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defaultThemeVersion="124226"/>
  <mc:AlternateContent xmlns:mc="http://schemas.openxmlformats.org/markup-compatibility/2006">
    <mc:Choice Requires="x15">
      <x15ac:absPath xmlns:x15ac="http://schemas.microsoft.com/office/spreadsheetml/2010/11/ac" url="C:\Users\mAC0004\Desktop\"/>
    </mc:Choice>
  </mc:AlternateContent>
  <xr:revisionPtr revIDLastSave="0" documentId="13_ncr:1_{3AFD0DF4-46D9-4475-9C51-318633109B75}" xr6:coauthVersionLast="47" xr6:coauthVersionMax="47" xr10:uidLastSave="{00000000-0000-0000-0000-000000000000}"/>
  <bookViews>
    <workbookView xWindow="-110" yWindow="-110" windowWidth="19420" windowHeight="11500" tabRatio="911" xr2:uid="{00000000-000D-0000-FFFF-FFFF00000000}"/>
  </bookViews>
  <sheets>
    <sheet name="目次" sheetId="30" r:id="rId1"/>
    <sheet name="０人口ﾄﾋﾟｯｸｽ" sheetId="47" r:id="rId2"/>
    <sheet name="1人口関連データ概要" sheetId="1" r:id="rId3"/>
    <sheet name="2都道府県人口推移" sheetId="22" r:id="rId4"/>
    <sheet name="2_2都道府県要因別増減" sheetId="72" r:id="rId5"/>
    <sheet name="2_3府県総世帯" sheetId="81" r:id="rId6"/>
    <sheet name="2_4府県一般世帯" sheetId="80" r:id="rId7"/>
    <sheet name="2_5県月次人口推移" sheetId="73" r:id="rId8"/>
    <sheet name="3市区町別人口推移" sheetId="12" r:id="rId9"/>
    <sheet name="3_2旧市区町別人口推移" sheetId="49" r:id="rId10"/>
    <sheet name="3_3旧市区町年齢3区分人口" sheetId="75" r:id="rId11"/>
    <sheet name="3_4旧市区町年齢3区分比率" sheetId="74" r:id="rId12"/>
    <sheet name="4市町別人口推移" sheetId="20" r:id="rId13"/>
    <sheet name="5地域別人口推移" sheetId="31" r:id="rId14"/>
    <sheet name="6市区町別世帯推移" sheetId="21" r:id="rId15"/>
    <sheet name="7要因別推計人口推移" sheetId="8" r:id="rId16"/>
    <sheet name="8住基人口県別転入超過" sheetId="29" r:id="rId17"/>
    <sheet name="8_2転入" sheetId="36" r:id="rId18"/>
    <sheet name="8_3転出" sheetId="35" r:id="rId19"/>
    <sheet name="8_4男性転出入" sheetId="51" r:id="rId20"/>
    <sheet name="8_5女性転出入" sheetId="50" r:id="rId21"/>
    <sheet name="9_1市区町転出入1" sheetId="34" r:id="rId22"/>
    <sheet name="9_2市区町転出入2" sheetId="32" r:id="rId23"/>
    <sheet name="9_2_2市区町転出入3" sheetId="88" r:id="rId24"/>
    <sheet name="9_3h24市町年齢" sheetId="58" r:id="rId25"/>
    <sheet name="9_4h25市町年齢" sheetId="57" r:id="rId26"/>
    <sheet name="9_5h26市町年齢" sheetId="56" r:id="rId27"/>
    <sheet name="9_6h27市町年齢" sheetId="55" r:id="rId28"/>
    <sheet name="9_7h28市町年齢" sheetId="54" r:id="rId29"/>
    <sheet name="9_8h29市町年齢" sheetId="60" r:id="rId30"/>
    <sheet name="9_9h30市町年齢" sheetId="70" r:id="rId31"/>
    <sheet name="9_92h30市町年齢2" sheetId="71" r:id="rId32"/>
    <sheet name="9_10R1市町年齢" sheetId="77" r:id="rId33"/>
    <sheet name="9_10R1市町年齢2" sheetId="76" r:id="rId34"/>
    <sheet name="9_11R2市町年齢" sheetId="79" r:id="rId35"/>
    <sheet name="9_11R2市町年齢2" sheetId="78" r:id="rId36"/>
    <sheet name="9_12R3市町年齢" sheetId="83" r:id="rId37"/>
    <sheet name="9_13R3市町年齢2" sheetId="82" r:id="rId38"/>
    <sheet name="9_14R4市町年齢" sheetId="85" r:id="rId39"/>
    <sheet name="9_15R4市町年齢2" sheetId="84" r:id="rId40"/>
    <sheet name="9_16R5市町年齢" sheetId="87" r:id="rId41"/>
    <sheet name="9_17R5市町年齢2" sheetId="86" r:id="rId42"/>
    <sheet name="10府県転入超過" sheetId="41" r:id="rId43"/>
    <sheet name="10_2府県転入" sheetId="43" r:id="rId44"/>
    <sheet name="10_3府県転出" sheetId="42" r:id="rId45"/>
    <sheet name="11自然増減" sheetId="39" r:id="rId46"/>
    <sheet name="11_2出生" sheetId="38" r:id="rId47"/>
    <sheet name="11_3死亡" sheetId="37" r:id="rId48"/>
    <sheet name="出生2" sheetId="63" r:id="rId49"/>
    <sheet name="死亡2" sheetId="62" r:id="rId50"/>
    <sheet name="婚姻離婚2" sheetId="64" r:id="rId51"/>
    <sheet name="11_4合計特殊出生率" sheetId="52" r:id="rId52"/>
    <sheet name="出生率2" sheetId="67" r:id="rId53"/>
    <sheet name="11_5市区町別合計特殊出生率" sheetId="53" r:id="rId54"/>
    <sheet name="12高齢者人口" sheetId="45" r:id="rId55"/>
    <sheet name="13昼夜間人口" sheetId="59" r:id="rId56"/>
    <sheet name="14総人口長期1" sheetId="46" r:id="rId57"/>
    <sheet name="14_2総人口長期2" sheetId="65" r:id="rId58"/>
    <sheet name="15県各歳人口" sheetId="68" r:id="rId59"/>
    <sheet name="16県5歳階級別人口" sheetId="69" r:id="rId60"/>
    <sheet name="17平均余命" sheetId="61" r:id="rId61"/>
  </sheets>
  <externalReferences>
    <externalReference r:id="rId62"/>
  </externalReferences>
  <definedNames>
    <definedName name="Data">#REF!</definedName>
    <definedName name="DataEnd">#REF!</definedName>
    <definedName name="Hyousoku">#REF!</definedName>
    <definedName name="HyousokuArea">#REF!</definedName>
    <definedName name="HyousokuEnd">#REF!</definedName>
    <definedName name="Hyoutou">#REF!</definedName>
    <definedName name="_xlnm.Print_Area" localSheetId="2">'1人口関連データ概要'!$A$1:$Y$41</definedName>
    <definedName name="Print_Area_MI">#REF!</definedName>
    <definedName name="Rangai0">[1]ｺｰﾄﾞ順!#REF!</definedName>
    <definedName name="Title">#REF!</definedName>
    <definedName name="TitleEnglish">#REF!</definedName>
    <definedName name="とう">#REF!</definedName>
    <definedName name="外国人">#REF!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D19" i="20" l="1"/>
  <c r="BD20" i="20"/>
  <c r="BD21" i="20"/>
  <c r="BD22" i="20"/>
  <c r="BD23" i="20"/>
  <c r="BD24" i="20"/>
  <c r="BD25" i="20"/>
  <c r="BD26" i="20"/>
  <c r="BD27" i="20"/>
  <c r="BD28" i="20"/>
  <c r="BD29" i="20"/>
  <c r="BD30" i="20"/>
  <c r="BD31" i="20"/>
  <c r="BD32" i="20"/>
  <c r="BD33" i="20"/>
  <c r="BD34" i="20"/>
  <c r="BD35" i="20"/>
  <c r="BD36" i="20"/>
  <c r="BD37" i="20"/>
  <c r="BD38" i="20"/>
  <c r="BD39" i="20"/>
  <c r="BD40" i="20"/>
  <c r="BD41" i="20"/>
  <c r="BD42" i="20"/>
  <c r="BD43" i="20"/>
  <c r="BD44" i="20"/>
  <c r="BD45" i="20"/>
  <c r="BD46" i="20"/>
  <c r="BD47" i="20"/>
  <c r="BD48" i="20"/>
  <c r="BD49" i="20"/>
  <c r="BD50" i="20"/>
  <c r="BD51" i="20"/>
  <c r="BD52" i="20"/>
  <c r="BD53" i="20"/>
  <c r="BD54" i="20"/>
  <c r="BD55" i="20"/>
  <c r="BD56" i="20"/>
  <c r="BD57" i="20"/>
  <c r="BD58" i="20"/>
  <c r="BD59" i="20"/>
  <c r="BD60" i="20"/>
  <c r="BD61" i="20"/>
  <c r="BD62" i="20"/>
  <c r="BD63" i="20"/>
  <c r="BD64" i="20"/>
  <c r="BD65" i="20"/>
  <c r="BD66" i="20"/>
  <c r="BD67" i="20"/>
  <c r="BD68" i="20"/>
  <c r="BD69" i="20"/>
  <c r="BD70" i="20"/>
  <c r="BD71" i="20"/>
  <c r="BD72" i="20"/>
  <c r="BD73" i="20"/>
  <c r="BD74" i="20"/>
  <c r="BD75" i="20"/>
  <c r="BD18" i="20"/>
  <c r="D40" i="1"/>
  <c r="C40" i="1"/>
  <c r="D24" i="47"/>
  <c r="B24" i="47"/>
  <c r="C24" i="47" s="1"/>
  <c r="E24" i="47"/>
  <c r="BV8" i="21"/>
  <c r="BV9" i="21"/>
  <c r="BV10" i="21"/>
  <c r="BV11" i="21"/>
  <c r="BV12" i="21"/>
  <c r="BV13" i="21"/>
  <c r="BV14" i="21"/>
  <c r="BV15" i="21"/>
  <c r="BV16" i="21"/>
  <c r="BV17" i="21"/>
  <c r="BV18" i="21"/>
  <c r="BV19" i="21"/>
  <c r="BV20" i="21"/>
  <c r="BV21" i="21"/>
  <c r="BV22" i="21"/>
  <c r="BV23" i="21"/>
  <c r="BV24" i="21"/>
  <c r="BV25" i="21"/>
  <c r="BV26" i="21"/>
  <c r="BV27" i="21"/>
  <c r="BV28" i="21"/>
  <c r="BV29" i="21"/>
  <c r="BV30" i="21"/>
  <c r="BV31" i="21"/>
  <c r="BV32" i="21"/>
  <c r="BV33" i="21"/>
  <c r="BV34" i="21"/>
  <c r="BV35" i="21"/>
  <c r="BV36" i="21"/>
  <c r="BV37" i="21"/>
  <c r="BV38" i="21"/>
  <c r="BV39" i="21"/>
  <c r="BV40" i="21"/>
  <c r="BV41" i="21"/>
  <c r="BV42" i="21"/>
  <c r="BV43" i="21"/>
  <c r="BV44" i="21"/>
  <c r="BV45" i="21"/>
  <c r="BV46" i="21"/>
  <c r="BV47" i="21"/>
  <c r="BV48" i="21"/>
  <c r="BV49" i="21"/>
  <c r="BV50" i="21"/>
  <c r="BV51" i="21"/>
  <c r="BV52" i="21"/>
  <c r="BV53" i="21"/>
  <c r="BV54" i="21"/>
  <c r="BV55" i="21"/>
  <c r="BV56" i="21"/>
  <c r="BV57" i="21"/>
  <c r="BV58" i="21"/>
  <c r="BV59" i="21"/>
  <c r="BV60" i="21"/>
  <c r="BV61" i="21"/>
  <c r="BV62" i="21"/>
  <c r="BV63" i="21"/>
  <c r="BV64" i="21"/>
  <c r="BV65" i="21"/>
  <c r="BV66" i="21"/>
  <c r="BV7" i="21"/>
  <c r="BD8" i="12"/>
  <c r="BD9" i="12"/>
  <c r="BD10" i="12"/>
  <c r="BD11" i="12"/>
  <c r="BD12" i="12"/>
  <c r="BD13" i="12"/>
  <c r="BD14" i="12"/>
  <c r="BD15" i="12"/>
  <c r="BD16" i="12"/>
  <c r="BD17" i="12"/>
  <c r="BD18" i="12"/>
  <c r="BD19" i="12"/>
  <c r="BD20" i="12"/>
  <c r="BD21" i="12"/>
  <c r="BD22" i="12"/>
  <c r="BD23" i="12"/>
  <c r="BD24" i="12"/>
  <c r="BD25" i="12"/>
  <c r="BD26" i="12"/>
  <c r="BD27" i="12"/>
  <c r="BD28" i="12"/>
  <c r="BD29" i="12"/>
  <c r="BD30" i="12"/>
  <c r="BD31" i="12"/>
  <c r="BD32" i="12"/>
  <c r="BD33" i="12"/>
  <c r="BD34" i="12"/>
  <c r="BD35" i="12"/>
  <c r="BD36" i="12"/>
  <c r="BD37" i="12"/>
  <c r="BD38" i="12"/>
  <c r="BD39" i="12"/>
  <c r="BD40" i="12"/>
  <c r="BD41" i="12"/>
  <c r="BD42" i="12"/>
  <c r="BD43" i="12"/>
  <c r="BD44" i="12"/>
  <c r="BD45" i="12"/>
  <c r="BD46" i="12"/>
  <c r="BD47" i="12"/>
  <c r="BD48" i="12"/>
  <c r="BD49" i="12"/>
  <c r="BD50" i="12"/>
  <c r="BD51" i="12"/>
  <c r="BD52" i="12"/>
  <c r="BD53" i="12"/>
  <c r="BD54" i="12"/>
  <c r="BD55" i="12"/>
  <c r="BD56" i="12"/>
  <c r="BD57" i="12"/>
  <c r="BD58" i="12"/>
  <c r="BD59" i="12"/>
  <c r="BD60" i="12"/>
  <c r="BD61" i="12"/>
  <c r="BD62" i="12"/>
  <c r="BD63" i="12"/>
  <c r="BD64" i="12"/>
  <c r="BD65" i="12"/>
  <c r="BD66" i="12"/>
  <c r="BD67" i="12"/>
  <c r="BD7" i="12"/>
  <c r="S14" i="73"/>
  <c r="S13" i="73"/>
  <c r="BJ63" i="21"/>
  <c r="BJ60" i="21"/>
  <c r="BJ54" i="21"/>
  <c r="BJ46" i="21"/>
  <c r="BJ41" i="21"/>
  <c r="BJ34" i="21"/>
  <c r="BJ28" i="21"/>
  <c r="BJ22" i="21"/>
  <c r="BJ18" i="21"/>
  <c r="BJ8" i="21"/>
  <c r="B23" i="47"/>
  <c r="G17" i="73"/>
  <c r="S12" i="73"/>
  <c r="BJ7" i="21" l="1"/>
  <c r="D23" i="47" s="1"/>
  <c r="Y39" i="1"/>
  <c r="N39" i="1"/>
  <c r="BC74" i="20" l="1"/>
  <c r="BC75" i="20"/>
  <c r="BC73" i="20"/>
  <c r="BC71" i="20"/>
  <c r="BC70" i="20"/>
  <c r="BC65" i="20"/>
  <c r="BC66" i="20"/>
  <c r="BC67" i="20"/>
  <c r="BC68" i="20"/>
  <c r="BC64" i="20"/>
  <c r="BC57" i="20"/>
  <c r="BC58" i="20"/>
  <c r="BC59" i="20"/>
  <c r="BC60" i="20"/>
  <c r="BC61" i="20"/>
  <c r="BC62" i="20"/>
  <c r="BC56" i="20"/>
  <c r="BC52" i="20"/>
  <c r="BC53" i="20"/>
  <c r="BC54" i="20"/>
  <c r="BC51" i="20"/>
  <c r="BC50" i="20" s="1"/>
  <c r="BC45" i="20"/>
  <c r="BC46" i="20"/>
  <c r="BC47" i="20"/>
  <c r="BC48" i="20"/>
  <c r="BC49" i="20"/>
  <c r="BC44" i="20"/>
  <c r="BC39" i="20"/>
  <c r="BC40" i="20"/>
  <c r="BC41" i="20"/>
  <c r="BC42" i="20"/>
  <c r="BC38" i="20"/>
  <c r="BC33" i="20"/>
  <c r="BC34" i="20"/>
  <c r="BC35" i="20"/>
  <c r="BC36" i="20"/>
  <c r="BC32" i="20"/>
  <c r="BC29" i="20"/>
  <c r="BC30" i="20"/>
  <c r="BC28" i="20"/>
  <c r="BC20" i="20"/>
  <c r="BC21" i="20"/>
  <c r="BC22" i="20"/>
  <c r="BC23" i="20"/>
  <c r="BC24" i="20"/>
  <c r="BC25" i="20"/>
  <c r="BC26" i="20"/>
  <c r="BC19" i="20"/>
  <c r="BC18" i="20"/>
  <c r="BC72" i="20" l="1"/>
  <c r="BC69" i="20"/>
  <c r="BC63" i="20"/>
  <c r="BC55" i="20"/>
  <c r="BC43" i="20"/>
  <c r="BC37" i="20"/>
  <c r="BC31" i="20"/>
  <c r="BC27" i="20"/>
  <c r="BC17" i="20"/>
  <c r="BC76" i="20" s="1"/>
  <c r="H30" i="47" l="1"/>
  <c r="S11" i="73" l="1"/>
  <c r="S9" i="73" l="1"/>
  <c r="S10" i="73"/>
  <c r="AT15" i="38" l="1"/>
  <c r="AT5" i="38" s="1"/>
  <c r="AT15" i="37"/>
  <c r="AT5" i="37" s="1"/>
  <c r="AT6" i="37"/>
  <c r="AT7" i="37"/>
  <c r="AT8" i="37"/>
  <c r="AT9" i="37"/>
  <c r="AT10" i="37"/>
  <c r="AT11" i="37"/>
  <c r="AT12" i="37"/>
  <c r="AT13" i="37"/>
  <c r="AT14" i="37"/>
  <c r="AT6" i="38"/>
  <c r="AT7" i="38"/>
  <c r="AT8" i="38"/>
  <c r="AT9" i="38"/>
  <c r="AT10" i="38"/>
  <c r="AT11" i="38"/>
  <c r="AT12" i="38"/>
  <c r="AT13" i="38"/>
  <c r="AT14" i="38"/>
  <c r="S8" i="73"/>
  <c r="AT4" i="37" l="1"/>
  <c r="AT4" i="38"/>
  <c r="T112" i="49" l="1"/>
  <c r="U112" i="49"/>
  <c r="V112" i="49"/>
  <c r="W112" i="49"/>
  <c r="S112" i="49"/>
  <c r="T111" i="49"/>
  <c r="U111" i="49"/>
  <c r="V111" i="49"/>
  <c r="W111" i="49"/>
  <c r="Z111" i="49" s="1"/>
  <c r="AA111" i="49" s="1"/>
  <c r="S111" i="49"/>
  <c r="T110" i="49"/>
  <c r="T109" i="49" s="1"/>
  <c r="U110" i="49"/>
  <c r="U109" i="49" s="1"/>
  <c r="V110" i="49"/>
  <c r="V109" i="49" s="1"/>
  <c r="W110" i="49"/>
  <c r="Z110" i="49" s="1"/>
  <c r="AA110" i="49" s="1"/>
  <c r="S110" i="49"/>
  <c r="S109" i="49" s="1"/>
  <c r="T141" i="49"/>
  <c r="U141" i="49"/>
  <c r="V141" i="49"/>
  <c r="W141" i="49"/>
  <c r="S141" i="49"/>
  <c r="W109" i="49" l="1"/>
  <c r="Z109" i="49" s="1"/>
  <c r="AA109" i="49" s="1"/>
  <c r="Z112" i="49"/>
  <c r="AA112" i="49" s="1"/>
  <c r="AT4" i="39"/>
  <c r="AT5" i="39"/>
  <c r="AT6" i="39"/>
  <c r="AT7" i="39"/>
  <c r="AT8" i="39"/>
  <c r="AT9" i="39"/>
  <c r="AT10" i="39"/>
  <c r="AT11" i="39"/>
  <c r="AT12" i="39"/>
  <c r="AT13" i="39"/>
  <c r="AT14" i="39"/>
  <c r="AT15" i="39"/>
  <c r="AT16" i="39"/>
  <c r="AT17" i="39"/>
  <c r="AT18" i="39"/>
  <c r="AT19" i="39"/>
  <c r="AT20" i="39"/>
  <c r="AT21" i="39"/>
  <c r="AT22" i="39"/>
  <c r="AT23" i="39"/>
  <c r="AT24" i="39"/>
  <c r="AT25" i="39"/>
  <c r="AT26" i="39"/>
  <c r="AT27" i="39"/>
  <c r="AT28" i="39"/>
  <c r="AT29" i="39"/>
  <c r="AT30" i="39"/>
  <c r="AT31" i="39"/>
  <c r="AT32" i="39"/>
  <c r="AT33" i="39"/>
  <c r="AT34" i="39"/>
  <c r="AT35" i="39"/>
  <c r="AT36" i="39"/>
  <c r="AT37" i="39"/>
  <c r="AT38" i="39"/>
  <c r="AT39" i="39"/>
  <c r="AT40" i="39"/>
  <c r="AT41" i="39"/>
  <c r="AT42" i="39"/>
  <c r="AT43" i="39"/>
  <c r="AT44" i="39"/>
  <c r="AT45" i="39"/>
  <c r="AT46" i="39"/>
  <c r="AT47" i="39"/>
  <c r="AT48" i="39"/>
  <c r="AT49" i="39"/>
  <c r="AT50" i="39"/>
  <c r="AT51" i="39"/>
  <c r="AT52" i="39"/>
  <c r="AT53" i="39"/>
  <c r="AT54" i="39"/>
  <c r="AT55" i="39"/>
  <c r="AT56" i="39"/>
  <c r="AT57" i="39"/>
  <c r="AT58" i="39"/>
  <c r="AT59" i="39"/>
  <c r="AT60" i="39"/>
  <c r="AT61" i="39"/>
  <c r="AT62" i="39"/>
  <c r="AT63" i="39"/>
  <c r="AT64" i="39"/>
  <c r="AU51" i="67" l="1"/>
  <c r="AU50" i="67"/>
  <c r="AU49" i="67"/>
  <c r="AU48" i="67"/>
  <c r="AU47" i="67"/>
  <c r="AU46" i="67"/>
  <c r="AU45" i="67"/>
  <c r="AU44" i="67"/>
  <c r="AU43" i="67"/>
  <c r="AU42" i="67"/>
  <c r="AU41" i="67"/>
  <c r="AU40" i="67"/>
  <c r="AU39" i="67"/>
  <c r="AU38" i="67"/>
  <c r="AU37" i="67"/>
  <c r="AU36" i="67"/>
  <c r="AU35" i="67"/>
  <c r="AU34" i="67"/>
  <c r="AU33" i="67"/>
  <c r="AU32" i="67"/>
  <c r="AU31" i="67"/>
  <c r="AU30" i="67"/>
  <c r="AU29" i="67"/>
  <c r="AU28" i="67"/>
  <c r="AU27" i="67"/>
  <c r="AU26" i="67"/>
  <c r="AU25" i="67"/>
  <c r="AU24" i="67"/>
  <c r="AU23" i="67"/>
  <c r="AU22" i="67"/>
  <c r="AU21" i="67"/>
  <c r="AU20" i="67"/>
  <c r="AU19" i="67"/>
  <c r="AU18" i="67"/>
  <c r="AU17" i="67"/>
  <c r="AU16" i="67"/>
  <c r="AU15" i="67"/>
  <c r="AU14" i="67"/>
  <c r="AU13" i="67"/>
  <c r="AU12" i="67"/>
  <c r="AU11" i="67"/>
  <c r="AU10" i="67"/>
  <c r="AU9" i="67"/>
  <c r="AU8" i="67"/>
  <c r="AU7" i="67"/>
  <c r="AU6" i="67"/>
  <c r="AU5" i="67"/>
  <c r="S7" i="73"/>
  <c r="S6" i="73" l="1"/>
  <c r="AB118" i="69" l="1"/>
  <c r="AB117" i="69"/>
  <c r="AB116" i="69"/>
  <c r="U44" i="8" l="1"/>
  <c r="V44" i="8"/>
  <c r="V43" i="8"/>
  <c r="U43" i="8"/>
  <c r="L44" i="8" l="1"/>
  <c r="I44" i="8"/>
  <c r="F44" i="8"/>
  <c r="G44" i="8"/>
  <c r="E44" i="8"/>
  <c r="AB44" i="8"/>
  <c r="Y44" i="8"/>
  <c r="X44" i="8" s="1"/>
  <c r="S5" i="73" l="1"/>
  <c r="S4" i="73" l="1"/>
  <c r="Z191" i="51" l="1"/>
  <c r="Z192" i="51"/>
  <c r="Z193" i="51"/>
  <c r="Z194" i="51"/>
  <c r="Z195" i="51"/>
  <c r="Z196" i="51"/>
  <c r="Z197" i="51"/>
  <c r="Z198" i="51"/>
  <c r="Z199" i="51"/>
  <c r="Z200" i="51"/>
  <c r="Z201" i="51"/>
  <c r="BV66" i="35"/>
  <c r="BV65" i="35"/>
  <c r="BV64" i="35"/>
  <c r="BV63" i="35"/>
  <c r="BV62" i="35"/>
  <c r="BV61" i="35"/>
  <c r="BV60" i="35"/>
  <c r="BV59" i="35"/>
  <c r="BV58" i="35"/>
  <c r="BV57" i="35"/>
  <c r="BV56" i="35"/>
  <c r="BU66" i="35"/>
  <c r="BU65" i="35"/>
  <c r="BU64" i="35"/>
  <c r="BU63" i="35"/>
  <c r="BU62" i="35"/>
  <c r="BU61" i="35"/>
  <c r="BU60" i="35"/>
  <c r="BU59" i="35"/>
  <c r="BU58" i="35"/>
  <c r="BU57" i="35"/>
  <c r="BU56" i="35"/>
  <c r="Z202" i="51" l="1"/>
  <c r="BV67" i="35"/>
  <c r="BU67" i="35"/>
  <c r="M39" i="1"/>
  <c r="J39" i="1"/>
  <c r="Z107" i="50" l="1"/>
  <c r="Z108" i="50"/>
  <c r="Z109" i="50"/>
  <c r="Z110" i="50"/>
  <c r="Z111" i="50"/>
  <c r="Z112" i="50"/>
  <c r="Z113" i="50"/>
  <c r="Z114" i="50"/>
  <c r="Z115" i="50"/>
  <c r="Z116" i="50"/>
  <c r="Z117" i="50"/>
  <c r="Z118" i="50"/>
  <c r="Z119" i="50"/>
  <c r="Z120" i="50"/>
  <c r="Z121" i="50"/>
  <c r="Z122" i="50"/>
  <c r="Z123" i="50"/>
  <c r="Z124" i="50"/>
  <c r="Z125" i="50"/>
  <c r="Z126" i="50"/>
  <c r="Z127" i="50"/>
  <c r="Z128" i="50"/>
  <c r="Z129" i="50"/>
  <c r="Z130" i="50"/>
  <c r="Z131" i="50"/>
  <c r="Z132" i="50"/>
  <c r="Z133" i="50"/>
  <c r="Z134" i="50"/>
  <c r="Z136" i="50"/>
  <c r="Z137" i="50"/>
  <c r="Z138" i="50"/>
  <c r="Z139" i="50"/>
  <c r="Z140" i="50"/>
  <c r="Z141" i="50"/>
  <c r="Z142" i="50"/>
  <c r="Z143" i="50"/>
  <c r="Z144" i="50"/>
  <c r="Z145" i="50"/>
  <c r="Z146" i="50"/>
  <c r="Z147" i="50"/>
  <c r="Z148" i="50"/>
  <c r="Z149" i="50"/>
  <c r="Z150" i="50"/>
  <c r="Z151" i="50"/>
  <c r="Z152" i="50"/>
  <c r="Z153" i="50"/>
  <c r="Z154" i="50"/>
  <c r="Z175" i="51"/>
  <c r="Z176" i="51"/>
  <c r="Z177" i="51"/>
  <c r="Z178" i="51"/>
  <c r="Z179" i="51"/>
  <c r="Z180" i="51"/>
  <c r="Z181" i="51"/>
  <c r="Z182" i="51"/>
  <c r="Z183" i="51"/>
  <c r="Z184" i="51"/>
  <c r="Z185" i="51"/>
  <c r="Z186" i="51" l="1"/>
  <c r="BV5" i="29"/>
  <c r="BV6" i="29"/>
  <c r="BV7" i="29"/>
  <c r="BV8" i="29"/>
  <c r="BV9" i="29"/>
  <c r="BV10" i="29"/>
  <c r="BV11" i="29"/>
  <c r="BV12" i="29"/>
  <c r="BV13" i="29"/>
  <c r="BV14" i="29"/>
  <c r="BV15" i="29"/>
  <c r="BV16" i="29"/>
  <c r="BV17" i="29"/>
  <c r="BV18" i="29"/>
  <c r="BV19" i="29"/>
  <c r="BV20" i="29"/>
  <c r="BV21" i="29"/>
  <c r="BV22" i="29"/>
  <c r="BV23" i="29"/>
  <c r="BV24" i="29"/>
  <c r="BV25" i="29"/>
  <c r="BV26" i="29"/>
  <c r="BV27" i="29"/>
  <c r="BV28" i="29"/>
  <c r="BV29" i="29"/>
  <c r="BV30" i="29"/>
  <c r="BV31" i="29"/>
  <c r="BV32" i="29"/>
  <c r="BV33" i="29"/>
  <c r="BV34" i="29"/>
  <c r="BV35" i="29"/>
  <c r="BV36" i="29"/>
  <c r="BV37" i="29"/>
  <c r="BV38" i="29"/>
  <c r="BV39" i="29"/>
  <c r="BV40" i="29"/>
  <c r="BV41" i="29"/>
  <c r="BV42" i="29"/>
  <c r="BV43" i="29"/>
  <c r="BV44" i="29"/>
  <c r="BV45" i="29"/>
  <c r="BV46" i="29"/>
  <c r="BV47" i="29"/>
  <c r="BV48" i="29"/>
  <c r="BV49" i="29"/>
  <c r="BV50" i="29"/>
  <c r="BV51" i="29"/>
  <c r="BS5" i="29"/>
  <c r="BS6" i="29"/>
  <c r="BS7" i="29"/>
  <c r="BS8" i="29"/>
  <c r="BS9" i="29"/>
  <c r="BS10" i="29"/>
  <c r="BS11" i="29"/>
  <c r="BS12" i="29"/>
  <c r="BS13" i="29"/>
  <c r="BS14" i="29"/>
  <c r="BS15" i="29"/>
  <c r="BS16" i="29"/>
  <c r="BS17" i="29"/>
  <c r="BS18" i="29"/>
  <c r="BS19" i="29"/>
  <c r="BS20" i="29"/>
  <c r="BS21" i="29"/>
  <c r="BS22" i="29"/>
  <c r="BS23" i="29"/>
  <c r="BS24" i="29"/>
  <c r="BS25" i="29"/>
  <c r="BS26" i="29"/>
  <c r="BS27" i="29"/>
  <c r="BS28" i="29"/>
  <c r="BS29" i="29"/>
  <c r="BS30" i="29"/>
  <c r="BS31" i="29"/>
  <c r="BS32" i="29"/>
  <c r="BS33" i="29"/>
  <c r="BS34" i="29"/>
  <c r="BS35" i="29"/>
  <c r="BS36" i="29"/>
  <c r="BS37" i="29"/>
  <c r="BS38" i="29"/>
  <c r="BS39" i="29"/>
  <c r="BS40" i="29"/>
  <c r="BS41" i="29"/>
  <c r="BS42" i="29"/>
  <c r="BS43" i="29"/>
  <c r="BS44" i="29"/>
  <c r="BS45" i="29"/>
  <c r="BS46" i="29"/>
  <c r="BS47" i="29"/>
  <c r="BS48" i="29"/>
  <c r="BS49" i="29"/>
  <c r="BS50" i="29"/>
  <c r="BS51" i="29"/>
  <c r="BS4" i="29"/>
  <c r="BV4" i="29"/>
  <c r="DC6" i="41" l="1"/>
  <c r="DC7" i="41"/>
  <c r="DC8" i="41"/>
  <c r="DC9" i="41"/>
  <c r="DC10" i="41"/>
  <c r="DC11" i="41"/>
  <c r="DC12" i="41"/>
  <c r="DC13" i="41"/>
  <c r="DC14" i="41"/>
  <c r="DC15" i="41"/>
  <c r="DC16" i="41"/>
  <c r="DC17" i="41"/>
  <c r="DC18" i="41"/>
  <c r="DC19" i="41"/>
  <c r="DC20" i="41"/>
  <c r="DC21" i="41"/>
  <c r="DC22" i="41"/>
  <c r="DC23" i="41"/>
  <c r="DC24" i="41"/>
  <c r="DC25" i="41"/>
  <c r="DC26" i="41"/>
  <c r="DC27" i="41"/>
  <c r="DC28" i="41"/>
  <c r="DC29" i="41"/>
  <c r="DC30" i="41"/>
  <c r="DC31" i="41"/>
  <c r="DC32" i="41"/>
  <c r="DC33" i="41"/>
  <c r="DC34" i="41"/>
  <c r="DC35" i="41"/>
  <c r="DC36" i="41"/>
  <c r="DC37" i="41"/>
  <c r="DC38" i="41"/>
  <c r="DC39" i="41"/>
  <c r="DC40" i="41"/>
  <c r="DC41" i="41"/>
  <c r="DC42" i="41"/>
  <c r="DC43" i="41"/>
  <c r="DC44" i="41"/>
  <c r="DC45" i="41"/>
  <c r="DC46" i="41"/>
  <c r="DC47" i="41"/>
  <c r="DC48" i="41"/>
  <c r="DC49" i="41"/>
  <c r="DC50" i="41"/>
  <c r="DC51" i="41"/>
  <c r="DC52" i="41"/>
  <c r="CG7" i="41"/>
  <c r="CG8" i="41"/>
  <c r="CG9" i="41"/>
  <c r="CG10" i="41"/>
  <c r="CG11" i="41"/>
  <c r="CG12" i="41"/>
  <c r="CG13" i="41"/>
  <c r="CG14" i="41"/>
  <c r="CG15" i="41"/>
  <c r="CG16" i="41"/>
  <c r="CG17" i="41"/>
  <c r="CG18" i="41"/>
  <c r="CG19" i="41"/>
  <c r="CG20" i="41"/>
  <c r="CG21" i="41"/>
  <c r="CG22" i="41"/>
  <c r="CG23" i="41"/>
  <c r="CG24" i="41"/>
  <c r="CG25" i="41"/>
  <c r="CG26" i="41"/>
  <c r="CG27" i="41"/>
  <c r="CG28" i="41"/>
  <c r="CG29" i="41"/>
  <c r="CG30" i="41"/>
  <c r="CG31" i="41"/>
  <c r="CG32" i="41"/>
  <c r="CG33" i="41"/>
  <c r="CG34" i="41"/>
  <c r="CG35" i="41"/>
  <c r="CG36" i="41"/>
  <c r="CG37" i="41"/>
  <c r="CG38" i="41"/>
  <c r="CG39" i="41"/>
  <c r="CG40" i="41"/>
  <c r="CG41" i="41"/>
  <c r="CG42" i="41"/>
  <c r="CG43" i="41"/>
  <c r="CG44" i="41"/>
  <c r="CG45" i="41"/>
  <c r="CG46" i="41"/>
  <c r="CG47" i="41"/>
  <c r="CG48" i="41"/>
  <c r="CG49" i="41"/>
  <c r="CG50" i="41"/>
  <c r="CG51" i="41"/>
  <c r="CG52" i="41"/>
  <c r="CG6" i="41"/>
  <c r="BU52" i="41"/>
  <c r="BU7" i="41"/>
  <c r="BU8" i="41"/>
  <c r="BU9" i="41"/>
  <c r="BU10" i="41"/>
  <c r="BU11" i="41"/>
  <c r="BU12" i="41"/>
  <c r="BU13" i="41"/>
  <c r="BU14" i="41"/>
  <c r="BU15" i="41"/>
  <c r="BU16" i="41"/>
  <c r="BU17" i="41"/>
  <c r="BU18" i="41"/>
  <c r="BU19" i="41"/>
  <c r="BU20" i="41"/>
  <c r="BU21" i="41"/>
  <c r="BU22" i="41"/>
  <c r="BU23" i="41"/>
  <c r="BU24" i="41"/>
  <c r="BU25" i="41"/>
  <c r="BU26" i="41"/>
  <c r="BU27" i="41"/>
  <c r="BU28" i="41"/>
  <c r="BU29" i="41"/>
  <c r="BU30" i="41"/>
  <c r="BU31" i="41"/>
  <c r="BU32" i="41"/>
  <c r="BU33" i="41"/>
  <c r="BU34" i="41"/>
  <c r="BU35" i="41"/>
  <c r="BU36" i="41"/>
  <c r="BU37" i="41"/>
  <c r="BU38" i="41"/>
  <c r="BU39" i="41"/>
  <c r="BU40" i="41"/>
  <c r="BU41" i="41"/>
  <c r="BU42" i="41"/>
  <c r="BU43" i="41"/>
  <c r="BU44" i="41"/>
  <c r="BU45" i="41"/>
  <c r="BU46" i="41"/>
  <c r="BU47" i="41"/>
  <c r="BU48" i="41"/>
  <c r="BU49" i="41"/>
  <c r="BU50" i="41"/>
  <c r="BU51" i="41"/>
  <c r="BU6" i="41"/>
  <c r="DN50" i="41" l="1"/>
  <c r="DN34" i="41"/>
  <c r="DN52" i="41"/>
  <c r="DN45" i="41"/>
  <c r="DN20" i="41"/>
  <c r="DN36" i="41"/>
  <c r="DN18" i="41"/>
  <c r="DN17" i="41"/>
  <c r="DN33" i="41"/>
  <c r="DN15" i="41"/>
  <c r="DN31" i="41"/>
  <c r="DN13" i="41"/>
  <c r="DN11" i="41"/>
  <c r="DN49" i="41"/>
  <c r="DN28" i="41"/>
  <c r="DN41" i="41"/>
  <c r="DN16" i="41"/>
  <c r="DN8" i="41"/>
  <c r="DN29" i="41"/>
  <c r="DN22" i="41"/>
  <c r="DN47" i="41"/>
  <c r="DN46" i="41"/>
  <c r="DN14" i="41"/>
  <c r="DN10" i="41"/>
  <c r="DN25" i="41"/>
  <c r="DN24" i="41"/>
  <c r="DN37" i="41"/>
  <c r="DN21" i="41"/>
  <c r="DN27" i="41"/>
  <c r="DN42" i="41"/>
  <c r="DN7" i="41"/>
  <c r="DN38" i="41"/>
  <c r="DN35" i="41"/>
  <c r="DN19" i="41"/>
  <c r="DN44" i="41"/>
  <c r="DN26" i="41"/>
  <c r="DN39" i="41"/>
  <c r="DN6" i="41"/>
  <c r="DN51" i="41"/>
  <c r="DN12" i="41"/>
  <c r="DN43" i="41"/>
  <c r="DN9" i="41"/>
  <c r="DN40" i="41"/>
  <c r="DN23" i="41"/>
  <c r="DN48" i="41"/>
  <c r="DN32" i="41"/>
  <c r="DN30" i="41"/>
  <c r="Z158" i="50"/>
  <c r="Z159" i="50"/>
  <c r="Z160" i="50"/>
  <c r="Z161" i="50"/>
  <c r="Z162" i="50"/>
  <c r="Z163" i="50"/>
  <c r="Z164" i="50"/>
  <c r="Z165" i="50"/>
  <c r="Z166" i="50"/>
  <c r="Z167" i="50"/>
  <c r="Z168" i="50"/>
  <c r="Z174" i="50"/>
  <c r="Z175" i="50"/>
  <c r="Z176" i="50"/>
  <c r="Z177" i="50"/>
  <c r="Z178" i="50"/>
  <c r="Z179" i="50"/>
  <c r="Z180" i="50"/>
  <c r="Z181" i="50"/>
  <c r="Z182" i="50"/>
  <c r="Z183" i="50"/>
  <c r="Z184" i="50"/>
  <c r="Z190" i="50"/>
  <c r="Z191" i="50"/>
  <c r="Z192" i="50"/>
  <c r="Z193" i="50"/>
  <c r="Z194" i="50"/>
  <c r="Z195" i="50"/>
  <c r="Z196" i="50"/>
  <c r="Z197" i="50"/>
  <c r="Z198" i="50"/>
  <c r="Z199" i="50"/>
  <c r="Z200" i="50"/>
  <c r="Z108" i="51"/>
  <c r="Z109" i="51"/>
  <c r="Z159" i="51" s="1"/>
  <c r="Z110" i="51"/>
  <c r="Z111" i="51"/>
  <c r="Z112" i="51"/>
  <c r="Z113" i="51"/>
  <c r="Z114" i="51"/>
  <c r="Z115" i="51"/>
  <c r="Z116" i="51"/>
  <c r="Z117" i="51"/>
  <c r="Z118" i="51"/>
  <c r="Z119" i="51"/>
  <c r="Z120" i="51"/>
  <c r="Z121" i="51"/>
  <c r="Z122" i="51"/>
  <c r="Z123" i="51"/>
  <c r="Z124" i="51"/>
  <c r="Z125" i="51"/>
  <c r="Z126" i="51"/>
  <c r="Z127" i="51"/>
  <c r="Z128" i="51"/>
  <c r="Z129" i="51"/>
  <c r="Z130" i="51"/>
  <c r="Z131" i="51"/>
  <c r="Z132" i="51"/>
  <c r="Z133" i="51"/>
  <c r="Z134" i="51"/>
  <c r="Z135" i="51"/>
  <c r="Z169" i="51" s="1"/>
  <c r="Z137" i="51"/>
  <c r="Z138" i="51"/>
  <c r="Z139" i="51"/>
  <c r="Z140" i="51"/>
  <c r="Z141" i="51"/>
  <c r="Z142" i="51"/>
  <c r="Z143" i="51"/>
  <c r="Z144" i="51"/>
  <c r="Z145" i="51"/>
  <c r="Z146" i="51"/>
  <c r="Z147" i="51"/>
  <c r="Z148" i="51"/>
  <c r="Z149" i="51"/>
  <c r="Z150" i="51"/>
  <c r="Z151" i="51"/>
  <c r="Z152" i="51"/>
  <c r="Z153" i="51"/>
  <c r="Z154" i="51"/>
  <c r="Z155" i="51"/>
  <c r="BS56" i="35"/>
  <c r="BS57" i="35"/>
  <c r="BS58" i="35"/>
  <c r="BS59" i="35"/>
  <c r="BS60" i="35"/>
  <c r="BS61" i="35"/>
  <c r="BS62" i="35"/>
  <c r="BS63" i="35"/>
  <c r="BS64" i="35"/>
  <c r="BS65" i="35"/>
  <c r="BS66" i="35"/>
  <c r="BV56" i="36"/>
  <c r="BV57" i="36"/>
  <c r="BV58" i="36"/>
  <c r="BV59" i="36"/>
  <c r="BV60" i="36"/>
  <c r="BV61" i="36"/>
  <c r="BV62" i="36"/>
  <c r="BV63" i="36"/>
  <c r="BV64" i="36"/>
  <c r="BV65" i="36"/>
  <c r="BS56" i="36"/>
  <c r="BS57" i="36"/>
  <c r="BS58" i="36"/>
  <c r="BS59" i="36"/>
  <c r="BS60" i="36"/>
  <c r="BS61" i="36"/>
  <c r="BS62" i="36"/>
  <c r="BS63" i="36"/>
  <c r="BS64" i="36"/>
  <c r="BS65" i="36"/>
  <c r="BS66" i="36"/>
  <c r="BV55" i="29"/>
  <c r="BV56" i="29"/>
  <c r="BV57" i="29"/>
  <c r="BV58" i="29"/>
  <c r="BV59" i="29"/>
  <c r="BV60" i="29"/>
  <c r="BV61" i="29"/>
  <c r="BV62" i="29"/>
  <c r="BV63" i="29"/>
  <c r="BV64" i="29"/>
  <c r="BV65" i="29"/>
  <c r="BS55" i="29"/>
  <c r="BS56" i="29"/>
  <c r="BS57" i="29"/>
  <c r="BS58" i="29"/>
  <c r="BS59" i="29"/>
  <c r="BS60" i="29"/>
  <c r="BS61" i="29"/>
  <c r="BS62" i="29"/>
  <c r="BS63" i="29"/>
  <c r="BS64" i="29"/>
  <c r="BS65" i="29"/>
  <c r="Z185" i="50" l="1"/>
  <c r="Z201" i="50"/>
  <c r="Z163" i="51"/>
  <c r="Z167" i="51"/>
  <c r="Z161" i="51"/>
  <c r="Z165" i="51"/>
  <c r="Z160" i="51"/>
  <c r="Z168" i="51"/>
  <c r="BV66" i="29"/>
  <c r="Z169" i="50"/>
  <c r="Z166" i="51"/>
  <c r="Z162" i="51"/>
  <c r="Z164" i="51"/>
  <c r="BS67" i="36"/>
  <c r="BS66" i="29"/>
  <c r="BS67" i="35"/>
  <c r="BV66" i="36"/>
  <c r="R15" i="73"/>
  <c r="Z170" i="51" l="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C63"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C60"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C54"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C46"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C41"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C34"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C28"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C22"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C18" i="21"/>
  <c r="D8"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H7" i="21" l="1"/>
  <c r="L7" i="21"/>
  <c r="BC7" i="21"/>
  <c r="G7" i="21"/>
  <c r="AZ7" i="21"/>
  <c r="AD7" i="21"/>
  <c r="BG7" i="21"/>
  <c r="Z7" i="21"/>
  <c r="AP7" i="21"/>
  <c r="AY7" i="21"/>
  <c r="D7" i="21"/>
  <c r="K7" i="21"/>
  <c r="AL7" i="21"/>
  <c r="V7" i="21"/>
  <c r="F7" i="21"/>
  <c r="AH7" i="21"/>
  <c r="AU7" i="21"/>
  <c r="BD7" i="21"/>
  <c r="AT7" i="21"/>
  <c r="AM7" i="21"/>
  <c r="AI7" i="21"/>
  <c r="AE7" i="21"/>
  <c r="W7" i="21"/>
  <c r="S7" i="21"/>
  <c r="O7" i="21"/>
  <c r="AA7" i="21"/>
  <c r="AR7" i="21"/>
  <c r="AN7" i="21"/>
  <c r="AJ7" i="21"/>
  <c r="AF7" i="21"/>
  <c r="AB7" i="21"/>
  <c r="X7" i="21"/>
  <c r="T7" i="21"/>
  <c r="P7" i="21"/>
  <c r="BB7" i="21"/>
  <c r="J7" i="21"/>
  <c r="BF7" i="21"/>
  <c r="AX7" i="21"/>
  <c r="R7" i="21"/>
  <c r="N7" i="21"/>
  <c r="BI7" i="21"/>
  <c r="BE7" i="21"/>
  <c r="BA7" i="21"/>
  <c r="AW7" i="21"/>
  <c r="AS7" i="21"/>
  <c r="AO7" i="21"/>
  <c r="AK7" i="21"/>
  <c r="AG7" i="21"/>
  <c r="AC7" i="21"/>
  <c r="Y7" i="21"/>
  <c r="U7" i="21"/>
  <c r="Q7" i="21"/>
  <c r="M7" i="21"/>
  <c r="I7" i="21"/>
  <c r="E7" i="21"/>
  <c r="AV7" i="21"/>
  <c r="AQ7" i="21"/>
  <c r="H7" i="21"/>
  <c r="C8" i="21" l="1"/>
  <c r="C7" i="21" s="1"/>
  <c r="R14" i="73"/>
  <c r="C72" i="20" l="1"/>
  <c r="C15" i="20" s="1"/>
  <c r="D72" i="20"/>
  <c r="D15" i="20" s="1"/>
  <c r="E72" i="20"/>
  <c r="E15" i="20" s="1"/>
  <c r="F72" i="20"/>
  <c r="F15" i="20" s="1"/>
  <c r="G72" i="20"/>
  <c r="G15" i="20" s="1"/>
  <c r="H72" i="20"/>
  <c r="H15" i="20" s="1"/>
  <c r="I72" i="20"/>
  <c r="I15" i="20" s="1"/>
  <c r="J72" i="20"/>
  <c r="J15" i="20" s="1"/>
  <c r="K72" i="20"/>
  <c r="K15" i="20" s="1"/>
  <c r="L72" i="20"/>
  <c r="L15" i="20" s="1"/>
  <c r="M72" i="20"/>
  <c r="M15" i="20" s="1"/>
  <c r="N72" i="20"/>
  <c r="N15" i="20" s="1"/>
  <c r="O72" i="20"/>
  <c r="O15" i="20" s="1"/>
  <c r="P72" i="20"/>
  <c r="P15" i="20" s="1"/>
  <c r="Q72" i="20"/>
  <c r="Q15" i="20" s="1"/>
  <c r="R72" i="20"/>
  <c r="R15" i="20" s="1"/>
  <c r="S72" i="20"/>
  <c r="S15" i="20" s="1"/>
  <c r="T72" i="20"/>
  <c r="T15" i="20" s="1"/>
  <c r="U72" i="20"/>
  <c r="U15" i="20" s="1"/>
  <c r="V72" i="20"/>
  <c r="V15" i="20" s="1"/>
  <c r="W72" i="20"/>
  <c r="W15" i="20" s="1"/>
  <c r="X72" i="20"/>
  <c r="Y72" i="20"/>
  <c r="Y15" i="20" s="1"/>
  <c r="Z72" i="20"/>
  <c r="Z15" i="20" s="1"/>
  <c r="AA72" i="20"/>
  <c r="AA15" i="20" s="1"/>
  <c r="AB72" i="20"/>
  <c r="AB15" i="20" s="1"/>
  <c r="AC72" i="20"/>
  <c r="AC15" i="20" s="1"/>
  <c r="AD72" i="20"/>
  <c r="AD15" i="20" s="1"/>
  <c r="AE72" i="20"/>
  <c r="AE15" i="20" s="1"/>
  <c r="AF72" i="20"/>
  <c r="AF15" i="20" s="1"/>
  <c r="AG72" i="20"/>
  <c r="AG15" i="20" s="1"/>
  <c r="AH72" i="20"/>
  <c r="AH15" i="20" s="1"/>
  <c r="AI72" i="20"/>
  <c r="AJ72" i="20"/>
  <c r="AJ15" i="20" s="1"/>
  <c r="AK72" i="20"/>
  <c r="AK15" i="20" s="1"/>
  <c r="AL72" i="20"/>
  <c r="AL15" i="20" s="1"/>
  <c r="AM72" i="20"/>
  <c r="AM15" i="20" s="1"/>
  <c r="AN72" i="20"/>
  <c r="AN15" i="20" s="1"/>
  <c r="AO72" i="20"/>
  <c r="AO15" i="20" s="1"/>
  <c r="AP72" i="20"/>
  <c r="AP15" i="20" s="1"/>
  <c r="AQ72" i="20"/>
  <c r="AQ15" i="20" s="1"/>
  <c r="AR72" i="20"/>
  <c r="AR15" i="20" s="1"/>
  <c r="AS72" i="20"/>
  <c r="AS15" i="20" s="1"/>
  <c r="AT72" i="20"/>
  <c r="AT15" i="20" s="1"/>
  <c r="AU72" i="20"/>
  <c r="AU15" i="20" s="1"/>
  <c r="B72" i="20"/>
  <c r="B15" i="20" s="1"/>
  <c r="C69" i="20"/>
  <c r="C14" i="20" s="1"/>
  <c r="D69" i="20"/>
  <c r="D14" i="20" s="1"/>
  <c r="E69" i="20"/>
  <c r="E14" i="20" s="1"/>
  <c r="F69" i="20"/>
  <c r="F14" i="20" s="1"/>
  <c r="G69" i="20"/>
  <c r="G14" i="20" s="1"/>
  <c r="H69" i="20"/>
  <c r="H14" i="20" s="1"/>
  <c r="I69" i="20"/>
  <c r="I14" i="20" s="1"/>
  <c r="J69" i="20"/>
  <c r="J14" i="20" s="1"/>
  <c r="K69" i="20"/>
  <c r="K14" i="20" s="1"/>
  <c r="L69" i="20"/>
  <c r="L14" i="20" s="1"/>
  <c r="M69" i="20"/>
  <c r="M14" i="20" s="1"/>
  <c r="N69" i="20"/>
  <c r="N14" i="20" s="1"/>
  <c r="O69" i="20"/>
  <c r="O14" i="20" s="1"/>
  <c r="P69" i="20"/>
  <c r="P14" i="20" s="1"/>
  <c r="Q69" i="20"/>
  <c r="Q14" i="20" s="1"/>
  <c r="R69" i="20"/>
  <c r="R14" i="20" s="1"/>
  <c r="S69" i="20"/>
  <c r="S14" i="20" s="1"/>
  <c r="T69" i="20"/>
  <c r="T14" i="20" s="1"/>
  <c r="U69" i="20"/>
  <c r="U14" i="20" s="1"/>
  <c r="V69" i="20"/>
  <c r="V14" i="20" s="1"/>
  <c r="W69" i="20"/>
  <c r="W14" i="20" s="1"/>
  <c r="X69" i="20"/>
  <c r="X14" i="20" s="1"/>
  <c r="Y69" i="20"/>
  <c r="Y14" i="20" s="1"/>
  <c r="Z69" i="20"/>
  <c r="Z14" i="20" s="1"/>
  <c r="AA69" i="20"/>
  <c r="AB69" i="20"/>
  <c r="AB14" i="20" s="1"/>
  <c r="AC69" i="20"/>
  <c r="AC14" i="20" s="1"/>
  <c r="AD69" i="20"/>
  <c r="AD14" i="20" s="1"/>
  <c r="AE69" i="20"/>
  <c r="AF69" i="20"/>
  <c r="AF14" i="20" s="1"/>
  <c r="AG69" i="20"/>
  <c r="AG14" i="20" s="1"/>
  <c r="AH69" i="20"/>
  <c r="AH14" i="20" s="1"/>
  <c r="AI69" i="20"/>
  <c r="AI14" i="20" s="1"/>
  <c r="AJ69" i="20"/>
  <c r="AJ14" i="20" s="1"/>
  <c r="AK69" i="20"/>
  <c r="AK14" i="20" s="1"/>
  <c r="AL69" i="20"/>
  <c r="AL14" i="20" s="1"/>
  <c r="AM69" i="20"/>
  <c r="AM14" i="20" s="1"/>
  <c r="AN69" i="20"/>
  <c r="AN14" i="20" s="1"/>
  <c r="AO69" i="20"/>
  <c r="AO14" i="20" s="1"/>
  <c r="AP69" i="20"/>
  <c r="AP14" i="20" s="1"/>
  <c r="AQ69" i="20"/>
  <c r="AQ14" i="20" s="1"/>
  <c r="AR69" i="20"/>
  <c r="AR14" i="20" s="1"/>
  <c r="AS69" i="20"/>
  <c r="AS14" i="20" s="1"/>
  <c r="AT69" i="20"/>
  <c r="AT14" i="20" s="1"/>
  <c r="AU69" i="20"/>
  <c r="AU14" i="20" s="1"/>
  <c r="B69" i="20"/>
  <c r="B14" i="20" s="1"/>
  <c r="C63" i="20"/>
  <c r="C13" i="20" s="1"/>
  <c r="D63" i="20"/>
  <c r="D13" i="20" s="1"/>
  <c r="E63" i="20"/>
  <c r="E13" i="20" s="1"/>
  <c r="F63" i="20"/>
  <c r="F13" i="20" s="1"/>
  <c r="G63" i="20"/>
  <c r="G13" i="20" s="1"/>
  <c r="H63" i="20"/>
  <c r="I63" i="20"/>
  <c r="I13" i="20" s="1"/>
  <c r="J63" i="20"/>
  <c r="J13" i="20" s="1"/>
  <c r="K63" i="20"/>
  <c r="K13" i="20" s="1"/>
  <c r="L63" i="20"/>
  <c r="L13" i="20" s="1"/>
  <c r="M63" i="20"/>
  <c r="M13" i="20" s="1"/>
  <c r="N63" i="20"/>
  <c r="N13" i="20" s="1"/>
  <c r="O63" i="20"/>
  <c r="O13" i="20" s="1"/>
  <c r="P63" i="20"/>
  <c r="P13" i="20" s="1"/>
  <c r="Q63" i="20"/>
  <c r="Q13" i="20" s="1"/>
  <c r="R63" i="20"/>
  <c r="R13" i="20" s="1"/>
  <c r="S63" i="20"/>
  <c r="S13" i="20" s="1"/>
  <c r="T63" i="20"/>
  <c r="T13" i="20" s="1"/>
  <c r="U63" i="20"/>
  <c r="U13" i="20" s="1"/>
  <c r="V63" i="20"/>
  <c r="V13" i="20" s="1"/>
  <c r="W63" i="20"/>
  <c r="W13" i="20" s="1"/>
  <c r="X63" i="20"/>
  <c r="X13" i="20" s="1"/>
  <c r="Y63" i="20"/>
  <c r="Y13" i="20" s="1"/>
  <c r="Z63" i="20"/>
  <c r="Z13" i="20" s="1"/>
  <c r="AA63" i="20"/>
  <c r="AA13" i="20" s="1"/>
  <c r="AB63" i="20"/>
  <c r="AB13" i="20" s="1"/>
  <c r="AC63" i="20"/>
  <c r="AC13" i="20" s="1"/>
  <c r="AD63" i="20"/>
  <c r="AD13" i="20" s="1"/>
  <c r="AE63" i="20"/>
  <c r="AF63" i="20"/>
  <c r="AF13" i="20" s="1"/>
  <c r="AG63" i="20"/>
  <c r="AG13" i="20" s="1"/>
  <c r="AH63" i="20"/>
  <c r="AH13" i="20" s="1"/>
  <c r="AI63" i="20"/>
  <c r="AI13" i="20" s="1"/>
  <c r="AJ63" i="20"/>
  <c r="AJ13" i="20" s="1"/>
  <c r="AK63" i="20"/>
  <c r="AK13" i="20" s="1"/>
  <c r="AL63" i="20"/>
  <c r="AL13" i="20" s="1"/>
  <c r="AM63" i="20"/>
  <c r="AM13" i="20" s="1"/>
  <c r="AN63" i="20"/>
  <c r="AN13" i="20" s="1"/>
  <c r="AO63" i="20"/>
  <c r="AO13" i="20" s="1"/>
  <c r="AP63" i="20"/>
  <c r="AP13" i="20" s="1"/>
  <c r="AQ63" i="20"/>
  <c r="AQ13" i="20" s="1"/>
  <c r="AR63" i="20"/>
  <c r="AS63" i="20"/>
  <c r="AS13" i="20" s="1"/>
  <c r="AT63" i="20"/>
  <c r="AT13" i="20" s="1"/>
  <c r="AU63" i="20"/>
  <c r="AU13" i="20" s="1"/>
  <c r="B63" i="20"/>
  <c r="B13" i="20" s="1"/>
  <c r="C55" i="20"/>
  <c r="C12" i="20" s="1"/>
  <c r="D55" i="20"/>
  <c r="D12" i="20" s="1"/>
  <c r="E55" i="20"/>
  <c r="E12" i="20" s="1"/>
  <c r="F55" i="20"/>
  <c r="F12" i="20" s="1"/>
  <c r="G55" i="20"/>
  <c r="G12" i="20" s="1"/>
  <c r="H55" i="20"/>
  <c r="H12" i="20" s="1"/>
  <c r="I55" i="20"/>
  <c r="I12" i="20" s="1"/>
  <c r="J55" i="20"/>
  <c r="J12" i="20" s="1"/>
  <c r="K55" i="20"/>
  <c r="K12" i="20" s="1"/>
  <c r="L55" i="20"/>
  <c r="L12" i="20" s="1"/>
  <c r="M55" i="20"/>
  <c r="M12" i="20" s="1"/>
  <c r="N55" i="20"/>
  <c r="N12" i="20" s="1"/>
  <c r="O55" i="20"/>
  <c r="O12" i="20" s="1"/>
  <c r="P55" i="20"/>
  <c r="P12" i="20" s="1"/>
  <c r="Q55" i="20"/>
  <c r="Q12" i="20" s="1"/>
  <c r="R55" i="20"/>
  <c r="R12" i="20" s="1"/>
  <c r="S55" i="20"/>
  <c r="S12" i="20" s="1"/>
  <c r="T55" i="20"/>
  <c r="T12" i="20" s="1"/>
  <c r="U55" i="20"/>
  <c r="V55" i="20"/>
  <c r="V12" i="20" s="1"/>
  <c r="W55" i="20"/>
  <c r="W12" i="20" s="1"/>
  <c r="X55" i="20"/>
  <c r="X12" i="20" s="1"/>
  <c r="Y55" i="20"/>
  <c r="Z55" i="20"/>
  <c r="Z12" i="20" s="1"/>
  <c r="AA55" i="20"/>
  <c r="AB55" i="20"/>
  <c r="AB12" i="20" s="1"/>
  <c r="AC55" i="20"/>
  <c r="AC12" i="20" s="1"/>
  <c r="AD55" i="20"/>
  <c r="AD12" i="20" s="1"/>
  <c r="AE55" i="20"/>
  <c r="AF55" i="20"/>
  <c r="AF12" i="20" s="1"/>
  <c r="AG55" i="20"/>
  <c r="AG12" i="20" s="1"/>
  <c r="AH55" i="20"/>
  <c r="AH12" i="20" s="1"/>
  <c r="AI55" i="20"/>
  <c r="AI12" i="20" s="1"/>
  <c r="AJ55" i="20"/>
  <c r="AJ12" i="20" s="1"/>
  <c r="AK55" i="20"/>
  <c r="AK12" i="20" s="1"/>
  <c r="AL55" i="20"/>
  <c r="AL12" i="20" s="1"/>
  <c r="AM55" i="20"/>
  <c r="AM12" i="20" s="1"/>
  <c r="AN55" i="20"/>
  <c r="AN12" i="20" s="1"/>
  <c r="AO55" i="20"/>
  <c r="AO12" i="20" s="1"/>
  <c r="AP55" i="20"/>
  <c r="AP12" i="20" s="1"/>
  <c r="AQ55" i="20"/>
  <c r="AQ12" i="20" s="1"/>
  <c r="AR55" i="20"/>
  <c r="AR12" i="20" s="1"/>
  <c r="AS55" i="20"/>
  <c r="AS12" i="20" s="1"/>
  <c r="AT55" i="20"/>
  <c r="AT12" i="20" s="1"/>
  <c r="AU55" i="20"/>
  <c r="B55" i="20"/>
  <c r="B12" i="20" s="1"/>
  <c r="C50" i="20"/>
  <c r="C11" i="20" s="1"/>
  <c r="D50" i="20"/>
  <c r="D11" i="20" s="1"/>
  <c r="E50" i="20"/>
  <c r="E11" i="20" s="1"/>
  <c r="F50" i="20"/>
  <c r="F11" i="20" s="1"/>
  <c r="G50" i="20"/>
  <c r="G11" i="20" s="1"/>
  <c r="H50" i="20"/>
  <c r="H11" i="20" s="1"/>
  <c r="I50" i="20"/>
  <c r="I11" i="20" s="1"/>
  <c r="J50" i="20"/>
  <c r="J11" i="20" s="1"/>
  <c r="K50" i="20"/>
  <c r="K11" i="20" s="1"/>
  <c r="L50" i="20"/>
  <c r="L11" i="20" s="1"/>
  <c r="M50" i="20"/>
  <c r="M11" i="20" s="1"/>
  <c r="N50" i="20"/>
  <c r="N11" i="20" s="1"/>
  <c r="O50" i="20"/>
  <c r="O11" i="20" s="1"/>
  <c r="P50" i="20"/>
  <c r="P11" i="20" s="1"/>
  <c r="Q50" i="20"/>
  <c r="Q11" i="20" s="1"/>
  <c r="R50" i="20"/>
  <c r="R11" i="20" s="1"/>
  <c r="S50" i="20"/>
  <c r="S11" i="20" s="1"/>
  <c r="T50" i="20"/>
  <c r="T11" i="20" s="1"/>
  <c r="U50" i="20"/>
  <c r="U11" i="20" s="1"/>
  <c r="V50" i="20"/>
  <c r="V11" i="20" s="1"/>
  <c r="W50" i="20"/>
  <c r="W11" i="20" s="1"/>
  <c r="X50" i="20"/>
  <c r="X11" i="20" s="1"/>
  <c r="Y50" i="20"/>
  <c r="Y11" i="20" s="1"/>
  <c r="Z50" i="20"/>
  <c r="Z11" i="20" s="1"/>
  <c r="AA50" i="20"/>
  <c r="AA11" i="20" s="1"/>
  <c r="AB50" i="20"/>
  <c r="AB11" i="20" s="1"/>
  <c r="AC50" i="20"/>
  <c r="AC11" i="20" s="1"/>
  <c r="AD50" i="20"/>
  <c r="AD11" i="20" s="1"/>
  <c r="AE50" i="20"/>
  <c r="AE11" i="20" s="1"/>
  <c r="AF50" i="20"/>
  <c r="AG50" i="20"/>
  <c r="AH50" i="20"/>
  <c r="AH11" i="20" s="1"/>
  <c r="AI50" i="20"/>
  <c r="AI11" i="20" s="1"/>
  <c r="AJ50" i="20"/>
  <c r="AJ11" i="20" s="1"/>
  <c r="AK50" i="20"/>
  <c r="AK11" i="20" s="1"/>
  <c r="AL50" i="20"/>
  <c r="AL11" i="20" s="1"/>
  <c r="AM50" i="20"/>
  <c r="AM11" i="20" s="1"/>
  <c r="AN50" i="20"/>
  <c r="AN11" i="20" s="1"/>
  <c r="AO50" i="20"/>
  <c r="AO11" i="20" s="1"/>
  <c r="AP50" i="20"/>
  <c r="AP11" i="20" s="1"/>
  <c r="AQ50" i="20"/>
  <c r="AQ11" i="20" s="1"/>
  <c r="AR50" i="20"/>
  <c r="AR11" i="20" s="1"/>
  <c r="AS50" i="20"/>
  <c r="AS11" i="20" s="1"/>
  <c r="AT50" i="20"/>
  <c r="AT11" i="20" s="1"/>
  <c r="AU50" i="20"/>
  <c r="AU11" i="20" s="1"/>
  <c r="B50" i="20"/>
  <c r="B11" i="20" s="1"/>
  <c r="C43" i="20"/>
  <c r="C10" i="20" s="1"/>
  <c r="D43" i="20"/>
  <c r="D10" i="20" s="1"/>
  <c r="E43" i="20"/>
  <c r="E10" i="20" s="1"/>
  <c r="F43" i="20"/>
  <c r="F10" i="20" s="1"/>
  <c r="G43" i="20"/>
  <c r="H43" i="20"/>
  <c r="H10" i="20" s="1"/>
  <c r="I43" i="20"/>
  <c r="J43" i="20"/>
  <c r="J10" i="20" s="1"/>
  <c r="K43" i="20"/>
  <c r="L43" i="20"/>
  <c r="L10" i="20" s="1"/>
  <c r="M43" i="20"/>
  <c r="M10" i="20" s="1"/>
  <c r="N43" i="20"/>
  <c r="N10" i="20" s="1"/>
  <c r="O43" i="20"/>
  <c r="O10" i="20" s="1"/>
  <c r="P43" i="20"/>
  <c r="P10" i="20" s="1"/>
  <c r="Q43" i="20"/>
  <c r="Q10" i="20" s="1"/>
  <c r="R43" i="20"/>
  <c r="R10" i="20" s="1"/>
  <c r="S43" i="20"/>
  <c r="S10" i="20" s="1"/>
  <c r="T43" i="20"/>
  <c r="T10" i="20" s="1"/>
  <c r="U43" i="20"/>
  <c r="U10" i="20" s="1"/>
  <c r="V43" i="20"/>
  <c r="V10" i="20" s="1"/>
  <c r="W43" i="20"/>
  <c r="W10" i="20" s="1"/>
  <c r="X43" i="20"/>
  <c r="X10" i="20" s="1"/>
  <c r="Y43" i="20"/>
  <c r="Y10" i="20" s="1"/>
  <c r="Z43" i="20"/>
  <c r="Z10" i="20" s="1"/>
  <c r="AA43" i="20"/>
  <c r="AA10" i="20" s="1"/>
  <c r="AB43" i="20"/>
  <c r="AB10" i="20" s="1"/>
  <c r="AC43" i="20"/>
  <c r="AC10" i="20" s="1"/>
  <c r="AD43" i="20"/>
  <c r="AD10" i="20" s="1"/>
  <c r="AE43" i="20"/>
  <c r="AE10" i="20" s="1"/>
  <c r="AF43" i="20"/>
  <c r="AF10" i="20" s="1"/>
  <c r="AG43" i="20"/>
  <c r="AG10" i="20" s="1"/>
  <c r="AH43" i="20"/>
  <c r="AH10" i="20" s="1"/>
  <c r="AI43" i="20"/>
  <c r="AI10" i="20" s="1"/>
  <c r="AJ43" i="20"/>
  <c r="AJ10" i="20" s="1"/>
  <c r="AK43" i="20"/>
  <c r="AK10" i="20" s="1"/>
  <c r="AL43" i="20"/>
  <c r="AL10" i="20" s="1"/>
  <c r="AM43" i="20"/>
  <c r="AM10" i="20" s="1"/>
  <c r="AN43" i="20"/>
  <c r="AN10" i="20" s="1"/>
  <c r="AO43" i="20"/>
  <c r="AO10" i="20" s="1"/>
  <c r="AP43" i="20"/>
  <c r="AP10" i="20" s="1"/>
  <c r="AQ43" i="20"/>
  <c r="AQ10" i="20" s="1"/>
  <c r="AR43" i="20"/>
  <c r="AR10" i="20" s="1"/>
  <c r="AS43" i="20"/>
  <c r="AT43" i="20"/>
  <c r="AT10" i="20" s="1"/>
  <c r="AU43" i="20"/>
  <c r="AU10" i="20" s="1"/>
  <c r="B43" i="20"/>
  <c r="B10" i="20" s="1"/>
  <c r="C37" i="20"/>
  <c r="C9" i="20" s="1"/>
  <c r="D37" i="20"/>
  <c r="D9" i="20" s="1"/>
  <c r="E37" i="20"/>
  <c r="E9" i="20" s="1"/>
  <c r="F37" i="20"/>
  <c r="F9" i="20" s="1"/>
  <c r="G37" i="20"/>
  <c r="H37" i="20"/>
  <c r="H9" i="20" s="1"/>
  <c r="I37" i="20"/>
  <c r="I9" i="20" s="1"/>
  <c r="J37" i="20"/>
  <c r="J9" i="20" s="1"/>
  <c r="K37" i="20"/>
  <c r="K9" i="20" s="1"/>
  <c r="L37" i="20"/>
  <c r="L9" i="20" s="1"/>
  <c r="M37" i="20"/>
  <c r="M9" i="20" s="1"/>
  <c r="N37" i="20"/>
  <c r="N9" i="20" s="1"/>
  <c r="O37" i="20"/>
  <c r="O9" i="20" s="1"/>
  <c r="P37" i="20"/>
  <c r="P9" i="20" s="1"/>
  <c r="Q37" i="20"/>
  <c r="Q9" i="20" s="1"/>
  <c r="R37" i="20"/>
  <c r="R9" i="20" s="1"/>
  <c r="S37" i="20"/>
  <c r="S9" i="20" s="1"/>
  <c r="T37" i="20"/>
  <c r="T9" i="20" s="1"/>
  <c r="U37" i="20"/>
  <c r="U9" i="20" s="1"/>
  <c r="V37" i="20"/>
  <c r="V9" i="20" s="1"/>
  <c r="W37" i="20"/>
  <c r="W9" i="20" s="1"/>
  <c r="X37" i="20"/>
  <c r="X9" i="20" s="1"/>
  <c r="Y37" i="20"/>
  <c r="Y9" i="20" s="1"/>
  <c r="Z37" i="20"/>
  <c r="Z9" i="20" s="1"/>
  <c r="AA37" i="20"/>
  <c r="AA9" i="20" s="1"/>
  <c r="AB37" i="20"/>
  <c r="AB9" i="20" s="1"/>
  <c r="AC37" i="20"/>
  <c r="AC9" i="20" s="1"/>
  <c r="AD37" i="20"/>
  <c r="AD9" i="20" s="1"/>
  <c r="AE37" i="20"/>
  <c r="AE9" i="20" s="1"/>
  <c r="AF37" i="20"/>
  <c r="AF9" i="20" s="1"/>
  <c r="AG37" i="20"/>
  <c r="AG9" i="20" s="1"/>
  <c r="AH37" i="20"/>
  <c r="AH9" i="20" s="1"/>
  <c r="AI37" i="20"/>
  <c r="AI9" i="20" s="1"/>
  <c r="AJ37" i="20"/>
  <c r="AJ9" i="20" s="1"/>
  <c r="AK37" i="20"/>
  <c r="AK9" i="20" s="1"/>
  <c r="AL37" i="20"/>
  <c r="AL9" i="20" s="1"/>
  <c r="AM37" i="20"/>
  <c r="AM9" i="20" s="1"/>
  <c r="AN37" i="20"/>
  <c r="AN9" i="20" s="1"/>
  <c r="AO37" i="20"/>
  <c r="AO9" i="20" s="1"/>
  <c r="AP37" i="20"/>
  <c r="AP9" i="20" s="1"/>
  <c r="AQ37" i="20"/>
  <c r="AQ9" i="20" s="1"/>
  <c r="AR37" i="20"/>
  <c r="AR9" i="20" s="1"/>
  <c r="AS37" i="20"/>
  <c r="AS9" i="20" s="1"/>
  <c r="AT37" i="20"/>
  <c r="AT9" i="20" s="1"/>
  <c r="AU37" i="20"/>
  <c r="B37" i="20"/>
  <c r="B9" i="20" s="1"/>
  <c r="C31" i="20"/>
  <c r="C8" i="20" s="1"/>
  <c r="D31" i="20"/>
  <c r="D8" i="20" s="1"/>
  <c r="E31" i="20"/>
  <c r="E8" i="20" s="1"/>
  <c r="F31" i="20"/>
  <c r="F8" i="20" s="1"/>
  <c r="G31" i="20"/>
  <c r="G8" i="20" s="1"/>
  <c r="H31" i="20"/>
  <c r="H8" i="20" s="1"/>
  <c r="I31" i="20"/>
  <c r="I8" i="20" s="1"/>
  <c r="J31" i="20"/>
  <c r="J8" i="20" s="1"/>
  <c r="K31" i="20"/>
  <c r="K8" i="20" s="1"/>
  <c r="L31" i="20"/>
  <c r="L8" i="20" s="1"/>
  <c r="M31" i="20"/>
  <c r="M8" i="20" s="1"/>
  <c r="N31" i="20"/>
  <c r="N8" i="20" s="1"/>
  <c r="O31" i="20"/>
  <c r="O8" i="20" s="1"/>
  <c r="P31" i="20"/>
  <c r="P8" i="20" s="1"/>
  <c r="Q31" i="20"/>
  <c r="Q8" i="20" s="1"/>
  <c r="R31" i="20"/>
  <c r="R8" i="20" s="1"/>
  <c r="S31" i="20"/>
  <c r="S8" i="20" s="1"/>
  <c r="T31" i="20"/>
  <c r="T8" i="20" s="1"/>
  <c r="U31" i="20"/>
  <c r="U8" i="20" s="1"/>
  <c r="V31" i="20"/>
  <c r="V8" i="20" s="1"/>
  <c r="W31" i="20"/>
  <c r="X31" i="20"/>
  <c r="X8" i="20" s="1"/>
  <c r="Y31" i="20"/>
  <c r="Y8" i="20" s="1"/>
  <c r="Z31" i="20"/>
  <c r="Z8" i="20" s="1"/>
  <c r="AA31" i="20"/>
  <c r="AA8" i="20" s="1"/>
  <c r="AB31" i="20"/>
  <c r="AB8" i="20" s="1"/>
  <c r="AC31" i="20"/>
  <c r="AC8" i="20" s="1"/>
  <c r="AD31" i="20"/>
  <c r="AD8" i="20" s="1"/>
  <c r="AE31" i="20"/>
  <c r="AE8" i="20" s="1"/>
  <c r="AF31" i="20"/>
  <c r="AF8" i="20" s="1"/>
  <c r="AG31" i="20"/>
  <c r="AG8" i="20" s="1"/>
  <c r="AH31" i="20"/>
  <c r="AH8" i="20" s="1"/>
  <c r="AI31" i="20"/>
  <c r="AI8" i="20" s="1"/>
  <c r="AJ31" i="20"/>
  <c r="AJ8" i="20" s="1"/>
  <c r="AK31" i="20"/>
  <c r="AK8" i="20" s="1"/>
  <c r="AL31" i="20"/>
  <c r="AL8" i="20" s="1"/>
  <c r="AM31" i="20"/>
  <c r="AM8" i="20" s="1"/>
  <c r="AN31" i="20"/>
  <c r="AN8" i="20" s="1"/>
  <c r="AO31" i="20"/>
  <c r="AO8" i="20" s="1"/>
  <c r="AP31" i="20"/>
  <c r="AP8" i="20" s="1"/>
  <c r="AQ31" i="20"/>
  <c r="AQ8" i="20" s="1"/>
  <c r="AR31" i="20"/>
  <c r="AR8" i="20" s="1"/>
  <c r="AS31" i="20"/>
  <c r="AS8" i="20" s="1"/>
  <c r="AT31" i="20"/>
  <c r="AT8" i="20" s="1"/>
  <c r="AU31" i="20"/>
  <c r="AU8" i="20" s="1"/>
  <c r="B31" i="20"/>
  <c r="B8" i="20" s="1"/>
  <c r="C27" i="20"/>
  <c r="C7" i="20" s="1"/>
  <c r="D27" i="20"/>
  <c r="D7" i="20" s="1"/>
  <c r="E27" i="20"/>
  <c r="E7" i="20" s="1"/>
  <c r="F27" i="20"/>
  <c r="F7" i="20" s="1"/>
  <c r="G27" i="20"/>
  <c r="G7" i="20" s="1"/>
  <c r="H27" i="20"/>
  <c r="H7" i="20" s="1"/>
  <c r="I27" i="20"/>
  <c r="I7" i="20" s="1"/>
  <c r="J27" i="20"/>
  <c r="J7" i="20" s="1"/>
  <c r="K27" i="20"/>
  <c r="K7" i="20" s="1"/>
  <c r="L27" i="20"/>
  <c r="L7" i="20" s="1"/>
  <c r="M27" i="20"/>
  <c r="M7" i="20" s="1"/>
  <c r="N27" i="20"/>
  <c r="N7" i="20" s="1"/>
  <c r="O27" i="20"/>
  <c r="O7" i="20" s="1"/>
  <c r="P27" i="20"/>
  <c r="P7" i="20" s="1"/>
  <c r="Q27" i="20"/>
  <c r="Q7" i="20" s="1"/>
  <c r="R27" i="20"/>
  <c r="R7" i="20" s="1"/>
  <c r="S27" i="20"/>
  <c r="S7" i="20" s="1"/>
  <c r="T27" i="20"/>
  <c r="T7" i="20" s="1"/>
  <c r="U27" i="20"/>
  <c r="U7" i="20" s="1"/>
  <c r="V27" i="20"/>
  <c r="V7" i="20" s="1"/>
  <c r="W27" i="20"/>
  <c r="W7" i="20" s="1"/>
  <c r="X27" i="20"/>
  <c r="Y27" i="20"/>
  <c r="Y7" i="20" s="1"/>
  <c r="Z27" i="20"/>
  <c r="Z7" i="20" s="1"/>
  <c r="AA27" i="20"/>
  <c r="AB27" i="20"/>
  <c r="AB7" i="20" s="1"/>
  <c r="AC27" i="20"/>
  <c r="AC7" i="20" s="1"/>
  <c r="AD27" i="20"/>
  <c r="AD7" i="20" s="1"/>
  <c r="AE27" i="20"/>
  <c r="AE7" i="20" s="1"/>
  <c r="AF27" i="20"/>
  <c r="AF7" i="20" s="1"/>
  <c r="AG27" i="20"/>
  <c r="AG7" i="20" s="1"/>
  <c r="AH27" i="20"/>
  <c r="AH7" i="20" s="1"/>
  <c r="AI27" i="20"/>
  <c r="AI7" i="20" s="1"/>
  <c r="AJ27" i="20"/>
  <c r="AJ7" i="20" s="1"/>
  <c r="AK27" i="20"/>
  <c r="AK7" i="20" s="1"/>
  <c r="AL27" i="20"/>
  <c r="AL7" i="20" s="1"/>
  <c r="AM27" i="20"/>
  <c r="AM7" i="20" s="1"/>
  <c r="AN27" i="20"/>
  <c r="AN7" i="20" s="1"/>
  <c r="AO27" i="20"/>
  <c r="AO7" i="20" s="1"/>
  <c r="AP27" i="20"/>
  <c r="AP7" i="20" s="1"/>
  <c r="AQ27" i="20"/>
  <c r="AQ7" i="20" s="1"/>
  <c r="AR27" i="20"/>
  <c r="AR7" i="20" s="1"/>
  <c r="AS27" i="20"/>
  <c r="AS7" i="20" s="1"/>
  <c r="AT27" i="20"/>
  <c r="AT7" i="20" s="1"/>
  <c r="AU27" i="20"/>
  <c r="AU7" i="20" s="1"/>
  <c r="B27" i="20"/>
  <c r="B7" i="20" s="1"/>
  <c r="X7" i="20"/>
  <c r="AA7" i="20"/>
  <c r="W8" i="20"/>
  <c r="G9" i="20"/>
  <c r="AU9" i="20"/>
  <c r="G10" i="20"/>
  <c r="I10" i="20"/>
  <c r="K10" i="20"/>
  <c r="AS10" i="20"/>
  <c r="AF11" i="20"/>
  <c r="AG11" i="20"/>
  <c r="U12" i="20"/>
  <c r="Y12" i="20"/>
  <c r="AA12" i="20"/>
  <c r="AE12" i="20"/>
  <c r="AU12" i="20"/>
  <c r="H13" i="20"/>
  <c r="AE13" i="20"/>
  <c r="AR13" i="20"/>
  <c r="AA14" i="20"/>
  <c r="AE14" i="20"/>
  <c r="X15" i="20"/>
  <c r="AI15" i="20"/>
  <c r="C17" i="20"/>
  <c r="C76" i="20" s="1"/>
  <c r="D17" i="20"/>
  <c r="D76" i="20" s="1"/>
  <c r="E17" i="20"/>
  <c r="E76" i="20" s="1"/>
  <c r="F17" i="20"/>
  <c r="F76" i="20" s="1"/>
  <c r="G17" i="20"/>
  <c r="G76" i="20" s="1"/>
  <c r="H17" i="20"/>
  <c r="H76" i="20" s="1"/>
  <c r="I17" i="20"/>
  <c r="I76" i="20" s="1"/>
  <c r="J17" i="20"/>
  <c r="J76" i="20" s="1"/>
  <c r="K17" i="20"/>
  <c r="K76" i="20" s="1"/>
  <c r="L17" i="20"/>
  <c r="L76" i="20" s="1"/>
  <c r="M17" i="20"/>
  <c r="M76" i="20" s="1"/>
  <c r="N17" i="20"/>
  <c r="N76" i="20" s="1"/>
  <c r="O17" i="20"/>
  <c r="O76" i="20" s="1"/>
  <c r="P17" i="20"/>
  <c r="P76" i="20" s="1"/>
  <c r="Q17" i="20"/>
  <c r="Q76" i="20" s="1"/>
  <c r="R17" i="20"/>
  <c r="R76" i="20" s="1"/>
  <c r="S17" i="20"/>
  <c r="S76" i="20" s="1"/>
  <c r="T17" i="20"/>
  <c r="T76" i="20" s="1"/>
  <c r="U17" i="20"/>
  <c r="U76" i="20" s="1"/>
  <c r="V17" i="20"/>
  <c r="V76" i="20" s="1"/>
  <c r="W17" i="20"/>
  <c r="W76" i="20" s="1"/>
  <c r="X17" i="20"/>
  <c r="X76" i="20" s="1"/>
  <c r="Y17" i="20"/>
  <c r="Y76" i="20" s="1"/>
  <c r="Z17" i="20"/>
  <c r="Z76" i="20" s="1"/>
  <c r="AA17" i="20"/>
  <c r="AA76" i="20" s="1"/>
  <c r="AB17" i="20"/>
  <c r="AB76" i="20" s="1"/>
  <c r="AC17" i="20"/>
  <c r="AC76" i="20" s="1"/>
  <c r="AD17" i="20"/>
  <c r="AD76" i="20" s="1"/>
  <c r="AE17" i="20"/>
  <c r="AE76" i="20" s="1"/>
  <c r="AF17" i="20"/>
  <c r="AF76" i="20" s="1"/>
  <c r="AG17" i="20"/>
  <c r="AG76" i="20" s="1"/>
  <c r="AH17" i="20"/>
  <c r="AH76" i="20" s="1"/>
  <c r="AI17" i="20"/>
  <c r="AI76" i="20" s="1"/>
  <c r="AJ17" i="20"/>
  <c r="AJ76" i="20" s="1"/>
  <c r="AK17" i="20"/>
  <c r="AK76" i="20" s="1"/>
  <c r="AL17" i="20"/>
  <c r="AL76" i="20" s="1"/>
  <c r="AM17" i="20"/>
  <c r="AM76" i="20" s="1"/>
  <c r="AN17" i="20"/>
  <c r="AN76" i="20" s="1"/>
  <c r="AO17" i="20"/>
  <c r="AO76" i="20" s="1"/>
  <c r="AP17" i="20"/>
  <c r="AP76" i="20" s="1"/>
  <c r="AQ17" i="20"/>
  <c r="AQ76" i="20" s="1"/>
  <c r="AR17" i="20"/>
  <c r="AR76" i="20" s="1"/>
  <c r="AS17" i="20"/>
  <c r="AS76" i="20" s="1"/>
  <c r="AT17" i="20"/>
  <c r="AT76" i="20" s="1"/>
  <c r="AU17" i="20"/>
  <c r="AU76" i="20" s="1"/>
  <c r="AV17" i="20"/>
  <c r="AV6" i="20" s="1"/>
  <c r="AW17" i="20"/>
  <c r="AW6" i="20" s="1"/>
  <c r="AX17" i="20"/>
  <c r="AX6" i="20" s="1"/>
  <c r="AY17" i="20"/>
  <c r="AY6" i="20" s="1"/>
  <c r="AZ17" i="20"/>
  <c r="AZ6" i="20" s="1"/>
  <c r="BA17" i="20"/>
  <c r="BA6" i="20" s="1"/>
  <c r="BB17" i="20"/>
  <c r="BB6" i="20" s="1"/>
  <c r="BC6" i="20"/>
  <c r="B17" i="20"/>
  <c r="B6" i="20" s="1"/>
  <c r="AT6" i="20" l="1"/>
  <c r="AP6" i="20"/>
  <c r="AL6" i="20"/>
  <c r="AL5" i="20" s="1"/>
  <c r="AH6" i="20"/>
  <c r="AH5" i="20" s="1"/>
  <c r="AD6" i="20"/>
  <c r="AD5" i="20" s="1"/>
  <c r="Z6" i="20"/>
  <c r="Z5" i="20" s="1"/>
  <c r="V6" i="20"/>
  <c r="V5" i="20" s="1"/>
  <c r="R6" i="20"/>
  <c r="R5" i="20" s="1"/>
  <c r="N6" i="20"/>
  <c r="N5" i="20" s="1"/>
  <c r="J6" i="20"/>
  <c r="J5" i="20" s="1"/>
  <c r="F6" i="20"/>
  <c r="F5" i="20" s="1"/>
  <c r="AS6" i="20"/>
  <c r="AS5" i="20" s="1"/>
  <c r="AO6" i="20"/>
  <c r="AK6" i="20"/>
  <c r="AG6" i="20"/>
  <c r="AG5" i="20" s="1"/>
  <c r="AC6" i="20"/>
  <c r="AC5" i="20" s="1"/>
  <c r="Y6" i="20"/>
  <c r="U6" i="20"/>
  <c r="Q6" i="20"/>
  <c r="Q5" i="20" s="1"/>
  <c r="M6" i="20"/>
  <c r="M5" i="20" s="1"/>
  <c r="I6" i="20"/>
  <c r="I5" i="20" s="1"/>
  <c r="E6" i="20"/>
  <c r="AR6" i="20"/>
  <c r="AR5" i="20" s="1"/>
  <c r="AN6" i="20"/>
  <c r="AN5" i="20" s="1"/>
  <c r="AJ6" i="20"/>
  <c r="AJ5" i="20" s="1"/>
  <c r="AF6" i="20"/>
  <c r="AF5" i="20" s="1"/>
  <c r="AB6" i="20"/>
  <c r="AB5" i="20" s="1"/>
  <c r="X6" i="20"/>
  <c r="X5" i="20" s="1"/>
  <c r="T6" i="20"/>
  <c r="T5" i="20" s="1"/>
  <c r="P6" i="20"/>
  <c r="P5" i="20" s="1"/>
  <c r="L6" i="20"/>
  <c r="L5" i="20" s="1"/>
  <c r="H6" i="20"/>
  <c r="H5" i="20" s="1"/>
  <c r="D6" i="20"/>
  <c r="B76" i="20"/>
  <c r="AU6" i="20"/>
  <c r="AU5" i="20" s="1"/>
  <c r="AQ6" i="20"/>
  <c r="AQ5" i="20" s="1"/>
  <c r="AM6" i="20"/>
  <c r="AM5" i="20" s="1"/>
  <c r="AI6" i="20"/>
  <c r="AI5" i="20" s="1"/>
  <c r="AE6" i="20"/>
  <c r="AE5" i="20" s="1"/>
  <c r="AA6" i="20"/>
  <c r="AA5" i="20" s="1"/>
  <c r="W6" i="20"/>
  <c r="W5" i="20" s="1"/>
  <c r="S6" i="20"/>
  <c r="S5" i="20" s="1"/>
  <c r="O6" i="20"/>
  <c r="O5" i="20" s="1"/>
  <c r="K6" i="20"/>
  <c r="K5" i="20" s="1"/>
  <c r="G6" i="20"/>
  <c r="G5" i="20" s="1"/>
  <c r="C6" i="20"/>
  <c r="C5" i="20" s="1"/>
  <c r="AO5" i="20"/>
  <c r="AK5" i="20"/>
  <c r="Y5" i="20"/>
  <c r="U5" i="20"/>
  <c r="D5" i="20"/>
  <c r="AT5" i="20"/>
  <c r="AP5" i="20"/>
  <c r="E5" i="20"/>
  <c r="B5" i="20"/>
  <c r="BC7" i="20" l="1"/>
  <c r="BC14" i="20" l="1"/>
  <c r="BC12" i="20"/>
  <c r="BC11" i="20"/>
  <c r="BC8" i="20"/>
  <c r="BC13" i="20"/>
  <c r="BC15" i="20"/>
  <c r="BC10" i="20"/>
  <c r="BC9" i="20"/>
  <c r="R13" i="73"/>
  <c r="BC5" i="20" l="1"/>
  <c r="AP63" i="12"/>
  <c r="AP60" i="12"/>
  <c r="AP54" i="12"/>
  <c r="AP46" i="12"/>
  <c r="AP41" i="12"/>
  <c r="AP34" i="12"/>
  <c r="AP28" i="12"/>
  <c r="AP22" i="12"/>
  <c r="AP18" i="12"/>
  <c r="AP8" i="12"/>
  <c r="AP7" i="12" l="1"/>
  <c r="B22" i="47" s="1"/>
  <c r="D22" i="47"/>
  <c r="R12" i="73"/>
  <c r="BK7" i="12" l="1"/>
  <c r="BK8" i="12"/>
  <c r="BY7" i="21"/>
  <c r="BY8" i="21"/>
  <c r="BK2" i="12" l="1"/>
  <c r="R11" i="73"/>
  <c r="AS15" i="37" l="1"/>
  <c r="AS5" i="37" s="1"/>
  <c r="AS14" i="37"/>
  <c r="AS13" i="37"/>
  <c r="AS12" i="37"/>
  <c r="AS11" i="37"/>
  <c r="AS10" i="37"/>
  <c r="AS9" i="37"/>
  <c r="AS8" i="37"/>
  <c r="AS7" i="37"/>
  <c r="AS6" i="37"/>
  <c r="AS9" i="38"/>
  <c r="AS15" i="38"/>
  <c r="AS5" i="38" s="1"/>
  <c r="AS14" i="38"/>
  <c r="AS13" i="38"/>
  <c r="AS12" i="38"/>
  <c r="AS11" i="38"/>
  <c r="AS10" i="38"/>
  <c r="AS8" i="38"/>
  <c r="AS7" i="38"/>
  <c r="AS6" i="38"/>
  <c r="R10" i="73"/>
  <c r="AS4" i="37" l="1"/>
  <c r="AS4" i="38"/>
  <c r="BK66" i="21"/>
  <c r="BU66" i="21" s="1"/>
  <c r="BK65" i="21"/>
  <c r="BU65" i="21" s="1"/>
  <c r="BK64" i="21"/>
  <c r="BK62" i="21"/>
  <c r="BU62" i="21" s="1"/>
  <c r="BK61" i="21"/>
  <c r="BK60" i="21" s="1"/>
  <c r="BK59" i="21"/>
  <c r="BU59" i="21" s="1"/>
  <c r="BK58" i="21"/>
  <c r="BU58" i="21" s="1"/>
  <c r="BK57" i="21"/>
  <c r="BU57" i="21" s="1"/>
  <c r="BK56" i="21"/>
  <c r="BU56" i="21" s="1"/>
  <c r="BK55" i="21"/>
  <c r="BK53" i="21"/>
  <c r="BU53" i="21" s="1"/>
  <c r="BK52" i="21"/>
  <c r="BU52" i="21" s="1"/>
  <c r="BK51" i="21"/>
  <c r="BU51" i="21" s="1"/>
  <c r="BK50" i="21"/>
  <c r="BU50" i="21" s="1"/>
  <c r="BK49" i="21"/>
  <c r="BU49" i="21" s="1"/>
  <c r="BK48" i="21"/>
  <c r="BU48" i="21" s="1"/>
  <c r="BK47" i="21"/>
  <c r="BK44" i="21"/>
  <c r="BU44" i="21" s="1"/>
  <c r="BK45" i="21"/>
  <c r="BU45" i="21" s="1"/>
  <c r="BK43" i="21"/>
  <c r="BU43" i="21" s="1"/>
  <c r="BK42" i="21"/>
  <c r="BK41" i="21" s="1"/>
  <c r="BK40" i="21"/>
  <c r="BU40" i="21" s="1"/>
  <c r="BK39" i="21"/>
  <c r="BU39" i="21" s="1"/>
  <c r="BK38" i="21"/>
  <c r="BU38" i="21" s="1"/>
  <c r="BK37" i="21"/>
  <c r="BU37" i="21" s="1"/>
  <c r="BK36" i="21"/>
  <c r="BU36" i="21" s="1"/>
  <c r="BK35" i="21"/>
  <c r="BK33" i="21"/>
  <c r="BU33" i="21" s="1"/>
  <c r="BK32" i="21"/>
  <c r="BU32" i="21" s="1"/>
  <c r="BK31" i="21"/>
  <c r="BU31" i="21" s="1"/>
  <c r="BK30" i="21"/>
  <c r="BU30" i="21" s="1"/>
  <c r="BK29" i="21"/>
  <c r="BK27" i="21"/>
  <c r="BU27" i="21" s="1"/>
  <c r="BK26" i="21"/>
  <c r="BU26" i="21" s="1"/>
  <c r="BK25" i="21"/>
  <c r="BU25" i="21" s="1"/>
  <c r="BK24" i="21"/>
  <c r="BU24" i="21" s="1"/>
  <c r="BK23" i="21"/>
  <c r="BK22" i="21" s="1"/>
  <c r="BK21" i="21"/>
  <c r="BU21" i="21" s="1"/>
  <c r="BK20" i="21"/>
  <c r="BU20" i="21" s="1"/>
  <c r="BK19" i="21"/>
  <c r="BK17" i="21"/>
  <c r="BU17" i="21" s="1"/>
  <c r="BK16" i="21"/>
  <c r="BU16" i="21" s="1"/>
  <c r="BK15" i="21"/>
  <c r="BU15" i="21" s="1"/>
  <c r="BK14" i="21"/>
  <c r="BU14" i="21" s="1"/>
  <c r="BK13" i="21"/>
  <c r="BU13" i="21" s="1"/>
  <c r="BK12" i="21"/>
  <c r="BU12" i="21" s="1"/>
  <c r="BK11" i="21"/>
  <c r="BU11" i="21" s="1"/>
  <c r="BK10" i="21"/>
  <c r="BU10" i="21" s="1"/>
  <c r="BK9" i="21"/>
  <c r="AR66" i="12"/>
  <c r="AR65" i="12"/>
  <c r="AR64" i="12"/>
  <c r="AR62" i="12"/>
  <c r="AR61" i="12"/>
  <c r="AR59" i="12"/>
  <c r="AR58" i="12"/>
  <c r="AR57" i="12"/>
  <c r="AR56" i="12"/>
  <c r="AR55" i="12"/>
  <c r="AR53" i="12"/>
  <c r="AR52" i="12"/>
  <c r="AR51" i="12"/>
  <c r="AR50" i="12"/>
  <c r="AR49" i="12"/>
  <c r="AR48" i="12"/>
  <c r="AR47" i="12"/>
  <c r="AR44" i="12"/>
  <c r="AR45" i="12"/>
  <c r="AR43" i="12"/>
  <c r="AR42" i="12"/>
  <c r="AR40" i="12"/>
  <c r="AR39" i="12"/>
  <c r="AR38" i="12"/>
  <c r="AR37" i="12"/>
  <c r="AR36" i="12"/>
  <c r="AR35" i="12"/>
  <c r="AR33" i="12"/>
  <c r="AR32" i="12"/>
  <c r="AR31" i="12"/>
  <c r="AR30" i="12"/>
  <c r="AR29" i="12"/>
  <c r="AR27" i="12"/>
  <c r="AR26" i="12"/>
  <c r="AR25" i="12"/>
  <c r="AR24" i="12"/>
  <c r="AR23" i="12"/>
  <c r="AR21" i="12"/>
  <c r="AR20" i="12"/>
  <c r="AR19" i="12"/>
  <c r="AR17" i="12"/>
  <c r="AR16" i="12"/>
  <c r="AR15" i="12"/>
  <c r="AR14" i="12"/>
  <c r="AR13" i="12"/>
  <c r="AR12" i="12"/>
  <c r="AR11" i="12"/>
  <c r="AR10" i="12"/>
  <c r="AR9" i="12"/>
  <c r="R9" i="73"/>
  <c r="BK54" i="21" l="1"/>
  <c r="BK18" i="21"/>
  <c r="BK34" i="21"/>
  <c r="BK63" i="21"/>
  <c r="BK46" i="21"/>
  <c r="BK8" i="21"/>
  <c r="BK28" i="21"/>
  <c r="BC53" i="12"/>
  <c r="BE62" i="20"/>
  <c r="BF62" i="20" s="1"/>
  <c r="BC19" i="12"/>
  <c r="BC20" i="12"/>
  <c r="BE29" i="20"/>
  <c r="BF29" i="20" s="1"/>
  <c r="BC39" i="12"/>
  <c r="BE48" i="20"/>
  <c r="BF48" i="20" s="1"/>
  <c r="BC21" i="12"/>
  <c r="BE30" i="20"/>
  <c r="BF30" i="20" s="1"/>
  <c r="BC40" i="12"/>
  <c r="BE49" i="20"/>
  <c r="BF49" i="20" s="1"/>
  <c r="BC42" i="12"/>
  <c r="BC37" i="12"/>
  <c r="BE46" i="20"/>
  <c r="BF46" i="20" s="1"/>
  <c r="BC58" i="12"/>
  <c r="BE67" i="20"/>
  <c r="BF67" i="20" s="1"/>
  <c r="BC59" i="12"/>
  <c r="BE68" i="20"/>
  <c r="BF68" i="20" s="1"/>
  <c r="BC23" i="12"/>
  <c r="BE32" i="20"/>
  <c r="BF32" i="20" s="1"/>
  <c r="BC61" i="12"/>
  <c r="BC24" i="12"/>
  <c r="BC43" i="12"/>
  <c r="BE52" i="20"/>
  <c r="BF52" i="20" s="1"/>
  <c r="BC62" i="12"/>
  <c r="BE71" i="20"/>
  <c r="BF71" i="20" s="1"/>
  <c r="BC33" i="12"/>
  <c r="BE42" i="20"/>
  <c r="BF42" i="20" s="1"/>
  <c r="BC36" i="12"/>
  <c r="BE45" i="20"/>
  <c r="BF45" i="20" s="1"/>
  <c r="BC57" i="12"/>
  <c r="BE66" i="20"/>
  <c r="BF66" i="20" s="1"/>
  <c r="BC45" i="12"/>
  <c r="BE54" i="20"/>
  <c r="BF54" i="20" s="1"/>
  <c r="BC26" i="12"/>
  <c r="BE35" i="20"/>
  <c r="BF35" i="20" s="1"/>
  <c r="BC13" i="12"/>
  <c r="BE22" i="20"/>
  <c r="BF22" i="20" s="1"/>
  <c r="BC51" i="12"/>
  <c r="BE60" i="20"/>
  <c r="BF60" i="20" s="1"/>
  <c r="BC15" i="12"/>
  <c r="BE24" i="20"/>
  <c r="BF24" i="20" s="1"/>
  <c r="BC64" i="12"/>
  <c r="BC32" i="12"/>
  <c r="BE41" i="20"/>
  <c r="BF41" i="20" s="1"/>
  <c r="BC14" i="12"/>
  <c r="BE23" i="20"/>
  <c r="BF23" i="20" s="1"/>
  <c r="BC52" i="12"/>
  <c r="BE61" i="20"/>
  <c r="BF61" i="20" s="1"/>
  <c r="BC35" i="12"/>
  <c r="BC16" i="12"/>
  <c r="BE25" i="20"/>
  <c r="BF25" i="20" s="1"/>
  <c r="BC55" i="12"/>
  <c r="BC17" i="12"/>
  <c r="BC56" i="12"/>
  <c r="BE65" i="20"/>
  <c r="BF65" i="20" s="1"/>
  <c r="BC38" i="12"/>
  <c r="BE47" i="20"/>
  <c r="BF47" i="20" s="1"/>
  <c r="BC25" i="12"/>
  <c r="BE34" i="20"/>
  <c r="BF34" i="20" s="1"/>
  <c r="BC44" i="12"/>
  <c r="BE53" i="20"/>
  <c r="BF53" i="20" s="1"/>
  <c r="BC65" i="12"/>
  <c r="BE74" i="20"/>
  <c r="BF74" i="20" s="1"/>
  <c r="BC9" i="12"/>
  <c r="BE18" i="20"/>
  <c r="BF18" i="20" s="1"/>
  <c r="BC27" i="12"/>
  <c r="BE36" i="20"/>
  <c r="BF36" i="20" s="1"/>
  <c r="BC47" i="12"/>
  <c r="BC66" i="12"/>
  <c r="BE75" i="20"/>
  <c r="BF75" i="20" s="1"/>
  <c r="BC10" i="12"/>
  <c r="BE19" i="20"/>
  <c r="BF19" i="20" s="1"/>
  <c r="BC29" i="12"/>
  <c r="BE38" i="20"/>
  <c r="BF38" i="20" s="1"/>
  <c r="BC48" i="12"/>
  <c r="BE57" i="20"/>
  <c r="BF57" i="20" s="1"/>
  <c r="BC11" i="12"/>
  <c r="BE20" i="20"/>
  <c r="BF20" i="20" s="1"/>
  <c r="BC30" i="12"/>
  <c r="BC49" i="12"/>
  <c r="BE58" i="20"/>
  <c r="BF58" i="20" s="1"/>
  <c r="BC12" i="12"/>
  <c r="BE21" i="20"/>
  <c r="BF21" i="20" s="1"/>
  <c r="BC31" i="12"/>
  <c r="BE40" i="20"/>
  <c r="BF40" i="20" s="1"/>
  <c r="BC50" i="12"/>
  <c r="BE59" i="20"/>
  <c r="BF59" i="20" s="1"/>
  <c r="BU35" i="21"/>
  <c r="BU64" i="21"/>
  <c r="BU55" i="21"/>
  <c r="BU9" i="21"/>
  <c r="BU23" i="21"/>
  <c r="BU42" i="21"/>
  <c r="BU47" i="21"/>
  <c r="BU61" i="21"/>
  <c r="BU19" i="21"/>
  <c r="BU29" i="21"/>
  <c r="R8" i="73"/>
  <c r="BK7" i="21" l="1"/>
  <c r="BE73" i="20"/>
  <c r="BF73" i="20" s="1"/>
  <c r="BE39" i="20"/>
  <c r="BF39" i="20" s="1"/>
  <c r="BE33" i="20"/>
  <c r="BF33" i="20" s="1"/>
  <c r="BE44" i="20"/>
  <c r="BF44" i="20" s="1"/>
  <c r="BE70" i="20"/>
  <c r="BF70" i="20" s="1"/>
  <c r="BD17" i="20"/>
  <c r="BE26" i="20"/>
  <c r="BF26" i="20" s="1"/>
  <c r="BE64" i="20"/>
  <c r="BF64" i="20" s="1"/>
  <c r="BE56" i="20"/>
  <c r="BF56" i="20" s="1"/>
  <c r="BE51" i="20"/>
  <c r="BF51" i="20" s="1"/>
  <c r="BE28" i="20"/>
  <c r="BF28" i="20" s="1"/>
  <c r="AS4" i="39"/>
  <c r="AS5" i="39"/>
  <c r="AS6" i="39"/>
  <c r="AS7" i="39"/>
  <c r="AS8" i="39"/>
  <c r="AS9" i="39"/>
  <c r="AS10" i="39"/>
  <c r="AS11" i="39"/>
  <c r="AS12" i="39"/>
  <c r="AS13" i="39"/>
  <c r="AS14" i="39"/>
  <c r="AS15" i="39"/>
  <c r="AS16" i="39"/>
  <c r="AS17" i="39"/>
  <c r="AS18" i="39"/>
  <c r="AS19" i="39"/>
  <c r="AS20" i="39"/>
  <c r="AS21" i="39"/>
  <c r="AS22" i="39"/>
  <c r="AS23" i="39"/>
  <c r="AS24" i="39"/>
  <c r="AS25" i="39"/>
  <c r="AS26" i="39"/>
  <c r="AS27" i="39"/>
  <c r="AS28" i="39"/>
  <c r="AS29" i="39"/>
  <c r="AS30" i="39"/>
  <c r="AS31" i="39"/>
  <c r="AS32" i="39"/>
  <c r="AS33" i="39"/>
  <c r="AS34" i="39"/>
  <c r="AS35" i="39"/>
  <c r="AS36" i="39"/>
  <c r="AS37" i="39"/>
  <c r="AS38" i="39"/>
  <c r="AS39" i="39"/>
  <c r="AS40" i="39"/>
  <c r="AS41" i="39"/>
  <c r="AS42" i="39"/>
  <c r="AS43" i="39"/>
  <c r="AS44" i="39"/>
  <c r="AS45" i="39"/>
  <c r="AS46" i="39"/>
  <c r="AS47" i="39"/>
  <c r="AS48" i="39"/>
  <c r="AS49" i="39"/>
  <c r="AS50" i="39"/>
  <c r="AS51" i="39"/>
  <c r="AS52" i="39"/>
  <c r="AS53" i="39"/>
  <c r="AS54" i="39"/>
  <c r="AS55" i="39"/>
  <c r="AS56" i="39"/>
  <c r="AS57" i="39"/>
  <c r="AS58" i="39"/>
  <c r="AS59" i="39"/>
  <c r="AS60" i="39"/>
  <c r="AS61" i="39"/>
  <c r="AS62" i="39"/>
  <c r="AS63" i="39"/>
  <c r="AS64" i="39"/>
  <c r="R7" i="73"/>
  <c r="BD14" i="20" l="1"/>
  <c r="BE69" i="20"/>
  <c r="BF69" i="20" s="1"/>
  <c r="BD13" i="20"/>
  <c r="BE63" i="20"/>
  <c r="BF63" i="20" s="1"/>
  <c r="BD10" i="20"/>
  <c r="BE43" i="20"/>
  <c r="BF43" i="20" s="1"/>
  <c r="BD9" i="20"/>
  <c r="BE37" i="20"/>
  <c r="BF37" i="20" s="1"/>
  <c r="BD12" i="20"/>
  <c r="BE55" i="20"/>
  <c r="BF55" i="20" s="1"/>
  <c r="BE17" i="20"/>
  <c r="BF17" i="20" s="1"/>
  <c r="BD6" i="20"/>
  <c r="BD76" i="20"/>
  <c r="BE76" i="20" s="1"/>
  <c r="BF76" i="20" s="1"/>
  <c r="BD11" i="20"/>
  <c r="BE50" i="20"/>
  <c r="BF50" i="20" s="1"/>
  <c r="BD8" i="20"/>
  <c r="BE31" i="20"/>
  <c r="BF31" i="20" s="1"/>
  <c r="BD7" i="20"/>
  <c r="BE27" i="20"/>
  <c r="BF27" i="20" s="1"/>
  <c r="BD15" i="20"/>
  <c r="BE72" i="20"/>
  <c r="BF72" i="20" s="1"/>
  <c r="R6" i="73"/>
  <c r="BE11" i="20" l="1"/>
  <c r="BF11" i="20" s="1"/>
  <c r="AH9" i="31"/>
  <c r="BE8" i="20"/>
  <c r="BF8" i="20" s="1"/>
  <c r="AH6" i="31"/>
  <c r="BD5" i="20"/>
  <c r="BE6" i="20"/>
  <c r="BF6" i="20" s="1"/>
  <c r="AH4" i="31"/>
  <c r="BE12" i="20"/>
  <c r="BF12" i="20" s="1"/>
  <c r="AH10" i="31"/>
  <c r="BE9" i="20"/>
  <c r="BF9" i="20" s="1"/>
  <c r="AH7" i="31"/>
  <c r="BE10" i="20"/>
  <c r="BF10" i="20" s="1"/>
  <c r="AH8" i="31"/>
  <c r="BE15" i="20"/>
  <c r="BF15" i="20" s="1"/>
  <c r="AH13" i="31"/>
  <c r="BE13" i="20"/>
  <c r="BF13" i="20" s="1"/>
  <c r="AH11" i="31"/>
  <c r="BE7" i="20"/>
  <c r="BF7" i="20" s="1"/>
  <c r="AH5" i="31"/>
  <c r="BE14" i="20"/>
  <c r="BF14" i="20" s="1"/>
  <c r="AH12" i="31"/>
  <c r="AB115" i="69"/>
  <c r="AB114" i="69"/>
  <c r="AB113" i="69"/>
  <c r="N38" i="1"/>
  <c r="Y38" i="1"/>
  <c r="Z49" i="8"/>
  <c r="AA49" i="8"/>
  <c r="AC49" i="8"/>
  <c r="AD49" i="8"/>
  <c r="Q49" i="8"/>
  <c r="R49" i="8"/>
  <c r="S49" i="8"/>
  <c r="T49" i="8"/>
  <c r="C49" i="8"/>
  <c r="H49" i="8"/>
  <c r="J49" i="8"/>
  <c r="K49" i="8"/>
  <c r="M49" i="8"/>
  <c r="N49" i="8"/>
  <c r="AB43" i="8"/>
  <c r="Y43" i="8"/>
  <c r="L43" i="8"/>
  <c r="I43" i="8"/>
  <c r="F43" i="8"/>
  <c r="G43" i="8"/>
  <c r="E43" i="8"/>
  <c r="D43" i="8" s="1"/>
  <c r="D14" i="47"/>
  <c r="E14" i="47" s="1"/>
  <c r="R5" i="73"/>
  <c r="H29" i="47"/>
  <c r="R4" i="73"/>
  <c r="X191" i="51"/>
  <c r="Y191" i="51"/>
  <c r="X192" i="51"/>
  <c r="Y192" i="51"/>
  <c r="X193" i="51"/>
  <c r="Y193" i="51"/>
  <c r="X194" i="51"/>
  <c r="Y194" i="51"/>
  <c r="X195" i="51"/>
  <c r="Y195" i="51"/>
  <c r="X196" i="51"/>
  <c r="Y196" i="51"/>
  <c r="X197" i="51"/>
  <c r="Y197" i="51"/>
  <c r="X198" i="51"/>
  <c r="Y198" i="51"/>
  <c r="X199" i="51"/>
  <c r="Y199" i="51"/>
  <c r="X200" i="51"/>
  <c r="Y200" i="51"/>
  <c r="X201" i="51"/>
  <c r="Y201" i="51"/>
  <c r="Y175" i="51"/>
  <c r="Y176" i="51"/>
  <c r="Y177" i="51"/>
  <c r="Y178" i="51"/>
  <c r="Y179" i="51"/>
  <c r="Y180" i="51"/>
  <c r="Y181" i="51"/>
  <c r="Y182" i="51"/>
  <c r="Y183" i="51"/>
  <c r="Y184" i="51"/>
  <c r="Y185" i="51"/>
  <c r="Y190" i="50"/>
  <c r="Y191" i="50"/>
  <c r="Y192" i="50"/>
  <c r="Y193" i="50"/>
  <c r="Y194" i="50"/>
  <c r="Y195" i="50"/>
  <c r="Y196" i="50"/>
  <c r="Y197" i="50"/>
  <c r="Y198" i="50"/>
  <c r="Y199" i="50"/>
  <c r="Y200" i="50"/>
  <c r="Y174" i="50"/>
  <c r="Y175" i="50"/>
  <c r="Y176" i="50"/>
  <c r="Y177" i="50"/>
  <c r="Y178" i="50"/>
  <c r="Y179" i="50"/>
  <c r="Y180" i="50"/>
  <c r="Y181" i="50"/>
  <c r="Y182" i="50"/>
  <c r="Y183" i="50"/>
  <c r="Y184" i="50"/>
  <c r="Y107" i="50"/>
  <c r="Y108" i="50"/>
  <c r="Y158" i="50" s="1"/>
  <c r="Y109" i="50"/>
  <c r="Y110" i="50"/>
  <c r="Y111" i="50"/>
  <c r="Y112" i="50"/>
  <c r="Y113" i="50"/>
  <c r="Y114" i="50"/>
  <c r="Y115" i="50"/>
  <c r="Y116" i="50"/>
  <c r="Y117" i="50"/>
  <c r="Y118" i="50"/>
  <c r="Y119" i="50"/>
  <c r="Y120" i="50"/>
  <c r="Y121" i="50"/>
  <c r="Y122" i="50"/>
  <c r="Y123" i="50"/>
  <c r="Y124" i="50"/>
  <c r="Y125" i="50"/>
  <c r="Y126" i="50"/>
  <c r="Y127" i="50"/>
  <c r="Y128" i="50"/>
  <c r="Y129" i="50"/>
  <c r="Y130" i="50"/>
  <c r="Y131" i="50"/>
  <c r="Y132" i="50"/>
  <c r="Y133" i="50"/>
  <c r="Y134" i="50"/>
  <c r="Y168" i="50" s="1"/>
  <c r="Y136" i="50"/>
  <c r="Y137" i="50"/>
  <c r="Y138" i="50"/>
  <c r="Y139" i="50"/>
  <c r="Y140" i="50"/>
  <c r="Y141" i="50"/>
  <c r="Y142" i="50"/>
  <c r="Y143" i="50"/>
  <c r="Y144" i="50"/>
  <c r="Y145" i="50"/>
  <c r="Y146" i="50"/>
  <c r="Y147" i="50"/>
  <c r="Y148" i="50"/>
  <c r="Y149" i="50"/>
  <c r="Y150" i="50"/>
  <c r="Y151" i="50"/>
  <c r="Y152" i="50"/>
  <c r="Y153" i="50"/>
  <c r="Y154" i="50"/>
  <c r="Y108" i="51"/>
  <c r="Y109" i="51"/>
  <c r="Y159" i="51" s="1"/>
  <c r="Y110" i="51"/>
  <c r="Y111" i="51"/>
  <c r="Y112" i="51"/>
  <c r="Y113" i="51"/>
  <c r="Y114" i="51"/>
  <c r="Y115" i="51"/>
  <c r="Y116" i="51"/>
  <c r="Y117" i="51"/>
  <c r="Y118" i="51"/>
  <c r="Y119" i="51"/>
  <c r="Y120" i="51"/>
  <c r="Y121" i="51"/>
  <c r="Y122" i="51"/>
  <c r="Y123" i="51"/>
  <c r="Y124" i="51"/>
  <c r="Y125" i="51"/>
  <c r="Y126" i="51"/>
  <c r="Y127" i="51"/>
  <c r="Y128" i="51"/>
  <c r="Y129" i="51"/>
  <c r="Y130" i="51"/>
  <c r="Y131" i="51"/>
  <c r="Y132" i="51"/>
  <c r="Y133" i="51"/>
  <c r="Y134" i="51"/>
  <c r="Y135" i="51"/>
  <c r="Y169" i="51" s="1"/>
  <c r="Y137" i="51"/>
  <c r="Y138" i="51"/>
  <c r="Y139" i="51"/>
  <c r="Y140" i="51"/>
  <c r="Y141" i="51"/>
  <c r="Y142" i="51"/>
  <c r="Y143" i="51"/>
  <c r="Y144" i="51"/>
  <c r="Y145" i="51"/>
  <c r="Y146" i="51"/>
  <c r="Y147" i="51"/>
  <c r="Y148" i="51"/>
  <c r="Y149" i="51"/>
  <c r="Y150" i="51"/>
  <c r="Y151" i="51"/>
  <c r="Y152" i="51"/>
  <c r="Y153" i="51"/>
  <c r="Y154" i="51"/>
  <c r="Y155" i="51"/>
  <c r="M38" i="1"/>
  <c r="J38" i="1"/>
  <c r="BU57" i="29"/>
  <c r="BU63" i="29"/>
  <c r="BU58" i="29"/>
  <c r="BU59" i="29"/>
  <c r="BU61" i="29"/>
  <c r="BU62" i="29"/>
  <c r="BU55" i="35"/>
  <c r="BU65" i="36"/>
  <c r="BU64" i="36"/>
  <c r="BU63" i="36"/>
  <c r="BU62" i="36"/>
  <c r="BU61" i="36"/>
  <c r="BU60" i="36"/>
  <c r="BU59" i="36"/>
  <c r="BU58" i="36"/>
  <c r="BU57" i="36"/>
  <c r="BU56" i="36"/>
  <c r="BU55" i="36"/>
  <c r="BU65" i="29"/>
  <c r="BU64" i="29"/>
  <c r="BU60" i="29"/>
  <c r="BU56" i="29"/>
  <c r="BU55" i="29"/>
  <c r="BR55" i="29"/>
  <c r="BR56" i="29"/>
  <c r="BR57" i="29"/>
  <c r="BR58" i="29"/>
  <c r="BR59" i="29"/>
  <c r="BR60" i="29"/>
  <c r="BR61" i="29"/>
  <c r="BR62" i="29"/>
  <c r="BR63" i="29"/>
  <c r="BR64" i="29"/>
  <c r="BR65" i="29"/>
  <c r="BR56" i="35"/>
  <c r="BR57" i="35"/>
  <c r="BR58" i="35"/>
  <c r="BR59" i="35"/>
  <c r="BR60" i="35"/>
  <c r="BR61" i="35"/>
  <c r="BR62" i="35"/>
  <c r="BR63" i="35"/>
  <c r="BR64" i="35"/>
  <c r="BR65" i="35"/>
  <c r="BR66" i="35"/>
  <c r="BR56" i="36"/>
  <c r="BR57" i="36"/>
  <c r="BR58" i="36"/>
  <c r="BR59" i="36"/>
  <c r="BR60" i="36"/>
  <c r="BR61" i="36"/>
  <c r="BR62" i="36"/>
  <c r="BR63" i="36"/>
  <c r="BR64" i="36"/>
  <c r="BR65" i="36"/>
  <c r="BR66" i="36"/>
  <c r="DB6" i="41"/>
  <c r="DB7" i="41"/>
  <c r="DB8" i="41"/>
  <c r="DB9" i="41"/>
  <c r="DB10" i="41"/>
  <c r="DB11" i="41"/>
  <c r="DB12" i="41"/>
  <c r="DB13" i="41"/>
  <c r="DB14" i="41"/>
  <c r="DB15" i="41"/>
  <c r="DB16" i="41"/>
  <c r="DB17" i="41"/>
  <c r="DB18" i="41"/>
  <c r="DB19" i="41"/>
  <c r="DB20" i="41"/>
  <c r="DB21" i="41"/>
  <c r="DB22" i="41"/>
  <c r="DB23" i="41"/>
  <c r="DB24" i="41"/>
  <c r="DB25" i="41"/>
  <c r="DB26" i="41"/>
  <c r="DB27" i="41"/>
  <c r="DB28" i="41"/>
  <c r="DB29" i="41"/>
  <c r="DB30" i="41"/>
  <c r="DB31" i="41"/>
  <c r="DB32" i="41"/>
  <c r="DB33" i="41"/>
  <c r="DB34" i="41"/>
  <c r="DB35" i="41"/>
  <c r="DB36" i="41"/>
  <c r="DB37" i="41"/>
  <c r="DB38" i="41"/>
  <c r="DB39" i="41"/>
  <c r="DB40" i="41"/>
  <c r="DB41" i="41"/>
  <c r="DB42" i="41"/>
  <c r="DB43" i="41"/>
  <c r="DB44" i="41"/>
  <c r="DB45" i="41"/>
  <c r="DB46" i="41"/>
  <c r="DB47" i="41"/>
  <c r="DB48" i="41"/>
  <c r="DB49" i="41"/>
  <c r="DB50" i="41"/>
  <c r="DB51" i="41"/>
  <c r="DB52" i="41"/>
  <c r="CQ53" i="41"/>
  <c r="F17" i="73"/>
  <c r="Q15" i="73"/>
  <c r="H27" i="47"/>
  <c r="BA31" i="68"/>
  <c r="BB31" i="68" s="1"/>
  <c r="BD24" i="68"/>
  <c r="BC24" i="68"/>
  <c r="BB24" i="68"/>
  <c r="Q13" i="73"/>
  <c r="Q14" i="73"/>
  <c r="BU60" i="21"/>
  <c r="BU54" i="21"/>
  <c r="BU46" i="21"/>
  <c r="BU41" i="21"/>
  <c r="BU34" i="21"/>
  <c r="BU28" i="21"/>
  <c r="BU22" i="21"/>
  <c r="BU18" i="21"/>
  <c r="BU8" i="21"/>
  <c r="BT9" i="21"/>
  <c r="BT10" i="21"/>
  <c r="BT11" i="21"/>
  <c r="BT12" i="21"/>
  <c r="BT13" i="21"/>
  <c r="BT14" i="21"/>
  <c r="BT15" i="21"/>
  <c r="BT16" i="21"/>
  <c r="BT17" i="21"/>
  <c r="BT19" i="21"/>
  <c r="BT20" i="21"/>
  <c r="BT21" i="21"/>
  <c r="BT23" i="21"/>
  <c r="BT24" i="21"/>
  <c r="BT25" i="21"/>
  <c r="BT26" i="21"/>
  <c r="BT27" i="21"/>
  <c r="BT29" i="21"/>
  <c r="BT30" i="21"/>
  <c r="BT31" i="21"/>
  <c r="BT32" i="21"/>
  <c r="BT33" i="21"/>
  <c r="BT35" i="21"/>
  <c r="BT36" i="21"/>
  <c r="BT37" i="21"/>
  <c r="BT38" i="21"/>
  <c r="BT39" i="21"/>
  <c r="BT40" i="21"/>
  <c r="BT42" i="21"/>
  <c r="BT43" i="21"/>
  <c r="BT44" i="21"/>
  <c r="BT45" i="21"/>
  <c r="BT47" i="21"/>
  <c r="BT48" i="21"/>
  <c r="BT49" i="21"/>
  <c r="BT50" i="21"/>
  <c r="BT51" i="21"/>
  <c r="BT52" i="21"/>
  <c r="BT53" i="21"/>
  <c r="BT55" i="21"/>
  <c r="BT56" i="21"/>
  <c r="BT57" i="21"/>
  <c r="BT58" i="21"/>
  <c r="BT59" i="21"/>
  <c r="BT61" i="21"/>
  <c r="BT62" i="21"/>
  <c r="BT64" i="21"/>
  <c r="BT65" i="21"/>
  <c r="BT66" i="21"/>
  <c r="AR63" i="12"/>
  <c r="AR60" i="12"/>
  <c r="AR54" i="12"/>
  <c r="AR46" i="12"/>
  <c r="AR41" i="12"/>
  <c r="AR34" i="12"/>
  <c r="BC34" i="12" s="1"/>
  <c r="AR28" i="12"/>
  <c r="AR22" i="12"/>
  <c r="AR18" i="12"/>
  <c r="AR8" i="12"/>
  <c r="BC8" i="12" s="1"/>
  <c r="BB9" i="12"/>
  <c r="BB10" i="12"/>
  <c r="BB11" i="12"/>
  <c r="BB12" i="12"/>
  <c r="BB13" i="12"/>
  <c r="BB14" i="12"/>
  <c r="BB15" i="12"/>
  <c r="BB16" i="12"/>
  <c r="BB17" i="12"/>
  <c r="BB19" i="12"/>
  <c r="BB20" i="12"/>
  <c r="BB21" i="12"/>
  <c r="BB23" i="12"/>
  <c r="BB24" i="12"/>
  <c r="BB25" i="12"/>
  <c r="BB26" i="12"/>
  <c r="BB27" i="12"/>
  <c r="BB29" i="12"/>
  <c r="BB30" i="12"/>
  <c r="BB31" i="12"/>
  <c r="BB32" i="12"/>
  <c r="BB33" i="12"/>
  <c r="BB35" i="12"/>
  <c r="BB36" i="12"/>
  <c r="BB37" i="12"/>
  <c r="BB38" i="12"/>
  <c r="BB39" i="12"/>
  <c r="BB40" i="12"/>
  <c r="BB42" i="12"/>
  <c r="BB43" i="12"/>
  <c r="BB44" i="12"/>
  <c r="BB45" i="12"/>
  <c r="BB47" i="12"/>
  <c r="BB48" i="12"/>
  <c r="BB49" i="12"/>
  <c r="BB50" i="12"/>
  <c r="BB51" i="12"/>
  <c r="BB52" i="12"/>
  <c r="BB53" i="12"/>
  <c r="BB55" i="12"/>
  <c r="BB56" i="12"/>
  <c r="BB57" i="12"/>
  <c r="BB58" i="12"/>
  <c r="BB59" i="12"/>
  <c r="BB61" i="12"/>
  <c r="BB62" i="12"/>
  <c r="BB64" i="12"/>
  <c r="BB65" i="12"/>
  <c r="BB66" i="12"/>
  <c r="Q11" i="73"/>
  <c r="Q12" i="73"/>
  <c r="Q10" i="73"/>
  <c r="Q9" i="73"/>
  <c r="AM16" i="59"/>
  <c r="AN16" i="59"/>
  <c r="AO16" i="59" s="1"/>
  <c r="AM17" i="59"/>
  <c r="AN17" i="59"/>
  <c r="AO17" i="59" s="1"/>
  <c r="AM18" i="59"/>
  <c r="AN18" i="59"/>
  <c r="AM19" i="59"/>
  <c r="AN19" i="59"/>
  <c r="AM20" i="59"/>
  <c r="AN20" i="59"/>
  <c r="AM21" i="59"/>
  <c r="AN21" i="59"/>
  <c r="AO21" i="59" s="1"/>
  <c r="AM22" i="59"/>
  <c r="AN22" i="59"/>
  <c r="AM23" i="59"/>
  <c r="AN23" i="59"/>
  <c r="AM24" i="59"/>
  <c r="AN24" i="59"/>
  <c r="AM26" i="59"/>
  <c r="AN26" i="59"/>
  <c r="AM27" i="59"/>
  <c r="AN27" i="59"/>
  <c r="AM28" i="59"/>
  <c r="AN28" i="59"/>
  <c r="AM30" i="59"/>
  <c r="AN30" i="59"/>
  <c r="AO30" i="59" s="1"/>
  <c r="AM31" i="59"/>
  <c r="AN31" i="59"/>
  <c r="AM32" i="59"/>
  <c r="AN32" i="59"/>
  <c r="AM33" i="59"/>
  <c r="AN33" i="59"/>
  <c r="AM34" i="59"/>
  <c r="AN34" i="59"/>
  <c r="AO34" i="59" s="1"/>
  <c r="AM36" i="59"/>
  <c r="AN36" i="59"/>
  <c r="AM37" i="59"/>
  <c r="AN37" i="59"/>
  <c r="AM38" i="59"/>
  <c r="AN38" i="59"/>
  <c r="AM39" i="59"/>
  <c r="AN39" i="59"/>
  <c r="AO39" i="59" s="1"/>
  <c r="AM40" i="59"/>
  <c r="AN40" i="59"/>
  <c r="AM42" i="59"/>
  <c r="AN42" i="59"/>
  <c r="AO42" i="59" s="1"/>
  <c r="AM43" i="59"/>
  <c r="AN43" i="59"/>
  <c r="AM44" i="59"/>
  <c r="AN44" i="59"/>
  <c r="AO44" i="59" s="1"/>
  <c r="AM45" i="59"/>
  <c r="AN45" i="59"/>
  <c r="AM46" i="59"/>
  <c r="AN46" i="59"/>
  <c r="AM47" i="59"/>
  <c r="AN47" i="59"/>
  <c r="AM49" i="59"/>
  <c r="AN49" i="59"/>
  <c r="AO49" i="59" s="1"/>
  <c r="AM50" i="59"/>
  <c r="AN50" i="59"/>
  <c r="AM51" i="59"/>
  <c r="AN51" i="59"/>
  <c r="AM52" i="59"/>
  <c r="AN52" i="59"/>
  <c r="AM54" i="59"/>
  <c r="AN54" i="59"/>
  <c r="AO54" i="59" s="1"/>
  <c r="AM55" i="59"/>
  <c r="AN55" i="59"/>
  <c r="AM56" i="59"/>
  <c r="AN56" i="59"/>
  <c r="AM57" i="59"/>
  <c r="AN57" i="59"/>
  <c r="AM58" i="59"/>
  <c r="AN58" i="59"/>
  <c r="AM59" i="59"/>
  <c r="AN59" i="59"/>
  <c r="AO59" i="59" s="1"/>
  <c r="AM60" i="59"/>
  <c r="AN60" i="59"/>
  <c r="AM62" i="59"/>
  <c r="AN62" i="59"/>
  <c r="AM63" i="59"/>
  <c r="AN63" i="59"/>
  <c r="AO63" i="59" s="1"/>
  <c r="AM64" i="59"/>
  <c r="AN64" i="59"/>
  <c r="AM65" i="59"/>
  <c r="AN65" i="59"/>
  <c r="AM66" i="59"/>
  <c r="AN66" i="59"/>
  <c r="AM68" i="59"/>
  <c r="AN68" i="59"/>
  <c r="AM69" i="59"/>
  <c r="AN69" i="59"/>
  <c r="AM71" i="59"/>
  <c r="AN71" i="59"/>
  <c r="AO71" i="59" s="1"/>
  <c r="AM72" i="59"/>
  <c r="AN72" i="59"/>
  <c r="AM73" i="59"/>
  <c r="AN73" i="59"/>
  <c r="AO73" i="59" s="1"/>
  <c r="AN4" i="59"/>
  <c r="AM4" i="59"/>
  <c r="AC16" i="59"/>
  <c r="AD16" i="59"/>
  <c r="AE16" i="59" s="1"/>
  <c r="AC17" i="59"/>
  <c r="AD17" i="59"/>
  <c r="AE17" i="59" s="1"/>
  <c r="AC18" i="59"/>
  <c r="AD18" i="59"/>
  <c r="AC19" i="59"/>
  <c r="AD19" i="59"/>
  <c r="AC20" i="59"/>
  <c r="AD20" i="59"/>
  <c r="AE20" i="59" s="1"/>
  <c r="AC21" i="59"/>
  <c r="AD21" i="59"/>
  <c r="AC22" i="59"/>
  <c r="AD22" i="59"/>
  <c r="AC23" i="59"/>
  <c r="AD23" i="59"/>
  <c r="AC24" i="59"/>
  <c r="AD24" i="59"/>
  <c r="AC26" i="59"/>
  <c r="AD26" i="59"/>
  <c r="AE26" i="59" s="1"/>
  <c r="AC27" i="59"/>
  <c r="AD27" i="59"/>
  <c r="AC28" i="59"/>
  <c r="AD28" i="59"/>
  <c r="AC30" i="59"/>
  <c r="AD30" i="59"/>
  <c r="AE30" i="59" s="1"/>
  <c r="AC31" i="59"/>
  <c r="AD31" i="59"/>
  <c r="AC32" i="59"/>
  <c r="AD32" i="59"/>
  <c r="AE32" i="59" s="1"/>
  <c r="AC33" i="59"/>
  <c r="AD33" i="59"/>
  <c r="AE33" i="59" s="1"/>
  <c r="AC34" i="59"/>
  <c r="AD34" i="59"/>
  <c r="AE34" i="59" s="1"/>
  <c r="AC36" i="59"/>
  <c r="AD36" i="59"/>
  <c r="AC37" i="59"/>
  <c r="AD37" i="59"/>
  <c r="AC38" i="59"/>
  <c r="AE38" i="59" s="1"/>
  <c r="AD38" i="59"/>
  <c r="AC39" i="59"/>
  <c r="AD39" i="59"/>
  <c r="AC40" i="59"/>
  <c r="AD40" i="59"/>
  <c r="AE40" i="59" s="1"/>
  <c r="AC42" i="59"/>
  <c r="AD42" i="59"/>
  <c r="AC43" i="59"/>
  <c r="AD43" i="59"/>
  <c r="AC44" i="59"/>
  <c r="AD44" i="59"/>
  <c r="AC45" i="59"/>
  <c r="AD45" i="59"/>
  <c r="AC46" i="59"/>
  <c r="AD46" i="59"/>
  <c r="AC47" i="59"/>
  <c r="AD47" i="59"/>
  <c r="AC49" i="59"/>
  <c r="AE49" i="59" s="1"/>
  <c r="AD49" i="59"/>
  <c r="AC50" i="59"/>
  <c r="AD50" i="59"/>
  <c r="AC51" i="59"/>
  <c r="AD51" i="59"/>
  <c r="AC52" i="59"/>
  <c r="AD52" i="59"/>
  <c r="AC54" i="59"/>
  <c r="AD54" i="59"/>
  <c r="AC55" i="59"/>
  <c r="AD55" i="59"/>
  <c r="AC56" i="59"/>
  <c r="AD56" i="59"/>
  <c r="AC57" i="59"/>
  <c r="AD57" i="59"/>
  <c r="AC58" i="59"/>
  <c r="AD58" i="59"/>
  <c r="AC59" i="59"/>
  <c r="AD59" i="59"/>
  <c r="AC60" i="59"/>
  <c r="AD60" i="59"/>
  <c r="AC62" i="59"/>
  <c r="AD62" i="59"/>
  <c r="AC63" i="59"/>
  <c r="AD63" i="59"/>
  <c r="AE63" i="59" s="1"/>
  <c r="AC64" i="59"/>
  <c r="AD64" i="59"/>
  <c r="AC65" i="59"/>
  <c r="AD65" i="59"/>
  <c r="AC66" i="59"/>
  <c r="AD66" i="59"/>
  <c r="AC68" i="59"/>
  <c r="AD68" i="59"/>
  <c r="AC69" i="59"/>
  <c r="AD69" i="59"/>
  <c r="AC71" i="59"/>
  <c r="AD71" i="59"/>
  <c r="AC72" i="59"/>
  <c r="AD72" i="59"/>
  <c r="AC73" i="59"/>
  <c r="AD73" i="59"/>
  <c r="AD4" i="59"/>
  <c r="AC4" i="59"/>
  <c r="U73" i="59"/>
  <c r="T73" i="59"/>
  <c r="U72" i="59"/>
  <c r="T72" i="59"/>
  <c r="U71" i="59"/>
  <c r="T71" i="59"/>
  <c r="U69" i="59"/>
  <c r="T69" i="59"/>
  <c r="U68" i="59"/>
  <c r="T68" i="59"/>
  <c r="U66" i="59"/>
  <c r="T66" i="59"/>
  <c r="U65" i="59"/>
  <c r="T65" i="59"/>
  <c r="U64" i="59"/>
  <c r="T64" i="59"/>
  <c r="U63" i="59"/>
  <c r="T63" i="59"/>
  <c r="U62" i="59"/>
  <c r="T62" i="59"/>
  <c r="U60" i="59"/>
  <c r="T60" i="59"/>
  <c r="U59" i="59"/>
  <c r="T59" i="59"/>
  <c r="U58" i="59"/>
  <c r="T58" i="59"/>
  <c r="U57" i="59"/>
  <c r="T57" i="59"/>
  <c r="U56" i="59"/>
  <c r="T56" i="59"/>
  <c r="U55" i="59"/>
  <c r="T55" i="59"/>
  <c r="U54" i="59"/>
  <c r="T54" i="59"/>
  <c r="U52" i="59"/>
  <c r="T52" i="59"/>
  <c r="U51" i="59"/>
  <c r="T51" i="59"/>
  <c r="U50" i="59"/>
  <c r="T50" i="59"/>
  <c r="U49" i="59"/>
  <c r="T49" i="59"/>
  <c r="U47" i="59"/>
  <c r="T47" i="59"/>
  <c r="U46" i="59"/>
  <c r="T46" i="59"/>
  <c r="U45" i="59"/>
  <c r="T45" i="59"/>
  <c r="U44" i="59"/>
  <c r="T44" i="59"/>
  <c r="U43" i="59"/>
  <c r="T43" i="59"/>
  <c r="U42" i="59"/>
  <c r="T42" i="59"/>
  <c r="U40" i="59"/>
  <c r="T40" i="59"/>
  <c r="U39" i="59"/>
  <c r="T39" i="59"/>
  <c r="U38" i="59"/>
  <c r="T38" i="59"/>
  <c r="U37" i="59"/>
  <c r="T37" i="59"/>
  <c r="U36" i="59"/>
  <c r="T36" i="59"/>
  <c r="U34" i="59"/>
  <c r="T34" i="59"/>
  <c r="U33" i="59"/>
  <c r="T33" i="59"/>
  <c r="U32" i="59"/>
  <c r="T32" i="59"/>
  <c r="U31" i="59"/>
  <c r="T31" i="59"/>
  <c r="U30" i="59"/>
  <c r="T30" i="59"/>
  <c r="U28" i="59"/>
  <c r="T28" i="59"/>
  <c r="U27" i="59"/>
  <c r="T27" i="59"/>
  <c r="U26" i="59"/>
  <c r="T26" i="59"/>
  <c r="U24" i="59"/>
  <c r="T24" i="59"/>
  <c r="U23" i="59"/>
  <c r="T23" i="59"/>
  <c r="U22" i="59"/>
  <c r="T22" i="59"/>
  <c r="U21" i="59"/>
  <c r="T21" i="59"/>
  <c r="U20" i="59"/>
  <c r="T20" i="59"/>
  <c r="U19" i="59"/>
  <c r="T19" i="59"/>
  <c r="U18" i="59"/>
  <c r="T18" i="59"/>
  <c r="U17" i="59"/>
  <c r="T17" i="59"/>
  <c r="U16" i="59"/>
  <c r="T16" i="59"/>
  <c r="U15" i="59"/>
  <c r="T15" i="59"/>
  <c r="U14" i="59"/>
  <c r="T14" i="59"/>
  <c r="U13" i="59"/>
  <c r="T13" i="59"/>
  <c r="U12" i="59"/>
  <c r="T12" i="59"/>
  <c r="U11" i="59"/>
  <c r="T11" i="59"/>
  <c r="U10" i="59"/>
  <c r="T10" i="59"/>
  <c r="U9" i="59"/>
  <c r="T9" i="59"/>
  <c r="U8" i="59"/>
  <c r="T8" i="59"/>
  <c r="U7" i="59"/>
  <c r="T7" i="59"/>
  <c r="U6" i="59"/>
  <c r="T6" i="59"/>
  <c r="U5" i="59"/>
  <c r="T5" i="59"/>
  <c r="U4" i="59"/>
  <c r="T4" i="59"/>
  <c r="J16" i="59"/>
  <c r="K16" i="59"/>
  <c r="J17" i="59"/>
  <c r="K17" i="59"/>
  <c r="J18" i="59"/>
  <c r="K18" i="59"/>
  <c r="J19" i="59"/>
  <c r="K19" i="59"/>
  <c r="J20" i="59"/>
  <c r="K20" i="59"/>
  <c r="J21" i="59"/>
  <c r="K21" i="59"/>
  <c r="J22" i="59"/>
  <c r="K22" i="59"/>
  <c r="J23" i="59"/>
  <c r="K23" i="59"/>
  <c r="J24" i="59"/>
  <c r="K24" i="59"/>
  <c r="J26" i="59"/>
  <c r="K26" i="59"/>
  <c r="J27" i="59"/>
  <c r="K27" i="59"/>
  <c r="J28" i="59"/>
  <c r="K28" i="59"/>
  <c r="J30" i="59"/>
  <c r="K30" i="59"/>
  <c r="J31" i="59"/>
  <c r="K31" i="59"/>
  <c r="J32" i="59"/>
  <c r="K32" i="59"/>
  <c r="J33" i="59"/>
  <c r="K33" i="59"/>
  <c r="J34" i="59"/>
  <c r="K34" i="59"/>
  <c r="J36" i="59"/>
  <c r="K36" i="59"/>
  <c r="J37" i="59"/>
  <c r="K37" i="59"/>
  <c r="J38" i="59"/>
  <c r="K38" i="59"/>
  <c r="J39" i="59"/>
  <c r="K39" i="59"/>
  <c r="J40" i="59"/>
  <c r="K40" i="59"/>
  <c r="J42" i="59"/>
  <c r="K42" i="59"/>
  <c r="J43" i="59"/>
  <c r="K43" i="59"/>
  <c r="J44" i="59"/>
  <c r="K44" i="59"/>
  <c r="J45" i="59"/>
  <c r="K45" i="59"/>
  <c r="J46" i="59"/>
  <c r="K46" i="59"/>
  <c r="J47" i="59"/>
  <c r="K47" i="59"/>
  <c r="J49" i="59"/>
  <c r="K49" i="59"/>
  <c r="J50" i="59"/>
  <c r="K50" i="59"/>
  <c r="J51" i="59"/>
  <c r="K51" i="59"/>
  <c r="J52" i="59"/>
  <c r="K52" i="59"/>
  <c r="J54" i="59"/>
  <c r="K54" i="59"/>
  <c r="J55" i="59"/>
  <c r="K55" i="59"/>
  <c r="J56" i="59"/>
  <c r="K56" i="59"/>
  <c r="J57" i="59"/>
  <c r="K57" i="59"/>
  <c r="J58" i="59"/>
  <c r="K58" i="59"/>
  <c r="J59" i="59"/>
  <c r="K59" i="59"/>
  <c r="J60" i="59"/>
  <c r="K60" i="59"/>
  <c r="J62" i="59"/>
  <c r="K62" i="59"/>
  <c r="J63" i="59"/>
  <c r="K63" i="59"/>
  <c r="J64" i="59"/>
  <c r="K64" i="59"/>
  <c r="J65" i="59"/>
  <c r="K65" i="59"/>
  <c r="J66" i="59"/>
  <c r="K66" i="59"/>
  <c r="J68" i="59"/>
  <c r="K68" i="59"/>
  <c r="J69" i="59"/>
  <c r="K69" i="59"/>
  <c r="J71" i="59"/>
  <c r="K71" i="59"/>
  <c r="J72" i="59"/>
  <c r="K72" i="59"/>
  <c r="J73" i="59"/>
  <c r="K73" i="59"/>
  <c r="K4" i="59"/>
  <c r="J4" i="59"/>
  <c r="H35" i="59"/>
  <c r="I35" i="59"/>
  <c r="H29" i="59"/>
  <c r="H7" i="59" s="1"/>
  <c r="AC7" i="59" s="1"/>
  <c r="I29" i="59"/>
  <c r="AN29" i="59" s="1"/>
  <c r="H25" i="59"/>
  <c r="AM25" i="59" s="1"/>
  <c r="I25" i="59"/>
  <c r="AN25" i="59" s="1"/>
  <c r="I15" i="59"/>
  <c r="AD15" i="59" s="1"/>
  <c r="H15" i="59"/>
  <c r="AM15" i="59" s="1"/>
  <c r="H41" i="59"/>
  <c r="I41" i="59"/>
  <c r="AN41" i="59" s="1"/>
  <c r="H48" i="59"/>
  <c r="H10" i="59" s="1"/>
  <c r="I48" i="59"/>
  <c r="AN48" i="59" s="1"/>
  <c r="H53" i="59"/>
  <c r="H11" i="59" s="1"/>
  <c r="I53" i="59"/>
  <c r="AN53" i="59" s="1"/>
  <c r="H70" i="59"/>
  <c r="H14" i="59"/>
  <c r="AC14" i="59" s="1"/>
  <c r="I70" i="59"/>
  <c r="J70" i="59" s="1"/>
  <c r="H67" i="59"/>
  <c r="AC67" i="59" s="1"/>
  <c r="H13" i="59"/>
  <c r="AM13" i="59" s="1"/>
  <c r="I67" i="59"/>
  <c r="AD67" i="59" s="1"/>
  <c r="H61" i="59"/>
  <c r="H12" i="59" s="1"/>
  <c r="I61" i="59"/>
  <c r="AD61" i="59" s="1"/>
  <c r="AD25" i="59"/>
  <c r="AC15" i="59"/>
  <c r="AO4" i="59"/>
  <c r="AR4" i="39"/>
  <c r="AR5" i="39"/>
  <c r="AR6" i="39"/>
  <c r="AR7" i="39"/>
  <c r="AR8" i="39"/>
  <c r="AR9" i="39"/>
  <c r="AR10" i="39"/>
  <c r="AR11" i="39"/>
  <c r="AR12" i="39"/>
  <c r="AR13" i="39"/>
  <c r="AR14" i="39"/>
  <c r="AR15" i="39"/>
  <c r="AR16" i="39"/>
  <c r="AR17" i="39"/>
  <c r="AR18" i="39"/>
  <c r="AR19" i="39"/>
  <c r="AR20" i="39"/>
  <c r="AR21" i="39"/>
  <c r="AR22" i="39"/>
  <c r="AR23" i="39"/>
  <c r="AR24" i="39"/>
  <c r="AR25" i="39"/>
  <c r="AR26" i="39"/>
  <c r="AR27" i="39"/>
  <c r="AR28" i="39"/>
  <c r="AR29" i="39"/>
  <c r="AR30" i="39"/>
  <c r="AR31" i="39"/>
  <c r="AR32" i="39"/>
  <c r="AR33" i="39"/>
  <c r="AR34" i="39"/>
  <c r="AR35" i="39"/>
  <c r="AR36" i="39"/>
  <c r="AR37" i="39"/>
  <c r="AR38" i="39"/>
  <c r="AR39" i="39"/>
  <c r="AR40" i="39"/>
  <c r="AR41" i="39"/>
  <c r="AR42" i="39"/>
  <c r="AR43" i="39"/>
  <c r="AR44" i="39"/>
  <c r="AR45" i="39"/>
  <c r="AR46" i="39"/>
  <c r="AR47" i="39"/>
  <c r="AR48" i="39"/>
  <c r="AR49" i="39"/>
  <c r="AR50" i="39"/>
  <c r="AR51" i="39"/>
  <c r="AR52" i="39"/>
  <c r="AR53" i="39"/>
  <c r="AR54" i="39"/>
  <c r="AR55" i="39"/>
  <c r="AR56" i="39"/>
  <c r="AR57" i="39"/>
  <c r="AR58" i="39"/>
  <c r="AR59" i="39"/>
  <c r="AR60" i="39"/>
  <c r="AR61" i="39"/>
  <c r="AR62" i="39"/>
  <c r="AR63" i="39"/>
  <c r="AR64" i="39"/>
  <c r="Q8" i="73"/>
  <c r="Q7" i="73"/>
  <c r="Q6" i="73"/>
  <c r="Q16" i="73" s="1"/>
  <c r="Y37" i="1"/>
  <c r="AD48" i="8"/>
  <c r="AC48" i="8"/>
  <c r="AA48" i="8"/>
  <c r="Z48" i="8"/>
  <c r="T48" i="8"/>
  <c r="S48" i="8"/>
  <c r="R48" i="8"/>
  <c r="Q48" i="8"/>
  <c r="N48" i="8"/>
  <c r="M48" i="8"/>
  <c r="K48" i="8"/>
  <c r="J48" i="8"/>
  <c r="H48" i="8"/>
  <c r="C48" i="8"/>
  <c r="AD46" i="8"/>
  <c r="AC46" i="8"/>
  <c r="AA46" i="8"/>
  <c r="Z46" i="8"/>
  <c r="P46" i="8"/>
  <c r="H46" i="8"/>
  <c r="AB42" i="8"/>
  <c r="Y42" i="8"/>
  <c r="V42" i="8"/>
  <c r="U42" i="8"/>
  <c r="U49" i="8" s="1"/>
  <c r="L42" i="8"/>
  <c r="I42" i="8"/>
  <c r="O42" i="8" s="1"/>
  <c r="G42" i="8"/>
  <c r="F42" i="8"/>
  <c r="AB41" i="8"/>
  <c r="Y41" i="8"/>
  <c r="V41" i="8"/>
  <c r="U41" i="8"/>
  <c r="L41" i="8"/>
  <c r="I41" i="8"/>
  <c r="G41" i="8"/>
  <c r="F41" i="8"/>
  <c r="AB40" i="8"/>
  <c r="Y40" i="8"/>
  <c r="V40" i="8"/>
  <c r="U40" i="8"/>
  <c r="L40" i="8"/>
  <c r="I40" i="8"/>
  <c r="G40" i="8"/>
  <c r="F40" i="8"/>
  <c r="AB39" i="8"/>
  <c r="Y39" i="8"/>
  <c r="V39" i="8"/>
  <c r="U39" i="8"/>
  <c r="E39" i="8" s="1"/>
  <c r="D39" i="8" s="1"/>
  <c r="L39" i="8"/>
  <c r="I39" i="8"/>
  <c r="G39" i="8"/>
  <c r="F39" i="8"/>
  <c r="AB38" i="8"/>
  <c r="Y38" i="8"/>
  <c r="V38" i="8"/>
  <c r="U38" i="8"/>
  <c r="L38" i="8"/>
  <c r="I38" i="8"/>
  <c r="O38" i="8" s="1"/>
  <c r="G38" i="8"/>
  <c r="F38" i="8"/>
  <c r="AB37" i="8"/>
  <c r="Y37" i="8"/>
  <c r="V37" i="8"/>
  <c r="U37" i="8"/>
  <c r="E37" i="8" s="1"/>
  <c r="L37" i="8"/>
  <c r="I37" i="8"/>
  <c r="G37" i="8"/>
  <c r="F37" i="8"/>
  <c r="V36" i="8"/>
  <c r="U36" i="8"/>
  <c r="L36" i="8"/>
  <c r="I36" i="8"/>
  <c r="G36" i="8"/>
  <c r="F36" i="8"/>
  <c r="V35" i="8"/>
  <c r="U35" i="8"/>
  <c r="L35" i="8"/>
  <c r="I35" i="8"/>
  <c r="G35" i="8"/>
  <c r="T30" i="1" s="1"/>
  <c r="F35" i="8"/>
  <c r="S30" i="1" s="1"/>
  <c r="V34" i="8"/>
  <c r="U34" i="8"/>
  <c r="E34" i="8" s="1"/>
  <c r="R29" i="1" s="1"/>
  <c r="L34" i="8"/>
  <c r="Y29" i="1" s="1"/>
  <c r="I34" i="8"/>
  <c r="G34" i="8"/>
  <c r="F34" i="8"/>
  <c r="V33" i="8"/>
  <c r="U33" i="8"/>
  <c r="L33" i="8"/>
  <c r="I33" i="8"/>
  <c r="G33" i="8"/>
  <c r="F33" i="8"/>
  <c r="V32" i="8"/>
  <c r="U32" i="8"/>
  <c r="L32" i="8"/>
  <c r="I32" i="8"/>
  <c r="H32" i="8" s="1"/>
  <c r="G32" i="8"/>
  <c r="T27" i="1" s="1"/>
  <c r="F32" i="8"/>
  <c r="S27" i="1" s="1"/>
  <c r="H36" i="8"/>
  <c r="U31" i="1" s="1"/>
  <c r="AB112" i="69"/>
  <c r="AB111" i="69"/>
  <c r="AB110" i="69"/>
  <c r="CD52" i="72"/>
  <c r="CD51" i="72"/>
  <c r="CD50" i="72"/>
  <c r="CD49" i="72"/>
  <c r="CD48" i="72"/>
  <c r="CD47" i="72"/>
  <c r="CD46" i="72"/>
  <c r="CD45" i="72"/>
  <c r="CD44" i="72"/>
  <c r="CD43" i="72"/>
  <c r="CD42" i="72"/>
  <c r="CD41" i="72"/>
  <c r="CD40" i="72"/>
  <c r="CD39" i="72"/>
  <c r="CD38" i="72"/>
  <c r="CD37" i="72"/>
  <c r="CD36" i="72"/>
  <c r="CD35" i="72"/>
  <c r="CD34" i="72"/>
  <c r="CD33" i="72"/>
  <c r="CD32" i="72"/>
  <c r="CD31" i="72"/>
  <c r="CD30" i="72"/>
  <c r="CD29" i="72"/>
  <c r="CD28" i="72"/>
  <c r="CD27" i="72"/>
  <c r="CD26" i="72"/>
  <c r="CD25" i="72"/>
  <c r="CD24" i="72"/>
  <c r="CD23" i="72"/>
  <c r="CD22" i="72"/>
  <c r="CD21" i="72"/>
  <c r="CD20" i="72"/>
  <c r="CD19" i="72"/>
  <c r="CD18" i="72"/>
  <c r="CD17" i="72"/>
  <c r="CD16" i="72"/>
  <c r="CD15" i="72"/>
  <c r="CD14" i="72"/>
  <c r="CD13" i="72"/>
  <c r="CD12" i="72"/>
  <c r="CD11" i="72"/>
  <c r="CD10" i="72"/>
  <c r="CD9" i="72"/>
  <c r="CD8" i="72"/>
  <c r="CD7" i="72"/>
  <c r="CD6" i="72"/>
  <c r="AB109" i="69"/>
  <c r="AB108" i="69"/>
  <c r="AB107" i="69"/>
  <c r="AB106" i="69"/>
  <c r="AB105" i="69"/>
  <c r="AB104" i="69"/>
  <c r="Q5" i="73"/>
  <c r="BB27" i="20"/>
  <c r="BB7" i="20" s="1"/>
  <c r="BB69" i="20"/>
  <c r="BB14" i="20" s="1"/>
  <c r="AF12" i="31" s="1"/>
  <c r="N37" i="1"/>
  <c r="Y32" i="1"/>
  <c r="Y33" i="1"/>
  <c r="Y34" i="1"/>
  <c r="Y35" i="1"/>
  <c r="Y36" i="1"/>
  <c r="E17" i="73"/>
  <c r="Q4" i="73"/>
  <c r="BY52" i="72"/>
  <c r="BY51" i="72"/>
  <c r="BY50" i="72"/>
  <c r="BY49" i="72"/>
  <c r="BY48" i="72"/>
  <c r="BY47" i="72"/>
  <c r="BY46" i="72"/>
  <c r="BY45" i="72"/>
  <c r="BY44" i="72"/>
  <c r="BY43" i="72"/>
  <c r="BY42" i="72"/>
  <c r="BY41" i="72"/>
  <c r="BY40" i="72"/>
  <c r="BY39" i="72"/>
  <c r="BY38" i="72"/>
  <c r="BY37" i="72"/>
  <c r="BY36" i="72"/>
  <c r="BY35" i="72"/>
  <c r="BY34" i="72"/>
  <c r="BY33" i="72"/>
  <c r="BY32" i="72"/>
  <c r="BY31" i="72"/>
  <c r="BY30" i="72"/>
  <c r="BY29" i="72"/>
  <c r="BY28" i="72"/>
  <c r="BY27" i="72"/>
  <c r="BY26" i="72"/>
  <c r="BY25" i="72"/>
  <c r="BY24" i="72"/>
  <c r="BY23" i="72"/>
  <c r="BY22" i="72"/>
  <c r="BY21" i="72"/>
  <c r="BY20" i="72"/>
  <c r="BY19" i="72"/>
  <c r="BY18" i="72"/>
  <c r="BY17" i="72"/>
  <c r="BY16" i="72"/>
  <c r="BY15" i="72"/>
  <c r="BY14" i="72"/>
  <c r="BY13" i="72"/>
  <c r="BY12" i="72"/>
  <c r="BY11" i="72"/>
  <c r="BY10" i="72"/>
  <c r="BY9" i="72"/>
  <c r="BY8" i="72"/>
  <c r="BY7" i="72"/>
  <c r="BY6" i="72"/>
  <c r="BT52" i="72"/>
  <c r="BT51" i="72"/>
  <c r="BT50" i="72"/>
  <c r="BT49" i="72"/>
  <c r="BT48" i="72"/>
  <c r="BT47" i="72"/>
  <c r="BT46" i="72"/>
  <c r="BT45" i="72"/>
  <c r="BT44" i="72"/>
  <c r="BT43" i="72"/>
  <c r="BT42" i="72"/>
  <c r="BT41" i="72"/>
  <c r="BT40" i="72"/>
  <c r="BT39" i="72"/>
  <c r="BT38" i="72"/>
  <c r="BT37" i="72"/>
  <c r="BT36" i="72"/>
  <c r="BT35" i="72"/>
  <c r="BT34" i="72"/>
  <c r="BT33" i="72"/>
  <c r="BT32" i="72"/>
  <c r="BT31" i="72"/>
  <c r="BT30" i="72"/>
  <c r="BT29" i="72"/>
  <c r="BT28" i="72"/>
  <c r="BT27" i="72"/>
  <c r="BT26" i="72"/>
  <c r="BT25" i="72"/>
  <c r="BT24" i="72"/>
  <c r="BT23" i="72"/>
  <c r="BT22" i="72"/>
  <c r="BT21" i="72"/>
  <c r="BT20" i="72"/>
  <c r="BT19" i="72"/>
  <c r="BT18" i="72"/>
  <c r="BT17" i="72"/>
  <c r="BT16" i="72"/>
  <c r="BT15" i="72"/>
  <c r="BT14" i="72"/>
  <c r="BT13" i="72"/>
  <c r="BT12" i="72"/>
  <c r="BT11" i="72"/>
  <c r="BT10" i="72"/>
  <c r="BT9" i="72"/>
  <c r="BT8" i="72"/>
  <c r="BT7" i="72"/>
  <c r="BT6" i="72"/>
  <c r="BO52" i="72"/>
  <c r="BO51" i="72"/>
  <c r="BO50" i="72"/>
  <c r="BO49" i="72"/>
  <c r="BO48" i="72"/>
  <c r="BO47" i="72"/>
  <c r="BO46" i="72"/>
  <c r="BO45" i="72"/>
  <c r="BO44" i="72"/>
  <c r="BO43" i="72"/>
  <c r="BO42" i="72"/>
  <c r="BO41" i="72"/>
  <c r="BO40" i="72"/>
  <c r="BO39" i="72"/>
  <c r="BO38" i="72"/>
  <c r="BO37" i="72"/>
  <c r="BO36" i="72"/>
  <c r="BO35" i="72"/>
  <c r="BO34" i="72"/>
  <c r="BO33" i="72"/>
  <c r="BO32" i="72"/>
  <c r="BO31" i="72"/>
  <c r="BO30" i="72"/>
  <c r="BO29" i="72"/>
  <c r="BO28" i="72"/>
  <c r="BO27" i="72"/>
  <c r="BO26" i="72"/>
  <c r="BO25" i="72"/>
  <c r="BO24" i="72"/>
  <c r="BO23" i="72"/>
  <c r="BO22" i="72"/>
  <c r="BO21" i="72"/>
  <c r="BO20" i="72"/>
  <c r="BO19" i="72"/>
  <c r="BO18" i="72"/>
  <c r="BO17" i="72"/>
  <c r="BO16" i="72"/>
  <c r="BO15" i="72"/>
  <c r="BO14" i="72"/>
  <c r="BO13" i="72"/>
  <c r="BO12" i="72"/>
  <c r="BO11" i="72"/>
  <c r="BO10" i="72"/>
  <c r="BO9" i="72"/>
  <c r="BO8" i="72"/>
  <c r="BO7" i="72"/>
  <c r="BO6" i="72"/>
  <c r="BJ52" i="72"/>
  <c r="BJ51" i="72"/>
  <c r="BJ50" i="72"/>
  <c r="BJ49" i="72"/>
  <c r="BJ48" i="72"/>
  <c r="BJ47" i="72"/>
  <c r="BJ46" i="72"/>
  <c r="BJ45" i="72"/>
  <c r="BJ44" i="72"/>
  <c r="BJ43" i="72"/>
  <c r="BJ42" i="72"/>
  <c r="BJ41" i="72"/>
  <c r="BJ40" i="72"/>
  <c r="BJ39" i="72"/>
  <c r="BJ38" i="72"/>
  <c r="BJ37" i="72"/>
  <c r="BJ36" i="72"/>
  <c r="BJ35" i="72"/>
  <c r="BJ34" i="72"/>
  <c r="BJ33" i="72"/>
  <c r="BJ32" i="72"/>
  <c r="BJ31" i="72"/>
  <c r="BJ30" i="72"/>
  <c r="BJ29" i="72"/>
  <c r="BJ28" i="72"/>
  <c r="BJ27" i="72"/>
  <c r="BJ26" i="72"/>
  <c r="BJ25" i="72"/>
  <c r="BJ24" i="72"/>
  <c r="BJ23" i="72"/>
  <c r="BJ22" i="72"/>
  <c r="BJ21" i="72"/>
  <c r="BJ20" i="72"/>
  <c r="BJ19" i="72"/>
  <c r="BJ18" i="72"/>
  <c r="BJ17" i="72"/>
  <c r="BJ16" i="72"/>
  <c r="BJ15" i="72"/>
  <c r="BJ14" i="72"/>
  <c r="BJ13" i="72"/>
  <c r="BJ12" i="72"/>
  <c r="BJ11" i="72"/>
  <c r="BJ10" i="72"/>
  <c r="BJ9" i="72"/>
  <c r="BJ8" i="72"/>
  <c r="BJ7" i="72"/>
  <c r="BJ6" i="72"/>
  <c r="BE6" i="72"/>
  <c r="BE7" i="72"/>
  <c r="BE8" i="72"/>
  <c r="BE9" i="72"/>
  <c r="BE10" i="72"/>
  <c r="BE11" i="72"/>
  <c r="BE12" i="72"/>
  <c r="BE13" i="72"/>
  <c r="BE14" i="72"/>
  <c r="BE15" i="72"/>
  <c r="BE16" i="72"/>
  <c r="BE17" i="72"/>
  <c r="BE18" i="72"/>
  <c r="BE19" i="72"/>
  <c r="BE20" i="72"/>
  <c r="BE21" i="72"/>
  <c r="BE22" i="72"/>
  <c r="BE23" i="72"/>
  <c r="BE24" i="72"/>
  <c r="BE25" i="72"/>
  <c r="BE26" i="72"/>
  <c r="BE27" i="72"/>
  <c r="BE28" i="72"/>
  <c r="BE29" i="72"/>
  <c r="BE30" i="72"/>
  <c r="BE31" i="72"/>
  <c r="BE32" i="72"/>
  <c r="BE33" i="72"/>
  <c r="BE34" i="72"/>
  <c r="BE35" i="72"/>
  <c r="BE36" i="72"/>
  <c r="BE37" i="72"/>
  <c r="BE38" i="72"/>
  <c r="BE39" i="72"/>
  <c r="BE40" i="72"/>
  <c r="BE41" i="72"/>
  <c r="BE42" i="72"/>
  <c r="BE43" i="72"/>
  <c r="BE44" i="72"/>
  <c r="BE45" i="72"/>
  <c r="BE46" i="72"/>
  <c r="BE47" i="72"/>
  <c r="BE48" i="72"/>
  <c r="BE49" i="72"/>
  <c r="BE50" i="72"/>
  <c r="BE51" i="72"/>
  <c r="BE52" i="72"/>
  <c r="BS60" i="21"/>
  <c r="S31" i="73"/>
  <c r="AN60" i="12"/>
  <c r="AN63" i="12"/>
  <c r="AN54" i="12"/>
  <c r="AN46" i="12"/>
  <c r="AN41" i="12"/>
  <c r="AN34" i="12"/>
  <c r="AN28" i="12"/>
  <c r="AN22" i="12"/>
  <c r="AN18" i="12"/>
  <c r="AN8" i="12"/>
  <c r="M37" i="1"/>
  <c r="J37" i="1"/>
  <c r="G143" i="65"/>
  <c r="G144" i="65"/>
  <c r="G145" i="65"/>
  <c r="G146" i="65"/>
  <c r="G147" i="65"/>
  <c r="G142" i="65"/>
  <c r="H143" i="65"/>
  <c r="H144" i="65"/>
  <c r="H145" i="65"/>
  <c r="H146" i="65"/>
  <c r="H147" i="65"/>
  <c r="H142" i="65"/>
  <c r="I143" i="65"/>
  <c r="I144" i="65"/>
  <c r="I145" i="65"/>
  <c r="I146" i="65"/>
  <c r="I147" i="65"/>
  <c r="I142" i="65"/>
  <c r="J143" i="65"/>
  <c r="J144" i="65"/>
  <c r="J145" i="65"/>
  <c r="J146" i="65"/>
  <c r="J147" i="65"/>
  <c r="J142" i="65"/>
  <c r="K147" i="65"/>
  <c r="AG6" i="81"/>
  <c r="AH6" i="81"/>
  <c r="AI6" i="81"/>
  <c r="AG7" i="81"/>
  <c r="AH7" i="81"/>
  <c r="AI7" i="81"/>
  <c r="AG8" i="81"/>
  <c r="AH8" i="81"/>
  <c r="AI8" i="81"/>
  <c r="AG9" i="81"/>
  <c r="AH9" i="81"/>
  <c r="AI9" i="81"/>
  <c r="AG10" i="81"/>
  <c r="AH10" i="81"/>
  <c r="AI10" i="81"/>
  <c r="AG11" i="81"/>
  <c r="AH11" i="81"/>
  <c r="AI11" i="81"/>
  <c r="AG12" i="81"/>
  <c r="AH12" i="81"/>
  <c r="AI12" i="81"/>
  <c r="AG13" i="81"/>
  <c r="AH13" i="81"/>
  <c r="AI13" i="81"/>
  <c r="AG14" i="81"/>
  <c r="AH14" i="81"/>
  <c r="AI14" i="81"/>
  <c r="AG15" i="81"/>
  <c r="AH15" i="81"/>
  <c r="AI15" i="81"/>
  <c r="AG16" i="81"/>
  <c r="AH16" i="81"/>
  <c r="AI16" i="81"/>
  <c r="AG17" i="81"/>
  <c r="AH17" i="81"/>
  <c r="AI17" i="81"/>
  <c r="AG18" i="81"/>
  <c r="AH18" i="81"/>
  <c r="AI18" i="81"/>
  <c r="AG19" i="81"/>
  <c r="AH19" i="81"/>
  <c r="AI19" i="81"/>
  <c r="AG20" i="81"/>
  <c r="AH20" i="81"/>
  <c r="AI20" i="81"/>
  <c r="AG21" i="81"/>
  <c r="AH21" i="81"/>
  <c r="AI21" i="81"/>
  <c r="AG22" i="81"/>
  <c r="AH22" i="81"/>
  <c r="AI22" i="81"/>
  <c r="AG23" i="81"/>
  <c r="AH23" i="81"/>
  <c r="AI23" i="81"/>
  <c r="AG24" i="81"/>
  <c r="AH24" i="81"/>
  <c r="AI24" i="81"/>
  <c r="AG25" i="81"/>
  <c r="AH25" i="81"/>
  <c r="AI25" i="81"/>
  <c r="AG26" i="81"/>
  <c r="AH26" i="81"/>
  <c r="AI26" i="81"/>
  <c r="AG27" i="81"/>
  <c r="AH27" i="81"/>
  <c r="AI27" i="81"/>
  <c r="AG28" i="81"/>
  <c r="AH28" i="81"/>
  <c r="AI28" i="81"/>
  <c r="AG29" i="81"/>
  <c r="AH29" i="81"/>
  <c r="AI29" i="81"/>
  <c r="AG30" i="81"/>
  <c r="AH30" i="81"/>
  <c r="AI30" i="81"/>
  <c r="AG31" i="81"/>
  <c r="AH31" i="81"/>
  <c r="AI31" i="81"/>
  <c r="AG32" i="81"/>
  <c r="AH32" i="81"/>
  <c r="AI32" i="81"/>
  <c r="AG33" i="81"/>
  <c r="AH33" i="81"/>
  <c r="AI33" i="81"/>
  <c r="AG34" i="81"/>
  <c r="AH34" i="81"/>
  <c r="AI34" i="81"/>
  <c r="AG35" i="81"/>
  <c r="AH35" i="81"/>
  <c r="AI35" i="81"/>
  <c r="AG36" i="81"/>
  <c r="AH36" i="81"/>
  <c r="AI36" i="81"/>
  <c r="AG37" i="81"/>
  <c r="AH37" i="81"/>
  <c r="AI37" i="81"/>
  <c r="AG38" i="81"/>
  <c r="AH38" i="81"/>
  <c r="AI38" i="81"/>
  <c r="AG39" i="81"/>
  <c r="AH39" i="81"/>
  <c r="AI39" i="81"/>
  <c r="AG40" i="81"/>
  <c r="AH40" i="81"/>
  <c r="AI40" i="81"/>
  <c r="AG41" i="81"/>
  <c r="AH41" i="81"/>
  <c r="AI41" i="81"/>
  <c r="AG42" i="81"/>
  <c r="AH42" i="81"/>
  <c r="AI42" i="81"/>
  <c r="AG43" i="81"/>
  <c r="AH43" i="81"/>
  <c r="AI43" i="81"/>
  <c r="AG44" i="81"/>
  <c r="AH44" i="81"/>
  <c r="AI44" i="81"/>
  <c r="AG45" i="81"/>
  <c r="AH45" i="81"/>
  <c r="AI45" i="81"/>
  <c r="AG46" i="81"/>
  <c r="AH46" i="81"/>
  <c r="AI46" i="81"/>
  <c r="AG47" i="81"/>
  <c r="AH47" i="81"/>
  <c r="AI47" i="81"/>
  <c r="AG48" i="81"/>
  <c r="AH48" i="81"/>
  <c r="AI48" i="81"/>
  <c r="AG49" i="81"/>
  <c r="AH49" i="81"/>
  <c r="AI49" i="81"/>
  <c r="AG50" i="81"/>
  <c r="AH50" i="81"/>
  <c r="AI50" i="81"/>
  <c r="AG51" i="81"/>
  <c r="AH51" i="81"/>
  <c r="AI51" i="81"/>
  <c r="AG52" i="81"/>
  <c r="AH52" i="81"/>
  <c r="AI52" i="81"/>
  <c r="AF7" i="81"/>
  <c r="AF8" i="81"/>
  <c r="AF9" i="81"/>
  <c r="AF10" i="81"/>
  <c r="AF11" i="81"/>
  <c r="AF12" i="81"/>
  <c r="AF13" i="81"/>
  <c r="AF14" i="81"/>
  <c r="AF15" i="81"/>
  <c r="AF16" i="81"/>
  <c r="AF17" i="81"/>
  <c r="AF18" i="81"/>
  <c r="AF19" i="81"/>
  <c r="AF20" i="81"/>
  <c r="AF21" i="81"/>
  <c r="AF22" i="81"/>
  <c r="AF23" i="81"/>
  <c r="AF24" i="81"/>
  <c r="AF25" i="81"/>
  <c r="AF26" i="81"/>
  <c r="AF27" i="81"/>
  <c r="AF28" i="81"/>
  <c r="AF29" i="81"/>
  <c r="AF30" i="81"/>
  <c r="AF31" i="81"/>
  <c r="AF32" i="81"/>
  <c r="AF33" i="81"/>
  <c r="AF34" i="81"/>
  <c r="AF35" i="81"/>
  <c r="AF36" i="81"/>
  <c r="AF37" i="81"/>
  <c r="AF38" i="81"/>
  <c r="AF39" i="81"/>
  <c r="AF40" i="81"/>
  <c r="AF41" i="81"/>
  <c r="AF42" i="81"/>
  <c r="AF43" i="81"/>
  <c r="AF44" i="81"/>
  <c r="AF45" i="81"/>
  <c r="AF46" i="81"/>
  <c r="AF47" i="81"/>
  <c r="AF48" i="81"/>
  <c r="AF49" i="81"/>
  <c r="AF50" i="81"/>
  <c r="AF51" i="81"/>
  <c r="AF52" i="81"/>
  <c r="AF6" i="81"/>
  <c r="X175" i="51"/>
  <c r="X176" i="51"/>
  <c r="X177" i="51"/>
  <c r="X178" i="51"/>
  <c r="X179" i="51"/>
  <c r="X180" i="51"/>
  <c r="X181" i="51"/>
  <c r="X182" i="51"/>
  <c r="X183" i="51"/>
  <c r="X184" i="51"/>
  <c r="X185" i="51"/>
  <c r="X190" i="50"/>
  <c r="X191" i="50"/>
  <c r="X192" i="50"/>
  <c r="X193" i="50"/>
  <c r="X194" i="50"/>
  <c r="X195" i="50"/>
  <c r="X196" i="50"/>
  <c r="X197" i="50"/>
  <c r="X198" i="50"/>
  <c r="X199" i="50"/>
  <c r="X200" i="50"/>
  <c r="X174" i="50"/>
  <c r="X175" i="50"/>
  <c r="X176" i="50"/>
  <c r="X177" i="50"/>
  <c r="X178" i="50"/>
  <c r="X179" i="50"/>
  <c r="X180" i="50"/>
  <c r="X181" i="50"/>
  <c r="X182" i="50"/>
  <c r="X183" i="50"/>
  <c r="X184" i="50"/>
  <c r="X107" i="50"/>
  <c r="X108" i="50"/>
  <c r="X158" i="50" s="1"/>
  <c r="X109" i="50"/>
  <c r="X110" i="50"/>
  <c r="X111" i="50"/>
  <c r="X112" i="50"/>
  <c r="X113" i="50"/>
  <c r="X114" i="50"/>
  <c r="X115" i="50"/>
  <c r="X116" i="50"/>
  <c r="X117" i="50"/>
  <c r="X118" i="50"/>
  <c r="X119" i="50"/>
  <c r="X120" i="50"/>
  <c r="X121" i="50"/>
  <c r="X122" i="50"/>
  <c r="X123" i="50"/>
  <c r="X124" i="50"/>
  <c r="X125" i="50"/>
  <c r="X126" i="50"/>
  <c r="X127" i="50"/>
  <c r="X128" i="50"/>
  <c r="X129" i="50"/>
  <c r="X130" i="50"/>
  <c r="X167" i="50" s="1"/>
  <c r="X131" i="50"/>
  <c r="X132" i="50"/>
  <c r="X133" i="50"/>
  <c r="X134" i="50"/>
  <c r="X168" i="50" s="1"/>
  <c r="X136" i="50"/>
  <c r="X137" i="50"/>
  <c r="X138" i="50"/>
  <c r="X139" i="50"/>
  <c r="X140" i="50"/>
  <c r="X141" i="50"/>
  <c r="X142" i="50"/>
  <c r="X143" i="50"/>
  <c r="X144" i="50"/>
  <c r="X145" i="50"/>
  <c r="X146" i="50"/>
  <c r="X147" i="50"/>
  <c r="X148" i="50"/>
  <c r="X149" i="50"/>
  <c r="X150" i="50"/>
  <c r="X151" i="50"/>
  <c r="X152" i="50"/>
  <c r="X153" i="50"/>
  <c r="X154" i="50"/>
  <c r="X108" i="51"/>
  <c r="X109" i="51"/>
  <c r="X159" i="51" s="1"/>
  <c r="X110" i="51"/>
  <c r="X111" i="51"/>
  <c r="X112" i="51"/>
  <c r="X113" i="51"/>
  <c r="X114" i="51"/>
  <c r="X115" i="51"/>
  <c r="X116" i="51"/>
  <c r="X117" i="51"/>
  <c r="X118" i="51"/>
  <c r="X119" i="51"/>
  <c r="X120" i="51"/>
  <c r="X121" i="51"/>
  <c r="X122" i="51"/>
  <c r="X123" i="51"/>
  <c r="X162" i="51" s="1"/>
  <c r="X124" i="51"/>
  <c r="X125" i="51"/>
  <c r="X126" i="51"/>
  <c r="X127" i="51"/>
  <c r="X128" i="51"/>
  <c r="X129" i="51"/>
  <c r="X168" i="51" s="1"/>
  <c r="X130" i="51"/>
  <c r="X131" i="51"/>
  <c r="X132" i="51"/>
  <c r="X133" i="51"/>
  <c r="X134" i="51"/>
  <c r="X135" i="51"/>
  <c r="X137" i="51"/>
  <c r="X138" i="51"/>
  <c r="X139" i="51"/>
  <c r="X140" i="51"/>
  <c r="X141" i="51"/>
  <c r="X142" i="51"/>
  <c r="X143" i="51"/>
  <c r="X144" i="51"/>
  <c r="X145" i="51"/>
  <c r="X146" i="51"/>
  <c r="X147" i="51"/>
  <c r="X148" i="51"/>
  <c r="X149" i="51"/>
  <c r="X150" i="51"/>
  <c r="X151" i="51"/>
  <c r="X152" i="51"/>
  <c r="X153" i="51"/>
  <c r="X154" i="51"/>
  <c r="X155" i="51"/>
  <c r="BQ56" i="35"/>
  <c r="BQ67" i="35" s="1"/>
  <c r="BQ57" i="35"/>
  <c r="BQ58" i="35"/>
  <c r="BQ59" i="35"/>
  <c r="BQ60" i="35"/>
  <c r="BQ61" i="35"/>
  <c r="BQ62" i="35"/>
  <c r="BQ63" i="35"/>
  <c r="BQ64" i="35"/>
  <c r="BQ65" i="35"/>
  <c r="BQ66" i="35"/>
  <c r="BQ56" i="36"/>
  <c r="BQ57" i="36"/>
  <c r="BQ58" i="36"/>
  <c r="BQ59" i="36"/>
  <c r="BQ60" i="36"/>
  <c r="BQ61" i="36"/>
  <c r="BQ62" i="36"/>
  <c r="BQ63" i="36"/>
  <c r="BQ64" i="36"/>
  <c r="BQ65" i="36"/>
  <c r="BQ66" i="36"/>
  <c r="BQ55" i="29"/>
  <c r="BQ56" i="29"/>
  <c r="BQ57" i="29"/>
  <c r="BQ58" i="29"/>
  <c r="BQ59" i="29"/>
  <c r="BQ60" i="29"/>
  <c r="BQ61" i="29"/>
  <c r="BQ62" i="29"/>
  <c r="BQ63" i="29"/>
  <c r="BQ64" i="29"/>
  <c r="BQ65" i="29"/>
  <c r="DA6" i="41"/>
  <c r="DA7" i="41"/>
  <c r="DA8" i="41"/>
  <c r="DA9" i="41"/>
  <c r="DA10" i="41"/>
  <c r="DA11" i="41"/>
  <c r="DA12" i="41"/>
  <c r="DA13" i="41"/>
  <c r="DA14" i="41"/>
  <c r="DA15" i="41"/>
  <c r="DA16" i="41"/>
  <c r="DA17" i="41"/>
  <c r="DA18" i="41"/>
  <c r="DA19" i="41"/>
  <c r="DA20" i="41"/>
  <c r="DA21" i="41"/>
  <c r="DA22" i="41"/>
  <c r="DA23" i="41"/>
  <c r="DA24" i="41"/>
  <c r="DA25" i="41"/>
  <c r="DA26" i="41"/>
  <c r="DA27" i="41"/>
  <c r="DA28" i="41"/>
  <c r="DA29" i="41"/>
  <c r="DA30" i="41"/>
  <c r="DA31" i="41"/>
  <c r="DA32" i="41"/>
  <c r="DA33" i="41"/>
  <c r="DA34" i="41"/>
  <c r="DA35" i="41"/>
  <c r="DA36" i="41"/>
  <c r="DA37" i="41"/>
  <c r="DA38" i="41"/>
  <c r="DA39" i="41"/>
  <c r="DA40" i="41"/>
  <c r="DA41" i="41"/>
  <c r="DA42" i="41"/>
  <c r="DA43" i="41"/>
  <c r="DA44" i="41"/>
  <c r="DA45" i="41"/>
  <c r="DA46" i="41"/>
  <c r="DA47" i="41"/>
  <c r="DA48" i="41"/>
  <c r="DA49" i="41"/>
  <c r="DA50" i="41"/>
  <c r="DA51" i="41"/>
  <c r="DA52" i="41"/>
  <c r="CL53" i="41"/>
  <c r="CM53" i="41"/>
  <c r="CN53" i="41"/>
  <c r="CO53" i="41"/>
  <c r="CP53" i="41"/>
  <c r="BS9" i="21"/>
  <c r="BS10" i="21"/>
  <c r="BS11" i="21"/>
  <c r="BS12" i="21"/>
  <c r="BS13" i="21"/>
  <c r="BS14" i="21"/>
  <c r="BS15" i="21"/>
  <c r="BS16" i="21"/>
  <c r="BS17" i="21"/>
  <c r="BS19" i="21"/>
  <c r="BS20" i="21"/>
  <c r="BS21" i="21"/>
  <c r="BS23" i="21"/>
  <c r="BS24" i="21"/>
  <c r="BS25" i="21"/>
  <c r="BS26" i="21"/>
  <c r="BS27" i="21"/>
  <c r="BS29" i="21"/>
  <c r="BS30" i="21"/>
  <c r="BS31" i="21"/>
  <c r="BS32" i="21"/>
  <c r="BS33" i="21"/>
  <c r="BS35" i="21"/>
  <c r="BS36" i="21"/>
  <c r="BS37" i="21"/>
  <c r="BS38" i="21"/>
  <c r="BS39" i="21"/>
  <c r="BS40" i="21"/>
  <c r="BS42" i="21"/>
  <c r="BS43" i="21"/>
  <c r="BS44" i="21"/>
  <c r="BS45" i="21"/>
  <c r="BS47" i="21"/>
  <c r="BS48" i="21"/>
  <c r="BS49" i="21"/>
  <c r="BS50" i="21"/>
  <c r="BS51" i="21"/>
  <c r="BS52" i="21"/>
  <c r="BS53" i="21"/>
  <c r="BS55" i="21"/>
  <c r="BS56" i="21"/>
  <c r="BS57" i="21"/>
  <c r="BS58" i="21"/>
  <c r="BS59" i="21"/>
  <c r="BS61" i="21"/>
  <c r="BS62" i="21"/>
  <c r="BS64" i="21"/>
  <c r="BS65" i="21"/>
  <c r="BS66" i="21"/>
  <c r="BA9" i="12"/>
  <c r="BA10" i="12"/>
  <c r="BA11" i="12"/>
  <c r="BA12" i="12"/>
  <c r="BA13" i="12"/>
  <c r="BA14" i="12"/>
  <c r="BA15" i="12"/>
  <c r="BA16" i="12"/>
  <c r="BA17" i="12"/>
  <c r="BA19" i="12"/>
  <c r="BA20" i="12"/>
  <c r="BA21" i="12"/>
  <c r="BA23" i="12"/>
  <c r="BA24" i="12"/>
  <c r="BA25" i="12"/>
  <c r="BA26" i="12"/>
  <c r="BA27" i="12"/>
  <c r="BA29" i="12"/>
  <c r="BA30" i="12"/>
  <c r="BA31" i="12"/>
  <c r="BA32" i="12"/>
  <c r="BA33" i="12"/>
  <c r="BA35" i="12"/>
  <c r="BA36" i="12"/>
  <c r="BA37" i="12"/>
  <c r="BA38" i="12"/>
  <c r="BA39" i="12"/>
  <c r="BA40" i="12"/>
  <c r="BA42" i="12"/>
  <c r="BA43" i="12"/>
  <c r="BA44" i="12"/>
  <c r="BA45" i="12"/>
  <c r="BA47" i="12"/>
  <c r="BA48" i="12"/>
  <c r="BA49" i="12"/>
  <c r="BA50" i="12"/>
  <c r="BA51" i="12"/>
  <c r="BA52" i="12"/>
  <c r="BA53" i="12"/>
  <c r="BA55" i="12"/>
  <c r="BA56" i="12"/>
  <c r="BA57" i="12"/>
  <c r="BA58" i="12"/>
  <c r="BA59" i="12"/>
  <c r="BA61" i="12"/>
  <c r="BA62" i="12"/>
  <c r="BA64" i="12"/>
  <c r="BA65" i="12"/>
  <c r="BA66" i="12"/>
  <c r="P15" i="73"/>
  <c r="X478" i="74"/>
  <c r="X477" i="74"/>
  <c r="X476" i="74"/>
  <c r="X475" i="74"/>
  <c r="X474" i="74"/>
  <c r="X473" i="74"/>
  <c r="X472" i="74"/>
  <c r="X471" i="74"/>
  <c r="X470" i="74"/>
  <c r="X469" i="74"/>
  <c r="X468" i="74"/>
  <c r="X467" i="74"/>
  <c r="X466" i="74"/>
  <c r="X465" i="74"/>
  <c r="X464" i="74"/>
  <c r="X463" i="74"/>
  <c r="X462" i="74"/>
  <c r="X461" i="74"/>
  <c r="X460" i="74"/>
  <c r="X459" i="74"/>
  <c r="X458" i="74"/>
  <c r="X457" i="74"/>
  <c r="X456" i="74"/>
  <c r="X455" i="74"/>
  <c r="X454" i="74"/>
  <c r="X453" i="74"/>
  <c r="X452" i="74"/>
  <c r="X451" i="74"/>
  <c r="X450" i="74"/>
  <c r="X449" i="74"/>
  <c r="X448" i="74"/>
  <c r="X447" i="74"/>
  <c r="X446" i="74"/>
  <c r="X445" i="74"/>
  <c r="X444" i="74"/>
  <c r="X443" i="74"/>
  <c r="X442" i="74"/>
  <c r="X441" i="74"/>
  <c r="X440" i="74"/>
  <c r="X439" i="74"/>
  <c r="X438" i="74"/>
  <c r="X437" i="74"/>
  <c r="X436" i="74"/>
  <c r="X435" i="74"/>
  <c r="X434" i="74"/>
  <c r="X433" i="74"/>
  <c r="X432" i="74"/>
  <c r="X431" i="74"/>
  <c r="X430" i="74"/>
  <c r="X429" i="74"/>
  <c r="X428" i="74"/>
  <c r="X427" i="74"/>
  <c r="X426" i="74"/>
  <c r="X425" i="74"/>
  <c r="X424" i="74"/>
  <c r="X423" i="74"/>
  <c r="X421" i="74"/>
  <c r="X420" i="74"/>
  <c r="X419" i="74"/>
  <c r="X418" i="74"/>
  <c r="X417" i="74"/>
  <c r="X416" i="74"/>
  <c r="X415" i="74"/>
  <c r="X414" i="74"/>
  <c r="X413" i="74"/>
  <c r="X412" i="74"/>
  <c r="X411" i="74"/>
  <c r="X410" i="74"/>
  <c r="X409" i="74"/>
  <c r="X408" i="74"/>
  <c r="X407" i="74"/>
  <c r="X406" i="74"/>
  <c r="X405" i="74"/>
  <c r="X404" i="74"/>
  <c r="X403" i="74"/>
  <c r="X402" i="74"/>
  <c r="X401" i="74"/>
  <c r="X400" i="74"/>
  <c r="X399" i="74"/>
  <c r="X398" i="74"/>
  <c r="X397" i="74"/>
  <c r="X396" i="74"/>
  <c r="X395" i="74"/>
  <c r="X394" i="74"/>
  <c r="X393" i="74"/>
  <c r="X392" i="74"/>
  <c r="X391" i="74"/>
  <c r="X390" i="74"/>
  <c r="X388" i="74"/>
  <c r="X387" i="74"/>
  <c r="X386" i="74"/>
  <c r="X385" i="74"/>
  <c r="X384" i="74"/>
  <c r="X383" i="74"/>
  <c r="X382" i="74"/>
  <c r="X381" i="74"/>
  <c r="X380" i="74"/>
  <c r="X379" i="74"/>
  <c r="X378" i="74"/>
  <c r="X377" i="74"/>
  <c r="X376" i="74"/>
  <c r="X375" i="74"/>
  <c r="X374" i="74"/>
  <c r="X373" i="74"/>
  <c r="X372" i="74"/>
  <c r="X371" i="74"/>
  <c r="X370" i="74"/>
  <c r="X369" i="74"/>
  <c r="X368" i="74"/>
  <c r="X367" i="74"/>
  <c r="X366" i="74"/>
  <c r="X365" i="74"/>
  <c r="X364" i="74"/>
  <c r="X363" i="74"/>
  <c r="X362" i="74"/>
  <c r="X361" i="74"/>
  <c r="X360" i="74"/>
  <c r="X359" i="74"/>
  <c r="X358" i="74"/>
  <c r="X357" i="74"/>
  <c r="X356" i="74"/>
  <c r="X355" i="74"/>
  <c r="X354" i="74"/>
  <c r="X353" i="74"/>
  <c r="X352" i="74"/>
  <c r="X351" i="74"/>
  <c r="X350" i="74"/>
  <c r="X349" i="74"/>
  <c r="X348" i="74"/>
  <c r="X347" i="74"/>
  <c r="X346" i="74"/>
  <c r="X345" i="74"/>
  <c r="X344" i="74"/>
  <c r="X343" i="74"/>
  <c r="X342" i="74"/>
  <c r="X341" i="74"/>
  <c r="X340" i="74"/>
  <c r="X339" i="74"/>
  <c r="X338" i="74"/>
  <c r="X337" i="74"/>
  <c r="X336" i="74"/>
  <c r="X335" i="74"/>
  <c r="X334" i="74"/>
  <c r="X333" i="74"/>
  <c r="X332" i="74"/>
  <c r="X331" i="74"/>
  <c r="X330" i="74"/>
  <c r="X329" i="74"/>
  <c r="X328" i="74"/>
  <c r="X327" i="74"/>
  <c r="X326" i="74"/>
  <c r="X325" i="74"/>
  <c r="X324" i="74"/>
  <c r="X323" i="74"/>
  <c r="X322" i="74"/>
  <c r="X321" i="74"/>
  <c r="X320" i="74"/>
  <c r="X319" i="74"/>
  <c r="X318" i="74"/>
  <c r="X317" i="74"/>
  <c r="X316" i="74"/>
  <c r="X315" i="74"/>
  <c r="X314" i="74"/>
  <c r="X313" i="74"/>
  <c r="X312" i="74"/>
  <c r="X311" i="74"/>
  <c r="X310" i="74"/>
  <c r="X309" i="74"/>
  <c r="X308" i="74"/>
  <c r="X307" i="74"/>
  <c r="X306" i="74"/>
  <c r="X305" i="74"/>
  <c r="X304" i="74"/>
  <c r="X303" i="74"/>
  <c r="X302" i="74"/>
  <c r="X301" i="74"/>
  <c r="X300" i="74"/>
  <c r="X299" i="74"/>
  <c r="X298" i="74"/>
  <c r="X297" i="74"/>
  <c r="X296" i="74"/>
  <c r="X295" i="74"/>
  <c r="X294" i="74"/>
  <c r="X293" i="74"/>
  <c r="X291" i="74"/>
  <c r="X290" i="74"/>
  <c r="X289" i="74"/>
  <c r="X288" i="74"/>
  <c r="X287" i="74"/>
  <c r="X286" i="74"/>
  <c r="X285" i="74"/>
  <c r="X284" i="74"/>
  <c r="X283" i="74"/>
  <c r="X282" i="74"/>
  <c r="X281" i="74"/>
  <c r="X280" i="74"/>
  <c r="X279" i="74"/>
  <c r="X278" i="74"/>
  <c r="X277" i="74"/>
  <c r="X276" i="74"/>
  <c r="X275" i="74"/>
  <c r="X274" i="74"/>
  <c r="X273" i="74"/>
  <c r="X272" i="74"/>
  <c r="X271" i="74"/>
  <c r="X270" i="74"/>
  <c r="X269" i="74"/>
  <c r="X268" i="74"/>
  <c r="X267" i="74"/>
  <c r="X266" i="74"/>
  <c r="X265" i="74"/>
  <c r="X264" i="74"/>
  <c r="X263" i="74"/>
  <c r="X262" i="74"/>
  <c r="X261" i="74"/>
  <c r="X260" i="74"/>
  <c r="X259" i="74"/>
  <c r="X258" i="74"/>
  <c r="X257" i="74"/>
  <c r="X256" i="74"/>
  <c r="X255" i="74"/>
  <c r="X254" i="74"/>
  <c r="X253" i="74"/>
  <c r="X252" i="74"/>
  <c r="X251" i="74"/>
  <c r="X250" i="74"/>
  <c r="X249" i="74"/>
  <c r="X248" i="74"/>
  <c r="X247" i="74"/>
  <c r="X246" i="74"/>
  <c r="X245" i="74"/>
  <c r="X244" i="74"/>
  <c r="X243" i="74"/>
  <c r="X242" i="74"/>
  <c r="X241" i="74"/>
  <c r="X240" i="74"/>
  <c r="X239" i="74"/>
  <c r="X238" i="74"/>
  <c r="X237" i="74"/>
  <c r="X236" i="74"/>
  <c r="X235" i="74"/>
  <c r="X234" i="74"/>
  <c r="X233" i="74"/>
  <c r="X232" i="74"/>
  <c r="X231" i="74"/>
  <c r="X230" i="74"/>
  <c r="X229" i="74"/>
  <c r="X228" i="74"/>
  <c r="X227" i="74"/>
  <c r="X226" i="74"/>
  <c r="X225" i="74"/>
  <c r="X224" i="74"/>
  <c r="X223" i="74"/>
  <c r="X222" i="74"/>
  <c r="X221" i="74"/>
  <c r="X220" i="74"/>
  <c r="X219" i="74"/>
  <c r="X218" i="74"/>
  <c r="X217" i="74"/>
  <c r="X216" i="74"/>
  <c r="X214" i="74"/>
  <c r="X213" i="74"/>
  <c r="X212" i="74"/>
  <c r="X211" i="74"/>
  <c r="X210" i="74"/>
  <c r="X209" i="74"/>
  <c r="X208" i="74"/>
  <c r="X207" i="74"/>
  <c r="X206" i="74"/>
  <c r="X205" i="74"/>
  <c r="X204" i="74"/>
  <c r="X203" i="74"/>
  <c r="X202" i="74"/>
  <c r="X201" i="74"/>
  <c r="X200" i="74"/>
  <c r="X199" i="74"/>
  <c r="X198" i="74"/>
  <c r="X197" i="74"/>
  <c r="X196" i="74"/>
  <c r="X195" i="74"/>
  <c r="X194" i="74"/>
  <c r="X193" i="74"/>
  <c r="X192" i="74"/>
  <c r="X191" i="74"/>
  <c r="X190" i="74"/>
  <c r="X189" i="74"/>
  <c r="X188" i="74"/>
  <c r="X187" i="74"/>
  <c r="X186" i="74"/>
  <c r="X185" i="74"/>
  <c r="X184" i="74"/>
  <c r="X183" i="74"/>
  <c r="X182" i="74"/>
  <c r="X181" i="74"/>
  <c r="X180" i="74"/>
  <c r="X179" i="74"/>
  <c r="X178" i="74"/>
  <c r="X177" i="74"/>
  <c r="X176" i="74"/>
  <c r="X175" i="74"/>
  <c r="X174" i="74"/>
  <c r="X173" i="74"/>
  <c r="X172" i="74"/>
  <c r="X171" i="74"/>
  <c r="X169" i="74"/>
  <c r="X168" i="74"/>
  <c r="X167" i="74"/>
  <c r="X166" i="74"/>
  <c r="X165" i="74"/>
  <c r="X164" i="74"/>
  <c r="X163" i="74"/>
  <c r="X162" i="74"/>
  <c r="X161" i="74"/>
  <c r="X160" i="74"/>
  <c r="X159" i="74"/>
  <c r="X158" i="74"/>
  <c r="X157" i="74"/>
  <c r="X156" i="74"/>
  <c r="X155" i="74"/>
  <c r="X154" i="74"/>
  <c r="X153" i="74"/>
  <c r="X152" i="74"/>
  <c r="X151" i="74"/>
  <c r="X150" i="74"/>
  <c r="X149" i="74"/>
  <c r="X148" i="74"/>
  <c r="X147" i="74"/>
  <c r="X146" i="74"/>
  <c r="X145" i="74"/>
  <c r="X144" i="74"/>
  <c r="X143" i="74"/>
  <c r="X142" i="74"/>
  <c r="X141" i="74"/>
  <c r="X140" i="74"/>
  <c r="X139" i="74"/>
  <c r="X138" i="74"/>
  <c r="X137" i="74"/>
  <c r="X136" i="74"/>
  <c r="X135" i="74"/>
  <c r="X134" i="74"/>
  <c r="X133" i="74"/>
  <c r="X132" i="74"/>
  <c r="X131" i="74"/>
  <c r="X130" i="74"/>
  <c r="X129" i="74"/>
  <c r="X128" i="74"/>
  <c r="X127" i="74"/>
  <c r="X126" i="74"/>
  <c r="X125" i="74"/>
  <c r="X124" i="74"/>
  <c r="X123" i="74"/>
  <c r="X122" i="74"/>
  <c r="X121" i="74"/>
  <c r="X120" i="74"/>
  <c r="X119" i="74"/>
  <c r="X118" i="74"/>
  <c r="X117" i="74"/>
  <c r="X116" i="74"/>
  <c r="X115" i="74"/>
  <c r="X114" i="74"/>
  <c r="X113" i="74"/>
  <c r="X112" i="74"/>
  <c r="X111" i="74"/>
  <c r="X110" i="74"/>
  <c r="X109" i="74"/>
  <c r="X108" i="74"/>
  <c r="X107" i="74"/>
  <c r="X106" i="74"/>
  <c r="X104" i="74"/>
  <c r="X103" i="74"/>
  <c r="X102" i="74"/>
  <c r="X101" i="74"/>
  <c r="X100" i="74"/>
  <c r="X99" i="74"/>
  <c r="X98" i="74"/>
  <c r="X97" i="74"/>
  <c r="X96" i="74"/>
  <c r="X95" i="74"/>
  <c r="X94" i="74"/>
  <c r="X93" i="74"/>
  <c r="X92" i="74"/>
  <c r="X91" i="74"/>
  <c r="X90" i="74"/>
  <c r="X89" i="74"/>
  <c r="X88" i="74"/>
  <c r="X87" i="74"/>
  <c r="X86" i="74"/>
  <c r="X85" i="74"/>
  <c r="X83" i="74"/>
  <c r="X82" i="74"/>
  <c r="X81" i="74"/>
  <c r="X80" i="74"/>
  <c r="X79" i="74"/>
  <c r="X78" i="74"/>
  <c r="X77" i="74"/>
  <c r="X76" i="74"/>
  <c r="X75" i="74"/>
  <c r="X74" i="74"/>
  <c r="X73" i="74"/>
  <c r="X72" i="74"/>
  <c r="X71" i="74"/>
  <c r="X70" i="74"/>
  <c r="X69" i="74"/>
  <c r="X68" i="74"/>
  <c r="X67" i="74"/>
  <c r="X66" i="74"/>
  <c r="X65" i="74"/>
  <c r="X64" i="74"/>
  <c r="X62" i="74"/>
  <c r="X61" i="74"/>
  <c r="X60" i="74"/>
  <c r="X59" i="74"/>
  <c r="X58" i="74"/>
  <c r="X57" i="74"/>
  <c r="X56" i="74"/>
  <c r="X55" i="74"/>
  <c r="X54" i="74"/>
  <c r="X53" i="74"/>
  <c r="X52" i="74"/>
  <c r="X51" i="74"/>
  <c r="X49" i="74"/>
  <c r="X48" i="74"/>
  <c r="X47" i="74"/>
  <c r="X46" i="74"/>
  <c r="X45" i="74"/>
  <c r="X44" i="74"/>
  <c r="X43" i="74"/>
  <c r="X42" i="74"/>
  <c r="X41" i="74"/>
  <c r="X40" i="74"/>
  <c r="X39" i="74"/>
  <c r="X38" i="74"/>
  <c r="X37" i="74"/>
  <c r="X36" i="74"/>
  <c r="X35" i="74"/>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7" i="74"/>
  <c r="X6" i="74"/>
  <c r="P14" i="73"/>
  <c r="BS63" i="21"/>
  <c r="BT60" i="21"/>
  <c r="BS34" i="21"/>
  <c r="BS8" i="21"/>
  <c r="AO63" i="12"/>
  <c r="AO60" i="12"/>
  <c r="AO54" i="12"/>
  <c r="AO46" i="12"/>
  <c r="AO41" i="12"/>
  <c r="AO34" i="12"/>
  <c r="AO28" i="12"/>
  <c r="AO22" i="12"/>
  <c r="AO18" i="12"/>
  <c r="AO8" i="12"/>
  <c r="BA8" i="12" s="1"/>
  <c r="P13" i="73"/>
  <c r="W129" i="49"/>
  <c r="Z129" i="49" s="1"/>
  <c r="AA129" i="49" s="1"/>
  <c r="W124" i="49"/>
  <c r="Z124" i="49" s="1"/>
  <c r="AA124" i="49" s="1"/>
  <c r="W121" i="49"/>
  <c r="Z121" i="49" s="1"/>
  <c r="AA121" i="49" s="1"/>
  <c r="W113" i="49"/>
  <c r="Z113" i="49" s="1"/>
  <c r="AA113" i="49" s="1"/>
  <c r="W104" i="49"/>
  <c r="Z104" i="49" s="1"/>
  <c r="AA104" i="49" s="1"/>
  <c r="W100" i="49"/>
  <c r="Z100" i="49" s="1"/>
  <c r="W95" i="49"/>
  <c r="Z95" i="49" s="1"/>
  <c r="AA95" i="49" s="1"/>
  <c r="W90" i="49"/>
  <c r="Z90" i="49" s="1"/>
  <c r="W83" i="49"/>
  <c r="Z83" i="49"/>
  <c r="AA83" i="49" s="1"/>
  <c r="W77" i="49"/>
  <c r="Z77" i="49" s="1"/>
  <c r="AA77" i="49" s="1"/>
  <c r="W70" i="49"/>
  <c r="Z70" i="49" s="1"/>
  <c r="AA70" i="49" s="1"/>
  <c r="W65" i="49"/>
  <c r="Z65" i="49" s="1"/>
  <c r="AA65" i="49" s="1"/>
  <c r="W59" i="49"/>
  <c r="Z59" i="49" s="1"/>
  <c r="AA59" i="49" s="1"/>
  <c r="W51" i="49"/>
  <c r="Z51" i="49" s="1"/>
  <c r="AA51" i="49" s="1"/>
  <c r="W46" i="49"/>
  <c r="Z46" i="49" s="1"/>
  <c r="AA46" i="49" s="1"/>
  <c r="W42" i="49"/>
  <c r="Z42" i="49" s="1"/>
  <c r="AA42" i="49" s="1"/>
  <c r="W37" i="49"/>
  <c r="Z37" i="49"/>
  <c r="AA37" i="49" s="1"/>
  <c r="W34" i="49"/>
  <c r="Z34" i="49" s="1"/>
  <c r="AA34" i="49" s="1"/>
  <c r="Z35" i="49"/>
  <c r="AA35" i="49" s="1"/>
  <c r="Z36" i="49"/>
  <c r="AA36" i="49" s="1"/>
  <c r="Z38" i="49"/>
  <c r="AA38" i="49" s="1"/>
  <c r="Z39" i="49"/>
  <c r="AA39" i="49" s="1"/>
  <c r="Z40" i="49"/>
  <c r="AA40" i="49" s="1"/>
  <c r="Z41" i="49"/>
  <c r="AA41" i="49" s="1"/>
  <c r="Z43" i="49"/>
  <c r="AA43" i="49" s="1"/>
  <c r="Z44" i="49"/>
  <c r="AA44" i="49" s="1"/>
  <c r="Z45" i="49"/>
  <c r="AA45" i="49" s="1"/>
  <c r="Z47" i="49"/>
  <c r="AA47" i="49" s="1"/>
  <c r="Z48" i="49"/>
  <c r="AA48" i="49" s="1"/>
  <c r="Z49" i="49"/>
  <c r="AA49" i="49" s="1"/>
  <c r="Z52" i="49"/>
  <c r="AA52" i="49" s="1"/>
  <c r="Z53" i="49"/>
  <c r="AA53" i="49" s="1"/>
  <c r="Z54" i="49"/>
  <c r="AA54" i="49" s="1"/>
  <c r="Z55" i="49"/>
  <c r="AA55" i="49" s="1"/>
  <c r="Z56" i="49"/>
  <c r="AA56" i="49" s="1"/>
  <c r="Z57" i="49"/>
  <c r="AA57" i="49" s="1"/>
  <c r="Z58" i="49"/>
  <c r="AA58" i="49" s="1"/>
  <c r="Z60" i="49"/>
  <c r="AA60" i="49" s="1"/>
  <c r="Z61" i="49"/>
  <c r="AA61" i="49" s="1"/>
  <c r="Z63" i="49"/>
  <c r="AA63" i="49" s="1"/>
  <c r="Z64" i="49"/>
  <c r="AA64" i="49" s="1"/>
  <c r="Z66" i="49"/>
  <c r="AA66" i="49" s="1"/>
  <c r="Z67" i="49"/>
  <c r="AA67" i="49" s="1"/>
  <c r="Z68" i="49"/>
  <c r="AA68" i="49" s="1"/>
  <c r="Z69" i="49"/>
  <c r="AA69" i="49" s="1"/>
  <c r="Z71" i="49"/>
  <c r="AA71" i="49" s="1"/>
  <c r="Z72" i="49"/>
  <c r="AA72" i="49" s="1"/>
  <c r="Z73" i="49"/>
  <c r="AA73" i="49" s="1"/>
  <c r="Z74" i="49"/>
  <c r="AA74" i="49" s="1"/>
  <c r="Z75" i="49"/>
  <c r="AA75" i="49" s="1"/>
  <c r="Z76" i="49"/>
  <c r="AA76" i="49" s="1"/>
  <c r="Z78" i="49"/>
  <c r="AA78" i="49" s="1"/>
  <c r="Z79" i="49"/>
  <c r="AA79" i="49" s="1"/>
  <c r="Z80" i="49"/>
  <c r="AA80" i="49" s="1"/>
  <c r="Z81" i="49"/>
  <c r="AA81" i="49" s="1"/>
  <c r="Z84" i="49"/>
  <c r="AA84" i="49" s="1"/>
  <c r="Z85" i="49"/>
  <c r="AA85" i="49" s="1"/>
  <c r="Z86" i="49"/>
  <c r="AA86" i="49" s="1"/>
  <c r="Z87" i="49"/>
  <c r="AA87" i="49" s="1"/>
  <c r="Z88" i="49"/>
  <c r="AA88" i="49" s="1"/>
  <c r="Z89" i="49"/>
  <c r="AA89" i="49" s="1"/>
  <c r="Z91" i="49"/>
  <c r="AA91" i="49" s="1"/>
  <c r="Z92" i="49"/>
  <c r="AA92" i="49" s="1"/>
  <c r="Z93" i="49"/>
  <c r="AA93" i="49" s="1"/>
  <c r="Z94" i="49"/>
  <c r="AA94" i="49" s="1"/>
  <c r="Z96" i="49"/>
  <c r="AA96" i="49" s="1"/>
  <c r="Z97" i="49"/>
  <c r="AA97" i="49" s="1"/>
  <c r="Z98" i="49"/>
  <c r="AA98" i="49" s="1"/>
  <c r="Z99" i="49"/>
  <c r="AA99" i="49" s="1"/>
  <c r="Z101" i="49"/>
  <c r="AA101" i="49" s="1"/>
  <c r="Z102" i="49"/>
  <c r="AA102" i="49" s="1"/>
  <c r="Z103" i="49"/>
  <c r="AA103" i="49" s="1"/>
  <c r="Z105" i="49"/>
  <c r="AA105" i="49" s="1"/>
  <c r="Z106" i="49"/>
  <c r="AA106" i="49" s="1"/>
  <c r="Z108" i="49"/>
  <c r="AA108" i="49" s="1"/>
  <c r="Z114" i="49"/>
  <c r="AA114" i="49" s="1"/>
  <c r="Z115" i="49"/>
  <c r="AA115" i="49" s="1"/>
  <c r="Z116" i="49"/>
  <c r="AA116" i="49" s="1"/>
  <c r="Z117" i="49"/>
  <c r="AA117" i="49" s="1"/>
  <c r="Z118" i="49"/>
  <c r="AA118" i="49" s="1"/>
  <c r="Z119" i="49"/>
  <c r="AA119" i="49" s="1"/>
  <c r="Z122" i="49"/>
  <c r="AA122" i="49" s="1"/>
  <c r="Z123" i="49"/>
  <c r="AA123" i="49" s="1"/>
  <c r="Z125" i="49"/>
  <c r="AA125" i="49" s="1"/>
  <c r="Z126" i="49"/>
  <c r="AA126" i="49" s="1"/>
  <c r="Z127" i="49"/>
  <c r="AA127" i="49" s="1"/>
  <c r="Z128" i="49"/>
  <c r="AA128" i="49" s="1"/>
  <c r="Z130" i="49"/>
  <c r="AA130" i="49" s="1"/>
  <c r="Z131" i="49"/>
  <c r="AA131" i="49" s="1"/>
  <c r="Z132" i="49"/>
  <c r="AA132" i="49" s="1"/>
  <c r="Z133" i="49"/>
  <c r="AA133" i="49" s="1"/>
  <c r="Z134" i="49"/>
  <c r="AA134" i="49" s="1"/>
  <c r="BA27" i="20"/>
  <c r="BA7" i="20" s="1"/>
  <c r="AE5" i="31" s="1"/>
  <c r="X52" i="80"/>
  <c r="X51" i="80"/>
  <c r="X50" i="80"/>
  <c r="X49" i="80"/>
  <c r="X48" i="80"/>
  <c r="X47" i="80"/>
  <c r="X46" i="80"/>
  <c r="X45" i="80"/>
  <c r="X44" i="80"/>
  <c r="X43" i="80"/>
  <c r="X42" i="80"/>
  <c r="X41" i="80"/>
  <c r="X40" i="80"/>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7" i="80"/>
  <c r="X6" i="80"/>
  <c r="X5" i="80"/>
  <c r="W54" i="81"/>
  <c r="V54" i="81"/>
  <c r="U54" i="81"/>
  <c r="T54" i="81"/>
  <c r="S54" i="81"/>
  <c r="R54" i="81"/>
  <c r="Q54" i="81"/>
  <c r="P54" i="81"/>
  <c r="O54" i="81"/>
  <c r="N54" i="81"/>
  <c r="M54" i="81"/>
  <c r="L54" i="81"/>
  <c r="K54" i="81"/>
  <c r="J54" i="81"/>
  <c r="I54" i="81"/>
  <c r="H54" i="81"/>
  <c r="G54" i="81"/>
  <c r="F54" i="81"/>
  <c r="E54" i="81"/>
  <c r="D54" i="81"/>
  <c r="C54" i="81"/>
  <c r="X52" i="81"/>
  <c r="X51" i="81"/>
  <c r="X50" i="81"/>
  <c r="X49" i="81"/>
  <c r="X48" i="81"/>
  <c r="X47" i="81"/>
  <c r="X46" i="81"/>
  <c r="X45" i="81"/>
  <c r="X44" i="81"/>
  <c r="X43" i="81"/>
  <c r="X42" i="81"/>
  <c r="X41" i="81"/>
  <c r="X40" i="81"/>
  <c r="X39" i="81"/>
  <c r="X38" i="81"/>
  <c r="X37" i="81"/>
  <c r="X36" i="81"/>
  <c r="X35" i="81"/>
  <c r="X34" i="81"/>
  <c r="X33" i="81"/>
  <c r="X32" i="81"/>
  <c r="X31" i="81"/>
  <c r="X30" i="81"/>
  <c r="X29" i="81"/>
  <c r="X28" i="81"/>
  <c r="X27" i="81"/>
  <c r="X26" i="81"/>
  <c r="X25" i="81"/>
  <c r="X24" i="81"/>
  <c r="X23" i="81"/>
  <c r="X22" i="81"/>
  <c r="X21" i="81"/>
  <c r="X20" i="81"/>
  <c r="X19" i="81"/>
  <c r="X18" i="81"/>
  <c r="X17" i="81"/>
  <c r="X16" i="81"/>
  <c r="X15" i="81"/>
  <c r="X14" i="81"/>
  <c r="X13" i="81"/>
  <c r="X12" i="81"/>
  <c r="X11" i="81"/>
  <c r="X10" i="81"/>
  <c r="X9" i="81"/>
  <c r="X8" i="81"/>
  <c r="X7" i="81"/>
  <c r="X6" i="81"/>
  <c r="X5" i="81"/>
  <c r="P12" i="73"/>
  <c r="P11" i="73"/>
  <c r="P9" i="73"/>
  <c r="P10" i="73"/>
  <c r="AQ16" i="39"/>
  <c r="AQ17" i="39"/>
  <c r="AQ18" i="39"/>
  <c r="AQ19" i="39"/>
  <c r="AQ20" i="39"/>
  <c r="AQ21" i="39"/>
  <c r="AQ22" i="39"/>
  <c r="AQ23" i="39"/>
  <c r="AQ24" i="39"/>
  <c r="AQ25" i="39"/>
  <c r="AQ26" i="39"/>
  <c r="AQ27" i="39"/>
  <c r="AQ28" i="39"/>
  <c r="AQ29" i="39"/>
  <c r="AQ30" i="39"/>
  <c r="AQ31" i="39"/>
  <c r="AQ32" i="39"/>
  <c r="AQ33" i="39"/>
  <c r="AQ34" i="39"/>
  <c r="AQ35" i="39"/>
  <c r="AQ36" i="39"/>
  <c r="AQ37" i="39"/>
  <c r="AQ38" i="39"/>
  <c r="AQ39" i="39"/>
  <c r="AQ40" i="39"/>
  <c r="AQ41" i="39"/>
  <c r="AQ42" i="39"/>
  <c r="AQ43" i="39"/>
  <c r="AQ44" i="39"/>
  <c r="AQ45" i="39"/>
  <c r="AQ46" i="39"/>
  <c r="AQ47" i="39"/>
  <c r="AQ48" i="39"/>
  <c r="AQ49" i="39"/>
  <c r="AQ50" i="39"/>
  <c r="AQ51" i="39"/>
  <c r="AQ52" i="39"/>
  <c r="AQ53" i="39"/>
  <c r="AQ54" i="39"/>
  <c r="AQ55" i="39"/>
  <c r="AQ56" i="39"/>
  <c r="AQ57" i="39"/>
  <c r="AQ58" i="39"/>
  <c r="AQ59" i="39"/>
  <c r="AQ60" i="39"/>
  <c r="AQ61" i="39"/>
  <c r="AQ62" i="39"/>
  <c r="AQ63" i="39"/>
  <c r="AQ64" i="39"/>
  <c r="P8" i="73"/>
  <c r="BH9" i="12"/>
  <c r="BH10" i="12"/>
  <c r="BH11" i="12"/>
  <c r="BH12" i="12"/>
  <c r="BH13" i="12"/>
  <c r="BH14" i="12"/>
  <c r="BH15" i="12"/>
  <c r="BH16" i="12"/>
  <c r="BH17" i="12"/>
  <c r="BH19" i="12"/>
  <c r="BH20" i="12"/>
  <c r="BH21" i="12"/>
  <c r="BH23" i="12"/>
  <c r="BH24" i="12"/>
  <c r="BH25" i="12"/>
  <c r="BH26" i="12"/>
  <c r="BH27" i="12"/>
  <c r="BH29" i="12"/>
  <c r="BH30" i="12"/>
  <c r="BH31" i="12"/>
  <c r="BH32" i="12"/>
  <c r="BH33" i="12"/>
  <c r="BH35" i="12"/>
  <c r="BH36" i="12"/>
  <c r="BH37" i="12"/>
  <c r="BH38" i="12"/>
  <c r="BH39" i="12"/>
  <c r="BH40" i="12"/>
  <c r="BH42" i="12"/>
  <c r="BH43" i="12"/>
  <c r="BH44" i="12"/>
  <c r="BH45" i="12"/>
  <c r="BH47" i="12"/>
  <c r="BH48" i="12"/>
  <c r="BH49" i="12"/>
  <c r="BH50" i="12"/>
  <c r="BH51" i="12"/>
  <c r="BH52" i="12"/>
  <c r="BH53" i="12"/>
  <c r="BH55" i="12"/>
  <c r="BH56" i="12"/>
  <c r="BH57" i="12"/>
  <c r="BH58" i="12"/>
  <c r="BH59" i="12"/>
  <c r="BH61" i="12"/>
  <c r="BH62" i="12"/>
  <c r="BH64" i="12"/>
  <c r="BH65" i="12"/>
  <c r="BH66" i="12"/>
  <c r="N36" i="1"/>
  <c r="T139" i="49"/>
  <c r="U139" i="49"/>
  <c r="X7" i="49"/>
  <c r="Y7" i="49"/>
  <c r="X8" i="49"/>
  <c r="Y8" i="49"/>
  <c r="X9" i="49"/>
  <c r="Y9" i="49"/>
  <c r="X10" i="49"/>
  <c r="Y10" i="49"/>
  <c r="X11" i="49"/>
  <c r="Y11" i="49"/>
  <c r="X12" i="49"/>
  <c r="Y12" i="49"/>
  <c r="X13" i="49"/>
  <c r="Y13" i="49"/>
  <c r="X14" i="49"/>
  <c r="Y14" i="49"/>
  <c r="X15" i="49"/>
  <c r="Y15" i="49"/>
  <c r="X16" i="49"/>
  <c r="Y16" i="49"/>
  <c r="X18" i="49"/>
  <c r="Y18" i="49"/>
  <c r="X19" i="49"/>
  <c r="Y19" i="49"/>
  <c r="X20" i="49"/>
  <c r="Y20" i="49"/>
  <c r="X22" i="49"/>
  <c r="Y22" i="49"/>
  <c r="X23" i="49"/>
  <c r="Y23" i="49"/>
  <c r="X24" i="49"/>
  <c r="Y24" i="49"/>
  <c r="X25" i="49"/>
  <c r="Y25" i="49"/>
  <c r="X26" i="49"/>
  <c r="Y26" i="49"/>
  <c r="X28" i="49"/>
  <c r="Y28" i="49"/>
  <c r="X29" i="49"/>
  <c r="Y29" i="49"/>
  <c r="X30" i="49"/>
  <c r="Y30" i="49"/>
  <c r="X31" i="49"/>
  <c r="Y31" i="49"/>
  <c r="X32" i="49"/>
  <c r="Y32" i="49"/>
  <c r="X34" i="49"/>
  <c r="Y34" i="49"/>
  <c r="X35" i="49"/>
  <c r="Y35" i="49"/>
  <c r="X36" i="49"/>
  <c r="Y36" i="49"/>
  <c r="X37" i="49"/>
  <c r="Y37" i="49"/>
  <c r="X38" i="49"/>
  <c r="Y38" i="49"/>
  <c r="X39" i="49"/>
  <c r="Y39" i="49"/>
  <c r="X40" i="49"/>
  <c r="AB40" i="49" s="1"/>
  <c r="Y40" i="49"/>
  <c r="X41" i="49"/>
  <c r="Y41" i="49"/>
  <c r="X42" i="49"/>
  <c r="Y42" i="49"/>
  <c r="X43" i="49"/>
  <c r="Y43" i="49"/>
  <c r="X44" i="49"/>
  <c r="Y44" i="49"/>
  <c r="X45" i="49"/>
  <c r="Y45" i="49"/>
  <c r="X46" i="49"/>
  <c r="Y46" i="49"/>
  <c r="X47" i="49"/>
  <c r="Y47" i="49"/>
  <c r="X48" i="49"/>
  <c r="Y48" i="49"/>
  <c r="X49" i="49"/>
  <c r="Y49" i="49"/>
  <c r="X51" i="49"/>
  <c r="Y51" i="49"/>
  <c r="X52" i="49"/>
  <c r="Y52" i="49"/>
  <c r="X53" i="49"/>
  <c r="Y53" i="49"/>
  <c r="X54" i="49"/>
  <c r="Y54" i="49"/>
  <c r="X55" i="49"/>
  <c r="Y55" i="49"/>
  <c r="X56" i="49"/>
  <c r="Y56" i="49"/>
  <c r="X57" i="49"/>
  <c r="Y57" i="49"/>
  <c r="X58" i="49"/>
  <c r="Y58" i="49"/>
  <c r="X59" i="49"/>
  <c r="Y59" i="49"/>
  <c r="X60" i="49"/>
  <c r="Y60" i="49"/>
  <c r="X61" i="49"/>
  <c r="Y61" i="49"/>
  <c r="X63" i="49"/>
  <c r="Y63" i="49"/>
  <c r="X64" i="49"/>
  <c r="Y64" i="49"/>
  <c r="X65" i="49"/>
  <c r="Y65" i="49"/>
  <c r="X66" i="49"/>
  <c r="Y66" i="49"/>
  <c r="X67" i="49"/>
  <c r="Y67" i="49"/>
  <c r="X68" i="49"/>
  <c r="Y68" i="49"/>
  <c r="X69" i="49"/>
  <c r="Y69" i="49"/>
  <c r="X70" i="49"/>
  <c r="Y70" i="49"/>
  <c r="X71" i="49"/>
  <c r="Y71" i="49"/>
  <c r="X72" i="49"/>
  <c r="Y72" i="49"/>
  <c r="X73" i="49"/>
  <c r="Y73" i="49"/>
  <c r="X74" i="49"/>
  <c r="Y74" i="49"/>
  <c r="X75" i="49"/>
  <c r="Y75" i="49"/>
  <c r="X76" i="49"/>
  <c r="Y76" i="49"/>
  <c r="X77" i="49"/>
  <c r="Y77" i="49"/>
  <c r="X78" i="49"/>
  <c r="Y78" i="49"/>
  <c r="X79" i="49"/>
  <c r="Y79" i="49"/>
  <c r="X80" i="49"/>
  <c r="Y80" i="49"/>
  <c r="X81" i="49"/>
  <c r="Y81" i="49"/>
  <c r="X83" i="49"/>
  <c r="Y83" i="49"/>
  <c r="X84" i="49"/>
  <c r="Y84" i="49"/>
  <c r="X85" i="49"/>
  <c r="Y85" i="49"/>
  <c r="X86" i="49"/>
  <c r="Y86" i="49"/>
  <c r="X87" i="49"/>
  <c r="Y87" i="49"/>
  <c r="X88" i="49"/>
  <c r="Y88" i="49"/>
  <c r="X89" i="49"/>
  <c r="Y89" i="49"/>
  <c r="X90" i="49"/>
  <c r="Y90" i="49"/>
  <c r="X91" i="49"/>
  <c r="Y91" i="49"/>
  <c r="X92" i="49"/>
  <c r="Y92" i="49"/>
  <c r="X93" i="49"/>
  <c r="Y93" i="49"/>
  <c r="X94" i="49"/>
  <c r="Y94" i="49"/>
  <c r="X95" i="49"/>
  <c r="Y95" i="49"/>
  <c r="X96" i="49"/>
  <c r="Y96" i="49"/>
  <c r="X97" i="49"/>
  <c r="Y97" i="49"/>
  <c r="X98" i="49"/>
  <c r="Y98" i="49"/>
  <c r="X99" i="49"/>
  <c r="Y99" i="49"/>
  <c r="X100" i="49"/>
  <c r="Y100" i="49"/>
  <c r="X101" i="49"/>
  <c r="Y101" i="49"/>
  <c r="X102" i="49"/>
  <c r="Y102" i="49"/>
  <c r="X103" i="49"/>
  <c r="Y103" i="49"/>
  <c r="X104" i="49"/>
  <c r="Y104" i="49"/>
  <c r="X105" i="49"/>
  <c r="Y105" i="49"/>
  <c r="X106" i="49"/>
  <c r="Y106" i="49"/>
  <c r="X108" i="49"/>
  <c r="Y108" i="49"/>
  <c r="X113" i="49"/>
  <c r="Y113" i="49"/>
  <c r="X114" i="49"/>
  <c r="Y114" i="49"/>
  <c r="X115" i="49"/>
  <c r="Y115" i="49"/>
  <c r="X116" i="49"/>
  <c r="Y116" i="49"/>
  <c r="X117" i="49"/>
  <c r="Y117" i="49"/>
  <c r="X118" i="49"/>
  <c r="Y118" i="49"/>
  <c r="X119" i="49"/>
  <c r="Y119" i="49"/>
  <c r="X121" i="49"/>
  <c r="Y121" i="49"/>
  <c r="X122" i="49"/>
  <c r="Y122" i="49"/>
  <c r="X123" i="49"/>
  <c r="Y123" i="49"/>
  <c r="X124" i="49"/>
  <c r="Y124" i="49"/>
  <c r="X125" i="49"/>
  <c r="Y125" i="49"/>
  <c r="X126" i="49"/>
  <c r="Y126" i="49"/>
  <c r="X127" i="49"/>
  <c r="Y127" i="49"/>
  <c r="X128" i="49"/>
  <c r="Y128" i="49"/>
  <c r="X129" i="49"/>
  <c r="Y129" i="49"/>
  <c r="X130" i="49"/>
  <c r="Y130" i="49"/>
  <c r="X131" i="49"/>
  <c r="Y131" i="49"/>
  <c r="X132" i="49"/>
  <c r="Y132" i="49"/>
  <c r="X133" i="49"/>
  <c r="Y133" i="49"/>
  <c r="X134" i="49"/>
  <c r="Y134" i="49"/>
  <c r="Y6" i="49"/>
  <c r="X6" i="49"/>
  <c r="AB6" i="49" s="1"/>
  <c r="AQ15" i="37"/>
  <c r="AQ5" i="37" s="1"/>
  <c r="AQ15" i="38"/>
  <c r="AQ5" i="38" s="1"/>
  <c r="Z8" i="49"/>
  <c r="Z9" i="49"/>
  <c r="AA9" i="49" s="1"/>
  <c r="Z10" i="49"/>
  <c r="AA10" i="49" s="1"/>
  <c r="Z11" i="49"/>
  <c r="AA11" i="49" s="1"/>
  <c r="Z12" i="49"/>
  <c r="AA12" i="49" s="1"/>
  <c r="AC12" i="49" s="1"/>
  <c r="Z13" i="49"/>
  <c r="Z14" i="49"/>
  <c r="AA14" i="49" s="1"/>
  <c r="Z15" i="49"/>
  <c r="AA15" i="49" s="1"/>
  <c r="AC15" i="49" s="1"/>
  <c r="Z16" i="49"/>
  <c r="AA16" i="49" s="1"/>
  <c r="Z18" i="49"/>
  <c r="Z19" i="49"/>
  <c r="AA19" i="49" s="1"/>
  <c r="Z20" i="49"/>
  <c r="AA20" i="49" s="1"/>
  <c r="Z22" i="49"/>
  <c r="Z23" i="49"/>
  <c r="AB23" i="49" s="1"/>
  <c r="Z24" i="49"/>
  <c r="AA24" i="49" s="1"/>
  <c r="Z25" i="49"/>
  <c r="AA25" i="49" s="1"/>
  <c r="AC25" i="49" s="1"/>
  <c r="Z26" i="49"/>
  <c r="AA26" i="49" s="1"/>
  <c r="Z28" i="49"/>
  <c r="AA28" i="49" s="1"/>
  <c r="Z29" i="49"/>
  <c r="AA29" i="49" s="1"/>
  <c r="Z30" i="49"/>
  <c r="AA30" i="49" s="1"/>
  <c r="Z31" i="49"/>
  <c r="AA31" i="49" s="1"/>
  <c r="Z32" i="49"/>
  <c r="AA32" i="49" s="1"/>
  <c r="Z6" i="49"/>
  <c r="AA6" i="49" s="1"/>
  <c r="W7" i="49"/>
  <c r="Z7" i="49" s="1"/>
  <c r="AA7" i="49" s="1"/>
  <c r="AC7" i="49" s="1"/>
  <c r="Y4" i="76"/>
  <c r="Z4" i="76"/>
  <c r="AA4" i="76"/>
  <c r="AB4" i="76"/>
  <c r="AC4" i="76"/>
  <c r="AD4" i="76"/>
  <c r="AE4" i="76"/>
  <c r="AF4" i="76"/>
  <c r="AG4" i="76"/>
  <c r="AH4" i="76"/>
  <c r="AI4" i="76"/>
  <c r="AJ4" i="76"/>
  <c r="AK4" i="76"/>
  <c r="AL4" i="76"/>
  <c r="AM4" i="76"/>
  <c r="AN4" i="76"/>
  <c r="AO4" i="76"/>
  <c r="AP4" i="76"/>
  <c r="AQ4" i="76"/>
  <c r="Y5" i="76"/>
  <c r="Z5" i="76"/>
  <c r="AA5" i="76"/>
  <c r="AB5" i="76"/>
  <c r="AC5" i="76"/>
  <c r="AD5" i="76"/>
  <c r="AE5" i="76"/>
  <c r="AF5" i="76"/>
  <c r="AG5" i="76"/>
  <c r="AH5" i="76"/>
  <c r="AI5" i="76"/>
  <c r="AJ5" i="76"/>
  <c r="AK5" i="76"/>
  <c r="AL5" i="76"/>
  <c r="AM5" i="76"/>
  <c r="AN5" i="76"/>
  <c r="AO5" i="76"/>
  <c r="AP5" i="76"/>
  <c r="AQ5" i="76"/>
  <c r="Y6" i="76"/>
  <c r="Z6" i="76"/>
  <c r="AA6" i="76"/>
  <c r="AB6" i="76"/>
  <c r="AC6" i="76"/>
  <c r="AD6" i="76"/>
  <c r="AE6" i="76"/>
  <c r="AF6" i="76"/>
  <c r="AG6" i="76"/>
  <c r="AH6" i="76"/>
  <c r="AI6" i="76"/>
  <c r="AJ6" i="76"/>
  <c r="AK6" i="76"/>
  <c r="AL6" i="76"/>
  <c r="AM6" i="76"/>
  <c r="AN6" i="76"/>
  <c r="AO6" i="76"/>
  <c r="AP6" i="76"/>
  <c r="AQ6" i="76"/>
  <c r="Y7" i="76"/>
  <c r="Z7" i="76"/>
  <c r="AA7" i="76"/>
  <c r="AB7" i="76"/>
  <c r="AC7" i="76"/>
  <c r="AD7" i="76"/>
  <c r="AE7" i="76"/>
  <c r="AF7" i="76"/>
  <c r="AG7" i="76"/>
  <c r="AH7" i="76"/>
  <c r="AI7" i="76"/>
  <c r="AJ7" i="76"/>
  <c r="AK7" i="76"/>
  <c r="AL7" i="76"/>
  <c r="AM7" i="76"/>
  <c r="AN7" i="76"/>
  <c r="AO7" i="76"/>
  <c r="AP7" i="76"/>
  <c r="AQ7" i="76"/>
  <c r="Y8" i="76"/>
  <c r="Z8" i="76"/>
  <c r="AA8" i="76"/>
  <c r="AB8" i="76"/>
  <c r="AC8" i="76"/>
  <c r="AD8" i="76"/>
  <c r="AE8" i="76"/>
  <c r="AF8" i="76"/>
  <c r="AG8" i="76"/>
  <c r="AH8" i="76"/>
  <c r="AI8" i="76"/>
  <c r="AJ8" i="76"/>
  <c r="AK8" i="76"/>
  <c r="AL8" i="76"/>
  <c r="AM8" i="76"/>
  <c r="AN8" i="76"/>
  <c r="AO8" i="76"/>
  <c r="AP8" i="76"/>
  <c r="AQ8" i="76"/>
  <c r="Y9" i="76"/>
  <c r="Z9" i="76"/>
  <c r="AA9" i="76"/>
  <c r="AB9" i="76"/>
  <c r="AC9" i="76"/>
  <c r="AD9" i="76"/>
  <c r="AE9" i="76"/>
  <c r="AF9" i="76"/>
  <c r="AG9" i="76"/>
  <c r="AH9" i="76"/>
  <c r="AI9" i="76"/>
  <c r="AJ9" i="76"/>
  <c r="AK9" i="76"/>
  <c r="AL9" i="76"/>
  <c r="AM9" i="76"/>
  <c r="AN9" i="76"/>
  <c r="AO9" i="76"/>
  <c r="AP9" i="76"/>
  <c r="AQ9" i="76"/>
  <c r="Y10" i="76"/>
  <c r="Z10" i="76"/>
  <c r="AA10" i="76"/>
  <c r="AB10" i="76"/>
  <c r="AC10" i="76"/>
  <c r="AD10" i="76"/>
  <c r="AE10" i="76"/>
  <c r="AF10" i="76"/>
  <c r="AG10" i="76"/>
  <c r="AH10" i="76"/>
  <c r="AI10" i="76"/>
  <c r="AJ10" i="76"/>
  <c r="AK10" i="76"/>
  <c r="AL10" i="76"/>
  <c r="AM10" i="76"/>
  <c r="AN10" i="76"/>
  <c r="AO10" i="76"/>
  <c r="AP10" i="76"/>
  <c r="AQ10" i="76"/>
  <c r="Y11" i="76"/>
  <c r="Z11" i="76"/>
  <c r="AA11" i="76"/>
  <c r="AB11" i="76"/>
  <c r="AC11" i="76"/>
  <c r="AD11" i="76"/>
  <c r="AE11" i="76"/>
  <c r="AF11" i="76"/>
  <c r="AG11" i="76"/>
  <c r="AH11" i="76"/>
  <c r="AI11" i="76"/>
  <c r="AJ11" i="76"/>
  <c r="AK11" i="76"/>
  <c r="AL11" i="76"/>
  <c r="AM11" i="76"/>
  <c r="AN11" i="76"/>
  <c r="AO11" i="76"/>
  <c r="AP11" i="76"/>
  <c r="AQ11" i="76"/>
  <c r="Y12" i="76"/>
  <c r="Z12" i="76"/>
  <c r="AA12" i="76"/>
  <c r="AB12" i="76"/>
  <c r="AC12" i="76"/>
  <c r="AD12" i="76"/>
  <c r="AE12" i="76"/>
  <c r="AF12" i="76"/>
  <c r="AG12" i="76"/>
  <c r="AH12" i="76"/>
  <c r="AI12" i="76"/>
  <c r="AJ12" i="76"/>
  <c r="AK12" i="76"/>
  <c r="AL12" i="76"/>
  <c r="AM12" i="76"/>
  <c r="AN12" i="76"/>
  <c r="AO12" i="76"/>
  <c r="AP12" i="76"/>
  <c r="AQ12" i="76"/>
  <c r="Y13" i="76"/>
  <c r="Z13" i="76"/>
  <c r="AA13" i="76"/>
  <c r="AB13" i="76"/>
  <c r="AC13" i="76"/>
  <c r="AD13" i="76"/>
  <c r="AE13" i="76"/>
  <c r="AF13" i="76"/>
  <c r="AG13" i="76"/>
  <c r="AH13" i="76"/>
  <c r="AI13" i="76"/>
  <c r="AJ13" i="76"/>
  <c r="AK13" i="76"/>
  <c r="AL13" i="76"/>
  <c r="AM13" i="76"/>
  <c r="AN13" i="76"/>
  <c r="AO13" i="76"/>
  <c r="AP13" i="76"/>
  <c r="AQ13" i="76"/>
  <c r="Y14" i="76"/>
  <c r="Z14" i="76"/>
  <c r="AA14" i="76"/>
  <c r="AB14" i="76"/>
  <c r="AC14" i="76"/>
  <c r="AD14" i="76"/>
  <c r="AE14" i="76"/>
  <c r="AF14" i="76"/>
  <c r="AG14" i="76"/>
  <c r="AH14" i="76"/>
  <c r="AI14" i="76"/>
  <c r="AJ14" i="76"/>
  <c r="AK14" i="76"/>
  <c r="AL14" i="76"/>
  <c r="AM14" i="76"/>
  <c r="AN14" i="76"/>
  <c r="AO14" i="76"/>
  <c r="AP14" i="76"/>
  <c r="AQ14" i="76"/>
  <c r="Y15" i="76"/>
  <c r="Z15" i="76"/>
  <c r="AA15" i="76"/>
  <c r="AB15" i="76"/>
  <c r="AC15" i="76"/>
  <c r="AD15" i="76"/>
  <c r="AE15" i="76"/>
  <c r="AF15" i="76"/>
  <c r="AG15" i="76"/>
  <c r="AH15" i="76"/>
  <c r="AI15" i="76"/>
  <c r="AJ15" i="76"/>
  <c r="AK15" i="76"/>
  <c r="AL15" i="76"/>
  <c r="AM15" i="76"/>
  <c r="AN15" i="76"/>
  <c r="AO15" i="76"/>
  <c r="AP15" i="76"/>
  <c r="AQ15" i="76"/>
  <c r="Y16" i="76"/>
  <c r="Z16" i="76"/>
  <c r="AA16" i="76"/>
  <c r="AB16" i="76"/>
  <c r="AC16" i="76"/>
  <c r="AD16" i="76"/>
  <c r="AE16" i="76"/>
  <c r="AF16" i="76"/>
  <c r="AG16" i="76"/>
  <c r="AH16" i="76"/>
  <c r="AI16" i="76"/>
  <c r="AJ16" i="76"/>
  <c r="AK16" i="76"/>
  <c r="AL16" i="76"/>
  <c r="AM16" i="76"/>
  <c r="AN16" i="76"/>
  <c r="AO16" i="76"/>
  <c r="AP16" i="76"/>
  <c r="AQ16" i="76"/>
  <c r="Y17" i="76"/>
  <c r="Z17" i="76"/>
  <c r="AA17" i="76"/>
  <c r="AB17" i="76"/>
  <c r="AC17" i="76"/>
  <c r="AD17" i="76"/>
  <c r="AE17" i="76"/>
  <c r="AF17" i="76"/>
  <c r="AG17" i="76"/>
  <c r="AH17" i="76"/>
  <c r="AI17" i="76"/>
  <c r="AJ17" i="76"/>
  <c r="AK17" i="76"/>
  <c r="AL17" i="76"/>
  <c r="AM17" i="76"/>
  <c r="AN17" i="76"/>
  <c r="AO17" i="76"/>
  <c r="AP17" i="76"/>
  <c r="AQ17" i="76"/>
  <c r="Y18" i="76"/>
  <c r="Z18" i="76"/>
  <c r="AA18" i="76"/>
  <c r="AB18" i="76"/>
  <c r="AC18" i="76"/>
  <c r="AD18" i="76"/>
  <c r="AE18" i="76"/>
  <c r="AF18" i="76"/>
  <c r="AG18" i="76"/>
  <c r="AH18" i="76"/>
  <c r="AI18" i="76"/>
  <c r="AJ18" i="76"/>
  <c r="AK18" i="76"/>
  <c r="AL18" i="76"/>
  <c r="AM18" i="76"/>
  <c r="AN18" i="76"/>
  <c r="AO18" i="76"/>
  <c r="AP18" i="76"/>
  <c r="AQ18" i="76"/>
  <c r="Y19" i="76"/>
  <c r="Z19" i="76"/>
  <c r="AA19" i="76"/>
  <c r="AB19" i="76"/>
  <c r="AC19" i="76"/>
  <c r="AD19" i="76"/>
  <c r="AE19" i="76"/>
  <c r="AF19" i="76"/>
  <c r="AG19" i="76"/>
  <c r="AH19" i="76"/>
  <c r="AI19" i="76"/>
  <c r="AJ19" i="76"/>
  <c r="AK19" i="76"/>
  <c r="AL19" i="76"/>
  <c r="AM19" i="76"/>
  <c r="AN19" i="76"/>
  <c r="AO19" i="76"/>
  <c r="AP19" i="76"/>
  <c r="AQ19" i="76"/>
  <c r="Y20" i="76"/>
  <c r="Z20" i="76"/>
  <c r="AA20" i="76"/>
  <c r="AB20" i="76"/>
  <c r="AC20" i="76"/>
  <c r="AD20" i="76"/>
  <c r="AE20" i="76"/>
  <c r="AF20" i="76"/>
  <c r="AG20" i="76"/>
  <c r="AH20" i="76"/>
  <c r="AI20" i="76"/>
  <c r="AJ20" i="76"/>
  <c r="AK20" i="76"/>
  <c r="AL20" i="76"/>
  <c r="AM20" i="76"/>
  <c r="AN20" i="76"/>
  <c r="AO20" i="76"/>
  <c r="AP20" i="76"/>
  <c r="AQ20" i="76"/>
  <c r="Y21" i="76"/>
  <c r="Z21" i="76"/>
  <c r="AA21" i="76"/>
  <c r="AB21" i="76"/>
  <c r="AC21" i="76"/>
  <c r="AD21" i="76"/>
  <c r="AE21" i="76"/>
  <c r="AF21" i="76"/>
  <c r="AG21" i="76"/>
  <c r="AH21" i="76"/>
  <c r="AI21" i="76"/>
  <c r="AJ21" i="76"/>
  <c r="AK21" i="76"/>
  <c r="AL21" i="76"/>
  <c r="AM21" i="76"/>
  <c r="AN21" i="76"/>
  <c r="AO21" i="76"/>
  <c r="AP21" i="76"/>
  <c r="AQ21" i="76"/>
  <c r="Y22" i="76"/>
  <c r="Z22" i="76"/>
  <c r="AA22" i="76"/>
  <c r="AB22" i="76"/>
  <c r="AC22" i="76"/>
  <c r="AD22" i="76"/>
  <c r="AE22" i="76"/>
  <c r="AF22" i="76"/>
  <c r="AG22" i="76"/>
  <c r="AH22" i="76"/>
  <c r="AI22" i="76"/>
  <c r="AJ22" i="76"/>
  <c r="AK22" i="76"/>
  <c r="AL22" i="76"/>
  <c r="AM22" i="76"/>
  <c r="AN22" i="76"/>
  <c r="AO22" i="76"/>
  <c r="AP22" i="76"/>
  <c r="AQ22" i="76"/>
  <c r="Y23" i="76"/>
  <c r="Z23" i="76"/>
  <c r="AA23" i="76"/>
  <c r="AB23" i="76"/>
  <c r="AC23" i="76"/>
  <c r="AD23" i="76"/>
  <c r="AE23" i="76"/>
  <c r="AF23" i="76"/>
  <c r="AG23" i="76"/>
  <c r="AH23" i="76"/>
  <c r="AI23" i="76"/>
  <c r="AJ23" i="76"/>
  <c r="AK23" i="76"/>
  <c r="AL23" i="76"/>
  <c r="AM23" i="76"/>
  <c r="AN23" i="76"/>
  <c r="AO23" i="76"/>
  <c r="AP23" i="76"/>
  <c r="AQ23" i="76"/>
  <c r="Y24" i="76"/>
  <c r="Z24" i="76"/>
  <c r="AA24" i="76"/>
  <c r="AB24" i="76"/>
  <c r="AC24" i="76"/>
  <c r="AD24" i="76"/>
  <c r="AE24" i="76"/>
  <c r="AF24" i="76"/>
  <c r="AG24" i="76"/>
  <c r="AH24" i="76"/>
  <c r="AI24" i="76"/>
  <c r="AJ24" i="76"/>
  <c r="AK24" i="76"/>
  <c r="AL24" i="76"/>
  <c r="AM24" i="76"/>
  <c r="AN24" i="76"/>
  <c r="AO24" i="76"/>
  <c r="AP24" i="76"/>
  <c r="AQ24" i="76"/>
  <c r="Y25" i="76"/>
  <c r="Z25" i="76"/>
  <c r="AA25" i="76"/>
  <c r="AB25" i="76"/>
  <c r="AC25" i="76"/>
  <c r="AD25" i="76"/>
  <c r="AE25" i="76"/>
  <c r="AF25" i="76"/>
  <c r="AG25" i="76"/>
  <c r="AH25" i="76"/>
  <c r="AI25" i="76"/>
  <c r="AJ25" i="76"/>
  <c r="AK25" i="76"/>
  <c r="AL25" i="76"/>
  <c r="AM25" i="76"/>
  <c r="AN25" i="76"/>
  <c r="AO25" i="76"/>
  <c r="AP25" i="76"/>
  <c r="AQ25" i="76"/>
  <c r="Y26" i="76"/>
  <c r="Z26" i="76"/>
  <c r="AA26" i="76"/>
  <c r="AB26" i="76"/>
  <c r="AC26" i="76"/>
  <c r="AD26" i="76"/>
  <c r="AE26" i="76"/>
  <c r="AF26" i="76"/>
  <c r="AG26" i="76"/>
  <c r="AH26" i="76"/>
  <c r="AI26" i="76"/>
  <c r="AJ26" i="76"/>
  <c r="AK26" i="76"/>
  <c r="AL26" i="76"/>
  <c r="AM26" i="76"/>
  <c r="AN26" i="76"/>
  <c r="AO26" i="76"/>
  <c r="AP26" i="76"/>
  <c r="AQ26" i="76"/>
  <c r="Y27" i="76"/>
  <c r="Z27" i="76"/>
  <c r="AA27" i="76"/>
  <c r="AB27" i="76"/>
  <c r="AC27" i="76"/>
  <c r="AD27" i="76"/>
  <c r="AE27" i="76"/>
  <c r="AF27" i="76"/>
  <c r="AG27" i="76"/>
  <c r="AH27" i="76"/>
  <c r="AI27" i="76"/>
  <c r="AJ27" i="76"/>
  <c r="AK27" i="76"/>
  <c r="AL27" i="76"/>
  <c r="AM27" i="76"/>
  <c r="AN27" i="76"/>
  <c r="AO27" i="76"/>
  <c r="AP27" i="76"/>
  <c r="AQ27" i="76"/>
  <c r="Y28" i="76"/>
  <c r="Z28" i="76"/>
  <c r="AA28" i="76"/>
  <c r="AB28" i="76"/>
  <c r="AC28" i="76"/>
  <c r="AD28" i="76"/>
  <c r="AE28" i="76"/>
  <c r="AF28" i="76"/>
  <c r="AG28" i="76"/>
  <c r="AH28" i="76"/>
  <c r="AI28" i="76"/>
  <c r="AJ28" i="76"/>
  <c r="AK28" i="76"/>
  <c r="AL28" i="76"/>
  <c r="AM28" i="76"/>
  <c r="AN28" i="76"/>
  <c r="AO28" i="76"/>
  <c r="AP28" i="76"/>
  <c r="AQ28" i="76"/>
  <c r="Y29" i="76"/>
  <c r="Z29" i="76"/>
  <c r="AA29" i="76"/>
  <c r="AB29" i="76"/>
  <c r="AC29" i="76"/>
  <c r="AD29" i="76"/>
  <c r="AE29" i="76"/>
  <c r="AF29" i="76"/>
  <c r="AG29" i="76"/>
  <c r="AH29" i="76"/>
  <c r="AI29" i="76"/>
  <c r="AJ29" i="76"/>
  <c r="AK29" i="76"/>
  <c r="AL29" i="76"/>
  <c r="AM29" i="76"/>
  <c r="AN29" i="76"/>
  <c r="AO29" i="76"/>
  <c r="AP29" i="76"/>
  <c r="AQ29" i="76"/>
  <c r="Y30" i="76"/>
  <c r="Z30" i="76"/>
  <c r="AA30" i="76"/>
  <c r="AB30" i="76"/>
  <c r="AC30" i="76"/>
  <c r="AD30" i="76"/>
  <c r="AE30" i="76"/>
  <c r="AF30" i="76"/>
  <c r="AG30" i="76"/>
  <c r="AH30" i="76"/>
  <c r="AI30" i="76"/>
  <c r="AJ30" i="76"/>
  <c r="AK30" i="76"/>
  <c r="AL30" i="76"/>
  <c r="AM30" i="76"/>
  <c r="AN30" i="76"/>
  <c r="AO30" i="76"/>
  <c r="AP30" i="76"/>
  <c r="AQ30" i="76"/>
  <c r="Y31" i="76"/>
  <c r="Z31" i="76"/>
  <c r="AA31" i="76"/>
  <c r="AB31" i="76"/>
  <c r="AC31" i="76"/>
  <c r="AD31" i="76"/>
  <c r="AE31" i="76"/>
  <c r="AF31" i="76"/>
  <c r="AG31" i="76"/>
  <c r="AH31" i="76"/>
  <c r="AI31" i="76"/>
  <c r="AJ31" i="76"/>
  <c r="AK31" i="76"/>
  <c r="AL31" i="76"/>
  <c r="AM31" i="76"/>
  <c r="AN31" i="76"/>
  <c r="AO31" i="76"/>
  <c r="AP31" i="76"/>
  <c r="AQ31" i="76"/>
  <c r="Y32" i="76"/>
  <c r="Z32" i="76"/>
  <c r="AA32" i="76"/>
  <c r="AB32" i="76"/>
  <c r="AC32" i="76"/>
  <c r="AD32" i="76"/>
  <c r="AE32" i="76"/>
  <c r="AF32" i="76"/>
  <c r="AG32" i="76"/>
  <c r="AH32" i="76"/>
  <c r="AI32" i="76"/>
  <c r="AJ32" i="76"/>
  <c r="AK32" i="76"/>
  <c r="AL32" i="76"/>
  <c r="AM32" i="76"/>
  <c r="AN32" i="76"/>
  <c r="AO32" i="76"/>
  <c r="AP32" i="76"/>
  <c r="AQ32" i="76"/>
  <c r="Y33" i="76"/>
  <c r="Z33" i="76"/>
  <c r="AA33" i="76"/>
  <c r="AB33" i="76"/>
  <c r="AC33" i="76"/>
  <c r="AD33" i="76"/>
  <c r="AE33" i="76"/>
  <c r="AF33" i="76"/>
  <c r="AG33" i="76"/>
  <c r="AH33" i="76"/>
  <c r="AI33" i="76"/>
  <c r="AJ33" i="76"/>
  <c r="AK33" i="76"/>
  <c r="AL33" i="76"/>
  <c r="AM33" i="76"/>
  <c r="AN33" i="76"/>
  <c r="AO33" i="76"/>
  <c r="AP33" i="76"/>
  <c r="AQ33" i="76"/>
  <c r="Y34" i="76"/>
  <c r="Z34" i="76"/>
  <c r="AA34" i="76"/>
  <c r="AB34" i="76"/>
  <c r="AC34" i="76"/>
  <c r="AD34" i="76"/>
  <c r="AE34" i="76"/>
  <c r="AF34" i="76"/>
  <c r="AG34" i="76"/>
  <c r="AH34" i="76"/>
  <c r="AI34" i="76"/>
  <c r="AJ34" i="76"/>
  <c r="AK34" i="76"/>
  <c r="AL34" i="76"/>
  <c r="AM34" i="76"/>
  <c r="AN34" i="76"/>
  <c r="AO34" i="76"/>
  <c r="AP34" i="76"/>
  <c r="AQ34" i="76"/>
  <c r="Y35" i="76"/>
  <c r="Z35" i="76"/>
  <c r="AA35" i="76"/>
  <c r="AB35" i="76"/>
  <c r="AC35" i="76"/>
  <c r="AD35" i="76"/>
  <c r="AE35" i="76"/>
  <c r="AF35" i="76"/>
  <c r="AG35" i="76"/>
  <c r="AH35" i="76"/>
  <c r="AI35" i="76"/>
  <c r="AJ35" i="76"/>
  <c r="AK35" i="76"/>
  <c r="AL35" i="76"/>
  <c r="AM35" i="76"/>
  <c r="AN35" i="76"/>
  <c r="AO35" i="76"/>
  <c r="AP35" i="76"/>
  <c r="AQ35" i="76"/>
  <c r="Y36" i="76"/>
  <c r="Z36" i="76"/>
  <c r="AA36" i="76"/>
  <c r="AB36" i="76"/>
  <c r="AC36" i="76"/>
  <c r="AD36" i="76"/>
  <c r="AE36" i="76"/>
  <c r="AF36" i="76"/>
  <c r="AG36" i="76"/>
  <c r="AH36" i="76"/>
  <c r="AI36" i="76"/>
  <c r="AJ36" i="76"/>
  <c r="AK36" i="76"/>
  <c r="AL36" i="76"/>
  <c r="AM36" i="76"/>
  <c r="AN36" i="76"/>
  <c r="AO36" i="76"/>
  <c r="AP36" i="76"/>
  <c r="AQ36" i="76"/>
  <c r="Y37" i="76"/>
  <c r="Z37" i="76"/>
  <c r="AA37" i="76"/>
  <c r="AB37" i="76"/>
  <c r="AC37" i="76"/>
  <c r="AD37" i="76"/>
  <c r="AE37" i="76"/>
  <c r="AF37" i="76"/>
  <c r="AG37" i="76"/>
  <c r="AH37" i="76"/>
  <c r="AI37" i="76"/>
  <c r="AJ37" i="76"/>
  <c r="AK37" i="76"/>
  <c r="AL37" i="76"/>
  <c r="AM37" i="76"/>
  <c r="AN37" i="76"/>
  <c r="AO37" i="76"/>
  <c r="AP37" i="76"/>
  <c r="AQ37" i="76"/>
  <c r="Y38" i="76"/>
  <c r="Z38" i="76"/>
  <c r="AA38" i="76"/>
  <c r="AB38" i="76"/>
  <c r="AC38" i="76"/>
  <c r="AD38" i="76"/>
  <c r="AE38" i="76"/>
  <c r="AF38" i="76"/>
  <c r="AG38" i="76"/>
  <c r="AH38" i="76"/>
  <c r="AI38" i="76"/>
  <c r="AJ38" i="76"/>
  <c r="AK38" i="76"/>
  <c r="AL38" i="76"/>
  <c r="AM38" i="76"/>
  <c r="AN38" i="76"/>
  <c r="AO38" i="76"/>
  <c r="AP38" i="76"/>
  <c r="AQ38" i="76"/>
  <c r="Y39" i="76"/>
  <c r="Z39" i="76"/>
  <c r="AA39" i="76"/>
  <c r="AB39" i="76"/>
  <c r="AC39" i="76"/>
  <c r="AD39" i="76"/>
  <c r="AE39" i="76"/>
  <c r="AF39" i="76"/>
  <c r="AG39" i="76"/>
  <c r="AH39" i="76"/>
  <c r="AI39" i="76"/>
  <c r="AJ39" i="76"/>
  <c r="AK39" i="76"/>
  <c r="AL39" i="76"/>
  <c r="AM39" i="76"/>
  <c r="AN39" i="76"/>
  <c r="AO39" i="76"/>
  <c r="AP39" i="76"/>
  <c r="AQ39" i="76"/>
  <c r="Y40" i="76"/>
  <c r="Z40" i="76"/>
  <c r="AA40" i="76"/>
  <c r="AB40" i="76"/>
  <c r="AC40" i="76"/>
  <c r="AD40" i="76"/>
  <c r="AE40" i="76"/>
  <c r="AF40" i="76"/>
  <c r="AG40" i="76"/>
  <c r="AH40" i="76"/>
  <c r="AI40" i="76"/>
  <c r="AJ40" i="76"/>
  <c r="AK40" i="76"/>
  <c r="AL40" i="76"/>
  <c r="AM40" i="76"/>
  <c r="AN40" i="76"/>
  <c r="AO40" i="76"/>
  <c r="AP40" i="76"/>
  <c r="AQ40" i="76"/>
  <c r="Y41" i="76"/>
  <c r="Z41" i="76"/>
  <c r="AA41" i="76"/>
  <c r="AB41" i="76"/>
  <c r="AC41" i="76"/>
  <c r="AD41" i="76"/>
  <c r="AE41" i="76"/>
  <c r="AF41" i="76"/>
  <c r="AG41" i="76"/>
  <c r="AH41" i="76"/>
  <c r="AI41" i="76"/>
  <c r="AJ41" i="76"/>
  <c r="AK41" i="76"/>
  <c r="AL41" i="76"/>
  <c r="AM41" i="76"/>
  <c r="AN41" i="76"/>
  <c r="AO41" i="76"/>
  <c r="AP41" i="76"/>
  <c r="AQ41" i="76"/>
  <c r="Y42" i="76"/>
  <c r="Z42" i="76"/>
  <c r="AA42" i="76"/>
  <c r="AB42" i="76"/>
  <c r="AC42" i="76"/>
  <c r="AD42" i="76"/>
  <c r="AE42" i="76"/>
  <c r="AF42" i="76"/>
  <c r="AG42" i="76"/>
  <c r="AH42" i="76"/>
  <c r="AI42" i="76"/>
  <c r="AJ42" i="76"/>
  <c r="AK42" i="76"/>
  <c r="AL42" i="76"/>
  <c r="AM42" i="76"/>
  <c r="AN42" i="76"/>
  <c r="AO42" i="76"/>
  <c r="AP42" i="76"/>
  <c r="AQ42" i="76"/>
  <c r="Y43" i="76"/>
  <c r="Z43" i="76"/>
  <c r="AA43" i="76"/>
  <c r="AB43" i="76"/>
  <c r="AC43" i="76"/>
  <c r="AD43" i="76"/>
  <c r="AE43" i="76"/>
  <c r="AF43" i="76"/>
  <c r="AG43" i="76"/>
  <c r="AH43" i="76"/>
  <c r="AI43" i="76"/>
  <c r="AJ43" i="76"/>
  <c r="AK43" i="76"/>
  <c r="AL43" i="76"/>
  <c r="AM43" i="76"/>
  <c r="AN43" i="76"/>
  <c r="AO43" i="76"/>
  <c r="AP43" i="76"/>
  <c r="AQ43" i="76"/>
  <c r="Y44" i="76"/>
  <c r="Z44" i="76"/>
  <c r="AA44" i="76"/>
  <c r="AB44" i="76"/>
  <c r="AC44" i="76"/>
  <c r="AD44" i="76"/>
  <c r="AE44" i="76"/>
  <c r="AF44" i="76"/>
  <c r="AG44" i="76"/>
  <c r="AH44" i="76"/>
  <c r="AI44" i="76"/>
  <c r="AJ44" i="76"/>
  <c r="AK44" i="76"/>
  <c r="AL44" i="76"/>
  <c r="AM44" i="76"/>
  <c r="AN44" i="76"/>
  <c r="AO44" i="76"/>
  <c r="AP44" i="76"/>
  <c r="AQ44" i="76"/>
  <c r="Y45" i="76"/>
  <c r="Z45" i="76"/>
  <c r="AA45" i="76"/>
  <c r="AB45" i="76"/>
  <c r="AC45" i="76"/>
  <c r="AD45" i="76"/>
  <c r="AE45" i="76"/>
  <c r="AF45" i="76"/>
  <c r="AG45" i="76"/>
  <c r="AH45" i="76"/>
  <c r="AI45" i="76"/>
  <c r="AJ45" i="76"/>
  <c r="AK45" i="76"/>
  <c r="AL45" i="76"/>
  <c r="AM45" i="76"/>
  <c r="AN45" i="76"/>
  <c r="AO45" i="76"/>
  <c r="AP45" i="76"/>
  <c r="AQ45" i="76"/>
  <c r="Y46" i="76"/>
  <c r="Z46" i="76"/>
  <c r="AA46" i="76"/>
  <c r="AB46" i="76"/>
  <c r="AC46" i="76"/>
  <c r="AD46" i="76"/>
  <c r="AE46" i="76"/>
  <c r="AF46" i="76"/>
  <c r="AG46" i="76"/>
  <c r="AH46" i="76"/>
  <c r="AI46" i="76"/>
  <c r="AJ46" i="76"/>
  <c r="AK46" i="76"/>
  <c r="AL46" i="76"/>
  <c r="AM46" i="76"/>
  <c r="AN46" i="76"/>
  <c r="AO46" i="76"/>
  <c r="AP46" i="76"/>
  <c r="AQ46" i="76"/>
  <c r="Y47" i="76"/>
  <c r="Z47" i="76"/>
  <c r="AA47" i="76"/>
  <c r="AB47" i="76"/>
  <c r="AC47" i="76"/>
  <c r="AD47" i="76"/>
  <c r="AE47" i="76"/>
  <c r="AF47" i="76"/>
  <c r="AG47" i="76"/>
  <c r="AH47" i="76"/>
  <c r="AI47" i="76"/>
  <c r="AJ47" i="76"/>
  <c r="AK47" i="76"/>
  <c r="AL47" i="76"/>
  <c r="AM47" i="76"/>
  <c r="AN47" i="76"/>
  <c r="AO47" i="76"/>
  <c r="AP47" i="76"/>
  <c r="AQ47" i="76"/>
  <c r="Y48" i="76"/>
  <c r="Z48" i="76"/>
  <c r="AA48" i="76"/>
  <c r="AB48" i="76"/>
  <c r="AC48" i="76"/>
  <c r="AD48" i="76"/>
  <c r="AE48" i="76"/>
  <c r="AF48" i="76"/>
  <c r="AG48" i="76"/>
  <c r="AH48" i="76"/>
  <c r="AI48" i="76"/>
  <c r="AJ48" i="76"/>
  <c r="AK48" i="76"/>
  <c r="AL48" i="76"/>
  <c r="AM48" i="76"/>
  <c r="AN48" i="76"/>
  <c r="AO48" i="76"/>
  <c r="AP48" i="76"/>
  <c r="AQ48" i="76"/>
  <c r="Y49" i="76"/>
  <c r="Z49" i="76"/>
  <c r="AA49" i="76"/>
  <c r="AB49" i="76"/>
  <c r="AC49" i="76"/>
  <c r="AD49" i="76"/>
  <c r="AE49" i="76"/>
  <c r="AF49" i="76"/>
  <c r="AG49" i="76"/>
  <c r="AH49" i="76"/>
  <c r="AI49" i="76"/>
  <c r="AJ49" i="76"/>
  <c r="AK49" i="76"/>
  <c r="AL49" i="76"/>
  <c r="AM49" i="76"/>
  <c r="AN49" i="76"/>
  <c r="AO49" i="76"/>
  <c r="AP49" i="76"/>
  <c r="AQ49" i="76"/>
  <c r="Y50" i="76"/>
  <c r="Z50" i="76"/>
  <c r="AA50" i="76"/>
  <c r="AB50" i="76"/>
  <c r="AC50" i="76"/>
  <c r="AD50" i="76"/>
  <c r="AE50" i="76"/>
  <c r="AF50" i="76"/>
  <c r="AG50" i="76"/>
  <c r="AH50" i="76"/>
  <c r="AI50" i="76"/>
  <c r="AJ50" i="76"/>
  <c r="AK50" i="76"/>
  <c r="AL50" i="76"/>
  <c r="AM50" i="76"/>
  <c r="AN50" i="76"/>
  <c r="AO50" i="76"/>
  <c r="AP50" i="76"/>
  <c r="AQ50" i="76"/>
  <c r="Y51" i="76"/>
  <c r="Z51" i="76"/>
  <c r="AA51" i="76"/>
  <c r="AB51" i="76"/>
  <c r="AC51" i="76"/>
  <c r="AD51" i="76"/>
  <c r="AE51" i="76"/>
  <c r="AF51" i="76"/>
  <c r="AG51" i="76"/>
  <c r="AH51" i="76"/>
  <c r="AI51" i="76"/>
  <c r="AJ51" i="76"/>
  <c r="AK51" i="76"/>
  <c r="AL51" i="76"/>
  <c r="AM51" i="76"/>
  <c r="AN51" i="76"/>
  <c r="AO51" i="76"/>
  <c r="AP51" i="76"/>
  <c r="AQ51" i="76"/>
  <c r="Y52" i="76"/>
  <c r="Z52" i="76"/>
  <c r="AA52" i="76"/>
  <c r="AB52" i="76"/>
  <c r="AC52" i="76"/>
  <c r="AD52" i="76"/>
  <c r="AE52" i="76"/>
  <c r="AF52" i="76"/>
  <c r="AG52" i="76"/>
  <c r="AH52" i="76"/>
  <c r="AI52" i="76"/>
  <c r="AJ52" i="76"/>
  <c r="AK52" i="76"/>
  <c r="AL52" i="76"/>
  <c r="AM52" i="76"/>
  <c r="AN52" i="76"/>
  <c r="AO52" i="76"/>
  <c r="AP52" i="76"/>
  <c r="AQ52" i="76"/>
  <c r="Y53" i="76"/>
  <c r="Z53" i="76"/>
  <c r="AA53" i="76"/>
  <c r="AB53" i="76"/>
  <c r="AC53" i="76"/>
  <c r="AD53" i="76"/>
  <c r="AE53" i="76"/>
  <c r="AF53" i="76"/>
  <c r="AG53" i="76"/>
  <c r="AH53" i="76"/>
  <c r="AI53" i="76"/>
  <c r="AJ53" i="76"/>
  <c r="AK53" i="76"/>
  <c r="AL53" i="76"/>
  <c r="AM53" i="76"/>
  <c r="AN53" i="76"/>
  <c r="AO53" i="76"/>
  <c r="AP53" i="76"/>
  <c r="AQ53" i="76"/>
  <c r="Y54" i="76"/>
  <c r="Z54" i="76"/>
  <c r="AA54" i="76"/>
  <c r="AB54" i="76"/>
  <c r="AC54" i="76"/>
  <c r="AD54" i="76"/>
  <c r="AE54" i="76"/>
  <c r="AF54" i="76"/>
  <c r="AG54" i="76"/>
  <c r="AH54" i="76"/>
  <c r="AI54" i="76"/>
  <c r="AJ54" i="76"/>
  <c r="AK54" i="76"/>
  <c r="AL54" i="76"/>
  <c r="AM54" i="76"/>
  <c r="AN54" i="76"/>
  <c r="AO54" i="76"/>
  <c r="AP54" i="76"/>
  <c r="AQ54" i="76"/>
  <c r="X5" i="76"/>
  <c r="X6" i="76"/>
  <c r="X7" i="76"/>
  <c r="X8" i="76"/>
  <c r="X9" i="76"/>
  <c r="X10" i="76"/>
  <c r="X11" i="76"/>
  <c r="X12" i="76"/>
  <c r="X13" i="76"/>
  <c r="X14" i="76"/>
  <c r="X15" i="76"/>
  <c r="X16" i="76"/>
  <c r="X17" i="76"/>
  <c r="X18" i="76"/>
  <c r="X19" i="76"/>
  <c r="X20" i="76"/>
  <c r="X21" i="76"/>
  <c r="X22" i="76"/>
  <c r="X23" i="76"/>
  <c r="X24" i="76"/>
  <c r="X25" i="76"/>
  <c r="X26" i="76"/>
  <c r="X27" i="76"/>
  <c r="X28" i="76"/>
  <c r="X29" i="76"/>
  <c r="X30" i="76"/>
  <c r="X31" i="76"/>
  <c r="X32" i="76"/>
  <c r="X33" i="76"/>
  <c r="X34" i="76"/>
  <c r="X35" i="76"/>
  <c r="X36" i="76"/>
  <c r="X37" i="76"/>
  <c r="X38" i="76"/>
  <c r="X39" i="76"/>
  <c r="X40" i="76"/>
  <c r="X41" i="76"/>
  <c r="X42" i="76"/>
  <c r="X43" i="76"/>
  <c r="X44" i="76"/>
  <c r="X45" i="76"/>
  <c r="X46" i="76"/>
  <c r="X47" i="76"/>
  <c r="X48" i="76"/>
  <c r="X49" i="76"/>
  <c r="X50" i="76"/>
  <c r="X51" i="76"/>
  <c r="X52" i="76"/>
  <c r="X53" i="76"/>
  <c r="X54" i="76"/>
  <c r="X4" i="76"/>
  <c r="P6" i="73"/>
  <c r="Y6" i="73" s="1"/>
  <c r="AQ6" i="38"/>
  <c r="AQ7" i="38"/>
  <c r="AQ8" i="38"/>
  <c r="AQ9" i="38"/>
  <c r="AQ9" i="39" s="1"/>
  <c r="AQ10" i="38"/>
  <c r="AQ10" i="39" s="1"/>
  <c r="AQ11" i="38"/>
  <c r="AQ12" i="38"/>
  <c r="AQ13" i="38"/>
  <c r="AQ13" i="39" s="1"/>
  <c r="AQ14" i="38"/>
  <c r="AQ14" i="39" s="1"/>
  <c r="AQ6" i="37"/>
  <c r="AQ7" i="37"/>
  <c r="AQ8" i="37"/>
  <c r="AQ9" i="37"/>
  <c r="AQ10" i="37"/>
  <c r="AQ11" i="37"/>
  <c r="AQ12" i="37"/>
  <c r="AQ13" i="37"/>
  <c r="AQ14" i="37"/>
  <c r="P5" i="73"/>
  <c r="P4" i="73"/>
  <c r="Z4" i="73"/>
  <c r="Z16" i="73" s="1"/>
  <c r="W107" i="50"/>
  <c r="W108" i="50"/>
  <c r="W158" i="50"/>
  <c r="W109" i="50"/>
  <c r="W110" i="50"/>
  <c r="W111" i="50"/>
  <c r="W112" i="50"/>
  <c r="W113" i="50"/>
  <c r="W114" i="50"/>
  <c r="W115" i="50"/>
  <c r="W116" i="50"/>
  <c r="W117" i="50"/>
  <c r="W118" i="50"/>
  <c r="W119" i="50"/>
  <c r="W120" i="50"/>
  <c r="W121" i="50"/>
  <c r="W122" i="50"/>
  <c r="W123" i="50"/>
  <c r="W124" i="50"/>
  <c r="W125" i="50"/>
  <c r="W126" i="50"/>
  <c r="W127" i="50"/>
  <c r="W128" i="50"/>
  <c r="W129" i="50"/>
  <c r="W130" i="50"/>
  <c r="W131" i="50"/>
  <c r="W132" i="50"/>
  <c r="W133" i="50"/>
  <c r="W134" i="50"/>
  <c r="W168" i="50" s="1"/>
  <c r="W136" i="50"/>
  <c r="W137" i="50"/>
  <c r="W138" i="50"/>
  <c r="W139" i="50"/>
  <c r="W140" i="50"/>
  <c r="W141" i="50"/>
  <c r="W142" i="50"/>
  <c r="W143" i="50"/>
  <c r="W164" i="50" s="1"/>
  <c r="W144" i="50"/>
  <c r="W145" i="50"/>
  <c r="W146" i="50"/>
  <c r="W147" i="50"/>
  <c r="W148" i="50"/>
  <c r="W149" i="50"/>
  <c r="W150" i="50"/>
  <c r="W151" i="50"/>
  <c r="W152" i="50"/>
  <c r="W153" i="50"/>
  <c r="W154" i="50"/>
  <c r="W174" i="50"/>
  <c r="W175" i="50"/>
  <c r="W176" i="50"/>
  <c r="W177" i="50"/>
  <c r="W178" i="50"/>
  <c r="W179" i="50"/>
  <c r="W180" i="50"/>
  <c r="W181" i="50"/>
  <c r="W182" i="50"/>
  <c r="W183" i="50"/>
  <c r="W184" i="50"/>
  <c r="W190" i="50"/>
  <c r="W191" i="50"/>
  <c r="W192" i="50"/>
  <c r="W193" i="50"/>
  <c r="W194" i="50"/>
  <c r="W195" i="50"/>
  <c r="W196" i="50"/>
  <c r="W197" i="50"/>
  <c r="W198" i="50"/>
  <c r="W199" i="50"/>
  <c r="W200" i="50"/>
  <c r="W201" i="51"/>
  <c r="W200" i="51"/>
  <c r="W199" i="51"/>
  <c r="W198" i="51"/>
  <c r="W197" i="51"/>
  <c r="W196" i="51"/>
  <c r="W195" i="51"/>
  <c r="W194" i="51"/>
  <c r="W193" i="51"/>
  <c r="W192" i="51"/>
  <c r="W191" i="51"/>
  <c r="W185" i="51"/>
  <c r="W184" i="51"/>
  <c r="W183" i="51"/>
  <c r="W182" i="51"/>
  <c r="W181" i="51"/>
  <c r="W180" i="51"/>
  <c r="W179" i="51"/>
  <c r="W178" i="51"/>
  <c r="W177" i="51"/>
  <c r="W176" i="51"/>
  <c r="W175" i="51"/>
  <c r="W155" i="51"/>
  <c r="W154" i="51"/>
  <c r="W153" i="51"/>
  <c r="W152" i="51"/>
  <c r="W151" i="51"/>
  <c r="W150" i="51"/>
  <c r="W149" i="51"/>
  <c r="W148" i="51"/>
  <c r="W147" i="51"/>
  <c r="W146" i="51"/>
  <c r="W145" i="51"/>
  <c r="W144" i="51"/>
  <c r="W143" i="51"/>
  <c r="W142" i="51"/>
  <c r="W141" i="51"/>
  <c r="W140" i="51"/>
  <c r="W139" i="51"/>
  <c r="W138" i="51"/>
  <c r="W137" i="51"/>
  <c r="W135" i="51"/>
  <c r="W169" i="51" s="1"/>
  <c r="W134" i="51"/>
  <c r="W133" i="51"/>
  <c r="W132" i="51"/>
  <c r="W168" i="51" s="1"/>
  <c r="W131" i="51"/>
  <c r="W130" i="51"/>
  <c r="W129" i="51"/>
  <c r="W128" i="51"/>
  <c r="W127" i="51"/>
  <c r="W126" i="51"/>
  <c r="W125" i="51"/>
  <c r="W124" i="51"/>
  <c r="W123" i="51"/>
  <c r="W122" i="51"/>
  <c r="W121" i="51"/>
  <c r="W120" i="51"/>
  <c r="W119" i="51"/>
  <c r="W118" i="51"/>
  <c r="W117" i="51"/>
  <c r="W116" i="51"/>
  <c r="W115" i="51"/>
  <c r="W114" i="51"/>
  <c r="W113" i="51"/>
  <c r="W112" i="51"/>
  <c r="W111" i="51"/>
  <c r="W110" i="51"/>
  <c r="W109" i="51"/>
  <c r="W159" i="51" s="1"/>
  <c r="W108" i="51"/>
  <c r="BP66" i="35"/>
  <c r="BP65" i="35"/>
  <c r="BP64" i="35"/>
  <c r="BP63" i="35"/>
  <c r="BP62" i="35"/>
  <c r="BP61" i="35"/>
  <c r="BP60" i="35"/>
  <c r="BP59" i="35"/>
  <c r="BP58" i="35"/>
  <c r="BP57" i="35"/>
  <c r="BP67" i="35" s="1"/>
  <c r="BP56" i="35"/>
  <c r="BP66" i="36"/>
  <c r="BP65" i="36"/>
  <c r="BP64" i="36"/>
  <c r="BP63" i="36"/>
  <c r="BP62" i="36"/>
  <c r="BP61" i="36"/>
  <c r="BP60" i="36"/>
  <c r="BP59" i="36"/>
  <c r="BP58" i="36"/>
  <c r="BP57" i="36"/>
  <c r="BP56" i="36"/>
  <c r="BP65" i="29"/>
  <c r="BP64" i="29"/>
  <c r="BP63" i="29"/>
  <c r="BP62" i="29"/>
  <c r="BP61" i="29"/>
  <c r="BP60" i="29"/>
  <c r="BP59" i="29"/>
  <c r="BP58" i="29"/>
  <c r="BP57" i="29"/>
  <c r="BP56" i="29"/>
  <c r="BP55" i="29"/>
  <c r="K145" i="65"/>
  <c r="K146" i="65"/>
  <c r="O15" i="73"/>
  <c r="Y15" i="73"/>
  <c r="O13" i="73"/>
  <c r="O14" i="73"/>
  <c r="D17" i="73"/>
  <c r="R16" i="73"/>
  <c r="S16" i="73"/>
  <c r="T16" i="73"/>
  <c r="U16" i="73"/>
  <c r="V16" i="73"/>
  <c r="W16" i="73"/>
  <c r="X16" i="73"/>
  <c r="M36" i="1"/>
  <c r="J36" i="1"/>
  <c r="CY6" i="41"/>
  <c r="CZ6" i="41"/>
  <c r="CY7" i="41"/>
  <c r="CZ7" i="41"/>
  <c r="CY8" i="41"/>
  <c r="CZ8" i="41"/>
  <c r="CY9" i="41"/>
  <c r="CZ9" i="41"/>
  <c r="CY10" i="41"/>
  <c r="CZ10" i="41"/>
  <c r="CY11" i="41"/>
  <c r="CZ11" i="41"/>
  <c r="CY12" i="41"/>
  <c r="CZ12" i="41"/>
  <c r="CY13" i="41"/>
  <c r="CZ13" i="41"/>
  <c r="CY14" i="41"/>
  <c r="CZ14" i="41"/>
  <c r="CY15" i="41"/>
  <c r="CZ15" i="41"/>
  <c r="CY16" i="41"/>
  <c r="CZ16" i="41"/>
  <c r="CY17" i="41"/>
  <c r="CZ17" i="41"/>
  <c r="CY18" i="41"/>
  <c r="CZ18" i="41"/>
  <c r="CY19" i="41"/>
  <c r="CZ19" i="41"/>
  <c r="CY20" i="41"/>
  <c r="CZ20" i="41"/>
  <c r="CY21" i="41"/>
  <c r="CZ21" i="41"/>
  <c r="CY22" i="41"/>
  <c r="CZ22" i="41"/>
  <c r="CY23" i="41"/>
  <c r="CZ23" i="41"/>
  <c r="CY24" i="41"/>
  <c r="CZ24" i="41"/>
  <c r="CY25" i="41"/>
  <c r="CZ25" i="41"/>
  <c r="CY26" i="41"/>
  <c r="CZ26" i="41"/>
  <c r="CY27" i="41"/>
  <c r="CZ27" i="41"/>
  <c r="CY28" i="41"/>
  <c r="CZ28" i="41"/>
  <c r="CY29" i="41"/>
  <c r="CZ29" i="41"/>
  <c r="CY30" i="41"/>
  <c r="CZ30" i="41"/>
  <c r="CY31" i="41"/>
  <c r="CZ31" i="41"/>
  <c r="CY32" i="41"/>
  <c r="CZ32" i="41"/>
  <c r="CY33" i="41"/>
  <c r="CZ33" i="41"/>
  <c r="CY34" i="41"/>
  <c r="CZ34" i="41"/>
  <c r="CY35" i="41"/>
  <c r="CZ35" i="41"/>
  <c r="CY36" i="41"/>
  <c r="CZ36" i="41"/>
  <c r="CY37" i="41"/>
  <c r="CZ37" i="41"/>
  <c r="CY38" i="41"/>
  <c r="CZ38" i="41"/>
  <c r="CY39" i="41"/>
  <c r="CZ39" i="41"/>
  <c r="CY40" i="41"/>
  <c r="CZ40" i="41"/>
  <c r="CY41" i="41"/>
  <c r="CZ41" i="41"/>
  <c r="CY42" i="41"/>
  <c r="CZ42" i="41"/>
  <c r="CY43" i="41"/>
  <c r="CZ43" i="41"/>
  <c r="CY44" i="41"/>
  <c r="CZ44" i="41"/>
  <c r="CY45" i="41"/>
  <c r="CZ45" i="41"/>
  <c r="CY46" i="41"/>
  <c r="CZ46" i="41"/>
  <c r="CY47" i="41"/>
  <c r="CZ47" i="41"/>
  <c r="CY48" i="41"/>
  <c r="CZ48" i="41"/>
  <c r="CY49" i="41"/>
  <c r="CZ49" i="41"/>
  <c r="CY50" i="41"/>
  <c r="CZ50" i="41"/>
  <c r="CY51" i="41"/>
  <c r="CZ51" i="41"/>
  <c r="CY52" i="41"/>
  <c r="CZ52" i="41"/>
  <c r="BR9" i="21"/>
  <c r="BR10" i="21"/>
  <c r="BR11" i="21"/>
  <c r="BR12" i="21"/>
  <c r="BR13" i="21"/>
  <c r="BR14" i="21"/>
  <c r="BR15" i="21"/>
  <c r="BR16" i="21"/>
  <c r="BR17" i="21"/>
  <c r="BR19" i="21"/>
  <c r="BR18" i="21" s="1"/>
  <c r="BR20" i="21"/>
  <c r="BR21" i="21"/>
  <c r="BR23" i="21"/>
  <c r="BR24" i="21"/>
  <c r="BR25" i="21"/>
  <c r="BR26" i="21"/>
  <c r="BR27" i="21"/>
  <c r="BR29" i="21"/>
  <c r="BR30" i="21"/>
  <c r="BR31" i="21"/>
  <c r="BR32" i="21"/>
  <c r="BR33" i="21"/>
  <c r="BR35" i="21"/>
  <c r="BR36" i="21"/>
  <c r="BR37" i="21"/>
  <c r="BR38" i="21"/>
  <c r="BR39" i="21"/>
  <c r="BR40" i="21"/>
  <c r="BR42" i="21"/>
  <c r="BR43" i="21"/>
  <c r="BR44" i="21"/>
  <c r="BR45" i="21"/>
  <c r="BR47" i="21"/>
  <c r="BR48" i="21"/>
  <c r="BR49" i="21"/>
  <c r="BR50" i="21"/>
  <c r="BR51" i="21"/>
  <c r="BR52" i="21"/>
  <c r="BR53" i="21"/>
  <c r="BR55" i="21"/>
  <c r="BR56" i="21"/>
  <c r="BR57" i="21"/>
  <c r="BR58" i="21"/>
  <c r="BR59" i="21"/>
  <c r="BR61" i="21"/>
  <c r="BR62" i="21"/>
  <c r="BR64" i="21"/>
  <c r="BR65" i="21"/>
  <c r="BR66" i="21"/>
  <c r="BS54" i="21"/>
  <c r="BS46" i="21"/>
  <c r="BS41" i="21"/>
  <c r="BS28" i="21"/>
  <c r="BS22" i="21"/>
  <c r="AZ9" i="12"/>
  <c r="AZ10" i="12"/>
  <c r="AZ11" i="12"/>
  <c r="AZ12" i="12"/>
  <c r="AZ13" i="12"/>
  <c r="AZ14" i="12"/>
  <c r="AZ15" i="12"/>
  <c r="AZ16" i="12"/>
  <c r="AZ17" i="12"/>
  <c r="AZ19" i="12"/>
  <c r="AZ20" i="12"/>
  <c r="AZ21" i="12"/>
  <c r="AZ23" i="12"/>
  <c r="AZ24" i="12"/>
  <c r="AZ25" i="12"/>
  <c r="AZ26" i="12"/>
  <c r="AZ27" i="12"/>
  <c r="AZ29" i="12"/>
  <c r="AZ30" i="12"/>
  <c r="AZ31" i="12"/>
  <c r="AZ32" i="12"/>
  <c r="AZ33" i="12"/>
  <c r="AZ35" i="12"/>
  <c r="AZ36" i="12"/>
  <c r="AZ37" i="12"/>
  <c r="AZ38" i="12"/>
  <c r="AZ39" i="12"/>
  <c r="AZ40" i="12"/>
  <c r="AZ42" i="12"/>
  <c r="AZ43" i="12"/>
  <c r="AZ44" i="12"/>
  <c r="AZ45" i="12"/>
  <c r="AZ47" i="12"/>
  <c r="AZ48" i="12"/>
  <c r="AZ49" i="12"/>
  <c r="AZ50" i="12"/>
  <c r="AZ51" i="12"/>
  <c r="AZ52" i="12"/>
  <c r="AZ53" i="12"/>
  <c r="AZ55" i="12"/>
  <c r="AZ56" i="12"/>
  <c r="AZ57" i="12"/>
  <c r="AZ58" i="12"/>
  <c r="AZ59" i="12"/>
  <c r="AZ61" i="12"/>
  <c r="AZ62" i="12"/>
  <c r="AZ64" i="12"/>
  <c r="AZ65" i="12"/>
  <c r="AZ66" i="12"/>
  <c r="AN67" i="12"/>
  <c r="O12" i="73"/>
  <c r="O7" i="73"/>
  <c r="Y7" i="73" s="1"/>
  <c r="O8" i="73"/>
  <c r="O9" i="73"/>
  <c r="O10" i="73"/>
  <c r="O11" i="73"/>
  <c r="BL9" i="21"/>
  <c r="BL10" i="21"/>
  <c r="BL11" i="21"/>
  <c r="BL12" i="21"/>
  <c r="BL13" i="21"/>
  <c r="BL14" i="21"/>
  <c r="BL15" i="21"/>
  <c r="BL16" i="21"/>
  <c r="BL17" i="21"/>
  <c r="BL19" i="21"/>
  <c r="BL20" i="21"/>
  <c r="BL21" i="21"/>
  <c r="BL23" i="21"/>
  <c r="BL24" i="21"/>
  <c r="BL25" i="21"/>
  <c r="BL26" i="21"/>
  <c r="BL27" i="21"/>
  <c r="BL29" i="21"/>
  <c r="BL30" i="21"/>
  <c r="BL31" i="21"/>
  <c r="BL32" i="21"/>
  <c r="BL33" i="21"/>
  <c r="BL35" i="21"/>
  <c r="BL36" i="21"/>
  <c r="BL37" i="21"/>
  <c r="BL38" i="21"/>
  <c r="BL39" i="21"/>
  <c r="BL40" i="21"/>
  <c r="BL42" i="21"/>
  <c r="BL43" i="21"/>
  <c r="BL44" i="21"/>
  <c r="BL45" i="21"/>
  <c r="BL47" i="21"/>
  <c r="BL48" i="21"/>
  <c r="BL49" i="21"/>
  <c r="BL50" i="21"/>
  <c r="BL51" i="21"/>
  <c r="BL52" i="21"/>
  <c r="BL53" i="21"/>
  <c r="BL55" i="21"/>
  <c r="BL56" i="21"/>
  <c r="BL57" i="21"/>
  <c r="BL58" i="21"/>
  <c r="BL59" i="21"/>
  <c r="BL61" i="21"/>
  <c r="BL62" i="21"/>
  <c r="BL64" i="21"/>
  <c r="BL65" i="21"/>
  <c r="BL66" i="21"/>
  <c r="BM9" i="21"/>
  <c r="BM10" i="21"/>
  <c r="BM11" i="21"/>
  <c r="BM12" i="21"/>
  <c r="BM13" i="21"/>
  <c r="BM14" i="21"/>
  <c r="BM15" i="21"/>
  <c r="BM16" i="21"/>
  <c r="BM17" i="21"/>
  <c r="BM19" i="21"/>
  <c r="BM20" i="21"/>
  <c r="BM21" i="21"/>
  <c r="BM23" i="21"/>
  <c r="BM24" i="21"/>
  <c r="BM25" i="21"/>
  <c r="BM26" i="21"/>
  <c r="BM27" i="21"/>
  <c r="BM29" i="21"/>
  <c r="BM30" i="21"/>
  <c r="BM31" i="21"/>
  <c r="BM32" i="21"/>
  <c r="BM33" i="21"/>
  <c r="BM35" i="21"/>
  <c r="BM36" i="21"/>
  <c r="BM37" i="21"/>
  <c r="BM38" i="21"/>
  <c r="BM39" i="21"/>
  <c r="BM40" i="21"/>
  <c r="BM42" i="21"/>
  <c r="BM43" i="21"/>
  <c r="BM44" i="21"/>
  <c r="BM45" i="21"/>
  <c r="BM47" i="21"/>
  <c r="BM48" i="21"/>
  <c r="BM49" i="21"/>
  <c r="BM50" i="21"/>
  <c r="BM51" i="21"/>
  <c r="BM52" i="21"/>
  <c r="BM53" i="21"/>
  <c r="BM55" i="21"/>
  <c r="BM56" i="21"/>
  <c r="BM57" i="21"/>
  <c r="BM58" i="21"/>
  <c r="BM59" i="21"/>
  <c r="BM61" i="21"/>
  <c r="BM62" i="21"/>
  <c r="BM64" i="21"/>
  <c r="BM65" i="21"/>
  <c r="BM66" i="21"/>
  <c r="AZ27" i="20"/>
  <c r="AZ7" i="20" s="1"/>
  <c r="AT9" i="12"/>
  <c r="AT10" i="12"/>
  <c r="AT11" i="12"/>
  <c r="AT12" i="12"/>
  <c r="AT13" i="12"/>
  <c r="AT14" i="12"/>
  <c r="AT15" i="12"/>
  <c r="AT16" i="12"/>
  <c r="AT17" i="12"/>
  <c r="AT19" i="12"/>
  <c r="AT20" i="12"/>
  <c r="AT21" i="12"/>
  <c r="AT23" i="12"/>
  <c r="AT24" i="12"/>
  <c r="AT25" i="12"/>
  <c r="AT26" i="12"/>
  <c r="AT27" i="12"/>
  <c r="AT29" i="12"/>
  <c r="AT30" i="12"/>
  <c r="AT31" i="12"/>
  <c r="AT32" i="12"/>
  <c r="AT33" i="12"/>
  <c r="AT35" i="12"/>
  <c r="AT36" i="12"/>
  <c r="AT37" i="12"/>
  <c r="AT38" i="12"/>
  <c r="AT39" i="12"/>
  <c r="AT40" i="12"/>
  <c r="AT42" i="12"/>
  <c r="AT43" i="12"/>
  <c r="AT44" i="12"/>
  <c r="AT45" i="12"/>
  <c r="AT47" i="12"/>
  <c r="AT48" i="12"/>
  <c r="AT49" i="12"/>
  <c r="AT50" i="12"/>
  <c r="AT51" i="12"/>
  <c r="AT52" i="12"/>
  <c r="AT53" i="12"/>
  <c r="AT55" i="12"/>
  <c r="AT56" i="12"/>
  <c r="AT57" i="12"/>
  <c r="AT58" i="12"/>
  <c r="AT59" i="12"/>
  <c r="AT61" i="12"/>
  <c r="AT62" i="12"/>
  <c r="AT64" i="12"/>
  <c r="AT65" i="12"/>
  <c r="AT66" i="12"/>
  <c r="AP14" i="37"/>
  <c r="AP13" i="37"/>
  <c r="AP12" i="37"/>
  <c r="AP11" i="37"/>
  <c r="AP10" i="37"/>
  <c r="AP9" i="37"/>
  <c r="AP8" i="37"/>
  <c r="AP7" i="37"/>
  <c r="AP6" i="37"/>
  <c r="AP5" i="37"/>
  <c r="AP14" i="38"/>
  <c r="AP13" i="38"/>
  <c r="AP12" i="38"/>
  <c r="AP11" i="38"/>
  <c r="AP10" i="38"/>
  <c r="AP9" i="38"/>
  <c r="AP8" i="38"/>
  <c r="AP7" i="38"/>
  <c r="AP6" i="38"/>
  <c r="AP5" i="38"/>
  <c r="O6" i="73"/>
  <c r="AB103" i="69"/>
  <c r="AB102" i="69"/>
  <c r="AB101" i="69"/>
  <c r="AB100" i="69"/>
  <c r="O5" i="73"/>
  <c r="O4" i="73"/>
  <c r="N35" i="1"/>
  <c r="M34" i="1"/>
  <c r="M35" i="1"/>
  <c r="J35" i="1"/>
  <c r="V190" i="50"/>
  <c r="V191" i="50"/>
  <c r="V192" i="50"/>
  <c r="V193" i="50"/>
  <c r="V194" i="50"/>
  <c r="V195" i="50"/>
  <c r="V196" i="50"/>
  <c r="V197" i="50"/>
  <c r="V198" i="50"/>
  <c r="V199" i="50"/>
  <c r="V200" i="50"/>
  <c r="V174" i="50"/>
  <c r="V175" i="50"/>
  <c r="V176" i="50"/>
  <c r="V177" i="50"/>
  <c r="V178" i="50"/>
  <c r="V179" i="50"/>
  <c r="V180" i="50"/>
  <c r="V181" i="50"/>
  <c r="V182" i="50"/>
  <c r="V183" i="50"/>
  <c r="V184" i="50"/>
  <c r="V191" i="51"/>
  <c r="V192" i="51"/>
  <c r="V193" i="51"/>
  <c r="V194" i="51"/>
  <c r="V195" i="51"/>
  <c r="V196" i="51"/>
  <c r="V197" i="51"/>
  <c r="V198" i="51"/>
  <c r="V199" i="51"/>
  <c r="V200" i="51"/>
  <c r="V201" i="51"/>
  <c r="V175" i="51"/>
  <c r="V176" i="51"/>
  <c r="V177" i="51"/>
  <c r="V178" i="51"/>
  <c r="V179" i="51"/>
  <c r="V180" i="51"/>
  <c r="V181" i="51"/>
  <c r="V182" i="51"/>
  <c r="V183" i="51"/>
  <c r="V184" i="51"/>
  <c r="V185" i="51"/>
  <c r="V107" i="50"/>
  <c r="V108" i="50"/>
  <c r="V158" i="50" s="1"/>
  <c r="V109" i="50"/>
  <c r="V110" i="50"/>
  <c r="V111" i="50"/>
  <c r="V112" i="50"/>
  <c r="V113" i="50"/>
  <c r="V114" i="50"/>
  <c r="V115" i="50"/>
  <c r="V116" i="50"/>
  <c r="V117" i="50"/>
  <c r="V118" i="50"/>
  <c r="V119" i="50"/>
  <c r="V120" i="50"/>
  <c r="V121" i="50"/>
  <c r="V122" i="50"/>
  <c r="V123" i="50"/>
  <c r="V124" i="50"/>
  <c r="V125" i="50"/>
  <c r="V126" i="50"/>
  <c r="V127" i="50"/>
  <c r="V128" i="50"/>
  <c r="V129" i="50"/>
  <c r="V130" i="50"/>
  <c r="V131" i="50"/>
  <c r="V132" i="50"/>
  <c r="V133" i="50"/>
  <c r="V134" i="50"/>
  <c r="V168" i="50" s="1"/>
  <c r="V136" i="50"/>
  <c r="V137" i="50"/>
  <c r="V138" i="50"/>
  <c r="V139" i="50"/>
  <c r="V140" i="50"/>
  <c r="V141" i="50"/>
  <c r="V142" i="50"/>
  <c r="V143" i="50"/>
  <c r="V144" i="50"/>
  <c r="V145" i="50"/>
  <c r="V146" i="50"/>
  <c r="V147" i="50"/>
  <c r="V148" i="50"/>
  <c r="V149" i="50"/>
  <c r="V150" i="50"/>
  <c r="V151" i="50"/>
  <c r="V152" i="50"/>
  <c r="V153" i="50"/>
  <c r="V154" i="50"/>
  <c r="V108" i="51"/>
  <c r="V109" i="51"/>
  <c r="V159" i="51" s="1"/>
  <c r="V110" i="51"/>
  <c r="V111" i="51"/>
  <c r="V112" i="51"/>
  <c r="V113" i="51"/>
  <c r="V114" i="51"/>
  <c r="V115" i="51"/>
  <c r="V116" i="51"/>
  <c r="V117" i="51"/>
  <c r="V118" i="51"/>
  <c r="V119" i="51"/>
  <c r="V120" i="51"/>
  <c r="V121" i="51"/>
  <c r="V122" i="51"/>
  <c r="V123" i="51"/>
  <c r="V124" i="51"/>
  <c r="V125" i="51"/>
  <c r="V126" i="51"/>
  <c r="V127" i="51"/>
  <c r="V128" i="51"/>
  <c r="V129" i="51"/>
  <c r="V130" i="51"/>
  <c r="V131" i="51"/>
  <c r="V132" i="51"/>
  <c r="V133" i="51"/>
  <c r="V134" i="51"/>
  <c r="V135" i="51"/>
  <c r="V169" i="51" s="1"/>
  <c r="V137" i="51"/>
  <c r="V138" i="51"/>
  <c r="V139" i="51"/>
  <c r="V140" i="51"/>
  <c r="V141" i="51"/>
  <c r="V142" i="51"/>
  <c r="V143" i="51"/>
  <c r="V144" i="51"/>
  <c r="V145" i="51"/>
  <c r="V146" i="51"/>
  <c r="V147" i="51"/>
  <c r="V148" i="51"/>
  <c r="V149" i="51"/>
  <c r="V150" i="51"/>
  <c r="V151" i="51"/>
  <c r="V152" i="51"/>
  <c r="V153" i="51"/>
  <c r="V154" i="51"/>
  <c r="V155" i="51"/>
  <c r="BN56" i="35"/>
  <c r="BO56" i="35"/>
  <c r="BN57" i="35"/>
  <c r="BO57" i="35"/>
  <c r="BN58" i="35"/>
  <c r="BO58" i="35"/>
  <c r="BN59" i="35"/>
  <c r="BO59" i="35"/>
  <c r="BN60" i="35"/>
  <c r="BO60" i="35"/>
  <c r="BN61" i="35"/>
  <c r="BO61" i="35"/>
  <c r="BN62" i="35"/>
  <c r="BO62" i="35"/>
  <c r="BN63" i="35"/>
  <c r="BO63" i="35"/>
  <c r="BN64" i="35"/>
  <c r="BO64" i="35"/>
  <c r="BN65" i="35"/>
  <c r="BO65" i="35"/>
  <c r="BN66" i="35"/>
  <c r="BO66" i="35"/>
  <c r="BN56" i="36"/>
  <c r="BO56" i="36"/>
  <c r="BN57" i="36"/>
  <c r="BO57" i="36"/>
  <c r="BN58" i="36"/>
  <c r="BO58" i="36"/>
  <c r="BN59" i="36"/>
  <c r="BO59" i="36"/>
  <c r="BN60" i="36"/>
  <c r="BO60" i="36"/>
  <c r="BN61" i="36"/>
  <c r="BO61" i="36"/>
  <c r="BN62" i="36"/>
  <c r="BO62" i="36"/>
  <c r="BN63" i="36"/>
  <c r="BO63" i="36"/>
  <c r="BN64" i="36"/>
  <c r="BO64" i="36"/>
  <c r="BN65" i="36"/>
  <c r="BO65" i="36"/>
  <c r="BN66" i="36"/>
  <c r="BO66" i="36"/>
  <c r="BO55" i="29"/>
  <c r="BO56" i="29"/>
  <c r="BO57" i="29"/>
  <c r="BO58" i="29"/>
  <c r="BO59" i="29"/>
  <c r="BO60" i="29"/>
  <c r="BO61" i="29"/>
  <c r="BO62" i="29"/>
  <c r="BO63" i="29"/>
  <c r="BO64" i="29"/>
  <c r="BO65" i="29"/>
  <c r="X32" i="73"/>
  <c r="C17" i="73"/>
  <c r="X31" i="73"/>
  <c r="X30" i="73"/>
  <c r="AM63" i="12"/>
  <c r="AM60" i="12"/>
  <c r="AM54" i="12"/>
  <c r="AM46" i="12"/>
  <c r="AM41" i="12"/>
  <c r="AM34" i="12"/>
  <c r="AM28" i="12"/>
  <c r="AM22" i="12"/>
  <c r="AM18" i="12"/>
  <c r="AM8" i="12"/>
  <c r="AZ8" i="12" s="1"/>
  <c r="BQ66" i="21"/>
  <c r="BQ65" i="21"/>
  <c r="BQ64" i="21"/>
  <c r="BQ63" i="21" s="1"/>
  <c r="BQ62" i="21"/>
  <c r="BQ61" i="21"/>
  <c r="BQ59" i="21"/>
  <c r="BQ58" i="21"/>
  <c r="BQ57" i="21"/>
  <c r="BQ56" i="21"/>
  <c r="BQ55" i="21"/>
  <c r="BQ53" i="21"/>
  <c r="BQ52" i="21"/>
  <c r="BQ51" i="21"/>
  <c r="BQ50" i="21"/>
  <c r="BQ49" i="21"/>
  <c r="BQ48" i="21"/>
  <c r="BQ47" i="21"/>
  <c r="BQ45" i="21"/>
  <c r="BQ44" i="21"/>
  <c r="BQ43" i="21"/>
  <c r="BQ42" i="21"/>
  <c r="BQ40" i="21"/>
  <c r="BQ39" i="21"/>
  <c r="BQ38" i="21"/>
  <c r="BQ37" i="21"/>
  <c r="BQ36" i="21"/>
  <c r="BQ35" i="21"/>
  <c r="BQ33" i="21"/>
  <c r="BQ32" i="21"/>
  <c r="BQ31" i="21"/>
  <c r="BQ30" i="21"/>
  <c r="BQ29" i="21"/>
  <c r="BQ27" i="21"/>
  <c r="BQ26" i="21"/>
  <c r="BQ25" i="21"/>
  <c r="BQ24" i="21"/>
  <c r="BQ23" i="21"/>
  <c r="BQ21" i="21"/>
  <c r="BQ20" i="21"/>
  <c r="BQ19" i="21"/>
  <c r="BQ17" i="21"/>
  <c r="BQ16" i="21"/>
  <c r="BQ15" i="21"/>
  <c r="BQ14" i="21"/>
  <c r="BQ13" i="21"/>
  <c r="BQ12" i="21"/>
  <c r="BQ11" i="21"/>
  <c r="BQ10" i="21"/>
  <c r="BQ9" i="21"/>
  <c r="AY66" i="12"/>
  <c r="AY65" i="12"/>
  <c r="AY64" i="12"/>
  <c r="AY62" i="12"/>
  <c r="AY61" i="12"/>
  <c r="AY59" i="12"/>
  <c r="AY58" i="12"/>
  <c r="AY57" i="12"/>
  <c r="AY56" i="12"/>
  <c r="AY55" i="12"/>
  <c r="AY53" i="12"/>
  <c r="AY52" i="12"/>
  <c r="AY51" i="12"/>
  <c r="AY50" i="12"/>
  <c r="AY49" i="12"/>
  <c r="AY48" i="12"/>
  <c r="AY47" i="12"/>
  <c r="AY45" i="12"/>
  <c r="AY44" i="12"/>
  <c r="AY43" i="12"/>
  <c r="AY42" i="12"/>
  <c r="AY40" i="12"/>
  <c r="AY39" i="12"/>
  <c r="AY38" i="12"/>
  <c r="AY37" i="12"/>
  <c r="AY36" i="12"/>
  <c r="AY35" i="12"/>
  <c r="AY33" i="12"/>
  <c r="AY32" i="12"/>
  <c r="AY31" i="12"/>
  <c r="AY30" i="12"/>
  <c r="AY29" i="12"/>
  <c r="AY27" i="12"/>
  <c r="AY26" i="12"/>
  <c r="AY25" i="12"/>
  <c r="AY24" i="12"/>
  <c r="AY23" i="12"/>
  <c r="AY21" i="12"/>
  <c r="AY20" i="12"/>
  <c r="AY19" i="12"/>
  <c r="AY17" i="12"/>
  <c r="AY16" i="12"/>
  <c r="AY15" i="12"/>
  <c r="AY14" i="12"/>
  <c r="AY13" i="12"/>
  <c r="AY12" i="12"/>
  <c r="AY11" i="12"/>
  <c r="AY10" i="12"/>
  <c r="AY9" i="12"/>
  <c r="W1" i="1"/>
  <c r="AL63" i="12"/>
  <c r="AL60" i="12"/>
  <c r="AL54" i="12"/>
  <c r="AL46" i="12"/>
  <c r="AL41" i="12"/>
  <c r="AL34" i="12"/>
  <c r="AL28" i="12"/>
  <c r="AL22" i="12"/>
  <c r="AL18" i="12"/>
  <c r="AL8" i="12"/>
  <c r="X29" i="73"/>
  <c r="AY69" i="20"/>
  <c r="AY14" i="20" s="1"/>
  <c r="AC12" i="31" s="1"/>
  <c r="X27" i="73"/>
  <c r="X28" i="73"/>
  <c r="L34" i="73"/>
  <c r="X26" i="73"/>
  <c r="P50" i="73"/>
  <c r="Q50" i="73"/>
  <c r="R50" i="73"/>
  <c r="S50" i="73"/>
  <c r="T50" i="73"/>
  <c r="U50" i="73"/>
  <c r="V50" i="73"/>
  <c r="W50" i="73"/>
  <c r="F71" i="73"/>
  <c r="G71" i="73" s="1"/>
  <c r="H71" i="73" s="1"/>
  <c r="I71" i="73" s="1"/>
  <c r="J71" i="73" s="1"/>
  <c r="K71" i="73" s="1"/>
  <c r="L71" i="73" s="1"/>
  <c r="L68" i="73"/>
  <c r="K68" i="73"/>
  <c r="J68" i="73"/>
  <c r="I68" i="73"/>
  <c r="H68" i="73"/>
  <c r="G68" i="73"/>
  <c r="F68" i="73"/>
  <c r="E68" i="73"/>
  <c r="D68" i="73"/>
  <c r="C68" i="73"/>
  <c r="F54" i="73"/>
  <c r="G54" i="73" s="1"/>
  <c r="H54" i="73" s="1"/>
  <c r="I54" i="73" s="1"/>
  <c r="J54" i="73" s="1"/>
  <c r="K54" i="73" s="1"/>
  <c r="L54" i="73" s="1"/>
  <c r="C37" i="73" s="1"/>
  <c r="D37" i="73" s="1"/>
  <c r="E37" i="73" s="1"/>
  <c r="F37" i="73" s="1"/>
  <c r="G37" i="73" s="1"/>
  <c r="H37" i="73" s="1"/>
  <c r="I37" i="73" s="1"/>
  <c r="J37" i="73" s="1"/>
  <c r="K37" i="73" s="1"/>
  <c r="L37" i="73" s="1"/>
  <c r="C20" i="73"/>
  <c r="D20" i="73" s="1"/>
  <c r="E20" i="73" s="1"/>
  <c r="F20" i="73" s="1"/>
  <c r="G20" i="73" s="1"/>
  <c r="H20" i="73" s="1"/>
  <c r="I20" i="73" s="1"/>
  <c r="J20" i="73" s="1"/>
  <c r="K20" i="73" s="1"/>
  <c r="L20" i="73" s="1"/>
  <c r="C3" i="73" s="1"/>
  <c r="D3" i="73" s="1"/>
  <c r="E3" i="73" s="1"/>
  <c r="F3" i="73" s="1"/>
  <c r="G3" i="73" s="1"/>
  <c r="H3" i="73" s="1"/>
  <c r="I3" i="73" s="1"/>
  <c r="J3" i="73" s="1"/>
  <c r="K3" i="73" s="1"/>
  <c r="L3" i="73" s="1"/>
  <c r="L51" i="73"/>
  <c r="K51" i="73"/>
  <c r="J51" i="73"/>
  <c r="I51" i="73"/>
  <c r="H51" i="73"/>
  <c r="G51" i="73"/>
  <c r="F51" i="73"/>
  <c r="E51" i="73"/>
  <c r="D51" i="73"/>
  <c r="C51" i="73"/>
  <c r="X50" i="73"/>
  <c r="K34" i="73"/>
  <c r="J34" i="73"/>
  <c r="I34" i="73"/>
  <c r="H34" i="73"/>
  <c r="G34" i="73"/>
  <c r="F34" i="73"/>
  <c r="E34" i="73"/>
  <c r="D34" i="73"/>
  <c r="C34" i="73"/>
  <c r="W32" i="73"/>
  <c r="V32" i="73"/>
  <c r="U32" i="73"/>
  <c r="T32" i="73"/>
  <c r="S32" i="73"/>
  <c r="R32" i="73"/>
  <c r="Q32" i="73"/>
  <c r="P32" i="73"/>
  <c r="O32" i="73"/>
  <c r="W31" i="73"/>
  <c r="V31" i="73"/>
  <c r="U31" i="73"/>
  <c r="T31" i="73"/>
  <c r="R31" i="73"/>
  <c r="Q31" i="73"/>
  <c r="P31" i="73"/>
  <c r="O31" i="73"/>
  <c r="W30" i="73"/>
  <c r="V30" i="73"/>
  <c r="U30" i="73"/>
  <c r="T30" i="73"/>
  <c r="S30" i="73"/>
  <c r="R30" i="73"/>
  <c r="Q30" i="73"/>
  <c r="P30" i="73"/>
  <c r="O30" i="73"/>
  <c r="W29" i="73"/>
  <c r="V29" i="73"/>
  <c r="U29" i="73"/>
  <c r="T29" i="73"/>
  <c r="S29" i="73"/>
  <c r="R29" i="73"/>
  <c r="Q29" i="73"/>
  <c r="P29" i="73"/>
  <c r="O29" i="73"/>
  <c r="W28" i="73"/>
  <c r="V28" i="73"/>
  <c r="U28" i="73"/>
  <c r="T28" i="73"/>
  <c r="S28" i="73"/>
  <c r="R28" i="73"/>
  <c r="Q28" i="73"/>
  <c r="P28" i="73"/>
  <c r="O28" i="73"/>
  <c r="W27" i="73"/>
  <c r="V27" i="73"/>
  <c r="U27" i="73"/>
  <c r="T27" i="73"/>
  <c r="S27" i="73"/>
  <c r="R27" i="73"/>
  <c r="Q27" i="73"/>
  <c r="P27" i="73"/>
  <c r="O27" i="73"/>
  <c r="W26" i="73"/>
  <c r="V26" i="73"/>
  <c r="U26" i="73"/>
  <c r="T26" i="73"/>
  <c r="S26" i="73"/>
  <c r="R26" i="73"/>
  <c r="Q26" i="73"/>
  <c r="P26" i="73"/>
  <c r="O26" i="73"/>
  <c r="X25" i="73"/>
  <c r="W25" i="73"/>
  <c r="V25" i="73"/>
  <c r="U25" i="73"/>
  <c r="T25" i="73"/>
  <c r="S25" i="73"/>
  <c r="R25" i="73"/>
  <c r="Q25" i="73"/>
  <c r="P25" i="73"/>
  <c r="O25" i="73"/>
  <c r="X24" i="73"/>
  <c r="W24" i="73"/>
  <c r="V24" i="73"/>
  <c r="U24" i="73"/>
  <c r="T24" i="73"/>
  <c r="S24" i="73"/>
  <c r="R24" i="73"/>
  <c r="Q24" i="73"/>
  <c r="P24" i="73"/>
  <c r="O24" i="73"/>
  <c r="X23" i="73"/>
  <c r="W23" i="73"/>
  <c r="V23" i="73"/>
  <c r="U23" i="73"/>
  <c r="T23" i="73"/>
  <c r="S23" i="73"/>
  <c r="R23" i="73"/>
  <c r="Q23" i="73"/>
  <c r="P23" i="73"/>
  <c r="O23" i="73"/>
  <c r="X22" i="73"/>
  <c r="W22" i="73"/>
  <c r="V22" i="73"/>
  <c r="U22" i="73"/>
  <c r="T22" i="73"/>
  <c r="S22" i="73"/>
  <c r="R22" i="73"/>
  <c r="Q22" i="73"/>
  <c r="P22" i="73"/>
  <c r="O22" i="73"/>
  <c r="X21" i="73"/>
  <c r="W21" i="73"/>
  <c r="V21" i="73"/>
  <c r="U21" i="73"/>
  <c r="T21" i="73"/>
  <c r="S21" i="73"/>
  <c r="R21" i="73"/>
  <c r="Q21" i="73"/>
  <c r="P21" i="73"/>
  <c r="O21" i="73"/>
  <c r="O20" i="73"/>
  <c r="P20" i="73" s="1"/>
  <c r="Q20" i="73" s="1"/>
  <c r="R20" i="73" s="1"/>
  <c r="S20" i="73" s="1"/>
  <c r="T20" i="73" s="1"/>
  <c r="U20" i="73" s="1"/>
  <c r="V20" i="73" s="1"/>
  <c r="W20" i="73" s="1"/>
  <c r="X20" i="73" s="1"/>
  <c r="O3" i="73" s="1"/>
  <c r="P3" i="73" s="1"/>
  <c r="Q3" i="73" s="1"/>
  <c r="R3" i="73" s="1"/>
  <c r="S3" i="73" s="1"/>
  <c r="T3" i="73" s="1"/>
  <c r="U3" i="73" s="1"/>
  <c r="V3" i="73" s="1"/>
  <c r="W3" i="73" s="1"/>
  <c r="X3" i="73" s="1"/>
  <c r="AB98" i="69"/>
  <c r="AB99" i="69"/>
  <c r="N34" i="1"/>
  <c r="U107" i="50"/>
  <c r="U108" i="50"/>
  <c r="U158" i="50" s="1"/>
  <c r="U109" i="50"/>
  <c r="U110" i="50"/>
  <c r="U111" i="50"/>
  <c r="U112" i="50"/>
  <c r="U113" i="50"/>
  <c r="U114" i="50"/>
  <c r="U115" i="50"/>
  <c r="U116" i="50"/>
  <c r="U117" i="50"/>
  <c r="U118" i="50"/>
  <c r="U119" i="50"/>
  <c r="U120" i="50"/>
  <c r="U121" i="50"/>
  <c r="U122" i="50"/>
  <c r="U123" i="50"/>
  <c r="U124" i="50"/>
  <c r="U125" i="50"/>
  <c r="U126" i="50"/>
  <c r="U127" i="50"/>
  <c r="U128" i="50"/>
  <c r="U129" i="50"/>
  <c r="U130" i="50"/>
  <c r="U131" i="50"/>
  <c r="U132" i="50"/>
  <c r="U133" i="50"/>
  <c r="U134" i="50"/>
  <c r="U168" i="50" s="1"/>
  <c r="U136" i="50"/>
  <c r="U137" i="50"/>
  <c r="U138" i="50"/>
  <c r="U139" i="50"/>
  <c r="U140" i="50"/>
  <c r="U141" i="50"/>
  <c r="U142" i="50"/>
  <c r="U143" i="50"/>
  <c r="U144" i="50"/>
  <c r="U145" i="50"/>
  <c r="U146" i="50"/>
  <c r="U147" i="50"/>
  <c r="U148" i="50"/>
  <c r="U149" i="50"/>
  <c r="U150" i="50"/>
  <c r="U151" i="50"/>
  <c r="U152" i="50"/>
  <c r="U153" i="50"/>
  <c r="U154" i="50"/>
  <c r="U108" i="51"/>
  <c r="U109" i="51"/>
  <c r="U159" i="51" s="1"/>
  <c r="U110" i="51"/>
  <c r="U111" i="51"/>
  <c r="U112" i="51"/>
  <c r="U113" i="51"/>
  <c r="U114" i="51"/>
  <c r="U115" i="51"/>
  <c r="U116" i="51"/>
  <c r="U117" i="51"/>
  <c r="U118" i="51"/>
  <c r="U119" i="51"/>
  <c r="U120" i="51"/>
  <c r="U121" i="51"/>
  <c r="U122" i="51"/>
  <c r="U123" i="51"/>
  <c r="U124" i="51"/>
  <c r="U125" i="51"/>
  <c r="U126" i="51"/>
  <c r="U127" i="51"/>
  <c r="U128" i="51"/>
  <c r="U129" i="51"/>
  <c r="U130" i="51"/>
  <c r="U131" i="51"/>
  <c r="U132" i="51"/>
  <c r="U133" i="51"/>
  <c r="U134" i="51"/>
  <c r="U135" i="51"/>
  <c r="U169" i="51" s="1"/>
  <c r="U137" i="51"/>
  <c r="U138" i="51"/>
  <c r="U139" i="51"/>
  <c r="U140" i="51"/>
  <c r="U141" i="51"/>
  <c r="U142" i="51"/>
  <c r="U143" i="51"/>
  <c r="U144" i="51"/>
  <c r="U145" i="51"/>
  <c r="U146" i="51"/>
  <c r="U147" i="51"/>
  <c r="U148" i="51"/>
  <c r="U149" i="51"/>
  <c r="U150" i="51"/>
  <c r="U151" i="51"/>
  <c r="U152" i="51"/>
  <c r="U153" i="51"/>
  <c r="U154" i="51"/>
  <c r="U155" i="51"/>
  <c r="BP9" i="21"/>
  <c r="BP10" i="21"/>
  <c r="BP11" i="21"/>
  <c r="BP12" i="21"/>
  <c r="BP13" i="21"/>
  <c r="BP14" i="21"/>
  <c r="BP15" i="21"/>
  <c r="BP16" i="21"/>
  <c r="BP17" i="21"/>
  <c r="BP19" i="21"/>
  <c r="BP20" i="21"/>
  <c r="BP21" i="21"/>
  <c r="BP23" i="21"/>
  <c r="BP24" i="21"/>
  <c r="BP25" i="21"/>
  <c r="BP26" i="21"/>
  <c r="BP27" i="21"/>
  <c r="BP29" i="21"/>
  <c r="BP30" i="21"/>
  <c r="BP31" i="21"/>
  <c r="BP32" i="21"/>
  <c r="BP33" i="21"/>
  <c r="BP35" i="21"/>
  <c r="BP36" i="21"/>
  <c r="BP37" i="21"/>
  <c r="BP38" i="21"/>
  <c r="BP39" i="21"/>
  <c r="BP40" i="21"/>
  <c r="BP42" i="21"/>
  <c r="BP43" i="21"/>
  <c r="BP44" i="21"/>
  <c r="BP45" i="21"/>
  <c r="BP47" i="21"/>
  <c r="BP48" i="21"/>
  <c r="BP49" i="21"/>
  <c r="BP50" i="21"/>
  <c r="BP51" i="21"/>
  <c r="BP52" i="21"/>
  <c r="BP53" i="21"/>
  <c r="BP55" i="21"/>
  <c r="BP56" i="21"/>
  <c r="BP57" i="21"/>
  <c r="BP58" i="21"/>
  <c r="BP59" i="21"/>
  <c r="BP61" i="21"/>
  <c r="BP62" i="21"/>
  <c r="BP64" i="21"/>
  <c r="BP65" i="21"/>
  <c r="BP66" i="21"/>
  <c r="AX9" i="12"/>
  <c r="AX10" i="12"/>
  <c r="AX11" i="12"/>
  <c r="AX12" i="12"/>
  <c r="AX13" i="12"/>
  <c r="AX14" i="12"/>
  <c r="AX15" i="12"/>
  <c r="AX16" i="12"/>
  <c r="AX17" i="12"/>
  <c r="AX19" i="12"/>
  <c r="AX20" i="12"/>
  <c r="AX21" i="12"/>
  <c r="AX23" i="12"/>
  <c r="AX24" i="12"/>
  <c r="AX25" i="12"/>
  <c r="AX26" i="12"/>
  <c r="AX27" i="12"/>
  <c r="AX29" i="12"/>
  <c r="AX30" i="12"/>
  <c r="AX31" i="12"/>
  <c r="AX32" i="12"/>
  <c r="AX33" i="12"/>
  <c r="AX35" i="12"/>
  <c r="AX36" i="12"/>
  <c r="AX37" i="12"/>
  <c r="AX38" i="12"/>
  <c r="AX39" i="12"/>
  <c r="AX40" i="12"/>
  <c r="AX42" i="12"/>
  <c r="AX43" i="12"/>
  <c r="AX44" i="12"/>
  <c r="AX45" i="12"/>
  <c r="AX47" i="12"/>
  <c r="AX48" i="12"/>
  <c r="AX49" i="12"/>
  <c r="AX50" i="12"/>
  <c r="AX51" i="12"/>
  <c r="AX52" i="12"/>
  <c r="AX53" i="12"/>
  <c r="AX55" i="12"/>
  <c r="AX56" i="12"/>
  <c r="AX57" i="12"/>
  <c r="AX58" i="12"/>
  <c r="AX59" i="12"/>
  <c r="AX61" i="12"/>
  <c r="AX62" i="12"/>
  <c r="AX64" i="12"/>
  <c r="AX65" i="12"/>
  <c r="AX66" i="12"/>
  <c r="BD1" i="70"/>
  <c r="BE1" i="70"/>
  <c r="BF1" i="70"/>
  <c r="BG1" i="70"/>
  <c r="BH1" i="70"/>
  <c r="BI1" i="70"/>
  <c r="BJ1" i="70"/>
  <c r="BK1" i="70"/>
  <c r="BL1" i="70"/>
  <c r="AT1" i="70"/>
  <c r="AU1" i="70"/>
  <c r="AV1" i="70"/>
  <c r="AW1" i="70"/>
  <c r="AX1" i="70"/>
  <c r="AY1" i="70"/>
  <c r="AZ1" i="70"/>
  <c r="BA1" i="70"/>
  <c r="BB1" i="70"/>
  <c r="BC1" i="70"/>
  <c r="AS1" i="70"/>
  <c r="J34" i="1"/>
  <c r="BN55" i="29"/>
  <c r="BN56" i="29"/>
  <c r="BN57" i="29"/>
  <c r="BN58" i="29"/>
  <c r="BN59" i="29"/>
  <c r="BN60" i="29"/>
  <c r="BN61" i="29"/>
  <c r="BN62" i="29"/>
  <c r="BN63" i="29"/>
  <c r="BN64" i="29"/>
  <c r="BN65" i="29"/>
  <c r="CX6" i="41"/>
  <c r="CX7" i="41"/>
  <c r="CX8" i="41"/>
  <c r="CX9" i="41"/>
  <c r="CX10" i="41"/>
  <c r="CX11" i="41"/>
  <c r="CX12" i="41"/>
  <c r="CX13" i="41"/>
  <c r="CX14" i="41"/>
  <c r="CX15" i="41"/>
  <c r="CX16" i="41"/>
  <c r="CX17" i="41"/>
  <c r="CX18" i="41"/>
  <c r="CX19" i="41"/>
  <c r="CX20" i="41"/>
  <c r="CX21" i="41"/>
  <c r="CX22" i="41"/>
  <c r="CX23" i="41"/>
  <c r="CX24" i="41"/>
  <c r="CX25" i="41"/>
  <c r="CX26" i="41"/>
  <c r="CX27" i="41"/>
  <c r="CX28" i="41"/>
  <c r="CX29" i="41"/>
  <c r="CX30" i="41"/>
  <c r="CX31" i="41"/>
  <c r="CX32" i="41"/>
  <c r="CX33" i="41"/>
  <c r="CX34" i="41"/>
  <c r="CX35" i="41"/>
  <c r="CX36" i="41"/>
  <c r="CX37" i="41"/>
  <c r="CX38" i="41"/>
  <c r="CX39" i="41"/>
  <c r="CX40" i="41"/>
  <c r="CX41" i="41"/>
  <c r="CX42" i="41"/>
  <c r="CX43" i="41"/>
  <c r="CX44" i="41"/>
  <c r="CX45" i="41"/>
  <c r="CX46" i="41"/>
  <c r="CX47" i="41"/>
  <c r="CX48" i="41"/>
  <c r="CX49" i="41"/>
  <c r="CX50" i="41"/>
  <c r="CX51" i="41"/>
  <c r="CX52" i="41"/>
  <c r="U190" i="50"/>
  <c r="U191" i="50"/>
  <c r="U192" i="50"/>
  <c r="U193" i="50"/>
  <c r="U194" i="50"/>
  <c r="U195" i="50"/>
  <c r="U196" i="50"/>
  <c r="U197" i="50"/>
  <c r="U198" i="50"/>
  <c r="U199" i="50"/>
  <c r="U200" i="50"/>
  <c r="U174" i="50"/>
  <c r="U175" i="50"/>
  <c r="U176" i="50"/>
  <c r="U177" i="50"/>
  <c r="U178" i="50"/>
  <c r="U179" i="50"/>
  <c r="U180" i="50"/>
  <c r="U181" i="50"/>
  <c r="U182" i="50"/>
  <c r="U183" i="50"/>
  <c r="U184" i="50"/>
  <c r="U191" i="51"/>
  <c r="U192" i="51"/>
  <c r="U193" i="51"/>
  <c r="U194" i="51"/>
  <c r="U195" i="51"/>
  <c r="U196" i="51"/>
  <c r="U197" i="51"/>
  <c r="U198" i="51"/>
  <c r="U199" i="51"/>
  <c r="U200" i="51"/>
  <c r="U201" i="51"/>
  <c r="U175" i="51"/>
  <c r="U176" i="51"/>
  <c r="U177" i="51"/>
  <c r="U178" i="51"/>
  <c r="U179" i="51"/>
  <c r="U180" i="51"/>
  <c r="U181" i="51"/>
  <c r="U182" i="51"/>
  <c r="U183" i="51"/>
  <c r="U184" i="51"/>
  <c r="U185" i="51"/>
  <c r="K144" i="65"/>
  <c r="K143" i="65"/>
  <c r="AX27" i="20"/>
  <c r="AX7" i="20" s="1"/>
  <c r="AX69" i="20"/>
  <c r="AX14" i="20" s="1"/>
  <c r="AB97" i="69"/>
  <c r="AB96" i="69"/>
  <c r="AB95" i="69"/>
  <c r="AB94" i="69"/>
  <c r="AB93" i="69"/>
  <c r="AB92" i="69"/>
  <c r="AB91" i="69"/>
  <c r="AB90" i="69"/>
  <c r="AB89" i="69"/>
  <c r="AB88" i="69"/>
  <c r="AB87" i="69"/>
  <c r="AB86" i="69"/>
  <c r="AB85" i="69"/>
  <c r="AB84" i="69"/>
  <c r="AB83" i="69"/>
  <c r="AB82" i="69"/>
  <c r="AB81" i="69"/>
  <c r="AB80" i="69"/>
  <c r="AB79" i="69"/>
  <c r="AB78" i="69"/>
  <c r="AB77" i="69"/>
  <c r="AB76" i="69"/>
  <c r="AB75" i="69"/>
  <c r="AB74" i="69"/>
  <c r="AB73" i="69"/>
  <c r="AB72" i="69"/>
  <c r="AB71" i="69"/>
  <c r="AB70" i="69"/>
  <c r="AB69" i="69"/>
  <c r="AB68" i="69"/>
  <c r="AB67" i="69"/>
  <c r="AB66" i="69"/>
  <c r="AB65" i="69"/>
  <c r="AA63" i="69"/>
  <c r="AA62" i="69"/>
  <c r="AA61" i="69"/>
  <c r="AA60" i="69"/>
  <c r="AA59" i="69"/>
  <c r="AA58" i="69"/>
  <c r="AA57" i="69"/>
  <c r="AA56" i="69"/>
  <c r="AA55" i="69"/>
  <c r="AA54" i="69"/>
  <c r="AA53" i="69"/>
  <c r="AA52" i="69"/>
  <c r="AA51" i="69"/>
  <c r="AA50" i="69"/>
  <c r="AA49" i="69"/>
  <c r="AA48" i="69"/>
  <c r="AA47" i="69"/>
  <c r="AA46" i="69"/>
  <c r="AA45" i="69"/>
  <c r="AA44" i="69"/>
  <c r="AA43" i="69"/>
  <c r="AA42" i="69"/>
  <c r="AA41" i="69"/>
  <c r="AA40" i="69"/>
  <c r="AA39" i="69"/>
  <c r="AA38" i="69"/>
  <c r="AA37" i="69"/>
  <c r="AA36" i="69"/>
  <c r="AA35" i="69"/>
  <c r="AA34" i="69"/>
  <c r="AA33" i="69"/>
  <c r="AA32" i="69"/>
  <c r="AA31" i="69"/>
  <c r="AA30" i="69"/>
  <c r="D30" i="69"/>
  <c r="D29" i="69" s="1"/>
  <c r="D28" i="69" s="1"/>
  <c r="D27" i="69" s="1"/>
  <c r="D26" i="69" s="1"/>
  <c r="D25" i="69" s="1"/>
  <c r="D24" i="69" s="1"/>
  <c r="D23" i="69" s="1"/>
  <c r="D22" i="69" s="1"/>
  <c r="D21" i="69" s="1"/>
  <c r="D20" i="69" s="1"/>
  <c r="D19" i="69" s="1"/>
  <c r="D18" i="69" s="1"/>
  <c r="D17" i="69" s="1"/>
  <c r="D16" i="69" s="1"/>
  <c r="D15" i="69" s="1"/>
  <c r="AA29" i="69"/>
  <c r="AA28" i="69"/>
  <c r="AA27" i="69"/>
  <c r="AA26" i="69"/>
  <c r="AA25" i="69"/>
  <c r="AA24" i="69"/>
  <c r="AA23" i="69"/>
  <c r="AA22" i="69"/>
  <c r="AA21" i="69"/>
  <c r="AA20" i="69"/>
  <c r="AA19" i="69"/>
  <c r="AA18" i="69"/>
  <c r="AA17" i="69"/>
  <c r="AA16" i="69"/>
  <c r="AA15" i="69"/>
  <c r="BO9" i="21"/>
  <c r="BO10" i="21"/>
  <c r="BO11" i="21"/>
  <c r="BO12" i="21"/>
  <c r="BO13" i="21"/>
  <c r="BO14" i="21"/>
  <c r="BO15" i="21"/>
  <c r="BO16" i="21"/>
  <c r="BO17" i="21"/>
  <c r="BO19" i="21"/>
  <c r="BO20" i="21"/>
  <c r="BO21" i="21"/>
  <c r="BO23" i="21"/>
  <c r="BO24" i="21"/>
  <c r="BO25" i="21"/>
  <c r="BO26" i="21"/>
  <c r="BO27" i="21"/>
  <c r="BO29" i="21"/>
  <c r="BO30" i="21"/>
  <c r="BO31" i="21"/>
  <c r="BO32" i="21"/>
  <c r="BO33" i="21"/>
  <c r="BO35" i="21"/>
  <c r="BO36" i="21"/>
  <c r="BO37" i="21"/>
  <c r="BO38" i="21"/>
  <c r="BO39" i="21"/>
  <c r="BO40" i="21"/>
  <c r="BO42" i="21"/>
  <c r="BO43" i="21"/>
  <c r="BO44" i="21"/>
  <c r="BO45" i="21"/>
  <c r="BO47" i="21"/>
  <c r="BO48" i="21"/>
  <c r="BO49" i="21"/>
  <c r="BO50" i="21"/>
  <c r="BO51" i="21"/>
  <c r="BO52" i="21"/>
  <c r="BO53" i="21"/>
  <c r="BO55" i="21"/>
  <c r="BO56" i="21"/>
  <c r="BO57" i="21"/>
  <c r="BO58" i="21"/>
  <c r="BO59" i="21"/>
  <c r="BO61" i="21"/>
  <c r="BO62" i="21"/>
  <c r="BO64" i="21"/>
  <c r="BO65" i="21"/>
  <c r="BO66" i="21"/>
  <c r="AK34" i="12"/>
  <c r="AW9" i="12"/>
  <c r="AW10" i="12"/>
  <c r="AW11" i="12"/>
  <c r="AW12" i="12"/>
  <c r="AW13" i="12"/>
  <c r="AW14" i="12"/>
  <c r="AW15" i="12"/>
  <c r="AW16" i="12"/>
  <c r="AW17" i="12"/>
  <c r="AW19" i="12"/>
  <c r="AW20" i="12"/>
  <c r="AW21" i="12"/>
  <c r="AW23" i="12"/>
  <c r="AW24" i="12"/>
  <c r="AW25" i="12"/>
  <c r="AW26" i="12"/>
  <c r="AW27" i="12"/>
  <c r="AW29" i="12"/>
  <c r="AW30" i="12"/>
  <c r="AW31" i="12"/>
  <c r="AW32" i="12"/>
  <c r="AW33" i="12"/>
  <c r="AW35" i="12"/>
  <c r="AW36" i="12"/>
  <c r="AW37" i="12"/>
  <c r="AW38" i="12"/>
  <c r="AW39" i="12"/>
  <c r="AW40" i="12"/>
  <c r="AW42" i="12"/>
  <c r="AW43" i="12"/>
  <c r="AW44" i="12"/>
  <c r="AW45" i="12"/>
  <c r="AW47" i="12"/>
  <c r="AW48" i="12"/>
  <c r="AW49" i="12"/>
  <c r="AW50" i="12"/>
  <c r="AW51" i="12"/>
  <c r="AW52" i="12"/>
  <c r="AW53" i="12"/>
  <c r="AW55" i="12"/>
  <c r="AW56" i="12"/>
  <c r="AW57" i="12"/>
  <c r="AW58" i="12"/>
  <c r="AW59" i="12"/>
  <c r="AW61" i="12"/>
  <c r="AW62" i="12"/>
  <c r="AW64" i="12"/>
  <c r="AW65" i="12"/>
  <c r="AW66" i="12"/>
  <c r="AK63" i="12"/>
  <c r="AK60" i="12"/>
  <c r="AK54" i="12"/>
  <c r="AK46" i="12"/>
  <c r="AX46" i="12" s="1"/>
  <c r="AK41" i="12"/>
  <c r="AK28" i="12"/>
  <c r="AK22" i="12"/>
  <c r="AK8" i="12"/>
  <c r="AK18" i="12"/>
  <c r="N33" i="1"/>
  <c r="AJ63" i="12"/>
  <c r="AJ60" i="12"/>
  <c r="AJ54" i="12"/>
  <c r="AJ46" i="12"/>
  <c r="AJ41" i="12"/>
  <c r="AJ34" i="12"/>
  <c r="AJ28" i="12"/>
  <c r="AJ22" i="12"/>
  <c r="AJ18" i="12"/>
  <c r="AJ8" i="12"/>
  <c r="T191" i="51"/>
  <c r="T192" i="51"/>
  <c r="T193" i="51"/>
  <c r="T194" i="51"/>
  <c r="T195" i="51"/>
  <c r="T196" i="51"/>
  <c r="T197" i="51"/>
  <c r="T198" i="51"/>
  <c r="T199" i="51"/>
  <c r="T200" i="51"/>
  <c r="T201" i="51"/>
  <c r="T175" i="51"/>
  <c r="T176" i="51"/>
  <c r="T177" i="51"/>
  <c r="T178" i="51"/>
  <c r="T179" i="51"/>
  <c r="T180" i="51"/>
  <c r="T181" i="51"/>
  <c r="T182" i="51"/>
  <c r="T183" i="51"/>
  <c r="T184" i="51"/>
  <c r="T185" i="51"/>
  <c r="CW6" i="41"/>
  <c r="CW7" i="41"/>
  <c r="CW8" i="41"/>
  <c r="CW9" i="41"/>
  <c r="CW10" i="41"/>
  <c r="CW11" i="41"/>
  <c r="CW12" i="41"/>
  <c r="CW13" i="41"/>
  <c r="CW14" i="41"/>
  <c r="CW15" i="41"/>
  <c r="CW16" i="41"/>
  <c r="CW17" i="41"/>
  <c r="CW18" i="41"/>
  <c r="CW19" i="41"/>
  <c r="CW20" i="41"/>
  <c r="CW21" i="41"/>
  <c r="CW22" i="41"/>
  <c r="CW23" i="41"/>
  <c r="CW24" i="41"/>
  <c r="CW25" i="41"/>
  <c r="CW26" i="41"/>
  <c r="CW27" i="41"/>
  <c r="CW28" i="41"/>
  <c r="CW29" i="41"/>
  <c r="CW30" i="41"/>
  <c r="CW31" i="41"/>
  <c r="CW32" i="41"/>
  <c r="CW33" i="41"/>
  <c r="CW34" i="41"/>
  <c r="CW35" i="41"/>
  <c r="CW36" i="41"/>
  <c r="CW37" i="41"/>
  <c r="CW38" i="41"/>
  <c r="CW39" i="41"/>
  <c r="CW40" i="41"/>
  <c r="CW41" i="41"/>
  <c r="CW42" i="41"/>
  <c r="CW43" i="41"/>
  <c r="CW44" i="41"/>
  <c r="CW45" i="41"/>
  <c r="CW46" i="41"/>
  <c r="CW47" i="41"/>
  <c r="CW48" i="41"/>
  <c r="CW49" i="41"/>
  <c r="CW50" i="41"/>
  <c r="CW51" i="41"/>
  <c r="CW52" i="41"/>
  <c r="T107" i="50"/>
  <c r="T108" i="50"/>
  <c r="T158" i="50" s="1"/>
  <c r="T109" i="50"/>
  <c r="T110" i="50"/>
  <c r="T111" i="50"/>
  <c r="T112" i="50"/>
  <c r="T113" i="50"/>
  <c r="T114" i="50"/>
  <c r="T115" i="50"/>
  <c r="T116" i="50"/>
  <c r="T117" i="50"/>
  <c r="T118" i="50"/>
  <c r="T119" i="50"/>
  <c r="T120" i="50"/>
  <c r="T121" i="50"/>
  <c r="T122" i="50"/>
  <c r="T123" i="50"/>
  <c r="T124" i="50"/>
  <c r="T125" i="50"/>
  <c r="T126" i="50"/>
  <c r="T127" i="50"/>
  <c r="T128" i="50"/>
  <c r="T129" i="50"/>
  <c r="T130" i="50"/>
  <c r="T131" i="50"/>
  <c r="T132" i="50"/>
  <c r="T133" i="50"/>
  <c r="T134" i="50"/>
  <c r="T168" i="50" s="1"/>
  <c r="T136" i="50"/>
  <c r="T137" i="50"/>
  <c r="T138" i="50"/>
  <c r="T139" i="50"/>
  <c r="T140" i="50"/>
  <c r="T141" i="50"/>
  <c r="T142" i="50"/>
  <c r="T143" i="50"/>
  <c r="T144" i="50"/>
  <c r="T145" i="50"/>
  <c r="T146" i="50"/>
  <c r="T147" i="50"/>
  <c r="T148" i="50"/>
  <c r="T149" i="50"/>
  <c r="T150" i="50"/>
  <c r="T151" i="50"/>
  <c r="T152" i="50"/>
  <c r="T153" i="50"/>
  <c r="T154" i="50"/>
  <c r="T108" i="51"/>
  <c r="T109" i="51"/>
  <c r="T159" i="51" s="1"/>
  <c r="T110" i="51"/>
  <c r="T111" i="51"/>
  <c r="T112" i="51"/>
  <c r="T113" i="51"/>
  <c r="T114" i="51"/>
  <c r="T115" i="51"/>
  <c r="T116" i="51"/>
  <c r="T117" i="51"/>
  <c r="T118" i="51"/>
  <c r="T119" i="51"/>
  <c r="T120" i="51"/>
  <c r="T121" i="51"/>
  <c r="T122" i="51"/>
  <c r="T123" i="51"/>
  <c r="T124" i="51"/>
  <c r="T125" i="51"/>
  <c r="T126" i="51"/>
  <c r="T127" i="51"/>
  <c r="T128" i="51"/>
  <c r="T129" i="51"/>
  <c r="T168" i="51" s="1"/>
  <c r="T130" i="51"/>
  <c r="T131" i="51"/>
  <c r="T132" i="51"/>
  <c r="T133" i="51"/>
  <c r="T134" i="51"/>
  <c r="T135" i="51"/>
  <c r="T169" i="51" s="1"/>
  <c r="T137" i="51"/>
  <c r="T138" i="51"/>
  <c r="T139" i="51"/>
  <c r="T140" i="51"/>
  <c r="T141" i="51"/>
  <c r="T142" i="51"/>
  <c r="T143" i="51"/>
  <c r="T144" i="51"/>
  <c r="T145" i="51"/>
  <c r="T146" i="51"/>
  <c r="T147" i="51"/>
  <c r="T148" i="51"/>
  <c r="T149" i="51"/>
  <c r="T150" i="51"/>
  <c r="T151" i="51"/>
  <c r="T152" i="51"/>
  <c r="T153" i="51"/>
  <c r="T154" i="51"/>
  <c r="T155" i="51"/>
  <c r="T190" i="50"/>
  <c r="T191" i="50"/>
  <c r="T192" i="50"/>
  <c r="T193" i="50"/>
  <c r="T194" i="50"/>
  <c r="T195" i="50"/>
  <c r="T196" i="50"/>
  <c r="T197" i="50"/>
  <c r="T198" i="50"/>
  <c r="T199" i="50"/>
  <c r="T200" i="50"/>
  <c r="T174" i="50"/>
  <c r="T175" i="50"/>
  <c r="T176" i="50"/>
  <c r="T177" i="50"/>
  <c r="T178" i="50"/>
  <c r="T179" i="50"/>
  <c r="T180" i="50"/>
  <c r="T181" i="50"/>
  <c r="T182" i="50"/>
  <c r="T183" i="50"/>
  <c r="T184" i="50"/>
  <c r="BL56" i="35"/>
  <c r="BM56" i="35"/>
  <c r="BL57" i="35"/>
  <c r="BM57" i="35"/>
  <c r="BL58" i="35"/>
  <c r="BM58" i="35"/>
  <c r="BL59" i="35"/>
  <c r="BM59" i="35"/>
  <c r="BL60" i="35"/>
  <c r="BM60" i="35"/>
  <c r="BL61" i="35"/>
  <c r="BM61" i="35"/>
  <c r="BL62" i="35"/>
  <c r="BM62" i="35"/>
  <c r="BL63" i="35"/>
  <c r="BM63" i="35"/>
  <c r="BL64" i="35"/>
  <c r="BM64" i="35"/>
  <c r="BL65" i="35"/>
  <c r="BM65" i="35"/>
  <c r="BL66" i="35"/>
  <c r="BM66" i="35"/>
  <c r="BM56" i="36"/>
  <c r="BM57" i="36"/>
  <c r="BM58" i="36"/>
  <c r="BM59" i="36"/>
  <c r="BM60" i="36"/>
  <c r="BM61" i="36"/>
  <c r="BM62" i="36"/>
  <c r="BM63" i="36"/>
  <c r="BM64" i="36"/>
  <c r="BM65" i="36"/>
  <c r="BM66" i="36"/>
  <c r="BM55" i="29"/>
  <c r="BM56" i="29"/>
  <c r="BM57" i="29"/>
  <c r="BM58" i="29"/>
  <c r="BM59" i="29"/>
  <c r="BM60" i="29"/>
  <c r="BM61" i="29"/>
  <c r="BM62" i="29"/>
  <c r="BM63" i="29"/>
  <c r="BM64" i="29"/>
  <c r="BM65" i="29"/>
  <c r="J33" i="1"/>
  <c r="S200" i="50"/>
  <c r="R200" i="50"/>
  <c r="Q200" i="50"/>
  <c r="P200" i="50"/>
  <c r="O200" i="50"/>
  <c r="N200" i="50"/>
  <c r="M200" i="50"/>
  <c r="L200" i="50"/>
  <c r="K200" i="50"/>
  <c r="J200" i="50"/>
  <c r="I200" i="50"/>
  <c r="H200" i="50"/>
  <c r="G200" i="50"/>
  <c r="F200" i="50"/>
  <c r="E200" i="50"/>
  <c r="D200" i="50"/>
  <c r="C200" i="50"/>
  <c r="S199" i="50"/>
  <c r="R199" i="50"/>
  <c r="Q199" i="50"/>
  <c r="P199" i="50"/>
  <c r="O199" i="50"/>
  <c r="N199" i="50"/>
  <c r="M199" i="50"/>
  <c r="L199" i="50"/>
  <c r="K199" i="50"/>
  <c r="J199" i="50"/>
  <c r="I199" i="50"/>
  <c r="H199" i="50"/>
  <c r="G199" i="50"/>
  <c r="F199" i="50"/>
  <c r="E199" i="50"/>
  <c r="D199" i="50"/>
  <c r="C199" i="50"/>
  <c r="S198" i="50"/>
  <c r="R198" i="50"/>
  <c r="Q198" i="50"/>
  <c r="P198" i="50"/>
  <c r="O198" i="50"/>
  <c r="N198" i="50"/>
  <c r="M198" i="50"/>
  <c r="L198" i="50"/>
  <c r="K198" i="50"/>
  <c r="J198" i="50"/>
  <c r="I198" i="50"/>
  <c r="H198" i="50"/>
  <c r="G198" i="50"/>
  <c r="F198" i="50"/>
  <c r="E198" i="50"/>
  <c r="D198" i="50"/>
  <c r="C198" i="50"/>
  <c r="S197" i="50"/>
  <c r="R197" i="50"/>
  <c r="Q197" i="50"/>
  <c r="P197" i="50"/>
  <c r="O197" i="50"/>
  <c r="N197" i="50"/>
  <c r="M197" i="50"/>
  <c r="L197" i="50"/>
  <c r="K197" i="50"/>
  <c r="J197" i="50"/>
  <c r="I197" i="50"/>
  <c r="H197" i="50"/>
  <c r="G197" i="50"/>
  <c r="F197" i="50"/>
  <c r="E197" i="50"/>
  <c r="D197" i="50"/>
  <c r="C197" i="50"/>
  <c r="S196" i="50"/>
  <c r="R196" i="50"/>
  <c r="Q196" i="50"/>
  <c r="P196" i="50"/>
  <c r="O196" i="50"/>
  <c r="N196" i="50"/>
  <c r="M196" i="50"/>
  <c r="L196" i="50"/>
  <c r="K196" i="50"/>
  <c r="J196" i="50"/>
  <c r="I196" i="50"/>
  <c r="H196" i="50"/>
  <c r="G196" i="50"/>
  <c r="F196" i="50"/>
  <c r="E196" i="50"/>
  <c r="D196" i="50"/>
  <c r="C196" i="50"/>
  <c r="S195" i="50"/>
  <c r="R195" i="50"/>
  <c r="Q195" i="50"/>
  <c r="P195" i="50"/>
  <c r="O195" i="50"/>
  <c r="N195" i="50"/>
  <c r="M195" i="50"/>
  <c r="L195" i="50"/>
  <c r="K195" i="50"/>
  <c r="J195" i="50"/>
  <c r="I195" i="50"/>
  <c r="H195" i="50"/>
  <c r="G195" i="50"/>
  <c r="F195" i="50"/>
  <c r="E195" i="50"/>
  <c r="D195" i="50"/>
  <c r="C195" i="50"/>
  <c r="S194" i="50"/>
  <c r="R194" i="50"/>
  <c r="Q194" i="50"/>
  <c r="P194" i="50"/>
  <c r="O194" i="50"/>
  <c r="N194" i="50"/>
  <c r="M194" i="50"/>
  <c r="L194" i="50"/>
  <c r="K194" i="50"/>
  <c r="J194" i="50"/>
  <c r="I194" i="50"/>
  <c r="H194" i="50"/>
  <c r="G194" i="50"/>
  <c r="F194" i="50"/>
  <c r="E194" i="50"/>
  <c r="D194" i="50"/>
  <c r="C194" i="50"/>
  <c r="S193" i="50"/>
  <c r="R193" i="50"/>
  <c r="Q193" i="50"/>
  <c r="P193" i="50"/>
  <c r="O193" i="50"/>
  <c r="N193" i="50"/>
  <c r="M193" i="50"/>
  <c r="L193" i="50"/>
  <c r="K193" i="50"/>
  <c r="J193" i="50"/>
  <c r="I193" i="50"/>
  <c r="H193" i="50"/>
  <c r="G193" i="50"/>
  <c r="F193" i="50"/>
  <c r="E193" i="50"/>
  <c r="D193" i="50"/>
  <c r="C193" i="50"/>
  <c r="S192" i="50"/>
  <c r="R192" i="50"/>
  <c r="Q192" i="50"/>
  <c r="P192" i="50"/>
  <c r="O192" i="50"/>
  <c r="N192" i="50"/>
  <c r="M192" i="50"/>
  <c r="L192" i="50"/>
  <c r="K192" i="50"/>
  <c r="J192" i="50"/>
  <c r="I192" i="50"/>
  <c r="H192" i="50"/>
  <c r="G192" i="50"/>
  <c r="F192" i="50"/>
  <c r="E192" i="50"/>
  <c r="D192" i="50"/>
  <c r="C192" i="50"/>
  <c r="S191" i="50"/>
  <c r="R191" i="50"/>
  <c r="Q191" i="50"/>
  <c r="P191" i="50"/>
  <c r="O191" i="50"/>
  <c r="N191" i="50"/>
  <c r="M191" i="50"/>
  <c r="L191" i="50"/>
  <c r="K191" i="50"/>
  <c r="J191" i="50"/>
  <c r="I191" i="50"/>
  <c r="H191" i="50"/>
  <c r="G191" i="50"/>
  <c r="F191" i="50"/>
  <c r="E191" i="50"/>
  <c r="D191" i="50"/>
  <c r="C191" i="50"/>
  <c r="S190" i="50"/>
  <c r="R190" i="50"/>
  <c r="Q190" i="50"/>
  <c r="P190" i="50"/>
  <c r="O190" i="50"/>
  <c r="N190" i="50"/>
  <c r="M190" i="50"/>
  <c r="L190" i="50"/>
  <c r="K190" i="50"/>
  <c r="J190" i="50"/>
  <c r="I190" i="50"/>
  <c r="H190" i="50"/>
  <c r="G190" i="50"/>
  <c r="F190" i="50"/>
  <c r="E190" i="50"/>
  <c r="D190" i="50"/>
  <c r="C190" i="50"/>
  <c r="S184" i="50"/>
  <c r="R184" i="50"/>
  <c r="Q184" i="50"/>
  <c r="P184" i="50"/>
  <c r="O184" i="50"/>
  <c r="N184" i="50"/>
  <c r="M184" i="50"/>
  <c r="L184" i="50"/>
  <c r="K184" i="50"/>
  <c r="J184" i="50"/>
  <c r="I184" i="50"/>
  <c r="H184" i="50"/>
  <c r="G184" i="50"/>
  <c r="F184" i="50"/>
  <c r="E184" i="50"/>
  <c r="D184" i="50"/>
  <c r="C184" i="50"/>
  <c r="S183" i="50"/>
  <c r="R183" i="50"/>
  <c r="Q183" i="50"/>
  <c r="P183" i="50"/>
  <c r="O183" i="50"/>
  <c r="N183" i="50"/>
  <c r="M183" i="50"/>
  <c r="L183" i="50"/>
  <c r="K183" i="50"/>
  <c r="J183" i="50"/>
  <c r="I183" i="50"/>
  <c r="H183" i="50"/>
  <c r="G183" i="50"/>
  <c r="F183" i="50"/>
  <c r="E183" i="50"/>
  <c r="D183" i="50"/>
  <c r="C183" i="50"/>
  <c r="S182" i="50"/>
  <c r="R182" i="50"/>
  <c r="Q182" i="50"/>
  <c r="P182" i="50"/>
  <c r="O182" i="50"/>
  <c r="N182" i="50"/>
  <c r="M182" i="50"/>
  <c r="L182" i="50"/>
  <c r="K182" i="50"/>
  <c r="J182" i="50"/>
  <c r="I182" i="50"/>
  <c r="H182" i="50"/>
  <c r="G182" i="50"/>
  <c r="F182" i="50"/>
  <c r="E182" i="50"/>
  <c r="D182" i="50"/>
  <c r="C182" i="50"/>
  <c r="S181" i="50"/>
  <c r="R181" i="50"/>
  <c r="Q181" i="50"/>
  <c r="P181" i="50"/>
  <c r="O181" i="50"/>
  <c r="N181" i="50"/>
  <c r="M181" i="50"/>
  <c r="L181" i="50"/>
  <c r="K181" i="50"/>
  <c r="J181" i="50"/>
  <c r="I181" i="50"/>
  <c r="H181" i="50"/>
  <c r="G181" i="50"/>
  <c r="F181" i="50"/>
  <c r="E181" i="50"/>
  <c r="D181" i="50"/>
  <c r="C181" i="50"/>
  <c r="S180" i="50"/>
  <c r="R180" i="50"/>
  <c r="Q180" i="50"/>
  <c r="P180" i="50"/>
  <c r="O180" i="50"/>
  <c r="N180" i="50"/>
  <c r="M180" i="50"/>
  <c r="L180" i="50"/>
  <c r="K180" i="50"/>
  <c r="J180" i="50"/>
  <c r="I180" i="50"/>
  <c r="H180" i="50"/>
  <c r="G180" i="50"/>
  <c r="F180" i="50"/>
  <c r="E180" i="50"/>
  <c r="D180" i="50"/>
  <c r="C180" i="50"/>
  <c r="S179" i="50"/>
  <c r="R179" i="50"/>
  <c r="Q179" i="50"/>
  <c r="P179" i="50"/>
  <c r="O179" i="50"/>
  <c r="N179" i="50"/>
  <c r="M179" i="50"/>
  <c r="L179" i="50"/>
  <c r="K179" i="50"/>
  <c r="J179" i="50"/>
  <c r="I179" i="50"/>
  <c r="H179" i="50"/>
  <c r="G179" i="50"/>
  <c r="F179" i="50"/>
  <c r="E179" i="50"/>
  <c r="D179" i="50"/>
  <c r="C179" i="50"/>
  <c r="S178" i="50"/>
  <c r="R178" i="50"/>
  <c r="Q178" i="50"/>
  <c r="P178" i="50"/>
  <c r="O178" i="50"/>
  <c r="N178" i="50"/>
  <c r="M178" i="50"/>
  <c r="L178" i="50"/>
  <c r="K178" i="50"/>
  <c r="J178" i="50"/>
  <c r="I178" i="50"/>
  <c r="H178" i="50"/>
  <c r="G178" i="50"/>
  <c r="F178" i="50"/>
  <c r="E178" i="50"/>
  <c r="D178" i="50"/>
  <c r="C178" i="50"/>
  <c r="S177" i="50"/>
  <c r="R177" i="50"/>
  <c r="Q177" i="50"/>
  <c r="P177" i="50"/>
  <c r="O177" i="50"/>
  <c r="N177" i="50"/>
  <c r="M177" i="50"/>
  <c r="L177" i="50"/>
  <c r="K177" i="50"/>
  <c r="J177" i="50"/>
  <c r="I177" i="50"/>
  <c r="H177" i="50"/>
  <c r="G177" i="50"/>
  <c r="F177" i="50"/>
  <c r="E177" i="50"/>
  <c r="D177" i="50"/>
  <c r="C177" i="50"/>
  <c r="S176" i="50"/>
  <c r="R176" i="50"/>
  <c r="Q176" i="50"/>
  <c r="P176" i="50"/>
  <c r="O176" i="50"/>
  <c r="N176" i="50"/>
  <c r="M176" i="50"/>
  <c r="L176" i="50"/>
  <c r="K176" i="50"/>
  <c r="J176" i="50"/>
  <c r="I176" i="50"/>
  <c r="H176" i="50"/>
  <c r="G176" i="50"/>
  <c r="F176" i="50"/>
  <c r="E176" i="50"/>
  <c r="D176" i="50"/>
  <c r="C176" i="50"/>
  <c r="S175" i="50"/>
  <c r="R175" i="50"/>
  <c r="Q175" i="50"/>
  <c r="P175" i="50"/>
  <c r="O175" i="50"/>
  <c r="N175" i="50"/>
  <c r="M175" i="50"/>
  <c r="L175" i="50"/>
  <c r="K175" i="50"/>
  <c r="J175" i="50"/>
  <c r="I175" i="50"/>
  <c r="H175" i="50"/>
  <c r="G175" i="50"/>
  <c r="F175" i="50"/>
  <c r="E175" i="50"/>
  <c r="D175" i="50"/>
  <c r="C175" i="50"/>
  <c r="S174" i="50"/>
  <c r="R174" i="50"/>
  <c r="Q174" i="50"/>
  <c r="P174" i="50"/>
  <c r="O174" i="50"/>
  <c r="N174" i="50"/>
  <c r="M174" i="50"/>
  <c r="L174" i="50"/>
  <c r="K174" i="50"/>
  <c r="K185" i="50" s="1"/>
  <c r="J174" i="50"/>
  <c r="I174" i="50"/>
  <c r="H174" i="50"/>
  <c r="G174" i="50"/>
  <c r="F174" i="50"/>
  <c r="E174" i="50"/>
  <c r="D174" i="50"/>
  <c r="C174" i="50"/>
  <c r="D191" i="51"/>
  <c r="E191" i="51"/>
  <c r="F191" i="51"/>
  <c r="G191" i="51"/>
  <c r="H191" i="51"/>
  <c r="I191" i="51"/>
  <c r="J191" i="51"/>
  <c r="K191" i="51"/>
  <c r="L191" i="51"/>
  <c r="M191" i="51"/>
  <c r="N191" i="51"/>
  <c r="O191" i="51"/>
  <c r="P191" i="51"/>
  <c r="Q191" i="51"/>
  <c r="R191" i="51"/>
  <c r="S191" i="51"/>
  <c r="D192" i="51"/>
  <c r="E192" i="51"/>
  <c r="F192" i="51"/>
  <c r="G192" i="51"/>
  <c r="H192" i="51"/>
  <c r="I192" i="51"/>
  <c r="J192" i="51"/>
  <c r="K192" i="51"/>
  <c r="L192" i="51"/>
  <c r="M192" i="51"/>
  <c r="N192" i="51"/>
  <c r="O192" i="51"/>
  <c r="P192" i="51"/>
  <c r="Q192" i="51"/>
  <c r="R192" i="51"/>
  <c r="S192" i="51"/>
  <c r="D193" i="51"/>
  <c r="E193" i="51"/>
  <c r="F193" i="51"/>
  <c r="G193" i="51"/>
  <c r="H193" i="51"/>
  <c r="I193" i="51"/>
  <c r="J193" i="51"/>
  <c r="K193" i="51"/>
  <c r="L193" i="51"/>
  <c r="M193" i="51"/>
  <c r="N193" i="51"/>
  <c r="O193" i="51"/>
  <c r="P193" i="51"/>
  <c r="Q193" i="51"/>
  <c r="R193" i="51"/>
  <c r="S193" i="51"/>
  <c r="D194" i="51"/>
  <c r="E194" i="51"/>
  <c r="F194" i="51"/>
  <c r="G194" i="51"/>
  <c r="H194" i="51"/>
  <c r="I194" i="51"/>
  <c r="J194" i="51"/>
  <c r="K194" i="51"/>
  <c r="L194" i="51"/>
  <c r="M194" i="51"/>
  <c r="N194" i="51"/>
  <c r="O194" i="51"/>
  <c r="P194" i="51"/>
  <c r="Q194" i="51"/>
  <c r="R194" i="51"/>
  <c r="S194" i="51"/>
  <c r="D195" i="51"/>
  <c r="E195" i="51"/>
  <c r="F195" i="51"/>
  <c r="G195" i="51"/>
  <c r="H195" i="51"/>
  <c r="I195" i="51"/>
  <c r="J195" i="51"/>
  <c r="K195" i="51"/>
  <c r="L195" i="51"/>
  <c r="M195" i="51"/>
  <c r="N195" i="51"/>
  <c r="O195" i="51"/>
  <c r="P195" i="51"/>
  <c r="Q195" i="51"/>
  <c r="R195" i="51"/>
  <c r="S195" i="51"/>
  <c r="D196" i="51"/>
  <c r="E196" i="51"/>
  <c r="F196" i="51"/>
  <c r="G196" i="51"/>
  <c r="H196" i="51"/>
  <c r="I196" i="51"/>
  <c r="J196" i="51"/>
  <c r="K196" i="51"/>
  <c r="L196" i="51"/>
  <c r="M196" i="51"/>
  <c r="N196" i="51"/>
  <c r="O196" i="51"/>
  <c r="P196" i="51"/>
  <c r="Q196" i="51"/>
  <c r="R196" i="51"/>
  <c r="S196" i="51"/>
  <c r="D197" i="51"/>
  <c r="E197" i="51"/>
  <c r="F197" i="51"/>
  <c r="G197" i="51"/>
  <c r="H197" i="51"/>
  <c r="I197" i="51"/>
  <c r="J197" i="51"/>
  <c r="K197" i="51"/>
  <c r="L197" i="51"/>
  <c r="M197" i="51"/>
  <c r="N197" i="51"/>
  <c r="O197" i="51"/>
  <c r="P197" i="51"/>
  <c r="Q197" i="51"/>
  <c r="R197" i="51"/>
  <c r="S197" i="51"/>
  <c r="D198" i="51"/>
  <c r="E198" i="51"/>
  <c r="F198" i="51"/>
  <c r="G198" i="51"/>
  <c r="H198" i="51"/>
  <c r="I198" i="51"/>
  <c r="J198" i="51"/>
  <c r="K198" i="51"/>
  <c r="L198" i="51"/>
  <c r="M198" i="51"/>
  <c r="N198" i="51"/>
  <c r="O198" i="51"/>
  <c r="P198" i="51"/>
  <c r="Q198" i="51"/>
  <c r="R198" i="51"/>
  <c r="S198" i="51"/>
  <c r="D199" i="51"/>
  <c r="E199" i="51"/>
  <c r="F199" i="51"/>
  <c r="G199" i="51"/>
  <c r="H199" i="51"/>
  <c r="I199" i="51"/>
  <c r="J199" i="51"/>
  <c r="K199" i="51"/>
  <c r="L199" i="51"/>
  <c r="M199" i="51"/>
  <c r="N199" i="51"/>
  <c r="O199" i="51"/>
  <c r="P199" i="51"/>
  <c r="Q199" i="51"/>
  <c r="R199" i="51"/>
  <c r="S199" i="51"/>
  <c r="D200" i="51"/>
  <c r="E200" i="51"/>
  <c r="F200" i="51"/>
  <c r="G200" i="51"/>
  <c r="H200" i="51"/>
  <c r="I200" i="51"/>
  <c r="J200" i="51"/>
  <c r="K200" i="51"/>
  <c r="L200" i="51"/>
  <c r="M200" i="51"/>
  <c r="N200" i="51"/>
  <c r="O200" i="51"/>
  <c r="P200" i="51"/>
  <c r="Q200" i="51"/>
  <c r="R200" i="51"/>
  <c r="S200" i="51"/>
  <c r="D201" i="51"/>
  <c r="E201" i="51"/>
  <c r="F201" i="51"/>
  <c r="G201" i="51"/>
  <c r="H201" i="51"/>
  <c r="I201" i="51"/>
  <c r="J201" i="51"/>
  <c r="K201" i="51"/>
  <c r="L201" i="51"/>
  <c r="M201" i="51"/>
  <c r="N201" i="51"/>
  <c r="O201" i="51"/>
  <c r="P201" i="51"/>
  <c r="Q201" i="51"/>
  <c r="R201" i="51"/>
  <c r="S201" i="51"/>
  <c r="C201" i="51"/>
  <c r="C200" i="51"/>
  <c r="C199" i="51"/>
  <c r="C195" i="51"/>
  <c r="C198" i="51"/>
  <c r="C197" i="51"/>
  <c r="C196" i="51"/>
  <c r="C194" i="51"/>
  <c r="C193" i="51"/>
  <c r="C192" i="51"/>
  <c r="C191" i="51"/>
  <c r="D175" i="51"/>
  <c r="E175" i="51"/>
  <c r="F175" i="51"/>
  <c r="G175" i="51"/>
  <c r="H175" i="51"/>
  <c r="I175" i="51"/>
  <c r="J175" i="51"/>
  <c r="K175" i="51"/>
  <c r="L175" i="51"/>
  <c r="M175" i="51"/>
  <c r="N175" i="51"/>
  <c r="O175" i="51"/>
  <c r="P175" i="51"/>
  <c r="Q175" i="51"/>
  <c r="R175" i="51"/>
  <c r="S175" i="51"/>
  <c r="D176" i="51"/>
  <c r="E176" i="51"/>
  <c r="F176" i="51"/>
  <c r="G176" i="51"/>
  <c r="H176" i="51"/>
  <c r="I176" i="51"/>
  <c r="J176" i="51"/>
  <c r="K176" i="51"/>
  <c r="L176" i="51"/>
  <c r="M176" i="51"/>
  <c r="N176" i="51"/>
  <c r="O176" i="51"/>
  <c r="P176" i="51"/>
  <c r="Q176" i="51"/>
  <c r="R176" i="51"/>
  <c r="S176" i="51"/>
  <c r="D177" i="51"/>
  <c r="E177" i="51"/>
  <c r="F177" i="51"/>
  <c r="G177" i="51"/>
  <c r="H177" i="51"/>
  <c r="I177" i="51"/>
  <c r="J177" i="51"/>
  <c r="K177" i="51"/>
  <c r="L177" i="51"/>
  <c r="M177" i="51"/>
  <c r="N177" i="51"/>
  <c r="O177" i="51"/>
  <c r="P177" i="51"/>
  <c r="Q177" i="51"/>
  <c r="R177" i="51"/>
  <c r="S177" i="51"/>
  <c r="S186" i="51" s="1"/>
  <c r="D178" i="51"/>
  <c r="E178" i="51"/>
  <c r="F178" i="51"/>
  <c r="G178" i="51"/>
  <c r="H178" i="51"/>
  <c r="I178" i="51"/>
  <c r="J178" i="51"/>
  <c r="K178" i="51"/>
  <c r="L178" i="51"/>
  <c r="M178" i="51"/>
  <c r="N178" i="51"/>
  <c r="O178" i="51"/>
  <c r="P178" i="51"/>
  <c r="Q178" i="51"/>
  <c r="R178" i="51"/>
  <c r="S178" i="51"/>
  <c r="D179" i="51"/>
  <c r="E179" i="51"/>
  <c r="F179" i="51"/>
  <c r="G179" i="51"/>
  <c r="H179" i="51"/>
  <c r="I179" i="51"/>
  <c r="J179" i="51"/>
  <c r="K179" i="51"/>
  <c r="K186" i="51" s="1"/>
  <c r="L179" i="51"/>
  <c r="M179" i="51"/>
  <c r="N179" i="51"/>
  <c r="O179" i="51"/>
  <c r="P179" i="51"/>
  <c r="P186" i="51" s="1"/>
  <c r="Q179" i="51"/>
  <c r="R179" i="51"/>
  <c r="S179" i="51"/>
  <c r="D180" i="51"/>
  <c r="E180" i="51"/>
  <c r="F180" i="51"/>
  <c r="G180" i="51"/>
  <c r="H180" i="51"/>
  <c r="I180" i="51"/>
  <c r="J180" i="51"/>
  <c r="K180" i="51"/>
  <c r="L180" i="51"/>
  <c r="M180" i="51"/>
  <c r="N180" i="51"/>
  <c r="O180" i="51"/>
  <c r="P180" i="51"/>
  <c r="Q180" i="51"/>
  <c r="R180" i="51"/>
  <c r="S180" i="51"/>
  <c r="D181" i="51"/>
  <c r="E181" i="51"/>
  <c r="F181" i="51"/>
  <c r="G181" i="51"/>
  <c r="H181" i="51"/>
  <c r="I181" i="51"/>
  <c r="J181" i="51"/>
  <c r="K181" i="51"/>
  <c r="L181" i="51"/>
  <c r="M181" i="51"/>
  <c r="N181" i="51"/>
  <c r="O181" i="51"/>
  <c r="P181" i="51"/>
  <c r="Q181" i="51"/>
  <c r="R181" i="51"/>
  <c r="R186" i="51" s="1"/>
  <c r="S181" i="51"/>
  <c r="D182" i="51"/>
  <c r="D186" i="51" s="1"/>
  <c r="E182" i="51"/>
  <c r="F182" i="51"/>
  <c r="G182" i="51"/>
  <c r="H182" i="51"/>
  <c r="I182" i="51"/>
  <c r="J182" i="51"/>
  <c r="K182" i="51"/>
  <c r="L182" i="51"/>
  <c r="M182" i="51"/>
  <c r="N182" i="51"/>
  <c r="O182" i="51"/>
  <c r="P182" i="51"/>
  <c r="Q182" i="51"/>
  <c r="R182" i="51"/>
  <c r="S182" i="51"/>
  <c r="D183" i="51"/>
  <c r="E183" i="51"/>
  <c r="F183" i="51"/>
  <c r="G183" i="51"/>
  <c r="H183" i="51"/>
  <c r="I183" i="51"/>
  <c r="J183" i="51"/>
  <c r="K183" i="51"/>
  <c r="L183" i="51"/>
  <c r="M183" i="51"/>
  <c r="N183" i="51"/>
  <c r="O183" i="51"/>
  <c r="P183" i="51"/>
  <c r="Q183" i="51"/>
  <c r="R183" i="51"/>
  <c r="S183" i="51"/>
  <c r="D184" i="51"/>
  <c r="E184" i="51"/>
  <c r="F184" i="51"/>
  <c r="G184" i="51"/>
  <c r="H184" i="51"/>
  <c r="I184" i="51"/>
  <c r="J184" i="51"/>
  <c r="K184" i="51"/>
  <c r="L184" i="51"/>
  <c r="M184" i="51"/>
  <c r="N184" i="51"/>
  <c r="O184" i="51"/>
  <c r="P184" i="51"/>
  <c r="Q184" i="51"/>
  <c r="R184" i="51"/>
  <c r="S184" i="51"/>
  <c r="D185" i="51"/>
  <c r="E185" i="51"/>
  <c r="F185" i="51"/>
  <c r="G185" i="51"/>
  <c r="H185" i="51"/>
  <c r="I185" i="51"/>
  <c r="J185" i="51"/>
  <c r="K185" i="51"/>
  <c r="L185" i="51"/>
  <c r="M185" i="51"/>
  <c r="N185" i="51"/>
  <c r="O185" i="51"/>
  <c r="P185" i="51"/>
  <c r="Q185" i="51"/>
  <c r="R185" i="51"/>
  <c r="S185" i="51"/>
  <c r="E186" i="51"/>
  <c r="F186" i="51"/>
  <c r="G186" i="51"/>
  <c r="H186" i="51"/>
  <c r="I186" i="51"/>
  <c r="J186" i="51"/>
  <c r="L186" i="51"/>
  <c r="M186" i="51"/>
  <c r="N186" i="51"/>
  <c r="O186" i="51"/>
  <c r="Q186" i="51"/>
  <c r="C184" i="51"/>
  <c r="C185" i="51"/>
  <c r="C183" i="51"/>
  <c r="C179" i="51"/>
  <c r="C176" i="51"/>
  <c r="C182" i="51"/>
  <c r="C181" i="51"/>
  <c r="C180" i="51"/>
  <c r="C178" i="51"/>
  <c r="C177" i="51"/>
  <c r="C175" i="51"/>
  <c r="AV69" i="20"/>
  <c r="AV14" i="20" s="1"/>
  <c r="AW69" i="20"/>
  <c r="AW14" i="20" s="1"/>
  <c r="BN9" i="21"/>
  <c r="BN10" i="21"/>
  <c r="BN11" i="21"/>
  <c r="BN12" i="21"/>
  <c r="BN13" i="21"/>
  <c r="BN14" i="21"/>
  <c r="BN15" i="21"/>
  <c r="BN16" i="21"/>
  <c r="BN17" i="21"/>
  <c r="BN19" i="21"/>
  <c r="BN20" i="21"/>
  <c r="BN21" i="21"/>
  <c r="BN23" i="21"/>
  <c r="BN24" i="21"/>
  <c r="BN25" i="21"/>
  <c r="BN26" i="21"/>
  <c r="BN27" i="21"/>
  <c r="BN29" i="21"/>
  <c r="BN30" i="21"/>
  <c r="BN31" i="21"/>
  <c r="BN32" i="21"/>
  <c r="BN33" i="21"/>
  <c r="BN35" i="21"/>
  <c r="BN36" i="21"/>
  <c r="BN37" i="21"/>
  <c r="BN38" i="21"/>
  <c r="BN39" i="21"/>
  <c r="BN40" i="21"/>
  <c r="BN42" i="21"/>
  <c r="BN43" i="21"/>
  <c r="BN44" i="21"/>
  <c r="BN45" i="21"/>
  <c r="BN47" i="21"/>
  <c r="BN48" i="21"/>
  <c r="BN49" i="21"/>
  <c r="BN50" i="21"/>
  <c r="BN51" i="21"/>
  <c r="BN52" i="21"/>
  <c r="BN53" i="21"/>
  <c r="BN55" i="21"/>
  <c r="BN56" i="21"/>
  <c r="BN57" i="21"/>
  <c r="BN58" i="21"/>
  <c r="BN59" i="21"/>
  <c r="BN61" i="21"/>
  <c r="BN62" i="21"/>
  <c r="BN64" i="21"/>
  <c r="BN65" i="21"/>
  <c r="BN66" i="21"/>
  <c r="AL73" i="59"/>
  <c r="AK73" i="59"/>
  <c r="AJ73" i="59"/>
  <c r="AI73" i="59"/>
  <c r="AH73" i="59"/>
  <c r="AG73" i="59"/>
  <c r="AB73" i="59"/>
  <c r="AA73" i="59"/>
  <c r="Z73" i="59"/>
  <c r="Y73" i="59"/>
  <c r="X73" i="59"/>
  <c r="W73" i="59"/>
  <c r="AL72" i="59"/>
  <c r="AK72" i="59"/>
  <c r="AJ72" i="59"/>
  <c r="AI72" i="59"/>
  <c r="AH72" i="59"/>
  <c r="AG72" i="59"/>
  <c r="AB72" i="59"/>
  <c r="AA72" i="59"/>
  <c r="Z72" i="59"/>
  <c r="Y72" i="59"/>
  <c r="X72" i="59"/>
  <c r="W72" i="59"/>
  <c r="AL71" i="59"/>
  <c r="AK71" i="59"/>
  <c r="AJ71" i="59"/>
  <c r="AI71" i="59"/>
  <c r="AH71" i="59"/>
  <c r="AG71" i="59"/>
  <c r="AB71" i="59"/>
  <c r="AA71" i="59"/>
  <c r="Z71" i="59"/>
  <c r="Y71" i="59"/>
  <c r="X71" i="59"/>
  <c r="W71" i="59"/>
  <c r="R70" i="59"/>
  <c r="U70" i="59" s="1"/>
  <c r="Q70" i="59"/>
  <c r="P70" i="59"/>
  <c r="O70" i="59"/>
  <c r="N70" i="59"/>
  <c r="M70" i="59"/>
  <c r="G70" i="59"/>
  <c r="F70" i="59"/>
  <c r="AA70" i="59" s="1"/>
  <c r="E70" i="59"/>
  <c r="D70" i="59"/>
  <c r="C70" i="59"/>
  <c r="X70" i="59" s="1"/>
  <c r="B70" i="59"/>
  <c r="AL69" i="59"/>
  <c r="AK69" i="59"/>
  <c r="AJ69" i="59"/>
  <c r="AI69" i="59"/>
  <c r="AH69" i="59"/>
  <c r="AG69" i="59"/>
  <c r="AB69" i="59"/>
  <c r="AA69" i="59"/>
  <c r="Z69" i="59"/>
  <c r="Y69" i="59"/>
  <c r="X69" i="59"/>
  <c r="W69" i="59"/>
  <c r="AL68" i="59"/>
  <c r="AK68" i="59"/>
  <c r="AJ68" i="59"/>
  <c r="AI68" i="59"/>
  <c r="AH68" i="59"/>
  <c r="AG68" i="59"/>
  <c r="AB68" i="59"/>
  <c r="AA68" i="59"/>
  <c r="Z68" i="59"/>
  <c r="Y68" i="59"/>
  <c r="X68" i="59"/>
  <c r="W68" i="59"/>
  <c r="R67" i="59"/>
  <c r="Q67" i="59"/>
  <c r="P67" i="59"/>
  <c r="O67" i="59"/>
  <c r="N67" i="59"/>
  <c r="M67" i="59"/>
  <c r="G67" i="59"/>
  <c r="AB67" i="59" s="1"/>
  <c r="F67" i="59"/>
  <c r="E67" i="59"/>
  <c r="Z67" i="59" s="1"/>
  <c r="D67" i="59"/>
  <c r="C67" i="59"/>
  <c r="AH67" i="59" s="1"/>
  <c r="B67" i="59"/>
  <c r="AL66" i="59"/>
  <c r="AK66" i="59"/>
  <c r="AJ66" i="59"/>
  <c r="AI66" i="59"/>
  <c r="AH66" i="59"/>
  <c r="AG66" i="59"/>
  <c r="AB66" i="59"/>
  <c r="AA66" i="59"/>
  <c r="Z66" i="59"/>
  <c r="Y66" i="59"/>
  <c r="X66" i="59"/>
  <c r="W66" i="59"/>
  <c r="AL65" i="59"/>
  <c r="AK65" i="59"/>
  <c r="AJ65" i="59"/>
  <c r="AI65" i="59"/>
  <c r="AH65" i="59"/>
  <c r="AG65" i="59"/>
  <c r="AB65" i="59"/>
  <c r="AA65" i="59"/>
  <c r="Z65" i="59"/>
  <c r="Y65" i="59"/>
  <c r="X65" i="59"/>
  <c r="W65" i="59"/>
  <c r="AL64" i="59"/>
  <c r="AK64" i="59"/>
  <c r="AJ64" i="59"/>
  <c r="AI64" i="59"/>
  <c r="AH64" i="59"/>
  <c r="AG64" i="59"/>
  <c r="AB64" i="59"/>
  <c r="AA64" i="59"/>
  <c r="Z64" i="59"/>
  <c r="Y64" i="59"/>
  <c r="X64" i="59"/>
  <c r="W64" i="59"/>
  <c r="AL63" i="59"/>
  <c r="AK63" i="59"/>
  <c r="AJ63" i="59"/>
  <c r="AI63" i="59"/>
  <c r="AH63" i="59"/>
  <c r="AG63" i="59"/>
  <c r="AB63" i="59"/>
  <c r="AA63" i="59"/>
  <c r="Z63" i="59"/>
  <c r="Y63" i="59"/>
  <c r="X63" i="59"/>
  <c r="W63" i="59"/>
  <c r="AL62" i="59"/>
  <c r="AK62" i="59"/>
  <c r="AJ62" i="59"/>
  <c r="AI62" i="59"/>
  <c r="AH62" i="59"/>
  <c r="AG62" i="59"/>
  <c r="AB62" i="59"/>
  <c r="AA62" i="59"/>
  <c r="Z62" i="59"/>
  <c r="Y62" i="59"/>
  <c r="X62" i="59"/>
  <c r="W62" i="59"/>
  <c r="R61" i="59"/>
  <c r="AM61" i="59" s="1"/>
  <c r="Q61" i="59"/>
  <c r="P61" i="59"/>
  <c r="O61" i="59"/>
  <c r="N61" i="59"/>
  <c r="M61" i="59"/>
  <c r="G61" i="59"/>
  <c r="F61" i="59"/>
  <c r="E61" i="59"/>
  <c r="D61" i="59"/>
  <c r="C61" i="59"/>
  <c r="B61" i="59"/>
  <c r="AL60" i="59"/>
  <c r="AK60" i="59"/>
  <c r="AJ60" i="59"/>
  <c r="AI60" i="59"/>
  <c r="AH60" i="59"/>
  <c r="AG60" i="59"/>
  <c r="AB60" i="59"/>
  <c r="AA60" i="59"/>
  <c r="Z60" i="59"/>
  <c r="Y60" i="59"/>
  <c r="X60" i="59"/>
  <c r="W60" i="59"/>
  <c r="AL59" i="59"/>
  <c r="AK59" i="59"/>
  <c r="AJ59" i="59"/>
  <c r="AI59" i="59"/>
  <c r="AH59" i="59"/>
  <c r="AG59" i="59"/>
  <c r="AB59" i="59"/>
  <c r="AA59" i="59"/>
  <c r="Z59" i="59"/>
  <c r="Y59" i="59"/>
  <c r="X59" i="59"/>
  <c r="W59" i="59"/>
  <c r="AL58" i="59"/>
  <c r="AK58" i="59"/>
  <c r="AJ58" i="59"/>
  <c r="AI58" i="59"/>
  <c r="AH58" i="59"/>
  <c r="AG58" i="59"/>
  <c r="AB58" i="59"/>
  <c r="AA58" i="59"/>
  <c r="Z58" i="59"/>
  <c r="Y58" i="59"/>
  <c r="X58" i="59"/>
  <c r="W58" i="59"/>
  <c r="AL57" i="59"/>
  <c r="AK57" i="59"/>
  <c r="AJ57" i="59"/>
  <c r="AI57" i="59"/>
  <c r="AH57" i="59"/>
  <c r="AG57" i="59"/>
  <c r="AB57" i="59"/>
  <c r="AA57" i="59"/>
  <c r="Z57" i="59"/>
  <c r="Y57" i="59"/>
  <c r="X57" i="59"/>
  <c r="W57" i="59"/>
  <c r="AL56" i="59"/>
  <c r="AK56" i="59"/>
  <c r="AJ56" i="59"/>
  <c r="AI56" i="59"/>
  <c r="AH56" i="59"/>
  <c r="AG56" i="59"/>
  <c r="AB56" i="59"/>
  <c r="AA56" i="59"/>
  <c r="Z56" i="59"/>
  <c r="Y56" i="59"/>
  <c r="X56" i="59"/>
  <c r="W56" i="59"/>
  <c r="AL55" i="59"/>
  <c r="AK55" i="59"/>
  <c r="AJ55" i="59"/>
  <c r="AI55" i="59"/>
  <c r="AH55" i="59"/>
  <c r="AG55" i="59"/>
  <c r="AB55" i="59"/>
  <c r="AA55" i="59"/>
  <c r="Z55" i="59"/>
  <c r="Y55" i="59"/>
  <c r="X55" i="59"/>
  <c r="W55" i="59"/>
  <c r="AL54" i="59"/>
  <c r="AK54" i="59"/>
  <c r="AJ54" i="59"/>
  <c r="AI54" i="59"/>
  <c r="AH54" i="59"/>
  <c r="AG54" i="59"/>
  <c r="AB54" i="59"/>
  <c r="AA54" i="59"/>
  <c r="Z54" i="59"/>
  <c r="Y54" i="59"/>
  <c r="X54" i="59"/>
  <c r="W54" i="59"/>
  <c r="R53" i="59"/>
  <c r="T53" i="59" s="1"/>
  <c r="Q53" i="59"/>
  <c r="P53" i="59"/>
  <c r="O53" i="59"/>
  <c r="N53" i="59"/>
  <c r="M53" i="59"/>
  <c r="G53" i="59"/>
  <c r="F53" i="59"/>
  <c r="E53" i="59"/>
  <c r="D53" i="59"/>
  <c r="C53" i="59"/>
  <c r="B53" i="59"/>
  <c r="W53" i="59" s="1"/>
  <c r="AL52" i="59"/>
  <c r="AK52" i="59"/>
  <c r="AJ52" i="59"/>
  <c r="AI52" i="59"/>
  <c r="AH52" i="59"/>
  <c r="AG52" i="59"/>
  <c r="AB52" i="59"/>
  <c r="AA52" i="59"/>
  <c r="Z52" i="59"/>
  <c r="Y52" i="59"/>
  <c r="X52" i="59"/>
  <c r="W52" i="59"/>
  <c r="AL51" i="59"/>
  <c r="AK51" i="59"/>
  <c r="AJ51" i="59"/>
  <c r="AI51" i="59"/>
  <c r="AH51" i="59"/>
  <c r="AG51" i="59"/>
  <c r="AB51" i="59"/>
  <c r="AA51" i="59"/>
  <c r="Z51" i="59"/>
  <c r="Y51" i="59"/>
  <c r="X51" i="59"/>
  <c r="W51" i="59"/>
  <c r="AL50" i="59"/>
  <c r="AK50" i="59"/>
  <c r="AJ50" i="59"/>
  <c r="AI50" i="59"/>
  <c r="AH50" i="59"/>
  <c r="AG50" i="59"/>
  <c r="AB50" i="59"/>
  <c r="AA50" i="59"/>
  <c r="Z50" i="59"/>
  <c r="Y50" i="59"/>
  <c r="X50" i="59"/>
  <c r="W50" i="59"/>
  <c r="AL49" i="59"/>
  <c r="AK49" i="59"/>
  <c r="AJ49" i="59"/>
  <c r="AI49" i="59"/>
  <c r="AH49" i="59"/>
  <c r="AG49" i="59"/>
  <c r="AB49" i="59"/>
  <c r="AA49" i="59"/>
  <c r="Z49" i="59"/>
  <c r="Y49" i="59"/>
  <c r="X49" i="59"/>
  <c r="W49" i="59"/>
  <c r="R48" i="59"/>
  <c r="U48" i="59" s="1"/>
  <c r="Q48" i="59"/>
  <c r="P48" i="59"/>
  <c r="O48" i="59"/>
  <c r="Y48" i="59" s="1"/>
  <c r="N48" i="59"/>
  <c r="AH48" i="59" s="1"/>
  <c r="M48" i="59"/>
  <c r="G48" i="59"/>
  <c r="AL48" i="59" s="1"/>
  <c r="F48" i="59"/>
  <c r="E48" i="59"/>
  <c r="D48" i="59"/>
  <c r="C48" i="59"/>
  <c r="B48" i="59"/>
  <c r="AL47" i="59"/>
  <c r="AK47" i="59"/>
  <c r="AJ47" i="59"/>
  <c r="AI47" i="59"/>
  <c r="AH47" i="59"/>
  <c r="AG47" i="59"/>
  <c r="AB47" i="59"/>
  <c r="AA47" i="59"/>
  <c r="Z47" i="59"/>
  <c r="Y47" i="59"/>
  <c r="X47" i="59"/>
  <c r="W47" i="59"/>
  <c r="AL46" i="59"/>
  <c r="AK46" i="59"/>
  <c r="AJ46" i="59"/>
  <c r="AI46" i="59"/>
  <c r="AH46" i="59"/>
  <c r="AG46" i="59"/>
  <c r="AB46" i="59"/>
  <c r="AA46" i="59"/>
  <c r="Z46" i="59"/>
  <c r="Y46" i="59"/>
  <c r="X46" i="59"/>
  <c r="W46" i="59"/>
  <c r="AL45" i="59"/>
  <c r="AK45" i="59"/>
  <c r="AJ45" i="59"/>
  <c r="AI45" i="59"/>
  <c r="AH45" i="59"/>
  <c r="AG45" i="59"/>
  <c r="AB45" i="59"/>
  <c r="AA45" i="59"/>
  <c r="Z45" i="59"/>
  <c r="Y45" i="59"/>
  <c r="X45" i="59"/>
  <c r="W45" i="59"/>
  <c r="AL44" i="59"/>
  <c r="AK44" i="59"/>
  <c r="AJ44" i="59"/>
  <c r="AI44" i="59"/>
  <c r="AH44" i="59"/>
  <c r="AG44" i="59"/>
  <c r="AB44" i="59"/>
  <c r="AA44" i="59"/>
  <c r="Z44" i="59"/>
  <c r="Y44" i="59"/>
  <c r="X44" i="59"/>
  <c r="W44" i="59"/>
  <c r="AL43" i="59"/>
  <c r="AK43" i="59"/>
  <c r="AJ43" i="59"/>
  <c r="AI43" i="59"/>
  <c r="AH43" i="59"/>
  <c r="AG43" i="59"/>
  <c r="AB43" i="59"/>
  <c r="AA43" i="59"/>
  <c r="Z43" i="59"/>
  <c r="Y43" i="59"/>
  <c r="X43" i="59"/>
  <c r="W43" i="59"/>
  <c r="AL42" i="59"/>
  <c r="AK42" i="59"/>
  <c r="AJ42" i="59"/>
  <c r="AI42" i="59"/>
  <c r="AH42" i="59"/>
  <c r="AG42" i="59"/>
  <c r="AB42" i="59"/>
  <c r="AA42" i="59"/>
  <c r="Z42" i="59"/>
  <c r="Y42" i="59"/>
  <c r="X42" i="59"/>
  <c r="W42" i="59"/>
  <c r="R41" i="59"/>
  <c r="T41" i="59" s="1"/>
  <c r="Q41" i="59"/>
  <c r="P41" i="59"/>
  <c r="O41" i="59"/>
  <c r="N41" i="59"/>
  <c r="M41" i="59"/>
  <c r="G41" i="59"/>
  <c r="F41" i="59"/>
  <c r="E41" i="59"/>
  <c r="D41" i="59"/>
  <c r="C41" i="59"/>
  <c r="B41" i="59"/>
  <c r="W41" i="59" s="1"/>
  <c r="AL40" i="59"/>
  <c r="AK40" i="59"/>
  <c r="AJ40" i="59"/>
  <c r="AI40" i="59"/>
  <c r="AH40" i="59"/>
  <c r="AG40" i="59"/>
  <c r="AB40" i="59"/>
  <c r="AA40" i="59"/>
  <c r="Z40" i="59"/>
  <c r="Y40" i="59"/>
  <c r="X40" i="59"/>
  <c r="W40" i="59"/>
  <c r="AL39" i="59"/>
  <c r="AK39" i="59"/>
  <c r="AJ39" i="59"/>
  <c r="AI39" i="59"/>
  <c r="AH39" i="59"/>
  <c r="AG39" i="59"/>
  <c r="AB39" i="59"/>
  <c r="AA39" i="59"/>
  <c r="Z39" i="59"/>
  <c r="Y39" i="59"/>
  <c r="X39" i="59"/>
  <c r="W39" i="59"/>
  <c r="AL38" i="59"/>
  <c r="AK38" i="59"/>
  <c r="AJ38" i="59"/>
  <c r="AI38" i="59"/>
  <c r="AH38" i="59"/>
  <c r="AG38" i="59"/>
  <c r="AB38" i="59"/>
  <c r="AA38" i="59"/>
  <c r="Z38" i="59"/>
  <c r="Y38" i="59"/>
  <c r="X38" i="59"/>
  <c r="W38" i="59"/>
  <c r="AL37" i="59"/>
  <c r="AK37" i="59"/>
  <c r="AJ37" i="59"/>
  <c r="AI37" i="59"/>
  <c r="AH37" i="59"/>
  <c r="AG37" i="59"/>
  <c r="AB37" i="59"/>
  <c r="AA37" i="59"/>
  <c r="Z37" i="59"/>
  <c r="Y37" i="59"/>
  <c r="X37" i="59"/>
  <c r="W37" i="59"/>
  <c r="AL36" i="59"/>
  <c r="AK36" i="59"/>
  <c r="AJ36" i="59"/>
  <c r="AI36" i="59"/>
  <c r="AH36" i="59"/>
  <c r="AG36" i="59"/>
  <c r="AB36" i="59"/>
  <c r="AA36" i="59"/>
  <c r="Z36" i="59"/>
  <c r="Y36" i="59"/>
  <c r="X36" i="59"/>
  <c r="W36" i="59"/>
  <c r="R35" i="59"/>
  <c r="Q35" i="59"/>
  <c r="P35" i="59"/>
  <c r="O35" i="59"/>
  <c r="N35" i="59"/>
  <c r="M35" i="59"/>
  <c r="AG35" i="59" s="1"/>
  <c r="G35" i="59"/>
  <c r="F35" i="59"/>
  <c r="E35" i="59"/>
  <c r="AJ35" i="59" s="1"/>
  <c r="D35" i="59"/>
  <c r="Y35" i="59" s="1"/>
  <c r="C35" i="59"/>
  <c r="AH35" i="59" s="1"/>
  <c r="B35" i="59"/>
  <c r="AL34" i="59"/>
  <c r="AK34" i="59"/>
  <c r="AJ34" i="59"/>
  <c r="AI34" i="59"/>
  <c r="AH34" i="59"/>
  <c r="AG34" i="59"/>
  <c r="AB34" i="59"/>
  <c r="AA34" i="59"/>
  <c r="Z34" i="59"/>
  <c r="Y34" i="59"/>
  <c r="X34" i="59"/>
  <c r="W34" i="59"/>
  <c r="AL33" i="59"/>
  <c r="AK33" i="59"/>
  <c r="AJ33" i="59"/>
  <c r="AI33" i="59"/>
  <c r="AH33" i="59"/>
  <c r="AG33" i="59"/>
  <c r="AB33" i="59"/>
  <c r="AA33" i="59"/>
  <c r="Z33" i="59"/>
  <c r="Y33" i="59"/>
  <c r="X33" i="59"/>
  <c r="W33" i="59"/>
  <c r="AL32" i="59"/>
  <c r="AK32" i="59"/>
  <c r="AJ32" i="59"/>
  <c r="AI32" i="59"/>
  <c r="AH32" i="59"/>
  <c r="AG32" i="59"/>
  <c r="AB32" i="59"/>
  <c r="AA32" i="59"/>
  <c r="Z32" i="59"/>
  <c r="Y32" i="59"/>
  <c r="X32" i="59"/>
  <c r="W32" i="59"/>
  <c r="AL31" i="59"/>
  <c r="AK31" i="59"/>
  <c r="AJ31" i="59"/>
  <c r="AI31" i="59"/>
  <c r="AH31" i="59"/>
  <c r="AG31" i="59"/>
  <c r="AB31" i="59"/>
  <c r="AA31" i="59"/>
  <c r="Z31" i="59"/>
  <c r="Y31" i="59"/>
  <c r="X31" i="59"/>
  <c r="W31" i="59"/>
  <c r="AL30" i="59"/>
  <c r="AK30" i="59"/>
  <c r="AJ30" i="59"/>
  <c r="AI30" i="59"/>
  <c r="AH30" i="59"/>
  <c r="AG30" i="59"/>
  <c r="AB30" i="59"/>
  <c r="AA30" i="59"/>
  <c r="Z30" i="59"/>
  <c r="Y30" i="59"/>
  <c r="X30" i="59"/>
  <c r="W30" i="59"/>
  <c r="R29" i="59"/>
  <c r="AL29" i="59" s="1"/>
  <c r="Q29" i="59"/>
  <c r="P29" i="59"/>
  <c r="O29" i="59"/>
  <c r="N29" i="59"/>
  <c r="M29" i="59"/>
  <c r="G29" i="59"/>
  <c r="F29" i="59"/>
  <c r="E29" i="59"/>
  <c r="D29" i="59"/>
  <c r="AI29" i="59" s="1"/>
  <c r="C29" i="59"/>
  <c r="B29" i="59"/>
  <c r="AL28" i="59"/>
  <c r="AK28" i="59"/>
  <c r="AJ28" i="59"/>
  <c r="AI28" i="59"/>
  <c r="AH28" i="59"/>
  <c r="AG28" i="59"/>
  <c r="AB28" i="59"/>
  <c r="AA28" i="59"/>
  <c r="Z28" i="59"/>
  <c r="Y28" i="59"/>
  <c r="X28" i="59"/>
  <c r="W28" i="59"/>
  <c r="AL27" i="59"/>
  <c r="AK27" i="59"/>
  <c r="AJ27" i="59"/>
  <c r="AI27" i="59"/>
  <c r="AH27" i="59"/>
  <c r="AG27" i="59"/>
  <c r="AB27" i="59"/>
  <c r="AA27" i="59"/>
  <c r="Z27" i="59"/>
  <c r="Y27" i="59"/>
  <c r="X27" i="59"/>
  <c r="W27" i="59"/>
  <c r="AL26" i="59"/>
  <c r="AK26" i="59"/>
  <c r="AJ26" i="59"/>
  <c r="AI26" i="59"/>
  <c r="AH26" i="59"/>
  <c r="AG26" i="59"/>
  <c r="AB26" i="59"/>
  <c r="AA26" i="59"/>
  <c r="Z26" i="59"/>
  <c r="Y26" i="59"/>
  <c r="X26" i="59"/>
  <c r="W26" i="59"/>
  <c r="R25" i="59"/>
  <c r="Q25" i="59"/>
  <c r="P25" i="59"/>
  <c r="O25" i="59"/>
  <c r="N25" i="59"/>
  <c r="M25" i="59"/>
  <c r="G25" i="59"/>
  <c r="F25" i="59"/>
  <c r="E25" i="59"/>
  <c r="D25" i="59"/>
  <c r="Y25" i="59" s="1"/>
  <c r="C25" i="59"/>
  <c r="B25" i="59"/>
  <c r="AL24" i="59"/>
  <c r="AK24" i="59"/>
  <c r="AJ24" i="59"/>
  <c r="AI24" i="59"/>
  <c r="AH24" i="59"/>
  <c r="AG24" i="59"/>
  <c r="AB24" i="59"/>
  <c r="AA24" i="59"/>
  <c r="Z24" i="59"/>
  <c r="Y24" i="59"/>
  <c r="X24" i="59"/>
  <c r="W24" i="59"/>
  <c r="AL23" i="59"/>
  <c r="AK23" i="59"/>
  <c r="AJ23" i="59"/>
  <c r="AI23" i="59"/>
  <c r="AH23" i="59"/>
  <c r="AG23" i="59"/>
  <c r="AB23" i="59"/>
  <c r="AA23" i="59"/>
  <c r="Z23" i="59"/>
  <c r="Y23" i="59"/>
  <c r="X23" i="59"/>
  <c r="W23" i="59"/>
  <c r="AL22" i="59"/>
  <c r="AK22" i="59"/>
  <c r="AJ22" i="59"/>
  <c r="AI22" i="59"/>
  <c r="AH22" i="59"/>
  <c r="AG22" i="59"/>
  <c r="AB22" i="59"/>
  <c r="AA22" i="59"/>
  <c r="Z22" i="59"/>
  <c r="Y22" i="59"/>
  <c r="X22" i="59"/>
  <c r="W22" i="59"/>
  <c r="AL21" i="59"/>
  <c r="AK21" i="59"/>
  <c r="AJ21" i="59"/>
  <c r="AI21" i="59"/>
  <c r="AH21" i="59"/>
  <c r="AG21" i="59"/>
  <c r="AB21" i="59"/>
  <c r="AA21" i="59"/>
  <c r="Z21" i="59"/>
  <c r="Y21" i="59"/>
  <c r="X21" i="59"/>
  <c r="W21" i="59"/>
  <c r="AL20" i="59"/>
  <c r="AK20" i="59"/>
  <c r="AJ20" i="59"/>
  <c r="AI20" i="59"/>
  <c r="AH20" i="59"/>
  <c r="AG20" i="59"/>
  <c r="AB20" i="59"/>
  <c r="AA20" i="59"/>
  <c r="Z20" i="59"/>
  <c r="Y20" i="59"/>
  <c r="X20" i="59"/>
  <c r="W20" i="59"/>
  <c r="AL19" i="59"/>
  <c r="AK19" i="59"/>
  <c r="AJ19" i="59"/>
  <c r="AI19" i="59"/>
  <c r="AH19" i="59"/>
  <c r="AG19" i="59"/>
  <c r="AB19" i="59"/>
  <c r="AA19" i="59"/>
  <c r="Z19" i="59"/>
  <c r="Y19" i="59"/>
  <c r="X19" i="59"/>
  <c r="W19" i="59"/>
  <c r="AL18" i="59"/>
  <c r="AK18" i="59"/>
  <c r="AJ18" i="59"/>
  <c r="AI18" i="59"/>
  <c r="AH18" i="59"/>
  <c r="AG18" i="59"/>
  <c r="AB18" i="59"/>
  <c r="AA18" i="59"/>
  <c r="Z18" i="59"/>
  <c r="Y18" i="59"/>
  <c r="X18" i="59"/>
  <c r="W18" i="59"/>
  <c r="AL17" i="59"/>
  <c r="AK17" i="59"/>
  <c r="AJ17" i="59"/>
  <c r="AI17" i="59"/>
  <c r="AH17" i="59"/>
  <c r="AG17" i="59"/>
  <c r="AB17" i="59"/>
  <c r="AA17" i="59"/>
  <c r="Z17" i="59"/>
  <c r="Y17" i="59"/>
  <c r="X17" i="59"/>
  <c r="W17" i="59"/>
  <c r="AL16" i="59"/>
  <c r="AK16" i="59"/>
  <c r="AJ16" i="59"/>
  <c r="AI16" i="59"/>
  <c r="AH16" i="59"/>
  <c r="AG16" i="59"/>
  <c r="AB16" i="59"/>
  <c r="AA16" i="59"/>
  <c r="Z16" i="59"/>
  <c r="Y16" i="59"/>
  <c r="X16" i="59"/>
  <c r="W16" i="59"/>
  <c r="AL15" i="59"/>
  <c r="AK15" i="59"/>
  <c r="AJ15" i="59"/>
  <c r="AI15" i="59"/>
  <c r="AH15" i="59"/>
  <c r="AG15" i="59"/>
  <c r="AB15" i="59"/>
  <c r="AA15" i="59"/>
  <c r="Z15" i="59"/>
  <c r="Y15" i="59"/>
  <c r="X15" i="59"/>
  <c r="W15" i="59"/>
  <c r="AL14" i="59"/>
  <c r="AK14" i="59"/>
  <c r="AJ14" i="59"/>
  <c r="AI14" i="59"/>
  <c r="AH14" i="59"/>
  <c r="AG14" i="59"/>
  <c r="AB14" i="59"/>
  <c r="AA14" i="59"/>
  <c r="Z14" i="59"/>
  <c r="Y14" i="59"/>
  <c r="X14" i="59"/>
  <c r="W14" i="59"/>
  <c r="AL13" i="59"/>
  <c r="AK13" i="59"/>
  <c r="AJ13" i="59"/>
  <c r="AI13" i="59"/>
  <c r="AH13" i="59"/>
  <c r="AG13" i="59"/>
  <c r="AB13" i="59"/>
  <c r="AA13" i="59"/>
  <c r="Z13" i="59"/>
  <c r="Y13" i="59"/>
  <c r="X13" i="59"/>
  <c r="W13" i="59"/>
  <c r="AL12" i="59"/>
  <c r="AK12" i="59"/>
  <c r="AJ12" i="59"/>
  <c r="AI12" i="59"/>
  <c r="AH12" i="59"/>
  <c r="AG12" i="59"/>
  <c r="AB12" i="59"/>
  <c r="AA12" i="59"/>
  <c r="Z12" i="59"/>
  <c r="Y12" i="59"/>
  <c r="X12" i="59"/>
  <c r="W12" i="59"/>
  <c r="AL11" i="59"/>
  <c r="AK11" i="59"/>
  <c r="AJ11" i="59"/>
  <c r="AI11" i="59"/>
  <c r="AH11" i="59"/>
  <c r="AG11" i="59"/>
  <c r="AB11" i="59"/>
  <c r="AA11" i="59"/>
  <c r="Z11" i="59"/>
  <c r="Y11" i="59"/>
  <c r="X11" i="59"/>
  <c r="W11" i="59"/>
  <c r="AL10" i="59"/>
  <c r="AK10" i="59"/>
  <c r="AJ10" i="59"/>
  <c r="AI10" i="59"/>
  <c r="AH10" i="59"/>
  <c r="AG10" i="59"/>
  <c r="AB10" i="59"/>
  <c r="AA10" i="59"/>
  <c r="Z10" i="59"/>
  <c r="Y10" i="59"/>
  <c r="X10" i="59"/>
  <c r="W10" i="59"/>
  <c r="AL9" i="59"/>
  <c r="AK9" i="59"/>
  <c r="AJ9" i="59"/>
  <c r="AI9" i="59"/>
  <c r="AH9" i="59"/>
  <c r="AG9" i="59"/>
  <c r="AB9" i="59"/>
  <c r="AA9" i="59"/>
  <c r="Z9" i="59"/>
  <c r="Y9" i="59"/>
  <c r="X9" i="59"/>
  <c r="W9" i="59"/>
  <c r="AL8" i="59"/>
  <c r="AK8" i="59"/>
  <c r="AJ8" i="59"/>
  <c r="AI8" i="59"/>
  <c r="AH8" i="59"/>
  <c r="AG8" i="59"/>
  <c r="AB8" i="59"/>
  <c r="AA8" i="59"/>
  <c r="Z8" i="59"/>
  <c r="Y8" i="59"/>
  <c r="X8" i="59"/>
  <c r="W8" i="59"/>
  <c r="AL7" i="59"/>
  <c r="AK7" i="59"/>
  <c r="AJ7" i="59"/>
  <c r="AI7" i="59"/>
  <c r="AH7" i="59"/>
  <c r="AG7" i="59"/>
  <c r="AB7" i="59"/>
  <c r="AA7" i="59"/>
  <c r="Z7" i="59"/>
  <c r="Y7" i="59"/>
  <c r="X7" i="59"/>
  <c r="W7" i="59"/>
  <c r="AL6" i="59"/>
  <c r="AK6" i="59"/>
  <c r="AJ6" i="59"/>
  <c r="AI6" i="59"/>
  <c r="AH6" i="59"/>
  <c r="AG6" i="59"/>
  <c r="AB6" i="59"/>
  <c r="AA6" i="59"/>
  <c r="Z6" i="59"/>
  <c r="Y6" i="59"/>
  <c r="X6" i="59"/>
  <c r="W6" i="59"/>
  <c r="AL5" i="59"/>
  <c r="AK5" i="59"/>
  <c r="AJ5" i="59"/>
  <c r="AI5" i="59"/>
  <c r="AH5" i="59"/>
  <c r="AG5" i="59"/>
  <c r="AB5" i="59"/>
  <c r="AA5" i="59"/>
  <c r="Z5" i="59"/>
  <c r="Y5" i="59"/>
  <c r="X5" i="59"/>
  <c r="W5" i="59"/>
  <c r="AL4" i="59"/>
  <c r="AK4" i="59"/>
  <c r="AJ4" i="59"/>
  <c r="AI4" i="59"/>
  <c r="AH4" i="59"/>
  <c r="AG4" i="59"/>
  <c r="AB4" i="59"/>
  <c r="AA4" i="59"/>
  <c r="Z4" i="59"/>
  <c r="Y4" i="59"/>
  <c r="X4" i="59"/>
  <c r="W4" i="59"/>
  <c r="T67" i="59"/>
  <c r="AG53" i="59"/>
  <c r="AL70" i="59"/>
  <c r="AA48" i="59"/>
  <c r="V14" i="1"/>
  <c r="V15" i="1"/>
  <c r="V16" i="1"/>
  <c r="V17" i="1"/>
  <c r="V18" i="1"/>
  <c r="V19" i="1"/>
  <c r="V20" i="1"/>
  <c r="V32" i="1"/>
  <c r="V7" i="1"/>
  <c r="V8" i="1"/>
  <c r="V9" i="1"/>
  <c r="V10" i="1"/>
  <c r="V11" i="1"/>
  <c r="V12" i="1"/>
  <c r="V13" i="1"/>
  <c r="V6" i="1"/>
  <c r="AV66" i="12"/>
  <c r="AV65" i="12"/>
  <c r="AV64" i="12"/>
  <c r="AV62" i="12"/>
  <c r="AV61" i="12"/>
  <c r="AV59" i="12"/>
  <c r="AV58" i="12"/>
  <c r="AV57" i="12"/>
  <c r="AV56" i="12"/>
  <c r="AV55" i="12"/>
  <c r="AV53" i="12"/>
  <c r="AV52" i="12"/>
  <c r="AV51" i="12"/>
  <c r="AV50" i="12"/>
  <c r="AV49" i="12"/>
  <c r="AV48" i="12"/>
  <c r="AV47" i="12"/>
  <c r="AV45" i="12"/>
  <c r="AV44" i="12"/>
  <c r="AV43" i="12"/>
  <c r="AV42" i="12"/>
  <c r="AV40" i="12"/>
  <c r="AV39" i="12"/>
  <c r="AV38" i="12"/>
  <c r="AV37" i="12"/>
  <c r="AV36" i="12"/>
  <c r="AV35" i="12"/>
  <c r="AV33" i="12"/>
  <c r="AV32" i="12"/>
  <c r="AV31" i="12"/>
  <c r="AV30" i="12"/>
  <c r="AV29" i="12"/>
  <c r="AV27" i="12"/>
  <c r="AV26" i="12"/>
  <c r="AV25" i="12"/>
  <c r="AV24" i="12"/>
  <c r="AV23" i="12"/>
  <c r="AV21" i="12"/>
  <c r="AV20" i="12"/>
  <c r="AV19" i="12"/>
  <c r="AV17" i="12"/>
  <c r="AV16" i="12"/>
  <c r="AV15" i="12"/>
  <c r="AV14" i="12"/>
  <c r="AV13" i="12"/>
  <c r="AV12" i="12"/>
  <c r="AV11" i="12"/>
  <c r="AV10" i="12"/>
  <c r="AV9" i="12"/>
  <c r="AC54" i="56"/>
  <c r="AB54" i="56"/>
  <c r="AA54" i="56"/>
  <c r="Z54" i="56"/>
  <c r="Y54" i="56"/>
  <c r="X54" i="56"/>
  <c r="W54" i="56"/>
  <c r="V54" i="56"/>
  <c r="U54" i="56"/>
  <c r="T54" i="56"/>
  <c r="S54" i="56"/>
  <c r="R54" i="56"/>
  <c r="Q54" i="56"/>
  <c r="P54" i="56"/>
  <c r="O54" i="56"/>
  <c r="N54" i="56"/>
  <c r="M54" i="56"/>
  <c r="L54" i="56"/>
  <c r="K54" i="56"/>
  <c r="J54" i="56"/>
  <c r="I54" i="56"/>
  <c r="H54" i="56"/>
  <c r="G54" i="56"/>
  <c r="F54" i="56"/>
  <c r="E54" i="56"/>
  <c r="D54" i="56"/>
  <c r="C54" i="56"/>
  <c r="AC53" i="56"/>
  <c r="AB53" i="56"/>
  <c r="AA53" i="56"/>
  <c r="Z53" i="56"/>
  <c r="Y53" i="56"/>
  <c r="X53" i="56"/>
  <c r="W53" i="56"/>
  <c r="V53" i="56"/>
  <c r="U53" i="56"/>
  <c r="T53" i="56"/>
  <c r="S53" i="56"/>
  <c r="R53" i="56"/>
  <c r="Q53" i="56"/>
  <c r="P53" i="56"/>
  <c r="O53" i="56"/>
  <c r="N53" i="56"/>
  <c r="M53" i="56"/>
  <c r="L53" i="56"/>
  <c r="K53" i="56"/>
  <c r="J53" i="56"/>
  <c r="I53" i="56"/>
  <c r="H53" i="56"/>
  <c r="G53" i="56"/>
  <c r="F53" i="56"/>
  <c r="E53" i="56"/>
  <c r="D53" i="56"/>
  <c r="C53" i="56"/>
  <c r="AC52" i="56"/>
  <c r="AB52" i="56"/>
  <c r="AA52" i="56"/>
  <c r="Z52" i="56"/>
  <c r="Y52" i="56"/>
  <c r="X52" i="56"/>
  <c r="W52" i="56"/>
  <c r="V52" i="56"/>
  <c r="U52" i="56"/>
  <c r="T52" i="56"/>
  <c r="S52" i="56"/>
  <c r="R52" i="56"/>
  <c r="Q52" i="56"/>
  <c r="P52" i="56"/>
  <c r="O52" i="56"/>
  <c r="N52" i="56"/>
  <c r="M52" i="56"/>
  <c r="L52" i="56"/>
  <c r="K52" i="56"/>
  <c r="J52" i="56"/>
  <c r="I52" i="56"/>
  <c r="H52" i="56"/>
  <c r="G52" i="56"/>
  <c r="F52" i="56"/>
  <c r="E52" i="56"/>
  <c r="D52" i="56"/>
  <c r="C52" i="56"/>
  <c r="AC51" i="56"/>
  <c r="AB51" i="56"/>
  <c r="AA51" i="56"/>
  <c r="Z51" i="56"/>
  <c r="Y51" i="56"/>
  <c r="X51" i="56"/>
  <c r="W51" i="56"/>
  <c r="V51" i="56"/>
  <c r="U51" i="56"/>
  <c r="T51" i="56"/>
  <c r="S51" i="56"/>
  <c r="R51" i="56"/>
  <c r="Q51" i="56"/>
  <c r="P51" i="56"/>
  <c r="O51" i="56"/>
  <c r="N51" i="56"/>
  <c r="M51" i="56"/>
  <c r="L51" i="56"/>
  <c r="K51" i="56"/>
  <c r="J51" i="56"/>
  <c r="I51" i="56"/>
  <c r="H51" i="56"/>
  <c r="G51" i="56"/>
  <c r="F51" i="56"/>
  <c r="E51" i="56"/>
  <c r="D51" i="56"/>
  <c r="C51" i="56"/>
  <c r="AC50" i="56"/>
  <c r="AB50" i="56"/>
  <c r="AA50" i="56"/>
  <c r="Z50" i="56"/>
  <c r="Y50" i="56"/>
  <c r="X50" i="56"/>
  <c r="W50" i="56"/>
  <c r="V50" i="56"/>
  <c r="U50" i="56"/>
  <c r="T50" i="56"/>
  <c r="S50" i="56"/>
  <c r="R50" i="56"/>
  <c r="Q50" i="56"/>
  <c r="P50" i="56"/>
  <c r="O50" i="56"/>
  <c r="N50" i="56"/>
  <c r="M50" i="56"/>
  <c r="L50" i="56"/>
  <c r="K50" i="56"/>
  <c r="J50" i="56"/>
  <c r="I50" i="56"/>
  <c r="H50" i="56"/>
  <c r="G50" i="56"/>
  <c r="F50" i="56"/>
  <c r="E50" i="56"/>
  <c r="D50" i="56"/>
  <c r="C50" i="56"/>
  <c r="AC49" i="56"/>
  <c r="AB49" i="56"/>
  <c r="AA49" i="56"/>
  <c r="Z49" i="56"/>
  <c r="Y49" i="56"/>
  <c r="X49" i="56"/>
  <c r="W49" i="56"/>
  <c r="V49" i="56"/>
  <c r="U49" i="56"/>
  <c r="T49" i="56"/>
  <c r="S49" i="56"/>
  <c r="R49" i="56"/>
  <c r="Q49" i="56"/>
  <c r="P49" i="56"/>
  <c r="O49" i="56"/>
  <c r="N49" i="56"/>
  <c r="M49" i="56"/>
  <c r="L49" i="56"/>
  <c r="K49" i="56"/>
  <c r="J49" i="56"/>
  <c r="I49" i="56"/>
  <c r="H49" i="56"/>
  <c r="G49" i="56"/>
  <c r="F49" i="56"/>
  <c r="E49" i="56"/>
  <c r="D49" i="56"/>
  <c r="C49" i="56"/>
  <c r="AC48" i="56"/>
  <c r="AB48" i="56"/>
  <c r="AA48" i="56"/>
  <c r="Z48" i="56"/>
  <c r="Y48" i="56"/>
  <c r="X48" i="56"/>
  <c r="W48" i="56"/>
  <c r="V48" i="56"/>
  <c r="U48" i="56"/>
  <c r="T48" i="56"/>
  <c r="S48" i="56"/>
  <c r="R48" i="56"/>
  <c r="Q48" i="56"/>
  <c r="P48" i="56"/>
  <c r="O48" i="56"/>
  <c r="N48" i="56"/>
  <c r="M48" i="56"/>
  <c r="L48" i="56"/>
  <c r="K48" i="56"/>
  <c r="J48" i="56"/>
  <c r="I48" i="56"/>
  <c r="H48" i="56"/>
  <c r="G48" i="56"/>
  <c r="F48" i="56"/>
  <c r="E48" i="56"/>
  <c r="D48" i="56"/>
  <c r="C48" i="56"/>
  <c r="AC47" i="56"/>
  <c r="AB47" i="56"/>
  <c r="AA47" i="56"/>
  <c r="Z47" i="56"/>
  <c r="Y47" i="56"/>
  <c r="X47" i="56"/>
  <c r="W47" i="56"/>
  <c r="V47" i="56"/>
  <c r="U47" i="56"/>
  <c r="T47" i="56"/>
  <c r="S47" i="56"/>
  <c r="R47" i="56"/>
  <c r="Q47" i="56"/>
  <c r="P47" i="56"/>
  <c r="O47" i="56"/>
  <c r="N47" i="56"/>
  <c r="M47" i="56"/>
  <c r="L47" i="56"/>
  <c r="K47" i="56"/>
  <c r="J47" i="56"/>
  <c r="I47" i="56"/>
  <c r="H47" i="56"/>
  <c r="G47" i="56"/>
  <c r="F47" i="56"/>
  <c r="E47" i="56"/>
  <c r="D47" i="56"/>
  <c r="C47" i="56"/>
  <c r="AC46" i="56"/>
  <c r="AB46" i="56"/>
  <c r="AA46" i="56"/>
  <c r="Z46" i="56"/>
  <c r="Y46" i="56"/>
  <c r="X46" i="56"/>
  <c r="W46" i="56"/>
  <c r="V46" i="56"/>
  <c r="U46" i="56"/>
  <c r="T46" i="56"/>
  <c r="S46" i="56"/>
  <c r="R46" i="56"/>
  <c r="Q46" i="56"/>
  <c r="P46" i="56"/>
  <c r="O46" i="56"/>
  <c r="N46" i="56"/>
  <c r="M46" i="56"/>
  <c r="L46" i="56"/>
  <c r="K46" i="56"/>
  <c r="J46" i="56"/>
  <c r="I46" i="56"/>
  <c r="H46" i="56"/>
  <c r="G46" i="56"/>
  <c r="F46" i="56"/>
  <c r="E46" i="56"/>
  <c r="D46" i="56"/>
  <c r="C46" i="56"/>
  <c r="AC45" i="56"/>
  <c r="AB45" i="56"/>
  <c r="AA45" i="56"/>
  <c r="Z45" i="56"/>
  <c r="Y45" i="56"/>
  <c r="X45" i="56"/>
  <c r="W45" i="56"/>
  <c r="V45" i="56"/>
  <c r="U45" i="56"/>
  <c r="T45" i="56"/>
  <c r="S45" i="56"/>
  <c r="R45" i="56"/>
  <c r="Q45" i="56"/>
  <c r="P45" i="56"/>
  <c r="O45" i="56"/>
  <c r="N45" i="56"/>
  <c r="M45" i="56"/>
  <c r="L45" i="56"/>
  <c r="K45" i="56"/>
  <c r="J45" i="56"/>
  <c r="I45" i="56"/>
  <c r="H45" i="56"/>
  <c r="G45" i="56"/>
  <c r="F45" i="56"/>
  <c r="E45" i="56"/>
  <c r="D45" i="56"/>
  <c r="C45" i="56"/>
  <c r="AC44" i="56"/>
  <c r="AB44" i="56"/>
  <c r="AA44" i="56"/>
  <c r="Z44" i="56"/>
  <c r="Y44" i="56"/>
  <c r="X44" i="56"/>
  <c r="W44" i="56"/>
  <c r="V44" i="56"/>
  <c r="U44" i="56"/>
  <c r="T44" i="56"/>
  <c r="S44" i="56"/>
  <c r="R44" i="56"/>
  <c r="Q44" i="56"/>
  <c r="P44" i="56"/>
  <c r="O44" i="56"/>
  <c r="N44" i="56"/>
  <c r="M44" i="56"/>
  <c r="L44" i="56"/>
  <c r="K44" i="56"/>
  <c r="J44" i="56"/>
  <c r="I44" i="56"/>
  <c r="H44" i="56"/>
  <c r="G44" i="56"/>
  <c r="F44" i="56"/>
  <c r="E44" i="56"/>
  <c r="D44" i="56"/>
  <c r="C44" i="56"/>
  <c r="AC43" i="56"/>
  <c r="AB43" i="56"/>
  <c r="AA43" i="56"/>
  <c r="Z43" i="56"/>
  <c r="Y43" i="56"/>
  <c r="X43" i="56"/>
  <c r="W43" i="56"/>
  <c r="V43" i="56"/>
  <c r="U43" i="56"/>
  <c r="T43" i="56"/>
  <c r="S43" i="56"/>
  <c r="R43" i="56"/>
  <c r="Q43" i="56"/>
  <c r="P43" i="56"/>
  <c r="O43" i="56"/>
  <c r="N43" i="56"/>
  <c r="M43" i="56"/>
  <c r="L43" i="56"/>
  <c r="K43" i="56"/>
  <c r="J43" i="56"/>
  <c r="I43" i="56"/>
  <c r="H43" i="56"/>
  <c r="G43" i="56"/>
  <c r="F43" i="56"/>
  <c r="E43" i="56"/>
  <c r="D43" i="56"/>
  <c r="C43" i="56"/>
  <c r="AC42" i="56"/>
  <c r="AB42" i="56"/>
  <c r="AA42" i="56"/>
  <c r="Z42" i="56"/>
  <c r="Y42" i="56"/>
  <c r="X42" i="56"/>
  <c r="W42" i="56"/>
  <c r="V42" i="56"/>
  <c r="U42" i="56"/>
  <c r="T42" i="56"/>
  <c r="S42" i="56"/>
  <c r="R42" i="56"/>
  <c r="Q42" i="56"/>
  <c r="P42" i="56"/>
  <c r="O42" i="56"/>
  <c r="N42" i="56"/>
  <c r="M42" i="56"/>
  <c r="L42" i="56"/>
  <c r="K42" i="56"/>
  <c r="J42" i="56"/>
  <c r="I42" i="56"/>
  <c r="H42" i="56"/>
  <c r="G42" i="56"/>
  <c r="F42" i="56"/>
  <c r="E42" i="56"/>
  <c r="D42" i="56"/>
  <c r="C42" i="56"/>
  <c r="AC41" i="56"/>
  <c r="AB41" i="56"/>
  <c r="AA41" i="56"/>
  <c r="Z41" i="56"/>
  <c r="Y41" i="56"/>
  <c r="X41" i="56"/>
  <c r="W41" i="56"/>
  <c r="V41" i="56"/>
  <c r="U41" i="56"/>
  <c r="T41" i="56"/>
  <c r="S41" i="56"/>
  <c r="R41" i="56"/>
  <c r="Q41" i="56"/>
  <c r="P41" i="56"/>
  <c r="O41" i="56"/>
  <c r="N41" i="56"/>
  <c r="M41" i="56"/>
  <c r="L41" i="56"/>
  <c r="K41" i="56"/>
  <c r="J41" i="56"/>
  <c r="I41" i="56"/>
  <c r="H41" i="56"/>
  <c r="G41" i="56"/>
  <c r="F41" i="56"/>
  <c r="E41" i="56"/>
  <c r="D41" i="56"/>
  <c r="C41" i="56"/>
  <c r="AC40" i="56"/>
  <c r="AB40" i="56"/>
  <c r="AA40" i="56"/>
  <c r="Z40" i="56"/>
  <c r="Y40" i="56"/>
  <c r="X40" i="56"/>
  <c r="W40" i="56"/>
  <c r="V40" i="56"/>
  <c r="U40" i="56"/>
  <c r="T40" i="56"/>
  <c r="S40" i="56"/>
  <c r="R40" i="56"/>
  <c r="Q40" i="56"/>
  <c r="P40" i="56"/>
  <c r="O40" i="56"/>
  <c r="N40" i="56"/>
  <c r="M40" i="56"/>
  <c r="L40" i="56"/>
  <c r="K40" i="56"/>
  <c r="J40" i="56"/>
  <c r="I40" i="56"/>
  <c r="H40" i="56"/>
  <c r="G40" i="56"/>
  <c r="F40" i="56"/>
  <c r="E40" i="56"/>
  <c r="D40" i="56"/>
  <c r="C40" i="56"/>
  <c r="AC39" i="56"/>
  <c r="AB39" i="56"/>
  <c r="AA39" i="56"/>
  <c r="Z39" i="56"/>
  <c r="Y39" i="56"/>
  <c r="X39" i="56"/>
  <c r="W39" i="56"/>
  <c r="V39" i="56"/>
  <c r="U39" i="56"/>
  <c r="T39" i="56"/>
  <c r="S39" i="56"/>
  <c r="R39" i="56"/>
  <c r="Q39" i="56"/>
  <c r="P39" i="56"/>
  <c r="O39" i="56"/>
  <c r="N39" i="56"/>
  <c r="M39" i="56"/>
  <c r="L39" i="56"/>
  <c r="K39" i="56"/>
  <c r="J39" i="56"/>
  <c r="I39" i="56"/>
  <c r="H39" i="56"/>
  <c r="G39" i="56"/>
  <c r="F39" i="56"/>
  <c r="E39" i="56"/>
  <c r="D39" i="56"/>
  <c r="C39" i="56"/>
  <c r="AC38" i="56"/>
  <c r="AB38" i="56"/>
  <c r="AA38" i="56"/>
  <c r="Z38" i="56"/>
  <c r="Y38" i="56"/>
  <c r="X38" i="56"/>
  <c r="W38" i="56"/>
  <c r="V38" i="56"/>
  <c r="U38" i="56"/>
  <c r="T38" i="56"/>
  <c r="S38" i="56"/>
  <c r="R38" i="56"/>
  <c r="Q38" i="56"/>
  <c r="P38" i="56"/>
  <c r="O38" i="56"/>
  <c r="N38" i="56"/>
  <c r="M38" i="56"/>
  <c r="L38" i="56"/>
  <c r="K38" i="56"/>
  <c r="J38" i="56"/>
  <c r="I38" i="56"/>
  <c r="H38" i="56"/>
  <c r="G38" i="56"/>
  <c r="F38" i="56"/>
  <c r="E38" i="56"/>
  <c r="D38" i="56"/>
  <c r="C38" i="56"/>
  <c r="AC37" i="56"/>
  <c r="AB37" i="56"/>
  <c r="AA37" i="56"/>
  <c r="Z37" i="56"/>
  <c r="Y37" i="56"/>
  <c r="X37" i="56"/>
  <c r="W37" i="56"/>
  <c r="V37" i="56"/>
  <c r="U37" i="56"/>
  <c r="T37" i="56"/>
  <c r="S37" i="56"/>
  <c r="R37" i="56"/>
  <c r="Q37" i="56"/>
  <c r="P37" i="56"/>
  <c r="O37" i="56"/>
  <c r="N37" i="56"/>
  <c r="M37" i="56"/>
  <c r="L37" i="56"/>
  <c r="K37" i="56"/>
  <c r="J37" i="56"/>
  <c r="I37" i="56"/>
  <c r="H37" i="56"/>
  <c r="G37" i="56"/>
  <c r="F37" i="56"/>
  <c r="E37" i="56"/>
  <c r="D37" i="56"/>
  <c r="C37" i="56"/>
  <c r="AC36" i="56"/>
  <c r="AB36" i="56"/>
  <c r="AA36" i="56"/>
  <c r="Z36" i="56"/>
  <c r="Y36" i="56"/>
  <c r="X36" i="56"/>
  <c r="W36" i="56"/>
  <c r="V36" i="56"/>
  <c r="U36" i="56"/>
  <c r="T36" i="56"/>
  <c r="S36" i="56"/>
  <c r="R36" i="56"/>
  <c r="Q36" i="56"/>
  <c r="P36" i="56"/>
  <c r="O36" i="56"/>
  <c r="N36" i="56"/>
  <c r="M36" i="56"/>
  <c r="L36" i="56"/>
  <c r="K36" i="56"/>
  <c r="J36" i="56"/>
  <c r="I36" i="56"/>
  <c r="H36" i="56"/>
  <c r="G36" i="56"/>
  <c r="F36" i="56"/>
  <c r="E36" i="56"/>
  <c r="D36" i="56"/>
  <c r="C36" i="56"/>
  <c r="AC35" i="56"/>
  <c r="AB35" i="56"/>
  <c r="AA35" i="56"/>
  <c r="Z35" i="56"/>
  <c r="Y35" i="56"/>
  <c r="X35" i="56"/>
  <c r="W35" i="56"/>
  <c r="V35" i="56"/>
  <c r="U35" i="56"/>
  <c r="T35" i="56"/>
  <c r="S35" i="56"/>
  <c r="R35" i="56"/>
  <c r="Q35" i="56"/>
  <c r="P35" i="56"/>
  <c r="O35" i="56"/>
  <c r="N35" i="56"/>
  <c r="M35" i="56"/>
  <c r="L35" i="56"/>
  <c r="K35" i="56"/>
  <c r="J35" i="56"/>
  <c r="I35" i="56"/>
  <c r="H35" i="56"/>
  <c r="G35" i="56"/>
  <c r="F35" i="56"/>
  <c r="E35" i="56"/>
  <c r="D35" i="56"/>
  <c r="C35" i="56"/>
  <c r="AC34" i="56"/>
  <c r="AB34" i="56"/>
  <c r="AA34" i="56"/>
  <c r="Z34" i="56"/>
  <c r="Y34" i="56"/>
  <c r="X34" i="56"/>
  <c r="W34" i="56"/>
  <c r="V34" i="56"/>
  <c r="U34" i="56"/>
  <c r="T34" i="56"/>
  <c r="S34" i="56"/>
  <c r="R34" i="56"/>
  <c r="Q34" i="56"/>
  <c r="P34" i="56"/>
  <c r="O34" i="56"/>
  <c r="N34" i="56"/>
  <c r="M34" i="56"/>
  <c r="L34" i="56"/>
  <c r="K34" i="56"/>
  <c r="J34" i="56"/>
  <c r="I34" i="56"/>
  <c r="H34" i="56"/>
  <c r="G34" i="56"/>
  <c r="F34" i="56"/>
  <c r="E34" i="56"/>
  <c r="D34" i="56"/>
  <c r="C34" i="56"/>
  <c r="AC33" i="56"/>
  <c r="AB33" i="56"/>
  <c r="AA33" i="56"/>
  <c r="Z33" i="56"/>
  <c r="Y33" i="56"/>
  <c r="X33" i="56"/>
  <c r="W33" i="56"/>
  <c r="V33" i="56"/>
  <c r="U33" i="56"/>
  <c r="T33" i="56"/>
  <c r="S33" i="56"/>
  <c r="R33" i="56"/>
  <c r="Q33" i="56"/>
  <c r="P33" i="56"/>
  <c r="O33" i="56"/>
  <c r="N33" i="56"/>
  <c r="M33" i="56"/>
  <c r="L33" i="56"/>
  <c r="K33" i="56"/>
  <c r="J33" i="56"/>
  <c r="I33" i="56"/>
  <c r="H33" i="56"/>
  <c r="G33" i="56"/>
  <c r="F33" i="56"/>
  <c r="E33" i="56"/>
  <c r="D33" i="56"/>
  <c r="C33" i="56"/>
  <c r="AC32" i="56"/>
  <c r="AB32" i="56"/>
  <c r="AA32" i="56"/>
  <c r="Z32" i="56"/>
  <c r="Y32" i="56"/>
  <c r="X32" i="56"/>
  <c r="W32" i="56"/>
  <c r="V32" i="56"/>
  <c r="U32" i="56"/>
  <c r="T32" i="56"/>
  <c r="S32" i="56"/>
  <c r="R32" i="56"/>
  <c r="Q32" i="56"/>
  <c r="P32" i="56"/>
  <c r="O32" i="56"/>
  <c r="N32" i="56"/>
  <c r="M32" i="56"/>
  <c r="L32" i="56"/>
  <c r="K32" i="56"/>
  <c r="J32" i="56"/>
  <c r="I32" i="56"/>
  <c r="H32" i="56"/>
  <c r="G32" i="56"/>
  <c r="F32" i="56"/>
  <c r="E32" i="56"/>
  <c r="D32" i="56"/>
  <c r="C32" i="56"/>
  <c r="AC31" i="56"/>
  <c r="AB31" i="56"/>
  <c r="AA31" i="56"/>
  <c r="Z31" i="56"/>
  <c r="Y31" i="56"/>
  <c r="X31" i="56"/>
  <c r="W31" i="56"/>
  <c r="V31" i="56"/>
  <c r="U31" i="56"/>
  <c r="T31" i="56"/>
  <c r="S31" i="56"/>
  <c r="R31" i="56"/>
  <c r="Q31" i="56"/>
  <c r="P31" i="56"/>
  <c r="O31" i="56"/>
  <c r="N31" i="56"/>
  <c r="M31" i="56"/>
  <c r="L31" i="56"/>
  <c r="K31" i="56"/>
  <c r="J31" i="56"/>
  <c r="I31" i="56"/>
  <c r="H31" i="56"/>
  <c r="G31" i="56"/>
  <c r="F31" i="56"/>
  <c r="E31" i="56"/>
  <c r="D31" i="56"/>
  <c r="C31" i="56"/>
  <c r="AC30" i="56"/>
  <c r="AB30" i="56"/>
  <c r="AA30" i="56"/>
  <c r="Z30" i="56"/>
  <c r="Y30" i="56"/>
  <c r="X30" i="56"/>
  <c r="W30" i="56"/>
  <c r="V30" i="56"/>
  <c r="U30" i="56"/>
  <c r="T30" i="56"/>
  <c r="S30" i="56"/>
  <c r="R30" i="56"/>
  <c r="Q30" i="56"/>
  <c r="P30" i="56"/>
  <c r="O30" i="56"/>
  <c r="N30" i="56"/>
  <c r="M30" i="56"/>
  <c r="L30" i="56"/>
  <c r="K30" i="56"/>
  <c r="J30" i="56"/>
  <c r="I30" i="56"/>
  <c r="H30" i="56"/>
  <c r="G30" i="56"/>
  <c r="F30" i="56"/>
  <c r="E30" i="56"/>
  <c r="D30" i="56"/>
  <c r="C30" i="56"/>
  <c r="AC29" i="56"/>
  <c r="AB29" i="56"/>
  <c r="AA29" i="56"/>
  <c r="Z29" i="56"/>
  <c r="Y29" i="56"/>
  <c r="X29" i="56"/>
  <c r="W29" i="56"/>
  <c r="V29" i="56"/>
  <c r="U29" i="56"/>
  <c r="T29" i="56"/>
  <c r="S29" i="56"/>
  <c r="R29" i="56"/>
  <c r="Q29" i="56"/>
  <c r="P29" i="56"/>
  <c r="O29" i="56"/>
  <c r="N29" i="56"/>
  <c r="M29" i="56"/>
  <c r="L29" i="56"/>
  <c r="K29" i="56"/>
  <c r="J29" i="56"/>
  <c r="I29" i="56"/>
  <c r="H29" i="56"/>
  <c r="G29" i="56"/>
  <c r="F29" i="56"/>
  <c r="E29" i="56"/>
  <c r="D29" i="56"/>
  <c r="C29" i="56"/>
  <c r="AC28" i="56"/>
  <c r="AB28" i="56"/>
  <c r="AA28" i="56"/>
  <c r="Z28" i="56"/>
  <c r="Y28" i="56"/>
  <c r="X28" i="56"/>
  <c r="W28" i="56"/>
  <c r="V28" i="56"/>
  <c r="U28" i="56"/>
  <c r="T28" i="56"/>
  <c r="S28" i="56"/>
  <c r="R28" i="56"/>
  <c r="Q28" i="56"/>
  <c r="P28" i="56"/>
  <c r="O28" i="56"/>
  <c r="N28" i="56"/>
  <c r="M28" i="56"/>
  <c r="L28" i="56"/>
  <c r="K28" i="56"/>
  <c r="J28" i="56"/>
  <c r="I28" i="56"/>
  <c r="H28" i="56"/>
  <c r="G28" i="56"/>
  <c r="F28" i="56"/>
  <c r="E28" i="56"/>
  <c r="D28" i="56"/>
  <c r="C28" i="56"/>
  <c r="AC27" i="56"/>
  <c r="AB27" i="56"/>
  <c r="AA27" i="56"/>
  <c r="Z27" i="56"/>
  <c r="Y27" i="56"/>
  <c r="X27" i="56"/>
  <c r="W27" i="56"/>
  <c r="V27" i="56"/>
  <c r="U27" i="56"/>
  <c r="T27" i="56"/>
  <c r="S27" i="56"/>
  <c r="R27" i="56"/>
  <c r="Q27" i="56"/>
  <c r="P27" i="56"/>
  <c r="O27" i="56"/>
  <c r="N27" i="56"/>
  <c r="M27" i="56"/>
  <c r="L27" i="56"/>
  <c r="K27" i="56"/>
  <c r="J27" i="56"/>
  <c r="I27" i="56"/>
  <c r="H27" i="56"/>
  <c r="G27" i="56"/>
  <c r="F27" i="56"/>
  <c r="E27" i="56"/>
  <c r="D27" i="56"/>
  <c r="C27" i="56"/>
  <c r="AC26" i="56"/>
  <c r="AB26" i="56"/>
  <c r="AA26" i="56"/>
  <c r="Z26" i="56"/>
  <c r="Y26" i="56"/>
  <c r="X26" i="56"/>
  <c r="W26" i="56"/>
  <c r="V26" i="56"/>
  <c r="U26" i="56"/>
  <c r="T26" i="56"/>
  <c r="S26" i="56"/>
  <c r="R26" i="56"/>
  <c r="Q26" i="56"/>
  <c r="P26" i="56"/>
  <c r="O26" i="56"/>
  <c r="N26" i="56"/>
  <c r="M26" i="56"/>
  <c r="L26" i="56"/>
  <c r="K26" i="56"/>
  <c r="J26" i="56"/>
  <c r="I26" i="56"/>
  <c r="H26" i="56"/>
  <c r="G26" i="56"/>
  <c r="F26" i="56"/>
  <c r="E26" i="56"/>
  <c r="D26" i="56"/>
  <c r="C26" i="56"/>
  <c r="AC25" i="56"/>
  <c r="AB25" i="56"/>
  <c r="AA25" i="56"/>
  <c r="Z25" i="56"/>
  <c r="Y25" i="56"/>
  <c r="X25" i="56"/>
  <c r="W25" i="56"/>
  <c r="V25" i="56"/>
  <c r="U25" i="56"/>
  <c r="T25" i="56"/>
  <c r="S25" i="56"/>
  <c r="R25" i="56"/>
  <c r="Q25" i="56"/>
  <c r="P25" i="56"/>
  <c r="O25" i="56"/>
  <c r="N25" i="56"/>
  <c r="M25" i="56"/>
  <c r="L25" i="56"/>
  <c r="K25" i="56"/>
  <c r="J25" i="56"/>
  <c r="I25" i="56"/>
  <c r="H25" i="56"/>
  <c r="G25" i="56"/>
  <c r="F25" i="56"/>
  <c r="E25" i="56"/>
  <c r="D25" i="56"/>
  <c r="C25" i="56"/>
  <c r="AC24" i="56"/>
  <c r="AB24" i="56"/>
  <c r="AA24" i="56"/>
  <c r="Z24" i="56"/>
  <c r="Y24" i="56"/>
  <c r="X24" i="56"/>
  <c r="W24" i="56"/>
  <c r="V24" i="56"/>
  <c r="U24" i="56"/>
  <c r="T24" i="56"/>
  <c r="S24" i="56"/>
  <c r="R24" i="56"/>
  <c r="Q24" i="56"/>
  <c r="P24" i="56"/>
  <c r="O24" i="56"/>
  <c r="N24" i="56"/>
  <c r="M24" i="56"/>
  <c r="L24" i="56"/>
  <c r="K24" i="56"/>
  <c r="J24" i="56"/>
  <c r="I24" i="56"/>
  <c r="H24" i="56"/>
  <c r="G24" i="56"/>
  <c r="F24" i="56"/>
  <c r="E24" i="56"/>
  <c r="D24" i="56"/>
  <c r="C24" i="56"/>
  <c r="AC23" i="56"/>
  <c r="AB23" i="56"/>
  <c r="AA23" i="56"/>
  <c r="Z23" i="56"/>
  <c r="Y23" i="56"/>
  <c r="X23" i="56"/>
  <c r="W23" i="56"/>
  <c r="V23" i="56"/>
  <c r="U23" i="56"/>
  <c r="T23" i="56"/>
  <c r="S23" i="56"/>
  <c r="R23" i="56"/>
  <c r="Q23" i="56"/>
  <c r="P23" i="56"/>
  <c r="O23" i="56"/>
  <c r="N23" i="56"/>
  <c r="M23" i="56"/>
  <c r="L23" i="56"/>
  <c r="K23" i="56"/>
  <c r="J23" i="56"/>
  <c r="I23" i="56"/>
  <c r="H23" i="56"/>
  <c r="G23" i="56"/>
  <c r="F23" i="56"/>
  <c r="E23" i="56"/>
  <c r="D23" i="56"/>
  <c r="C23" i="56"/>
  <c r="AC22" i="56"/>
  <c r="AB22" i="56"/>
  <c r="AA22" i="56"/>
  <c r="Z22" i="56"/>
  <c r="Y22" i="56"/>
  <c r="X22" i="56"/>
  <c r="W22" i="56"/>
  <c r="V22" i="56"/>
  <c r="U22" i="56"/>
  <c r="T22" i="56"/>
  <c r="S22" i="56"/>
  <c r="R22" i="56"/>
  <c r="Q22" i="56"/>
  <c r="P22" i="56"/>
  <c r="O22" i="56"/>
  <c r="N22" i="56"/>
  <c r="M22" i="56"/>
  <c r="L22" i="56"/>
  <c r="K22" i="56"/>
  <c r="J22" i="56"/>
  <c r="I22" i="56"/>
  <c r="H22" i="56"/>
  <c r="G22" i="56"/>
  <c r="F22" i="56"/>
  <c r="E22" i="56"/>
  <c r="D22" i="56"/>
  <c r="C22" i="56"/>
  <c r="AC21" i="56"/>
  <c r="AB21" i="56"/>
  <c r="AA21" i="56"/>
  <c r="Z21" i="56"/>
  <c r="Y21" i="56"/>
  <c r="X21" i="56"/>
  <c r="W21" i="56"/>
  <c r="V21" i="56"/>
  <c r="U21" i="56"/>
  <c r="T21" i="56"/>
  <c r="S21" i="56"/>
  <c r="R21" i="56"/>
  <c r="Q21" i="56"/>
  <c r="P21" i="56"/>
  <c r="O21" i="56"/>
  <c r="N21" i="56"/>
  <c r="M21" i="56"/>
  <c r="L21" i="56"/>
  <c r="K21" i="56"/>
  <c r="J21" i="56"/>
  <c r="I21" i="56"/>
  <c r="H21" i="56"/>
  <c r="G21" i="56"/>
  <c r="F21" i="56"/>
  <c r="E21" i="56"/>
  <c r="D21" i="56"/>
  <c r="C21"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C20" i="56"/>
  <c r="AC19" i="56"/>
  <c r="AB19" i="56"/>
  <c r="AA19" i="56"/>
  <c r="Z19" i="56"/>
  <c r="Y19" i="56"/>
  <c r="X19" i="56"/>
  <c r="W19" i="56"/>
  <c r="V19" i="56"/>
  <c r="U19" i="56"/>
  <c r="T19" i="56"/>
  <c r="S19" i="56"/>
  <c r="R19" i="56"/>
  <c r="Q19" i="56"/>
  <c r="P19" i="56"/>
  <c r="O19" i="56"/>
  <c r="N19" i="56"/>
  <c r="M19" i="56"/>
  <c r="L19" i="56"/>
  <c r="K19" i="56"/>
  <c r="J19" i="56"/>
  <c r="I19" i="56"/>
  <c r="H19" i="56"/>
  <c r="G19" i="56"/>
  <c r="F19" i="56"/>
  <c r="E19" i="56"/>
  <c r="D19" i="56"/>
  <c r="C19" i="56"/>
  <c r="AC18" i="56"/>
  <c r="AB18" i="56"/>
  <c r="AA18" i="56"/>
  <c r="Z18" i="56"/>
  <c r="Y18" i="56"/>
  <c r="X18" i="56"/>
  <c r="W18" i="56"/>
  <c r="V18" i="56"/>
  <c r="U18" i="56"/>
  <c r="T18" i="56"/>
  <c r="S18" i="56"/>
  <c r="R18" i="56"/>
  <c r="Q18" i="56"/>
  <c r="P18" i="56"/>
  <c r="O18" i="56"/>
  <c r="N18" i="56"/>
  <c r="M18" i="56"/>
  <c r="L18" i="56"/>
  <c r="K18" i="56"/>
  <c r="J18" i="56"/>
  <c r="I18" i="56"/>
  <c r="H18" i="56"/>
  <c r="G18" i="56"/>
  <c r="F18" i="56"/>
  <c r="E18" i="56"/>
  <c r="D18" i="56"/>
  <c r="C18" i="56"/>
  <c r="AC17" i="56"/>
  <c r="AB17" i="56"/>
  <c r="AA17" i="56"/>
  <c r="Z17" i="56"/>
  <c r="Y17" i="56"/>
  <c r="X17" i="56"/>
  <c r="W17" i="56"/>
  <c r="V17" i="56"/>
  <c r="U17" i="56"/>
  <c r="T17" i="56"/>
  <c r="S17" i="56"/>
  <c r="R17" i="56"/>
  <c r="Q17" i="56"/>
  <c r="P17" i="56"/>
  <c r="O17" i="56"/>
  <c r="N17" i="56"/>
  <c r="M17" i="56"/>
  <c r="L17" i="56"/>
  <c r="K17" i="56"/>
  <c r="J17" i="56"/>
  <c r="I17" i="56"/>
  <c r="H17" i="56"/>
  <c r="G17" i="56"/>
  <c r="F17" i="56"/>
  <c r="E17" i="56"/>
  <c r="D17" i="56"/>
  <c r="C17" i="56"/>
  <c r="AC16" i="56"/>
  <c r="AB16" i="56"/>
  <c r="AA16" i="56"/>
  <c r="Z16" i="56"/>
  <c r="Y16" i="56"/>
  <c r="X16" i="56"/>
  <c r="W16" i="56"/>
  <c r="V16" i="56"/>
  <c r="U16" i="56"/>
  <c r="T16" i="56"/>
  <c r="S16" i="56"/>
  <c r="R16" i="56"/>
  <c r="Q16" i="56"/>
  <c r="P16" i="56"/>
  <c r="O16" i="56"/>
  <c r="N16" i="56"/>
  <c r="M16" i="56"/>
  <c r="L16" i="56"/>
  <c r="K16" i="56"/>
  <c r="J16" i="56"/>
  <c r="I16" i="56"/>
  <c r="H16" i="56"/>
  <c r="G16" i="56"/>
  <c r="F16" i="56"/>
  <c r="E16" i="56"/>
  <c r="D16" i="56"/>
  <c r="C16" i="56"/>
  <c r="AC15" i="56"/>
  <c r="AB15" i="56"/>
  <c r="AA15" i="56"/>
  <c r="Z15" i="56"/>
  <c r="Y15" i="56"/>
  <c r="X15" i="56"/>
  <c r="W15" i="56"/>
  <c r="V15" i="56"/>
  <c r="U15" i="56"/>
  <c r="T15" i="56"/>
  <c r="S15" i="56"/>
  <c r="R15" i="56"/>
  <c r="Q15" i="56"/>
  <c r="P15" i="56"/>
  <c r="O15" i="56"/>
  <c r="N15" i="56"/>
  <c r="M15" i="56"/>
  <c r="L15" i="56"/>
  <c r="K15" i="56"/>
  <c r="J15" i="56"/>
  <c r="I15" i="56"/>
  <c r="H15" i="56"/>
  <c r="G15" i="56"/>
  <c r="F15" i="56"/>
  <c r="E15" i="56"/>
  <c r="D15" i="56"/>
  <c r="C15" i="56"/>
  <c r="AC14" i="56"/>
  <c r="AB14" i="56"/>
  <c r="AA14" i="56"/>
  <c r="Z14" i="56"/>
  <c r="Y14" i="56"/>
  <c r="X14" i="56"/>
  <c r="W14" i="56"/>
  <c r="V14" i="56"/>
  <c r="U14" i="56"/>
  <c r="T14" i="56"/>
  <c r="S14" i="56"/>
  <c r="R14" i="56"/>
  <c r="Q14" i="56"/>
  <c r="P14" i="56"/>
  <c r="O14" i="56"/>
  <c r="N14" i="56"/>
  <c r="M14" i="56"/>
  <c r="L14" i="56"/>
  <c r="K14" i="56"/>
  <c r="J14" i="56"/>
  <c r="I14" i="56"/>
  <c r="H14" i="56"/>
  <c r="G14" i="56"/>
  <c r="F14" i="56"/>
  <c r="E14" i="56"/>
  <c r="D14" i="56"/>
  <c r="C14" i="56"/>
  <c r="AC13" i="56"/>
  <c r="AB13" i="56"/>
  <c r="AA13" i="56"/>
  <c r="Z13" i="56"/>
  <c r="Y13" i="56"/>
  <c r="X13" i="56"/>
  <c r="W13" i="56"/>
  <c r="V13" i="56"/>
  <c r="U13" i="56"/>
  <c r="T13" i="56"/>
  <c r="S13" i="56"/>
  <c r="R13" i="56"/>
  <c r="Q13" i="56"/>
  <c r="P13" i="56"/>
  <c r="O13" i="56"/>
  <c r="N13" i="56"/>
  <c r="M13" i="56"/>
  <c r="L13" i="56"/>
  <c r="K13" i="56"/>
  <c r="J13" i="56"/>
  <c r="I13" i="56"/>
  <c r="H13" i="56"/>
  <c r="G13" i="56"/>
  <c r="F13" i="56"/>
  <c r="E13" i="56"/>
  <c r="D13" i="56"/>
  <c r="C13" i="56"/>
  <c r="AC12" i="56"/>
  <c r="AB12" i="56"/>
  <c r="AA12" i="56"/>
  <c r="Z12" i="56"/>
  <c r="Y12" i="56"/>
  <c r="X12" i="56"/>
  <c r="W12" i="56"/>
  <c r="V12" i="56"/>
  <c r="U12" i="56"/>
  <c r="T12" i="56"/>
  <c r="S12" i="56"/>
  <c r="R12" i="56"/>
  <c r="Q12" i="56"/>
  <c r="P12" i="56"/>
  <c r="O12" i="56"/>
  <c r="N12" i="56"/>
  <c r="M12" i="56"/>
  <c r="L12" i="56"/>
  <c r="K12" i="56"/>
  <c r="J12" i="56"/>
  <c r="I12" i="56"/>
  <c r="H12" i="56"/>
  <c r="G12" i="56"/>
  <c r="F12" i="56"/>
  <c r="E12" i="56"/>
  <c r="D12" i="56"/>
  <c r="C12" i="56"/>
  <c r="AC11" i="56"/>
  <c r="AB11" i="56"/>
  <c r="AA11" i="56"/>
  <c r="Z11" i="56"/>
  <c r="Y11" i="56"/>
  <c r="X11" i="56"/>
  <c r="W11" i="56"/>
  <c r="V11" i="56"/>
  <c r="U11" i="56"/>
  <c r="T11" i="56"/>
  <c r="S11" i="56"/>
  <c r="R11" i="56"/>
  <c r="Q11" i="56"/>
  <c r="P11" i="56"/>
  <c r="O11" i="56"/>
  <c r="N11" i="56"/>
  <c r="M11" i="56"/>
  <c r="L11" i="56"/>
  <c r="K11" i="56"/>
  <c r="J11" i="56"/>
  <c r="I11" i="56"/>
  <c r="H11" i="56"/>
  <c r="G11" i="56"/>
  <c r="F11" i="56"/>
  <c r="E11" i="56"/>
  <c r="D11" i="56"/>
  <c r="C11" i="56"/>
  <c r="AC10" i="56"/>
  <c r="AB10" i="56"/>
  <c r="AA10" i="56"/>
  <c r="Z10" i="56"/>
  <c r="Y10" i="56"/>
  <c r="X10" i="56"/>
  <c r="W10" i="56"/>
  <c r="V10" i="56"/>
  <c r="U10" i="56"/>
  <c r="T10" i="56"/>
  <c r="S10" i="56"/>
  <c r="R10" i="56"/>
  <c r="Q10" i="56"/>
  <c r="P10" i="56"/>
  <c r="O10" i="56"/>
  <c r="N10" i="56"/>
  <c r="M10" i="56"/>
  <c r="L10" i="56"/>
  <c r="K10" i="56"/>
  <c r="J10" i="56"/>
  <c r="I10" i="56"/>
  <c r="H10" i="56"/>
  <c r="G10" i="56"/>
  <c r="F10" i="56"/>
  <c r="E10" i="56"/>
  <c r="D10" i="56"/>
  <c r="C10" i="56"/>
  <c r="AC9" i="56"/>
  <c r="AB9" i="56"/>
  <c r="AA9" i="56"/>
  <c r="Z9" i="56"/>
  <c r="Y9" i="56"/>
  <c r="X9" i="56"/>
  <c r="W9" i="56"/>
  <c r="V9" i="56"/>
  <c r="U9" i="56"/>
  <c r="T9" i="56"/>
  <c r="S9" i="56"/>
  <c r="R9" i="56"/>
  <c r="Q9" i="56"/>
  <c r="P9" i="56"/>
  <c r="O9" i="56"/>
  <c r="N9" i="56"/>
  <c r="M9" i="56"/>
  <c r="L9" i="56"/>
  <c r="K9" i="56"/>
  <c r="J9" i="56"/>
  <c r="I9" i="56"/>
  <c r="H9" i="56"/>
  <c r="G9" i="56"/>
  <c r="F9" i="56"/>
  <c r="E9" i="56"/>
  <c r="D9" i="56"/>
  <c r="C9" i="56"/>
  <c r="AC8" i="56"/>
  <c r="AB8" i="56"/>
  <c r="AA8" i="56"/>
  <c r="Z8" i="56"/>
  <c r="Y8" i="56"/>
  <c r="X8" i="56"/>
  <c r="W8" i="56"/>
  <c r="V8" i="56"/>
  <c r="U8" i="56"/>
  <c r="T8" i="56"/>
  <c r="S8" i="56"/>
  <c r="R8" i="56"/>
  <c r="Q8" i="56"/>
  <c r="P8" i="56"/>
  <c r="O8" i="56"/>
  <c r="N8" i="56"/>
  <c r="M8" i="56"/>
  <c r="L8" i="56"/>
  <c r="K8" i="56"/>
  <c r="J8" i="56"/>
  <c r="I8" i="56"/>
  <c r="H8" i="56"/>
  <c r="G8" i="56"/>
  <c r="F8" i="56"/>
  <c r="E8" i="56"/>
  <c r="D8" i="56"/>
  <c r="C8" i="56"/>
  <c r="AC7" i="56"/>
  <c r="AB7" i="56"/>
  <c r="AA7" i="56"/>
  <c r="Z7" i="56"/>
  <c r="Y7" i="56"/>
  <c r="X7" i="56"/>
  <c r="W7" i="56"/>
  <c r="V7" i="56"/>
  <c r="U7" i="56"/>
  <c r="T7" i="56"/>
  <c r="S7" i="56"/>
  <c r="R7" i="56"/>
  <c r="Q7" i="56"/>
  <c r="P7" i="56"/>
  <c r="O7" i="56"/>
  <c r="N7" i="56"/>
  <c r="M7" i="56"/>
  <c r="L7" i="56"/>
  <c r="K7" i="56"/>
  <c r="J7" i="56"/>
  <c r="I7" i="56"/>
  <c r="H7" i="56"/>
  <c r="G7" i="56"/>
  <c r="F7" i="56"/>
  <c r="E7" i="56"/>
  <c r="D7" i="56"/>
  <c r="C7" i="56"/>
  <c r="AC6" i="56"/>
  <c r="AB6" i="56"/>
  <c r="AA6" i="56"/>
  <c r="Z6" i="56"/>
  <c r="Y6" i="56"/>
  <c r="X6" i="56"/>
  <c r="W6" i="56"/>
  <c r="V6" i="56"/>
  <c r="U6" i="56"/>
  <c r="T6" i="56"/>
  <c r="S6" i="56"/>
  <c r="R6" i="56"/>
  <c r="Q6" i="56"/>
  <c r="P6" i="56"/>
  <c r="O6" i="56"/>
  <c r="N6" i="56"/>
  <c r="M6" i="56"/>
  <c r="L6" i="56"/>
  <c r="K6" i="56"/>
  <c r="J6" i="56"/>
  <c r="I6" i="56"/>
  <c r="H6" i="56"/>
  <c r="G6" i="56"/>
  <c r="F6" i="56"/>
  <c r="E6" i="56"/>
  <c r="D6" i="56"/>
  <c r="C6" i="56"/>
  <c r="AC5" i="56"/>
  <c r="AB5" i="56"/>
  <c r="AA5" i="56"/>
  <c r="Z5" i="56"/>
  <c r="Y5" i="56"/>
  <c r="X5" i="56"/>
  <c r="W5" i="56"/>
  <c r="V5" i="56"/>
  <c r="U5" i="56"/>
  <c r="T5" i="56"/>
  <c r="S5" i="56"/>
  <c r="R5" i="56"/>
  <c r="Q5" i="56"/>
  <c r="P5" i="56"/>
  <c r="O5" i="56"/>
  <c r="N5" i="56"/>
  <c r="M5" i="56"/>
  <c r="L5" i="56"/>
  <c r="K5" i="56"/>
  <c r="J5" i="56"/>
  <c r="I5" i="56"/>
  <c r="H5" i="56"/>
  <c r="G5" i="56"/>
  <c r="F5" i="56"/>
  <c r="E5" i="56"/>
  <c r="D5" i="56"/>
  <c r="C5" i="56"/>
  <c r="AC4" i="56"/>
  <c r="AB4" i="56"/>
  <c r="AA4" i="56"/>
  <c r="Z4" i="56"/>
  <c r="Y4" i="56"/>
  <c r="X4" i="56"/>
  <c r="W4" i="56"/>
  <c r="V4" i="56"/>
  <c r="U4" i="56"/>
  <c r="T4" i="56"/>
  <c r="S4" i="56"/>
  <c r="R4" i="56"/>
  <c r="Q4" i="56"/>
  <c r="P4" i="56"/>
  <c r="O4" i="56"/>
  <c r="N4" i="56"/>
  <c r="M4" i="56"/>
  <c r="L4" i="56"/>
  <c r="K4" i="56"/>
  <c r="J4" i="56"/>
  <c r="I4" i="56"/>
  <c r="H4" i="56"/>
  <c r="G4" i="56"/>
  <c r="F4" i="56"/>
  <c r="E4" i="56"/>
  <c r="D4" i="56"/>
  <c r="C4" i="56"/>
  <c r="AC54" i="57"/>
  <c r="AB54" i="57"/>
  <c r="AA54" i="57"/>
  <c r="Z54" i="57"/>
  <c r="Y54" i="57"/>
  <c r="X54" i="57"/>
  <c r="W54" i="57"/>
  <c r="V54" i="57"/>
  <c r="U54" i="57"/>
  <c r="T54" i="57"/>
  <c r="S54" i="57"/>
  <c r="R54" i="57"/>
  <c r="Q54" i="57"/>
  <c r="P54" i="57"/>
  <c r="O54" i="57"/>
  <c r="N54" i="57"/>
  <c r="M54" i="57"/>
  <c r="L54" i="57"/>
  <c r="K54" i="57"/>
  <c r="J54" i="57"/>
  <c r="I54" i="57"/>
  <c r="H54" i="57"/>
  <c r="G54" i="57"/>
  <c r="F54" i="57"/>
  <c r="E54" i="57"/>
  <c r="D54" i="57"/>
  <c r="C54" i="57"/>
  <c r="AC53" i="57"/>
  <c r="AB53" i="57"/>
  <c r="AA53" i="57"/>
  <c r="Z53" i="57"/>
  <c r="Y53" i="57"/>
  <c r="X53" i="57"/>
  <c r="W53" i="57"/>
  <c r="V53" i="57"/>
  <c r="U53" i="57"/>
  <c r="T53" i="57"/>
  <c r="S53" i="57"/>
  <c r="R53" i="57"/>
  <c r="Q53" i="57"/>
  <c r="P53" i="57"/>
  <c r="O53" i="57"/>
  <c r="N53" i="57"/>
  <c r="M53" i="57"/>
  <c r="L53" i="57"/>
  <c r="K53" i="57"/>
  <c r="J53" i="57"/>
  <c r="I53" i="57"/>
  <c r="H53" i="57"/>
  <c r="G53" i="57"/>
  <c r="F53" i="57"/>
  <c r="E53" i="57"/>
  <c r="D53" i="57"/>
  <c r="C53" i="57"/>
  <c r="AC52" i="57"/>
  <c r="AB52" i="57"/>
  <c r="AA52" i="57"/>
  <c r="Z52" i="57"/>
  <c r="Y52" i="57"/>
  <c r="X52" i="57"/>
  <c r="W52" i="57"/>
  <c r="V52" i="57"/>
  <c r="U52" i="57"/>
  <c r="T52" i="57"/>
  <c r="S52" i="57"/>
  <c r="R52" i="57"/>
  <c r="Q52" i="57"/>
  <c r="P52" i="57"/>
  <c r="O52" i="57"/>
  <c r="N52" i="57"/>
  <c r="M52" i="57"/>
  <c r="L52" i="57"/>
  <c r="K52" i="57"/>
  <c r="J52" i="57"/>
  <c r="I52" i="57"/>
  <c r="H52" i="57"/>
  <c r="G52" i="57"/>
  <c r="F52" i="57"/>
  <c r="E52" i="57"/>
  <c r="D52" i="57"/>
  <c r="C52" i="57"/>
  <c r="AC51" i="57"/>
  <c r="AB51" i="57"/>
  <c r="AA51" i="57"/>
  <c r="Z51" i="57"/>
  <c r="Y51" i="57"/>
  <c r="X51" i="57"/>
  <c r="W51" i="57"/>
  <c r="V51" i="57"/>
  <c r="U51" i="57"/>
  <c r="T51" i="57"/>
  <c r="S51" i="57"/>
  <c r="R51" i="57"/>
  <c r="Q51" i="57"/>
  <c r="P51" i="57"/>
  <c r="O51" i="57"/>
  <c r="N51" i="57"/>
  <c r="M51" i="57"/>
  <c r="L51" i="57"/>
  <c r="K51" i="57"/>
  <c r="J51" i="57"/>
  <c r="I51" i="57"/>
  <c r="H51" i="57"/>
  <c r="G51" i="57"/>
  <c r="F51" i="57"/>
  <c r="E51" i="57"/>
  <c r="D51" i="57"/>
  <c r="C51" i="57"/>
  <c r="AC50" i="57"/>
  <c r="AB50" i="57"/>
  <c r="AA50" i="57"/>
  <c r="Z50" i="57"/>
  <c r="Y50" i="57"/>
  <c r="X50" i="57"/>
  <c r="W50" i="57"/>
  <c r="V50" i="57"/>
  <c r="U50" i="57"/>
  <c r="T50" i="57"/>
  <c r="S50" i="57"/>
  <c r="R50" i="57"/>
  <c r="Q50" i="57"/>
  <c r="P50" i="57"/>
  <c r="O50" i="57"/>
  <c r="N50" i="57"/>
  <c r="M50" i="57"/>
  <c r="L50" i="57"/>
  <c r="K50" i="57"/>
  <c r="J50" i="57"/>
  <c r="I50" i="57"/>
  <c r="H50" i="57"/>
  <c r="G50" i="57"/>
  <c r="F50" i="57"/>
  <c r="E50" i="57"/>
  <c r="D50" i="57"/>
  <c r="C50" i="57"/>
  <c r="AC49" i="57"/>
  <c r="AB49" i="57"/>
  <c r="AA49" i="57"/>
  <c r="Z49" i="57"/>
  <c r="Y49" i="57"/>
  <c r="X49" i="57"/>
  <c r="W49" i="57"/>
  <c r="V49" i="57"/>
  <c r="U49" i="57"/>
  <c r="T49" i="57"/>
  <c r="S49" i="57"/>
  <c r="R49" i="57"/>
  <c r="Q49" i="57"/>
  <c r="P49" i="57"/>
  <c r="O49" i="57"/>
  <c r="N49" i="57"/>
  <c r="M49" i="57"/>
  <c r="L49" i="57"/>
  <c r="K49" i="57"/>
  <c r="J49" i="57"/>
  <c r="I49" i="57"/>
  <c r="H49" i="57"/>
  <c r="G49" i="57"/>
  <c r="F49" i="57"/>
  <c r="E49" i="57"/>
  <c r="D49" i="57"/>
  <c r="C49" i="57"/>
  <c r="AC48" i="57"/>
  <c r="AB48" i="57"/>
  <c r="AA48" i="57"/>
  <c r="Z48" i="57"/>
  <c r="Y48" i="57"/>
  <c r="X48" i="57"/>
  <c r="W48" i="57"/>
  <c r="V48" i="57"/>
  <c r="U48" i="57"/>
  <c r="T48" i="57"/>
  <c r="S48" i="57"/>
  <c r="R48" i="57"/>
  <c r="Q48" i="57"/>
  <c r="P48" i="57"/>
  <c r="O48" i="57"/>
  <c r="N48" i="57"/>
  <c r="M48" i="57"/>
  <c r="L48" i="57"/>
  <c r="K48" i="57"/>
  <c r="J48" i="57"/>
  <c r="I48" i="57"/>
  <c r="H48" i="57"/>
  <c r="G48" i="57"/>
  <c r="F48" i="57"/>
  <c r="E48" i="57"/>
  <c r="D48" i="57"/>
  <c r="C48" i="57"/>
  <c r="AC47" i="57"/>
  <c r="AB47" i="57"/>
  <c r="AA47" i="57"/>
  <c r="Z47" i="57"/>
  <c r="Y47" i="57"/>
  <c r="X47" i="57"/>
  <c r="W47" i="57"/>
  <c r="V47" i="57"/>
  <c r="U47" i="57"/>
  <c r="T47" i="57"/>
  <c r="S47" i="57"/>
  <c r="R47" i="57"/>
  <c r="Q47" i="57"/>
  <c r="P47" i="57"/>
  <c r="O47" i="57"/>
  <c r="N47" i="57"/>
  <c r="M47" i="57"/>
  <c r="L47" i="57"/>
  <c r="K47" i="57"/>
  <c r="J47" i="57"/>
  <c r="I47" i="57"/>
  <c r="H47" i="57"/>
  <c r="G47" i="57"/>
  <c r="F47" i="57"/>
  <c r="E47" i="57"/>
  <c r="D47" i="57"/>
  <c r="C47" i="57"/>
  <c r="AC46" i="57"/>
  <c r="AB46" i="57"/>
  <c r="AA46" i="57"/>
  <c r="Z46" i="57"/>
  <c r="Y46" i="57"/>
  <c r="X46" i="57"/>
  <c r="W46" i="57"/>
  <c r="V46" i="57"/>
  <c r="U46" i="57"/>
  <c r="T46" i="57"/>
  <c r="S46" i="57"/>
  <c r="R46" i="57"/>
  <c r="Q46" i="57"/>
  <c r="P46" i="57"/>
  <c r="O46" i="57"/>
  <c r="N46" i="57"/>
  <c r="M46" i="57"/>
  <c r="L46" i="57"/>
  <c r="K46" i="57"/>
  <c r="J46" i="57"/>
  <c r="I46" i="57"/>
  <c r="H46" i="57"/>
  <c r="G46" i="57"/>
  <c r="F46" i="57"/>
  <c r="E46" i="57"/>
  <c r="D46" i="57"/>
  <c r="C46" i="57"/>
  <c r="AC45" i="57"/>
  <c r="AB45" i="57"/>
  <c r="AA45" i="57"/>
  <c r="Z45" i="57"/>
  <c r="Y45" i="57"/>
  <c r="X45" i="57"/>
  <c r="W45" i="57"/>
  <c r="V45" i="57"/>
  <c r="U45" i="57"/>
  <c r="T45" i="57"/>
  <c r="S45" i="57"/>
  <c r="R45" i="57"/>
  <c r="Q45" i="57"/>
  <c r="P45" i="57"/>
  <c r="O45" i="57"/>
  <c r="N45" i="57"/>
  <c r="M45" i="57"/>
  <c r="L45" i="57"/>
  <c r="K45" i="57"/>
  <c r="J45" i="57"/>
  <c r="I45" i="57"/>
  <c r="H45" i="57"/>
  <c r="G45" i="57"/>
  <c r="F45" i="57"/>
  <c r="E45" i="57"/>
  <c r="D45" i="57"/>
  <c r="C45" i="57"/>
  <c r="AC44" i="57"/>
  <c r="AB44" i="57"/>
  <c r="AA44" i="57"/>
  <c r="Z44" i="57"/>
  <c r="Y44" i="57"/>
  <c r="X44" i="57"/>
  <c r="W44" i="57"/>
  <c r="V44" i="57"/>
  <c r="U44" i="57"/>
  <c r="T44" i="57"/>
  <c r="S44" i="57"/>
  <c r="R44" i="57"/>
  <c r="Q44" i="57"/>
  <c r="P44" i="57"/>
  <c r="O44" i="57"/>
  <c r="N44" i="57"/>
  <c r="M44" i="57"/>
  <c r="L44" i="57"/>
  <c r="K44" i="57"/>
  <c r="J44" i="57"/>
  <c r="I44" i="57"/>
  <c r="H44" i="57"/>
  <c r="G44" i="57"/>
  <c r="F44" i="57"/>
  <c r="E44" i="57"/>
  <c r="D44" i="57"/>
  <c r="C44" i="57"/>
  <c r="AC43" i="57"/>
  <c r="AB43" i="57"/>
  <c r="AA43" i="57"/>
  <c r="Z43" i="57"/>
  <c r="Y43" i="57"/>
  <c r="X43" i="57"/>
  <c r="W43" i="57"/>
  <c r="V43" i="57"/>
  <c r="U43" i="57"/>
  <c r="T43" i="57"/>
  <c r="S43" i="57"/>
  <c r="R43" i="57"/>
  <c r="Q43" i="57"/>
  <c r="P43" i="57"/>
  <c r="O43" i="57"/>
  <c r="N43" i="57"/>
  <c r="M43" i="57"/>
  <c r="L43" i="57"/>
  <c r="K43" i="57"/>
  <c r="J43" i="57"/>
  <c r="I43" i="57"/>
  <c r="H43" i="57"/>
  <c r="G43" i="57"/>
  <c r="F43" i="57"/>
  <c r="E43" i="57"/>
  <c r="D43" i="57"/>
  <c r="C43" i="57"/>
  <c r="AC42" i="57"/>
  <c r="AB42" i="57"/>
  <c r="AA42" i="57"/>
  <c r="Z42" i="57"/>
  <c r="Y42" i="57"/>
  <c r="X42" i="57"/>
  <c r="W42" i="57"/>
  <c r="V42" i="57"/>
  <c r="U42" i="57"/>
  <c r="T42" i="57"/>
  <c r="S42" i="57"/>
  <c r="R42" i="57"/>
  <c r="Q42" i="57"/>
  <c r="P42" i="57"/>
  <c r="O42" i="57"/>
  <c r="N42" i="57"/>
  <c r="M42" i="57"/>
  <c r="L42" i="57"/>
  <c r="K42" i="57"/>
  <c r="J42" i="57"/>
  <c r="I42" i="57"/>
  <c r="H42" i="57"/>
  <c r="G42" i="57"/>
  <c r="F42" i="57"/>
  <c r="E42" i="57"/>
  <c r="D42" i="57"/>
  <c r="C42" i="57"/>
  <c r="AC41" i="57"/>
  <c r="AB41" i="57"/>
  <c r="AA41" i="57"/>
  <c r="Z41" i="57"/>
  <c r="Y41" i="57"/>
  <c r="X41" i="57"/>
  <c r="W41" i="57"/>
  <c r="V41" i="57"/>
  <c r="U41" i="57"/>
  <c r="T41" i="57"/>
  <c r="S41" i="57"/>
  <c r="R41" i="57"/>
  <c r="Q41" i="57"/>
  <c r="P41" i="57"/>
  <c r="O41" i="57"/>
  <c r="N41" i="57"/>
  <c r="M41" i="57"/>
  <c r="L41" i="57"/>
  <c r="K41" i="57"/>
  <c r="J41" i="57"/>
  <c r="I41" i="57"/>
  <c r="H41" i="57"/>
  <c r="G41" i="57"/>
  <c r="F41" i="57"/>
  <c r="E41" i="57"/>
  <c r="D41" i="57"/>
  <c r="C41" i="57"/>
  <c r="AC40" i="57"/>
  <c r="AB40" i="57"/>
  <c r="AA40" i="57"/>
  <c r="Z40" i="57"/>
  <c r="Y40" i="57"/>
  <c r="X40" i="57"/>
  <c r="W40" i="57"/>
  <c r="V40" i="57"/>
  <c r="U40" i="57"/>
  <c r="T40" i="57"/>
  <c r="S40" i="57"/>
  <c r="R40" i="57"/>
  <c r="Q40" i="57"/>
  <c r="P40" i="57"/>
  <c r="O40" i="57"/>
  <c r="N40" i="57"/>
  <c r="M40" i="57"/>
  <c r="L40" i="57"/>
  <c r="K40" i="57"/>
  <c r="J40" i="57"/>
  <c r="I40" i="57"/>
  <c r="H40" i="57"/>
  <c r="G40" i="57"/>
  <c r="F40" i="57"/>
  <c r="E40" i="57"/>
  <c r="D40" i="57"/>
  <c r="C40" i="57"/>
  <c r="AC39" i="57"/>
  <c r="AB39" i="57"/>
  <c r="AA39" i="57"/>
  <c r="Z39" i="57"/>
  <c r="Y39" i="57"/>
  <c r="X39" i="57"/>
  <c r="W39" i="57"/>
  <c r="V39" i="57"/>
  <c r="U39" i="57"/>
  <c r="T39" i="57"/>
  <c r="S39" i="57"/>
  <c r="R39" i="57"/>
  <c r="Q39" i="57"/>
  <c r="P39" i="57"/>
  <c r="O39" i="57"/>
  <c r="N39" i="57"/>
  <c r="M39" i="57"/>
  <c r="L39" i="57"/>
  <c r="K39" i="57"/>
  <c r="J39" i="57"/>
  <c r="I39" i="57"/>
  <c r="H39" i="57"/>
  <c r="G39" i="57"/>
  <c r="F39" i="57"/>
  <c r="E39" i="57"/>
  <c r="D39" i="57"/>
  <c r="C39" i="57"/>
  <c r="AC38" i="57"/>
  <c r="AB38" i="57"/>
  <c r="AA38" i="57"/>
  <c r="Z38" i="57"/>
  <c r="Y38" i="57"/>
  <c r="X38" i="57"/>
  <c r="W38" i="57"/>
  <c r="V38" i="57"/>
  <c r="U38" i="57"/>
  <c r="T38" i="57"/>
  <c r="S38" i="57"/>
  <c r="R38" i="57"/>
  <c r="Q38" i="57"/>
  <c r="P38" i="57"/>
  <c r="O38" i="57"/>
  <c r="N38" i="57"/>
  <c r="M38" i="57"/>
  <c r="L38" i="57"/>
  <c r="K38" i="57"/>
  <c r="J38" i="57"/>
  <c r="I38" i="57"/>
  <c r="H38" i="57"/>
  <c r="G38" i="57"/>
  <c r="F38" i="57"/>
  <c r="E38" i="57"/>
  <c r="D38" i="57"/>
  <c r="C38" i="57"/>
  <c r="AC37" i="57"/>
  <c r="AB37" i="57"/>
  <c r="AA37" i="57"/>
  <c r="Z37" i="57"/>
  <c r="Y37" i="57"/>
  <c r="X37" i="57"/>
  <c r="W37" i="57"/>
  <c r="V37" i="57"/>
  <c r="U37" i="57"/>
  <c r="T37" i="57"/>
  <c r="S37" i="57"/>
  <c r="R37" i="57"/>
  <c r="Q37" i="57"/>
  <c r="P37" i="57"/>
  <c r="O37" i="57"/>
  <c r="N37" i="57"/>
  <c r="M37" i="57"/>
  <c r="L37" i="57"/>
  <c r="K37" i="57"/>
  <c r="J37" i="57"/>
  <c r="I37" i="57"/>
  <c r="H37" i="57"/>
  <c r="G37" i="57"/>
  <c r="F37" i="57"/>
  <c r="E37" i="57"/>
  <c r="D37" i="57"/>
  <c r="C37" i="57"/>
  <c r="AC36" i="57"/>
  <c r="AB36" i="57"/>
  <c r="AA36" i="57"/>
  <c r="Z36" i="57"/>
  <c r="Y36" i="57"/>
  <c r="X36" i="57"/>
  <c r="W36" i="57"/>
  <c r="V36" i="57"/>
  <c r="U36" i="57"/>
  <c r="T36" i="57"/>
  <c r="S36" i="57"/>
  <c r="R36" i="57"/>
  <c r="Q36" i="57"/>
  <c r="P36" i="57"/>
  <c r="O36" i="57"/>
  <c r="N36" i="57"/>
  <c r="M36" i="57"/>
  <c r="L36" i="57"/>
  <c r="K36" i="57"/>
  <c r="J36" i="57"/>
  <c r="I36" i="57"/>
  <c r="H36" i="57"/>
  <c r="G36" i="57"/>
  <c r="F36" i="57"/>
  <c r="E36" i="57"/>
  <c r="D36" i="57"/>
  <c r="C36" i="57"/>
  <c r="AC35" i="57"/>
  <c r="AB35" i="57"/>
  <c r="AA35" i="57"/>
  <c r="Z35" i="57"/>
  <c r="Y35" i="57"/>
  <c r="X35" i="57"/>
  <c r="W35" i="57"/>
  <c r="V35" i="57"/>
  <c r="U35" i="57"/>
  <c r="T35" i="57"/>
  <c r="S35" i="57"/>
  <c r="R35" i="57"/>
  <c r="Q35" i="57"/>
  <c r="P35" i="57"/>
  <c r="O35" i="57"/>
  <c r="N35" i="57"/>
  <c r="M35" i="57"/>
  <c r="L35" i="57"/>
  <c r="K35" i="57"/>
  <c r="J35" i="57"/>
  <c r="I35" i="57"/>
  <c r="H35" i="57"/>
  <c r="G35" i="57"/>
  <c r="F35" i="57"/>
  <c r="E35" i="57"/>
  <c r="D35" i="57"/>
  <c r="C35" i="57"/>
  <c r="AC34" i="57"/>
  <c r="AB34" i="57"/>
  <c r="AA34" i="57"/>
  <c r="Z34" i="57"/>
  <c r="Y34" i="57"/>
  <c r="X34" i="57"/>
  <c r="W34" i="57"/>
  <c r="V34" i="57"/>
  <c r="U34" i="57"/>
  <c r="T34" i="57"/>
  <c r="S34" i="57"/>
  <c r="R34" i="57"/>
  <c r="Q34" i="57"/>
  <c r="P34" i="57"/>
  <c r="O34" i="57"/>
  <c r="N34" i="57"/>
  <c r="M34" i="57"/>
  <c r="L34" i="57"/>
  <c r="K34" i="57"/>
  <c r="J34" i="57"/>
  <c r="I34" i="57"/>
  <c r="H34" i="57"/>
  <c r="G34" i="57"/>
  <c r="F34" i="57"/>
  <c r="E34" i="57"/>
  <c r="D34" i="57"/>
  <c r="C34" i="57"/>
  <c r="AC33" i="57"/>
  <c r="AB33" i="57"/>
  <c r="AA33" i="57"/>
  <c r="Z33" i="57"/>
  <c r="Y33" i="57"/>
  <c r="X33" i="57"/>
  <c r="W33" i="57"/>
  <c r="V33" i="57"/>
  <c r="U33" i="57"/>
  <c r="T33" i="57"/>
  <c r="S33" i="57"/>
  <c r="R33" i="57"/>
  <c r="Q33" i="57"/>
  <c r="P33" i="57"/>
  <c r="O33" i="57"/>
  <c r="N33" i="57"/>
  <c r="M33" i="57"/>
  <c r="L33" i="57"/>
  <c r="K33" i="57"/>
  <c r="J33" i="57"/>
  <c r="I33" i="57"/>
  <c r="H33" i="57"/>
  <c r="G33" i="57"/>
  <c r="F33" i="57"/>
  <c r="E33" i="57"/>
  <c r="D33" i="57"/>
  <c r="C33" i="57"/>
  <c r="AC32" i="57"/>
  <c r="AB32" i="57"/>
  <c r="AA32" i="57"/>
  <c r="Z32" i="57"/>
  <c r="Y32" i="57"/>
  <c r="X32" i="57"/>
  <c r="W32" i="57"/>
  <c r="V32" i="57"/>
  <c r="U32" i="57"/>
  <c r="T32" i="57"/>
  <c r="S32" i="57"/>
  <c r="R32" i="57"/>
  <c r="Q32" i="57"/>
  <c r="P32" i="57"/>
  <c r="O32" i="57"/>
  <c r="N32" i="57"/>
  <c r="M32" i="57"/>
  <c r="L32" i="57"/>
  <c r="K32" i="57"/>
  <c r="J32" i="57"/>
  <c r="I32" i="57"/>
  <c r="H32" i="57"/>
  <c r="G32" i="57"/>
  <c r="F32" i="57"/>
  <c r="E32" i="57"/>
  <c r="D32" i="57"/>
  <c r="C32" i="57"/>
  <c r="AC31" i="57"/>
  <c r="AB31" i="57"/>
  <c r="AA31" i="57"/>
  <c r="Z31" i="57"/>
  <c r="Y31" i="57"/>
  <c r="X31" i="57"/>
  <c r="W31" i="57"/>
  <c r="V31" i="57"/>
  <c r="U31" i="57"/>
  <c r="T31" i="57"/>
  <c r="S31" i="57"/>
  <c r="R31" i="57"/>
  <c r="Q31" i="57"/>
  <c r="P31" i="57"/>
  <c r="O31" i="57"/>
  <c r="N31" i="57"/>
  <c r="M31" i="57"/>
  <c r="L31" i="57"/>
  <c r="K31" i="57"/>
  <c r="J31" i="57"/>
  <c r="I31" i="57"/>
  <c r="H31" i="57"/>
  <c r="G31" i="57"/>
  <c r="F31" i="57"/>
  <c r="E31" i="57"/>
  <c r="D31" i="57"/>
  <c r="C31" i="57"/>
  <c r="AC30" i="57"/>
  <c r="AB30" i="57"/>
  <c r="AA30" i="57"/>
  <c r="Z30" i="57"/>
  <c r="Y30" i="57"/>
  <c r="X30" i="57"/>
  <c r="W30" i="57"/>
  <c r="V30" i="57"/>
  <c r="U30" i="57"/>
  <c r="T30" i="57"/>
  <c r="S30" i="57"/>
  <c r="R30" i="57"/>
  <c r="Q30" i="57"/>
  <c r="P30" i="57"/>
  <c r="O30" i="57"/>
  <c r="N30" i="57"/>
  <c r="M30" i="57"/>
  <c r="L30" i="57"/>
  <c r="K30" i="57"/>
  <c r="J30" i="57"/>
  <c r="I30" i="57"/>
  <c r="H30" i="57"/>
  <c r="G30" i="57"/>
  <c r="F30" i="57"/>
  <c r="E30" i="57"/>
  <c r="D30" i="57"/>
  <c r="C30" i="57"/>
  <c r="AC29" i="57"/>
  <c r="AB29" i="57"/>
  <c r="AA29" i="57"/>
  <c r="Z29" i="57"/>
  <c r="Y29" i="57"/>
  <c r="X29" i="57"/>
  <c r="W29" i="57"/>
  <c r="V29" i="57"/>
  <c r="U29" i="57"/>
  <c r="T29" i="57"/>
  <c r="S29" i="57"/>
  <c r="R29" i="57"/>
  <c r="Q29" i="57"/>
  <c r="P29" i="57"/>
  <c r="O29" i="57"/>
  <c r="N29" i="57"/>
  <c r="M29" i="57"/>
  <c r="L29" i="57"/>
  <c r="K29" i="57"/>
  <c r="J29" i="57"/>
  <c r="I29" i="57"/>
  <c r="H29" i="57"/>
  <c r="G29" i="57"/>
  <c r="F29" i="57"/>
  <c r="E29" i="57"/>
  <c r="D29" i="57"/>
  <c r="C29" i="57"/>
  <c r="AC28" i="57"/>
  <c r="AB28" i="57"/>
  <c r="AA28" i="57"/>
  <c r="Z28" i="57"/>
  <c r="Y28" i="57"/>
  <c r="X28" i="57"/>
  <c r="W28" i="57"/>
  <c r="V28" i="57"/>
  <c r="U28" i="57"/>
  <c r="T28" i="57"/>
  <c r="S28" i="57"/>
  <c r="R28" i="57"/>
  <c r="Q28" i="57"/>
  <c r="P28" i="57"/>
  <c r="O28" i="57"/>
  <c r="N28" i="57"/>
  <c r="M28" i="57"/>
  <c r="L28" i="57"/>
  <c r="K28" i="57"/>
  <c r="J28" i="57"/>
  <c r="I28" i="57"/>
  <c r="H28" i="57"/>
  <c r="G28" i="57"/>
  <c r="F28" i="57"/>
  <c r="E28" i="57"/>
  <c r="D28" i="57"/>
  <c r="C28" i="57"/>
  <c r="AC27" i="57"/>
  <c r="AB27" i="57"/>
  <c r="AA27" i="57"/>
  <c r="Z27" i="57"/>
  <c r="Y27" i="57"/>
  <c r="X27" i="57"/>
  <c r="W27" i="57"/>
  <c r="V27" i="57"/>
  <c r="U27" i="57"/>
  <c r="T27" i="57"/>
  <c r="S27" i="57"/>
  <c r="R27" i="57"/>
  <c r="Q27" i="57"/>
  <c r="P27" i="57"/>
  <c r="O27" i="57"/>
  <c r="N27" i="57"/>
  <c r="M27" i="57"/>
  <c r="L27" i="57"/>
  <c r="K27" i="57"/>
  <c r="J27" i="57"/>
  <c r="I27" i="57"/>
  <c r="H27" i="57"/>
  <c r="G27" i="57"/>
  <c r="F27" i="57"/>
  <c r="E27" i="57"/>
  <c r="D27" i="57"/>
  <c r="C27" i="57"/>
  <c r="AC26" i="57"/>
  <c r="AB26" i="57"/>
  <c r="AA26" i="57"/>
  <c r="Z26" i="57"/>
  <c r="Y26" i="57"/>
  <c r="X26" i="57"/>
  <c r="W26" i="57"/>
  <c r="V26" i="57"/>
  <c r="U26" i="57"/>
  <c r="T26" i="57"/>
  <c r="S26" i="57"/>
  <c r="R26" i="57"/>
  <c r="Q26" i="57"/>
  <c r="P26" i="57"/>
  <c r="O26" i="57"/>
  <c r="N26" i="57"/>
  <c r="M26" i="57"/>
  <c r="L26" i="57"/>
  <c r="K26" i="57"/>
  <c r="J26" i="57"/>
  <c r="I26" i="57"/>
  <c r="H26" i="57"/>
  <c r="G26" i="57"/>
  <c r="F26" i="57"/>
  <c r="E26" i="57"/>
  <c r="D26" i="57"/>
  <c r="C26" i="57"/>
  <c r="AC25" i="57"/>
  <c r="AB25" i="57"/>
  <c r="AA25" i="57"/>
  <c r="Z25" i="57"/>
  <c r="Y25" i="57"/>
  <c r="X25" i="57"/>
  <c r="W25" i="57"/>
  <c r="V25" i="57"/>
  <c r="U25" i="57"/>
  <c r="T25" i="57"/>
  <c r="S25" i="57"/>
  <c r="R25" i="57"/>
  <c r="Q25" i="57"/>
  <c r="P25" i="57"/>
  <c r="O25" i="57"/>
  <c r="N25" i="57"/>
  <c r="M25" i="57"/>
  <c r="L25" i="57"/>
  <c r="K25" i="57"/>
  <c r="J25" i="57"/>
  <c r="I25" i="57"/>
  <c r="H25" i="57"/>
  <c r="G25" i="57"/>
  <c r="F25" i="57"/>
  <c r="E25" i="57"/>
  <c r="D25" i="57"/>
  <c r="C25" i="57"/>
  <c r="AC24" i="57"/>
  <c r="AB24" i="57"/>
  <c r="AA24" i="57"/>
  <c r="Z24" i="57"/>
  <c r="Y24" i="57"/>
  <c r="X24" i="57"/>
  <c r="W24" i="57"/>
  <c r="V24" i="57"/>
  <c r="U24" i="57"/>
  <c r="T24" i="57"/>
  <c r="S24" i="57"/>
  <c r="R24" i="57"/>
  <c r="Q24" i="57"/>
  <c r="P24" i="57"/>
  <c r="O24" i="57"/>
  <c r="N24" i="57"/>
  <c r="M24" i="57"/>
  <c r="L24" i="57"/>
  <c r="K24" i="57"/>
  <c r="J24" i="57"/>
  <c r="I24" i="57"/>
  <c r="H24" i="57"/>
  <c r="G24" i="57"/>
  <c r="F24" i="57"/>
  <c r="E24" i="57"/>
  <c r="D24" i="57"/>
  <c r="C24" i="57"/>
  <c r="AC23" i="57"/>
  <c r="AB23" i="57"/>
  <c r="AA23" i="57"/>
  <c r="Z23" i="57"/>
  <c r="Y23" i="57"/>
  <c r="X23" i="57"/>
  <c r="W23" i="57"/>
  <c r="V23" i="57"/>
  <c r="U23" i="57"/>
  <c r="T23" i="57"/>
  <c r="S23" i="57"/>
  <c r="R23" i="57"/>
  <c r="Q23" i="57"/>
  <c r="P23" i="57"/>
  <c r="O23" i="57"/>
  <c r="N23" i="57"/>
  <c r="M23" i="57"/>
  <c r="L23" i="57"/>
  <c r="K23" i="57"/>
  <c r="J23" i="57"/>
  <c r="I23" i="57"/>
  <c r="H23" i="57"/>
  <c r="G23" i="57"/>
  <c r="F23" i="57"/>
  <c r="E23" i="57"/>
  <c r="D23" i="57"/>
  <c r="C23" i="57"/>
  <c r="AC22" i="57"/>
  <c r="AB22" i="57"/>
  <c r="AA22" i="57"/>
  <c r="Z22" i="57"/>
  <c r="Y22" i="57"/>
  <c r="X22" i="57"/>
  <c r="W22" i="57"/>
  <c r="V22" i="57"/>
  <c r="U22" i="57"/>
  <c r="T22" i="57"/>
  <c r="S22" i="57"/>
  <c r="R22" i="57"/>
  <c r="Q22" i="57"/>
  <c r="P22" i="57"/>
  <c r="O22" i="57"/>
  <c r="N22" i="57"/>
  <c r="M22" i="57"/>
  <c r="L22" i="57"/>
  <c r="K22" i="57"/>
  <c r="J22" i="57"/>
  <c r="I22" i="57"/>
  <c r="H22" i="57"/>
  <c r="G22" i="57"/>
  <c r="F22" i="57"/>
  <c r="E22" i="57"/>
  <c r="D22" i="57"/>
  <c r="C22" i="57"/>
  <c r="AC21" i="57"/>
  <c r="AB21" i="57"/>
  <c r="AA21" i="57"/>
  <c r="Z21" i="57"/>
  <c r="Y21" i="57"/>
  <c r="X21" i="57"/>
  <c r="W21" i="57"/>
  <c r="V21" i="57"/>
  <c r="U21" i="57"/>
  <c r="T21" i="57"/>
  <c r="S21" i="57"/>
  <c r="R21" i="57"/>
  <c r="Q21" i="57"/>
  <c r="P21" i="57"/>
  <c r="O21" i="57"/>
  <c r="N21" i="57"/>
  <c r="M21" i="57"/>
  <c r="L21" i="57"/>
  <c r="K21" i="57"/>
  <c r="J21" i="57"/>
  <c r="I21" i="57"/>
  <c r="H21" i="57"/>
  <c r="G21" i="57"/>
  <c r="F21" i="57"/>
  <c r="E21" i="57"/>
  <c r="D21" i="57"/>
  <c r="C21"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C20" i="57"/>
  <c r="AC19" i="57"/>
  <c r="AB19" i="57"/>
  <c r="AA19" i="57"/>
  <c r="Z19" i="57"/>
  <c r="Y19" i="57"/>
  <c r="X19" i="57"/>
  <c r="W19" i="57"/>
  <c r="V19" i="57"/>
  <c r="U19" i="57"/>
  <c r="T19" i="57"/>
  <c r="S19" i="57"/>
  <c r="R19" i="57"/>
  <c r="Q19" i="57"/>
  <c r="P19" i="57"/>
  <c r="O19" i="57"/>
  <c r="N19" i="57"/>
  <c r="M19" i="57"/>
  <c r="L19" i="57"/>
  <c r="K19" i="57"/>
  <c r="J19" i="57"/>
  <c r="I19" i="57"/>
  <c r="H19" i="57"/>
  <c r="G19" i="57"/>
  <c r="F19" i="57"/>
  <c r="E19" i="57"/>
  <c r="D19" i="57"/>
  <c r="C19" i="57"/>
  <c r="AC18" i="57"/>
  <c r="AB18" i="57"/>
  <c r="AA18" i="57"/>
  <c r="Z18" i="57"/>
  <c r="Y18" i="57"/>
  <c r="X18" i="57"/>
  <c r="W18" i="57"/>
  <c r="V18" i="57"/>
  <c r="U18" i="57"/>
  <c r="T18" i="57"/>
  <c r="S18" i="57"/>
  <c r="R18" i="57"/>
  <c r="Q18" i="57"/>
  <c r="P18" i="57"/>
  <c r="O18" i="57"/>
  <c r="N18" i="57"/>
  <c r="M18" i="57"/>
  <c r="L18" i="57"/>
  <c r="K18" i="57"/>
  <c r="J18" i="57"/>
  <c r="I18" i="57"/>
  <c r="H18" i="57"/>
  <c r="G18" i="57"/>
  <c r="F18" i="57"/>
  <c r="E18" i="57"/>
  <c r="D18" i="57"/>
  <c r="C18" i="57"/>
  <c r="AC17" i="57"/>
  <c r="AB17" i="57"/>
  <c r="AA17" i="57"/>
  <c r="Z17" i="57"/>
  <c r="Y17" i="57"/>
  <c r="X17" i="57"/>
  <c r="W17" i="57"/>
  <c r="V17" i="57"/>
  <c r="U17" i="57"/>
  <c r="T17" i="57"/>
  <c r="S17" i="57"/>
  <c r="R17" i="57"/>
  <c r="Q17" i="57"/>
  <c r="P17" i="57"/>
  <c r="O17" i="57"/>
  <c r="N17" i="57"/>
  <c r="M17" i="57"/>
  <c r="L17" i="57"/>
  <c r="K17" i="57"/>
  <c r="J17" i="57"/>
  <c r="I17" i="57"/>
  <c r="H17" i="57"/>
  <c r="G17" i="57"/>
  <c r="F17" i="57"/>
  <c r="E17" i="57"/>
  <c r="D17" i="57"/>
  <c r="C17" i="57"/>
  <c r="AC16" i="57"/>
  <c r="AB16" i="57"/>
  <c r="AA16" i="57"/>
  <c r="Z16" i="57"/>
  <c r="Y16" i="57"/>
  <c r="X16" i="57"/>
  <c r="W16" i="57"/>
  <c r="V16" i="57"/>
  <c r="U16" i="57"/>
  <c r="T16" i="57"/>
  <c r="S16" i="57"/>
  <c r="R16" i="57"/>
  <c r="Q16" i="57"/>
  <c r="P16" i="57"/>
  <c r="O16" i="57"/>
  <c r="N16" i="57"/>
  <c r="M16" i="57"/>
  <c r="L16" i="57"/>
  <c r="K16" i="57"/>
  <c r="J16" i="57"/>
  <c r="I16" i="57"/>
  <c r="H16" i="57"/>
  <c r="G16" i="57"/>
  <c r="F16" i="57"/>
  <c r="E16" i="57"/>
  <c r="D16" i="57"/>
  <c r="C16" i="57"/>
  <c r="AC15" i="57"/>
  <c r="AB15" i="57"/>
  <c r="AA15" i="57"/>
  <c r="Z15" i="57"/>
  <c r="Y15" i="57"/>
  <c r="X15" i="57"/>
  <c r="W15" i="57"/>
  <c r="V15" i="57"/>
  <c r="U15" i="57"/>
  <c r="T15" i="57"/>
  <c r="S15" i="57"/>
  <c r="R15" i="57"/>
  <c r="Q15" i="57"/>
  <c r="P15" i="57"/>
  <c r="O15" i="57"/>
  <c r="N15" i="57"/>
  <c r="M15" i="57"/>
  <c r="L15" i="57"/>
  <c r="K15" i="57"/>
  <c r="J15" i="57"/>
  <c r="I15" i="57"/>
  <c r="H15" i="57"/>
  <c r="G15" i="57"/>
  <c r="F15" i="57"/>
  <c r="E15" i="57"/>
  <c r="D15" i="57"/>
  <c r="C15" i="57"/>
  <c r="AC14" i="57"/>
  <c r="AB14" i="57"/>
  <c r="AA14" i="57"/>
  <c r="Z14" i="57"/>
  <c r="Y14" i="57"/>
  <c r="X14" i="57"/>
  <c r="W14" i="57"/>
  <c r="V14" i="57"/>
  <c r="U14" i="57"/>
  <c r="T14" i="57"/>
  <c r="S14" i="57"/>
  <c r="R14" i="57"/>
  <c r="Q14" i="57"/>
  <c r="P14" i="57"/>
  <c r="O14" i="57"/>
  <c r="N14" i="57"/>
  <c r="M14" i="57"/>
  <c r="L14" i="57"/>
  <c r="K14" i="57"/>
  <c r="J14" i="57"/>
  <c r="I14" i="57"/>
  <c r="H14" i="57"/>
  <c r="G14" i="57"/>
  <c r="F14" i="57"/>
  <c r="E14" i="57"/>
  <c r="D14" i="57"/>
  <c r="C14" i="57"/>
  <c r="AC13" i="57"/>
  <c r="AB13" i="57"/>
  <c r="AA13" i="57"/>
  <c r="Z13" i="57"/>
  <c r="Y13" i="57"/>
  <c r="X13" i="57"/>
  <c r="W13" i="57"/>
  <c r="V13" i="57"/>
  <c r="U13" i="57"/>
  <c r="T13" i="57"/>
  <c r="S13" i="57"/>
  <c r="R13" i="57"/>
  <c r="Q13" i="57"/>
  <c r="P13" i="57"/>
  <c r="O13" i="57"/>
  <c r="N13" i="57"/>
  <c r="M13" i="57"/>
  <c r="L13" i="57"/>
  <c r="K13" i="57"/>
  <c r="J13" i="57"/>
  <c r="I13" i="57"/>
  <c r="H13" i="57"/>
  <c r="G13" i="57"/>
  <c r="F13" i="57"/>
  <c r="E13" i="57"/>
  <c r="D13" i="57"/>
  <c r="C13" i="57"/>
  <c r="AC12" i="57"/>
  <c r="AB12" i="57"/>
  <c r="AA12" i="57"/>
  <c r="Z12" i="57"/>
  <c r="Y12" i="57"/>
  <c r="X12" i="57"/>
  <c r="W12" i="57"/>
  <c r="V12" i="57"/>
  <c r="U12" i="57"/>
  <c r="T12" i="57"/>
  <c r="S12" i="57"/>
  <c r="R12" i="57"/>
  <c r="Q12" i="57"/>
  <c r="P12" i="57"/>
  <c r="O12" i="57"/>
  <c r="N12" i="57"/>
  <c r="M12" i="57"/>
  <c r="L12" i="57"/>
  <c r="K12" i="57"/>
  <c r="J12" i="57"/>
  <c r="I12" i="57"/>
  <c r="H12" i="57"/>
  <c r="G12" i="57"/>
  <c r="F12" i="57"/>
  <c r="E12" i="57"/>
  <c r="D12" i="57"/>
  <c r="C12" i="57"/>
  <c r="AC11" i="57"/>
  <c r="AB11" i="57"/>
  <c r="AA11" i="57"/>
  <c r="Z11" i="57"/>
  <c r="Y11" i="57"/>
  <c r="X11" i="57"/>
  <c r="W11" i="57"/>
  <c r="V11" i="57"/>
  <c r="U11" i="57"/>
  <c r="T11" i="57"/>
  <c r="S11" i="57"/>
  <c r="R11" i="57"/>
  <c r="Q11" i="57"/>
  <c r="P11" i="57"/>
  <c r="O11" i="57"/>
  <c r="N11" i="57"/>
  <c r="M11" i="57"/>
  <c r="L11" i="57"/>
  <c r="K11" i="57"/>
  <c r="J11" i="57"/>
  <c r="I11" i="57"/>
  <c r="H11" i="57"/>
  <c r="G11" i="57"/>
  <c r="F11" i="57"/>
  <c r="E11" i="57"/>
  <c r="D11" i="57"/>
  <c r="C11" i="57"/>
  <c r="AC10" i="57"/>
  <c r="AB10" i="57"/>
  <c r="AA10" i="57"/>
  <c r="Z10" i="57"/>
  <c r="Y10" i="57"/>
  <c r="X10" i="57"/>
  <c r="W10" i="57"/>
  <c r="V10" i="57"/>
  <c r="U10" i="57"/>
  <c r="T10" i="57"/>
  <c r="S10" i="57"/>
  <c r="R10" i="57"/>
  <c r="Q10" i="57"/>
  <c r="P10" i="57"/>
  <c r="O10" i="57"/>
  <c r="N10" i="57"/>
  <c r="M10" i="57"/>
  <c r="L10" i="57"/>
  <c r="K10" i="57"/>
  <c r="J10" i="57"/>
  <c r="I10" i="57"/>
  <c r="H10" i="57"/>
  <c r="G10" i="57"/>
  <c r="F10" i="57"/>
  <c r="E10" i="57"/>
  <c r="D10" i="57"/>
  <c r="C10" i="57"/>
  <c r="AC9" i="57"/>
  <c r="AB9" i="57"/>
  <c r="AA9" i="57"/>
  <c r="Z9" i="57"/>
  <c r="Y9" i="57"/>
  <c r="X9" i="57"/>
  <c r="W9" i="57"/>
  <c r="V9" i="57"/>
  <c r="U9" i="57"/>
  <c r="T9" i="57"/>
  <c r="S9" i="57"/>
  <c r="R9" i="57"/>
  <c r="Q9" i="57"/>
  <c r="P9" i="57"/>
  <c r="O9" i="57"/>
  <c r="N9" i="57"/>
  <c r="M9" i="57"/>
  <c r="L9" i="57"/>
  <c r="K9" i="57"/>
  <c r="J9" i="57"/>
  <c r="I9" i="57"/>
  <c r="H9" i="57"/>
  <c r="G9" i="57"/>
  <c r="F9" i="57"/>
  <c r="E9" i="57"/>
  <c r="D9" i="57"/>
  <c r="C9" i="57"/>
  <c r="AC8" i="57"/>
  <c r="AB8" i="57"/>
  <c r="AA8" i="57"/>
  <c r="Z8" i="57"/>
  <c r="Y8" i="57"/>
  <c r="X8" i="57"/>
  <c r="W8" i="57"/>
  <c r="V8" i="57"/>
  <c r="U8" i="57"/>
  <c r="T8" i="57"/>
  <c r="S8" i="57"/>
  <c r="R8" i="57"/>
  <c r="Q8" i="57"/>
  <c r="P8" i="57"/>
  <c r="O8" i="57"/>
  <c r="N8" i="57"/>
  <c r="M8" i="57"/>
  <c r="L8" i="57"/>
  <c r="K8" i="57"/>
  <c r="J8" i="57"/>
  <c r="I8" i="57"/>
  <c r="H8" i="57"/>
  <c r="G8" i="57"/>
  <c r="F8" i="57"/>
  <c r="E8" i="57"/>
  <c r="D8" i="57"/>
  <c r="C8" i="57"/>
  <c r="AC7" i="57"/>
  <c r="AB7" i="57"/>
  <c r="AA7" i="57"/>
  <c r="Z7" i="57"/>
  <c r="Y7" i="57"/>
  <c r="X7" i="57"/>
  <c r="W7" i="57"/>
  <c r="V7" i="57"/>
  <c r="U7" i="57"/>
  <c r="T7" i="57"/>
  <c r="S7" i="57"/>
  <c r="R7" i="57"/>
  <c r="Q7" i="57"/>
  <c r="P7" i="57"/>
  <c r="O7" i="57"/>
  <c r="N7" i="57"/>
  <c r="M7" i="57"/>
  <c r="L7" i="57"/>
  <c r="K7" i="57"/>
  <c r="J7" i="57"/>
  <c r="I7" i="57"/>
  <c r="H7" i="57"/>
  <c r="G7" i="57"/>
  <c r="F7" i="57"/>
  <c r="E7" i="57"/>
  <c r="D7" i="57"/>
  <c r="C7" i="57"/>
  <c r="AC6" i="57"/>
  <c r="AB6" i="57"/>
  <c r="AA6" i="57"/>
  <c r="Z6" i="57"/>
  <c r="Y6" i="57"/>
  <c r="X6" i="57"/>
  <c r="W6" i="57"/>
  <c r="V6" i="57"/>
  <c r="U6" i="57"/>
  <c r="T6" i="57"/>
  <c r="S6" i="57"/>
  <c r="R6" i="57"/>
  <c r="Q6" i="57"/>
  <c r="P6" i="57"/>
  <c r="O6" i="57"/>
  <c r="N6" i="57"/>
  <c r="M6" i="57"/>
  <c r="L6" i="57"/>
  <c r="K6" i="57"/>
  <c r="J6" i="57"/>
  <c r="I6" i="57"/>
  <c r="H6" i="57"/>
  <c r="G6" i="57"/>
  <c r="F6" i="57"/>
  <c r="E6" i="57"/>
  <c r="D6" i="57"/>
  <c r="C6" i="57"/>
  <c r="AC5" i="57"/>
  <c r="AB5" i="57"/>
  <c r="AA5" i="57"/>
  <c r="Z5" i="57"/>
  <c r="Y5" i="57"/>
  <c r="X5" i="57"/>
  <c r="W5" i="57"/>
  <c r="V5" i="57"/>
  <c r="U5" i="57"/>
  <c r="T5" i="57"/>
  <c r="S5" i="57"/>
  <c r="R5" i="57"/>
  <c r="Q5" i="57"/>
  <c r="P5" i="57"/>
  <c r="O5" i="57"/>
  <c r="N5" i="57"/>
  <c r="M5" i="57"/>
  <c r="L5" i="57"/>
  <c r="K5" i="57"/>
  <c r="J5" i="57"/>
  <c r="I5" i="57"/>
  <c r="H5" i="57"/>
  <c r="G5" i="57"/>
  <c r="F5" i="57"/>
  <c r="E5" i="57"/>
  <c r="D5" i="57"/>
  <c r="C5" i="57"/>
  <c r="AC4" i="57"/>
  <c r="AB4" i="57"/>
  <c r="AA4" i="57"/>
  <c r="Z4" i="57"/>
  <c r="Y4" i="57"/>
  <c r="X4" i="57"/>
  <c r="W4" i="57"/>
  <c r="V4" i="57"/>
  <c r="U4" i="57"/>
  <c r="T4" i="57"/>
  <c r="S4" i="57"/>
  <c r="R4" i="57"/>
  <c r="Q4" i="57"/>
  <c r="P4" i="57"/>
  <c r="O4" i="57"/>
  <c r="N4" i="57"/>
  <c r="M4" i="57"/>
  <c r="L4" i="57"/>
  <c r="K4" i="57"/>
  <c r="J4" i="57"/>
  <c r="I4" i="57"/>
  <c r="H4" i="57"/>
  <c r="G4" i="57"/>
  <c r="F4" i="57"/>
  <c r="E4" i="57"/>
  <c r="D4" i="57"/>
  <c r="C4" i="57"/>
  <c r="D4" i="58"/>
  <c r="E4" i="58"/>
  <c r="F4" i="58"/>
  <c r="G4" i="58"/>
  <c r="H4" i="58"/>
  <c r="I4" i="58"/>
  <c r="J4" i="58"/>
  <c r="K4" i="58"/>
  <c r="L4" i="58"/>
  <c r="M4" i="58"/>
  <c r="N4" i="58"/>
  <c r="O4" i="58"/>
  <c r="P4" i="58"/>
  <c r="Q4" i="58"/>
  <c r="R4" i="58"/>
  <c r="S4" i="58"/>
  <c r="T4" i="58"/>
  <c r="U4" i="58"/>
  <c r="V4" i="58"/>
  <c r="W4" i="58"/>
  <c r="X4" i="58"/>
  <c r="Y4" i="58"/>
  <c r="Z4" i="58"/>
  <c r="AA4" i="58"/>
  <c r="AB4" i="58"/>
  <c r="AC4" i="58"/>
  <c r="D5" i="58"/>
  <c r="E5" i="58"/>
  <c r="F5" i="58"/>
  <c r="G5" i="58"/>
  <c r="H5" i="58"/>
  <c r="I5" i="58"/>
  <c r="J5" i="58"/>
  <c r="K5" i="58"/>
  <c r="L5" i="58"/>
  <c r="M5" i="58"/>
  <c r="N5" i="58"/>
  <c r="O5" i="58"/>
  <c r="P5" i="58"/>
  <c r="Q5" i="58"/>
  <c r="R5" i="58"/>
  <c r="S5" i="58"/>
  <c r="T5" i="58"/>
  <c r="U5" i="58"/>
  <c r="V5" i="58"/>
  <c r="W5" i="58"/>
  <c r="X5" i="58"/>
  <c r="Y5" i="58"/>
  <c r="Z5" i="58"/>
  <c r="AA5" i="58"/>
  <c r="AB5" i="58"/>
  <c r="AC5" i="58"/>
  <c r="D6" i="58"/>
  <c r="E6" i="58"/>
  <c r="F6" i="58"/>
  <c r="G6" i="58"/>
  <c r="H6" i="58"/>
  <c r="I6" i="58"/>
  <c r="J6" i="58"/>
  <c r="K6" i="58"/>
  <c r="L6" i="58"/>
  <c r="M6" i="58"/>
  <c r="N6" i="58"/>
  <c r="O6" i="58"/>
  <c r="P6" i="58"/>
  <c r="Q6" i="58"/>
  <c r="R6" i="58"/>
  <c r="S6" i="58"/>
  <c r="T6" i="58"/>
  <c r="U6" i="58"/>
  <c r="V6" i="58"/>
  <c r="W6" i="58"/>
  <c r="X6" i="58"/>
  <c r="Y6" i="58"/>
  <c r="Z6" i="58"/>
  <c r="AA6" i="58"/>
  <c r="AB6" i="58"/>
  <c r="AC6" i="58"/>
  <c r="D7" i="58"/>
  <c r="E7" i="58"/>
  <c r="F7" i="58"/>
  <c r="G7" i="58"/>
  <c r="H7" i="58"/>
  <c r="I7" i="58"/>
  <c r="J7" i="58"/>
  <c r="K7" i="58"/>
  <c r="L7" i="58"/>
  <c r="M7" i="58"/>
  <c r="N7" i="58"/>
  <c r="O7" i="58"/>
  <c r="P7" i="58"/>
  <c r="Q7" i="58"/>
  <c r="R7" i="58"/>
  <c r="S7" i="58"/>
  <c r="T7" i="58"/>
  <c r="U7" i="58"/>
  <c r="V7" i="58"/>
  <c r="W7" i="58"/>
  <c r="X7" i="58"/>
  <c r="Y7" i="58"/>
  <c r="Z7" i="58"/>
  <c r="AA7" i="58"/>
  <c r="AB7" i="58"/>
  <c r="AC7" i="58"/>
  <c r="D8" i="58"/>
  <c r="E8" i="58"/>
  <c r="F8" i="58"/>
  <c r="G8" i="58"/>
  <c r="H8" i="58"/>
  <c r="I8" i="58"/>
  <c r="J8" i="58"/>
  <c r="K8" i="58"/>
  <c r="L8" i="58"/>
  <c r="M8" i="58"/>
  <c r="N8" i="58"/>
  <c r="O8" i="58"/>
  <c r="P8" i="58"/>
  <c r="Q8" i="58"/>
  <c r="R8" i="58"/>
  <c r="S8" i="58"/>
  <c r="T8" i="58"/>
  <c r="U8" i="58"/>
  <c r="V8" i="58"/>
  <c r="W8" i="58"/>
  <c r="X8" i="58"/>
  <c r="Y8" i="58"/>
  <c r="Z8" i="58"/>
  <c r="AA8" i="58"/>
  <c r="AB8" i="58"/>
  <c r="AC8" i="58"/>
  <c r="D9" i="58"/>
  <c r="E9" i="58"/>
  <c r="F9" i="58"/>
  <c r="G9" i="58"/>
  <c r="H9" i="58"/>
  <c r="I9" i="58"/>
  <c r="J9" i="58"/>
  <c r="K9" i="58"/>
  <c r="L9" i="58"/>
  <c r="M9" i="58"/>
  <c r="N9" i="58"/>
  <c r="O9" i="58"/>
  <c r="P9" i="58"/>
  <c r="Q9" i="58"/>
  <c r="R9" i="58"/>
  <c r="S9" i="58"/>
  <c r="T9" i="58"/>
  <c r="U9" i="58"/>
  <c r="V9" i="58"/>
  <c r="W9" i="58"/>
  <c r="X9" i="58"/>
  <c r="Y9" i="58"/>
  <c r="Z9" i="58"/>
  <c r="AA9" i="58"/>
  <c r="AB9" i="58"/>
  <c r="AC9" i="58"/>
  <c r="D10" i="58"/>
  <c r="E10" i="58"/>
  <c r="F10" i="58"/>
  <c r="G10" i="58"/>
  <c r="H10" i="58"/>
  <c r="I10" i="58"/>
  <c r="J10" i="58"/>
  <c r="K10" i="58"/>
  <c r="L10" i="58"/>
  <c r="M10" i="58"/>
  <c r="N10" i="58"/>
  <c r="O10" i="58"/>
  <c r="P10" i="58"/>
  <c r="Q10" i="58"/>
  <c r="R10" i="58"/>
  <c r="S10" i="58"/>
  <c r="T10" i="58"/>
  <c r="U10" i="58"/>
  <c r="V10" i="58"/>
  <c r="W10" i="58"/>
  <c r="X10" i="58"/>
  <c r="Y10" i="58"/>
  <c r="Z10" i="58"/>
  <c r="AA10" i="58"/>
  <c r="AB10" i="58"/>
  <c r="AC10"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D12" i="58"/>
  <c r="E12" i="58"/>
  <c r="F12" i="58"/>
  <c r="G12" i="58"/>
  <c r="H12" i="58"/>
  <c r="I12" i="58"/>
  <c r="J12" i="58"/>
  <c r="K12" i="58"/>
  <c r="L12" i="58"/>
  <c r="M12" i="58"/>
  <c r="N12" i="58"/>
  <c r="O12" i="58"/>
  <c r="P12" i="58"/>
  <c r="Q12" i="58"/>
  <c r="R12" i="58"/>
  <c r="S12" i="58"/>
  <c r="T12" i="58"/>
  <c r="U12" i="58"/>
  <c r="V12" i="58"/>
  <c r="W12" i="58"/>
  <c r="X12" i="58"/>
  <c r="Y12" i="58"/>
  <c r="Z12" i="58"/>
  <c r="AA12" i="58"/>
  <c r="AB12" i="58"/>
  <c r="AC12" i="58"/>
  <c r="D13" i="58"/>
  <c r="E13" i="58"/>
  <c r="F13" i="58"/>
  <c r="G13" i="58"/>
  <c r="H13" i="58"/>
  <c r="I13" i="58"/>
  <c r="J13" i="58"/>
  <c r="K13" i="58"/>
  <c r="L13" i="58"/>
  <c r="M13" i="58"/>
  <c r="N13" i="58"/>
  <c r="O13" i="58"/>
  <c r="P13" i="58"/>
  <c r="Q13" i="58"/>
  <c r="R13" i="58"/>
  <c r="S13" i="58"/>
  <c r="T13" i="58"/>
  <c r="U13" i="58"/>
  <c r="V13" i="58"/>
  <c r="W13" i="58"/>
  <c r="X13" i="58"/>
  <c r="Y13" i="58"/>
  <c r="Z13" i="58"/>
  <c r="AA13" i="58"/>
  <c r="AB13" i="58"/>
  <c r="AC13" i="58"/>
  <c r="D14" i="58"/>
  <c r="E14" i="58"/>
  <c r="F14" i="58"/>
  <c r="G14" i="58"/>
  <c r="H14" i="58"/>
  <c r="I14" i="58"/>
  <c r="J14" i="58"/>
  <c r="K14" i="58"/>
  <c r="L14" i="58"/>
  <c r="M14" i="58"/>
  <c r="N14" i="58"/>
  <c r="O14" i="58"/>
  <c r="P14" i="58"/>
  <c r="Q14" i="58"/>
  <c r="R14" i="58"/>
  <c r="S14" i="58"/>
  <c r="T14" i="58"/>
  <c r="U14" i="58"/>
  <c r="V14" i="58"/>
  <c r="W14" i="58"/>
  <c r="X14" i="58"/>
  <c r="Y14" i="58"/>
  <c r="Z14" i="58"/>
  <c r="AA14" i="58"/>
  <c r="AB14" i="58"/>
  <c r="AC14" i="58"/>
  <c r="D15" i="58"/>
  <c r="E15" i="58"/>
  <c r="F15" i="58"/>
  <c r="G15" i="58"/>
  <c r="H15" i="58"/>
  <c r="I15" i="58"/>
  <c r="J15" i="58"/>
  <c r="K15" i="58"/>
  <c r="L15" i="58"/>
  <c r="M15" i="58"/>
  <c r="N15" i="58"/>
  <c r="O15" i="58"/>
  <c r="P15" i="58"/>
  <c r="Q15" i="58"/>
  <c r="R15" i="58"/>
  <c r="S15" i="58"/>
  <c r="T15" i="58"/>
  <c r="U15" i="58"/>
  <c r="V15" i="58"/>
  <c r="W15" i="58"/>
  <c r="X15" i="58"/>
  <c r="Y15" i="58"/>
  <c r="Z15" i="58"/>
  <c r="AA15" i="58"/>
  <c r="AB15" i="58"/>
  <c r="AC15" i="58"/>
  <c r="D16" i="58"/>
  <c r="E16" i="58"/>
  <c r="F16" i="58"/>
  <c r="G16" i="58"/>
  <c r="H16" i="58"/>
  <c r="I16" i="58"/>
  <c r="J16" i="58"/>
  <c r="K16" i="58"/>
  <c r="L16" i="58"/>
  <c r="M16" i="58"/>
  <c r="N16" i="58"/>
  <c r="O16" i="58"/>
  <c r="P16" i="58"/>
  <c r="Q16" i="58"/>
  <c r="R16" i="58"/>
  <c r="S16" i="58"/>
  <c r="T16" i="58"/>
  <c r="U16" i="58"/>
  <c r="V16" i="58"/>
  <c r="W16" i="58"/>
  <c r="X16" i="58"/>
  <c r="Y16" i="58"/>
  <c r="Z16" i="58"/>
  <c r="AA16" i="58"/>
  <c r="AB16" i="58"/>
  <c r="AC16" i="58"/>
  <c r="D17" i="58"/>
  <c r="E17" i="58"/>
  <c r="F17" i="58"/>
  <c r="G17" i="58"/>
  <c r="H17" i="58"/>
  <c r="I17" i="58"/>
  <c r="J17" i="58"/>
  <c r="K17" i="58"/>
  <c r="L17" i="58"/>
  <c r="M17" i="58"/>
  <c r="N17" i="58"/>
  <c r="O17" i="58"/>
  <c r="P17" i="58"/>
  <c r="Q17" i="58"/>
  <c r="R17" i="58"/>
  <c r="S17" i="58"/>
  <c r="T17" i="58"/>
  <c r="U17" i="58"/>
  <c r="V17" i="58"/>
  <c r="W17" i="58"/>
  <c r="X17" i="58"/>
  <c r="Y17" i="58"/>
  <c r="Z17" i="58"/>
  <c r="AA17" i="58"/>
  <c r="AB17" i="58"/>
  <c r="AC17" i="58"/>
  <c r="D18" i="58"/>
  <c r="E18" i="58"/>
  <c r="F18" i="58"/>
  <c r="G18" i="58"/>
  <c r="H18" i="58"/>
  <c r="I18" i="58"/>
  <c r="J18" i="58"/>
  <c r="K18" i="58"/>
  <c r="L18" i="58"/>
  <c r="M18" i="58"/>
  <c r="N18" i="58"/>
  <c r="O18" i="58"/>
  <c r="P18" i="58"/>
  <c r="Q18" i="58"/>
  <c r="R18" i="58"/>
  <c r="S18" i="58"/>
  <c r="T18" i="58"/>
  <c r="U18" i="58"/>
  <c r="V18" i="58"/>
  <c r="W18" i="58"/>
  <c r="X18" i="58"/>
  <c r="Y18" i="58"/>
  <c r="Z18" i="58"/>
  <c r="AA18" i="58"/>
  <c r="AB18" i="58"/>
  <c r="AC18" i="58"/>
  <c r="D19" i="58"/>
  <c r="E19" i="58"/>
  <c r="F19" i="58"/>
  <c r="G19" i="58"/>
  <c r="H19" i="58"/>
  <c r="I19" i="58"/>
  <c r="J19" i="58"/>
  <c r="K19" i="58"/>
  <c r="L19" i="58"/>
  <c r="M19" i="58"/>
  <c r="N19" i="58"/>
  <c r="O19" i="58"/>
  <c r="P19" i="58"/>
  <c r="Q19" i="58"/>
  <c r="R19" i="58"/>
  <c r="S19" i="58"/>
  <c r="T19" i="58"/>
  <c r="U19" i="58"/>
  <c r="V19" i="58"/>
  <c r="W19" i="58"/>
  <c r="X19" i="58"/>
  <c r="Y19" i="58"/>
  <c r="Z19" i="58"/>
  <c r="AA19" i="58"/>
  <c r="AB19" i="58"/>
  <c r="AC19" i="58"/>
  <c r="D20" i="58"/>
  <c r="E20" i="58"/>
  <c r="F20" i="58"/>
  <c r="G20" i="58"/>
  <c r="H20" i="58"/>
  <c r="I20" i="58"/>
  <c r="J20" i="58"/>
  <c r="K20" i="58"/>
  <c r="L20" i="58"/>
  <c r="M20" i="58"/>
  <c r="N20" i="58"/>
  <c r="O20" i="58"/>
  <c r="P20" i="58"/>
  <c r="Q20" i="58"/>
  <c r="R20" i="58"/>
  <c r="S20" i="58"/>
  <c r="T20" i="58"/>
  <c r="U20" i="58"/>
  <c r="V20" i="58"/>
  <c r="W20" i="58"/>
  <c r="X20" i="58"/>
  <c r="Y20" i="58"/>
  <c r="Z20" i="58"/>
  <c r="AA20" i="58"/>
  <c r="AB20" i="58"/>
  <c r="AC20" i="58"/>
  <c r="D21" i="58"/>
  <c r="E21" i="58"/>
  <c r="F21" i="58"/>
  <c r="G21" i="58"/>
  <c r="H21" i="58"/>
  <c r="I21" i="58"/>
  <c r="J21" i="58"/>
  <c r="K21" i="58"/>
  <c r="L21" i="58"/>
  <c r="M21" i="58"/>
  <c r="N21" i="58"/>
  <c r="O21" i="58"/>
  <c r="P21" i="58"/>
  <c r="Q21" i="58"/>
  <c r="R21" i="58"/>
  <c r="S21" i="58"/>
  <c r="T21" i="58"/>
  <c r="U21" i="58"/>
  <c r="V21" i="58"/>
  <c r="W21" i="58"/>
  <c r="X21" i="58"/>
  <c r="Y21" i="58"/>
  <c r="Z21" i="58"/>
  <c r="AA21" i="58"/>
  <c r="AB21" i="58"/>
  <c r="AC21" i="58"/>
  <c r="D22" i="58"/>
  <c r="E22" i="58"/>
  <c r="F22" i="58"/>
  <c r="G22" i="58"/>
  <c r="H22" i="58"/>
  <c r="I22" i="58"/>
  <c r="J22" i="58"/>
  <c r="K22" i="58"/>
  <c r="L22" i="58"/>
  <c r="M22" i="58"/>
  <c r="N22" i="58"/>
  <c r="O22" i="58"/>
  <c r="P22" i="58"/>
  <c r="Q22" i="58"/>
  <c r="R22" i="58"/>
  <c r="S22" i="58"/>
  <c r="T22" i="58"/>
  <c r="U22" i="58"/>
  <c r="V22" i="58"/>
  <c r="W22" i="58"/>
  <c r="X22" i="58"/>
  <c r="Y22" i="58"/>
  <c r="Z22" i="58"/>
  <c r="AA22" i="58"/>
  <c r="AB22" i="58"/>
  <c r="AC22" i="58"/>
  <c r="D23" i="58"/>
  <c r="E23" i="58"/>
  <c r="F23" i="58"/>
  <c r="G23" i="58"/>
  <c r="H23" i="58"/>
  <c r="I23" i="58"/>
  <c r="J23" i="58"/>
  <c r="K23" i="58"/>
  <c r="L23" i="58"/>
  <c r="M23" i="58"/>
  <c r="N23" i="58"/>
  <c r="O23" i="58"/>
  <c r="P23" i="58"/>
  <c r="Q23" i="58"/>
  <c r="R23" i="58"/>
  <c r="S23" i="58"/>
  <c r="T23" i="58"/>
  <c r="U23" i="58"/>
  <c r="V23" i="58"/>
  <c r="W23" i="58"/>
  <c r="X23" i="58"/>
  <c r="Y23" i="58"/>
  <c r="Z23" i="58"/>
  <c r="AA23" i="58"/>
  <c r="AB23" i="58"/>
  <c r="AC23" i="58"/>
  <c r="D24" i="58"/>
  <c r="E24" i="58"/>
  <c r="F24" i="58"/>
  <c r="G24" i="58"/>
  <c r="H24" i="58"/>
  <c r="I24" i="58"/>
  <c r="J24" i="58"/>
  <c r="K24" i="58"/>
  <c r="L24" i="58"/>
  <c r="M24" i="58"/>
  <c r="N24" i="58"/>
  <c r="O24" i="58"/>
  <c r="P24" i="58"/>
  <c r="Q24" i="58"/>
  <c r="R24" i="58"/>
  <c r="S24" i="58"/>
  <c r="T24" i="58"/>
  <c r="U24" i="58"/>
  <c r="V24" i="58"/>
  <c r="W24" i="58"/>
  <c r="X24" i="58"/>
  <c r="Y24" i="58"/>
  <c r="Z24" i="58"/>
  <c r="AA24" i="58"/>
  <c r="AB24" i="58"/>
  <c r="AC24" i="58"/>
  <c r="D25" i="58"/>
  <c r="E25" i="58"/>
  <c r="F25" i="58"/>
  <c r="G25" i="58"/>
  <c r="H25" i="58"/>
  <c r="I25" i="58"/>
  <c r="J25" i="58"/>
  <c r="K25" i="58"/>
  <c r="L25" i="58"/>
  <c r="M25" i="58"/>
  <c r="N25" i="58"/>
  <c r="O25" i="58"/>
  <c r="P25" i="58"/>
  <c r="Q25" i="58"/>
  <c r="R25" i="58"/>
  <c r="S25" i="58"/>
  <c r="T25" i="58"/>
  <c r="U25" i="58"/>
  <c r="V25" i="58"/>
  <c r="W25" i="58"/>
  <c r="X25" i="58"/>
  <c r="Y25" i="58"/>
  <c r="Z25" i="58"/>
  <c r="AA25" i="58"/>
  <c r="AB25" i="58"/>
  <c r="AC25" i="58"/>
  <c r="D26" i="58"/>
  <c r="E26" i="58"/>
  <c r="F26" i="58"/>
  <c r="G26" i="58"/>
  <c r="H26" i="58"/>
  <c r="I26" i="58"/>
  <c r="J26" i="58"/>
  <c r="K26" i="58"/>
  <c r="L26" i="58"/>
  <c r="M26" i="58"/>
  <c r="N26" i="58"/>
  <c r="O26" i="58"/>
  <c r="P26" i="58"/>
  <c r="Q26" i="58"/>
  <c r="R26" i="58"/>
  <c r="S26" i="58"/>
  <c r="T26" i="58"/>
  <c r="U26" i="58"/>
  <c r="V26" i="58"/>
  <c r="W26" i="58"/>
  <c r="X26" i="58"/>
  <c r="Y26" i="58"/>
  <c r="Z26" i="58"/>
  <c r="AA26" i="58"/>
  <c r="AB26" i="58"/>
  <c r="AC26" i="58"/>
  <c r="D27" i="58"/>
  <c r="E27" i="58"/>
  <c r="F27" i="58"/>
  <c r="G27" i="58"/>
  <c r="H27" i="58"/>
  <c r="I27" i="58"/>
  <c r="J27" i="58"/>
  <c r="K27" i="58"/>
  <c r="L27" i="58"/>
  <c r="M27" i="58"/>
  <c r="N27" i="58"/>
  <c r="O27" i="58"/>
  <c r="P27" i="58"/>
  <c r="Q27" i="58"/>
  <c r="R27" i="58"/>
  <c r="S27" i="58"/>
  <c r="T27" i="58"/>
  <c r="U27" i="58"/>
  <c r="V27" i="58"/>
  <c r="W27" i="58"/>
  <c r="X27" i="58"/>
  <c r="Y27" i="58"/>
  <c r="Z27" i="58"/>
  <c r="AA27" i="58"/>
  <c r="AB27" i="58"/>
  <c r="AC27" i="58"/>
  <c r="D28" i="58"/>
  <c r="E28" i="58"/>
  <c r="F28" i="58"/>
  <c r="G28" i="58"/>
  <c r="H28" i="58"/>
  <c r="I28" i="58"/>
  <c r="J28" i="58"/>
  <c r="K28" i="58"/>
  <c r="L28" i="58"/>
  <c r="M28" i="58"/>
  <c r="N28" i="58"/>
  <c r="O28" i="58"/>
  <c r="P28" i="58"/>
  <c r="Q28" i="58"/>
  <c r="R28" i="58"/>
  <c r="S28" i="58"/>
  <c r="T28" i="58"/>
  <c r="U28" i="58"/>
  <c r="V28" i="58"/>
  <c r="W28" i="58"/>
  <c r="X28" i="58"/>
  <c r="Y28" i="58"/>
  <c r="Z28" i="58"/>
  <c r="AA28" i="58"/>
  <c r="AB28" i="58"/>
  <c r="AC28" i="58"/>
  <c r="D29" i="58"/>
  <c r="E29" i="58"/>
  <c r="F29" i="58"/>
  <c r="G29" i="58"/>
  <c r="H29" i="58"/>
  <c r="I29" i="58"/>
  <c r="J29" i="58"/>
  <c r="K29" i="58"/>
  <c r="L29" i="58"/>
  <c r="M29" i="58"/>
  <c r="N29" i="58"/>
  <c r="O29" i="58"/>
  <c r="P29" i="58"/>
  <c r="Q29" i="58"/>
  <c r="R29" i="58"/>
  <c r="S29" i="58"/>
  <c r="T29" i="58"/>
  <c r="U29" i="58"/>
  <c r="V29" i="58"/>
  <c r="W29" i="58"/>
  <c r="X29" i="58"/>
  <c r="Y29" i="58"/>
  <c r="Z29" i="58"/>
  <c r="AA29" i="58"/>
  <c r="AB29" i="58"/>
  <c r="AC29" i="58"/>
  <c r="D30" i="58"/>
  <c r="E30" i="58"/>
  <c r="F30" i="58"/>
  <c r="G30" i="58"/>
  <c r="H30" i="58"/>
  <c r="I30" i="58"/>
  <c r="J30" i="58"/>
  <c r="K30" i="58"/>
  <c r="L30" i="58"/>
  <c r="M30" i="58"/>
  <c r="N30" i="58"/>
  <c r="O30" i="58"/>
  <c r="P30" i="58"/>
  <c r="Q30" i="58"/>
  <c r="R30" i="58"/>
  <c r="S30" i="58"/>
  <c r="T30" i="58"/>
  <c r="U30" i="58"/>
  <c r="V30" i="58"/>
  <c r="W30" i="58"/>
  <c r="X30" i="58"/>
  <c r="Y30" i="58"/>
  <c r="Z30" i="58"/>
  <c r="AA30" i="58"/>
  <c r="AB30" i="58"/>
  <c r="AC30" i="58"/>
  <c r="D31" i="58"/>
  <c r="E31" i="58"/>
  <c r="F31" i="58"/>
  <c r="G31" i="58"/>
  <c r="H31" i="58"/>
  <c r="I31" i="58"/>
  <c r="J31" i="58"/>
  <c r="K31" i="58"/>
  <c r="L31" i="58"/>
  <c r="M31" i="58"/>
  <c r="N31" i="58"/>
  <c r="O31" i="58"/>
  <c r="P31" i="58"/>
  <c r="Q31" i="58"/>
  <c r="R31" i="58"/>
  <c r="S31" i="58"/>
  <c r="T31" i="58"/>
  <c r="U31" i="58"/>
  <c r="V31" i="58"/>
  <c r="W31" i="58"/>
  <c r="X31" i="58"/>
  <c r="Y31" i="58"/>
  <c r="Z31" i="58"/>
  <c r="AA31" i="58"/>
  <c r="AB31" i="58"/>
  <c r="AC31" i="58"/>
  <c r="D32" i="58"/>
  <c r="E32" i="58"/>
  <c r="F32" i="58"/>
  <c r="G32" i="58"/>
  <c r="H32" i="58"/>
  <c r="I32" i="58"/>
  <c r="J32" i="58"/>
  <c r="K32" i="58"/>
  <c r="L32" i="58"/>
  <c r="M32" i="58"/>
  <c r="N32" i="58"/>
  <c r="O32" i="58"/>
  <c r="P32" i="58"/>
  <c r="Q32" i="58"/>
  <c r="R32" i="58"/>
  <c r="S32" i="58"/>
  <c r="T32" i="58"/>
  <c r="U32" i="58"/>
  <c r="V32" i="58"/>
  <c r="W32" i="58"/>
  <c r="X32" i="58"/>
  <c r="Y32" i="58"/>
  <c r="Z32" i="58"/>
  <c r="AA32" i="58"/>
  <c r="AB32" i="58"/>
  <c r="AC32" i="58"/>
  <c r="D33" i="58"/>
  <c r="E33" i="58"/>
  <c r="F33" i="58"/>
  <c r="G33" i="58"/>
  <c r="H33" i="58"/>
  <c r="I33" i="58"/>
  <c r="J33" i="58"/>
  <c r="K33" i="58"/>
  <c r="L33" i="58"/>
  <c r="M33" i="58"/>
  <c r="N33" i="58"/>
  <c r="O33" i="58"/>
  <c r="P33" i="58"/>
  <c r="Q33" i="58"/>
  <c r="R33" i="58"/>
  <c r="S33" i="58"/>
  <c r="T33" i="58"/>
  <c r="U33" i="58"/>
  <c r="V33" i="58"/>
  <c r="W33" i="58"/>
  <c r="X33" i="58"/>
  <c r="Y33" i="58"/>
  <c r="Z33" i="58"/>
  <c r="AA33" i="58"/>
  <c r="AB33" i="58"/>
  <c r="AC33" i="58"/>
  <c r="D34" i="58"/>
  <c r="E34" i="58"/>
  <c r="F34" i="58"/>
  <c r="G34" i="58"/>
  <c r="H34" i="58"/>
  <c r="I34" i="58"/>
  <c r="J34" i="58"/>
  <c r="K34" i="58"/>
  <c r="L34" i="58"/>
  <c r="M34" i="58"/>
  <c r="N34" i="58"/>
  <c r="O34" i="58"/>
  <c r="P34" i="58"/>
  <c r="Q34" i="58"/>
  <c r="R34" i="58"/>
  <c r="S34" i="58"/>
  <c r="T34" i="58"/>
  <c r="U34" i="58"/>
  <c r="V34" i="58"/>
  <c r="W34" i="58"/>
  <c r="X34" i="58"/>
  <c r="Y34" i="58"/>
  <c r="Z34" i="58"/>
  <c r="AA34" i="58"/>
  <c r="AB34" i="58"/>
  <c r="AC34" i="58"/>
  <c r="D35" i="58"/>
  <c r="E35" i="58"/>
  <c r="F35" i="58"/>
  <c r="G35" i="58"/>
  <c r="H35" i="58"/>
  <c r="I35" i="58"/>
  <c r="J35" i="58"/>
  <c r="K35" i="58"/>
  <c r="L35" i="58"/>
  <c r="M35" i="58"/>
  <c r="N35" i="58"/>
  <c r="O35" i="58"/>
  <c r="P35" i="58"/>
  <c r="Q35" i="58"/>
  <c r="R35" i="58"/>
  <c r="S35" i="58"/>
  <c r="T35" i="58"/>
  <c r="U35" i="58"/>
  <c r="V35" i="58"/>
  <c r="W35" i="58"/>
  <c r="X35" i="58"/>
  <c r="Y35" i="58"/>
  <c r="Z35" i="58"/>
  <c r="AA35" i="58"/>
  <c r="AB35" i="58"/>
  <c r="AC35" i="58"/>
  <c r="D36" i="58"/>
  <c r="E36" i="58"/>
  <c r="F36" i="58"/>
  <c r="G36" i="58"/>
  <c r="H36" i="58"/>
  <c r="I36" i="58"/>
  <c r="J36" i="58"/>
  <c r="K36" i="58"/>
  <c r="L36" i="58"/>
  <c r="M36" i="58"/>
  <c r="N36" i="58"/>
  <c r="O36" i="58"/>
  <c r="P36" i="58"/>
  <c r="Q36" i="58"/>
  <c r="R36" i="58"/>
  <c r="S36" i="58"/>
  <c r="T36" i="58"/>
  <c r="U36" i="58"/>
  <c r="V36" i="58"/>
  <c r="W36" i="58"/>
  <c r="X36" i="58"/>
  <c r="Y36" i="58"/>
  <c r="Z36" i="58"/>
  <c r="AA36" i="58"/>
  <c r="AB36" i="58"/>
  <c r="AC36" i="58"/>
  <c r="D37" i="58"/>
  <c r="E37" i="58"/>
  <c r="F37" i="58"/>
  <c r="G37" i="58"/>
  <c r="H37" i="58"/>
  <c r="I37" i="58"/>
  <c r="J37" i="58"/>
  <c r="K37" i="58"/>
  <c r="L37" i="58"/>
  <c r="M37" i="58"/>
  <c r="N37" i="58"/>
  <c r="O37" i="58"/>
  <c r="P37" i="58"/>
  <c r="Q37" i="58"/>
  <c r="R37" i="58"/>
  <c r="S37" i="58"/>
  <c r="T37" i="58"/>
  <c r="U37" i="58"/>
  <c r="V37" i="58"/>
  <c r="W37" i="58"/>
  <c r="X37" i="58"/>
  <c r="Y37" i="58"/>
  <c r="Z37" i="58"/>
  <c r="AA37" i="58"/>
  <c r="AB37" i="58"/>
  <c r="AC37" i="58"/>
  <c r="D38" i="58"/>
  <c r="E38" i="58"/>
  <c r="F38" i="58"/>
  <c r="G38" i="58"/>
  <c r="H38" i="58"/>
  <c r="I38" i="58"/>
  <c r="J38" i="58"/>
  <c r="K38" i="58"/>
  <c r="L38" i="58"/>
  <c r="M38" i="58"/>
  <c r="N38" i="58"/>
  <c r="O38" i="58"/>
  <c r="P38" i="58"/>
  <c r="Q38" i="58"/>
  <c r="R38" i="58"/>
  <c r="S38" i="58"/>
  <c r="T38" i="58"/>
  <c r="U38" i="58"/>
  <c r="V38" i="58"/>
  <c r="W38" i="58"/>
  <c r="X38" i="58"/>
  <c r="Y38" i="58"/>
  <c r="Z38" i="58"/>
  <c r="AA38" i="58"/>
  <c r="AB38" i="58"/>
  <c r="AC38" i="58"/>
  <c r="D39" i="58"/>
  <c r="E39" i="58"/>
  <c r="F39" i="58"/>
  <c r="G39" i="58"/>
  <c r="H39" i="58"/>
  <c r="I39" i="58"/>
  <c r="J39" i="58"/>
  <c r="K39" i="58"/>
  <c r="L39" i="58"/>
  <c r="M39" i="58"/>
  <c r="N39" i="58"/>
  <c r="O39" i="58"/>
  <c r="P39" i="58"/>
  <c r="Q39" i="58"/>
  <c r="R39" i="58"/>
  <c r="S39" i="58"/>
  <c r="T39" i="58"/>
  <c r="U39" i="58"/>
  <c r="V39" i="58"/>
  <c r="W39" i="58"/>
  <c r="X39" i="58"/>
  <c r="Y39" i="58"/>
  <c r="Z39" i="58"/>
  <c r="AA39" i="58"/>
  <c r="AB39" i="58"/>
  <c r="AC39" i="58"/>
  <c r="D40" i="58"/>
  <c r="E40" i="58"/>
  <c r="F40" i="58"/>
  <c r="G40" i="58"/>
  <c r="H40" i="58"/>
  <c r="I40" i="58"/>
  <c r="J40" i="58"/>
  <c r="K40" i="58"/>
  <c r="L40" i="58"/>
  <c r="M40" i="58"/>
  <c r="N40" i="58"/>
  <c r="O40" i="58"/>
  <c r="P40" i="58"/>
  <c r="Q40" i="58"/>
  <c r="R40" i="58"/>
  <c r="S40" i="58"/>
  <c r="T40" i="58"/>
  <c r="U40" i="58"/>
  <c r="V40" i="58"/>
  <c r="W40" i="58"/>
  <c r="X40" i="58"/>
  <c r="Y40" i="58"/>
  <c r="Z40" i="58"/>
  <c r="AA40" i="58"/>
  <c r="AB40" i="58"/>
  <c r="AC40" i="58"/>
  <c r="D41" i="58"/>
  <c r="E41" i="58"/>
  <c r="F41" i="58"/>
  <c r="G41" i="58"/>
  <c r="H41" i="58"/>
  <c r="I41" i="58"/>
  <c r="J41" i="58"/>
  <c r="K41" i="58"/>
  <c r="L41" i="58"/>
  <c r="M41" i="58"/>
  <c r="N41" i="58"/>
  <c r="O41" i="58"/>
  <c r="P41" i="58"/>
  <c r="Q41" i="58"/>
  <c r="R41" i="58"/>
  <c r="S41" i="58"/>
  <c r="T41" i="58"/>
  <c r="U41" i="58"/>
  <c r="V41" i="58"/>
  <c r="W41" i="58"/>
  <c r="X41" i="58"/>
  <c r="Y41" i="58"/>
  <c r="Z41" i="58"/>
  <c r="AA41" i="58"/>
  <c r="AB41" i="58"/>
  <c r="AC41" i="58"/>
  <c r="D42" i="58"/>
  <c r="E42" i="58"/>
  <c r="F42" i="58"/>
  <c r="G42" i="58"/>
  <c r="H42" i="58"/>
  <c r="I42" i="58"/>
  <c r="J42" i="58"/>
  <c r="K42" i="58"/>
  <c r="L42" i="58"/>
  <c r="M42" i="58"/>
  <c r="N42" i="58"/>
  <c r="O42" i="58"/>
  <c r="P42" i="58"/>
  <c r="Q42" i="58"/>
  <c r="R42" i="58"/>
  <c r="S42" i="58"/>
  <c r="T42" i="58"/>
  <c r="U42" i="58"/>
  <c r="V42" i="58"/>
  <c r="W42" i="58"/>
  <c r="X42" i="58"/>
  <c r="Y42" i="58"/>
  <c r="Z42" i="58"/>
  <c r="AA42" i="58"/>
  <c r="AB42" i="58"/>
  <c r="AC42" i="58"/>
  <c r="D43" i="58"/>
  <c r="E43" i="58"/>
  <c r="F43" i="58"/>
  <c r="G43" i="58"/>
  <c r="H43" i="58"/>
  <c r="I43" i="58"/>
  <c r="J43" i="58"/>
  <c r="K43" i="58"/>
  <c r="L43" i="58"/>
  <c r="M43" i="58"/>
  <c r="N43" i="58"/>
  <c r="O43" i="58"/>
  <c r="P43" i="58"/>
  <c r="Q43" i="58"/>
  <c r="R43" i="58"/>
  <c r="S43" i="58"/>
  <c r="T43" i="58"/>
  <c r="U43" i="58"/>
  <c r="V43" i="58"/>
  <c r="W43" i="58"/>
  <c r="X43" i="58"/>
  <c r="Y43" i="58"/>
  <c r="Z43" i="58"/>
  <c r="AA43" i="58"/>
  <c r="AB43" i="58"/>
  <c r="AC43" i="58"/>
  <c r="D44" i="58"/>
  <c r="E44" i="58"/>
  <c r="F44" i="58"/>
  <c r="G44" i="58"/>
  <c r="H44" i="58"/>
  <c r="I44" i="58"/>
  <c r="J44" i="58"/>
  <c r="K44" i="58"/>
  <c r="L44" i="58"/>
  <c r="M44" i="58"/>
  <c r="N44" i="58"/>
  <c r="O44" i="58"/>
  <c r="P44" i="58"/>
  <c r="Q44" i="58"/>
  <c r="R44" i="58"/>
  <c r="S44" i="58"/>
  <c r="T44" i="58"/>
  <c r="U44" i="58"/>
  <c r="V44" i="58"/>
  <c r="W44" i="58"/>
  <c r="X44" i="58"/>
  <c r="Y44" i="58"/>
  <c r="Z44" i="58"/>
  <c r="AA44" i="58"/>
  <c r="AB44" i="58"/>
  <c r="AC44" i="58"/>
  <c r="D45" i="58"/>
  <c r="E45" i="58"/>
  <c r="F45" i="58"/>
  <c r="G45" i="58"/>
  <c r="H45" i="58"/>
  <c r="I45" i="58"/>
  <c r="J45" i="58"/>
  <c r="K45" i="58"/>
  <c r="L45" i="58"/>
  <c r="M45" i="58"/>
  <c r="N45" i="58"/>
  <c r="O45" i="58"/>
  <c r="P45" i="58"/>
  <c r="Q45" i="58"/>
  <c r="R45" i="58"/>
  <c r="S45" i="58"/>
  <c r="T45" i="58"/>
  <c r="U45" i="58"/>
  <c r="V45" i="58"/>
  <c r="W45" i="58"/>
  <c r="X45" i="58"/>
  <c r="Y45" i="58"/>
  <c r="Z45" i="58"/>
  <c r="AA45" i="58"/>
  <c r="AB45" i="58"/>
  <c r="AC45" i="58"/>
  <c r="D46" i="58"/>
  <c r="E46" i="58"/>
  <c r="F46" i="58"/>
  <c r="G46" i="58"/>
  <c r="H46" i="58"/>
  <c r="I46" i="58"/>
  <c r="J46" i="58"/>
  <c r="K46" i="58"/>
  <c r="L46" i="58"/>
  <c r="M46" i="58"/>
  <c r="N46" i="58"/>
  <c r="O46" i="58"/>
  <c r="P46" i="58"/>
  <c r="Q46" i="58"/>
  <c r="R46" i="58"/>
  <c r="S46" i="58"/>
  <c r="T46" i="58"/>
  <c r="U46" i="58"/>
  <c r="V46" i="58"/>
  <c r="W46" i="58"/>
  <c r="X46" i="58"/>
  <c r="Y46" i="58"/>
  <c r="Z46" i="58"/>
  <c r="AA46" i="58"/>
  <c r="AB46" i="58"/>
  <c r="AC46" i="58"/>
  <c r="D47" i="58"/>
  <c r="E47" i="58"/>
  <c r="F47" i="58"/>
  <c r="G47" i="58"/>
  <c r="H47" i="58"/>
  <c r="I47" i="58"/>
  <c r="J47" i="58"/>
  <c r="K47" i="58"/>
  <c r="L47" i="58"/>
  <c r="M47" i="58"/>
  <c r="N47" i="58"/>
  <c r="O47" i="58"/>
  <c r="P47" i="58"/>
  <c r="Q47" i="58"/>
  <c r="R47" i="58"/>
  <c r="S47" i="58"/>
  <c r="T47" i="58"/>
  <c r="U47" i="58"/>
  <c r="V47" i="58"/>
  <c r="W47" i="58"/>
  <c r="X47" i="58"/>
  <c r="Y47" i="58"/>
  <c r="Z47" i="58"/>
  <c r="AA47" i="58"/>
  <c r="AB47" i="58"/>
  <c r="AC47" i="58"/>
  <c r="D48" i="58"/>
  <c r="E48" i="58"/>
  <c r="F48" i="58"/>
  <c r="G48" i="58"/>
  <c r="H48" i="58"/>
  <c r="I48" i="58"/>
  <c r="J48" i="58"/>
  <c r="K48" i="58"/>
  <c r="L48" i="58"/>
  <c r="M48" i="58"/>
  <c r="N48" i="58"/>
  <c r="O48" i="58"/>
  <c r="P48" i="58"/>
  <c r="Q48" i="58"/>
  <c r="R48" i="58"/>
  <c r="S48" i="58"/>
  <c r="T48" i="58"/>
  <c r="U48" i="58"/>
  <c r="V48" i="58"/>
  <c r="W48" i="58"/>
  <c r="X48" i="58"/>
  <c r="Y48" i="58"/>
  <c r="Z48" i="58"/>
  <c r="AA48" i="58"/>
  <c r="AB48" i="58"/>
  <c r="AC48" i="58"/>
  <c r="D49" i="58"/>
  <c r="E49" i="58"/>
  <c r="F49" i="58"/>
  <c r="G49" i="58"/>
  <c r="H49" i="58"/>
  <c r="I49" i="58"/>
  <c r="J49" i="58"/>
  <c r="K49" i="58"/>
  <c r="L49" i="58"/>
  <c r="M49" i="58"/>
  <c r="N49" i="58"/>
  <c r="O49" i="58"/>
  <c r="P49" i="58"/>
  <c r="Q49" i="58"/>
  <c r="R49" i="58"/>
  <c r="S49" i="58"/>
  <c r="T49" i="58"/>
  <c r="U49" i="58"/>
  <c r="V49" i="58"/>
  <c r="W49" i="58"/>
  <c r="X49" i="58"/>
  <c r="Y49" i="58"/>
  <c r="Z49" i="58"/>
  <c r="AA49" i="58"/>
  <c r="AB49" i="58"/>
  <c r="AC49" i="58"/>
  <c r="D50" i="58"/>
  <c r="E50" i="58"/>
  <c r="F50" i="58"/>
  <c r="G50" i="58"/>
  <c r="H50" i="58"/>
  <c r="I50" i="58"/>
  <c r="J50" i="58"/>
  <c r="K50" i="58"/>
  <c r="L50" i="58"/>
  <c r="M50" i="58"/>
  <c r="N50" i="58"/>
  <c r="O50" i="58"/>
  <c r="P50" i="58"/>
  <c r="Q50" i="58"/>
  <c r="R50" i="58"/>
  <c r="S50" i="58"/>
  <c r="T50" i="58"/>
  <c r="U50" i="58"/>
  <c r="V50" i="58"/>
  <c r="W50" i="58"/>
  <c r="X50" i="58"/>
  <c r="Y50" i="58"/>
  <c r="Z50" i="58"/>
  <c r="AA50" i="58"/>
  <c r="AB50" i="58"/>
  <c r="AC50" i="58"/>
  <c r="D51" i="58"/>
  <c r="E51" i="58"/>
  <c r="F51" i="58"/>
  <c r="G51" i="58"/>
  <c r="H51" i="58"/>
  <c r="I51" i="58"/>
  <c r="J51" i="58"/>
  <c r="K51" i="58"/>
  <c r="L51" i="58"/>
  <c r="M51" i="58"/>
  <c r="N51" i="58"/>
  <c r="O51" i="58"/>
  <c r="P51" i="58"/>
  <c r="Q51" i="58"/>
  <c r="R51" i="58"/>
  <c r="S51" i="58"/>
  <c r="T51" i="58"/>
  <c r="U51" i="58"/>
  <c r="V51" i="58"/>
  <c r="W51" i="58"/>
  <c r="X51" i="58"/>
  <c r="Y51" i="58"/>
  <c r="Z51" i="58"/>
  <c r="AA51" i="58"/>
  <c r="AB51" i="58"/>
  <c r="AC51" i="58"/>
  <c r="D52" i="58"/>
  <c r="E52" i="58"/>
  <c r="F52" i="58"/>
  <c r="G52" i="58"/>
  <c r="H52" i="58"/>
  <c r="I52" i="58"/>
  <c r="J52" i="58"/>
  <c r="K52" i="58"/>
  <c r="L52" i="58"/>
  <c r="M52" i="58"/>
  <c r="N52" i="58"/>
  <c r="O52" i="58"/>
  <c r="P52" i="58"/>
  <c r="Q52" i="58"/>
  <c r="R52" i="58"/>
  <c r="S52" i="58"/>
  <c r="T52" i="58"/>
  <c r="U52" i="58"/>
  <c r="V52" i="58"/>
  <c r="W52" i="58"/>
  <c r="X52" i="58"/>
  <c r="Y52" i="58"/>
  <c r="Z52" i="58"/>
  <c r="AA52" i="58"/>
  <c r="AB52" i="58"/>
  <c r="AC52" i="58"/>
  <c r="D53" i="58"/>
  <c r="E53" i="58"/>
  <c r="F53" i="58"/>
  <c r="G53" i="58"/>
  <c r="H53" i="58"/>
  <c r="I53" i="58"/>
  <c r="J53" i="58"/>
  <c r="K53" i="58"/>
  <c r="L53" i="58"/>
  <c r="M53" i="58"/>
  <c r="N53" i="58"/>
  <c r="O53" i="58"/>
  <c r="P53" i="58"/>
  <c r="Q53" i="58"/>
  <c r="R53" i="58"/>
  <c r="S53" i="58"/>
  <c r="T53" i="58"/>
  <c r="U53" i="58"/>
  <c r="V53" i="58"/>
  <c r="W53" i="58"/>
  <c r="X53" i="58"/>
  <c r="Y53" i="58"/>
  <c r="Z53" i="58"/>
  <c r="AA53" i="58"/>
  <c r="AB53" i="58"/>
  <c r="AC53" i="58"/>
  <c r="D54" i="58"/>
  <c r="E54" i="58"/>
  <c r="F54" i="58"/>
  <c r="G54" i="58"/>
  <c r="H54" i="58"/>
  <c r="I54" i="58"/>
  <c r="J54" i="58"/>
  <c r="K54" i="58"/>
  <c r="L54" i="58"/>
  <c r="M54" i="58"/>
  <c r="N54" i="58"/>
  <c r="O54" i="58"/>
  <c r="P54" i="58"/>
  <c r="Q54" i="58"/>
  <c r="R54" i="58"/>
  <c r="S54" i="58"/>
  <c r="T54" i="58"/>
  <c r="U54" i="58"/>
  <c r="V54" i="58"/>
  <c r="W54" i="58"/>
  <c r="X54" i="58"/>
  <c r="Y54" i="58"/>
  <c r="Z54" i="58"/>
  <c r="AA54" i="58"/>
  <c r="AB54" i="58"/>
  <c r="AC54" i="58"/>
  <c r="C5" i="58"/>
  <c r="C6" i="58"/>
  <c r="C7" i="58"/>
  <c r="C8" i="58"/>
  <c r="C9" i="58"/>
  <c r="C10" i="58"/>
  <c r="C11" i="58"/>
  <c r="C12" i="58"/>
  <c r="C13" i="58"/>
  <c r="C14" i="58"/>
  <c r="C15" i="58"/>
  <c r="C16" i="58"/>
  <c r="C17" i="58"/>
  <c r="C18" i="58"/>
  <c r="C19" i="58"/>
  <c r="C20" i="58"/>
  <c r="C21" i="58"/>
  <c r="C22" i="58"/>
  <c r="C23" i="58"/>
  <c r="C24" i="58"/>
  <c r="C25" i="58"/>
  <c r="C26" i="58"/>
  <c r="C27" i="58"/>
  <c r="C28" i="58"/>
  <c r="C29" i="58"/>
  <c r="C30" i="58"/>
  <c r="C31" i="58"/>
  <c r="C32" i="58"/>
  <c r="C33" i="58"/>
  <c r="C34" i="58"/>
  <c r="C35" i="58"/>
  <c r="C36" i="58"/>
  <c r="C37" i="58"/>
  <c r="C38" i="58"/>
  <c r="C39" i="58"/>
  <c r="C40" i="58"/>
  <c r="C41" i="58"/>
  <c r="C42" i="58"/>
  <c r="C43" i="58"/>
  <c r="C44" i="58"/>
  <c r="C45" i="58"/>
  <c r="C46" i="58"/>
  <c r="C47" i="58"/>
  <c r="C48" i="58"/>
  <c r="C49" i="58"/>
  <c r="C50" i="58"/>
  <c r="C51" i="58"/>
  <c r="C52" i="58"/>
  <c r="C53" i="58"/>
  <c r="C54" i="58"/>
  <c r="C4" i="58"/>
  <c r="T31" i="1"/>
  <c r="S31" i="1"/>
  <c r="T29" i="1"/>
  <c r="S29" i="1"/>
  <c r="T28" i="1"/>
  <c r="S28" i="1"/>
  <c r="S22" i="1"/>
  <c r="T22" i="1"/>
  <c r="S23" i="1"/>
  <c r="T23" i="1"/>
  <c r="S24" i="1"/>
  <c r="T24" i="1"/>
  <c r="S25" i="1"/>
  <c r="T25" i="1"/>
  <c r="S26" i="1"/>
  <c r="T26" i="1"/>
  <c r="N32" i="1"/>
  <c r="U21" i="1"/>
  <c r="W21" i="1"/>
  <c r="V21" i="1" s="1"/>
  <c r="X21" i="1"/>
  <c r="Y21" i="1"/>
  <c r="U22" i="1"/>
  <c r="W22" i="1"/>
  <c r="X22" i="1"/>
  <c r="Y22" i="1"/>
  <c r="U23" i="1"/>
  <c r="W23" i="1"/>
  <c r="X23" i="1"/>
  <c r="Y23" i="1"/>
  <c r="U24" i="1"/>
  <c r="W24" i="1"/>
  <c r="V24" i="1" s="1"/>
  <c r="X24" i="1"/>
  <c r="Y24" i="1"/>
  <c r="U25" i="1"/>
  <c r="W25" i="1"/>
  <c r="V25" i="1" s="1"/>
  <c r="X25" i="1"/>
  <c r="Y25" i="1"/>
  <c r="U26" i="1"/>
  <c r="W26" i="1"/>
  <c r="X26" i="1"/>
  <c r="Y26" i="1"/>
  <c r="Q21" i="1"/>
  <c r="R21" i="1"/>
  <c r="S21" i="1"/>
  <c r="T21" i="1"/>
  <c r="Q22" i="1"/>
  <c r="R22" i="1"/>
  <c r="Q23" i="1"/>
  <c r="R23" i="1"/>
  <c r="Q24" i="1"/>
  <c r="R24" i="1"/>
  <c r="Q25" i="1"/>
  <c r="R25" i="1"/>
  <c r="Q26" i="1"/>
  <c r="R26" i="1"/>
  <c r="Y31" i="1"/>
  <c r="Y30" i="1"/>
  <c r="Y28" i="1"/>
  <c r="Y27" i="1"/>
  <c r="X31" i="1"/>
  <c r="X30" i="1"/>
  <c r="X29" i="1"/>
  <c r="X28" i="1"/>
  <c r="X27" i="1"/>
  <c r="W31" i="1"/>
  <c r="W30" i="1"/>
  <c r="W29" i="1"/>
  <c r="W28" i="1"/>
  <c r="W27" i="1"/>
  <c r="U27" i="1"/>
  <c r="J32" i="1"/>
  <c r="S154" i="50"/>
  <c r="R154" i="50"/>
  <c r="L154" i="50"/>
  <c r="K154" i="50"/>
  <c r="J154" i="50"/>
  <c r="I154" i="50"/>
  <c r="H154" i="50"/>
  <c r="G154" i="50"/>
  <c r="F154" i="50"/>
  <c r="E154" i="50"/>
  <c r="D154" i="50"/>
  <c r="C154" i="50"/>
  <c r="S153" i="50"/>
  <c r="R153" i="50"/>
  <c r="L153" i="50"/>
  <c r="K153" i="50"/>
  <c r="J153" i="50"/>
  <c r="I153" i="50"/>
  <c r="H153" i="50"/>
  <c r="G153" i="50"/>
  <c r="F153" i="50"/>
  <c r="E153" i="50"/>
  <c r="D153" i="50"/>
  <c r="C153" i="50"/>
  <c r="S152" i="50"/>
  <c r="R152" i="50"/>
  <c r="L152" i="50"/>
  <c r="K152" i="50"/>
  <c r="J152" i="50"/>
  <c r="I152" i="50"/>
  <c r="H152" i="50"/>
  <c r="G152" i="50"/>
  <c r="F152" i="50"/>
  <c r="E152" i="50"/>
  <c r="D152" i="50"/>
  <c r="C152" i="50"/>
  <c r="S151" i="50"/>
  <c r="R151" i="50"/>
  <c r="L151" i="50"/>
  <c r="K151" i="50"/>
  <c r="J151" i="50"/>
  <c r="I151" i="50"/>
  <c r="H151" i="50"/>
  <c r="G151" i="50"/>
  <c r="F151" i="50"/>
  <c r="E151" i="50"/>
  <c r="D151" i="50"/>
  <c r="C151" i="50"/>
  <c r="S150" i="50"/>
  <c r="R150" i="50"/>
  <c r="L150" i="50"/>
  <c r="K150" i="50"/>
  <c r="J150" i="50"/>
  <c r="I150" i="50"/>
  <c r="H150" i="50"/>
  <c r="G150" i="50"/>
  <c r="F150" i="50"/>
  <c r="E150" i="50"/>
  <c r="D150" i="50"/>
  <c r="C150" i="50"/>
  <c r="S149" i="50"/>
  <c r="R149" i="50"/>
  <c r="L149" i="50"/>
  <c r="K149" i="50"/>
  <c r="J149" i="50"/>
  <c r="I149" i="50"/>
  <c r="H149" i="50"/>
  <c r="G149" i="50"/>
  <c r="F149" i="50"/>
  <c r="E149" i="50"/>
  <c r="D149" i="50"/>
  <c r="C149" i="50"/>
  <c r="S148" i="50"/>
  <c r="R148" i="50"/>
  <c r="L148" i="50"/>
  <c r="K148" i="50"/>
  <c r="J148" i="50"/>
  <c r="I148" i="50"/>
  <c r="H148" i="50"/>
  <c r="G148" i="50"/>
  <c r="F148" i="50"/>
  <c r="E148" i="50"/>
  <c r="D148" i="50"/>
  <c r="C148" i="50"/>
  <c r="S147" i="50"/>
  <c r="R147" i="50"/>
  <c r="L147" i="50"/>
  <c r="K147" i="50"/>
  <c r="J147" i="50"/>
  <c r="I147" i="50"/>
  <c r="H147" i="50"/>
  <c r="G147" i="50"/>
  <c r="F147" i="50"/>
  <c r="E147" i="50"/>
  <c r="D147" i="50"/>
  <c r="C147" i="50"/>
  <c r="S146" i="50"/>
  <c r="R146" i="50"/>
  <c r="L146" i="50"/>
  <c r="K146" i="50"/>
  <c r="J146" i="50"/>
  <c r="I146" i="50"/>
  <c r="H146" i="50"/>
  <c r="G146" i="50"/>
  <c r="F146" i="50"/>
  <c r="E146" i="50"/>
  <c r="D146" i="50"/>
  <c r="C146" i="50"/>
  <c r="S145" i="50"/>
  <c r="R145" i="50"/>
  <c r="L145" i="50"/>
  <c r="K145" i="50"/>
  <c r="J145" i="50"/>
  <c r="I145" i="50"/>
  <c r="H145" i="50"/>
  <c r="G145" i="50"/>
  <c r="F145" i="50"/>
  <c r="E145" i="50"/>
  <c r="D145" i="50"/>
  <c r="C145" i="50"/>
  <c r="S144" i="50"/>
  <c r="R144" i="50"/>
  <c r="L144" i="50"/>
  <c r="K144" i="50"/>
  <c r="J144" i="50"/>
  <c r="I144" i="50"/>
  <c r="H144" i="50"/>
  <c r="G144" i="50"/>
  <c r="F144" i="50"/>
  <c r="E144" i="50"/>
  <c r="D144" i="50"/>
  <c r="C144" i="50"/>
  <c r="S143" i="50"/>
  <c r="R143" i="50"/>
  <c r="L143" i="50"/>
  <c r="K143" i="50"/>
  <c r="J143" i="50"/>
  <c r="I143" i="50"/>
  <c r="H143" i="50"/>
  <c r="G143" i="50"/>
  <c r="F143" i="50"/>
  <c r="E143" i="50"/>
  <c r="D143" i="50"/>
  <c r="C143" i="50"/>
  <c r="S142" i="50"/>
  <c r="R142" i="50"/>
  <c r="L142" i="50"/>
  <c r="K142" i="50"/>
  <c r="J142" i="50"/>
  <c r="I142" i="50"/>
  <c r="H142" i="50"/>
  <c r="G142" i="50"/>
  <c r="F142" i="50"/>
  <c r="E142" i="50"/>
  <c r="D142" i="50"/>
  <c r="C142" i="50"/>
  <c r="S141" i="50"/>
  <c r="R141" i="50"/>
  <c r="L141" i="50"/>
  <c r="K141" i="50"/>
  <c r="J141" i="50"/>
  <c r="I141" i="50"/>
  <c r="H141" i="50"/>
  <c r="G141" i="50"/>
  <c r="F141" i="50"/>
  <c r="E141" i="50"/>
  <c r="D141" i="50"/>
  <c r="C141" i="50"/>
  <c r="S140" i="50"/>
  <c r="R140" i="50"/>
  <c r="L140" i="50"/>
  <c r="K140" i="50"/>
  <c r="J140" i="50"/>
  <c r="I140" i="50"/>
  <c r="H140" i="50"/>
  <c r="G140" i="50"/>
  <c r="F140" i="50"/>
  <c r="E140" i="50"/>
  <c r="D140" i="50"/>
  <c r="C140" i="50"/>
  <c r="S139" i="50"/>
  <c r="R139" i="50"/>
  <c r="L139" i="50"/>
  <c r="K139" i="50"/>
  <c r="J139" i="50"/>
  <c r="I139" i="50"/>
  <c r="H139" i="50"/>
  <c r="G139" i="50"/>
  <c r="F139" i="50"/>
  <c r="E139" i="50"/>
  <c r="D139" i="50"/>
  <c r="C139" i="50"/>
  <c r="S138" i="50"/>
  <c r="R138" i="50"/>
  <c r="R163" i="50" s="1"/>
  <c r="L138" i="50"/>
  <c r="K138" i="50"/>
  <c r="J138" i="50"/>
  <c r="I138" i="50"/>
  <c r="H138" i="50"/>
  <c r="G138" i="50"/>
  <c r="F138" i="50"/>
  <c r="E138" i="50"/>
  <c r="D138" i="50"/>
  <c r="C138" i="50"/>
  <c r="S137" i="50"/>
  <c r="R137" i="50"/>
  <c r="L137" i="50"/>
  <c r="K137" i="50"/>
  <c r="J137" i="50"/>
  <c r="I137" i="50"/>
  <c r="H137" i="50"/>
  <c r="G137" i="50"/>
  <c r="F137" i="50"/>
  <c r="E137" i="50"/>
  <c r="D137" i="50"/>
  <c r="C137" i="50"/>
  <c r="S136" i="50"/>
  <c r="R136" i="50"/>
  <c r="L136" i="50"/>
  <c r="K136" i="50"/>
  <c r="J136" i="50"/>
  <c r="I136" i="50"/>
  <c r="H136" i="50"/>
  <c r="G136" i="50"/>
  <c r="F136" i="50"/>
  <c r="E136" i="50"/>
  <c r="D136" i="50"/>
  <c r="C136" i="50"/>
  <c r="S134" i="50"/>
  <c r="S168" i="50" s="1"/>
  <c r="R134" i="50"/>
  <c r="R168" i="50"/>
  <c r="L134" i="50"/>
  <c r="L168" i="50" s="1"/>
  <c r="K134" i="50"/>
  <c r="K168" i="50" s="1"/>
  <c r="J134" i="50"/>
  <c r="J168" i="50" s="1"/>
  <c r="I134" i="50"/>
  <c r="I168" i="50" s="1"/>
  <c r="H134" i="50"/>
  <c r="H168" i="50" s="1"/>
  <c r="G134" i="50"/>
  <c r="G168" i="50"/>
  <c r="F134" i="50"/>
  <c r="F168" i="50" s="1"/>
  <c r="E134" i="50"/>
  <c r="E168" i="50" s="1"/>
  <c r="D134" i="50"/>
  <c r="D168" i="50" s="1"/>
  <c r="C134" i="50"/>
  <c r="C168" i="50" s="1"/>
  <c r="S133" i="50"/>
  <c r="R133" i="50"/>
  <c r="L133" i="50"/>
  <c r="K133" i="50"/>
  <c r="J133" i="50"/>
  <c r="I133" i="50"/>
  <c r="H133" i="50"/>
  <c r="G133" i="50"/>
  <c r="F133" i="50"/>
  <c r="E133" i="50"/>
  <c r="D133" i="50"/>
  <c r="C133" i="50"/>
  <c r="S132" i="50"/>
  <c r="S162" i="50" s="1"/>
  <c r="R132" i="50"/>
  <c r="R162" i="50" s="1"/>
  <c r="L132" i="50"/>
  <c r="K132" i="50"/>
  <c r="J132" i="50"/>
  <c r="I132" i="50"/>
  <c r="H132" i="50"/>
  <c r="G132" i="50"/>
  <c r="F132" i="50"/>
  <c r="E132" i="50"/>
  <c r="D132" i="50"/>
  <c r="C132" i="50"/>
  <c r="S131" i="50"/>
  <c r="R131" i="50"/>
  <c r="L131" i="50"/>
  <c r="K131" i="50"/>
  <c r="J131" i="50"/>
  <c r="I131" i="50"/>
  <c r="H131" i="50"/>
  <c r="G131" i="50"/>
  <c r="F131" i="50"/>
  <c r="E131" i="50"/>
  <c r="D131" i="50"/>
  <c r="C131" i="50"/>
  <c r="S130" i="50"/>
  <c r="R130" i="50"/>
  <c r="L130" i="50"/>
  <c r="K130" i="50"/>
  <c r="J130" i="50"/>
  <c r="I130" i="50"/>
  <c r="H130" i="50"/>
  <c r="G130" i="50"/>
  <c r="F130" i="50"/>
  <c r="E130" i="50"/>
  <c r="D130" i="50"/>
  <c r="C130" i="50"/>
  <c r="S129" i="50"/>
  <c r="R129" i="50"/>
  <c r="L129" i="50"/>
  <c r="K129" i="50"/>
  <c r="J129" i="50"/>
  <c r="I129" i="50"/>
  <c r="H129" i="50"/>
  <c r="G129" i="50"/>
  <c r="F129" i="50"/>
  <c r="E129" i="50"/>
  <c r="D129" i="50"/>
  <c r="C129" i="50"/>
  <c r="S128" i="50"/>
  <c r="R128" i="50"/>
  <c r="L128" i="50"/>
  <c r="L167" i="50" s="1"/>
  <c r="K128" i="50"/>
  <c r="J128" i="50"/>
  <c r="I128" i="50"/>
  <c r="H128" i="50"/>
  <c r="G128" i="50"/>
  <c r="F128" i="50"/>
  <c r="E128" i="50"/>
  <c r="D128" i="50"/>
  <c r="C128" i="50"/>
  <c r="S127" i="50"/>
  <c r="R127" i="50"/>
  <c r="L127" i="50"/>
  <c r="K127" i="50"/>
  <c r="J127" i="50"/>
  <c r="I127" i="50"/>
  <c r="H127" i="50"/>
  <c r="G127" i="50"/>
  <c r="F127" i="50"/>
  <c r="E127" i="50"/>
  <c r="D127" i="50"/>
  <c r="C127" i="50"/>
  <c r="S126" i="50"/>
  <c r="R126" i="50"/>
  <c r="L126" i="50"/>
  <c r="K126" i="50"/>
  <c r="J126" i="50"/>
  <c r="I126" i="50"/>
  <c r="H126" i="50"/>
  <c r="G126" i="50"/>
  <c r="F126" i="50"/>
  <c r="E126" i="50"/>
  <c r="D126" i="50"/>
  <c r="C126" i="50"/>
  <c r="S125" i="50"/>
  <c r="R125" i="50"/>
  <c r="L125" i="50"/>
  <c r="K125" i="50"/>
  <c r="J125" i="50"/>
  <c r="I125" i="50"/>
  <c r="H125" i="50"/>
  <c r="G125" i="50"/>
  <c r="F125" i="50"/>
  <c r="E125" i="50"/>
  <c r="D125" i="50"/>
  <c r="C125" i="50"/>
  <c r="S124" i="50"/>
  <c r="R124" i="50"/>
  <c r="L124" i="50"/>
  <c r="K124" i="50"/>
  <c r="J124" i="50"/>
  <c r="I124" i="50"/>
  <c r="H124" i="50"/>
  <c r="G124" i="50"/>
  <c r="F124" i="50"/>
  <c r="E124" i="50"/>
  <c r="D124" i="50"/>
  <c r="C124" i="50"/>
  <c r="S123" i="50"/>
  <c r="R123" i="50"/>
  <c r="L123" i="50"/>
  <c r="K123" i="50"/>
  <c r="J123" i="50"/>
  <c r="I123" i="50"/>
  <c r="H123" i="50"/>
  <c r="G123" i="50"/>
  <c r="F123" i="50"/>
  <c r="E123" i="50"/>
  <c r="D123" i="50"/>
  <c r="C123" i="50"/>
  <c r="S122" i="50"/>
  <c r="R122" i="50"/>
  <c r="L122" i="50"/>
  <c r="K122" i="50"/>
  <c r="J122" i="50"/>
  <c r="I122" i="50"/>
  <c r="H122" i="50"/>
  <c r="G122" i="50"/>
  <c r="F122" i="50"/>
  <c r="E122" i="50"/>
  <c r="D122" i="50"/>
  <c r="C122" i="50"/>
  <c r="S121" i="50"/>
  <c r="R121" i="50"/>
  <c r="L121" i="50"/>
  <c r="K121" i="50"/>
  <c r="J121" i="50"/>
  <c r="I121" i="50"/>
  <c r="H121" i="50"/>
  <c r="G121" i="50"/>
  <c r="F121" i="50"/>
  <c r="E121" i="50"/>
  <c r="D121" i="50"/>
  <c r="C121" i="50"/>
  <c r="S120" i="50"/>
  <c r="R120" i="50"/>
  <c r="L120" i="50"/>
  <c r="K120" i="50"/>
  <c r="J120" i="50"/>
  <c r="I120" i="50"/>
  <c r="H120" i="50"/>
  <c r="G120" i="50"/>
  <c r="F120" i="50"/>
  <c r="E120" i="50"/>
  <c r="D120" i="50"/>
  <c r="C120" i="50"/>
  <c r="S119" i="50"/>
  <c r="R119" i="50"/>
  <c r="L119" i="50"/>
  <c r="K119" i="50"/>
  <c r="J119" i="50"/>
  <c r="I119" i="50"/>
  <c r="H119" i="50"/>
  <c r="G119" i="50"/>
  <c r="F119" i="50"/>
  <c r="E119" i="50"/>
  <c r="D119" i="50"/>
  <c r="C119" i="50"/>
  <c r="S118" i="50"/>
  <c r="R118" i="50"/>
  <c r="L118" i="50"/>
  <c r="K118" i="50"/>
  <c r="J118" i="50"/>
  <c r="I118" i="50"/>
  <c r="H118" i="50"/>
  <c r="G118" i="50"/>
  <c r="F118" i="50"/>
  <c r="E118" i="50"/>
  <c r="D118" i="50"/>
  <c r="C118" i="50"/>
  <c r="S117" i="50"/>
  <c r="R117" i="50"/>
  <c r="L117" i="50"/>
  <c r="K117" i="50"/>
  <c r="J117" i="50"/>
  <c r="I117" i="50"/>
  <c r="H117" i="50"/>
  <c r="G117" i="50"/>
  <c r="F117" i="50"/>
  <c r="E117" i="50"/>
  <c r="D117" i="50"/>
  <c r="C117" i="50"/>
  <c r="S116" i="50"/>
  <c r="R116" i="50"/>
  <c r="L116" i="50"/>
  <c r="K116" i="50"/>
  <c r="J116" i="50"/>
  <c r="I116" i="50"/>
  <c r="H116" i="50"/>
  <c r="G116" i="50"/>
  <c r="F116" i="50"/>
  <c r="E116" i="50"/>
  <c r="D116" i="50"/>
  <c r="C116" i="50"/>
  <c r="S115" i="50"/>
  <c r="R115" i="50"/>
  <c r="L115" i="50"/>
  <c r="K115" i="50"/>
  <c r="J115" i="50"/>
  <c r="I115" i="50"/>
  <c r="H115" i="50"/>
  <c r="G115" i="50"/>
  <c r="F115" i="50"/>
  <c r="E115" i="50"/>
  <c r="D115" i="50"/>
  <c r="C115" i="50"/>
  <c r="S114" i="50"/>
  <c r="R114" i="50"/>
  <c r="L114" i="50"/>
  <c r="K114" i="50"/>
  <c r="J114" i="50"/>
  <c r="I114" i="50"/>
  <c r="H114" i="50"/>
  <c r="G114" i="50"/>
  <c r="F114" i="50"/>
  <c r="E114" i="50"/>
  <c r="D114" i="50"/>
  <c r="C114" i="50"/>
  <c r="S113" i="50"/>
  <c r="R113" i="50"/>
  <c r="L113" i="50"/>
  <c r="K113" i="50"/>
  <c r="J113" i="50"/>
  <c r="I113" i="50"/>
  <c r="H113" i="50"/>
  <c r="G113" i="50"/>
  <c r="F113" i="50"/>
  <c r="E113" i="50"/>
  <c r="D113" i="50"/>
  <c r="C113" i="50"/>
  <c r="S112" i="50"/>
  <c r="R112" i="50"/>
  <c r="L112" i="50"/>
  <c r="K112" i="50"/>
  <c r="J112" i="50"/>
  <c r="I112" i="50"/>
  <c r="H112" i="50"/>
  <c r="G112" i="50"/>
  <c r="F112" i="50"/>
  <c r="E112" i="50"/>
  <c r="D112" i="50"/>
  <c r="C112" i="50"/>
  <c r="S111" i="50"/>
  <c r="R111" i="50"/>
  <c r="L111" i="50"/>
  <c r="K111" i="50"/>
  <c r="J111" i="50"/>
  <c r="I111" i="50"/>
  <c r="H111" i="50"/>
  <c r="G111" i="50"/>
  <c r="F111" i="50"/>
  <c r="E111" i="50"/>
  <c r="D111" i="50"/>
  <c r="C111" i="50"/>
  <c r="S110" i="50"/>
  <c r="R110" i="50"/>
  <c r="L110" i="50"/>
  <c r="K110" i="50"/>
  <c r="J110" i="50"/>
  <c r="I110" i="50"/>
  <c r="H110" i="50"/>
  <c r="G110" i="50"/>
  <c r="F110" i="50"/>
  <c r="E110" i="50"/>
  <c r="D110" i="50"/>
  <c r="C110" i="50"/>
  <c r="S109" i="50"/>
  <c r="R109" i="50"/>
  <c r="L109" i="50"/>
  <c r="K109" i="50"/>
  <c r="J109" i="50"/>
  <c r="I109" i="50"/>
  <c r="H109" i="50"/>
  <c r="G109" i="50"/>
  <c r="F109" i="50"/>
  <c r="E109" i="50"/>
  <c r="D109" i="50"/>
  <c r="C109" i="50"/>
  <c r="S108" i="50"/>
  <c r="S158" i="50" s="1"/>
  <c r="R108" i="50"/>
  <c r="R158" i="50" s="1"/>
  <c r="L108" i="50"/>
  <c r="L158" i="50" s="1"/>
  <c r="K108" i="50"/>
  <c r="K158" i="50" s="1"/>
  <c r="J108" i="50"/>
  <c r="J158" i="50" s="1"/>
  <c r="I108" i="50"/>
  <c r="I158" i="50" s="1"/>
  <c r="H108" i="50"/>
  <c r="H158" i="50" s="1"/>
  <c r="G108" i="50"/>
  <c r="G158" i="50" s="1"/>
  <c r="F108" i="50"/>
  <c r="F158" i="50" s="1"/>
  <c r="E108" i="50"/>
  <c r="E158" i="50" s="1"/>
  <c r="D108" i="50"/>
  <c r="D158" i="50" s="1"/>
  <c r="C108" i="50"/>
  <c r="C158" i="50" s="1"/>
  <c r="S107" i="50"/>
  <c r="R107" i="50"/>
  <c r="L107" i="50"/>
  <c r="K107" i="50"/>
  <c r="J107" i="50"/>
  <c r="I107" i="50"/>
  <c r="H107" i="50"/>
  <c r="G107" i="50"/>
  <c r="F107" i="50"/>
  <c r="E107" i="50"/>
  <c r="D107" i="50"/>
  <c r="C107" i="50"/>
  <c r="Q154" i="50"/>
  <c r="P154" i="50"/>
  <c r="O154" i="50"/>
  <c r="N154" i="50"/>
  <c r="M154" i="50"/>
  <c r="Q153" i="50"/>
  <c r="P153" i="50"/>
  <c r="O153" i="50"/>
  <c r="N153" i="50"/>
  <c r="M153" i="50"/>
  <c r="Q152" i="50"/>
  <c r="P152" i="50"/>
  <c r="O152" i="50"/>
  <c r="N152" i="50"/>
  <c r="M152" i="50"/>
  <c r="Q151" i="50"/>
  <c r="P151" i="50"/>
  <c r="O151" i="50"/>
  <c r="N151" i="50"/>
  <c r="M151" i="50"/>
  <c r="Q150" i="50"/>
  <c r="P150" i="50"/>
  <c r="O150" i="50"/>
  <c r="N150" i="50"/>
  <c r="M150" i="50"/>
  <c r="Q149" i="50"/>
  <c r="P149" i="50"/>
  <c r="O149" i="50"/>
  <c r="N149" i="50"/>
  <c r="M149" i="50"/>
  <c r="Q148" i="50"/>
  <c r="P148" i="50"/>
  <c r="O148" i="50"/>
  <c r="N148" i="50"/>
  <c r="M148" i="50"/>
  <c r="Q147" i="50"/>
  <c r="P147" i="50"/>
  <c r="O147" i="50"/>
  <c r="N147" i="50"/>
  <c r="M147" i="50"/>
  <c r="Q146" i="50"/>
  <c r="P146" i="50"/>
  <c r="O146" i="50"/>
  <c r="N146" i="50"/>
  <c r="M146" i="50"/>
  <c r="Q145" i="50"/>
  <c r="P145" i="50"/>
  <c r="O145" i="50"/>
  <c r="N145" i="50"/>
  <c r="M145" i="50"/>
  <c r="Q144" i="50"/>
  <c r="P144" i="50"/>
  <c r="O144" i="50"/>
  <c r="N144" i="50"/>
  <c r="M144" i="50"/>
  <c r="M164" i="50" s="1"/>
  <c r="Q143" i="50"/>
  <c r="P143" i="50"/>
  <c r="O143" i="50"/>
  <c r="N143" i="50"/>
  <c r="M143" i="50"/>
  <c r="Q142" i="50"/>
  <c r="P142" i="50"/>
  <c r="O142" i="50"/>
  <c r="N142" i="50"/>
  <c r="M142" i="50"/>
  <c r="Q141" i="50"/>
  <c r="P141" i="50"/>
  <c r="O141" i="50"/>
  <c r="N141" i="50"/>
  <c r="M141" i="50"/>
  <c r="Q140" i="50"/>
  <c r="P140" i="50"/>
  <c r="P163" i="50" s="1"/>
  <c r="O140" i="50"/>
  <c r="N140" i="50"/>
  <c r="M140" i="50"/>
  <c r="Q139" i="50"/>
  <c r="P139" i="50"/>
  <c r="O139" i="50"/>
  <c r="N139" i="50"/>
  <c r="M139" i="50"/>
  <c r="Q138" i="50"/>
  <c r="P138" i="50"/>
  <c r="O138" i="50"/>
  <c r="N138" i="50"/>
  <c r="M138" i="50"/>
  <c r="Q137" i="50"/>
  <c r="P137" i="50"/>
  <c r="O137" i="50"/>
  <c r="N137" i="50"/>
  <c r="M137" i="50"/>
  <c r="Q136" i="50"/>
  <c r="P136" i="50"/>
  <c r="O136" i="50"/>
  <c r="N136" i="50"/>
  <c r="M136" i="50"/>
  <c r="Q134" i="50"/>
  <c r="Q168" i="50" s="1"/>
  <c r="P134" i="50"/>
  <c r="P168" i="50" s="1"/>
  <c r="O134" i="50"/>
  <c r="O168" i="50" s="1"/>
  <c r="N134" i="50"/>
  <c r="N168" i="50" s="1"/>
  <c r="M134" i="50"/>
  <c r="M168" i="50" s="1"/>
  <c r="Q133" i="50"/>
  <c r="P133" i="50"/>
  <c r="O133" i="50"/>
  <c r="N133" i="50"/>
  <c r="M133" i="50"/>
  <c r="Q132" i="50"/>
  <c r="P132" i="50"/>
  <c r="O132" i="50"/>
  <c r="N132" i="50"/>
  <c r="M132" i="50"/>
  <c r="Q131" i="50"/>
  <c r="P131" i="50"/>
  <c r="O131" i="50"/>
  <c r="N131" i="50"/>
  <c r="M131" i="50"/>
  <c r="Q130" i="50"/>
  <c r="P130" i="50"/>
  <c r="O130" i="50"/>
  <c r="N130" i="50"/>
  <c r="M130" i="50"/>
  <c r="Q129" i="50"/>
  <c r="P129" i="50"/>
  <c r="O129" i="50"/>
  <c r="N129" i="50"/>
  <c r="M129" i="50"/>
  <c r="Q128" i="50"/>
  <c r="P128" i="50"/>
  <c r="O128" i="50"/>
  <c r="N128" i="50"/>
  <c r="M128" i="50"/>
  <c r="Q127" i="50"/>
  <c r="P127" i="50"/>
  <c r="O127" i="50"/>
  <c r="N127" i="50"/>
  <c r="M127" i="50"/>
  <c r="Q126" i="50"/>
  <c r="P126" i="50"/>
  <c r="O126" i="50"/>
  <c r="N126" i="50"/>
  <c r="M126" i="50"/>
  <c r="Q125" i="50"/>
  <c r="P125" i="50"/>
  <c r="O125" i="50"/>
  <c r="N125" i="50"/>
  <c r="M125" i="50"/>
  <c r="Q124" i="50"/>
  <c r="P124" i="50"/>
  <c r="O124" i="50"/>
  <c r="N124" i="50"/>
  <c r="M124" i="50"/>
  <c r="Q123" i="50"/>
  <c r="P123" i="50"/>
  <c r="O123" i="50"/>
  <c r="N123" i="50"/>
  <c r="M123" i="50"/>
  <c r="Q122" i="50"/>
  <c r="P122" i="50"/>
  <c r="O122" i="50"/>
  <c r="N122" i="50"/>
  <c r="M122" i="50"/>
  <c r="Q121" i="50"/>
  <c r="P121" i="50"/>
  <c r="O121" i="50"/>
  <c r="N121" i="50"/>
  <c r="M121" i="50"/>
  <c r="Q120" i="50"/>
  <c r="P120" i="50"/>
  <c r="O120" i="50"/>
  <c r="N120" i="50"/>
  <c r="M120" i="50"/>
  <c r="Q119" i="50"/>
  <c r="P119" i="50"/>
  <c r="O119" i="50"/>
  <c r="N119" i="50"/>
  <c r="M119" i="50"/>
  <c r="Q118" i="50"/>
  <c r="P118" i="50"/>
  <c r="O118" i="50"/>
  <c r="N118" i="50"/>
  <c r="M118" i="50"/>
  <c r="Q117" i="50"/>
  <c r="P117" i="50"/>
  <c r="O117" i="50"/>
  <c r="N117" i="50"/>
  <c r="M117" i="50"/>
  <c r="Q116" i="50"/>
  <c r="P116" i="50"/>
  <c r="O116" i="50"/>
  <c r="N116" i="50"/>
  <c r="M116" i="50"/>
  <c r="Q115" i="50"/>
  <c r="P115" i="50"/>
  <c r="O115" i="50"/>
  <c r="N115" i="50"/>
  <c r="M115" i="50"/>
  <c r="Q114" i="50"/>
  <c r="P114" i="50"/>
  <c r="O114" i="50"/>
  <c r="N114" i="50"/>
  <c r="M114" i="50"/>
  <c r="Q113" i="50"/>
  <c r="P113" i="50"/>
  <c r="O113" i="50"/>
  <c r="N113" i="50"/>
  <c r="M113" i="50"/>
  <c r="Q112" i="50"/>
  <c r="P112" i="50"/>
  <c r="O112" i="50"/>
  <c r="N112" i="50"/>
  <c r="M112" i="50"/>
  <c r="Q111" i="50"/>
  <c r="P111" i="50"/>
  <c r="O111" i="50"/>
  <c r="N111" i="50"/>
  <c r="M111" i="50"/>
  <c r="Q110" i="50"/>
  <c r="P110" i="50"/>
  <c r="O110" i="50"/>
  <c r="N110" i="50"/>
  <c r="M110" i="50"/>
  <c r="Q109" i="50"/>
  <c r="P109" i="50"/>
  <c r="O109" i="50"/>
  <c r="N109" i="50"/>
  <c r="M109" i="50"/>
  <c r="Q108" i="50"/>
  <c r="Q158" i="50" s="1"/>
  <c r="P108" i="50"/>
  <c r="P158" i="50" s="1"/>
  <c r="O108" i="50"/>
  <c r="O158" i="50" s="1"/>
  <c r="N108" i="50"/>
  <c r="N158" i="50" s="1"/>
  <c r="M108" i="50"/>
  <c r="M158" i="50"/>
  <c r="Q107" i="50"/>
  <c r="P107" i="50"/>
  <c r="O107" i="50"/>
  <c r="N107" i="50"/>
  <c r="M107" i="50"/>
  <c r="S155" i="51"/>
  <c r="R155" i="51"/>
  <c r="L155" i="51"/>
  <c r="K155" i="51"/>
  <c r="J155" i="51"/>
  <c r="I155" i="51"/>
  <c r="H155" i="51"/>
  <c r="G155" i="51"/>
  <c r="F155" i="51"/>
  <c r="E155" i="51"/>
  <c r="D155" i="51"/>
  <c r="C155" i="51"/>
  <c r="S154" i="51"/>
  <c r="R154" i="51"/>
  <c r="L154" i="51"/>
  <c r="K154" i="51"/>
  <c r="J154" i="51"/>
  <c r="I154" i="51"/>
  <c r="H154" i="51"/>
  <c r="G154" i="51"/>
  <c r="F154" i="51"/>
  <c r="E154" i="51"/>
  <c r="D154" i="51"/>
  <c r="C154" i="51"/>
  <c r="S153" i="51"/>
  <c r="R153" i="51"/>
  <c r="L153" i="51"/>
  <c r="K153" i="51"/>
  <c r="J153" i="51"/>
  <c r="I153" i="51"/>
  <c r="H153" i="51"/>
  <c r="G153" i="51"/>
  <c r="F153" i="51"/>
  <c r="E153" i="51"/>
  <c r="D153" i="51"/>
  <c r="C153" i="51"/>
  <c r="S152" i="51"/>
  <c r="R152" i="51"/>
  <c r="L152" i="51"/>
  <c r="K152" i="51"/>
  <c r="J152" i="51"/>
  <c r="I152" i="51"/>
  <c r="H152" i="51"/>
  <c r="G152" i="51"/>
  <c r="F152" i="51"/>
  <c r="E152" i="51"/>
  <c r="D152" i="51"/>
  <c r="C152" i="51"/>
  <c r="S151" i="51"/>
  <c r="R151" i="51"/>
  <c r="L151" i="51"/>
  <c r="K151" i="51"/>
  <c r="J151" i="51"/>
  <c r="I151" i="51"/>
  <c r="H151" i="51"/>
  <c r="G151" i="51"/>
  <c r="F151" i="51"/>
  <c r="E151" i="51"/>
  <c r="D151" i="51"/>
  <c r="C151" i="51"/>
  <c r="S150" i="51"/>
  <c r="R150" i="51"/>
  <c r="L150" i="51"/>
  <c r="K150" i="51"/>
  <c r="J150" i="51"/>
  <c r="I150" i="51"/>
  <c r="H150" i="51"/>
  <c r="G150" i="51"/>
  <c r="F150" i="51"/>
  <c r="E150" i="51"/>
  <c r="D150" i="51"/>
  <c r="C150" i="51"/>
  <c r="S149" i="51"/>
  <c r="R149" i="51"/>
  <c r="L149" i="51"/>
  <c r="K149" i="51"/>
  <c r="J149" i="51"/>
  <c r="I149" i="51"/>
  <c r="H149" i="51"/>
  <c r="G149" i="51"/>
  <c r="F149" i="51"/>
  <c r="E149" i="51"/>
  <c r="D149" i="51"/>
  <c r="C149" i="51"/>
  <c r="S148" i="51"/>
  <c r="R148" i="51"/>
  <c r="L148" i="51"/>
  <c r="K148" i="51"/>
  <c r="J148" i="51"/>
  <c r="I148" i="51"/>
  <c r="H148" i="51"/>
  <c r="G148" i="51"/>
  <c r="F148" i="51"/>
  <c r="E148" i="51"/>
  <c r="D148" i="51"/>
  <c r="C148" i="51"/>
  <c r="S147" i="51"/>
  <c r="R147" i="51"/>
  <c r="L147" i="51"/>
  <c r="K147" i="51"/>
  <c r="J147" i="51"/>
  <c r="I147" i="51"/>
  <c r="H147" i="51"/>
  <c r="G147" i="51"/>
  <c r="F147" i="51"/>
  <c r="E147" i="51"/>
  <c r="D147" i="51"/>
  <c r="C147" i="51"/>
  <c r="S146" i="51"/>
  <c r="R146" i="51"/>
  <c r="L146" i="51"/>
  <c r="K146" i="51"/>
  <c r="J146" i="51"/>
  <c r="I146" i="51"/>
  <c r="H146" i="51"/>
  <c r="G146" i="51"/>
  <c r="F146" i="51"/>
  <c r="E146" i="51"/>
  <c r="D146" i="51"/>
  <c r="C146" i="51"/>
  <c r="S145" i="51"/>
  <c r="R145" i="51"/>
  <c r="L145" i="51"/>
  <c r="K145" i="51"/>
  <c r="J145" i="51"/>
  <c r="I145" i="51"/>
  <c r="H145" i="51"/>
  <c r="G145" i="51"/>
  <c r="F145" i="51"/>
  <c r="E145" i="51"/>
  <c r="D145" i="51"/>
  <c r="C145" i="51"/>
  <c r="S144" i="51"/>
  <c r="R144" i="51"/>
  <c r="L144" i="51"/>
  <c r="K144" i="51"/>
  <c r="J144" i="51"/>
  <c r="I144" i="51"/>
  <c r="H144" i="51"/>
  <c r="G144" i="51"/>
  <c r="F144" i="51"/>
  <c r="E144" i="51"/>
  <c r="D144" i="51"/>
  <c r="C144" i="51"/>
  <c r="S143" i="51"/>
  <c r="R143" i="51"/>
  <c r="L143" i="51"/>
  <c r="K143" i="51"/>
  <c r="J143" i="51"/>
  <c r="I143" i="51"/>
  <c r="H143" i="51"/>
  <c r="G143" i="51"/>
  <c r="F143" i="51"/>
  <c r="E143" i="51"/>
  <c r="D143" i="51"/>
  <c r="C143" i="51"/>
  <c r="S142" i="51"/>
  <c r="R142" i="51"/>
  <c r="L142" i="51"/>
  <c r="K142" i="51"/>
  <c r="J142" i="51"/>
  <c r="I142" i="51"/>
  <c r="H142" i="51"/>
  <c r="G142" i="51"/>
  <c r="F142" i="51"/>
  <c r="E142" i="51"/>
  <c r="D142" i="51"/>
  <c r="C142" i="51"/>
  <c r="S141" i="51"/>
  <c r="R141" i="51"/>
  <c r="L141" i="51"/>
  <c r="K141" i="51"/>
  <c r="J141" i="51"/>
  <c r="I141" i="51"/>
  <c r="H141" i="51"/>
  <c r="G141" i="51"/>
  <c r="F141" i="51"/>
  <c r="E141" i="51"/>
  <c r="D141" i="51"/>
  <c r="C141" i="51"/>
  <c r="S140" i="51"/>
  <c r="R140" i="51"/>
  <c r="L140" i="51"/>
  <c r="K140" i="51"/>
  <c r="J140" i="51"/>
  <c r="I140" i="51"/>
  <c r="H140" i="51"/>
  <c r="G140" i="51"/>
  <c r="F140" i="51"/>
  <c r="E140" i="51"/>
  <c r="D140" i="51"/>
  <c r="C140" i="51"/>
  <c r="S139" i="51"/>
  <c r="R139" i="51"/>
  <c r="L139" i="51"/>
  <c r="K139" i="51"/>
  <c r="J139" i="51"/>
  <c r="I139" i="51"/>
  <c r="H139" i="51"/>
  <c r="G139" i="51"/>
  <c r="F139" i="51"/>
  <c r="E139" i="51"/>
  <c r="D139" i="51"/>
  <c r="C139" i="51"/>
  <c r="S138" i="51"/>
  <c r="R138" i="51"/>
  <c r="L138" i="51"/>
  <c r="K138" i="51"/>
  <c r="J138" i="51"/>
  <c r="I138" i="51"/>
  <c r="H138" i="51"/>
  <c r="G138" i="51"/>
  <c r="F138" i="51"/>
  <c r="E138" i="51"/>
  <c r="D138" i="51"/>
  <c r="C138" i="51"/>
  <c r="S137" i="51"/>
  <c r="R137" i="51"/>
  <c r="L137" i="51"/>
  <c r="K137" i="51"/>
  <c r="J137" i="51"/>
  <c r="I137" i="51"/>
  <c r="H137" i="51"/>
  <c r="G137" i="51"/>
  <c r="F137" i="51"/>
  <c r="E137" i="51"/>
  <c r="D137" i="51"/>
  <c r="C137" i="51"/>
  <c r="S135" i="51"/>
  <c r="S169" i="51" s="1"/>
  <c r="R135" i="51"/>
  <c r="R169" i="51" s="1"/>
  <c r="L135" i="51"/>
  <c r="L169" i="51" s="1"/>
  <c r="K135" i="51"/>
  <c r="K169" i="51" s="1"/>
  <c r="J135" i="51"/>
  <c r="J169" i="51" s="1"/>
  <c r="I135" i="51"/>
  <c r="I169" i="51" s="1"/>
  <c r="H135" i="51"/>
  <c r="H169" i="51" s="1"/>
  <c r="G135" i="51"/>
  <c r="G169" i="51" s="1"/>
  <c r="F135" i="51"/>
  <c r="F169" i="51" s="1"/>
  <c r="E135" i="51"/>
  <c r="E169" i="51" s="1"/>
  <c r="D135" i="51"/>
  <c r="D169" i="51" s="1"/>
  <c r="C135" i="51"/>
  <c r="C169" i="51" s="1"/>
  <c r="S134" i="51"/>
  <c r="R134" i="51"/>
  <c r="L134" i="51"/>
  <c r="K134" i="51"/>
  <c r="J134" i="51"/>
  <c r="I134" i="51"/>
  <c r="H134" i="51"/>
  <c r="G134" i="51"/>
  <c r="F134" i="51"/>
  <c r="E134" i="51"/>
  <c r="D134" i="51"/>
  <c r="C134" i="51"/>
  <c r="S133" i="51"/>
  <c r="R133" i="51"/>
  <c r="L133" i="51"/>
  <c r="K133" i="51"/>
  <c r="J133" i="51"/>
  <c r="I133" i="51"/>
  <c r="H133" i="51"/>
  <c r="G133" i="51"/>
  <c r="F133" i="51"/>
  <c r="E133" i="51"/>
  <c r="D133" i="51"/>
  <c r="C133" i="51"/>
  <c r="S132" i="51"/>
  <c r="R132" i="51"/>
  <c r="L132" i="51"/>
  <c r="K132" i="51"/>
  <c r="J132" i="51"/>
  <c r="I132" i="51"/>
  <c r="H132" i="51"/>
  <c r="G132" i="51"/>
  <c r="F132" i="51"/>
  <c r="E132" i="51"/>
  <c r="D132" i="51"/>
  <c r="C132" i="51"/>
  <c r="S131" i="51"/>
  <c r="R131" i="51"/>
  <c r="L131" i="51"/>
  <c r="K131" i="51"/>
  <c r="J131" i="51"/>
  <c r="I131" i="51"/>
  <c r="H131" i="51"/>
  <c r="G131" i="51"/>
  <c r="F131" i="51"/>
  <c r="E131" i="51"/>
  <c r="D131" i="51"/>
  <c r="C131" i="51"/>
  <c r="S130" i="51"/>
  <c r="R130" i="51"/>
  <c r="L130" i="51"/>
  <c r="K130" i="51"/>
  <c r="J130" i="51"/>
  <c r="I130" i="51"/>
  <c r="H130" i="51"/>
  <c r="G130" i="51"/>
  <c r="F130" i="51"/>
  <c r="E130" i="51"/>
  <c r="D130" i="51"/>
  <c r="C130" i="51"/>
  <c r="S129" i="51"/>
  <c r="R129" i="51"/>
  <c r="L129" i="51"/>
  <c r="K129" i="51"/>
  <c r="J129" i="51"/>
  <c r="I129" i="51"/>
  <c r="H129" i="51"/>
  <c r="G129" i="51"/>
  <c r="F129" i="51"/>
  <c r="E129" i="51"/>
  <c r="D129" i="51"/>
  <c r="D168" i="51" s="1"/>
  <c r="C129" i="51"/>
  <c r="S128" i="51"/>
  <c r="R128" i="51"/>
  <c r="L128" i="51"/>
  <c r="K128" i="51"/>
  <c r="J128" i="51"/>
  <c r="I128" i="51"/>
  <c r="H128" i="51"/>
  <c r="G128" i="51"/>
  <c r="F128" i="51"/>
  <c r="E128" i="51"/>
  <c r="D128" i="51"/>
  <c r="C128" i="51"/>
  <c r="S127" i="51"/>
  <c r="R127" i="51"/>
  <c r="L127" i="51"/>
  <c r="K127" i="51"/>
  <c r="J127" i="51"/>
  <c r="I127" i="51"/>
  <c r="H127" i="51"/>
  <c r="G127" i="51"/>
  <c r="F127" i="51"/>
  <c r="E127" i="51"/>
  <c r="D127" i="51"/>
  <c r="C127" i="51"/>
  <c r="S126" i="51"/>
  <c r="R126" i="51"/>
  <c r="L126" i="51"/>
  <c r="K126" i="51"/>
  <c r="J126" i="51"/>
  <c r="I126" i="51"/>
  <c r="H126" i="51"/>
  <c r="G126" i="51"/>
  <c r="F126" i="51"/>
  <c r="E126" i="51"/>
  <c r="D126" i="51"/>
  <c r="C126" i="51"/>
  <c r="S125" i="51"/>
  <c r="R125" i="51"/>
  <c r="L125" i="51"/>
  <c r="K125" i="51"/>
  <c r="J125" i="51"/>
  <c r="I125" i="51"/>
  <c r="H125" i="51"/>
  <c r="G125" i="51"/>
  <c r="F125" i="51"/>
  <c r="E125" i="51"/>
  <c r="D125" i="51"/>
  <c r="C125" i="51"/>
  <c r="S124" i="51"/>
  <c r="R124" i="51"/>
  <c r="L124" i="51"/>
  <c r="K124" i="51"/>
  <c r="J124" i="51"/>
  <c r="I124" i="51"/>
  <c r="H124" i="51"/>
  <c r="G124" i="51"/>
  <c r="F124" i="51"/>
  <c r="E124" i="51"/>
  <c r="D124" i="51"/>
  <c r="C124" i="51"/>
  <c r="S123" i="51"/>
  <c r="R123" i="51"/>
  <c r="L123" i="51"/>
  <c r="K123" i="51"/>
  <c r="J123" i="51"/>
  <c r="I123" i="51"/>
  <c r="H123" i="51"/>
  <c r="G123" i="51"/>
  <c r="F123" i="51"/>
  <c r="E123" i="51"/>
  <c r="D123" i="51"/>
  <c r="C123" i="51"/>
  <c r="S122" i="51"/>
  <c r="R122" i="51"/>
  <c r="L122" i="51"/>
  <c r="K122" i="51"/>
  <c r="J122" i="51"/>
  <c r="I122" i="51"/>
  <c r="H122" i="51"/>
  <c r="G122" i="51"/>
  <c r="F122" i="51"/>
  <c r="E122" i="51"/>
  <c r="D122" i="51"/>
  <c r="C122" i="51"/>
  <c r="S121" i="51"/>
  <c r="R121" i="51"/>
  <c r="L121" i="51"/>
  <c r="K121" i="51"/>
  <c r="J121" i="51"/>
  <c r="I121" i="51"/>
  <c r="H121" i="51"/>
  <c r="G121" i="51"/>
  <c r="F121" i="51"/>
  <c r="E121" i="51"/>
  <c r="D121" i="51"/>
  <c r="C121" i="51"/>
  <c r="S120" i="51"/>
  <c r="R120" i="51"/>
  <c r="L120" i="51"/>
  <c r="K120" i="51"/>
  <c r="J120" i="51"/>
  <c r="I120" i="51"/>
  <c r="H120" i="51"/>
  <c r="G120" i="51"/>
  <c r="F120" i="51"/>
  <c r="E120" i="51"/>
  <c r="D120" i="51"/>
  <c r="C120" i="51"/>
  <c r="S119" i="51"/>
  <c r="R119" i="51"/>
  <c r="L119" i="51"/>
  <c r="K119" i="51"/>
  <c r="J119" i="51"/>
  <c r="I119" i="51"/>
  <c r="H119" i="51"/>
  <c r="G119" i="51"/>
  <c r="F119" i="51"/>
  <c r="E119" i="51"/>
  <c r="D119" i="51"/>
  <c r="C119" i="51"/>
  <c r="S118" i="51"/>
  <c r="R118" i="51"/>
  <c r="L118" i="51"/>
  <c r="K118" i="51"/>
  <c r="J118" i="51"/>
  <c r="I118" i="51"/>
  <c r="H118" i="51"/>
  <c r="G118" i="51"/>
  <c r="F118" i="51"/>
  <c r="E118" i="51"/>
  <c r="D118" i="51"/>
  <c r="C118" i="51"/>
  <c r="S117" i="51"/>
  <c r="R117" i="51"/>
  <c r="L117" i="51"/>
  <c r="K117" i="51"/>
  <c r="J117" i="51"/>
  <c r="I117" i="51"/>
  <c r="H117" i="51"/>
  <c r="G117" i="51"/>
  <c r="F117" i="51"/>
  <c r="E117" i="51"/>
  <c r="D117" i="51"/>
  <c r="C117" i="51"/>
  <c r="S116" i="51"/>
  <c r="R116" i="51"/>
  <c r="L116" i="51"/>
  <c r="L161" i="51" s="1"/>
  <c r="K116" i="51"/>
  <c r="J116" i="51"/>
  <c r="I116" i="51"/>
  <c r="H116" i="51"/>
  <c r="G116" i="51"/>
  <c r="F116" i="51"/>
  <c r="E116" i="51"/>
  <c r="D116" i="51"/>
  <c r="C116" i="51"/>
  <c r="S115" i="51"/>
  <c r="R115" i="51"/>
  <c r="L115" i="51"/>
  <c r="K115" i="51"/>
  <c r="J115" i="51"/>
  <c r="I115" i="51"/>
  <c r="H115" i="51"/>
  <c r="G115" i="51"/>
  <c r="F115" i="51"/>
  <c r="E115" i="51"/>
  <c r="D115" i="51"/>
  <c r="C115" i="51"/>
  <c r="S114" i="51"/>
  <c r="R114" i="51"/>
  <c r="L114" i="51"/>
  <c r="K114" i="51"/>
  <c r="J114" i="51"/>
  <c r="I114" i="51"/>
  <c r="H114" i="51"/>
  <c r="G114" i="51"/>
  <c r="F114" i="51"/>
  <c r="E114" i="51"/>
  <c r="D114" i="51"/>
  <c r="C114" i="51"/>
  <c r="S113" i="51"/>
  <c r="R113" i="51"/>
  <c r="L113" i="51"/>
  <c r="K113" i="51"/>
  <c r="J113" i="51"/>
  <c r="I113" i="51"/>
  <c r="H113" i="51"/>
  <c r="G113" i="51"/>
  <c r="F113" i="51"/>
  <c r="E113" i="51"/>
  <c r="D113" i="51"/>
  <c r="C113" i="51"/>
  <c r="S112" i="51"/>
  <c r="R112" i="51"/>
  <c r="L112" i="51"/>
  <c r="K112" i="51"/>
  <c r="J112" i="51"/>
  <c r="I112" i="51"/>
  <c r="H112" i="51"/>
  <c r="G112" i="51"/>
  <c r="F112" i="51"/>
  <c r="E112" i="51"/>
  <c r="D112" i="51"/>
  <c r="C112" i="51"/>
  <c r="S111" i="51"/>
  <c r="R111" i="51"/>
  <c r="L111" i="51"/>
  <c r="K111" i="51"/>
  <c r="J111" i="51"/>
  <c r="I111" i="51"/>
  <c r="H111" i="51"/>
  <c r="G111" i="51"/>
  <c r="F111" i="51"/>
  <c r="E111" i="51"/>
  <c r="D111" i="51"/>
  <c r="C111" i="51"/>
  <c r="S110" i="51"/>
  <c r="R110" i="51"/>
  <c r="L110" i="51"/>
  <c r="K110" i="51"/>
  <c r="J110" i="51"/>
  <c r="I110" i="51"/>
  <c r="H110" i="51"/>
  <c r="G110" i="51"/>
  <c r="F110" i="51"/>
  <c r="E110" i="51"/>
  <c r="D110" i="51"/>
  <c r="D160" i="51" s="1"/>
  <c r="C110" i="51"/>
  <c r="S109" i="51"/>
  <c r="S159" i="51" s="1"/>
  <c r="R109" i="51"/>
  <c r="R159" i="51" s="1"/>
  <c r="L109" i="51"/>
  <c r="L159" i="51" s="1"/>
  <c r="K109" i="51"/>
  <c r="K159" i="51" s="1"/>
  <c r="J109" i="51"/>
  <c r="J159" i="51" s="1"/>
  <c r="I109" i="51"/>
  <c r="I159" i="51" s="1"/>
  <c r="H109" i="51"/>
  <c r="H159" i="51" s="1"/>
  <c r="G109" i="51"/>
  <c r="G159" i="51" s="1"/>
  <c r="F109" i="51"/>
  <c r="F159" i="51" s="1"/>
  <c r="E109" i="51"/>
  <c r="E159" i="51"/>
  <c r="D109" i="51"/>
  <c r="D159" i="51" s="1"/>
  <c r="C109" i="51"/>
  <c r="C159" i="51" s="1"/>
  <c r="S108" i="51"/>
  <c r="R108" i="51"/>
  <c r="L108" i="51"/>
  <c r="K108" i="51"/>
  <c r="J108" i="51"/>
  <c r="I108" i="51"/>
  <c r="H108" i="51"/>
  <c r="G108" i="51"/>
  <c r="F108" i="51"/>
  <c r="E108" i="51"/>
  <c r="D108" i="51"/>
  <c r="C108" i="51"/>
  <c r="Q155" i="51"/>
  <c r="P155" i="51"/>
  <c r="O155" i="51"/>
  <c r="N155" i="51"/>
  <c r="M155" i="51"/>
  <c r="Q154" i="51"/>
  <c r="P154" i="51"/>
  <c r="O154" i="51"/>
  <c r="N154" i="51"/>
  <c r="M154" i="51"/>
  <c r="Q153" i="51"/>
  <c r="P153" i="51"/>
  <c r="O153" i="51"/>
  <c r="N153" i="51"/>
  <c r="M153" i="51"/>
  <c r="Q152" i="51"/>
  <c r="P152" i="51"/>
  <c r="O152" i="51"/>
  <c r="N152" i="51"/>
  <c r="M152" i="51"/>
  <c r="Q151" i="51"/>
  <c r="P151" i="51"/>
  <c r="O151" i="51"/>
  <c r="N151" i="51"/>
  <c r="M151" i="51"/>
  <c r="Q150" i="51"/>
  <c r="P150" i="51"/>
  <c r="O150" i="51"/>
  <c r="N150" i="51"/>
  <c r="M150" i="51"/>
  <c r="Q149" i="51"/>
  <c r="P149" i="51"/>
  <c r="O149" i="51"/>
  <c r="N149" i="51"/>
  <c r="M149" i="51"/>
  <c r="Q148" i="51"/>
  <c r="P148" i="51"/>
  <c r="O148" i="51"/>
  <c r="N148" i="51"/>
  <c r="M148" i="51"/>
  <c r="Q147" i="51"/>
  <c r="P147" i="51"/>
  <c r="O147" i="51"/>
  <c r="N147" i="51"/>
  <c r="M147" i="51"/>
  <c r="Q146" i="51"/>
  <c r="P146" i="51"/>
  <c r="O146" i="51"/>
  <c r="N146" i="51"/>
  <c r="M146" i="51"/>
  <c r="Q145" i="51"/>
  <c r="P145" i="51"/>
  <c r="O145" i="51"/>
  <c r="N145" i="51"/>
  <c r="M145" i="51"/>
  <c r="M165" i="51" s="1"/>
  <c r="Q144" i="51"/>
  <c r="P144" i="51"/>
  <c r="O144" i="51"/>
  <c r="N144" i="51"/>
  <c r="M144" i="51"/>
  <c r="Q143" i="51"/>
  <c r="P143" i="51"/>
  <c r="O143" i="51"/>
  <c r="N143" i="51"/>
  <c r="M143" i="51"/>
  <c r="Q142" i="51"/>
  <c r="P142" i="51"/>
  <c r="O142" i="51"/>
  <c r="N142" i="51"/>
  <c r="M142" i="51"/>
  <c r="Q141" i="51"/>
  <c r="P141" i="51"/>
  <c r="O141" i="51"/>
  <c r="N141" i="51"/>
  <c r="M141" i="51"/>
  <c r="Q140" i="51"/>
  <c r="P140" i="51"/>
  <c r="O140" i="51"/>
  <c r="N140" i="51"/>
  <c r="M140" i="51"/>
  <c r="Q139" i="51"/>
  <c r="P139" i="51"/>
  <c r="O139" i="51"/>
  <c r="N139" i="51"/>
  <c r="M139" i="51"/>
  <c r="Q138" i="51"/>
  <c r="P138" i="51"/>
  <c r="O138" i="51"/>
  <c r="N138" i="51"/>
  <c r="M138" i="51"/>
  <c r="Q137" i="51"/>
  <c r="P137" i="51"/>
  <c r="O137" i="51"/>
  <c r="N137" i="51"/>
  <c r="M137" i="51"/>
  <c r="Q135" i="51"/>
  <c r="Q169" i="51"/>
  <c r="P135" i="51"/>
  <c r="P169" i="51" s="1"/>
  <c r="O135" i="51"/>
  <c r="O169" i="51" s="1"/>
  <c r="N135" i="51"/>
  <c r="N169" i="51" s="1"/>
  <c r="M135" i="51"/>
  <c r="M169" i="51" s="1"/>
  <c r="Q134" i="51"/>
  <c r="P134" i="51"/>
  <c r="O134" i="51"/>
  <c r="N134" i="51"/>
  <c r="M134" i="51"/>
  <c r="Q133" i="51"/>
  <c r="P133" i="51"/>
  <c r="O133" i="51"/>
  <c r="N133" i="51"/>
  <c r="M133" i="51"/>
  <c r="Q132" i="51"/>
  <c r="P132" i="51"/>
  <c r="O132" i="51"/>
  <c r="N132" i="51"/>
  <c r="M132" i="51"/>
  <c r="Q131" i="51"/>
  <c r="P131" i="51"/>
  <c r="P168" i="51" s="1"/>
  <c r="O131" i="51"/>
  <c r="N131" i="51"/>
  <c r="M131" i="51"/>
  <c r="Q130" i="51"/>
  <c r="P130" i="51"/>
  <c r="O130" i="51"/>
  <c r="N130" i="51"/>
  <c r="M130" i="51"/>
  <c r="Q129" i="51"/>
  <c r="P129" i="51"/>
  <c r="O129" i="51"/>
  <c r="N129" i="51"/>
  <c r="M129" i="51"/>
  <c r="Q128" i="51"/>
  <c r="P128" i="51"/>
  <c r="O128" i="51"/>
  <c r="N128" i="51"/>
  <c r="M128" i="51"/>
  <c r="Q127" i="51"/>
  <c r="P127" i="51"/>
  <c r="O127" i="51"/>
  <c r="N127" i="51"/>
  <c r="M127" i="51"/>
  <c r="Q126" i="51"/>
  <c r="P126" i="51"/>
  <c r="O126" i="51"/>
  <c r="N126" i="51"/>
  <c r="M126" i="51"/>
  <c r="Q125" i="51"/>
  <c r="P125" i="51"/>
  <c r="O125" i="51"/>
  <c r="N125" i="51"/>
  <c r="M125" i="51"/>
  <c r="Q124" i="51"/>
  <c r="P124" i="51"/>
  <c r="O124" i="51"/>
  <c r="N124" i="51"/>
  <c r="M124" i="51"/>
  <c r="Q123" i="51"/>
  <c r="P123" i="51"/>
  <c r="O123" i="51"/>
  <c r="N123" i="51"/>
  <c r="M123" i="51"/>
  <c r="Q122" i="51"/>
  <c r="P122" i="51"/>
  <c r="O122" i="51"/>
  <c r="N122" i="51"/>
  <c r="M122" i="51"/>
  <c r="Q121" i="51"/>
  <c r="P121" i="51"/>
  <c r="O121" i="51"/>
  <c r="N121" i="51"/>
  <c r="M121" i="51"/>
  <c r="Q120" i="51"/>
  <c r="P120" i="51"/>
  <c r="O120" i="51"/>
  <c r="N120" i="51"/>
  <c r="M120" i="51"/>
  <c r="Q119" i="51"/>
  <c r="P119" i="51"/>
  <c r="O119" i="51"/>
  <c r="N119" i="51"/>
  <c r="M119" i="51"/>
  <c r="Q118" i="51"/>
  <c r="P118" i="51"/>
  <c r="O118" i="51"/>
  <c r="N118" i="51"/>
  <c r="M118" i="51"/>
  <c r="Q117" i="51"/>
  <c r="P117" i="51"/>
  <c r="O117" i="51"/>
  <c r="N117" i="51"/>
  <c r="M117" i="51"/>
  <c r="Q116" i="51"/>
  <c r="P116" i="51"/>
  <c r="O116" i="51"/>
  <c r="N116" i="51"/>
  <c r="M116" i="51"/>
  <c r="Q115" i="51"/>
  <c r="P115" i="51"/>
  <c r="O115" i="51"/>
  <c r="N115" i="51"/>
  <c r="M115" i="51"/>
  <c r="Q114" i="51"/>
  <c r="P114" i="51"/>
  <c r="O114" i="51"/>
  <c r="N114" i="51"/>
  <c r="M114" i="51"/>
  <c r="Q113" i="51"/>
  <c r="P113" i="51"/>
  <c r="O113" i="51"/>
  <c r="N113" i="51"/>
  <c r="M113" i="51"/>
  <c r="Q112" i="51"/>
  <c r="P112" i="51"/>
  <c r="O112" i="51"/>
  <c r="N112" i="51"/>
  <c r="M112" i="51"/>
  <c r="Q111" i="51"/>
  <c r="P111" i="51"/>
  <c r="O111" i="51"/>
  <c r="N111" i="51"/>
  <c r="M111" i="51"/>
  <c r="Q110" i="51"/>
  <c r="P110" i="51"/>
  <c r="O110" i="51"/>
  <c r="N110" i="51"/>
  <c r="M110" i="51"/>
  <c r="Q109" i="51"/>
  <c r="Q159" i="51" s="1"/>
  <c r="P109" i="51"/>
  <c r="P159" i="51" s="1"/>
  <c r="O109" i="51"/>
  <c r="O159" i="51" s="1"/>
  <c r="N109" i="51"/>
  <c r="N159" i="51" s="1"/>
  <c r="M109" i="51"/>
  <c r="M159" i="51" s="1"/>
  <c r="Q108" i="51"/>
  <c r="P108" i="51"/>
  <c r="O108" i="51"/>
  <c r="N108" i="51"/>
  <c r="M108" i="51"/>
  <c r="BL56" i="36"/>
  <c r="BL57" i="36"/>
  <c r="BL58" i="36"/>
  <c r="BL59" i="36"/>
  <c r="BL60" i="36"/>
  <c r="BL61" i="36"/>
  <c r="BL62" i="36"/>
  <c r="BL63" i="36"/>
  <c r="BL64" i="36"/>
  <c r="BL65" i="36"/>
  <c r="BL66" i="36"/>
  <c r="BL55" i="29"/>
  <c r="BL56" i="29"/>
  <c r="BL57" i="29"/>
  <c r="BL58" i="29"/>
  <c r="BL59" i="29"/>
  <c r="BL60" i="29"/>
  <c r="BL61" i="29"/>
  <c r="BL62" i="29"/>
  <c r="BL63" i="29"/>
  <c r="BL64" i="29"/>
  <c r="BL65" i="29"/>
  <c r="CV6" i="41"/>
  <c r="CV7" i="41"/>
  <c r="CV8" i="41"/>
  <c r="CV9" i="41"/>
  <c r="CV10" i="41"/>
  <c r="CV11" i="41"/>
  <c r="CV12" i="41"/>
  <c r="CV13" i="41"/>
  <c r="CV14" i="41"/>
  <c r="CV15" i="41"/>
  <c r="CV16" i="41"/>
  <c r="CV17" i="41"/>
  <c r="CV18" i="41"/>
  <c r="CV19" i="41"/>
  <c r="CV20" i="41"/>
  <c r="CV21" i="41"/>
  <c r="CV22" i="41"/>
  <c r="CV23" i="41"/>
  <c r="CV24" i="41"/>
  <c r="CV25" i="41"/>
  <c r="CV26" i="41"/>
  <c r="CV27" i="41"/>
  <c r="CV28" i="41"/>
  <c r="CV29" i="41"/>
  <c r="CV30" i="41"/>
  <c r="CV31" i="41"/>
  <c r="CV32" i="41"/>
  <c r="CV33" i="41"/>
  <c r="CV34" i="41"/>
  <c r="CV35" i="41"/>
  <c r="CV36" i="41"/>
  <c r="CV37" i="41"/>
  <c r="CV38" i="41"/>
  <c r="CV39" i="41"/>
  <c r="CV40" i="41"/>
  <c r="CV41" i="41"/>
  <c r="CV42" i="41"/>
  <c r="CV43" i="41"/>
  <c r="CV44" i="41"/>
  <c r="CV45" i="41"/>
  <c r="CV46" i="41"/>
  <c r="CV47" i="41"/>
  <c r="CV48" i="41"/>
  <c r="CV49" i="41"/>
  <c r="CV50" i="41"/>
  <c r="CV51" i="41"/>
  <c r="CV52" i="41"/>
  <c r="BK65" i="29"/>
  <c r="BJ65" i="29"/>
  <c r="BI65" i="29"/>
  <c r="BH65" i="29"/>
  <c r="BG65" i="29"/>
  <c r="BF65" i="29"/>
  <c r="BE65" i="29"/>
  <c r="BD65" i="29"/>
  <c r="BC65" i="29"/>
  <c r="BB65" i="29"/>
  <c r="BA65" i="29"/>
  <c r="AZ65" i="29"/>
  <c r="AY65" i="29"/>
  <c r="AX65" i="29"/>
  <c r="AW65" i="29"/>
  <c r="AV65" i="29"/>
  <c r="AU65" i="29"/>
  <c r="AT65" i="29"/>
  <c r="AS65" i="29"/>
  <c r="AR65" i="29"/>
  <c r="AQ65" i="29"/>
  <c r="AP65" i="29"/>
  <c r="AO65" i="29"/>
  <c r="AN65" i="29"/>
  <c r="AM65" i="29"/>
  <c r="AL65" i="29"/>
  <c r="AK65" i="29"/>
  <c r="AJ65" i="29"/>
  <c r="AI65" i="29"/>
  <c r="AH65" i="29"/>
  <c r="AG65" i="29"/>
  <c r="AF65" i="29"/>
  <c r="AE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65" i="29"/>
  <c r="BK64" i="29"/>
  <c r="BJ64" i="29"/>
  <c r="BI64" i="29"/>
  <c r="BH64" i="29"/>
  <c r="BG64" i="29"/>
  <c r="BF64" i="29"/>
  <c r="BE64" i="29"/>
  <c r="BD64" i="29"/>
  <c r="BC64" i="29"/>
  <c r="BB64" i="29"/>
  <c r="BA64" i="29"/>
  <c r="AZ64" i="29"/>
  <c r="AY64" i="29"/>
  <c r="AX64" i="29"/>
  <c r="AW64" i="29"/>
  <c r="AV64" i="29"/>
  <c r="AU64" i="29"/>
  <c r="AT64" i="29"/>
  <c r="AS64" i="29"/>
  <c r="AR64" i="29"/>
  <c r="AQ64" i="29"/>
  <c r="AP64" i="29"/>
  <c r="AO64" i="29"/>
  <c r="AN64" i="29"/>
  <c r="AM64" i="29"/>
  <c r="AL64" i="29"/>
  <c r="AK64" i="29"/>
  <c r="AJ64" i="29"/>
  <c r="AI64" i="29"/>
  <c r="AH64" i="29"/>
  <c r="AG64" i="29"/>
  <c r="AF64" i="29"/>
  <c r="AE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D64" i="29"/>
  <c r="C64" i="29"/>
  <c r="B64"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63" i="29"/>
  <c r="BK62" i="29"/>
  <c r="BJ62" i="29"/>
  <c r="BI62" i="29"/>
  <c r="BH62" i="29"/>
  <c r="BG62" i="29"/>
  <c r="BF62" i="29"/>
  <c r="BE62" i="29"/>
  <c r="BD62" i="29"/>
  <c r="BC62" i="29"/>
  <c r="BB62" i="29"/>
  <c r="BA62" i="29"/>
  <c r="AZ62" i="29"/>
  <c r="AY62" i="29"/>
  <c r="AX62" i="29"/>
  <c r="AW62" i="29"/>
  <c r="AV62" i="29"/>
  <c r="AU62" i="29"/>
  <c r="AT62" i="29"/>
  <c r="AS62" i="29"/>
  <c r="AR62" i="29"/>
  <c r="AQ62" i="29"/>
  <c r="AP62" i="29"/>
  <c r="AO62" i="29"/>
  <c r="AN62" i="29"/>
  <c r="AM62" i="29"/>
  <c r="AL62" i="29"/>
  <c r="AK62" i="29"/>
  <c r="AJ62" i="29"/>
  <c r="AI62" i="29"/>
  <c r="AH62" i="29"/>
  <c r="AG62" i="29"/>
  <c r="AF62" i="29"/>
  <c r="AE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D62" i="29"/>
  <c r="C62" i="29"/>
  <c r="B62" i="29"/>
  <c r="BK61" i="29"/>
  <c r="BJ61" i="29"/>
  <c r="BI61" i="29"/>
  <c r="BH61" i="29"/>
  <c r="BG61" i="29"/>
  <c r="BF61" i="29"/>
  <c r="BE61" i="29"/>
  <c r="BD61" i="29"/>
  <c r="BC61" i="29"/>
  <c r="BB61" i="29"/>
  <c r="BA61" i="29"/>
  <c r="AZ61" i="29"/>
  <c r="AY61" i="29"/>
  <c r="AX61" i="29"/>
  <c r="AW61" i="29"/>
  <c r="AV61" i="29"/>
  <c r="AU61" i="29"/>
  <c r="AT61" i="29"/>
  <c r="AS61" i="29"/>
  <c r="AR61" i="29"/>
  <c r="AQ61" i="29"/>
  <c r="AP61" i="29"/>
  <c r="AO61" i="29"/>
  <c r="AN61" i="29"/>
  <c r="AM61" i="29"/>
  <c r="AL61" i="29"/>
  <c r="AK61" i="29"/>
  <c r="AJ61" i="29"/>
  <c r="AI61" i="29"/>
  <c r="AH61" i="29"/>
  <c r="AG61" i="29"/>
  <c r="AF61" i="29"/>
  <c r="AE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C61" i="29"/>
  <c r="B61" i="29"/>
  <c r="BK60" i="29"/>
  <c r="BJ60" i="29"/>
  <c r="BI60" i="29"/>
  <c r="BH60" i="29"/>
  <c r="BG60" i="29"/>
  <c r="BF60" i="29"/>
  <c r="BE60" i="29"/>
  <c r="BD60" i="29"/>
  <c r="BC60" i="29"/>
  <c r="BB60" i="29"/>
  <c r="BA60" i="29"/>
  <c r="AZ60" i="29"/>
  <c r="AY60" i="29"/>
  <c r="AX60" i="29"/>
  <c r="AW60" i="29"/>
  <c r="AV60" i="29"/>
  <c r="AU60" i="29"/>
  <c r="AT60" i="29"/>
  <c r="AS60" i="29"/>
  <c r="AR60" i="29"/>
  <c r="AQ60" i="29"/>
  <c r="AP60" i="29"/>
  <c r="AO60" i="29"/>
  <c r="AN60" i="29"/>
  <c r="AM60" i="29"/>
  <c r="AL60" i="29"/>
  <c r="AK60" i="29"/>
  <c r="AJ60" i="29"/>
  <c r="AI60" i="29"/>
  <c r="AH60" i="29"/>
  <c r="AG60" i="29"/>
  <c r="AF60" i="29"/>
  <c r="AE60" i="29"/>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60" i="29"/>
  <c r="BK59" i="29"/>
  <c r="BJ59" i="29"/>
  <c r="BI59" i="29"/>
  <c r="BH59" i="29"/>
  <c r="BG59" i="29"/>
  <c r="BF59" i="29"/>
  <c r="BE59" i="29"/>
  <c r="BD59" i="29"/>
  <c r="BC59" i="29"/>
  <c r="BB59" i="29"/>
  <c r="BA59" i="29"/>
  <c r="AZ59" i="29"/>
  <c r="AY59" i="29"/>
  <c r="AX59" i="29"/>
  <c r="AW59" i="29"/>
  <c r="AV59" i="29"/>
  <c r="AU59" i="29"/>
  <c r="AT59" i="29"/>
  <c r="AS59" i="29"/>
  <c r="AR59" i="29"/>
  <c r="AQ59" i="29"/>
  <c r="AP59" i="29"/>
  <c r="AO59" i="29"/>
  <c r="AN59" i="29"/>
  <c r="AM59" i="29"/>
  <c r="AL59" i="29"/>
  <c r="AK59" i="29"/>
  <c r="AJ59" i="29"/>
  <c r="AI59" i="29"/>
  <c r="AH59" i="29"/>
  <c r="AG59" i="29"/>
  <c r="AF59" i="29"/>
  <c r="AE59" i="29"/>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59" i="29"/>
  <c r="BK58" i="29"/>
  <c r="BJ58" i="29"/>
  <c r="BI58" i="29"/>
  <c r="BH58" i="29"/>
  <c r="BG58" i="29"/>
  <c r="BF58" i="29"/>
  <c r="BE58" i="29"/>
  <c r="BD58" i="29"/>
  <c r="BC58" i="29"/>
  <c r="BB58" i="29"/>
  <c r="BA58" i="29"/>
  <c r="AZ58" i="29"/>
  <c r="AY58" i="29"/>
  <c r="AX58" i="29"/>
  <c r="AW58" i="29"/>
  <c r="AV58" i="29"/>
  <c r="AU58" i="29"/>
  <c r="AT58" i="29"/>
  <c r="AS58" i="29"/>
  <c r="AR58" i="29"/>
  <c r="AQ58" i="29"/>
  <c r="AP58" i="29"/>
  <c r="AO58" i="29"/>
  <c r="AN58" i="29"/>
  <c r="AM58" i="29"/>
  <c r="AL58" i="29"/>
  <c r="AK58" i="29"/>
  <c r="AJ58" i="29"/>
  <c r="AI58" i="29"/>
  <c r="AH58" i="29"/>
  <c r="AG58" i="29"/>
  <c r="AF58" i="29"/>
  <c r="AE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58" i="29"/>
  <c r="BK57" i="29"/>
  <c r="BJ57" i="29"/>
  <c r="BI57" i="29"/>
  <c r="BH57" i="29"/>
  <c r="BG57" i="29"/>
  <c r="BF57" i="29"/>
  <c r="BE57" i="29"/>
  <c r="BD57" i="29"/>
  <c r="BC57" i="29"/>
  <c r="BB57" i="29"/>
  <c r="BA57" i="29"/>
  <c r="AZ57" i="29"/>
  <c r="AY57" i="29"/>
  <c r="AX57" i="29"/>
  <c r="AW57" i="29"/>
  <c r="AV57" i="29"/>
  <c r="AU57" i="29"/>
  <c r="AT57" i="29"/>
  <c r="AS57" i="29"/>
  <c r="AR57" i="29"/>
  <c r="AQ57" i="29"/>
  <c r="AP57" i="29"/>
  <c r="AO57" i="29"/>
  <c r="AN57" i="29"/>
  <c r="AM57" i="29"/>
  <c r="AL57" i="29"/>
  <c r="AK57" i="29"/>
  <c r="AJ57" i="29"/>
  <c r="AI57" i="29"/>
  <c r="AH57" i="29"/>
  <c r="AG57" i="29"/>
  <c r="AF57" i="29"/>
  <c r="AE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57" i="29"/>
  <c r="BK56" i="29"/>
  <c r="BJ56" i="29"/>
  <c r="BI56" i="29"/>
  <c r="BH56" i="29"/>
  <c r="BG56"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AH56" i="29"/>
  <c r="AG56" i="29"/>
  <c r="AF56" i="29"/>
  <c r="AE56" i="29"/>
  <c r="AE66" i="29" s="1"/>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D56" i="29"/>
  <c r="C56" i="29"/>
  <c r="B56"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B55" i="29"/>
  <c r="C14" i="47"/>
  <c r="CK53" i="41"/>
  <c r="AU9" i="12"/>
  <c r="AU10" i="12"/>
  <c r="AU11" i="12"/>
  <c r="AU12" i="12"/>
  <c r="AU13" i="12"/>
  <c r="AU14" i="12"/>
  <c r="AU15" i="12"/>
  <c r="AU16" i="12"/>
  <c r="AU17" i="12"/>
  <c r="AU19" i="12"/>
  <c r="AU20" i="12"/>
  <c r="AU21" i="12"/>
  <c r="AU23" i="12"/>
  <c r="AU24" i="12"/>
  <c r="AU25" i="12"/>
  <c r="AU26" i="12"/>
  <c r="AU27" i="12"/>
  <c r="AU29" i="12"/>
  <c r="AU30" i="12"/>
  <c r="AU31" i="12"/>
  <c r="AU32" i="12"/>
  <c r="AU33" i="12"/>
  <c r="AU35" i="12"/>
  <c r="AU36" i="12"/>
  <c r="AU37" i="12"/>
  <c r="AU38" i="12"/>
  <c r="AU39" i="12"/>
  <c r="AU40" i="12"/>
  <c r="AU42" i="12"/>
  <c r="AU43" i="12"/>
  <c r="AU44" i="12"/>
  <c r="AU45" i="12"/>
  <c r="AU47" i="12"/>
  <c r="AU48" i="12"/>
  <c r="AU49" i="12"/>
  <c r="AU50" i="12"/>
  <c r="AU51" i="12"/>
  <c r="AU52" i="12"/>
  <c r="AU53" i="12"/>
  <c r="AU55" i="12"/>
  <c r="AU56" i="12"/>
  <c r="AU57" i="12"/>
  <c r="AU58" i="12"/>
  <c r="AU59" i="12"/>
  <c r="AU61" i="12"/>
  <c r="AU62" i="12"/>
  <c r="AU64" i="12"/>
  <c r="AU65" i="12"/>
  <c r="AU66" i="12"/>
  <c r="AH63" i="12"/>
  <c r="AS63" i="12" s="1"/>
  <c r="AI63" i="12"/>
  <c r="AH60" i="12"/>
  <c r="AS60" i="12" s="1"/>
  <c r="AI60" i="12"/>
  <c r="AH54" i="12"/>
  <c r="AI54" i="12"/>
  <c r="AH46" i="12"/>
  <c r="AS46" i="12" s="1"/>
  <c r="AI46" i="12"/>
  <c r="AH41" i="12"/>
  <c r="AS41" i="12" s="1"/>
  <c r="AI41" i="12"/>
  <c r="AH34" i="12"/>
  <c r="AT34" i="12" s="1"/>
  <c r="AI34" i="12"/>
  <c r="AH28" i="12"/>
  <c r="AI28" i="12"/>
  <c r="AH22" i="12"/>
  <c r="AS22" i="12" s="1"/>
  <c r="AI22" i="12"/>
  <c r="AH18" i="12"/>
  <c r="AS18" i="12" s="1"/>
  <c r="AI18" i="12"/>
  <c r="AH8" i="12"/>
  <c r="AI8" i="12"/>
  <c r="N6" i="1"/>
  <c r="N7" i="1"/>
  <c r="N8" i="1"/>
  <c r="N9" i="1"/>
  <c r="N10" i="1"/>
  <c r="N11" i="1"/>
  <c r="N12" i="1"/>
  <c r="N13" i="1"/>
  <c r="N14" i="1"/>
  <c r="N15" i="1"/>
  <c r="N17" i="1"/>
  <c r="N18" i="1"/>
  <c r="N19" i="1"/>
  <c r="N20" i="1"/>
  <c r="N21" i="1"/>
  <c r="N22" i="1"/>
  <c r="N23" i="1"/>
  <c r="N24" i="1"/>
  <c r="N25" i="1"/>
  <c r="N26" i="1"/>
  <c r="N27" i="1"/>
  <c r="N28" i="1"/>
  <c r="N29" i="1"/>
  <c r="N30" i="1"/>
  <c r="N31" i="1"/>
  <c r="N16" i="1"/>
  <c r="CT7" i="41"/>
  <c r="CU7" i="41"/>
  <c r="CT8" i="41"/>
  <c r="CU8" i="41"/>
  <c r="CT9" i="41"/>
  <c r="CU9" i="41"/>
  <c r="CT10" i="41"/>
  <c r="CU10" i="41"/>
  <c r="CT11" i="41"/>
  <c r="CU11" i="41"/>
  <c r="CT12" i="41"/>
  <c r="CU12" i="41"/>
  <c r="CT13" i="41"/>
  <c r="CU13" i="41"/>
  <c r="CT14" i="41"/>
  <c r="CU14" i="41"/>
  <c r="CT15" i="41"/>
  <c r="CU15" i="41"/>
  <c r="CT16" i="41"/>
  <c r="CU16" i="41"/>
  <c r="CT17" i="41"/>
  <c r="CU17" i="41"/>
  <c r="CT18" i="41"/>
  <c r="CU18" i="41"/>
  <c r="CT19" i="41"/>
  <c r="CU19" i="41"/>
  <c r="CT20" i="41"/>
  <c r="CU20" i="41"/>
  <c r="CT21" i="41"/>
  <c r="CU21" i="41"/>
  <c r="CT22" i="41"/>
  <c r="CU22" i="41"/>
  <c r="CT23" i="41"/>
  <c r="CU23" i="41"/>
  <c r="CT24" i="41"/>
  <c r="CU24" i="41"/>
  <c r="CT25" i="41"/>
  <c r="CU25" i="41"/>
  <c r="CT26" i="41"/>
  <c r="CU26" i="41"/>
  <c r="CT27" i="41"/>
  <c r="CU27" i="41"/>
  <c r="CT28" i="41"/>
  <c r="CU28" i="41"/>
  <c r="CT29" i="41"/>
  <c r="CU29" i="41"/>
  <c r="CT30" i="41"/>
  <c r="CU30" i="41"/>
  <c r="CT31" i="41"/>
  <c r="CU31" i="41"/>
  <c r="CT32" i="41"/>
  <c r="CU32" i="41"/>
  <c r="CT33" i="41"/>
  <c r="CU33" i="41"/>
  <c r="CT34" i="41"/>
  <c r="CU34" i="41"/>
  <c r="CT35" i="41"/>
  <c r="CU35" i="41"/>
  <c r="CT36" i="41"/>
  <c r="CU36" i="41"/>
  <c r="CT37" i="41"/>
  <c r="CU37" i="41"/>
  <c r="CT38" i="41"/>
  <c r="CU38" i="41"/>
  <c r="CT39" i="41"/>
  <c r="CU39" i="41"/>
  <c r="CT40" i="41"/>
  <c r="CU40" i="41"/>
  <c r="CT41" i="41"/>
  <c r="CU41" i="41"/>
  <c r="CT42" i="41"/>
  <c r="CU42" i="41"/>
  <c r="CT43" i="41"/>
  <c r="CU43" i="41"/>
  <c r="CT44" i="41"/>
  <c r="CU44" i="41"/>
  <c r="CT45" i="41"/>
  <c r="CU45" i="41"/>
  <c r="CT46" i="41"/>
  <c r="CU46" i="41"/>
  <c r="CT47" i="41"/>
  <c r="CU47" i="41"/>
  <c r="CT48" i="41"/>
  <c r="CU48" i="41"/>
  <c r="CT49" i="41"/>
  <c r="CU49" i="41"/>
  <c r="CT50" i="41"/>
  <c r="CU50" i="41"/>
  <c r="CT51" i="41"/>
  <c r="CU51" i="41"/>
  <c r="CT52" i="41"/>
  <c r="CU52" i="41"/>
  <c r="CU6" i="41"/>
  <c r="CT6" i="41"/>
  <c r="CJ53" i="41"/>
  <c r="CI53" i="41"/>
  <c r="AS9" i="12"/>
  <c r="AS10" i="12"/>
  <c r="AS11" i="12"/>
  <c r="AS12" i="12"/>
  <c r="AS13" i="12"/>
  <c r="AS14" i="12"/>
  <c r="AS15" i="12"/>
  <c r="AS16" i="12"/>
  <c r="AS17" i="12"/>
  <c r="AS19" i="12"/>
  <c r="AS20" i="12"/>
  <c r="AS21" i="12"/>
  <c r="AS23" i="12"/>
  <c r="AS24" i="12"/>
  <c r="AS25" i="12"/>
  <c r="AS26" i="12"/>
  <c r="AS27" i="12"/>
  <c r="AS29" i="12"/>
  <c r="AS30" i="12"/>
  <c r="AS31" i="12"/>
  <c r="AS32" i="12"/>
  <c r="AS33" i="12"/>
  <c r="AS35" i="12"/>
  <c r="AS36" i="12"/>
  <c r="AS37" i="12"/>
  <c r="AS38" i="12"/>
  <c r="AS39" i="12"/>
  <c r="AS40" i="12"/>
  <c r="AS42" i="12"/>
  <c r="AS43" i="12"/>
  <c r="AS44" i="12"/>
  <c r="AS45" i="12"/>
  <c r="AS47" i="12"/>
  <c r="AS48" i="12"/>
  <c r="AS49" i="12"/>
  <c r="AS50" i="12"/>
  <c r="AS51" i="12"/>
  <c r="AS52" i="12"/>
  <c r="AS53" i="12"/>
  <c r="AS55" i="12"/>
  <c r="AS56" i="12"/>
  <c r="AS57" i="12"/>
  <c r="AS58" i="12"/>
  <c r="AS59" i="12"/>
  <c r="AS61" i="12"/>
  <c r="AS62" i="12"/>
  <c r="AS64" i="12"/>
  <c r="AS65" i="12"/>
  <c r="AS66" i="12"/>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P66" i="35"/>
  <c r="O66" i="35"/>
  <c r="N66" i="35"/>
  <c r="M66" i="35"/>
  <c r="L66" i="35"/>
  <c r="K66" i="35"/>
  <c r="J66" i="35"/>
  <c r="I66" i="35"/>
  <c r="H66" i="35"/>
  <c r="G66" i="35"/>
  <c r="F66" i="35"/>
  <c r="E66" i="35"/>
  <c r="D66" i="35"/>
  <c r="C66" i="35"/>
  <c r="B66"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P65" i="35"/>
  <c r="O65" i="35"/>
  <c r="N65" i="35"/>
  <c r="M65" i="35"/>
  <c r="L65" i="35"/>
  <c r="K65" i="35"/>
  <c r="J65" i="35"/>
  <c r="I65" i="35"/>
  <c r="H65" i="35"/>
  <c r="G65" i="35"/>
  <c r="F65" i="35"/>
  <c r="E65" i="35"/>
  <c r="D65" i="35"/>
  <c r="C65" i="35"/>
  <c r="B65"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P64" i="35"/>
  <c r="O64" i="35"/>
  <c r="N64" i="35"/>
  <c r="M64" i="35"/>
  <c r="L64" i="35"/>
  <c r="K64" i="35"/>
  <c r="J64" i="35"/>
  <c r="I64" i="35"/>
  <c r="H64" i="35"/>
  <c r="G64" i="35"/>
  <c r="F64" i="35"/>
  <c r="E64" i="35"/>
  <c r="D64" i="35"/>
  <c r="C64" i="35"/>
  <c r="B64"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C63" i="35"/>
  <c r="B63"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P62" i="35"/>
  <c r="O62" i="35"/>
  <c r="N62" i="35"/>
  <c r="M62" i="35"/>
  <c r="L62" i="35"/>
  <c r="K62" i="35"/>
  <c r="J62" i="35"/>
  <c r="I62" i="35"/>
  <c r="H62" i="35"/>
  <c r="G62" i="35"/>
  <c r="F62" i="35"/>
  <c r="E62" i="35"/>
  <c r="D62" i="35"/>
  <c r="C62" i="35"/>
  <c r="B62"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P61" i="35"/>
  <c r="O61" i="35"/>
  <c r="N61" i="35"/>
  <c r="M61" i="35"/>
  <c r="L61" i="35"/>
  <c r="K61" i="35"/>
  <c r="J61" i="35"/>
  <c r="I61" i="35"/>
  <c r="H61" i="35"/>
  <c r="G61" i="35"/>
  <c r="F61" i="35"/>
  <c r="E61" i="35"/>
  <c r="D61" i="35"/>
  <c r="C61" i="35"/>
  <c r="B61"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P60" i="35"/>
  <c r="O60" i="35"/>
  <c r="N60" i="35"/>
  <c r="M60" i="35"/>
  <c r="L60" i="35"/>
  <c r="K60" i="35"/>
  <c r="J60" i="35"/>
  <c r="I60" i="35"/>
  <c r="H60" i="35"/>
  <c r="G60" i="35"/>
  <c r="F60" i="35"/>
  <c r="E60" i="35"/>
  <c r="D60" i="35"/>
  <c r="C60" i="35"/>
  <c r="B60"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P59" i="35"/>
  <c r="O59" i="35"/>
  <c r="N59" i="35"/>
  <c r="M59" i="35"/>
  <c r="L59" i="35"/>
  <c r="K59" i="35"/>
  <c r="J59" i="35"/>
  <c r="I59" i="35"/>
  <c r="H59" i="35"/>
  <c r="G59" i="35"/>
  <c r="F59" i="35"/>
  <c r="E59" i="35"/>
  <c r="D59" i="35"/>
  <c r="C59" i="35"/>
  <c r="B59"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P58" i="35"/>
  <c r="O58" i="35"/>
  <c r="N58" i="35"/>
  <c r="M58" i="35"/>
  <c r="L58" i="35"/>
  <c r="K58" i="35"/>
  <c r="J58" i="35"/>
  <c r="I58" i="35"/>
  <c r="H58" i="35"/>
  <c r="G58" i="35"/>
  <c r="F58" i="35"/>
  <c r="E58" i="35"/>
  <c r="D58" i="35"/>
  <c r="C58" i="35"/>
  <c r="B58"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P57" i="35"/>
  <c r="O57" i="35"/>
  <c r="N57" i="35"/>
  <c r="M57" i="35"/>
  <c r="L57" i="35"/>
  <c r="K57" i="35"/>
  <c r="J57" i="35"/>
  <c r="I57" i="35"/>
  <c r="H57" i="35"/>
  <c r="G57" i="35"/>
  <c r="F57" i="35"/>
  <c r="E57" i="35"/>
  <c r="D57" i="35"/>
  <c r="C57" i="35"/>
  <c r="B57"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P56" i="35"/>
  <c r="O56" i="35"/>
  <c r="N56" i="35"/>
  <c r="M56" i="35"/>
  <c r="L56" i="35"/>
  <c r="K56" i="35"/>
  <c r="J56" i="35"/>
  <c r="I56" i="35"/>
  <c r="H56" i="35"/>
  <c r="G56" i="35"/>
  <c r="F56" i="35"/>
  <c r="E56" i="35"/>
  <c r="D56" i="35"/>
  <c r="C56" i="35"/>
  <c r="B56" i="35"/>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P66" i="36"/>
  <c r="O66" i="36"/>
  <c r="N66" i="36"/>
  <c r="M66" i="36"/>
  <c r="L66" i="36"/>
  <c r="K66" i="36"/>
  <c r="J66" i="36"/>
  <c r="I66" i="36"/>
  <c r="H66" i="36"/>
  <c r="G66" i="36"/>
  <c r="F66" i="36"/>
  <c r="E66" i="36"/>
  <c r="D66" i="36"/>
  <c r="C66" i="36"/>
  <c r="B66"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P65" i="36"/>
  <c r="O65" i="36"/>
  <c r="N65" i="36"/>
  <c r="M65" i="36"/>
  <c r="L65" i="36"/>
  <c r="K65" i="36"/>
  <c r="J65" i="36"/>
  <c r="I65" i="36"/>
  <c r="H65" i="36"/>
  <c r="G65" i="36"/>
  <c r="F65" i="36"/>
  <c r="E65" i="36"/>
  <c r="D65" i="36"/>
  <c r="C65" i="36"/>
  <c r="B65"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P64" i="36"/>
  <c r="O64" i="36"/>
  <c r="N64" i="36"/>
  <c r="M64" i="36"/>
  <c r="L64" i="36"/>
  <c r="K64" i="36"/>
  <c r="J64" i="36"/>
  <c r="I64" i="36"/>
  <c r="H64" i="36"/>
  <c r="G64" i="36"/>
  <c r="F64" i="36"/>
  <c r="E64" i="36"/>
  <c r="D64" i="36"/>
  <c r="C64" i="36"/>
  <c r="B64"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C63" i="36"/>
  <c r="B63"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P62" i="36"/>
  <c r="O62" i="36"/>
  <c r="N62" i="36"/>
  <c r="M62" i="36"/>
  <c r="L62" i="36"/>
  <c r="K62" i="36"/>
  <c r="J62" i="36"/>
  <c r="I62" i="36"/>
  <c r="H62" i="36"/>
  <c r="G62" i="36"/>
  <c r="F62" i="36"/>
  <c r="E62" i="36"/>
  <c r="D62" i="36"/>
  <c r="C62" i="36"/>
  <c r="B62"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P61" i="36"/>
  <c r="O61" i="36"/>
  <c r="N61" i="36"/>
  <c r="M61" i="36"/>
  <c r="L61" i="36"/>
  <c r="K61" i="36"/>
  <c r="J61" i="36"/>
  <c r="I61" i="36"/>
  <c r="H61" i="36"/>
  <c r="G61" i="36"/>
  <c r="F61" i="36"/>
  <c r="E61" i="36"/>
  <c r="D61" i="36"/>
  <c r="C61" i="36"/>
  <c r="B61"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P60" i="36"/>
  <c r="O60" i="36"/>
  <c r="N60" i="36"/>
  <c r="M60" i="36"/>
  <c r="L60" i="36"/>
  <c r="K60" i="36"/>
  <c r="J60" i="36"/>
  <c r="I60" i="36"/>
  <c r="H60" i="36"/>
  <c r="G60" i="36"/>
  <c r="F60" i="36"/>
  <c r="E60" i="36"/>
  <c r="D60" i="36"/>
  <c r="C60" i="36"/>
  <c r="B60"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B59"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P58" i="36"/>
  <c r="O58" i="36"/>
  <c r="N58" i="36"/>
  <c r="M58" i="36"/>
  <c r="L58" i="36"/>
  <c r="K58" i="36"/>
  <c r="J58" i="36"/>
  <c r="I58" i="36"/>
  <c r="H58" i="36"/>
  <c r="G58" i="36"/>
  <c r="F58" i="36"/>
  <c r="E58" i="36"/>
  <c r="D58" i="36"/>
  <c r="C58" i="36"/>
  <c r="B58"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P57" i="36"/>
  <c r="O57" i="36"/>
  <c r="N57" i="36"/>
  <c r="M57" i="36"/>
  <c r="L57" i="36"/>
  <c r="K57" i="36"/>
  <c r="J57" i="36"/>
  <c r="I57" i="36"/>
  <c r="H57" i="36"/>
  <c r="G57" i="36"/>
  <c r="F57" i="36"/>
  <c r="E57" i="36"/>
  <c r="D57" i="36"/>
  <c r="C57" i="36"/>
  <c r="B57"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P56" i="36"/>
  <c r="O56" i="36"/>
  <c r="N56" i="36"/>
  <c r="M56" i="36"/>
  <c r="L56" i="36"/>
  <c r="K56" i="36"/>
  <c r="J56" i="36"/>
  <c r="I56" i="36"/>
  <c r="H56" i="36"/>
  <c r="G56" i="36"/>
  <c r="F56" i="36"/>
  <c r="E56" i="36"/>
  <c r="D56" i="36"/>
  <c r="C56" i="36"/>
  <c r="B56" i="36"/>
  <c r="J31" i="1"/>
  <c r="Y13" i="31"/>
  <c r="Y12" i="31"/>
  <c r="Y11" i="31"/>
  <c r="Y10" i="31"/>
  <c r="Y9" i="31"/>
  <c r="Y8" i="31"/>
  <c r="Y7" i="31"/>
  <c r="Y6" i="31"/>
  <c r="Y5" i="31"/>
  <c r="Y4" i="31"/>
  <c r="BG9" i="12"/>
  <c r="BG10" i="12"/>
  <c r="BG11" i="12"/>
  <c r="BG12" i="12"/>
  <c r="BG13" i="12"/>
  <c r="BG14" i="12"/>
  <c r="BG15" i="12"/>
  <c r="BG16" i="12"/>
  <c r="BG17" i="12"/>
  <c r="BG19" i="12"/>
  <c r="BG20" i="12"/>
  <c r="BG21" i="12"/>
  <c r="BG23" i="12"/>
  <c r="BG24" i="12"/>
  <c r="BG25" i="12"/>
  <c r="BG26" i="12"/>
  <c r="BG27" i="12"/>
  <c r="BG29" i="12"/>
  <c r="BG30" i="12"/>
  <c r="BG31" i="12"/>
  <c r="BG32" i="12"/>
  <c r="BG33" i="12"/>
  <c r="BG35" i="12"/>
  <c r="BG36" i="12"/>
  <c r="BG37" i="12"/>
  <c r="BG38" i="12"/>
  <c r="BG39" i="12"/>
  <c r="BG40" i="12"/>
  <c r="BG42" i="12"/>
  <c r="BG43" i="12"/>
  <c r="BG44" i="12"/>
  <c r="BG45" i="12"/>
  <c r="BG47" i="12"/>
  <c r="BG48" i="12"/>
  <c r="BG49" i="12"/>
  <c r="BG50" i="12"/>
  <c r="BG51" i="12"/>
  <c r="BG52" i="12"/>
  <c r="BG53" i="12"/>
  <c r="BG55" i="12"/>
  <c r="BG56" i="12"/>
  <c r="BG57" i="12"/>
  <c r="BG58" i="12"/>
  <c r="BG59" i="12"/>
  <c r="BG61" i="12"/>
  <c r="BG62" i="12"/>
  <c r="BG64" i="12"/>
  <c r="BG65" i="12"/>
  <c r="BG66" i="12"/>
  <c r="J30" i="1"/>
  <c r="J29" i="1"/>
  <c r="BF5" i="22"/>
  <c r="BE5" i="22"/>
  <c r="BD5" i="22"/>
  <c r="BC5" i="22"/>
  <c r="BB5" i="22"/>
  <c r="BA5" i="22"/>
  <c r="AZ5" i="22"/>
  <c r="AY5" i="22"/>
  <c r="AX5" i="22"/>
  <c r="AW5" i="22"/>
  <c r="AV5" i="22"/>
  <c r="AC67" i="12"/>
  <c r="AB67" i="12"/>
  <c r="AA67" i="12"/>
  <c r="Z67" i="12"/>
  <c r="Y67" i="12"/>
  <c r="X67" i="12"/>
  <c r="W67" i="12"/>
  <c r="V67" i="12"/>
  <c r="T67" i="12"/>
  <c r="R67" i="12"/>
  <c r="P67" i="12"/>
  <c r="N67" i="12"/>
  <c r="L67" i="12"/>
  <c r="J67" i="12"/>
  <c r="H67" i="12"/>
  <c r="F67" i="12"/>
  <c r="E67" i="12"/>
  <c r="D67" i="12"/>
  <c r="C67" i="12"/>
  <c r="BF63" i="12"/>
  <c r="AG63" i="12"/>
  <c r="AF63" i="12"/>
  <c r="AE63" i="12"/>
  <c r="AD63" i="12"/>
  <c r="BF60" i="12"/>
  <c r="BH60" i="12" s="1"/>
  <c r="AG60" i="12"/>
  <c r="AF60" i="12"/>
  <c r="AE60" i="12"/>
  <c r="AD60" i="12"/>
  <c r="BF54" i="12"/>
  <c r="BH54" i="12" s="1"/>
  <c r="AG54" i="12"/>
  <c r="AF54" i="12"/>
  <c r="AE54" i="12"/>
  <c r="AD54" i="12"/>
  <c r="BF46" i="12"/>
  <c r="BH46" i="12" s="1"/>
  <c r="AG46" i="12"/>
  <c r="AF46" i="12"/>
  <c r="AE46" i="12"/>
  <c r="AD46" i="12"/>
  <c r="BF41" i="12"/>
  <c r="AG41" i="12"/>
  <c r="AF41" i="12"/>
  <c r="AE41" i="12"/>
  <c r="AD41" i="12"/>
  <c r="BF34" i="12"/>
  <c r="BH34" i="12" s="1"/>
  <c r="AG34" i="12"/>
  <c r="AF34" i="12"/>
  <c r="AE34" i="12"/>
  <c r="AD34" i="12"/>
  <c r="BF28" i="12"/>
  <c r="AG28" i="12"/>
  <c r="AF28" i="12"/>
  <c r="AE28" i="12"/>
  <c r="AD28" i="12"/>
  <c r="BF22" i="12"/>
  <c r="AG22" i="12"/>
  <c r="AF22" i="12"/>
  <c r="AE22" i="12"/>
  <c r="AD22" i="12"/>
  <c r="BF18" i="12"/>
  <c r="AG18" i="12"/>
  <c r="AF18" i="12"/>
  <c r="AE18" i="12"/>
  <c r="AD18" i="12"/>
  <c r="BF8" i="12"/>
  <c r="BF67" i="12" s="1"/>
  <c r="AG8" i="12"/>
  <c r="AG67" i="12" s="1"/>
  <c r="AF8" i="12"/>
  <c r="AF67" i="12" s="1"/>
  <c r="AE8" i="12"/>
  <c r="AE67" i="12" s="1"/>
  <c r="AD8" i="12"/>
  <c r="AD67" i="12" s="1"/>
  <c r="AU63" i="12" l="1"/>
  <c r="AZ54" i="12"/>
  <c r="AV41" i="12"/>
  <c r="AZ18" i="12"/>
  <c r="BA34" i="12"/>
  <c r="AT28" i="12"/>
  <c r="AU60" i="12"/>
  <c r="AY46" i="12"/>
  <c r="BA54" i="12"/>
  <c r="AZ63" i="12"/>
  <c r="AZ34" i="12"/>
  <c r="BA41" i="12"/>
  <c r="AZ41" i="12"/>
  <c r="BG41" i="12"/>
  <c r="BH28" i="12"/>
  <c r="AC10" i="59"/>
  <c r="AM10" i="59"/>
  <c r="DM18" i="41"/>
  <c r="J202" i="51"/>
  <c r="DJ40" i="41"/>
  <c r="K67" i="59"/>
  <c r="AI7" i="31"/>
  <c r="AJ7" i="31" s="1"/>
  <c r="H164" i="51"/>
  <c r="D164" i="51"/>
  <c r="O168" i="51"/>
  <c r="N160" i="50"/>
  <c r="K167" i="50"/>
  <c r="V28" i="1"/>
  <c r="AZ28" i="12"/>
  <c r="X41" i="8"/>
  <c r="X48" i="8" s="1"/>
  <c r="AO46" i="59"/>
  <c r="AO37" i="59"/>
  <c r="AI10" i="31"/>
  <c r="AJ10" i="31" s="1"/>
  <c r="AC25" i="59"/>
  <c r="AE25" i="59" s="1"/>
  <c r="AE65" i="59"/>
  <c r="U163" i="50"/>
  <c r="S164" i="51"/>
  <c r="AE55" i="59"/>
  <c r="M168" i="51"/>
  <c r="AO38" i="59"/>
  <c r="W201" i="50"/>
  <c r="AB18" i="49"/>
  <c r="I160" i="50"/>
  <c r="I169" i="50" s="1"/>
  <c r="R166" i="50"/>
  <c r="E166" i="50"/>
  <c r="I166" i="50"/>
  <c r="E167" i="50"/>
  <c r="D162" i="50"/>
  <c r="AH25" i="59"/>
  <c r="X29" i="59"/>
  <c r="X41" i="59"/>
  <c r="X53" i="59"/>
  <c r="AH61" i="59"/>
  <c r="AB70" i="59"/>
  <c r="G202" i="51"/>
  <c r="F48" i="8"/>
  <c r="Y164" i="51"/>
  <c r="E35" i="8"/>
  <c r="R30" i="1" s="1"/>
  <c r="AE51" i="59"/>
  <c r="AO26" i="59"/>
  <c r="AI4" i="31"/>
  <c r="AJ4" i="31" s="1"/>
  <c r="BG60" i="12"/>
  <c r="V23" i="1"/>
  <c r="AQ12" i="39"/>
  <c r="K159" i="50"/>
  <c r="G166" i="50"/>
  <c r="R160" i="51"/>
  <c r="AA41" i="59"/>
  <c r="W48" i="59"/>
  <c r="AK53" i="59"/>
  <c r="AK61" i="59"/>
  <c r="H33" i="8"/>
  <c r="U28" i="1" s="1"/>
  <c r="AI12" i="31"/>
  <c r="AJ12" i="31" s="1"/>
  <c r="BE5" i="20"/>
  <c r="BF5" i="20" s="1"/>
  <c r="AH3" i="31"/>
  <c r="AH24" i="31" s="1"/>
  <c r="AI24" i="31" s="1"/>
  <c r="AI13" i="31"/>
  <c r="AJ13" i="31" s="1"/>
  <c r="W202" i="51"/>
  <c r="J164" i="51"/>
  <c r="P164" i="50"/>
  <c r="AM67" i="59"/>
  <c r="DK6" i="41"/>
  <c r="BG67" i="36"/>
  <c r="P163" i="51"/>
  <c r="N162" i="50"/>
  <c r="AL25" i="59"/>
  <c r="S202" i="51"/>
  <c r="T167" i="50"/>
  <c r="U160" i="51"/>
  <c r="DK26" i="41"/>
  <c r="BA28" i="12"/>
  <c r="AD41" i="59"/>
  <c r="AE59" i="59"/>
  <c r="AI6" i="31"/>
  <c r="AJ6" i="31" s="1"/>
  <c r="M165" i="50"/>
  <c r="V164" i="50"/>
  <c r="BP67" i="36"/>
  <c r="AI8" i="31"/>
  <c r="AJ8" i="31" s="1"/>
  <c r="Y67" i="36"/>
  <c r="P167" i="50"/>
  <c r="AA67" i="59"/>
  <c r="H163" i="51"/>
  <c r="K166" i="50"/>
  <c r="BI67" i="36"/>
  <c r="AO67" i="35"/>
  <c r="O165" i="51"/>
  <c r="K163" i="51"/>
  <c r="AI48" i="59"/>
  <c r="V48" i="8"/>
  <c r="Y163" i="51"/>
  <c r="AI5" i="31"/>
  <c r="AJ5" i="31" s="1"/>
  <c r="AI9" i="31"/>
  <c r="AJ9" i="31" s="1"/>
  <c r="Q164" i="50"/>
  <c r="BA60" i="12"/>
  <c r="K167" i="51"/>
  <c r="AK35" i="59"/>
  <c r="AC6" i="49"/>
  <c r="K163" i="50"/>
  <c r="G165" i="50"/>
  <c r="AJ48" i="59"/>
  <c r="E167" i="51"/>
  <c r="I165" i="51"/>
  <c r="T165" i="51"/>
  <c r="AV46" i="12"/>
  <c r="AB57" i="49"/>
  <c r="X38" i="8"/>
  <c r="AE66" i="59"/>
  <c r="AE57" i="59"/>
  <c r="AO22" i="59"/>
  <c r="AI11" i="31"/>
  <c r="AJ11" i="31" s="1"/>
  <c r="O49" i="8"/>
  <c r="U53" i="59"/>
  <c r="W67" i="59"/>
  <c r="AI70" i="59"/>
  <c r="DH43" i="41"/>
  <c r="V167" i="51"/>
  <c r="BY5" i="72"/>
  <c r="E36" i="8"/>
  <c r="R31" i="1" s="1"/>
  <c r="Y168" i="51"/>
  <c r="BE67" i="36"/>
  <c r="DE38" i="41"/>
  <c r="M166" i="50"/>
  <c r="K165" i="50"/>
  <c r="AK48" i="59"/>
  <c r="T160" i="51"/>
  <c r="DE14" i="41"/>
  <c r="AV66" i="29"/>
  <c r="K165" i="51"/>
  <c r="R161" i="50"/>
  <c r="I167" i="50"/>
  <c r="AC29" i="59"/>
  <c r="X35" i="59"/>
  <c r="X67" i="59"/>
  <c r="Z70" i="59"/>
  <c r="U186" i="51"/>
  <c r="W186" i="51"/>
  <c r="AQ8" i="39"/>
  <c r="AB22" i="49"/>
  <c r="Y48" i="8"/>
  <c r="AE73" i="59"/>
  <c r="AE44" i="59"/>
  <c r="AO69" i="59"/>
  <c r="AO50" i="59"/>
  <c r="AL61" i="59"/>
  <c r="T29" i="59"/>
  <c r="AI67" i="59"/>
  <c r="K202" i="51"/>
  <c r="J185" i="50"/>
  <c r="DK52" i="41"/>
  <c r="DK44" i="41"/>
  <c r="AQ7" i="39"/>
  <c r="AB63" i="49"/>
  <c r="AC20" i="49"/>
  <c r="X201" i="50"/>
  <c r="W67" i="36"/>
  <c r="B67" i="35"/>
  <c r="AS67" i="36"/>
  <c r="AG67" i="35"/>
  <c r="DE37" i="41"/>
  <c r="N163" i="51"/>
  <c r="L165" i="51"/>
  <c r="S159" i="50"/>
  <c r="F159" i="50"/>
  <c r="F160" i="50"/>
  <c r="J160" i="50"/>
  <c r="F166" i="50"/>
  <c r="BL67" i="36"/>
  <c r="E164" i="51"/>
  <c r="R165" i="51"/>
  <c r="I166" i="51"/>
  <c r="G161" i="50"/>
  <c r="U29" i="59"/>
  <c r="U33" i="73"/>
  <c r="V161" i="51"/>
  <c r="AQ6" i="39"/>
  <c r="AC19" i="49"/>
  <c r="AC113" i="49"/>
  <c r="AO68" i="59"/>
  <c r="AD53" i="59"/>
  <c r="AE60" i="59"/>
  <c r="AE43" i="59"/>
  <c r="AO66" i="59"/>
  <c r="AO28" i="59"/>
  <c r="AO19" i="59"/>
  <c r="DK35" i="41"/>
  <c r="DF51" i="41"/>
  <c r="Q163" i="51"/>
  <c r="C165" i="51"/>
  <c r="G165" i="51"/>
  <c r="U25" i="59"/>
  <c r="Z29" i="59"/>
  <c r="U164" i="51"/>
  <c r="V167" i="50"/>
  <c r="AQ11" i="39"/>
  <c r="AC16" i="49"/>
  <c r="AD70" i="59"/>
  <c r="E165" i="50"/>
  <c r="DK50" i="41"/>
  <c r="DK18" i="41"/>
  <c r="W160" i="51"/>
  <c r="Y14" i="73"/>
  <c r="K41" i="59"/>
  <c r="AE69" i="59"/>
  <c r="AE22" i="59"/>
  <c r="AO27" i="59"/>
  <c r="O43" i="8"/>
  <c r="I168" i="51"/>
  <c r="I163" i="51"/>
  <c r="R163" i="51"/>
  <c r="N166" i="50"/>
  <c r="O164" i="50"/>
  <c r="S163" i="50"/>
  <c r="F163" i="50"/>
  <c r="F164" i="50"/>
  <c r="X48" i="59"/>
  <c r="AL53" i="59"/>
  <c r="S33" i="73"/>
  <c r="W33" i="73"/>
  <c r="Y13" i="73"/>
  <c r="Y46" i="8"/>
  <c r="U48" i="8"/>
  <c r="AO25" i="59"/>
  <c r="DE11" i="41"/>
  <c r="Q67" i="36"/>
  <c r="AW67" i="36"/>
  <c r="S67" i="36"/>
  <c r="AY67" i="36"/>
  <c r="AQ67" i="36"/>
  <c r="G67" i="35"/>
  <c r="AM67" i="35"/>
  <c r="I67" i="35"/>
  <c r="K67" i="35"/>
  <c r="AE67" i="35"/>
  <c r="G161" i="51"/>
  <c r="D159" i="50"/>
  <c r="AB29" i="59"/>
  <c r="E202" i="51"/>
  <c r="AW46" i="12"/>
  <c r="U160" i="50"/>
  <c r="U169" i="50" s="1"/>
  <c r="V159" i="50"/>
  <c r="DK49" i="41"/>
  <c r="DK41" i="41"/>
  <c r="DK33" i="41"/>
  <c r="DK25" i="41"/>
  <c r="J53" i="59"/>
  <c r="K15" i="59"/>
  <c r="AE68" i="59"/>
  <c r="AE21" i="59"/>
  <c r="Y186" i="51"/>
  <c r="X43" i="8"/>
  <c r="X49" i="8" s="1"/>
  <c r="DE36" i="41"/>
  <c r="AG67" i="36"/>
  <c r="C67" i="36"/>
  <c r="AI67" i="36"/>
  <c r="K67" i="36"/>
  <c r="AE67" i="36"/>
  <c r="W67" i="35"/>
  <c r="BC67" i="35"/>
  <c r="Y67" i="35"/>
  <c r="BE67" i="35"/>
  <c r="AC67" i="35"/>
  <c r="BI67" i="35"/>
  <c r="O67" i="35"/>
  <c r="BK67" i="35"/>
  <c r="G160" i="51"/>
  <c r="K160" i="51"/>
  <c r="C162" i="51"/>
  <c r="C165" i="50"/>
  <c r="BG63" i="12"/>
  <c r="X67" i="35"/>
  <c r="DF25" i="41"/>
  <c r="DF17" i="41"/>
  <c r="DF34" i="41"/>
  <c r="H160" i="51"/>
  <c r="D167" i="51"/>
  <c r="G168" i="51"/>
  <c r="K164" i="51"/>
  <c r="N167" i="50"/>
  <c r="O163" i="50"/>
  <c r="D164" i="50"/>
  <c r="Z48" i="59"/>
  <c r="AW54" i="12"/>
  <c r="AC31" i="49"/>
  <c r="AB12" i="49"/>
  <c r="I6" i="59"/>
  <c r="AD6" i="59" s="1"/>
  <c r="AE39" i="59"/>
  <c r="DE25" i="41"/>
  <c r="AV60" i="12"/>
  <c r="N159" i="50"/>
  <c r="O167" i="50"/>
  <c r="AK41" i="59"/>
  <c r="DH44" i="41"/>
  <c r="DH35" i="41"/>
  <c r="DK48" i="41"/>
  <c r="DK32" i="41"/>
  <c r="DK16" i="41"/>
  <c r="DK8" i="41"/>
  <c r="W185" i="50"/>
  <c r="AB46" i="8"/>
  <c r="BU66" i="36"/>
  <c r="Y167" i="51"/>
  <c r="M167" i="51"/>
  <c r="Q168" i="51"/>
  <c r="C167" i="50"/>
  <c r="AB61" i="59"/>
  <c r="R202" i="51"/>
  <c r="DI30" i="41"/>
  <c r="K25" i="59"/>
  <c r="AQ67" i="35"/>
  <c r="M67" i="35"/>
  <c r="AS67" i="35"/>
  <c r="DE32" i="41"/>
  <c r="DE50" i="41"/>
  <c r="M161" i="51"/>
  <c r="N167" i="51"/>
  <c r="D160" i="50"/>
  <c r="G163" i="50"/>
  <c r="G164" i="50"/>
  <c r="AG48" i="59"/>
  <c r="AA53" i="59"/>
  <c r="AA61" i="59"/>
  <c r="E185" i="50"/>
  <c r="D185" i="50"/>
  <c r="S185" i="50"/>
  <c r="R185" i="50"/>
  <c r="Q185" i="50"/>
  <c r="P185" i="50"/>
  <c r="O185" i="50"/>
  <c r="J201" i="50"/>
  <c r="F201" i="50"/>
  <c r="C201" i="50"/>
  <c r="S201" i="50"/>
  <c r="BN66" i="29"/>
  <c r="U165" i="50"/>
  <c r="U167" i="50"/>
  <c r="DK47" i="41"/>
  <c r="DK31" i="41"/>
  <c r="DK23" i="41"/>
  <c r="DK15" i="41"/>
  <c r="DK7" i="41"/>
  <c r="AE56" i="59"/>
  <c r="AE28" i="59"/>
  <c r="AE19" i="59"/>
  <c r="AO72" i="59"/>
  <c r="AO62" i="59"/>
  <c r="AO33" i="59"/>
  <c r="AO23" i="59"/>
  <c r="AC26" i="49"/>
  <c r="E33" i="8"/>
  <c r="R28" i="1" s="1"/>
  <c r="N168" i="51"/>
  <c r="I160" i="51"/>
  <c r="E161" i="51"/>
  <c r="I161" i="51"/>
  <c r="R167" i="51"/>
  <c r="H168" i="51"/>
  <c r="D163" i="51"/>
  <c r="F161" i="50"/>
  <c r="AG70" i="59"/>
  <c r="C202" i="51"/>
  <c r="AY54" i="12"/>
  <c r="DK22" i="41"/>
  <c r="Y4" i="73"/>
  <c r="AQ5" i="39"/>
  <c r="K35" i="59"/>
  <c r="AE37" i="59"/>
  <c r="AE27" i="59"/>
  <c r="AE18" i="59"/>
  <c r="AO60" i="59"/>
  <c r="AO51" i="59"/>
  <c r="AO32" i="59"/>
  <c r="U168" i="51"/>
  <c r="U159" i="50"/>
  <c r="DJ46" i="41"/>
  <c r="DJ38" i="41"/>
  <c r="DJ42" i="41"/>
  <c r="Y5" i="73"/>
  <c r="V30" i="1"/>
  <c r="AQ66" i="29"/>
  <c r="M66" i="29"/>
  <c r="BI66" i="29"/>
  <c r="BK66" i="29"/>
  <c r="S163" i="51"/>
  <c r="Q159" i="50"/>
  <c r="M163" i="50"/>
  <c r="AB41" i="59"/>
  <c r="AD67" i="36"/>
  <c r="AF67" i="36"/>
  <c r="AH67" i="36"/>
  <c r="DF32" i="41"/>
  <c r="O67" i="36"/>
  <c r="E67" i="35"/>
  <c r="BA67" i="35"/>
  <c r="DE44" i="41"/>
  <c r="DE12" i="41"/>
  <c r="P66" i="29"/>
  <c r="S167" i="51"/>
  <c r="J167" i="51"/>
  <c r="S162" i="51"/>
  <c r="E168" i="51"/>
  <c r="R168" i="51"/>
  <c r="Q167" i="50"/>
  <c r="P165" i="50"/>
  <c r="C159" i="50"/>
  <c r="R167" i="50"/>
  <c r="I161" i="50"/>
  <c r="L162" i="50"/>
  <c r="L164" i="50"/>
  <c r="H164" i="50"/>
  <c r="Z35" i="59"/>
  <c r="Y67" i="59"/>
  <c r="F202" i="51"/>
  <c r="T161" i="50"/>
  <c r="DH7" i="41"/>
  <c r="DI37" i="41"/>
  <c r="DI40" i="41"/>
  <c r="Q33" i="73"/>
  <c r="V160" i="51"/>
  <c r="V163" i="50"/>
  <c r="W162" i="50"/>
  <c r="AC30" i="49"/>
  <c r="AC11" i="49"/>
  <c r="I46" i="8"/>
  <c r="J48" i="59"/>
  <c r="J25" i="59"/>
  <c r="J67" i="59"/>
  <c r="AO18" i="59"/>
  <c r="Y167" i="50"/>
  <c r="Y159" i="50"/>
  <c r="T162" i="51"/>
  <c r="U162" i="51"/>
  <c r="BN67" i="36"/>
  <c r="BN67" i="35"/>
  <c r="V164" i="51"/>
  <c r="DK28" i="41"/>
  <c r="DJ35" i="41"/>
  <c r="DJ27" i="41"/>
  <c r="W165" i="50"/>
  <c r="DL29" i="41"/>
  <c r="X186" i="51"/>
  <c r="L46" i="8"/>
  <c r="K48" i="59"/>
  <c r="AN15" i="59"/>
  <c r="AE24" i="59"/>
  <c r="AO52" i="59"/>
  <c r="AO24" i="59"/>
  <c r="Y164" i="50"/>
  <c r="DG24" i="41"/>
  <c r="C167" i="51"/>
  <c r="DE43" i="41"/>
  <c r="DE27" i="41"/>
  <c r="B66" i="29"/>
  <c r="R66" i="29"/>
  <c r="AH66" i="29"/>
  <c r="AX66" i="29"/>
  <c r="F66" i="29"/>
  <c r="N164" i="51"/>
  <c r="P165" i="51"/>
  <c r="H161" i="51"/>
  <c r="D161" i="51"/>
  <c r="O160" i="50"/>
  <c r="P166" i="50"/>
  <c r="Q161" i="50"/>
  <c r="O162" i="50"/>
  <c r="AK70" i="59"/>
  <c r="X25" i="59"/>
  <c r="D202" i="51"/>
  <c r="BM67" i="35"/>
  <c r="DK19" i="41"/>
  <c r="DJ28" i="41"/>
  <c r="DK34" i="41"/>
  <c r="W167" i="50"/>
  <c r="AC9" i="49"/>
  <c r="Y8" i="73"/>
  <c r="X163" i="51"/>
  <c r="X167" i="51"/>
  <c r="X165" i="50"/>
  <c r="X160" i="50"/>
  <c r="I48" i="8"/>
  <c r="I11" i="59"/>
  <c r="AN35" i="59"/>
  <c r="Y202" i="51"/>
  <c r="AK67" i="36"/>
  <c r="DF11" i="41"/>
  <c r="BL66" i="29"/>
  <c r="G167" i="51"/>
  <c r="F168" i="51"/>
  <c r="H166" i="50"/>
  <c r="L166" i="50"/>
  <c r="D166" i="50"/>
  <c r="S167" i="50"/>
  <c r="J167" i="50"/>
  <c r="E162" i="50"/>
  <c r="R164" i="50"/>
  <c r="E164" i="50"/>
  <c r="R165" i="50"/>
  <c r="T201" i="50"/>
  <c r="DF50" i="41"/>
  <c r="DF42" i="41"/>
  <c r="DF18" i="41"/>
  <c r="DF10" i="41"/>
  <c r="G163" i="51"/>
  <c r="F166" i="51"/>
  <c r="S166" i="51"/>
  <c r="P160" i="50"/>
  <c r="Q166" i="50"/>
  <c r="M161" i="50"/>
  <c r="P162" i="50"/>
  <c r="J166" i="50"/>
  <c r="J161" i="50"/>
  <c r="C162" i="50"/>
  <c r="AE67" i="59"/>
  <c r="BM66" i="29"/>
  <c r="T166" i="50"/>
  <c r="DI51" i="41"/>
  <c r="U166" i="50"/>
  <c r="X33" i="73"/>
  <c r="DJ31" i="41"/>
  <c r="W165" i="51"/>
  <c r="AB8" i="49"/>
  <c r="BQ67" i="36"/>
  <c r="E32" i="8"/>
  <c r="H35" i="8"/>
  <c r="U30" i="1" s="1"/>
  <c r="O39" i="8"/>
  <c r="L48" i="8"/>
  <c r="K53" i="59"/>
  <c r="AN67" i="59"/>
  <c r="AO67" i="59" s="1"/>
  <c r="H6" i="59"/>
  <c r="AE58" i="59"/>
  <c r="AE50" i="59"/>
  <c r="AE42" i="59"/>
  <c r="AE23" i="59"/>
  <c r="AO43" i="59"/>
  <c r="DM28" i="41"/>
  <c r="BR67" i="36"/>
  <c r="Y160" i="51"/>
  <c r="BA67" i="36"/>
  <c r="DE23" i="41"/>
  <c r="DG32" i="41"/>
  <c r="D67" i="36"/>
  <c r="T67" i="36"/>
  <c r="AJ67" i="36"/>
  <c r="AZ67" i="36"/>
  <c r="F67" i="36"/>
  <c r="V67" i="36"/>
  <c r="AL67" i="36"/>
  <c r="BB67" i="36"/>
  <c r="AN67" i="36"/>
  <c r="Z67" i="36"/>
  <c r="J67" i="35"/>
  <c r="Z67" i="35"/>
  <c r="AP67" i="35"/>
  <c r="BF67" i="35"/>
  <c r="AB67" i="35"/>
  <c r="AR67" i="35"/>
  <c r="BH67" i="35"/>
  <c r="N67" i="35"/>
  <c r="AD67" i="35"/>
  <c r="AT67" i="35"/>
  <c r="BJ67" i="35"/>
  <c r="AX67" i="35"/>
  <c r="DE42" i="41"/>
  <c r="DE34" i="41"/>
  <c r="DE6" i="41"/>
  <c r="M166" i="51"/>
  <c r="S160" i="51"/>
  <c r="J160" i="51"/>
  <c r="F161" i="51"/>
  <c r="J161" i="51"/>
  <c r="S161" i="51"/>
  <c r="S170" i="51" s="1"/>
  <c r="F162" i="51"/>
  <c r="H165" i="51"/>
  <c r="K166" i="51"/>
  <c r="O159" i="50"/>
  <c r="P159" i="50"/>
  <c r="N161" i="50"/>
  <c r="Q162" i="50"/>
  <c r="G159" i="50"/>
  <c r="K161" i="50"/>
  <c r="L163" i="50"/>
  <c r="D163" i="50"/>
  <c r="H163" i="50"/>
  <c r="DK10" i="41"/>
  <c r="DK51" i="41"/>
  <c r="DK11" i="41"/>
  <c r="AP4" i="38"/>
  <c r="W162" i="51"/>
  <c r="X162" i="50"/>
  <c r="Y163" i="50"/>
  <c r="Y161" i="50"/>
  <c r="G49" i="8"/>
  <c r="BL67" i="35"/>
  <c r="DH50" i="41"/>
  <c r="U167" i="51"/>
  <c r="P33" i="73"/>
  <c r="V162" i="50"/>
  <c r="DK45" i="41"/>
  <c r="DK12" i="41"/>
  <c r="DJ17" i="41"/>
  <c r="DJ10" i="41"/>
  <c r="AQ4" i="37"/>
  <c r="AB20" i="49"/>
  <c r="Y9" i="73"/>
  <c r="DL24" i="41"/>
  <c r="BQ66" i="29"/>
  <c r="X166" i="51"/>
  <c r="X161" i="51"/>
  <c r="E41" i="8"/>
  <c r="D41" i="8" s="1"/>
  <c r="I12" i="59"/>
  <c r="K12" i="59" s="1"/>
  <c r="AC13" i="59"/>
  <c r="AD48" i="59"/>
  <c r="F49" i="8"/>
  <c r="AM67" i="36"/>
  <c r="AA67" i="36"/>
  <c r="H166" i="51"/>
  <c r="DE49" i="41"/>
  <c r="DE41" i="41"/>
  <c r="DE33" i="41"/>
  <c r="DE17" i="41"/>
  <c r="DE9" i="41"/>
  <c r="N161" i="51"/>
  <c r="O166" i="51"/>
  <c r="D162" i="51"/>
  <c r="J163" i="51"/>
  <c r="J165" i="51"/>
  <c r="AC61" i="59"/>
  <c r="AE61" i="59" s="1"/>
  <c r="AC48" i="59"/>
  <c r="DI31" i="41"/>
  <c r="DI15" i="41"/>
  <c r="U162" i="50"/>
  <c r="DK42" i="41"/>
  <c r="DK36" i="41"/>
  <c r="DK14" i="41"/>
  <c r="DJ43" i="41"/>
  <c r="DK40" i="41"/>
  <c r="DK24" i="41"/>
  <c r="CD5" i="72"/>
  <c r="X39" i="8"/>
  <c r="I13" i="59"/>
  <c r="J61" i="59"/>
  <c r="I10" i="59"/>
  <c r="J10" i="59" s="1"/>
  <c r="AO58" i="59"/>
  <c r="AO40" i="59"/>
  <c r="AO31" i="59"/>
  <c r="Y162" i="51"/>
  <c r="Y201" i="50"/>
  <c r="I49" i="8"/>
  <c r="O167" i="51"/>
  <c r="AV54" i="12"/>
  <c r="I167" i="51"/>
  <c r="C164" i="51"/>
  <c r="S165" i="51"/>
  <c r="F165" i="51"/>
  <c r="J159" i="50"/>
  <c r="S166" i="50"/>
  <c r="G162" i="50"/>
  <c r="K162" i="50"/>
  <c r="C163" i="50"/>
  <c r="AL41" i="59"/>
  <c r="U61" i="59"/>
  <c r="AM48" i="59"/>
  <c r="AO48" i="59" s="1"/>
  <c r="AJ67" i="59"/>
  <c r="O202" i="51"/>
  <c r="G185" i="50"/>
  <c r="L201" i="50"/>
  <c r="K201" i="50"/>
  <c r="DH16" i="41"/>
  <c r="DI46" i="41"/>
  <c r="DI14" i="41"/>
  <c r="U166" i="51"/>
  <c r="U163" i="51"/>
  <c r="U161" i="51"/>
  <c r="V166" i="50"/>
  <c r="W163" i="50"/>
  <c r="Y12" i="73"/>
  <c r="BE5" i="72"/>
  <c r="BT5" i="72"/>
  <c r="AE31" i="59"/>
  <c r="L49" i="8"/>
  <c r="DK43" i="41"/>
  <c r="Y49" i="8"/>
  <c r="DK21" i="41"/>
  <c r="DK39" i="41"/>
  <c r="DK13" i="41"/>
  <c r="DF23" i="41"/>
  <c r="DF7" i="41"/>
  <c r="Z12" i="31"/>
  <c r="O164" i="51"/>
  <c r="P164" i="51"/>
  <c r="N166" i="51"/>
  <c r="K161" i="51"/>
  <c r="G162" i="51"/>
  <c r="I164" i="51"/>
  <c r="R164" i="51"/>
  <c r="L166" i="51"/>
  <c r="N165" i="50"/>
  <c r="I163" i="50"/>
  <c r="I164" i="50"/>
  <c r="V26" i="1"/>
  <c r="V22" i="1"/>
  <c r="AJ29" i="59"/>
  <c r="AG41" i="59"/>
  <c r="AC53" i="59"/>
  <c r="AE53" i="59" s="1"/>
  <c r="AK29" i="59"/>
  <c r="AJ41" i="59"/>
  <c r="Z53" i="59"/>
  <c r="M202" i="51"/>
  <c r="T166" i="51"/>
  <c r="DH30" i="41"/>
  <c r="AX28" i="12"/>
  <c r="DJ47" i="41"/>
  <c r="DJ39" i="41"/>
  <c r="DJ23" i="41"/>
  <c r="DJ15" i="41"/>
  <c r="DJ6" i="41"/>
  <c r="DL37" i="41"/>
  <c r="DL21" i="41"/>
  <c r="X165" i="51"/>
  <c r="E42" i="8"/>
  <c r="E48" i="8" s="1"/>
  <c r="G48" i="8"/>
  <c r="J35" i="59"/>
  <c r="AE4" i="59"/>
  <c r="AE64" i="59"/>
  <c r="AE47" i="59"/>
  <c r="AO57" i="59"/>
  <c r="DM37" i="41"/>
  <c r="BR66" i="29"/>
  <c r="X202" i="51"/>
  <c r="F167" i="50"/>
  <c r="H162" i="50"/>
  <c r="T61" i="59"/>
  <c r="BF67" i="36"/>
  <c r="AF67" i="35"/>
  <c r="J66" i="29"/>
  <c r="Z66" i="29"/>
  <c r="AP66" i="29"/>
  <c r="BF66" i="29"/>
  <c r="AB66" i="29"/>
  <c r="AR66" i="29"/>
  <c r="AT66" i="29"/>
  <c r="AF66" i="29"/>
  <c r="D66" i="29"/>
  <c r="AJ66" i="29"/>
  <c r="AL66" i="29"/>
  <c r="AN66" i="29"/>
  <c r="P160" i="51"/>
  <c r="Q160" i="51"/>
  <c r="O162" i="51"/>
  <c r="P162" i="51"/>
  <c r="P170" i="51" s="1"/>
  <c r="R166" i="51"/>
  <c r="N164" i="50"/>
  <c r="O165" i="50"/>
  <c r="R159" i="50"/>
  <c r="E160" i="50"/>
  <c r="J162" i="50"/>
  <c r="J164" i="50"/>
  <c r="V27" i="1"/>
  <c r="AH29" i="59"/>
  <c r="AM53" i="59"/>
  <c r="AO53" i="59" s="1"/>
  <c r="L202" i="51"/>
  <c r="DH45" i="41"/>
  <c r="V166" i="51"/>
  <c r="DK46" i="41"/>
  <c r="AB9" i="49"/>
  <c r="X164" i="50"/>
  <c r="BJ5" i="72"/>
  <c r="BO5" i="72"/>
  <c r="X37" i="8"/>
  <c r="O40" i="8"/>
  <c r="AE46" i="59"/>
  <c r="AO65" i="59"/>
  <c r="AO56" i="59"/>
  <c r="AO47" i="59"/>
  <c r="AO20" i="59"/>
  <c r="Y166" i="50"/>
  <c r="DJ30" i="41"/>
  <c r="DJ22" i="41"/>
  <c r="DJ14" i="41"/>
  <c r="AC28" i="49"/>
  <c r="X160" i="51"/>
  <c r="DM19" i="41"/>
  <c r="Y166" i="51"/>
  <c r="Y165" i="50"/>
  <c r="Y162" i="50"/>
  <c r="DH12" i="41"/>
  <c r="AB67" i="36"/>
  <c r="AR67" i="36"/>
  <c r="R67" i="36"/>
  <c r="R67" i="35"/>
  <c r="AH67" i="35"/>
  <c r="T67" i="35"/>
  <c r="AJ67" i="35"/>
  <c r="F67" i="35"/>
  <c r="AL67" i="35"/>
  <c r="H67" i="35"/>
  <c r="AN67" i="35"/>
  <c r="BD67" i="35"/>
  <c r="DF39" i="41"/>
  <c r="DE46" i="41"/>
  <c r="DE30" i="41"/>
  <c r="DE20" i="41"/>
  <c r="M160" i="51"/>
  <c r="N160" i="51"/>
  <c r="O161" i="51"/>
  <c r="Q162" i="51"/>
  <c r="O163" i="51"/>
  <c r="F160" i="51"/>
  <c r="O166" i="50"/>
  <c r="M167" i="50"/>
  <c r="G160" i="50"/>
  <c r="K160" i="50"/>
  <c r="C166" i="50"/>
  <c r="C161" i="50"/>
  <c r="H165" i="50"/>
  <c r="L165" i="50"/>
  <c r="D165" i="50"/>
  <c r="V29" i="1"/>
  <c r="T164" i="50"/>
  <c r="AX54" i="12"/>
  <c r="U164" i="50"/>
  <c r="AY28" i="12"/>
  <c r="Y11" i="73"/>
  <c r="W166" i="50"/>
  <c r="X163" i="50"/>
  <c r="X159" i="50"/>
  <c r="E38" i="8"/>
  <c r="D38" i="8" s="1"/>
  <c r="E40" i="8"/>
  <c r="D40" i="8" s="1"/>
  <c r="AN61" i="59"/>
  <c r="AO61" i="59" s="1"/>
  <c r="AD35" i="59"/>
  <c r="H9" i="59"/>
  <c r="AC9" i="59" s="1"/>
  <c r="AE72" i="59"/>
  <c r="AE62" i="59"/>
  <c r="AE54" i="59"/>
  <c r="AE45" i="59"/>
  <c r="AO64" i="59"/>
  <c r="AO55" i="59"/>
  <c r="DM50" i="41"/>
  <c r="BU66" i="29"/>
  <c r="Y161" i="51"/>
  <c r="M67" i="36"/>
  <c r="BK67" i="36"/>
  <c r="C67" i="35"/>
  <c r="AY67" i="35"/>
  <c r="AK67" i="35"/>
  <c r="M163" i="51"/>
  <c r="O160" i="51"/>
  <c r="Q167" i="51"/>
  <c r="K162" i="51"/>
  <c r="K170" i="51" s="1"/>
  <c r="C168" i="51"/>
  <c r="S168" i="51"/>
  <c r="H159" i="50"/>
  <c r="L159" i="50"/>
  <c r="H160" i="50"/>
  <c r="L160" i="50"/>
  <c r="I162" i="50"/>
  <c r="I165" i="50"/>
  <c r="AH70" i="59"/>
  <c r="AM41" i="59"/>
  <c r="AO41" i="59" s="1"/>
  <c r="AI25" i="59"/>
  <c r="W35" i="59"/>
  <c r="AH41" i="59"/>
  <c r="AH53" i="59"/>
  <c r="X61" i="59"/>
  <c r="I202" i="51"/>
  <c r="M185" i="50"/>
  <c r="L185" i="50"/>
  <c r="R201" i="50"/>
  <c r="Q201" i="50"/>
  <c r="P201" i="50"/>
  <c r="O201" i="50"/>
  <c r="BM67" i="36"/>
  <c r="T159" i="50"/>
  <c r="U165" i="51"/>
  <c r="U161" i="50"/>
  <c r="V168" i="51"/>
  <c r="DK37" i="41"/>
  <c r="DK27" i="41"/>
  <c r="O16" i="73"/>
  <c r="Y10" i="73"/>
  <c r="DJ29" i="41"/>
  <c r="W163" i="51"/>
  <c r="P16" i="73"/>
  <c r="AB124" i="49"/>
  <c r="DL49" i="41"/>
  <c r="X164" i="51"/>
  <c r="D36" i="8"/>
  <c r="Q31" i="1" s="1"/>
  <c r="Y160" i="50"/>
  <c r="K66" i="29"/>
  <c r="AC66" i="29"/>
  <c r="AW66" i="29"/>
  <c r="P67" i="36"/>
  <c r="AV67" i="36"/>
  <c r="Q161" i="51"/>
  <c r="K168" i="51"/>
  <c r="E159" i="50"/>
  <c r="I159" i="50"/>
  <c r="E161" i="50"/>
  <c r="J163" i="50"/>
  <c r="S164" i="50"/>
  <c r="J165" i="50"/>
  <c r="S165" i="50"/>
  <c r="F165" i="50"/>
  <c r="AK67" i="59"/>
  <c r="AC41" i="59"/>
  <c r="AE41" i="59" s="1"/>
  <c r="AX63" i="12"/>
  <c r="O33" i="73"/>
  <c r="DK30" i="41"/>
  <c r="BM60" i="21"/>
  <c r="DK20" i="41"/>
  <c r="W167" i="51"/>
  <c r="AC32" i="49"/>
  <c r="AB13" i="49"/>
  <c r="H34" i="8"/>
  <c r="U29" i="1" s="1"/>
  <c r="X40" i="8"/>
  <c r="I8" i="59"/>
  <c r="AN8" i="59" s="1"/>
  <c r="AE71" i="59"/>
  <c r="AE52" i="59"/>
  <c r="AE36" i="59"/>
  <c r="AO45" i="59"/>
  <c r="AO36" i="59"/>
  <c r="BR67" i="35"/>
  <c r="AA66" i="29"/>
  <c r="BG66" i="29"/>
  <c r="AS66" i="29"/>
  <c r="Q66" i="29"/>
  <c r="AI66" i="29"/>
  <c r="BA66" i="29"/>
  <c r="Q164" i="51"/>
  <c r="P166" i="51"/>
  <c r="DF36" i="41"/>
  <c r="DG18" i="41"/>
  <c r="R162" i="51"/>
  <c r="E162" i="51"/>
  <c r="I162" i="51"/>
  <c r="L168" i="51"/>
  <c r="D167" i="50"/>
  <c r="K164" i="50"/>
  <c r="C164" i="50"/>
  <c r="AB53" i="59"/>
  <c r="U41" i="59"/>
  <c r="AI35" i="59"/>
  <c r="T33" i="73"/>
  <c r="DK29" i="41"/>
  <c r="V186" i="51"/>
  <c r="V202" i="51"/>
  <c r="DJ52" i="41"/>
  <c r="BP66" i="29"/>
  <c r="W164" i="51"/>
  <c r="AB76" i="49"/>
  <c r="X161" i="50"/>
  <c r="X185" i="50"/>
  <c r="AB48" i="8"/>
  <c r="AE15" i="59"/>
  <c r="DM15" i="41"/>
  <c r="Y165" i="51"/>
  <c r="Y185" i="50"/>
  <c r="DM47" i="41"/>
  <c r="DM40" i="41"/>
  <c r="DM29" i="41"/>
  <c r="DM22" i="41"/>
  <c r="DL46" i="41"/>
  <c r="DL30" i="41"/>
  <c r="DL26" i="41"/>
  <c r="DL22" i="41"/>
  <c r="DL14" i="41"/>
  <c r="DL12" i="41"/>
  <c r="DM10" i="41"/>
  <c r="DM52" i="41"/>
  <c r="DM48" i="41"/>
  <c r="DM45" i="41"/>
  <c r="DM21" i="41"/>
  <c r="DM23" i="41"/>
  <c r="DM7" i="41"/>
  <c r="DL48" i="41"/>
  <c r="DL40" i="41"/>
  <c r="DL32" i="41"/>
  <c r="DL20" i="41"/>
  <c r="DL16" i="41"/>
  <c r="DL15" i="41"/>
  <c r="DM42" i="41"/>
  <c r="DM46" i="41"/>
  <c r="DM43" i="41"/>
  <c r="DM36" i="41"/>
  <c r="DM12" i="41"/>
  <c r="DM6" i="41"/>
  <c r="DM51" i="41"/>
  <c r="DM44" i="41"/>
  <c r="DM33" i="41"/>
  <c r="DM11" i="41"/>
  <c r="DL47" i="41"/>
  <c r="DL43" i="41"/>
  <c r="DL11" i="41"/>
  <c r="DM49" i="41"/>
  <c r="DM38" i="41"/>
  <c r="DM30" i="41"/>
  <c r="DM31" i="41"/>
  <c r="DM24" i="41"/>
  <c r="DM20" i="41"/>
  <c r="DM13" i="41"/>
  <c r="DM9" i="41"/>
  <c r="BM63" i="21"/>
  <c r="BM41" i="21"/>
  <c r="BM22" i="21"/>
  <c r="AV63" i="20"/>
  <c r="AV13" i="20" s="1"/>
  <c r="Z11" i="31" s="1"/>
  <c r="AV76" i="20"/>
  <c r="AV37" i="20"/>
  <c r="AV9" i="20" s="1"/>
  <c r="Z7" i="31" s="1"/>
  <c r="AV27" i="20"/>
  <c r="AV7" i="20" s="1"/>
  <c r="Z5" i="31" s="1"/>
  <c r="AX63" i="20"/>
  <c r="AX13" i="20" s="1"/>
  <c r="AB11" i="31" s="1"/>
  <c r="AY31" i="20"/>
  <c r="AY8" i="20" s="1"/>
  <c r="AC6" i="31" s="1"/>
  <c r="AY27" i="20"/>
  <c r="AY7" i="20" s="1"/>
  <c r="AZ76" i="20"/>
  <c r="AZ37" i="20"/>
  <c r="AZ9" i="20" s="1"/>
  <c r="AD7" i="31" s="1"/>
  <c r="BA63" i="20"/>
  <c r="BA13" i="20" s="1"/>
  <c r="AE11" i="31" s="1"/>
  <c r="BB63" i="20"/>
  <c r="BB13" i="20" s="1"/>
  <c r="AF11" i="31" s="1"/>
  <c r="AW72" i="20"/>
  <c r="AW15" i="20" s="1"/>
  <c r="AA13" i="31" s="1"/>
  <c r="AW55" i="20"/>
  <c r="AW12" i="20" s="1"/>
  <c r="AA10" i="31" s="1"/>
  <c r="AW50" i="20"/>
  <c r="AW11" i="20" s="1"/>
  <c r="AA9" i="31" s="1"/>
  <c r="AW43" i="20"/>
  <c r="AW10" i="20" s="1"/>
  <c r="AA8" i="31" s="1"/>
  <c r="AW31" i="20"/>
  <c r="AW8" i="20" s="1"/>
  <c r="AA6" i="31" s="1"/>
  <c r="AX72" i="20"/>
  <c r="AX15" i="20" s="1"/>
  <c r="AB13" i="31" s="1"/>
  <c r="AX43" i="20"/>
  <c r="AX10" i="20" s="1"/>
  <c r="AB8" i="31" s="1"/>
  <c r="AY72" i="20"/>
  <c r="AY15" i="20" s="1"/>
  <c r="AC13" i="31" s="1"/>
  <c r="AY43" i="20"/>
  <c r="AY10" i="20" s="1"/>
  <c r="AC8" i="31" s="1"/>
  <c r="AZ69" i="20"/>
  <c r="AZ14" i="20" s="1"/>
  <c r="AD12" i="31" s="1"/>
  <c r="AZ55" i="20"/>
  <c r="AZ12" i="20" s="1"/>
  <c r="AD10" i="31" s="1"/>
  <c r="AZ50" i="20"/>
  <c r="AZ11" i="20" s="1"/>
  <c r="AZ31" i="20"/>
  <c r="AZ8" i="20" s="1"/>
  <c r="BA72" i="20"/>
  <c r="BA15" i="20" s="1"/>
  <c r="AE13" i="31" s="1"/>
  <c r="BA43" i="20"/>
  <c r="BA10" i="20" s="1"/>
  <c r="AE8" i="31" s="1"/>
  <c r="BB72" i="20"/>
  <c r="BB15" i="20" s="1"/>
  <c r="AF13" i="31" s="1"/>
  <c r="BB43" i="20"/>
  <c r="BB10" i="20" s="1"/>
  <c r="AF8" i="31" s="1"/>
  <c r="AV72" i="20"/>
  <c r="AV15" i="20" s="1"/>
  <c r="Z13" i="31" s="1"/>
  <c r="AV55" i="20"/>
  <c r="AV12" i="20" s="1"/>
  <c r="Z10" i="31" s="1"/>
  <c r="AV50" i="20"/>
  <c r="AV11" i="20" s="1"/>
  <c r="AV43" i="20"/>
  <c r="AV10" i="20" s="1"/>
  <c r="Z8" i="31" s="1"/>
  <c r="AV31" i="20"/>
  <c r="AV8" i="20" s="1"/>
  <c r="Z6" i="31" s="1"/>
  <c r="AA12" i="31"/>
  <c r="AX37" i="20"/>
  <c r="AX9" i="20" s="1"/>
  <c r="AB7" i="31" s="1"/>
  <c r="AX76" i="20"/>
  <c r="AY63" i="20"/>
  <c r="AY13" i="20" s="1"/>
  <c r="AC11" i="31" s="1"/>
  <c r="AY55" i="20"/>
  <c r="AY12" i="20" s="1"/>
  <c r="AC10" i="31" s="1"/>
  <c r="AY76" i="20"/>
  <c r="AY37" i="20"/>
  <c r="AY9" i="20" s="1"/>
  <c r="AC7" i="31" s="1"/>
  <c r="AZ63" i="20"/>
  <c r="AZ13" i="20" s="1"/>
  <c r="AD11" i="31" s="1"/>
  <c r="BA37" i="20"/>
  <c r="BA9" i="20" s="1"/>
  <c r="AE7" i="31" s="1"/>
  <c r="BA76" i="20"/>
  <c r="BB37" i="20"/>
  <c r="BB9" i="20" s="1"/>
  <c r="AF7" i="31" s="1"/>
  <c r="BB76" i="20"/>
  <c r="AW63" i="20"/>
  <c r="AW13" i="20" s="1"/>
  <c r="AA11" i="31" s="1"/>
  <c r="AW37" i="20"/>
  <c r="AW9" i="20" s="1"/>
  <c r="AA7" i="31" s="1"/>
  <c r="AW76" i="20"/>
  <c r="AW27" i="20"/>
  <c r="AW7" i="20" s="1"/>
  <c r="AX55" i="20"/>
  <c r="AX12" i="20" s="1"/>
  <c r="AB10" i="31" s="1"/>
  <c r="AX50" i="20"/>
  <c r="AX11" i="20" s="1"/>
  <c r="AB9" i="31" s="1"/>
  <c r="AX31" i="20"/>
  <c r="AX8" i="20" s="1"/>
  <c r="AB6" i="31" s="1"/>
  <c r="AY50" i="20"/>
  <c r="AY11" i="20" s="1"/>
  <c r="AC9" i="31" s="1"/>
  <c r="AZ72" i="20"/>
  <c r="AZ15" i="20" s="1"/>
  <c r="AD13" i="31" s="1"/>
  <c r="AZ43" i="20"/>
  <c r="AZ10" i="20" s="1"/>
  <c r="AD8" i="31" s="1"/>
  <c r="BA69" i="20"/>
  <c r="BA14" i="20" s="1"/>
  <c r="AE12" i="31" s="1"/>
  <c r="BA55" i="20"/>
  <c r="BA12" i="20" s="1"/>
  <c r="AE10" i="31" s="1"/>
  <c r="BA50" i="20"/>
  <c r="BA11" i="20" s="1"/>
  <c r="AE9" i="31" s="1"/>
  <c r="BA31" i="20"/>
  <c r="BA8" i="20" s="1"/>
  <c r="AE6" i="31" s="1"/>
  <c r="BB55" i="20"/>
  <c r="BB12" i="20" s="1"/>
  <c r="AF10" i="31" s="1"/>
  <c r="BB50" i="20"/>
  <c r="BB11" i="20" s="1"/>
  <c r="AF9" i="31" s="1"/>
  <c r="BB31" i="20"/>
  <c r="BB8" i="20" s="1"/>
  <c r="BL54" i="21"/>
  <c r="BN41" i="21"/>
  <c r="BO18" i="21"/>
  <c r="BL28" i="21"/>
  <c r="BM46" i="21"/>
  <c r="BN34" i="21"/>
  <c r="BP63" i="21"/>
  <c r="D17" i="47"/>
  <c r="BN60" i="21"/>
  <c r="BN22" i="21"/>
  <c r="BN18" i="21"/>
  <c r="BP8" i="21"/>
  <c r="BQ8" i="21"/>
  <c r="BQ28" i="21"/>
  <c r="BM18" i="21"/>
  <c r="BR60" i="21"/>
  <c r="D15" i="47"/>
  <c r="E15" i="47" s="1"/>
  <c r="BN63" i="21"/>
  <c r="BN46" i="21"/>
  <c r="BO63" i="21"/>
  <c r="BO54" i="21"/>
  <c r="BO41" i="21"/>
  <c r="BO22" i="21"/>
  <c r="BP18" i="21"/>
  <c r="BQ34" i="21"/>
  <c r="BL60" i="21"/>
  <c r="BL46" i="21"/>
  <c r="BL41" i="21"/>
  <c r="BL34" i="21"/>
  <c r="BL22" i="21"/>
  <c r="BR63" i="21"/>
  <c r="BN54" i="21"/>
  <c r="BM8" i="21"/>
  <c r="BM28" i="21"/>
  <c r="BL63" i="21"/>
  <c r="BL18" i="21"/>
  <c r="BL8" i="21"/>
  <c r="BR54" i="21"/>
  <c r="BR46" i="21"/>
  <c r="BR41" i="21"/>
  <c r="BR28" i="21"/>
  <c r="BR8" i="21"/>
  <c r="BT63" i="21"/>
  <c r="BU63" i="21"/>
  <c r="AG12" i="31"/>
  <c r="BC60" i="12"/>
  <c r="AG11" i="31"/>
  <c r="BC54" i="12"/>
  <c r="AG10" i="31"/>
  <c r="BC46" i="12"/>
  <c r="AG6" i="31"/>
  <c r="BC22" i="12"/>
  <c r="AG13" i="31"/>
  <c r="BC63" i="12"/>
  <c r="AG7" i="31"/>
  <c r="BC28" i="12"/>
  <c r="AG5" i="31"/>
  <c r="BC18" i="12"/>
  <c r="AG9" i="31"/>
  <c r="BC41" i="12"/>
  <c r="D20" i="47"/>
  <c r="AT63" i="12"/>
  <c r="AV63" i="12"/>
  <c r="AV22" i="12"/>
  <c r="AT60" i="12"/>
  <c r="BA46" i="12"/>
  <c r="BB28" i="12"/>
  <c r="BP60" i="21"/>
  <c r="BP46" i="21"/>
  <c r="BP41" i="21"/>
  <c r="BP22" i="21"/>
  <c r="BQ54" i="21"/>
  <c r="BT22" i="21"/>
  <c r="D16" i="47"/>
  <c r="BO60" i="21"/>
  <c r="BP54" i="21"/>
  <c r="BR22" i="21"/>
  <c r="BP34" i="21"/>
  <c r="BP28" i="21"/>
  <c r="BQ18" i="21"/>
  <c r="BQ22" i="21"/>
  <c r="BQ41" i="21"/>
  <c r="AV28" i="12"/>
  <c r="AI67" i="12"/>
  <c r="AT41" i="12"/>
  <c r="AX22" i="12"/>
  <c r="AD9" i="31"/>
  <c r="BH18" i="12"/>
  <c r="BH41" i="12"/>
  <c r="AL7" i="12"/>
  <c r="B18" i="47" s="1"/>
  <c r="I24" i="47" s="1"/>
  <c r="AW60" i="12"/>
  <c r="AE7" i="12"/>
  <c r="AT18" i="12"/>
  <c r="AX34" i="12"/>
  <c r="AD4" i="31"/>
  <c r="BG34" i="12"/>
  <c r="BG54" i="12"/>
  <c r="AV34" i="12"/>
  <c r="AB12" i="31"/>
  <c r="AZ46" i="12"/>
  <c r="BH8" i="12"/>
  <c r="BF7" i="12"/>
  <c r="BH63" i="12"/>
  <c r="AU18" i="12"/>
  <c r="AU34" i="12"/>
  <c r="AU54" i="12"/>
  <c r="AX60" i="12"/>
  <c r="AM67" i="12"/>
  <c r="AZ67" i="12" s="1"/>
  <c r="AO67" i="12"/>
  <c r="AT8" i="12"/>
  <c r="AS28" i="12"/>
  <c r="AU22" i="12"/>
  <c r="AH67" i="12"/>
  <c r="V138" i="49" s="1"/>
  <c r="V139" i="49" s="1"/>
  <c r="Y139" i="49" s="1"/>
  <c r="AA4" i="31"/>
  <c r="AX41" i="12"/>
  <c r="BA67" i="12"/>
  <c r="BA22" i="12"/>
  <c r="BG8" i="12"/>
  <c r="BG22" i="12"/>
  <c r="AV8" i="12"/>
  <c r="AI7" i="12"/>
  <c r="B15" i="47" s="1"/>
  <c r="AJ67" i="12"/>
  <c r="AN7" i="12"/>
  <c r="I26" i="47" s="1"/>
  <c r="B20" i="47" s="1"/>
  <c r="BG28" i="12"/>
  <c r="AS8" i="12"/>
  <c r="AH7" i="12"/>
  <c r="AS7" i="12" s="1"/>
  <c r="AU28" i="12"/>
  <c r="AU8" i="12"/>
  <c r="AT22" i="12"/>
  <c r="AU41" i="12"/>
  <c r="AJ7" i="12"/>
  <c r="B16" i="47" s="1"/>
  <c r="I22" i="47" s="1"/>
  <c r="AW22" i="12"/>
  <c r="AY41" i="12"/>
  <c r="AO7" i="12"/>
  <c r="AF5" i="81"/>
  <c r="AH5" i="81"/>
  <c r="AI5" i="81"/>
  <c r="AG5" i="81"/>
  <c r="BT18" i="21"/>
  <c r="BT46" i="21"/>
  <c r="BT41" i="21"/>
  <c r="BT8" i="21"/>
  <c r="BB63" i="12"/>
  <c r="BB54" i="12"/>
  <c r="BB41" i="12"/>
  <c r="BB8" i="12"/>
  <c r="E67" i="36"/>
  <c r="U67" i="36"/>
  <c r="G67" i="36"/>
  <c r="BC67" i="36"/>
  <c r="AA67" i="35"/>
  <c r="BG67" i="35"/>
  <c r="DF33" i="41"/>
  <c r="DE21" i="41"/>
  <c r="DF48" i="41"/>
  <c r="H167" i="51"/>
  <c r="H162" i="51"/>
  <c r="H167" i="50"/>
  <c r="L67" i="35"/>
  <c r="DF49" i="41"/>
  <c r="DF15" i="41"/>
  <c r="C66" i="29"/>
  <c r="S66" i="29"/>
  <c r="E66" i="29"/>
  <c r="AK66" i="29"/>
  <c r="DG45" i="41"/>
  <c r="P161" i="51"/>
  <c r="M162" i="51"/>
  <c r="DF31" i="41"/>
  <c r="U66" i="29"/>
  <c r="BH22" i="12"/>
  <c r="AG7" i="12"/>
  <c r="H67" i="36"/>
  <c r="X67" i="36"/>
  <c r="BD67" i="36"/>
  <c r="DE52" i="41"/>
  <c r="DE47" i="41"/>
  <c r="DE15" i="41"/>
  <c r="T66" i="29"/>
  <c r="V66" i="29"/>
  <c r="C160" i="50"/>
  <c r="D166" i="51"/>
  <c r="M159" i="50"/>
  <c r="D161" i="50"/>
  <c r="DG16" i="41"/>
  <c r="DG46" i="41"/>
  <c r="DG7" i="41"/>
  <c r="DG25" i="41"/>
  <c r="DG44" i="41"/>
  <c r="DG47" i="41"/>
  <c r="DG22" i="41"/>
  <c r="DG28" i="41"/>
  <c r="DG31" i="41"/>
  <c r="DG36" i="41"/>
  <c r="DF47" i="41"/>
  <c r="DF28" i="41"/>
  <c r="DF6" i="41"/>
  <c r="DF52" i="41"/>
  <c r="DF12" i="41"/>
  <c r="DF44" i="41"/>
  <c r="DG40" i="41"/>
  <c r="I67" i="36"/>
  <c r="AO67" i="36"/>
  <c r="AU67" i="35"/>
  <c r="DF8" i="41"/>
  <c r="DE29" i="41"/>
  <c r="DG30" i="41"/>
  <c r="L162" i="51"/>
  <c r="C163" i="51"/>
  <c r="E163" i="51"/>
  <c r="H161" i="50"/>
  <c r="J67" i="36"/>
  <c r="P67" i="35"/>
  <c r="DF9" i="41"/>
  <c r="DG38" i="41"/>
  <c r="F163" i="51"/>
  <c r="DG48" i="41"/>
  <c r="Y3" i="31"/>
  <c r="Y20" i="31" s="1"/>
  <c r="AP67" i="36"/>
  <c r="AV67" i="35"/>
  <c r="DE22" i="41"/>
  <c r="AD7" i="12"/>
  <c r="Q67" i="35"/>
  <c r="AW67" i="35"/>
  <c r="DE28" i="41"/>
  <c r="DF45" i="41"/>
  <c r="DF37" i="41"/>
  <c r="DF29" i="41"/>
  <c r="DF21" i="41"/>
  <c r="DF13" i="41"/>
  <c r="G66" i="29"/>
  <c r="W66" i="29"/>
  <c r="AM66" i="29"/>
  <c r="BC66" i="29"/>
  <c r="DG42" i="41"/>
  <c r="DG41" i="41"/>
  <c r="DG9" i="41"/>
  <c r="M164" i="51"/>
  <c r="N165" i="51"/>
  <c r="M160" i="50"/>
  <c r="O161" i="50"/>
  <c r="DG14" i="41"/>
  <c r="O170" i="51"/>
  <c r="Q166" i="51"/>
  <c r="L160" i="51"/>
  <c r="E165" i="51"/>
  <c r="P161" i="50"/>
  <c r="N163" i="50"/>
  <c r="Q165" i="50"/>
  <c r="H66" i="29"/>
  <c r="X66" i="29"/>
  <c r="BD66" i="29"/>
  <c r="AC67" i="36"/>
  <c r="AU67" i="36"/>
  <c r="S67" i="35"/>
  <c r="AI67" i="35"/>
  <c r="U67" i="35"/>
  <c r="DF24" i="41"/>
  <c r="I66" i="29"/>
  <c r="Y66" i="29"/>
  <c r="AO66" i="29"/>
  <c r="BE66" i="29"/>
  <c r="DG23" i="41"/>
  <c r="DG10" i="41"/>
  <c r="N162" i="51"/>
  <c r="AT67" i="36"/>
  <c r="DG26" i="41"/>
  <c r="AZ67" i="35"/>
  <c r="DF43" i="41"/>
  <c r="DF35" i="41"/>
  <c r="DF27" i="41"/>
  <c r="DF19" i="41"/>
  <c r="DG37" i="41"/>
  <c r="DG21" i="41"/>
  <c r="N67" i="36"/>
  <c r="DF38" i="41"/>
  <c r="DE51" i="41"/>
  <c r="DE35" i="41"/>
  <c r="DE19" i="41"/>
  <c r="BG46" i="12"/>
  <c r="L66" i="29"/>
  <c r="BH66" i="29"/>
  <c r="AD66" i="29"/>
  <c r="BJ66" i="29"/>
  <c r="DG27" i="41"/>
  <c r="DG52" i="41"/>
  <c r="DG20" i="41"/>
  <c r="F164" i="51"/>
  <c r="BJ67" i="36"/>
  <c r="V67" i="35"/>
  <c r="AF7" i="12"/>
  <c r="DF40" i="41"/>
  <c r="DG35" i="41"/>
  <c r="DG19" i="41"/>
  <c r="P167" i="51"/>
  <c r="D67" i="35"/>
  <c r="DE18" i="41"/>
  <c r="DG39" i="41"/>
  <c r="J166" i="51"/>
  <c r="L67" i="36"/>
  <c r="BH67" i="36"/>
  <c r="B67" i="36"/>
  <c r="BB67" i="35"/>
  <c r="DF20" i="41"/>
  <c r="DF26" i="41"/>
  <c r="DG51" i="41"/>
  <c r="AX67" i="36"/>
  <c r="DF22" i="41"/>
  <c r="DE26" i="41"/>
  <c r="DE45" i="41"/>
  <c r="DE13" i="41"/>
  <c r="DE10" i="41"/>
  <c r="AT54" i="12"/>
  <c r="AS54" i="12"/>
  <c r="N66" i="29"/>
  <c r="DG50" i="41"/>
  <c r="DG34" i="41"/>
  <c r="DF41" i="41"/>
  <c r="Z9" i="31"/>
  <c r="O66" i="29"/>
  <c r="AU66" i="29"/>
  <c r="AG66" i="29"/>
  <c r="DG43" i="41"/>
  <c r="DG49" i="41"/>
  <c r="DG33" i="41"/>
  <c r="DG17" i="41"/>
  <c r="F167" i="51"/>
  <c r="M162" i="50"/>
  <c r="L161" i="50"/>
  <c r="G201" i="50"/>
  <c r="DH48" i="41"/>
  <c r="DH32" i="41"/>
  <c r="G164" i="51"/>
  <c r="G166" i="51"/>
  <c r="Q163" i="50"/>
  <c r="AA29" i="59"/>
  <c r="C185" i="50"/>
  <c r="DH47" i="41"/>
  <c r="DH31" i="41"/>
  <c r="BO46" i="21"/>
  <c r="BO28" i="21"/>
  <c r="BO8" i="21"/>
  <c r="AC4" i="31"/>
  <c r="I201" i="50"/>
  <c r="H201" i="50"/>
  <c r="AD5" i="31"/>
  <c r="S161" i="50"/>
  <c r="P202" i="51"/>
  <c r="T163" i="50"/>
  <c r="DH29" i="41"/>
  <c r="DH13" i="41"/>
  <c r="DH8" i="41"/>
  <c r="DH15" i="41"/>
  <c r="DH28" i="41"/>
  <c r="DH6" i="41"/>
  <c r="DH25" i="41"/>
  <c r="BN28" i="21"/>
  <c r="T164" i="51"/>
  <c r="DE31" i="41"/>
  <c r="DE8" i="41"/>
  <c r="DE40" i="41"/>
  <c r="DG15" i="41"/>
  <c r="C160" i="51"/>
  <c r="N202" i="51"/>
  <c r="F185" i="50"/>
  <c r="DH51" i="41"/>
  <c r="DH11" i="41"/>
  <c r="T186" i="51"/>
  <c r="AB4" i="31"/>
  <c r="R33" i="73"/>
  <c r="DF46" i="41"/>
  <c r="AU46" i="12"/>
  <c r="AG67" i="59"/>
  <c r="AA35" i="59"/>
  <c r="W70" i="59"/>
  <c r="BN8" i="21"/>
  <c r="H185" i="50"/>
  <c r="M201" i="50"/>
  <c r="T167" i="51"/>
  <c r="DH21" i="41"/>
  <c r="DH26" i="41"/>
  <c r="DH36" i="41"/>
  <c r="AW34" i="12"/>
  <c r="D19" i="47"/>
  <c r="E19" i="47" s="1"/>
  <c r="DE48" i="41"/>
  <c r="AV18" i="12"/>
  <c r="AT46" i="12"/>
  <c r="DG6" i="41"/>
  <c r="DG29" i="41"/>
  <c r="E160" i="51"/>
  <c r="L164" i="51"/>
  <c r="Y70" i="59"/>
  <c r="AL35" i="59"/>
  <c r="AB35" i="59"/>
  <c r="AL67" i="59"/>
  <c r="AW41" i="12"/>
  <c r="DG13" i="41"/>
  <c r="E163" i="50"/>
  <c r="V31" i="1"/>
  <c r="AJ53" i="59"/>
  <c r="Z41" i="59"/>
  <c r="I185" i="50"/>
  <c r="N201" i="50"/>
  <c r="T185" i="50"/>
  <c r="T162" i="50"/>
  <c r="DH42" i="41"/>
  <c r="DH40" i="41"/>
  <c r="DH24" i="41"/>
  <c r="DH20" i="41"/>
  <c r="DI39" i="41"/>
  <c r="DI42" i="41"/>
  <c r="DI10" i="41"/>
  <c r="DE7" i="41"/>
  <c r="DE39" i="41"/>
  <c r="DE16" i="41"/>
  <c r="J168" i="51"/>
  <c r="D165" i="51"/>
  <c r="R160" i="50"/>
  <c r="W25" i="59"/>
  <c r="AG25" i="59"/>
  <c r="AG29" i="59"/>
  <c r="W29" i="59"/>
  <c r="T48" i="59"/>
  <c r="AB48" i="59"/>
  <c r="T163" i="51"/>
  <c r="T160" i="50"/>
  <c r="DH46" i="41"/>
  <c r="DH23" i="41"/>
  <c r="DH22" i="41"/>
  <c r="U202" i="51"/>
  <c r="DI47" i="41"/>
  <c r="R161" i="51"/>
  <c r="L163" i="51"/>
  <c r="S160" i="50"/>
  <c r="G167" i="50"/>
  <c r="AG61" i="59"/>
  <c r="W61" i="59"/>
  <c r="C186" i="51"/>
  <c r="T165" i="50"/>
  <c r="DI18" i="41"/>
  <c r="DI24" i="41"/>
  <c r="DI8" i="41"/>
  <c r="C161" i="51"/>
  <c r="Q165" i="51"/>
  <c r="AY66" i="29"/>
  <c r="DG8" i="41"/>
  <c r="L167" i="51"/>
  <c r="J162" i="51"/>
  <c r="C166" i="51"/>
  <c r="Z25" i="59"/>
  <c r="AJ25" i="59"/>
  <c r="Y41" i="59"/>
  <c r="AI41" i="59"/>
  <c r="Y53" i="59"/>
  <c r="AI53" i="59"/>
  <c r="AI61" i="59"/>
  <c r="Y61" i="59"/>
  <c r="H202" i="51"/>
  <c r="N185" i="50"/>
  <c r="BO34" i="21"/>
  <c r="DI38" i="41"/>
  <c r="DI35" i="41"/>
  <c r="DG11" i="41"/>
  <c r="DG12" i="41"/>
  <c r="AA25" i="59"/>
  <c r="AK25" i="59"/>
  <c r="T35" i="59"/>
  <c r="U35" i="59"/>
  <c r="AM35" i="59"/>
  <c r="AC35" i="59"/>
  <c r="AJ61" i="59"/>
  <c r="Z61" i="59"/>
  <c r="D201" i="50"/>
  <c r="AX18" i="12"/>
  <c r="AB5" i="31"/>
  <c r="AW18" i="12"/>
  <c r="DI50" i="41"/>
  <c r="DI29" i="41"/>
  <c r="DI21" i="41"/>
  <c r="DE24" i="41"/>
  <c r="AZ66" i="29"/>
  <c r="BG18" i="12"/>
  <c r="AS34" i="12"/>
  <c r="DF14" i="41"/>
  <c r="DF30" i="41"/>
  <c r="U67" i="59"/>
  <c r="E201" i="50"/>
  <c r="DH34" i="41"/>
  <c r="DH18" i="41"/>
  <c r="DI36" i="41"/>
  <c r="DI20" i="41"/>
  <c r="DF16" i="41"/>
  <c r="BB66" i="29"/>
  <c r="E166" i="51"/>
  <c r="Q160" i="50"/>
  <c r="Q169" i="50" s="1"/>
  <c r="F162" i="50"/>
  <c r="F169" i="50" s="1"/>
  <c r="AJ70" i="59"/>
  <c r="DH49" i="41"/>
  <c r="DH33" i="41"/>
  <c r="DH17" i="41"/>
  <c r="DI19" i="41"/>
  <c r="U201" i="50"/>
  <c r="DI41" i="41"/>
  <c r="BQ60" i="21"/>
  <c r="AY18" i="12"/>
  <c r="AA100" i="49"/>
  <c r="AC100" i="49" s="1"/>
  <c r="AB100" i="49"/>
  <c r="T25" i="59"/>
  <c r="DH10" i="41"/>
  <c r="AW63" i="12"/>
  <c r="DI7" i="41"/>
  <c r="DI45" i="41"/>
  <c r="DI28" i="41"/>
  <c r="V201" i="50"/>
  <c r="T161" i="51"/>
  <c r="DH41" i="41"/>
  <c r="DH14" i="41"/>
  <c r="DI49" i="41"/>
  <c r="BO66" i="29"/>
  <c r="BM54" i="21"/>
  <c r="W161" i="51"/>
  <c r="DJ50" i="41"/>
  <c r="Y29" i="59"/>
  <c r="AM70" i="59"/>
  <c r="DH39" i="41"/>
  <c r="DI11" i="41"/>
  <c r="DI44" i="41"/>
  <c r="BM34" i="21"/>
  <c r="AO15" i="59"/>
  <c r="AB25" i="59"/>
  <c r="DI23" i="41"/>
  <c r="DI9" i="41"/>
  <c r="V163" i="51"/>
  <c r="V165" i="50"/>
  <c r="V160" i="50"/>
  <c r="DJ49" i="41"/>
  <c r="DJ41" i="41"/>
  <c r="DJ33" i="41"/>
  <c r="DJ25" i="41"/>
  <c r="DJ9" i="41"/>
  <c r="D37" i="8"/>
  <c r="Y170" i="51"/>
  <c r="AC70" i="59"/>
  <c r="AE70" i="59" s="1"/>
  <c r="DH19" i="41"/>
  <c r="AW28" i="12"/>
  <c r="U185" i="50"/>
  <c r="DI27" i="41"/>
  <c r="DI13" i="41"/>
  <c r="DI12" i="41"/>
  <c r="DI26" i="41"/>
  <c r="BO67" i="36"/>
  <c r="V185" i="50"/>
  <c r="W161" i="50"/>
  <c r="W159" i="50"/>
  <c r="T70" i="59"/>
  <c r="DH52" i="41"/>
  <c r="DI6" i="41"/>
  <c r="BQ46" i="21"/>
  <c r="AE4" i="31"/>
  <c r="BR34" i="21"/>
  <c r="DJ48" i="41"/>
  <c r="DJ32" i="41"/>
  <c r="DJ16" i="41"/>
  <c r="DJ8" i="41"/>
  <c r="W166" i="51"/>
  <c r="AM29" i="59"/>
  <c r="AO29" i="59" s="1"/>
  <c r="Q202" i="51"/>
  <c r="DH38" i="41"/>
  <c r="AK7" i="12"/>
  <c r="AY60" i="12"/>
  <c r="AM11" i="59"/>
  <c r="AC11" i="59"/>
  <c r="J11" i="59"/>
  <c r="K11" i="59"/>
  <c r="AY63" i="12"/>
  <c r="DI43" i="41"/>
  <c r="DI22" i="41"/>
  <c r="DI52" i="41"/>
  <c r="DI25" i="41"/>
  <c r="AX8" i="12"/>
  <c r="V33" i="73"/>
  <c r="AY8" i="12"/>
  <c r="V165" i="51"/>
  <c r="DJ11" i="41"/>
  <c r="T202" i="51"/>
  <c r="AL67" i="12"/>
  <c r="AY22" i="12"/>
  <c r="AF4" i="31"/>
  <c r="DH27" i="41"/>
  <c r="DH37" i="41"/>
  <c r="AK67" i="12"/>
  <c r="DI34" i="41"/>
  <c r="AZ22" i="12"/>
  <c r="AZ60" i="12"/>
  <c r="BO67" i="35"/>
  <c r="AP4" i="37"/>
  <c r="DH9" i="41"/>
  <c r="DI33" i="41"/>
  <c r="DI16" i="41"/>
  <c r="DI17" i="41"/>
  <c r="V162" i="51"/>
  <c r="DJ44" i="41"/>
  <c r="DJ36" i="41"/>
  <c r="DJ20" i="41"/>
  <c r="DJ12" i="41"/>
  <c r="AA90" i="49"/>
  <c r="AC90" i="49" s="1"/>
  <c r="AB90" i="49"/>
  <c r="X170" i="51"/>
  <c r="AM12" i="59"/>
  <c r="AC12" i="59"/>
  <c r="AW8" i="12"/>
  <c r="DI48" i="41"/>
  <c r="DI32" i="41"/>
  <c r="AY34" i="12"/>
  <c r="AM7" i="12"/>
  <c r="V161" i="50"/>
  <c r="DJ21" i="41"/>
  <c r="W160" i="50"/>
  <c r="DJ37" i="41"/>
  <c r="AC121" i="49"/>
  <c r="DL44" i="41"/>
  <c r="DL25" i="41"/>
  <c r="DL28" i="41"/>
  <c r="O41" i="8"/>
  <c r="O48" i="8" s="1"/>
  <c r="AM14" i="59"/>
  <c r="AM7" i="59"/>
  <c r="DJ7" i="41"/>
  <c r="AQ4" i="38"/>
  <c r="AQ15" i="39"/>
  <c r="AB129" i="49"/>
  <c r="AB121" i="49"/>
  <c r="DL52" i="41"/>
  <c r="DL33" i="41"/>
  <c r="DL36" i="41"/>
  <c r="BT34" i="21"/>
  <c r="DK9" i="41"/>
  <c r="BA63" i="12"/>
  <c r="BS18" i="21"/>
  <c r="DL8" i="41"/>
  <c r="DL41" i="41"/>
  <c r="X169" i="51"/>
  <c r="I7" i="59"/>
  <c r="K61" i="59"/>
  <c r="DM26" i="41"/>
  <c r="DM27" i="41"/>
  <c r="DJ18" i="41"/>
  <c r="AA8" i="49"/>
  <c r="AC8" i="49" s="1"/>
  <c r="DL19" i="41"/>
  <c r="K29" i="59"/>
  <c r="AD29" i="59"/>
  <c r="AE29" i="59" s="1"/>
  <c r="H5" i="59"/>
  <c r="BT54" i="21"/>
  <c r="DM34" i="41"/>
  <c r="DM17" i="41"/>
  <c r="DM8" i="41"/>
  <c r="AB49" i="8"/>
  <c r="DJ26" i="41"/>
  <c r="DL38" i="41"/>
  <c r="DL27" i="41"/>
  <c r="J29" i="59"/>
  <c r="H8" i="59"/>
  <c r="J8" i="59" s="1"/>
  <c r="DM35" i="41"/>
  <c r="DJ34" i="41"/>
  <c r="DL23" i="41"/>
  <c r="K70" i="59"/>
  <c r="I5" i="59"/>
  <c r="BB34" i="12"/>
  <c r="DM25" i="41"/>
  <c r="DM16" i="41"/>
  <c r="BB18" i="12"/>
  <c r="DL9" i="41"/>
  <c r="DL13" i="41"/>
  <c r="I14" i="59"/>
  <c r="DK17" i="41"/>
  <c r="BA18" i="12"/>
  <c r="X166" i="50"/>
  <c r="AD8" i="59"/>
  <c r="I9" i="59"/>
  <c r="AN70" i="59"/>
  <c r="AN10" i="59"/>
  <c r="AO10" i="59" s="1"/>
  <c r="DJ24" i="41"/>
  <c r="DJ19" i="41"/>
  <c r="DL18" i="41"/>
  <c r="DL45" i="41"/>
  <c r="DL10" i="41"/>
  <c r="DM14" i="41"/>
  <c r="DK38" i="41"/>
  <c r="AF5" i="31"/>
  <c r="DL35" i="41"/>
  <c r="J41" i="59"/>
  <c r="J15" i="59"/>
  <c r="DM41" i="41"/>
  <c r="DM32" i="41"/>
  <c r="DM39" i="41"/>
  <c r="DJ51" i="41"/>
  <c r="DJ13" i="41"/>
  <c r="AB77" i="49"/>
  <c r="DL34" i="41"/>
  <c r="DL31" i="41"/>
  <c r="DL51" i="41"/>
  <c r="AG4" i="31"/>
  <c r="DJ45" i="41"/>
  <c r="AC24" i="49"/>
  <c r="DL42" i="41"/>
  <c r="DL6" i="41"/>
  <c r="V49" i="8"/>
  <c r="DL50" i="41"/>
  <c r="DL7" i="41"/>
  <c r="K10" i="59"/>
  <c r="AA23" i="49"/>
  <c r="AC23" i="49" s="1"/>
  <c r="AB29" i="49"/>
  <c r="AB10" i="49"/>
  <c r="DL17" i="41"/>
  <c r="DL39" i="41"/>
  <c r="O37" i="8"/>
  <c r="AB28" i="49"/>
  <c r="AB113" i="49"/>
  <c r="AB58" i="49"/>
  <c r="BB46" i="12"/>
  <c r="BB22" i="12"/>
  <c r="AB108" i="49"/>
  <c r="AB70" i="49"/>
  <c r="AB46" i="49"/>
  <c r="AC64" i="49"/>
  <c r="AC95" i="49"/>
  <c r="AC10" i="49"/>
  <c r="AC29" i="49"/>
  <c r="AC34" i="49"/>
  <c r="AC14" i="49"/>
  <c r="AC51" i="49"/>
  <c r="AC70" i="49"/>
  <c r="AB83" i="49"/>
  <c r="AB75" i="49"/>
  <c r="AB41" i="49"/>
  <c r="AB32" i="49"/>
  <c r="AB25" i="49"/>
  <c r="AB15" i="49"/>
  <c r="AB11" i="49"/>
  <c r="AB7" i="49"/>
  <c r="AB30" i="49"/>
  <c r="AC76" i="49"/>
  <c r="AC77" i="49"/>
  <c r="AB65" i="49"/>
  <c r="AB95" i="49"/>
  <c r="AB64" i="49"/>
  <c r="AB51" i="49"/>
  <c r="AB42" i="49"/>
  <c r="AC40" i="49"/>
  <c r="AC108" i="49"/>
  <c r="AC59" i="49"/>
  <c r="AC104" i="49"/>
  <c r="AC124" i="49"/>
  <c r="AB31" i="49"/>
  <c r="AB26" i="49"/>
  <c r="AB24" i="49"/>
  <c r="AB19" i="49"/>
  <c r="AB16" i="49"/>
  <c r="AB14" i="49"/>
  <c r="AC129" i="49"/>
  <c r="AC63" i="49"/>
  <c r="AC58" i="49"/>
  <c r="AC41" i="49"/>
  <c r="AC42" i="49"/>
  <c r="AC75" i="49"/>
  <c r="AC65" i="49"/>
  <c r="AC83" i="49"/>
  <c r="AB34" i="49"/>
  <c r="AC57" i="49"/>
  <c r="AC37" i="49"/>
  <c r="AC46" i="49"/>
  <c r="AA13" i="49"/>
  <c r="AC13" i="49" s="1"/>
  <c r="AA22" i="49"/>
  <c r="AC22" i="49" s="1"/>
  <c r="AA18" i="49"/>
  <c r="AC18" i="49" s="1"/>
  <c r="AB37" i="49"/>
  <c r="AB59" i="49"/>
  <c r="AB104" i="49"/>
  <c r="BT28" i="21"/>
  <c r="BB60" i="12"/>
  <c r="AG8" i="31"/>
  <c r="AR7" i="12"/>
  <c r="AR67" i="12"/>
  <c r="AX7" i="12" l="1"/>
  <c r="AH23" i="31"/>
  <c r="AI23" i="31" s="1"/>
  <c r="AI3" i="31"/>
  <c r="AJ3" i="31" s="1"/>
  <c r="AH15" i="31"/>
  <c r="J6" i="59"/>
  <c r="R170" i="51"/>
  <c r="C169" i="50"/>
  <c r="AD10" i="59"/>
  <c r="AE10" i="59" s="1"/>
  <c r="G169" i="50"/>
  <c r="E169" i="50"/>
  <c r="O169" i="50"/>
  <c r="AH21" i="31"/>
  <c r="AI21" i="31" s="1"/>
  <c r="AH19" i="31"/>
  <c r="AI19" i="31" s="1"/>
  <c r="AN6" i="59"/>
  <c r="AO6" i="59" s="1"/>
  <c r="L169" i="50"/>
  <c r="H170" i="51"/>
  <c r="AH17" i="31"/>
  <c r="AI17" i="31" s="1"/>
  <c r="I170" i="51"/>
  <c r="V169" i="50"/>
  <c r="D42" i="8"/>
  <c r="J12" i="59"/>
  <c r="AO35" i="59"/>
  <c r="AH18" i="31"/>
  <c r="AI18" i="31" s="1"/>
  <c r="AH22" i="31"/>
  <c r="AI22" i="31" s="1"/>
  <c r="K6" i="59"/>
  <c r="AM9" i="59"/>
  <c r="N169" i="50"/>
  <c r="P169" i="50"/>
  <c r="X46" i="8"/>
  <c r="J169" i="50"/>
  <c r="AH25" i="31"/>
  <c r="AI25" i="31" s="1"/>
  <c r="AH20" i="31"/>
  <c r="AI20" i="31" s="1"/>
  <c r="AQ4" i="39"/>
  <c r="R169" i="50"/>
  <c r="AH16" i="31"/>
  <c r="AI16" i="31" s="1"/>
  <c r="N170" i="51"/>
  <c r="Y16" i="73"/>
  <c r="Y169" i="50"/>
  <c r="D33" i="8"/>
  <c r="Q28" i="1" s="1"/>
  <c r="X169" i="50"/>
  <c r="S169" i="50"/>
  <c r="D169" i="50"/>
  <c r="M170" i="51"/>
  <c r="D35" i="8"/>
  <c r="Q30" i="1" s="1"/>
  <c r="W169" i="50"/>
  <c r="D170" i="51"/>
  <c r="AU67" i="12"/>
  <c r="U170" i="51"/>
  <c r="W170" i="51"/>
  <c r="T169" i="50"/>
  <c r="K169" i="50"/>
  <c r="C170" i="51"/>
  <c r="F170" i="51"/>
  <c r="AD12" i="59"/>
  <c r="AE12" i="59" s="1"/>
  <c r="AN12" i="59"/>
  <c r="AO12" i="59" s="1"/>
  <c r="J170" i="51"/>
  <c r="AT67" i="12"/>
  <c r="AN13" i="59"/>
  <c r="AO13" i="59" s="1"/>
  <c r="AD13" i="59"/>
  <c r="AE13" i="59" s="1"/>
  <c r="J13" i="59"/>
  <c r="K13" i="59"/>
  <c r="AC6" i="59"/>
  <c r="AE6" i="59" s="1"/>
  <c r="AM6" i="59"/>
  <c r="T170" i="51"/>
  <c r="D34" i="8"/>
  <c r="Q29" i="1" s="1"/>
  <c r="AE35" i="59"/>
  <c r="AN11" i="59"/>
  <c r="AO11" i="59" s="1"/>
  <c r="AD11" i="59"/>
  <c r="AE11" i="59" s="1"/>
  <c r="E46" i="8"/>
  <c r="M169" i="50"/>
  <c r="H169" i="50"/>
  <c r="D32" i="8"/>
  <c r="R27" i="1"/>
  <c r="E49" i="8"/>
  <c r="L170" i="51"/>
  <c r="AO70" i="59"/>
  <c r="AE48" i="59"/>
  <c r="Q170" i="51"/>
  <c r="V170" i="51"/>
  <c r="W138" i="49"/>
  <c r="Z138" i="49" s="1"/>
  <c r="AA138" i="49" s="1"/>
  <c r="G170" i="51"/>
  <c r="BB5" i="20"/>
  <c r="AF3" i="31" s="1"/>
  <c r="AZ5" i="20"/>
  <c r="AD3" i="31" s="1"/>
  <c r="AD25" i="31" s="1"/>
  <c r="AD6" i="31"/>
  <c r="AF6" i="31"/>
  <c r="AY5" i="20"/>
  <c r="AC3" i="31" s="1"/>
  <c r="AC18" i="31" s="1"/>
  <c r="AC5" i="31"/>
  <c r="AV5" i="20"/>
  <c r="Z3" i="31" s="1"/>
  <c r="Z23" i="31" s="1"/>
  <c r="AW5" i="20"/>
  <c r="AA3" i="31" s="1"/>
  <c r="AA25" i="31" s="1"/>
  <c r="AA5" i="31"/>
  <c r="BA5" i="20"/>
  <c r="AE3" i="31" s="1"/>
  <c r="AE24" i="31" s="1"/>
  <c r="AX5" i="20"/>
  <c r="AB3" i="31" s="1"/>
  <c r="AB16" i="31" s="1"/>
  <c r="BL7" i="21"/>
  <c r="E16" i="47"/>
  <c r="BP7" i="21"/>
  <c r="D18" i="47"/>
  <c r="E18" i="47" s="1"/>
  <c r="BR7" i="21"/>
  <c r="BM7" i="21"/>
  <c r="BO7" i="21"/>
  <c r="BQ7" i="21"/>
  <c r="E17" i="47"/>
  <c r="E20" i="47"/>
  <c r="BN7" i="21"/>
  <c r="E23" i="47"/>
  <c r="BU7" i="21"/>
  <c r="BC67" i="12"/>
  <c r="BC7" i="12"/>
  <c r="Y24" i="31"/>
  <c r="Y16" i="31"/>
  <c r="Y19" i="31"/>
  <c r="C16" i="47"/>
  <c r="BG7" i="12"/>
  <c r="AU7" i="12"/>
  <c r="BH67" i="12"/>
  <c r="BG67" i="12"/>
  <c r="AS67" i="12"/>
  <c r="B21" i="47"/>
  <c r="BA7" i="12"/>
  <c r="AV67" i="12"/>
  <c r="AV7" i="12"/>
  <c r="C15" i="47"/>
  <c r="I21" i="47"/>
  <c r="Z4" i="31"/>
  <c r="AC5" i="59"/>
  <c r="AM5" i="59"/>
  <c r="AD14" i="59"/>
  <c r="AE14" i="59" s="1"/>
  <c r="AN14" i="59"/>
  <c r="AO14" i="59" s="1"/>
  <c r="J14" i="59"/>
  <c r="K14" i="59"/>
  <c r="J9" i="59"/>
  <c r="K9" i="59"/>
  <c r="AN9" i="59"/>
  <c r="AD9" i="59"/>
  <c r="AE9" i="59" s="1"/>
  <c r="D46" i="8"/>
  <c r="Q32" i="1"/>
  <c r="X139" i="49"/>
  <c r="AN7" i="59"/>
  <c r="AO7" i="59" s="1"/>
  <c r="J7" i="59"/>
  <c r="K7" i="59"/>
  <c r="AD7" i="59"/>
  <c r="AE7" i="59" s="1"/>
  <c r="D21" i="47"/>
  <c r="E21" i="47" s="1"/>
  <c r="BS7" i="21"/>
  <c r="AZ7" i="12"/>
  <c r="AY7" i="12"/>
  <c r="I25" i="47"/>
  <c r="B19" i="47"/>
  <c r="AT7" i="12"/>
  <c r="BH7" i="12"/>
  <c r="X138" i="49"/>
  <c r="Y138" i="49"/>
  <c r="AM8" i="59"/>
  <c r="AO8" i="59" s="1"/>
  <c r="AC8" i="59"/>
  <c r="AW7" i="12"/>
  <c r="B17" i="47"/>
  <c r="Y22" i="31"/>
  <c r="Y25" i="31"/>
  <c r="Y15" i="31"/>
  <c r="Y17" i="31"/>
  <c r="Y23" i="31"/>
  <c r="AX67" i="12"/>
  <c r="Y18" i="31"/>
  <c r="AW67" i="12"/>
  <c r="AY67" i="12"/>
  <c r="AD5" i="59"/>
  <c r="AN5" i="59"/>
  <c r="K5" i="59"/>
  <c r="J5" i="59"/>
  <c r="K8" i="59"/>
  <c r="BT7" i="21"/>
  <c r="E170" i="51"/>
  <c r="Y21" i="31"/>
  <c r="AE8" i="59"/>
  <c r="AG3" i="31"/>
  <c r="AG24" i="31" s="1"/>
  <c r="BB7" i="12"/>
  <c r="BB67" i="12"/>
  <c r="C23" i="47" l="1"/>
  <c r="I30" i="47"/>
  <c r="AO9" i="59"/>
  <c r="D48" i="8"/>
  <c r="D49" i="8"/>
  <c r="W139" i="49"/>
  <c r="Z139" i="49" s="1"/>
  <c r="AA139" i="49" s="1"/>
  <c r="AO5" i="59"/>
  <c r="AE5" i="59"/>
  <c r="AC19" i="31"/>
  <c r="AE18" i="31"/>
  <c r="C32" i="8"/>
  <c r="C33" i="8" s="1"/>
  <c r="C34" i="8" s="1"/>
  <c r="C35" i="8" s="1"/>
  <c r="C36" i="8" s="1"/>
  <c r="Q27" i="1"/>
  <c r="AE21" i="31"/>
  <c r="AE19" i="31"/>
  <c r="AE15" i="31"/>
  <c r="AE16" i="31"/>
  <c r="AE23" i="31"/>
  <c r="AE17" i="31"/>
  <c r="AE25" i="31"/>
  <c r="AE20" i="31"/>
  <c r="AE22" i="31"/>
  <c r="AA24" i="31"/>
  <c r="AC24" i="31"/>
  <c r="AC15" i="31"/>
  <c r="AC16" i="31"/>
  <c r="AC23" i="31"/>
  <c r="AA17" i="31"/>
  <c r="AA23" i="31"/>
  <c r="AA21" i="31"/>
  <c r="AA22" i="31"/>
  <c r="AA15" i="31"/>
  <c r="AC17" i="31"/>
  <c r="AC25" i="31"/>
  <c r="AC22" i="31"/>
  <c r="AA16" i="31"/>
  <c r="AC20" i="31"/>
  <c r="AC21" i="31"/>
  <c r="AA19" i="31"/>
  <c r="AA20" i="31"/>
  <c r="AA18" i="31"/>
  <c r="Z21" i="31"/>
  <c r="AD17" i="31"/>
  <c r="I27" i="47"/>
  <c r="C21" i="47"/>
  <c r="I29" i="47"/>
  <c r="C22" i="47"/>
  <c r="AB15" i="31"/>
  <c r="AB25" i="31"/>
  <c r="AB23" i="31"/>
  <c r="AB21" i="31"/>
  <c r="AB22" i="31"/>
  <c r="AB18" i="31"/>
  <c r="AB20" i="31"/>
  <c r="AB24" i="31"/>
  <c r="AB17" i="31"/>
  <c r="Z15" i="31"/>
  <c r="Z18" i="31"/>
  <c r="Z25" i="31"/>
  <c r="Z19" i="31"/>
  <c r="Z20" i="31"/>
  <c r="Z24" i="31"/>
  <c r="Z17" i="31"/>
  <c r="Z22" i="31"/>
  <c r="C20" i="47"/>
  <c r="C19" i="47"/>
  <c r="AF15" i="31"/>
  <c r="AF20" i="31"/>
  <c r="AF18" i="31"/>
  <c r="AF23" i="31"/>
  <c r="AF19" i="31"/>
  <c r="AF21" i="31"/>
  <c r="AF22" i="31"/>
  <c r="AF24" i="31"/>
  <c r="AB19" i="31"/>
  <c r="AF25" i="31"/>
  <c r="Z16" i="31"/>
  <c r="E22" i="47"/>
  <c r="I23" i="47"/>
  <c r="C17" i="47"/>
  <c r="C18" i="47"/>
  <c r="AF17" i="31"/>
  <c r="AF16" i="31"/>
  <c r="AD21" i="31"/>
  <c r="AD16" i="31"/>
  <c r="AD15" i="31"/>
  <c r="AD24" i="31"/>
  <c r="AD19" i="31"/>
  <c r="AD23" i="31"/>
  <c r="AD20" i="31"/>
  <c r="AD18" i="31"/>
  <c r="AD22" i="31"/>
  <c r="AG18" i="31"/>
  <c r="AG25" i="31"/>
  <c r="AG17" i="31"/>
  <c r="AG22" i="31"/>
  <c r="AG20" i="31"/>
  <c r="AG15" i="31"/>
  <c r="AG19" i="31"/>
  <c r="AG16" i="31"/>
  <c r="AG23" i="31"/>
  <c r="AG21" i="31"/>
  <c r="D44" i="8" l="1"/>
  <c r="O44" i="8"/>
</calcChain>
</file>

<file path=xl/sharedStrings.xml><?xml version="1.0" encoding="utf-8"?>
<sst xmlns="http://schemas.openxmlformats.org/spreadsheetml/2006/main" count="20386" uniqueCount="3094">
  <si>
    <t>総人口</t>
    <rPh sb="0" eb="1">
      <t>ソウ</t>
    </rPh>
    <rPh sb="1" eb="3">
      <t>ジンコウ</t>
    </rPh>
    <phoneticPr fontId="3"/>
  </si>
  <si>
    <t>人</t>
    <rPh sb="0" eb="1">
      <t>ニン</t>
    </rPh>
    <phoneticPr fontId="3"/>
  </si>
  <si>
    <t>-</t>
  </si>
  <si>
    <t>兵庫県</t>
  </si>
  <si>
    <t>神戸市</t>
  </si>
  <si>
    <t>阪神南地域</t>
    <rPh sb="0" eb="2">
      <t>ハンシン</t>
    </rPh>
    <rPh sb="2" eb="3">
      <t>ミナミ</t>
    </rPh>
    <rPh sb="3" eb="5">
      <t>チイキ</t>
    </rPh>
    <phoneticPr fontId="4"/>
  </si>
  <si>
    <t>阪神北地域</t>
    <rPh sb="0" eb="2">
      <t>ハンシン</t>
    </rPh>
    <rPh sb="2" eb="3">
      <t>キタ</t>
    </rPh>
    <rPh sb="3" eb="5">
      <t>チイキ</t>
    </rPh>
    <phoneticPr fontId="4"/>
  </si>
  <si>
    <t>東播磨地域</t>
  </si>
  <si>
    <t>北播磨地域</t>
    <rPh sb="0" eb="1">
      <t>キタ</t>
    </rPh>
    <rPh sb="1" eb="3">
      <t>ハリマ</t>
    </rPh>
    <rPh sb="3" eb="5">
      <t>チイキ</t>
    </rPh>
    <phoneticPr fontId="4"/>
  </si>
  <si>
    <t>中播磨地域</t>
    <rPh sb="0" eb="1">
      <t>ナカ</t>
    </rPh>
    <phoneticPr fontId="4"/>
  </si>
  <si>
    <t>西播磨地域</t>
    <rPh sb="0" eb="1">
      <t>ニシ</t>
    </rPh>
    <rPh sb="1" eb="3">
      <t>ハリマ</t>
    </rPh>
    <rPh sb="3" eb="5">
      <t>チイキ</t>
    </rPh>
    <phoneticPr fontId="4"/>
  </si>
  <si>
    <t>但馬地域</t>
  </si>
  <si>
    <t>丹波地域</t>
  </si>
  <si>
    <t>淡路地域</t>
  </si>
  <si>
    <t>阪神南地域</t>
  </si>
  <si>
    <t>尼崎市</t>
  </si>
  <si>
    <t>西宮市</t>
  </si>
  <si>
    <t>芦屋市</t>
  </si>
  <si>
    <t>阪神北地域</t>
  </si>
  <si>
    <t>伊丹市</t>
  </si>
  <si>
    <t>宝塚市</t>
  </si>
  <si>
    <t>川西市</t>
  </si>
  <si>
    <t>三田市</t>
  </si>
  <si>
    <t>猪名川町</t>
  </si>
  <si>
    <t>明石市</t>
  </si>
  <si>
    <t>加古川市</t>
  </si>
  <si>
    <t>高砂市</t>
  </si>
  <si>
    <t>稲美町</t>
  </si>
  <si>
    <t>播磨町</t>
  </si>
  <si>
    <t>北播磨地域</t>
  </si>
  <si>
    <t>西脇市</t>
    <rPh sb="0" eb="3">
      <t>ニシワキシ</t>
    </rPh>
    <phoneticPr fontId="16"/>
  </si>
  <si>
    <t>三木市</t>
    <rPh sb="0" eb="3">
      <t>ミキシ</t>
    </rPh>
    <phoneticPr fontId="16"/>
  </si>
  <si>
    <t>小野市</t>
  </si>
  <si>
    <t>加西市</t>
  </si>
  <si>
    <t>加東市</t>
    <rPh sb="0" eb="2">
      <t>カトウ</t>
    </rPh>
    <rPh sb="2" eb="3">
      <t>シ</t>
    </rPh>
    <phoneticPr fontId="16"/>
  </si>
  <si>
    <t>多可町</t>
    <rPh sb="0" eb="1">
      <t>タ</t>
    </rPh>
    <rPh sb="1" eb="2">
      <t>カ</t>
    </rPh>
    <rPh sb="2" eb="3">
      <t>チョウ</t>
    </rPh>
    <phoneticPr fontId="16"/>
  </si>
  <si>
    <t>中播磨地域</t>
  </si>
  <si>
    <t>姫路市</t>
    <rPh sb="0" eb="3">
      <t>ヒメジシ</t>
    </rPh>
    <phoneticPr fontId="16"/>
  </si>
  <si>
    <t>市川町</t>
  </si>
  <si>
    <t>福崎町</t>
  </si>
  <si>
    <t>神河町</t>
    <rPh sb="0" eb="1">
      <t>カミ</t>
    </rPh>
    <rPh sb="1" eb="2">
      <t>カワ</t>
    </rPh>
    <rPh sb="2" eb="3">
      <t>チョウ</t>
    </rPh>
    <phoneticPr fontId="16"/>
  </si>
  <si>
    <t>西播磨地域</t>
  </si>
  <si>
    <t>相生市</t>
  </si>
  <si>
    <t>赤穂市</t>
  </si>
  <si>
    <t>宍粟市</t>
    <rPh sb="0" eb="2">
      <t>シソウ</t>
    </rPh>
    <rPh sb="2" eb="3">
      <t>シ</t>
    </rPh>
    <phoneticPr fontId="4"/>
  </si>
  <si>
    <t>たつの市</t>
    <rPh sb="3" eb="4">
      <t>シ</t>
    </rPh>
    <phoneticPr fontId="16"/>
  </si>
  <si>
    <t>太子町</t>
  </si>
  <si>
    <t>上郡町</t>
  </si>
  <si>
    <t>佐用町</t>
    <rPh sb="0" eb="3">
      <t>サヨウチョウ</t>
    </rPh>
    <phoneticPr fontId="16"/>
  </si>
  <si>
    <t>豊岡市</t>
    <rPh sb="0" eb="3">
      <t>トヨオカシ</t>
    </rPh>
    <phoneticPr fontId="4"/>
  </si>
  <si>
    <t>養父市</t>
    <rPh sb="0" eb="2">
      <t>ヤブ</t>
    </rPh>
    <rPh sb="2" eb="3">
      <t>シ</t>
    </rPh>
    <phoneticPr fontId="16"/>
  </si>
  <si>
    <t>朝来市</t>
    <rPh sb="0" eb="2">
      <t>アサゴ</t>
    </rPh>
    <rPh sb="2" eb="3">
      <t>シ</t>
    </rPh>
    <phoneticPr fontId="4"/>
  </si>
  <si>
    <t>香美町</t>
    <rPh sb="0" eb="2">
      <t>カミ</t>
    </rPh>
    <rPh sb="2" eb="3">
      <t>チョウ</t>
    </rPh>
    <phoneticPr fontId="4"/>
  </si>
  <si>
    <t>新温泉町</t>
    <rPh sb="0" eb="1">
      <t>シン</t>
    </rPh>
    <rPh sb="1" eb="4">
      <t>オンセンチョウ</t>
    </rPh>
    <phoneticPr fontId="16"/>
  </si>
  <si>
    <t>丹波市</t>
    <rPh sb="0" eb="2">
      <t>タンバ</t>
    </rPh>
    <rPh sb="2" eb="3">
      <t>シ</t>
    </rPh>
    <phoneticPr fontId="4"/>
  </si>
  <si>
    <t>洲本市</t>
    <rPh sb="0" eb="3">
      <t>スモトシ</t>
    </rPh>
    <phoneticPr fontId="16"/>
  </si>
  <si>
    <t>南あわじ市</t>
    <rPh sb="0" eb="1">
      <t>ミナミ</t>
    </rPh>
    <rPh sb="4" eb="5">
      <t>シ</t>
    </rPh>
    <phoneticPr fontId="4"/>
  </si>
  <si>
    <t>淡路市</t>
    <rPh sb="0" eb="2">
      <t>アワジ</t>
    </rPh>
    <rPh sb="2" eb="3">
      <t>シ</t>
    </rPh>
    <phoneticPr fontId="4"/>
  </si>
  <si>
    <t>0～14歳</t>
    <rPh sb="4" eb="5">
      <t>サイ</t>
    </rPh>
    <phoneticPr fontId="3"/>
  </si>
  <si>
    <t>15～64歳</t>
    <rPh sb="5" eb="6">
      <t>サイ</t>
    </rPh>
    <phoneticPr fontId="3"/>
  </si>
  <si>
    <t>65歳以上</t>
    <rPh sb="2" eb="3">
      <t>サイ</t>
    </rPh>
    <rPh sb="3" eb="5">
      <t>イジョウ</t>
    </rPh>
    <phoneticPr fontId="3"/>
  </si>
  <si>
    <t>％</t>
  </si>
  <si>
    <t>出　　　　所</t>
    <rPh sb="0" eb="1">
      <t>デ</t>
    </rPh>
    <rPh sb="5" eb="6">
      <t>ショ</t>
    </rPh>
    <phoneticPr fontId="3"/>
  </si>
  <si>
    <t>被災12市</t>
    <phoneticPr fontId="3"/>
  </si>
  <si>
    <t>人</t>
    <rPh sb="0" eb="1">
      <t>ヒト</t>
    </rPh>
    <phoneticPr fontId="3"/>
  </si>
  <si>
    <t>転入超過数</t>
    <rPh sb="0" eb="2">
      <t>テンニュウ</t>
    </rPh>
    <rPh sb="2" eb="4">
      <t>チョウカ</t>
    </rPh>
    <rPh sb="4" eb="5">
      <t>スウ</t>
    </rPh>
    <phoneticPr fontId="3"/>
  </si>
  <si>
    <t>住民基本台帳人口移動報告年報</t>
    <rPh sb="0" eb="2">
      <t>ジュウミン</t>
    </rPh>
    <rPh sb="2" eb="4">
      <t>キホン</t>
    </rPh>
    <rPh sb="4" eb="6">
      <t>ダイチョウ</t>
    </rPh>
    <rPh sb="6" eb="8">
      <t>ジンコウ</t>
    </rPh>
    <rPh sb="8" eb="10">
      <t>イドウ</t>
    </rPh>
    <rPh sb="10" eb="12">
      <t>ホウコク</t>
    </rPh>
    <rPh sb="12" eb="14">
      <t>ネンポウ</t>
    </rPh>
    <phoneticPr fontId="3"/>
  </si>
  <si>
    <t>他府県から転入</t>
    <rPh sb="0" eb="3">
      <t>タフケン</t>
    </rPh>
    <rPh sb="5" eb="7">
      <t>テンニュウ</t>
    </rPh>
    <phoneticPr fontId="3"/>
  </si>
  <si>
    <t>他府県へ転出</t>
    <rPh sb="0" eb="3">
      <t>タフケン</t>
    </rPh>
    <rPh sb="4" eb="6">
      <t>テンシュツ</t>
    </rPh>
    <phoneticPr fontId="3"/>
  </si>
  <si>
    <t>東灘区</t>
  </si>
  <si>
    <t>灘区</t>
  </si>
  <si>
    <t>中央区</t>
  </si>
  <si>
    <t>兵庫区</t>
  </si>
  <si>
    <t>北区</t>
  </si>
  <si>
    <t>長田区</t>
  </si>
  <si>
    <t>須磨区</t>
  </si>
  <si>
    <t>垂水区</t>
  </si>
  <si>
    <t>西区</t>
  </si>
  <si>
    <t>洲本市</t>
  </si>
  <si>
    <t>豊岡市</t>
  </si>
  <si>
    <t>西脇市</t>
  </si>
  <si>
    <t>三木市</t>
  </si>
  <si>
    <t>佐用町</t>
  </si>
  <si>
    <t>増減数（前年10月～当年9月）</t>
    <rPh sb="0" eb="2">
      <t>ゾウゲン</t>
    </rPh>
    <rPh sb="2" eb="3">
      <t>カズ</t>
    </rPh>
    <rPh sb="4" eb="6">
      <t>ゼンネン</t>
    </rPh>
    <rPh sb="8" eb="9">
      <t>ガツ</t>
    </rPh>
    <rPh sb="10" eb="12">
      <t>トウネン</t>
    </rPh>
    <rPh sb="13" eb="14">
      <t>ガツ</t>
    </rPh>
    <phoneticPr fontId="4"/>
  </si>
  <si>
    <t>自然増減の内訳</t>
  </si>
  <si>
    <t>補間
補正数
E</t>
    <rPh sb="0" eb="2">
      <t>ホカン</t>
    </rPh>
    <rPh sb="3" eb="5">
      <t>ホセイ</t>
    </rPh>
    <rPh sb="5" eb="6">
      <t>スウ</t>
    </rPh>
    <phoneticPr fontId="4"/>
  </si>
  <si>
    <t>日本人</t>
    <rPh sb="0" eb="3">
      <t>ニホンジン</t>
    </rPh>
    <phoneticPr fontId="4"/>
  </si>
  <si>
    <t>外国人</t>
    <rPh sb="0" eb="3">
      <t>ガイコクジン</t>
    </rPh>
    <phoneticPr fontId="4"/>
  </si>
  <si>
    <t>府県間移動日本人</t>
    <rPh sb="0" eb="1">
      <t>フ</t>
    </rPh>
    <rPh sb="1" eb="2">
      <t>ケン</t>
    </rPh>
    <rPh sb="2" eb="3">
      <t>カン</t>
    </rPh>
    <rPh sb="3" eb="5">
      <t>イドウ</t>
    </rPh>
    <rPh sb="5" eb="8">
      <t>ニホンジン</t>
    </rPh>
    <phoneticPr fontId="4"/>
  </si>
  <si>
    <t>出入国
日本人</t>
    <rPh sb="0" eb="3">
      <t>シュツニュウコク</t>
    </rPh>
    <rPh sb="4" eb="7">
      <t>ニホンジン</t>
    </rPh>
    <phoneticPr fontId="4"/>
  </si>
  <si>
    <t>転入</t>
    <rPh sb="0" eb="2">
      <t>テンニュウ</t>
    </rPh>
    <phoneticPr fontId="4"/>
  </si>
  <si>
    <t>転出</t>
    <rPh sb="0" eb="2">
      <t>テンシュツ</t>
    </rPh>
    <phoneticPr fontId="4"/>
  </si>
  <si>
    <t>入国</t>
    <rPh sb="0" eb="2">
      <t>ニュウコク</t>
    </rPh>
    <phoneticPr fontId="4"/>
  </si>
  <si>
    <t>出国</t>
    <rPh sb="0" eb="1">
      <t>シュツ</t>
    </rPh>
    <rPh sb="1" eb="2">
      <t>コク</t>
    </rPh>
    <phoneticPr fontId="4"/>
  </si>
  <si>
    <t>出生</t>
    <rPh sb="0" eb="2">
      <t>シュッショウ</t>
    </rPh>
    <phoneticPr fontId="4"/>
  </si>
  <si>
    <t>死亡</t>
    <rPh sb="0" eb="2">
      <t>シボウ</t>
    </rPh>
    <phoneticPr fontId="4"/>
  </si>
  <si>
    <t>純増減
B
(C+D+E)</t>
    <rPh sb="0" eb="1">
      <t>ジュン</t>
    </rPh>
    <rPh sb="1" eb="3">
      <t>ゾウゲン</t>
    </rPh>
    <phoneticPr fontId="4"/>
  </si>
  <si>
    <t>出生</t>
    <rPh sb="0" eb="2">
      <t>シュッショウ</t>
    </rPh>
    <phoneticPr fontId="3"/>
  </si>
  <si>
    <t>　</t>
    <phoneticPr fontId="3"/>
  </si>
  <si>
    <t>自然増減</t>
    <rPh sb="0" eb="2">
      <t>シゼン</t>
    </rPh>
    <rPh sb="2" eb="4">
      <t>ゾウゲン</t>
    </rPh>
    <phoneticPr fontId="3"/>
  </si>
  <si>
    <t>死亡</t>
    <rPh sb="0" eb="2">
      <t>シボウ</t>
    </rPh>
    <phoneticPr fontId="3"/>
  </si>
  <si>
    <t>社会増減</t>
    <rPh sb="0" eb="2">
      <t>シャカイ</t>
    </rPh>
    <rPh sb="2" eb="4">
      <t>ゾウゲン</t>
    </rPh>
    <phoneticPr fontId="3"/>
  </si>
  <si>
    <t>その他</t>
    <rPh sb="2" eb="3">
      <t>タ</t>
    </rPh>
    <phoneticPr fontId="3"/>
  </si>
  <si>
    <t>転入（日本人）</t>
    <rPh sb="0" eb="2">
      <t>テンニュウ</t>
    </rPh>
    <rPh sb="3" eb="6">
      <t>ニホンジン</t>
    </rPh>
    <phoneticPr fontId="3"/>
  </si>
  <si>
    <t>転出（日本人）</t>
    <rPh sb="0" eb="2">
      <t>テンシュツ</t>
    </rPh>
    <rPh sb="3" eb="6">
      <t>ニホンジン</t>
    </rPh>
    <phoneticPr fontId="3"/>
  </si>
  <si>
    <t xml:space="preserve"> </t>
    <phoneticPr fontId="4"/>
  </si>
  <si>
    <t>県推計人口</t>
    <rPh sb="0" eb="1">
      <t>ケン</t>
    </rPh>
    <rPh sb="1" eb="3">
      <t>スイケイ</t>
    </rPh>
    <rPh sb="3" eb="5">
      <t>ジンコウ</t>
    </rPh>
    <phoneticPr fontId="4"/>
  </si>
  <si>
    <t>H7.1.1比</t>
    <rPh sb="6" eb="7">
      <t>ヒ</t>
    </rPh>
    <phoneticPr fontId="4"/>
  </si>
  <si>
    <t>区　分</t>
  </si>
  <si>
    <t>大正9年
(1920)</t>
    <rPh sb="0" eb="2">
      <t>タイショウ</t>
    </rPh>
    <rPh sb="3" eb="4">
      <t>ネン</t>
    </rPh>
    <phoneticPr fontId="16"/>
  </si>
  <si>
    <t>大正14年
(1925)</t>
    <rPh sb="0" eb="2">
      <t>タイショウ</t>
    </rPh>
    <rPh sb="4" eb="5">
      <t>ネン</t>
    </rPh>
    <phoneticPr fontId="16"/>
  </si>
  <si>
    <t>昭和5年
(1930)</t>
    <rPh sb="0" eb="2">
      <t>ショウワ</t>
    </rPh>
    <rPh sb="3" eb="4">
      <t>ネン</t>
    </rPh>
    <phoneticPr fontId="16"/>
  </si>
  <si>
    <t>昭和10年
(1935)</t>
    <rPh sb="0" eb="2">
      <t>ショウワ</t>
    </rPh>
    <rPh sb="4" eb="5">
      <t>ネン</t>
    </rPh>
    <phoneticPr fontId="16"/>
  </si>
  <si>
    <t>昭和15年
(1940)</t>
    <rPh sb="0" eb="2">
      <t>ショウワ</t>
    </rPh>
    <rPh sb="4" eb="5">
      <t>ネン</t>
    </rPh>
    <phoneticPr fontId="16"/>
  </si>
  <si>
    <t>昭和22年
(1947)</t>
    <rPh sb="0" eb="2">
      <t>ショウワ</t>
    </rPh>
    <rPh sb="4" eb="5">
      <t>ネン</t>
    </rPh>
    <phoneticPr fontId="4"/>
  </si>
  <si>
    <t>昭和25年
(1950)</t>
    <rPh sb="0" eb="2">
      <t>ショウワ</t>
    </rPh>
    <rPh sb="4" eb="5">
      <t>ネン</t>
    </rPh>
    <phoneticPr fontId="16"/>
  </si>
  <si>
    <t>昭和30年
(1955)</t>
    <rPh sb="0" eb="2">
      <t>ショウワ</t>
    </rPh>
    <rPh sb="4" eb="5">
      <t>ネン</t>
    </rPh>
    <phoneticPr fontId="16"/>
  </si>
  <si>
    <t>昭和35年
(1960)</t>
    <rPh sb="0" eb="2">
      <t>ショウワ</t>
    </rPh>
    <rPh sb="4" eb="5">
      <t>ネン</t>
    </rPh>
    <phoneticPr fontId="16"/>
  </si>
  <si>
    <t>昭和40年
(1965)</t>
    <rPh sb="0" eb="2">
      <t>ショウワ</t>
    </rPh>
    <rPh sb="4" eb="5">
      <t>ネン</t>
    </rPh>
    <phoneticPr fontId="16"/>
  </si>
  <si>
    <t>昭和45年
(1970)</t>
    <rPh sb="0" eb="2">
      <t>ショウワ</t>
    </rPh>
    <rPh sb="4" eb="5">
      <t>ネン</t>
    </rPh>
    <phoneticPr fontId="16"/>
  </si>
  <si>
    <t>昭和50年
(1975)</t>
    <rPh sb="0" eb="2">
      <t>ショウワ</t>
    </rPh>
    <rPh sb="4" eb="5">
      <t>ネン</t>
    </rPh>
    <phoneticPr fontId="16"/>
  </si>
  <si>
    <t>昭和55年
(1980)</t>
    <rPh sb="4" eb="5">
      <t>ネン</t>
    </rPh>
    <phoneticPr fontId="16"/>
  </si>
  <si>
    <t>昭和60年
(1985)</t>
    <rPh sb="4" eb="5">
      <t>ネン</t>
    </rPh>
    <phoneticPr fontId="16"/>
  </si>
  <si>
    <t>平成2年
(1990)</t>
    <rPh sb="3" eb="4">
      <t>ネン</t>
    </rPh>
    <phoneticPr fontId="16"/>
  </si>
  <si>
    <t>平成7年
(1995)</t>
    <rPh sb="3" eb="4">
      <t>ネン</t>
    </rPh>
    <phoneticPr fontId="16"/>
  </si>
  <si>
    <t>平成12年
(2000)</t>
    <rPh sb="4" eb="5">
      <t>ネン</t>
    </rPh>
    <phoneticPr fontId="16"/>
  </si>
  <si>
    <t>平成17年
(2005)</t>
    <rPh sb="4" eb="5">
      <t>ネン</t>
    </rPh>
    <phoneticPr fontId="16"/>
  </si>
  <si>
    <t>平成22年
(2010)</t>
    <rPh sb="4" eb="5">
      <t>ネン</t>
    </rPh>
    <phoneticPr fontId="16"/>
  </si>
  <si>
    <t>平成23年
(2011)</t>
    <rPh sb="4" eb="5">
      <t>ネン</t>
    </rPh>
    <phoneticPr fontId="16"/>
  </si>
  <si>
    <t>平成24年
(2012)</t>
    <rPh sb="4" eb="5">
      <t>ネン</t>
    </rPh>
    <phoneticPr fontId="16"/>
  </si>
  <si>
    <t>平成25年
(2013)</t>
    <rPh sb="4" eb="5">
      <t>ネン</t>
    </rPh>
    <phoneticPr fontId="16"/>
  </si>
  <si>
    <t>平成26年
(2014)</t>
    <rPh sb="4" eb="5">
      <t>ネン</t>
    </rPh>
    <phoneticPr fontId="16"/>
  </si>
  <si>
    <t>調査時点</t>
  </si>
  <si>
    <t>単　位</t>
  </si>
  <si>
    <t>人</t>
  </si>
  <si>
    <t>人</t>
    <rPh sb="0" eb="1">
      <t>ヒト</t>
    </rPh>
    <phoneticPr fontId="13"/>
  </si>
  <si>
    <t>28</t>
  </si>
  <si>
    <t>…</t>
    <phoneticPr fontId="13"/>
  </si>
  <si>
    <t>中央区</t>
    <rPh sb="0" eb="3">
      <t>チュウオウク</t>
    </rPh>
    <phoneticPr fontId="13"/>
  </si>
  <si>
    <t>…</t>
    <phoneticPr fontId="13"/>
  </si>
  <si>
    <t>*</t>
    <phoneticPr fontId="13"/>
  </si>
  <si>
    <t>西区</t>
    <rPh sb="0" eb="2">
      <t>ニシク</t>
    </rPh>
    <phoneticPr fontId="13"/>
  </si>
  <si>
    <t>…</t>
    <phoneticPr fontId="13"/>
  </si>
  <si>
    <t>西脇市</t>
    <phoneticPr fontId="13"/>
  </si>
  <si>
    <t>三木市</t>
    <rPh sb="0" eb="3">
      <t>ミキシ</t>
    </rPh>
    <phoneticPr fontId="13"/>
  </si>
  <si>
    <t>加東市</t>
    <rPh sb="0" eb="3">
      <t>カトウシ</t>
    </rPh>
    <phoneticPr fontId="13"/>
  </si>
  <si>
    <t>多可町</t>
    <rPh sb="0" eb="2">
      <t>タカ</t>
    </rPh>
    <rPh sb="2" eb="3">
      <t>チョウ</t>
    </rPh>
    <phoneticPr fontId="13"/>
  </si>
  <si>
    <t>姫路市</t>
    <phoneticPr fontId="13"/>
  </si>
  <si>
    <t>神河町</t>
    <rPh sb="0" eb="3">
      <t>カミカワチョウ</t>
    </rPh>
    <phoneticPr fontId="13"/>
  </si>
  <si>
    <t>宍粟市</t>
    <rPh sb="0" eb="3">
      <t>シソウシ</t>
    </rPh>
    <phoneticPr fontId="13"/>
  </si>
  <si>
    <t>たつの市</t>
    <rPh sb="3" eb="4">
      <t>シ</t>
    </rPh>
    <phoneticPr fontId="13"/>
  </si>
  <si>
    <t>佐用町</t>
    <phoneticPr fontId="13"/>
  </si>
  <si>
    <t>豊岡市</t>
    <rPh sb="0" eb="3">
      <t>トヨオカシ</t>
    </rPh>
    <phoneticPr fontId="13"/>
  </si>
  <si>
    <t>養父市</t>
    <rPh sb="0" eb="3">
      <t>ヤブシ</t>
    </rPh>
    <phoneticPr fontId="13"/>
  </si>
  <si>
    <t>朝来市</t>
    <rPh sb="0" eb="3">
      <t>アサゴシ</t>
    </rPh>
    <phoneticPr fontId="13"/>
  </si>
  <si>
    <t>香美町</t>
    <rPh sb="0" eb="3">
      <t>カミチョウ</t>
    </rPh>
    <phoneticPr fontId="13"/>
  </si>
  <si>
    <t>新温泉町</t>
    <rPh sb="0" eb="1">
      <t>シン</t>
    </rPh>
    <rPh sb="1" eb="3">
      <t>オンセン</t>
    </rPh>
    <rPh sb="3" eb="4">
      <t>チョウ</t>
    </rPh>
    <phoneticPr fontId="13"/>
  </si>
  <si>
    <t>丹波市</t>
    <rPh sb="0" eb="3">
      <t>タンバシ</t>
    </rPh>
    <phoneticPr fontId="13"/>
  </si>
  <si>
    <t>洲本市</t>
    <phoneticPr fontId="13"/>
  </si>
  <si>
    <t>南あわじ市</t>
    <rPh sb="0" eb="1">
      <t>ミナミ</t>
    </rPh>
    <rPh sb="4" eb="5">
      <t>シ</t>
    </rPh>
    <phoneticPr fontId="13"/>
  </si>
  <si>
    <t>淡路市</t>
    <rPh sb="0" eb="3">
      <t>アワジシ</t>
    </rPh>
    <phoneticPr fontId="13"/>
  </si>
  <si>
    <t xml:space="preserve"> </t>
    <phoneticPr fontId="4"/>
  </si>
  <si>
    <t>被災12市</t>
    <rPh sb="0" eb="2">
      <t>ヒサイ</t>
    </rPh>
    <rPh sb="4" eb="5">
      <t>シ</t>
    </rPh>
    <phoneticPr fontId="4"/>
  </si>
  <si>
    <t>H2～H5日本人</t>
    <rPh sb="5" eb="8">
      <t>ニホンジン</t>
    </rPh>
    <phoneticPr fontId="2"/>
  </si>
  <si>
    <t xml:space="preserve"> </t>
    <phoneticPr fontId="4"/>
  </si>
  <si>
    <t>平成27年
(2015)</t>
    <rPh sb="4" eb="5">
      <t>ネン</t>
    </rPh>
    <phoneticPr fontId="16"/>
  </si>
  <si>
    <t>世帯</t>
  </si>
  <si>
    <t>世帯</t>
    <rPh sb="0" eb="2">
      <t>セタイ</t>
    </rPh>
    <phoneticPr fontId="13"/>
  </si>
  <si>
    <t>資料  総務省統計局「国勢調査報告」</t>
    <rPh sb="0" eb="2">
      <t>シリョウ</t>
    </rPh>
    <phoneticPr fontId="16"/>
  </si>
  <si>
    <t>（単位：人）</t>
    <rPh sb="1" eb="3">
      <t>タンイ</t>
    </rPh>
    <rPh sb="4" eb="5">
      <t>ニン</t>
    </rPh>
    <phoneticPr fontId="4"/>
  </si>
  <si>
    <t>県計</t>
  </si>
  <si>
    <t>地域別人口全県比（％）</t>
    <rPh sb="0" eb="3">
      <t>チイキベツ</t>
    </rPh>
    <rPh sb="3" eb="5">
      <t>ジンコウ</t>
    </rPh>
    <rPh sb="5" eb="7">
      <t>ゼンケン</t>
    </rPh>
    <rPh sb="7" eb="8">
      <t>ヒ</t>
    </rPh>
    <phoneticPr fontId="4"/>
  </si>
  <si>
    <t>（単位：％）</t>
    <rPh sb="1" eb="3">
      <t>タンイ</t>
    </rPh>
    <phoneticPr fontId="4"/>
  </si>
  <si>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4"/>
  </si>
  <si>
    <t xml:space="preserve"> （単位：人）</t>
    <rPh sb="2" eb="4">
      <t>タンイ</t>
    </rPh>
    <rPh sb="5" eb="6">
      <t>ニン</t>
    </rPh>
    <phoneticPr fontId="4"/>
  </si>
  <si>
    <t>昭和50年</t>
    <rPh sb="0" eb="2">
      <t>ショウワ</t>
    </rPh>
    <rPh sb="4" eb="5">
      <t>ネン</t>
    </rPh>
    <phoneticPr fontId="10"/>
  </si>
  <si>
    <t>昭和55年</t>
    <rPh sb="0" eb="2">
      <t>ショウワ</t>
    </rPh>
    <rPh sb="4" eb="5">
      <t>ネン</t>
    </rPh>
    <phoneticPr fontId="10"/>
  </si>
  <si>
    <t>昭和56年</t>
    <rPh sb="0" eb="2">
      <t>ショウワ</t>
    </rPh>
    <rPh sb="4" eb="5">
      <t>ネン</t>
    </rPh>
    <phoneticPr fontId="10"/>
  </si>
  <si>
    <t>昭和57年</t>
    <rPh sb="0" eb="2">
      <t>ショウワ</t>
    </rPh>
    <rPh sb="4" eb="5">
      <t>ネン</t>
    </rPh>
    <phoneticPr fontId="10"/>
  </si>
  <si>
    <t>昭和58年</t>
    <rPh sb="0" eb="2">
      <t>ショウワ</t>
    </rPh>
    <rPh sb="4" eb="5">
      <t>ネン</t>
    </rPh>
    <phoneticPr fontId="10"/>
  </si>
  <si>
    <t>昭和59年</t>
    <rPh sb="0" eb="2">
      <t>ショウワ</t>
    </rPh>
    <rPh sb="4" eb="5">
      <t>ネン</t>
    </rPh>
    <phoneticPr fontId="10"/>
  </si>
  <si>
    <t>昭和60年</t>
    <rPh sb="0" eb="2">
      <t>ショウワ</t>
    </rPh>
    <rPh sb="4" eb="5">
      <t>ネン</t>
    </rPh>
    <phoneticPr fontId="10"/>
  </si>
  <si>
    <t>昭和61年</t>
    <phoneticPr fontId="4"/>
  </si>
  <si>
    <t>昭和62年</t>
    <phoneticPr fontId="4"/>
  </si>
  <si>
    <t>昭和63年</t>
    <phoneticPr fontId="4"/>
  </si>
  <si>
    <t>平成元年</t>
    <phoneticPr fontId="4"/>
  </si>
  <si>
    <t>平成２年</t>
    <phoneticPr fontId="4"/>
  </si>
  <si>
    <t>平成３年</t>
    <phoneticPr fontId="4"/>
  </si>
  <si>
    <t>平成４年</t>
    <phoneticPr fontId="4"/>
  </si>
  <si>
    <t>平成５年度</t>
  </si>
  <si>
    <t>平成６年度</t>
  </si>
  <si>
    <t>平成７年</t>
    <phoneticPr fontId="4"/>
  </si>
  <si>
    <t>平成８年</t>
    <phoneticPr fontId="4"/>
  </si>
  <si>
    <t>平成９年</t>
    <phoneticPr fontId="4"/>
  </si>
  <si>
    <t>平成10年</t>
    <phoneticPr fontId="4"/>
  </si>
  <si>
    <t>平成11年</t>
    <rPh sb="0" eb="2">
      <t>ヘイセイ</t>
    </rPh>
    <rPh sb="4" eb="5">
      <t>ネン</t>
    </rPh>
    <phoneticPr fontId="10"/>
  </si>
  <si>
    <t>平成12年</t>
    <rPh sb="0" eb="2">
      <t>ヘイセイ</t>
    </rPh>
    <rPh sb="4" eb="5">
      <t>ネン</t>
    </rPh>
    <phoneticPr fontId="10"/>
  </si>
  <si>
    <t>平成13年</t>
    <rPh sb="0" eb="2">
      <t>ヘイセイ</t>
    </rPh>
    <rPh sb="4" eb="5">
      <t>ネン</t>
    </rPh>
    <phoneticPr fontId="10"/>
  </si>
  <si>
    <t>平成14年</t>
    <rPh sb="0" eb="2">
      <t>ヘイセイ</t>
    </rPh>
    <rPh sb="4" eb="5">
      <t>ネン</t>
    </rPh>
    <phoneticPr fontId="10"/>
  </si>
  <si>
    <t>平成15年</t>
    <rPh sb="0" eb="2">
      <t>ヘイセイ</t>
    </rPh>
    <rPh sb="4" eb="5">
      <t>ネン</t>
    </rPh>
    <phoneticPr fontId="10"/>
  </si>
  <si>
    <t>平成16年</t>
    <rPh sb="0" eb="2">
      <t>ヘイセイ</t>
    </rPh>
    <rPh sb="4" eb="5">
      <t>ネン</t>
    </rPh>
    <phoneticPr fontId="10"/>
  </si>
  <si>
    <t>平成17年</t>
    <rPh sb="0" eb="2">
      <t>ヘイセイ</t>
    </rPh>
    <rPh sb="4" eb="5">
      <t>ネン</t>
    </rPh>
    <phoneticPr fontId="10"/>
  </si>
  <si>
    <t>平成18年</t>
    <rPh sb="0" eb="2">
      <t>ヘイセイ</t>
    </rPh>
    <rPh sb="4" eb="5">
      <t>ネン</t>
    </rPh>
    <phoneticPr fontId="10"/>
  </si>
  <si>
    <t>平成19年</t>
    <rPh sb="0" eb="2">
      <t>ヘイセイ</t>
    </rPh>
    <rPh sb="4" eb="5">
      <t>ネン</t>
    </rPh>
    <phoneticPr fontId="10"/>
  </si>
  <si>
    <t>平成20年</t>
    <rPh sb="0" eb="2">
      <t>ヘイセイ</t>
    </rPh>
    <rPh sb="4" eb="5">
      <t>ネン</t>
    </rPh>
    <phoneticPr fontId="10"/>
  </si>
  <si>
    <t>平成21年</t>
    <rPh sb="0" eb="2">
      <t>ヘイセイ</t>
    </rPh>
    <rPh sb="4" eb="5">
      <t>ネン</t>
    </rPh>
    <phoneticPr fontId="10"/>
  </si>
  <si>
    <t>平成22年</t>
    <rPh sb="0" eb="2">
      <t>ヘイセイ</t>
    </rPh>
    <rPh sb="4" eb="5">
      <t>ネン</t>
    </rPh>
    <phoneticPr fontId="10"/>
  </si>
  <si>
    <t>阪神南地域</t>
    <rPh sb="2" eb="3">
      <t>ミナミ</t>
    </rPh>
    <phoneticPr fontId="4"/>
  </si>
  <si>
    <t>加東市</t>
    <rPh sb="0" eb="2">
      <t>カトウ</t>
    </rPh>
    <rPh sb="2" eb="3">
      <t>シ</t>
    </rPh>
    <phoneticPr fontId="4"/>
  </si>
  <si>
    <t>多可町</t>
    <rPh sb="0" eb="2">
      <t>タカ</t>
    </rPh>
    <rPh sb="2" eb="3">
      <t>チョウ</t>
    </rPh>
    <phoneticPr fontId="4"/>
  </si>
  <si>
    <t>姫路市</t>
    <rPh sb="0" eb="3">
      <t>ヒメジシ</t>
    </rPh>
    <phoneticPr fontId="4"/>
  </si>
  <si>
    <t>神河町</t>
    <rPh sb="0" eb="1">
      <t>カミ</t>
    </rPh>
    <rPh sb="1" eb="2">
      <t>カワ</t>
    </rPh>
    <rPh sb="2" eb="3">
      <t>チョウ</t>
    </rPh>
    <phoneticPr fontId="4"/>
  </si>
  <si>
    <t>たつの市</t>
    <rPh sb="3" eb="4">
      <t>シ</t>
    </rPh>
    <phoneticPr fontId="4"/>
  </si>
  <si>
    <t>養父市</t>
    <rPh sb="2" eb="3">
      <t>シ</t>
    </rPh>
    <phoneticPr fontId="4"/>
  </si>
  <si>
    <t>新温泉町</t>
    <rPh sb="0" eb="1">
      <t>シン</t>
    </rPh>
    <rPh sb="1" eb="3">
      <t>オンセン</t>
    </rPh>
    <rPh sb="3" eb="4">
      <t>チョウ</t>
    </rPh>
    <phoneticPr fontId="4"/>
  </si>
  <si>
    <t>都道府県別総人口の推移(総務省推計人口　10月1日現在）</t>
    <rPh sb="0" eb="4">
      <t>トドウフケン</t>
    </rPh>
    <rPh sb="4" eb="5">
      <t>ベツ</t>
    </rPh>
    <rPh sb="5" eb="8">
      <t>ソウジンコウ</t>
    </rPh>
    <rPh sb="9" eb="11">
      <t>スイイ</t>
    </rPh>
    <rPh sb="12" eb="15">
      <t>ソウムショウ</t>
    </rPh>
    <rPh sb="15" eb="17">
      <t>スイケイ</t>
    </rPh>
    <rPh sb="17" eb="19">
      <t>ジンコウ</t>
    </rPh>
    <rPh sb="22" eb="23">
      <t>ガツ</t>
    </rPh>
    <rPh sb="24" eb="25">
      <t>ニチ</t>
    </rPh>
    <rPh sb="25" eb="27">
      <t>ゲンザイ</t>
    </rPh>
    <phoneticPr fontId="4"/>
  </si>
  <si>
    <t>都道府県</t>
    <rPh sb="0" eb="2">
      <t>トドウ</t>
    </rPh>
    <rPh sb="2" eb="4">
      <t>フケン</t>
    </rPh>
    <phoneticPr fontId="4"/>
  </si>
  <si>
    <t>国勢調査</t>
    <rPh sb="0" eb="2">
      <t>コクセイ</t>
    </rPh>
    <rPh sb="2" eb="4">
      <t>チョウサ</t>
    </rPh>
    <phoneticPr fontId="4"/>
  </si>
  <si>
    <t>推計人口</t>
    <rPh sb="0" eb="2">
      <t>スイケイ</t>
    </rPh>
    <rPh sb="2" eb="4">
      <t>ジンコウ</t>
    </rPh>
    <phoneticPr fontId="4"/>
  </si>
  <si>
    <t>全　　国</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</si>
  <si>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</si>
  <si>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</si>
  <si>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</si>
  <si>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</si>
  <si>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</si>
  <si>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</si>
  <si>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</si>
  <si>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</si>
  <si>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</si>
  <si>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</si>
  <si>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</si>
  <si>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</si>
  <si>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</si>
  <si>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</si>
  <si>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</si>
  <si>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</si>
  <si>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</si>
  <si>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</si>
  <si>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</si>
  <si>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</si>
  <si>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</si>
  <si>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</si>
  <si>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</si>
  <si>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</si>
  <si>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</si>
  <si>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</si>
  <si>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</si>
  <si>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</si>
  <si>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</si>
  <si>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</si>
  <si>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</si>
  <si>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</si>
  <si>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</si>
  <si>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</si>
  <si>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</si>
  <si>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</si>
  <si>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</si>
  <si>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</si>
  <si>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</si>
  <si>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</si>
  <si>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</si>
  <si>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</si>
  <si>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</si>
  <si>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</si>
  <si>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</si>
  <si>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</si>
  <si>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資料：総務省統計局「国勢調査」、「各年10月１日現在推計人口」</t>
    <rPh sb="0" eb="2">
      <t>シリョウ</t>
    </rPh>
    <rPh sb="3" eb="6">
      <t>ソウムショウ</t>
    </rPh>
    <rPh sb="6" eb="9">
      <t>トウケイキョク</t>
    </rPh>
    <rPh sb="10" eb="12">
      <t>コクセイ</t>
    </rPh>
    <rPh sb="12" eb="14">
      <t>チョウサ</t>
    </rPh>
    <rPh sb="17" eb="19">
      <t>カクトシ</t>
    </rPh>
    <rPh sb="21" eb="22">
      <t>ガツ</t>
    </rPh>
    <rPh sb="23" eb="26">
      <t>ニチゲンザイ</t>
    </rPh>
    <rPh sb="26" eb="28">
      <t>スイケイ</t>
    </rPh>
    <rPh sb="28" eb="30">
      <t>ジンコウ</t>
    </rPh>
    <phoneticPr fontId="4"/>
  </si>
  <si>
    <t>人　　口　　移　　動</t>
    <rPh sb="0" eb="1">
      <t>ヒト</t>
    </rPh>
    <rPh sb="3" eb="4">
      <t>クチ</t>
    </rPh>
    <rPh sb="6" eb="7">
      <t>ワタル</t>
    </rPh>
    <rPh sb="9" eb="10">
      <t>ドウ</t>
    </rPh>
    <phoneticPr fontId="3"/>
  </si>
  <si>
    <t>年度または暦年</t>
    <rPh sb="0" eb="2">
      <t>ネンド</t>
    </rPh>
    <rPh sb="5" eb="6">
      <t>レキ</t>
    </rPh>
    <rPh sb="6" eb="7">
      <t>ネン</t>
    </rPh>
    <phoneticPr fontId="3"/>
  </si>
  <si>
    <t>県年少人口</t>
    <rPh sb="0" eb="1">
      <t>ケン</t>
    </rPh>
    <rPh sb="1" eb="3">
      <t>ネンショウ</t>
    </rPh>
    <rPh sb="3" eb="5">
      <t>ジンコウ</t>
    </rPh>
    <phoneticPr fontId="3"/>
  </si>
  <si>
    <t>県生産年齢人口</t>
    <rPh sb="0" eb="1">
      <t>ケン</t>
    </rPh>
    <rPh sb="1" eb="3">
      <t>セイサン</t>
    </rPh>
    <rPh sb="3" eb="5">
      <t>ネンレイ</t>
    </rPh>
    <rPh sb="5" eb="7">
      <t>ジンコウ</t>
    </rPh>
    <phoneticPr fontId="3"/>
  </si>
  <si>
    <t>県高齢人口</t>
    <rPh sb="0" eb="1">
      <t>ケン</t>
    </rPh>
    <rPh sb="1" eb="3">
      <t>コウレイ</t>
    </rPh>
    <rPh sb="3" eb="5">
      <t>ジンコウ</t>
    </rPh>
    <phoneticPr fontId="3"/>
  </si>
  <si>
    <t>県人口増減(前年10月1日～9月30日）</t>
    <rPh sb="0" eb="1">
      <t>ケン</t>
    </rPh>
    <rPh sb="1" eb="3">
      <t>ジンコウ</t>
    </rPh>
    <rPh sb="3" eb="5">
      <t>ゾウゲン</t>
    </rPh>
    <rPh sb="6" eb="8">
      <t>ゼンネン</t>
    </rPh>
    <rPh sb="10" eb="11">
      <t>ツキ</t>
    </rPh>
    <rPh sb="12" eb="13">
      <t>ニチ</t>
    </rPh>
    <rPh sb="15" eb="16">
      <t>ガツ</t>
    </rPh>
    <rPh sb="18" eb="19">
      <t>ニチ</t>
    </rPh>
    <phoneticPr fontId="3"/>
  </si>
  <si>
    <t>総務省推計人口、兵庫県推計人口、国勢調査(各10月１日現在)</t>
    <rPh sb="0" eb="3">
      <t>ソウムショウ</t>
    </rPh>
    <rPh sb="3" eb="5">
      <t>スイケイ</t>
    </rPh>
    <rPh sb="5" eb="7">
      <t>ジンコウ</t>
    </rPh>
    <rPh sb="8" eb="11">
      <t>ヒョウゴケン</t>
    </rPh>
    <rPh sb="11" eb="13">
      <t>スイケイ</t>
    </rPh>
    <rPh sb="13" eb="15">
      <t>ジンコウ</t>
    </rPh>
    <rPh sb="16" eb="18">
      <t>コクセイ</t>
    </rPh>
    <rPh sb="18" eb="20">
      <t>チョウサ</t>
    </rPh>
    <rPh sb="21" eb="22">
      <t>カク</t>
    </rPh>
    <rPh sb="24" eb="25">
      <t>ツキ</t>
    </rPh>
    <rPh sb="26" eb="27">
      <t>ニチ</t>
    </rPh>
    <rPh sb="27" eb="29">
      <t>ゲンザイ</t>
    </rPh>
    <phoneticPr fontId="3"/>
  </si>
  <si>
    <t>県転入・転出状況(日本人）</t>
    <rPh sb="0" eb="1">
      <t>ケン</t>
    </rPh>
    <rPh sb="1" eb="3">
      <t>テンニュウ</t>
    </rPh>
    <rPh sb="4" eb="6">
      <t>テンシュツ</t>
    </rPh>
    <rPh sb="6" eb="8">
      <t>ジョウキョウ</t>
    </rPh>
    <rPh sb="9" eb="12">
      <t>ニホンジン</t>
    </rPh>
    <phoneticPr fontId="3"/>
  </si>
  <si>
    <t>昭和29年
1954</t>
    <rPh sb="0" eb="2">
      <t>ショウワ</t>
    </rPh>
    <rPh sb="4" eb="5">
      <t>ネン</t>
    </rPh>
    <phoneticPr fontId="9"/>
  </si>
  <si>
    <t>昭和30年
1955</t>
    <rPh sb="0" eb="2">
      <t>ショウワ</t>
    </rPh>
    <rPh sb="4" eb="5">
      <t>ネン</t>
    </rPh>
    <phoneticPr fontId="9"/>
  </si>
  <si>
    <t>昭和31年
1956</t>
    <rPh sb="0" eb="2">
      <t>ショウワ</t>
    </rPh>
    <rPh sb="4" eb="5">
      <t>ネン</t>
    </rPh>
    <phoneticPr fontId="9"/>
  </si>
  <si>
    <t>昭和32年
1957</t>
    <rPh sb="0" eb="2">
      <t>ショウワ</t>
    </rPh>
    <rPh sb="4" eb="5">
      <t>ネン</t>
    </rPh>
    <phoneticPr fontId="9"/>
  </si>
  <si>
    <t>昭和33年
1958</t>
    <rPh sb="0" eb="2">
      <t>ショウワ</t>
    </rPh>
    <rPh sb="4" eb="5">
      <t>ネン</t>
    </rPh>
    <phoneticPr fontId="9"/>
  </si>
  <si>
    <t>昭和34年
1959</t>
    <rPh sb="0" eb="2">
      <t>ショウワ</t>
    </rPh>
    <rPh sb="4" eb="5">
      <t>ネン</t>
    </rPh>
    <phoneticPr fontId="9"/>
  </si>
  <si>
    <t>昭和35年
1960</t>
    <rPh sb="0" eb="2">
      <t>ショウワ</t>
    </rPh>
    <rPh sb="4" eb="5">
      <t>ネン</t>
    </rPh>
    <phoneticPr fontId="9"/>
  </si>
  <si>
    <t>昭和36年
1961</t>
    <rPh sb="0" eb="2">
      <t>ショウワ</t>
    </rPh>
    <rPh sb="4" eb="5">
      <t>ネン</t>
    </rPh>
    <phoneticPr fontId="9"/>
  </si>
  <si>
    <t>昭和37年
1962</t>
    <rPh sb="0" eb="2">
      <t>ショウワ</t>
    </rPh>
    <rPh sb="4" eb="5">
      <t>ネン</t>
    </rPh>
    <phoneticPr fontId="9"/>
  </si>
  <si>
    <t>昭和38年
1963</t>
    <rPh sb="0" eb="2">
      <t>ショウワ</t>
    </rPh>
    <rPh sb="4" eb="5">
      <t>ネン</t>
    </rPh>
    <phoneticPr fontId="9"/>
  </si>
  <si>
    <t>昭和39年
1964</t>
    <rPh sb="0" eb="2">
      <t>ショウワ</t>
    </rPh>
    <rPh sb="4" eb="5">
      <t>ネン</t>
    </rPh>
    <phoneticPr fontId="9"/>
  </si>
  <si>
    <t>昭和40年
1965</t>
    <rPh sb="0" eb="2">
      <t>ショウワ</t>
    </rPh>
    <rPh sb="4" eb="5">
      <t>ネン</t>
    </rPh>
    <phoneticPr fontId="9"/>
  </si>
  <si>
    <t>昭和41年
1966</t>
    <rPh sb="0" eb="2">
      <t>ショウワ</t>
    </rPh>
    <rPh sb="4" eb="5">
      <t>ネン</t>
    </rPh>
    <phoneticPr fontId="9"/>
  </si>
  <si>
    <t>昭和42年
1967</t>
    <rPh sb="0" eb="2">
      <t>ショウワ</t>
    </rPh>
    <rPh sb="4" eb="5">
      <t>ネン</t>
    </rPh>
    <phoneticPr fontId="9"/>
  </si>
  <si>
    <t>昭和43年
1968</t>
    <rPh sb="0" eb="2">
      <t>ショウワ</t>
    </rPh>
    <rPh sb="4" eb="5">
      <t>ネン</t>
    </rPh>
    <phoneticPr fontId="9"/>
  </si>
  <si>
    <t>昭和44年
1969</t>
    <rPh sb="0" eb="2">
      <t>ショウワ</t>
    </rPh>
    <rPh sb="4" eb="5">
      <t>ネン</t>
    </rPh>
    <phoneticPr fontId="9"/>
  </si>
  <si>
    <t>昭和45年
1970</t>
    <rPh sb="0" eb="2">
      <t>ショウワ</t>
    </rPh>
    <rPh sb="4" eb="5">
      <t>ネン</t>
    </rPh>
    <phoneticPr fontId="9"/>
  </si>
  <si>
    <t>昭和46年
1971</t>
    <rPh sb="0" eb="2">
      <t>ショウワ</t>
    </rPh>
    <rPh sb="4" eb="5">
      <t>ネン</t>
    </rPh>
    <phoneticPr fontId="9"/>
  </si>
  <si>
    <t>昭和47年
1972</t>
    <rPh sb="0" eb="2">
      <t>ショウワ</t>
    </rPh>
    <rPh sb="4" eb="5">
      <t>ネン</t>
    </rPh>
    <phoneticPr fontId="9"/>
  </si>
  <si>
    <t>昭和48年
1973</t>
    <rPh sb="0" eb="2">
      <t>ショウワ</t>
    </rPh>
    <rPh sb="4" eb="5">
      <t>ネン</t>
    </rPh>
    <phoneticPr fontId="9"/>
  </si>
  <si>
    <t>昭和49年
1974</t>
    <rPh sb="0" eb="2">
      <t>ショウワ</t>
    </rPh>
    <rPh sb="4" eb="5">
      <t>ネン</t>
    </rPh>
    <phoneticPr fontId="9"/>
  </si>
  <si>
    <t>昭和50年
1975</t>
    <rPh sb="0" eb="2">
      <t>ショウワ</t>
    </rPh>
    <rPh sb="4" eb="5">
      <t>ネン</t>
    </rPh>
    <phoneticPr fontId="9"/>
  </si>
  <si>
    <t>昭和51年
1976</t>
    <rPh sb="0" eb="2">
      <t>ショウワ</t>
    </rPh>
    <rPh sb="4" eb="5">
      <t>ネン</t>
    </rPh>
    <phoneticPr fontId="9"/>
  </si>
  <si>
    <t>昭和52年
1977</t>
    <rPh sb="0" eb="2">
      <t>ショウワ</t>
    </rPh>
    <rPh sb="4" eb="5">
      <t>ネン</t>
    </rPh>
    <phoneticPr fontId="9"/>
  </si>
  <si>
    <t>昭和53年
1978</t>
    <rPh sb="0" eb="2">
      <t>ショウワ</t>
    </rPh>
    <rPh sb="4" eb="5">
      <t>ネン</t>
    </rPh>
    <phoneticPr fontId="9"/>
  </si>
  <si>
    <t>昭和54年
1979</t>
    <rPh sb="0" eb="2">
      <t>ショウワ</t>
    </rPh>
    <rPh sb="4" eb="5">
      <t>ネン</t>
    </rPh>
    <phoneticPr fontId="9"/>
  </si>
  <si>
    <t>昭和55年
1980</t>
    <rPh sb="0" eb="2">
      <t>ショウワ</t>
    </rPh>
    <rPh sb="4" eb="5">
      <t>ネン</t>
    </rPh>
    <phoneticPr fontId="9"/>
  </si>
  <si>
    <t>昭和56年
1981</t>
    <rPh sb="0" eb="2">
      <t>ショウワ</t>
    </rPh>
    <rPh sb="4" eb="5">
      <t>ネン</t>
    </rPh>
    <phoneticPr fontId="9"/>
  </si>
  <si>
    <t>昭和57年
1982</t>
    <rPh sb="0" eb="2">
      <t>ショウワ</t>
    </rPh>
    <rPh sb="4" eb="5">
      <t>ネン</t>
    </rPh>
    <phoneticPr fontId="9"/>
  </si>
  <si>
    <t>昭和58年
1983</t>
    <rPh sb="0" eb="2">
      <t>ショウワ</t>
    </rPh>
    <rPh sb="4" eb="5">
      <t>ネン</t>
    </rPh>
    <phoneticPr fontId="9"/>
  </si>
  <si>
    <t>昭和59年
1984</t>
    <rPh sb="0" eb="2">
      <t>ショウワ</t>
    </rPh>
    <rPh sb="4" eb="5">
      <t>ネン</t>
    </rPh>
    <phoneticPr fontId="9"/>
  </si>
  <si>
    <t>昭和60年
1985</t>
    <rPh sb="0" eb="2">
      <t>ショウワ</t>
    </rPh>
    <rPh sb="4" eb="5">
      <t>ネン</t>
    </rPh>
    <phoneticPr fontId="9"/>
  </si>
  <si>
    <t>昭和61年
1986</t>
    <rPh sb="0" eb="2">
      <t>ショウワ</t>
    </rPh>
    <rPh sb="4" eb="5">
      <t>ネン</t>
    </rPh>
    <phoneticPr fontId="9"/>
  </si>
  <si>
    <t>昭和62年
1987</t>
    <rPh sb="0" eb="2">
      <t>ショウワ</t>
    </rPh>
    <rPh sb="4" eb="5">
      <t>ネン</t>
    </rPh>
    <phoneticPr fontId="9"/>
  </si>
  <si>
    <t>昭和63年
1988</t>
    <rPh sb="0" eb="2">
      <t>ショウワ</t>
    </rPh>
    <rPh sb="4" eb="5">
      <t>ネン</t>
    </rPh>
    <phoneticPr fontId="9"/>
  </si>
  <si>
    <t>平成元年
1989</t>
    <rPh sb="0" eb="2">
      <t>ヘイセイ</t>
    </rPh>
    <rPh sb="2" eb="4">
      <t>ガンネン</t>
    </rPh>
    <phoneticPr fontId="9"/>
  </si>
  <si>
    <t>平成２年
1990</t>
    <rPh sb="0" eb="2">
      <t>ヘイセイ</t>
    </rPh>
    <rPh sb="3" eb="4">
      <t>ネン</t>
    </rPh>
    <phoneticPr fontId="9"/>
  </si>
  <si>
    <t>平成３年
1991</t>
    <rPh sb="0" eb="2">
      <t>ヘイセイ</t>
    </rPh>
    <rPh sb="3" eb="4">
      <t>ネン</t>
    </rPh>
    <phoneticPr fontId="9"/>
  </si>
  <si>
    <t>平成４年
1992</t>
    <rPh sb="0" eb="2">
      <t>ヘイセイ</t>
    </rPh>
    <rPh sb="3" eb="4">
      <t>ネン</t>
    </rPh>
    <phoneticPr fontId="9"/>
  </si>
  <si>
    <t>平成５年
1993</t>
    <rPh sb="0" eb="2">
      <t>ヘイセイ</t>
    </rPh>
    <rPh sb="3" eb="4">
      <t>ネン</t>
    </rPh>
    <phoneticPr fontId="9"/>
  </si>
  <si>
    <t>平成６年
1994</t>
    <rPh sb="0" eb="2">
      <t>ヘイセイ</t>
    </rPh>
    <rPh sb="3" eb="4">
      <t>ネン</t>
    </rPh>
    <phoneticPr fontId="9"/>
  </si>
  <si>
    <t>平成７年
1995</t>
    <rPh sb="0" eb="2">
      <t>ヘイセイ</t>
    </rPh>
    <rPh sb="3" eb="4">
      <t>ネン</t>
    </rPh>
    <phoneticPr fontId="9"/>
  </si>
  <si>
    <t>平成８年
1996</t>
    <rPh sb="0" eb="2">
      <t>ヘイセイ</t>
    </rPh>
    <rPh sb="3" eb="4">
      <t>ネン</t>
    </rPh>
    <phoneticPr fontId="9"/>
  </si>
  <si>
    <t>平成９年
1997</t>
    <rPh sb="0" eb="2">
      <t>ヘイセイ</t>
    </rPh>
    <rPh sb="3" eb="4">
      <t>ネン</t>
    </rPh>
    <phoneticPr fontId="9"/>
  </si>
  <si>
    <t>平10年
1998</t>
    <rPh sb="0" eb="1">
      <t>ヒラ</t>
    </rPh>
    <rPh sb="3" eb="4">
      <t>ネン</t>
    </rPh>
    <phoneticPr fontId="9"/>
  </si>
  <si>
    <t>平成11年
1999</t>
    <rPh sb="0" eb="2">
      <t>ヘイセイ</t>
    </rPh>
    <rPh sb="4" eb="5">
      <t>ネン</t>
    </rPh>
    <phoneticPr fontId="9"/>
  </si>
  <si>
    <t>平成12年
2000</t>
    <rPh sb="0" eb="2">
      <t>ヘイセイ</t>
    </rPh>
    <rPh sb="4" eb="5">
      <t>ネン</t>
    </rPh>
    <phoneticPr fontId="9"/>
  </si>
  <si>
    <t>平成13年
2001</t>
    <rPh sb="0" eb="2">
      <t>ヘイセイ</t>
    </rPh>
    <rPh sb="4" eb="5">
      <t>ネン</t>
    </rPh>
    <phoneticPr fontId="9"/>
  </si>
  <si>
    <t>平成14年
2002</t>
    <rPh sb="0" eb="2">
      <t>ヘイセイ</t>
    </rPh>
    <rPh sb="4" eb="5">
      <t>ネン</t>
    </rPh>
    <phoneticPr fontId="9"/>
  </si>
  <si>
    <t>平成15年
2003</t>
    <rPh sb="0" eb="2">
      <t>ヘイセイ</t>
    </rPh>
    <rPh sb="4" eb="5">
      <t>ネン</t>
    </rPh>
    <phoneticPr fontId="9"/>
  </si>
  <si>
    <t>平成16年
2004</t>
    <rPh sb="0" eb="2">
      <t>ヘイセイ</t>
    </rPh>
    <rPh sb="4" eb="5">
      <t>ネン</t>
    </rPh>
    <phoneticPr fontId="9"/>
  </si>
  <si>
    <t>平成17年
2005</t>
    <rPh sb="0" eb="2">
      <t>ヘイセイ</t>
    </rPh>
    <rPh sb="4" eb="5">
      <t>ネン</t>
    </rPh>
    <phoneticPr fontId="9"/>
  </si>
  <si>
    <t>平成18年
2006</t>
    <rPh sb="0" eb="2">
      <t>ヘイセイ</t>
    </rPh>
    <rPh sb="4" eb="5">
      <t>ネン</t>
    </rPh>
    <phoneticPr fontId="9"/>
  </si>
  <si>
    <t>平成19年
2007</t>
    <rPh sb="0" eb="2">
      <t>ヘイセイ</t>
    </rPh>
    <rPh sb="4" eb="5">
      <t>ネン</t>
    </rPh>
    <phoneticPr fontId="9"/>
  </si>
  <si>
    <t>平成20年
2008</t>
    <rPh sb="0" eb="2">
      <t>ヘイセイ</t>
    </rPh>
    <rPh sb="4" eb="5">
      <t>ネン</t>
    </rPh>
    <phoneticPr fontId="9"/>
  </si>
  <si>
    <t>平成21年
2009</t>
    <rPh sb="0" eb="2">
      <t>ヘイセイ</t>
    </rPh>
    <rPh sb="4" eb="5">
      <t>ネン</t>
    </rPh>
    <phoneticPr fontId="9"/>
  </si>
  <si>
    <t>平成22年
2010</t>
    <rPh sb="0" eb="2">
      <t>ヘイセイ</t>
    </rPh>
    <rPh sb="4" eb="5">
      <t>ネン</t>
    </rPh>
    <phoneticPr fontId="9"/>
  </si>
  <si>
    <t>平成23年
2011</t>
    <rPh sb="0" eb="2">
      <t>ヘイセイ</t>
    </rPh>
    <rPh sb="4" eb="5">
      <t>ネン</t>
    </rPh>
    <phoneticPr fontId="9"/>
  </si>
  <si>
    <t>平成24年
2012</t>
    <rPh sb="0" eb="2">
      <t>ヘイセイ</t>
    </rPh>
    <rPh sb="4" eb="5">
      <t>ネン</t>
    </rPh>
    <phoneticPr fontId="9"/>
  </si>
  <si>
    <t>平成25年
2013</t>
    <rPh sb="0" eb="2">
      <t>ヘイセイ</t>
    </rPh>
    <rPh sb="4" eb="5">
      <t>ネン</t>
    </rPh>
    <phoneticPr fontId="9"/>
  </si>
  <si>
    <t>平成26年
2014</t>
    <rPh sb="0" eb="2">
      <t>ヘイセイ</t>
    </rPh>
    <rPh sb="4" eb="5">
      <t>ネン</t>
    </rPh>
    <phoneticPr fontId="9"/>
  </si>
  <si>
    <t>（資料）総務省「住民基本台帳人口移動報告」</t>
    <rPh sb="14" eb="16">
      <t>ジンコウ</t>
    </rPh>
    <phoneticPr fontId="4"/>
  </si>
  <si>
    <t xml:space="preserve"> </t>
    <phoneticPr fontId="3"/>
  </si>
  <si>
    <t>兵庫県人口関連データ</t>
    <rPh sb="0" eb="3">
      <t>ヒョウゴケン</t>
    </rPh>
    <rPh sb="3" eb="5">
      <t>ジンコウ</t>
    </rPh>
    <rPh sb="5" eb="7">
      <t>カンレン</t>
    </rPh>
    <phoneticPr fontId="3"/>
  </si>
  <si>
    <t>転入超過計</t>
    <rPh sb="0" eb="2">
      <t>テンニュウ</t>
    </rPh>
    <rPh sb="2" eb="4">
      <t>チョウカ</t>
    </rPh>
    <rPh sb="4" eb="5">
      <t>ケイ</t>
    </rPh>
    <phoneticPr fontId="3"/>
  </si>
  <si>
    <t>都道府県/年</t>
    <rPh sb="0" eb="4">
      <t>トドウフケン</t>
    </rPh>
    <rPh sb="5" eb="6">
      <t>ネン</t>
    </rPh>
    <phoneticPr fontId="3"/>
  </si>
  <si>
    <t>昭和51年</t>
    <rPh sb="0" eb="2">
      <t>ショウワ</t>
    </rPh>
    <rPh sb="4" eb="5">
      <t>ネン</t>
    </rPh>
    <phoneticPr fontId="10"/>
  </si>
  <si>
    <t>昭和52年</t>
    <rPh sb="0" eb="2">
      <t>ショウワ</t>
    </rPh>
    <rPh sb="4" eb="5">
      <t>ネン</t>
    </rPh>
    <phoneticPr fontId="10"/>
  </si>
  <si>
    <t>昭和53年</t>
    <rPh sb="0" eb="2">
      <t>ショウワ</t>
    </rPh>
    <rPh sb="4" eb="5">
      <t>ネン</t>
    </rPh>
    <phoneticPr fontId="10"/>
  </si>
  <si>
    <t>昭和54年</t>
    <rPh sb="0" eb="2">
      <t>ショウワ</t>
    </rPh>
    <rPh sb="4" eb="5">
      <t>ネン</t>
    </rPh>
    <phoneticPr fontId="10"/>
  </si>
  <si>
    <t>平成23年</t>
    <rPh sb="0" eb="2">
      <t>ヘイセイ</t>
    </rPh>
    <rPh sb="4" eb="5">
      <t>ネン</t>
    </rPh>
    <phoneticPr fontId="10"/>
  </si>
  <si>
    <t>平成24年</t>
    <rPh sb="0" eb="2">
      <t>ヘイセイ</t>
    </rPh>
    <rPh sb="4" eb="5">
      <t>ネン</t>
    </rPh>
    <phoneticPr fontId="10"/>
  </si>
  <si>
    <t>平成25年</t>
    <rPh sb="0" eb="2">
      <t>ヘイセイ</t>
    </rPh>
    <rPh sb="4" eb="5">
      <t>ネン</t>
    </rPh>
    <phoneticPr fontId="10"/>
  </si>
  <si>
    <t>　</t>
    <phoneticPr fontId="3"/>
  </si>
  <si>
    <t>（注）　推計人口は国勢調査結果公表後、遡及して改定される。</t>
    <rPh sb="1" eb="2">
      <t>チュウ</t>
    </rPh>
    <rPh sb="4" eb="6">
      <t>スイケイ</t>
    </rPh>
    <rPh sb="6" eb="8">
      <t>ジンコウ</t>
    </rPh>
    <rPh sb="9" eb="11">
      <t>コクセイ</t>
    </rPh>
    <rPh sb="11" eb="13">
      <t>チョウサ</t>
    </rPh>
    <rPh sb="13" eb="15">
      <t>ケッカ</t>
    </rPh>
    <rPh sb="15" eb="18">
      <t>コウヒョウゴ</t>
    </rPh>
    <rPh sb="19" eb="21">
      <t>ソキュウ</t>
    </rPh>
    <rPh sb="23" eb="25">
      <t>カイテイ</t>
    </rPh>
    <phoneticPr fontId="4"/>
  </si>
  <si>
    <t>都道府県別人口推移</t>
    <rPh sb="0" eb="4">
      <t>トドウフケン</t>
    </rPh>
    <rPh sb="4" eb="5">
      <t>ベツ</t>
    </rPh>
    <rPh sb="5" eb="7">
      <t>ジンコウ</t>
    </rPh>
    <rPh sb="7" eb="9">
      <t>スイイ</t>
    </rPh>
    <phoneticPr fontId="3"/>
  </si>
  <si>
    <t>市区町別人口推移</t>
    <rPh sb="0" eb="3">
      <t>シクチョウ</t>
    </rPh>
    <rPh sb="3" eb="4">
      <t>ベツ</t>
    </rPh>
    <rPh sb="4" eb="6">
      <t>ジンコウ</t>
    </rPh>
    <rPh sb="6" eb="8">
      <t>スイイ</t>
    </rPh>
    <phoneticPr fontId="3"/>
  </si>
  <si>
    <t>市区町別世帯推移</t>
    <rPh sb="0" eb="3">
      <t>シクチョウ</t>
    </rPh>
    <rPh sb="3" eb="4">
      <t>ベツ</t>
    </rPh>
    <rPh sb="4" eb="6">
      <t>セタイ</t>
    </rPh>
    <rPh sb="6" eb="8">
      <t>スイイ</t>
    </rPh>
    <phoneticPr fontId="3"/>
  </si>
  <si>
    <t>要因別推計人口推移</t>
    <rPh sb="0" eb="3">
      <t>ヨウインベツ</t>
    </rPh>
    <rPh sb="3" eb="5">
      <t>スイケイ</t>
    </rPh>
    <rPh sb="5" eb="7">
      <t>ジンコウ</t>
    </rPh>
    <rPh sb="7" eb="9">
      <t>スイイ</t>
    </rPh>
    <phoneticPr fontId="3"/>
  </si>
  <si>
    <t>項目</t>
    <rPh sb="0" eb="2">
      <t>コウモク</t>
    </rPh>
    <phoneticPr fontId="3"/>
  </si>
  <si>
    <t>国勢調査</t>
    <rPh sb="0" eb="2">
      <t>コクセイ</t>
    </rPh>
    <rPh sb="2" eb="4">
      <t>チョウサ</t>
    </rPh>
    <phoneticPr fontId="3"/>
  </si>
  <si>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4"/>
  </si>
  <si>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4"/>
  </si>
  <si>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4"/>
  </si>
  <si>
    <t xml:space="preserve">     </t>
    <phoneticPr fontId="13"/>
  </si>
  <si>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4"/>
  </si>
  <si>
    <t>資料　総務庁統計局「昭和55年10月１日の境域による各回国勢調査時の市区町村別人口」　(昭和60年9月）、総務省統計局「国勢調査報告」</t>
    <rPh sb="0" eb="2">
      <t>シリョウ</t>
    </rPh>
    <phoneticPr fontId="4"/>
  </si>
  <si>
    <t>住民基本台帳人口移動報告</t>
    <rPh sb="0" eb="2">
      <t>ジュウミン</t>
    </rPh>
    <rPh sb="2" eb="4">
      <t>キホン</t>
    </rPh>
    <rPh sb="4" eb="6">
      <t>ダイチョウ</t>
    </rPh>
    <rPh sb="6" eb="8">
      <t>ジンコウ</t>
    </rPh>
    <rPh sb="8" eb="10">
      <t>イドウ</t>
    </rPh>
    <rPh sb="10" eb="12">
      <t>ホウコク</t>
    </rPh>
    <phoneticPr fontId="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</si>
  <si>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13"/>
  </si>
  <si>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13"/>
  </si>
  <si>
    <t>兵庫県推計人口</t>
    <rPh sb="0" eb="3">
      <t>ヒョウゴケン</t>
    </rPh>
    <rPh sb="3" eb="5">
      <t>スイケイ</t>
    </rPh>
    <rPh sb="5" eb="7">
      <t>ジンコウ</t>
    </rPh>
    <phoneticPr fontId="3"/>
  </si>
  <si>
    <t>期間</t>
    <rPh sb="0" eb="2">
      <t>キカン</t>
    </rPh>
    <phoneticPr fontId="3"/>
  </si>
  <si>
    <t>1990年</t>
    <rPh sb="4" eb="5">
      <t>ネン</t>
    </rPh>
    <phoneticPr fontId="3"/>
  </si>
  <si>
    <t>1920年</t>
    <rPh sb="4" eb="5">
      <t>ネン</t>
    </rPh>
    <phoneticPr fontId="3"/>
  </si>
  <si>
    <t>1965年</t>
    <rPh sb="4" eb="5">
      <t>ネン</t>
    </rPh>
    <phoneticPr fontId="3"/>
  </si>
  <si>
    <t>1954年</t>
    <rPh sb="4" eb="5">
      <t>ネン</t>
    </rPh>
    <phoneticPr fontId="3"/>
  </si>
  <si>
    <t>41市町別人口推移</t>
    <rPh sb="2" eb="4">
      <t>シチョウ</t>
    </rPh>
    <rPh sb="4" eb="5">
      <t>ベツ</t>
    </rPh>
    <rPh sb="5" eb="7">
      <t>ジンコウ</t>
    </rPh>
    <rPh sb="7" eb="9">
      <t>スイイ</t>
    </rPh>
    <phoneticPr fontId="3"/>
  </si>
  <si>
    <t>10地域別人口の推移</t>
    <rPh sb="2" eb="5">
      <t>チイキベツ</t>
    </rPh>
    <rPh sb="5" eb="7">
      <t>ジンコウ</t>
    </rPh>
    <rPh sb="8" eb="10">
      <t>スイイ</t>
    </rPh>
    <phoneticPr fontId="4"/>
  </si>
  <si>
    <t>10地域別人口推移</t>
    <rPh sb="2" eb="4">
      <t>チイキ</t>
    </rPh>
    <rPh sb="4" eb="5">
      <t>ベツ</t>
    </rPh>
    <rPh sb="5" eb="7">
      <t>ジンコウ</t>
    </rPh>
    <rPh sb="7" eb="9">
      <t>スイイ</t>
    </rPh>
    <phoneticPr fontId="3"/>
  </si>
  <si>
    <t>1920年</t>
    <rPh sb="4" eb="5">
      <t>ネン</t>
    </rPh>
    <phoneticPr fontId="3"/>
  </si>
  <si>
    <t>1975年</t>
    <rPh sb="4" eb="5">
      <t>ネン</t>
    </rPh>
    <phoneticPr fontId="3"/>
  </si>
  <si>
    <t>人口関連データ概要</t>
    <rPh sb="0" eb="2">
      <t>ジンコウ</t>
    </rPh>
    <rPh sb="2" eb="4">
      <t>カンレン</t>
    </rPh>
    <rPh sb="7" eb="9">
      <t>ガイヨウ</t>
    </rPh>
    <phoneticPr fontId="3"/>
  </si>
  <si>
    <t>推計人口</t>
    <rPh sb="0" eb="2">
      <t>スイケイ</t>
    </rPh>
    <rPh sb="2" eb="4">
      <t>ジンコウ</t>
    </rPh>
    <phoneticPr fontId="3"/>
  </si>
  <si>
    <t>総　　　　人　　　　　口</t>
    <rPh sb="0" eb="1">
      <t>ソウ</t>
    </rPh>
    <rPh sb="5" eb="6">
      <t>ヒト</t>
    </rPh>
    <rPh sb="11" eb="12">
      <t>クチ</t>
    </rPh>
    <phoneticPr fontId="3"/>
  </si>
  <si>
    <t>阪神・淡路大震災前</t>
    <rPh sb="0" eb="2">
      <t>ハンシン</t>
    </rPh>
    <rPh sb="3" eb="5">
      <t>アワジ</t>
    </rPh>
    <rPh sb="5" eb="6">
      <t>ダイ</t>
    </rPh>
    <rPh sb="6" eb="8">
      <t>シンサイ</t>
    </rPh>
    <rPh sb="8" eb="9">
      <t>マエ</t>
    </rPh>
    <phoneticPr fontId="4"/>
  </si>
  <si>
    <t>(単位：人）</t>
    <rPh sb="1" eb="3">
      <t>タンイ</t>
    </rPh>
    <rPh sb="4" eb="5">
      <t>ニン</t>
    </rPh>
    <phoneticPr fontId="3"/>
  </si>
  <si>
    <t>兵庫県推計人口（総務省推計）の推移</t>
    <rPh sb="0" eb="3">
      <t>ヒョウゴケン</t>
    </rPh>
    <rPh sb="3" eb="5">
      <t>スイケイ</t>
    </rPh>
    <rPh sb="5" eb="7">
      <t>ジンコウ</t>
    </rPh>
    <rPh sb="8" eb="10">
      <t>ソウム</t>
    </rPh>
    <rPh sb="10" eb="11">
      <t>ショウ</t>
    </rPh>
    <rPh sb="11" eb="13">
      <t>スイケイ</t>
    </rPh>
    <rPh sb="15" eb="17">
      <t>スイイ</t>
    </rPh>
    <phoneticPr fontId="4"/>
  </si>
  <si>
    <t>平成11年</t>
    <rPh sb="0" eb="2">
      <t>ヘイセイ</t>
    </rPh>
    <rPh sb="4" eb="5">
      <t>ネン</t>
    </rPh>
    <phoneticPr fontId="3"/>
  </si>
  <si>
    <t>平成12年</t>
    <rPh sb="0" eb="2">
      <t>ヘイセイ</t>
    </rPh>
    <rPh sb="4" eb="5">
      <t>ネン</t>
    </rPh>
    <phoneticPr fontId="3"/>
  </si>
  <si>
    <t>平成13年</t>
    <rPh sb="0" eb="2">
      <t>ヘイセイ</t>
    </rPh>
    <rPh sb="4" eb="5">
      <t>ネン</t>
    </rPh>
    <phoneticPr fontId="3"/>
  </si>
  <si>
    <t>平成14年</t>
    <rPh sb="0" eb="2">
      <t>ヘイセイ</t>
    </rPh>
    <rPh sb="4" eb="5">
      <t>ネン</t>
    </rPh>
    <phoneticPr fontId="3"/>
  </si>
  <si>
    <t>平成15年</t>
    <rPh sb="0" eb="2">
      <t>ヘイセイ</t>
    </rPh>
    <rPh sb="4" eb="5">
      <t>ネン</t>
    </rPh>
    <phoneticPr fontId="3"/>
  </si>
  <si>
    <t>平成16年</t>
    <rPh sb="0" eb="2">
      <t>ヘイセイ</t>
    </rPh>
    <rPh sb="4" eb="5">
      <t>ネン</t>
    </rPh>
    <phoneticPr fontId="3"/>
  </si>
  <si>
    <t>平成17年</t>
    <rPh sb="0" eb="2">
      <t>ヘイセイ</t>
    </rPh>
    <rPh sb="4" eb="5">
      <t>ネン</t>
    </rPh>
    <phoneticPr fontId="3"/>
  </si>
  <si>
    <t>平成18年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</si>
  <si>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</si>
  <si>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</si>
  <si>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平成25年</t>
    <rPh sb="0" eb="2">
      <t>ヘイセイ</t>
    </rPh>
    <rPh sb="4" eb="5">
      <t>ネン</t>
    </rPh>
    <phoneticPr fontId="3"/>
  </si>
  <si>
    <t>市町別(29市12町）人口の推移</t>
    <rPh sb="0" eb="2">
      <t>シチョウ</t>
    </rPh>
    <rPh sb="2" eb="3">
      <t>ベツ</t>
    </rPh>
    <rPh sb="6" eb="7">
      <t>シ</t>
    </rPh>
    <rPh sb="9" eb="10">
      <t>マチ</t>
    </rPh>
    <rPh sb="11" eb="13">
      <t>ジンコウ</t>
    </rPh>
    <rPh sb="14" eb="16">
      <t>スイイ</t>
    </rPh>
    <phoneticPr fontId="4"/>
  </si>
  <si>
    <t>　</t>
    <phoneticPr fontId="4"/>
  </si>
  <si>
    <t>平成27年
2015</t>
    <rPh sb="0" eb="2">
      <t>ヘイセイ</t>
    </rPh>
    <rPh sb="4" eb="5">
      <t>ネン</t>
    </rPh>
    <phoneticPr fontId="9"/>
  </si>
  <si>
    <t>平成26年</t>
    <rPh sb="0" eb="2">
      <t>ヘイセイ</t>
    </rPh>
    <rPh sb="4" eb="5">
      <t>ネン</t>
    </rPh>
    <phoneticPr fontId="3"/>
  </si>
  <si>
    <t>平成27年</t>
    <rPh sb="0" eb="2">
      <t>ヘイセイ</t>
    </rPh>
    <rPh sb="4" eb="5">
      <t>ネン</t>
    </rPh>
    <phoneticPr fontId="3"/>
  </si>
  <si>
    <t>住民基本台帳人口県別移動推移</t>
    <rPh sb="0" eb="2">
      <t>ジュウミン</t>
    </rPh>
    <rPh sb="2" eb="4">
      <t>キホン</t>
    </rPh>
    <rPh sb="4" eb="6">
      <t>ダイチョウ</t>
    </rPh>
    <rPh sb="6" eb="8">
      <t>ジンコウ</t>
    </rPh>
    <rPh sb="8" eb="9">
      <t>ケン</t>
    </rPh>
    <rPh sb="9" eb="10">
      <t>ベツ</t>
    </rPh>
    <rPh sb="10" eb="12">
      <t>イドウ</t>
    </rPh>
    <rPh sb="12" eb="14">
      <t>スイイ</t>
    </rPh>
    <phoneticPr fontId="3"/>
  </si>
  <si>
    <t>住民基本台帳人口市区町別移動推移</t>
    <rPh sb="0" eb="2">
      <t>ジュウミン</t>
    </rPh>
    <rPh sb="2" eb="4">
      <t>キホン</t>
    </rPh>
    <rPh sb="4" eb="6">
      <t>ダイチョウ</t>
    </rPh>
    <rPh sb="6" eb="8">
      <t>ジンコウ</t>
    </rPh>
    <rPh sb="8" eb="11">
      <t>シクチョウ</t>
    </rPh>
    <rPh sb="11" eb="12">
      <t>ベツ</t>
    </rPh>
    <rPh sb="12" eb="14">
      <t>イドウ</t>
    </rPh>
    <rPh sb="14" eb="16">
      <t>スイイ</t>
    </rPh>
    <phoneticPr fontId="3"/>
  </si>
  <si>
    <t>市区町別転入超過(日本人）の状況</t>
    <rPh sb="0" eb="2">
      <t>シク</t>
    </rPh>
    <rPh sb="2" eb="3">
      <t>チョウ</t>
    </rPh>
    <rPh sb="3" eb="4">
      <t>ベツ</t>
    </rPh>
    <rPh sb="4" eb="6">
      <t>テンニュウ</t>
    </rPh>
    <rPh sb="6" eb="8">
      <t>チョウカ</t>
    </rPh>
    <rPh sb="9" eb="12">
      <t>ニホンジン</t>
    </rPh>
    <rPh sb="14" eb="16">
      <t>ジョウキョウ</t>
    </rPh>
    <phoneticPr fontId="4"/>
  </si>
  <si>
    <t>市区町</t>
    <rPh sb="0" eb="2">
      <t>シク</t>
    </rPh>
    <rPh sb="2" eb="3">
      <t>チョウ</t>
    </rPh>
    <phoneticPr fontId="4"/>
  </si>
  <si>
    <t>転入</t>
    <rPh sb="0" eb="2">
      <t>テンニュウ</t>
    </rPh>
    <phoneticPr fontId="3"/>
  </si>
  <si>
    <t>転出</t>
    <rPh sb="0" eb="2">
      <t>テンシュツ</t>
    </rPh>
    <phoneticPr fontId="3"/>
  </si>
  <si>
    <t>　</t>
    <phoneticPr fontId="3"/>
  </si>
  <si>
    <t>　</t>
    <phoneticPr fontId="4"/>
  </si>
  <si>
    <t>　</t>
    <phoneticPr fontId="15"/>
  </si>
  <si>
    <t>平成18年度</t>
    <rPh sb="0" eb="2">
      <t>ヘイセイ</t>
    </rPh>
    <rPh sb="4" eb="6">
      <t>ネンド</t>
    </rPh>
    <phoneticPr fontId="3"/>
  </si>
  <si>
    <t>平成22年度</t>
    <rPh sb="0" eb="2">
      <t>ヘイセイ</t>
    </rPh>
    <rPh sb="4" eb="6">
      <t>ネンド</t>
    </rPh>
    <phoneticPr fontId="3"/>
  </si>
  <si>
    <t>平成22年</t>
    <rPh sb="0" eb="2">
      <t>ヘイセイ</t>
    </rPh>
    <rPh sb="4" eb="5">
      <t>ネン</t>
    </rPh>
    <phoneticPr fontId="4"/>
  </si>
  <si>
    <t>平成23年</t>
    <rPh sb="0" eb="2">
      <t>ヘイセイ</t>
    </rPh>
    <rPh sb="4" eb="5">
      <t>ネン</t>
    </rPh>
    <phoneticPr fontId="15"/>
  </si>
  <si>
    <t>平成24年</t>
    <rPh sb="0" eb="2">
      <t>ヘイセイ</t>
    </rPh>
    <rPh sb="4" eb="5">
      <t>ネン</t>
    </rPh>
    <phoneticPr fontId="4"/>
  </si>
  <si>
    <t>平成25年</t>
    <rPh sb="0" eb="2">
      <t>ヘイセイ</t>
    </rPh>
    <rPh sb="4" eb="5">
      <t>ネン</t>
    </rPh>
    <phoneticPr fontId="4"/>
  </si>
  <si>
    <t>平成26年</t>
    <rPh sb="0" eb="2">
      <t>ヘイセイ</t>
    </rPh>
    <rPh sb="4" eb="5">
      <t>ネン</t>
    </rPh>
    <phoneticPr fontId="4"/>
  </si>
  <si>
    <t>兵庫県</t>
    <rPh sb="0" eb="3">
      <t>ヒョウゴケン</t>
    </rPh>
    <phoneticPr fontId="4"/>
  </si>
  <si>
    <t>長田区</t>
    <rPh sb="1" eb="2">
      <t>タ</t>
    </rPh>
    <phoneticPr fontId="4"/>
  </si>
  <si>
    <t>姫路市</t>
  </si>
  <si>
    <t>伊丹市</t>
    <rPh sb="0" eb="2">
      <t>イタミ</t>
    </rPh>
    <phoneticPr fontId="4"/>
  </si>
  <si>
    <t>相生市</t>
    <rPh sb="0" eb="3">
      <t>アイオイシ</t>
    </rPh>
    <phoneticPr fontId="4"/>
  </si>
  <si>
    <t>加古川市</t>
    <rPh sb="0" eb="4">
      <t>カコガワシ</t>
    </rPh>
    <phoneticPr fontId="4"/>
  </si>
  <si>
    <t>赤穂市</t>
    <rPh sb="0" eb="3">
      <t>アコウシ</t>
    </rPh>
    <phoneticPr fontId="4"/>
  </si>
  <si>
    <t>西脇市</t>
    <rPh sb="0" eb="3">
      <t>ニシワキシ</t>
    </rPh>
    <phoneticPr fontId="4"/>
  </si>
  <si>
    <t>宝塚市</t>
    <rPh sb="0" eb="1">
      <t>タカラ</t>
    </rPh>
    <rPh sb="1" eb="2">
      <t>ツカ</t>
    </rPh>
    <rPh sb="2" eb="3">
      <t>シ</t>
    </rPh>
    <phoneticPr fontId="4"/>
  </si>
  <si>
    <t>三木市</t>
    <rPh sb="0" eb="3">
      <t>ミキシ</t>
    </rPh>
    <phoneticPr fontId="4"/>
  </si>
  <si>
    <t>高砂市</t>
    <rPh sb="0" eb="3">
      <t>タカサゴシ</t>
    </rPh>
    <phoneticPr fontId="4"/>
  </si>
  <si>
    <t>川西市</t>
    <rPh sb="0" eb="3">
      <t>カワニシシ</t>
    </rPh>
    <phoneticPr fontId="4"/>
  </si>
  <si>
    <t>小野市</t>
    <rPh sb="0" eb="3">
      <t>オノシ</t>
    </rPh>
    <phoneticPr fontId="4"/>
  </si>
  <si>
    <t>三田市</t>
    <rPh sb="0" eb="2">
      <t>サンダ</t>
    </rPh>
    <rPh sb="2" eb="3">
      <t>シ</t>
    </rPh>
    <phoneticPr fontId="4"/>
  </si>
  <si>
    <t>加西市</t>
    <rPh sb="0" eb="3">
      <t>カサイシ</t>
    </rPh>
    <phoneticPr fontId="4"/>
  </si>
  <si>
    <t>養父市</t>
    <rPh sb="0" eb="3">
      <t>ヤブシ</t>
    </rPh>
    <phoneticPr fontId="4"/>
  </si>
  <si>
    <t>朝来市</t>
    <rPh sb="0" eb="2">
      <t>アサコ</t>
    </rPh>
    <rPh sb="2" eb="3">
      <t>シ</t>
    </rPh>
    <phoneticPr fontId="4"/>
  </si>
  <si>
    <t>淡路市</t>
    <rPh sb="0" eb="3">
      <t>アワジシ</t>
    </rPh>
    <phoneticPr fontId="4"/>
  </si>
  <si>
    <t>宍粟市</t>
    <rPh sb="0" eb="3">
      <t>シソウシ</t>
    </rPh>
    <phoneticPr fontId="4"/>
  </si>
  <si>
    <t>猪名川町</t>
    <rPh sb="0" eb="3">
      <t>イナガワ</t>
    </rPh>
    <rPh sb="3" eb="4">
      <t>マチ</t>
    </rPh>
    <phoneticPr fontId="4"/>
  </si>
  <si>
    <t>多可町</t>
    <rPh sb="0" eb="2">
      <t>タカ</t>
    </rPh>
    <rPh sb="2" eb="3">
      <t>マチ</t>
    </rPh>
    <phoneticPr fontId="4"/>
  </si>
  <si>
    <t>稲美町</t>
    <rPh sb="0" eb="2">
      <t>イナミ</t>
    </rPh>
    <rPh sb="2" eb="3">
      <t>チョウ</t>
    </rPh>
    <phoneticPr fontId="4"/>
  </si>
  <si>
    <t>播磨町</t>
    <rPh sb="0" eb="2">
      <t>ハリマ</t>
    </rPh>
    <rPh sb="2" eb="3">
      <t>チョウ</t>
    </rPh>
    <phoneticPr fontId="4"/>
  </si>
  <si>
    <t>市川町</t>
    <rPh sb="0" eb="2">
      <t>イチカワ</t>
    </rPh>
    <rPh sb="2" eb="3">
      <t>チョウ</t>
    </rPh>
    <phoneticPr fontId="4"/>
  </si>
  <si>
    <t>福崎町</t>
    <rPh sb="0" eb="2">
      <t>フクサキ</t>
    </rPh>
    <rPh sb="2" eb="3">
      <t>チョウ</t>
    </rPh>
    <phoneticPr fontId="4"/>
  </si>
  <si>
    <t>神河町</t>
    <rPh sb="0" eb="1">
      <t>カミ</t>
    </rPh>
    <rPh sb="1" eb="2">
      <t>カワ</t>
    </rPh>
    <rPh sb="2" eb="3">
      <t>マチ</t>
    </rPh>
    <phoneticPr fontId="4"/>
  </si>
  <si>
    <t>太子町</t>
    <rPh sb="0" eb="2">
      <t>タイシ</t>
    </rPh>
    <rPh sb="2" eb="3">
      <t>チョウ</t>
    </rPh>
    <phoneticPr fontId="4"/>
  </si>
  <si>
    <t>上郡町</t>
    <rPh sb="0" eb="2">
      <t>カミゴオリ</t>
    </rPh>
    <rPh sb="2" eb="3">
      <t>マチ</t>
    </rPh>
    <phoneticPr fontId="4"/>
  </si>
  <si>
    <t>佐用町</t>
    <rPh sb="0" eb="2">
      <t>サヨ</t>
    </rPh>
    <rPh sb="2" eb="3">
      <t>マチ</t>
    </rPh>
    <phoneticPr fontId="4"/>
  </si>
  <si>
    <t>香美町</t>
    <rPh sb="0" eb="2">
      <t>カミ</t>
    </rPh>
    <rPh sb="2" eb="3">
      <t>マチ</t>
    </rPh>
    <phoneticPr fontId="4"/>
  </si>
  <si>
    <t>新温泉町</t>
    <rPh sb="0" eb="1">
      <t>シン</t>
    </rPh>
    <rPh sb="1" eb="3">
      <t>オンセン</t>
    </rPh>
    <rPh sb="3" eb="4">
      <t>マチ</t>
    </rPh>
    <phoneticPr fontId="4"/>
  </si>
  <si>
    <t>他市区町からの転出入</t>
    <rPh sb="0" eb="1">
      <t>タ</t>
    </rPh>
    <rPh sb="1" eb="4">
      <t>シクチョウ</t>
    </rPh>
    <rPh sb="7" eb="9">
      <t>テンシュツ</t>
    </rPh>
    <rPh sb="9" eb="10">
      <t>ニュウ</t>
    </rPh>
    <phoneticPr fontId="3"/>
  </si>
  <si>
    <t>　</t>
    <phoneticPr fontId="3"/>
  </si>
  <si>
    <t>転入超過（＝転入－転出）</t>
    <rPh sb="0" eb="2">
      <t>テンニュウ</t>
    </rPh>
    <rPh sb="2" eb="4">
      <t>チョウカ</t>
    </rPh>
    <rPh sb="6" eb="8">
      <t>テンニュウ</t>
    </rPh>
    <rPh sb="9" eb="11">
      <t>テンシュツ</t>
    </rPh>
    <phoneticPr fontId="3"/>
  </si>
  <si>
    <t>平成17年度</t>
    <rPh sb="0" eb="2">
      <t>ヘイセイ</t>
    </rPh>
    <rPh sb="4" eb="5">
      <t>ネン</t>
    </rPh>
    <rPh sb="5" eb="6">
      <t>ド</t>
    </rPh>
    <phoneticPr fontId="3"/>
  </si>
  <si>
    <t>平成19年度</t>
    <rPh sb="0" eb="2">
      <t>ヘイセイ</t>
    </rPh>
    <rPh sb="4" eb="5">
      <t>ネン</t>
    </rPh>
    <rPh sb="5" eb="6">
      <t>ド</t>
    </rPh>
    <phoneticPr fontId="3"/>
  </si>
  <si>
    <t>平成20年度</t>
    <rPh sb="0" eb="2">
      <t>ヘイセイ</t>
    </rPh>
    <rPh sb="4" eb="5">
      <t>ネン</t>
    </rPh>
    <rPh sb="5" eb="6">
      <t>ド</t>
    </rPh>
    <phoneticPr fontId="3"/>
  </si>
  <si>
    <t>平成21年度</t>
    <rPh sb="0" eb="2">
      <t>ヘイセイ</t>
    </rPh>
    <rPh sb="4" eb="5">
      <t>ネン</t>
    </rPh>
    <rPh sb="5" eb="6">
      <t>ド</t>
    </rPh>
    <phoneticPr fontId="3"/>
  </si>
  <si>
    <t xml:space="preserve"> 28  兵    庫     県</t>
  </si>
  <si>
    <t xml:space="preserve">  100 神    戸    市</t>
  </si>
  <si>
    <t xml:space="preserve">  101 東    灘    区</t>
  </si>
  <si>
    <t xml:space="preserve">  102 灘          区</t>
  </si>
  <si>
    <t xml:space="preserve">  105 兵    庫    区</t>
  </si>
  <si>
    <t xml:space="preserve">  106 長    田    区</t>
  </si>
  <si>
    <t xml:space="preserve">  107 須    磨    区</t>
  </si>
  <si>
    <t xml:space="preserve">  108 垂    水    区</t>
  </si>
  <si>
    <t xml:space="preserve">  109 北          区</t>
  </si>
  <si>
    <t xml:space="preserve">  110 中    央    区</t>
  </si>
  <si>
    <t xml:space="preserve">  111 西          区</t>
  </si>
  <si>
    <t xml:space="preserve">  201 姫    路    市</t>
  </si>
  <si>
    <t xml:space="preserve">  202 尼    崎    市</t>
  </si>
  <si>
    <t xml:space="preserve">  203 明    石    市</t>
  </si>
  <si>
    <t xml:space="preserve">  204 西    宮    市</t>
  </si>
  <si>
    <t xml:space="preserve">  205 洲    本    市</t>
  </si>
  <si>
    <t xml:space="preserve">  206 芦    屋    市</t>
  </si>
  <si>
    <t xml:space="preserve">  207 伊    丹    市</t>
  </si>
  <si>
    <t xml:space="preserve">  208 相    生    市</t>
  </si>
  <si>
    <t xml:space="preserve">  209 豊    岡    市</t>
  </si>
  <si>
    <t xml:space="preserve">  210 加  古  川  市</t>
  </si>
  <si>
    <t xml:space="preserve">  212 赤    穂    市</t>
  </si>
  <si>
    <t xml:space="preserve">  213 西    脇    市</t>
  </si>
  <si>
    <t xml:space="preserve">  214 宝    塚    市</t>
  </si>
  <si>
    <t xml:space="preserve">  215 三    木    市</t>
  </si>
  <si>
    <t xml:space="preserve">  216 高    砂    市</t>
  </si>
  <si>
    <t xml:space="preserve">  217 川    西    市</t>
  </si>
  <si>
    <t xml:space="preserve">  218 小    野    市</t>
  </si>
  <si>
    <t xml:space="preserve">  219 三    田    市</t>
  </si>
  <si>
    <t xml:space="preserve">  220 加    西    市</t>
  </si>
  <si>
    <t xml:space="preserve">  222 養    父    市</t>
  </si>
  <si>
    <t xml:space="preserve">  223 丹    波    市</t>
  </si>
  <si>
    <t xml:space="preserve">  224 南 あ わ じ 市</t>
  </si>
  <si>
    <t xml:space="preserve">  225 朝    来    市</t>
  </si>
  <si>
    <t xml:space="preserve">  226 淡    路    市</t>
  </si>
  <si>
    <t xml:space="preserve">  227 宍    粟    市</t>
  </si>
  <si>
    <t xml:space="preserve">  228 加　　東　　市</t>
  </si>
  <si>
    <t xml:space="preserve">  229 た　つ　の　市</t>
  </si>
  <si>
    <t xml:space="preserve">  301 猪  名  川  町</t>
  </si>
  <si>
    <t xml:space="preserve">  365 多　　可　　町</t>
  </si>
  <si>
    <t xml:space="preserve">  381 稲    美    町</t>
  </si>
  <si>
    <t xml:space="preserve">  382 播    磨    町</t>
  </si>
  <si>
    <t xml:space="preserve">  442 市    川    町</t>
  </si>
  <si>
    <t xml:space="preserve">  443 福    崎    町</t>
  </si>
  <si>
    <t xml:space="preserve">  446 神　　河　　町</t>
  </si>
  <si>
    <t xml:space="preserve">  464 太    子    町</t>
  </si>
  <si>
    <t xml:space="preserve">  481 上    郡    町</t>
  </si>
  <si>
    <t xml:space="preserve">  501 佐    用    町</t>
  </si>
  <si>
    <t xml:space="preserve">  585 香    美    町</t>
  </si>
  <si>
    <t xml:space="preserve">  586 新  温  泉  町</t>
  </si>
  <si>
    <t>　</t>
    <phoneticPr fontId="10"/>
  </si>
  <si>
    <t>　</t>
    <phoneticPr fontId="3"/>
  </si>
  <si>
    <t>都道府県</t>
    <phoneticPr fontId="3"/>
  </si>
  <si>
    <t>昭和29年</t>
    <rPh sb="0" eb="2">
      <t>ショウワ</t>
    </rPh>
    <rPh sb="4" eb="5">
      <t>ネン</t>
    </rPh>
    <phoneticPr fontId="10"/>
  </si>
  <si>
    <t>昭和30年</t>
    <rPh sb="0" eb="2">
      <t>ショウワ</t>
    </rPh>
    <rPh sb="4" eb="5">
      <t>ネン</t>
    </rPh>
    <phoneticPr fontId="10"/>
  </si>
  <si>
    <t>昭和31年</t>
    <rPh sb="0" eb="2">
      <t>ショウワ</t>
    </rPh>
    <rPh sb="4" eb="5">
      <t>ネン</t>
    </rPh>
    <phoneticPr fontId="10"/>
  </si>
  <si>
    <t>昭和32年</t>
    <rPh sb="0" eb="2">
      <t>ショウワ</t>
    </rPh>
    <rPh sb="4" eb="5">
      <t>ネン</t>
    </rPh>
    <phoneticPr fontId="10"/>
  </si>
  <si>
    <t>昭和33年</t>
    <rPh sb="0" eb="2">
      <t>ショウワ</t>
    </rPh>
    <rPh sb="4" eb="5">
      <t>ネン</t>
    </rPh>
    <phoneticPr fontId="10"/>
  </si>
  <si>
    <t>昭和34年</t>
    <rPh sb="0" eb="2">
      <t>ショウワ</t>
    </rPh>
    <rPh sb="4" eb="5">
      <t>ネン</t>
    </rPh>
    <phoneticPr fontId="10"/>
  </si>
  <si>
    <t>昭和35年</t>
    <rPh sb="0" eb="2">
      <t>ショウワ</t>
    </rPh>
    <rPh sb="4" eb="5">
      <t>ネン</t>
    </rPh>
    <phoneticPr fontId="10"/>
  </si>
  <si>
    <t>昭和36年</t>
    <rPh sb="0" eb="2">
      <t>ショウワ</t>
    </rPh>
    <rPh sb="4" eb="5">
      <t>ネン</t>
    </rPh>
    <phoneticPr fontId="10"/>
  </si>
  <si>
    <t>昭和37年</t>
    <rPh sb="0" eb="2">
      <t>ショウワ</t>
    </rPh>
    <rPh sb="4" eb="5">
      <t>ネン</t>
    </rPh>
    <phoneticPr fontId="10"/>
  </si>
  <si>
    <t>昭和38年</t>
    <rPh sb="0" eb="2">
      <t>ショウワ</t>
    </rPh>
    <rPh sb="4" eb="5">
      <t>ネン</t>
    </rPh>
    <phoneticPr fontId="10"/>
  </si>
  <si>
    <t>昭和39年</t>
    <rPh sb="0" eb="2">
      <t>ショウワ</t>
    </rPh>
    <rPh sb="4" eb="5">
      <t>ネン</t>
    </rPh>
    <phoneticPr fontId="10"/>
  </si>
  <si>
    <t>昭和40年</t>
    <rPh sb="0" eb="2">
      <t>ショウワ</t>
    </rPh>
    <rPh sb="4" eb="5">
      <t>ネン</t>
    </rPh>
    <phoneticPr fontId="10"/>
  </si>
  <si>
    <t>昭和41年</t>
    <rPh sb="0" eb="2">
      <t>ショウワ</t>
    </rPh>
    <rPh sb="4" eb="5">
      <t>ネン</t>
    </rPh>
    <phoneticPr fontId="10"/>
  </si>
  <si>
    <t>昭和42年</t>
    <rPh sb="0" eb="2">
      <t>ショウワ</t>
    </rPh>
    <rPh sb="4" eb="5">
      <t>ネン</t>
    </rPh>
    <phoneticPr fontId="10"/>
  </si>
  <si>
    <t>昭和43年</t>
    <rPh sb="0" eb="2">
      <t>ショウワ</t>
    </rPh>
    <rPh sb="4" eb="5">
      <t>ネン</t>
    </rPh>
    <phoneticPr fontId="10"/>
  </si>
  <si>
    <t>昭和44年</t>
    <rPh sb="0" eb="2">
      <t>ショウワ</t>
    </rPh>
    <rPh sb="4" eb="5">
      <t>ネン</t>
    </rPh>
    <phoneticPr fontId="10"/>
  </si>
  <si>
    <t>昭和45年</t>
    <rPh sb="0" eb="2">
      <t>ショウワ</t>
    </rPh>
    <rPh sb="4" eb="5">
      <t>ネン</t>
    </rPh>
    <phoneticPr fontId="10"/>
  </si>
  <si>
    <t>昭和46年</t>
    <rPh sb="0" eb="2">
      <t>ショウワ</t>
    </rPh>
    <rPh sb="4" eb="5">
      <t>ネン</t>
    </rPh>
    <phoneticPr fontId="10"/>
  </si>
  <si>
    <t>昭和47年</t>
    <rPh sb="0" eb="2">
      <t>ショウワ</t>
    </rPh>
    <rPh sb="4" eb="5">
      <t>ネン</t>
    </rPh>
    <phoneticPr fontId="10"/>
  </si>
  <si>
    <t>昭和48年</t>
    <rPh sb="0" eb="2">
      <t>ショウワ</t>
    </rPh>
    <rPh sb="4" eb="5">
      <t>ネン</t>
    </rPh>
    <phoneticPr fontId="10"/>
  </si>
  <si>
    <t>昭和49年</t>
    <rPh sb="0" eb="2">
      <t>ショウワ</t>
    </rPh>
    <rPh sb="4" eb="5">
      <t>ネン</t>
    </rPh>
    <phoneticPr fontId="10"/>
  </si>
  <si>
    <t>昭和61年</t>
    <rPh sb="0" eb="2">
      <t>ショウワ</t>
    </rPh>
    <rPh sb="4" eb="5">
      <t>ネン</t>
    </rPh>
    <phoneticPr fontId="10"/>
  </si>
  <si>
    <t>昭和62年</t>
    <rPh sb="0" eb="2">
      <t>ショウワ</t>
    </rPh>
    <rPh sb="4" eb="5">
      <t>ネン</t>
    </rPh>
    <phoneticPr fontId="10"/>
  </si>
  <si>
    <t>昭和63年</t>
    <rPh sb="0" eb="2">
      <t>ショウワ</t>
    </rPh>
    <rPh sb="4" eb="5">
      <t>ネン</t>
    </rPh>
    <phoneticPr fontId="10"/>
  </si>
  <si>
    <t>平成元年</t>
    <rPh sb="0" eb="2">
      <t>ヘイセイ</t>
    </rPh>
    <rPh sb="2" eb="4">
      <t>ガンネン</t>
    </rPh>
    <phoneticPr fontId="10"/>
  </si>
  <si>
    <t>平成２年</t>
    <rPh sb="0" eb="2">
      <t>ヘイセイ</t>
    </rPh>
    <rPh sb="3" eb="4">
      <t>ネン</t>
    </rPh>
    <phoneticPr fontId="10"/>
  </si>
  <si>
    <t>平成３年</t>
    <rPh sb="0" eb="2">
      <t>ヘイセイ</t>
    </rPh>
    <rPh sb="3" eb="4">
      <t>ネン</t>
    </rPh>
    <phoneticPr fontId="10"/>
  </si>
  <si>
    <t>平成４年</t>
    <rPh sb="0" eb="2">
      <t>ヘイセイ</t>
    </rPh>
    <rPh sb="3" eb="4">
      <t>ネン</t>
    </rPh>
    <phoneticPr fontId="10"/>
  </si>
  <si>
    <t>平成５年</t>
    <rPh sb="0" eb="2">
      <t>ヘイセイ</t>
    </rPh>
    <rPh sb="3" eb="4">
      <t>ネン</t>
    </rPh>
    <phoneticPr fontId="10"/>
  </si>
  <si>
    <t>平成６年</t>
    <rPh sb="0" eb="2">
      <t>ヘイセイ</t>
    </rPh>
    <rPh sb="3" eb="4">
      <t>ネン</t>
    </rPh>
    <phoneticPr fontId="10"/>
  </si>
  <si>
    <t>平成７年</t>
    <rPh sb="0" eb="2">
      <t>ヘイセイ</t>
    </rPh>
    <rPh sb="3" eb="4">
      <t>ネン</t>
    </rPh>
    <phoneticPr fontId="10"/>
  </si>
  <si>
    <t>平成８年</t>
    <rPh sb="0" eb="2">
      <t>ヘイセイ</t>
    </rPh>
    <phoneticPr fontId="10"/>
  </si>
  <si>
    <t>平成９年</t>
    <rPh sb="0" eb="2">
      <t>ヘイセイ</t>
    </rPh>
    <phoneticPr fontId="10"/>
  </si>
  <si>
    <t>平成10年</t>
    <rPh sb="0" eb="2">
      <t>ヘイセイ</t>
    </rPh>
    <phoneticPr fontId="10"/>
  </si>
  <si>
    <t>平成11年</t>
    <rPh sb="0" eb="2">
      <t>ヘイセイ</t>
    </rPh>
    <phoneticPr fontId="10"/>
  </si>
  <si>
    <t>平成12年</t>
    <rPh sb="0" eb="2">
      <t>ヘイセイ</t>
    </rPh>
    <phoneticPr fontId="10"/>
  </si>
  <si>
    <t>平成13年</t>
    <rPh sb="0" eb="2">
      <t>ヘイセイ</t>
    </rPh>
    <phoneticPr fontId="10"/>
  </si>
  <si>
    <t>平成14年</t>
  </si>
  <si>
    <t>平成15年</t>
  </si>
  <si>
    <t>平成16年</t>
  </si>
  <si>
    <t>平成17年</t>
  </si>
  <si>
    <t>平成18年</t>
  </si>
  <si>
    <t>平成19年</t>
  </si>
  <si>
    <t>平成20年</t>
  </si>
  <si>
    <t>平成21年</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</si>
  <si>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</si>
  <si>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</si>
  <si>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</si>
  <si>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</si>
  <si>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</si>
  <si>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</si>
  <si>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</si>
  <si>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</si>
  <si>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</si>
  <si>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</si>
  <si>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</si>
  <si>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</si>
  <si>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</si>
  <si>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</si>
  <si>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</si>
  <si>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</si>
  <si>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</si>
  <si>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</si>
  <si>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</si>
  <si>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</si>
  <si>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</si>
  <si>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</si>
  <si>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</si>
  <si>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</si>
  <si>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</si>
  <si>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</si>
  <si>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</si>
  <si>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</si>
  <si>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</si>
  <si>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</si>
  <si>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</si>
  <si>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</si>
  <si>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</si>
  <si>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</si>
  <si>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</si>
  <si>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</si>
  <si>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</si>
  <si>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</si>
  <si>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</si>
  <si>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</si>
  <si>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</si>
  <si>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</si>
  <si>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</si>
  <si>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</si>
  <si>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</si>
  <si>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</si>
  <si>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</si>
  <si>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</si>
  <si>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</si>
  <si>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</si>
  <si>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</si>
  <si>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</si>
  <si>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</si>
  <si>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</si>
  <si>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</si>
  <si>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</si>
  <si>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</si>
  <si>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</si>
  <si>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phoneticPr fontId="3"/>
  </si>
  <si>
    <t>2013</t>
    <phoneticPr fontId="3"/>
  </si>
  <si>
    <t>2014</t>
    <phoneticPr fontId="3"/>
  </si>
  <si>
    <t>全　国</t>
    <rPh sb="0" eb="1">
      <t>ゼン</t>
    </rPh>
    <rPh sb="2" eb="3">
      <t>クニ</t>
    </rPh>
    <phoneticPr fontId="3"/>
  </si>
  <si>
    <t>　</t>
    <phoneticPr fontId="3"/>
  </si>
  <si>
    <t>－</t>
  </si>
  <si>
    <t>　</t>
    <phoneticPr fontId="10"/>
  </si>
  <si>
    <t>地域</t>
    <rPh sb="0" eb="2">
      <t>チイキ</t>
    </rPh>
    <phoneticPr fontId="3"/>
  </si>
  <si>
    <t>地域</t>
    <rPh sb="0" eb="1">
      <t>チイキ</t>
    </rPh>
    <phoneticPr fontId="3"/>
  </si>
  <si>
    <t>2012</t>
    <phoneticPr fontId="3"/>
  </si>
  <si>
    <t>2013</t>
    <phoneticPr fontId="3"/>
  </si>
  <si>
    <t>2014</t>
    <phoneticPr fontId="3"/>
  </si>
  <si>
    <t>北海道</t>
    <rPh sb="0" eb="3">
      <t>ホッカイドウ</t>
    </rPh>
    <phoneticPr fontId="3"/>
  </si>
  <si>
    <t>東北</t>
    <rPh sb="0" eb="2">
      <t>トウホク</t>
    </rPh>
    <phoneticPr fontId="4"/>
  </si>
  <si>
    <t>関東</t>
    <rPh sb="0" eb="2">
      <t>カントウ</t>
    </rPh>
    <phoneticPr fontId="4"/>
  </si>
  <si>
    <t>中部</t>
    <rPh sb="0" eb="2">
      <t>チュウブ</t>
    </rPh>
    <phoneticPr fontId="4"/>
  </si>
  <si>
    <t>近畿</t>
    <rPh sb="0" eb="2">
      <t>キンキ</t>
    </rPh>
    <phoneticPr fontId="4"/>
  </si>
  <si>
    <t>中国</t>
    <rPh sb="0" eb="2">
      <t>チュウゴク</t>
    </rPh>
    <phoneticPr fontId="4"/>
  </si>
  <si>
    <t>四国</t>
    <rPh sb="0" eb="2">
      <t>シコク</t>
    </rPh>
    <phoneticPr fontId="4"/>
  </si>
  <si>
    <t>九州・沖縄</t>
    <rPh sb="0" eb="2">
      <t>キュウシュウ</t>
    </rPh>
    <rPh sb="3" eb="5">
      <t>オキナワ</t>
    </rPh>
    <phoneticPr fontId="4"/>
  </si>
  <si>
    <t>うち東京圏</t>
    <phoneticPr fontId="3"/>
  </si>
  <si>
    <t>うち名古屋圏</t>
    <rPh sb="2" eb="5">
      <t>ナゴヤ</t>
    </rPh>
    <rPh sb="5" eb="6">
      <t>ケン</t>
    </rPh>
    <phoneticPr fontId="4"/>
  </si>
  <si>
    <t>うち大阪府</t>
    <rPh sb="2" eb="5">
      <t>オオサカフ</t>
    </rPh>
    <phoneticPr fontId="4"/>
  </si>
  <si>
    <t>計</t>
    <rPh sb="0" eb="1">
      <t>ケイ</t>
    </rPh>
    <phoneticPr fontId="3"/>
  </si>
  <si>
    <t>　</t>
    <phoneticPr fontId="3"/>
  </si>
  <si>
    <t>　</t>
    <phoneticPr fontId="10"/>
  </si>
  <si>
    <t>都道府県</t>
    <phoneticPr fontId="3"/>
  </si>
  <si>
    <t>2012</t>
    <phoneticPr fontId="3"/>
  </si>
  <si>
    <t>2013</t>
    <phoneticPr fontId="3"/>
  </si>
  <si>
    <t>2014</t>
    <phoneticPr fontId="3"/>
  </si>
  <si>
    <t>兵庫県からの転出者数</t>
    <rPh sb="7" eb="8">
      <t>デ</t>
    </rPh>
    <phoneticPr fontId="3"/>
  </si>
  <si>
    <t>うち東京圏</t>
    <phoneticPr fontId="3"/>
  </si>
  <si>
    <t>計</t>
    <rPh sb="0" eb="1">
      <t>ケイ</t>
    </rPh>
    <phoneticPr fontId="4"/>
  </si>
  <si>
    <t xml:space="preserve"> </t>
  </si>
  <si>
    <t>市区町/年</t>
    <rPh sb="0" eb="3">
      <t>シクチョウ</t>
    </rPh>
    <rPh sb="4" eb="5">
      <t>ネン</t>
    </rPh>
    <phoneticPr fontId="3"/>
  </si>
  <si>
    <t>平成19年</t>
    <rPh sb="0" eb="2">
      <t>ヘイセイ</t>
    </rPh>
    <rPh sb="4" eb="5">
      <t>ネン</t>
    </rPh>
    <phoneticPr fontId="4"/>
  </si>
  <si>
    <t>平成20年</t>
    <rPh sb="0" eb="2">
      <t>ヘイセイ</t>
    </rPh>
    <rPh sb="4" eb="5">
      <t>ネン</t>
    </rPh>
    <phoneticPr fontId="4"/>
  </si>
  <si>
    <t>平成21年</t>
    <rPh sb="0" eb="2">
      <t>ヘイセイ</t>
    </rPh>
    <rPh sb="4" eb="5">
      <t>ネン</t>
    </rPh>
    <phoneticPr fontId="4"/>
  </si>
  <si>
    <t>県計</t>
    <rPh sb="0" eb="1">
      <t>ケン</t>
    </rPh>
    <rPh sb="1" eb="2">
      <t>ケイ</t>
    </rPh>
    <phoneticPr fontId="4"/>
  </si>
  <si>
    <t>神戸市</t>
    <rPh sb="0" eb="3">
      <t>コウベシ</t>
    </rPh>
    <phoneticPr fontId="4"/>
  </si>
  <si>
    <t>養父市</t>
  </si>
  <si>
    <t>丹波市</t>
  </si>
  <si>
    <t>南あわじ市</t>
  </si>
  <si>
    <t>朝来市</t>
  </si>
  <si>
    <t>淡路市</t>
  </si>
  <si>
    <t>宍粟市</t>
  </si>
  <si>
    <t>加東市</t>
  </si>
  <si>
    <t>たつの市</t>
  </si>
  <si>
    <t>多可町</t>
  </si>
  <si>
    <t>神河町</t>
  </si>
  <si>
    <t>香美町</t>
  </si>
  <si>
    <t>新温泉町</t>
  </si>
  <si>
    <t>(出所)厚生労働省「人口動態統計調査」</t>
    <rPh sb="1" eb="3">
      <t>シュッショ</t>
    </rPh>
    <rPh sb="4" eb="6">
      <t>コウセイ</t>
    </rPh>
    <rPh sb="6" eb="9">
      <t>ロウドウショウ</t>
    </rPh>
    <rPh sb="10" eb="12">
      <t>ジンコウ</t>
    </rPh>
    <rPh sb="12" eb="14">
      <t>ドウタイ</t>
    </rPh>
    <rPh sb="14" eb="16">
      <t>トウケイ</t>
    </rPh>
    <rPh sb="16" eb="18">
      <t>チョウサ</t>
    </rPh>
    <phoneticPr fontId="3"/>
  </si>
  <si>
    <t xml:space="preserve"> </t>
    <phoneticPr fontId="3"/>
  </si>
  <si>
    <t xml:space="preserve"> </t>
    <phoneticPr fontId="3"/>
  </si>
  <si>
    <t>H11</t>
    <phoneticPr fontId="3"/>
  </si>
  <si>
    <t>H12</t>
    <phoneticPr fontId="3"/>
  </si>
  <si>
    <t>H13</t>
    <phoneticPr fontId="3"/>
  </si>
  <si>
    <t>H14</t>
    <phoneticPr fontId="3"/>
  </si>
  <si>
    <t>H15</t>
    <phoneticPr fontId="3"/>
  </si>
  <si>
    <t>H16</t>
    <phoneticPr fontId="3"/>
  </si>
  <si>
    <t>H17</t>
    <phoneticPr fontId="3"/>
  </si>
  <si>
    <t>県計</t>
    <rPh sb="0" eb="1">
      <t>ケン</t>
    </rPh>
    <rPh sb="1" eb="2">
      <t>ケイ</t>
    </rPh>
    <phoneticPr fontId="13"/>
  </si>
  <si>
    <t>龍野市</t>
  </si>
  <si>
    <t>篠山市</t>
    <rPh sb="0" eb="2">
      <t>ササヤマ</t>
    </rPh>
    <rPh sb="2" eb="3">
      <t>シ</t>
    </rPh>
    <phoneticPr fontId="8"/>
  </si>
  <si>
    <t>吉川町</t>
  </si>
  <si>
    <t>社  町</t>
  </si>
  <si>
    <t>滝野町</t>
  </si>
  <si>
    <t>東条町</t>
  </si>
  <si>
    <t>中  町</t>
  </si>
  <si>
    <t>加美町</t>
  </si>
  <si>
    <t>八千代町</t>
  </si>
  <si>
    <t>黒田庄町</t>
  </si>
  <si>
    <t>家島町</t>
  </si>
  <si>
    <t>夢前町</t>
  </si>
  <si>
    <t>神崎町</t>
  </si>
  <si>
    <t>香寺町</t>
  </si>
  <si>
    <t>大河内町</t>
  </si>
  <si>
    <t>新宮町</t>
  </si>
  <si>
    <t>揖保川町</t>
  </si>
  <si>
    <t>御津町</t>
  </si>
  <si>
    <t>上月町</t>
  </si>
  <si>
    <t>南光町</t>
  </si>
  <si>
    <t>三日月町</t>
  </si>
  <si>
    <t>山崎町</t>
  </si>
  <si>
    <t>安富町</t>
  </si>
  <si>
    <t>(宍）一宮町</t>
  </si>
  <si>
    <t>波賀町</t>
  </si>
  <si>
    <t>千種町</t>
  </si>
  <si>
    <t>城崎町</t>
  </si>
  <si>
    <t>竹野町</t>
  </si>
  <si>
    <t>香住町</t>
  </si>
  <si>
    <t>日高町</t>
  </si>
  <si>
    <t>出石町</t>
  </si>
  <si>
    <t>但東町</t>
  </si>
  <si>
    <t>村岡町</t>
  </si>
  <si>
    <t>浜坂町</t>
  </si>
  <si>
    <t>美方町</t>
  </si>
  <si>
    <t>温泉町</t>
  </si>
  <si>
    <t>八鹿町</t>
  </si>
  <si>
    <t>養父町</t>
  </si>
  <si>
    <t>大屋町</t>
  </si>
  <si>
    <t>関宮町</t>
  </si>
  <si>
    <t>生野町</t>
  </si>
  <si>
    <t>和田山町</t>
  </si>
  <si>
    <t>山東町</t>
  </si>
  <si>
    <t>朝来町</t>
  </si>
  <si>
    <t>柏原町</t>
  </si>
  <si>
    <t>氷上町</t>
  </si>
  <si>
    <t>青垣町</t>
  </si>
  <si>
    <t>春日町</t>
  </si>
  <si>
    <t>山南町</t>
  </si>
  <si>
    <t>市島町</t>
  </si>
  <si>
    <t>津名町</t>
  </si>
  <si>
    <t>淡路町</t>
  </si>
  <si>
    <t>北淡町</t>
  </si>
  <si>
    <t>(津)一宮町</t>
  </si>
  <si>
    <t>五色町</t>
  </si>
  <si>
    <t>東浦町</t>
  </si>
  <si>
    <t>緑  町</t>
  </si>
  <si>
    <t>西淡町</t>
  </si>
  <si>
    <t>三原町</t>
  </si>
  <si>
    <t>南淡町</t>
  </si>
  <si>
    <t>　</t>
    <phoneticPr fontId="3"/>
  </si>
  <si>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</si>
  <si>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</si>
  <si>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</si>
  <si>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</si>
  <si>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</si>
  <si>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</si>
  <si>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</si>
  <si>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</si>
  <si>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</si>
  <si>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</si>
  <si>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</si>
  <si>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</si>
  <si>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</si>
  <si>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</si>
  <si>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</si>
  <si>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</si>
  <si>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</si>
  <si>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</si>
  <si>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</si>
  <si>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</si>
  <si>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</si>
  <si>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</si>
  <si>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</si>
  <si>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</si>
  <si>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</si>
  <si>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</si>
  <si>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</si>
  <si>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</si>
  <si>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</si>
  <si>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</si>
  <si>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</si>
  <si>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</si>
  <si>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</si>
  <si>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</si>
  <si>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</si>
  <si>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37</t>
  </si>
  <si>
    <t>38</t>
  </si>
  <si>
    <t>39</t>
  </si>
  <si>
    <t>40</t>
  </si>
  <si>
    <t>41</t>
  </si>
  <si>
    <t>42</t>
  </si>
  <si>
    <t>43</t>
  </si>
  <si>
    <t>44</t>
  </si>
  <si>
    <t>45</t>
  </si>
  <si>
    <t>46</t>
  </si>
  <si>
    <t>47</t>
  </si>
  <si>
    <t>大     都     市</t>
  </si>
  <si>
    <t>転　入　超　過　数　（ －　は　転　出　超　過 ）</t>
    <phoneticPr fontId="82"/>
  </si>
  <si>
    <t>大   都   市    計</t>
  </si>
  <si>
    <t>01 100</t>
    <phoneticPr fontId="10"/>
  </si>
  <si>
    <t>札幌市</t>
  </si>
  <si>
    <t>04 100</t>
  </si>
  <si>
    <t>仙台市</t>
  </si>
  <si>
    <t>11 100</t>
  </si>
  <si>
    <t>さいたま市</t>
    <rPh sb="4" eb="5">
      <t>シ</t>
    </rPh>
    <phoneticPr fontId="10"/>
  </si>
  <si>
    <t>12 100</t>
  </si>
  <si>
    <t>千葉市</t>
  </si>
  <si>
    <t>13 100</t>
  </si>
  <si>
    <t>東京都特別区部</t>
  </si>
  <si>
    <t>14 100</t>
  </si>
  <si>
    <t>横浜市</t>
  </si>
  <si>
    <t>14 130</t>
  </si>
  <si>
    <t>川崎市</t>
  </si>
  <si>
    <t>14 150</t>
    <phoneticPr fontId="10"/>
  </si>
  <si>
    <t>相模原市</t>
    <rPh sb="0" eb="4">
      <t>サガミハラシ</t>
    </rPh>
    <phoneticPr fontId="10"/>
  </si>
  <si>
    <t>15 100</t>
    <phoneticPr fontId="10"/>
  </si>
  <si>
    <t>新潟市</t>
    <rPh sb="0" eb="3">
      <t>ニイガタシ</t>
    </rPh>
    <phoneticPr fontId="10"/>
  </si>
  <si>
    <t>22 100</t>
  </si>
  <si>
    <t>静岡市</t>
    <rPh sb="0" eb="3">
      <t>シズオカシ</t>
    </rPh>
    <phoneticPr fontId="10"/>
  </si>
  <si>
    <t>22 130</t>
    <phoneticPr fontId="10"/>
  </si>
  <si>
    <t>浜松市</t>
    <rPh sb="0" eb="3">
      <t>ハママツシ</t>
    </rPh>
    <phoneticPr fontId="10"/>
  </si>
  <si>
    <t>23 100</t>
  </si>
  <si>
    <t>名古屋市</t>
  </si>
  <si>
    <t>26 100</t>
  </si>
  <si>
    <t>京都市</t>
  </si>
  <si>
    <t>27 100</t>
  </si>
  <si>
    <t>大阪市</t>
  </si>
  <si>
    <t>27 140</t>
    <phoneticPr fontId="10"/>
  </si>
  <si>
    <t>堺市</t>
    <rPh sb="0" eb="2">
      <t>サカイシ</t>
    </rPh>
    <phoneticPr fontId="10"/>
  </si>
  <si>
    <t>28 100</t>
  </si>
  <si>
    <t>33 100</t>
    <phoneticPr fontId="10"/>
  </si>
  <si>
    <t>岡山市</t>
    <rPh sb="0" eb="3">
      <t>オカヤマシ</t>
    </rPh>
    <phoneticPr fontId="10"/>
  </si>
  <si>
    <t>34 100</t>
  </si>
  <si>
    <t>広島市</t>
  </si>
  <si>
    <t>40 100</t>
  </si>
  <si>
    <t>北九州市</t>
  </si>
  <si>
    <t>40 130</t>
  </si>
  <si>
    <t>福岡市</t>
  </si>
  <si>
    <t>全           国</t>
  </si>
  <si>
    <t>大　　都　　市</t>
    <rPh sb="0" eb="1">
      <t>ダイ</t>
    </rPh>
    <rPh sb="3" eb="4">
      <t>ミヤコ</t>
    </rPh>
    <rPh sb="6" eb="7">
      <t>シ</t>
    </rPh>
    <phoneticPr fontId="82"/>
  </si>
  <si>
    <t xml:space="preserve">   他　市　町　村　か　ら　の　転　入　者　数</t>
  </si>
  <si>
    <t>14 150</t>
    <phoneticPr fontId="10"/>
  </si>
  <si>
    <t>15 100</t>
    <phoneticPr fontId="10"/>
  </si>
  <si>
    <t>22 130</t>
    <phoneticPr fontId="10"/>
  </si>
  <si>
    <t>27 140</t>
    <phoneticPr fontId="10"/>
  </si>
  <si>
    <t>33 100</t>
    <phoneticPr fontId="10"/>
  </si>
  <si>
    <t>－</t>
    <phoneticPr fontId="82"/>
  </si>
  <si>
    <t>参考：昭和33年における各大都市の他市町村への転出者数は４月から12月の計</t>
    <rPh sb="0" eb="2">
      <t>サンコウ</t>
    </rPh>
    <rPh sb="3" eb="5">
      <t>ショウワ</t>
    </rPh>
    <rPh sb="7" eb="8">
      <t>ネン</t>
    </rPh>
    <rPh sb="12" eb="13">
      <t>カク</t>
    </rPh>
    <rPh sb="13" eb="16">
      <t>ダイトシ</t>
    </rPh>
    <rPh sb="17" eb="18">
      <t>ホカ</t>
    </rPh>
    <rPh sb="18" eb="21">
      <t>シチョウソン</t>
    </rPh>
    <rPh sb="23" eb="26">
      <t>テンシュツシャ</t>
    </rPh>
    <rPh sb="26" eb="27">
      <t>スウ</t>
    </rPh>
    <rPh sb="29" eb="30">
      <t>ガツ</t>
    </rPh>
    <rPh sb="34" eb="35">
      <t>ガツ</t>
    </rPh>
    <rPh sb="36" eb="37">
      <t>ケイ</t>
    </rPh>
    <phoneticPr fontId="82"/>
  </si>
  <si>
    <t>平成24年</t>
    <phoneticPr fontId="3"/>
  </si>
  <si>
    <t>平成25年</t>
    <phoneticPr fontId="3"/>
  </si>
  <si>
    <t>平成26年</t>
    <rPh sb="0" eb="2">
      <t>ヘイセイ</t>
    </rPh>
    <rPh sb="4" eb="5">
      <t>ネン</t>
    </rPh>
    <phoneticPr fontId="10"/>
  </si>
  <si>
    <t>平成27年</t>
    <rPh sb="0" eb="2">
      <t>ヘイセイ</t>
    </rPh>
    <rPh sb="4" eb="5">
      <t>ネン</t>
    </rPh>
    <phoneticPr fontId="10"/>
  </si>
  <si>
    <t>2012</t>
    <phoneticPr fontId="3"/>
  </si>
  <si>
    <t>2013</t>
    <phoneticPr fontId="3"/>
  </si>
  <si>
    <t>2014</t>
    <phoneticPr fontId="3"/>
  </si>
  <si>
    <t>2015</t>
    <phoneticPr fontId="3"/>
  </si>
  <si>
    <t>外国人含</t>
    <rPh sb="0" eb="2">
      <t>ガイコク</t>
    </rPh>
    <rPh sb="2" eb="3">
      <t>ジン</t>
    </rPh>
    <rPh sb="3" eb="4">
      <t>フク</t>
    </rPh>
    <phoneticPr fontId="3"/>
  </si>
  <si>
    <t xml:space="preserve"> </t>
    <phoneticPr fontId="3"/>
  </si>
  <si>
    <t xml:space="preserve"> </t>
    <phoneticPr fontId="10"/>
  </si>
  <si>
    <t xml:space="preserve"> </t>
    <phoneticPr fontId="10"/>
  </si>
  <si>
    <t xml:space="preserve"> </t>
    <phoneticPr fontId="3"/>
  </si>
  <si>
    <t>都道府県</t>
    <phoneticPr fontId="3"/>
  </si>
  <si>
    <t>H27-H22</t>
    <phoneticPr fontId="3"/>
  </si>
  <si>
    <t>（単位：人）</t>
    <rPh sb="1" eb="3">
      <t>タンイ</t>
    </rPh>
    <rPh sb="4" eb="5">
      <t>ニン</t>
    </rPh>
    <phoneticPr fontId="3"/>
  </si>
  <si>
    <t>純移動率</t>
    <rPh sb="0" eb="1">
      <t>ジュン</t>
    </rPh>
    <rPh sb="1" eb="4">
      <t>イドウリツ</t>
    </rPh>
    <phoneticPr fontId="3"/>
  </si>
  <si>
    <t>純移動率順位</t>
    <rPh sb="0" eb="1">
      <t>ジュン</t>
    </rPh>
    <rPh sb="1" eb="4">
      <t>イドウリツ</t>
    </rPh>
    <rPh sb="4" eb="6">
      <t>ジュンイ</t>
    </rPh>
    <phoneticPr fontId="3"/>
  </si>
  <si>
    <t>（単位：％）</t>
    <rPh sb="1" eb="3">
      <t>タンイ</t>
    </rPh>
    <phoneticPr fontId="3"/>
  </si>
  <si>
    <t>人口動態調査</t>
    <rPh sb="0" eb="2">
      <t>ジンコウ</t>
    </rPh>
    <rPh sb="2" eb="4">
      <t>ドウタイ</t>
    </rPh>
    <rPh sb="4" eb="6">
      <t>チョウサ</t>
    </rPh>
    <phoneticPr fontId="3"/>
  </si>
  <si>
    <t xml:space="preserve">市区町別高齢者人口 </t>
    <rPh sb="0" eb="3">
      <t>シクチョウ</t>
    </rPh>
    <rPh sb="3" eb="4">
      <t>ベツ</t>
    </rPh>
    <rPh sb="7" eb="9">
      <t>ジンコウ</t>
    </rPh>
    <phoneticPr fontId="4"/>
  </si>
  <si>
    <t>高    齢    者    人    口</t>
    <rPh sb="0" eb="11">
      <t>コウレイシャ</t>
    </rPh>
    <rPh sb="15" eb="21">
      <t>ジンコウ</t>
    </rPh>
    <phoneticPr fontId="10"/>
  </si>
  <si>
    <t>総 人 口</t>
    <phoneticPr fontId="10"/>
  </si>
  <si>
    <t>高　　齢　　者　　人　　口</t>
    <rPh sb="0" eb="4">
      <t>コウレイ</t>
    </rPh>
    <rPh sb="6" eb="7">
      <t>シャ</t>
    </rPh>
    <rPh sb="9" eb="10">
      <t>ジン</t>
    </rPh>
    <rPh sb="12" eb="13">
      <t>クチ</t>
    </rPh>
    <phoneticPr fontId="10"/>
  </si>
  <si>
    <t>高齢者人口</t>
    <rPh sb="0" eb="3">
      <t>コウレイシャ</t>
    </rPh>
    <rPh sb="3" eb="5">
      <t>ジンコウ</t>
    </rPh>
    <phoneticPr fontId="9"/>
  </si>
  <si>
    <t>65 歳 以 上</t>
    <phoneticPr fontId="10"/>
  </si>
  <si>
    <t>75 歳 以 上</t>
    <phoneticPr fontId="10"/>
  </si>
  <si>
    <t>計</t>
    <rPh sb="0" eb="1">
      <t>ケイ</t>
    </rPh>
    <phoneticPr fontId="10"/>
  </si>
  <si>
    <t>65 歳 以 上</t>
    <phoneticPr fontId="10"/>
  </si>
  <si>
    <t>75 歳 以 上</t>
    <phoneticPr fontId="10"/>
  </si>
  <si>
    <t>65 歳 以 上</t>
    <phoneticPr fontId="10"/>
  </si>
  <si>
    <t>75 歳 以 上</t>
    <phoneticPr fontId="10"/>
  </si>
  <si>
    <t>市区町</t>
    <rPh sb="0" eb="3">
      <t>シクチョウ</t>
    </rPh>
    <phoneticPr fontId="9"/>
  </si>
  <si>
    <t>65 歳以上</t>
    <rPh sb="4" eb="6">
      <t>イジョウ</t>
    </rPh>
    <phoneticPr fontId="9"/>
  </si>
  <si>
    <t>75歳以上</t>
    <rPh sb="2" eb="3">
      <t>サイ</t>
    </rPh>
    <rPh sb="3" eb="5">
      <t>イジョウ</t>
    </rPh>
    <phoneticPr fontId="9"/>
  </si>
  <si>
    <t>実数</t>
    <rPh sb="0" eb="2">
      <t>ジッスウ</t>
    </rPh>
    <phoneticPr fontId="9"/>
  </si>
  <si>
    <t>比率</t>
    <rPh sb="0" eb="2">
      <t>ヒリツ</t>
    </rPh>
    <phoneticPr fontId="10"/>
  </si>
  <si>
    <t>兵庫県</t>
    <rPh sb="0" eb="3">
      <t>ヒョウゴケン</t>
    </rPh>
    <phoneticPr fontId="9"/>
  </si>
  <si>
    <t>神戸市</t>
    <rPh sb="0" eb="3">
      <t>コウベシ</t>
    </rPh>
    <phoneticPr fontId="9"/>
  </si>
  <si>
    <t>東灘区</t>
    <rPh sb="0" eb="3">
      <t>ヒガシナダク</t>
    </rPh>
    <phoneticPr fontId="9"/>
  </si>
  <si>
    <t>灘区</t>
    <rPh sb="0" eb="2">
      <t>ナダク</t>
    </rPh>
    <phoneticPr fontId="9"/>
  </si>
  <si>
    <t>兵庫区</t>
    <rPh sb="0" eb="3">
      <t>ヒョウゴク</t>
    </rPh>
    <phoneticPr fontId="9"/>
  </si>
  <si>
    <t>長田区</t>
    <rPh sb="0" eb="3">
      <t>ナガタク</t>
    </rPh>
    <phoneticPr fontId="9"/>
  </si>
  <si>
    <t>須磨区</t>
    <rPh sb="0" eb="3">
      <t>スマク</t>
    </rPh>
    <phoneticPr fontId="9"/>
  </si>
  <si>
    <t>垂水区</t>
    <rPh sb="0" eb="3">
      <t>タルミク</t>
    </rPh>
    <phoneticPr fontId="9"/>
  </si>
  <si>
    <t>北区</t>
    <rPh sb="0" eb="2">
      <t>キタク</t>
    </rPh>
    <phoneticPr fontId="9"/>
  </si>
  <si>
    <t>中央区</t>
    <rPh sb="0" eb="3">
      <t>チュウオウク</t>
    </rPh>
    <phoneticPr fontId="9"/>
  </si>
  <si>
    <t>西区</t>
    <rPh sb="0" eb="2">
      <t>ニシク</t>
    </rPh>
    <phoneticPr fontId="9"/>
  </si>
  <si>
    <t>阪神南地域</t>
    <rPh sb="0" eb="2">
      <t>ハンシン</t>
    </rPh>
    <rPh sb="2" eb="3">
      <t>ミナミ</t>
    </rPh>
    <rPh sb="3" eb="5">
      <t>チイキ</t>
    </rPh>
    <phoneticPr fontId="9"/>
  </si>
  <si>
    <t>尼崎市</t>
    <rPh sb="0" eb="3">
      <t>アマガサキシ</t>
    </rPh>
    <phoneticPr fontId="9"/>
  </si>
  <si>
    <t>西宮市</t>
    <rPh sb="0" eb="3">
      <t>ニシノミヤシ</t>
    </rPh>
    <phoneticPr fontId="9"/>
  </si>
  <si>
    <t>芦屋市</t>
    <rPh sb="0" eb="3">
      <t>アシヤシ</t>
    </rPh>
    <phoneticPr fontId="9"/>
  </si>
  <si>
    <t>阪神北地域</t>
    <rPh sb="0" eb="2">
      <t>ハンシン</t>
    </rPh>
    <rPh sb="2" eb="3">
      <t>キタ</t>
    </rPh>
    <rPh sb="3" eb="5">
      <t>チイキ</t>
    </rPh>
    <phoneticPr fontId="9"/>
  </si>
  <si>
    <t>伊丹市</t>
    <rPh sb="0" eb="3">
      <t>イタミシ</t>
    </rPh>
    <phoneticPr fontId="9"/>
  </si>
  <si>
    <t>宝塚市</t>
    <rPh sb="0" eb="3">
      <t>タカラヅカシ</t>
    </rPh>
    <phoneticPr fontId="9"/>
  </si>
  <si>
    <t>川西市</t>
    <rPh sb="0" eb="3">
      <t>カワニシシ</t>
    </rPh>
    <phoneticPr fontId="9"/>
  </si>
  <si>
    <t>三田市</t>
    <rPh sb="0" eb="3">
      <t>サンダシ</t>
    </rPh>
    <phoneticPr fontId="9"/>
  </si>
  <si>
    <t>猪名川町</t>
    <rPh sb="0" eb="4">
      <t>イナガワチョウ</t>
    </rPh>
    <phoneticPr fontId="9"/>
  </si>
  <si>
    <t>東播磨地域</t>
    <rPh sb="0" eb="1">
      <t>ヒガシ</t>
    </rPh>
    <rPh sb="1" eb="3">
      <t>ハリマ</t>
    </rPh>
    <rPh sb="3" eb="5">
      <t>チイキ</t>
    </rPh>
    <phoneticPr fontId="9"/>
  </si>
  <si>
    <t>明石市</t>
    <rPh sb="0" eb="3">
      <t>アカシシ</t>
    </rPh>
    <phoneticPr fontId="9"/>
  </si>
  <si>
    <t>加古川市</t>
    <rPh sb="0" eb="4">
      <t>カコガワシ</t>
    </rPh>
    <phoneticPr fontId="9"/>
  </si>
  <si>
    <t>高砂市</t>
    <rPh sb="0" eb="3">
      <t>タカサゴシ</t>
    </rPh>
    <phoneticPr fontId="9"/>
  </si>
  <si>
    <t>稲美町</t>
    <rPh sb="0" eb="3">
      <t>イナミチョウ</t>
    </rPh>
    <phoneticPr fontId="9"/>
  </si>
  <si>
    <t>播磨町</t>
    <rPh sb="0" eb="3">
      <t>ハリマチョウ</t>
    </rPh>
    <phoneticPr fontId="9"/>
  </si>
  <si>
    <t>北播磨地域</t>
    <rPh sb="0" eb="1">
      <t>キタ</t>
    </rPh>
    <rPh sb="1" eb="3">
      <t>ハリマ</t>
    </rPh>
    <rPh sb="3" eb="5">
      <t>チイキ</t>
    </rPh>
    <phoneticPr fontId="9"/>
  </si>
  <si>
    <t>西脇市</t>
    <rPh sb="0" eb="2">
      <t>ニシワキ</t>
    </rPh>
    <rPh sb="2" eb="3">
      <t>シ</t>
    </rPh>
    <phoneticPr fontId="9"/>
  </si>
  <si>
    <t>三木市</t>
    <rPh sb="0" eb="3">
      <t>ミキシ</t>
    </rPh>
    <phoneticPr fontId="9"/>
  </si>
  <si>
    <t>小野市</t>
    <rPh sb="0" eb="3">
      <t>オノシ</t>
    </rPh>
    <phoneticPr fontId="9"/>
  </si>
  <si>
    <t>加西市</t>
    <rPh sb="0" eb="3">
      <t>カサイシ</t>
    </rPh>
    <phoneticPr fontId="9"/>
  </si>
  <si>
    <t>加東市</t>
    <rPh sb="0" eb="3">
      <t>カトウシ</t>
    </rPh>
    <phoneticPr fontId="9"/>
  </si>
  <si>
    <t>多可町</t>
    <rPh sb="0" eb="3">
      <t>タカチョウ</t>
    </rPh>
    <phoneticPr fontId="9"/>
  </si>
  <si>
    <t>中播磨地域</t>
    <rPh sb="0" eb="1">
      <t>ナカ</t>
    </rPh>
    <rPh sb="1" eb="3">
      <t>ハリマ</t>
    </rPh>
    <rPh sb="3" eb="5">
      <t>チイキ</t>
    </rPh>
    <phoneticPr fontId="9"/>
  </si>
  <si>
    <t>姫路市</t>
    <rPh sb="0" eb="3">
      <t>ヒメジシ</t>
    </rPh>
    <phoneticPr fontId="9"/>
  </si>
  <si>
    <t>市川町</t>
    <rPh sb="0" eb="3">
      <t>イチカワチョウ</t>
    </rPh>
    <phoneticPr fontId="9"/>
  </si>
  <si>
    <t>福崎町</t>
    <rPh sb="0" eb="2">
      <t>フクサキ</t>
    </rPh>
    <rPh sb="2" eb="3">
      <t>マチ</t>
    </rPh>
    <phoneticPr fontId="9"/>
  </si>
  <si>
    <t>神河町</t>
    <rPh sb="0" eb="3">
      <t>カミカワチョウ</t>
    </rPh>
    <phoneticPr fontId="9"/>
  </si>
  <si>
    <t>西播磨地域</t>
    <rPh sb="0" eb="1">
      <t>ニシ</t>
    </rPh>
    <rPh sb="1" eb="3">
      <t>ハリマ</t>
    </rPh>
    <rPh sb="3" eb="5">
      <t>チイキ</t>
    </rPh>
    <phoneticPr fontId="9"/>
  </si>
  <si>
    <t>相生市</t>
    <rPh sb="0" eb="3">
      <t>アイオイシ</t>
    </rPh>
    <phoneticPr fontId="9"/>
  </si>
  <si>
    <t>赤穂市</t>
    <rPh sb="0" eb="3">
      <t>アコウシ</t>
    </rPh>
    <phoneticPr fontId="9"/>
  </si>
  <si>
    <t>宍粟市</t>
    <rPh sb="0" eb="3">
      <t>シソウシ</t>
    </rPh>
    <phoneticPr fontId="9"/>
  </si>
  <si>
    <t>たつの市</t>
    <rPh sb="3" eb="4">
      <t>シ</t>
    </rPh>
    <phoneticPr fontId="9"/>
  </si>
  <si>
    <t>太子町</t>
    <rPh sb="0" eb="3">
      <t>タイシチョウ</t>
    </rPh>
    <phoneticPr fontId="9"/>
  </si>
  <si>
    <t>上郡町</t>
    <rPh sb="0" eb="3">
      <t>カミゴオリチョウ</t>
    </rPh>
    <phoneticPr fontId="9"/>
  </si>
  <si>
    <t>佐用町</t>
    <rPh sb="0" eb="2">
      <t>サヨ</t>
    </rPh>
    <rPh sb="2" eb="3">
      <t>マチ</t>
    </rPh>
    <phoneticPr fontId="9"/>
  </si>
  <si>
    <t>但馬地域</t>
    <rPh sb="0" eb="2">
      <t>タジマ</t>
    </rPh>
    <rPh sb="2" eb="4">
      <t>チイキ</t>
    </rPh>
    <phoneticPr fontId="9"/>
  </si>
  <si>
    <t>豊岡市</t>
    <rPh sb="0" eb="3">
      <t>トヨオカシ</t>
    </rPh>
    <phoneticPr fontId="9"/>
  </si>
  <si>
    <t>養父市</t>
    <rPh sb="0" eb="3">
      <t>ヤブシ</t>
    </rPh>
    <phoneticPr fontId="9"/>
  </si>
  <si>
    <t>朝来市</t>
    <rPh sb="0" eb="3">
      <t>アサゴシ</t>
    </rPh>
    <phoneticPr fontId="9"/>
  </si>
  <si>
    <t>香美町</t>
    <rPh sb="0" eb="2">
      <t>カミ</t>
    </rPh>
    <rPh sb="2" eb="3">
      <t>マチ</t>
    </rPh>
    <phoneticPr fontId="9"/>
  </si>
  <si>
    <t>新温泉町</t>
    <rPh sb="0" eb="1">
      <t>シン</t>
    </rPh>
    <rPh sb="1" eb="3">
      <t>オンセン</t>
    </rPh>
    <rPh sb="3" eb="4">
      <t>マチ</t>
    </rPh>
    <phoneticPr fontId="9"/>
  </si>
  <si>
    <t>丹波地域</t>
    <rPh sb="0" eb="2">
      <t>タンバ</t>
    </rPh>
    <rPh sb="2" eb="4">
      <t>チイキ</t>
    </rPh>
    <phoneticPr fontId="9"/>
  </si>
  <si>
    <t>丹波市</t>
    <rPh sb="0" eb="3">
      <t>タンバシ</t>
    </rPh>
    <phoneticPr fontId="9"/>
  </si>
  <si>
    <t>淡路地域</t>
    <rPh sb="0" eb="2">
      <t>アワジ</t>
    </rPh>
    <rPh sb="2" eb="4">
      <t>チイキ</t>
    </rPh>
    <phoneticPr fontId="9"/>
  </si>
  <si>
    <t>洲本市</t>
    <rPh sb="0" eb="3">
      <t>スモトシ</t>
    </rPh>
    <phoneticPr fontId="9"/>
  </si>
  <si>
    <t>南あわじ市</t>
    <rPh sb="0" eb="1">
      <t>ミナミ</t>
    </rPh>
    <rPh sb="4" eb="5">
      <t>シ</t>
    </rPh>
    <phoneticPr fontId="9"/>
  </si>
  <si>
    <t>淡路市</t>
    <rPh sb="0" eb="3">
      <t>アワジシ</t>
    </rPh>
    <phoneticPr fontId="9"/>
  </si>
  <si>
    <t>（資料）兵庫県健康福祉部「高齢者保健福祉関係資料」</t>
    <rPh sb="1" eb="3">
      <t>シリョウ</t>
    </rPh>
    <rPh sb="4" eb="7">
      <t>ヒョウゴケン</t>
    </rPh>
    <rPh sb="7" eb="9">
      <t>ケンコウ</t>
    </rPh>
    <rPh sb="9" eb="12">
      <t>フクシブ</t>
    </rPh>
    <rPh sb="13" eb="16">
      <t>コウレイシャ</t>
    </rPh>
    <rPh sb="16" eb="18">
      <t>ホケン</t>
    </rPh>
    <rPh sb="18" eb="20">
      <t>フクシ</t>
    </rPh>
    <rPh sb="20" eb="22">
      <t>カンケイ</t>
    </rPh>
    <rPh sb="22" eb="24">
      <t>シリョウ</t>
    </rPh>
    <phoneticPr fontId="9"/>
  </si>
  <si>
    <t>神戸市の高齢者人口はＨ１８．１２．３１現在</t>
    <phoneticPr fontId="9"/>
  </si>
  <si>
    <t>神戸市の高齢者人口はＨ２０．１．３１現在</t>
    <phoneticPr fontId="9"/>
  </si>
  <si>
    <t>姫路市の高齢者人口はＨ２０．１２．３１現在</t>
    <phoneticPr fontId="9"/>
  </si>
  <si>
    <t>神戸市の高齢者人口はＨ２２．１．３１現在。</t>
    <phoneticPr fontId="9"/>
  </si>
  <si>
    <t>尼崎市の高齢者人口はＨ２３．１．１現在。</t>
    <rPh sb="0" eb="3">
      <t>アマガサキシ</t>
    </rPh>
    <phoneticPr fontId="4"/>
  </si>
  <si>
    <t>尼崎市の高齢者人口はＨ２４．１．１現在。</t>
    <rPh sb="0" eb="3">
      <t>アマガサキシ</t>
    </rPh>
    <phoneticPr fontId="70"/>
  </si>
  <si>
    <t>次の１７市町の高齢者人口はＨ２５．１．３１現在。　</t>
    <rPh sb="0" eb="1">
      <t>ツギ</t>
    </rPh>
    <rPh sb="4" eb="6">
      <t>シチョウ</t>
    </rPh>
    <phoneticPr fontId="70"/>
  </si>
  <si>
    <t>尼崎市の高齢者人口はＨ２５．９．３０現在</t>
    <phoneticPr fontId="4"/>
  </si>
  <si>
    <t>各市町の高齢者人口の調査日付に関する補足</t>
    <rPh sb="0" eb="3">
      <t>カクシチョウ</t>
    </rPh>
    <rPh sb="4" eb="7">
      <t>コウレイシャ</t>
    </rPh>
    <rPh sb="7" eb="9">
      <t>ジンコウ</t>
    </rPh>
    <phoneticPr fontId="4"/>
  </si>
  <si>
    <t>尼崎市の高齢者人口はＨ１９．１．１現在</t>
    <phoneticPr fontId="9"/>
  </si>
  <si>
    <t>姫路市の高齢者人口はＨ１９．１２．３１現在</t>
    <phoneticPr fontId="9"/>
  </si>
  <si>
    <t>相生市の高齢者人口はＨ２１．１．３１現在。　</t>
    <phoneticPr fontId="9"/>
  </si>
  <si>
    <t>姫路市の高齢者人口はＨ２１．１２．３１現在</t>
    <phoneticPr fontId="9"/>
  </si>
  <si>
    <t>猪名川町の高齢者人口はＨ２３．１．３０現在。</t>
    <rPh sb="0" eb="4">
      <t>イナガワチョウ</t>
    </rPh>
    <phoneticPr fontId="4"/>
  </si>
  <si>
    <t>猪名川町の高齢者人口はＨ２４．１．３０現在。</t>
    <rPh sb="0" eb="4">
      <t>イナガワチョウ</t>
    </rPh>
    <phoneticPr fontId="70"/>
  </si>
  <si>
    <t>　　　神戸市、姫路市、相生市、赤穂市、三木市、高砂市、川西市、小野市、三田市、篠山市、養父市、丹波市、南あわじ市、宍粟市、加東市、猪名川町、播磨町</t>
    <rPh sb="3" eb="6">
      <t>コウベシ</t>
    </rPh>
    <rPh sb="7" eb="10">
      <t>ヒメジシ</t>
    </rPh>
    <rPh sb="11" eb="13">
      <t>アイオイ</t>
    </rPh>
    <rPh sb="13" eb="14">
      <t>シ</t>
    </rPh>
    <rPh sb="15" eb="18">
      <t>アコウシ</t>
    </rPh>
    <rPh sb="19" eb="22">
      <t>ミキシ</t>
    </rPh>
    <rPh sb="23" eb="26">
      <t>タカサゴシ</t>
    </rPh>
    <rPh sb="27" eb="30">
      <t>カワニシシ</t>
    </rPh>
    <rPh sb="31" eb="34">
      <t>オノシ</t>
    </rPh>
    <rPh sb="35" eb="38">
      <t>サンダシ</t>
    </rPh>
    <rPh sb="39" eb="42">
      <t>ササヤマシ</t>
    </rPh>
    <rPh sb="43" eb="45">
      <t>ヤブ</t>
    </rPh>
    <rPh sb="45" eb="46">
      <t>シ</t>
    </rPh>
    <rPh sb="47" eb="50">
      <t>タンバシ</t>
    </rPh>
    <rPh sb="51" eb="52">
      <t>ミナミ</t>
    </rPh>
    <rPh sb="55" eb="56">
      <t>シ</t>
    </rPh>
    <rPh sb="57" eb="60">
      <t>シソウシ</t>
    </rPh>
    <rPh sb="61" eb="64">
      <t>カトウシ</t>
    </rPh>
    <rPh sb="65" eb="69">
      <t>イナガワチョウ</t>
    </rPh>
    <rPh sb="70" eb="72">
      <t>ハリマ</t>
    </rPh>
    <rPh sb="72" eb="73">
      <t>マチ</t>
    </rPh>
    <phoneticPr fontId="70"/>
  </si>
  <si>
    <t>注２　次の１５市町の高齢者人口はＨ２６．１．３１現在　</t>
    <phoneticPr fontId="4"/>
  </si>
  <si>
    <t>【H27年2月1日以外の調査日付の市町】</t>
    <rPh sb="4" eb="5">
      <t>ネン</t>
    </rPh>
    <rPh sb="6" eb="7">
      <t>ガツ</t>
    </rPh>
    <rPh sb="7" eb="9">
      <t>ツイタチ</t>
    </rPh>
    <rPh sb="9" eb="11">
      <t>イガイ</t>
    </rPh>
    <rPh sb="12" eb="14">
      <t>チョウサ</t>
    </rPh>
    <rPh sb="14" eb="16">
      <t>ヒヅケ</t>
    </rPh>
    <rPh sb="17" eb="19">
      <t>シチョウ</t>
    </rPh>
    <phoneticPr fontId="4"/>
  </si>
  <si>
    <t>【H28年2月1日以外の調査日付の市町】</t>
    <rPh sb="4" eb="5">
      <t>ネン</t>
    </rPh>
    <rPh sb="6" eb="7">
      <t>ガツ</t>
    </rPh>
    <rPh sb="7" eb="9">
      <t>ツイタチ</t>
    </rPh>
    <rPh sb="9" eb="11">
      <t>イガイ</t>
    </rPh>
    <rPh sb="12" eb="14">
      <t>チョウサ</t>
    </rPh>
    <rPh sb="14" eb="16">
      <t>ヒヅケ</t>
    </rPh>
    <rPh sb="17" eb="19">
      <t>シチョウ</t>
    </rPh>
    <phoneticPr fontId="4"/>
  </si>
  <si>
    <t>明石市の高齢者人口はＨ１８．４．１現在。</t>
    <phoneticPr fontId="9"/>
  </si>
  <si>
    <t>相生市の高齢者人口はＨ２０．１．３１現在。　</t>
    <phoneticPr fontId="9"/>
  </si>
  <si>
    <t>赤穂市の高齢者人口はＨ２１．１．３１現在。　</t>
    <phoneticPr fontId="9"/>
  </si>
  <si>
    <t>赤穂市の高齢者人口はＨ２２．１．３１現在。　</t>
    <phoneticPr fontId="9"/>
  </si>
  <si>
    <t>次の１８市町の高齢者人口はＨ２３．１．３１現在。　</t>
    <rPh sb="0" eb="1">
      <t>ツギ</t>
    </rPh>
    <rPh sb="4" eb="6">
      <t>シチョウ</t>
    </rPh>
    <phoneticPr fontId="4"/>
  </si>
  <si>
    <t>次の１８市町の高齢者人口はＨ２４．１．３１現在。　</t>
    <rPh sb="0" eb="1">
      <t>ツギ</t>
    </rPh>
    <rPh sb="4" eb="6">
      <t>シチョウ</t>
    </rPh>
    <phoneticPr fontId="70"/>
  </si>
  <si>
    <t>「住民基本台帳法の一部を改正する法律」の施行及び「外国人登録法」の廃止（平成24年7月）等により、高齢者人口の標章が「外国人を含む」に変更されたのは次の８市町である。　</t>
    <rPh sb="1" eb="3">
      <t>ジュウミン</t>
    </rPh>
    <rPh sb="3" eb="5">
      <t>キホン</t>
    </rPh>
    <rPh sb="5" eb="7">
      <t>ダイチョウ</t>
    </rPh>
    <rPh sb="7" eb="8">
      <t>ホウ</t>
    </rPh>
    <rPh sb="9" eb="11">
      <t>イチブ</t>
    </rPh>
    <rPh sb="12" eb="14">
      <t>カイセイ</t>
    </rPh>
    <rPh sb="16" eb="18">
      <t>ホウリツ</t>
    </rPh>
    <rPh sb="20" eb="22">
      <t>セコウ</t>
    </rPh>
    <rPh sb="22" eb="23">
      <t>オヨ</t>
    </rPh>
    <rPh sb="25" eb="28">
      <t>ガイコクジン</t>
    </rPh>
    <rPh sb="28" eb="31">
      <t>トウロクホウ</t>
    </rPh>
    <rPh sb="33" eb="35">
      <t>ハイシ</t>
    </rPh>
    <rPh sb="36" eb="38">
      <t>ヘイセイ</t>
    </rPh>
    <rPh sb="40" eb="41">
      <t>ネン</t>
    </rPh>
    <rPh sb="42" eb="43">
      <t>ツキ</t>
    </rPh>
    <rPh sb="44" eb="45">
      <t>トウ</t>
    </rPh>
    <rPh sb="49" eb="52">
      <t>コウレイシャ</t>
    </rPh>
    <rPh sb="52" eb="54">
      <t>ジンコウ</t>
    </rPh>
    <rPh sb="55" eb="57">
      <t>ヒョウショウ</t>
    </rPh>
    <rPh sb="59" eb="62">
      <t>ガイコクジン</t>
    </rPh>
    <rPh sb="63" eb="64">
      <t>フク</t>
    </rPh>
    <rPh sb="67" eb="69">
      <t>ヘンコウ</t>
    </rPh>
    <rPh sb="74" eb="75">
      <t>ツギ</t>
    </rPh>
    <rPh sb="77" eb="79">
      <t>シチョウ</t>
    </rPh>
    <phoneticPr fontId="4"/>
  </si>
  <si>
    <t>　　　神戸市、姫路市、相生市、赤穂市、川西市、小野市、加西市、篠山市、養父市、丹波市、加東市、猪名川町、稲美町、福崎町、新温泉町</t>
    <rPh sb="27" eb="29">
      <t>カサイ</t>
    </rPh>
    <rPh sb="52" eb="54">
      <t>イナミ</t>
    </rPh>
    <rPh sb="54" eb="55">
      <t>チョウ</t>
    </rPh>
    <rPh sb="56" eb="58">
      <t>フクサキ</t>
    </rPh>
    <rPh sb="58" eb="59">
      <t>チョウ</t>
    </rPh>
    <rPh sb="60" eb="61">
      <t>シン</t>
    </rPh>
    <rPh sb="61" eb="64">
      <t>オンセンチョウ</t>
    </rPh>
    <phoneticPr fontId="20"/>
  </si>
  <si>
    <t>H27年1月30日現在</t>
    <rPh sb="3" eb="4">
      <t>ネン</t>
    </rPh>
    <rPh sb="5" eb="6">
      <t>ガツ</t>
    </rPh>
    <rPh sb="8" eb="9">
      <t>ヒ</t>
    </rPh>
    <rPh sb="9" eb="11">
      <t>ゲンザイ</t>
    </rPh>
    <phoneticPr fontId="4"/>
  </si>
  <si>
    <t>高砂市，川西市，淡路市</t>
    <rPh sb="0" eb="3">
      <t>タカサゴシ</t>
    </rPh>
    <rPh sb="4" eb="7">
      <t>カワニシシ</t>
    </rPh>
    <rPh sb="8" eb="11">
      <t>アワジシ</t>
    </rPh>
    <phoneticPr fontId="4"/>
  </si>
  <si>
    <t>H28年1月29日現在</t>
    <rPh sb="3" eb="4">
      <t>ネン</t>
    </rPh>
    <rPh sb="5" eb="6">
      <t>ガツ</t>
    </rPh>
    <rPh sb="8" eb="9">
      <t>ヒ</t>
    </rPh>
    <rPh sb="9" eb="11">
      <t>ゲンザイ</t>
    </rPh>
    <phoneticPr fontId="4"/>
  </si>
  <si>
    <t>川西市，淡路市</t>
    <rPh sb="0" eb="3">
      <t>カワニシシ</t>
    </rPh>
    <rPh sb="4" eb="7">
      <t>アワジシ</t>
    </rPh>
    <phoneticPr fontId="4"/>
  </si>
  <si>
    <t>伊丹市の高齢者人口はＨ１８．９．１現在</t>
    <phoneticPr fontId="9"/>
  </si>
  <si>
    <t>赤穂市の高齢者人口はＨ２０．１．３１現在。　</t>
    <phoneticPr fontId="9"/>
  </si>
  <si>
    <t>高砂市の高齢者人口はＨ２１．１．３０現在。　</t>
    <phoneticPr fontId="9"/>
  </si>
  <si>
    <t>宝塚市の高齢者人口はＨ２２．１．３１現在。　</t>
    <phoneticPr fontId="9"/>
  </si>
  <si>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4"/>
  </si>
  <si>
    <t>　　　神戸市、姫路市、洲本市、芦屋市、相生市、赤穂市、高砂市、川西市、小野市、三田市、篠山市、養父市、丹波市、南あわじ市、朝来市、加東市、太子町、上郡町</t>
    <rPh sb="3" eb="6">
      <t>コウベシ</t>
    </rPh>
    <rPh sb="7" eb="10">
      <t>ヒメジシ</t>
    </rPh>
    <rPh sb="11" eb="14">
      <t>スモトシ</t>
    </rPh>
    <rPh sb="15" eb="18">
      <t>アシヤシ</t>
    </rPh>
    <rPh sb="19" eb="22">
      <t>アイオイシ</t>
    </rPh>
    <rPh sb="23" eb="26">
      <t>アコウシ</t>
    </rPh>
    <rPh sb="27" eb="30">
      <t>タカサゴシ</t>
    </rPh>
    <rPh sb="31" eb="34">
      <t>カワニシシ</t>
    </rPh>
    <rPh sb="35" eb="38">
      <t>オノシ</t>
    </rPh>
    <rPh sb="39" eb="42">
      <t>サンダシ</t>
    </rPh>
    <rPh sb="43" eb="46">
      <t>ササヤマシ</t>
    </rPh>
    <rPh sb="47" eb="49">
      <t>ヤブ</t>
    </rPh>
    <rPh sb="49" eb="50">
      <t>シ</t>
    </rPh>
    <rPh sb="51" eb="53">
      <t>タンバ</t>
    </rPh>
    <rPh sb="53" eb="54">
      <t>シ</t>
    </rPh>
    <rPh sb="55" eb="56">
      <t>ミナミ</t>
    </rPh>
    <rPh sb="59" eb="60">
      <t>シ</t>
    </rPh>
    <rPh sb="61" eb="63">
      <t>アサゴ</t>
    </rPh>
    <rPh sb="63" eb="64">
      <t>シ</t>
    </rPh>
    <rPh sb="65" eb="68">
      <t>カトウシ</t>
    </rPh>
    <rPh sb="69" eb="72">
      <t>タイシチョウ</t>
    </rPh>
    <rPh sb="73" eb="76">
      <t>カミゴオリチョウ</t>
    </rPh>
    <phoneticPr fontId="70"/>
  </si>
  <si>
    <t>　　　　姫路市、明石市、加古川市、赤穂市、南あわじ市、淡路市、たつの市、多可町</t>
    <rPh sb="4" eb="7">
      <t>ヒメジシ</t>
    </rPh>
    <rPh sb="8" eb="11">
      <t>アカシシ</t>
    </rPh>
    <rPh sb="12" eb="16">
      <t>カコガワシ</t>
    </rPh>
    <rPh sb="17" eb="20">
      <t>アコウシ</t>
    </rPh>
    <rPh sb="21" eb="22">
      <t>ミナミ</t>
    </rPh>
    <rPh sb="25" eb="26">
      <t>シ</t>
    </rPh>
    <rPh sb="27" eb="29">
      <t>アワジ</t>
    </rPh>
    <rPh sb="29" eb="30">
      <t>シ</t>
    </rPh>
    <rPh sb="34" eb="35">
      <t>シ</t>
    </rPh>
    <rPh sb="36" eb="39">
      <t>タカチョウ</t>
    </rPh>
    <phoneticPr fontId="4"/>
  </si>
  <si>
    <t>芦屋市の高齢者人口はＨ２６．２．３現在</t>
    <rPh sb="0" eb="2">
      <t>アシヤ</t>
    </rPh>
    <phoneticPr fontId="20"/>
  </si>
  <si>
    <t>H27年1月31日現在</t>
    <rPh sb="3" eb="4">
      <t>ネン</t>
    </rPh>
    <rPh sb="5" eb="6">
      <t>ガツ</t>
    </rPh>
    <rPh sb="8" eb="9">
      <t>ヒ</t>
    </rPh>
    <rPh sb="9" eb="11">
      <t>ゲンザイ</t>
    </rPh>
    <phoneticPr fontId="4"/>
  </si>
  <si>
    <t>神戸市，姫路市，尼崎市，伊丹市，豊岡市，赤穂市，宝塚市，三木市，小野市，篠山市，丹波市，南あわじ市，朝来市，加東市，たつの市，稲美町，神河町，太子町，新温泉町</t>
    <phoneticPr fontId="4"/>
  </si>
  <si>
    <t>H28年1月31日現在</t>
    <rPh sb="3" eb="4">
      <t>ネン</t>
    </rPh>
    <rPh sb="5" eb="6">
      <t>ガツ</t>
    </rPh>
    <rPh sb="8" eb="9">
      <t>ヒ</t>
    </rPh>
    <rPh sb="9" eb="11">
      <t>ゲンザイ</t>
    </rPh>
    <phoneticPr fontId="4"/>
  </si>
  <si>
    <t>神戸市，姫路市，芦屋市，伊丹市，豊岡市，三木市，小野市，加西市，丹波市，南あわじ市，朝来市，たつの市，神河町，太子町</t>
    <rPh sb="8" eb="10">
      <t>アシヤ</t>
    </rPh>
    <rPh sb="28" eb="30">
      <t>カサイ</t>
    </rPh>
    <phoneticPr fontId="4"/>
  </si>
  <si>
    <t>高砂市の高齢者人口はＨ１９．１．３１現在。</t>
    <phoneticPr fontId="9"/>
  </si>
  <si>
    <t>三木市の高齢者人口はＨ２０．１．３１現在。　</t>
    <phoneticPr fontId="9"/>
  </si>
  <si>
    <t>川西市の高齢者人口はＨ２１．１．３０現在。　</t>
    <phoneticPr fontId="9"/>
  </si>
  <si>
    <t>高砂市の高齢者人口はＨ２２．１．２９現在。　</t>
    <phoneticPr fontId="9"/>
  </si>
  <si>
    <t>神河町の高齢者人口の標章は「日本人人口」である。</t>
    <rPh sb="0" eb="2">
      <t>カミカワ</t>
    </rPh>
    <rPh sb="2" eb="3">
      <t>チョウ</t>
    </rPh>
    <rPh sb="4" eb="7">
      <t>コウレイシャ</t>
    </rPh>
    <rPh sb="7" eb="9">
      <t>ジンコウ</t>
    </rPh>
    <rPh sb="10" eb="12">
      <t>ヒョウショウ</t>
    </rPh>
    <rPh sb="14" eb="17">
      <t>ニホンジン</t>
    </rPh>
    <rPh sb="17" eb="19">
      <t>ジンコウ</t>
    </rPh>
    <phoneticPr fontId="4"/>
  </si>
  <si>
    <t>注４　次の２市の高齢者人口はＨ２６．２．４現在</t>
    <phoneticPr fontId="4"/>
  </si>
  <si>
    <t>H27年2月2日現在</t>
    <rPh sb="3" eb="4">
      <t>ネン</t>
    </rPh>
    <rPh sb="5" eb="6">
      <t>ガツ</t>
    </rPh>
    <rPh sb="7" eb="8">
      <t>ヒ</t>
    </rPh>
    <rPh sb="8" eb="10">
      <t>ゲンザイ</t>
    </rPh>
    <phoneticPr fontId="4"/>
  </si>
  <si>
    <t>市川町，上郡町</t>
    <rPh sb="0" eb="3">
      <t>イチカワチョウ</t>
    </rPh>
    <rPh sb="4" eb="7">
      <t>カミゴオリチョウ</t>
    </rPh>
    <phoneticPr fontId="4"/>
  </si>
  <si>
    <t>川西市の高齢者人口はＨ１９．１．１現在。</t>
    <phoneticPr fontId="9"/>
  </si>
  <si>
    <t>高砂市の高齢者人口はＨ２０．１．３１現在。　</t>
    <phoneticPr fontId="9"/>
  </si>
  <si>
    <t>小野市の高齢者人口はＨ２１．１．３１現在。　</t>
    <phoneticPr fontId="9"/>
  </si>
  <si>
    <t>川西市の高齢者人口はＨ２２．１．２９現在。　</t>
    <phoneticPr fontId="9"/>
  </si>
  <si>
    <t>　　　三木市、南あわじ市</t>
    <rPh sb="3" eb="5">
      <t>ミキ</t>
    </rPh>
    <rPh sb="7" eb="8">
      <t>ミナミ</t>
    </rPh>
    <phoneticPr fontId="20"/>
  </si>
  <si>
    <t>H27年2月3日現在</t>
    <rPh sb="3" eb="4">
      <t>ネン</t>
    </rPh>
    <rPh sb="5" eb="6">
      <t>ガツ</t>
    </rPh>
    <rPh sb="7" eb="8">
      <t>ヒ</t>
    </rPh>
    <rPh sb="8" eb="10">
      <t>ゲンザイ</t>
    </rPh>
    <phoneticPr fontId="4"/>
  </si>
  <si>
    <t>三田市</t>
    <rPh sb="0" eb="3">
      <t>サンダシ</t>
    </rPh>
    <phoneticPr fontId="4"/>
  </si>
  <si>
    <t>小野市の高齢者人口はＨ１９．１．３１現在</t>
    <phoneticPr fontId="9"/>
  </si>
  <si>
    <t>川西市の高齢者人口はＨ１９．１２．２８現在。　</t>
    <phoneticPr fontId="9"/>
  </si>
  <si>
    <t>三田市の高齢者人口はＨ２１．１．３１現在。　</t>
    <phoneticPr fontId="9"/>
  </si>
  <si>
    <t>小野市の高齢者人口はＨ２２．１．２９現在。　</t>
    <phoneticPr fontId="9"/>
  </si>
  <si>
    <t>次の２市の高齢者人口はＨ２６．２．５現在</t>
    <phoneticPr fontId="4"/>
  </si>
  <si>
    <t>H27年2月4日現在</t>
    <rPh sb="3" eb="4">
      <t>ネン</t>
    </rPh>
    <rPh sb="5" eb="6">
      <t>ガツ</t>
    </rPh>
    <rPh sb="7" eb="8">
      <t>ヒ</t>
    </rPh>
    <rPh sb="8" eb="10">
      <t>ゲンザイ</t>
    </rPh>
    <phoneticPr fontId="4"/>
  </si>
  <si>
    <t>西宮市，養父市</t>
    <rPh sb="0" eb="3">
      <t>ニシノミヤシ</t>
    </rPh>
    <rPh sb="4" eb="7">
      <t>ヤブシ</t>
    </rPh>
    <phoneticPr fontId="4"/>
  </si>
  <si>
    <t>養父市の高齢者人口はＨ１９．１．３１現在。</t>
    <phoneticPr fontId="9"/>
  </si>
  <si>
    <t>三田市の高齢者人口はＨ２０．１．３１現在。　</t>
    <phoneticPr fontId="9"/>
  </si>
  <si>
    <t>加西市の高齢者人口はＨ２１．１．３１現在。　</t>
    <phoneticPr fontId="9"/>
  </si>
  <si>
    <t>三田市の高齢者人口はＨ２２．１．３１現在。　</t>
    <phoneticPr fontId="9"/>
  </si>
  <si>
    <t>　　　西宮市、三田市</t>
    <rPh sb="3" eb="5">
      <t>ニシノミヤ</t>
    </rPh>
    <rPh sb="5" eb="6">
      <t>シ</t>
    </rPh>
    <rPh sb="7" eb="9">
      <t>サンダ</t>
    </rPh>
    <phoneticPr fontId="20"/>
  </si>
  <si>
    <t>H27年2月5日現在</t>
    <rPh sb="3" eb="4">
      <t>ネン</t>
    </rPh>
    <rPh sb="5" eb="6">
      <t>ガツ</t>
    </rPh>
    <rPh sb="7" eb="8">
      <t>ヒ</t>
    </rPh>
    <rPh sb="8" eb="10">
      <t>ゲンザイ</t>
    </rPh>
    <phoneticPr fontId="4"/>
  </si>
  <si>
    <t>福崎町</t>
    <rPh sb="0" eb="2">
      <t>フクザキ</t>
    </rPh>
    <rPh sb="2" eb="3">
      <t>チョウ</t>
    </rPh>
    <phoneticPr fontId="4"/>
  </si>
  <si>
    <t>朝来市の高齢者人口はＨ１９．１．３１現在。</t>
    <phoneticPr fontId="9"/>
  </si>
  <si>
    <t>丹波市の高齢者人口はＨ２０．１．３１現在。　</t>
    <phoneticPr fontId="9"/>
  </si>
  <si>
    <t>篠山市の高齢者人口はＨ２１．１．３１現在。　</t>
    <phoneticPr fontId="9"/>
  </si>
  <si>
    <t>加西市の高齢者人口はＨ２２．１．３１現在。　</t>
    <phoneticPr fontId="9"/>
  </si>
  <si>
    <t>高齢者人口の標章は「外国人を含む」</t>
    <rPh sb="10" eb="12">
      <t>ガイコク</t>
    </rPh>
    <rPh sb="12" eb="13">
      <t>ジン</t>
    </rPh>
    <rPh sb="14" eb="15">
      <t>フク</t>
    </rPh>
    <phoneticPr fontId="20"/>
  </si>
  <si>
    <t>神河町の高齢者人口はＨ１９．２．２８現在。</t>
    <phoneticPr fontId="9"/>
  </si>
  <si>
    <t>たつの市の高齢者人口はＨ２０．１．３１現在。　</t>
    <phoneticPr fontId="9"/>
  </si>
  <si>
    <t>養父市の高齢者人口はＨ２１．１．３１現在。　</t>
    <phoneticPr fontId="9"/>
  </si>
  <si>
    <t>篠山市の高齢者人口はＨ２２．１．２９現在。　</t>
    <phoneticPr fontId="9"/>
  </si>
  <si>
    <t>　</t>
    <phoneticPr fontId="9"/>
  </si>
  <si>
    <t>神河町の高齢者人口はＨ２０．２．２９現在。　</t>
    <phoneticPr fontId="9"/>
  </si>
  <si>
    <t>朝来市の高齢者人口はＨ２１．１．３１現在。　</t>
    <phoneticPr fontId="9"/>
  </si>
  <si>
    <t>養父市の高齢者人口はＨ２２．１．３１現在。　</t>
    <phoneticPr fontId="9"/>
  </si>
  <si>
    <t>佐用町の高齢者人口はＨ２０．１．３１現在。　</t>
    <phoneticPr fontId="9"/>
  </si>
  <si>
    <t>加東市の高齢者人口はＨ２１．１．３０現在。　</t>
    <phoneticPr fontId="9"/>
  </si>
  <si>
    <t>南あわじ市の高齢者人口はＨ２２．１．３１現在。　</t>
    <phoneticPr fontId="9"/>
  </si>
  <si>
    <t>上郡町の高齢者人口はＨ２１．１．３０現在。　</t>
    <phoneticPr fontId="9"/>
  </si>
  <si>
    <t>猪名川町の高齢者人口はＨ２２．１．３1現在。　</t>
    <phoneticPr fontId="9"/>
  </si>
  <si>
    <t>佐用町の高齢者人口はＨ２１．１．３１現在。　</t>
    <phoneticPr fontId="9"/>
  </si>
  <si>
    <t>人</t>
    <rPh sb="0" eb="1">
      <t>ニン</t>
    </rPh>
    <phoneticPr fontId="3"/>
  </si>
  <si>
    <t>出生</t>
    <rPh sb="0" eb="2">
      <t>シュッセイ</t>
    </rPh>
    <phoneticPr fontId="3"/>
  </si>
  <si>
    <t>死亡</t>
    <rPh sb="0" eb="2">
      <t>シボウ</t>
    </rPh>
    <phoneticPr fontId="3"/>
  </si>
  <si>
    <t>自然増減（日本人）</t>
    <rPh sb="0" eb="2">
      <t>シゼン</t>
    </rPh>
    <rPh sb="2" eb="4">
      <t>ゾウゲン</t>
    </rPh>
    <rPh sb="5" eb="8">
      <t>ニホンジン</t>
    </rPh>
    <phoneticPr fontId="3"/>
  </si>
  <si>
    <t>人口動態調査</t>
    <rPh sb="0" eb="2">
      <t>ジンコウ</t>
    </rPh>
    <rPh sb="2" eb="4">
      <t>ドウタイ</t>
    </rPh>
    <rPh sb="4" eb="6">
      <t>チョウサ</t>
    </rPh>
    <phoneticPr fontId="3"/>
  </si>
  <si>
    <t xml:space="preserve"> </t>
    <phoneticPr fontId="82"/>
  </si>
  <si>
    <t xml:space="preserve"> </t>
    <phoneticPr fontId="82"/>
  </si>
  <si>
    <t xml:space="preserve"> </t>
    <phoneticPr fontId="3"/>
  </si>
  <si>
    <t>　</t>
    <phoneticPr fontId="82"/>
  </si>
  <si>
    <t>　</t>
    <phoneticPr fontId="3"/>
  </si>
  <si>
    <t>2007年</t>
    <rPh sb="4" eb="5">
      <t>ネン</t>
    </rPh>
    <phoneticPr fontId="3"/>
  </si>
  <si>
    <t>住民基本台帳人口都道府県別移動推移</t>
    <rPh sb="0" eb="2">
      <t>ジュウミン</t>
    </rPh>
    <rPh sb="2" eb="4">
      <t>キホン</t>
    </rPh>
    <rPh sb="4" eb="6">
      <t>ダイチョウ</t>
    </rPh>
    <rPh sb="6" eb="8">
      <t>ジンコウ</t>
    </rPh>
    <rPh sb="8" eb="12">
      <t>トドウフケン</t>
    </rPh>
    <rPh sb="12" eb="13">
      <t>ベツ</t>
    </rPh>
    <rPh sb="13" eb="15">
      <t>イドウ</t>
    </rPh>
    <rPh sb="15" eb="17">
      <t>スイイ</t>
    </rPh>
    <phoneticPr fontId="3"/>
  </si>
  <si>
    <t>2010年</t>
    <rPh sb="4" eb="5">
      <t>ネン</t>
    </rPh>
    <phoneticPr fontId="3"/>
  </si>
  <si>
    <t>1954年</t>
    <rPh sb="4" eb="5">
      <t>ネン</t>
    </rPh>
    <phoneticPr fontId="3"/>
  </si>
  <si>
    <t>高齢者人口（各年2月1日現在）</t>
    <rPh sb="0" eb="3">
      <t>コウレイシャ</t>
    </rPh>
    <rPh sb="3" eb="5">
      <t>ジンコウ</t>
    </rPh>
    <rPh sb="6" eb="8">
      <t>カクネン</t>
    </rPh>
    <rPh sb="9" eb="10">
      <t>ガツ</t>
    </rPh>
    <rPh sb="11" eb="12">
      <t>ニチ</t>
    </rPh>
    <rPh sb="12" eb="14">
      <t>ゲンザイ</t>
    </rPh>
    <phoneticPr fontId="3"/>
  </si>
  <si>
    <t>転入超過</t>
    <rPh sb="0" eb="2">
      <t>テンニュウ</t>
    </rPh>
    <rPh sb="2" eb="4">
      <t>チョウカ</t>
    </rPh>
    <phoneticPr fontId="3"/>
  </si>
  <si>
    <t>　</t>
    <phoneticPr fontId="3"/>
  </si>
  <si>
    <t>総人口</t>
    <rPh sb="0" eb="1">
      <t>ソウ</t>
    </rPh>
    <rPh sb="1" eb="3">
      <t>ジンコウ</t>
    </rPh>
    <phoneticPr fontId="3"/>
  </si>
  <si>
    <t>県推計人口</t>
    <rPh sb="0" eb="1">
      <t>ケン</t>
    </rPh>
    <rPh sb="1" eb="3">
      <t>スイケイ</t>
    </rPh>
    <rPh sb="3" eb="5">
      <t>ジンコウ</t>
    </rPh>
    <phoneticPr fontId="10"/>
  </si>
  <si>
    <r>
      <t>平成2</t>
    </r>
    <r>
      <rPr>
        <sz val="10.5"/>
        <color theme="1"/>
        <rFont val="ＭＳ Ｐゴシック"/>
        <family val="3"/>
        <charset val="128"/>
      </rPr>
      <t>6</t>
    </r>
    <r>
      <rPr>
        <sz val="10.5"/>
        <rFont val="ＭＳ Ｐゴシック"/>
        <family val="3"/>
        <charset val="128"/>
      </rPr>
      <t>年</t>
    </r>
    <rPh sb="0" eb="2">
      <t>ヘイセイ</t>
    </rPh>
    <rPh sb="4" eb="5">
      <t>ネン</t>
    </rPh>
    <phoneticPr fontId="10"/>
  </si>
  <si>
    <t>都道府県別転入超過数（総数）</t>
    <rPh sb="0" eb="3">
      <t>トドウフケン</t>
    </rPh>
    <rPh sb="3" eb="4">
      <t>ベツ</t>
    </rPh>
    <rPh sb="4" eb="6">
      <t>テンニュウ</t>
    </rPh>
    <rPh sb="5" eb="7">
      <t>チョウカ</t>
    </rPh>
    <rPh sb="7" eb="8">
      <t>スウ</t>
    </rPh>
    <phoneticPr fontId="10"/>
  </si>
  <si>
    <t>他都道府県からの転入者数（総数）</t>
    <rPh sb="0" eb="3">
      <t>トドウフケン</t>
    </rPh>
    <rPh sb="6" eb="9">
      <t>テンニュウシャ</t>
    </rPh>
    <rPh sb="9" eb="10">
      <t>スウ</t>
    </rPh>
    <phoneticPr fontId="10"/>
  </si>
  <si>
    <t>他都道府県への転出者数（総数）</t>
    <rPh sb="0" eb="3">
      <t>トドウフケン</t>
    </rPh>
    <rPh sb="5" eb="8">
      <t>テンシュツシャ</t>
    </rPh>
    <rPh sb="8" eb="9">
      <t>スウ</t>
    </rPh>
    <phoneticPr fontId="10"/>
  </si>
  <si>
    <t>年次</t>
    <rPh sb="0" eb="2">
      <t>ネンジ</t>
    </rPh>
    <phoneticPr fontId="4"/>
  </si>
  <si>
    <t>全国</t>
  </si>
  <si>
    <t>北海道</t>
    <rPh sb="0" eb="3">
      <t>ホッカイドウ</t>
    </rPh>
    <phoneticPr fontId="4"/>
  </si>
  <si>
    <t>青森</t>
    <rPh sb="0" eb="2">
      <t>アオモリ</t>
    </rPh>
    <phoneticPr fontId="4"/>
  </si>
  <si>
    <t>岩手</t>
    <rPh sb="0" eb="2">
      <t>イワテ</t>
    </rPh>
    <phoneticPr fontId="4"/>
  </si>
  <si>
    <t>宮城</t>
    <rPh sb="0" eb="2">
      <t>ミヤギ</t>
    </rPh>
    <phoneticPr fontId="4"/>
  </si>
  <si>
    <t>秋田</t>
    <rPh sb="0" eb="1">
      <t>アキタ</t>
    </rPh>
    <rPh sb="1" eb="2">
      <t>タ</t>
    </rPh>
    <phoneticPr fontId="4"/>
  </si>
  <si>
    <t>山形</t>
    <rPh sb="0" eb="2">
      <t>ヤマガタ</t>
    </rPh>
    <phoneticPr fontId="4"/>
  </si>
  <si>
    <t>福島</t>
    <rPh sb="0" eb="2">
      <t>フクシマ</t>
    </rPh>
    <phoneticPr fontId="4"/>
  </si>
  <si>
    <t>茨城</t>
    <rPh sb="0" eb="2">
      <t>イバラギ</t>
    </rPh>
    <phoneticPr fontId="4"/>
  </si>
  <si>
    <t>栃木</t>
    <rPh sb="0" eb="2">
      <t>トチギ</t>
    </rPh>
    <phoneticPr fontId="4"/>
  </si>
  <si>
    <t>群馬</t>
    <rPh sb="0" eb="2">
      <t>グンマ</t>
    </rPh>
    <phoneticPr fontId="4"/>
  </si>
  <si>
    <t>埼玉</t>
    <rPh sb="0" eb="2">
      <t>サイタマ</t>
    </rPh>
    <phoneticPr fontId="4"/>
  </si>
  <si>
    <t>千葉</t>
    <rPh sb="0" eb="2">
      <t>チバ</t>
    </rPh>
    <phoneticPr fontId="4"/>
  </si>
  <si>
    <t>東京</t>
    <rPh sb="0" eb="2">
      <t>トウキョウ</t>
    </rPh>
    <phoneticPr fontId="4"/>
  </si>
  <si>
    <t>神奈川</t>
    <rPh sb="0" eb="3">
      <t>カナガワ</t>
    </rPh>
    <phoneticPr fontId="4"/>
  </si>
  <si>
    <t>新潟</t>
    <rPh sb="0" eb="2">
      <t>ニイガタ</t>
    </rPh>
    <phoneticPr fontId="4"/>
  </si>
  <si>
    <t>富山</t>
    <rPh sb="0" eb="2">
      <t>トヤマ</t>
    </rPh>
    <phoneticPr fontId="4"/>
  </si>
  <si>
    <t>石川</t>
    <rPh sb="0" eb="2">
      <t>イシカワ</t>
    </rPh>
    <phoneticPr fontId="4"/>
  </si>
  <si>
    <t>福井</t>
    <rPh sb="0" eb="2">
      <t>フクイ</t>
    </rPh>
    <phoneticPr fontId="4"/>
  </si>
  <si>
    <t>山梨</t>
    <rPh sb="0" eb="2">
      <t>ヤマナシ</t>
    </rPh>
    <phoneticPr fontId="4"/>
  </si>
  <si>
    <t>長野</t>
    <rPh sb="0" eb="2">
      <t>ナガノ</t>
    </rPh>
    <phoneticPr fontId="4"/>
  </si>
  <si>
    <t>岐阜</t>
    <rPh sb="0" eb="2">
      <t>ギフ</t>
    </rPh>
    <phoneticPr fontId="4"/>
  </si>
  <si>
    <t>静岡</t>
    <rPh sb="0" eb="2">
      <t>シズオカ</t>
    </rPh>
    <phoneticPr fontId="4"/>
  </si>
  <si>
    <t>愛知</t>
    <rPh sb="0" eb="2">
      <t>アイチ</t>
    </rPh>
    <phoneticPr fontId="4"/>
  </si>
  <si>
    <t>三重</t>
    <rPh sb="0" eb="2">
      <t>ミエ</t>
    </rPh>
    <phoneticPr fontId="4"/>
  </si>
  <si>
    <t>滋賀</t>
    <rPh sb="0" eb="2">
      <t>シガ</t>
    </rPh>
    <phoneticPr fontId="4"/>
  </si>
  <si>
    <t>京都</t>
    <rPh sb="0" eb="2">
      <t>キョウト</t>
    </rPh>
    <phoneticPr fontId="4"/>
  </si>
  <si>
    <t>大阪</t>
    <rPh sb="0" eb="2">
      <t>オオサカ</t>
    </rPh>
    <phoneticPr fontId="4"/>
  </si>
  <si>
    <t>兵庫</t>
    <rPh sb="0" eb="2">
      <t>ヒョウゴ</t>
    </rPh>
    <phoneticPr fontId="4"/>
  </si>
  <si>
    <t>奈良</t>
    <rPh sb="0" eb="2">
      <t>ナラ</t>
    </rPh>
    <phoneticPr fontId="4"/>
  </si>
  <si>
    <t>和歌山</t>
    <rPh sb="0" eb="3">
      <t>ワカヤマ</t>
    </rPh>
    <phoneticPr fontId="4"/>
  </si>
  <si>
    <t>鳥取</t>
    <rPh sb="0" eb="2">
      <t>トットリ</t>
    </rPh>
    <phoneticPr fontId="4"/>
  </si>
  <si>
    <t>島根</t>
    <rPh sb="0" eb="2">
      <t>シマネ</t>
    </rPh>
    <phoneticPr fontId="4"/>
  </si>
  <si>
    <t>岡山</t>
    <rPh sb="0" eb="2">
      <t>オカヤマ</t>
    </rPh>
    <phoneticPr fontId="4"/>
  </si>
  <si>
    <t>広島</t>
    <rPh sb="0" eb="2">
      <t>ヒロシマ</t>
    </rPh>
    <phoneticPr fontId="4"/>
  </si>
  <si>
    <t>山口</t>
    <rPh sb="0" eb="2">
      <t>ヤマグチ</t>
    </rPh>
    <phoneticPr fontId="4"/>
  </si>
  <si>
    <t>徳島</t>
    <rPh sb="0" eb="2">
      <t>トクシマ</t>
    </rPh>
    <phoneticPr fontId="4"/>
  </si>
  <si>
    <t>香川</t>
    <rPh sb="0" eb="2">
      <t>カガワ</t>
    </rPh>
    <phoneticPr fontId="4"/>
  </si>
  <si>
    <t>愛媛</t>
    <rPh sb="0" eb="2">
      <t>エヒメ</t>
    </rPh>
    <phoneticPr fontId="4"/>
  </si>
  <si>
    <t>高知</t>
    <rPh sb="0" eb="2">
      <t>コウチ</t>
    </rPh>
    <phoneticPr fontId="4"/>
  </si>
  <si>
    <t>福岡</t>
    <rPh sb="0" eb="2">
      <t>フクオカ</t>
    </rPh>
    <phoneticPr fontId="4"/>
  </si>
  <si>
    <t>佐賀</t>
    <rPh sb="0" eb="2">
      <t>サガ</t>
    </rPh>
    <phoneticPr fontId="4"/>
  </si>
  <si>
    <t>長崎</t>
    <rPh sb="0" eb="2">
      <t>ナガサキ</t>
    </rPh>
    <phoneticPr fontId="4"/>
  </si>
  <si>
    <t>熊本</t>
    <rPh sb="0" eb="2">
      <t>クマモト</t>
    </rPh>
    <phoneticPr fontId="4"/>
  </si>
  <si>
    <t>大分</t>
    <rPh sb="0" eb="2">
      <t>オオイタ</t>
    </rPh>
    <phoneticPr fontId="4"/>
  </si>
  <si>
    <t>宮崎</t>
    <rPh sb="0" eb="2">
      <t>ミヤザキ</t>
    </rPh>
    <phoneticPr fontId="4"/>
  </si>
  <si>
    <t>鹿児島</t>
    <rPh sb="0" eb="3">
      <t>カゴシマ</t>
    </rPh>
    <phoneticPr fontId="4"/>
  </si>
  <si>
    <t>沖縄県</t>
    <rPh sb="0" eb="3">
      <t>オキナワケン</t>
    </rPh>
    <phoneticPr fontId="4"/>
  </si>
  <si>
    <t>Japan    1)</t>
    <phoneticPr fontId="4"/>
  </si>
  <si>
    <t>Hokkaido</t>
    <phoneticPr fontId="4"/>
  </si>
  <si>
    <t>Aomori</t>
    <phoneticPr fontId="4"/>
  </si>
  <si>
    <t>Iwate</t>
    <phoneticPr fontId="4"/>
  </si>
  <si>
    <t xml:space="preserve">Miyagi </t>
    <phoneticPr fontId="4"/>
  </si>
  <si>
    <t>Akita</t>
    <phoneticPr fontId="4"/>
  </si>
  <si>
    <t>Yamagata</t>
    <phoneticPr fontId="4"/>
  </si>
  <si>
    <t>Fukushima</t>
  </si>
  <si>
    <t>Ibaraki</t>
  </si>
  <si>
    <t>Tochigi</t>
  </si>
  <si>
    <t>Gumma</t>
    <phoneticPr fontId="4"/>
  </si>
  <si>
    <t>Saitama</t>
    <phoneticPr fontId="4"/>
  </si>
  <si>
    <t>Chiba</t>
  </si>
  <si>
    <t>Tokyo</t>
    <phoneticPr fontId="4"/>
  </si>
  <si>
    <t>Kanagawa</t>
  </si>
  <si>
    <t>Niigata</t>
    <phoneticPr fontId="4"/>
  </si>
  <si>
    <t>Toyama</t>
    <phoneticPr fontId="4"/>
  </si>
  <si>
    <t>Ishikawa</t>
  </si>
  <si>
    <t>Fukui</t>
    <phoneticPr fontId="4"/>
  </si>
  <si>
    <t>Yamanashi</t>
    <phoneticPr fontId="4"/>
  </si>
  <si>
    <t>Nagano</t>
    <phoneticPr fontId="4"/>
  </si>
  <si>
    <t>Gifu</t>
    <phoneticPr fontId="4"/>
  </si>
  <si>
    <t>Shizuoka</t>
    <phoneticPr fontId="4"/>
  </si>
  <si>
    <t>Aichi</t>
    <phoneticPr fontId="4"/>
  </si>
  <si>
    <t>Mie</t>
    <phoneticPr fontId="4"/>
  </si>
  <si>
    <t>Shiga</t>
    <phoneticPr fontId="4"/>
  </si>
  <si>
    <t>Kyoto</t>
    <phoneticPr fontId="4"/>
  </si>
  <si>
    <t>Osaka</t>
    <phoneticPr fontId="4"/>
  </si>
  <si>
    <t>Hyogo</t>
    <phoneticPr fontId="4"/>
  </si>
  <si>
    <t>Nara</t>
    <phoneticPr fontId="4"/>
  </si>
  <si>
    <t>Wakayama</t>
    <phoneticPr fontId="4"/>
  </si>
  <si>
    <t>Tottori</t>
    <phoneticPr fontId="4"/>
  </si>
  <si>
    <t>Shimane</t>
    <phoneticPr fontId="4"/>
  </si>
  <si>
    <t>Okayama</t>
    <phoneticPr fontId="4"/>
  </si>
  <si>
    <t>Hiroshima</t>
    <phoneticPr fontId="4"/>
  </si>
  <si>
    <t>Yamaguchi</t>
    <phoneticPr fontId="4"/>
  </si>
  <si>
    <t>Tokushima</t>
    <phoneticPr fontId="4"/>
  </si>
  <si>
    <t>Kagawa</t>
    <phoneticPr fontId="4"/>
  </si>
  <si>
    <t>Ehime</t>
    <phoneticPr fontId="4"/>
  </si>
  <si>
    <t>Kochi</t>
    <phoneticPr fontId="4"/>
  </si>
  <si>
    <t>Fukuoka</t>
    <phoneticPr fontId="4"/>
  </si>
  <si>
    <t>Saga</t>
    <phoneticPr fontId="4"/>
  </si>
  <si>
    <t>Nagasaki</t>
    <phoneticPr fontId="4"/>
  </si>
  <si>
    <t>Kumamoto</t>
    <phoneticPr fontId="4"/>
  </si>
  <si>
    <t>Oita</t>
    <phoneticPr fontId="4"/>
  </si>
  <si>
    <t>Miyazaki</t>
    <phoneticPr fontId="4"/>
  </si>
  <si>
    <t>Kagoshima</t>
    <phoneticPr fontId="4"/>
  </si>
  <si>
    <t>総数</t>
    <rPh sb="0" eb="2">
      <t>ソウスウ</t>
    </rPh>
    <phoneticPr fontId="4"/>
  </si>
  <si>
    <t xml:space="preserve">男 </t>
  </si>
  <si>
    <t>女</t>
  </si>
  <si>
    <t xml:space="preserve">男 </t>
    <phoneticPr fontId="4"/>
  </si>
  <si>
    <t>Year</t>
    <phoneticPr fontId="4"/>
  </si>
  <si>
    <t>Total</t>
    <phoneticPr fontId="4"/>
  </si>
  <si>
    <t>Male</t>
    <phoneticPr fontId="4"/>
  </si>
  <si>
    <t>Female</t>
    <phoneticPr fontId="4"/>
  </si>
  <si>
    <t>明治17年</t>
    <rPh sb="0" eb="2">
      <t>メイジ</t>
    </rPh>
    <rPh sb="4" eb="5">
      <t>ネン</t>
    </rPh>
    <phoneticPr fontId="10"/>
  </si>
  <si>
    <t>3)</t>
    <phoneticPr fontId="4"/>
  </si>
  <si>
    <t>...</t>
  </si>
  <si>
    <t>21　</t>
    <phoneticPr fontId="4"/>
  </si>
  <si>
    <t>26　</t>
    <phoneticPr fontId="4"/>
  </si>
  <si>
    <t>31　</t>
    <phoneticPr fontId="4"/>
  </si>
  <si>
    <t>36　</t>
    <phoneticPr fontId="4"/>
  </si>
  <si>
    <t>41　</t>
    <phoneticPr fontId="4"/>
  </si>
  <si>
    <t>大正 2年</t>
    <rPh sb="0" eb="2">
      <t>タイショウ</t>
    </rPh>
    <rPh sb="4" eb="5">
      <t>ネン</t>
    </rPh>
    <phoneticPr fontId="10"/>
  </si>
  <si>
    <t>7　</t>
    <phoneticPr fontId="4"/>
  </si>
  <si>
    <t>9　</t>
    <phoneticPr fontId="4"/>
  </si>
  <si>
    <t>4)</t>
    <phoneticPr fontId="4"/>
  </si>
  <si>
    <t>10　</t>
    <phoneticPr fontId="4"/>
  </si>
  <si>
    <t>11　</t>
    <phoneticPr fontId="4"/>
  </si>
  <si>
    <t>12　</t>
    <phoneticPr fontId="4"/>
  </si>
  <si>
    <t>13　</t>
    <phoneticPr fontId="4"/>
  </si>
  <si>
    <t>14　</t>
    <phoneticPr fontId="4"/>
  </si>
  <si>
    <t>4)</t>
  </si>
  <si>
    <t>昭和元年</t>
    <rPh sb="0" eb="2">
      <t>ショウ</t>
    </rPh>
    <rPh sb="2" eb="3">
      <t>モト</t>
    </rPh>
    <rPh sb="3" eb="4">
      <t>ネン</t>
    </rPh>
    <phoneticPr fontId="10"/>
  </si>
  <si>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</si>
  <si>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</si>
  <si>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</si>
  <si>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</si>
  <si>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</si>
  <si>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</si>
  <si>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</si>
  <si>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</si>
  <si>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</si>
  <si>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4)</t>
    <phoneticPr fontId="4"/>
  </si>
  <si>
    <t>11　</t>
    <phoneticPr fontId="4"/>
  </si>
  <si>
    <t>12　</t>
    <phoneticPr fontId="4"/>
  </si>
  <si>
    <t>13　</t>
    <phoneticPr fontId="4"/>
  </si>
  <si>
    <t>14　</t>
    <phoneticPr fontId="4"/>
  </si>
  <si>
    <t>15　</t>
    <phoneticPr fontId="4"/>
  </si>
  <si>
    <t>4)5)</t>
    <phoneticPr fontId="4"/>
  </si>
  <si>
    <t>16　</t>
    <phoneticPr fontId="4"/>
  </si>
  <si>
    <t>6)</t>
    <phoneticPr fontId="4"/>
  </si>
  <si>
    <t>17　</t>
    <phoneticPr fontId="4"/>
  </si>
  <si>
    <t>18　</t>
    <phoneticPr fontId="4"/>
  </si>
  <si>
    <t>19　</t>
    <phoneticPr fontId="4"/>
  </si>
  <si>
    <t>7)</t>
    <phoneticPr fontId="4"/>
  </si>
  <si>
    <t>20　</t>
    <phoneticPr fontId="4"/>
  </si>
  <si>
    <t>8)</t>
    <phoneticPr fontId="4"/>
  </si>
  <si>
    <t>21　</t>
    <phoneticPr fontId="4"/>
  </si>
  <si>
    <t>9)</t>
    <phoneticPr fontId="4"/>
  </si>
  <si>
    <t>22　</t>
    <phoneticPr fontId="4"/>
  </si>
  <si>
    <t>10)</t>
    <phoneticPr fontId="4"/>
  </si>
  <si>
    <t>23　</t>
    <phoneticPr fontId="4"/>
  </si>
  <si>
    <t>24　</t>
    <phoneticPr fontId="4"/>
  </si>
  <si>
    <t>25　</t>
    <phoneticPr fontId="4"/>
  </si>
  <si>
    <t>4)</t>
    <phoneticPr fontId="4"/>
  </si>
  <si>
    <t>26　</t>
    <phoneticPr fontId="4"/>
  </si>
  <si>
    <t>27　</t>
    <phoneticPr fontId="4"/>
  </si>
  <si>
    <t>28　</t>
    <phoneticPr fontId="4"/>
  </si>
  <si>
    <t>29　</t>
    <phoneticPr fontId="4"/>
  </si>
  <si>
    <t>30　</t>
    <phoneticPr fontId="4"/>
  </si>
  <si>
    <t>31　</t>
    <phoneticPr fontId="4"/>
  </si>
  <si>
    <t>32　</t>
    <phoneticPr fontId="4"/>
  </si>
  <si>
    <t>33　</t>
    <phoneticPr fontId="4"/>
  </si>
  <si>
    <t>34　</t>
    <phoneticPr fontId="4"/>
  </si>
  <si>
    <t>35　</t>
    <phoneticPr fontId="4"/>
  </si>
  <si>
    <t>36　</t>
    <phoneticPr fontId="4"/>
  </si>
  <si>
    <t>37　</t>
    <phoneticPr fontId="4"/>
  </si>
  <si>
    <t>38　</t>
    <phoneticPr fontId="4"/>
  </si>
  <si>
    <t>39　</t>
    <phoneticPr fontId="4"/>
  </si>
  <si>
    <t>40　</t>
    <phoneticPr fontId="4"/>
  </si>
  <si>
    <t>4)</t>
    <phoneticPr fontId="4"/>
  </si>
  <si>
    <t>41　</t>
    <phoneticPr fontId="4"/>
  </si>
  <si>
    <t>42　</t>
    <phoneticPr fontId="4"/>
  </si>
  <si>
    <t>43　</t>
    <phoneticPr fontId="4"/>
  </si>
  <si>
    <t>44　</t>
    <phoneticPr fontId="4"/>
  </si>
  <si>
    <t xml:space="preserve">　45  </t>
    <phoneticPr fontId="4"/>
  </si>
  <si>
    <t>46　</t>
    <phoneticPr fontId="4"/>
  </si>
  <si>
    <t>47　</t>
    <phoneticPr fontId="4"/>
  </si>
  <si>
    <t>48　</t>
    <phoneticPr fontId="4"/>
  </si>
  <si>
    <t>49　</t>
    <phoneticPr fontId="4"/>
  </si>
  <si>
    <t>50　</t>
    <phoneticPr fontId="4"/>
  </si>
  <si>
    <t>51　</t>
    <phoneticPr fontId="4"/>
  </si>
  <si>
    <t>52　</t>
    <phoneticPr fontId="4"/>
  </si>
  <si>
    <t>53　</t>
    <phoneticPr fontId="4"/>
  </si>
  <si>
    <t>54　</t>
    <phoneticPr fontId="4"/>
  </si>
  <si>
    <t>55　</t>
    <phoneticPr fontId="4"/>
  </si>
  <si>
    <t>56　</t>
    <phoneticPr fontId="4"/>
  </si>
  <si>
    <t>57　</t>
    <phoneticPr fontId="4"/>
  </si>
  <si>
    <t>58　</t>
    <phoneticPr fontId="4"/>
  </si>
  <si>
    <t>59　</t>
    <phoneticPr fontId="4"/>
  </si>
  <si>
    <t>60　</t>
    <phoneticPr fontId="4"/>
  </si>
  <si>
    <t>61　</t>
    <phoneticPr fontId="4"/>
  </si>
  <si>
    <t>62　</t>
    <phoneticPr fontId="4"/>
  </si>
  <si>
    <t>63　</t>
    <phoneticPr fontId="4"/>
  </si>
  <si>
    <t>平成元年</t>
    <rPh sb="3" eb="4">
      <t>ネン</t>
    </rPh>
    <phoneticPr fontId="4"/>
  </si>
  <si>
    <t>2　</t>
    <phoneticPr fontId="4"/>
  </si>
  <si>
    <t>3　</t>
    <phoneticPr fontId="4"/>
  </si>
  <si>
    <t xml:space="preserve">4  </t>
    <phoneticPr fontId="4"/>
  </si>
  <si>
    <t>5　</t>
    <phoneticPr fontId="4"/>
  </si>
  <si>
    <t>6　</t>
    <phoneticPr fontId="4"/>
  </si>
  <si>
    <t>7　</t>
    <phoneticPr fontId="4"/>
  </si>
  <si>
    <t>8　</t>
    <phoneticPr fontId="4"/>
  </si>
  <si>
    <t>9　</t>
    <phoneticPr fontId="4"/>
  </si>
  <si>
    <t>　10　</t>
    <phoneticPr fontId="4"/>
  </si>
  <si>
    <t>11　</t>
    <phoneticPr fontId="4"/>
  </si>
  <si>
    <t>12　</t>
    <phoneticPr fontId="4"/>
  </si>
  <si>
    <t>13　</t>
    <phoneticPr fontId="4"/>
  </si>
  <si>
    <t>14　</t>
    <phoneticPr fontId="4"/>
  </si>
  <si>
    <t>15　</t>
    <phoneticPr fontId="4"/>
  </si>
  <si>
    <t>16　</t>
    <phoneticPr fontId="4"/>
  </si>
  <si>
    <t>17　</t>
    <phoneticPr fontId="4"/>
  </si>
  <si>
    <t>18　</t>
  </si>
  <si>
    <t>19　</t>
  </si>
  <si>
    <t>20　</t>
  </si>
  <si>
    <t>21　</t>
  </si>
  <si>
    <t>(1) 国勢調査及び人口推計（平成16年までは補間補正済み）による10月1日現在の常住</t>
    <rPh sb="4" eb="6">
      <t>コクセイ</t>
    </rPh>
    <rPh sb="6" eb="8">
      <t>チョウサ</t>
    </rPh>
    <rPh sb="8" eb="9">
      <t>オヨ</t>
    </rPh>
    <rPh sb="10" eb="12">
      <t>ジンコウ</t>
    </rPh>
    <rPh sb="12" eb="14">
      <t>スイケイ</t>
    </rPh>
    <rPh sb="15" eb="17">
      <t>ヘイセイ</t>
    </rPh>
    <rPh sb="19" eb="20">
      <t>ネン</t>
    </rPh>
    <rPh sb="23" eb="25">
      <t>ホカン</t>
    </rPh>
    <rPh sb="25" eb="27">
      <t>ホセイ</t>
    </rPh>
    <rPh sb="27" eb="28">
      <t>ズ</t>
    </rPh>
    <rPh sb="35" eb="36">
      <t>ガツ</t>
    </rPh>
    <rPh sb="37" eb="40">
      <t>ニチゲンザイ</t>
    </rPh>
    <rPh sb="41" eb="43">
      <t>ジョウジュウ</t>
    </rPh>
    <phoneticPr fontId="4"/>
  </si>
  <si>
    <t>　人口。昭和24年までは現住人口。</t>
    <rPh sb="4" eb="6">
      <t>ショウワ</t>
    </rPh>
    <rPh sb="8" eb="9">
      <t>ネン</t>
    </rPh>
    <rPh sb="12" eb="14">
      <t>ゲンジュウ</t>
    </rPh>
    <rPh sb="14" eb="16">
      <t>ジンコウ</t>
    </rPh>
    <phoneticPr fontId="4"/>
  </si>
  <si>
    <t>　　昭和20年以降の範囲は，各年我が国の行政権の及ぶ地域。</t>
    <rPh sb="2" eb="4">
      <t>ショウワ</t>
    </rPh>
    <rPh sb="6" eb="9">
      <t>ネンイコウ</t>
    </rPh>
    <rPh sb="10" eb="12">
      <t>ハンイ</t>
    </rPh>
    <rPh sb="14" eb="15">
      <t>カク</t>
    </rPh>
    <rPh sb="15" eb="16">
      <t>ネン</t>
    </rPh>
    <rPh sb="16" eb="17">
      <t>ワ</t>
    </rPh>
    <rPh sb="18" eb="19">
      <t>クニ</t>
    </rPh>
    <rPh sb="20" eb="23">
      <t>ギョウセイケン</t>
    </rPh>
    <rPh sb="24" eb="25">
      <t>オヨ</t>
    </rPh>
    <rPh sb="26" eb="28">
      <t>チイキ</t>
    </rPh>
    <phoneticPr fontId="4"/>
  </si>
  <si>
    <t>　　平成16年以前の人口推計には日本人の出入(帰)国者数に海外滞在期間90日以内の</t>
    <rPh sb="2" eb="4">
      <t>ヘイセイ</t>
    </rPh>
    <rPh sb="6" eb="9">
      <t>ネンイゼン</t>
    </rPh>
    <phoneticPr fontId="4"/>
  </si>
  <si>
    <t>　短期滞在者を含む。</t>
    <phoneticPr fontId="4"/>
  </si>
  <si>
    <t xml:space="preserve"> 1) 昭和20年から46年までは沖縄県を含まない。</t>
    <rPh sb="4" eb="6">
      <t>ショウ</t>
    </rPh>
    <rPh sb="8" eb="9">
      <t>ネン</t>
    </rPh>
    <rPh sb="13" eb="14">
      <t>ネン</t>
    </rPh>
    <rPh sb="17" eb="20">
      <t>オキナワケン</t>
    </rPh>
    <rPh sb="21" eb="22">
      <t>フク</t>
    </rPh>
    <phoneticPr fontId="4"/>
  </si>
  <si>
    <t xml:space="preserve"> 2) 昭和25年～46年は琉球政府統計庁による「国勢調査人口」又は「推計人口」であ</t>
    <phoneticPr fontId="4"/>
  </si>
  <si>
    <t>　る。なおこの人口は全国には含まない。</t>
    <phoneticPr fontId="4"/>
  </si>
  <si>
    <t xml:space="preserve"> 3) 乙種現住人口。明治17年は1月1日現在，21年～大正7年は12月31日現在。</t>
    <phoneticPr fontId="4"/>
  </si>
  <si>
    <t>　　乙種現住人口とは甲種現住人口を改定したもの。甲種現住人口の算出に使用した</t>
    <rPh sb="17" eb="19">
      <t>カイテイ</t>
    </rPh>
    <rPh sb="24" eb="26">
      <t>コウシュ</t>
    </rPh>
    <rPh sb="26" eb="28">
      <t>ゲンジュウ</t>
    </rPh>
    <rPh sb="28" eb="30">
      <t>ジンコウ</t>
    </rPh>
    <rPh sb="31" eb="33">
      <t>サンシュツ</t>
    </rPh>
    <rPh sb="34" eb="36">
      <t>シヨウ</t>
    </rPh>
    <phoneticPr fontId="4"/>
  </si>
  <si>
    <t>　入寄留の全国計と出寄留の全国計とが各年とも200万人前後の食い違いがある。食い</t>
    <phoneticPr fontId="4"/>
  </si>
  <si>
    <t xml:space="preserve">  違い分を各道府県の入寄留数と出寄留数の合計の比で各道府県に按分し，甲種現住</t>
    <rPh sb="37" eb="38">
      <t>ゲン</t>
    </rPh>
    <phoneticPr fontId="4"/>
  </si>
  <si>
    <t>　人口に加減して乙種現住人口を算出。（「甲種現住人口」については，２－７表の</t>
    <rPh sb="36" eb="37">
      <t>ヒョウ</t>
    </rPh>
    <phoneticPr fontId="4"/>
  </si>
  <si>
    <t>　脚注参照。)</t>
    <phoneticPr fontId="4"/>
  </si>
  <si>
    <t xml:space="preserve"> 4) 国勢調査による人口。</t>
    <rPh sb="4" eb="6">
      <t>コクセイ</t>
    </rPh>
    <rPh sb="6" eb="8">
      <t>チョウサ</t>
    </rPh>
    <rPh sb="11" eb="13">
      <t>ジンコウ</t>
    </rPh>
    <phoneticPr fontId="4"/>
  </si>
  <si>
    <t xml:space="preserve"> 5) 国勢調査の「全人口」73,114,308人（男36,566,010,　女36,548,298）から，外地</t>
    <rPh sb="55" eb="56">
      <t>チ</t>
    </rPh>
    <phoneticPr fontId="10"/>
  </si>
  <si>
    <t xml:space="preserve">  にいた軍人・軍属等の推計数1,181,321人（男1,178,660,　女2,661）を差し引いて</t>
    <phoneticPr fontId="4"/>
  </si>
  <si>
    <t xml:space="preserve">  得た補正人口。</t>
    <rPh sb="4" eb="5">
      <t>ホ</t>
    </rPh>
    <phoneticPr fontId="4"/>
  </si>
  <si>
    <t xml:space="preserve"> 6) 軍人・軍属を除く。</t>
    <phoneticPr fontId="4"/>
  </si>
  <si>
    <t xml:space="preserve"> 7) 人口調査による2月22日現在の，陸海軍の部隊，艦船にあった者を除いた人口。</t>
    <rPh sb="4" eb="6">
      <t>ジンコウ</t>
    </rPh>
    <rPh sb="6" eb="8">
      <t>チョウサ</t>
    </rPh>
    <phoneticPr fontId="4"/>
  </si>
  <si>
    <t xml:space="preserve"> 8) 人口調査による11月1日現在の，陸海軍の部隊，艦船にあった者及び韓国・朝鮮及</t>
    <rPh sb="4" eb="6">
      <t>ジンコウ</t>
    </rPh>
    <rPh sb="6" eb="8">
      <t>チョウサ</t>
    </rPh>
    <phoneticPr fontId="4"/>
  </si>
  <si>
    <t xml:space="preserve">  び台湾以外の国籍の外国人を除いた人口。</t>
    <phoneticPr fontId="4"/>
  </si>
  <si>
    <t xml:space="preserve"> 9) 人口調査による4月26日現在の，下記の者の人口を除いた人口。外国人（韓国・朝</t>
    <rPh sb="4" eb="6">
      <t>ジンコウ</t>
    </rPh>
    <rPh sb="6" eb="8">
      <t>チョウサ</t>
    </rPh>
    <rPh sb="20" eb="22">
      <t>カキ</t>
    </rPh>
    <rPh sb="23" eb="24">
      <t>シャ</t>
    </rPh>
    <rPh sb="25" eb="27">
      <t>ジンコウ</t>
    </rPh>
    <rPh sb="28" eb="29">
      <t>ノゾ</t>
    </rPh>
    <rPh sb="31" eb="33">
      <t>ジンコウ</t>
    </rPh>
    <phoneticPr fontId="10"/>
  </si>
  <si>
    <t>　鮮及び台湾以外の国籍を有する者を除く。）及び外国人の世帯に現住した者。韓国，</t>
    <phoneticPr fontId="4"/>
  </si>
  <si>
    <t>　朝鮮，台湾及び沖縄県への帰還希望者等。</t>
    <phoneticPr fontId="4"/>
  </si>
  <si>
    <t xml:space="preserve"> 10) 昭和22年臨時国勢調査の人口。</t>
    <rPh sb="5" eb="7">
      <t>ショウワ</t>
    </rPh>
    <rPh sb="9" eb="10">
      <t>ネン</t>
    </rPh>
    <rPh sb="10" eb="12">
      <t>リンジ</t>
    </rPh>
    <rPh sb="12" eb="14">
      <t>コクセイ</t>
    </rPh>
    <rPh sb="14" eb="16">
      <t>チョウサ</t>
    </rPh>
    <rPh sb="17" eb="19">
      <t>ジンコウ</t>
    </rPh>
    <phoneticPr fontId="4"/>
  </si>
  <si>
    <t xml:space="preserve"> a) 奈良県を含む。</t>
    <phoneticPr fontId="10"/>
  </si>
  <si>
    <t xml:space="preserve"> b) 香川県を含む。</t>
    <phoneticPr fontId="10"/>
  </si>
  <si>
    <t xml:space="preserve"> c) 神奈川県の一部が東京都に編入された。</t>
    <phoneticPr fontId="10"/>
  </si>
  <si>
    <t xml:space="preserve"> d) 昭和26年12月に復帰した鹿児島県大島郡十島村の人口2,968人（男1,449， 女　</t>
    <rPh sb="35" eb="36">
      <t>ニン</t>
    </rPh>
    <phoneticPr fontId="4"/>
  </si>
  <si>
    <t>　1,519）を含む。</t>
    <rPh sb="8" eb="9">
      <t>フク</t>
    </rPh>
    <phoneticPr fontId="4"/>
  </si>
  <si>
    <t xml:space="preserve"> e) 昭和28年12月に復帰した奄美群島の人口201,132人（男93,269, 女107,863)を含む。   </t>
    <rPh sb="31" eb="32">
      <t>ニン</t>
    </rPh>
    <rPh sb="52" eb="53">
      <t>フク</t>
    </rPh>
    <phoneticPr fontId="4"/>
  </si>
  <si>
    <t xml:space="preserve"> f) 長野県西筑摩郡山口村と岐阜県中津川市の境界紛争地域人口73人（男39, 女34）</t>
    <phoneticPr fontId="10"/>
  </si>
  <si>
    <t xml:space="preserve">  は，全国に含まれ，長野県及び岐阜県には含まれない。</t>
    <phoneticPr fontId="4"/>
  </si>
  <si>
    <t xml:space="preserve"> g) 昭和43年6月に復帰した小笠原諸島の人口173人（男94,　女79）を含む。　　</t>
    <rPh sb="27" eb="28">
      <t>ニン</t>
    </rPh>
    <rPh sb="39" eb="40">
      <t>フク</t>
    </rPh>
    <phoneticPr fontId="4"/>
  </si>
  <si>
    <t xml:space="preserve">(1) De jure population by Population Census or Population Estimates (Until 2004, adjusted by </t>
    <phoneticPr fontId="4"/>
  </si>
  <si>
    <t xml:space="preserve">    interpolation) as of October 1. Until 1949, de facto population. </t>
    <phoneticPr fontId="4"/>
  </si>
  <si>
    <t xml:space="preserve">     Beginning 1945, areas are those under Japanese jurisdiction.</t>
    <phoneticPr fontId="4"/>
  </si>
  <si>
    <t xml:space="preserve">     Before 2004, all Japanese migrants whose period of intended stay in foreign countries within 90</t>
    <phoneticPr fontId="4"/>
  </si>
  <si>
    <t xml:space="preserve">    days (= the estimation by transients) has been included in the estimation of the migrational </t>
    <phoneticPr fontId="4"/>
  </si>
  <si>
    <t xml:space="preserve">    change.</t>
    <phoneticPr fontId="4"/>
  </si>
  <si>
    <t xml:space="preserve"> 1) From 1945 through 1971, excluding Okinawa-ken.</t>
    <phoneticPr fontId="4"/>
  </si>
  <si>
    <t xml:space="preserve"> 2) Figures from 1950 through 1971 are "Census population" or "Estimated population" by the </t>
    <phoneticPr fontId="4"/>
  </si>
  <si>
    <t xml:space="preserve">    Statistics Agency of the Ryukyu Government. The figures are not included in "Japan".</t>
    <phoneticPr fontId="4"/>
  </si>
  <si>
    <t xml:space="preserve"> 3) De facto population (B-type). Population as of January 1 in 1884, as of December 31 from </t>
    <phoneticPr fontId="4"/>
  </si>
  <si>
    <t xml:space="preserve">    1888 through 1918.</t>
    <phoneticPr fontId="4"/>
  </si>
  <si>
    <t xml:space="preserve">     De facto population (B-type) is revised version of De facto population (A-type). </t>
    <phoneticPr fontId="4"/>
  </si>
  <si>
    <t xml:space="preserve">     There is a difference of around 2 million each year between the national total of incoming </t>
    <phoneticPr fontId="4"/>
  </si>
  <si>
    <t xml:space="preserve">    temporary residents and the national total of outgoing temporary residents which are used for </t>
    <phoneticPr fontId="4"/>
  </si>
  <si>
    <t xml:space="preserve">    calculating de facto population (A-type)  </t>
    <phoneticPr fontId="4"/>
  </si>
  <si>
    <t xml:space="preserve">     In order to rectify this discrepancy, de facto population (B-type) is calculated through </t>
    <phoneticPr fontId="4"/>
  </si>
  <si>
    <t xml:space="preserve">    distributing the difference between incoming people and outgoing people to each prefecture in </t>
    <phoneticPr fontId="4"/>
  </si>
  <si>
    <t xml:space="preserve">    a proportion of the total of incoming and outgoing temporary residents of each prefecture and </t>
    <phoneticPr fontId="4"/>
  </si>
  <si>
    <t xml:space="preserve">    add to or subtract from De facto population (A-type). (With respect to de facto population </t>
    <phoneticPr fontId="4"/>
  </si>
  <si>
    <t xml:space="preserve">    (A-type), refer to Table 2-7.)</t>
    <phoneticPr fontId="4"/>
  </si>
  <si>
    <t xml:space="preserve"> 4) Population by Population Census. </t>
    <phoneticPr fontId="4"/>
  </si>
  <si>
    <t xml:space="preserve"> 5) Adjusted population by deducting the estimates of military personnel and military civilians </t>
    <phoneticPr fontId="4"/>
  </si>
  <si>
    <t xml:space="preserve">    outside naichi 1,181,321 (1,178,660 males, 2,661 females) from "all population" of the </t>
    <phoneticPr fontId="4"/>
  </si>
  <si>
    <t xml:space="preserve">    Population Census 73,114,308 (36,566,010 males, 36,548,298 females). </t>
    <phoneticPr fontId="4"/>
  </si>
  <si>
    <t xml:space="preserve"> 6) Excluding military personnel and military civilians.</t>
    <phoneticPr fontId="4"/>
  </si>
  <si>
    <t xml:space="preserve"> 7) Survey population as of February 22, excluding military personnel in units and fleets. </t>
    <phoneticPr fontId="4"/>
  </si>
  <si>
    <t xml:space="preserve"> 8) Survey population as of November 1, excluding military personnel in units and fleets and </t>
    <phoneticPr fontId="4"/>
  </si>
  <si>
    <t xml:space="preserve">    aliens except Korean nationality and Taiwanese nationality. </t>
    <phoneticPr fontId="4"/>
  </si>
  <si>
    <t xml:space="preserve"> 9) Survey population as of April 26, excluding follows ;  </t>
    <phoneticPr fontId="4"/>
  </si>
  <si>
    <t xml:space="preserve">    Aliens (except Korean nationality and Taiwanese nationality), residents in foreigners' </t>
    <phoneticPr fontId="4"/>
  </si>
  <si>
    <t xml:space="preserve">    household and those desiring to repatriate to Korea, Taiwan and Okinawa.</t>
    <phoneticPr fontId="4"/>
  </si>
  <si>
    <t xml:space="preserve"> a) Including Nara-ken.</t>
    <phoneticPr fontId="4"/>
  </si>
  <si>
    <t xml:space="preserve"> c) A part of Kanagawa-ken was incorporated into Tokyo-to.</t>
    <phoneticPr fontId="4"/>
  </si>
  <si>
    <t xml:space="preserve"> d) Including population of Toshima-mura, Oshima-gun, Kagoshima-ken 2,968 (1,449 males, </t>
    <phoneticPr fontId="4"/>
  </si>
  <si>
    <t xml:space="preserve">    1,519 females) returned to Japan in December 1951.</t>
    <phoneticPr fontId="4"/>
  </si>
  <si>
    <t xml:space="preserve"> e) Including population of Amami Islands 201,132 (93,269 males, 107,863 females) returned to </t>
    <phoneticPr fontId="4"/>
  </si>
  <si>
    <t xml:space="preserve">    Japan in December 1953.</t>
    <phoneticPr fontId="4"/>
  </si>
  <si>
    <t xml:space="preserve"> f) Population of 73 (39 males, 34 females) under boundary dispute between Yamaguchi-mura </t>
    <phoneticPr fontId="4"/>
  </si>
  <si>
    <t xml:space="preserve">    Nishichikuma-gun, Nagano-ken and Nakatsugawa-shi, Gifu-ken are included in "Japan" but not </t>
    <phoneticPr fontId="4"/>
  </si>
  <si>
    <t xml:space="preserve">    included in either Nagano-ken or Gifu-ken.</t>
    <phoneticPr fontId="4"/>
  </si>
  <si>
    <t xml:space="preserve"> g) Including population of Ogasawara Islands 173 (94 males, 79 females) returned to Japan in </t>
    <phoneticPr fontId="4"/>
  </si>
  <si>
    <t xml:space="preserve">    June 1968.</t>
    <phoneticPr fontId="4"/>
  </si>
  <si>
    <t>〔資料〕　総務省統計局「国勢調査報告」</t>
    <rPh sb="5" eb="11">
      <t>キョク</t>
    </rPh>
    <rPh sb="12" eb="16">
      <t>コク</t>
    </rPh>
    <rPh sb="16" eb="18">
      <t>ホウコク</t>
    </rPh>
    <phoneticPr fontId="10"/>
  </si>
  <si>
    <t>ホームページ</t>
  </si>
  <si>
    <t xml:space="preserve">         「人口推計資料　日本の推計人口」「人口推計年報」</t>
    <rPh sb="26" eb="28">
      <t>ジンコウ</t>
    </rPh>
    <rPh sb="28" eb="30">
      <t>スイケイ</t>
    </rPh>
    <rPh sb="30" eb="32">
      <t>ネンポウ</t>
    </rPh>
    <phoneticPr fontId="4"/>
  </si>
  <si>
    <t xml:space="preserve">         「自明治十七年至同四十年道府県現住人口」</t>
    <phoneticPr fontId="10"/>
  </si>
  <si>
    <t xml:space="preserve">         「日本帝国統計年鑑」</t>
    <phoneticPr fontId="4"/>
  </si>
  <si>
    <t xml:space="preserve">Source:   Statistical Survey Department, Statistics Bureau, Ministry of Internal Affairs and </t>
    <phoneticPr fontId="4"/>
  </si>
  <si>
    <t xml:space="preserve">  Communications.</t>
    <phoneticPr fontId="4"/>
  </si>
  <si>
    <t>Okinawa　　2)</t>
    <phoneticPr fontId="4"/>
  </si>
  <si>
    <t xml:space="preserve"> 10) Population by 1947 Extraordinary Census.　　</t>
    <phoneticPr fontId="4"/>
  </si>
  <si>
    <r>
      <t xml:space="preserve"> b) </t>
    </r>
    <r>
      <rPr>
        <sz val="11"/>
        <rFont val="ＭＳ Ｐゴシック"/>
        <family val="3"/>
        <charset val="128"/>
      </rPr>
      <t>Including Kagawa-ken.</t>
    </r>
    <phoneticPr fontId="4"/>
  </si>
  <si>
    <t>兵庫県総人口の推移</t>
    <rPh sb="0" eb="3">
      <t>ヒョウゴケン</t>
    </rPh>
    <rPh sb="3" eb="4">
      <t>ソウ</t>
    </rPh>
    <rPh sb="4" eb="6">
      <t>ジンコウ</t>
    </rPh>
    <rPh sb="7" eb="9">
      <t>スイイ</t>
    </rPh>
    <phoneticPr fontId="4"/>
  </si>
  <si>
    <t>（単位：人）</t>
    <rPh sb="1" eb="3">
      <t>タンイ</t>
    </rPh>
    <rPh sb="4" eb="5">
      <t>ニン</t>
    </rPh>
    <phoneticPr fontId="23"/>
  </si>
  <si>
    <t>年月日</t>
    <rPh sb="0" eb="1">
      <t>ネン</t>
    </rPh>
    <rPh sb="1" eb="2">
      <t>ツキ</t>
    </rPh>
    <rPh sb="2" eb="3">
      <t>ヒ</t>
    </rPh>
    <phoneticPr fontId="4"/>
  </si>
  <si>
    <t>総人口</t>
    <rPh sb="0" eb="1">
      <t>ソウ</t>
    </rPh>
    <rPh sb="1" eb="3">
      <t>ジンコウ</t>
    </rPh>
    <phoneticPr fontId="4"/>
  </si>
  <si>
    <t>備　　考</t>
    <rPh sb="0" eb="1">
      <t>ソナエ</t>
    </rPh>
    <rPh sb="3" eb="4">
      <t>コウ</t>
    </rPh>
    <phoneticPr fontId="4"/>
  </si>
  <si>
    <t>540万人台突破</t>
    <rPh sb="3" eb="5">
      <t>マンニン</t>
    </rPh>
    <rPh sb="5" eb="6">
      <t>ダイ</t>
    </rPh>
    <rPh sb="6" eb="8">
      <t>トッパ</t>
    </rPh>
    <phoneticPr fontId="4"/>
  </si>
  <si>
    <t>第１回国勢調査</t>
    <rPh sb="0" eb="1">
      <t>ダイ</t>
    </rPh>
    <rPh sb="2" eb="3">
      <t>カイ</t>
    </rPh>
    <rPh sb="3" eb="5">
      <t>コクセイ</t>
    </rPh>
    <rPh sb="5" eb="7">
      <t>チョウサ</t>
    </rPh>
    <phoneticPr fontId="4"/>
  </si>
  <si>
    <t>550万人台突破</t>
    <rPh sb="3" eb="5">
      <t>マンニン</t>
    </rPh>
    <rPh sb="5" eb="6">
      <t>ダイ</t>
    </rPh>
    <rPh sb="6" eb="8">
      <t>トッパ</t>
    </rPh>
    <phoneticPr fontId="4"/>
  </si>
  <si>
    <t>　</t>
    <phoneticPr fontId="4"/>
  </si>
  <si>
    <t>560万人台突破</t>
    <rPh sb="3" eb="5">
      <t>マンニン</t>
    </rPh>
    <rPh sb="5" eb="6">
      <t>ダイ</t>
    </rPh>
    <rPh sb="6" eb="8">
      <t>トッパ</t>
    </rPh>
    <phoneticPr fontId="4"/>
  </si>
  <si>
    <t>震災直前を超えた</t>
    <rPh sb="0" eb="2">
      <t>シンサイ</t>
    </rPh>
    <rPh sb="2" eb="4">
      <t>チョクゼン</t>
    </rPh>
    <rPh sb="5" eb="6">
      <t>コ</t>
    </rPh>
    <phoneticPr fontId="4"/>
  </si>
  <si>
    <t xml:space="preserve"> </t>
    <phoneticPr fontId="4"/>
  </si>
  <si>
    <t xml:space="preserve"> </t>
    <phoneticPr fontId="3"/>
  </si>
  <si>
    <t>平成28年
(2016)</t>
    <rPh sb="4" eb="5">
      <t>ネン</t>
    </rPh>
    <phoneticPr fontId="16"/>
  </si>
  <si>
    <t>H28-H27</t>
    <phoneticPr fontId="3"/>
  </si>
  <si>
    <t>人</t>
    <rPh sb="0" eb="1">
      <t>ニン</t>
    </rPh>
    <phoneticPr fontId="3"/>
  </si>
  <si>
    <r>
      <t>平成28</t>
    </r>
    <r>
      <rPr>
        <sz val="10.5"/>
        <rFont val="ＭＳ Ｐゴシック"/>
        <family val="3"/>
        <charset val="128"/>
      </rPr>
      <t>年</t>
    </r>
    <rPh sb="0" eb="2">
      <t>ヘイセイ</t>
    </rPh>
    <rPh sb="4" eb="5">
      <t>ネン</t>
    </rPh>
    <phoneticPr fontId="10"/>
  </si>
  <si>
    <t>平成28年</t>
    <rPh sb="0" eb="2">
      <t>ヘイセイ</t>
    </rPh>
    <rPh sb="4" eb="5">
      <t>ネン</t>
    </rPh>
    <phoneticPr fontId="3"/>
  </si>
  <si>
    <t>2016</t>
    <phoneticPr fontId="3"/>
  </si>
  <si>
    <t>住民基本台帳人口(外国人含む）</t>
    <rPh sb="0" eb="2">
      <t>ジュウミン</t>
    </rPh>
    <rPh sb="2" eb="4">
      <t>キホン</t>
    </rPh>
    <rPh sb="4" eb="6">
      <t>ダイチョウ</t>
    </rPh>
    <rPh sb="6" eb="8">
      <t>ジンコウ</t>
    </rPh>
    <rPh sb="9" eb="12">
      <t>ガイコクジン</t>
    </rPh>
    <rPh sb="12" eb="13">
      <t>フク</t>
    </rPh>
    <phoneticPr fontId="3"/>
  </si>
  <si>
    <t>平成18年
(2006)</t>
    <rPh sb="4" eb="5">
      <t>ネン</t>
    </rPh>
    <phoneticPr fontId="16"/>
  </si>
  <si>
    <t>平成19年
(2007)</t>
    <rPh sb="4" eb="5">
      <t>ネン</t>
    </rPh>
    <phoneticPr fontId="16"/>
  </si>
  <si>
    <t>平成20年
(2008)</t>
    <rPh sb="4" eb="5">
      <t>ネン</t>
    </rPh>
    <phoneticPr fontId="16"/>
  </si>
  <si>
    <t>平成21年
(2009)</t>
    <rPh sb="4" eb="5">
      <t>ネン</t>
    </rPh>
    <phoneticPr fontId="16"/>
  </si>
  <si>
    <t>平成16年
(2004)</t>
    <rPh sb="4" eb="5">
      <t>ネン</t>
    </rPh>
    <phoneticPr fontId="16"/>
  </si>
  <si>
    <t>平成13年
(2001)</t>
    <rPh sb="4" eb="5">
      <t>ネン</t>
    </rPh>
    <phoneticPr fontId="16"/>
  </si>
  <si>
    <t>平成14年
(2002)</t>
    <rPh sb="4" eb="5">
      <t>ネン</t>
    </rPh>
    <phoneticPr fontId="16"/>
  </si>
  <si>
    <t>平成15年
(2003)</t>
    <rPh sb="4" eb="5">
      <t>ネン</t>
    </rPh>
    <phoneticPr fontId="16"/>
  </si>
  <si>
    <t>平成3年
(1991)</t>
    <rPh sb="3" eb="4">
      <t>ネン</t>
    </rPh>
    <phoneticPr fontId="16"/>
  </si>
  <si>
    <t>平成4年
(1992)</t>
    <rPh sb="3" eb="4">
      <t>ネン</t>
    </rPh>
    <phoneticPr fontId="16"/>
  </si>
  <si>
    <t>平成5年
(1993)</t>
    <rPh sb="3" eb="4">
      <t>ネン</t>
    </rPh>
    <phoneticPr fontId="16"/>
  </si>
  <si>
    <t>平成6年
(1994)</t>
    <rPh sb="3" eb="4">
      <t>ネン</t>
    </rPh>
    <phoneticPr fontId="16"/>
  </si>
  <si>
    <t>平成8年
(1996)</t>
    <rPh sb="3" eb="4">
      <t>ネン</t>
    </rPh>
    <phoneticPr fontId="16"/>
  </si>
  <si>
    <t>平成9年
(1997)</t>
    <rPh sb="3" eb="4">
      <t>ネン</t>
    </rPh>
    <phoneticPr fontId="16"/>
  </si>
  <si>
    <t>平成10年
(1998)</t>
    <rPh sb="4" eb="5">
      <t>ネン</t>
    </rPh>
    <phoneticPr fontId="16"/>
  </si>
  <si>
    <t>平成11年
(1999)</t>
    <rPh sb="4" eb="5">
      <t>ネン</t>
    </rPh>
    <phoneticPr fontId="16"/>
  </si>
  <si>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23"/>
  </si>
  <si>
    <t>２８　</t>
    <phoneticPr fontId="23"/>
  </si>
  <si>
    <t>兵庫県</t>
    <phoneticPr fontId="23"/>
  </si>
  <si>
    <t xml:space="preserve"> </t>
    <phoneticPr fontId="23"/>
  </si>
  <si>
    <t>大正9年</t>
    <rPh sb="0" eb="2">
      <t>タイショウ</t>
    </rPh>
    <rPh sb="3" eb="4">
      <t>ネン</t>
    </rPh>
    <phoneticPr fontId="23"/>
  </si>
  <si>
    <t>大正14年</t>
    <rPh sb="0" eb="2">
      <t>タイショウ</t>
    </rPh>
    <rPh sb="4" eb="5">
      <t>ネン</t>
    </rPh>
    <phoneticPr fontId="23"/>
  </si>
  <si>
    <t>昭和5年</t>
    <rPh sb="0" eb="2">
      <t>ショウワ</t>
    </rPh>
    <rPh sb="3" eb="4">
      <t>ネン</t>
    </rPh>
    <phoneticPr fontId="23"/>
  </si>
  <si>
    <t>昭和10年</t>
    <rPh sb="0" eb="2">
      <t>ショウワ</t>
    </rPh>
    <rPh sb="4" eb="5">
      <t>ネン</t>
    </rPh>
    <phoneticPr fontId="23"/>
  </si>
  <si>
    <t>昭和15年</t>
    <rPh sb="0" eb="2">
      <t>ショウワ</t>
    </rPh>
    <rPh sb="4" eb="5">
      <t>ネン</t>
    </rPh>
    <phoneticPr fontId="23"/>
  </si>
  <si>
    <t>昭和22年</t>
    <rPh sb="0" eb="2">
      <t>ショウワ</t>
    </rPh>
    <rPh sb="4" eb="5">
      <t>ネン</t>
    </rPh>
    <phoneticPr fontId="23"/>
  </si>
  <si>
    <t>昭和25年</t>
    <rPh sb="0" eb="2">
      <t>ショウワ</t>
    </rPh>
    <rPh sb="4" eb="5">
      <t>ネン</t>
    </rPh>
    <phoneticPr fontId="23"/>
  </si>
  <si>
    <t>昭和30年</t>
    <rPh sb="0" eb="2">
      <t>ショウワ</t>
    </rPh>
    <rPh sb="4" eb="5">
      <t>ネン</t>
    </rPh>
    <phoneticPr fontId="23"/>
  </si>
  <si>
    <t>昭和35年</t>
    <rPh sb="0" eb="2">
      <t>ショウワ</t>
    </rPh>
    <rPh sb="4" eb="5">
      <t>ネン</t>
    </rPh>
    <phoneticPr fontId="23"/>
  </si>
  <si>
    <t>昭和40年</t>
    <rPh sb="0" eb="2">
      <t>ショウワ</t>
    </rPh>
    <rPh sb="4" eb="5">
      <t>ネン</t>
    </rPh>
    <phoneticPr fontId="23"/>
  </si>
  <si>
    <t>昭和45年</t>
    <rPh sb="0" eb="2">
      <t>ショウワ</t>
    </rPh>
    <rPh sb="4" eb="5">
      <t>ネン</t>
    </rPh>
    <phoneticPr fontId="23"/>
  </si>
  <si>
    <t>昭和50年</t>
    <rPh sb="0" eb="2">
      <t>ショウワ</t>
    </rPh>
    <rPh sb="4" eb="5">
      <t>ネン</t>
    </rPh>
    <phoneticPr fontId="23"/>
  </si>
  <si>
    <t>昭和55年</t>
    <rPh sb="0" eb="2">
      <t>ショウワ</t>
    </rPh>
    <rPh sb="4" eb="5">
      <t>ネン</t>
    </rPh>
    <phoneticPr fontId="23"/>
  </si>
  <si>
    <t>昭和60年</t>
    <rPh sb="0" eb="2">
      <t>ショウワ</t>
    </rPh>
    <rPh sb="4" eb="5">
      <t>ネン</t>
    </rPh>
    <phoneticPr fontId="23"/>
  </si>
  <si>
    <t>平成2年</t>
    <rPh sb="0" eb="2">
      <t>ヘイセイ</t>
    </rPh>
    <rPh sb="3" eb="4">
      <t>ネン</t>
    </rPh>
    <phoneticPr fontId="23"/>
  </si>
  <si>
    <t>平成7年</t>
    <rPh sb="0" eb="2">
      <t>ヘイセイ</t>
    </rPh>
    <rPh sb="3" eb="4">
      <t>ネン</t>
    </rPh>
    <phoneticPr fontId="23"/>
  </si>
  <si>
    <t>平成12年</t>
    <rPh sb="0" eb="2">
      <t>ヘイセイ</t>
    </rPh>
    <rPh sb="4" eb="5">
      <t>ネン</t>
    </rPh>
    <phoneticPr fontId="23"/>
  </si>
  <si>
    <t>増減数</t>
    <rPh sb="0" eb="2">
      <t>ゾウゲン</t>
    </rPh>
    <rPh sb="2" eb="3">
      <t>スウ</t>
    </rPh>
    <phoneticPr fontId="3"/>
  </si>
  <si>
    <t>増減率</t>
    <rPh sb="0" eb="3">
      <t>ゾウゲンリツ</t>
    </rPh>
    <phoneticPr fontId="3"/>
  </si>
  <si>
    <t>100</t>
  </si>
  <si>
    <t>101</t>
  </si>
  <si>
    <t>102</t>
  </si>
  <si>
    <t>105</t>
  </si>
  <si>
    <t>106</t>
  </si>
  <si>
    <t>107</t>
  </si>
  <si>
    <t>108</t>
  </si>
  <si>
    <t>109</t>
  </si>
  <si>
    <t>110</t>
  </si>
  <si>
    <t>111</t>
  </si>
  <si>
    <t>201</t>
  </si>
  <si>
    <t>202</t>
  </si>
  <si>
    <t>203</t>
  </si>
  <si>
    <t>204</t>
  </si>
  <si>
    <t>205</t>
  </si>
  <si>
    <t>(205</t>
    <phoneticPr fontId="23"/>
  </si>
  <si>
    <t xml:space="preserve"> 洲本市)</t>
    <phoneticPr fontId="23"/>
  </si>
  <si>
    <t>206</t>
  </si>
  <si>
    <t>207</t>
  </si>
  <si>
    <t>208</t>
  </si>
  <si>
    <t>209</t>
  </si>
  <si>
    <t>210</t>
  </si>
  <si>
    <t>211</t>
  </si>
  <si>
    <t>212</t>
  </si>
  <si>
    <t>213</t>
  </si>
  <si>
    <t>(213</t>
    <phoneticPr fontId="23"/>
  </si>
  <si>
    <t xml:space="preserve"> 西脇市)</t>
    <phoneticPr fontId="23"/>
  </si>
  <si>
    <t>214</t>
  </si>
  <si>
    <t>215</t>
  </si>
  <si>
    <t>216</t>
  </si>
  <si>
    <t>217</t>
  </si>
  <si>
    <t>218</t>
  </si>
  <si>
    <t>219</t>
  </si>
  <si>
    <t>220</t>
  </si>
  <si>
    <t>養父市</t>
    <rPh sb="0" eb="2">
      <t>ヨウフ</t>
    </rPh>
    <phoneticPr fontId="23"/>
  </si>
  <si>
    <t>丹波市</t>
    <rPh sb="0" eb="2">
      <t>タンバ</t>
    </rPh>
    <rPh sb="2" eb="3">
      <t>シ</t>
    </rPh>
    <phoneticPr fontId="23"/>
  </si>
  <si>
    <t>南あわじ市</t>
    <rPh sb="0" eb="1">
      <t>ミナミ</t>
    </rPh>
    <rPh sb="4" eb="5">
      <t>シ</t>
    </rPh>
    <phoneticPr fontId="23"/>
  </si>
  <si>
    <t>朝来市</t>
    <rPh sb="0" eb="1">
      <t>アサ</t>
    </rPh>
    <rPh sb="1" eb="2">
      <t>キ</t>
    </rPh>
    <rPh sb="2" eb="3">
      <t>シ</t>
    </rPh>
    <phoneticPr fontId="23"/>
  </si>
  <si>
    <t>淡路市</t>
    <rPh sb="0" eb="2">
      <t>アワジ</t>
    </rPh>
    <rPh sb="2" eb="3">
      <t>シ</t>
    </rPh>
    <phoneticPr fontId="23"/>
  </si>
  <si>
    <t>(686</t>
    <phoneticPr fontId="23"/>
  </si>
  <si>
    <t xml:space="preserve"> 東浦町)</t>
    <phoneticPr fontId="23"/>
  </si>
  <si>
    <t>宍粟市</t>
    <rPh sb="0" eb="2">
      <t>シソウ</t>
    </rPh>
    <rPh sb="2" eb="3">
      <t>シ</t>
    </rPh>
    <phoneticPr fontId="23"/>
  </si>
  <si>
    <t>加東市</t>
    <rPh sb="0" eb="1">
      <t>カ</t>
    </rPh>
    <rPh sb="1" eb="2">
      <t>ヒガシ</t>
    </rPh>
    <rPh sb="2" eb="3">
      <t>シ</t>
    </rPh>
    <phoneticPr fontId="23"/>
  </si>
  <si>
    <t>301</t>
  </si>
  <si>
    <t>381</t>
  </si>
  <si>
    <t>382</t>
  </si>
  <si>
    <t>442</t>
  </si>
  <si>
    <t>443</t>
  </si>
  <si>
    <t>464</t>
  </si>
  <si>
    <t>481</t>
  </si>
  <si>
    <t>香美町</t>
    <rPh sb="0" eb="1">
      <t>キョウ</t>
    </rPh>
    <rPh sb="1" eb="2">
      <t>ミ</t>
    </rPh>
    <phoneticPr fontId="23"/>
  </si>
  <si>
    <t>佐用町</t>
    <rPh sb="0" eb="1">
      <t>サ</t>
    </rPh>
    <rPh sb="1" eb="2">
      <t>ヨウ</t>
    </rPh>
    <phoneticPr fontId="23"/>
  </si>
  <si>
    <t>新温泉町</t>
    <rPh sb="0" eb="1">
      <t>シン</t>
    </rPh>
    <rPh sb="1" eb="3">
      <t>オンセン</t>
    </rPh>
    <phoneticPr fontId="23"/>
  </si>
  <si>
    <t>多可町</t>
    <rPh sb="0" eb="1">
      <t>タ</t>
    </rPh>
    <rPh sb="1" eb="2">
      <t>カ</t>
    </rPh>
    <phoneticPr fontId="23"/>
  </si>
  <si>
    <t>(361</t>
    <phoneticPr fontId="23"/>
  </si>
  <si>
    <t xml:space="preserve"> 中町)</t>
    <phoneticPr fontId="23"/>
  </si>
  <si>
    <t>神河町</t>
    <rPh sb="0" eb="1">
      <t>カミ</t>
    </rPh>
    <rPh sb="1" eb="2">
      <t>カワ</t>
    </rPh>
    <phoneticPr fontId="23"/>
  </si>
  <si>
    <t>(445</t>
    <phoneticPr fontId="23"/>
  </si>
  <si>
    <t xml:space="preserve"> 大河内町)</t>
    <phoneticPr fontId="23"/>
  </si>
  <si>
    <t>（出所）総務省「国勢調査」</t>
    <rPh sb="1" eb="3">
      <t>シュッショ</t>
    </rPh>
    <rPh sb="4" eb="7">
      <t>ソウムショウ</t>
    </rPh>
    <rPh sb="8" eb="10">
      <t>コクセイ</t>
    </rPh>
    <rPh sb="10" eb="12">
      <t>チョウサ</t>
    </rPh>
    <phoneticPr fontId="23"/>
  </si>
  <si>
    <t>12市</t>
    <rPh sb="2" eb="3">
      <t>シ</t>
    </rPh>
    <phoneticPr fontId="4"/>
  </si>
  <si>
    <t>被災地域</t>
    <rPh sb="0" eb="2">
      <t>ヒサイ</t>
    </rPh>
    <rPh sb="2" eb="4">
      <t>チイキ</t>
    </rPh>
    <phoneticPr fontId="4"/>
  </si>
  <si>
    <t>17市12町</t>
    <rPh sb="2" eb="3">
      <t>シ</t>
    </rPh>
    <rPh sb="5" eb="6">
      <t>マチ</t>
    </rPh>
    <phoneticPr fontId="4"/>
  </si>
  <si>
    <t>非被災地域</t>
    <rPh sb="0" eb="1">
      <t>ヒ</t>
    </rPh>
    <rPh sb="1" eb="3">
      <t>ヒサイ</t>
    </rPh>
    <rPh sb="3" eb="5">
      <t>チイキ</t>
    </rPh>
    <phoneticPr fontId="4"/>
  </si>
  <si>
    <t>％</t>
    <phoneticPr fontId="3"/>
  </si>
  <si>
    <t>-</t>
    <phoneticPr fontId="23"/>
  </si>
  <si>
    <t>(201</t>
    <phoneticPr fontId="23"/>
  </si>
  <si>
    <t xml:space="preserve"> 姫路市)</t>
    <phoneticPr fontId="23"/>
  </si>
  <si>
    <t>(421</t>
    <phoneticPr fontId="23"/>
  </si>
  <si>
    <t xml:space="preserve"> 家島町)</t>
    <phoneticPr fontId="23"/>
  </si>
  <si>
    <t>(422</t>
    <phoneticPr fontId="23"/>
  </si>
  <si>
    <t xml:space="preserve"> 夢前町)</t>
    <phoneticPr fontId="23"/>
  </si>
  <si>
    <t>(444</t>
    <phoneticPr fontId="23"/>
  </si>
  <si>
    <t xml:space="preserve"> 香寺町)</t>
    <phoneticPr fontId="23"/>
  </si>
  <si>
    <t>(522</t>
    <phoneticPr fontId="23"/>
  </si>
  <si>
    <t xml:space="preserve"> 安富町)</t>
    <phoneticPr fontId="23"/>
  </si>
  <si>
    <t>(685</t>
    <phoneticPr fontId="23"/>
  </si>
  <si>
    <t xml:space="preserve"> 五色町)</t>
    <phoneticPr fontId="23"/>
  </si>
  <si>
    <t>(209</t>
    <phoneticPr fontId="23"/>
  </si>
  <si>
    <t xml:space="preserve"> 豊岡市)</t>
    <phoneticPr fontId="23"/>
  </si>
  <si>
    <t>(541</t>
    <phoneticPr fontId="23"/>
  </si>
  <si>
    <t xml:space="preserve"> 城崎町)</t>
    <phoneticPr fontId="23"/>
  </si>
  <si>
    <t>(542</t>
    <phoneticPr fontId="23"/>
  </si>
  <si>
    <t xml:space="preserve"> 竹野町)</t>
    <phoneticPr fontId="23"/>
  </si>
  <si>
    <t>(544</t>
    <phoneticPr fontId="23"/>
  </si>
  <si>
    <t xml:space="preserve"> 日高町)</t>
    <phoneticPr fontId="23"/>
  </si>
  <si>
    <t>(561</t>
    <phoneticPr fontId="23"/>
  </si>
  <si>
    <t xml:space="preserve"> 出石町)</t>
    <phoneticPr fontId="23"/>
  </si>
  <si>
    <t>(562</t>
    <phoneticPr fontId="23"/>
  </si>
  <si>
    <t xml:space="preserve"> 但東町)</t>
    <phoneticPr fontId="23"/>
  </si>
  <si>
    <t>たつの市</t>
    <phoneticPr fontId="23"/>
  </si>
  <si>
    <t>(211</t>
    <phoneticPr fontId="23"/>
  </si>
  <si>
    <t xml:space="preserve"> 龍野市)</t>
    <phoneticPr fontId="23"/>
  </si>
  <si>
    <t>(461</t>
    <phoneticPr fontId="23"/>
  </si>
  <si>
    <t xml:space="preserve"> 新宮町)</t>
    <phoneticPr fontId="23"/>
  </si>
  <si>
    <t>(462</t>
    <phoneticPr fontId="23"/>
  </si>
  <si>
    <t xml:space="preserve"> 揖保川町)</t>
    <phoneticPr fontId="23"/>
  </si>
  <si>
    <t>(463</t>
    <phoneticPr fontId="23"/>
  </si>
  <si>
    <t xml:space="preserve"> 御津町)</t>
    <phoneticPr fontId="23"/>
  </si>
  <si>
    <t>(364</t>
    <phoneticPr fontId="23"/>
  </si>
  <si>
    <t xml:space="preserve"> 黒田庄町)</t>
    <phoneticPr fontId="23"/>
  </si>
  <si>
    <t>(215</t>
    <phoneticPr fontId="23"/>
  </si>
  <si>
    <t xml:space="preserve"> 三木市)</t>
    <phoneticPr fontId="23"/>
  </si>
  <si>
    <t>(321</t>
    <phoneticPr fontId="23"/>
  </si>
  <si>
    <t xml:space="preserve"> 吉川町)</t>
    <phoneticPr fontId="23"/>
  </si>
  <si>
    <t>(601</t>
    <phoneticPr fontId="23"/>
  </si>
  <si>
    <t xml:space="preserve"> 八鹿町)</t>
    <phoneticPr fontId="23"/>
  </si>
  <si>
    <t>(602</t>
    <phoneticPr fontId="23"/>
  </si>
  <si>
    <t xml:space="preserve"> 養父町)</t>
    <phoneticPr fontId="23"/>
  </si>
  <si>
    <t>(603</t>
    <phoneticPr fontId="23"/>
  </si>
  <si>
    <t xml:space="preserve"> 大屋町)</t>
    <phoneticPr fontId="23"/>
  </si>
  <si>
    <t>(604</t>
    <phoneticPr fontId="23"/>
  </si>
  <si>
    <t xml:space="preserve"> 関宮町)</t>
    <phoneticPr fontId="23"/>
  </si>
  <si>
    <t>(641</t>
    <phoneticPr fontId="23"/>
  </si>
  <si>
    <t xml:space="preserve"> 柏原町)</t>
    <phoneticPr fontId="23"/>
  </si>
  <si>
    <t>(642</t>
    <phoneticPr fontId="23"/>
  </si>
  <si>
    <t xml:space="preserve"> 氷上町)</t>
    <phoneticPr fontId="23"/>
  </si>
  <si>
    <t>(643</t>
    <phoneticPr fontId="23"/>
  </si>
  <si>
    <t xml:space="preserve"> 青垣町)</t>
    <phoneticPr fontId="23"/>
  </si>
  <si>
    <t>(644</t>
    <phoneticPr fontId="23"/>
  </si>
  <si>
    <t xml:space="preserve"> 春日町)</t>
    <phoneticPr fontId="23"/>
  </si>
  <si>
    <t>(645</t>
    <phoneticPr fontId="23"/>
  </si>
  <si>
    <t xml:space="preserve"> 山南町)</t>
    <phoneticPr fontId="23"/>
  </si>
  <si>
    <t>(646</t>
    <phoneticPr fontId="23"/>
  </si>
  <si>
    <t xml:space="preserve"> 市島町)</t>
    <phoneticPr fontId="23"/>
  </si>
  <si>
    <t>(701</t>
    <phoneticPr fontId="23"/>
  </si>
  <si>
    <t xml:space="preserve"> 緑町)</t>
    <phoneticPr fontId="23"/>
  </si>
  <si>
    <t>(702</t>
    <phoneticPr fontId="23"/>
  </si>
  <si>
    <t xml:space="preserve"> 西淡町)</t>
    <phoneticPr fontId="23"/>
  </si>
  <si>
    <t>(703</t>
    <phoneticPr fontId="23"/>
  </si>
  <si>
    <t xml:space="preserve"> 三原町)</t>
    <phoneticPr fontId="23"/>
  </si>
  <si>
    <t>(704</t>
    <phoneticPr fontId="23"/>
  </si>
  <si>
    <t xml:space="preserve"> 南淡町)</t>
    <phoneticPr fontId="23"/>
  </si>
  <si>
    <t>(621</t>
    <phoneticPr fontId="23"/>
  </si>
  <si>
    <t xml:space="preserve"> 生野町)</t>
    <phoneticPr fontId="23"/>
  </si>
  <si>
    <t>(622</t>
    <phoneticPr fontId="23"/>
  </si>
  <si>
    <t xml:space="preserve"> 和田山町)</t>
    <phoneticPr fontId="23"/>
  </si>
  <si>
    <t>(623</t>
    <phoneticPr fontId="23"/>
  </si>
  <si>
    <t xml:space="preserve"> 山東町)</t>
    <phoneticPr fontId="23"/>
  </si>
  <si>
    <t>(624</t>
    <phoneticPr fontId="23"/>
  </si>
  <si>
    <t xml:space="preserve"> 朝来町)</t>
    <phoneticPr fontId="23"/>
  </si>
  <si>
    <t>(681</t>
    <phoneticPr fontId="23"/>
  </si>
  <si>
    <t xml:space="preserve"> 津名町)</t>
    <phoneticPr fontId="23"/>
  </si>
  <si>
    <t>(682</t>
    <phoneticPr fontId="23"/>
  </si>
  <si>
    <t xml:space="preserve"> 淡路町)</t>
    <phoneticPr fontId="23"/>
  </si>
  <si>
    <t>(683</t>
    <phoneticPr fontId="23"/>
  </si>
  <si>
    <t xml:space="preserve"> 北淡町)</t>
    <phoneticPr fontId="23"/>
  </si>
  <si>
    <t>(684</t>
    <phoneticPr fontId="23"/>
  </si>
  <si>
    <t xml:space="preserve"> 一宮町)</t>
    <phoneticPr fontId="23"/>
  </si>
  <si>
    <t>(521</t>
    <phoneticPr fontId="23"/>
  </si>
  <si>
    <t xml:space="preserve"> 山崎町)</t>
    <phoneticPr fontId="23"/>
  </si>
  <si>
    <t>(523</t>
    <phoneticPr fontId="23"/>
  </si>
  <si>
    <t xml:space="preserve"> 一宮町)</t>
    <phoneticPr fontId="23"/>
  </si>
  <si>
    <t>(524</t>
    <phoneticPr fontId="23"/>
  </si>
  <si>
    <t xml:space="preserve"> 波賀町)</t>
    <phoneticPr fontId="23"/>
  </si>
  <si>
    <t>(525</t>
    <phoneticPr fontId="23"/>
  </si>
  <si>
    <t xml:space="preserve"> 千種町)</t>
    <phoneticPr fontId="23"/>
  </si>
  <si>
    <t>(341</t>
    <phoneticPr fontId="23"/>
  </si>
  <si>
    <t xml:space="preserve"> 社町)</t>
    <phoneticPr fontId="23"/>
  </si>
  <si>
    <t>(342</t>
    <phoneticPr fontId="23"/>
  </si>
  <si>
    <t xml:space="preserve"> 滝野町)</t>
    <phoneticPr fontId="23"/>
  </si>
  <si>
    <t>(343</t>
    <phoneticPr fontId="23"/>
  </si>
  <si>
    <t xml:space="preserve"> 東条町)</t>
    <phoneticPr fontId="23"/>
  </si>
  <si>
    <t>(543</t>
    <phoneticPr fontId="23"/>
  </si>
  <si>
    <t xml:space="preserve"> 香住町)</t>
    <phoneticPr fontId="23"/>
  </si>
  <si>
    <t>(581</t>
    <phoneticPr fontId="23"/>
  </si>
  <si>
    <t xml:space="preserve"> 村岡町)</t>
    <phoneticPr fontId="23"/>
  </si>
  <si>
    <t>(583</t>
    <phoneticPr fontId="23"/>
  </si>
  <si>
    <t xml:space="preserve"> 美方町)</t>
    <phoneticPr fontId="23"/>
  </si>
  <si>
    <t>(501</t>
    <phoneticPr fontId="23"/>
  </si>
  <si>
    <t xml:space="preserve"> 佐用町)</t>
    <phoneticPr fontId="23"/>
  </si>
  <si>
    <t>(502</t>
    <phoneticPr fontId="23"/>
  </si>
  <si>
    <t xml:space="preserve"> 上月町)</t>
    <phoneticPr fontId="23"/>
  </si>
  <si>
    <t>(503</t>
    <phoneticPr fontId="23"/>
  </si>
  <si>
    <t xml:space="preserve"> 南光町)</t>
    <phoneticPr fontId="23"/>
  </si>
  <si>
    <t>(504</t>
    <phoneticPr fontId="23"/>
  </si>
  <si>
    <t xml:space="preserve"> 三日月町)</t>
    <phoneticPr fontId="23"/>
  </si>
  <si>
    <t>(582</t>
    <phoneticPr fontId="23"/>
  </si>
  <si>
    <t xml:space="preserve"> 浜坂町)</t>
    <phoneticPr fontId="23"/>
  </si>
  <si>
    <t>(584</t>
    <phoneticPr fontId="23"/>
  </si>
  <si>
    <t xml:space="preserve"> 温泉町)</t>
    <phoneticPr fontId="23"/>
  </si>
  <si>
    <t>(362</t>
    <phoneticPr fontId="23"/>
  </si>
  <si>
    <t xml:space="preserve"> 加美町)</t>
    <phoneticPr fontId="23"/>
  </si>
  <si>
    <t>(363</t>
    <phoneticPr fontId="23"/>
  </si>
  <si>
    <t xml:space="preserve"> 八千代町)</t>
    <phoneticPr fontId="23"/>
  </si>
  <si>
    <t>(441</t>
    <phoneticPr fontId="23"/>
  </si>
  <si>
    <t xml:space="preserve"> 神崎町)</t>
    <phoneticPr fontId="23"/>
  </si>
  <si>
    <t xml:space="preserve"> </t>
    <phoneticPr fontId="4"/>
  </si>
  <si>
    <t>前回・年同月増減</t>
    <rPh sb="0" eb="2">
      <t>ゼンカイ</t>
    </rPh>
    <rPh sb="3" eb="4">
      <t>ネン</t>
    </rPh>
    <rPh sb="4" eb="6">
      <t>ドウゲツ</t>
    </rPh>
    <rPh sb="6" eb="8">
      <t>ゾウゲン</t>
    </rPh>
    <phoneticPr fontId="4"/>
  </si>
  <si>
    <t>3_2</t>
    <phoneticPr fontId="3"/>
  </si>
  <si>
    <t>旧市区町別人口推移（22市66町）</t>
    <rPh sb="0" eb="1">
      <t>キュウ</t>
    </rPh>
    <rPh sb="1" eb="4">
      <t>シクチョウ</t>
    </rPh>
    <rPh sb="4" eb="5">
      <t>ベツ</t>
    </rPh>
    <rPh sb="5" eb="7">
      <t>ジンコウ</t>
    </rPh>
    <rPh sb="7" eb="9">
      <t>スイイ</t>
    </rPh>
    <rPh sb="12" eb="13">
      <t>シ</t>
    </rPh>
    <rPh sb="15" eb="16">
      <t>マチ</t>
    </rPh>
    <phoneticPr fontId="3"/>
  </si>
  <si>
    <t>平成28年
2016</t>
    <rPh sb="0" eb="2">
      <t>ヘイセイ</t>
    </rPh>
    <rPh sb="4" eb="5">
      <t>ネン</t>
    </rPh>
    <phoneticPr fontId="9"/>
  </si>
  <si>
    <t>平成28年</t>
    <rPh sb="0" eb="2">
      <t>ヘイセイ</t>
    </rPh>
    <rPh sb="4" eb="5">
      <t>ネン</t>
    </rPh>
    <phoneticPr fontId="10"/>
  </si>
  <si>
    <t xml:space="preserve"> </t>
    <phoneticPr fontId="3"/>
  </si>
  <si>
    <t>順位</t>
    <rPh sb="0" eb="2">
      <t>ジュンイ</t>
    </rPh>
    <phoneticPr fontId="3"/>
  </si>
  <si>
    <t>兵庫県への転入(日本人）の推移（男性）</t>
    <rPh sb="0" eb="3">
      <t>ヒョウゴケン</t>
    </rPh>
    <rPh sb="5" eb="6">
      <t>テン</t>
    </rPh>
    <rPh sb="8" eb="11">
      <t>ニホンジン</t>
    </rPh>
    <rPh sb="13" eb="15">
      <t>スイイ</t>
    </rPh>
    <rPh sb="16" eb="18">
      <t>ダンセイ</t>
    </rPh>
    <phoneticPr fontId="3"/>
  </si>
  <si>
    <t xml:space="preserve">総数     </t>
    <rPh sb="0" eb="2">
      <t>ソウスウ</t>
    </rPh>
    <phoneticPr fontId="4"/>
  </si>
  <si>
    <t>転入計</t>
    <rPh sb="0" eb="2">
      <t>テンニュウ</t>
    </rPh>
    <rPh sb="2" eb="3">
      <t>ケイ</t>
    </rPh>
    <phoneticPr fontId="3"/>
  </si>
  <si>
    <t>　</t>
    <phoneticPr fontId="3"/>
  </si>
  <si>
    <t xml:space="preserve"> </t>
    <phoneticPr fontId="3"/>
  </si>
  <si>
    <t>転出計</t>
    <rPh sb="0" eb="2">
      <t>テンシュツ</t>
    </rPh>
    <rPh sb="2" eb="3">
      <t>ケイ</t>
    </rPh>
    <phoneticPr fontId="3"/>
  </si>
  <si>
    <t xml:space="preserve"> </t>
    <phoneticPr fontId="3"/>
  </si>
  <si>
    <t>　</t>
    <phoneticPr fontId="3"/>
  </si>
  <si>
    <t>兵庫県への転入超過(日本人）の推移（男性）</t>
    <rPh sb="0" eb="3">
      <t>ヒョウゴケン</t>
    </rPh>
    <rPh sb="5" eb="6">
      <t>テン</t>
    </rPh>
    <rPh sb="7" eb="9">
      <t>チョウカ</t>
    </rPh>
    <rPh sb="10" eb="13">
      <t>ニホンジン</t>
    </rPh>
    <rPh sb="15" eb="17">
      <t>スイイ</t>
    </rPh>
    <rPh sb="18" eb="20">
      <t>ダンセイ</t>
    </rPh>
    <phoneticPr fontId="3"/>
  </si>
  <si>
    <t>転入超過計</t>
    <rPh sb="0" eb="2">
      <t>テンニュウ</t>
    </rPh>
    <rPh sb="2" eb="4">
      <t>チョウカ</t>
    </rPh>
    <rPh sb="4" eb="5">
      <t>ケイ</t>
    </rPh>
    <phoneticPr fontId="3"/>
  </si>
  <si>
    <t>地域別転入超過(男性）</t>
    <rPh sb="0" eb="2">
      <t>チイキ</t>
    </rPh>
    <rPh sb="2" eb="3">
      <t>ベツ</t>
    </rPh>
    <rPh sb="3" eb="5">
      <t>テンニュウ</t>
    </rPh>
    <rPh sb="5" eb="7">
      <t>チョウカ</t>
    </rPh>
    <rPh sb="8" eb="10">
      <t>ダンセイ</t>
    </rPh>
    <phoneticPr fontId="3"/>
  </si>
  <si>
    <t>大阪・京都</t>
    <rPh sb="0" eb="2">
      <t>オオサカ</t>
    </rPh>
    <rPh sb="3" eb="5">
      <t>キョウト</t>
    </rPh>
    <phoneticPr fontId="4"/>
  </si>
  <si>
    <t>東京圏</t>
  </si>
  <si>
    <t>名古屋圏</t>
    <rPh sb="0" eb="3">
      <t>ナゴヤ</t>
    </rPh>
    <rPh sb="3" eb="4">
      <t>ケン</t>
    </rPh>
    <phoneticPr fontId="4"/>
  </si>
  <si>
    <t>大阪府</t>
    <rPh sb="0" eb="2">
      <t>オオサカ</t>
    </rPh>
    <rPh sb="2" eb="3">
      <t>フ</t>
    </rPh>
    <phoneticPr fontId="4"/>
  </si>
  <si>
    <t>兵庫県への転入(日本人）の推移（女性）</t>
    <rPh sb="0" eb="3">
      <t>ヒョウゴケン</t>
    </rPh>
    <rPh sb="5" eb="6">
      <t>テン</t>
    </rPh>
    <rPh sb="8" eb="11">
      <t>ニホンジン</t>
    </rPh>
    <rPh sb="13" eb="15">
      <t>スイイ</t>
    </rPh>
    <rPh sb="16" eb="18">
      <t>ジョセイ</t>
    </rPh>
    <phoneticPr fontId="3"/>
  </si>
  <si>
    <t>　</t>
    <phoneticPr fontId="3"/>
  </si>
  <si>
    <t>兵庫県への転入超過(日本人）の推移（女性）</t>
    <rPh sb="0" eb="3">
      <t>ヒョウゴケン</t>
    </rPh>
    <rPh sb="5" eb="6">
      <t>テン</t>
    </rPh>
    <rPh sb="7" eb="9">
      <t>チョウカ</t>
    </rPh>
    <rPh sb="10" eb="13">
      <t>ニホンジン</t>
    </rPh>
    <rPh sb="15" eb="17">
      <t>スイイ</t>
    </rPh>
    <rPh sb="18" eb="20">
      <t>ジョセイ</t>
    </rPh>
    <phoneticPr fontId="3"/>
  </si>
  <si>
    <t>転入超過(女性）</t>
    <rPh sb="0" eb="2">
      <t>テンニュウ</t>
    </rPh>
    <rPh sb="2" eb="4">
      <t>チョウカ</t>
    </rPh>
    <rPh sb="5" eb="7">
      <t>ジョセイ</t>
    </rPh>
    <phoneticPr fontId="3"/>
  </si>
  <si>
    <t>改定人口</t>
    <rPh sb="0" eb="2">
      <t>カイテイ</t>
    </rPh>
    <rPh sb="2" eb="4">
      <t>ジンコウ</t>
    </rPh>
    <phoneticPr fontId="3"/>
  </si>
  <si>
    <t>H29.1.30総務省改定人口</t>
    <rPh sb="8" eb="11">
      <t>ソウムショウ</t>
    </rPh>
    <rPh sb="11" eb="13">
      <t>カイテイ</t>
    </rPh>
    <rPh sb="13" eb="15">
      <t>ジンコウ</t>
    </rPh>
    <phoneticPr fontId="3"/>
  </si>
  <si>
    <t>合計特殊出生率の推移</t>
    <rPh sb="0" eb="2">
      <t>ゴウケイ</t>
    </rPh>
    <rPh sb="2" eb="4">
      <t>トクシュ</t>
    </rPh>
    <rPh sb="4" eb="6">
      <t>シュッショウ</t>
    </rPh>
    <rPh sb="6" eb="7">
      <t>リツ</t>
    </rPh>
    <rPh sb="8" eb="10">
      <t>スイイ</t>
    </rPh>
    <phoneticPr fontId="4"/>
  </si>
  <si>
    <t>出生数・死亡数・婚姻件数の推移（全国・兵庫県）</t>
    <rPh sb="0" eb="2">
      <t>シュッセイ</t>
    </rPh>
    <rPh sb="2" eb="3">
      <t>スウ</t>
    </rPh>
    <rPh sb="4" eb="7">
      <t>シボウスウ</t>
    </rPh>
    <rPh sb="8" eb="10">
      <t>コンイン</t>
    </rPh>
    <rPh sb="10" eb="12">
      <t>ケンスウ</t>
    </rPh>
    <rPh sb="13" eb="15">
      <t>スイイ</t>
    </rPh>
    <rPh sb="16" eb="18">
      <t>ゼンコク</t>
    </rPh>
    <rPh sb="19" eb="22">
      <t>ヒョウゴケン</t>
    </rPh>
    <phoneticPr fontId="4"/>
  </si>
  <si>
    <t>（単位：人、件）</t>
    <rPh sb="1" eb="3">
      <t>タンイ</t>
    </rPh>
    <rPh sb="4" eb="5">
      <t>ニン</t>
    </rPh>
    <rPh sb="6" eb="7">
      <t>ケン</t>
    </rPh>
    <phoneticPr fontId="4"/>
  </si>
  <si>
    <t>合計特殊出生率</t>
    <rPh sb="0" eb="2">
      <t>ゴウケイ</t>
    </rPh>
    <rPh sb="2" eb="4">
      <t>トクシュ</t>
    </rPh>
    <rPh sb="4" eb="7">
      <t>シュッセイリツ</t>
    </rPh>
    <phoneticPr fontId="4"/>
  </si>
  <si>
    <t>出生数</t>
    <rPh sb="0" eb="2">
      <t>シュッセイ</t>
    </rPh>
    <rPh sb="2" eb="3">
      <t>スウ</t>
    </rPh>
    <phoneticPr fontId="4"/>
  </si>
  <si>
    <t>自然増減率</t>
    <rPh sb="0" eb="2">
      <t>シゼン</t>
    </rPh>
    <rPh sb="2" eb="5">
      <t>ゾウゲンリツ</t>
    </rPh>
    <phoneticPr fontId="4"/>
  </si>
  <si>
    <t>年</t>
    <rPh sb="0" eb="1">
      <t>ネン</t>
    </rPh>
    <phoneticPr fontId="4"/>
  </si>
  <si>
    <t>全国</t>
    <rPh sb="0" eb="2">
      <t>ゼンコク</t>
    </rPh>
    <phoneticPr fontId="4"/>
  </si>
  <si>
    <t>順位</t>
    <rPh sb="0" eb="2">
      <t>ジュンイ</t>
    </rPh>
    <phoneticPr fontId="4"/>
  </si>
  <si>
    <t>人口千対</t>
    <rPh sb="0" eb="2">
      <t>ジンコウ</t>
    </rPh>
    <rPh sb="2" eb="3">
      <t>セン</t>
    </rPh>
    <rPh sb="3" eb="4">
      <t>タイ</t>
    </rPh>
    <phoneticPr fontId="4"/>
  </si>
  <si>
    <t>（出所）厚生労働省「人口動態統計」</t>
    <rPh sb="1" eb="3">
      <t>シュッショ</t>
    </rPh>
    <rPh sb="4" eb="6">
      <t>コウセイ</t>
    </rPh>
    <rPh sb="6" eb="9">
      <t>ロウドウショウ</t>
    </rPh>
    <rPh sb="10" eb="12">
      <t>ジンコウ</t>
    </rPh>
    <rPh sb="12" eb="14">
      <t>ドウタイ</t>
    </rPh>
    <rPh sb="14" eb="16">
      <t>トウケイ</t>
    </rPh>
    <phoneticPr fontId="4"/>
  </si>
  <si>
    <t>合計特殊出生率等</t>
    <rPh sb="0" eb="2">
      <t>ゴウケイ</t>
    </rPh>
    <rPh sb="2" eb="4">
      <t>トクシュ</t>
    </rPh>
    <rPh sb="4" eb="7">
      <t>シュッショウリツ</t>
    </rPh>
    <rPh sb="7" eb="8">
      <t>トウ</t>
    </rPh>
    <phoneticPr fontId="3"/>
  </si>
  <si>
    <t>1960年</t>
    <rPh sb="4" eb="5">
      <t>ネン</t>
    </rPh>
    <phoneticPr fontId="3"/>
  </si>
  <si>
    <t>(参考）人口置換水準値 2.07</t>
    <rPh sb="1" eb="3">
      <t>サンコウ</t>
    </rPh>
    <rPh sb="4" eb="6">
      <t>ジンコウ</t>
    </rPh>
    <rPh sb="6" eb="8">
      <t>オキカ</t>
    </rPh>
    <rPh sb="8" eb="10">
      <t>スイジュン</t>
    </rPh>
    <rPh sb="10" eb="11">
      <t>アタイ</t>
    </rPh>
    <phoneticPr fontId="3"/>
  </si>
  <si>
    <t>市区町別合計特殊出生率</t>
    <rPh sb="0" eb="1">
      <t>シ</t>
    </rPh>
    <rPh sb="1" eb="2">
      <t>ク</t>
    </rPh>
    <rPh sb="2" eb="3">
      <t>マチ</t>
    </rPh>
    <rPh sb="3" eb="4">
      <t>ベツ</t>
    </rPh>
    <rPh sb="4" eb="6">
      <t>ゴウケイ</t>
    </rPh>
    <rPh sb="6" eb="8">
      <t>トクシュ</t>
    </rPh>
    <rPh sb="8" eb="10">
      <t>シュッセイ</t>
    </rPh>
    <rPh sb="10" eb="11">
      <t>リツ</t>
    </rPh>
    <phoneticPr fontId="4"/>
  </si>
  <si>
    <t>市区町</t>
    <rPh sb="0" eb="1">
      <t>シ</t>
    </rPh>
    <rPh sb="1" eb="2">
      <t>ク</t>
    </rPh>
    <rPh sb="2" eb="3">
      <t>マチ</t>
    </rPh>
    <phoneticPr fontId="4"/>
  </si>
  <si>
    <t>神戸地域</t>
    <rPh sb="0" eb="2">
      <t>コウベ</t>
    </rPh>
    <rPh sb="2" eb="4">
      <t>チイキ</t>
    </rPh>
    <phoneticPr fontId="4"/>
  </si>
  <si>
    <t>　　東灘区</t>
    <rPh sb="2" eb="4">
      <t>ヒガシナダ</t>
    </rPh>
    <rPh sb="4" eb="5">
      <t>ク</t>
    </rPh>
    <phoneticPr fontId="4"/>
  </si>
  <si>
    <t>　　灘区</t>
    <rPh sb="2" eb="3">
      <t>ナダ</t>
    </rPh>
    <rPh sb="3" eb="4">
      <t>ク</t>
    </rPh>
    <phoneticPr fontId="4"/>
  </si>
  <si>
    <t>　　兵庫区</t>
    <rPh sb="2" eb="4">
      <t>ヒョウゴ</t>
    </rPh>
    <rPh sb="4" eb="5">
      <t>ク</t>
    </rPh>
    <phoneticPr fontId="4"/>
  </si>
  <si>
    <t>　　長田区</t>
    <rPh sb="2" eb="4">
      <t>ナガタ</t>
    </rPh>
    <rPh sb="4" eb="5">
      <t>ク</t>
    </rPh>
    <phoneticPr fontId="4"/>
  </si>
  <si>
    <t>　　須磨区</t>
    <rPh sb="2" eb="4">
      <t>スマ</t>
    </rPh>
    <rPh sb="4" eb="5">
      <t>ク</t>
    </rPh>
    <phoneticPr fontId="4"/>
  </si>
  <si>
    <t>　　垂水区</t>
    <rPh sb="2" eb="4">
      <t>タルミ</t>
    </rPh>
    <rPh sb="4" eb="5">
      <t>ク</t>
    </rPh>
    <phoneticPr fontId="4"/>
  </si>
  <si>
    <t>　　北区</t>
    <rPh sb="2" eb="3">
      <t>キタ</t>
    </rPh>
    <rPh sb="3" eb="4">
      <t>ク</t>
    </rPh>
    <phoneticPr fontId="4"/>
  </si>
  <si>
    <t>　　中央区</t>
    <rPh sb="2" eb="4">
      <t>チュウオウ</t>
    </rPh>
    <rPh sb="4" eb="5">
      <t>ク</t>
    </rPh>
    <phoneticPr fontId="4"/>
  </si>
  <si>
    <t>　　西区</t>
    <rPh sb="2" eb="3">
      <t>ニシ</t>
    </rPh>
    <rPh sb="3" eb="4">
      <t>ク</t>
    </rPh>
    <phoneticPr fontId="4"/>
  </si>
  <si>
    <t>尼崎市</t>
    <rPh sb="0" eb="3">
      <t>アマガサキシ</t>
    </rPh>
    <phoneticPr fontId="4"/>
  </si>
  <si>
    <t>西宮市</t>
    <rPh sb="0" eb="3">
      <t>ニシノミヤシ</t>
    </rPh>
    <phoneticPr fontId="4"/>
  </si>
  <si>
    <t>芦屋市</t>
    <rPh sb="0" eb="3">
      <t>アシヤシ</t>
    </rPh>
    <phoneticPr fontId="4"/>
  </si>
  <si>
    <t>伊丹市</t>
    <rPh sb="0" eb="3">
      <t>イタミシ</t>
    </rPh>
    <phoneticPr fontId="4"/>
  </si>
  <si>
    <t>宝塚市</t>
    <rPh sb="0" eb="3">
      <t>タカラヅカシ</t>
    </rPh>
    <phoneticPr fontId="4"/>
  </si>
  <si>
    <t>東播磨地域</t>
    <rPh sb="0" eb="1">
      <t>ヒガシ</t>
    </rPh>
    <rPh sb="1" eb="3">
      <t>ハリマ</t>
    </rPh>
    <rPh sb="3" eb="5">
      <t>チイキ</t>
    </rPh>
    <phoneticPr fontId="4"/>
  </si>
  <si>
    <t>明石市</t>
    <rPh sb="0" eb="3">
      <t>アカシシ</t>
    </rPh>
    <phoneticPr fontId="4"/>
  </si>
  <si>
    <t>稲美町</t>
    <rPh sb="0" eb="2">
      <t>イナミ</t>
    </rPh>
    <rPh sb="2" eb="3">
      <t>マチ</t>
    </rPh>
    <phoneticPr fontId="4"/>
  </si>
  <si>
    <t>播磨町</t>
    <rPh sb="0" eb="2">
      <t>ハリマ</t>
    </rPh>
    <rPh sb="2" eb="3">
      <t>マチ</t>
    </rPh>
    <phoneticPr fontId="4"/>
  </si>
  <si>
    <t>多可町</t>
    <rPh sb="0" eb="1">
      <t>オオ</t>
    </rPh>
    <rPh sb="1" eb="2">
      <t>カ</t>
    </rPh>
    <rPh sb="2" eb="3">
      <t>マチ</t>
    </rPh>
    <phoneticPr fontId="4"/>
  </si>
  <si>
    <t>中播磨地域</t>
    <rPh sb="0" eb="1">
      <t>ナカ</t>
    </rPh>
    <rPh sb="1" eb="3">
      <t>ハリマ</t>
    </rPh>
    <rPh sb="3" eb="5">
      <t>チイキ</t>
    </rPh>
    <phoneticPr fontId="4"/>
  </si>
  <si>
    <t>市川町</t>
    <rPh sb="0" eb="2">
      <t>イチカワ</t>
    </rPh>
    <rPh sb="2" eb="3">
      <t>マチ</t>
    </rPh>
    <phoneticPr fontId="4"/>
  </si>
  <si>
    <t>福崎町</t>
    <rPh sb="0" eb="2">
      <t>フクザキ</t>
    </rPh>
    <rPh sb="2" eb="3">
      <t>マチ</t>
    </rPh>
    <phoneticPr fontId="4"/>
  </si>
  <si>
    <t>赤穂市</t>
    <rPh sb="0" eb="2">
      <t>アコウ</t>
    </rPh>
    <rPh sb="2" eb="3">
      <t>シ</t>
    </rPh>
    <phoneticPr fontId="4"/>
  </si>
  <si>
    <t>太子町</t>
    <rPh sb="0" eb="2">
      <t>タイシ</t>
    </rPh>
    <rPh sb="2" eb="3">
      <t>マチ</t>
    </rPh>
    <phoneticPr fontId="4"/>
  </si>
  <si>
    <t>佐用町</t>
    <rPh sb="0" eb="2">
      <t>サヨウ</t>
    </rPh>
    <rPh sb="2" eb="3">
      <t>マチ</t>
    </rPh>
    <phoneticPr fontId="4"/>
  </si>
  <si>
    <t>但馬地域</t>
    <rPh sb="0" eb="2">
      <t>タジマ</t>
    </rPh>
    <rPh sb="2" eb="4">
      <t>チイキ</t>
    </rPh>
    <phoneticPr fontId="4"/>
  </si>
  <si>
    <t>養父市</t>
    <rPh sb="0" eb="2">
      <t>ヤブ</t>
    </rPh>
    <rPh sb="2" eb="3">
      <t>シ</t>
    </rPh>
    <phoneticPr fontId="4"/>
  </si>
  <si>
    <t>香美町</t>
    <rPh sb="0" eb="1">
      <t>カオ</t>
    </rPh>
    <rPh sb="1" eb="2">
      <t>ビ</t>
    </rPh>
    <rPh sb="2" eb="3">
      <t>マチ</t>
    </rPh>
    <phoneticPr fontId="4"/>
  </si>
  <si>
    <t>丹波地域</t>
    <rPh sb="0" eb="2">
      <t>タンバ</t>
    </rPh>
    <rPh sb="2" eb="4">
      <t>チイキ</t>
    </rPh>
    <phoneticPr fontId="4"/>
  </si>
  <si>
    <t>淡路地域</t>
    <rPh sb="0" eb="2">
      <t>アワジ</t>
    </rPh>
    <rPh sb="2" eb="4">
      <t>チイキ</t>
    </rPh>
    <phoneticPr fontId="4"/>
  </si>
  <si>
    <t>洲本市</t>
    <rPh sb="0" eb="3">
      <t>スモトシ</t>
    </rPh>
    <phoneticPr fontId="4"/>
  </si>
  <si>
    <t>　兵庫県</t>
    <rPh sb="1" eb="4">
      <t>ヒョウゴケン</t>
    </rPh>
    <phoneticPr fontId="4"/>
  </si>
  <si>
    <t>　全　 国</t>
    <rPh sb="1" eb="5">
      <t>ゼンコク</t>
    </rPh>
    <phoneticPr fontId="4"/>
  </si>
  <si>
    <t>注) 1  市区町の数値は、情報事務センターが国勢調査結果及び人口動態統計調査結果に基づき算出したものである。</t>
    <rPh sb="0" eb="1">
      <t>チュウ</t>
    </rPh>
    <rPh sb="6" eb="7">
      <t>シ</t>
    </rPh>
    <rPh sb="7" eb="8">
      <t>ク</t>
    </rPh>
    <rPh sb="8" eb="9">
      <t>マチ</t>
    </rPh>
    <rPh sb="10" eb="12">
      <t>スウチ</t>
    </rPh>
    <rPh sb="14" eb="16">
      <t>ジョウホウ</t>
    </rPh>
    <rPh sb="16" eb="18">
      <t>ジム</t>
    </rPh>
    <rPh sb="23" eb="25">
      <t>コクセイ</t>
    </rPh>
    <rPh sb="25" eb="27">
      <t>チョウサ</t>
    </rPh>
    <rPh sb="27" eb="29">
      <t>ケッカ</t>
    </rPh>
    <rPh sb="29" eb="30">
      <t>オヨ</t>
    </rPh>
    <rPh sb="31" eb="33">
      <t>ジンコウ</t>
    </rPh>
    <rPh sb="33" eb="35">
      <t>ドウタイ</t>
    </rPh>
    <rPh sb="35" eb="37">
      <t>トウケイ</t>
    </rPh>
    <rPh sb="37" eb="39">
      <t>チョウサ</t>
    </rPh>
    <rPh sb="39" eb="41">
      <t>ケッカ</t>
    </rPh>
    <rPh sb="42" eb="43">
      <t>モト</t>
    </rPh>
    <rPh sb="45" eb="47">
      <t>サンシュツ</t>
    </rPh>
    <phoneticPr fontId="4"/>
  </si>
  <si>
    <t>　 　2　全国,兵庫県及び神戸市（区を除く）の数値は、厚生労働省が算出し公表したものである。</t>
    <rPh sb="5" eb="7">
      <t>ゼンコク</t>
    </rPh>
    <rPh sb="8" eb="11">
      <t>ヒョウゴケン</t>
    </rPh>
    <rPh sb="11" eb="12">
      <t>オヨ</t>
    </rPh>
    <rPh sb="13" eb="16">
      <t>コウベシ</t>
    </rPh>
    <rPh sb="17" eb="18">
      <t>ク</t>
    </rPh>
    <rPh sb="19" eb="20">
      <t>ノゾ</t>
    </rPh>
    <rPh sb="23" eb="25">
      <t>スウチ</t>
    </rPh>
    <rPh sb="27" eb="29">
      <t>コウセイ</t>
    </rPh>
    <rPh sb="29" eb="32">
      <t>ロウドウショウ</t>
    </rPh>
    <rPh sb="33" eb="35">
      <t>サンシュツ</t>
    </rPh>
    <rPh sb="36" eb="38">
      <t>コウヒョウ</t>
    </rPh>
    <phoneticPr fontId="4"/>
  </si>
  <si>
    <t>　 　3  市区町の分母となる年齢別女子人口　「国勢調査人口（総務省統計局）」</t>
    <rPh sb="6" eb="9">
      <t>シクチョウ</t>
    </rPh>
    <rPh sb="10" eb="12">
      <t>ブンボ</t>
    </rPh>
    <rPh sb="15" eb="18">
      <t>ネンレイベツ</t>
    </rPh>
    <rPh sb="18" eb="20">
      <t>ジョシ</t>
    </rPh>
    <rPh sb="20" eb="22">
      <t>ジンコウ</t>
    </rPh>
    <rPh sb="24" eb="26">
      <t>コクセイ</t>
    </rPh>
    <rPh sb="26" eb="28">
      <t>チョウサ</t>
    </rPh>
    <rPh sb="28" eb="30">
      <t>ジンコウ</t>
    </rPh>
    <rPh sb="31" eb="34">
      <t>ソウムショウ</t>
    </rPh>
    <rPh sb="34" eb="37">
      <t>トウケイキョク</t>
    </rPh>
    <phoneticPr fontId="4"/>
  </si>
  <si>
    <t>　　　　　　昭和60年、平成2年、7年：総人口(外国人を含む）</t>
    <rPh sb="6" eb="8">
      <t>ショウワ</t>
    </rPh>
    <rPh sb="10" eb="11">
      <t>ネン</t>
    </rPh>
    <rPh sb="12" eb="14">
      <t>ヘイセイ</t>
    </rPh>
    <rPh sb="15" eb="16">
      <t>ネン</t>
    </rPh>
    <rPh sb="18" eb="19">
      <t>ネン</t>
    </rPh>
    <phoneticPr fontId="4"/>
  </si>
  <si>
    <t>　　　　　　平成12年：日本人人口（不詳を除く）</t>
    <rPh sb="6" eb="8">
      <t>ヘイセイ</t>
    </rPh>
    <rPh sb="10" eb="11">
      <t>ネン</t>
    </rPh>
    <phoneticPr fontId="4"/>
  </si>
  <si>
    <t>　　　　　　平成17年、22年：年齢・国籍不詳をあん分した日本人人口（情報事務センターであん分）</t>
    <rPh sb="6" eb="8">
      <t>ヘイセイ</t>
    </rPh>
    <rPh sb="10" eb="11">
      <t>ネン</t>
    </rPh>
    <rPh sb="14" eb="15">
      <t>ネン</t>
    </rPh>
    <rPh sb="35" eb="37">
      <t>ジョウホウ</t>
    </rPh>
    <rPh sb="37" eb="39">
      <t>ジム</t>
    </rPh>
    <phoneticPr fontId="4"/>
  </si>
  <si>
    <t>　　　　　　平成27年：年齢・国籍不詳をあん分した人口（参考表）の日本人人口（国であん分）</t>
    <rPh sb="6" eb="8">
      <t>ヘイセイ</t>
    </rPh>
    <rPh sb="10" eb="11">
      <t>ネン</t>
    </rPh>
    <rPh sb="25" eb="27">
      <t>ジンコウ</t>
    </rPh>
    <rPh sb="28" eb="30">
      <t>サンコウ</t>
    </rPh>
    <rPh sb="30" eb="31">
      <t>ヒョウ</t>
    </rPh>
    <rPh sb="33" eb="36">
      <t>ニホンジン</t>
    </rPh>
    <phoneticPr fontId="4"/>
  </si>
  <si>
    <t>昭和60年</t>
    <rPh sb="0" eb="2">
      <t>ショウワ</t>
    </rPh>
    <rPh sb="4" eb="5">
      <t>ネン</t>
    </rPh>
    <phoneticPr fontId="4"/>
  </si>
  <si>
    <t>1985年</t>
    <rPh sb="4" eb="5">
      <t>ネン</t>
    </rPh>
    <phoneticPr fontId="4"/>
  </si>
  <si>
    <t>平成2年</t>
    <rPh sb="0" eb="2">
      <t>ヘイセイ</t>
    </rPh>
    <rPh sb="3" eb="4">
      <t>ネン</t>
    </rPh>
    <phoneticPr fontId="4"/>
  </si>
  <si>
    <t>1990年</t>
    <rPh sb="4" eb="5">
      <t>ネン</t>
    </rPh>
    <phoneticPr fontId="4"/>
  </si>
  <si>
    <t>平成7年</t>
    <rPh sb="0" eb="2">
      <t>ヘイセイ</t>
    </rPh>
    <rPh sb="3" eb="4">
      <t>ネン</t>
    </rPh>
    <phoneticPr fontId="4"/>
  </si>
  <si>
    <t>1995年</t>
    <rPh sb="4" eb="5">
      <t>ネン</t>
    </rPh>
    <phoneticPr fontId="4"/>
  </si>
  <si>
    <t>平成12年</t>
    <rPh sb="0" eb="2">
      <t>ヘイセイ</t>
    </rPh>
    <rPh sb="4" eb="5">
      <t>ネン</t>
    </rPh>
    <phoneticPr fontId="4"/>
  </si>
  <si>
    <t>2000年</t>
    <rPh sb="4" eb="5">
      <t>ネン</t>
    </rPh>
    <phoneticPr fontId="4"/>
  </si>
  <si>
    <t>平成17年</t>
    <rPh sb="0" eb="2">
      <t>ヘイセイ</t>
    </rPh>
    <rPh sb="4" eb="5">
      <t>ネン</t>
    </rPh>
    <phoneticPr fontId="4"/>
  </si>
  <si>
    <t>2005年</t>
    <rPh sb="4" eb="5">
      <t>ネン</t>
    </rPh>
    <phoneticPr fontId="4"/>
  </si>
  <si>
    <t>2010年</t>
    <rPh sb="4" eb="5">
      <t>ネン</t>
    </rPh>
    <phoneticPr fontId="4"/>
  </si>
  <si>
    <t>平成27年</t>
    <rPh sb="0" eb="2">
      <t>ヘイセイ</t>
    </rPh>
    <rPh sb="4" eb="5">
      <t>ネン</t>
    </rPh>
    <phoneticPr fontId="4"/>
  </si>
  <si>
    <t>2015年</t>
    <rPh sb="4" eb="5">
      <t>ネン</t>
    </rPh>
    <phoneticPr fontId="4"/>
  </si>
  <si>
    <t>11_4</t>
    <phoneticPr fontId="3"/>
  </si>
  <si>
    <t>(単位：人）</t>
    <rPh sb="1" eb="3">
      <t>タンイ</t>
    </rPh>
    <rPh sb="4" eb="5">
      <t>ニン</t>
    </rPh>
    <phoneticPr fontId="4"/>
  </si>
  <si>
    <t>項目</t>
    <rPh sb="0" eb="2">
      <t>コウモク</t>
    </rPh>
    <phoneticPr fontId="4"/>
  </si>
  <si>
    <t>日本人＋外国人</t>
    <rPh sb="0" eb="3">
      <t>ニホンジン</t>
    </rPh>
    <rPh sb="4" eb="7">
      <t>ガイコクジン</t>
    </rPh>
    <phoneticPr fontId="4"/>
  </si>
  <si>
    <t>※H18年から定義変更</t>
    <rPh sb="4" eb="5">
      <t>ネン</t>
    </rPh>
    <rPh sb="7" eb="9">
      <t>テイギ</t>
    </rPh>
    <rPh sb="9" eb="11">
      <t>ヘンコウ</t>
    </rPh>
    <phoneticPr fontId="4"/>
  </si>
  <si>
    <t>出入国
外国人</t>
    <rPh sb="0" eb="3">
      <t>シュツニュウコク</t>
    </rPh>
    <rPh sb="4" eb="7">
      <t>ガイコクジン</t>
    </rPh>
    <phoneticPr fontId="4"/>
  </si>
  <si>
    <t>府県間移動</t>
    <rPh sb="0" eb="2">
      <t>フケン</t>
    </rPh>
    <rPh sb="2" eb="3">
      <t>アイダ</t>
    </rPh>
    <rPh sb="3" eb="5">
      <t>イドウ</t>
    </rPh>
    <phoneticPr fontId="4"/>
  </si>
  <si>
    <t>…</t>
    <phoneticPr fontId="4"/>
  </si>
  <si>
    <t>-</t>
    <phoneticPr fontId="4"/>
  </si>
  <si>
    <t>平成3年</t>
    <rPh sb="0" eb="2">
      <t>ヘイセイ</t>
    </rPh>
    <rPh sb="3" eb="4">
      <t>ネン</t>
    </rPh>
    <phoneticPr fontId="4"/>
  </si>
  <si>
    <t>平成4年</t>
    <rPh sb="0" eb="2">
      <t>ヘイセイ</t>
    </rPh>
    <rPh sb="3" eb="4">
      <t>ネン</t>
    </rPh>
    <phoneticPr fontId="4"/>
  </si>
  <si>
    <t>平成5年</t>
    <rPh sb="0" eb="2">
      <t>ヘイセイ</t>
    </rPh>
    <rPh sb="3" eb="4">
      <t>ネン</t>
    </rPh>
    <phoneticPr fontId="4"/>
  </si>
  <si>
    <t>平成6年</t>
    <rPh sb="0" eb="2">
      <t>ヘイセイ</t>
    </rPh>
    <rPh sb="3" eb="4">
      <t>ネン</t>
    </rPh>
    <phoneticPr fontId="4"/>
  </si>
  <si>
    <t>平成8年</t>
    <rPh sb="0" eb="2">
      <t>ヘイセイ</t>
    </rPh>
    <rPh sb="3" eb="4">
      <t>ネン</t>
    </rPh>
    <phoneticPr fontId="4"/>
  </si>
  <si>
    <t>平成9年</t>
    <rPh sb="0" eb="2">
      <t>ヘイセイ</t>
    </rPh>
    <rPh sb="3" eb="4">
      <t>ネン</t>
    </rPh>
    <phoneticPr fontId="4"/>
  </si>
  <si>
    <t>平成10年</t>
    <rPh sb="0" eb="2">
      <t>ヘイセイ</t>
    </rPh>
    <rPh sb="4" eb="5">
      <t>ネン</t>
    </rPh>
    <phoneticPr fontId="4"/>
  </si>
  <si>
    <t>平成11年</t>
    <rPh sb="0" eb="2">
      <t>ヘイセイ</t>
    </rPh>
    <rPh sb="4" eb="5">
      <t>ネン</t>
    </rPh>
    <phoneticPr fontId="4"/>
  </si>
  <si>
    <t>平成13年</t>
    <rPh sb="0" eb="2">
      <t>ヘイセイ</t>
    </rPh>
    <rPh sb="4" eb="5">
      <t>ネン</t>
    </rPh>
    <phoneticPr fontId="4"/>
  </si>
  <si>
    <t>平成14年</t>
    <rPh sb="0" eb="2">
      <t>ヘイセイ</t>
    </rPh>
    <rPh sb="4" eb="5">
      <t>ネン</t>
    </rPh>
    <phoneticPr fontId="4"/>
  </si>
  <si>
    <t>平成15年</t>
    <rPh sb="0" eb="2">
      <t>ヘイセイ</t>
    </rPh>
    <rPh sb="4" eb="5">
      <t>ネン</t>
    </rPh>
    <phoneticPr fontId="4"/>
  </si>
  <si>
    <t>平成16年</t>
    <rPh sb="0" eb="2">
      <t>ヘイセイ</t>
    </rPh>
    <rPh sb="4" eb="5">
      <t>ネン</t>
    </rPh>
    <phoneticPr fontId="4"/>
  </si>
  <si>
    <t>平成18年</t>
    <rPh sb="0" eb="2">
      <t>ヘイセイ</t>
    </rPh>
    <rPh sb="4" eb="5">
      <t>ネン</t>
    </rPh>
    <phoneticPr fontId="4"/>
  </si>
  <si>
    <t>平成23年</t>
    <rPh sb="0" eb="2">
      <t>ヘイセイ</t>
    </rPh>
    <rPh sb="4" eb="5">
      <t>ネン</t>
    </rPh>
    <phoneticPr fontId="4"/>
  </si>
  <si>
    <t>改定人口</t>
    <rPh sb="0" eb="2">
      <t>カイテイ</t>
    </rPh>
    <rPh sb="2" eb="4">
      <t>ジンコウ</t>
    </rPh>
    <phoneticPr fontId="4"/>
  </si>
  <si>
    <t>平成28年</t>
    <rPh sb="0" eb="2">
      <t>ヘイセイ</t>
    </rPh>
    <rPh sb="4" eb="5">
      <t>ネン</t>
    </rPh>
    <phoneticPr fontId="4"/>
  </si>
  <si>
    <t>(単位：人）</t>
    <rPh sb="1" eb="3">
      <t>タンイ</t>
    </rPh>
    <rPh sb="4" eb="5">
      <t>ニン</t>
    </rPh>
    <phoneticPr fontId="1"/>
  </si>
  <si>
    <t>総数</t>
    <rPh sb="0" eb="2">
      <t>ソウスウ</t>
    </rPh>
    <phoneticPr fontId="1"/>
  </si>
  <si>
    <t>男</t>
    <rPh sb="0" eb="1">
      <t>オトコ</t>
    </rPh>
    <phoneticPr fontId="1"/>
  </si>
  <si>
    <t>男</t>
    <rPh sb="0" eb="1">
      <t>オトコ</t>
    </rPh>
    <phoneticPr fontId="4"/>
  </si>
  <si>
    <t>　</t>
    <phoneticPr fontId="4"/>
  </si>
  <si>
    <t>女</t>
    <rPh sb="0" eb="1">
      <t>オンナ</t>
    </rPh>
    <phoneticPr fontId="1"/>
  </si>
  <si>
    <t>女</t>
    <rPh sb="0" eb="1">
      <t>オンナ</t>
    </rPh>
    <phoneticPr fontId="4"/>
  </si>
  <si>
    <t>0～9歳</t>
    <rPh sb="3" eb="4">
      <t>サイ</t>
    </rPh>
    <phoneticPr fontId="1"/>
  </si>
  <si>
    <t>0～9歳</t>
    <rPh sb="3" eb="4">
      <t>サイ</t>
    </rPh>
    <phoneticPr fontId="4"/>
  </si>
  <si>
    <t>10～19歳</t>
    <rPh sb="5" eb="6">
      <t>サイ</t>
    </rPh>
    <phoneticPr fontId="1"/>
  </si>
  <si>
    <t>10～19歳</t>
    <rPh sb="5" eb="6">
      <t>サイ</t>
    </rPh>
    <phoneticPr fontId="4"/>
  </si>
  <si>
    <t>20～29歳</t>
    <rPh sb="5" eb="6">
      <t>サイ</t>
    </rPh>
    <phoneticPr fontId="1"/>
  </si>
  <si>
    <t>20～29歳</t>
    <rPh sb="5" eb="6">
      <t>サイ</t>
    </rPh>
    <phoneticPr fontId="4"/>
  </si>
  <si>
    <t>30～39歳</t>
    <rPh sb="5" eb="6">
      <t>サイ</t>
    </rPh>
    <phoneticPr fontId="1"/>
  </si>
  <si>
    <t>30～39歳</t>
    <rPh sb="5" eb="6">
      <t>サイ</t>
    </rPh>
    <phoneticPr fontId="4"/>
  </si>
  <si>
    <t>40～49歳</t>
    <rPh sb="5" eb="6">
      <t>サイ</t>
    </rPh>
    <phoneticPr fontId="1"/>
  </si>
  <si>
    <t>40～49歳</t>
    <rPh sb="5" eb="6">
      <t>サイ</t>
    </rPh>
    <phoneticPr fontId="4"/>
  </si>
  <si>
    <t>50～59歳</t>
    <rPh sb="5" eb="6">
      <t>サイ</t>
    </rPh>
    <phoneticPr fontId="1"/>
  </si>
  <si>
    <t>50～59歳</t>
    <rPh sb="5" eb="6">
      <t>サイ</t>
    </rPh>
    <phoneticPr fontId="4"/>
  </si>
  <si>
    <t>60歳以上</t>
    <phoneticPr fontId="4"/>
  </si>
  <si>
    <t>不詳その他</t>
    <rPh sb="0" eb="2">
      <t>フショウ</t>
    </rPh>
    <rPh sb="4" eb="5">
      <t>タ</t>
    </rPh>
    <phoneticPr fontId="1"/>
  </si>
  <si>
    <t>不詳その他</t>
    <rPh sb="0" eb="2">
      <t>フショウ</t>
    </rPh>
    <rPh sb="4" eb="5">
      <t>タ</t>
    </rPh>
    <phoneticPr fontId="4"/>
  </si>
  <si>
    <t>県計</t>
    <rPh sb="0" eb="1">
      <t>ケン</t>
    </rPh>
    <rPh sb="1" eb="2">
      <t>ケイ</t>
    </rPh>
    <phoneticPr fontId="7"/>
  </si>
  <si>
    <t>県計</t>
    <rPh sb="0" eb="1">
      <t>ケン</t>
    </rPh>
    <rPh sb="1" eb="2">
      <t>ケイ</t>
    </rPh>
    <phoneticPr fontId="17"/>
  </si>
  <si>
    <t>神戸市</t>
    <rPh sb="0" eb="3">
      <t>コウベシ</t>
    </rPh>
    <phoneticPr fontId="7"/>
  </si>
  <si>
    <t>神戸市</t>
    <rPh sb="0" eb="3">
      <t>コウベシ</t>
    </rPh>
    <phoneticPr fontId="17"/>
  </si>
  <si>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1"/>
  </si>
  <si>
    <t>(出所)総務省「住民基本台帳移動報告」</t>
    <rPh sb="1" eb="3">
      <t>シュッショ</t>
    </rPh>
    <rPh sb="4" eb="7">
      <t>ソウムショウ</t>
    </rPh>
    <rPh sb="8" eb="10">
      <t>ジュウミン</t>
    </rPh>
    <rPh sb="10" eb="12">
      <t>キホン</t>
    </rPh>
    <rPh sb="12" eb="14">
      <t>ダイチョウ</t>
    </rPh>
    <rPh sb="14" eb="16">
      <t>イドウ</t>
    </rPh>
    <rPh sb="16" eb="18">
      <t>ホウコク</t>
    </rPh>
    <phoneticPr fontId="4"/>
  </si>
  <si>
    <t>　</t>
  </si>
  <si>
    <t>60歳以上</t>
  </si>
  <si>
    <t>平成28年市町転入超過（転入者－転出者）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</si>
  <si>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平成28年市町転入者総数</t>
    <rPh sb="0" eb="2">
      <t>ヘイセイ</t>
    </rPh>
    <rPh sb="4" eb="5">
      <t>ネン</t>
    </rPh>
    <rPh sb="5" eb="7">
      <t>シチョウ</t>
    </rPh>
    <rPh sb="7" eb="9">
      <t>テンニュウ</t>
    </rPh>
    <rPh sb="9" eb="10">
      <t>シャ</t>
    </rPh>
    <rPh sb="10" eb="12">
      <t>ソウスウ</t>
    </rPh>
    <phoneticPr fontId="1"/>
  </si>
  <si>
    <t>平成28年市町転出者総数</t>
    <rPh sb="0" eb="2">
      <t>ヘイセイ</t>
    </rPh>
    <rPh sb="4" eb="5">
      <t>ネン</t>
    </rPh>
    <rPh sb="5" eb="7">
      <t>シチョウ</t>
    </rPh>
    <rPh sb="7" eb="9">
      <t>テンシュツ</t>
    </rPh>
    <rPh sb="9" eb="10">
      <t>シャ</t>
    </rPh>
    <rPh sb="10" eb="12">
      <t>ソウスウ</t>
    </rPh>
    <phoneticPr fontId="1"/>
  </si>
  <si>
    <t>平成27年市町転入超過（転入者－転出者）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</si>
  <si>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平成27年市町転入者総数</t>
    <rPh sb="0" eb="2">
      <t>ヘイセイ</t>
    </rPh>
    <rPh sb="4" eb="5">
      <t>ネン</t>
    </rPh>
    <rPh sb="5" eb="7">
      <t>シチョウ</t>
    </rPh>
    <rPh sb="7" eb="9">
      <t>テンニュウ</t>
    </rPh>
    <rPh sb="9" eb="10">
      <t>シャ</t>
    </rPh>
    <rPh sb="10" eb="12">
      <t>ソウスウ</t>
    </rPh>
    <phoneticPr fontId="1"/>
  </si>
  <si>
    <t>平成27年市町転出者総数</t>
    <rPh sb="0" eb="2">
      <t>ヘイセイ</t>
    </rPh>
    <rPh sb="4" eb="5">
      <t>ネン</t>
    </rPh>
    <rPh sb="5" eb="7">
      <t>シチョウ</t>
    </rPh>
    <rPh sb="7" eb="9">
      <t>テンシュツ</t>
    </rPh>
    <rPh sb="9" eb="10">
      <t>シャ</t>
    </rPh>
    <rPh sb="10" eb="12">
      <t>ソウスウ</t>
    </rPh>
    <phoneticPr fontId="1"/>
  </si>
  <si>
    <t>平成24年市町転入超過（転入者－転出者）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</si>
  <si>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平成24年市町転入者総数</t>
    <rPh sb="0" eb="2">
      <t>ヘイセイ</t>
    </rPh>
    <rPh sb="4" eb="5">
      <t>ネン</t>
    </rPh>
    <rPh sb="5" eb="7">
      <t>シチョウ</t>
    </rPh>
    <rPh sb="7" eb="9">
      <t>テンニュウ</t>
    </rPh>
    <rPh sb="9" eb="10">
      <t>シャ</t>
    </rPh>
    <rPh sb="10" eb="12">
      <t>ソウスウ</t>
    </rPh>
    <phoneticPr fontId="1"/>
  </si>
  <si>
    <t>平成24年市町転出者総数</t>
    <rPh sb="0" eb="2">
      <t>ヘイセイ</t>
    </rPh>
    <rPh sb="4" eb="5">
      <t>ネン</t>
    </rPh>
    <rPh sb="5" eb="7">
      <t>シチョウ</t>
    </rPh>
    <rPh sb="7" eb="9">
      <t>テンシュツ</t>
    </rPh>
    <rPh sb="9" eb="10">
      <t>シャ</t>
    </rPh>
    <rPh sb="10" eb="12">
      <t>ソウスウ</t>
    </rPh>
    <phoneticPr fontId="1"/>
  </si>
  <si>
    <t>平成25年市町転入超過（転入者－転出者）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</si>
  <si>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平成25年市町転入者総数</t>
    <rPh sb="0" eb="2">
      <t>ヘイセイ</t>
    </rPh>
    <rPh sb="4" eb="5">
      <t>ネン</t>
    </rPh>
    <rPh sb="5" eb="7">
      <t>シチョウ</t>
    </rPh>
    <rPh sb="7" eb="9">
      <t>テンニュウ</t>
    </rPh>
    <rPh sb="9" eb="10">
      <t>シャ</t>
    </rPh>
    <rPh sb="10" eb="12">
      <t>ソウスウ</t>
    </rPh>
    <phoneticPr fontId="1"/>
  </si>
  <si>
    <t>平成25年市町転出者総数</t>
    <rPh sb="0" eb="2">
      <t>ヘイセイ</t>
    </rPh>
    <rPh sb="4" eb="5">
      <t>ネン</t>
    </rPh>
    <rPh sb="5" eb="7">
      <t>シチョウ</t>
    </rPh>
    <rPh sb="7" eb="9">
      <t>テンシュツ</t>
    </rPh>
    <rPh sb="9" eb="10">
      <t>シャ</t>
    </rPh>
    <rPh sb="10" eb="12">
      <t>ソウスウ</t>
    </rPh>
    <phoneticPr fontId="1"/>
  </si>
  <si>
    <t>平成26年市町転入超過（転入者－転出者）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</si>
  <si>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平成26年市町転入者総数</t>
    <rPh sb="0" eb="2">
      <t>ヘイセイ</t>
    </rPh>
    <rPh sb="4" eb="5">
      <t>ネン</t>
    </rPh>
    <rPh sb="5" eb="7">
      <t>シチョウ</t>
    </rPh>
    <rPh sb="7" eb="9">
      <t>テンニュウ</t>
    </rPh>
    <rPh sb="9" eb="10">
      <t>シャ</t>
    </rPh>
    <rPh sb="10" eb="12">
      <t>ソウスウ</t>
    </rPh>
    <phoneticPr fontId="1"/>
  </si>
  <si>
    <t>平成26年市町転出者総数</t>
    <rPh sb="0" eb="2">
      <t>ヘイセイ</t>
    </rPh>
    <rPh sb="4" eb="5">
      <t>ネン</t>
    </rPh>
    <rPh sb="5" eb="7">
      <t>シチョウ</t>
    </rPh>
    <rPh sb="7" eb="9">
      <t>テンシュツ</t>
    </rPh>
    <rPh sb="9" eb="10">
      <t>シャ</t>
    </rPh>
    <rPh sb="10" eb="12">
      <t>ソウスウ</t>
    </rPh>
    <phoneticPr fontId="1"/>
  </si>
  <si>
    <t>平成29年
(2017)</t>
    <rPh sb="4" eb="5">
      <t>ネン</t>
    </rPh>
    <phoneticPr fontId="16"/>
  </si>
  <si>
    <t>H29-H28</t>
    <phoneticPr fontId="3"/>
  </si>
  <si>
    <t xml:space="preserve"> </t>
    <phoneticPr fontId="3"/>
  </si>
  <si>
    <t>転入超過（日本人）</t>
    <rPh sb="0" eb="2">
      <t>テンニュウ</t>
    </rPh>
    <rPh sb="2" eb="4">
      <t>チョウカ</t>
    </rPh>
    <rPh sb="5" eb="8">
      <t>ニホンジン</t>
    </rPh>
    <phoneticPr fontId="3"/>
  </si>
  <si>
    <t>兵庫県への転入超過数</t>
    <rPh sb="6" eb="7">
      <t>ニュウ</t>
    </rPh>
    <rPh sb="7" eb="9">
      <t>チョウカ</t>
    </rPh>
    <phoneticPr fontId="3"/>
  </si>
  <si>
    <t>兵庫県への転入者数</t>
    <rPh sb="6" eb="7">
      <t>ニュウ</t>
    </rPh>
    <phoneticPr fontId="3"/>
  </si>
  <si>
    <t>兵庫県からの転出(日本人）の推移（女性）</t>
    <rPh sb="0" eb="3">
      <t>ヒョウゴケン</t>
    </rPh>
    <rPh sb="6" eb="7">
      <t>テン</t>
    </rPh>
    <rPh sb="7" eb="8">
      <t>デ</t>
    </rPh>
    <rPh sb="9" eb="12">
      <t>ニホンジン</t>
    </rPh>
    <rPh sb="14" eb="16">
      <t>スイイ</t>
    </rPh>
    <rPh sb="17" eb="19">
      <t>ジョセイ</t>
    </rPh>
    <phoneticPr fontId="3"/>
  </si>
  <si>
    <t>兵庫県からの転出(日本人）の推移（男性）</t>
    <rPh sb="0" eb="3">
      <t>ヒョウゴケン</t>
    </rPh>
    <rPh sb="6" eb="7">
      <t>テン</t>
    </rPh>
    <rPh sb="7" eb="8">
      <t>デ</t>
    </rPh>
    <rPh sb="9" eb="12">
      <t>ニホンジン</t>
    </rPh>
    <rPh sb="14" eb="16">
      <t>スイイ</t>
    </rPh>
    <rPh sb="17" eb="19">
      <t>ダンセイ</t>
    </rPh>
    <phoneticPr fontId="3"/>
  </si>
  <si>
    <t>昼夜間人口</t>
    <rPh sb="0" eb="3">
      <t>チュウヤカン</t>
    </rPh>
    <rPh sb="3" eb="5">
      <t>ジンコウ</t>
    </rPh>
    <phoneticPr fontId="3"/>
  </si>
  <si>
    <t>昼間人口の推移</t>
    <rPh sb="0" eb="2">
      <t>チュウカン</t>
    </rPh>
    <rPh sb="2" eb="4">
      <t>ジンコウ</t>
    </rPh>
    <rPh sb="5" eb="7">
      <t>スイイ</t>
    </rPh>
    <phoneticPr fontId="4"/>
  </si>
  <si>
    <t>夜間人口の推移</t>
    <rPh sb="0" eb="2">
      <t>ヤカン</t>
    </rPh>
    <rPh sb="2" eb="4">
      <t>ジンコウ</t>
    </rPh>
    <rPh sb="5" eb="7">
      <t>スイイ</t>
    </rPh>
    <phoneticPr fontId="3"/>
  </si>
  <si>
    <t>昼間人口－夜間人口</t>
    <rPh sb="0" eb="2">
      <t>チュウカン</t>
    </rPh>
    <rPh sb="2" eb="4">
      <t>ジンコウ</t>
    </rPh>
    <rPh sb="5" eb="7">
      <t>ヤカン</t>
    </rPh>
    <rPh sb="7" eb="9">
      <t>ジンコウ</t>
    </rPh>
    <phoneticPr fontId="3"/>
  </si>
  <si>
    <t>昼夜間人口比率の推移</t>
    <rPh sb="0" eb="1">
      <t>ヒル</t>
    </rPh>
    <rPh sb="1" eb="3">
      <t>ヤカン</t>
    </rPh>
    <rPh sb="3" eb="5">
      <t>ジンコウ</t>
    </rPh>
    <rPh sb="5" eb="7">
      <t>ヒリツ</t>
    </rPh>
    <rPh sb="8" eb="10">
      <t>スイイ</t>
    </rPh>
    <phoneticPr fontId="3"/>
  </si>
  <si>
    <t>(単位：％）</t>
    <rPh sb="1" eb="3">
      <t>タンイ</t>
    </rPh>
    <phoneticPr fontId="3"/>
  </si>
  <si>
    <t>平成2年</t>
    <rPh sb="0" eb="2">
      <t>ヘイセイ</t>
    </rPh>
    <rPh sb="3" eb="4">
      <t>ネン</t>
    </rPh>
    <phoneticPr fontId="3"/>
  </si>
  <si>
    <t>平成7年</t>
    <rPh sb="0" eb="2">
      <t>ヘイセイ</t>
    </rPh>
    <rPh sb="3" eb="4">
      <t>ネン</t>
    </rPh>
    <phoneticPr fontId="3"/>
  </si>
  <si>
    <t>平成22年</t>
    <rPh sb="0" eb="2">
      <t>ヘイセイ</t>
    </rPh>
    <rPh sb="4" eb="5">
      <t>ネン</t>
    </rPh>
    <phoneticPr fontId="3"/>
  </si>
  <si>
    <t>　</t>
    <phoneticPr fontId="3"/>
  </si>
  <si>
    <t>東灘区</t>
    <phoneticPr fontId="3"/>
  </si>
  <si>
    <t>西脇市</t>
    <phoneticPr fontId="13"/>
  </si>
  <si>
    <t>姫路市</t>
    <phoneticPr fontId="13"/>
  </si>
  <si>
    <t>佐用町</t>
    <phoneticPr fontId="13"/>
  </si>
  <si>
    <t>洲本市</t>
    <phoneticPr fontId="13"/>
  </si>
  <si>
    <t>(資料）総務省「国勢調査」</t>
    <rPh sb="1" eb="3">
      <t>シリョウ</t>
    </rPh>
    <rPh sb="4" eb="7">
      <t>ソウムショウ</t>
    </rPh>
    <rPh sb="8" eb="10">
      <t>コクセイ</t>
    </rPh>
    <rPh sb="10" eb="12">
      <t>チョウサ</t>
    </rPh>
    <phoneticPr fontId="3"/>
  </si>
  <si>
    <t>県推計人口</t>
    <rPh sb="0" eb="1">
      <t>ケン</t>
    </rPh>
    <rPh sb="1" eb="3">
      <t>スイケイ</t>
    </rPh>
    <rPh sb="3" eb="5">
      <t>ジンコウ</t>
    </rPh>
    <phoneticPr fontId="3"/>
  </si>
  <si>
    <t>H29-H28</t>
    <phoneticPr fontId="3"/>
  </si>
  <si>
    <t>平成29年</t>
    <rPh sb="0" eb="2">
      <t>ヘイセイ</t>
    </rPh>
    <rPh sb="4" eb="5">
      <t>ネン</t>
    </rPh>
    <phoneticPr fontId="10"/>
  </si>
  <si>
    <t>地域別転入者(男性）</t>
    <rPh sb="0" eb="2">
      <t>チイキ</t>
    </rPh>
    <rPh sb="2" eb="3">
      <t>ベツ</t>
    </rPh>
    <rPh sb="3" eb="5">
      <t>テンニュウ</t>
    </rPh>
    <rPh sb="5" eb="6">
      <t>シャ</t>
    </rPh>
    <rPh sb="7" eb="9">
      <t>ダンセイ</t>
    </rPh>
    <phoneticPr fontId="3"/>
  </si>
  <si>
    <t>地域別転出者(男性）</t>
    <rPh sb="0" eb="2">
      <t>チイキ</t>
    </rPh>
    <rPh sb="2" eb="3">
      <t>ベツ</t>
    </rPh>
    <rPh sb="3" eb="6">
      <t>テンシュツシャ</t>
    </rPh>
    <rPh sb="5" eb="6">
      <t>シャ</t>
    </rPh>
    <rPh sb="7" eb="9">
      <t>ダンセイ</t>
    </rPh>
    <phoneticPr fontId="3"/>
  </si>
  <si>
    <t xml:space="preserve"> </t>
    <phoneticPr fontId="3"/>
  </si>
  <si>
    <t>地域別転入者(女性）</t>
    <rPh sb="0" eb="2">
      <t>チイキ</t>
    </rPh>
    <rPh sb="2" eb="3">
      <t>ベツ</t>
    </rPh>
    <rPh sb="3" eb="5">
      <t>テンニュウ</t>
    </rPh>
    <rPh sb="5" eb="6">
      <t>シャ</t>
    </rPh>
    <rPh sb="7" eb="8">
      <t>オンナ</t>
    </rPh>
    <phoneticPr fontId="3"/>
  </si>
  <si>
    <t>地域別転出者(女性）</t>
    <rPh sb="0" eb="2">
      <t>チイキ</t>
    </rPh>
    <rPh sb="2" eb="3">
      <t>ベツ</t>
    </rPh>
    <rPh sb="3" eb="6">
      <t>テンシュツシャ</t>
    </rPh>
    <rPh sb="5" eb="6">
      <t>シャ</t>
    </rPh>
    <rPh sb="7" eb="8">
      <t>オンナ</t>
    </rPh>
    <phoneticPr fontId="3"/>
  </si>
  <si>
    <t>トピックス</t>
    <phoneticPr fontId="4"/>
  </si>
  <si>
    <t>備考</t>
    <rPh sb="0" eb="2">
      <t>ビコウ</t>
    </rPh>
    <phoneticPr fontId="3"/>
  </si>
  <si>
    <t>兵庫県推計人口</t>
    <rPh sb="0" eb="3">
      <t>ヒョウゴケン</t>
    </rPh>
    <rPh sb="3" eb="5">
      <t>スイケイ</t>
    </rPh>
    <rPh sb="5" eb="7">
      <t>ジンコウ</t>
    </rPh>
    <phoneticPr fontId="3"/>
  </si>
  <si>
    <t>現在の県域人口3年目</t>
    <rPh sb="0" eb="2">
      <t>ゲンザイ</t>
    </rPh>
    <rPh sb="3" eb="5">
      <t>ケンイキ</t>
    </rPh>
    <rPh sb="5" eb="7">
      <t>ジンコウ</t>
    </rPh>
    <rPh sb="8" eb="9">
      <t>ネン</t>
    </rPh>
    <rPh sb="9" eb="10">
      <t>メ</t>
    </rPh>
    <phoneticPr fontId="3"/>
  </si>
  <si>
    <t>国勢調査</t>
    <rPh sb="0" eb="2">
      <t>コクセイ</t>
    </rPh>
    <rPh sb="2" eb="4">
      <t>チョウサ</t>
    </rPh>
    <phoneticPr fontId="3"/>
  </si>
  <si>
    <t>戸籍人口</t>
    <rPh sb="0" eb="2">
      <t>コセキ</t>
    </rPh>
    <rPh sb="2" eb="4">
      <t>ジンコウ</t>
    </rPh>
    <phoneticPr fontId="3"/>
  </si>
  <si>
    <t>1879年12月31日</t>
    <rPh sb="4" eb="5">
      <t>ネン</t>
    </rPh>
    <rPh sb="7" eb="8">
      <t>ガツ</t>
    </rPh>
    <rPh sb="10" eb="11">
      <t>ニチ</t>
    </rPh>
    <phoneticPr fontId="3"/>
  </si>
  <si>
    <t>第20回国勢調査</t>
    <rPh sb="0" eb="1">
      <t>ダイ</t>
    </rPh>
    <rPh sb="3" eb="4">
      <t>カイ</t>
    </rPh>
    <rPh sb="4" eb="6">
      <t>コクセイ</t>
    </rPh>
    <rPh sb="6" eb="8">
      <t>チョウサ</t>
    </rPh>
    <phoneticPr fontId="4"/>
  </si>
  <si>
    <t>兵庫県推計人口</t>
    <rPh sb="0" eb="2">
      <t>ヒョウゴ</t>
    </rPh>
    <rPh sb="2" eb="3">
      <t>ケン</t>
    </rPh>
    <rPh sb="3" eb="5">
      <t>スイケイ</t>
    </rPh>
    <rPh sb="5" eb="7">
      <t>ジンコウ</t>
    </rPh>
    <phoneticPr fontId="3"/>
  </si>
  <si>
    <t>500万人台突破</t>
    <rPh sb="3" eb="5">
      <t>マンニン</t>
    </rPh>
    <rPh sb="5" eb="6">
      <t>ダイ</t>
    </rPh>
    <rPh sb="6" eb="8">
      <t>トッパ</t>
    </rPh>
    <phoneticPr fontId="4"/>
  </si>
  <si>
    <t>400万人台突破</t>
    <rPh sb="3" eb="5">
      <t>マンニン</t>
    </rPh>
    <rPh sb="5" eb="6">
      <t>ダイ</t>
    </rPh>
    <rPh sb="6" eb="8">
      <t>トッパ</t>
    </rPh>
    <phoneticPr fontId="4"/>
  </si>
  <si>
    <t>300万人台突破</t>
    <rPh sb="3" eb="5">
      <t>マンニン</t>
    </rPh>
    <rPh sb="5" eb="6">
      <t>ダイ</t>
    </rPh>
    <rPh sb="6" eb="8">
      <t>トッパ</t>
    </rPh>
    <phoneticPr fontId="4"/>
  </si>
  <si>
    <t>阪神・淡路大震災直前</t>
    <rPh sb="0" eb="2">
      <t>ハンシン</t>
    </rPh>
    <rPh sb="3" eb="5">
      <t>アワジ</t>
    </rPh>
    <rPh sb="5" eb="8">
      <t>ダイシンサイ</t>
    </rPh>
    <rPh sb="8" eb="10">
      <t>チョクゼン</t>
    </rPh>
    <phoneticPr fontId="4"/>
  </si>
  <si>
    <t>阪神・淡路大震災直後</t>
    <rPh sb="0" eb="2">
      <t>ハンシン</t>
    </rPh>
    <rPh sb="3" eb="5">
      <t>アワジ</t>
    </rPh>
    <rPh sb="5" eb="6">
      <t>ダイ</t>
    </rPh>
    <rPh sb="6" eb="8">
      <t>シンサイ</t>
    </rPh>
    <rPh sb="8" eb="10">
      <t>チョクゴ</t>
    </rPh>
    <phoneticPr fontId="4"/>
  </si>
  <si>
    <t>(資料）内閣統計局「道府県現在人口」、兵庫県「兵庫県推計人口」</t>
    <rPh sb="1" eb="3">
      <t>シリョウ</t>
    </rPh>
    <rPh sb="4" eb="6">
      <t>ナイカク</t>
    </rPh>
    <rPh sb="6" eb="9">
      <t>トウケイキョク</t>
    </rPh>
    <rPh sb="10" eb="13">
      <t>ドウフケン</t>
    </rPh>
    <rPh sb="13" eb="15">
      <t>ゲンザイ</t>
    </rPh>
    <rPh sb="15" eb="17">
      <t>ジンコウ</t>
    </rPh>
    <rPh sb="19" eb="22">
      <t>ヒョウゴケン</t>
    </rPh>
    <rPh sb="23" eb="26">
      <t>ヒョウゴケン</t>
    </rPh>
    <rPh sb="26" eb="28">
      <t>スイケイ</t>
    </rPh>
    <rPh sb="28" eb="30">
      <t>ジンコウ</t>
    </rPh>
    <phoneticPr fontId="4"/>
  </si>
  <si>
    <t>臨時国勢調査</t>
    <rPh sb="0" eb="2">
      <t>リンジ</t>
    </rPh>
    <rPh sb="2" eb="4">
      <t>コクセイ</t>
    </rPh>
    <rPh sb="4" eb="6">
      <t>チョウサ</t>
    </rPh>
    <phoneticPr fontId="3"/>
  </si>
  <si>
    <t>国勢調査</t>
    <rPh sb="0" eb="2">
      <t>コクセイ</t>
    </rPh>
    <rPh sb="2" eb="4">
      <t>チョウサ</t>
    </rPh>
    <phoneticPr fontId="3"/>
  </si>
  <si>
    <t>　</t>
    <phoneticPr fontId="3"/>
  </si>
  <si>
    <t>人口調査</t>
    <rPh sb="0" eb="2">
      <t>ジンコウ</t>
    </rPh>
    <rPh sb="2" eb="4">
      <t>チョウサ</t>
    </rPh>
    <phoneticPr fontId="3"/>
  </si>
  <si>
    <t>　</t>
    <phoneticPr fontId="3"/>
  </si>
  <si>
    <t>平成29年
2017</t>
    <rPh sb="0" eb="2">
      <t>ヘイセイ</t>
    </rPh>
    <rPh sb="4" eb="5">
      <t>ネン</t>
    </rPh>
    <phoneticPr fontId="9"/>
  </si>
  <si>
    <t>平成29年</t>
    <rPh sb="0" eb="2">
      <t>ヘイセイ</t>
    </rPh>
    <rPh sb="4" eb="5">
      <t>ネン</t>
    </rPh>
    <phoneticPr fontId="3"/>
  </si>
  <si>
    <t xml:space="preserve"> </t>
    <phoneticPr fontId="3"/>
  </si>
  <si>
    <t>2017</t>
    <phoneticPr fontId="3"/>
  </si>
  <si>
    <t>平成29年
2016</t>
    <rPh sb="0" eb="2">
      <t>ヘイセイ</t>
    </rPh>
    <rPh sb="4" eb="5">
      <t>ネン</t>
    </rPh>
    <phoneticPr fontId="9"/>
  </si>
  <si>
    <t>平成29年市町転入超過（転入者－転出者）</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phoneticPr fontId="4"/>
  </si>
  <si>
    <t>平成29年市町転出者総数</t>
    <rPh sb="0" eb="2">
      <t>ヘイセイ</t>
    </rPh>
    <rPh sb="4" eb="5">
      <t>ネン</t>
    </rPh>
    <rPh sb="5" eb="7">
      <t>シチョウ</t>
    </rPh>
    <rPh sb="7" eb="9">
      <t>テンシュツ</t>
    </rPh>
    <rPh sb="9" eb="10">
      <t>シャ</t>
    </rPh>
    <rPh sb="10" eb="12">
      <t>ソウスウ</t>
    </rPh>
    <phoneticPr fontId="1"/>
  </si>
  <si>
    <t>平成29年市町転入者総数</t>
    <rPh sb="0" eb="2">
      <t>ヘイセイ</t>
    </rPh>
    <rPh sb="4" eb="5">
      <t>ネン</t>
    </rPh>
    <rPh sb="5" eb="7">
      <t>シチョウ</t>
    </rPh>
    <rPh sb="7" eb="9">
      <t>テンニュウ</t>
    </rPh>
    <rPh sb="9" eb="10">
      <t>シャ</t>
    </rPh>
    <rPh sb="10" eb="12">
      <t>ソウスウ</t>
    </rPh>
    <phoneticPr fontId="1"/>
  </si>
  <si>
    <t>5～9</t>
  </si>
  <si>
    <t>10～14</t>
  </si>
  <si>
    <t>15～19</t>
  </si>
  <si>
    <t>20～24</t>
  </si>
  <si>
    <t>25～29</t>
  </si>
  <si>
    <t>30～34</t>
  </si>
  <si>
    <t>35～39</t>
  </si>
  <si>
    <t>40～44</t>
  </si>
  <si>
    <t>45～49</t>
  </si>
  <si>
    <t>50～54</t>
  </si>
  <si>
    <t>55～59</t>
  </si>
  <si>
    <t>60～64</t>
  </si>
  <si>
    <t>65～69</t>
  </si>
  <si>
    <t>70～74</t>
  </si>
  <si>
    <t>75～79</t>
  </si>
  <si>
    <t>80～84</t>
  </si>
  <si>
    <t>85～89</t>
  </si>
  <si>
    <t>90歳以上</t>
  </si>
  <si>
    <t xml:space="preserve"> 総 数</t>
    <rPh sb="1" eb="2">
      <t>ソウ</t>
    </rPh>
    <rPh sb="3" eb="4">
      <t>スウ</t>
    </rPh>
    <phoneticPr fontId="15"/>
  </si>
  <si>
    <t>0～4</t>
    <phoneticPr fontId="3"/>
  </si>
  <si>
    <t xml:space="preserve"> </t>
    <phoneticPr fontId="3"/>
  </si>
  <si>
    <t>平成29年</t>
    <rPh sb="0" eb="2">
      <t>ヘイセイ</t>
    </rPh>
    <rPh sb="4" eb="5">
      <t>ネン</t>
    </rPh>
    <phoneticPr fontId="4"/>
  </si>
  <si>
    <t>H30-H29</t>
    <phoneticPr fontId="3"/>
  </si>
  <si>
    <t>平成30年
(2018)</t>
    <rPh sb="4" eb="5">
      <t>ネン</t>
    </rPh>
    <phoneticPr fontId="16"/>
  </si>
  <si>
    <t>家島町</t>
    <rPh sb="0" eb="2">
      <t>イエシマ</t>
    </rPh>
    <rPh sb="2" eb="3">
      <t>マチ</t>
    </rPh>
    <phoneticPr fontId="4"/>
  </si>
  <si>
    <t>夢前町</t>
    <rPh sb="0" eb="1">
      <t>ユメ</t>
    </rPh>
    <rPh sb="1" eb="2">
      <t>マエ</t>
    </rPh>
    <rPh sb="2" eb="3">
      <t>マチ</t>
    </rPh>
    <phoneticPr fontId="4"/>
  </si>
  <si>
    <t>香寺町</t>
    <rPh sb="0" eb="2">
      <t>コウデラ</t>
    </rPh>
    <rPh sb="2" eb="3">
      <t>マチ</t>
    </rPh>
    <phoneticPr fontId="4"/>
  </si>
  <si>
    <t>安富町</t>
    <rPh sb="0" eb="2">
      <t>ヤストミ</t>
    </rPh>
    <rPh sb="2" eb="3">
      <t>マチ</t>
    </rPh>
    <phoneticPr fontId="4"/>
  </si>
  <si>
    <t>稲美町</t>
    <rPh sb="0" eb="3">
      <t>イナミチョウ</t>
    </rPh>
    <phoneticPr fontId="4"/>
  </si>
  <si>
    <t>播磨町</t>
    <rPh sb="0" eb="3">
      <t>ハリマチョウ</t>
    </rPh>
    <phoneticPr fontId="4"/>
  </si>
  <si>
    <t>黒田庄町</t>
    <rPh sb="0" eb="2">
      <t>クロダ</t>
    </rPh>
    <rPh sb="2" eb="3">
      <t>ショウ</t>
    </rPh>
    <rPh sb="3" eb="4">
      <t>マチ</t>
    </rPh>
    <phoneticPr fontId="4"/>
  </si>
  <si>
    <t>吉川町</t>
    <rPh sb="0" eb="3">
      <t>ヨカワチョウ</t>
    </rPh>
    <phoneticPr fontId="4"/>
  </si>
  <si>
    <t>社   町</t>
    <rPh sb="0" eb="1">
      <t>ヤシロ</t>
    </rPh>
    <rPh sb="4" eb="5">
      <t>マチ</t>
    </rPh>
    <phoneticPr fontId="4"/>
  </si>
  <si>
    <t>滝野町</t>
    <rPh sb="0" eb="3">
      <t>タキノチョウ</t>
    </rPh>
    <phoneticPr fontId="4"/>
  </si>
  <si>
    <t>東条町</t>
    <rPh sb="0" eb="2">
      <t>トウジョウ</t>
    </rPh>
    <rPh sb="2" eb="3">
      <t>マチ</t>
    </rPh>
    <phoneticPr fontId="4"/>
  </si>
  <si>
    <t>中   町</t>
    <rPh sb="0" eb="1">
      <t>ナカ</t>
    </rPh>
    <rPh sb="4" eb="5">
      <t>マチ</t>
    </rPh>
    <phoneticPr fontId="4"/>
  </si>
  <si>
    <t>加美町</t>
    <rPh sb="0" eb="3">
      <t>カミチョウ</t>
    </rPh>
    <phoneticPr fontId="4"/>
  </si>
  <si>
    <t>八千代町</t>
    <rPh sb="0" eb="4">
      <t>ヤチヨチョウ</t>
    </rPh>
    <phoneticPr fontId="4"/>
  </si>
  <si>
    <t>山崎町</t>
    <rPh sb="0" eb="2">
      <t>ヤマサキ</t>
    </rPh>
    <rPh sb="2" eb="3">
      <t>マチ</t>
    </rPh>
    <phoneticPr fontId="4"/>
  </si>
  <si>
    <t>一宮町</t>
    <rPh sb="0" eb="2">
      <t>イチノミヤ</t>
    </rPh>
    <rPh sb="2" eb="3">
      <t>マチ</t>
    </rPh>
    <phoneticPr fontId="4"/>
  </si>
  <si>
    <t>波賀町</t>
    <rPh sb="0" eb="3">
      <t>ハガチョウ</t>
    </rPh>
    <phoneticPr fontId="4"/>
  </si>
  <si>
    <t>千種町</t>
    <rPh sb="0" eb="2">
      <t>チグサ</t>
    </rPh>
    <rPh sb="2" eb="3">
      <t>マチ</t>
    </rPh>
    <phoneticPr fontId="4"/>
  </si>
  <si>
    <t>龍野市</t>
    <rPh sb="0" eb="3">
      <t>タツノシ</t>
    </rPh>
    <phoneticPr fontId="4"/>
  </si>
  <si>
    <t>新宮町</t>
    <rPh sb="0" eb="2">
      <t>シングウ</t>
    </rPh>
    <rPh sb="2" eb="3">
      <t>マチ</t>
    </rPh>
    <phoneticPr fontId="4"/>
  </si>
  <si>
    <t>揖保川町</t>
    <rPh sb="0" eb="3">
      <t>イボガワ</t>
    </rPh>
    <rPh sb="3" eb="4">
      <t>マチ</t>
    </rPh>
    <phoneticPr fontId="4"/>
  </si>
  <si>
    <t>御津町</t>
    <rPh sb="0" eb="2">
      <t>ミツ</t>
    </rPh>
    <rPh sb="2" eb="3">
      <t>マチ</t>
    </rPh>
    <phoneticPr fontId="4"/>
  </si>
  <si>
    <t>上月町</t>
    <rPh sb="0" eb="1">
      <t>ウエ</t>
    </rPh>
    <rPh sb="1" eb="2">
      <t>ツキ</t>
    </rPh>
    <rPh sb="2" eb="3">
      <t>マチ</t>
    </rPh>
    <phoneticPr fontId="4"/>
  </si>
  <si>
    <t>南光町</t>
    <rPh sb="0" eb="2">
      <t>ナンコウ</t>
    </rPh>
    <rPh sb="2" eb="3">
      <t>マチ</t>
    </rPh>
    <phoneticPr fontId="4"/>
  </si>
  <si>
    <t>三日月町</t>
    <rPh sb="0" eb="3">
      <t>ミカヅキ</t>
    </rPh>
    <rPh sb="3" eb="4">
      <t>マチ</t>
    </rPh>
    <phoneticPr fontId="4"/>
  </si>
  <si>
    <t>神河町</t>
    <rPh sb="0" eb="2">
      <t>カミカワ</t>
    </rPh>
    <rPh sb="2" eb="3">
      <t>マチ</t>
    </rPh>
    <phoneticPr fontId="4"/>
  </si>
  <si>
    <t>神崎町</t>
    <rPh sb="0" eb="2">
      <t>カンザキ</t>
    </rPh>
    <rPh sb="2" eb="3">
      <t>マチ</t>
    </rPh>
    <phoneticPr fontId="4"/>
  </si>
  <si>
    <t>大河内町</t>
    <rPh sb="0" eb="3">
      <t>オオカワチ</t>
    </rPh>
    <rPh sb="3" eb="4">
      <t>マチ</t>
    </rPh>
    <phoneticPr fontId="4"/>
  </si>
  <si>
    <t>城崎町</t>
    <rPh sb="0" eb="2">
      <t>キノサキ</t>
    </rPh>
    <rPh sb="2" eb="3">
      <t>マチ</t>
    </rPh>
    <phoneticPr fontId="4"/>
  </si>
  <si>
    <t>竹野町</t>
    <rPh sb="0" eb="1">
      <t>タケ</t>
    </rPh>
    <rPh sb="1" eb="2">
      <t>ノ</t>
    </rPh>
    <rPh sb="2" eb="3">
      <t>マチ</t>
    </rPh>
    <phoneticPr fontId="4"/>
  </si>
  <si>
    <t>日高町</t>
    <rPh sb="0" eb="2">
      <t>ヒダカ</t>
    </rPh>
    <rPh sb="2" eb="3">
      <t>マチ</t>
    </rPh>
    <phoneticPr fontId="4"/>
  </si>
  <si>
    <t>出石町</t>
    <rPh sb="0" eb="2">
      <t>イズシ</t>
    </rPh>
    <rPh sb="2" eb="3">
      <t>マチ</t>
    </rPh>
    <phoneticPr fontId="4"/>
  </si>
  <si>
    <t>但東町</t>
    <rPh sb="0" eb="2">
      <t>タントウ</t>
    </rPh>
    <rPh sb="2" eb="3">
      <t>マチ</t>
    </rPh>
    <phoneticPr fontId="4"/>
  </si>
  <si>
    <t>香住町</t>
    <rPh sb="0" eb="2">
      <t>カスミ</t>
    </rPh>
    <rPh sb="2" eb="3">
      <t>マチ</t>
    </rPh>
    <phoneticPr fontId="4"/>
  </si>
  <si>
    <t>村岡町</t>
    <rPh sb="0" eb="2">
      <t>ムラオカ</t>
    </rPh>
    <rPh sb="2" eb="3">
      <t>マチ</t>
    </rPh>
    <phoneticPr fontId="4"/>
  </si>
  <si>
    <t>美方町</t>
    <rPh sb="0" eb="2">
      <t>ミカタ</t>
    </rPh>
    <rPh sb="2" eb="3">
      <t>マチ</t>
    </rPh>
    <phoneticPr fontId="4"/>
  </si>
  <si>
    <t>浜坂町</t>
    <rPh sb="0" eb="2">
      <t>ハマサカ</t>
    </rPh>
    <rPh sb="2" eb="3">
      <t>マチ</t>
    </rPh>
    <phoneticPr fontId="4"/>
  </si>
  <si>
    <t>温泉町</t>
    <rPh sb="0" eb="2">
      <t>オンセン</t>
    </rPh>
    <rPh sb="2" eb="3">
      <t>マチ</t>
    </rPh>
    <phoneticPr fontId="4"/>
  </si>
  <si>
    <t>養父市</t>
    <rPh sb="0" eb="2">
      <t>ヨウフ</t>
    </rPh>
    <rPh sb="2" eb="3">
      <t>シ</t>
    </rPh>
    <phoneticPr fontId="4"/>
  </si>
  <si>
    <t>八鹿町</t>
    <rPh sb="0" eb="3">
      <t>ヨウカチョウ</t>
    </rPh>
    <phoneticPr fontId="4"/>
  </si>
  <si>
    <t>養父町</t>
    <rPh sb="0" eb="3">
      <t>ヤブチョウ</t>
    </rPh>
    <phoneticPr fontId="4"/>
  </si>
  <si>
    <t>大屋町</t>
    <rPh sb="0" eb="3">
      <t>オオヤチョウ</t>
    </rPh>
    <phoneticPr fontId="4"/>
  </si>
  <si>
    <t>関宮町</t>
    <rPh sb="0" eb="3">
      <t>セキノミヤチョウ</t>
    </rPh>
    <phoneticPr fontId="4"/>
  </si>
  <si>
    <t>生野町</t>
    <rPh sb="0" eb="3">
      <t>イクノチョウ</t>
    </rPh>
    <phoneticPr fontId="4"/>
  </si>
  <si>
    <t>和田山町</t>
    <rPh sb="0" eb="4">
      <t>ワダヤマチョウ</t>
    </rPh>
    <phoneticPr fontId="4"/>
  </si>
  <si>
    <t>山東町</t>
    <rPh sb="0" eb="3">
      <t>サントウチョウ</t>
    </rPh>
    <phoneticPr fontId="4"/>
  </si>
  <si>
    <t>朝来町</t>
    <rPh sb="0" eb="2">
      <t>アサコ</t>
    </rPh>
    <rPh sb="2" eb="3">
      <t>マチ</t>
    </rPh>
    <phoneticPr fontId="4"/>
  </si>
  <si>
    <t>篠山町</t>
    <rPh sb="0" eb="3">
      <t>ササヤマチョウ</t>
    </rPh>
    <phoneticPr fontId="4"/>
  </si>
  <si>
    <t>西紀町</t>
    <rPh sb="0" eb="3">
      <t>ニシキチョウ</t>
    </rPh>
    <phoneticPr fontId="4"/>
  </si>
  <si>
    <t>丹南町</t>
    <rPh sb="0" eb="3">
      <t>タンナンチョウ</t>
    </rPh>
    <phoneticPr fontId="4"/>
  </si>
  <si>
    <t>今田町</t>
    <rPh sb="0" eb="3">
      <t>コンダチョウ</t>
    </rPh>
    <phoneticPr fontId="4"/>
  </si>
  <si>
    <t>柏原町</t>
    <rPh sb="0" eb="3">
      <t>カイバラチョウ</t>
    </rPh>
    <phoneticPr fontId="4"/>
  </si>
  <si>
    <t>氷上町</t>
    <rPh sb="0" eb="3">
      <t>ヒカミチョウ</t>
    </rPh>
    <phoneticPr fontId="4"/>
  </si>
  <si>
    <t>青垣町</t>
    <rPh sb="0" eb="3">
      <t>アオガキチョウ</t>
    </rPh>
    <phoneticPr fontId="4"/>
  </si>
  <si>
    <t>春日町</t>
    <rPh sb="0" eb="3">
      <t>カスガチョウ</t>
    </rPh>
    <phoneticPr fontId="4"/>
  </si>
  <si>
    <t>山南町</t>
    <rPh sb="0" eb="3">
      <t>サンナンチョウ</t>
    </rPh>
    <phoneticPr fontId="4"/>
  </si>
  <si>
    <t>市島町</t>
    <rPh sb="0" eb="3">
      <t>イチジマチョウ</t>
    </rPh>
    <phoneticPr fontId="4"/>
  </si>
  <si>
    <t>五色町</t>
    <rPh sb="0" eb="3">
      <t>ゴシキチョウ</t>
    </rPh>
    <phoneticPr fontId="4"/>
  </si>
  <si>
    <t>緑   町</t>
    <rPh sb="0" eb="5">
      <t>ミドリチョウ</t>
    </rPh>
    <phoneticPr fontId="4"/>
  </si>
  <si>
    <t>西淡町</t>
    <rPh sb="0" eb="3">
      <t>セイダンチョウ</t>
    </rPh>
    <phoneticPr fontId="4"/>
  </si>
  <si>
    <t>三原町</t>
    <rPh sb="0" eb="3">
      <t>ミハラチョウ</t>
    </rPh>
    <phoneticPr fontId="4"/>
  </si>
  <si>
    <t>南淡町</t>
    <rPh sb="0" eb="3">
      <t>ナンダンチョウ</t>
    </rPh>
    <phoneticPr fontId="4"/>
  </si>
  <si>
    <t>津名町</t>
    <rPh sb="0" eb="3">
      <t>ツナチョウ</t>
    </rPh>
    <phoneticPr fontId="4"/>
  </si>
  <si>
    <t>淡路町</t>
    <rPh sb="0" eb="3">
      <t>アワジチョウ</t>
    </rPh>
    <phoneticPr fontId="4"/>
  </si>
  <si>
    <t>北淡町</t>
    <rPh sb="0" eb="3">
      <t>ホクダンチョウ</t>
    </rPh>
    <phoneticPr fontId="4"/>
  </si>
  <si>
    <t>一宮町</t>
    <rPh sb="0" eb="3">
      <t>イチノミヤチョウ</t>
    </rPh>
    <phoneticPr fontId="4"/>
  </si>
  <si>
    <t>東浦町</t>
    <rPh sb="0" eb="3">
      <t>ヒガシウラチョウ</t>
    </rPh>
    <phoneticPr fontId="4"/>
  </si>
  <si>
    <t>全   国</t>
    <rPh sb="0" eb="5">
      <t>ゼンコク</t>
    </rPh>
    <phoneticPr fontId="4"/>
  </si>
  <si>
    <t>※　市区町の数値は「市区町別生命表」、兵庫県の数値は「都道府県別生命表」、全国の数値は「完全生命表」による。</t>
    <rPh sb="2" eb="3">
      <t>シ</t>
    </rPh>
    <rPh sb="3" eb="4">
      <t>ク</t>
    </rPh>
    <rPh sb="4" eb="5">
      <t>マチ</t>
    </rPh>
    <rPh sb="6" eb="8">
      <t>スウチ</t>
    </rPh>
    <rPh sb="10" eb="11">
      <t>シ</t>
    </rPh>
    <rPh sb="11" eb="12">
      <t>ク</t>
    </rPh>
    <rPh sb="12" eb="13">
      <t>マチ</t>
    </rPh>
    <rPh sb="13" eb="14">
      <t>ベツ</t>
    </rPh>
    <rPh sb="14" eb="16">
      <t>セイメイ</t>
    </rPh>
    <rPh sb="16" eb="17">
      <t>ヒョウ</t>
    </rPh>
    <rPh sb="19" eb="22">
      <t>ヒョウゴケン</t>
    </rPh>
    <rPh sb="23" eb="25">
      <t>スウチ</t>
    </rPh>
    <rPh sb="27" eb="31">
      <t>トドウフケン</t>
    </rPh>
    <rPh sb="31" eb="32">
      <t>ベツ</t>
    </rPh>
    <rPh sb="32" eb="34">
      <t>セイメイ</t>
    </rPh>
    <rPh sb="34" eb="35">
      <t>ヒョウ</t>
    </rPh>
    <rPh sb="37" eb="39">
      <t>ゼンコク</t>
    </rPh>
    <rPh sb="40" eb="42">
      <t>スウチ</t>
    </rPh>
    <rPh sb="44" eb="46">
      <t>カンゼン</t>
    </rPh>
    <rPh sb="46" eb="48">
      <t>セイメイ</t>
    </rPh>
    <rPh sb="48" eb="49">
      <t>ヒョウ</t>
    </rPh>
    <phoneticPr fontId="4"/>
  </si>
  <si>
    <t>　 　（小数点以下第2位を四捨五入）</t>
    <rPh sb="4" eb="9">
      <t>ショウスウテンイカ</t>
    </rPh>
    <rPh sb="9" eb="10">
      <t>ダイ</t>
    </rPh>
    <rPh sb="11" eb="12">
      <t>イ</t>
    </rPh>
    <rPh sb="13" eb="17">
      <t>シシャゴニュウ</t>
    </rPh>
    <phoneticPr fontId="4"/>
  </si>
  <si>
    <t>※　平成７年は阪神・淡路大震災の影響による。</t>
    <rPh sb="2" eb="4">
      <t>ヘイセイ</t>
    </rPh>
    <rPh sb="5" eb="6">
      <t>ネン</t>
    </rPh>
    <rPh sb="7" eb="9">
      <t>ハンシン</t>
    </rPh>
    <rPh sb="10" eb="12">
      <t>アワジ</t>
    </rPh>
    <rPh sb="12" eb="15">
      <t>ダイシンサイ</t>
    </rPh>
    <rPh sb="16" eb="18">
      <t>エイキョウ</t>
    </rPh>
    <phoneticPr fontId="4"/>
  </si>
  <si>
    <t>東灘区</t>
    <rPh sb="0" eb="2">
      <t>ヒガシナダ</t>
    </rPh>
    <rPh sb="2" eb="3">
      <t>ク</t>
    </rPh>
    <phoneticPr fontId="4"/>
  </si>
  <si>
    <t>灘   区</t>
    <rPh sb="0" eb="1">
      <t>ナダ</t>
    </rPh>
    <rPh sb="4" eb="5">
      <t>ク</t>
    </rPh>
    <phoneticPr fontId="4"/>
  </si>
  <si>
    <t>兵庫区</t>
    <rPh sb="0" eb="2">
      <t>ヒョウゴ</t>
    </rPh>
    <rPh sb="2" eb="3">
      <t>ク</t>
    </rPh>
    <phoneticPr fontId="4"/>
  </si>
  <si>
    <t>長田区</t>
    <rPh sb="0" eb="2">
      <t>ナガタ</t>
    </rPh>
    <rPh sb="2" eb="3">
      <t>ク</t>
    </rPh>
    <phoneticPr fontId="4"/>
  </si>
  <si>
    <t>須磨区</t>
    <rPh sb="0" eb="2">
      <t>スマ</t>
    </rPh>
    <rPh sb="2" eb="3">
      <t>ク</t>
    </rPh>
    <phoneticPr fontId="4"/>
  </si>
  <si>
    <t>垂水区</t>
    <rPh sb="0" eb="2">
      <t>タルミ</t>
    </rPh>
    <rPh sb="2" eb="3">
      <t>ク</t>
    </rPh>
    <phoneticPr fontId="4"/>
  </si>
  <si>
    <t>北   区</t>
    <rPh sb="0" eb="1">
      <t>キタ</t>
    </rPh>
    <rPh sb="4" eb="5">
      <t>ク</t>
    </rPh>
    <phoneticPr fontId="4"/>
  </si>
  <si>
    <t>中央区</t>
    <rPh sb="0" eb="2">
      <t>チュウオウ</t>
    </rPh>
    <rPh sb="2" eb="3">
      <t>ク</t>
    </rPh>
    <phoneticPr fontId="4"/>
  </si>
  <si>
    <t>西   区</t>
    <rPh sb="0" eb="1">
      <t>ニシ</t>
    </rPh>
    <rPh sb="4" eb="5">
      <t>ク</t>
    </rPh>
    <phoneticPr fontId="4"/>
  </si>
  <si>
    <t>出生数</t>
    <rPh sb="0" eb="2">
      <t>シュッショウ</t>
    </rPh>
    <rPh sb="2" eb="3">
      <t>スウ</t>
    </rPh>
    <phoneticPr fontId="4"/>
  </si>
  <si>
    <t>東京府・東京都</t>
    <rPh sb="0" eb="2">
      <t>トウキョウ</t>
    </rPh>
    <rPh sb="2" eb="3">
      <t>フ</t>
    </rPh>
    <rPh sb="6" eb="7">
      <t>ト</t>
    </rPh>
    <phoneticPr fontId="20"/>
  </si>
  <si>
    <t>外国</t>
    <rPh sb="0" eb="2">
      <t>ガイコク</t>
    </rPh>
    <phoneticPr fontId="4"/>
  </si>
  <si>
    <t>不詳</t>
    <rPh sb="0" eb="2">
      <t>フショウ</t>
    </rPh>
    <phoneticPr fontId="4"/>
  </si>
  <si>
    <t>東京府・東京都</t>
    <rPh sb="0" eb="3">
      <t>トウキョウフ</t>
    </rPh>
    <rPh sb="4" eb="7">
      <t>トウキョウト</t>
    </rPh>
    <phoneticPr fontId="20"/>
  </si>
  <si>
    <t/>
  </si>
  <si>
    <t>1899年（明治32年）～1942年（昭和17年）東京府、1943年（昭和18年）～東京都</t>
    <rPh sb="25" eb="28">
      <t>_x0000__x0000__x0000__x0000__x0000__x0000_</t>
    </rPh>
    <rPh sb="33" eb="34">
      <t>_x0001__x0000_</t>
    </rPh>
    <rPh sb="35" eb="37">
      <t>_x0006__x0001__x0000__x0000_</t>
    </rPh>
    <rPh sb="39" eb="40">
      <t>樁</t>
    </rPh>
    <rPh sb="42" eb="45">
      <t/>
    </rPh>
    <phoneticPr fontId="4"/>
  </si>
  <si>
    <t>２）</t>
  </si>
  <si>
    <t>1926年（大正15年）東京府に男女の不詳１件あり総数に含まれている</t>
    <rPh sb="4" eb="5">
      <t>ネン</t>
    </rPh>
    <rPh sb="6" eb="8">
      <t>タイショウ</t>
    </rPh>
    <rPh sb="12" eb="14">
      <t>トウキョウ</t>
    </rPh>
    <rPh sb="14" eb="15">
      <t>フ</t>
    </rPh>
    <rPh sb="16" eb="18">
      <t>ダンジョ</t>
    </rPh>
    <rPh sb="19" eb="21">
      <t>フショウ</t>
    </rPh>
    <rPh sb="22" eb="23">
      <t>ケン</t>
    </rPh>
    <rPh sb="25" eb="27">
      <t>ソウスウ</t>
    </rPh>
    <rPh sb="28" eb="29">
      <t>フク</t>
    </rPh>
    <phoneticPr fontId="4"/>
  </si>
  <si>
    <t>３）</t>
  </si>
  <si>
    <t>1930年（昭和5年）三重県に男女の不詳１件あり総数に含まれている</t>
    <rPh sb="4" eb="5">
      <t>ネン</t>
    </rPh>
    <rPh sb="6" eb="8">
      <t>ショウワ</t>
    </rPh>
    <rPh sb="11" eb="14">
      <t>ミエケン</t>
    </rPh>
    <rPh sb="15" eb="17">
      <t>ダンジョ</t>
    </rPh>
    <rPh sb="18" eb="20">
      <t>フショウ</t>
    </rPh>
    <rPh sb="21" eb="22">
      <t>ケン</t>
    </rPh>
    <rPh sb="24" eb="26">
      <t>ソウスウ</t>
    </rPh>
    <rPh sb="27" eb="28">
      <t>フク</t>
    </rPh>
    <phoneticPr fontId="4"/>
  </si>
  <si>
    <t>４）</t>
  </si>
  <si>
    <t>1935年（昭和10年）静岡県に男女の不詳１件あり総数に含まれている</t>
    <rPh sb="4" eb="5">
      <t>ネン</t>
    </rPh>
    <rPh sb="6" eb="8">
      <t>ショウワ</t>
    </rPh>
    <rPh sb="12" eb="14">
      <t>シズオカ</t>
    </rPh>
    <rPh sb="14" eb="15">
      <t>ケン</t>
    </rPh>
    <rPh sb="16" eb="18">
      <t>ダンジョ</t>
    </rPh>
    <rPh sb="19" eb="21">
      <t>フショウ</t>
    </rPh>
    <rPh sb="22" eb="23">
      <t>ケン</t>
    </rPh>
    <rPh sb="25" eb="27">
      <t>ソウスウ</t>
    </rPh>
    <rPh sb="28" eb="29">
      <t>フク</t>
    </rPh>
    <phoneticPr fontId="4"/>
  </si>
  <si>
    <t>５）</t>
  </si>
  <si>
    <t>1945年（昭和20年(1月-7月)）男女別データなし</t>
    <rPh sb="4" eb="5">
      <t>ネン</t>
    </rPh>
    <rPh sb="6" eb="8">
      <t>ショウワ</t>
    </rPh>
    <rPh sb="19" eb="21">
      <t>ダンジョ</t>
    </rPh>
    <rPh sb="21" eb="22">
      <t>ベツ</t>
    </rPh>
    <phoneticPr fontId="4"/>
  </si>
  <si>
    <t>死亡数</t>
    <rPh sb="0" eb="3">
      <t>シボウスウ</t>
    </rPh>
    <phoneticPr fontId="4"/>
  </si>
  <si>
    <t>不詳</t>
  </si>
  <si>
    <t>東京都</t>
    <rPh sb="2" eb="3">
      <t>ト</t>
    </rPh>
    <phoneticPr fontId="20"/>
  </si>
  <si>
    <t>昭和20年(1945(1月-7月))</t>
    <rPh sb="0" eb="2">
      <t>ショウワ</t>
    </rPh>
    <rPh sb="4" eb="5">
      <t>ネン</t>
    </rPh>
    <rPh sb="12" eb="13">
      <t>ツキ</t>
    </rPh>
    <rPh sb="15" eb="16">
      <t>ツキ</t>
    </rPh>
    <phoneticPr fontId="4"/>
  </si>
  <si>
    <t>男女別データなし</t>
    <rPh sb="0" eb="3">
      <t>ダンジョベツ</t>
    </rPh>
    <phoneticPr fontId="4"/>
  </si>
  <si>
    <t>婚姻</t>
    <rPh sb="0" eb="2">
      <t>コンイン</t>
    </rPh>
    <phoneticPr fontId="4"/>
  </si>
  <si>
    <t>離婚</t>
    <rPh sb="0" eb="2">
      <t>リコン</t>
    </rPh>
    <phoneticPr fontId="4"/>
  </si>
  <si>
    <t>1946(7月-9月)</t>
    <phoneticPr fontId="4"/>
  </si>
  <si>
    <t>1946(10月-12月)</t>
    <phoneticPr fontId="4"/>
  </si>
  <si>
    <t>１）</t>
  </si>
  <si>
    <t>昭和19年(1944)</t>
    <rPh sb="0" eb="2">
      <t>ショウワ</t>
    </rPh>
    <rPh sb="4" eb="5">
      <t>ネン</t>
    </rPh>
    <phoneticPr fontId="4"/>
  </si>
  <si>
    <t>データなし</t>
    <phoneticPr fontId="4"/>
  </si>
  <si>
    <t>昭和20年(1945)</t>
    <rPh sb="0" eb="2">
      <t>ショウワ</t>
    </rPh>
    <rPh sb="4" eb="5">
      <t>ネン</t>
    </rPh>
    <phoneticPr fontId="4"/>
  </si>
  <si>
    <t>　　</t>
    <phoneticPr fontId="4"/>
  </si>
  <si>
    <t>明治32年</t>
    <rPh sb="0" eb="2">
      <t>メイジ</t>
    </rPh>
    <rPh sb="4" eb="5">
      <t>ネン</t>
    </rPh>
    <phoneticPr fontId="4"/>
  </si>
  <si>
    <t>明治33年</t>
    <rPh sb="0" eb="2">
      <t>メイジ</t>
    </rPh>
    <rPh sb="4" eb="5">
      <t>ネン</t>
    </rPh>
    <phoneticPr fontId="4"/>
  </si>
  <si>
    <t>明治34年</t>
    <rPh sb="0" eb="2">
      <t>メイジ</t>
    </rPh>
    <rPh sb="4" eb="5">
      <t>ネン</t>
    </rPh>
    <phoneticPr fontId="4"/>
  </si>
  <si>
    <t>明治35年</t>
    <rPh sb="0" eb="2">
      <t>メイジ</t>
    </rPh>
    <rPh sb="4" eb="5">
      <t>ネン</t>
    </rPh>
    <phoneticPr fontId="4"/>
  </si>
  <si>
    <t>明治36年</t>
    <rPh sb="0" eb="2">
      <t>メイジ</t>
    </rPh>
    <rPh sb="4" eb="5">
      <t>ネン</t>
    </rPh>
    <phoneticPr fontId="4"/>
  </si>
  <si>
    <t>明治37年</t>
    <rPh sb="0" eb="2">
      <t>メイジ</t>
    </rPh>
    <rPh sb="4" eb="5">
      <t>ネン</t>
    </rPh>
    <phoneticPr fontId="4"/>
  </si>
  <si>
    <t>全国</t>
    <rPh sb="0" eb="2">
      <t>ゼンコク</t>
    </rPh>
    <phoneticPr fontId="20"/>
  </si>
  <si>
    <t>明治38年</t>
    <rPh sb="0" eb="2">
      <t>メイジ</t>
    </rPh>
    <rPh sb="4" eb="5">
      <t>ネン</t>
    </rPh>
    <phoneticPr fontId="4"/>
  </si>
  <si>
    <t>明治39年</t>
    <rPh sb="0" eb="2">
      <t>メイジ</t>
    </rPh>
    <rPh sb="4" eb="5">
      <t>ネン</t>
    </rPh>
    <phoneticPr fontId="4"/>
  </si>
  <si>
    <t>明治40年</t>
    <rPh sb="0" eb="2">
      <t>メイジ</t>
    </rPh>
    <rPh sb="4" eb="5">
      <t>ネン</t>
    </rPh>
    <phoneticPr fontId="4"/>
  </si>
  <si>
    <t>明治41年</t>
    <rPh sb="0" eb="2">
      <t>メイジ</t>
    </rPh>
    <rPh sb="4" eb="5">
      <t>ネン</t>
    </rPh>
    <phoneticPr fontId="4"/>
  </si>
  <si>
    <t>明治42年</t>
    <rPh sb="0" eb="2">
      <t>メイジ</t>
    </rPh>
    <rPh sb="4" eb="5">
      <t>ネン</t>
    </rPh>
    <phoneticPr fontId="4"/>
  </si>
  <si>
    <t>明治43年</t>
    <rPh sb="0" eb="2">
      <t>メイジ</t>
    </rPh>
    <rPh sb="4" eb="5">
      <t>ネン</t>
    </rPh>
    <phoneticPr fontId="4"/>
  </si>
  <si>
    <t>明治44年</t>
    <rPh sb="0" eb="2">
      <t>メイジ</t>
    </rPh>
    <rPh sb="4" eb="5">
      <t>ネン</t>
    </rPh>
    <phoneticPr fontId="4"/>
  </si>
  <si>
    <t>大正1年</t>
    <rPh sb="0" eb="2">
      <t>タイショウ</t>
    </rPh>
    <rPh sb="3" eb="4">
      <t>ネン</t>
    </rPh>
    <phoneticPr fontId="4"/>
  </si>
  <si>
    <t>大正2年</t>
    <rPh sb="0" eb="2">
      <t>タイショウ</t>
    </rPh>
    <rPh sb="3" eb="4">
      <t>ネン</t>
    </rPh>
    <phoneticPr fontId="4"/>
  </si>
  <si>
    <t>大正3年</t>
    <rPh sb="0" eb="2">
      <t>タイショウ</t>
    </rPh>
    <rPh sb="3" eb="4">
      <t>ネン</t>
    </rPh>
    <phoneticPr fontId="4"/>
  </si>
  <si>
    <t>大正4年</t>
    <rPh sb="0" eb="2">
      <t>タイショウ</t>
    </rPh>
    <rPh sb="3" eb="4">
      <t>ネン</t>
    </rPh>
    <phoneticPr fontId="4"/>
  </si>
  <si>
    <t>大正5年</t>
    <rPh sb="0" eb="2">
      <t>タイショウ</t>
    </rPh>
    <rPh sb="3" eb="4">
      <t>ネン</t>
    </rPh>
    <phoneticPr fontId="4"/>
  </si>
  <si>
    <t>大正6年</t>
    <rPh sb="0" eb="2">
      <t>タイショウ</t>
    </rPh>
    <rPh sb="3" eb="4">
      <t>ネン</t>
    </rPh>
    <phoneticPr fontId="4"/>
  </si>
  <si>
    <t>大正7年</t>
    <rPh sb="0" eb="2">
      <t>タイショウ</t>
    </rPh>
    <rPh sb="3" eb="4">
      <t>ネン</t>
    </rPh>
    <phoneticPr fontId="4"/>
  </si>
  <si>
    <t>大正8年</t>
    <rPh sb="0" eb="2">
      <t>タイショウ</t>
    </rPh>
    <rPh sb="3" eb="4">
      <t>ネン</t>
    </rPh>
    <phoneticPr fontId="4"/>
  </si>
  <si>
    <t>大正9年</t>
    <rPh sb="0" eb="2">
      <t>タイショウ</t>
    </rPh>
    <rPh sb="3" eb="4">
      <t>ネン</t>
    </rPh>
    <phoneticPr fontId="4"/>
  </si>
  <si>
    <t>大正10年</t>
    <rPh sb="0" eb="2">
      <t>タイショウ</t>
    </rPh>
    <rPh sb="4" eb="5">
      <t>ネン</t>
    </rPh>
    <phoneticPr fontId="4"/>
  </si>
  <si>
    <t>大正11年</t>
    <rPh sb="0" eb="2">
      <t>タイショウ</t>
    </rPh>
    <rPh sb="4" eb="5">
      <t>ネン</t>
    </rPh>
    <phoneticPr fontId="4"/>
  </si>
  <si>
    <t>大正12年</t>
    <rPh sb="0" eb="2">
      <t>タイショウ</t>
    </rPh>
    <rPh sb="4" eb="5">
      <t>ネン</t>
    </rPh>
    <phoneticPr fontId="4"/>
  </si>
  <si>
    <t>大正13年</t>
    <rPh sb="0" eb="2">
      <t>タイショウ</t>
    </rPh>
    <rPh sb="4" eb="5">
      <t>ネン</t>
    </rPh>
    <phoneticPr fontId="4"/>
  </si>
  <si>
    <t>大正14年</t>
    <rPh sb="0" eb="2">
      <t>タイショウ</t>
    </rPh>
    <rPh sb="4" eb="5">
      <t>ネン</t>
    </rPh>
    <phoneticPr fontId="4"/>
  </si>
  <si>
    <t>大正15年</t>
    <rPh sb="0" eb="2">
      <t>タイショウ</t>
    </rPh>
    <rPh sb="4" eb="5">
      <t>ネン</t>
    </rPh>
    <phoneticPr fontId="4"/>
  </si>
  <si>
    <t>昭和2年</t>
    <rPh sb="0" eb="2">
      <t>ショウワ</t>
    </rPh>
    <rPh sb="3" eb="4">
      <t>ネン</t>
    </rPh>
    <phoneticPr fontId="4"/>
  </si>
  <si>
    <t>昭和3年</t>
    <rPh sb="0" eb="2">
      <t>ショウワ</t>
    </rPh>
    <rPh sb="3" eb="4">
      <t>ネン</t>
    </rPh>
    <phoneticPr fontId="4"/>
  </si>
  <si>
    <t>昭和4年</t>
    <rPh sb="0" eb="2">
      <t>ショウワ</t>
    </rPh>
    <rPh sb="3" eb="4">
      <t>ネン</t>
    </rPh>
    <phoneticPr fontId="4"/>
  </si>
  <si>
    <t>昭和5年</t>
    <rPh sb="0" eb="2">
      <t>ショウワ</t>
    </rPh>
    <rPh sb="3" eb="4">
      <t>ネン</t>
    </rPh>
    <phoneticPr fontId="4"/>
  </si>
  <si>
    <t>昭和6年</t>
    <rPh sb="0" eb="2">
      <t>ショウワ</t>
    </rPh>
    <rPh sb="3" eb="4">
      <t>ネン</t>
    </rPh>
    <phoneticPr fontId="4"/>
  </si>
  <si>
    <t>昭和7年</t>
    <rPh sb="0" eb="2">
      <t>ショウワ</t>
    </rPh>
    <rPh sb="3" eb="4">
      <t>ネン</t>
    </rPh>
    <phoneticPr fontId="4"/>
  </si>
  <si>
    <t>昭和8年</t>
    <rPh sb="0" eb="2">
      <t>ショウワ</t>
    </rPh>
    <rPh sb="3" eb="4">
      <t>ネン</t>
    </rPh>
    <phoneticPr fontId="4"/>
  </si>
  <si>
    <t>昭和9年</t>
    <rPh sb="0" eb="2">
      <t>ショウワ</t>
    </rPh>
    <rPh sb="3" eb="4">
      <t>ネン</t>
    </rPh>
    <phoneticPr fontId="4"/>
  </si>
  <si>
    <t>昭和10年</t>
    <rPh sb="0" eb="2">
      <t>ショウワ</t>
    </rPh>
    <rPh sb="4" eb="5">
      <t>ネン</t>
    </rPh>
    <phoneticPr fontId="4"/>
  </si>
  <si>
    <t>昭和11年</t>
    <rPh sb="0" eb="2">
      <t>ショウワ</t>
    </rPh>
    <rPh sb="4" eb="5">
      <t>ネン</t>
    </rPh>
    <phoneticPr fontId="4"/>
  </si>
  <si>
    <t>昭和12年</t>
    <rPh sb="0" eb="2">
      <t>ショウワ</t>
    </rPh>
    <rPh sb="4" eb="5">
      <t>ネン</t>
    </rPh>
    <phoneticPr fontId="4"/>
  </si>
  <si>
    <t>昭和13年</t>
    <rPh sb="0" eb="2">
      <t>ショウワ</t>
    </rPh>
    <rPh sb="4" eb="5">
      <t>ネン</t>
    </rPh>
    <phoneticPr fontId="4"/>
  </si>
  <si>
    <t>昭和14年</t>
    <rPh sb="0" eb="2">
      <t>ショウワ</t>
    </rPh>
    <rPh sb="4" eb="5">
      <t>ネン</t>
    </rPh>
    <phoneticPr fontId="4"/>
  </si>
  <si>
    <t>昭和15年</t>
    <rPh sb="0" eb="2">
      <t>ショウワ</t>
    </rPh>
    <rPh sb="4" eb="5">
      <t>ネン</t>
    </rPh>
    <phoneticPr fontId="4"/>
  </si>
  <si>
    <t>昭和16年</t>
    <rPh sb="0" eb="2">
      <t>ショウワ</t>
    </rPh>
    <rPh sb="4" eb="5">
      <t>ネン</t>
    </rPh>
    <phoneticPr fontId="4"/>
  </si>
  <si>
    <t>昭和17年</t>
    <rPh sb="0" eb="2">
      <t>ショウワ</t>
    </rPh>
    <rPh sb="4" eb="5">
      <t>ネン</t>
    </rPh>
    <phoneticPr fontId="4"/>
  </si>
  <si>
    <t>昭和18年</t>
    <rPh sb="0" eb="2">
      <t>ショウワ</t>
    </rPh>
    <rPh sb="4" eb="5">
      <t>ネン</t>
    </rPh>
    <phoneticPr fontId="4"/>
  </si>
  <si>
    <t>昭和19年</t>
    <rPh sb="0" eb="2">
      <t>ショウワ</t>
    </rPh>
    <rPh sb="4" eb="5">
      <t>ネン</t>
    </rPh>
    <phoneticPr fontId="4"/>
  </si>
  <si>
    <t>昭和20年1月-7月</t>
    <rPh sb="0" eb="2">
      <t>ショウワ</t>
    </rPh>
    <rPh sb="4" eb="5">
      <t>ネン</t>
    </rPh>
    <rPh sb="6" eb="7">
      <t>ツキ</t>
    </rPh>
    <rPh sb="9" eb="10">
      <t>ツキ</t>
    </rPh>
    <phoneticPr fontId="4"/>
  </si>
  <si>
    <t>昭和20年8月-12月</t>
    <rPh sb="0" eb="2">
      <t>ショウワ</t>
    </rPh>
    <rPh sb="4" eb="5">
      <t>ネン</t>
    </rPh>
    <phoneticPr fontId="4"/>
  </si>
  <si>
    <t>昭和21年1月-6月</t>
    <rPh sb="0" eb="2">
      <t>ショウワ</t>
    </rPh>
    <rPh sb="4" eb="5">
      <t>ネン</t>
    </rPh>
    <phoneticPr fontId="4"/>
  </si>
  <si>
    <t>昭和21年7月-9月</t>
    <rPh sb="0" eb="2">
      <t>ショウワ</t>
    </rPh>
    <rPh sb="4" eb="5">
      <t>ネン</t>
    </rPh>
    <phoneticPr fontId="4"/>
  </si>
  <si>
    <t>昭和21年10月-12月</t>
    <rPh sb="0" eb="2">
      <t>ショウワ</t>
    </rPh>
    <rPh sb="4" eb="5">
      <t>ネン</t>
    </rPh>
    <phoneticPr fontId="4"/>
  </si>
  <si>
    <t>昭和22年</t>
    <rPh sb="0" eb="2">
      <t>ショウワ</t>
    </rPh>
    <rPh sb="4" eb="5">
      <t>ネン</t>
    </rPh>
    <phoneticPr fontId="4"/>
  </si>
  <si>
    <t>昭和23年</t>
    <rPh sb="0" eb="2">
      <t>ショウワ</t>
    </rPh>
    <rPh sb="4" eb="5">
      <t>ネン</t>
    </rPh>
    <phoneticPr fontId="4"/>
  </si>
  <si>
    <t>昭和24年</t>
    <rPh sb="0" eb="2">
      <t>ショウワ</t>
    </rPh>
    <rPh sb="4" eb="5">
      <t>ネン</t>
    </rPh>
    <phoneticPr fontId="4"/>
  </si>
  <si>
    <t>昭和25年</t>
    <rPh sb="0" eb="2">
      <t>ショウワ</t>
    </rPh>
    <rPh sb="4" eb="5">
      <t>ネン</t>
    </rPh>
    <phoneticPr fontId="4"/>
  </si>
  <si>
    <t>昭和26年</t>
    <rPh sb="0" eb="2">
      <t>ショウワ</t>
    </rPh>
    <rPh sb="4" eb="5">
      <t>ネン</t>
    </rPh>
    <phoneticPr fontId="4"/>
  </si>
  <si>
    <t>昭和27年</t>
    <rPh sb="0" eb="2">
      <t>ショウワ</t>
    </rPh>
    <rPh sb="4" eb="5">
      <t>ネン</t>
    </rPh>
    <phoneticPr fontId="4"/>
  </si>
  <si>
    <t>昭和28年</t>
    <rPh sb="0" eb="2">
      <t>ショウワ</t>
    </rPh>
    <rPh sb="4" eb="5">
      <t>ネン</t>
    </rPh>
    <phoneticPr fontId="4"/>
  </si>
  <si>
    <t>昭和29年</t>
    <rPh sb="0" eb="2">
      <t>ショウワ</t>
    </rPh>
    <rPh sb="4" eb="5">
      <t>ネン</t>
    </rPh>
    <phoneticPr fontId="4"/>
  </si>
  <si>
    <t>昭和30年</t>
    <rPh sb="0" eb="2">
      <t>ショウワ</t>
    </rPh>
    <rPh sb="4" eb="5">
      <t>ネン</t>
    </rPh>
    <phoneticPr fontId="4"/>
  </si>
  <si>
    <t>昭和31年</t>
    <rPh sb="0" eb="2">
      <t>ショウワ</t>
    </rPh>
    <rPh sb="4" eb="5">
      <t>ネン</t>
    </rPh>
    <phoneticPr fontId="4"/>
  </si>
  <si>
    <t>昭和32年</t>
    <rPh sb="0" eb="2">
      <t>ショウワ</t>
    </rPh>
    <rPh sb="4" eb="5">
      <t>ネン</t>
    </rPh>
    <phoneticPr fontId="4"/>
  </si>
  <si>
    <t>昭和33年</t>
    <rPh sb="0" eb="2">
      <t>ショウワ</t>
    </rPh>
    <rPh sb="4" eb="5">
      <t>ネン</t>
    </rPh>
    <phoneticPr fontId="4"/>
  </si>
  <si>
    <t>昭和34年</t>
    <rPh sb="0" eb="2">
      <t>ショウワ</t>
    </rPh>
    <rPh sb="4" eb="5">
      <t>ネン</t>
    </rPh>
    <phoneticPr fontId="4"/>
  </si>
  <si>
    <t>昭和35年</t>
    <rPh sb="0" eb="2">
      <t>ショウワ</t>
    </rPh>
    <rPh sb="4" eb="5">
      <t>ネン</t>
    </rPh>
    <phoneticPr fontId="4"/>
  </si>
  <si>
    <t>昭和36年</t>
    <rPh sb="0" eb="2">
      <t>ショウワ</t>
    </rPh>
    <rPh sb="4" eb="5">
      <t>ネン</t>
    </rPh>
    <phoneticPr fontId="4"/>
  </si>
  <si>
    <t>昭和37年</t>
    <rPh sb="0" eb="2">
      <t>ショウワ</t>
    </rPh>
    <rPh sb="4" eb="5">
      <t>ネン</t>
    </rPh>
    <phoneticPr fontId="4"/>
  </si>
  <si>
    <t>昭和38年</t>
    <rPh sb="0" eb="2">
      <t>ショウワ</t>
    </rPh>
    <rPh sb="4" eb="5">
      <t>ネン</t>
    </rPh>
    <phoneticPr fontId="4"/>
  </si>
  <si>
    <t>昭和39年</t>
    <rPh sb="0" eb="2">
      <t>ショウワ</t>
    </rPh>
    <rPh sb="4" eb="5">
      <t>ネン</t>
    </rPh>
    <phoneticPr fontId="4"/>
  </si>
  <si>
    <t>昭和40年</t>
    <rPh sb="0" eb="2">
      <t>ショウワ</t>
    </rPh>
    <rPh sb="4" eb="5">
      <t>ネン</t>
    </rPh>
    <phoneticPr fontId="4"/>
  </si>
  <si>
    <t>昭和41年</t>
    <rPh sb="0" eb="2">
      <t>ショウワ</t>
    </rPh>
    <rPh sb="4" eb="5">
      <t>ネン</t>
    </rPh>
    <phoneticPr fontId="4"/>
  </si>
  <si>
    <t>昭和42年</t>
    <rPh sb="0" eb="2">
      <t>ショウワ</t>
    </rPh>
    <rPh sb="4" eb="5">
      <t>ネン</t>
    </rPh>
    <phoneticPr fontId="4"/>
  </si>
  <si>
    <t>昭和43年</t>
    <rPh sb="0" eb="2">
      <t>ショウワ</t>
    </rPh>
    <rPh sb="4" eb="5">
      <t>ネン</t>
    </rPh>
    <phoneticPr fontId="4"/>
  </si>
  <si>
    <t>昭和44年</t>
    <rPh sb="0" eb="2">
      <t>ショウワ</t>
    </rPh>
    <rPh sb="4" eb="5">
      <t>ネン</t>
    </rPh>
    <phoneticPr fontId="4"/>
  </si>
  <si>
    <t>昭和45年</t>
    <rPh sb="0" eb="2">
      <t>ショウワ</t>
    </rPh>
    <rPh sb="4" eb="5">
      <t>ネン</t>
    </rPh>
    <phoneticPr fontId="4"/>
  </si>
  <si>
    <t>昭和46年</t>
    <rPh sb="0" eb="2">
      <t>ショウワ</t>
    </rPh>
    <rPh sb="4" eb="5">
      <t>ネン</t>
    </rPh>
    <phoneticPr fontId="4"/>
  </si>
  <si>
    <t>昭和47年</t>
    <rPh sb="0" eb="2">
      <t>ショウワ</t>
    </rPh>
    <rPh sb="4" eb="5">
      <t>ネン</t>
    </rPh>
    <phoneticPr fontId="4"/>
  </si>
  <si>
    <t>昭和48年</t>
    <rPh sb="0" eb="2">
      <t>ショウワ</t>
    </rPh>
    <rPh sb="4" eb="5">
      <t>ネン</t>
    </rPh>
    <phoneticPr fontId="4"/>
  </si>
  <si>
    <t>昭和49年</t>
    <rPh sb="0" eb="2">
      <t>ショウワ</t>
    </rPh>
    <rPh sb="4" eb="5">
      <t>ネン</t>
    </rPh>
    <phoneticPr fontId="4"/>
  </si>
  <si>
    <t>昭和50年</t>
    <rPh sb="0" eb="2">
      <t>ショウワ</t>
    </rPh>
    <rPh sb="4" eb="5">
      <t>ネン</t>
    </rPh>
    <phoneticPr fontId="4"/>
  </si>
  <si>
    <t>昭和51年</t>
    <rPh sb="0" eb="2">
      <t>ショウワ</t>
    </rPh>
    <rPh sb="4" eb="5">
      <t>ネン</t>
    </rPh>
    <phoneticPr fontId="4"/>
  </si>
  <si>
    <t>昭和52年</t>
    <rPh sb="0" eb="2">
      <t>ショウワ</t>
    </rPh>
    <rPh sb="4" eb="5">
      <t>ネン</t>
    </rPh>
    <phoneticPr fontId="4"/>
  </si>
  <si>
    <t>昭和53年</t>
    <rPh sb="0" eb="2">
      <t>ショウワ</t>
    </rPh>
    <rPh sb="4" eb="5">
      <t>ネン</t>
    </rPh>
    <phoneticPr fontId="4"/>
  </si>
  <si>
    <t>昭和54年</t>
    <rPh sb="0" eb="2">
      <t>ショウワ</t>
    </rPh>
    <rPh sb="4" eb="5">
      <t>ネン</t>
    </rPh>
    <phoneticPr fontId="4"/>
  </si>
  <si>
    <t>昭和55年</t>
    <rPh sb="0" eb="2">
      <t>ショウワ</t>
    </rPh>
    <rPh sb="4" eb="5">
      <t>ネン</t>
    </rPh>
    <phoneticPr fontId="4"/>
  </si>
  <si>
    <t>昭和56年</t>
    <rPh sb="0" eb="2">
      <t>ショウワ</t>
    </rPh>
    <rPh sb="4" eb="5">
      <t>ネン</t>
    </rPh>
    <phoneticPr fontId="4"/>
  </si>
  <si>
    <t>昭和57年</t>
    <rPh sb="0" eb="2">
      <t>ショウワ</t>
    </rPh>
    <rPh sb="4" eb="5">
      <t>ネン</t>
    </rPh>
    <phoneticPr fontId="4"/>
  </si>
  <si>
    <t>昭和58年</t>
    <rPh sb="0" eb="2">
      <t>ショウワ</t>
    </rPh>
    <rPh sb="4" eb="5">
      <t>ネン</t>
    </rPh>
    <phoneticPr fontId="4"/>
  </si>
  <si>
    <t>昭和59年</t>
    <rPh sb="0" eb="2">
      <t>ショウワ</t>
    </rPh>
    <rPh sb="4" eb="5">
      <t>ネン</t>
    </rPh>
    <phoneticPr fontId="4"/>
  </si>
  <si>
    <t>昭和61年</t>
    <rPh sb="0" eb="2">
      <t>ショウワ</t>
    </rPh>
    <rPh sb="4" eb="5">
      <t>ネン</t>
    </rPh>
    <phoneticPr fontId="4"/>
  </si>
  <si>
    <t>昭和62年</t>
    <rPh sb="0" eb="2">
      <t>ショウワ</t>
    </rPh>
    <rPh sb="4" eb="5">
      <t>ネン</t>
    </rPh>
    <phoneticPr fontId="4"/>
  </si>
  <si>
    <t>昭和63年</t>
    <rPh sb="0" eb="2">
      <t>ショウワ</t>
    </rPh>
    <rPh sb="4" eb="5">
      <t>ネン</t>
    </rPh>
    <phoneticPr fontId="4"/>
  </si>
  <si>
    <t>平成1年</t>
    <rPh sb="0" eb="2">
      <t>ヘイセイ</t>
    </rPh>
    <rPh sb="3" eb="4">
      <t>ネン</t>
    </rPh>
    <phoneticPr fontId="4"/>
  </si>
  <si>
    <t>昭和20年</t>
    <rPh sb="0" eb="2">
      <t>ショウワ</t>
    </rPh>
    <rPh sb="4" eb="5">
      <t>ネン</t>
    </rPh>
    <phoneticPr fontId="4"/>
  </si>
  <si>
    <t>昭和21年7月-12月</t>
    <rPh sb="0" eb="2">
      <t>ショウワ</t>
    </rPh>
    <rPh sb="4" eb="5">
      <t>ネン</t>
    </rPh>
    <phoneticPr fontId="4"/>
  </si>
  <si>
    <t>離婚</t>
    <rPh sb="0" eb="2">
      <t>リコン</t>
    </rPh>
    <phoneticPr fontId="3"/>
  </si>
  <si>
    <t>（単位：世帯、人）</t>
  </si>
  <si>
    <t>区    分</t>
    <phoneticPr fontId="10"/>
  </si>
  <si>
    <t>世帯数
(注5)</t>
    <rPh sb="5" eb="6">
      <t>チュウ</t>
    </rPh>
    <phoneticPr fontId="10"/>
  </si>
  <si>
    <t>人      口</t>
    <phoneticPr fontId="10"/>
  </si>
  <si>
    <t>平均世帯人員</t>
    <rPh sb="4" eb="6">
      <t>ジンイン</t>
    </rPh>
    <phoneticPr fontId="10"/>
  </si>
  <si>
    <t>人口密度</t>
  </si>
  <si>
    <t>人口の
増減実数</t>
    <rPh sb="0" eb="2">
      <t>ジンコウ</t>
    </rPh>
    <rPh sb="4" eb="6">
      <t>ゾウゲン</t>
    </rPh>
    <rPh sb="6" eb="8">
      <t>ジッスウ</t>
    </rPh>
    <phoneticPr fontId="10"/>
  </si>
  <si>
    <t>人口指数</t>
  </si>
  <si>
    <t>女100人につき男</t>
    <rPh sb="0" eb="1">
      <t>オンナ</t>
    </rPh>
    <rPh sb="4" eb="5">
      <t>ヒト</t>
    </rPh>
    <rPh sb="8" eb="9">
      <t>オトコ</t>
    </rPh>
    <phoneticPr fontId="10"/>
  </si>
  <si>
    <t>総  数</t>
    <phoneticPr fontId="10"/>
  </si>
  <si>
    <t>男</t>
  </si>
  <si>
    <t>（1km2当たり）</t>
    <phoneticPr fontId="10"/>
  </si>
  <si>
    <t>（明治12年＝100）</t>
    <phoneticPr fontId="10"/>
  </si>
  <si>
    <t>明治12(1879)年末</t>
    <phoneticPr fontId="10"/>
  </si>
  <si>
    <t>…</t>
  </si>
  <si>
    <t xml:space="preserve">    13(1880)〃　</t>
    <phoneticPr fontId="10"/>
  </si>
  <si>
    <t xml:space="preserve">    14(1881)〃　</t>
    <phoneticPr fontId="10"/>
  </si>
  <si>
    <t xml:space="preserve">    15(1882)〃　</t>
    <phoneticPr fontId="10"/>
  </si>
  <si>
    <t xml:space="preserve">    16(1883)〃　</t>
    <phoneticPr fontId="10"/>
  </si>
  <si>
    <t xml:space="preserve">    17(1884)〃　</t>
    <phoneticPr fontId="10"/>
  </si>
  <si>
    <t xml:space="preserve">    18(1885)〃　</t>
    <phoneticPr fontId="10"/>
  </si>
  <si>
    <t xml:space="preserve">    19(1886)〃　</t>
    <phoneticPr fontId="10"/>
  </si>
  <si>
    <t xml:space="preserve">    20(1887)〃　</t>
    <phoneticPr fontId="10"/>
  </si>
  <si>
    <t xml:space="preserve">    21(1888)〃　</t>
    <phoneticPr fontId="10"/>
  </si>
  <si>
    <t xml:space="preserve">    22(1889)〃　</t>
    <phoneticPr fontId="10"/>
  </si>
  <si>
    <t xml:space="preserve">    23(1890)〃　</t>
    <phoneticPr fontId="10"/>
  </si>
  <si>
    <t xml:space="preserve">    24(1891)〃　</t>
    <phoneticPr fontId="10"/>
  </si>
  <si>
    <t xml:space="preserve">    25(1892)〃　</t>
    <phoneticPr fontId="10"/>
  </si>
  <si>
    <t xml:space="preserve">    26(1893)〃　</t>
    <phoneticPr fontId="10"/>
  </si>
  <si>
    <t xml:space="preserve">    27(1894)〃　</t>
    <phoneticPr fontId="10"/>
  </si>
  <si>
    <t xml:space="preserve">    28(1895)〃　</t>
    <phoneticPr fontId="10"/>
  </si>
  <si>
    <t xml:space="preserve">    29(1896)〃　</t>
    <phoneticPr fontId="10"/>
  </si>
  <si>
    <t xml:space="preserve">    30(1897)〃　</t>
    <phoneticPr fontId="10"/>
  </si>
  <si>
    <t xml:space="preserve">    31(1898)〃　</t>
    <phoneticPr fontId="10"/>
  </si>
  <si>
    <t xml:space="preserve">    32(1899)〃　</t>
    <phoneticPr fontId="10"/>
  </si>
  <si>
    <t xml:space="preserve">    33(1900)〃　</t>
    <phoneticPr fontId="10"/>
  </si>
  <si>
    <t xml:space="preserve">    34(1901)〃　</t>
    <phoneticPr fontId="10"/>
  </si>
  <si>
    <t xml:space="preserve">    35(1902)〃　</t>
    <phoneticPr fontId="10"/>
  </si>
  <si>
    <t xml:space="preserve">    36(1903)〃　</t>
    <phoneticPr fontId="10"/>
  </si>
  <si>
    <t xml:space="preserve">    37(1904)〃　</t>
    <phoneticPr fontId="10"/>
  </si>
  <si>
    <t xml:space="preserve">    38(1905)〃　</t>
    <phoneticPr fontId="10"/>
  </si>
  <si>
    <t xml:space="preserve">    39(1906)〃　</t>
    <phoneticPr fontId="10"/>
  </si>
  <si>
    <t xml:space="preserve">    40(1907)〃　</t>
    <phoneticPr fontId="10"/>
  </si>
  <si>
    <t xml:space="preserve">    41(1908)〃　</t>
    <phoneticPr fontId="10"/>
  </si>
  <si>
    <t xml:space="preserve">    42(1909)〃　</t>
    <phoneticPr fontId="10"/>
  </si>
  <si>
    <t xml:space="preserve">    43(1910)〃　</t>
    <phoneticPr fontId="10"/>
  </si>
  <si>
    <t xml:space="preserve">    44(1911)〃　</t>
    <phoneticPr fontId="10"/>
  </si>
  <si>
    <t>大正元(1912)年末</t>
    <phoneticPr fontId="10"/>
  </si>
  <si>
    <t xml:space="preserve">     2(1913)〃　</t>
    <phoneticPr fontId="10"/>
  </si>
  <si>
    <t xml:space="preserve">     3(1914)〃　</t>
    <phoneticPr fontId="10"/>
  </si>
  <si>
    <t xml:space="preserve">     4(1915)〃　</t>
    <phoneticPr fontId="10"/>
  </si>
  <si>
    <t>　   5(1916)〃　</t>
    <phoneticPr fontId="10"/>
  </si>
  <si>
    <t>　   6(1917)〃　</t>
    <phoneticPr fontId="10"/>
  </si>
  <si>
    <t>　   7(1918)〃　</t>
    <phoneticPr fontId="10"/>
  </si>
  <si>
    <t xml:space="preserve">     8(1919)〃　</t>
    <phoneticPr fontId="10"/>
  </si>
  <si>
    <t xml:space="preserve">     9(1920)年10月 1日</t>
    <rPh sb="12" eb="13">
      <t>ネン</t>
    </rPh>
    <rPh sb="15" eb="16">
      <t>ツキ</t>
    </rPh>
    <rPh sb="18" eb="19">
      <t>ヒ</t>
    </rPh>
    <phoneticPr fontId="10"/>
  </si>
  <si>
    <t>*</t>
    <phoneticPr fontId="10"/>
  </si>
  <si>
    <t xml:space="preserve">    10(1921)年末</t>
    <phoneticPr fontId="10"/>
  </si>
  <si>
    <t xml:space="preserve">    11(1922)〃　</t>
    <phoneticPr fontId="10"/>
  </si>
  <si>
    <t xml:space="preserve">    12(1923)〃　</t>
    <phoneticPr fontId="10"/>
  </si>
  <si>
    <t xml:space="preserve">    13(1924)〃　</t>
    <phoneticPr fontId="10"/>
  </si>
  <si>
    <t xml:space="preserve">    14(1925)年10月 1日</t>
    <rPh sb="12" eb="13">
      <t>ネン</t>
    </rPh>
    <rPh sb="15" eb="16">
      <t>ガツ</t>
    </rPh>
    <rPh sb="18" eb="19">
      <t>ニチ</t>
    </rPh>
    <phoneticPr fontId="10"/>
  </si>
  <si>
    <t>*</t>
    <phoneticPr fontId="10"/>
  </si>
  <si>
    <t>昭和元(1926)年末</t>
    <phoneticPr fontId="10"/>
  </si>
  <si>
    <t xml:space="preserve">     2(1927)〃　</t>
    <phoneticPr fontId="10"/>
  </si>
  <si>
    <t xml:space="preserve">     3(1928)〃　</t>
    <phoneticPr fontId="10"/>
  </si>
  <si>
    <t xml:space="preserve"> 昭和4(1929)年末　</t>
    <rPh sb="1" eb="3">
      <t>ショウワ</t>
    </rPh>
    <rPh sb="10" eb="12">
      <t>ネンマツ</t>
    </rPh>
    <phoneticPr fontId="10"/>
  </si>
  <si>
    <t xml:space="preserve">     5(1930)年10月 1日</t>
    <rPh sb="12" eb="13">
      <t>ネン</t>
    </rPh>
    <rPh sb="15" eb="16">
      <t>ガツ</t>
    </rPh>
    <rPh sb="18" eb="19">
      <t>ニチ</t>
    </rPh>
    <phoneticPr fontId="10"/>
  </si>
  <si>
    <t>*</t>
    <phoneticPr fontId="10"/>
  </si>
  <si>
    <t xml:space="preserve">     6(1931)〃</t>
    <phoneticPr fontId="10"/>
  </si>
  <si>
    <t xml:space="preserve">     7(1932)〃　</t>
    <phoneticPr fontId="10"/>
  </si>
  <si>
    <t xml:space="preserve">     8(1933)〃　</t>
    <phoneticPr fontId="10"/>
  </si>
  <si>
    <t xml:space="preserve">     9(1934)〃　</t>
    <phoneticPr fontId="10"/>
  </si>
  <si>
    <t xml:space="preserve">    10(1935)〃</t>
    <phoneticPr fontId="10"/>
  </si>
  <si>
    <t xml:space="preserve">    11(1936)〃　</t>
    <phoneticPr fontId="10"/>
  </si>
  <si>
    <t xml:space="preserve">    12(1937)〃　</t>
    <phoneticPr fontId="10"/>
  </si>
  <si>
    <t xml:space="preserve">    13(1938)〃　</t>
    <phoneticPr fontId="10"/>
  </si>
  <si>
    <t xml:space="preserve">    14(1939)〃　</t>
    <phoneticPr fontId="10"/>
  </si>
  <si>
    <t xml:space="preserve">    15(1940)〃　</t>
    <phoneticPr fontId="10"/>
  </si>
  <si>
    <t xml:space="preserve">    16(1941)〃　</t>
    <phoneticPr fontId="10"/>
  </si>
  <si>
    <t xml:space="preserve">    17(1942)〃　</t>
    <phoneticPr fontId="10"/>
  </si>
  <si>
    <t xml:space="preserve">    18(1943)〃　</t>
    <phoneticPr fontId="10"/>
  </si>
  <si>
    <t xml:space="preserve">    19(1944)年 2月22日</t>
    <rPh sb="12" eb="13">
      <t>ネン</t>
    </rPh>
    <rPh sb="15" eb="16">
      <t>ツキ</t>
    </rPh>
    <rPh sb="18" eb="19">
      <t>ヒ</t>
    </rPh>
    <phoneticPr fontId="10"/>
  </si>
  <si>
    <t xml:space="preserve">    20(1945)年11月 1日　</t>
    <rPh sb="12" eb="13">
      <t>ネン</t>
    </rPh>
    <rPh sb="15" eb="16">
      <t>ツキ</t>
    </rPh>
    <rPh sb="18" eb="19">
      <t>ヒ</t>
    </rPh>
    <phoneticPr fontId="10"/>
  </si>
  <si>
    <t xml:space="preserve">    21(1946)年 4月26日　</t>
    <rPh sb="12" eb="13">
      <t>ネン</t>
    </rPh>
    <rPh sb="15" eb="16">
      <t>ツキ</t>
    </rPh>
    <rPh sb="18" eb="19">
      <t>ヒ</t>
    </rPh>
    <phoneticPr fontId="10"/>
  </si>
  <si>
    <t xml:space="preserve">    22(1947)年10月 1日　</t>
    <rPh sb="12" eb="13">
      <t>ネン</t>
    </rPh>
    <rPh sb="15" eb="16">
      <t>ツキ</t>
    </rPh>
    <rPh sb="18" eb="19">
      <t>ヒ</t>
    </rPh>
    <phoneticPr fontId="10"/>
  </si>
  <si>
    <t xml:space="preserve">    23(1948)年 8月 1日</t>
    <rPh sb="12" eb="13">
      <t>ネン</t>
    </rPh>
    <rPh sb="15" eb="16">
      <t>ツキ</t>
    </rPh>
    <rPh sb="18" eb="19">
      <t>ヒ</t>
    </rPh>
    <phoneticPr fontId="10"/>
  </si>
  <si>
    <t>　　24(1949)年10月 1日</t>
    <rPh sb="10" eb="11">
      <t>ネン</t>
    </rPh>
    <rPh sb="13" eb="14">
      <t>ガツ</t>
    </rPh>
    <rPh sb="16" eb="17">
      <t>ニチ</t>
    </rPh>
    <phoneticPr fontId="10"/>
  </si>
  <si>
    <t xml:space="preserve">    25(1950)〃　</t>
    <phoneticPr fontId="10"/>
  </si>
  <si>
    <t xml:space="preserve">    26(1951)〃　</t>
    <phoneticPr fontId="10"/>
  </si>
  <si>
    <t xml:space="preserve">    27(1952)〃　</t>
    <phoneticPr fontId="10"/>
  </si>
  <si>
    <t xml:space="preserve">    28(1953)〃　</t>
    <phoneticPr fontId="10"/>
  </si>
  <si>
    <t xml:space="preserve">    29(1954)〃　</t>
    <phoneticPr fontId="10"/>
  </si>
  <si>
    <t xml:space="preserve">    30(1955)〃　</t>
    <phoneticPr fontId="10"/>
  </si>
  <si>
    <t xml:space="preserve">    31(1956)〃　</t>
    <phoneticPr fontId="10"/>
  </si>
  <si>
    <t xml:space="preserve">    32(1957)〃　</t>
    <phoneticPr fontId="10"/>
  </si>
  <si>
    <t xml:space="preserve">    33(1958)〃　</t>
    <phoneticPr fontId="10"/>
  </si>
  <si>
    <t xml:space="preserve">    34(1959)〃　</t>
    <phoneticPr fontId="10"/>
  </si>
  <si>
    <t xml:space="preserve">    35(1960)〃　</t>
    <phoneticPr fontId="10"/>
  </si>
  <si>
    <t xml:space="preserve">    36(1961)〃　</t>
    <phoneticPr fontId="10"/>
  </si>
  <si>
    <t xml:space="preserve">    37(1962)〃　</t>
    <phoneticPr fontId="10"/>
  </si>
  <si>
    <t xml:space="preserve">    38(1963)〃　</t>
    <phoneticPr fontId="10"/>
  </si>
  <si>
    <t xml:space="preserve">    39(1964)〃　</t>
    <phoneticPr fontId="10"/>
  </si>
  <si>
    <t xml:space="preserve">    40(1965)〃　</t>
    <phoneticPr fontId="10"/>
  </si>
  <si>
    <t xml:space="preserve">    41(1966)〃　</t>
    <phoneticPr fontId="10"/>
  </si>
  <si>
    <t xml:space="preserve">    42(1967)〃　</t>
    <phoneticPr fontId="10"/>
  </si>
  <si>
    <t xml:space="preserve">    43(1968)〃　</t>
    <phoneticPr fontId="10"/>
  </si>
  <si>
    <t xml:space="preserve">    44(1969)〃　</t>
    <phoneticPr fontId="10"/>
  </si>
  <si>
    <t xml:space="preserve">    45(1970)〃　</t>
    <phoneticPr fontId="10"/>
  </si>
  <si>
    <t xml:space="preserve">    46(1971)〃　</t>
    <phoneticPr fontId="10"/>
  </si>
  <si>
    <t xml:space="preserve">    47(1972)〃　</t>
    <phoneticPr fontId="10"/>
  </si>
  <si>
    <t xml:space="preserve">    48(1973)〃　</t>
    <phoneticPr fontId="10"/>
  </si>
  <si>
    <t xml:space="preserve">    49(1974)〃　</t>
    <phoneticPr fontId="10"/>
  </si>
  <si>
    <t xml:space="preserve">    50(1975)〃　</t>
    <phoneticPr fontId="10"/>
  </si>
  <si>
    <t xml:space="preserve">    51(1976)〃　</t>
    <phoneticPr fontId="10"/>
  </si>
  <si>
    <t xml:space="preserve">    52(1977)〃　</t>
    <phoneticPr fontId="10"/>
  </si>
  <si>
    <t xml:space="preserve">    53(1978)〃　</t>
    <phoneticPr fontId="10"/>
  </si>
  <si>
    <t>昭和54(1979)年10月 1日　</t>
    <rPh sb="0" eb="2">
      <t>ショウワ</t>
    </rPh>
    <phoneticPr fontId="10"/>
  </si>
  <si>
    <t xml:space="preserve">    55(1980)〃　</t>
    <phoneticPr fontId="10"/>
  </si>
  <si>
    <t xml:space="preserve">    56(1981)〃　</t>
    <phoneticPr fontId="10"/>
  </si>
  <si>
    <t xml:space="preserve">    57(1982)〃　</t>
    <phoneticPr fontId="10"/>
  </si>
  <si>
    <t xml:space="preserve">    58(1983)〃　</t>
    <phoneticPr fontId="10"/>
  </si>
  <si>
    <t xml:space="preserve">    59(1984)〃　</t>
    <phoneticPr fontId="10"/>
  </si>
  <si>
    <t xml:space="preserve">    60(1985)〃　</t>
    <phoneticPr fontId="10"/>
  </si>
  <si>
    <t xml:space="preserve">    61(1986)〃　</t>
    <phoneticPr fontId="10"/>
  </si>
  <si>
    <t xml:space="preserve">    62(1987)〃　</t>
    <phoneticPr fontId="10"/>
  </si>
  <si>
    <t xml:space="preserve">    63(1988)〃　</t>
    <phoneticPr fontId="10"/>
  </si>
  <si>
    <t>平成元(1989)〃</t>
    <phoneticPr fontId="10"/>
  </si>
  <si>
    <t xml:space="preserve">     2(1990)〃　</t>
    <phoneticPr fontId="10"/>
  </si>
  <si>
    <t xml:space="preserve">     3(1991)〃　</t>
    <phoneticPr fontId="10"/>
  </si>
  <si>
    <t xml:space="preserve">     4(1992)〃　</t>
    <phoneticPr fontId="10"/>
  </si>
  <si>
    <t xml:space="preserve">     5(1993)〃　</t>
    <phoneticPr fontId="10"/>
  </si>
  <si>
    <t xml:space="preserve">     6(1994)〃　</t>
    <phoneticPr fontId="10"/>
  </si>
  <si>
    <t xml:space="preserve">     7(1995)〃　　</t>
    <phoneticPr fontId="10"/>
  </si>
  <si>
    <t xml:space="preserve">     8(1996)〃　</t>
    <phoneticPr fontId="10"/>
  </si>
  <si>
    <t xml:space="preserve">     9(1997)〃　</t>
    <phoneticPr fontId="10"/>
  </si>
  <si>
    <t xml:space="preserve">    10(1998)〃　</t>
    <phoneticPr fontId="10"/>
  </si>
  <si>
    <t xml:space="preserve">    11(1999)〃  (注3)　</t>
    <rPh sb="16" eb="17">
      <t>チュウ</t>
    </rPh>
    <phoneticPr fontId="10"/>
  </si>
  <si>
    <t xml:space="preserve">    12(2000)〃</t>
    <phoneticPr fontId="10"/>
  </si>
  <si>
    <t xml:space="preserve">    13(2001)〃</t>
    <phoneticPr fontId="10"/>
  </si>
  <si>
    <t xml:space="preserve">    14(2002)〃　</t>
    <phoneticPr fontId="10"/>
  </si>
  <si>
    <t xml:space="preserve">    15(2003)〃　</t>
    <phoneticPr fontId="10"/>
  </si>
  <si>
    <t xml:space="preserve">    16(2004)〃　</t>
    <phoneticPr fontId="10"/>
  </si>
  <si>
    <t xml:space="preserve">    17(2005)〃　</t>
    <phoneticPr fontId="10"/>
  </si>
  <si>
    <t xml:space="preserve">    18(2006)〃　</t>
    <phoneticPr fontId="10"/>
  </si>
  <si>
    <t xml:space="preserve">    19(2007)〃　</t>
    <phoneticPr fontId="10"/>
  </si>
  <si>
    <t xml:space="preserve">    20(2008)〃　</t>
    <phoneticPr fontId="10"/>
  </si>
  <si>
    <t xml:space="preserve">    21(2009)〃　</t>
    <phoneticPr fontId="10"/>
  </si>
  <si>
    <t xml:space="preserve">    22(2010)〃　</t>
    <phoneticPr fontId="10"/>
  </si>
  <si>
    <t xml:space="preserve">    23(2011)〃　</t>
    <phoneticPr fontId="10"/>
  </si>
  <si>
    <t xml:space="preserve">    24(2012)〃　</t>
    <phoneticPr fontId="10"/>
  </si>
  <si>
    <t xml:space="preserve">    25(2013)〃　</t>
  </si>
  <si>
    <t xml:space="preserve">    26(2014)〃　</t>
    <phoneticPr fontId="10"/>
  </si>
  <si>
    <t xml:space="preserve">    27(2015)〃　</t>
    <phoneticPr fontId="10"/>
  </si>
  <si>
    <t>*</t>
  </si>
  <si>
    <t xml:space="preserve">    28(2016)〃　</t>
    <phoneticPr fontId="10"/>
  </si>
  <si>
    <t>資料：総務省統計局・県統計課</t>
    <rPh sb="0" eb="2">
      <t>シリョウ</t>
    </rPh>
    <rPh sb="3" eb="4">
      <t>ショウ</t>
    </rPh>
    <phoneticPr fontId="106"/>
  </si>
  <si>
    <t>（注）1　* のついた年は国勢調査（昭和22年は臨時国勢調査）、その他は原則として兵庫県報告例（昭和6年以前）又は統計局若しく</t>
    <rPh sb="11" eb="12">
      <t>トシ</t>
    </rPh>
    <rPh sb="18" eb="20">
      <t>ショウワ</t>
    </rPh>
    <rPh sb="22" eb="23">
      <t>ネン</t>
    </rPh>
    <rPh sb="24" eb="26">
      <t>リンジ</t>
    </rPh>
    <rPh sb="26" eb="28">
      <t>コクセイ</t>
    </rPh>
    <rPh sb="28" eb="30">
      <t>チョウサ</t>
    </rPh>
    <rPh sb="36" eb="38">
      <t>ゲンソク</t>
    </rPh>
    <rPh sb="41" eb="44">
      <t>ヒョウゴケン</t>
    </rPh>
    <rPh sb="44" eb="47">
      <t>ホウコクレイ</t>
    </rPh>
    <rPh sb="48" eb="50">
      <t>ショウワ</t>
    </rPh>
    <rPh sb="51" eb="52">
      <t>ネン</t>
    </rPh>
    <rPh sb="52" eb="54">
      <t>イゼン</t>
    </rPh>
    <rPh sb="55" eb="56">
      <t>マタ</t>
    </rPh>
    <rPh sb="57" eb="60">
      <t>トウケイキョク</t>
    </rPh>
    <rPh sb="60" eb="61">
      <t>モ</t>
    </rPh>
    <phoneticPr fontId="10"/>
  </si>
  <si>
    <t xml:space="preserve">       は兵庫県推計（昭和7年以降）による。</t>
    <phoneticPr fontId="10"/>
  </si>
  <si>
    <t xml:space="preserve">      2  昭和19～21年は資源調査法に基く人口調査、昭和23年は常住人口調査による。</t>
    <rPh sb="9" eb="11">
      <t>ショウワ</t>
    </rPh>
    <rPh sb="16" eb="17">
      <t>ネン</t>
    </rPh>
    <rPh sb="18" eb="20">
      <t>シゲン</t>
    </rPh>
    <rPh sb="20" eb="23">
      <t>チョウサホウ</t>
    </rPh>
    <rPh sb="24" eb="25">
      <t>モトヅ</t>
    </rPh>
    <rPh sb="26" eb="28">
      <t>ジンコウ</t>
    </rPh>
    <rPh sb="28" eb="30">
      <t>チョウサ</t>
    </rPh>
    <rPh sb="31" eb="33">
      <t>ショウワ</t>
    </rPh>
    <rPh sb="35" eb="36">
      <t>ネン</t>
    </rPh>
    <rPh sb="37" eb="39">
      <t>ジョウジュウ</t>
    </rPh>
    <rPh sb="39" eb="41">
      <t>ジンコウ</t>
    </rPh>
    <rPh sb="41" eb="43">
      <t>チョウサ</t>
    </rPh>
    <phoneticPr fontId="10"/>
  </si>
  <si>
    <t xml:space="preserve">      3  平成11年は、平成10年10月1日実施の被災地人口実態調査（注4）の結果数値を基礎とし、住民基本台帳法及び外国人登録法</t>
    <phoneticPr fontId="10"/>
  </si>
  <si>
    <t xml:space="preserve">       に基づく市町からの移動数報告を集計して算出した「推定人口」である。 </t>
    <rPh sb="26" eb="28">
      <t>サンシュツ</t>
    </rPh>
    <rPh sb="31" eb="33">
      <t>スイテイ</t>
    </rPh>
    <rPh sb="33" eb="35">
      <t>ジンコウ</t>
    </rPh>
    <phoneticPr fontId="10"/>
  </si>
  <si>
    <t xml:space="preserve">      4  被災地人口実態調査とは、平成10年10月1日に実施した住宅・土地統計調査の調査票から阪神・淡路大震災の被災地旧10市</t>
    <rPh sb="9" eb="12">
      <t>ヒサイチ</t>
    </rPh>
    <rPh sb="12" eb="14">
      <t>ジンコウ</t>
    </rPh>
    <rPh sb="14" eb="16">
      <t>ジッタイ</t>
    </rPh>
    <rPh sb="16" eb="18">
      <t>チョウサ</t>
    </rPh>
    <rPh sb="21" eb="23">
      <t>ヘイセイ</t>
    </rPh>
    <rPh sb="25" eb="26">
      <t>ネン</t>
    </rPh>
    <rPh sb="28" eb="29">
      <t>ガツ</t>
    </rPh>
    <rPh sb="30" eb="31">
      <t>ニチ</t>
    </rPh>
    <rPh sb="32" eb="34">
      <t>ジッシ</t>
    </rPh>
    <rPh sb="36" eb="38">
      <t>ジュウタク</t>
    </rPh>
    <rPh sb="39" eb="41">
      <t>トチ</t>
    </rPh>
    <rPh sb="41" eb="43">
      <t>トウケイ</t>
    </rPh>
    <rPh sb="43" eb="45">
      <t>チョウサ</t>
    </rPh>
    <rPh sb="46" eb="49">
      <t>チョウサヒョウ</t>
    </rPh>
    <rPh sb="51" eb="53">
      <t>ハンシン</t>
    </rPh>
    <rPh sb="54" eb="56">
      <t>アワジ</t>
    </rPh>
    <rPh sb="56" eb="59">
      <t>ダイシンサイ</t>
    </rPh>
    <rPh sb="60" eb="63">
      <t>ヒサイチ</t>
    </rPh>
    <phoneticPr fontId="10"/>
  </si>
  <si>
    <t xml:space="preserve">       10町の世帯人員を転記集計し、実態人口の把握を行ったものである。</t>
    <phoneticPr fontId="10"/>
  </si>
  <si>
    <t xml:space="preserve">      5  世帯数の昭和4年以前（大正9年及び14年を除く）は、戸数である。</t>
    <rPh sb="9" eb="12">
      <t>セタイスウ</t>
    </rPh>
    <rPh sb="13" eb="15">
      <t>ショウワ</t>
    </rPh>
    <rPh sb="16" eb="19">
      <t>ネンイゼン</t>
    </rPh>
    <rPh sb="20" eb="22">
      <t>タイショウ</t>
    </rPh>
    <rPh sb="23" eb="24">
      <t>ネン</t>
    </rPh>
    <rPh sb="24" eb="25">
      <t>オヨ</t>
    </rPh>
    <rPh sb="28" eb="29">
      <t>ネン</t>
    </rPh>
    <rPh sb="30" eb="31">
      <t>ノゾ</t>
    </rPh>
    <rPh sb="35" eb="37">
      <t>コスウ</t>
    </rPh>
    <phoneticPr fontId="10"/>
  </si>
  <si>
    <t>平成29年</t>
    <rPh sb="0" eb="2">
      <t>ヘイセイ</t>
    </rPh>
    <rPh sb="4" eb="5">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</si>
  <si>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</si>
  <si>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</si>
  <si>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</si>
  <si>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</si>
  <si>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</si>
  <si>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</si>
  <si>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</si>
  <si>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平成19年</t>
    <rPh sb="0" eb="2">
      <t>ヘイセイ</t>
    </rPh>
    <rPh sb="4" eb="5">
      <t>ネン</t>
    </rPh>
    <phoneticPr fontId="3"/>
  </si>
  <si>
    <t>平成20年</t>
    <rPh sb="0" eb="2">
      <t>ヘイセイ</t>
    </rPh>
    <rPh sb="4" eb="5">
      <t>ネン</t>
    </rPh>
    <phoneticPr fontId="3"/>
  </si>
  <si>
    <t>平成21年</t>
    <rPh sb="0" eb="2">
      <t>ヘイセイ</t>
    </rPh>
    <rPh sb="4" eb="5">
      <t>ネン</t>
    </rPh>
    <phoneticPr fontId="3"/>
  </si>
  <si>
    <t>都道府県別合計特殊出生率の推移</t>
    <rPh sb="0" eb="4">
      <t>トドウフケン</t>
    </rPh>
    <rPh sb="4" eb="5">
      <t>ベツ</t>
    </rPh>
    <rPh sb="5" eb="7">
      <t>ゴウケイ</t>
    </rPh>
    <rPh sb="7" eb="9">
      <t>トクシュ</t>
    </rPh>
    <rPh sb="9" eb="12">
      <t>シュッショウリツ</t>
    </rPh>
    <rPh sb="13" eb="15">
      <t>スイイ</t>
    </rPh>
    <phoneticPr fontId="3"/>
  </si>
  <si>
    <t>　　 　…</t>
  </si>
  <si>
    <t>昭和35年</t>
    <rPh sb="0" eb="2">
      <t>ショウワ</t>
    </rPh>
    <rPh sb="4" eb="5">
      <t>ネン</t>
    </rPh>
    <phoneticPr fontId="3"/>
  </si>
  <si>
    <t>昭和40年</t>
    <rPh sb="0" eb="2">
      <t>ショウワ</t>
    </rPh>
    <rPh sb="4" eb="5">
      <t>ネン</t>
    </rPh>
    <phoneticPr fontId="3"/>
  </si>
  <si>
    <t>昭和45年</t>
    <rPh sb="0" eb="2">
      <t>ショウワ</t>
    </rPh>
    <rPh sb="4" eb="5">
      <t>ネン</t>
    </rPh>
    <phoneticPr fontId="3"/>
  </si>
  <si>
    <t>昭和50年</t>
    <rPh sb="0" eb="2">
      <t>ショウワ</t>
    </rPh>
    <rPh sb="4" eb="5">
      <t>ネン</t>
    </rPh>
    <phoneticPr fontId="3"/>
  </si>
  <si>
    <t>昭和55年</t>
    <rPh sb="0" eb="2">
      <t>ショウワ</t>
    </rPh>
    <rPh sb="4" eb="5">
      <t>ネン</t>
    </rPh>
    <phoneticPr fontId="3"/>
  </si>
  <si>
    <t>昭和60年</t>
    <rPh sb="0" eb="2">
      <t>ショウワ</t>
    </rPh>
    <rPh sb="4" eb="5">
      <t>ネン</t>
    </rPh>
    <phoneticPr fontId="3"/>
  </si>
  <si>
    <t>平成元年</t>
    <rPh sb="0" eb="2">
      <t>ヘイセイ</t>
    </rPh>
    <rPh sb="2" eb="4">
      <t>ガンネン</t>
    </rPh>
    <phoneticPr fontId="4"/>
  </si>
  <si>
    <t>兵庫県総人口(各歳別）</t>
    <rPh sb="0" eb="3">
      <t>ヒョウゴケン</t>
    </rPh>
    <rPh sb="3" eb="4">
      <t>ソウ</t>
    </rPh>
    <rPh sb="4" eb="6">
      <t>ジンコウ</t>
    </rPh>
    <rPh sb="7" eb="9">
      <t>カクサイ</t>
    </rPh>
    <rPh sb="9" eb="10">
      <t>ベツ</t>
    </rPh>
    <phoneticPr fontId="3"/>
  </si>
  <si>
    <t>総  数</t>
  </si>
  <si>
    <t>100歳</t>
  </si>
  <si>
    <t>101歳</t>
  </si>
  <si>
    <t>102歳</t>
  </si>
  <si>
    <t>103歳</t>
  </si>
  <si>
    <t>104歳</t>
  </si>
  <si>
    <t>105歳</t>
  </si>
  <si>
    <t>106歳</t>
  </si>
  <si>
    <t>107歳</t>
  </si>
  <si>
    <t>108歳</t>
  </si>
  <si>
    <t>109歳</t>
  </si>
  <si>
    <t>110歳以上</t>
  </si>
  <si>
    <t>区分</t>
  </si>
  <si>
    <t>大正9(1920)年10月1日</t>
    <rPh sb="0" eb="2">
      <t>タイショウ</t>
    </rPh>
    <rPh sb="9" eb="10">
      <t>ネン</t>
    </rPh>
    <rPh sb="12" eb="13">
      <t>ガツ</t>
    </rPh>
    <rPh sb="14" eb="15">
      <t>ニチ</t>
    </rPh>
    <phoneticPr fontId="9"/>
  </si>
  <si>
    <t>昭和25(1950)年10月1日</t>
    <rPh sb="0" eb="2">
      <t>ショウワ</t>
    </rPh>
    <rPh sb="10" eb="11">
      <t>ネン</t>
    </rPh>
    <rPh sb="13" eb="14">
      <t>ガツ</t>
    </rPh>
    <rPh sb="15" eb="16">
      <t>ニチ</t>
    </rPh>
    <phoneticPr fontId="9"/>
  </si>
  <si>
    <t>昭和35(1960)年10月1日</t>
    <rPh sb="0" eb="2">
      <t>ショウワ</t>
    </rPh>
    <rPh sb="10" eb="11">
      <t>ネン</t>
    </rPh>
    <rPh sb="13" eb="14">
      <t>ガツ</t>
    </rPh>
    <rPh sb="15" eb="16">
      <t>ヒ</t>
    </rPh>
    <phoneticPr fontId="9"/>
  </si>
  <si>
    <t>昭和40(1965)年10月1日</t>
    <rPh sb="0" eb="2">
      <t>ショウワ</t>
    </rPh>
    <rPh sb="10" eb="11">
      <t>ネン</t>
    </rPh>
    <rPh sb="13" eb="14">
      <t>ガツ</t>
    </rPh>
    <rPh sb="15" eb="16">
      <t>ニチ</t>
    </rPh>
    <phoneticPr fontId="9"/>
  </si>
  <si>
    <t>昭和45(1970)年10月1日</t>
    <rPh sb="0" eb="2">
      <t>ショウワ</t>
    </rPh>
    <rPh sb="10" eb="11">
      <t>ネン</t>
    </rPh>
    <rPh sb="13" eb="14">
      <t>ガツ</t>
    </rPh>
    <rPh sb="15" eb="16">
      <t>ニチ</t>
    </rPh>
    <phoneticPr fontId="9"/>
  </si>
  <si>
    <t>昭和50(1975)年10月1日</t>
    <rPh sb="0" eb="2">
      <t>ショウワ</t>
    </rPh>
    <rPh sb="10" eb="11">
      <t>ネン</t>
    </rPh>
    <rPh sb="13" eb="14">
      <t>ガツ</t>
    </rPh>
    <rPh sb="15" eb="16">
      <t>ニチ</t>
    </rPh>
    <phoneticPr fontId="9"/>
  </si>
  <si>
    <t>昭和55(1980)年10月1日</t>
    <rPh sb="0" eb="2">
      <t>ショウワ</t>
    </rPh>
    <rPh sb="10" eb="11">
      <t>ネン</t>
    </rPh>
    <rPh sb="13" eb="14">
      <t>ガツ</t>
    </rPh>
    <rPh sb="15" eb="16">
      <t>ニチ</t>
    </rPh>
    <phoneticPr fontId="9"/>
  </si>
  <si>
    <t>昭和60(1985)年10月1日</t>
    <rPh sb="0" eb="2">
      <t>ショウワ</t>
    </rPh>
    <rPh sb="10" eb="11">
      <t>ネン</t>
    </rPh>
    <rPh sb="13" eb="14">
      <t>ガツ</t>
    </rPh>
    <rPh sb="15" eb="16">
      <t>ニチ</t>
    </rPh>
    <phoneticPr fontId="9"/>
  </si>
  <si>
    <t>平成2(1990)年10月1日</t>
    <rPh sb="0" eb="2">
      <t>ヘイセイ</t>
    </rPh>
    <rPh sb="9" eb="10">
      <t>ネン</t>
    </rPh>
    <rPh sb="12" eb="13">
      <t>ガツ</t>
    </rPh>
    <rPh sb="14" eb="15">
      <t>ニチ</t>
    </rPh>
    <phoneticPr fontId="9"/>
  </si>
  <si>
    <t>平成7(1995)年10月1日</t>
    <rPh sb="0" eb="2">
      <t>ヘイセイ</t>
    </rPh>
    <rPh sb="9" eb="10">
      <t>ネン</t>
    </rPh>
    <rPh sb="12" eb="13">
      <t>ガツ</t>
    </rPh>
    <rPh sb="14" eb="15">
      <t>ニチ</t>
    </rPh>
    <phoneticPr fontId="9"/>
  </si>
  <si>
    <t>平成12(2000)年10月1日</t>
    <rPh sb="0" eb="2">
      <t>ヘイセイ</t>
    </rPh>
    <rPh sb="10" eb="11">
      <t>ネン</t>
    </rPh>
    <rPh sb="13" eb="14">
      <t>ガツ</t>
    </rPh>
    <rPh sb="15" eb="16">
      <t>ニチ</t>
    </rPh>
    <phoneticPr fontId="9"/>
  </si>
  <si>
    <t>平成17(2005)年10月1日</t>
    <rPh sb="0" eb="2">
      <t>ヘイセイ</t>
    </rPh>
    <rPh sb="10" eb="11">
      <t>ネン</t>
    </rPh>
    <rPh sb="13" eb="14">
      <t>ガツ</t>
    </rPh>
    <rPh sb="15" eb="16">
      <t>ニチ</t>
    </rPh>
    <phoneticPr fontId="9"/>
  </si>
  <si>
    <t>平成22(2010)年10月1日</t>
    <rPh sb="0" eb="2">
      <t>ヘイセイ</t>
    </rPh>
    <rPh sb="10" eb="11">
      <t>ネン</t>
    </rPh>
    <rPh sb="13" eb="14">
      <t>ガツ</t>
    </rPh>
    <rPh sb="15" eb="16">
      <t>ニチ</t>
    </rPh>
    <phoneticPr fontId="9"/>
  </si>
  <si>
    <t>平成27(2015)年10月1日</t>
    <rPh sb="0" eb="2">
      <t>ヘイセイ</t>
    </rPh>
    <rPh sb="10" eb="11">
      <t>ネン</t>
    </rPh>
    <rPh sb="13" eb="14">
      <t>ガツ</t>
    </rPh>
    <rPh sb="15" eb="16">
      <t>ニチ</t>
    </rPh>
    <phoneticPr fontId="9"/>
  </si>
  <si>
    <t>総数</t>
  </si>
  <si>
    <t>総数</t>
    <rPh sb="0" eb="2">
      <t>ソウスウ</t>
    </rPh>
    <phoneticPr fontId="9"/>
  </si>
  <si>
    <t>男</t>
    <rPh sb="0" eb="1">
      <t>オトコ</t>
    </rPh>
    <phoneticPr fontId="9"/>
  </si>
  <si>
    <t>女</t>
    <rPh sb="0" eb="1">
      <t>オンナ</t>
    </rPh>
    <phoneticPr fontId="9"/>
  </si>
  <si>
    <t>0歳</t>
    <rPh sb="1" eb="2">
      <t>サイ</t>
    </rPh>
    <phoneticPr fontId="9"/>
  </si>
  <si>
    <t>1歳</t>
    <rPh sb="1" eb="2">
      <t>サイ</t>
    </rPh>
    <phoneticPr fontId="9"/>
  </si>
  <si>
    <t>2歳</t>
    <rPh sb="1" eb="2">
      <t>サイ</t>
    </rPh>
    <phoneticPr fontId="9"/>
  </si>
  <si>
    <t>3歳</t>
    <rPh sb="1" eb="2">
      <t>サイ</t>
    </rPh>
    <phoneticPr fontId="9"/>
  </si>
  <si>
    <t>4歳</t>
    <rPh sb="1" eb="2">
      <t>サイ</t>
    </rPh>
    <phoneticPr fontId="9"/>
  </si>
  <si>
    <t>5歳</t>
    <rPh sb="1" eb="2">
      <t>サイ</t>
    </rPh>
    <phoneticPr fontId="9"/>
  </si>
  <si>
    <t>6歳</t>
    <rPh sb="1" eb="2">
      <t>サイ</t>
    </rPh>
    <phoneticPr fontId="9"/>
  </si>
  <si>
    <t>7歳</t>
    <rPh sb="1" eb="2">
      <t>サイ</t>
    </rPh>
    <phoneticPr fontId="9"/>
  </si>
  <si>
    <t>8歳</t>
    <rPh sb="1" eb="2">
      <t>サイ</t>
    </rPh>
    <phoneticPr fontId="9"/>
  </si>
  <si>
    <t>9歳</t>
    <rPh sb="1" eb="2">
      <t>サイ</t>
    </rPh>
    <phoneticPr fontId="9"/>
  </si>
  <si>
    <t>10歳</t>
    <rPh sb="2" eb="3">
      <t>サイ</t>
    </rPh>
    <phoneticPr fontId="9"/>
  </si>
  <si>
    <t>11歳</t>
    <rPh sb="2" eb="3">
      <t>サイ</t>
    </rPh>
    <phoneticPr fontId="9"/>
  </si>
  <si>
    <t>12歳</t>
    <rPh sb="2" eb="3">
      <t>サイ</t>
    </rPh>
    <phoneticPr fontId="9"/>
  </si>
  <si>
    <t>13歳</t>
    <rPh sb="2" eb="3">
      <t>サイ</t>
    </rPh>
    <phoneticPr fontId="9"/>
  </si>
  <si>
    <t>14歳</t>
    <rPh sb="2" eb="3">
      <t>サイ</t>
    </rPh>
    <phoneticPr fontId="9"/>
  </si>
  <si>
    <t>15歳</t>
    <rPh sb="2" eb="3">
      <t>サイ</t>
    </rPh>
    <phoneticPr fontId="9"/>
  </si>
  <si>
    <t>16歳</t>
    <rPh sb="2" eb="3">
      <t>サイ</t>
    </rPh>
    <phoneticPr fontId="9"/>
  </si>
  <si>
    <t>17歳</t>
    <rPh sb="2" eb="3">
      <t>サイ</t>
    </rPh>
    <phoneticPr fontId="9"/>
  </si>
  <si>
    <t>18歳</t>
    <rPh sb="2" eb="3">
      <t>サイ</t>
    </rPh>
    <phoneticPr fontId="9"/>
  </si>
  <si>
    <t>19歳</t>
    <rPh sb="2" eb="3">
      <t>サイ</t>
    </rPh>
    <phoneticPr fontId="9"/>
  </si>
  <si>
    <t>20歳</t>
    <rPh sb="2" eb="3">
      <t>サイ</t>
    </rPh>
    <phoneticPr fontId="9"/>
  </si>
  <si>
    <t>21歳</t>
    <rPh sb="2" eb="3">
      <t>サイ</t>
    </rPh>
    <phoneticPr fontId="9"/>
  </si>
  <si>
    <t>22歳</t>
    <rPh sb="2" eb="3">
      <t>サイ</t>
    </rPh>
    <phoneticPr fontId="9"/>
  </si>
  <si>
    <t>23歳</t>
    <rPh sb="2" eb="3">
      <t>サイ</t>
    </rPh>
    <phoneticPr fontId="9"/>
  </si>
  <si>
    <t>24歳</t>
    <rPh sb="2" eb="3">
      <t>サイ</t>
    </rPh>
    <phoneticPr fontId="9"/>
  </si>
  <si>
    <t>25歳</t>
    <rPh sb="2" eb="3">
      <t>サイ</t>
    </rPh>
    <phoneticPr fontId="9"/>
  </si>
  <si>
    <t>26歳</t>
    <rPh sb="2" eb="3">
      <t>サイ</t>
    </rPh>
    <phoneticPr fontId="9"/>
  </si>
  <si>
    <t>27歳</t>
    <rPh sb="2" eb="3">
      <t>サイ</t>
    </rPh>
    <phoneticPr fontId="9"/>
  </si>
  <si>
    <t>28歳</t>
    <rPh sb="2" eb="3">
      <t>サイ</t>
    </rPh>
    <phoneticPr fontId="9"/>
  </si>
  <si>
    <t>29歳</t>
    <rPh sb="2" eb="3">
      <t>サイ</t>
    </rPh>
    <phoneticPr fontId="9"/>
  </si>
  <si>
    <t>30歳</t>
    <rPh sb="2" eb="3">
      <t>サイ</t>
    </rPh>
    <phoneticPr fontId="9"/>
  </si>
  <si>
    <t>31歳</t>
    <rPh sb="2" eb="3">
      <t>サイ</t>
    </rPh>
    <phoneticPr fontId="9"/>
  </si>
  <si>
    <t>32歳</t>
    <rPh sb="2" eb="3">
      <t>サイ</t>
    </rPh>
    <phoneticPr fontId="9"/>
  </si>
  <si>
    <t>33歳</t>
    <rPh sb="2" eb="3">
      <t>サイ</t>
    </rPh>
    <phoneticPr fontId="9"/>
  </si>
  <si>
    <t>34歳</t>
    <rPh sb="2" eb="3">
      <t>サイ</t>
    </rPh>
    <phoneticPr fontId="9"/>
  </si>
  <si>
    <t>35歳</t>
    <rPh sb="2" eb="3">
      <t>サイ</t>
    </rPh>
    <phoneticPr fontId="9"/>
  </si>
  <si>
    <t>36歳</t>
    <rPh sb="2" eb="3">
      <t>サイ</t>
    </rPh>
    <phoneticPr fontId="9"/>
  </si>
  <si>
    <t>37歳</t>
    <rPh sb="2" eb="3">
      <t>サイ</t>
    </rPh>
    <phoneticPr fontId="9"/>
  </si>
  <si>
    <t>38歳</t>
    <rPh sb="2" eb="3">
      <t>サイ</t>
    </rPh>
    <phoneticPr fontId="9"/>
  </si>
  <si>
    <t>39歳</t>
    <rPh sb="2" eb="3">
      <t>サイ</t>
    </rPh>
    <phoneticPr fontId="9"/>
  </si>
  <si>
    <t>40歳</t>
    <rPh sb="2" eb="3">
      <t>サイ</t>
    </rPh>
    <phoneticPr fontId="9"/>
  </si>
  <si>
    <t>41歳</t>
    <rPh sb="2" eb="3">
      <t>サイ</t>
    </rPh>
    <phoneticPr fontId="9"/>
  </si>
  <si>
    <t>42歳</t>
    <rPh sb="2" eb="3">
      <t>サイ</t>
    </rPh>
    <phoneticPr fontId="9"/>
  </si>
  <si>
    <t>43歳</t>
    <rPh sb="2" eb="3">
      <t>サイ</t>
    </rPh>
    <phoneticPr fontId="9"/>
  </si>
  <si>
    <t>44歳</t>
    <rPh sb="2" eb="3">
      <t>サイ</t>
    </rPh>
    <phoneticPr fontId="9"/>
  </si>
  <si>
    <t>45歳</t>
    <rPh sb="2" eb="3">
      <t>サイ</t>
    </rPh>
    <phoneticPr fontId="9"/>
  </si>
  <si>
    <t>46歳</t>
    <rPh sb="2" eb="3">
      <t>サイ</t>
    </rPh>
    <phoneticPr fontId="9"/>
  </si>
  <si>
    <t>47歳</t>
    <rPh sb="2" eb="3">
      <t>サイ</t>
    </rPh>
    <phoneticPr fontId="9"/>
  </si>
  <si>
    <t>48歳</t>
    <rPh sb="2" eb="3">
      <t>サイ</t>
    </rPh>
    <phoneticPr fontId="9"/>
  </si>
  <si>
    <t>49歳</t>
    <rPh sb="2" eb="3">
      <t>サイ</t>
    </rPh>
    <phoneticPr fontId="9"/>
  </si>
  <si>
    <t>50歳</t>
    <rPh sb="2" eb="3">
      <t>サイ</t>
    </rPh>
    <phoneticPr fontId="9"/>
  </si>
  <si>
    <t>51歳</t>
    <rPh sb="2" eb="3">
      <t>サイ</t>
    </rPh>
    <phoneticPr fontId="9"/>
  </si>
  <si>
    <t>52歳</t>
    <rPh sb="2" eb="3">
      <t>サイ</t>
    </rPh>
    <phoneticPr fontId="9"/>
  </si>
  <si>
    <t>53歳</t>
    <rPh sb="2" eb="3">
      <t>サイ</t>
    </rPh>
    <phoneticPr fontId="9"/>
  </si>
  <si>
    <t>54歳</t>
    <rPh sb="2" eb="3">
      <t>サイ</t>
    </rPh>
    <phoneticPr fontId="9"/>
  </si>
  <si>
    <t>55歳</t>
    <rPh sb="2" eb="3">
      <t>サイ</t>
    </rPh>
    <phoneticPr fontId="9"/>
  </si>
  <si>
    <t>56歳</t>
    <rPh sb="2" eb="3">
      <t>サイ</t>
    </rPh>
    <phoneticPr fontId="9"/>
  </si>
  <si>
    <t>57歳</t>
    <rPh sb="2" eb="3">
      <t>サイ</t>
    </rPh>
    <phoneticPr fontId="9"/>
  </si>
  <si>
    <t>58歳</t>
    <rPh sb="2" eb="3">
      <t>サイ</t>
    </rPh>
    <phoneticPr fontId="9"/>
  </si>
  <si>
    <t>59歳</t>
    <rPh sb="2" eb="3">
      <t>サイ</t>
    </rPh>
    <phoneticPr fontId="9"/>
  </si>
  <si>
    <t>60歳</t>
    <rPh sb="2" eb="3">
      <t>サイ</t>
    </rPh>
    <phoneticPr fontId="9"/>
  </si>
  <si>
    <t>61歳</t>
    <rPh sb="2" eb="3">
      <t>サイ</t>
    </rPh>
    <phoneticPr fontId="9"/>
  </si>
  <si>
    <t>62歳</t>
    <rPh sb="2" eb="3">
      <t>サイ</t>
    </rPh>
    <phoneticPr fontId="9"/>
  </si>
  <si>
    <t>63歳</t>
    <rPh sb="2" eb="3">
      <t>サイ</t>
    </rPh>
    <phoneticPr fontId="9"/>
  </si>
  <si>
    <t>64歳</t>
    <rPh sb="2" eb="3">
      <t>サイ</t>
    </rPh>
    <phoneticPr fontId="9"/>
  </si>
  <si>
    <t>65歳</t>
    <rPh sb="2" eb="3">
      <t>サイ</t>
    </rPh>
    <phoneticPr fontId="9"/>
  </si>
  <si>
    <t>66歳</t>
    <rPh sb="2" eb="3">
      <t>サイ</t>
    </rPh>
    <phoneticPr fontId="9"/>
  </si>
  <si>
    <t>67歳</t>
    <rPh sb="2" eb="3">
      <t>サイ</t>
    </rPh>
    <phoneticPr fontId="9"/>
  </si>
  <si>
    <t>68歳</t>
    <rPh sb="2" eb="3">
      <t>サイ</t>
    </rPh>
    <phoneticPr fontId="9"/>
  </si>
  <si>
    <t>69歳</t>
    <rPh sb="2" eb="3">
      <t>サイ</t>
    </rPh>
    <phoneticPr fontId="9"/>
  </si>
  <si>
    <t>70歳</t>
    <rPh sb="2" eb="3">
      <t>サイ</t>
    </rPh>
    <phoneticPr fontId="9"/>
  </si>
  <si>
    <t>71歳</t>
    <rPh sb="2" eb="3">
      <t>サイ</t>
    </rPh>
    <phoneticPr fontId="9"/>
  </si>
  <si>
    <t>72歳</t>
    <rPh sb="2" eb="3">
      <t>サイ</t>
    </rPh>
    <phoneticPr fontId="9"/>
  </si>
  <si>
    <t>73歳</t>
    <rPh sb="2" eb="3">
      <t>サイ</t>
    </rPh>
    <phoneticPr fontId="9"/>
  </si>
  <si>
    <t>74歳</t>
    <rPh sb="2" eb="3">
      <t>サイ</t>
    </rPh>
    <phoneticPr fontId="9"/>
  </si>
  <si>
    <t>75歳</t>
    <rPh sb="2" eb="3">
      <t>サイ</t>
    </rPh>
    <phoneticPr fontId="9"/>
  </si>
  <si>
    <t>76歳</t>
    <rPh sb="2" eb="3">
      <t>サイ</t>
    </rPh>
    <phoneticPr fontId="9"/>
  </si>
  <si>
    <t>77歳</t>
    <rPh sb="2" eb="3">
      <t>サイ</t>
    </rPh>
    <phoneticPr fontId="9"/>
  </si>
  <si>
    <t>78歳</t>
    <rPh sb="2" eb="3">
      <t>サイ</t>
    </rPh>
    <phoneticPr fontId="9"/>
  </si>
  <si>
    <t>79歳</t>
    <rPh sb="2" eb="3">
      <t>サイ</t>
    </rPh>
    <phoneticPr fontId="9"/>
  </si>
  <si>
    <t>80歳</t>
    <rPh sb="2" eb="3">
      <t>サイ</t>
    </rPh>
    <phoneticPr fontId="9"/>
  </si>
  <si>
    <t>81歳</t>
    <rPh sb="2" eb="3">
      <t>サイ</t>
    </rPh>
    <phoneticPr fontId="9"/>
  </si>
  <si>
    <t>82歳</t>
    <rPh sb="2" eb="3">
      <t>サイ</t>
    </rPh>
    <phoneticPr fontId="9"/>
  </si>
  <si>
    <t>83歳</t>
    <rPh sb="2" eb="3">
      <t>サイ</t>
    </rPh>
    <phoneticPr fontId="9"/>
  </si>
  <si>
    <t>84歳</t>
    <rPh sb="2" eb="3">
      <t>サイ</t>
    </rPh>
    <phoneticPr fontId="9"/>
  </si>
  <si>
    <t>85歳</t>
    <rPh sb="2" eb="3">
      <t>サイ</t>
    </rPh>
    <phoneticPr fontId="9"/>
  </si>
  <si>
    <t>86歳</t>
    <rPh sb="2" eb="3">
      <t>サイ</t>
    </rPh>
    <phoneticPr fontId="9"/>
  </si>
  <si>
    <t>87歳</t>
    <rPh sb="2" eb="3">
      <t>サイ</t>
    </rPh>
    <phoneticPr fontId="9"/>
  </si>
  <si>
    <t>88歳</t>
    <rPh sb="2" eb="3">
      <t>サイ</t>
    </rPh>
    <phoneticPr fontId="9"/>
  </si>
  <si>
    <t>89歳</t>
    <rPh sb="2" eb="3">
      <t>サイ</t>
    </rPh>
    <phoneticPr fontId="9"/>
  </si>
  <si>
    <t>90歳</t>
    <rPh sb="2" eb="3">
      <t>サイ</t>
    </rPh>
    <phoneticPr fontId="9"/>
  </si>
  <si>
    <t>91歳</t>
    <rPh sb="2" eb="3">
      <t>サイ</t>
    </rPh>
    <phoneticPr fontId="9"/>
  </si>
  <si>
    <t>92歳</t>
    <rPh sb="2" eb="3">
      <t>サイ</t>
    </rPh>
    <phoneticPr fontId="9"/>
  </si>
  <si>
    <t>93歳</t>
    <rPh sb="2" eb="3">
      <t>サイ</t>
    </rPh>
    <phoneticPr fontId="9"/>
  </si>
  <si>
    <t>94歳</t>
    <rPh sb="2" eb="3">
      <t>サイ</t>
    </rPh>
    <phoneticPr fontId="9"/>
  </si>
  <si>
    <t>95歳</t>
    <rPh sb="2" eb="3">
      <t>サイ</t>
    </rPh>
    <phoneticPr fontId="9"/>
  </si>
  <si>
    <t>96歳</t>
    <rPh sb="2" eb="3">
      <t>サイ</t>
    </rPh>
    <phoneticPr fontId="9"/>
  </si>
  <si>
    <t>97歳</t>
    <rPh sb="2" eb="3">
      <t>サイ</t>
    </rPh>
    <phoneticPr fontId="9"/>
  </si>
  <si>
    <t>98歳</t>
    <rPh sb="2" eb="3">
      <t>サイ</t>
    </rPh>
    <phoneticPr fontId="9"/>
  </si>
  <si>
    <t>99歳</t>
    <rPh sb="2" eb="3">
      <t>サイ</t>
    </rPh>
    <phoneticPr fontId="9"/>
  </si>
  <si>
    <t>年齢不詳</t>
  </si>
  <si>
    <t>平成27年10月1日（不詳按分後）</t>
    <rPh sb="0" eb="2">
      <t>ヘイセイ</t>
    </rPh>
    <rPh sb="4" eb="5">
      <t>ネン</t>
    </rPh>
    <rPh sb="7" eb="8">
      <t>ツキ</t>
    </rPh>
    <rPh sb="9" eb="10">
      <t>ニチ</t>
    </rPh>
    <rPh sb="11" eb="13">
      <t>フショウ</t>
    </rPh>
    <rPh sb="13" eb="15">
      <t>アンブン</t>
    </rPh>
    <rPh sb="15" eb="16">
      <t>ゴ</t>
    </rPh>
    <phoneticPr fontId="3"/>
  </si>
  <si>
    <t>100歳以上</t>
    <phoneticPr fontId="3"/>
  </si>
  <si>
    <t>(単位：人）</t>
    <rPh sb="1" eb="3">
      <t>タンイ</t>
    </rPh>
    <rPh sb="4" eb="5">
      <t>ニン</t>
    </rPh>
    <phoneticPr fontId="3"/>
  </si>
  <si>
    <t>14_2</t>
    <phoneticPr fontId="3"/>
  </si>
  <si>
    <t>市町別平均余命</t>
    <rPh sb="0" eb="2">
      <t>シチョウ</t>
    </rPh>
    <rPh sb="2" eb="3">
      <t>ベツ</t>
    </rPh>
    <rPh sb="3" eb="5">
      <t>ヘイキン</t>
    </rPh>
    <rPh sb="5" eb="7">
      <t>ヨミョウ</t>
    </rPh>
    <phoneticPr fontId="3"/>
  </si>
  <si>
    <t>市区町生命表</t>
    <rPh sb="0" eb="3">
      <t>シクチョウ</t>
    </rPh>
    <rPh sb="3" eb="6">
      <t>セイメイヒョウ</t>
    </rPh>
    <phoneticPr fontId="3"/>
  </si>
  <si>
    <t>都道府県，男女別人口（明治１７年～平成２１年）</t>
    <rPh sb="5" eb="7">
      <t>ダンジョ</t>
    </rPh>
    <rPh sb="7" eb="8">
      <t>ベツ</t>
    </rPh>
    <rPh sb="8" eb="10">
      <t>ジンコウ</t>
    </rPh>
    <rPh sb="11" eb="13">
      <t>メイジ</t>
    </rPh>
    <rPh sb="17" eb="19">
      <t>ヘイセイ</t>
    </rPh>
    <phoneticPr fontId="4"/>
  </si>
  <si>
    <t xml:space="preserve"> 兵庫県、年齢（５歳階級）別人口－総人口（各年10月1日現在）</t>
    <rPh sb="1" eb="4">
      <t>ヒョウゴケン</t>
    </rPh>
    <rPh sb="21" eb="23">
      <t>カクネン</t>
    </rPh>
    <phoneticPr fontId="3"/>
  </si>
  <si>
    <t>（単位：千人）</t>
    <rPh sb="1" eb="3">
      <t>タンイ</t>
    </rPh>
    <rPh sb="4" eb="5">
      <t>セン</t>
    </rPh>
    <rPh sb="5" eb="6">
      <t>ニン</t>
    </rPh>
    <phoneticPr fontId="3"/>
  </si>
  <si>
    <t>西暦</t>
  </si>
  <si>
    <t>都道府県コード</t>
    <phoneticPr fontId="4"/>
  </si>
  <si>
    <t>都道府県コード</t>
    <phoneticPr fontId="4"/>
  </si>
  <si>
    <t>都道府県名</t>
    <rPh sb="4" eb="5">
      <t>メイ</t>
    </rPh>
    <phoneticPr fontId="4"/>
  </si>
  <si>
    <t>性別コード</t>
    <phoneticPr fontId="3"/>
  </si>
  <si>
    <t>性別</t>
    <phoneticPr fontId="4"/>
  </si>
  <si>
    <t>性別</t>
    <phoneticPr fontId="4"/>
  </si>
  <si>
    <t>総    数</t>
  </si>
  <si>
    <t>0～4歳</t>
  </si>
  <si>
    <t>連番</t>
  </si>
  <si>
    <t>人口種別</t>
  </si>
  <si>
    <t>和暦</t>
  </si>
  <si>
    <t>都道府県コード</t>
    <phoneticPr fontId="4"/>
  </si>
  <si>
    <t>性別コード</t>
    <phoneticPr fontId="3"/>
  </si>
  <si>
    <t>性別</t>
    <phoneticPr fontId="4"/>
  </si>
  <si>
    <t>80歳以上</t>
    <phoneticPr fontId="3"/>
  </si>
  <si>
    <t>（再掲)65歳以上</t>
    <rPh sb="1" eb="2">
      <t>サイ</t>
    </rPh>
    <rPh sb="6" eb="9">
      <t>サイイジョウ</t>
    </rPh>
    <phoneticPr fontId="3"/>
  </si>
  <si>
    <t>性別コード</t>
    <phoneticPr fontId="3"/>
  </si>
  <si>
    <t>85歳以上</t>
  </si>
  <si>
    <t>兵 庫 県</t>
  </si>
  <si>
    <t>0</t>
  </si>
  <si>
    <t>1</t>
  </si>
  <si>
    <t>2</t>
  </si>
  <si>
    <t>平成30年</t>
    <rPh sb="0" eb="2">
      <t>ヘイセイ</t>
    </rPh>
    <rPh sb="4" eb="5">
      <t>ネン</t>
    </rPh>
    <phoneticPr fontId="10"/>
  </si>
  <si>
    <t>各歳別人口時系列</t>
    <rPh sb="0" eb="2">
      <t>カクサイ</t>
    </rPh>
    <rPh sb="2" eb="3">
      <t>ベツ</t>
    </rPh>
    <rPh sb="3" eb="5">
      <t>ジンコウ</t>
    </rPh>
    <rPh sb="5" eb="8">
      <t>ジケイレツ</t>
    </rPh>
    <phoneticPr fontId="3"/>
  </si>
  <si>
    <t>1920年</t>
    <rPh sb="4" eb="5">
      <t>ネン</t>
    </rPh>
    <phoneticPr fontId="3"/>
  </si>
  <si>
    <t>5歳階級別人口時系列</t>
    <rPh sb="1" eb="2">
      <t>サイ</t>
    </rPh>
    <rPh sb="2" eb="4">
      <t>カイキュウ</t>
    </rPh>
    <rPh sb="4" eb="5">
      <t>ベツ</t>
    </rPh>
    <rPh sb="5" eb="7">
      <t>ジンコウ</t>
    </rPh>
    <rPh sb="7" eb="10">
      <t>ジケイレツ</t>
    </rPh>
    <phoneticPr fontId="3"/>
  </si>
  <si>
    <t>1970年</t>
    <rPh sb="4" eb="5">
      <t>ネン</t>
    </rPh>
    <phoneticPr fontId="3"/>
  </si>
  <si>
    <t>1985年</t>
    <rPh sb="4" eb="5">
      <t>ネン</t>
    </rPh>
    <phoneticPr fontId="3"/>
  </si>
  <si>
    <t>総人口長期時系列1</t>
    <rPh sb="0" eb="1">
      <t>ソウ</t>
    </rPh>
    <rPh sb="1" eb="3">
      <t>ジンコウ</t>
    </rPh>
    <rPh sb="3" eb="5">
      <t>チョウキ</t>
    </rPh>
    <rPh sb="5" eb="8">
      <t>ジケイレツ</t>
    </rPh>
    <phoneticPr fontId="3"/>
  </si>
  <si>
    <t>総人口長期時系列2</t>
    <rPh sb="0" eb="1">
      <t>ソウ</t>
    </rPh>
    <rPh sb="1" eb="3">
      <t>ジンコウ</t>
    </rPh>
    <rPh sb="3" eb="5">
      <t>チョウキ</t>
    </rPh>
    <rPh sb="5" eb="8">
      <t>ジケイレツ</t>
    </rPh>
    <phoneticPr fontId="3"/>
  </si>
  <si>
    <t>1884年</t>
    <rPh sb="4" eb="5">
      <t>ネン</t>
    </rPh>
    <phoneticPr fontId="3"/>
  </si>
  <si>
    <t>1879年</t>
    <rPh sb="4" eb="5">
      <t>ネン</t>
    </rPh>
    <phoneticPr fontId="3"/>
  </si>
  <si>
    <t>2009年</t>
    <rPh sb="4" eb="5">
      <t>ネン</t>
    </rPh>
    <phoneticPr fontId="3"/>
  </si>
  <si>
    <t>国勢調査、総務省人口推計</t>
    <rPh sb="0" eb="2">
      <t>コクセイ</t>
    </rPh>
    <rPh sb="2" eb="4">
      <t>チョウサ</t>
    </rPh>
    <rPh sb="5" eb="8">
      <t>ソウムショウ</t>
    </rPh>
    <rPh sb="8" eb="10">
      <t>ジンコウ</t>
    </rPh>
    <rPh sb="10" eb="12">
      <t>スイケイ</t>
    </rPh>
    <phoneticPr fontId="3"/>
  </si>
  <si>
    <t>国勢調査、兵庫県推計人口</t>
    <rPh sb="0" eb="2">
      <t>コクセイ</t>
    </rPh>
    <rPh sb="2" eb="4">
      <t>チョウサ</t>
    </rPh>
    <rPh sb="5" eb="8">
      <t>ヒョウゴケン</t>
    </rPh>
    <rPh sb="8" eb="10">
      <t>スイケイ</t>
    </rPh>
    <rPh sb="10" eb="12">
      <t>ジンコウ</t>
    </rPh>
    <phoneticPr fontId="3"/>
  </si>
  <si>
    <t xml:space="preserve">    29(2017)〃　</t>
    <phoneticPr fontId="10"/>
  </si>
  <si>
    <t xml:space="preserve">    30(2018)〃　</t>
    <phoneticPr fontId="10"/>
  </si>
  <si>
    <t>面積</t>
    <rPh sb="0" eb="2">
      <t>メンセキ</t>
    </rPh>
    <phoneticPr fontId="3"/>
  </si>
  <si>
    <t>世帯数・人口の推移(兵庫県）</t>
    <rPh sb="0" eb="2">
      <t>セタイスウ</t>
    </rPh>
    <rPh sb="3" eb="5">
      <t>ジンコウ</t>
    </rPh>
    <rPh sb="6" eb="8">
      <t>スイイ</t>
    </rPh>
    <rPh sb="10" eb="13">
      <t>ヒョウゴケン</t>
    </rPh>
    <phoneticPr fontId="10"/>
  </si>
  <si>
    <t>平成30年
2018</t>
    <rPh sb="0" eb="2">
      <t>ヘイセイ</t>
    </rPh>
    <rPh sb="4" eb="5">
      <t>ネン</t>
    </rPh>
    <phoneticPr fontId="9"/>
  </si>
  <si>
    <t>平成30年</t>
    <rPh sb="0" eb="2">
      <t>ヘイセイ</t>
    </rPh>
    <rPh sb="4" eb="5">
      <t>ネン</t>
    </rPh>
    <phoneticPr fontId="3"/>
  </si>
  <si>
    <t>2018</t>
    <phoneticPr fontId="3"/>
  </si>
  <si>
    <t>平成30年市町転出者総数</t>
    <rPh sb="0" eb="2">
      <t>ヘイセイ</t>
    </rPh>
    <rPh sb="4" eb="5">
      <t>ネン</t>
    </rPh>
    <rPh sb="5" eb="7">
      <t>シチョウ</t>
    </rPh>
    <rPh sb="7" eb="9">
      <t>テンシュツ</t>
    </rPh>
    <rPh sb="9" eb="10">
      <t>シャ</t>
    </rPh>
    <rPh sb="10" eb="12">
      <t>ソウスウ</t>
    </rPh>
    <phoneticPr fontId="1"/>
  </si>
  <si>
    <t>平成30年市町転入超過（転入者－転出者）日本人</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ニホンジン</t>
    </rPh>
    <phoneticPr fontId="4"/>
  </si>
  <si>
    <t>平成30年市町転入超過（転入者－転出者）外国人含む</t>
    <rPh sb="0" eb="2">
      <t>ヘイセイ</t>
    </rPh>
    <rPh sb="4" eb="5">
      <t>ネン</t>
    </rPh>
    <rPh sb="5" eb="7">
      <t>シチョウ</t>
    </rPh>
    <rPh sb="7" eb="9">
      <t>テンニュウ</t>
    </rPh>
    <rPh sb="9" eb="11">
      <t>チョウカ</t>
    </rPh>
    <rPh sb="12" eb="14">
      <t>テンニュウ</t>
    </rPh>
    <rPh sb="14" eb="15">
      <t>シャ</t>
    </rPh>
    <rPh sb="16" eb="18">
      <t>テンシュツ</t>
    </rPh>
    <rPh sb="18" eb="19">
      <t>シャ</t>
    </rPh>
    <rPh sb="20" eb="23">
      <t>ガイコクジン</t>
    </rPh>
    <rPh sb="23" eb="24">
      <t>フク</t>
    </rPh>
    <phoneticPr fontId="4"/>
  </si>
  <si>
    <t>H29比</t>
    <rPh sb="3" eb="4">
      <t>ヒ</t>
    </rPh>
    <phoneticPr fontId="3"/>
  </si>
  <si>
    <t>－全国，都道府県，大都市（昭和29年～）</t>
    <phoneticPr fontId="10"/>
  </si>
  <si>
    <t>平成28年</t>
    <rPh sb="0" eb="2">
      <t>ヘイセイ</t>
    </rPh>
    <rPh sb="4" eb="5">
      <t>ネン</t>
    </rPh>
    <phoneticPr fontId="22"/>
  </si>
  <si>
    <t>　　　　 ・</t>
  </si>
  <si>
    <t>平成29年</t>
    <rPh sb="0" eb="2">
      <t>ヘイセイ</t>
    </rPh>
    <rPh sb="4" eb="5">
      <t>ネン</t>
    </rPh>
    <phoneticPr fontId="22"/>
  </si>
  <si>
    <t>2019年</t>
    <rPh sb="4" eb="5">
      <t>ネン</t>
    </rPh>
    <phoneticPr fontId="3"/>
  </si>
  <si>
    <t>平成２年</t>
    <rPh sb="0" eb="2">
      <t>ヘイセイ</t>
    </rPh>
    <rPh sb="3" eb="4">
      <t>ネン</t>
    </rPh>
    <phoneticPr fontId="3"/>
  </si>
  <si>
    <t>平成３年</t>
    <rPh sb="0" eb="2">
      <t>ヘイセイ</t>
    </rPh>
    <rPh sb="3" eb="4">
      <t>ネン</t>
    </rPh>
    <phoneticPr fontId="3"/>
  </si>
  <si>
    <t>平成４年</t>
    <rPh sb="0" eb="2">
      <t>ヘイセイ</t>
    </rPh>
    <rPh sb="3" eb="4">
      <t>ネン</t>
    </rPh>
    <phoneticPr fontId="3"/>
  </si>
  <si>
    <t>平成５年</t>
    <rPh sb="0" eb="2">
      <t>ヘイセイ</t>
    </rPh>
    <rPh sb="3" eb="4">
      <t>ネン</t>
    </rPh>
    <phoneticPr fontId="3"/>
  </si>
  <si>
    <t>平成６年</t>
    <rPh sb="0" eb="2">
      <t>ヘイセイ</t>
    </rPh>
    <rPh sb="3" eb="4">
      <t>ネン</t>
    </rPh>
    <phoneticPr fontId="3"/>
  </si>
  <si>
    <t>平成７年</t>
    <rPh sb="0" eb="2">
      <t>ヘイセイ</t>
    </rPh>
    <rPh sb="3" eb="4">
      <t>ネン</t>
    </rPh>
    <phoneticPr fontId="3"/>
  </si>
  <si>
    <t>平成８年</t>
    <rPh sb="0" eb="2">
      <t>ヘイセイ</t>
    </rPh>
    <rPh sb="3" eb="4">
      <t>ネン</t>
    </rPh>
    <phoneticPr fontId="3"/>
  </si>
  <si>
    <t>平成９年</t>
    <rPh sb="0" eb="2">
      <t>ヘイセイ</t>
    </rPh>
    <rPh sb="3" eb="4">
      <t>ネン</t>
    </rPh>
    <phoneticPr fontId="3"/>
  </si>
  <si>
    <t>平成１０年</t>
    <rPh sb="0" eb="2">
      <t>ヘイセイ</t>
    </rPh>
    <rPh sb="4" eb="5">
      <t>ネン</t>
    </rPh>
    <phoneticPr fontId="3"/>
  </si>
  <si>
    <t>平成１１年</t>
    <rPh sb="0" eb="2">
      <t>ヘイセイ</t>
    </rPh>
    <rPh sb="4" eb="5">
      <t>ネン</t>
    </rPh>
    <phoneticPr fontId="3"/>
  </si>
  <si>
    <t>平成１２年</t>
    <rPh sb="0" eb="2">
      <t>ヘイセイ</t>
    </rPh>
    <rPh sb="4" eb="5">
      <t>ネン</t>
    </rPh>
    <phoneticPr fontId="3"/>
  </si>
  <si>
    <t>平成１３年</t>
    <rPh sb="0" eb="2">
      <t>ヘイセイ</t>
    </rPh>
    <rPh sb="4" eb="5">
      <t>ネン</t>
    </rPh>
    <phoneticPr fontId="3"/>
  </si>
  <si>
    <t>平成１４年</t>
    <rPh sb="0" eb="2">
      <t>ヘイセイ</t>
    </rPh>
    <rPh sb="4" eb="5">
      <t>ネン</t>
    </rPh>
    <phoneticPr fontId="3"/>
  </si>
  <si>
    <t>平成１５年</t>
    <rPh sb="0" eb="2">
      <t>ヘイセイ</t>
    </rPh>
    <rPh sb="4" eb="5">
      <t>ネン</t>
    </rPh>
    <phoneticPr fontId="3"/>
  </si>
  <si>
    <t>平成１６年</t>
    <rPh sb="0" eb="2">
      <t>ヘイセイ</t>
    </rPh>
    <rPh sb="4" eb="5">
      <t>ネン</t>
    </rPh>
    <phoneticPr fontId="3"/>
  </si>
  <si>
    <t>平成１７年</t>
    <rPh sb="0" eb="2">
      <t>ヘイセイ</t>
    </rPh>
    <rPh sb="4" eb="5">
      <t>ネン</t>
    </rPh>
    <phoneticPr fontId="3"/>
  </si>
  <si>
    <t>平成１８年</t>
    <rPh sb="0" eb="2">
      <t>ヘイセイ</t>
    </rPh>
    <rPh sb="4" eb="5">
      <t>ネン</t>
    </rPh>
    <phoneticPr fontId="3"/>
  </si>
  <si>
    <t>平成１９年</t>
    <rPh sb="0" eb="2">
      <t>ヘイセイ</t>
    </rPh>
    <rPh sb="4" eb="5">
      <t>ネン</t>
    </rPh>
    <phoneticPr fontId="3"/>
  </si>
  <si>
    <t>平成２０年</t>
    <rPh sb="0" eb="2">
      <t>ヘイセイ</t>
    </rPh>
    <rPh sb="4" eb="5">
      <t>ネン</t>
    </rPh>
    <phoneticPr fontId="3"/>
  </si>
  <si>
    <t>平成２１年</t>
    <rPh sb="0" eb="2">
      <t>ヘイセイ</t>
    </rPh>
    <rPh sb="4" eb="5">
      <t>ネン</t>
    </rPh>
    <phoneticPr fontId="3"/>
  </si>
  <si>
    <t>平成２２年</t>
    <rPh sb="0" eb="2">
      <t>ヘイセイ</t>
    </rPh>
    <rPh sb="4" eb="5">
      <t>ネン</t>
    </rPh>
    <phoneticPr fontId="3"/>
  </si>
  <si>
    <t>平成２３年</t>
    <rPh sb="0" eb="2">
      <t>ヘイセイ</t>
    </rPh>
    <rPh sb="4" eb="5">
      <t>ネン</t>
    </rPh>
    <phoneticPr fontId="3"/>
  </si>
  <si>
    <t>平成２４年</t>
    <rPh sb="0" eb="2">
      <t>ヘイセイ</t>
    </rPh>
    <rPh sb="4" eb="5">
      <t>ネン</t>
    </rPh>
    <phoneticPr fontId="3"/>
  </si>
  <si>
    <t>平成２５年</t>
    <rPh sb="0" eb="2">
      <t>ヘイセイ</t>
    </rPh>
    <rPh sb="4" eb="5">
      <t>ネン</t>
    </rPh>
    <phoneticPr fontId="3"/>
  </si>
  <si>
    <t>平成２６年</t>
    <rPh sb="0" eb="2">
      <t>ヘイセイ</t>
    </rPh>
    <rPh sb="4" eb="5">
      <t>ネン</t>
    </rPh>
    <phoneticPr fontId="3"/>
  </si>
  <si>
    <t>平成２７年</t>
    <rPh sb="0" eb="2">
      <t>ヘイセイ</t>
    </rPh>
    <rPh sb="4" eb="5">
      <t>ネン</t>
    </rPh>
    <phoneticPr fontId="3"/>
  </si>
  <si>
    <t>平成２８年</t>
    <rPh sb="0" eb="2">
      <t>ヘイセイ</t>
    </rPh>
    <rPh sb="4" eb="5">
      <t>ネン</t>
    </rPh>
    <phoneticPr fontId="3"/>
  </si>
  <si>
    <t>平成２９年</t>
    <rPh sb="0" eb="2">
      <t>ヘイセイ</t>
    </rPh>
    <rPh sb="4" eb="5">
      <t>ネン</t>
    </rPh>
    <phoneticPr fontId="3"/>
  </si>
  <si>
    <t>平成３０年</t>
    <rPh sb="0" eb="2">
      <t>ヘイセイ</t>
    </rPh>
    <rPh sb="4" eb="5">
      <t>ネン</t>
    </rPh>
    <phoneticPr fontId="3"/>
  </si>
  <si>
    <t>県転入・転出状況(外国人含む）</t>
    <rPh sb="0" eb="1">
      <t>ケン</t>
    </rPh>
    <rPh sb="1" eb="3">
      <t>テンニュウ</t>
    </rPh>
    <rPh sb="4" eb="6">
      <t>テンシュツ</t>
    </rPh>
    <rPh sb="6" eb="8">
      <t>ジョウキョウ</t>
    </rPh>
    <rPh sb="9" eb="11">
      <t>ガイコク</t>
    </rPh>
    <rPh sb="11" eb="12">
      <t>ジン</t>
    </rPh>
    <rPh sb="12" eb="13">
      <t>フク</t>
    </rPh>
    <phoneticPr fontId="3"/>
  </si>
  <si>
    <t>550万人台割れ</t>
    <rPh sb="3" eb="5">
      <t>マンニン</t>
    </rPh>
    <rPh sb="5" eb="6">
      <t>ダイ</t>
    </rPh>
    <rPh sb="6" eb="7">
      <t>ワ</t>
    </rPh>
    <phoneticPr fontId="4"/>
  </si>
  <si>
    <t xml:space="preserve"> </t>
    <phoneticPr fontId="3"/>
  </si>
  <si>
    <t>2020年</t>
    <rPh sb="4" eb="5">
      <t>ネン</t>
    </rPh>
    <phoneticPr fontId="4"/>
  </si>
  <si>
    <t>2025年</t>
    <rPh sb="4" eb="5">
      <t>ネン</t>
    </rPh>
    <phoneticPr fontId="4"/>
  </si>
  <si>
    <t>2030年</t>
    <rPh sb="4" eb="5">
      <t>ネン</t>
    </rPh>
    <phoneticPr fontId="4"/>
  </si>
  <si>
    <t>2035年</t>
    <rPh sb="4" eb="5">
      <t>ネン</t>
    </rPh>
    <phoneticPr fontId="4"/>
  </si>
  <si>
    <t>2040年</t>
    <rPh sb="4" eb="5">
      <t>ネン</t>
    </rPh>
    <phoneticPr fontId="4"/>
  </si>
  <si>
    <t>2045年</t>
    <rPh sb="4" eb="5">
      <t>ネン</t>
    </rPh>
    <phoneticPr fontId="4"/>
  </si>
  <si>
    <t>市区町別死亡数</t>
    <rPh sb="0" eb="3">
      <t>シクチョウ</t>
    </rPh>
    <rPh sb="3" eb="4">
      <t>ベツ</t>
    </rPh>
    <rPh sb="4" eb="7">
      <t>シボウスウ</t>
    </rPh>
    <phoneticPr fontId="4"/>
  </si>
  <si>
    <t>市区町別出生数</t>
    <rPh sb="0" eb="3">
      <t>シクチョウ</t>
    </rPh>
    <rPh sb="3" eb="4">
      <t>ベツ</t>
    </rPh>
    <rPh sb="4" eb="6">
      <t>シュッセイ</t>
    </rPh>
    <rPh sb="6" eb="7">
      <t>スウ</t>
    </rPh>
    <phoneticPr fontId="4"/>
  </si>
  <si>
    <t>市区町別自然増減</t>
    <rPh sb="0" eb="3">
      <t>シクチョウ</t>
    </rPh>
    <rPh sb="3" eb="4">
      <t>ベツ</t>
    </rPh>
    <rPh sb="4" eb="6">
      <t>シゼン</t>
    </rPh>
    <rPh sb="6" eb="8">
      <t>ゾウゲン</t>
    </rPh>
    <phoneticPr fontId="4"/>
  </si>
  <si>
    <t>平成元年</t>
    <rPh sb="0" eb="2">
      <t>ヘイセイ</t>
    </rPh>
    <rPh sb="2" eb="4">
      <t>ガンネン</t>
    </rPh>
    <phoneticPr fontId="3"/>
  </si>
  <si>
    <t>平成2年</t>
    <rPh sb="0" eb="2">
      <t>ヘイセイ</t>
    </rPh>
    <rPh sb="3" eb="4">
      <t>ネン</t>
    </rPh>
    <phoneticPr fontId="3"/>
  </si>
  <si>
    <t>平成3年</t>
    <rPh sb="0" eb="2">
      <t>ヘイセイ</t>
    </rPh>
    <rPh sb="3" eb="4">
      <t>ネン</t>
    </rPh>
    <phoneticPr fontId="3"/>
  </si>
  <si>
    <t>平成4年</t>
    <rPh sb="0" eb="2">
      <t>ヘイセイ</t>
    </rPh>
    <rPh sb="3" eb="4">
      <t>ネン</t>
    </rPh>
    <phoneticPr fontId="3"/>
  </si>
  <si>
    <t>平成5年</t>
    <rPh sb="0" eb="2">
      <t>ヘイセイ</t>
    </rPh>
    <rPh sb="3" eb="4">
      <t>ネン</t>
    </rPh>
    <phoneticPr fontId="3"/>
  </si>
  <si>
    <t>平成6年</t>
    <rPh sb="0" eb="2">
      <t>ヘイセイ</t>
    </rPh>
    <rPh sb="3" eb="4">
      <t>ネン</t>
    </rPh>
    <phoneticPr fontId="3"/>
  </si>
  <si>
    <t>平成7年</t>
    <rPh sb="0" eb="2">
      <t>ヘイセイ</t>
    </rPh>
    <rPh sb="3" eb="4">
      <t>ネン</t>
    </rPh>
    <phoneticPr fontId="3"/>
  </si>
  <si>
    <t>平成8年</t>
    <rPh sb="0" eb="2">
      <t>ヘイセイ</t>
    </rPh>
    <rPh sb="3" eb="4">
      <t>ネン</t>
    </rPh>
    <phoneticPr fontId="3"/>
  </si>
  <si>
    <t>平成9年</t>
    <rPh sb="0" eb="2">
      <t>ヘイセイ</t>
    </rPh>
    <rPh sb="3" eb="4">
      <t>ネン</t>
    </rPh>
    <phoneticPr fontId="3"/>
  </si>
  <si>
    <t>平成10年</t>
    <rPh sb="0" eb="2">
      <t>ヘイセイ</t>
    </rPh>
    <rPh sb="4" eb="5">
      <t>ネン</t>
    </rPh>
    <phoneticPr fontId="3"/>
  </si>
  <si>
    <t>平成11年</t>
    <rPh sb="0" eb="2">
      <t>ヘイセイ</t>
    </rPh>
    <rPh sb="4" eb="5">
      <t>ネン</t>
    </rPh>
    <phoneticPr fontId="3"/>
  </si>
  <si>
    <t>H1</t>
    <phoneticPr fontId="3"/>
  </si>
  <si>
    <t>H2</t>
    <phoneticPr fontId="3"/>
  </si>
  <si>
    <t>H3</t>
    <phoneticPr fontId="3"/>
  </si>
  <si>
    <t>H4</t>
    <phoneticPr fontId="3"/>
  </si>
  <si>
    <t>H5</t>
    <phoneticPr fontId="3"/>
  </si>
  <si>
    <t>H6</t>
    <phoneticPr fontId="3"/>
  </si>
  <si>
    <t>H7</t>
    <phoneticPr fontId="3"/>
  </si>
  <si>
    <t>H8</t>
    <phoneticPr fontId="3"/>
  </si>
  <si>
    <t>H9</t>
    <phoneticPr fontId="3"/>
  </si>
  <si>
    <t>H10</t>
    <phoneticPr fontId="3"/>
  </si>
  <si>
    <t>篠山町</t>
    <rPh sb="0" eb="2">
      <t>ササヤマ</t>
    </rPh>
    <rPh sb="2" eb="3">
      <t>チョウ</t>
    </rPh>
    <phoneticPr fontId="3"/>
  </si>
  <si>
    <t>西紀町</t>
    <rPh sb="0" eb="3">
      <t>ニシキチョウ</t>
    </rPh>
    <phoneticPr fontId="3"/>
  </si>
  <si>
    <t>丹南町</t>
    <rPh sb="0" eb="1">
      <t>タン</t>
    </rPh>
    <rPh sb="1" eb="2">
      <t>ミナミ</t>
    </rPh>
    <rPh sb="2" eb="3">
      <t>マチ</t>
    </rPh>
    <phoneticPr fontId="3"/>
  </si>
  <si>
    <t>今田町</t>
    <rPh sb="0" eb="2">
      <t>コンダ</t>
    </rPh>
    <rPh sb="2" eb="3">
      <t>マチ</t>
    </rPh>
    <phoneticPr fontId="3"/>
  </si>
  <si>
    <t xml:space="preserve"> </t>
    <phoneticPr fontId="3"/>
  </si>
  <si>
    <t>丹波篠山市</t>
    <rPh sb="0" eb="2">
      <t>タンバ</t>
    </rPh>
    <rPh sb="2" eb="5">
      <t>ササヤマシ</t>
    </rPh>
    <phoneticPr fontId="13"/>
  </si>
  <si>
    <t>丹波篠山市</t>
    <rPh sb="0" eb="2">
      <t>タンバ</t>
    </rPh>
    <phoneticPr fontId="3"/>
  </si>
  <si>
    <t>丹波篠山市</t>
    <rPh sb="0" eb="2">
      <t>タンバ</t>
    </rPh>
    <rPh sb="4" eb="5">
      <t>シ</t>
    </rPh>
    <phoneticPr fontId="10"/>
  </si>
  <si>
    <t xml:space="preserve">  221 丹波篠山市</t>
    <rPh sb="6" eb="8">
      <t>タンバ</t>
    </rPh>
    <phoneticPr fontId="3"/>
  </si>
  <si>
    <t>丹波篠山市</t>
    <rPh sb="0" eb="2">
      <t>タンバ</t>
    </rPh>
    <rPh sb="2" eb="5">
      <t>ササヤマシ</t>
    </rPh>
    <phoneticPr fontId="4"/>
  </si>
  <si>
    <t>丹波篠山市</t>
    <rPh sb="0" eb="2">
      <t>タンバ</t>
    </rPh>
    <rPh sb="2" eb="4">
      <t>ササヤマ</t>
    </rPh>
    <phoneticPr fontId="3"/>
  </si>
  <si>
    <t>丹波篠山市</t>
    <rPh sb="0" eb="2">
      <t>タンバ</t>
    </rPh>
    <phoneticPr fontId="3"/>
  </si>
  <si>
    <t>丹波篠山市</t>
    <rPh sb="0" eb="2">
      <t>タンバ</t>
    </rPh>
    <rPh sb="2" eb="4">
      <t>ササヤマ</t>
    </rPh>
    <rPh sb="4" eb="5">
      <t>シ</t>
    </rPh>
    <phoneticPr fontId="4"/>
  </si>
  <si>
    <t>丹波篠山市</t>
    <rPh sb="0" eb="2">
      <t>タンバ</t>
    </rPh>
    <rPh sb="2" eb="5">
      <t>ササヤマシ</t>
    </rPh>
    <phoneticPr fontId="9"/>
  </si>
  <si>
    <t>令和元年
(2019)</t>
    <rPh sb="0" eb="1">
      <t>レイ</t>
    </rPh>
    <rPh sb="1" eb="2">
      <t>ワ</t>
    </rPh>
    <rPh sb="2" eb="3">
      <t>ガン</t>
    </rPh>
    <rPh sb="3" eb="4">
      <t>ネン</t>
    </rPh>
    <phoneticPr fontId="16"/>
  </si>
  <si>
    <t>都道府県別推計人口の推移</t>
    <rPh sb="0" eb="4">
      <t>トドウフケン</t>
    </rPh>
    <rPh sb="4" eb="5">
      <t>ベツ</t>
    </rPh>
    <rPh sb="5" eb="7">
      <t>スイケイ</t>
    </rPh>
    <rPh sb="7" eb="9">
      <t>ジンコウ</t>
    </rPh>
    <rPh sb="10" eb="12">
      <t>スイイ</t>
    </rPh>
    <phoneticPr fontId="4"/>
  </si>
  <si>
    <t>増減数（前年10月～9月）</t>
    <rPh sb="0" eb="2">
      <t>ゾウゲン</t>
    </rPh>
    <rPh sb="2" eb="3">
      <t>スウ</t>
    </rPh>
    <rPh sb="4" eb="6">
      <t>ゼンネン</t>
    </rPh>
    <rPh sb="8" eb="9">
      <t>ツキ</t>
    </rPh>
    <rPh sb="11" eb="12">
      <t>ツキ</t>
    </rPh>
    <phoneticPr fontId="4"/>
  </si>
  <si>
    <t>平成30年</t>
    <rPh sb="0" eb="2">
      <t>ヘイセイ</t>
    </rPh>
    <rPh sb="4" eb="5">
      <t>ネン</t>
    </rPh>
    <phoneticPr fontId="4"/>
  </si>
  <si>
    <t>自然
増減数</t>
    <rPh sb="0" eb="2">
      <t>シゼン</t>
    </rPh>
    <rPh sb="3" eb="5">
      <t>ゾウゲン</t>
    </rPh>
    <rPh sb="5" eb="6">
      <t>スウ</t>
    </rPh>
    <phoneticPr fontId="4"/>
  </si>
  <si>
    <t>社会
増減数</t>
    <rPh sb="0" eb="2">
      <t>シャカイ</t>
    </rPh>
    <rPh sb="3" eb="5">
      <t>ゾウゲン</t>
    </rPh>
    <rPh sb="5" eb="6">
      <t>スウ</t>
    </rPh>
    <phoneticPr fontId="4"/>
  </si>
  <si>
    <t>補間補正数</t>
    <rPh sb="0" eb="2">
      <t>ホカン</t>
    </rPh>
    <rPh sb="2" eb="4">
      <t>ホセイ</t>
    </rPh>
    <rPh sb="4" eb="5">
      <t>スウ</t>
    </rPh>
    <phoneticPr fontId="3"/>
  </si>
  <si>
    <t>全　国</t>
    <phoneticPr fontId="4"/>
  </si>
  <si>
    <t>神奈川県</t>
    <phoneticPr fontId="4"/>
  </si>
  <si>
    <t>資料：総務省統計局「人口推計」</t>
    <rPh sb="0" eb="2">
      <t>シリョウ</t>
    </rPh>
    <rPh sb="3" eb="6">
      <t>ソウムショウ</t>
    </rPh>
    <rPh sb="6" eb="9">
      <t>トウケイキョク</t>
    </rPh>
    <rPh sb="10" eb="12">
      <t>ジンコウ</t>
    </rPh>
    <rPh sb="12" eb="14">
      <t>スイケイ</t>
    </rPh>
    <phoneticPr fontId="4"/>
  </si>
  <si>
    <t>全　国</t>
    <phoneticPr fontId="4"/>
  </si>
  <si>
    <t>神奈川県</t>
    <phoneticPr fontId="4"/>
  </si>
  <si>
    <t>熊本県</t>
    <phoneticPr fontId="4"/>
  </si>
  <si>
    <t>大分県</t>
    <phoneticPr fontId="4"/>
  </si>
  <si>
    <t>宮崎県</t>
    <phoneticPr fontId="4"/>
  </si>
  <si>
    <t>鹿児島県</t>
    <phoneticPr fontId="4"/>
  </si>
  <si>
    <t>熊本県</t>
    <phoneticPr fontId="4"/>
  </si>
  <si>
    <t>大分県</t>
    <phoneticPr fontId="4"/>
  </si>
  <si>
    <t>宮崎県</t>
    <phoneticPr fontId="4"/>
  </si>
  <si>
    <t>鹿児島県</t>
    <phoneticPr fontId="4"/>
  </si>
  <si>
    <t>都道府県別推計人口（要因別）の推移</t>
    <rPh sb="0" eb="4">
      <t>トドウフケン</t>
    </rPh>
    <rPh sb="4" eb="5">
      <t>ベツ</t>
    </rPh>
    <rPh sb="5" eb="7">
      <t>スイケイ</t>
    </rPh>
    <rPh sb="7" eb="9">
      <t>ジンコウ</t>
    </rPh>
    <rPh sb="10" eb="12">
      <t>ヨウイン</t>
    </rPh>
    <rPh sb="12" eb="13">
      <t>ベツ</t>
    </rPh>
    <rPh sb="15" eb="17">
      <t>スイイ</t>
    </rPh>
    <phoneticPr fontId="4"/>
  </si>
  <si>
    <t>都道府県別人口（要因別）推移</t>
    <rPh sb="0" eb="4">
      <t>トドウフケン</t>
    </rPh>
    <rPh sb="4" eb="5">
      <t>ベツ</t>
    </rPh>
    <rPh sb="5" eb="7">
      <t>ジンコウ</t>
    </rPh>
    <rPh sb="8" eb="10">
      <t>ヨウイン</t>
    </rPh>
    <rPh sb="10" eb="11">
      <t>ベツ</t>
    </rPh>
    <rPh sb="12" eb="14">
      <t>スイイ</t>
    </rPh>
    <phoneticPr fontId="3"/>
  </si>
  <si>
    <t>2_2</t>
    <phoneticPr fontId="3"/>
  </si>
  <si>
    <t>2005年</t>
    <rPh sb="4" eb="5">
      <t>ネン</t>
    </rPh>
    <phoneticPr fontId="3"/>
  </si>
  <si>
    <t>昭和55年</t>
    <rPh sb="0" eb="2">
      <t>ショウワ</t>
    </rPh>
    <rPh sb="4" eb="5">
      <t>ネン</t>
    </rPh>
    <phoneticPr fontId="3"/>
  </si>
  <si>
    <t>昭和56年</t>
    <rPh sb="0" eb="2">
      <t>ショウワ</t>
    </rPh>
    <rPh sb="4" eb="5">
      <t>ネン</t>
    </rPh>
    <phoneticPr fontId="3"/>
  </si>
  <si>
    <t>昭和57年</t>
    <rPh sb="0" eb="2">
      <t>ショウワ</t>
    </rPh>
    <rPh sb="4" eb="5">
      <t>ネン</t>
    </rPh>
    <phoneticPr fontId="3"/>
  </si>
  <si>
    <t>昭和58年</t>
    <rPh sb="0" eb="2">
      <t>ショウワ</t>
    </rPh>
    <rPh sb="4" eb="5">
      <t>ネン</t>
    </rPh>
    <phoneticPr fontId="3"/>
  </si>
  <si>
    <t>昭和59年</t>
    <rPh sb="0" eb="2">
      <t>ショウワ</t>
    </rPh>
    <rPh sb="4" eb="5">
      <t>ネン</t>
    </rPh>
    <phoneticPr fontId="3"/>
  </si>
  <si>
    <t>昭和60年</t>
    <rPh sb="0" eb="2">
      <t>ショウワ</t>
    </rPh>
    <rPh sb="4" eb="5">
      <t>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</si>
  <si>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</si>
  <si>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</si>
  <si>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</si>
  <si>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S55</t>
    <phoneticPr fontId="3"/>
  </si>
  <si>
    <t>S56</t>
  </si>
  <si>
    <t>S57</t>
  </si>
  <si>
    <t>S58</t>
  </si>
  <si>
    <t>S59</t>
  </si>
  <si>
    <t>S60</t>
  </si>
  <si>
    <t>S61</t>
  </si>
  <si>
    <t>S62</t>
  </si>
  <si>
    <t>S63</t>
  </si>
  <si>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</si>
  <si>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</si>
  <si>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</si>
  <si>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</si>
  <si>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</si>
  <si>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</si>
  <si>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</si>
  <si>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</si>
  <si>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</si>
  <si>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兵庫県推計人口(月次）</t>
    <rPh sb="0" eb="3">
      <t>ヒョウゴケン</t>
    </rPh>
    <rPh sb="3" eb="5">
      <t>スイケイ</t>
    </rPh>
    <rPh sb="5" eb="7">
      <t>ジンコウ</t>
    </rPh>
    <rPh sb="8" eb="10">
      <t>ゲツジ</t>
    </rPh>
    <phoneticPr fontId="4"/>
  </si>
  <si>
    <t>月別人口増減</t>
    <rPh sb="0" eb="2">
      <t>ツキベツ</t>
    </rPh>
    <rPh sb="2" eb="4">
      <t>ジンコウ</t>
    </rPh>
    <rPh sb="4" eb="6">
      <t>ゾウゲン</t>
    </rPh>
    <phoneticPr fontId="4"/>
  </si>
  <si>
    <t>月</t>
    <rPh sb="0" eb="1">
      <t>ツキ</t>
    </rPh>
    <phoneticPr fontId="4"/>
  </si>
  <si>
    <t>前年同月差</t>
    <rPh sb="0" eb="2">
      <t>ゼンネン</t>
    </rPh>
    <rPh sb="2" eb="4">
      <t>ドウゲツ</t>
    </rPh>
    <rPh sb="4" eb="5">
      <t>サ</t>
    </rPh>
    <phoneticPr fontId="4"/>
  </si>
  <si>
    <t>1月</t>
    <rPh sb="1" eb="2">
      <t>ツキ</t>
    </rPh>
    <phoneticPr fontId="4"/>
  </si>
  <si>
    <t>2月</t>
    <rPh sb="1" eb="2">
      <t>ツキ</t>
    </rPh>
    <phoneticPr fontId="4"/>
  </si>
  <si>
    <t>3月</t>
    <rPh sb="1" eb="2">
      <t>ツキ</t>
    </rPh>
    <phoneticPr fontId="4"/>
  </si>
  <si>
    <t>4月</t>
    <rPh sb="1" eb="2">
      <t>ツキ</t>
    </rPh>
    <phoneticPr fontId="4"/>
  </si>
  <si>
    <t>5月</t>
    <rPh sb="1" eb="2">
      <t>ガツ</t>
    </rPh>
    <phoneticPr fontId="4"/>
  </si>
  <si>
    <t>6月</t>
    <rPh sb="1" eb="2">
      <t>ガツ</t>
    </rPh>
    <phoneticPr fontId="4"/>
  </si>
  <si>
    <t>7月</t>
    <rPh sb="1" eb="2">
      <t>ガツ</t>
    </rPh>
    <phoneticPr fontId="4"/>
  </si>
  <si>
    <t>8月</t>
    <rPh sb="1" eb="2">
      <t>ツキ</t>
    </rPh>
    <phoneticPr fontId="4"/>
  </si>
  <si>
    <t>9月</t>
    <rPh sb="1" eb="2">
      <t>ガツ</t>
    </rPh>
    <phoneticPr fontId="4"/>
  </si>
  <si>
    <t>10月</t>
    <rPh sb="2" eb="3">
      <t>ツキ</t>
    </rPh>
    <phoneticPr fontId="4"/>
  </si>
  <si>
    <t>11月</t>
    <rPh sb="2" eb="3">
      <t>ガツ</t>
    </rPh>
    <phoneticPr fontId="4"/>
  </si>
  <si>
    <t>12月</t>
    <rPh sb="2" eb="3">
      <t>ガツ</t>
    </rPh>
    <phoneticPr fontId="4"/>
  </si>
  <si>
    <t>(出所)兵庫県統計課「兵庫県推計人口」</t>
    <rPh sb="1" eb="3">
      <t>シュッショ</t>
    </rPh>
    <rPh sb="4" eb="7">
      <t>ヒョウゴケン</t>
    </rPh>
    <rPh sb="7" eb="9">
      <t>トウケイ</t>
    </rPh>
    <rPh sb="9" eb="10">
      <t>カ</t>
    </rPh>
    <rPh sb="11" eb="14">
      <t>ヒョウゴケン</t>
    </rPh>
    <rPh sb="14" eb="16">
      <t>スイケイ</t>
    </rPh>
    <rPh sb="16" eb="18">
      <t>ジンコウ</t>
    </rPh>
    <phoneticPr fontId="4"/>
  </si>
  <si>
    <t>1/1前年差</t>
    <rPh sb="3" eb="6">
      <t>ゼンネンサ</t>
    </rPh>
    <phoneticPr fontId="4"/>
  </si>
  <si>
    <t>平成元年</t>
    <rPh sb="0" eb="2">
      <t>ヘイセイ</t>
    </rPh>
    <rPh sb="2" eb="3">
      <t>ガン</t>
    </rPh>
    <rPh sb="3" eb="4">
      <t>ネン</t>
    </rPh>
    <phoneticPr fontId="4"/>
  </si>
  <si>
    <t>県月次人口推移</t>
    <rPh sb="0" eb="1">
      <t>ケン</t>
    </rPh>
    <rPh sb="1" eb="3">
      <t>ゲツジ</t>
    </rPh>
    <rPh sb="3" eb="5">
      <t>ジンコウ</t>
    </rPh>
    <rPh sb="5" eb="7">
      <t>スイイ</t>
    </rPh>
    <phoneticPr fontId="3"/>
  </si>
  <si>
    <t>1980年</t>
    <rPh sb="4" eb="5">
      <t>ネン</t>
    </rPh>
    <phoneticPr fontId="3"/>
  </si>
  <si>
    <t>平成31令和1</t>
    <rPh sb="0" eb="2">
      <t>ヘイセイ</t>
    </rPh>
    <rPh sb="4" eb="6">
      <t>レイワ</t>
    </rPh>
    <phoneticPr fontId="4"/>
  </si>
  <si>
    <t>※2010年11月～2015年9月改定値</t>
    <rPh sb="5" eb="6">
      <t>ネン</t>
    </rPh>
    <rPh sb="8" eb="9">
      <t>ガツ</t>
    </rPh>
    <rPh sb="14" eb="15">
      <t>ネン</t>
    </rPh>
    <rPh sb="16" eb="17">
      <t>ツキ</t>
    </rPh>
    <rPh sb="17" eb="19">
      <t>カイテイ</t>
    </rPh>
    <rPh sb="19" eb="20">
      <t>アタイ</t>
    </rPh>
    <phoneticPr fontId="3"/>
  </si>
  <si>
    <t>推計人口</t>
    <rPh sb="0" eb="2">
      <t>スイケイ</t>
    </rPh>
    <rPh sb="2" eb="4">
      <t>ジンコウ</t>
    </rPh>
    <phoneticPr fontId="3"/>
  </si>
  <si>
    <t>(出所)兵庫県統計課「兵庫県推計人口」、統計情報「みちしるべ」</t>
    <rPh sb="1" eb="3">
      <t>シュッショ</t>
    </rPh>
    <rPh sb="4" eb="7">
      <t>ヒョウゴケン</t>
    </rPh>
    <rPh sb="7" eb="9">
      <t>トウケイ</t>
    </rPh>
    <rPh sb="9" eb="10">
      <t>カ</t>
    </rPh>
    <rPh sb="11" eb="14">
      <t>ヒョウゴケン</t>
    </rPh>
    <rPh sb="14" eb="16">
      <t>スイケイ</t>
    </rPh>
    <rPh sb="16" eb="18">
      <t>ジンコウ</t>
    </rPh>
    <rPh sb="20" eb="22">
      <t>トウケイ</t>
    </rPh>
    <rPh sb="22" eb="24">
      <t>ジョウホウ</t>
    </rPh>
    <phoneticPr fontId="4"/>
  </si>
  <si>
    <t xml:space="preserve"> </t>
    <phoneticPr fontId="3"/>
  </si>
  <si>
    <t>S55年1月末、2月末値</t>
    <rPh sb="3" eb="4">
      <t>ネン</t>
    </rPh>
    <rPh sb="5" eb="6">
      <t>ガツ</t>
    </rPh>
    <rPh sb="6" eb="7">
      <t>マツ</t>
    </rPh>
    <rPh sb="9" eb="10">
      <t>ゲツ</t>
    </rPh>
    <rPh sb="10" eb="11">
      <t>マツ</t>
    </rPh>
    <rPh sb="11" eb="12">
      <t>アタイ</t>
    </rPh>
    <phoneticPr fontId="3"/>
  </si>
  <si>
    <t>※1980年西区値：垂水区値を人口比で按分推計</t>
    <rPh sb="5" eb="6">
      <t>ネン</t>
    </rPh>
    <rPh sb="6" eb="8">
      <t>ニシク</t>
    </rPh>
    <rPh sb="8" eb="9">
      <t>アタイ</t>
    </rPh>
    <rPh sb="10" eb="12">
      <t>タルミ</t>
    </rPh>
    <rPh sb="12" eb="13">
      <t>ク</t>
    </rPh>
    <rPh sb="13" eb="14">
      <t>アタイ</t>
    </rPh>
    <rPh sb="15" eb="17">
      <t>ジンコウ</t>
    </rPh>
    <rPh sb="17" eb="18">
      <t>ヒ</t>
    </rPh>
    <rPh sb="19" eb="21">
      <t>アンブン</t>
    </rPh>
    <rPh sb="21" eb="23">
      <t>スイケイ</t>
    </rPh>
    <phoneticPr fontId="3"/>
  </si>
  <si>
    <t>人口調査</t>
    <rPh sb="0" eb="2">
      <t>ジンコウ</t>
    </rPh>
    <rPh sb="2" eb="4">
      <t>チョウサ</t>
    </rPh>
    <phoneticPr fontId="3"/>
  </si>
  <si>
    <t>令和元年</t>
    <rPh sb="0" eb="1">
      <t>レイ</t>
    </rPh>
    <rPh sb="1" eb="2">
      <t>ワ</t>
    </rPh>
    <rPh sb="2" eb="3">
      <t>ガン</t>
    </rPh>
    <rPh sb="3" eb="4">
      <t>ネン</t>
    </rPh>
    <phoneticPr fontId="3"/>
  </si>
  <si>
    <t>令和元年</t>
    <rPh sb="0" eb="2">
      <t>レイワ</t>
    </rPh>
    <rPh sb="2" eb="3">
      <t>ガン</t>
    </rPh>
    <rPh sb="3" eb="4">
      <t>ネン</t>
    </rPh>
    <phoneticPr fontId="10"/>
  </si>
  <si>
    <t>令和元年
(2019)</t>
    <rPh sb="0" eb="2">
      <t>レイワ</t>
    </rPh>
    <rPh sb="2" eb="3">
      <t>ガン</t>
    </rPh>
    <rPh sb="3" eb="4">
      <t>ネン</t>
    </rPh>
    <phoneticPr fontId="16"/>
  </si>
  <si>
    <t>令和元年10月1日</t>
    <rPh sb="0" eb="2">
      <t>レイワ</t>
    </rPh>
    <rPh sb="2" eb="4">
      <t>ガンネン</t>
    </rPh>
    <rPh sb="6" eb="7">
      <t>ガツ</t>
    </rPh>
    <rPh sb="8" eb="9">
      <t>ニチ</t>
    </rPh>
    <phoneticPr fontId="3"/>
  </si>
  <si>
    <t>R1.10.1</t>
    <phoneticPr fontId="3"/>
  </si>
  <si>
    <t>(単位：人）</t>
    <rPh sb="1" eb="3">
      <t>タンイ</t>
    </rPh>
    <rPh sb="4" eb="5">
      <t>ニン</t>
    </rPh>
    <phoneticPr fontId="3"/>
  </si>
  <si>
    <t>２８　</t>
    <phoneticPr fontId="23"/>
  </si>
  <si>
    <t>兵庫県</t>
    <phoneticPr fontId="23"/>
  </si>
  <si>
    <t xml:space="preserve"> </t>
    <phoneticPr fontId="23"/>
  </si>
  <si>
    <t>　0～14歳</t>
    <rPh sb="5" eb="6">
      <t>サイ</t>
    </rPh>
    <phoneticPr fontId="3"/>
  </si>
  <si>
    <t>　15～64歳</t>
    <rPh sb="6" eb="7">
      <t>サイ</t>
    </rPh>
    <phoneticPr fontId="3"/>
  </si>
  <si>
    <t>　65歳～</t>
    <rPh sb="3" eb="4">
      <t>サイ</t>
    </rPh>
    <phoneticPr fontId="3"/>
  </si>
  <si>
    <t>　不詳</t>
  </si>
  <si>
    <t>（単位：％）</t>
    <rPh sb="1" eb="3">
      <t>タンイ</t>
    </rPh>
    <phoneticPr fontId="23"/>
  </si>
  <si>
    <t>3_3</t>
    <phoneticPr fontId="3"/>
  </si>
  <si>
    <t>3_4</t>
    <phoneticPr fontId="3"/>
  </si>
  <si>
    <t>旧市区町別年齢3区分別人口推移</t>
    <rPh sb="0" eb="1">
      <t>キュウ</t>
    </rPh>
    <rPh sb="1" eb="4">
      <t>シクチョウ</t>
    </rPh>
    <rPh sb="4" eb="5">
      <t>ベツ</t>
    </rPh>
    <rPh sb="5" eb="7">
      <t>ネンレイ</t>
    </rPh>
    <rPh sb="8" eb="10">
      <t>クブン</t>
    </rPh>
    <rPh sb="10" eb="11">
      <t>ベツ</t>
    </rPh>
    <rPh sb="11" eb="13">
      <t>ジンコウ</t>
    </rPh>
    <rPh sb="13" eb="15">
      <t>スイイ</t>
    </rPh>
    <phoneticPr fontId="3"/>
  </si>
  <si>
    <t>旧市区町別年齢3区分別比率推移</t>
    <rPh sb="0" eb="1">
      <t>キュウ</t>
    </rPh>
    <rPh sb="1" eb="4">
      <t>シクチョウ</t>
    </rPh>
    <rPh sb="4" eb="5">
      <t>ベツ</t>
    </rPh>
    <rPh sb="5" eb="7">
      <t>ネンレイ</t>
    </rPh>
    <rPh sb="8" eb="10">
      <t>クブン</t>
    </rPh>
    <rPh sb="10" eb="11">
      <t>ベツ</t>
    </rPh>
    <rPh sb="11" eb="13">
      <t>ヒリツ</t>
    </rPh>
    <rPh sb="13" eb="15">
      <t>スイイ</t>
    </rPh>
    <phoneticPr fontId="3"/>
  </si>
  <si>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23"/>
  </si>
  <si>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23"/>
  </si>
  <si>
    <t>R2-R1</t>
    <phoneticPr fontId="3"/>
  </si>
  <si>
    <t>平成30年</t>
    <rPh sb="0" eb="2">
      <t>ヘイセイ</t>
    </rPh>
    <rPh sb="4" eb="5">
      <t>ネン</t>
    </rPh>
    <phoneticPr fontId="22"/>
  </si>
  <si>
    <t>乙種現在人口</t>
    <rPh sb="0" eb="2">
      <t>オツシュ</t>
    </rPh>
    <rPh sb="2" eb="4">
      <t>ゲンザイ</t>
    </rPh>
    <rPh sb="4" eb="6">
      <t>ジンコウ</t>
    </rPh>
    <phoneticPr fontId="3"/>
  </si>
  <si>
    <t>M17.1.1</t>
    <phoneticPr fontId="10"/>
  </si>
  <si>
    <t>M21.12.31　</t>
    <phoneticPr fontId="3"/>
  </si>
  <si>
    <t>M26.12.31　</t>
    <phoneticPr fontId="3"/>
  </si>
  <si>
    <t>M31.12.31　</t>
    <phoneticPr fontId="3"/>
  </si>
  <si>
    <t xml:space="preserve">   1884年～1918年：「乙種現住人口」。明治17年は1月1日現在,明治21年～大正7年は12月31日現在。</t>
    <rPh sb="7" eb="8">
      <t>ネン</t>
    </rPh>
    <rPh sb="13" eb="14">
      <t>ネン</t>
    </rPh>
    <rPh sb="37" eb="39">
      <t>メイジ</t>
    </rPh>
    <phoneticPr fontId="4"/>
  </si>
  <si>
    <t xml:space="preserve">   1884年：大阪府(奈良県含む）、愛媛県（香川県含む）</t>
    <rPh sb="7" eb="8">
      <t>ネン</t>
    </rPh>
    <rPh sb="9" eb="12">
      <t>オオサカフ</t>
    </rPh>
    <rPh sb="13" eb="16">
      <t>ナラケン</t>
    </rPh>
    <rPh sb="16" eb="17">
      <t>フク</t>
    </rPh>
    <rPh sb="20" eb="23">
      <t>エヒメケン</t>
    </rPh>
    <rPh sb="24" eb="27">
      <t>カガワケン</t>
    </rPh>
    <rPh sb="27" eb="28">
      <t>フク</t>
    </rPh>
    <phoneticPr fontId="3"/>
  </si>
  <si>
    <t>　1888年：神奈川県の一部が東京都に編入</t>
    <rPh sb="5" eb="6">
      <t>ネン</t>
    </rPh>
    <rPh sb="7" eb="11">
      <t>カナガワケン</t>
    </rPh>
    <rPh sb="12" eb="14">
      <t>イチブ</t>
    </rPh>
    <rPh sb="15" eb="18">
      <t>トウキョウト</t>
    </rPh>
    <rPh sb="19" eb="21">
      <t>ヘンニュウ</t>
    </rPh>
    <phoneticPr fontId="3"/>
  </si>
  <si>
    <t>R1-H30</t>
    <phoneticPr fontId="3"/>
  </si>
  <si>
    <t>11_2</t>
    <phoneticPr fontId="3"/>
  </si>
  <si>
    <t>11_3</t>
    <phoneticPr fontId="3"/>
  </si>
  <si>
    <t>市町別出生数の推移</t>
    <rPh sb="0" eb="2">
      <t>シチョウ</t>
    </rPh>
    <rPh sb="2" eb="3">
      <t>ベツ</t>
    </rPh>
    <rPh sb="3" eb="6">
      <t>シュッショウスウ</t>
    </rPh>
    <rPh sb="7" eb="9">
      <t>スイイ</t>
    </rPh>
    <phoneticPr fontId="3"/>
  </si>
  <si>
    <t>市町別死亡数の推移</t>
    <rPh sb="0" eb="2">
      <t>シチョウ</t>
    </rPh>
    <rPh sb="2" eb="3">
      <t>ベツ</t>
    </rPh>
    <rPh sb="3" eb="6">
      <t>シボウスウ</t>
    </rPh>
    <rPh sb="7" eb="9">
      <t>スイイ</t>
    </rPh>
    <phoneticPr fontId="3"/>
  </si>
  <si>
    <t xml:space="preserve"> </t>
    <phoneticPr fontId="3"/>
  </si>
  <si>
    <t>令和2年</t>
    <rPh sb="0" eb="2">
      <t>レイワ</t>
    </rPh>
    <rPh sb="3" eb="4">
      <t>ネン</t>
    </rPh>
    <phoneticPr fontId="4"/>
  </si>
  <si>
    <t>令和2年
(2020)</t>
    <rPh sb="0" eb="1">
      <t>レイ</t>
    </rPh>
    <rPh sb="1" eb="2">
      <t>ワ</t>
    </rPh>
    <rPh sb="3" eb="4">
      <t>ネン</t>
    </rPh>
    <phoneticPr fontId="16"/>
  </si>
  <si>
    <t>令和元年
2019</t>
    <rPh sb="0" eb="2">
      <t>レイワ</t>
    </rPh>
    <rPh sb="2" eb="3">
      <t>ガン</t>
    </rPh>
    <rPh sb="3" eb="4">
      <t>ネン</t>
    </rPh>
    <phoneticPr fontId="9"/>
  </si>
  <si>
    <t>令和元年</t>
    <rPh sb="0" eb="2">
      <t>レイワ</t>
    </rPh>
    <rPh sb="2" eb="3">
      <t>ガン</t>
    </rPh>
    <rPh sb="3" eb="4">
      <t>ネン</t>
    </rPh>
    <phoneticPr fontId="3"/>
  </si>
  <si>
    <t>2019</t>
    <phoneticPr fontId="3"/>
  </si>
  <si>
    <t>平成30年市町転入者総数</t>
    <rPh sb="0" eb="2">
      <t>ヘイセイ</t>
    </rPh>
    <rPh sb="4" eb="5">
      <t>ネン</t>
    </rPh>
    <rPh sb="5" eb="7">
      <t>シチョウ</t>
    </rPh>
    <rPh sb="7" eb="9">
      <t>テンニュウ</t>
    </rPh>
    <rPh sb="9" eb="10">
      <t>シャ</t>
    </rPh>
    <rPh sb="10" eb="12">
      <t>ソウスウ</t>
    </rPh>
    <phoneticPr fontId="1"/>
  </si>
  <si>
    <t>令和元年市町転入超過（転入者－転出者）日本人</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</si>
  <si>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令和元年市町転入者総数</t>
    <rPh sb="0" eb="2">
      <t>レイワ</t>
    </rPh>
    <rPh sb="2" eb="3">
      <t>ガン</t>
    </rPh>
    <rPh sb="3" eb="4">
      <t>ネン</t>
    </rPh>
    <rPh sb="4" eb="6">
      <t>シチョウ</t>
    </rPh>
    <rPh sb="6" eb="8">
      <t>テンニュウ</t>
    </rPh>
    <rPh sb="8" eb="9">
      <t>シャ</t>
    </rPh>
    <rPh sb="9" eb="11">
      <t>ソウスウ</t>
    </rPh>
    <phoneticPr fontId="1"/>
  </si>
  <si>
    <t>令和元年市町転出者総数</t>
    <rPh sb="0" eb="2">
      <t>レイワ</t>
    </rPh>
    <rPh sb="2" eb="3">
      <t>ガン</t>
    </rPh>
    <rPh sb="3" eb="4">
      <t>ネン</t>
    </rPh>
    <rPh sb="4" eb="6">
      <t>シチョウ</t>
    </rPh>
    <rPh sb="6" eb="8">
      <t>テンシュツ</t>
    </rPh>
    <rPh sb="8" eb="9">
      <t>シャ</t>
    </rPh>
    <rPh sb="9" eb="11">
      <t>ソウスウ</t>
    </rPh>
    <phoneticPr fontId="1"/>
  </si>
  <si>
    <t>令和元年市町転入超過（転入者－転出者）外国人含む</t>
    <rPh sb="0" eb="2">
      <t>レイワ</t>
    </rPh>
    <rPh sb="2" eb="3">
      <t>ガン</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</si>
  <si>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R2.2.1</t>
    <phoneticPr fontId="3"/>
  </si>
  <si>
    <t>2020年</t>
    <rPh sb="4" eb="5">
      <t>ネン</t>
    </rPh>
    <phoneticPr fontId="3"/>
  </si>
  <si>
    <t>令和1年</t>
    <rPh sb="0" eb="2">
      <t>レイワ</t>
    </rPh>
    <rPh sb="3" eb="4">
      <t>ネン</t>
    </rPh>
    <phoneticPr fontId="4"/>
  </si>
  <si>
    <t>令和元年</t>
    <rPh sb="0" eb="2">
      <t>レイワ</t>
    </rPh>
    <rPh sb="2" eb="3">
      <t>ガン</t>
    </rPh>
    <rPh sb="3" eb="4">
      <t>ネン</t>
    </rPh>
    <phoneticPr fontId="4"/>
  </si>
  <si>
    <t>R1.10.1</t>
    <phoneticPr fontId="3"/>
  </si>
  <si>
    <t xml:space="preserve"> </t>
    <phoneticPr fontId="3"/>
  </si>
  <si>
    <t xml:space="preserve"> </t>
    <phoneticPr fontId="3"/>
  </si>
  <si>
    <t>北海道</t>
    <phoneticPr fontId="20"/>
  </si>
  <si>
    <t>青森県</t>
    <phoneticPr fontId="20"/>
  </si>
  <si>
    <t>岩手県</t>
    <phoneticPr fontId="20"/>
  </si>
  <si>
    <t>宮城県</t>
    <phoneticPr fontId="20"/>
  </si>
  <si>
    <t>秋田県</t>
    <phoneticPr fontId="20"/>
  </si>
  <si>
    <t>山形県</t>
    <phoneticPr fontId="20"/>
  </si>
  <si>
    <t>福島県</t>
    <phoneticPr fontId="20"/>
  </si>
  <si>
    <t>茨城県</t>
    <phoneticPr fontId="20"/>
  </si>
  <si>
    <t>栃木県</t>
    <phoneticPr fontId="20"/>
  </si>
  <si>
    <t>群馬県</t>
    <phoneticPr fontId="20"/>
  </si>
  <si>
    <t>埼玉県</t>
    <phoneticPr fontId="20"/>
  </si>
  <si>
    <t>千葉県</t>
    <phoneticPr fontId="20"/>
  </si>
  <si>
    <t>神奈川県</t>
    <phoneticPr fontId="20"/>
  </si>
  <si>
    <t>新潟県</t>
    <phoneticPr fontId="20"/>
  </si>
  <si>
    <t>富山県</t>
    <phoneticPr fontId="20"/>
  </si>
  <si>
    <t>石川県</t>
    <phoneticPr fontId="20"/>
  </si>
  <si>
    <t>福井県</t>
    <phoneticPr fontId="20"/>
  </si>
  <si>
    <t>山梨県</t>
    <phoneticPr fontId="20"/>
  </si>
  <si>
    <t>長野県</t>
    <phoneticPr fontId="20"/>
  </si>
  <si>
    <t>岐阜県</t>
    <phoneticPr fontId="20"/>
  </si>
  <si>
    <t>静岡県</t>
    <phoneticPr fontId="20"/>
  </si>
  <si>
    <t>愛知県</t>
    <phoneticPr fontId="20"/>
  </si>
  <si>
    <t>三重県</t>
    <phoneticPr fontId="20"/>
  </si>
  <si>
    <t>滋賀県</t>
    <phoneticPr fontId="20"/>
  </si>
  <si>
    <t>京都府</t>
    <phoneticPr fontId="20"/>
  </si>
  <si>
    <t>大阪府</t>
    <phoneticPr fontId="20"/>
  </si>
  <si>
    <t>兵庫県</t>
    <phoneticPr fontId="20"/>
  </si>
  <si>
    <t>奈良県</t>
    <phoneticPr fontId="20"/>
  </si>
  <si>
    <t>和歌山県</t>
    <phoneticPr fontId="20"/>
  </si>
  <si>
    <t>鳥取県</t>
    <phoneticPr fontId="20"/>
  </si>
  <si>
    <t>島根県</t>
    <phoneticPr fontId="20"/>
  </si>
  <si>
    <t>岡山県</t>
    <phoneticPr fontId="20"/>
  </si>
  <si>
    <t>広島県</t>
    <phoneticPr fontId="20"/>
  </si>
  <si>
    <t>山口県</t>
    <phoneticPr fontId="20"/>
  </si>
  <si>
    <t>徳島県</t>
    <phoneticPr fontId="20"/>
  </si>
  <si>
    <t>香川県</t>
    <phoneticPr fontId="20"/>
  </si>
  <si>
    <t>愛媛県</t>
    <phoneticPr fontId="20"/>
  </si>
  <si>
    <t>高知県</t>
    <phoneticPr fontId="20"/>
  </si>
  <si>
    <t>福岡県</t>
    <phoneticPr fontId="20"/>
  </si>
  <si>
    <t>佐賀県</t>
    <phoneticPr fontId="20"/>
  </si>
  <si>
    <t>長崎県</t>
    <phoneticPr fontId="20"/>
  </si>
  <si>
    <t>熊本県</t>
    <phoneticPr fontId="20"/>
  </si>
  <si>
    <t>大分県</t>
    <phoneticPr fontId="20"/>
  </si>
  <si>
    <t>宮崎県</t>
    <phoneticPr fontId="20"/>
  </si>
  <si>
    <t>鹿児島県</t>
    <phoneticPr fontId="20"/>
  </si>
  <si>
    <t>沖縄県</t>
    <phoneticPr fontId="20"/>
  </si>
  <si>
    <t>北海道</t>
    <phoneticPr fontId="20"/>
  </si>
  <si>
    <t>青森県</t>
    <phoneticPr fontId="20"/>
  </si>
  <si>
    <t>岩手県</t>
    <phoneticPr fontId="20"/>
  </si>
  <si>
    <t>宮城県</t>
    <phoneticPr fontId="20"/>
  </si>
  <si>
    <t>1945(1月-7月)</t>
    <phoneticPr fontId="20"/>
  </si>
  <si>
    <t>1945(8月-12月)</t>
    <phoneticPr fontId="20"/>
  </si>
  <si>
    <t>1946(1月-6月)</t>
    <phoneticPr fontId="20"/>
  </si>
  <si>
    <t>1946(7月-9月)</t>
    <phoneticPr fontId="20"/>
  </si>
  <si>
    <t>1946(10月-12月)</t>
    <phoneticPr fontId="20"/>
  </si>
  <si>
    <t>令和元年</t>
    <rPh sb="0" eb="2">
      <t>レイワ</t>
    </rPh>
    <rPh sb="2" eb="3">
      <t>ガン</t>
    </rPh>
    <rPh sb="3" eb="4">
      <t>ネン</t>
    </rPh>
    <phoneticPr fontId="22"/>
  </si>
  <si>
    <t>１）</t>
    <phoneticPr fontId="4"/>
  </si>
  <si>
    <t xml:space="preserve"> </t>
    <phoneticPr fontId="3"/>
  </si>
  <si>
    <t>1945(1月-7月)</t>
    <phoneticPr fontId="20"/>
  </si>
  <si>
    <t>1945(8月-12月)</t>
    <phoneticPr fontId="20"/>
  </si>
  <si>
    <t>1946(1月-6月)</t>
    <phoneticPr fontId="20"/>
  </si>
  <si>
    <t>1946(7月-9月)</t>
    <phoneticPr fontId="20"/>
  </si>
  <si>
    <t>1946(10月-12月)</t>
    <phoneticPr fontId="20"/>
  </si>
  <si>
    <t>１）</t>
    <phoneticPr fontId="4"/>
  </si>
  <si>
    <t>死亡数</t>
    <phoneticPr fontId="4"/>
  </si>
  <si>
    <t>婚姻件数</t>
    <phoneticPr fontId="4"/>
  </si>
  <si>
    <t>全国</t>
    <phoneticPr fontId="4"/>
  </si>
  <si>
    <t>　</t>
    <phoneticPr fontId="4"/>
  </si>
  <si>
    <t>全国　</t>
    <phoneticPr fontId="4"/>
  </si>
  <si>
    <t xml:space="preserve"> </t>
    <phoneticPr fontId="4"/>
  </si>
  <si>
    <t xml:space="preserve"> </t>
    <phoneticPr fontId="3"/>
  </si>
  <si>
    <t>　</t>
    <phoneticPr fontId="3"/>
  </si>
  <si>
    <t>（注）全国値は母の年齢１５～４９歳の各歳における出生率の合計</t>
    <phoneticPr fontId="3"/>
  </si>
  <si>
    <t>　　都道府県の値は年齢５歳階級における出生率５倍の合計</t>
    <phoneticPr fontId="3"/>
  </si>
  <si>
    <t>　　国勢調査年次は国勢調査確定数の日本人人口、他の年次は１０月１日現在推計人口(５歳階級)の総人口</t>
    <phoneticPr fontId="3"/>
  </si>
  <si>
    <t>（資料）国立社会保障・人口問題研究所「人口統計資料集」、厚生労働省「人口動態統計」</t>
    <phoneticPr fontId="3"/>
  </si>
  <si>
    <t xml:space="preserve"> </t>
    <phoneticPr fontId="3"/>
  </si>
  <si>
    <t xml:space="preserve"> </t>
    <phoneticPr fontId="3"/>
  </si>
  <si>
    <t xml:space="preserve"> </t>
    <phoneticPr fontId="3"/>
  </si>
  <si>
    <t>降順</t>
    <rPh sb="0" eb="2">
      <t>コウジュン</t>
    </rPh>
    <phoneticPr fontId="3"/>
  </si>
  <si>
    <t>昇順</t>
    <rPh sb="0" eb="2">
      <t>ショウジュン</t>
    </rPh>
    <phoneticPr fontId="3"/>
  </si>
  <si>
    <t>R2-H27</t>
    <phoneticPr fontId="3"/>
  </si>
  <si>
    <t>人</t>
    <rPh sb="0" eb="1">
      <t>ニン</t>
    </rPh>
    <phoneticPr fontId="3"/>
  </si>
  <si>
    <t>令和2年</t>
    <rPh sb="0" eb="2">
      <t>レイワ</t>
    </rPh>
    <rPh sb="3" eb="4">
      <t>ネン</t>
    </rPh>
    <phoneticPr fontId="10"/>
  </si>
  <si>
    <t>R2.10.1</t>
    <phoneticPr fontId="3"/>
  </si>
  <si>
    <t>令和2年
(2020)</t>
    <rPh sb="0" eb="2">
      <t>レイワ</t>
    </rPh>
    <rPh sb="3" eb="4">
      <t>ネン</t>
    </rPh>
    <phoneticPr fontId="16"/>
  </si>
  <si>
    <t>平均余命</t>
    <rPh sb="0" eb="2">
      <t>ヘイキン</t>
    </rPh>
    <rPh sb="2" eb="4">
      <t>ヨミョウ</t>
    </rPh>
    <phoneticPr fontId="3"/>
  </si>
  <si>
    <t>全国</t>
    <rPh sb="0" eb="2">
      <t>ゼンコク</t>
    </rPh>
    <phoneticPr fontId="3"/>
  </si>
  <si>
    <t>兵庫県</t>
    <rPh sb="0" eb="3">
      <t>ヒョウゴケン</t>
    </rPh>
    <phoneticPr fontId="3"/>
  </si>
  <si>
    <t>男</t>
    <rPh sb="0" eb="1">
      <t>オトコ</t>
    </rPh>
    <phoneticPr fontId="3"/>
  </si>
  <si>
    <t>女</t>
    <rPh sb="0" eb="1">
      <t>オンナ</t>
    </rPh>
    <phoneticPr fontId="3"/>
  </si>
  <si>
    <t>簡易生命表</t>
    <rPh sb="0" eb="2">
      <t>カンイ</t>
    </rPh>
    <rPh sb="2" eb="5">
      <t>セイメイヒョウ</t>
    </rPh>
    <phoneticPr fontId="3"/>
  </si>
  <si>
    <t>年</t>
    <rPh sb="0" eb="1">
      <t>ネン</t>
    </rPh>
    <phoneticPr fontId="3"/>
  </si>
  <si>
    <t>（資料）厚生労働省「簡易生命表」</t>
    <rPh sb="1" eb="3">
      <t>シリョウ</t>
    </rPh>
    <rPh sb="4" eb="6">
      <t>コウセイ</t>
    </rPh>
    <rPh sb="6" eb="9">
      <t>ロウドウショウ</t>
    </rPh>
    <rPh sb="10" eb="12">
      <t>カンイ</t>
    </rPh>
    <rPh sb="12" eb="15">
      <t>セイメイヒョウ</t>
    </rPh>
    <phoneticPr fontId="3"/>
  </si>
  <si>
    <t>令和２年</t>
    <rPh sb="0" eb="2">
      <t>レイワ</t>
    </rPh>
    <rPh sb="3" eb="4">
      <t>ネン</t>
    </rPh>
    <phoneticPr fontId="3"/>
  </si>
  <si>
    <t>備考</t>
    <rPh sb="0" eb="2">
      <t>ビコウ</t>
    </rPh>
    <phoneticPr fontId="3"/>
  </si>
  <si>
    <t xml:space="preserve"> </t>
    <phoneticPr fontId="3"/>
  </si>
  <si>
    <t>R3-R2</t>
    <phoneticPr fontId="3"/>
  </si>
  <si>
    <t>令和3年
(2021)</t>
    <rPh sb="0" eb="1">
      <t>レイ</t>
    </rPh>
    <rPh sb="1" eb="2">
      <t>ワ</t>
    </rPh>
    <rPh sb="3" eb="4">
      <t>ネン</t>
    </rPh>
    <phoneticPr fontId="16"/>
  </si>
  <si>
    <t>2019</t>
  </si>
  <si>
    <t>2020</t>
    <phoneticPr fontId="3"/>
  </si>
  <si>
    <t>令和2年市町転入超過（転入者－転出者）日本人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</si>
  <si>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令和2年市町転入者総数</t>
    <rPh sb="0" eb="2">
      <t>レイワ</t>
    </rPh>
    <rPh sb="3" eb="4">
      <t>ネン</t>
    </rPh>
    <rPh sb="4" eb="6">
      <t>シチョウ</t>
    </rPh>
    <rPh sb="6" eb="8">
      <t>テンニュウ</t>
    </rPh>
    <rPh sb="8" eb="9">
      <t>シャ</t>
    </rPh>
    <rPh sb="9" eb="11">
      <t>ソウスウ</t>
    </rPh>
    <phoneticPr fontId="1"/>
  </si>
  <si>
    <t>令和2年市町転出者総数</t>
    <rPh sb="0" eb="2">
      <t>レイワ</t>
    </rPh>
    <rPh sb="3" eb="4">
      <t>ネン</t>
    </rPh>
    <rPh sb="4" eb="6">
      <t>シチョウ</t>
    </rPh>
    <rPh sb="6" eb="8">
      <t>テンシュツ</t>
    </rPh>
    <rPh sb="8" eb="9">
      <t>シャ</t>
    </rPh>
    <rPh sb="9" eb="11">
      <t>ソウスウ</t>
    </rPh>
    <phoneticPr fontId="1"/>
  </si>
  <si>
    <t>令和2年市町転入超過（転入者－転出者）外国人含む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</si>
  <si>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令和元(2019)〃　</t>
    <rPh sb="0" eb="2">
      <t>レイワ</t>
    </rPh>
    <rPh sb="2" eb="3">
      <t>ガン</t>
    </rPh>
    <phoneticPr fontId="10"/>
  </si>
  <si>
    <t>令和3年</t>
    <rPh sb="0" eb="2">
      <t>レイワ</t>
    </rPh>
    <rPh sb="3" eb="4">
      <t>ネン</t>
    </rPh>
    <phoneticPr fontId="4"/>
  </si>
  <si>
    <t>令和4年</t>
    <rPh sb="0" eb="2">
      <t>レイワ</t>
    </rPh>
    <rPh sb="3" eb="4">
      <t>ネン</t>
    </rPh>
    <phoneticPr fontId="4"/>
  </si>
  <si>
    <t>令和5年</t>
    <rPh sb="0" eb="2">
      <t>レイワ</t>
    </rPh>
    <rPh sb="3" eb="4">
      <t>ネン</t>
    </rPh>
    <phoneticPr fontId="4"/>
  </si>
  <si>
    <t>令和6年</t>
    <rPh sb="0" eb="2">
      <t>レイワ</t>
    </rPh>
    <rPh sb="3" eb="4">
      <t>ネン</t>
    </rPh>
    <phoneticPr fontId="4"/>
  </si>
  <si>
    <t>令和7年</t>
    <rPh sb="0" eb="2">
      <t>レイワ</t>
    </rPh>
    <rPh sb="3" eb="4">
      <t>ネン</t>
    </rPh>
    <phoneticPr fontId="4"/>
  </si>
  <si>
    <t>令和8年</t>
    <rPh sb="0" eb="2">
      <t>レイワ</t>
    </rPh>
    <rPh sb="3" eb="4">
      <t>ネン</t>
    </rPh>
    <phoneticPr fontId="4"/>
  </si>
  <si>
    <t>令和9年</t>
    <rPh sb="0" eb="2">
      <t>レイワ</t>
    </rPh>
    <rPh sb="3" eb="4">
      <t>ネン</t>
    </rPh>
    <phoneticPr fontId="4"/>
  </si>
  <si>
    <t>令和10年</t>
    <rPh sb="0" eb="2">
      <t>レイワ</t>
    </rPh>
    <rPh sb="4" eb="5">
      <t>ネン</t>
    </rPh>
    <phoneticPr fontId="4"/>
  </si>
  <si>
    <t>令和11年</t>
    <rPh sb="0" eb="2">
      <t>レイワ</t>
    </rPh>
    <rPh sb="4" eb="5">
      <t>ネン</t>
    </rPh>
    <phoneticPr fontId="4"/>
  </si>
  <si>
    <t xml:space="preserve">    2(2020)〃　</t>
    <phoneticPr fontId="3"/>
  </si>
  <si>
    <t>令和2年
2020</t>
    <rPh sb="0" eb="2">
      <t>レイワ</t>
    </rPh>
    <rPh sb="3" eb="4">
      <t>ネン</t>
    </rPh>
    <phoneticPr fontId="9"/>
  </si>
  <si>
    <t>令和2年</t>
    <rPh sb="0" eb="2">
      <t>レイワ</t>
    </rPh>
    <rPh sb="3" eb="4">
      <t>ネン</t>
    </rPh>
    <phoneticPr fontId="3"/>
  </si>
  <si>
    <t>兵庫県と他の都道府県との間の転入・転出超過数(日本人）</t>
    <rPh sb="0" eb="3">
      <t>ヒョウゴケン</t>
    </rPh>
    <rPh sb="4" eb="5">
      <t>ホカ</t>
    </rPh>
    <rPh sb="6" eb="10">
      <t>トドウフケン</t>
    </rPh>
    <rPh sb="12" eb="13">
      <t>アイダ</t>
    </rPh>
    <rPh sb="14" eb="16">
      <t>テンニュウ</t>
    </rPh>
    <rPh sb="17" eb="19">
      <t>テンシュツ</t>
    </rPh>
    <rPh sb="19" eb="21">
      <t>チョウカ</t>
    </rPh>
    <rPh sb="21" eb="22">
      <t>スウ</t>
    </rPh>
    <rPh sb="23" eb="26">
      <t>ニホンジン</t>
    </rPh>
    <phoneticPr fontId="9"/>
  </si>
  <si>
    <t>兵庫県へ他都道府県からの転入者数（総数）(日本人）</t>
    <rPh sb="1" eb="2">
      <t>ケン</t>
    </rPh>
    <rPh sb="4" eb="5">
      <t>ホカ</t>
    </rPh>
    <rPh sb="12" eb="13">
      <t>ニュウ</t>
    </rPh>
    <rPh sb="21" eb="24">
      <t>ニホンジン</t>
    </rPh>
    <phoneticPr fontId="3"/>
  </si>
  <si>
    <t>他都道府県へ兵庫県からの転出者数（総数）(日本人）</t>
    <rPh sb="13" eb="14">
      <t>デ</t>
    </rPh>
    <rPh sb="21" eb="24">
      <t>ニホンジン</t>
    </rPh>
    <phoneticPr fontId="3"/>
  </si>
  <si>
    <t>令和２年
2020</t>
    <rPh sb="0" eb="2">
      <t>レイワ</t>
    </rPh>
    <rPh sb="3" eb="4">
      <t>ネン</t>
    </rPh>
    <phoneticPr fontId="9"/>
  </si>
  <si>
    <t>R3.2.1</t>
    <phoneticPr fontId="3"/>
  </si>
  <si>
    <t>R3/3/19</t>
    <phoneticPr fontId="3"/>
  </si>
  <si>
    <t xml:space="preserve"> </t>
    <phoneticPr fontId="3"/>
  </si>
  <si>
    <t>令和３年</t>
    <rPh sb="0" eb="2">
      <t>レイワ</t>
    </rPh>
    <rPh sb="3" eb="4">
      <t>ネン</t>
    </rPh>
    <phoneticPr fontId="3"/>
  </si>
  <si>
    <t>令和2年</t>
    <rPh sb="0" eb="2">
      <t>レイワ</t>
    </rPh>
    <rPh sb="3" eb="4">
      <t>ネン</t>
    </rPh>
    <phoneticPr fontId="23"/>
  </si>
  <si>
    <t xml:space="preserve">･ </t>
  </si>
  <si>
    <t xml:space="preserve"> </t>
    <phoneticPr fontId="3"/>
  </si>
  <si>
    <t>2015年-2010年</t>
    <rPh sb="4" eb="5">
      <t>ネン</t>
    </rPh>
    <rPh sb="10" eb="11">
      <t>ネン</t>
    </rPh>
    <phoneticPr fontId="4"/>
  </si>
  <si>
    <t>2020年-2015年</t>
    <rPh sb="4" eb="5">
      <t>ネン</t>
    </rPh>
    <rPh sb="10" eb="11">
      <t>ネン</t>
    </rPh>
    <phoneticPr fontId="4"/>
  </si>
  <si>
    <t>増減(2020年-2015年)</t>
    <rPh sb="0" eb="2">
      <t>ゾウゲン</t>
    </rPh>
    <rPh sb="7" eb="8">
      <t>ネン</t>
    </rPh>
    <rPh sb="13" eb="14">
      <t>ネン</t>
    </rPh>
    <phoneticPr fontId="4"/>
  </si>
  <si>
    <t xml:space="preserve"> </t>
    <phoneticPr fontId="3"/>
  </si>
  <si>
    <t xml:space="preserve"> </t>
    <phoneticPr fontId="3"/>
  </si>
  <si>
    <t xml:space="preserve">  - </t>
  </si>
  <si>
    <t xml:space="preserve"> </t>
    <phoneticPr fontId="3"/>
  </si>
  <si>
    <t xml:space="preserve"> </t>
    <phoneticPr fontId="3"/>
  </si>
  <si>
    <t xml:space="preserve"> </t>
    <phoneticPr fontId="3"/>
  </si>
  <si>
    <t xml:space="preserve"> </t>
    <phoneticPr fontId="3"/>
  </si>
  <si>
    <t xml:space="preserve"> </t>
    <phoneticPr fontId="3"/>
  </si>
  <si>
    <t>2021/6/25</t>
    <phoneticPr fontId="3"/>
  </si>
  <si>
    <t xml:space="preserve"> </t>
    <phoneticPr fontId="3"/>
  </si>
  <si>
    <t>都道府県別総世帯の推移</t>
    <rPh sb="0" eb="4">
      <t>トドウフケン</t>
    </rPh>
    <rPh sb="4" eb="5">
      <t>ベツ</t>
    </rPh>
    <rPh sb="5" eb="6">
      <t>ソウ</t>
    </rPh>
    <rPh sb="6" eb="8">
      <t>セタイ</t>
    </rPh>
    <rPh sb="9" eb="11">
      <t>スイイ</t>
    </rPh>
    <phoneticPr fontId="4"/>
  </si>
  <si>
    <t>2020-2015</t>
    <phoneticPr fontId="4"/>
  </si>
  <si>
    <t>資料：総務省統計局「国勢調査」</t>
    <rPh sb="0" eb="2">
      <t>シリョウ</t>
    </rPh>
    <rPh sb="3" eb="6">
      <t>ソウムショウ</t>
    </rPh>
    <rPh sb="6" eb="9">
      <t>トウケイキョク</t>
    </rPh>
    <rPh sb="10" eb="12">
      <t>コクセイ</t>
    </rPh>
    <rPh sb="12" eb="14">
      <t>チョウサ</t>
    </rPh>
    <phoneticPr fontId="4"/>
  </si>
  <si>
    <t>都道府県別普通世帯の推移</t>
    <rPh sb="0" eb="4">
      <t>トドウフケン</t>
    </rPh>
    <rPh sb="4" eb="5">
      <t>ベツ</t>
    </rPh>
    <rPh sb="5" eb="7">
      <t>フツウ</t>
    </rPh>
    <rPh sb="7" eb="9">
      <t>セタイ</t>
    </rPh>
    <rPh sb="10" eb="12">
      <t>スイイ</t>
    </rPh>
    <phoneticPr fontId="4"/>
  </si>
  <si>
    <t>一般世帯</t>
    <rPh sb="0" eb="2">
      <t>イッパン</t>
    </rPh>
    <rPh sb="2" eb="4">
      <t>セタイ</t>
    </rPh>
    <phoneticPr fontId="4"/>
  </si>
  <si>
    <t>2_4</t>
    <phoneticPr fontId="3"/>
  </si>
  <si>
    <t>2_5</t>
    <phoneticPr fontId="3"/>
  </si>
  <si>
    <t>2_3</t>
    <phoneticPr fontId="3"/>
  </si>
  <si>
    <t>都道府県別総世帯数</t>
    <rPh sb="0" eb="4">
      <t>トドウフケン</t>
    </rPh>
    <rPh sb="4" eb="5">
      <t>ベツ</t>
    </rPh>
    <rPh sb="5" eb="6">
      <t>ソウ</t>
    </rPh>
    <rPh sb="6" eb="9">
      <t>セタイスウ</t>
    </rPh>
    <phoneticPr fontId="3"/>
  </si>
  <si>
    <t>都道府県別一般世帯数</t>
    <rPh sb="0" eb="4">
      <t>トドウフケン</t>
    </rPh>
    <rPh sb="4" eb="5">
      <t>ベツ</t>
    </rPh>
    <rPh sb="5" eb="7">
      <t>イッパン</t>
    </rPh>
    <rPh sb="7" eb="10">
      <t>セタイスウ</t>
    </rPh>
    <phoneticPr fontId="3"/>
  </si>
  <si>
    <t>　</t>
    <phoneticPr fontId="3"/>
  </si>
  <si>
    <t>令和3年
(2021)</t>
    <rPh sb="0" eb="2">
      <t>レイワ</t>
    </rPh>
    <rPh sb="3" eb="4">
      <t>ネン</t>
    </rPh>
    <phoneticPr fontId="16"/>
  </si>
  <si>
    <t>令和3年</t>
    <rPh sb="0" eb="2">
      <t>レイワ</t>
    </rPh>
    <rPh sb="3" eb="4">
      <t>ネン</t>
    </rPh>
    <phoneticPr fontId="10"/>
  </si>
  <si>
    <t>R3.10.1</t>
    <phoneticPr fontId="3"/>
  </si>
  <si>
    <t>確報R3.11.30</t>
    <rPh sb="0" eb="2">
      <t>カクホウ</t>
    </rPh>
    <phoneticPr fontId="3"/>
  </si>
  <si>
    <t xml:space="preserve"> </t>
    <phoneticPr fontId="3"/>
  </si>
  <si>
    <t>確報</t>
    <rPh sb="0" eb="2">
      <t>カクホウ</t>
    </rPh>
    <phoneticPr fontId="3"/>
  </si>
  <si>
    <t>国勢調査確報</t>
    <rPh sb="0" eb="2">
      <t>コクセイ</t>
    </rPh>
    <rPh sb="2" eb="4">
      <t>チョウサ</t>
    </rPh>
    <rPh sb="4" eb="6">
      <t>カクホウ</t>
    </rPh>
    <phoneticPr fontId="3"/>
  </si>
  <si>
    <t xml:space="preserve"> </t>
    <phoneticPr fontId="3"/>
  </si>
  <si>
    <t>令和2(2020)年10月1日</t>
    <rPh sb="0" eb="2">
      <t>レイワ</t>
    </rPh>
    <rPh sb="9" eb="10">
      <t>ネン</t>
    </rPh>
    <rPh sb="12" eb="13">
      <t>ガツ</t>
    </rPh>
    <rPh sb="14" eb="15">
      <t>ニチ</t>
    </rPh>
    <phoneticPr fontId="9"/>
  </si>
  <si>
    <t>令和2年10月1日（不詳按分後）</t>
    <rPh sb="0" eb="2">
      <t>レイワ</t>
    </rPh>
    <rPh sb="3" eb="4">
      <t>ネン</t>
    </rPh>
    <rPh sb="6" eb="7">
      <t>ツキ</t>
    </rPh>
    <rPh sb="8" eb="9">
      <t>ニチ</t>
    </rPh>
    <rPh sb="10" eb="12">
      <t>フショウ</t>
    </rPh>
    <rPh sb="12" eb="14">
      <t>アンブン</t>
    </rPh>
    <rPh sb="14" eb="15">
      <t>ゴ</t>
    </rPh>
    <phoneticPr fontId="3"/>
  </si>
  <si>
    <t>2020/11/30遡及集計</t>
    <rPh sb="10" eb="12">
      <t>ソキュウ</t>
    </rPh>
    <rPh sb="12" eb="14">
      <t>シュウケイ</t>
    </rPh>
    <phoneticPr fontId="3"/>
  </si>
  <si>
    <t>2020年基準</t>
    <rPh sb="4" eb="5">
      <t>ネン</t>
    </rPh>
    <rPh sb="5" eb="7">
      <t>キジュン</t>
    </rPh>
    <phoneticPr fontId="3"/>
  </si>
  <si>
    <t>第21回国勢調査</t>
    <rPh sb="0" eb="1">
      <t>ダイ</t>
    </rPh>
    <rPh sb="3" eb="4">
      <t>カイ</t>
    </rPh>
    <rPh sb="4" eb="6">
      <t>コクセイ</t>
    </rPh>
    <rPh sb="6" eb="8">
      <t>チョウサ</t>
    </rPh>
    <phoneticPr fontId="3"/>
  </si>
  <si>
    <t xml:space="preserve"> </t>
    <phoneticPr fontId="3"/>
  </si>
  <si>
    <t>年齢不詳配分後</t>
    <rPh sb="0" eb="2">
      <t>ネンレイ</t>
    </rPh>
    <rPh sb="2" eb="4">
      <t>フショウ</t>
    </rPh>
    <rPh sb="4" eb="6">
      <t>ハイブン</t>
    </rPh>
    <rPh sb="6" eb="7">
      <t>ゴ</t>
    </rPh>
    <phoneticPr fontId="3"/>
  </si>
  <si>
    <t>令和3年
2021</t>
    <rPh sb="0" eb="2">
      <t>レイワ</t>
    </rPh>
    <rPh sb="3" eb="4">
      <t>ネン</t>
    </rPh>
    <phoneticPr fontId="9"/>
  </si>
  <si>
    <t>令和3年</t>
    <rPh sb="0" eb="2">
      <t>レイワ</t>
    </rPh>
    <rPh sb="3" eb="4">
      <t>ネン</t>
    </rPh>
    <phoneticPr fontId="3"/>
  </si>
  <si>
    <t>2021</t>
    <phoneticPr fontId="3"/>
  </si>
  <si>
    <t>令和4年
(2022)</t>
    <rPh sb="0" eb="1">
      <t>レイ</t>
    </rPh>
    <rPh sb="1" eb="2">
      <t>ワ</t>
    </rPh>
    <rPh sb="3" eb="4">
      <t>ネン</t>
    </rPh>
    <phoneticPr fontId="16"/>
  </si>
  <si>
    <t>R4-R3</t>
    <phoneticPr fontId="3"/>
  </si>
  <si>
    <t>国立社会保障・人口問題研究所(2019年推計)</t>
    <rPh sb="0" eb="2">
      <t>コクリツ</t>
    </rPh>
    <rPh sb="2" eb="4">
      <t>シャカイ</t>
    </rPh>
    <rPh sb="4" eb="6">
      <t>ホショウ</t>
    </rPh>
    <rPh sb="7" eb="9">
      <t>ジンコウ</t>
    </rPh>
    <rPh sb="9" eb="11">
      <t>モンダイ</t>
    </rPh>
    <rPh sb="11" eb="14">
      <t>ケンキュウショ</t>
    </rPh>
    <rPh sb="19" eb="20">
      <t>ネン</t>
    </rPh>
    <rPh sb="20" eb="22">
      <t>スイケイ</t>
    </rPh>
    <phoneticPr fontId="3"/>
  </si>
  <si>
    <t>令和3年市町転入超過（転入者－転出者）日本人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</si>
  <si>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令和3年市町転入者総数</t>
    <rPh sb="0" eb="2">
      <t>レイワ</t>
    </rPh>
    <rPh sb="3" eb="4">
      <t>ネン</t>
    </rPh>
    <rPh sb="4" eb="6">
      <t>シチョウ</t>
    </rPh>
    <rPh sb="6" eb="8">
      <t>テンニュウ</t>
    </rPh>
    <rPh sb="8" eb="9">
      <t>シャ</t>
    </rPh>
    <rPh sb="9" eb="11">
      <t>ソウスウ</t>
    </rPh>
    <phoneticPr fontId="1"/>
  </si>
  <si>
    <t>令和3年市町転出者総数</t>
    <rPh sb="0" eb="2">
      <t>レイワ</t>
    </rPh>
    <rPh sb="3" eb="4">
      <t>ネン</t>
    </rPh>
    <rPh sb="4" eb="6">
      <t>シチョウ</t>
    </rPh>
    <rPh sb="6" eb="8">
      <t>テンシュツ</t>
    </rPh>
    <rPh sb="8" eb="9">
      <t>シャ</t>
    </rPh>
    <rPh sb="9" eb="11">
      <t>ソウスウ</t>
    </rPh>
    <phoneticPr fontId="1"/>
  </si>
  <si>
    <t>令和3年市町転入超過（転入者－転出者）外国人含む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</si>
  <si>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 xml:space="preserve"> </t>
    <phoneticPr fontId="3"/>
  </si>
  <si>
    <t xml:space="preserve"> </t>
    <phoneticPr fontId="3"/>
  </si>
  <si>
    <t xml:space="preserve"> </t>
    <phoneticPr fontId="3"/>
  </si>
  <si>
    <t>2020年基準補正値</t>
    <rPh sb="4" eb="5">
      <t>ネン</t>
    </rPh>
    <rPh sb="5" eb="7">
      <t>キジュン</t>
    </rPh>
    <rPh sb="7" eb="9">
      <t>ホセイ</t>
    </rPh>
    <rPh sb="9" eb="10">
      <t>アタイ</t>
    </rPh>
    <phoneticPr fontId="3"/>
  </si>
  <si>
    <t xml:space="preserve">    3(2021)〃　</t>
    <phoneticPr fontId="3"/>
  </si>
  <si>
    <t xml:space="preserve"> </t>
    <phoneticPr fontId="3"/>
  </si>
  <si>
    <t xml:space="preserve"> </t>
    <phoneticPr fontId="3"/>
  </si>
  <si>
    <t>※2015年11月～2020年12月改定値</t>
    <rPh sb="5" eb="6">
      <t>ネン</t>
    </rPh>
    <rPh sb="8" eb="9">
      <t>ガツ</t>
    </rPh>
    <rPh sb="14" eb="15">
      <t>ネン</t>
    </rPh>
    <rPh sb="17" eb="18">
      <t>ツキ</t>
    </rPh>
    <rPh sb="18" eb="20">
      <t>カイテイ</t>
    </rPh>
    <rPh sb="20" eb="21">
      <t>アタイ</t>
    </rPh>
    <phoneticPr fontId="3"/>
  </si>
  <si>
    <t>確報値改定</t>
    <rPh sb="0" eb="2">
      <t>カクホウ</t>
    </rPh>
    <rPh sb="2" eb="3">
      <t>チ</t>
    </rPh>
    <rPh sb="3" eb="5">
      <t>カイテイ</t>
    </rPh>
    <phoneticPr fontId="3"/>
  </si>
  <si>
    <t xml:space="preserve"> </t>
    <phoneticPr fontId="3"/>
  </si>
  <si>
    <t>補間補正数</t>
    <rPh sb="0" eb="2">
      <t>ホカン</t>
    </rPh>
    <rPh sb="2" eb="4">
      <t>ホセイ</t>
    </rPh>
    <rPh sb="4" eb="5">
      <t>スウ</t>
    </rPh>
    <phoneticPr fontId="3"/>
  </si>
  <si>
    <t>R4.2.3改定</t>
    <rPh sb="6" eb="8">
      <t>カイテイ</t>
    </rPh>
    <phoneticPr fontId="4"/>
  </si>
  <si>
    <t>（注）社会増減その他：外国人出入国・府県間移動、日本人国籍異動、補間補正数：2020年国勢調査結果による人口差修正値</t>
    <rPh sb="1" eb="2">
      <t>チュウ</t>
    </rPh>
    <rPh sb="3" eb="5">
      <t>シャカイ</t>
    </rPh>
    <rPh sb="5" eb="7">
      <t>ゾウゲン</t>
    </rPh>
    <rPh sb="9" eb="10">
      <t>タ</t>
    </rPh>
    <rPh sb="11" eb="14">
      <t>ガイコクジン</t>
    </rPh>
    <rPh sb="14" eb="17">
      <t>シュツニュウコク</t>
    </rPh>
    <rPh sb="18" eb="21">
      <t>フケンカン</t>
    </rPh>
    <rPh sb="21" eb="23">
      <t>イドウ</t>
    </rPh>
    <rPh sb="29" eb="31">
      <t>イドウ</t>
    </rPh>
    <rPh sb="32" eb="34">
      <t>ホカン</t>
    </rPh>
    <rPh sb="34" eb="36">
      <t>ホセイ</t>
    </rPh>
    <rPh sb="36" eb="37">
      <t>スウ</t>
    </rPh>
    <rPh sb="42" eb="43">
      <t>ネン</t>
    </rPh>
    <rPh sb="43" eb="45">
      <t>コクセイ</t>
    </rPh>
    <rPh sb="45" eb="47">
      <t>チョウサ</t>
    </rPh>
    <rPh sb="47" eb="49">
      <t>ケッカ</t>
    </rPh>
    <rPh sb="52" eb="54">
      <t>ジンコウ</t>
    </rPh>
    <rPh sb="54" eb="55">
      <t>サ</t>
    </rPh>
    <rPh sb="55" eb="57">
      <t>シュウセイ</t>
    </rPh>
    <rPh sb="57" eb="58">
      <t>アタイ</t>
    </rPh>
    <phoneticPr fontId="4"/>
  </si>
  <si>
    <t>H27～R2</t>
    <phoneticPr fontId="4"/>
  </si>
  <si>
    <t>21-20</t>
    <phoneticPr fontId="3"/>
  </si>
  <si>
    <t>22-21</t>
    <phoneticPr fontId="3"/>
  </si>
  <si>
    <t xml:space="preserve"> </t>
    <phoneticPr fontId="3"/>
  </si>
  <si>
    <t xml:space="preserve"> </t>
    <phoneticPr fontId="3"/>
  </si>
  <si>
    <t>　</t>
    <phoneticPr fontId="3"/>
  </si>
  <si>
    <t>　　　　 ・</t>
    <phoneticPr fontId="3"/>
  </si>
  <si>
    <t xml:space="preserve">総務省「推計人口」、兵庫県「推計人口」 </t>
    <rPh sb="0" eb="3">
      <t>ソウムショウ</t>
    </rPh>
    <rPh sb="4" eb="6">
      <t>スイケイ</t>
    </rPh>
    <rPh sb="6" eb="8">
      <t>ジンコウ</t>
    </rPh>
    <rPh sb="10" eb="13">
      <t>ヒョウゴケン</t>
    </rPh>
    <rPh sb="14" eb="16">
      <t>スイケイ</t>
    </rPh>
    <rPh sb="16" eb="18">
      <t>ジンコウ</t>
    </rPh>
    <phoneticPr fontId="3"/>
  </si>
  <si>
    <t>令和4年</t>
    <rPh sb="0" eb="2">
      <t>レイワ</t>
    </rPh>
    <rPh sb="3" eb="4">
      <t>ネン</t>
    </rPh>
    <phoneticPr fontId="10"/>
  </si>
  <si>
    <t>　</t>
    <phoneticPr fontId="3"/>
  </si>
  <si>
    <t xml:space="preserve"> </t>
    <phoneticPr fontId="3"/>
  </si>
  <si>
    <t>　</t>
    <phoneticPr fontId="3"/>
  </si>
  <si>
    <t>R4.2.1</t>
    <phoneticPr fontId="3"/>
  </si>
  <si>
    <t>R4/3/28</t>
    <phoneticPr fontId="3"/>
  </si>
  <si>
    <t>2022年</t>
    <rPh sb="4" eb="5">
      <t>ネン</t>
    </rPh>
    <phoneticPr fontId="3"/>
  </si>
  <si>
    <t xml:space="preserve"> </t>
    <phoneticPr fontId="3"/>
  </si>
  <si>
    <t xml:space="preserve"> </t>
    <phoneticPr fontId="3"/>
  </si>
  <si>
    <t>(単位:人）</t>
    <rPh sb="1" eb="3">
      <t>タンイ</t>
    </rPh>
    <rPh sb="4" eb="5">
      <t>ニン</t>
    </rPh>
    <phoneticPr fontId="3"/>
  </si>
  <si>
    <t>10月1日  現在人口
A</t>
    <rPh sb="2" eb="3">
      <t>ガツ</t>
    </rPh>
    <rPh sb="7" eb="9">
      <t>ゲンザイ</t>
    </rPh>
    <rPh sb="9" eb="11">
      <t>ジンコウ</t>
    </rPh>
    <phoneticPr fontId="4"/>
  </si>
  <si>
    <t>自然増減</t>
    <rPh sb="0" eb="2">
      <t>シゼン</t>
    </rPh>
    <rPh sb="2" eb="4">
      <t>ゾウゲン</t>
    </rPh>
    <phoneticPr fontId="4"/>
  </si>
  <si>
    <t>社会増減</t>
    <rPh sb="0" eb="2">
      <t>シャカイ</t>
    </rPh>
    <rPh sb="2" eb="4">
      <t>ゾウゲン</t>
    </rPh>
    <phoneticPr fontId="4"/>
  </si>
  <si>
    <t>Ｃ</t>
    <phoneticPr fontId="4"/>
  </si>
  <si>
    <t>Ｄ</t>
    <phoneticPr fontId="4"/>
  </si>
  <si>
    <t>その他　(外国人等）</t>
    <rPh sb="2" eb="3">
      <t>タ</t>
    </rPh>
    <rPh sb="5" eb="8">
      <t>ガイコクジン</t>
    </rPh>
    <rPh sb="8" eb="9">
      <t>トウ</t>
    </rPh>
    <phoneticPr fontId="4"/>
  </si>
  <si>
    <t>外国人増減</t>
    <rPh sb="0" eb="3">
      <t>ガイコクジン</t>
    </rPh>
    <rPh sb="3" eb="5">
      <t>ゾウゲン</t>
    </rPh>
    <phoneticPr fontId="4"/>
  </si>
  <si>
    <t>－</t>
    <phoneticPr fontId="4"/>
  </si>
  <si>
    <t>人口推計</t>
    <rPh sb="0" eb="2">
      <t>ジンコウ</t>
    </rPh>
    <rPh sb="2" eb="4">
      <t>スイケイ</t>
    </rPh>
    <phoneticPr fontId="4"/>
  </si>
  <si>
    <t>2021-2020</t>
    <phoneticPr fontId="4"/>
  </si>
  <si>
    <t>総務省人口推計</t>
    <rPh sb="0" eb="3">
      <t>ソウムショウ</t>
    </rPh>
    <rPh sb="3" eb="5">
      <t>ジンコウ</t>
    </rPh>
    <rPh sb="5" eb="7">
      <t>スイケイ</t>
    </rPh>
    <phoneticPr fontId="3"/>
  </si>
  <si>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23"/>
  </si>
  <si>
    <t xml:space="preserve"> </t>
    <phoneticPr fontId="3"/>
  </si>
  <si>
    <t>平成27年</t>
    <rPh sb="0" eb="2">
      <t>ヘイセイ</t>
    </rPh>
    <rPh sb="4" eb="5">
      <t>ネン</t>
    </rPh>
    <phoneticPr fontId="3"/>
  </si>
  <si>
    <t>令和2年</t>
    <rPh sb="0" eb="2">
      <t>レイワ</t>
    </rPh>
    <rPh sb="3" eb="4">
      <t>ネン</t>
    </rPh>
    <phoneticPr fontId="3"/>
  </si>
  <si>
    <t>不詳補完</t>
    <rPh sb="0" eb="2">
      <t>フショウ</t>
    </rPh>
    <rPh sb="2" eb="4">
      <t>ホカン</t>
    </rPh>
    <phoneticPr fontId="3"/>
  </si>
  <si>
    <t>令和2年</t>
    <rPh sb="0" eb="2">
      <t>レイワ</t>
    </rPh>
    <rPh sb="3" eb="4">
      <t>ネン</t>
    </rPh>
    <phoneticPr fontId="3"/>
  </si>
  <si>
    <t>平成27年</t>
    <rPh sb="0" eb="2">
      <t>ヘイセイ</t>
    </rPh>
    <rPh sb="4" eb="5">
      <t>ネン</t>
    </rPh>
    <phoneticPr fontId="3"/>
  </si>
  <si>
    <t>平成17年</t>
    <rPh sb="0" eb="2">
      <t>ヘイセイ</t>
    </rPh>
    <rPh sb="4" eb="5">
      <t>ネン</t>
    </rPh>
    <phoneticPr fontId="23"/>
  </si>
  <si>
    <t>平成22年</t>
    <rPh sb="0" eb="2">
      <t>ヘイセイ</t>
    </rPh>
    <rPh sb="4" eb="5">
      <t>ネン</t>
    </rPh>
    <phoneticPr fontId="23"/>
  </si>
  <si>
    <t>平成27年</t>
    <rPh sb="0" eb="2">
      <t>ヘイセイ</t>
    </rPh>
    <rPh sb="4" eb="5">
      <t>ネン</t>
    </rPh>
    <phoneticPr fontId="23"/>
  </si>
  <si>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23"/>
  </si>
  <si>
    <t xml:space="preserve"> </t>
    <phoneticPr fontId="3"/>
  </si>
  <si>
    <t>R2/H27</t>
    <phoneticPr fontId="3"/>
  </si>
  <si>
    <t>昭和61年
(1986)</t>
    <rPh sb="4" eb="5">
      <t>ネン</t>
    </rPh>
    <phoneticPr fontId="16"/>
  </si>
  <si>
    <t>昭和62年
(1987)</t>
    <rPh sb="4" eb="5">
      <t>ネン</t>
    </rPh>
    <phoneticPr fontId="16"/>
  </si>
  <si>
    <t>昭和63年
(1988)</t>
    <rPh sb="4" eb="5">
      <t>ネン</t>
    </rPh>
    <phoneticPr fontId="16"/>
  </si>
  <si>
    <t>平成元年
(1989)</t>
    <rPh sb="2" eb="3">
      <t>ガン</t>
    </rPh>
    <rPh sb="3" eb="4">
      <t>ネン</t>
    </rPh>
    <phoneticPr fontId="16"/>
  </si>
  <si>
    <t>昭和56年
(1981)</t>
    <rPh sb="4" eb="5">
      <t>ネン</t>
    </rPh>
    <phoneticPr fontId="16"/>
  </si>
  <si>
    <t>昭和57年
(1982)</t>
    <rPh sb="4" eb="5">
      <t>ネン</t>
    </rPh>
    <phoneticPr fontId="16"/>
  </si>
  <si>
    <t>昭和58年
(1983)</t>
    <rPh sb="4" eb="5">
      <t>ネン</t>
    </rPh>
    <phoneticPr fontId="16"/>
  </si>
  <si>
    <t>昭和59年
(1984)</t>
    <rPh sb="4" eb="5">
      <t>ネン</t>
    </rPh>
    <phoneticPr fontId="16"/>
  </si>
  <si>
    <t>昭和46年
(1971)</t>
    <rPh sb="4" eb="5">
      <t>ネン</t>
    </rPh>
    <phoneticPr fontId="16"/>
  </si>
  <si>
    <t>昭和47年
(1972)</t>
    <rPh sb="4" eb="5">
      <t>ネン</t>
    </rPh>
    <phoneticPr fontId="16"/>
  </si>
  <si>
    <t>昭和48年
(1973)</t>
    <rPh sb="4" eb="5">
      <t>ネン</t>
    </rPh>
    <phoneticPr fontId="16"/>
  </si>
  <si>
    <t>昭和49年
(1974)</t>
    <rPh sb="4" eb="5">
      <t>ネン</t>
    </rPh>
    <phoneticPr fontId="16"/>
  </si>
  <si>
    <t>昭和51年
(1976)</t>
    <rPh sb="4" eb="5">
      <t>ネン</t>
    </rPh>
    <phoneticPr fontId="16"/>
  </si>
  <si>
    <t>昭和52年
(1977)</t>
    <rPh sb="4" eb="5">
      <t>ネン</t>
    </rPh>
    <phoneticPr fontId="16"/>
  </si>
  <si>
    <t>昭和53年
(1978)</t>
    <rPh sb="4" eb="5">
      <t>ネン</t>
    </rPh>
    <phoneticPr fontId="16"/>
  </si>
  <si>
    <t>昭和54年
(1979)</t>
    <rPh sb="4" eb="5">
      <t>ネン</t>
    </rPh>
    <phoneticPr fontId="16"/>
  </si>
  <si>
    <t>昭和41年
(1971)</t>
    <rPh sb="4" eb="5">
      <t>ネン</t>
    </rPh>
    <phoneticPr fontId="16"/>
  </si>
  <si>
    <t>昭和42年
(1972)</t>
    <rPh sb="4" eb="5">
      <t>ネン</t>
    </rPh>
    <phoneticPr fontId="16"/>
  </si>
  <si>
    <t>昭和43年
(1973)</t>
    <rPh sb="4" eb="5">
      <t>ネン</t>
    </rPh>
    <phoneticPr fontId="16"/>
  </si>
  <si>
    <t>昭和44年
(1974)</t>
    <rPh sb="4" eb="5">
      <t>ネン</t>
    </rPh>
    <phoneticPr fontId="16"/>
  </si>
  <si>
    <t>R4.10.1</t>
    <phoneticPr fontId="3"/>
  </si>
  <si>
    <t>令和4年
(2022)</t>
    <rPh sb="0" eb="2">
      <t>レイワ</t>
    </rPh>
    <rPh sb="3" eb="4">
      <t>ネン</t>
    </rPh>
    <phoneticPr fontId="16"/>
  </si>
  <si>
    <t>令和4年</t>
    <rPh sb="0" eb="2">
      <t>レイワ</t>
    </rPh>
    <rPh sb="3" eb="4">
      <t>ネン</t>
    </rPh>
    <phoneticPr fontId="3"/>
  </si>
  <si>
    <t>2022.12.23</t>
    <phoneticPr fontId="3"/>
  </si>
  <si>
    <t>完全生命表</t>
    <rPh sb="0" eb="2">
      <t>カンゼン</t>
    </rPh>
    <rPh sb="2" eb="5">
      <t>セイメイヒョウ</t>
    </rPh>
    <phoneticPr fontId="3"/>
  </si>
  <si>
    <t>　</t>
    <phoneticPr fontId="3"/>
  </si>
  <si>
    <t>完全生命表</t>
    <rPh sb="0" eb="2">
      <t>カンゼン</t>
    </rPh>
    <rPh sb="2" eb="5">
      <t>セイメイヒョウ</t>
    </rPh>
    <phoneticPr fontId="3"/>
  </si>
  <si>
    <t xml:space="preserve">令和2年 </t>
    <rPh sb="0" eb="2">
      <t>レイワ</t>
    </rPh>
    <rPh sb="3" eb="4">
      <t>ネン</t>
    </rPh>
    <phoneticPr fontId="4"/>
  </si>
  <si>
    <t>R5-R4</t>
    <phoneticPr fontId="3"/>
  </si>
  <si>
    <t xml:space="preserve"> </t>
    <phoneticPr fontId="3"/>
  </si>
  <si>
    <t>560万人台突破(人口ﾋﾟｰｸ)</t>
    <rPh sb="3" eb="5">
      <t>マンニン</t>
    </rPh>
    <rPh sb="5" eb="6">
      <t>ダイ</t>
    </rPh>
    <rPh sb="6" eb="8">
      <t>トッパ</t>
    </rPh>
    <rPh sb="9" eb="11">
      <t>ジンコウ</t>
    </rPh>
    <phoneticPr fontId="4"/>
  </si>
  <si>
    <t>令和5年
(2023)</t>
    <rPh sb="0" eb="1">
      <t>レイ</t>
    </rPh>
    <rPh sb="1" eb="2">
      <t>ワ</t>
    </rPh>
    <rPh sb="3" eb="4">
      <t>ネン</t>
    </rPh>
    <phoneticPr fontId="16"/>
  </si>
  <si>
    <t>540万人台割れ</t>
    <rPh sb="3" eb="5">
      <t>マンニン</t>
    </rPh>
    <rPh sb="5" eb="6">
      <t>ダイ</t>
    </rPh>
    <rPh sb="6" eb="7">
      <t>ワ</t>
    </rPh>
    <phoneticPr fontId="4"/>
  </si>
  <si>
    <t>令和4年
2022</t>
    <rPh sb="0" eb="2">
      <t>レイワ</t>
    </rPh>
    <rPh sb="3" eb="4">
      <t>ネン</t>
    </rPh>
    <phoneticPr fontId="9"/>
  </si>
  <si>
    <t>令和4年市町転入超過（転入者－転出者）外国人含む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</si>
  <si>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令和4年市町転入者総数</t>
    <rPh sb="0" eb="2">
      <t>レイワ</t>
    </rPh>
    <rPh sb="3" eb="4">
      <t>ネン</t>
    </rPh>
    <rPh sb="4" eb="6">
      <t>シチョウ</t>
    </rPh>
    <rPh sb="6" eb="8">
      <t>テンニュウ</t>
    </rPh>
    <rPh sb="8" eb="9">
      <t>シャ</t>
    </rPh>
    <rPh sb="9" eb="11">
      <t>ソウスウ</t>
    </rPh>
    <phoneticPr fontId="1"/>
  </si>
  <si>
    <t>令和4年市町転出者総数</t>
    <rPh sb="0" eb="2">
      <t>レイワ</t>
    </rPh>
    <rPh sb="3" eb="4">
      <t>ネン</t>
    </rPh>
    <rPh sb="4" eb="6">
      <t>シチョウ</t>
    </rPh>
    <rPh sb="6" eb="8">
      <t>テンシュツ</t>
    </rPh>
    <rPh sb="8" eb="9">
      <t>シャ</t>
    </rPh>
    <rPh sb="9" eb="11">
      <t>ソウスウ</t>
    </rPh>
    <phoneticPr fontId="1"/>
  </si>
  <si>
    <t>令和4年市町転入超過（転入者－転出者）日本人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</si>
  <si>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2022</t>
    <phoneticPr fontId="3"/>
  </si>
  <si>
    <t>外国人含む</t>
    <rPh sb="0" eb="3">
      <t>ガイコクジン</t>
    </rPh>
    <rPh sb="3" eb="4">
      <t>フク</t>
    </rPh>
    <phoneticPr fontId="3"/>
  </si>
  <si>
    <t>令和5年</t>
    <rPh sb="0" eb="2">
      <t>レイワ</t>
    </rPh>
    <rPh sb="3" eb="4">
      <t>ネン</t>
    </rPh>
    <phoneticPr fontId="3"/>
  </si>
  <si>
    <t xml:space="preserve"> </t>
    <phoneticPr fontId="3"/>
  </si>
  <si>
    <t>国勢調査</t>
    <rPh sb="0" eb="2">
      <t>コクセイ</t>
    </rPh>
    <rPh sb="2" eb="4">
      <t>チョウサ</t>
    </rPh>
    <phoneticPr fontId="3"/>
  </si>
  <si>
    <t>－</t>
    <phoneticPr fontId="3"/>
  </si>
  <si>
    <t>S55.4.1～基準日変更</t>
    <rPh sb="8" eb="11">
      <t>キジュンビ</t>
    </rPh>
    <rPh sb="11" eb="13">
      <t>ヘンコウ</t>
    </rPh>
    <phoneticPr fontId="3"/>
  </si>
  <si>
    <t>－</t>
    <phoneticPr fontId="3"/>
  </si>
  <si>
    <t>－</t>
    <phoneticPr fontId="3"/>
  </si>
  <si>
    <t xml:space="preserve"> </t>
    <phoneticPr fontId="3"/>
  </si>
  <si>
    <t>月末人口</t>
    <rPh sb="0" eb="1">
      <t>ゲツ</t>
    </rPh>
    <rPh sb="1" eb="2">
      <t>マツ</t>
    </rPh>
    <rPh sb="2" eb="4">
      <t>ジンコウ</t>
    </rPh>
    <phoneticPr fontId="3"/>
  </si>
  <si>
    <t>1日人口</t>
    <rPh sb="1" eb="2">
      <t>ニチ</t>
    </rPh>
    <rPh sb="2" eb="4">
      <t>ジンコウ</t>
    </rPh>
    <phoneticPr fontId="3"/>
  </si>
  <si>
    <t>月末人口</t>
    <rPh sb="0" eb="2">
      <t>ゲツマツ</t>
    </rPh>
    <rPh sb="2" eb="4">
      <t>ジンコウ</t>
    </rPh>
    <phoneticPr fontId="3"/>
  </si>
  <si>
    <t>S33.5まで1日人口</t>
    <rPh sb="8" eb="9">
      <t>ニチ</t>
    </rPh>
    <rPh sb="9" eb="11">
      <t>ジンコウ</t>
    </rPh>
    <phoneticPr fontId="3"/>
  </si>
  <si>
    <t>S33.5から月末人口</t>
    <rPh sb="7" eb="8">
      <t>ゲツ</t>
    </rPh>
    <rPh sb="8" eb="9">
      <t>マツ</t>
    </rPh>
    <rPh sb="9" eb="11">
      <t>ジンコウ</t>
    </rPh>
    <phoneticPr fontId="3"/>
  </si>
  <si>
    <t>S31.10なし</t>
    <phoneticPr fontId="3"/>
  </si>
  <si>
    <t>S31.12なし</t>
    <phoneticPr fontId="3"/>
  </si>
  <si>
    <t>　</t>
    <phoneticPr fontId="3"/>
  </si>
  <si>
    <t>S28.4から兵庫県推計人口資料から整理</t>
    <rPh sb="7" eb="10">
      <t>ヒョウゴケン</t>
    </rPh>
    <rPh sb="10" eb="12">
      <t>スイケイ</t>
    </rPh>
    <rPh sb="12" eb="14">
      <t>ジンコウ</t>
    </rPh>
    <rPh sb="14" eb="16">
      <t>シリョウ</t>
    </rPh>
    <rPh sb="18" eb="20">
      <t>セイリ</t>
    </rPh>
    <phoneticPr fontId="3"/>
  </si>
  <si>
    <t>1953年</t>
    <rPh sb="4" eb="5">
      <t>ネン</t>
    </rPh>
    <phoneticPr fontId="3"/>
  </si>
  <si>
    <t>世帯数</t>
    <rPh sb="0" eb="3">
      <t>セタイスウ</t>
    </rPh>
    <phoneticPr fontId="4"/>
  </si>
  <si>
    <t>令和4年</t>
    <rPh sb="0" eb="2">
      <t>レイワ</t>
    </rPh>
    <rPh sb="3" eb="4">
      <t>ネン</t>
    </rPh>
    <phoneticPr fontId="3"/>
  </si>
  <si>
    <t>人口推計</t>
    <rPh sb="0" eb="2">
      <t>ジンコウ</t>
    </rPh>
    <rPh sb="2" eb="4">
      <t>スイケイ</t>
    </rPh>
    <phoneticPr fontId="2"/>
  </si>
  <si>
    <t>2022-2021</t>
    <phoneticPr fontId="3"/>
  </si>
  <si>
    <t>R5.2.1</t>
    <phoneticPr fontId="3"/>
  </si>
  <si>
    <t>R5/3/23</t>
    <phoneticPr fontId="3"/>
  </si>
  <si>
    <t>2023年</t>
    <rPh sb="4" eb="5">
      <t>ネン</t>
    </rPh>
    <phoneticPr fontId="3"/>
  </si>
  <si>
    <t>　</t>
    <phoneticPr fontId="3"/>
  </si>
  <si>
    <t xml:space="preserve"> </t>
    <phoneticPr fontId="3"/>
  </si>
  <si>
    <t>・</t>
  </si>
  <si>
    <t>国立社会保障・人口問題研究所将来推計（令和5年推計）</t>
    <rPh sb="0" eb="2">
      <t>コクリツ</t>
    </rPh>
    <rPh sb="2" eb="4">
      <t>シャカイ</t>
    </rPh>
    <rPh sb="4" eb="6">
      <t>ホショウ</t>
    </rPh>
    <rPh sb="7" eb="9">
      <t>ジンコウ</t>
    </rPh>
    <rPh sb="9" eb="11">
      <t>モンダイ</t>
    </rPh>
    <rPh sb="11" eb="14">
      <t>ケンキュウショ</t>
    </rPh>
    <rPh sb="14" eb="16">
      <t>ショウライ</t>
    </rPh>
    <rPh sb="16" eb="18">
      <t>スイケイ</t>
    </rPh>
    <rPh sb="19" eb="21">
      <t>レイワ</t>
    </rPh>
    <rPh sb="22" eb="23">
      <t>ネン</t>
    </rPh>
    <rPh sb="23" eb="25">
      <t>スイケイ</t>
    </rPh>
    <phoneticPr fontId="3"/>
  </si>
  <si>
    <t>2050年</t>
    <rPh sb="4" eb="5">
      <t>ネン</t>
    </rPh>
    <phoneticPr fontId="4"/>
  </si>
  <si>
    <t>2055年</t>
    <rPh sb="4" eb="5">
      <t>ネン</t>
    </rPh>
    <phoneticPr fontId="4"/>
  </si>
  <si>
    <t>2060年</t>
    <rPh sb="4" eb="5">
      <t>ネン</t>
    </rPh>
    <phoneticPr fontId="4"/>
  </si>
  <si>
    <t>2065年</t>
    <rPh sb="4" eb="5">
      <t>ネン</t>
    </rPh>
    <phoneticPr fontId="4"/>
  </si>
  <si>
    <t>2070年</t>
    <rPh sb="4" eb="5">
      <t>ネン</t>
    </rPh>
    <phoneticPr fontId="4"/>
  </si>
  <si>
    <t xml:space="preserve"> </t>
    <phoneticPr fontId="3"/>
  </si>
  <si>
    <t>篠山町</t>
  </si>
  <si>
    <t>西紀町</t>
  </si>
  <si>
    <t>丹南町</t>
  </si>
  <si>
    <t>今田町</t>
  </si>
  <si>
    <t>令和3年</t>
    <rPh sb="0" eb="2">
      <t>レイワ</t>
    </rPh>
    <rPh sb="3" eb="4">
      <t>ネン</t>
    </rPh>
    <phoneticPr fontId="3"/>
  </si>
  <si>
    <t>令和4年</t>
    <rPh sb="0" eb="2">
      <t>レイワ</t>
    </rPh>
    <rPh sb="3" eb="4">
      <t>ネン</t>
    </rPh>
    <phoneticPr fontId="3"/>
  </si>
  <si>
    <t>2023.7.28</t>
    <phoneticPr fontId="3"/>
  </si>
  <si>
    <t>2023.1.16</t>
    <phoneticPr fontId="3"/>
  </si>
  <si>
    <t>県合計</t>
  </si>
  <si>
    <t>丹波篠山市</t>
  </si>
  <si>
    <t>川辺郡</t>
  </si>
  <si>
    <t>多可郡</t>
  </si>
  <si>
    <t>加古郡</t>
  </si>
  <si>
    <t>神崎郡</t>
  </si>
  <si>
    <t>揖保郡</t>
  </si>
  <si>
    <t>赤穂郡</t>
  </si>
  <si>
    <t>佐用郡</t>
  </si>
  <si>
    <t>美方郡</t>
  </si>
  <si>
    <t>県推計人口入力</t>
    <rPh sb="0" eb="1">
      <t>ケン</t>
    </rPh>
    <rPh sb="1" eb="3">
      <t>スイケイ</t>
    </rPh>
    <rPh sb="3" eb="5">
      <t>ジンコウ</t>
    </rPh>
    <rPh sb="5" eb="7">
      <t>ニュウリョク</t>
    </rPh>
    <phoneticPr fontId="3"/>
  </si>
  <si>
    <t>確定数</t>
    <rPh sb="0" eb="2">
      <t>カクテイ</t>
    </rPh>
    <rPh sb="2" eb="3">
      <t>スウ</t>
    </rPh>
    <phoneticPr fontId="3"/>
  </si>
  <si>
    <t>確定数23/9/15</t>
    <rPh sb="0" eb="2">
      <t>カクテイ</t>
    </rPh>
    <rPh sb="2" eb="3">
      <t>スウ</t>
    </rPh>
    <phoneticPr fontId="3"/>
  </si>
  <si>
    <t xml:space="preserve"> </t>
    <phoneticPr fontId="3"/>
  </si>
  <si>
    <t>令和5年
(2023)</t>
    <rPh sb="0" eb="2">
      <t>レイワ</t>
    </rPh>
    <rPh sb="3" eb="4">
      <t>ネン</t>
    </rPh>
    <phoneticPr fontId="16"/>
  </si>
  <si>
    <t>R6-R5</t>
    <phoneticPr fontId="3"/>
  </si>
  <si>
    <t>R5.10.1</t>
    <phoneticPr fontId="3"/>
  </si>
  <si>
    <t>昭和40年
(1970)</t>
    <rPh sb="4" eb="5">
      <t>ネン</t>
    </rPh>
    <phoneticPr fontId="16"/>
  </si>
  <si>
    <t>昭和45年
(1975)</t>
    <rPh sb="4" eb="5">
      <t>ネン</t>
    </rPh>
    <phoneticPr fontId="16"/>
  </si>
  <si>
    <t>昭和50年
(1975)</t>
    <rPh sb="4" eb="5">
      <t>ネン</t>
    </rPh>
    <phoneticPr fontId="16"/>
  </si>
  <si>
    <t>国勢調査</t>
    <rPh sb="0" eb="2">
      <t>コクセイ</t>
    </rPh>
    <rPh sb="2" eb="4">
      <t>チョウサ</t>
    </rPh>
    <phoneticPr fontId="116"/>
  </si>
  <si>
    <t>補間補正</t>
    <rPh sb="0" eb="2">
      <t>ホカン</t>
    </rPh>
    <rPh sb="2" eb="4">
      <t>ホセイ</t>
    </rPh>
    <phoneticPr fontId="116"/>
  </si>
  <si>
    <t>県補間補正</t>
    <rPh sb="0" eb="1">
      <t>ケン</t>
    </rPh>
    <rPh sb="1" eb="3">
      <t>ホカン</t>
    </rPh>
    <rPh sb="3" eb="5">
      <t>ホセイ</t>
    </rPh>
    <phoneticPr fontId="3"/>
  </si>
  <si>
    <t>県推計人口</t>
    <rPh sb="0" eb="1">
      <t>ケン</t>
    </rPh>
    <rPh sb="1" eb="3">
      <t>スイケイ</t>
    </rPh>
    <rPh sb="3" eb="5">
      <t>ジンコウ</t>
    </rPh>
    <phoneticPr fontId="116"/>
  </si>
  <si>
    <t>神戸市補正</t>
    <rPh sb="0" eb="3">
      <t>コウベシ</t>
    </rPh>
    <rPh sb="3" eb="5">
      <t>ホセイ</t>
    </rPh>
    <phoneticPr fontId="116"/>
  </si>
  <si>
    <t>国勢調査間補間補正</t>
    <rPh sb="0" eb="2">
      <t>コクセイ</t>
    </rPh>
    <rPh sb="2" eb="4">
      <t>チョウサ</t>
    </rPh>
    <rPh sb="4" eb="5">
      <t>アイダ</t>
    </rPh>
    <rPh sb="5" eb="7">
      <t>ホカン</t>
    </rPh>
    <rPh sb="7" eb="9">
      <t>ホセイ</t>
    </rPh>
    <phoneticPr fontId="3"/>
  </si>
  <si>
    <t>令和6年
(2024)</t>
    <rPh sb="0" eb="1">
      <t>レイ</t>
    </rPh>
    <rPh sb="1" eb="2">
      <t>ワ</t>
    </rPh>
    <rPh sb="3" eb="4">
      <t>ネン</t>
    </rPh>
    <phoneticPr fontId="16"/>
  </si>
  <si>
    <t>令和5年
2023</t>
    <rPh sb="0" eb="2">
      <t>レイワ</t>
    </rPh>
    <rPh sb="3" eb="4">
      <t>ネン</t>
    </rPh>
    <phoneticPr fontId="9"/>
  </si>
  <si>
    <t>令和5年</t>
    <rPh sb="0" eb="2">
      <t>レイワ</t>
    </rPh>
    <rPh sb="3" eb="4">
      <t>ネン</t>
    </rPh>
    <phoneticPr fontId="10"/>
  </si>
  <si>
    <t>2023</t>
    <phoneticPr fontId="3"/>
  </si>
  <si>
    <t>2024年</t>
    <rPh sb="4" eb="5">
      <t>ネン</t>
    </rPh>
    <phoneticPr fontId="3"/>
  </si>
  <si>
    <t xml:space="preserve"> </t>
    <phoneticPr fontId="3"/>
  </si>
  <si>
    <t>令和5年市町転入超過（転入者－転出者）日本人</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ニホンジン</t>
    </rPh>
    <phoneticPr fontId="4"/>
  </si>
  <si>
    <t>令和5年市町転入者総数</t>
    <rPh sb="0" eb="2">
      <t>レイワ</t>
    </rPh>
    <rPh sb="3" eb="4">
      <t>ネン</t>
    </rPh>
    <rPh sb="4" eb="6">
      <t>シチョウ</t>
    </rPh>
    <rPh sb="6" eb="8">
      <t>テンニュウ</t>
    </rPh>
    <rPh sb="8" eb="9">
      <t>シャ</t>
    </rPh>
    <rPh sb="9" eb="11">
      <t>ソウスウ</t>
    </rPh>
    <phoneticPr fontId="1"/>
  </si>
  <si>
    <t>令和5年市町転出者総数</t>
    <rPh sb="0" eb="2">
      <t>レイワ</t>
    </rPh>
    <rPh sb="3" eb="4">
      <t>ネン</t>
    </rPh>
    <rPh sb="4" eb="6">
      <t>シチョウ</t>
    </rPh>
    <rPh sb="6" eb="8">
      <t>テンシュツ</t>
    </rPh>
    <rPh sb="8" eb="9">
      <t>シャ</t>
    </rPh>
    <rPh sb="9" eb="11">
      <t>ソウスウ</t>
    </rPh>
    <phoneticPr fontId="1"/>
  </si>
  <si>
    <t>令和5年市町転入超過（転入者－転出者）外国人含む</t>
    <rPh sb="0" eb="2">
      <t>レイワ</t>
    </rPh>
    <rPh sb="3" eb="4">
      <t>ネン</t>
    </rPh>
    <rPh sb="4" eb="6">
      <t>シチョウ</t>
    </rPh>
    <rPh sb="6" eb="8">
      <t>テンニュウ</t>
    </rPh>
    <rPh sb="8" eb="10">
      <t>チョウカ</t>
    </rPh>
    <rPh sb="11" eb="13">
      <t>テンニュウ</t>
    </rPh>
    <rPh sb="13" eb="14">
      <t>シャ</t>
    </rPh>
    <rPh sb="15" eb="17">
      <t>テンシュツ</t>
    </rPh>
    <rPh sb="17" eb="18">
      <t>シャ</t>
    </rPh>
    <rPh sb="19" eb="22">
      <t>ガイコクジン</t>
    </rPh>
    <rPh sb="22" eb="23">
      <t>フク</t>
    </rPh>
    <phoneticPr fontId="4"/>
  </si>
  <si>
    <t>国民生活基礎調査</t>
    <rPh sb="0" eb="2">
      <t>コクミン</t>
    </rPh>
    <rPh sb="2" eb="4">
      <t>セイカツ</t>
    </rPh>
    <rPh sb="4" eb="6">
      <t>キソ</t>
    </rPh>
    <rPh sb="6" eb="8">
      <t>チョウサ</t>
    </rPh>
    <phoneticPr fontId="3"/>
  </si>
  <si>
    <t>R4調査</t>
    <rPh sb="2" eb="4">
      <t>チョウサ</t>
    </rPh>
    <phoneticPr fontId="3"/>
  </si>
  <si>
    <t>R6/3/24</t>
    <phoneticPr fontId="3"/>
  </si>
  <si>
    <t>R6.2.1</t>
    <phoneticPr fontId="3"/>
  </si>
  <si>
    <t>増減</t>
    <rPh sb="0" eb="2">
      <t>ゾウゲン</t>
    </rPh>
    <phoneticPr fontId="3"/>
  </si>
  <si>
    <t>市区町別転入超過(外国人含む）の状況</t>
    <rPh sb="0" eb="2">
      <t>シク</t>
    </rPh>
    <rPh sb="2" eb="3">
      <t>チョウ</t>
    </rPh>
    <rPh sb="3" eb="4">
      <t>ベツ</t>
    </rPh>
    <rPh sb="4" eb="6">
      <t>テンニュウ</t>
    </rPh>
    <rPh sb="6" eb="8">
      <t>チョウカ</t>
    </rPh>
    <rPh sb="9" eb="12">
      <t>ガイコクジン</t>
    </rPh>
    <rPh sb="12" eb="13">
      <t>フク</t>
    </rPh>
    <rPh sb="16" eb="18">
      <t>ジョウキョウ</t>
    </rPh>
    <phoneticPr fontId="4"/>
  </si>
  <si>
    <t>年次</t>
    <rPh sb="0" eb="2">
      <t>ネンジ</t>
    </rPh>
    <phoneticPr fontId="3"/>
  </si>
  <si>
    <t>月次</t>
    <rPh sb="0" eb="2">
      <t>ゲツジ</t>
    </rPh>
    <phoneticPr fontId="3"/>
  </si>
  <si>
    <t>○</t>
    <phoneticPr fontId="3"/>
  </si>
  <si>
    <t>都道府県</t>
    <rPh sb="0" eb="2">
      <t>トドウ</t>
    </rPh>
    <rPh sb="2" eb="4">
      <t>フケン</t>
    </rPh>
    <phoneticPr fontId="3"/>
  </si>
  <si>
    <t>兵庫県</t>
    <rPh sb="0" eb="3">
      <t>ヒョウゴケン</t>
    </rPh>
    <phoneticPr fontId="3"/>
  </si>
  <si>
    <t>作成：地域経済指標研究会（兵庫県、兵庫県立大学）</t>
    <rPh sb="0" eb="2">
      <t>サクセイ</t>
    </rPh>
    <rPh sb="3" eb="5">
      <t>チイキ</t>
    </rPh>
    <rPh sb="5" eb="7">
      <t>ケイザイ</t>
    </rPh>
    <rPh sb="7" eb="9">
      <t>シヒョウ</t>
    </rPh>
    <rPh sb="9" eb="12">
      <t>ケンキュウカイ</t>
    </rPh>
    <rPh sb="13" eb="16">
      <t>ヒョウゴケン</t>
    </rPh>
    <rPh sb="17" eb="19">
      <t>ヒョウゴ</t>
    </rPh>
    <rPh sb="19" eb="21">
      <t>ケンリツ</t>
    </rPh>
    <rPh sb="21" eb="23">
      <t>ダイガク</t>
    </rPh>
    <rPh sb="23" eb="24">
      <t>ミンブ</t>
    </rPh>
    <phoneticPr fontId="4"/>
  </si>
  <si>
    <t>兵庫県（地域経済指標研究会）との連携　(2024年4月17日追記更新) | 兵庫県立大学 政策科学研究所 (ips-u-hyogo.jp)</t>
  </si>
  <si>
    <t>〇</t>
    <phoneticPr fontId="3"/>
  </si>
  <si>
    <t>41市町</t>
    <rPh sb="2" eb="4">
      <t>シチョウ</t>
    </rPh>
    <phoneticPr fontId="3"/>
  </si>
  <si>
    <t>国勢調査、推計人口、住民基本台帳人口移動報告</t>
    <rPh sb="0" eb="2">
      <t>コクセイ</t>
    </rPh>
    <rPh sb="2" eb="4">
      <t>チョウサ</t>
    </rPh>
    <rPh sb="5" eb="7">
      <t>スイケイ</t>
    </rPh>
    <rPh sb="7" eb="9">
      <t>ジンコウ</t>
    </rPh>
    <phoneticPr fontId="3"/>
  </si>
  <si>
    <t>国勢調査、</t>
    <rPh sb="0" eb="2">
      <t>コクセイ</t>
    </rPh>
    <rPh sb="2" eb="4">
      <t>チョウサ</t>
    </rPh>
    <phoneticPr fontId="3"/>
  </si>
  <si>
    <t>国勢調査、総務省推計人口、総務省推計人口</t>
    <rPh sb="0" eb="2">
      <t>コクセイ</t>
    </rPh>
    <rPh sb="2" eb="4">
      <t>チョウサ</t>
    </rPh>
    <phoneticPr fontId="3"/>
  </si>
  <si>
    <t>国勢調査、兵庫県推計人口</t>
    <rPh sb="0" eb="2">
      <t>コクセイ</t>
    </rPh>
    <rPh sb="2" eb="4">
      <t>チョウサ</t>
    </rPh>
    <phoneticPr fontId="3"/>
  </si>
  <si>
    <t>出　　　所　　　　</t>
    <rPh sb="0" eb="1">
      <t>デ</t>
    </rPh>
    <rPh sb="4" eb="5">
      <t>ショ</t>
    </rPh>
    <phoneticPr fontId="3"/>
  </si>
  <si>
    <t>備　考</t>
    <rPh sb="0" eb="1">
      <t>ビ</t>
    </rPh>
    <rPh sb="2" eb="3">
      <t>コウ</t>
    </rPh>
    <phoneticPr fontId="3"/>
  </si>
  <si>
    <t>データ内容</t>
    <rPh sb="3" eb="5">
      <t>ナイヨウ</t>
    </rPh>
    <phoneticPr fontId="3"/>
  </si>
  <si>
    <t>○</t>
    <phoneticPr fontId="3"/>
  </si>
  <si>
    <t>昼間人口(常住人口＋流入人口－流出人口)</t>
    <rPh sb="0" eb="2">
      <t>チュウカン</t>
    </rPh>
    <rPh sb="2" eb="4">
      <t>ジンコウ</t>
    </rPh>
    <rPh sb="5" eb="7">
      <t>ジョウジュウ</t>
    </rPh>
    <rPh sb="7" eb="9">
      <t>ジンコウ</t>
    </rPh>
    <rPh sb="10" eb="12">
      <t>リュウニュウ</t>
    </rPh>
    <rPh sb="12" eb="14">
      <t>ジンコウ</t>
    </rPh>
    <rPh sb="15" eb="17">
      <t>リュウシュツ</t>
    </rPh>
    <rPh sb="17" eb="19">
      <t>ジンコウ</t>
    </rPh>
    <phoneticPr fontId="3"/>
  </si>
  <si>
    <t>年齢5歳区分別（一般的な人口構造）</t>
    <rPh sb="0" eb="2">
      <t>ネンレイ</t>
    </rPh>
    <rPh sb="3" eb="4">
      <t>サイ</t>
    </rPh>
    <rPh sb="4" eb="6">
      <t>クブン</t>
    </rPh>
    <rPh sb="6" eb="7">
      <t>ベツ</t>
    </rPh>
    <rPh sb="8" eb="11">
      <t>イッパンテキ</t>
    </rPh>
    <rPh sb="12" eb="14">
      <t>ジンコウ</t>
    </rPh>
    <rPh sb="14" eb="16">
      <t>コウゾウ</t>
    </rPh>
    <phoneticPr fontId="3"/>
  </si>
  <si>
    <t>県人口増減状況(自然動態、国内/国際移動）</t>
    <rPh sb="0" eb="1">
      <t>ケン</t>
    </rPh>
    <rPh sb="1" eb="3">
      <t>ジンコウ</t>
    </rPh>
    <rPh sb="3" eb="5">
      <t>ゾウゲン</t>
    </rPh>
    <rPh sb="5" eb="7">
      <t>ジョウキョウ</t>
    </rPh>
    <rPh sb="8" eb="10">
      <t>シゼン</t>
    </rPh>
    <rPh sb="10" eb="12">
      <t>ドウタイ</t>
    </rPh>
    <rPh sb="13" eb="15">
      <t>コクナイ</t>
    </rPh>
    <rPh sb="16" eb="18">
      <t>コクサイ</t>
    </rPh>
    <rPh sb="18" eb="20">
      <t>イドウ</t>
    </rPh>
    <phoneticPr fontId="3"/>
  </si>
  <si>
    <t>県別国内人口移動(転入者、転出者、転入超過)</t>
    <rPh sb="0" eb="2">
      <t>ケンベツ</t>
    </rPh>
    <rPh sb="2" eb="4">
      <t>コクナイ</t>
    </rPh>
    <rPh sb="4" eb="6">
      <t>ジンコウ</t>
    </rPh>
    <rPh sb="6" eb="8">
      <t>イドウ</t>
    </rPh>
    <rPh sb="9" eb="11">
      <t>テンニュウ</t>
    </rPh>
    <rPh sb="11" eb="12">
      <t>シャ</t>
    </rPh>
    <rPh sb="13" eb="15">
      <t>テンシュツ</t>
    </rPh>
    <rPh sb="15" eb="16">
      <t>シャ</t>
    </rPh>
    <rPh sb="17" eb="19">
      <t>テンニュウ</t>
    </rPh>
    <rPh sb="19" eb="21">
      <t>チョウカ</t>
    </rPh>
    <phoneticPr fontId="3"/>
  </si>
  <si>
    <t>市町別自然増減の推移</t>
    <rPh sb="0" eb="2">
      <t>シチョウ</t>
    </rPh>
    <rPh sb="2" eb="3">
      <t>ベツ</t>
    </rPh>
    <rPh sb="3" eb="5">
      <t>シゼン</t>
    </rPh>
    <rPh sb="5" eb="7">
      <t>ゾウゲン</t>
    </rPh>
    <rPh sb="8" eb="10">
      <t>スイイ</t>
    </rPh>
    <phoneticPr fontId="3"/>
  </si>
  <si>
    <t>県別転入者、転出者、転入超過数</t>
    <rPh sb="0" eb="2">
      <t>ケンベツ</t>
    </rPh>
    <rPh sb="2" eb="4">
      <t>テンニュウ</t>
    </rPh>
    <rPh sb="4" eb="5">
      <t>シャ</t>
    </rPh>
    <rPh sb="6" eb="9">
      <t>テンシュツシャ</t>
    </rPh>
    <rPh sb="10" eb="12">
      <t>テンニュウ</t>
    </rPh>
    <rPh sb="12" eb="14">
      <t>チョウカ</t>
    </rPh>
    <rPh sb="14" eb="15">
      <t>スウ</t>
    </rPh>
    <phoneticPr fontId="3"/>
  </si>
  <si>
    <t>全国・兵庫県総人口長期時系列</t>
    <rPh sb="0" eb="2">
      <t>ゼンコク</t>
    </rPh>
    <rPh sb="3" eb="6">
      <t>ヒョウゴケン</t>
    </rPh>
    <rPh sb="6" eb="7">
      <t>ソウ</t>
    </rPh>
    <rPh sb="7" eb="9">
      <t>ジンコウ</t>
    </rPh>
    <rPh sb="9" eb="11">
      <t>チョウキ</t>
    </rPh>
    <rPh sb="11" eb="14">
      <t>ジケイレツ</t>
    </rPh>
    <phoneticPr fontId="3"/>
  </si>
  <si>
    <t>兵庫県総人口長期時系列</t>
    <rPh sb="0" eb="3">
      <t>ヒョウゴケン</t>
    </rPh>
    <rPh sb="3" eb="4">
      <t>ソウ</t>
    </rPh>
    <rPh sb="4" eb="6">
      <t>ジンコウ</t>
    </rPh>
    <rPh sb="6" eb="8">
      <t>チョウキ</t>
    </rPh>
    <rPh sb="8" eb="11">
      <t>ジケイレツ</t>
    </rPh>
    <phoneticPr fontId="3"/>
  </si>
  <si>
    <t>市区町別平均余命</t>
    <rPh sb="0" eb="1">
      <t>シ</t>
    </rPh>
    <rPh sb="1" eb="2">
      <t>ク</t>
    </rPh>
    <rPh sb="2" eb="3">
      <t>マチ</t>
    </rPh>
    <rPh sb="3" eb="4">
      <t>ベツ</t>
    </rPh>
    <rPh sb="4" eb="6">
      <t>ヘイキン</t>
    </rPh>
    <rPh sb="6" eb="8">
      <t>ヨミョウ</t>
    </rPh>
    <phoneticPr fontId="4"/>
  </si>
  <si>
    <t>市区町別自然増減（出生数－死亡数）</t>
    <rPh sb="0" eb="2">
      <t>シク</t>
    </rPh>
    <rPh sb="2" eb="3">
      <t>マチ</t>
    </rPh>
    <rPh sb="3" eb="4">
      <t>ベツ</t>
    </rPh>
    <rPh sb="4" eb="6">
      <t>シゼン</t>
    </rPh>
    <rPh sb="6" eb="8">
      <t>ゾウゲン</t>
    </rPh>
    <rPh sb="9" eb="11">
      <t>シュッショウ</t>
    </rPh>
    <rPh sb="11" eb="12">
      <t>スウ</t>
    </rPh>
    <rPh sb="13" eb="16">
      <t>シボウスウ</t>
    </rPh>
    <phoneticPr fontId="3"/>
  </si>
  <si>
    <t>市区町別出生数</t>
    <rPh sb="0" eb="2">
      <t>シク</t>
    </rPh>
    <rPh sb="2" eb="3">
      <t>マチ</t>
    </rPh>
    <rPh sb="3" eb="4">
      <t>ベツ</t>
    </rPh>
    <rPh sb="4" eb="6">
      <t>シュッショウ</t>
    </rPh>
    <rPh sb="6" eb="7">
      <t>スウ</t>
    </rPh>
    <phoneticPr fontId="3"/>
  </si>
  <si>
    <t>市区町別死亡数</t>
    <rPh sb="0" eb="2">
      <t>シク</t>
    </rPh>
    <rPh sb="2" eb="3">
      <t>マチ</t>
    </rPh>
    <rPh sb="3" eb="4">
      <t>ベツ</t>
    </rPh>
    <rPh sb="4" eb="7">
      <t>シボウスウ</t>
    </rPh>
    <phoneticPr fontId="3"/>
  </si>
  <si>
    <t>市区町別人口時系列(国勢調査・補完補正人口）</t>
    <rPh sb="0" eb="2">
      <t>シク</t>
    </rPh>
    <rPh sb="2" eb="3">
      <t>マチ</t>
    </rPh>
    <rPh sb="3" eb="4">
      <t>ベツ</t>
    </rPh>
    <rPh sb="4" eb="6">
      <t>ジンコウ</t>
    </rPh>
    <rPh sb="6" eb="9">
      <t>ジケイレツ</t>
    </rPh>
    <rPh sb="10" eb="12">
      <t>コクセイ</t>
    </rPh>
    <rPh sb="12" eb="14">
      <t>チョウサ</t>
    </rPh>
    <rPh sb="15" eb="17">
      <t>ホカン</t>
    </rPh>
    <rPh sb="17" eb="19">
      <t>ホセイ</t>
    </rPh>
    <rPh sb="19" eb="21">
      <t>ジンコウ</t>
    </rPh>
    <phoneticPr fontId="3"/>
  </si>
  <si>
    <t>兵庫県人口の主要データ(1990年～現在)</t>
    <rPh sb="0" eb="2">
      <t>ヒョウゴ</t>
    </rPh>
    <rPh sb="2" eb="3">
      <t>ケン</t>
    </rPh>
    <rPh sb="3" eb="5">
      <t>ジンコウ</t>
    </rPh>
    <rPh sb="6" eb="8">
      <t>シュヨウ</t>
    </rPh>
    <rPh sb="16" eb="17">
      <t>ネン</t>
    </rPh>
    <rPh sb="18" eb="20">
      <t>ゲンザイ</t>
    </rPh>
    <phoneticPr fontId="3"/>
  </si>
  <si>
    <t>平成合併前(2000年）市町総人口(旧市町人口)</t>
    <rPh sb="0" eb="2">
      <t>ヘイセイ</t>
    </rPh>
    <rPh sb="2" eb="4">
      <t>ガッペイ</t>
    </rPh>
    <rPh sb="4" eb="5">
      <t>マエ</t>
    </rPh>
    <rPh sb="10" eb="11">
      <t>ネン</t>
    </rPh>
    <rPh sb="12" eb="14">
      <t>シチョウ</t>
    </rPh>
    <rPh sb="14" eb="15">
      <t>ソウ</t>
    </rPh>
    <rPh sb="15" eb="17">
      <t>ジンコウ</t>
    </rPh>
    <rPh sb="18" eb="19">
      <t>キュウ</t>
    </rPh>
    <rPh sb="19" eb="21">
      <t>シチョウ</t>
    </rPh>
    <rPh sb="21" eb="23">
      <t>ジンコウ</t>
    </rPh>
    <phoneticPr fontId="3"/>
  </si>
  <si>
    <t>都道府県別人口増減（自然動態、社会動態等）</t>
    <rPh sb="0" eb="2">
      <t>トドウ</t>
    </rPh>
    <rPh sb="2" eb="4">
      <t>フケン</t>
    </rPh>
    <rPh sb="4" eb="5">
      <t>ベツ</t>
    </rPh>
    <rPh sb="5" eb="7">
      <t>ジンコウ</t>
    </rPh>
    <rPh sb="7" eb="9">
      <t>ゾウゲン</t>
    </rPh>
    <rPh sb="10" eb="12">
      <t>シゼン</t>
    </rPh>
    <rPh sb="12" eb="14">
      <t>ドウタイ</t>
    </rPh>
    <rPh sb="15" eb="17">
      <t>シャカイ</t>
    </rPh>
    <rPh sb="17" eb="19">
      <t>ドウタイ</t>
    </rPh>
    <rPh sb="19" eb="20">
      <t>トウ</t>
    </rPh>
    <phoneticPr fontId="3"/>
  </si>
  <si>
    <t>都道府県別総世帯数(一般世帯＋施設等の世帯)</t>
    <rPh sb="0" eb="2">
      <t>トドウ</t>
    </rPh>
    <rPh sb="2" eb="4">
      <t>トフケン</t>
    </rPh>
    <rPh sb="4" eb="5">
      <t>ベツ</t>
    </rPh>
    <rPh sb="5" eb="6">
      <t>ソウ</t>
    </rPh>
    <rPh sb="6" eb="8">
      <t>セタイ</t>
    </rPh>
    <rPh sb="8" eb="9">
      <t>スウ</t>
    </rPh>
    <rPh sb="10" eb="12">
      <t>イッパン</t>
    </rPh>
    <rPh sb="12" eb="14">
      <t>セタイ</t>
    </rPh>
    <rPh sb="15" eb="17">
      <t>シセツ</t>
    </rPh>
    <rPh sb="17" eb="18">
      <t>トウ</t>
    </rPh>
    <rPh sb="19" eb="21">
      <t>セタイ</t>
    </rPh>
    <phoneticPr fontId="3"/>
  </si>
  <si>
    <t>都道府県別一般世帯数(※1980年以前普通世帯)</t>
    <rPh sb="0" eb="2">
      <t>トドウ</t>
    </rPh>
    <rPh sb="2" eb="4">
      <t>フケン</t>
    </rPh>
    <rPh sb="4" eb="5">
      <t>ベツ</t>
    </rPh>
    <rPh sb="5" eb="7">
      <t>イッパン</t>
    </rPh>
    <rPh sb="7" eb="9">
      <t>セタイ</t>
    </rPh>
    <rPh sb="9" eb="10">
      <t>スウ</t>
    </rPh>
    <rPh sb="16" eb="17">
      <t>ネン</t>
    </rPh>
    <rPh sb="17" eb="19">
      <t>イゼン</t>
    </rPh>
    <rPh sb="19" eb="21">
      <t>フツウ</t>
    </rPh>
    <rPh sb="21" eb="23">
      <t>セタイ</t>
    </rPh>
    <phoneticPr fontId="3"/>
  </si>
  <si>
    <t>県推計月次(毎月1日現在等)総人口</t>
    <rPh sb="0" eb="1">
      <t>ケン</t>
    </rPh>
    <rPh sb="1" eb="3">
      <t>スイケイ</t>
    </rPh>
    <rPh sb="3" eb="5">
      <t>ゲツジ</t>
    </rPh>
    <rPh sb="14" eb="15">
      <t>ソウ</t>
    </rPh>
    <rPh sb="15" eb="17">
      <t>ジンコウ</t>
    </rPh>
    <phoneticPr fontId="3"/>
  </si>
  <si>
    <t>年次別人口時系列(国勢調査、補完補正人口)</t>
    <rPh sb="0" eb="2">
      <t>ネンジ</t>
    </rPh>
    <rPh sb="2" eb="3">
      <t>ベツ</t>
    </rPh>
    <rPh sb="3" eb="5">
      <t>ジンコウ</t>
    </rPh>
    <rPh sb="5" eb="8">
      <t>ジケイレツ</t>
    </rPh>
    <rPh sb="9" eb="11">
      <t>コクセイ</t>
    </rPh>
    <rPh sb="11" eb="13">
      <t>チョウサ</t>
    </rPh>
    <rPh sb="14" eb="16">
      <t>ホカン</t>
    </rPh>
    <rPh sb="16" eb="18">
      <t>ホセイ</t>
    </rPh>
    <rPh sb="18" eb="20">
      <t>ジンコウ</t>
    </rPh>
    <phoneticPr fontId="3"/>
  </si>
  <si>
    <t>県内市区町別世帯数(国勢調査、補完補正世帯)</t>
    <rPh sb="0" eb="2">
      <t>ケンナイ</t>
    </rPh>
    <rPh sb="2" eb="5">
      <t>シクチョウ</t>
    </rPh>
    <rPh sb="5" eb="6">
      <t>ベツ</t>
    </rPh>
    <rPh sb="6" eb="8">
      <t>セタイ</t>
    </rPh>
    <rPh sb="8" eb="9">
      <t>スウ</t>
    </rPh>
    <rPh sb="15" eb="17">
      <t>ホカン</t>
    </rPh>
    <rPh sb="19" eb="21">
      <t>セタイ</t>
    </rPh>
    <phoneticPr fontId="3"/>
  </si>
  <si>
    <t>県内市町別人口移動(年齢5歳階級別転出入)年次別</t>
    <rPh sb="0" eb="2">
      <t>ケンナイ</t>
    </rPh>
    <rPh sb="2" eb="5">
      <t>シチョウベツ</t>
    </rPh>
    <rPh sb="5" eb="7">
      <t>ジンコウ</t>
    </rPh>
    <rPh sb="7" eb="9">
      <t>イドウ</t>
    </rPh>
    <rPh sb="10" eb="12">
      <t>ネンレイ</t>
    </rPh>
    <rPh sb="13" eb="14">
      <t>サイ</t>
    </rPh>
    <rPh sb="14" eb="16">
      <t>カイキュウ</t>
    </rPh>
    <rPh sb="16" eb="17">
      <t>ベツ</t>
    </rPh>
    <rPh sb="17" eb="19">
      <t>テンシュツ</t>
    </rPh>
    <rPh sb="19" eb="20">
      <t>ニュウ</t>
    </rPh>
    <rPh sb="21" eb="23">
      <t>ネンジ</t>
    </rPh>
    <rPh sb="23" eb="24">
      <t>ベツ</t>
    </rPh>
    <phoneticPr fontId="3"/>
  </si>
  <si>
    <t>前期高齢者、後期高齢者年次別推計</t>
    <rPh sb="0" eb="2">
      <t>ゼンキ</t>
    </rPh>
    <rPh sb="2" eb="5">
      <t>コウレイシャ</t>
    </rPh>
    <rPh sb="6" eb="8">
      <t>コウキ</t>
    </rPh>
    <rPh sb="8" eb="11">
      <t>コウレイシャ</t>
    </rPh>
    <rPh sb="11" eb="13">
      <t>ネンジ</t>
    </rPh>
    <rPh sb="13" eb="14">
      <t>ベツ</t>
    </rPh>
    <rPh sb="14" eb="16">
      <t>スイケイ</t>
    </rPh>
    <phoneticPr fontId="3"/>
  </si>
  <si>
    <t>人口動態関連指標(出生、死亡、婚姻、出生率指標)</t>
    <rPh sb="0" eb="2">
      <t>ジンコウ</t>
    </rPh>
    <rPh sb="2" eb="4">
      <t>ドウタイ</t>
    </rPh>
    <rPh sb="4" eb="6">
      <t>カンレン</t>
    </rPh>
    <rPh sb="6" eb="8">
      <t>シヒョウ</t>
    </rPh>
    <rPh sb="9" eb="11">
      <t>シュッショウ</t>
    </rPh>
    <rPh sb="12" eb="14">
      <t>シボウ</t>
    </rPh>
    <rPh sb="15" eb="17">
      <t>コンイン</t>
    </rPh>
    <rPh sb="18" eb="20">
      <t>シュッショウ</t>
    </rPh>
    <rPh sb="20" eb="21">
      <t>リツ</t>
    </rPh>
    <rPh sb="21" eb="23">
      <t>シヒョウ</t>
    </rPh>
    <phoneticPr fontId="3"/>
  </si>
  <si>
    <t>市区町別平均余命(0歳平均余命)</t>
    <rPh sb="0" eb="3">
      <t>シクチョウ</t>
    </rPh>
    <rPh sb="3" eb="4">
      <t>ベツ</t>
    </rPh>
    <rPh sb="4" eb="6">
      <t>ヘイキン</t>
    </rPh>
    <rPh sb="6" eb="8">
      <t>ヨミョウ</t>
    </rPh>
    <rPh sb="10" eb="11">
      <t>サイ</t>
    </rPh>
    <rPh sb="11" eb="13">
      <t>ヘイキン</t>
    </rPh>
    <rPh sb="13" eb="15">
      <t>ヨミョウ</t>
    </rPh>
    <phoneticPr fontId="3"/>
  </si>
  <si>
    <t>年齢各歳(1歳)区分別(詳細な人口構造）</t>
    <rPh sb="0" eb="2">
      <t>ネンレイ</t>
    </rPh>
    <rPh sb="2" eb="3">
      <t>カク</t>
    </rPh>
    <rPh sb="3" eb="4">
      <t>サイ</t>
    </rPh>
    <rPh sb="6" eb="7">
      <t>サイ</t>
    </rPh>
    <rPh sb="8" eb="11">
      <t>クブンベツ</t>
    </rPh>
    <rPh sb="12" eb="14">
      <t>ショウサイ</t>
    </rPh>
    <rPh sb="15" eb="17">
      <t>ジンコウ</t>
    </rPh>
    <rPh sb="17" eb="19">
      <t>コウゾウ</t>
    </rPh>
    <phoneticPr fontId="3"/>
  </si>
  <si>
    <t>県民局、県民センター別総人口(県内シェア）</t>
    <rPh sb="0" eb="3">
      <t>ケンミンキョク</t>
    </rPh>
    <rPh sb="4" eb="6">
      <t>ケンミン</t>
    </rPh>
    <rPh sb="10" eb="11">
      <t>ベツ</t>
    </rPh>
    <rPh sb="11" eb="12">
      <t>ソウ</t>
    </rPh>
    <rPh sb="12" eb="14">
      <t>ジンコウ</t>
    </rPh>
    <rPh sb="15" eb="17">
      <t>ケンナイ</t>
    </rPh>
    <phoneticPr fontId="3"/>
  </si>
  <si>
    <r>
      <t>年齢3区分旧人口構造</t>
    </r>
    <r>
      <rPr>
        <sz val="9"/>
        <color theme="1"/>
        <rFont val="ＭＳ Ｐゴシック"/>
        <family val="3"/>
        <charset val="128"/>
        <scheme val="minor"/>
      </rPr>
      <t>(年少、生産年齢、高齢人口）</t>
    </r>
    <rPh sb="0" eb="2">
      <t>ネンレイ</t>
    </rPh>
    <rPh sb="3" eb="5">
      <t>クブン</t>
    </rPh>
    <rPh sb="5" eb="6">
      <t>キュウ</t>
    </rPh>
    <rPh sb="6" eb="8">
      <t>ジンコウ</t>
    </rPh>
    <rPh sb="8" eb="10">
      <t>コウゾウ</t>
    </rPh>
    <rPh sb="11" eb="13">
      <t>ネンショウ</t>
    </rPh>
    <rPh sb="14" eb="16">
      <t>セイサン</t>
    </rPh>
    <rPh sb="16" eb="18">
      <t>ネンレイ</t>
    </rPh>
    <rPh sb="19" eb="21">
      <t>コウレイ</t>
    </rPh>
    <rPh sb="21" eb="23">
      <t>ジンコウ</t>
    </rPh>
    <phoneticPr fontId="3"/>
  </si>
  <si>
    <r>
      <t>年齢3区分別人口構造</t>
    </r>
    <r>
      <rPr>
        <sz val="9"/>
        <color theme="1"/>
        <rFont val="ＭＳ Ｐゴシック"/>
        <family val="3"/>
        <charset val="128"/>
        <scheme val="minor"/>
      </rPr>
      <t>(年少・生産年齢・高齢化率)</t>
    </r>
    <rPh sb="0" eb="2">
      <t>ネンレイ</t>
    </rPh>
    <rPh sb="3" eb="5">
      <t>クブン</t>
    </rPh>
    <rPh sb="5" eb="6">
      <t>ベツ</t>
    </rPh>
    <rPh sb="6" eb="8">
      <t>ジンコウ</t>
    </rPh>
    <rPh sb="8" eb="10">
      <t>コウゾウ</t>
    </rPh>
    <rPh sb="11" eb="13">
      <t>ネンショウ</t>
    </rPh>
    <rPh sb="14" eb="16">
      <t>セイサン</t>
    </rPh>
    <rPh sb="16" eb="18">
      <t>ネンレイ</t>
    </rPh>
    <rPh sb="19" eb="22">
      <t>コウレイカ</t>
    </rPh>
    <rPh sb="22" eb="23">
      <t>リツ</t>
    </rPh>
    <phoneticPr fontId="3"/>
  </si>
  <si>
    <t>年齢区分</t>
    <rPh sb="0" eb="2">
      <t>ネンレイ</t>
    </rPh>
    <rPh sb="2" eb="4">
      <t>クブン</t>
    </rPh>
    <phoneticPr fontId="3"/>
  </si>
  <si>
    <t>1歳</t>
    <rPh sb="1" eb="2">
      <t>サイ</t>
    </rPh>
    <phoneticPr fontId="3"/>
  </si>
  <si>
    <t>5歳</t>
    <rPh sb="1" eb="2">
      <t>サイ</t>
    </rPh>
    <phoneticPr fontId="3"/>
  </si>
  <si>
    <t>3区分</t>
    <rPh sb="1" eb="3">
      <t>クブン</t>
    </rPh>
    <phoneticPr fontId="3"/>
  </si>
  <si>
    <t>△</t>
    <phoneticPr fontId="3"/>
  </si>
  <si>
    <t>明治期（国勢調査前戸籍人口）～現在(総人口)</t>
    <rPh sb="0" eb="2">
      <t>メイジ</t>
    </rPh>
    <rPh sb="2" eb="3">
      <t>キ</t>
    </rPh>
    <rPh sb="4" eb="6">
      <t>コクセイ</t>
    </rPh>
    <rPh sb="6" eb="8">
      <t>チョウサ</t>
    </rPh>
    <rPh sb="8" eb="9">
      <t>マエ</t>
    </rPh>
    <rPh sb="9" eb="11">
      <t>コセキ</t>
    </rPh>
    <rPh sb="11" eb="13">
      <t>ジンコウ</t>
    </rPh>
    <rPh sb="15" eb="17">
      <t>ゲンザイ</t>
    </rPh>
    <rPh sb="18" eb="19">
      <t>ソウ</t>
    </rPh>
    <rPh sb="19" eb="21">
      <t>ジンコウ</t>
    </rPh>
    <phoneticPr fontId="3"/>
  </si>
  <si>
    <t>旧66市町</t>
    <rPh sb="0" eb="1">
      <t>キュウ</t>
    </rPh>
    <rPh sb="3" eb="5">
      <t>シチョウ</t>
    </rPh>
    <phoneticPr fontId="3"/>
  </si>
  <si>
    <t>集計地域</t>
    <rPh sb="0" eb="2">
      <t>シュウケイ</t>
    </rPh>
    <rPh sb="2" eb="4">
      <t>チイキ</t>
    </rPh>
    <phoneticPr fontId="3"/>
  </si>
  <si>
    <t>兵庫県高齢者保健福祉関係資料</t>
    <rPh sb="0" eb="3">
      <t>ヒョウゴケン</t>
    </rPh>
    <rPh sb="3" eb="6">
      <t>コウレイシャ</t>
    </rPh>
    <rPh sb="6" eb="8">
      <t>ホケン</t>
    </rPh>
    <rPh sb="8" eb="10">
      <t>フクシ</t>
    </rPh>
    <rPh sb="10" eb="12">
      <t>カンケイ</t>
    </rPh>
    <rPh sb="12" eb="14">
      <t>シリョウ</t>
    </rPh>
    <phoneticPr fontId="3"/>
  </si>
  <si>
    <t>目次（人口データの概要）</t>
    <rPh sb="0" eb="2">
      <t>モクジ</t>
    </rPh>
    <rPh sb="3" eb="5">
      <t>ジンコウ</t>
    </rPh>
    <rPh sb="9" eb="11">
      <t>ガイヨウ</t>
    </rPh>
    <phoneticPr fontId="3"/>
  </si>
  <si>
    <t>5年次</t>
    <rPh sb="1" eb="2">
      <t>ネン</t>
    </rPh>
    <rPh sb="2" eb="3">
      <t>ツギ</t>
    </rPh>
    <phoneticPr fontId="3"/>
  </si>
  <si>
    <t>作成区分</t>
    <rPh sb="0" eb="2">
      <t>サクセイ</t>
    </rPh>
    <rPh sb="2" eb="4">
      <t>クブン</t>
    </rPh>
    <phoneticPr fontId="3"/>
  </si>
  <si>
    <t>始期</t>
    <rPh sb="0" eb="1">
      <t>ハジ</t>
    </rPh>
    <rPh sb="1" eb="2">
      <t>キ</t>
    </rPh>
    <phoneticPr fontId="3"/>
  </si>
  <si>
    <t>終期</t>
    <rPh sb="0" eb="1">
      <t>オ</t>
    </rPh>
    <rPh sb="1" eb="2">
      <t>キ</t>
    </rPh>
    <phoneticPr fontId="3"/>
  </si>
  <si>
    <t>人口トピックス</t>
    <rPh sb="0" eb="2">
      <t>ジンコウ</t>
    </rPh>
    <phoneticPr fontId="3"/>
  </si>
  <si>
    <t>兵庫県総人口の変遷</t>
    <rPh sb="0" eb="2">
      <t>ヒョウゴ</t>
    </rPh>
    <rPh sb="2" eb="3">
      <t>ケン</t>
    </rPh>
    <rPh sb="3" eb="4">
      <t>ソウ</t>
    </rPh>
    <rPh sb="4" eb="6">
      <t>ジンコウ</t>
    </rPh>
    <rPh sb="7" eb="9">
      <t>ヘンセン</t>
    </rPh>
    <phoneticPr fontId="3"/>
  </si>
  <si>
    <t>国勢調査、兵庫県推計人口</t>
  </si>
  <si>
    <t>現在</t>
    <rPh sb="0" eb="2">
      <t>ゲンザイ</t>
    </rPh>
    <phoneticPr fontId="3"/>
  </si>
  <si>
    <t>　　　 ･</t>
  </si>
  <si>
    <t>　　　･</t>
  </si>
  <si>
    <t>･</t>
  </si>
  <si>
    <t xml:space="preserve"> </t>
    <phoneticPr fontId="3"/>
  </si>
  <si>
    <t>篠山地区</t>
    <rPh sb="0" eb="2">
      <t>ササヤマ</t>
    </rPh>
    <rPh sb="2" eb="4">
      <t>チク</t>
    </rPh>
    <phoneticPr fontId="4"/>
  </si>
  <si>
    <t>城東地区</t>
    <rPh sb="0" eb="2">
      <t>ジョウトウ</t>
    </rPh>
    <rPh sb="2" eb="4">
      <t>チク</t>
    </rPh>
    <phoneticPr fontId="4"/>
  </si>
  <si>
    <t>多紀地区</t>
    <rPh sb="0" eb="2">
      <t>タキ</t>
    </rPh>
    <rPh sb="2" eb="4">
      <t>チク</t>
    </rPh>
    <phoneticPr fontId="4"/>
  </si>
  <si>
    <t>西紀地区</t>
    <rPh sb="0" eb="2">
      <t>ニシキ</t>
    </rPh>
    <rPh sb="2" eb="4">
      <t>チク</t>
    </rPh>
    <phoneticPr fontId="4"/>
  </si>
  <si>
    <t>丹南地区</t>
    <rPh sb="0" eb="2">
      <t>タンナン</t>
    </rPh>
    <rPh sb="2" eb="4">
      <t>チク</t>
    </rPh>
    <phoneticPr fontId="4"/>
  </si>
  <si>
    <t>今田地区</t>
    <rPh sb="0" eb="2">
      <t>コンダ</t>
    </rPh>
    <rPh sb="2" eb="4">
      <t>チク</t>
    </rPh>
    <phoneticPr fontId="4"/>
  </si>
  <si>
    <t>2020.9.30</t>
    <phoneticPr fontId="3"/>
  </si>
  <si>
    <t>丹波篠山市計</t>
    <rPh sb="0" eb="2">
      <t>タンバ</t>
    </rPh>
    <rPh sb="2" eb="5">
      <t>ササヤマシ</t>
    </rPh>
    <rPh sb="5" eb="6">
      <t>ケイ</t>
    </rPh>
    <phoneticPr fontId="4"/>
  </si>
  <si>
    <t>2015.9.30</t>
    <phoneticPr fontId="3"/>
  </si>
  <si>
    <t>2005.9.30</t>
    <phoneticPr fontId="3"/>
  </si>
  <si>
    <t>2000.9.30</t>
    <phoneticPr fontId="3"/>
  </si>
  <si>
    <t>2010.9.30</t>
    <phoneticPr fontId="3"/>
  </si>
  <si>
    <t>(資料）丹波篠山市「丹波篠山市統計書」</t>
    <rPh sb="1" eb="3">
      <t>シリョウ</t>
    </rPh>
    <rPh sb="4" eb="9">
      <t>タンバササヤマシ</t>
    </rPh>
    <rPh sb="10" eb="15">
      <t>タンバササヤマシ</t>
    </rPh>
    <rPh sb="15" eb="18">
      <t>トウケイショ</t>
    </rPh>
    <phoneticPr fontId="3"/>
  </si>
  <si>
    <t>推計</t>
    <rPh sb="0" eb="2">
      <t>スイケイ</t>
    </rPh>
    <phoneticPr fontId="3"/>
  </si>
  <si>
    <t xml:space="preserve"> </t>
    <phoneticPr fontId="3"/>
  </si>
  <si>
    <t>2024.7.26</t>
    <phoneticPr fontId="3"/>
  </si>
  <si>
    <t>令和6年</t>
    <rPh sb="0" eb="2">
      <t>レイワ</t>
    </rPh>
    <rPh sb="3" eb="4">
      <t>ネン</t>
    </rPh>
    <phoneticPr fontId="3"/>
  </si>
  <si>
    <t>令和6年
(2024)</t>
    <rPh sb="0" eb="2">
      <t>レイワ</t>
    </rPh>
    <rPh sb="3" eb="4">
      <t>ネン</t>
    </rPh>
    <phoneticPr fontId="16"/>
  </si>
  <si>
    <t>2024-1920</t>
    <phoneticPr fontId="3"/>
  </si>
  <si>
    <t>R3調査</t>
    <rPh sb="2" eb="4">
      <t>チョウサ</t>
    </rPh>
    <phoneticPr fontId="3"/>
  </si>
  <si>
    <t>R5調査</t>
    <rPh sb="2" eb="4">
      <t>チョウサ</t>
    </rPh>
    <phoneticPr fontId="3"/>
  </si>
  <si>
    <t>平成元年</t>
    <rPh sb="0" eb="2">
      <t>ヘイセイ</t>
    </rPh>
    <rPh sb="2" eb="4">
      <t>ガンネン</t>
    </rPh>
    <phoneticPr fontId="3"/>
  </si>
  <si>
    <t>昭和61年</t>
    <rPh sb="0" eb="2">
      <t>ショウワ</t>
    </rPh>
    <rPh sb="4" eb="5">
      <t>ネン</t>
    </rPh>
    <phoneticPr fontId="3"/>
  </si>
  <si>
    <t>昭和62年</t>
    <rPh sb="0" eb="2">
      <t>ショウワ</t>
    </rPh>
    <rPh sb="4" eb="5">
      <t>ネン</t>
    </rPh>
    <phoneticPr fontId="3"/>
  </si>
  <si>
    <t>昭和63年</t>
    <rPh sb="0" eb="2">
      <t>ショウワ</t>
    </rPh>
    <rPh sb="4" eb="5">
      <t>ネン</t>
    </rPh>
    <phoneticPr fontId="3"/>
  </si>
  <si>
    <t xml:space="preserve"> </t>
    <phoneticPr fontId="3"/>
  </si>
  <si>
    <t>R6-R5</t>
    <phoneticPr fontId="3"/>
  </si>
  <si>
    <t>増減数(人)</t>
    <rPh sb="0" eb="2">
      <t>ゾウゲン</t>
    </rPh>
    <rPh sb="2" eb="3">
      <t>スウ</t>
    </rPh>
    <rPh sb="4" eb="5">
      <t>ニン</t>
    </rPh>
    <phoneticPr fontId="3"/>
  </si>
  <si>
    <t>増減率(％)</t>
    <rPh sb="0" eb="3">
      <t>ゾウゲンリツ</t>
    </rPh>
    <phoneticPr fontId="3"/>
  </si>
  <si>
    <t>令和6年</t>
    <rPh sb="0" eb="2">
      <t>レイワ</t>
    </rPh>
    <rPh sb="3" eb="4">
      <t>ネン</t>
    </rPh>
    <phoneticPr fontId="10"/>
  </si>
  <si>
    <t>R6.10.1</t>
    <phoneticPr fontId="3"/>
  </si>
  <si>
    <t>2024年12月27日</t>
    <rPh sb="4" eb="5">
      <t>ネン</t>
    </rPh>
    <rPh sb="7" eb="8">
      <t>ツキ</t>
    </rPh>
    <rPh sb="10" eb="11">
      <t>ニチ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</si>
</sst>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176" formatCode="#,##0;&quot;△ &quot;#,##0"/>
    <numFmt numFmtId="177" formatCode="0_);[Red]\(0\)"/>
    <numFmt numFmtId="178" formatCode="#&quot;¥&quot;\!\ ###&quot;¥&quot;\!\ ##0"/>
    <numFmt numFmtId="179" formatCode="#,##0.0;[Red]\-#,##0.0"/>
    <numFmt numFmtId="180" formatCode="#,##0;&quot;▲ &quot;#,##0"/>
    <numFmt numFmtId="181" formatCode="0_ ;[Red]\-0\ "/>
    <numFmt numFmtId="182" formatCode="#,###,###,##0;&quot; -&quot;###,###,##0"/>
    <numFmt numFmtId="183" formatCode="m\.d"/>
    <numFmt numFmtId="184" formatCode="#,##0.00;&quot;▲ &quot;#,##0.00"/>
    <numFmt numFmtId="185" formatCode="#,##0.0;&quot;▲ &quot;#,##0.0"/>
    <numFmt numFmtId="186" formatCode="0_ "/>
    <numFmt numFmtId="187" formatCode="\ ###,###,##0;&quot;-&quot;###,###,##0"/>
    <numFmt numFmtId="188" formatCode="#\ ###\ ##0"/>
    <numFmt numFmtId="189" formatCode="##,###,###,###,##0;&quot;-&quot;#,###,###,###,##0"/>
    <numFmt numFmtId="190" formatCode="#,##0_ ;[Red]\-#,##0\ "/>
    <numFmt numFmtId="191" formatCode="#\ ###\ ###"/>
    <numFmt numFmtId="192" formatCode="##,###,###,##0"/>
    <numFmt numFmtId="193" formatCode="#,##0_ "/>
    <numFmt numFmtId="194" formatCode="#,##0.0_ "/>
    <numFmt numFmtId="195" formatCode="&quot;a)&quot;\ #,##0"/>
    <numFmt numFmtId="196" formatCode="&quot;b)&quot;\ #,##0"/>
    <numFmt numFmtId="197" formatCode="&quot;c)&quot;\ #,##0"/>
    <numFmt numFmtId="198" formatCode="&quot;d)&quot;\ #,##0"/>
    <numFmt numFmtId="199" formatCode="&quot;e)&quot;\ #,##0"/>
    <numFmt numFmtId="200" formatCode="&quot;f)&quot;\ #,##0"/>
    <numFmt numFmtId="201" formatCode="&quot;g)&quot;\ #,##0"/>
    <numFmt numFmtId="202" formatCode="0.00_);[Red]\(0.00\)"/>
    <numFmt numFmtId="203" formatCode="0.00_ "/>
    <numFmt numFmtId="204" formatCode="yyyy&quot;年&quot;m&quot;月&quot;d&quot;日&quot;;@"/>
    <numFmt numFmtId="205" formatCode="0.0"/>
    <numFmt numFmtId="206" formatCode="#,##0.0"/>
    <numFmt numFmtId="207" formatCode="#\ ###\ ##0;\-#\ ###\ ##0;&quot;－&quot;"/>
    <numFmt numFmtId="208" formatCode="[$-411]ge\.m\.d;@"/>
    <numFmt numFmtId="209" formatCode="_ * #,##0;_ * \-#,##0;_ * &quot;-&quot;;_ @"/>
  </numFmts>
  <fonts count="117">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3"/>
      <charset val="128"/>
      <scheme val="major"/>
    </font>
    <font>
      <sz val="6"/>
      <name val="ＭＳ Ｐゴシック"/>
      <family val="2"/>
      <charset val="128"/>
      <scheme val="minor"/>
    </font>
    <font>
      <sz val="6"/>
      <name val="ＭＳ Ｐゴシック"/>
      <family val="3"/>
      <charset val="128"/>
    </font>
    <font>
      <sz val="11"/>
      <name val="ＭＳ 明朝"/>
      <family val="1"/>
      <charset val="128"/>
    </font>
    <font>
      <sz val="11"/>
      <name val="ＭＳ Ｐゴシック"/>
      <family val="3"/>
      <charset val="128"/>
    </font>
    <font>
      <sz val="12"/>
      <name val="ＭＳ 明朝"/>
      <family val="1"/>
      <charset val="128"/>
    </font>
    <font>
      <sz val="10"/>
      <name val="ＭＳ 明朝"/>
      <family val="1"/>
      <charset val="128"/>
    </font>
    <font>
      <sz val="6"/>
      <name val="ＭＳ 明朝"/>
      <family val="1"/>
      <charset val="128"/>
    </font>
    <font>
      <sz val="6"/>
      <name val="ＭＳ Ｐ明朝"/>
      <family val="1"/>
      <charset val="128"/>
    </font>
    <font>
      <sz val="8"/>
      <name val="ＭＳ ゴシック"/>
      <family val="3"/>
      <charset val="128"/>
    </font>
    <font>
      <sz val="14"/>
      <name val="明朝"/>
      <family val="1"/>
      <charset val="128"/>
    </font>
    <font>
      <sz val="7"/>
      <name val="明朝"/>
      <family val="1"/>
      <charset val="128"/>
    </font>
    <font>
      <sz val="11"/>
      <name val="明朝"/>
      <family val="1"/>
      <charset val="128"/>
    </font>
    <font>
      <sz val="9"/>
      <name val="ＭＳ 明朝"/>
      <family val="1"/>
      <charset val="128"/>
    </font>
    <font>
      <sz val="7"/>
      <name val="ＭＳ Ｐ明朝"/>
      <family val="1"/>
      <charset val="128"/>
    </font>
    <font>
      <sz val="14"/>
      <name val="ＭＳ 明朝"/>
      <family val="1"/>
      <charset val="128"/>
    </font>
    <font>
      <b/>
      <sz val="10.5"/>
      <name val="ＭＳ Ｐゴシック"/>
      <family val="3"/>
      <charset val="128"/>
    </font>
    <font>
      <sz val="10.5"/>
      <name val="ＭＳ Ｐゴシック"/>
      <family val="3"/>
      <charset val="128"/>
    </font>
    <font>
      <sz val="11"/>
      <color indexed="8"/>
      <name val="ＭＳ Ｐゴシック"/>
      <family val="3"/>
      <charset val="128"/>
    </font>
    <font>
      <sz val="10"/>
      <name val="ＭＳ Ｐゴシック"/>
      <family val="3"/>
      <charset val="128"/>
    </font>
    <font>
      <b/>
      <sz val="9"/>
      <name val="ＭＳ Ｐゴシック"/>
      <family val="3"/>
      <charset val="128"/>
    </font>
    <font>
      <sz val="7"/>
      <name val="Terminal"/>
      <family val="3"/>
      <charset val="255"/>
    </font>
    <font>
      <sz val="12"/>
      <name val="ＭＳ Ｐゴシック"/>
      <family val="3"/>
      <charset val="128"/>
    </font>
    <font>
      <sz val="10"/>
      <color indexed="63"/>
      <name val="ＭＳ Ｐゴシック"/>
      <family val="3"/>
      <charset val="128"/>
    </font>
    <font>
      <sz val="9"/>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1"/>
      <name val="ＭＳ Ｐゴシック"/>
      <family val="3"/>
      <charset val="128"/>
      <scheme val="minor"/>
    </font>
    <font>
      <b/>
      <sz val="10"/>
      <name val="ＭＳ Ｐゴシック"/>
      <family val="3"/>
      <charset val="128"/>
    </font>
    <font>
      <b/>
      <sz val="11"/>
      <color theme="1"/>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sz val="11"/>
      <color theme="0"/>
      <name val="ＭＳ ゴシック"/>
      <family val="3"/>
      <charset val="128"/>
    </font>
    <font>
      <b/>
      <sz val="18"/>
      <color theme="3"/>
      <name val="ＭＳ Ｐゴシック"/>
      <family val="3"/>
      <charset val="128"/>
      <scheme val="major"/>
    </font>
    <font>
      <b/>
      <sz val="11"/>
      <color theme="0"/>
      <name val="ＭＳ ゴシック"/>
      <family val="3"/>
      <charset val="128"/>
    </font>
    <font>
      <sz val="11"/>
      <color rgb="FF9C6500"/>
      <name val="ＭＳ ゴシック"/>
      <family val="3"/>
      <charset val="128"/>
    </font>
    <font>
      <sz val="11"/>
      <color rgb="FFFA7D00"/>
      <name val="ＭＳ ゴシック"/>
      <family val="3"/>
      <charset val="128"/>
    </font>
    <font>
      <sz val="11"/>
      <color rgb="FF9C0006"/>
      <name val="ＭＳ ゴシック"/>
      <family val="3"/>
      <charset val="128"/>
    </font>
    <font>
      <b/>
      <sz val="11"/>
      <color rgb="FFFA7D00"/>
      <name val="ＭＳ ゴシック"/>
      <family val="3"/>
      <charset val="128"/>
    </font>
    <font>
      <sz val="11"/>
      <color rgb="FFFF0000"/>
      <name val="ＭＳ ゴシック"/>
      <family val="3"/>
      <charset val="128"/>
    </font>
    <font>
      <b/>
      <sz val="15"/>
      <color theme="3"/>
      <name val="ＭＳ ゴシック"/>
      <family val="3"/>
      <charset val="128"/>
    </font>
    <font>
      <b/>
      <sz val="13"/>
      <color theme="3"/>
      <name val="ＭＳ ゴシック"/>
      <family val="3"/>
      <charset val="128"/>
    </font>
    <font>
      <b/>
      <sz val="11"/>
      <color theme="3"/>
      <name val="ＭＳ ゴシック"/>
      <family val="3"/>
      <charset val="128"/>
    </font>
    <font>
      <b/>
      <sz val="11"/>
      <color theme="1"/>
      <name val="ＭＳ ゴシック"/>
      <family val="3"/>
      <charset val="128"/>
    </font>
    <font>
      <b/>
      <sz val="11"/>
      <color rgb="FF3F3F3F"/>
      <name val="ＭＳ ゴシック"/>
      <family val="3"/>
      <charset val="128"/>
    </font>
    <font>
      <i/>
      <sz val="11"/>
      <color rgb="FF7F7F7F"/>
      <name val="ＭＳ ゴシック"/>
      <family val="3"/>
      <charset val="128"/>
    </font>
    <font>
      <sz val="11"/>
      <color rgb="FF3F3F76"/>
      <name val="ＭＳ ゴシック"/>
      <family val="3"/>
      <charset val="128"/>
    </font>
    <font>
      <sz val="11"/>
      <color rgb="FF006100"/>
      <name val="ＭＳ ゴシック"/>
      <family val="3"/>
      <charset val="128"/>
    </font>
    <font>
      <u/>
      <sz val="11"/>
      <color indexed="12"/>
      <name val="ＭＳ Ｐゴシック"/>
      <family val="3"/>
      <charset val="128"/>
    </font>
    <font>
      <sz val="10"/>
      <name val="Arial"/>
      <family val="2"/>
    </font>
    <font>
      <sz val="11"/>
      <color theme="1"/>
      <name val="ＭＳ 明朝"/>
      <family val="1"/>
      <charset val="128"/>
    </font>
    <font>
      <sz val="11"/>
      <name val="ＭＳ ゴシック"/>
      <family val="3"/>
      <charset val="128"/>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font>
    <font>
      <b/>
      <sz val="11"/>
      <color theme="1"/>
      <name val="ＭＳ Ｐゴシック"/>
      <family val="3"/>
      <charset val="128"/>
    </font>
    <font>
      <sz val="10"/>
      <color theme="1"/>
      <name val="ＭＳ Ｐゴシック"/>
      <family val="3"/>
      <charset val="128"/>
    </font>
    <font>
      <b/>
      <sz val="10"/>
      <color indexed="63"/>
      <name val="ＭＳ Ｐゴシック"/>
      <family val="3"/>
      <charset val="128"/>
    </font>
    <font>
      <b/>
      <sz val="10.5"/>
      <color indexed="63"/>
      <name val="ＭＳ Ｐゴシック"/>
      <family val="3"/>
      <charset val="128"/>
    </font>
    <font>
      <sz val="10.5"/>
      <color indexed="63"/>
      <name val="ＭＳ Ｐゴシック"/>
      <family val="3"/>
      <charset val="128"/>
    </font>
    <font>
      <sz val="10"/>
      <color indexed="8"/>
      <name val="ＭＳ Ｐゴシック"/>
      <family val="3"/>
      <charset val="128"/>
    </font>
    <font>
      <b/>
      <sz val="12"/>
      <color indexed="8"/>
      <name val="ＭＳ Ｐゴシック"/>
      <family val="3"/>
      <charset val="128"/>
    </font>
    <font>
      <sz val="12"/>
      <name val="標準明朝"/>
      <family val="1"/>
      <charset val="128"/>
    </font>
    <font>
      <b/>
      <sz val="11"/>
      <name val="ＭＳ Ｐゴシック"/>
      <family val="3"/>
      <charset val="128"/>
      <scheme val="minor"/>
    </font>
    <font>
      <sz val="11"/>
      <color indexed="8"/>
      <name val="ＭＳ Ｐゴシック"/>
      <family val="3"/>
      <charset val="128"/>
      <scheme val="minor"/>
    </font>
    <font>
      <sz val="6"/>
      <name val="標準明朝"/>
      <family val="1"/>
      <charset val="128"/>
    </font>
    <font>
      <sz val="12"/>
      <name val="ＭＳ Ｐゴシック"/>
      <family val="3"/>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b/>
      <sz val="11"/>
      <name val="ＭＳ Ｐゴシック"/>
      <family val="3"/>
      <charset val="128"/>
    </font>
    <font>
      <sz val="9"/>
      <color theme="1"/>
      <name val="ＭＳ Ｐゴシック"/>
      <family val="3"/>
      <charset val="128"/>
    </font>
    <font>
      <b/>
      <sz val="11"/>
      <color theme="1"/>
      <name val="ＭＳ Ｐゴシック"/>
      <family val="2"/>
      <charset val="128"/>
      <scheme val="minor"/>
    </font>
    <font>
      <sz val="12"/>
      <color theme="1"/>
      <name val="ＭＳ Ｐゴシック"/>
      <family val="3"/>
      <charset val="128"/>
    </font>
    <font>
      <sz val="8"/>
      <color theme="1"/>
      <name val="ＭＳ Ｐゴシック"/>
      <family val="3"/>
      <charset val="128"/>
    </font>
    <font>
      <sz val="8"/>
      <name val="ＭＳ Ｐゴシック"/>
      <family val="3"/>
      <charset val="128"/>
    </font>
    <font>
      <sz val="10.5"/>
      <color theme="1"/>
      <name val="ＭＳ Ｐゴシック"/>
      <family val="3"/>
      <charset val="128"/>
    </font>
    <font>
      <b/>
      <sz val="10.5"/>
      <name val="ＭＳ Ｐゴシック"/>
      <family val="3"/>
      <charset val="128"/>
      <scheme val="minor"/>
    </font>
    <font>
      <u/>
      <sz val="11"/>
      <color theme="10"/>
      <name val="ＭＳ Ｐゴシック"/>
      <family val="3"/>
      <charset val="128"/>
    </font>
    <font>
      <sz val="9"/>
      <color indexed="8"/>
      <name val="ＭＳ Ｐゴシック"/>
      <family val="3"/>
      <charset val="128"/>
    </font>
    <font>
      <b/>
      <sz val="10"/>
      <name val="ＭＳ 明朝"/>
      <family val="1"/>
      <charset val="128"/>
    </font>
    <font>
      <b/>
      <sz val="11"/>
      <name val="ＭＳ 明朝"/>
      <family val="1"/>
      <charset val="128"/>
    </font>
    <font>
      <u/>
      <sz val="11"/>
      <name val="ＭＳ Ｐゴシック"/>
      <family val="3"/>
      <charset val="128"/>
    </font>
    <font>
      <sz val="10.5"/>
      <color theme="1"/>
      <name val="ＭＳ Ｐゴシック"/>
      <family val="3"/>
      <charset val="128"/>
      <scheme val="minor"/>
    </font>
    <font>
      <sz val="11"/>
      <color indexed="63"/>
      <name val="ＭＳ Ｐゴシック"/>
      <family val="3"/>
      <charset val="128"/>
    </font>
    <font>
      <sz val="10.5"/>
      <color theme="1"/>
      <name val="ＭＳ Ｐゴシック"/>
      <family val="2"/>
      <charset val="128"/>
      <scheme val="minor"/>
    </font>
    <font>
      <sz val="14"/>
      <name val="ＭＳ ゴシック"/>
      <family val="3"/>
      <charset val="128"/>
    </font>
    <font>
      <sz val="9"/>
      <name val="ＭＳ ゴシック"/>
      <family val="3"/>
      <charset val="128"/>
    </font>
    <font>
      <sz val="14"/>
      <name val="Terminal"/>
      <family val="3"/>
      <charset val="255"/>
    </font>
    <font>
      <sz val="7"/>
      <name val="ＭＳ Ｐゴシック"/>
      <family val="3"/>
      <charset val="128"/>
    </font>
    <font>
      <sz val="10"/>
      <color theme="1"/>
      <name val="ＭＳ Ｐゴシック"/>
      <family val="2"/>
      <charset val="128"/>
      <scheme val="minor"/>
    </font>
    <font>
      <sz val="10"/>
      <name val="ＭＳ ゴシック"/>
      <family val="3"/>
      <charset val="128"/>
    </font>
    <font>
      <b/>
      <sz val="10.5"/>
      <color indexed="8"/>
      <name val="ＭＳ Ｐゴシック"/>
      <family val="2"/>
      <charset val="128"/>
    </font>
    <font>
      <sz val="10.5"/>
      <color indexed="8"/>
      <name val="ＭＳ Ｐゴシック"/>
      <family val="3"/>
      <charset val="128"/>
    </font>
    <font>
      <b/>
      <sz val="11"/>
      <name val="ＭＳ ゴシック"/>
      <family val="3"/>
      <charset val="128"/>
    </font>
    <font>
      <sz val="9"/>
      <color indexed="63"/>
      <name val="ＭＳ Ｐゴシック"/>
      <family val="3"/>
      <charset val="128"/>
    </font>
    <font>
      <b/>
      <sz val="10"/>
      <name val="ＭＳ Ｐゴシック"/>
      <family val="3"/>
      <charset val="128"/>
      <scheme val="minor"/>
    </font>
    <font>
      <b/>
      <sz val="10"/>
      <color rgb="FF000000"/>
      <name val="ＭＳ Ｐゴシック"/>
      <family val="3"/>
      <charset val="128"/>
      <scheme val="minor"/>
    </font>
    <font>
      <sz val="10"/>
      <color rgb="FF000000"/>
      <name val="ＭＳ Ｐゴシック"/>
      <family val="3"/>
      <charset val="128"/>
      <scheme val="minor"/>
    </font>
    <font>
      <sz val="6"/>
      <name val="ＭＳ 明朝"/>
      <family val="2"/>
      <charset val="128"/>
    </font>
  </fonts>
  <fills count="67">
    <fill>
      <patternFill patternType="none"/>
    </fill>
    <fill>
      <patternFill patternType="gray125"/>
    </fill>
    <fill>
      <patternFill patternType="solid">
        <fgColor theme="9" tint="0.59999389629810485"/>
        <bgColor indexed="64"/>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9" tint="0.79998168889431442"/>
        <bgColor indexed="64"/>
      </patternFill>
    </fill>
    <fill>
      <patternFill patternType="solid">
        <fgColor indexed="43"/>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indexed="65"/>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FFFF"/>
        <bgColor rgb="FF000000"/>
      </patternFill>
    </fill>
  </fills>
  <borders count="16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tted">
        <color indexed="64"/>
      </left>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dotted">
        <color indexed="64"/>
      </left>
      <right style="thin">
        <color indexed="64"/>
      </right>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top style="double">
        <color indexed="64"/>
      </top>
      <bottom style="thin">
        <color indexed="64"/>
      </bottom>
      <diagonal/>
    </border>
    <border>
      <left style="dotted">
        <color indexed="64"/>
      </left>
      <right style="thin">
        <color indexed="64"/>
      </right>
      <top style="double">
        <color indexed="64"/>
      </top>
      <bottom style="thin">
        <color indexed="64"/>
      </bottom>
      <diagonal/>
    </border>
    <border>
      <left/>
      <right/>
      <top style="double">
        <color indexed="64"/>
      </top>
      <bottom style="thin">
        <color indexed="64"/>
      </bottom>
      <diagonal/>
    </border>
    <border diagonalDown="1">
      <left style="thin">
        <color indexed="64"/>
      </left>
      <right/>
      <top style="thin">
        <color indexed="64"/>
      </top>
      <bottom style="thin">
        <color indexed="64"/>
      </bottom>
      <diagonal style="hair">
        <color indexed="64"/>
      </diagonal>
    </border>
    <border diagonalDown="1">
      <left style="dotted">
        <color indexed="64"/>
      </left>
      <right style="thin">
        <color indexed="64"/>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style="dotted">
        <color indexed="64"/>
      </left>
      <right style="medium">
        <color indexed="64"/>
      </right>
      <top style="thin">
        <color indexed="64"/>
      </top>
      <bottom style="thin">
        <color indexed="64"/>
      </bottom>
      <diagonal style="hair">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tted">
        <color indexed="64"/>
      </left>
      <right style="thin">
        <color indexed="64"/>
      </right>
      <top style="thin">
        <color indexed="64"/>
      </top>
      <bottom style="double">
        <color indexed="64"/>
      </bottom>
      <diagonal/>
    </border>
    <border>
      <left/>
      <right/>
      <top style="thin">
        <color indexed="64"/>
      </top>
      <bottom style="double">
        <color indexed="64"/>
      </bottom>
      <diagonal/>
    </border>
    <border diagonalDown="1">
      <left style="thin">
        <color indexed="64"/>
      </left>
      <right/>
      <top style="thin">
        <color indexed="64"/>
      </top>
      <bottom style="double">
        <color indexed="64"/>
      </bottom>
      <diagonal style="hair">
        <color indexed="64"/>
      </diagonal>
    </border>
    <border diagonalDown="1">
      <left style="dotted">
        <color indexed="64"/>
      </left>
      <right style="thin">
        <color indexed="64"/>
      </right>
      <top style="thin">
        <color indexed="64"/>
      </top>
      <bottom style="double">
        <color indexed="64"/>
      </bottom>
      <diagonal style="hair">
        <color indexed="64"/>
      </diagonal>
    </border>
    <border diagonalDown="1">
      <left/>
      <right/>
      <top style="thin">
        <color indexed="64"/>
      </top>
      <bottom style="double">
        <color indexed="64"/>
      </bottom>
      <diagonal style="hair">
        <color indexed="64"/>
      </diagonal>
    </border>
    <border diagonalDown="1">
      <left style="dotted">
        <color indexed="64"/>
      </left>
      <right style="medium">
        <color indexed="64"/>
      </right>
      <top style="thin">
        <color indexed="64"/>
      </top>
      <bottom style="double">
        <color indexed="64"/>
      </bottom>
      <diagonal style="hair">
        <color indexed="64"/>
      </diagonal>
    </border>
    <border>
      <left style="dotted">
        <color indexed="64"/>
      </left>
      <right style="thin">
        <color indexed="64"/>
      </right>
      <top/>
      <bottom/>
      <diagonal/>
    </border>
    <border>
      <left style="thin">
        <color indexed="64"/>
      </left>
      <right/>
      <top style="double">
        <color indexed="64"/>
      </top>
      <bottom style="double">
        <color indexed="64"/>
      </bottom>
      <diagonal/>
    </border>
    <border>
      <left style="dotted">
        <color indexed="64"/>
      </left>
      <right style="thin">
        <color indexed="64"/>
      </right>
      <top style="double">
        <color indexed="64"/>
      </top>
      <bottom style="double">
        <color indexed="64"/>
      </bottom>
      <diagonal/>
    </border>
    <border>
      <left/>
      <right/>
      <top style="double">
        <color indexed="64"/>
      </top>
      <bottom style="double">
        <color indexed="64"/>
      </bottom>
      <diagonal/>
    </border>
    <border diagonalDown="1">
      <left style="thin">
        <color indexed="64"/>
      </left>
      <right/>
      <top style="thin">
        <color indexed="64"/>
      </top>
      <bottom style="medium">
        <color indexed="64"/>
      </bottom>
      <diagonal style="hair">
        <color indexed="64"/>
      </diagonal>
    </border>
    <border diagonalDown="1">
      <left style="dotted">
        <color indexed="64"/>
      </left>
      <right style="thin">
        <color indexed="64"/>
      </right>
      <top style="thin">
        <color indexed="64"/>
      </top>
      <bottom style="medium">
        <color indexed="64"/>
      </bottom>
      <diagonal style="hair">
        <color indexed="64"/>
      </diagonal>
    </border>
    <border diagonalDown="1">
      <left/>
      <right/>
      <top style="thin">
        <color indexed="64"/>
      </top>
      <bottom style="medium">
        <color indexed="64"/>
      </bottom>
      <diagonal style="hair">
        <color indexed="64"/>
      </diagonal>
    </border>
    <border diagonalDown="1">
      <left style="thin">
        <color indexed="64"/>
      </left>
      <right/>
      <top/>
      <bottom style="thin">
        <color indexed="64"/>
      </bottom>
      <diagonal style="hair">
        <color indexed="64"/>
      </diagonal>
    </border>
    <border diagonalDown="1">
      <left style="dotted">
        <color indexed="64"/>
      </left>
      <right style="thin">
        <color indexed="64"/>
      </right>
      <top/>
      <bottom style="thin">
        <color indexed="64"/>
      </bottom>
      <diagonal style="hair">
        <color indexed="64"/>
      </diagonal>
    </border>
    <border diagonalDown="1">
      <left/>
      <right/>
      <top/>
      <bottom style="thin">
        <color indexed="64"/>
      </bottom>
      <diagonal style="hair">
        <color indexed="64"/>
      </diagonal>
    </border>
    <border diagonalDown="1">
      <left style="thin">
        <color indexed="64"/>
      </left>
      <right/>
      <top style="double">
        <color indexed="64"/>
      </top>
      <bottom style="thin">
        <color indexed="64"/>
      </bottom>
      <diagonal style="hair">
        <color indexed="64"/>
      </diagonal>
    </border>
    <border diagonalDown="1">
      <left style="dotted">
        <color indexed="64"/>
      </left>
      <right style="thin">
        <color indexed="64"/>
      </right>
      <top style="double">
        <color indexed="64"/>
      </top>
      <bottom style="thin">
        <color indexed="64"/>
      </bottom>
      <diagonal style="hair">
        <color indexed="64"/>
      </diagonal>
    </border>
    <border diagonalDown="1">
      <left/>
      <right/>
      <top style="double">
        <color indexed="64"/>
      </top>
      <bottom style="thin">
        <color indexed="64"/>
      </bottom>
      <diagonal style="hair">
        <color indexed="64"/>
      </diagonal>
    </border>
    <border diagonalDown="1">
      <left style="thin">
        <color indexed="64"/>
      </left>
      <right/>
      <top style="thin">
        <color indexed="64"/>
      </top>
      <bottom/>
      <diagonal style="hair">
        <color indexed="64"/>
      </diagonal>
    </border>
    <border diagonalDown="1">
      <left style="dotted">
        <color indexed="64"/>
      </left>
      <right style="thin">
        <color indexed="64"/>
      </right>
      <top style="thin">
        <color indexed="64"/>
      </top>
      <bottom/>
      <diagonal style="hair">
        <color indexed="64"/>
      </diagonal>
    </border>
    <border diagonalDown="1">
      <left/>
      <right/>
      <top style="thin">
        <color indexed="64"/>
      </top>
      <bottom/>
      <diagonal style="hair">
        <color indexed="64"/>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medium">
        <color indexed="64"/>
      </right>
      <top/>
      <bottom style="thin">
        <color indexed="64"/>
      </bottom>
      <diagonal/>
    </border>
    <border>
      <left style="dotted">
        <color indexed="64"/>
      </left>
      <right style="medium">
        <color indexed="64"/>
      </right>
      <top style="thin">
        <color indexed="64"/>
      </top>
      <bottom/>
      <diagonal/>
    </border>
    <border>
      <left style="medium">
        <color indexed="64"/>
      </left>
      <right/>
      <top style="double">
        <color indexed="64"/>
      </top>
      <bottom style="thin">
        <color indexed="64"/>
      </bottom>
      <diagonal/>
    </border>
    <border>
      <left style="dotted">
        <color indexed="64"/>
      </left>
      <right style="medium">
        <color indexed="64"/>
      </right>
      <top style="double">
        <color indexed="64"/>
      </top>
      <bottom style="thin">
        <color indexed="64"/>
      </bottom>
      <diagonal/>
    </border>
    <border diagonalDown="1">
      <left style="medium">
        <color indexed="64"/>
      </left>
      <right/>
      <top style="thin">
        <color indexed="64"/>
      </top>
      <bottom style="thin">
        <color indexed="64"/>
      </bottom>
      <diagonal style="hair">
        <color indexed="64"/>
      </diagonal>
    </border>
    <border diagonalDown="1">
      <left style="medium">
        <color indexed="64"/>
      </left>
      <right/>
      <top style="thin">
        <color indexed="64"/>
      </top>
      <bottom style="double">
        <color indexed="64"/>
      </bottom>
      <diagonal style="hair">
        <color indexed="64"/>
      </diagonal>
    </border>
    <border>
      <left style="dotted">
        <color indexed="64"/>
      </left>
      <right style="medium">
        <color indexed="64"/>
      </right>
      <top/>
      <bottom/>
      <diagonal/>
    </border>
    <border>
      <left style="medium">
        <color indexed="64"/>
      </left>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diagonalDown="1">
      <left style="medium">
        <color indexed="64"/>
      </left>
      <right/>
      <top style="thin">
        <color indexed="64"/>
      </top>
      <bottom style="medium">
        <color indexed="64"/>
      </bottom>
      <diagonal style="hair">
        <color indexed="64"/>
      </diagonal>
    </border>
    <border diagonalDown="1">
      <left style="dotted">
        <color indexed="64"/>
      </left>
      <right style="medium">
        <color indexed="64"/>
      </right>
      <top style="thin">
        <color indexed="64"/>
      </top>
      <bottom style="medium">
        <color indexed="64"/>
      </bottom>
      <diagonal style="hair">
        <color indexed="64"/>
      </diagonal>
    </border>
    <border diagonalDown="1">
      <left style="medium">
        <color indexed="64"/>
      </left>
      <right/>
      <top style="thin">
        <color indexed="64"/>
      </top>
      <bottom/>
      <diagonal style="hair">
        <color indexed="64"/>
      </diagonal>
    </border>
    <border diagonalDown="1">
      <left style="dotted">
        <color indexed="64"/>
      </left>
      <right style="medium">
        <color indexed="64"/>
      </right>
      <top style="thin">
        <color indexed="64"/>
      </top>
      <bottom/>
      <diagonal style="hair">
        <color indexed="64"/>
      </diagonal>
    </border>
    <border>
      <left style="dotted">
        <color indexed="64"/>
      </left>
      <right style="medium">
        <color indexed="64"/>
      </right>
      <top/>
      <bottom style="medium">
        <color indexed="64"/>
      </bottom>
      <diagonal/>
    </border>
    <border diagonalDown="1">
      <left style="dotted">
        <color indexed="64"/>
      </left>
      <right style="medium">
        <color indexed="64"/>
      </right>
      <top/>
      <bottom style="thin">
        <color indexed="64"/>
      </bottom>
      <diagonal style="hair">
        <color indexed="64"/>
      </diagonal>
    </border>
    <border diagonalDown="1">
      <left style="thin">
        <color indexed="64"/>
      </left>
      <right/>
      <top/>
      <bottom style="medium">
        <color indexed="64"/>
      </bottom>
      <diagonal style="hair">
        <color indexed="64"/>
      </diagonal>
    </border>
    <border diagonalDown="1">
      <left style="dotted">
        <color indexed="64"/>
      </left>
      <right style="thin">
        <color indexed="64"/>
      </right>
      <top/>
      <bottom style="medium">
        <color indexed="64"/>
      </bottom>
      <diagonal style="hair">
        <color indexed="64"/>
      </diagonal>
    </border>
    <border diagonalDown="1">
      <left/>
      <right/>
      <top/>
      <bottom style="medium">
        <color indexed="64"/>
      </bottom>
      <diagonal style="hair">
        <color indexed="64"/>
      </diagonal>
    </border>
    <border>
      <left style="dotted">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s>
  <cellStyleXfs count="129">
    <xf numFmtId="0" fontId="0" fillId="0" borderId="0">
      <alignment vertical="center"/>
    </xf>
    <xf numFmtId="38" fontId="1" fillId="0" borderId="0" applyFont="0" applyFill="0" applyBorder="0" applyAlignment="0" applyProtection="0">
      <alignment vertical="center"/>
    </xf>
    <xf numFmtId="38" fontId="5" fillId="0" borderId="0" applyFont="0" applyFill="0" applyBorder="0" applyAlignment="0" applyProtection="0"/>
    <xf numFmtId="38" fontId="6" fillId="0" borderId="0" applyFont="0" applyFill="0" applyBorder="0" applyAlignment="0" applyProtection="0"/>
    <xf numFmtId="0" fontId="6" fillId="0" borderId="0"/>
    <xf numFmtId="0" fontId="7" fillId="0" borderId="0"/>
    <xf numFmtId="0" fontId="6" fillId="0" borderId="0">
      <alignment vertical="center"/>
    </xf>
    <xf numFmtId="38" fontId="6" fillId="0" borderId="0" applyFont="0" applyFill="0" applyBorder="0" applyAlignment="0" applyProtection="0">
      <alignment vertical="center"/>
    </xf>
    <xf numFmtId="0" fontId="11" fillId="0" borderId="0"/>
    <xf numFmtId="37" fontId="12" fillId="0" borderId="0"/>
    <xf numFmtId="0" fontId="15" fillId="0" borderId="0"/>
    <xf numFmtId="0" fontId="17" fillId="0" borderId="0"/>
    <xf numFmtId="0" fontId="6" fillId="0" borderId="0">
      <alignment vertical="center"/>
    </xf>
    <xf numFmtId="0" fontId="6" fillId="0" borderId="0">
      <alignment vertical="center"/>
    </xf>
    <xf numFmtId="0" fontId="24" fillId="0" borderId="0"/>
    <xf numFmtId="0" fontId="20" fillId="0" borderId="0"/>
    <xf numFmtId="0" fontId="6" fillId="0" borderId="0">
      <alignment vertical="center"/>
    </xf>
    <xf numFmtId="0" fontId="6" fillId="0" borderId="0"/>
    <xf numFmtId="0" fontId="8" fillId="0" borderId="0"/>
    <xf numFmtId="0" fontId="15" fillId="0" borderId="0"/>
    <xf numFmtId="9" fontId="15" fillId="0" borderId="0" applyFont="0" applyFill="0" applyBorder="0" applyAlignment="0" applyProtection="0"/>
    <xf numFmtId="38" fontId="15" fillId="0" borderId="0" applyFont="0" applyFill="0" applyBorder="0" applyAlignment="0" applyProtection="0"/>
    <xf numFmtId="0" fontId="28" fillId="0" borderId="0">
      <alignment vertical="center"/>
    </xf>
    <xf numFmtId="0" fontId="33" fillId="12" borderId="0" applyNumberFormat="0" applyBorder="0" applyAlignment="0" applyProtection="0">
      <alignment vertical="center"/>
    </xf>
    <xf numFmtId="0" fontId="33" fillId="16" borderId="0" applyNumberFormat="0" applyBorder="0" applyAlignment="0" applyProtection="0">
      <alignment vertical="center"/>
    </xf>
    <xf numFmtId="0" fontId="33" fillId="20" borderId="0" applyNumberFormat="0" applyBorder="0" applyAlignment="0" applyProtection="0">
      <alignment vertical="center"/>
    </xf>
    <xf numFmtId="0" fontId="33" fillId="24" borderId="0" applyNumberFormat="0" applyBorder="0" applyAlignment="0" applyProtection="0">
      <alignment vertical="center"/>
    </xf>
    <xf numFmtId="0" fontId="33" fillId="28" borderId="0" applyNumberFormat="0" applyBorder="0" applyAlignment="0" applyProtection="0">
      <alignment vertical="center"/>
    </xf>
    <xf numFmtId="0" fontId="33" fillId="32" borderId="0" applyNumberFormat="0" applyBorder="0" applyAlignment="0" applyProtection="0">
      <alignment vertical="center"/>
    </xf>
    <xf numFmtId="0" fontId="33" fillId="13" borderId="0" applyNumberFormat="0" applyBorder="0" applyAlignment="0" applyProtection="0">
      <alignment vertical="center"/>
    </xf>
    <xf numFmtId="0" fontId="33" fillId="1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4" fillId="22" borderId="0" applyNumberFormat="0" applyBorder="0" applyAlignment="0" applyProtection="0">
      <alignment vertical="center"/>
    </xf>
    <xf numFmtId="0" fontId="34" fillId="26" borderId="0" applyNumberFormat="0" applyBorder="0" applyAlignment="0" applyProtection="0">
      <alignment vertical="center"/>
    </xf>
    <xf numFmtId="0" fontId="34" fillId="30" borderId="0" applyNumberFormat="0" applyBorder="0" applyAlignment="0" applyProtection="0">
      <alignment vertical="center"/>
    </xf>
    <xf numFmtId="0" fontId="34" fillId="34" borderId="0" applyNumberFormat="0" applyBorder="0" applyAlignment="0" applyProtection="0">
      <alignment vertical="center"/>
    </xf>
    <xf numFmtId="0" fontId="34" fillId="11" borderId="0" applyNumberFormat="0" applyBorder="0" applyAlignment="0" applyProtection="0">
      <alignment vertical="center"/>
    </xf>
    <xf numFmtId="0" fontId="34" fillId="15" borderId="0" applyNumberFormat="0" applyBorder="0" applyAlignment="0" applyProtection="0">
      <alignment vertical="center"/>
    </xf>
    <xf numFmtId="0" fontId="34" fillId="19" borderId="0" applyNumberFormat="0" applyBorder="0" applyAlignment="0" applyProtection="0">
      <alignment vertical="center"/>
    </xf>
    <xf numFmtId="0" fontId="34" fillId="23" borderId="0" applyNumberFormat="0" applyBorder="0" applyAlignment="0" applyProtection="0">
      <alignment vertical="center"/>
    </xf>
    <xf numFmtId="0" fontId="34" fillId="27" borderId="0" applyNumberFormat="0" applyBorder="0" applyAlignment="0" applyProtection="0">
      <alignment vertical="center"/>
    </xf>
    <xf numFmtId="0" fontId="34" fillId="31" borderId="0" applyNumberFormat="0" applyBorder="0" applyAlignment="0" applyProtection="0">
      <alignment vertical="center"/>
    </xf>
    <xf numFmtId="0" fontId="35" fillId="0" borderId="0" applyNumberFormat="0" applyFill="0" applyBorder="0" applyAlignment="0" applyProtection="0">
      <alignment vertical="center"/>
    </xf>
    <xf numFmtId="0" fontId="36" fillId="10" borderId="48" applyNumberFormat="0" applyAlignment="0" applyProtection="0">
      <alignment vertical="center"/>
    </xf>
    <xf numFmtId="0" fontId="37" fillId="7" borderId="0" applyNumberFormat="0" applyBorder="0" applyAlignment="0" applyProtection="0">
      <alignment vertical="center"/>
    </xf>
    <xf numFmtId="0" fontId="38" fillId="0" borderId="47" applyNumberFormat="0" applyFill="0" applyAlignment="0" applyProtection="0">
      <alignment vertical="center"/>
    </xf>
    <xf numFmtId="0" fontId="39" fillId="6" borderId="0" applyNumberFormat="0" applyBorder="0" applyAlignment="0" applyProtection="0">
      <alignment vertical="center"/>
    </xf>
    <xf numFmtId="0" fontId="40" fillId="9" borderId="45" applyNumberFormat="0" applyAlignment="0" applyProtection="0">
      <alignment vertical="center"/>
    </xf>
    <xf numFmtId="0" fontId="41" fillId="0" borderId="0" applyNumberFormat="0" applyFill="0" applyBorder="0" applyAlignment="0" applyProtection="0">
      <alignment vertical="center"/>
    </xf>
    <xf numFmtId="0" fontId="42" fillId="0" borderId="42" applyNumberFormat="0" applyFill="0" applyAlignment="0" applyProtection="0">
      <alignment vertical="center"/>
    </xf>
    <xf numFmtId="0" fontId="43" fillId="0" borderId="43" applyNumberFormat="0" applyFill="0" applyAlignment="0" applyProtection="0">
      <alignment vertical="center"/>
    </xf>
    <xf numFmtId="0" fontId="44" fillId="0" borderId="44" applyNumberFormat="0" applyFill="0" applyAlignment="0" applyProtection="0">
      <alignment vertical="center"/>
    </xf>
    <xf numFmtId="0" fontId="44" fillId="0" borderId="0" applyNumberFormat="0" applyFill="0" applyBorder="0" applyAlignment="0" applyProtection="0">
      <alignment vertical="center"/>
    </xf>
    <xf numFmtId="0" fontId="45" fillId="0" borderId="49" applyNumberFormat="0" applyFill="0" applyAlignment="0" applyProtection="0">
      <alignment vertical="center"/>
    </xf>
    <xf numFmtId="0" fontId="46" fillId="9" borderId="46" applyNumberFormat="0" applyAlignment="0" applyProtection="0">
      <alignment vertical="center"/>
    </xf>
    <xf numFmtId="0" fontId="47" fillId="0" borderId="0" applyNumberFormat="0" applyFill="0" applyBorder="0" applyAlignment="0" applyProtection="0">
      <alignment vertical="center"/>
    </xf>
    <xf numFmtId="0" fontId="48" fillId="8" borderId="45" applyNumberFormat="0" applyAlignment="0" applyProtection="0">
      <alignment vertical="center"/>
    </xf>
    <xf numFmtId="0" fontId="49" fillId="5" borderId="0" applyNumberFormat="0" applyBorder="0" applyAlignment="0" applyProtection="0">
      <alignment vertical="center"/>
    </xf>
    <xf numFmtId="38" fontId="21" fillId="0" borderId="0" applyFont="0" applyFill="0" applyBorder="0" applyAlignment="0" applyProtection="0"/>
    <xf numFmtId="0" fontId="50" fillId="0" borderId="0" applyNumberFormat="0" applyFill="0" applyBorder="0" applyAlignment="0" applyProtection="0">
      <alignment vertical="top"/>
      <protection locked="0"/>
    </xf>
    <xf numFmtId="0" fontId="51" fillId="0" borderId="0"/>
    <xf numFmtId="0" fontId="52" fillId="0" borderId="0">
      <alignment vertical="center"/>
    </xf>
    <xf numFmtId="0" fontId="53" fillId="0" borderId="0">
      <alignment vertical="center"/>
    </xf>
    <xf numFmtId="0" fontId="6" fillId="0" borderId="0">
      <alignment vertical="center"/>
    </xf>
    <xf numFmtId="0" fontId="14" fillId="0" borderId="0"/>
    <xf numFmtId="0" fontId="5" fillId="0" borderId="0"/>
    <xf numFmtId="0" fontId="15" fillId="0" borderId="0"/>
    <xf numFmtId="0" fontId="17" fillId="0" borderId="0"/>
    <xf numFmtId="0" fontId="8" fillId="0" borderId="0">
      <alignment vertical="center"/>
    </xf>
    <xf numFmtId="38" fontId="8" fillId="0" borderId="0" applyFont="0" applyFill="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7" borderId="0" applyNumberFormat="0" applyBorder="0" applyAlignment="0" applyProtection="0">
      <alignment vertical="center"/>
    </xf>
    <xf numFmtId="0" fontId="20" fillId="38"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1" borderId="0" applyNumberFormat="0" applyBorder="0" applyAlignment="0" applyProtection="0">
      <alignment vertical="center"/>
    </xf>
    <xf numFmtId="0" fontId="20" fillId="42" borderId="0" applyNumberFormat="0" applyBorder="0" applyAlignment="0" applyProtection="0">
      <alignment vertical="center"/>
    </xf>
    <xf numFmtId="0" fontId="20" fillId="43" borderId="0" applyNumberFormat="0" applyBorder="0" applyAlignment="0" applyProtection="0">
      <alignment vertical="center"/>
    </xf>
    <xf numFmtId="0" fontId="20" fillId="38" borderId="0" applyNumberFormat="0" applyBorder="0" applyAlignment="0" applyProtection="0">
      <alignment vertical="center"/>
    </xf>
    <xf numFmtId="0" fontId="20" fillId="41" borderId="0" applyNumberFormat="0" applyBorder="0" applyAlignment="0" applyProtection="0">
      <alignment vertical="center"/>
    </xf>
    <xf numFmtId="0" fontId="20" fillId="44" borderId="0" applyNumberFormat="0" applyBorder="0" applyAlignment="0" applyProtection="0">
      <alignment vertical="center"/>
    </xf>
    <xf numFmtId="0" fontId="55" fillId="45" borderId="0" applyNumberFormat="0" applyBorder="0" applyAlignment="0" applyProtection="0">
      <alignment vertical="center"/>
    </xf>
    <xf numFmtId="0" fontId="55" fillId="42" borderId="0" applyNumberFormat="0" applyBorder="0" applyAlignment="0" applyProtection="0">
      <alignment vertical="center"/>
    </xf>
    <xf numFmtId="0" fontId="55" fillId="43"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48" borderId="0" applyNumberFormat="0" applyBorder="0" applyAlignment="0" applyProtection="0">
      <alignment vertical="center"/>
    </xf>
    <xf numFmtId="0" fontId="55" fillId="49" borderId="0" applyNumberFormat="0" applyBorder="0" applyAlignment="0" applyProtection="0">
      <alignment vertical="center"/>
    </xf>
    <xf numFmtId="0" fontId="55" fillId="50" borderId="0" applyNumberFormat="0" applyBorder="0" applyAlignment="0" applyProtection="0">
      <alignment vertical="center"/>
    </xf>
    <xf numFmtId="0" fontId="55" fillId="51" borderId="0" applyNumberFormat="0" applyBorder="0" applyAlignment="0" applyProtection="0">
      <alignment vertical="center"/>
    </xf>
    <xf numFmtId="0" fontId="55" fillId="46" borderId="0" applyNumberFormat="0" applyBorder="0" applyAlignment="0" applyProtection="0">
      <alignment vertical="center"/>
    </xf>
    <xf numFmtId="0" fontId="55" fillId="47" borderId="0" applyNumberFormat="0" applyBorder="0" applyAlignment="0" applyProtection="0">
      <alignment vertical="center"/>
    </xf>
    <xf numFmtId="0" fontId="55" fillId="52" borderId="0" applyNumberFormat="0" applyBorder="0" applyAlignment="0" applyProtection="0">
      <alignment vertical="center"/>
    </xf>
    <xf numFmtId="0" fontId="56" fillId="0" borderId="0" applyNumberFormat="0" applyFill="0" applyBorder="0" applyAlignment="0" applyProtection="0">
      <alignment vertical="center"/>
    </xf>
    <xf numFmtId="0" fontId="57" fillId="53" borderId="50" applyNumberFormat="0" applyAlignment="0" applyProtection="0">
      <alignment vertical="center"/>
    </xf>
    <xf numFmtId="0" fontId="58" fillId="54" borderId="0" applyNumberFormat="0" applyBorder="0" applyAlignment="0" applyProtection="0">
      <alignment vertical="center"/>
    </xf>
    <xf numFmtId="0" fontId="6" fillId="55" borderId="51" applyNumberFormat="0" applyFont="0" applyAlignment="0" applyProtection="0">
      <alignment vertical="center"/>
    </xf>
    <xf numFmtId="0" fontId="59" fillId="0" borderId="52" applyNumberFormat="0" applyFill="0" applyAlignment="0" applyProtection="0">
      <alignment vertical="center"/>
    </xf>
    <xf numFmtId="0" fontId="60" fillId="36" borderId="0" applyNumberFormat="0" applyBorder="0" applyAlignment="0" applyProtection="0">
      <alignment vertical="center"/>
    </xf>
    <xf numFmtId="0" fontId="61" fillId="56" borderId="53" applyNumberFormat="0" applyAlignment="0" applyProtection="0">
      <alignment vertical="center"/>
    </xf>
    <xf numFmtId="0" fontId="62" fillId="0" borderId="0" applyNumberFormat="0" applyFill="0" applyBorder="0" applyAlignment="0" applyProtection="0">
      <alignment vertical="center"/>
    </xf>
    <xf numFmtId="0" fontId="63" fillId="0" borderId="54" applyNumberFormat="0" applyFill="0" applyAlignment="0" applyProtection="0">
      <alignment vertical="center"/>
    </xf>
    <xf numFmtId="0" fontId="64" fillId="0" borderId="55" applyNumberFormat="0" applyFill="0" applyAlignment="0" applyProtection="0">
      <alignment vertical="center"/>
    </xf>
    <xf numFmtId="0" fontId="65" fillId="0" borderId="56" applyNumberFormat="0" applyFill="0" applyAlignment="0" applyProtection="0">
      <alignment vertical="center"/>
    </xf>
    <xf numFmtId="0" fontId="65" fillId="0" borderId="0" applyNumberFormat="0" applyFill="0" applyBorder="0" applyAlignment="0" applyProtection="0">
      <alignment vertical="center"/>
    </xf>
    <xf numFmtId="0" fontId="66" fillId="0" borderId="57" applyNumberFormat="0" applyFill="0" applyAlignment="0" applyProtection="0">
      <alignment vertical="center"/>
    </xf>
    <xf numFmtId="0" fontId="67" fillId="56" borderId="58" applyNumberFormat="0" applyAlignment="0" applyProtection="0">
      <alignment vertical="center"/>
    </xf>
    <xf numFmtId="0" fontId="68" fillId="0" borderId="0" applyNumberFormat="0" applyFill="0" applyBorder="0" applyAlignment="0" applyProtection="0">
      <alignment vertical="center"/>
    </xf>
    <xf numFmtId="0" fontId="69" fillId="40" borderId="53" applyNumberFormat="0" applyAlignment="0" applyProtection="0">
      <alignment vertical="center"/>
    </xf>
    <xf numFmtId="0" fontId="70" fillId="37" borderId="0" applyNumberFormat="0" applyBorder="0" applyAlignment="0" applyProtection="0">
      <alignment vertical="center"/>
    </xf>
    <xf numFmtId="0" fontId="79" fillId="0" borderId="0"/>
    <xf numFmtId="0" fontId="8" fillId="0" borderId="0"/>
    <xf numFmtId="0" fontId="6" fillId="0" borderId="0"/>
    <xf numFmtId="9" fontId="1" fillId="0" borderId="0" applyFont="0" applyFill="0" applyBorder="0" applyAlignment="0" applyProtection="0">
      <alignment vertical="center"/>
    </xf>
    <xf numFmtId="0" fontId="6" fillId="0" borderId="0"/>
    <xf numFmtId="0" fontId="6" fillId="0" borderId="0"/>
    <xf numFmtId="0" fontId="6" fillId="0" borderId="0"/>
    <xf numFmtId="0" fontId="6" fillId="0" borderId="0"/>
    <xf numFmtId="0" fontId="5" fillId="0" borderId="0"/>
    <xf numFmtId="0" fontId="95" fillId="0" borderId="0" applyNumberFormat="0" applyFill="0" applyBorder="0" applyAlignment="0" applyProtection="0">
      <alignment vertical="top"/>
      <protection locked="0"/>
    </xf>
    <xf numFmtId="0" fontId="6" fillId="0" borderId="0"/>
    <xf numFmtId="37" fontId="105" fillId="0" borderId="0" applyFill="0" applyBorder="0"/>
    <xf numFmtId="0" fontId="8" fillId="0" borderId="0"/>
  </cellStyleXfs>
  <cellXfs count="3514">
    <xf numFmtId="0" fontId="0" fillId="0" borderId="0" xfId="0">
      <alignment vertical="center"/>
    </xf>
    <xf numFmtId="177" fontId="20" fillId="0" borderId="0" xfId="3" applyNumberFormat="1" applyFont="1" applyAlignment="1">
      <alignment horizontal="center"/>
    </xf>
    <xf numFmtId="38" fontId="20" fillId="0" borderId="0" xfId="3" applyFont="1" applyAlignment="1"/>
    <xf numFmtId="38" fontId="25" fillId="0" borderId="0" xfId="7" applyFont="1" applyFill="1" applyBorder="1" applyAlignment="1"/>
    <xf numFmtId="0" fontId="22" fillId="0" borderId="0" xfId="8" applyFont="1"/>
    <xf numFmtId="0" fontId="26" fillId="0" borderId="0" xfId="8" applyFont="1"/>
    <xf numFmtId="0" fontId="26" fillId="0" borderId="0" xfId="8" applyFont="1" applyAlignment="1">
      <alignment horizontal="right"/>
    </xf>
    <xf numFmtId="0" fontId="26" fillId="0" borderId="0" xfId="8" applyFont="1" applyAlignment="1">
      <alignment horizontal="center" vertical="center" wrapText="1"/>
    </xf>
    <xf numFmtId="57" fontId="26" fillId="0" borderId="0" xfId="8" applyNumberFormat="1" applyFont="1" applyAlignment="1">
      <alignment horizontal="center" vertical="center" wrapText="1"/>
    </xf>
    <xf numFmtId="0" fontId="26" fillId="0" borderId="10" xfId="8" applyFont="1" applyBorder="1" applyAlignment="1">
      <alignment horizontal="right"/>
    </xf>
    <xf numFmtId="0" fontId="21" fillId="0" borderId="0" xfId="8" applyFont="1"/>
    <xf numFmtId="0" fontId="30" fillId="0" borderId="0" xfId="8" applyFont="1"/>
    <xf numFmtId="0" fontId="28" fillId="0" borderId="0" xfId="0" applyFont="1">
      <alignment vertical="center"/>
    </xf>
    <xf numFmtId="0" fontId="28" fillId="2" borderId="0" xfId="0" applyFont="1" applyFill="1">
      <alignment vertical="center"/>
    </xf>
    <xf numFmtId="0" fontId="28" fillId="0" borderId="0" xfId="0" applyFont="1" applyAlignment="1">
      <alignment vertical="center" shrinkToFit="1"/>
    </xf>
    <xf numFmtId="0" fontId="28" fillId="0" borderId="3" xfId="0" applyFont="1" applyBorder="1" applyAlignment="1">
      <alignment horizontal="center" vertical="center"/>
    </xf>
    <xf numFmtId="180" fontId="28" fillId="0" borderId="20" xfId="0" applyNumberFormat="1" applyFont="1" applyBorder="1">
      <alignment vertical="center"/>
    </xf>
    <xf numFmtId="0" fontId="28" fillId="4" borderId="32" xfId="0" applyFont="1" applyFill="1" applyBorder="1" applyAlignment="1">
      <alignment horizontal="center" vertical="center"/>
    </xf>
    <xf numFmtId="38" fontId="28" fillId="4" borderId="20" xfId="1" applyFont="1" applyFill="1" applyBorder="1" applyAlignment="1">
      <alignment horizontal="right" vertical="center"/>
    </xf>
    <xf numFmtId="180" fontId="28" fillId="4" borderId="20" xfId="1" applyNumberFormat="1" applyFont="1" applyFill="1" applyBorder="1" applyAlignment="1">
      <alignment horizontal="right" vertical="center"/>
    </xf>
    <xf numFmtId="180" fontId="28" fillId="4" borderId="12" xfId="1" applyNumberFormat="1" applyFont="1" applyFill="1" applyBorder="1" applyAlignment="1">
      <alignment horizontal="right" vertical="center"/>
    </xf>
    <xf numFmtId="180" fontId="28" fillId="4" borderId="9" xfId="0" applyNumberFormat="1" applyFont="1" applyFill="1" applyBorder="1">
      <alignment vertical="center"/>
    </xf>
    <xf numFmtId="180" fontId="28" fillId="4" borderId="20" xfId="0" applyNumberFormat="1" applyFont="1" applyFill="1" applyBorder="1">
      <alignment vertical="center"/>
    </xf>
    <xf numFmtId="180" fontId="28" fillId="4" borderId="40" xfId="0" applyNumberFormat="1" applyFont="1" applyFill="1" applyBorder="1">
      <alignment vertical="center"/>
    </xf>
    <xf numFmtId="38" fontId="28" fillId="4" borderId="9" xfId="0" applyNumberFormat="1" applyFont="1" applyFill="1" applyBorder="1">
      <alignment vertical="center"/>
    </xf>
    <xf numFmtId="179" fontId="28" fillId="4" borderId="12" xfId="1" applyNumberFormat="1" applyFont="1" applyFill="1" applyBorder="1" applyAlignment="1">
      <alignment horizontal="right" vertical="center"/>
    </xf>
    <xf numFmtId="179" fontId="28" fillId="4" borderId="4" xfId="1" applyNumberFormat="1" applyFont="1" applyFill="1" applyBorder="1">
      <alignment vertical="center"/>
    </xf>
    <xf numFmtId="179" fontId="28" fillId="4" borderId="12" xfId="1" applyNumberFormat="1" applyFont="1" applyFill="1" applyBorder="1">
      <alignment vertical="center"/>
    </xf>
    <xf numFmtId="179" fontId="28" fillId="4" borderId="7" xfId="1" applyNumberFormat="1" applyFont="1" applyFill="1" applyBorder="1" applyAlignment="1">
      <alignment horizontal="right" vertical="center"/>
    </xf>
    <xf numFmtId="0" fontId="72" fillId="0" borderId="0" xfId="6" applyFont="1">
      <alignment vertical="center"/>
    </xf>
    <xf numFmtId="0" fontId="71" fillId="0" borderId="0" xfId="0" applyFont="1">
      <alignment vertical="center"/>
    </xf>
    <xf numFmtId="0" fontId="71" fillId="0" borderId="0" xfId="6" applyFont="1">
      <alignment vertical="center"/>
    </xf>
    <xf numFmtId="0" fontId="20" fillId="0" borderId="0" xfId="0" applyFont="1">
      <alignment vertical="center"/>
    </xf>
    <xf numFmtId="0" fontId="20" fillId="0" borderId="0" xfId="0" applyFont="1" applyAlignment="1">
      <alignment horizontal="right" vertical="center"/>
    </xf>
    <xf numFmtId="0" fontId="71" fillId="0" borderId="14" xfId="6" applyFont="1" applyBorder="1" applyAlignment="1">
      <alignment horizontal="center" vertical="center" wrapText="1"/>
    </xf>
    <xf numFmtId="180" fontId="71" fillId="0" borderId="10" xfId="6" applyNumberFormat="1" applyFont="1" applyBorder="1" applyAlignment="1">
      <alignment horizontal="right" vertical="center" wrapText="1"/>
    </xf>
    <xf numFmtId="180" fontId="71" fillId="4" borderId="10" xfId="6" applyNumberFormat="1" applyFont="1" applyFill="1" applyBorder="1" applyAlignment="1">
      <alignment horizontal="right" vertical="center" wrapText="1"/>
    </xf>
    <xf numFmtId="180" fontId="71" fillId="0" borderId="11" xfId="1" applyNumberFormat="1" applyFont="1" applyBorder="1" applyAlignment="1"/>
    <xf numFmtId="180" fontId="20" fillId="4" borderId="11" xfId="1" applyNumberFormat="1" applyFont="1" applyFill="1" applyBorder="1">
      <alignment vertical="center"/>
    </xf>
    <xf numFmtId="180" fontId="71" fillId="0" borderId="0" xfId="1" applyNumberFormat="1" applyFont="1" applyBorder="1" applyAlignment="1"/>
    <xf numFmtId="180" fontId="20" fillId="4" borderId="0" xfId="1" applyNumberFormat="1" applyFont="1" applyFill="1" applyBorder="1">
      <alignment vertical="center"/>
    </xf>
    <xf numFmtId="180" fontId="71" fillId="0" borderId="10" xfId="1" applyNumberFormat="1" applyFont="1" applyBorder="1" applyAlignment="1"/>
    <xf numFmtId="180" fontId="20" fillId="4" borderId="10" xfId="1" applyNumberFormat="1" applyFont="1" applyFill="1" applyBorder="1">
      <alignment vertical="center"/>
    </xf>
    <xf numFmtId="180" fontId="71" fillId="0" borderId="0" xfId="1" applyNumberFormat="1" applyFont="1" applyBorder="1" applyAlignment="1">
      <alignment horizontal="right"/>
    </xf>
    <xf numFmtId="180" fontId="20" fillId="4" borderId="0" xfId="1" applyNumberFormat="1" applyFont="1" applyFill="1" applyBorder="1" applyAlignment="1">
      <alignment horizontal="right" vertical="center"/>
    </xf>
    <xf numFmtId="180" fontId="71" fillId="0" borderId="10" xfId="1" applyNumberFormat="1" applyFont="1" applyBorder="1" applyAlignment="1">
      <alignment horizontal="right"/>
    </xf>
    <xf numFmtId="0" fontId="6" fillId="0" borderId="0" xfId="0" applyFont="1">
      <alignment vertical="center"/>
    </xf>
    <xf numFmtId="0" fontId="73" fillId="0" borderId="20" xfId="6" applyFont="1" applyBorder="1" applyAlignment="1">
      <alignment vertical="center" wrapText="1"/>
    </xf>
    <xf numFmtId="0" fontId="71" fillId="0" borderId="9" xfId="6" applyFont="1" applyBorder="1">
      <alignment vertical="center"/>
    </xf>
    <xf numFmtId="0" fontId="6" fillId="0" borderId="3" xfId="5" applyFont="1" applyBorder="1" applyAlignment="1">
      <alignment horizontal="distributed"/>
    </xf>
    <xf numFmtId="0" fontId="6" fillId="0" borderId="6" xfId="5" applyFont="1" applyBorder="1" applyAlignment="1">
      <alignment horizontal="distributed"/>
    </xf>
    <xf numFmtId="0" fontId="6" fillId="0" borderId="9" xfId="5" applyFont="1" applyBorder="1" applyAlignment="1">
      <alignment horizontal="distributed"/>
    </xf>
    <xf numFmtId="0" fontId="71" fillId="0" borderId="12" xfId="6" applyFont="1" applyBorder="1" applyAlignment="1">
      <alignment horizontal="center" vertical="center" wrapText="1"/>
    </xf>
    <xf numFmtId="0" fontId="71" fillId="0" borderId="13" xfId="6" applyFont="1" applyBorder="1" applyAlignment="1">
      <alignment horizontal="center" vertical="center" wrapText="1"/>
    </xf>
    <xf numFmtId="180" fontId="71" fillId="0" borderId="7" xfId="6" applyNumberFormat="1" applyFont="1" applyBorder="1" applyAlignment="1">
      <alignment horizontal="right" vertical="center" wrapText="1"/>
    </xf>
    <xf numFmtId="180" fontId="71" fillId="4" borderId="8" xfId="6" applyNumberFormat="1" applyFont="1" applyFill="1" applyBorder="1" applyAlignment="1">
      <alignment horizontal="right" vertical="center" wrapText="1"/>
    </xf>
    <xf numFmtId="180" fontId="71" fillId="0" borderId="1" xfId="1" applyNumberFormat="1" applyFont="1" applyBorder="1" applyAlignment="1"/>
    <xf numFmtId="180" fontId="20" fillId="4" borderId="2" xfId="1" applyNumberFormat="1" applyFont="1" applyFill="1" applyBorder="1">
      <alignment vertical="center"/>
    </xf>
    <xf numFmtId="180" fontId="71" fillId="0" borderId="4" xfId="1" applyNumberFormat="1" applyFont="1" applyBorder="1" applyAlignment="1"/>
    <xf numFmtId="180" fontId="20" fillId="4" borderId="5" xfId="1" applyNumberFormat="1" applyFont="1" applyFill="1" applyBorder="1">
      <alignment vertical="center"/>
    </xf>
    <xf numFmtId="180" fontId="71" fillId="0" borderId="7" xfId="1" applyNumberFormat="1" applyFont="1" applyBorder="1" applyAlignment="1"/>
    <xf numFmtId="180" fontId="20" fillId="4" borderId="8" xfId="1" applyNumberFormat="1" applyFont="1" applyFill="1" applyBorder="1">
      <alignment vertical="center"/>
    </xf>
    <xf numFmtId="180" fontId="71" fillId="0" borderId="4" xfId="1" applyNumberFormat="1" applyFont="1" applyBorder="1" applyAlignment="1">
      <alignment horizontal="right"/>
    </xf>
    <xf numFmtId="180" fontId="20" fillId="4" borderId="4" xfId="1" applyNumberFormat="1" applyFont="1" applyFill="1" applyBorder="1" applyAlignment="1">
      <alignment horizontal="right" vertical="center"/>
    </xf>
    <xf numFmtId="180" fontId="20" fillId="4" borderId="5" xfId="1" applyNumberFormat="1" applyFont="1" applyFill="1" applyBorder="1" applyAlignment="1">
      <alignment horizontal="right" vertical="center"/>
    </xf>
    <xf numFmtId="180" fontId="71" fillId="0" borderId="8" xfId="6" applyNumberFormat="1" applyFont="1" applyBorder="1" applyAlignment="1">
      <alignment horizontal="right" vertical="center" wrapText="1"/>
    </xf>
    <xf numFmtId="180" fontId="71" fillId="0" borderId="2" xfId="1" applyNumberFormat="1" applyFont="1" applyBorder="1" applyAlignment="1"/>
    <xf numFmtId="180" fontId="71" fillId="0" borderId="5" xfId="1" applyNumberFormat="1" applyFont="1" applyBorder="1" applyAlignment="1"/>
    <xf numFmtId="180" fontId="71" fillId="0" borderId="8" xfId="1" applyNumberFormat="1" applyFont="1" applyBorder="1" applyAlignment="1"/>
    <xf numFmtId="180" fontId="71" fillId="0" borderId="5" xfId="1" applyNumberFormat="1" applyFont="1" applyBorder="1" applyAlignment="1">
      <alignment horizontal="right"/>
    </xf>
    <xf numFmtId="180" fontId="71" fillId="0" borderId="7" xfId="1" applyNumberFormat="1" applyFont="1" applyBorder="1" applyAlignment="1">
      <alignment horizontal="right"/>
    </xf>
    <xf numFmtId="180" fontId="71" fillId="0" borderId="8" xfId="1" applyNumberFormat="1" applyFont="1" applyBorder="1" applyAlignment="1">
      <alignment horizontal="right"/>
    </xf>
    <xf numFmtId="38" fontId="20" fillId="0" borderId="0" xfId="3" applyFont="1" applyFill="1" applyBorder="1" applyAlignment="1"/>
    <xf numFmtId="0" fontId="75" fillId="0" borderId="0" xfId="0" applyFont="1">
      <alignment vertical="center"/>
    </xf>
    <xf numFmtId="0" fontId="76" fillId="0" borderId="0" xfId="0" applyFont="1">
      <alignment vertical="center"/>
    </xf>
    <xf numFmtId="57" fontId="76" fillId="0" borderId="0" xfId="0" applyNumberFormat="1" applyFont="1">
      <alignment vertical="center"/>
    </xf>
    <xf numFmtId="0" fontId="76" fillId="0" borderId="3" xfId="0" applyFont="1" applyBorder="1">
      <alignment vertical="center"/>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0" xfId="0" applyFont="1" applyAlignment="1">
      <alignment horizontal="center" vertical="center"/>
    </xf>
    <xf numFmtId="0" fontId="76" fillId="0" borderId="20" xfId="0" applyFont="1" applyBorder="1">
      <alignment vertical="center"/>
    </xf>
    <xf numFmtId="3" fontId="76" fillId="0" borderId="14" xfId="0" applyNumberFormat="1" applyFont="1" applyBorder="1">
      <alignment vertical="center"/>
    </xf>
    <xf numFmtId="3" fontId="76" fillId="0" borderId="13" xfId="0" applyNumberFormat="1" applyFont="1" applyBorder="1">
      <alignment vertical="center"/>
    </xf>
    <xf numFmtId="0" fontId="76" fillId="0" borderId="6" xfId="0" applyFont="1" applyBorder="1">
      <alignment vertical="center"/>
    </xf>
    <xf numFmtId="3" fontId="76" fillId="0" borderId="0" xfId="0" applyNumberFormat="1" applyFont="1">
      <alignment vertical="center"/>
    </xf>
    <xf numFmtId="3" fontId="76" fillId="0" borderId="5" xfId="0" applyNumberFormat="1" applyFont="1" applyBorder="1">
      <alignment vertical="center"/>
    </xf>
    <xf numFmtId="38" fontId="76" fillId="0" borderId="0" xfId="0" applyNumberFormat="1" applyFont="1">
      <alignment vertical="center"/>
    </xf>
    <xf numFmtId="38" fontId="76" fillId="0" borderId="5" xfId="0" applyNumberFormat="1" applyFont="1" applyBorder="1">
      <alignment vertical="center"/>
    </xf>
    <xf numFmtId="0" fontId="76" fillId="0" borderId="9" xfId="0" applyFont="1" applyBorder="1">
      <alignment vertical="center"/>
    </xf>
    <xf numFmtId="38" fontId="76" fillId="0" borderId="10" xfId="0" applyNumberFormat="1" applyFont="1" applyBorder="1">
      <alignment vertical="center"/>
    </xf>
    <xf numFmtId="38" fontId="76" fillId="0" borderId="8" xfId="0" applyNumberFormat="1" applyFont="1" applyBorder="1">
      <alignment vertical="center"/>
    </xf>
    <xf numFmtId="179" fontId="76" fillId="0" borderId="14" xfId="7" applyNumberFormat="1" applyFont="1" applyFill="1" applyBorder="1">
      <alignment vertical="center"/>
    </xf>
    <xf numFmtId="179" fontId="76" fillId="0" borderId="13" xfId="7" applyNumberFormat="1" applyFont="1" applyFill="1" applyBorder="1">
      <alignment vertical="center"/>
    </xf>
    <xf numFmtId="179" fontId="76" fillId="0" borderId="0" xfId="7" applyNumberFormat="1" applyFont="1" applyFill="1" applyBorder="1">
      <alignment vertical="center"/>
    </xf>
    <xf numFmtId="179" fontId="76" fillId="0" borderId="5" xfId="7" applyNumberFormat="1" applyFont="1" applyFill="1" applyBorder="1">
      <alignment vertical="center"/>
    </xf>
    <xf numFmtId="179" fontId="76" fillId="0" borderId="10" xfId="7" applyNumberFormat="1" applyFont="1" applyFill="1" applyBorder="1">
      <alignment vertical="center"/>
    </xf>
    <xf numFmtId="179" fontId="76" fillId="0" borderId="8" xfId="7" applyNumberFormat="1" applyFont="1" applyFill="1" applyBorder="1">
      <alignment vertical="center"/>
    </xf>
    <xf numFmtId="0" fontId="76" fillId="0" borderId="5" xfId="0" applyFont="1" applyBorder="1">
      <alignment vertical="center"/>
    </xf>
    <xf numFmtId="0" fontId="19" fillId="3" borderId="11" xfId="0" applyFont="1" applyFill="1" applyBorder="1" applyAlignment="1">
      <alignment horizontal="center" vertical="center"/>
    </xf>
    <xf numFmtId="38" fontId="19" fillId="0" borderId="0" xfId="7" applyFont="1" applyFill="1" applyBorder="1" applyAlignment="1">
      <alignment vertical="center"/>
    </xf>
    <xf numFmtId="38" fontId="19" fillId="3" borderId="0" xfId="7" applyFont="1" applyFill="1" applyBorder="1">
      <alignment vertical="center"/>
    </xf>
    <xf numFmtId="0" fontId="74" fillId="0" borderId="0" xfId="0" applyFont="1" applyAlignment="1"/>
    <xf numFmtId="0" fontId="25" fillId="0" borderId="0" xfId="0" applyFont="1" applyAlignment="1"/>
    <xf numFmtId="57" fontId="25" fillId="0" borderId="0" xfId="0" applyNumberFormat="1" applyFont="1" applyAlignment="1"/>
    <xf numFmtId="0" fontId="25" fillId="0" borderId="11" xfId="0" applyFont="1" applyBorder="1" applyAlignment="1">
      <alignment horizontal="center" vertical="center"/>
    </xf>
    <xf numFmtId="0" fontId="25" fillId="0" borderId="3" xfId="0" applyFont="1" applyBorder="1" applyAlignment="1">
      <alignment horizontal="center" vertical="center"/>
    </xf>
    <xf numFmtId="0" fontId="25" fillId="0" borderId="0" xfId="0" applyFont="1" applyAlignment="1">
      <alignment horizontal="center" vertical="center"/>
    </xf>
    <xf numFmtId="0" fontId="25" fillId="0" borderId="6" xfId="0" applyFont="1" applyBorder="1" applyAlignment="1">
      <alignment horizontal="center" vertical="center"/>
    </xf>
    <xf numFmtId="57" fontId="25" fillId="0" borderId="10" xfId="0" applyNumberFormat="1" applyFont="1" applyBorder="1" applyAlignment="1">
      <alignment horizontal="center" vertical="center"/>
    </xf>
    <xf numFmtId="57" fontId="25" fillId="0" borderId="9" xfId="0" applyNumberFormat="1" applyFont="1" applyBorder="1" applyAlignment="1">
      <alignment horizontal="center" vertical="center"/>
    </xf>
    <xf numFmtId="57" fontId="25" fillId="0" borderId="7" xfId="0" applyNumberFormat="1" applyFont="1" applyBorder="1" applyAlignment="1">
      <alignment horizontal="center" vertical="center"/>
    </xf>
    <xf numFmtId="0" fontId="25" fillId="0" borderId="5" xfId="8" applyFont="1" applyBorder="1" applyAlignment="1">
      <alignment horizontal="left"/>
    </xf>
    <xf numFmtId="182" fontId="25" fillId="0" borderId="0" xfId="17" quotePrefix="1" applyNumberFormat="1" applyFont="1" applyAlignment="1">
      <alignment horizontal="right"/>
    </xf>
    <xf numFmtId="38" fontId="25" fillId="0" borderId="0" xfId="7" applyFont="1" applyBorder="1" applyAlignment="1"/>
    <xf numFmtId="0" fontId="25" fillId="3" borderId="5" xfId="18" applyFont="1" applyFill="1" applyBorder="1" applyAlignment="1">
      <alignment horizontal="left"/>
    </xf>
    <xf numFmtId="38" fontId="25" fillId="3" borderId="0" xfId="7" applyFont="1" applyFill="1" applyBorder="1" applyAlignment="1"/>
    <xf numFmtId="182" fontId="25" fillId="3" borderId="0" xfId="0" quotePrefix="1" applyNumberFormat="1" applyFont="1" applyFill="1" applyAlignment="1">
      <alignment horizontal="right"/>
    </xf>
    <xf numFmtId="38" fontId="25" fillId="3" borderId="0" xfId="7" quotePrefix="1" applyFont="1" applyFill="1" applyBorder="1" applyAlignment="1">
      <alignment horizontal="right"/>
    </xf>
    <xf numFmtId="0" fontId="25" fillId="0" borderId="5" xfId="18" applyFont="1" applyBorder="1" applyAlignment="1">
      <alignment horizontal="left"/>
    </xf>
    <xf numFmtId="182" fontId="25" fillId="0" borderId="0" xfId="0" quotePrefix="1" applyNumberFormat="1" applyFont="1" applyAlignment="1">
      <alignment horizontal="right"/>
    </xf>
    <xf numFmtId="38" fontId="25" fillId="0" borderId="0" xfId="7" quotePrefix="1" applyFont="1" applyFill="1" applyBorder="1" applyAlignment="1">
      <alignment horizontal="right"/>
    </xf>
    <xf numFmtId="38" fontId="25" fillId="0" borderId="10" xfId="7" applyFont="1" applyBorder="1" applyAlignment="1"/>
    <xf numFmtId="0" fontId="25" fillId="0" borderId="4" xfId="8" applyFont="1" applyBorder="1"/>
    <xf numFmtId="186" fontId="25" fillId="3" borderId="4" xfId="18" applyNumberFormat="1" applyFont="1" applyFill="1" applyBorder="1" applyAlignment="1">
      <alignment horizontal="right"/>
    </xf>
    <xf numFmtId="186" fontId="25" fillId="0" borderId="4" xfId="18" applyNumberFormat="1" applyFont="1" applyBorder="1" applyAlignment="1">
      <alignment horizontal="right"/>
    </xf>
    <xf numFmtId="0" fontId="25" fillId="4" borderId="0" xfId="0" applyFont="1" applyFill="1" applyAlignment="1"/>
    <xf numFmtId="182" fontId="25" fillId="0" borderId="4" xfId="17" quotePrefix="1" applyNumberFormat="1" applyFont="1" applyBorder="1" applyAlignment="1">
      <alignment horizontal="right"/>
    </xf>
    <xf numFmtId="38" fontId="25" fillId="0" borderId="4" xfId="7" applyFont="1" applyBorder="1" applyAlignment="1"/>
    <xf numFmtId="38" fontId="25" fillId="0" borderId="7" xfId="7" applyFont="1" applyBorder="1" applyAlignment="1"/>
    <xf numFmtId="186" fontId="25" fillId="0" borderId="7" xfId="18" applyNumberFormat="1" applyFont="1" applyBorder="1" applyAlignment="1">
      <alignment horizontal="right"/>
    </xf>
    <xf numFmtId="0" fontId="25" fillId="0" borderId="8" xfId="18" applyFont="1" applyBorder="1" applyAlignment="1">
      <alignment horizontal="left"/>
    </xf>
    <xf numFmtId="182" fontId="25" fillId="0" borderId="10" xfId="0" quotePrefix="1" applyNumberFormat="1" applyFont="1" applyBorder="1" applyAlignment="1">
      <alignment horizontal="right"/>
    </xf>
    <xf numFmtId="38" fontId="25" fillId="0" borderId="10" xfId="7" quotePrefix="1" applyFont="1" applyFill="1" applyBorder="1" applyAlignment="1">
      <alignment horizontal="right"/>
    </xf>
    <xf numFmtId="38" fontId="25" fillId="3" borderId="10" xfId="7" quotePrefix="1" applyFont="1" applyFill="1" applyBorder="1" applyAlignment="1">
      <alignment horizontal="right"/>
    </xf>
    <xf numFmtId="182" fontId="25" fillId="0" borderId="5" xfId="17" quotePrefix="1" applyNumberFormat="1" applyFont="1" applyBorder="1" applyAlignment="1">
      <alignment horizontal="right"/>
    </xf>
    <xf numFmtId="38" fontId="25" fillId="3" borderId="4" xfId="7" quotePrefix="1" applyFont="1" applyFill="1" applyBorder="1" applyAlignment="1">
      <alignment horizontal="right"/>
    </xf>
    <xf numFmtId="38" fontId="25" fillId="3" borderId="5" xfId="7" applyFont="1" applyFill="1" applyBorder="1" applyAlignment="1"/>
    <xf numFmtId="38" fontId="25" fillId="3" borderId="7" xfId="7" quotePrefix="1" applyFont="1" applyFill="1" applyBorder="1" applyAlignment="1">
      <alignment horizontal="right"/>
    </xf>
    <xf numFmtId="38" fontId="25" fillId="3" borderId="8" xfId="7" applyFont="1" applyFill="1" applyBorder="1" applyAlignment="1"/>
    <xf numFmtId="182" fontId="25" fillId="0" borderId="6" xfId="17" quotePrefix="1" applyNumberFormat="1" applyFont="1" applyBorder="1" applyAlignment="1">
      <alignment horizontal="right"/>
    </xf>
    <xf numFmtId="38" fontId="25" fillId="3" borderId="6" xfId="7" quotePrefix="1" applyFont="1" applyFill="1" applyBorder="1" applyAlignment="1">
      <alignment horizontal="right"/>
    </xf>
    <xf numFmtId="38" fontId="25" fillId="0" borderId="6" xfId="7" quotePrefix="1" applyFont="1" applyFill="1" applyBorder="1" applyAlignment="1">
      <alignment horizontal="right"/>
    </xf>
    <xf numFmtId="38" fontId="25" fillId="0" borderId="9" xfId="7" quotePrefix="1" applyFont="1" applyFill="1" applyBorder="1" applyAlignment="1">
      <alignment horizontal="right"/>
    </xf>
    <xf numFmtId="57" fontId="25" fillId="0" borderId="8" xfId="0" applyNumberFormat="1" applyFont="1" applyBorder="1" applyAlignment="1">
      <alignment horizontal="center" vertical="center"/>
    </xf>
    <xf numFmtId="182" fontId="25" fillId="3" borderId="6" xfId="0" quotePrefix="1" applyNumberFormat="1" applyFont="1" applyFill="1" applyBorder="1" applyAlignment="1">
      <alignment horizontal="right"/>
    </xf>
    <xf numFmtId="182" fontId="25" fillId="0" borderId="6" xfId="0" quotePrefix="1" applyNumberFormat="1" applyFont="1" applyBorder="1" applyAlignment="1">
      <alignment horizontal="right"/>
    </xf>
    <xf numFmtId="182" fontId="25" fillId="0" borderId="9" xfId="0" quotePrefix="1" applyNumberFormat="1" applyFont="1" applyBorder="1" applyAlignment="1">
      <alignment horizontal="right"/>
    </xf>
    <xf numFmtId="38" fontId="25" fillId="0" borderId="6" xfId="7" applyFont="1" applyFill="1" applyBorder="1" applyAlignment="1"/>
    <xf numFmtId="38" fontId="25" fillId="3" borderId="6" xfId="7" applyFont="1" applyFill="1" applyBorder="1" applyAlignment="1"/>
    <xf numFmtId="38" fontId="25" fillId="0" borderId="6" xfId="7" applyFont="1" applyBorder="1" applyAlignment="1"/>
    <xf numFmtId="38" fontId="25" fillId="0" borderId="9" xfId="7" applyFont="1" applyBorder="1" applyAlignment="1"/>
    <xf numFmtId="38" fontId="76" fillId="0" borderId="6" xfId="7" applyFont="1" applyBorder="1" applyAlignment="1"/>
    <xf numFmtId="0" fontId="18" fillId="0" borderId="0" xfId="0" applyFont="1">
      <alignment vertical="center"/>
    </xf>
    <xf numFmtId="0" fontId="75" fillId="0" borderId="0" xfId="8" applyFont="1"/>
    <xf numFmtId="0" fontId="76" fillId="0" borderId="0" xfId="14" applyFont="1"/>
    <xf numFmtId="0" fontId="76" fillId="3" borderId="0" xfId="0" applyFont="1" applyFill="1">
      <alignment vertical="center"/>
    </xf>
    <xf numFmtId="0" fontId="76" fillId="0" borderId="0" xfId="8" applyFont="1"/>
    <xf numFmtId="0" fontId="76" fillId="0" borderId="0" xfId="0" applyFont="1" applyAlignment="1">
      <alignment horizontal="center"/>
    </xf>
    <xf numFmtId="0" fontId="76" fillId="0" borderId="14" xfId="0" applyFont="1" applyBorder="1" applyAlignment="1">
      <alignment horizontal="center" vertical="center" wrapText="1"/>
    </xf>
    <xf numFmtId="183" fontId="76" fillId="0" borderId="12" xfId="0" applyNumberFormat="1" applyFont="1" applyBorder="1" applyAlignment="1">
      <alignment horizontal="center" vertical="center"/>
    </xf>
    <xf numFmtId="183" fontId="76" fillId="0" borderId="14" xfId="0" applyNumberFormat="1" applyFont="1" applyBorder="1" applyAlignment="1">
      <alignment horizontal="center" vertical="center"/>
    </xf>
    <xf numFmtId="183" fontId="76" fillId="3" borderId="20" xfId="0" applyNumberFormat="1" applyFont="1" applyFill="1" applyBorder="1" applyAlignment="1">
      <alignment horizontal="center" vertical="center"/>
    </xf>
    <xf numFmtId="0" fontId="76" fillId="3" borderId="0" xfId="0" applyFont="1" applyFill="1" applyAlignment="1">
      <alignment horizontal="center" vertical="center"/>
    </xf>
    <xf numFmtId="0" fontId="76" fillId="0" borderId="12" xfId="15" applyFont="1" applyBorder="1" applyAlignment="1">
      <alignment horizontal="center" vertical="center" wrapText="1"/>
    </xf>
    <xf numFmtId="0" fontId="76" fillId="0" borderId="14" xfId="15" applyFont="1" applyBorder="1" applyAlignment="1">
      <alignment horizontal="center" vertical="center" wrapText="1"/>
    </xf>
    <xf numFmtId="0" fontId="76" fillId="4" borderId="20" xfId="15" applyFont="1" applyFill="1" applyBorder="1" applyAlignment="1">
      <alignment horizontal="center" vertical="center" wrapText="1"/>
    </xf>
    <xf numFmtId="0" fontId="76" fillId="0" borderId="4" xfId="14" applyFont="1" applyBorder="1" applyProtection="1">
      <protection locked="0"/>
    </xf>
    <xf numFmtId="0" fontId="76" fillId="0" borderId="5" xfId="14" applyFont="1" applyBorder="1" applyProtection="1">
      <protection locked="0"/>
    </xf>
    <xf numFmtId="0" fontId="76" fillId="0" borderId="0" xfId="14" applyFont="1" applyProtection="1">
      <protection locked="0"/>
    </xf>
    <xf numFmtId="38" fontId="76" fillId="0" borderId="0" xfId="14" applyNumberFormat="1" applyFont="1" applyProtection="1">
      <protection locked="0"/>
    </xf>
    <xf numFmtId="0" fontId="76" fillId="0" borderId="4" xfId="0" applyFont="1" applyBorder="1">
      <alignment vertical="center"/>
    </xf>
    <xf numFmtId="180" fontId="76" fillId="0" borderId="6" xfId="0" applyNumberFormat="1" applyFont="1" applyBorder="1">
      <alignment vertical="center"/>
    </xf>
    <xf numFmtId="0" fontId="75" fillId="0" borderId="4" xfId="8" applyFont="1" applyBorder="1"/>
    <xf numFmtId="49" fontId="75" fillId="0" borderId="5" xfId="8" applyNumberFormat="1" applyFont="1" applyBorder="1"/>
    <xf numFmtId="3" fontId="76" fillId="0" borderId="0" xfId="14" applyNumberFormat="1" applyFont="1"/>
    <xf numFmtId="38" fontId="76" fillId="0" borderId="6" xfId="7" applyFont="1" applyFill="1" applyBorder="1">
      <alignment vertical="center"/>
    </xf>
    <xf numFmtId="38" fontId="76" fillId="0" borderId="0" xfId="7" applyFont="1" applyFill="1" applyBorder="1">
      <alignment vertical="center"/>
    </xf>
    <xf numFmtId="184" fontId="76" fillId="3" borderId="0" xfId="0" applyNumberFormat="1" applyFont="1" applyFill="1">
      <alignment vertical="center"/>
    </xf>
    <xf numFmtId="38" fontId="76" fillId="0" borderId="4" xfId="7" applyFont="1" applyFill="1" applyBorder="1">
      <alignment vertical="center"/>
    </xf>
    <xf numFmtId="0" fontId="75" fillId="0" borderId="4" xfId="10" applyFont="1" applyBorder="1"/>
    <xf numFmtId="38" fontId="76" fillId="0" borderId="0" xfId="7" applyFont="1" applyFill="1" applyBorder="1" applyAlignment="1" applyProtection="1"/>
    <xf numFmtId="38" fontId="76" fillId="0" borderId="0" xfId="7" applyFont="1" applyFill="1" applyBorder="1" applyAlignment="1" applyProtection="1">
      <protection locked="0"/>
    </xf>
    <xf numFmtId="38" fontId="76" fillId="0" borderId="0" xfId="7" applyFont="1" applyFill="1" applyBorder="1" applyAlignment="1" applyProtection="1">
      <alignment horizontal="right"/>
    </xf>
    <xf numFmtId="3" fontId="19" fillId="0" borderId="0" xfId="7" applyNumberFormat="1" applyFont="1" applyFill="1" applyBorder="1" applyAlignment="1" applyProtection="1">
      <alignment vertical="center"/>
    </xf>
    <xf numFmtId="0" fontId="75" fillId="0" borderId="5" xfId="0" applyFont="1" applyBorder="1" applyAlignment="1"/>
    <xf numFmtId="38" fontId="76" fillId="0" borderId="0" xfId="7" applyFont="1" applyFill="1" applyBorder="1" applyAlignment="1"/>
    <xf numFmtId="0" fontId="75" fillId="0" borderId="5" xfId="0" applyFont="1" applyBorder="1" applyAlignment="1">
      <alignment horizontal="left"/>
    </xf>
    <xf numFmtId="178" fontId="75" fillId="0" borderId="5" xfId="10" applyNumberFormat="1" applyFont="1" applyBorder="1" applyAlignment="1">
      <alignment horizontal="left"/>
    </xf>
    <xf numFmtId="0" fontId="75" fillId="0" borderId="5" xfId="8" applyFont="1" applyBorder="1"/>
    <xf numFmtId="178" fontId="75" fillId="0" borderId="5" xfId="10" applyNumberFormat="1" applyFont="1" applyBorder="1"/>
    <xf numFmtId="0" fontId="76" fillId="0" borderId="12" xfId="14" applyFont="1" applyBorder="1" applyProtection="1">
      <protection locked="0"/>
    </xf>
    <xf numFmtId="0" fontId="76" fillId="0" borderId="14" xfId="0" applyFont="1" applyBorder="1">
      <alignment vertical="center"/>
    </xf>
    <xf numFmtId="3" fontId="76" fillId="0" borderId="14" xfId="14" applyNumberFormat="1" applyFont="1" applyBorder="1"/>
    <xf numFmtId="3" fontId="76" fillId="0" borderId="20" xfId="14" applyNumberFormat="1" applyFont="1" applyBorder="1"/>
    <xf numFmtId="3" fontId="76" fillId="0" borderId="12" xfId="14" applyNumberFormat="1" applyFont="1" applyBorder="1"/>
    <xf numFmtId="0" fontId="76" fillId="0" borderId="0" xfId="0" applyFont="1" applyAlignment="1">
      <alignment horizontal="center" vertical="center" wrapText="1"/>
    </xf>
    <xf numFmtId="181" fontId="20" fillId="4" borderId="4" xfId="3" applyNumberFormat="1" applyFont="1" applyFill="1" applyBorder="1" applyAlignment="1"/>
    <xf numFmtId="38" fontId="20" fillId="4" borderId="6" xfId="3" applyFont="1" applyFill="1" applyBorder="1" applyAlignment="1"/>
    <xf numFmtId="180" fontId="20" fillId="4" borderId="4" xfId="3" applyNumberFormat="1" applyFont="1" applyFill="1" applyBorder="1" applyAlignment="1"/>
    <xf numFmtId="180" fontId="20" fillId="4" borderId="0" xfId="3" applyNumberFormat="1" applyFont="1" applyFill="1" applyBorder="1" applyAlignment="1"/>
    <xf numFmtId="180" fontId="20" fillId="4" borderId="6" xfId="3" applyNumberFormat="1" applyFont="1" applyFill="1" applyBorder="1" applyAlignment="1"/>
    <xf numFmtId="180" fontId="20" fillId="4" borderId="6" xfId="12" applyNumberFormat="1" applyFont="1" applyFill="1" applyBorder="1" applyAlignment="1">
      <alignment horizontal="right"/>
    </xf>
    <xf numFmtId="180" fontId="20" fillId="4" borderId="6" xfId="12" applyNumberFormat="1" applyFont="1" applyFill="1" applyBorder="1" applyAlignment="1"/>
    <xf numFmtId="180" fontId="20" fillId="4" borderId="0" xfId="12" applyNumberFormat="1" applyFont="1" applyFill="1" applyAlignment="1"/>
    <xf numFmtId="38" fontId="71" fillId="4" borderId="4" xfId="0" applyNumberFormat="1" applyFont="1" applyFill="1" applyBorder="1">
      <alignment vertical="center"/>
    </xf>
    <xf numFmtId="38" fontId="71" fillId="4" borderId="6" xfId="0" applyNumberFormat="1" applyFont="1" applyFill="1" applyBorder="1">
      <alignment vertical="center"/>
    </xf>
    <xf numFmtId="180" fontId="20" fillId="4" borderId="4" xfId="3" applyNumberFormat="1" applyFont="1" applyFill="1" applyBorder="1" applyAlignment="1">
      <alignment horizontal="right"/>
    </xf>
    <xf numFmtId="180" fontId="20" fillId="4" borderId="6" xfId="3" applyNumberFormat="1" applyFont="1" applyFill="1" applyBorder="1" applyAlignment="1">
      <alignment horizontal="right"/>
    </xf>
    <xf numFmtId="180" fontId="20" fillId="4" borderId="3" xfId="12" applyNumberFormat="1" applyFont="1" applyFill="1" applyBorder="1" applyAlignment="1"/>
    <xf numFmtId="180" fontId="20" fillId="4" borderId="3" xfId="3" applyNumberFormat="1" applyFont="1" applyFill="1" applyBorder="1" applyAlignment="1">
      <alignment horizontal="right"/>
    </xf>
    <xf numFmtId="0" fontId="76" fillId="4" borderId="0" xfId="0" applyFont="1" applyFill="1" applyAlignment="1">
      <alignment horizontal="center" vertical="center"/>
    </xf>
    <xf numFmtId="0" fontId="76" fillId="4" borderId="12" xfId="0" applyFont="1" applyFill="1" applyBorder="1" applyAlignment="1">
      <alignment horizontal="center" vertical="center" wrapText="1"/>
    </xf>
    <xf numFmtId="183" fontId="76" fillId="4" borderId="12" xfId="0" applyNumberFormat="1" applyFont="1" applyFill="1" applyBorder="1" applyAlignment="1">
      <alignment horizontal="center" vertical="center"/>
    </xf>
    <xf numFmtId="0" fontId="76" fillId="4" borderId="12" xfId="15" applyFont="1" applyFill="1" applyBorder="1" applyAlignment="1">
      <alignment horizontal="center" vertical="center" wrapText="1"/>
    </xf>
    <xf numFmtId="0" fontId="75" fillId="4" borderId="0" xfId="0" applyFont="1" applyFill="1">
      <alignment vertical="center"/>
    </xf>
    <xf numFmtId="38" fontId="77" fillId="4" borderId="11" xfId="3" applyFont="1" applyFill="1" applyBorder="1" applyAlignment="1"/>
    <xf numFmtId="180" fontId="20" fillId="4" borderId="0" xfId="3" applyNumberFormat="1" applyFont="1" applyFill="1" applyBorder="1" applyAlignment="1">
      <alignment horizontal="right"/>
    </xf>
    <xf numFmtId="181" fontId="20" fillId="4" borderId="1" xfId="3" applyNumberFormat="1" applyFont="1" applyFill="1" applyBorder="1" applyAlignment="1"/>
    <xf numFmtId="180" fontId="20" fillId="4" borderId="11" xfId="3" applyNumberFormat="1" applyFont="1" applyFill="1" applyBorder="1" applyAlignment="1"/>
    <xf numFmtId="180" fontId="20" fillId="4" borderId="11" xfId="3" applyNumberFormat="1" applyFont="1" applyFill="1" applyBorder="1" applyAlignment="1">
      <alignment horizontal="right"/>
    </xf>
    <xf numFmtId="38" fontId="71" fillId="4" borderId="3" xfId="0" applyNumberFormat="1" applyFont="1" applyFill="1" applyBorder="1">
      <alignment vertical="center"/>
    </xf>
    <xf numFmtId="180" fontId="20" fillId="4" borderId="6" xfId="1" applyNumberFormat="1" applyFont="1" applyFill="1" applyBorder="1">
      <alignment vertical="center"/>
    </xf>
    <xf numFmtId="180" fontId="20" fillId="4" borderId="6" xfId="1" applyNumberFormat="1" applyFont="1" applyFill="1" applyBorder="1" applyAlignment="1">
      <alignment horizontal="right" vertical="center"/>
    </xf>
    <xf numFmtId="180" fontId="20" fillId="4" borderId="9" xfId="1" applyNumberFormat="1" applyFont="1" applyFill="1" applyBorder="1">
      <alignment vertical="center"/>
    </xf>
    <xf numFmtId="180" fontId="20" fillId="4" borderId="3" xfId="1" applyNumberFormat="1" applyFont="1" applyFill="1" applyBorder="1">
      <alignment vertical="center"/>
    </xf>
    <xf numFmtId="180" fontId="71" fillId="4" borderId="20" xfId="6" applyNumberFormat="1" applyFont="1" applyFill="1" applyBorder="1" applyAlignment="1">
      <alignment horizontal="right" vertical="center" wrapText="1"/>
    </xf>
    <xf numFmtId="38" fontId="25" fillId="0" borderId="0" xfId="1" applyFont="1" applyBorder="1" applyAlignment="1"/>
    <xf numFmtId="38" fontId="25" fillId="0" borderId="10" xfId="1" applyFont="1" applyBorder="1" applyAlignment="1"/>
    <xf numFmtId="180" fontId="76" fillId="0" borderId="20" xfId="0" applyNumberFormat="1" applyFont="1" applyBorder="1">
      <alignment vertical="center"/>
    </xf>
    <xf numFmtId="180" fontId="28" fillId="4" borderId="14" xfId="1" applyNumberFormat="1" applyFont="1" applyFill="1" applyBorder="1" applyAlignment="1">
      <alignment horizontal="right" vertical="center"/>
    </xf>
    <xf numFmtId="180" fontId="76" fillId="0" borderId="3" xfId="7" applyNumberFormat="1" applyFont="1" applyFill="1" applyBorder="1">
      <alignment vertical="center"/>
    </xf>
    <xf numFmtId="180" fontId="76" fillId="0" borderId="6" xfId="7" applyNumberFormat="1" applyFont="1" applyFill="1" applyBorder="1">
      <alignment vertical="center"/>
    </xf>
    <xf numFmtId="180" fontId="76" fillId="0" borderId="9" xfId="7" applyNumberFormat="1" applyFont="1" applyFill="1" applyBorder="1">
      <alignment vertical="center"/>
    </xf>
    <xf numFmtId="179" fontId="76" fillId="0" borderId="3" xfId="7" applyNumberFormat="1" applyFont="1" applyFill="1" applyBorder="1">
      <alignment vertical="center"/>
    </xf>
    <xf numFmtId="179" fontId="76" fillId="0" borderId="6" xfId="7" applyNumberFormat="1" applyFont="1" applyFill="1" applyBorder="1">
      <alignment vertical="center"/>
    </xf>
    <xf numFmtId="179" fontId="76" fillId="0" borderId="9" xfId="7" applyNumberFormat="1" applyFont="1" applyFill="1" applyBorder="1">
      <alignment vertical="center"/>
    </xf>
    <xf numFmtId="179" fontId="28" fillId="4" borderId="20" xfId="1" applyNumberFormat="1" applyFont="1" applyFill="1" applyBorder="1">
      <alignment vertical="center"/>
    </xf>
    <xf numFmtId="38" fontId="25" fillId="0" borderId="6" xfId="1" applyFont="1" applyBorder="1" applyAlignment="1"/>
    <xf numFmtId="38" fontId="25" fillId="0" borderId="9" xfId="1" applyFont="1" applyBorder="1" applyAlignment="1"/>
    <xf numFmtId="49" fontId="78" fillId="0" borderId="0" xfId="0" applyNumberFormat="1" applyFont="1" applyAlignment="1"/>
    <xf numFmtId="49" fontId="20" fillId="0" borderId="0" xfId="0" applyNumberFormat="1" applyFont="1" applyAlignment="1"/>
    <xf numFmtId="187" fontId="20" fillId="0" borderId="0" xfId="0" quotePrefix="1" applyNumberFormat="1" applyFont="1" applyAlignment="1">
      <alignment horizontal="left" vertical="center"/>
    </xf>
    <xf numFmtId="180" fontId="20" fillId="0" borderId="0" xfId="0" applyNumberFormat="1" applyFont="1" applyAlignment="1"/>
    <xf numFmtId="49" fontId="20" fillId="0" borderId="1" xfId="0" applyNumberFormat="1" applyFont="1" applyBorder="1" applyAlignment="1"/>
    <xf numFmtId="49" fontId="20" fillId="0" borderId="11" xfId="0" applyNumberFormat="1" applyFont="1" applyBorder="1" applyAlignment="1"/>
    <xf numFmtId="187" fontId="20" fillId="0" borderId="11" xfId="0" applyNumberFormat="1" applyFont="1" applyBorder="1" applyAlignment="1">
      <alignment horizontal="right"/>
    </xf>
    <xf numFmtId="180" fontId="20" fillId="0" borderId="11" xfId="0" applyNumberFormat="1" applyFont="1" applyBorder="1" applyAlignment="1"/>
    <xf numFmtId="49" fontId="20" fillId="0" borderId="7" xfId="0" applyNumberFormat="1" applyFont="1" applyBorder="1" applyAlignment="1">
      <alignment horizontal="center" vertical="center" wrapText="1"/>
    </xf>
    <xf numFmtId="187" fontId="20" fillId="0" borderId="10" xfId="0" applyNumberFormat="1" applyFont="1" applyBorder="1" applyAlignment="1">
      <alignment wrapText="1"/>
    </xf>
    <xf numFmtId="180" fontId="20" fillId="0" borderId="10" xfId="0" applyNumberFormat="1" applyFont="1" applyBorder="1" applyAlignment="1">
      <alignment horizontal="center"/>
    </xf>
    <xf numFmtId="187" fontId="20" fillId="0" borderId="10" xfId="0" applyNumberFormat="1" applyFont="1" applyBorder="1" applyAlignment="1">
      <alignment horizontal="center" wrapText="1"/>
    </xf>
    <xf numFmtId="49" fontId="20" fillId="4" borderId="4" xfId="0" applyNumberFormat="1" applyFont="1" applyFill="1" applyBorder="1" applyAlignment="1"/>
    <xf numFmtId="180" fontId="20" fillId="4" borderId="0" xfId="1" applyNumberFormat="1" applyFont="1" applyFill="1" applyBorder="1" applyAlignment="1"/>
    <xf numFmtId="49" fontId="20" fillId="4" borderId="12" xfId="0" applyNumberFormat="1" applyFont="1" applyFill="1" applyBorder="1" applyAlignment="1"/>
    <xf numFmtId="180" fontId="20" fillId="4" borderId="14" xfId="1" applyNumberFormat="1" applyFont="1" applyFill="1" applyBorder="1" applyAlignment="1"/>
    <xf numFmtId="49" fontId="20" fillId="4" borderId="1" xfId="0" applyNumberFormat="1" applyFont="1" applyFill="1" applyBorder="1" applyAlignment="1"/>
    <xf numFmtId="180" fontId="20" fillId="4" borderId="11" xfId="0" applyNumberFormat="1" applyFont="1" applyFill="1" applyBorder="1" applyAlignment="1"/>
    <xf numFmtId="180" fontId="20" fillId="4" borderId="11" xfId="1" applyNumberFormat="1" applyFont="1" applyFill="1" applyBorder="1" applyAlignment="1">
      <alignment horizontal="right"/>
    </xf>
    <xf numFmtId="38" fontId="20" fillId="4" borderId="11" xfId="1" applyFont="1" applyFill="1" applyBorder="1" applyAlignment="1"/>
    <xf numFmtId="180" fontId="20" fillId="4" borderId="0" xfId="0" applyNumberFormat="1" applyFont="1" applyFill="1" applyAlignment="1"/>
    <xf numFmtId="180" fontId="20" fillId="4" borderId="0" xfId="1" applyNumberFormat="1" applyFont="1" applyFill="1" applyBorder="1" applyAlignment="1">
      <alignment horizontal="right"/>
    </xf>
    <xf numFmtId="38" fontId="20" fillId="4" borderId="0" xfId="1" applyFont="1" applyFill="1" applyBorder="1" applyAlignment="1"/>
    <xf numFmtId="49" fontId="20" fillId="4" borderId="7" xfId="0" applyNumberFormat="1" applyFont="1" applyFill="1" applyBorder="1" applyAlignment="1"/>
    <xf numFmtId="180" fontId="20" fillId="4" borderId="10" xfId="0" applyNumberFormat="1" applyFont="1" applyFill="1" applyBorder="1" applyAlignment="1"/>
    <xf numFmtId="180" fontId="20" fillId="4" borderId="10" xfId="1" applyNumberFormat="1" applyFont="1" applyFill="1" applyBorder="1" applyAlignment="1">
      <alignment horizontal="right"/>
    </xf>
    <xf numFmtId="38" fontId="20" fillId="4" borderId="10" xfId="1" applyFont="1" applyFill="1" applyBorder="1" applyAlignment="1"/>
    <xf numFmtId="0" fontId="21" fillId="4" borderId="0" xfId="0" applyFont="1" applyFill="1">
      <alignment vertical="center"/>
    </xf>
    <xf numFmtId="49" fontId="20" fillId="4" borderId="0" xfId="0" applyNumberFormat="1" applyFont="1" applyFill="1" applyAlignment="1"/>
    <xf numFmtId="187" fontId="20" fillId="0" borderId="0" xfId="0" applyNumberFormat="1" applyFont="1" applyAlignment="1">
      <alignment horizontal="right"/>
    </xf>
    <xf numFmtId="0" fontId="31" fillId="0" borderId="0" xfId="0" applyFont="1">
      <alignment vertical="center"/>
    </xf>
    <xf numFmtId="0" fontId="31" fillId="4" borderId="0" xfId="0" quotePrefix="1" applyFont="1" applyFill="1">
      <alignment vertical="center"/>
    </xf>
    <xf numFmtId="0" fontId="29" fillId="4" borderId="0" xfId="116" applyFont="1" applyFill="1"/>
    <xf numFmtId="0" fontId="29" fillId="4" borderId="0" xfId="116" quotePrefix="1" applyFont="1" applyFill="1" applyAlignment="1">
      <alignment horizontal="right" vertical="center"/>
    </xf>
    <xf numFmtId="188" fontId="29" fillId="4" borderId="0" xfId="116" quotePrefix="1" applyNumberFormat="1" applyFont="1" applyFill="1" applyAlignment="1">
      <alignment horizontal="left" vertical="center"/>
    </xf>
    <xf numFmtId="0" fontId="28" fillId="4" borderId="0" xfId="0" applyFont="1" applyFill="1">
      <alignment vertical="center"/>
    </xf>
    <xf numFmtId="188" fontId="29" fillId="4" borderId="0" xfId="116" applyNumberFormat="1" applyFont="1" applyFill="1"/>
    <xf numFmtId="188" fontId="28" fillId="4" borderId="0" xfId="116" applyNumberFormat="1" applyFont="1" applyFill="1"/>
    <xf numFmtId="0" fontId="29" fillId="4" borderId="1" xfId="116" quotePrefix="1" applyFont="1" applyFill="1" applyBorder="1" applyAlignment="1">
      <alignment horizontal="left"/>
    </xf>
    <xf numFmtId="0" fontId="29" fillId="4" borderId="3" xfId="116" applyFont="1" applyFill="1" applyBorder="1" applyAlignment="1">
      <alignment horizontal="distributed"/>
    </xf>
    <xf numFmtId="0" fontId="29" fillId="4" borderId="1" xfId="116" applyFont="1" applyFill="1" applyBorder="1" applyAlignment="1">
      <alignment horizontal="distributed"/>
    </xf>
    <xf numFmtId="0" fontId="29" fillId="4" borderId="2" xfId="116" applyFont="1" applyFill="1" applyBorder="1" applyAlignment="1">
      <alignment horizontal="distributed"/>
    </xf>
    <xf numFmtId="0" fontId="28" fillId="4" borderId="3" xfId="116" applyFont="1" applyFill="1" applyBorder="1" applyAlignment="1">
      <alignment horizontal="distributed"/>
    </xf>
    <xf numFmtId="0" fontId="28" fillId="4" borderId="2" xfId="0" applyFont="1" applyFill="1" applyBorder="1">
      <alignment vertical="center"/>
    </xf>
    <xf numFmtId="0" fontId="29" fillId="4" borderId="7" xfId="116" quotePrefix="1" applyFont="1" applyFill="1" applyBorder="1" applyAlignment="1">
      <alignment horizontal="left" vertical="top"/>
    </xf>
    <xf numFmtId="49" fontId="29" fillId="4" borderId="9" xfId="116" applyNumberFormat="1" applyFont="1" applyFill="1" applyBorder="1" applyAlignment="1">
      <alignment horizontal="center" vertical="top"/>
    </xf>
    <xf numFmtId="49" fontId="29" fillId="4" borderId="7" xfId="116" applyNumberFormat="1" applyFont="1" applyFill="1" applyBorder="1" applyAlignment="1">
      <alignment horizontal="center" vertical="top"/>
    </xf>
    <xf numFmtId="49" fontId="29" fillId="4" borderId="8" xfId="116" applyNumberFormat="1" applyFont="1" applyFill="1" applyBorder="1" applyAlignment="1">
      <alignment horizontal="center" vertical="top"/>
    </xf>
    <xf numFmtId="49" fontId="28" fillId="4" borderId="9" xfId="116" applyNumberFormat="1" applyFont="1" applyFill="1" applyBorder="1" applyAlignment="1">
      <alignment horizontal="center" vertical="top"/>
    </xf>
    <xf numFmtId="0" fontId="28" fillId="4" borderId="8" xfId="0" applyFont="1" applyFill="1" applyBorder="1" applyAlignment="1">
      <alignment horizontal="center" vertical="center"/>
    </xf>
    <xf numFmtId="0" fontId="28" fillId="4" borderId="12" xfId="116" applyFont="1" applyFill="1" applyBorder="1" applyAlignment="1">
      <alignment vertical="center"/>
    </xf>
    <xf numFmtId="38" fontId="29" fillId="4" borderId="14" xfId="1" applyFont="1" applyFill="1" applyBorder="1" applyAlignment="1">
      <alignment horizontal="right"/>
    </xf>
    <xf numFmtId="38" fontId="29" fillId="4" borderId="14" xfId="1" applyFont="1" applyFill="1" applyBorder="1" applyAlignment="1"/>
    <xf numFmtId="38" fontId="28" fillId="4" borderId="14" xfId="1" applyFont="1" applyFill="1" applyBorder="1" applyAlignment="1">
      <alignment horizontal="right"/>
    </xf>
    <xf numFmtId="38" fontId="28" fillId="4" borderId="13" xfId="1" applyFont="1" applyFill="1" applyBorder="1">
      <alignment vertical="center"/>
    </xf>
    <xf numFmtId="0" fontId="29" fillId="4" borderId="4" xfId="116" applyFont="1" applyFill="1" applyBorder="1" applyAlignment="1">
      <alignment horizontal="distributed" vertical="center"/>
    </xf>
    <xf numFmtId="38" fontId="29" fillId="4" borderId="0" xfId="1" applyFont="1" applyFill="1" applyBorder="1" applyAlignment="1">
      <alignment horizontal="right"/>
    </xf>
    <xf numFmtId="38" fontId="29" fillId="4" borderId="0" xfId="1" applyFont="1" applyFill="1" applyBorder="1" applyAlignment="1"/>
    <xf numFmtId="38" fontId="28" fillId="4" borderId="0" xfId="1" applyFont="1" applyFill="1" applyBorder="1" applyAlignment="1">
      <alignment horizontal="right"/>
    </xf>
    <xf numFmtId="38" fontId="28" fillId="4" borderId="5" xfId="1" applyFont="1" applyFill="1" applyBorder="1">
      <alignment vertical="center"/>
    </xf>
    <xf numFmtId="38" fontId="29" fillId="4" borderId="5" xfId="1" applyFont="1" applyFill="1" applyBorder="1" applyAlignment="1"/>
    <xf numFmtId="38" fontId="29" fillId="4" borderId="8" xfId="1" applyFont="1" applyFill="1" applyBorder="1" applyAlignment="1"/>
    <xf numFmtId="0" fontId="29" fillId="4" borderId="1" xfId="116" applyFont="1" applyFill="1" applyBorder="1" applyAlignment="1">
      <alignment horizontal="distributed" vertical="center"/>
    </xf>
    <xf numFmtId="38" fontId="29" fillId="4" borderId="11" xfId="1" applyFont="1" applyFill="1" applyBorder="1" applyAlignment="1">
      <alignment horizontal="right"/>
    </xf>
    <xf numFmtId="38" fontId="29" fillId="4" borderId="11" xfId="1" applyFont="1" applyFill="1" applyBorder="1" applyAlignment="1"/>
    <xf numFmtId="0" fontId="29" fillId="4" borderId="7" xfId="116" applyFont="1" applyFill="1" applyBorder="1" applyAlignment="1">
      <alignment horizontal="distributed" vertical="center"/>
    </xf>
    <xf numFmtId="38" fontId="29" fillId="4" borderId="10" xfId="1" applyFont="1" applyFill="1" applyBorder="1" applyAlignment="1">
      <alignment horizontal="right"/>
    </xf>
    <xf numFmtId="38" fontId="29" fillId="4" borderId="10" xfId="1" applyFont="1" applyFill="1" applyBorder="1" applyAlignment="1"/>
    <xf numFmtId="0" fontId="80" fillId="4" borderId="0" xfId="116" applyFont="1" applyFill="1" applyAlignment="1">
      <alignment horizontal="left"/>
    </xf>
    <xf numFmtId="0" fontId="28" fillId="4" borderId="0" xfId="116" quotePrefix="1" applyFont="1" applyFill="1" applyAlignment="1">
      <alignment horizontal="left" vertical="center"/>
    </xf>
    <xf numFmtId="188" fontId="28" fillId="4" borderId="0" xfId="116" quotePrefix="1" applyNumberFormat="1" applyFont="1" applyFill="1" applyAlignment="1">
      <alignment horizontal="left" vertical="center"/>
    </xf>
    <xf numFmtId="0" fontId="28" fillId="4" borderId="0" xfId="116" quotePrefix="1" applyFont="1" applyFill="1" applyAlignment="1">
      <alignment horizontal="right" vertical="center"/>
    </xf>
    <xf numFmtId="0" fontId="28" fillId="4" borderId="60" xfId="116" applyFont="1" applyFill="1" applyBorder="1"/>
    <xf numFmtId="0" fontId="28" fillId="4" borderId="15" xfId="6" applyFont="1" applyFill="1" applyBorder="1" applyAlignment="1">
      <alignment horizontal="center" vertical="center" wrapText="1"/>
    </xf>
    <xf numFmtId="0" fontId="28" fillId="4" borderId="61" xfId="6" applyFont="1" applyFill="1" applyBorder="1" applyAlignment="1">
      <alignment horizontal="center" vertical="center" wrapText="1"/>
    </xf>
    <xf numFmtId="0" fontId="28" fillId="4" borderId="62" xfId="6" applyFont="1" applyFill="1" applyBorder="1" applyAlignment="1">
      <alignment horizontal="center" vertical="center" wrapText="1"/>
    </xf>
    <xf numFmtId="0" fontId="29" fillId="4" borderId="63" xfId="116" quotePrefix="1" applyFont="1" applyFill="1" applyBorder="1" applyAlignment="1">
      <alignment horizontal="left" vertical="top"/>
    </xf>
    <xf numFmtId="49" fontId="29" fillId="4" borderId="13" xfId="116" applyNumberFormat="1" applyFont="1" applyFill="1" applyBorder="1" applyAlignment="1">
      <alignment horizontal="center" vertical="top"/>
    </xf>
    <xf numFmtId="49" fontId="29" fillId="4" borderId="20" xfId="116" applyNumberFormat="1" applyFont="1" applyFill="1" applyBorder="1" applyAlignment="1">
      <alignment horizontal="center" vertical="top"/>
    </xf>
    <xf numFmtId="49" fontId="29" fillId="4" borderId="12" xfId="116" applyNumberFormat="1" applyFont="1" applyFill="1" applyBorder="1" applyAlignment="1">
      <alignment horizontal="center" vertical="top"/>
    </xf>
    <xf numFmtId="49" fontId="28" fillId="4" borderId="20" xfId="116" applyNumberFormat="1" applyFont="1" applyFill="1" applyBorder="1" applyAlignment="1">
      <alignment horizontal="center" vertical="top"/>
    </xf>
    <xf numFmtId="0" fontId="81" fillId="4" borderId="64" xfId="0" applyFont="1" applyFill="1" applyBorder="1">
      <alignment vertical="center"/>
    </xf>
    <xf numFmtId="180" fontId="28" fillId="4" borderId="0" xfId="0" applyNumberFormat="1" applyFont="1" applyFill="1">
      <alignment vertical="center"/>
    </xf>
    <xf numFmtId="180" fontId="28" fillId="4" borderId="5" xfId="0" applyNumberFormat="1" applyFont="1" applyFill="1" applyBorder="1">
      <alignment vertical="center"/>
    </xf>
    <xf numFmtId="180" fontId="28" fillId="4" borderId="6" xfId="0" applyNumberFormat="1" applyFont="1" applyFill="1" applyBorder="1">
      <alignment vertical="center"/>
    </xf>
    <xf numFmtId="0" fontId="81" fillId="4" borderId="65" xfId="0" applyFont="1" applyFill="1" applyBorder="1">
      <alignment vertical="center"/>
    </xf>
    <xf numFmtId="180" fontId="28" fillId="4" borderId="22" xfId="0" applyNumberFormat="1" applyFont="1" applyFill="1" applyBorder="1">
      <alignment vertical="center"/>
    </xf>
    <xf numFmtId="180" fontId="28" fillId="4" borderId="66" xfId="0" applyNumberFormat="1" applyFont="1" applyFill="1" applyBorder="1">
      <alignment vertical="center"/>
    </xf>
    <xf numFmtId="180" fontId="28" fillId="4" borderId="67" xfId="0" applyNumberFormat="1" applyFont="1" applyFill="1" applyBorder="1">
      <alignment vertical="center"/>
    </xf>
    <xf numFmtId="180" fontId="28" fillId="4" borderId="68" xfId="0" applyNumberFormat="1" applyFont="1" applyFill="1" applyBorder="1">
      <alignment vertical="center"/>
    </xf>
    <xf numFmtId="180" fontId="28" fillId="4" borderId="4" xfId="0" applyNumberFormat="1" applyFont="1" applyFill="1" applyBorder="1">
      <alignment vertical="center"/>
    </xf>
    <xf numFmtId="0" fontId="81" fillId="4" borderId="69" xfId="0" applyFont="1" applyFill="1" applyBorder="1">
      <alignment vertical="center"/>
    </xf>
    <xf numFmtId="180" fontId="28" fillId="4" borderId="26" xfId="0" applyNumberFormat="1" applyFont="1" applyFill="1" applyBorder="1">
      <alignment vertical="center"/>
    </xf>
    <xf numFmtId="180" fontId="28" fillId="4" borderId="18" xfId="0" applyNumberFormat="1" applyFont="1" applyFill="1" applyBorder="1">
      <alignment vertical="center"/>
    </xf>
    <xf numFmtId="180" fontId="28" fillId="4" borderId="70" xfId="0" applyNumberFormat="1" applyFont="1" applyFill="1" applyBorder="1">
      <alignment vertical="center"/>
    </xf>
    <xf numFmtId="180" fontId="28" fillId="4" borderId="17" xfId="0" applyNumberFormat="1" applyFont="1" applyFill="1" applyBorder="1">
      <alignment vertical="center"/>
    </xf>
    <xf numFmtId="0" fontId="81" fillId="4" borderId="71" xfId="0" applyFont="1" applyFill="1" applyBorder="1">
      <alignment vertical="center"/>
    </xf>
    <xf numFmtId="180" fontId="28" fillId="4" borderId="30" xfId="0" applyNumberFormat="1" applyFont="1" applyFill="1" applyBorder="1">
      <alignment vertical="center"/>
    </xf>
    <xf numFmtId="180" fontId="28" fillId="4" borderId="72" xfId="0" applyNumberFormat="1" applyFont="1" applyFill="1" applyBorder="1">
      <alignment vertical="center"/>
    </xf>
    <xf numFmtId="180" fontId="28" fillId="4" borderId="73" xfId="0" applyNumberFormat="1" applyFont="1" applyFill="1" applyBorder="1">
      <alignment vertical="center"/>
    </xf>
    <xf numFmtId="0" fontId="29" fillId="4" borderId="0" xfId="116" applyFont="1" applyFill="1" applyAlignment="1">
      <alignment horizontal="distributed" vertical="center"/>
    </xf>
    <xf numFmtId="0" fontId="29" fillId="4" borderId="0" xfId="116" quotePrefix="1" applyFont="1" applyFill="1" applyAlignment="1">
      <alignment horizontal="left"/>
    </xf>
    <xf numFmtId="188" fontId="29" fillId="4" borderId="0" xfId="116" quotePrefix="1" applyNumberFormat="1" applyFont="1" applyFill="1" applyAlignment="1">
      <alignment horizontal="left"/>
    </xf>
    <xf numFmtId="0" fontId="29" fillId="4" borderId="0" xfId="116" applyFont="1" applyFill="1" applyAlignment="1">
      <alignment vertical="top"/>
    </xf>
    <xf numFmtId="188" fontId="29" fillId="4" borderId="0" xfId="116" applyNumberFormat="1" applyFont="1" applyFill="1" applyAlignment="1">
      <alignment vertical="top"/>
    </xf>
    <xf numFmtId="0" fontId="29" fillId="4" borderId="0" xfId="116" applyFont="1" applyFill="1" applyAlignment="1">
      <alignment vertical="center"/>
    </xf>
    <xf numFmtId="188" fontId="29" fillId="4" borderId="0" xfId="116" applyNumberFormat="1" applyFont="1" applyFill="1" applyAlignment="1">
      <alignment horizontal="right"/>
    </xf>
    <xf numFmtId="0" fontId="28" fillId="4" borderId="1" xfId="116" applyFont="1" applyFill="1" applyBorder="1" applyAlignment="1">
      <alignment horizontal="distributed"/>
    </xf>
    <xf numFmtId="0" fontId="28" fillId="4" borderId="2" xfId="116" applyFont="1" applyFill="1" applyBorder="1" applyAlignment="1">
      <alignment horizontal="distributed"/>
    </xf>
    <xf numFmtId="0" fontId="28" fillId="4" borderId="3" xfId="0" applyFont="1" applyFill="1" applyBorder="1">
      <alignment vertical="center"/>
    </xf>
    <xf numFmtId="0" fontId="28" fillId="4" borderId="7" xfId="116" quotePrefix="1" applyFont="1" applyFill="1" applyBorder="1" applyAlignment="1">
      <alignment horizontal="left" vertical="top"/>
    </xf>
    <xf numFmtId="49" fontId="28" fillId="4" borderId="7" xfId="116" applyNumberFormat="1" applyFont="1" applyFill="1" applyBorder="1" applyAlignment="1">
      <alignment horizontal="center" vertical="top"/>
    </xf>
    <xf numFmtId="49" fontId="28" fillId="4" borderId="8" xfId="116" applyNumberFormat="1" applyFont="1" applyFill="1" applyBorder="1" applyAlignment="1">
      <alignment horizontal="center" vertical="top"/>
    </xf>
    <xf numFmtId="0" fontId="28" fillId="4" borderId="9" xfId="0" applyFont="1" applyFill="1" applyBorder="1" applyAlignment="1">
      <alignment horizontal="center" vertical="center"/>
    </xf>
    <xf numFmtId="38" fontId="28" fillId="4" borderId="12" xfId="1" applyFont="1" applyFill="1" applyBorder="1" applyAlignment="1">
      <alignment horizontal="right"/>
    </xf>
    <xf numFmtId="38" fontId="28" fillId="4" borderId="13" xfId="1" applyFont="1" applyFill="1" applyBorder="1" applyAlignment="1">
      <alignment horizontal="right"/>
    </xf>
    <xf numFmtId="0" fontId="28" fillId="4" borderId="4" xfId="116" applyFont="1" applyFill="1" applyBorder="1" applyAlignment="1">
      <alignment horizontal="distributed" vertical="center"/>
    </xf>
    <xf numFmtId="38" fontId="28" fillId="4" borderId="4" xfId="1" applyFont="1" applyFill="1" applyBorder="1" applyAlignment="1">
      <alignment horizontal="right"/>
    </xf>
    <xf numFmtId="38" fontId="28" fillId="4" borderId="5" xfId="1" applyFont="1" applyFill="1" applyBorder="1" applyAlignment="1">
      <alignment horizontal="right"/>
    </xf>
    <xf numFmtId="0" fontId="28" fillId="4" borderId="1" xfId="116" applyFont="1" applyFill="1" applyBorder="1" applyAlignment="1">
      <alignment horizontal="distributed" vertical="center"/>
    </xf>
    <xf numFmtId="38" fontId="28" fillId="4" borderId="11" xfId="1" applyFont="1" applyFill="1" applyBorder="1" applyAlignment="1">
      <alignment horizontal="right"/>
    </xf>
    <xf numFmtId="38" fontId="28" fillId="4" borderId="1" xfId="1" applyFont="1" applyFill="1" applyBorder="1" applyAlignment="1">
      <alignment horizontal="right"/>
    </xf>
    <xf numFmtId="38" fontId="28" fillId="4" borderId="2" xfId="1" applyFont="1" applyFill="1" applyBorder="1" applyAlignment="1">
      <alignment horizontal="right"/>
    </xf>
    <xf numFmtId="38" fontId="28" fillId="4" borderId="2" xfId="1" applyFont="1" applyFill="1" applyBorder="1">
      <alignment vertical="center"/>
    </xf>
    <xf numFmtId="0" fontId="28" fillId="4" borderId="7" xfId="116" applyFont="1" applyFill="1" applyBorder="1" applyAlignment="1">
      <alignment horizontal="distributed" vertical="center"/>
    </xf>
    <xf numFmtId="38" fontId="28" fillId="4" borderId="10" xfId="1" applyFont="1" applyFill="1" applyBorder="1" applyAlignment="1">
      <alignment horizontal="right"/>
    </xf>
    <xf numFmtId="38" fontId="28" fillId="4" borderId="7" xfId="1" applyFont="1" applyFill="1" applyBorder="1" applyAlignment="1">
      <alignment horizontal="right"/>
    </xf>
    <xf numFmtId="38" fontId="28" fillId="4" borderId="8" xfId="1" applyFont="1" applyFill="1" applyBorder="1" applyAlignment="1">
      <alignment horizontal="right"/>
    </xf>
    <xf numFmtId="38" fontId="28" fillId="4" borderId="8" xfId="1" applyFont="1" applyFill="1" applyBorder="1">
      <alignment vertical="center"/>
    </xf>
    <xf numFmtId="189" fontId="28" fillId="4" borderId="10" xfId="116" applyNumberFormat="1" applyFont="1" applyFill="1" applyBorder="1" applyAlignment="1">
      <alignment horizontal="right"/>
    </xf>
    <xf numFmtId="189" fontId="28" fillId="4" borderId="7" xfId="116" applyNumberFormat="1" applyFont="1" applyFill="1" applyBorder="1" applyAlignment="1">
      <alignment horizontal="right"/>
    </xf>
    <xf numFmtId="189" fontId="28" fillId="4" borderId="8" xfId="116" applyNumberFormat="1" applyFont="1" applyFill="1" applyBorder="1" applyAlignment="1">
      <alignment horizontal="right"/>
    </xf>
    <xf numFmtId="0" fontId="28" fillId="4" borderId="0" xfId="116" applyFont="1" applyFill="1" applyAlignment="1">
      <alignment horizontal="distributed" vertical="center"/>
    </xf>
    <xf numFmtId="189" fontId="28" fillId="4" borderId="0" xfId="116" applyNumberFormat="1" applyFont="1" applyFill="1" applyAlignment="1">
      <alignment horizontal="right"/>
    </xf>
    <xf numFmtId="0" fontId="28" fillId="4" borderId="71" xfId="116" applyFont="1" applyFill="1" applyBorder="1"/>
    <xf numFmtId="0" fontId="28" fillId="4" borderId="30" xfId="6" applyFont="1" applyFill="1" applyBorder="1" applyAlignment="1">
      <alignment horizontal="center" vertical="center" wrapText="1"/>
    </xf>
    <xf numFmtId="0" fontId="28" fillId="4" borderId="72" xfId="6" applyFont="1" applyFill="1" applyBorder="1" applyAlignment="1">
      <alignment horizontal="center" vertical="center" wrapText="1"/>
    </xf>
    <xf numFmtId="0" fontId="28" fillId="4" borderId="73" xfId="6" applyFont="1" applyFill="1" applyBorder="1" applyAlignment="1">
      <alignment horizontal="center" vertical="center" wrapText="1"/>
    </xf>
    <xf numFmtId="0" fontId="28" fillId="4" borderId="69" xfId="116" applyFont="1" applyFill="1" applyBorder="1" applyAlignment="1">
      <alignment horizontal="center"/>
    </xf>
    <xf numFmtId="0" fontId="28" fillId="4" borderId="26" xfId="6" applyFont="1" applyFill="1" applyBorder="1" applyAlignment="1">
      <alignment horizontal="center" vertical="center" wrapText="1"/>
    </xf>
    <xf numFmtId="0" fontId="28" fillId="4" borderId="70" xfId="6" applyFont="1" applyFill="1" applyBorder="1" applyAlignment="1">
      <alignment horizontal="center" vertical="center" wrapText="1"/>
    </xf>
    <xf numFmtId="38" fontId="19" fillId="0" borderId="0" xfId="0" applyNumberFormat="1" applyFont="1">
      <alignment vertical="center"/>
    </xf>
    <xf numFmtId="38" fontId="19" fillId="0" borderId="0" xfId="0" applyNumberFormat="1" applyFont="1" applyAlignment="1"/>
    <xf numFmtId="0" fontId="19" fillId="0" borderId="0" xfId="0" applyFont="1">
      <alignment vertical="center"/>
    </xf>
    <xf numFmtId="0" fontId="19" fillId="4" borderId="11" xfId="0" applyFont="1" applyFill="1" applyBorder="1" applyAlignment="1">
      <alignment horizontal="center" vertical="center"/>
    </xf>
    <xf numFmtId="38" fontId="19" fillId="4" borderId="10" xfId="1" applyFont="1" applyFill="1" applyBorder="1" applyAlignment="1">
      <alignment horizontal="right" vertical="center"/>
    </xf>
    <xf numFmtId="0" fontId="19" fillId="0" borderId="11" xfId="0" applyFont="1" applyBorder="1" applyAlignment="1">
      <alignment horizontal="distributed" vertical="center"/>
    </xf>
    <xf numFmtId="38" fontId="19" fillId="0" borderId="0" xfId="1" applyFont="1" applyFill="1" applyBorder="1" applyAlignment="1">
      <alignment horizontal="right" vertical="center"/>
    </xf>
    <xf numFmtId="38" fontId="19" fillId="0" borderId="11" xfId="1" applyFont="1" applyFill="1" applyBorder="1" applyAlignment="1">
      <alignment horizontal="right" vertical="center"/>
    </xf>
    <xf numFmtId="0" fontId="19" fillId="4" borderId="0" xfId="0" applyFont="1" applyFill="1" applyAlignment="1">
      <alignment horizontal="distributed" vertical="center"/>
    </xf>
    <xf numFmtId="0" fontId="19" fillId="0" borderId="0" xfId="0" applyFont="1" applyAlignment="1">
      <alignment horizontal="distributed" vertical="center"/>
    </xf>
    <xf numFmtId="0" fontId="19" fillId="0" borderId="10" xfId="0" applyFont="1" applyBorder="1" applyAlignment="1">
      <alignment horizontal="distributed" vertical="center"/>
    </xf>
    <xf numFmtId="38" fontId="19" fillId="0" borderId="14" xfId="1" applyFont="1" applyFill="1" applyBorder="1" applyAlignment="1">
      <alignment horizontal="right" vertical="center"/>
    </xf>
    <xf numFmtId="0" fontId="19" fillId="0" borderId="11" xfId="0" applyFont="1" applyBorder="1" applyAlignment="1">
      <alignment horizontal="center" vertical="center"/>
    </xf>
    <xf numFmtId="38" fontId="19" fillId="0" borderId="0" xfId="3" applyFont="1" applyFill="1" applyBorder="1" applyAlignment="1">
      <alignment horizontal="right"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38" fontId="19" fillId="0" borderId="10" xfId="1" applyFont="1" applyFill="1" applyBorder="1" applyAlignment="1">
      <alignment horizontal="right" vertical="center"/>
    </xf>
    <xf numFmtId="38" fontId="19" fillId="0" borderId="11" xfId="3" applyFont="1" applyFill="1" applyBorder="1" applyAlignment="1">
      <alignment horizontal="right" vertical="center"/>
    </xf>
    <xf numFmtId="0" fontId="19" fillId="4" borderId="0" xfId="0" applyFont="1" applyFill="1" applyAlignment="1">
      <alignment horizontal="center" vertical="center"/>
    </xf>
    <xf numFmtId="38" fontId="19" fillId="0" borderId="10" xfId="3" applyFont="1" applyFill="1" applyBorder="1" applyAlignment="1">
      <alignment horizontal="right" vertical="center"/>
    </xf>
    <xf numFmtId="0" fontId="19" fillId="0" borderId="0" xfId="0" applyFont="1" applyAlignment="1"/>
    <xf numFmtId="38" fontId="19" fillId="0" borderId="0" xfId="1" applyFont="1" applyFill="1" applyAlignment="1"/>
    <xf numFmtId="38" fontId="19" fillId="4" borderId="0" xfId="0" applyNumberFormat="1" applyFont="1" applyFill="1" applyAlignment="1"/>
    <xf numFmtId="38" fontId="19" fillId="0" borderId="0" xfId="3" applyFont="1" applyFill="1" applyBorder="1" applyAlignment="1">
      <alignment horizontal="center"/>
    </xf>
    <xf numFmtId="38" fontId="19" fillId="4" borderId="0" xfId="1" applyFont="1" applyFill="1" applyBorder="1" applyAlignment="1">
      <alignment horizontal="center"/>
    </xf>
    <xf numFmtId="180" fontId="19" fillId="0" borderId="14" xfId="117" applyNumberFormat="1" applyFont="1" applyBorder="1" applyAlignment="1">
      <alignment horizontal="left"/>
    </xf>
    <xf numFmtId="38" fontId="19" fillId="0" borderId="14" xfId="3" applyFont="1" applyFill="1" applyBorder="1" applyAlignment="1"/>
    <xf numFmtId="38" fontId="19" fillId="0" borderId="14" xfId="3" applyFont="1" applyBorder="1"/>
    <xf numFmtId="38" fontId="19" fillId="4" borderId="14" xfId="1" applyFont="1" applyFill="1" applyBorder="1" applyAlignment="1"/>
    <xf numFmtId="37" fontId="19" fillId="4" borderId="0" xfId="0" applyNumberFormat="1" applyFont="1" applyFill="1" applyAlignment="1"/>
    <xf numFmtId="180" fontId="19" fillId="0" borderId="0" xfId="117" applyNumberFormat="1" applyFont="1"/>
    <xf numFmtId="38" fontId="19" fillId="0" borderId="0" xfId="3" applyFont="1" applyBorder="1"/>
    <xf numFmtId="38" fontId="19" fillId="0" borderId="0" xfId="3" applyFont="1" applyFill="1" applyAlignment="1"/>
    <xf numFmtId="38" fontId="19" fillId="4" borderId="0" xfId="1" applyFont="1" applyFill="1" applyBorder="1" applyAlignment="1"/>
    <xf numFmtId="0" fontId="19" fillId="0" borderId="11" xfId="0" applyFont="1" applyBorder="1" applyAlignment="1">
      <alignment horizontal="left" vertical="center"/>
    </xf>
    <xf numFmtId="38" fontId="19" fillId="0" borderId="11" xfId="3" applyFont="1" applyFill="1" applyBorder="1" applyAlignment="1"/>
    <xf numFmtId="38" fontId="19" fillId="0" borderId="11" xfId="3" applyFont="1" applyBorder="1"/>
    <xf numFmtId="38" fontId="19" fillId="4" borderId="11" xfId="1" applyFont="1" applyFill="1" applyBorder="1" applyAlignment="1"/>
    <xf numFmtId="0" fontId="19" fillId="0" borderId="0" xfId="0" applyFont="1" applyAlignment="1">
      <alignment horizontal="left" vertical="top"/>
    </xf>
    <xf numFmtId="38" fontId="19" fillId="0" borderId="0" xfId="3" applyFont="1" applyFill="1" applyBorder="1" applyAlignment="1"/>
    <xf numFmtId="0" fontId="19" fillId="0" borderId="0" xfId="0" applyFont="1" applyAlignment="1">
      <alignment horizontal="left" vertical="center"/>
    </xf>
    <xf numFmtId="0" fontId="19" fillId="0" borderId="10" xfId="0" applyFont="1" applyBorder="1" applyAlignment="1">
      <alignment horizontal="left" vertical="center"/>
    </xf>
    <xf numFmtId="38" fontId="19" fillId="0" borderId="10" xfId="3" applyFont="1" applyFill="1" applyBorder="1" applyAlignment="1"/>
    <xf numFmtId="38" fontId="19" fillId="0" borderId="10" xfId="3" applyFont="1" applyBorder="1"/>
    <xf numFmtId="38" fontId="19" fillId="4" borderId="10" xfId="1" applyFont="1" applyFill="1" applyBorder="1" applyAlignment="1"/>
    <xf numFmtId="37" fontId="19" fillId="4" borderId="0" xfId="0" applyNumberFormat="1" applyFont="1" applyFill="1" applyAlignment="1" applyProtection="1">
      <protection locked="0"/>
    </xf>
    <xf numFmtId="38" fontId="19" fillId="4" borderId="0" xfId="3" applyFont="1" applyFill="1" applyBorder="1" applyProtection="1"/>
    <xf numFmtId="3" fontId="19" fillId="4" borderId="0" xfId="0" applyNumberFormat="1" applyFont="1" applyFill="1" applyAlignment="1"/>
    <xf numFmtId="180" fontId="19" fillId="0" borderId="10" xfId="117" applyNumberFormat="1" applyFont="1" applyBorder="1"/>
    <xf numFmtId="180" fontId="19" fillId="0" borderId="11" xfId="117" applyNumberFormat="1" applyFont="1" applyBorder="1"/>
    <xf numFmtId="180" fontId="20" fillId="0" borderId="0" xfId="0" applyNumberFormat="1" applyFont="1" applyAlignment="1">
      <alignment horizontal="center"/>
    </xf>
    <xf numFmtId="183" fontId="76" fillId="3" borderId="12" xfId="0" applyNumberFormat="1" applyFont="1" applyFill="1" applyBorder="1" applyAlignment="1">
      <alignment horizontal="center" vertical="center"/>
    </xf>
    <xf numFmtId="3" fontId="19" fillId="0" borderId="6" xfId="7" applyNumberFormat="1" applyFont="1" applyFill="1" applyBorder="1" applyAlignment="1" applyProtection="1">
      <alignment vertical="center"/>
    </xf>
    <xf numFmtId="180" fontId="76" fillId="0" borderId="20" xfId="7" applyNumberFormat="1" applyFont="1" applyFill="1" applyBorder="1">
      <alignment vertical="center"/>
    </xf>
    <xf numFmtId="188" fontId="83" fillId="0" borderId="0" xfId="0" applyNumberFormat="1" applyFont="1" applyAlignment="1"/>
    <xf numFmtId="0" fontId="83" fillId="0" borderId="0" xfId="0" quotePrefix="1" applyFont="1" applyAlignment="1">
      <alignment horizontal="right" vertical="center"/>
    </xf>
    <xf numFmtId="188" fontId="83" fillId="0" borderId="0" xfId="0" quotePrefix="1" applyNumberFormat="1" applyFont="1" applyAlignment="1">
      <alignment horizontal="left" vertical="center"/>
    </xf>
    <xf numFmtId="0" fontId="83" fillId="0" borderId="0" xfId="0" applyFont="1" applyAlignment="1"/>
    <xf numFmtId="0" fontId="29" fillId="0" borderId="0" xfId="0" applyFont="1" applyAlignment="1"/>
    <xf numFmtId="0" fontId="29" fillId="0" borderId="0" xfId="0" quotePrefix="1" applyFont="1" applyAlignment="1">
      <alignment horizontal="left" vertical="center"/>
    </xf>
    <xf numFmtId="188" fontId="29" fillId="0" borderId="0" xfId="0" applyNumberFormat="1" applyFont="1" applyAlignment="1"/>
    <xf numFmtId="0" fontId="29" fillId="0" borderId="0" xfId="0" quotePrefix="1" applyFont="1" applyAlignment="1">
      <alignment horizontal="right" vertical="center"/>
    </xf>
    <xf numFmtId="188" fontId="29" fillId="0" borderId="0" xfId="0" quotePrefix="1" applyNumberFormat="1" applyFont="1" applyAlignment="1"/>
    <xf numFmtId="0" fontId="83" fillId="0" borderId="1" xfId="0" applyFont="1" applyBorder="1" applyAlignment="1"/>
    <xf numFmtId="0" fontId="29" fillId="0" borderId="11" xfId="0" quotePrefix="1" applyFont="1" applyBorder="1" applyAlignment="1">
      <alignment horizontal="left"/>
    </xf>
    <xf numFmtId="0" fontId="29" fillId="0" borderId="3" xfId="0" applyFont="1" applyBorder="1" applyAlignment="1">
      <alignment horizontal="distributed"/>
    </xf>
    <xf numFmtId="0" fontId="29" fillId="0" borderId="1" xfId="0" applyFont="1" applyBorder="1" applyAlignment="1">
      <alignment horizontal="distributed"/>
    </xf>
    <xf numFmtId="0" fontId="29" fillId="0" borderId="2" xfId="0" applyFont="1" applyBorder="1" applyAlignment="1">
      <alignment horizontal="distributed"/>
    </xf>
    <xf numFmtId="0" fontId="29" fillId="0" borderId="0" xfId="0" applyFont="1" applyAlignment="1">
      <alignment horizontal="distributed"/>
    </xf>
    <xf numFmtId="0" fontId="83" fillId="0" borderId="4" xfId="0" applyFont="1" applyBorder="1" applyAlignment="1"/>
    <xf numFmtId="0" fontId="29" fillId="0" borderId="6" xfId="0" applyFont="1" applyBorder="1" applyAlignment="1">
      <alignment horizontal="distributed"/>
    </xf>
    <xf numFmtId="0" fontId="84" fillId="0" borderId="6" xfId="0" applyFont="1" applyBorder="1" applyAlignment="1"/>
    <xf numFmtId="0" fontId="84" fillId="0" borderId="4" xfId="0" applyFont="1" applyBorder="1" applyAlignment="1"/>
    <xf numFmtId="0" fontId="29" fillId="0" borderId="4" xfId="0" applyFont="1" applyBorder="1" applyAlignment="1">
      <alignment horizontal="distributed"/>
    </xf>
    <xf numFmtId="0" fontId="29" fillId="0" borderId="5" xfId="0" applyFont="1" applyBorder="1" applyAlignment="1">
      <alignment horizontal="distributed"/>
    </xf>
    <xf numFmtId="0" fontId="84" fillId="0" borderId="0" xfId="0" applyFont="1" applyAlignment="1"/>
    <xf numFmtId="0" fontId="83" fillId="0" borderId="7" xfId="0" applyFont="1" applyBorder="1" applyAlignment="1"/>
    <xf numFmtId="0" fontId="29" fillId="0" borderId="10" xfId="0" quotePrefix="1" applyFont="1" applyBorder="1" applyAlignment="1">
      <alignment horizontal="left" vertical="top"/>
    </xf>
    <xf numFmtId="49" fontId="29" fillId="0" borderId="9" xfId="0" applyNumberFormat="1" applyFont="1" applyBorder="1" applyAlignment="1">
      <alignment horizontal="center" vertical="top"/>
    </xf>
    <xf numFmtId="49" fontId="29" fillId="0" borderId="7" xfId="0" applyNumberFormat="1" applyFont="1" applyBorder="1" applyAlignment="1">
      <alignment horizontal="center" vertical="top"/>
    </xf>
    <xf numFmtId="49" fontId="29" fillId="0" borderId="8" xfId="0" applyNumberFormat="1" applyFont="1" applyBorder="1" applyAlignment="1">
      <alignment horizontal="center" vertical="top"/>
    </xf>
    <xf numFmtId="49" fontId="29" fillId="0" borderId="0" xfId="0" applyNumberFormat="1" applyFont="1" applyAlignment="1">
      <alignment horizontal="center" vertical="top"/>
    </xf>
    <xf numFmtId="0" fontId="29" fillId="0" borderId="0" xfId="0" quotePrefix="1" applyFont="1">
      <alignment vertical="center"/>
    </xf>
    <xf numFmtId="180" fontId="84" fillId="0" borderId="0" xfId="0" applyNumberFormat="1" applyFont="1" applyAlignment="1">
      <alignment horizontal="right"/>
    </xf>
    <xf numFmtId="180" fontId="84" fillId="0" borderId="0" xfId="0" applyNumberFormat="1" applyFont="1" applyAlignment="1"/>
    <xf numFmtId="180" fontId="84" fillId="0" borderId="4" xfId="0" applyNumberFormat="1" applyFont="1" applyBorder="1" applyAlignment="1"/>
    <xf numFmtId="180" fontId="84" fillId="0" borderId="6" xfId="0" applyNumberFormat="1" applyFont="1" applyBorder="1" applyAlignment="1"/>
    <xf numFmtId="180" fontId="83" fillId="0" borderId="0" xfId="0" applyNumberFormat="1" applyFont="1" applyAlignment="1"/>
    <xf numFmtId="180" fontId="84" fillId="0" borderId="7" xfId="0" applyNumberFormat="1" applyFont="1" applyBorder="1" applyAlignment="1"/>
    <xf numFmtId="180" fontId="84" fillId="0" borderId="9" xfId="0" applyNumberFormat="1" applyFont="1" applyBorder="1" applyAlignment="1"/>
    <xf numFmtId="0" fontId="83" fillId="0" borderId="11" xfId="0" applyFont="1" applyBorder="1" applyAlignment="1"/>
    <xf numFmtId="180" fontId="83" fillId="0" borderId="11" xfId="0" applyNumberFormat="1" applyFont="1" applyBorder="1" applyAlignment="1"/>
    <xf numFmtId="0" fontId="29" fillId="0" borderId="0" xfId="0" quotePrefix="1" applyFont="1" applyAlignment="1">
      <alignment horizontal="left"/>
    </xf>
    <xf numFmtId="180" fontId="29" fillId="0" borderId="0" xfId="0" quotePrefix="1" applyNumberFormat="1" applyFont="1" applyAlignment="1">
      <alignment horizontal="center"/>
    </xf>
    <xf numFmtId="0" fontId="83" fillId="0" borderId="10" xfId="0" applyFont="1" applyBorder="1" applyAlignment="1"/>
    <xf numFmtId="0" fontId="29" fillId="0" borderId="10" xfId="0" applyFont="1" applyBorder="1" applyAlignment="1">
      <alignment vertical="top"/>
    </xf>
    <xf numFmtId="180" fontId="83" fillId="0" borderId="10" xfId="0" applyNumberFormat="1" applyFont="1" applyBorder="1" applyAlignment="1"/>
    <xf numFmtId="0" fontId="84" fillId="0" borderId="0" xfId="0" applyFont="1">
      <alignment vertical="center"/>
    </xf>
    <xf numFmtId="0" fontId="83" fillId="0" borderId="0" xfId="0" applyFont="1">
      <alignment vertical="center"/>
    </xf>
    <xf numFmtId="0" fontId="85" fillId="0" borderId="0" xfId="0" quotePrefix="1" applyFont="1">
      <alignment vertical="center"/>
    </xf>
    <xf numFmtId="0" fontId="85" fillId="0" borderId="0" xfId="0" applyFont="1" applyAlignment="1">
      <alignment horizontal="distributed" vertical="center"/>
    </xf>
    <xf numFmtId="0" fontId="85" fillId="0" borderId="0" xfId="0" applyFont="1">
      <alignment vertical="center"/>
    </xf>
    <xf numFmtId="0" fontId="85" fillId="0" borderId="0" xfId="0" quotePrefix="1" applyFont="1" applyAlignment="1">
      <alignment horizontal="left" vertical="center"/>
    </xf>
    <xf numFmtId="0" fontId="86" fillId="0" borderId="0" xfId="0" applyFont="1" applyAlignment="1">
      <alignment horizontal="distributed" vertical="center"/>
    </xf>
    <xf numFmtId="0" fontId="85" fillId="0" borderId="10" xfId="0" quotePrefix="1" applyFont="1" applyBorder="1" applyAlignment="1">
      <alignment horizontal="left" vertical="center"/>
    </xf>
    <xf numFmtId="0" fontId="85" fillId="0" borderId="10" xfId="0" applyFont="1" applyBorder="1" applyAlignment="1">
      <alignment horizontal="distributed" vertical="center"/>
    </xf>
    <xf numFmtId="180" fontId="29" fillId="0" borderId="0" xfId="0" applyNumberFormat="1" applyFont="1" applyAlignment="1"/>
    <xf numFmtId="0" fontId="28" fillId="0" borderId="0" xfId="0" applyFont="1" applyAlignment="1"/>
    <xf numFmtId="188" fontId="29" fillId="0" borderId="0" xfId="0" quotePrefix="1" applyNumberFormat="1" applyFont="1" applyAlignment="1">
      <alignment horizontal="center"/>
    </xf>
    <xf numFmtId="0" fontId="83" fillId="0" borderId="0" xfId="0" applyFont="1" applyAlignment="1">
      <alignment vertical="top"/>
    </xf>
    <xf numFmtId="0" fontId="29" fillId="0" borderId="0" xfId="0" quotePrefix="1" applyFont="1" applyAlignment="1">
      <alignment horizontal="left" vertical="top"/>
    </xf>
    <xf numFmtId="188" fontId="29" fillId="0" borderId="0" xfId="0" applyNumberFormat="1" applyFont="1" applyAlignment="1">
      <alignment horizontal="center" vertical="top"/>
    </xf>
    <xf numFmtId="188" fontId="85" fillId="0" borderId="0" xfId="0" applyNumberFormat="1" applyFont="1" applyAlignment="1"/>
    <xf numFmtId="0" fontId="83" fillId="0" borderId="0" xfId="0" quotePrefix="1" applyFont="1" applyAlignment="1">
      <alignment horizontal="left" vertical="center"/>
    </xf>
    <xf numFmtId="188" fontId="84" fillId="0" borderId="0" xfId="0" applyNumberFormat="1" applyFont="1" applyAlignment="1"/>
    <xf numFmtId="0" fontId="29" fillId="0" borderId="0" xfId="0" applyFont="1" applyAlignment="1">
      <alignment horizontal="distributed" vertical="center"/>
    </xf>
    <xf numFmtId="188" fontId="29" fillId="0" borderId="0" xfId="0" quotePrefix="1" applyNumberFormat="1" applyFont="1" applyAlignment="1">
      <alignment horizontal="left"/>
    </xf>
    <xf numFmtId="0" fontId="29" fillId="0" borderId="0" xfId="0" applyFont="1" applyAlignment="1">
      <alignment vertical="top"/>
    </xf>
    <xf numFmtId="188" fontId="29" fillId="0" borderId="0" xfId="0" applyNumberFormat="1" applyFont="1" applyAlignment="1">
      <alignment vertical="top"/>
    </xf>
    <xf numFmtId="188" fontId="84" fillId="0" borderId="0" xfId="0" applyNumberFormat="1" applyFont="1" applyAlignment="1">
      <alignment horizontal="right"/>
    </xf>
    <xf numFmtId="57" fontId="29" fillId="0" borderId="1" xfId="0" applyNumberFormat="1" applyFont="1" applyBorder="1" applyAlignment="1">
      <alignment horizontal="distributed"/>
    </xf>
    <xf numFmtId="57" fontId="29" fillId="0" borderId="3" xfId="0" applyNumberFormat="1" applyFont="1" applyBorder="1" applyAlignment="1">
      <alignment horizontal="distributed"/>
    </xf>
    <xf numFmtId="38" fontId="29" fillId="0" borderId="1" xfId="1" applyFont="1" applyBorder="1" applyAlignment="1"/>
    <xf numFmtId="180" fontId="29" fillId="0" borderId="3" xfId="0" applyNumberFormat="1" applyFont="1" applyBorder="1" applyAlignment="1"/>
    <xf numFmtId="184" fontId="29" fillId="0" borderId="4" xfId="0" applyNumberFormat="1" applyFont="1" applyBorder="1" applyAlignment="1"/>
    <xf numFmtId="184" fontId="29" fillId="0" borderId="6" xfId="0" applyNumberFormat="1" applyFont="1" applyBorder="1" applyAlignment="1"/>
    <xf numFmtId="38" fontId="29" fillId="0" borderId="4" xfId="1" applyFont="1" applyBorder="1" applyAlignment="1"/>
    <xf numFmtId="180" fontId="29" fillId="0" borderId="6" xfId="0" applyNumberFormat="1" applyFont="1" applyBorder="1" applyAlignment="1"/>
    <xf numFmtId="38" fontId="29" fillId="0" borderId="7" xfId="1" applyFont="1" applyBorder="1" applyAlignment="1"/>
    <xf numFmtId="180" fontId="29" fillId="0" borderId="9" xfId="0" applyNumberFormat="1" applyFont="1" applyBorder="1" applyAlignment="1"/>
    <xf numFmtId="184" fontId="29" fillId="0" borderId="7" xfId="0" applyNumberFormat="1" applyFont="1" applyBorder="1" applyAlignment="1"/>
    <xf numFmtId="184" fontId="29" fillId="0" borderId="9" xfId="0" applyNumberFormat="1" applyFont="1" applyBorder="1" applyAlignment="1"/>
    <xf numFmtId="0" fontId="84" fillId="0" borderId="0" xfId="0" applyFont="1" applyAlignment="1">
      <alignment horizontal="right"/>
    </xf>
    <xf numFmtId="180" fontId="29" fillId="0" borderId="4" xfId="0" applyNumberFormat="1" applyFont="1" applyBorder="1" applyAlignment="1"/>
    <xf numFmtId="180" fontId="29" fillId="0" borderId="7" xfId="0" applyNumberFormat="1" applyFont="1" applyBorder="1" applyAlignment="1"/>
    <xf numFmtId="180" fontId="29" fillId="57" borderId="4" xfId="0" applyNumberFormat="1" applyFont="1" applyFill="1" applyBorder="1" applyAlignment="1"/>
    <xf numFmtId="180" fontId="29" fillId="57" borderId="6" xfId="0" applyNumberFormat="1" applyFont="1" applyFill="1" applyBorder="1" applyAlignment="1"/>
    <xf numFmtId="38" fontId="29" fillId="57" borderId="4" xfId="1" applyFont="1" applyFill="1" applyBorder="1" applyAlignment="1"/>
    <xf numFmtId="184" fontId="29" fillId="57" borderId="4" xfId="0" applyNumberFormat="1" applyFont="1" applyFill="1" applyBorder="1" applyAlignment="1"/>
    <xf numFmtId="184" fontId="29" fillId="57" borderId="6" xfId="0" applyNumberFormat="1" applyFont="1" applyFill="1" applyBorder="1" applyAlignment="1"/>
    <xf numFmtId="180" fontId="84" fillId="57" borderId="4" xfId="0" applyNumberFormat="1" applyFont="1" applyFill="1" applyBorder="1" applyAlignment="1"/>
    <xf numFmtId="180" fontId="84" fillId="57" borderId="6" xfId="0" applyNumberFormat="1" applyFont="1" applyFill="1" applyBorder="1" applyAlignment="1"/>
    <xf numFmtId="0" fontId="87" fillId="3" borderId="0" xfId="5" applyFont="1" applyFill="1" applyAlignment="1">
      <alignment vertical="center"/>
    </xf>
    <xf numFmtId="0" fontId="6" fillId="3" borderId="0" xfId="0" applyFont="1" applyFill="1">
      <alignment vertical="center"/>
    </xf>
    <xf numFmtId="0" fontId="6" fillId="3" borderId="0" xfId="0" applyFont="1" applyFill="1" applyAlignment="1">
      <alignment horizontal="right" vertical="center"/>
    </xf>
    <xf numFmtId="0" fontId="6" fillId="3" borderId="0" xfId="120" applyFill="1" applyAlignment="1">
      <alignment vertical="center"/>
    </xf>
    <xf numFmtId="0" fontId="6" fillId="3" borderId="0" xfId="120" applyFill="1" applyAlignment="1">
      <alignment horizontal="right" vertical="center"/>
    </xf>
    <xf numFmtId="0" fontId="6" fillId="3" borderId="0" xfId="121" applyFill="1" applyAlignment="1">
      <alignment vertical="center"/>
    </xf>
    <xf numFmtId="0" fontId="6" fillId="3" borderId="0" xfId="121" applyFill="1" applyAlignment="1">
      <alignment horizontal="right" vertical="center"/>
    </xf>
    <xf numFmtId="0" fontId="6" fillId="3" borderId="0" xfId="122" applyFill="1" applyAlignment="1">
      <alignment vertical="center"/>
    </xf>
    <xf numFmtId="0" fontId="6" fillId="3" borderId="0" xfId="122" applyFill="1" applyAlignment="1">
      <alignment horizontal="right" vertical="center"/>
    </xf>
    <xf numFmtId="0" fontId="6" fillId="3" borderId="0" xfId="123" applyFill="1" applyAlignment="1">
      <alignment vertical="center"/>
    </xf>
    <xf numFmtId="0" fontId="6" fillId="3" borderId="0" xfId="123" applyFill="1" applyAlignment="1">
      <alignment horizontal="right" vertical="center"/>
    </xf>
    <xf numFmtId="0" fontId="6" fillId="3" borderId="0" xfId="5" applyFont="1" applyFill="1" applyAlignment="1">
      <alignment vertical="center"/>
    </xf>
    <xf numFmtId="0" fontId="6" fillId="3" borderId="0" xfId="5" applyFont="1" applyFill="1" applyAlignment="1">
      <alignment horizontal="right" vertical="center"/>
    </xf>
    <xf numFmtId="0" fontId="6" fillId="0" borderId="0" xfId="0" applyFont="1" applyAlignment="1"/>
    <xf numFmtId="0" fontId="6" fillId="0" borderId="0" xfId="123" applyAlignment="1">
      <alignment vertical="center"/>
    </xf>
    <xf numFmtId="0" fontId="6" fillId="3" borderId="1" xfId="5" applyFont="1" applyFill="1" applyBorder="1" applyAlignment="1">
      <alignment vertical="center"/>
    </xf>
    <xf numFmtId="0" fontId="6" fillId="3" borderId="14" xfId="0" applyFont="1" applyFill="1" applyBorder="1">
      <alignment vertical="center"/>
    </xf>
    <xf numFmtId="0" fontId="6" fillId="3" borderId="13" xfId="0" applyFont="1" applyFill="1" applyBorder="1">
      <alignment vertical="center"/>
    </xf>
    <xf numFmtId="0" fontId="6" fillId="3" borderId="14" xfId="120" applyFill="1" applyBorder="1" applyAlignment="1">
      <alignment vertical="center"/>
    </xf>
    <xf numFmtId="0" fontId="6" fillId="3" borderId="14" xfId="121" applyFill="1" applyBorder="1" applyAlignment="1">
      <alignment vertical="center"/>
    </xf>
    <xf numFmtId="0" fontId="6" fillId="3" borderId="14" xfId="122" applyFill="1" applyBorder="1" applyAlignment="1">
      <alignment vertical="center"/>
    </xf>
    <xf numFmtId="0" fontId="6" fillId="0" borderId="11" xfId="123" applyBorder="1" applyAlignment="1">
      <alignment vertical="center"/>
    </xf>
    <xf numFmtId="0" fontId="6" fillId="0" borderId="11" xfId="0" applyFont="1" applyBorder="1">
      <alignment vertical="center"/>
    </xf>
    <xf numFmtId="0" fontId="6" fillId="3" borderId="11" xfId="5" applyFont="1" applyFill="1" applyBorder="1" applyAlignment="1">
      <alignment vertical="center"/>
    </xf>
    <xf numFmtId="0" fontId="6" fillId="3" borderId="2" xfId="5" applyFont="1" applyFill="1" applyBorder="1" applyAlignment="1">
      <alignment vertical="center"/>
    </xf>
    <xf numFmtId="0" fontId="6" fillId="3" borderId="4" xfId="5" applyFont="1" applyFill="1" applyBorder="1" applyAlignment="1">
      <alignment vertical="center"/>
    </xf>
    <xf numFmtId="0" fontId="6" fillId="3" borderId="20" xfId="121" applyFill="1" applyBorder="1" applyAlignment="1">
      <alignment horizontal="center" vertical="center"/>
    </xf>
    <xf numFmtId="0" fontId="6" fillId="0" borderId="14" xfId="123" applyBorder="1" applyAlignment="1">
      <alignment vertical="center"/>
    </xf>
    <xf numFmtId="0" fontId="6" fillId="0" borderId="14" xfId="0" applyFont="1" applyBorder="1">
      <alignment vertical="center"/>
    </xf>
    <xf numFmtId="0" fontId="6" fillId="3" borderId="4" xfId="5" applyFont="1" applyFill="1" applyBorder="1" applyAlignment="1">
      <alignment horizontal="center" vertical="center"/>
    </xf>
    <xf numFmtId="0" fontId="6" fillId="3" borderId="6" xfId="121" applyFill="1" applyBorder="1" applyAlignment="1">
      <alignment vertical="center" justifyLastLine="1"/>
    </xf>
    <xf numFmtId="0" fontId="6" fillId="3" borderId="7" xfId="5" applyFont="1" applyFill="1" applyBorder="1" applyAlignment="1">
      <alignment horizontal="center" vertical="center"/>
    </xf>
    <xf numFmtId="0" fontId="6" fillId="3" borderId="20" xfId="5" applyFont="1" applyFill="1" applyBorder="1" applyAlignment="1">
      <alignment horizontal="center"/>
    </xf>
    <xf numFmtId="0" fontId="6" fillId="3" borderId="8" xfId="5" applyFont="1" applyFill="1" applyBorder="1" applyAlignment="1">
      <alignment horizontal="center" vertical="center" justifyLastLine="1"/>
    </xf>
    <xf numFmtId="0" fontId="6" fillId="3" borderId="12" xfId="5" applyFont="1" applyFill="1" applyBorder="1" applyAlignment="1">
      <alignment horizontal="center"/>
    </xf>
    <xf numFmtId="0" fontId="6" fillId="3" borderId="20" xfId="5" applyFont="1" applyFill="1" applyBorder="1" applyAlignment="1">
      <alignment horizontal="center" vertical="center" justifyLastLine="1"/>
    </xf>
    <xf numFmtId="0" fontId="6" fillId="3" borderId="14" xfId="5" applyFont="1" applyFill="1" applyBorder="1" applyAlignment="1">
      <alignment horizontal="center"/>
    </xf>
    <xf numFmtId="0" fontId="6" fillId="3" borderId="7" xfId="5" applyFont="1" applyFill="1" applyBorder="1" applyAlignment="1">
      <alignment vertical="center" justifyLastLine="1"/>
    </xf>
    <xf numFmtId="0" fontId="6" fillId="0" borderId="11" xfId="5" applyFont="1" applyBorder="1" applyAlignment="1">
      <alignment wrapText="1" shrinkToFit="1"/>
    </xf>
    <xf numFmtId="193" fontId="6" fillId="3" borderId="6" xfId="0" applyNumberFormat="1" applyFont="1" applyFill="1" applyBorder="1" applyAlignment="1">
      <alignment horizontal="right" vertical="center"/>
    </xf>
    <xf numFmtId="193" fontId="6" fillId="3" borderId="3" xfId="0" applyNumberFormat="1" applyFont="1" applyFill="1" applyBorder="1" applyAlignment="1">
      <alignment horizontal="right" vertical="center"/>
    </xf>
    <xf numFmtId="194" fontId="6" fillId="3" borderId="2" xfId="119" applyNumberFormat="1" applyFont="1" applyFill="1" applyBorder="1" applyAlignment="1" applyProtection="1">
      <alignment horizontal="right" vertical="center"/>
    </xf>
    <xf numFmtId="193" fontId="6" fillId="3" borderId="1" xfId="0" applyNumberFormat="1" applyFont="1" applyFill="1" applyBorder="1" applyAlignment="1">
      <alignment horizontal="right" vertical="center"/>
    </xf>
    <xf numFmtId="194" fontId="6" fillId="3" borderId="11" xfId="119" applyNumberFormat="1" applyFont="1" applyFill="1" applyBorder="1" applyAlignment="1" applyProtection="1">
      <alignment horizontal="right" vertical="center"/>
    </xf>
    <xf numFmtId="193" fontId="6" fillId="3" borderId="1" xfId="120" applyNumberFormat="1" applyFill="1" applyBorder="1" applyAlignment="1">
      <alignment horizontal="right" vertical="center" shrinkToFit="1"/>
    </xf>
    <xf numFmtId="194" fontId="6" fillId="3" borderId="3" xfId="119" applyNumberFormat="1" applyFont="1" applyFill="1" applyBorder="1" applyAlignment="1" applyProtection="1">
      <alignment horizontal="right" vertical="center" shrinkToFit="1"/>
    </xf>
    <xf numFmtId="0" fontId="6" fillId="3" borderId="1" xfId="5" applyFont="1" applyFill="1" applyBorder="1" applyAlignment="1">
      <alignment horizontal="left" vertical="center" shrinkToFit="1"/>
    </xf>
    <xf numFmtId="193" fontId="6" fillId="3" borderId="1" xfId="120" applyNumberFormat="1" applyFill="1" applyBorder="1" applyAlignment="1">
      <alignment horizontal="right" vertical="center"/>
    </xf>
    <xf numFmtId="194" fontId="6" fillId="3" borderId="3" xfId="119" applyNumberFormat="1" applyFont="1" applyFill="1" applyBorder="1" applyAlignment="1" applyProtection="1">
      <alignment horizontal="right" vertical="center"/>
    </xf>
    <xf numFmtId="194" fontId="6" fillId="3" borderId="5" xfId="119" applyNumberFormat="1" applyFont="1" applyFill="1" applyBorder="1" applyAlignment="1" applyProtection="1">
      <alignment horizontal="right" vertical="center"/>
    </xf>
    <xf numFmtId="193" fontId="6" fillId="3" borderId="4" xfId="0" applyNumberFormat="1" applyFont="1" applyFill="1" applyBorder="1" applyAlignment="1">
      <alignment horizontal="right" vertical="center"/>
    </xf>
    <xf numFmtId="194" fontId="6" fillId="3" borderId="0" xfId="119" applyNumberFormat="1" applyFont="1" applyFill="1" applyBorder="1" applyAlignment="1" applyProtection="1">
      <alignment horizontal="right" vertical="center"/>
    </xf>
    <xf numFmtId="193" fontId="6" fillId="3" borderId="4" xfId="120" applyNumberFormat="1" applyFill="1" applyBorder="1" applyAlignment="1">
      <alignment horizontal="right" vertical="center"/>
    </xf>
    <xf numFmtId="193" fontId="6" fillId="3" borderId="0" xfId="120" applyNumberFormat="1" applyFill="1" applyAlignment="1">
      <alignment horizontal="right" vertical="center"/>
    </xf>
    <xf numFmtId="194" fontId="6" fillId="3" borderId="6" xfId="119" applyNumberFormat="1" applyFont="1" applyFill="1" applyBorder="1" applyAlignment="1" applyProtection="1">
      <alignment horizontal="right" vertical="center"/>
    </xf>
    <xf numFmtId="194" fontId="6" fillId="0" borderId="0" xfId="119" applyNumberFormat="1" applyFont="1" applyFill="1" applyBorder="1" applyAlignment="1" applyProtection="1">
      <alignment horizontal="right" vertical="center"/>
    </xf>
    <xf numFmtId="193" fontId="6" fillId="0" borderId="0" xfId="122" applyNumberFormat="1" applyAlignment="1">
      <alignment horizontal="right" vertical="center"/>
    </xf>
    <xf numFmtId="193" fontId="6" fillId="0" borderId="0" xfId="123" applyNumberFormat="1" applyAlignment="1">
      <alignment horizontal="right" vertical="center"/>
    </xf>
    <xf numFmtId="193" fontId="6" fillId="0" borderId="0" xfId="0" applyNumberFormat="1" applyFont="1" applyAlignment="1">
      <alignment horizontal="right" vertical="center"/>
    </xf>
    <xf numFmtId="193" fontId="6" fillId="0" borderId="0" xfId="5" applyNumberFormat="1" applyFont="1" applyAlignment="1">
      <alignment horizontal="right" vertical="center"/>
    </xf>
    <xf numFmtId="0" fontId="6" fillId="3" borderId="7" xfId="5" applyFont="1" applyFill="1" applyBorder="1" applyAlignment="1">
      <alignment vertical="center"/>
    </xf>
    <xf numFmtId="193" fontId="6" fillId="3" borderId="9" xfId="0" applyNumberFormat="1" applyFont="1" applyFill="1" applyBorder="1" applyAlignment="1">
      <alignment horizontal="right" vertical="center"/>
    </xf>
    <xf numFmtId="194" fontId="6" fillId="3" borderId="8" xfId="119" applyNumberFormat="1" applyFont="1" applyFill="1" applyBorder="1" applyAlignment="1" applyProtection="1">
      <alignment horizontal="right" vertical="center"/>
    </xf>
    <xf numFmtId="193" fontId="6" fillId="3" borderId="7" xfId="0" applyNumberFormat="1" applyFont="1" applyFill="1" applyBorder="1" applyAlignment="1">
      <alignment horizontal="right" vertical="center"/>
    </xf>
    <xf numFmtId="194" fontId="6" fillId="3" borderId="10" xfId="119" applyNumberFormat="1" applyFont="1" applyFill="1" applyBorder="1" applyAlignment="1" applyProtection="1">
      <alignment horizontal="right" vertical="center"/>
    </xf>
    <xf numFmtId="193" fontId="6" fillId="3" borderId="7" xfId="120" applyNumberFormat="1" applyFill="1" applyBorder="1" applyAlignment="1">
      <alignment horizontal="right" vertical="center"/>
    </xf>
    <xf numFmtId="194" fontId="6" fillId="3" borderId="9" xfId="119" applyNumberFormat="1" applyFont="1" applyFill="1" applyBorder="1" applyAlignment="1" applyProtection="1">
      <alignment horizontal="right" vertical="center"/>
    </xf>
    <xf numFmtId="193" fontId="6" fillId="3" borderId="0" xfId="0" applyNumberFormat="1" applyFont="1" applyFill="1" applyAlignment="1">
      <alignment horizontal="right" vertical="center"/>
    </xf>
    <xf numFmtId="193" fontId="6" fillId="0" borderId="0" xfId="121" applyNumberFormat="1" applyAlignment="1">
      <alignment horizontal="right" vertical="center"/>
    </xf>
    <xf numFmtId="194" fontId="6" fillId="0" borderId="0" xfId="20" applyNumberFormat="1" applyFont="1" applyFill="1" applyBorder="1" applyAlignment="1" applyProtection="1">
      <alignment horizontal="right" vertical="center"/>
    </xf>
    <xf numFmtId="0" fontId="88" fillId="3" borderId="0" xfId="0" applyFont="1" applyFill="1">
      <alignment vertical="center"/>
    </xf>
    <xf numFmtId="0" fontId="88" fillId="3" borderId="0" xfId="120" applyFont="1" applyFill="1" applyAlignment="1">
      <alignment vertical="center"/>
    </xf>
    <xf numFmtId="0" fontId="88" fillId="3" borderId="0" xfId="121" applyFont="1" applyFill="1" applyAlignment="1">
      <alignment vertical="center"/>
    </xf>
    <xf numFmtId="0" fontId="88" fillId="3" borderId="0" xfId="122" applyFont="1" applyFill="1" applyAlignment="1">
      <alignment vertical="center"/>
    </xf>
    <xf numFmtId="0" fontId="88" fillId="3" borderId="0" xfId="123" applyFont="1" applyFill="1" applyAlignment="1">
      <alignment vertical="center"/>
    </xf>
    <xf numFmtId="0" fontId="88" fillId="0" borderId="0" xfId="0" applyFont="1">
      <alignment vertical="center"/>
    </xf>
    <xf numFmtId="0" fontId="88" fillId="3" borderId="0" xfId="5" applyFont="1" applyFill="1" applyAlignment="1">
      <alignment vertical="center"/>
    </xf>
    <xf numFmtId="180" fontId="28" fillId="0" borderId="8" xfId="0" applyNumberFormat="1" applyFont="1" applyBorder="1">
      <alignment vertical="center"/>
    </xf>
    <xf numFmtId="180" fontId="28" fillId="0" borderId="13" xfId="0" applyNumberFormat="1" applyFont="1" applyBorder="1">
      <alignment vertical="center"/>
    </xf>
    <xf numFmtId="180" fontId="28" fillId="4" borderId="7" xfId="1" applyNumberFormat="1" applyFont="1" applyFill="1" applyBorder="1" applyAlignment="1">
      <alignment horizontal="right" vertical="center"/>
    </xf>
    <xf numFmtId="38" fontId="28" fillId="4" borderId="39" xfId="1" applyFont="1" applyFill="1" applyBorder="1" applyAlignment="1">
      <alignment horizontal="right" vertical="center"/>
    </xf>
    <xf numFmtId="38" fontId="28" fillId="4" borderId="41" xfId="1" applyFont="1" applyFill="1" applyBorder="1" applyAlignment="1">
      <alignment horizontal="right" vertical="center"/>
    </xf>
    <xf numFmtId="180" fontId="28" fillId="4" borderId="41" xfId="1" applyNumberFormat="1" applyFont="1" applyFill="1" applyBorder="1" applyAlignment="1">
      <alignment horizontal="right" vertical="center"/>
    </xf>
    <xf numFmtId="180" fontId="28" fillId="4" borderId="24" xfId="1" applyNumberFormat="1" applyFont="1" applyFill="1" applyBorder="1" applyAlignment="1">
      <alignment horizontal="right" vertical="center"/>
    </xf>
    <xf numFmtId="49" fontId="20" fillId="0" borderId="2" xfId="0" applyNumberFormat="1" applyFont="1" applyBorder="1" applyAlignment="1"/>
    <xf numFmtId="180" fontId="20" fillId="0" borderId="8" xfId="0" applyNumberFormat="1" applyFont="1" applyBorder="1" applyAlignment="1">
      <alignment horizontal="center"/>
    </xf>
    <xf numFmtId="180" fontId="20" fillId="4" borderId="4" xfId="1" applyNumberFormat="1" applyFont="1" applyFill="1" applyBorder="1" applyAlignment="1"/>
    <xf numFmtId="180" fontId="20" fillId="4" borderId="5" xfId="1" applyNumberFormat="1" applyFont="1" applyFill="1" applyBorder="1" applyAlignment="1"/>
    <xf numFmtId="180" fontId="20" fillId="4" borderId="12" xfId="1" applyNumberFormat="1" applyFont="1" applyFill="1" applyBorder="1" applyAlignment="1"/>
    <xf numFmtId="180" fontId="20" fillId="4" borderId="13" xfId="1" applyNumberFormat="1" applyFont="1" applyFill="1" applyBorder="1" applyAlignment="1"/>
    <xf numFmtId="38" fontId="20" fillId="4" borderId="1" xfId="1" applyFont="1" applyFill="1" applyBorder="1" applyAlignment="1"/>
    <xf numFmtId="38" fontId="20" fillId="4" borderId="2" xfId="1" applyFont="1" applyFill="1" applyBorder="1" applyAlignment="1"/>
    <xf numFmtId="38" fontId="20" fillId="4" borderId="4" xfId="1" applyFont="1" applyFill="1" applyBorder="1" applyAlignment="1"/>
    <xf numFmtId="38" fontId="20" fillId="4" borderId="5" xfId="1" applyFont="1" applyFill="1" applyBorder="1" applyAlignment="1"/>
    <xf numFmtId="38" fontId="20" fillId="4" borderId="7" xfId="1" applyFont="1" applyFill="1" applyBorder="1" applyAlignment="1"/>
    <xf numFmtId="38" fontId="20" fillId="4" borderId="8" xfId="1" applyFont="1" applyFill="1" applyBorder="1" applyAlignment="1"/>
    <xf numFmtId="180" fontId="20" fillId="4" borderId="1" xfId="1" applyNumberFormat="1" applyFont="1" applyFill="1" applyBorder="1" applyAlignment="1"/>
    <xf numFmtId="180" fontId="20" fillId="4" borderId="2" xfId="0" applyNumberFormat="1" applyFont="1" applyFill="1" applyBorder="1" applyAlignment="1"/>
    <xf numFmtId="180" fontId="20" fillId="4" borderId="5" xfId="0" applyNumberFormat="1" applyFont="1" applyFill="1" applyBorder="1" applyAlignment="1"/>
    <xf numFmtId="180" fontId="20" fillId="4" borderId="7" xfId="1" applyNumberFormat="1" applyFont="1" applyFill="1" applyBorder="1" applyAlignment="1"/>
    <xf numFmtId="180" fontId="20" fillId="4" borderId="8" xfId="0" applyNumberFormat="1" applyFont="1" applyFill="1" applyBorder="1" applyAlignment="1"/>
    <xf numFmtId="180" fontId="20" fillId="0" borderId="2" xfId="0" applyNumberFormat="1" applyFont="1" applyBorder="1" applyAlignment="1"/>
    <xf numFmtId="49" fontId="20" fillId="0" borderId="8" xfId="0" applyNumberFormat="1" applyFont="1" applyBorder="1" applyAlignment="1">
      <alignment horizontal="center"/>
    </xf>
    <xf numFmtId="0" fontId="29" fillId="0" borderId="4" xfId="0" quotePrefix="1" applyFont="1" applyBorder="1">
      <alignment vertical="center"/>
    </xf>
    <xf numFmtId="180" fontId="84" fillId="0" borderId="5" xfId="0" applyNumberFormat="1" applyFont="1" applyBorder="1" applyAlignment="1"/>
    <xf numFmtId="0" fontId="29" fillId="0" borderId="7" xfId="0" quotePrefix="1" applyFont="1" applyBorder="1">
      <alignment vertical="center"/>
    </xf>
    <xf numFmtId="0" fontId="29" fillId="0" borderId="10" xfId="0" applyFont="1" applyBorder="1" applyAlignment="1">
      <alignment horizontal="distributed" vertical="center"/>
    </xf>
    <xf numFmtId="180" fontId="84" fillId="0" borderId="10" xfId="0" applyNumberFormat="1" applyFont="1" applyBorder="1" applyAlignment="1">
      <alignment horizontal="right"/>
    </xf>
    <xf numFmtId="180" fontId="84" fillId="0" borderId="10" xfId="0" applyNumberFormat="1" applyFont="1" applyBorder="1" applyAlignment="1"/>
    <xf numFmtId="180" fontId="84" fillId="0" borderId="8" xfId="0" applyNumberFormat="1" applyFont="1" applyBorder="1" applyAlignment="1"/>
    <xf numFmtId="0" fontId="84" fillId="0" borderId="4" xfId="0" applyFont="1" applyBorder="1" applyAlignment="1">
      <alignment horizontal="center"/>
    </xf>
    <xf numFmtId="0" fontId="84" fillId="0" borderId="6" xfId="0" applyFont="1" applyBorder="1" applyAlignment="1">
      <alignment horizontal="center"/>
    </xf>
    <xf numFmtId="180" fontId="84" fillId="57" borderId="0" xfId="0" applyNumberFormat="1" applyFont="1" applyFill="1" applyAlignment="1"/>
    <xf numFmtId="180" fontId="84" fillId="57" borderId="0" xfId="0" applyNumberFormat="1" applyFont="1" applyFill="1" applyAlignment="1">
      <alignment horizontal="right"/>
    </xf>
    <xf numFmtId="57" fontId="6" fillId="3" borderId="11" xfId="5" applyNumberFormat="1" applyFont="1" applyFill="1" applyBorder="1" applyAlignment="1">
      <alignment horizontal="center" vertical="center"/>
    </xf>
    <xf numFmtId="57" fontId="6" fillId="0" borderId="11" xfId="0" applyNumberFormat="1" applyFont="1" applyBorder="1" applyAlignment="1">
      <alignment horizontal="center" vertical="center"/>
    </xf>
    <xf numFmtId="57" fontId="6" fillId="0" borderId="11" xfId="123" applyNumberFormat="1" applyBorder="1" applyAlignment="1">
      <alignment horizontal="center" vertical="center"/>
    </xf>
    <xf numFmtId="57" fontId="6" fillId="3" borderId="14" xfId="122" applyNumberFormat="1" applyFill="1" applyBorder="1" applyAlignment="1">
      <alignment horizontal="center" vertical="center"/>
    </xf>
    <xf numFmtId="57" fontId="6" fillId="3" borderId="14" xfId="121" applyNumberFormat="1" applyFill="1" applyBorder="1" applyAlignment="1">
      <alignment horizontal="center" vertical="center"/>
    </xf>
    <xf numFmtId="57" fontId="6" fillId="3" borderId="14" xfId="120" applyNumberFormat="1" applyFill="1" applyBorder="1" applyAlignment="1">
      <alignment horizontal="center" vertical="center"/>
    </xf>
    <xf numFmtId="57" fontId="6" fillId="3" borderId="14" xfId="0" applyNumberFormat="1" applyFont="1" applyFill="1" applyBorder="1" applyAlignment="1">
      <alignment horizontal="center" vertical="center"/>
    </xf>
    <xf numFmtId="0" fontId="6" fillId="3" borderId="20" xfId="122" applyFill="1" applyBorder="1" applyAlignment="1">
      <alignment horizontal="center" vertical="center"/>
    </xf>
    <xf numFmtId="0" fontId="6" fillId="3" borderId="1" xfId="0" applyFont="1" applyFill="1" applyBorder="1" applyAlignment="1">
      <alignment horizontal="center" vertical="center"/>
    </xf>
    <xf numFmtId="0" fontId="6" fillId="3" borderId="3" xfId="121" applyFill="1" applyBorder="1" applyAlignment="1">
      <alignment horizontal="center" vertical="center" justifyLastLine="1"/>
    </xf>
    <xf numFmtId="0" fontId="6" fillId="0" borderId="20" xfId="0" applyFont="1" applyBorder="1" applyAlignment="1">
      <alignment horizontal="center" vertical="center"/>
    </xf>
    <xf numFmtId="0" fontId="6" fillId="0" borderId="20" xfId="123" applyBorder="1" applyAlignment="1">
      <alignment horizontal="center" vertical="center"/>
    </xf>
    <xf numFmtId="57" fontId="6" fillId="3" borderId="20" xfId="0" applyNumberFormat="1" applyFont="1" applyFill="1" applyBorder="1" applyAlignment="1">
      <alignment horizontal="center" vertical="center"/>
    </xf>
    <xf numFmtId="57" fontId="6" fillId="3" borderId="20" xfId="120" applyNumberFormat="1" applyFill="1" applyBorder="1" applyAlignment="1">
      <alignment horizontal="center" vertical="center"/>
    </xf>
    <xf numFmtId="57" fontId="6" fillId="3" borderId="20" xfId="121" applyNumberFormat="1" applyFill="1" applyBorder="1" applyAlignment="1">
      <alignment horizontal="center" vertical="center"/>
    </xf>
    <xf numFmtId="57" fontId="6" fillId="3" borderId="20" xfId="122" applyNumberFormat="1" applyFill="1" applyBorder="1" applyAlignment="1">
      <alignment horizontal="center" vertical="center"/>
    </xf>
    <xf numFmtId="57" fontId="6" fillId="0" borderId="20" xfId="123" applyNumberFormat="1" applyBorder="1" applyAlignment="1">
      <alignment horizontal="center" vertical="center"/>
    </xf>
    <xf numFmtId="57" fontId="6" fillId="0" borderId="20" xfId="0" applyNumberFormat="1" applyFont="1" applyBorder="1" applyAlignment="1">
      <alignment horizontal="center" vertical="center"/>
    </xf>
    <xf numFmtId="57" fontId="6" fillId="3" borderId="20" xfId="5" applyNumberFormat="1" applyFont="1" applyFill="1" applyBorder="1" applyAlignment="1">
      <alignment horizontal="center" vertical="center"/>
    </xf>
    <xf numFmtId="0" fontId="76" fillId="0" borderId="20" xfId="15" applyFont="1" applyBorder="1" applyAlignment="1">
      <alignment horizontal="center" vertical="center" wrapText="1"/>
    </xf>
    <xf numFmtId="0" fontId="76" fillId="0" borderId="20" xfId="0" applyFont="1" applyBorder="1" applyAlignment="1">
      <alignment horizontal="center" vertical="center" wrapText="1"/>
    </xf>
    <xf numFmtId="183" fontId="76" fillId="0" borderId="20" xfId="0" applyNumberFormat="1" applyFont="1" applyBorder="1" applyAlignment="1">
      <alignment horizontal="center" vertical="center"/>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5" applyFont="1" applyFill="1" applyBorder="1" applyAlignment="1">
      <alignment horizontal="center" vertical="center"/>
    </xf>
    <xf numFmtId="0" fontId="21" fillId="3" borderId="3" xfId="121" applyFont="1" applyFill="1" applyBorder="1" applyAlignment="1">
      <alignment horizontal="center" vertical="center" justifyLastLine="1"/>
    </xf>
    <xf numFmtId="0" fontId="90" fillId="0" borderId="0" xfId="0" applyFont="1" applyAlignment="1"/>
    <xf numFmtId="188" fontId="90" fillId="0" borderId="0" xfId="0" quotePrefix="1" applyNumberFormat="1" applyFont="1" applyAlignment="1">
      <alignment horizontal="left" vertical="center"/>
    </xf>
    <xf numFmtId="188" fontId="90" fillId="0" borderId="0" xfId="0" applyNumberFormat="1" applyFont="1" applyAlignment="1"/>
    <xf numFmtId="0" fontId="90" fillId="0" borderId="0" xfId="0" quotePrefix="1" applyFont="1" applyAlignment="1">
      <alignment horizontal="right" vertical="center"/>
    </xf>
    <xf numFmtId="188" fontId="24" fillId="0" borderId="0" xfId="0" applyNumberFormat="1" applyFont="1" applyAlignment="1"/>
    <xf numFmtId="188" fontId="21" fillId="0" borderId="0" xfId="0" applyNumberFormat="1" applyFont="1" applyAlignment="1"/>
    <xf numFmtId="0" fontId="21" fillId="0" borderId="0" xfId="0" applyFont="1" applyAlignment="1"/>
    <xf numFmtId="0" fontId="24" fillId="0" borderId="0" xfId="0" applyFont="1" applyAlignment="1"/>
    <xf numFmtId="0" fontId="71" fillId="0" borderId="0" xfId="0" applyFont="1" applyAlignment="1"/>
    <xf numFmtId="0" fontId="71" fillId="0" borderId="0" xfId="0" quotePrefix="1" applyFont="1" applyAlignment="1">
      <alignment horizontal="left" vertical="center"/>
    </xf>
    <xf numFmtId="188" fontId="71" fillId="0" borderId="0" xfId="0" applyNumberFormat="1" applyFont="1" applyAlignment="1"/>
    <xf numFmtId="0" fontId="71" fillId="0" borderId="0" xfId="0" quotePrefix="1" applyFont="1" applyAlignment="1">
      <alignment horizontal="right" vertical="center"/>
    </xf>
    <xf numFmtId="188" fontId="71" fillId="0" borderId="0" xfId="0" quotePrefix="1" applyNumberFormat="1" applyFont="1" applyAlignment="1"/>
    <xf numFmtId="188" fontId="6" fillId="0" borderId="0" xfId="0" applyNumberFormat="1" applyFont="1" applyAlignment="1"/>
    <xf numFmtId="0" fontId="24" fillId="0" borderId="1" xfId="0" applyFont="1" applyBorder="1" applyAlignment="1"/>
    <xf numFmtId="0" fontId="6" fillId="0" borderId="11" xfId="0" quotePrefix="1" applyFont="1" applyBorder="1" applyAlignment="1">
      <alignment horizontal="left"/>
    </xf>
    <xf numFmtId="0" fontId="71" fillId="0" borderId="3" xfId="0" applyFont="1" applyBorder="1" applyAlignment="1">
      <alignment horizontal="distributed"/>
    </xf>
    <xf numFmtId="0" fontId="71" fillId="0" borderId="1" xfId="0" applyFont="1" applyBorder="1" applyAlignment="1">
      <alignment horizontal="distributed"/>
    </xf>
    <xf numFmtId="0" fontId="71" fillId="0" borderId="2" xfId="0" applyFont="1" applyBorder="1" applyAlignment="1">
      <alignment horizontal="distributed"/>
    </xf>
    <xf numFmtId="0" fontId="6" fillId="0" borderId="3" xfId="0" applyFont="1" applyBorder="1" applyAlignment="1">
      <alignment horizontal="distributed"/>
    </xf>
    <xf numFmtId="0" fontId="6" fillId="0" borderId="0" xfId="0" applyFont="1" applyAlignment="1">
      <alignment horizontal="distributed"/>
    </xf>
    <xf numFmtId="0" fontId="21" fillId="0" borderId="3" xfId="0" applyFont="1" applyBorder="1" applyAlignment="1">
      <alignment horizontal="distributed"/>
    </xf>
    <xf numFmtId="0" fontId="24" fillId="0" borderId="4" xfId="0" applyFont="1" applyBorder="1" applyAlignment="1"/>
    <xf numFmtId="0" fontId="71" fillId="0" borderId="6" xfId="0" applyFont="1" applyBorder="1" applyAlignment="1">
      <alignment horizontal="distributed"/>
    </xf>
    <xf numFmtId="0" fontId="71" fillId="0" borderId="4" xfId="0" applyFont="1" applyBorder="1" applyAlignment="1">
      <alignment horizontal="distributed"/>
    </xf>
    <xf numFmtId="0" fontId="71" fillId="0" borderId="5" xfId="0" applyFont="1" applyBorder="1" applyAlignment="1">
      <alignment horizontal="distributed"/>
    </xf>
    <xf numFmtId="0" fontId="73" fillId="0" borderId="6" xfId="0" applyFont="1" applyBorder="1" applyAlignment="1"/>
    <xf numFmtId="0" fontId="73" fillId="0" borderId="4" xfId="0" applyFont="1" applyBorder="1" applyAlignment="1"/>
    <xf numFmtId="0" fontId="21" fillId="0" borderId="6" xfId="0" applyFont="1" applyBorder="1" applyAlignment="1"/>
    <xf numFmtId="0" fontId="24" fillId="0" borderId="7" xfId="0" applyFont="1" applyBorder="1" applyAlignment="1"/>
    <xf numFmtId="0" fontId="6" fillId="0" borderId="10" xfId="0" quotePrefix="1" applyFont="1" applyBorder="1" applyAlignment="1">
      <alignment horizontal="left" vertical="top"/>
    </xf>
    <xf numFmtId="49" fontId="71" fillId="0" borderId="9" xfId="0" applyNumberFormat="1" applyFont="1" applyBorder="1" applyAlignment="1">
      <alignment horizontal="center" vertical="top"/>
    </xf>
    <xf numFmtId="49" fontId="71" fillId="0" borderId="7" xfId="0" applyNumberFormat="1" applyFont="1" applyBorder="1" applyAlignment="1">
      <alignment horizontal="center" vertical="top"/>
    </xf>
    <xf numFmtId="49" fontId="71" fillId="0" borderId="8" xfId="0" applyNumberFormat="1" applyFont="1" applyBorder="1" applyAlignment="1">
      <alignment horizontal="center" vertical="top"/>
    </xf>
    <xf numFmtId="49" fontId="6" fillId="0" borderId="9" xfId="0" applyNumberFormat="1" applyFont="1" applyBorder="1" applyAlignment="1">
      <alignment horizontal="center" vertical="top"/>
    </xf>
    <xf numFmtId="49" fontId="6" fillId="0" borderId="0" xfId="0" applyNumberFormat="1" applyFont="1" applyAlignment="1">
      <alignment horizontal="center" vertical="top"/>
    </xf>
    <xf numFmtId="49" fontId="21" fillId="0" borderId="9" xfId="0" applyNumberFormat="1" applyFont="1" applyBorder="1" applyAlignment="1">
      <alignment horizontal="center" vertical="top"/>
    </xf>
    <xf numFmtId="0" fontId="90" fillId="0" borderId="0" xfId="0" applyFont="1">
      <alignment vertical="center"/>
    </xf>
    <xf numFmtId="189" fontId="73" fillId="0" borderId="0" xfId="0" applyNumberFormat="1" applyFont="1" applyAlignment="1">
      <alignment horizontal="right"/>
    </xf>
    <xf numFmtId="38" fontId="21" fillId="0" borderId="0" xfId="1" applyFont="1" applyBorder="1" applyAlignment="1"/>
    <xf numFmtId="38" fontId="21" fillId="0" borderId="5" xfId="1" applyFont="1" applyBorder="1" applyAlignment="1"/>
    <xf numFmtId="0" fontId="71" fillId="0" borderId="4" xfId="0" quotePrefix="1" applyFont="1" applyBorder="1">
      <alignment vertical="center"/>
    </xf>
    <xf numFmtId="0" fontId="71" fillId="0" borderId="0" xfId="0" applyFont="1" applyAlignment="1">
      <alignment horizontal="distributed" vertical="center"/>
    </xf>
    <xf numFmtId="38" fontId="73" fillId="0" borderId="0" xfId="1" applyFont="1" applyFill="1" applyBorder="1" applyAlignment="1">
      <alignment horizontal="right"/>
    </xf>
    <xf numFmtId="38" fontId="73" fillId="0" borderId="5" xfId="1" applyFont="1" applyFill="1" applyBorder="1" applyAlignment="1">
      <alignment horizontal="right"/>
    </xf>
    <xf numFmtId="38" fontId="73" fillId="0" borderId="5" xfId="1" applyFont="1" applyBorder="1" applyAlignment="1"/>
    <xf numFmtId="0" fontId="71" fillId="57" borderId="4" xfId="0" quotePrefix="1" applyFont="1" applyFill="1" applyBorder="1">
      <alignment vertical="center"/>
    </xf>
    <xf numFmtId="0" fontId="71" fillId="57" borderId="0" xfId="0" applyFont="1" applyFill="1" applyAlignment="1">
      <alignment horizontal="distributed" vertical="center"/>
    </xf>
    <xf numFmtId="189" fontId="73" fillId="57" borderId="0" xfId="0" applyNumberFormat="1" applyFont="1" applyFill="1" applyAlignment="1">
      <alignment horizontal="right"/>
    </xf>
    <xf numFmtId="38" fontId="73" fillId="57" borderId="0" xfId="1" applyFont="1" applyFill="1" applyBorder="1" applyAlignment="1">
      <alignment horizontal="right"/>
    </xf>
    <xf numFmtId="38" fontId="73" fillId="57" borderId="5" xfId="1" applyFont="1" applyFill="1" applyBorder="1" applyAlignment="1">
      <alignment horizontal="right"/>
    </xf>
    <xf numFmtId="38" fontId="73" fillId="57" borderId="5" xfId="1" applyFont="1" applyFill="1" applyBorder="1" applyAlignment="1"/>
    <xf numFmtId="38" fontId="73" fillId="0" borderId="8" xfId="1" applyFont="1" applyBorder="1" applyAlignment="1"/>
    <xf numFmtId="0" fontId="71" fillId="0" borderId="7" xfId="0" quotePrefix="1" applyFont="1" applyBorder="1">
      <alignment vertical="center"/>
    </xf>
    <xf numFmtId="0" fontId="71" fillId="0" borderId="10" xfId="0" applyFont="1" applyBorder="1" applyAlignment="1">
      <alignment horizontal="distributed" vertical="center"/>
    </xf>
    <xf numFmtId="189" fontId="73" fillId="0" borderId="10" xfId="0" applyNumberFormat="1" applyFont="1" applyBorder="1" applyAlignment="1">
      <alignment horizontal="right"/>
    </xf>
    <xf numFmtId="189" fontId="73" fillId="0" borderId="8" xfId="0" applyNumberFormat="1" applyFont="1" applyBorder="1" applyAlignment="1">
      <alignment horizontal="right"/>
    </xf>
    <xf numFmtId="0" fontId="73" fillId="0" borderId="0" xfId="0" applyFont="1" applyAlignment="1"/>
    <xf numFmtId="0" fontId="90" fillId="0" borderId="11" xfId="0" applyFont="1" applyBorder="1" applyAlignment="1"/>
    <xf numFmtId="0" fontId="71" fillId="0" borderId="11" xfId="0" applyFont="1" applyBorder="1" applyAlignment="1">
      <alignment horizontal="left"/>
    </xf>
    <xf numFmtId="0" fontId="71" fillId="0" borderId="11" xfId="0" applyFont="1" applyBorder="1" applyAlignment="1">
      <alignment horizontal="distributed"/>
    </xf>
    <xf numFmtId="0" fontId="71" fillId="0" borderId="0" xfId="0" applyFont="1" applyAlignment="1">
      <alignment horizontal="distributed"/>
    </xf>
    <xf numFmtId="0" fontId="90" fillId="0" borderId="10" xfId="0" applyFont="1" applyBorder="1" applyAlignment="1"/>
    <xf numFmtId="0" fontId="71" fillId="0" borderId="10" xfId="0" applyFont="1" applyBorder="1" applyAlignment="1">
      <alignment horizontal="left" vertical="top"/>
    </xf>
    <xf numFmtId="188" fontId="6" fillId="0" borderId="10" xfId="0" quotePrefix="1" applyNumberFormat="1" applyFont="1" applyBorder="1" applyAlignment="1">
      <alignment horizontal="left" vertical="center"/>
    </xf>
    <xf numFmtId="49" fontId="71" fillId="0" borderId="10" xfId="0" applyNumberFormat="1" applyFont="1" applyBorder="1" applyAlignment="1">
      <alignment horizontal="center" vertical="top"/>
    </xf>
    <xf numFmtId="49" fontId="71" fillId="0" borderId="0" xfId="0" applyNumberFormat="1" applyFont="1" applyAlignment="1">
      <alignment horizontal="center" vertical="top"/>
    </xf>
    <xf numFmtId="0" fontId="73" fillId="0" borderId="0" xfId="0" applyFont="1">
      <alignment vertical="center"/>
    </xf>
    <xf numFmtId="188" fontId="73" fillId="0" borderId="0" xfId="0" applyNumberFormat="1" applyFont="1" applyAlignment="1">
      <alignment horizontal="right"/>
    </xf>
    <xf numFmtId="0" fontId="21" fillId="0" borderId="0" xfId="0" applyFont="1">
      <alignment vertical="center"/>
    </xf>
    <xf numFmtId="0" fontId="24" fillId="0" borderId="0" xfId="0" applyFont="1">
      <alignment vertical="center"/>
    </xf>
    <xf numFmtId="191" fontId="21" fillId="0" borderId="0" xfId="0" applyNumberFormat="1" applyFont="1" applyAlignment="1">
      <alignment horizontal="right"/>
    </xf>
    <xf numFmtId="191" fontId="21" fillId="0" borderId="0" xfId="0" applyNumberFormat="1" applyFont="1" applyAlignment="1"/>
    <xf numFmtId="188" fontId="21" fillId="0" borderId="0" xfId="0" applyNumberFormat="1" applyFont="1" applyAlignment="1">
      <alignment horizontal="right"/>
    </xf>
    <xf numFmtId="192" fontId="21" fillId="0" borderId="0" xfId="0" applyNumberFormat="1" applyFont="1" applyAlignment="1">
      <alignment horizontal="right"/>
    </xf>
    <xf numFmtId="188" fontId="21" fillId="57" borderId="0" xfId="0" applyNumberFormat="1" applyFont="1" applyFill="1" applyAlignment="1"/>
    <xf numFmtId="0" fontId="88" fillId="0" borderId="0" xfId="0" quotePrefix="1" applyFont="1">
      <alignment vertical="center"/>
    </xf>
    <xf numFmtId="0" fontId="88" fillId="0" borderId="0" xfId="0" applyFont="1" applyAlignment="1">
      <alignment horizontal="distributed" vertical="center"/>
    </xf>
    <xf numFmtId="0" fontId="88" fillId="0" borderId="0" xfId="0" quotePrefix="1" applyFont="1" applyAlignment="1">
      <alignment horizontal="left" vertical="center"/>
    </xf>
    <xf numFmtId="0" fontId="91" fillId="0" borderId="0" xfId="0" applyFont="1" applyAlignment="1">
      <alignment horizontal="distributed" vertical="center"/>
    </xf>
    <xf numFmtId="0" fontId="88" fillId="0" borderId="10" xfId="0" quotePrefix="1" applyFont="1" applyBorder="1" applyAlignment="1">
      <alignment horizontal="left" vertical="center"/>
    </xf>
    <xf numFmtId="0" fontId="88" fillId="0" borderId="10" xfId="0" applyFont="1" applyBorder="1" applyAlignment="1">
      <alignment horizontal="distributed" vertical="center"/>
    </xf>
    <xf numFmtId="188" fontId="90" fillId="0" borderId="10" xfId="0" applyNumberFormat="1" applyFont="1" applyBorder="1" applyAlignment="1"/>
    <xf numFmtId="0" fontId="71" fillId="0" borderId="0" xfId="0" quotePrefix="1" applyFont="1" applyAlignment="1">
      <alignment horizontal="left"/>
    </xf>
    <xf numFmtId="188" fontId="71" fillId="0" borderId="0" xfId="0" quotePrefix="1" applyNumberFormat="1" applyFont="1" applyAlignment="1">
      <alignment horizontal="center"/>
    </xf>
    <xf numFmtId="0" fontId="90" fillId="0" borderId="0" xfId="0" applyFont="1" applyAlignment="1">
      <alignment vertical="top"/>
    </xf>
    <xf numFmtId="0" fontId="71" fillId="0" borderId="0" xfId="0" quotePrefix="1" applyFont="1" applyAlignment="1">
      <alignment horizontal="left" vertical="top"/>
    </xf>
    <xf numFmtId="188" fontId="71" fillId="0" borderId="0" xfId="0" applyNumberFormat="1" applyFont="1" applyAlignment="1">
      <alignment horizontal="center" vertical="top"/>
    </xf>
    <xf numFmtId="188" fontId="88" fillId="0" borderId="0" xfId="0" applyNumberFormat="1" applyFont="1" applyAlignment="1"/>
    <xf numFmtId="0" fontId="90" fillId="0" borderId="0" xfId="0" quotePrefix="1" applyFont="1" applyAlignment="1">
      <alignment horizontal="left" vertical="center"/>
    </xf>
    <xf numFmtId="188" fontId="73" fillId="0" borderId="0" xfId="0" applyNumberFormat="1" applyFont="1" applyAlignment="1"/>
    <xf numFmtId="0" fontId="71" fillId="0" borderId="0" xfId="0" quotePrefix="1" applyFont="1">
      <alignment vertical="center"/>
    </xf>
    <xf numFmtId="188" fontId="71" fillId="0" borderId="0" xfId="0" quotePrefix="1" applyNumberFormat="1" applyFont="1" applyAlignment="1">
      <alignment horizontal="left"/>
    </xf>
    <xf numFmtId="0" fontId="71" fillId="0" borderId="0" xfId="0" applyFont="1" applyAlignment="1">
      <alignment vertical="top"/>
    </xf>
    <xf numFmtId="188" fontId="71" fillId="0" borderId="0" xfId="0" applyNumberFormat="1" applyFont="1" applyAlignment="1">
      <alignment vertical="top"/>
    </xf>
    <xf numFmtId="188" fontId="24" fillId="0" borderId="0" xfId="0" quotePrefix="1" applyNumberFormat="1" applyFont="1" applyAlignment="1">
      <alignment horizontal="left" vertical="center"/>
    </xf>
    <xf numFmtId="188" fontId="24" fillId="0" borderId="0" xfId="0" applyNumberFormat="1" applyFont="1" applyAlignment="1">
      <alignment horizontal="left"/>
    </xf>
    <xf numFmtId="0" fontId="24" fillId="0" borderId="0" xfId="0" quotePrefix="1" applyFont="1" applyAlignment="1">
      <alignment horizontal="right" vertical="center"/>
    </xf>
    <xf numFmtId="0" fontId="6" fillId="0" borderId="0" xfId="0" quotePrefix="1" applyFont="1" applyAlignment="1">
      <alignment horizontal="left" vertical="center"/>
    </xf>
    <xf numFmtId="0" fontId="6" fillId="0" borderId="0" xfId="0" quotePrefix="1" applyFont="1" applyAlignment="1">
      <alignment horizontal="right" vertical="center"/>
    </xf>
    <xf numFmtId="188" fontId="6" fillId="0" borderId="0" xfId="0" quotePrefix="1" applyNumberFormat="1" applyFont="1" applyAlignment="1"/>
    <xf numFmtId="0" fontId="6" fillId="0" borderId="2" xfId="0" applyFont="1" applyBorder="1" applyAlignment="1">
      <alignment horizontal="distributed"/>
    </xf>
    <xf numFmtId="0" fontId="6" fillId="0" borderId="1" xfId="0" applyFont="1" applyBorder="1" applyAlignment="1">
      <alignment horizontal="distributed"/>
    </xf>
    <xf numFmtId="0" fontId="6" fillId="0" borderId="6" xfId="0" applyFont="1" applyBorder="1" applyAlignment="1">
      <alignment horizontal="distributed"/>
    </xf>
    <xf numFmtId="0" fontId="6" fillId="0" borderId="5" xfId="0" applyFont="1" applyBorder="1" applyAlignment="1">
      <alignment horizontal="distributed"/>
    </xf>
    <xf numFmtId="0" fontId="21" fillId="0" borderId="4" xfId="0" applyFont="1" applyBorder="1" applyAlignment="1"/>
    <xf numFmtId="0" fontId="6" fillId="0" borderId="4" xfId="0" applyFont="1" applyBorder="1" applyAlignment="1">
      <alignment horizontal="distributed"/>
    </xf>
    <xf numFmtId="49" fontId="6" fillId="0" borderId="8" xfId="0" applyNumberFormat="1" applyFont="1" applyBorder="1" applyAlignment="1">
      <alignment horizontal="center" vertical="top"/>
    </xf>
    <xf numFmtId="49" fontId="6" fillId="0" borderId="7" xfId="0" applyNumberFormat="1" applyFont="1" applyBorder="1" applyAlignment="1">
      <alignment horizontal="center" vertical="top"/>
    </xf>
    <xf numFmtId="192" fontId="21" fillId="0" borderId="0" xfId="0" applyNumberFormat="1" applyFont="1" applyAlignment="1"/>
    <xf numFmtId="38" fontId="21" fillId="0" borderId="0" xfId="1" applyFont="1" applyAlignment="1"/>
    <xf numFmtId="0" fontId="6" fillId="0" borderId="0" xfId="0" quotePrefix="1" applyFont="1">
      <alignment vertical="center"/>
    </xf>
    <xf numFmtId="0" fontId="6" fillId="0" borderId="0" xfId="0" applyFont="1" applyAlignment="1">
      <alignment horizontal="distributed" vertical="center"/>
    </xf>
    <xf numFmtId="0" fontId="6" fillId="57" borderId="0" xfId="0" quotePrefix="1" applyFont="1" applyFill="1">
      <alignment vertical="center"/>
    </xf>
    <xf numFmtId="0" fontId="6" fillId="57" borderId="0" xfId="0" applyFont="1" applyFill="1" applyAlignment="1">
      <alignment horizontal="distributed" vertical="center"/>
    </xf>
    <xf numFmtId="192" fontId="21" fillId="57" borderId="0" xfId="0" applyNumberFormat="1" applyFont="1" applyFill="1" applyAlignment="1">
      <alignment horizontal="right"/>
    </xf>
    <xf numFmtId="192" fontId="21" fillId="57" borderId="0" xfId="0" applyNumberFormat="1" applyFont="1" applyFill="1" applyAlignment="1"/>
    <xf numFmtId="38" fontId="21" fillId="57" borderId="0" xfId="1" applyFont="1" applyFill="1" applyAlignment="1"/>
    <xf numFmtId="38" fontId="21" fillId="57" borderId="5" xfId="1" applyFont="1" applyFill="1" applyBorder="1" applyAlignment="1"/>
    <xf numFmtId="38" fontId="21" fillId="0" borderId="0" xfId="1" applyFont="1" applyAlignment="1">
      <alignment horizontal="right"/>
    </xf>
    <xf numFmtId="191" fontId="24" fillId="0" borderId="0" xfId="0" applyNumberFormat="1" applyFont="1" applyAlignment="1"/>
    <xf numFmtId="0" fontId="24" fillId="0" borderId="8" xfId="0" applyFont="1" applyBorder="1" applyAlignment="1"/>
    <xf numFmtId="0" fontId="24" fillId="0" borderId="11" xfId="0" applyFont="1" applyBorder="1" applyAlignment="1"/>
    <xf numFmtId="191" fontId="24" fillId="0" borderId="11" xfId="0" applyNumberFormat="1" applyFont="1" applyBorder="1" applyAlignment="1"/>
    <xf numFmtId="188" fontId="24" fillId="0" borderId="11" xfId="0" applyNumberFormat="1" applyFont="1" applyBorder="1" applyAlignment="1"/>
    <xf numFmtId="0" fontId="26" fillId="0" borderId="0" xfId="0" quotePrefix="1" applyFont="1">
      <alignment vertical="center"/>
    </xf>
    <xf numFmtId="0" fontId="26" fillId="0" borderId="0" xfId="0" applyFont="1" applyAlignment="1">
      <alignment horizontal="distributed" vertical="center"/>
    </xf>
    <xf numFmtId="188" fontId="21" fillId="57" borderId="0" xfId="0" applyNumberFormat="1" applyFont="1" applyFill="1" applyAlignment="1">
      <alignment horizontal="right"/>
    </xf>
    <xf numFmtId="0" fontId="26" fillId="0" borderId="0" xfId="0" applyFont="1">
      <alignment vertical="center"/>
    </xf>
    <xf numFmtId="0" fontId="26" fillId="0" borderId="0" xfId="0" quotePrefix="1" applyFont="1" applyAlignment="1">
      <alignment horizontal="left" vertical="center"/>
    </xf>
    <xf numFmtId="0" fontId="92" fillId="0" borderId="0" xfId="0" applyFont="1" applyAlignment="1">
      <alignment horizontal="distributed" vertical="center"/>
    </xf>
    <xf numFmtId="192" fontId="21" fillId="0" borderId="4" xfId="0" applyNumberFormat="1" applyFont="1" applyBorder="1" applyAlignment="1">
      <alignment horizontal="right"/>
    </xf>
    <xf numFmtId="0" fontId="26" fillId="0" borderId="10" xfId="0" quotePrefix="1" applyFont="1" applyBorder="1" applyAlignment="1">
      <alignment horizontal="left" vertical="center"/>
    </xf>
    <xf numFmtId="0" fontId="26" fillId="0" borderId="10" xfId="0" applyFont="1" applyBorder="1" applyAlignment="1">
      <alignment horizontal="distributed" vertical="center"/>
    </xf>
    <xf numFmtId="188" fontId="24" fillId="0" borderId="10" xfId="0" applyNumberFormat="1" applyFont="1" applyBorder="1" applyAlignment="1"/>
    <xf numFmtId="188" fontId="21" fillId="0" borderId="10" xfId="0" applyNumberFormat="1" applyFont="1" applyBorder="1" applyAlignment="1">
      <alignment horizontal="right"/>
    </xf>
    <xf numFmtId="0" fontId="24" fillId="0" borderId="10" xfId="0" applyFont="1" applyBorder="1" applyAlignment="1"/>
    <xf numFmtId="0" fontId="26" fillId="0" borderId="0" xfId="0" applyFont="1" applyAlignment="1">
      <alignment vertical="top"/>
    </xf>
    <xf numFmtId="188" fontId="26" fillId="0" borderId="0" xfId="0" applyNumberFormat="1" applyFont="1" applyAlignment="1">
      <alignment vertical="top"/>
    </xf>
    <xf numFmtId="0" fontId="6" fillId="0" borderId="0" xfId="0" quotePrefix="1" applyFont="1" applyAlignment="1">
      <alignment horizontal="left"/>
    </xf>
    <xf numFmtId="188" fontId="6" fillId="0" borderId="0" xfId="0" quotePrefix="1" applyNumberFormat="1" applyFont="1" applyAlignment="1">
      <alignment horizontal="center"/>
    </xf>
    <xf numFmtId="0" fontId="24" fillId="0" borderId="0" xfId="0" applyFont="1" applyAlignment="1">
      <alignment vertical="top"/>
    </xf>
    <xf numFmtId="0" fontId="6" fillId="0" borderId="0" xfId="0" quotePrefix="1" applyFont="1" applyAlignment="1">
      <alignment horizontal="left" vertical="top"/>
    </xf>
    <xf numFmtId="188" fontId="6" fillId="0" borderId="0" xfId="0" applyNumberFormat="1" applyFont="1" applyAlignment="1">
      <alignment horizontal="center" vertical="top"/>
    </xf>
    <xf numFmtId="188" fontId="26" fillId="0" borderId="0" xfId="0" applyNumberFormat="1" applyFont="1" applyAlignment="1"/>
    <xf numFmtId="0" fontId="24" fillId="0" borderId="0" xfId="0" quotePrefix="1" applyFont="1" applyAlignment="1">
      <alignment horizontal="left" vertical="center"/>
    </xf>
    <xf numFmtId="188" fontId="6" fillId="0" borderId="0" xfId="0" quotePrefix="1" applyNumberFormat="1" applyFont="1" applyAlignment="1">
      <alignment horizontal="left"/>
    </xf>
    <xf numFmtId="0" fontId="6" fillId="0" borderId="0" xfId="0" applyFont="1" applyAlignment="1">
      <alignment vertical="top"/>
    </xf>
    <xf numFmtId="188" fontId="6" fillId="0" borderId="0" xfId="0" applyNumberFormat="1" applyFont="1" applyAlignment="1">
      <alignment vertical="top"/>
    </xf>
    <xf numFmtId="0" fontId="89" fillId="0" borderId="0" xfId="0" applyFont="1">
      <alignment vertical="center"/>
    </xf>
    <xf numFmtId="0" fontId="28" fillId="0" borderId="1" xfId="0" applyFont="1" applyBorder="1">
      <alignment vertical="center"/>
    </xf>
    <xf numFmtId="0" fontId="28" fillId="0" borderId="7" xfId="0" applyFont="1" applyBorder="1">
      <alignment vertical="center"/>
    </xf>
    <xf numFmtId="0" fontId="28" fillId="0" borderId="69" xfId="0" applyFont="1" applyBorder="1">
      <alignment vertical="center"/>
    </xf>
    <xf numFmtId="0" fontId="28" fillId="0" borderId="12" xfId="0" applyFont="1" applyBorder="1">
      <alignment vertical="center"/>
    </xf>
    <xf numFmtId="0" fontId="28" fillId="0" borderId="74" xfId="0" applyFont="1" applyBorder="1">
      <alignment vertical="center"/>
    </xf>
    <xf numFmtId="180" fontId="28" fillId="0" borderId="10" xfId="1" applyNumberFormat="1" applyFont="1" applyBorder="1">
      <alignment vertical="center"/>
    </xf>
    <xf numFmtId="180" fontId="28" fillId="0" borderId="9" xfId="1" applyNumberFormat="1" applyFont="1" applyBorder="1">
      <alignment vertical="center"/>
    </xf>
    <xf numFmtId="180" fontId="28" fillId="0" borderId="8" xfId="1" applyNumberFormat="1" applyFont="1" applyBorder="1">
      <alignment vertical="center"/>
    </xf>
    <xf numFmtId="0" fontId="28" fillId="0" borderId="4" xfId="0" applyFont="1" applyBorder="1">
      <alignment vertical="center"/>
    </xf>
    <xf numFmtId="0" fontId="28" fillId="0" borderId="64" xfId="0" applyFont="1" applyBorder="1">
      <alignment vertical="center"/>
    </xf>
    <xf numFmtId="180" fontId="28" fillId="0" borderId="0" xfId="1" applyNumberFormat="1" applyFont="1" applyBorder="1">
      <alignment vertical="center"/>
    </xf>
    <xf numFmtId="180" fontId="28" fillId="0" borderId="6" xfId="1" applyNumberFormat="1" applyFont="1" applyBorder="1">
      <alignment vertical="center"/>
    </xf>
    <xf numFmtId="180" fontId="28" fillId="0" borderId="5" xfId="1" applyNumberFormat="1" applyFont="1" applyBorder="1">
      <alignment vertical="center"/>
    </xf>
    <xf numFmtId="180" fontId="28" fillId="0" borderId="26" xfId="1" applyNumberFormat="1" applyFont="1" applyBorder="1">
      <alignment vertical="center"/>
    </xf>
    <xf numFmtId="180" fontId="28" fillId="0" borderId="17" xfId="1" applyNumberFormat="1" applyFont="1" applyBorder="1">
      <alignment vertical="center"/>
    </xf>
    <xf numFmtId="180" fontId="28" fillId="0" borderId="70" xfId="1" applyNumberFormat="1" applyFont="1" applyBorder="1">
      <alignment vertical="center"/>
    </xf>
    <xf numFmtId="0" fontId="28" fillId="0" borderId="75" xfId="0" applyFont="1" applyBorder="1">
      <alignment vertical="center"/>
    </xf>
    <xf numFmtId="180" fontId="28" fillId="0" borderId="11" xfId="1" applyNumberFormat="1" applyFont="1" applyBorder="1">
      <alignment vertical="center"/>
    </xf>
    <xf numFmtId="180" fontId="28" fillId="0" borderId="3" xfId="1" applyNumberFormat="1" applyFont="1" applyBorder="1">
      <alignment vertical="center"/>
    </xf>
    <xf numFmtId="180" fontId="28" fillId="0" borderId="2" xfId="1" applyNumberFormat="1" applyFont="1" applyBorder="1">
      <alignment vertical="center"/>
    </xf>
    <xf numFmtId="0" fontId="19" fillId="4" borderId="0" xfId="0" applyFont="1" applyFill="1" applyAlignment="1"/>
    <xf numFmtId="0" fontId="19" fillId="4" borderId="0" xfId="0" applyFont="1" applyFill="1" applyAlignment="1">
      <alignment horizontal="center"/>
    </xf>
    <xf numFmtId="0" fontId="19" fillId="0" borderId="14" xfId="0" applyFont="1" applyBorder="1" applyAlignment="1"/>
    <xf numFmtId="0" fontId="19" fillId="0" borderId="11" xfId="0" applyFont="1" applyBorder="1" applyAlignment="1"/>
    <xf numFmtId="0" fontId="19" fillId="0" borderId="10" xfId="0" applyFont="1" applyBorder="1" applyAlignment="1"/>
    <xf numFmtId="38" fontId="19" fillId="3" borderId="0" xfId="3" applyFont="1" applyFill="1" applyBorder="1"/>
    <xf numFmtId="190" fontId="19" fillId="4" borderId="0" xfId="0" applyNumberFormat="1" applyFont="1" applyFill="1" applyAlignment="1"/>
    <xf numFmtId="38" fontId="19" fillId="3" borderId="10" xfId="3" applyFont="1" applyFill="1" applyBorder="1"/>
    <xf numFmtId="0" fontId="88" fillId="3" borderId="0" xfId="0" quotePrefix="1" applyFont="1" applyFill="1" applyAlignment="1">
      <alignment horizontal="left"/>
    </xf>
    <xf numFmtId="0" fontId="88" fillId="3" borderId="0" xfId="120" quotePrefix="1" applyFont="1" applyFill="1" applyAlignment="1">
      <alignment horizontal="left"/>
    </xf>
    <xf numFmtId="0" fontId="88" fillId="0" borderId="0" xfId="121" applyFont="1" applyAlignment="1" applyProtection="1">
      <alignment horizontal="left" vertical="center"/>
      <protection locked="0"/>
    </xf>
    <xf numFmtId="0" fontId="88" fillId="0" borderId="0" xfId="122" applyFont="1" applyAlignment="1">
      <alignment vertical="center"/>
    </xf>
    <xf numFmtId="0" fontId="88" fillId="0" borderId="0" xfId="123" applyFont="1" applyAlignment="1">
      <alignment vertical="center"/>
    </xf>
    <xf numFmtId="0" fontId="88" fillId="0" borderId="0" xfId="123" applyFont="1" applyAlignment="1" applyProtection="1">
      <alignment horizontal="left" vertical="center"/>
      <protection locked="0"/>
    </xf>
    <xf numFmtId="0" fontId="88" fillId="0" borderId="0" xfId="0" applyFont="1" applyAlignment="1" applyProtection="1">
      <alignment horizontal="left" vertical="center"/>
      <protection locked="0"/>
    </xf>
    <xf numFmtId="0" fontId="28" fillId="0" borderId="11" xfId="0" applyFont="1" applyBorder="1">
      <alignment vertical="center"/>
    </xf>
    <xf numFmtId="0" fontId="28" fillId="0" borderId="2" xfId="0" applyFont="1" applyBorder="1">
      <alignment vertical="center"/>
    </xf>
    <xf numFmtId="0" fontId="28" fillId="0" borderId="10" xfId="0" applyFont="1" applyBorder="1">
      <alignment vertical="center"/>
    </xf>
    <xf numFmtId="0" fontId="28" fillId="0" borderId="8" xfId="0" applyFont="1" applyBorder="1">
      <alignment vertical="center"/>
    </xf>
    <xf numFmtId="49" fontId="29" fillId="0" borderId="4" xfId="0" applyNumberFormat="1" applyFont="1" applyBorder="1" applyAlignment="1"/>
    <xf numFmtId="38" fontId="28" fillId="0" borderId="14" xfId="1" applyFont="1" applyBorder="1">
      <alignment vertical="center"/>
    </xf>
    <xf numFmtId="38" fontId="28" fillId="0" borderId="13" xfId="1" applyFont="1" applyBorder="1">
      <alignment vertical="center"/>
    </xf>
    <xf numFmtId="38" fontId="28" fillId="0" borderId="0" xfId="1" applyFont="1" applyBorder="1">
      <alignment vertical="center"/>
    </xf>
    <xf numFmtId="38" fontId="28" fillId="0" borderId="12" xfId="1" applyFont="1" applyBorder="1">
      <alignment vertical="center"/>
    </xf>
    <xf numFmtId="180" fontId="28" fillId="0" borderId="12" xfId="0" applyNumberFormat="1" applyFont="1" applyBorder="1">
      <alignment vertical="center"/>
    </xf>
    <xf numFmtId="180" fontId="28" fillId="0" borderId="14" xfId="0" applyNumberFormat="1" applyFont="1" applyBorder="1">
      <alignment vertical="center"/>
    </xf>
    <xf numFmtId="49" fontId="29" fillId="0" borderId="12" xfId="0" applyNumberFormat="1" applyFont="1" applyBorder="1" applyAlignment="1"/>
    <xf numFmtId="38" fontId="28" fillId="0" borderId="5" xfId="1" applyFont="1" applyBorder="1">
      <alignment vertical="center"/>
    </xf>
    <xf numFmtId="38" fontId="28" fillId="0" borderId="4" xfId="1" applyFont="1" applyBorder="1">
      <alignment vertical="center"/>
    </xf>
    <xf numFmtId="180" fontId="28" fillId="0" borderId="4" xfId="0" applyNumberFormat="1" applyFont="1" applyBorder="1">
      <alignment vertical="center"/>
    </xf>
    <xf numFmtId="180" fontId="28" fillId="0" borderId="0" xfId="0" applyNumberFormat="1" applyFont="1">
      <alignment vertical="center"/>
    </xf>
    <xf numFmtId="180" fontId="28" fillId="0" borderId="5" xfId="0" applyNumberFormat="1" applyFont="1" applyBorder="1">
      <alignment vertical="center"/>
    </xf>
    <xf numFmtId="38" fontId="28" fillId="0" borderId="11" xfId="1" applyFont="1" applyBorder="1">
      <alignment vertical="center"/>
    </xf>
    <xf numFmtId="38" fontId="28" fillId="0" borderId="2" xfId="1" applyFont="1" applyBorder="1">
      <alignment vertical="center"/>
    </xf>
    <xf numFmtId="38" fontId="28" fillId="0" borderId="1" xfId="1" applyFont="1" applyBorder="1">
      <alignment vertical="center"/>
    </xf>
    <xf numFmtId="180" fontId="28" fillId="0" borderId="1" xfId="0" applyNumberFormat="1" applyFont="1" applyBorder="1">
      <alignment vertical="center"/>
    </xf>
    <xf numFmtId="180" fontId="28" fillId="0" borderId="11" xfId="0" applyNumberFormat="1" applyFont="1" applyBorder="1">
      <alignment vertical="center"/>
    </xf>
    <xf numFmtId="180" fontId="28" fillId="0" borderId="2" xfId="0" applyNumberFormat="1" applyFont="1" applyBorder="1">
      <alignment vertical="center"/>
    </xf>
    <xf numFmtId="38" fontId="28" fillId="0" borderId="10" xfId="1" applyFont="1" applyBorder="1">
      <alignment vertical="center"/>
    </xf>
    <xf numFmtId="38" fontId="28" fillId="0" borderId="8" xfId="1" applyFont="1" applyBorder="1">
      <alignment vertical="center"/>
    </xf>
    <xf numFmtId="38" fontId="28" fillId="0" borderId="7" xfId="1" applyFont="1" applyBorder="1">
      <alignment vertical="center"/>
    </xf>
    <xf numFmtId="180" fontId="28" fillId="0" borderId="7" xfId="0" applyNumberFormat="1" applyFont="1" applyBorder="1">
      <alignment vertical="center"/>
    </xf>
    <xf numFmtId="180" fontId="28" fillId="0" borderId="10" xfId="0" applyNumberFormat="1" applyFont="1" applyBorder="1">
      <alignment vertical="center"/>
    </xf>
    <xf numFmtId="49" fontId="29" fillId="0" borderId="1" xfId="0" applyNumberFormat="1" applyFont="1" applyBorder="1" applyAlignment="1"/>
    <xf numFmtId="49" fontId="29" fillId="0" borderId="7" xfId="0" applyNumberFormat="1" applyFont="1" applyBorder="1" applyAlignment="1"/>
    <xf numFmtId="0" fontId="29" fillId="4" borderId="0" xfId="0" applyFont="1" applyFill="1">
      <alignment vertical="center"/>
    </xf>
    <xf numFmtId="0" fontId="93" fillId="0" borderId="0" xfId="0" applyFont="1">
      <alignment vertical="center"/>
    </xf>
    <xf numFmtId="0" fontId="71" fillId="4" borderId="13" xfId="6" applyFont="1" applyFill="1" applyBorder="1" applyAlignment="1">
      <alignment horizontal="center" vertical="center" wrapText="1"/>
    </xf>
    <xf numFmtId="0" fontId="20" fillId="0" borderId="0" xfId="0" applyFont="1" applyAlignment="1"/>
    <xf numFmtId="0" fontId="20" fillId="0" borderId="0" xfId="0" applyFont="1" applyAlignment="1">
      <alignment horizontal="right"/>
    </xf>
    <xf numFmtId="193" fontId="71" fillId="0" borderId="10" xfId="0" applyNumberFormat="1" applyFont="1" applyBorder="1" applyAlignment="1"/>
    <xf numFmtId="0" fontId="96" fillId="0" borderId="11" xfId="0" applyFont="1" applyBorder="1" applyAlignment="1">
      <alignment vertical="top"/>
    </xf>
    <xf numFmtId="0" fontId="96" fillId="0" borderId="11" xfId="0" applyFont="1" applyBorder="1" applyAlignment="1">
      <alignment horizontal="right" vertical="top"/>
    </xf>
    <xf numFmtId="0" fontId="96" fillId="0" borderId="1" xfId="0" applyFont="1" applyBorder="1" applyAlignment="1">
      <alignment vertical="top"/>
    </xf>
    <xf numFmtId="0" fontId="96" fillId="0" borderId="2" xfId="0" applyFont="1" applyBorder="1" applyAlignment="1">
      <alignment vertical="top"/>
    </xf>
    <xf numFmtId="0" fontId="96" fillId="57" borderId="1" xfId="0" applyFont="1" applyFill="1" applyBorder="1" applyAlignment="1">
      <alignment vertical="top"/>
    </xf>
    <xf numFmtId="0" fontId="96" fillId="57" borderId="11" xfId="0" applyFont="1" applyFill="1" applyBorder="1" applyAlignment="1">
      <alignment vertical="top"/>
    </xf>
    <xf numFmtId="0" fontId="96" fillId="57" borderId="2" xfId="0" applyFont="1" applyFill="1" applyBorder="1" applyAlignment="1">
      <alignment vertical="top"/>
    </xf>
    <xf numFmtId="0" fontId="96" fillId="0" borderId="0" xfId="0" applyFont="1" applyAlignment="1">
      <alignment vertical="top"/>
    </xf>
    <xf numFmtId="0" fontId="96" fillId="0" borderId="0" xfId="0" applyFont="1" applyAlignment="1">
      <alignment horizontal="right" vertical="top"/>
    </xf>
    <xf numFmtId="0" fontId="96" fillId="0" borderId="7" xfId="0" applyFont="1" applyBorder="1" applyAlignment="1">
      <alignment vertical="top"/>
    </xf>
    <xf numFmtId="0" fontId="96" fillId="0" borderId="10" xfId="0" applyFont="1" applyBorder="1" applyAlignment="1">
      <alignment vertical="top"/>
    </xf>
    <xf numFmtId="0" fontId="96" fillId="0" borderId="8" xfId="0" applyFont="1" applyBorder="1" applyAlignment="1">
      <alignment vertical="top"/>
    </xf>
    <xf numFmtId="0" fontId="96" fillId="57" borderId="7" xfId="0" applyFont="1" applyFill="1" applyBorder="1" applyAlignment="1">
      <alignment vertical="top"/>
    </xf>
    <xf numFmtId="0" fontId="96" fillId="57" borderId="10" xfId="0" applyFont="1" applyFill="1" applyBorder="1" applyAlignment="1">
      <alignment vertical="top"/>
    </xf>
    <xf numFmtId="0" fontId="96" fillId="57" borderId="8" xfId="0" applyFont="1" applyFill="1" applyBorder="1" applyAlignment="1">
      <alignment vertical="top"/>
    </xf>
    <xf numFmtId="0" fontId="96" fillId="0" borderId="3" xfId="0" applyFont="1" applyBorder="1" applyAlignment="1">
      <alignment vertical="top"/>
    </xf>
    <xf numFmtId="0" fontId="96" fillId="57" borderId="3" xfId="0" applyFont="1" applyFill="1" applyBorder="1" applyAlignment="1">
      <alignment vertical="top"/>
    </xf>
    <xf numFmtId="0" fontId="96" fillId="0" borderId="10" xfId="0" applyFont="1" applyBorder="1" applyAlignment="1"/>
    <xf numFmtId="0" fontId="96" fillId="0" borderId="8" xfId="0" applyFont="1" applyBorder="1" applyAlignment="1">
      <alignment horizontal="right" vertical="top"/>
    </xf>
    <xf numFmtId="0" fontId="96" fillId="0" borderId="9" xfId="0" applyFont="1" applyBorder="1" applyAlignment="1">
      <alignment vertical="top"/>
    </xf>
    <xf numFmtId="0" fontId="96" fillId="57" borderId="9" xfId="0" applyFont="1" applyFill="1" applyBorder="1" applyAlignment="1">
      <alignment vertical="top"/>
    </xf>
    <xf numFmtId="0" fontId="96" fillId="0" borderId="0" xfId="0" applyFont="1" applyAlignment="1">
      <alignment horizontal="right"/>
    </xf>
    <xf numFmtId="0" fontId="96" fillId="0" borderId="0" xfId="0" applyFont="1" applyAlignment="1"/>
    <xf numFmtId="38" fontId="20" fillId="0" borderId="1" xfId="3" applyFont="1" applyFill="1" applyBorder="1" applyAlignment="1">
      <alignment horizontal="right"/>
    </xf>
    <xf numFmtId="38" fontId="20" fillId="0" borderId="11" xfId="3" applyFont="1" applyFill="1" applyBorder="1" applyAlignment="1">
      <alignment horizontal="right"/>
    </xf>
    <xf numFmtId="195" fontId="20" fillId="0" borderId="11" xfId="3" applyNumberFormat="1" applyFont="1" applyFill="1" applyBorder="1" applyAlignment="1">
      <alignment horizontal="right"/>
    </xf>
    <xf numFmtId="196" fontId="20" fillId="0" borderId="11" xfId="3" applyNumberFormat="1" applyFont="1" applyFill="1" applyBorder="1" applyAlignment="1">
      <alignment horizontal="right"/>
    </xf>
    <xf numFmtId="49" fontId="96" fillId="0" borderId="0" xfId="0" applyNumberFormat="1" applyFont="1" applyAlignment="1">
      <alignment horizontal="right"/>
    </xf>
    <xf numFmtId="38" fontId="20" fillId="0" borderId="4" xfId="3" applyFont="1" applyFill="1" applyBorder="1" applyAlignment="1">
      <alignment horizontal="right"/>
    </xf>
    <xf numFmtId="38" fontId="20" fillId="0" borderId="0" xfId="3" applyFont="1" applyFill="1" applyBorder="1" applyAlignment="1">
      <alignment horizontal="right"/>
    </xf>
    <xf numFmtId="197" fontId="20" fillId="0" borderId="0" xfId="3" applyNumberFormat="1" applyFont="1" applyFill="1" applyBorder="1" applyAlignment="1">
      <alignment horizontal="right"/>
    </xf>
    <xf numFmtId="196" fontId="20" fillId="0" borderId="0" xfId="3" applyNumberFormat="1" applyFont="1" applyFill="1" applyBorder="1" applyAlignment="1">
      <alignment horizontal="right"/>
    </xf>
    <xf numFmtId="49" fontId="96" fillId="0" borderId="0" xfId="0" applyNumberFormat="1" applyFont="1" applyAlignment="1"/>
    <xf numFmtId="0" fontId="96" fillId="0" borderId="5" xfId="0" applyFont="1" applyBorder="1" applyAlignment="1">
      <alignment horizontal="right"/>
    </xf>
    <xf numFmtId="0" fontId="96" fillId="0" borderId="0" xfId="0" applyFont="1" applyAlignment="1">
      <alignment horizontal="right" vertical="center"/>
    </xf>
    <xf numFmtId="198" fontId="20" fillId="0" borderId="4" xfId="3" applyNumberFormat="1" applyFont="1" applyFill="1" applyBorder="1" applyAlignment="1">
      <alignment horizontal="right"/>
    </xf>
    <xf numFmtId="198" fontId="20" fillId="0" borderId="0" xfId="3" applyNumberFormat="1" applyFont="1" applyFill="1" applyBorder="1" applyAlignment="1">
      <alignment horizontal="right"/>
    </xf>
    <xf numFmtId="199" fontId="20" fillId="0" borderId="0" xfId="3" applyNumberFormat="1" applyFont="1" applyFill="1" applyBorder="1" applyAlignment="1">
      <alignment horizontal="right"/>
    </xf>
    <xf numFmtId="200" fontId="20" fillId="0" borderId="4" xfId="3" applyNumberFormat="1" applyFont="1" applyFill="1" applyBorder="1" applyAlignment="1">
      <alignment horizontal="right"/>
    </xf>
    <xf numFmtId="200" fontId="20" fillId="0" borderId="0" xfId="3" applyNumberFormat="1" applyFont="1" applyFill="1" applyBorder="1" applyAlignment="1">
      <alignment horizontal="right"/>
    </xf>
    <xf numFmtId="38" fontId="20" fillId="0" borderId="0" xfId="0" applyNumberFormat="1" applyFont="1" applyAlignment="1"/>
    <xf numFmtId="201" fontId="20" fillId="0" borderId="0" xfId="3" applyNumberFormat="1" applyFont="1" applyFill="1" applyBorder="1" applyAlignment="1">
      <alignment horizontal="right"/>
    </xf>
    <xf numFmtId="38" fontId="20" fillId="0" borderId="0" xfId="3" applyFont="1" applyFill="1" applyAlignment="1">
      <alignment vertical="center"/>
    </xf>
    <xf numFmtId="37" fontId="20" fillId="0" borderId="0" xfId="3" applyNumberFormat="1" applyFont="1" applyFill="1" applyBorder="1" applyAlignment="1">
      <alignment horizontal="right"/>
    </xf>
    <xf numFmtId="49" fontId="96" fillId="0" borderId="0" xfId="118" applyNumberFormat="1" applyFont="1" applyAlignment="1">
      <alignment horizontal="right"/>
    </xf>
    <xf numFmtId="37" fontId="20" fillId="0" borderId="0" xfId="0" applyNumberFormat="1" applyFont="1" applyAlignment="1"/>
    <xf numFmtId="49" fontId="96" fillId="0" borderId="0" xfId="0" applyNumberFormat="1" applyFont="1" applyAlignment="1">
      <alignment horizontal="right" vertical="center"/>
    </xf>
    <xf numFmtId="0" fontId="96" fillId="0" borderId="0" xfId="0" applyFont="1">
      <alignment vertical="center"/>
    </xf>
    <xf numFmtId="0" fontId="96" fillId="0" borderId="5" xfId="0" applyFont="1" applyBorder="1" applyAlignment="1">
      <alignment horizontal="right" vertical="center"/>
    </xf>
    <xf numFmtId="38" fontId="6" fillId="0" borderId="0" xfId="3" applyFont="1" applyFill="1" applyBorder="1"/>
    <xf numFmtId="38" fontId="20" fillId="0" borderId="0" xfId="3" applyFont="1" applyFill="1" applyBorder="1"/>
    <xf numFmtId="38" fontId="6" fillId="0" borderId="4" xfId="3" applyFont="1" applyFill="1" applyBorder="1"/>
    <xf numFmtId="49" fontId="96" fillId="0" borderId="10" xfId="0" applyNumberFormat="1" applyFont="1" applyBorder="1" applyAlignment="1">
      <alignment horizontal="right" vertical="center"/>
    </xf>
    <xf numFmtId="0" fontId="96" fillId="0" borderId="10" xfId="0" applyFont="1" applyBorder="1">
      <alignment vertical="center"/>
    </xf>
    <xf numFmtId="0" fontId="96" fillId="0" borderId="8" xfId="0" applyFont="1" applyBorder="1" applyAlignment="1">
      <alignment horizontal="right" vertical="center"/>
    </xf>
    <xf numFmtId="38" fontId="6" fillId="0" borderId="10" xfId="3" applyFont="1" applyFill="1" applyBorder="1"/>
    <xf numFmtId="0" fontId="6" fillId="0" borderId="0" xfId="0" applyFont="1" applyAlignment="1">
      <alignment horizontal="right"/>
    </xf>
    <xf numFmtId="0" fontId="20" fillId="0" borderId="0" xfId="124" applyFont="1"/>
    <xf numFmtId="0" fontId="95" fillId="0" borderId="0" xfId="125" applyFill="1" applyAlignment="1" applyProtection="1"/>
    <xf numFmtId="0" fontId="21" fillId="0" borderId="3" xfId="0" applyFont="1" applyBorder="1" applyAlignment="1">
      <alignment horizontal="center" vertical="center"/>
    </xf>
    <xf numFmtId="0" fontId="0" fillId="0" borderId="5" xfId="0" applyBorder="1">
      <alignment vertical="center"/>
    </xf>
    <xf numFmtId="0" fontId="25" fillId="57" borderId="3" xfId="0" applyFont="1" applyFill="1" applyBorder="1" applyAlignment="1">
      <alignment horizontal="center" vertical="center"/>
    </xf>
    <xf numFmtId="0" fontId="25" fillId="57" borderId="6" xfId="0" applyFont="1" applyFill="1" applyBorder="1" applyAlignment="1">
      <alignment horizontal="center" vertical="center"/>
    </xf>
    <xf numFmtId="57" fontId="25" fillId="57" borderId="6" xfId="0" applyNumberFormat="1" applyFont="1" applyFill="1" applyBorder="1" applyAlignment="1">
      <alignment horizontal="center" vertical="center"/>
    </xf>
    <xf numFmtId="0" fontId="76" fillId="57" borderId="20" xfId="0" applyFont="1" applyFill="1" applyBorder="1" applyAlignment="1">
      <alignment horizontal="center" vertical="center" wrapText="1"/>
    </xf>
    <xf numFmtId="183" fontId="76" fillId="57" borderId="20" xfId="0" applyNumberFormat="1" applyFont="1" applyFill="1" applyBorder="1" applyAlignment="1">
      <alignment horizontal="center" vertical="center"/>
    </xf>
    <xf numFmtId="0" fontId="21" fillId="0" borderId="3" xfId="8" applyFont="1" applyBorder="1" applyAlignment="1">
      <alignment horizontal="center" vertical="center" wrapText="1"/>
    </xf>
    <xf numFmtId="57" fontId="21" fillId="0" borderId="6" xfId="8" applyNumberFormat="1" applyFont="1" applyBorder="1" applyAlignment="1">
      <alignment horizontal="center" vertical="center" wrapText="1"/>
    </xf>
    <xf numFmtId="0" fontId="25" fillId="4" borderId="20" xfId="15" applyFont="1" applyFill="1" applyBorder="1" applyAlignment="1">
      <alignment horizontal="center" vertical="center" wrapText="1"/>
    </xf>
    <xf numFmtId="0" fontId="76" fillId="4" borderId="13" xfId="15" applyFont="1" applyFill="1" applyBorder="1" applyAlignment="1">
      <alignment horizontal="center" vertical="center" wrapText="1"/>
    </xf>
    <xf numFmtId="38" fontId="19" fillId="0" borderId="5" xfId="1" applyFont="1" applyFill="1" applyBorder="1" applyAlignment="1" applyProtection="1">
      <alignment vertical="center"/>
    </xf>
    <xf numFmtId="183" fontId="76" fillId="4" borderId="6" xfId="0" applyNumberFormat="1" applyFont="1" applyFill="1" applyBorder="1" applyAlignment="1">
      <alignment horizontal="center" vertical="center"/>
    </xf>
    <xf numFmtId="0" fontId="76" fillId="4" borderId="20" xfId="0" applyFont="1" applyFill="1" applyBorder="1" applyAlignment="1">
      <alignment horizontal="center" vertical="center" wrapText="1"/>
    </xf>
    <xf numFmtId="38" fontId="28" fillId="4" borderId="40" xfId="1" applyFont="1" applyFill="1" applyBorder="1" applyAlignment="1">
      <alignment horizontal="right" vertical="center"/>
    </xf>
    <xf numFmtId="57" fontId="19" fillId="3" borderId="10" xfId="0" applyNumberFormat="1" applyFont="1" applyFill="1" applyBorder="1" applyAlignment="1">
      <alignment horizontal="center" vertical="center"/>
    </xf>
    <xf numFmtId="57" fontId="19" fillId="3" borderId="10" xfId="0" quotePrefix="1" applyNumberFormat="1" applyFont="1" applyFill="1" applyBorder="1" applyAlignment="1">
      <alignment horizontal="center" vertical="center"/>
    </xf>
    <xf numFmtId="181" fontId="20" fillId="4" borderId="7" xfId="3" applyNumberFormat="1" applyFont="1" applyFill="1" applyBorder="1" applyAlignment="1"/>
    <xf numFmtId="38" fontId="20" fillId="4" borderId="9" xfId="3" applyFont="1" applyFill="1" applyBorder="1" applyAlignment="1"/>
    <xf numFmtId="180" fontId="20" fillId="4" borderId="9" xfId="3" applyNumberFormat="1" applyFont="1" applyFill="1" applyBorder="1" applyAlignment="1"/>
    <xf numFmtId="180" fontId="20" fillId="4" borderId="9" xfId="3" applyNumberFormat="1" applyFont="1" applyFill="1" applyBorder="1" applyAlignment="1">
      <alignment horizontal="right"/>
    </xf>
    <xf numFmtId="38" fontId="71" fillId="4" borderId="9" xfId="0" applyNumberFormat="1" applyFont="1" applyFill="1" applyBorder="1">
      <alignment vertical="center"/>
    </xf>
    <xf numFmtId="57" fontId="29" fillId="57" borderId="3" xfId="0" applyNumberFormat="1" applyFont="1" applyFill="1" applyBorder="1" applyAlignment="1">
      <alignment horizontal="distributed"/>
    </xf>
    <xf numFmtId="0" fontId="84" fillId="57" borderId="6" xfId="0" applyFont="1" applyFill="1" applyBorder="1" applyAlignment="1">
      <alignment horizontal="center"/>
    </xf>
    <xf numFmtId="49" fontId="29" fillId="57" borderId="9" xfId="0" applyNumberFormat="1" applyFont="1" applyFill="1" applyBorder="1" applyAlignment="1">
      <alignment horizontal="center" vertical="top"/>
    </xf>
    <xf numFmtId="57" fontId="25" fillId="0" borderId="0" xfId="0" applyNumberFormat="1" applyFont="1">
      <alignment vertical="center"/>
    </xf>
    <xf numFmtId="0" fontId="30" fillId="0" borderId="0" xfId="0" applyFont="1">
      <alignment vertical="center"/>
    </xf>
    <xf numFmtId="0" fontId="21" fillId="0" borderId="0" xfId="0" quotePrefix="1" applyFont="1" applyAlignment="1">
      <alignment horizontal="right"/>
    </xf>
    <xf numFmtId="0" fontId="21" fillId="0" borderId="0" xfId="0" applyFont="1" applyAlignment="1">
      <alignment horizontal="left"/>
    </xf>
    <xf numFmtId="0" fontId="21" fillId="0" borderId="9"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180" fontId="21" fillId="0" borderId="0" xfId="1" applyNumberFormat="1" applyFont="1" applyBorder="1" applyAlignment="1"/>
    <xf numFmtId="180" fontId="21" fillId="4" borderId="0" xfId="1" applyNumberFormat="1" applyFont="1" applyFill="1" applyBorder="1" applyAlignment="1"/>
    <xf numFmtId="0" fontId="21" fillId="57" borderId="4" xfId="0" applyFont="1" applyFill="1" applyBorder="1" applyAlignment="1">
      <alignment horizontal="center"/>
    </xf>
    <xf numFmtId="0" fontId="21" fillId="57" borderId="5" xfId="0" applyFont="1" applyFill="1" applyBorder="1" applyAlignment="1">
      <alignment horizontal="left"/>
    </xf>
    <xf numFmtId="180" fontId="21" fillId="57" borderId="0" xfId="1" applyNumberFormat="1" applyFont="1" applyFill="1" applyBorder="1" applyAlignment="1"/>
    <xf numFmtId="0" fontId="21" fillId="0" borderId="7" xfId="0" applyFont="1" applyBorder="1" applyAlignment="1">
      <alignment horizontal="left"/>
    </xf>
    <xf numFmtId="0" fontId="21" fillId="0" borderId="8" xfId="0" applyFont="1" applyBorder="1" applyAlignment="1">
      <alignment horizontal="left"/>
    </xf>
    <xf numFmtId="38" fontId="21" fillId="0" borderId="10" xfId="1" applyFont="1" applyBorder="1" applyAlignment="1"/>
    <xf numFmtId="38" fontId="21" fillId="4" borderId="10" xfId="1" applyFont="1" applyFill="1" applyBorder="1" applyAlignment="1"/>
    <xf numFmtId="38" fontId="21" fillId="0" borderId="8" xfId="1" applyFont="1" applyBorder="1" applyAlignment="1"/>
    <xf numFmtId="0" fontId="21" fillId="0" borderId="9" xfId="0" applyFont="1" applyBorder="1">
      <alignment vertical="center"/>
    </xf>
    <xf numFmtId="38" fontId="21" fillId="3" borderId="0" xfId="1" applyFont="1" applyFill="1" applyBorder="1" applyAlignment="1"/>
    <xf numFmtId="38" fontId="21" fillId="3" borderId="0" xfId="1" applyFont="1" applyFill="1" applyAlignment="1"/>
    <xf numFmtId="38" fontId="21" fillId="58" borderId="0" xfId="1" applyFont="1" applyFill="1" applyAlignment="1"/>
    <xf numFmtId="180" fontId="21" fillId="0" borderId="0" xfId="0" applyNumberFormat="1" applyFont="1">
      <alignment vertical="center"/>
    </xf>
    <xf numFmtId="180" fontId="21" fillId="58" borderId="0" xfId="0" applyNumberFormat="1" applyFont="1" applyFill="1">
      <alignment vertical="center"/>
    </xf>
    <xf numFmtId="38" fontId="21" fillId="0" borderId="0" xfId="0" applyNumberFormat="1" applyFont="1">
      <alignment vertical="center"/>
    </xf>
    <xf numFmtId="0" fontId="75" fillId="0" borderId="6" xfId="0" applyFont="1" applyBorder="1" applyAlignment="1"/>
    <xf numFmtId="0" fontId="21" fillId="0" borderId="5" xfId="0" applyFont="1" applyBorder="1">
      <alignment vertical="center"/>
    </xf>
    <xf numFmtId="0" fontId="75" fillId="0" borderId="6" xfId="0" applyFont="1" applyBorder="1" applyAlignment="1">
      <alignment horizontal="left"/>
    </xf>
    <xf numFmtId="178" fontId="75" fillId="0" borderId="6" xfId="10" applyNumberFormat="1" applyFont="1" applyBorder="1" applyAlignment="1">
      <alignment horizontal="left"/>
    </xf>
    <xf numFmtId="0" fontId="75" fillId="0" borderId="6" xfId="8" applyFont="1" applyBorder="1"/>
    <xf numFmtId="178" fontId="75" fillId="0" borderId="6" xfId="10" applyNumberFormat="1" applyFont="1" applyBorder="1"/>
    <xf numFmtId="0" fontId="21" fillId="0" borderId="9" xfId="0" applyFont="1" applyBorder="1" applyAlignment="1">
      <alignment horizontal="center"/>
    </xf>
    <xf numFmtId="0" fontId="19" fillId="0" borderId="4" xfId="0" applyFont="1" applyBorder="1" applyAlignment="1">
      <alignment horizontal="left"/>
    </xf>
    <xf numFmtId="0" fontId="19" fillId="0" borderId="5" xfId="0" applyFont="1" applyBorder="1" applyAlignment="1">
      <alignment horizontal="left"/>
    </xf>
    <xf numFmtId="180" fontId="19" fillId="0" borderId="0" xfId="1" applyNumberFormat="1" applyFont="1" applyBorder="1" applyAlignment="1"/>
    <xf numFmtId="180" fontId="19" fillId="4" borderId="0" xfId="1" applyNumberFormat="1" applyFont="1" applyFill="1" applyBorder="1" applyAlignment="1"/>
    <xf numFmtId="180" fontId="19" fillId="0" borderId="5" xfId="1" applyNumberFormat="1" applyFont="1" applyBorder="1" applyAlignment="1"/>
    <xf numFmtId="180" fontId="19" fillId="0" borderId="6" xfId="0" applyNumberFormat="1" applyFont="1" applyBorder="1">
      <alignment vertical="center"/>
    </xf>
    <xf numFmtId="185" fontId="19" fillId="0" borderId="6" xfId="0" applyNumberFormat="1" applyFont="1" applyBorder="1">
      <alignment vertical="center"/>
    </xf>
    <xf numFmtId="0" fontId="19" fillId="0" borderId="5" xfId="0" applyFont="1" applyBorder="1">
      <alignment vertical="center"/>
    </xf>
    <xf numFmtId="180" fontId="19" fillId="3" borderId="0" xfId="1" applyNumberFormat="1" applyFont="1" applyFill="1" applyBorder="1" applyAlignment="1"/>
    <xf numFmtId="180" fontId="19" fillId="0" borderId="0" xfId="1" applyNumberFormat="1" applyFont="1" applyBorder="1" applyAlignment="1">
      <alignment horizontal="right"/>
    </xf>
    <xf numFmtId="0" fontId="19" fillId="4" borderId="4" xfId="0" applyFont="1" applyFill="1" applyBorder="1" applyAlignment="1">
      <alignment horizontal="left"/>
    </xf>
    <xf numFmtId="0" fontId="19" fillId="4" borderId="5" xfId="0" applyFont="1" applyFill="1" applyBorder="1" applyAlignment="1">
      <alignment horizontal="left"/>
    </xf>
    <xf numFmtId="180" fontId="19" fillId="4" borderId="5" xfId="1" applyNumberFormat="1" applyFont="1" applyFill="1" applyBorder="1" applyAlignment="1"/>
    <xf numFmtId="180" fontId="21" fillId="0" borderId="0" xfId="8" applyNumberFormat="1" applyFont="1"/>
    <xf numFmtId="0" fontId="21" fillId="0" borderId="10" xfId="8" applyFont="1" applyBorder="1"/>
    <xf numFmtId="0" fontId="25" fillId="4" borderId="0" xfId="0" applyFont="1" applyFill="1">
      <alignment vertical="center"/>
    </xf>
    <xf numFmtId="0" fontId="21" fillId="0" borderId="20" xfId="0" applyFont="1" applyBorder="1" applyAlignment="1">
      <alignment horizontal="center" vertical="center" wrapText="1"/>
    </xf>
    <xf numFmtId="0" fontId="21" fillId="57" borderId="20" xfId="0" applyFont="1" applyFill="1" applyBorder="1" applyAlignment="1">
      <alignment horizontal="center" vertical="center" wrapText="1"/>
    </xf>
    <xf numFmtId="0" fontId="21" fillId="57" borderId="12" xfId="0" applyFont="1" applyFill="1" applyBorder="1" applyAlignment="1">
      <alignment horizontal="center" vertical="center" wrapText="1"/>
    </xf>
    <xf numFmtId="0" fontId="21" fillId="0" borderId="12" xfId="0" applyFont="1" applyBorder="1" applyAlignment="1">
      <alignment horizontal="center" vertical="center" wrapText="1"/>
    </xf>
    <xf numFmtId="0" fontId="25" fillId="57" borderId="12" xfId="0" applyFont="1" applyFill="1" applyBorder="1" applyAlignment="1">
      <alignment horizontal="center" vertical="center" wrapText="1"/>
    </xf>
    <xf numFmtId="0" fontId="25" fillId="57" borderId="20" xfId="0" applyFont="1" applyFill="1" applyBorder="1" applyAlignment="1">
      <alignment horizontal="center" vertical="center" wrapText="1"/>
    </xf>
    <xf numFmtId="0" fontId="25" fillId="4" borderId="20" xfId="0" applyFont="1" applyFill="1" applyBorder="1" applyAlignment="1">
      <alignment horizontal="center" vertical="center" wrapText="1"/>
    </xf>
    <xf numFmtId="183" fontId="21" fillId="0" borderId="20" xfId="0" applyNumberFormat="1" applyFont="1" applyBorder="1" applyAlignment="1">
      <alignment horizontal="center" vertical="center"/>
    </xf>
    <xf numFmtId="183" fontId="21" fillId="0" borderId="12" xfId="0" applyNumberFormat="1" applyFont="1" applyBorder="1" applyAlignment="1">
      <alignment horizontal="center" vertical="center"/>
    </xf>
    <xf numFmtId="183" fontId="25" fillId="0" borderId="12" xfId="0" applyNumberFormat="1" applyFont="1" applyBorder="1" applyAlignment="1">
      <alignment horizontal="center" vertical="center"/>
    </xf>
    <xf numFmtId="183" fontId="25" fillId="4" borderId="12" xfId="0" applyNumberFormat="1" applyFont="1" applyFill="1" applyBorder="1" applyAlignment="1">
      <alignment horizontal="center" vertical="center"/>
    </xf>
    <xf numFmtId="183" fontId="25" fillId="4" borderId="20" xfId="0" applyNumberFormat="1" applyFont="1" applyFill="1" applyBorder="1" applyAlignment="1">
      <alignment horizontal="center" vertical="center"/>
    </xf>
    <xf numFmtId="0" fontId="21" fillId="0" borderId="20" xfId="15" applyFont="1" applyBorder="1" applyAlignment="1">
      <alignment horizontal="center" vertical="center" wrapText="1"/>
    </xf>
    <xf numFmtId="0" fontId="21" fillId="0" borderId="12" xfId="15" applyFont="1" applyBorder="1" applyAlignment="1">
      <alignment horizontal="center" vertical="center" wrapText="1"/>
    </xf>
    <xf numFmtId="0" fontId="25" fillId="57" borderId="20" xfId="15" applyFont="1" applyFill="1" applyBorder="1" applyAlignment="1">
      <alignment horizontal="center" vertical="center" wrapText="1"/>
    </xf>
    <xf numFmtId="0" fontId="21" fillId="0" borderId="0" xfId="8" applyFont="1" applyAlignment="1">
      <alignment horizontal="right" vertical="center"/>
    </xf>
    <xf numFmtId="38" fontId="21" fillId="0" borderId="0" xfId="7" applyFont="1" applyFill="1" applyBorder="1" applyAlignment="1" applyProtection="1">
      <alignment horizontal="left"/>
    </xf>
    <xf numFmtId="37" fontId="21" fillId="0" borderId="0" xfId="0" applyNumberFormat="1" applyFont="1" applyAlignment="1"/>
    <xf numFmtId="0" fontId="21" fillId="0" borderId="0" xfId="0" applyFont="1" applyAlignment="1" applyProtection="1">
      <protection locked="0"/>
    </xf>
    <xf numFmtId="180" fontId="71" fillId="0" borderId="3" xfId="0" applyNumberFormat="1" applyFont="1" applyBorder="1">
      <alignment vertical="center"/>
    </xf>
    <xf numFmtId="180" fontId="71" fillId="0" borderId="6" xfId="0" applyNumberFormat="1" applyFont="1" applyBorder="1">
      <alignment vertical="center"/>
    </xf>
    <xf numFmtId="180" fontId="71" fillId="0" borderId="9" xfId="0" applyNumberFormat="1" applyFont="1" applyBorder="1">
      <alignment vertical="center"/>
    </xf>
    <xf numFmtId="180" fontId="71" fillId="0" borderId="20" xfId="0" applyNumberFormat="1" applyFont="1" applyBorder="1">
      <alignment vertical="center"/>
    </xf>
    <xf numFmtId="0" fontId="28" fillId="4" borderId="12" xfId="116" applyFont="1" applyFill="1" applyBorder="1" applyAlignment="1">
      <alignment horizontal="center" vertical="center"/>
    </xf>
    <xf numFmtId="0" fontId="28" fillId="4" borderId="6" xfId="0" applyFont="1" applyFill="1" applyBorder="1" applyAlignment="1">
      <alignment horizontal="center" vertical="center"/>
    </xf>
    <xf numFmtId="180" fontId="20" fillId="4" borderId="6" xfId="1" applyNumberFormat="1" applyFont="1" applyFill="1" applyBorder="1" applyAlignment="1"/>
    <xf numFmtId="38" fontId="20" fillId="4" borderId="6" xfId="1" applyFont="1" applyFill="1" applyBorder="1" applyAlignment="1"/>
    <xf numFmtId="38" fontId="20" fillId="4" borderId="9" xfId="1" applyFont="1" applyFill="1" applyBorder="1" applyAlignment="1"/>
    <xf numFmtId="180" fontId="84" fillId="0" borderId="3" xfId="0" applyNumberFormat="1" applyFont="1" applyBorder="1" applyAlignment="1"/>
    <xf numFmtId="38" fontId="21" fillId="0" borderId="3" xfId="1" applyFont="1" applyBorder="1" applyAlignment="1"/>
    <xf numFmtId="38" fontId="21" fillId="0" borderId="6" xfId="1" applyFont="1" applyBorder="1" applyAlignment="1"/>
    <xf numFmtId="38" fontId="73" fillId="0" borderId="6" xfId="1" applyFont="1" applyFill="1" applyBorder="1" applyAlignment="1">
      <alignment horizontal="right"/>
    </xf>
    <xf numFmtId="38" fontId="73" fillId="57" borderId="6" xfId="1" applyFont="1" applyFill="1" applyBorder="1" applyAlignment="1">
      <alignment horizontal="right"/>
    </xf>
    <xf numFmtId="189" fontId="73" fillId="0" borderId="9" xfId="0" applyNumberFormat="1" applyFont="1" applyBorder="1" applyAlignment="1">
      <alignment horizontal="right"/>
    </xf>
    <xf numFmtId="188" fontId="24" fillId="0" borderId="8" xfId="0" applyNumberFormat="1" applyFont="1" applyBorder="1" applyAlignment="1"/>
    <xf numFmtId="38" fontId="21" fillId="0" borderId="9" xfId="1" applyFont="1" applyBorder="1" applyAlignment="1"/>
    <xf numFmtId="38" fontId="73" fillId="0" borderId="6" xfId="1" applyFont="1" applyBorder="1" applyAlignment="1"/>
    <xf numFmtId="38" fontId="73" fillId="0" borderId="9" xfId="1" applyFont="1" applyBorder="1" applyAlignment="1"/>
    <xf numFmtId="0" fontId="84" fillId="0" borderId="0" xfId="0" applyFont="1" applyAlignment="1">
      <alignment horizontal="center"/>
    </xf>
    <xf numFmtId="49" fontId="20" fillId="0" borderId="3" xfId="0" applyNumberFormat="1" applyFont="1" applyBorder="1" applyAlignment="1"/>
    <xf numFmtId="180" fontId="20" fillId="0" borderId="9" xfId="0" applyNumberFormat="1" applyFont="1" applyBorder="1" applyAlignment="1">
      <alignment horizontal="center"/>
    </xf>
    <xf numFmtId="180" fontId="20" fillId="4" borderId="6" xfId="0" applyNumberFormat="1" applyFont="1" applyFill="1" applyBorder="1" applyAlignment="1"/>
    <xf numFmtId="180" fontId="20" fillId="4" borderId="9" xfId="0" applyNumberFormat="1" applyFont="1" applyFill="1" applyBorder="1" applyAlignment="1"/>
    <xf numFmtId="180" fontId="20" fillId="4" borderId="20" xfId="1" applyNumberFormat="1" applyFont="1" applyFill="1" applyBorder="1" applyAlignment="1"/>
    <xf numFmtId="180" fontId="20" fillId="4" borderId="3" xfId="0" applyNumberFormat="1" applyFont="1" applyFill="1" applyBorder="1" applyAlignment="1"/>
    <xf numFmtId="38" fontId="20" fillId="4" borderId="3" xfId="1" applyFont="1" applyFill="1" applyBorder="1" applyAlignment="1"/>
    <xf numFmtId="38" fontId="20" fillId="0" borderId="20" xfId="1" applyFont="1" applyBorder="1" applyAlignment="1"/>
    <xf numFmtId="38" fontId="20" fillId="0" borderId="6" xfId="1" applyFont="1" applyBorder="1" applyAlignment="1"/>
    <xf numFmtId="38" fontId="20" fillId="0" borderId="3" xfId="1" applyFont="1" applyBorder="1" applyAlignment="1"/>
    <xf numFmtId="38" fontId="20" fillId="0" borderId="9" xfId="1" applyFont="1" applyBorder="1" applyAlignment="1"/>
    <xf numFmtId="38" fontId="28" fillId="4" borderId="3" xfId="1" applyFont="1" applyFill="1" applyBorder="1">
      <alignment vertical="center"/>
    </xf>
    <xf numFmtId="38" fontId="28" fillId="4" borderId="6" xfId="1" applyFont="1" applyFill="1" applyBorder="1">
      <alignment vertical="center"/>
    </xf>
    <xf numFmtId="38" fontId="28" fillId="4" borderId="9" xfId="1" applyFont="1" applyFill="1" applyBorder="1">
      <alignment vertical="center"/>
    </xf>
    <xf numFmtId="38" fontId="28" fillId="4" borderId="0" xfId="1" applyFont="1" applyFill="1">
      <alignment vertical="center"/>
    </xf>
    <xf numFmtId="49" fontId="8" fillId="0" borderId="0" xfId="0" applyNumberFormat="1" applyFont="1" applyAlignment="1"/>
    <xf numFmtId="0" fontId="5" fillId="0" borderId="11" xfId="0" applyFont="1" applyBorder="1" applyAlignment="1">
      <alignment vertical="center" wrapText="1"/>
    </xf>
    <xf numFmtId="0" fontId="73" fillId="0" borderId="12" xfId="6" applyFont="1" applyBorder="1" applyAlignment="1">
      <alignment vertical="center" wrapText="1"/>
    </xf>
    <xf numFmtId="49" fontId="5" fillId="0" borderId="14" xfId="0" applyNumberFormat="1" applyFont="1" applyBorder="1">
      <alignment vertical="center"/>
    </xf>
    <xf numFmtId="0" fontId="5" fillId="0" borderId="14" xfId="0" applyFont="1" applyBorder="1">
      <alignment vertical="center"/>
    </xf>
    <xf numFmtId="180" fontId="0" fillId="0" borderId="7" xfId="0" applyNumberFormat="1" applyBorder="1">
      <alignment vertical="center"/>
    </xf>
    <xf numFmtId="180" fontId="0" fillId="0" borderId="10" xfId="0" applyNumberFormat="1" applyBorder="1">
      <alignment vertical="center"/>
    </xf>
    <xf numFmtId="180" fontId="0" fillId="0" borderId="8" xfId="0" applyNumberFormat="1" applyBorder="1">
      <alignment vertical="center"/>
    </xf>
    <xf numFmtId="38" fontId="0" fillId="0" borderId="4" xfId="1" applyFont="1" applyBorder="1">
      <alignment vertical="center"/>
    </xf>
    <xf numFmtId="38" fontId="0" fillId="0" borderId="5" xfId="1" applyFont="1" applyBorder="1">
      <alignment vertical="center"/>
    </xf>
    <xf numFmtId="49" fontId="5" fillId="0" borderId="11" xfId="0" quotePrefix="1" applyNumberFormat="1" applyFont="1" applyBorder="1">
      <alignment vertical="center"/>
    </xf>
    <xf numFmtId="0" fontId="5" fillId="0" borderId="11" xfId="0" applyFont="1" applyBorder="1" applyAlignment="1">
      <alignment horizontal="distributed" vertical="center"/>
    </xf>
    <xf numFmtId="180" fontId="0" fillId="0" borderId="1" xfId="0" applyNumberFormat="1" applyBorder="1">
      <alignment vertical="center"/>
    </xf>
    <xf numFmtId="180" fontId="0" fillId="0" borderId="11" xfId="0" applyNumberFormat="1" applyBorder="1">
      <alignment vertical="center"/>
    </xf>
    <xf numFmtId="180" fontId="0" fillId="0" borderId="2" xfId="0" applyNumberFormat="1" applyBorder="1">
      <alignment vertical="center"/>
    </xf>
    <xf numFmtId="38" fontId="0" fillId="0" borderId="2" xfId="1" applyFont="1" applyBorder="1">
      <alignment vertical="center"/>
    </xf>
    <xf numFmtId="49" fontId="5" fillId="0" borderId="0" xfId="0" quotePrefix="1" applyNumberFormat="1" applyFont="1">
      <alignment vertical="center"/>
    </xf>
    <xf numFmtId="0" fontId="5" fillId="0" borderId="0" xfId="0" applyFont="1" applyAlignment="1">
      <alignment horizontal="distributed" vertical="center"/>
    </xf>
    <xf numFmtId="180" fontId="0" fillId="0" borderId="4" xfId="0" applyNumberFormat="1" applyBorder="1">
      <alignment vertical="center"/>
    </xf>
    <xf numFmtId="180" fontId="0" fillId="0" borderId="0" xfId="0" applyNumberFormat="1">
      <alignment vertical="center"/>
    </xf>
    <xf numFmtId="180" fontId="0" fillId="0" borderId="5" xfId="0" applyNumberFormat="1" applyBorder="1">
      <alignment vertical="center"/>
    </xf>
    <xf numFmtId="38" fontId="0" fillId="0" borderId="7" xfId="1" applyFont="1" applyBorder="1">
      <alignment vertical="center"/>
    </xf>
    <xf numFmtId="38" fontId="0" fillId="0" borderId="8" xfId="1" applyFont="1" applyBorder="1">
      <alignment vertical="center"/>
    </xf>
    <xf numFmtId="49" fontId="5" fillId="0" borderId="10" xfId="0" quotePrefix="1" applyNumberFormat="1" applyFont="1" applyBorder="1">
      <alignment vertical="center"/>
    </xf>
    <xf numFmtId="0" fontId="5" fillId="0" borderId="10" xfId="0" applyFont="1" applyBorder="1" applyAlignment="1">
      <alignment horizontal="distributed" vertical="center"/>
    </xf>
    <xf numFmtId="180" fontId="0" fillId="59" borderId="4" xfId="0" applyNumberFormat="1" applyFill="1" applyBorder="1">
      <alignment vertical="center"/>
    </xf>
    <xf numFmtId="180" fontId="0" fillId="59" borderId="0" xfId="0" applyNumberFormat="1" applyFill="1">
      <alignment vertical="center"/>
    </xf>
    <xf numFmtId="180" fontId="0" fillId="59" borderId="5" xfId="0" applyNumberFormat="1" applyFill="1" applyBorder="1">
      <alignment vertical="center"/>
    </xf>
    <xf numFmtId="0" fontId="8" fillId="0" borderId="0" xfId="0" applyFont="1" applyAlignment="1"/>
    <xf numFmtId="38" fontId="0" fillId="0" borderId="0" xfId="1" applyFont="1" applyBorder="1">
      <alignment vertical="center"/>
    </xf>
    <xf numFmtId="0" fontId="97" fillId="0" borderId="0" xfId="0" applyFont="1" applyAlignment="1"/>
    <xf numFmtId="0" fontId="5" fillId="60" borderId="12" xfId="0" applyFont="1" applyFill="1" applyBorder="1">
      <alignment vertical="center"/>
    </xf>
    <xf numFmtId="180" fontId="0" fillId="60" borderId="10" xfId="0" applyNumberFormat="1" applyFill="1" applyBorder="1">
      <alignment vertical="center"/>
    </xf>
    <xf numFmtId="180" fontId="0" fillId="60" borderId="5" xfId="0" applyNumberFormat="1" applyFill="1" applyBorder="1">
      <alignment vertical="center"/>
    </xf>
    <xf numFmtId="0" fontId="5" fillId="0" borderId="1" xfId="0" applyFont="1" applyBorder="1" applyAlignment="1">
      <alignment horizontal="distributed" vertical="center"/>
    </xf>
    <xf numFmtId="180" fontId="0" fillId="4" borderId="11" xfId="0" applyNumberFormat="1" applyFill="1" applyBorder="1">
      <alignment vertical="center"/>
    </xf>
    <xf numFmtId="180" fontId="0" fillId="4" borderId="2" xfId="0" applyNumberFormat="1" applyFill="1" applyBorder="1">
      <alignment vertical="center"/>
    </xf>
    <xf numFmtId="0" fontId="5" fillId="0" borderId="4" xfId="0" applyFont="1" applyBorder="1" applyAlignment="1">
      <alignment horizontal="distributed" vertical="center"/>
    </xf>
    <xf numFmtId="180" fontId="0" fillId="4" borderId="0" xfId="0" applyNumberFormat="1" applyFill="1">
      <alignment vertical="center"/>
    </xf>
    <xf numFmtId="180" fontId="0" fillId="4" borderId="5" xfId="0" applyNumberFormat="1" applyFill="1" applyBorder="1">
      <alignment vertical="center"/>
    </xf>
    <xf numFmtId="180" fontId="0" fillId="4" borderId="8" xfId="0" applyNumberFormat="1" applyFill="1" applyBorder="1">
      <alignment vertical="center"/>
    </xf>
    <xf numFmtId="0" fontId="5" fillId="0" borderId="7" xfId="0" applyFont="1" applyBorder="1" applyAlignment="1">
      <alignment horizontal="distributed" vertical="center"/>
    </xf>
    <xf numFmtId="180" fontId="0" fillId="4" borderId="10" xfId="0" applyNumberFormat="1" applyFill="1" applyBorder="1">
      <alignment vertical="center"/>
    </xf>
    <xf numFmtId="0" fontId="98" fillId="0" borderId="10" xfId="0" applyFont="1" applyBorder="1" applyAlignment="1">
      <alignment horizontal="left" vertical="center"/>
    </xf>
    <xf numFmtId="0" fontId="5" fillId="0" borderId="20" xfId="0" applyFont="1" applyBorder="1" applyAlignment="1">
      <alignment horizontal="left" vertical="center"/>
    </xf>
    <xf numFmtId="0" fontId="28" fillId="0" borderId="20" xfId="6" applyFont="1" applyBorder="1" applyAlignment="1">
      <alignment horizontal="center" vertical="center" wrapText="1"/>
    </xf>
    <xf numFmtId="0" fontId="28" fillId="4" borderId="14" xfId="6" applyFont="1" applyFill="1" applyBorder="1" applyAlignment="1">
      <alignment horizontal="center" vertical="center" wrapText="1"/>
    </xf>
    <xf numFmtId="0" fontId="28" fillId="4" borderId="20" xfId="6" applyFont="1" applyFill="1" applyBorder="1" applyAlignment="1">
      <alignment horizontal="center" vertical="center" wrapText="1"/>
    </xf>
    <xf numFmtId="0" fontId="28" fillId="0" borderId="14" xfId="6" applyFont="1" applyBorder="1" applyAlignment="1">
      <alignment horizontal="center" vertical="center" wrapText="1"/>
    </xf>
    <xf numFmtId="0" fontId="28" fillId="0" borderId="13" xfId="6" applyFont="1" applyBorder="1" applyAlignment="1">
      <alignment horizontal="center" vertical="center" wrapText="1"/>
    </xf>
    <xf numFmtId="0" fontId="5" fillId="0" borderId="7" xfId="0" applyFont="1" applyBorder="1">
      <alignment vertical="center"/>
    </xf>
    <xf numFmtId="0" fontId="81" fillId="0" borderId="6" xfId="0" applyFont="1" applyBorder="1">
      <alignment vertical="center"/>
    </xf>
    <xf numFmtId="180" fontId="28" fillId="0" borderId="6" xfId="0" applyNumberFormat="1" applyFont="1" applyBorder="1">
      <alignment vertical="center"/>
    </xf>
    <xf numFmtId="0" fontId="81" fillId="0" borderId="3" xfId="0" applyFont="1" applyBorder="1">
      <alignment vertical="center"/>
    </xf>
    <xf numFmtId="0" fontId="81" fillId="0" borderId="9" xfId="0" applyFont="1" applyBorder="1">
      <alignment vertical="center"/>
    </xf>
    <xf numFmtId="0" fontId="81" fillId="0" borderId="20" xfId="0" applyFont="1" applyBorder="1">
      <alignment vertical="center"/>
    </xf>
    <xf numFmtId="180" fontId="0" fillId="0" borderId="12" xfId="0" applyNumberFormat="1" applyBorder="1">
      <alignment vertical="center"/>
    </xf>
    <xf numFmtId="180" fontId="0" fillId="0" borderId="14" xfId="0" applyNumberFormat="1" applyBorder="1">
      <alignment vertical="center"/>
    </xf>
    <xf numFmtId="180" fontId="0" fillId="0" borderId="13" xfId="0" applyNumberFormat="1" applyBorder="1">
      <alignment vertical="center"/>
    </xf>
    <xf numFmtId="180" fontId="0" fillId="60" borderId="14" xfId="0" applyNumberFormat="1" applyFill="1" applyBorder="1">
      <alignment vertical="center"/>
    </xf>
    <xf numFmtId="180" fontId="0" fillId="60" borderId="13" xfId="0" applyNumberFormat="1" applyFill="1" applyBorder="1">
      <alignment vertical="center"/>
    </xf>
    <xf numFmtId="0" fontId="5" fillId="4" borderId="0" xfId="0" applyFont="1" applyFill="1" applyAlignment="1">
      <alignment horizontal="distributed" vertical="center"/>
    </xf>
    <xf numFmtId="38" fontId="20" fillId="4" borderId="0" xfId="3" applyFont="1" applyFill="1" applyAlignment="1"/>
    <xf numFmtId="180" fontId="20" fillId="4" borderId="9" xfId="12" applyNumberFormat="1" applyFont="1" applyFill="1" applyBorder="1" applyAlignment="1"/>
    <xf numFmtId="180" fontId="20" fillId="4" borderId="10" xfId="12" applyNumberFormat="1" applyFont="1" applyFill="1" applyBorder="1" applyAlignment="1"/>
    <xf numFmtId="180" fontId="20" fillId="4" borderId="10" xfId="3" applyNumberFormat="1" applyFont="1" applyFill="1" applyBorder="1" applyAlignment="1">
      <alignment horizontal="right"/>
    </xf>
    <xf numFmtId="180" fontId="20" fillId="4" borderId="0" xfId="12" applyNumberFormat="1" applyFont="1" applyFill="1" applyAlignment="1">
      <alignment horizontal="right"/>
    </xf>
    <xf numFmtId="180" fontId="20" fillId="4" borderId="11" xfId="12" applyNumberFormat="1" applyFont="1" applyFill="1" applyBorder="1" applyAlignment="1">
      <alignment horizontal="right"/>
    </xf>
    <xf numFmtId="180" fontId="20" fillId="4" borderId="3" xfId="12" applyNumberFormat="1" applyFont="1" applyFill="1" applyBorder="1" applyAlignment="1">
      <alignment horizontal="right"/>
    </xf>
    <xf numFmtId="180" fontId="20" fillId="4" borderId="3" xfId="3" applyNumberFormat="1" applyFont="1" applyFill="1" applyBorder="1" applyAlignment="1"/>
    <xf numFmtId="38" fontId="20" fillId="4" borderId="3" xfId="3" applyFont="1" applyFill="1" applyBorder="1" applyAlignment="1">
      <alignment wrapText="1"/>
    </xf>
    <xf numFmtId="180" fontId="71" fillId="4" borderId="0" xfId="0" applyNumberFormat="1" applyFont="1" applyFill="1">
      <alignment vertical="center"/>
    </xf>
    <xf numFmtId="38" fontId="71" fillId="4" borderId="1" xfId="0" applyNumberFormat="1" applyFont="1" applyFill="1" applyBorder="1">
      <alignment vertical="center"/>
    </xf>
    <xf numFmtId="38" fontId="71" fillId="4" borderId="7" xfId="0" applyNumberFormat="1" applyFont="1" applyFill="1" applyBorder="1">
      <alignment vertical="center"/>
    </xf>
    <xf numFmtId="180" fontId="20" fillId="4" borderId="1" xfId="3" applyNumberFormat="1" applyFont="1" applyFill="1" applyBorder="1" applyAlignment="1">
      <alignment horizontal="right"/>
    </xf>
    <xf numFmtId="180" fontId="20" fillId="4" borderId="7" xfId="3" applyNumberFormat="1" applyFont="1" applyFill="1" applyBorder="1" applyAlignment="1">
      <alignment horizontal="right"/>
    </xf>
    <xf numFmtId="180" fontId="20" fillId="4" borderId="7" xfId="3" applyNumberFormat="1" applyFont="1" applyFill="1" applyBorder="1" applyAlignment="1"/>
    <xf numFmtId="0" fontId="66" fillId="4" borderId="0" xfId="12" applyFont="1" applyFill="1" applyAlignment="1"/>
    <xf numFmtId="38" fontId="20" fillId="4" borderId="0" xfId="3" applyFont="1" applyFill="1" applyBorder="1" applyAlignment="1">
      <alignment horizontal="center"/>
    </xf>
    <xf numFmtId="0" fontId="71" fillId="4" borderId="0" xfId="0" applyFont="1" applyFill="1">
      <alignment vertical="center"/>
    </xf>
    <xf numFmtId="38" fontId="20" fillId="4" borderId="7" xfId="3" applyFont="1" applyFill="1" applyBorder="1" applyAlignment="1"/>
    <xf numFmtId="38" fontId="20" fillId="4" borderId="10" xfId="3" applyFont="1" applyFill="1" applyBorder="1" applyAlignment="1"/>
    <xf numFmtId="38" fontId="20" fillId="4" borderId="8" xfId="3" applyFont="1" applyFill="1" applyBorder="1" applyAlignment="1"/>
    <xf numFmtId="38" fontId="20" fillId="4" borderId="11" xfId="3" applyFont="1" applyFill="1" applyBorder="1" applyAlignment="1">
      <alignment horizontal="center" wrapText="1"/>
    </xf>
    <xf numFmtId="38" fontId="20" fillId="4" borderId="20" xfId="3" applyFont="1" applyFill="1" applyBorder="1" applyAlignment="1">
      <alignment horizontal="center"/>
    </xf>
    <xf numFmtId="38" fontId="20" fillId="4" borderId="14" xfId="3" applyFont="1" applyFill="1" applyBorder="1" applyAlignment="1">
      <alignment horizontal="center"/>
    </xf>
    <xf numFmtId="180" fontId="20" fillId="57" borderId="0" xfId="3" applyNumberFormat="1" applyFont="1" applyFill="1" applyBorder="1" applyAlignment="1"/>
    <xf numFmtId="180" fontId="20" fillId="57" borderId="10" xfId="3" applyNumberFormat="1" applyFont="1" applyFill="1" applyBorder="1" applyAlignment="1"/>
    <xf numFmtId="0" fontId="87" fillId="4" borderId="0" xfId="0" applyFont="1" applyFill="1">
      <alignment vertical="center"/>
    </xf>
    <xf numFmtId="0" fontId="0" fillId="4" borderId="0" xfId="0" applyFill="1">
      <alignment vertical="center"/>
    </xf>
    <xf numFmtId="0" fontId="0" fillId="4" borderId="3" xfId="0" applyFill="1" applyBorder="1">
      <alignment vertical="center"/>
    </xf>
    <xf numFmtId="0" fontId="0" fillId="4" borderId="5" xfId="0" applyFill="1" applyBorder="1">
      <alignment vertical="center"/>
    </xf>
    <xf numFmtId="0" fontId="0" fillId="4" borderId="10" xfId="0" applyFill="1" applyBorder="1">
      <alignment vertical="center"/>
    </xf>
    <xf numFmtId="40" fontId="6" fillId="4" borderId="4" xfId="7" applyNumberFormat="1" applyFont="1" applyFill="1" applyBorder="1">
      <alignment vertical="center"/>
    </xf>
    <xf numFmtId="40" fontId="6" fillId="4" borderId="6" xfId="7" applyNumberFormat="1" applyFont="1" applyFill="1" applyBorder="1">
      <alignment vertical="center"/>
    </xf>
    <xf numFmtId="38" fontId="6" fillId="4" borderId="6" xfId="7" applyFont="1" applyFill="1" applyBorder="1">
      <alignment vertical="center"/>
    </xf>
    <xf numFmtId="38" fontId="6" fillId="4" borderId="0" xfId="7" applyFont="1" applyFill="1" applyBorder="1">
      <alignment vertical="center"/>
    </xf>
    <xf numFmtId="38" fontId="6" fillId="4" borderId="4" xfId="7" applyFont="1" applyFill="1" applyBorder="1">
      <alignment vertical="center"/>
    </xf>
    <xf numFmtId="38" fontId="6" fillId="4" borderId="5" xfId="7" applyFont="1" applyFill="1" applyBorder="1">
      <alignment vertical="center"/>
    </xf>
    <xf numFmtId="185" fontId="6" fillId="4" borderId="6" xfId="7" applyNumberFormat="1" applyFont="1" applyFill="1" applyBorder="1">
      <alignment vertical="center"/>
    </xf>
    <xf numFmtId="40" fontId="6" fillId="4" borderId="1" xfId="7" applyNumberFormat="1" applyFont="1" applyFill="1" applyBorder="1">
      <alignment vertical="center"/>
    </xf>
    <xf numFmtId="40" fontId="6" fillId="4" borderId="3" xfId="7" applyNumberFormat="1" applyFont="1" applyFill="1" applyBorder="1">
      <alignment vertical="center"/>
    </xf>
    <xf numFmtId="38" fontId="6" fillId="4" borderId="3" xfId="7" applyFont="1" applyFill="1" applyBorder="1">
      <alignment vertical="center"/>
    </xf>
    <xf numFmtId="38" fontId="6" fillId="4" borderId="1" xfId="7" applyFont="1" applyFill="1" applyBorder="1">
      <alignment vertical="center"/>
    </xf>
    <xf numFmtId="38" fontId="6" fillId="4" borderId="2" xfId="7" applyFont="1" applyFill="1" applyBorder="1">
      <alignment vertical="center"/>
    </xf>
    <xf numFmtId="38" fontId="6" fillId="4" borderId="11" xfId="7" applyFont="1" applyFill="1" applyBorder="1">
      <alignment vertical="center"/>
    </xf>
    <xf numFmtId="185" fontId="6" fillId="4" borderId="3" xfId="7" applyNumberFormat="1" applyFont="1" applyFill="1" applyBorder="1">
      <alignment vertical="center"/>
    </xf>
    <xf numFmtId="40" fontId="6" fillId="4" borderId="9" xfId="7" applyNumberFormat="1" applyFont="1" applyFill="1" applyBorder="1">
      <alignment vertical="center"/>
    </xf>
    <xf numFmtId="38" fontId="6" fillId="4" borderId="9" xfId="7" applyFont="1" applyFill="1" applyBorder="1">
      <alignment vertical="center"/>
    </xf>
    <xf numFmtId="38" fontId="6" fillId="4" borderId="7" xfId="7" applyFont="1" applyFill="1" applyBorder="1">
      <alignment vertical="center"/>
    </xf>
    <xf numFmtId="38" fontId="6" fillId="4" borderId="8" xfId="7" applyFont="1" applyFill="1" applyBorder="1">
      <alignment vertical="center"/>
    </xf>
    <xf numFmtId="38" fontId="6" fillId="4" borderId="10" xfId="7" applyFont="1" applyFill="1" applyBorder="1">
      <alignment vertical="center"/>
    </xf>
    <xf numFmtId="185" fontId="6" fillId="4" borderId="9" xfId="7" applyNumberFormat="1" applyFont="1" applyFill="1" applyBorder="1">
      <alignment vertical="center"/>
    </xf>
    <xf numFmtId="0" fontId="0" fillId="4" borderId="8" xfId="0" applyFill="1" applyBorder="1">
      <alignment vertical="center"/>
    </xf>
    <xf numFmtId="40" fontId="6" fillId="4" borderId="11" xfId="7" applyNumberFormat="1" applyFont="1" applyFill="1" applyBorder="1">
      <alignment vertical="center"/>
    </xf>
    <xf numFmtId="40" fontId="6" fillId="4" borderId="0" xfId="7" applyNumberFormat="1" applyFont="1" applyFill="1" applyBorder="1">
      <alignment vertical="center"/>
    </xf>
    <xf numFmtId="0" fontId="0" fillId="4" borderId="11" xfId="0" applyFill="1" applyBorder="1" applyAlignment="1">
      <alignment horizontal="center" vertical="center"/>
    </xf>
    <xf numFmtId="0" fontId="0" fillId="4" borderId="0" xfId="0" applyFill="1" applyAlignment="1">
      <alignment horizontal="center" vertical="center"/>
    </xf>
    <xf numFmtId="203" fontId="6" fillId="0" borderId="0" xfId="126" applyNumberFormat="1" applyAlignment="1">
      <alignment horizontal="center"/>
    </xf>
    <xf numFmtId="0" fontId="87" fillId="0" borderId="0" xfId="0" applyFont="1" applyAlignment="1"/>
    <xf numFmtId="203" fontId="6" fillId="0" borderId="0" xfId="126" applyNumberFormat="1"/>
    <xf numFmtId="203" fontId="99" fillId="0" borderId="0" xfId="126" applyNumberFormat="1" applyFont="1"/>
    <xf numFmtId="0" fontId="6" fillId="0" borderId="3" xfId="0" applyFont="1" applyBorder="1" applyAlignment="1"/>
    <xf numFmtId="0" fontId="71" fillId="0" borderId="6" xfId="0" applyFont="1" applyBorder="1" applyAlignment="1">
      <alignment horizontal="right"/>
    </xf>
    <xf numFmtId="0" fontId="6" fillId="0" borderId="6" xfId="0" applyFont="1" applyBorder="1" applyAlignment="1"/>
    <xf numFmtId="0" fontId="71" fillId="0" borderId="9" xfId="0" applyFont="1" applyBorder="1" applyAlignment="1">
      <alignment horizontal="right"/>
    </xf>
    <xf numFmtId="0" fontId="71" fillId="0" borderId="3" xfId="0" applyFont="1" applyBorder="1" applyAlignment="1"/>
    <xf numFmtId="0" fontId="71" fillId="0" borderId="20" xfId="0" applyFont="1" applyBorder="1" applyAlignment="1"/>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6" fillId="0" borderId="7" xfId="0" applyFont="1" applyBorder="1" applyAlignment="1">
      <alignment horizontal="center"/>
    </xf>
    <xf numFmtId="0" fontId="6" fillId="0" borderId="10" xfId="0" applyFont="1" applyBorder="1" applyAlignment="1">
      <alignment horizontal="center"/>
    </xf>
    <xf numFmtId="0" fontId="6" fillId="0" borderId="8" xfId="0" applyFont="1" applyBorder="1" applyAlignment="1">
      <alignment horizontal="center"/>
    </xf>
    <xf numFmtId="202" fontId="6" fillId="0" borderId="1" xfId="0" applyNumberFormat="1" applyFont="1" applyBorder="1" applyAlignment="1"/>
    <xf numFmtId="202" fontId="6" fillId="0" borderId="11" xfId="0" applyNumberFormat="1" applyFont="1" applyBorder="1" applyAlignment="1"/>
    <xf numFmtId="202" fontId="6" fillId="0" borderId="2" xfId="0" applyNumberFormat="1" applyFont="1" applyBorder="1" applyAlignment="1"/>
    <xf numFmtId="202" fontId="6" fillId="0" borderId="4" xfId="0" applyNumberFormat="1" applyFont="1" applyBorder="1" applyAlignment="1"/>
    <xf numFmtId="202" fontId="6" fillId="0" borderId="0" xfId="0" applyNumberFormat="1" applyFont="1" applyAlignment="1"/>
    <xf numFmtId="202" fontId="6" fillId="0" borderId="5" xfId="0" applyNumberFormat="1" applyFont="1" applyBorder="1" applyAlignment="1"/>
    <xf numFmtId="202" fontId="6" fillId="0" borderId="0" xfId="3" applyNumberFormat="1" applyFont="1" applyBorder="1" applyAlignment="1">
      <alignment horizontal="right"/>
    </xf>
    <xf numFmtId="202" fontId="6" fillId="0" borderId="0" xfId="3" applyNumberFormat="1" applyFont="1" applyBorder="1" applyAlignment="1"/>
    <xf numFmtId="202" fontId="6" fillId="0" borderId="4" xfId="3" applyNumberFormat="1" applyFont="1" applyBorder="1" applyAlignment="1">
      <alignment horizontal="right"/>
    </xf>
    <xf numFmtId="202" fontId="6" fillId="0" borderId="0" xfId="3" applyNumberFormat="1" applyFont="1" applyBorder="1"/>
    <xf numFmtId="202" fontId="6" fillId="0" borderId="4" xfId="3" applyNumberFormat="1" applyFont="1" applyBorder="1" applyAlignment="1"/>
    <xf numFmtId="202" fontId="6" fillId="0" borderId="7" xfId="0" applyNumberFormat="1" applyFont="1" applyBorder="1" applyAlignment="1"/>
    <xf numFmtId="202" fontId="6" fillId="0" borderId="10" xfId="0" applyNumberFormat="1" applyFont="1" applyBorder="1" applyAlignment="1"/>
    <xf numFmtId="202" fontId="6" fillId="0" borderId="8" xfId="0" applyNumberFormat="1" applyFont="1" applyBorder="1" applyAlignment="1"/>
    <xf numFmtId="202" fontId="6" fillId="0" borderId="14" xfId="0" applyNumberFormat="1" applyFont="1" applyBorder="1" applyAlignment="1"/>
    <xf numFmtId="202" fontId="6" fillId="0" borderId="13" xfId="0" applyNumberFormat="1" applyFont="1" applyBorder="1" applyAlignment="1"/>
    <xf numFmtId="180" fontId="71" fillId="57" borderId="0" xfId="0" applyNumberFormat="1" applyFont="1" applyFill="1">
      <alignment vertical="center"/>
    </xf>
    <xf numFmtId="57" fontId="71" fillId="57" borderId="0" xfId="0" applyNumberFormat="1" applyFont="1" applyFill="1">
      <alignment vertical="center"/>
    </xf>
    <xf numFmtId="0" fontId="71" fillId="4" borderId="11" xfId="0" applyFont="1" applyFill="1" applyBorder="1">
      <alignment vertical="center"/>
    </xf>
    <xf numFmtId="0" fontId="71" fillId="4" borderId="2" xfId="0" applyFont="1" applyFill="1" applyBorder="1">
      <alignment vertical="center"/>
    </xf>
    <xf numFmtId="38" fontId="20" fillId="4" borderId="13" xfId="3" applyFont="1" applyFill="1" applyBorder="1" applyAlignment="1">
      <alignment horizontal="center" wrapText="1"/>
    </xf>
    <xf numFmtId="0" fontId="71" fillId="4" borderId="3" xfId="0" applyFont="1" applyFill="1" applyBorder="1" applyAlignment="1">
      <alignment horizontal="center" vertical="center"/>
    </xf>
    <xf numFmtId="0" fontId="71" fillId="2" borderId="4" xfId="0" applyFont="1" applyFill="1" applyBorder="1">
      <alignment vertical="center"/>
    </xf>
    <xf numFmtId="0" fontId="0" fillId="2" borderId="6" xfId="0" applyFill="1" applyBorder="1">
      <alignment vertical="center"/>
    </xf>
    <xf numFmtId="0" fontId="0" fillId="2" borderId="5" xfId="0" applyFill="1" applyBorder="1">
      <alignment vertical="center"/>
    </xf>
    <xf numFmtId="0" fontId="71" fillId="2" borderId="6" xfId="0" applyFont="1" applyFill="1" applyBorder="1">
      <alignment vertical="center"/>
    </xf>
    <xf numFmtId="38" fontId="71" fillId="4" borderId="11" xfId="0" applyNumberFormat="1" applyFont="1" applyFill="1" applyBorder="1">
      <alignment vertical="center"/>
    </xf>
    <xf numFmtId="38" fontId="71" fillId="4" borderId="0" xfId="0" applyNumberFormat="1" applyFont="1" applyFill="1">
      <alignment vertical="center"/>
    </xf>
    <xf numFmtId="3" fontId="0" fillId="0" borderId="0" xfId="0" applyNumberFormat="1">
      <alignment vertical="center"/>
    </xf>
    <xf numFmtId="0" fontId="100" fillId="0" borderId="1" xfId="0" applyFont="1" applyBorder="1">
      <alignment vertical="center"/>
    </xf>
    <xf numFmtId="0" fontId="100" fillId="0" borderId="11" xfId="0" applyFont="1" applyBorder="1">
      <alignment vertical="center"/>
    </xf>
    <xf numFmtId="0" fontId="100" fillId="0" borderId="2" xfId="0" applyFont="1" applyBorder="1">
      <alignment vertical="center"/>
    </xf>
    <xf numFmtId="0" fontId="100" fillId="0" borderId="7" xfId="0" applyFont="1" applyBorder="1">
      <alignment vertical="center"/>
    </xf>
    <xf numFmtId="0" fontId="100" fillId="0" borderId="10" xfId="0" applyFont="1" applyBorder="1">
      <alignment vertical="center"/>
    </xf>
    <xf numFmtId="0" fontId="100" fillId="0" borderId="4" xfId="0" applyFont="1" applyBorder="1">
      <alignment vertical="center"/>
    </xf>
    <xf numFmtId="0" fontId="100" fillId="0" borderId="0" xfId="0" applyFont="1">
      <alignment vertical="center"/>
    </xf>
    <xf numFmtId="0" fontId="27" fillId="0" borderId="5" xfId="0" applyFont="1" applyBorder="1" applyAlignment="1">
      <alignment vertical="center" wrapText="1"/>
    </xf>
    <xf numFmtId="0" fontId="27" fillId="0" borderId="0" xfId="0" applyFont="1" applyAlignment="1">
      <alignment vertical="center" wrapText="1"/>
    </xf>
    <xf numFmtId="0" fontId="0" fillId="0" borderId="1" xfId="0" applyBorder="1">
      <alignment vertical="center"/>
    </xf>
    <xf numFmtId="0" fontId="0" fillId="0" borderId="11" xfId="0" applyBorder="1">
      <alignment vertical="center"/>
    </xf>
    <xf numFmtId="0" fontId="0" fillId="0" borderId="4" xfId="0" applyBorder="1">
      <alignment vertical="center"/>
    </xf>
    <xf numFmtId="0" fontId="0" fillId="0" borderId="7" xfId="0" applyBorder="1">
      <alignment vertical="center"/>
    </xf>
    <xf numFmtId="0" fontId="0" fillId="0" borderId="10" xfId="0" applyBorder="1">
      <alignment vertical="center"/>
    </xf>
    <xf numFmtId="0" fontId="100" fillId="0" borderId="8" xfId="0" applyFont="1" applyBorder="1">
      <alignment vertical="center"/>
    </xf>
    <xf numFmtId="0" fontId="0" fillId="0" borderId="2" xfId="0" applyBorder="1">
      <alignment vertical="center"/>
    </xf>
    <xf numFmtId="3" fontId="28" fillId="0" borderId="4" xfId="3" applyNumberFormat="1" applyFont="1" applyBorder="1" applyAlignment="1">
      <alignment horizontal="right" vertical="center"/>
    </xf>
    <xf numFmtId="3" fontId="28" fillId="0" borderId="0" xfId="3" applyNumberFormat="1" applyFont="1" applyBorder="1" applyAlignment="1">
      <alignment horizontal="right" vertical="center"/>
    </xf>
    <xf numFmtId="3" fontId="28" fillId="0" borderId="5" xfId="3" applyNumberFormat="1" applyFont="1" applyBorder="1" applyAlignment="1">
      <alignment horizontal="right" vertical="center"/>
    </xf>
    <xf numFmtId="0" fontId="0" fillId="0" borderId="8" xfId="0" applyBorder="1">
      <alignment vertical="center"/>
    </xf>
    <xf numFmtId="3" fontId="28" fillId="0" borderId="7" xfId="3" applyNumberFormat="1" applyFont="1" applyBorder="1" applyAlignment="1">
      <alignment horizontal="right" vertical="center"/>
    </xf>
    <xf numFmtId="3" fontId="28" fillId="0" borderId="10" xfId="3" applyNumberFormat="1" applyFont="1" applyBorder="1" applyAlignment="1">
      <alignment horizontal="right" vertical="center"/>
    </xf>
    <xf numFmtId="3" fontId="28" fillId="0" borderId="8" xfId="3" applyNumberFormat="1" applyFont="1" applyBorder="1" applyAlignment="1">
      <alignment horizontal="right" vertical="center"/>
    </xf>
    <xf numFmtId="3" fontId="0" fillId="0" borderId="4" xfId="0" applyNumberFormat="1" applyBorder="1">
      <alignment vertical="center"/>
    </xf>
    <xf numFmtId="3" fontId="0" fillId="0" borderId="5" xfId="0" applyNumberFormat="1" applyBorder="1">
      <alignment vertical="center"/>
    </xf>
    <xf numFmtId="3" fontId="0" fillId="0" borderId="7" xfId="0" applyNumberFormat="1" applyBorder="1">
      <alignment vertical="center"/>
    </xf>
    <xf numFmtId="3" fontId="0" fillId="0" borderId="10" xfId="0" applyNumberFormat="1" applyBorder="1">
      <alignment vertical="center"/>
    </xf>
    <xf numFmtId="3" fontId="0" fillId="0" borderId="8" xfId="0" applyNumberFormat="1" applyBorder="1">
      <alignment vertical="center"/>
    </xf>
    <xf numFmtId="0" fontId="27" fillId="0" borderId="10" xfId="0" applyFont="1" applyBorder="1" applyAlignment="1">
      <alignment vertical="center" wrapText="1"/>
    </xf>
    <xf numFmtId="0" fontId="27" fillId="0" borderId="8" xfId="0" applyFont="1" applyBorder="1" applyAlignment="1">
      <alignment vertical="center" wrapText="1"/>
    </xf>
    <xf numFmtId="3" fontId="0" fillId="0" borderId="1" xfId="0" applyNumberFormat="1" applyBorder="1">
      <alignment vertical="center"/>
    </xf>
    <xf numFmtId="3" fontId="0" fillId="0" borderId="11" xfId="0" applyNumberFormat="1" applyBorder="1">
      <alignment vertical="center"/>
    </xf>
    <xf numFmtId="3" fontId="0" fillId="0" borderId="2" xfId="0" applyNumberFormat="1" applyBorder="1">
      <alignment vertical="center"/>
    </xf>
    <xf numFmtId="3" fontId="28" fillId="0" borderId="11" xfId="3" applyNumberFormat="1" applyFont="1" applyBorder="1" applyAlignment="1">
      <alignment horizontal="right" vertical="center"/>
    </xf>
    <xf numFmtId="3" fontId="28" fillId="0" borderId="1" xfId="3" applyNumberFormat="1" applyFont="1" applyBorder="1" applyAlignment="1">
      <alignment horizontal="right" vertical="center"/>
    </xf>
    <xf numFmtId="3" fontId="28" fillId="0" borderId="2" xfId="3" applyNumberFormat="1" applyFont="1" applyBorder="1" applyAlignment="1">
      <alignment horizontal="right" vertical="center"/>
    </xf>
    <xf numFmtId="0" fontId="100" fillId="4" borderId="11" xfId="0" applyFont="1" applyFill="1" applyBorder="1">
      <alignment vertical="center"/>
    </xf>
    <xf numFmtId="0" fontId="100" fillId="4" borderId="0" xfId="0" applyFont="1" applyFill="1">
      <alignment vertical="center"/>
    </xf>
    <xf numFmtId="0" fontId="31" fillId="4" borderId="0" xfId="0" applyFont="1" applyFill="1">
      <alignment vertical="center"/>
    </xf>
    <xf numFmtId="3" fontId="0" fillId="4" borderId="0" xfId="0" applyNumberFormat="1" applyFill="1">
      <alignment vertical="center"/>
    </xf>
    <xf numFmtId="0" fontId="100" fillId="4" borderId="1" xfId="0" applyFont="1" applyFill="1" applyBorder="1">
      <alignment vertical="center"/>
    </xf>
    <xf numFmtId="0" fontId="100" fillId="4" borderId="2" xfId="0" applyFont="1" applyFill="1" applyBorder="1">
      <alignment vertical="center"/>
    </xf>
    <xf numFmtId="0" fontId="100" fillId="4" borderId="7" xfId="0" applyFont="1" applyFill="1" applyBorder="1">
      <alignment vertical="center"/>
    </xf>
    <xf numFmtId="0" fontId="100" fillId="4" borderId="10" xfId="0" applyFont="1" applyFill="1" applyBorder="1">
      <alignment vertical="center"/>
    </xf>
    <xf numFmtId="0" fontId="100" fillId="4" borderId="4" xfId="0" applyFont="1" applyFill="1" applyBorder="1">
      <alignment vertical="center"/>
    </xf>
    <xf numFmtId="0" fontId="27" fillId="4" borderId="5" xfId="0" applyFont="1" applyFill="1" applyBorder="1" applyAlignment="1">
      <alignment vertical="center" wrapText="1"/>
    </xf>
    <xf numFmtId="0" fontId="27" fillId="4" borderId="0" xfId="0" applyFont="1" applyFill="1" applyAlignment="1">
      <alignment vertical="center" wrapText="1"/>
    </xf>
    <xf numFmtId="0" fontId="0" fillId="4" borderId="12" xfId="0" applyFill="1" applyBorder="1">
      <alignment vertical="center"/>
    </xf>
    <xf numFmtId="0" fontId="0" fillId="4" borderId="14" xfId="0" applyFill="1" applyBorder="1">
      <alignment vertical="center"/>
    </xf>
    <xf numFmtId="180" fontId="0" fillId="4" borderId="12" xfId="0" applyNumberFormat="1" applyFill="1" applyBorder="1">
      <alignment vertical="center"/>
    </xf>
    <xf numFmtId="180" fontId="0" fillId="4" borderId="14" xfId="0" applyNumberFormat="1" applyFill="1" applyBorder="1">
      <alignment vertical="center"/>
    </xf>
    <xf numFmtId="180" fontId="0" fillId="4" borderId="13" xfId="0" applyNumberFormat="1" applyFill="1" applyBorder="1">
      <alignment vertical="center"/>
    </xf>
    <xf numFmtId="0" fontId="0" fillId="4" borderId="1" xfId="0" applyFill="1" applyBorder="1">
      <alignment vertical="center"/>
    </xf>
    <xf numFmtId="0" fontId="0" fillId="4" borderId="11" xfId="0" applyFill="1" applyBorder="1">
      <alignment vertical="center"/>
    </xf>
    <xf numFmtId="180" fontId="0" fillId="4" borderId="1" xfId="0" applyNumberFormat="1" applyFill="1" applyBorder="1">
      <alignment vertical="center"/>
    </xf>
    <xf numFmtId="0" fontId="0" fillId="4" borderId="4" xfId="0" applyFill="1" applyBorder="1">
      <alignment vertical="center"/>
    </xf>
    <xf numFmtId="180" fontId="0" fillId="4" borderId="4" xfId="0" applyNumberFormat="1" applyFill="1" applyBorder="1">
      <alignment vertical="center"/>
    </xf>
    <xf numFmtId="0" fontId="0" fillId="4" borderId="7" xfId="0" applyFill="1" applyBorder="1">
      <alignment vertical="center"/>
    </xf>
    <xf numFmtId="180" fontId="0" fillId="4" borderId="7" xfId="0" applyNumberFormat="1" applyFill="1" applyBorder="1">
      <alignment vertical="center"/>
    </xf>
    <xf numFmtId="0" fontId="100" fillId="4" borderId="8" xfId="0" applyFont="1" applyFill="1" applyBorder="1">
      <alignment vertical="center"/>
    </xf>
    <xf numFmtId="3" fontId="0" fillId="4" borderId="12" xfId="0" applyNumberFormat="1" applyFill="1" applyBorder="1">
      <alignment vertical="center"/>
    </xf>
    <xf numFmtId="3" fontId="0" fillId="4" borderId="14" xfId="0" applyNumberFormat="1" applyFill="1" applyBorder="1">
      <alignment vertical="center"/>
    </xf>
    <xf numFmtId="3" fontId="0" fillId="4" borderId="13" xfId="0" applyNumberFormat="1" applyFill="1" applyBorder="1">
      <alignment vertical="center"/>
    </xf>
    <xf numFmtId="0" fontId="0" fillId="4" borderId="2" xfId="0" applyFill="1" applyBorder="1">
      <alignment vertical="center"/>
    </xf>
    <xf numFmtId="3" fontId="28" fillId="4" borderId="4" xfId="3" applyNumberFormat="1" applyFont="1" applyFill="1" applyBorder="1" applyAlignment="1">
      <alignment horizontal="right" vertical="center"/>
    </xf>
    <xf numFmtId="3" fontId="28" fillId="4" borderId="0" xfId="3" applyNumberFormat="1" applyFont="1" applyFill="1" applyBorder="1" applyAlignment="1">
      <alignment horizontal="right" vertical="center"/>
    </xf>
    <xf numFmtId="3" fontId="28" fillId="4" borderId="5" xfId="3" applyNumberFormat="1" applyFont="1" applyFill="1" applyBorder="1" applyAlignment="1">
      <alignment horizontal="right" vertical="center"/>
    </xf>
    <xf numFmtId="3" fontId="28" fillId="4" borderId="7" xfId="3" applyNumberFormat="1" applyFont="1" applyFill="1" applyBorder="1" applyAlignment="1">
      <alignment horizontal="right" vertical="center"/>
    </xf>
    <xf numFmtId="3" fontId="28" fillId="4" borderId="10" xfId="3" applyNumberFormat="1" applyFont="1" applyFill="1" applyBorder="1" applyAlignment="1">
      <alignment horizontal="right" vertical="center"/>
    </xf>
    <xf numFmtId="3" fontId="28" fillId="4" borderId="8" xfId="3" applyNumberFormat="1" applyFont="1" applyFill="1" applyBorder="1" applyAlignment="1">
      <alignment horizontal="right" vertical="center"/>
    </xf>
    <xf numFmtId="3" fontId="0" fillId="4" borderId="4" xfId="0" applyNumberFormat="1" applyFill="1" applyBorder="1">
      <alignment vertical="center"/>
    </xf>
    <xf numFmtId="3" fontId="0" fillId="4" borderId="5" xfId="0" applyNumberFormat="1" applyFill="1" applyBorder="1">
      <alignment vertical="center"/>
    </xf>
    <xf numFmtId="3" fontId="0" fillId="4" borderId="7" xfId="0" applyNumberFormat="1" applyFill="1" applyBorder="1">
      <alignment vertical="center"/>
    </xf>
    <xf numFmtId="3" fontId="0" fillId="4" borderId="10" xfId="0" applyNumberFormat="1" applyFill="1" applyBorder="1">
      <alignment vertical="center"/>
    </xf>
    <xf numFmtId="3" fontId="0" fillId="4" borderId="8" xfId="0" applyNumberFormat="1" applyFill="1" applyBorder="1">
      <alignment vertical="center"/>
    </xf>
    <xf numFmtId="0" fontId="27" fillId="4" borderId="10" xfId="0" applyFont="1" applyFill="1" applyBorder="1" applyAlignment="1">
      <alignment vertical="center" wrapText="1"/>
    </xf>
    <xf numFmtId="0" fontId="27" fillId="4" borderId="8" xfId="0" applyFont="1" applyFill="1" applyBorder="1" applyAlignment="1">
      <alignment vertical="center" wrapText="1"/>
    </xf>
    <xf numFmtId="3" fontId="0" fillId="4" borderId="1" xfId="0" applyNumberFormat="1" applyFill="1" applyBorder="1">
      <alignment vertical="center"/>
    </xf>
    <xf numFmtId="3" fontId="0" fillId="4" borderId="11" xfId="0" applyNumberFormat="1" applyFill="1" applyBorder="1">
      <alignment vertical="center"/>
    </xf>
    <xf numFmtId="3" fontId="0" fillId="4" borderId="2" xfId="0" applyNumberFormat="1" applyFill="1" applyBorder="1">
      <alignment vertical="center"/>
    </xf>
    <xf numFmtId="38" fontId="6" fillId="0" borderId="0" xfId="1" applyFont="1" applyBorder="1" applyAlignment="1"/>
    <xf numFmtId="0" fontId="6" fillId="3" borderId="1" xfId="5" applyFont="1" applyFill="1" applyBorder="1" applyAlignment="1">
      <alignment horizontal="center"/>
    </xf>
    <xf numFmtId="0" fontId="6" fillId="3" borderId="3" xfId="5" applyFont="1" applyFill="1" applyBorder="1" applyAlignment="1">
      <alignment horizontal="center" vertical="center" justifyLastLine="1"/>
    </xf>
    <xf numFmtId="0" fontId="6" fillId="3" borderId="11" xfId="5" applyFont="1" applyFill="1" applyBorder="1" applyAlignment="1">
      <alignment horizontal="center"/>
    </xf>
    <xf numFmtId="38" fontId="6" fillId="0" borderId="1" xfId="1" applyFont="1" applyBorder="1" applyAlignment="1"/>
    <xf numFmtId="38" fontId="6" fillId="0" borderId="11" xfId="1" applyFont="1" applyBorder="1" applyAlignment="1"/>
    <xf numFmtId="38" fontId="6" fillId="0" borderId="4" xfId="1" applyFont="1" applyBorder="1" applyAlignment="1"/>
    <xf numFmtId="38" fontId="6" fillId="0" borderId="7" xfId="1" applyFont="1" applyBorder="1" applyAlignment="1"/>
    <xf numFmtId="38" fontId="6" fillId="0" borderId="10" xfId="1" applyFont="1" applyBorder="1" applyAlignment="1"/>
    <xf numFmtId="0" fontId="21" fillId="3" borderId="1" xfId="121" applyFont="1" applyFill="1" applyBorder="1" applyAlignment="1">
      <alignment horizontal="center" vertical="center" justifyLastLine="1"/>
    </xf>
    <xf numFmtId="0" fontId="6" fillId="3" borderId="4" xfId="121" applyFill="1" applyBorder="1" applyAlignment="1">
      <alignment vertical="center" justifyLastLine="1"/>
    </xf>
    <xf numFmtId="179" fontId="6" fillId="0" borderId="3" xfId="1" applyNumberFormat="1" applyFont="1" applyBorder="1" applyAlignment="1"/>
    <xf numFmtId="179" fontId="6" fillId="0" borderId="6" xfId="1" applyNumberFormat="1" applyFont="1" applyBorder="1" applyAlignment="1"/>
    <xf numFmtId="179" fontId="6" fillId="0" borderId="9" xfId="1" applyNumberFormat="1" applyFont="1" applyBorder="1" applyAlignment="1"/>
    <xf numFmtId="0" fontId="28" fillId="4" borderId="0" xfId="0" applyFont="1" applyFill="1" applyAlignment="1">
      <alignment horizontal="center" vertical="center"/>
    </xf>
    <xf numFmtId="0" fontId="0" fillId="0" borderId="0" xfId="0" applyAlignment="1">
      <alignment horizontal="center" vertical="center"/>
    </xf>
    <xf numFmtId="38" fontId="76" fillId="2" borderId="6" xfId="1" applyFont="1" applyFill="1" applyBorder="1">
      <alignment vertical="center"/>
    </xf>
    <xf numFmtId="38" fontId="76" fillId="0" borderId="6" xfId="1" applyFont="1" applyFill="1" applyBorder="1">
      <alignment vertical="center"/>
    </xf>
    <xf numFmtId="38" fontId="19" fillId="0" borderId="6" xfId="1" applyFont="1" applyFill="1" applyBorder="1" applyAlignment="1" applyProtection="1">
      <alignment vertical="center"/>
    </xf>
    <xf numFmtId="38" fontId="19" fillId="2" borderId="6" xfId="1" applyFont="1" applyFill="1" applyBorder="1" applyAlignment="1" applyProtection="1">
      <alignment vertical="center"/>
    </xf>
    <xf numFmtId="38" fontId="76" fillId="0" borderId="20" xfId="1" applyFont="1" applyFill="1" applyBorder="1" applyAlignment="1"/>
    <xf numFmtId="0" fontId="76" fillId="4" borderId="13" xfId="0" applyFont="1" applyFill="1" applyBorder="1" applyAlignment="1">
      <alignment horizontal="center" vertical="center" wrapText="1"/>
    </xf>
    <xf numFmtId="183" fontId="76" fillId="4" borderId="5" xfId="0" applyNumberFormat="1" applyFont="1" applyFill="1" applyBorder="1" applyAlignment="1">
      <alignment horizontal="center" vertical="center"/>
    </xf>
    <xf numFmtId="38" fontId="19" fillId="4" borderId="5" xfId="1" applyFont="1" applyFill="1" applyBorder="1" applyAlignment="1" applyProtection="1">
      <alignment vertical="center"/>
    </xf>
    <xf numFmtId="38" fontId="19" fillId="4" borderId="0" xfId="1" applyFont="1" applyFill="1" applyBorder="1" applyAlignment="1">
      <alignment horizontal="right" vertical="center"/>
    </xf>
    <xf numFmtId="180" fontId="28" fillId="4" borderId="1" xfId="0" applyNumberFormat="1" applyFont="1" applyFill="1" applyBorder="1">
      <alignment vertical="center"/>
    </xf>
    <xf numFmtId="180" fontId="28" fillId="4" borderId="7" xfId="0" applyNumberFormat="1" applyFont="1" applyFill="1" applyBorder="1">
      <alignment vertical="center"/>
    </xf>
    <xf numFmtId="49" fontId="66" fillId="4" borderId="0" xfId="0" applyNumberFormat="1" applyFont="1" applyFill="1" applyAlignment="1"/>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38" fontId="19" fillId="4" borderId="7" xfId="1" applyFont="1" applyFill="1" applyBorder="1" applyAlignment="1">
      <alignment horizontal="right" vertical="center"/>
    </xf>
    <xf numFmtId="38" fontId="19" fillId="4" borderId="8" xfId="1" applyFont="1" applyFill="1" applyBorder="1" applyAlignment="1">
      <alignment horizontal="right" vertical="center"/>
    </xf>
    <xf numFmtId="38" fontId="19" fillId="4" borderId="10" xfId="1" applyFont="1" applyFill="1" applyBorder="1" applyAlignment="1">
      <alignment horizontal="center" vertical="center"/>
    </xf>
    <xf numFmtId="38" fontId="19" fillId="4" borderId="7" xfId="1" applyFont="1" applyFill="1" applyBorder="1" applyAlignment="1">
      <alignment horizontal="center" vertical="center"/>
    </xf>
    <xf numFmtId="38" fontId="19" fillId="4" borderId="8" xfId="1" applyFont="1" applyFill="1" applyBorder="1" applyAlignment="1">
      <alignment horizontal="center" vertical="center"/>
    </xf>
    <xf numFmtId="0" fontId="0" fillId="0" borderId="9" xfId="0" applyBorder="1">
      <alignment vertical="center"/>
    </xf>
    <xf numFmtId="49" fontId="67" fillId="4" borderId="4" xfId="8" applyNumberFormat="1" applyFont="1" applyFill="1" applyBorder="1"/>
    <xf numFmtId="180" fontId="0" fillId="0" borderId="4" xfId="1" applyNumberFormat="1" applyFont="1" applyBorder="1">
      <alignment vertical="center"/>
    </xf>
    <xf numFmtId="180" fontId="0" fillId="0" borderId="0" xfId="1" applyNumberFormat="1" applyFont="1" applyBorder="1">
      <alignment vertical="center"/>
    </xf>
    <xf numFmtId="180" fontId="0" fillId="0" borderId="5" xfId="1" applyNumberFormat="1" applyFont="1" applyBorder="1">
      <alignment vertical="center"/>
    </xf>
    <xf numFmtId="180" fontId="0" fillId="0" borderId="12" xfId="1" applyNumberFormat="1" applyFont="1" applyBorder="1">
      <alignment vertical="center"/>
    </xf>
    <xf numFmtId="185" fontId="0" fillId="0" borderId="20" xfId="1" applyNumberFormat="1" applyFont="1" applyBorder="1">
      <alignment vertical="center"/>
    </xf>
    <xf numFmtId="180" fontId="0" fillId="0" borderId="0" xfId="1" applyNumberFormat="1" applyFont="1">
      <alignment vertical="center"/>
    </xf>
    <xf numFmtId="185" fontId="0" fillId="0" borderId="6" xfId="1" applyNumberFormat="1" applyFont="1" applyBorder="1">
      <alignment vertical="center"/>
    </xf>
    <xf numFmtId="38" fontId="0" fillId="0" borderId="0" xfId="1" applyFont="1">
      <alignment vertical="center"/>
    </xf>
    <xf numFmtId="180" fontId="0" fillId="0" borderId="6" xfId="1" applyNumberFormat="1" applyFont="1" applyBorder="1">
      <alignment vertical="center"/>
    </xf>
    <xf numFmtId="185" fontId="0" fillId="0" borderId="4" xfId="1" applyNumberFormat="1" applyFont="1" applyBorder="1">
      <alignment vertical="center"/>
    </xf>
    <xf numFmtId="185" fontId="0" fillId="0" borderId="0" xfId="1" applyNumberFormat="1" applyFont="1" applyBorder="1">
      <alignment vertical="center"/>
    </xf>
    <xf numFmtId="0" fontId="19" fillId="4" borderId="1" xfId="0" applyFont="1" applyFill="1" applyBorder="1" applyAlignment="1">
      <alignment horizontal="left" vertical="center"/>
    </xf>
    <xf numFmtId="180" fontId="0" fillId="0" borderId="1" xfId="1" applyNumberFormat="1" applyFont="1" applyBorder="1">
      <alignment vertical="center"/>
    </xf>
    <xf numFmtId="180" fontId="0" fillId="0" borderId="11" xfId="1" applyNumberFormat="1" applyFont="1" applyBorder="1">
      <alignment vertical="center"/>
    </xf>
    <xf numFmtId="180" fontId="0" fillId="0" borderId="2" xfId="1" applyNumberFormat="1" applyFont="1" applyBorder="1">
      <alignment vertical="center"/>
    </xf>
    <xf numFmtId="185" fontId="0" fillId="0" borderId="3" xfId="1" applyNumberFormat="1" applyFont="1" applyBorder="1">
      <alignment vertical="center"/>
    </xf>
    <xf numFmtId="180" fontId="0" fillId="0" borderId="3" xfId="1" applyNumberFormat="1" applyFont="1" applyBorder="1">
      <alignment vertical="center"/>
    </xf>
    <xf numFmtId="185" fontId="0" fillId="0" borderId="1" xfId="1" applyNumberFormat="1" applyFont="1" applyBorder="1">
      <alignment vertical="center"/>
    </xf>
    <xf numFmtId="185" fontId="0" fillId="0" borderId="11" xfId="1" applyNumberFormat="1" applyFont="1" applyBorder="1">
      <alignment vertical="center"/>
    </xf>
    <xf numFmtId="0" fontId="19" fillId="0" borderId="4" xfId="0" applyFont="1" applyBorder="1" applyAlignment="1">
      <alignment horizontal="left" vertical="center"/>
    </xf>
    <xf numFmtId="0" fontId="19" fillId="0" borderId="7" xfId="0" applyFont="1" applyBorder="1" applyAlignment="1">
      <alignment horizontal="left" vertical="center"/>
    </xf>
    <xf numFmtId="180" fontId="0" fillId="0" borderId="7" xfId="1" applyNumberFormat="1" applyFont="1" applyBorder="1">
      <alignment vertical="center"/>
    </xf>
    <xf numFmtId="180" fontId="0" fillId="0" borderId="10" xfId="1" applyNumberFormat="1" applyFont="1" applyBorder="1">
      <alignment vertical="center"/>
    </xf>
    <xf numFmtId="180" fontId="0" fillId="0" borderId="8" xfId="1" applyNumberFormat="1" applyFont="1" applyBorder="1">
      <alignment vertical="center"/>
    </xf>
    <xf numFmtId="185" fontId="0" fillId="0" borderId="9" xfId="1" applyNumberFormat="1" applyFont="1" applyBorder="1">
      <alignment vertical="center"/>
    </xf>
    <xf numFmtId="180" fontId="0" fillId="0" borderId="9" xfId="1" applyNumberFormat="1" applyFont="1" applyBorder="1">
      <alignment vertical="center"/>
    </xf>
    <xf numFmtId="185" fontId="0" fillId="0" borderId="7" xfId="1" applyNumberFormat="1" applyFont="1" applyBorder="1">
      <alignment vertical="center"/>
    </xf>
    <xf numFmtId="185" fontId="0" fillId="0" borderId="10" xfId="1" applyNumberFormat="1" applyFont="1" applyBorder="1">
      <alignment vertical="center"/>
    </xf>
    <xf numFmtId="49" fontId="101" fillId="4" borderId="4" xfId="8" applyNumberFormat="1" applyFont="1" applyFill="1" applyBorder="1" applyAlignment="1">
      <alignment horizontal="right"/>
    </xf>
    <xf numFmtId="0" fontId="67" fillId="4" borderId="1" xfId="0" applyFont="1" applyFill="1" applyBorder="1" applyAlignment="1"/>
    <xf numFmtId="49" fontId="101" fillId="4" borderId="7" xfId="8" applyNumberFormat="1" applyFont="1" applyFill="1" applyBorder="1" applyAlignment="1">
      <alignment horizontal="right"/>
    </xf>
    <xf numFmtId="0" fontId="67" fillId="4" borderId="4" xfId="0" applyFont="1" applyFill="1" applyBorder="1" applyAlignment="1"/>
    <xf numFmtId="0" fontId="67" fillId="4" borderId="4" xfId="0" applyFont="1" applyFill="1" applyBorder="1" applyAlignment="1">
      <alignment horizontal="left"/>
    </xf>
    <xf numFmtId="0" fontId="101" fillId="4" borderId="4" xfId="0" applyFont="1" applyFill="1" applyBorder="1" applyAlignment="1">
      <alignment horizontal="right"/>
    </xf>
    <xf numFmtId="0" fontId="67" fillId="4" borderId="1" xfId="0" applyFont="1" applyFill="1" applyBorder="1" applyAlignment="1">
      <alignment horizontal="left"/>
    </xf>
    <xf numFmtId="178" fontId="67" fillId="4" borderId="1" xfId="10" applyNumberFormat="1" applyFont="1" applyFill="1" applyBorder="1" applyAlignment="1">
      <alignment horizontal="left"/>
    </xf>
    <xf numFmtId="178" fontId="101" fillId="4" borderId="4" xfId="10" applyNumberFormat="1" applyFont="1" applyFill="1" applyBorder="1" applyAlignment="1">
      <alignment horizontal="right"/>
    </xf>
    <xf numFmtId="0" fontId="67" fillId="4" borderId="4" xfId="8" applyFont="1" applyFill="1" applyBorder="1"/>
    <xf numFmtId="178" fontId="67" fillId="4" borderId="1" xfId="10" applyNumberFormat="1" applyFont="1" applyFill="1" applyBorder="1"/>
    <xf numFmtId="49" fontId="101" fillId="4" borderId="4" xfId="8" applyNumberFormat="1" applyFont="1" applyFill="1" applyBorder="1" applyAlignment="1">
      <alignment horizontal="left"/>
    </xf>
    <xf numFmtId="185" fontId="0" fillId="0" borderId="0" xfId="1" applyNumberFormat="1" applyFont="1">
      <alignment vertical="center"/>
    </xf>
    <xf numFmtId="0" fontId="102" fillId="4" borderId="0" xfId="0" applyFont="1" applyFill="1" applyAlignment="1"/>
    <xf numFmtId="0" fontId="21" fillId="0" borderId="0" xfId="8" applyFont="1" applyAlignment="1">
      <alignment horizontal="center"/>
    </xf>
    <xf numFmtId="38" fontId="25" fillId="2" borderId="0" xfId="7" applyFont="1" applyFill="1" applyBorder="1" applyAlignment="1"/>
    <xf numFmtId="185" fontId="28" fillId="4" borderId="20" xfId="1" applyNumberFormat="1" applyFont="1" applyFill="1" applyBorder="1">
      <alignment vertical="center"/>
    </xf>
    <xf numFmtId="180" fontId="28" fillId="4" borderId="33" xfId="1" applyNumberFormat="1" applyFont="1" applyFill="1" applyBorder="1" applyAlignment="1">
      <alignment horizontal="right" vertical="center"/>
    </xf>
    <xf numFmtId="180" fontId="28" fillId="4" borderId="20" xfId="1" applyNumberFormat="1" applyFont="1" applyFill="1" applyBorder="1">
      <alignment vertical="center"/>
    </xf>
    <xf numFmtId="180" fontId="28" fillId="4" borderId="33" xfId="0" applyNumberFormat="1" applyFont="1" applyFill="1" applyBorder="1">
      <alignment vertical="center"/>
    </xf>
    <xf numFmtId="0" fontId="5" fillId="0" borderId="14" xfId="0" applyFont="1" applyBorder="1" applyAlignment="1">
      <alignment horizontal="distributed" vertical="center"/>
    </xf>
    <xf numFmtId="38" fontId="0" fillId="0" borderId="13" xfId="1" applyFont="1" applyBorder="1">
      <alignment vertical="center"/>
    </xf>
    <xf numFmtId="180" fontId="0" fillId="57" borderId="4" xfId="0" applyNumberFormat="1" applyFill="1" applyBorder="1">
      <alignment vertical="center"/>
    </xf>
    <xf numFmtId="180" fontId="0" fillId="57" borderId="0" xfId="0" applyNumberFormat="1" applyFill="1">
      <alignment vertical="center"/>
    </xf>
    <xf numFmtId="180" fontId="0" fillId="57" borderId="5" xfId="0" applyNumberFormat="1" applyFill="1" applyBorder="1">
      <alignment vertical="center"/>
    </xf>
    <xf numFmtId="38" fontId="0" fillId="57" borderId="5" xfId="1" applyFont="1" applyFill="1" applyBorder="1">
      <alignment vertical="center"/>
    </xf>
    <xf numFmtId="0" fontId="6" fillId="4" borderId="0" xfId="0" applyFont="1" applyFill="1">
      <alignment vertical="center"/>
    </xf>
    <xf numFmtId="0" fontId="71" fillId="4" borderId="71" xfId="0" applyFont="1" applyFill="1" applyBorder="1" applyAlignment="1">
      <alignment horizontal="center" vertical="center"/>
    </xf>
    <xf numFmtId="0" fontId="71" fillId="4" borderId="30" xfId="0" applyFont="1" applyFill="1" applyBorder="1" applyAlignment="1">
      <alignment horizontal="center" vertical="center"/>
    </xf>
    <xf numFmtId="0" fontId="71" fillId="4" borderId="31" xfId="0" applyFont="1" applyFill="1" applyBorder="1" applyAlignment="1">
      <alignment horizontal="center" vertical="center"/>
    </xf>
    <xf numFmtId="58" fontId="71" fillId="4" borderId="64" xfId="0" applyNumberFormat="1" applyFont="1" applyFill="1" applyBorder="1" applyAlignment="1">
      <alignment horizontal="center" vertical="center"/>
    </xf>
    <xf numFmtId="38" fontId="71" fillId="4" borderId="0" xfId="7" applyFont="1" applyFill="1" applyBorder="1">
      <alignment vertical="center"/>
    </xf>
    <xf numFmtId="0" fontId="71" fillId="4" borderId="28" xfId="0" applyFont="1" applyFill="1" applyBorder="1" applyAlignment="1">
      <alignment horizontal="center" vertical="center"/>
    </xf>
    <xf numFmtId="58" fontId="71" fillId="4" borderId="74" xfId="0" applyNumberFormat="1" applyFont="1" applyFill="1" applyBorder="1" applyAlignment="1">
      <alignment horizontal="center" vertical="center"/>
    </xf>
    <xf numFmtId="58" fontId="71" fillId="4" borderId="75" xfId="0" applyNumberFormat="1" applyFont="1" applyFill="1" applyBorder="1" applyAlignment="1">
      <alignment horizontal="center" vertical="center"/>
    </xf>
    <xf numFmtId="38" fontId="71" fillId="4" borderId="11" xfId="7" applyFont="1" applyFill="1" applyBorder="1">
      <alignment vertical="center"/>
    </xf>
    <xf numFmtId="58" fontId="71" fillId="4" borderId="63" xfId="0" applyNumberFormat="1" applyFont="1" applyFill="1" applyBorder="1" applyAlignment="1">
      <alignment horizontal="center" vertical="center"/>
    </xf>
    <xf numFmtId="180" fontId="71" fillId="4" borderId="3" xfId="0" applyNumberFormat="1" applyFont="1" applyFill="1" applyBorder="1">
      <alignment vertical="center"/>
    </xf>
    <xf numFmtId="180" fontId="71" fillId="4" borderId="6" xfId="0" applyNumberFormat="1" applyFont="1" applyFill="1" applyBorder="1">
      <alignment vertical="center"/>
    </xf>
    <xf numFmtId="204" fontId="71" fillId="4" borderId="64" xfId="0" applyNumberFormat="1" applyFont="1" applyFill="1" applyBorder="1" applyAlignment="1">
      <alignment horizontal="center" vertical="center"/>
    </xf>
    <xf numFmtId="0" fontId="71" fillId="4" borderId="0" xfId="0" applyFont="1" applyFill="1" applyAlignment="1">
      <alignment horizontal="right" vertical="center"/>
    </xf>
    <xf numFmtId="0" fontId="28" fillId="4" borderId="4" xfId="0" applyFont="1" applyFill="1" applyBorder="1" applyAlignment="1">
      <alignment horizontal="center" vertical="center"/>
    </xf>
    <xf numFmtId="0" fontId="28" fillId="4" borderId="23" xfId="0" applyFont="1" applyFill="1" applyBorder="1">
      <alignment vertical="center"/>
    </xf>
    <xf numFmtId="0" fontId="28" fillId="4" borderId="23" xfId="0" applyFont="1" applyFill="1" applyBorder="1" applyAlignment="1">
      <alignment horizontal="right" vertical="center"/>
    </xf>
    <xf numFmtId="204" fontId="71" fillId="4" borderId="74" xfId="0" applyNumberFormat="1" applyFont="1" applyFill="1" applyBorder="1" applyAlignment="1">
      <alignment horizontal="center" vertical="center"/>
    </xf>
    <xf numFmtId="31" fontId="71" fillId="4" borderId="64" xfId="0" applyNumberFormat="1" applyFont="1" applyFill="1" applyBorder="1" applyAlignment="1">
      <alignment horizontal="center" vertical="center"/>
    </xf>
    <xf numFmtId="31" fontId="71" fillId="2" borderId="64" xfId="0" applyNumberFormat="1" applyFont="1" applyFill="1" applyBorder="1" applyAlignment="1">
      <alignment horizontal="center" vertical="center"/>
    </xf>
    <xf numFmtId="204" fontId="71" fillId="2" borderId="64" xfId="0" applyNumberFormat="1" applyFont="1" applyFill="1" applyBorder="1" applyAlignment="1">
      <alignment horizontal="center" vertical="center"/>
    </xf>
    <xf numFmtId="38" fontId="21" fillId="57" borderId="6" xfId="1" applyFont="1" applyFill="1" applyBorder="1" applyAlignment="1"/>
    <xf numFmtId="188" fontId="24" fillId="0" borderId="9" xfId="0" applyNumberFormat="1" applyFont="1" applyBorder="1" applyAlignment="1"/>
    <xf numFmtId="180" fontId="28" fillId="4" borderId="81" xfId="0" applyNumberFormat="1" applyFont="1" applyFill="1" applyBorder="1">
      <alignment vertical="center"/>
    </xf>
    <xf numFmtId="0" fontId="71" fillId="4" borderId="15" xfId="6" applyFont="1" applyFill="1" applyBorder="1" applyAlignment="1">
      <alignment horizontal="center" vertical="center" wrapText="1"/>
    </xf>
    <xf numFmtId="0" fontId="28" fillId="4" borderId="40" xfId="0" applyFont="1" applyFill="1" applyBorder="1" applyAlignment="1">
      <alignment horizontal="center" vertical="center"/>
    </xf>
    <xf numFmtId="180" fontId="28" fillId="4" borderId="28" xfId="0" applyNumberFormat="1" applyFont="1" applyFill="1" applyBorder="1">
      <alignment vertical="center"/>
    </xf>
    <xf numFmtId="180" fontId="28" fillId="4" borderId="34" xfId="0" applyNumberFormat="1" applyFont="1" applyFill="1" applyBorder="1">
      <alignment vertical="center"/>
    </xf>
    <xf numFmtId="180" fontId="28" fillId="4" borderId="29" xfId="0" applyNumberFormat="1" applyFont="1" applyFill="1" applyBorder="1">
      <alignment vertical="center"/>
    </xf>
    <xf numFmtId="38" fontId="28" fillId="4" borderId="20" xfId="1" applyFont="1" applyFill="1" applyBorder="1">
      <alignment vertical="center"/>
    </xf>
    <xf numFmtId="38" fontId="0" fillId="0" borderId="3" xfId="1" applyFont="1" applyBorder="1">
      <alignment vertical="center"/>
    </xf>
    <xf numFmtId="38" fontId="0" fillId="0" borderId="6" xfId="1" applyFont="1" applyBorder="1">
      <alignment vertical="center"/>
    </xf>
    <xf numFmtId="38" fontId="0" fillId="0" borderId="9" xfId="1" applyFont="1" applyBorder="1">
      <alignment vertical="center"/>
    </xf>
    <xf numFmtId="38" fontId="0" fillId="0" borderId="20" xfId="1" applyFont="1" applyBorder="1">
      <alignment vertical="center"/>
    </xf>
    <xf numFmtId="38" fontId="20" fillId="0" borderId="6" xfId="1" applyFont="1" applyBorder="1" applyAlignment="1">
      <alignment horizontal="right"/>
    </xf>
    <xf numFmtId="38" fontId="20" fillId="0" borderId="9" xfId="1" applyFont="1" applyBorder="1" applyAlignment="1">
      <alignment horizontal="right"/>
    </xf>
    <xf numFmtId="38" fontId="20" fillId="0" borderId="20" xfId="1" applyFont="1" applyBorder="1" applyAlignment="1">
      <alignment horizontal="right"/>
    </xf>
    <xf numFmtId="38" fontId="20" fillId="0" borderId="3" xfId="1" applyFont="1" applyBorder="1" applyAlignment="1">
      <alignment horizontal="right"/>
    </xf>
    <xf numFmtId="38" fontId="73" fillId="0" borderId="3" xfId="1" applyFont="1" applyBorder="1" applyAlignment="1"/>
    <xf numFmtId="0" fontId="21" fillId="0" borderId="9" xfId="0" applyFont="1" applyBorder="1" applyAlignment="1"/>
    <xf numFmtId="0" fontId="100" fillId="59" borderId="2" xfId="0" applyFont="1" applyFill="1" applyBorder="1">
      <alignment vertical="center"/>
    </xf>
    <xf numFmtId="0" fontId="27" fillId="59" borderId="5" xfId="0" applyFont="1" applyFill="1" applyBorder="1" applyAlignment="1">
      <alignment vertical="center" wrapText="1"/>
    </xf>
    <xf numFmtId="3" fontId="0" fillId="59" borderId="0" xfId="0" applyNumberFormat="1" applyFill="1">
      <alignment vertical="center"/>
    </xf>
    <xf numFmtId="3" fontId="0" fillId="59" borderId="11" xfId="0" applyNumberFormat="1" applyFill="1" applyBorder="1">
      <alignment vertical="center"/>
    </xf>
    <xf numFmtId="3" fontId="0" fillId="59" borderId="10" xfId="0" applyNumberFormat="1" applyFill="1" applyBorder="1">
      <alignment vertical="center"/>
    </xf>
    <xf numFmtId="0" fontId="100" fillId="59" borderId="11" xfId="0" applyFont="1" applyFill="1" applyBorder="1">
      <alignment vertical="center"/>
    </xf>
    <xf numFmtId="180" fontId="0" fillId="59" borderId="14" xfId="0" applyNumberFormat="1" applyFill="1" applyBorder="1">
      <alignment vertical="center"/>
    </xf>
    <xf numFmtId="180" fontId="0" fillId="59" borderId="11" xfId="0" applyNumberFormat="1" applyFill="1" applyBorder="1">
      <alignment vertical="center"/>
    </xf>
    <xf numFmtId="180" fontId="0" fillId="59" borderId="10" xfId="0" applyNumberFormat="1" applyFill="1" applyBorder="1">
      <alignment vertical="center"/>
    </xf>
    <xf numFmtId="0" fontId="27" fillId="59" borderId="8" xfId="0" applyFont="1" applyFill="1" applyBorder="1" applyAlignment="1">
      <alignment vertical="center" wrapText="1"/>
    </xf>
    <xf numFmtId="0" fontId="27" fillId="4" borderId="6" xfId="0" applyFont="1" applyFill="1" applyBorder="1" applyAlignment="1">
      <alignment vertical="center" wrapText="1"/>
    </xf>
    <xf numFmtId="38" fontId="0" fillId="4" borderId="2" xfId="1" applyFont="1" applyFill="1" applyBorder="1">
      <alignment vertical="center"/>
    </xf>
    <xf numFmtId="38" fontId="0" fillId="4" borderId="8" xfId="1" applyFont="1" applyFill="1" applyBorder="1">
      <alignment vertical="center"/>
    </xf>
    <xf numFmtId="38" fontId="0" fillId="4" borderId="13" xfId="1" applyFont="1" applyFill="1" applyBorder="1">
      <alignment vertical="center"/>
    </xf>
    <xf numFmtId="0" fontId="0" fillId="59" borderId="20" xfId="0" applyFill="1" applyBorder="1">
      <alignment vertical="center"/>
    </xf>
    <xf numFmtId="0" fontId="0" fillId="59" borderId="6" xfId="0" applyFill="1" applyBorder="1">
      <alignment vertical="center"/>
    </xf>
    <xf numFmtId="0" fontId="0" fillId="59" borderId="3" xfId="0" applyFill="1" applyBorder="1">
      <alignment vertical="center"/>
    </xf>
    <xf numFmtId="0" fontId="0" fillId="59" borderId="9" xfId="0" applyFill="1" applyBorder="1">
      <alignment vertical="center"/>
    </xf>
    <xf numFmtId="0" fontId="100" fillId="4" borderId="5" xfId="0" applyFont="1" applyFill="1" applyBorder="1">
      <alignment vertical="center"/>
    </xf>
    <xf numFmtId="3" fontId="0" fillId="59" borderId="14" xfId="0" applyNumberFormat="1" applyFill="1" applyBorder="1">
      <alignment vertical="center"/>
    </xf>
    <xf numFmtId="38" fontId="0" fillId="4" borderId="5" xfId="1" applyFont="1" applyFill="1" applyBorder="1">
      <alignment vertical="center"/>
    </xf>
    <xf numFmtId="38" fontId="27" fillId="4" borderId="8" xfId="1" applyFont="1" applyFill="1" applyBorder="1" applyAlignment="1">
      <alignment vertical="center" wrapText="1"/>
    </xf>
    <xf numFmtId="38" fontId="19" fillId="2" borderId="5" xfId="1" applyFont="1" applyFill="1" applyBorder="1" applyAlignment="1" applyProtection="1">
      <alignment vertical="center"/>
    </xf>
    <xf numFmtId="180" fontId="19" fillId="57" borderId="0" xfId="1" applyNumberFormat="1" applyFont="1" applyFill="1" applyBorder="1" applyAlignment="1"/>
    <xf numFmtId="0" fontId="71" fillId="2" borderId="0" xfId="0" applyFont="1" applyFill="1">
      <alignment vertical="center"/>
    </xf>
    <xf numFmtId="180" fontId="20" fillId="57" borderId="9" xfId="3" applyNumberFormat="1" applyFont="1" applyFill="1" applyBorder="1" applyAlignment="1"/>
    <xf numFmtId="193" fontId="6" fillId="57" borderId="3" xfId="121" applyNumberFormat="1" applyFill="1" applyBorder="1" applyAlignment="1">
      <alignment horizontal="right" vertical="center" shrinkToFit="1"/>
    </xf>
    <xf numFmtId="193" fontId="6" fillId="57" borderId="1" xfId="121" applyNumberFormat="1" applyFill="1" applyBorder="1" applyAlignment="1">
      <alignment horizontal="right" vertical="center" shrinkToFit="1"/>
    </xf>
    <xf numFmtId="194" fontId="6" fillId="57" borderId="3" xfId="119" applyNumberFormat="1" applyFont="1" applyFill="1" applyBorder="1" applyAlignment="1" applyProtection="1">
      <alignment horizontal="right" vertical="center" shrinkToFit="1"/>
    </xf>
    <xf numFmtId="194" fontId="6" fillId="57" borderId="11" xfId="119" applyNumberFormat="1" applyFont="1" applyFill="1" applyBorder="1" applyAlignment="1" applyProtection="1">
      <alignment horizontal="right" vertical="center" shrinkToFit="1"/>
    </xf>
    <xf numFmtId="193" fontId="6" fillId="57" borderId="1" xfId="122" applyNumberFormat="1" applyFill="1" applyBorder="1" applyAlignment="1">
      <alignment horizontal="right" vertical="center" shrinkToFit="1"/>
    </xf>
    <xf numFmtId="193" fontId="6" fillId="57" borderId="11" xfId="122" applyNumberFormat="1" applyFill="1" applyBorder="1" applyAlignment="1">
      <alignment horizontal="right" vertical="center" shrinkToFit="1"/>
    </xf>
    <xf numFmtId="193" fontId="6" fillId="57" borderId="1" xfId="123" applyNumberFormat="1" applyFill="1" applyBorder="1" applyAlignment="1">
      <alignment horizontal="right" vertical="center" shrinkToFit="1"/>
    </xf>
    <xf numFmtId="193" fontId="6" fillId="57" borderId="11" xfId="123" applyNumberFormat="1" applyFill="1" applyBorder="1" applyAlignment="1">
      <alignment horizontal="right" vertical="center" shrinkToFit="1"/>
    </xf>
    <xf numFmtId="193" fontId="6" fillId="57" borderId="1" xfId="0" applyNumberFormat="1" applyFont="1" applyFill="1" applyBorder="1" applyAlignment="1">
      <alignment horizontal="right" vertical="center" shrinkToFit="1"/>
    </xf>
    <xf numFmtId="193" fontId="6" fillId="57" borderId="3" xfId="0" applyNumberFormat="1" applyFont="1" applyFill="1" applyBorder="1" applyAlignment="1">
      <alignment horizontal="right" vertical="center" shrinkToFit="1"/>
    </xf>
    <xf numFmtId="193" fontId="6" fillId="57" borderId="1" xfId="5" applyNumberFormat="1" applyFont="1" applyFill="1" applyBorder="1" applyAlignment="1">
      <alignment horizontal="right" vertical="center" shrinkToFit="1"/>
    </xf>
    <xf numFmtId="194" fontId="6" fillId="57" borderId="3" xfId="20" applyNumberFormat="1" applyFont="1" applyFill="1" applyBorder="1" applyAlignment="1" applyProtection="1">
      <alignment horizontal="right" vertical="center" shrinkToFit="1"/>
    </xf>
    <xf numFmtId="193" fontId="6" fillId="57" borderId="11" xfId="5" applyNumberFormat="1" applyFont="1" applyFill="1" applyBorder="1" applyAlignment="1">
      <alignment horizontal="right" vertical="center" shrinkToFit="1"/>
    </xf>
    <xf numFmtId="38" fontId="6" fillId="57" borderId="1" xfId="1" applyFont="1" applyFill="1" applyBorder="1" applyAlignment="1"/>
    <xf numFmtId="179" fontId="6" fillId="57" borderId="3" xfId="1" applyNumberFormat="1" applyFont="1" applyFill="1" applyBorder="1" applyAlignment="1"/>
    <xf numFmtId="38" fontId="6" fillId="57" borderId="11" xfId="1" applyFont="1" applyFill="1" applyBorder="1" applyAlignment="1"/>
    <xf numFmtId="193" fontId="6" fillId="57" borderId="3" xfId="121" applyNumberFormat="1" applyFill="1" applyBorder="1" applyAlignment="1">
      <alignment horizontal="right" vertical="center"/>
    </xf>
    <xf numFmtId="193" fontId="6" fillId="57" borderId="1" xfId="121" applyNumberFormat="1" applyFill="1" applyBorder="1" applyAlignment="1">
      <alignment horizontal="right" vertical="center"/>
    </xf>
    <xf numFmtId="194" fontId="6" fillId="57" borderId="3" xfId="119" applyNumberFormat="1" applyFont="1" applyFill="1" applyBorder="1" applyAlignment="1" applyProtection="1">
      <alignment horizontal="right" vertical="center"/>
    </xf>
    <xf numFmtId="194" fontId="6" fillId="57" borderId="11" xfId="119" applyNumberFormat="1" applyFont="1" applyFill="1" applyBorder="1" applyAlignment="1" applyProtection="1">
      <alignment horizontal="right" vertical="center"/>
    </xf>
    <xf numFmtId="193" fontId="6" fillId="57" borderId="1" xfId="122" applyNumberFormat="1" applyFill="1" applyBorder="1" applyAlignment="1">
      <alignment horizontal="right" vertical="center"/>
    </xf>
    <xf numFmtId="193" fontId="6" fillId="57" borderId="11" xfId="122" applyNumberFormat="1" applyFill="1" applyBorder="1" applyAlignment="1">
      <alignment horizontal="right" vertical="center"/>
    </xf>
    <xf numFmtId="193" fontId="6" fillId="57" borderId="1" xfId="123" applyNumberFormat="1" applyFill="1" applyBorder="1" applyAlignment="1">
      <alignment horizontal="right" vertical="center"/>
    </xf>
    <xf numFmtId="193" fontId="6" fillId="57" borderId="11" xfId="123" applyNumberFormat="1" applyFill="1" applyBorder="1" applyAlignment="1">
      <alignment horizontal="right" vertical="center"/>
    </xf>
    <xf numFmtId="193" fontId="6" fillId="57" borderId="1" xfId="0" applyNumberFormat="1" applyFont="1" applyFill="1" applyBorder="1" applyAlignment="1">
      <alignment horizontal="right" vertical="center"/>
    </xf>
    <xf numFmtId="193" fontId="6" fillId="57" borderId="3" xfId="0" applyNumberFormat="1" applyFont="1" applyFill="1" applyBorder="1" applyAlignment="1">
      <alignment horizontal="right" vertical="center"/>
    </xf>
    <xf numFmtId="193" fontId="6" fillId="57" borderId="1" xfId="5" applyNumberFormat="1" applyFont="1" applyFill="1" applyBorder="1" applyAlignment="1">
      <alignment horizontal="right" vertical="center"/>
    </xf>
    <xf numFmtId="194" fontId="6" fillId="57" borderId="3" xfId="20" applyNumberFormat="1" applyFont="1" applyFill="1" applyBorder="1" applyAlignment="1" applyProtection="1">
      <alignment horizontal="right" vertical="center"/>
    </xf>
    <xf numFmtId="193" fontId="6" fillId="57" borderId="11" xfId="5" applyNumberFormat="1" applyFont="1" applyFill="1" applyBorder="1" applyAlignment="1">
      <alignment horizontal="right" vertical="center"/>
    </xf>
    <xf numFmtId="193" fontId="6" fillId="57" borderId="6" xfId="121" applyNumberFormat="1" applyFill="1" applyBorder="1" applyAlignment="1">
      <alignment horizontal="right" vertical="center"/>
    </xf>
    <xf numFmtId="193" fontId="6" fillId="57" borderId="4" xfId="121" applyNumberFormat="1" applyFill="1" applyBorder="1" applyAlignment="1">
      <alignment horizontal="right" vertical="center"/>
    </xf>
    <xf numFmtId="194" fontId="6" fillId="57" borderId="6" xfId="119" applyNumberFormat="1" applyFont="1" applyFill="1" applyBorder="1" applyAlignment="1" applyProtection="1">
      <alignment horizontal="right" vertical="center"/>
    </xf>
    <xf numFmtId="194" fontId="6" fillId="57" borderId="0" xfId="119" applyNumberFormat="1" applyFont="1" applyFill="1" applyBorder="1" applyAlignment="1" applyProtection="1">
      <alignment horizontal="right" vertical="center"/>
    </xf>
    <xf numFmtId="193" fontId="6" fillId="57" borderId="4" xfId="122" applyNumberFormat="1" applyFill="1" applyBorder="1" applyAlignment="1">
      <alignment horizontal="right" vertical="center"/>
    </xf>
    <xf numFmtId="193" fontId="6" fillId="57" borderId="0" xfId="122" applyNumberFormat="1" applyFill="1" applyAlignment="1">
      <alignment horizontal="right" vertical="center"/>
    </xf>
    <xf numFmtId="193" fontId="6" fillId="57" borderId="4" xfId="123" applyNumberFormat="1" applyFill="1" applyBorder="1" applyAlignment="1">
      <alignment horizontal="right" vertical="center"/>
    </xf>
    <xf numFmtId="193" fontId="6" fillId="57" borderId="0" xfId="123" applyNumberFormat="1" applyFill="1" applyAlignment="1">
      <alignment horizontal="right" vertical="center"/>
    </xf>
    <xf numFmtId="193" fontId="6" fillId="57" borderId="4" xfId="0" applyNumberFormat="1" applyFont="1" applyFill="1" applyBorder="1" applyAlignment="1">
      <alignment horizontal="right" vertical="center"/>
    </xf>
    <xf numFmtId="193" fontId="6" fillId="57" borderId="6" xfId="0" applyNumberFormat="1" applyFont="1" applyFill="1" applyBorder="1" applyAlignment="1">
      <alignment horizontal="right" vertical="center"/>
    </xf>
    <xf numFmtId="193" fontId="6" fillId="57" borderId="4" xfId="5" applyNumberFormat="1" applyFont="1" applyFill="1" applyBorder="1" applyAlignment="1">
      <alignment horizontal="right" vertical="center"/>
    </xf>
    <xf numFmtId="194" fontId="6" fillId="57" borderId="6" xfId="20" applyNumberFormat="1" applyFont="1" applyFill="1" applyBorder="1" applyAlignment="1" applyProtection="1">
      <alignment horizontal="right" vertical="center"/>
    </xf>
    <xf numFmtId="193" fontId="6" fillId="57" borderId="0" xfId="5" applyNumberFormat="1" applyFont="1" applyFill="1" applyAlignment="1">
      <alignment horizontal="right" vertical="center"/>
    </xf>
    <xf numFmtId="38" fontId="6" fillId="57" borderId="4" xfId="1" applyFont="1" applyFill="1" applyBorder="1" applyAlignment="1"/>
    <xf numFmtId="179" fontId="6" fillId="57" borderId="6" xfId="1" applyNumberFormat="1" applyFont="1" applyFill="1" applyBorder="1" applyAlignment="1"/>
    <xf numFmtId="38" fontId="6" fillId="57" borderId="0" xfId="1" applyFont="1" applyFill="1" applyBorder="1" applyAlignment="1"/>
    <xf numFmtId="38" fontId="6" fillId="57" borderId="7" xfId="1" applyFont="1" applyFill="1" applyBorder="1" applyAlignment="1"/>
    <xf numFmtId="179" fontId="6" fillId="57" borderId="9" xfId="1" applyNumberFormat="1" applyFont="1" applyFill="1" applyBorder="1" applyAlignment="1"/>
    <xf numFmtId="38" fontId="6" fillId="57" borderId="10" xfId="1" applyFont="1" applyFill="1" applyBorder="1" applyAlignment="1"/>
    <xf numFmtId="193" fontId="6" fillId="57" borderId="9" xfId="121" applyNumberFormat="1" applyFill="1" applyBorder="1" applyAlignment="1">
      <alignment horizontal="right" vertical="center"/>
    </xf>
    <xf numFmtId="193" fontId="6" fillId="57" borderId="7" xfId="121" applyNumberFormat="1" applyFill="1" applyBorder="1" applyAlignment="1">
      <alignment horizontal="right" vertical="center"/>
    </xf>
    <xf numFmtId="194" fontId="6" fillId="57" borderId="9" xfId="119" applyNumberFormat="1" applyFont="1" applyFill="1" applyBorder="1" applyAlignment="1" applyProtection="1">
      <alignment horizontal="right" vertical="center"/>
    </xf>
    <xf numFmtId="194" fontId="6" fillId="57" borderId="10" xfId="119" applyNumberFormat="1" applyFont="1" applyFill="1" applyBorder="1" applyAlignment="1" applyProtection="1">
      <alignment horizontal="right" vertical="center"/>
    </xf>
    <xf numFmtId="193" fontId="6" fillId="57" borderId="7" xfId="122" applyNumberFormat="1" applyFill="1" applyBorder="1" applyAlignment="1">
      <alignment horizontal="right" vertical="center"/>
    </xf>
    <xf numFmtId="193" fontId="6" fillId="57" borderId="10" xfId="122" applyNumberFormat="1" applyFill="1" applyBorder="1" applyAlignment="1">
      <alignment horizontal="right" vertical="center"/>
    </xf>
    <xf numFmtId="193" fontId="6" fillId="57" borderId="7" xfId="123" applyNumberFormat="1" applyFill="1" applyBorder="1" applyAlignment="1">
      <alignment horizontal="right" vertical="center"/>
    </xf>
    <xf numFmtId="193" fontId="6" fillId="57" borderId="10" xfId="123" applyNumberFormat="1" applyFill="1" applyBorder="1" applyAlignment="1">
      <alignment horizontal="right" vertical="center"/>
    </xf>
    <xf numFmtId="193" fontId="6" fillId="57" borderId="7" xfId="0" applyNumberFormat="1" applyFont="1" applyFill="1" applyBorder="1" applyAlignment="1">
      <alignment horizontal="right" vertical="center"/>
    </xf>
    <xf numFmtId="193" fontId="6" fillId="57" borderId="9" xfId="0" applyNumberFormat="1" applyFont="1" applyFill="1" applyBorder="1" applyAlignment="1">
      <alignment horizontal="right" vertical="center"/>
    </xf>
    <xf numFmtId="193" fontId="6" fillId="57" borderId="7" xfId="5" applyNumberFormat="1" applyFont="1" applyFill="1" applyBorder="1" applyAlignment="1">
      <alignment horizontal="right" vertical="center"/>
    </xf>
    <xf numFmtId="194" fontId="6" fillId="57" borderId="9" xfId="20" applyNumberFormat="1" applyFont="1" applyFill="1" applyBorder="1" applyAlignment="1" applyProtection="1">
      <alignment horizontal="right" vertical="center"/>
    </xf>
    <xf numFmtId="193" fontId="6" fillId="57" borderId="10" xfId="5" applyNumberFormat="1" applyFont="1" applyFill="1" applyBorder="1" applyAlignment="1">
      <alignment horizontal="right" vertical="center"/>
    </xf>
    <xf numFmtId="0" fontId="87" fillId="0" borderId="0" xfId="0" applyFont="1" applyAlignment="1">
      <alignment horizontal="left" vertical="center"/>
    </xf>
    <xf numFmtId="0" fontId="28" fillId="0" borderId="36" xfId="0" applyFont="1" applyBorder="1" applyAlignment="1">
      <alignment horizontal="center" vertical="center"/>
    </xf>
    <xf numFmtId="0" fontId="28" fillId="0" borderId="82" xfId="0" applyFont="1" applyBorder="1" applyAlignment="1">
      <alignment horizontal="center" vertical="center"/>
    </xf>
    <xf numFmtId="0" fontId="28" fillId="0" borderId="83" xfId="0" applyFont="1" applyBorder="1" applyAlignment="1">
      <alignment horizontal="center" vertical="center"/>
    </xf>
    <xf numFmtId="0" fontId="28" fillId="0" borderId="84" xfId="0" applyFont="1" applyBorder="1" applyAlignment="1">
      <alignment horizontal="center" vertical="center"/>
    </xf>
    <xf numFmtId="0" fontId="28" fillId="0" borderId="85" xfId="0" applyFont="1" applyBorder="1" applyAlignment="1">
      <alignment horizontal="center" vertical="center"/>
    </xf>
    <xf numFmtId="0" fontId="28" fillId="0" borderId="14" xfId="0" applyFont="1" applyBorder="1">
      <alignment vertical="center"/>
    </xf>
    <xf numFmtId="0" fontId="28" fillId="0" borderId="87" xfId="0" applyFont="1" applyBorder="1">
      <alignment vertical="center"/>
    </xf>
    <xf numFmtId="0" fontId="28" fillId="0" borderId="0" xfId="0" applyFont="1" applyAlignment="1">
      <alignment horizontal="center"/>
    </xf>
    <xf numFmtId="0" fontId="28" fillId="0" borderId="97" xfId="0" applyFont="1" applyBorder="1" applyAlignment="1">
      <alignment horizontal="right" vertical="center"/>
    </xf>
    <xf numFmtId="0" fontId="28" fillId="0" borderId="98" xfId="0" applyFont="1" applyBorder="1">
      <alignment vertical="center"/>
    </xf>
    <xf numFmtId="0" fontId="28" fillId="0" borderId="99" xfId="0" applyFont="1" applyBorder="1">
      <alignment vertical="center"/>
    </xf>
    <xf numFmtId="0" fontId="28" fillId="0" borderId="100" xfId="0" applyFont="1" applyBorder="1">
      <alignment vertical="center"/>
    </xf>
    <xf numFmtId="0" fontId="28" fillId="0" borderId="101" xfId="0" applyFont="1" applyBorder="1">
      <alignment vertical="center"/>
    </xf>
    <xf numFmtId="0" fontId="28" fillId="0" borderId="102" xfId="0" applyFont="1" applyBorder="1">
      <alignment vertical="center"/>
    </xf>
    <xf numFmtId="0" fontId="28" fillId="0" borderId="103" xfId="0" applyFont="1" applyBorder="1">
      <alignment vertical="center"/>
    </xf>
    <xf numFmtId="0" fontId="28" fillId="0" borderId="104" xfId="0" applyFont="1" applyBorder="1">
      <alignment vertical="center"/>
    </xf>
    <xf numFmtId="0" fontId="28" fillId="0" borderId="93" xfId="0" applyFont="1" applyBorder="1">
      <alignment vertical="center"/>
    </xf>
    <xf numFmtId="0" fontId="28" fillId="0" borderId="94" xfId="0" applyFont="1" applyBorder="1">
      <alignment vertical="center"/>
    </xf>
    <xf numFmtId="0" fontId="28" fillId="0" borderId="95" xfId="0" applyFont="1" applyBorder="1">
      <alignment vertical="center"/>
    </xf>
    <xf numFmtId="0" fontId="28" fillId="0" borderId="20" xfId="0" applyFont="1" applyBorder="1" applyAlignment="1">
      <alignment horizontal="right" vertical="center"/>
    </xf>
    <xf numFmtId="0" fontId="28" fillId="0" borderId="96" xfId="0" applyFont="1" applyBorder="1">
      <alignment vertical="center"/>
    </xf>
    <xf numFmtId="0" fontId="6" fillId="0" borderId="0" xfId="0" applyFont="1" applyAlignment="1">
      <alignment horizontal="left"/>
    </xf>
    <xf numFmtId="179" fontId="28" fillId="0" borderId="36" xfId="1" applyNumberFormat="1" applyFont="1" applyFill="1" applyBorder="1" applyAlignment="1">
      <alignment vertical="center"/>
    </xf>
    <xf numFmtId="179" fontId="28" fillId="0" borderId="82" xfId="1" applyNumberFormat="1" applyFont="1" applyFill="1" applyBorder="1" applyAlignment="1">
      <alignment vertical="center"/>
    </xf>
    <xf numFmtId="179" fontId="28" fillId="0" borderId="83" xfId="1" applyNumberFormat="1" applyFont="1" applyFill="1" applyBorder="1" applyAlignment="1">
      <alignment vertical="center"/>
    </xf>
    <xf numFmtId="179" fontId="28" fillId="0" borderId="12" xfId="1" applyNumberFormat="1" applyFont="1" applyFill="1" applyBorder="1" applyAlignment="1">
      <alignment vertical="center"/>
    </xf>
    <xf numFmtId="179" fontId="28" fillId="0" borderId="14" xfId="1" applyNumberFormat="1" applyFont="1" applyFill="1" applyBorder="1" applyAlignment="1">
      <alignment vertical="center"/>
    </xf>
    <xf numFmtId="179" fontId="28" fillId="0" borderId="87" xfId="1" applyNumberFormat="1" applyFont="1" applyFill="1" applyBorder="1" applyAlignment="1">
      <alignment vertical="center"/>
    </xf>
    <xf numFmtId="179" fontId="28" fillId="0" borderId="7" xfId="1" applyNumberFormat="1" applyFont="1" applyFill="1" applyBorder="1" applyAlignment="1">
      <alignment vertical="center"/>
    </xf>
    <xf numFmtId="179" fontId="28" fillId="0" borderId="86" xfId="1" applyNumberFormat="1" applyFont="1" applyFill="1" applyBorder="1" applyAlignment="1">
      <alignment vertical="center"/>
    </xf>
    <xf numFmtId="179" fontId="28" fillId="0" borderId="10" xfId="1" applyNumberFormat="1" applyFont="1" applyFill="1" applyBorder="1" applyAlignment="1">
      <alignment vertical="center"/>
    </xf>
    <xf numFmtId="179" fontId="28" fillId="0" borderId="1" xfId="1" applyNumberFormat="1" applyFont="1" applyFill="1" applyBorder="1" applyAlignment="1">
      <alignment vertical="center"/>
    </xf>
    <xf numFmtId="179" fontId="28" fillId="0" borderId="89" xfId="1" applyNumberFormat="1" applyFont="1" applyFill="1" applyBorder="1" applyAlignment="1">
      <alignment vertical="center"/>
    </xf>
    <xf numFmtId="179" fontId="28" fillId="0" borderId="11" xfId="1" applyNumberFormat="1" applyFont="1" applyFill="1" applyBorder="1" applyAlignment="1">
      <alignment vertical="center"/>
    </xf>
    <xf numFmtId="179" fontId="28" fillId="0" borderId="90" xfId="1" applyNumberFormat="1" applyFont="1" applyFill="1" applyBorder="1" applyAlignment="1">
      <alignment vertical="center"/>
    </xf>
    <xf numFmtId="179" fontId="28" fillId="0" borderId="91" xfId="1" applyNumberFormat="1" applyFont="1" applyFill="1" applyBorder="1" applyAlignment="1">
      <alignment vertical="center"/>
    </xf>
    <xf numFmtId="179" fontId="28" fillId="0" borderId="92" xfId="1" applyNumberFormat="1" applyFont="1" applyFill="1" applyBorder="1" applyAlignment="1">
      <alignment vertical="center"/>
    </xf>
    <xf numFmtId="179" fontId="28" fillId="0" borderId="93" xfId="1" applyNumberFormat="1" applyFont="1" applyFill="1" applyBorder="1" applyAlignment="1">
      <alignment vertical="center"/>
    </xf>
    <xf numFmtId="179" fontId="28" fillId="0" borderId="94" xfId="1" applyNumberFormat="1" applyFont="1" applyFill="1" applyBorder="1" applyAlignment="1">
      <alignment vertical="center"/>
    </xf>
    <xf numFmtId="179" fontId="28" fillId="0" borderId="95" xfId="1" applyNumberFormat="1" applyFont="1" applyFill="1" applyBorder="1" applyAlignment="1">
      <alignment vertical="center"/>
    </xf>
    <xf numFmtId="179" fontId="28" fillId="0" borderId="98" xfId="1" applyNumberFormat="1" applyFont="1" applyFill="1" applyBorder="1" applyAlignment="1">
      <alignment vertical="center"/>
    </xf>
    <xf numFmtId="179" fontId="28" fillId="0" borderId="99" xfId="1" applyNumberFormat="1" applyFont="1" applyFill="1" applyBorder="1" applyAlignment="1">
      <alignment vertical="center"/>
    </xf>
    <xf numFmtId="179" fontId="28" fillId="0" borderId="100" xfId="1" applyNumberFormat="1" applyFont="1" applyFill="1" applyBorder="1" applyAlignment="1">
      <alignment vertical="center"/>
    </xf>
    <xf numFmtId="179" fontId="28" fillId="0" borderId="101" xfId="1" applyNumberFormat="1" applyFont="1" applyFill="1" applyBorder="1" applyAlignment="1">
      <alignment vertical="center"/>
    </xf>
    <xf numFmtId="179" fontId="28" fillId="0" borderId="102" xfId="1" applyNumberFormat="1" applyFont="1" applyFill="1" applyBorder="1" applyAlignment="1">
      <alignment vertical="center"/>
    </xf>
    <xf numFmtId="179" fontId="28" fillId="0" borderId="103" xfId="1" applyNumberFormat="1" applyFont="1" applyFill="1" applyBorder="1" applyAlignment="1">
      <alignment vertical="center"/>
    </xf>
    <xf numFmtId="179" fontId="28" fillId="0" borderId="4" xfId="1" applyNumberFormat="1" applyFont="1" applyFill="1" applyBorder="1" applyAlignment="1">
      <alignment vertical="center"/>
    </xf>
    <xf numFmtId="179" fontId="28" fillId="0" borderId="105" xfId="1" applyNumberFormat="1" applyFont="1" applyFill="1" applyBorder="1" applyAlignment="1">
      <alignment vertical="center"/>
    </xf>
    <xf numFmtId="179" fontId="28" fillId="0" borderId="0" xfId="1" applyNumberFormat="1" applyFont="1" applyFill="1" applyBorder="1" applyAlignment="1">
      <alignment vertical="center"/>
    </xf>
    <xf numFmtId="179" fontId="28" fillId="0" borderId="106" xfId="1" applyNumberFormat="1" applyFont="1" applyFill="1" applyBorder="1" applyAlignment="1">
      <alignment vertical="center"/>
    </xf>
    <xf numFmtId="179" fontId="28" fillId="0" borderId="107" xfId="1" applyNumberFormat="1" applyFont="1" applyFill="1" applyBorder="1" applyAlignment="1">
      <alignment vertical="center"/>
    </xf>
    <xf numFmtId="179" fontId="28" fillId="0" borderId="108" xfId="1" applyNumberFormat="1" applyFont="1" applyFill="1" applyBorder="1" applyAlignment="1">
      <alignment vertical="center"/>
    </xf>
    <xf numFmtId="179" fontId="28" fillId="59" borderId="93" xfId="1" applyNumberFormat="1" applyFont="1" applyFill="1" applyBorder="1" applyAlignment="1">
      <alignment vertical="center"/>
    </xf>
    <xf numFmtId="179" fontId="28" fillId="59" borderId="94" xfId="1" applyNumberFormat="1" applyFont="1" applyFill="1" applyBorder="1" applyAlignment="1">
      <alignment vertical="center"/>
    </xf>
    <xf numFmtId="179" fontId="28" fillId="59" borderId="95" xfId="1" applyNumberFormat="1" applyFont="1" applyFill="1" applyBorder="1" applyAlignment="1">
      <alignment vertical="center"/>
    </xf>
    <xf numFmtId="179" fontId="28" fillId="59" borderId="12" xfId="1" applyNumberFormat="1" applyFont="1" applyFill="1" applyBorder="1" applyAlignment="1">
      <alignment vertical="center"/>
    </xf>
    <xf numFmtId="179" fontId="28" fillId="59" borderId="87" xfId="1" applyNumberFormat="1" applyFont="1" applyFill="1" applyBorder="1" applyAlignment="1">
      <alignment vertical="center"/>
    </xf>
    <xf numFmtId="179" fontId="28" fillId="59" borderId="14" xfId="1" applyNumberFormat="1" applyFont="1" applyFill="1" applyBorder="1" applyAlignment="1">
      <alignment vertical="center"/>
    </xf>
    <xf numFmtId="179" fontId="28" fillId="59" borderId="36" xfId="1" applyNumberFormat="1" applyFont="1" applyFill="1" applyBorder="1" applyAlignment="1">
      <alignment vertical="center"/>
    </xf>
    <xf numFmtId="179" fontId="28" fillId="59" borderId="82" xfId="1" applyNumberFormat="1" applyFont="1" applyFill="1" applyBorder="1" applyAlignment="1">
      <alignment vertical="center"/>
    </xf>
    <xf numFmtId="179" fontId="28" fillId="59" borderId="83" xfId="1" applyNumberFormat="1" applyFont="1" applyFill="1" applyBorder="1" applyAlignment="1">
      <alignment vertical="center"/>
    </xf>
    <xf numFmtId="179" fontId="28" fillId="59" borderId="112" xfId="1" applyNumberFormat="1" applyFont="1" applyFill="1" applyBorder="1" applyAlignment="1">
      <alignment vertical="center"/>
    </xf>
    <xf numFmtId="179" fontId="28" fillId="59" borderId="113" xfId="1" applyNumberFormat="1" applyFont="1" applyFill="1" applyBorder="1" applyAlignment="1">
      <alignment vertical="center"/>
    </xf>
    <xf numFmtId="179" fontId="28" fillId="59" borderId="114" xfId="1" applyNumberFormat="1" applyFont="1" applyFill="1" applyBorder="1" applyAlignment="1">
      <alignment vertical="center"/>
    </xf>
    <xf numFmtId="179" fontId="28" fillId="59" borderId="98" xfId="1" applyNumberFormat="1" applyFont="1" applyFill="1" applyBorder="1" applyAlignment="1">
      <alignment vertical="center"/>
    </xf>
    <xf numFmtId="179" fontId="28" fillId="59" borderId="99" xfId="1" applyNumberFormat="1" applyFont="1" applyFill="1" applyBorder="1" applyAlignment="1">
      <alignment vertical="center"/>
    </xf>
    <xf numFmtId="179" fontId="28" fillId="59" borderId="100" xfId="1" applyNumberFormat="1" applyFont="1" applyFill="1" applyBorder="1" applyAlignment="1">
      <alignment vertical="center"/>
    </xf>
    <xf numFmtId="179" fontId="28" fillId="59" borderId="115" xfId="1" applyNumberFormat="1" applyFont="1" applyFill="1" applyBorder="1" applyAlignment="1">
      <alignment vertical="center"/>
    </xf>
    <xf numFmtId="179" fontId="28" fillId="59" borderId="116" xfId="1" applyNumberFormat="1" applyFont="1" applyFill="1" applyBorder="1" applyAlignment="1">
      <alignment vertical="center"/>
    </xf>
    <xf numFmtId="179" fontId="28" fillId="59" borderId="117" xfId="1" applyNumberFormat="1" applyFont="1" applyFill="1" applyBorder="1" applyAlignment="1">
      <alignment vertical="center"/>
    </xf>
    <xf numFmtId="179" fontId="28" fillId="59" borderId="1" xfId="1" applyNumberFormat="1" applyFont="1" applyFill="1" applyBorder="1" applyAlignment="1">
      <alignment vertical="center"/>
    </xf>
    <xf numFmtId="179" fontId="28" fillId="59" borderId="89" xfId="1" applyNumberFormat="1" applyFont="1" applyFill="1" applyBorder="1" applyAlignment="1">
      <alignment vertical="center"/>
    </xf>
    <xf numFmtId="179" fontId="28" fillId="59" borderId="11" xfId="1" applyNumberFormat="1" applyFont="1" applyFill="1" applyBorder="1" applyAlignment="1">
      <alignment vertical="center"/>
    </xf>
    <xf numFmtId="0" fontId="29" fillId="0" borderId="0" xfId="0" applyFont="1" applyAlignment="1">
      <alignment horizontal="center" vertical="center"/>
    </xf>
    <xf numFmtId="0" fontId="29" fillId="0" borderId="0" xfId="0" applyFont="1">
      <alignment vertical="center"/>
    </xf>
    <xf numFmtId="0" fontId="29" fillId="0" borderId="0" xfId="0" applyFont="1" applyAlignment="1">
      <alignment horizontal="right" vertical="center"/>
    </xf>
    <xf numFmtId="0" fontId="29" fillId="4" borderId="0" xfId="0" applyFont="1" applyFill="1" applyAlignment="1">
      <alignment horizontal="center" vertical="center"/>
    </xf>
    <xf numFmtId="0" fontId="29" fillId="4" borderId="8" xfId="0" applyFont="1" applyFill="1" applyBorder="1">
      <alignment vertical="center"/>
    </xf>
    <xf numFmtId="0" fontId="29" fillId="4" borderId="7" xfId="0" applyFont="1" applyFill="1" applyBorder="1">
      <alignment vertical="center"/>
    </xf>
    <xf numFmtId="0" fontId="29" fillId="0" borderId="0" xfId="0" applyFont="1" applyAlignment="1">
      <alignment horizontal="left" vertical="center"/>
    </xf>
    <xf numFmtId="0" fontId="29" fillId="4" borderId="3" xfId="0" applyFont="1" applyFill="1" applyBorder="1" applyAlignment="1">
      <alignment horizontal="center" vertical="center"/>
    </xf>
    <xf numFmtId="0" fontId="29" fillId="4" borderId="5" xfId="0" applyFont="1" applyFill="1" applyBorder="1" applyAlignment="1">
      <alignment horizontal="center" vertical="center"/>
    </xf>
    <xf numFmtId="0" fontId="29" fillId="4" borderId="9" xfId="0" applyFont="1" applyFill="1" applyBorder="1" applyAlignment="1">
      <alignment horizontal="center" vertical="center"/>
    </xf>
    <xf numFmtId="0" fontId="29" fillId="4" borderId="6" xfId="0" applyFont="1" applyFill="1" applyBorder="1" applyAlignment="1">
      <alignment horizontal="center" vertical="center"/>
    </xf>
    <xf numFmtId="0" fontId="29" fillId="4" borderId="20" xfId="0" applyFont="1" applyFill="1" applyBorder="1">
      <alignment vertical="center"/>
    </xf>
    <xf numFmtId="0" fontId="29" fillId="4" borderId="121" xfId="0" applyFont="1" applyFill="1" applyBorder="1" applyAlignment="1">
      <alignment horizontal="center" vertical="center"/>
    </xf>
    <xf numFmtId="0" fontId="29" fillId="4" borderId="122" xfId="0" applyFont="1" applyFill="1" applyBorder="1" applyAlignment="1">
      <alignment horizontal="center" vertical="center"/>
    </xf>
    <xf numFmtId="0" fontId="29" fillId="4" borderId="123" xfId="0" applyFont="1" applyFill="1" applyBorder="1" applyAlignment="1">
      <alignment horizontal="center" vertical="center"/>
    </xf>
    <xf numFmtId="0" fontId="29" fillId="4" borderId="124" xfId="0" applyFont="1" applyFill="1" applyBorder="1" applyAlignment="1">
      <alignment horizontal="center" vertical="center"/>
    </xf>
    <xf numFmtId="38" fontId="29" fillId="4" borderId="5" xfId="1" applyFont="1" applyFill="1" applyBorder="1">
      <alignment vertical="center"/>
    </xf>
    <xf numFmtId="38" fontId="29" fillId="4" borderId="0" xfId="1" applyFont="1" applyFill="1" applyBorder="1">
      <alignment vertical="center"/>
    </xf>
    <xf numFmtId="38" fontId="29" fillId="4" borderId="6" xfId="1" applyFont="1" applyFill="1" applyBorder="1">
      <alignment vertical="center"/>
    </xf>
    <xf numFmtId="38" fontId="29" fillId="4" borderId="4" xfId="1" applyFont="1" applyFill="1" applyBorder="1">
      <alignment vertical="center"/>
    </xf>
    <xf numFmtId="38" fontId="29" fillId="4" borderId="9" xfId="1" applyFont="1" applyFill="1" applyBorder="1">
      <alignment vertical="center"/>
    </xf>
    <xf numFmtId="0" fontId="29" fillId="4" borderId="1" xfId="0" applyFont="1" applyFill="1" applyBorder="1">
      <alignment vertical="center"/>
    </xf>
    <xf numFmtId="0" fontId="29" fillId="4" borderId="2" xfId="0" applyFont="1" applyFill="1" applyBorder="1">
      <alignment vertical="center"/>
    </xf>
    <xf numFmtId="38" fontId="29" fillId="4" borderId="125" xfId="1" applyFont="1" applyFill="1" applyBorder="1">
      <alignment vertical="center"/>
    </xf>
    <xf numFmtId="38" fontId="29" fillId="4" borderId="8" xfId="1" applyFont="1" applyFill="1" applyBorder="1">
      <alignment vertical="center"/>
    </xf>
    <xf numFmtId="38" fontId="29" fillId="4" borderId="123" xfId="1" applyFont="1" applyFill="1" applyBorder="1">
      <alignment vertical="center"/>
    </xf>
    <xf numFmtId="38" fontId="29" fillId="4" borderId="122" xfId="1" applyFont="1" applyFill="1" applyBorder="1">
      <alignment vertical="center"/>
    </xf>
    <xf numFmtId="38" fontId="29" fillId="4" borderId="3" xfId="1" applyFont="1" applyFill="1" applyBorder="1">
      <alignment vertical="center"/>
    </xf>
    <xf numFmtId="38" fontId="29" fillId="4" borderId="11" xfId="1" applyFont="1" applyFill="1" applyBorder="1">
      <alignment vertical="center"/>
    </xf>
    <xf numFmtId="38" fontId="29" fillId="4" borderId="126" xfId="1" applyFont="1" applyFill="1" applyBorder="1">
      <alignment vertical="center"/>
    </xf>
    <xf numFmtId="38" fontId="29" fillId="4" borderId="5" xfId="1" applyFont="1" applyFill="1" applyBorder="1" applyAlignment="1">
      <alignment horizontal="right" vertical="center"/>
    </xf>
    <xf numFmtId="38" fontId="29" fillId="4" borderId="0" xfId="1" applyFont="1" applyFill="1" applyBorder="1" applyAlignment="1">
      <alignment horizontal="right" vertical="center"/>
    </xf>
    <xf numFmtId="38" fontId="29" fillId="4" borderId="125" xfId="1" applyFont="1" applyFill="1" applyBorder="1" applyAlignment="1">
      <alignment horizontal="right" vertical="center"/>
    </xf>
    <xf numFmtId="38" fontId="29" fillId="4" borderId="4" xfId="1" applyFont="1" applyFill="1" applyBorder="1" applyAlignment="1">
      <alignment horizontal="right" vertical="center"/>
    </xf>
    <xf numFmtId="38" fontId="29" fillId="4" borderId="6" xfId="1" applyFont="1" applyFill="1" applyBorder="1" applyAlignment="1">
      <alignment horizontal="right" vertical="center"/>
    </xf>
    <xf numFmtId="38" fontId="29" fillId="4" borderId="10" xfId="1" applyFont="1" applyFill="1" applyBorder="1">
      <alignment vertical="center"/>
    </xf>
    <xf numFmtId="38" fontId="29" fillId="4" borderId="7" xfId="1" applyFont="1" applyFill="1" applyBorder="1">
      <alignment vertical="center"/>
    </xf>
    <xf numFmtId="38" fontId="29" fillId="4" borderId="124" xfId="1" applyFont="1" applyFill="1" applyBorder="1">
      <alignment vertical="center"/>
    </xf>
    <xf numFmtId="38" fontId="29" fillId="59" borderId="5" xfId="1" applyFont="1" applyFill="1" applyBorder="1">
      <alignment vertical="center"/>
    </xf>
    <xf numFmtId="38" fontId="29" fillId="59" borderId="6" xfId="1" applyFont="1" applyFill="1" applyBorder="1">
      <alignment vertical="center"/>
    </xf>
    <xf numFmtId="0" fontId="29" fillId="57" borderId="3" xfId="0" applyFont="1" applyFill="1" applyBorder="1" applyAlignment="1">
      <alignment horizontal="center" vertical="center"/>
    </xf>
    <xf numFmtId="38" fontId="29" fillId="57" borderId="5" xfId="1" applyFont="1" applyFill="1" applyBorder="1">
      <alignment vertical="center"/>
    </xf>
    <xf numFmtId="38" fontId="29" fillId="57" borderId="6" xfId="1" applyFont="1" applyFill="1" applyBorder="1">
      <alignment vertical="center"/>
    </xf>
    <xf numFmtId="38" fontId="29" fillId="57" borderId="9" xfId="1" applyFont="1" applyFill="1" applyBorder="1">
      <alignment vertical="center"/>
    </xf>
    <xf numFmtId="0" fontId="29" fillId="57" borderId="8" xfId="0" applyFont="1" applyFill="1" applyBorder="1" applyAlignment="1">
      <alignment horizontal="center" vertical="center"/>
    </xf>
    <xf numFmtId="38" fontId="29" fillId="57" borderId="8" xfId="1" applyFont="1" applyFill="1" applyBorder="1">
      <alignment vertical="center"/>
    </xf>
    <xf numFmtId="0" fontId="80" fillId="4" borderId="0" xfId="0" applyFont="1" applyFill="1">
      <alignment vertical="center"/>
    </xf>
    <xf numFmtId="0" fontId="29" fillId="57" borderId="9" xfId="0" applyFont="1" applyFill="1" applyBorder="1" applyAlignment="1">
      <alignment horizontal="center" vertical="center"/>
    </xf>
    <xf numFmtId="0" fontId="29" fillId="59" borderId="20" xfId="0" applyFont="1" applyFill="1" applyBorder="1">
      <alignment vertical="center"/>
    </xf>
    <xf numFmtId="38" fontId="29" fillId="59" borderId="125" xfId="1" applyFont="1" applyFill="1" applyBorder="1">
      <alignment vertical="center"/>
    </xf>
    <xf numFmtId="38" fontId="29" fillId="59" borderId="5" xfId="1" applyFont="1" applyFill="1" applyBorder="1" applyAlignment="1">
      <alignment horizontal="right" vertical="center"/>
    </xf>
    <xf numFmtId="38" fontId="29" fillId="59" borderId="0" xfId="1" applyFont="1" applyFill="1" applyBorder="1" applyAlignment="1">
      <alignment horizontal="right" vertical="center"/>
    </xf>
    <xf numFmtId="38" fontId="29" fillId="59" borderId="125" xfId="1" applyFont="1" applyFill="1" applyBorder="1" applyAlignment="1">
      <alignment horizontal="right" vertical="center"/>
    </xf>
    <xf numFmtId="38" fontId="29" fillId="59" borderId="4" xfId="1" applyFont="1" applyFill="1" applyBorder="1" applyAlignment="1">
      <alignment horizontal="right" vertical="center"/>
    </xf>
    <xf numFmtId="38" fontId="29" fillId="59" borderId="126" xfId="1" applyFont="1" applyFill="1" applyBorder="1" applyAlignment="1">
      <alignment horizontal="right" vertical="center"/>
    </xf>
    <xf numFmtId="38" fontId="29" fillId="59" borderId="126" xfId="1" applyFont="1" applyFill="1" applyBorder="1">
      <alignment vertical="center"/>
    </xf>
    <xf numFmtId="0" fontId="103" fillId="0" borderId="0" xfId="0" quotePrefix="1" applyFont="1" applyAlignment="1">
      <alignment horizontal="left"/>
    </xf>
    <xf numFmtId="0" fontId="103" fillId="0" borderId="0" xfId="0" applyFont="1" applyAlignment="1"/>
    <xf numFmtId="0" fontId="104" fillId="0" borderId="0" xfId="0" applyFont="1" applyAlignment="1"/>
    <xf numFmtId="0" fontId="104" fillId="0" borderId="0" xfId="0" quotePrefix="1" applyFont="1" applyAlignment="1">
      <alignment horizontal="right"/>
    </xf>
    <xf numFmtId="0" fontId="104" fillId="0" borderId="2" xfId="0" applyFont="1" applyBorder="1" applyAlignment="1">
      <alignment horizontal="center" vertical="center"/>
    </xf>
    <xf numFmtId="3" fontId="104" fillId="0" borderId="0" xfId="0" applyNumberFormat="1" applyFont="1" applyAlignment="1">
      <alignment horizontal="right"/>
    </xf>
    <xf numFmtId="4" fontId="104" fillId="0" borderId="0" xfId="0" applyNumberFormat="1" applyFont="1" applyAlignment="1">
      <alignment horizontal="right"/>
    </xf>
    <xf numFmtId="206" fontId="104" fillId="0" borderId="0" xfId="0" applyNumberFormat="1" applyFont="1" applyAlignment="1">
      <alignment horizontal="right"/>
    </xf>
    <xf numFmtId="0" fontId="104" fillId="0" borderId="0" xfId="0" applyFont="1" applyAlignment="1">
      <alignment horizontal="left"/>
    </xf>
    <xf numFmtId="0" fontId="104" fillId="0" borderId="0" xfId="0" quotePrefix="1" applyFont="1" applyAlignment="1">
      <alignment horizontal="left"/>
    </xf>
    <xf numFmtId="3" fontId="104" fillId="57" borderId="0" xfId="0" applyNumberFormat="1" applyFont="1" applyFill="1" applyAlignment="1">
      <alignment horizontal="right"/>
    </xf>
    <xf numFmtId="0" fontId="0" fillId="57" borderId="0" xfId="0" applyFill="1">
      <alignment vertical="center"/>
    </xf>
    <xf numFmtId="40" fontId="0" fillId="0" borderId="0" xfId="1" applyNumberFormat="1" applyFont="1">
      <alignment vertical="center"/>
    </xf>
    <xf numFmtId="40" fontId="0" fillId="0" borderId="14" xfId="1" applyNumberFormat="1" applyFont="1" applyBorder="1">
      <alignment vertical="center"/>
    </xf>
    <xf numFmtId="40" fontId="0" fillId="0" borderId="11" xfId="1" applyNumberFormat="1" applyFont="1" applyBorder="1">
      <alignment vertical="center"/>
    </xf>
    <xf numFmtId="40" fontId="0" fillId="0" borderId="0" xfId="1" applyNumberFormat="1" applyFont="1" applyBorder="1">
      <alignment vertical="center"/>
    </xf>
    <xf numFmtId="40" fontId="0" fillId="0" borderId="10" xfId="1" applyNumberFormat="1" applyFont="1" applyBorder="1">
      <alignment vertical="center"/>
    </xf>
    <xf numFmtId="0" fontId="29" fillId="4" borderId="2" xfId="0" applyFont="1" applyFill="1" applyBorder="1" applyAlignment="1">
      <alignment horizontal="center" vertical="center"/>
    </xf>
    <xf numFmtId="0" fontId="29" fillId="4" borderId="8" xfId="0" applyFont="1" applyFill="1" applyBorder="1" applyAlignment="1">
      <alignment horizontal="center" vertical="center"/>
    </xf>
    <xf numFmtId="0" fontId="29" fillId="4" borderId="9" xfId="0" applyFont="1" applyFill="1" applyBorder="1">
      <alignment vertical="center"/>
    </xf>
    <xf numFmtId="40" fontId="0" fillId="57" borderId="0" xfId="1" applyNumberFormat="1" applyFont="1" applyFill="1">
      <alignment vertical="center"/>
    </xf>
    <xf numFmtId="0" fontId="107" fillId="0" borderId="0" xfId="0" applyFont="1">
      <alignment vertical="center"/>
    </xf>
    <xf numFmtId="0" fontId="0" fillId="0" borderId="11" xfId="0" applyBorder="1" applyAlignment="1">
      <alignment horizontal="center" vertical="center"/>
    </xf>
    <xf numFmtId="0" fontId="71" fillId="57" borderId="4" xfId="0" applyFont="1" applyFill="1" applyBorder="1">
      <alignment vertical="center"/>
    </xf>
    <xf numFmtId="0" fontId="71" fillId="57" borderId="6" xfId="0" applyFont="1" applyFill="1" applyBorder="1">
      <alignment vertical="center"/>
    </xf>
    <xf numFmtId="0" fontId="0" fillId="57" borderId="6" xfId="0" applyFill="1" applyBorder="1">
      <alignment vertical="center"/>
    </xf>
    <xf numFmtId="0" fontId="0" fillId="57" borderId="5" xfId="0" applyFill="1" applyBorder="1">
      <alignment vertical="center"/>
    </xf>
    <xf numFmtId="181" fontId="20" fillId="59" borderId="4" xfId="3" applyNumberFormat="1" applyFont="1" applyFill="1" applyBorder="1" applyAlignment="1"/>
    <xf numFmtId="38" fontId="20" fillId="59" borderId="6" xfId="3" applyFont="1" applyFill="1" applyBorder="1" applyAlignment="1"/>
    <xf numFmtId="38" fontId="20" fillId="59" borderId="5" xfId="3" applyFont="1" applyFill="1" applyBorder="1" applyAlignment="1"/>
    <xf numFmtId="0" fontId="71" fillId="59" borderId="6" xfId="0" applyFont="1" applyFill="1" applyBorder="1">
      <alignment vertical="center"/>
    </xf>
    <xf numFmtId="180" fontId="20" fillId="59" borderId="0" xfId="3" applyNumberFormat="1" applyFont="1" applyFill="1" applyBorder="1" applyAlignment="1"/>
    <xf numFmtId="180" fontId="20" fillId="59" borderId="6" xfId="3" applyNumberFormat="1" applyFont="1" applyFill="1" applyBorder="1" applyAlignment="1"/>
    <xf numFmtId="38" fontId="20" fillId="59" borderId="6" xfId="3" applyFont="1" applyFill="1" applyBorder="1" applyAlignment="1">
      <alignment wrapText="1"/>
    </xf>
    <xf numFmtId="180" fontId="20" fillId="59" borderId="6" xfId="12" applyNumberFormat="1" applyFont="1" applyFill="1" applyBorder="1" applyAlignment="1">
      <alignment horizontal="right"/>
    </xf>
    <xf numFmtId="38" fontId="20" fillId="59" borderId="4" xfId="3" applyFont="1" applyFill="1" applyBorder="1" applyAlignment="1">
      <alignment wrapText="1"/>
    </xf>
    <xf numFmtId="180" fontId="20" fillId="59" borderId="4" xfId="12" applyNumberFormat="1" applyFont="1" applyFill="1" applyBorder="1" applyAlignment="1">
      <alignment horizontal="right"/>
    </xf>
    <xf numFmtId="180" fontId="20" fillId="59" borderId="6" xfId="12" applyNumberFormat="1" applyFont="1" applyFill="1" applyBorder="1" applyAlignment="1"/>
    <xf numFmtId="180" fontId="20" fillId="59" borderId="0" xfId="12" applyNumberFormat="1" applyFont="1" applyFill="1" applyAlignment="1"/>
    <xf numFmtId="38" fontId="20" fillId="59" borderId="4" xfId="3" applyFont="1" applyFill="1" applyBorder="1" applyAlignment="1"/>
    <xf numFmtId="38" fontId="71" fillId="59" borderId="6" xfId="0" applyNumberFormat="1" applyFont="1" applyFill="1" applyBorder="1">
      <alignment vertical="center"/>
    </xf>
    <xf numFmtId="180" fontId="20" fillId="59" borderId="4" xfId="3" applyNumberFormat="1" applyFont="1" applyFill="1" applyBorder="1" applyAlignment="1">
      <alignment horizontal="right"/>
    </xf>
    <xf numFmtId="180" fontId="20" fillId="59" borderId="6" xfId="3" applyNumberFormat="1" applyFont="1" applyFill="1" applyBorder="1" applyAlignment="1">
      <alignment horizontal="right"/>
    </xf>
    <xf numFmtId="0" fontId="6" fillId="3" borderId="9" xfId="121" applyFill="1" applyBorder="1" applyAlignment="1">
      <alignment vertical="center" justifyLastLine="1"/>
    </xf>
    <xf numFmtId="0" fontId="71" fillId="59" borderId="0" xfId="0" applyFont="1" applyFill="1">
      <alignment vertical="center"/>
    </xf>
    <xf numFmtId="38" fontId="71" fillId="59" borderId="0" xfId="0" applyNumberFormat="1" applyFont="1" applyFill="1">
      <alignment vertical="center"/>
    </xf>
    <xf numFmtId="38" fontId="20" fillId="4" borderId="3" xfId="3" applyFont="1" applyFill="1" applyBorder="1" applyAlignment="1"/>
    <xf numFmtId="38" fontId="20" fillId="59" borderId="9" xfId="3" applyFont="1" applyFill="1" applyBorder="1" applyAlignment="1">
      <alignment wrapText="1"/>
    </xf>
    <xf numFmtId="0" fontId="28" fillId="57" borderId="1" xfId="0" applyFont="1" applyFill="1" applyBorder="1">
      <alignment vertical="center"/>
    </xf>
    <xf numFmtId="0" fontId="28" fillId="57" borderId="11" xfId="0" applyFont="1" applyFill="1" applyBorder="1">
      <alignment vertical="center"/>
    </xf>
    <xf numFmtId="0" fontId="28" fillId="57" borderId="2" xfId="0" applyFont="1" applyFill="1" applyBorder="1">
      <alignment vertical="center"/>
    </xf>
    <xf numFmtId="207" fontId="29" fillId="0" borderId="20" xfId="128" applyNumberFormat="1" applyFont="1" applyBorder="1" applyAlignment="1" applyProtection="1">
      <alignment horizontal="center" vertical="center"/>
      <protection locked="0"/>
    </xf>
    <xf numFmtId="207" fontId="29" fillId="0" borderId="12" xfId="128" applyNumberFormat="1" applyFont="1" applyBorder="1" applyAlignment="1" applyProtection="1">
      <alignment horizontal="center" vertical="center"/>
      <protection locked="0"/>
    </xf>
    <xf numFmtId="38" fontId="29" fillId="0" borderId="20" xfId="1" applyFont="1" applyFill="1" applyBorder="1" applyAlignment="1" applyProtection="1">
      <alignment horizontal="center" vertical="center"/>
      <protection locked="0"/>
    </xf>
    <xf numFmtId="38" fontId="29" fillId="0" borderId="12" xfId="1" applyFont="1" applyFill="1" applyBorder="1" applyAlignment="1" applyProtection="1">
      <alignment horizontal="center" vertical="center"/>
      <protection locked="0"/>
    </xf>
    <xf numFmtId="38" fontId="28" fillId="57" borderId="12" xfId="1" applyFont="1" applyFill="1" applyBorder="1">
      <alignment vertical="center"/>
    </xf>
    <xf numFmtId="38" fontId="28" fillId="57" borderId="14" xfId="1" applyFont="1" applyFill="1" applyBorder="1">
      <alignment vertical="center"/>
    </xf>
    <xf numFmtId="38" fontId="28" fillId="57" borderId="13" xfId="1" applyFont="1" applyFill="1" applyBorder="1">
      <alignment vertical="center"/>
    </xf>
    <xf numFmtId="38" fontId="29" fillId="0" borderId="0" xfId="1" applyFont="1" applyFill="1" applyAlignment="1">
      <alignment horizontal="right"/>
    </xf>
    <xf numFmtId="38" fontId="28" fillId="57" borderId="4" xfId="1" applyFont="1" applyFill="1" applyBorder="1">
      <alignment vertical="center"/>
    </xf>
    <xf numFmtId="38" fontId="28" fillId="57" borderId="0" xfId="1" applyFont="1" applyFill="1" applyBorder="1">
      <alignment vertical="center"/>
    </xf>
    <xf numFmtId="38" fontId="28" fillId="57" borderId="5" xfId="1" applyFont="1" applyFill="1" applyBorder="1">
      <alignment vertical="center"/>
    </xf>
    <xf numFmtId="38" fontId="29" fillId="0" borderId="0" xfId="1" applyFont="1" applyFill="1" applyBorder="1" applyAlignment="1">
      <alignment horizontal="right"/>
    </xf>
    <xf numFmtId="38" fontId="29" fillId="0" borderId="0" xfId="1" applyFont="1" applyFill="1" applyAlignment="1"/>
    <xf numFmtId="38" fontId="29" fillId="0" borderId="0" xfId="1" quotePrefix="1" applyFont="1" applyFill="1" applyAlignment="1">
      <alignment horizontal="right"/>
    </xf>
    <xf numFmtId="38" fontId="28" fillId="2" borderId="1" xfId="1" applyFont="1" applyFill="1" applyBorder="1">
      <alignment vertical="center"/>
    </xf>
    <xf numFmtId="38" fontId="28" fillId="2" borderId="11" xfId="1" applyFont="1" applyFill="1" applyBorder="1">
      <alignment vertical="center"/>
    </xf>
    <xf numFmtId="38" fontId="28" fillId="2" borderId="2" xfId="1" applyFont="1" applyFill="1" applyBorder="1">
      <alignment vertical="center"/>
    </xf>
    <xf numFmtId="38" fontId="28" fillId="2" borderId="4" xfId="1" applyFont="1" applyFill="1" applyBorder="1">
      <alignment vertical="center"/>
    </xf>
    <xf numFmtId="38" fontId="28" fillId="2" borderId="0" xfId="1" applyFont="1" applyFill="1" applyBorder="1">
      <alignment vertical="center"/>
    </xf>
    <xf numFmtId="38" fontId="28" fillId="2" borderId="5" xfId="1" applyFont="1" applyFill="1" applyBorder="1">
      <alignment vertical="center"/>
    </xf>
    <xf numFmtId="38" fontId="28" fillId="57" borderId="7" xfId="1" applyFont="1" applyFill="1" applyBorder="1">
      <alignment vertical="center"/>
    </xf>
    <xf numFmtId="38" fontId="28" fillId="57" borderId="10" xfId="1" applyFont="1" applyFill="1" applyBorder="1">
      <alignment vertical="center"/>
    </xf>
    <xf numFmtId="38" fontId="28" fillId="57" borderId="8" xfId="1" applyFont="1" applyFill="1" applyBorder="1">
      <alignment vertical="center"/>
    </xf>
    <xf numFmtId="38" fontId="28" fillId="57" borderId="1" xfId="1" applyFont="1" applyFill="1" applyBorder="1">
      <alignment vertical="center"/>
    </xf>
    <xf numFmtId="38" fontId="28" fillId="57" borderId="11" xfId="1" applyFont="1" applyFill="1" applyBorder="1">
      <alignment vertical="center"/>
    </xf>
    <xf numFmtId="38" fontId="28" fillId="57" borderId="2" xfId="1" applyFont="1" applyFill="1" applyBorder="1">
      <alignment vertical="center"/>
    </xf>
    <xf numFmtId="38" fontId="29" fillId="0" borderId="10" xfId="1" applyFont="1" applyFill="1" applyBorder="1" applyAlignment="1"/>
    <xf numFmtId="38" fontId="28" fillId="2" borderId="7" xfId="1" applyFont="1" applyFill="1" applyBorder="1">
      <alignment vertical="center"/>
    </xf>
    <xf numFmtId="38" fontId="28" fillId="2" borderId="10" xfId="1" applyFont="1" applyFill="1" applyBorder="1">
      <alignment vertical="center"/>
    </xf>
    <xf numFmtId="38" fontId="28" fillId="2" borderId="8" xfId="1" applyFont="1" applyFill="1" applyBorder="1">
      <alignment vertical="center"/>
    </xf>
    <xf numFmtId="0" fontId="28" fillId="57" borderId="0" xfId="0" applyFont="1" applyFill="1">
      <alignment vertical="center"/>
    </xf>
    <xf numFmtId="207" fontId="29" fillId="0" borderId="13" xfId="128" applyNumberFormat="1" applyFont="1" applyBorder="1" applyAlignment="1" applyProtection="1">
      <alignment horizontal="center" vertical="center"/>
      <protection locked="0"/>
    </xf>
    <xf numFmtId="0" fontId="29" fillId="0" borderId="6" xfId="128" applyFont="1" applyBorder="1" applyAlignment="1">
      <alignment horizontal="center"/>
    </xf>
    <xf numFmtId="0" fontId="29" fillId="0" borderId="9" xfId="128" applyFont="1" applyBorder="1" applyAlignment="1">
      <alignment horizontal="center"/>
    </xf>
    <xf numFmtId="0" fontId="28" fillId="57" borderId="12" xfId="0" applyFont="1" applyFill="1" applyBorder="1" applyAlignment="1">
      <alignment horizontal="center" vertical="center"/>
    </xf>
    <xf numFmtId="0" fontId="28" fillId="57" borderId="13" xfId="0" applyFont="1" applyFill="1" applyBorder="1" applyAlignment="1">
      <alignment horizontal="center" vertical="center"/>
    </xf>
    <xf numFmtId="0" fontId="28" fillId="57" borderId="20" xfId="0" applyFont="1" applyFill="1" applyBorder="1" applyAlignment="1">
      <alignment horizontal="center" vertical="center"/>
    </xf>
    <xf numFmtId="0" fontId="29" fillId="0" borderId="20" xfId="128" applyFont="1" applyBorder="1" applyAlignment="1">
      <alignment horizontal="center"/>
    </xf>
    <xf numFmtId="38" fontId="29" fillId="0" borderId="14" xfId="1" applyFont="1" applyFill="1" applyBorder="1" applyAlignment="1">
      <alignment horizontal="right"/>
    </xf>
    <xf numFmtId="38" fontId="29" fillId="0" borderId="0" xfId="1" applyFont="1" applyFill="1" applyBorder="1" applyAlignment="1"/>
    <xf numFmtId="38" fontId="29" fillId="0" borderId="10" xfId="1" applyFont="1" applyFill="1" applyBorder="1" applyAlignment="1">
      <alignment horizontal="right"/>
    </xf>
    <xf numFmtId="38" fontId="29" fillId="0" borderId="13" xfId="1" applyFont="1" applyFill="1" applyBorder="1" applyAlignment="1" applyProtection="1">
      <alignment horizontal="center" vertical="center"/>
      <protection locked="0"/>
    </xf>
    <xf numFmtId="38" fontId="29" fillId="0" borderId="12" xfId="1" applyFont="1" applyFill="1" applyBorder="1" applyAlignment="1">
      <alignment horizontal="right"/>
    </xf>
    <xf numFmtId="38" fontId="29" fillId="0" borderId="13" xfId="1" applyFont="1" applyFill="1" applyBorder="1" applyAlignment="1">
      <alignment horizontal="right"/>
    </xf>
    <xf numFmtId="38" fontId="29" fillId="0" borderId="4" xfId="1" applyFont="1" applyFill="1" applyBorder="1" applyAlignment="1">
      <alignment horizontal="right"/>
    </xf>
    <xf numFmtId="38" fontId="29" fillId="0" borderId="5" xfId="1" applyFont="1" applyFill="1" applyBorder="1" applyAlignment="1">
      <alignment horizontal="right"/>
    </xf>
    <xf numFmtId="38" fontId="29" fillId="0" borderId="7" xfId="1" applyFont="1" applyFill="1" applyBorder="1" applyAlignment="1">
      <alignment horizontal="right"/>
    </xf>
    <xf numFmtId="38" fontId="29" fillId="0" borderId="8" xfId="1" applyFont="1" applyFill="1" applyBorder="1" applyAlignment="1">
      <alignment horizontal="right"/>
    </xf>
    <xf numFmtId="0" fontId="28" fillId="0" borderId="6" xfId="0" applyFont="1" applyBorder="1" applyAlignment="1">
      <alignment horizontal="center" vertical="center"/>
    </xf>
    <xf numFmtId="0" fontId="28" fillId="0" borderId="9" xfId="0" applyFont="1" applyBorder="1" applyAlignment="1">
      <alignment horizontal="center" vertical="center"/>
    </xf>
    <xf numFmtId="0" fontId="29" fillId="0" borderId="20" xfId="128" applyFont="1" applyBorder="1" applyAlignment="1">
      <alignment horizontal="center" shrinkToFit="1"/>
    </xf>
    <xf numFmtId="0" fontId="28" fillId="59" borderId="1" xfId="0" applyFont="1" applyFill="1" applyBorder="1">
      <alignment vertical="center"/>
    </xf>
    <xf numFmtId="0" fontId="28" fillId="59" borderId="11" xfId="0" applyFont="1" applyFill="1" applyBorder="1">
      <alignment vertical="center"/>
    </xf>
    <xf numFmtId="0" fontId="28" fillId="59" borderId="2" xfId="0" applyFont="1" applyFill="1" applyBorder="1">
      <alignment vertical="center"/>
    </xf>
    <xf numFmtId="0" fontId="28" fillId="59" borderId="4" xfId="0" applyFont="1" applyFill="1" applyBorder="1">
      <alignment vertical="center"/>
    </xf>
    <xf numFmtId="0" fontId="28" fillId="59" borderId="0" xfId="0" applyFont="1" applyFill="1">
      <alignment vertical="center"/>
    </xf>
    <xf numFmtId="0" fontId="28" fillId="59" borderId="5" xfId="0" applyFont="1" applyFill="1" applyBorder="1">
      <alignment vertical="center"/>
    </xf>
    <xf numFmtId="0" fontId="28" fillId="59" borderId="7" xfId="0" applyFont="1" applyFill="1" applyBorder="1">
      <alignment vertical="center"/>
    </xf>
    <xf numFmtId="0" fontId="28" fillId="59" borderId="10" xfId="0" applyFont="1" applyFill="1" applyBorder="1">
      <alignment vertical="center"/>
    </xf>
    <xf numFmtId="0" fontId="28" fillId="59" borderId="8" xfId="0" applyFont="1" applyFill="1" applyBorder="1">
      <alignment vertical="center"/>
    </xf>
    <xf numFmtId="0" fontId="28" fillId="57" borderId="4" xfId="0" applyFont="1" applyFill="1" applyBorder="1">
      <alignment vertical="center"/>
    </xf>
    <xf numFmtId="0" fontId="28" fillId="57" borderId="5" xfId="0" applyFont="1" applyFill="1" applyBorder="1">
      <alignment vertical="center"/>
    </xf>
    <xf numFmtId="0" fontId="28" fillId="57" borderId="10" xfId="0" applyFont="1" applyFill="1" applyBorder="1">
      <alignment vertical="center"/>
    </xf>
    <xf numFmtId="0" fontId="28" fillId="57" borderId="7" xfId="0" applyFont="1" applyFill="1" applyBorder="1">
      <alignment vertical="center"/>
    </xf>
    <xf numFmtId="0" fontId="28" fillId="57" borderId="8" xfId="0" applyFont="1" applyFill="1" applyBorder="1">
      <alignment vertical="center"/>
    </xf>
    <xf numFmtId="38" fontId="28" fillId="59" borderId="12" xfId="0" applyNumberFormat="1" applyFont="1" applyFill="1" applyBorder="1">
      <alignment vertical="center"/>
    </xf>
    <xf numFmtId="38" fontId="28" fillId="59" borderId="14" xfId="0" applyNumberFormat="1" applyFont="1" applyFill="1" applyBorder="1">
      <alignment vertical="center"/>
    </xf>
    <xf numFmtId="38" fontId="28" fillId="59" borderId="13" xfId="0" applyNumberFormat="1" applyFont="1" applyFill="1" applyBorder="1">
      <alignment vertical="center"/>
    </xf>
    <xf numFmtId="0" fontId="29" fillId="59" borderId="20" xfId="128" applyFont="1" applyFill="1" applyBorder="1" applyAlignment="1">
      <alignment horizontal="center" shrinkToFit="1"/>
    </xf>
    <xf numFmtId="38" fontId="29" fillId="59" borderId="12" xfId="1" applyFont="1" applyFill="1" applyBorder="1" applyAlignment="1">
      <alignment horizontal="right"/>
    </xf>
    <xf numFmtId="38" fontId="29" fillId="59" borderId="14" xfId="1" applyFont="1" applyFill="1" applyBorder="1" applyAlignment="1">
      <alignment horizontal="right"/>
    </xf>
    <xf numFmtId="38" fontId="29" fillId="59" borderId="13" xfId="1" applyFont="1" applyFill="1" applyBorder="1" applyAlignment="1">
      <alignment horizontal="right"/>
    </xf>
    <xf numFmtId="0" fontId="29" fillId="2" borderId="9" xfId="128" applyFont="1" applyFill="1" applyBorder="1" applyAlignment="1">
      <alignment horizontal="center" shrinkToFit="1"/>
    </xf>
    <xf numFmtId="38" fontId="29" fillId="2" borderId="7" xfId="1" applyFont="1" applyFill="1" applyBorder="1" applyAlignment="1">
      <alignment horizontal="right"/>
    </xf>
    <xf numFmtId="38" fontId="29" fillId="2" borderId="10" xfId="1" applyFont="1" applyFill="1" applyBorder="1" applyAlignment="1">
      <alignment horizontal="right"/>
    </xf>
    <xf numFmtId="38" fontId="29" fillId="2" borderId="8" xfId="1" applyFont="1" applyFill="1" applyBorder="1" applyAlignment="1">
      <alignment horizontal="right"/>
    </xf>
    <xf numFmtId="0" fontId="29" fillId="2" borderId="6" xfId="128" applyFont="1" applyFill="1" applyBorder="1" applyAlignment="1">
      <alignment horizontal="center"/>
    </xf>
    <xf numFmtId="38" fontId="29" fillId="2" borderId="4" xfId="1" applyFont="1" applyFill="1" applyBorder="1" applyAlignment="1">
      <alignment horizontal="right"/>
    </xf>
    <xf numFmtId="38" fontId="29" fillId="2" borderId="0" xfId="1" applyFont="1" applyFill="1" applyBorder="1" applyAlignment="1">
      <alignment horizontal="right"/>
    </xf>
    <xf numFmtId="38" fontId="29" fillId="2" borderId="5" xfId="1" applyFont="1" applyFill="1" applyBorder="1" applyAlignment="1">
      <alignment horizontal="right"/>
    </xf>
    <xf numFmtId="38" fontId="29" fillId="2" borderId="0" xfId="1" applyFont="1" applyFill="1" applyBorder="1" applyAlignment="1"/>
    <xf numFmtId="0" fontId="29" fillId="2" borderId="3" xfId="128" applyFont="1" applyFill="1" applyBorder="1" applyAlignment="1">
      <alignment horizontal="center"/>
    </xf>
    <xf numFmtId="38" fontId="29" fillId="2" borderId="1" xfId="1" applyFont="1" applyFill="1" applyBorder="1" applyAlignment="1">
      <alignment horizontal="right"/>
    </xf>
    <xf numFmtId="38" fontId="29" fillId="2" borderId="11" xfId="1" applyFont="1" applyFill="1" applyBorder="1" applyAlignment="1">
      <alignment horizontal="right"/>
    </xf>
    <xf numFmtId="38" fontId="29" fillId="2" borderId="2" xfId="1" applyFont="1" applyFill="1" applyBorder="1" applyAlignment="1">
      <alignment horizontal="right"/>
    </xf>
    <xf numFmtId="38" fontId="29" fillId="2" borderId="11" xfId="1" applyFont="1" applyFill="1" applyBorder="1" applyAlignment="1"/>
    <xf numFmtId="38" fontId="29" fillId="2" borderId="0" xfId="1" applyFont="1" applyFill="1" applyAlignment="1">
      <alignment horizontal="right"/>
    </xf>
    <xf numFmtId="38" fontId="29" fillId="2" borderId="0" xfId="1" applyFont="1" applyFill="1" applyAlignment="1"/>
    <xf numFmtId="38" fontId="19" fillId="0" borderId="0" xfId="1" applyFont="1">
      <alignment vertical="center"/>
    </xf>
    <xf numFmtId="38" fontId="19" fillId="0" borderId="14" xfId="1" applyFont="1" applyBorder="1">
      <alignment vertical="center"/>
    </xf>
    <xf numFmtId="38" fontId="19" fillId="0" borderId="11" xfId="1" applyFont="1" applyBorder="1">
      <alignment vertical="center"/>
    </xf>
    <xf numFmtId="38" fontId="19" fillId="0" borderId="0" xfId="1" applyFont="1" applyBorder="1">
      <alignment vertical="center"/>
    </xf>
    <xf numFmtId="38" fontId="19" fillId="0" borderId="10" xfId="1" applyFont="1" applyBorder="1">
      <alignment vertical="center"/>
    </xf>
    <xf numFmtId="209" fontId="93" fillId="4" borderId="0" xfId="5" applyNumberFormat="1" applyFont="1" applyFill="1" applyAlignment="1">
      <alignment horizontal="right" vertical="center"/>
    </xf>
    <xf numFmtId="209" fontId="93" fillId="4" borderId="10" xfId="5" applyNumberFormat="1" applyFont="1" applyFill="1" applyBorder="1" applyAlignment="1">
      <alignment horizontal="right" vertical="center"/>
    </xf>
    <xf numFmtId="209" fontId="93" fillId="4" borderId="11" xfId="5" applyNumberFormat="1" applyFont="1" applyFill="1" applyBorder="1" applyAlignment="1">
      <alignment horizontal="right" vertical="center"/>
    </xf>
    <xf numFmtId="38" fontId="19" fillId="0" borderId="10" xfId="0" applyNumberFormat="1" applyFont="1" applyBorder="1">
      <alignment vertical="center"/>
    </xf>
    <xf numFmtId="0" fontId="71" fillId="57" borderId="0" xfId="0" applyFont="1" applyFill="1">
      <alignment vertical="center"/>
    </xf>
    <xf numFmtId="0" fontId="71" fillId="4" borderId="3" xfId="0" applyFont="1" applyFill="1" applyBorder="1">
      <alignment vertical="center"/>
    </xf>
    <xf numFmtId="0" fontId="71" fillId="4" borderId="6" xfId="0" applyFont="1" applyFill="1" applyBorder="1" applyAlignment="1">
      <alignment horizontal="center" vertical="center"/>
    </xf>
    <xf numFmtId="180" fontId="28" fillId="0" borderId="9" xfId="1" applyNumberFormat="1" applyFont="1" applyBorder="1" applyAlignment="1">
      <alignment vertical="center"/>
    </xf>
    <xf numFmtId="180" fontId="28" fillId="0" borderId="4" xfId="1" applyNumberFormat="1" applyFont="1" applyBorder="1">
      <alignment vertical="center"/>
    </xf>
    <xf numFmtId="180" fontId="28" fillId="0" borderId="18" xfId="1" applyNumberFormat="1" applyFont="1" applyBorder="1">
      <alignment vertical="center"/>
    </xf>
    <xf numFmtId="209" fontId="108" fillId="4" borderId="0" xfId="5" applyNumberFormat="1" applyFont="1" applyFill="1" applyAlignment="1">
      <alignment horizontal="right" vertical="center"/>
    </xf>
    <xf numFmtId="183" fontId="76" fillId="57" borderId="5" xfId="0" applyNumberFormat="1" applyFont="1" applyFill="1" applyBorder="1" applyAlignment="1">
      <alignment horizontal="center" vertical="center"/>
    </xf>
    <xf numFmtId="183" fontId="25" fillId="57" borderId="12" xfId="0" applyNumberFormat="1" applyFont="1" applyFill="1" applyBorder="1" applyAlignment="1">
      <alignment horizontal="center" vertical="center"/>
    </xf>
    <xf numFmtId="0" fontId="28" fillId="4" borderId="21" xfId="0" applyFont="1" applyFill="1" applyBorder="1">
      <alignment vertical="center"/>
    </xf>
    <xf numFmtId="0" fontId="102" fillId="0" borderId="0" xfId="0" applyFont="1">
      <alignment vertical="center"/>
    </xf>
    <xf numFmtId="0" fontId="109" fillId="0" borderId="0" xfId="0" applyFont="1" applyAlignment="1"/>
    <xf numFmtId="0" fontId="110" fillId="4" borderId="20" xfId="0" applyFont="1" applyFill="1" applyBorder="1" applyAlignment="1">
      <alignment horizontal="center" vertical="center" wrapText="1"/>
    </xf>
    <xf numFmtId="177" fontId="110" fillId="4" borderId="20" xfId="0" applyNumberFormat="1" applyFont="1" applyFill="1" applyBorder="1" applyAlignment="1">
      <alignment horizontal="center" vertical="center" wrapText="1"/>
    </xf>
    <xf numFmtId="177" fontId="110" fillId="4" borderId="20" xfId="0" applyNumberFormat="1" applyFont="1" applyFill="1" applyBorder="1" applyAlignment="1">
      <alignment horizontal="center" vertical="center"/>
    </xf>
    <xf numFmtId="177" fontId="110" fillId="57" borderId="20" xfId="0" applyNumberFormat="1" applyFont="1" applyFill="1" applyBorder="1" applyAlignment="1">
      <alignment horizontal="center" vertical="center"/>
    </xf>
    <xf numFmtId="0" fontId="102" fillId="0" borderId="0" xfId="0" applyFont="1" applyAlignment="1">
      <alignment horizontal="center" vertical="center"/>
    </xf>
    <xf numFmtId="0" fontId="102" fillId="57" borderId="0" xfId="0" applyFont="1" applyFill="1">
      <alignment vertical="center"/>
    </xf>
    <xf numFmtId="0" fontId="100" fillId="0" borderId="11" xfId="0" applyFont="1" applyBorder="1" applyAlignment="1">
      <alignment horizontal="center" vertical="center"/>
    </xf>
    <xf numFmtId="38" fontId="102" fillId="0" borderId="0" xfId="1" applyFont="1" applyAlignment="1">
      <alignment horizontal="right" vertical="center"/>
    </xf>
    <xf numFmtId="0" fontId="100" fillId="57" borderId="0" xfId="0" applyFont="1" applyFill="1" applyAlignment="1">
      <alignment horizontal="center" vertical="center"/>
    </xf>
    <xf numFmtId="0" fontId="100" fillId="0" borderId="0" xfId="0" applyFont="1" applyAlignment="1">
      <alignment horizontal="center" vertical="center"/>
    </xf>
    <xf numFmtId="0" fontId="77" fillId="59" borderId="12" xfId="0" applyFont="1" applyFill="1" applyBorder="1" applyAlignment="1">
      <alignment horizontal="center" vertical="center" wrapText="1"/>
    </xf>
    <xf numFmtId="0" fontId="110" fillId="0" borderId="0" xfId="0" applyFont="1" applyAlignment="1">
      <alignment horizontal="center" vertical="center"/>
    </xf>
    <xf numFmtId="0" fontId="110" fillId="4" borderId="0" xfId="0" applyFont="1" applyFill="1" applyAlignment="1">
      <alignment horizontal="center" vertical="center" wrapText="1"/>
    </xf>
    <xf numFmtId="0" fontId="110" fillId="57" borderId="0" xfId="0" applyFont="1" applyFill="1" applyAlignment="1">
      <alignment horizontal="center" vertical="center"/>
    </xf>
    <xf numFmtId="38" fontId="110" fillId="4" borderId="0" xfId="1" applyFont="1" applyFill="1" applyBorder="1" applyAlignment="1">
      <alignment horizontal="right" vertical="center" wrapText="1"/>
    </xf>
    <xf numFmtId="38" fontId="110" fillId="59" borderId="0" xfId="1" applyFont="1" applyFill="1" applyAlignment="1">
      <alignment horizontal="right" vertical="center"/>
    </xf>
    <xf numFmtId="38" fontId="100" fillId="0" borderId="11" xfId="1" applyFont="1" applyBorder="1">
      <alignment vertical="center"/>
    </xf>
    <xf numFmtId="38" fontId="110" fillId="59" borderId="11" xfId="1" applyFont="1" applyFill="1" applyBorder="1" applyAlignment="1">
      <alignment horizontal="right" vertical="center"/>
    </xf>
    <xf numFmtId="38" fontId="100" fillId="0" borderId="0" xfId="1" applyFont="1" applyBorder="1">
      <alignment vertical="center"/>
    </xf>
    <xf numFmtId="38" fontId="110" fillId="59" borderId="0" xfId="1" applyFont="1" applyFill="1" applyBorder="1" applyAlignment="1">
      <alignment horizontal="right" vertical="center"/>
    </xf>
    <xf numFmtId="38" fontId="110" fillId="59" borderId="10" xfId="1" applyFont="1" applyFill="1" applyBorder="1" applyAlignment="1">
      <alignment horizontal="right" vertical="center"/>
    </xf>
    <xf numFmtId="0" fontId="100" fillId="0" borderId="10" xfId="0" applyFont="1" applyBorder="1" applyAlignment="1">
      <alignment horizontal="center" vertical="center"/>
    </xf>
    <xf numFmtId="38" fontId="100" fillId="0" borderId="10" xfId="1" applyFont="1" applyBorder="1">
      <alignment vertical="center"/>
    </xf>
    <xf numFmtId="38" fontId="100" fillId="0" borderId="0" xfId="1" applyFont="1">
      <alignment vertical="center"/>
    </xf>
    <xf numFmtId="38" fontId="102" fillId="59" borderId="0" xfId="0" applyNumberFormat="1" applyFont="1" applyFill="1">
      <alignment vertical="center"/>
    </xf>
    <xf numFmtId="0" fontId="102" fillId="0" borderId="11" xfId="0" applyFont="1" applyBorder="1" applyAlignment="1">
      <alignment horizontal="center" vertical="center"/>
    </xf>
    <xf numFmtId="0" fontId="102" fillId="0" borderId="11" xfId="0" applyFont="1" applyBorder="1">
      <alignment vertical="center"/>
    </xf>
    <xf numFmtId="38" fontId="102" fillId="59" borderId="11" xfId="0" applyNumberFormat="1" applyFont="1" applyFill="1" applyBorder="1">
      <alignment vertical="center"/>
    </xf>
    <xf numFmtId="0" fontId="102" fillId="0" borderId="10" xfId="0" applyFont="1" applyBorder="1" applyAlignment="1">
      <alignment horizontal="center" vertical="center"/>
    </xf>
    <xf numFmtId="0" fontId="102" fillId="0" borderId="10" xfId="0" applyFont="1" applyBorder="1">
      <alignment vertical="center"/>
    </xf>
    <xf numFmtId="38" fontId="102" fillId="59" borderId="10" xfId="0" applyNumberFormat="1" applyFont="1" applyFill="1" applyBorder="1">
      <alignment vertical="center"/>
    </xf>
    <xf numFmtId="180" fontId="104" fillId="0" borderId="0" xfId="0" applyNumberFormat="1" applyFont="1" applyAlignment="1">
      <alignment horizontal="right"/>
    </xf>
    <xf numFmtId="0" fontId="111" fillId="0" borderId="0" xfId="0" quotePrefix="1" applyFont="1" applyAlignment="1">
      <alignment horizontal="left"/>
    </xf>
    <xf numFmtId="0" fontId="104" fillId="0" borderId="0" xfId="127" applyNumberFormat="1" applyFont="1" applyFill="1" applyBorder="1"/>
    <xf numFmtId="0" fontId="104" fillId="57" borderId="0" xfId="0" applyFont="1" applyFill="1" applyAlignment="1"/>
    <xf numFmtId="0" fontId="104" fillId="57" borderId="0" xfId="0" applyFont="1" applyFill="1" applyAlignment="1">
      <alignment horizontal="center"/>
    </xf>
    <xf numFmtId="0" fontId="104" fillId="57" borderId="10" xfId="0" applyFont="1" applyFill="1" applyBorder="1" applyAlignment="1"/>
    <xf numFmtId="0" fontId="104" fillId="57" borderId="10" xfId="0" applyFont="1" applyFill="1" applyBorder="1" applyAlignment="1">
      <alignment horizontal="center"/>
    </xf>
    <xf numFmtId="3" fontId="104" fillId="57" borderId="10" xfId="0" applyNumberFormat="1" applyFont="1" applyFill="1" applyBorder="1" applyAlignment="1">
      <alignment horizontal="right"/>
    </xf>
    <xf numFmtId="4" fontId="104" fillId="57" borderId="0" xfId="0" applyNumberFormat="1" applyFont="1" applyFill="1" applyAlignment="1">
      <alignment horizontal="right"/>
    </xf>
    <xf numFmtId="206" fontId="104" fillId="57" borderId="0" xfId="0" applyNumberFormat="1" applyFont="1" applyFill="1" applyAlignment="1">
      <alignment horizontal="right"/>
    </xf>
    <xf numFmtId="180" fontId="104" fillId="57" borderId="0" xfId="0" applyNumberFormat="1" applyFont="1" applyFill="1" applyAlignment="1">
      <alignment horizontal="right"/>
    </xf>
    <xf numFmtId="4" fontId="104" fillId="57" borderId="10" xfId="0" applyNumberFormat="1" applyFont="1" applyFill="1" applyBorder="1" applyAlignment="1">
      <alignment horizontal="right"/>
    </xf>
    <xf numFmtId="206" fontId="104" fillId="57" borderId="10" xfId="0" applyNumberFormat="1" applyFont="1" applyFill="1" applyBorder="1" applyAlignment="1">
      <alignment horizontal="right"/>
    </xf>
    <xf numFmtId="180" fontId="104" fillId="57" borderId="10" xfId="0" applyNumberFormat="1" applyFont="1" applyFill="1" applyBorder="1" applyAlignment="1">
      <alignment horizontal="right"/>
    </xf>
    <xf numFmtId="0" fontId="24" fillId="0" borderId="9" xfId="0" applyFont="1" applyBorder="1" applyAlignment="1"/>
    <xf numFmtId="0" fontId="71" fillId="4" borderId="78" xfId="6" applyFont="1" applyFill="1" applyBorder="1" applyAlignment="1">
      <alignment horizontal="center" vertical="center" wrapText="1"/>
    </xf>
    <xf numFmtId="0" fontId="71" fillId="4" borderId="20" xfId="6" applyFont="1" applyFill="1" applyBorder="1" applyAlignment="1">
      <alignment horizontal="center" vertical="center" wrapText="1"/>
    </xf>
    <xf numFmtId="180" fontId="28" fillId="4" borderId="62" xfId="0" applyNumberFormat="1" applyFont="1" applyFill="1" applyBorder="1">
      <alignment vertical="center"/>
    </xf>
    <xf numFmtId="0" fontId="28" fillId="4" borderId="37" xfId="0" applyFont="1" applyFill="1" applyBorder="1">
      <alignment vertical="center"/>
    </xf>
    <xf numFmtId="0" fontId="28" fillId="4" borderId="11" xfId="0" applyFont="1" applyFill="1" applyBorder="1">
      <alignment vertical="center"/>
    </xf>
    <xf numFmtId="0" fontId="28" fillId="4" borderId="11" xfId="0" applyFont="1" applyFill="1" applyBorder="1" applyAlignment="1">
      <alignment horizontal="center" vertical="center"/>
    </xf>
    <xf numFmtId="0" fontId="28" fillId="4" borderId="5" xfId="0" applyFont="1" applyFill="1" applyBorder="1">
      <alignment vertical="center"/>
    </xf>
    <xf numFmtId="0" fontId="28" fillId="4" borderId="26" xfId="0" applyFont="1" applyFill="1" applyBorder="1" applyAlignment="1">
      <alignment horizontal="center" vertical="center"/>
    </xf>
    <xf numFmtId="180" fontId="20" fillId="4" borderId="3" xfId="1" applyNumberFormat="1" applyFont="1" applyFill="1" applyBorder="1" applyAlignment="1"/>
    <xf numFmtId="180" fontId="20" fillId="0" borderId="3" xfId="1" applyNumberFormat="1" applyFont="1" applyBorder="1" applyAlignment="1">
      <alignment horizontal="right"/>
    </xf>
    <xf numFmtId="180" fontId="20" fillId="0" borderId="6" xfId="1" applyNumberFormat="1" applyFont="1" applyBorder="1" applyAlignment="1">
      <alignment horizontal="right"/>
    </xf>
    <xf numFmtId="180" fontId="20" fillId="0" borderId="9" xfId="1" applyNumberFormat="1" applyFont="1" applyBorder="1" applyAlignment="1">
      <alignment horizontal="right"/>
    </xf>
    <xf numFmtId="180" fontId="20" fillId="0" borderId="20" xfId="1" applyNumberFormat="1" applyFont="1" applyBorder="1" applyAlignment="1">
      <alignment horizontal="right"/>
    </xf>
    <xf numFmtId="0" fontId="71" fillId="4" borderId="61" xfId="6" applyFont="1" applyFill="1" applyBorder="1" applyAlignment="1">
      <alignment horizontal="center" vertical="center" wrapText="1"/>
    </xf>
    <xf numFmtId="38" fontId="29" fillId="57" borderId="0" xfId="1" applyFont="1" applyFill="1" applyBorder="1">
      <alignment vertical="center"/>
    </xf>
    <xf numFmtId="38" fontId="29" fillId="57" borderId="11" xfId="1" applyFont="1" applyFill="1" applyBorder="1">
      <alignment vertical="center"/>
    </xf>
    <xf numFmtId="38" fontId="29" fillId="57" borderId="10" xfId="1" applyFont="1" applyFill="1" applyBorder="1">
      <alignment vertical="center"/>
    </xf>
    <xf numFmtId="0" fontId="29" fillId="57" borderId="1" xfId="0" applyFont="1" applyFill="1" applyBorder="1">
      <alignment vertical="center"/>
    </xf>
    <xf numFmtId="38" fontId="29" fillId="57" borderId="2" xfId="1" applyFont="1" applyFill="1" applyBorder="1">
      <alignment vertical="center"/>
    </xf>
    <xf numFmtId="0" fontId="29" fillId="57" borderId="4" xfId="0" applyFont="1" applyFill="1" applyBorder="1">
      <alignment vertical="center"/>
    </xf>
    <xf numFmtId="0" fontId="29" fillId="57" borderId="7" xfId="0" applyFont="1" applyFill="1" applyBorder="1">
      <alignment vertical="center"/>
    </xf>
    <xf numFmtId="0" fontId="29" fillId="57" borderId="3" xfId="0" applyFont="1" applyFill="1" applyBorder="1">
      <alignment vertical="center"/>
    </xf>
    <xf numFmtId="0" fontId="29" fillId="57" borderId="6" xfId="0" applyFont="1" applyFill="1" applyBorder="1">
      <alignment vertical="center"/>
    </xf>
    <xf numFmtId="0" fontId="29" fillId="57" borderId="9" xfId="0" applyFont="1" applyFill="1" applyBorder="1">
      <alignment vertical="center"/>
    </xf>
    <xf numFmtId="38" fontId="29" fillId="57" borderId="3" xfId="1" applyFont="1" applyFill="1" applyBorder="1">
      <alignment vertical="center"/>
    </xf>
    <xf numFmtId="0" fontId="6" fillId="57" borderId="11" xfId="5" applyFont="1" applyFill="1" applyBorder="1" applyAlignment="1">
      <alignment vertical="center"/>
    </xf>
    <xf numFmtId="0" fontId="6" fillId="57" borderId="2" xfId="5" applyFont="1" applyFill="1" applyBorder="1" applyAlignment="1">
      <alignment vertical="center"/>
    </xf>
    <xf numFmtId="0" fontId="21" fillId="57" borderId="1" xfId="121" applyFont="1" applyFill="1" applyBorder="1" applyAlignment="1">
      <alignment horizontal="center" vertical="center" justifyLastLine="1"/>
    </xf>
    <xf numFmtId="0" fontId="6" fillId="57" borderId="4" xfId="121" applyFill="1" applyBorder="1" applyAlignment="1">
      <alignment vertical="center" justifyLastLine="1"/>
    </xf>
    <xf numFmtId="0" fontId="6" fillId="57" borderId="1" xfId="5" applyFont="1" applyFill="1" applyBorder="1" applyAlignment="1">
      <alignment horizontal="center"/>
    </xf>
    <xf numFmtId="0" fontId="6" fillId="57" borderId="3" xfId="5" applyFont="1" applyFill="1" applyBorder="1" applyAlignment="1">
      <alignment horizontal="center" vertical="center" justifyLastLine="1"/>
    </xf>
    <xf numFmtId="0" fontId="6" fillId="57" borderId="11" xfId="5" applyFont="1" applyFill="1" applyBorder="1" applyAlignment="1">
      <alignment horizontal="center"/>
    </xf>
    <xf numFmtId="185" fontId="28" fillId="4" borderId="14" xfId="1" applyNumberFormat="1" applyFont="1" applyFill="1" applyBorder="1">
      <alignment vertical="center"/>
    </xf>
    <xf numFmtId="180" fontId="28" fillId="4" borderId="27" xfId="1" applyNumberFormat="1" applyFont="1" applyFill="1" applyBorder="1" applyAlignment="1">
      <alignment horizontal="right" vertical="center"/>
    </xf>
    <xf numFmtId="180" fontId="28" fillId="4" borderId="24" xfId="0" applyNumberFormat="1" applyFont="1" applyFill="1" applyBorder="1">
      <alignment vertical="center"/>
    </xf>
    <xf numFmtId="180" fontId="28" fillId="4" borderId="14" xfId="0" applyNumberFormat="1" applyFont="1" applyFill="1" applyBorder="1">
      <alignment vertical="center"/>
    </xf>
    <xf numFmtId="180" fontId="28" fillId="4" borderId="14" xfId="1" applyNumberFormat="1" applyFont="1" applyFill="1" applyBorder="1">
      <alignment vertical="center"/>
    </xf>
    <xf numFmtId="186" fontId="25" fillId="2" borderId="4" xfId="18" applyNumberFormat="1" applyFont="1" applyFill="1" applyBorder="1" applyAlignment="1">
      <alignment horizontal="right"/>
    </xf>
    <xf numFmtId="0" fontId="25" fillId="2" borderId="5" xfId="18" applyFont="1" applyFill="1" applyBorder="1" applyAlignment="1">
      <alignment horizontal="left"/>
    </xf>
    <xf numFmtId="38" fontId="25" fillId="2" borderId="6" xfId="7" applyFont="1" applyFill="1" applyBorder="1" applyAlignment="1"/>
    <xf numFmtId="182" fontId="25" fillId="2" borderId="6" xfId="0" quotePrefix="1" applyNumberFormat="1" applyFont="1" applyFill="1" applyBorder="1" applyAlignment="1">
      <alignment horizontal="right"/>
    </xf>
    <xf numFmtId="182" fontId="25" fillId="2" borderId="0" xfId="0" quotePrefix="1" applyNumberFormat="1" applyFont="1" applyFill="1" applyAlignment="1">
      <alignment horizontal="right"/>
    </xf>
    <xf numFmtId="38" fontId="25" fillId="2" borderId="0" xfId="7" quotePrefix="1" applyFont="1" applyFill="1" applyBorder="1" applyAlignment="1">
      <alignment horizontal="right"/>
    </xf>
    <xf numFmtId="38" fontId="25" fillId="2" borderId="6" xfId="7" quotePrefix="1" applyFont="1" applyFill="1" applyBorder="1" applyAlignment="1">
      <alignment horizontal="right"/>
    </xf>
    <xf numFmtId="38" fontId="25" fillId="2" borderId="4" xfId="7" quotePrefix="1" applyFont="1" applyFill="1" applyBorder="1" applyAlignment="1">
      <alignment horizontal="right"/>
    </xf>
    <xf numFmtId="38" fontId="25" fillId="2" borderId="5" xfId="7" applyFont="1" applyFill="1" applyBorder="1" applyAlignment="1"/>
    <xf numFmtId="38" fontId="25" fillId="2" borderId="4" xfId="7" applyFont="1" applyFill="1" applyBorder="1" applyAlignment="1"/>
    <xf numFmtId="38" fontId="25" fillId="2" borderId="0" xfId="1" applyFont="1" applyFill="1" applyBorder="1" applyAlignment="1"/>
    <xf numFmtId="38" fontId="25" fillId="2" borderId="6" xfId="1" applyFont="1" applyFill="1" applyBorder="1" applyAlignment="1"/>
    <xf numFmtId="38" fontId="102" fillId="0" borderId="11" xfId="1" applyFont="1" applyBorder="1">
      <alignment vertical="center"/>
    </xf>
    <xf numFmtId="38" fontId="102" fillId="0" borderId="0" xfId="1" applyFont="1" applyBorder="1">
      <alignment vertical="center"/>
    </xf>
    <xf numFmtId="38" fontId="102" fillId="59" borderId="11" xfId="1" applyFont="1" applyFill="1" applyBorder="1">
      <alignment vertical="center"/>
    </xf>
    <xf numFmtId="38" fontId="102" fillId="59" borderId="0" xfId="1" applyFont="1" applyFill="1" applyBorder="1">
      <alignment vertical="center"/>
    </xf>
    <xf numFmtId="38" fontId="102" fillId="0" borderId="10" xfId="1" applyFont="1" applyBorder="1">
      <alignment vertical="center"/>
    </xf>
    <xf numFmtId="38" fontId="102" fillId="59" borderId="10" xfId="1" applyFont="1" applyFill="1" applyBorder="1">
      <alignment vertical="center"/>
    </xf>
    <xf numFmtId="40" fontId="28" fillId="59" borderId="12" xfId="1" applyNumberFormat="1" applyFont="1" applyFill="1" applyBorder="1" applyAlignment="1">
      <alignment vertical="center"/>
    </xf>
    <xf numFmtId="40" fontId="28" fillId="59" borderId="87" xfId="1" applyNumberFormat="1" applyFont="1" applyFill="1" applyBorder="1" applyAlignment="1">
      <alignment vertical="center"/>
    </xf>
    <xf numFmtId="40" fontId="28" fillId="59" borderId="14" xfId="1" applyNumberFormat="1" applyFont="1" applyFill="1" applyBorder="1" applyAlignment="1">
      <alignment vertical="center"/>
    </xf>
    <xf numFmtId="40" fontId="28" fillId="59" borderId="88" xfId="1" applyNumberFormat="1" applyFont="1" applyFill="1" applyBorder="1" applyAlignment="1">
      <alignment vertical="center"/>
    </xf>
    <xf numFmtId="0" fontId="28" fillId="59" borderId="1" xfId="0" applyFont="1" applyFill="1" applyBorder="1" applyAlignment="1"/>
    <xf numFmtId="0" fontId="28" fillId="59" borderId="11" xfId="0" applyFont="1" applyFill="1" applyBorder="1" applyAlignment="1"/>
    <xf numFmtId="0" fontId="28" fillId="59" borderId="2" xfId="0" applyFont="1" applyFill="1" applyBorder="1" applyAlignment="1"/>
    <xf numFmtId="0" fontId="28" fillId="59" borderId="4" xfId="0" applyFont="1" applyFill="1" applyBorder="1" applyAlignment="1"/>
    <xf numFmtId="0" fontId="28" fillId="59" borderId="0" xfId="0" applyFont="1" applyFill="1" applyAlignment="1"/>
    <xf numFmtId="0" fontId="28" fillId="59" borderId="5" xfId="0" applyFont="1" applyFill="1" applyBorder="1" applyAlignment="1"/>
    <xf numFmtId="0" fontId="28" fillId="59" borderId="0" xfId="0" applyFont="1" applyFill="1" applyAlignment="1">
      <alignment horizontal="center" vertical="center"/>
    </xf>
    <xf numFmtId="0" fontId="28" fillId="59" borderId="4" xfId="0" applyFont="1" applyFill="1" applyBorder="1" applyAlignment="1">
      <alignment horizontal="center"/>
    </xf>
    <xf numFmtId="0" fontId="28" fillId="0" borderId="129" xfId="0" applyFont="1" applyBorder="1" applyAlignment="1">
      <alignment horizontal="center" vertical="center"/>
    </xf>
    <xf numFmtId="0" fontId="28" fillId="59" borderId="37" xfId="0" applyFont="1" applyFill="1" applyBorder="1" applyAlignment="1"/>
    <xf numFmtId="0" fontId="28" fillId="59" borderId="28" xfId="0" applyFont="1" applyFill="1" applyBorder="1" applyAlignment="1"/>
    <xf numFmtId="0" fontId="28" fillId="59" borderId="26" xfId="0" applyFont="1" applyFill="1" applyBorder="1" applyAlignment="1"/>
    <xf numFmtId="0" fontId="28" fillId="59" borderId="18" xfId="0" applyFont="1" applyFill="1" applyBorder="1" applyAlignment="1"/>
    <xf numFmtId="0" fontId="28" fillId="59" borderId="70" xfId="0" applyFont="1" applyFill="1" applyBorder="1" applyAlignment="1"/>
    <xf numFmtId="0" fontId="28" fillId="59" borderId="29" xfId="0" applyFont="1" applyFill="1" applyBorder="1" applyAlignment="1"/>
    <xf numFmtId="180" fontId="28" fillId="57" borderId="10" xfId="1" applyNumberFormat="1" applyFont="1" applyFill="1" applyBorder="1">
      <alignment vertical="center"/>
    </xf>
    <xf numFmtId="180" fontId="28" fillId="57" borderId="0" xfId="1" applyNumberFormat="1" applyFont="1" applyFill="1" applyBorder="1">
      <alignment vertical="center"/>
    </xf>
    <xf numFmtId="180" fontId="28" fillId="57" borderId="26" xfId="1" applyNumberFormat="1" applyFont="1" applyFill="1" applyBorder="1">
      <alignment vertical="center"/>
    </xf>
    <xf numFmtId="180" fontId="28" fillId="57" borderId="11" xfId="1" applyNumberFormat="1" applyFont="1" applyFill="1" applyBorder="1">
      <alignment vertical="center"/>
    </xf>
    <xf numFmtId="0" fontId="19" fillId="57" borderId="0" xfId="0" applyFont="1" applyFill="1" applyAlignment="1">
      <alignment horizontal="center"/>
    </xf>
    <xf numFmtId="180" fontId="19" fillId="57" borderId="0" xfId="117" applyNumberFormat="1" applyFont="1" applyFill="1"/>
    <xf numFmtId="38" fontId="19" fillId="0" borderId="14" xfId="1" applyFont="1" applyBorder="1" applyAlignment="1">
      <alignment horizontal="right"/>
    </xf>
    <xf numFmtId="38" fontId="19" fillId="0" borderId="0" xfId="1" applyFont="1" applyBorder="1" applyAlignment="1">
      <alignment horizontal="right"/>
    </xf>
    <xf numFmtId="38" fontId="19" fillId="0" borderId="11" xfId="1" applyFont="1" applyBorder="1" applyAlignment="1">
      <alignment horizontal="right"/>
    </xf>
    <xf numFmtId="38" fontId="19" fillId="0" borderId="0" xfId="1" applyFont="1" applyFill="1" applyBorder="1" applyAlignment="1">
      <alignment horizontal="right" vertical="top"/>
    </xf>
    <xf numFmtId="38" fontId="19" fillId="0" borderId="10" xfId="1" applyFont="1" applyBorder="1" applyAlignment="1">
      <alignment horizontal="right"/>
    </xf>
    <xf numFmtId="38" fontId="19" fillId="0" borderId="0" xfId="1" applyFont="1" applyFill="1" applyBorder="1" applyAlignment="1">
      <alignment horizontal="right"/>
    </xf>
    <xf numFmtId="38" fontId="19" fillId="0" borderId="10" xfId="1" applyFont="1" applyFill="1" applyBorder="1" applyAlignment="1">
      <alignment horizontal="right"/>
    </xf>
    <xf numFmtId="0" fontId="18" fillId="0" borderId="10" xfId="0" applyFont="1" applyBorder="1">
      <alignment vertical="center"/>
    </xf>
    <xf numFmtId="38" fontId="29" fillId="4" borderId="1" xfId="1" applyFont="1" applyFill="1" applyBorder="1">
      <alignment vertical="center"/>
    </xf>
    <xf numFmtId="0" fontId="78" fillId="61" borderId="0" xfId="0" applyFont="1" applyFill="1">
      <alignment vertical="center"/>
    </xf>
    <xf numFmtId="0" fontId="96" fillId="4" borderId="0" xfId="0" applyFont="1" applyFill="1">
      <alignment vertical="center"/>
    </xf>
    <xf numFmtId="0" fontId="0" fillId="0" borderId="0" xfId="0" applyAlignment="1">
      <alignment horizontal="right" vertical="center"/>
    </xf>
    <xf numFmtId="0" fontId="77" fillId="4" borderId="1" xfId="0" applyFont="1" applyFill="1" applyBorder="1">
      <alignment vertical="center"/>
    </xf>
    <xf numFmtId="0" fontId="77" fillId="4" borderId="11" xfId="0" applyFont="1" applyFill="1" applyBorder="1">
      <alignment vertical="center"/>
    </xf>
    <xf numFmtId="0" fontId="77" fillId="57" borderId="3"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2" xfId="0" applyFont="1" applyFill="1" applyBorder="1" applyAlignment="1">
      <alignment horizontal="center" vertical="center"/>
    </xf>
    <xf numFmtId="0" fontId="77" fillId="4" borderId="3" xfId="0" applyFont="1" applyFill="1" applyBorder="1" applyAlignment="1">
      <alignment horizontal="center" vertical="center"/>
    </xf>
    <xf numFmtId="0" fontId="77" fillId="4" borderId="4" xfId="0" applyFont="1" applyFill="1" applyBorder="1">
      <alignment vertical="center"/>
    </xf>
    <xf numFmtId="0" fontId="77" fillId="4" borderId="0" xfId="0" applyFont="1" applyFill="1">
      <alignment vertical="center"/>
    </xf>
    <xf numFmtId="0" fontId="77" fillId="4" borderId="6" xfId="0" applyFont="1" applyFill="1" applyBorder="1" applyAlignment="1">
      <alignment horizontal="center" vertical="center"/>
    </xf>
    <xf numFmtId="0" fontId="77" fillId="4" borderId="7" xfId="0" applyFont="1" applyFill="1" applyBorder="1">
      <alignment vertical="center"/>
    </xf>
    <xf numFmtId="0" fontId="77" fillId="4" borderId="10" xfId="0" applyFont="1" applyFill="1" applyBorder="1">
      <alignment vertical="center"/>
    </xf>
    <xf numFmtId="57" fontId="77" fillId="4" borderId="9" xfId="0" applyNumberFormat="1" applyFont="1" applyFill="1" applyBorder="1" applyAlignment="1">
      <alignment horizontal="center" vertical="center"/>
    </xf>
    <xf numFmtId="57" fontId="77" fillId="61" borderId="10" xfId="0" applyNumberFormat="1" applyFont="1" applyFill="1" applyBorder="1" applyAlignment="1">
      <alignment horizontal="center" vertical="center"/>
    </xf>
    <xf numFmtId="0" fontId="77" fillId="61" borderId="12" xfId="0" applyFont="1" applyFill="1" applyBorder="1" applyAlignment="1">
      <alignment horizontal="center" vertical="center" wrapText="1"/>
    </xf>
    <xf numFmtId="0" fontId="77" fillId="4" borderId="20" xfId="0" applyFont="1" applyFill="1" applyBorder="1" applyAlignment="1">
      <alignment horizontal="center" vertical="center" wrapText="1"/>
    </xf>
    <xf numFmtId="57" fontId="77" fillId="59" borderId="13" xfId="0" applyNumberFormat="1" applyFont="1" applyFill="1" applyBorder="1" applyAlignment="1">
      <alignment horizontal="center" vertical="center"/>
    </xf>
    <xf numFmtId="0" fontId="77" fillId="61" borderId="20" xfId="0" applyFont="1" applyFill="1" applyBorder="1" applyAlignment="1">
      <alignment horizontal="center" vertical="center" wrapText="1"/>
    </xf>
    <xf numFmtId="0" fontId="77" fillId="4" borderId="13" xfId="0" applyFont="1" applyFill="1" applyBorder="1" applyAlignment="1">
      <alignment horizontal="center" vertical="center" wrapText="1"/>
    </xf>
    <xf numFmtId="0" fontId="110" fillId="61" borderId="23" xfId="8" applyFont="1" applyFill="1" applyBorder="1"/>
    <xf numFmtId="0" fontId="110" fillId="61" borderId="0" xfId="8" applyFont="1" applyFill="1" applyAlignment="1">
      <alignment horizontal="left"/>
    </xf>
    <xf numFmtId="180" fontId="0" fillId="0" borderId="3" xfId="0" applyNumberFormat="1" applyBorder="1">
      <alignment vertical="center"/>
    </xf>
    <xf numFmtId="180" fontId="0" fillId="0" borderId="6" xfId="0" applyNumberFormat="1" applyBorder="1">
      <alignment vertical="center"/>
    </xf>
    <xf numFmtId="180" fontId="0" fillId="59" borderId="2" xfId="0" applyNumberFormat="1" applyFill="1" applyBorder="1">
      <alignment vertical="center"/>
    </xf>
    <xf numFmtId="180" fontId="0" fillId="59" borderId="2" xfId="1" applyNumberFormat="1" applyFont="1" applyFill="1" applyBorder="1">
      <alignment vertical="center"/>
    </xf>
    <xf numFmtId="186" fontId="110" fillId="3" borderId="12" xfId="18" applyNumberFormat="1" applyFont="1" applyFill="1" applyBorder="1" applyAlignment="1">
      <alignment horizontal="right"/>
    </xf>
    <xf numFmtId="0" fontId="110" fillId="3" borderId="14" xfId="18" applyFont="1" applyFill="1" applyBorder="1" applyAlignment="1">
      <alignment horizontal="left"/>
    </xf>
    <xf numFmtId="180" fontId="0" fillId="0" borderId="20" xfId="0" applyNumberFormat="1" applyBorder="1">
      <alignment vertical="center"/>
    </xf>
    <xf numFmtId="180" fontId="0" fillId="59" borderId="13" xfId="0" applyNumberFormat="1" applyFill="1" applyBorder="1">
      <alignment vertical="center"/>
    </xf>
    <xf numFmtId="180" fontId="0" fillId="0" borderId="14" xfId="1" applyNumberFormat="1" applyFont="1" applyBorder="1">
      <alignment vertical="center"/>
    </xf>
    <xf numFmtId="180" fontId="0" fillId="0" borderId="20" xfId="1" applyNumberFormat="1" applyFont="1" applyBorder="1">
      <alignment vertical="center"/>
    </xf>
    <xf numFmtId="180" fontId="0" fillId="59" borderId="13" xfId="1" applyNumberFormat="1" applyFont="1" applyFill="1" applyBorder="1">
      <alignment vertical="center"/>
    </xf>
    <xf numFmtId="180" fontId="0" fillId="0" borderId="13" xfId="1" applyNumberFormat="1" applyFont="1" applyBorder="1">
      <alignment vertical="center"/>
    </xf>
    <xf numFmtId="186" fontId="110" fillId="61" borderId="23" xfId="18" applyNumberFormat="1" applyFont="1" applyFill="1" applyBorder="1" applyAlignment="1">
      <alignment horizontal="right"/>
    </xf>
    <xf numFmtId="0" fontId="110" fillId="61" borderId="0" xfId="18" applyFont="1" applyFill="1" applyAlignment="1">
      <alignment horizontal="left"/>
    </xf>
    <xf numFmtId="180" fontId="0" fillId="59" borderId="5" xfId="1" applyNumberFormat="1" applyFont="1" applyFill="1" applyBorder="1">
      <alignment vertical="center"/>
    </xf>
    <xf numFmtId="186" fontId="110" fillId="4" borderId="23" xfId="18" applyNumberFormat="1" applyFont="1" applyFill="1" applyBorder="1" applyAlignment="1">
      <alignment horizontal="right"/>
    </xf>
    <xf numFmtId="0" fontId="110" fillId="4" borderId="0" xfId="18" applyFont="1" applyFill="1" applyAlignment="1">
      <alignment horizontal="left"/>
    </xf>
    <xf numFmtId="186" fontId="110" fillId="3" borderId="1" xfId="18" applyNumberFormat="1" applyFont="1" applyFill="1" applyBorder="1" applyAlignment="1">
      <alignment horizontal="right"/>
    </xf>
    <xf numFmtId="0" fontId="110" fillId="3" borderId="11" xfId="18" applyFont="1" applyFill="1" applyBorder="1" applyAlignment="1">
      <alignment horizontal="left"/>
    </xf>
    <xf numFmtId="186" fontId="110" fillId="4" borderId="4" xfId="18" applyNumberFormat="1" applyFont="1" applyFill="1" applyBorder="1" applyAlignment="1">
      <alignment horizontal="right"/>
    </xf>
    <xf numFmtId="186" fontId="110" fillId="4" borderId="7" xfId="18" applyNumberFormat="1" applyFont="1" applyFill="1" applyBorder="1" applyAlignment="1">
      <alignment horizontal="right"/>
    </xf>
    <xf numFmtId="0" fontId="110" fillId="4" borderId="10" xfId="18" applyFont="1" applyFill="1" applyBorder="1" applyAlignment="1">
      <alignment horizontal="left"/>
    </xf>
    <xf numFmtId="180" fontId="0" fillId="0" borderId="9" xfId="0" applyNumberFormat="1" applyBorder="1">
      <alignment vertical="center"/>
    </xf>
    <xf numFmtId="180" fontId="0" fillId="59" borderId="8" xfId="0" applyNumberFormat="1" applyFill="1" applyBorder="1">
      <alignment vertical="center"/>
    </xf>
    <xf numFmtId="180" fontId="0" fillId="59" borderId="8" xfId="1" applyNumberFormat="1" applyFont="1" applyFill="1" applyBorder="1">
      <alignment vertical="center"/>
    </xf>
    <xf numFmtId="186" fontId="110" fillId="57" borderId="23" xfId="18" applyNumberFormat="1" applyFont="1" applyFill="1" applyBorder="1" applyAlignment="1">
      <alignment horizontal="right"/>
    </xf>
    <xf numFmtId="0" fontId="110" fillId="57" borderId="0" xfId="18" applyFont="1" applyFill="1" applyAlignment="1">
      <alignment horizontal="left"/>
    </xf>
    <xf numFmtId="180" fontId="0" fillId="57" borderId="6" xfId="0" applyNumberFormat="1" applyFill="1" applyBorder="1">
      <alignment vertical="center"/>
    </xf>
    <xf numFmtId="180" fontId="0" fillId="57" borderId="0" xfId="1" applyNumberFormat="1" applyFont="1" applyFill="1" applyBorder="1">
      <alignment vertical="center"/>
    </xf>
    <xf numFmtId="180" fontId="0" fillId="57" borderId="4" xfId="1" applyNumberFormat="1" applyFont="1" applyFill="1" applyBorder="1">
      <alignment vertical="center"/>
    </xf>
    <xf numFmtId="180" fontId="0" fillId="57" borderId="6" xfId="1" applyNumberFormat="1" applyFont="1" applyFill="1" applyBorder="1">
      <alignment vertical="center"/>
    </xf>
    <xf numFmtId="180" fontId="0" fillId="57" borderId="5" xfId="1" applyNumberFormat="1" applyFont="1" applyFill="1" applyBorder="1">
      <alignment vertical="center"/>
    </xf>
    <xf numFmtId="38" fontId="0" fillId="57" borderId="6" xfId="1" applyFont="1" applyFill="1" applyBorder="1">
      <alignment vertical="center"/>
    </xf>
    <xf numFmtId="186" fontId="110" fillId="61" borderId="1" xfId="18" applyNumberFormat="1" applyFont="1" applyFill="1" applyBorder="1" applyAlignment="1">
      <alignment horizontal="right"/>
    </xf>
    <xf numFmtId="0" fontId="110" fillId="61" borderId="11" xfId="18" applyFont="1" applyFill="1" applyBorder="1" applyAlignment="1">
      <alignment horizontal="left"/>
    </xf>
    <xf numFmtId="186" fontId="110" fillId="61" borderId="4" xfId="18" applyNumberFormat="1" applyFont="1" applyFill="1" applyBorder="1" applyAlignment="1">
      <alignment horizontal="right"/>
    </xf>
    <xf numFmtId="186" fontId="110" fillId="61" borderId="7" xfId="18" applyNumberFormat="1" applyFont="1" applyFill="1" applyBorder="1" applyAlignment="1">
      <alignment horizontal="right"/>
    </xf>
    <xf numFmtId="0" fontId="110" fillId="61" borderId="10" xfId="18" applyFont="1" applyFill="1" applyBorder="1" applyAlignment="1">
      <alignment horizontal="left"/>
    </xf>
    <xf numFmtId="186" fontId="110" fillId="4" borderId="1" xfId="18" applyNumberFormat="1" applyFont="1" applyFill="1" applyBorder="1" applyAlignment="1">
      <alignment horizontal="right"/>
    </xf>
    <xf numFmtId="0" fontId="110" fillId="4" borderId="11" xfId="18" applyFont="1" applyFill="1" applyBorder="1" applyAlignment="1">
      <alignment horizontal="left"/>
    </xf>
    <xf numFmtId="0" fontId="110" fillId="61" borderId="0" xfId="0" applyFont="1" applyFill="1">
      <alignment vertical="center"/>
    </xf>
    <xf numFmtId="0" fontId="28" fillId="0" borderId="0" xfId="0" applyFont="1" applyAlignment="1">
      <alignment horizontal="center" vertical="center"/>
    </xf>
    <xf numFmtId="0" fontId="87" fillId="0" borderId="0" xfId="0" applyFont="1">
      <alignment vertical="center"/>
    </xf>
    <xf numFmtId="0" fontId="19" fillId="0" borderId="14" xfId="0" applyFont="1" applyBorder="1">
      <alignment vertical="center"/>
    </xf>
    <xf numFmtId="0" fontId="19" fillId="0" borderId="14" xfId="0" applyFont="1" applyBorder="1" applyAlignment="1">
      <alignment horizontal="distributed" vertical="center"/>
    </xf>
    <xf numFmtId="180" fontId="6" fillId="0" borderId="14" xfId="117" applyNumberFormat="1" applyFont="1" applyBorder="1" applyAlignment="1">
      <alignment horizontal="right"/>
    </xf>
    <xf numFmtId="180" fontId="6" fillId="0" borderId="11" xfId="117" applyNumberFormat="1" applyFont="1" applyBorder="1" applyAlignment="1">
      <alignment horizontal="right"/>
    </xf>
    <xf numFmtId="180" fontId="6" fillId="0" borderId="0" xfId="117" applyNumberFormat="1" applyFont="1" applyAlignment="1">
      <alignment horizontal="right"/>
    </xf>
    <xf numFmtId="38" fontId="19" fillId="0" borderId="0" xfId="1" applyFont="1" applyFill="1" applyBorder="1" applyAlignment="1" applyProtection="1">
      <alignment vertical="center"/>
    </xf>
    <xf numFmtId="38" fontId="19" fillId="4" borderId="0" xfId="1" applyFont="1" applyFill="1" applyBorder="1" applyAlignment="1" applyProtection="1">
      <alignment vertical="center"/>
    </xf>
    <xf numFmtId="38" fontId="19" fillId="0" borderId="11" xfId="0" applyNumberFormat="1" applyFont="1" applyBorder="1" applyAlignment="1">
      <alignment horizontal="right" vertical="center"/>
    </xf>
    <xf numFmtId="0" fontId="26" fillId="0" borderId="0" xfId="0" applyFont="1" applyAlignment="1">
      <alignment horizontal="center" vertical="center"/>
    </xf>
    <xf numFmtId="0" fontId="6" fillId="0" borderId="7" xfId="0" applyFont="1" applyBorder="1" applyAlignment="1">
      <alignment horizontal="center" vertical="center"/>
    </xf>
    <xf numFmtId="0" fontId="6" fillId="0" borderId="10" xfId="0" applyFont="1" applyBorder="1" applyAlignment="1">
      <alignment horizontal="center" vertical="center"/>
    </xf>
    <xf numFmtId="0" fontId="28" fillId="0" borderId="10" xfId="0" applyFont="1" applyBorder="1" applyAlignment="1">
      <alignment horizontal="center" vertical="center"/>
    </xf>
    <xf numFmtId="181" fontId="19" fillId="0" borderId="10" xfId="1" applyNumberFormat="1" applyFont="1" applyFill="1" applyBorder="1" applyAlignment="1">
      <alignment horizontal="center" vertical="center"/>
    </xf>
    <xf numFmtId="38" fontId="19" fillId="0" borderId="0" xfId="1" applyFont="1" applyFill="1">
      <alignment vertical="center"/>
    </xf>
    <xf numFmtId="38" fontId="19" fillId="0" borderId="0" xfId="1" applyFont="1" applyFill="1" applyBorder="1">
      <alignment vertical="center"/>
    </xf>
    <xf numFmtId="38" fontId="19" fillId="0" borderId="14" xfId="1" applyFont="1" applyFill="1" applyBorder="1">
      <alignment vertical="center"/>
    </xf>
    <xf numFmtId="38" fontId="19" fillId="0" borderId="10" xfId="1" applyFont="1" applyFill="1" applyBorder="1">
      <alignment vertical="center"/>
    </xf>
    <xf numFmtId="38" fontId="19" fillId="0" borderId="11" xfId="1" applyFont="1" applyFill="1" applyBorder="1">
      <alignment vertical="center"/>
    </xf>
    <xf numFmtId="0" fontId="19" fillId="0" borderId="0" xfId="0" applyFont="1" applyAlignment="1">
      <alignment horizontal="center"/>
    </xf>
    <xf numFmtId="37" fontId="19" fillId="0" borderId="0" xfId="0" applyNumberFormat="1" applyFont="1" applyAlignment="1"/>
    <xf numFmtId="190" fontId="19" fillId="0" borderId="0" xfId="0" applyNumberFormat="1" applyFont="1" applyAlignment="1"/>
    <xf numFmtId="0" fontId="26" fillId="0" borderId="0" xfId="0" applyFont="1" applyAlignment="1">
      <alignment horizontal="right" vertical="center"/>
    </xf>
    <xf numFmtId="38" fontId="6" fillId="0" borderId="1" xfId="0" applyNumberFormat="1" applyFont="1" applyBorder="1" applyAlignment="1">
      <alignment horizontal="center" vertical="center"/>
    </xf>
    <xf numFmtId="38" fontId="6" fillId="0" borderId="11" xfId="0" applyNumberFormat="1" applyFont="1" applyBorder="1" applyAlignment="1">
      <alignment horizontal="center" vertical="center"/>
    </xf>
    <xf numFmtId="38" fontId="6" fillId="0" borderId="11" xfId="1" applyFont="1" applyFill="1" applyBorder="1" applyAlignment="1">
      <alignment horizontal="center" vertical="center"/>
    </xf>
    <xf numFmtId="181" fontId="6" fillId="0" borderId="10" xfId="1" applyNumberFormat="1" applyFont="1" applyFill="1" applyBorder="1" applyAlignment="1">
      <alignment horizontal="right" vertical="center"/>
    </xf>
    <xf numFmtId="180" fontId="28" fillId="0" borderId="26" xfId="0" applyNumberFormat="1" applyFont="1" applyBorder="1">
      <alignment vertical="center"/>
    </xf>
    <xf numFmtId="180" fontId="6" fillId="57" borderId="0" xfId="117" applyNumberFormat="1" applyFont="1" applyFill="1" applyAlignment="1">
      <alignment horizontal="right"/>
    </xf>
    <xf numFmtId="180" fontId="6" fillId="0" borderId="10" xfId="117" applyNumberFormat="1" applyFont="1" applyBorder="1" applyAlignment="1">
      <alignment horizontal="right"/>
    </xf>
    <xf numFmtId="180" fontId="6" fillId="0" borderId="14" xfId="1" applyNumberFormat="1" applyFont="1" applyFill="1" applyBorder="1" applyAlignment="1">
      <alignment horizontal="right" vertical="center"/>
    </xf>
    <xf numFmtId="180" fontId="6" fillId="4" borderId="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6" fillId="0" borderId="11"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0" applyNumberFormat="1" applyFont="1" applyAlignment="1">
      <alignment horizontal="right"/>
    </xf>
    <xf numFmtId="180" fontId="6" fillId="0" borderId="0" xfId="1" applyNumberFormat="1" applyFont="1" applyFill="1" applyBorder="1" applyAlignment="1">
      <alignment horizontal="right" vertical="top"/>
    </xf>
    <xf numFmtId="180" fontId="6" fillId="0" borderId="0" xfId="0" applyNumberFormat="1" applyFont="1" applyAlignment="1">
      <alignment horizontal="right" vertical="center"/>
    </xf>
    <xf numFmtId="180" fontId="6" fillId="0" borderId="0" xfId="0" applyNumberFormat="1" applyFont="1" applyAlignment="1">
      <alignment horizontal="right" vertical="top"/>
    </xf>
    <xf numFmtId="180" fontId="6" fillId="0" borderId="10" xfId="0" applyNumberFormat="1" applyFont="1" applyBorder="1" applyAlignment="1">
      <alignment horizontal="right" vertical="center"/>
    </xf>
    <xf numFmtId="0" fontId="87" fillId="59" borderId="11" xfId="0" applyFont="1" applyFill="1" applyBorder="1">
      <alignment vertical="center"/>
    </xf>
    <xf numFmtId="0" fontId="0" fillId="59" borderId="10" xfId="0" applyFill="1" applyBorder="1">
      <alignment vertical="center"/>
    </xf>
    <xf numFmtId="56" fontId="0" fillId="59" borderId="0" xfId="0" applyNumberFormat="1" applyFill="1" applyAlignment="1">
      <alignment horizontal="center" vertical="center"/>
    </xf>
    <xf numFmtId="180" fontId="6" fillId="60" borderId="0" xfId="1" applyNumberFormat="1" applyFont="1" applyFill="1" applyBorder="1">
      <alignment vertical="center"/>
    </xf>
    <xf numFmtId="56" fontId="0" fillId="4" borderId="0" xfId="0" applyNumberFormat="1" applyFill="1" applyAlignment="1">
      <alignment horizontal="center" vertical="center"/>
    </xf>
    <xf numFmtId="56" fontId="0" fillId="4" borderId="10" xfId="0" applyNumberFormat="1" applyFill="1" applyBorder="1" applyAlignment="1">
      <alignment horizontal="center" vertical="center"/>
    </xf>
    <xf numFmtId="56" fontId="0" fillId="59" borderId="10" xfId="0" applyNumberFormat="1" applyFill="1" applyBorder="1" applyAlignment="1">
      <alignment horizontal="center" vertical="center"/>
    </xf>
    <xf numFmtId="38" fontId="0" fillId="0" borderId="10" xfId="1" applyFont="1" applyBorder="1">
      <alignment vertical="center"/>
    </xf>
    <xf numFmtId="180" fontId="0" fillId="60" borderId="0" xfId="0" applyNumberFormat="1" applyFill="1">
      <alignment vertical="center"/>
    </xf>
    <xf numFmtId="56" fontId="0" fillId="4" borderId="0" xfId="0" applyNumberFormat="1" applyFill="1" applyAlignment="1">
      <alignment horizontal="left" vertical="center"/>
    </xf>
    <xf numFmtId="56" fontId="21" fillId="62" borderId="0" xfId="0" applyNumberFormat="1" applyFont="1" applyFill="1" applyAlignment="1">
      <alignment horizontal="center" vertical="center"/>
    </xf>
    <xf numFmtId="180" fontId="0" fillId="62" borderId="0" xfId="0" applyNumberFormat="1" applyFill="1">
      <alignment vertical="center"/>
    </xf>
    <xf numFmtId="0" fontId="0" fillId="59" borderId="11" xfId="0" applyFill="1" applyBorder="1">
      <alignment vertical="center"/>
    </xf>
    <xf numFmtId="180" fontId="6" fillId="60" borderId="11" xfId="1" applyNumberFormat="1" applyFont="1" applyFill="1" applyBorder="1">
      <alignment vertical="center"/>
    </xf>
    <xf numFmtId="0" fontId="0" fillId="63" borderId="11" xfId="0" applyFill="1" applyBorder="1" applyAlignment="1">
      <alignment horizontal="center" vertical="center"/>
    </xf>
    <xf numFmtId="0" fontId="0" fillId="63" borderId="10" xfId="0" applyFill="1" applyBorder="1">
      <alignment vertical="center"/>
    </xf>
    <xf numFmtId="56" fontId="0" fillId="2" borderId="0" xfId="0" applyNumberFormat="1" applyFill="1" applyAlignment="1">
      <alignment horizontal="center" vertical="center"/>
    </xf>
    <xf numFmtId="38" fontId="6" fillId="2" borderId="0" xfId="1" applyFont="1" applyFill="1" applyBorder="1">
      <alignment vertical="center"/>
    </xf>
    <xf numFmtId="38" fontId="6" fillId="4" borderId="0" xfId="1" applyFont="1" applyFill="1" applyBorder="1">
      <alignment vertical="center"/>
    </xf>
    <xf numFmtId="38" fontId="6" fillId="2" borderId="0" xfId="1" applyFont="1" applyFill="1" applyBorder="1" applyAlignment="1">
      <alignment horizontal="center" vertical="center"/>
    </xf>
    <xf numFmtId="56" fontId="0" fillId="2" borderId="11" xfId="0" applyNumberFormat="1" applyFill="1" applyBorder="1" applyAlignment="1">
      <alignment horizontal="center" vertical="center"/>
    </xf>
    <xf numFmtId="38" fontId="6" fillId="2" borderId="11" xfId="1" applyFont="1" applyFill="1" applyBorder="1">
      <alignment vertical="center"/>
    </xf>
    <xf numFmtId="56" fontId="21" fillId="4" borderId="0" xfId="0" applyNumberFormat="1" applyFont="1" applyFill="1" applyAlignment="1">
      <alignment horizontal="center" vertical="center"/>
    </xf>
    <xf numFmtId="180" fontId="6" fillId="62" borderId="0" xfId="1" applyNumberFormat="1" applyFont="1" applyFill="1" applyBorder="1" applyAlignment="1">
      <alignment horizontal="right" vertical="center"/>
    </xf>
    <xf numFmtId="0" fontId="6" fillId="0" borderId="3" xfId="0" applyFont="1" applyBorder="1" applyAlignment="1">
      <alignment horizontal="center" vertical="center"/>
    </xf>
    <xf numFmtId="56" fontId="0" fillId="2" borderId="6" xfId="0" applyNumberFormat="1" applyFill="1" applyBorder="1" applyAlignment="1">
      <alignment horizontal="center" vertical="center"/>
    </xf>
    <xf numFmtId="56" fontId="0" fillId="4" borderId="6" xfId="0" applyNumberFormat="1" applyFill="1" applyBorder="1" applyAlignment="1">
      <alignment horizontal="center" vertical="center"/>
    </xf>
    <xf numFmtId="56" fontId="0" fillId="4" borderId="9" xfId="0" applyNumberFormat="1" applyFill="1" applyBorder="1" applyAlignment="1">
      <alignment horizontal="center" vertical="center"/>
    </xf>
    <xf numFmtId="0" fontId="107" fillId="0" borderId="2" xfId="0" applyFont="1" applyBorder="1" applyAlignment="1">
      <alignment horizontal="center" vertical="center"/>
    </xf>
    <xf numFmtId="38" fontId="6" fillId="2" borderId="4" xfId="1" applyFont="1" applyFill="1" applyBorder="1">
      <alignment vertical="center"/>
    </xf>
    <xf numFmtId="38" fontId="6" fillId="2" borderId="5" xfId="1" applyFont="1" applyFill="1" applyBorder="1">
      <alignment vertical="center"/>
    </xf>
    <xf numFmtId="56" fontId="0" fillId="2" borderId="3" xfId="0" applyNumberForma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38" fontId="6" fillId="2" borderId="1" xfId="1" applyFont="1" applyFill="1" applyBorder="1">
      <alignment vertical="center"/>
    </xf>
    <xf numFmtId="38" fontId="6" fillId="2" borderId="2" xfId="1" applyFont="1" applyFill="1" applyBorder="1">
      <alignment vertical="center"/>
    </xf>
    <xf numFmtId="38" fontId="6" fillId="64" borderId="5" xfId="1" applyFont="1" applyFill="1" applyBorder="1">
      <alignment vertical="center"/>
    </xf>
    <xf numFmtId="38" fontId="0" fillId="64" borderId="8" xfId="1" applyFont="1" applyFill="1" applyBorder="1">
      <alignment vertical="center"/>
    </xf>
    <xf numFmtId="0" fontId="0" fillId="59" borderId="8" xfId="0" applyFill="1" applyBorder="1">
      <alignment vertical="center"/>
    </xf>
    <xf numFmtId="0" fontId="0" fillId="63" borderId="1" xfId="0" applyFill="1" applyBorder="1" applyAlignment="1">
      <alignment horizontal="center" vertical="center"/>
    </xf>
    <xf numFmtId="0" fontId="0" fillId="63" borderId="7" xfId="0" applyFill="1" applyBorder="1">
      <alignment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0" xfId="0" applyBorder="1" applyAlignment="1">
      <alignment horizontal="center" vertical="center"/>
    </xf>
    <xf numFmtId="180" fontId="6" fillId="60" borderId="2" xfId="1" applyNumberFormat="1" applyFont="1" applyFill="1" applyBorder="1">
      <alignment vertical="center"/>
    </xf>
    <xf numFmtId="180" fontId="6" fillId="60" borderId="5" xfId="1" applyNumberFormat="1" applyFont="1" applyFill="1" applyBorder="1">
      <alignment vertical="center"/>
    </xf>
    <xf numFmtId="56" fontId="0" fillId="59" borderId="6" xfId="0" applyNumberFormat="1" applyFill="1" applyBorder="1" applyAlignment="1">
      <alignment horizontal="center" vertical="center"/>
    </xf>
    <xf numFmtId="38" fontId="6" fillId="4" borderId="5" xfId="1" applyFont="1" applyFill="1" applyBorder="1">
      <alignment vertical="center"/>
    </xf>
    <xf numFmtId="38" fontId="0" fillId="4" borderId="10" xfId="1" applyFont="1" applyFill="1" applyBorder="1">
      <alignment vertical="center"/>
    </xf>
    <xf numFmtId="38" fontId="6" fillId="4" borderId="4" xfId="1" applyFont="1" applyFill="1" applyBorder="1">
      <alignment vertical="center"/>
    </xf>
    <xf numFmtId="38" fontId="6" fillId="4" borderId="7" xfId="1" applyFont="1" applyFill="1" applyBorder="1">
      <alignment vertical="center"/>
    </xf>
    <xf numFmtId="38" fontId="6" fillId="4" borderId="10" xfId="1" applyFont="1" applyFill="1" applyBorder="1">
      <alignment vertical="center"/>
    </xf>
    <xf numFmtId="38" fontId="6" fillId="4" borderId="8" xfId="1" applyFont="1" applyFill="1" applyBorder="1">
      <alignment vertical="center"/>
    </xf>
    <xf numFmtId="180" fontId="6" fillId="4" borderId="0" xfId="1" applyNumberFormat="1" applyFont="1" applyFill="1" applyBorder="1">
      <alignment vertical="center"/>
    </xf>
    <xf numFmtId="180" fontId="6" fillId="63" borderId="1" xfId="1" applyNumberFormat="1" applyFont="1" applyFill="1" applyBorder="1">
      <alignment vertical="center"/>
    </xf>
    <xf numFmtId="180" fontId="6" fillId="63" borderId="4" xfId="1" applyNumberFormat="1" applyFont="1" applyFill="1" applyBorder="1">
      <alignment vertical="center"/>
    </xf>
    <xf numFmtId="180" fontId="0" fillId="63" borderId="4" xfId="0" applyNumberFormat="1" applyFill="1" applyBorder="1">
      <alignment vertical="center"/>
    </xf>
    <xf numFmtId="0" fontId="0" fillId="63" borderId="12" xfId="0" applyFill="1" applyBorder="1">
      <alignment vertical="center"/>
    </xf>
    <xf numFmtId="180" fontId="6" fillId="0" borderId="0" xfId="0" applyNumberFormat="1" applyFont="1" applyAlignment="1">
      <alignment horizontal="left"/>
    </xf>
    <xf numFmtId="0" fontId="19" fillId="0" borderId="10" xfId="0" applyFont="1" applyBorder="1">
      <alignment vertical="center"/>
    </xf>
    <xf numFmtId="0" fontId="25" fillId="59" borderId="11" xfId="0" applyFont="1" applyFill="1" applyBorder="1" applyAlignment="1">
      <alignment horizontal="center" vertical="center"/>
    </xf>
    <xf numFmtId="0" fontId="25" fillId="57" borderId="11" xfId="0" applyFont="1" applyFill="1" applyBorder="1" applyAlignment="1">
      <alignment horizontal="center" vertical="center"/>
    </xf>
    <xf numFmtId="0" fontId="25" fillId="57" borderId="0" xfId="0" applyFont="1" applyFill="1" applyAlignment="1">
      <alignment horizontal="center" vertical="center"/>
    </xf>
    <xf numFmtId="57" fontId="25" fillId="59" borderId="10" xfId="0" applyNumberFormat="1" applyFont="1" applyFill="1" applyBorder="1" applyAlignment="1">
      <alignment horizontal="center" vertical="center"/>
    </xf>
    <xf numFmtId="57" fontId="25" fillId="57" borderId="10" xfId="0" applyNumberFormat="1" applyFont="1" applyFill="1" applyBorder="1" applyAlignment="1">
      <alignment horizontal="center" vertical="center"/>
    </xf>
    <xf numFmtId="38" fontId="25" fillId="57" borderId="0" xfId="1" applyFont="1" applyFill="1" applyBorder="1" applyAlignment="1">
      <alignment horizontal="right"/>
    </xf>
    <xf numFmtId="38" fontId="25" fillId="59" borderId="0" xfId="1" applyFont="1" applyFill="1" applyBorder="1" applyAlignment="1">
      <alignment horizontal="right"/>
    </xf>
    <xf numFmtId="38" fontId="25" fillId="2" borderId="0" xfId="1" applyFont="1" applyFill="1" applyBorder="1" applyAlignment="1">
      <alignment horizontal="right"/>
    </xf>
    <xf numFmtId="38" fontId="25" fillId="57" borderId="10" xfId="1" applyFont="1" applyFill="1" applyBorder="1" applyAlignment="1">
      <alignment horizontal="right"/>
    </xf>
    <xf numFmtId="38" fontId="25" fillId="59" borderId="10" xfId="1" applyFont="1" applyFill="1" applyBorder="1" applyAlignment="1">
      <alignment horizontal="right"/>
    </xf>
    <xf numFmtId="180" fontId="76" fillId="57" borderId="6" xfId="7" applyNumberFormat="1" applyFont="1" applyFill="1" applyBorder="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2" xfId="0" applyFont="1" applyBorder="1" applyAlignment="1">
      <alignment horizontal="center" vertical="center"/>
    </xf>
    <xf numFmtId="0" fontId="19" fillId="0" borderId="5" xfId="0" applyFont="1" applyBorder="1" applyAlignment="1">
      <alignment horizontal="center" vertical="center"/>
    </xf>
    <xf numFmtId="0" fontId="19" fillId="0" borderId="8" xfId="0" applyFont="1" applyBorder="1" applyAlignment="1">
      <alignment horizontal="center" vertical="center"/>
    </xf>
    <xf numFmtId="0" fontId="19" fillId="0" borderId="8" xfId="0" applyFont="1" applyBorder="1" applyAlignment="1">
      <alignment horizontal="center" vertical="top"/>
    </xf>
    <xf numFmtId="0" fontId="19" fillId="0" borderId="9" xfId="0" applyFont="1" applyBorder="1" applyAlignment="1">
      <alignment horizontal="center" vertical="top"/>
    </xf>
    <xf numFmtId="0" fontId="19" fillId="59" borderId="9" xfId="0" applyFont="1" applyFill="1" applyBorder="1" applyAlignment="1">
      <alignment horizontal="center" vertical="top"/>
    </xf>
    <xf numFmtId="0" fontId="19" fillId="4" borderId="9" xfId="0" applyFont="1" applyFill="1" applyBorder="1" applyAlignment="1">
      <alignment horizontal="center" vertical="top"/>
    </xf>
    <xf numFmtId="0" fontId="19" fillId="0" borderId="7" xfId="0" applyFont="1" applyBorder="1" applyAlignment="1">
      <alignment horizontal="center" vertical="top"/>
    </xf>
    <xf numFmtId="0" fontId="19" fillId="0" borderId="0" xfId="4" applyFont="1"/>
    <xf numFmtId="38" fontId="76" fillId="4" borderId="0" xfId="7" applyFont="1" applyFill="1" applyBorder="1">
      <alignment vertical="center"/>
    </xf>
    <xf numFmtId="0" fontId="19" fillId="4" borderId="0" xfId="0" applyFont="1" applyFill="1">
      <alignment vertical="center"/>
    </xf>
    <xf numFmtId="0" fontId="19" fillId="57" borderId="4" xfId="0" applyFont="1" applyFill="1" applyBorder="1" applyAlignment="1">
      <alignment horizontal="center"/>
    </xf>
    <xf numFmtId="0" fontId="19" fillId="57" borderId="5" xfId="0" applyFont="1" applyFill="1" applyBorder="1" applyAlignment="1">
      <alignment horizontal="left"/>
    </xf>
    <xf numFmtId="180" fontId="19" fillId="57" borderId="5" xfId="1" applyNumberFormat="1" applyFont="1" applyFill="1" applyBorder="1" applyAlignment="1"/>
    <xf numFmtId="0" fontId="19" fillId="0" borderId="7" xfId="0" applyFont="1" applyBorder="1" applyAlignment="1">
      <alignment horizontal="left"/>
    </xf>
    <xf numFmtId="0" fontId="19" fillId="0" borderId="8" xfId="0" applyFont="1" applyBorder="1" applyAlignment="1">
      <alignment horizontal="left"/>
    </xf>
    <xf numFmtId="0" fontId="19" fillId="0" borderId="10" xfId="0" applyFont="1" applyBorder="1" applyAlignment="1">
      <alignment horizontal="left"/>
    </xf>
    <xf numFmtId="38" fontId="19" fillId="0" borderId="10" xfId="1" applyFont="1" applyBorder="1" applyAlignment="1"/>
    <xf numFmtId="38" fontId="19" fillId="0" borderId="8" xfId="1" applyFont="1" applyBorder="1" applyAlignment="1"/>
    <xf numFmtId="38" fontId="19" fillId="0" borderId="0" xfId="1" applyFont="1" applyBorder="1" applyAlignment="1"/>
    <xf numFmtId="38" fontId="19" fillId="3" borderId="0" xfId="1" applyFont="1" applyFill="1" applyBorder="1" applyAlignment="1"/>
    <xf numFmtId="38" fontId="19" fillId="0" borderId="0" xfId="1" applyFont="1" applyAlignment="1"/>
    <xf numFmtId="38" fontId="19" fillId="3" borderId="0" xfId="1" applyFont="1" applyFill="1" applyAlignment="1"/>
    <xf numFmtId="179" fontId="19" fillId="0" borderId="0" xfId="1" applyNumberFormat="1" applyFont="1" applyBorder="1" applyAlignment="1"/>
    <xf numFmtId="179" fontId="19" fillId="59" borderId="0" xfId="1" applyNumberFormat="1" applyFont="1" applyFill="1" applyBorder="1" applyAlignment="1"/>
    <xf numFmtId="179" fontId="19" fillId="0" borderId="5" xfId="1" applyNumberFormat="1" applyFont="1" applyBorder="1" applyAlignment="1"/>
    <xf numFmtId="179" fontId="19" fillId="57" borderId="0" xfId="1" applyNumberFormat="1" applyFont="1" applyFill="1" applyBorder="1" applyAlignment="1"/>
    <xf numFmtId="179" fontId="19" fillId="57" borderId="5" xfId="1" applyNumberFormat="1" applyFont="1" applyFill="1" applyBorder="1" applyAlignment="1"/>
    <xf numFmtId="0" fontId="19" fillId="0" borderId="6" xfId="0" applyFont="1" applyBorder="1" applyAlignment="1">
      <alignment horizontal="center" vertical="top"/>
    </xf>
    <xf numFmtId="0" fontId="19" fillId="0" borderId="10" xfId="4" applyFont="1" applyBorder="1"/>
    <xf numFmtId="179" fontId="19" fillId="0" borderId="10" xfId="1" applyNumberFormat="1" applyFont="1" applyBorder="1" applyAlignment="1"/>
    <xf numFmtId="179" fontId="19" fillId="59" borderId="10" xfId="1" applyNumberFormat="1" applyFont="1" applyFill="1" applyBorder="1" applyAlignment="1"/>
    <xf numFmtId="179" fontId="19" fillId="0" borderId="8" xfId="1" applyNumberFormat="1" applyFont="1" applyBorder="1" applyAlignment="1"/>
    <xf numFmtId="0" fontId="19" fillId="4" borderId="7" xfId="0" applyFont="1" applyFill="1" applyBorder="1" applyAlignment="1">
      <alignment horizontal="left"/>
    </xf>
    <xf numFmtId="0" fontId="19" fillId="4" borderId="8" xfId="0" applyFont="1" applyFill="1" applyBorder="1" applyAlignment="1">
      <alignment horizontal="left"/>
    </xf>
    <xf numFmtId="0" fontId="19" fillId="57" borderId="7" xfId="0" applyFont="1" applyFill="1" applyBorder="1" applyAlignment="1">
      <alignment horizontal="center"/>
    </xf>
    <xf numFmtId="0" fontId="19" fillId="57" borderId="8" xfId="0" applyFont="1" applyFill="1" applyBorder="1" applyAlignment="1">
      <alignment horizontal="left"/>
    </xf>
    <xf numFmtId="180" fontId="19" fillId="0" borderId="10" xfId="1" applyNumberFormat="1" applyFont="1" applyBorder="1" applyAlignment="1"/>
    <xf numFmtId="180" fontId="19" fillId="4" borderId="10" xfId="1" applyNumberFormat="1" applyFont="1" applyFill="1" applyBorder="1" applyAlignment="1"/>
    <xf numFmtId="38" fontId="76" fillId="4" borderId="10" xfId="7" applyFont="1" applyFill="1" applyBorder="1">
      <alignment vertical="center"/>
    </xf>
    <xf numFmtId="180" fontId="19" fillId="0" borderId="8" xfId="1" applyNumberFormat="1" applyFont="1" applyBorder="1" applyAlignment="1"/>
    <xf numFmtId="180" fontId="19" fillId="3" borderId="10" xfId="1" applyNumberFormat="1" applyFont="1" applyFill="1" applyBorder="1" applyAlignment="1"/>
    <xf numFmtId="180" fontId="19" fillId="0" borderId="10" xfId="1" applyNumberFormat="1" applyFont="1" applyBorder="1" applyAlignment="1">
      <alignment horizontal="right"/>
    </xf>
    <xf numFmtId="180" fontId="19" fillId="59" borderId="0" xfId="1" applyNumberFormat="1" applyFont="1" applyFill="1" applyBorder="1" applyAlignment="1">
      <alignment horizontal="right"/>
    </xf>
    <xf numFmtId="180" fontId="19" fillId="59" borderId="10" xfId="1" applyNumberFormat="1" applyFont="1" applyFill="1" applyBorder="1" applyAlignment="1">
      <alignment horizontal="right"/>
    </xf>
    <xf numFmtId="180" fontId="19" fillId="4" borderId="8" xfId="1" applyNumberFormat="1" applyFont="1" applyFill="1" applyBorder="1" applyAlignment="1"/>
    <xf numFmtId="180" fontId="19" fillId="57" borderId="10" xfId="1" applyNumberFormat="1" applyFont="1" applyFill="1" applyBorder="1" applyAlignment="1"/>
    <xf numFmtId="180" fontId="19" fillId="57" borderId="8" xfId="1" applyNumberFormat="1" applyFont="1" applyFill="1" applyBorder="1" applyAlignment="1"/>
    <xf numFmtId="57" fontId="25" fillId="57" borderId="9" xfId="0" applyNumberFormat="1" applyFont="1" applyFill="1" applyBorder="1" applyAlignment="1">
      <alignment horizontal="center" vertical="center"/>
    </xf>
    <xf numFmtId="38" fontId="25" fillId="57" borderId="6" xfId="1" applyFont="1" applyFill="1" applyBorder="1" applyAlignment="1">
      <alignment horizontal="right"/>
    </xf>
    <xf numFmtId="38" fontId="25" fillId="2" borderId="6" xfId="1" applyFont="1" applyFill="1" applyBorder="1" applyAlignment="1">
      <alignment horizontal="right"/>
    </xf>
    <xf numFmtId="38" fontId="25" fillId="57" borderId="9" xfId="1" applyFont="1" applyFill="1" applyBorder="1" applyAlignment="1">
      <alignment horizontal="right"/>
    </xf>
    <xf numFmtId="0" fontId="19" fillId="57" borderId="0" xfId="4" applyFont="1" applyFill="1"/>
    <xf numFmtId="0" fontId="19" fillId="57" borderId="10" xfId="4" applyFont="1" applyFill="1" applyBorder="1"/>
    <xf numFmtId="180" fontId="19" fillId="59" borderId="0" xfId="1" applyNumberFormat="1" applyFont="1" applyFill="1" applyBorder="1" applyAlignment="1"/>
    <xf numFmtId="180" fontId="19" fillId="59" borderId="10" xfId="1" applyNumberFormat="1" applyFont="1" applyFill="1" applyBorder="1" applyAlignment="1"/>
    <xf numFmtId="0" fontId="19" fillId="59" borderId="0" xfId="0" applyFont="1" applyFill="1">
      <alignment vertical="center"/>
    </xf>
    <xf numFmtId="179" fontId="19" fillId="57" borderId="10" xfId="1" applyNumberFormat="1" applyFont="1" applyFill="1" applyBorder="1" applyAlignment="1"/>
    <xf numFmtId="179" fontId="19" fillId="57" borderId="8" xfId="1" applyNumberFormat="1" applyFont="1" applyFill="1" applyBorder="1" applyAlignment="1"/>
    <xf numFmtId="0" fontId="19" fillId="0" borderId="9" xfId="0" applyFont="1" applyBorder="1" applyAlignment="1">
      <alignment horizontal="center" vertical="center"/>
    </xf>
    <xf numFmtId="0" fontId="19" fillId="59" borderId="9" xfId="0" applyFont="1" applyFill="1" applyBorder="1" applyAlignment="1">
      <alignment horizontal="center" vertical="center"/>
    </xf>
    <xf numFmtId="0" fontId="19" fillId="4" borderId="9" xfId="0" applyFont="1" applyFill="1" applyBorder="1" applyAlignment="1">
      <alignment horizontal="center" vertical="center"/>
    </xf>
    <xf numFmtId="0" fontId="19"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4" borderId="9" xfId="0" applyFont="1" applyFill="1" applyBorder="1" applyAlignment="1">
      <alignment horizontal="center" vertical="center"/>
    </xf>
    <xf numFmtId="0" fontId="21" fillId="0" borderId="7" xfId="0" applyFont="1" applyBorder="1" applyAlignment="1">
      <alignment horizontal="center" vertical="center"/>
    </xf>
    <xf numFmtId="180" fontId="28" fillId="57" borderId="14" xfId="1" applyNumberFormat="1" applyFont="1" applyFill="1" applyBorder="1">
      <alignment vertical="center"/>
    </xf>
    <xf numFmtId="180" fontId="28" fillId="0" borderId="14" xfId="1" applyNumberFormat="1" applyFont="1" applyFill="1" applyBorder="1">
      <alignment vertical="center"/>
    </xf>
    <xf numFmtId="38" fontId="25" fillId="0" borderId="5" xfId="1" applyFont="1" applyFill="1" applyBorder="1" applyAlignment="1">
      <alignment horizontal="right"/>
    </xf>
    <xf numFmtId="38" fontId="25" fillId="3" borderId="5" xfId="1" applyFont="1" applyFill="1" applyBorder="1" applyAlignment="1">
      <alignment horizontal="right"/>
    </xf>
    <xf numFmtId="38" fontId="25" fillId="0" borderId="5" xfId="1" applyFont="1" applyBorder="1" applyAlignment="1">
      <alignment horizontal="right"/>
    </xf>
    <xf numFmtId="38" fontId="25" fillId="2" borderId="5" xfId="1" applyFont="1" applyFill="1" applyBorder="1" applyAlignment="1">
      <alignment horizontal="right"/>
    </xf>
    <xf numFmtId="38" fontId="25" fillId="64" borderId="5" xfId="1" applyFont="1" applyFill="1" applyBorder="1" applyAlignment="1">
      <alignment horizontal="right"/>
    </xf>
    <xf numFmtId="38" fontId="25" fillId="63" borderId="5" xfId="1" applyFont="1" applyFill="1" applyBorder="1" applyAlignment="1">
      <alignment horizontal="right"/>
    </xf>
    <xf numFmtId="38" fontId="25" fillId="0" borderId="8" xfId="1" applyFont="1" applyBorder="1" applyAlignment="1">
      <alignment horizontal="right"/>
    </xf>
    <xf numFmtId="180" fontId="76" fillId="4" borderId="6" xfId="7" applyNumberFormat="1" applyFont="1" applyFill="1" applyBorder="1">
      <alignment vertical="center"/>
    </xf>
    <xf numFmtId="0" fontId="21" fillId="0" borderId="2" xfId="8" applyFont="1" applyBorder="1" applyAlignment="1">
      <alignment horizontal="right" vertical="center"/>
    </xf>
    <xf numFmtId="49" fontId="30" fillId="0" borderId="5" xfId="8" applyNumberFormat="1" applyFont="1" applyBorder="1"/>
    <xf numFmtId="0" fontId="30" fillId="0" borderId="0" xfId="10" applyFont="1"/>
    <xf numFmtId="0" fontId="21" fillId="0" borderId="0" xfId="10" applyFont="1"/>
    <xf numFmtId="49" fontId="21" fillId="0" borderId="5" xfId="8" applyNumberFormat="1" applyFont="1" applyBorder="1" applyAlignment="1">
      <alignment horizontal="right"/>
    </xf>
    <xf numFmtId="0" fontId="21" fillId="0" borderId="0" xfId="10" applyFont="1" applyAlignment="1">
      <alignment horizontal="right"/>
    </xf>
    <xf numFmtId="0" fontId="30" fillId="0" borderId="5" xfId="0" applyFont="1" applyBorder="1" applyAlignment="1"/>
    <xf numFmtId="49" fontId="21" fillId="0" borderId="5" xfId="8" applyNumberFormat="1" applyFont="1" applyBorder="1"/>
    <xf numFmtId="0" fontId="21" fillId="0" borderId="5" xfId="8" applyFont="1" applyBorder="1"/>
    <xf numFmtId="0" fontId="21" fillId="0" borderId="10" xfId="10" applyFont="1" applyBorder="1"/>
    <xf numFmtId="49" fontId="21" fillId="0" borderId="8" xfId="8" applyNumberFormat="1" applyFont="1" applyBorder="1"/>
    <xf numFmtId="0" fontId="112" fillId="57" borderId="2" xfId="0" applyFont="1" applyFill="1" applyBorder="1" applyAlignment="1">
      <alignment horizontal="center" vertical="center"/>
    </xf>
    <xf numFmtId="38" fontId="19" fillId="4" borderId="0" xfId="7" applyFont="1" applyFill="1" applyBorder="1" applyAlignment="1">
      <alignment vertical="center"/>
    </xf>
    <xf numFmtId="38" fontId="93" fillId="0" borderId="0" xfId="0" applyNumberFormat="1" applyFont="1">
      <alignment vertical="center"/>
    </xf>
    <xf numFmtId="38" fontId="93" fillId="0" borderId="0" xfId="1" applyFont="1" applyBorder="1">
      <alignment vertical="center"/>
    </xf>
    <xf numFmtId="180" fontId="0" fillId="60" borderId="6" xfId="0" applyNumberFormat="1" applyFill="1" applyBorder="1">
      <alignment vertical="center"/>
    </xf>
    <xf numFmtId="180" fontId="28" fillId="4" borderId="2" xfId="0" applyNumberFormat="1" applyFont="1" applyFill="1" applyBorder="1">
      <alignment vertical="center"/>
    </xf>
    <xf numFmtId="180" fontId="28" fillId="4" borderId="3" xfId="0" applyNumberFormat="1" applyFont="1" applyFill="1" applyBorder="1">
      <alignment vertical="center"/>
    </xf>
    <xf numFmtId="180" fontId="0" fillId="60" borderId="20" xfId="0" applyNumberFormat="1" applyFill="1" applyBorder="1">
      <alignment vertical="center"/>
    </xf>
    <xf numFmtId="180" fontId="0" fillId="4" borderId="6" xfId="0" applyNumberFormat="1" applyFill="1" applyBorder="1">
      <alignment vertical="center"/>
    </xf>
    <xf numFmtId="180" fontId="0" fillId="4" borderId="3" xfId="0" applyNumberFormat="1" applyFill="1" applyBorder="1">
      <alignment vertical="center"/>
    </xf>
    <xf numFmtId="180" fontId="0" fillId="4" borderId="9" xfId="0" applyNumberFormat="1" applyFill="1" applyBorder="1">
      <alignment vertical="center"/>
    </xf>
    <xf numFmtId="180" fontId="28" fillId="0" borderId="3" xfId="0" applyNumberFormat="1" applyFont="1" applyBorder="1">
      <alignment vertical="center"/>
    </xf>
    <xf numFmtId="180" fontId="28" fillId="0" borderId="9" xfId="0" applyNumberFormat="1" applyFont="1" applyBorder="1">
      <alignment vertical="center"/>
    </xf>
    <xf numFmtId="180" fontId="20" fillId="0" borderId="9" xfId="0" applyNumberFormat="1" applyFont="1" applyBorder="1" applyAlignment="1">
      <alignment horizontal="right"/>
    </xf>
    <xf numFmtId="180" fontId="20" fillId="0" borderId="0" xfId="0" applyNumberFormat="1" applyFont="1" applyAlignment="1">
      <alignment horizontal="right"/>
    </xf>
    <xf numFmtId="180" fontId="20" fillId="0" borderId="3" xfId="0" applyNumberFormat="1" applyFont="1" applyBorder="1" applyAlignment="1">
      <alignment horizontal="right"/>
    </xf>
    <xf numFmtId="180" fontId="20" fillId="0" borderId="6" xfId="0" applyNumberFormat="1" applyFont="1" applyBorder="1" applyAlignment="1">
      <alignment horizontal="right"/>
    </xf>
    <xf numFmtId="180" fontId="20" fillId="0" borderId="20" xfId="0" applyNumberFormat="1" applyFont="1" applyBorder="1" applyAlignment="1">
      <alignment horizontal="right"/>
    </xf>
    <xf numFmtId="0" fontId="0" fillId="4" borderId="13" xfId="0" applyFill="1" applyBorder="1">
      <alignment vertical="center"/>
    </xf>
    <xf numFmtId="3" fontId="28" fillId="4" borderId="1" xfId="3" applyNumberFormat="1" applyFont="1" applyFill="1" applyBorder="1" applyAlignment="1">
      <alignment horizontal="right" vertical="center"/>
    </xf>
    <xf numFmtId="3" fontId="28" fillId="4" borderId="11" xfId="3" applyNumberFormat="1" applyFont="1" applyFill="1" applyBorder="1" applyAlignment="1">
      <alignment horizontal="right" vertical="center"/>
    </xf>
    <xf numFmtId="3" fontId="28" fillId="4" borderId="2" xfId="3" applyNumberFormat="1" applyFont="1" applyFill="1" applyBorder="1" applyAlignment="1">
      <alignment horizontal="right" vertical="center"/>
    </xf>
    <xf numFmtId="180" fontId="73" fillId="0" borderId="6" xfId="1" applyNumberFormat="1" applyFont="1" applyBorder="1" applyAlignment="1"/>
    <xf numFmtId="0" fontId="21" fillId="0" borderId="2" xfId="0" applyFont="1" applyBorder="1" applyAlignment="1">
      <alignment horizontal="distributed"/>
    </xf>
    <xf numFmtId="0" fontId="21" fillId="0" borderId="5" xfId="0" applyFont="1" applyBorder="1" applyAlignment="1"/>
    <xf numFmtId="49" fontId="21" fillId="0" borderId="8" xfId="0" applyNumberFormat="1" applyFont="1" applyBorder="1" applyAlignment="1">
      <alignment horizontal="center" vertical="top"/>
    </xf>
    <xf numFmtId="38" fontId="73" fillId="57" borderId="6" xfId="1" applyFont="1" applyFill="1" applyBorder="1" applyAlignment="1"/>
    <xf numFmtId="57" fontId="6" fillId="57" borderId="20" xfId="5" quotePrefix="1" applyNumberFormat="1" applyFont="1" applyFill="1" applyBorder="1" applyAlignment="1">
      <alignment horizontal="center" vertical="center"/>
    </xf>
    <xf numFmtId="57" fontId="6" fillId="57" borderId="11" xfId="5" quotePrefix="1" applyNumberFormat="1" applyFont="1" applyFill="1" applyBorder="1" applyAlignment="1">
      <alignment horizontal="center" vertical="center"/>
    </xf>
    <xf numFmtId="57" fontId="6" fillId="4" borderId="20" xfId="5" applyNumberFormat="1" applyFont="1" applyFill="1" applyBorder="1" applyAlignment="1">
      <alignment horizontal="center" vertical="center"/>
    </xf>
    <xf numFmtId="57" fontId="6" fillId="4" borderId="11" xfId="5" applyNumberFormat="1" applyFont="1" applyFill="1" applyBorder="1" applyAlignment="1">
      <alignment horizontal="center" vertical="center"/>
    </xf>
    <xf numFmtId="0" fontId="6" fillId="4" borderId="11" xfId="5" applyFont="1" applyFill="1" applyBorder="1" applyAlignment="1">
      <alignment vertical="center"/>
    </xf>
    <xf numFmtId="0" fontId="6" fillId="4" borderId="2" xfId="5" applyFont="1" applyFill="1" applyBorder="1" applyAlignment="1">
      <alignment vertical="center"/>
    </xf>
    <xf numFmtId="0" fontId="6" fillId="4" borderId="12" xfId="5" applyFont="1" applyFill="1" applyBorder="1" applyAlignment="1">
      <alignment horizontal="center" vertical="center"/>
    </xf>
    <xf numFmtId="0" fontId="21" fillId="4" borderId="1" xfId="121" applyFont="1" applyFill="1" applyBorder="1" applyAlignment="1">
      <alignment horizontal="center" vertical="center" justifyLastLine="1"/>
    </xf>
    <xf numFmtId="0" fontId="6" fillId="4" borderId="4" xfId="121" applyFill="1" applyBorder="1" applyAlignment="1">
      <alignment vertical="center" justifyLastLine="1"/>
    </xf>
    <xf numFmtId="0" fontId="6" fillId="4" borderId="1" xfId="5" applyFont="1" applyFill="1" applyBorder="1" applyAlignment="1">
      <alignment horizontal="center"/>
    </xf>
    <xf numFmtId="0" fontId="6" fillId="4" borderId="3" xfId="5" applyFont="1" applyFill="1" applyBorder="1" applyAlignment="1">
      <alignment horizontal="center" vertical="center" justifyLastLine="1"/>
    </xf>
    <xf numFmtId="0" fontId="6" fillId="4" borderId="11" xfId="5" applyFont="1" applyFill="1" applyBorder="1" applyAlignment="1">
      <alignment horizontal="center"/>
    </xf>
    <xf numFmtId="180" fontId="0" fillId="0" borderId="1" xfId="1" applyNumberFormat="1" applyFont="1" applyFill="1" applyBorder="1">
      <alignment vertical="center"/>
    </xf>
    <xf numFmtId="180" fontId="0" fillId="0" borderId="3" xfId="1" applyNumberFormat="1" applyFont="1" applyFill="1" applyBorder="1">
      <alignment vertical="center"/>
    </xf>
    <xf numFmtId="180" fontId="0" fillId="0" borderId="12" xfId="1" applyNumberFormat="1" applyFont="1" applyFill="1" applyBorder="1">
      <alignment vertical="center"/>
    </xf>
    <xf numFmtId="180" fontId="0" fillId="0" borderId="20" xfId="1" applyNumberFormat="1" applyFont="1" applyFill="1" applyBorder="1">
      <alignment vertical="center"/>
    </xf>
    <xf numFmtId="180" fontId="0" fillId="0" borderId="4" xfId="1" applyNumberFormat="1" applyFont="1" applyFill="1" applyBorder="1">
      <alignment vertical="center"/>
    </xf>
    <xf numFmtId="180" fontId="0" fillId="0" borderId="6" xfId="1" applyNumberFormat="1" applyFont="1" applyFill="1" applyBorder="1">
      <alignment vertical="center"/>
    </xf>
    <xf numFmtId="180" fontId="0" fillId="0" borderId="7" xfId="1" applyNumberFormat="1" applyFont="1" applyFill="1" applyBorder="1">
      <alignment vertical="center"/>
    </xf>
    <xf numFmtId="180" fontId="0" fillId="0" borderId="9" xfId="1" applyNumberFormat="1" applyFont="1" applyFill="1" applyBorder="1">
      <alignment vertical="center"/>
    </xf>
    <xf numFmtId="38" fontId="71" fillId="0" borderId="0" xfId="0" applyNumberFormat="1" applyFont="1">
      <alignment vertical="center"/>
    </xf>
    <xf numFmtId="49" fontId="75" fillId="0" borderId="5" xfId="8" applyNumberFormat="1" applyFont="1" applyBorder="1" applyAlignment="1">
      <alignment horizontal="right"/>
    </xf>
    <xf numFmtId="0" fontId="75" fillId="0" borderId="4" xfId="10" applyFont="1" applyBorder="1" applyAlignment="1">
      <alignment horizontal="right"/>
    </xf>
    <xf numFmtId="180" fontId="19" fillId="0" borderId="4" xfId="1" applyNumberFormat="1" applyFont="1" applyBorder="1">
      <alignment vertical="center"/>
    </xf>
    <xf numFmtId="180" fontId="19" fillId="0" borderId="1" xfId="1" applyNumberFormat="1" applyFont="1" applyBorder="1">
      <alignment vertical="center"/>
    </xf>
    <xf numFmtId="180" fontId="19" fillId="0" borderId="7" xfId="1" applyNumberFormat="1" applyFont="1" applyBorder="1">
      <alignment vertical="center"/>
    </xf>
    <xf numFmtId="180" fontId="19" fillId="0" borderId="18" xfId="1" applyNumberFormat="1" applyFont="1" applyBorder="1">
      <alignment vertical="center"/>
    </xf>
    <xf numFmtId="0" fontId="32" fillId="4" borderId="0" xfId="0" applyFont="1" applyFill="1">
      <alignment vertical="center"/>
    </xf>
    <xf numFmtId="0" fontId="94" fillId="4" borderId="0" xfId="0" applyFont="1" applyFill="1">
      <alignment vertical="center"/>
    </xf>
    <xf numFmtId="0" fontId="54" fillId="4" borderId="15" xfId="0" applyFont="1" applyFill="1" applyBorder="1" applyAlignment="1">
      <alignment horizontal="center" vertical="center"/>
    </xf>
    <xf numFmtId="0" fontId="54" fillId="4" borderId="59" xfId="0" applyFont="1" applyFill="1" applyBorder="1" applyAlignment="1">
      <alignment horizontal="center" vertical="center"/>
    </xf>
    <xf numFmtId="0" fontId="28" fillId="4" borderId="77" xfId="0" applyFont="1" applyFill="1" applyBorder="1" applyAlignment="1">
      <alignment horizontal="center" vertical="center"/>
    </xf>
    <xf numFmtId="0" fontId="28" fillId="4" borderId="16"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127" xfId="0" applyFont="1" applyFill="1" applyBorder="1" applyAlignment="1">
      <alignment horizontal="center" vertical="center"/>
    </xf>
    <xf numFmtId="0" fontId="27" fillId="4" borderId="11" xfId="0" applyFont="1" applyFill="1" applyBorder="1" applyAlignment="1">
      <alignment horizontal="center" vertical="center"/>
    </xf>
    <xf numFmtId="0" fontId="27" fillId="4" borderId="2" xfId="0" applyFont="1" applyFill="1" applyBorder="1" applyAlignment="1">
      <alignment horizontal="center" vertical="center"/>
    </xf>
    <xf numFmtId="0" fontId="28" fillId="4" borderId="19" xfId="0" applyFont="1" applyFill="1" applyBorder="1" applyAlignment="1">
      <alignment horizontal="center" vertical="center"/>
    </xf>
    <xf numFmtId="0" fontId="28" fillId="4" borderId="17" xfId="0" applyFont="1" applyFill="1" applyBorder="1" applyAlignment="1">
      <alignment horizontal="center" vertical="center"/>
    </xf>
    <xf numFmtId="0" fontId="28" fillId="4" borderId="128" xfId="0" applyFont="1" applyFill="1" applyBorder="1" applyAlignment="1">
      <alignment horizontal="center" vertical="center"/>
    </xf>
    <xf numFmtId="0" fontId="28" fillId="4" borderId="18" xfId="0" applyFont="1" applyFill="1" applyBorder="1">
      <alignment vertical="center"/>
    </xf>
    <xf numFmtId="0" fontId="28" fillId="4" borderId="35" xfId="0" applyFont="1" applyFill="1" applyBorder="1" applyAlignment="1">
      <alignment horizontal="center" vertical="center"/>
    </xf>
    <xf numFmtId="0" fontId="54" fillId="4" borderId="35" xfId="0" applyFont="1" applyFill="1" applyBorder="1">
      <alignment vertical="center"/>
    </xf>
    <xf numFmtId="0" fontId="28" fillId="4" borderId="36" xfId="0" applyFont="1" applyFill="1" applyBorder="1" applyAlignment="1">
      <alignment horizontal="center" vertical="center"/>
    </xf>
    <xf numFmtId="0" fontId="28" fillId="4" borderId="38" xfId="0" applyFont="1" applyFill="1" applyBorder="1" applyAlignment="1">
      <alignment horizontal="center" vertical="center"/>
    </xf>
    <xf numFmtId="180" fontId="28" fillId="4" borderId="78" xfId="1" applyNumberFormat="1" applyFont="1" applyFill="1" applyBorder="1" applyAlignment="1">
      <alignment horizontal="right" vertical="center"/>
    </xf>
    <xf numFmtId="180" fontId="28" fillId="4" borderId="39" xfId="0" applyNumberFormat="1" applyFont="1" applyFill="1" applyBorder="1" applyAlignment="1">
      <alignment horizontal="right" vertical="center"/>
    </xf>
    <xf numFmtId="180" fontId="28" fillId="4" borderId="9" xfId="0" applyNumberFormat="1" applyFont="1" applyFill="1" applyBorder="1" applyAlignment="1">
      <alignment horizontal="right" vertical="center"/>
    </xf>
    <xf numFmtId="180" fontId="28" fillId="4" borderId="40" xfId="0" applyNumberFormat="1" applyFont="1" applyFill="1" applyBorder="1" applyAlignment="1">
      <alignment horizontal="right" vertical="center"/>
    </xf>
    <xf numFmtId="180" fontId="28" fillId="4" borderId="7" xfId="0" applyNumberFormat="1" applyFont="1" applyFill="1" applyBorder="1" applyAlignment="1">
      <alignment horizontal="right" vertical="center"/>
    </xf>
    <xf numFmtId="180" fontId="28" fillId="4" borderId="9" xfId="1" applyNumberFormat="1" applyFont="1" applyFill="1" applyBorder="1" applyAlignment="1">
      <alignment horizontal="right" vertical="center"/>
    </xf>
    <xf numFmtId="179" fontId="29" fillId="4" borderId="12" xfId="1" applyNumberFormat="1" applyFont="1" applyFill="1" applyBorder="1">
      <alignment vertical="center"/>
    </xf>
    <xf numFmtId="180" fontId="28" fillId="59" borderId="9" xfId="1" applyNumberFormat="1" applyFont="1" applyFill="1" applyBorder="1" applyAlignment="1">
      <alignment horizontal="right" vertical="center"/>
    </xf>
    <xf numFmtId="38" fontId="28" fillId="59" borderId="9" xfId="1" applyFont="1" applyFill="1" applyBorder="1" applyAlignment="1">
      <alignment horizontal="right" vertical="center"/>
    </xf>
    <xf numFmtId="180" fontId="28" fillId="59" borderId="9" xfId="0" applyNumberFormat="1" applyFont="1" applyFill="1" applyBorder="1" applyAlignment="1">
      <alignment horizontal="right" vertical="center"/>
    </xf>
    <xf numFmtId="0" fontId="29" fillId="4" borderId="1" xfId="0" applyFont="1" applyFill="1" applyBorder="1" applyAlignment="1">
      <alignment horizontal="center" vertical="center"/>
    </xf>
    <xf numFmtId="0" fontId="29" fillId="4" borderId="7" xfId="0" applyFont="1" applyFill="1" applyBorder="1" applyAlignment="1">
      <alignment horizontal="center" vertical="center"/>
    </xf>
    <xf numFmtId="180" fontId="20" fillId="57" borderId="6" xfId="3" applyNumberFormat="1" applyFont="1" applyFill="1" applyBorder="1" applyAlignment="1"/>
    <xf numFmtId="0" fontId="29" fillId="57" borderId="12" xfId="0" applyFont="1" applyFill="1" applyBorder="1">
      <alignment vertical="center"/>
    </xf>
    <xf numFmtId="0" fontId="29" fillId="57" borderId="20" xfId="0" applyFont="1" applyFill="1" applyBorder="1">
      <alignment vertical="center"/>
    </xf>
    <xf numFmtId="40" fontId="0" fillId="4" borderId="14" xfId="1" applyNumberFormat="1" applyFont="1" applyFill="1" applyBorder="1">
      <alignment vertical="center"/>
    </xf>
    <xf numFmtId="40" fontId="0" fillId="4" borderId="0" xfId="1" applyNumberFormat="1" applyFont="1" applyFill="1">
      <alignment vertical="center"/>
    </xf>
    <xf numFmtId="40" fontId="0" fillId="4" borderId="10" xfId="1" applyNumberFormat="1" applyFont="1" applyFill="1" applyBorder="1">
      <alignment vertical="center"/>
    </xf>
    <xf numFmtId="38" fontId="76" fillId="0" borderId="0" xfId="1" applyFont="1" applyFill="1" applyBorder="1" applyAlignment="1"/>
    <xf numFmtId="38" fontId="29" fillId="57" borderId="14" xfId="1" applyFont="1" applyFill="1" applyBorder="1">
      <alignment vertical="center"/>
    </xf>
    <xf numFmtId="58" fontId="71" fillId="4" borderId="65" xfId="0" applyNumberFormat="1" applyFont="1" applyFill="1" applyBorder="1" applyAlignment="1">
      <alignment horizontal="center" vertical="center"/>
    </xf>
    <xf numFmtId="183" fontId="76" fillId="57" borderId="6" xfId="0" applyNumberFormat="1" applyFont="1" applyFill="1" applyBorder="1" applyAlignment="1">
      <alignment horizontal="center" vertical="center"/>
    </xf>
    <xf numFmtId="0" fontId="76" fillId="57" borderId="20" xfId="15" applyFont="1" applyFill="1" applyBorder="1" applyAlignment="1">
      <alignment horizontal="center" vertical="center" wrapText="1"/>
    </xf>
    <xf numFmtId="0" fontId="76" fillId="57" borderId="6" xfId="0" applyFont="1" applyFill="1" applyBorder="1">
      <alignment vertical="center"/>
    </xf>
    <xf numFmtId="180" fontId="76" fillId="57" borderId="20" xfId="7" applyNumberFormat="1" applyFont="1" applyFill="1" applyBorder="1">
      <alignment vertical="center"/>
    </xf>
    <xf numFmtId="0" fontId="21" fillId="57" borderId="3" xfId="8" applyFont="1" applyFill="1" applyBorder="1" applyAlignment="1">
      <alignment horizontal="center" vertical="center" wrapText="1"/>
    </xf>
    <xf numFmtId="57" fontId="21" fillId="57" borderId="6" xfId="8" applyNumberFormat="1" applyFont="1" applyFill="1" applyBorder="1" applyAlignment="1">
      <alignment horizontal="center" vertical="center" wrapText="1"/>
    </xf>
    <xf numFmtId="38" fontId="25" fillId="57" borderId="0" xfId="1" applyFont="1" applyFill="1" applyBorder="1" applyAlignment="1"/>
    <xf numFmtId="0" fontId="31" fillId="0" borderId="0" xfId="0" applyFont="1" applyAlignment="1">
      <alignment horizontal="center"/>
    </xf>
    <xf numFmtId="0" fontId="28" fillId="0" borderId="0" xfId="0" applyFont="1" applyAlignment="1">
      <alignment horizontal="left"/>
    </xf>
    <xf numFmtId="0" fontId="28" fillId="0" borderId="3" xfId="0" applyFont="1" applyBorder="1" applyAlignment="1">
      <alignment horizontal="center"/>
    </xf>
    <xf numFmtId="0" fontId="28" fillId="0" borderId="9" xfId="0" applyFont="1" applyBorder="1" applyAlignment="1">
      <alignment horizontal="center"/>
    </xf>
    <xf numFmtId="0" fontId="28" fillId="0" borderId="6" xfId="0" applyFont="1" applyBorder="1" applyAlignment="1">
      <alignment horizontal="center"/>
    </xf>
    <xf numFmtId="0" fontId="28" fillId="0" borderId="9" xfId="0" applyFont="1" applyBorder="1" applyAlignment="1"/>
    <xf numFmtId="0" fontId="28" fillId="59" borderId="6" xfId="0" applyFont="1" applyFill="1" applyBorder="1" applyAlignment="1"/>
    <xf numFmtId="0" fontId="54" fillId="59" borderId="6" xfId="0" applyFont="1" applyFill="1" applyBorder="1" applyAlignment="1"/>
    <xf numFmtId="0" fontId="54" fillId="0" borderId="6" xfId="0" applyFont="1" applyBorder="1" applyAlignment="1"/>
    <xf numFmtId="0" fontId="54" fillId="0" borderId="3" xfId="0" applyFont="1" applyBorder="1" applyAlignment="1"/>
    <xf numFmtId="0" fontId="28" fillId="59" borderId="12" xfId="0" applyFont="1" applyFill="1" applyBorder="1" applyAlignment="1">
      <alignment horizontal="center"/>
    </xf>
    <xf numFmtId="40" fontId="28" fillId="0" borderId="4" xfId="1" applyNumberFormat="1" applyFont="1" applyFill="1" applyBorder="1" applyAlignment="1"/>
    <xf numFmtId="40" fontId="28" fillId="0" borderId="1" xfId="1" applyNumberFormat="1" applyFont="1" applyFill="1" applyBorder="1" applyAlignment="1"/>
    <xf numFmtId="0" fontId="28" fillId="0" borderId="20" xfId="0" applyFont="1" applyBorder="1" applyAlignment="1">
      <alignment horizontal="center"/>
    </xf>
    <xf numFmtId="40" fontId="28" fillId="0" borderId="6" xfId="1" applyNumberFormat="1" applyFont="1" applyFill="1" applyBorder="1" applyAlignment="1"/>
    <xf numFmtId="40" fontId="28" fillId="0" borderId="3" xfId="1" applyNumberFormat="1" applyFont="1" applyFill="1" applyBorder="1" applyAlignment="1"/>
    <xf numFmtId="40" fontId="28" fillId="0" borderId="6" xfId="1" applyNumberFormat="1" applyFont="1" applyFill="1" applyBorder="1" applyAlignment="1">
      <alignment horizontal="right"/>
    </xf>
    <xf numFmtId="0" fontId="28" fillId="59" borderId="20" xfId="0" applyFont="1" applyFill="1" applyBorder="1" applyAlignment="1">
      <alignment horizontal="center"/>
    </xf>
    <xf numFmtId="40" fontId="28" fillId="4" borderId="4" xfId="1" applyNumberFormat="1" applyFont="1" applyFill="1" applyBorder="1" applyAlignment="1"/>
    <xf numFmtId="40" fontId="28" fillId="4" borderId="6" xfId="1" applyNumberFormat="1" applyFont="1" applyFill="1" applyBorder="1" applyAlignment="1"/>
    <xf numFmtId="0" fontId="28" fillId="0" borderId="12" xfId="0" applyFont="1" applyBorder="1" applyAlignment="1">
      <alignment horizontal="center"/>
    </xf>
    <xf numFmtId="40" fontId="28" fillId="4" borderId="7" xfId="1" applyNumberFormat="1" applyFont="1" applyFill="1" applyBorder="1" applyAlignment="1"/>
    <xf numFmtId="40" fontId="28" fillId="4" borderId="9" xfId="1" applyNumberFormat="1" applyFont="1" applyFill="1" applyBorder="1" applyAlignment="1"/>
    <xf numFmtId="0" fontId="76" fillId="57" borderId="13" xfId="0" applyFont="1" applyFill="1" applyBorder="1" applyAlignment="1">
      <alignment horizontal="center" vertical="center" wrapText="1"/>
    </xf>
    <xf numFmtId="0" fontId="21" fillId="0" borderId="14" xfId="15" applyFont="1" applyBorder="1" applyAlignment="1">
      <alignment horizontal="center" vertical="center" wrapText="1"/>
    </xf>
    <xf numFmtId="183" fontId="25" fillId="57" borderId="20" xfId="0" applyNumberFormat="1" applyFont="1" applyFill="1" applyBorder="1" applyAlignment="1">
      <alignment horizontal="center" vertical="center"/>
    </xf>
    <xf numFmtId="3" fontId="0" fillId="59" borderId="13" xfId="0" applyNumberFormat="1" applyFill="1" applyBorder="1">
      <alignment vertical="center"/>
    </xf>
    <xf numFmtId="3" fontId="0" fillId="59" borderId="2" xfId="0" applyNumberFormat="1" applyFill="1" applyBorder="1">
      <alignment vertical="center"/>
    </xf>
    <xf numFmtId="3" fontId="0" fillId="59" borderId="5" xfId="0" applyNumberFormat="1" applyFill="1" applyBorder="1">
      <alignment vertical="center"/>
    </xf>
    <xf numFmtId="3" fontId="0" fillId="59" borderId="8" xfId="0" applyNumberFormat="1" applyFill="1" applyBorder="1">
      <alignment vertical="center"/>
    </xf>
    <xf numFmtId="0" fontId="104" fillId="0" borderId="5" xfId="0" applyFont="1" applyBorder="1" applyAlignment="1">
      <alignment horizontal="center" vertical="center"/>
    </xf>
    <xf numFmtId="0" fontId="104" fillId="0" borderId="5" xfId="0" applyFont="1" applyBorder="1" applyAlignment="1">
      <alignment horizontal="center" vertical="center" shrinkToFit="1"/>
    </xf>
    <xf numFmtId="0" fontId="104" fillId="0" borderId="0" xfId="0" applyFont="1" applyAlignment="1">
      <alignment horizontal="center"/>
    </xf>
    <xf numFmtId="0" fontId="104" fillId="57" borderId="11" xfId="0" applyFont="1" applyFill="1" applyBorder="1" applyAlignment="1"/>
    <xf numFmtId="0" fontId="104" fillId="57" borderId="11" xfId="0" applyFont="1" applyFill="1" applyBorder="1" applyAlignment="1">
      <alignment horizontal="center"/>
    </xf>
    <xf numFmtId="3" fontId="104" fillId="57" borderId="11" xfId="0" applyNumberFormat="1" applyFont="1" applyFill="1" applyBorder="1" applyAlignment="1">
      <alignment horizontal="right"/>
    </xf>
    <xf numFmtId="4" fontId="104" fillId="57" borderId="11" xfId="0" applyNumberFormat="1" applyFont="1" applyFill="1" applyBorder="1" applyAlignment="1">
      <alignment horizontal="right"/>
    </xf>
    <xf numFmtId="206" fontId="104" fillId="57" borderId="11" xfId="0" applyNumberFormat="1" applyFont="1" applyFill="1" applyBorder="1" applyAlignment="1">
      <alignment horizontal="right"/>
    </xf>
    <xf numFmtId="180" fontId="104" fillId="57" borderId="11" xfId="0" applyNumberFormat="1" applyFont="1" applyFill="1" applyBorder="1" applyAlignment="1">
      <alignment horizontal="right"/>
    </xf>
    <xf numFmtId="0" fontId="0" fillId="59" borderId="5" xfId="0" applyFill="1" applyBorder="1">
      <alignment vertical="center"/>
    </xf>
    <xf numFmtId="38" fontId="28" fillId="59" borderId="32" xfId="1" applyFont="1" applyFill="1" applyBorder="1" applyAlignment="1">
      <alignment horizontal="right" vertical="center"/>
    </xf>
    <xf numFmtId="180" fontId="28" fillId="59" borderId="32" xfId="0" applyNumberFormat="1" applyFont="1" applyFill="1" applyBorder="1" applyAlignment="1">
      <alignment horizontal="right" vertical="center"/>
    </xf>
    <xf numFmtId="180" fontId="28" fillId="59" borderId="32" xfId="1" applyNumberFormat="1" applyFont="1" applyFill="1" applyBorder="1" applyAlignment="1">
      <alignment horizontal="right" vertical="center"/>
    </xf>
    <xf numFmtId="180" fontId="28" fillId="4" borderId="32" xfId="1" applyNumberFormat="1" applyFont="1" applyFill="1" applyBorder="1" applyAlignment="1">
      <alignment horizontal="right" vertical="center"/>
    </xf>
    <xf numFmtId="0" fontId="28" fillId="4" borderId="80" xfId="0" applyFont="1" applyFill="1" applyBorder="1" applyAlignment="1">
      <alignment horizontal="center" vertical="center"/>
    </xf>
    <xf numFmtId="180" fontId="28" fillId="4" borderId="23" xfId="1" applyNumberFormat="1" applyFont="1" applyFill="1" applyBorder="1">
      <alignment vertical="center"/>
    </xf>
    <xf numFmtId="180" fontId="28" fillId="4" borderId="27" xfId="1" applyNumberFormat="1" applyFont="1" applyFill="1" applyBorder="1">
      <alignment vertical="center"/>
    </xf>
    <xf numFmtId="180" fontId="29" fillId="4" borderId="27" xfId="1" applyNumberFormat="1" applyFont="1" applyFill="1" applyBorder="1" applyAlignment="1">
      <alignment horizontal="right"/>
    </xf>
    <xf numFmtId="180" fontId="29" fillId="4" borderId="27" xfId="1" applyNumberFormat="1" applyFont="1" applyFill="1" applyBorder="1">
      <alignment vertical="center"/>
    </xf>
    <xf numFmtId="180" fontId="28" fillId="4" borderId="41" xfId="1" applyNumberFormat="1" applyFont="1" applyFill="1" applyBorder="1">
      <alignment vertical="center"/>
    </xf>
    <xf numFmtId="0" fontId="0" fillId="0" borderId="11" xfId="0" applyBorder="1" applyAlignment="1">
      <alignment horizontal="left" vertical="center"/>
    </xf>
    <xf numFmtId="0" fontId="0" fillId="0" borderId="12" xfId="0" applyBorder="1" applyAlignment="1">
      <alignment horizontal="center" vertical="center"/>
    </xf>
    <xf numFmtId="56" fontId="0" fillId="57" borderId="6" xfId="0" applyNumberFormat="1" applyFill="1" applyBorder="1" applyAlignment="1">
      <alignment horizontal="center" vertical="center"/>
    </xf>
    <xf numFmtId="0" fontId="87" fillId="57" borderId="0" xfId="0" applyFont="1" applyFill="1">
      <alignment vertical="center"/>
    </xf>
    <xf numFmtId="38" fontId="6" fillId="57" borderId="3" xfId="1" applyFont="1" applyFill="1" applyBorder="1">
      <alignment vertical="center"/>
    </xf>
    <xf numFmtId="38" fontId="0" fillId="57" borderId="11" xfId="1" applyFont="1" applyFill="1" applyBorder="1">
      <alignment vertical="center"/>
    </xf>
    <xf numFmtId="38" fontId="0" fillId="57" borderId="2" xfId="1" applyFont="1" applyFill="1" applyBorder="1">
      <alignment vertical="center"/>
    </xf>
    <xf numFmtId="38" fontId="0" fillId="57" borderId="0" xfId="1" applyFont="1" applyFill="1" applyBorder="1">
      <alignment vertical="center"/>
    </xf>
    <xf numFmtId="0" fontId="0" fillId="0" borderId="4" xfId="0" applyBorder="1" applyAlignment="1">
      <alignment horizontal="center" vertical="center"/>
    </xf>
    <xf numFmtId="180" fontId="6" fillId="60" borderId="4" xfId="1" applyNumberFormat="1" applyFont="1" applyFill="1" applyBorder="1">
      <alignment vertical="center"/>
    </xf>
    <xf numFmtId="0" fontId="0" fillId="0" borderId="7" xfId="0" applyBorder="1" applyAlignment="1">
      <alignment horizontal="center" vertical="center"/>
    </xf>
    <xf numFmtId="180" fontId="6" fillId="60" borderId="1" xfId="1" applyNumberFormat="1" applyFont="1" applyFill="1" applyBorder="1">
      <alignment vertical="center"/>
    </xf>
    <xf numFmtId="180" fontId="6" fillId="60" borderId="7" xfId="1" applyNumberFormat="1" applyFont="1" applyFill="1" applyBorder="1">
      <alignment vertical="center"/>
    </xf>
    <xf numFmtId="57" fontId="6" fillId="4" borderId="20" xfId="5" quotePrefix="1" applyNumberFormat="1" applyFont="1" applyFill="1" applyBorder="1" applyAlignment="1">
      <alignment horizontal="center" vertical="center"/>
    </xf>
    <xf numFmtId="57" fontId="6" fillId="4" borderId="11" xfId="5" quotePrefix="1" applyNumberFormat="1" applyFont="1" applyFill="1" applyBorder="1" applyAlignment="1">
      <alignment horizontal="center" vertical="center"/>
    </xf>
    <xf numFmtId="0" fontId="6" fillId="0" borderId="0" xfId="0" quotePrefix="1" applyFont="1" applyAlignment="1"/>
    <xf numFmtId="180" fontId="0" fillId="0" borderId="18" xfId="0" applyNumberFormat="1" applyBorder="1">
      <alignment vertical="center"/>
    </xf>
    <xf numFmtId="38" fontId="19" fillId="57" borderId="14" xfId="1" applyFont="1" applyFill="1" applyBorder="1">
      <alignment vertical="center"/>
    </xf>
    <xf numFmtId="38" fontId="19" fillId="57" borderId="0" xfId="1" applyFont="1" applyFill="1" applyBorder="1">
      <alignment vertical="center"/>
    </xf>
    <xf numFmtId="38" fontId="19" fillId="57" borderId="11" xfId="1" applyFont="1" applyFill="1" applyBorder="1">
      <alignment vertical="center"/>
    </xf>
    <xf numFmtId="38" fontId="19" fillId="57" borderId="10" xfId="1" applyFont="1" applyFill="1" applyBorder="1">
      <alignment vertical="center"/>
    </xf>
    <xf numFmtId="0" fontId="19" fillId="57" borderId="10" xfId="0" applyFont="1" applyFill="1" applyBorder="1">
      <alignment vertical="center"/>
    </xf>
    <xf numFmtId="38" fontId="76" fillId="57" borderId="6" xfId="1" applyFont="1" applyFill="1" applyBorder="1">
      <alignment vertical="center"/>
    </xf>
    <xf numFmtId="38" fontId="19" fillId="57" borderId="5" xfId="1" applyFont="1" applyFill="1" applyBorder="1" applyAlignment="1" applyProtection="1">
      <alignment vertical="center"/>
    </xf>
    <xf numFmtId="38" fontId="76" fillId="57" borderId="20" xfId="1" applyFont="1" applyFill="1" applyBorder="1" applyAlignment="1"/>
    <xf numFmtId="38" fontId="19" fillId="57" borderId="0" xfId="1" applyFont="1" applyFill="1" applyBorder="1" applyAlignment="1" applyProtection="1">
      <alignment vertical="center"/>
    </xf>
    <xf numFmtId="0" fontId="28" fillId="4" borderId="1" xfId="0" applyFont="1" applyFill="1" applyBorder="1" applyAlignment="1">
      <alignment horizontal="center" vertical="center"/>
    </xf>
    <xf numFmtId="0" fontId="28" fillId="4" borderId="18" xfId="0" applyFont="1" applyFill="1" applyBorder="1" applyAlignment="1">
      <alignment horizontal="center" vertical="center"/>
    </xf>
    <xf numFmtId="0" fontId="21" fillId="4" borderId="0" xfId="8" applyFont="1" applyFill="1" applyAlignment="1">
      <alignment horizontal="center"/>
    </xf>
    <xf numFmtId="180" fontId="76" fillId="0" borderId="0" xfId="1" applyNumberFormat="1" applyFont="1" applyFill="1" applyBorder="1" applyAlignment="1"/>
    <xf numFmtId="0" fontId="28" fillId="4" borderId="131" xfId="0" applyFont="1" applyFill="1" applyBorder="1" applyAlignment="1">
      <alignment horizontal="center" vertical="center"/>
    </xf>
    <xf numFmtId="0" fontId="28" fillId="4" borderId="41" xfId="0" applyFont="1" applyFill="1" applyBorder="1" applyAlignment="1">
      <alignment horizontal="center" vertical="center"/>
    </xf>
    <xf numFmtId="58" fontId="28" fillId="4" borderId="130" xfId="0" applyNumberFormat="1" applyFont="1" applyFill="1" applyBorder="1" applyAlignment="1">
      <alignment horizontal="center" vertical="center"/>
    </xf>
    <xf numFmtId="58" fontId="28" fillId="4" borderId="41" xfId="0" applyNumberFormat="1" applyFont="1" applyFill="1" applyBorder="1" applyAlignment="1">
      <alignment horizontal="center" vertical="center"/>
    </xf>
    <xf numFmtId="204" fontId="71" fillId="57" borderId="75" xfId="0" applyNumberFormat="1" applyFont="1" applyFill="1" applyBorder="1" applyAlignment="1">
      <alignment horizontal="center" vertical="center"/>
    </xf>
    <xf numFmtId="185" fontId="19" fillId="57" borderId="6" xfId="0" applyNumberFormat="1" applyFont="1" applyFill="1" applyBorder="1">
      <alignment vertical="center"/>
    </xf>
    <xf numFmtId="180" fontId="19" fillId="0" borderId="0" xfId="0" applyNumberFormat="1" applyFont="1">
      <alignment vertical="center"/>
    </xf>
    <xf numFmtId="185" fontId="19" fillId="0" borderId="0" xfId="0" applyNumberFormat="1" applyFont="1">
      <alignment vertical="center"/>
    </xf>
    <xf numFmtId="0" fontId="21" fillId="0" borderId="0" xfId="0" applyFont="1" applyAlignment="1">
      <alignment horizontal="center" vertical="center"/>
    </xf>
    <xf numFmtId="180" fontId="0" fillId="0" borderId="40" xfId="0" applyNumberFormat="1" applyBorder="1">
      <alignment vertical="center"/>
    </xf>
    <xf numFmtId="180" fontId="0" fillId="0" borderId="16" xfId="0" applyNumberFormat="1" applyBorder="1">
      <alignment vertical="center"/>
    </xf>
    <xf numFmtId="180" fontId="0" fillId="0" borderId="19" xfId="0" applyNumberFormat="1" applyBorder="1">
      <alignment vertical="center"/>
    </xf>
    <xf numFmtId="180" fontId="0" fillId="0" borderId="77" xfId="0" applyNumberFormat="1" applyBorder="1">
      <alignment vertical="center"/>
    </xf>
    <xf numFmtId="40" fontId="0" fillId="4" borderId="11" xfId="1" applyNumberFormat="1" applyFont="1" applyFill="1" applyBorder="1">
      <alignment vertical="center"/>
    </xf>
    <xf numFmtId="40" fontId="0" fillId="4" borderId="0" xfId="1" applyNumberFormat="1" applyFont="1" applyFill="1" applyBorder="1">
      <alignment vertical="center"/>
    </xf>
    <xf numFmtId="0" fontId="21" fillId="0" borderId="1" xfId="0" applyFont="1" applyBorder="1" applyAlignment="1">
      <alignment horizontal="center" vertical="center"/>
    </xf>
    <xf numFmtId="185" fontId="19" fillId="0" borderId="5" xfId="1" applyNumberFormat="1" applyFont="1" applyBorder="1" applyAlignment="1"/>
    <xf numFmtId="180" fontId="19" fillId="0" borderId="4" xfId="0" applyNumberFormat="1" applyFont="1" applyBorder="1">
      <alignment vertical="center"/>
    </xf>
    <xf numFmtId="0" fontId="21" fillId="0" borderId="7" xfId="0" applyFont="1" applyBorder="1">
      <alignment vertical="center"/>
    </xf>
    <xf numFmtId="185" fontId="19" fillId="57" borderId="5" xfId="1" applyNumberFormat="1" applyFont="1" applyFill="1" applyBorder="1" applyAlignment="1"/>
    <xf numFmtId="180" fontId="19" fillId="57" borderId="4" xfId="0" applyNumberFormat="1" applyFont="1" applyFill="1" applyBorder="1">
      <alignment vertical="center"/>
    </xf>
    <xf numFmtId="180" fontId="21" fillId="0" borderId="0" xfId="1" applyNumberFormat="1" applyFont="1" applyAlignment="1"/>
    <xf numFmtId="185" fontId="21" fillId="0" borderId="0" xfId="1" applyNumberFormat="1" applyFont="1" applyAlignment="1"/>
    <xf numFmtId="0" fontId="107" fillId="0" borderId="11" xfId="0" applyFont="1" applyBorder="1" applyAlignment="1">
      <alignment horizontal="left" vertical="center"/>
    </xf>
    <xf numFmtId="0" fontId="0" fillId="0" borderId="3" xfId="0" applyBorder="1">
      <alignment vertical="center"/>
    </xf>
    <xf numFmtId="179" fontId="6" fillId="4" borderId="6" xfId="1" applyNumberFormat="1" applyFont="1" applyFill="1" applyBorder="1">
      <alignment vertical="center"/>
    </xf>
    <xf numFmtId="179" fontId="6" fillId="4" borderId="3" xfId="1" applyNumberFormat="1" applyFont="1" applyFill="1" applyBorder="1">
      <alignment vertical="center"/>
    </xf>
    <xf numFmtId="179" fontId="6" fillId="4" borderId="9" xfId="1" applyNumberFormat="1" applyFont="1" applyFill="1" applyBorder="1">
      <alignment vertical="center"/>
    </xf>
    <xf numFmtId="179" fontId="6" fillId="4" borderId="11" xfId="1" applyNumberFormat="1" applyFont="1" applyFill="1" applyBorder="1">
      <alignment vertical="center"/>
    </xf>
    <xf numFmtId="179" fontId="6" fillId="4" borderId="0" xfId="1" applyNumberFormat="1" applyFont="1" applyFill="1" applyBorder="1">
      <alignment vertical="center"/>
    </xf>
    <xf numFmtId="0" fontId="28" fillId="4" borderId="1" xfId="0" applyFont="1" applyFill="1" applyBorder="1">
      <alignment vertical="center"/>
    </xf>
    <xf numFmtId="0" fontId="28" fillId="4" borderId="7" xfId="0" applyFont="1" applyFill="1" applyBorder="1">
      <alignment vertical="center"/>
    </xf>
    <xf numFmtId="0" fontId="6" fillId="4" borderId="20" xfId="0" applyFont="1" applyFill="1" applyBorder="1" applyAlignment="1">
      <alignment horizontal="center" vertical="center"/>
    </xf>
    <xf numFmtId="0" fontId="28" fillId="4" borderId="4" xfId="0" applyFont="1" applyFill="1" applyBorder="1">
      <alignment vertical="center"/>
    </xf>
    <xf numFmtId="0" fontId="6" fillId="4" borderId="6" xfId="0" applyFont="1" applyFill="1" applyBorder="1" applyAlignment="1">
      <alignment horizontal="center" vertical="center"/>
    </xf>
    <xf numFmtId="3" fontId="28" fillId="4" borderId="4" xfId="0" applyNumberFormat="1" applyFont="1" applyFill="1" applyBorder="1">
      <alignment vertical="center"/>
    </xf>
    <xf numFmtId="179" fontId="6" fillId="4" borderId="6" xfId="1" applyNumberFormat="1" applyFont="1" applyFill="1" applyBorder="1" applyAlignment="1">
      <alignment vertical="top" wrapText="1"/>
    </xf>
    <xf numFmtId="0" fontId="6" fillId="4" borderId="6" xfId="0" applyFont="1" applyFill="1" applyBorder="1" applyAlignment="1">
      <alignment vertical="top" wrapText="1"/>
    </xf>
    <xf numFmtId="0" fontId="6" fillId="4" borderId="5" xfId="0" applyFont="1" applyFill="1" applyBorder="1">
      <alignment vertical="center"/>
    </xf>
    <xf numFmtId="38" fontId="28" fillId="4" borderId="0" xfId="7" applyFont="1" applyFill="1" applyBorder="1">
      <alignment vertical="center"/>
    </xf>
    <xf numFmtId="0" fontId="28" fillId="4" borderId="8" xfId="0" applyFont="1" applyFill="1" applyBorder="1">
      <alignment vertical="center"/>
    </xf>
    <xf numFmtId="0" fontId="28" fillId="4" borderId="6" xfId="0" applyFont="1" applyFill="1" applyBorder="1">
      <alignment vertical="center"/>
    </xf>
    <xf numFmtId="3" fontId="28" fillId="4" borderId="0" xfId="0" applyNumberFormat="1" applyFont="1" applyFill="1">
      <alignment vertical="center"/>
    </xf>
    <xf numFmtId="179" fontId="6" fillId="4" borderId="4" xfId="1" applyNumberFormat="1" applyFont="1" applyFill="1" applyBorder="1" applyAlignment="1">
      <alignment vertical="top" wrapText="1"/>
    </xf>
    <xf numFmtId="179" fontId="6" fillId="4" borderId="4" xfId="1" applyNumberFormat="1" applyFont="1" applyFill="1" applyBorder="1">
      <alignment vertical="center"/>
    </xf>
    <xf numFmtId="179" fontId="6" fillId="4" borderId="1" xfId="1" applyNumberFormat="1" applyFont="1" applyFill="1" applyBorder="1">
      <alignment vertical="center"/>
    </xf>
    <xf numFmtId="179" fontId="6" fillId="4" borderId="7" xfId="1" applyNumberFormat="1" applyFont="1" applyFill="1" applyBorder="1">
      <alignment vertical="center"/>
    </xf>
    <xf numFmtId="40" fontId="6" fillId="4" borderId="7" xfId="7" applyNumberFormat="1" applyFont="1" applyFill="1" applyBorder="1">
      <alignment vertical="center"/>
    </xf>
    <xf numFmtId="0" fontId="6" fillId="4" borderId="3" xfId="0" applyFont="1" applyFill="1" applyBorder="1" applyAlignment="1">
      <alignment horizontal="center" vertical="center"/>
    </xf>
    <xf numFmtId="0" fontId="6" fillId="4" borderId="9" xfId="0" applyFont="1" applyFill="1" applyBorder="1" applyAlignment="1">
      <alignment horizontal="center" vertical="center"/>
    </xf>
    <xf numFmtId="3" fontId="28" fillId="4" borderId="1" xfId="0" applyNumberFormat="1" applyFont="1" applyFill="1" applyBorder="1">
      <alignment vertical="center"/>
    </xf>
    <xf numFmtId="179" fontId="6" fillId="4" borderId="3" xfId="1" applyNumberFormat="1" applyFont="1" applyFill="1" applyBorder="1" applyAlignment="1">
      <alignment vertical="top" wrapText="1"/>
    </xf>
    <xf numFmtId="0" fontId="6" fillId="4" borderId="2" xfId="0" applyFont="1" applyFill="1" applyBorder="1">
      <alignment vertical="center"/>
    </xf>
    <xf numFmtId="3" fontId="28" fillId="4" borderId="11" xfId="0" applyNumberFormat="1" applyFont="1" applyFill="1" applyBorder="1">
      <alignment vertical="center"/>
    </xf>
    <xf numFmtId="179" fontId="6" fillId="4" borderId="1" xfId="1" applyNumberFormat="1" applyFont="1" applyFill="1" applyBorder="1" applyAlignment="1">
      <alignment vertical="top" wrapText="1"/>
    </xf>
    <xf numFmtId="0" fontId="6" fillId="4" borderId="3" xfId="0" applyFont="1" applyFill="1" applyBorder="1" applyAlignment="1">
      <alignment vertical="top" wrapText="1"/>
    </xf>
    <xf numFmtId="3" fontId="28" fillId="4" borderId="7" xfId="0" applyNumberFormat="1" applyFont="1" applyFill="1" applyBorder="1">
      <alignment vertical="center"/>
    </xf>
    <xf numFmtId="179" fontId="6" fillId="4" borderId="9" xfId="1" applyNumberFormat="1" applyFont="1" applyFill="1" applyBorder="1" applyAlignment="1">
      <alignment vertical="top" wrapText="1"/>
    </xf>
    <xf numFmtId="0" fontId="6" fillId="4" borderId="8" xfId="0" applyFont="1" applyFill="1" applyBorder="1">
      <alignment vertical="center"/>
    </xf>
    <xf numFmtId="3" fontId="28" fillId="4" borderId="10" xfId="0" applyNumberFormat="1" applyFont="1" applyFill="1" applyBorder="1">
      <alignment vertical="center"/>
    </xf>
    <xf numFmtId="179" fontId="6" fillId="4" borderId="7" xfId="1" applyNumberFormat="1" applyFont="1" applyFill="1" applyBorder="1" applyAlignment="1">
      <alignment vertical="top" wrapText="1"/>
    </xf>
    <xf numFmtId="0" fontId="6" fillId="4" borderId="9" xfId="0" applyFont="1" applyFill="1" applyBorder="1" applyAlignment="1">
      <alignment vertical="top" wrapText="1"/>
    </xf>
    <xf numFmtId="180" fontId="76" fillId="59" borderId="6" xfId="0" applyNumberFormat="1" applyFont="1" applyFill="1" applyBorder="1">
      <alignment vertical="center"/>
    </xf>
    <xf numFmtId="38" fontId="25" fillId="4" borderId="6" xfId="1" applyFont="1" applyFill="1" applyBorder="1" applyAlignment="1"/>
    <xf numFmtId="38" fontId="29" fillId="4" borderId="2" xfId="1" applyFont="1" applyFill="1" applyBorder="1">
      <alignment vertical="center"/>
    </xf>
    <xf numFmtId="0" fontId="29" fillId="4" borderId="12" xfId="0" applyFont="1" applyFill="1" applyBorder="1">
      <alignment vertical="center"/>
    </xf>
    <xf numFmtId="38" fontId="29" fillId="0" borderId="0" xfId="0" applyNumberFormat="1" applyFont="1">
      <alignment vertical="center"/>
    </xf>
    <xf numFmtId="0" fontId="29" fillId="4" borderId="10" xfId="0" applyFont="1" applyFill="1" applyBorder="1" applyAlignment="1">
      <alignment horizontal="center" vertical="center"/>
    </xf>
    <xf numFmtId="38" fontId="29" fillId="59" borderId="4" xfId="1" applyFont="1" applyFill="1" applyBorder="1">
      <alignment vertical="center"/>
    </xf>
    <xf numFmtId="38" fontId="29" fillId="57" borderId="13" xfId="1" applyFont="1" applyFill="1" applyBorder="1">
      <alignment vertical="center"/>
    </xf>
    <xf numFmtId="38" fontId="29" fillId="57" borderId="20" xfId="1" applyFont="1" applyFill="1" applyBorder="1">
      <alignment vertical="center"/>
    </xf>
    <xf numFmtId="14" fontId="0" fillId="0" borderId="0" xfId="0" quotePrefix="1" applyNumberFormat="1">
      <alignment vertical="center"/>
    </xf>
    <xf numFmtId="0" fontId="28" fillId="4" borderId="9" xfId="0" applyFont="1" applyFill="1" applyBorder="1" applyAlignment="1">
      <alignment horizontal="center"/>
    </xf>
    <xf numFmtId="0" fontId="54" fillId="4" borderId="9" xfId="0" applyFont="1" applyFill="1" applyBorder="1" applyAlignment="1"/>
    <xf numFmtId="57" fontId="29" fillId="0" borderId="0" xfId="0" applyNumberFormat="1" applyFont="1">
      <alignment vertical="center"/>
    </xf>
    <xf numFmtId="38" fontId="29" fillId="57" borderId="14" xfId="1" applyFont="1" applyFill="1" applyBorder="1" applyAlignment="1">
      <alignment horizontal="right" vertical="center"/>
    </xf>
    <xf numFmtId="0" fontId="84" fillId="57" borderId="12" xfId="0" applyFont="1" applyFill="1" applyBorder="1">
      <alignment vertical="center"/>
    </xf>
    <xf numFmtId="0" fontId="84" fillId="57" borderId="20" xfId="0" applyFont="1" applyFill="1" applyBorder="1">
      <alignment vertical="center"/>
    </xf>
    <xf numFmtId="38" fontId="19" fillId="2" borderId="11" xfId="1" applyFont="1" applyFill="1" applyBorder="1">
      <alignment vertical="center"/>
    </xf>
    <xf numFmtId="14" fontId="28" fillId="0" borderId="0" xfId="0" applyNumberFormat="1" applyFont="1">
      <alignment vertical="center"/>
    </xf>
    <xf numFmtId="38" fontId="25" fillId="57" borderId="6" xfId="7" applyFont="1" applyFill="1" applyBorder="1" applyAlignment="1">
      <alignment horizontal="right"/>
    </xf>
    <xf numFmtId="38" fontId="25" fillId="57" borderId="0" xfId="7" applyFont="1" applyFill="1" applyBorder="1" applyAlignment="1">
      <alignment horizontal="right"/>
    </xf>
    <xf numFmtId="38" fontId="25" fillId="57" borderId="0" xfId="7" applyFont="1" applyFill="1" applyBorder="1" applyAlignment="1"/>
    <xf numFmtId="38" fontId="25" fillId="0" borderId="3" xfId="7" applyFont="1" applyBorder="1" applyAlignment="1"/>
    <xf numFmtId="180" fontId="25" fillId="0" borderId="0" xfId="0" applyNumberFormat="1" applyFont="1" applyAlignment="1"/>
    <xf numFmtId="38" fontId="25" fillId="2" borderId="6" xfId="7" applyFont="1" applyFill="1" applyBorder="1" applyAlignment="1">
      <alignment horizontal="right"/>
    </xf>
    <xf numFmtId="38" fontId="25" fillId="2" borderId="0" xfId="7" applyFont="1" applyFill="1" applyBorder="1" applyAlignment="1">
      <alignment horizontal="right"/>
    </xf>
    <xf numFmtId="38" fontId="25" fillId="57" borderId="9" xfId="7" applyFont="1" applyFill="1" applyBorder="1" applyAlignment="1">
      <alignment horizontal="right"/>
    </xf>
    <xf numFmtId="38" fontId="25" fillId="57" borderId="10" xfId="7" applyFont="1" applyFill="1" applyBorder="1" applyAlignment="1">
      <alignment horizontal="right"/>
    </xf>
    <xf numFmtId="38" fontId="25" fillId="0" borderId="0" xfId="0" applyNumberFormat="1" applyFont="1" applyAlignment="1"/>
    <xf numFmtId="57" fontId="25" fillId="4" borderId="6" xfId="0" applyNumberFormat="1" applyFont="1" applyFill="1" applyBorder="1" applyAlignment="1">
      <alignment horizontal="center" vertical="center"/>
    </xf>
    <xf numFmtId="38" fontId="25" fillId="4" borderId="3" xfId="7" applyFont="1" applyFill="1" applyBorder="1" applyAlignment="1"/>
    <xf numFmtId="38" fontId="25" fillId="4" borderId="6" xfId="7" applyFont="1" applyFill="1" applyBorder="1" applyAlignment="1"/>
    <xf numFmtId="38" fontId="25" fillId="4" borderId="9" xfId="7" applyFont="1" applyFill="1" applyBorder="1" applyAlignment="1"/>
    <xf numFmtId="57" fontId="25" fillId="2" borderId="0" xfId="0" applyNumberFormat="1" applyFont="1" applyFill="1">
      <alignment vertical="center"/>
    </xf>
    <xf numFmtId="57" fontId="28" fillId="0" borderId="0" xfId="0" applyNumberFormat="1" applyFont="1">
      <alignment vertical="center"/>
    </xf>
    <xf numFmtId="57" fontId="25" fillId="57" borderId="0" xfId="0" applyNumberFormat="1" applyFont="1" applyFill="1">
      <alignment vertical="center"/>
    </xf>
    <xf numFmtId="31" fontId="71" fillId="0" borderId="64" xfId="0" applyNumberFormat="1" applyFont="1" applyBorder="1" applyAlignment="1">
      <alignment horizontal="center" vertical="center"/>
    </xf>
    <xf numFmtId="58" fontId="71" fillId="0" borderId="75" xfId="0" applyNumberFormat="1" applyFont="1" applyBorder="1" applyAlignment="1">
      <alignment horizontal="center" vertical="center"/>
    </xf>
    <xf numFmtId="38" fontId="19" fillId="0" borderId="4" xfId="1" applyFont="1" applyBorder="1">
      <alignment vertical="center"/>
    </xf>
    <xf numFmtId="38" fontId="19" fillId="0" borderId="7" xfId="1" applyFont="1" applyBorder="1">
      <alignment vertical="center"/>
    </xf>
    <xf numFmtId="0" fontId="26" fillId="57" borderId="0" xfId="0" applyFont="1" applyFill="1">
      <alignment vertical="center"/>
    </xf>
    <xf numFmtId="38" fontId="19" fillId="0" borderId="4"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38" fontId="19" fillId="0" borderId="9" xfId="1" applyFont="1" applyBorder="1" applyAlignment="1">
      <alignment horizontal="right" vertical="center"/>
    </xf>
    <xf numFmtId="38" fontId="19" fillId="0" borderId="0" xfId="1" applyFont="1" applyAlignment="1">
      <alignment horizontal="right" vertical="center"/>
    </xf>
    <xf numFmtId="0" fontId="19" fillId="0" borderId="6" xfId="0" applyFont="1" applyBorder="1">
      <alignment vertical="center"/>
    </xf>
    <xf numFmtId="0" fontId="19" fillId="0" borderId="9" xfId="0" applyFont="1" applyBorder="1">
      <alignment vertical="center"/>
    </xf>
    <xf numFmtId="179" fontId="19" fillId="0" borderId="6" xfId="1" applyNumberFormat="1" applyFont="1" applyBorder="1">
      <alignment vertical="center"/>
    </xf>
    <xf numFmtId="179" fontId="19" fillId="0" borderId="9" xfId="1" applyNumberFormat="1" applyFont="1" applyBorder="1">
      <alignment vertical="center"/>
    </xf>
    <xf numFmtId="180" fontId="6" fillId="60" borderId="10" xfId="1" applyNumberFormat="1" applyFont="1" applyFill="1" applyBorder="1">
      <alignment vertical="center"/>
    </xf>
    <xf numFmtId="0" fontId="25" fillId="0" borderId="0" xfId="0" applyFont="1" applyAlignment="1">
      <alignment horizontal="left" vertical="center"/>
    </xf>
    <xf numFmtId="0" fontId="25" fillId="0" borderId="10" xfId="0" applyFont="1" applyBorder="1" applyAlignment="1">
      <alignment horizontal="center" vertical="center"/>
    </xf>
    <xf numFmtId="0" fontId="21" fillId="57" borderId="0" xfId="8" applyFont="1" applyFill="1" applyAlignment="1">
      <alignment horizontal="center"/>
    </xf>
    <xf numFmtId="38" fontId="25" fillId="4" borderId="0" xfId="1" applyFont="1" applyFill="1" applyBorder="1" applyAlignment="1"/>
    <xf numFmtId="0" fontId="25" fillId="57" borderId="10" xfId="0" applyFont="1" applyFill="1" applyBorder="1" applyAlignment="1">
      <alignment horizontal="center" vertical="center"/>
    </xf>
    <xf numFmtId="0" fontId="25" fillId="59" borderId="10" xfId="0" applyFont="1" applyFill="1" applyBorder="1" applyAlignment="1">
      <alignment horizontal="center" vertical="center"/>
    </xf>
    <xf numFmtId="38" fontId="25" fillId="59" borderId="0" xfId="1" applyFont="1" applyFill="1" applyBorder="1" applyAlignment="1"/>
    <xf numFmtId="38" fontId="25" fillId="59" borderId="10" xfId="1" applyFont="1" applyFill="1" applyBorder="1" applyAlignment="1"/>
    <xf numFmtId="38" fontId="25" fillId="59" borderId="14" xfId="1" applyFont="1" applyFill="1" applyBorder="1" applyAlignment="1"/>
    <xf numFmtId="38" fontId="25" fillId="0" borderId="14" xfId="1" applyFont="1" applyBorder="1" applyAlignment="1"/>
    <xf numFmtId="38" fontId="25" fillId="57" borderId="14" xfId="1" applyFont="1" applyFill="1" applyBorder="1" applyAlignment="1"/>
    <xf numFmtId="58" fontId="71" fillId="57" borderId="63" xfId="0" applyNumberFormat="1" applyFont="1" applyFill="1" applyBorder="1" applyAlignment="1">
      <alignment horizontal="center" vertical="center"/>
    </xf>
    <xf numFmtId="38" fontId="0" fillId="57" borderId="10" xfId="1" applyFont="1" applyFill="1" applyBorder="1">
      <alignment vertical="center"/>
    </xf>
    <xf numFmtId="38" fontId="6" fillId="57" borderId="0" xfId="1" applyFont="1" applyFill="1" applyBorder="1">
      <alignment vertical="center"/>
    </xf>
    <xf numFmtId="38" fontId="0" fillId="57" borderId="8" xfId="1" applyFont="1" applyFill="1" applyBorder="1">
      <alignment vertical="center"/>
    </xf>
    <xf numFmtId="38" fontId="0" fillId="57" borderId="9" xfId="1" applyFont="1" applyFill="1" applyBorder="1">
      <alignment vertical="center"/>
    </xf>
    <xf numFmtId="38" fontId="6" fillId="64" borderId="0" xfId="1" applyFont="1" applyFill="1" applyBorder="1">
      <alignment vertical="center"/>
    </xf>
    <xf numFmtId="38" fontId="6" fillId="64" borderId="6" xfId="1" applyFont="1" applyFill="1" applyBorder="1">
      <alignment vertical="center"/>
    </xf>
    <xf numFmtId="180" fontId="71" fillId="0" borderId="12" xfId="0" applyNumberFormat="1" applyFont="1" applyBorder="1">
      <alignment vertical="center"/>
    </xf>
    <xf numFmtId="180" fontId="71" fillId="0" borderId="4" xfId="0" applyNumberFormat="1" applyFont="1" applyBorder="1">
      <alignment vertical="center"/>
    </xf>
    <xf numFmtId="180" fontId="71" fillId="0" borderId="1" xfId="0" applyNumberFormat="1" applyFont="1" applyBorder="1">
      <alignment vertical="center"/>
    </xf>
    <xf numFmtId="180" fontId="71" fillId="0" borderId="7" xfId="0" applyNumberFormat="1" applyFont="1" applyBorder="1">
      <alignment vertical="center"/>
    </xf>
    <xf numFmtId="0" fontId="71" fillId="4" borderId="3" xfId="6" applyFont="1" applyFill="1" applyBorder="1" applyAlignment="1">
      <alignment horizontal="center" vertical="center" wrapText="1"/>
    </xf>
    <xf numFmtId="180" fontId="28" fillId="0" borderId="41" xfId="1" applyNumberFormat="1" applyFont="1" applyFill="1" applyBorder="1" applyAlignment="1">
      <alignment horizontal="right" vertical="center"/>
    </xf>
    <xf numFmtId="180" fontId="28" fillId="0" borderId="20" xfId="1" applyNumberFormat="1" applyFont="1" applyFill="1" applyBorder="1" applyAlignment="1">
      <alignment horizontal="right" vertical="center"/>
    </xf>
    <xf numFmtId="180" fontId="28" fillId="0" borderId="33" xfId="1" applyNumberFormat="1" applyFont="1" applyFill="1" applyBorder="1" applyAlignment="1">
      <alignment horizontal="right" vertical="center"/>
    </xf>
    <xf numFmtId="0" fontId="25" fillId="4" borderId="3" xfId="0" applyFont="1" applyFill="1" applyBorder="1" applyAlignment="1">
      <alignment horizontal="center" vertical="center"/>
    </xf>
    <xf numFmtId="0" fontId="25" fillId="4" borderId="6" xfId="0" applyFont="1" applyFill="1" applyBorder="1" applyAlignment="1">
      <alignment horizontal="center" vertical="center"/>
    </xf>
    <xf numFmtId="57" fontId="25" fillId="4" borderId="9" xfId="0" applyNumberFormat="1" applyFont="1" applyFill="1" applyBorder="1" applyAlignment="1">
      <alignment horizontal="center" vertical="center"/>
    </xf>
    <xf numFmtId="38" fontId="25" fillId="4" borderId="9" xfId="1" applyFont="1" applyFill="1" applyBorder="1" applyAlignment="1"/>
    <xf numFmtId="57" fontId="25" fillId="4" borderId="9" xfId="0" quotePrefix="1" applyNumberFormat="1" applyFont="1" applyFill="1" applyBorder="1" applyAlignment="1">
      <alignment horizontal="center" vertical="center"/>
    </xf>
    <xf numFmtId="0" fontId="77" fillId="57" borderId="6" xfId="0" applyFont="1" applyFill="1" applyBorder="1" applyAlignment="1">
      <alignment horizontal="center" vertical="center"/>
    </xf>
    <xf numFmtId="57" fontId="77" fillId="57" borderId="9" xfId="0" applyNumberFormat="1" applyFont="1" applyFill="1" applyBorder="1" applyAlignment="1">
      <alignment horizontal="center" vertical="center"/>
    </xf>
    <xf numFmtId="38" fontId="0" fillId="57" borderId="3" xfId="1" applyFont="1" applyFill="1" applyBorder="1">
      <alignment vertical="center"/>
    </xf>
    <xf numFmtId="38" fontId="0" fillId="57" borderId="20" xfId="1" applyFont="1" applyFill="1" applyBorder="1">
      <alignment vertical="center"/>
    </xf>
    <xf numFmtId="180" fontId="0" fillId="57" borderId="3" xfId="1" applyNumberFormat="1" applyFont="1" applyFill="1" applyBorder="1">
      <alignment vertical="center"/>
    </xf>
    <xf numFmtId="180" fontId="0" fillId="57" borderId="20" xfId="1" applyNumberFormat="1" applyFont="1" applyFill="1" applyBorder="1">
      <alignment vertical="center"/>
    </xf>
    <xf numFmtId="180" fontId="0" fillId="57" borderId="9" xfId="1" applyNumberFormat="1" applyFont="1" applyFill="1" applyBorder="1">
      <alignment vertical="center"/>
    </xf>
    <xf numFmtId="0" fontId="77" fillId="4" borderId="12" xfId="0" applyFont="1" applyFill="1" applyBorder="1" applyAlignment="1">
      <alignment horizontal="center" vertical="center" wrapText="1"/>
    </xf>
    <xf numFmtId="57" fontId="0" fillId="0" borderId="0" xfId="0" applyNumberFormat="1">
      <alignment vertical="center"/>
    </xf>
    <xf numFmtId="0" fontId="77" fillId="59" borderId="3" xfId="0" applyFont="1" applyFill="1" applyBorder="1" applyAlignment="1">
      <alignment horizontal="center" vertical="center"/>
    </xf>
    <xf numFmtId="0" fontId="77" fillId="59" borderId="9" xfId="0" applyFont="1" applyFill="1" applyBorder="1" applyAlignment="1">
      <alignment horizontal="center" vertical="center" wrapText="1"/>
    </xf>
    <xf numFmtId="180" fontId="20" fillId="4" borderId="1" xfId="3" applyNumberFormat="1" applyFont="1" applyFill="1" applyBorder="1" applyAlignment="1"/>
    <xf numFmtId="38" fontId="20" fillId="4" borderId="4" xfId="3" applyFont="1" applyFill="1" applyBorder="1" applyAlignment="1"/>
    <xf numFmtId="180" fontId="20" fillId="4" borderId="2" xfId="3" applyNumberFormat="1" applyFont="1" applyFill="1" applyBorder="1" applyAlignment="1">
      <alignment horizontal="right"/>
    </xf>
    <xf numFmtId="180" fontId="20" fillId="4" borderId="5" xfId="3" applyNumberFormat="1" applyFont="1" applyFill="1" applyBorder="1" applyAlignment="1">
      <alignment horizontal="right"/>
    </xf>
    <xf numFmtId="180" fontId="20" fillId="4" borderId="2" xfId="3" applyNumberFormat="1" applyFont="1" applyFill="1" applyBorder="1" applyAlignment="1"/>
    <xf numFmtId="180" fontId="20" fillId="57" borderId="5" xfId="3" applyNumberFormat="1" applyFont="1" applyFill="1" applyBorder="1" applyAlignment="1"/>
    <xf numFmtId="180" fontId="20" fillId="57" borderId="3" xfId="3" applyNumberFormat="1" applyFont="1" applyFill="1" applyBorder="1" applyAlignment="1"/>
    <xf numFmtId="180" fontId="20" fillId="4" borderId="8" xfId="3" applyNumberFormat="1" applyFont="1" applyFill="1" applyBorder="1" applyAlignment="1">
      <alignment horizontal="right"/>
    </xf>
    <xf numFmtId="57" fontId="77" fillId="61" borderId="0" xfId="0" applyNumberFormat="1" applyFont="1" applyFill="1" applyAlignment="1">
      <alignment horizontal="center" vertical="center"/>
    </xf>
    <xf numFmtId="180" fontId="20" fillId="4" borderId="5" xfId="3" applyNumberFormat="1" applyFont="1" applyFill="1" applyBorder="1" applyAlignment="1"/>
    <xf numFmtId="180" fontId="28" fillId="57" borderId="20" xfId="0" applyNumberFormat="1" applyFont="1" applyFill="1" applyBorder="1">
      <alignment vertical="center"/>
    </xf>
    <xf numFmtId="180" fontId="28" fillId="57" borderId="20" xfId="1" applyNumberFormat="1" applyFont="1" applyFill="1" applyBorder="1">
      <alignment vertical="center"/>
    </xf>
    <xf numFmtId="180" fontId="28" fillId="57" borderId="33" xfId="0" applyNumberFormat="1" applyFont="1" applyFill="1" applyBorder="1">
      <alignment vertical="center"/>
    </xf>
    <xf numFmtId="180" fontId="28" fillId="57" borderId="13" xfId="1" applyNumberFormat="1" applyFont="1" applyFill="1" applyBorder="1">
      <alignment vertical="center"/>
    </xf>
    <xf numFmtId="38" fontId="29" fillId="57" borderId="13" xfId="1" applyFont="1" applyFill="1" applyBorder="1" applyAlignment="1">
      <alignment horizontal="right" vertical="center"/>
    </xf>
    <xf numFmtId="38" fontId="29" fillId="57" borderId="20" xfId="1" applyFont="1" applyFill="1" applyBorder="1" applyAlignment="1">
      <alignment horizontal="right" vertical="center"/>
    </xf>
    <xf numFmtId="0" fontId="29" fillId="0" borderId="10" xfId="0" applyFont="1" applyBorder="1">
      <alignment vertical="center"/>
    </xf>
    <xf numFmtId="0" fontId="29" fillId="0" borderId="4" xfId="0" applyFont="1" applyBorder="1">
      <alignment vertical="center"/>
    </xf>
    <xf numFmtId="0" fontId="29" fillId="0" borderId="5" xfId="0" applyFont="1" applyBorder="1">
      <alignment vertical="center"/>
    </xf>
    <xf numFmtId="0" fontId="29" fillId="0" borderId="7" xfId="0" applyFont="1" applyBorder="1">
      <alignment vertical="center"/>
    </xf>
    <xf numFmtId="0" fontId="29" fillId="0" borderId="8" xfId="0" applyFont="1" applyBorder="1">
      <alignment vertical="center"/>
    </xf>
    <xf numFmtId="38" fontId="29" fillId="0" borderId="10" xfId="1" applyFont="1" applyBorder="1">
      <alignment vertical="center"/>
    </xf>
    <xf numFmtId="38" fontId="29" fillId="0" borderId="9" xfId="1" applyFont="1" applyBorder="1">
      <alignment vertical="center"/>
    </xf>
    <xf numFmtId="38" fontId="29" fillId="0" borderId="0" xfId="1" applyFont="1">
      <alignment vertical="center"/>
    </xf>
    <xf numFmtId="38" fontId="29" fillId="0" borderId="6" xfId="1" applyFont="1" applyBorder="1">
      <alignment vertical="center"/>
    </xf>
    <xf numFmtId="38" fontId="29" fillId="59" borderId="20" xfId="1" applyFont="1" applyFill="1" applyBorder="1">
      <alignment vertical="center"/>
    </xf>
    <xf numFmtId="38" fontId="29" fillId="59" borderId="14" xfId="1" applyFont="1" applyFill="1" applyBorder="1">
      <alignment vertical="center"/>
    </xf>
    <xf numFmtId="40" fontId="6" fillId="57" borderId="14" xfId="7" applyNumberFormat="1" applyFont="1" applyFill="1" applyBorder="1">
      <alignment vertical="center"/>
    </xf>
    <xf numFmtId="38" fontId="6" fillId="57" borderId="13" xfId="7" applyFont="1" applyFill="1" applyBorder="1">
      <alignment vertical="center"/>
    </xf>
    <xf numFmtId="38" fontId="6" fillId="57" borderId="14" xfId="7" applyFont="1" applyFill="1" applyBorder="1">
      <alignment vertical="center"/>
    </xf>
    <xf numFmtId="179" fontId="6" fillId="57" borderId="14" xfId="1" applyNumberFormat="1" applyFont="1" applyFill="1" applyBorder="1">
      <alignment vertical="center"/>
    </xf>
    <xf numFmtId="0" fontId="28" fillId="57" borderId="13" xfId="0" applyFont="1" applyFill="1" applyBorder="1">
      <alignment vertical="center"/>
    </xf>
    <xf numFmtId="0" fontId="28" fillId="57" borderId="20" xfId="0" applyFont="1" applyFill="1" applyBorder="1">
      <alignment vertical="center"/>
    </xf>
    <xf numFmtId="40" fontId="6" fillId="4" borderId="2" xfId="7" applyNumberFormat="1" applyFont="1" applyFill="1" applyBorder="1">
      <alignment vertical="center"/>
    </xf>
    <xf numFmtId="40" fontId="6" fillId="4" borderId="5" xfId="7" applyNumberFormat="1" applyFont="1" applyFill="1" applyBorder="1">
      <alignment vertical="center"/>
    </xf>
    <xf numFmtId="180" fontId="20" fillId="57" borderId="2" xfId="3" applyNumberFormat="1" applyFont="1" applyFill="1" applyBorder="1" applyAlignment="1"/>
    <xf numFmtId="180" fontId="20" fillId="57" borderId="8" xfId="3" applyNumberFormat="1" applyFont="1" applyFill="1" applyBorder="1" applyAlignment="1"/>
    <xf numFmtId="180" fontId="20" fillId="57" borderId="20" xfId="3" applyNumberFormat="1" applyFont="1" applyFill="1" applyBorder="1" applyAlignment="1"/>
    <xf numFmtId="180" fontId="26" fillId="0" borderId="0" xfId="8" applyNumberFormat="1" applyFont="1"/>
    <xf numFmtId="38" fontId="102" fillId="0" borderId="0" xfId="1" applyFont="1">
      <alignment vertical="center"/>
    </xf>
    <xf numFmtId="0" fontId="102" fillId="57" borderId="11" xfId="0" applyFont="1" applyFill="1" applyBorder="1" applyAlignment="1">
      <alignment horizontal="center" vertical="center"/>
    </xf>
    <xf numFmtId="0" fontId="102" fillId="57" borderId="11" xfId="0" applyFont="1" applyFill="1" applyBorder="1">
      <alignment vertical="center"/>
    </xf>
    <xf numFmtId="0" fontId="102" fillId="57" borderId="0" xfId="0" applyFont="1" applyFill="1" applyAlignment="1">
      <alignment horizontal="center" vertical="center"/>
    </xf>
    <xf numFmtId="0" fontId="102" fillId="57" borderId="10" xfId="0" applyFont="1" applyFill="1" applyBorder="1" applyAlignment="1">
      <alignment horizontal="center" vertical="center"/>
    </xf>
    <xf numFmtId="0" fontId="102" fillId="57" borderId="10" xfId="0" applyFont="1" applyFill="1" applyBorder="1">
      <alignment vertical="center"/>
    </xf>
    <xf numFmtId="0" fontId="102" fillId="2" borderId="0" xfId="0" applyFont="1" applyFill="1">
      <alignment vertical="center"/>
    </xf>
    <xf numFmtId="38" fontId="20" fillId="4" borderId="1" xfId="3" applyFont="1" applyFill="1" applyBorder="1" applyAlignment="1">
      <alignment horizontal="center"/>
    </xf>
    <xf numFmtId="0" fontId="71" fillId="4" borderId="11" xfId="0" applyFont="1" applyFill="1" applyBorder="1" applyAlignment="1">
      <alignment horizontal="center" vertical="center"/>
    </xf>
    <xf numFmtId="38" fontId="20" fillId="4" borderId="2" xfId="3" applyFont="1" applyFill="1" applyBorder="1" applyAlignment="1">
      <alignment horizontal="center" wrapText="1"/>
    </xf>
    <xf numFmtId="38" fontId="20" fillId="4" borderId="0" xfId="3" applyFont="1" applyFill="1" applyBorder="1" applyAlignment="1"/>
    <xf numFmtId="38" fontId="20" fillId="4" borderId="11" xfId="3" applyFont="1" applyFill="1" applyBorder="1" applyAlignment="1"/>
    <xf numFmtId="38" fontId="20" fillId="4" borderId="2" xfId="3" applyFont="1" applyFill="1" applyBorder="1" applyAlignment="1"/>
    <xf numFmtId="38" fontId="20" fillId="4" borderId="20" xfId="3" applyFont="1" applyFill="1" applyBorder="1" applyAlignment="1">
      <alignment horizontal="center" wrapText="1"/>
    </xf>
    <xf numFmtId="0" fontId="71" fillId="4" borderId="1" xfId="0" applyFont="1" applyFill="1" applyBorder="1">
      <alignment vertical="center"/>
    </xf>
    <xf numFmtId="38" fontId="20" fillId="4" borderId="4" xfId="3" applyFont="1" applyFill="1" applyBorder="1" applyAlignment="1">
      <alignment horizontal="center"/>
    </xf>
    <xf numFmtId="0" fontId="71" fillId="0" borderId="11" xfId="0" applyFont="1" applyBorder="1">
      <alignment vertical="center"/>
    </xf>
    <xf numFmtId="38" fontId="20" fillId="4" borderId="7" xfId="3" applyFont="1" applyFill="1" applyBorder="1" applyAlignment="1">
      <alignment wrapText="1"/>
    </xf>
    <xf numFmtId="38" fontId="20" fillId="4" borderId="12" xfId="3" applyFont="1" applyFill="1" applyBorder="1" applyAlignment="1">
      <alignment horizontal="center" wrapText="1"/>
    </xf>
    <xf numFmtId="0" fontId="71" fillId="4" borderId="6" xfId="0" applyFont="1" applyFill="1" applyBorder="1">
      <alignment vertical="center"/>
    </xf>
    <xf numFmtId="0" fontId="71" fillId="59" borderId="3" xfId="0" applyFont="1" applyFill="1" applyBorder="1">
      <alignment vertical="center"/>
    </xf>
    <xf numFmtId="0" fontId="71" fillId="59" borderId="1" xfId="0" applyFont="1" applyFill="1" applyBorder="1">
      <alignment vertical="center"/>
    </xf>
    <xf numFmtId="0" fontId="0" fillId="59" borderId="2" xfId="0" applyFill="1" applyBorder="1">
      <alignment vertical="center"/>
    </xf>
    <xf numFmtId="0" fontId="71" fillId="59" borderId="11" xfId="0" applyFont="1" applyFill="1" applyBorder="1">
      <alignment vertical="center"/>
    </xf>
    <xf numFmtId="0" fontId="71" fillId="59" borderId="4" xfId="0" applyFont="1" applyFill="1" applyBorder="1">
      <alignment vertical="center"/>
    </xf>
    <xf numFmtId="0" fontId="71" fillId="59" borderId="9" xfId="0" applyFont="1" applyFill="1" applyBorder="1">
      <alignment vertical="center"/>
    </xf>
    <xf numFmtId="180" fontId="20" fillId="57" borderId="11" xfId="3" applyNumberFormat="1" applyFont="1" applyFill="1" applyBorder="1" applyAlignment="1"/>
    <xf numFmtId="38" fontId="71" fillId="59" borderId="1" xfId="0" applyNumberFormat="1" applyFont="1" applyFill="1" applyBorder="1">
      <alignment vertical="center"/>
    </xf>
    <xf numFmtId="38" fontId="71" fillId="59" borderId="4" xfId="0" applyNumberFormat="1" applyFont="1" applyFill="1" applyBorder="1">
      <alignment vertical="center"/>
    </xf>
    <xf numFmtId="0" fontId="0" fillId="59" borderId="0" xfId="0" applyFill="1">
      <alignment vertical="center"/>
    </xf>
    <xf numFmtId="38" fontId="71" fillId="4" borderId="3" xfId="7" applyFont="1" applyFill="1" applyBorder="1">
      <alignment vertical="center"/>
    </xf>
    <xf numFmtId="38" fontId="6" fillId="4" borderId="6" xfId="2" applyFont="1" applyFill="1" applyBorder="1"/>
    <xf numFmtId="38" fontId="6" fillId="4" borderId="0" xfId="2" applyFont="1" applyFill="1" applyBorder="1"/>
    <xf numFmtId="38" fontId="71" fillId="4" borderId="6" xfId="7" applyFont="1" applyFill="1" applyBorder="1">
      <alignment vertical="center"/>
    </xf>
    <xf numFmtId="38" fontId="71" fillId="4" borderId="10" xfId="0" applyNumberFormat="1" applyFont="1" applyFill="1" applyBorder="1">
      <alignment vertical="center"/>
    </xf>
    <xf numFmtId="38" fontId="6" fillId="4" borderId="9" xfId="2" applyFont="1" applyFill="1" applyBorder="1"/>
    <xf numFmtId="38" fontId="6" fillId="4" borderId="10" xfId="2" applyFont="1" applyFill="1" applyBorder="1"/>
    <xf numFmtId="180" fontId="20" fillId="4" borderId="20" xfId="3" applyNumberFormat="1" applyFont="1" applyFill="1" applyBorder="1" applyAlignment="1"/>
    <xf numFmtId="180" fontId="20" fillId="4" borderId="14" xfId="3" applyNumberFormat="1" applyFont="1" applyFill="1" applyBorder="1" applyAlignment="1"/>
    <xf numFmtId="180" fontId="20" fillId="4" borderId="20" xfId="3" applyNumberFormat="1" applyFont="1" applyFill="1" applyBorder="1" applyAlignment="1">
      <alignment horizontal="right"/>
    </xf>
    <xf numFmtId="180" fontId="6" fillId="4" borderId="14" xfId="2" applyNumberFormat="1" applyFont="1" applyFill="1" applyBorder="1"/>
    <xf numFmtId="38" fontId="71" fillId="4" borderId="20" xfId="0" applyNumberFormat="1" applyFont="1" applyFill="1" applyBorder="1">
      <alignment vertical="center"/>
    </xf>
    <xf numFmtId="180" fontId="71" fillId="4" borderId="13" xfId="0" applyNumberFormat="1" applyFont="1" applyFill="1" applyBorder="1">
      <alignment vertical="center"/>
    </xf>
    <xf numFmtId="180" fontId="6" fillId="4" borderId="20" xfId="7" applyNumberFormat="1" applyFont="1" applyFill="1" applyBorder="1">
      <alignment vertical="center"/>
    </xf>
    <xf numFmtId="180" fontId="6" fillId="4" borderId="14" xfId="7" applyNumberFormat="1" applyFont="1" applyFill="1" applyBorder="1">
      <alignment vertical="center"/>
    </xf>
    <xf numFmtId="180" fontId="71" fillId="4" borderId="20" xfId="7" applyNumberFormat="1" applyFont="1" applyFill="1" applyBorder="1">
      <alignment vertical="center"/>
    </xf>
    <xf numFmtId="180" fontId="71" fillId="4" borderId="14" xfId="7" applyNumberFormat="1" applyFont="1" applyFill="1" applyBorder="1">
      <alignment vertical="center"/>
    </xf>
    <xf numFmtId="0" fontId="27" fillId="0" borderId="0" xfId="0" applyFont="1" applyAlignment="1"/>
    <xf numFmtId="57" fontId="71" fillId="4" borderId="0" xfId="0" applyNumberFormat="1" applyFont="1" applyFill="1">
      <alignment vertical="center"/>
    </xf>
    <xf numFmtId="0" fontId="71" fillId="57" borderId="0" xfId="0" applyFont="1" applyFill="1" applyAlignment="1">
      <alignment horizontal="center" vertical="center"/>
    </xf>
    <xf numFmtId="180" fontId="71" fillId="0" borderId="0" xfId="0" applyNumberFormat="1" applyFont="1">
      <alignment vertical="center"/>
    </xf>
    <xf numFmtId="0" fontId="95" fillId="4" borderId="28" xfId="125" applyFill="1" applyBorder="1" applyAlignment="1" applyProtection="1">
      <alignment vertical="center"/>
    </xf>
    <xf numFmtId="0" fontId="28" fillId="4" borderId="29" xfId="0" applyFont="1" applyFill="1" applyBorder="1" applyAlignment="1">
      <alignment horizontal="center" vertical="center"/>
    </xf>
    <xf numFmtId="40" fontId="6" fillId="57" borderId="20" xfId="7" applyNumberFormat="1" applyFont="1" applyFill="1" applyBorder="1">
      <alignment vertical="center"/>
    </xf>
    <xf numFmtId="179" fontId="6" fillId="57" borderId="20" xfId="1" applyNumberFormat="1" applyFont="1" applyFill="1" applyBorder="1">
      <alignment vertical="center"/>
    </xf>
    <xf numFmtId="38" fontId="6" fillId="57" borderId="20" xfId="7" applyFont="1" applyFill="1" applyBorder="1">
      <alignment vertical="center"/>
    </xf>
    <xf numFmtId="0" fontId="19" fillId="57" borderId="9" xfId="0" applyFont="1" applyFill="1" applyBorder="1" applyAlignment="1">
      <alignment horizontal="center" vertical="center"/>
    </xf>
    <xf numFmtId="14" fontId="0" fillId="0" borderId="0" xfId="0" applyNumberFormat="1">
      <alignment vertical="center"/>
    </xf>
    <xf numFmtId="180" fontId="28" fillId="0" borderId="132" xfId="0" applyNumberFormat="1" applyFont="1" applyBorder="1">
      <alignment vertical="center"/>
    </xf>
    <xf numFmtId="180" fontId="28" fillId="0" borderId="23" xfId="0" applyNumberFormat="1" applyFont="1" applyBorder="1">
      <alignment vertical="center"/>
    </xf>
    <xf numFmtId="180" fontId="28" fillId="0" borderId="25" xfId="0" applyNumberFormat="1" applyFont="1" applyBorder="1">
      <alignment vertical="center"/>
    </xf>
    <xf numFmtId="180" fontId="28" fillId="0" borderId="80" xfId="0" applyNumberFormat="1" applyFont="1" applyBorder="1">
      <alignment vertical="center"/>
    </xf>
    <xf numFmtId="37" fontId="71" fillId="0" borderId="0" xfId="0" quotePrefix="1" applyNumberFormat="1" applyFont="1" applyAlignment="1">
      <alignment horizontal="right" vertical="top"/>
    </xf>
    <xf numFmtId="38" fontId="71" fillId="0" borderId="6" xfId="1" applyFont="1" applyBorder="1">
      <alignment vertical="center"/>
    </xf>
    <xf numFmtId="38" fontId="71" fillId="0" borderId="9" xfId="1" applyFont="1" applyBorder="1">
      <alignment vertical="center"/>
    </xf>
    <xf numFmtId="37" fontId="71" fillId="0" borderId="4" xfId="0" quotePrefix="1" applyNumberFormat="1" applyFont="1" applyBorder="1" applyAlignment="1">
      <alignment horizontal="right" vertical="top"/>
    </xf>
    <xf numFmtId="37" fontId="71" fillId="0" borderId="7" xfId="0" quotePrefix="1" applyNumberFormat="1" applyFont="1" applyBorder="1" applyAlignment="1">
      <alignment horizontal="right" vertical="top"/>
    </xf>
    <xf numFmtId="184" fontId="0" fillId="0" borderId="20" xfId="1" applyNumberFormat="1" applyFont="1" applyBorder="1">
      <alignment vertical="center"/>
    </xf>
    <xf numFmtId="184" fontId="0" fillId="0" borderId="6" xfId="1" applyNumberFormat="1" applyFont="1" applyBorder="1">
      <alignment vertical="center"/>
    </xf>
    <xf numFmtId="184" fontId="0" fillId="0" borderId="3" xfId="1" applyNumberFormat="1" applyFont="1" applyBorder="1">
      <alignment vertical="center"/>
    </xf>
    <xf numFmtId="184" fontId="0" fillId="0" borderId="9" xfId="1" applyNumberFormat="1" applyFont="1" applyBorder="1">
      <alignment vertical="center"/>
    </xf>
    <xf numFmtId="38" fontId="19" fillId="4" borderId="14" xfId="7" applyFont="1" applyFill="1" applyBorder="1" applyAlignment="1">
      <alignment vertical="center"/>
    </xf>
    <xf numFmtId="0" fontId="21" fillId="59" borderId="20" xfId="0" applyFont="1" applyFill="1" applyBorder="1" applyAlignment="1">
      <alignment horizontal="center" vertical="center" wrapText="1"/>
    </xf>
    <xf numFmtId="183" fontId="21" fillId="59" borderId="20" xfId="0" applyNumberFormat="1" applyFont="1" applyFill="1" applyBorder="1" applyAlignment="1">
      <alignment horizontal="center" vertical="center"/>
    </xf>
    <xf numFmtId="0" fontId="21" fillId="59" borderId="20" xfId="15" applyFont="1" applyFill="1" applyBorder="1" applyAlignment="1">
      <alignment horizontal="center" vertical="center" wrapText="1"/>
    </xf>
    <xf numFmtId="0" fontId="28" fillId="4" borderId="34" xfId="0" applyFont="1" applyFill="1" applyBorder="1" applyAlignment="1">
      <alignment horizontal="center" vertical="center"/>
    </xf>
    <xf numFmtId="180" fontId="19" fillId="0" borderId="0" xfId="8" applyNumberFormat="1" applyFont="1"/>
    <xf numFmtId="3" fontId="19" fillId="0" borderId="0" xfId="7" applyNumberFormat="1" applyFont="1" applyFill="1" applyBorder="1" applyAlignment="1" applyProtection="1"/>
    <xf numFmtId="0" fontId="19" fillId="0" borderId="0" xfId="8" applyFont="1"/>
    <xf numFmtId="0" fontId="19" fillId="0" borderId="0" xfId="10" applyFont="1"/>
    <xf numFmtId="49" fontId="19" fillId="0" borderId="5" xfId="8" applyNumberFormat="1" applyFont="1" applyBorder="1"/>
    <xf numFmtId="3" fontId="19" fillId="59" borderId="0" xfId="7" applyNumberFormat="1" applyFont="1" applyFill="1" applyBorder="1" applyAlignment="1" applyProtection="1"/>
    <xf numFmtId="3" fontId="19" fillId="0" borderId="0" xfId="7" applyNumberFormat="1" applyFont="1" applyFill="1" applyBorder="1" applyAlignment="1"/>
    <xf numFmtId="176" fontId="19" fillId="0" borderId="0" xfId="8" applyNumberFormat="1" applyFont="1"/>
    <xf numFmtId="38" fontId="19" fillId="0" borderId="0" xfId="7" applyFont="1" applyFill="1" applyBorder="1" applyAlignment="1" applyProtection="1"/>
    <xf numFmtId="38" fontId="19" fillId="0" borderId="0" xfId="1" applyFont="1" applyFill="1" applyBorder="1" applyAlignment="1" applyProtection="1"/>
    <xf numFmtId="180" fontId="19" fillId="0" borderId="0" xfId="1" applyNumberFormat="1" applyFont="1" applyFill="1" applyBorder="1" applyAlignment="1"/>
    <xf numFmtId="38" fontId="19" fillId="0" borderId="0" xfId="8" applyNumberFormat="1" applyFont="1"/>
    <xf numFmtId="0" fontId="18" fillId="0" borderId="0" xfId="8" applyFont="1"/>
    <xf numFmtId="0" fontId="18" fillId="0" borderId="5" xfId="0" applyFont="1" applyBorder="1" applyAlignment="1"/>
    <xf numFmtId="0" fontId="18" fillId="0" borderId="5" xfId="0" applyFont="1" applyBorder="1" applyAlignment="1">
      <alignment horizontal="left"/>
    </xf>
    <xf numFmtId="178" fontId="18" fillId="0" borderId="5" xfId="10" applyNumberFormat="1" applyFont="1" applyBorder="1" applyAlignment="1">
      <alignment horizontal="left"/>
    </xf>
    <xf numFmtId="0" fontId="18" fillId="0" borderId="5" xfId="8" applyFont="1" applyBorder="1"/>
    <xf numFmtId="178" fontId="18" fillId="0" borderId="5" xfId="10" applyNumberFormat="1" applyFont="1" applyBorder="1"/>
    <xf numFmtId="58" fontId="28" fillId="4" borderId="127" xfId="0" applyNumberFormat="1" applyFont="1" applyFill="1" applyBorder="1" applyAlignment="1">
      <alignment horizontal="center" vertical="center"/>
    </xf>
    <xf numFmtId="180" fontId="28" fillId="4" borderId="127" xfId="1" applyNumberFormat="1" applyFont="1" applyFill="1" applyBorder="1">
      <alignment vertical="center"/>
    </xf>
    <xf numFmtId="180" fontId="28" fillId="0" borderId="127" xfId="1" applyNumberFormat="1" applyFont="1" applyFill="1" applyBorder="1" applyAlignment="1">
      <alignment horizontal="right" vertical="center"/>
    </xf>
    <xf numFmtId="180" fontId="28" fillId="0" borderId="3" xfId="1" applyNumberFormat="1" applyFont="1" applyFill="1" applyBorder="1" applyAlignment="1">
      <alignment horizontal="right" vertical="center"/>
    </xf>
    <xf numFmtId="180" fontId="28" fillId="0" borderId="77" xfId="1" applyNumberFormat="1" applyFont="1" applyFill="1" applyBorder="1" applyAlignment="1">
      <alignment horizontal="right" vertical="center"/>
    </xf>
    <xf numFmtId="180" fontId="28" fillId="57" borderId="3" xfId="0" applyNumberFormat="1" applyFont="1" applyFill="1" applyBorder="1">
      <alignment vertical="center"/>
    </xf>
    <xf numFmtId="180" fontId="28" fillId="57" borderId="3" xfId="1" applyNumberFormat="1" applyFont="1" applyFill="1" applyBorder="1">
      <alignment vertical="center"/>
    </xf>
    <xf numFmtId="180" fontId="28" fillId="57" borderId="77" xfId="0" applyNumberFormat="1" applyFont="1" applyFill="1" applyBorder="1">
      <alignment vertical="center"/>
    </xf>
    <xf numFmtId="0" fontId="54" fillId="4" borderId="61" xfId="0" applyFont="1" applyFill="1" applyBorder="1" applyAlignment="1">
      <alignment horizontal="center" vertical="center"/>
    </xf>
    <xf numFmtId="0" fontId="28" fillId="4" borderId="5" xfId="0" applyFont="1" applyFill="1" applyBorder="1" applyAlignment="1">
      <alignment horizontal="center" vertical="center"/>
    </xf>
    <xf numFmtId="0" fontId="28" fillId="4" borderId="70" xfId="0" applyFont="1" applyFill="1" applyBorder="1" applyAlignment="1">
      <alignment horizontal="center" vertical="center"/>
    </xf>
    <xf numFmtId="179" fontId="28" fillId="4" borderId="10" xfId="1" applyNumberFormat="1" applyFont="1" applyFill="1" applyBorder="1" applyAlignment="1">
      <alignment horizontal="right" vertical="center"/>
    </xf>
    <xf numFmtId="179" fontId="28" fillId="4" borderId="14" xfId="1" applyNumberFormat="1" applyFont="1" applyFill="1" applyBorder="1" applyAlignment="1">
      <alignment horizontal="right" vertical="center"/>
    </xf>
    <xf numFmtId="179" fontId="28" fillId="4" borderId="0" xfId="1" applyNumberFormat="1" applyFont="1" applyFill="1" applyBorder="1">
      <alignment vertical="center"/>
    </xf>
    <xf numFmtId="179" fontId="28" fillId="4" borderId="14" xfId="1" applyNumberFormat="1" applyFont="1" applyFill="1" applyBorder="1">
      <alignment vertical="center"/>
    </xf>
    <xf numFmtId="179" fontId="29" fillId="4" borderId="14" xfId="1" applyNumberFormat="1" applyFont="1" applyFill="1" applyBorder="1">
      <alignment vertical="center"/>
    </xf>
    <xf numFmtId="185" fontId="28" fillId="4" borderId="13" xfId="1" applyNumberFormat="1" applyFont="1" applyFill="1" applyBorder="1">
      <alignment vertical="center"/>
    </xf>
    <xf numFmtId="38" fontId="28" fillId="4" borderId="24" xfId="1" applyFont="1" applyFill="1" applyBorder="1" applyAlignment="1">
      <alignment horizontal="right" vertical="center"/>
    </xf>
    <xf numFmtId="180" fontId="28" fillId="4" borderId="16" xfId="1" applyNumberFormat="1" applyFont="1" applyFill="1" applyBorder="1">
      <alignment vertical="center"/>
    </xf>
    <xf numFmtId="180" fontId="28" fillId="4" borderId="24" xfId="1" applyNumberFormat="1" applyFont="1" applyFill="1" applyBorder="1">
      <alignment vertical="center"/>
    </xf>
    <xf numFmtId="180" fontId="29" fillId="4" borderId="24" xfId="1" applyNumberFormat="1" applyFont="1" applyFill="1" applyBorder="1">
      <alignment vertical="center"/>
    </xf>
    <xf numFmtId="180" fontId="28" fillId="4" borderId="33" xfId="1" applyNumberFormat="1" applyFont="1" applyFill="1" applyBorder="1">
      <alignment vertical="center"/>
    </xf>
    <xf numFmtId="180" fontId="28" fillId="4" borderId="77" xfId="1" applyNumberFormat="1" applyFont="1" applyFill="1" applyBorder="1">
      <alignment vertical="center"/>
    </xf>
    <xf numFmtId="40" fontId="28" fillId="57" borderId="7" xfId="1" applyNumberFormat="1" applyFont="1" applyFill="1" applyBorder="1" applyAlignment="1"/>
    <xf numFmtId="40" fontId="28" fillId="57" borderId="9" xfId="1" applyNumberFormat="1" applyFont="1" applyFill="1" applyBorder="1" applyAlignment="1"/>
    <xf numFmtId="40" fontId="28" fillId="57" borderId="4" xfId="1" applyNumberFormat="1" applyFont="1" applyFill="1" applyBorder="1" applyAlignment="1"/>
    <xf numFmtId="40" fontId="28" fillId="57" borderId="6" xfId="1" applyNumberFormat="1" applyFont="1" applyFill="1" applyBorder="1" applyAlignment="1"/>
    <xf numFmtId="0" fontId="54" fillId="57" borderId="9" xfId="0" applyFont="1" applyFill="1" applyBorder="1" applyAlignment="1"/>
    <xf numFmtId="0" fontId="54" fillId="57" borderId="3" xfId="0" applyFont="1" applyFill="1" applyBorder="1" applyAlignment="1"/>
    <xf numFmtId="40" fontId="28" fillId="57" borderId="1" xfId="1" applyNumberFormat="1" applyFont="1" applyFill="1" applyBorder="1" applyAlignment="1"/>
    <xf numFmtId="40" fontId="28" fillId="57" borderId="3" xfId="1" applyNumberFormat="1" applyFont="1" applyFill="1" applyBorder="1" applyAlignment="1"/>
    <xf numFmtId="40" fontId="28" fillId="59" borderId="4" xfId="1" applyNumberFormat="1" applyFont="1" applyFill="1" applyBorder="1" applyAlignment="1"/>
    <xf numFmtId="40" fontId="28" fillId="59" borderId="6" xfId="1" applyNumberFormat="1" applyFont="1" applyFill="1" applyBorder="1" applyAlignment="1"/>
    <xf numFmtId="40" fontId="28" fillId="59" borderId="7" xfId="1" applyNumberFormat="1" applyFont="1" applyFill="1" applyBorder="1" applyAlignment="1"/>
    <xf numFmtId="40" fontId="28" fillId="59" borderId="9" xfId="1" applyNumberFormat="1" applyFont="1" applyFill="1" applyBorder="1" applyAlignment="1"/>
    <xf numFmtId="40" fontId="28" fillId="59" borderId="1" xfId="1" applyNumberFormat="1" applyFont="1" applyFill="1" applyBorder="1" applyAlignment="1"/>
    <xf numFmtId="40" fontId="28" fillId="59" borderId="3" xfId="1" applyNumberFormat="1" applyFont="1" applyFill="1" applyBorder="1" applyAlignment="1"/>
    <xf numFmtId="40" fontId="28" fillId="57" borderId="36" xfId="1" applyNumberFormat="1" applyFont="1" applyFill="1" applyBorder="1" applyAlignment="1">
      <alignment vertical="center"/>
    </xf>
    <xf numFmtId="40" fontId="28" fillId="57" borderId="82" xfId="1" applyNumberFormat="1" applyFont="1" applyFill="1" applyBorder="1" applyAlignment="1">
      <alignment vertical="center"/>
    </xf>
    <xf numFmtId="40" fontId="28" fillId="57" borderId="83" xfId="1" applyNumberFormat="1" applyFont="1" applyFill="1" applyBorder="1" applyAlignment="1">
      <alignment vertical="center"/>
    </xf>
    <xf numFmtId="40" fontId="28" fillId="57" borderId="12" xfId="1" applyNumberFormat="1" applyFont="1" applyFill="1" applyBorder="1" applyAlignment="1">
      <alignment vertical="center"/>
    </xf>
    <xf numFmtId="40" fontId="28" fillId="57" borderId="87" xfId="1" applyNumberFormat="1" applyFont="1" applyFill="1" applyBorder="1" applyAlignment="1">
      <alignment horizontal="right" vertical="center"/>
    </xf>
    <xf numFmtId="40" fontId="28" fillId="57" borderId="14" xfId="1" applyNumberFormat="1" applyFont="1" applyFill="1" applyBorder="1" applyAlignment="1">
      <alignment vertical="center"/>
    </xf>
    <xf numFmtId="40" fontId="28" fillId="57" borderId="87" xfId="1" applyNumberFormat="1" applyFont="1" applyFill="1" applyBorder="1" applyAlignment="1">
      <alignment vertical="center"/>
    </xf>
    <xf numFmtId="40" fontId="28" fillId="57" borderId="129" xfId="1" applyNumberFormat="1" applyFont="1" applyFill="1" applyBorder="1" applyAlignment="1">
      <alignment vertical="center"/>
    </xf>
    <xf numFmtId="40" fontId="28" fillId="57" borderId="27" xfId="1" applyNumberFormat="1" applyFont="1" applyFill="1" applyBorder="1" applyAlignment="1">
      <alignment vertical="center"/>
    </xf>
    <xf numFmtId="57" fontId="25" fillId="4" borderId="0" xfId="0" applyNumberFormat="1" applyFont="1" applyFill="1">
      <alignment vertical="center"/>
    </xf>
    <xf numFmtId="183" fontId="76" fillId="4" borderId="3" xfId="0" applyNumberFormat="1" applyFont="1" applyFill="1" applyBorder="1" applyAlignment="1">
      <alignment horizontal="center" vertical="center"/>
    </xf>
    <xf numFmtId="38" fontId="76" fillId="0" borderId="5" xfId="1" applyFont="1" applyFill="1" applyBorder="1">
      <alignment vertical="center"/>
    </xf>
    <xf numFmtId="58" fontId="71" fillId="0" borderId="64" xfId="0" applyNumberFormat="1" applyFont="1" applyBorder="1" applyAlignment="1">
      <alignment horizontal="center" vertical="center"/>
    </xf>
    <xf numFmtId="38" fontId="71" fillId="0" borderId="80" xfId="0" applyNumberFormat="1" applyFont="1" applyBorder="1">
      <alignment vertical="center"/>
    </xf>
    <xf numFmtId="38" fontId="28" fillId="57" borderId="0" xfId="0" applyNumberFormat="1" applyFont="1" applyFill="1">
      <alignment vertical="center"/>
    </xf>
    <xf numFmtId="181" fontId="28" fillId="57" borderId="0" xfId="1" applyNumberFormat="1" applyFont="1" applyFill="1" applyBorder="1">
      <alignment vertical="center"/>
    </xf>
    <xf numFmtId="38" fontId="28" fillId="0" borderId="0" xfId="0" applyNumberFormat="1" applyFont="1">
      <alignment vertical="center"/>
    </xf>
    <xf numFmtId="0" fontId="28" fillId="57" borderId="0" xfId="0" applyFont="1" applyFill="1" applyAlignment="1">
      <alignment horizontal="center" vertical="center"/>
    </xf>
    <xf numFmtId="38" fontId="28" fillId="59" borderId="0" xfId="0" applyNumberFormat="1" applyFont="1" applyFill="1">
      <alignment vertical="center"/>
    </xf>
    <xf numFmtId="179" fontId="28" fillId="0" borderId="0" xfId="1" applyNumberFormat="1" applyFont="1">
      <alignment vertical="center"/>
    </xf>
    <xf numFmtId="38" fontId="71" fillId="4" borderId="15" xfId="1" applyFont="1" applyFill="1" applyBorder="1">
      <alignment vertical="center"/>
    </xf>
    <xf numFmtId="38" fontId="71" fillId="4" borderId="0" xfId="7" applyFont="1" applyFill="1" applyBorder="1" applyAlignment="1">
      <alignment vertical="center"/>
    </xf>
    <xf numFmtId="38" fontId="71" fillId="4" borderId="0" xfId="1" applyFont="1" applyFill="1" applyBorder="1">
      <alignment vertical="center"/>
    </xf>
    <xf numFmtId="38" fontId="71" fillId="2" borderId="0" xfId="1" applyFont="1" applyFill="1" applyBorder="1">
      <alignment vertical="center"/>
    </xf>
    <xf numFmtId="38" fontId="6" fillId="2" borderId="0" xfId="7" applyFont="1" applyFill="1" applyBorder="1">
      <alignment vertical="center"/>
    </xf>
    <xf numFmtId="38" fontId="71" fillId="2" borderId="0" xfId="7" applyFont="1" applyFill="1" applyBorder="1">
      <alignment vertical="center"/>
    </xf>
    <xf numFmtId="0" fontId="71" fillId="4" borderId="79" xfId="0" applyFont="1" applyFill="1" applyBorder="1" applyAlignment="1">
      <alignment horizontal="center" vertical="center"/>
    </xf>
    <xf numFmtId="0" fontId="71" fillId="2" borderId="28" xfId="0" applyFont="1" applyFill="1" applyBorder="1">
      <alignment vertical="center"/>
    </xf>
    <xf numFmtId="0" fontId="71" fillId="2" borderId="28" xfId="0" applyFont="1" applyFill="1" applyBorder="1" applyAlignment="1">
      <alignment horizontal="center" vertical="center"/>
    </xf>
    <xf numFmtId="0" fontId="71" fillId="57" borderId="37" xfId="0" applyFont="1" applyFill="1" applyBorder="1" applyAlignment="1">
      <alignment horizontal="center" vertical="center"/>
    </xf>
    <xf numFmtId="0" fontId="71" fillId="0" borderId="28" xfId="0" applyFont="1" applyBorder="1" applyAlignment="1">
      <alignment horizontal="center" vertical="center"/>
    </xf>
    <xf numFmtId="0" fontId="71" fillId="4" borderId="62" xfId="0" applyFont="1" applyFill="1" applyBorder="1" applyAlignment="1">
      <alignment horizontal="center" vertical="center"/>
    </xf>
    <xf numFmtId="0" fontId="71" fillId="2" borderId="6" xfId="0" applyFont="1" applyFill="1" applyBorder="1" applyAlignment="1">
      <alignment horizontal="center" vertical="center"/>
    </xf>
    <xf numFmtId="0" fontId="71" fillId="57" borderId="3" xfId="0" applyFont="1" applyFill="1" applyBorder="1" applyAlignment="1">
      <alignment horizontal="center" vertical="center"/>
    </xf>
    <xf numFmtId="0" fontId="71" fillId="4" borderId="73" xfId="0" applyFont="1" applyFill="1" applyBorder="1" applyAlignment="1">
      <alignment horizontal="center" vertical="center"/>
    </xf>
    <xf numFmtId="38" fontId="29" fillId="0" borderId="6" xfId="1" applyFont="1" applyBorder="1" applyAlignment="1"/>
    <xf numFmtId="38" fontId="29" fillId="57" borderId="6" xfId="1" applyFont="1" applyFill="1" applyBorder="1" applyAlignment="1"/>
    <xf numFmtId="38" fontId="29" fillId="0" borderId="9" xfId="1" applyFont="1" applyBorder="1" applyAlignment="1"/>
    <xf numFmtId="180" fontId="71" fillId="0" borderId="1" xfId="1" applyNumberFormat="1" applyFont="1" applyBorder="1">
      <alignment vertical="center"/>
    </xf>
    <xf numFmtId="180" fontId="71" fillId="0" borderId="4" xfId="1" applyNumberFormat="1" applyFont="1" applyBorder="1">
      <alignment vertical="center"/>
    </xf>
    <xf numFmtId="180" fontId="71" fillId="0" borderId="7" xfId="1" applyNumberFormat="1" applyFont="1" applyBorder="1">
      <alignment vertical="center"/>
    </xf>
    <xf numFmtId="0" fontId="73" fillId="4" borderId="0" xfId="0" applyFont="1" applyFill="1">
      <alignment vertical="center"/>
    </xf>
    <xf numFmtId="180" fontId="71" fillId="4" borderId="20" xfId="0" applyNumberFormat="1" applyFont="1" applyFill="1" applyBorder="1">
      <alignment vertical="center"/>
    </xf>
    <xf numFmtId="180" fontId="71" fillId="4" borderId="9" xfId="0" applyNumberFormat="1" applyFont="1" applyFill="1" applyBorder="1">
      <alignment vertical="center"/>
    </xf>
    <xf numFmtId="38" fontId="71" fillId="4" borderId="20" xfId="1" applyFont="1" applyFill="1" applyBorder="1">
      <alignment vertical="center"/>
    </xf>
    <xf numFmtId="38" fontId="71" fillId="4" borderId="6" xfId="1" applyFont="1" applyFill="1" applyBorder="1">
      <alignment vertical="center"/>
    </xf>
    <xf numFmtId="38" fontId="71" fillId="4" borderId="3" xfId="1" applyFont="1" applyFill="1" applyBorder="1">
      <alignment vertical="center"/>
    </xf>
    <xf numFmtId="38" fontId="71" fillId="4" borderId="9" xfId="1" applyFont="1" applyFill="1" applyBorder="1">
      <alignment vertical="center"/>
    </xf>
    <xf numFmtId="0" fontId="71" fillId="57" borderId="3" xfId="6" applyFont="1" applyFill="1" applyBorder="1" applyAlignment="1">
      <alignment horizontal="center" vertical="center" wrapText="1"/>
    </xf>
    <xf numFmtId="185" fontId="28" fillId="4" borderId="2" xfId="1" applyNumberFormat="1" applyFont="1" applyFill="1" applyBorder="1">
      <alignment vertical="center"/>
    </xf>
    <xf numFmtId="185" fontId="28" fillId="4" borderId="3" xfId="1" applyNumberFormat="1" applyFont="1" applyFill="1" applyBorder="1">
      <alignment vertical="center"/>
    </xf>
    <xf numFmtId="180" fontId="28" fillId="4" borderId="132" xfId="1" applyNumberFormat="1" applyFont="1" applyFill="1" applyBorder="1" applyAlignment="1">
      <alignment horizontal="right" vertical="center"/>
    </xf>
    <xf numFmtId="204" fontId="71" fillId="59" borderId="64" xfId="0" applyNumberFormat="1" applyFont="1" applyFill="1" applyBorder="1" applyAlignment="1">
      <alignment horizontal="center" vertical="center"/>
    </xf>
    <xf numFmtId="0" fontId="71" fillId="59" borderId="6" xfId="0" applyFont="1" applyFill="1" applyBorder="1" applyAlignment="1">
      <alignment horizontal="center" vertical="center"/>
    </xf>
    <xf numFmtId="0" fontId="71" fillId="59" borderId="28" xfId="0" applyFont="1" applyFill="1" applyBorder="1" applyAlignment="1">
      <alignment horizontal="center" vertical="center"/>
    </xf>
    <xf numFmtId="38" fontId="6" fillId="59" borderId="4" xfId="1" applyFont="1" applyFill="1" applyBorder="1">
      <alignment vertical="center"/>
    </xf>
    <xf numFmtId="38" fontId="6" fillId="59" borderId="0" xfId="1" applyFont="1" applyFill="1" applyBorder="1">
      <alignment vertical="center"/>
    </xf>
    <xf numFmtId="38" fontId="6" fillId="59" borderId="5" xfId="1" applyFont="1" applyFill="1" applyBorder="1">
      <alignment vertical="center"/>
    </xf>
    <xf numFmtId="56" fontId="0" fillId="57" borderId="9" xfId="0" applyNumberFormat="1" applyFill="1" applyBorder="1" applyAlignment="1">
      <alignment horizontal="center" vertical="center"/>
    </xf>
    <xf numFmtId="56" fontId="0" fillId="57" borderId="10" xfId="0" applyNumberFormat="1" applyFill="1" applyBorder="1" applyAlignment="1">
      <alignment horizontal="center" vertical="center"/>
    </xf>
    <xf numFmtId="56" fontId="0" fillId="57" borderId="0" xfId="0" applyNumberFormat="1" applyFill="1" applyAlignment="1">
      <alignment horizontal="center" vertical="center"/>
    </xf>
    <xf numFmtId="56" fontId="0" fillId="2" borderId="20" xfId="0" applyNumberFormat="1" applyFill="1" applyBorder="1" applyAlignment="1">
      <alignment horizontal="center" vertical="center"/>
    </xf>
    <xf numFmtId="56" fontId="0" fillId="2" borderId="14" xfId="0" applyNumberFormat="1" applyFill="1" applyBorder="1" applyAlignment="1">
      <alignment horizontal="center" vertical="center"/>
    </xf>
    <xf numFmtId="38" fontId="6" fillId="2" borderId="14" xfId="1" applyFont="1" applyFill="1" applyBorder="1">
      <alignment vertical="center"/>
    </xf>
    <xf numFmtId="38" fontId="6" fillId="63" borderId="14" xfId="1" applyFont="1" applyFill="1" applyBorder="1">
      <alignment vertical="center"/>
    </xf>
    <xf numFmtId="38" fontId="6" fillId="2" borderId="10" xfId="1" applyFont="1" applyFill="1" applyBorder="1">
      <alignment vertical="center"/>
    </xf>
    <xf numFmtId="38" fontId="6" fillId="59" borderId="4" xfId="1" applyFont="1" applyFill="1" applyBorder="1" applyAlignment="1">
      <alignment horizontal="center" vertical="center"/>
    </xf>
    <xf numFmtId="0" fontId="0" fillId="64" borderId="0" xfId="0" applyFill="1">
      <alignment vertical="center"/>
    </xf>
    <xf numFmtId="38" fontId="6" fillId="59" borderId="14" xfId="1" applyFont="1" applyFill="1" applyBorder="1">
      <alignment vertical="center"/>
    </xf>
    <xf numFmtId="38" fontId="6" fillId="59" borderId="10" xfId="1" applyFont="1" applyFill="1" applyBorder="1">
      <alignment vertical="center"/>
    </xf>
    <xf numFmtId="38" fontId="6" fillId="59" borderId="0" xfId="1" applyFont="1" applyFill="1" applyBorder="1" applyAlignment="1">
      <alignment horizontal="center" vertical="center"/>
    </xf>
    <xf numFmtId="38" fontId="6" fillId="59" borderId="7" xfId="1" applyFont="1" applyFill="1" applyBorder="1">
      <alignment vertical="center"/>
    </xf>
    <xf numFmtId="38" fontId="6" fillId="65" borderId="0" xfId="1" applyFont="1" applyFill="1" applyBorder="1">
      <alignment vertical="center"/>
    </xf>
    <xf numFmtId="38" fontId="6" fillId="59" borderId="0" xfId="1" applyFont="1" applyFill="1" applyBorder="1" applyAlignment="1">
      <alignment horizontal="right" vertical="center"/>
    </xf>
    <xf numFmtId="38" fontId="6" fillId="59" borderId="10" xfId="1" applyFont="1" applyFill="1" applyBorder="1" applyAlignment="1">
      <alignment horizontal="right" vertical="center"/>
    </xf>
    <xf numFmtId="0" fontId="0" fillId="4" borderId="1" xfId="0" applyFill="1" applyBorder="1" applyAlignment="1">
      <alignment horizontal="center" vertical="center"/>
    </xf>
    <xf numFmtId="0" fontId="0" fillId="4" borderId="2" xfId="0" applyFill="1" applyBorder="1" applyAlignment="1">
      <alignment horizontal="center" vertical="center"/>
    </xf>
    <xf numFmtId="38" fontId="6" fillId="59" borderId="8" xfId="1" applyFont="1" applyFill="1" applyBorder="1">
      <alignment vertical="center"/>
    </xf>
    <xf numFmtId="38" fontId="6" fillId="59" borderId="13" xfId="1" applyFont="1" applyFill="1" applyBorder="1">
      <alignment vertical="center"/>
    </xf>
    <xf numFmtId="38" fontId="6" fillId="57" borderId="12" xfId="1" applyFont="1" applyFill="1" applyBorder="1">
      <alignment vertical="center"/>
    </xf>
    <xf numFmtId="38" fontId="6" fillId="57" borderId="14" xfId="1" applyFont="1" applyFill="1" applyBorder="1">
      <alignment vertical="center"/>
    </xf>
    <xf numFmtId="38" fontId="6" fillId="57" borderId="5" xfId="1" applyFont="1" applyFill="1" applyBorder="1">
      <alignment vertical="center"/>
    </xf>
    <xf numFmtId="38" fontId="6" fillId="63" borderId="4" xfId="1" applyFont="1" applyFill="1" applyBorder="1">
      <alignment vertical="center"/>
    </xf>
    <xf numFmtId="38" fontId="6" fillId="63" borderId="0" xfId="1" applyFont="1" applyFill="1" applyBorder="1">
      <alignment vertical="center"/>
    </xf>
    <xf numFmtId="38" fontId="6" fillId="63" borderId="12" xfId="1" applyFont="1" applyFill="1" applyBorder="1">
      <alignment vertical="center"/>
    </xf>
    <xf numFmtId="38" fontId="6" fillId="63" borderId="7" xfId="1" applyFont="1" applyFill="1" applyBorder="1">
      <alignment vertical="center"/>
    </xf>
    <xf numFmtId="38" fontId="6" fillId="63" borderId="10" xfId="1" applyFont="1" applyFill="1" applyBorder="1">
      <alignment vertical="center"/>
    </xf>
    <xf numFmtId="38" fontId="6" fillId="4" borderId="14" xfId="1" applyFont="1" applyFill="1" applyBorder="1">
      <alignment vertical="center"/>
    </xf>
    <xf numFmtId="0" fontId="71" fillId="4" borderId="17" xfId="0" applyFont="1" applyFill="1" applyBorder="1" applyAlignment="1">
      <alignment horizontal="center" vertical="center"/>
    </xf>
    <xf numFmtId="31" fontId="71" fillId="59" borderId="64" xfId="0" applyNumberFormat="1" applyFont="1" applyFill="1" applyBorder="1" applyAlignment="1">
      <alignment horizontal="center" vertical="center"/>
    </xf>
    <xf numFmtId="31" fontId="71" fillId="4" borderId="69" xfId="0" applyNumberFormat="1" applyFont="1" applyFill="1" applyBorder="1" applyAlignment="1">
      <alignment horizontal="center" vertical="center"/>
    </xf>
    <xf numFmtId="0" fontId="71" fillId="4" borderId="134" xfId="0" applyFont="1" applyFill="1" applyBorder="1" applyAlignment="1">
      <alignment horizontal="center" vertical="center"/>
    </xf>
    <xf numFmtId="0" fontId="21" fillId="4" borderId="81" xfId="0" applyFont="1" applyFill="1" applyBorder="1" applyAlignment="1">
      <alignment horizontal="center" vertical="center"/>
    </xf>
    <xf numFmtId="180" fontId="71" fillId="4" borderId="1" xfId="0" applyNumberFormat="1" applyFont="1" applyFill="1" applyBorder="1">
      <alignment vertical="center"/>
    </xf>
    <xf numFmtId="180" fontId="71" fillId="57" borderId="12" xfId="0" applyNumberFormat="1" applyFont="1" applyFill="1" applyBorder="1">
      <alignment vertical="center"/>
    </xf>
    <xf numFmtId="180" fontId="71" fillId="4" borderId="4" xfId="0" applyNumberFormat="1" applyFont="1" applyFill="1" applyBorder="1">
      <alignment vertical="center"/>
    </xf>
    <xf numFmtId="0" fontId="21" fillId="4" borderId="135" xfId="0" applyFont="1" applyFill="1" applyBorder="1" applyAlignment="1">
      <alignment horizontal="center" vertical="center"/>
    </xf>
    <xf numFmtId="180" fontId="71" fillId="4" borderId="127" xfId="0" applyNumberFormat="1" applyFont="1" applyFill="1" applyBorder="1">
      <alignment vertical="center"/>
    </xf>
    <xf numFmtId="180" fontId="71" fillId="4" borderId="77" xfId="0" applyNumberFormat="1" applyFont="1" applyFill="1" applyBorder="1">
      <alignment vertical="center"/>
    </xf>
    <xf numFmtId="180" fontId="71" fillId="57" borderId="41" xfId="0" applyNumberFormat="1" applyFont="1" applyFill="1" applyBorder="1">
      <alignment vertical="center"/>
    </xf>
    <xf numFmtId="180" fontId="71" fillId="57" borderId="24" xfId="0" applyNumberFormat="1" applyFont="1" applyFill="1" applyBorder="1">
      <alignment vertical="center"/>
    </xf>
    <xf numFmtId="180" fontId="71" fillId="4" borderId="130" xfId="0" applyNumberFormat="1" applyFont="1" applyFill="1" applyBorder="1">
      <alignment vertical="center"/>
    </xf>
    <xf numFmtId="180" fontId="71" fillId="4" borderId="16" xfId="0" applyNumberFormat="1" applyFont="1" applyFill="1" applyBorder="1">
      <alignment vertical="center"/>
    </xf>
    <xf numFmtId="180" fontId="71" fillId="59" borderId="66" xfId="7" applyNumberFormat="1" applyFont="1" applyFill="1" applyBorder="1">
      <alignment vertical="center"/>
    </xf>
    <xf numFmtId="180" fontId="71" fillId="59" borderId="136" xfId="7" applyNumberFormat="1" applyFont="1" applyFill="1" applyBorder="1">
      <alignment vertical="center"/>
    </xf>
    <xf numFmtId="180" fontId="71" fillId="59" borderId="133" xfId="7" applyNumberFormat="1" applyFont="1" applyFill="1" applyBorder="1">
      <alignment vertical="center"/>
    </xf>
    <xf numFmtId="180" fontId="71" fillId="59" borderId="7" xfId="7" applyNumberFormat="1" applyFont="1" applyFill="1" applyBorder="1">
      <alignment vertical="center"/>
    </xf>
    <xf numFmtId="180" fontId="71" fillId="59" borderId="39" xfId="7" applyNumberFormat="1" applyFont="1" applyFill="1" applyBorder="1">
      <alignment vertical="center"/>
    </xf>
    <xf numFmtId="180" fontId="71" fillId="59" borderId="40" xfId="7" applyNumberFormat="1" applyFont="1" applyFill="1" applyBorder="1">
      <alignment vertical="center"/>
    </xf>
    <xf numFmtId="180" fontId="71" fillId="59" borderId="4" xfId="7" applyNumberFormat="1" applyFont="1" applyFill="1" applyBorder="1">
      <alignment vertical="center"/>
    </xf>
    <xf numFmtId="180" fontId="71" fillId="59" borderId="130" xfId="7" applyNumberFormat="1" applyFont="1" applyFill="1" applyBorder="1">
      <alignment vertical="center"/>
    </xf>
    <xf numFmtId="180" fontId="71" fillId="59" borderId="16" xfId="7" applyNumberFormat="1" applyFont="1" applyFill="1" applyBorder="1">
      <alignment vertical="center"/>
    </xf>
    <xf numFmtId="180" fontId="71" fillId="59" borderId="1" xfId="7" applyNumberFormat="1" applyFont="1" applyFill="1" applyBorder="1">
      <alignment vertical="center"/>
    </xf>
    <xf numFmtId="180" fontId="71" fillId="59" borderId="127" xfId="7" applyNumberFormat="1" applyFont="1" applyFill="1" applyBorder="1">
      <alignment vertical="center"/>
    </xf>
    <xf numFmtId="180" fontId="71" fillId="59" borderId="77" xfId="7" applyNumberFormat="1" applyFont="1" applyFill="1" applyBorder="1">
      <alignment vertical="center"/>
    </xf>
    <xf numFmtId="180" fontId="71" fillId="59" borderId="1" xfId="0" applyNumberFormat="1" applyFont="1" applyFill="1" applyBorder="1">
      <alignment vertical="center"/>
    </xf>
    <xf numFmtId="180" fontId="71" fillId="59" borderId="127" xfId="0" applyNumberFormat="1" applyFont="1" applyFill="1" applyBorder="1">
      <alignment vertical="center"/>
    </xf>
    <xf numFmtId="180" fontId="71" fillId="59" borderId="77" xfId="0" applyNumberFormat="1" applyFont="1" applyFill="1" applyBorder="1">
      <alignment vertical="center"/>
    </xf>
    <xf numFmtId="38" fontId="77" fillId="4" borderId="0" xfId="3" applyFont="1" applyFill="1" applyBorder="1" applyAlignment="1"/>
    <xf numFmtId="181" fontId="20" fillId="4" borderId="12" xfId="3" applyNumberFormat="1" applyFont="1" applyFill="1" applyBorder="1" applyAlignment="1"/>
    <xf numFmtId="177" fontId="20" fillId="4" borderId="14" xfId="3" applyNumberFormat="1" applyFont="1" applyFill="1" applyBorder="1" applyAlignment="1">
      <alignment horizontal="center"/>
    </xf>
    <xf numFmtId="38" fontId="71" fillId="4" borderId="12" xfId="0" applyNumberFormat="1" applyFont="1" applyFill="1" applyBorder="1">
      <alignment vertical="center"/>
    </xf>
    <xf numFmtId="180" fontId="71" fillId="4" borderId="13" xfId="7" applyNumberFormat="1" applyFont="1" applyFill="1" applyBorder="1">
      <alignment vertical="center"/>
    </xf>
    <xf numFmtId="0" fontId="71" fillId="0" borderId="0" xfId="0" applyFont="1" applyAlignment="1">
      <alignment horizontal="center" vertical="center"/>
    </xf>
    <xf numFmtId="38" fontId="102" fillId="4" borderId="11" xfId="1" applyFont="1" applyFill="1" applyBorder="1">
      <alignment vertical="center"/>
    </xf>
    <xf numFmtId="38" fontId="102" fillId="4" borderId="0" xfId="1" applyFont="1" applyFill="1" applyBorder="1">
      <alignment vertical="center"/>
    </xf>
    <xf numFmtId="38" fontId="102" fillId="4" borderId="10" xfId="1" applyFont="1" applyFill="1" applyBorder="1">
      <alignment vertical="center"/>
    </xf>
    <xf numFmtId="0" fontId="6" fillId="57" borderId="12" xfId="5" applyFont="1" applyFill="1" applyBorder="1" applyAlignment="1">
      <alignment horizontal="center" vertical="center"/>
    </xf>
    <xf numFmtId="0" fontId="28" fillId="57" borderId="12" xfId="0" applyFont="1" applyFill="1" applyBorder="1">
      <alignment vertical="center"/>
    </xf>
    <xf numFmtId="0" fontId="6" fillId="4" borderId="1" xfId="0" applyFont="1" applyFill="1" applyBorder="1">
      <alignment vertical="center"/>
    </xf>
    <xf numFmtId="0" fontId="6" fillId="4" borderId="4" xfId="0" applyFont="1" applyFill="1" applyBorder="1">
      <alignment vertical="center"/>
    </xf>
    <xf numFmtId="0" fontId="6" fillId="4" borderId="7" xfId="0" applyFont="1" applyFill="1" applyBorder="1">
      <alignment vertical="center"/>
    </xf>
    <xf numFmtId="38" fontId="6" fillId="57" borderId="12" xfId="7" applyFont="1" applyFill="1" applyBorder="1">
      <alignment vertical="center"/>
    </xf>
    <xf numFmtId="185" fontId="6" fillId="57" borderId="20" xfId="7" applyNumberFormat="1" applyFont="1" applyFill="1" applyBorder="1">
      <alignment vertical="center"/>
    </xf>
    <xf numFmtId="0" fontId="28" fillId="4" borderId="9" xfId="0" applyFont="1" applyFill="1" applyBorder="1">
      <alignment vertical="center"/>
    </xf>
    <xf numFmtId="40" fontId="6" fillId="4" borderId="8" xfId="7" applyNumberFormat="1" applyFont="1" applyFill="1" applyBorder="1">
      <alignment vertical="center"/>
    </xf>
    <xf numFmtId="40" fontId="6" fillId="4" borderId="10" xfId="7" applyNumberFormat="1" applyFont="1" applyFill="1" applyBorder="1">
      <alignment vertical="center"/>
    </xf>
    <xf numFmtId="179" fontId="6" fillId="4" borderId="10" xfId="1" applyNumberFormat="1" applyFont="1" applyFill="1" applyBorder="1">
      <alignment vertical="center"/>
    </xf>
    <xf numFmtId="0" fontId="21" fillId="4" borderId="20" xfId="0" applyFont="1" applyFill="1" applyBorder="1" applyAlignment="1">
      <alignment horizontal="center" vertical="top" wrapText="1"/>
    </xf>
    <xf numFmtId="0" fontId="27" fillId="4" borderId="7" xfId="0" applyFont="1" applyFill="1" applyBorder="1" applyAlignment="1">
      <alignment horizontal="center" vertical="center"/>
    </xf>
    <xf numFmtId="0" fontId="21" fillId="4" borderId="13" xfId="0" applyFont="1" applyFill="1" applyBorder="1" applyAlignment="1">
      <alignment horizontal="center" vertical="center"/>
    </xf>
    <xf numFmtId="0" fontId="27" fillId="4" borderId="10" xfId="0" applyFont="1" applyFill="1" applyBorder="1" applyAlignment="1">
      <alignment horizontal="center" vertical="center"/>
    </xf>
    <xf numFmtId="0" fontId="21" fillId="4" borderId="12" xfId="0" applyFont="1" applyFill="1" applyBorder="1" applyAlignment="1">
      <alignment horizontal="center" vertical="top" wrapText="1"/>
    </xf>
    <xf numFmtId="0" fontId="21" fillId="4" borderId="12" xfId="0" applyFont="1" applyFill="1" applyBorder="1" applyAlignment="1">
      <alignment horizontal="center" vertical="center"/>
    </xf>
    <xf numFmtId="40" fontId="28" fillId="57" borderId="85" xfId="1" applyNumberFormat="1" applyFont="1" applyFill="1" applyBorder="1" applyAlignment="1">
      <alignment vertical="center"/>
    </xf>
    <xf numFmtId="40" fontId="28" fillId="57" borderId="88" xfId="1" applyNumberFormat="1" applyFont="1" applyFill="1" applyBorder="1" applyAlignment="1">
      <alignment vertical="center"/>
    </xf>
    <xf numFmtId="179" fontId="28" fillId="0" borderId="132" xfId="1" applyNumberFormat="1" applyFont="1" applyFill="1" applyBorder="1" applyAlignment="1">
      <alignment vertical="center"/>
    </xf>
    <xf numFmtId="179" fontId="28" fillId="0" borderId="137" xfId="1" applyNumberFormat="1" applyFont="1" applyFill="1" applyBorder="1" applyAlignment="1">
      <alignment vertical="center"/>
    </xf>
    <xf numFmtId="179" fontId="28" fillId="0" borderId="27" xfId="1" applyNumberFormat="1" applyFont="1" applyFill="1" applyBorder="1" applyAlignment="1">
      <alignment vertical="center"/>
    </xf>
    <xf numFmtId="179" fontId="28" fillId="0" borderId="88" xfId="1" applyNumberFormat="1" applyFont="1" applyFill="1" applyBorder="1" applyAlignment="1">
      <alignment vertical="center"/>
    </xf>
    <xf numFmtId="179" fontId="28" fillId="0" borderId="80" xfId="1" applyNumberFormat="1" applyFont="1" applyFill="1" applyBorder="1" applyAlignment="1">
      <alignment vertical="center"/>
    </xf>
    <xf numFmtId="179" fontId="28" fillId="0" borderId="138" xfId="1" applyNumberFormat="1" applyFont="1" applyFill="1" applyBorder="1" applyAlignment="1">
      <alignment vertical="center"/>
    </xf>
    <xf numFmtId="179" fontId="28" fillId="0" borderId="139" xfId="1" applyNumberFormat="1" applyFont="1" applyFill="1" applyBorder="1" applyAlignment="1">
      <alignment vertical="center"/>
    </xf>
    <xf numFmtId="179" fontId="28" fillId="0" borderId="140" xfId="1" applyNumberFormat="1" applyFont="1" applyFill="1" applyBorder="1" applyAlignment="1">
      <alignment vertical="center"/>
    </xf>
    <xf numFmtId="179" fontId="28" fillId="0" borderId="141" xfId="1" applyNumberFormat="1" applyFont="1" applyFill="1" applyBorder="1" applyAlignment="1">
      <alignment vertical="center"/>
    </xf>
    <xf numFmtId="179" fontId="28" fillId="0" borderId="96" xfId="1" applyNumberFormat="1" applyFont="1" applyFill="1" applyBorder="1" applyAlignment="1">
      <alignment vertical="center"/>
    </xf>
    <xf numFmtId="179" fontId="28" fillId="0" borderId="142" xfId="1" applyNumberFormat="1" applyFont="1" applyFill="1" applyBorder="1" applyAlignment="1">
      <alignment vertical="center"/>
    </xf>
    <xf numFmtId="179" fontId="28" fillId="0" borderId="104" xfId="1" applyNumberFormat="1" applyFont="1" applyFill="1" applyBorder="1" applyAlignment="1">
      <alignment vertical="center"/>
    </xf>
    <xf numFmtId="179" fontId="28" fillId="0" borderId="23" xfId="1" applyNumberFormat="1" applyFont="1" applyFill="1" applyBorder="1" applyAlignment="1">
      <alignment vertical="center"/>
    </xf>
    <xf numFmtId="179" fontId="28" fillId="0" borderId="143" xfId="1" applyNumberFormat="1" applyFont="1" applyFill="1" applyBorder="1" applyAlignment="1">
      <alignment vertical="center"/>
    </xf>
    <xf numFmtId="179" fontId="28" fillId="0" borderId="144" xfId="1" applyNumberFormat="1" applyFont="1" applyFill="1" applyBorder="1" applyAlignment="1">
      <alignment vertical="center"/>
    </xf>
    <xf numFmtId="179" fontId="28" fillId="0" borderId="145" xfId="1" applyNumberFormat="1" applyFont="1" applyFill="1" applyBorder="1" applyAlignment="1">
      <alignment vertical="center"/>
    </xf>
    <xf numFmtId="179" fontId="28" fillId="0" borderId="146" xfId="1" applyNumberFormat="1" applyFont="1" applyFill="1" applyBorder="1" applyAlignment="1">
      <alignment vertical="center"/>
    </xf>
    <xf numFmtId="179" fontId="28" fillId="0" borderId="147" xfId="1" applyNumberFormat="1" applyFont="1" applyFill="1" applyBorder="1" applyAlignment="1">
      <alignment vertical="center"/>
    </xf>
    <xf numFmtId="179" fontId="28" fillId="0" borderId="25" xfId="1" applyNumberFormat="1" applyFont="1" applyFill="1" applyBorder="1" applyAlignment="1">
      <alignment vertical="center"/>
    </xf>
    <xf numFmtId="179" fontId="28" fillId="0" borderId="152" xfId="1" applyNumberFormat="1" applyFont="1" applyFill="1" applyBorder="1" applyAlignment="1">
      <alignment vertical="center"/>
    </xf>
    <xf numFmtId="0" fontId="28" fillId="0" borderId="9" xfId="0" applyFont="1" applyBorder="1" applyAlignment="1">
      <alignment horizontal="right" vertical="center"/>
    </xf>
    <xf numFmtId="205" fontId="28" fillId="0" borderId="86" xfId="0" applyNumberFormat="1" applyFont="1" applyBorder="1">
      <alignment vertical="center"/>
    </xf>
    <xf numFmtId="0" fontId="28" fillId="0" borderId="86" xfId="0" applyFont="1" applyBorder="1">
      <alignment vertical="center"/>
    </xf>
    <xf numFmtId="205" fontId="28" fillId="0" borderId="7" xfId="0" applyNumberFormat="1" applyFont="1" applyBorder="1">
      <alignment vertical="center"/>
    </xf>
    <xf numFmtId="205" fontId="28" fillId="0" borderId="10" xfId="0" applyNumberFormat="1" applyFont="1" applyBorder="1">
      <alignment vertical="center"/>
    </xf>
    <xf numFmtId="205" fontId="28" fillId="0" borderId="112" xfId="0" applyNumberFormat="1" applyFont="1" applyBorder="1">
      <alignment vertical="center"/>
    </xf>
    <xf numFmtId="0" fontId="28" fillId="0" borderId="113" xfId="0" applyFont="1" applyBorder="1">
      <alignment vertical="center"/>
    </xf>
    <xf numFmtId="205" fontId="28" fillId="0" borderId="114" xfId="0" applyNumberFormat="1" applyFont="1" applyBorder="1">
      <alignment vertical="center"/>
    </xf>
    <xf numFmtId="0" fontId="28" fillId="0" borderId="153" xfId="0" applyFont="1" applyBorder="1">
      <alignment vertical="center"/>
    </xf>
    <xf numFmtId="179" fontId="28" fillId="59" borderId="154" xfId="1" applyNumberFormat="1" applyFont="1" applyFill="1" applyBorder="1" applyAlignment="1">
      <alignment vertical="center"/>
    </xf>
    <xf numFmtId="179" fontId="28" fillId="59" borderId="155" xfId="1" applyNumberFormat="1" applyFont="1" applyFill="1" applyBorder="1" applyAlignment="1">
      <alignment vertical="center"/>
    </xf>
    <xf numFmtId="179" fontId="28" fillId="59" borderId="156" xfId="1" applyNumberFormat="1" applyFont="1" applyFill="1" applyBorder="1" applyAlignment="1">
      <alignment vertical="center"/>
    </xf>
    <xf numFmtId="179" fontId="28" fillId="0" borderId="18" xfId="1" applyNumberFormat="1" applyFont="1" applyFill="1" applyBorder="1" applyAlignment="1">
      <alignment vertical="center"/>
    </xf>
    <xf numFmtId="179" fontId="28" fillId="0" borderId="157" xfId="1" applyNumberFormat="1" applyFont="1" applyFill="1" applyBorder="1" applyAlignment="1">
      <alignment vertical="center"/>
    </xf>
    <xf numFmtId="179" fontId="28" fillId="0" borderId="26" xfId="1" applyNumberFormat="1" applyFont="1" applyFill="1" applyBorder="1" applyAlignment="1">
      <alignment vertical="center"/>
    </xf>
    <xf numFmtId="0" fontId="28" fillId="0" borderId="65" xfId="0" applyFont="1" applyBorder="1" applyAlignment="1">
      <alignment horizontal="center" vertical="center"/>
    </xf>
    <xf numFmtId="0" fontId="28" fillId="0" borderId="64" xfId="0" applyFont="1" applyBorder="1" applyAlignment="1">
      <alignment horizontal="center" vertical="center"/>
    </xf>
    <xf numFmtId="0" fontId="28" fillId="0" borderId="69" xfId="0" applyFont="1" applyBorder="1" applyAlignment="1">
      <alignment horizontal="center" vertical="center"/>
    </xf>
    <xf numFmtId="0" fontId="28" fillId="57" borderId="158" xfId="0" applyFont="1" applyFill="1" applyBorder="1" applyAlignment="1">
      <alignment horizontal="left" vertical="center"/>
    </xf>
    <xf numFmtId="0" fontId="28" fillId="57" borderId="63" xfId="0" applyFont="1" applyFill="1" applyBorder="1" applyAlignment="1">
      <alignment horizontal="left" vertical="center"/>
    </xf>
    <xf numFmtId="0" fontId="28" fillId="0" borderId="74" xfId="0" applyFont="1" applyBorder="1" applyAlignment="1">
      <alignment horizontal="left" vertical="center"/>
    </xf>
    <xf numFmtId="0" fontId="28" fillId="0" borderId="63" xfId="0" applyFont="1" applyBorder="1" applyAlignment="1">
      <alignment horizontal="right" vertical="center"/>
    </xf>
    <xf numFmtId="0" fontId="28" fillId="0" borderId="75" xfId="0" applyFont="1" applyBorder="1" applyAlignment="1">
      <alignment horizontal="right" vertical="center"/>
    </xf>
    <xf numFmtId="0" fontId="28" fillId="0" borderId="159" xfId="0" applyFont="1" applyBorder="1" applyAlignment="1">
      <alignment horizontal="left" vertical="center"/>
    </xf>
    <xf numFmtId="0" fontId="28" fillId="0" borderId="160" xfId="0" applyFont="1" applyBorder="1" applyAlignment="1">
      <alignment horizontal="right" vertical="center"/>
    </xf>
    <xf numFmtId="0" fontId="28" fillId="0" borderId="64" xfId="0" applyFont="1" applyBorder="1" applyAlignment="1">
      <alignment horizontal="left" vertical="center"/>
    </xf>
    <xf numFmtId="0" fontId="28" fillId="0" borderId="161" xfId="0" applyFont="1" applyBorder="1" applyAlignment="1">
      <alignment horizontal="left" vertical="center"/>
    </xf>
    <xf numFmtId="0" fontId="28" fillId="0" borderId="63" xfId="0" applyFont="1" applyBorder="1" applyAlignment="1">
      <alignment horizontal="left" vertical="center"/>
    </xf>
    <xf numFmtId="0" fontId="28" fillId="0" borderId="160" xfId="0" applyFont="1" applyBorder="1" applyAlignment="1">
      <alignment horizontal="left" vertical="center"/>
    </xf>
    <xf numFmtId="0" fontId="28" fillId="0" borderId="75" xfId="0" applyFont="1" applyBorder="1" applyAlignment="1">
      <alignment horizontal="left" vertical="center"/>
    </xf>
    <xf numFmtId="0" fontId="28" fillId="0" borderId="158" xfId="0" applyFont="1" applyBorder="1" applyAlignment="1">
      <alignment horizontal="right" vertical="center"/>
    </xf>
    <xf numFmtId="0" fontId="28" fillId="0" borderId="69" xfId="0" applyFont="1" applyBorder="1" applyAlignment="1">
      <alignment horizontal="left" vertical="center"/>
    </xf>
    <xf numFmtId="179" fontId="28" fillId="59" borderId="96" xfId="1" applyNumberFormat="1" applyFont="1" applyFill="1" applyBorder="1" applyAlignment="1">
      <alignment vertical="center"/>
    </xf>
    <xf numFmtId="179" fontId="28" fillId="59" borderId="141" xfId="1" applyNumberFormat="1" applyFont="1" applyFill="1" applyBorder="1" applyAlignment="1">
      <alignment vertical="center"/>
    </xf>
    <xf numFmtId="179" fontId="28" fillId="59" borderId="101" xfId="1" applyNumberFormat="1" applyFont="1" applyFill="1" applyBorder="1" applyAlignment="1">
      <alignment vertical="center"/>
    </xf>
    <xf numFmtId="179" fontId="28" fillId="59" borderId="102" xfId="1" applyNumberFormat="1" applyFont="1" applyFill="1" applyBorder="1" applyAlignment="1">
      <alignment vertical="center"/>
    </xf>
    <xf numFmtId="179" fontId="28" fillId="59" borderId="103" xfId="1" applyNumberFormat="1" applyFont="1" applyFill="1" applyBorder="1" applyAlignment="1">
      <alignment vertical="center"/>
    </xf>
    <xf numFmtId="179" fontId="28" fillId="59" borderId="104" xfId="1" applyNumberFormat="1" applyFont="1" applyFill="1" applyBorder="1" applyAlignment="1">
      <alignment vertical="center"/>
    </xf>
    <xf numFmtId="179" fontId="28" fillId="59" borderId="142" xfId="1" applyNumberFormat="1" applyFont="1" applyFill="1" applyBorder="1" applyAlignment="1">
      <alignment vertical="center"/>
    </xf>
    <xf numFmtId="179" fontId="28" fillId="59" borderId="109" xfId="1" applyNumberFormat="1" applyFont="1" applyFill="1" applyBorder="1" applyAlignment="1">
      <alignment vertical="center"/>
    </xf>
    <xf numFmtId="179" fontId="28" fillId="59" borderId="110" xfId="1" applyNumberFormat="1" applyFont="1" applyFill="1" applyBorder="1" applyAlignment="1">
      <alignment vertical="center"/>
    </xf>
    <xf numFmtId="179" fontId="28" fillId="59" borderId="111" xfId="1" applyNumberFormat="1" applyFont="1" applyFill="1" applyBorder="1" applyAlignment="1">
      <alignment vertical="center"/>
    </xf>
    <xf numFmtId="179" fontId="28" fillId="59" borderId="149" xfId="1" applyNumberFormat="1" applyFont="1" applyFill="1" applyBorder="1" applyAlignment="1">
      <alignment vertical="center"/>
    </xf>
    <xf numFmtId="179" fontId="28" fillId="59" borderId="148" xfId="1" applyNumberFormat="1" applyFont="1" applyFill="1" applyBorder="1" applyAlignment="1">
      <alignment vertical="center"/>
    </xf>
    <xf numFmtId="179" fontId="28" fillId="59" borderId="118" xfId="1" applyNumberFormat="1" applyFont="1" applyFill="1" applyBorder="1" applyAlignment="1">
      <alignment vertical="center"/>
    </xf>
    <xf numFmtId="179" fontId="28" fillId="59" borderId="119" xfId="1" applyNumberFormat="1" applyFont="1" applyFill="1" applyBorder="1" applyAlignment="1">
      <alignment vertical="center"/>
    </xf>
    <xf numFmtId="179" fontId="28" fillId="59" borderId="120" xfId="1" applyNumberFormat="1" applyFont="1" applyFill="1" applyBorder="1" applyAlignment="1">
      <alignment vertical="center"/>
    </xf>
    <xf numFmtId="179" fontId="28" fillId="59" borderId="151" xfId="1" applyNumberFormat="1" applyFont="1" applyFill="1" applyBorder="1" applyAlignment="1">
      <alignment vertical="center"/>
    </xf>
    <xf numFmtId="179" fontId="28" fillId="59" borderId="150" xfId="1" applyNumberFormat="1" applyFont="1" applyFill="1" applyBorder="1" applyAlignment="1">
      <alignment vertical="center"/>
    </xf>
    <xf numFmtId="0" fontId="71" fillId="4" borderId="0" xfId="0" applyFont="1" applyFill="1" applyAlignment="1"/>
    <xf numFmtId="0" fontId="71" fillId="0" borderId="6" xfId="0" applyFont="1" applyBorder="1" applyAlignment="1"/>
    <xf numFmtId="0" fontId="71" fillId="0" borderId="9" xfId="0" applyFont="1" applyBorder="1" applyAlignment="1"/>
    <xf numFmtId="38" fontId="19" fillId="0" borderId="0" xfId="7" applyFont="1" applyFill="1" applyBorder="1" applyAlignment="1">
      <alignment horizontal="right" vertical="center" wrapText="1"/>
    </xf>
    <xf numFmtId="38" fontId="19" fillId="59" borderId="0" xfId="7" applyFont="1" applyFill="1" applyBorder="1" applyAlignment="1">
      <alignment horizontal="right" vertical="center" wrapText="1"/>
    </xf>
    <xf numFmtId="0" fontId="19" fillId="0" borderId="0" xfId="8" applyFont="1" applyAlignment="1">
      <alignment horizontal="right"/>
    </xf>
    <xf numFmtId="3" fontId="19" fillId="0" borderId="0" xfId="7" applyNumberFormat="1" applyFont="1" applyFill="1" applyBorder="1" applyAlignment="1" applyProtection="1">
      <protection locked="0"/>
    </xf>
    <xf numFmtId="3" fontId="19" fillId="59" borderId="0" xfId="7" applyNumberFormat="1" applyFont="1" applyFill="1" applyBorder="1" applyAlignment="1" applyProtection="1">
      <protection locked="0"/>
    </xf>
    <xf numFmtId="3" fontId="19" fillId="0" borderId="0" xfId="0" applyNumberFormat="1" applyFont="1">
      <alignment vertical="center"/>
    </xf>
    <xf numFmtId="3" fontId="19" fillId="59" borderId="0" xfId="0" applyNumberFormat="1" applyFont="1" applyFill="1">
      <alignment vertical="center"/>
    </xf>
    <xf numFmtId="3" fontId="19" fillId="0" borderId="0" xfId="0" applyNumberFormat="1" applyFont="1" applyAlignment="1"/>
    <xf numFmtId="3" fontId="19" fillId="0" borderId="0" xfId="7" applyNumberFormat="1" applyFont="1" applyFill="1" applyBorder="1" applyAlignment="1" applyProtection="1">
      <alignment horizontal="right"/>
      <protection locked="0"/>
    </xf>
    <xf numFmtId="3" fontId="19" fillId="59" borderId="0" xfId="7" applyNumberFormat="1" applyFont="1" applyFill="1" applyBorder="1" applyAlignment="1" applyProtection="1">
      <alignment horizontal="right"/>
      <protection locked="0"/>
    </xf>
    <xf numFmtId="3" fontId="19" fillId="0" borderId="0" xfId="8" applyNumberFormat="1" applyFont="1"/>
    <xf numFmtId="3" fontId="19" fillId="59" borderId="0" xfId="8" applyNumberFormat="1" applyFont="1" applyFill="1"/>
    <xf numFmtId="38" fontId="19" fillId="2" borderId="0" xfId="7" applyFont="1" applyFill="1" applyBorder="1" applyAlignment="1" applyProtection="1"/>
    <xf numFmtId="38" fontId="19" fillId="57" borderId="0" xfId="1" applyFont="1" applyFill="1" applyBorder="1" applyAlignment="1" applyProtection="1"/>
    <xf numFmtId="3" fontId="19" fillId="2" borderId="0" xfId="7" applyNumberFormat="1" applyFont="1" applyFill="1" applyBorder="1" applyAlignment="1" applyProtection="1"/>
    <xf numFmtId="3" fontId="19" fillId="0" borderId="0" xfId="16" applyNumberFormat="1" applyFont="1" applyAlignment="1"/>
    <xf numFmtId="38" fontId="19" fillId="0" borderId="0" xfId="1" applyFont="1" applyFill="1" applyBorder="1" applyAlignment="1"/>
    <xf numFmtId="38" fontId="19" fillId="0" borderId="10" xfId="7" applyFont="1" applyFill="1" applyBorder="1" applyAlignment="1"/>
    <xf numFmtId="38" fontId="19" fillId="0" borderId="10" xfId="7" applyFont="1" applyFill="1" applyBorder="1" applyAlignment="1" applyProtection="1"/>
    <xf numFmtId="0" fontId="19" fillId="0" borderId="10" xfId="8" applyFont="1" applyBorder="1"/>
    <xf numFmtId="38" fontId="19" fillId="0" borderId="10" xfId="1" applyFont="1" applyFill="1" applyBorder="1" applyAlignment="1"/>
    <xf numFmtId="180" fontId="19" fillId="0" borderId="10" xfId="8" applyNumberFormat="1" applyFont="1" applyBorder="1"/>
    <xf numFmtId="0" fontId="84" fillId="0" borderId="0" xfId="0" applyFont="1" applyAlignment="1">
      <alignment horizontal="center" vertical="center"/>
    </xf>
    <xf numFmtId="0" fontId="84" fillId="0" borderId="0" xfId="0" applyFont="1" applyAlignment="1">
      <alignment horizontal="right" vertical="center"/>
    </xf>
    <xf numFmtId="0" fontId="113" fillId="0" borderId="0" xfId="0" applyFont="1" applyAlignment="1">
      <alignment horizontal="center" vertical="center"/>
    </xf>
    <xf numFmtId="0" fontId="113" fillId="0" borderId="0" xfId="0" applyFont="1">
      <alignment vertical="center"/>
    </xf>
    <xf numFmtId="0" fontId="113" fillId="0" borderId="0" xfId="0" applyFont="1" applyAlignment="1">
      <alignment horizontal="center"/>
    </xf>
    <xf numFmtId="0" fontId="115" fillId="0" borderId="0" xfId="0" applyFont="1" applyAlignment="1">
      <alignment horizontal="center" vertical="center"/>
    </xf>
    <xf numFmtId="0" fontId="113" fillId="0" borderId="0" xfId="0" applyFont="1" applyAlignment="1">
      <alignment horizontal="left" vertical="center"/>
    </xf>
    <xf numFmtId="14" fontId="26" fillId="0" borderId="10" xfId="8" applyNumberFormat="1" applyFont="1" applyBorder="1" applyAlignment="1">
      <alignment horizontal="right"/>
    </xf>
    <xf numFmtId="14" fontId="76" fillId="0" borderId="0" xfId="0" applyNumberFormat="1" applyFont="1">
      <alignment vertical="center"/>
    </xf>
    <xf numFmtId="3" fontId="114" fillId="57" borderId="0" xfId="0" applyNumberFormat="1" applyFont="1" applyFill="1">
      <alignment vertical="center"/>
    </xf>
    <xf numFmtId="3" fontId="113" fillId="57" borderId="0" xfId="0" applyNumberFormat="1" applyFont="1" applyFill="1">
      <alignment vertical="center"/>
    </xf>
    <xf numFmtId="3" fontId="84" fillId="57" borderId="0" xfId="0" applyNumberFormat="1" applyFont="1" applyFill="1">
      <alignment vertical="center"/>
    </xf>
    <xf numFmtId="3" fontId="115" fillId="57" borderId="0" xfId="0" applyNumberFormat="1" applyFont="1" applyFill="1">
      <alignment vertical="center"/>
    </xf>
    <xf numFmtId="57" fontId="26" fillId="2" borderId="0" xfId="8" applyNumberFormat="1" applyFont="1" applyFill="1" applyAlignment="1">
      <alignment horizontal="center" vertical="center" wrapText="1"/>
    </xf>
    <xf numFmtId="0" fontId="85" fillId="0" borderId="0" xfId="0" applyFont="1" applyAlignment="1">
      <alignment horizontal="center" vertical="center"/>
    </xf>
    <xf numFmtId="0" fontId="112" fillId="2" borderId="0" xfId="0" applyFont="1" applyFill="1" applyAlignment="1">
      <alignment vertical="center" wrapText="1"/>
    </xf>
    <xf numFmtId="38" fontId="21" fillId="4" borderId="0" xfId="7" applyFont="1" applyFill="1" applyBorder="1">
      <alignment vertical="center"/>
    </xf>
    <xf numFmtId="38" fontId="29" fillId="60" borderId="20" xfId="1" applyFont="1" applyFill="1" applyBorder="1">
      <alignment vertical="center"/>
    </xf>
    <xf numFmtId="38" fontId="29" fillId="60" borderId="20" xfId="1" applyFont="1" applyFill="1" applyBorder="1" applyAlignment="1">
      <alignment horizontal="right" vertical="center"/>
    </xf>
    <xf numFmtId="14" fontId="28" fillId="4" borderId="0" xfId="0" applyNumberFormat="1" applyFont="1" applyFill="1">
      <alignment vertical="center"/>
    </xf>
    <xf numFmtId="14" fontId="19" fillId="0" borderId="0" xfId="0" applyNumberFormat="1" applyFont="1">
      <alignment vertical="center"/>
    </xf>
    <xf numFmtId="38" fontId="19" fillId="57" borderId="0" xfId="1" applyFont="1" applyFill="1">
      <alignment vertical="center"/>
    </xf>
    <xf numFmtId="0" fontId="6" fillId="57" borderId="2" xfId="0" applyFont="1" applyFill="1" applyBorder="1" applyAlignment="1">
      <alignment horizontal="center"/>
    </xf>
    <xf numFmtId="0" fontId="6" fillId="57" borderId="8" xfId="0" applyFont="1" applyFill="1" applyBorder="1" applyAlignment="1">
      <alignment horizontal="center"/>
    </xf>
    <xf numFmtId="3" fontId="26" fillId="0" borderId="0" xfId="8" applyNumberFormat="1" applyFont="1"/>
    <xf numFmtId="58" fontId="71" fillId="0" borderId="74" xfId="0" applyNumberFormat="1" applyFont="1" applyBorder="1" applyAlignment="1">
      <alignment horizontal="center" vertical="center"/>
    </xf>
    <xf numFmtId="180" fontId="71" fillId="4" borderId="7" xfId="0" applyNumberFormat="1" applyFont="1" applyFill="1" applyBorder="1">
      <alignment vertical="center"/>
    </xf>
    <xf numFmtId="180" fontId="71" fillId="4" borderId="39" xfId="0" applyNumberFormat="1" applyFont="1" applyFill="1" applyBorder="1">
      <alignment vertical="center"/>
    </xf>
    <xf numFmtId="180" fontId="71" fillId="4" borderId="40" xfId="0" applyNumberFormat="1" applyFont="1" applyFill="1" applyBorder="1">
      <alignment vertical="center"/>
    </xf>
    <xf numFmtId="0" fontId="21" fillId="0" borderId="1" xfId="8" applyFont="1" applyBorder="1" applyAlignment="1">
      <alignment horizontal="center" vertical="center" wrapText="1"/>
    </xf>
    <xf numFmtId="57" fontId="21" fillId="0" borderId="4" xfId="8" applyNumberFormat="1" applyFont="1" applyBorder="1" applyAlignment="1">
      <alignment horizontal="center" vertical="center" wrapText="1"/>
    </xf>
    <xf numFmtId="0" fontId="25" fillId="4" borderId="12" xfId="15" applyFont="1" applyFill="1" applyBorder="1" applyAlignment="1">
      <alignment horizontal="center" vertical="center" wrapText="1"/>
    </xf>
    <xf numFmtId="0" fontId="19" fillId="0" borderId="4" xfId="8" applyFont="1" applyBorder="1" applyAlignment="1">
      <alignment horizontal="right"/>
    </xf>
    <xf numFmtId="0" fontId="19" fillId="0" borderId="5" xfId="8" applyFont="1" applyBorder="1" applyAlignment="1">
      <alignment horizontal="right"/>
    </xf>
    <xf numFmtId="180" fontId="19" fillId="0" borderId="4" xfId="8" applyNumberFormat="1" applyFont="1" applyBorder="1"/>
    <xf numFmtId="180" fontId="19" fillId="0" borderId="5" xfId="8" applyNumberFormat="1" applyFont="1" applyBorder="1"/>
    <xf numFmtId="180" fontId="76" fillId="0" borderId="4" xfId="1" applyNumberFormat="1" applyFont="1" applyFill="1" applyBorder="1" applyAlignment="1"/>
    <xf numFmtId="180" fontId="19" fillId="0" borderId="7" xfId="8" applyNumberFormat="1" applyFont="1" applyBorder="1"/>
    <xf numFmtId="180" fontId="19" fillId="0" borderId="8" xfId="8" applyNumberFormat="1" applyFont="1" applyBorder="1"/>
    <xf numFmtId="0" fontId="21" fillId="0" borderId="2" xfId="8" applyFont="1" applyBorder="1" applyAlignment="1">
      <alignment horizontal="center" vertical="center" wrapText="1"/>
    </xf>
    <xf numFmtId="57" fontId="21" fillId="0" borderId="5" xfId="8" applyNumberFormat="1" applyFont="1" applyBorder="1" applyAlignment="1">
      <alignment horizontal="center" vertical="center" wrapText="1"/>
    </xf>
    <xf numFmtId="0" fontId="25" fillId="4" borderId="13" xfId="15" applyFont="1" applyFill="1" applyBorder="1" applyAlignment="1">
      <alignment horizontal="center" vertical="center" wrapText="1"/>
    </xf>
    <xf numFmtId="0" fontId="19" fillId="57" borderId="6" xfId="8" applyFont="1" applyFill="1" applyBorder="1" applyAlignment="1">
      <alignment horizontal="right"/>
    </xf>
    <xf numFmtId="38" fontId="76" fillId="57" borderId="6" xfId="1" applyFont="1" applyFill="1" applyBorder="1" applyAlignment="1"/>
    <xf numFmtId="180" fontId="19" fillId="57" borderId="6" xfId="8" applyNumberFormat="1" applyFont="1" applyFill="1" applyBorder="1"/>
    <xf numFmtId="180" fontId="76" fillId="57" borderId="6" xfId="1" applyNumberFormat="1" applyFont="1" applyFill="1" applyBorder="1" applyAlignment="1"/>
    <xf numFmtId="0" fontId="19" fillId="57" borderId="9" xfId="8" applyFont="1" applyFill="1" applyBorder="1"/>
    <xf numFmtId="0" fontId="71" fillId="4" borderId="65" xfId="0" applyFont="1" applyFill="1" applyBorder="1" applyAlignment="1">
      <alignment horizontal="center" vertical="center"/>
    </xf>
    <xf numFmtId="0" fontId="71" fillId="4" borderId="74" xfId="0" applyFont="1" applyFill="1" applyBorder="1" applyAlignment="1">
      <alignment horizontal="center" vertical="center"/>
    </xf>
    <xf numFmtId="0" fontId="71" fillId="4" borderId="64" xfId="0" applyFont="1" applyFill="1" applyBorder="1" applyAlignment="1">
      <alignment horizontal="center" vertical="center"/>
    </xf>
    <xf numFmtId="0" fontId="71" fillId="4" borderId="75" xfId="0" applyFont="1" applyFill="1" applyBorder="1" applyAlignment="1">
      <alignment horizontal="center" vertical="center"/>
    </xf>
    <xf numFmtId="0" fontId="71" fillId="4" borderId="63" xfId="0" applyFont="1" applyFill="1" applyBorder="1" applyAlignment="1">
      <alignment horizontal="center" vertical="center"/>
    </xf>
    <xf numFmtId="0" fontId="71" fillId="57" borderId="63" xfId="0" applyFont="1" applyFill="1" applyBorder="1" applyAlignment="1">
      <alignment horizontal="center" vertical="center"/>
    </xf>
    <xf numFmtId="0" fontId="71" fillId="0" borderId="75" xfId="0" applyFont="1" applyBorder="1" applyAlignment="1">
      <alignment horizontal="center" vertical="center"/>
    </xf>
    <xf numFmtId="38" fontId="19" fillId="0" borderId="0" xfId="1" applyFont="1" applyFill="1" applyBorder="1" applyAlignment="1">
      <alignment vertical="center"/>
    </xf>
    <xf numFmtId="38" fontId="19" fillId="3" borderId="0" xfId="1" applyFont="1" applyFill="1" applyBorder="1">
      <alignment vertical="center"/>
    </xf>
    <xf numFmtId="38" fontId="19" fillId="4" borderId="14" xfId="1" applyFont="1" applyFill="1" applyBorder="1" applyAlignment="1">
      <alignment vertical="center"/>
    </xf>
    <xf numFmtId="38" fontId="76" fillId="4" borderId="11" xfId="1" applyFont="1" applyFill="1" applyBorder="1" applyAlignment="1">
      <alignment horizontal="right"/>
    </xf>
    <xf numFmtId="38" fontId="76" fillId="4" borderId="10" xfId="1" applyFont="1" applyFill="1" applyBorder="1" applyAlignment="1">
      <alignment horizontal="right"/>
    </xf>
    <xf numFmtId="57" fontId="19" fillId="4" borderId="10" xfId="0" applyNumberFormat="1" applyFont="1" applyFill="1" applyBorder="1" applyAlignment="1">
      <alignment horizontal="center" vertical="center"/>
    </xf>
    <xf numFmtId="38" fontId="19" fillId="4" borderId="0" xfId="1" applyFont="1" applyFill="1" applyBorder="1" applyAlignment="1">
      <alignment vertical="center"/>
    </xf>
    <xf numFmtId="0" fontId="18" fillId="3" borderId="0" xfId="0" applyFont="1" applyFill="1">
      <alignment vertical="center"/>
    </xf>
    <xf numFmtId="38" fontId="93" fillId="0" borderId="0" xfId="7" applyFont="1" applyBorder="1">
      <alignment vertical="center"/>
    </xf>
    <xf numFmtId="49" fontId="76" fillId="57" borderId="0" xfId="8" applyNumberFormat="1" applyFont="1" applyFill="1" applyAlignment="1">
      <alignment horizontal="right"/>
    </xf>
    <xf numFmtId="38" fontId="76" fillId="4" borderId="0" xfId="1" applyFont="1" applyFill="1" applyBorder="1" applyAlignment="1">
      <alignment horizontal="right"/>
    </xf>
    <xf numFmtId="0" fontId="19" fillId="4" borderId="11" xfId="0" applyFont="1" applyFill="1" applyBorder="1">
      <alignment vertical="center"/>
    </xf>
    <xf numFmtId="0" fontId="19" fillId="57" borderId="11" xfId="0" applyFont="1" applyFill="1" applyBorder="1" applyAlignment="1">
      <alignment horizontal="center" vertical="center"/>
    </xf>
    <xf numFmtId="0" fontId="19" fillId="3" borderId="10" xfId="0" applyFont="1" applyFill="1" applyBorder="1">
      <alignment vertical="center"/>
    </xf>
    <xf numFmtId="57" fontId="19" fillId="57" borderId="10" xfId="0" applyNumberFormat="1" applyFont="1" applyFill="1" applyBorder="1" applyAlignment="1">
      <alignment horizontal="center" vertical="center"/>
    </xf>
    <xf numFmtId="57" fontId="19" fillId="4" borderId="10" xfId="0" quotePrefix="1" applyNumberFormat="1" applyFont="1" applyFill="1" applyBorder="1" applyAlignment="1">
      <alignment horizontal="center" vertical="center"/>
    </xf>
    <xf numFmtId="57" fontId="19" fillId="57" borderId="10" xfId="0" quotePrefix="1" applyNumberFormat="1" applyFont="1" applyFill="1" applyBorder="1" applyAlignment="1">
      <alignment horizontal="center" vertical="center"/>
    </xf>
    <xf numFmtId="49" fontId="76" fillId="57" borderId="11" xfId="8" applyNumberFormat="1" applyFont="1" applyFill="1" applyBorder="1" applyAlignment="1">
      <alignment horizontal="right"/>
    </xf>
    <xf numFmtId="49" fontId="76" fillId="57" borderId="10" xfId="8" applyNumberFormat="1" applyFont="1" applyFill="1" applyBorder="1" applyAlignment="1">
      <alignment horizontal="right"/>
    </xf>
    <xf numFmtId="3" fontId="19" fillId="2" borderId="0" xfId="7" applyNumberFormat="1" applyFont="1" applyFill="1" applyBorder="1" applyAlignment="1" applyProtection="1">
      <alignment horizontal="right"/>
      <protection locked="0"/>
    </xf>
    <xf numFmtId="3" fontId="84" fillId="0" borderId="0" xfId="0" applyNumberFormat="1" applyFont="1" applyAlignment="1"/>
    <xf numFmtId="3" fontId="84" fillId="0" borderId="0" xfId="0" applyNumberFormat="1" applyFont="1" applyAlignment="1">
      <alignment horizontal="right"/>
    </xf>
    <xf numFmtId="183" fontId="21" fillId="57" borderId="20" xfId="0" applyNumberFormat="1" applyFont="1" applyFill="1" applyBorder="1" applyAlignment="1">
      <alignment horizontal="center" vertical="center"/>
    </xf>
    <xf numFmtId="0" fontId="21" fillId="57" borderId="20" xfId="15" applyFont="1" applyFill="1" applyBorder="1" applyAlignment="1">
      <alignment horizontal="center" vertical="center" wrapText="1"/>
    </xf>
    <xf numFmtId="38" fontId="76" fillId="57" borderId="0" xfId="1" applyFont="1" applyFill="1" applyBorder="1" applyAlignment="1">
      <alignment horizontal="right"/>
    </xf>
    <xf numFmtId="38" fontId="76" fillId="57" borderId="10" xfId="1" applyFont="1" applyFill="1" applyBorder="1" applyAlignment="1">
      <alignment horizontal="right"/>
    </xf>
    <xf numFmtId="38" fontId="19" fillId="57" borderId="0" xfId="7" applyFont="1" applyFill="1" applyBorder="1" applyAlignment="1">
      <alignment vertical="center"/>
    </xf>
    <xf numFmtId="38" fontId="76" fillId="57" borderId="11" xfId="1" applyFont="1" applyFill="1" applyBorder="1" applyAlignment="1">
      <alignment horizontal="right"/>
    </xf>
    <xf numFmtId="0" fontId="101" fillId="4" borderId="0" xfId="0" applyFont="1" applyFill="1">
      <alignment vertical="center"/>
    </xf>
    <xf numFmtId="0" fontId="73" fillId="60" borderId="0" xfId="0" applyFont="1" applyFill="1" applyAlignment="1">
      <alignment horizontal="center" vertical="center"/>
    </xf>
    <xf numFmtId="0" fontId="21" fillId="3" borderId="0" xfId="0" applyFont="1" applyFill="1">
      <alignment vertical="center"/>
    </xf>
    <xf numFmtId="0" fontId="87" fillId="3" borderId="0" xfId="0" applyFont="1" applyFill="1">
      <alignment vertical="center"/>
    </xf>
    <xf numFmtId="0" fontId="73" fillId="60" borderId="0" xfId="0" applyFont="1" applyFill="1">
      <alignment vertical="center"/>
    </xf>
    <xf numFmtId="58" fontId="28" fillId="4" borderId="0" xfId="0" applyNumberFormat="1" applyFont="1" applyFill="1" applyAlignment="1">
      <alignment horizontal="right" vertical="center"/>
    </xf>
    <xf numFmtId="180" fontId="28" fillId="4" borderId="127" xfId="1" applyNumberFormat="1" applyFont="1" applyFill="1" applyBorder="1" applyAlignment="1">
      <alignment horizontal="right" vertical="center"/>
    </xf>
    <xf numFmtId="180" fontId="28" fillId="4" borderId="3" xfId="1" applyNumberFormat="1" applyFont="1" applyFill="1" applyBorder="1" applyAlignment="1">
      <alignment horizontal="right" vertical="center"/>
    </xf>
    <xf numFmtId="38" fontId="29" fillId="59" borderId="13" xfId="1" applyFont="1" applyFill="1" applyBorder="1">
      <alignment vertical="center"/>
    </xf>
    <xf numFmtId="0" fontId="27" fillId="59" borderId="6" xfId="0" applyFont="1" applyFill="1" applyBorder="1" applyAlignment="1">
      <alignment vertical="center" wrapText="1"/>
    </xf>
    <xf numFmtId="38" fontId="0" fillId="59" borderId="3" xfId="1" applyFont="1" applyFill="1" applyBorder="1">
      <alignment vertical="center"/>
    </xf>
    <xf numFmtId="38" fontId="27" fillId="59" borderId="9" xfId="1" applyFont="1" applyFill="1" applyBorder="1" applyAlignment="1">
      <alignment vertical="center" wrapText="1"/>
    </xf>
    <xf numFmtId="38" fontId="0" fillId="59" borderId="20" xfId="1" applyFont="1" applyFill="1" applyBorder="1">
      <alignment vertical="center"/>
    </xf>
    <xf numFmtId="38" fontId="0" fillId="59" borderId="6" xfId="1" applyFont="1" applyFill="1" applyBorder="1">
      <alignment vertical="center"/>
    </xf>
    <xf numFmtId="38" fontId="0" fillId="59" borderId="9" xfId="1" applyFont="1" applyFill="1" applyBorder="1">
      <alignment vertical="center"/>
    </xf>
    <xf numFmtId="0" fontId="100" fillId="59" borderId="3" xfId="0" applyFont="1" applyFill="1" applyBorder="1">
      <alignment vertical="center"/>
    </xf>
    <xf numFmtId="0" fontId="27" fillId="59" borderId="9" xfId="0" applyFont="1" applyFill="1" applyBorder="1" applyAlignment="1">
      <alignment vertical="center" wrapText="1"/>
    </xf>
    <xf numFmtId="180" fontId="0" fillId="59" borderId="20" xfId="0" applyNumberFormat="1" applyFill="1" applyBorder="1">
      <alignment vertical="center"/>
    </xf>
    <xf numFmtId="180" fontId="0" fillId="59" borderId="3" xfId="0" applyNumberFormat="1" applyFill="1" applyBorder="1">
      <alignment vertical="center"/>
    </xf>
    <xf numFmtId="180" fontId="0" fillId="59" borderId="6" xfId="0" applyNumberFormat="1" applyFill="1" applyBorder="1">
      <alignment vertical="center"/>
    </xf>
    <xf numFmtId="180" fontId="0" fillId="59" borderId="9" xfId="0" applyNumberFormat="1" applyFill="1" applyBorder="1">
      <alignment vertical="center"/>
    </xf>
    <xf numFmtId="3" fontId="0" fillId="59" borderId="20" xfId="0" applyNumberFormat="1" applyFill="1" applyBorder="1">
      <alignment vertical="center"/>
    </xf>
    <xf numFmtId="3" fontId="28" fillId="59" borderId="6" xfId="3" applyNumberFormat="1" applyFont="1" applyFill="1" applyBorder="1" applyAlignment="1">
      <alignment horizontal="right" vertical="center"/>
    </xf>
    <xf numFmtId="3" fontId="28" fillId="59" borderId="9" xfId="3" applyNumberFormat="1" applyFont="1" applyFill="1" applyBorder="1" applyAlignment="1">
      <alignment horizontal="right" vertical="center"/>
    </xf>
    <xf numFmtId="3" fontId="0" fillId="59" borderId="6" xfId="0" applyNumberFormat="1" applyFill="1" applyBorder="1">
      <alignment vertical="center"/>
    </xf>
    <xf numFmtId="3" fontId="0" fillId="59" borderId="9" xfId="0" applyNumberFormat="1" applyFill="1" applyBorder="1">
      <alignment vertical="center"/>
    </xf>
    <xf numFmtId="3" fontId="0" fillId="59" borderId="3" xfId="0" applyNumberFormat="1" applyFill="1" applyBorder="1">
      <alignment vertical="center"/>
    </xf>
    <xf numFmtId="38" fontId="21" fillId="57" borderId="7" xfId="1" applyFont="1" applyFill="1" applyBorder="1" applyAlignment="1">
      <alignment horizontal="center" vertical="center"/>
    </xf>
    <xf numFmtId="38" fontId="21" fillId="57" borderId="9" xfId="1" applyFont="1" applyFill="1" applyBorder="1" applyAlignment="1">
      <alignment horizontal="center" vertical="center"/>
    </xf>
    <xf numFmtId="38" fontId="19" fillId="4" borderId="9" xfId="1" applyFont="1" applyFill="1" applyBorder="1" applyAlignment="1">
      <alignment horizontal="center" vertical="center"/>
    </xf>
    <xf numFmtId="38" fontId="25" fillId="0" borderId="0" xfId="1" applyFont="1" applyAlignment="1"/>
    <xf numFmtId="38" fontId="25" fillId="4" borderId="0" xfId="1" applyFont="1" applyFill="1" applyAlignment="1"/>
    <xf numFmtId="180" fontId="6" fillId="4" borderId="12" xfId="2" applyNumberFormat="1" applyFont="1" applyFill="1" applyBorder="1"/>
    <xf numFmtId="38" fontId="20" fillId="4" borderId="3" xfId="3" applyFont="1" applyFill="1" applyBorder="1" applyAlignment="1">
      <alignment horizontal="center"/>
    </xf>
    <xf numFmtId="180" fontId="20" fillId="4" borderId="12" xfId="3" applyNumberFormat="1" applyFont="1" applyFill="1" applyBorder="1" applyAlignment="1"/>
    <xf numFmtId="180" fontId="20" fillId="59" borderId="4" xfId="3" applyNumberFormat="1" applyFont="1" applyFill="1" applyBorder="1" applyAlignment="1">
      <alignment horizontal="center"/>
    </xf>
    <xf numFmtId="180" fontId="20" fillId="59" borderId="11" xfId="3" applyNumberFormat="1" applyFont="1" applyFill="1" applyBorder="1" applyAlignment="1">
      <alignment horizontal="center"/>
    </xf>
    <xf numFmtId="180" fontId="20" fillId="59" borderId="0" xfId="3" applyNumberFormat="1" applyFont="1" applyFill="1" applyBorder="1" applyAlignment="1">
      <alignment horizontal="center"/>
    </xf>
    <xf numFmtId="180" fontId="20" fillId="4" borderId="10" xfId="3" applyNumberFormat="1" applyFont="1" applyFill="1" applyBorder="1" applyAlignment="1"/>
    <xf numFmtId="180" fontId="20" fillId="4" borderId="12" xfId="3" applyNumberFormat="1" applyFont="1" applyFill="1" applyBorder="1" applyAlignment="1">
      <alignment horizontal="right"/>
    </xf>
    <xf numFmtId="38" fontId="20" fillId="59" borderId="0" xfId="3" applyFont="1" applyFill="1" applyBorder="1" applyAlignment="1">
      <alignment horizontal="center"/>
    </xf>
    <xf numFmtId="177" fontId="20" fillId="59" borderId="0" xfId="3" applyNumberFormat="1" applyFont="1" applyFill="1" applyBorder="1" applyAlignment="1">
      <alignment horizontal="center"/>
    </xf>
    <xf numFmtId="177" fontId="20" fillId="4" borderId="11" xfId="3" applyNumberFormat="1" applyFont="1" applyFill="1" applyBorder="1" applyAlignment="1">
      <alignment horizontal="center"/>
    </xf>
    <xf numFmtId="177" fontId="20" fillId="4" borderId="0" xfId="3" applyNumberFormat="1" applyFont="1" applyFill="1" applyBorder="1" applyAlignment="1">
      <alignment horizontal="center"/>
    </xf>
    <xf numFmtId="177" fontId="20" fillId="4" borderId="10" xfId="3" applyNumberFormat="1" applyFont="1" applyFill="1" applyBorder="1" applyAlignment="1">
      <alignment horizontal="center"/>
    </xf>
    <xf numFmtId="182" fontId="20" fillId="4" borderId="3" xfId="13" quotePrefix="1" applyNumberFormat="1" applyFont="1" applyFill="1" applyBorder="1" applyAlignment="1">
      <alignment horizontal="right"/>
    </xf>
    <xf numFmtId="38" fontId="20" fillId="4" borderId="3" xfId="7" applyFont="1" applyFill="1" applyBorder="1" applyAlignment="1"/>
    <xf numFmtId="38" fontId="20" fillId="4" borderId="6" xfId="7" applyFont="1" applyFill="1" applyBorder="1" applyAlignment="1"/>
    <xf numFmtId="180" fontId="6" fillId="4" borderId="20" xfId="2" applyNumberFormat="1" applyFont="1" applyFill="1" applyBorder="1"/>
    <xf numFmtId="38" fontId="20" fillId="4" borderId="9" xfId="3" applyFont="1" applyFill="1" applyBorder="1" applyAlignment="1">
      <alignment horizontal="center"/>
    </xf>
    <xf numFmtId="180" fontId="71" fillId="4" borderId="12" xfId="0" applyNumberFormat="1" applyFont="1" applyFill="1" applyBorder="1">
      <alignment vertical="center"/>
    </xf>
    <xf numFmtId="0" fontId="102" fillId="4" borderId="11" xfId="0" applyFont="1" applyFill="1" applyBorder="1" applyAlignment="1">
      <alignment horizontal="center" vertical="center"/>
    </xf>
    <xf numFmtId="0" fontId="102" fillId="4" borderId="11" xfId="0" applyFont="1" applyFill="1" applyBorder="1">
      <alignment vertical="center"/>
    </xf>
    <xf numFmtId="0" fontId="102" fillId="4" borderId="0" xfId="0" applyFont="1" applyFill="1" applyAlignment="1">
      <alignment horizontal="center" vertical="center"/>
    </xf>
    <xf numFmtId="0" fontId="102" fillId="4" borderId="0" xfId="0" applyFont="1" applyFill="1">
      <alignment vertical="center"/>
    </xf>
    <xf numFmtId="0" fontId="102" fillId="4" borderId="10" xfId="0" applyFont="1" applyFill="1" applyBorder="1" applyAlignment="1">
      <alignment horizontal="center" vertical="center"/>
    </xf>
    <xf numFmtId="0" fontId="102" fillId="4" borderId="10" xfId="0" applyFont="1" applyFill="1" applyBorder="1">
      <alignment vertical="center"/>
    </xf>
    <xf numFmtId="180" fontId="20" fillId="4" borderId="9" xfId="1" applyNumberFormat="1" applyFont="1" applyFill="1" applyBorder="1" applyAlignment="1"/>
    <xf numFmtId="180" fontId="20" fillId="0" borderId="3" xfId="0" applyNumberFormat="1" applyFont="1" applyBorder="1" applyAlignment="1"/>
    <xf numFmtId="180" fontId="20" fillId="0" borderId="6" xfId="0" applyNumberFormat="1" applyFont="1" applyBorder="1" applyAlignment="1"/>
    <xf numFmtId="180" fontId="20" fillId="0" borderId="9" xfId="0" applyNumberFormat="1" applyFont="1" applyBorder="1" applyAlignment="1"/>
    <xf numFmtId="180" fontId="20" fillId="0" borderId="20" xfId="0" applyNumberFormat="1" applyFont="1" applyBorder="1" applyAlignment="1"/>
    <xf numFmtId="0" fontId="28" fillId="4" borderId="67" xfId="0" applyFont="1" applyFill="1" applyBorder="1" applyAlignment="1">
      <alignment horizontal="center" vertical="center"/>
    </xf>
    <xf numFmtId="0" fontId="28" fillId="4" borderId="7" xfId="0" applyFont="1" applyFill="1" applyBorder="1" applyAlignment="1">
      <alignment horizontal="center" vertical="center"/>
    </xf>
    <xf numFmtId="0" fontId="28" fillId="4" borderId="2" xfId="0" applyFont="1" applyFill="1" applyBorder="1" applyAlignment="1">
      <alignment horizontal="center" vertical="center"/>
    </xf>
    <xf numFmtId="58" fontId="28" fillId="4" borderId="0" xfId="0" quotePrefix="1" applyNumberFormat="1" applyFont="1" applyFill="1" applyAlignment="1">
      <alignment horizontal="right" vertical="center"/>
    </xf>
    <xf numFmtId="0" fontId="28" fillId="4" borderId="10" xfId="0" applyFont="1" applyFill="1" applyBorder="1" applyAlignment="1">
      <alignment horizontal="center" vertical="center"/>
    </xf>
    <xf numFmtId="0" fontId="95" fillId="0" borderId="0" xfId="125" applyAlignment="1" applyProtection="1">
      <alignment vertical="center"/>
    </xf>
    <xf numFmtId="0" fontId="28" fillId="4" borderId="25" xfId="0" applyFont="1" applyFill="1" applyBorder="1">
      <alignment vertical="center"/>
    </xf>
    <xf numFmtId="58" fontId="28" fillId="57" borderId="0" xfId="0" quotePrefix="1" applyNumberFormat="1" applyFont="1" applyFill="1" applyAlignment="1">
      <alignment horizontal="center" vertical="center"/>
    </xf>
    <xf numFmtId="0" fontId="27" fillId="4" borderId="36" xfId="0" applyFont="1" applyFill="1" applyBorder="1" applyAlignment="1">
      <alignment horizontal="center" vertical="center"/>
    </xf>
    <xf numFmtId="0" fontId="27" fillId="4" borderId="35" xfId="0" applyFont="1" applyFill="1" applyBorder="1" applyAlignment="1">
      <alignment horizontal="center" vertical="center"/>
    </xf>
    <xf numFmtId="0" fontId="27" fillId="4" borderId="83" xfId="0" applyFont="1" applyFill="1" applyBorder="1" applyAlignment="1">
      <alignment horizontal="center" vertical="center"/>
    </xf>
    <xf numFmtId="0" fontId="54" fillId="4" borderId="36" xfId="0" applyFont="1" applyFill="1" applyBorder="1" applyAlignment="1">
      <alignment horizontal="center" vertical="center"/>
    </xf>
    <xf numFmtId="0" fontId="28" fillId="4" borderId="132" xfId="0" applyFont="1" applyFill="1" applyBorder="1" applyAlignment="1">
      <alignment horizontal="right" vertical="center"/>
    </xf>
    <xf numFmtId="0" fontId="28" fillId="4" borderId="132" xfId="0" applyFont="1" applyFill="1" applyBorder="1">
      <alignment vertical="center"/>
    </xf>
    <xf numFmtId="0" fontId="0" fillId="4" borderId="65" xfId="0" applyFill="1" applyBorder="1" applyAlignment="1">
      <alignment horizontal="center" vertical="center"/>
    </xf>
    <xf numFmtId="0" fontId="0" fillId="4" borderId="69" xfId="0" applyFill="1" applyBorder="1" applyAlignment="1">
      <alignment horizontal="center" vertical="center"/>
    </xf>
    <xf numFmtId="0" fontId="0" fillId="4" borderId="64" xfId="0" applyFill="1" applyBorder="1">
      <alignment vertical="center"/>
    </xf>
    <xf numFmtId="0" fontId="0" fillId="4" borderId="74" xfId="0" applyFill="1" applyBorder="1">
      <alignment vertical="center"/>
    </xf>
    <xf numFmtId="0" fontId="107" fillId="4" borderId="64" xfId="0" applyFont="1" applyFill="1" applyBorder="1" applyAlignment="1">
      <alignment horizontal="center" vertical="center"/>
    </xf>
    <xf numFmtId="0" fontId="0" fillId="4" borderId="75" xfId="0" applyFill="1" applyBorder="1">
      <alignment vertical="center"/>
    </xf>
    <xf numFmtId="0" fontId="0" fillId="4" borderId="69" xfId="0" applyFill="1" applyBorder="1">
      <alignment vertical="center"/>
    </xf>
    <xf numFmtId="0" fontId="95" fillId="4" borderId="32" xfId="125" applyFill="1" applyBorder="1" applyAlignment="1" applyProtection="1">
      <alignment vertical="center"/>
    </xf>
    <xf numFmtId="0" fontId="28" fillId="4" borderId="80" xfId="0" applyFont="1" applyFill="1" applyBorder="1">
      <alignment vertical="center"/>
    </xf>
    <xf numFmtId="0" fontId="95" fillId="4" borderId="37" xfId="125" applyFill="1" applyBorder="1" applyAlignment="1" applyProtection="1">
      <alignment vertical="center"/>
    </xf>
    <xf numFmtId="0" fontId="95" fillId="4" borderId="29" xfId="125" applyFill="1" applyBorder="1" applyAlignment="1" applyProtection="1">
      <alignment vertical="center"/>
    </xf>
    <xf numFmtId="0" fontId="27" fillId="4" borderId="5" xfId="0" applyFont="1" applyFill="1" applyBorder="1">
      <alignment vertical="center"/>
    </xf>
    <xf numFmtId="0" fontId="27" fillId="4" borderId="8" xfId="0" applyFont="1" applyFill="1" applyBorder="1">
      <alignment vertical="center"/>
    </xf>
    <xf numFmtId="0" fontId="27" fillId="4" borderId="2" xfId="0" applyFont="1" applyFill="1" applyBorder="1">
      <alignment vertical="center"/>
    </xf>
    <xf numFmtId="0" fontId="27" fillId="4" borderId="70" xfId="0" applyFont="1" applyFill="1" applyBorder="1">
      <alignment vertical="center"/>
    </xf>
    <xf numFmtId="0" fontId="27" fillId="4" borderId="162" xfId="0" applyFont="1" applyFill="1" applyBorder="1" applyAlignment="1">
      <alignment horizontal="center" vertical="center"/>
    </xf>
    <xf numFmtId="0" fontId="100" fillId="4" borderId="28" xfId="0" applyFont="1" applyFill="1" applyBorder="1">
      <alignment vertical="center"/>
    </xf>
    <xf numFmtId="0" fontId="100" fillId="4" borderId="32" xfId="0" applyFont="1" applyFill="1" applyBorder="1">
      <alignment vertical="center"/>
    </xf>
    <xf numFmtId="0" fontId="100" fillId="4" borderId="37" xfId="0" applyFont="1" applyFill="1" applyBorder="1">
      <alignment vertical="center"/>
    </xf>
    <xf numFmtId="0" fontId="100" fillId="4" borderId="29" xfId="0" applyFont="1" applyFill="1" applyBorder="1">
      <alignment vertical="center"/>
    </xf>
    <xf numFmtId="0" fontId="54" fillId="4" borderId="35" xfId="0" applyFont="1" applyFill="1" applyBorder="1" applyAlignment="1">
      <alignment horizontal="center" vertical="center"/>
    </xf>
    <xf numFmtId="0" fontId="27" fillId="57" borderId="35" xfId="0" applyFont="1" applyFill="1" applyBorder="1" applyAlignment="1">
      <alignment horizontal="center" vertical="center"/>
    </xf>
    <xf numFmtId="0" fontId="95" fillId="4" borderId="32" xfId="125" applyFill="1" applyBorder="1" applyAlignment="1" applyProtection="1">
      <alignment horizontal="left" vertical="center"/>
    </xf>
    <xf numFmtId="0" fontId="28" fillId="4" borderId="8" xfId="0" applyFont="1" applyFill="1" applyBorder="1" applyAlignment="1">
      <alignment horizontal="left" vertical="center"/>
    </xf>
    <xf numFmtId="0" fontId="27" fillId="4" borderId="9" xfId="0" applyFont="1" applyFill="1" applyBorder="1" applyAlignment="1">
      <alignment horizontal="center" vertical="center"/>
    </xf>
    <xf numFmtId="0" fontId="27" fillId="4" borderId="8" xfId="0" applyFont="1" applyFill="1" applyBorder="1" applyAlignment="1">
      <alignment horizontal="center" vertical="center"/>
    </xf>
    <xf numFmtId="0" fontId="54" fillId="4" borderId="7" xfId="0" applyFont="1" applyFill="1" applyBorder="1" applyAlignment="1">
      <alignment horizontal="center" vertical="center"/>
    </xf>
    <xf numFmtId="0" fontId="54" fillId="4" borderId="9" xfId="0" applyFont="1" applyFill="1" applyBorder="1" applyAlignment="1">
      <alignment horizontal="center" vertical="center"/>
    </xf>
    <xf numFmtId="0" fontId="0" fillId="4" borderId="74" xfId="0" applyFill="1" applyBorder="1" applyAlignment="1">
      <alignment horizontal="center" vertical="center"/>
    </xf>
    <xf numFmtId="0" fontId="28" fillId="4" borderId="32" xfId="0" applyFont="1" applyFill="1" applyBorder="1" applyAlignment="1">
      <alignment horizontal="left" vertical="center"/>
    </xf>
    <xf numFmtId="0" fontId="89" fillId="4" borderId="0" xfId="0" applyFont="1" applyFill="1">
      <alignment vertical="center"/>
    </xf>
    <xf numFmtId="38" fontId="29" fillId="57" borderId="12" xfId="1" applyFont="1" applyFill="1" applyBorder="1">
      <alignment vertical="center"/>
    </xf>
    <xf numFmtId="38" fontId="6" fillId="57" borderId="10" xfId="7" applyFont="1" applyFill="1" applyBorder="1">
      <alignment vertical="center"/>
    </xf>
    <xf numFmtId="179" fontId="6" fillId="57" borderId="10" xfId="1" applyNumberFormat="1" applyFont="1" applyFill="1" applyBorder="1">
      <alignment vertical="center"/>
    </xf>
    <xf numFmtId="185" fontId="6" fillId="57" borderId="10" xfId="7" applyNumberFormat="1" applyFont="1" applyFill="1" applyBorder="1">
      <alignment vertical="center"/>
    </xf>
    <xf numFmtId="0" fontId="0" fillId="0" borderId="14" xfId="0" applyBorder="1">
      <alignment vertical="center"/>
    </xf>
    <xf numFmtId="180" fontId="0" fillId="0" borderId="17" xfId="0" applyNumberFormat="1" applyBorder="1">
      <alignment vertical="center"/>
    </xf>
    <xf numFmtId="180" fontId="0" fillId="0" borderId="130" xfId="0" applyNumberFormat="1" applyBorder="1">
      <alignment vertical="center"/>
    </xf>
    <xf numFmtId="180" fontId="0" fillId="0" borderId="127" xfId="0" applyNumberFormat="1" applyBorder="1">
      <alignment vertical="center"/>
    </xf>
    <xf numFmtId="180" fontId="0" fillId="0" borderId="128" xfId="0" applyNumberFormat="1" applyBorder="1">
      <alignment vertical="center"/>
    </xf>
    <xf numFmtId="180" fontId="0" fillId="0" borderId="39" xfId="0" applyNumberFormat="1" applyBorder="1">
      <alignment vertical="center"/>
    </xf>
    <xf numFmtId="38" fontId="25" fillId="57" borderId="10" xfId="1" applyFont="1" applyFill="1" applyBorder="1" applyAlignment="1"/>
    <xf numFmtId="0" fontId="25" fillId="59" borderId="10" xfId="0" applyFont="1" applyFill="1" applyBorder="1" applyAlignment="1"/>
    <xf numFmtId="185" fontId="76" fillId="0" borderId="0" xfId="1" applyNumberFormat="1" applyFont="1">
      <alignment vertical="center"/>
    </xf>
    <xf numFmtId="0" fontId="21" fillId="0" borderId="2" xfId="0" applyFont="1" applyBorder="1" applyAlignment="1">
      <alignment horizontal="center" vertical="center"/>
    </xf>
    <xf numFmtId="0" fontId="19" fillId="0" borderId="0" xfId="0" applyFont="1" applyAlignment="1">
      <alignment horizontal="right" vertical="center"/>
    </xf>
    <xf numFmtId="38" fontId="19" fillId="0" borderId="0" xfId="1" applyFont="1" applyBorder="1" applyAlignment="1">
      <alignment vertical="center"/>
    </xf>
    <xf numFmtId="180" fontId="19" fillId="57" borderId="0" xfId="0" applyNumberFormat="1" applyFont="1" applyFill="1">
      <alignment vertical="center"/>
    </xf>
    <xf numFmtId="0" fontId="19" fillId="0" borderId="1" xfId="0" applyFont="1" applyBorder="1" applyAlignment="1">
      <alignment horizontal="right" vertical="center"/>
    </xf>
    <xf numFmtId="3" fontId="19" fillId="66" borderId="11" xfId="0" applyNumberFormat="1" applyFont="1" applyFill="1" applyBorder="1">
      <alignment vertical="center"/>
    </xf>
    <xf numFmtId="38" fontId="19" fillId="0" borderId="11" xfId="1" applyFont="1" applyBorder="1" applyAlignment="1">
      <alignment vertical="center"/>
    </xf>
    <xf numFmtId="38" fontId="19" fillId="0" borderId="2" xfId="1" applyFont="1" applyBorder="1" applyAlignment="1">
      <alignment vertical="center"/>
    </xf>
    <xf numFmtId="0" fontId="19" fillId="0" borderId="4" xfId="0" applyFont="1" applyBorder="1" applyAlignment="1">
      <alignment horizontal="right" vertical="center"/>
    </xf>
    <xf numFmtId="3" fontId="19" fillId="66" borderId="0" xfId="0" applyNumberFormat="1" applyFont="1" applyFill="1">
      <alignment vertical="center"/>
    </xf>
    <xf numFmtId="38" fontId="19" fillId="0" borderId="5" xfId="1" applyFont="1" applyBorder="1" applyAlignment="1">
      <alignment vertical="center"/>
    </xf>
    <xf numFmtId="0" fontId="19" fillId="0" borderId="7" xfId="0" applyFont="1" applyBorder="1" applyAlignment="1">
      <alignment horizontal="right" vertical="center"/>
    </xf>
    <xf numFmtId="3" fontId="19" fillId="66" borderId="10" xfId="0" applyNumberFormat="1" applyFont="1" applyFill="1" applyBorder="1">
      <alignment vertical="center"/>
    </xf>
    <xf numFmtId="38" fontId="19" fillId="0" borderId="10" xfId="1" applyFont="1" applyBorder="1" applyAlignment="1">
      <alignment vertical="center"/>
    </xf>
    <xf numFmtId="38" fontId="19" fillId="0" borderId="8" xfId="1" applyFont="1" applyBorder="1" applyAlignment="1">
      <alignment vertical="center"/>
    </xf>
    <xf numFmtId="0" fontId="26" fillId="0" borderId="1" xfId="0" applyFont="1" applyBorder="1" applyAlignment="1">
      <alignment horizontal="left" vertical="center"/>
    </xf>
    <xf numFmtId="180" fontId="19" fillId="0" borderId="6" xfId="1" applyNumberFormat="1" applyFont="1" applyBorder="1" applyAlignment="1"/>
    <xf numFmtId="180" fontId="19" fillId="4" borderId="6" xfId="1" applyNumberFormat="1" applyFont="1" applyFill="1" applyBorder="1" applyAlignment="1"/>
    <xf numFmtId="180" fontId="21" fillId="57" borderId="6" xfId="1" applyNumberFormat="1" applyFont="1" applyFill="1" applyBorder="1" applyAlignment="1"/>
    <xf numFmtId="180" fontId="19" fillId="59" borderId="6" xfId="1" applyNumberFormat="1" applyFont="1" applyFill="1" applyBorder="1" applyAlignment="1"/>
    <xf numFmtId="0" fontId="21" fillId="0" borderId="6" xfId="0" applyFont="1" applyBorder="1">
      <alignment vertical="center"/>
    </xf>
    <xf numFmtId="180" fontId="21" fillId="0" borderId="6" xfId="1" applyNumberFormat="1" applyFont="1" applyBorder="1" applyAlignment="1"/>
    <xf numFmtId="180" fontId="19" fillId="59" borderId="6" xfId="0" applyNumberFormat="1" applyFont="1" applyFill="1" applyBorder="1">
      <alignment vertical="center"/>
    </xf>
    <xf numFmtId="185" fontId="19" fillId="59" borderId="6" xfId="0" applyNumberFormat="1" applyFont="1" applyFill="1" applyBorder="1">
      <alignment vertical="center"/>
    </xf>
    <xf numFmtId="0" fontId="19" fillId="0" borderId="3" xfId="0" applyFont="1" applyBorder="1" applyAlignment="1">
      <alignment horizontal="center" vertical="center"/>
    </xf>
    <xf numFmtId="0" fontId="28" fillId="0" borderId="8" xfId="0" applyFont="1" applyBorder="1" applyAlignment="1">
      <alignment horizontal="center" vertical="center"/>
    </xf>
    <xf numFmtId="0" fontId="28" fillId="0" borderId="77" xfId="0" applyFont="1" applyBorder="1">
      <alignment vertical="center"/>
    </xf>
    <xf numFmtId="0" fontId="28" fillId="0" borderId="80" xfId="0" applyFont="1" applyBorder="1" applyAlignment="1">
      <alignment horizontal="center" vertical="center"/>
    </xf>
    <xf numFmtId="0" fontId="28" fillId="0" borderId="11" xfId="0" applyFont="1" applyBorder="1" applyAlignment="1">
      <alignment horizontal="center" vertical="center"/>
    </xf>
    <xf numFmtId="0" fontId="28" fillId="57" borderId="11" xfId="0" applyFont="1" applyFill="1" applyBorder="1" applyAlignment="1">
      <alignment horizontal="center" vertical="center"/>
    </xf>
    <xf numFmtId="0" fontId="28" fillId="0" borderId="3" xfId="0" applyFont="1" applyBorder="1">
      <alignment vertical="center"/>
    </xf>
    <xf numFmtId="0" fontId="19" fillId="0" borderId="77" xfId="0" applyFont="1" applyBorder="1" applyAlignment="1">
      <alignment horizontal="center" vertical="center"/>
    </xf>
    <xf numFmtId="0" fontId="19" fillId="0" borderId="127" xfId="0" applyFont="1" applyBorder="1" applyAlignment="1">
      <alignment horizontal="center" vertical="center"/>
    </xf>
    <xf numFmtId="0" fontId="28" fillId="0" borderId="40" xfId="0" applyFont="1" applyBorder="1">
      <alignment vertical="center"/>
    </xf>
    <xf numFmtId="0" fontId="28" fillId="0" borderId="132" xfId="0" applyFont="1" applyBorder="1" applyAlignment="1">
      <alignment horizontal="center" vertical="center"/>
    </xf>
    <xf numFmtId="0" fontId="28" fillId="57" borderId="10" xfId="0" applyFont="1" applyFill="1" applyBorder="1" applyAlignment="1">
      <alignment horizontal="center" vertical="center"/>
    </xf>
    <xf numFmtId="181" fontId="19" fillId="4" borderId="9" xfId="1" applyNumberFormat="1" applyFont="1" applyFill="1" applyBorder="1" applyAlignment="1">
      <alignment horizontal="center" vertical="center"/>
    </xf>
    <xf numFmtId="181" fontId="19" fillId="4" borderId="10" xfId="1" applyNumberFormat="1" applyFont="1" applyFill="1" applyBorder="1" applyAlignment="1">
      <alignment horizontal="center" vertical="center"/>
    </xf>
    <xf numFmtId="181" fontId="19" fillId="4" borderId="7" xfId="1" applyNumberFormat="1" applyFont="1" applyFill="1" applyBorder="1" applyAlignment="1">
      <alignment horizontal="center" vertical="center"/>
    </xf>
    <xf numFmtId="181" fontId="19" fillId="0" borderId="40" xfId="1" applyNumberFormat="1" applyFont="1" applyFill="1" applyBorder="1" applyAlignment="1">
      <alignment horizontal="center" vertical="center"/>
    </xf>
    <xf numFmtId="181" fontId="19" fillId="0" borderId="39" xfId="1" applyNumberFormat="1" applyFont="1" applyFill="1" applyBorder="1" applyAlignment="1">
      <alignment horizontal="center" vertical="center"/>
    </xf>
    <xf numFmtId="181" fontId="19" fillId="0" borderId="9" xfId="1" applyNumberFormat="1" applyFont="1" applyFill="1" applyBorder="1" applyAlignment="1">
      <alignment horizontal="center" vertical="center"/>
    </xf>
    <xf numFmtId="38" fontId="19" fillId="4" borderId="14" xfId="1" applyFont="1" applyFill="1" applyBorder="1">
      <alignment vertical="center"/>
    </xf>
    <xf numFmtId="38" fontId="19" fillId="4" borderId="0" xfId="1" applyFont="1" applyFill="1">
      <alignment vertical="center"/>
    </xf>
    <xf numFmtId="0" fontId="28" fillId="4" borderId="20" xfId="0" applyFont="1" applyFill="1" applyBorder="1" applyAlignment="1">
      <alignment horizontal="center"/>
    </xf>
    <xf numFmtId="40" fontId="28" fillId="4" borderId="20" xfId="1" applyNumberFormat="1" applyFont="1" applyFill="1" applyBorder="1" applyAlignment="1"/>
    <xf numFmtId="40" fontId="28" fillId="57" borderId="20" xfId="1" applyNumberFormat="1" applyFont="1" applyFill="1" applyBorder="1" applyAlignment="1"/>
    <xf numFmtId="0" fontId="28" fillId="4" borderId="23"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25"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 xfId="0" applyFont="1" applyBorder="1" applyAlignment="1">
      <alignment horizontal="center" vertical="center"/>
    </xf>
    <xf numFmtId="38" fontId="71" fillId="57" borderId="11" xfId="0" applyNumberFormat="1" applyFont="1" applyFill="1" applyBorder="1">
      <alignment vertical="center"/>
    </xf>
    <xf numFmtId="38" fontId="71" fillId="0" borderId="26" xfId="0" applyNumberFormat="1" applyFont="1" applyBorder="1">
      <alignment vertical="center"/>
    </xf>
    <xf numFmtId="0" fontId="71" fillId="0" borderId="29" xfId="0" applyFont="1" applyBorder="1">
      <alignment vertical="center"/>
    </xf>
    <xf numFmtId="204" fontId="71" fillId="2" borderId="74" xfId="0" applyNumberFormat="1" applyFont="1" applyFill="1" applyBorder="1" applyAlignment="1">
      <alignment horizontal="center" vertical="center"/>
    </xf>
    <xf numFmtId="38" fontId="6" fillId="2" borderId="10" xfId="7" applyFont="1" applyFill="1" applyBorder="1">
      <alignment vertical="center"/>
    </xf>
    <xf numFmtId="0" fontId="71" fillId="2" borderId="9" xfId="0" applyFont="1" applyFill="1" applyBorder="1" applyAlignment="1">
      <alignment horizontal="center" vertical="center"/>
    </xf>
    <xf numFmtId="0" fontId="71" fillId="2" borderId="32" xfId="0" applyFont="1" applyFill="1" applyBorder="1" applyAlignment="1">
      <alignment horizontal="center" vertical="center"/>
    </xf>
    <xf numFmtId="58" fontId="28" fillId="4" borderId="163" xfId="0" applyNumberFormat="1" applyFont="1" applyFill="1" applyBorder="1" applyAlignment="1">
      <alignment horizontal="center" vertical="center"/>
    </xf>
    <xf numFmtId="180" fontId="28" fillId="59" borderId="26" xfId="1" applyNumberFormat="1" applyFont="1" applyFill="1" applyBorder="1" applyAlignment="1">
      <alignment horizontal="right" vertical="center"/>
    </xf>
    <xf numFmtId="180" fontId="28" fillId="59" borderId="35" xfId="1" applyNumberFormat="1" applyFont="1" applyFill="1" applyBorder="1" applyAlignment="1">
      <alignment horizontal="right" vertical="center"/>
    </xf>
    <xf numFmtId="180" fontId="28" fillId="59" borderId="26" xfId="0" applyNumberFormat="1" applyFont="1" applyFill="1" applyBorder="1">
      <alignment vertical="center"/>
    </xf>
    <xf numFmtId="180" fontId="28" fillId="59" borderId="35" xfId="0" applyNumberFormat="1" applyFont="1" applyFill="1" applyBorder="1">
      <alignment vertical="center"/>
    </xf>
    <xf numFmtId="180" fontId="28" fillId="59" borderId="26" xfId="1" applyNumberFormat="1" applyFont="1" applyFill="1" applyBorder="1">
      <alignment vertical="center"/>
    </xf>
    <xf numFmtId="180" fontId="28" fillId="59" borderId="35" xfId="1" applyNumberFormat="1" applyFont="1" applyFill="1" applyBorder="1">
      <alignment vertical="center"/>
    </xf>
    <xf numFmtId="180" fontId="28" fillId="59" borderId="29" xfId="0" applyNumberFormat="1" applyFont="1" applyFill="1" applyBorder="1">
      <alignment vertical="center"/>
    </xf>
    <xf numFmtId="180" fontId="28" fillId="4" borderId="163" xfId="1" applyNumberFormat="1" applyFont="1" applyFill="1" applyBorder="1">
      <alignment vertical="center"/>
    </xf>
    <xf numFmtId="180" fontId="28" fillId="4" borderId="29" xfId="1" applyNumberFormat="1" applyFont="1" applyFill="1" applyBorder="1">
      <alignment vertical="center"/>
    </xf>
    <xf numFmtId="179" fontId="28" fillId="4" borderId="7" xfId="1" applyNumberFormat="1" applyFont="1" applyFill="1" applyBorder="1">
      <alignment vertical="center"/>
    </xf>
    <xf numFmtId="185" fontId="28" fillId="4" borderId="12" xfId="1" applyNumberFormat="1" applyFont="1" applyFill="1" applyBorder="1">
      <alignment vertical="center"/>
    </xf>
    <xf numFmtId="185" fontId="28" fillId="4" borderId="1" xfId="1" applyNumberFormat="1" applyFont="1" applyFill="1" applyBorder="1">
      <alignment vertical="center"/>
    </xf>
    <xf numFmtId="38" fontId="28" fillId="59" borderId="8" xfId="1" applyFont="1" applyFill="1" applyBorder="1" applyAlignment="1">
      <alignment horizontal="right" vertical="center"/>
    </xf>
    <xf numFmtId="180" fontId="28" fillId="59" borderId="8" xfId="0" applyNumberFormat="1" applyFont="1" applyFill="1" applyBorder="1" applyAlignment="1">
      <alignment horizontal="right" vertical="center"/>
    </xf>
    <xf numFmtId="180" fontId="28" fillId="59" borderId="8" xfId="1" applyNumberFormat="1" applyFont="1" applyFill="1" applyBorder="1" applyAlignment="1">
      <alignment horizontal="right" vertical="center"/>
    </xf>
    <xf numFmtId="180" fontId="28" fillId="4" borderId="8" xfId="1" applyNumberFormat="1" applyFont="1" applyFill="1" applyBorder="1" applyAlignment="1">
      <alignment horizontal="right" vertical="center"/>
    </xf>
    <xf numFmtId="180" fontId="28" fillId="4" borderId="13" xfId="1" applyNumberFormat="1" applyFont="1" applyFill="1" applyBorder="1" applyAlignment="1">
      <alignment horizontal="right" vertical="center"/>
    </xf>
    <xf numFmtId="180" fontId="28" fillId="0" borderId="13" xfId="1" applyNumberFormat="1" applyFont="1" applyFill="1" applyBorder="1" applyAlignment="1">
      <alignment horizontal="right" vertical="center"/>
    </xf>
    <xf numFmtId="180" fontId="28" fillId="0" borderId="2" xfId="1" applyNumberFormat="1" applyFont="1" applyFill="1" applyBorder="1" applyAlignment="1">
      <alignment horizontal="right" vertical="center"/>
    </xf>
    <xf numFmtId="38" fontId="28" fillId="4" borderId="131" xfId="1" applyFont="1" applyFill="1" applyBorder="1" applyAlignment="1">
      <alignment horizontal="right" vertical="center"/>
    </xf>
    <xf numFmtId="38" fontId="28" fillId="4" borderId="62" xfId="1" applyFont="1" applyFill="1" applyBorder="1" applyAlignment="1">
      <alignment horizontal="right" vertical="center"/>
    </xf>
    <xf numFmtId="38" fontId="28" fillId="4" borderId="59" xfId="1" applyFont="1" applyFill="1" applyBorder="1" applyAlignment="1">
      <alignment horizontal="right" vertical="center"/>
    </xf>
    <xf numFmtId="185" fontId="28" fillId="59" borderId="162" xfId="1" applyNumberFormat="1" applyFont="1" applyFill="1" applyBorder="1">
      <alignment vertical="center"/>
    </xf>
    <xf numFmtId="185" fontId="28" fillId="59" borderId="26" xfId="1" applyNumberFormat="1" applyFont="1" applyFill="1" applyBorder="1">
      <alignment vertical="center"/>
    </xf>
    <xf numFmtId="185" fontId="28" fillId="59" borderId="36" xfId="1" applyNumberFormat="1" applyFont="1" applyFill="1" applyBorder="1">
      <alignment vertical="center"/>
    </xf>
    <xf numFmtId="180" fontId="28" fillId="59" borderId="25" xfId="1" applyNumberFormat="1" applyFont="1" applyFill="1" applyBorder="1" applyAlignment="1">
      <alignment horizontal="right" vertical="center"/>
    </xf>
    <xf numFmtId="180" fontId="28" fillId="59" borderId="29" xfId="1" applyNumberFormat="1" applyFont="1" applyFill="1" applyBorder="1" applyAlignment="1">
      <alignment horizontal="right" vertical="center"/>
    </xf>
    <xf numFmtId="180" fontId="28" fillId="59" borderId="162" xfId="1" applyNumberFormat="1" applyFont="1" applyFill="1" applyBorder="1" applyAlignment="1">
      <alignment horizontal="right" vertical="center"/>
    </xf>
    <xf numFmtId="180" fontId="28" fillId="4" borderId="1" xfId="1" applyNumberFormat="1" applyFont="1" applyFill="1" applyBorder="1" applyAlignment="1">
      <alignment horizontal="right" vertical="center"/>
    </xf>
    <xf numFmtId="180" fontId="28" fillId="59" borderId="36" xfId="1" applyNumberFormat="1" applyFont="1" applyFill="1" applyBorder="1" applyAlignment="1">
      <alignment horizontal="right" vertical="center"/>
    </xf>
    <xf numFmtId="180" fontId="28" fillId="4" borderId="39" xfId="0" applyNumberFormat="1" applyFont="1" applyFill="1" applyBorder="1">
      <alignment vertical="center"/>
    </xf>
    <xf numFmtId="180" fontId="28" fillId="4" borderId="41" xfId="0" applyNumberFormat="1" applyFont="1" applyFill="1" applyBorder="1">
      <alignment vertical="center"/>
    </xf>
    <xf numFmtId="180" fontId="28" fillId="57" borderId="41" xfId="0" applyNumberFormat="1" applyFont="1" applyFill="1" applyBorder="1">
      <alignment vertical="center"/>
    </xf>
    <xf numFmtId="180" fontId="28" fillId="57" borderId="127" xfId="0" applyNumberFormat="1" applyFont="1" applyFill="1" applyBorder="1">
      <alignment vertical="center"/>
    </xf>
    <xf numFmtId="180" fontId="28" fillId="59" borderId="25" xfId="0" applyNumberFormat="1" applyFont="1" applyFill="1" applyBorder="1">
      <alignment vertical="center"/>
    </xf>
    <xf numFmtId="0" fontId="25" fillId="59" borderId="0" xfId="0" applyFont="1" applyFill="1" applyAlignment="1">
      <alignment horizontal="center" vertical="center"/>
    </xf>
    <xf numFmtId="180" fontId="28" fillId="57" borderId="24" xfId="0" applyNumberFormat="1" applyFont="1" applyFill="1" applyBorder="1">
      <alignment vertical="center"/>
    </xf>
    <xf numFmtId="14" fontId="25" fillId="0" borderId="0" xfId="0" applyNumberFormat="1" applyFont="1" applyAlignment="1"/>
    <xf numFmtId="0" fontId="25" fillId="59" borderId="11" xfId="0" applyFont="1" applyFill="1" applyBorder="1" applyAlignment="1"/>
    <xf numFmtId="38" fontId="25" fillId="0" borderId="11" xfId="1" applyFont="1" applyBorder="1" applyAlignment="1"/>
    <xf numFmtId="0" fontId="25" fillId="59" borderId="0" xfId="0" applyFont="1" applyFill="1" applyAlignment="1"/>
    <xf numFmtId="180" fontId="76" fillId="0" borderId="0" xfId="1" applyNumberFormat="1" applyFont="1">
      <alignment vertical="center"/>
    </xf>
    <xf numFmtId="0" fontId="0" fillId="57" borderId="11" xfId="0" applyFill="1" applyBorder="1" applyAlignment="1">
      <alignment horizontal="center" vertical="center"/>
    </xf>
    <xf numFmtId="0" fontId="0" fillId="57" borderId="10" xfId="0" applyFill="1" applyBorder="1">
      <alignment vertical="center"/>
    </xf>
    <xf numFmtId="180" fontId="93" fillId="0" borderId="0" xfId="0" applyNumberFormat="1" applyFont="1">
      <alignment vertical="center"/>
    </xf>
    <xf numFmtId="180" fontId="93" fillId="57" borderId="0" xfId="0" applyNumberFormat="1" applyFont="1" applyFill="1">
      <alignment vertical="center"/>
    </xf>
    <xf numFmtId="184" fontId="93" fillId="0" borderId="0" xfId="1" applyNumberFormat="1" applyFont="1">
      <alignment vertical="center"/>
    </xf>
    <xf numFmtId="0" fontId="93" fillId="0" borderId="0" xfId="0" applyFont="1" applyAlignment="1">
      <alignment horizontal="center" vertical="center"/>
    </xf>
    <xf numFmtId="180" fontId="19" fillId="57" borderId="0" xfId="1" applyNumberFormat="1" applyFont="1" applyFill="1" applyBorder="1" applyAlignment="1">
      <alignment horizontal="right"/>
    </xf>
    <xf numFmtId="0" fontId="76" fillId="59" borderId="20" xfId="0" applyFont="1" applyFill="1" applyBorder="1" applyAlignment="1">
      <alignment horizontal="center" vertical="center" wrapText="1"/>
    </xf>
    <xf numFmtId="0" fontId="19" fillId="0" borderId="6" xfId="8" applyFont="1" applyBorder="1" applyAlignment="1">
      <alignment horizontal="right"/>
    </xf>
    <xf numFmtId="180" fontId="19" fillId="0" borderId="6" xfId="8" applyNumberFormat="1" applyFont="1" applyBorder="1"/>
    <xf numFmtId="180" fontId="19" fillId="0" borderId="9" xfId="8" applyNumberFormat="1" applyFont="1" applyBorder="1"/>
    <xf numFmtId="0" fontId="21" fillId="59" borderId="3" xfId="8" applyFont="1" applyFill="1" applyBorder="1" applyAlignment="1">
      <alignment horizontal="center" vertical="center" wrapText="1"/>
    </xf>
    <xf numFmtId="57" fontId="21" fillId="59" borderId="6" xfId="8" applyNumberFormat="1" applyFont="1" applyFill="1" applyBorder="1" applyAlignment="1">
      <alignment horizontal="center" vertical="center" wrapText="1"/>
    </xf>
    <xf numFmtId="38" fontId="71" fillId="0" borderId="11" xfId="0" applyNumberFormat="1" applyFont="1" applyBorder="1">
      <alignment vertical="center"/>
    </xf>
    <xf numFmtId="0" fontId="28" fillId="4" borderId="66" xfId="0" applyFont="1" applyFill="1" applyBorder="1" applyAlignment="1">
      <alignment horizontal="center" vertical="center"/>
    </xf>
    <xf numFmtId="0" fontId="28" fillId="4" borderId="67" xfId="0" applyFont="1" applyFill="1" applyBorder="1" applyAlignment="1">
      <alignment horizontal="center" vertical="center"/>
    </xf>
    <xf numFmtId="0" fontId="0" fillId="4" borderId="78" xfId="0" applyFill="1" applyBorder="1" applyAlignment="1">
      <alignment horizontal="center" vertical="center"/>
    </xf>
    <xf numFmtId="0" fontId="0" fillId="4" borderId="15" xfId="0" applyFill="1" applyBorder="1" applyAlignment="1">
      <alignment horizontal="center" vertical="center"/>
    </xf>
    <xf numFmtId="0" fontId="0" fillId="4" borderId="61" xfId="0" applyFill="1" applyBorder="1" applyAlignment="1">
      <alignment horizontal="center" vertical="center"/>
    </xf>
    <xf numFmtId="0" fontId="0" fillId="0" borderId="15" xfId="0" applyBorder="1" applyAlignment="1">
      <alignment horizontal="center" vertical="center"/>
    </xf>
    <xf numFmtId="0" fontId="0" fillId="0" borderId="61" xfId="0" applyBorder="1" applyAlignment="1">
      <alignment horizontal="center" vertical="center"/>
    </xf>
    <xf numFmtId="0" fontId="28" fillId="4" borderId="21" xfId="0" applyFont="1" applyFill="1" applyBorder="1" applyAlignment="1">
      <alignment horizontal="center" vertical="center"/>
    </xf>
    <xf numFmtId="0" fontId="28" fillId="4" borderId="34"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0" xfId="0" applyFont="1" applyFill="1" applyAlignment="1">
      <alignment horizontal="center" vertical="center"/>
    </xf>
    <xf numFmtId="0" fontId="28" fillId="4" borderId="25" xfId="0" applyFont="1" applyFill="1" applyBorder="1" applyAlignment="1">
      <alignment horizontal="center" vertical="center"/>
    </xf>
    <xf numFmtId="0" fontId="28" fillId="4" borderId="26" xfId="0" applyFont="1" applyFill="1" applyBorder="1" applyAlignment="1">
      <alignment horizontal="center" vertical="center"/>
    </xf>
    <xf numFmtId="0" fontId="28" fillId="4" borderId="76" xfId="0" applyFont="1" applyFill="1" applyBorder="1" applyAlignment="1">
      <alignment horizontal="center" vertical="center"/>
    </xf>
    <xf numFmtId="0" fontId="28" fillId="4" borderId="15" xfId="0" applyFont="1" applyFill="1" applyBorder="1" applyAlignment="1">
      <alignment horizontal="center" vertical="center"/>
    </xf>
    <xf numFmtId="0" fontId="28" fillId="4" borderId="79" xfId="0" applyFont="1" applyFill="1" applyBorder="1" applyAlignment="1">
      <alignment horizontal="center" vertical="center"/>
    </xf>
    <xf numFmtId="0" fontId="28" fillId="4" borderId="22" xfId="0" applyFont="1" applyFill="1" applyBorder="1" applyAlignment="1">
      <alignment horizontal="center" vertical="center"/>
    </xf>
    <xf numFmtId="58" fontId="28" fillId="57" borderId="26" xfId="0" quotePrefix="1" applyNumberFormat="1" applyFont="1" applyFill="1" applyBorder="1" applyAlignment="1">
      <alignment horizontal="center" vertical="center"/>
    </xf>
    <xf numFmtId="58" fontId="28" fillId="57" borderId="26" xfId="0" applyNumberFormat="1" applyFont="1" applyFill="1" applyBorder="1" applyAlignment="1">
      <alignment horizontal="center" vertical="center"/>
    </xf>
    <xf numFmtId="0" fontId="28" fillId="4" borderId="25" xfId="0" applyFont="1" applyFill="1" applyBorder="1" applyAlignment="1">
      <alignment horizontal="center" vertical="center" wrapText="1" shrinkToFit="1"/>
    </xf>
    <xf numFmtId="0" fontId="28" fillId="4" borderId="26" xfId="0" applyFont="1" applyFill="1" applyBorder="1" applyAlignment="1">
      <alignment horizontal="center" vertical="center" wrapText="1" shrinkToFit="1"/>
    </xf>
    <xf numFmtId="0" fontId="28" fillId="4" borderId="29" xfId="0" applyFont="1" applyFill="1" applyBorder="1" applyAlignment="1">
      <alignment horizontal="center" vertical="center" wrapText="1" shrinkToFit="1"/>
    </xf>
    <xf numFmtId="0" fontId="28" fillId="4" borderId="30" xfId="0" applyFont="1" applyFill="1" applyBorder="1" applyAlignment="1">
      <alignment horizontal="center" vertical="center"/>
    </xf>
    <xf numFmtId="0" fontId="28" fillId="4" borderId="31" xfId="0" applyFont="1" applyFill="1" applyBorder="1" applyAlignment="1">
      <alignment horizontal="center" vertical="center"/>
    </xf>
    <xf numFmtId="0" fontId="28" fillId="4" borderId="26" xfId="0" applyFont="1" applyFill="1" applyBorder="1" applyAlignment="1">
      <alignment horizontal="center" vertical="center" shrinkToFit="1"/>
    </xf>
    <xf numFmtId="0" fontId="28" fillId="4" borderId="29" xfId="0" applyFont="1" applyFill="1" applyBorder="1" applyAlignment="1">
      <alignment horizontal="center" vertical="center" shrinkToFit="1"/>
    </xf>
    <xf numFmtId="0" fontId="28" fillId="4" borderId="25" xfId="0" applyFont="1" applyFill="1" applyBorder="1" applyAlignment="1">
      <alignment horizontal="center" vertical="center" shrinkToFit="1"/>
    </xf>
    <xf numFmtId="0" fontId="25" fillId="0" borderId="1" xfId="0" applyFont="1" applyBorder="1" applyAlignment="1">
      <alignment horizontal="center" vertical="center"/>
    </xf>
    <xf numFmtId="0" fontId="25" fillId="0" borderId="2"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77" fillId="61" borderId="11" xfId="0" applyFont="1" applyFill="1" applyBorder="1" applyAlignment="1">
      <alignment horizontal="center" vertical="center"/>
    </xf>
    <xf numFmtId="0" fontId="76" fillId="0" borderId="10" xfId="0" applyFont="1" applyBorder="1" applyAlignment="1">
      <alignment horizontal="center"/>
    </xf>
    <xf numFmtId="0" fontId="76" fillId="0" borderId="20" xfId="8" applyFont="1" applyBorder="1" applyAlignment="1">
      <alignment horizontal="center" vertical="center" wrapText="1"/>
    </xf>
    <xf numFmtId="0" fontId="76" fillId="0" borderId="20" xfId="0" applyFont="1" applyBorder="1" applyAlignment="1">
      <alignment horizontal="center" vertical="center" wrapText="1"/>
    </xf>
    <xf numFmtId="57" fontId="76" fillId="0" borderId="12" xfId="8" applyNumberFormat="1" applyFont="1" applyBorder="1" applyAlignment="1">
      <alignment horizontal="center" vertical="center" wrapText="1"/>
    </xf>
    <xf numFmtId="57" fontId="76" fillId="0" borderId="13" xfId="8" applyNumberFormat="1" applyFont="1" applyBorder="1" applyAlignment="1">
      <alignment horizontal="center" vertical="center" wrapText="1"/>
    </xf>
    <xf numFmtId="183" fontId="76" fillId="0" borderId="20" xfId="0" applyNumberFormat="1" applyFont="1" applyBorder="1" applyAlignment="1">
      <alignment horizontal="center" vertical="center"/>
    </xf>
    <xf numFmtId="0" fontId="76" fillId="0" borderId="20" xfId="15" applyFont="1" applyBorder="1" applyAlignment="1">
      <alignment horizontal="center" vertical="center" wrapText="1"/>
    </xf>
    <xf numFmtId="0" fontId="76" fillId="0" borderId="12" xfId="8" applyFont="1" applyBorder="1" applyAlignment="1">
      <alignment horizontal="center" vertical="center"/>
    </xf>
    <xf numFmtId="0" fontId="76" fillId="0" borderId="13" xfId="8" applyFont="1" applyBorder="1" applyAlignment="1">
      <alignment horizontal="center" vertical="center"/>
    </xf>
    <xf numFmtId="0" fontId="21" fillId="0" borderId="14" xfId="0" applyFont="1" applyBorder="1" applyAlignment="1">
      <alignment horizontal="center" vertical="center"/>
    </xf>
    <xf numFmtId="0" fontId="21" fillId="0" borderId="13" xfId="0" applyFont="1" applyBorder="1" applyAlignment="1">
      <alignment horizontal="center" vertical="center"/>
    </xf>
    <xf numFmtId="0" fontId="21" fillId="0" borderId="3" xfId="0" applyFont="1" applyBorder="1" applyAlignment="1">
      <alignment horizontal="center" vertical="center"/>
    </xf>
    <xf numFmtId="0" fontId="21" fillId="0" borderId="6"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4" borderId="3" xfId="0" applyFont="1" applyFill="1" applyBorder="1" applyAlignment="1">
      <alignment horizontal="center" vertical="center"/>
    </xf>
    <xf numFmtId="0" fontId="21" fillId="4" borderId="6" xfId="0" applyFont="1" applyFill="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59" borderId="3" xfId="0" applyFont="1" applyFill="1" applyBorder="1" applyAlignment="1">
      <alignment horizontal="center" vertical="center"/>
    </xf>
    <xf numFmtId="0" fontId="19" fillId="59" borderId="6"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6" xfId="0" applyFont="1" applyFill="1" applyBorder="1" applyAlignment="1">
      <alignment horizontal="center" vertical="center"/>
    </xf>
    <xf numFmtId="0" fontId="19" fillId="57" borderId="3" xfId="0" applyFont="1" applyFill="1" applyBorder="1" applyAlignment="1">
      <alignment horizontal="center" vertical="center"/>
    </xf>
    <xf numFmtId="0" fontId="19" fillId="57" borderId="6" xfId="0" applyFont="1" applyFill="1" applyBorder="1" applyAlignment="1">
      <alignment horizontal="center" vertical="center"/>
    </xf>
    <xf numFmtId="0" fontId="21" fillId="0" borderId="14" xfId="8" applyFont="1" applyBorder="1" applyAlignment="1">
      <alignment horizontal="center" vertical="center" wrapText="1"/>
    </xf>
    <xf numFmtId="0" fontId="73" fillId="0" borderId="13" xfId="0" applyFont="1" applyBorder="1">
      <alignment vertical="center"/>
    </xf>
    <xf numFmtId="0" fontId="21" fillId="0" borderId="14" xfId="8" applyFont="1" applyBorder="1" applyAlignment="1">
      <alignment horizontal="center" vertical="center"/>
    </xf>
    <xf numFmtId="0" fontId="21" fillId="0" borderId="13" xfId="8" applyFont="1" applyBorder="1" applyAlignment="1">
      <alignment horizontal="center" vertical="center"/>
    </xf>
    <xf numFmtId="57" fontId="21" fillId="0" borderId="14" xfId="8" applyNumberFormat="1" applyFont="1" applyBorder="1" applyAlignment="1">
      <alignment horizontal="center" vertical="center" wrapText="1"/>
    </xf>
    <xf numFmtId="57" fontId="21" fillId="0" borderId="13" xfId="8" applyNumberFormat="1" applyFont="1" applyBorder="1" applyAlignment="1">
      <alignment horizontal="center" vertical="center" wrapText="1"/>
    </xf>
    <xf numFmtId="38" fontId="20" fillId="4" borderId="1" xfId="3" applyFont="1" applyFill="1" applyBorder="1" applyAlignment="1">
      <alignment horizontal="center" wrapText="1"/>
    </xf>
    <xf numFmtId="38" fontId="20" fillId="4" borderId="7" xfId="3" applyFont="1" applyFill="1" applyBorder="1" applyAlignment="1">
      <alignment horizontal="center" wrapText="1"/>
    </xf>
    <xf numFmtId="38" fontId="20" fillId="4" borderId="1" xfId="3" applyFont="1" applyFill="1" applyBorder="1" applyAlignment="1">
      <alignment horizontal="center"/>
    </xf>
    <xf numFmtId="38" fontId="20" fillId="4" borderId="11" xfId="3" applyFont="1" applyFill="1" applyBorder="1" applyAlignment="1">
      <alignment horizontal="center"/>
    </xf>
    <xf numFmtId="38" fontId="20" fillId="4" borderId="2" xfId="3" applyFont="1" applyFill="1" applyBorder="1" applyAlignment="1">
      <alignment horizontal="center"/>
    </xf>
    <xf numFmtId="0" fontId="71" fillId="4" borderId="1" xfId="0" applyFont="1" applyFill="1" applyBorder="1" applyAlignment="1">
      <alignment horizontal="center" vertical="center"/>
    </xf>
    <xf numFmtId="0" fontId="71" fillId="4" borderId="11" xfId="0" applyFont="1" applyFill="1" applyBorder="1" applyAlignment="1">
      <alignment horizontal="center" vertical="center"/>
    </xf>
    <xf numFmtId="38" fontId="20" fillId="4" borderId="7" xfId="3" applyFont="1" applyFill="1" applyBorder="1" applyAlignment="1">
      <alignment horizontal="center"/>
    </xf>
    <xf numFmtId="38" fontId="20" fillId="4" borderId="10" xfId="3" applyFont="1" applyFill="1" applyBorder="1" applyAlignment="1">
      <alignment horizontal="center"/>
    </xf>
    <xf numFmtId="177" fontId="20" fillId="4" borderId="1" xfId="3" applyNumberFormat="1" applyFont="1" applyFill="1" applyBorder="1" applyAlignment="1">
      <alignment horizontal="center" vertical="center"/>
    </xf>
    <xf numFmtId="177" fontId="20" fillId="4" borderId="11" xfId="3" applyNumberFormat="1" applyFont="1" applyFill="1" applyBorder="1" applyAlignment="1">
      <alignment horizontal="center" vertical="center"/>
    </xf>
    <xf numFmtId="177" fontId="20" fillId="4" borderId="4" xfId="3" applyNumberFormat="1" applyFont="1" applyFill="1" applyBorder="1" applyAlignment="1">
      <alignment horizontal="center" vertical="center"/>
    </xf>
    <xf numFmtId="177" fontId="20" fillId="4" borderId="0" xfId="3" applyNumberFormat="1" applyFont="1" applyFill="1" applyBorder="1" applyAlignment="1">
      <alignment horizontal="center" vertical="center"/>
    </xf>
    <xf numFmtId="177" fontId="20" fillId="4" borderId="7" xfId="3" applyNumberFormat="1" applyFont="1" applyFill="1" applyBorder="1" applyAlignment="1">
      <alignment horizontal="center" vertical="center"/>
    </xf>
    <xf numFmtId="177" fontId="20" fillId="4" borderId="10" xfId="3" applyNumberFormat="1" applyFont="1" applyFill="1" applyBorder="1" applyAlignment="1">
      <alignment horizontal="center" vertical="center"/>
    </xf>
    <xf numFmtId="38" fontId="20" fillId="4" borderId="3" xfId="3" applyFont="1" applyFill="1" applyBorder="1" applyAlignment="1">
      <alignment horizontal="center" vertical="center" wrapText="1"/>
    </xf>
    <xf numFmtId="38" fontId="20" fillId="4" borderId="6" xfId="3" applyFont="1" applyFill="1" applyBorder="1" applyAlignment="1">
      <alignment horizontal="center" vertical="center" wrapText="1"/>
    </xf>
    <xf numFmtId="38" fontId="20" fillId="4" borderId="9" xfId="3" applyFont="1" applyFill="1" applyBorder="1" applyAlignment="1">
      <alignment horizontal="center" vertical="center" wrapText="1"/>
    </xf>
    <xf numFmtId="38" fontId="20" fillId="4" borderId="0" xfId="3" applyFont="1" applyFill="1" applyBorder="1" applyAlignment="1">
      <alignment horizontal="center" wrapText="1"/>
    </xf>
    <xf numFmtId="38" fontId="20" fillId="4" borderId="11" xfId="3" applyFont="1" applyFill="1" applyBorder="1" applyAlignment="1">
      <alignment horizontal="center" wrapText="1"/>
    </xf>
    <xf numFmtId="38" fontId="20" fillId="4" borderId="10" xfId="3" applyFont="1" applyFill="1" applyBorder="1" applyAlignment="1">
      <alignment horizontal="center" wrapText="1"/>
    </xf>
    <xf numFmtId="38" fontId="77" fillId="4" borderId="3" xfId="3" applyFont="1" applyFill="1" applyBorder="1" applyAlignment="1">
      <alignment horizontal="center" vertical="center" wrapText="1"/>
    </xf>
    <xf numFmtId="38" fontId="77" fillId="4" borderId="9" xfId="3" applyFont="1" applyFill="1" applyBorder="1" applyAlignment="1">
      <alignment horizontal="center" vertical="center" wrapText="1"/>
    </xf>
    <xf numFmtId="38" fontId="20" fillId="4" borderId="8" xfId="3" applyFont="1" applyFill="1" applyBorder="1" applyAlignment="1">
      <alignment horizontal="center"/>
    </xf>
    <xf numFmtId="0" fontId="80" fillId="4" borderId="0" xfId="116" applyFont="1" applyFill="1" applyAlignment="1">
      <alignment horizontal="left"/>
    </xf>
    <xf numFmtId="0" fontId="28" fillId="0" borderId="1" xfId="0" applyFont="1" applyBorder="1" applyAlignment="1">
      <alignment horizontal="left" vertical="center"/>
    </xf>
    <xf numFmtId="0" fontId="28" fillId="0" borderId="11" xfId="0" applyFont="1" applyBorder="1" applyAlignment="1">
      <alignment horizontal="left" vertical="center"/>
    </xf>
    <xf numFmtId="0" fontId="71" fillId="0" borderId="1" xfId="0" applyFont="1" applyBorder="1" applyAlignment="1">
      <alignment horizontal="left" vertical="center"/>
    </xf>
    <xf numFmtId="0" fontId="71" fillId="0" borderId="11" xfId="0" applyFont="1" applyBorder="1" applyAlignment="1">
      <alignment horizontal="left" vertical="center"/>
    </xf>
    <xf numFmtId="180" fontId="29" fillId="0" borderId="10" xfId="0" quotePrefix="1" applyNumberFormat="1" applyFont="1" applyBorder="1" applyAlignment="1">
      <alignment horizontal="center" vertical="top"/>
    </xf>
    <xf numFmtId="180" fontId="29" fillId="0" borderId="10" xfId="0" applyNumberFormat="1" applyFont="1" applyBorder="1" applyAlignment="1">
      <alignment horizontal="center" vertical="top"/>
    </xf>
    <xf numFmtId="180" fontId="29" fillId="0" borderId="11" xfId="0" quotePrefix="1" applyNumberFormat="1" applyFont="1" applyBorder="1" applyAlignment="1">
      <alignment horizontal="center"/>
    </xf>
    <xf numFmtId="0" fontId="71" fillId="0" borderId="1" xfId="0" quotePrefix="1" applyFont="1" applyBorder="1" applyAlignment="1">
      <alignment horizontal="center" vertical="center"/>
    </xf>
    <xf numFmtId="0" fontId="71" fillId="0" borderId="11" xfId="0" quotePrefix="1" applyFont="1" applyBorder="1" applyAlignment="1">
      <alignment horizontal="center" vertical="center"/>
    </xf>
    <xf numFmtId="49" fontId="71" fillId="0" borderId="10" xfId="0" applyNumberFormat="1" applyFont="1" applyBorder="1" applyAlignment="1">
      <alignment horizontal="center" vertical="distributed"/>
    </xf>
    <xf numFmtId="0" fontId="71" fillId="0" borderId="11" xfId="0" applyFont="1" applyBorder="1" applyAlignment="1">
      <alignment horizontal="distributed"/>
    </xf>
    <xf numFmtId="0" fontId="6" fillId="0" borderId="11" xfId="0" quotePrefix="1" applyFont="1" applyBorder="1" applyAlignment="1">
      <alignment horizontal="center" vertical="center"/>
    </xf>
    <xf numFmtId="191" fontId="6" fillId="0" borderId="11" xfId="0" applyNumberFormat="1" applyFont="1" applyBorder="1" applyAlignment="1">
      <alignment horizontal="center"/>
    </xf>
    <xf numFmtId="0" fontId="29" fillId="4" borderId="1" xfId="0" applyFont="1" applyFill="1" applyBorder="1" applyAlignment="1">
      <alignment horizontal="center" vertical="center"/>
    </xf>
    <xf numFmtId="0" fontId="29" fillId="4" borderId="2" xfId="0" applyFont="1" applyFill="1" applyBorder="1" applyAlignment="1">
      <alignment horizontal="center" vertical="center"/>
    </xf>
    <xf numFmtId="0" fontId="29" fillId="4" borderId="7" xfId="0" applyFont="1" applyFill="1" applyBorder="1" applyAlignment="1">
      <alignment horizontal="center" vertical="center"/>
    </xf>
    <xf numFmtId="0" fontId="29" fillId="4" borderId="8"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4" xfId="0" applyFont="1" applyFill="1" applyBorder="1" applyAlignment="1">
      <alignment horizontal="center" vertical="center"/>
    </xf>
    <xf numFmtId="0" fontId="28" fillId="4" borderId="13" xfId="0" applyFont="1" applyFill="1" applyBorder="1" applyAlignment="1">
      <alignment horizontal="center" vertical="center"/>
    </xf>
    <xf numFmtId="0" fontId="28" fillId="4" borderId="1" xfId="0" applyFont="1" applyFill="1" applyBorder="1" applyAlignment="1">
      <alignment horizontal="center" vertical="center"/>
    </xf>
    <xf numFmtId="0" fontId="28" fillId="4" borderId="2" xfId="0" applyFont="1" applyFill="1" applyBorder="1" applyAlignment="1">
      <alignment horizontal="center" vertical="center"/>
    </xf>
    <xf numFmtId="0" fontId="71" fillId="0" borderId="3" xfId="0" applyFont="1" applyBorder="1" applyAlignment="1">
      <alignment horizontal="center" vertical="center"/>
    </xf>
    <xf numFmtId="0" fontId="71" fillId="0" borderId="9" xfId="0" applyFont="1" applyBorder="1" applyAlignment="1">
      <alignment horizontal="center" vertical="center"/>
    </xf>
    <xf numFmtId="0" fontId="6" fillId="57" borderId="12" xfId="5" applyFont="1" applyFill="1" applyBorder="1" applyAlignment="1">
      <alignment horizontal="center" vertical="center"/>
    </xf>
    <xf numFmtId="0" fontId="6" fillId="57" borderId="14" xfId="5" applyFont="1" applyFill="1" applyBorder="1" applyAlignment="1">
      <alignment horizontal="center" vertical="center"/>
    </xf>
    <xf numFmtId="0" fontId="6" fillId="57" borderId="13" xfId="5" applyFont="1" applyFill="1" applyBorder="1" applyAlignment="1">
      <alignment horizontal="center" vertical="center"/>
    </xf>
    <xf numFmtId="0" fontId="6" fillId="57" borderId="12" xfId="5" applyFont="1" applyFill="1" applyBorder="1" applyAlignment="1">
      <alignment horizontal="center" vertical="center" justifyLastLine="1"/>
    </xf>
    <xf numFmtId="0" fontId="6" fillId="57" borderId="13" xfId="5" applyFont="1" applyFill="1" applyBorder="1" applyAlignment="1">
      <alignment horizontal="center" vertical="center" justifyLastLine="1"/>
    </xf>
    <xf numFmtId="0" fontId="6" fillId="57" borderId="14" xfId="5" applyFont="1" applyFill="1" applyBorder="1" applyAlignment="1">
      <alignment horizontal="center" vertical="center" justifyLastLine="1"/>
    </xf>
    <xf numFmtId="0" fontId="6" fillId="3" borderId="12" xfId="122" applyFill="1" applyBorder="1" applyAlignment="1">
      <alignment horizontal="center" vertical="center"/>
    </xf>
    <xf numFmtId="0" fontId="6" fillId="3" borderId="14" xfId="122" applyFill="1" applyBorder="1" applyAlignment="1">
      <alignment horizontal="center" vertical="center"/>
    </xf>
    <xf numFmtId="0" fontId="6" fillId="3" borderId="13" xfId="122" applyFill="1" applyBorder="1" applyAlignment="1">
      <alignment horizontal="center" vertical="center"/>
    </xf>
    <xf numFmtId="0" fontId="6" fillId="3" borderId="12" xfId="5" applyFont="1" applyFill="1" applyBorder="1" applyAlignment="1">
      <alignment horizontal="center" vertical="center"/>
    </xf>
    <xf numFmtId="0" fontId="6" fillId="3" borderId="14" xfId="5" applyFont="1" applyFill="1" applyBorder="1" applyAlignment="1">
      <alignment horizontal="center" vertical="center"/>
    </xf>
    <xf numFmtId="0" fontId="6" fillId="3" borderId="13" xfId="5" applyFont="1" applyFill="1" applyBorder="1" applyAlignment="1">
      <alignment horizontal="center" vertical="center"/>
    </xf>
    <xf numFmtId="0" fontId="6" fillId="0" borderId="12" xfId="123" applyBorder="1" applyAlignment="1">
      <alignment horizontal="center" vertical="center" justifyLastLine="1"/>
    </xf>
    <xf numFmtId="0" fontId="6" fillId="0" borderId="13" xfId="123" applyBorder="1" applyAlignment="1">
      <alignment horizontal="center" vertical="center" justifyLastLine="1"/>
    </xf>
    <xf numFmtId="0" fontId="6" fillId="0" borderId="12" xfId="0" applyFont="1" applyBorder="1" applyAlignment="1">
      <alignment horizontal="center" vertical="center" justifyLastLine="1"/>
    </xf>
    <xf numFmtId="0" fontId="6" fillId="0" borderId="13" xfId="0" applyFont="1" applyBorder="1" applyAlignment="1">
      <alignment horizontal="center" vertical="center" justifyLastLine="1"/>
    </xf>
    <xf numFmtId="0" fontId="6" fillId="3" borderId="12" xfId="5" applyFont="1" applyFill="1" applyBorder="1" applyAlignment="1">
      <alignment horizontal="center" vertical="center" justifyLastLine="1"/>
    </xf>
    <xf numFmtId="0" fontId="6" fillId="3" borderId="13" xfId="5" applyFont="1" applyFill="1" applyBorder="1" applyAlignment="1">
      <alignment horizontal="center" vertical="center" justifyLastLine="1"/>
    </xf>
    <xf numFmtId="0" fontId="6" fillId="3" borderId="12" xfId="122" applyFill="1" applyBorder="1" applyAlignment="1">
      <alignment horizontal="center" vertical="center" justifyLastLine="1"/>
    </xf>
    <xf numFmtId="0" fontId="6" fillId="3" borderId="13" xfId="122" applyFill="1" applyBorder="1" applyAlignment="1">
      <alignment horizontal="center" vertical="center" justifyLastLine="1"/>
    </xf>
    <xf numFmtId="0" fontId="6" fillId="3" borderId="12" xfId="0" applyFont="1" applyFill="1" applyBorder="1" applyAlignment="1">
      <alignment horizontal="center" vertical="center" justifyLastLine="1"/>
    </xf>
    <xf numFmtId="0" fontId="6" fillId="3" borderId="13" xfId="0" applyFont="1" applyFill="1" applyBorder="1" applyAlignment="1">
      <alignment horizontal="center" vertical="center" justifyLastLine="1"/>
    </xf>
    <xf numFmtId="0" fontId="6" fillId="3" borderId="12" xfId="120" applyFill="1" applyBorder="1" applyAlignment="1">
      <alignment horizontal="center" vertical="center" justifyLastLine="1"/>
    </xf>
    <xf numFmtId="0" fontId="6" fillId="3" borderId="13" xfId="120" applyFill="1" applyBorder="1" applyAlignment="1">
      <alignment horizontal="center" vertical="center" justifyLastLine="1"/>
    </xf>
    <xf numFmtId="0" fontId="6" fillId="3" borderId="12" xfId="121" applyFill="1" applyBorder="1" applyAlignment="1">
      <alignment horizontal="center" vertical="center" justifyLastLine="1"/>
    </xf>
    <xf numFmtId="0" fontId="6" fillId="3" borderId="13" xfId="121" applyFill="1" applyBorder="1" applyAlignment="1">
      <alignment horizontal="center" vertical="center" justifyLastLine="1"/>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3" borderId="14" xfId="0" applyFont="1" applyFill="1" applyBorder="1" applyAlignment="1">
      <alignment horizontal="center" vertical="center"/>
    </xf>
    <xf numFmtId="0" fontId="6" fillId="3" borderId="12" xfId="120" applyFill="1" applyBorder="1" applyAlignment="1">
      <alignment horizontal="center" vertical="center"/>
    </xf>
    <xf numFmtId="0" fontId="6" fillId="3" borderId="14" xfId="120" applyFill="1" applyBorder="1" applyAlignment="1">
      <alignment horizontal="center" vertical="center"/>
    </xf>
    <xf numFmtId="0" fontId="6" fillId="3" borderId="13" xfId="120" applyFill="1" applyBorder="1" applyAlignment="1">
      <alignment horizontal="center" vertical="center"/>
    </xf>
    <xf numFmtId="0" fontId="6" fillId="3" borderId="12" xfId="121" applyFill="1" applyBorder="1" applyAlignment="1">
      <alignment horizontal="center" vertical="center"/>
    </xf>
    <xf numFmtId="0" fontId="6" fillId="3" borderId="14" xfId="121" applyFill="1" applyBorder="1" applyAlignment="1">
      <alignment horizontal="center" vertical="center"/>
    </xf>
    <xf numFmtId="0" fontId="6" fillId="3" borderId="13" xfId="121" applyFill="1" applyBorder="1" applyAlignment="1">
      <alignment horizontal="center" vertical="center"/>
    </xf>
    <xf numFmtId="0" fontId="6" fillId="3" borderId="14" xfId="5" applyFont="1" applyFill="1" applyBorder="1" applyAlignment="1">
      <alignment horizontal="center" vertical="center" justifyLastLine="1"/>
    </xf>
    <xf numFmtId="0" fontId="6" fillId="4" borderId="12" xfId="5" applyFont="1" applyFill="1" applyBorder="1" applyAlignment="1">
      <alignment horizontal="center" vertical="center"/>
    </xf>
    <xf numFmtId="0" fontId="6" fillId="4" borderId="14" xfId="5" applyFont="1" applyFill="1" applyBorder="1" applyAlignment="1">
      <alignment horizontal="center" vertical="center"/>
    </xf>
    <xf numFmtId="0" fontId="6" fillId="4" borderId="13" xfId="5" applyFont="1" applyFill="1" applyBorder="1" applyAlignment="1">
      <alignment horizontal="center" vertical="center"/>
    </xf>
    <xf numFmtId="0" fontId="6" fillId="4" borderId="12" xfId="5" applyFont="1" applyFill="1" applyBorder="1" applyAlignment="1">
      <alignment horizontal="center" vertical="center" justifyLastLine="1"/>
    </xf>
    <xf numFmtId="0" fontId="6" fillId="4" borderId="13" xfId="5" applyFont="1" applyFill="1" applyBorder="1" applyAlignment="1">
      <alignment horizontal="center" vertical="center" justifyLastLine="1"/>
    </xf>
    <xf numFmtId="0" fontId="6" fillId="4" borderId="14" xfId="5" applyFont="1" applyFill="1" applyBorder="1" applyAlignment="1">
      <alignment horizontal="center" vertical="center" justifyLastLine="1"/>
    </xf>
    <xf numFmtId="0" fontId="104" fillId="0" borderId="1" xfId="0" applyFont="1" applyBorder="1" applyAlignment="1">
      <alignment horizontal="center" vertical="center" wrapText="1"/>
    </xf>
    <xf numFmtId="0" fontId="8" fillId="0" borderId="4" xfId="0" applyFont="1" applyBorder="1" applyAlignment="1">
      <alignment horizontal="center" vertical="center" wrapText="1"/>
    </xf>
    <xf numFmtId="0" fontId="104" fillId="0" borderId="11" xfId="0"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lignment horizontal="center" vertical="center"/>
    </xf>
    <xf numFmtId="0" fontId="104" fillId="0" borderId="3" xfId="0" applyFont="1" applyBorder="1" applyAlignment="1">
      <alignment horizontal="center" vertical="center" wrapText="1"/>
    </xf>
    <xf numFmtId="0" fontId="8" fillId="0" borderId="6" xfId="0" applyFont="1" applyBorder="1" applyAlignment="1">
      <alignment horizontal="center" vertical="center" wrapText="1"/>
    </xf>
    <xf numFmtId="0" fontId="104" fillId="0" borderId="12" xfId="0" applyFont="1" applyBorder="1" applyAlignment="1">
      <alignment horizontal="center" vertical="center"/>
    </xf>
    <xf numFmtId="0" fontId="104" fillId="0" borderId="14" xfId="0" applyFont="1" applyBorder="1" applyAlignment="1">
      <alignment horizontal="center" vertical="center"/>
    </xf>
    <xf numFmtId="0" fontId="104" fillId="0" borderId="13" xfId="0" applyFont="1" applyBorder="1" applyAlignment="1">
      <alignment horizontal="center" vertical="center"/>
    </xf>
    <xf numFmtId="38" fontId="29" fillId="0" borderId="14" xfId="1" applyFont="1" applyFill="1" applyBorder="1" applyAlignment="1" applyProtection="1">
      <alignment horizontal="center" vertical="center"/>
      <protection locked="0"/>
    </xf>
    <xf numFmtId="208" fontId="29" fillId="0" borderId="12" xfId="128" applyNumberFormat="1" applyFont="1" applyBorder="1" applyAlignment="1" applyProtection="1">
      <alignment horizontal="center" vertical="center"/>
      <protection locked="0"/>
    </xf>
    <xf numFmtId="208" fontId="29" fillId="0" borderId="14" xfId="128" applyNumberFormat="1" applyFont="1" applyBorder="1" applyAlignment="1" applyProtection="1">
      <alignment horizontal="center" vertical="center"/>
      <protection locked="0"/>
    </xf>
    <xf numFmtId="208" fontId="29" fillId="0" borderId="13" xfId="128" applyNumberFormat="1" applyFont="1" applyBorder="1" applyAlignment="1" applyProtection="1">
      <alignment horizontal="center" vertical="center"/>
      <protection locked="0"/>
    </xf>
    <xf numFmtId="0" fontId="29" fillId="0" borderId="3" xfId="128" applyFont="1" applyBorder="1" applyAlignment="1" applyProtection="1">
      <alignment horizontal="center" vertical="center"/>
      <protection locked="0"/>
    </xf>
    <xf numFmtId="0" fontId="29" fillId="0" borderId="9" xfId="128" applyFont="1" applyBorder="1" applyAlignment="1" applyProtection="1">
      <alignment horizontal="center" vertical="center"/>
      <protection locked="0"/>
    </xf>
    <xf numFmtId="208" fontId="29" fillId="2" borderId="14" xfId="128" applyNumberFormat="1" applyFont="1" applyFill="1" applyBorder="1" applyAlignment="1" applyProtection="1">
      <alignment horizontal="center" vertical="center"/>
      <protection locked="0"/>
    </xf>
    <xf numFmtId="0" fontId="28" fillId="0" borderId="0" xfId="0" applyFont="1" applyAlignment="1">
      <alignment horizontal="center" vertical="center"/>
    </xf>
    <xf numFmtId="0" fontId="28" fillId="0" borderId="28" xfId="0" applyFont="1" applyBorder="1" applyAlignment="1">
      <alignment horizontal="center" vertical="center"/>
    </xf>
    <xf numFmtId="0" fontId="28" fillId="0" borderId="4" xfId="0" applyFont="1" applyBorder="1" applyAlignment="1">
      <alignment horizontal="center" vertical="center"/>
    </xf>
    <xf numFmtId="0" fontId="28" fillId="0" borderId="5" xfId="0" applyFont="1" applyBorder="1" applyAlignment="1">
      <alignment horizontal="center" vertical="center"/>
    </xf>
    <xf numFmtId="0" fontId="28" fillId="0" borderId="22" xfId="0" applyFont="1" applyBorder="1" applyAlignment="1">
      <alignment horizontal="center" vertical="center"/>
    </xf>
    <xf numFmtId="0" fontId="28" fillId="0" borderId="34" xfId="0" applyFont="1" applyBorder="1" applyAlignment="1">
      <alignment horizontal="center" vertical="center"/>
    </xf>
    <xf numFmtId="0" fontId="28" fillId="0" borderId="66" xfId="0" applyFont="1" applyBorder="1" applyAlignment="1">
      <alignment horizontal="center" vertical="center"/>
    </xf>
    <xf numFmtId="0" fontId="28" fillId="0" borderId="67" xfId="0" applyFont="1" applyBorder="1" applyAlignment="1">
      <alignment horizontal="center" vertical="center"/>
    </xf>
    <xf numFmtId="0" fontId="28" fillId="0" borderId="12" xfId="0" applyFont="1" applyBorder="1" applyAlignment="1">
      <alignment horizontal="center"/>
    </xf>
    <xf numFmtId="0" fontId="28" fillId="0" borderId="13" xfId="0" applyFont="1" applyBorder="1" applyAlignment="1">
      <alignment horizontal="center"/>
    </xf>
    <xf numFmtId="0" fontId="28" fillId="59" borderId="12" xfId="0" applyFont="1" applyFill="1" applyBorder="1" applyAlignment="1">
      <alignment horizontal="center"/>
    </xf>
    <xf numFmtId="0" fontId="28" fillId="59" borderId="13" xfId="0" applyFont="1" applyFill="1" applyBorder="1" applyAlignment="1">
      <alignment horizont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21" xfId="0" applyFont="1" applyBorder="1" applyAlignment="1">
      <alignment horizontal="center" vertical="center"/>
    </xf>
    <xf numFmtId="0" fontId="28" fillId="0" borderId="23" xfId="0" applyFont="1" applyBorder="1" applyAlignment="1">
      <alignment horizontal="center" vertical="center"/>
    </xf>
    <xf numFmtId="14" fontId="28" fillId="57" borderId="0" xfId="0" applyNumberFormat="1" applyFont="1" applyFill="1" applyAlignment="1">
      <alignment horizontal="center" vertical="center"/>
    </xf>
    <xf numFmtId="38" fontId="19" fillId="4" borderId="10" xfId="1" applyFont="1" applyFill="1" applyBorder="1" applyAlignment="1">
      <alignment vertical="center"/>
    </xf>
    <xf numFmtId="180" fontId="71" fillId="4" borderId="66" xfId="0" applyNumberFormat="1" applyFont="1" applyFill="1" applyBorder="1">
      <alignment vertical="center"/>
    </xf>
    <xf numFmtId="180" fontId="71" fillId="4" borderId="136" xfId="0" applyNumberFormat="1" applyFont="1" applyFill="1" applyBorder="1">
      <alignment vertical="center"/>
    </xf>
    <xf numFmtId="180" fontId="71" fillId="4" borderId="133" xfId="0" applyNumberFormat="1" applyFont="1" applyFill="1" applyBorder="1">
      <alignment vertical="center"/>
    </xf>
    <xf numFmtId="180" fontId="71" fillId="4" borderId="36" xfId="0" applyNumberFormat="1" applyFont="1" applyFill="1" applyBorder="1">
      <alignment vertical="center"/>
    </xf>
    <xf numFmtId="180" fontId="71" fillId="4" borderId="38" xfId="0" applyNumberFormat="1" applyFont="1" applyFill="1" applyBorder="1">
      <alignment vertical="center"/>
    </xf>
    <xf numFmtId="0" fontId="71" fillId="0" borderId="158" xfId="0" applyFont="1" applyBorder="1" applyAlignment="1">
      <alignment horizontal="center" vertical="center"/>
    </xf>
    <xf numFmtId="38" fontId="71" fillId="4" borderId="22" xfId="7" applyFont="1" applyFill="1" applyBorder="1">
      <alignment vertical="center"/>
    </xf>
    <xf numFmtId="38" fontId="71" fillId="4" borderId="10" xfId="7" applyFont="1" applyFill="1" applyBorder="1">
      <alignment vertical="center"/>
    </xf>
    <xf numFmtId="38" fontId="71" fillId="57" borderId="14" xfId="7" applyFont="1" applyFill="1" applyBorder="1">
      <alignment vertical="center"/>
    </xf>
    <xf numFmtId="38" fontId="71" fillId="4" borderId="22" xfId="0" applyNumberFormat="1" applyFont="1" applyFill="1" applyBorder="1">
      <alignment vertical="center"/>
    </xf>
    <xf numFmtId="38" fontId="71" fillId="4" borderId="0" xfId="0" applyNumberFormat="1" applyFont="1" applyFill="1" applyBorder="1">
      <alignment vertical="center"/>
    </xf>
    <xf numFmtId="38" fontId="71" fillId="57" borderId="14" xfId="0" applyNumberFormat="1" applyFont="1" applyFill="1" applyBorder="1">
      <alignment vertical="center"/>
    </xf>
    <xf numFmtId="38" fontId="71" fillId="0" borderId="0" xfId="0" applyNumberFormat="1" applyFont="1" applyBorder="1">
      <alignment vertical="center"/>
    </xf>
    <xf numFmtId="38" fontId="71" fillId="0" borderId="10" xfId="0" applyNumberFormat="1" applyFont="1" applyBorder="1">
      <alignment vertical="center"/>
    </xf>
    <xf numFmtId="38" fontId="71" fillId="0" borderId="162" xfId="0" applyNumberFormat="1" applyFont="1" applyBorder="1">
      <alignment vertical="center"/>
    </xf>
    <xf numFmtId="58" fontId="71" fillId="0" borderId="158" xfId="0" applyNumberFormat="1" applyFont="1" applyBorder="1" applyAlignment="1">
      <alignment horizontal="center" vertical="center"/>
    </xf>
    <xf numFmtId="3" fontId="71" fillId="0" borderId="163" xfId="0" applyNumberFormat="1" applyFont="1" applyBorder="1">
      <alignment vertical="center"/>
    </xf>
  </cellXfs>
  <cellStyles count="129">
    <cellStyle name="20% - アクセント 1 2" xfId="23" xr:uid="{00000000-0005-0000-0000-000000000000}"/>
    <cellStyle name="20% - アクセント 1 3" xfId="75" xr:uid="{00000000-0005-0000-0000-000001000000}"/>
    <cellStyle name="20% - アクセント 2 2" xfId="24" xr:uid="{00000000-0005-0000-0000-000002000000}"/>
    <cellStyle name="20% - アクセント 2 3" xfId="76" xr:uid="{00000000-0005-0000-0000-000003000000}"/>
    <cellStyle name="20% - アクセント 3 2" xfId="25" xr:uid="{00000000-0005-0000-0000-000004000000}"/>
    <cellStyle name="20% - アクセント 3 3" xfId="77" xr:uid="{00000000-0005-0000-0000-000005000000}"/>
    <cellStyle name="20% - アクセント 4 2" xfId="26" xr:uid="{00000000-0005-0000-0000-000006000000}"/>
    <cellStyle name="20% - アクセント 4 3" xfId="78" xr:uid="{00000000-0005-0000-0000-000007000000}"/>
    <cellStyle name="20% - アクセント 5 2" xfId="27" xr:uid="{00000000-0005-0000-0000-000008000000}"/>
    <cellStyle name="20% - アクセント 5 3" xfId="79" xr:uid="{00000000-0005-0000-0000-000009000000}"/>
    <cellStyle name="20% - アクセント 6 2" xfId="28" xr:uid="{00000000-0005-0000-0000-00000A000000}"/>
    <cellStyle name="20% - アクセント 6 3" xfId="80" xr:uid="{00000000-0005-0000-0000-00000B000000}"/>
    <cellStyle name="40% - アクセント 1 2" xfId="29" xr:uid="{00000000-0005-0000-0000-00000C000000}"/>
    <cellStyle name="40% - アクセント 1 3" xfId="81" xr:uid="{00000000-0005-0000-0000-00000D000000}"/>
    <cellStyle name="40% - アクセント 2 2" xfId="30" xr:uid="{00000000-0005-0000-0000-00000E000000}"/>
    <cellStyle name="40% - アクセント 2 3" xfId="82" xr:uid="{00000000-0005-0000-0000-00000F000000}"/>
    <cellStyle name="40% - アクセント 3 2" xfId="31" xr:uid="{00000000-0005-0000-0000-000010000000}"/>
    <cellStyle name="40% - アクセント 3 3" xfId="83" xr:uid="{00000000-0005-0000-0000-000011000000}"/>
    <cellStyle name="40% - アクセント 4 2" xfId="32" xr:uid="{00000000-0005-0000-0000-000012000000}"/>
    <cellStyle name="40% - アクセント 4 3" xfId="84" xr:uid="{00000000-0005-0000-0000-000013000000}"/>
    <cellStyle name="40% - アクセント 5 2" xfId="33" xr:uid="{00000000-0005-0000-0000-000014000000}"/>
    <cellStyle name="40% - アクセント 5 3" xfId="85" xr:uid="{00000000-0005-0000-0000-000015000000}"/>
    <cellStyle name="40% - アクセント 6 2" xfId="34" xr:uid="{00000000-0005-0000-0000-000016000000}"/>
    <cellStyle name="40% - アクセント 6 3" xfId="86" xr:uid="{00000000-0005-0000-0000-000017000000}"/>
    <cellStyle name="60% - アクセント 1 2" xfId="35" xr:uid="{00000000-0005-0000-0000-000018000000}"/>
    <cellStyle name="60% - アクセント 1 3" xfId="87" xr:uid="{00000000-0005-0000-0000-000019000000}"/>
    <cellStyle name="60% - アクセント 2 2" xfId="36" xr:uid="{00000000-0005-0000-0000-00001A000000}"/>
    <cellStyle name="60% - アクセント 2 3" xfId="88" xr:uid="{00000000-0005-0000-0000-00001B000000}"/>
    <cellStyle name="60% - アクセント 3 2" xfId="37" xr:uid="{00000000-0005-0000-0000-00001C000000}"/>
    <cellStyle name="60% - アクセント 3 3" xfId="89" xr:uid="{00000000-0005-0000-0000-00001D000000}"/>
    <cellStyle name="60% - アクセント 4 2" xfId="38" xr:uid="{00000000-0005-0000-0000-00001E000000}"/>
    <cellStyle name="60% - アクセント 4 3" xfId="90" xr:uid="{00000000-0005-0000-0000-00001F000000}"/>
    <cellStyle name="60% - アクセント 5 2" xfId="39" xr:uid="{00000000-0005-0000-0000-000020000000}"/>
    <cellStyle name="60% - アクセント 5 3" xfId="91" xr:uid="{00000000-0005-0000-0000-000021000000}"/>
    <cellStyle name="60% - アクセント 6 2" xfId="40" xr:uid="{00000000-0005-0000-0000-000022000000}"/>
    <cellStyle name="60% - アクセント 6 3" xfId="92" xr:uid="{00000000-0005-0000-0000-000023000000}"/>
    <cellStyle name="アクセント 1 2" xfId="41" xr:uid="{00000000-0005-0000-0000-000024000000}"/>
    <cellStyle name="アクセント 1 3" xfId="93" xr:uid="{00000000-0005-0000-0000-000025000000}"/>
    <cellStyle name="アクセント 2 2" xfId="42" xr:uid="{00000000-0005-0000-0000-000026000000}"/>
    <cellStyle name="アクセント 2 3" xfId="94" xr:uid="{00000000-0005-0000-0000-000027000000}"/>
    <cellStyle name="アクセント 3 2" xfId="43" xr:uid="{00000000-0005-0000-0000-000028000000}"/>
    <cellStyle name="アクセント 3 3" xfId="95" xr:uid="{00000000-0005-0000-0000-000029000000}"/>
    <cellStyle name="アクセント 4 2" xfId="44" xr:uid="{00000000-0005-0000-0000-00002A000000}"/>
    <cellStyle name="アクセント 4 3" xfId="96" xr:uid="{00000000-0005-0000-0000-00002B000000}"/>
    <cellStyle name="アクセント 5 2" xfId="45" xr:uid="{00000000-0005-0000-0000-00002C000000}"/>
    <cellStyle name="アクセント 5 3" xfId="97" xr:uid="{00000000-0005-0000-0000-00002D000000}"/>
    <cellStyle name="アクセント 6 2" xfId="46" xr:uid="{00000000-0005-0000-0000-00002E000000}"/>
    <cellStyle name="アクセント 6 3" xfId="98" xr:uid="{00000000-0005-0000-0000-00002F000000}"/>
    <cellStyle name="タイトル 2" xfId="47" xr:uid="{00000000-0005-0000-0000-000030000000}"/>
    <cellStyle name="タイトル 3" xfId="99" xr:uid="{00000000-0005-0000-0000-000031000000}"/>
    <cellStyle name="チェック セル 2" xfId="48" xr:uid="{00000000-0005-0000-0000-000032000000}"/>
    <cellStyle name="チェック セル 3" xfId="100" xr:uid="{00000000-0005-0000-0000-000033000000}"/>
    <cellStyle name="どちらでもない 2" xfId="49" xr:uid="{00000000-0005-0000-0000-000034000000}"/>
    <cellStyle name="どちらでもない 3" xfId="101" xr:uid="{00000000-0005-0000-0000-000035000000}"/>
    <cellStyle name="パーセント" xfId="119" builtinId="5"/>
    <cellStyle name="パーセント 2" xfId="20" xr:uid="{00000000-0005-0000-0000-000037000000}"/>
    <cellStyle name="ハイパーリンク" xfId="125" builtinId="8"/>
    <cellStyle name="ハイパーリンク 2" xfId="64" xr:uid="{00000000-0005-0000-0000-000039000000}"/>
    <cellStyle name="メモ 2" xfId="102" xr:uid="{00000000-0005-0000-0000-00003A000000}"/>
    <cellStyle name="リンク セル 2" xfId="50" xr:uid="{00000000-0005-0000-0000-00003B000000}"/>
    <cellStyle name="リンク セル 3" xfId="103" xr:uid="{00000000-0005-0000-0000-00003C000000}"/>
    <cellStyle name="悪い 2" xfId="51" xr:uid="{00000000-0005-0000-0000-00003D000000}"/>
    <cellStyle name="悪い 3" xfId="104" xr:uid="{00000000-0005-0000-0000-00003E000000}"/>
    <cellStyle name="計算 2" xfId="52" xr:uid="{00000000-0005-0000-0000-00003F000000}"/>
    <cellStyle name="計算 3" xfId="105" xr:uid="{00000000-0005-0000-0000-000040000000}"/>
    <cellStyle name="警告文 2" xfId="53" xr:uid="{00000000-0005-0000-0000-000041000000}"/>
    <cellStyle name="警告文 3" xfId="106" xr:uid="{00000000-0005-0000-0000-000042000000}"/>
    <cellStyle name="桁区切り" xfId="1" builtinId="6"/>
    <cellStyle name="桁区切り 2" xfId="2" xr:uid="{00000000-0005-0000-0000-000044000000}"/>
    <cellStyle name="桁区切り 3" xfId="3" xr:uid="{00000000-0005-0000-0000-000045000000}"/>
    <cellStyle name="桁区切り 4" xfId="7" xr:uid="{00000000-0005-0000-0000-000046000000}"/>
    <cellStyle name="桁区切り 5" xfId="21" xr:uid="{00000000-0005-0000-0000-000047000000}"/>
    <cellStyle name="桁区切り 6" xfId="63" xr:uid="{00000000-0005-0000-0000-000048000000}"/>
    <cellStyle name="桁区切り 7" xfId="74" xr:uid="{00000000-0005-0000-0000-000049000000}"/>
    <cellStyle name="見出し 1 2" xfId="54" xr:uid="{00000000-0005-0000-0000-00004A000000}"/>
    <cellStyle name="見出し 1 3" xfId="107" xr:uid="{00000000-0005-0000-0000-00004B000000}"/>
    <cellStyle name="見出し 2 2" xfId="55" xr:uid="{00000000-0005-0000-0000-00004C000000}"/>
    <cellStyle name="見出し 2 3" xfId="108" xr:uid="{00000000-0005-0000-0000-00004D000000}"/>
    <cellStyle name="見出し 3 2" xfId="56" xr:uid="{00000000-0005-0000-0000-00004E000000}"/>
    <cellStyle name="見出し 3 3" xfId="109" xr:uid="{00000000-0005-0000-0000-00004F000000}"/>
    <cellStyle name="見出し 4 2" xfId="57" xr:uid="{00000000-0005-0000-0000-000050000000}"/>
    <cellStyle name="見出し 4 3" xfId="110" xr:uid="{00000000-0005-0000-0000-000051000000}"/>
    <cellStyle name="集計 2" xfId="58" xr:uid="{00000000-0005-0000-0000-000052000000}"/>
    <cellStyle name="集計 3" xfId="111" xr:uid="{00000000-0005-0000-0000-000053000000}"/>
    <cellStyle name="出力 2" xfId="59" xr:uid="{00000000-0005-0000-0000-000054000000}"/>
    <cellStyle name="出力 3" xfId="112" xr:uid="{00000000-0005-0000-0000-000055000000}"/>
    <cellStyle name="説明文 2" xfId="60" xr:uid="{00000000-0005-0000-0000-000056000000}"/>
    <cellStyle name="説明文 3" xfId="113" xr:uid="{00000000-0005-0000-0000-000057000000}"/>
    <cellStyle name="入力 2" xfId="61" xr:uid="{00000000-0005-0000-0000-000058000000}"/>
    <cellStyle name="入力 3" xfId="114" xr:uid="{00000000-0005-0000-0000-000059000000}"/>
    <cellStyle name="標準" xfId="0" builtinId="0"/>
    <cellStyle name="標準 10" xfId="72" xr:uid="{00000000-0005-0000-0000-00005B000000}"/>
    <cellStyle name="標準 11" xfId="73" xr:uid="{00000000-0005-0000-0000-00005C000000}"/>
    <cellStyle name="標準 12" xfId="116" xr:uid="{00000000-0005-0000-0000-00005D000000}"/>
    <cellStyle name="標準 2" xfId="4" xr:uid="{00000000-0005-0000-0000-00005E000000}"/>
    <cellStyle name="標準 2 2" xfId="67" xr:uid="{00000000-0005-0000-0000-00005F000000}"/>
    <cellStyle name="標準 2 3" xfId="68" xr:uid="{00000000-0005-0000-0000-000060000000}"/>
    <cellStyle name="標準 2 4" xfId="71" xr:uid="{00000000-0005-0000-0000-000061000000}"/>
    <cellStyle name="標準 3" xfId="5" xr:uid="{00000000-0005-0000-0000-000062000000}"/>
    <cellStyle name="標準 3 2" xfId="22" xr:uid="{00000000-0005-0000-0000-000063000000}"/>
    <cellStyle name="標準 3 3" xfId="65" xr:uid="{00000000-0005-0000-0000-000064000000}"/>
    <cellStyle name="標準 4" xfId="6" xr:uid="{00000000-0005-0000-0000-000065000000}"/>
    <cellStyle name="標準 5" xfId="9" xr:uid="{00000000-0005-0000-0000-000066000000}"/>
    <cellStyle name="標準 6" xfId="19" xr:uid="{00000000-0005-0000-0000-000067000000}"/>
    <cellStyle name="標準 7" xfId="66" xr:uid="{00000000-0005-0000-0000-000068000000}"/>
    <cellStyle name="標準 8" xfId="69" xr:uid="{00000000-0005-0000-0000-000069000000}"/>
    <cellStyle name="標準 9" xfId="70" xr:uid="{00000000-0005-0000-0000-00006A000000}"/>
    <cellStyle name="標準_○合計特殊出生率（市区町別）" xfId="126" xr:uid="{00000000-0005-0000-0000-00006B000000}"/>
    <cellStyle name="標準_15 H2502_地域別" xfId="123" xr:uid="{00000000-0005-0000-0000-00006C000000}"/>
    <cellStyle name="標準_15_H2402地域別" xfId="122" xr:uid="{00000000-0005-0000-0000-00006D000000}"/>
    <cellStyle name="標準_2001市町のすがた" xfId="8" xr:uid="{00000000-0005-0000-0000-00006E000000}"/>
    <cellStyle name="標準_H2302地域別" xfId="121" xr:uid="{00000000-0005-0000-0000-00006F000000}"/>
    <cellStyle name="標準_JB16_a002" xfId="17" xr:uid="{00000000-0005-0000-0000-000070000000}"/>
    <cellStyle name="標準_Sheet1" xfId="118" xr:uid="{00000000-0005-0000-0000-000071000000}"/>
    <cellStyle name="標準_Sheet3" xfId="124" xr:uid="{00000000-0005-0000-0000-000072000000}"/>
    <cellStyle name="標準_t072006" xfId="117" xr:uid="{00000000-0005-0000-0000-000073000000}"/>
    <cellStyle name="標準_t1102" xfId="128" xr:uid="{00000000-0005-0000-0000-000074000000}"/>
    <cellStyle name="標準_T120203a" xfId="127" xr:uid="{00000000-0005-0000-0000-000075000000}"/>
    <cellStyle name="標準_掲載項目のみ (2)" xfId="15" xr:uid="{00000000-0005-0000-0000-000076000000}"/>
    <cellStyle name="標準_市町C3" xfId="10" xr:uid="{00000000-0005-0000-0000-000077000000}"/>
    <cellStyle name="標準_市町別人口（大正９年～平成12年）" xfId="14" xr:uid="{00000000-0005-0000-0000-000078000000}"/>
    <cellStyle name="標準_人口グラフ" xfId="12" xr:uid="{00000000-0005-0000-0000-000079000000}"/>
    <cellStyle name="標準_推計人口10月1日現在_1" xfId="16" xr:uid="{00000000-0005-0000-0000-00007A000000}"/>
    <cellStyle name="標準_地域別_1" xfId="120" xr:uid="{00000000-0005-0000-0000-00007B000000}"/>
    <cellStyle name="標準_都道府県ｺｰﾄﾞ" xfId="18" xr:uid="{00000000-0005-0000-0000-00007C000000}"/>
    <cellStyle name="標準_都道府県別推計人口推移（10.1現在）" xfId="13" xr:uid="{00000000-0005-0000-0000-00007D000000}"/>
    <cellStyle name="未定義" xfId="11" xr:uid="{00000000-0005-0000-0000-00007E000000}"/>
    <cellStyle name="良い 2" xfId="62" xr:uid="{00000000-0005-0000-0000-00007F000000}"/>
    <cellStyle name="良い 3" xfId="115" xr:uid="{00000000-0005-0000-0000-00008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editAs="oneCell">
    <xdr:from>
      <xdr:col>25</xdr:col>
      <xdr:colOff>0</xdr:colOff>
      <xdr:row>40</xdr:row>
      <xdr:rowOff>0</xdr:rowOff>
    </xdr:from>
    <xdr:to>
      <xdr:col>25</xdr:col>
      <xdr:colOff>76200</xdr:colOff>
      <xdr:row>41</xdr:row>
      <xdr:rowOff>19050</xdr:rowOff>
    </xdr:to>
    <xdr:sp macro="" textlink="">
      <xdr:nvSpPr>
        <xdr:cNvPr id="2" name="テキスト 67">
          <a:extLst>
            <a:ext uri="{FF2B5EF4-FFF2-40B4-BE49-F238E27FC236}">
              <a16:creationId xmlns:a16="http://schemas.microsoft.com/office/drawing/2014/main" id="{00000000-0008-0000-0700-000002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3" name="テキスト 96">
          <a:extLst>
            <a:ext uri="{FF2B5EF4-FFF2-40B4-BE49-F238E27FC236}">
              <a16:creationId xmlns:a16="http://schemas.microsoft.com/office/drawing/2014/main" id="{00000000-0008-0000-0700-000003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4" name="テキスト 96">
          <a:extLst>
            <a:ext uri="{FF2B5EF4-FFF2-40B4-BE49-F238E27FC236}">
              <a16:creationId xmlns:a16="http://schemas.microsoft.com/office/drawing/2014/main" id="{00000000-0008-0000-0700-000004000000}"/>
            </a:ext>
          </a:extLst>
        </xdr:cNvPr>
        <xdr:cNvSpPr txBox="1">
          <a:spLocks noChangeArrowheads="1"/>
        </xdr:cNvSpPr>
      </xdr:nvSpPr>
      <xdr:spPr bwMode="auto">
        <a:xfrm>
          <a:off x="57054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5" name="テキスト 96">
          <a:extLst>
            <a:ext uri="{FF2B5EF4-FFF2-40B4-BE49-F238E27FC236}">
              <a16:creationId xmlns:a16="http://schemas.microsoft.com/office/drawing/2014/main" id="{00000000-0008-0000-0700-000005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00000000-0008-0000-0700-000006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00000000-0008-0000-0700-000007000000}"/>
            </a:ext>
          </a:extLst>
        </xdr:cNvPr>
        <xdr:cNvSpPr txBox="1">
          <a:spLocks noChangeArrowheads="1"/>
        </xdr:cNvSpPr>
      </xdr:nvSpPr>
      <xdr:spPr bwMode="auto">
        <a:xfrm>
          <a:off x="5705475" y="1115377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19050</xdr:rowOff>
    </xdr:to>
    <xdr:sp macro="" textlink="">
      <xdr:nvSpPr>
        <xdr:cNvPr id="2" name="テキスト 67">
          <a:extLst>
            <a:ext uri="{FF2B5EF4-FFF2-40B4-BE49-F238E27FC236}">
              <a16:creationId xmlns:a16="http://schemas.microsoft.com/office/drawing/2014/main" id="{00000000-0008-0000-0800-000002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3" name="テキスト 96">
          <a:extLst>
            <a:ext uri="{FF2B5EF4-FFF2-40B4-BE49-F238E27FC236}">
              <a16:creationId xmlns:a16="http://schemas.microsoft.com/office/drawing/2014/main" id="{00000000-0008-0000-0800-000003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 name="テキスト 96">
          <a:extLst>
            <a:ext uri="{FF2B5EF4-FFF2-40B4-BE49-F238E27FC236}">
              <a16:creationId xmlns:a16="http://schemas.microsoft.com/office/drawing/2014/main" id="{00000000-0008-0000-0800-000004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5" name="テキスト 96">
          <a:extLst>
            <a:ext uri="{FF2B5EF4-FFF2-40B4-BE49-F238E27FC236}">
              <a16:creationId xmlns:a16="http://schemas.microsoft.com/office/drawing/2014/main" id="{00000000-0008-0000-0800-000005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6" name="テキスト 67">
          <a:extLst>
            <a:ext uri="{FF2B5EF4-FFF2-40B4-BE49-F238E27FC236}">
              <a16:creationId xmlns:a16="http://schemas.microsoft.com/office/drawing/2014/main" id="{00000000-0008-0000-0800-000006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7" name="テキスト 96">
          <a:extLst>
            <a:ext uri="{FF2B5EF4-FFF2-40B4-BE49-F238E27FC236}">
              <a16:creationId xmlns:a16="http://schemas.microsoft.com/office/drawing/2014/main" id="{00000000-0008-0000-0800-000007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8" name="テキスト 67">
          <a:extLst>
            <a:ext uri="{FF2B5EF4-FFF2-40B4-BE49-F238E27FC236}">
              <a16:creationId xmlns:a16="http://schemas.microsoft.com/office/drawing/2014/main" id="{00000000-0008-0000-0800-000008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9" name="テキスト 96">
          <a:extLst>
            <a:ext uri="{FF2B5EF4-FFF2-40B4-BE49-F238E27FC236}">
              <a16:creationId xmlns:a16="http://schemas.microsoft.com/office/drawing/2014/main" id="{00000000-0008-0000-0800-000009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8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1" name="テキスト 96">
          <a:extLst>
            <a:ext uri="{FF2B5EF4-FFF2-40B4-BE49-F238E27FC236}">
              <a16:creationId xmlns:a16="http://schemas.microsoft.com/office/drawing/2014/main" id="{00000000-0008-0000-0800-00000B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2" name="テキスト 67">
          <a:extLst>
            <a:ext uri="{FF2B5EF4-FFF2-40B4-BE49-F238E27FC236}">
              <a16:creationId xmlns:a16="http://schemas.microsoft.com/office/drawing/2014/main" id="{00000000-0008-0000-0800-00000C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13" name="テキスト 96">
          <a:extLst>
            <a:ext uri="{FF2B5EF4-FFF2-40B4-BE49-F238E27FC236}">
              <a16:creationId xmlns:a16="http://schemas.microsoft.com/office/drawing/2014/main" id="{00000000-0008-0000-0800-00000D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19050</xdr:rowOff>
    </xdr:to>
    <xdr:sp macro="" textlink="">
      <xdr:nvSpPr>
        <xdr:cNvPr id="2" name="テキスト 67">
          <a:extLst>
            <a:ext uri="{FF2B5EF4-FFF2-40B4-BE49-F238E27FC236}">
              <a16:creationId xmlns:a16="http://schemas.microsoft.com/office/drawing/2014/main" id="{00000000-0008-0000-0900-000002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 name="テキスト 96">
          <a:extLst>
            <a:ext uri="{FF2B5EF4-FFF2-40B4-BE49-F238E27FC236}">
              <a16:creationId xmlns:a16="http://schemas.microsoft.com/office/drawing/2014/main" id="{00000000-0008-0000-0900-000003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4" name="テキスト 96">
          <a:extLst>
            <a:ext uri="{FF2B5EF4-FFF2-40B4-BE49-F238E27FC236}">
              <a16:creationId xmlns:a16="http://schemas.microsoft.com/office/drawing/2014/main" id="{00000000-0008-0000-0900-000004000000}"/>
            </a:ext>
          </a:extLst>
        </xdr:cNvPr>
        <xdr:cNvSpPr txBox="1">
          <a:spLocks noChangeArrowheads="1"/>
        </xdr:cNvSpPr>
      </xdr:nvSpPr>
      <xdr:spPr bwMode="auto">
        <a:xfrm>
          <a:off x="167830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5" name="テキスト 96">
          <a:extLst>
            <a:ext uri="{FF2B5EF4-FFF2-40B4-BE49-F238E27FC236}">
              <a16:creationId xmlns:a16="http://schemas.microsoft.com/office/drawing/2014/main" id="{00000000-0008-0000-0900-000005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6" name="テキスト 67">
          <a:extLst>
            <a:ext uri="{FF2B5EF4-FFF2-40B4-BE49-F238E27FC236}">
              <a16:creationId xmlns:a16="http://schemas.microsoft.com/office/drawing/2014/main" id="{00000000-0008-0000-0900-000006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7" name="テキスト 96">
          <a:extLst>
            <a:ext uri="{FF2B5EF4-FFF2-40B4-BE49-F238E27FC236}">
              <a16:creationId xmlns:a16="http://schemas.microsoft.com/office/drawing/2014/main" id="{00000000-0008-0000-0900-000007000000}"/>
            </a:ext>
          </a:extLst>
        </xdr:cNvPr>
        <xdr:cNvSpPr txBox="1">
          <a:spLocks noChangeArrowheads="1"/>
        </xdr:cNvSpPr>
      </xdr:nvSpPr>
      <xdr:spPr bwMode="auto">
        <a:xfrm>
          <a:off x="1678305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8" name="テキスト 67">
          <a:extLst>
            <a:ext uri="{FF2B5EF4-FFF2-40B4-BE49-F238E27FC236}">
              <a16:creationId xmlns:a16="http://schemas.microsoft.com/office/drawing/2014/main" id="{00000000-0008-0000-0900-000008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9" name="テキスト 96">
          <a:extLst>
            <a:ext uri="{FF2B5EF4-FFF2-40B4-BE49-F238E27FC236}">
              <a16:creationId xmlns:a16="http://schemas.microsoft.com/office/drawing/2014/main" id="{00000000-0008-0000-0900-000009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0" name="テキスト 96">
          <a:extLst>
            <a:ext uri="{FF2B5EF4-FFF2-40B4-BE49-F238E27FC236}">
              <a16:creationId xmlns:a16="http://schemas.microsoft.com/office/drawing/2014/main" id="{00000000-0008-0000-0900-00000A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1" name="テキスト 96">
          <a:extLst>
            <a:ext uri="{FF2B5EF4-FFF2-40B4-BE49-F238E27FC236}">
              <a16:creationId xmlns:a16="http://schemas.microsoft.com/office/drawing/2014/main" id="{00000000-0008-0000-0900-00000B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2" name="テキスト 67">
          <a:extLst>
            <a:ext uri="{FF2B5EF4-FFF2-40B4-BE49-F238E27FC236}">
              <a16:creationId xmlns:a16="http://schemas.microsoft.com/office/drawing/2014/main" id="{00000000-0008-0000-0900-00000C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13" name="テキスト 96">
          <a:extLst>
            <a:ext uri="{FF2B5EF4-FFF2-40B4-BE49-F238E27FC236}">
              <a16:creationId xmlns:a16="http://schemas.microsoft.com/office/drawing/2014/main" id="{00000000-0008-0000-0900-00000D000000}"/>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4" name="テキスト 67">
          <a:extLst>
            <a:ext uri="{FF2B5EF4-FFF2-40B4-BE49-F238E27FC236}">
              <a16:creationId xmlns:a16="http://schemas.microsoft.com/office/drawing/2014/main" id="{00000000-0008-0000-0900-00000E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5" name="テキスト 96">
          <a:extLst>
            <a:ext uri="{FF2B5EF4-FFF2-40B4-BE49-F238E27FC236}">
              <a16:creationId xmlns:a16="http://schemas.microsoft.com/office/drawing/2014/main" id="{00000000-0008-0000-0900-00000F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0000000-0008-0000-0900-000010000000}"/>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7" name="テキスト 96">
          <a:extLst>
            <a:ext uri="{FF2B5EF4-FFF2-40B4-BE49-F238E27FC236}">
              <a16:creationId xmlns:a16="http://schemas.microsoft.com/office/drawing/2014/main" id="{00000000-0008-0000-0900-000011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8" name="テキスト 67">
          <a:extLst>
            <a:ext uri="{FF2B5EF4-FFF2-40B4-BE49-F238E27FC236}">
              <a16:creationId xmlns:a16="http://schemas.microsoft.com/office/drawing/2014/main" id="{00000000-0008-0000-0900-000012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19" name="テキスト 96">
          <a:extLst>
            <a:ext uri="{FF2B5EF4-FFF2-40B4-BE49-F238E27FC236}">
              <a16:creationId xmlns:a16="http://schemas.microsoft.com/office/drawing/2014/main" id="{00000000-0008-0000-0900-00001300000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00000000-0008-0000-0900-000014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00000000-0008-0000-0900-000015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00000000-0008-0000-0900-000016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00000000-0008-0000-0900-000017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00000000-0008-0000-0900-000018000000}"/>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00000000-0008-0000-0900-000019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00000000-0008-0000-0900-00001A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0000000-0008-0000-0900-00001B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00000000-0008-0000-0900-00001C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00000000-0008-0000-0900-00001D000000}"/>
            </a:ext>
          </a:extLst>
        </xdr:cNvPr>
        <xdr:cNvSpPr txBox="1">
          <a:spLocks noChangeArrowheads="1"/>
        </xdr:cNvSpPr>
      </xdr:nvSpPr>
      <xdr:spPr bwMode="auto">
        <a:xfrm>
          <a:off x="152019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30" name="テキスト 96">
          <a:extLst>
            <a:ext uri="{FF2B5EF4-FFF2-40B4-BE49-F238E27FC236}">
              <a16:creationId xmlns:a16="http://schemas.microsoft.com/office/drawing/2014/main" id="{017770AD-2DFF-427E-9381-4C08EB655CAB}"/>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1" name="テキスト 96">
          <a:extLst>
            <a:ext uri="{FF2B5EF4-FFF2-40B4-BE49-F238E27FC236}">
              <a16:creationId xmlns:a16="http://schemas.microsoft.com/office/drawing/2014/main" id="{6A1CAC0F-4538-49A4-9AC6-01075C6988F7}"/>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B13Z0859\bunseki\Users\m019125\AppData\Local\Microsoft\Windows\Temporary%20Internet%20Files\Content.Outlook\BMREQ8G5\kotani\&#21002;&#34892;&#29289;\&#24066;&#21306;&#30010;&#20006;&#255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地域順"/>
      <sheetName val="ｺｰﾄﾞ順"/>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ips-u-hyogo.jp/archives/242"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www.stat.go.jp/data/kokusei/2010/index.htm" TargetMode="External"/><Relationship Id="rId1" Type="http://schemas.openxmlformats.org/officeDocument/2006/relationships/hyperlink" Target="http://www.stat.go.jp/data/jinsui/"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U34"/>
  <sheetViews>
    <sheetView tabSelected="1" zoomScaleNormal="100" workbookViewId="0">
      <pane xSplit="2" ySplit="3" topLeftCell="O4" activePane="bottomRight" state="frozen"/>
      <selection pane="topRight" activeCell="C1" sqref="C1"/>
      <selection pane="bottomLeft" activeCell="A4" sqref="A4"/>
      <selection pane="bottomRight" activeCell="R11" sqref="R11"/>
    </sheetView>
  </sheetViews>
  <sheetFormatPr defaultColWidth="9" defaultRowHeight="13"/>
  <cols>
    <col min="1" max="1" width="4.1796875" customWidth="1"/>
    <col min="2" max="2" width="33.08984375" customWidth="1"/>
    <col min="3" max="3" width="38.08984375" customWidth="1"/>
    <col min="4" max="13" width="6.6328125" customWidth="1"/>
    <col min="14" max="15" width="8.6328125" customWidth="1"/>
    <col min="16" max="16" width="43.08984375" customWidth="1"/>
    <col min="17" max="17" width="18" customWidth="1"/>
  </cols>
  <sheetData>
    <row r="1" spans="1:21" ht="15" customHeight="1" thickBot="1">
      <c r="A1" s="3159" t="s">
        <v>3049</v>
      </c>
      <c r="B1" s="1160"/>
      <c r="C1" s="1160"/>
      <c r="D1" s="3118"/>
      <c r="E1" s="3118"/>
      <c r="F1" s="3118"/>
      <c r="G1" s="3118"/>
      <c r="H1" s="3118"/>
      <c r="I1" s="3118"/>
      <c r="J1" s="3118"/>
      <c r="K1" s="3118"/>
      <c r="L1" s="3118"/>
      <c r="M1" s="3118"/>
      <c r="N1" s="3058" t="s">
        <v>2934</v>
      </c>
      <c r="O1" s="1160"/>
      <c r="P1" s="1160"/>
      <c r="Q1" s="3122" t="s">
        <v>3093</v>
      </c>
      <c r="R1" s="1160"/>
    </row>
    <row r="2" spans="1:21" ht="15" customHeight="1">
      <c r="A2" s="1822"/>
      <c r="B2" s="2675" t="s">
        <v>354</v>
      </c>
      <c r="C2" s="3115" t="s">
        <v>3009</v>
      </c>
      <c r="D2" s="3297" t="s">
        <v>3051</v>
      </c>
      <c r="E2" s="3298"/>
      <c r="F2" s="3298"/>
      <c r="G2" s="3297" t="s">
        <v>3040</v>
      </c>
      <c r="H2" s="3300"/>
      <c r="I2" s="3301"/>
      <c r="J2" s="3297" t="s">
        <v>3047</v>
      </c>
      <c r="K2" s="3298"/>
      <c r="L2" s="3298"/>
      <c r="M2" s="3299"/>
      <c r="N2" s="3295" t="s">
        <v>366</v>
      </c>
      <c r="O2" s="3296"/>
      <c r="P2" s="2675" t="s">
        <v>3007</v>
      </c>
      <c r="Q2" s="3129" t="s">
        <v>3008</v>
      </c>
      <c r="R2" s="1160"/>
    </row>
    <row r="3" spans="1:21" ht="15" customHeight="1" thickBot="1">
      <c r="A3" s="3121"/>
      <c r="B3" s="2652"/>
      <c r="C3" s="2704"/>
      <c r="D3" s="3123" t="s">
        <v>2994</v>
      </c>
      <c r="E3" s="3124" t="s">
        <v>2995</v>
      </c>
      <c r="F3" s="3125" t="s">
        <v>3050</v>
      </c>
      <c r="G3" s="3123" t="s">
        <v>3041</v>
      </c>
      <c r="H3" s="3124" t="s">
        <v>3042</v>
      </c>
      <c r="I3" s="3144" t="s">
        <v>3043</v>
      </c>
      <c r="J3" s="3126" t="s">
        <v>2997</v>
      </c>
      <c r="K3" s="3150" t="s">
        <v>2998</v>
      </c>
      <c r="L3" s="3125" t="s">
        <v>3002</v>
      </c>
      <c r="M3" s="3149" t="s">
        <v>3046</v>
      </c>
      <c r="N3" s="2297" t="s">
        <v>3052</v>
      </c>
      <c r="O3" s="2295" t="s">
        <v>3053</v>
      </c>
      <c r="P3" s="2652"/>
      <c r="Q3" s="3130"/>
      <c r="R3" s="1160"/>
    </row>
    <row r="4" spans="1:21" ht="15" customHeight="1">
      <c r="A4" s="3128">
        <v>0</v>
      </c>
      <c r="B4" s="3151" t="s">
        <v>3054</v>
      </c>
      <c r="C4" s="3152" t="s">
        <v>3055</v>
      </c>
      <c r="D4" s="2870" t="s">
        <v>3001</v>
      </c>
      <c r="E4" s="3153" t="s">
        <v>3001</v>
      </c>
      <c r="F4" s="2872"/>
      <c r="G4" s="2870"/>
      <c r="H4" s="3153"/>
      <c r="I4" s="3154"/>
      <c r="J4" s="3155"/>
      <c r="K4" s="3153" t="s">
        <v>3001</v>
      </c>
      <c r="L4" s="2872"/>
      <c r="M4" s="3156"/>
      <c r="N4" s="355" t="s">
        <v>2407</v>
      </c>
      <c r="O4" s="291" t="s">
        <v>3057</v>
      </c>
      <c r="P4" s="3158" t="s">
        <v>3056</v>
      </c>
      <c r="Q4" s="3157"/>
      <c r="R4" s="1160"/>
    </row>
    <row r="5" spans="1:21" ht="15" customHeight="1">
      <c r="A5" s="1423">
        <v>1</v>
      </c>
      <c r="B5" s="2651" t="s">
        <v>376</v>
      </c>
      <c r="C5" s="3140" t="s">
        <v>3024</v>
      </c>
      <c r="D5" s="1422" t="s">
        <v>2996</v>
      </c>
      <c r="E5" s="1041"/>
      <c r="F5" s="1328"/>
      <c r="G5" s="1422"/>
      <c r="H5" s="1041"/>
      <c r="I5" s="2703"/>
      <c r="J5" s="1422"/>
      <c r="K5" s="1041" t="s">
        <v>3010</v>
      </c>
      <c r="L5" s="1328"/>
      <c r="M5" s="1041"/>
      <c r="N5" s="1041" t="s">
        <v>367</v>
      </c>
      <c r="O5" s="2703" t="s">
        <v>2933</v>
      </c>
      <c r="P5" s="3145" t="s">
        <v>3003</v>
      </c>
      <c r="Q5" s="3131"/>
      <c r="R5" s="1160"/>
    </row>
    <row r="6" spans="1:21" ht="15" customHeight="1">
      <c r="A6" s="1423">
        <v>2</v>
      </c>
      <c r="B6" s="2651" t="s">
        <v>350</v>
      </c>
      <c r="C6" s="3140" t="s">
        <v>3045</v>
      </c>
      <c r="D6" s="1422" t="s">
        <v>2996</v>
      </c>
      <c r="E6" s="1041"/>
      <c r="F6" s="1328"/>
      <c r="G6" s="1422"/>
      <c r="H6" s="1041"/>
      <c r="I6" s="2703"/>
      <c r="J6" s="1422" t="s">
        <v>2996</v>
      </c>
      <c r="K6" s="1041" t="s">
        <v>3001</v>
      </c>
      <c r="L6" s="1328"/>
      <c r="M6" s="1041"/>
      <c r="N6" s="1041" t="s">
        <v>2407</v>
      </c>
      <c r="O6" s="2703" t="s">
        <v>2933</v>
      </c>
      <c r="P6" s="3145" t="s">
        <v>3005</v>
      </c>
      <c r="Q6" s="3131" t="s">
        <v>337</v>
      </c>
      <c r="R6" s="1160"/>
    </row>
    <row r="7" spans="1:21" ht="15" customHeight="1">
      <c r="A7" s="1424" t="s">
        <v>2525</v>
      </c>
      <c r="B7" s="2651" t="s">
        <v>2524</v>
      </c>
      <c r="C7" s="3140" t="s">
        <v>3026</v>
      </c>
      <c r="D7" s="1422" t="s">
        <v>2996</v>
      </c>
      <c r="E7" s="1041"/>
      <c r="F7" s="1328"/>
      <c r="G7" s="1422"/>
      <c r="H7" s="1041"/>
      <c r="I7" s="2703"/>
      <c r="J7" s="1422" t="s">
        <v>3001</v>
      </c>
      <c r="K7" s="1041" t="s">
        <v>3001</v>
      </c>
      <c r="L7" s="1328"/>
      <c r="M7" s="1041"/>
      <c r="N7" s="1041" t="s">
        <v>2526</v>
      </c>
      <c r="O7" s="2703" t="s">
        <v>2933</v>
      </c>
      <c r="P7" s="3145" t="s">
        <v>3004</v>
      </c>
      <c r="Q7" s="3131" t="s">
        <v>337</v>
      </c>
      <c r="R7" s="1160" t="s">
        <v>337</v>
      </c>
      <c r="S7" t="s">
        <v>337</v>
      </c>
    </row>
    <row r="8" spans="1:21" ht="15" customHeight="1">
      <c r="A8" s="1424" t="s">
        <v>2785</v>
      </c>
      <c r="B8" s="2651" t="s">
        <v>2786</v>
      </c>
      <c r="C8" s="3140" t="s">
        <v>3027</v>
      </c>
      <c r="D8" s="1422"/>
      <c r="E8" s="1041"/>
      <c r="F8" s="1328" t="s">
        <v>3001</v>
      </c>
      <c r="G8" s="1422"/>
      <c r="H8" s="1041"/>
      <c r="I8" s="2703"/>
      <c r="J8" s="1422" t="s">
        <v>3001</v>
      </c>
      <c r="K8" s="1041" t="s">
        <v>3001</v>
      </c>
      <c r="L8" s="1328"/>
      <c r="M8" s="1041"/>
      <c r="N8" s="1041" t="s">
        <v>368</v>
      </c>
      <c r="O8" s="2703" t="s">
        <v>2630</v>
      </c>
      <c r="P8" s="3145" t="s">
        <v>355</v>
      </c>
      <c r="Q8" s="3131" t="s">
        <v>2830</v>
      </c>
      <c r="R8" s="1160" t="s">
        <v>2910</v>
      </c>
    </row>
    <row r="9" spans="1:21" ht="15" customHeight="1">
      <c r="A9" s="1424" t="s">
        <v>2783</v>
      </c>
      <c r="B9" s="2651" t="s">
        <v>2787</v>
      </c>
      <c r="C9" s="3140" t="s">
        <v>3028</v>
      </c>
      <c r="D9" s="1422"/>
      <c r="E9" s="1041"/>
      <c r="F9" s="1328" t="s">
        <v>3001</v>
      </c>
      <c r="G9" s="1422"/>
      <c r="H9" s="1041"/>
      <c r="I9" s="2703"/>
      <c r="J9" s="1422" t="s">
        <v>3001</v>
      </c>
      <c r="K9" s="1041" t="s">
        <v>3001</v>
      </c>
      <c r="L9" s="1328"/>
      <c r="M9" s="1041"/>
      <c r="N9" s="1041" t="s">
        <v>368</v>
      </c>
      <c r="O9" s="2703" t="s">
        <v>2630</v>
      </c>
      <c r="P9" s="3145" t="s">
        <v>355</v>
      </c>
      <c r="Q9" s="3131" t="s">
        <v>337</v>
      </c>
      <c r="R9" s="1160" t="s">
        <v>337</v>
      </c>
    </row>
    <row r="10" spans="1:21" ht="15" customHeight="1">
      <c r="A10" s="3127" t="s">
        <v>2784</v>
      </c>
      <c r="B10" s="3136" t="s">
        <v>2573</v>
      </c>
      <c r="C10" s="3141" t="s">
        <v>3029</v>
      </c>
      <c r="D10" s="3116"/>
      <c r="E10" s="355" t="s">
        <v>3001</v>
      </c>
      <c r="F10" s="3119"/>
      <c r="G10" s="3116"/>
      <c r="H10" s="355"/>
      <c r="I10" s="291"/>
      <c r="J10" s="3116"/>
      <c r="K10" s="355" t="s">
        <v>2996</v>
      </c>
      <c r="L10" s="3119"/>
      <c r="M10" s="355"/>
      <c r="N10" s="1041" t="s">
        <v>2926</v>
      </c>
      <c r="O10" s="291" t="s">
        <v>2630</v>
      </c>
      <c r="P10" s="3146" t="s">
        <v>365</v>
      </c>
      <c r="Q10" s="3132" t="s">
        <v>337</v>
      </c>
      <c r="R10" s="1160" t="s">
        <v>337</v>
      </c>
      <c r="S10" t="s">
        <v>2836</v>
      </c>
    </row>
    <row r="11" spans="1:21" ht="15" customHeight="1">
      <c r="A11" s="1423">
        <v>3</v>
      </c>
      <c r="B11" s="2651" t="s">
        <v>351</v>
      </c>
      <c r="C11" s="3140" t="s">
        <v>3023</v>
      </c>
      <c r="D11" s="1422" t="s">
        <v>3001</v>
      </c>
      <c r="E11" s="1041"/>
      <c r="F11" s="1328"/>
      <c r="G11" s="1422"/>
      <c r="H11" s="1041"/>
      <c r="I11" s="2703"/>
      <c r="J11" s="1422"/>
      <c r="K11" s="1041" t="s">
        <v>3001</v>
      </c>
      <c r="L11" s="1328" t="s">
        <v>3001</v>
      </c>
      <c r="M11" s="1422"/>
      <c r="N11" s="2287" t="s">
        <v>368</v>
      </c>
      <c r="O11" s="2703" t="s">
        <v>2933</v>
      </c>
      <c r="P11" s="3145" t="s">
        <v>3006</v>
      </c>
      <c r="Q11" s="3131" t="s">
        <v>337</v>
      </c>
      <c r="R11" s="1160" t="s">
        <v>337</v>
      </c>
      <c r="U11" t="s">
        <v>337</v>
      </c>
    </row>
    <row r="12" spans="1:21" ht="15" customHeight="1">
      <c r="A12" s="1424" t="s">
        <v>1591</v>
      </c>
      <c r="B12" s="2651" t="s">
        <v>1592</v>
      </c>
      <c r="C12" s="3140" t="s">
        <v>3025</v>
      </c>
      <c r="D12" s="1422"/>
      <c r="E12" s="1041"/>
      <c r="F12" s="1328" t="s">
        <v>3001</v>
      </c>
      <c r="G12" s="1422"/>
      <c r="H12" s="1041"/>
      <c r="I12" s="2703"/>
      <c r="J12" s="1422"/>
      <c r="K12" s="1041" t="s">
        <v>3001</v>
      </c>
      <c r="L12" s="1328" t="s">
        <v>3001</v>
      </c>
      <c r="M12" s="1422" t="s">
        <v>3001</v>
      </c>
      <c r="N12" s="1041" t="s">
        <v>368</v>
      </c>
      <c r="O12" s="2703" t="s">
        <v>2630</v>
      </c>
      <c r="P12" s="3145" t="s">
        <v>3006</v>
      </c>
      <c r="Q12" s="3131" t="s">
        <v>337</v>
      </c>
      <c r="R12" s="1160" t="s">
        <v>337</v>
      </c>
    </row>
    <row r="13" spans="1:21" ht="15" customHeight="1">
      <c r="A13" s="1424" t="s">
        <v>2597</v>
      </c>
      <c r="B13" s="2651" t="s">
        <v>2599</v>
      </c>
      <c r="C13" s="3140" t="s">
        <v>3038</v>
      </c>
      <c r="D13" s="1422"/>
      <c r="E13" s="1041"/>
      <c r="F13" s="1328" t="s">
        <v>3001</v>
      </c>
      <c r="G13" s="1422"/>
      <c r="H13" s="1041"/>
      <c r="I13" s="2703" t="s">
        <v>3001</v>
      </c>
      <c r="J13" s="1422"/>
      <c r="K13" s="1041" t="s">
        <v>3001</v>
      </c>
      <c r="L13" s="1328" t="s">
        <v>3001</v>
      </c>
      <c r="M13" s="1422" t="s">
        <v>3001</v>
      </c>
      <c r="N13" s="1041" t="s">
        <v>368</v>
      </c>
      <c r="O13" s="2703" t="s">
        <v>2630</v>
      </c>
      <c r="P13" s="3145" t="s">
        <v>355</v>
      </c>
      <c r="Q13" s="3131" t="s">
        <v>337</v>
      </c>
      <c r="R13" s="1160"/>
    </row>
    <row r="14" spans="1:21" ht="15" customHeight="1">
      <c r="A14" s="1424" t="s">
        <v>2598</v>
      </c>
      <c r="B14" s="2651" t="s">
        <v>2600</v>
      </c>
      <c r="C14" s="3140" t="s">
        <v>3039</v>
      </c>
      <c r="D14" s="1422"/>
      <c r="E14" s="1041"/>
      <c r="F14" s="1328" t="s">
        <v>3001</v>
      </c>
      <c r="G14" s="1422"/>
      <c r="H14" s="1041"/>
      <c r="I14" s="2703" t="s">
        <v>3001</v>
      </c>
      <c r="J14" s="1422"/>
      <c r="K14" s="1041" t="s">
        <v>3001</v>
      </c>
      <c r="L14" s="1328" t="s">
        <v>3001</v>
      </c>
      <c r="M14" s="1422" t="s">
        <v>3001</v>
      </c>
      <c r="N14" s="1041" t="s">
        <v>368</v>
      </c>
      <c r="O14" s="2703" t="s">
        <v>2630</v>
      </c>
      <c r="P14" s="3145" t="s">
        <v>355</v>
      </c>
      <c r="Q14" s="3131" t="s">
        <v>337</v>
      </c>
      <c r="R14" s="1160" t="s">
        <v>337</v>
      </c>
      <c r="S14" t="s">
        <v>3061</v>
      </c>
    </row>
    <row r="15" spans="1:21" ht="15" customHeight="1">
      <c r="A15" s="1423">
        <v>4</v>
      </c>
      <c r="B15" s="2651" t="s">
        <v>371</v>
      </c>
      <c r="C15" s="3140" t="s">
        <v>3030</v>
      </c>
      <c r="D15" s="1422"/>
      <c r="E15" s="1041"/>
      <c r="F15" s="1328"/>
      <c r="G15" s="1422"/>
      <c r="H15" s="1041"/>
      <c r="I15" s="2703"/>
      <c r="J15" s="1422"/>
      <c r="K15" s="1041" t="s">
        <v>3001</v>
      </c>
      <c r="L15" s="1328" t="s">
        <v>3001</v>
      </c>
      <c r="M15" s="1422"/>
      <c r="N15" s="1041" t="s">
        <v>375</v>
      </c>
      <c r="O15" s="2703" t="s">
        <v>2982</v>
      </c>
      <c r="P15" s="3145" t="s">
        <v>3006</v>
      </c>
      <c r="Q15" s="3133" t="s">
        <v>2977</v>
      </c>
      <c r="R15" s="1160"/>
    </row>
    <row r="16" spans="1:21" ht="15" customHeight="1">
      <c r="A16" s="1423">
        <v>5</v>
      </c>
      <c r="B16" s="2651" t="s">
        <v>373</v>
      </c>
      <c r="C16" s="3140" t="s">
        <v>3037</v>
      </c>
      <c r="D16" s="1422"/>
      <c r="E16" s="1041"/>
      <c r="F16" s="1328" t="s">
        <v>3001</v>
      </c>
      <c r="G16" s="1422"/>
      <c r="H16" s="1041"/>
      <c r="I16" s="2703"/>
      <c r="J16" s="1422"/>
      <c r="K16" s="1041" t="s">
        <v>3001</v>
      </c>
      <c r="L16" s="1328"/>
      <c r="M16" s="1422"/>
      <c r="N16" s="1041" t="s">
        <v>374</v>
      </c>
      <c r="O16" s="2703" t="s">
        <v>2841</v>
      </c>
      <c r="P16" s="3145" t="s">
        <v>3006</v>
      </c>
      <c r="Q16" s="3131"/>
      <c r="R16" s="1160"/>
    </row>
    <row r="17" spans="1:21" ht="15" customHeight="1">
      <c r="A17" s="1423">
        <v>6</v>
      </c>
      <c r="B17" s="2651" t="s">
        <v>352</v>
      </c>
      <c r="C17" s="3140" t="s">
        <v>3031</v>
      </c>
      <c r="D17" s="1422" t="s">
        <v>3001</v>
      </c>
      <c r="E17" s="1041"/>
      <c r="F17" s="1328"/>
      <c r="G17" s="1422"/>
      <c r="H17" s="1041"/>
      <c r="I17" s="2703"/>
      <c r="J17" s="1422"/>
      <c r="K17" s="1041" t="s">
        <v>3001</v>
      </c>
      <c r="L17" s="1328" t="s">
        <v>3001</v>
      </c>
      <c r="M17" s="1422"/>
      <c r="N17" s="1041" t="s">
        <v>369</v>
      </c>
      <c r="O17" s="2703" t="s">
        <v>2982</v>
      </c>
      <c r="P17" s="3145" t="s">
        <v>3006</v>
      </c>
      <c r="Q17" s="3133" t="s">
        <v>2977</v>
      </c>
      <c r="R17" s="1160"/>
      <c r="S17" t="s">
        <v>337</v>
      </c>
    </row>
    <row r="18" spans="1:21" ht="15" customHeight="1">
      <c r="A18" s="3128">
        <v>7</v>
      </c>
      <c r="B18" s="3136" t="s">
        <v>353</v>
      </c>
      <c r="C18" s="3141" t="s">
        <v>3013</v>
      </c>
      <c r="D18" s="3116" t="s">
        <v>3001</v>
      </c>
      <c r="E18" s="355"/>
      <c r="F18" s="3119"/>
      <c r="G18" s="3116"/>
      <c r="H18" s="355"/>
      <c r="I18" s="291"/>
      <c r="J18" s="3116"/>
      <c r="K18" s="355" t="s">
        <v>3001</v>
      </c>
      <c r="L18" s="3119"/>
      <c r="M18" s="3116"/>
      <c r="N18" s="355" t="s">
        <v>367</v>
      </c>
      <c r="O18" s="291" t="s">
        <v>2933</v>
      </c>
      <c r="P18" s="3146" t="s">
        <v>2855</v>
      </c>
      <c r="Q18" s="3132" t="s">
        <v>2838</v>
      </c>
      <c r="R18" s="1160"/>
    </row>
    <row r="19" spans="1:21" ht="15" customHeight="1">
      <c r="A19" s="1423">
        <v>8</v>
      </c>
      <c r="B19" s="2651" t="s">
        <v>398</v>
      </c>
      <c r="C19" s="3140" t="s">
        <v>3014</v>
      </c>
      <c r="D19" s="1422" t="s">
        <v>3001</v>
      </c>
      <c r="E19" s="1041"/>
      <c r="F19" s="1328"/>
      <c r="G19" s="1422"/>
      <c r="H19" s="1041"/>
      <c r="I19" s="2703"/>
      <c r="J19" s="1422" t="s">
        <v>3001</v>
      </c>
      <c r="K19" s="1041" t="s">
        <v>3001</v>
      </c>
      <c r="L19" s="1328"/>
      <c r="M19" s="1041"/>
      <c r="N19" s="1041" t="s">
        <v>370</v>
      </c>
      <c r="O19" s="2703" t="s">
        <v>2933</v>
      </c>
      <c r="P19" s="3145" t="s">
        <v>362</v>
      </c>
      <c r="Q19" s="3131" t="s">
        <v>337</v>
      </c>
      <c r="R19" s="1160"/>
    </row>
    <row r="20" spans="1:21" ht="15" customHeight="1">
      <c r="A20" s="1423">
        <v>9</v>
      </c>
      <c r="B20" s="2651" t="s">
        <v>399</v>
      </c>
      <c r="C20" s="3140" t="s">
        <v>3032</v>
      </c>
      <c r="D20" s="1422" t="s">
        <v>3001</v>
      </c>
      <c r="E20" s="1041"/>
      <c r="F20" s="1328"/>
      <c r="G20" s="1422"/>
      <c r="H20" s="1041" t="s">
        <v>3001</v>
      </c>
      <c r="I20" s="2703"/>
      <c r="J20" s="1422"/>
      <c r="K20" s="1041" t="s">
        <v>3001</v>
      </c>
      <c r="L20" s="1328" t="s">
        <v>3001</v>
      </c>
      <c r="M20" s="1041"/>
      <c r="N20" s="1041" t="s">
        <v>1030</v>
      </c>
      <c r="O20" s="2703" t="s">
        <v>2933</v>
      </c>
      <c r="P20" s="3145" t="s">
        <v>362</v>
      </c>
      <c r="Q20" s="3131" t="s">
        <v>337</v>
      </c>
      <c r="R20" s="1160"/>
    </row>
    <row r="21" spans="1:21" ht="15" customHeight="1">
      <c r="A21" s="3128">
        <v>10</v>
      </c>
      <c r="B21" s="3136" t="s">
        <v>1029</v>
      </c>
      <c r="C21" s="3141" t="s">
        <v>3016</v>
      </c>
      <c r="D21" s="3116" t="s">
        <v>3001</v>
      </c>
      <c r="E21" s="355"/>
      <c r="F21" s="3119"/>
      <c r="G21" s="3116"/>
      <c r="H21" s="355"/>
      <c r="I21" s="291"/>
      <c r="J21" s="3116"/>
      <c r="K21" s="355" t="s">
        <v>3001</v>
      </c>
      <c r="L21" s="3119"/>
      <c r="M21" s="355"/>
      <c r="N21" s="355" t="s">
        <v>1031</v>
      </c>
      <c r="O21" s="291" t="s">
        <v>2933</v>
      </c>
      <c r="P21" s="3146" t="s">
        <v>362</v>
      </c>
      <c r="Q21" s="3132" t="s">
        <v>337</v>
      </c>
      <c r="R21" s="1160"/>
      <c r="S21" t="s">
        <v>337</v>
      </c>
    </row>
    <row r="22" spans="1:21" ht="15" customHeight="1">
      <c r="A22" s="1423">
        <v>11</v>
      </c>
      <c r="B22" s="2651" t="s">
        <v>3015</v>
      </c>
      <c r="C22" s="3140" t="s">
        <v>3020</v>
      </c>
      <c r="D22" s="1422" t="s">
        <v>3001</v>
      </c>
      <c r="E22" s="1041"/>
      <c r="F22" s="1328"/>
      <c r="G22" s="1422"/>
      <c r="H22" s="1041"/>
      <c r="I22" s="2703"/>
      <c r="J22" s="1422"/>
      <c r="K22" s="1041" t="s">
        <v>3001</v>
      </c>
      <c r="L22" s="1328" t="s">
        <v>3001</v>
      </c>
      <c r="M22" s="1041"/>
      <c r="N22" s="1041" t="s">
        <v>2574</v>
      </c>
      <c r="O22" s="2703" t="s">
        <v>2933</v>
      </c>
      <c r="P22" s="3145" t="s">
        <v>849</v>
      </c>
      <c r="Q22" s="3131" t="s">
        <v>2635</v>
      </c>
      <c r="R22" s="1160" t="s">
        <v>98</v>
      </c>
      <c r="U22" t="s">
        <v>337</v>
      </c>
    </row>
    <row r="23" spans="1:21" ht="15" customHeight="1">
      <c r="A23" s="1423" t="s">
        <v>2614</v>
      </c>
      <c r="B23" s="2651" t="s">
        <v>2616</v>
      </c>
      <c r="C23" s="3140" t="s">
        <v>3021</v>
      </c>
      <c r="D23" s="1422" t="s">
        <v>3001</v>
      </c>
      <c r="E23" s="1041"/>
      <c r="F23" s="1328"/>
      <c r="G23" s="1422"/>
      <c r="H23" s="1041"/>
      <c r="I23" s="2703"/>
      <c r="J23" s="1422"/>
      <c r="K23" s="1041" t="s">
        <v>3001</v>
      </c>
      <c r="L23" s="1328" t="s">
        <v>2996</v>
      </c>
      <c r="M23" s="1041"/>
      <c r="N23" s="1041" t="s">
        <v>2574</v>
      </c>
      <c r="O23" s="2703" t="s">
        <v>2933</v>
      </c>
      <c r="P23" s="3145" t="s">
        <v>849</v>
      </c>
      <c r="Q23" s="3131" t="s">
        <v>2634</v>
      </c>
      <c r="R23" s="1160" t="s">
        <v>337</v>
      </c>
    </row>
    <row r="24" spans="1:21" ht="15" customHeight="1">
      <c r="A24" s="1423" t="s">
        <v>2615</v>
      </c>
      <c r="B24" s="2651" t="s">
        <v>2617</v>
      </c>
      <c r="C24" s="3140" t="s">
        <v>3022</v>
      </c>
      <c r="D24" s="1422" t="s">
        <v>3001</v>
      </c>
      <c r="E24" s="1041"/>
      <c r="F24" s="1328"/>
      <c r="G24" s="1422"/>
      <c r="H24" s="1041"/>
      <c r="I24" s="2703"/>
      <c r="J24" s="1422"/>
      <c r="K24" s="1041" t="s">
        <v>3001</v>
      </c>
      <c r="L24" s="1328" t="s">
        <v>2996</v>
      </c>
      <c r="M24" s="1041"/>
      <c r="N24" s="1041" t="s">
        <v>2574</v>
      </c>
      <c r="O24" s="2703" t="s">
        <v>2933</v>
      </c>
      <c r="P24" s="3145" t="s">
        <v>849</v>
      </c>
      <c r="Q24" s="3131"/>
      <c r="R24" s="1160" t="s">
        <v>2965</v>
      </c>
    </row>
    <row r="25" spans="1:21" ht="15" customHeight="1">
      <c r="A25" s="3128" t="s">
        <v>1688</v>
      </c>
      <c r="B25" s="3136" t="s">
        <v>1629</v>
      </c>
      <c r="C25" s="3141" t="s">
        <v>3034</v>
      </c>
      <c r="D25" s="3116" t="s">
        <v>3001</v>
      </c>
      <c r="E25" s="355"/>
      <c r="F25" s="3119"/>
      <c r="G25" s="3116"/>
      <c r="H25" s="355"/>
      <c r="I25" s="291"/>
      <c r="J25" s="3116"/>
      <c r="K25" s="355" t="s">
        <v>3001</v>
      </c>
      <c r="L25" s="3119" t="s">
        <v>3001</v>
      </c>
      <c r="M25" s="355"/>
      <c r="N25" s="355" t="s">
        <v>1630</v>
      </c>
      <c r="O25" s="291" t="s">
        <v>2933</v>
      </c>
      <c r="P25" s="3146" t="s">
        <v>849</v>
      </c>
      <c r="Q25" s="3132" t="s">
        <v>2732</v>
      </c>
      <c r="R25" s="1160" t="s">
        <v>2714</v>
      </c>
    </row>
    <row r="26" spans="1:21" ht="15" customHeight="1">
      <c r="A26" s="1423">
        <v>12</v>
      </c>
      <c r="B26" s="2651" t="s">
        <v>1032</v>
      </c>
      <c r="C26" s="3140" t="s">
        <v>3033</v>
      </c>
      <c r="D26" s="1422" t="s">
        <v>3001</v>
      </c>
      <c r="E26" s="1041"/>
      <c r="F26" s="1328"/>
      <c r="G26" s="1422"/>
      <c r="H26" s="1041"/>
      <c r="I26" s="2703" t="s">
        <v>3044</v>
      </c>
      <c r="J26" s="1422"/>
      <c r="K26" s="1041" t="s">
        <v>3001</v>
      </c>
      <c r="L26" s="1328" t="s">
        <v>3001</v>
      </c>
      <c r="M26" s="1041"/>
      <c r="N26" s="1041" t="s">
        <v>1028</v>
      </c>
      <c r="O26" s="2703" t="s">
        <v>2933</v>
      </c>
      <c r="P26" s="3145" t="s">
        <v>3048</v>
      </c>
      <c r="Q26" s="3131"/>
      <c r="R26" s="1160" t="s">
        <v>2712</v>
      </c>
    </row>
    <row r="27" spans="1:21" ht="15" customHeight="1">
      <c r="A27" s="1423">
        <v>13</v>
      </c>
      <c r="B27" s="2651" t="s">
        <v>1766</v>
      </c>
      <c r="C27" s="3140" t="s">
        <v>3011</v>
      </c>
      <c r="D27" s="1422"/>
      <c r="E27" s="1041"/>
      <c r="F27" s="1328" t="s">
        <v>3001</v>
      </c>
      <c r="G27" s="1422"/>
      <c r="H27" s="1041"/>
      <c r="I27" s="2703"/>
      <c r="J27" s="1422"/>
      <c r="K27" s="1041" t="s">
        <v>3001</v>
      </c>
      <c r="L27" s="1328" t="s">
        <v>3001</v>
      </c>
      <c r="M27" s="1041"/>
      <c r="N27" s="1041" t="s">
        <v>367</v>
      </c>
      <c r="O27" s="2703" t="s">
        <v>2630</v>
      </c>
      <c r="P27" s="3145" t="s">
        <v>355</v>
      </c>
      <c r="Q27" s="3131" t="s">
        <v>2935</v>
      </c>
      <c r="R27" s="1160"/>
    </row>
    <row r="28" spans="1:21" ht="15" customHeight="1">
      <c r="A28" s="3137">
        <v>14</v>
      </c>
      <c r="B28" s="3138" t="s">
        <v>2404</v>
      </c>
      <c r="C28" s="3142" t="s">
        <v>3017</v>
      </c>
      <c r="D28" s="2403" t="s">
        <v>3001</v>
      </c>
      <c r="E28" s="2287"/>
      <c r="F28" s="1876"/>
      <c r="G28" s="2403"/>
      <c r="H28" s="2287"/>
      <c r="I28" s="3117"/>
      <c r="J28" s="2403"/>
      <c r="K28" s="2287" t="s">
        <v>3001</v>
      </c>
      <c r="L28" s="1876"/>
      <c r="M28" s="2287"/>
      <c r="N28" s="2287" t="s">
        <v>2406</v>
      </c>
      <c r="O28" s="3117" t="s">
        <v>2408</v>
      </c>
      <c r="P28" s="3147" t="s">
        <v>2409</v>
      </c>
      <c r="Q28" s="3134" t="s">
        <v>2842</v>
      </c>
      <c r="R28" s="1160"/>
    </row>
    <row r="29" spans="1:21" ht="15" customHeight="1">
      <c r="A29" s="1423" t="s">
        <v>2369</v>
      </c>
      <c r="B29" s="2651" t="s">
        <v>2405</v>
      </c>
      <c r="C29" s="3140" t="s">
        <v>3018</v>
      </c>
      <c r="D29" s="1422" t="s">
        <v>3001</v>
      </c>
      <c r="E29" s="1041"/>
      <c r="F29" s="1328"/>
      <c r="G29" s="1422"/>
      <c r="H29" s="1041"/>
      <c r="I29" s="2703"/>
      <c r="J29" s="1422"/>
      <c r="K29" s="1041" t="s">
        <v>3001</v>
      </c>
      <c r="L29" s="1328"/>
      <c r="M29" s="1041"/>
      <c r="N29" s="1041" t="s">
        <v>2407</v>
      </c>
      <c r="O29" s="2703" t="s">
        <v>2426</v>
      </c>
      <c r="P29" s="3145" t="s">
        <v>2410</v>
      </c>
      <c r="Q29" s="3131"/>
      <c r="R29" s="1160" t="s">
        <v>337</v>
      </c>
    </row>
    <row r="30" spans="1:21" ht="15" customHeight="1">
      <c r="A30" s="3137">
        <v>15</v>
      </c>
      <c r="B30" s="3138" t="s">
        <v>2399</v>
      </c>
      <c r="C30" s="3142" t="s">
        <v>3036</v>
      </c>
      <c r="D30" s="2403"/>
      <c r="E30" s="2287"/>
      <c r="F30" s="1876" t="s">
        <v>3001</v>
      </c>
      <c r="G30" s="2403" t="s">
        <v>3001</v>
      </c>
      <c r="H30" s="2287"/>
      <c r="I30" s="3117"/>
      <c r="J30" s="2403" t="s">
        <v>3001</v>
      </c>
      <c r="K30" s="2287" t="s">
        <v>3001</v>
      </c>
      <c r="L30" s="1876" t="s">
        <v>98</v>
      </c>
      <c r="M30" s="2287"/>
      <c r="N30" s="2287" t="s">
        <v>2400</v>
      </c>
      <c r="O30" s="3117" t="s">
        <v>2630</v>
      </c>
      <c r="P30" s="3147" t="s">
        <v>355</v>
      </c>
      <c r="Q30" s="3134"/>
      <c r="R30" s="1160" t="s">
        <v>2458</v>
      </c>
    </row>
    <row r="31" spans="1:21" ht="15" customHeight="1">
      <c r="A31" s="3128">
        <v>16</v>
      </c>
      <c r="B31" s="3136" t="s">
        <v>2401</v>
      </c>
      <c r="C31" s="3141" t="s">
        <v>3012</v>
      </c>
      <c r="D31" s="3116" t="s">
        <v>3001</v>
      </c>
      <c r="E31" s="355"/>
      <c r="F31" s="3119"/>
      <c r="G31" s="3116"/>
      <c r="H31" s="355" t="s">
        <v>3001</v>
      </c>
      <c r="I31" s="291"/>
      <c r="J31" s="3116"/>
      <c r="K31" s="355" t="s">
        <v>3001</v>
      </c>
      <c r="L31" s="3119"/>
      <c r="M31" s="355"/>
      <c r="N31" s="355" t="s">
        <v>2402</v>
      </c>
      <c r="O31" s="291" t="s">
        <v>2933</v>
      </c>
      <c r="P31" s="3146" t="s">
        <v>2409</v>
      </c>
      <c r="Q31" s="3132"/>
      <c r="R31" s="1160"/>
      <c r="S31" t="s">
        <v>2713</v>
      </c>
    </row>
    <row r="32" spans="1:21" ht="15" customHeight="1" thickBot="1">
      <c r="A32" s="3121">
        <v>17</v>
      </c>
      <c r="B32" s="3139" t="s">
        <v>2370</v>
      </c>
      <c r="C32" s="3143" t="s">
        <v>3035</v>
      </c>
      <c r="D32" s="2404"/>
      <c r="E32" s="2292"/>
      <c r="F32" s="1878" t="s">
        <v>3001</v>
      </c>
      <c r="G32" s="2404"/>
      <c r="H32" s="2292"/>
      <c r="I32" s="2704"/>
      <c r="J32" s="2404"/>
      <c r="K32" s="2292" t="s">
        <v>3001</v>
      </c>
      <c r="L32" s="1878" t="s">
        <v>3001</v>
      </c>
      <c r="M32" s="2292"/>
      <c r="N32" s="2292" t="s">
        <v>2403</v>
      </c>
      <c r="O32" s="2704" t="s">
        <v>2630</v>
      </c>
      <c r="P32" s="3148" t="s">
        <v>2371</v>
      </c>
      <c r="Q32" s="3135"/>
      <c r="R32" s="1160"/>
    </row>
    <row r="33" spans="1:18">
      <c r="A33" s="277" t="s">
        <v>2999</v>
      </c>
      <c r="B33" s="1160"/>
      <c r="C33" s="1160"/>
      <c r="D33" s="1160"/>
      <c r="E33" s="1160"/>
      <c r="F33" s="1160"/>
      <c r="G33" s="1160"/>
      <c r="H33" s="1160"/>
      <c r="I33" s="1160"/>
      <c r="J33" s="1160"/>
      <c r="K33" s="1160"/>
      <c r="L33" s="1160"/>
      <c r="M33" s="1160"/>
      <c r="N33" s="1160"/>
      <c r="O33" s="1160"/>
      <c r="P33" s="1160"/>
      <c r="Q33" s="1160"/>
      <c r="R33" s="1160"/>
    </row>
    <row r="34" spans="1:18">
      <c r="A34" s="3120" t="s">
        <v>3000</v>
      </c>
      <c r="B34" s="1160"/>
      <c r="C34" s="1160"/>
      <c r="D34" s="1160"/>
      <c r="E34" s="1160"/>
      <c r="F34" s="1160"/>
      <c r="G34" s="1160"/>
      <c r="H34" s="1160"/>
      <c r="I34" s="1160"/>
      <c r="J34" s="1160"/>
      <c r="K34" s="1160"/>
      <c r="L34" s="1160"/>
      <c r="M34" s="1160"/>
      <c r="N34" s="1160"/>
      <c r="O34" s="1160"/>
      <c r="P34" s="1160"/>
      <c r="Q34" s="1160"/>
      <c r="R34" s="1160"/>
    </row>
  </sheetData>
  <mergeCells count="4">
    <mergeCell ref="N2:O2"/>
    <mergeCell ref="D2:F2"/>
    <mergeCell ref="J2:M2"/>
    <mergeCell ref="G2:I2"/>
  </mergeCells>
  <phoneticPr fontId="3"/>
  <hyperlinks>
    <hyperlink ref="B5" location="'1人口関連データ概要'!A1" display="人口関連データ概要" xr:uid="{4559E817-676F-42D7-B7A0-11CBE113E189}"/>
    <hyperlink ref="B6" location="'2都道府県人口推移'!A1" display="都道府県別人口推移" xr:uid="{5B9E121F-F756-49FA-A3C8-38BCDB79D6D2}"/>
    <hyperlink ref="B7" location="'2_2都道府県要因別増減'!A1" display="都道府県別人口（要因別）推移" xr:uid="{52766FA4-8E12-4A38-A575-3197D5111DED}"/>
    <hyperlink ref="B8" location="'2_3府県総世帯'!A1" display="都道府県別総世帯数" xr:uid="{1FD20CF2-059E-4D81-B22F-2F40E95CA88B}"/>
    <hyperlink ref="B9" location="'2_4府県一般世帯'!A1" display="都道府県別一般世帯数" xr:uid="{E6EE884E-EF28-401C-AC24-CCA1F73DACC1}"/>
    <hyperlink ref="B10" location="'2_5県月次人口推移'!A1" display="県月次人口推移" xr:uid="{10431A31-6451-4DDA-B2AE-D1A93DC24F52}"/>
    <hyperlink ref="B11" location="'3市区町別人口推移'!A1" display="市区町別人口推移" xr:uid="{3AE5C977-6EBB-4A3F-9115-575E45726BD7}"/>
    <hyperlink ref="B12" location="'3_2旧市区町別人口推移'!A1" display="旧市区町別人口推移（22市66町）" xr:uid="{B41222B8-B3B6-4887-B10A-E9C24B81AD6F}"/>
    <hyperlink ref="B13" location="'3_3旧市区町年齢3区分人口'!A1" display="旧市区町別年齢3区分別人口推移" xr:uid="{FCDF2741-3140-486E-9579-51E2A6B6C668}"/>
    <hyperlink ref="B14" location="'3_4旧市区町年齢3区分比率'!A1" display="旧市区町別年齢3区分別比率推移" xr:uid="{D5E76B41-8CE4-45AE-8FEB-D0A0399E1886}"/>
    <hyperlink ref="B15" location="'4市町別人口推移'!A1" display="41市町別人口推移" xr:uid="{22E580D4-229C-499F-B9AB-D348BF06C008}"/>
    <hyperlink ref="B16" location="'5地域別人口推移'!A1" display="10地域別人口推移" xr:uid="{D2FCA03A-496A-4DE2-99A2-064B3D013B1A}"/>
    <hyperlink ref="B17" location="'6市区町別世帯推移'!A1" display="市区町別世帯推移" xr:uid="{F837B516-FE5A-420A-B14B-36F6938C9A83}"/>
    <hyperlink ref="B18" location="'7要因別推計人口推移'!A1" display="要因別推計人口推移" xr:uid="{25F42B40-03FC-445B-8ABF-E421838677FB}"/>
    <hyperlink ref="B19" location="'8住基人口県別転入超過'!A1" display="住民基本台帳人口県別移動推移" xr:uid="{5EB844C7-11C9-4D9A-BBA1-AC02659183ED}"/>
    <hyperlink ref="B21" location="'10府県転入超過'!A1" display="住民基本台帳人口都道府県別移動推移" xr:uid="{9AD665E0-DC1F-430E-A76A-7E4B8C68CF4A}"/>
    <hyperlink ref="B22" location="'11自然増減'!A1" display="市区町別出生数・死亡数の推移" xr:uid="{75E39E2A-FB43-498A-9FA9-20C245FD5EA7}"/>
    <hyperlink ref="B23" location="'11_2出生'!A1" display="市町別出生数の推移" xr:uid="{A94CD68F-1D05-4A1A-954A-54E6D02B22FE}"/>
    <hyperlink ref="B24" location="'11_3死亡'!A1" display="市町別死亡数の推移" xr:uid="{87347825-A91D-43A6-B61A-0E231AC7AF04}"/>
    <hyperlink ref="B25" location="'11_4合計特殊出生率'!A1" display="合計特殊出生率等" xr:uid="{16C708AA-D1C6-4D96-B886-6FF22F6E5BD9}"/>
    <hyperlink ref="B26" location="'12高齢者人口'!A1" display="高齢者人口（各年2月1日現在）" xr:uid="{AF276B78-FA06-4D95-BE5A-BC8DECEB6234}"/>
    <hyperlink ref="B27" location="'13昼夜間人口'!A1" display="昼夜間人口" xr:uid="{B34C51FD-5CE0-414C-AC40-260B12D97F8F}"/>
    <hyperlink ref="B28" location="'14総人口長期1'!A1" display="総人口長期時系列1" xr:uid="{1410EF12-9635-49BA-BAFD-AFA13D4A95BD}"/>
    <hyperlink ref="B29" location="'14_2総人口長期2'!A1" display="総人口長期時系列2" xr:uid="{740BA15D-CB07-45B8-B1F4-C0BA4065D392}"/>
    <hyperlink ref="B30" location="'15県各歳人口'!A1" display="各歳別人口時系列" xr:uid="{A92718CE-AB3A-42C2-860D-F44E1A26EAFD}"/>
    <hyperlink ref="B31" location="'16県5歳階級別人口'!A1" display="5歳階級別人口時系列" xr:uid="{40E8FB11-ED78-49FA-BEB0-E70D215770EA}"/>
    <hyperlink ref="B32" location="'17平均余命'!A1" display="市町別平均余命" xr:uid="{278ECB58-2B3D-43E4-AB90-9D542C133D23}"/>
    <hyperlink ref="A34" r:id="rId1" display="https://ips-u-hyogo.jp/archives/242" xr:uid="{D93060B6-828C-4EF4-A8F5-965F90E32177}"/>
    <hyperlink ref="B20" location="'9_16R5市町年齢'!A1" display="住民基本台帳人口市区町別移動推移" xr:uid="{FCB3825C-A015-4C81-BC15-207F7DDF477F}"/>
    <hyperlink ref="B4" location="'０人口ﾄﾋﾟｯｸｽ'!A1" display="人口トピックス" xr:uid="{385E065E-2E90-4997-9951-F3C8A3D52D28}"/>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AD150"/>
  <sheetViews>
    <sheetView workbookViewId="0">
      <pane xSplit="2" ySplit="5" topLeftCell="C6" activePane="bottomRight" state="frozen"/>
      <selection pane="topRight" activeCell="C1" sqref="C1"/>
      <selection pane="bottomLeft" activeCell="A6" sqref="A6"/>
      <selection pane="bottomRight" activeCell="G5" sqref="G5"/>
    </sheetView>
  </sheetViews>
  <sheetFormatPr defaultColWidth="10.6328125" defaultRowHeight="14.25" customHeight="1"/>
  <cols>
    <col min="1" max="1" width="4.453125" style="734" customWidth="1"/>
    <col min="2" max="2" width="10.36328125" style="734" customWidth="1"/>
    <col min="3" max="19" width="10.08984375" style="734" customWidth="1"/>
    <col min="20" max="20" width="10.453125" style="734" customWidth="1"/>
    <col min="21" max="23" width="10.08984375" style="734" customWidth="1"/>
    <col min="24" max="24" width="9.08984375" style="734" hidden="1" customWidth="1"/>
    <col min="25" max="25" width="7.6328125" style="734" hidden="1" customWidth="1"/>
    <col min="26" max="26" width="9.08984375" style="734" customWidth="1"/>
    <col min="27" max="27" width="7.6328125" style="734" customWidth="1"/>
    <col min="28" max="28" width="9.08984375" style="734" hidden="1" customWidth="1"/>
    <col min="29" max="29" width="7.6328125" style="734" hidden="1" customWidth="1"/>
    <col min="30" max="30" width="10.6328125" style="734"/>
    <col min="31" max="31" width="17.90625" style="734" customWidth="1"/>
    <col min="32" max="252" width="10.6328125" style="734"/>
    <col min="253" max="253" width="6.08984375" style="734" customWidth="1"/>
    <col min="254" max="254" width="10.08984375" style="734" bestFit="1" customWidth="1"/>
    <col min="255" max="271" width="10.08984375" style="734" customWidth="1"/>
    <col min="272" max="272" width="10.453125" style="734" customWidth="1"/>
    <col min="273" max="273" width="10.08984375" style="734" customWidth="1"/>
    <col min="274" max="274" width="9.453125" style="734" customWidth="1"/>
    <col min="275" max="275" width="3.453125" style="734" customWidth="1"/>
    <col min="276" max="276" width="8.36328125" style="734" customWidth="1"/>
    <col min="277" max="508" width="10.6328125" style="734"/>
    <col min="509" max="509" width="6.08984375" style="734" customWidth="1"/>
    <col min="510" max="510" width="10.08984375" style="734" bestFit="1" customWidth="1"/>
    <col min="511" max="527" width="10.08984375" style="734" customWidth="1"/>
    <col min="528" max="528" width="10.453125" style="734" customWidth="1"/>
    <col min="529" max="529" width="10.08984375" style="734" customWidth="1"/>
    <col min="530" max="530" width="9.453125" style="734" customWidth="1"/>
    <col min="531" max="531" width="3.453125" style="734" customWidth="1"/>
    <col min="532" max="532" width="8.36328125" style="734" customWidth="1"/>
    <col min="533" max="764" width="10.6328125" style="734"/>
    <col min="765" max="765" width="6.08984375" style="734" customWidth="1"/>
    <col min="766" max="766" width="10.08984375" style="734" bestFit="1" customWidth="1"/>
    <col min="767" max="783" width="10.08984375" style="734" customWidth="1"/>
    <col min="784" max="784" width="10.453125" style="734" customWidth="1"/>
    <col min="785" max="785" width="10.08984375" style="734" customWidth="1"/>
    <col min="786" max="786" width="9.453125" style="734" customWidth="1"/>
    <col min="787" max="787" width="3.453125" style="734" customWidth="1"/>
    <col min="788" max="788" width="8.36328125" style="734" customWidth="1"/>
    <col min="789" max="1020" width="10.6328125" style="734"/>
    <col min="1021" max="1021" width="6.08984375" style="734" customWidth="1"/>
    <col min="1022" max="1022" width="10.08984375" style="734" bestFit="1" customWidth="1"/>
    <col min="1023" max="1039" width="10.08984375" style="734" customWidth="1"/>
    <col min="1040" max="1040" width="10.453125" style="734" customWidth="1"/>
    <col min="1041" max="1041" width="10.08984375" style="734" customWidth="1"/>
    <col min="1042" max="1042" width="9.453125" style="734" customWidth="1"/>
    <col min="1043" max="1043" width="3.453125" style="734" customWidth="1"/>
    <col min="1044" max="1044" width="8.36328125" style="734" customWidth="1"/>
    <col min="1045" max="1276" width="10.6328125" style="734"/>
    <col min="1277" max="1277" width="6.08984375" style="734" customWidth="1"/>
    <col min="1278" max="1278" width="10.08984375" style="734" bestFit="1" customWidth="1"/>
    <col min="1279" max="1295" width="10.08984375" style="734" customWidth="1"/>
    <col min="1296" max="1296" width="10.453125" style="734" customWidth="1"/>
    <col min="1297" max="1297" width="10.08984375" style="734" customWidth="1"/>
    <col min="1298" max="1298" width="9.453125" style="734" customWidth="1"/>
    <col min="1299" max="1299" width="3.453125" style="734" customWidth="1"/>
    <col min="1300" max="1300" width="8.36328125" style="734" customWidth="1"/>
    <col min="1301" max="1532" width="10.6328125" style="734"/>
    <col min="1533" max="1533" width="6.08984375" style="734" customWidth="1"/>
    <col min="1534" max="1534" width="10.08984375" style="734" bestFit="1" customWidth="1"/>
    <col min="1535" max="1551" width="10.08984375" style="734" customWidth="1"/>
    <col min="1552" max="1552" width="10.453125" style="734" customWidth="1"/>
    <col min="1553" max="1553" width="10.08984375" style="734" customWidth="1"/>
    <col min="1554" max="1554" width="9.453125" style="734" customWidth="1"/>
    <col min="1555" max="1555" width="3.453125" style="734" customWidth="1"/>
    <col min="1556" max="1556" width="8.36328125" style="734" customWidth="1"/>
    <col min="1557" max="1788" width="10.6328125" style="734"/>
    <col min="1789" max="1789" width="6.08984375" style="734" customWidth="1"/>
    <col min="1790" max="1790" width="10.08984375" style="734" bestFit="1" customWidth="1"/>
    <col min="1791" max="1807" width="10.08984375" style="734" customWidth="1"/>
    <col min="1808" max="1808" width="10.453125" style="734" customWidth="1"/>
    <col min="1809" max="1809" width="10.08984375" style="734" customWidth="1"/>
    <col min="1810" max="1810" width="9.453125" style="734" customWidth="1"/>
    <col min="1811" max="1811" width="3.453125" style="734" customWidth="1"/>
    <col min="1812" max="1812" width="8.36328125" style="734" customWidth="1"/>
    <col min="1813" max="2044" width="10.6328125" style="734"/>
    <col min="2045" max="2045" width="6.08984375" style="734" customWidth="1"/>
    <col min="2046" max="2046" width="10.08984375" style="734" bestFit="1" customWidth="1"/>
    <col min="2047" max="2063" width="10.08984375" style="734" customWidth="1"/>
    <col min="2064" max="2064" width="10.453125" style="734" customWidth="1"/>
    <col min="2065" max="2065" width="10.08984375" style="734" customWidth="1"/>
    <col min="2066" max="2066" width="9.453125" style="734" customWidth="1"/>
    <col min="2067" max="2067" width="3.453125" style="734" customWidth="1"/>
    <col min="2068" max="2068" width="8.36328125" style="734" customWidth="1"/>
    <col min="2069" max="2300" width="10.6328125" style="734"/>
    <col min="2301" max="2301" width="6.08984375" style="734" customWidth="1"/>
    <col min="2302" max="2302" width="10.08984375" style="734" bestFit="1" customWidth="1"/>
    <col min="2303" max="2319" width="10.08984375" style="734" customWidth="1"/>
    <col min="2320" max="2320" width="10.453125" style="734" customWidth="1"/>
    <col min="2321" max="2321" width="10.08984375" style="734" customWidth="1"/>
    <col min="2322" max="2322" width="9.453125" style="734" customWidth="1"/>
    <col min="2323" max="2323" width="3.453125" style="734" customWidth="1"/>
    <col min="2324" max="2324" width="8.36328125" style="734" customWidth="1"/>
    <col min="2325" max="2556" width="10.6328125" style="734"/>
    <col min="2557" max="2557" width="6.08984375" style="734" customWidth="1"/>
    <col min="2558" max="2558" width="10.08984375" style="734" bestFit="1" customWidth="1"/>
    <col min="2559" max="2575" width="10.08984375" style="734" customWidth="1"/>
    <col min="2576" max="2576" width="10.453125" style="734" customWidth="1"/>
    <col min="2577" max="2577" width="10.08984375" style="734" customWidth="1"/>
    <col min="2578" max="2578" width="9.453125" style="734" customWidth="1"/>
    <col min="2579" max="2579" width="3.453125" style="734" customWidth="1"/>
    <col min="2580" max="2580" width="8.36328125" style="734" customWidth="1"/>
    <col min="2581" max="2812" width="10.6328125" style="734"/>
    <col min="2813" max="2813" width="6.08984375" style="734" customWidth="1"/>
    <col min="2814" max="2814" width="10.08984375" style="734" bestFit="1" customWidth="1"/>
    <col min="2815" max="2831" width="10.08984375" style="734" customWidth="1"/>
    <col min="2832" max="2832" width="10.453125" style="734" customWidth="1"/>
    <col min="2833" max="2833" width="10.08984375" style="734" customWidth="1"/>
    <col min="2834" max="2834" width="9.453125" style="734" customWidth="1"/>
    <col min="2835" max="2835" width="3.453125" style="734" customWidth="1"/>
    <col min="2836" max="2836" width="8.36328125" style="734" customWidth="1"/>
    <col min="2837" max="3068" width="10.6328125" style="734"/>
    <col min="3069" max="3069" width="6.08984375" style="734" customWidth="1"/>
    <col min="3070" max="3070" width="10.08984375" style="734" bestFit="1" customWidth="1"/>
    <col min="3071" max="3087" width="10.08984375" style="734" customWidth="1"/>
    <col min="3088" max="3088" width="10.453125" style="734" customWidth="1"/>
    <col min="3089" max="3089" width="10.08984375" style="734" customWidth="1"/>
    <col min="3090" max="3090" width="9.453125" style="734" customWidth="1"/>
    <col min="3091" max="3091" width="3.453125" style="734" customWidth="1"/>
    <col min="3092" max="3092" width="8.36328125" style="734" customWidth="1"/>
    <col min="3093" max="3324" width="10.6328125" style="734"/>
    <col min="3325" max="3325" width="6.08984375" style="734" customWidth="1"/>
    <col min="3326" max="3326" width="10.08984375" style="734" bestFit="1" customWidth="1"/>
    <col min="3327" max="3343" width="10.08984375" style="734" customWidth="1"/>
    <col min="3344" max="3344" width="10.453125" style="734" customWidth="1"/>
    <col min="3345" max="3345" width="10.08984375" style="734" customWidth="1"/>
    <col min="3346" max="3346" width="9.453125" style="734" customWidth="1"/>
    <col min="3347" max="3347" width="3.453125" style="734" customWidth="1"/>
    <col min="3348" max="3348" width="8.36328125" style="734" customWidth="1"/>
    <col min="3349" max="3580" width="10.6328125" style="734"/>
    <col min="3581" max="3581" width="6.08984375" style="734" customWidth="1"/>
    <col min="3582" max="3582" width="10.08984375" style="734" bestFit="1" customWidth="1"/>
    <col min="3583" max="3599" width="10.08984375" style="734" customWidth="1"/>
    <col min="3600" max="3600" width="10.453125" style="734" customWidth="1"/>
    <col min="3601" max="3601" width="10.08984375" style="734" customWidth="1"/>
    <col min="3602" max="3602" width="9.453125" style="734" customWidth="1"/>
    <col min="3603" max="3603" width="3.453125" style="734" customWidth="1"/>
    <col min="3604" max="3604" width="8.36328125" style="734" customWidth="1"/>
    <col min="3605" max="3836" width="10.6328125" style="734"/>
    <col min="3837" max="3837" width="6.08984375" style="734" customWidth="1"/>
    <col min="3838" max="3838" width="10.08984375" style="734" bestFit="1" customWidth="1"/>
    <col min="3839" max="3855" width="10.08984375" style="734" customWidth="1"/>
    <col min="3856" max="3856" width="10.453125" style="734" customWidth="1"/>
    <col min="3857" max="3857" width="10.08984375" style="734" customWidth="1"/>
    <col min="3858" max="3858" width="9.453125" style="734" customWidth="1"/>
    <col min="3859" max="3859" width="3.453125" style="734" customWidth="1"/>
    <col min="3860" max="3860" width="8.36328125" style="734" customWidth="1"/>
    <col min="3861" max="4092" width="10.6328125" style="734"/>
    <col min="4093" max="4093" width="6.08984375" style="734" customWidth="1"/>
    <col min="4094" max="4094" width="10.08984375" style="734" bestFit="1" customWidth="1"/>
    <col min="4095" max="4111" width="10.08984375" style="734" customWidth="1"/>
    <col min="4112" max="4112" width="10.453125" style="734" customWidth="1"/>
    <col min="4113" max="4113" width="10.08984375" style="734" customWidth="1"/>
    <col min="4114" max="4114" width="9.453125" style="734" customWidth="1"/>
    <col min="4115" max="4115" width="3.453125" style="734" customWidth="1"/>
    <col min="4116" max="4116" width="8.36328125" style="734" customWidth="1"/>
    <col min="4117" max="4348" width="10.6328125" style="734"/>
    <col min="4349" max="4349" width="6.08984375" style="734" customWidth="1"/>
    <col min="4350" max="4350" width="10.08984375" style="734" bestFit="1" customWidth="1"/>
    <col min="4351" max="4367" width="10.08984375" style="734" customWidth="1"/>
    <col min="4368" max="4368" width="10.453125" style="734" customWidth="1"/>
    <col min="4369" max="4369" width="10.08984375" style="734" customWidth="1"/>
    <col min="4370" max="4370" width="9.453125" style="734" customWidth="1"/>
    <col min="4371" max="4371" width="3.453125" style="734" customWidth="1"/>
    <col min="4372" max="4372" width="8.36328125" style="734" customWidth="1"/>
    <col min="4373" max="4604" width="10.6328125" style="734"/>
    <col min="4605" max="4605" width="6.08984375" style="734" customWidth="1"/>
    <col min="4606" max="4606" width="10.08984375" style="734" bestFit="1" customWidth="1"/>
    <col min="4607" max="4623" width="10.08984375" style="734" customWidth="1"/>
    <col min="4624" max="4624" width="10.453125" style="734" customWidth="1"/>
    <col min="4625" max="4625" width="10.08984375" style="734" customWidth="1"/>
    <col min="4626" max="4626" width="9.453125" style="734" customWidth="1"/>
    <col min="4627" max="4627" width="3.453125" style="734" customWidth="1"/>
    <col min="4628" max="4628" width="8.36328125" style="734" customWidth="1"/>
    <col min="4629" max="4860" width="10.6328125" style="734"/>
    <col min="4861" max="4861" width="6.08984375" style="734" customWidth="1"/>
    <col min="4862" max="4862" width="10.08984375" style="734" bestFit="1" customWidth="1"/>
    <col min="4863" max="4879" width="10.08984375" style="734" customWidth="1"/>
    <col min="4880" max="4880" width="10.453125" style="734" customWidth="1"/>
    <col min="4881" max="4881" width="10.08984375" style="734" customWidth="1"/>
    <col min="4882" max="4882" width="9.453125" style="734" customWidth="1"/>
    <col min="4883" max="4883" width="3.453125" style="734" customWidth="1"/>
    <col min="4884" max="4884" width="8.36328125" style="734" customWidth="1"/>
    <col min="4885" max="5116" width="10.6328125" style="734"/>
    <col min="5117" max="5117" width="6.08984375" style="734" customWidth="1"/>
    <col min="5118" max="5118" width="10.08984375" style="734" bestFit="1" customWidth="1"/>
    <col min="5119" max="5135" width="10.08984375" style="734" customWidth="1"/>
    <col min="5136" max="5136" width="10.453125" style="734" customWidth="1"/>
    <col min="5137" max="5137" width="10.08984375" style="734" customWidth="1"/>
    <col min="5138" max="5138" width="9.453125" style="734" customWidth="1"/>
    <col min="5139" max="5139" width="3.453125" style="734" customWidth="1"/>
    <col min="5140" max="5140" width="8.36328125" style="734" customWidth="1"/>
    <col min="5141" max="5372" width="10.6328125" style="734"/>
    <col min="5373" max="5373" width="6.08984375" style="734" customWidth="1"/>
    <col min="5374" max="5374" width="10.08984375" style="734" bestFit="1" customWidth="1"/>
    <col min="5375" max="5391" width="10.08984375" style="734" customWidth="1"/>
    <col min="5392" max="5392" width="10.453125" style="734" customWidth="1"/>
    <col min="5393" max="5393" width="10.08984375" style="734" customWidth="1"/>
    <col min="5394" max="5394" width="9.453125" style="734" customWidth="1"/>
    <col min="5395" max="5395" width="3.453125" style="734" customWidth="1"/>
    <col min="5396" max="5396" width="8.36328125" style="734" customWidth="1"/>
    <col min="5397" max="5628" width="10.6328125" style="734"/>
    <col min="5629" max="5629" width="6.08984375" style="734" customWidth="1"/>
    <col min="5630" max="5630" width="10.08984375" style="734" bestFit="1" customWidth="1"/>
    <col min="5631" max="5647" width="10.08984375" style="734" customWidth="1"/>
    <col min="5648" max="5648" width="10.453125" style="734" customWidth="1"/>
    <col min="5649" max="5649" width="10.08984375" style="734" customWidth="1"/>
    <col min="5650" max="5650" width="9.453125" style="734" customWidth="1"/>
    <col min="5651" max="5651" width="3.453125" style="734" customWidth="1"/>
    <col min="5652" max="5652" width="8.36328125" style="734" customWidth="1"/>
    <col min="5653" max="5884" width="10.6328125" style="734"/>
    <col min="5885" max="5885" width="6.08984375" style="734" customWidth="1"/>
    <col min="5886" max="5886" width="10.08984375" style="734" bestFit="1" customWidth="1"/>
    <col min="5887" max="5903" width="10.08984375" style="734" customWidth="1"/>
    <col min="5904" max="5904" width="10.453125" style="734" customWidth="1"/>
    <col min="5905" max="5905" width="10.08984375" style="734" customWidth="1"/>
    <col min="5906" max="5906" width="9.453125" style="734" customWidth="1"/>
    <col min="5907" max="5907" width="3.453125" style="734" customWidth="1"/>
    <col min="5908" max="5908" width="8.36328125" style="734" customWidth="1"/>
    <col min="5909" max="6140" width="10.6328125" style="734"/>
    <col min="6141" max="6141" width="6.08984375" style="734" customWidth="1"/>
    <col min="6142" max="6142" width="10.08984375" style="734" bestFit="1" customWidth="1"/>
    <col min="6143" max="6159" width="10.08984375" style="734" customWidth="1"/>
    <col min="6160" max="6160" width="10.453125" style="734" customWidth="1"/>
    <col min="6161" max="6161" width="10.08984375" style="734" customWidth="1"/>
    <col min="6162" max="6162" width="9.453125" style="734" customWidth="1"/>
    <col min="6163" max="6163" width="3.453125" style="734" customWidth="1"/>
    <col min="6164" max="6164" width="8.36328125" style="734" customWidth="1"/>
    <col min="6165" max="6396" width="10.6328125" style="734"/>
    <col min="6397" max="6397" width="6.08984375" style="734" customWidth="1"/>
    <col min="6398" max="6398" width="10.08984375" style="734" bestFit="1" customWidth="1"/>
    <col min="6399" max="6415" width="10.08984375" style="734" customWidth="1"/>
    <col min="6416" max="6416" width="10.453125" style="734" customWidth="1"/>
    <col min="6417" max="6417" width="10.08984375" style="734" customWidth="1"/>
    <col min="6418" max="6418" width="9.453125" style="734" customWidth="1"/>
    <col min="6419" max="6419" width="3.453125" style="734" customWidth="1"/>
    <col min="6420" max="6420" width="8.36328125" style="734" customWidth="1"/>
    <col min="6421" max="6652" width="10.6328125" style="734"/>
    <col min="6653" max="6653" width="6.08984375" style="734" customWidth="1"/>
    <col min="6654" max="6654" width="10.08984375" style="734" bestFit="1" customWidth="1"/>
    <col min="6655" max="6671" width="10.08984375" style="734" customWidth="1"/>
    <col min="6672" max="6672" width="10.453125" style="734" customWidth="1"/>
    <col min="6673" max="6673" width="10.08984375" style="734" customWidth="1"/>
    <col min="6674" max="6674" width="9.453125" style="734" customWidth="1"/>
    <col min="6675" max="6675" width="3.453125" style="734" customWidth="1"/>
    <col min="6676" max="6676" width="8.36328125" style="734" customWidth="1"/>
    <col min="6677" max="6908" width="10.6328125" style="734"/>
    <col min="6909" max="6909" width="6.08984375" style="734" customWidth="1"/>
    <col min="6910" max="6910" width="10.08984375" style="734" bestFit="1" customWidth="1"/>
    <col min="6911" max="6927" width="10.08984375" style="734" customWidth="1"/>
    <col min="6928" max="6928" width="10.453125" style="734" customWidth="1"/>
    <col min="6929" max="6929" width="10.08984375" style="734" customWidth="1"/>
    <col min="6930" max="6930" width="9.453125" style="734" customWidth="1"/>
    <col min="6931" max="6931" width="3.453125" style="734" customWidth="1"/>
    <col min="6932" max="6932" width="8.36328125" style="734" customWidth="1"/>
    <col min="6933" max="7164" width="10.6328125" style="734"/>
    <col min="7165" max="7165" width="6.08984375" style="734" customWidth="1"/>
    <col min="7166" max="7166" width="10.08984375" style="734" bestFit="1" customWidth="1"/>
    <col min="7167" max="7183" width="10.08984375" style="734" customWidth="1"/>
    <col min="7184" max="7184" width="10.453125" style="734" customWidth="1"/>
    <col min="7185" max="7185" width="10.08984375" style="734" customWidth="1"/>
    <col min="7186" max="7186" width="9.453125" style="734" customWidth="1"/>
    <col min="7187" max="7187" width="3.453125" style="734" customWidth="1"/>
    <col min="7188" max="7188" width="8.36328125" style="734" customWidth="1"/>
    <col min="7189" max="7420" width="10.6328125" style="734"/>
    <col min="7421" max="7421" width="6.08984375" style="734" customWidth="1"/>
    <col min="7422" max="7422" width="10.08984375" style="734" bestFit="1" customWidth="1"/>
    <col min="7423" max="7439" width="10.08984375" style="734" customWidth="1"/>
    <col min="7440" max="7440" width="10.453125" style="734" customWidth="1"/>
    <col min="7441" max="7441" width="10.08984375" style="734" customWidth="1"/>
    <col min="7442" max="7442" width="9.453125" style="734" customWidth="1"/>
    <col min="7443" max="7443" width="3.453125" style="734" customWidth="1"/>
    <col min="7444" max="7444" width="8.36328125" style="734" customWidth="1"/>
    <col min="7445" max="7676" width="10.6328125" style="734"/>
    <col min="7677" max="7677" width="6.08984375" style="734" customWidth="1"/>
    <col min="7678" max="7678" width="10.08984375" style="734" bestFit="1" customWidth="1"/>
    <col min="7679" max="7695" width="10.08984375" style="734" customWidth="1"/>
    <col min="7696" max="7696" width="10.453125" style="734" customWidth="1"/>
    <col min="7697" max="7697" width="10.08984375" style="734" customWidth="1"/>
    <col min="7698" max="7698" width="9.453125" style="734" customWidth="1"/>
    <col min="7699" max="7699" width="3.453125" style="734" customWidth="1"/>
    <col min="7700" max="7700" width="8.36328125" style="734" customWidth="1"/>
    <col min="7701" max="7932" width="10.6328125" style="734"/>
    <col min="7933" max="7933" width="6.08984375" style="734" customWidth="1"/>
    <col min="7934" max="7934" width="10.08984375" style="734" bestFit="1" customWidth="1"/>
    <col min="7935" max="7951" width="10.08984375" style="734" customWidth="1"/>
    <col min="7952" max="7952" width="10.453125" style="734" customWidth="1"/>
    <col min="7953" max="7953" width="10.08984375" style="734" customWidth="1"/>
    <col min="7954" max="7954" width="9.453125" style="734" customWidth="1"/>
    <col min="7955" max="7955" width="3.453125" style="734" customWidth="1"/>
    <col min="7956" max="7956" width="8.36328125" style="734" customWidth="1"/>
    <col min="7957" max="8188" width="10.6328125" style="734"/>
    <col min="8189" max="8189" width="6.08984375" style="734" customWidth="1"/>
    <col min="8190" max="8190" width="10.08984375" style="734" bestFit="1" customWidth="1"/>
    <col min="8191" max="8207" width="10.08984375" style="734" customWidth="1"/>
    <col min="8208" max="8208" width="10.453125" style="734" customWidth="1"/>
    <col min="8209" max="8209" width="10.08984375" style="734" customWidth="1"/>
    <col min="8210" max="8210" width="9.453125" style="734" customWidth="1"/>
    <col min="8211" max="8211" width="3.453125" style="734" customWidth="1"/>
    <col min="8212" max="8212" width="8.36328125" style="734" customWidth="1"/>
    <col min="8213" max="8444" width="10.6328125" style="734"/>
    <col min="8445" max="8445" width="6.08984375" style="734" customWidth="1"/>
    <col min="8446" max="8446" width="10.08984375" style="734" bestFit="1" customWidth="1"/>
    <col min="8447" max="8463" width="10.08984375" style="734" customWidth="1"/>
    <col min="8464" max="8464" width="10.453125" style="734" customWidth="1"/>
    <col min="8465" max="8465" width="10.08984375" style="734" customWidth="1"/>
    <col min="8466" max="8466" width="9.453125" style="734" customWidth="1"/>
    <col min="8467" max="8467" width="3.453125" style="734" customWidth="1"/>
    <col min="8468" max="8468" width="8.36328125" style="734" customWidth="1"/>
    <col min="8469" max="8700" width="10.6328125" style="734"/>
    <col min="8701" max="8701" width="6.08984375" style="734" customWidth="1"/>
    <col min="8702" max="8702" width="10.08984375" style="734" bestFit="1" customWidth="1"/>
    <col min="8703" max="8719" width="10.08984375" style="734" customWidth="1"/>
    <col min="8720" max="8720" width="10.453125" style="734" customWidth="1"/>
    <col min="8721" max="8721" width="10.08984375" style="734" customWidth="1"/>
    <col min="8722" max="8722" width="9.453125" style="734" customWidth="1"/>
    <col min="8723" max="8723" width="3.453125" style="734" customWidth="1"/>
    <col min="8724" max="8724" width="8.36328125" style="734" customWidth="1"/>
    <col min="8725" max="8956" width="10.6328125" style="734"/>
    <col min="8957" max="8957" width="6.08984375" style="734" customWidth="1"/>
    <col min="8958" max="8958" width="10.08984375" style="734" bestFit="1" customWidth="1"/>
    <col min="8959" max="8975" width="10.08984375" style="734" customWidth="1"/>
    <col min="8976" max="8976" width="10.453125" style="734" customWidth="1"/>
    <col min="8977" max="8977" width="10.08984375" style="734" customWidth="1"/>
    <col min="8978" max="8978" width="9.453125" style="734" customWidth="1"/>
    <col min="8979" max="8979" width="3.453125" style="734" customWidth="1"/>
    <col min="8980" max="8980" width="8.36328125" style="734" customWidth="1"/>
    <col min="8981" max="9212" width="10.6328125" style="734"/>
    <col min="9213" max="9213" width="6.08984375" style="734" customWidth="1"/>
    <col min="9214" max="9214" width="10.08984375" style="734" bestFit="1" customWidth="1"/>
    <col min="9215" max="9231" width="10.08984375" style="734" customWidth="1"/>
    <col min="9232" max="9232" width="10.453125" style="734" customWidth="1"/>
    <col min="9233" max="9233" width="10.08984375" style="734" customWidth="1"/>
    <col min="9234" max="9234" width="9.453125" style="734" customWidth="1"/>
    <col min="9235" max="9235" width="3.453125" style="734" customWidth="1"/>
    <col min="9236" max="9236" width="8.36328125" style="734" customWidth="1"/>
    <col min="9237" max="9468" width="10.6328125" style="734"/>
    <col min="9469" max="9469" width="6.08984375" style="734" customWidth="1"/>
    <col min="9470" max="9470" width="10.08984375" style="734" bestFit="1" customWidth="1"/>
    <col min="9471" max="9487" width="10.08984375" style="734" customWidth="1"/>
    <col min="9488" max="9488" width="10.453125" style="734" customWidth="1"/>
    <col min="9489" max="9489" width="10.08984375" style="734" customWidth="1"/>
    <col min="9490" max="9490" width="9.453125" style="734" customWidth="1"/>
    <col min="9491" max="9491" width="3.453125" style="734" customWidth="1"/>
    <col min="9492" max="9492" width="8.36328125" style="734" customWidth="1"/>
    <col min="9493" max="9724" width="10.6328125" style="734"/>
    <col min="9725" max="9725" width="6.08984375" style="734" customWidth="1"/>
    <col min="9726" max="9726" width="10.08984375" style="734" bestFit="1" customWidth="1"/>
    <col min="9727" max="9743" width="10.08984375" style="734" customWidth="1"/>
    <col min="9744" max="9744" width="10.453125" style="734" customWidth="1"/>
    <col min="9745" max="9745" width="10.08984375" style="734" customWidth="1"/>
    <col min="9746" max="9746" width="9.453125" style="734" customWidth="1"/>
    <col min="9747" max="9747" width="3.453125" style="734" customWidth="1"/>
    <col min="9748" max="9748" width="8.36328125" style="734" customWidth="1"/>
    <col min="9749" max="9980" width="10.6328125" style="734"/>
    <col min="9981" max="9981" width="6.08984375" style="734" customWidth="1"/>
    <col min="9982" max="9982" width="10.08984375" style="734" bestFit="1" customWidth="1"/>
    <col min="9983" max="9999" width="10.08984375" style="734" customWidth="1"/>
    <col min="10000" max="10000" width="10.453125" style="734" customWidth="1"/>
    <col min="10001" max="10001" width="10.08984375" style="734" customWidth="1"/>
    <col min="10002" max="10002" width="9.453125" style="734" customWidth="1"/>
    <col min="10003" max="10003" width="3.453125" style="734" customWidth="1"/>
    <col min="10004" max="10004" width="8.36328125" style="734" customWidth="1"/>
    <col min="10005" max="10236" width="10.6328125" style="734"/>
    <col min="10237" max="10237" width="6.08984375" style="734" customWidth="1"/>
    <col min="10238" max="10238" width="10.08984375" style="734" bestFit="1" customWidth="1"/>
    <col min="10239" max="10255" width="10.08984375" style="734" customWidth="1"/>
    <col min="10256" max="10256" width="10.453125" style="734" customWidth="1"/>
    <col min="10257" max="10257" width="10.08984375" style="734" customWidth="1"/>
    <col min="10258" max="10258" width="9.453125" style="734" customWidth="1"/>
    <col min="10259" max="10259" width="3.453125" style="734" customWidth="1"/>
    <col min="10260" max="10260" width="8.36328125" style="734" customWidth="1"/>
    <col min="10261" max="10492" width="10.6328125" style="734"/>
    <col min="10493" max="10493" width="6.08984375" style="734" customWidth="1"/>
    <col min="10494" max="10494" width="10.08984375" style="734" bestFit="1" customWidth="1"/>
    <col min="10495" max="10511" width="10.08984375" style="734" customWidth="1"/>
    <col min="10512" max="10512" width="10.453125" style="734" customWidth="1"/>
    <col min="10513" max="10513" width="10.08984375" style="734" customWidth="1"/>
    <col min="10514" max="10514" width="9.453125" style="734" customWidth="1"/>
    <col min="10515" max="10515" width="3.453125" style="734" customWidth="1"/>
    <col min="10516" max="10516" width="8.36328125" style="734" customWidth="1"/>
    <col min="10517" max="10748" width="10.6328125" style="734"/>
    <col min="10749" max="10749" width="6.08984375" style="734" customWidth="1"/>
    <col min="10750" max="10750" width="10.08984375" style="734" bestFit="1" customWidth="1"/>
    <col min="10751" max="10767" width="10.08984375" style="734" customWidth="1"/>
    <col min="10768" max="10768" width="10.453125" style="734" customWidth="1"/>
    <col min="10769" max="10769" width="10.08984375" style="734" customWidth="1"/>
    <col min="10770" max="10770" width="9.453125" style="734" customWidth="1"/>
    <col min="10771" max="10771" width="3.453125" style="734" customWidth="1"/>
    <col min="10772" max="10772" width="8.36328125" style="734" customWidth="1"/>
    <col min="10773" max="11004" width="10.6328125" style="734"/>
    <col min="11005" max="11005" width="6.08984375" style="734" customWidth="1"/>
    <col min="11006" max="11006" width="10.08984375" style="734" bestFit="1" customWidth="1"/>
    <col min="11007" max="11023" width="10.08984375" style="734" customWidth="1"/>
    <col min="11024" max="11024" width="10.453125" style="734" customWidth="1"/>
    <col min="11025" max="11025" width="10.08984375" style="734" customWidth="1"/>
    <col min="11026" max="11026" width="9.453125" style="734" customWidth="1"/>
    <col min="11027" max="11027" width="3.453125" style="734" customWidth="1"/>
    <col min="11028" max="11028" width="8.36328125" style="734" customWidth="1"/>
    <col min="11029" max="11260" width="10.6328125" style="734"/>
    <col min="11261" max="11261" width="6.08984375" style="734" customWidth="1"/>
    <col min="11262" max="11262" width="10.08984375" style="734" bestFit="1" customWidth="1"/>
    <col min="11263" max="11279" width="10.08984375" style="734" customWidth="1"/>
    <col min="11280" max="11280" width="10.453125" style="734" customWidth="1"/>
    <col min="11281" max="11281" width="10.08984375" style="734" customWidth="1"/>
    <col min="11282" max="11282" width="9.453125" style="734" customWidth="1"/>
    <col min="11283" max="11283" width="3.453125" style="734" customWidth="1"/>
    <col min="11284" max="11284" width="8.36328125" style="734" customWidth="1"/>
    <col min="11285" max="11516" width="10.6328125" style="734"/>
    <col min="11517" max="11517" width="6.08984375" style="734" customWidth="1"/>
    <col min="11518" max="11518" width="10.08984375" style="734" bestFit="1" customWidth="1"/>
    <col min="11519" max="11535" width="10.08984375" style="734" customWidth="1"/>
    <col min="11536" max="11536" width="10.453125" style="734" customWidth="1"/>
    <col min="11537" max="11537" width="10.08984375" style="734" customWidth="1"/>
    <col min="11538" max="11538" width="9.453125" style="734" customWidth="1"/>
    <col min="11539" max="11539" width="3.453125" style="734" customWidth="1"/>
    <col min="11540" max="11540" width="8.36328125" style="734" customWidth="1"/>
    <col min="11541" max="11772" width="10.6328125" style="734"/>
    <col min="11773" max="11773" width="6.08984375" style="734" customWidth="1"/>
    <col min="11774" max="11774" width="10.08984375" style="734" bestFit="1" customWidth="1"/>
    <col min="11775" max="11791" width="10.08984375" style="734" customWidth="1"/>
    <col min="11792" max="11792" width="10.453125" style="734" customWidth="1"/>
    <col min="11793" max="11793" width="10.08984375" style="734" customWidth="1"/>
    <col min="11794" max="11794" width="9.453125" style="734" customWidth="1"/>
    <col min="11795" max="11795" width="3.453125" style="734" customWidth="1"/>
    <col min="11796" max="11796" width="8.36328125" style="734" customWidth="1"/>
    <col min="11797" max="12028" width="10.6328125" style="734"/>
    <col min="12029" max="12029" width="6.08984375" style="734" customWidth="1"/>
    <col min="12030" max="12030" width="10.08984375" style="734" bestFit="1" customWidth="1"/>
    <col min="12031" max="12047" width="10.08984375" style="734" customWidth="1"/>
    <col min="12048" max="12048" width="10.453125" style="734" customWidth="1"/>
    <col min="12049" max="12049" width="10.08984375" style="734" customWidth="1"/>
    <col min="12050" max="12050" width="9.453125" style="734" customWidth="1"/>
    <col min="12051" max="12051" width="3.453125" style="734" customWidth="1"/>
    <col min="12052" max="12052" width="8.36328125" style="734" customWidth="1"/>
    <col min="12053" max="12284" width="10.6328125" style="734"/>
    <col min="12285" max="12285" width="6.08984375" style="734" customWidth="1"/>
    <col min="12286" max="12286" width="10.08984375" style="734" bestFit="1" customWidth="1"/>
    <col min="12287" max="12303" width="10.08984375" style="734" customWidth="1"/>
    <col min="12304" max="12304" width="10.453125" style="734" customWidth="1"/>
    <col min="12305" max="12305" width="10.08984375" style="734" customWidth="1"/>
    <col min="12306" max="12306" width="9.453125" style="734" customWidth="1"/>
    <col min="12307" max="12307" width="3.453125" style="734" customWidth="1"/>
    <col min="12308" max="12308" width="8.36328125" style="734" customWidth="1"/>
    <col min="12309" max="12540" width="10.6328125" style="734"/>
    <col min="12541" max="12541" width="6.08984375" style="734" customWidth="1"/>
    <col min="12542" max="12542" width="10.08984375" style="734" bestFit="1" customWidth="1"/>
    <col min="12543" max="12559" width="10.08984375" style="734" customWidth="1"/>
    <col min="12560" max="12560" width="10.453125" style="734" customWidth="1"/>
    <col min="12561" max="12561" width="10.08984375" style="734" customWidth="1"/>
    <col min="12562" max="12562" width="9.453125" style="734" customWidth="1"/>
    <col min="12563" max="12563" width="3.453125" style="734" customWidth="1"/>
    <col min="12564" max="12564" width="8.36328125" style="734" customWidth="1"/>
    <col min="12565" max="12796" width="10.6328125" style="734"/>
    <col min="12797" max="12797" width="6.08984375" style="734" customWidth="1"/>
    <col min="12798" max="12798" width="10.08984375" style="734" bestFit="1" customWidth="1"/>
    <col min="12799" max="12815" width="10.08984375" style="734" customWidth="1"/>
    <col min="12816" max="12816" width="10.453125" style="734" customWidth="1"/>
    <col min="12817" max="12817" width="10.08984375" style="734" customWidth="1"/>
    <col min="12818" max="12818" width="9.453125" style="734" customWidth="1"/>
    <col min="12819" max="12819" width="3.453125" style="734" customWidth="1"/>
    <col min="12820" max="12820" width="8.36328125" style="734" customWidth="1"/>
    <col min="12821" max="13052" width="10.6328125" style="734"/>
    <col min="13053" max="13053" width="6.08984375" style="734" customWidth="1"/>
    <col min="13054" max="13054" width="10.08984375" style="734" bestFit="1" customWidth="1"/>
    <col min="13055" max="13071" width="10.08984375" style="734" customWidth="1"/>
    <col min="13072" max="13072" width="10.453125" style="734" customWidth="1"/>
    <col min="13073" max="13073" width="10.08984375" style="734" customWidth="1"/>
    <col min="13074" max="13074" width="9.453125" style="734" customWidth="1"/>
    <col min="13075" max="13075" width="3.453125" style="734" customWidth="1"/>
    <col min="13076" max="13076" width="8.36328125" style="734" customWidth="1"/>
    <col min="13077" max="13308" width="10.6328125" style="734"/>
    <col min="13309" max="13309" width="6.08984375" style="734" customWidth="1"/>
    <col min="13310" max="13310" width="10.08984375" style="734" bestFit="1" customWidth="1"/>
    <col min="13311" max="13327" width="10.08984375" style="734" customWidth="1"/>
    <col min="13328" max="13328" width="10.453125" style="734" customWidth="1"/>
    <col min="13329" max="13329" width="10.08984375" style="734" customWidth="1"/>
    <col min="13330" max="13330" width="9.453125" style="734" customWidth="1"/>
    <col min="13331" max="13331" width="3.453125" style="734" customWidth="1"/>
    <col min="13332" max="13332" width="8.36328125" style="734" customWidth="1"/>
    <col min="13333" max="13564" width="10.6328125" style="734"/>
    <col min="13565" max="13565" width="6.08984375" style="734" customWidth="1"/>
    <col min="13566" max="13566" width="10.08984375" style="734" bestFit="1" customWidth="1"/>
    <col min="13567" max="13583" width="10.08984375" style="734" customWidth="1"/>
    <col min="13584" max="13584" width="10.453125" style="734" customWidth="1"/>
    <col min="13585" max="13585" width="10.08984375" style="734" customWidth="1"/>
    <col min="13586" max="13586" width="9.453125" style="734" customWidth="1"/>
    <col min="13587" max="13587" width="3.453125" style="734" customWidth="1"/>
    <col min="13588" max="13588" width="8.36328125" style="734" customWidth="1"/>
    <col min="13589" max="13820" width="10.6328125" style="734"/>
    <col min="13821" max="13821" width="6.08984375" style="734" customWidth="1"/>
    <col min="13822" max="13822" width="10.08984375" style="734" bestFit="1" customWidth="1"/>
    <col min="13823" max="13839" width="10.08984375" style="734" customWidth="1"/>
    <col min="13840" max="13840" width="10.453125" style="734" customWidth="1"/>
    <col min="13841" max="13841" width="10.08984375" style="734" customWidth="1"/>
    <col min="13842" max="13842" width="9.453125" style="734" customWidth="1"/>
    <col min="13843" max="13843" width="3.453125" style="734" customWidth="1"/>
    <col min="13844" max="13844" width="8.36328125" style="734" customWidth="1"/>
    <col min="13845" max="14076" width="10.6328125" style="734"/>
    <col min="14077" max="14077" width="6.08984375" style="734" customWidth="1"/>
    <col min="14078" max="14078" width="10.08984375" style="734" bestFit="1" customWidth="1"/>
    <col min="14079" max="14095" width="10.08984375" style="734" customWidth="1"/>
    <col min="14096" max="14096" width="10.453125" style="734" customWidth="1"/>
    <col min="14097" max="14097" width="10.08984375" style="734" customWidth="1"/>
    <col min="14098" max="14098" width="9.453125" style="734" customWidth="1"/>
    <col min="14099" max="14099" width="3.453125" style="734" customWidth="1"/>
    <col min="14100" max="14100" width="8.36328125" style="734" customWidth="1"/>
    <col min="14101" max="14332" width="10.6328125" style="734"/>
    <col min="14333" max="14333" width="6.08984375" style="734" customWidth="1"/>
    <col min="14334" max="14334" width="10.08984375" style="734" bestFit="1" customWidth="1"/>
    <col min="14335" max="14351" width="10.08984375" style="734" customWidth="1"/>
    <col min="14352" max="14352" width="10.453125" style="734" customWidth="1"/>
    <col min="14353" max="14353" width="10.08984375" style="734" customWidth="1"/>
    <col min="14354" max="14354" width="9.453125" style="734" customWidth="1"/>
    <col min="14355" max="14355" width="3.453125" style="734" customWidth="1"/>
    <col min="14356" max="14356" width="8.36328125" style="734" customWidth="1"/>
    <col min="14357" max="14588" width="10.6328125" style="734"/>
    <col min="14589" max="14589" width="6.08984375" style="734" customWidth="1"/>
    <col min="14590" max="14590" width="10.08984375" style="734" bestFit="1" customWidth="1"/>
    <col min="14591" max="14607" width="10.08984375" style="734" customWidth="1"/>
    <col min="14608" max="14608" width="10.453125" style="734" customWidth="1"/>
    <col min="14609" max="14609" width="10.08984375" style="734" customWidth="1"/>
    <col min="14610" max="14610" width="9.453125" style="734" customWidth="1"/>
    <col min="14611" max="14611" width="3.453125" style="734" customWidth="1"/>
    <col min="14612" max="14612" width="8.36328125" style="734" customWidth="1"/>
    <col min="14613" max="14844" width="10.6328125" style="734"/>
    <col min="14845" max="14845" width="6.08984375" style="734" customWidth="1"/>
    <col min="14846" max="14846" width="10.08984375" style="734" bestFit="1" customWidth="1"/>
    <col min="14847" max="14863" width="10.08984375" style="734" customWidth="1"/>
    <col min="14864" max="14864" width="10.453125" style="734" customWidth="1"/>
    <col min="14865" max="14865" width="10.08984375" style="734" customWidth="1"/>
    <col min="14866" max="14866" width="9.453125" style="734" customWidth="1"/>
    <col min="14867" max="14867" width="3.453125" style="734" customWidth="1"/>
    <col min="14868" max="14868" width="8.36328125" style="734" customWidth="1"/>
    <col min="14869" max="15100" width="10.6328125" style="734"/>
    <col min="15101" max="15101" width="6.08984375" style="734" customWidth="1"/>
    <col min="15102" max="15102" width="10.08984375" style="734" bestFit="1" customWidth="1"/>
    <col min="15103" max="15119" width="10.08984375" style="734" customWidth="1"/>
    <col min="15120" max="15120" width="10.453125" style="734" customWidth="1"/>
    <col min="15121" max="15121" width="10.08984375" style="734" customWidth="1"/>
    <col min="15122" max="15122" width="9.453125" style="734" customWidth="1"/>
    <col min="15123" max="15123" width="3.453125" style="734" customWidth="1"/>
    <col min="15124" max="15124" width="8.36328125" style="734" customWidth="1"/>
    <col min="15125" max="15356" width="10.6328125" style="734"/>
    <col min="15357" max="15357" width="6.08984375" style="734" customWidth="1"/>
    <col min="15358" max="15358" width="10.08984375" style="734" bestFit="1" customWidth="1"/>
    <col min="15359" max="15375" width="10.08984375" style="734" customWidth="1"/>
    <col min="15376" max="15376" width="10.453125" style="734" customWidth="1"/>
    <col min="15377" max="15377" width="10.08984375" style="734" customWidth="1"/>
    <col min="15378" max="15378" width="9.453125" style="734" customWidth="1"/>
    <col min="15379" max="15379" width="3.453125" style="734" customWidth="1"/>
    <col min="15380" max="15380" width="8.36328125" style="734" customWidth="1"/>
    <col min="15381" max="15612" width="10.6328125" style="734"/>
    <col min="15613" max="15613" width="6.08984375" style="734" customWidth="1"/>
    <col min="15614" max="15614" width="10.08984375" style="734" bestFit="1" customWidth="1"/>
    <col min="15615" max="15631" width="10.08984375" style="734" customWidth="1"/>
    <col min="15632" max="15632" width="10.453125" style="734" customWidth="1"/>
    <col min="15633" max="15633" width="10.08984375" style="734" customWidth="1"/>
    <col min="15634" max="15634" width="9.453125" style="734" customWidth="1"/>
    <col min="15635" max="15635" width="3.453125" style="734" customWidth="1"/>
    <col min="15636" max="15636" width="8.36328125" style="734" customWidth="1"/>
    <col min="15637" max="15868" width="10.6328125" style="734"/>
    <col min="15869" max="15869" width="6.08984375" style="734" customWidth="1"/>
    <col min="15870" max="15870" width="10.08984375" style="734" bestFit="1" customWidth="1"/>
    <col min="15871" max="15887" width="10.08984375" style="734" customWidth="1"/>
    <col min="15888" max="15888" width="10.453125" style="734" customWidth="1"/>
    <col min="15889" max="15889" width="10.08984375" style="734" customWidth="1"/>
    <col min="15890" max="15890" width="9.453125" style="734" customWidth="1"/>
    <col min="15891" max="15891" width="3.453125" style="734" customWidth="1"/>
    <col min="15892" max="15892" width="8.36328125" style="734" customWidth="1"/>
    <col min="15893" max="16124" width="10.6328125" style="734"/>
    <col min="16125" max="16125" width="6.08984375" style="734" customWidth="1"/>
    <col min="16126" max="16126" width="10.08984375" style="734" bestFit="1" customWidth="1"/>
    <col min="16127" max="16143" width="10.08984375" style="734" customWidth="1"/>
    <col min="16144" max="16144" width="10.453125" style="734" customWidth="1"/>
    <col min="16145" max="16145" width="10.08984375" style="734" customWidth="1"/>
    <col min="16146" max="16146" width="9.453125" style="734" customWidth="1"/>
    <col min="16147" max="16147" width="3.453125" style="734" customWidth="1"/>
    <col min="16148" max="16148" width="8.36328125" style="734" customWidth="1"/>
    <col min="16149" max="16384" width="10.6328125" style="734"/>
  </cols>
  <sheetData>
    <row r="1" spans="1:29" ht="12">
      <c r="A1" s="971" t="s">
        <v>1379</v>
      </c>
    </row>
    <row r="2" spans="1:29" ht="16.5" customHeight="1">
      <c r="A2" s="972" t="s">
        <v>1380</v>
      </c>
      <c r="B2" s="973" t="s">
        <v>1381</v>
      </c>
      <c r="U2" s="734" t="s">
        <v>1382</v>
      </c>
      <c r="V2" s="734" t="s">
        <v>1344</v>
      </c>
      <c r="W2" s="2415" t="s">
        <v>2794</v>
      </c>
      <c r="X2" s="2415"/>
      <c r="Y2" s="2415"/>
    </row>
    <row r="3" spans="1:29" ht="12">
      <c r="A3" s="3342" t="s">
        <v>401</v>
      </c>
      <c r="B3" s="3343"/>
      <c r="C3" s="3343" t="s">
        <v>1383</v>
      </c>
      <c r="D3" s="3340" t="s">
        <v>1384</v>
      </c>
      <c r="E3" s="3340" t="s">
        <v>1385</v>
      </c>
      <c r="F3" s="3340" t="s">
        <v>1386</v>
      </c>
      <c r="G3" s="3340" t="s">
        <v>1387</v>
      </c>
      <c r="H3" s="3340" t="s">
        <v>1388</v>
      </c>
      <c r="I3" s="3340" t="s">
        <v>1389</v>
      </c>
      <c r="J3" s="3340" t="s">
        <v>1390</v>
      </c>
      <c r="K3" s="3340" t="s">
        <v>1391</v>
      </c>
      <c r="L3" s="3340" t="s">
        <v>1392</v>
      </c>
      <c r="M3" s="3340" t="s">
        <v>1393</v>
      </c>
      <c r="N3" s="3340" t="s">
        <v>1394</v>
      </c>
      <c r="O3" s="3340" t="s">
        <v>1395</v>
      </c>
      <c r="P3" s="3340" t="s">
        <v>1396</v>
      </c>
      <c r="Q3" s="3340" t="s">
        <v>1397</v>
      </c>
      <c r="R3" s="3348" t="s">
        <v>1398</v>
      </c>
      <c r="S3" s="3340" t="s">
        <v>1399</v>
      </c>
      <c r="T3" s="3340" t="s">
        <v>2863</v>
      </c>
      <c r="U3" s="3340" t="s">
        <v>2864</v>
      </c>
      <c r="V3" s="3342" t="s">
        <v>2865</v>
      </c>
      <c r="W3" s="3340" t="s">
        <v>2762</v>
      </c>
      <c r="X3" s="3338" t="s">
        <v>2765</v>
      </c>
      <c r="Y3" s="3339"/>
      <c r="Z3" s="3338" t="s">
        <v>2766</v>
      </c>
      <c r="AA3" s="3339"/>
      <c r="AB3" s="3338" t="s">
        <v>2767</v>
      </c>
      <c r="AC3" s="3339"/>
    </row>
    <row r="4" spans="1:29" ht="12">
      <c r="A4" s="3344"/>
      <c r="B4" s="3345"/>
      <c r="C4" s="3345"/>
      <c r="D4" s="3341"/>
      <c r="E4" s="3341"/>
      <c r="F4" s="3341"/>
      <c r="G4" s="3341"/>
      <c r="H4" s="3341"/>
      <c r="I4" s="3341"/>
      <c r="J4" s="3341"/>
      <c r="K4" s="3341"/>
      <c r="L4" s="3341"/>
      <c r="M4" s="3341"/>
      <c r="N4" s="3341"/>
      <c r="O4" s="3341"/>
      <c r="P4" s="3341"/>
      <c r="Q4" s="3341"/>
      <c r="R4" s="3349"/>
      <c r="S4" s="3341"/>
      <c r="T4" s="3341"/>
      <c r="U4" s="3341"/>
      <c r="V4" s="3344"/>
      <c r="W4" s="3341"/>
      <c r="X4" s="3173" t="s">
        <v>1400</v>
      </c>
      <c r="Y4" s="945" t="s">
        <v>1401</v>
      </c>
      <c r="Z4" s="945" t="s">
        <v>1400</v>
      </c>
      <c r="AA4" s="945" t="s">
        <v>1401</v>
      </c>
      <c r="AB4" s="2422" t="s">
        <v>1400</v>
      </c>
      <c r="AC4" s="945" t="s">
        <v>1401</v>
      </c>
    </row>
    <row r="5" spans="1:29" s="973" customFormat="1" ht="18" customHeight="1">
      <c r="A5" s="3346"/>
      <c r="B5" s="3347"/>
      <c r="C5" s="2202">
        <v>1920</v>
      </c>
      <c r="D5" s="2203">
        <v>1925</v>
      </c>
      <c r="E5" s="2203">
        <v>1930</v>
      </c>
      <c r="F5" s="2203">
        <v>1935</v>
      </c>
      <c r="G5" s="2203">
        <v>1940</v>
      </c>
      <c r="H5" s="2203">
        <v>1947</v>
      </c>
      <c r="I5" s="2203">
        <v>1950</v>
      </c>
      <c r="J5" s="2203">
        <v>1955</v>
      </c>
      <c r="K5" s="2203">
        <v>1960</v>
      </c>
      <c r="L5" s="2203">
        <v>1965</v>
      </c>
      <c r="M5" s="2203">
        <v>1970</v>
      </c>
      <c r="N5" s="2203">
        <v>1975</v>
      </c>
      <c r="O5" s="2203">
        <v>1980</v>
      </c>
      <c r="P5" s="2203">
        <v>1985</v>
      </c>
      <c r="Q5" s="2203">
        <v>1990</v>
      </c>
      <c r="R5" s="2204">
        <v>1995</v>
      </c>
      <c r="S5" s="2205">
        <v>2000</v>
      </c>
      <c r="T5" s="2203">
        <v>2005</v>
      </c>
      <c r="U5" s="2203">
        <v>2010</v>
      </c>
      <c r="V5" s="2205">
        <v>2015</v>
      </c>
      <c r="W5" s="2203">
        <v>2020</v>
      </c>
      <c r="X5" s="983"/>
      <c r="Y5" s="1000" t="s">
        <v>1466</v>
      </c>
      <c r="Z5" s="974"/>
      <c r="AA5" s="1000" t="s">
        <v>1466</v>
      </c>
      <c r="AB5" s="982"/>
      <c r="AC5" s="1000" t="s">
        <v>1466</v>
      </c>
    </row>
    <row r="6" spans="1:29" s="385" customFormat="1" ht="15" customHeight="1">
      <c r="A6" s="1001"/>
      <c r="B6" s="1002" t="s">
        <v>1381</v>
      </c>
      <c r="C6" s="1003">
        <v>2302783</v>
      </c>
      <c r="D6" s="1003">
        <v>2455668</v>
      </c>
      <c r="E6" s="1003">
        <v>2647326</v>
      </c>
      <c r="F6" s="1003">
        <v>2924276</v>
      </c>
      <c r="G6" s="1003">
        <v>3222490</v>
      </c>
      <c r="H6" s="1003">
        <v>3059083</v>
      </c>
      <c r="I6" s="1003">
        <v>3311526</v>
      </c>
      <c r="J6" s="1003">
        <v>3622519</v>
      </c>
      <c r="K6" s="1003">
        <v>3908127</v>
      </c>
      <c r="L6" s="1003">
        <v>4309944</v>
      </c>
      <c r="M6" s="1003">
        <v>4667928</v>
      </c>
      <c r="N6" s="1003">
        <v>4992140</v>
      </c>
      <c r="O6" s="1003">
        <v>5144892</v>
      </c>
      <c r="P6" s="1003">
        <v>5278050</v>
      </c>
      <c r="Q6" s="1003">
        <v>5405040</v>
      </c>
      <c r="R6" s="1004">
        <v>5401877</v>
      </c>
      <c r="S6" s="1003">
        <v>5550574</v>
      </c>
      <c r="T6" s="1004">
        <v>5590601</v>
      </c>
      <c r="U6" s="2148">
        <v>5588133</v>
      </c>
      <c r="V6" s="1003">
        <v>5534800</v>
      </c>
      <c r="W6" s="3189">
        <v>5465002</v>
      </c>
      <c r="X6" s="1005">
        <f>V6-U6</f>
        <v>-53333</v>
      </c>
      <c r="Y6" s="2423">
        <f>(V6-U6)/U6*100</f>
        <v>-0.95439747049685475</v>
      </c>
      <c r="Z6" s="1006">
        <f>W6-V6</f>
        <v>-69798</v>
      </c>
      <c r="AA6" s="1007">
        <f>Z6/V6*100</f>
        <v>-1.2610753776107537</v>
      </c>
      <c r="AB6" s="2424">
        <f>Z6-X6</f>
        <v>-16465</v>
      </c>
      <c r="AC6" s="1007">
        <f>AA6-Y6</f>
        <v>-0.30667790711389897</v>
      </c>
    </row>
    <row r="7" spans="1:29" s="385" customFormat="1" ht="15" customHeight="1">
      <c r="A7" s="1001" t="s">
        <v>1402</v>
      </c>
      <c r="B7" s="1002" t="s">
        <v>4</v>
      </c>
      <c r="C7" s="1003">
        <v>746534</v>
      </c>
      <c r="D7" s="1003">
        <v>818602</v>
      </c>
      <c r="E7" s="1003">
        <v>915216</v>
      </c>
      <c r="F7" s="1003">
        <v>1058033</v>
      </c>
      <c r="G7" s="1003">
        <v>1134436</v>
      </c>
      <c r="H7" s="1003">
        <v>693971</v>
      </c>
      <c r="I7" s="1003">
        <v>820956</v>
      </c>
      <c r="J7" s="1003">
        <v>986311</v>
      </c>
      <c r="K7" s="1003">
        <v>1113937</v>
      </c>
      <c r="L7" s="1003">
        <v>1216614</v>
      </c>
      <c r="M7" s="1003">
        <v>1288901</v>
      </c>
      <c r="N7" s="1003">
        <v>1360565</v>
      </c>
      <c r="O7" s="1003">
        <v>1367390</v>
      </c>
      <c r="P7" s="1003">
        <v>1410834</v>
      </c>
      <c r="Q7" s="1003">
        <v>1477410</v>
      </c>
      <c r="R7" s="1004">
        <v>1423792</v>
      </c>
      <c r="S7" s="1003">
        <v>1493398</v>
      </c>
      <c r="T7" s="1003">
        <v>1525393</v>
      </c>
      <c r="U7" s="1003">
        <v>1544200</v>
      </c>
      <c r="V7" s="1003">
        <v>1537272</v>
      </c>
      <c r="W7" s="3189">
        <f>SUM(W8:W16)</f>
        <v>1525152</v>
      </c>
      <c r="X7" s="1005">
        <f t="shared" ref="X7:X70" si="0">V7-U7</f>
        <v>-6928</v>
      </c>
      <c r="Y7" s="2423">
        <f t="shared" ref="Y7:Y70" si="1">(V7-U7)/U7*100</f>
        <v>-0.44864654837456286</v>
      </c>
      <c r="Z7" s="1006">
        <f t="shared" ref="Z7:Z34" si="2">W7-V7</f>
        <v>-12120</v>
      </c>
      <c r="AA7" s="1007">
        <f t="shared" ref="AA7:AA34" si="3">Z7/V7*100</f>
        <v>-0.78840959830140667</v>
      </c>
      <c r="AB7" s="2424">
        <f t="shared" ref="AB7:AB70" si="4">Z7-X7</f>
        <v>-5192</v>
      </c>
      <c r="AC7" s="1007">
        <f t="shared" ref="AC7:AC70" si="5">AA7-Y7</f>
        <v>-0.33976304992684381</v>
      </c>
    </row>
    <row r="8" spans="1:29" s="385" customFormat="1" ht="15" customHeight="1">
      <c r="A8" s="1001" t="s">
        <v>1403</v>
      </c>
      <c r="B8" s="1002" t="s">
        <v>69</v>
      </c>
      <c r="C8" s="1003">
        <v>42024</v>
      </c>
      <c r="D8" s="1003">
        <v>52430</v>
      </c>
      <c r="E8" s="1003">
        <v>60044</v>
      </c>
      <c r="F8" s="1003">
        <v>73157</v>
      </c>
      <c r="G8" s="1003">
        <v>87093</v>
      </c>
      <c r="H8" s="1003">
        <v>69974</v>
      </c>
      <c r="I8" s="1003">
        <v>83842</v>
      </c>
      <c r="J8" s="1003">
        <v>108342</v>
      </c>
      <c r="K8" s="1003">
        <v>134197</v>
      </c>
      <c r="L8" s="1003">
        <v>155732</v>
      </c>
      <c r="M8" s="1003">
        <v>170932</v>
      </c>
      <c r="N8" s="1003">
        <v>183872</v>
      </c>
      <c r="O8" s="1003">
        <v>183284</v>
      </c>
      <c r="P8" s="1003">
        <v>184734</v>
      </c>
      <c r="Q8" s="1003">
        <v>190354</v>
      </c>
      <c r="R8" s="1004">
        <v>157599</v>
      </c>
      <c r="S8" s="1003">
        <v>191309</v>
      </c>
      <c r="T8" s="1003">
        <v>206037</v>
      </c>
      <c r="U8" s="1003">
        <v>210408</v>
      </c>
      <c r="V8" s="1003">
        <v>213634</v>
      </c>
      <c r="W8" s="3189">
        <v>213562</v>
      </c>
      <c r="X8" s="1005">
        <f t="shared" si="0"/>
        <v>3226</v>
      </c>
      <c r="Y8" s="2423">
        <f t="shared" si="1"/>
        <v>1.533211664955705</v>
      </c>
      <c r="Z8" s="1006">
        <f t="shared" si="2"/>
        <v>-72</v>
      </c>
      <c r="AA8" s="1007">
        <f t="shared" si="3"/>
        <v>-3.3702500538303828E-2</v>
      </c>
      <c r="AB8" s="2424">
        <f t="shared" si="4"/>
        <v>-3298</v>
      </c>
      <c r="AC8" s="1007">
        <f t="shared" si="5"/>
        <v>-1.5669141654940089</v>
      </c>
    </row>
    <row r="9" spans="1:29" s="385" customFormat="1" ht="15" customHeight="1">
      <c r="A9" s="1001" t="s">
        <v>1404</v>
      </c>
      <c r="B9" s="1002" t="s">
        <v>70</v>
      </c>
      <c r="C9" s="1003">
        <v>70643</v>
      </c>
      <c r="D9" s="1003">
        <v>77209</v>
      </c>
      <c r="E9" s="1003">
        <v>86334</v>
      </c>
      <c r="F9" s="1003">
        <v>128594</v>
      </c>
      <c r="G9" s="1003">
        <v>155933</v>
      </c>
      <c r="H9" s="1003">
        <v>97746</v>
      </c>
      <c r="I9" s="1003">
        <v>114691</v>
      </c>
      <c r="J9" s="1003">
        <v>138577</v>
      </c>
      <c r="K9" s="1003">
        <v>155775</v>
      </c>
      <c r="L9" s="1003">
        <v>169432</v>
      </c>
      <c r="M9" s="1003">
        <v>171281</v>
      </c>
      <c r="N9" s="1003">
        <v>157891</v>
      </c>
      <c r="O9" s="1003">
        <v>142313</v>
      </c>
      <c r="P9" s="1003">
        <v>133745</v>
      </c>
      <c r="Q9" s="1003">
        <v>129578</v>
      </c>
      <c r="R9" s="1004">
        <v>97473</v>
      </c>
      <c r="S9" s="1003">
        <v>120518</v>
      </c>
      <c r="T9" s="1003">
        <v>128050</v>
      </c>
      <c r="U9" s="1003">
        <v>133451</v>
      </c>
      <c r="V9" s="1003">
        <v>136088</v>
      </c>
      <c r="W9" s="3189">
        <v>136747</v>
      </c>
      <c r="X9" s="1005">
        <f t="shared" si="0"/>
        <v>2637</v>
      </c>
      <c r="Y9" s="2423">
        <f t="shared" si="1"/>
        <v>1.9760061745509587</v>
      </c>
      <c r="Z9" s="1006">
        <f t="shared" si="2"/>
        <v>659</v>
      </c>
      <c r="AA9" s="1007">
        <f t="shared" si="3"/>
        <v>0.48424548821350893</v>
      </c>
      <c r="AB9" s="2424">
        <f t="shared" si="4"/>
        <v>-1978</v>
      </c>
      <c r="AC9" s="1007">
        <f t="shared" si="5"/>
        <v>-1.4917606863374497</v>
      </c>
    </row>
    <row r="10" spans="1:29" s="385" customFormat="1" ht="15" customHeight="1">
      <c r="A10" s="1001" t="s">
        <v>1410</v>
      </c>
      <c r="B10" s="1002" t="s">
        <v>71</v>
      </c>
      <c r="C10" s="1003">
        <v>192125</v>
      </c>
      <c r="D10" s="1003">
        <v>209964</v>
      </c>
      <c r="E10" s="1003">
        <v>234777</v>
      </c>
      <c r="F10" s="1003">
        <v>248409</v>
      </c>
      <c r="G10" s="1003">
        <v>237609</v>
      </c>
      <c r="H10" s="1003">
        <v>90943</v>
      </c>
      <c r="I10" s="1003">
        <v>122953</v>
      </c>
      <c r="J10" s="1003">
        <v>156099</v>
      </c>
      <c r="K10" s="1003">
        <v>178732</v>
      </c>
      <c r="L10" s="1003">
        <v>171835</v>
      </c>
      <c r="M10" s="1003">
        <v>148288</v>
      </c>
      <c r="N10" s="1003">
        <v>130491</v>
      </c>
      <c r="O10" s="1003">
        <v>115329</v>
      </c>
      <c r="P10" s="1003">
        <v>119163</v>
      </c>
      <c r="Q10" s="1003">
        <v>116279</v>
      </c>
      <c r="R10" s="1004">
        <v>103711</v>
      </c>
      <c r="S10" s="1003">
        <v>107982</v>
      </c>
      <c r="T10" s="1003">
        <v>116591</v>
      </c>
      <c r="U10" s="1003">
        <v>126393</v>
      </c>
      <c r="V10" s="1003">
        <v>135153</v>
      </c>
      <c r="W10" s="3189">
        <v>147518</v>
      </c>
      <c r="X10" s="1005">
        <f t="shared" si="0"/>
        <v>8760</v>
      </c>
      <c r="Y10" s="2423">
        <f t="shared" si="1"/>
        <v>6.9307635707673692</v>
      </c>
      <c r="Z10" s="1006">
        <f t="shared" si="2"/>
        <v>12365</v>
      </c>
      <c r="AA10" s="1007">
        <f t="shared" si="3"/>
        <v>9.1488905166736956</v>
      </c>
      <c r="AB10" s="2424">
        <f t="shared" si="4"/>
        <v>3605</v>
      </c>
      <c r="AC10" s="1007">
        <f t="shared" si="5"/>
        <v>2.2181269459063264</v>
      </c>
    </row>
    <row r="11" spans="1:29" s="385" customFormat="1" ht="15" customHeight="1">
      <c r="A11" s="1001" t="s">
        <v>1405</v>
      </c>
      <c r="B11" s="1002" t="s">
        <v>72</v>
      </c>
      <c r="C11" s="1003">
        <v>158638</v>
      </c>
      <c r="D11" s="1003">
        <v>171829</v>
      </c>
      <c r="E11" s="1003">
        <v>191571</v>
      </c>
      <c r="F11" s="1003">
        <v>206494</v>
      </c>
      <c r="G11" s="1003">
        <v>213945</v>
      </c>
      <c r="H11" s="1003">
        <v>103071</v>
      </c>
      <c r="I11" s="1003">
        <v>123413</v>
      </c>
      <c r="J11" s="1003">
        <v>152651</v>
      </c>
      <c r="K11" s="1003">
        <v>166724</v>
      </c>
      <c r="L11" s="1003">
        <v>177544</v>
      </c>
      <c r="M11" s="1003">
        <v>188419</v>
      </c>
      <c r="N11" s="1003">
        <v>165868</v>
      </c>
      <c r="O11" s="1003">
        <v>142418</v>
      </c>
      <c r="P11" s="1003">
        <v>130429</v>
      </c>
      <c r="Q11" s="1003">
        <v>123919</v>
      </c>
      <c r="R11" s="1004">
        <v>98856</v>
      </c>
      <c r="S11" s="1003">
        <v>106897</v>
      </c>
      <c r="T11" s="1003">
        <v>106985</v>
      </c>
      <c r="U11" s="1003">
        <v>108304</v>
      </c>
      <c r="V11" s="1003">
        <v>106956</v>
      </c>
      <c r="W11" s="3189">
        <v>109144</v>
      </c>
      <c r="X11" s="1005">
        <f t="shared" si="0"/>
        <v>-1348</v>
      </c>
      <c r="Y11" s="2423">
        <f t="shared" si="1"/>
        <v>-1.2446447037967203</v>
      </c>
      <c r="Z11" s="1006">
        <f t="shared" si="2"/>
        <v>2188</v>
      </c>
      <c r="AA11" s="1007">
        <f t="shared" si="3"/>
        <v>2.045701035940013</v>
      </c>
      <c r="AB11" s="2424">
        <f t="shared" si="4"/>
        <v>3536</v>
      </c>
      <c r="AC11" s="1007">
        <f t="shared" si="5"/>
        <v>3.2903457397367335</v>
      </c>
    </row>
    <row r="12" spans="1:29" s="385" customFormat="1" ht="15" customHeight="1">
      <c r="A12" s="1001" t="s">
        <v>1409</v>
      </c>
      <c r="B12" s="1002" t="s">
        <v>73</v>
      </c>
      <c r="C12" s="1003">
        <v>68133</v>
      </c>
      <c r="D12" s="1003">
        <v>73798</v>
      </c>
      <c r="E12" s="1003">
        <v>82277</v>
      </c>
      <c r="F12" s="1003">
        <v>88686</v>
      </c>
      <c r="G12" s="1003">
        <v>91886</v>
      </c>
      <c r="H12" s="1003">
        <v>44267</v>
      </c>
      <c r="I12" s="1003">
        <v>53004</v>
      </c>
      <c r="J12" s="1003">
        <v>65561</v>
      </c>
      <c r="K12" s="1003">
        <v>71605</v>
      </c>
      <c r="L12" s="1003">
        <v>76252</v>
      </c>
      <c r="M12" s="1003">
        <v>80923</v>
      </c>
      <c r="N12" s="1003">
        <v>135691</v>
      </c>
      <c r="O12" s="1003">
        <v>164714</v>
      </c>
      <c r="P12" s="1003">
        <v>177221</v>
      </c>
      <c r="Q12" s="1003">
        <v>198443</v>
      </c>
      <c r="R12" s="1004">
        <v>230473</v>
      </c>
      <c r="S12" s="1003">
        <v>225184</v>
      </c>
      <c r="T12" s="1003">
        <v>225945</v>
      </c>
      <c r="U12" s="1003">
        <v>226836</v>
      </c>
      <c r="V12" s="1003">
        <v>219805</v>
      </c>
      <c r="W12" s="3189">
        <v>210492</v>
      </c>
      <c r="X12" s="1005">
        <f t="shared" si="0"/>
        <v>-7031</v>
      </c>
      <c r="Y12" s="2423">
        <f t="shared" si="1"/>
        <v>-3.0995961840272268</v>
      </c>
      <c r="Z12" s="1006">
        <f t="shared" si="2"/>
        <v>-9313</v>
      </c>
      <c r="AA12" s="1007">
        <f t="shared" si="3"/>
        <v>-4.2369372853210807</v>
      </c>
      <c r="AB12" s="2424">
        <f t="shared" si="4"/>
        <v>-2282</v>
      </c>
      <c r="AC12" s="1007">
        <f t="shared" si="5"/>
        <v>-1.1373411012938539</v>
      </c>
    </row>
    <row r="13" spans="1:29" s="385" customFormat="1" ht="15" customHeight="1">
      <c r="A13" s="1001" t="s">
        <v>1406</v>
      </c>
      <c r="B13" s="1002" t="s">
        <v>74</v>
      </c>
      <c r="C13" s="1003">
        <v>128760</v>
      </c>
      <c r="D13" s="1003">
        <v>140814</v>
      </c>
      <c r="E13" s="1003">
        <v>157664</v>
      </c>
      <c r="F13" s="1003">
        <v>188831</v>
      </c>
      <c r="G13" s="1003">
        <v>202985</v>
      </c>
      <c r="H13" s="1003">
        <v>150204</v>
      </c>
      <c r="I13" s="1003">
        <v>167109</v>
      </c>
      <c r="J13" s="1003">
        <v>189806</v>
      </c>
      <c r="K13" s="1003">
        <v>202338</v>
      </c>
      <c r="L13" s="1003">
        <v>214345</v>
      </c>
      <c r="M13" s="1003">
        <v>210072</v>
      </c>
      <c r="N13" s="1003">
        <v>185974</v>
      </c>
      <c r="O13" s="1003">
        <v>163949</v>
      </c>
      <c r="P13" s="1003">
        <v>148590</v>
      </c>
      <c r="Q13" s="1003">
        <v>136884</v>
      </c>
      <c r="R13" s="1004">
        <v>96807</v>
      </c>
      <c r="S13" s="1003">
        <v>105464</v>
      </c>
      <c r="T13" s="1003">
        <v>103791</v>
      </c>
      <c r="U13" s="1003">
        <v>101624</v>
      </c>
      <c r="V13" s="1003">
        <v>97912</v>
      </c>
      <c r="W13" s="3189">
        <v>94791</v>
      </c>
      <c r="X13" s="1005">
        <f t="shared" si="0"/>
        <v>-3712</v>
      </c>
      <c r="Y13" s="2423">
        <f t="shared" si="1"/>
        <v>-3.6526804691805088</v>
      </c>
      <c r="Z13" s="1006">
        <f t="shared" si="2"/>
        <v>-3121</v>
      </c>
      <c r="AA13" s="1007">
        <f t="shared" si="3"/>
        <v>-3.1875561728899418</v>
      </c>
      <c r="AB13" s="2424">
        <f t="shared" si="4"/>
        <v>591</v>
      </c>
      <c r="AC13" s="1007">
        <f t="shared" si="5"/>
        <v>0.46512429629056706</v>
      </c>
    </row>
    <row r="14" spans="1:29" s="385" customFormat="1" ht="15" customHeight="1">
      <c r="A14" s="1001" t="s">
        <v>1407</v>
      </c>
      <c r="B14" s="1002" t="s">
        <v>75</v>
      </c>
      <c r="C14" s="1003">
        <v>41477</v>
      </c>
      <c r="D14" s="1003">
        <v>45689</v>
      </c>
      <c r="E14" s="1003">
        <v>51868</v>
      </c>
      <c r="F14" s="1003">
        <v>66313</v>
      </c>
      <c r="G14" s="1003">
        <v>80512</v>
      </c>
      <c r="H14" s="1003">
        <v>58398</v>
      </c>
      <c r="I14" s="1003">
        <v>68609</v>
      </c>
      <c r="J14" s="1003">
        <v>80649</v>
      </c>
      <c r="K14" s="1003">
        <v>94238</v>
      </c>
      <c r="L14" s="1003">
        <v>104389</v>
      </c>
      <c r="M14" s="1003">
        <v>112359</v>
      </c>
      <c r="N14" s="1003">
        <v>127187</v>
      </c>
      <c r="O14" s="1003">
        <v>155683</v>
      </c>
      <c r="P14" s="1003">
        <v>181966</v>
      </c>
      <c r="Q14" s="1003">
        <v>188119</v>
      </c>
      <c r="R14" s="1004">
        <v>176507</v>
      </c>
      <c r="S14" s="1003">
        <v>174056</v>
      </c>
      <c r="T14" s="1003">
        <v>171628</v>
      </c>
      <c r="U14" s="1003">
        <v>167475</v>
      </c>
      <c r="V14" s="1003">
        <v>162468</v>
      </c>
      <c r="W14" s="3189">
        <v>158719</v>
      </c>
      <c r="X14" s="1005">
        <f t="shared" si="0"/>
        <v>-5007</v>
      </c>
      <c r="Y14" s="2423">
        <f t="shared" si="1"/>
        <v>-2.9896999552171963</v>
      </c>
      <c r="Z14" s="1006">
        <f t="shared" si="2"/>
        <v>-3749</v>
      </c>
      <c r="AA14" s="1007">
        <f t="shared" si="3"/>
        <v>-2.3075313292463746</v>
      </c>
      <c r="AB14" s="2424">
        <f t="shared" si="4"/>
        <v>1258</v>
      </c>
      <c r="AC14" s="1007">
        <f t="shared" si="5"/>
        <v>0.68216862597082173</v>
      </c>
    </row>
    <row r="15" spans="1:29" s="385" customFormat="1" ht="15" customHeight="1">
      <c r="A15" s="1001" t="s">
        <v>1408</v>
      </c>
      <c r="B15" s="1002" t="s">
        <v>76</v>
      </c>
      <c r="C15" s="1009">
        <v>44734</v>
      </c>
      <c r="D15" s="1009">
        <v>46869</v>
      </c>
      <c r="E15" s="1009">
        <v>50681</v>
      </c>
      <c r="F15" s="1009">
        <v>57549</v>
      </c>
      <c r="G15" s="1009">
        <v>64473</v>
      </c>
      <c r="H15" s="1009">
        <v>79368</v>
      </c>
      <c r="I15" s="1009">
        <v>87335</v>
      </c>
      <c r="J15" s="1009">
        <v>94626</v>
      </c>
      <c r="K15" s="1009">
        <v>110328</v>
      </c>
      <c r="L15" s="1471">
        <v>104321</v>
      </c>
      <c r="M15" s="1471">
        <v>160094</v>
      </c>
      <c r="N15" s="1471">
        <v>205387</v>
      </c>
      <c r="O15" s="1471">
        <v>212758</v>
      </c>
      <c r="P15" s="1003">
        <v>224212</v>
      </c>
      <c r="Q15" s="1003">
        <v>235254</v>
      </c>
      <c r="R15" s="1004">
        <v>240203</v>
      </c>
      <c r="S15" s="1003">
        <v>226230</v>
      </c>
      <c r="T15" s="1003">
        <v>222729</v>
      </c>
      <c r="U15" s="1003">
        <v>220411</v>
      </c>
      <c r="V15" s="1003">
        <v>219474</v>
      </c>
      <c r="W15" s="3189">
        <v>215302</v>
      </c>
      <c r="X15" s="1005">
        <f t="shared" si="0"/>
        <v>-937</v>
      </c>
      <c r="Y15" s="2423">
        <f t="shared" si="1"/>
        <v>-0.42511489898417049</v>
      </c>
      <c r="Z15" s="1006">
        <f t="shared" si="2"/>
        <v>-4172</v>
      </c>
      <c r="AA15" s="1007">
        <f t="shared" si="3"/>
        <v>-1.900908535863018</v>
      </c>
      <c r="AB15" s="2424">
        <f t="shared" si="4"/>
        <v>-3235</v>
      </c>
      <c r="AC15" s="1007">
        <f t="shared" si="5"/>
        <v>-1.4757936368788476</v>
      </c>
    </row>
    <row r="16" spans="1:29" s="385" customFormat="1" ht="15" customHeight="1">
      <c r="A16" s="1001" t="s">
        <v>1411</v>
      </c>
      <c r="B16" s="1002" t="s">
        <v>77</v>
      </c>
      <c r="C16" s="2182" t="s">
        <v>1467</v>
      </c>
      <c r="D16" s="2182" t="s">
        <v>1467</v>
      </c>
      <c r="E16" s="2182" t="s">
        <v>1467</v>
      </c>
      <c r="F16" s="2182" t="s">
        <v>1467</v>
      </c>
      <c r="G16" s="2182" t="s">
        <v>1467</v>
      </c>
      <c r="H16" s="2182" t="s">
        <v>1467</v>
      </c>
      <c r="I16" s="2182" t="s">
        <v>1467</v>
      </c>
      <c r="J16" s="2182" t="s">
        <v>1467</v>
      </c>
      <c r="K16" s="2182" t="s">
        <v>1467</v>
      </c>
      <c r="L16" s="3287">
        <v>42764</v>
      </c>
      <c r="M16" s="3287">
        <v>46533</v>
      </c>
      <c r="N16" s="3287">
        <v>68204</v>
      </c>
      <c r="O16" s="3287">
        <v>86942</v>
      </c>
      <c r="P16" s="1003">
        <v>110774</v>
      </c>
      <c r="Q16" s="1003">
        <v>158580</v>
      </c>
      <c r="R16" s="1004">
        <v>222163</v>
      </c>
      <c r="S16" s="1003">
        <v>235758</v>
      </c>
      <c r="T16" s="1003">
        <v>243637</v>
      </c>
      <c r="U16" s="1003">
        <v>249298</v>
      </c>
      <c r="V16" s="1003">
        <v>245782</v>
      </c>
      <c r="W16" s="3189">
        <v>238877</v>
      </c>
      <c r="X16" s="1005">
        <f t="shared" si="0"/>
        <v>-3516</v>
      </c>
      <c r="Y16" s="2423">
        <f t="shared" si="1"/>
        <v>-1.4103602916990909</v>
      </c>
      <c r="Z16" s="1006">
        <f t="shared" si="2"/>
        <v>-6905</v>
      </c>
      <c r="AA16" s="1007">
        <f t="shared" si="3"/>
        <v>-2.809400200177393</v>
      </c>
      <c r="AB16" s="2424">
        <f t="shared" si="4"/>
        <v>-3389</v>
      </c>
      <c r="AC16" s="1007">
        <f t="shared" si="5"/>
        <v>-1.3990399084783021</v>
      </c>
    </row>
    <row r="17" spans="1:29" s="385" customFormat="1" ht="15" customHeight="1">
      <c r="A17" s="994" t="s">
        <v>14</v>
      </c>
      <c r="B17" s="1008"/>
      <c r="W17" s="2514"/>
      <c r="X17" s="1005" t="s">
        <v>2764</v>
      </c>
      <c r="Y17" s="2423" t="s">
        <v>2764</v>
      </c>
      <c r="Z17" s="1006"/>
      <c r="AA17" s="1007"/>
      <c r="AB17" s="2424"/>
      <c r="AC17" s="1007"/>
    </row>
    <row r="18" spans="1:29" s="385" customFormat="1" ht="15" customHeight="1">
      <c r="A18" s="1001" t="s">
        <v>1413</v>
      </c>
      <c r="B18" s="1002" t="s">
        <v>15</v>
      </c>
      <c r="C18" s="1003">
        <v>78261</v>
      </c>
      <c r="D18" s="1003">
        <v>99481</v>
      </c>
      <c r="E18" s="1003">
        <v>120902</v>
      </c>
      <c r="F18" s="1003">
        <v>173051</v>
      </c>
      <c r="G18" s="1003">
        <v>274231</v>
      </c>
      <c r="H18" s="1003">
        <v>232941</v>
      </c>
      <c r="I18" s="1003">
        <v>278973</v>
      </c>
      <c r="J18" s="1003">
        <v>335165</v>
      </c>
      <c r="K18" s="1003">
        <v>405534</v>
      </c>
      <c r="L18" s="1003">
        <v>500472</v>
      </c>
      <c r="M18" s="1003">
        <v>553696</v>
      </c>
      <c r="N18" s="1003">
        <v>545783</v>
      </c>
      <c r="O18" s="1003">
        <v>523650</v>
      </c>
      <c r="P18" s="1003">
        <v>509115</v>
      </c>
      <c r="Q18" s="1003">
        <v>498999</v>
      </c>
      <c r="R18" s="1004">
        <v>488586</v>
      </c>
      <c r="S18" s="1003">
        <v>466187</v>
      </c>
      <c r="T18" s="1003">
        <v>462647</v>
      </c>
      <c r="U18" s="1003">
        <v>453748</v>
      </c>
      <c r="V18" s="1003">
        <v>452563</v>
      </c>
      <c r="W18" s="3189">
        <v>459593</v>
      </c>
      <c r="X18" s="1005">
        <f t="shared" si="0"/>
        <v>-1185</v>
      </c>
      <c r="Y18" s="2423">
        <f t="shared" si="1"/>
        <v>-0.26115817590380563</v>
      </c>
      <c r="Z18" s="1006">
        <f t="shared" si="2"/>
        <v>7030</v>
      </c>
      <c r="AA18" s="1007">
        <f t="shared" si="3"/>
        <v>1.5533748892419399</v>
      </c>
      <c r="AB18" s="2424">
        <f t="shared" si="4"/>
        <v>8215</v>
      </c>
      <c r="AC18" s="1007">
        <f t="shared" si="5"/>
        <v>1.8145330651457456</v>
      </c>
    </row>
    <row r="19" spans="1:29" s="385" customFormat="1" ht="15" customHeight="1">
      <c r="A19" s="1001" t="s">
        <v>1415</v>
      </c>
      <c r="B19" s="1002" t="s">
        <v>16</v>
      </c>
      <c r="C19" s="1003">
        <v>60391</v>
      </c>
      <c r="D19" s="1003">
        <v>80220</v>
      </c>
      <c r="E19" s="1003">
        <v>98901</v>
      </c>
      <c r="F19" s="1003">
        <v>130436</v>
      </c>
      <c r="G19" s="1003">
        <v>170055</v>
      </c>
      <c r="H19" s="1003">
        <v>144052</v>
      </c>
      <c r="I19" s="1003">
        <v>168610</v>
      </c>
      <c r="J19" s="1003">
        <v>210527</v>
      </c>
      <c r="K19" s="1003">
        <v>263029</v>
      </c>
      <c r="L19" s="1003">
        <v>337391</v>
      </c>
      <c r="M19" s="1003">
        <v>377043</v>
      </c>
      <c r="N19" s="1003">
        <v>400622</v>
      </c>
      <c r="O19" s="1003">
        <v>410329</v>
      </c>
      <c r="P19" s="1003">
        <v>421267</v>
      </c>
      <c r="Q19" s="1003">
        <v>426909</v>
      </c>
      <c r="R19" s="1004">
        <v>390389</v>
      </c>
      <c r="S19" s="1003">
        <v>438105</v>
      </c>
      <c r="T19" s="1003">
        <v>465337</v>
      </c>
      <c r="U19" s="1003">
        <v>482640</v>
      </c>
      <c r="V19" s="1003">
        <v>487850</v>
      </c>
      <c r="W19" s="3189">
        <v>485587</v>
      </c>
      <c r="X19" s="1005">
        <f t="shared" si="0"/>
        <v>5210</v>
      </c>
      <c r="Y19" s="2423">
        <f t="shared" si="1"/>
        <v>1.07947952925576</v>
      </c>
      <c r="Z19" s="1006">
        <f t="shared" si="2"/>
        <v>-2263</v>
      </c>
      <c r="AA19" s="1007">
        <f t="shared" si="3"/>
        <v>-0.46387209183150557</v>
      </c>
      <c r="AB19" s="2424">
        <f t="shared" si="4"/>
        <v>-7473</v>
      </c>
      <c r="AC19" s="1007">
        <f t="shared" si="5"/>
        <v>-1.5433516210872655</v>
      </c>
    </row>
    <row r="20" spans="1:29" s="385" customFormat="1" ht="15" customHeight="1">
      <c r="A20" s="1001" t="s">
        <v>1419</v>
      </c>
      <c r="B20" s="1002" t="s">
        <v>17</v>
      </c>
      <c r="C20" s="1003">
        <v>11151</v>
      </c>
      <c r="D20" s="1003">
        <v>19101</v>
      </c>
      <c r="E20" s="1003">
        <v>28404</v>
      </c>
      <c r="F20" s="1003">
        <v>35567</v>
      </c>
      <c r="G20" s="1003">
        <v>39137</v>
      </c>
      <c r="H20" s="1003">
        <v>37033</v>
      </c>
      <c r="I20" s="1003">
        <v>42951</v>
      </c>
      <c r="J20" s="1003">
        <v>50960</v>
      </c>
      <c r="K20" s="1003">
        <v>57050</v>
      </c>
      <c r="L20" s="1003">
        <v>63195</v>
      </c>
      <c r="M20" s="1003">
        <v>70938</v>
      </c>
      <c r="N20" s="1003">
        <v>76211</v>
      </c>
      <c r="O20" s="1003">
        <v>81745</v>
      </c>
      <c r="P20" s="1003">
        <v>87127</v>
      </c>
      <c r="Q20" s="1003">
        <v>87524</v>
      </c>
      <c r="R20" s="1004">
        <v>75032</v>
      </c>
      <c r="S20" s="1003">
        <v>83834</v>
      </c>
      <c r="T20" s="1003">
        <v>90590</v>
      </c>
      <c r="U20" s="1003">
        <v>93238</v>
      </c>
      <c r="V20" s="1003">
        <v>95350</v>
      </c>
      <c r="W20" s="3189">
        <v>93922</v>
      </c>
      <c r="X20" s="1005">
        <f t="shared" si="0"/>
        <v>2112</v>
      </c>
      <c r="Y20" s="2423">
        <f t="shared" si="1"/>
        <v>2.2651708530856518</v>
      </c>
      <c r="Z20" s="1006">
        <f t="shared" si="2"/>
        <v>-1428</v>
      </c>
      <c r="AA20" s="1007">
        <f t="shared" si="3"/>
        <v>-1.4976402726796016</v>
      </c>
      <c r="AB20" s="2424">
        <f t="shared" si="4"/>
        <v>-3540</v>
      </c>
      <c r="AC20" s="1007">
        <f t="shared" si="5"/>
        <v>-3.7628111257652535</v>
      </c>
    </row>
    <row r="21" spans="1:29" s="385" customFormat="1" ht="15" customHeight="1">
      <c r="A21" s="994" t="s">
        <v>18</v>
      </c>
      <c r="B21" s="1008"/>
      <c r="W21" s="2514"/>
      <c r="X21" s="1005" t="s">
        <v>2764</v>
      </c>
      <c r="Y21" s="2423" t="s">
        <v>2764</v>
      </c>
      <c r="Z21" s="1006"/>
      <c r="AA21" s="1007"/>
      <c r="AB21" s="2424"/>
      <c r="AC21" s="1007"/>
    </row>
    <row r="22" spans="1:29" s="385" customFormat="1" ht="15" customHeight="1">
      <c r="A22" s="1001" t="s">
        <v>1420</v>
      </c>
      <c r="B22" s="1002" t="s">
        <v>19</v>
      </c>
      <c r="C22" s="1003">
        <v>18013</v>
      </c>
      <c r="D22" s="1003">
        <v>20262</v>
      </c>
      <c r="E22" s="1003">
        <v>24038</v>
      </c>
      <c r="F22" s="1003">
        <v>31487</v>
      </c>
      <c r="G22" s="1003">
        <v>40018</v>
      </c>
      <c r="H22" s="1003">
        <v>56677</v>
      </c>
      <c r="I22" s="1003">
        <v>59838</v>
      </c>
      <c r="J22" s="1003">
        <v>68982</v>
      </c>
      <c r="K22" s="1003">
        <v>86455</v>
      </c>
      <c r="L22" s="1003">
        <v>121380</v>
      </c>
      <c r="M22" s="1003">
        <v>153763</v>
      </c>
      <c r="N22" s="1003">
        <v>171978</v>
      </c>
      <c r="O22" s="1003">
        <v>178228</v>
      </c>
      <c r="P22" s="1003">
        <v>182731</v>
      </c>
      <c r="Q22" s="1003">
        <v>186134</v>
      </c>
      <c r="R22" s="1004">
        <v>188431</v>
      </c>
      <c r="S22" s="1003">
        <v>192159</v>
      </c>
      <c r="T22" s="1003">
        <v>192250</v>
      </c>
      <c r="U22" s="1003">
        <v>196127</v>
      </c>
      <c r="V22" s="1003">
        <v>196883</v>
      </c>
      <c r="W22" s="3189">
        <v>198138</v>
      </c>
      <c r="X22" s="1005">
        <f t="shared" si="0"/>
        <v>756</v>
      </c>
      <c r="Y22" s="2423">
        <f t="shared" si="1"/>
        <v>0.38546452043828744</v>
      </c>
      <c r="Z22" s="1006">
        <f t="shared" si="2"/>
        <v>1255</v>
      </c>
      <c r="AA22" s="1007">
        <f t="shared" si="3"/>
        <v>0.63743441536343926</v>
      </c>
      <c r="AB22" s="2424">
        <f t="shared" si="4"/>
        <v>499</v>
      </c>
      <c r="AC22" s="1007">
        <f t="shared" si="5"/>
        <v>0.25196989492515182</v>
      </c>
    </row>
    <row r="23" spans="1:29" s="385" customFormat="1" ht="15" customHeight="1">
      <c r="A23" s="1001" t="s">
        <v>1429</v>
      </c>
      <c r="B23" s="1002" t="s">
        <v>20</v>
      </c>
      <c r="C23" s="1003">
        <v>16831</v>
      </c>
      <c r="D23" s="1003">
        <v>19516</v>
      </c>
      <c r="E23" s="1003">
        <v>22831</v>
      </c>
      <c r="F23" s="1003">
        <v>26544</v>
      </c>
      <c r="G23" s="1003">
        <v>31739</v>
      </c>
      <c r="H23" s="1003">
        <v>46900</v>
      </c>
      <c r="I23" s="1003">
        <v>48405</v>
      </c>
      <c r="J23" s="1003">
        <v>55084</v>
      </c>
      <c r="K23" s="1003">
        <v>66491</v>
      </c>
      <c r="L23" s="1003">
        <v>91486</v>
      </c>
      <c r="M23" s="1003">
        <v>127179</v>
      </c>
      <c r="N23" s="1003">
        <v>162624</v>
      </c>
      <c r="O23" s="1003">
        <v>183628</v>
      </c>
      <c r="P23" s="1003">
        <v>194273</v>
      </c>
      <c r="Q23" s="1003">
        <v>201862</v>
      </c>
      <c r="R23" s="1004">
        <v>202544</v>
      </c>
      <c r="S23" s="1003">
        <v>213037</v>
      </c>
      <c r="T23" s="1003">
        <v>219862</v>
      </c>
      <c r="U23" s="1003">
        <v>225700</v>
      </c>
      <c r="V23" s="1003">
        <v>224903</v>
      </c>
      <c r="W23" s="3189">
        <v>226432</v>
      </c>
      <c r="X23" s="1005">
        <f t="shared" si="0"/>
        <v>-797</v>
      </c>
      <c r="Y23" s="2423">
        <f t="shared" si="1"/>
        <v>-0.35312361541869741</v>
      </c>
      <c r="Z23" s="1006">
        <f t="shared" si="2"/>
        <v>1529</v>
      </c>
      <c r="AA23" s="1007">
        <f t="shared" si="3"/>
        <v>0.67984864586065996</v>
      </c>
      <c r="AB23" s="2424">
        <f t="shared" si="4"/>
        <v>2326</v>
      </c>
      <c r="AC23" s="1007">
        <f t="shared" si="5"/>
        <v>1.0329722612793573</v>
      </c>
    </row>
    <row r="24" spans="1:29" s="385" customFormat="1" ht="15" customHeight="1">
      <c r="A24" s="1001" t="s">
        <v>1432</v>
      </c>
      <c r="B24" s="1002" t="s">
        <v>21</v>
      </c>
      <c r="C24" s="1003">
        <v>13951</v>
      </c>
      <c r="D24" s="1003">
        <v>16047</v>
      </c>
      <c r="E24" s="1003">
        <v>17039</v>
      </c>
      <c r="F24" s="1003">
        <v>18889</v>
      </c>
      <c r="G24" s="1003">
        <v>22411</v>
      </c>
      <c r="H24" s="1003">
        <v>31048</v>
      </c>
      <c r="I24" s="1003">
        <v>32555</v>
      </c>
      <c r="J24" s="1003">
        <v>35158</v>
      </c>
      <c r="K24" s="1003">
        <v>41916</v>
      </c>
      <c r="L24" s="1003">
        <v>61282</v>
      </c>
      <c r="M24" s="1003">
        <v>87127</v>
      </c>
      <c r="N24" s="1003">
        <v>115773</v>
      </c>
      <c r="O24" s="1003">
        <v>129834</v>
      </c>
      <c r="P24" s="1003">
        <v>136376</v>
      </c>
      <c r="Q24" s="1003">
        <v>141253</v>
      </c>
      <c r="R24" s="1004">
        <v>144539</v>
      </c>
      <c r="S24" s="1003">
        <v>153762</v>
      </c>
      <c r="T24" s="1003">
        <v>157668</v>
      </c>
      <c r="U24" s="1003">
        <v>156423</v>
      </c>
      <c r="V24" s="1003">
        <v>156375</v>
      </c>
      <c r="W24" s="3189">
        <v>152321</v>
      </c>
      <c r="X24" s="1005">
        <f t="shared" si="0"/>
        <v>-48</v>
      </c>
      <c r="Y24" s="2423">
        <f t="shared" si="1"/>
        <v>-3.0686024433746954E-2</v>
      </c>
      <c r="Z24" s="1006">
        <f t="shared" si="2"/>
        <v>-4054</v>
      </c>
      <c r="AA24" s="1007">
        <f t="shared" si="3"/>
        <v>-2.5924860111910473</v>
      </c>
      <c r="AB24" s="2424">
        <f t="shared" si="4"/>
        <v>-4006</v>
      </c>
      <c r="AC24" s="1007">
        <f t="shared" si="5"/>
        <v>-2.5617999867573005</v>
      </c>
    </row>
    <row r="25" spans="1:29" s="385" customFormat="1" ht="15" customHeight="1">
      <c r="A25" s="1001" t="s">
        <v>1434</v>
      </c>
      <c r="B25" s="1002" t="s">
        <v>22</v>
      </c>
      <c r="C25" s="1003">
        <v>22008</v>
      </c>
      <c r="D25" s="1003">
        <v>22238</v>
      </c>
      <c r="E25" s="1003">
        <v>23513</v>
      </c>
      <c r="F25" s="1003">
        <v>23212</v>
      </c>
      <c r="G25" s="1003">
        <v>24282</v>
      </c>
      <c r="H25" s="1003">
        <v>33145</v>
      </c>
      <c r="I25" s="1003">
        <v>33211</v>
      </c>
      <c r="J25" s="1003">
        <v>33667</v>
      </c>
      <c r="K25" s="1003">
        <v>32528</v>
      </c>
      <c r="L25" s="1003">
        <v>32265</v>
      </c>
      <c r="M25" s="1003">
        <v>33090</v>
      </c>
      <c r="N25" s="1003">
        <v>35261</v>
      </c>
      <c r="O25" s="1003">
        <v>36529</v>
      </c>
      <c r="P25" s="1003">
        <v>40716</v>
      </c>
      <c r="Q25" s="1003">
        <v>64560</v>
      </c>
      <c r="R25" s="1004">
        <v>96279</v>
      </c>
      <c r="S25" s="1003">
        <v>111737</v>
      </c>
      <c r="T25" s="1003">
        <v>113572</v>
      </c>
      <c r="U25" s="1003">
        <v>114216</v>
      </c>
      <c r="V25" s="1003">
        <v>112691</v>
      </c>
      <c r="W25" s="3189">
        <v>109238</v>
      </c>
      <c r="X25" s="1005">
        <f t="shared" si="0"/>
        <v>-1525</v>
      </c>
      <c r="Y25" s="2423">
        <f t="shared" si="1"/>
        <v>-1.3351894655740002</v>
      </c>
      <c r="Z25" s="1006">
        <f t="shared" si="2"/>
        <v>-3453</v>
      </c>
      <c r="AA25" s="1007">
        <f t="shared" si="3"/>
        <v>-3.0641311196102619</v>
      </c>
      <c r="AB25" s="2424">
        <f t="shared" si="4"/>
        <v>-1928</v>
      </c>
      <c r="AC25" s="1007">
        <f t="shared" si="5"/>
        <v>-1.7289416540362617</v>
      </c>
    </row>
    <row r="26" spans="1:29" s="385" customFormat="1" ht="15" customHeight="1">
      <c r="A26" s="1011" t="s">
        <v>1445</v>
      </c>
      <c r="B26" s="1012" t="s">
        <v>23</v>
      </c>
      <c r="C26" s="1004">
        <v>6649</v>
      </c>
      <c r="D26" s="1004">
        <v>6491</v>
      </c>
      <c r="E26" s="1004">
        <v>6576</v>
      </c>
      <c r="F26" s="1004">
        <v>6506</v>
      </c>
      <c r="G26" s="1004">
        <v>6400</v>
      </c>
      <c r="H26" s="1004">
        <v>7781</v>
      </c>
      <c r="I26" s="1004">
        <v>7747</v>
      </c>
      <c r="J26" s="1004">
        <v>7610</v>
      </c>
      <c r="K26" s="1004">
        <v>7178</v>
      </c>
      <c r="L26" s="1004">
        <v>7038</v>
      </c>
      <c r="M26" s="1004">
        <v>7032</v>
      </c>
      <c r="N26" s="1004">
        <v>7940</v>
      </c>
      <c r="O26" s="1004">
        <v>11526</v>
      </c>
      <c r="P26" s="1004">
        <v>14430</v>
      </c>
      <c r="Q26" s="1004">
        <v>21558</v>
      </c>
      <c r="R26" s="1004">
        <v>27130</v>
      </c>
      <c r="S26" s="1004">
        <v>29094</v>
      </c>
      <c r="T26" s="1004">
        <v>30021</v>
      </c>
      <c r="U26" s="1004">
        <v>31739</v>
      </c>
      <c r="V26" s="1004">
        <v>30838</v>
      </c>
      <c r="W26" s="3190">
        <v>29680</v>
      </c>
      <c r="X26" s="1005">
        <f t="shared" si="0"/>
        <v>-901</v>
      </c>
      <c r="Y26" s="2423">
        <f t="shared" si="1"/>
        <v>-2.8387787895018746</v>
      </c>
      <c r="Z26" s="1006">
        <f t="shared" si="2"/>
        <v>-1158</v>
      </c>
      <c r="AA26" s="1007">
        <f t="shared" si="3"/>
        <v>-3.7551073351060378</v>
      </c>
      <c r="AB26" s="2424">
        <f t="shared" si="4"/>
        <v>-257</v>
      </c>
      <c r="AC26" s="1007">
        <f t="shared" si="5"/>
        <v>-0.91632854560416321</v>
      </c>
    </row>
    <row r="27" spans="1:29" s="385" customFormat="1" ht="15" customHeight="1">
      <c r="A27" s="994" t="s">
        <v>7</v>
      </c>
      <c r="B27" s="1008"/>
      <c r="O27" s="385" t="s">
        <v>2943</v>
      </c>
      <c r="W27" s="2514"/>
      <c r="X27" s="1005" t="s">
        <v>2764</v>
      </c>
      <c r="Y27" s="2423" t="s">
        <v>2764</v>
      </c>
      <c r="Z27" s="1006"/>
      <c r="AA27" s="1007"/>
      <c r="AB27" s="2424"/>
      <c r="AC27" s="1007"/>
    </row>
    <row r="28" spans="1:29" s="385" customFormat="1" ht="15" customHeight="1">
      <c r="A28" s="1001" t="s">
        <v>1414</v>
      </c>
      <c r="B28" s="1002" t="s">
        <v>24</v>
      </c>
      <c r="C28" s="1003">
        <v>58103</v>
      </c>
      <c r="D28" s="1003">
        <v>63682</v>
      </c>
      <c r="E28" s="1003">
        <v>66890</v>
      </c>
      <c r="F28" s="1003">
        <v>72417</v>
      </c>
      <c r="G28" s="1003">
        <v>84857</v>
      </c>
      <c r="H28" s="1003">
        <v>101611</v>
      </c>
      <c r="I28" s="1003">
        <v>112041</v>
      </c>
      <c r="J28" s="1003">
        <v>120233</v>
      </c>
      <c r="K28" s="1003">
        <v>129820</v>
      </c>
      <c r="L28" s="1003">
        <v>159351</v>
      </c>
      <c r="M28" s="1003">
        <v>206561</v>
      </c>
      <c r="N28" s="1003">
        <v>234945</v>
      </c>
      <c r="O28" s="1003">
        <v>254869</v>
      </c>
      <c r="P28" s="1003">
        <v>263363</v>
      </c>
      <c r="Q28" s="1003">
        <v>270722</v>
      </c>
      <c r="R28" s="1004">
        <v>287606</v>
      </c>
      <c r="S28" s="1003">
        <v>293117</v>
      </c>
      <c r="T28" s="1003">
        <v>291027</v>
      </c>
      <c r="U28" s="1003">
        <v>290959</v>
      </c>
      <c r="V28" s="1003">
        <v>293409</v>
      </c>
      <c r="W28" s="3189">
        <v>303601</v>
      </c>
      <c r="X28" s="1005">
        <f t="shared" si="0"/>
        <v>2450</v>
      </c>
      <c r="Y28" s="2423">
        <f t="shared" si="1"/>
        <v>0.8420430369914661</v>
      </c>
      <c r="Z28" s="1006">
        <f t="shared" si="2"/>
        <v>10192</v>
      </c>
      <c r="AA28" s="1007">
        <f t="shared" si="3"/>
        <v>3.4736494108905993</v>
      </c>
      <c r="AB28" s="2424">
        <f t="shared" si="4"/>
        <v>7742</v>
      </c>
      <c r="AC28" s="1007">
        <f t="shared" si="5"/>
        <v>2.6316063738991331</v>
      </c>
    </row>
    <row r="29" spans="1:29" s="385" customFormat="1" ht="15" customHeight="1">
      <c r="A29" s="1001" t="s">
        <v>1423</v>
      </c>
      <c r="B29" s="1002" t="s">
        <v>25</v>
      </c>
      <c r="C29" s="1003">
        <v>61707</v>
      </c>
      <c r="D29" s="1003">
        <v>67991</v>
      </c>
      <c r="E29" s="1003">
        <v>71553</v>
      </c>
      <c r="F29" s="1003">
        <v>74773</v>
      </c>
      <c r="G29" s="1003">
        <v>78251</v>
      </c>
      <c r="H29" s="1003">
        <v>93071</v>
      </c>
      <c r="I29" s="1003">
        <v>97208</v>
      </c>
      <c r="J29" s="1003">
        <v>100003</v>
      </c>
      <c r="K29" s="1003">
        <v>101894</v>
      </c>
      <c r="L29" s="1003">
        <v>114279</v>
      </c>
      <c r="M29" s="1003">
        <v>140344</v>
      </c>
      <c r="N29" s="1003">
        <v>183280</v>
      </c>
      <c r="O29" s="1003">
        <v>212233</v>
      </c>
      <c r="P29" s="1003">
        <v>227311</v>
      </c>
      <c r="Q29" s="1003">
        <v>239803</v>
      </c>
      <c r="R29" s="1004">
        <v>260567</v>
      </c>
      <c r="S29" s="1003">
        <v>266170</v>
      </c>
      <c r="T29" s="1003">
        <v>267100</v>
      </c>
      <c r="U29" s="1003">
        <v>266937</v>
      </c>
      <c r="V29" s="1003">
        <v>267435</v>
      </c>
      <c r="W29" s="3189">
        <v>260878</v>
      </c>
      <c r="X29" s="1005">
        <f t="shared" si="0"/>
        <v>498</v>
      </c>
      <c r="Y29" s="2423">
        <f t="shared" si="1"/>
        <v>0.18656087391406961</v>
      </c>
      <c r="Z29" s="1006">
        <f t="shared" si="2"/>
        <v>-6557</v>
      </c>
      <c r="AA29" s="1007">
        <f t="shared" si="3"/>
        <v>-2.4518107203619568</v>
      </c>
      <c r="AB29" s="2424">
        <f t="shared" si="4"/>
        <v>-7055</v>
      </c>
      <c r="AC29" s="1007">
        <f t="shared" si="5"/>
        <v>-2.6383715942760264</v>
      </c>
    </row>
    <row r="30" spans="1:29" s="385" customFormat="1" ht="15" customHeight="1">
      <c r="A30" s="1001" t="s">
        <v>1431</v>
      </c>
      <c r="B30" s="1002" t="s">
        <v>26</v>
      </c>
      <c r="C30" s="1003">
        <v>30097</v>
      </c>
      <c r="D30" s="1003">
        <v>31641</v>
      </c>
      <c r="E30" s="1003">
        <v>31904</v>
      </c>
      <c r="F30" s="1003">
        <v>36304</v>
      </c>
      <c r="G30" s="1003">
        <v>40722</v>
      </c>
      <c r="H30" s="1003">
        <v>46659</v>
      </c>
      <c r="I30" s="1003">
        <v>49771</v>
      </c>
      <c r="J30" s="1003">
        <v>51131</v>
      </c>
      <c r="K30" s="1003">
        <v>53565</v>
      </c>
      <c r="L30" s="1003">
        <v>61000</v>
      </c>
      <c r="M30" s="1003">
        <v>68900</v>
      </c>
      <c r="N30" s="1003">
        <v>77080</v>
      </c>
      <c r="O30" s="1003">
        <v>85463</v>
      </c>
      <c r="P30" s="1003">
        <v>91434</v>
      </c>
      <c r="Q30" s="1003">
        <v>93273</v>
      </c>
      <c r="R30" s="1004">
        <v>97632</v>
      </c>
      <c r="S30" s="1003">
        <v>96020</v>
      </c>
      <c r="T30" s="1003">
        <v>94813</v>
      </c>
      <c r="U30" s="1003">
        <v>93901</v>
      </c>
      <c r="V30" s="1003">
        <v>91030</v>
      </c>
      <c r="W30" s="3189">
        <v>87722</v>
      </c>
      <c r="X30" s="1005">
        <f t="shared" si="0"/>
        <v>-2871</v>
      </c>
      <c r="Y30" s="2423">
        <f t="shared" si="1"/>
        <v>-3.0574754262467918</v>
      </c>
      <c r="Z30" s="1006">
        <f t="shared" si="2"/>
        <v>-3308</v>
      </c>
      <c r="AA30" s="1007">
        <f t="shared" si="3"/>
        <v>-3.6339668241239154</v>
      </c>
      <c r="AB30" s="2424">
        <f t="shared" si="4"/>
        <v>-437</v>
      </c>
      <c r="AC30" s="1007">
        <f t="shared" si="5"/>
        <v>-0.57649139787712356</v>
      </c>
    </row>
    <row r="31" spans="1:29" s="385" customFormat="1" ht="15" customHeight="1">
      <c r="A31" s="1001" t="s">
        <v>1446</v>
      </c>
      <c r="B31" s="1002" t="s">
        <v>27</v>
      </c>
      <c r="C31" s="1003">
        <v>13730</v>
      </c>
      <c r="D31" s="1003">
        <v>13876</v>
      </c>
      <c r="E31" s="1003">
        <v>14418</v>
      </c>
      <c r="F31" s="1003">
        <v>14719</v>
      </c>
      <c r="G31" s="1003">
        <v>15152</v>
      </c>
      <c r="H31" s="1003">
        <v>18153</v>
      </c>
      <c r="I31" s="1003">
        <v>18240</v>
      </c>
      <c r="J31" s="1003">
        <v>18639</v>
      </c>
      <c r="K31" s="1003">
        <v>18525</v>
      </c>
      <c r="L31" s="1003">
        <v>19099</v>
      </c>
      <c r="M31" s="1003">
        <v>21140</v>
      </c>
      <c r="N31" s="1003">
        <v>23425</v>
      </c>
      <c r="O31" s="1003">
        <v>27609</v>
      </c>
      <c r="P31" s="1003">
        <v>29579</v>
      </c>
      <c r="Q31" s="1003">
        <v>30603</v>
      </c>
      <c r="R31" s="1004">
        <v>31377</v>
      </c>
      <c r="S31" s="1003">
        <v>32054</v>
      </c>
      <c r="T31" s="1003">
        <v>31944</v>
      </c>
      <c r="U31" s="1003">
        <v>31026</v>
      </c>
      <c r="V31" s="1003">
        <v>31020</v>
      </c>
      <c r="W31" s="3189">
        <v>30268</v>
      </c>
      <c r="X31" s="1005">
        <f t="shared" si="0"/>
        <v>-6</v>
      </c>
      <c r="Y31" s="2423">
        <f t="shared" si="1"/>
        <v>-1.9338619222587505E-2</v>
      </c>
      <c r="Z31" s="1006">
        <f t="shared" si="2"/>
        <v>-752</v>
      </c>
      <c r="AA31" s="1007">
        <f t="shared" si="3"/>
        <v>-2.4242424242424243</v>
      </c>
      <c r="AB31" s="2424">
        <f t="shared" si="4"/>
        <v>-746</v>
      </c>
      <c r="AC31" s="1007">
        <f t="shared" si="5"/>
        <v>-2.4049038050198366</v>
      </c>
    </row>
    <row r="32" spans="1:29" s="385" customFormat="1" ht="15" customHeight="1">
      <c r="A32" s="1001" t="s">
        <v>1447</v>
      </c>
      <c r="B32" s="1002" t="s">
        <v>28</v>
      </c>
      <c r="C32" s="1003">
        <v>4933</v>
      </c>
      <c r="D32" s="1003">
        <v>5243</v>
      </c>
      <c r="E32" s="1003">
        <v>5447</v>
      </c>
      <c r="F32" s="1003">
        <v>5772</v>
      </c>
      <c r="G32" s="1003">
        <v>6078</v>
      </c>
      <c r="H32" s="1003">
        <v>8081</v>
      </c>
      <c r="I32" s="1003">
        <v>8461</v>
      </c>
      <c r="J32" s="1003">
        <v>8852</v>
      </c>
      <c r="K32" s="1003">
        <v>9235</v>
      </c>
      <c r="L32" s="1003">
        <v>11095</v>
      </c>
      <c r="M32" s="1003">
        <v>13116</v>
      </c>
      <c r="N32" s="1003">
        <v>20011</v>
      </c>
      <c r="O32" s="1003">
        <v>26527</v>
      </c>
      <c r="P32" s="1003">
        <v>29757</v>
      </c>
      <c r="Q32" s="1003">
        <v>30813</v>
      </c>
      <c r="R32" s="1004">
        <v>33583</v>
      </c>
      <c r="S32" s="1003">
        <v>33766</v>
      </c>
      <c r="T32" s="1003">
        <v>33545</v>
      </c>
      <c r="U32" s="1003">
        <v>33183</v>
      </c>
      <c r="V32" s="1003">
        <v>33739</v>
      </c>
      <c r="W32" s="3189">
        <v>33604</v>
      </c>
      <c r="X32" s="1005">
        <f t="shared" si="0"/>
        <v>556</v>
      </c>
      <c r="Y32" s="2423">
        <f t="shared" si="1"/>
        <v>1.6755567609920741</v>
      </c>
      <c r="Z32" s="1006">
        <f t="shared" si="2"/>
        <v>-135</v>
      </c>
      <c r="AA32" s="1007">
        <f t="shared" si="3"/>
        <v>-0.40013041287530748</v>
      </c>
      <c r="AB32" s="2424">
        <f t="shared" si="4"/>
        <v>-691</v>
      </c>
      <c r="AC32" s="1007">
        <f t="shared" si="5"/>
        <v>-2.0756871738673817</v>
      </c>
    </row>
    <row r="33" spans="1:29" s="385" customFormat="1" ht="15" customHeight="1">
      <c r="A33" s="996" t="s">
        <v>29</v>
      </c>
      <c r="B33" s="1008"/>
      <c r="W33" s="2514"/>
      <c r="X33" s="1005" t="s">
        <v>2764</v>
      </c>
      <c r="Y33" s="2423" t="s">
        <v>2764</v>
      </c>
      <c r="Z33" s="1006"/>
      <c r="AA33" s="1007"/>
      <c r="AB33" s="2424"/>
      <c r="AC33" s="1007"/>
    </row>
    <row r="34" spans="1:29" s="385" customFormat="1" ht="15" customHeight="1">
      <c r="A34" s="1001" t="s">
        <v>1426</v>
      </c>
      <c r="B34" s="1002" t="s">
        <v>80</v>
      </c>
      <c r="C34" s="1003">
        <v>20987</v>
      </c>
      <c r="D34" s="1003">
        <v>22392</v>
      </c>
      <c r="E34" s="1003">
        <v>25656</v>
      </c>
      <c r="F34" s="1003">
        <v>29737</v>
      </c>
      <c r="G34" s="1003">
        <v>32083</v>
      </c>
      <c r="H34" s="1003">
        <v>37160</v>
      </c>
      <c r="I34" s="1003">
        <v>42516</v>
      </c>
      <c r="J34" s="1003">
        <v>48012</v>
      </c>
      <c r="K34" s="1003">
        <v>51173</v>
      </c>
      <c r="L34" s="1003">
        <v>48481</v>
      </c>
      <c r="M34" s="1003">
        <v>45964</v>
      </c>
      <c r="N34" s="1003">
        <v>46182</v>
      </c>
      <c r="O34" s="1003">
        <v>46380</v>
      </c>
      <c r="P34" s="1003">
        <v>46889</v>
      </c>
      <c r="Q34" s="1003">
        <v>46220</v>
      </c>
      <c r="R34" s="1004">
        <v>46339</v>
      </c>
      <c r="S34" s="1003">
        <v>45718</v>
      </c>
      <c r="T34" s="1003">
        <v>43953</v>
      </c>
      <c r="U34" s="1003">
        <v>42802</v>
      </c>
      <c r="V34" s="1003">
        <v>40866</v>
      </c>
      <c r="W34" s="3189">
        <f>SUM(W35:W36)</f>
        <v>38673</v>
      </c>
      <c r="X34" s="1005">
        <f t="shared" si="0"/>
        <v>-1936</v>
      </c>
      <c r="Y34" s="2423">
        <f t="shared" si="1"/>
        <v>-4.5231531236858098</v>
      </c>
      <c r="Z34" s="1006">
        <f t="shared" si="2"/>
        <v>-2193</v>
      </c>
      <c r="AA34" s="1007">
        <f t="shared" si="3"/>
        <v>-5.3663191895463225</v>
      </c>
      <c r="AB34" s="2424">
        <f t="shared" si="4"/>
        <v>-257</v>
      </c>
      <c r="AC34" s="1007">
        <f t="shared" si="5"/>
        <v>-0.84316606586051268</v>
      </c>
    </row>
    <row r="35" spans="1:29" ht="15" customHeight="1">
      <c r="A35" s="979" t="s">
        <v>1427</v>
      </c>
      <c r="B35" s="980" t="s">
        <v>1428</v>
      </c>
      <c r="C35" s="981">
        <v>15479</v>
      </c>
      <c r="D35" s="981">
        <v>16803</v>
      </c>
      <c r="E35" s="981">
        <v>19777</v>
      </c>
      <c r="F35" s="981">
        <v>23540</v>
      </c>
      <c r="G35" s="981">
        <v>25873</v>
      </c>
      <c r="H35" s="981">
        <v>29426</v>
      </c>
      <c r="I35" s="981">
        <v>34288</v>
      </c>
      <c r="J35" s="981">
        <v>39145</v>
      </c>
      <c r="K35" s="981">
        <v>42238</v>
      </c>
      <c r="L35" s="981">
        <v>40157</v>
      </c>
      <c r="M35" s="981">
        <v>37934</v>
      </c>
      <c r="N35" s="981">
        <v>38108</v>
      </c>
      <c r="O35" s="981">
        <v>38303</v>
      </c>
      <c r="P35" s="981">
        <v>38770</v>
      </c>
      <c r="Q35" s="981">
        <v>38230</v>
      </c>
      <c r="R35" s="981">
        <v>38257</v>
      </c>
      <c r="S35" s="981">
        <v>37768</v>
      </c>
      <c r="T35" s="981">
        <v>36268</v>
      </c>
      <c r="U35" s="981">
        <v>35435</v>
      </c>
      <c r="V35" s="981">
        <v>33957</v>
      </c>
      <c r="W35" s="3191">
        <v>32373</v>
      </c>
      <c r="X35" s="1005">
        <f t="shared" si="0"/>
        <v>-1478</v>
      </c>
      <c r="Y35" s="2423">
        <f t="shared" si="1"/>
        <v>-4.1710173557217445</v>
      </c>
      <c r="Z35" s="1006">
        <f t="shared" ref="Z35:Z98" si="6">W35-V35</f>
        <v>-1584</v>
      </c>
      <c r="AA35" s="1007">
        <f t="shared" ref="AA35:AA98" si="7">Z35/V35*100</f>
        <v>-4.6647230320699711</v>
      </c>
      <c r="AB35" s="2427"/>
      <c r="AC35" s="2412"/>
    </row>
    <row r="36" spans="1:29" ht="15" customHeight="1">
      <c r="A36" s="979" t="s">
        <v>1501</v>
      </c>
      <c r="B36" s="980" t="s">
        <v>1502</v>
      </c>
      <c r="C36" s="981">
        <v>5508</v>
      </c>
      <c r="D36" s="981">
        <v>5589</v>
      </c>
      <c r="E36" s="981">
        <v>5879</v>
      </c>
      <c r="F36" s="981">
        <v>6197</v>
      </c>
      <c r="G36" s="981">
        <v>6210</v>
      </c>
      <c r="H36" s="981">
        <v>7734</v>
      </c>
      <c r="I36" s="981">
        <v>8228</v>
      </c>
      <c r="J36" s="981">
        <v>8867</v>
      </c>
      <c r="K36" s="981">
        <v>8935</v>
      </c>
      <c r="L36" s="981">
        <v>8324</v>
      </c>
      <c r="M36" s="981">
        <v>8030</v>
      </c>
      <c r="N36" s="981">
        <v>8074</v>
      </c>
      <c r="O36" s="981">
        <v>8077</v>
      </c>
      <c r="P36" s="981">
        <v>8119</v>
      </c>
      <c r="Q36" s="981">
        <v>7990</v>
      </c>
      <c r="R36" s="981">
        <v>8082</v>
      </c>
      <c r="S36" s="981">
        <v>7950</v>
      </c>
      <c r="T36" s="981">
        <v>7685</v>
      </c>
      <c r="U36" s="981">
        <v>7367</v>
      </c>
      <c r="V36" s="981">
        <v>6909</v>
      </c>
      <c r="W36" s="3191">
        <v>6300</v>
      </c>
      <c r="X36" s="1005">
        <f t="shared" si="0"/>
        <v>-458</v>
      </c>
      <c r="Y36" s="2423">
        <f t="shared" si="1"/>
        <v>-6.2169132618433558</v>
      </c>
      <c r="Z36" s="1006">
        <f t="shared" si="6"/>
        <v>-609</v>
      </c>
      <c r="AA36" s="1007">
        <f t="shared" si="7"/>
        <v>-8.8145896656534948</v>
      </c>
      <c r="AB36" s="2427"/>
      <c r="AC36" s="2412"/>
    </row>
    <row r="37" spans="1:29" s="385" customFormat="1" ht="15" customHeight="1">
      <c r="A37" s="1001" t="s">
        <v>1430</v>
      </c>
      <c r="B37" s="1002" t="s">
        <v>81</v>
      </c>
      <c r="C37" s="1003">
        <v>33644</v>
      </c>
      <c r="D37" s="1003">
        <v>35564</v>
      </c>
      <c r="E37" s="1003">
        <v>37074</v>
      </c>
      <c r="F37" s="1003">
        <v>37304</v>
      </c>
      <c r="G37" s="1003">
        <v>38160</v>
      </c>
      <c r="H37" s="1003">
        <v>47985</v>
      </c>
      <c r="I37" s="1003">
        <v>47951</v>
      </c>
      <c r="J37" s="1003">
        <v>48240</v>
      </c>
      <c r="K37" s="1003">
        <v>47062</v>
      </c>
      <c r="L37" s="1003">
        <v>46688</v>
      </c>
      <c r="M37" s="1003">
        <v>49071</v>
      </c>
      <c r="N37" s="1003">
        <v>63746</v>
      </c>
      <c r="O37" s="1003">
        <v>78297</v>
      </c>
      <c r="P37" s="1003">
        <v>82636</v>
      </c>
      <c r="Q37" s="1003">
        <v>84445</v>
      </c>
      <c r="R37" s="1004">
        <v>86562</v>
      </c>
      <c r="S37" s="1003">
        <v>86117</v>
      </c>
      <c r="T37" s="1003">
        <v>84361</v>
      </c>
      <c r="U37" s="1003">
        <v>81009</v>
      </c>
      <c r="V37" s="1003">
        <v>77178</v>
      </c>
      <c r="W37" s="3189">
        <f>SUM(W38:W39)</f>
        <v>75294</v>
      </c>
      <c r="X37" s="1005">
        <f t="shared" si="0"/>
        <v>-3831</v>
      </c>
      <c r="Y37" s="2423">
        <f t="shared" si="1"/>
        <v>-4.729104173610339</v>
      </c>
      <c r="Z37" s="1006">
        <f t="shared" si="6"/>
        <v>-1884</v>
      </c>
      <c r="AA37" s="1007">
        <f t="shared" si="7"/>
        <v>-2.441110160926689</v>
      </c>
      <c r="AB37" s="2424">
        <f t="shared" si="4"/>
        <v>1947</v>
      </c>
      <c r="AC37" s="1007">
        <f t="shared" si="5"/>
        <v>2.28799401268365</v>
      </c>
    </row>
    <row r="38" spans="1:29" ht="15" customHeight="1">
      <c r="A38" s="979" t="s">
        <v>1503</v>
      </c>
      <c r="B38" s="980" t="s">
        <v>1504</v>
      </c>
      <c r="C38" s="981">
        <v>25107</v>
      </c>
      <c r="D38" s="981">
        <v>27013</v>
      </c>
      <c r="E38" s="981">
        <v>28544</v>
      </c>
      <c r="F38" s="981">
        <v>29063</v>
      </c>
      <c r="G38" s="981">
        <v>30204</v>
      </c>
      <c r="H38" s="981">
        <v>38499</v>
      </c>
      <c r="I38" s="981">
        <v>38445</v>
      </c>
      <c r="J38" s="981">
        <v>38876</v>
      </c>
      <c r="K38" s="981">
        <v>38264</v>
      </c>
      <c r="L38" s="981">
        <v>38542</v>
      </c>
      <c r="M38" s="981">
        <v>41245</v>
      </c>
      <c r="N38" s="981">
        <v>55731</v>
      </c>
      <c r="O38" s="981">
        <v>70201</v>
      </c>
      <c r="P38" s="981">
        <v>74527</v>
      </c>
      <c r="Q38" s="981">
        <v>76501</v>
      </c>
      <c r="R38" s="981">
        <v>78653</v>
      </c>
      <c r="S38" s="981">
        <v>76682</v>
      </c>
      <c r="T38" s="981">
        <v>75087</v>
      </c>
      <c r="U38" s="981">
        <v>72433</v>
      </c>
      <c r="V38" s="981">
        <v>69583</v>
      </c>
      <c r="W38" s="3191">
        <v>68422</v>
      </c>
      <c r="X38" s="1005">
        <f t="shared" si="0"/>
        <v>-2850</v>
      </c>
      <c r="Y38" s="2423">
        <f t="shared" si="1"/>
        <v>-3.93467066116273</v>
      </c>
      <c r="Z38" s="1006">
        <f t="shared" si="6"/>
        <v>-1161</v>
      </c>
      <c r="AA38" s="1007">
        <f t="shared" si="7"/>
        <v>-1.6685109868789789</v>
      </c>
      <c r="AB38" s="2427"/>
      <c r="AC38" s="2412"/>
    </row>
    <row r="39" spans="1:29" ht="15" customHeight="1">
      <c r="A39" s="979" t="s">
        <v>1505</v>
      </c>
      <c r="B39" s="980" t="s">
        <v>1506</v>
      </c>
      <c r="C39" s="981">
        <v>8537</v>
      </c>
      <c r="D39" s="981">
        <v>8551</v>
      </c>
      <c r="E39" s="981">
        <v>8530</v>
      </c>
      <c r="F39" s="981">
        <v>8241</v>
      </c>
      <c r="G39" s="981">
        <v>7956</v>
      </c>
      <c r="H39" s="981">
        <v>9486</v>
      </c>
      <c r="I39" s="981">
        <v>9506</v>
      </c>
      <c r="J39" s="981">
        <v>9364</v>
      </c>
      <c r="K39" s="981">
        <v>8798</v>
      </c>
      <c r="L39" s="981">
        <v>8146</v>
      </c>
      <c r="M39" s="981">
        <v>7826</v>
      </c>
      <c r="N39" s="981">
        <v>8015</v>
      </c>
      <c r="O39" s="981">
        <v>8096</v>
      </c>
      <c r="P39" s="981">
        <v>8109</v>
      </c>
      <c r="Q39" s="981">
        <v>7944</v>
      </c>
      <c r="R39" s="981">
        <v>7909</v>
      </c>
      <c r="S39" s="981">
        <v>9435</v>
      </c>
      <c r="T39" s="981">
        <v>9274</v>
      </c>
      <c r="U39" s="981">
        <v>8576</v>
      </c>
      <c r="V39" s="981">
        <v>7595</v>
      </c>
      <c r="W39" s="3191">
        <v>6872</v>
      </c>
      <c r="X39" s="1005">
        <f t="shared" si="0"/>
        <v>-981</v>
      </c>
      <c r="Y39" s="2423">
        <f t="shared" si="1"/>
        <v>-11.438899253731345</v>
      </c>
      <c r="Z39" s="1006">
        <f t="shared" si="6"/>
        <v>-723</v>
      </c>
      <c r="AA39" s="1007">
        <f t="shared" si="7"/>
        <v>-9.5194206714944034</v>
      </c>
      <c r="AB39" s="2427"/>
      <c r="AC39" s="2412"/>
    </row>
    <row r="40" spans="1:29" s="385" customFormat="1" ht="15" customHeight="1">
      <c r="A40" s="1001" t="s">
        <v>1433</v>
      </c>
      <c r="B40" s="1002" t="s">
        <v>32</v>
      </c>
      <c r="C40" s="1003">
        <v>24318</v>
      </c>
      <c r="D40" s="1003">
        <v>24755</v>
      </c>
      <c r="E40" s="1003">
        <v>25804</v>
      </c>
      <c r="F40" s="1003">
        <v>26466</v>
      </c>
      <c r="G40" s="1003">
        <v>27809</v>
      </c>
      <c r="H40" s="1003">
        <v>34847</v>
      </c>
      <c r="I40" s="1003">
        <v>35744</v>
      </c>
      <c r="J40" s="1003">
        <v>36623</v>
      </c>
      <c r="K40" s="1003">
        <v>36343</v>
      </c>
      <c r="L40" s="1003">
        <v>36695</v>
      </c>
      <c r="M40" s="1003">
        <v>37623</v>
      </c>
      <c r="N40" s="1003">
        <v>40576</v>
      </c>
      <c r="O40" s="1003">
        <v>43574</v>
      </c>
      <c r="P40" s="1003">
        <v>45686</v>
      </c>
      <c r="Q40" s="1003">
        <v>46007</v>
      </c>
      <c r="R40" s="1004">
        <v>48214</v>
      </c>
      <c r="S40" s="1003">
        <v>49432</v>
      </c>
      <c r="T40" s="1003">
        <v>49761</v>
      </c>
      <c r="U40" s="1003">
        <v>49680</v>
      </c>
      <c r="V40" s="1003">
        <v>48580</v>
      </c>
      <c r="W40" s="3189">
        <v>47562</v>
      </c>
      <c r="X40" s="1005">
        <f t="shared" si="0"/>
        <v>-1100</v>
      </c>
      <c r="Y40" s="2423">
        <f t="shared" si="1"/>
        <v>-2.2141706924315621</v>
      </c>
      <c r="Z40" s="1006">
        <f t="shared" si="6"/>
        <v>-1018</v>
      </c>
      <c r="AA40" s="1007">
        <f t="shared" si="7"/>
        <v>-2.0955125566076576</v>
      </c>
      <c r="AB40" s="2424">
        <f t="shared" si="4"/>
        <v>82</v>
      </c>
      <c r="AC40" s="1007">
        <f t="shared" si="5"/>
        <v>0.1186581358239045</v>
      </c>
    </row>
    <row r="41" spans="1:29" s="385" customFormat="1" ht="15" customHeight="1">
      <c r="A41" s="1001" t="s">
        <v>1435</v>
      </c>
      <c r="B41" s="1002" t="s">
        <v>33</v>
      </c>
      <c r="C41" s="1003">
        <v>38586</v>
      </c>
      <c r="D41" s="1003">
        <v>38750</v>
      </c>
      <c r="E41" s="1003">
        <v>39061</v>
      </c>
      <c r="F41" s="1003">
        <v>39145</v>
      </c>
      <c r="G41" s="1003">
        <v>38642</v>
      </c>
      <c r="H41" s="1003">
        <v>48600</v>
      </c>
      <c r="I41" s="1003">
        <v>49474</v>
      </c>
      <c r="J41" s="1003">
        <v>49736</v>
      </c>
      <c r="K41" s="1003">
        <v>49234</v>
      </c>
      <c r="L41" s="1003">
        <v>48219</v>
      </c>
      <c r="M41" s="1003">
        <v>48354</v>
      </c>
      <c r="N41" s="1003">
        <v>50161</v>
      </c>
      <c r="O41" s="1003">
        <v>51051</v>
      </c>
      <c r="P41" s="1003">
        <v>52107</v>
      </c>
      <c r="Q41" s="1003">
        <v>51784</v>
      </c>
      <c r="R41" s="1004">
        <v>51706</v>
      </c>
      <c r="S41" s="1003">
        <v>51104</v>
      </c>
      <c r="T41" s="1003">
        <v>49396</v>
      </c>
      <c r="U41" s="1003">
        <v>47993</v>
      </c>
      <c r="V41" s="1003">
        <v>44313</v>
      </c>
      <c r="W41" s="3189">
        <v>42700</v>
      </c>
      <c r="X41" s="1005">
        <f t="shared" si="0"/>
        <v>-3680</v>
      </c>
      <c r="Y41" s="2423">
        <f t="shared" si="1"/>
        <v>-7.6677848852957728</v>
      </c>
      <c r="Z41" s="1006">
        <f t="shared" si="6"/>
        <v>-1613</v>
      </c>
      <c r="AA41" s="1007">
        <f t="shared" si="7"/>
        <v>-3.6400153453839734</v>
      </c>
      <c r="AB41" s="2424">
        <f t="shared" si="4"/>
        <v>2067</v>
      </c>
      <c r="AC41" s="1007">
        <f t="shared" si="5"/>
        <v>4.0277695399117999</v>
      </c>
    </row>
    <row r="42" spans="1:29" s="385" customFormat="1" ht="15" customHeight="1">
      <c r="A42" s="1001">
        <v>801</v>
      </c>
      <c r="B42" s="1002" t="s">
        <v>1444</v>
      </c>
      <c r="C42" s="1003">
        <v>26861</v>
      </c>
      <c r="D42" s="1003">
        <v>27277</v>
      </c>
      <c r="E42" s="1003">
        <v>27880</v>
      </c>
      <c r="F42" s="1003">
        <v>28147</v>
      </c>
      <c r="G42" s="1003">
        <v>27877</v>
      </c>
      <c r="H42" s="1003">
        <v>34183</v>
      </c>
      <c r="I42" s="1003">
        <v>34828</v>
      </c>
      <c r="J42" s="1003">
        <v>35001</v>
      </c>
      <c r="K42" s="1003">
        <v>34170</v>
      </c>
      <c r="L42" s="1003">
        <v>32823</v>
      </c>
      <c r="M42" s="1003">
        <v>32149</v>
      </c>
      <c r="N42" s="1003">
        <v>32410</v>
      </c>
      <c r="O42" s="1003">
        <v>34275</v>
      </c>
      <c r="P42" s="1003">
        <v>36401</v>
      </c>
      <c r="Q42" s="1003">
        <v>38270</v>
      </c>
      <c r="R42" s="1004">
        <v>39743</v>
      </c>
      <c r="S42" s="1003">
        <v>40688</v>
      </c>
      <c r="T42" s="1003">
        <v>39970</v>
      </c>
      <c r="U42" s="1003">
        <v>40181</v>
      </c>
      <c r="V42" s="1003">
        <v>40310</v>
      </c>
      <c r="W42" s="3189">
        <f>SUM(W43:W45)</f>
        <v>40645</v>
      </c>
      <c r="X42" s="1005">
        <f t="shared" si="0"/>
        <v>129</v>
      </c>
      <c r="Y42" s="2423">
        <f t="shared" si="1"/>
        <v>0.32104726114332643</v>
      </c>
      <c r="Z42" s="1006">
        <f t="shared" si="6"/>
        <v>335</v>
      </c>
      <c r="AA42" s="1007">
        <f t="shared" si="7"/>
        <v>0.83105929049863558</v>
      </c>
      <c r="AB42" s="2424">
        <f t="shared" si="4"/>
        <v>206</v>
      </c>
      <c r="AC42" s="1007">
        <f t="shared" si="5"/>
        <v>0.5100120293553092</v>
      </c>
    </row>
    <row r="43" spans="1:29" ht="15" customHeight="1">
      <c r="A43" s="979" t="s">
        <v>1559</v>
      </c>
      <c r="B43" s="980" t="s">
        <v>1560</v>
      </c>
      <c r="C43" s="981">
        <v>14431</v>
      </c>
      <c r="D43" s="981">
        <v>14633</v>
      </c>
      <c r="E43" s="981">
        <v>14940</v>
      </c>
      <c r="F43" s="981">
        <v>15038</v>
      </c>
      <c r="G43" s="981">
        <v>14799</v>
      </c>
      <c r="H43" s="981">
        <v>18040</v>
      </c>
      <c r="I43" s="981">
        <v>18355</v>
      </c>
      <c r="J43" s="981">
        <v>18429</v>
      </c>
      <c r="K43" s="981">
        <v>17966</v>
      </c>
      <c r="L43" s="981">
        <v>17375</v>
      </c>
      <c r="M43" s="981">
        <v>17073</v>
      </c>
      <c r="N43" s="981">
        <v>17122</v>
      </c>
      <c r="O43" s="981">
        <v>17830</v>
      </c>
      <c r="P43" s="981">
        <v>19692</v>
      </c>
      <c r="Q43" s="981">
        <v>20775</v>
      </c>
      <c r="R43" s="981">
        <v>21415</v>
      </c>
      <c r="S43" s="981">
        <v>21545</v>
      </c>
      <c r="T43" s="981">
        <v>20732</v>
      </c>
      <c r="U43" s="981">
        <v>20875</v>
      </c>
      <c r="V43" s="981">
        <v>20471</v>
      </c>
      <c r="W43" s="3191">
        <v>20517</v>
      </c>
      <c r="X43" s="1005">
        <f t="shared" si="0"/>
        <v>-404</v>
      </c>
      <c r="Y43" s="2423">
        <f t="shared" si="1"/>
        <v>-1.9353293413173651</v>
      </c>
      <c r="Z43" s="1006">
        <f t="shared" si="6"/>
        <v>46</v>
      </c>
      <c r="AA43" s="1007">
        <f t="shared" si="7"/>
        <v>0.22470812368716722</v>
      </c>
      <c r="AB43" s="2427"/>
      <c r="AC43" s="2412"/>
    </row>
    <row r="44" spans="1:29" ht="15" customHeight="1">
      <c r="A44" s="979" t="s">
        <v>1561</v>
      </c>
      <c r="B44" s="980" t="s">
        <v>1562</v>
      </c>
      <c r="C44" s="981">
        <v>5665</v>
      </c>
      <c r="D44" s="981">
        <v>5770</v>
      </c>
      <c r="E44" s="981">
        <v>6023</v>
      </c>
      <c r="F44" s="981">
        <v>6273</v>
      </c>
      <c r="G44" s="981">
        <v>6363</v>
      </c>
      <c r="H44" s="981">
        <v>8148</v>
      </c>
      <c r="I44" s="981">
        <v>8335</v>
      </c>
      <c r="J44" s="981">
        <v>8736</v>
      </c>
      <c r="K44" s="981">
        <v>8612</v>
      </c>
      <c r="L44" s="981">
        <v>8475</v>
      </c>
      <c r="M44" s="981">
        <v>8351</v>
      </c>
      <c r="N44" s="981">
        <v>8342</v>
      </c>
      <c r="O44" s="981">
        <v>9253</v>
      </c>
      <c r="P44" s="981">
        <v>9292</v>
      </c>
      <c r="Q44" s="981">
        <v>10124</v>
      </c>
      <c r="R44" s="981">
        <v>10823</v>
      </c>
      <c r="S44" s="981">
        <v>11823</v>
      </c>
      <c r="T44" s="981">
        <v>11967</v>
      </c>
      <c r="U44" s="981">
        <v>12020</v>
      </c>
      <c r="V44" s="981">
        <v>12468</v>
      </c>
      <c r="W44" s="3191">
        <v>12601</v>
      </c>
      <c r="X44" s="1005">
        <f t="shared" si="0"/>
        <v>448</v>
      </c>
      <c r="Y44" s="2423">
        <f t="shared" si="1"/>
        <v>3.7271214642262893</v>
      </c>
      <c r="Z44" s="1006">
        <f t="shared" si="6"/>
        <v>133</v>
      </c>
      <c r="AA44" s="1007">
        <f t="shared" si="7"/>
        <v>1.0667308309271735</v>
      </c>
      <c r="AB44" s="2427"/>
      <c r="AC44" s="2412"/>
    </row>
    <row r="45" spans="1:29" ht="15" customHeight="1">
      <c r="A45" s="979" t="s">
        <v>1563</v>
      </c>
      <c r="B45" s="980" t="s">
        <v>1564</v>
      </c>
      <c r="C45" s="981">
        <v>6765</v>
      </c>
      <c r="D45" s="981">
        <v>6874</v>
      </c>
      <c r="E45" s="981">
        <v>6917</v>
      </c>
      <c r="F45" s="981">
        <v>6836</v>
      </c>
      <c r="G45" s="981">
        <v>6715</v>
      </c>
      <c r="H45" s="981">
        <v>7995</v>
      </c>
      <c r="I45" s="981">
        <v>8138</v>
      </c>
      <c r="J45" s="981">
        <v>7836</v>
      </c>
      <c r="K45" s="981">
        <v>7592</v>
      </c>
      <c r="L45" s="981">
        <v>6973</v>
      </c>
      <c r="M45" s="981">
        <v>6725</v>
      </c>
      <c r="N45" s="981">
        <v>6946</v>
      </c>
      <c r="O45" s="981">
        <v>7192</v>
      </c>
      <c r="P45" s="981">
        <v>7417</v>
      </c>
      <c r="Q45" s="981">
        <v>7371</v>
      </c>
      <c r="R45" s="981">
        <v>7505</v>
      </c>
      <c r="S45" s="981">
        <v>7320</v>
      </c>
      <c r="T45" s="981">
        <v>7271</v>
      </c>
      <c r="U45" s="981">
        <v>7286</v>
      </c>
      <c r="V45" s="981">
        <v>7371</v>
      </c>
      <c r="W45" s="3191">
        <v>7527</v>
      </c>
      <c r="X45" s="1005">
        <f t="shared" si="0"/>
        <v>85</v>
      </c>
      <c r="Y45" s="2423">
        <f t="shared" si="1"/>
        <v>1.1666209168267909</v>
      </c>
      <c r="Z45" s="1006">
        <f t="shared" si="6"/>
        <v>156</v>
      </c>
      <c r="AA45" s="1007">
        <f t="shared" si="7"/>
        <v>2.1164021164021163</v>
      </c>
      <c r="AB45" s="2427"/>
      <c r="AC45" s="2412"/>
    </row>
    <row r="46" spans="1:29" s="385" customFormat="1" ht="15" customHeight="1">
      <c r="A46" s="1001">
        <v>903</v>
      </c>
      <c r="B46" s="1002" t="s">
        <v>1455</v>
      </c>
      <c r="C46" s="1003">
        <v>19976</v>
      </c>
      <c r="D46" s="1003">
        <v>19645</v>
      </c>
      <c r="E46" s="1003">
        <v>19466</v>
      </c>
      <c r="F46" s="1003">
        <v>19812</v>
      </c>
      <c r="G46" s="1003">
        <v>20519</v>
      </c>
      <c r="H46" s="1003">
        <v>24253</v>
      </c>
      <c r="I46" s="1003">
        <v>26611</v>
      </c>
      <c r="J46" s="1003">
        <v>28500</v>
      </c>
      <c r="K46" s="1003">
        <v>28662</v>
      </c>
      <c r="L46" s="1003">
        <v>27145</v>
      </c>
      <c r="M46" s="1003">
        <v>26282</v>
      </c>
      <c r="N46" s="1003">
        <v>26252</v>
      </c>
      <c r="O46" s="1003">
        <v>26095</v>
      </c>
      <c r="P46" s="1003">
        <v>26179</v>
      </c>
      <c r="Q46" s="1003">
        <v>25745</v>
      </c>
      <c r="R46" s="1004">
        <v>25440</v>
      </c>
      <c r="S46" s="1003">
        <v>25331</v>
      </c>
      <c r="T46" s="1003">
        <v>24304</v>
      </c>
      <c r="U46" s="1003">
        <v>23104</v>
      </c>
      <c r="V46" s="1003">
        <v>21200</v>
      </c>
      <c r="W46" s="3189">
        <f>SUM(W47:W49)</f>
        <v>19261</v>
      </c>
      <c r="X46" s="1005">
        <f t="shared" si="0"/>
        <v>-1904</v>
      </c>
      <c r="Y46" s="2423">
        <f t="shared" si="1"/>
        <v>-8.2409972299168981</v>
      </c>
      <c r="Z46" s="1006">
        <f t="shared" si="6"/>
        <v>-1939</v>
      </c>
      <c r="AA46" s="1007">
        <f t="shared" si="7"/>
        <v>-9.1462264150943398</v>
      </c>
      <c r="AB46" s="2424">
        <f t="shared" si="4"/>
        <v>-35</v>
      </c>
      <c r="AC46" s="1007">
        <f t="shared" si="5"/>
        <v>-0.90522918517744166</v>
      </c>
    </row>
    <row r="47" spans="1:29" ht="15" customHeight="1">
      <c r="A47" s="979" t="s">
        <v>1456</v>
      </c>
      <c r="B47" s="980" t="s">
        <v>1457</v>
      </c>
      <c r="C47" s="981">
        <v>7510</v>
      </c>
      <c r="D47" s="981">
        <v>7597</v>
      </c>
      <c r="E47" s="981">
        <v>7844</v>
      </c>
      <c r="F47" s="981">
        <v>8157</v>
      </c>
      <c r="G47" s="981">
        <v>8413</v>
      </c>
      <c r="H47" s="981">
        <v>10404</v>
      </c>
      <c r="I47" s="981">
        <v>11613</v>
      </c>
      <c r="J47" s="981">
        <v>12442</v>
      </c>
      <c r="K47" s="981">
        <v>12894</v>
      </c>
      <c r="L47" s="981">
        <v>12321</v>
      </c>
      <c r="M47" s="981">
        <v>11995</v>
      </c>
      <c r="N47" s="981">
        <v>12051</v>
      </c>
      <c r="O47" s="981">
        <v>12028</v>
      </c>
      <c r="P47" s="981">
        <v>12079</v>
      </c>
      <c r="Q47" s="981">
        <v>11748</v>
      </c>
      <c r="R47" s="981">
        <v>11698</v>
      </c>
      <c r="S47" s="981">
        <v>11686</v>
      </c>
      <c r="T47" s="981">
        <v>11256</v>
      </c>
      <c r="U47" s="981">
        <v>10831</v>
      </c>
      <c r="V47" s="981">
        <v>9910</v>
      </c>
      <c r="W47" s="3191">
        <v>9059</v>
      </c>
      <c r="X47" s="1005">
        <f t="shared" si="0"/>
        <v>-921</v>
      </c>
      <c r="Y47" s="2423">
        <f t="shared" si="1"/>
        <v>-8.5033699566060381</v>
      </c>
      <c r="Z47" s="1006">
        <f t="shared" si="6"/>
        <v>-851</v>
      </c>
      <c r="AA47" s="1007">
        <f t="shared" si="7"/>
        <v>-8.587285570131181</v>
      </c>
      <c r="AB47" s="2427"/>
      <c r="AC47" s="2412"/>
    </row>
    <row r="48" spans="1:29" ht="15" customHeight="1">
      <c r="A48" s="979" t="s">
        <v>1583</v>
      </c>
      <c r="B48" s="980" t="s">
        <v>1584</v>
      </c>
      <c r="C48" s="981">
        <v>8129</v>
      </c>
      <c r="D48" s="981">
        <v>7740</v>
      </c>
      <c r="E48" s="981">
        <v>7283</v>
      </c>
      <c r="F48" s="981">
        <v>7020</v>
      </c>
      <c r="G48" s="981">
        <v>7011</v>
      </c>
      <c r="H48" s="981">
        <v>8417</v>
      </c>
      <c r="I48" s="981">
        <v>8714</v>
      </c>
      <c r="J48" s="981">
        <v>8736</v>
      </c>
      <c r="K48" s="981">
        <v>8554</v>
      </c>
      <c r="L48" s="981">
        <v>7913</v>
      </c>
      <c r="M48" s="981">
        <v>7710</v>
      </c>
      <c r="N48" s="981">
        <v>7680</v>
      </c>
      <c r="O48" s="981">
        <v>7706</v>
      </c>
      <c r="P48" s="981">
        <v>7737</v>
      </c>
      <c r="Q48" s="981">
        <v>7677</v>
      </c>
      <c r="R48" s="981">
        <v>7476</v>
      </c>
      <c r="S48" s="981">
        <v>7439</v>
      </c>
      <c r="T48" s="981">
        <v>7204</v>
      </c>
      <c r="U48" s="981">
        <v>6629</v>
      </c>
      <c r="V48" s="981">
        <v>6056</v>
      </c>
      <c r="W48" s="3191">
        <v>5530</v>
      </c>
      <c r="X48" s="1005">
        <f t="shared" si="0"/>
        <v>-573</v>
      </c>
      <c r="Y48" s="2423">
        <f t="shared" si="1"/>
        <v>-8.6438376829084334</v>
      </c>
      <c r="Z48" s="1006">
        <f t="shared" si="6"/>
        <v>-526</v>
      </c>
      <c r="AA48" s="1007">
        <f t="shared" si="7"/>
        <v>-8.6856010568031703</v>
      </c>
      <c r="AB48" s="2427"/>
      <c r="AC48" s="2412"/>
    </row>
    <row r="49" spans="1:29" ht="15" customHeight="1">
      <c r="A49" s="979" t="s">
        <v>1585</v>
      </c>
      <c r="B49" s="980" t="s">
        <v>1586</v>
      </c>
      <c r="C49" s="981">
        <v>4337</v>
      </c>
      <c r="D49" s="981">
        <v>4308</v>
      </c>
      <c r="E49" s="981">
        <v>4339</v>
      </c>
      <c r="F49" s="981">
        <v>4635</v>
      </c>
      <c r="G49" s="981">
        <v>5095</v>
      </c>
      <c r="H49" s="981">
        <v>5432</v>
      </c>
      <c r="I49" s="981">
        <v>6284</v>
      </c>
      <c r="J49" s="981">
        <v>7322</v>
      </c>
      <c r="K49" s="981">
        <v>7214</v>
      </c>
      <c r="L49" s="981">
        <v>6911</v>
      </c>
      <c r="M49" s="981">
        <v>6577</v>
      </c>
      <c r="N49" s="981">
        <v>6521</v>
      </c>
      <c r="O49" s="981">
        <v>6361</v>
      </c>
      <c r="P49" s="981">
        <v>6363</v>
      </c>
      <c r="Q49" s="981">
        <v>6320</v>
      </c>
      <c r="R49" s="981">
        <v>6266</v>
      </c>
      <c r="S49" s="981">
        <v>6206</v>
      </c>
      <c r="T49" s="981">
        <v>5844</v>
      </c>
      <c r="U49" s="981">
        <v>5644</v>
      </c>
      <c r="V49" s="981">
        <v>5234</v>
      </c>
      <c r="W49" s="3191">
        <v>4672</v>
      </c>
      <c r="X49" s="1005">
        <f t="shared" si="0"/>
        <v>-410</v>
      </c>
      <c r="Y49" s="2423">
        <f t="shared" si="1"/>
        <v>-7.2643515237420271</v>
      </c>
      <c r="Z49" s="1006">
        <f t="shared" si="6"/>
        <v>-562</v>
      </c>
      <c r="AA49" s="1007">
        <f t="shared" si="7"/>
        <v>-10.737485670615209</v>
      </c>
      <c r="AB49" s="2427"/>
      <c r="AC49" s="2412"/>
    </row>
    <row r="50" spans="1:29" s="385" customFormat="1" ht="15" customHeight="1">
      <c r="A50" s="996" t="s">
        <v>36</v>
      </c>
      <c r="B50" s="1008"/>
      <c r="W50" s="2514"/>
      <c r="X50" s="1005" t="s">
        <v>2764</v>
      </c>
      <c r="Y50" s="2423" t="s">
        <v>2764</v>
      </c>
      <c r="Z50" s="1006" t="s">
        <v>2793</v>
      </c>
      <c r="AA50" s="1007" t="s">
        <v>2793</v>
      </c>
      <c r="AB50" s="2424"/>
      <c r="AC50" s="1007"/>
    </row>
    <row r="51" spans="1:29" s="385" customFormat="1" ht="15" customHeight="1">
      <c r="A51" s="1001" t="s">
        <v>1412</v>
      </c>
      <c r="B51" s="1002" t="s">
        <v>416</v>
      </c>
      <c r="C51" s="1003">
        <v>209050</v>
      </c>
      <c r="D51" s="1003">
        <v>221240</v>
      </c>
      <c r="E51" s="1003">
        <v>232805</v>
      </c>
      <c r="F51" s="1003">
        <v>244556</v>
      </c>
      <c r="G51" s="1003">
        <v>270719</v>
      </c>
      <c r="H51" s="1003">
        <v>308321</v>
      </c>
      <c r="I51" s="1003">
        <v>325329</v>
      </c>
      <c r="J51" s="1003">
        <v>348365</v>
      </c>
      <c r="K51" s="1003">
        <v>372824</v>
      </c>
      <c r="L51" s="1003">
        <v>412507</v>
      </c>
      <c r="M51" s="1003">
        <v>447666</v>
      </c>
      <c r="N51" s="1003">
        <v>479360</v>
      </c>
      <c r="O51" s="1003">
        <v>494825</v>
      </c>
      <c r="P51" s="1003">
        <v>506101</v>
      </c>
      <c r="Q51" s="1003">
        <v>509129</v>
      </c>
      <c r="R51" s="1004">
        <v>527854</v>
      </c>
      <c r="S51" s="1003">
        <v>534969</v>
      </c>
      <c r="T51" s="1003">
        <v>536232</v>
      </c>
      <c r="U51" s="1003">
        <v>536270</v>
      </c>
      <c r="V51" s="1003">
        <v>535664</v>
      </c>
      <c r="W51" s="3189">
        <f>SUM(W52:W56)</f>
        <v>530495</v>
      </c>
      <c r="X51" s="1005">
        <f t="shared" si="0"/>
        <v>-606</v>
      </c>
      <c r="Y51" s="2423">
        <f t="shared" si="1"/>
        <v>-0.11300277845115335</v>
      </c>
      <c r="Z51" s="1006">
        <f t="shared" si="6"/>
        <v>-5169</v>
      </c>
      <c r="AA51" s="1007">
        <f t="shared" si="7"/>
        <v>-0.96497057857164192</v>
      </c>
      <c r="AB51" s="2424">
        <f t="shared" si="4"/>
        <v>-4563</v>
      </c>
      <c r="AC51" s="1007">
        <f t="shared" si="5"/>
        <v>-0.85196780012048856</v>
      </c>
    </row>
    <row r="52" spans="1:29" ht="15" customHeight="1">
      <c r="A52" s="979" t="s">
        <v>1468</v>
      </c>
      <c r="B52" s="980" t="s">
        <v>1469</v>
      </c>
      <c r="C52" s="981">
        <v>177954</v>
      </c>
      <c r="D52" s="981">
        <v>190773</v>
      </c>
      <c r="E52" s="981">
        <v>202159</v>
      </c>
      <c r="F52" s="981">
        <v>213718</v>
      </c>
      <c r="G52" s="981">
        <v>239535</v>
      </c>
      <c r="H52" s="981">
        <v>270606</v>
      </c>
      <c r="I52" s="981">
        <v>286312</v>
      </c>
      <c r="J52" s="981">
        <v>309335</v>
      </c>
      <c r="K52" s="981">
        <v>334520</v>
      </c>
      <c r="L52" s="981">
        <v>373653</v>
      </c>
      <c r="M52" s="981">
        <v>408353</v>
      </c>
      <c r="N52" s="981">
        <v>436086</v>
      </c>
      <c r="O52" s="981">
        <v>446256</v>
      </c>
      <c r="P52" s="981">
        <v>452917</v>
      </c>
      <c r="Q52" s="981">
        <v>454360</v>
      </c>
      <c r="R52" s="981">
        <v>470986</v>
      </c>
      <c r="S52" s="981">
        <v>478309</v>
      </c>
      <c r="T52" s="981">
        <v>482304</v>
      </c>
      <c r="U52" s="981">
        <v>485992</v>
      </c>
      <c r="V52" s="981">
        <v>488459</v>
      </c>
      <c r="W52" s="3191">
        <v>486958</v>
      </c>
      <c r="X52" s="1005">
        <f t="shared" si="0"/>
        <v>2467</v>
      </c>
      <c r="Y52" s="2423">
        <f t="shared" si="1"/>
        <v>0.50762152463415033</v>
      </c>
      <c r="Z52" s="1006">
        <f t="shared" si="6"/>
        <v>-1501</v>
      </c>
      <c r="AA52" s="1007">
        <f t="shared" si="7"/>
        <v>-0.30729293553809023</v>
      </c>
      <c r="AB52" s="2427"/>
      <c r="AC52" s="2412"/>
    </row>
    <row r="53" spans="1:29" ht="15" customHeight="1">
      <c r="A53" s="979" t="s">
        <v>1470</v>
      </c>
      <c r="B53" s="980" t="s">
        <v>1471</v>
      </c>
      <c r="C53" s="981">
        <v>6415</v>
      </c>
      <c r="D53" s="981">
        <v>6395</v>
      </c>
      <c r="E53" s="981">
        <v>6308</v>
      </c>
      <c r="F53" s="981">
        <v>7275</v>
      </c>
      <c r="G53" s="981">
        <v>7427</v>
      </c>
      <c r="H53" s="981">
        <v>8538</v>
      </c>
      <c r="I53" s="981">
        <v>9318</v>
      </c>
      <c r="J53" s="981">
        <v>9821</v>
      </c>
      <c r="K53" s="981">
        <v>10228</v>
      </c>
      <c r="L53" s="981">
        <v>10524</v>
      </c>
      <c r="M53" s="981">
        <v>10110</v>
      </c>
      <c r="N53" s="981">
        <v>10301</v>
      </c>
      <c r="O53" s="981">
        <v>9718</v>
      </c>
      <c r="P53" s="981">
        <v>9355</v>
      </c>
      <c r="Q53" s="981">
        <v>9222</v>
      </c>
      <c r="R53" s="981">
        <v>9024</v>
      </c>
      <c r="S53" s="981">
        <v>8978</v>
      </c>
      <c r="T53" s="981">
        <v>7724</v>
      </c>
      <c r="U53" s="981">
        <v>5987</v>
      </c>
      <c r="V53" s="981">
        <v>4898</v>
      </c>
      <c r="W53" s="3191">
        <v>4079</v>
      </c>
      <c r="X53" s="1005">
        <f t="shared" si="0"/>
        <v>-1089</v>
      </c>
      <c r="Y53" s="2423">
        <f t="shared" si="1"/>
        <v>-18.189410389176551</v>
      </c>
      <c r="Z53" s="1006">
        <f t="shared" si="6"/>
        <v>-819</v>
      </c>
      <c r="AA53" s="1007">
        <f t="shared" si="7"/>
        <v>-16.721110657411188</v>
      </c>
      <c r="AB53" s="2427"/>
      <c r="AC53" s="2412"/>
    </row>
    <row r="54" spans="1:29" ht="15" customHeight="1">
      <c r="A54" s="979" t="s">
        <v>1472</v>
      </c>
      <c r="B54" s="980" t="s">
        <v>1473</v>
      </c>
      <c r="C54" s="981">
        <v>12611</v>
      </c>
      <c r="D54" s="981">
        <v>12207</v>
      </c>
      <c r="E54" s="981">
        <v>12292</v>
      </c>
      <c r="F54" s="981">
        <v>11769</v>
      </c>
      <c r="G54" s="981">
        <v>11559</v>
      </c>
      <c r="H54" s="981">
        <v>14369</v>
      </c>
      <c r="I54" s="981">
        <v>14524</v>
      </c>
      <c r="J54" s="981">
        <v>14196</v>
      </c>
      <c r="K54" s="981">
        <v>13649</v>
      </c>
      <c r="L54" s="981">
        <v>13693</v>
      </c>
      <c r="M54" s="981">
        <v>13716</v>
      </c>
      <c r="N54" s="981">
        <v>14821</v>
      </c>
      <c r="O54" s="981">
        <v>17171</v>
      </c>
      <c r="P54" s="981">
        <v>19665</v>
      </c>
      <c r="Q54" s="981">
        <v>20368</v>
      </c>
      <c r="R54" s="981">
        <v>22056</v>
      </c>
      <c r="S54" s="981">
        <v>21952</v>
      </c>
      <c r="T54" s="981">
        <v>21228</v>
      </c>
      <c r="U54" s="981">
        <v>19812</v>
      </c>
      <c r="V54" s="981">
        <v>18548</v>
      </c>
      <c r="W54" s="3191">
        <v>16796</v>
      </c>
      <c r="X54" s="1005">
        <f t="shared" si="0"/>
        <v>-1264</v>
      </c>
      <c r="Y54" s="2423">
        <f t="shared" si="1"/>
        <v>-6.3799717343024431</v>
      </c>
      <c r="Z54" s="1006">
        <f t="shared" si="6"/>
        <v>-1752</v>
      </c>
      <c r="AA54" s="1007">
        <f t="shared" si="7"/>
        <v>-9.445762346344619</v>
      </c>
      <c r="AB54" s="2427"/>
      <c r="AC54" s="2412"/>
    </row>
    <row r="55" spans="1:29" ht="15" customHeight="1">
      <c r="A55" s="979" t="s">
        <v>1474</v>
      </c>
      <c r="B55" s="980" t="s">
        <v>1475</v>
      </c>
      <c r="C55" s="981">
        <v>7213</v>
      </c>
      <c r="D55" s="981">
        <v>7081</v>
      </c>
      <c r="E55" s="981">
        <v>7338</v>
      </c>
      <c r="F55" s="981">
        <v>7214</v>
      </c>
      <c r="G55" s="981">
        <v>7259</v>
      </c>
      <c r="H55" s="981">
        <v>9213</v>
      </c>
      <c r="I55" s="981">
        <v>9632</v>
      </c>
      <c r="J55" s="981">
        <v>9683</v>
      </c>
      <c r="K55" s="981">
        <v>9484</v>
      </c>
      <c r="L55" s="981">
        <v>9979</v>
      </c>
      <c r="M55" s="981">
        <v>10981</v>
      </c>
      <c r="N55" s="981">
        <v>13487</v>
      </c>
      <c r="O55" s="981">
        <v>16746</v>
      </c>
      <c r="P55" s="981">
        <v>19230</v>
      </c>
      <c r="Q55" s="981">
        <v>19879</v>
      </c>
      <c r="R55" s="981">
        <v>20221</v>
      </c>
      <c r="S55" s="981">
        <v>19885</v>
      </c>
      <c r="T55" s="981">
        <v>19326</v>
      </c>
      <c r="U55" s="981">
        <v>19115</v>
      </c>
      <c r="V55" s="981">
        <v>18735</v>
      </c>
      <c r="W55" s="3191">
        <v>18002</v>
      </c>
      <c r="X55" s="1005">
        <f t="shared" si="0"/>
        <v>-380</v>
      </c>
      <c r="Y55" s="2423">
        <f t="shared" si="1"/>
        <v>-1.9879675647397332</v>
      </c>
      <c r="Z55" s="1006">
        <f t="shared" si="6"/>
        <v>-733</v>
      </c>
      <c r="AA55" s="1007">
        <f t="shared" si="7"/>
        <v>-3.9124633039765149</v>
      </c>
      <c r="AB55" s="2427"/>
      <c r="AC55" s="2412"/>
    </row>
    <row r="56" spans="1:29" ht="15" customHeight="1">
      <c r="A56" s="979" t="s">
        <v>1476</v>
      </c>
      <c r="B56" s="980" t="s">
        <v>1477</v>
      </c>
      <c r="C56" s="981">
        <v>4857</v>
      </c>
      <c r="D56" s="981">
        <v>4784</v>
      </c>
      <c r="E56" s="981">
        <v>4708</v>
      </c>
      <c r="F56" s="981">
        <v>4580</v>
      </c>
      <c r="G56" s="981">
        <v>4939</v>
      </c>
      <c r="H56" s="981">
        <v>5595</v>
      </c>
      <c r="I56" s="981">
        <v>5543</v>
      </c>
      <c r="J56" s="981">
        <v>5330</v>
      </c>
      <c r="K56" s="981">
        <v>4943</v>
      </c>
      <c r="L56" s="981">
        <v>4658</v>
      </c>
      <c r="M56" s="981">
        <v>4506</v>
      </c>
      <c r="N56" s="981">
        <v>4665</v>
      </c>
      <c r="O56" s="981">
        <v>4934</v>
      </c>
      <c r="P56" s="981">
        <v>4934</v>
      </c>
      <c r="Q56" s="981">
        <v>5300</v>
      </c>
      <c r="R56" s="981">
        <v>5567</v>
      </c>
      <c r="S56" s="981">
        <v>5845</v>
      </c>
      <c r="T56" s="981">
        <v>5650</v>
      </c>
      <c r="U56" s="981">
        <v>5364</v>
      </c>
      <c r="V56" s="981">
        <v>5024</v>
      </c>
      <c r="W56" s="3191">
        <v>4660</v>
      </c>
      <c r="X56" s="1005">
        <f t="shared" si="0"/>
        <v>-340</v>
      </c>
      <c r="Y56" s="2423">
        <f t="shared" si="1"/>
        <v>-6.3385533184190903</v>
      </c>
      <c r="Z56" s="1006">
        <f t="shared" si="6"/>
        <v>-364</v>
      </c>
      <c r="AA56" s="1007">
        <f t="shared" si="7"/>
        <v>-7.2452229299363058</v>
      </c>
      <c r="AB56" s="2427"/>
      <c r="AC56" s="2412"/>
    </row>
    <row r="57" spans="1:29" s="385" customFormat="1" ht="15" customHeight="1">
      <c r="A57" s="1001" t="s">
        <v>1448</v>
      </c>
      <c r="B57" s="1002" t="s">
        <v>38</v>
      </c>
      <c r="C57" s="1003">
        <v>12281</v>
      </c>
      <c r="D57" s="1003">
        <v>12244</v>
      </c>
      <c r="E57" s="1003">
        <v>12411</v>
      </c>
      <c r="F57" s="1003">
        <v>12163</v>
      </c>
      <c r="G57" s="1003">
        <v>12050</v>
      </c>
      <c r="H57" s="1003">
        <v>15582</v>
      </c>
      <c r="I57" s="1003">
        <v>15941</v>
      </c>
      <c r="J57" s="1003">
        <v>15751</v>
      </c>
      <c r="K57" s="1003">
        <v>15543</v>
      </c>
      <c r="L57" s="1003">
        <v>15211</v>
      </c>
      <c r="M57" s="1003">
        <v>14686</v>
      </c>
      <c r="N57" s="1003">
        <v>14915</v>
      </c>
      <c r="O57" s="1003">
        <v>15230</v>
      </c>
      <c r="P57" s="1003">
        <v>15354</v>
      </c>
      <c r="Q57" s="1003">
        <v>15105</v>
      </c>
      <c r="R57" s="1004">
        <v>15060</v>
      </c>
      <c r="S57" s="1003">
        <v>14812</v>
      </c>
      <c r="T57" s="1003">
        <v>14150</v>
      </c>
      <c r="U57" s="1003">
        <v>13288</v>
      </c>
      <c r="V57" s="1003">
        <v>12300</v>
      </c>
      <c r="W57" s="3189">
        <v>11231</v>
      </c>
      <c r="X57" s="1005">
        <f t="shared" si="0"/>
        <v>-988</v>
      </c>
      <c r="Y57" s="2423">
        <f t="shared" si="1"/>
        <v>-7.4352799518362431</v>
      </c>
      <c r="Z57" s="1006">
        <f t="shared" si="6"/>
        <v>-1069</v>
      </c>
      <c r="AA57" s="1007">
        <f t="shared" si="7"/>
        <v>-8.691056910569106</v>
      </c>
      <c r="AB57" s="2424">
        <f t="shared" si="4"/>
        <v>-81</v>
      </c>
      <c r="AC57" s="1007">
        <f t="shared" si="5"/>
        <v>-1.2557769587328629</v>
      </c>
    </row>
    <row r="58" spans="1:29" s="385" customFormat="1" ht="15" customHeight="1">
      <c r="A58" s="1001" t="s">
        <v>1449</v>
      </c>
      <c r="B58" s="1002" t="s">
        <v>39</v>
      </c>
      <c r="C58" s="1003">
        <v>11377</v>
      </c>
      <c r="D58" s="1003">
        <v>11627</v>
      </c>
      <c r="E58" s="1003">
        <v>12155</v>
      </c>
      <c r="F58" s="1003">
        <v>12130</v>
      </c>
      <c r="G58" s="1003">
        <v>12340</v>
      </c>
      <c r="H58" s="1003">
        <v>16240</v>
      </c>
      <c r="I58" s="1003">
        <v>16385</v>
      </c>
      <c r="J58" s="1003">
        <v>16347</v>
      </c>
      <c r="K58" s="1003">
        <v>16312</v>
      </c>
      <c r="L58" s="1003">
        <v>16322</v>
      </c>
      <c r="M58" s="1003">
        <v>16637</v>
      </c>
      <c r="N58" s="1003">
        <v>17603</v>
      </c>
      <c r="O58" s="1003">
        <v>18089</v>
      </c>
      <c r="P58" s="1003">
        <v>18787</v>
      </c>
      <c r="Q58" s="1003">
        <v>19913</v>
      </c>
      <c r="R58" s="1004">
        <v>19854</v>
      </c>
      <c r="S58" s="1003">
        <v>19582</v>
      </c>
      <c r="T58" s="1003">
        <v>20669</v>
      </c>
      <c r="U58" s="1003">
        <v>19830</v>
      </c>
      <c r="V58" s="1003">
        <v>19738</v>
      </c>
      <c r="W58" s="3189">
        <v>19377</v>
      </c>
      <c r="X58" s="1005">
        <f t="shared" si="0"/>
        <v>-92</v>
      </c>
      <c r="Y58" s="2423">
        <f t="shared" si="1"/>
        <v>-0.46394351991931421</v>
      </c>
      <c r="Z58" s="1006">
        <f t="shared" si="6"/>
        <v>-361</v>
      </c>
      <c r="AA58" s="1007">
        <f t="shared" si="7"/>
        <v>-1.8289593677170941</v>
      </c>
      <c r="AB58" s="2424">
        <f t="shared" si="4"/>
        <v>-269</v>
      </c>
      <c r="AC58" s="1007">
        <f t="shared" si="5"/>
        <v>-1.3650158477977798</v>
      </c>
    </row>
    <row r="59" spans="1:29" s="385" customFormat="1" ht="15" customHeight="1">
      <c r="A59" s="1001">
        <v>904</v>
      </c>
      <c r="B59" s="1002" t="s">
        <v>1458</v>
      </c>
      <c r="C59" s="1003">
        <v>13799</v>
      </c>
      <c r="D59" s="1003">
        <v>13500</v>
      </c>
      <c r="E59" s="1003">
        <v>13512</v>
      </c>
      <c r="F59" s="1003">
        <v>13217</v>
      </c>
      <c r="G59" s="1003">
        <v>13646</v>
      </c>
      <c r="H59" s="1003">
        <v>16597</v>
      </c>
      <c r="I59" s="1003">
        <v>16866</v>
      </c>
      <c r="J59" s="1003">
        <v>16514</v>
      </c>
      <c r="K59" s="1003">
        <v>15799</v>
      </c>
      <c r="L59" s="1003">
        <v>15132</v>
      </c>
      <c r="M59" s="1003">
        <v>14659</v>
      </c>
      <c r="N59" s="1003">
        <v>14517</v>
      </c>
      <c r="O59" s="1003">
        <v>14401</v>
      </c>
      <c r="P59" s="1003">
        <v>14266</v>
      </c>
      <c r="Q59" s="1003">
        <v>14492</v>
      </c>
      <c r="R59" s="1004">
        <v>13829</v>
      </c>
      <c r="S59" s="1003">
        <v>13500</v>
      </c>
      <c r="T59" s="1003">
        <v>13077</v>
      </c>
      <c r="U59" s="1003">
        <v>12289</v>
      </c>
      <c r="V59" s="1003">
        <v>11452</v>
      </c>
      <c r="W59" s="3189">
        <f>SUM(W60:W61)</f>
        <v>10616</v>
      </c>
      <c r="X59" s="1005">
        <f t="shared" si="0"/>
        <v>-837</v>
      </c>
      <c r="Y59" s="2423">
        <f t="shared" si="1"/>
        <v>-6.8109691594108552</v>
      </c>
      <c r="Z59" s="1006">
        <f t="shared" si="6"/>
        <v>-836</v>
      </c>
      <c r="AA59" s="1007">
        <f t="shared" si="7"/>
        <v>-7.3000349283967871</v>
      </c>
      <c r="AB59" s="2424">
        <f t="shared" si="4"/>
        <v>1</v>
      </c>
      <c r="AC59" s="1007">
        <f t="shared" si="5"/>
        <v>-0.4890657689859319</v>
      </c>
    </row>
    <row r="60" spans="1:29" ht="15" customHeight="1">
      <c r="A60" s="979" t="s">
        <v>1587</v>
      </c>
      <c r="B60" s="980" t="s">
        <v>1588</v>
      </c>
      <c r="C60" s="981">
        <v>7987</v>
      </c>
      <c r="D60" s="981">
        <v>7821</v>
      </c>
      <c r="E60" s="981">
        <v>7750</v>
      </c>
      <c r="F60" s="981">
        <v>7697</v>
      </c>
      <c r="G60" s="981">
        <v>8065</v>
      </c>
      <c r="H60" s="981">
        <v>9712</v>
      </c>
      <c r="I60" s="981">
        <v>9966</v>
      </c>
      <c r="J60" s="981">
        <v>9653</v>
      </c>
      <c r="K60" s="981">
        <v>9226</v>
      </c>
      <c r="L60" s="981">
        <v>8769</v>
      </c>
      <c r="M60" s="981">
        <v>8575</v>
      </c>
      <c r="N60" s="981">
        <v>8517</v>
      </c>
      <c r="O60" s="981">
        <v>8575</v>
      </c>
      <c r="P60" s="981">
        <v>8477</v>
      </c>
      <c r="Q60" s="981">
        <v>8416</v>
      </c>
      <c r="R60" s="981">
        <v>8432</v>
      </c>
      <c r="S60" s="981">
        <v>8261</v>
      </c>
      <c r="T60" s="981">
        <v>8034</v>
      </c>
      <c r="U60" s="981">
        <v>7586</v>
      </c>
      <c r="V60" s="981">
        <v>7063</v>
      </c>
      <c r="W60" s="3191">
        <v>6615</v>
      </c>
      <c r="X60" s="1005">
        <f t="shared" si="0"/>
        <v>-523</v>
      </c>
      <c r="Y60" s="2423">
        <f t="shared" si="1"/>
        <v>-6.8942789348800426</v>
      </c>
      <c r="Z60" s="1006">
        <f t="shared" si="6"/>
        <v>-448</v>
      </c>
      <c r="AA60" s="1007">
        <f t="shared" si="7"/>
        <v>-6.3429137760158572</v>
      </c>
      <c r="AB60" s="2427"/>
      <c r="AC60" s="2412"/>
    </row>
    <row r="61" spans="1:29" ht="15" customHeight="1">
      <c r="A61" s="979" t="s">
        <v>1459</v>
      </c>
      <c r="B61" s="980" t="s">
        <v>1460</v>
      </c>
      <c r="C61" s="981">
        <v>5812</v>
      </c>
      <c r="D61" s="981">
        <v>5679</v>
      </c>
      <c r="E61" s="981">
        <v>5762</v>
      </c>
      <c r="F61" s="981">
        <v>5520</v>
      </c>
      <c r="G61" s="981">
        <v>5581</v>
      </c>
      <c r="H61" s="981">
        <v>6885</v>
      </c>
      <c r="I61" s="981">
        <v>6900</v>
      </c>
      <c r="J61" s="981">
        <v>6861</v>
      </c>
      <c r="K61" s="981">
        <v>6573</v>
      </c>
      <c r="L61" s="981">
        <v>6363</v>
      </c>
      <c r="M61" s="981">
        <v>6084</v>
      </c>
      <c r="N61" s="981">
        <v>6000</v>
      </c>
      <c r="O61" s="981">
        <v>5826</v>
      </c>
      <c r="P61" s="981">
        <v>5789</v>
      </c>
      <c r="Q61" s="981">
        <v>6076</v>
      </c>
      <c r="R61" s="981">
        <v>5397</v>
      </c>
      <c r="S61" s="981">
        <v>5239</v>
      </c>
      <c r="T61" s="981">
        <v>5043</v>
      </c>
      <c r="U61" s="981">
        <v>4703</v>
      </c>
      <c r="V61" s="981">
        <v>4389</v>
      </c>
      <c r="W61" s="3191">
        <v>4001</v>
      </c>
      <c r="X61" s="1005">
        <f t="shared" si="0"/>
        <v>-314</v>
      </c>
      <c r="Y61" s="2423">
        <f t="shared" si="1"/>
        <v>-6.6765894110142456</v>
      </c>
      <c r="Z61" s="1006">
        <f t="shared" si="6"/>
        <v>-388</v>
      </c>
      <c r="AA61" s="1007">
        <f t="shared" si="7"/>
        <v>-8.8402825244930519</v>
      </c>
      <c r="AB61" s="2427"/>
      <c r="AC61" s="2412"/>
    </row>
    <row r="62" spans="1:29" s="385" customFormat="1" ht="15" customHeight="1">
      <c r="A62" s="996" t="s">
        <v>41</v>
      </c>
      <c r="B62" s="1008"/>
      <c r="W62" s="2514"/>
      <c r="X62" s="1005" t="s">
        <v>2764</v>
      </c>
      <c r="Y62" s="2423" t="s">
        <v>2764</v>
      </c>
      <c r="Z62" s="1006" t="s">
        <v>2802</v>
      </c>
      <c r="AA62" s="1007" t="s">
        <v>2802</v>
      </c>
      <c r="AB62" s="2424"/>
      <c r="AC62" s="1007"/>
    </row>
    <row r="63" spans="1:29" s="385" customFormat="1" ht="15" customHeight="1">
      <c r="A63" s="1001" t="s">
        <v>1421</v>
      </c>
      <c r="B63" s="1002" t="s">
        <v>42</v>
      </c>
      <c r="C63" s="1003">
        <v>25313</v>
      </c>
      <c r="D63" s="1003">
        <v>18044</v>
      </c>
      <c r="E63" s="1003">
        <v>19357</v>
      </c>
      <c r="F63" s="1003">
        <v>21315</v>
      </c>
      <c r="G63" s="1003">
        <v>29844</v>
      </c>
      <c r="H63" s="1003">
        <v>34170</v>
      </c>
      <c r="I63" s="1003">
        <v>35894</v>
      </c>
      <c r="J63" s="1003">
        <v>35905</v>
      </c>
      <c r="K63" s="1003">
        <v>36521</v>
      </c>
      <c r="L63" s="1003">
        <v>38921</v>
      </c>
      <c r="M63" s="1003">
        <v>40657</v>
      </c>
      <c r="N63" s="1003">
        <v>42008</v>
      </c>
      <c r="O63" s="1003">
        <v>41498</v>
      </c>
      <c r="P63" s="1003">
        <v>39868</v>
      </c>
      <c r="Q63" s="1003">
        <v>36871</v>
      </c>
      <c r="R63" s="1004">
        <v>36103</v>
      </c>
      <c r="S63" s="1003">
        <v>34320</v>
      </c>
      <c r="T63" s="1003">
        <v>32475</v>
      </c>
      <c r="U63" s="1003">
        <v>31158</v>
      </c>
      <c r="V63" s="1003">
        <v>30129</v>
      </c>
      <c r="W63" s="3189">
        <v>28355</v>
      </c>
      <c r="X63" s="1005">
        <f t="shared" si="0"/>
        <v>-1029</v>
      </c>
      <c r="Y63" s="2423">
        <f t="shared" si="1"/>
        <v>-3.3025226266127481</v>
      </c>
      <c r="Z63" s="1006">
        <f t="shared" si="6"/>
        <v>-1774</v>
      </c>
      <c r="AA63" s="1007">
        <f t="shared" si="7"/>
        <v>-5.8880148693949348</v>
      </c>
      <c r="AB63" s="2424">
        <f t="shared" si="4"/>
        <v>-745</v>
      </c>
      <c r="AC63" s="1007">
        <f t="shared" si="5"/>
        <v>-2.5854922427821867</v>
      </c>
    </row>
    <row r="64" spans="1:29" s="385" customFormat="1" ht="15" customHeight="1">
      <c r="A64" s="1001" t="s">
        <v>1425</v>
      </c>
      <c r="B64" s="1002" t="s">
        <v>43</v>
      </c>
      <c r="C64" s="1003">
        <v>27211</v>
      </c>
      <c r="D64" s="1003">
        <v>28248</v>
      </c>
      <c r="E64" s="1003">
        <v>31305</v>
      </c>
      <c r="F64" s="1003">
        <v>32542</v>
      </c>
      <c r="G64" s="1003">
        <v>34446</v>
      </c>
      <c r="H64" s="1003">
        <v>44162</v>
      </c>
      <c r="I64" s="1003">
        <v>42596</v>
      </c>
      <c r="J64" s="1003">
        <v>42116</v>
      </c>
      <c r="K64" s="1003">
        <v>42381</v>
      </c>
      <c r="L64" s="1003">
        <v>44698</v>
      </c>
      <c r="M64" s="1003">
        <v>45942</v>
      </c>
      <c r="N64" s="1003">
        <v>49583</v>
      </c>
      <c r="O64" s="1003">
        <v>51046</v>
      </c>
      <c r="P64" s="1003">
        <v>52374</v>
      </c>
      <c r="Q64" s="1003">
        <v>51131</v>
      </c>
      <c r="R64" s="1004">
        <v>51426</v>
      </c>
      <c r="S64" s="1003">
        <v>52077</v>
      </c>
      <c r="T64" s="1003">
        <v>51794</v>
      </c>
      <c r="U64" s="1003">
        <v>50523</v>
      </c>
      <c r="V64" s="1003">
        <v>48567</v>
      </c>
      <c r="W64" s="3189">
        <v>45892</v>
      </c>
      <c r="X64" s="1005">
        <f t="shared" si="0"/>
        <v>-1956</v>
      </c>
      <c r="Y64" s="2423">
        <f t="shared" si="1"/>
        <v>-3.8715040674544268</v>
      </c>
      <c r="Z64" s="1006">
        <f t="shared" si="6"/>
        <v>-2675</v>
      </c>
      <c r="AA64" s="1007">
        <f t="shared" si="7"/>
        <v>-5.5078551279675505</v>
      </c>
      <c r="AB64" s="2424">
        <f t="shared" si="4"/>
        <v>-719</v>
      </c>
      <c r="AC64" s="1007">
        <f t="shared" si="5"/>
        <v>-1.6363510605131237</v>
      </c>
    </row>
    <row r="65" spans="1:29" s="385" customFormat="1" ht="15" customHeight="1">
      <c r="A65" s="1001">
        <v>227</v>
      </c>
      <c r="B65" s="1002" t="s">
        <v>1443</v>
      </c>
      <c r="C65" s="1003">
        <v>47489</v>
      </c>
      <c r="D65" s="1003">
        <v>47595</v>
      </c>
      <c r="E65" s="1003">
        <v>48732</v>
      </c>
      <c r="F65" s="1003">
        <v>48204</v>
      </c>
      <c r="G65" s="1003">
        <v>48492</v>
      </c>
      <c r="H65" s="1003">
        <v>59217</v>
      </c>
      <c r="I65" s="1003">
        <v>60289</v>
      </c>
      <c r="J65" s="1003">
        <v>58655</v>
      </c>
      <c r="K65" s="1003">
        <v>54590</v>
      </c>
      <c r="L65" s="1003">
        <v>50889</v>
      </c>
      <c r="M65" s="1003">
        <v>48558</v>
      </c>
      <c r="N65" s="1003">
        <v>48791</v>
      </c>
      <c r="O65" s="1003">
        <v>49084</v>
      </c>
      <c r="P65" s="1003">
        <v>48980</v>
      </c>
      <c r="Q65" s="1003">
        <v>48454</v>
      </c>
      <c r="R65" s="1004">
        <v>47685</v>
      </c>
      <c r="S65" s="1003">
        <v>45460</v>
      </c>
      <c r="T65" s="1003">
        <v>43302</v>
      </c>
      <c r="U65" s="1003">
        <v>40938</v>
      </c>
      <c r="V65" s="1003">
        <v>37773</v>
      </c>
      <c r="W65" s="3189">
        <f>SUM(W66:W69)</f>
        <v>34819</v>
      </c>
      <c r="X65" s="1005">
        <f t="shared" si="0"/>
        <v>-3165</v>
      </c>
      <c r="Y65" s="2423">
        <f t="shared" si="1"/>
        <v>-7.731203283013337</v>
      </c>
      <c r="Z65" s="1006">
        <f t="shared" si="6"/>
        <v>-2954</v>
      </c>
      <c r="AA65" s="1007">
        <f t="shared" si="7"/>
        <v>-7.8204008153972406</v>
      </c>
      <c r="AB65" s="2424">
        <f t="shared" si="4"/>
        <v>211</v>
      </c>
      <c r="AC65" s="1007">
        <f t="shared" si="5"/>
        <v>-8.9197532383903599E-2</v>
      </c>
    </row>
    <row r="66" spans="1:29" ht="15" customHeight="1">
      <c r="A66" s="979" t="s">
        <v>1551</v>
      </c>
      <c r="B66" s="980" t="s">
        <v>1552</v>
      </c>
      <c r="C66" s="981">
        <v>23050</v>
      </c>
      <c r="D66" s="981">
        <v>23313</v>
      </c>
      <c r="E66" s="981">
        <v>23835</v>
      </c>
      <c r="F66" s="981">
        <v>23666</v>
      </c>
      <c r="G66" s="981">
        <v>23588</v>
      </c>
      <c r="H66" s="981">
        <v>29479</v>
      </c>
      <c r="I66" s="981">
        <v>29802</v>
      </c>
      <c r="J66" s="981">
        <v>28902</v>
      </c>
      <c r="K66" s="981">
        <v>27243</v>
      </c>
      <c r="L66" s="981">
        <v>25691</v>
      </c>
      <c r="M66" s="981">
        <v>25258</v>
      </c>
      <c r="N66" s="981">
        <v>25961</v>
      </c>
      <c r="O66" s="981">
        <v>26764</v>
      </c>
      <c r="P66" s="981">
        <v>27005</v>
      </c>
      <c r="Q66" s="981">
        <v>26900</v>
      </c>
      <c r="R66" s="981">
        <v>26663</v>
      </c>
      <c r="S66" s="981">
        <v>25971</v>
      </c>
      <c r="T66" s="981">
        <v>25155</v>
      </c>
      <c r="U66" s="981">
        <v>24465</v>
      </c>
      <c r="V66" s="981">
        <v>23108</v>
      </c>
      <c r="W66" s="3191">
        <v>21877</v>
      </c>
      <c r="X66" s="1005">
        <f t="shared" si="0"/>
        <v>-1357</v>
      </c>
      <c r="Y66" s="2423">
        <f t="shared" si="1"/>
        <v>-5.5466993664418558</v>
      </c>
      <c r="Z66" s="1006">
        <f t="shared" si="6"/>
        <v>-1231</v>
      </c>
      <c r="AA66" s="1007">
        <f t="shared" si="7"/>
        <v>-5.3271594253072525</v>
      </c>
      <c r="AB66" s="2427"/>
      <c r="AC66" s="2412"/>
    </row>
    <row r="67" spans="1:29" ht="15" customHeight="1">
      <c r="A67" s="979" t="s">
        <v>1553</v>
      </c>
      <c r="B67" s="980" t="s">
        <v>1554</v>
      </c>
      <c r="C67" s="981">
        <v>12841</v>
      </c>
      <c r="D67" s="981">
        <v>12612</v>
      </c>
      <c r="E67" s="981">
        <v>12864</v>
      </c>
      <c r="F67" s="981">
        <v>12510</v>
      </c>
      <c r="G67" s="981">
        <v>12736</v>
      </c>
      <c r="H67" s="981">
        <v>15257</v>
      </c>
      <c r="I67" s="981">
        <v>15806</v>
      </c>
      <c r="J67" s="981">
        <v>15535</v>
      </c>
      <c r="K67" s="981">
        <v>14407</v>
      </c>
      <c r="L67" s="981">
        <v>13196</v>
      </c>
      <c r="M67" s="981">
        <v>12440</v>
      </c>
      <c r="N67" s="981">
        <v>12177</v>
      </c>
      <c r="O67" s="981">
        <v>12215</v>
      </c>
      <c r="P67" s="981">
        <v>12107</v>
      </c>
      <c r="Q67" s="981">
        <v>12034</v>
      </c>
      <c r="R67" s="981">
        <v>11559</v>
      </c>
      <c r="S67" s="981">
        <v>10600</v>
      </c>
      <c r="T67" s="981">
        <v>9955</v>
      </c>
      <c r="U67" s="981">
        <v>9068</v>
      </c>
      <c r="V67" s="981">
        <v>8101</v>
      </c>
      <c r="W67" s="3191">
        <v>7213</v>
      </c>
      <c r="X67" s="1005">
        <f t="shared" si="0"/>
        <v>-967</v>
      </c>
      <c r="Y67" s="2423">
        <f t="shared" si="1"/>
        <v>-10.663872959858844</v>
      </c>
      <c r="Z67" s="1006">
        <f t="shared" si="6"/>
        <v>-888</v>
      </c>
      <c r="AA67" s="1007">
        <f t="shared" si="7"/>
        <v>-10.961609677817554</v>
      </c>
      <c r="AB67" s="2427"/>
      <c r="AC67" s="2412"/>
    </row>
    <row r="68" spans="1:29" ht="15" customHeight="1">
      <c r="A68" s="979" t="s">
        <v>1555</v>
      </c>
      <c r="B68" s="980" t="s">
        <v>1556</v>
      </c>
      <c r="C68" s="981">
        <v>6201</v>
      </c>
      <c r="D68" s="981">
        <v>6105</v>
      </c>
      <c r="E68" s="981">
        <v>6421</v>
      </c>
      <c r="F68" s="981">
        <v>6457</v>
      </c>
      <c r="G68" s="981">
        <v>6582</v>
      </c>
      <c r="H68" s="981">
        <v>7840</v>
      </c>
      <c r="I68" s="981">
        <v>7804</v>
      </c>
      <c r="J68" s="981">
        <v>7584</v>
      </c>
      <c r="K68" s="981">
        <v>6830</v>
      </c>
      <c r="L68" s="981">
        <v>6445</v>
      </c>
      <c r="M68" s="981">
        <v>5851</v>
      </c>
      <c r="N68" s="981">
        <v>5846</v>
      </c>
      <c r="O68" s="981">
        <v>5534</v>
      </c>
      <c r="P68" s="981">
        <v>5407</v>
      </c>
      <c r="Q68" s="981">
        <v>5164</v>
      </c>
      <c r="R68" s="981">
        <v>5058</v>
      </c>
      <c r="S68" s="981">
        <v>4860</v>
      </c>
      <c r="T68" s="981">
        <v>4536</v>
      </c>
      <c r="U68" s="981">
        <v>4122</v>
      </c>
      <c r="V68" s="981">
        <v>3704</v>
      </c>
      <c r="W68" s="3191">
        <v>3237</v>
      </c>
      <c r="X68" s="1005">
        <f t="shared" si="0"/>
        <v>-418</v>
      </c>
      <c r="Y68" s="2423">
        <f t="shared" si="1"/>
        <v>-10.140708393983504</v>
      </c>
      <c r="Z68" s="1006">
        <f t="shared" si="6"/>
        <v>-467</v>
      </c>
      <c r="AA68" s="1007">
        <f t="shared" si="7"/>
        <v>-12.607991360691145</v>
      </c>
      <c r="AB68" s="2427"/>
      <c r="AC68" s="2412"/>
    </row>
    <row r="69" spans="1:29" ht="15" customHeight="1">
      <c r="A69" s="979" t="s">
        <v>1557</v>
      </c>
      <c r="B69" s="980" t="s">
        <v>1558</v>
      </c>
      <c r="C69" s="981">
        <v>5397</v>
      </c>
      <c r="D69" s="981">
        <v>5565</v>
      </c>
      <c r="E69" s="981">
        <v>5612</v>
      </c>
      <c r="F69" s="981">
        <v>5571</v>
      </c>
      <c r="G69" s="981">
        <v>5586</v>
      </c>
      <c r="H69" s="981">
        <v>6641</v>
      </c>
      <c r="I69" s="981">
        <v>6877</v>
      </c>
      <c r="J69" s="981">
        <v>6634</v>
      </c>
      <c r="K69" s="981">
        <v>6110</v>
      </c>
      <c r="L69" s="981">
        <v>5557</v>
      </c>
      <c r="M69" s="981">
        <v>5009</v>
      </c>
      <c r="N69" s="981">
        <v>4807</v>
      </c>
      <c r="O69" s="981">
        <v>4571</v>
      </c>
      <c r="P69" s="981">
        <v>4461</v>
      </c>
      <c r="Q69" s="981">
        <v>4356</v>
      </c>
      <c r="R69" s="981">
        <v>4405</v>
      </c>
      <c r="S69" s="981">
        <v>4029</v>
      </c>
      <c r="T69" s="981">
        <v>3656</v>
      </c>
      <c r="U69" s="981">
        <v>3283</v>
      </c>
      <c r="V69" s="981">
        <v>2860</v>
      </c>
      <c r="W69" s="3191">
        <v>2492</v>
      </c>
      <c r="X69" s="1005">
        <f t="shared" si="0"/>
        <v>-423</v>
      </c>
      <c r="Y69" s="2423">
        <f t="shared" si="1"/>
        <v>-12.884556807797745</v>
      </c>
      <c r="Z69" s="1006">
        <f t="shared" si="6"/>
        <v>-368</v>
      </c>
      <c r="AA69" s="1007">
        <f t="shared" si="7"/>
        <v>-12.867132867132867</v>
      </c>
      <c r="AB69" s="2427"/>
      <c r="AC69" s="2412"/>
    </row>
    <row r="70" spans="1:29" s="385" customFormat="1" ht="15" customHeight="1">
      <c r="A70" s="1001" t="s">
        <v>1424</v>
      </c>
      <c r="B70" s="1002" t="s">
        <v>1492</v>
      </c>
      <c r="C70" s="1003">
        <v>52127</v>
      </c>
      <c r="D70" s="1003">
        <v>50832</v>
      </c>
      <c r="E70" s="1003">
        <v>52142</v>
      </c>
      <c r="F70" s="1003">
        <v>52893</v>
      </c>
      <c r="G70" s="1003">
        <v>54378</v>
      </c>
      <c r="H70" s="1003">
        <v>73379</v>
      </c>
      <c r="I70" s="1003">
        <v>72414</v>
      </c>
      <c r="J70" s="1003">
        <v>71619</v>
      </c>
      <c r="K70" s="1003">
        <v>70720</v>
      </c>
      <c r="L70" s="1003">
        <v>71340</v>
      </c>
      <c r="M70" s="1003">
        <v>73058</v>
      </c>
      <c r="N70" s="1003">
        <v>78363</v>
      </c>
      <c r="O70" s="1003">
        <v>81167</v>
      </c>
      <c r="P70" s="1003">
        <v>82934</v>
      </c>
      <c r="Q70" s="1003">
        <v>83045</v>
      </c>
      <c r="R70" s="1004">
        <v>83431</v>
      </c>
      <c r="S70" s="1003">
        <v>83207</v>
      </c>
      <c r="T70" s="1003">
        <v>81561</v>
      </c>
      <c r="U70" s="1003">
        <v>80518</v>
      </c>
      <c r="V70" s="1003">
        <v>77419</v>
      </c>
      <c r="W70" s="3189">
        <f>SUM(W71:W74)</f>
        <v>74316</v>
      </c>
      <c r="X70" s="1005">
        <f t="shared" si="0"/>
        <v>-3099</v>
      </c>
      <c r="Y70" s="2423">
        <f t="shared" si="1"/>
        <v>-3.8488288333043541</v>
      </c>
      <c r="Z70" s="1006">
        <f t="shared" si="6"/>
        <v>-3103</v>
      </c>
      <c r="AA70" s="1007">
        <f t="shared" si="7"/>
        <v>-4.0080600369418358</v>
      </c>
      <c r="AB70" s="2424">
        <f t="shared" si="4"/>
        <v>-4</v>
      </c>
      <c r="AC70" s="1007">
        <f t="shared" si="5"/>
        <v>-0.15923120363748167</v>
      </c>
    </row>
    <row r="71" spans="1:29" ht="15" customHeight="1">
      <c r="A71" s="979" t="s">
        <v>1493</v>
      </c>
      <c r="B71" s="980" t="s">
        <v>1494</v>
      </c>
      <c r="C71" s="981">
        <v>26610</v>
      </c>
      <c r="D71" s="981">
        <v>26256</v>
      </c>
      <c r="E71" s="981">
        <v>27038</v>
      </c>
      <c r="F71" s="981">
        <v>27463</v>
      </c>
      <c r="G71" s="981">
        <v>28237</v>
      </c>
      <c r="H71" s="981">
        <v>35324</v>
      </c>
      <c r="I71" s="981">
        <v>35387</v>
      </c>
      <c r="J71" s="981">
        <v>35009</v>
      </c>
      <c r="K71" s="981">
        <v>34966</v>
      </c>
      <c r="L71" s="981">
        <v>35340</v>
      </c>
      <c r="M71" s="981">
        <v>36105</v>
      </c>
      <c r="N71" s="981">
        <v>39646</v>
      </c>
      <c r="O71" s="981">
        <v>40941</v>
      </c>
      <c r="P71" s="981">
        <v>41157</v>
      </c>
      <c r="Q71" s="981">
        <v>40843</v>
      </c>
      <c r="R71" s="981">
        <v>40607</v>
      </c>
      <c r="S71" s="981">
        <v>40550</v>
      </c>
      <c r="T71" s="981">
        <v>40150</v>
      </c>
      <c r="U71" s="981">
        <v>40359</v>
      </c>
      <c r="V71" s="981">
        <v>39661</v>
      </c>
      <c r="W71" s="3191">
        <v>39048</v>
      </c>
      <c r="X71" s="1005">
        <f t="shared" ref="X71:X134" si="8">V71-U71</f>
        <v>-698</v>
      </c>
      <c r="Y71" s="2423">
        <f t="shared" ref="Y71:Y134" si="9">(V71-U71)/U71*100</f>
        <v>-1.7294779355286307</v>
      </c>
      <c r="Z71" s="1006">
        <f t="shared" si="6"/>
        <v>-613</v>
      </c>
      <c r="AA71" s="1007">
        <f t="shared" si="7"/>
        <v>-1.5455989511106629</v>
      </c>
      <c r="AB71" s="2427"/>
      <c r="AC71" s="2412"/>
    </row>
    <row r="72" spans="1:29" ht="15" customHeight="1">
      <c r="A72" s="979" t="s">
        <v>1495</v>
      </c>
      <c r="B72" s="980" t="s">
        <v>1496</v>
      </c>
      <c r="C72" s="981">
        <v>13349</v>
      </c>
      <c r="D72" s="981">
        <v>13027</v>
      </c>
      <c r="E72" s="981">
        <v>13110</v>
      </c>
      <c r="F72" s="981">
        <v>13041</v>
      </c>
      <c r="G72" s="981">
        <v>13291</v>
      </c>
      <c r="H72" s="981">
        <v>18253</v>
      </c>
      <c r="I72" s="981">
        <v>18028</v>
      </c>
      <c r="J72" s="981">
        <v>17506</v>
      </c>
      <c r="K72" s="981">
        <v>16920</v>
      </c>
      <c r="L72" s="981">
        <v>16570</v>
      </c>
      <c r="M72" s="981">
        <v>16560</v>
      </c>
      <c r="N72" s="981">
        <v>17189</v>
      </c>
      <c r="O72" s="981">
        <v>17348</v>
      </c>
      <c r="P72" s="981">
        <v>17472</v>
      </c>
      <c r="Q72" s="981">
        <v>17157</v>
      </c>
      <c r="R72" s="981">
        <v>17519</v>
      </c>
      <c r="S72" s="981">
        <v>17363</v>
      </c>
      <c r="T72" s="981">
        <v>16743</v>
      </c>
      <c r="U72" s="981">
        <v>16216</v>
      </c>
      <c r="V72" s="981">
        <v>14720</v>
      </c>
      <c r="W72" s="3191">
        <v>13554</v>
      </c>
      <c r="X72" s="1005">
        <f t="shared" si="8"/>
        <v>-1496</v>
      </c>
      <c r="Y72" s="2423">
        <f t="shared" si="9"/>
        <v>-9.2254563394178586</v>
      </c>
      <c r="Z72" s="1006">
        <f t="shared" si="6"/>
        <v>-1166</v>
      </c>
      <c r="AA72" s="1007">
        <f t="shared" si="7"/>
        <v>-7.9211956521739122</v>
      </c>
      <c r="AB72" s="2427"/>
      <c r="AC72" s="2412"/>
    </row>
    <row r="73" spans="1:29" ht="15" customHeight="1">
      <c r="A73" s="979" t="s">
        <v>1497</v>
      </c>
      <c r="B73" s="980" t="s">
        <v>1498</v>
      </c>
      <c r="C73" s="981">
        <v>5956</v>
      </c>
      <c r="D73" s="981">
        <v>5429</v>
      </c>
      <c r="E73" s="981">
        <v>5658</v>
      </c>
      <c r="F73" s="981">
        <v>5928</v>
      </c>
      <c r="G73" s="981">
        <v>6355</v>
      </c>
      <c r="H73" s="981">
        <v>8847</v>
      </c>
      <c r="I73" s="981">
        <v>8385</v>
      </c>
      <c r="J73" s="981">
        <v>8357</v>
      </c>
      <c r="K73" s="981">
        <v>8329</v>
      </c>
      <c r="L73" s="981">
        <v>8566</v>
      </c>
      <c r="M73" s="981">
        <v>9135</v>
      </c>
      <c r="N73" s="981">
        <v>9543</v>
      </c>
      <c r="O73" s="981">
        <v>10407</v>
      </c>
      <c r="P73" s="981">
        <v>11752</v>
      </c>
      <c r="Q73" s="981">
        <v>12434</v>
      </c>
      <c r="R73" s="981">
        <v>12825</v>
      </c>
      <c r="S73" s="981">
        <v>13107</v>
      </c>
      <c r="T73" s="981">
        <v>12884</v>
      </c>
      <c r="U73" s="981">
        <v>12657</v>
      </c>
      <c r="V73" s="981">
        <v>12379</v>
      </c>
      <c r="W73" s="3191">
        <v>11774</v>
      </c>
      <c r="X73" s="1005">
        <f t="shared" si="8"/>
        <v>-278</v>
      </c>
      <c r="Y73" s="2423">
        <f t="shared" si="9"/>
        <v>-2.1964130520660503</v>
      </c>
      <c r="Z73" s="1006">
        <f t="shared" si="6"/>
        <v>-605</v>
      </c>
      <c r="AA73" s="1007">
        <f t="shared" si="7"/>
        <v>-4.8873091525971404</v>
      </c>
      <c r="AB73" s="2427"/>
      <c r="AC73" s="2412"/>
    </row>
    <row r="74" spans="1:29" ht="15" customHeight="1">
      <c r="A74" s="979" t="s">
        <v>1499</v>
      </c>
      <c r="B74" s="980" t="s">
        <v>1500</v>
      </c>
      <c r="C74" s="981">
        <v>6212</v>
      </c>
      <c r="D74" s="981">
        <v>6120</v>
      </c>
      <c r="E74" s="981">
        <v>6336</v>
      </c>
      <c r="F74" s="981">
        <v>6461</v>
      </c>
      <c r="G74" s="981">
        <v>6495</v>
      </c>
      <c r="H74" s="981">
        <v>10955</v>
      </c>
      <c r="I74" s="981">
        <v>10614</v>
      </c>
      <c r="J74" s="981">
        <v>10747</v>
      </c>
      <c r="K74" s="981">
        <v>10505</v>
      </c>
      <c r="L74" s="981">
        <v>10864</v>
      </c>
      <c r="M74" s="981">
        <v>11258</v>
      </c>
      <c r="N74" s="981">
        <v>11985</v>
      </c>
      <c r="O74" s="981">
        <v>12471</v>
      </c>
      <c r="P74" s="981">
        <v>12553</v>
      </c>
      <c r="Q74" s="981">
        <v>12611</v>
      </c>
      <c r="R74" s="981">
        <v>12480</v>
      </c>
      <c r="S74" s="981">
        <v>12187</v>
      </c>
      <c r="T74" s="981">
        <v>11784</v>
      </c>
      <c r="U74" s="981">
        <v>11286</v>
      </c>
      <c r="V74" s="981">
        <v>10659</v>
      </c>
      <c r="W74" s="3191">
        <v>9940</v>
      </c>
      <c r="X74" s="1005">
        <f t="shared" si="8"/>
        <v>-627</v>
      </c>
      <c r="Y74" s="2423">
        <f t="shared" si="9"/>
        <v>-5.5555555555555554</v>
      </c>
      <c r="Z74" s="1006">
        <f t="shared" si="6"/>
        <v>-719</v>
      </c>
      <c r="AA74" s="1007">
        <f t="shared" si="7"/>
        <v>-6.7454733089408014</v>
      </c>
      <c r="AB74" s="2427"/>
      <c r="AC74" s="2412"/>
    </row>
    <row r="75" spans="1:29" s="385" customFormat="1" ht="15" customHeight="1">
      <c r="A75" s="1001" t="s">
        <v>1450</v>
      </c>
      <c r="B75" s="1002" t="s">
        <v>46</v>
      </c>
      <c r="C75" s="1003">
        <v>9271</v>
      </c>
      <c r="D75" s="1003">
        <v>9156</v>
      </c>
      <c r="E75" s="1003">
        <v>9392</v>
      </c>
      <c r="F75" s="1003">
        <v>9414</v>
      </c>
      <c r="G75" s="1003">
        <v>9832</v>
      </c>
      <c r="H75" s="1003">
        <v>14154</v>
      </c>
      <c r="I75" s="1003">
        <v>13599</v>
      </c>
      <c r="J75" s="1003">
        <v>13613</v>
      </c>
      <c r="K75" s="1003">
        <v>14296</v>
      </c>
      <c r="L75" s="1003">
        <v>16545</v>
      </c>
      <c r="M75" s="1003">
        <v>20457</v>
      </c>
      <c r="N75" s="1003">
        <v>24751</v>
      </c>
      <c r="O75" s="1003">
        <v>26686</v>
      </c>
      <c r="P75" s="1003">
        <v>29663</v>
      </c>
      <c r="Q75" s="1003">
        <v>30477</v>
      </c>
      <c r="R75" s="1004">
        <v>31634</v>
      </c>
      <c r="S75" s="1003">
        <v>31960</v>
      </c>
      <c r="T75" s="1003">
        <v>32555</v>
      </c>
      <c r="U75" s="1003">
        <v>33438</v>
      </c>
      <c r="V75" s="1003">
        <v>33690</v>
      </c>
      <c r="W75" s="3189">
        <v>33477</v>
      </c>
      <c r="X75" s="1005">
        <f t="shared" si="8"/>
        <v>252</v>
      </c>
      <c r="Y75" s="2423">
        <f t="shared" si="9"/>
        <v>0.75363359052574908</v>
      </c>
      <c r="Z75" s="1006">
        <f t="shared" si="6"/>
        <v>-213</v>
      </c>
      <c r="AA75" s="1007">
        <f t="shared" si="7"/>
        <v>-0.63223508459483535</v>
      </c>
      <c r="AB75" s="2424">
        <f t="shared" ref="AB75:AB129" si="10">Z75-X75</f>
        <v>-465</v>
      </c>
      <c r="AC75" s="1007">
        <f t="shared" ref="AC75:AC129" si="11">AA75-Y75</f>
        <v>-1.3858686751205844</v>
      </c>
    </row>
    <row r="76" spans="1:29" s="385" customFormat="1" ht="15" customHeight="1">
      <c r="A76" s="1001" t="s">
        <v>1451</v>
      </c>
      <c r="B76" s="1002" t="s">
        <v>47</v>
      </c>
      <c r="C76" s="1003">
        <v>14939</v>
      </c>
      <c r="D76" s="1003">
        <v>15050</v>
      </c>
      <c r="E76" s="1003">
        <v>15150</v>
      </c>
      <c r="F76" s="1003">
        <v>15135</v>
      </c>
      <c r="G76" s="1003">
        <v>15442</v>
      </c>
      <c r="H76" s="1003">
        <v>20756</v>
      </c>
      <c r="I76" s="1003">
        <v>19959</v>
      </c>
      <c r="J76" s="1003">
        <v>19000</v>
      </c>
      <c r="K76" s="1003">
        <v>17798</v>
      </c>
      <c r="L76" s="1003">
        <v>17153</v>
      </c>
      <c r="M76" s="1003">
        <v>16902</v>
      </c>
      <c r="N76" s="1003">
        <v>17448</v>
      </c>
      <c r="O76" s="1003">
        <v>18388</v>
      </c>
      <c r="P76" s="1003">
        <v>18900</v>
      </c>
      <c r="Q76" s="1003">
        <v>18781</v>
      </c>
      <c r="R76" s="1004">
        <v>18849</v>
      </c>
      <c r="S76" s="1003">
        <v>18419</v>
      </c>
      <c r="T76" s="1003">
        <v>17603</v>
      </c>
      <c r="U76" s="1003">
        <v>16636</v>
      </c>
      <c r="V76" s="1003">
        <v>15224</v>
      </c>
      <c r="W76" s="3189">
        <v>13879</v>
      </c>
      <c r="X76" s="1005">
        <f t="shared" si="8"/>
        <v>-1412</v>
      </c>
      <c r="Y76" s="2423">
        <f t="shared" si="9"/>
        <v>-8.4876172156768455</v>
      </c>
      <c r="Z76" s="1006">
        <f t="shared" si="6"/>
        <v>-1345</v>
      </c>
      <c r="AA76" s="1007">
        <f t="shared" si="7"/>
        <v>-8.834734629532317</v>
      </c>
      <c r="AB76" s="2424">
        <f t="shared" si="10"/>
        <v>67</v>
      </c>
      <c r="AC76" s="1007">
        <f t="shared" si="11"/>
        <v>-0.34711741385547157</v>
      </c>
    </row>
    <row r="77" spans="1:29" s="385" customFormat="1" ht="15" customHeight="1">
      <c r="A77" s="1001">
        <v>901</v>
      </c>
      <c r="B77" s="1002" t="s">
        <v>1453</v>
      </c>
      <c r="C77" s="1003">
        <v>31626</v>
      </c>
      <c r="D77" s="1003">
        <v>31686</v>
      </c>
      <c r="E77" s="1003">
        <v>31646</v>
      </c>
      <c r="F77" s="1003">
        <v>31093</v>
      </c>
      <c r="G77" s="1003">
        <v>29879</v>
      </c>
      <c r="H77" s="1003">
        <v>38947</v>
      </c>
      <c r="I77" s="1003">
        <v>38352</v>
      </c>
      <c r="J77" s="1003">
        <v>35664</v>
      </c>
      <c r="K77" s="1003">
        <v>32455</v>
      </c>
      <c r="L77" s="1003">
        <v>28921</v>
      </c>
      <c r="M77" s="1003">
        <v>26410</v>
      </c>
      <c r="N77" s="1003">
        <v>25600</v>
      </c>
      <c r="O77" s="1003">
        <v>24874</v>
      </c>
      <c r="P77" s="1003">
        <v>24516</v>
      </c>
      <c r="Q77" s="1003">
        <v>23827</v>
      </c>
      <c r="R77" s="1004">
        <v>23341</v>
      </c>
      <c r="S77" s="1003">
        <v>22337</v>
      </c>
      <c r="T77" s="1003">
        <v>21012</v>
      </c>
      <c r="U77" s="1003">
        <v>19265</v>
      </c>
      <c r="V77" s="1003">
        <v>17510</v>
      </c>
      <c r="W77" s="3189">
        <f>SUM(W78:W81)</f>
        <v>15863</v>
      </c>
      <c r="X77" s="1005">
        <f t="shared" si="8"/>
        <v>-1755</v>
      </c>
      <c r="Y77" s="2423">
        <f t="shared" si="9"/>
        <v>-9.1097845834414741</v>
      </c>
      <c r="Z77" s="1006">
        <f t="shared" si="6"/>
        <v>-1647</v>
      </c>
      <c r="AA77" s="1007">
        <f t="shared" si="7"/>
        <v>-9.4060536836093664</v>
      </c>
      <c r="AB77" s="2424">
        <f t="shared" si="10"/>
        <v>108</v>
      </c>
      <c r="AC77" s="1007">
        <f t="shared" si="11"/>
        <v>-0.29626910016789232</v>
      </c>
    </row>
    <row r="78" spans="1:29" ht="15" customHeight="1">
      <c r="A78" s="979" t="s">
        <v>1571</v>
      </c>
      <c r="B78" s="980" t="s">
        <v>1572</v>
      </c>
      <c r="C78" s="981">
        <v>11469</v>
      </c>
      <c r="D78" s="981">
        <v>11653</v>
      </c>
      <c r="E78" s="981">
        <v>11747</v>
      </c>
      <c r="F78" s="981">
        <v>12013</v>
      </c>
      <c r="G78" s="981">
        <v>11505</v>
      </c>
      <c r="H78" s="981">
        <v>14641</v>
      </c>
      <c r="I78" s="981">
        <v>14417</v>
      </c>
      <c r="J78" s="981">
        <v>13298</v>
      </c>
      <c r="K78" s="981">
        <v>12191</v>
      </c>
      <c r="L78" s="981">
        <v>10998</v>
      </c>
      <c r="M78" s="981">
        <v>10135</v>
      </c>
      <c r="N78" s="981">
        <v>9872</v>
      </c>
      <c r="O78" s="981">
        <v>9717</v>
      </c>
      <c r="P78" s="981">
        <v>9565</v>
      </c>
      <c r="Q78" s="981">
        <v>9360</v>
      </c>
      <c r="R78" s="981">
        <v>9131</v>
      </c>
      <c r="S78" s="981">
        <v>8789</v>
      </c>
      <c r="T78" s="981">
        <v>8251</v>
      </c>
      <c r="U78" s="981">
        <v>7601</v>
      </c>
      <c r="V78" s="981">
        <v>7068</v>
      </c>
      <c r="W78" s="3191">
        <v>6435</v>
      </c>
      <c r="X78" s="1005">
        <f t="shared" si="8"/>
        <v>-533</v>
      </c>
      <c r="Y78" s="2423">
        <f t="shared" si="9"/>
        <v>-7.0122352322062893</v>
      </c>
      <c r="Z78" s="1006">
        <f t="shared" si="6"/>
        <v>-633</v>
      </c>
      <c r="AA78" s="1007">
        <f t="shared" si="7"/>
        <v>-8.955857385398982</v>
      </c>
      <c r="AB78" s="2427"/>
      <c r="AC78" s="2412"/>
    </row>
    <row r="79" spans="1:29" ht="15" customHeight="1">
      <c r="A79" s="979" t="s">
        <v>1573</v>
      </c>
      <c r="B79" s="980" t="s">
        <v>1574</v>
      </c>
      <c r="C79" s="981">
        <v>9529</v>
      </c>
      <c r="D79" s="981">
        <v>9554</v>
      </c>
      <c r="E79" s="981">
        <v>9551</v>
      </c>
      <c r="F79" s="981">
        <v>9068</v>
      </c>
      <c r="G79" s="981">
        <v>8665</v>
      </c>
      <c r="H79" s="981">
        <v>11269</v>
      </c>
      <c r="I79" s="981">
        <v>11087</v>
      </c>
      <c r="J79" s="981">
        <v>10257</v>
      </c>
      <c r="K79" s="981">
        <v>9252</v>
      </c>
      <c r="L79" s="981">
        <v>7987</v>
      </c>
      <c r="M79" s="981">
        <v>7155</v>
      </c>
      <c r="N79" s="981">
        <v>6800</v>
      </c>
      <c r="O79" s="981">
        <v>6410</v>
      </c>
      <c r="P79" s="981">
        <v>6223</v>
      </c>
      <c r="Q79" s="981">
        <v>6006</v>
      </c>
      <c r="R79" s="981">
        <v>5831</v>
      </c>
      <c r="S79" s="981">
        <v>5606</v>
      </c>
      <c r="T79" s="981">
        <v>5225</v>
      </c>
      <c r="U79" s="981">
        <v>4667</v>
      </c>
      <c r="V79" s="981">
        <v>4099</v>
      </c>
      <c r="W79" s="3191">
        <v>3634</v>
      </c>
      <c r="X79" s="1005">
        <f t="shared" si="8"/>
        <v>-568</v>
      </c>
      <c r="Y79" s="2423">
        <f t="shared" si="9"/>
        <v>-12.170559245768159</v>
      </c>
      <c r="Z79" s="1006">
        <f t="shared" si="6"/>
        <v>-465</v>
      </c>
      <c r="AA79" s="1007">
        <f t="shared" si="7"/>
        <v>-11.344230300073189</v>
      </c>
      <c r="AB79" s="2427"/>
      <c r="AC79" s="2412"/>
    </row>
    <row r="80" spans="1:29" ht="15" customHeight="1">
      <c r="A80" s="979" t="s">
        <v>1575</v>
      </c>
      <c r="B80" s="980" t="s">
        <v>1576</v>
      </c>
      <c r="C80" s="981">
        <v>6123</v>
      </c>
      <c r="D80" s="981">
        <v>6066</v>
      </c>
      <c r="E80" s="981">
        <v>5940</v>
      </c>
      <c r="F80" s="981">
        <v>5728</v>
      </c>
      <c r="G80" s="981">
        <v>5632</v>
      </c>
      <c r="H80" s="981">
        <v>7378</v>
      </c>
      <c r="I80" s="981">
        <v>7398</v>
      </c>
      <c r="J80" s="981">
        <v>7043</v>
      </c>
      <c r="K80" s="981">
        <v>6242</v>
      </c>
      <c r="L80" s="981">
        <v>5556</v>
      </c>
      <c r="M80" s="981">
        <v>5038</v>
      </c>
      <c r="N80" s="981">
        <v>4930</v>
      </c>
      <c r="O80" s="981">
        <v>4987</v>
      </c>
      <c r="P80" s="981">
        <v>5009</v>
      </c>
      <c r="Q80" s="981">
        <v>4884</v>
      </c>
      <c r="R80" s="981">
        <v>4817</v>
      </c>
      <c r="S80" s="981">
        <v>4567</v>
      </c>
      <c r="T80" s="981">
        <v>4341</v>
      </c>
      <c r="U80" s="981">
        <v>4024</v>
      </c>
      <c r="V80" s="981">
        <v>3628</v>
      </c>
      <c r="W80" s="3191">
        <v>3344</v>
      </c>
      <c r="X80" s="1005">
        <f t="shared" si="8"/>
        <v>-396</v>
      </c>
      <c r="Y80" s="2423">
        <f t="shared" si="9"/>
        <v>-9.8409542743538765</v>
      </c>
      <c r="Z80" s="1006">
        <f t="shared" si="6"/>
        <v>-284</v>
      </c>
      <c r="AA80" s="1007">
        <f t="shared" si="7"/>
        <v>-7.8280044101433299</v>
      </c>
      <c r="AB80" s="2427"/>
      <c r="AC80" s="2412"/>
    </row>
    <row r="81" spans="1:29" ht="15" customHeight="1">
      <c r="A81" s="979" t="s">
        <v>1577</v>
      </c>
      <c r="B81" s="980" t="s">
        <v>1578</v>
      </c>
      <c r="C81" s="981">
        <v>4505</v>
      </c>
      <c r="D81" s="981">
        <v>4413</v>
      </c>
      <c r="E81" s="981">
        <v>4408</v>
      </c>
      <c r="F81" s="981">
        <v>4284</v>
      </c>
      <c r="G81" s="981">
        <v>4077</v>
      </c>
      <c r="H81" s="981">
        <v>5659</v>
      </c>
      <c r="I81" s="981">
        <v>5450</v>
      </c>
      <c r="J81" s="981">
        <v>5066</v>
      </c>
      <c r="K81" s="981">
        <v>4770</v>
      </c>
      <c r="L81" s="981">
        <v>4380</v>
      </c>
      <c r="M81" s="981">
        <v>4082</v>
      </c>
      <c r="N81" s="981">
        <v>3998</v>
      </c>
      <c r="O81" s="981">
        <v>3760</v>
      </c>
      <c r="P81" s="981">
        <v>3719</v>
      </c>
      <c r="Q81" s="981">
        <v>3577</v>
      </c>
      <c r="R81" s="981">
        <v>3562</v>
      </c>
      <c r="S81" s="981">
        <v>3375</v>
      </c>
      <c r="T81" s="981">
        <v>3195</v>
      </c>
      <c r="U81" s="981">
        <v>2973</v>
      </c>
      <c r="V81" s="981">
        <v>2715</v>
      </c>
      <c r="W81" s="3191">
        <v>2450</v>
      </c>
      <c r="X81" s="1005">
        <f t="shared" si="8"/>
        <v>-258</v>
      </c>
      <c r="Y81" s="2423">
        <f t="shared" si="9"/>
        <v>-8.6781029263370328</v>
      </c>
      <c r="Z81" s="1006">
        <f t="shared" si="6"/>
        <v>-265</v>
      </c>
      <c r="AA81" s="1007">
        <f t="shared" si="7"/>
        <v>-9.7605893186003687</v>
      </c>
      <c r="AB81" s="2427"/>
      <c r="AC81" s="2412"/>
    </row>
    <row r="82" spans="1:29" s="385" customFormat="1" ht="15" customHeight="1">
      <c r="A82" s="997" t="s">
        <v>11</v>
      </c>
      <c r="B82" s="1008"/>
      <c r="W82" s="2514"/>
      <c r="X82" s="1005" t="s">
        <v>2764</v>
      </c>
      <c r="Y82" s="2423" t="s">
        <v>2764</v>
      </c>
      <c r="Z82" s="1006" t="s">
        <v>2802</v>
      </c>
      <c r="AA82" s="1007" t="s">
        <v>2802</v>
      </c>
      <c r="AB82" s="2424"/>
      <c r="AC82" s="1007"/>
    </row>
    <row r="83" spans="1:29" s="385" customFormat="1" ht="15" customHeight="1">
      <c r="A83" s="1001" t="s">
        <v>1422</v>
      </c>
      <c r="B83" s="1002" t="s">
        <v>79</v>
      </c>
      <c r="C83" s="1003">
        <v>90750</v>
      </c>
      <c r="D83" s="1003">
        <v>91246</v>
      </c>
      <c r="E83" s="1003">
        <v>91800</v>
      </c>
      <c r="F83" s="1003">
        <v>92006</v>
      </c>
      <c r="G83" s="1003">
        <v>91546</v>
      </c>
      <c r="H83" s="1003">
        <v>103154</v>
      </c>
      <c r="I83" s="1003">
        <v>102838</v>
      </c>
      <c r="J83" s="1003">
        <v>102557</v>
      </c>
      <c r="K83" s="1003">
        <v>99572</v>
      </c>
      <c r="L83" s="1003">
        <v>96599</v>
      </c>
      <c r="M83" s="1003">
        <v>94732</v>
      </c>
      <c r="N83" s="1003">
        <v>95687</v>
      </c>
      <c r="O83" s="1003">
        <v>96448</v>
      </c>
      <c r="P83" s="1003">
        <v>96086</v>
      </c>
      <c r="Q83" s="1003">
        <v>94163</v>
      </c>
      <c r="R83" s="1004">
        <v>93859</v>
      </c>
      <c r="S83" s="1003">
        <v>92752</v>
      </c>
      <c r="T83" s="1003">
        <v>89208</v>
      </c>
      <c r="U83" s="1003">
        <v>85592</v>
      </c>
      <c r="V83" s="1003">
        <v>82250</v>
      </c>
      <c r="W83" s="3189">
        <f>SUM(W84:W89)</f>
        <v>77489</v>
      </c>
      <c r="X83" s="1005">
        <f t="shared" si="8"/>
        <v>-3342</v>
      </c>
      <c r="Y83" s="2423">
        <f t="shared" si="9"/>
        <v>-3.9045705206094032</v>
      </c>
      <c r="Z83" s="1006">
        <f t="shared" si="6"/>
        <v>-4761</v>
      </c>
      <c r="AA83" s="1007">
        <f t="shared" si="7"/>
        <v>-5.7884498480243165</v>
      </c>
      <c r="AB83" s="2424">
        <f t="shared" si="10"/>
        <v>-1419</v>
      </c>
      <c r="AC83" s="1007">
        <f t="shared" si="11"/>
        <v>-1.8838793274149133</v>
      </c>
    </row>
    <row r="84" spans="1:29" ht="15" customHeight="1">
      <c r="A84" s="979" t="s">
        <v>1480</v>
      </c>
      <c r="B84" s="980" t="s">
        <v>1481</v>
      </c>
      <c r="C84" s="981">
        <v>32455</v>
      </c>
      <c r="D84" s="981">
        <v>34827</v>
      </c>
      <c r="E84" s="981">
        <v>35690</v>
      </c>
      <c r="F84" s="981">
        <v>35882</v>
      </c>
      <c r="G84" s="981">
        <v>36312</v>
      </c>
      <c r="H84" s="981">
        <v>40996</v>
      </c>
      <c r="I84" s="981">
        <v>41525</v>
      </c>
      <c r="J84" s="981">
        <v>42341</v>
      </c>
      <c r="K84" s="981">
        <v>42569</v>
      </c>
      <c r="L84" s="981">
        <v>43259</v>
      </c>
      <c r="M84" s="981">
        <v>44094</v>
      </c>
      <c r="N84" s="981">
        <v>46210</v>
      </c>
      <c r="O84" s="981">
        <v>47458</v>
      </c>
      <c r="P84" s="981">
        <v>47712</v>
      </c>
      <c r="Q84" s="981">
        <v>47244</v>
      </c>
      <c r="R84" s="981">
        <v>47742</v>
      </c>
      <c r="S84" s="981">
        <v>47308</v>
      </c>
      <c r="T84" s="981">
        <v>45997</v>
      </c>
      <c r="U84" s="981">
        <v>44598</v>
      </c>
      <c r="V84" s="981">
        <v>43375</v>
      </c>
      <c r="W84" s="3191">
        <v>41827</v>
      </c>
      <c r="X84" s="1005">
        <f t="shared" si="8"/>
        <v>-1223</v>
      </c>
      <c r="Y84" s="2423">
        <f t="shared" si="9"/>
        <v>-2.7422754383604646</v>
      </c>
      <c r="Z84" s="1006">
        <f t="shared" si="6"/>
        <v>-1548</v>
      </c>
      <c r="AA84" s="1007">
        <f t="shared" si="7"/>
        <v>-3.5688760806916431</v>
      </c>
      <c r="AB84" s="2427"/>
      <c r="AC84" s="2412"/>
    </row>
    <row r="85" spans="1:29" ht="15" customHeight="1">
      <c r="A85" s="979" t="s">
        <v>1482</v>
      </c>
      <c r="B85" s="980" t="s">
        <v>1483</v>
      </c>
      <c r="C85" s="981">
        <v>5136</v>
      </c>
      <c r="D85" s="981">
        <v>4614</v>
      </c>
      <c r="E85" s="981">
        <v>5216</v>
      </c>
      <c r="F85" s="981">
        <v>5213</v>
      </c>
      <c r="G85" s="981">
        <v>5001</v>
      </c>
      <c r="H85" s="981">
        <v>5547</v>
      </c>
      <c r="I85" s="981">
        <v>5523</v>
      </c>
      <c r="J85" s="981">
        <v>5922</v>
      </c>
      <c r="K85" s="981">
        <v>6042</v>
      </c>
      <c r="L85" s="981">
        <v>6262</v>
      </c>
      <c r="M85" s="981">
        <v>5904</v>
      </c>
      <c r="N85" s="981">
        <v>5669</v>
      </c>
      <c r="O85" s="981">
        <v>5303</v>
      </c>
      <c r="P85" s="981">
        <v>4958</v>
      </c>
      <c r="Q85" s="981">
        <v>4748</v>
      </c>
      <c r="R85" s="981">
        <v>4592</v>
      </c>
      <c r="S85" s="981">
        <v>4345</v>
      </c>
      <c r="T85" s="981">
        <v>3973</v>
      </c>
      <c r="U85" s="981">
        <v>3778</v>
      </c>
      <c r="V85" s="981">
        <v>3519</v>
      </c>
      <c r="W85" s="3191">
        <v>3125</v>
      </c>
      <c r="X85" s="1005">
        <f t="shared" si="8"/>
        <v>-259</v>
      </c>
      <c r="Y85" s="2423">
        <f t="shared" si="9"/>
        <v>-6.8554790894653257</v>
      </c>
      <c r="Z85" s="1006">
        <f t="shared" si="6"/>
        <v>-394</v>
      </c>
      <c r="AA85" s="1007">
        <f t="shared" si="7"/>
        <v>-11.196362603012219</v>
      </c>
      <c r="AB85" s="2427"/>
      <c r="AC85" s="2412"/>
    </row>
    <row r="86" spans="1:29" ht="15" customHeight="1">
      <c r="A86" s="979" t="s">
        <v>1484</v>
      </c>
      <c r="B86" s="980" t="s">
        <v>1485</v>
      </c>
      <c r="C86" s="981">
        <v>9425</v>
      </c>
      <c r="D86" s="981">
        <v>8534</v>
      </c>
      <c r="E86" s="981">
        <v>7894</v>
      </c>
      <c r="F86" s="981">
        <v>7978</v>
      </c>
      <c r="G86" s="981">
        <v>7928</v>
      </c>
      <c r="H86" s="981">
        <v>8692</v>
      </c>
      <c r="I86" s="981">
        <v>8540</v>
      </c>
      <c r="J86" s="981">
        <v>8328</v>
      </c>
      <c r="K86" s="981">
        <v>7915</v>
      </c>
      <c r="L86" s="981">
        <v>7278</v>
      </c>
      <c r="M86" s="981">
        <v>6726</v>
      </c>
      <c r="N86" s="981">
        <v>6466</v>
      </c>
      <c r="O86" s="981">
        <v>6409</v>
      </c>
      <c r="P86" s="981">
        <v>6306</v>
      </c>
      <c r="Q86" s="981">
        <v>6018</v>
      </c>
      <c r="R86" s="981">
        <v>5880</v>
      </c>
      <c r="S86" s="981">
        <v>5751</v>
      </c>
      <c r="T86" s="981">
        <v>5444</v>
      </c>
      <c r="U86" s="981">
        <v>4973</v>
      </c>
      <c r="V86" s="981">
        <v>4496</v>
      </c>
      <c r="W86" s="3191">
        <v>4115</v>
      </c>
      <c r="X86" s="1005">
        <f t="shared" si="8"/>
        <v>-477</v>
      </c>
      <c r="Y86" s="2423">
        <f t="shared" si="9"/>
        <v>-9.5917956967625173</v>
      </c>
      <c r="Z86" s="1006">
        <f t="shared" si="6"/>
        <v>-381</v>
      </c>
      <c r="AA86" s="1007">
        <f t="shared" si="7"/>
        <v>-8.4741992882562283</v>
      </c>
      <c r="AB86" s="2427"/>
      <c r="AC86" s="2412"/>
    </row>
    <row r="87" spans="1:29" ht="15" customHeight="1">
      <c r="A87" s="979" t="s">
        <v>1486</v>
      </c>
      <c r="B87" s="980" t="s">
        <v>1487</v>
      </c>
      <c r="C87" s="981">
        <v>20572</v>
      </c>
      <c r="D87" s="981">
        <v>20533</v>
      </c>
      <c r="E87" s="981">
        <v>20964</v>
      </c>
      <c r="F87" s="981">
        <v>20716</v>
      </c>
      <c r="G87" s="981">
        <v>20354</v>
      </c>
      <c r="H87" s="981">
        <v>23923</v>
      </c>
      <c r="I87" s="981">
        <v>23558</v>
      </c>
      <c r="J87" s="981">
        <v>23047</v>
      </c>
      <c r="K87" s="981">
        <v>21685</v>
      </c>
      <c r="L87" s="981">
        <v>20338</v>
      </c>
      <c r="M87" s="981">
        <v>19592</v>
      </c>
      <c r="N87" s="981">
        <v>19394</v>
      </c>
      <c r="O87" s="981">
        <v>19415</v>
      </c>
      <c r="P87" s="981">
        <v>19325</v>
      </c>
      <c r="Q87" s="981">
        <v>18822</v>
      </c>
      <c r="R87" s="981">
        <v>18666</v>
      </c>
      <c r="S87" s="981">
        <v>18410</v>
      </c>
      <c r="T87" s="981">
        <v>17697</v>
      </c>
      <c r="U87" s="981">
        <v>17242</v>
      </c>
      <c r="V87" s="981">
        <v>16609</v>
      </c>
      <c r="W87" s="3191">
        <v>15517</v>
      </c>
      <c r="X87" s="1005">
        <f t="shared" si="8"/>
        <v>-633</v>
      </c>
      <c r="Y87" s="2423">
        <f t="shared" si="9"/>
        <v>-3.671267834357963</v>
      </c>
      <c r="Z87" s="1006">
        <f t="shared" si="6"/>
        <v>-1092</v>
      </c>
      <c r="AA87" s="1007">
        <f t="shared" si="7"/>
        <v>-6.5747486302607019</v>
      </c>
      <c r="AB87" s="2427"/>
      <c r="AC87" s="2412"/>
    </row>
    <row r="88" spans="1:29" ht="15" customHeight="1">
      <c r="A88" s="979" t="s">
        <v>1488</v>
      </c>
      <c r="B88" s="980" t="s">
        <v>1489</v>
      </c>
      <c r="C88" s="981">
        <v>12590</v>
      </c>
      <c r="D88" s="981">
        <v>12676</v>
      </c>
      <c r="E88" s="981">
        <v>12336</v>
      </c>
      <c r="F88" s="981">
        <v>12809</v>
      </c>
      <c r="G88" s="981">
        <v>12510</v>
      </c>
      <c r="H88" s="981">
        <v>14174</v>
      </c>
      <c r="I88" s="981">
        <v>13811</v>
      </c>
      <c r="J88" s="981">
        <v>13302</v>
      </c>
      <c r="K88" s="981">
        <v>12557</v>
      </c>
      <c r="L88" s="981">
        <v>11646</v>
      </c>
      <c r="M88" s="981">
        <v>11235</v>
      </c>
      <c r="N88" s="981">
        <v>10926</v>
      </c>
      <c r="O88" s="981">
        <v>11129</v>
      </c>
      <c r="P88" s="981">
        <v>11204</v>
      </c>
      <c r="Q88" s="981">
        <v>11001</v>
      </c>
      <c r="R88" s="981">
        <v>10917</v>
      </c>
      <c r="S88" s="981">
        <v>11207</v>
      </c>
      <c r="T88" s="981">
        <v>10824</v>
      </c>
      <c r="U88" s="981">
        <v>10259</v>
      </c>
      <c r="V88" s="981">
        <v>9996</v>
      </c>
      <c r="W88" s="3191">
        <v>9160</v>
      </c>
      <c r="X88" s="1005">
        <f t="shared" si="8"/>
        <v>-263</v>
      </c>
      <c r="Y88" s="2423">
        <f t="shared" si="9"/>
        <v>-2.5636026903206939</v>
      </c>
      <c r="Z88" s="1006">
        <f t="shared" si="6"/>
        <v>-836</v>
      </c>
      <c r="AA88" s="1007">
        <f t="shared" si="7"/>
        <v>-8.3633453381352538</v>
      </c>
      <c r="AB88" s="2427"/>
      <c r="AC88" s="2412"/>
    </row>
    <row r="89" spans="1:29" ht="15" customHeight="1">
      <c r="A89" s="979" t="s">
        <v>1490</v>
      </c>
      <c r="B89" s="980" t="s">
        <v>1491</v>
      </c>
      <c r="C89" s="981">
        <v>10572</v>
      </c>
      <c r="D89" s="981">
        <v>10062</v>
      </c>
      <c r="E89" s="981">
        <v>9700</v>
      </c>
      <c r="F89" s="981">
        <v>9408</v>
      </c>
      <c r="G89" s="981">
        <v>9441</v>
      </c>
      <c r="H89" s="981">
        <v>9822</v>
      </c>
      <c r="I89" s="981">
        <v>9881</v>
      </c>
      <c r="J89" s="981">
        <v>9617</v>
      </c>
      <c r="K89" s="981">
        <v>8804</v>
      </c>
      <c r="L89" s="981">
        <v>7816</v>
      </c>
      <c r="M89" s="981">
        <v>7181</v>
      </c>
      <c r="N89" s="981">
        <v>7022</v>
      </c>
      <c r="O89" s="981">
        <v>6734</v>
      </c>
      <c r="P89" s="981">
        <v>6581</v>
      </c>
      <c r="Q89" s="981">
        <v>6330</v>
      </c>
      <c r="R89" s="981">
        <v>6062</v>
      </c>
      <c r="S89" s="981">
        <v>5731</v>
      </c>
      <c r="T89" s="981">
        <v>5273</v>
      </c>
      <c r="U89" s="981">
        <v>4742</v>
      </c>
      <c r="V89" s="981">
        <v>4255</v>
      </c>
      <c r="W89" s="3191">
        <v>3745</v>
      </c>
      <c r="X89" s="1005">
        <f t="shared" si="8"/>
        <v>-487</v>
      </c>
      <c r="Y89" s="2423">
        <f t="shared" si="9"/>
        <v>-10.269928300295234</v>
      </c>
      <c r="Z89" s="1006">
        <f t="shared" si="6"/>
        <v>-510</v>
      </c>
      <c r="AA89" s="1007">
        <f t="shared" si="7"/>
        <v>-11.985898942420683</v>
      </c>
      <c r="AB89" s="2427"/>
      <c r="AC89" s="2412"/>
    </row>
    <row r="90" spans="1:29" s="385" customFormat="1" ht="15" customHeight="1">
      <c r="A90" s="1001">
        <v>222</v>
      </c>
      <c r="B90" s="1002" t="s">
        <v>1436</v>
      </c>
      <c r="C90" s="1003">
        <v>43271</v>
      </c>
      <c r="D90" s="1003">
        <v>42465</v>
      </c>
      <c r="E90" s="1003">
        <v>43449</v>
      </c>
      <c r="F90" s="1003">
        <v>43190</v>
      </c>
      <c r="G90" s="1003">
        <v>45203</v>
      </c>
      <c r="H90" s="1003">
        <v>49057</v>
      </c>
      <c r="I90" s="1003">
        <v>49190</v>
      </c>
      <c r="J90" s="1003">
        <v>48578</v>
      </c>
      <c r="K90" s="1003">
        <v>44884</v>
      </c>
      <c r="L90" s="1003">
        <v>40740</v>
      </c>
      <c r="M90" s="1003">
        <v>36716</v>
      </c>
      <c r="N90" s="1003">
        <v>34919</v>
      </c>
      <c r="O90" s="1003">
        <v>33979</v>
      </c>
      <c r="P90" s="1003">
        <v>33595</v>
      </c>
      <c r="Q90" s="1003">
        <v>32092</v>
      </c>
      <c r="R90" s="1004">
        <v>31290</v>
      </c>
      <c r="S90" s="1003">
        <v>30110</v>
      </c>
      <c r="T90" s="1003">
        <v>28306</v>
      </c>
      <c r="U90" s="1003">
        <v>26501</v>
      </c>
      <c r="V90" s="1003">
        <v>24288</v>
      </c>
      <c r="W90" s="3189">
        <f>SUM(W91:W94)</f>
        <v>22129</v>
      </c>
      <c r="X90" s="1005">
        <f t="shared" si="8"/>
        <v>-2213</v>
      </c>
      <c r="Y90" s="2423">
        <f t="shared" si="9"/>
        <v>-8.3506282781781813</v>
      </c>
      <c r="Z90" s="1006">
        <f t="shared" si="6"/>
        <v>-2159</v>
      </c>
      <c r="AA90" s="1007">
        <f t="shared" si="7"/>
        <v>-8.8891633728590254</v>
      </c>
      <c r="AB90" s="2424">
        <f t="shared" si="10"/>
        <v>54</v>
      </c>
      <c r="AC90" s="1007">
        <f t="shared" si="11"/>
        <v>-0.53853509468084404</v>
      </c>
    </row>
    <row r="91" spans="1:29" ht="15" customHeight="1">
      <c r="A91" s="979" t="s">
        <v>1507</v>
      </c>
      <c r="B91" s="980" t="s">
        <v>1508</v>
      </c>
      <c r="C91" s="981">
        <v>13638</v>
      </c>
      <c r="D91" s="981">
        <v>13582</v>
      </c>
      <c r="E91" s="981">
        <v>13811</v>
      </c>
      <c r="F91" s="981">
        <v>13590</v>
      </c>
      <c r="G91" s="981">
        <v>13569</v>
      </c>
      <c r="H91" s="981">
        <v>16271</v>
      </c>
      <c r="I91" s="981">
        <v>15782</v>
      </c>
      <c r="J91" s="981">
        <v>15435</v>
      </c>
      <c r="K91" s="981">
        <v>14551</v>
      </c>
      <c r="L91" s="981">
        <v>13801</v>
      </c>
      <c r="M91" s="981">
        <v>13155</v>
      </c>
      <c r="N91" s="981">
        <v>13029</v>
      </c>
      <c r="O91" s="981">
        <v>13056</v>
      </c>
      <c r="P91" s="981">
        <v>12969</v>
      </c>
      <c r="Q91" s="981">
        <v>12779</v>
      </c>
      <c r="R91" s="981">
        <v>12562</v>
      </c>
      <c r="S91" s="981">
        <v>12011</v>
      </c>
      <c r="T91" s="981">
        <v>11453</v>
      </c>
      <c r="U91" s="981">
        <v>10843</v>
      </c>
      <c r="V91" s="981">
        <v>10111</v>
      </c>
      <c r="W91" s="3191">
        <v>9388</v>
      </c>
      <c r="X91" s="1005">
        <f t="shared" si="8"/>
        <v>-732</v>
      </c>
      <c r="Y91" s="2423">
        <f t="shared" si="9"/>
        <v>-6.7508991976390291</v>
      </c>
      <c r="Z91" s="1006">
        <f t="shared" si="6"/>
        <v>-723</v>
      </c>
      <c r="AA91" s="1007">
        <f t="shared" si="7"/>
        <v>-7.1506280288794386</v>
      </c>
      <c r="AB91" s="2427"/>
      <c r="AC91" s="2412"/>
    </row>
    <row r="92" spans="1:29" ht="15" customHeight="1">
      <c r="A92" s="979" t="s">
        <v>1509</v>
      </c>
      <c r="B92" s="980" t="s">
        <v>1510</v>
      </c>
      <c r="C92" s="981">
        <v>12515</v>
      </c>
      <c r="D92" s="981">
        <v>12583</v>
      </c>
      <c r="E92" s="981">
        <v>12751</v>
      </c>
      <c r="F92" s="981">
        <v>11812</v>
      </c>
      <c r="G92" s="981">
        <v>11943</v>
      </c>
      <c r="H92" s="981">
        <v>13806</v>
      </c>
      <c r="I92" s="981">
        <v>13376</v>
      </c>
      <c r="J92" s="981">
        <v>12958</v>
      </c>
      <c r="K92" s="981">
        <v>11954</v>
      </c>
      <c r="L92" s="981">
        <v>10987</v>
      </c>
      <c r="M92" s="981">
        <v>10289</v>
      </c>
      <c r="N92" s="981">
        <v>9968</v>
      </c>
      <c r="O92" s="981">
        <v>9611</v>
      </c>
      <c r="P92" s="981">
        <v>9431</v>
      </c>
      <c r="Q92" s="981">
        <v>9140</v>
      </c>
      <c r="R92" s="981">
        <v>8913</v>
      </c>
      <c r="S92" s="981">
        <v>8728</v>
      </c>
      <c r="T92" s="981">
        <v>8181</v>
      </c>
      <c r="U92" s="981">
        <v>7732</v>
      </c>
      <c r="V92" s="981">
        <v>7144</v>
      </c>
      <c r="W92" s="3191">
        <v>6565</v>
      </c>
      <c r="X92" s="1005">
        <f t="shared" si="8"/>
        <v>-588</v>
      </c>
      <c r="Y92" s="2423">
        <f t="shared" si="9"/>
        <v>-7.6047594412829795</v>
      </c>
      <c r="Z92" s="1006">
        <f t="shared" si="6"/>
        <v>-579</v>
      </c>
      <c r="AA92" s="1007">
        <f t="shared" si="7"/>
        <v>-8.104703247480403</v>
      </c>
      <c r="AB92" s="2427"/>
      <c r="AC92" s="2412"/>
    </row>
    <row r="93" spans="1:29" ht="15" customHeight="1">
      <c r="A93" s="979" t="s">
        <v>1511</v>
      </c>
      <c r="B93" s="980" t="s">
        <v>1512</v>
      </c>
      <c r="C93" s="981">
        <v>10028</v>
      </c>
      <c r="D93" s="981">
        <v>9205</v>
      </c>
      <c r="E93" s="981">
        <v>9752</v>
      </c>
      <c r="F93" s="981">
        <v>10815</v>
      </c>
      <c r="G93" s="981">
        <v>11901</v>
      </c>
      <c r="H93" s="981">
        <v>10634</v>
      </c>
      <c r="I93" s="981">
        <v>11531</v>
      </c>
      <c r="J93" s="981">
        <v>12086</v>
      </c>
      <c r="K93" s="981">
        <v>10978</v>
      </c>
      <c r="L93" s="981">
        <v>9313</v>
      </c>
      <c r="M93" s="981">
        <v>7527</v>
      </c>
      <c r="N93" s="981">
        <v>6572</v>
      </c>
      <c r="O93" s="981">
        <v>6142</v>
      </c>
      <c r="P93" s="981">
        <v>6004</v>
      </c>
      <c r="Q93" s="981">
        <v>5173</v>
      </c>
      <c r="R93" s="981">
        <v>4962</v>
      </c>
      <c r="S93" s="981">
        <v>4785</v>
      </c>
      <c r="T93" s="981">
        <v>4397</v>
      </c>
      <c r="U93" s="981">
        <v>3997</v>
      </c>
      <c r="V93" s="981">
        <v>3533</v>
      </c>
      <c r="W93" s="3191">
        <v>3104</v>
      </c>
      <c r="X93" s="1005">
        <f t="shared" si="8"/>
        <v>-464</v>
      </c>
      <c r="Y93" s="2423">
        <f t="shared" si="9"/>
        <v>-11.608706529897423</v>
      </c>
      <c r="Z93" s="1006">
        <f t="shared" si="6"/>
        <v>-429</v>
      </c>
      <c r="AA93" s="1007">
        <f t="shared" si="7"/>
        <v>-12.14265496744976</v>
      </c>
      <c r="AB93" s="2427"/>
      <c r="AC93" s="2412"/>
    </row>
    <row r="94" spans="1:29" ht="15" customHeight="1">
      <c r="A94" s="979" t="s">
        <v>1513</v>
      </c>
      <c r="B94" s="980" t="s">
        <v>1514</v>
      </c>
      <c r="C94" s="981">
        <v>7090</v>
      </c>
      <c r="D94" s="981">
        <v>7095</v>
      </c>
      <c r="E94" s="981">
        <v>7135</v>
      </c>
      <c r="F94" s="981">
        <v>6973</v>
      </c>
      <c r="G94" s="981">
        <v>7790</v>
      </c>
      <c r="H94" s="981">
        <v>8346</v>
      </c>
      <c r="I94" s="981">
        <v>8501</v>
      </c>
      <c r="J94" s="981">
        <v>8099</v>
      </c>
      <c r="K94" s="981">
        <v>7401</v>
      </c>
      <c r="L94" s="981">
        <v>6639</v>
      </c>
      <c r="M94" s="981">
        <v>5745</v>
      </c>
      <c r="N94" s="981">
        <v>5350</v>
      </c>
      <c r="O94" s="981">
        <v>5170</v>
      </c>
      <c r="P94" s="981">
        <v>5191</v>
      </c>
      <c r="Q94" s="981">
        <v>5000</v>
      </c>
      <c r="R94" s="981">
        <v>4853</v>
      </c>
      <c r="S94" s="981">
        <v>4586</v>
      </c>
      <c r="T94" s="981">
        <v>4275</v>
      </c>
      <c r="U94" s="981">
        <v>3929</v>
      </c>
      <c r="V94" s="981">
        <v>3500</v>
      </c>
      <c r="W94" s="3191">
        <v>3072</v>
      </c>
      <c r="X94" s="1005">
        <f t="shared" si="8"/>
        <v>-429</v>
      </c>
      <c r="Y94" s="2423">
        <f t="shared" si="9"/>
        <v>-10.918808857215577</v>
      </c>
      <c r="Z94" s="1006">
        <f t="shared" si="6"/>
        <v>-428</v>
      </c>
      <c r="AA94" s="1007">
        <f t="shared" si="7"/>
        <v>-12.22857142857143</v>
      </c>
      <c r="AB94" s="2427"/>
      <c r="AC94" s="2412"/>
    </row>
    <row r="95" spans="1:29" s="385" customFormat="1" ht="15" customHeight="1">
      <c r="A95" s="1001">
        <v>225</v>
      </c>
      <c r="B95" s="1002" t="s">
        <v>1439</v>
      </c>
      <c r="C95" s="1003">
        <v>41657</v>
      </c>
      <c r="D95" s="1003">
        <v>41053</v>
      </c>
      <c r="E95" s="1003">
        <v>42524</v>
      </c>
      <c r="F95" s="1003">
        <v>42173</v>
      </c>
      <c r="G95" s="1003">
        <v>42442</v>
      </c>
      <c r="H95" s="1003">
        <v>49448</v>
      </c>
      <c r="I95" s="1003">
        <v>49619</v>
      </c>
      <c r="J95" s="1003">
        <v>49225</v>
      </c>
      <c r="K95" s="1003">
        <v>47118</v>
      </c>
      <c r="L95" s="1003">
        <v>43637</v>
      </c>
      <c r="M95" s="1003">
        <v>39506</v>
      </c>
      <c r="N95" s="1003">
        <v>37763</v>
      </c>
      <c r="O95" s="1003">
        <v>36850</v>
      </c>
      <c r="P95" s="1003">
        <v>37149</v>
      </c>
      <c r="Q95" s="1003">
        <v>36625</v>
      </c>
      <c r="R95" s="1004">
        <v>36766</v>
      </c>
      <c r="S95" s="1003">
        <v>36069</v>
      </c>
      <c r="T95" s="1003">
        <v>34791</v>
      </c>
      <c r="U95" s="1003">
        <v>32814</v>
      </c>
      <c r="V95" s="1003">
        <v>30805</v>
      </c>
      <c r="W95" s="3189">
        <f>SUM(W96:W99)</f>
        <v>28989</v>
      </c>
      <c r="X95" s="1005">
        <f t="shared" si="8"/>
        <v>-2009</v>
      </c>
      <c r="Y95" s="2423">
        <f t="shared" si="9"/>
        <v>-6.1223867861278727</v>
      </c>
      <c r="Z95" s="1006">
        <f t="shared" si="6"/>
        <v>-1816</v>
      </c>
      <c r="AA95" s="1007">
        <f t="shared" si="7"/>
        <v>-5.8951468917383547</v>
      </c>
      <c r="AB95" s="2424">
        <f t="shared" si="10"/>
        <v>193</v>
      </c>
      <c r="AC95" s="1007">
        <f t="shared" si="11"/>
        <v>0.22723989438951797</v>
      </c>
    </row>
    <row r="96" spans="1:29" ht="15" customHeight="1">
      <c r="A96" s="979" t="s">
        <v>1535</v>
      </c>
      <c r="B96" s="980" t="s">
        <v>1536</v>
      </c>
      <c r="C96" s="981">
        <v>8888</v>
      </c>
      <c r="D96" s="981">
        <v>7819</v>
      </c>
      <c r="E96" s="981">
        <v>8285</v>
      </c>
      <c r="F96" s="981">
        <v>8496</v>
      </c>
      <c r="G96" s="981">
        <v>9211</v>
      </c>
      <c r="H96" s="981">
        <v>9918</v>
      </c>
      <c r="I96" s="981">
        <v>10462</v>
      </c>
      <c r="J96" s="981">
        <v>11083</v>
      </c>
      <c r="K96" s="981">
        <v>10564</v>
      </c>
      <c r="L96" s="981">
        <v>9466</v>
      </c>
      <c r="M96" s="981">
        <v>7652</v>
      </c>
      <c r="N96" s="981">
        <v>6658</v>
      </c>
      <c r="O96" s="981">
        <v>5988</v>
      </c>
      <c r="P96" s="981">
        <v>5866</v>
      </c>
      <c r="Q96" s="981">
        <v>5699</v>
      </c>
      <c r="R96" s="981">
        <v>5582</v>
      </c>
      <c r="S96" s="981">
        <v>5077</v>
      </c>
      <c r="T96" s="981">
        <v>4716</v>
      </c>
      <c r="U96" s="981">
        <v>4221</v>
      </c>
      <c r="V96" s="981">
        <v>3759</v>
      </c>
      <c r="W96" s="3191">
        <v>3450</v>
      </c>
      <c r="X96" s="1005">
        <f t="shared" si="8"/>
        <v>-462</v>
      </c>
      <c r="Y96" s="2423">
        <f t="shared" si="9"/>
        <v>-10.945273631840797</v>
      </c>
      <c r="Z96" s="1006">
        <f t="shared" si="6"/>
        <v>-309</v>
      </c>
      <c r="AA96" s="1007">
        <f t="shared" si="7"/>
        <v>-8.2202713487629691</v>
      </c>
      <c r="AB96" s="2427"/>
      <c r="AC96" s="2412"/>
    </row>
    <row r="97" spans="1:30" ht="15" customHeight="1">
      <c r="A97" s="979" t="s">
        <v>1537</v>
      </c>
      <c r="B97" s="980" t="s">
        <v>1538</v>
      </c>
      <c r="C97" s="981">
        <v>16292</v>
      </c>
      <c r="D97" s="981">
        <v>16757</v>
      </c>
      <c r="E97" s="981">
        <v>17227</v>
      </c>
      <c r="F97" s="981">
        <v>16558</v>
      </c>
      <c r="G97" s="981">
        <v>16351</v>
      </c>
      <c r="H97" s="981">
        <v>19750</v>
      </c>
      <c r="I97" s="981">
        <v>19201</v>
      </c>
      <c r="J97" s="981">
        <v>18556</v>
      </c>
      <c r="K97" s="981">
        <v>17592</v>
      </c>
      <c r="L97" s="981">
        <v>16281</v>
      </c>
      <c r="M97" s="981">
        <v>15514</v>
      </c>
      <c r="N97" s="981">
        <v>15697</v>
      </c>
      <c r="O97" s="981">
        <v>16046</v>
      </c>
      <c r="P97" s="981">
        <v>16782</v>
      </c>
      <c r="Q97" s="981">
        <v>16848</v>
      </c>
      <c r="R97" s="981">
        <v>16764</v>
      </c>
      <c r="S97" s="981">
        <v>17051</v>
      </c>
      <c r="T97" s="981">
        <v>16792</v>
      </c>
      <c r="U97" s="981">
        <v>16200</v>
      </c>
      <c r="V97" s="981">
        <v>15490</v>
      </c>
      <c r="W97" s="3191">
        <v>14873</v>
      </c>
      <c r="X97" s="1005">
        <f t="shared" si="8"/>
        <v>-710</v>
      </c>
      <c r="Y97" s="2423">
        <f t="shared" si="9"/>
        <v>-4.382716049382716</v>
      </c>
      <c r="Z97" s="1006">
        <f t="shared" si="6"/>
        <v>-617</v>
      </c>
      <c r="AA97" s="1007">
        <f t="shared" si="7"/>
        <v>-3.9832149774047774</v>
      </c>
      <c r="AB97" s="2427"/>
      <c r="AC97" s="2412"/>
    </row>
    <row r="98" spans="1:30" ht="15" customHeight="1">
      <c r="A98" s="979" t="s">
        <v>1539</v>
      </c>
      <c r="B98" s="980" t="s">
        <v>1540</v>
      </c>
      <c r="C98" s="981">
        <v>7696</v>
      </c>
      <c r="D98" s="981">
        <v>7728</v>
      </c>
      <c r="E98" s="981">
        <v>8064</v>
      </c>
      <c r="F98" s="981">
        <v>7971</v>
      </c>
      <c r="G98" s="981">
        <v>7669</v>
      </c>
      <c r="H98" s="981">
        <v>9097</v>
      </c>
      <c r="I98" s="981">
        <v>9070</v>
      </c>
      <c r="J98" s="981">
        <v>8689</v>
      </c>
      <c r="K98" s="981">
        <v>8734</v>
      </c>
      <c r="L98" s="981">
        <v>8317</v>
      </c>
      <c r="M98" s="981">
        <v>7787</v>
      </c>
      <c r="N98" s="981">
        <v>7364</v>
      </c>
      <c r="O98" s="981">
        <v>7029</v>
      </c>
      <c r="P98" s="981">
        <v>6737</v>
      </c>
      <c r="Q98" s="981">
        <v>6466</v>
      </c>
      <c r="R98" s="981">
        <v>6551</v>
      </c>
      <c r="S98" s="981">
        <v>6392</v>
      </c>
      <c r="T98" s="981">
        <v>6203</v>
      </c>
      <c r="U98" s="981">
        <v>5932</v>
      </c>
      <c r="V98" s="981">
        <v>5549</v>
      </c>
      <c r="W98" s="3191">
        <v>5221</v>
      </c>
      <c r="X98" s="1005">
        <f t="shared" si="8"/>
        <v>-383</v>
      </c>
      <c r="Y98" s="2423">
        <f t="shared" si="9"/>
        <v>-6.4565070802427513</v>
      </c>
      <c r="Z98" s="1006">
        <f t="shared" si="6"/>
        <v>-328</v>
      </c>
      <c r="AA98" s="1007">
        <f t="shared" si="7"/>
        <v>-5.9109749504415205</v>
      </c>
      <c r="AB98" s="2427"/>
      <c r="AC98" s="2412"/>
    </row>
    <row r="99" spans="1:30" ht="15" customHeight="1">
      <c r="A99" s="979" t="s">
        <v>1541</v>
      </c>
      <c r="B99" s="980" t="s">
        <v>1542</v>
      </c>
      <c r="C99" s="981">
        <v>8781</v>
      </c>
      <c r="D99" s="981">
        <v>8749</v>
      </c>
      <c r="E99" s="981">
        <v>8948</v>
      </c>
      <c r="F99" s="981">
        <v>9148</v>
      </c>
      <c r="G99" s="981">
        <v>9211</v>
      </c>
      <c r="H99" s="981">
        <v>10683</v>
      </c>
      <c r="I99" s="981">
        <v>10886</v>
      </c>
      <c r="J99" s="981">
        <v>10897</v>
      </c>
      <c r="K99" s="981">
        <v>10228</v>
      </c>
      <c r="L99" s="981">
        <v>9573</v>
      </c>
      <c r="M99" s="981">
        <v>8553</v>
      </c>
      <c r="N99" s="981">
        <v>8044</v>
      </c>
      <c r="O99" s="981">
        <v>7787</v>
      </c>
      <c r="P99" s="981">
        <v>7764</v>
      </c>
      <c r="Q99" s="981">
        <v>7612</v>
      </c>
      <c r="R99" s="981">
        <v>7869</v>
      </c>
      <c r="S99" s="981">
        <v>7549</v>
      </c>
      <c r="T99" s="981">
        <v>7080</v>
      </c>
      <c r="U99" s="981">
        <v>6461</v>
      </c>
      <c r="V99" s="981">
        <v>6007</v>
      </c>
      <c r="W99" s="3191">
        <v>5445</v>
      </c>
      <c r="X99" s="1005">
        <f t="shared" si="8"/>
        <v>-454</v>
      </c>
      <c r="Y99" s="2423">
        <f t="shared" si="9"/>
        <v>-7.0267760408605477</v>
      </c>
      <c r="Z99" s="1006">
        <f t="shared" ref="Z99:Z134" si="12">W99-V99</f>
        <v>-562</v>
      </c>
      <c r="AA99" s="1007">
        <f t="shared" ref="AA99:AA134" si="13">Z99/V99*100</f>
        <v>-9.3557516231063751</v>
      </c>
      <c r="AB99" s="2427"/>
      <c r="AC99" s="2412"/>
    </row>
    <row r="100" spans="1:30" s="385" customFormat="1" ht="15" customHeight="1">
      <c r="A100" s="1001">
        <v>585</v>
      </c>
      <c r="B100" s="1002" t="s">
        <v>1452</v>
      </c>
      <c r="C100" s="1003">
        <v>31838</v>
      </c>
      <c r="D100" s="1003">
        <v>31607</v>
      </c>
      <c r="E100" s="1003">
        <v>31646</v>
      </c>
      <c r="F100" s="1003">
        <v>31292</v>
      </c>
      <c r="G100" s="1003">
        <v>31627</v>
      </c>
      <c r="H100" s="1003">
        <v>34890</v>
      </c>
      <c r="I100" s="1003">
        <v>35414</v>
      </c>
      <c r="J100" s="1003">
        <v>34855</v>
      </c>
      <c r="K100" s="1003">
        <v>33745</v>
      </c>
      <c r="L100" s="1003">
        <v>31096</v>
      </c>
      <c r="M100" s="1003">
        <v>28321</v>
      </c>
      <c r="N100" s="1003">
        <v>27571</v>
      </c>
      <c r="O100" s="1003">
        <v>26694</v>
      </c>
      <c r="P100" s="1003">
        <v>25964</v>
      </c>
      <c r="Q100" s="1003">
        <v>25136</v>
      </c>
      <c r="R100" s="1004">
        <v>24298</v>
      </c>
      <c r="S100" s="1003">
        <v>23271</v>
      </c>
      <c r="T100" s="1003">
        <v>21439</v>
      </c>
      <c r="U100" s="1003">
        <v>19696</v>
      </c>
      <c r="V100" s="1003">
        <v>18070</v>
      </c>
      <c r="W100" s="3189">
        <f>SUM(W101:W103)</f>
        <v>16064</v>
      </c>
      <c r="X100" s="1005">
        <f t="shared" si="8"/>
        <v>-1626</v>
      </c>
      <c r="Y100" s="2423">
        <f t="shared" si="9"/>
        <v>-8.2554833468724613</v>
      </c>
      <c r="Z100" s="1006">
        <f t="shared" si="12"/>
        <v>-2006</v>
      </c>
      <c r="AA100" s="1007">
        <f t="shared" si="13"/>
        <v>-11.101272827891533</v>
      </c>
      <c r="AB100" s="2424">
        <f t="shared" si="10"/>
        <v>-380</v>
      </c>
      <c r="AC100" s="1007">
        <f t="shared" si="11"/>
        <v>-2.8457894810190716</v>
      </c>
    </row>
    <row r="101" spans="1:30" ht="15" customHeight="1">
      <c r="A101" s="979" t="s">
        <v>1565</v>
      </c>
      <c r="B101" s="980" t="s">
        <v>1566</v>
      </c>
      <c r="C101" s="981">
        <v>14152</v>
      </c>
      <c r="D101" s="981">
        <v>14098</v>
      </c>
      <c r="E101" s="981">
        <v>14331</v>
      </c>
      <c r="F101" s="981">
        <v>14077</v>
      </c>
      <c r="G101" s="981">
        <v>14431</v>
      </c>
      <c r="H101" s="981">
        <v>16697</v>
      </c>
      <c r="I101" s="981">
        <v>17339</v>
      </c>
      <c r="J101" s="981">
        <v>17356</v>
      </c>
      <c r="K101" s="981">
        <v>17369</v>
      </c>
      <c r="L101" s="981">
        <v>16507</v>
      </c>
      <c r="M101" s="981">
        <v>15568</v>
      </c>
      <c r="N101" s="981">
        <v>15604</v>
      </c>
      <c r="O101" s="981">
        <v>15520</v>
      </c>
      <c r="P101" s="981">
        <v>15332</v>
      </c>
      <c r="Q101" s="981">
        <v>14942</v>
      </c>
      <c r="R101" s="981">
        <v>14502</v>
      </c>
      <c r="S101" s="981">
        <v>13998</v>
      </c>
      <c r="T101" s="981">
        <v>12939</v>
      </c>
      <c r="U101" s="981">
        <v>11971</v>
      </c>
      <c r="V101" s="981">
        <v>11217</v>
      </c>
      <c r="W101" s="3191">
        <v>10088</v>
      </c>
      <c r="X101" s="1005">
        <f t="shared" si="8"/>
        <v>-754</v>
      </c>
      <c r="Y101" s="2423">
        <f t="shared" si="9"/>
        <v>-6.2985548408654255</v>
      </c>
      <c r="Z101" s="1006">
        <f t="shared" si="12"/>
        <v>-1129</v>
      </c>
      <c r="AA101" s="1007">
        <f t="shared" si="13"/>
        <v>-10.065079789605063</v>
      </c>
      <c r="AB101" s="2427"/>
      <c r="AC101" s="2412"/>
    </row>
    <row r="102" spans="1:30" ht="15" customHeight="1">
      <c r="A102" s="979" t="s">
        <v>1567</v>
      </c>
      <c r="B102" s="980" t="s">
        <v>1568</v>
      </c>
      <c r="C102" s="981">
        <v>9221</v>
      </c>
      <c r="D102" s="981">
        <v>9017</v>
      </c>
      <c r="E102" s="981">
        <v>8928</v>
      </c>
      <c r="F102" s="981">
        <v>8768</v>
      </c>
      <c r="G102" s="981">
        <v>8639</v>
      </c>
      <c r="H102" s="981">
        <v>9468</v>
      </c>
      <c r="I102" s="981">
        <v>9360</v>
      </c>
      <c r="J102" s="981">
        <v>9098</v>
      </c>
      <c r="K102" s="981">
        <v>8572</v>
      </c>
      <c r="L102" s="981">
        <v>10293</v>
      </c>
      <c r="M102" s="981">
        <v>8987</v>
      </c>
      <c r="N102" s="981">
        <v>8429</v>
      </c>
      <c r="O102" s="981">
        <v>7930</v>
      </c>
      <c r="P102" s="981">
        <v>7627</v>
      </c>
      <c r="Q102" s="981">
        <v>7322</v>
      </c>
      <c r="R102" s="981">
        <v>7070</v>
      </c>
      <c r="S102" s="981">
        <v>6633</v>
      </c>
      <c r="T102" s="981">
        <v>6117</v>
      </c>
      <c r="U102" s="981">
        <v>5531</v>
      </c>
      <c r="V102" s="981">
        <v>4888</v>
      </c>
      <c r="W102" s="3191">
        <v>4266</v>
      </c>
      <c r="X102" s="1005">
        <f t="shared" si="8"/>
        <v>-643</v>
      </c>
      <c r="Y102" s="2423">
        <f t="shared" si="9"/>
        <v>-11.625384198155848</v>
      </c>
      <c r="Z102" s="1006">
        <f t="shared" si="12"/>
        <v>-622</v>
      </c>
      <c r="AA102" s="1007">
        <f t="shared" si="13"/>
        <v>-12.725040916530277</v>
      </c>
      <c r="AB102" s="2427"/>
      <c r="AC102" s="2412"/>
    </row>
    <row r="103" spans="1:30" ht="15" customHeight="1">
      <c r="A103" s="979" t="s">
        <v>1569</v>
      </c>
      <c r="B103" s="980" t="s">
        <v>1570</v>
      </c>
      <c r="C103" s="981">
        <v>8465</v>
      </c>
      <c r="D103" s="981">
        <v>8492</v>
      </c>
      <c r="E103" s="981">
        <v>8387</v>
      </c>
      <c r="F103" s="981">
        <v>8447</v>
      </c>
      <c r="G103" s="981">
        <v>8557</v>
      </c>
      <c r="H103" s="981">
        <v>8725</v>
      </c>
      <c r="I103" s="981">
        <v>8715</v>
      </c>
      <c r="J103" s="981">
        <v>8401</v>
      </c>
      <c r="K103" s="981">
        <v>7804</v>
      </c>
      <c r="L103" s="981">
        <v>4296</v>
      </c>
      <c r="M103" s="981">
        <v>3766</v>
      </c>
      <c r="N103" s="981">
        <v>3538</v>
      </c>
      <c r="O103" s="981">
        <v>3244</v>
      </c>
      <c r="P103" s="981">
        <v>3005</v>
      </c>
      <c r="Q103" s="981">
        <v>2872</v>
      </c>
      <c r="R103" s="981">
        <v>2726</v>
      </c>
      <c r="S103" s="981">
        <v>2640</v>
      </c>
      <c r="T103" s="981">
        <v>2383</v>
      </c>
      <c r="U103" s="981">
        <v>2194</v>
      </c>
      <c r="V103" s="981">
        <v>1965</v>
      </c>
      <c r="W103" s="3191">
        <v>1710</v>
      </c>
      <c r="X103" s="1005">
        <f t="shared" si="8"/>
        <v>-229</v>
      </c>
      <c r="Y103" s="2423">
        <f t="shared" si="9"/>
        <v>-10.437556973564266</v>
      </c>
      <c r="Z103" s="1006">
        <f t="shared" si="12"/>
        <v>-255</v>
      </c>
      <c r="AA103" s="1007">
        <f t="shared" si="13"/>
        <v>-12.977099236641221</v>
      </c>
      <c r="AB103" s="2427"/>
      <c r="AC103" s="2412"/>
    </row>
    <row r="104" spans="1:30" s="385" customFormat="1" ht="15" customHeight="1">
      <c r="A104" s="1001">
        <v>902</v>
      </c>
      <c r="B104" s="1002" t="s">
        <v>1454</v>
      </c>
      <c r="C104" s="1003">
        <v>26952</v>
      </c>
      <c r="D104" s="1003">
        <v>26469</v>
      </c>
      <c r="E104" s="1003">
        <v>25973</v>
      </c>
      <c r="F104" s="1003">
        <v>25350</v>
      </c>
      <c r="G104" s="1003">
        <v>25560</v>
      </c>
      <c r="H104" s="1003">
        <v>29631</v>
      </c>
      <c r="I104" s="1003">
        <v>29788</v>
      </c>
      <c r="J104" s="1003">
        <v>29269</v>
      </c>
      <c r="K104" s="1003">
        <v>27701</v>
      </c>
      <c r="L104" s="1003">
        <v>25539</v>
      </c>
      <c r="M104" s="1003">
        <v>22961</v>
      </c>
      <c r="N104" s="1003">
        <v>21876</v>
      </c>
      <c r="O104" s="1003">
        <v>21514</v>
      </c>
      <c r="P104" s="1003">
        <v>21011</v>
      </c>
      <c r="Q104" s="1003">
        <v>20226</v>
      </c>
      <c r="R104" s="1004">
        <v>19629</v>
      </c>
      <c r="S104" s="1003">
        <v>18601</v>
      </c>
      <c r="T104" s="1003">
        <v>17467</v>
      </c>
      <c r="U104" s="1003">
        <v>16004</v>
      </c>
      <c r="V104" s="1003">
        <v>14819</v>
      </c>
      <c r="W104" s="3189">
        <f>SUM(W105:W106)</f>
        <v>13318</v>
      </c>
      <c r="X104" s="1005">
        <f t="shared" si="8"/>
        <v>-1185</v>
      </c>
      <c r="Y104" s="2423">
        <f t="shared" si="9"/>
        <v>-7.4043989002749315</v>
      </c>
      <c r="Z104" s="1006">
        <f t="shared" si="12"/>
        <v>-1501</v>
      </c>
      <c r="AA104" s="1007">
        <f t="shared" si="13"/>
        <v>-10.128888588973615</v>
      </c>
      <c r="AB104" s="2424">
        <f t="shared" si="10"/>
        <v>-316</v>
      </c>
      <c r="AC104" s="1007">
        <f t="shared" si="11"/>
        <v>-2.7244896886986831</v>
      </c>
    </row>
    <row r="105" spans="1:30" ht="15" customHeight="1">
      <c r="A105" s="979" t="s">
        <v>1579</v>
      </c>
      <c r="B105" s="980" t="s">
        <v>1580</v>
      </c>
      <c r="C105" s="981">
        <v>14948</v>
      </c>
      <c r="D105" s="981">
        <v>14345</v>
      </c>
      <c r="E105" s="981">
        <v>14037</v>
      </c>
      <c r="F105" s="981">
        <v>13514</v>
      </c>
      <c r="G105" s="981">
        <v>13770</v>
      </c>
      <c r="H105" s="981">
        <v>16795</v>
      </c>
      <c r="I105" s="981">
        <v>16746</v>
      </c>
      <c r="J105" s="981">
        <v>16553</v>
      </c>
      <c r="K105" s="981">
        <v>15643</v>
      </c>
      <c r="L105" s="981">
        <v>14466</v>
      </c>
      <c r="M105" s="981">
        <v>13328</v>
      </c>
      <c r="N105" s="981">
        <v>12915</v>
      </c>
      <c r="O105" s="981">
        <v>12821</v>
      </c>
      <c r="P105" s="981">
        <v>12611</v>
      </c>
      <c r="Q105" s="981">
        <v>12137</v>
      </c>
      <c r="R105" s="981">
        <v>11827</v>
      </c>
      <c r="S105" s="981">
        <v>11222</v>
      </c>
      <c r="T105" s="981">
        <v>10528</v>
      </c>
      <c r="U105" s="981">
        <v>9793</v>
      </c>
      <c r="V105" s="981">
        <v>9222</v>
      </c>
      <c r="W105" s="3191">
        <v>8342</v>
      </c>
      <c r="X105" s="1005">
        <f t="shared" si="8"/>
        <v>-571</v>
      </c>
      <c r="Y105" s="2423">
        <f t="shared" si="9"/>
        <v>-5.8306953946696618</v>
      </c>
      <c r="Z105" s="1006">
        <f t="shared" si="12"/>
        <v>-880</v>
      </c>
      <c r="AA105" s="1007">
        <f t="shared" si="13"/>
        <v>-9.5423986120147486</v>
      </c>
      <c r="AB105" s="2427"/>
      <c r="AC105" s="2412"/>
    </row>
    <row r="106" spans="1:30" ht="15" customHeight="1">
      <c r="A106" s="979" t="s">
        <v>1581</v>
      </c>
      <c r="B106" s="980" t="s">
        <v>1582</v>
      </c>
      <c r="C106" s="981">
        <v>12004</v>
      </c>
      <c r="D106" s="981">
        <v>12124</v>
      </c>
      <c r="E106" s="981">
        <v>11936</v>
      </c>
      <c r="F106" s="981">
        <v>11836</v>
      </c>
      <c r="G106" s="981">
        <v>11790</v>
      </c>
      <c r="H106" s="981">
        <v>12836</v>
      </c>
      <c r="I106" s="981">
        <v>13042</v>
      </c>
      <c r="J106" s="981">
        <v>12716</v>
      </c>
      <c r="K106" s="981">
        <v>12058</v>
      </c>
      <c r="L106" s="981">
        <v>11073</v>
      </c>
      <c r="M106" s="981">
        <v>9633</v>
      </c>
      <c r="N106" s="981">
        <v>8961</v>
      </c>
      <c r="O106" s="981">
        <v>8693</v>
      </c>
      <c r="P106" s="981">
        <v>8400</v>
      </c>
      <c r="Q106" s="981">
        <v>8089</v>
      </c>
      <c r="R106" s="981">
        <v>7802</v>
      </c>
      <c r="S106" s="981">
        <v>7379</v>
      </c>
      <c r="T106" s="981">
        <v>6939</v>
      </c>
      <c r="U106" s="981">
        <v>6211</v>
      </c>
      <c r="V106" s="981">
        <v>5597</v>
      </c>
      <c r="W106" s="3191">
        <v>4976</v>
      </c>
      <c r="X106" s="1005">
        <f t="shared" si="8"/>
        <v>-614</v>
      </c>
      <c r="Y106" s="2423">
        <f t="shared" si="9"/>
        <v>-9.8856866849138623</v>
      </c>
      <c r="Z106" s="1006">
        <f t="shared" si="12"/>
        <v>-621</v>
      </c>
      <c r="AA106" s="1007">
        <f t="shared" si="13"/>
        <v>-11.095229587278901</v>
      </c>
      <c r="AB106" s="2427"/>
      <c r="AC106" s="2412"/>
    </row>
    <row r="107" spans="1:30" s="385" customFormat="1" ht="15" customHeight="1">
      <c r="A107" s="998" t="s">
        <v>12</v>
      </c>
      <c r="B107" s="1008"/>
      <c r="P107" s="2413"/>
      <c r="Q107" s="2413"/>
      <c r="R107" s="2413"/>
      <c r="W107" s="2514"/>
      <c r="X107" s="1005" t="s">
        <v>2764</v>
      </c>
      <c r="Y107" s="2423" t="s">
        <v>2764</v>
      </c>
      <c r="Z107" s="1006" t="s">
        <v>2802</v>
      </c>
      <c r="AA107" s="1007" t="s">
        <v>2802</v>
      </c>
      <c r="AB107" s="2424" t="s">
        <v>2764</v>
      </c>
      <c r="AC107" s="1007" t="s">
        <v>2764</v>
      </c>
    </row>
    <row r="108" spans="1:30" s="385" customFormat="1" ht="15" customHeight="1">
      <c r="A108" s="1001">
        <v>221</v>
      </c>
      <c r="B108" s="1002" t="s">
        <v>2495</v>
      </c>
      <c r="C108" s="1003">
        <v>49523</v>
      </c>
      <c r="D108" s="1003">
        <v>49046</v>
      </c>
      <c r="E108" s="1003">
        <v>49969</v>
      </c>
      <c r="F108" s="1003">
        <v>48748</v>
      </c>
      <c r="G108" s="1003">
        <v>46814</v>
      </c>
      <c r="H108" s="1003">
        <v>58355</v>
      </c>
      <c r="I108" s="1003">
        <v>57083</v>
      </c>
      <c r="J108" s="1003">
        <v>55181</v>
      </c>
      <c r="K108" s="1003">
        <v>51611</v>
      </c>
      <c r="L108" s="1003">
        <v>47346</v>
      </c>
      <c r="M108" s="1003">
        <v>43428</v>
      </c>
      <c r="N108" s="1003">
        <v>42026</v>
      </c>
      <c r="O108" s="1003">
        <v>41685</v>
      </c>
      <c r="P108" s="1003">
        <v>41144</v>
      </c>
      <c r="Q108" s="1003">
        <v>41802</v>
      </c>
      <c r="R108" s="1004">
        <v>44752</v>
      </c>
      <c r="S108" s="1003">
        <v>46325</v>
      </c>
      <c r="T108" s="1003">
        <v>45245</v>
      </c>
      <c r="U108" s="1003">
        <v>43263</v>
      </c>
      <c r="V108" s="1003">
        <v>41490</v>
      </c>
      <c r="W108" s="3189">
        <v>39611</v>
      </c>
      <c r="X108" s="1005">
        <f t="shared" si="8"/>
        <v>-1773</v>
      </c>
      <c r="Y108" s="2423">
        <f t="shared" si="9"/>
        <v>-4.0981901393800708</v>
      </c>
      <c r="Z108" s="1006">
        <f t="shared" si="12"/>
        <v>-1879</v>
      </c>
      <c r="AA108" s="1007">
        <f t="shared" si="13"/>
        <v>-4.5288021209930109</v>
      </c>
      <c r="AB108" s="2424">
        <f t="shared" si="10"/>
        <v>-106</v>
      </c>
      <c r="AC108" s="1007">
        <f t="shared" si="11"/>
        <v>-0.43061198161294012</v>
      </c>
    </row>
    <row r="109" spans="1:30" s="385" customFormat="1" ht="15" customHeight="1">
      <c r="A109" s="1011"/>
      <c r="B109" s="2946" t="s">
        <v>2944</v>
      </c>
      <c r="C109" s="2193"/>
      <c r="D109" s="2193"/>
      <c r="E109" s="2193"/>
      <c r="F109" s="2193"/>
      <c r="G109" s="2193"/>
      <c r="H109" s="2193"/>
      <c r="I109" s="2193"/>
      <c r="J109" s="2193"/>
      <c r="K109" s="2193"/>
      <c r="L109" s="2193"/>
      <c r="M109" s="2193"/>
      <c r="N109" s="2193"/>
      <c r="O109" s="2193"/>
      <c r="P109" s="1003">
        <v>22081</v>
      </c>
      <c r="Q109" s="1003">
        <v>21841</v>
      </c>
      <c r="R109" s="1004">
        <v>22229</v>
      </c>
      <c r="S109" s="2193">
        <f>S108-SUM(S110:S112)</f>
        <v>23940</v>
      </c>
      <c r="T109" s="2193">
        <f t="shared" ref="T109:W109" si="14">T108-SUM(T110:T112)</f>
        <v>21191</v>
      </c>
      <c r="U109" s="2193">
        <f t="shared" si="14"/>
        <v>19811</v>
      </c>
      <c r="V109" s="2193">
        <f t="shared" si="14"/>
        <v>18616</v>
      </c>
      <c r="W109" s="3192">
        <f t="shared" si="14"/>
        <v>17186</v>
      </c>
      <c r="X109" s="1005"/>
      <c r="Y109" s="2423"/>
      <c r="Z109" s="3195">
        <f t="shared" si="12"/>
        <v>-1430</v>
      </c>
      <c r="AA109" s="3196">
        <f t="shared" si="13"/>
        <v>-7.6815642458100557</v>
      </c>
      <c r="AB109" s="2424"/>
      <c r="AC109" s="1007"/>
      <c r="AD109" s="385" t="s">
        <v>3075</v>
      </c>
    </row>
    <row r="110" spans="1:30" s="385" customFormat="1" ht="15" customHeight="1">
      <c r="A110" s="1011"/>
      <c r="B110" s="2946" t="s">
        <v>2945</v>
      </c>
      <c r="C110" s="2193"/>
      <c r="D110" s="2193"/>
      <c r="E110" s="2193"/>
      <c r="F110" s="2193"/>
      <c r="G110" s="2193"/>
      <c r="H110" s="2193"/>
      <c r="I110" s="2193"/>
      <c r="J110" s="2193"/>
      <c r="K110" s="2193"/>
      <c r="L110" s="2193"/>
      <c r="M110" s="2193"/>
      <c r="N110" s="2193"/>
      <c r="O110" s="2193"/>
      <c r="P110" s="1003">
        <v>4042</v>
      </c>
      <c r="Q110" s="1003">
        <v>3977</v>
      </c>
      <c r="R110" s="1004">
        <v>4125</v>
      </c>
      <c r="S110" s="2193">
        <f>ROUND(S$108*S147/S$143,0)</f>
        <v>4273</v>
      </c>
      <c r="T110" s="2193">
        <f t="shared" ref="T110:W110" si="15">ROUND(T$108*T147/T$143,0)</f>
        <v>4580</v>
      </c>
      <c r="U110" s="2193">
        <f t="shared" si="15"/>
        <v>4300</v>
      </c>
      <c r="V110" s="2193">
        <f t="shared" si="15"/>
        <v>4010</v>
      </c>
      <c r="W110" s="3192">
        <f t="shared" si="15"/>
        <v>3789</v>
      </c>
      <c r="X110" s="1005"/>
      <c r="Y110" s="2423"/>
      <c r="Z110" s="3195">
        <f t="shared" si="12"/>
        <v>-221</v>
      </c>
      <c r="AA110" s="3196">
        <f t="shared" si="13"/>
        <v>-5.5112219451371569</v>
      </c>
      <c r="AB110" s="2424"/>
      <c r="AC110" s="1007"/>
      <c r="AD110" s="385" t="s">
        <v>3075</v>
      </c>
    </row>
    <row r="111" spans="1:30" s="385" customFormat="1" ht="15" customHeight="1">
      <c r="A111" s="1011"/>
      <c r="B111" s="2946" t="s">
        <v>2946</v>
      </c>
      <c r="C111" s="2193"/>
      <c r="D111" s="2193"/>
      <c r="E111" s="2193"/>
      <c r="F111" s="2193"/>
      <c r="G111" s="2193"/>
      <c r="H111" s="2193"/>
      <c r="I111" s="2193"/>
      <c r="J111" s="2193"/>
      <c r="K111" s="2193"/>
      <c r="L111" s="2193"/>
      <c r="M111" s="2193"/>
      <c r="N111" s="2193"/>
      <c r="O111" s="2193"/>
      <c r="P111" s="1003">
        <v>11556</v>
      </c>
      <c r="Q111" s="1003">
        <v>12454</v>
      </c>
      <c r="R111" s="1004">
        <v>14503</v>
      </c>
      <c r="S111" s="2193">
        <f>ROUND(S$108*S148/S$143,0)</f>
        <v>14314</v>
      </c>
      <c r="T111" s="2193">
        <f t="shared" ref="T111:W111" si="16">ROUND(T$108*T148/T$143,0)</f>
        <v>15494</v>
      </c>
      <c r="U111" s="2193">
        <f t="shared" si="16"/>
        <v>15457</v>
      </c>
      <c r="V111" s="2193">
        <f t="shared" si="16"/>
        <v>15376</v>
      </c>
      <c r="W111" s="3192">
        <f t="shared" si="16"/>
        <v>15438</v>
      </c>
      <c r="X111" s="1005"/>
      <c r="Y111" s="2423"/>
      <c r="Z111" s="3195">
        <f t="shared" si="12"/>
        <v>62</v>
      </c>
      <c r="AA111" s="3196">
        <f t="shared" si="13"/>
        <v>0.40322580645161288</v>
      </c>
      <c r="AB111" s="2424"/>
      <c r="AC111" s="1007"/>
      <c r="AD111" s="385" t="s">
        <v>3075</v>
      </c>
    </row>
    <row r="112" spans="1:30" s="385" customFormat="1" ht="15" customHeight="1">
      <c r="A112" s="1011"/>
      <c r="B112" s="2946" t="s">
        <v>2947</v>
      </c>
      <c r="C112" s="2193"/>
      <c r="D112" s="2193"/>
      <c r="E112" s="2193"/>
      <c r="F112" s="2193"/>
      <c r="G112" s="2193"/>
      <c r="H112" s="2193"/>
      <c r="I112" s="2193"/>
      <c r="J112" s="2193"/>
      <c r="K112" s="2193"/>
      <c r="L112" s="2193"/>
      <c r="M112" s="2193"/>
      <c r="N112" s="2193"/>
      <c r="O112" s="2193"/>
      <c r="P112" s="1003">
        <v>3465</v>
      </c>
      <c r="Q112" s="1003">
        <v>3530</v>
      </c>
      <c r="R112" s="1004">
        <v>3895</v>
      </c>
      <c r="S112" s="2193">
        <f>ROUND(S$108*S149/S$143,0)</f>
        <v>3798</v>
      </c>
      <c r="T112" s="2193">
        <f t="shared" ref="T112:W112" si="17">ROUND(T$108*T149/T$143,0)</f>
        <v>3980</v>
      </c>
      <c r="U112" s="2193">
        <f t="shared" si="17"/>
        <v>3695</v>
      </c>
      <c r="V112" s="2193">
        <f t="shared" si="17"/>
        <v>3488</v>
      </c>
      <c r="W112" s="3192">
        <f t="shared" si="17"/>
        <v>3198</v>
      </c>
      <c r="X112" s="1005"/>
      <c r="Y112" s="2423"/>
      <c r="Z112" s="3195">
        <f t="shared" si="12"/>
        <v>-290</v>
      </c>
      <c r="AA112" s="3196">
        <f t="shared" si="13"/>
        <v>-8.3142201834862384</v>
      </c>
      <c r="AB112" s="2424"/>
      <c r="AC112" s="1007"/>
      <c r="AD112" s="385" t="s">
        <v>3075</v>
      </c>
    </row>
    <row r="113" spans="1:29" s="385" customFormat="1" ht="15" customHeight="1">
      <c r="A113" s="1001">
        <v>223</v>
      </c>
      <c r="B113" s="1002" t="s">
        <v>1437</v>
      </c>
      <c r="C113" s="1003">
        <v>71361</v>
      </c>
      <c r="D113" s="1003">
        <v>71500</v>
      </c>
      <c r="E113" s="1003">
        <v>72286</v>
      </c>
      <c r="F113" s="1003">
        <v>70494</v>
      </c>
      <c r="G113" s="1003">
        <v>70276</v>
      </c>
      <c r="H113" s="1003">
        <v>87982</v>
      </c>
      <c r="I113" s="1003">
        <v>87599</v>
      </c>
      <c r="J113" s="1003">
        <v>85963</v>
      </c>
      <c r="K113" s="1003">
        <v>81648</v>
      </c>
      <c r="L113" s="1003">
        <v>75877</v>
      </c>
      <c r="M113" s="1003">
        <v>72441</v>
      </c>
      <c r="N113" s="1003">
        <v>72401</v>
      </c>
      <c r="O113" s="1003">
        <v>72982</v>
      </c>
      <c r="P113" s="1003">
        <v>74103</v>
      </c>
      <c r="Q113" s="1003">
        <v>73659</v>
      </c>
      <c r="R113" s="1004">
        <v>73988</v>
      </c>
      <c r="S113" s="1003">
        <v>72862</v>
      </c>
      <c r="T113" s="1003">
        <v>70810</v>
      </c>
      <c r="U113" s="1003">
        <v>67757</v>
      </c>
      <c r="V113" s="1003">
        <v>64660</v>
      </c>
      <c r="W113" s="3189">
        <f>SUM(W114:W119)</f>
        <v>61471</v>
      </c>
      <c r="X113" s="1005">
        <f t="shared" si="8"/>
        <v>-3097</v>
      </c>
      <c r="Y113" s="2423">
        <f t="shared" si="9"/>
        <v>-4.5707454580338567</v>
      </c>
      <c r="Z113" s="1006">
        <f t="shared" si="12"/>
        <v>-3189</v>
      </c>
      <c r="AA113" s="1007">
        <f t="shared" si="13"/>
        <v>-4.931951747602846</v>
      </c>
      <c r="AB113" s="2424">
        <f t="shared" si="10"/>
        <v>-92</v>
      </c>
      <c r="AC113" s="1007">
        <f t="shared" si="11"/>
        <v>-0.36120628956898937</v>
      </c>
    </row>
    <row r="114" spans="1:29" ht="15" customHeight="1">
      <c r="A114" s="979" t="s">
        <v>1515</v>
      </c>
      <c r="B114" s="980" t="s">
        <v>1516</v>
      </c>
      <c r="C114" s="981">
        <v>6105</v>
      </c>
      <c r="D114" s="981">
        <v>6215</v>
      </c>
      <c r="E114" s="981">
        <v>6317</v>
      </c>
      <c r="F114" s="981">
        <v>6459</v>
      </c>
      <c r="G114" s="981">
        <v>6454</v>
      </c>
      <c r="H114" s="981">
        <v>8320</v>
      </c>
      <c r="I114" s="981">
        <v>7984</v>
      </c>
      <c r="J114" s="981">
        <v>8162</v>
      </c>
      <c r="K114" s="981">
        <v>7801</v>
      </c>
      <c r="L114" s="981">
        <v>7324</v>
      </c>
      <c r="M114" s="981">
        <v>7218</v>
      </c>
      <c r="N114" s="981">
        <v>7528</v>
      </c>
      <c r="O114" s="981">
        <v>8260</v>
      </c>
      <c r="P114" s="981">
        <v>8941</v>
      </c>
      <c r="Q114" s="981">
        <v>9355</v>
      </c>
      <c r="R114" s="981">
        <v>9793</v>
      </c>
      <c r="S114" s="981">
        <v>9947</v>
      </c>
      <c r="T114" s="981">
        <v>10080</v>
      </c>
      <c r="U114" s="981">
        <v>9992</v>
      </c>
      <c r="V114" s="981">
        <v>9870</v>
      </c>
      <c r="W114" s="3191">
        <v>9731</v>
      </c>
      <c r="X114" s="2152">
        <f t="shared" si="8"/>
        <v>-122</v>
      </c>
      <c r="Y114" s="2426">
        <f t="shared" si="9"/>
        <v>-1.22097678142514</v>
      </c>
      <c r="Z114" s="1006">
        <f t="shared" si="12"/>
        <v>-139</v>
      </c>
      <c r="AA114" s="1007">
        <f t="shared" si="13"/>
        <v>-1.408308004052685</v>
      </c>
      <c r="AB114" s="2427"/>
      <c r="AC114" s="2412"/>
    </row>
    <row r="115" spans="1:29" ht="15" customHeight="1">
      <c r="A115" s="979" t="s">
        <v>1517</v>
      </c>
      <c r="B115" s="980" t="s">
        <v>1518</v>
      </c>
      <c r="C115" s="981">
        <v>17914</v>
      </c>
      <c r="D115" s="981">
        <v>18194</v>
      </c>
      <c r="E115" s="981">
        <v>18579</v>
      </c>
      <c r="F115" s="981">
        <v>18268</v>
      </c>
      <c r="G115" s="981">
        <v>18011</v>
      </c>
      <c r="H115" s="981">
        <v>22413</v>
      </c>
      <c r="I115" s="981">
        <v>22377</v>
      </c>
      <c r="J115" s="981">
        <v>22028</v>
      </c>
      <c r="K115" s="981">
        <v>20802</v>
      </c>
      <c r="L115" s="981">
        <v>19638</v>
      </c>
      <c r="M115" s="981">
        <v>18864</v>
      </c>
      <c r="N115" s="981">
        <v>18879</v>
      </c>
      <c r="O115" s="981">
        <v>18991</v>
      </c>
      <c r="P115" s="981">
        <v>19203</v>
      </c>
      <c r="Q115" s="981">
        <v>19096</v>
      </c>
      <c r="R115" s="981">
        <v>19021</v>
      </c>
      <c r="S115" s="981">
        <v>19299</v>
      </c>
      <c r="T115" s="981">
        <v>18933</v>
      </c>
      <c r="U115" s="981">
        <v>18378</v>
      </c>
      <c r="V115" s="981">
        <v>17800</v>
      </c>
      <c r="W115" s="3191">
        <v>17246</v>
      </c>
      <c r="X115" s="2152">
        <f t="shared" si="8"/>
        <v>-578</v>
      </c>
      <c r="Y115" s="2426">
        <f t="shared" si="9"/>
        <v>-3.1450647513331154</v>
      </c>
      <c r="Z115" s="1006">
        <f t="shared" si="12"/>
        <v>-554</v>
      </c>
      <c r="AA115" s="1007">
        <f t="shared" si="13"/>
        <v>-3.112359550561798</v>
      </c>
      <c r="AB115" s="2427"/>
      <c r="AC115" s="2412"/>
    </row>
    <row r="116" spans="1:29" ht="15" customHeight="1">
      <c r="A116" s="979" t="s">
        <v>1519</v>
      </c>
      <c r="B116" s="980" t="s">
        <v>1520</v>
      </c>
      <c r="C116" s="981">
        <v>10372</v>
      </c>
      <c r="D116" s="981">
        <v>10216</v>
      </c>
      <c r="E116" s="981">
        <v>10205</v>
      </c>
      <c r="F116" s="981">
        <v>9511</v>
      </c>
      <c r="G116" s="981">
        <v>9500</v>
      </c>
      <c r="H116" s="981">
        <v>11443</v>
      </c>
      <c r="I116" s="981">
        <v>11515</v>
      </c>
      <c r="J116" s="981">
        <v>11059</v>
      </c>
      <c r="K116" s="981">
        <v>10270</v>
      </c>
      <c r="L116" s="981">
        <v>9222</v>
      </c>
      <c r="M116" s="981">
        <v>8673</v>
      </c>
      <c r="N116" s="981">
        <v>8350</v>
      </c>
      <c r="O116" s="981">
        <v>8253</v>
      </c>
      <c r="P116" s="981">
        <v>8277</v>
      </c>
      <c r="Q116" s="981">
        <v>8047</v>
      </c>
      <c r="R116" s="981">
        <v>7957</v>
      </c>
      <c r="S116" s="981">
        <v>7401</v>
      </c>
      <c r="T116" s="981">
        <v>6958</v>
      </c>
      <c r="U116" s="981">
        <v>6409</v>
      </c>
      <c r="V116" s="981">
        <v>6007</v>
      </c>
      <c r="W116" s="3191">
        <v>5446</v>
      </c>
      <c r="X116" s="2152">
        <f t="shared" si="8"/>
        <v>-402</v>
      </c>
      <c r="Y116" s="2426">
        <f t="shared" si="9"/>
        <v>-6.2724293961616482</v>
      </c>
      <c r="Z116" s="1006">
        <f t="shared" si="12"/>
        <v>-561</v>
      </c>
      <c r="AA116" s="1007">
        <f t="shared" si="13"/>
        <v>-9.3391043782254037</v>
      </c>
      <c r="AB116" s="2427"/>
      <c r="AC116" s="2412"/>
    </row>
    <row r="117" spans="1:29" ht="15" customHeight="1">
      <c r="A117" s="979" t="s">
        <v>1521</v>
      </c>
      <c r="B117" s="980" t="s">
        <v>1522</v>
      </c>
      <c r="C117" s="981">
        <v>13542</v>
      </c>
      <c r="D117" s="981">
        <v>13502</v>
      </c>
      <c r="E117" s="981">
        <v>13565</v>
      </c>
      <c r="F117" s="981">
        <v>13260</v>
      </c>
      <c r="G117" s="981">
        <v>13067</v>
      </c>
      <c r="H117" s="981">
        <v>16658</v>
      </c>
      <c r="I117" s="981">
        <v>16238</v>
      </c>
      <c r="J117" s="981">
        <v>15793</v>
      </c>
      <c r="K117" s="981">
        <v>15019</v>
      </c>
      <c r="L117" s="981">
        <v>14018</v>
      </c>
      <c r="M117" s="981">
        <v>13246</v>
      </c>
      <c r="N117" s="981">
        <v>13218</v>
      </c>
      <c r="O117" s="981">
        <v>13154</v>
      </c>
      <c r="P117" s="981">
        <v>13251</v>
      </c>
      <c r="Q117" s="981">
        <v>13082</v>
      </c>
      <c r="R117" s="981">
        <v>12963</v>
      </c>
      <c r="S117" s="981">
        <v>12390</v>
      </c>
      <c r="T117" s="981">
        <v>11913</v>
      </c>
      <c r="U117" s="981">
        <v>11502</v>
      </c>
      <c r="V117" s="981">
        <v>10903</v>
      </c>
      <c r="W117" s="3191">
        <v>10448</v>
      </c>
      <c r="X117" s="2152">
        <f t="shared" si="8"/>
        <v>-599</v>
      </c>
      <c r="Y117" s="2426">
        <f t="shared" si="9"/>
        <v>-5.2077899495739866</v>
      </c>
      <c r="Z117" s="1006">
        <f t="shared" si="12"/>
        <v>-455</v>
      </c>
      <c r="AA117" s="1007">
        <f t="shared" si="13"/>
        <v>-4.173163349536825</v>
      </c>
      <c r="AB117" s="2427"/>
      <c r="AC117" s="2412"/>
    </row>
    <row r="118" spans="1:29" ht="15" customHeight="1">
      <c r="A118" s="979" t="s">
        <v>1523</v>
      </c>
      <c r="B118" s="980" t="s">
        <v>1524</v>
      </c>
      <c r="C118" s="981">
        <v>13459</v>
      </c>
      <c r="D118" s="981">
        <v>13200</v>
      </c>
      <c r="E118" s="981">
        <v>13079</v>
      </c>
      <c r="F118" s="981">
        <v>12710</v>
      </c>
      <c r="G118" s="981">
        <v>12924</v>
      </c>
      <c r="H118" s="981">
        <v>16579</v>
      </c>
      <c r="I118" s="981">
        <v>16847</v>
      </c>
      <c r="J118" s="981">
        <v>16677</v>
      </c>
      <c r="K118" s="981">
        <v>16027</v>
      </c>
      <c r="L118" s="981">
        <v>14952</v>
      </c>
      <c r="M118" s="981">
        <v>14274</v>
      </c>
      <c r="N118" s="981">
        <v>14376</v>
      </c>
      <c r="O118" s="981">
        <v>14265</v>
      </c>
      <c r="P118" s="981">
        <v>14245</v>
      </c>
      <c r="Q118" s="981">
        <v>13971</v>
      </c>
      <c r="R118" s="981">
        <v>13984</v>
      </c>
      <c r="S118" s="981">
        <v>13653</v>
      </c>
      <c r="T118" s="981">
        <v>12903</v>
      </c>
      <c r="U118" s="981">
        <v>12042</v>
      </c>
      <c r="V118" s="981">
        <v>11343</v>
      </c>
      <c r="W118" s="3191">
        <v>10429</v>
      </c>
      <c r="X118" s="2152">
        <f t="shared" si="8"/>
        <v>-699</v>
      </c>
      <c r="Y118" s="2426">
        <f t="shared" si="9"/>
        <v>-5.8046836073741908</v>
      </c>
      <c r="Z118" s="1006">
        <f t="shared" si="12"/>
        <v>-914</v>
      </c>
      <c r="AA118" s="1007">
        <f t="shared" si="13"/>
        <v>-8.0578330247729877</v>
      </c>
      <c r="AB118" s="2427"/>
      <c r="AC118" s="2412"/>
    </row>
    <row r="119" spans="1:29" ht="15" customHeight="1">
      <c r="A119" s="979" t="s">
        <v>1525</v>
      </c>
      <c r="B119" s="980" t="s">
        <v>1526</v>
      </c>
      <c r="C119" s="981">
        <v>9969</v>
      </c>
      <c r="D119" s="981">
        <v>10173</v>
      </c>
      <c r="E119" s="981">
        <v>10541</v>
      </c>
      <c r="F119" s="981">
        <v>10286</v>
      </c>
      <c r="G119" s="981">
        <v>10320</v>
      </c>
      <c r="H119" s="981">
        <v>12569</v>
      </c>
      <c r="I119" s="981">
        <v>12638</v>
      </c>
      <c r="J119" s="981">
        <v>12244</v>
      </c>
      <c r="K119" s="981">
        <v>11729</v>
      </c>
      <c r="L119" s="981">
        <v>10723</v>
      </c>
      <c r="M119" s="981">
        <v>10166</v>
      </c>
      <c r="N119" s="981">
        <v>10050</v>
      </c>
      <c r="O119" s="981">
        <v>10059</v>
      </c>
      <c r="P119" s="981">
        <v>10186</v>
      </c>
      <c r="Q119" s="981">
        <v>10108</v>
      </c>
      <c r="R119" s="981">
        <v>10270</v>
      </c>
      <c r="S119" s="981">
        <v>10172</v>
      </c>
      <c r="T119" s="981">
        <v>10023</v>
      </c>
      <c r="U119" s="981">
        <v>9434</v>
      </c>
      <c r="V119" s="981">
        <v>8737</v>
      </c>
      <c r="W119" s="3191">
        <v>8171</v>
      </c>
      <c r="X119" s="2152">
        <f t="shared" si="8"/>
        <v>-697</v>
      </c>
      <c r="Y119" s="2426">
        <f t="shared" si="9"/>
        <v>-7.3881704473182115</v>
      </c>
      <c r="Z119" s="1006">
        <f t="shared" si="12"/>
        <v>-566</v>
      </c>
      <c r="AA119" s="1007">
        <f t="shared" si="13"/>
        <v>-6.4781961771775212</v>
      </c>
      <c r="AB119" s="2427"/>
      <c r="AC119" s="2412"/>
    </row>
    <row r="120" spans="1:29" ht="15" customHeight="1">
      <c r="A120" s="999" t="s">
        <v>13</v>
      </c>
      <c r="B120" s="995"/>
      <c r="W120" s="3193"/>
      <c r="X120" s="1005" t="s">
        <v>2764</v>
      </c>
      <c r="Y120" s="2423" t="s">
        <v>2764</v>
      </c>
      <c r="Z120" s="1006" t="s">
        <v>2793</v>
      </c>
      <c r="AA120" s="1007" t="s">
        <v>2793</v>
      </c>
      <c r="AB120" s="2424" t="s">
        <v>2764</v>
      </c>
      <c r="AC120" s="1007" t="s">
        <v>2764</v>
      </c>
    </row>
    <row r="121" spans="1:29" ht="15" customHeight="1">
      <c r="A121" s="975" t="s">
        <v>1416</v>
      </c>
      <c r="B121" s="976" t="s">
        <v>78</v>
      </c>
      <c r="C121" s="977">
        <v>59029</v>
      </c>
      <c r="D121" s="977">
        <v>61093</v>
      </c>
      <c r="E121" s="977">
        <v>59592</v>
      </c>
      <c r="F121" s="977">
        <v>59815</v>
      </c>
      <c r="G121" s="977">
        <v>56906</v>
      </c>
      <c r="H121" s="977">
        <v>69463</v>
      </c>
      <c r="I121" s="977">
        <v>69825</v>
      </c>
      <c r="J121" s="977">
        <v>66148</v>
      </c>
      <c r="K121" s="977">
        <v>62632</v>
      </c>
      <c r="L121" s="977">
        <v>58974</v>
      </c>
      <c r="M121" s="977">
        <v>56171</v>
      </c>
      <c r="N121" s="977">
        <v>55022</v>
      </c>
      <c r="O121" s="977">
        <v>54826</v>
      </c>
      <c r="P121" s="977">
        <v>55048</v>
      </c>
      <c r="Q121" s="977">
        <v>54049</v>
      </c>
      <c r="R121" s="978">
        <v>52839</v>
      </c>
      <c r="S121" s="977">
        <v>52248</v>
      </c>
      <c r="T121" s="977">
        <v>50030</v>
      </c>
      <c r="U121" s="977">
        <v>47254</v>
      </c>
      <c r="V121" s="977">
        <v>44258</v>
      </c>
      <c r="W121" s="3194">
        <f>SUM(W122:W123)</f>
        <v>41236</v>
      </c>
      <c r="X121" s="1005">
        <f t="shared" si="8"/>
        <v>-2996</v>
      </c>
      <c r="Y121" s="2423">
        <f t="shared" si="9"/>
        <v>-6.3402040038938496</v>
      </c>
      <c r="Z121" s="1006">
        <f t="shared" si="12"/>
        <v>-3022</v>
      </c>
      <c r="AA121" s="1007">
        <f t="shared" si="13"/>
        <v>-6.8281440643499476</v>
      </c>
      <c r="AB121" s="2424">
        <f t="shared" si="10"/>
        <v>-26</v>
      </c>
      <c r="AC121" s="1007">
        <f t="shared" si="11"/>
        <v>-0.48794006045609795</v>
      </c>
    </row>
    <row r="122" spans="1:29" ht="15" customHeight="1">
      <c r="A122" s="979" t="s">
        <v>1417</v>
      </c>
      <c r="B122" s="980" t="s">
        <v>1418</v>
      </c>
      <c r="C122" s="981">
        <v>44456</v>
      </c>
      <c r="D122" s="981">
        <v>46488</v>
      </c>
      <c r="E122" s="981">
        <v>45444</v>
      </c>
      <c r="F122" s="981">
        <v>46081</v>
      </c>
      <c r="G122" s="981">
        <v>43341</v>
      </c>
      <c r="H122" s="981">
        <v>52256</v>
      </c>
      <c r="I122" s="981">
        <v>53122</v>
      </c>
      <c r="J122" s="981">
        <v>50690</v>
      </c>
      <c r="K122" s="981">
        <v>48497</v>
      </c>
      <c r="L122" s="981">
        <v>46313</v>
      </c>
      <c r="M122" s="981">
        <v>44499</v>
      </c>
      <c r="N122" s="981">
        <v>44137</v>
      </c>
      <c r="O122" s="981">
        <v>44131</v>
      </c>
      <c r="P122" s="981">
        <v>44563</v>
      </c>
      <c r="Q122" s="981">
        <v>43817</v>
      </c>
      <c r="R122" s="981">
        <v>42373</v>
      </c>
      <c r="S122" s="981">
        <v>41158</v>
      </c>
      <c r="T122" s="981">
        <v>38929</v>
      </c>
      <c r="U122" s="981">
        <v>36794</v>
      </c>
      <c r="V122" s="981">
        <v>34684</v>
      </c>
      <c r="W122" s="3191">
        <v>32634</v>
      </c>
      <c r="X122" s="2152">
        <f t="shared" si="8"/>
        <v>-2110</v>
      </c>
      <c r="Y122" s="2426">
        <f t="shared" si="9"/>
        <v>-5.7346306463010279</v>
      </c>
      <c r="Z122" s="1006">
        <f t="shared" si="12"/>
        <v>-2050</v>
      </c>
      <c r="AA122" s="1007">
        <f t="shared" si="13"/>
        <v>-5.9105062853188794</v>
      </c>
      <c r="AB122" s="2427"/>
      <c r="AC122" s="2412"/>
    </row>
    <row r="123" spans="1:29" ht="15" customHeight="1">
      <c r="A123" s="979" t="s">
        <v>1478</v>
      </c>
      <c r="B123" s="980" t="s">
        <v>1479</v>
      </c>
      <c r="C123" s="981">
        <v>14573</v>
      </c>
      <c r="D123" s="981">
        <v>14605</v>
      </c>
      <c r="E123" s="981">
        <v>14148</v>
      </c>
      <c r="F123" s="981">
        <v>13734</v>
      </c>
      <c r="G123" s="981">
        <v>13565</v>
      </c>
      <c r="H123" s="981">
        <v>17207</v>
      </c>
      <c r="I123" s="981">
        <v>16703</v>
      </c>
      <c r="J123" s="981">
        <v>15458</v>
      </c>
      <c r="K123" s="981">
        <v>14135</v>
      </c>
      <c r="L123" s="981">
        <v>12661</v>
      </c>
      <c r="M123" s="981">
        <v>11672</v>
      </c>
      <c r="N123" s="981">
        <v>10885</v>
      </c>
      <c r="O123" s="981">
        <v>10695</v>
      </c>
      <c r="P123" s="981">
        <v>10485</v>
      </c>
      <c r="Q123" s="981">
        <v>10232</v>
      </c>
      <c r="R123" s="981">
        <v>10466</v>
      </c>
      <c r="S123" s="981">
        <v>11090</v>
      </c>
      <c r="T123" s="981">
        <v>11101</v>
      </c>
      <c r="U123" s="981">
        <v>10460</v>
      </c>
      <c r="V123" s="981">
        <v>9574</v>
      </c>
      <c r="W123" s="3191">
        <v>8602</v>
      </c>
      <c r="X123" s="2152">
        <f t="shared" si="8"/>
        <v>-886</v>
      </c>
      <c r="Y123" s="2426">
        <f t="shared" si="9"/>
        <v>-8.4703632887189286</v>
      </c>
      <c r="Z123" s="1006">
        <f t="shared" si="12"/>
        <v>-972</v>
      </c>
      <c r="AA123" s="1007">
        <f t="shared" si="13"/>
        <v>-10.152496344265719</v>
      </c>
      <c r="AB123" s="2427"/>
      <c r="AC123" s="2412"/>
    </row>
    <row r="124" spans="1:29" s="385" customFormat="1" ht="15" customHeight="1">
      <c r="A124" s="1001">
        <v>224</v>
      </c>
      <c r="B124" s="1002" t="s">
        <v>1438</v>
      </c>
      <c r="C124" s="1003">
        <v>57240</v>
      </c>
      <c r="D124" s="1003">
        <v>58706</v>
      </c>
      <c r="E124" s="1003">
        <v>59240</v>
      </c>
      <c r="F124" s="1003">
        <v>60729</v>
      </c>
      <c r="G124" s="1003">
        <v>60263</v>
      </c>
      <c r="H124" s="1003">
        <v>72644</v>
      </c>
      <c r="I124" s="1003">
        <v>73581</v>
      </c>
      <c r="J124" s="1003">
        <v>70687</v>
      </c>
      <c r="K124" s="1003">
        <v>64789</v>
      </c>
      <c r="L124" s="1003">
        <v>60194</v>
      </c>
      <c r="M124" s="1003">
        <v>58072</v>
      </c>
      <c r="N124" s="1003">
        <v>57813</v>
      </c>
      <c r="O124" s="1003">
        <v>57744</v>
      </c>
      <c r="P124" s="1003">
        <v>57690</v>
      </c>
      <c r="Q124" s="1003">
        <v>57526</v>
      </c>
      <c r="R124" s="1004">
        <v>56664</v>
      </c>
      <c r="S124" s="1003">
        <v>54979</v>
      </c>
      <c r="T124" s="1003">
        <v>52283</v>
      </c>
      <c r="U124" s="1003">
        <v>49834</v>
      </c>
      <c r="V124" s="1003">
        <v>46912</v>
      </c>
      <c r="W124" s="3189">
        <f>SUM(W125:W128)</f>
        <v>44137</v>
      </c>
      <c r="X124" s="1005">
        <f t="shared" si="8"/>
        <v>-2922</v>
      </c>
      <c r="Y124" s="2423">
        <f t="shared" si="9"/>
        <v>-5.8634667094754587</v>
      </c>
      <c r="Z124" s="1006">
        <f t="shared" si="12"/>
        <v>-2775</v>
      </c>
      <c r="AA124" s="1007">
        <f t="shared" si="13"/>
        <v>-5.9153308321964531</v>
      </c>
      <c r="AB124" s="2424">
        <f t="shared" si="10"/>
        <v>147</v>
      </c>
      <c r="AC124" s="1007">
        <f t="shared" si="11"/>
        <v>-5.1864122720994388E-2</v>
      </c>
    </row>
    <row r="125" spans="1:29" ht="15" customHeight="1">
      <c r="A125" s="979" t="s">
        <v>1527</v>
      </c>
      <c r="B125" s="980" t="s">
        <v>1528</v>
      </c>
      <c r="C125" s="981">
        <v>5359</v>
      </c>
      <c r="D125" s="981">
        <v>5353</v>
      </c>
      <c r="E125" s="981">
        <v>5353</v>
      </c>
      <c r="F125" s="981">
        <v>5215</v>
      </c>
      <c r="G125" s="981">
        <v>5247</v>
      </c>
      <c r="H125" s="981">
        <v>6424</v>
      </c>
      <c r="I125" s="981">
        <v>6431</v>
      </c>
      <c r="J125" s="981">
        <v>6051</v>
      </c>
      <c r="K125" s="981">
        <v>5683</v>
      </c>
      <c r="L125" s="981">
        <v>5364</v>
      </c>
      <c r="M125" s="981">
        <v>5225</v>
      </c>
      <c r="N125" s="981">
        <v>5228</v>
      </c>
      <c r="O125" s="981">
        <v>5509</v>
      </c>
      <c r="P125" s="981">
        <v>5557</v>
      </c>
      <c r="Q125" s="981">
        <v>5607</v>
      </c>
      <c r="R125" s="981">
        <v>5988</v>
      </c>
      <c r="S125" s="981">
        <v>6154</v>
      </c>
      <c r="T125" s="981">
        <v>6205</v>
      </c>
      <c r="U125" s="981">
        <v>6109</v>
      </c>
      <c r="V125" s="981">
        <v>5931</v>
      </c>
      <c r="W125" s="3191">
        <v>5495</v>
      </c>
      <c r="X125" s="2152">
        <f t="shared" si="8"/>
        <v>-178</v>
      </c>
      <c r="Y125" s="2426">
        <f t="shared" si="9"/>
        <v>-2.9137338353249302</v>
      </c>
      <c r="Z125" s="1006">
        <f t="shared" si="12"/>
        <v>-436</v>
      </c>
      <c r="AA125" s="1007">
        <f t="shared" si="13"/>
        <v>-7.3512055302647106</v>
      </c>
      <c r="AB125" s="2427"/>
      <c r="AC125" s="2412"/>
    </row>
    <row r="126" spans="1:29" ht="15" customHeight="1">
      <c r="A126" s="979" t="s">
        <v>1529</v>
      </c>
      <c r="B126" s="980" t="s">
        <v>1530</v>
      </c>
      <c r="C126" s="981">
        <v>13481</v>
      </c>
      <c r="D126" s="981">
        <v>14047</v>
      </c>
      <c r="E126" s="981">
        <v>13880</v>
      </c>
      <c r="F126" s="981">
        <v>14629</v>
      </c>
      <c r="G126" s="981">
        <v>14396</v>
      </c>
      <c r="H126" s="981">
        <v>17480</v>
      </c>
      <c r="I126" s="981">
        <v>18062</v>
      </c>
      <c r="J126" s="981">
        <v>17592</v>
      </c>
      <c r="K126" s="981">
        <v>15839</v>
      </c>
      <c r="L126" s="981">
        <v>14301</v>
      </c>
      <c r="M126" s="981">
        <v>13955</v>
      </c>
      <c r="N126" s="981">
        <v>13972</v>
      </c>
      <c r="O126" s="981">
        <v>13998</v>
      </c>
      <c r="P126" s="981">
        <v>14007</v>
      </c>
      <c r="Q126" s="981">
        <v>13789</v>
      </c>
      <c r="R126" s="981">
        <v>13248</v>
      </c>
      <c r="S126" s="981">
        <v>12519</v>
      </c>
      <c r="T126" s="981">
        <v>11407</v>
      </c>
      <c r="U126" s="981">
        <v>10700</v>
      </c>
      <c r="V126" s="981">
        <v>9854</v>
      </c>
      <c r="W126" s="3191">
        <v>9088</v>
      </c>
      <c r="X126" s="2152">
        <f t="shared" si="8"/>
        <v>-846</v>
      </c>
      <c r="Y126" s="2426">
        <f t="shared" si="9"/>
        <v>-7.906542056074767</v>
      </c>
      <c r="Z126" s="1006">
        <f t="shared" si="12"/>
        <v>-766</v>
      </c>
      <c r="AA126" s="1007">
        <f t="shared" si="13"/>
        <v>-7.7734929977674048</v>
      </c>
      <c r="AB126" s="2427"/>
      <c r="AC126" s="2412"/>
    </row>
    <row r="127" spans="1:29" ht="15" customHeight="1">
      <c r="A127" s="979" t="s">
        <v>1531</v>
      </c>
      <c r="B127" s="980" t="s">
        <v>1532</v>
      </c>
      <c r="C127" s="981">
        <v>15699</v>
      </c>
      <c r="D127" s="981">
        <v>15880</v>
      </c>
      <c r="E127" s="981">
        <v>16098</v>
      </c>
      <c r="F127" s="981">
        <v>16437</v>
      </c>
      <c r="G127" s="981">
        <v>16495</v>
      </c>
      <c r="H127" s="981">
        <v>19603</v>
      </c>
      <c r="I127" s="981">
        <v>19835</v>
      </c>
      <c r="J127" s="981">
        <v>19001</v>
      </c>
      <c r="K127" s="981">
        <v>17337</v>
      </c>
      <c r="L127" s="981">
        <v>16104</v>
      </c>
      <c r="M127" s="981">
        <v>15606</v>
      </c>
      <c r="N127" s="981">
        <v>15682</v>
      </c>
      <c r="O127" s="981">
        <v>16004</v>
      </c>
      <c r="P127" s="981">
        <v>16529</v>
      </c>
      <c r="Q127" s="981">
        <v>16847</v>
      </c>
      <c r="R127" s="981">
        <v>16854</v>
      </c>
      <c r="S127" s="981">
        <v>16602</v>
      </c>
      <c r="T127" s="981">
        <v>16112</v>
      </c>
      <c r="U127" s="981">
        <v>15780</v>
      </c>
      <c r="V127" s="981">
        <v>15155</v>
      </c>
      <c r="W127" s="3191">
        <v>14702</v>
      </c>
      <c r="X127" s="2152">
        <f t="shared" si="8"/>
        <v>-625</v>
      </c>
      <c r="Y127" s="2426">
        <f t="shared" si="9"/>
        <v>-3.9607097591888469</v>
      </c>
      <c r="Z127" s="1006">
        <f t="shared" si="12"/>
        <v>-453</v>
      </c>
      <c r="AA127" s="1007">
        <f t="shared" si="13"/>
        <v>-2.9891125041240514</v>
      </c>
      <c r="AB127" s="2427"/>
      <c r="AC127" s="2412"/>
    </row>
    <row r="128" spans="1:29" ht="15" customHeight="1">
      <c r="A128" s="979" t="s">
        <v>1533</v>
      </c>
      <c r="B128" s="980" t="s">
        <v>1534</v>
      </c>
      <c r="C128" s="981">
        <v>22701</v>
      </c>
      <c r="D128" s="981">
        <v>23426</v>
      </c>
      <c r="E128" s="981">
        <v>23909</v>
      </c>
      <c r="F128" s="981">
        <v>24448</v>
      </c>
      <c r="G128" s="981">
        <v>24125</v>
      </c>
      <c r="H128" s="981">
        <v>29137</v>
      </c>
      <c r="I128" s="981">
        <v>29253</v>
      </c>
      <c r="J128" s="981">
        <v>28043</v>
      </c>
      <c r="K128" s="981">
        <v>25930</v>
      </c>
      <c r="L128" s="981">
        <v>24425</v>
      </c>
      <c r="M128" s="981">
        <v>23286</v>
      </c>
      <c r="N128" s="981">
        <v>22931</v>
      </c>
      <c r="O128" s="981">
        <v>22233</v>
      </c>
      <c r="P128" s="981">
        <v>21597</v>
      </c>
      <c r="Q128" s="981">
        <v>21283</v>
      </c>
      <c r="R128" s="981">
        <v>20574</v>
      </c>
      <c r="S128" s="981">
        <v>19704</v>
      </c>
      <c r="T128" s="981">
        <v>18559</v>
      </c>
      <c r="U128" s="981">
        <v>17245</v>
      </c>
      <c r="V128" s="981">
        <v>15972</v>
      </c>
      <c r="W128" s="3191">
        <v>14852</v>
      </c>
      <c r="X128" s="2152">
        <f t="shared" si="8"/>
        <v>-1273</v>
      </c>
      <c r="Y128" s="2426">
        <f t="shared" si="9"/>
        <v>-7.3818498115395776</v>
      </c>
      <c r="Z128" s="1006">
        <f t="shared" si="12"/>
        <v>-1120</v>
      </c>
      <c r="AA128" s="1007">
        <f t="shared" si="13"/>
        <v>-7.012271475081393</v>
      </c>
      <c r="AB128" s="2427"/>
      <c r="AC128" s="2412"/>
    </row>
    <row r="129" spans="1:29" s="385" customFormat="1" ht="15" customHeight="1">
      <c r="A129" s="1001">
        <v>226</v>
      </c>
      <c r="B129" s="1002" t="s">
        <v>1440</v>
      </c>
      <c r="C129" s="1003">
        <v>69948</v>
      </c>
      <c r="D129" s="1003">
        <v>70487</v>
      </c>
      <c r="E129" s="1003">
        <v>69667</v>
      </c>
      <c r="F129" s="1003">
        <v>69496</v>
      </c>
      <c r="G129" s="1003">
        <v>67926</v>
      </c>
      <c r="H129" s="1003">
        <v>84783</v>
      </c>
      <c r="I129" s="1003">
        <v>82874</v>
      </c>
      <c r="J129" s="1003">
        <v>78073</v>
      </c>
      <c r="K129" s="1003">
        <v>71387</v>
      </c>
      <c r="L129" s="1003">
        <v>66305</v>
      </c>
      <c r="M129" s="1003">
        <v>61675</v>
      </c>
      <c r="N129" s="1003">
        <v>59298</v>
      </c>
      <c r="O129" s="1003">
        <v>57650</v>
      </c>
      <c r="P129" s="1003">
        <v>56306</v>
      </c>
      <c r="Q129" s="1003">
        <v>54643</v>
      </c>
      <c r="R129" s="1004">
        <v>53235</v>
      </c>
      <c r="S129" s="1003">
        <v>51884</v>
      </c>
      <c r="T129" s="1003">
        <v>49078</v>
      </c>
      <c r="U129" s="1003">
        <v>46459</v>
      </c>
      <c r="V129" s="1003">
        <v>43977</v>
      </c>
      <c r="W129" s="3189">
        <f>SUM(W130:W134)</f>
        <v>41967</v>
      </c>
      <c r="X129" s="1005">
        <f t="shared" si="8"/>
        <v>-2482</v>
      </c>
      <c r="Y129" s="2423">
        <f t="shared" si="9"/>
        <v>-5.3423448632127251</v>
      </c>
      <c r="Z129" s="1006">
        <f t="shared" si="12"/>
        <v>-2010</v>
      </c>
      <c r="AA129" s="1007">
        <f t="shared" si="13"/>
        <v>-4.5705709802851491</v>
      </c>
      <c r="AB129" s="2424">
        <f t="shared" si="10"/>
        <v>472</v>
      </c>
      <c r="AC129" s="1007">
        <f t="shared" si="11"/>
        <v>0.77177388292757598</v>
      </c>
    </row>
    <row r="130" spans="1:29" ht="15" customHeight="1">
      <c r="A130" s="979" t="s">
        <v>1543</v>
      </c>
      <c r="B130" s="980" t="s">
        <v>1544</v>
      </c>
      <c r="C130" s="981">
        <v>19421</v>
      </c>
      <c r="D130" s="981">
        <v>19490</v>
      </c>
      <c r="E130" s="981">
        <v>19478</v>
      </c>
      <c r="F130" s="981">
        <v>19641</v>
      </c>
      <c r="G130" s="981">
        <v>19071</v>
      </c>
      <c r="H130" s="981">
        <v>24167</v>
      </c>
      <c r="I130" s="981">
        <v>23486</v>
      </c>
      <c r="J130" s="981">
        <v>22207</v>
      </c>
      <c r="K130" s="981">
        <v>20323</v>
      </c>
      <c r="L130" s="981">
        <v>18742</v>
      </c>
      <c r="M130" s="981">
        <v>17507</v>
      </c>
      <c r="N130" s="981">
        <v>17137</v>
      </c>
      <c r="O130" s="981">
        <v>17045</v>
      </c>
      <c r="P130" s="981">
        <v>16985</v>
      </c>
      <c r="Q130" s="981">
        <v>16869</v>
      </c>
      <c r="R130" s="981">
        <v>17084</v>
      </c>
      <c r="S130" s="981">
        <v>16801</v>
      </c>
      <c r="T130" s="981">
        <v>16116</v>
      </c>
      <c r="U130" s="981">
        <v>15475</v>
      </c>
      <c r="V130" s="981">
        <v>14989</v>
      </c>
      <c r="W130" s="3191">
        <v>14280</v>
      </c>
      <c r="X130" s="2152">
        <f t="shared" si="8"/>
        <v>-486</v>
      </c>
      <c r="Y130" s="2426">
        <f t="shared" si="9"/>
        <v>-3.1405492730210018</v>
      </c>
      <c r="Z130" s="1006">
        <f t="shared" si="12"/>
        <v>-709</v>
      </c>
      <c r="AA130" s="1007">
        <f t="shared" si="13"/>
        <v>-4.7301354326506102</v>
      </c>
      <c r="AB130" s="2427"/>
      <c r="AC130" s="2412"/>
    </row>
    <row r="131" spans="1:29" ht="15" customHeight="1">
      <c r="A131" s="979" t="s">
        <v>1545</v>
      </c>
      <c r="B131" s="980" t="s">
        <v>1546</v>
      </c>
      <c r="C131" s="981">
        <v>9627</v>
      </c>
      <c r="D131" s="981">
        <v>9886</v>
      </c>
      <c r="E131" s="981">
        <v>9887</v>
      </c>
      <c r="F131" s="981">
        <v>9725</v>
      </c>
      <c r="G131" s="981">
        <v>9521</v>
      </c>
      <c r="H131" s="981">
        <v>11552</v>
      </c>
      <c r="I131" s="981">
        <v>11444</v>
      </c>
      <c r="J131" s="981">
        <v>11107</v>
      </c>
      <c r="K131" s="981">
        <v>10276</v>
      </c>
      <c r="L131" s="981">
        <v>9972</v>
      </c>
      <c r="M131" s="981">
        <v>9834</v>
      </c>
      <c r="N131" s="981">
        <v>9623</v>
      </c>
      <c r="O131" s="981">
        <v>9082</v>
      </c>
      <c r="P131" s="981">
        <v>8474</v>
      </c>
      <c r="Q131" s="981">
        <v>7934</v>
      </c>
      <c r="R131" s="981">
        <v>7431</v>
      </c>
      <c r="S131" s="981">
        <v>6834</v>
      </c>
      <c r="T131" s="981">
        <v>6112</v>
      </c>
      <c r="U131" s="981">
        <v>5742</v>
      </c>
      <c r="V131" s="981">
        <v>5289</v>
      </c>
      <c r="W131" s="3191">
        <v>5035</v>
      </c>
      <c r="X131" s="2152">
        <f t="shared" si="8"/>
        <v>-453</v>
      </c>
      <c r="Y131" s="2426">
        <f t="shared" si="9"/>
        <v>-7.8892371995820278</v>
      </c>
      <c r="Z131" s="1006">
        <f t="shared" si="12"/>
        <v>-254</v>
      </c>
      <c r="AA131" s="1007">
        <f t="shared" si="13"/>
        <v>-4.8024201172244281</v>
      </c>
      <c r="AB131" s="2427"/>
      <c r="AC131" s="2412"/>
    </row>
    <row r="132" spans="1:29" ht="15" customHeight="1">
      <c r="A132" s="979" t="s">
        <v>1547</v>
      </c>
      <c r="B132" s="980" t="s">
        <v>1548</v>
      </c>
      <c r="C132" s="981">
        <v>16523</v>
      </c>
      <c r="D132" s="981">
        <v>16464</v>
      </c>
      <c r="E132" s="981">
        <v>16154</v>
      </c>
      <c r="F132" s="981">
        <v>16118</v>
      </c>
      <c r="G132" s="981">
        <v>15934</v>
      </c>
      <c r="H132" s="981">
        <v>19743</v>
      </c>
      <c r="I132" s="981">
        <v>19580</v>
      </c>
      <c r="J132" s="981">
        <v>18128</v>
      </c>
      <c r="K132" s="981">
        <v>16459</v>
      </c>
      <c r="L132" s="981">
        <v>15040</v>
      </c>
      <c r="M132" s="981">
        <v>13617</v>
      </c>
      <c r="N132" s="981">
        <v>12927</v>
      </c>
      <c r="O132" s="981">
        <v>12473</v>
      </c>
      <c r="P132" s="981">
        <v>11989</v>
      </c>
      <c r="Q132" s="981">
        <v>11444</v>
      </c>
      <c r="R132" s="981">
        <v>10687</v>
      </c>
      <c r="S132" s="981">
        <v>10218</v>
      </c>
      <c r="T132" s="981">
        <v>9537</v>
      </c>
      <c r="U132" s="981">
        <v>8828</v>
      </c>
      <c r="V132" s="981">
        <v>7854</v>
      </c>
      <c r="W132" s="3191">
        <v>7163</v>
      </c>
      <c r="X132" s="2152">
        <f t="shared" si="8"/>
        <v>-974</v>
      </c>
      <c r="Y132" s="2426">
        <f t="shared" si="9"/>
        <v>-11.033076574535569</v>
      </c>
      <c r="Z132" s="1006">
        <f t="shared" si="12"/>
        <v>-691</v>
      </c>
      <c r="AA132" s="1007">
        <f t="shared" si="13"/>
        <v>-8.7980646804176228</v>
      </c>
      <c r="AB132" s="2427"/>
      <c r="AC132" s="2412"/>
    </row>
    <row r="133" spans="1:29" ht="15" customHeight="1">
      <c r="A133" s="979" t="s">
        <v>1549</v>
      </c>
      <c r="B133" s="980" t="s">
        <v>1550</v>
      </c>
      <c r="C133" s="981">
        <v>14961</v>
      </c>
      <c r="D133" s="981">
        <v>14977</v>
      </c>
      <c r="E133" s="981">
        <v>14477</v>
      </c>
      <c r="F133" s="981">
        <v>14499</v>
      </c>
      <c r="G133" s="981">
        <v>14088</v>
      </c>
      <c r="H133" s="981">
        <v>18021</v>
      </c>
      <c r="I133" s="981">
        <v>17170</v>
      </c>
      <c r="J133" s="981">
        <v>15767</v>
      </c>
      <c r="K133" s="981">
        <v>14278</v>
      </c>
      <c r="L133" s="981">
        <v>13045</v>
      </c>
      <c r="M133" s="981">
        <v>11697</v>
      </c>
      <c r="N133" s="981">
        <v>11083</v>
      </c>
      <c r="O133" s="981">
        <v>10579</v>
      </c>
      <c r="P133" s="981">
        <v>10372</v>
      </c>
      <c r="Q133" s="981">
        <v>10006</v>
      </c>
      <c r="R133" s="981">
        <v>9549</v>
      </c>
      <c r="S133" s="981">
        <v>9233</v>
      </c>
      <c r="T133" s="981">
        <v>8671</v>
      </c>
      <c r="U133" s="981">
        <v>7959</v>
      </c>
      <c r="V133" s="981">
        <v>7379</v>
      </c>
      <c r="W133" s="3191">
        <v>6889</v>
      </c>
      <c r="X133" s="2152">
        <f t="shared" si="8"/>
        <v>-580</v>
      </c>
      <c r="Y133" s="2426">
        <f t="shared" si="9"/>
        <v>-7.2873476567407964</v>
      </c>
      <c r="Z133" s="1006">
        <f t="shared" si="12"/>
        <v>-490</v>
      </c>
      <c r="AA133" s="1007">
        <f t="shared" si="13"/>
        <v>-6.640466187830329</v>
      </c>
      <c r="AB133" s="2427"/>
      <c r="AC133" s="2412"/>
    </row>
    <row r="134" spans="1:29" ht="15" customHeight="1">
      <c r="A134" s="979" t="s">
        <v>1441</v>
      </c>
      <c r="B134" s="980" t="s">
        <v>1442</v>
      </c>
      <c r="C134" s="981">
        <v>9416</v>
      </c>
      <c r="D134" s="981">
        <v>9670</v>
      </c>
      <c r="E134" s="981">
        <v>9671</v>
      </c>
      <c r="F134" s="981">
        <v>9513</v>
      </c>
      <c r="G134" s="981">
        <v>9312</v>
      </c>
      <c r="H134" s="981">
        <v>11300</v>
      </c>
      <c r="I134" s="981">
        <v>11194</v>
      </c>
      <c r="J134" s="981">
        <v>10864</v>
      </c>
      <c r="K134" s="981">
        <v>10051</v>
      </c>
      <c r="L134" s="981">
        <v>9506</v>
      </c>
      <c r="M134" s="981">
        <v>9020</v>
      </c>
      <c r="N134" s="981">
        <v>8528</v>
      </c>
      <c r="O134" s="981">
        <v>8471</v>
      </c>
      <c r="P134" s="981">
        <v>8486</v>
      </c>
      <c r="Q134" s="981">
        <v>8390</v>
      </c>
      <c r="R134" s="981">
        <v>8484</v>
      </c>
      <c r="S134" s="981">
        <v>8798</v>
      </c>
      <c r="T134" s="981">
        <v>8642</v>
      </c>
      <c r="U134" s="981">
        <v>8455</v>
      </c>
      <c r="V134" s="981">
        <v>8466</v>
      </c>
      <c r="W134" s="3191">
        <v>8600</v>
      </c>
      <c r="X134" s="2152">
        <f t="shared" si="8"/>
        <v>11</v>
      </c>
      <c r="Y134" s="2426">
        <f t="shared" si="9"/>
        <v>0.13010053222945003</v>
      </c>
      <c r="Z134" s="1006">
        <f t="shared" si="12"/>
        <v>134</v>
      </c>
      <c r="AA134" s="1007">
        <f t="shared" si="13"/>
        <v>1.5828017954169618</v>
      </c>
      <c r="AB134" s="2427"/>
      <c r="AC134" s="2412"/>
    </row>
    <row r="135" spans="1:29" ht="6.75" customHeight="1">
      <c r="A135" s="982"/>
      <c r="B135" s="983"/>
      <c r="C135" s="984"/>
      <c r="D135" s="984"/>
      <c r="E135" s="984"/>
      <c r="F135" s="984"/>
      <c r="G135" s="984"/>
      <c r="H135" s="984"/>
      <c r="I135" s="984"/>
      <c r="J135" s="984"/>
      <c r="K135" s="984"/>
      <c r="L135" s="984"/>
      <c r="M135" s="984"/>
      <c r="N135" s="984"/>
      <c r="O135" s="984"/>
      <c r="P135" s="984"/>
      <c r="Q135" s="984"/>
      <c r="R135" s="985"/>
      <c r="S135" s="984"/>
      <c r="T135" s="984"/>
      <c r="U135" s="984"/>
      <c r="V135" s="984"/>
      <c r="W135" s="1052"/>
      <c r="X135" s="986"/>
      <c r="Y135" s="986"/>
      <c r="Z135" s="987"/>
      <c r="AA135" s="987"/>
      <c r="AB135" s="2425"/>
      <c r="AC135" s="987"/>
    </row>
    <row r="136" spans="1:29" ht="14.25" customHeight="1">
      <c r="A136" s="973" t="s">
        <v>1461</v>
      </c>
      <c r="B136" s="973"/>
      <c r="C136" s="704"/>
      <c r="D136" s="704"/>
      <c r="E136" s="704"/>
      <c r="F136" s="704"/>
      <c r="G136" s="704"/>
      <c r="H136" s="704"/>
      <c r="I136" s="704"/>
      <c r="J136" s="704"/>
      <c r="K136" s="704"/>
      <c r="L136" s="704"/>
      <c r="M136" s="704"/>
      <c r="N136" s="704"/>
      <c r="O136" s="704"/>
      <c r="P136" s="704"/>
      <c r="Q136" s="704"/>
      <c r="R136" s="988"/>
      <c r="S136" s="704"/>
      <c r="T136" s="704"/>
      <c r="U136" s="704"/>
      <c r="V136" s="704"/>
      <c r="W136" s="704"/>
      <c r="X136" s="704"/>
      <c r="Y136" s="704"/>
    </row>
    <row r="137" spans="1:29" ht="14.25" customHeight="1">
      <c r="C137" s="775"/>
      <c r="D137" s="775"/>
      <c r="E137" s="775"/>
      <c r="F137" s="775"/>
      <c r="G137" s="775"/>
      <c r="H137" s="775"/>
      <c r="I137" s="775"/>
      <c r="J137" s="775"/>
      <c r="K137" s="775"/>
      <c r="L137" s="775"/>
      <c r="M137" s="775"/>
      <c r="N137" s="775"/>
      <c r="O137" s="775"/>
      <c r="P137" s="775"/>
      <c r="Q137" s="775"/>
      <c r="R137" s="989"/>
      <c r="S137" s="775"/>
      <c r="T137" s="775"/>
      <c r="U137" s="775"/>
      <c r="V137" s="775"/>
      <c r="W137" s="775"/>
      <c r="X137" s="775"/>
      <c r="Y137" s="775"/>
    </row>
    <row r="138" spans="1:29" ht="14.25" customHeight="1">
      <c r="A138" s="734" t="s">
        <v>1462</v>
      </c>
      <c r="B138" s="734" t="s">
        <v>1463</v>
      </c>
      <c r="C138" s="775">
        <v>1214559</v>
      </c>
      <c r="D138" s="775">
        <v>1354210</v>
      </c>
      <c r="E138" s="775">
        <v>1511264</v>
      </c>
      <c r="F138" s="775">
        <v>1765527</v>
      </c>
      <c r="G138" s="775">
        <v>2012183</v>
      </c>
      <c r="H138" s="775">
        <v>1609622</v>
      </c>
      <c r="I138" s="775">
        <v>1829054</v>
      </c>
      <c r="J138" s="775">
        <v>2116204</v>
      </c>
      <c r="K138" s="775">
        <v>2401304</v>
      </c>
      <c r="L138" s="775">
        <v>2775186</v>
      </c>
      <c r="M138" s="775">
        <v>3082371</v>
      </c>
      <c r="N138" s="775">
        <v>3296365</v>
      </c>
      <c r="O138" s="775">
        <v>3370094</v>
      </c>
      <c r="P138" s="775">
        <v>3448657</v>
      </c>
      <c r="Q138" s="775">
        <v>3533532</v>
      </c>
      <c r="R138" s="990">
        <v>3442310</v>
      </c>
      <c r="S138" s="775">
        <v>3569392</v>
      </c>
      <c r="T138" s="775">
        <v>3631252</v>
      </c>
      <c r="U138" s="775">
        <v>3659015</v>
      </c>
      <c r="V138" s="775">
        <f>'3市区町別人口推移'!AH67</f>
        <v>3656930</v>
      </c>
      <c r="W138" s="775">
        <f>'3市区町別人口推移'!AM67</f>
        <v>3647380</v>
      </c>
      <c r="X138" s="2428">
        <f>V138-U138</f>
        <v>-2085</v>
      </c>
      <c r="Y138" s="2429">
        <f>(V138-U138)/U138*100</f>
        <v>-5.6982548582063752E-2</v>
      </c>
      <c r="Z138" s="2413">
        <f t="shared" ref="Z138:Z139" si="18">W138-V138</f>
        <v>-9550</v>
      </c>
      <c r="AA138" s="2414">
        <f t="shared" ref="AA138:AA139" si="19">Z138/V138*100</f>
        <v>-0.26114801213039357</v>
      </c>
    </row>
    <row r="139" spans="1:29" ht="14.25" customHeight="1">
      <c r="A139" s="734" t="s">
        <v>1464</v>
      </c>
      <c r="B139" s="734" t="s">
        <v>1465</v>
      </c>
      <c r="C139" s="991">
        <v>1088224</v>
      </c>
      <c r="D139" s="991">
        <v>1101458</v>
      </c>
      <c r="E139" s="991">
        <v>1136062</v>
      </c>
      <c r="F139" s="991">
        <v>1158749</v>
      </c>
      <c r="G139" s="991">
        <v>1210307</v>
      </c>
      <c r="H139" s="991">
        <v>1449461</v>
      </c>
      <c r="I139" s="991">
        <v>1482472</v>
      </c>
      <c r="J139" s="991">
        <v>1506315</v>
      </c>
      <c r="K139" s="991">
        <v>1506823</v>
      </c>
      <c r="L139" s="991">
        <v>1534758</v>
      </c>
      <c r="M139" s="991">
        <v>1585557</v>
      </c>
      <c r="N139" s="991">
        <v>1695775</v>
      </c>
      <c r="O139" s="991">
        <v>1774798</v>
      </c>
      <c r="P139" s="991">
        <v>1829393</v>
      </c>
      <c r="Q139" s="991">
        <v>1871508</v>
      </c>
      <c r="R139" s="992">
        <v>1959567</v>
      </c>
      <c r="S139" s="991">
        <v>1981182</v>
      </c>
      <c r="T139" s="991">
        <f t="shared" ref="T139:U139" si="20">T6-T138</f>
        <v>1959349</v>
      </c>
      <c r="U139" s="991">
        <f t="shared" si="20"/>
        <v>1929118</v>
      </c>
      <c r="V139" s="991">
        <f>V6-V138</f>
        <v>1877870</v>
      </c>
      <c r="W139" s="991">
        <f>W6-W138</f>
        <v>1817622</v>
      </c>
      <c r="X139" s="2428">
        <f>V139-U139</f>
        <v>-51248</v>
      </c>
      <c r="Y139" s="2429">
        <f>(V139-U139)/U139*100</f>
        <v>-2.656550817523863</v>
      </c>
      <c r="Z139" s="2413">
        <f t="shared" si="18"/>
        <v>-60248</v>
      </c>
      <c r="AA139" s="2414">
        <f t="shared" si="19"/>
        <v>-3.208315804608413</v>
      </c>
    </row>
    <row r="140" spans="1:29" ht="14.25" customHeight="1">
      <c r="R140" s="993" t="s">
        <v>1589</v>
      </c>
    </row>
    <row r="141" spans="1:29" ht="14.25" customHeight="1">
      <c r="S141" s="3176">
        <f>S108</f>
        <v>46325</v>
      </c>
      <c r="T141" s="3176">
        <f t="shared" ref="T141:W141" si="21">T108</f>
        <v>45245</v>
      </c>
      <c r="U141" s="3176">
        <f t="shared" si="21"/>
        <v>43263</v>
      </c>
      <c r="V141" s="3176">
        <f t="shared" si="21"/>
        <v>41490</v>
      </c>
      <c r="W141" s="3176">
        <f t="shared" si="21"/>
        <v>39611</v>
      </c>
    </row>
    <row r="142" spans="1:29" ht="14.25" customHeight="1">
      <c r="Q142" s="3174"/>
      <c r="R142" s="3174"/>
      <c r="S142" s="3174" t="s">
        <v>3072</v>
      </c>
      <c r="T142" s="3174" t="s">
        <v>3071</v>
      </c>
      <c r="U142" s="3174" t="s">
        <v>3073</v>
      </c>
      <c r="V142" s="3174" t="s">
        <v>3070</v>
      </c>
      <c r="W142" s="3174" t="s">
        <v>3068</v>
      </c>
    </row>
    <row r="143" spans="1:29" ht="14.25" customHeight="1">
      <c r="R143" s="3188" t="s">
        <v>3069</v>
      </c>
      <c r="S143" s="3178">
        <v>51313</v>
      </c>
      <c r="T143" s="3179">
        <v>47123</v>
      </c>
      <c r="U143" s="3178">
        <v>44955</v>
      </c>
      <c r="V143" s="3178">
        <v>43027</v>
      </c>
      <c r="W143" s="3180">
        <v>40928</v>
      </c>
    </row>
    <row r="144" spans="1:29" ht="14.25" customHeight="1">
      <c r="R144" s="3177" t="s">
        <v>3062</v>
      </c>
      <c r="S144" s="3178">
        <v>17874</v>
      </c>
      <c r="T144" s="3179">
        <v>14009</v>
      </c>
      <c r="U144" s="3178">
        <v>13319</v>
      </c>
      <c r="V144" s="3178">
        <v>12634</v>
      </c>
      <c r="W144" s="3180">
        <v>11801</v>
      </c>
    </row>
    <row r="145" spans="18:23" ht="14.25" customHeight="1">
      <c r="R145" s="3181" t="s">
        <v>3063</v>
      </c>
      <c r="S145" s="3182">
        <v>4388</v>
      </c>
      <c r="T145" s="3175">
        <v>4093</v>
      </c>
      <c r="U145" s="3182">
        <v>3677</v>
      </c>
      <c r="V145" s="3182">
        <v>3354</v>
      </c>
      <c r="W145" s="3183">
        <v>3015</v>
      </c>
    </row>
    <row r="146" spans="18:23" ht="14.25" customHeight="1">
      <c r="R146" s="3181" t="s">
        <v>3064</v>
      </c>
      <c r="S146" s="3182">
        <v>4256</v>
      </c>
      <c r="T146" s="3175">
        <v>3969</v>
      </c>
      <c r="U146" s="3182">
        <v>3590</v>
      </c>
      <c r="V146" s="3182">
        <v>3317</v>
      </c>
      <c r="W146" s="3183">
        <v>2942</v>
      </c>
    </row>
    <row r="147" spans="18:23" ht="14.25" customHeight="1">
      <c r="R147" s="3181" t="s">
        <v>3065</v>
      </c>
      <c r="S147" s="3182">
        <v>4733</v>
      </c>
      <c r="T147" s="3175">
        <v>4770</v>
      </c>
      <c r="U147" s="3182">
        <v>4468</v>
      </c>
      <c r="V147" s="3182">
        <v>4159</v>
      </c>
      <c r="W147" s="3183">
        <v>3915</v>
      </c>
    </row>
    <row r="148" spans="18:23" ht="14.25" customHeight="1">
      <c r="R148" s="3181" t="s">
        <v>3066</v>
      </c>
      <c r="S148" s="3182">
        <v>15855</v>
      </c>
      <c r="T148" s="3175">
        <v>16137</v>
      </c>
      <c r="U148" s="3182">
        <v>16061</v>
      </c>
      <c r="V148" s="3182">
        <v>15946</v>
      </c>
      <c r="W148" s="3183">
        <v>15951</v>
      </c>
    </row>
    <row r="149" spans="18:23" ht="14.25" customHeight="1">
      <c r="R149" s="3184" t="s">
        <v>3067</v>
      </c>
      <c r="S149" s="3185">
        <v>4207</v>
      </c>
      <c r="T149" s="3186">
        <v>4145</v>
      </c>
      <c r="U149" s="3185">
        <v>3840</v>
      </c>
      <c r="V149" s="3185">
        <v>3617</v>
      </c>
      <c r="W149" s="3187">
        <v>3304</v>
      </c>
    </row>
    <row r="150" spans="18:23" ht="14.25" customHeight="1">
      <c r="R150" s="734" t="s">
        <v>3074</v>
      </c>
    </row>
  </sheetData>
  <mergeCells count="25">
    <mergeCell ref="Z3:AA3"/>
    <mergeCell ref="N3:N4"/>
    <mergeCell ref="O3:O4"/>
    <mergeCell ref="P3:P4"/>
    <mergeCell ref="Q3:Q4"/>
    <mergeCell ref="R3:R4"/>
    <mergeCell ref="S3:S4"/>
    <mergeCell ref="W3:W4"/>
    <mergeCell ref="X3:Y3"/>
    <mergeCell ref="AB3:AC3"/>
    <mergeCell ref="M3:M4"/>
    <mergeCell ref="A3:B5"/>
    <mergeCell ref="C3:C4"/>
    <mergeCell ref="D3:D4"/>
    <mergeCell ref="E3:E4"/>
    <mergeCell ref="F3:F4"/>
    <mergeCell ref="G3:G4"/>
    <mergeCell ref="H3:H4"/>
    <mergeCell ref="I3:I4"/>
    <mergeCell ref="J3:J4"/>
    <mergeCell ref="K3:K4"/>
    <mergeCell ref="L3:L4"/>
    <mergeCell ref="T3:T4"/>
    <mergeCell ref="U3:U4"/>
    <mergeCell ref="V3:V4"/>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Z598"/>
  <sheetViews>
    <sheetView workbookViewId="0">
      <pane xSplit="3" ySplit="5" topLeftCell="Q465" activePane="bottomRight" state="frozen"/>
      <selection pane="topRight" activeCell="D1" sqref="D1"/>
      <selection pane="bottomLeft" activeCell="A6" sqref="A6"/>
      <selection pane="bottomRight" activeCell="W480" sqref="W480"/>
    </sheetView>
  </sheetViews>
  <sheetFormatPr defaultColWidth="10.6328125" defaultRowHeight="14.25" customHeight="1"/>
  <cols>
    <col min="1" max="1" width="4.453125" style="385" customWidth="1"/>
    <col min="2" max="3" width="10.36328125" style="385" customWidth="1"/>
    <col min="4" max="20" width="10.08984375" style="385" customWidth="1"/>
    <col min="21" max="21" width="10.453125" style="385" customWidth="1"/>
    <col min="22" max="23" width="10.08984375" style="385" customWidth="1"/>
    <col min="24" max="249" width="10.6328125" style="385"/>
    <col min="250" max="250" width="6.08984375" style="385" customWidth="1"/>
    <col min="251" max="251" width="10.08984375" style="385" bestFit="1" customWidth="1"/>
    <col min="252" max="268" width="10.08984375" style="385" customWidth="1"/>
    <col min="269" max="269" width="10.453125" style="385" customWidth="1"/>
    <col min="270" max="270" width="10.08984375" style="385" customWidth="1"/>
    <col min="271" max="271" width="9.453125" style="385" customWidth="1"/>
    <col min="272" max="272" width="3.453125" style="385" customWidth="1"/>
    <col min="273" max="273" width="8.36328125" style="385" customWidth="1"/>
    <col min="274" max="505" width="10.6328125" style="385"/>
    <col min="506" max="506" width="6.08984375" style="385" customWidth="1"/>
    <col min="507" max="507" width="10.08984375" style="385" bestFit="1" customWidth="1"/>
    <col min="508" max="524" width="10.08984375" style="385" customWidth="1"/>
    <col min="525" max="525" width="10.453125" style="385" customWidth="1"/>
    <col min="526" max="526" width="10.08984375" style="385" customWidth="1"/>
    <col min="527" max="527" width="9.453125" style="385" customWidth="1"/>
    <col min="528" max="528" width="3.453125" style="385" customWidth="1"/>
    <col min="529" max="529" width="8.36328125" style="385" customWidth="1"/>
    <col min="530" max="761" width="10.6328125" style="385"/>
    <col min="762" max="762" width="6.08984375" style="385" customWidth="1"/>
    <col min="763" max="763" width="10.08984375" style="385" bestFit="1" customWidth="1"/>
    <col min="764" max="780" width="10.08984375" style="385" customWidth="1"/>
    <col min="781" max="781" width="10.453125" style="385" customWidth="1"/>
    <col min="782" max="782" width="10.08984375" style="385" customWidth="1"/>
    <col min="783" max="783" width="9.453125" style="385" customWidth="1"/>
    <col min="784" max="784" width="3.453125" style="385" customWidth="1"/>
    <col min="785" max="785" width="8.36328125" style="385" customWidth="1"/>
    <col min="786" max="1017" width="10.6328125" style="385"/>
    <col min="1018" max="1018" width="6.08984375" style="385" customWidth="1"/>
    <col min="1019" max="1019" width="10.08984375" style="385" bestFit="1" customWidth="1"/>
    <col min="1020" max="1036" width="10.08984375" style="385" customWidth="1"/>
    <col min="1037" max="1037" width="10.453125" style="385" customWidth="1"/>
    <col min="1038" max="1038" width="10.08984375" style="385" customWidth="1"/>
    <col min="1039" max="1039" width="9.453125" style="385" customWidth="1"/>
    <col min="1040" max="1040" width="3.453125" style="385" customWidth="1"/>
    <col min="1041" max="1041" width="8.36328125" style="385" customWidth="1"/>
    <col min="1042" max="1273" width="10.6328125" style="385"/>
    <col min="1274" max="1274" width="6.08984375" style="385" customWidth="1"/>
    <col min="1275" max="1275" width="10.08984375" style="385" bestFit="1" customWidth="1"/>
    <col min="1276" max="1292" width="10.08984375" style="385" customWidth="1"/>
    <col min="1293" max="1293" width="10.453125" style="385" customWidth="1"/>
    <col min="1294" max="1294" width="10.08984375" style="385" customWidth="1"/>
    <col min="1295" max="1295" width="9.453125" style="385" customWidth="1"/>
    <col min="1296" max="1296" width="3.453125" style="385" customWidth="1"/>
    <col min="1297" max="1297" width="8.36328125" style="385" customWidth="1"/>
    <col min="1298" max="1529" width="10.6328125" style="385"/>
    <col min="1530" max="1530" width="6.08984375" style="385" customWidth="1"/>
    <col min="1531" max="1531" width="10.08984375" style="385" bestFit="1" customWidth="1"/>
    <col min="1532" max="1548" width="10.08984375" style="385" customWidth="1"/>
    <col min="1549" max="1549" width="10.453125" style="385" customWidth="1"/>
    <col min="1550" max="1550" width="10.08984375" style="385" customWidth="1"/>
    <col min="1551" max="1551" width="9.453125" style="385" customWidth="1"/>
    <col min="1552" max="1552" width="3.453125" style="385" customWidth="1"/>
    <col min="1553" max="1553" width="8.36328125" style="385" customWidth="1"/>
    <col min="1554" max="1785" width="10.6328125" style="385"/>
    <col min="1786" max="1786" width="6.08984375" style="385" customWidth="1"/>
    <col min="1787" max="1787" width="10.08984375" style="385" bestFit="1" customWidth="1"/>
    <col min="1788" max="1804" width="10.08984375" style="385" customWidth="1"/>
    <col min="1805" max="1805" width="10.453125" style="385" customWidth="1"/>
    <col min="1806" max="1806" width="10.08984375" style="385" customWidth="1"/>
    <col min="1807" max="1807" width="9.453125" style="385" customWidth="1"/>
    <col min="1808" max="1808" width="3.453125" style="385" customWidth="1"/>
    <col min="1809" max="1809" width="8.36328125" style="385" customWidth="1"/>
    <col min="1810" max="2041" width="10.6328125" style="385"/>
    <col min="2042" max="2042" width="6.08984375" style="385" customWidth="1"/>
    <col min="2043" max="2043" width="10.08984375" style="385" bestFit="1" customWidth="1"/>
    <col min="2044" max="2060" width="10.08984375" style="385" customWidth="1"/>
    <col min="2061" max="2061" width="10.453125" style="385" customWidth="1"/>
    <col min="2062" max="2062" width="10.08984375" style="385" customWidth="1"/>
    <col min="2063" max="2063" width="9.453125" style="385" customWidth="1"/>
    <col min="2064" max="2064" width="3.453125" style="385" customWidth="1"/>
    <col min="2065" max="2065" width="8.36328125" style="385" customWidth="1"/>
    <col min="2066" max="2297" width="10.6328125" style="385"/>
    <col min="2298" max="2298" width="6.08984375" style="385" customWidth="1"/>
    <col min="2299" max="2299" width="10.08984375" style="385" bestFit="1" customWidth="1"/>
    <col min="2300" max="2316" width="10.08984375" style="385" customWidth="1"/>
    <col min="2317" max="2317" width="10.453125" style="385" customWidth="1"/>
    <col min="2318" max="2318" width="10.08984375" style="385" customWidth="1"/>
    <col min="2319" max="2319" width="9.453125" style="385" customWidth="1"/>
    <col min="2320" max="2320" width="3.453125" style="385" customWidth="1"/>
    <col min="2321" max="2321" width="8.36328125" style="385" customWidth="1"/>
    <col min="2322" max="2553" width="10.6328125" style="385"/>
    <col min="2554" max="2554" width="6.08984375" style="385" customWidth="1"/>
    <col min="2555" max="2555" width="10.08984375" style="385" bestFit="1" customWidth="1"/>
    <col min="2556" max="2572" width="10.08984375" style="385" customWidth="1"/>
    <col min="2573" max="2573" width="10.453125" style="385" customWidth="1"/>
    <col min="2574" max="2574" width="10.08984375" style="385" customWidth="1"/>
    <col min="2575" max="2575" width="9.453125" style="385" customWidth="1"/>
    <col min="2576" max="2576" width="3.453125" style="385" customWidth="1"/>
    <col min="2577" max="2577" width="8.36328125" style="385" customWidth="1"/>
    <col min="2578" max="2809" width="10.6328125" style="385"/>
    <col min="2810" max="2810" width="6.08984375" style="385" customWidth="1"/>
    <col min="2811" max="2811" width="10.08984375" style="385" bestFit="1" customWidth="1"/>
    <col min="2812" max="2828" width="10.08984375" style="385" customWidth="1"/>
    <col min="2829" max="2829" width="10.453125" style="385" customWidth="1"/>
    <col min="2830" max="2830" width="10.08984375" style="385" customWidth="1"/>
    <col min="2831" max="2831" width="9.453125" style="385" customWidth="1"/>
    <col min="2832" max="2832" width="3.453125" style="385" customWidth="1"/>
    <col min="2833" max="2833" width="8.36328125" style="385" customWidth="1"/>
    <col min="2834" max="3065" width="10.6328125" style="385"/>
    <col min="3066" max="3066" width="6.08984375" style="385" customWidth="1"/>
    <col min="3067" max="3067" width="10.08984375" style="385" bestFit="1" customWidth="1"/>
    <col min="3068" max="3084" width="10.08984375" style="385" customWidth="1"/>
    <col min="3085" max="3085" width="10.453125" style="385" customWidth="1"/>
    <col min="3086" max="3086" width="10.08984375" style="385" customWidth="1"/>
    <col min="3087" max="3087" width="9.453125" style="385" customWidth="1"/>
    <col min="3088" max="3088" width="3.453125" style="385" customWidth="1"/>
    <col min="3089" max="3089" width="8.36328125" style="385" customWidth="1"/>
    <col min="3090" max="3321" width="10.6328125" style="385"/>
    <col min="3322" max="3322" width="6.08984375" style="385" customWidth="1"/>
    <col min="3323" max="3323" width="10.08984375" style="385" bestFit="1" customWidth="1"/>
    <col min="3324" max="3340" width="10.08984375" style="385" customWidth="1"/>
    <col min="3341" max="3341" width="10.453125" style="385" customWidth="1"/>
    <col min="3342" max="3342" width="10.08984375" style="385" customWidth="1"/>
    <col min="3343" max="3343" width="9.453125" style="385" customWidth="1"/>
    <col min="3344" max="3344" width="3.453125" style="385" customWidth="1"/>
    <col min="3345" max="3345" width="8.36328125" style="385" customWidth="1"/>
    <col min="3346" max="3577" width="10.6328125" style="385"/>
    <col min="3578" max="3578" width="6.08984375" style="385" customWidth="1"/>
    <col min="3579" max="3579" width="10.08984375" style="385" bestFit="1" customWidth="1"/>
    <col min="3580" max="3596" width="10.08984375" style="385" customWidth="1"/>
    <col min="3597" max="3597" width="10.453125" style="385" customWidth="1"/>
    <col min="3598" max="3598" width="10.08984375" style="385" customWidth="1"/>
    <col min="3599" max="3599" width="9.453125" style="385" customWidth="1"/>
    <col min="3600" max="3600" width="3.453125" style="385" customWidth="1"/>
    <col min="3601" max="3601" width="8.36328125" style="385" customWidth="1"/>
    <col min="3602" max="3833" width="10.6328125" style="385"/>
    <col min="3834" max="3834" width="6.08984375" style="385" customWidth="1"/>
    <col min="3835" max="3835" width="10.08984375" style="385" bestFit="1" customWidth="1"/>
    <col min="3836" max="3852" width="10.08984375" style="385" customWidth="1"/>
    <col min="3853" max="3853" width="10.453125" style="385" customWidth="1"/>
    <col min="3854" max="3854" width="10.08984375" style="385" customWidth="1"/>
    <col min="3855" max="3855" width="9.453125" style="385" customWidth="1"/>
    <col min="3856" max="3856" width="3.453125" style="385" customWidth="1"/>
    <col min="3857" max="3857" width="8.36328125" style="385" customWidth="1"/>
    <col min="3858" max="4089" width="10.6328125" style="385"/>
    <col min="4090" max="4090" width="6.08984375" style="385" customWidth="1"/>
    <col min="4091" max="4091" width="10.08984375" style="385" bestFit="1" customWidth="1"/>
    <col min="4092" max="4108" width="10.08984375" style="385" customWidth="1"/>
    <col min="4109" max="4109" width="10.453125" style="385" customWidth="1"/>
    <col min="4110" max="4110" width="10.08984375" style="385" customWidth="1"/>
    <col min="4111" max="4111" width="9.453125" style="385" customWidth="1"/>
    <col min="4112" max="4112" width="3.453125" style="385" customWidth="1"/>
    <col min="4113" max="4113" width="8.36328125" style="385" customWidth="1"/>
    <col min="4114" max="4345" width="10.6328125" style="385"/>
    <col min="4346" max="4346" width="6.08984375" style="385" customWidth="1"/>
    <col min="4347" max="4347" width="10.08984375" style="385" bestFit="1" customWidth="1"/>
    <col min="4348" max="4364" width="10.08984375" style="385" customWidth="1"/>
    <col min="4365" max="4365" width="10.453125" style="385" customWidth="1"/>
    <col min="4366" max="4366" width="10.08984375" style="385" customWidth="1"/>
    <col min="4367" max="4367" width="9.453125" style="385" customWidth="1"/>
    <col min="4368" max="4368" width="3.453125" style="385" customWidth="1"/>
    <col min="4369" max="4369" width="8.36328125" style="385" customWidth="1"/>
    <col min="4370" max="4601" width="10.6328125" style="385"/>
    <col min="4602" max="4602" width="6.08984375" style="385" customWidth="1"/>
    <col min="4603" max="4603" width="10.08984375" style="385" bestFit="1" customWidth="1"/>
    <col min="4604" max="4620" width="10.08984375" style="385" customWidth="1"/>
    <col min="4621" max="4621" width="10.453125" style="385" customWidth="1"/>
    <col min="4622" max="4622" width="10.08984375" style="385" customWidth="1"/>
    <col min="4623" max="4623" width="9.453125" style="385" customWidth="1"/>
    <col min="4624" max="4624" width="3.453125" style="385" customWidth="1"/>
    <col min="4625" max="4625" width="8.36328125" style="385" customWidth="1"/>
    <col min="4626" max="4857" width="10.6328125" style="385"/>
    <col min="4858" max="4858" width="6.08984375" style="385" customWidth="1"/>
    <col min="4859" max="4859" width="10.08984375" style="385" bestFit="1" customWidth="1"/>
    <col min="4860" max="4876" width="10.08984375" style="385" customWidth="1"/>
    <col min="4877" max="4877" width="10.453125" style="385" customWidth="1"/>
    <col min="4878" max="4878" width="10.08984375" style="385" customWidth="1"/>
    <col min="4879" max="4879" width="9.453125" style="385" customWidth="1"/>
    <col min="4880" max="4880" width="3.453125" style="385" customWidth="1"/>
    <col min="4881" max="4881" width="8.36328125" style="385" customWidth="1"/>
    <col min="4882" max="5113" width="10.6328125" style="385"/>
    <col min="5114" max="5114" width="6.08984375" style="385" customWidth="1"/>
    <col min="5115" max="5115" width="10.08984375" style="385" bestFit="1" customWidth="1"/>
    <col min="5116" max="5132" width="10.08984375" style="385" customWidth="1"/>
    <col min="5133" max="5133" width="10.453125" style="385" customWidth="1"/>
    <col min="5134" max="5134" width="10.08984375" style="385" customWidth="1"/>
    <col min="5135" max="5135" width="9.453125" style="385" customWidth="1"/>
    <col min="5136" max="5136" width="3.453125" style="385" customWidth="1"/>
    <col min="5137" max="5137" width="8.36328125" style="385" customWidth="1"/>
    <col min="5138" max="5369" width="10.6328125" style="385"/>
    <col min="5370" max="5370" width="6.08984375" style="385" customWidth="1"/>
    <col min="5371" max="5371" width="10.08984375" style="385" bestFit="1" customWidth="1"/>
    <col min="5372" max="5388" width="10.08984375" style="385" customWidth="1"/>
    <col min="5389" max="5389" width="10.453125" style="385" customWidth="1"/>
    <col min="5390" max="5390" width="10.08984375" style="385" customWidth="1"/>
    <col min="5391" max="5391" width="9.453125" style="385" customWidth="1"/>
    <col min="5392" max="5392" width="3.453125" style="385" customWidth="1"/>
    <col min="5393" max="5393" width="8.36328125" style="385" customWidth="1"/>
    <col min="5394" max="5625" width="10.6328125" style="385"/>
    <col min="5626" max="5626" width="6.08984375" style="385" customWidth="1"/>
    <col min="5627" max="5627" width="10.08984375" style="385" bestFit="1" customWidth="1"/>
    <col min="5628" max="5644" width="10.08984375" style="385" customWidth="1"/>
    <col min="5645" max="5645" width="10.453125" style="385" customWidth="1"/>
    <col min="5646" max="5646" width="10.08984375" style="385" customWidth="1"/>
    <col min="5647" max="5647" width="9.453125" style="385" customWidth="1"/>
    <col min="5648" max="5648" width="3.453125" style="385" customWidth="1"/>
    <col min="5649" max="5649" width="8.36328125" style="385" customWidth="1"/>
    <col min="5650" max="5881" width="10.6328125" style="385"/>
    <col min="5882" max="5882" width="6.08984375" style="385" customWidth="1"/>
    <col min="5883" max="5883" width="10.08984375" style="385" bestFit="1" customWidth="1"/>
    <col min="5884" max="5900" width="10.08984375" style="385" customWidth="1"/>
    <col min="5901" max="5901" width="10.453125" style="385" customWidth="1"/>
    <col min="5902" max="5902" width="10.08984375" style="385" customWidth="1"/>
    <col min="5903" max="5903" width="9.453125" style="385" customWidth="1"/>
    <col min="5904" max="5904" width="3.453125" style="385" customWidth="1"/>
    <col min="5905" max="5905" width="8.36328125" style="385" customWidth="1"/>
    <col min="5906" max="6137" width="10.6328125" style="385"/>
    <col min="6138" max="6138" width="6.08984375" style="385" customWidth="1"/>
    <col min="6139" max="6139" width="10.08984375" style="385" bestFit="1" customWidth="1"/>
    <col min="6140" max="6156" width="10.08984375" style="385" customWidth="1"/>
    <col min="6157" max="6157" width="10.453125" style="385" customWidth="1"/>
    <col min="6158" max="6158" width="10.08984375" style="385" customWidth="1"/>
    <col min="6159" max="6159" width="9.453125" style="385" customWidth="1"/>
    <col min="6160" max="6160" width="3.453125" style="385" customWidth="1"/>
    <col min="6161" max="6161" width="8.36328125" style="385" customWidth="1"/>
    <col min="6162" max="6393" width="10.6328125" style="385"/>
    <col min="6394" max="6394" width="6.08984375" style="385" customWidth="1"/>
    <col min="6395" max="6395" width="10.08984375" style="385" bestFit="1" customWidth="1"/>
    <col min="6396" max="6412" width="10.08984375" style="385" customWidth="1"/>
    <col min="6413" max="6413" width="10.453125" style="385" customWidth="1"/>
    <col min="6414" max="6414" width="10.08984375" style="385" customWidth="1"/>
    <col min="6415" max="6415" width="9.453125" style="385" customWidth="1"/>
    <col min="6416" max="6416" width="3.453125" style="385" customWidth="1"/>
    <col min="6417" max="6417" width="8.36328125" style="385" customWidth="1"/>
    <col min="6418" max="6649" width="10.6328125" style="385"/>
    <col min="6650" max="6650" width="6.08984375" style="385" customWidth="1"/>
    <col min="6651" max="6651" width="10.08984375" style="385" bestFit="1" customWidth="1"/>
    <col min="6652" max="6668" width="10.08984375" style="385" customWidth="1"/>
    <col min="6669" max="6669" width="10.453125" style="385" customWidth="1"/>
    <col min="6670" max="6670" width="10.08984375" style="385" customWidth="1"/>
    <col min="6671" max="6671" width="9.453125" style="385" customWidth="1"/>
    <col min="6672" max="6672" width="3.453125" style="385" customWidth="1"/>
    <col min="6673" max="6673" width="8.36328125" style="385" customWidth="1"/>
    <col min="6674" max="6905" width="10.6328125" style="385"/>
    <col min="6906" max="6906" width="6.08984375" style="385" customWidth="1"/>
    <col min="6907" max="6907" width="10.08984375" style="385" bestFit="1" customWidth="1"/>
    <col min="6908" max="6924" width="10.08984375" style="385" customWidth="1"/>
    <col min="6925" max="6925" width="10.453125" style="385" customWidth="1"/>
    <col min="6926" max="6926" width="10.08984375" style="385" customWidth="1"/>
    <col min="6927" max="6927" width="9.453125" style="385" customWidth="1"/>
    <col min="6928" max="6928" width="3.453125" style="385" customWidth="1"/>
    <col min="6929" max="6929" width="8.36328125" style="385" customWidth="1"/>
    <col min="6930" max="7161" width="10.6328125" style="385"/>
    <col min="7162" max="7162" width="6.08984375" style="385" customWidth="1"/>
    <col min="7163" max="7163" width="10.08984375" style="385" bestFit="1" customWidth="1"/>
    <col min="7164" max="7180" width="10.08984375" style="385" customWidth="1"/>
    <col min="7181" max="7181" width="10.453125" style="385" customWidth="1"/>
    <col min="7182" max="7182" width="10.08984375" style="385" customWidth="1"/>
    <col min="7183" max="7183" width="9.453125" style="385" customWidth="1"/>
    <col min="7184" max="7184" width="3.453125" style="385" customWidth="1"/>
    <col min="7185" max="7185" width="8.36328125" style="385" customWidth="1"/>
    <col min="7186" max="7417" width="10.6328125" style="385"/>
    <col min="7418" max="7418" width="6.08984375" style="385" customWidth="1"/>
    <col min="7419" max="7419" width="10.08984375" style="385" bestFit="1" customWidth="1"/>
    <col min="7420" max="7436" width="10.08984375" style="385" customWidth="1"/>
    <col min="7437" max="7437" width="10.453125" style="385" customWidth="1"/>
    <col min="7438" max="7438" width="10.08984375" style="385" customWidth="1"/>
    <col min="7439" max="7439" width="9.453125" style="385" customWidth="1"/>
    <col min="7440" max="7440" width="3.453125" style="385" customWidth="1"/>
    <col min="7441" max="7441" width="8.36328125" style="385" customWidth="1"/>
    <col min="7442" max="7673" width="10.6328125" style="385"/>
    <col min="7674" max="7674" width="6.08984375" style="385" customWidth="1"/>
    <col min="7675" max="7675" width="10.08984375" style="385" bestFit="1" customWidth="1"/>
    <col min="7676" max="7692" width="10.08984375" style="385" customWidth="1"/>
    <col min="7693" max="7693" width="10.453125" style="385" customWidth="1"/>
    <col min="7694" max="7694" width="10.08984375" style="385" customWidth="1"/>
    <col min="7695" max="7695" width="9.453125" style="385" customWidth="1"/>
    <col min="7696" max="7696" width="3.453125" style="385" customWidth="1"/>
    <col min="7697" max="7697" width="8.36328125" style="385" customWidth="1"/>
    <col min="7698" max="7929" width="10.6328125" style="385"/>
    <col min="7930" max="7930" width="6.08984375" style="385" customWidth="1"/>
    <col min="7931" max="7931" width="10.08984375" style="385" bestFit="1" customWidth="1"/>
    <col min="7932" max="7948" width="10.08984375" style="385" customWidth="1"/>
    <col min="7949" max="7949" width="10.453125" style="385" customWidth="1"/>
    <col min="7950" max="7950" width="10.08984375" style="385" customWidth="1"/>
    <col min="7951" max="7951" width="9.453125" style="385" customWidth="1"/>
    <col min="7952" max="7952" width="3.453125" style="385" customWidth="1"/>
    <col min="7953" max="7953" width="8.36328125" style="385" customWidth="1"/>
    <col min="7954" max="8185" width="10.6328125" style="385"/>
    <col min="8186" max="8186" width="6.08984375" style="385" customWidth="1"/>
    <col min="8187" max="8187" width="10.08984375" style="385" bestFit="1" customWidth="1"/>
    <col min="8188" max="8204" width="10.08984375" style="385" customWidth="1"/>
    <col min="8205" max="8205" width="10.453125" style="385" customWidth="1"/>
    <col min="8206" max="8206" width="10.08984375" style="385" customWidth="1"/>
    <col min="8207" max="8207" width="9.453125" style="385" customWidth="1"/>
    <col min="8208" max="8208" width="3.453125" style="385" customWidth="1"/>
    <col min="8209" max="8209" width="8.36328125" style="385" customWidth="1"/>
    <col min="8210" max="8441" width="10.6328125" style="385"/>
    <col min="8442" max="8442" width="6.08984375" style="385" customWidth="1"/>
    <col min="8443" max="8443" width="10.08984375" style="385" bestFit="1" customWidth="1"/>
    <col min="8444" max="8460" width="10.08984375" style="385" customWidth="1"/>
    <col min="8461" max="8461" width="10.453125" style="385" customWidth="1"/>
    <col min="8462" max="8462" width="10.08984375" style="385" customWidth="1"/>
    <col min="8463" max="8463" width="9.453125" style="385" customWidth="1"/>
    <col min="8464" max="8464" width="3.453125" style="385" customWidth="1"/>
    <col min="8465" max="8465" width="8.36328125" style="385" customWidth="1"/>
    <col min="8466" max="8697" width="10.6328125" style="385"/>
    <col min="8698" max="8698" width="6.08984375" style="385" customWidth="1"/>
    <col min="8699" max="8699" width="10.08984375" style="385" bestFit="1" customWidth="1"/>
    <col min="8700" max="8716" width="10.08984375" style="385" customWidth="1"/>
    <col min="8717" max="8717" width="10.453125" style="385" customWidth="1"/>
    <col min="8718" max="8718" width="10.08984375" style="385" customWidth="1"/>
    <col min="8719" max="8719" width="9.453125" style="385" customWidth="1"/>
    <col min="8720" max="8720" width="3.453125" style="385" customWidth="1"/>
    <col min="8721" max="8721" width="8.36328125" style="385" customWidth="1"/>
    <col min="8722" max="8953" width="10.6328125" style="385"/>
    <col min="8954" max="8954" width="6.08984375" style="385" customWidth="1"/>
    <col min="8955" max="8955" width="10.08984375" style="385" bestFit="1" customWidth="1"/>
    <col min="8956" max="8972" width="10.08984375" style="385" customWidth="1"/>
    <col min="8973" max="8973" width="10.453125" style="385" customWidth="1"/>
    <col min="8974" max="8974" width="10.08984375" style="385" customWidth="1"/>
    <col min="8975" max="8975" width="9.453125" style="385" customWidth="1"/>
    <col min="8976" max="8976" width="3.453125" style="385" customWidth="1"/>
    <col min="8977" max="8977" width="8.36328125" style="385" customWidth="1"/>
    <col min="8978" max="9209" width="10.6328125" style="385"/>
    <col min="9210" max="9210" width="6.08984375" style="385" customWidth="1"/>
    <col min="9211" max="9211" width="10.08984375" style="385" bestFit="1" customWidth="1"/>
    <col min="9212" max="9228" width="10.08984375" style="385" customWidth="1"/>
    <col min="9229" max="9229" width="10.453125" style="385" customWidth="1"/>
    <col min="9230" max="9230" width="10.08984375" style="385" customWidth="1"/>
    <col min="9231" max="9231" width="9.453125" style="385" customWidth="1"/>
    <col min="9232" max="9232" width="3.453125" style="385" customWidth="1"/>
    <col min="9233" max="9233" width="8.36328125" style="385" customWidth="1"/>
    <col min="9234" max="9465" width="10.6328125" style="385"/>
    <col min="9466" max="9466" width="6.08984375" style="385" customWidth="1"/>
    <col min="9467" max="9467" width="10.08984375" style="385" bestFit="1" customWidth="1"/>
    <col min="9468" max="9484" width="10.08984375" style="385" customWidth="1"/>
    <col min="9485" max="9485" width="10.453125" style="385" customWidth="1"/>
    <col min="9486" max="9486" width="10.08984375" style="385" customWidth="1"/>
    <col min="9487" max="9487" width="9.453125" style="385" customWidth="1"/>
    <col min="9488" max="9488" width="3.453125" style="385" customWidth="1"/>
    <col min="9489" max="9489" width="8.36328125" style="385" customWidth="1"/>
    <col min="9490" max="9721" width="10.6328125" style="385"/>
    <col min="9722" max="9722" width="6.08984375" style="385" customWidth="1"/>
    <col min="9723" max="9723" width="10.08984375" style="385" bestFit="1" customWidth="1"/>
    <col min="9724" max="9740" width="10.08984375" style="385" customWidth="1"/>
    <col min="9741" max="9741" width="10.453125" style="385" customWidth="1"/>
    <col min="9742" max="9742" width="10.08984375" style="385" customWidth="1"/>
    <col min="9743" max="9743" width="9.453125" style="385" customWidth="1"/>
    <col min="9744" max="9744" width="3.453125" style="385" customWidth="1"/>
    <col min="9745" max="9745" width="8.36328125" style="385" customWidth="1"/>
    <col min="9746" max="9977" width="10.6328125" style="385"/>
    <col min="9978" max="9978" width="6.08984375" style="385" customWidth="1"/>
    <col min="9979" max="9979" width="10.08984375" style="385" bestFit="1" customWidth="1"/>
    <col min="9980" max="9996" width="10.08984375" style="385" customWidth="1"/>
    <col min="9997" max="9997" width="10.453125" style="385" customWidth="1"/>
    <col min="9998" max="9998" width="10.08984375" style="385" customWidth="1"/>
    <col min="9999" max="9999" width="9.453125" style="385" customWidth="1"/>
    <col min="10000" max="10000" width="3.453125" style="385" customWidth="1"/>
    <col min="10001" max="10001" width="8.36328125" style="385" customWidth="1"/>
    <col min="10002" max="10233" width="10.6328125" style="385"/>
    <col min="10234" max="10234" width="6.08984375" style="385" customWidth="1"/>
    <col min="10235" max="10235" width="10.08984375" style="385" bestFit="1" customWidth="1"/>
    <col min="10236" max="10252" width="10.08984375" style="385" customWidth="1"/>
    <col min="10253" max="10253" width="10.453125" style="385" customWidth="1"/>
    <col min="10254" max="10254" width="10.08984375" style="385" customWidth="1"/>
    <col min="10255" max="10255" width="9.453125" style="385" customWidth="1"/>
    <col min="10256" max="10256" width="3.453125" style="385" customWidth="1"/>
    <col min="10257" max="10257" width="8.36328125" style="385" customWidth="1"/>
    <col min="10258" max="10489" width="10.6328125" style="385"/>
    <col min="10490" max="10490" width="6.08984375" style="385" customWidth="1"/>
    <col min="10491" max="10491" width="10.08984375" style="385" bestFit="1" customWidth="1"/>
    <col min="10492" max="10508" width="10.08984375" style="385" customWidth="1"/>
    <col min="10509" max="10509" width="10.453125" style="385" customWidth="1"/>
    <col min="10510" max="10510" width="10.08984375" style="385" customWidth="1"/>
    <col min="10511" max="10511" width="9.453125" style="385" customWidth="1"/>
    <col min="10512" max="10512" width="3.453125" style="385" customWidth="1"/>
    <col min="10513" max="10513" width="8.36328125" style="385" customWidth="1"/>
    <col min="10514" max="10745" width="10.6328125" style="385"/>
    <col min="10746" max="10746" width="6.08984375" style="385" customWidth="1"/>
    <col min="10747" max="10747" width="10.08984375" style="385" bestFit="1" customWidth="1"/>
    <col min="10748" max="10764" width="10.08984375" style="385" customWidth="1"/>
    <col min="10765" max="10765" width="10.453125" style="385" customWidth="1"/>
    <col min="10766" max="10766" width="10.08984375" style="385" customWidth="1"/>
    <col min="10767" max="10767" width="9.453125" style="385" customWidth="1"/>
    <col min="10768" max="10768" width="3.453125" style="385" customWidth="1"/>
    <col min="10769" max="10769" width="8.36328125" style="385" customWidth="1"/>
    <col min="10770" max="11001" width="10.6328125" style="385"/>
    <col min="11002" max="11002" width="6.08984375" style="385" customWidth="1"/>
    <col min="11003" max="11003" width="10.08984375" style="385" bestFit="1" customWidth="1"/>
    <col min="11004" max="11020" width="10.08984375" style="385" customWidth="1"/>
    <col min="11021" max="11021" width="10.453125" style="385" customWidth="1"/>
    <col min="11022" max="11022" width="10.08984375" style="385" customWidth="1"/>
    <col min="11023" max="11023" width="9.453125" style="385" customWidth="1"/>
    <col min="11024" max="11024" width="3.453125" style="385" customWidth="1"/>
    <col min="11025" max="11025" width="8.36328125" style="385" customWidth="1"/>
    <col min="11026" max="11257" width="10.6328125" style="385"/>
    <col min="11258" max="11258" width="6.08984375" style="385" customWidth="1"/>
    <col min="11259" max="11259" width="10.08984375" style="385" bestFit="1" customWidth="1"/>
    <col min="11260" max="11276" width="10.08984375" style="385" customWidth="1"/>
    <col min="11277" max="11277" width="10.453125" style="385" customWidth="1"/>
    <col min="11278" max="11278" width="10.08984375" style="385" customWidth="1"/>
    <col min="11279" max="11279" width="9.453125" style="385" customWidth="1"/>
    <col min="11280" max="11280" width="3.453125" style="385" customWidth="1"/>
    <col min="11281" max="11281" width="8.36328125" style="385" customWidth="1"/>
    <col min="11282" max="11513" width="10.6328125" style="385"/>
    <col min="11514" max="11514" width="6.08984375" style="385" customWidth="1"/>
    <col min="11515" max="11515" width="10.08984375" style="385" bestFit="1" customWidth="1"/>
    <col min="11516" max="11532" width="10.08984375" style="385" customWidth="1"/>
    <col min="11533" max="11533" width="10.453125" style="385" customWidth="1"/>
    <col min="11534" max="11534" width="10.08984375" style="385" customWidth="1"/>
    <col min="11535" max="11535" width="9.453125" style="385" customWidth="1"/>
    <col min="11536" max="11536" width="3.453125" style="385" customWidth="1"/>
    <col min="11537" max="11537" width="8.36328125" style="385" customWidth="1"/>
    <col min="11538" max="11769" width="10.6328125" style="385"/>
    <col min="11770" max="11770" width="6.08984375" style="385" customWidth="1"/>
    <col min="11771" max="11771" width="10.08984375" style="385" bestFit="1" customWidth="1"/>
    <col min="11772" max="11788" width="10.08984375" style="385" customWidth="1"/>
    <col min="11789" max="11789" width="10.453125" style="385" customWidth="1"/>
    <col min="11790" max="11790" width="10.08984375" style="385" customWidth="1"/>
    <col min="11791" max="11791" width="9.453125" style="385" customWidth="1"/>
    <col min="11792" max="11792" width="3.453125" style="385" customWidth="1"/>
    <col min="11793" max="11793" width="8.36328125" style="385" customWidth="1"/>
    <col min="11794" max="12025" width="10.6328125" style="385"/>
    <col min="12026" max="12026" width="6.08984375" style="385" customWidth="1"/>
    <col min="12027" max="12027" width="10.08984375" style="385" bestFit="1" customWidth="1"/>
    <col min="12028" max="12044" width="10.08984375" style="385" customWidth="1"/>
    <col min="12045" max="12045" width="10.453125" style="385" customWidth="1"/>
    <col min="12046" max="12046" width="10.08984375" style="385" customWidth="1"/>
    <col min="12047" max="12047" width="9.453125" style="385" customWidth="1"/>
    <col min="12048" max="12048" width="3.453125" style="385" customWidth="1"/>
    <col min="12049" max="12049" width="8.36328125" style="385" customWidth="1"/>
    <col min="12050" max="12281" width="10.6328125" style="385"/>
    <col min="12282" max="12282" width="6.08984375" style="385" customWidth="1"/>
    <col min="12283" max="12283" width="10.08984375" style="385" bestFit="1" customWidth="1"/>
    <col min="12284" max="12300" width="10.08984375" style="385" customWidth="1"/>
    <col min="12301" max="12301" width="10.453125" style="385" customWidth="1"/>
    <col min="12302" max="12302" width="10.08984375" style="385" customWidth="1"/>
    <col min="12303" max="12303" width="9.453125" style="385" customWidth="1"/>
    <col min="12304" max="12304" width="3.453125" style="385" customWidth="1"/>
    <col min="12305" max="12305" width="8.36328125" style="385" customWidth="1"/>
    <col min="12306" max="12537" width="10.6328125" style="385"/>
    <col min="12538" max="12538" width="6.08984375" style="385" customWidth="1"/>
    <col min="12539" max="12539" width="10.08984375" style="385" bestFit="1" customWidth="1"/>
    <col min="12540" max="12556" width="10.08984375" style="385" customWidth="1"/>
    <col min="12557" max="12557" width="10.453125" style="385" customWidth="1"/>
    <col min="12558" max="12558" width="10.08984375" style="385" customWidth="1"/>
    <col min="12559" max="12559" width="9.453125" style="385" customWidth="1"/>
    <col min="12560" max="12560" width="3.453125" style="385" customWidth="1"/>
    <col min="12561" max="12561" width="8.36328125" style="385" customWidth="1"/>
    <col min="12562" max="12793" width="10.6328125" style="385"/>
    <col min="12794" max="12794" width="6.08984375" style="385" customWidth="1"/>
    <col min="12795" max="12795" width="10.08984375" style="385" bestFit="1" customWidth="1"/>
    <col min="12796" max="12812" width="10.08984375" style="385" customWidth="1"/>
    <col min="12813" max="12813" width="10.453125" style="385" customWidth="1"/>
    <col min="12814" max="12814" width="10.08984375" style="385" customWidth="1"/>
    <col min="12815" max="12815" width="9.453125" style="385" customWidth="1"/>
    <col min="12816" max="12816" width="3.453125" style="385" customWidth="1"/>
    <col min="12817" max="12817" width="8.36328125" style="385" customWidth="1"/>
    <col min="12818" max="13049" width="10.6328125" style="385"/>
    <col min="13050" max="13050" width="6.08984375" style="385" customWidth="1"/>
    <col min="13051" max="13051" width="10.08984375" style="385" bestFit="1" customWidth="1"/>
    <col min="13052" max="13068" width="10.08984375" style="385" customWidth="1"/>
    <col min="13069" max="13069" width="10.453125" style="385" customWidth="1"/>
    <col min="13070" max="13070" width="10.08984375" style="385" customWidth="1"/>
    <col min="13071" max="13071" width="9.453125" style="385" customWidth="1"/>
    <col min="13072" max="13072" width="3.453125" style="385" customWidth="1"/>
    <col min="13073" max="13073" width="8.36328125" style="385" customWidth="1"/>
    <col min="13074" max="13305" width="10.6328125" style="385"/>
    <col min="13306" max="13306" width="6.08984375" style="385" customWidth="1"/>
    <col min="13307" max="13307" width="10.08984375" style="385" bestFit="1" customWidth="1"/>
    <col min="13308" max="13324" width="10.08984375" style="385" customWidth="1"/>
    <col min="13325" max="13325" width="10.453125" style="385" customWidth="1"/>
    <col min="13326" max="13326" width="10.08984375" style="385" customWidth="1"/>
    <col min="13327" max="13327" width="9.453125" style="385" customWidth="1"/>
    <col min="13328" max="13328" width="3.453125" style="385" customWidth="1"/>
    <col min="13329" max="13329" width="8.36328125" style="385" customWidth="1"/>
    <col min="13330" max="13561" width="10.6328125" style="385"/>
    <col min="13562" max="13562" width="6.08984375" style="385" customWidth="1"/>
    <col min="13563" max="13563" width="10.08984375" style="385" bestFit="1" customWidth="1"/>
    <col min="13564" max="13580" width="10.08984375" style="385" customWidth="1"/>
    <col min="13581" max="13581" width="10.453125" style="385" customWidth="1"/>
    <col min="13582" max="13582" width="10.08984375" style="385" customWidth="1"/>
    <col min="13583" max="13583" width="9.453125" style="385" customWidth="1"/>
    <col min="13584" max="13584" width="3.453125" style="385" customWidth="1"/>
    <col min="13585" max="13585" width="8.36328125" style="385" customWidth="1"/>
    <col min="13586" max="13817" width="10.6328125" style="385"/>
    <col min="13818" max="13818" width="6.08984375" style="385" customWidth="1"/>
    <col min="13819" max="13819" width="10.08984375" style="385" bestFit="1" customWidth="1"/>
    <col min="13820" max="13836" width="10.08984375" style="385" customWidth="1"/>
    <col min="13837" max="13837" width="10.453125" style="385" customWidth="1"/>
    <col min="13838" max="13838" width="10.08984375" style="385" customWidth="1"/>
    <col min="13839" max="13839" width="9.453125" style="385" customWidth="1"/>
    <col min="13840" max="13840" width="3.453125" style="385" customWidth="1"/>
    <col min="13841" max="13841" width="8.36328125" style="385" customWidth="1"/>
    <col min="13842" max="14073" width="10.6328125" style="385"/>
    <col min="14074" max="14074" width="6.08984375" style="385" customWidth="1"/>
    <col min="14075" max="14075" width="10.08984375" style="385" bestFit="1" customWidth="1"/>
    <col min="14076" max="14092" width="10.08984375" style="385" customWidth="1"/>
    <col min="14093" max="14093" width="10.453125" style="385" customWidth="1"/>
    <col min="14094" max="14094" width="10.08984375" style="385" customWidth="1"/>
    <col min="14095" max="14095" width="9.453125" style="385" customWidth="1"/>
    <col min="14096" max="14096" width="3.453125" style="385" customWidth="1"/>
    <col min="14097" max="14097" width="8.36328125" style="385" customWidth="1"/>
    <col min="14098" max="14329" width="10.6328125" style="385"/>
    <col min="14330" max="14330" width="6.08984375" style="385" customWidth="1"/>
    <col min="14331" max="14331" width="10.08984375" style="385" bestFit="1" customWidth="1"/>
    <col min="14332" max="14348" width="10.08984375" style="385" customWidth="1"/>
    <col min="14349" max="14349" width="10.453125" style="385" customWidth="1"/>
    <col min="14350" max="14350" width="10.08984375" style="385" customWidth="1"/>
    <col min="14351" max="14351" width="9.453125" style="385" customWidth="1"/>
    <col min="14352" max="14352" width="3.453125" style="385" customWidth="1"/>
    <col min="14353" max="14353" width="8.36328125" style="385" customWidth="1"/>
    <col min="14354" max="14585" width="10.6328125" style="385"/>
    <col min="14586" max="14586" width="6.08984375" style="385" customWidth="1"/>
    <col min="14587" max="14587" width="10.08984375" style="385" bestFit="1" customWidth="1"/>
    <col min="14588" max="14604" width="10.08984375" style="385" customWidth="1"/>
    <col min="14605" max="14605" width="10.453125" style="385" customWidth="1"/>
    <col min="14606" max="14606" width="10.08984375" style="385" customWidth="1"/>
    <col min="14607" max="14607" width="9.453125" style="385" customWidth="1"/>
    <col min="14608" max="14608" width="3.453125" style="385" customWidth="1"/>
    <col min="14609" max="14609" width="8.36328125" style="385" customWidth="1"/>
    <col min="14610" max="14841" width="10.6328125" style="385"/>
    <col min="14842" max="14842" width="6.08984375" style="385" customWidth="1"/>
    <col min="14843" max="14843" width="10.08984375" style="385" bestFit="1" customWidth="1"/>
    <col min="14844" max="14860" width="10.08984375" style="385" customWidth="1"/>
    <col min="14861" max="14861" width="10.453125" style="385" customWidth="1"/>
    <col min="14862" max="14862" width="10.08984375" style="385" customWidth="1"/>
    <col min="14863" max="14863" width="9.453125" style="385" customWidth="1"/>
    <col min="14864" max="14864" width="3.453125" style="385" customWidth="1"/>
    <col min="14865" max="14865" width="8.36328125" style="385" customWidth="1"/>
    <col min="14866" max="15097" width="10.6328125" style="385"/>
    <col min="15098" max="15098" width="6.08984375" style="385" customWidth="1"/>
    <col min="15099" max="15099" width="10.08984375" style="385" bestFit="1" customWidth="1"/>
    <col min="15100" max="15116" width="10.08984375" style="385" customWidth="1"/>
    <col min="15117" max="15117" width="10.453125" style="385" customWidth="1"/>
    <col min="15118" max="15118" width="10.08984375" style="385" customWidth="1"/>
    <col min="15119" max="15119" width="9.453125" style="385" customWidth="1"/>
    <col min="15120" max="15120" width="3.453125" style="385" customWidth="1"/>
    <col min="15121" max="15121" width="8.36328125" style="385" customWidth="1"/>
    <col min="15122" max="15353" width="10.6328125" style="385"/>
    <col min="15354" max="15354" width="6.08984375" style="385" customWidth="1"/>
    <col min="15355" max="15355" width="10.08984375" style="385" bestFit="1" customWidth="1"/>
    <col min="15356" max="15372" width="10.08984375" style="385" customWidth="1"/>
    <col min="15373" max="15373" width="10.453125" style="385" customWidth="1"/>
    <col min="15374" max="15374" width="10.08984375" style="385" customWidth="1"/>
    <col min="15375" max="15375" width="9.453125" style="385" customWidth="1"/>
    <col min="15376" max="15376" width="3.453125" style="385" customWidth="1"/>
    <col min="15377" max="15377" width="8.36328125" style="385" customWidth="1"/>
    <col min="15378" max="15609" width="10.6328125" style="385"/>
    <col min="15610" max="15610" width="6.08984375" style="385" customWidth="1"/>
    <col min="15611" max="15611" width="10.08984375" style="385" bestFit="1" customWidth="1"/>
    <col min="15612" max="15628" width="10.08984375" style="385" customWidth="1"/>
    <col min="15629" max="15629" width="10.453125" style="385" customWidth="1"/>
    <col min="15630" max="15630" width="10.08984375" style="385" customWidth="1"/>
    <col min="15631" max="15631" width="9.453125" style="385" customWidth="1"/>
    <col min="15632" max="15632" width="3.453125" style="385" customWidth="1"/>
    <col min="15633" max="15633" width="8.36328125" style="385" customWidth="1"/>
    <col min="15634" max="15865" width="10.6328125" style="385"/>
    <col min="15866" max="15866" width="6.08984375" style="385" customWidth="1"/>
    <col min="15867" max="15867" width="10.08984375" style="385" bestFit="1" customWidth="1"/>
    <col min="15868" max="15884" width="10.08984375" style="385" customWidth="1"/>
    <col min="15885" max="15885" width="10.453125" style="385" customWidth="1"/>
    <col min="15886" max="15886" width="10.08984375" style="385" customWidth="1"/>
    <col min="15887" max="15887" width="9.453125" style="385" customWidth="1"/>
    <col min="15888" max="15888" width="3.453125" style="385" customWidth="1"/>
    <col min="15889" max="15889" width="8.36328125" style="385" customWidth="1"/>
    <col min="15890" max="16121" width="10.6328125" style="385"/>
    <col min="16122" max="16122" width="6.08984375" style="385" customWidth="1"/>
    <col min="16123" max="16123" width="10.08984375" style="385" bestFit="1" customWidth="1"/>
    <col min="16124" max="16140" width="10.08984375" style="385" customWidth="1"/>
    <col min="16141" max="16141" width="10.453125" style="385" customWidth="1"/>
    <col min="16142" max="16142" width="10.08984375" style="385" customWidth="1"/>
    <col min="16143" max="16143" width="9.453125" style="385" customWidth="1"/>
    <col min="16144" max="16144" width="3.453125" style="385" customWidth="1"/>
    <col min="16145" max="16145" width="8.36328125" style="385" customWidth="1"/>
    <col min="16146" max="16384" width="10.6328125" style="385"/>
  </cols>
  <sheetData>
    <row r="1" spans="1:26" ht="12.5">
      <c r="A1" s="155" t="s">
        <v>2601</v>
      </c>
    </row>
    <row r="2" spans="1:26" ht="16.5" customHeight="1">
      <c r="A2" s="2137" t="s">
        <v>2589</v>
      </c>
      <c r="B2" s="2138" t="s">
        <v>2590</v>
      </c>
      <c r="C2" s="2138"/>
      <c r="V2" s="385" t="s">
        <v>2591</v>
      </c>
      <c r="W2" s="385" t="s">
        <v>1344</v>
      </c>
      <c r="Y2" s="2508" t="s">
        <v>2803</v>
      </c>
      <c r="Z2" s="2508" t="s">
        <v>2803</v>
      </c>
    </row>
    <row r="3" spans="1:26" ht="12.5">
      <c r="A3" s="3352" t="s">
        <v>401</v>
      </c>
      <c r="B3" s="3353"/>
      <c r="C3" s="2139"/>
      <c r="D3" s="3353" t="s">
        <v>1383</v>
      </c>
      <c r="E3" s="3350" t="s">
        <v>1384</v>
      </c>
      <c r="F3" s="3350" t="s">
        <v>1385</v>
      </c>
      <c r="G3" s="3350" t="s">
        <v>1386</v>
      </c>
      <c r="H3" s="3358" t="s">
        <v>1387</v>
      </c>
      <c r="I3" s="3358" t="s">
        <v>1388</v>
      </c>
      <c r="J3" s="3350" t="s">
        <v>1389</v>
      </c>
      <c r="K3" s="3350" t="s">
        <v>1390</v>
      </c>
      <c r="L3" s="3350" t="s">
        <v>1391</v>
      </c>
      <c r="M3" s="3350" t="s">
        <v>1392</v>
      </c>
      <c r="N3" s="3350" t="s">
        <v>1393</v>
      </c>
      <c r="O3" s="3350" t="s">
        <v>1394</v>
      </c>
      <c r="P3" s="3350" t="s">
        <v>1395</v>
      </c>
      <c r="Q3" s="3350" t="s">
        <v>1396</v>
      </c>
      <c r="R3" s="3350" t="s">
        <v>1397</v>
      </c>
      <c r="S3" s="3360" t="s">
        <v>1398</v>
      </c>
      <c r="T3" s="3350" t="s">
        <v>1399</v>
      </c>
      <c r="U3" s="3350" t="s">
        <v>2863</v>
      </c>
      <c r="V3" s="3350" t="s">
        <v>2864</v>
      </c>
      <c r="W3" s="3350" t="s">
        <v>2865</v>
      </c>
      <c r="X3" s="3352" t="s">
        <v>2762</v>
      </c>
      <c r="Y3" s="3362" t="s">
        <v>2865</v>
      </c>
      <c r="Z3" s="3362" t="s">
        <v>2762</v>
      </c>
    </row>
    <row r="4" spans="1:26" ht="12.5">
      <c r="A4" s="3354"/>
      <c r="B4" s="3355"/>
      <c r="C4" s="2140"/>
      <c r="D4" s="3355"/>
      <c r="E4" s="3351"/>
      <c r="F4" s="3351"/>
      <c r="G4" s="3351"/>
      <c r="H4" s="3359"/>
      <c r="I4" s="3359"/>
      <c r="J4" s="3351"/>
      <c r="K4" s="3351"/>
      <c r="L4" s="3351"/>
      <c r="M4" s="3351"/>
      <c r="N4" s="3351"/>
      <c r="O4" s="3351"/>
      <c r="P4" s="3351"/>
      <c r="Q4" s="3351"/>
      <c r="R4" s="3351"/>
      <c r="S4" s="3361"/>
      <c r="T4" s="3351"/>
      <c r="U4" s="3351"/>
      <c r="V4" s="3351"/>
      <c r="W4" s="3351"/>
      <c r="X4" s="3354"/>
      <c r="Y4" s="3363"/>
      <c r="Z4" s="3363"/>
    </row>
    <row r="5" spans="1:26" s="2138" customFormat="1" ht="18" customHeight="1">
      <c r="A5" s="3356"/>
      <c r="B5" s="3357"/>
      <c r="C5" s="2141"/>
      <c r="D5" s="2141">
        <v>1920</v>
      </c>
      <c r="E5" s="2198">
        <v>1925</v>
      </c>
      <c r="F5" s="2198">
        <v>1930</v>
      </c>
      <c r="G5" s="2198">
        <v>1935</v>
      </c>
      <c r="H5" s="2199">
        <v>1940</v>
      </c>
      <c r="I5" s="2199">
        <v>1947</v>
      </c>
      <c r="J5" s="2198">
        <v>1950</v>
      </c>
      <c r="K5" s="2198">
        <v>1955</v>
      </c>
      <c r="L5" s="2198">
        <v>1960</v>
      </c>
      <c r="M5" s="2198">
        <v>1965</v>
      </c>
      <c r="N5" s="2198">
        <v>1970</v>
      </c>
      <c r="O5" s="2198">
        <v>1975</v>
      </c>
      <c r="P5" s="2198">
        <v>1980</v>
      </c>
      <c r="Q5" s="2198">
        <v>1985</v>
      </c>
      <c r="R5" s="2198">
        <v>1990</v>
      </c>
      <c r="S5" s="2200">
        <v>1995</v>
      </c>
      <c r="T5" s="2201">
        <v>2000</v>
      </c>
      <c r="U5" s="2198">
        <v>2005</v>
      </c>
      <c r="V5" s="2198">
        <v>2010</v>
      </c>
      <c r="W5" s="2198">
        <v>2015</v>
      </c>
      <c r="X5" s="2201">
        <v>2020</v>
      </c>
      <c r="Y5" s="2656">
        <v>2015</v>
      </c>
      <c r="Z5" s="2656">
        <v>2020</v>
      </c>
    </row>
    <row r="6" spans="1:26" ht="15" customHeight="1">
      <c r="A6" s="1001"/>
      <c r="B6" s="1002" t="s">
        <v>2590</v>
      </c>
      <c r="C6" s="2147" t="s">
        <v>2261</v>
      </c>
      <c r="D6" s="1003">
        <v>2302783</v>
      </c>
      <c r="E6" s="1003">
        <v>2455668</v>
      </c>
      <c r="F6" s="1003">
        <v>2647326</v>
      </c>
      <c r="G6" s="1003">
        <v>2924276</v>
      </c>
      <c r="H6" s="2193">
        <v>3222490</v>
      </c>
      <c r="I6" s="2193">
        <v>3059083</v>
      </c>
      <c r="J6" s="1003">
        <v>3311526</v>
      </c>
      <c r="K6" s="1003">
        <v>3622519</v>
      </c>
      <c r="L6" s="1003">
        <v>3908127</v>
      </c>
      <c r="M6" s="1003">
        <v>4309944</v>
      </c>
      <c r="N6" s="1003">
        <v>4667928</v>
      </c>
      <c r="O6" s="1003">
        <v>4992140</v>
      </c>
      <c r="P6" s="1003">
        <v>5144892</v>
      </c>
      <c r="Q6" s="1003">
        <v>5278050</v>
      </c>
      <c r="R6" s="1003">
        <v>5405040</v>
      </c>
      <c r="S6" s="1003">
        <v>5401877</v>
      </c>
      <c r="T6" s="1003">
        <v>5550574</v>
      </c>
      <c r="U6" s="1004">
        <v>5590601</v>
      </c>
      <c r="V6" s="2148">
        <v>5588133</v>
      </c>
      <c r="W6" s="1005">
        <v>5534800</v>
      </c>
      <c r="X6" s="2506">
        <v>5465002</v>
      </c>
      <c r="Y6" s="2506">
        <v>5534800</v>
      </c>
      <c r="Z6" s="2511">
        <v>5465002</v>
      </c>
    </row>
    <row r="7" spans="1:26" ht="15" customHeight="1">
      <c r="A7" s="1001"/>
      <c r="B7" s="1002"/>
      <c r="C7" s="2147" t="s">
        <v>2592</v>
      </c>
      <c r="D7" s="1003">
        <v>798717</v>
      </c>
      <c r="E7" s="1003">
        <v>850325</v>
      </c>
      <c r="F7" s="1003">
        <v>906939</v>
      </c>
      <c r="G7" s="1003">
        <v>1004577</v>
      </c>
      <c r="H7" s="2193">
        <v>0</v>
      </c>
      <c r="I7" s="2193">
        <v>0</v>
      </c>
      <c r="J7" s="1003">
        <v>1103414</v>
      </c>
      <c r="K7" s="1003">
        <v>1142948</v>
      </c>
      <c r="L7" s="1003">
        <v>1089570</v>
      </c>
      <c r="M7" s="1003">
        <v>1037393</v>
      </c>
      <c r="N7" s="1003">
        <v>1096958</v>
      </c>
      <c r="O7" s="1003">
        <v>1224538</v>
      </c>
      <c r="P7" s="1003">
        <v>1227770</v>
      </c>
      <c r="Q7" s="1003">
        <v>1149105</v>
      </c>
      <c r="R7" s="1003">
        <v>991045</v>
      </c>
      <c r="S7" s="1003">
        <v>880094</v>
      </c>
      <c r="T7" s="1003">
        <v>830112</v>
      </c>
      <c r="U7" s="1004">
        <v>793885</v>
      </c>
      <c r="V7" s="2148">
        <v>759277</v>
      </c>
      <c r="W7" s="1005">
        <v>706871</v>
      </c>
      <c r="X7" s="2506">
        <v>660205</v>
      </c>
      <c r="Y7" s="2506">
        <v>710647</v>
      </c>
      <c r="Z7" s="2511">
        <v>666511</v>
      </c>
    </row>
    <row r="8" spans="1:26" ht="15" customHeight="1">
      <c r="A8" s="1001"/>
      <c r="B8" s="1002"/>
      <c r="C8" s="2147" t="s">
        <v>2593</v>
      </c>
      <c r="D8" s="1003">
        <v>1318437</v>
      </c>
      <c r="E8" s="1003">
        <v>1418362</v>
      </c>
      <c r="F8" s="1003">
        <v>1613128</v>
      </c>
      <c r="G8" s="1003">
        <v>1786952</v>
      </c>
      <c r="H8" s="2193">
        <v>0</v>
      </c>
      <c r="I8" s="2193">
        <v>0</v>
      </c>
      <c r="J8" s="1003">
        <v>2046404</v>
      </c>
      <c r="K8" s="1003">
        <v>2285090</v>
      </c>
      <c r="L8" s="1003">
        <v>2595852</v>
      </c>
      <c r="M8" s="1003">
        <v>3006974</v>
      </c>
      <c r="N8" s="1003">
        <v>3246965</v>
      </c>
      <c r="O8" s="1003">
        <v>3369577</v>
      </c>
      <c r="P8" s="1003">
        <v>3435027</v>
      </c>
      <c r="Q8" s="1003">
        <v>3581543</v>
      </c>
      <c r="R8" s="1003">
        <v>3752880</v>
      </c>
      <c r="S8" s="1003">
        <v>3755500</v>
      </c>
      <c r="T8" s="1003">
        <v>3776483</v>
      </c>
      <c r="U8" s="1004">
        <v>3667475</v>
      </c>
      <c r="V8" s="2148">
        <v>3515442</v>
      </c>
      <c r="W8" s="1005">
        <v>3280212</v>
      </c>
      <c r="X8" s="2506">
        <v>3075863</v>
      </c>
      <c r="Y8" s="2506">
        <v>3322644</v>
      </c>
      <c r="Z8" s="2511">
        <v>3197092</v>
      </c>
    </row>
    <row r="9" spans="1:26" ht="15" customHeight="1">
      <c r="A9" s="1001"/>
      <c r="B9" s="1002"/>
      <c r="C9" s="2147" t="s">
        <v>2594</v>
      </c>
      <c r="D9" s="1003">
        <v>185629</v>
      </c>
      <c r="E9" s="1003">
        <v>186981</v>
      </c>
      <c r="F9" s="1003">
        <v>127259</v>
      </c>
      <c r="G9" s="1003">
        <v>132747</v>
      </c>
      <c r="H9" s="2193">
        <v>0</v>
      </c>
      <c r="I9" s="2193">
        <v>0</v>
      </c>
      <c r="J9" s="1003">
        <v>161374</v>
      </c>
      <c r="K9" s="1003">
        <v>194384</v>
      </c>
      <c r="L9" s="1003">
        <v>222705</v>
      </c>
      <c r="M9" s="1003">
        <v>265577</v>
      </c>
      <c r="N9" s="1003">
        <v>324005</v>
      </c>
      <c r="O9" s="1003">
        <v>395727</v>
      </c>
      <c r="P9" s="1003">
        <v>474708</v>
      </c>
      <c r="Q9" s="1003">
        <v>545382</v>
      </c>
      <c r="R9" s="1003">
        <v>642401</v>
      </c>
      <c r="S9" s="1003">
        <v>763752</v>
      </c>
      <c r="T9" s="1003">
        <v>939950</v>
      </c>
      <c r="U9" s="1004">
        <v>1108564</v>
      </c>
      <c r="V9" s="2148">
        <v>1281486</v>
      </c>
      <c r="W9" s="1005">
        <v>1481646</v>
      </c>
      <c r="X9" s="2506">
        <v>1546543</v>
      </c>
      <c r="Y9" s="2506">
        <v>1501509</v>
      </c>
      <c r="Z9" s="2511">
        <v>1601399</v>
      </c>
    </row>
    <row r="10" spans="1:26" ht="15" customHeight="1">
      <c r="A10" s="2153"/>
      <c r="B10" s="2154"/>
      <c r="C10" s="2168" t="s">
        <v>2595</v>
      </c>
      <c r="D10" s="2176">
        <v>0</v>
      </c>
      <c r="E10" s="2176">
        <v>0</v>
      </c>
      <c r="F10" s="2176">
        <v>0</v>
      </c>
      <c r="G10" s="2176">
        <v>0</v>
      </c>
      <c r="H10" s="2194">
        <v>0</v>
      </c>
      <c r="I10" s="2194">
        <v>0</v>
      </c>
      <c r="J10" s="2176">
        <v>334</v>
      </c>
      <c r="K10" s="2176">
        <v>97</v>
      </c>
      <c r="L10" s="2176">
        <v>0</v>
      </c>
      <c r="M10" s="2176">
        <v>0</v>
      </c>
      <c r="N10" s="2176">
        <v>0</v>
      </c>
      <c r="O10" s="2176">
        <v>2298</v>
      </c>
      <c r="P10" s="2176">
        <v>7387</v>
      </c>
      <c r="Q10" s="2176">
        <v>2020</v>
      </c>
      <c r="R10" s="2176">
        <v>18714</v>
      </c>
      <c r="S10" s="2176">
        <v>2531</v>
      </c>
      <c r="T10" s="2176">
        <v>4029</v>
      </c>
      <c r="U10" s="2177">
        <v>20677</v>
      </c>
      <c r="V10" s="2178">
        <v>31928</v>
      </c>
      <c r="W10" s="2179">
        <v>66071</v>
      </c>
      <c r="X10" s="2507">
        <v>182391</v>
      </c>
      <c r="Y10" s="2507">
        <v>0</v>
      </c>
      <c r="Z10" s="2512" t="s">
        <v>2395</v>
      </c>
    </row>
    <row r="11" spans="1:26" ht="15" customHeight="1">
      <c r="A11" s="1001" t="s">
        <v>1402</v>
      </c>
      <c r="B11" s="1002" t="s">
        <v>4</v>
      </c>
      <c r="C11" s="2147" t="s">
        <v>2261</v>
      </c>
      <c r="D11" s="1003">
        <v>746534</v>
      </c>
      <c r="E11" s="1003">
        <v>818602</v>
      </c>
      <c r="F11" s="1003">
        <v>915216</v>
      </c>
      <c r="G11" s="1003">
        <v>1058033</v>
      </c>
      <c r="H11" s="2193">
        <v>1134436</v>
      </c>
      <c r="I11" s="2193">
        <v>693971</v>
      </c>
      <c r="J11" s="1003">
        <v>820956</v>
      </c>
      <c r="K11" s="1003">
        <v>986311</v>
      </c>
      <c r="L11" s="1003">
        <v>1113937</v>
      </c>
      <c r="M11" s="1003">
        <v>1216614</v>
      </c>
      <c r="N11" s="1003">
        <v>1288901</v>
      </c>
      <c r="O11" s="1003">
        <v>1360565</v>
      </c>
      <c r="P11" s="1003">
        <v>1367390</v>
      </c>
      <c r="Q11" s="1003">
        <v>1410834</v>
      </c>
      <c r="R11" s="1003">
        <v>1477410</v>
      </c>
      <c r="S11" s="1003">
        <v>1423792</v>
      </c>
      <c r="T11" s="1003">
        <v>1493398</v>
      </c>
      <c r="U11" s="1004">
        <v>1525393</v>
      </c>
      <c r="V11" s="1004">
        <v>1544200</v>
      </c>
      <c r="W11" s="1005">
        <v>1537272</v>
      </c>
      <c r="X11" s="2506">
        <v>1525152</v>
      </c>
      <c r="Y11" s="2506">
        <v>1537272</v>
      </c>
      <c r="Z11" s="2511">
        <v>1525152</v>
      </c>
    </row>
    <row r="12" spans="1:26" ht="13.5" customHeight="1">
      <c r="A12" s="1001"/>
      <c r="B12" s="1002"/>
      <c r="C12" s="2147" t="s">
        <v>2592</v>
      </c>
      <c r="D12" s="1003">
        <v>226351</v>
      </c>
      <c r="E12" s="1003">
        <v>253843</v>
      </c>
      <c r="F12" s="1003">
        <v>284429</v>
      </c>
      <c r="G12" s="1003">
        <v>332099</v>
      </c>
      <c r="H12" s="2193">
        <v>0</v>
      </c>
      <c r="I12" s="2193">
        <v>0</v>
      </c>
      <c r="J12" s="1003">
        <v>251571</v>
      </c>
      <c r="K12" s="1003">
        <v>286624</v>
      </c>
      <c r="L12" s="1003">
        <v>283787</v>
      </c>
      <c r="M12" s="1003">
        <v>271508</v>
      </c>
      <c r="N12" s="1003">
        <v>286279</v>
      </c>
      <c r="O12" s="1003">
        <v>318499</v>
      </c>
      <c r="P12" s="1003">
        <v>307689</v>
      </c>
      <c r="Q12" s="1003">
        <v>289636</v>
      </c>
      <c r="R12" s="1003">
        <v>256836</v>
      </c>
      <c r="S12" s="1003">
        <v>223364</v>
      </c>
      <c r="T12" s="1003">
        <v>206703</v>
      </c>
      <c r="U12" s="1004">
        <v>199608</v>
      </c>
      <c r="V12" s="1004">
        <v>194963</v>
      </c>
      <c r="W12" s="1005">
        <v>185084</v>
      </c>
      <c r="X12" s="2506">
        <v>171315</v>
      </c>
      <c r="Y12" s="2506">
        <v>185898</v>
      </c>
      <c r="Z12" s="2511">
        <v>174637</v>
      </c>
    </row>
    <row r="13" spans="1:26" ht="13.5" customHeight="1">
      <c r="A13" s="1001"/>
      <c r="B13" s="1002"/>
      <c r="C13" s="2147" t="s">
        <v>2593</v>
      </c>
      <c r="D13" s="1003">
        <v>482285</v>
      </c>
      <c r="E13" s="1003">
        <v>524222</v>
      </c>
      <c r="F13" s="1003">
        <v>603257</v>
      </c>
      <c r="G13" s="1003">
        <v>694606</v>
      </c>
      <c r="H13" s="2193">
        <v>0</v>
      </c>
      <c r="I13" s="2193">
        <v>0</v>
      </c>
      <c r="J13" s="1003">
        <v>539705</v>
      </c>
      <c r="K13" s="1003">
        <v>658323</v>
      </c>
      <c r="L13" s="1003">
        <v>778616</v>
      </c>
      <c r="M13" s="1003">
        <v>879056</v>
      </c>
      <c r="N13" s="1003">
        <v>919292</v>
      </c>
      <c r="O13" s="1003">
        <v>937495</v>
      </c>
      <c r="P13" s="1003">
        <v>931084</v>
      </c>
      <c r="Q13" s="1003">
        <v>977902</v>
      </c>
      <c r="R13" s="1003">
        <v>1040394</v>
      </c>
      <c r="S13" s="1003">
        <v>1006496</v>
      </c>
      <c r="T13" s="1003">
        <v>1033013</v>
      </c>
      <c r="U13" s="1004">
        <v>1015642</v>
      </c>
      <c r="V13" s="1004">
        <v>980959</v>
      </c>
      <c r="W13" s="1005">
        <v>921967</v>
      </c>
      <c r="X13" s="2506">
        <v>843645</v>
      </c>
      <c r="Y13" s="2506">
        <v>933972</v>
      </c>
      <c r="Z13" s="2511">
        <v>905515</v>
      </c>
    </row>
    <row r="14" spans="1:26" ht="15" customHeight="1">
      <c r="A14" s="1001"/>
      <c r="B14" s="1002"/>
      <c r="C14" s="2147" t="s">
        <v>2594</v>
      </c>
      <c r="D14" s="1003">
        <v>37898</v>
      </c>
      <c r="E14" s="1003">
        <v>40537</v>
      </c>
      <c r="F14" s="1003">
        <v>27530</v>
      </c>
      <c r="G14" s="1003">
        <v>31328</v>
      </c>
      <c r="H14" s="2193">
        <v>0</v>
      </c>
      <c r="I14" s="2193">
        <v>0</v>
      </c>
      <c r="J14" s="1003">
        <v>29531</v>
      </c>
      <c r="K14" s="1003">
        <v>41298</v>
      </c>
      <c r="L14" s="1003">
        <v>51534</v>
      </c>
      <c r="M14" s="1003">
        <v>66050</v>
      </c>
      <c r="N14" s="1003">
        <v>83330</v>
      </c>
      <c r="O14" s="1003">
        <v>103188</v>
      </c>
      <c r="P14" s="1003">
        <v>123263</v>
      </c>
      <c r="Q14" s="1003">
        <v>142488</v>
      </c>
      <c r="R14" s="1003">
        <v>169316</v>
      </c>
      <c r="S14" s="1003">
        <v>192703</v>
      </c>
      <c r="T14" s="1003">
        <v>252427</v>
      </c>
      <c r="U14" s="1004">
        <v>305301</v>
      </c>
      <c r="V14" s="1004">
        <v>354218</v>
      </c>
      <c r="W14" s="1005">
        <v>411427</v>
      </c>
      <c r="X14" s="2506">
        <v>419161</v>
      </c>
      <c r="Y14" s="2506">
        <v>417402</v>
      </c>
      <c r="Z14" s="2511">
        <v>445000</v>
      </c>
    </row>
    <row r="15" spans="1:26" ht="15" customHeight="1">
      <c r="A15" s="2153"/>
      <c r="B15" s="2154"/>
      <c r="C15" s="2168" t="s">
        <v>2595</v>
      </c>
      <c r="D15" s="2176">
        <v>0</v>
      </c>
      <c r="E15" s="2176">
        <v>0</v>
      </c>
      <c r="F15" s="2176">
        <v>0</v>
      </c>
      <c r="G15" s="2176">
        <v>0</v>
      </c>
      <c r="H15" s="2194">
        <v>0</v>
      </c>
      <c r="I15" s="2194">
        <v>0</v>
      </c>
      <c r="J15" s="2176">
        <v>149</v>
      </c>
      <c r="K15" s="2176">
        <v>66</v>
      </c>
      <c r="L15" s="2176">
        <v>0</v>
      </c>
      <c r="M15" s="2176">
        <v>0</v>
      </c>
      <c r="N15" s="2176">
        <v>0</v>
      </c>
      <c r="O15" s="2176">
        <v>1383</v>
      </c>
      <c r="P15" s="2176">
        <v>5354</v>
      </c>
      <c r="Q15" s="2176">
        <v>808</v>
      </c>
      <c r="R15" s="2176">
        <v>10864</v>
      </c>
      <c r="S15" s="2176">
        <v>1229</v>
      </c>
      <c r="T15" s="2176">
        <v>1255</v>
      </c>
      <c r="U15" s="2177">
        <v>4842</v>
      </c>
      <c r="V15" s="2177">
        <v>14060</v>
      </c>
      <c r="W15" s="2179">
        <v>18794</v>
      </c>
      <c r="X15" s="2507">
        <v>91031</v>
      </c>
      <c r="Y15" s="2507">
        <v>0</v>
      </c>
      <c r="Z15" s="2512" t="s">
        <v>2395</v>
      </c>
    </row>
    <row r="16" spans="1:26" ht="15" customHeight="1">
      <c r="A16" s="1001" t="s">
        <v>1403</v>
      </c>
      <c r="B16" s="1002" t="s">
        <v>69</v>
      </c>
      <c r="C16" s="2147" t="s">
        <v>2261</v>
      </c>
      <c r="D16" s="1003">
        <v>42024</v>
      </c>
      <c r="E16" s="1003">
        <v>52430</v>
      </c>
      <c r="F16" s="1003">
        <v>60044</v>
      </c>
      <c r="G16" s="1003">
        <v>73157</v>
      </c>
      <c r="H16" s="2193">
        <v>87093</v>
      </c>
      <c r="I16" s="2193">
        <v>69974</v>
      </c>
      <c r="J16" s="1003">
        <v>83842</v>
      </c>
      <c r="K16" s="1003">
        <v>108342</v>
      </c>
      <c r="L16" s="1003">
        <v>134197</v>
      </c>
      <c r="M16" s="1003">
        <v>155732</v>
      </c>
      <c r="N16" s="1003">
        <v>170932</v>
      </c>
      <c r="O16" s="1003">
        <v>183872</v>
      </c>
      <c r="P16" s="1003">
        <v>183284</v>
      </c>
      <c r="Q16" s="1003">
        <v>184734</v>
      </c>
      <c r="R16" s="1003">
        <v>190354</v>
      </c>
      <c r="S16" s="1003">
        <v>157599</v>
      </c>
      <c r="T16" s="1003">
        <v>191309</v>
      </c>
      <c r="U16" s="1004">
        <v>206037</v>
      </c>
      <c r="V16" s="1004">
        <v>210408</v>
      </c>
      <c r="W16" s="1005">
        <v>213634</v>
      </c>
      <c r="X16" s="2506">
        <v>213562</v>
      </c>
      <c r="Y16" s="2506">
        <v>213634</v>
      </c>
      <c r="Z16" s="2511">
        <v>213562</v>
      </c>
    </row>
    <row r="17" spans="1:26" ht="15" customHeight="1">
      <c r="A17" s="1001"/>
      <c r="B17" s="1002"/>
      <c r="C17" s="2147" t="s">
        <v>2592</v>
      </c>
      <c r="D17" s="1003">
        <v>13842</v>
      </c>
      <c r="E17" s="1003">
        <v>16829</v>
      </c>
      <c r="F17" s="1003">
        <v>19366</v>
      </c>
      <c r="G17" s="1003">
        <v>23699</v>
      </c>
      <c r="H17" s="2193">
        <v>0</v>
      </c>
      <c r="I17" s="2193">
        <v>0</v>
      </c>
      <c r="J17" s="1003">
        <v>25405</v>
      </c>
      <c r="K17" s="1003">
        <v>30802</v>
      </c>
      <c r="L17" s="1003">
        <v>33269</v>
      </c>
      <c r="M17" s="1003">
        <v>33605</v>
      </c>
      <c r="N17" s="1003">
        <v>37053</v>
      </c>
      <c r="O17" s="1003">
        <v>42138</v>
      </c>
      <c r="P17" s="1003">
        <v>39961</v>
      </c>
      <c r="Q17" s="1003">
        <v>36352</v>
      </c>
      <c r="R17" s="1003">
        <v>31906</v>
      </c>
      <c r="S17" s="1003">
        <v>23666</v>
      </c>
      <c r="T17" s="1003">
        <v>26514</v>
      </c>
      <c r="U17" s="1004">
        <v>29297</v>
      </c>
      <c r="V17" s="1004">
        <v>29617</v>
      </c>
      <c r="W17" s="1005">
        <v>28123</v>
      </c>
      <c r="X17" s="2506">
        <v>26649</v>
      </c>
      <c r="Y17" s="2506">
        <v>28333</v>
      </c>
      <c r="Z17" s="2511">
        <v>26953</v>
      </c>
    </row>
    <row r="18" spans="1:26" ht="15" customHeight="1">
      <c r="A18" s="1001"/>
      <c r="B18" s="1002"/>
      <c r="C18" s="2147" t="s">
        <v>2593</v>
      </c>
      <c r="D18" s="1003">
        <v>25643</v>
      </c>
      <c r="E18" s="1003">
        <v>32730</v>
      </c>
      <c r="F18" s="1003">
        <v>38705</v>
      </c>
      <c r="G18" s="1003">
        <v>47107</v>
      </c>
      <c r="H18" s="2193">
        <v>0</v>
      </c>
      <c r="I18" s="2193">
        <v>0</v>
      </c>
      <c r="J18" s="1003">
        <v>55294</v>
      </c>
      <c r="K18" s="1003">
        <v>72895</v>
      </c>
      <c r="L18" s="1003">
        <v>94830</v>
      </c>
      <c r="M18" s="1003">
        <v>114243</v>
      </c>
      <c r="N18" s="1003">
        <v>123907</v>
      </c>
      <c r="O18" s="1003">
        <v>129022</v>
      </c>
      <c r="P18" s="1003">
        <v>126750</v>
      </c>
      <c r="Q18" s="1003">
        <v>130676</v>
      </c>
      <c r="R18" s="1003">
        <v>136740</v>
      </c>
      <c r="S18" s="1003">
        <v>113168</v>
      </c>
      <c r="T18" s="1003">
        <v>135636</v>
      </c>
      <c r="U18" s="1004">
        <v>141322</v>
      </c>
      <c r="V18" s="1004">
        <v>138228</v>
      </c>
      <c r="W18" s="1005">
        <v>132846</v>
      </c>
      <c r="X18" s="2506">
        <v>123659</v>
      </c>
      <c r="Y18" s="2506">
        <v>134905</v>
      </c>
      <c r="Z18" s="2511">
        <v>132890</v>
      </c>
    </row>
    <row r="19" spans="1:26" ht="15" customHeight="1">
      <c r="A19" s="1001"/>
      <c r="B19" s="1002"/>
      <c r="C19" s="2147" t="s">
        <v>2594</v>
      </c>
      <c r="D19" s="1003">
        <v>2539</v>
      </c>
      <c r="E19" s="1003">
        <v>2871</v>
      </c>
      <c r="F19" s="1003">
        <v>1973</v>
      </c>
      <c r="G19" s="1003">
        <v>2351</v>
      </c>
      <c r="H19" s="2193">
        <v>0</v>
      </c>
      <c r="I19" s="2193">
        <v>0</v>
      </c>
      <c r="J19" s="1003">
        <v>3137</v>
      </c>
      <c r="K19" s="1003">
        <v>4644</v>
      </c>
      <c r="L19" s="1003">
        <v>6098</v>
      </c>
      <c r="M19" s="1003">
        <v>7884</v>
      </c>
      <c r="N19" s="1003">
        <v>9972</v>
      </c>
      <c r="O19" s="1003">
        <v>12657</v>
      </c>
      <c r="P19" s="1003">
        <v>15212</v>
      </c>
      <c r="Q19" s="1003">
        <v>17400</v>
      </c>
      <c r="R19" s="1003">
        <v>20498</v>
      </c>
      <c r="S19" s="1003">
        <v>20573</v>
      </c>
      <c r="T19" s="1003">
        <v>28715</v>
      </c>
      <c r="U19" s="1004">
        <v>35200</v>
      </c>
      <c r="V19" s="1004">
        <v>41526</v>
      </c>
      <c r="W19" s="1005">
        <v>49623</v>
      </c>
      <c r="X19" s="2506">
        <v>50482</v>
      </c>
      <c r="Y19" s="2506">
        <v>50396</v>
      </c>
      <c r="Z19" s="2511">
        <v>53719</v>
      </c>
    </row>
    <row r="20" spans="1:26" ht="15" customHeight="1">
      <c r="A20" s="2153"/>
      <c r="B20" s="2154"/>
      <c r="C20" s="2168" t="s">
        <v>2595</v>
      </c>
      <c r="D20" s="2176">
        <v>0</v>
      </c>
      <c r="E20" s="2176">
        <v>0</v>
      </c>
      <c r="F20" s="2176">
        <v>0</v>
      </c>
      <c r="G20" s="2176">
        <v>0</v>
      </c>
      <c r="H20" s="2194">
        <v>0</v>
      </c>
      <c r="I20" s="2194">
        <v>0</v>
      </c>
      <c r="J20" s="2176">
        <v>6</v>
      </c>
      <c r="K20" s="2176">
        <v>1</v>
      </c>
      <c r="L20" s="2176">
        <v>0</v>
      </c>
      <c r="M20" s="2176">
        <v>0</v>
      </c>
      <c r="N20" s="2176">
        <v>0</v>
      </c>
      <c r="O20" s="2176">
        <v>55</v>
      </c>
      <c r="P20" s="2176">
        <v>1361</v>
      </c>
      <c r="Q20" s="2176">
        <v>306</v>
      </c>
      <c r="R20" s="2176">
        <v>1210</v>
      </c>
      <c r="S20" s="2176">
        <v>192</v>
      </c>
      <c r="T20" s="2176">
        <v>444</v>
      </c>
      <c r="U20" s="2177">
        <v>218</v>
      </c>
      <c r="V20" s="2177">
        <v>1037</v>
      </c>
      <c r="W20" s="2179">
        <v>3042</v>
      </c>
      <c r="X20" s="2507">
        <v>12772</v>
      </c>
      <c r="Y20" s="2507">
        <v>0</v>
      </c>
      <c r="Z20" s="2512" t="s">
        <v>2395</v>
      </c>
    </row>
    <row r="21" spans="1:26" ht="15" customHeight="1">
      <c r="A21" s="1001" t="s">
        <v>1404</v>
      </c>
      <c r="B21" s="1002" t="s">
        <v>70</v>
      </c>
      <c r="C21" s="2147" t="s">
        <v>2261</v>
      </c>
      <c r="D21" s="1003">
        <v>70643</v>
      </c>
      <c r="E21" s="1003">
        <v>77209</v>
      </c>
      <c r="F21" s="1003">
        <v>86334</v>
      </c>
      <c r="G21" s="1003">
        <v>128594</v>
      </c>
      <c r="H21" s="2193">
        <v>155933</v>
      </c>
      <c r="I21" s="2193">
        <v>97746</v>
      </c>
      <c r="J21" s="1003">
        <v>114691</v>
      </c>
      <c r="K21" s="1003">
        <v>138577</v>
      </c>
      <c r="L21" s="1003">
        <v>155775</v>
      </c>
      <c r="M21" s="1003">
        <v>169432</v>
      </c>
      <c r="N21" s="1003">
        <v>171281</v>
      </c>
      <c r="O21" s="1003">
        <v>157891</v>
      </c>
      <c r="P21" s="1003">
        <v>142313</v>
      </c>
      <c r="Q21" s="1003">
        <v>133745</v>
      </c>
      <c r="R21" s="1003">
        <v>129578</v>
      </c>
      <c r="S21" s="1003">
        <v>97473</v>
      </c>
      <c r="T21" s="1003">
        <v>120518</v>
      </c>
      <c r="U21" s="1004">
        <v>128050</v>
      </c>
      <c r="V21" s="1004">
        <v>133451</v>
      </c>
      <c r="W21" s="1005">
        <v>136088</v>
      </c>
      <c r="X21" s="2506">
        <v>136747</v>
      </c>
      <c r="Y21" s="2506">
        <v>136088</v>
      </c>
      <c r="Z21" s="2511">
        <v>136747</v>
      </c>
    </row>
    <row r="22" spans="1:26" ht="15" customHeight="1">
      <c r="A22" s="1001"/>
      <c r="B22" s="1002"/>
      <c r="C22" s="2147" t="s">
        <v>2592</v>
      </c>
      <c r="D22" s="1003">
        <v>20778</v>
      </c>
      <c r="E22" s="1003">
        <v>23423</v>
      </c>
      <c r="F22" s="1003">
        <v>26345</v>
      </c>
      <c r="G22" s="1003">
        <v>42982</v>
      </c>
      <c r="H22" s="2193">
        <v>0</v>
      </c>
      <c r="I22" s="2193">
        <v>0</v>
      </c>
      <c r="J22" s="1003">
        <v>34015</v>
      </c>
      <c r="K22" s="1003">
        <v>38995</v>
      </c>
      <c r="L22" s="1003">
        <v>38117</v>
      </c>
      <c r="M22" s="1003">
        <v>36232</v>
      </c>
      <c r="N22" s="1003">
        <v>35747</v>
      </c>
      <c r="O22" s="1003">
        <v>32783</v>
      </c>
      <c r="P22" s="1003">
        <v>27055</v>
      </c>
      <c r="Q22" s="1003">
        <v>22166</v>
      </c>
      <c r="R22" s="1003">
        <v>17609</v>
      </c>
      <c r="S22" s="1003">
        <v>12210</v>
      </c>
      <c r="T22" s="1003">
        <v>13621</v>
      </c>
      <c r="U22" s="1004">
        <v>15144</v>
      </c>
      <c r="V22" s="1004">
        <v>16396</v>
      </c>
      <c r="W22" s="1005">
        <v>16493</v>
      </c>
      <c r="X22" s="2506">
        <v>16059</v>
      </c>
      <c r="Y22" s="2506">
        <v>16548</v>
      </c>
      <c r="Z22" s="2511">
        <v>16324</v>
      </c>
    </row>
    <row r="23" spans="1:26" ht="15" customHeight="1">
      <c r="A23" s="1001"/>
      <c r="B23" s="1002"/>
      <c r="C23" s="2147" t="s">
        <v>2593</v>
      </c>
      <c r="D23" s="1003">
        <v>46560</v>
      </c>
      <c r="E23" s="1003">
        <v>50240</v>
      </c>
      <c r="F23" s="1003">
        <v>57588</v>
      </c>
      <c r="G23" s="1003">
        <v>82486</v>
      </c>
      <c r="H23" s="2193">
        <v>0</v>
      </c>
      <c r="I23" s="2193">
        <v>0</v>
      </c>
      <c r="J23" s="1003">
        <v>77102</v>
      </c>
      <c r="K23" s="1003">
        <v>94284</v>
      </c>
      <c r="L23" s="1003">
        <v>110756</v>
      </c>
      <c r="M23" s="1003">
        <v>124404</v>
      </c>
      <c r="N23" s="1003">
        <v>124403</v>
      </c>
      <c r="O23" s="1003">
        <v>111598</v>
      </c>
      <c r="P23" s="1003">
        <v>99581</v>
      </c>
      <c r="Q23" s="1003">
        <v>94850</v>
      </c>
      <c r="R23" s="1003">
        <v>92157</v>
      </c>
      <c r="S23" s="1003">
        <v>69967</v>
      </c>
      <c r="T23" s="1003">
        <v>84105</v>
      </c>
      <c r="U23" s="1004">
        <v>85977</v>
      </c>
      <c r="V23" s="1004">
        <v>85667</v>
      </c>
      <c r="W23" s="1005">
        <v>84284</v>
      </c>
      <c r="X23" s="2506">
        <v>78114</v>
      </c>
      <c r="Y23" s="2506">
        <v>85487</v>
      </c>
      <c r="Z23" s="2511">
        <v>84907</v>
      </c>
    </row>
    <row r="24" spans="1:26" ht="15" customHeight="1">
      <c r="A24" s="1001"/>
      <c r="B24" s="1002"/>
      <c r="C24" s="2147" t="s">
        <v>2594</v>
      </c>
      <c r="D24" s="1003">
        <v>3305</v>
      </c>
      <c r="E24" s="1003">
        <v>3546</v>
      </c>
      <c r="F24" s="1003">
        <v>2401</v>
      </c>
      <c r="G24" s="1003">
        <v>3126</v>
      </c>
      <c r="H24" s="2193">
        <v>0</v>
      </c>
      <c r="I24" s="2193">
        <v>0</v>
      </c>
      <c r="J24" s="1003">
        <v>3529</v>
      </c>
      <c r="K24" s="1003">
        <v>5293</v>
      </c>
      <c r="L24" s="1003">
        <v>6902</v>
      </c>
      <c r="M24" s="1003">
        <v>8796</v>
      </c>
      <c r="N24" s="1003">
        <v>11131</v>
      </c>
      <c r="O24" s="1003">
        <v>13297</v>
      </c>
      <c r="P24" s="1003">
        <v>15216</v>
      </c>
      <c r="Q24" s="1003">
        <v>16548</v>
      </c>
      <c r="R24" s="1003">
        <v>18340</v>
      </c>
      <c r="S24" s="1003">
        <v>15183</v>
      </c>
      <c r="T24" s="1003">
        <v>22768</v>
      </c>
      <c r="U24" s="1004">
        <v>26908</v>
      </c>
      <c r="V24" s="1004">
        <v>29860</v>
      </c>
      <c r="W24" s="1005">
        <v>33522</v>
      </c>
      <c r="X24" s="2506">
        <v>33112</v>
      </c>
      <c r="Y24" s="2506">
        <v>34053</v>
      </c>
      <c r="Z24" s="2511">
        <v>35516</v>
      </c>
    </row>
    <row r="25" spans="1:26" ht="15" customHeight="1">
      <c r="A25" s="2153"/>
      <c r="B25" s="2154"/>
      <c r="C25" s="2168" t="s">
        <v>2595</v>
      </c>
      <c r="D25" s="2176">
        <v>0</v>
      </c>
      <c r="E25" s="2176">
        <v>0</v>
      </c>
      <c r="F25" s="2176">
        <v>0</v>
      </c>
      <c r="G25" s="2176">
        <v>0</v>
      </c>
      <c r="H25" s="2194">
        <v>0</v>
      </c>
      <c r="I25" s="2194">
        <v>0</v>
      </c>
      <c r="J25" s="2176">
        <v>45</v>
      </c>
      <c r="K25" s="2176">
        <v>5</v>
      </c>
      <c r="L25" s="2176">
        <v>0</v>
      </c>
      <c r="M25" s="2176">
        <v>0</v>
      </c>
      <c r="N25" s="2176">
        <v>0</v>
      </c>
      <c r="O25" s="2176">
        <v>213</v>
      </c>
      <c r="P25" s="2176">
        <v>461</v>
      </c>
      <c r="Q25" s="2176">
        <v>181</v>
      </c>
      <c r="R25" s="2176">
        <v>1472</v>
      </c>
      <c r="S25" s="2176">
        <v>113</v>
      </c>
      <c r="T25" s="2176">
        <v>24</v>
      </c>
      <c r="U25" s="2177">
        <v>21</v>
      </c>
      <c r="V25" s="2177">
        <v>1528</v>
      </c>
      <c r="W25" s="2179">
        <v>1789</v>
      </c>
      <c r="X25" s="2507">
        <v>9462</v>
      </c>
      <c r="Y25" s="2507">
        <v>0</v>
      </c>
      <c r="Z25" s="2512" t="s">
        <v>2395</v>
      </c>
    </row>
    <row r="26" spans="1:26" ht="15" customHeight="1">
      <c r="A26" s="1001" t="s">
        <v>1410</v>
      </c>
      <c r="B26" s="1002" t="s">
        <v>71</v>
      </c>
      <c r="C26" s="2147" t="s">
        <v>2261</v>
      </c>
      <c r="D26" s="1003">
        <v>192125</v>
      </c>
      <c r="E26" s="1003">
        <v>209964</v>
      </c>
      <c r="F26" s="1003">
        <v>234777</v>
      </c>
      <c r="G26" s="1003">
        <v>248409</v>
      </c>
      <c r="H26" s="2193">
        <v>237609</v>
      </c>
      <c r="I26" s="2193">
        <v>90943</v>
      </c>
      <c r="J26" s="1003">
        <v>122953</v>
      </c>
      <c r="K26" s="1003">
        <v>156099</v>
      </c>
      <c r="L26" s="1003">
        <v>178732</v>
      </c>
      <c r="M26" s="1003">
        <v>171835</v>
      </c>
      <c r="N26" s="1003">
        <v>148288</v>
      </c>
      <c r="O26" s="1003">
        <v>130491</v>
      </c>
      <c r="P26" s="1003">
        <v>115329</v>
      </c>
      <c r="Q26" s="1003">
        <v>119163</v>
      </c>
      <c r="R26" s="1003">
        <v>116279</v>
      </c>
      <c r="S26" s="1003">
        <v>103711</v>
      </c>
      <c r="T26" s="1003">
        <v>107982</v>
      </c>
      <c r="U26" s="1004">
        <v>116591</v>
      </c>
      <c r="V26" s="1004">
        <v>126393</v>
      </c>
      <c r="W26" s="1005">
        <v>135153</v>
      </c>
      <c r="X26" s="2506">
        <v>147518</v>
      </c>
      <c r="Y26" s="2506">
        <v>135153</v>
      </c>
      <c r="Z26" s="2511">
        <v>147518</v>
      </c>
    </row>
    <row r="27" spans="1:26" ht="15" customHeight="1">
      <c r="A27" s="1001"/>
      <c r="B27" s="1002"/>
      <c r="C27" s="2147" t="s">
        <v>2592</v>
      </c>
      <c r="D27" s="1003">
        <v>56498</v>
      </c>
      <c r="E27" s="1003">
        <v>63688</v>
      </c>
      <c r="F27" s="1003">
        <v>71633</v>
      </c>
      <c r="G27" s="1003">
        <v>68789</v>
      </c>
      <c r="H27" s="2193">
        <v>0</v>
      </c>
      <c r="I27" s="2193">
        <v>0</v>
      </c>
      <c r="J27" s="1003">
        <v>35462</v>
      </c>
      <c r="K27" s="1003">
        <v>43133</v>
      </c>
      <c r="L27" s="1003">
        <v>43013</v>
      </c>
      <c r="M27" s="1003">
        <v>35240</v>
      </c>
      <c r="N27" s="1003">
        <v>28356</v>
      </c>
      <c r="O27" s="1003">
        <v>24224</v>
      </c>
      <c r="P27" s="1003">
        <v>19526</v>
      </c>
      <c r="Q27" s="1003">
        <v>19549</v>
      </c>
      <c r="R27" s="1003">
        <v>15937</v>
      </c>
      <c r="S27" s="1003">
        <v>12083</v>
      </c>
      <c r="T27" s="1003">
        <v>10440</v>
      </c>
      <c r="U27" s="1004">
        <v>10685</v>
      </c>
      <c r="V27" s="1004">
        <v>10829</v>
      </c>
      <c r="W27" s="1005">
        <v>11711</v>
      </c>
      <c r="X27" s="2506">
        <v>12699</v>
      </c>
      <c r="Y27" s="2506">
        <v>11738</v>
      </c>
      <c r="Z27" s="2511">
        <v>13208</v>
      </c>
    </row>
    <row r="28" spans="1:26" ht="15" customHeight="1">
      <c r="A28" s="1001"/>
      <c r="B28" s="1002"/>
      <c r="C28" s="2147" t="s">
        <v>2593</v>
      </c>
      <c r="D28" s="1003">
        <v>126646</v>
      </c>
      <c r="E28" s="1003">
        <v>136638</v>
      </c>
      <c r="F28" s="1003">
        <v>156615</v>
      </c>
      <c r="G28" s="1003">
        <v>172825</v>
      </c>
      <c r="H28" s="2193">
        <v>0</v>
      </c>
      <c r="I28" s="2193">
        <v>0</v>
      </c>
      <c r="J28" s="1003">
        <v>83765</v>
      </c>
      <c r="K28" s="1003">
        <v>107519</v>
      </c>
      <c r="L28" s="1003">
        <v>129031</v>
      </c>
      <c r="M28" s="1003">
        <v>128418</v>
      </c>
      <c r="N28" s="1003">
        <v>110472</v>
      </c>
      <c r="O28" s="1003">
        <v>94812</v>
      </c>
      <c r="P28" s="1003">
        <v>82480</v>
      </c>
      <c r="Q28" s="1003">
        <v>85388</v>
      </c>
      <c r="R28" s="1003">
        <v>82614</v>
      </c>
      <c r="S28" s="1003">
        <v>74351</v>
      </c>
      <c r="T28" s="1003">
        <v>75833</v>
      </c>
      <c r="U28" s="1004">
        <v>80003</v>
      </c>
      <c r="V28" s="1004">
        <v>82184</v>
      </c>
      <c r="W28" s="1005">
        <v>86471</v>
      </c>
      <c r="X28" s="2506">
        <v>84360</v>
      </c>
      <c r="Y28" s="2506">
        <v>88870</v>
      </c>
      <c r="Z28" s="2511">
        <v>98815</v>
      </c>
    </row>
    <row r="29" spans="1:26" ht="15" customHeight="1">
      <c r="A29" s="1001"/>
      <c r="B29" s="1002"/>
      <c r="C29" s="2147" t="s">
        <v>2594</v>
      </c>
      <c r="D29" s="1003">
        <v>8981</v>
      </c>
      <c r="E29" s="1003">
        <v>9638</v>
      </c>
      <c r="F29" s="1003">
        <v>6529</v>
      </c>
      <c r="G29" s="1003">
        <v>6795</v>
      </c>
      <c r="H29" s="2193">
        <v>0</v>
      </c>
      <c r="I29" s="2193">
        <v>0</v>
      </c>
      <c r="J29" s="1003">
        <v>3704</v>
      </c>
      <c r="K29" s="1003">
        <v>5444</v>
      </c>
      <c r="L29" s="1003">
        <v>6688</v>
      </c>
      <c r="M29" s="1003">
        <v>8177</v>
      </c>
      <c r="N29" s="1003">
        <v>9460</v>
      </c>
      <c r="O29" s="1003">
        <v>11252</v>
      </c>
      <c r="P29" s="1003">
        <v>12735</v>
      </c>
      <c r="Q29" s="1003">
        <v>14184</v>
      </c>
      <c r="R29" s="1003">
        <v>15657</v>
      </c>
      <c r="S29" s="1003">
        <v>16784</v>
      </c>
      <c r="T29" s="1003">
        <v>21613</v>
      </c>
      <c r="U29" s="1004">
        <v>25410</v>
      </c>
      <c r="V29" s="1004">
        <v>28696</v>
      </c>
      <c r="W29" s="1005">
        <v>33518</v>
      </c>
      <c r="X29" s="2506">
        <v>31090</v>
      </c>
      <c r="Y29" s="2506">
        <v>34545</v>
      </c>
      <c r="Z29" s="2511">
        <v>35495</v>
      </c>
    </row>
    <row r="30" spans="1:26" ht="15" customHeight="1">
      <c r="A30" s="2153"/>
      <c r="B30" s="2154"/>
      <c r="C30" s="2168" t="s">
        <v>2595</v>
      </c>
      <c r="D30" s="2176">
        <v>0</v>
      </c>
      <c r="E30" s="2176">
        <v>0</v>
      </c>
      <c r="F30" s="2176">
        <v>0</v>
      </c>
      <c r="G30" s="2176">
        <v>0</v>
      </c>
      <c r="H30" s="2194">
        <v>0</v>
      </c>
      <c r="I30" s="2194">
        <v>0</v>
      </c>
      <c r="J30" s="2176">
        <v>22</v>
      </c>
      <c r="K30" s="2176">
        <v>3</v>
      </c>
      <c r="L30" s="2176">
        <v>0</v>
      </c>
      <c r="M30" s="2176">
        <v>0</v>
      </c>
      <c r="N30" s="2176">
        <v>0</v>
      </c>
      <c r="O30" s="2176">
        <v>203</v>
      </c>
      <c r="P30" s="2176">
        <v>588</v>
      </c>
      <c r="Q30" s="2176">
        <v>42</v>
      </c>
      <c r="R30" s="2176">
        <v>2071</v>
      </c>
      <c r="S30" s="2176">
        <v>493</v>
      </c>
      <c r="T30" s="2176">
        <v>96</v>
      </c>
      <c r="U30" s="2177">
        <v>493</v>
      </c>
      <c r="V30" s="2177">
        <v>4684</v>
      </c>
      <c r="W30" s="2179">
        <v>3453</v>
      </c>
      <c r="X30" s="2507">
        <v>19369</v>
      </c>
      <c r="Y30" s="2507">
        <v>0</v>
      </c>
      <c r="Z30" s="2512" t="s">
        <v>2395</v>
      </c>
    </row>
    <row r="31" spans="1:26" ht="15" customHeight="1">
      <c r="A31" s="1001" t="s">
        <v>1405</v>
      </c>
      <c r="B31" s="1002" t="s">
        <v>72</v>
      </c>
      <c r="C31" s="2147" t="s">
        <v>2261</v>
      </c>
      <c r="D31" s="1003">
        <v>158638</v>
      </c>
      <c r="E31" s="1003">
        <v>171829</v>
      </c>
      <c r="F31" s="1003">
        <v>191571</v>
      </c>
      <c r="G31" s="1003">
        <v>206494</v>
      </c>
      <c r="H31" s="2193">
        <v>213945</v>
      </c>
      <c r="I31" s="2193">
        <v>103071</v>
      </c>
      <c r="J31" s="1003">
        <v>123413</v>
      </c>
      <c r="K31" s="1003">
        <v>152651</v>
      </c>
      <c r="L31" s="1003">
        <v>166724</v>
      </c>
      <c r="M31" s="1003">
        <v>177544</v>
      </c>
      <c r="N31" s="1003">
        <v>188419</v>
      </c>
      <c r="O31" s="1003">
        <v>165868</v>
      </c>
      <c r="P31" s="1003">
        <v>142418</v>
      </c>
      <c r="Q31" s="1003">
        <v>130429</v>
      </c>
      <c r="R31" s="1003">
        <v>123919</v>
      </c>
      <c r="S31" s="1003">
        <v>98856</v>
      </c>
      <c r="T31" s="1003">
        <v>106897</v>
      </c>
      <c r="U31" s="1004">
        <v>106985</v>
      </c>
      <c r="V31" s="1004">
        <v>108304</v>
      </c>
      <c r="W31" s="1005">
        <v>106956</v>
      </c>
      <c r="X31" s="2506">
        <v>109144</v>
      </c>
      <c r="Y31" s="2506">
        <v>106956</v>
      </c>
      <c r="Z31" s="2511">
        <v>109144</v>
      </c>
    </row>
    <row r="32" spans="1:26" ht="15" customHeight="1">
      <c r="A32" s="1001"/>
      <c r="B32" s="1002"/>
      <c r="C32" s="2147" t="s">
        <v>2592</v>
      </c>
      <c r="D32" s="1003">
        <v>48040</v>
      </c>
      <c r="E32" s="1003">
        <v>53281</v>
      </c>
      <c r="F32" s="1003">
        <v>59477</v>
      </c>
      <c r="G32" s="1003">
        <v>62361</v>
      </c>
      <c r="H32" s="2193">
        <v>0</v>
      </c>
      <c r="I32" s="2193">
        <v>0</v>
      </c>
      <c r="J32" s="1003">
        <v>37557</v>
      </c>
      <c r="K32" s="1003">
        <v>43728</v>
      </c>
      <c r="L32" s="1003">
        <v>41961</v>
      </c>
      <c r="M32" s="1003">
        <v>39157</v>
      </c>
      <c r="N32" s="1003">
        <v>41639</v>
      </c>
      <c r="O32" s="1003">
        <v>32524</v>
      </c>
      <c r="P32" s="1003">
        <v>24884</v>
      </c>
      <c r="Q32" s="1003">
        <v>19892</v>
      </c>
      <c r="R32" s="1003">
        <v>15536</v>
      </c>
      <c r="S32" s="1003">
        <v>11311</v>
      </c>
      <c r="T32" s="1003">
        <v>11027</v>
      </c>
      <c r="U32" s="1004">
        <v>10919</v>
      </c>
      <c r="V32" s="1004">
        <v>10535</v>
      </c>
      <c r="W32" s="1005">
        <v>10133</v>
      </c>
      <c r="X32" s="2506">
        <v>9815</v>
      </c>
      <c r="Y32" s="2506">
        <v>10207</v>
      </c>
      <c r="Z32" s="2511">
        <v>10123</v>
      </c>
    </row>
    <row r="33" spans="1:26" ht="15" customHeight="1">
      <c r="A33" s="1001"/>
      <c r="B33" s="1002"/>
      <c r="C33" s="2147" t="s">
        <v>2593</v>
      </c>
      <c r="D33" s="1003">
        <v>102352</v>
      </c>
      <c r="E33" s="1003">
        <v>109781</v>
      </c>
      <c r="F33" s="1003">
        <v>126156</v>
      </c>
      <c r="G33" s="1003">
        <v>137098</v>
      </c>
      <c r="H33" s="2193">
        <v>0</v>
      </c>
      <c r="I33" s="2193">
        <v>0</v>
      </c>
      <c r="J33" s="1003">
        <v>80790</v>
      </c>
      <c r="K33" s="1003">
        <v>102107</v>
      </c>
      <c r="L33" s="1003">
        <v>116626</v>
      </c>
      <c r="M33" s="1003">
        <v>128062</v>
      </c>
      <c r="N33" s="1003">
        <v>133826</v>
      </c>
      <c r="O33" s="1003">
        <v>117310</v>
      </c>
      <c r="P33" s="1003">
        <v>99173</v>
      </c>
      <c r="Q33" s="1003">
        <v>91651</v>
      </c>
      <c r="R33" s="1003">
        <v>86961</v>
      </c>
      <c r="S33" s="1003">
        <v>68562</v>
      </c>
      <c r="T33" s="1003">
        <v>71015</v>
      </c>
      <c r="U33" s="1004">
        <v>67025</v>
      </c>
      <c r="V33" s="1004">
        <v>65135</v>
      </c>
      <c r="W33" s="1005">
        <v>63028</v>
      </c>
      <c r="X33" s="2506">
        <v>60038</v>
      </c>
      <c r="Y33" s="2506">
        <v>64090</v>
      </c>
      <c r="Z33" s="2511">
        <v>66773</v>
      </c>
    </row>
    <row r="34" spans="1:26" ht="15" customHeight="1">
      <c r="A34" s="1001"/>
      <c r="B34" s="1002"/>
      <c r="C34" s="2147" t="s">
        <v>2594</v>
      </c>
      <c r="D34" s="1003">
        <v>8246</v>
      </c>
      <c r="E34" s="1003">
        <v>8767</v>
      </c>
      <c r="F34" s="1003">
        <v>5938</v>
      </c>
      <c r="G34" s="1003">
        <v>7035</v>
      </c>
      <c r="H34" s="2193">
        <v>0</v>
      </c>
      <c r="I34" s="2193">
        <v>0</v>
      </c>
      <c r="J34" s="1003">
        <v>5049</v>
      </c>
      <c r="K34" s="1003">
        <v>6803</v>
      </c>
      <c r="L34" s="1003">
        <v>8137</v>
      </c>
      <c r="M34" s="1003">
        <v>10325</v>
      </c>
      <c r="N34" s="1003">
        <v>12954</v>
      </c>
      <c r="O34" s="1003">
        <v>15666</v>
      </c>
      <c r="P34" s="1003">
        <v>17366</v>
      </c>
      <c r="Q34" s="1003">
        <v>18826</v>
      </c>
      <c r="R34" s="1003">
        <v>20766</v>
      </c>
      <c r="S34" s="1003">
        <v>18926</v>
      </c>
      <c r="T34" s="1003">
        <v>24841</v>
      </c>
      <c r="U34" s="1004">
        <v>27741</v>
      </c>
      <c r="V34" s="1004">
        <v>30002</v>
      </c>
      <c r="W34" s="1005">
        <v>32099</v>
      </c>
      <c r="X34" s="2506">
        <v>29278</v>
      </c>
      <c r="Y34" s="2506">
        <v>32659</v>
      </c>
      <c r="Z34" s="2511">
        <v>32248</v>
      </c>
    </row>
    <row r="35" spans="1:26" ht="15" customHeight="1">
      <c r="A35" s="2153"/>
      <c r="B35" s="2154"/>
      <c r="C35" s="2168" t="s">
        <v>2595</v>
      </c>
      <c r="D35" s="2176">
        <v>0</v>
      </c>
      <c r="E35" s="2176">
        <v>0</v>
      </c>
      <c r="F35" s="2176">
        <v>0</v>
      </c>
      <c r="G35" s="2176">
        <v>0</v>
      </c>
      <c r="H35" s="2194">
        <v>0</v>
      </c>
      <c r="I35" s="2194">
        <v>0</v>
      </c>
      <c r="J35" s="2176">
        <v>17</v>
      </c>
      <c r="K35" s="2176">
        <v>13</v>
      </c>
      <c r="L35" s="2176">
        <v>0</v>
      </c>
      <c r="M35" s="2176">
        <v>0</v>
      </c>
      <c r="N35" s="2176">
        <v>0</v>
      </c>
      <c r="O35" s="2176">
        <v>368</v>
      </c>
      <c r="P35" s="2176">
        <v>995</v>
      </c>
      <c r="Q35" s="2176">
        <v>60</v>
      </c>
      <c r="R35" s="2176">
        <v>656</v>
      </c>
      <c r="S35" s="2176">
        <v>57</v>
      </c>
      <c r="T35" s="2176">
        <v>14</v>
      </c>
      <c r="U35" s="2177">
        <v>1300</v>
      </c>
      <c r="V35" s="2177">
        <v>2632</v>
      </c>
      <c r="W35" s="2179">
        <v>1696</v>
      </c>
      <c r="X35" s="2507">
        <v>10013</v>
      </c>
      <c r="Y35" s="2507">
        <v>0</v>
      </c>
      <c r="Z35" s="2512" t="s">
        <v>2395</v>
      </c>
    </row>
    <row r="36" spans="1:26" ht="15" customHeight="1">
      <c r="A36" s="1001" t="s">
        <v>1409</v>
      </c>
      <c r="B36" s="1002" t="s">
        <v>73</v>
      </c>
      <c r="C36" s="2147" t="s">
        <v>2261</v>
      </c>
      <c r="D36" s="1003">
        <v>68133</v>
      </c>
      <c r="E36" s="1003">
        <v>73798</v>
      </c>
      <c r="F36" s="1003">
        <v>82277</v>
      </c>
      <c r="G36" s="1003">
        <v>88686</v>
      </c>
      <c r="H36" s="2193">
        <v>91886</v>
      </c>
      <c r="I36" s="2193">
        <v>44267</v>
      </c>
      <c r="J36" s="1003">
        <v>53004</v>
      </c>
      <c r="K36" s="1003">
        <v>65561</v>
      </c>
      <c r="L36" s="1003">
        <v>71605</v>
      </c>
      <c r="M36" s="1003">
        <v>76252</v>
      </c>
      <c r="N36" s="1003">
        <v>80923</v>
      </c>
      <c r="O36" s="1003">
        <v>135691</v>
      </c>
      <c r="P36" s="1003">
        <v>164714</v>
      </c>
      <c r="Q36" s="1003">
        <v>177221</v>
      </c>
      <c r="R36" s="1003">
        <v>198443</v>
      </c>
      <c r="S36" s="1003">
        <v>230473</v>
      </c>
      <c r="T36" s="1003">
        <v>225184</v>
      </c>
      <c r="U36" s="1004">
        <v>225945</v>
      </c>
      <c r="V36" s="1004">
        <v>226836</v>
      </c>
      <c r="W36" s="1005">
        <v>219805</v>
      </c>
      <c r="X36" s="2506">
        <v>210492</v>
      </c>
      <c r="Y36" s="2506">
        <v>219805</v>
      </c>
      <c r="Z36" s="2511">
        <v>210492</v>
      </c>
    </row>
    <row r="37" spans="1:26" ht="15" customHeight="1">
      <c r="A37" s="1001"/>
      <c r="B37" s="1002"/>
      <c r="C37" s="2147" t="s">
        <v>2592</v>
      </c>
      <c r="D37" s="1003">
        <v>20632</v>
      </c>
      <c r="E37" s="1003">
        <v>22883</v>
      </c>
      <c r="F37" s="1003">
        <v>25544</v>
      </c>
      <c r="G37" s="1003">
        <v>26783</v>
      </c>
      <c r="H37" s="2193">
        <v>0</v>
      </c>
      <c r="I37" s="2193">
        <v>0</v>
      </c>
      <c r="J37" s="1003">
        <v>16130</v>
      </c>
      <c r="K37" s="1003">
        <v>18780</v>
      </c>
      <c r="L37" s="1003">
        <v>18021</v>
      </c>
      <c r="M37" s="1003">
        <v>16818</v>
      </c>
      <c r="N37" s="1003">
        <v>17884</v>
      </c>
      <c r="O37" s="1003">
        <v>40748</v>
      </c>
      <c r="P37" s="1003">
        <v>46708</v>
      </c>
      <c r="Q37" s="1003">
        <v>42955</v>
      </c>
      <c r="R37" s="1003">
        <v>38856</v>
      </c>
      <c r="S37" s="1003">
        <v>39195</v>
      </c>
      <c r="T37" s="1003">
        <v>35459</v>
      </c>
      <c r="U37" s="1004">
        <v>32889</v>
      </c>
      <c r="V37" s="1004">
        <v>31772</v>
      </c>
      <c r="W37" s="1005">
        <v>28194</v>
      </c>
      <c r="X37" s="2506">
        <v>24766</v>
      </c>
      <c r="Y37" s="2506">
        <v>28445</v>
      </c>
      <c r="Z37" s="2511">
        <v>25079</v>
      </c>
    </row>
    <row r="38" spans="1:26" ht="15" customHeight="1">
      <c r="A38" s="1001"/>
      <c r="B38" s="1002"/>
      <c r="C38" s="2147" t="s">
        <v>2593</v>
      </c>
      <c r="D38" s="1003">
        <v>43959</v>
      </c>
      <c r="E38" s="1003">
        <v>47150</v>
      </c>
      <c r="F38" s="1003">
        <v>54183</v>
      </c>
      <c r="G38" s="1003">
        <v>58881</v>
      </c>
      <c r="H38" s="2193">
        <v>0</v>
      </c>
      <c r="I38" s="2193">
        <v>0</v>
      </c>
      <c r="J38" s="1003">
        <v>34697</v>
      </c>
      <c r="K38" s="1003">
        <v>43853</v>
      </c>
      <c r="L38" s="1003">
        <v>50090</v>
      </c>
      <c r="M38" s="1003">
        <v>54999</v>
      </c>
      <c r="N38" s="1003">
        <v>57476</v>
      </c>
      <c r="O38" s="1003">
        <v>87393</v>
      </c>
      <c r="P38" s="1003">
        <v>106985</v>
      </c>
      <c r="Q38" s="1003">
        <v>120766</v>
      </c>
      <c r="R38" s="1003">
        <v>140326</v>
      </c>
      <c r="S38" s="1003">
        <v>162907</v>
      </c>
      <c r="T38" s="1003">
        <v>155444</v>
      </c>
      <c r="U38" s="1004">
        <v>149601</v>
      </c>
      <c r="V38" s="1004">
        <v>142101</v>
      </c>
      <c r="W38" s="1005">
        <v>126853</v>
      </c>
      <c r="X38" s="2506">
        <v>114238</v>
      </c>
      <c r="Y38" s="2506">
        <v>128484</v>
      </c>
      <c r="Z38" s="2511">
        <v>117995</v>
      </c>
    </row>
    <row r="39" spans="1:26" ht="15" customHeight="1">
      <c r="A39" s="1001"/>
      <c r="B39" s="1002"/>
      <c r="C39" s="2147" t="s">
        <v>2594</v>
      </c>
      <c r="D39" s="1003">
        <v>3542</v>
      </c>
      <c r="E39" s="1003">
        <v>3765</v>
      </c>
      <c r="F39" s="1003">
        <v>2550</v>
      </c>
      <c r="G39" s="1003">
        <v>3022</v>
      </c>
      <c r="H39" s="2193">
        <v>0</v>
      </c>
      <c r="I39" s="2193">
        <v>0</v>
      </c>
      <c r="J39" s="1003">
        <v>2169</v>
      </c>
      <c r="K39" s="1003">
        <v>2922</v>
      </c>
      <c r="L39" s="1003">
        <v>3494</v>
      </c>
      <c r="M39" s="1003">
        <v>4435</v>
      </c>
      <c r="N39" s="1003">
        <v>5563</v>
      </c>
      <c r="O39" s="1003">
        <v>7500</v>
      </c>
      <c r="P39" s="1003">
        <v>10397</v>
      </c>
      <c r="Q39" s="1003">
        <v>13454</v>
      </c>
      <c r="R39" s="1003">
        <v>18515</v>
      </c>
      <c r="S39" s="1003">
        <v>28341</v>
      </c>
      <c r="T39" s="1003">
        <v>34221</v>
      </c>
      <c r="U39" s="1004">
        <v>42965</v>
      </c>
      <c r="V39" s="1004">
        <v>52492</v>
      </c>
      <c r="W39" s="1005">
        <v>62118</v>
      </c>
      <c r="X39" s="2506">
        <v>65667</v>
      </c>
      <c r="Y39" s="2506">
        <v>62876</v>
      </c>
      <c r="Z39" s="2511">
        <v>67418</v>
      </c>
    </row>
    <row r="40" spans="1:26" ht="15" customHeight="1">
      <c r="A40" s="2153"/>
      <c r="B40" s="2154"/>
      <c r="C40" s="2168" t="s">
        <v>2595</v>
      </c>
      <c r="D40" s="2176">
        <v>0</v>
      </c>
      <c r="E40" s="2176">
        <v>0</v>
      </c>
      <c r="F40" s="2176">
        <v>0</v>
      </c>
      <c r="G40" s="2176">
        <v>0</v>
      </c>
      <c r="H40" s="2194">
        <v>0</v>
      </c>
      <c r="I40" s="2194">
        <v>0</v>
      </c>
      <c r="J40" s="2176">
        <v>8</v>
      </c>
      <c r="K40" s="2176">
        <v>6</v>
      </c>
      <c r="L40" s="2176">
        <v>0</v>
      </c>
      <c r="M40" s="2176">
        <v>0</v>
      </c>
      <c r="N40" s="2176">
        <v>0</v>
      </c>
      <c r="O40" s="2176">
        <v>50</v>
      </c>
      <c r="P40" s="2176">
        <v>624</v>
      </c>
      <c r="Q40" s="2176">
        <v>46</v>
      </c>
      <c r="R40" s="2176">
        <v>746</v>
      </c>
      <c r="S40" s="2176">
        <v>30</v>
      </c>
      <c r="T40" s="2176">
        <v>60</v>
      </c>
      <c r="U40" s="2177">
        <v>490</v>
      </c>
      <c r="V40" s="2177">
        <v>471</v>
      </c>
      <c r="W40" s="2179">
        <v>2640</v>
      </c>
      <c r="X40" s="2507">
        <v>5821</v>
      </c>
      <c r="Y40" s="2507">
        <v>0</v>
      </c>
      <c r="Z40" s="2512" t="s">
        <v>2395</v>
      </c>
    </row>
    <row r="41" spans="1:26" ht="15" customHeight="1">
      <c r="A41" s="1001" t="s">
        <v>1406</v>
      </c>
      <c r="B41" s="1002" t="s">
        <v>74</v>
      </c>
      <c r="C41" s="2147" t="s">
        <v>2261</v>
      </c>
      <c r="D41" s="1003">
        <v>128760</v>
      </c>
      <c r="E41" s="1003">
        <v>140814</v>
      </c>
      <c r="F41" s="1003">
        <v>157664</v>
      </c>
      <c r="G41" s="1003">
        <v>188831</v>
      </c>
      <c r="H41" s="2193">
        <v>202985</v>
      </c>
      <c r="I41" s="2193">
        <v>150204</v>
      </c>
      <c r="J41" s="1003">
        <v>167109</v>
      </c>
      <c r="K41" s="1003">
        <v>189806</v>
      </c>
      <c r="L41" s="1003">
        <v>202338</v>
      </c>
      <c r="M41" s="1003">
        <v>214345</v>
      </c>
      <c r="N41" s="1003">
        <v>210072</v>
      </c>
      <c r="O41" s="1003">
        <v>185974</v>
      </c>
      <c r="P41" s="1003">
        <v>163949</v>
      </c>
      <c r="Q41" s="1003">
        <v>148590</v>
      </c>
      <c r="R41" s="1003">
        <v>136884</v>
      </c>
      <c r="S41" s="1003">
        <v>96807</v>
      </c>
      <c r="T41" s="1003">
        <v>105464</v>
      </c>
      <c r="U41" s="1004">
        <v>103791</v>
      </c>
      <c r="V41" s="1004">
        <v>101624</v>
      </c>
      <c r="W41" s="1005">
        <v>97912</v>
      </c>
      <c r="X41" s="2506">
        <v>94791</v>
      </c>
      <c r="Y41" s="2506">
        <v>97912</v>
      </c>
      <c r="Z41" s="2511">
        <v>94791</v>
      </c>
    </row>
    <row r="42" spans="1:26" ht="15" customHeight="1">
      <c r="A42" s="1001"/>
      <c r="B42" s="1002"/>
      <c r="C42" s="2147" t="s">
        <v>2592</v>
      </c>
      <c r="D42" s="1003">
        <v>37948</v>
      </c>
      <c r="E42" s="1003">
        <v>42806</v>
      </c>
      <c r="F42" s="1003">
        <v>48184</v>
      </c>
      <c r="G42" s="1003">
        <v>63933</v>
      </c>
      <c r="H42" s="2193">
        <v>0</v>
      </c>
      <c r="I42" s="2193">
        <v>0</v>
      </c>
      <c r="J42" s="1003">
        <v>53169</v>
      </c>
      <c r="K42" s="1003">
        <v>57740</v>
      </c>
      <c r="L42" s="1003">
        <v>54098</v>
      </c>
      <c r="M42" s="1003">
        <v>49992</v>
      </c>
      <c r="N42" s="1003">
        <v>47212</v>
      </c>
      <c r="O42" s="1003">
        <v>40675</v>
      </c>
      <c r="P42" s="1003">
        <v>32284</v>
      </c>
      <c r="Q42" s="1003">
        <v>24986</v>
      </c>
      <c r="R42" s="1003">
        <v>18644</v>
      </c>
      <c r="S42" s="1003">
        <v>12642</v>
      </c>
      <c r="T42" s="1003">
        <v>12192</v>
      </c>
      <c r="U42" s="1004">
        <v>11281</v>
      </c>
      <c r="V42" s="1004">
        <v>10839</v>
      </c>
      <c r="W42" s="1005">
        <v>9657</v>
      </c>
      <c r="X42" s="2506">
        <v>8261</v>
      </c>
      <c r="Y42" s="2506">
        <v>9705</v>
      </c>
      <c r="Z42" s="2511">
        <v>8656</v>
      </c>
    </row>
    <row r="43" spans="1:26" ht="15" customHeight="1">
      <c r="A43" s="1001"/>
      <c r="B43" s="1002"/>
      <c r="C43" s="2147" t="s">
        <v>2593</v>
      </c>
      <c r="D43" s="1003">
        <v>84755</v>
      </c>
      <c r="E43" s="1003">
        <v>91511</v>
      </c>
      <c r="F43" s="1003">
        <v>105076</v>
      </c>
      <c r="G43" s="1003">
        <v>120377</v>
      </c>
      <c r="H43" s="2193">
        <v>0</v>
      </c>
      <c r="I43" s="2193">
        <v>0</v>
      </c>
      <c r="J43" s="1003">
        <v>108451</v>
      </c>
      <c r="K43" s="1003">
        <v>124476</v>
      </c>
      <c r="L43" s="1003">
        <v>138882</v>
      </c>
      <c r="M43" s="1003">
        <v>152433</v>
      </c>
      <c r="N43" s="1003">
        <v>148225</v>
      </c>
      <c r="O43" s="1003">
        <v>128079</v>
      </c>
      <c r="P43" s="1003">
        <v>112085</v>
      </c>
      <c r="Q43" s="1003">
        <v>102988</v>
      </c>
      <c r="R43" s="1003">
        <v>94949</v>
      </c>
      <c r="S43" s="1003">
        <v>67419</v>
      </c>
      <c r="T43" s="1003">
        <v>69436</v>
      </c>
      <c r="U43" s="1004">
        <v>64754</v>
      </c>
      <c r="V43" s="1004">
        <v>60393</v>
      </c>
      <c r="W43" s="1005">
        <v>55202</v>
      </c>
      <c r="X43" s="2506">
        <v>48679</v>
      </c>
      <c r="Y43" s="2506">
        <v>55868</v>
      </c>
      <c r="Z43" s="2511">
        <v>52966</v>
      </c>
    </row>
    <row r="44" spans="1:26" ht="15" customHeight="1">
      <c r="A44" s="1001"/>
      <c r="B44" s="1002"/>
      <c r="C44" s="2147" t="s">
        <v>2594</v>
      </c>
      <c r="D44" s="1003">
        <v>6057</v>
      </c>
      <c r="E44" s="1003">
        <v>6497</v>
      </c>
      <c r="F44" s="1003">
        <v>4404</v>
      </c>
      <c r="G44" s="1003">
        <v>4521</v>
      </c>
      <c r="H44" s="2193">
        <v>0</v>
      </c>
      <c r="I44" s="2193">
        <v>0</v>
      </c>
      <c r="J44" s="1003">
        <v>5445</v>
      </c>
      <c r="K44" s="1003">
        <v>7569</v>
      </c>
      <c r="L44" s="1003">
        <v>9358</v>
      </c>
      <c r="M44" s="1003">
        <v>11920</v>
      </c>
      <c r="N44" s="1003">
        <v>14635</v>
      </c>
      <c r="O44" s="1003">
        <v>16977</v>
      </c>
      <c r="P44" s="1003">
        <v>19148</v>
      </c>
      <c r="Q44" s="1003">
        <v>20598</v>
      </c>
      <c r="R44" s="1003">
        <v>22494</v>
      </c>
      <c r="S44" s="1003">
        <v>16673</v>
      </c>
      <c r="T44" s="1003">
        <v>23588</v>
      </c>
      <c r="U44" s="1004">
        <v>27584</v>
      </c>
      <c r="V44" s="1004">
        <v>29901</v>
      </c>
      <c r="W44" s="1005">
        <v>31825</v>
      </c>
      <c r="X44" s="2506">
        <v>30875</v>
      </c>
      <c r="Y44" s="2506">
        <v>32339</v>
      </c>
      <c r="Z44" s="2511">
        <v>33169</v>
      </c>
    </row>
    <row r="45" spans="1:26" ht="15" customHeight="1">
      <c r="A45" s="2153"/>
      <c r="B45" s="2154"/>
      <c r="C45" s="2168" t="s">
        <v>2595</v>
      </c>
      <c r="D45" s="2176">
        <v>0</v>
      </c>
      <c r="E45" s="2176">
        <v>0</v>
      </c>
      <c r="F45" s="2176">
        <v>0</v>
      </c>
      <c r="G45" s="2176">
        <v>0</v>
      </c>
      <c r="H45" s="2194">
        <v>0</v>
      </c>
      <c r="I45" s="2194">
        <v>0</v>
      </c>
      <c r="J45" s="2176">
        <v>44</v>
      </c>
      <c r="K45" s="2176">
        <v>21</v>
      </c>
      <c r="L45" s="2176">
        <v>0</v>
      </c>
      <c r="M45" s="2176">
        <v>0</v>
      </c>
      <c r="N45" s="2176">
        <v>0</v>
      </c>
      <c r="O45" s="2176">
        <v>243</v>
      </c>
      <c r="P45" s="2176">
        <v>432</v>
      </c>
      <c r="Q45" s="2176">
        <v>18</v>
      </c>
      <c r="R45" s="2176">
        <v>797</v>
      </c>
      <c r="S45" s="2176">
        <v>73</v>
      </c>
      <c r="T45" s="2176">
        <v>248</v>
      </c>
      <c r="U45" s="2177">
        <v>172</v>
      </c>
      <c r="V45" s="2177">
        <v>491</v>
      </c>
      <c r="W45" s="2179">
        <v>1228</v>
      </c>
      <c r="X45" s="2507">
        <v>6976</v>
      </c>
      <c r="Y45" s="2507">
        <v>0</v>
      </c>
      <c r="Z45" s="2512" t="s">
        <v>2395</v>
      </c>
    </row>
    <row r="46" spans="1:26" ht="15" customHeight="1">
      <c r="A46" s="1001" t="s">
        <v>1407</v>
      </c>
      <c r="B46" s="1002" t="s">
        <v>75</v>
      </c>
      <c r="C46" s="2147" t="s">
        <v>2261</v>
      </c>
      <c r="D46" s="1003">
        <v>41477</v>
      </c>
      <c r="E46" s="1003">
        <v>45689</v>
      </c>
      <c r="F46" s="1003">
        <v>51868</v>
      </c>
      <c r="G46" s="1003">
        <v>66313</v>
      </c>
      <c r="H46" s="2193">
        <v>80512</v>
      </c>
      <c r="I46" s="2193">
        <v>58398</v>
      </c>
      <c r="J46" s="1003">
        <v>68609</v>
      </c>
      <c r="K46" s="1003">
        <v>80649</v>
      </c>
      <c r="L46" s="1003">
        <v>94238</v>
      </c>
      <c r="M46" s="1003">
        <v>104389</v>
      </c>
      <c r="N46" s="1003">
        <v>112359</v>
      </c>
      <c r="O46" s="1003">
        <v>127187</v>
      </c>
      <c r="P46" s="1003">
        <v>155683</v>
      </c>
      <c r="Q46" s="1003">
        <v>181966</v>
      </c>
      <c r="R46" s="1003">
        <v>188119</v>
      </c>
      <c r="S46" s="1003">
        <v>176507</v>
      </c>
      <c r="T46" s="1003">
        <v>174056</v>
      </c>
      <c r="U46" s="1004">
        <v>171628</v>
      </c>
      <c r="V46" s="1004">
        <v>167475</v>
      </c>
      <c r="W46" s="1005">
        <v>162468</v>
      </c>
      <c r="X46" s="2506">
        <v>158719</v>
      </c>
      <c r="Y46" s="2506">
        <v>162468</v>
      </c>
      <c r="Z46" s="2511">
        <v>158719</v>
      </c>
    </row>
    <row r="47" spans="1:26" ht="15" customHeight="1">
      <c r="A47" s="1001"/>
      <c r="B47" s="1002"/>
      <c r="C47" s="2147" t="s">
        <v>2592</v>
      </c>
      <c r="D47" s="1003">
        <v>12535</v>
      </c>
      <c r="E47" s="1003">
        <v>14222</v>
      </c>
      <c r="F47" s="1003">
        <v>16140</v>
      </c>
      <c r="G47" s="1003">
        <v>22618</v>
      </c>
      <c r="H47" s="2193">
        <v>0</v>
      </c>
      <c r="I47" s="2193">
        <v>0</v>
      </c>
      <c r="J47" s="1003">
        <v>20586</v>
      </c>
      <c r="K47" s="1003">
        <v>23197</v>
      </c>
      <c r="L47" s="1003">
        <v>23874</v>
      </c>
      <c r="M47" s="1003">
        <v>23434</v>
      </c>
      <c r="N47" s="1003">
        <v>25556</v>
      </c>
      <c r="O47" s="1003">
        <v>31278</v>
      </c>
      <c r="P47" s="1003">
        <v>39376</v>
      </c>
      <c r="Q47" s="1003">
        <v>43381</v>
      </c>
      <c r="R47" s="1003">
        <v>36873</v>
      </c>
      <c r="S47" s="1003">
        <v>29623</v>
      </c>
      <c r="T47" s="1003">
        <v>23777</v>
      </c>
      <c r="U47" s="1004">
        <v>21790</v>
      </c>
      <c r="V47" s="1004">
        <v>20147</v>
      </c>
      <c r="W47" s="1005">
        <v>18473</v>
      </c>
      <c r="X47" s="2506">
        <v>17077</v>
      </c>
      <c r="Y47" s="2506">
        <v>18501</v>
      </c>
      <c r="Z47" s="2511">
        <v>17371</v>
      </c>
    </row>
    <row r="48" spans="1:26" ht="15" customHeight="1">
      <c r="A48" s="1001"/>
      <c r="B48" s="1002"/>
      <c r="C48" s="2147" t="s">
        <v>2593</v>
      </c>
      <c r="D48" s="1003">
        <v>26855</v>
      </c>
      <c r="E48" s="1003">
        <v>29235</v>
      </c>
      <c r="F48" s="1003">
        <v>34205</v>
      </c>
      <c r="G48" s="1003">
        <v>41639</v>
      </c>
      <c r="H48" s="2193">
        <v>0</v>
      </c>
      <c r="I48" s="2193">
        <v>0</v>
      </c>
      <c r="J48" s="1003">
        <v>45349</v>
      </c>
      <c r="K48" s="1003">
        <v>53597</v>
      </c>
      <c r="L48" s="1003">
        <v>65385</v>
      </c>
      <c r="M48" s="1003">
        <v>74474</v>
      </c>
      <c r="N48" s="1003">
        <v>78746</v>
      </c>
      <c r="O48" s="1003">
        <v>85914</v>
      </c>
      <c r="P48" s="1003">
        <v>103907</v>
      </c>
      <c r="Q48" s="1003">
        <v>123519</v>
      </c>
      <c r="R48" s="1003">
        <v>131877</v>
      </c>
      <c r="S48" s="1003">
        <v>125932</v>
      </c>
      <c r="T48" s="1003">
        <v>121501</v>
      </c>
      <c r="U48" s="1004">
        <v>113274</v>
      </c>
      <c r="V48" s="1004">
        <v>104546</v>
      </c>
      <c r="W48" s="1005">
        <v>93424</v>
      </c>
      <c r="X48" s="2506">
        <v>84297</v>
      </c>
      <c r="Y48" s="2506">
        <v>94237</v>
      </c>
      <c r="Z48" s="2511">
        <v>88548</v>
      </c>
    </row>
    <row r="49" spans="1:26" ht="15" customHeight="1">
      <c r="A49" s="1001"/>
      <c r="B49" s="1002"/>
      <c r="C49" s="2147" t="s">
        <v>2594</v>
      </c>
      <c r="D49" s="1003">
        <v>2087</v>
      </c>
      <c r="E49" s="1003">
        <v>2232</v>
      </c>
      <c r="F49" s="1003">
        <v>1523</v>
      </c>
      <c r="G49" s="1003">
        <v>2056</v>
      </c>
      <c r="H49" s="2193">
        <v>0</v>
      </c>
      <c r="I49" s="2193">
        <v>0</v>
      </c>
      <c r="J49" s="1003">
        <v>2669</v>
      </c>
      <c r="K49" s="1003">
        <v>3838</v>
      </c>
      <c r="L49" s="1003">
        <v>4979</v>
      </c>
      <c r="M49" s="1003">
        <v>6481</v>
      </c>
      <c r="N49" s="1003">
        <v>8057</v>
      </c>
      <c r="O49" s="1003">
        <v>9922</v>
      </c>
      <c r="P49" s="1003">
        <v>12302</v>
      </c>
      <c r="Q49" s="1003">
        <v>15055</v>
      </c>
      <c r="R49" s="1003">
        <v>18179</v>
      </c>
      <c r="S49" s="1003">
        <v>20933</v>
      </c>
      <c r="T49" s="1003">
        <v>28647</v>
      </c>
      <c r="U49" s="1004">
        <v>35749</v>
      </c>
      <c r="V49" s="1004">
        <v>42060</v>
      </c>
      <c r="W49" s="1005">
        <v>49167</v>
      </c>
      <c r="X49" s="2506">
        <v>50399</v>
      </c>
      <c r="Y49" s="2506">
        <v>49730</v>
      </c>
      <c r="Z49" s="2511">
        <v>52800</v>
      </c>
    </row>
    <row r="50" spans="1:26" ht="15" customHeight="1">
      <c r="A50" s="2153"/>
      <c r="B50" s="2154"/>
      <c r="C50" s="2168" t="s">
        <v>2595</v>
      </c>
      <c r="D50" s="2176">
        <v>0</v>
      </c>
      <c r="E50" s="2176">
        <v>0</v>
      </c>
      <c r="F50" s="2176">
        <v>0</v>
      </c>
      <c r="G50" s="2176">
        <v>0</v>
      </c>
      <c r="H50" s="2194">
        <v>0</v>
      </c>
      <c r="I50" s="2194">
        <v>0</v>
      </c>
      <c r="J50" s="2176">
        <v>5</v>
      </c>
      <c r="K50" s="2176">
        <v>17</v>
      </c>
      <c r="L50" s="2176">
        <v>0</v>
      </c>
      <c r="M50" s="2176">
        <v>0</v>
      </c>
      <c r="N50" s="2176">
        <v>0</v>
      </c>
      <c r="O50" s="2176">
        <v>73</v>
      </c>
      <c r="P50" s="2176">
        <v>98</v>
      </c>
      <c r="Q50" s="2176">
        <v>11</v>
      </c>
      <c r="R50" s="2176">
        <v>1190</v>
      </c>
      <c r="S50" s="2176">
        <v>19</v>
      </c>
      <c r="T50" s="2176">
        <v>131</v>
      </c>
      <c r="U50" s="2177">
        <v>815</v>
      </c>
      <c r="V50" s="2177">
        <v>722</v>
      </c>
      <c r="W50" s="2179">
        <v>1404</v>
      </c>
      <c r="X50" s="2507">
        <v>6946</v>
      </c>
      <c r="Y50" s="2507">
        <v>0</v>
      </c>
      <c r="Z50" s="2512" t="s">
        <v>2395</v>
      </c>
    </row>
    <row r="51" spans="1:26" ht="15" customHeight="1">
      <c r="A51" s="1001" t="s">
        <v>1408</v>
      </c>
      <c r="B51" s="1002" t="s">
        <v>76</v>
      </c>
      <c r="C51" s="2147" t="s">
        <v>2261</v>
      </c>
      <c r="D51" s="1009">
        <v>44734</v>
      </c>
      <c r="E51" s="1009">
        <v>46869</v>
      </c>
      <c r="F51" s="1009">
        <v>50681</v>
      </c>
      <c r="G51" s="1009">
        <v>57549</v>
      </c>
      <c r="H51" s="2193">
        <v>64473</v>
      </c>
      <c r="I51" s="2193">
        <v>79368</v>
      </c>
      <c r="J51" s="1009">
        <v>87335</v>
      </c>
      <c r="K51" s="1009">
        <v>94626</v>
      </c>
      <c r="L51" s="1009">
        <v>110328</v>
      </c>
      <c r="M51" s="1009">
        <v>147085</v>
      </c>
      <c r="N51" s="1009">
        <v>206627</v>
      </c>
      <c r="O51" s="1009">
        <v>273591</v>
      </c>
      <c r="P51" s="1009">
        <v>299700</v>
      </c>
      <c r="Q51" s="1009">
        <v>224212</v>
      </c>
      <c r="R51" s="1009">
        <v>235254</v>
      </c>
      <c r="S51" s="1009">
        <v>240203</v>
      </c>
      <c r="T51" s="1009">
        <v>226230</v>
      </c>
      <c r="U51" s="1004">
        <v>222729</v>
      </c>
      <c r="V51" s="1004">
        <v>220411</v>
      </c>
      <c r="W51" s="1005">
        <v>219474</v>
      </c>
      <c r="X51" s="2506">
        <v>215302</v>
      </c>
      <c r="Y51" s="2506">
        <v>219474</v>
      </c>
      <c r="Z51" s="2511">
        <v>215302</v>
      </c>
    </row>
    <row r="52" spans="1:26" ht="15" customHeight="1">
      <c r="A52" s="1001"/>
      <c r="B52" s="1002"/>
      <c r="C52" s="2147" t="s">
        <v>2592</v>
      </c>
      <c r="D52" s="1009">
        <v>16078</v>
      </c>
      <c r="E52" s="1009">
        <v>16711</v>
      </c>
      <c r="F52" s="1009">
        <v>17740</v>
      </c>
      <c r="G52" s="1009">
        <v>20934</v>
      </c>
      <c r="H52" s="2193">
        <v>0</v>
      </c>
      <c r="I52" s="2193">
        <v>0</v>
      </c>
      <c r="J52" s="1009">
        <v>29247</v>
      </c>
      <c r="K52" s="1009">
        <v>30249</v>
      </c>
      <c r="L52" s="1009">
        <v>31434</v>
      </c>
      <c r="M52" s="1009">
        <v>37030</v>
      </c>
      <c r="N52" s="1009">
        <v>52832</v>
      </c>
      <c r="O52" s="1009">
        <v>74129</v>
      </c>
      <c r="P52" s="1009">
        <v>77895</v>
      </c>
      <c r="Q52" s="1009">
        <v>51322</v>
      </c>
      <c r="R52" s="1009">
        <v>45164</v>
      </c>
      <c r="S52" s="1009">
        <v>39095</v>
      </c>
      <c r="T52" s="1009">
        <v>32138</v>
      </c>
      <c r="U52" s="1004">
        <v>29663</v>
      </c>
      <c r="V52" s="1004">
        <v>28711</v>
      </c>
      <c r="W52" s="1005">
        <v>28813</v>
      </c>
      <c r="X52" s="2506">
        <v>27359</v>
      </c>
      <c r="Y52" s="2506">
        <v>28914</v>
      </c>
      <c r="Z52" s="2511">
        <v>27915</v>
      </c>
    </row>
    <row r="53" spans="1:26" ht="15" customHeight="1">
      <c r="A53" s="1001"/>
      <c r="B53" s="1002"/>
      <c r="C53" s="2147" t="s">
        <v>2593</v>
      </c>
      <c r="D53" s="1009">
        <v>25515</v>
      </c>
      <c r="E53" s="1009">
        <v>26937</v>
      </c>
      <c r="F53" s="1009">
        <v>30729</v>
      </c>
      <c r="G53" s="1009">
        <v>34193</v>
      </c>
      <c r="H53" s="2193">
        <v>0</v>
      </c>
      <c r="I53" s="2193">
        <v>0</v>
      </c>
      <c r="J53" s="1009">
        <v>54257</v>
      </c>
      <c r="K53" s="1009">
        <v>59592</v>
      </c>
      <c r="L53" s="1009">
        <v>73016</v>
      </c>
      <c r="M53" s="1009">
        <v>102023</v>
      </c>
      <c r="N53" s="1009">
        <v>142237</v>
      </c>
      <c r="O53" s="1009">
        <v>183367</v>
      </c>
      <c r="P53" s="1009">
        <v>200123</v>
      </c>
      <c r="Q53" s="1009">
        <v>155317</v>
      </c>
      <c r="R53" s="1009">
        <v>165870</v>
      </c>
      <c r="S53" s="1009">
        <v>169948</v>
      </c>
      <c r="T53" s="1009">
        <v>154437</v>
      </c>
      <c r="U53" s="1004">
        <v>144258</v>
      </c>
      <c r="V53" s="1004">
        <v>136506</v>
      </c>
      <c r="W53" s="1005">
        <v>126296</v>
      </c>
      <c r="X53" s="2506">
        <v>114792</v>
      </c>
      <c r="Y53" s="2506">
        <v>127478</v>
      </c>
      <c r="Z53" s="2511">
        <v>120586</v>
      </c>
    </row>
    <row r="54" spans="1:26" ht="15" customHeight="1">
      <c r="A54" s="1001"/>
      <c r="B54" s="1002"/>
      <c r="C54" s="2147" t="s">
        <v>2594</v>
      </c>
      <c r="D54" s="1009">
        <v>3141</v>
      </c>
      <c r="E54" s="1009">
        <v>3221</v>
      </c>
      <c r="F54" s="1009">
        <v>2212</v>
      </c>
      <c r="G54" s="1009">
        <v>2422</v>
      </c>
      <c r="H54" s="2193">
        <v>0</v>
      </c>
      <c r="I54" s="2193">
        <v>0</v>
      </c>
      <c r="J54" s="1009">
        <v>3829</v>
      </c>
      <c r="K54" s="1009">
        <v>4785</v>
      </c>
      <c r="L54" s="1009">
        <v>5878</v>
      </c>
      <c r="M54" s="1009">
        <v>8032</v>
      </c>
      <c r="N54" s="1009">
        <v>11558</v>
      </c>
      <c r="O54" s="1009">
        <v>15917</v>
      </c>
      <c r="P54" s="1009">
        <v>20887</v>
      </c>
      <c r="Q54" s="1009">
        <v>17437</v>
      </c>
      <c r="R54" s="1009">
        <v>22294</v>
      </c>
      <c r="S54" s="1009">
        <v>31044</v>
      </c>
      <c r="T54" s="1009">
        <v>39576</v>
      </c>
      <c r="U54" s="1004">
        <v>47832</v>
      </c>
      <c r="V54" s="1004">
        <v>54608</v>
      </c>
      <c r="W54" s="1005">
        <v>62261</v>
      </c>
      <c r="X54" s="2506">
        <v>63128</v>
      </c>
      <c r="Y54" s="2506">
        <v>63082</v>
      </c>
      <c r="Z54" s="2511">
        <v>66801</v>
      </c>
    </row>
    <row r="55" spans="1:26" ht="15" customHeight="1">
      <c r="A55" s="2153"/>
      <c r="B55" s="2154"/>
      <c r="C55" s="2168" t="s">
        <v>2595</v>
      </c>
      <c r="D55" s="2180">
        <v>0</v>
      </c>
      <c r="E55" s="2180">
        <v>0</v>
      </c>
      <c r="F55" s="2180">
        <v>0</v>
      </c>
      <c r="G55" s="2180">
        <v>0</v>
      </c>
      <c r="H55" s="2194">
        <v>0</v>
      </c>
      <c r="I55" s="2194">
        <v>0</v>
      </c>
      <c r="J55" s="2180">
        <v>2</v>
      </c>
      <c r="K55" s="2180">
        <v>0</v>
      </c>
      <c r="L55" s="2180">
        <v>0</v>
      </c>
      <c r="M55" s="2180">
        <v>0</v>
      </c>
      <c r="N55" s="2180">
        <v>0</v>
      </c>
      <c r="O55" s="2180">
        <v>178</v>
      </c>
      <c r="P55" s="2180">
        <v>795</v>
      </c>
      <c r="Q55" s="2180">
        <v>136</v>
      </c>
      <c r="R55" s="2180">
        <v>1926</v>
      </c>
      <c r="S55" s="2180">
        <v>116</v>
      </c>
      <c r="T55" s="2180">
        <v>79</v>
      </c>
      <c r="U55" s="2177">
        <v>976</v>
      </c>
      <c r="V55" s="2177">
        <v>586</v>
      </c>
      <c r="W55" s="2179">
        <v>2104</v>
      </c>
      <c r="X55" s="2507">
        <v>10023</v>
      </c>
      <c r="Y55" s="2507">
        <v>0</v>
      </c>
      <c r="Z55" s="2512" t="s">
        <v>2395</v>
      </c>
    </row>
    <row r="56" spans="1:26" ht="15" customHeight="1">
      <c r="A56" s="1001" t="s">
        <v>1411</v>
      </c>
      <c r="B56" s="1002" t="s">
        <v>77</v>
      </c>
      <c r="C56" s="2147" t="s">
        <v>2261</v>
      </c>
      <c r="D56" s="2182"/>
      <c r="E56" s="2182"/>
      <c r="F56" s="2182"/>
      <c r="G56" s="2182"/>
      <c r="H56" s="2182"/>
      <c r="I56" s="2182"/>
      <c r="J56" s="2182"/>
      <c r="K56" s="2182"/>
      <c r="L56" s="2182"/>
      <c r="M56" s="2182"/>
      <c r="N56" s="2182"/>
      <c r="O56" s="2182"/>
      <c r="P56" s="2182"/>
      <c r="Q56" s="1010">
        <v>110774</v>
      </c>
      <c r="R56" s="1010">
        <v>158580</v>
      </c>
      <c r="S56" s="1010">
        <v>222163</v>
      </c>
      <c r="T56" s="1010">
        <v>235758</v>
      </c>
      <c r="U56" s="1004">
        <v>243637</v>
      </c>
      <c r="V56" s="1004">
        <v>249298</v>
      </c>
      <c r="W56" s="1005">
        <v>245782</v>
      </c>
      <c r="X56" s="2506">
        <v>238877</v>
      </c>
      <c r="Y56" s="2506">
        <v>245782</v>
      </c>
      <c r="Z56" s="2511">
        <v>238877</v>
      </c>
    </row>
    <row r="57" spans="1:26" ht="15" customHeight="1">
      <c r="A57" s="1001"/>
      <c r="B57" s="1002"/>
      <c r="C57" s="2147" t="s">
        <v>2592</v>
      </c>
      <c r="D57" s="2182"/>
      <c r="E57" s="2182"/>
      <c r="F57" s="2182"/>
      <c r="G57" s="2182"/>
      <c r="H57" s="2182"/>
      <c r="I57" s="2182"/>
      <c r="J57" s="2182"/>
      <c r="K57" s="2182"/>
      <c r="L57" s="2182"/>
      <c r="M57" s="2182"/>
      <c r="N57" s="2182"/>
      <c r="O57" s="2182"/>
      <c r="P57" s="2182"/>
      <c r="Q57" s="1010">
        <v>29033</v>
      </c>
      <c r="R57" s="1010">
        <v>36311</v>
      </c>
      <c r="S57" s="1010">
        <v>43539</v>
      </c>
      <c r="T57" s="1010">
        <v>41535</v>
      </c>
      <c r="U57" s="1004">
        <v>37940</v>
      </c>
      <c r="V57" s="1004">
        <v>36117</v>
      </c>
      <c r="W57" s="1005">
        <v>33487</v>
      </c>
      <c r="X57" s="2506">
        <v>28630</v>
      </c>
      <c r="Y57" s="2506">
        <v>33507</v>
      </c>
      <c r="Z57" s="2511">
        <v>29008</v>
      </c>
    </row>
    <row r="58" spans="1:26" ht="15" customHeight="1">
      <c r="A58" s="1001"/>
      <c r="B58" s="1002"/>
      <c r="C58" s="2147" t="s">
        <v>2593</v>
      </c>
      <c r="D58" s="2182"/>
      <c r="E58" s="2182"/>
      <c r="F58" s="2182"/>
      <c r="G58" s="2182"/>
      <c r="H58" s="2182"/>
      <c r="I58" s="2182"/>
      <c r="J58" s="2182"/>
      <c r="K58" s="2182"/>
      <c r="L58" s="2182"/>
      <c r="M58" s="2182"/>
      <c r="N58" s="2182"/>
      <c r="O58" s="2182"/>
      <c r="P58" s="2182"/>
      <c r="Q58" s="1010">
        <v>72747</v>
      </c>
      <c r="R58" s="1010">
        <v>108900</v>
      </c>
      <c r="S58" s="1010">
        <v>154242</v>
      </c>
      <c r="T58" s="1010">
        <v>165606</v>
      </c>
      <c r="U58" s="1004">
        <v>169428</v>
      </c>
      <c r="V58" s="1004">
        <v>166199</v>
      </c>
      <c r="W58" s="1005">
        <v>153563</v>
      </c>
      <c r="X58" s="2506">
        <v>135468</v>
      </c>
      <c r="Y58" s="2506">
        <v>154553</v>
      </c>
      <c r="Z58" s="2511">
        <v>142035</v>
      </c>
    </row>
    <row r="59" spans="1:26" ht="15" customHeight="1">
      <c r="A59" s="1001"/>
      <c r="B59" s="1002"/>
      <c r="C59" s="2147" t="s">
        <v>2594</v>
      </c>
      <c r="D59" s="2182"/>
      <c r="E59" s="2182"/>
      <c r="F59" s="2182"/>
      <c r="G59" s="2182"/>
      <c r="H59" s="2182"/>
      <c r="I59" s="2182"/>
      <c r="J59" s="2182"/>
      <c r="K59" s="2182"/>
      <c r="L59" s="2182"/>
      <c r="M59" s="2182"/>
      <c r="N59" s="2182"/>
      <c r="O59" s="2182"/>
      <c r="P59" s="2182"/>
      <c r="Q59" s="1010">
        <v>8986</v>
      </c>
      <c r="R59" s="1010">
        <v>12573</v>
      </c>
      <c r="S59" s="1010">
        <v>24246</v>
      </c>
      <c r="T59" s="1010">
        <v>28458</v>
      </c>
      <c r="U59" s="1004">
        <v>35912</v>
      </c>
      <c r="V59" s="1004">
        <v>45073</v>
      </c>
      <c r="W59" s="1005">
        <v>57294</v>
      </c>
      <c r="X59" s="2506">
        <v>65130</v>
      </c>
      <c r="Y59" s="2506">
        <v>57722</v>
      </c>
      <c r="Z59" s="2511">
        <v>67834</v>
      </c>
    </row>
    <row r="60" spans="1:26" ht="15" customHeight="1">
      <c r="A60" s="2153"/>
      <c r="B60" s="2154"/>
      <c r="C60" s="2168" t="s">
        <v>2595</v>
      </c>
      <c r="D60" s="2183"/>
      <c r="E60" s="2183"/>
      <c r="F60" s="2183"/>
      <c r="G60" s="2183"/>
      <c r="H60" s="2183"/>
      <c r="I60" s="2183"/>
      <c r="J60" s="2183"/>
      <c r="K60" s="2183"/>
      <c r="L60" s="2183"/>
      <c r="M60" s="2183"/>
      <c r="N60" s="2183"/>
      <c r="O60" s="2183"/>
      <c r="P60" s="2183"/>
      <c r="Q60" s="2181">
        <v>8</v>
      </c>
      <c r="R60" s="2181">
        <v>796</v>
      </c>
      <c r="S60" s="2181">
        <v>136</v>
      </c>
      <c r="T60" s="2181">
        <v>159</v>
      </c>
      <c r="U60" s="2177">
        <v>357</v>
      </c>
      <c r="V60" s="2177">
        <v>1909</v>
      </c>
      <c r="W60" s="2179">
        <v>1438</v>
      </c>
      <c r="X60" s="2507">
        <v>9649</v>
      </c>
      <c r="Y60" s="2507">
        <v>0</v>
      </c>
      <c r="Z60" s="2512" t="s">
        <v>2395</v>
      </c>
    </row>
    <row r="61" spans="1:26" ht="15" customHeight="1">
      <c r="A61" s="994" t="s">
        <v>14</v>
      </c>
      <c r="B61" s="1008"/>
      <c r="H61" s="2195"/>
      <c r="I61" s="2195"/>
      <c r="U61" s="2149"/>
      <c r="V61" s="2149"/>
      <c r="W61" s="1008"/>
      <c r="X61" s="2506"/>
      <c r="Y61" s="2506"/>
      <c r="Z61" s="2511"/>
    </row>
    <row r="62" spans="1:26" ht="15" customHeight="1">
      <c r="A62" s="1001" t="s">
        <v>1413</v>
      </c>
      <c r="B62" s="1002" t="s">
        <v>15</v>
      </c>
      <c r="C62" s="2147" t="s">
        <v>2261</v>
      </c>
      <c r="D62" s="1003">
        <v>78261</v>
      </c>
      <c r="E62" s="1003">
        <v>99481</v>
      </c>
      <c r="F62" s="1003">
        <v>120902</v>
      </c>
      <c r="G62" s="1003">
        <v>173051</v>
      </c>
      <c r="H62" s="2193">
        <v>274231</v>
      </c>
      <c r="I62" s="2193">
        <v>232941</v>
      </c>
      <c r="J62" s="1003">
        <v>278973</v>
      </c>
      <c r="K62" s="1003">
        <v>335165</v>
      </c>
      <c r="L62" s="1003">
        <v>405534</v>
      </c>
      <c r="M62" s="1003">
        <v>500472</v>
      </c>
      <c r="N62" s="1003">
        <v>553696</v>
      </c>
      <c r="O62" s="1003">
        <v>545783</v>
      </c>
      <c r="P62" s="1003">
        <v>523650</v>
      </c>
      <c r="Q62" s="1003">
        <v>509115</v>
      </c>
      <c r="R62" s="1003">
        <v>498999</v>
      </c>
      <c r="S62" s="1003">
        <v>488586</v>
      </c>
      <c r="T62" s="1003">
        <v>466187</v>
      </c>
      <c r="U62" s="1004">
        <v>462647</v>
      </c>
      <c r="V62" s="1004">
        <v>453748</v>
      </c>
      <c r="W62" s="1005">
        <v>452563</v>
      </c>
      <c r="X62" s="2506">
        <v>459593</v>
      </c>
      <c r="Y62" s="2506">
        <v>452563</v>
      </c>
      <c r="Z62" s="2511">
        <v>459593</v>
      </c>
    </row>
    <row r="63" spans="1:26" ht="15" customHeight="1">
      <c r="A63" s="1001"/>
      <c r="B63" s="1002"/>
      <c r="C63" s="2147" t="s">
        <v>2592</v>
      </c>
      <c r="D63" s="1003">
        <v>25404</v>
      </c>
      <c r="E63" s="1003">
        <v>31667</v>
      </c>
      <c r="F63" s="1003">
        <v>39482</v>
      </c>
      <c r="G63" s="1003">
        <v>57351</v>
      </c>
      <c r="H63" s="2193">
        <v>0</v>
      </c>
      <c r="I63" s="2193">
        <v>0</v>
      </c>
      <c r="J63" s="1003">
        <v>93187</v>
      </c>
      <c r="K63" s="1003">
        <v>106310</v>
      </c>
      <c r="L63" s="1003">
        <v>109125</v>
      </c>
      <c r="M63" s="1003">
        <v>117257</v>
      </c>
      <c r="N63" s="1003">
        <v>132416</v>
      </c>
      <c r="O63" s="1003">
        <v>135694</v>
      </c>
      <c r="P63" s="1003">
        <v>123116</v>
      </c>
      <c r="Q63" s="1003">
        <v>104654</v>
      </c>
      <c r="R63" s="1003">
        <v>82353</v>
      </c>
      <c r="S63" s="1003">
        <v>70688</v>
      </c>
      <c r="T63" s="1003">
        <v>63043</v>
      </c>
      <c r="U63" s="1004">
        <v>60080</v>
      </c>
      <c r="V63" s="1004">
        <v>53922</v>
      </c>
      <c r="W63" s="1005">
        <v>50036</v>
      </c>
      <c r="X63" s="2506">
        <v>47978</v>
      </c>
      <c r="Y63" s="2506">
        <v>50820</v>
      </c>
      <c r="Z63" s="2511">
        <v>49691</v>
      </c>
    </row>
    <row r="64" spans="1:26" ht="15" customHeight="1">
      <c r="A64" s="1001"/>
      <c r="B64" s="1002"/>
      <c r="C64" s="2147" t="s">
        <v>2593</v>
      </c>
      <c r="D64" s="1003">
        <v>48604</v>
      </c>
      <c r="E64" s="1003">
        <v>63243</v>
      </c>
      <c r="F64" s="1003">
        <v>78110</v>
      </c>
      <c r="G64" s="1003">
        <v>111427</v>
      </c>
      <c r="H64" s="2193">
        <v>0</v>
      </c>
      <c r="I64" s="2193">
        <v>0</v>
      </c>
      <c r="J64" s="1003">
        <v>178057</v>
      </c>
      <c r="K64" s="1003">
        <v>218244</v>
      </c>
      <c r="L64" s="1003">
        <v>282876</v>
      </c>
      <c r="M64" s="1003">
        <v>364959</v>
      </c>
      <c r="N64" s="1003">
        <v>397105</v>
      </c>
      <c r="O64" s="1003">
        <v>378607</v>
      </c>
      <c r="P64" s="1003">
        <v>360871</v>
      </c>
      <c r="Q64" s="1003">
        <v>358749</v>
      </c>
      <c r="R64" s="1003">
        <v>361653</v>
      </c>
      <c r="S64" s="1003">
        <v>355199</v>
      </c>
      <c r="T64" s="1003">
        <v>326950</v>
      </c>
      <c r="U64" s="1004">
        <v>306753</v>
      </c>
      <c r="V64" s="1004">
        <v>289125</v>
      </c>
      <c r="W64" s="1005">
        <v>265526</v>
      </c>
      <c r="X64" s="2506">
        <v>246316</v>
      </c>
      <c r="Y64" s="2506">
        <v>275443</v>
      </c>
      <c r="Z64" s="2511">
        <v>273961</v>
      </c>
    </row>
    <row r="65" spans="1:26" ht="15" customHeight="1">
      <c r="A65" s="1001"/>
      <c r="B65" s="1002"/>
      <c r="C65" s="2147" t="s">
        <v>2594</v>
      </c>
      <c r="D65" s="1003">
        <v>4253</v>
      </c>
      <c r="E65" s="1003">
        <v>4571</v>
      </c>
      <c r="F65" s="1003">
        <v>3310</v>
      </c>
      <c r="G65" s="1003">
        <v>4273</v>
      </c>
      <c r="H65" s="2193">
        <v>0</v>
      </c>
      <c r="I65" s="2193">
        <v>0</v>
      </c>
      <c r="J65" s="1003">
        <v>7707</v>
      </c>
      <c r="K65" s="1003">
        <v>10607</v>
      </c>
      <c r="L65" s="1003">
        <v>13533</v>
      </c>
      <c r="M65" s="1003">
        <v>18256</v>
      </c>
      <c r="N65" s="1003">
        <v>24175</v>
      </c>
      <c r="O65" s="1003">
        <v>31115</v>
      </c>
      <c r="P65" s="1003">
        <v>38851</v>
      </c>
      <c r="Q65" s="1003">
        <v>45174</v>
      </c>
      <c r="R65" s="1003">
        <v>52611</v>
      </c>
      <c r="S65" s="1003">
        <v>62438</v>
      </c>
      <c r="T65" s="1003">
        <v>75828</v>
      </c>
      <c r="U65" s="1004">
        <v>91322</v>
      </c>
      <c r="V65" s="1004">
        <v>106070</v>
      </c>
      <c r="W65" s="1005">
        <v>121155</v>
      </c>
      <c r="X65" s="2506">
        <v>120113</v>
      </c>
      <c r="Y65" s="2506">
        <v>126300</v>
      </c>
      <c r="Z65" s="2511">
        <v>135941</v>
      </c>
    </row>
    <row r="66" spans="1:26" ht="15" customHeight="1">
      <c r="A66" s="2153"/>
      <c r="B66" s="2154"/>
      <c r="C66" s="2168" t="s">
        <v>2595</v>
      </c>
      <c r="D66" s="2176">
        <v>0</v>
      </c>
      <c r="E66" s="2176">
        <v>0</v>
      </c>
      <c r="F66" s="2176">
        <v>0</v>
      </c>
      <c r="G66" s="2176">
        <v>0</v>
      </c>
      <c r="H66" s="2194">
        <v>0</v>
      </c>
      <c r="I66" s="2194">
        <v>0</v>
      </c>
      <c r="J66" s="2176">
        <v>22</v>
      </c>
      <c r="K66" s="2176">
        <v>4</v>
      </c>
      <c r="L66" s="2176">
        <v>0</v>
      </c>
      <c r="M66" s="2176">
        <v>0</v>
      </c>
      <c r="N66" s="2176">
        <v>0</v>
      </c>
      <c r="O66" s="2176">
        <v>367</v>
      </c>
      <c r="P66" s="2176">
        <v>812</v>
      </c>
      <c r="Q66" s="2176">
        <v>538</v>
      </c>
      <c r="R66" s="2176">
        <v>2382</v>
      </c>
      <c r="S66" s="2176">
        <v>261</v>
      </c>
      <c r="T66" s="2176">
        <v>366</v>
      </c>
      <c r="U66" s="2177">
        <v>4492</v>
      </c>
      <c r="V66" s="2177">
        <v>4631</v>
      </c>
      <c r="W66" s="2179">
        <v>15846</v>
      </c>
      <c r="X66" s="2507">
        <v>45186</v>
      </c>
      <c r="Y66" s="2507">
        <v>0</v>
      </c>
      <c r="Z66" s="2512" t="s">
        <v>2395</v>
      </c>
    </row>
    <row r="67" spans="1:26" ht="15" customHeight="1">
      <c r="A67" s="1001" t="s">
        <v>1415</v>
      </c>
      <c r="B67" s="1002" t="s">
        <v>16</v>
      </c>
      <c r="C67" s="2147" t="s">
        <v>2261</v>
      </c>
      <c r="D67" s="1003">
        <v>60391</v>
      </c>
      <c r="E67" s="1003">
        <v>80220</v>
      </c>
      <c r="F67" s="1003">
        <v>98901</v>
      </c>
      <c r="G67" s="1003">
        <v>130436</v>
      </c>
      <c r="H67" s="2193">
        <v>170055</v>
      </c>
      <c r="I67" s="2193">
        <v>144052</v>
      </c>
      <c r="J67" s="1003">
        <v>168610</v>
      </c>
      <c r="K67" s="1003">
        <v>210527</v>
      </c>
      <c r="L67" s="1003">
        <v>263029</v>
      </c>
      <c r="M67" s="1003">
        <v>337391</v>
      </c>
      <c r="N67" s="1003">
        <v>377043</v>
      </c>
      <c r="O67" s="1003">
        <v>400622</v>
      </c>
      <c r="P67" s="1003">
        <v>410329</v>
      </c>
      <c r="Q67" s="1003">
        <v>421267</v>
      </c>
      <c r="R67" s="1003">
        <v>426909</v>
      </c>
      <c r="S67" s="1003">
        <v>390389</v>
      </c>
      <c r="T67" s="1003">
        <v>438105</v>
      </c>
      <c r="U67" s="1004">
        <v>465337</v>
      </c>
      <c r="V67" s="1004">
        <v>482640</v>
      </c>
      <c r="W67" s="1005">
        <v>487850</v>
      </c>
      <c r="X67" s="2506">
        <v>485587</v>
      </c>
      <c r="Y67" s="2506">
        <v>487850</v>
      </c>
      <c r="Z67" s="2511">
        <v>485587</v>
      </c>
    </row>
    <row r="68" spans="1:26" ht="15" customHeight="1">
      <c r="A68" s="1001"/>
      <c r="B68" s="1002"/>
      <c r="C68" s="2147" t="s">
        <v>2592</v>
      </c>
      <c r="D68" s="1003">
        <v>20532</v>
      </c>
      <c r="E68" s="1003">
        <v>25836</v>
      </c>
      <c r="F68" s="1003">
        <v>32283</v>
      </c>
      <c r="G68" s="1003">
        <v>42687</v>
      </c>
      <c r="H68" s="2193">
        <v>0</v>
      </c>
      <c r="I68" s="2193">
        <v>0</v>
      </c>
      <c r="J68" s="1003">
        <v>54442</v>
      </c>
      <c r="K68" s="1003">
        <v>62279</v>
      </c>
      <c r="L68" s="1003">
        <v>67338</v>
      </c>
      <c r="M68" s="1003">
        <v>76229</v>
      </c>
      <c r="N68" s="1003">
        <v>86986</v>
      </c>
      <c r="O68" s="1003">
        <v>95943</v>
      </c>
      <c r="P68" s="1003">
        <v>95394</v>
      </c>
      <c r="Q68" s="1003">
        <v>89028</v>
      </c>
      <c r="R68" s="1003">
        <v>75552</v>
      </c>
      <c r="S68" s="1003">
        <v>59831</v>
      </c>
      <c r="T68" s="1003">
        <v>63208</v>
      </c>
      <c r="U68" s="1004">
        <v>68852</v>
      </c>
      <c r="V68" s="1004">
        <v>71847</v>
      </c>
      <c r="W68" s="1005">
        <v>66025</v>
      </c>
      <c r="X68" s="2506">
        <v>64958</v>
      </c>
      <c r="Y68" s="2506">
        <v>67919</v>
      </c>
      <c r="Z68" s="2511">
        <v>65108</v>
      </c>
    </row>
    <row r="69" spans="1:26" ht="15" customHeight="1">
      <c r="A69" s="1001"/>
      <c r="B69" s="1002"/>
      <c r="C69" s="2147" t="s">
        <v>2593</v>
      </c>
      <c r="D69" s="1003">
        <v>36019</v>
      </c>
      <c r="E69" s="1003">
        <v>49959</v>
      </c>
      <c r="F69" s="1003">
        <v>63378</v>
      </c>
      <c r="G69" s="1003">
        <v>83585</v>
      </c>
      <c r="H69" s="2193">
        <v>0</v>
      </c>
      <c r="I69" s="2193">
        <v>0</v>
      </c>
      <c r="J69" s="1003">
        <v>108022</v>
      </c>
      <c r="K69" s="1003">
        <v>139658</v>
      </c>
      <c r="L69" s="1003">
        <v>184474</v>
      </c>
      <c r="M69" s="1003">
        <v>246163</v>
      </c>
      <c r="N69" s="1003">
        <v>270121</v>
      </c>
      <c r="O69" s="1003">
        <v>278877</v>
      </c>
      <c r="P69" s="1003">
        <v>282741</v>
      </c>
      <c r="Q69" s="1003">
        <v>295298</v>
      </c>
      <c r="R69" s="1003">
        <v>306155</v>
      </c>
      <c r="S69" s="1003">
        <v>281957</v>
      </c>
      <c r="T69" s="1003">
        <v>310132</v>
      </c>
      <c r="U69" s="1004">
        <v>315831</v>
      </c>
      <c r="V69" s="1004">
        <v>313110</v>
      </c>
      <c r="W69" s="1005">
        <v>293369</v>
      </c>
      <c r="X69" s="2506">
        <v>293519</v>
      </c>
      <c r="Y69" s="2506">
        <v>306289</v>
      </c>
      <c r="Z69" s="2511">
        <v>301238</v>
      </c>
    </row>
    <row r="70" spans="1:26" ht="15" customHeight="1">
      <c r="A70" s="1001"/>
      <c r="B70" s="1002"/>
      <c r="C70" s="2147" t="s">
        <v>2594</v>
      </c>
      <c r="D70" s="1003">
        <v>3840</v>
      </c>
      <c r="E70" s="1003">
        <v>4425</v>
      </c>
      <c r="F70" s="1003">
        <v>3240</v>
      </c>
      <c r="G70" s="1003">
        <v>4164</v>
      </c>
      <c r="H70" s="2193">
        <v>0</v>
      </c>
      <c r="I70" s="2193">
        <v>0</v>
      </c>
      <c r="J70" s="1003">
        <v>6135</v>
      </c>
      <c r="K70" s="1003">
        <v>8585</v>
      </c>
      <c r="L70" s="1003">
        <v>11217</v>
      </c>
      <c r="M70" s="1003">
        <v>14999</v>
      </c>
      <c r="N70" s="1003">
        <v>19936</v>
      </c>
      <c r="O70" s="1003">
        <v>25649</v>
      </c>
      <c r="P70" s="1003">
        <v>31750</v>
      </c>
      <c r="Q70" s="1003">
        <v>36709</v>
      </c>
      <c r="R70" s="1003">
        <v>43774</v>
      </c>
      <c r="S70" s="1003">
        <v>48417</v>
      </c>
      <c r="T70" s="1003">
        <v>63782</v>
      </c>
      <c r="U70" s="1004">
        <v>78006</v>
      </c>
      <c r="V70" s="1004">
        <v>92399</v>
      </c>
      <c r="W70" s="1005">
        <v>109205</v>
      </c>
      <c r="X70" s="2506">
        <v>115944</v>
      </c>
      <c r="Y70" s="2506">
        <v>113642</v>
      </c>
      <c r="Z70" s="2511">
        <v>119241</v>
      </c>
    </row>
    <row r="71" spans="1:26" ht="15" customHeight="1">
      <c r="A71" s="2153"/>
      <c r="B71" s="2154"/>
      <c r="C71" s="2168" t="s">
        <v>2595</v>
      </c>
      <c r="D71" s="2176">
        <v>0</v>
      </c>
      <c r="E71" s="2176">
        <v>0</v>
      </c>
      <c r="F71" s="2176">
        <v>0</v>
      </c>
      <c r="G71" s="2176">
        <v>0</v>
      </c>
      <c r="H71" s="2194">
        <v>0</v>
      </c>
      <c r="I71" s="2194">
        <v>0</v>
      </c>
      <c r="J71" s="2176">
        <v>11</v>
      </c>
      <c r="K71" s="2176">
        <v>5</v>
      </c>
      <c r="L71" s="2176">
        <v>0</v>
      </c>
      <c r="M71" s="2176">
        <v>0</v>
      </c>
      <c r="N71" s="2176">
        <v>0</v>
      </c>
      <c r="O71" s="2176">
        <v>153</v>
      </c>
      <c r="P71" s="2176">
        <v>444</v>
      </c>
      <c r="Q71" s="2176">
        <v>232</v>
      </c>
      <c r="R71" s="2176">
        <v>1428</v>
      </c>
      <c r="S71" s="2176">
        <v>184</v>
      </c>
      <c r="T71" s="2176">
        <v>983</v>
      </c>
      <c r="U71" s="2177">
        <v>2648</v>
      </c>
      <c r="V71" s="2177">
        <v>5284</v>
      </c>
      <c r="W71" s="2179">
        <v>19251</v>
      </c>
      <c r="X71" s="2507">
        <v>11166</v>
      </c>
      <c r="Y71" s="2507">
        <v>0</v>
      </c>
      <c r="Z71" s="2512" t="s">
        <v>2395</v>
      </c>
    </row>
    <row r="72" spans="1:26" ht="15" customHeight="1">
      <c r="A72" s="1001" t="s">
        <v>1419</v>
      </c>
      <c r="B72" s="1002" t="s">
        <v>17</v>
      </c>
      <c r="C72" s="2147" t="s">
        <v>2261</v>
      </c>
      <c r="D72" s="1003">
        <v>11151</v>
      </c>
      <c r="E72" s="1003">
        <v>19101</v>
      </c>
      <c r="F72" s="1003">
        <v>28404</v>
      </c>
      <c r="G72" s="1003">
        <v>35567</v>
      </c>
      <c r="H72" s="2193">
        <v>39137</v>
      </c>
      <c r="I72" s="2193">
        <v>37033</v>
      </c>
      <c r="J72" s="1003">
        <v>42951</v>
      </c>
      <c r="K72" s="1003">
        <v>50960</v>
      </c>
      <c r="L72" s="1003">
        <v>57050</v>
      </c>
      <c r="M72" s="1003">
        <v>63195</v>
      </c>
      <c r="N72" s="1003">
        <v>70938</v>
      </c>
      <c r="O72" s="1003">
        <v>76211</v>
      </c>
      <c r="P72" s="1003">
        <v>81745</v>
      </c>
      <c r="Q72" s="1003">
        <v>87127</v>
      </c>
      <c r="R72" s="1003">
        <v>87524</v>
      </c>
      <c r="S72" s="1003">
        <v>75032</v>
      </c>
      <c r="T72" s="1003">
        <v>83834</v>
      </c>
      <c r="U72" s="1004">
        <v>90590</v>
      </c>
      <c r="V72" s="1004">
        <v>93238</v>
      </c>
      <c r="W72" s="1005">
        <v>95350</v>
      </c>
      <c r="X72" s="2506">
        <v>93922</v>
      </c>
      <c r="Y72" s="2506">
        <v>95350</v>
      </c>
      <c r="Z72" s="2511">
        <v>93922</v>
      </c>
    </row>
    <row r="73" spans="1:26" ht="15" customHeight="1">
      <c r="A73" s="1001"/>
      <c r="B73" s="1002"/>
      <c r="C73" s="2147" t="s">
        <v>2592</v>
      </c>
      <c r="D73" s="1003">
        <v>3634</v>
      </c>
      <c r="E73" s="1003">
        <v>6009</v>
      </c>
      <c r="F73" s="1003">
        <v>8973</v>
      </c>
      <c r="G73" s="1003">
        <v>11126</v>
      </c>
      <c r="H73" s="2193">
        <v>0</v>
      </c>
      <c r="I73" s="2193">
        <v>0</v>
      </c>
      <c r="J73" s="1003">
        <v>12195</v>
      </c>
      <c r="K73" s="1003">
        <v>13850</v>
      </c>
      <c r="L73" s="1003">
        <v>13655</v>
      </c>
      <c r="M73" s="1003">
        <v>13295</v>
      </c>
      <c r="N73" s="1003">
        <v>15190</v>
      </c>
      <c r="O73" s="1003">
        <v>17152</v>
      </c>
      <c r="P73" s="1003">
        <v>18007</v>
      </c>
      <c r="Q73" s="1003">
        <v>18025</v>
      </c>
      <c r="R73" s="1003">
        <v>15022</v>
      </c>
      <c r="S73" s="1003">
        <v>10792</v>
      </c>
      <c r="T73" s="1003">
        <v>10575</v>
      </c>
      <c r="U73" s="1004">
        <v>11727</v>
      </c>
      <c r="V73" s="1004">
        <v>12635</v>
      </c>
      <c r="W73" s="1005">
        <v>12518</v>
      </c>
      <c r="X73" s="2506">
        <v>11455</v>
      </c>
      <c r="Y73" s="2506">
        <v>12520</v>
      </c>
      <c r="Z73" s="2511">
        <v>11455</v>
      </c>
    </row>
    <row r="74" spans="1:26" ht="15" customHeight="1">
      <c r="A74" s="1001"/>
      <c r="B74" s="1002"/>
      <c r="C74" s="2147" t="s">
        <v>2593</v>
      </c>
      <c r="D74" s="1003">
        <v>6880</v>
      </c>
      <c r="E74" s="1003">
        <v>12070</v>
      </c>
      <c r="F74" s="1003">
        <v>18587</v>
      </c>
      <c r="G74" s="1003">
        <v>23425</v>
      </c>
      <c r="H74" s="2193">
        <v>0</v>
      </c>
      <c r="I74" s="2193">
        <v>0</v>
      </c>
      <c r="J74" s="1003">
        <v>29185</v>
      </c>
      <c r="K74" s="1003">
        <v>34895</v>
      </c>
      <c r="L74" s="1003">
        <v>40397</v>
      </c>
      <c r="M74" s="1003">
        <v>45973</v>
      </c>
      <c r="N74" s="1003">
        <v>50531</v>
      </c>
      <c r="O74" s="1003">
        <v>52562</v>
      </c>
      <c r="P74" s="1003">
        <v>55990</v>
      </c>
      <c r="Q74" s="1003">
        <v>60073</v>
      </c>
      <c r="R74" s="1003">
        <v>61623</v>
      </c>
      <c r="S74" s="1003">
        <v>52834</v>
      </c>
      <c r="T74" s="1003">
        <v>57686</v>
      </c>
      <c r="U74" s="1004">
        <v>60298</v>
      </c>
      <c r="V74" s="1004">
        <v>58820</v>
      </c>
      <c r="W74" s="1005">
        <v>56130</v>
      </c>
      <c r="X74" s="2506">
        <v>52989</v>
      </c>
      <c r="Y74" s="2506">
        <v>56574</v>
      </c>
      <c r="Z74" s="2511">
        <v>54013</v>
      </c>
    </row>
    <row r="75" spans="1:26" ht="15" customHeight="1">
      <c r="A75" s="1001"/>
      <c r="B75" s="1002"/>
      <c r="C75" s="2147" t="s">
        <v>2594</v>
      </c>
      <c r="D75" s="1003">
        <v>637</v>
      </c>
      <c r="E75" s="1003">
        <v>1022</v>
      </c>
      <c r="F75" s="1003">
        <v>844</v>
      </c>
      <c r="G75" s="1003">
        <v>1016</v>
      </c>
      <c r="H75" s="2193">
        <v>0</v>
      </c>
      <c r="I75" s="2193">
        <v>0</v>
      </c>
      <c r="J75" s="1003">
        <v>1571</v>
      </c>
      <c r="K75" s="1003">
        <v>2215</v>
      </c>
      <c r="L75" s="1003">
        <v>2998</v>
      </c>
      <c r="M75" s="1003">
        <v>3927</v>
      </c>
      <c r="N75" s="1003">
        <v>5217</v>
      </c>
      <c r="O75" s="1003">
        <v>6497</v>
      </c>
      <c r="P75" s="1003">
        <v>7739</v>
      </c>
      <c r="Q75" s="1003">
        <v>8919</v>
      </c>
      <c r="R75" s="1003">
        <v>10576</v>
      </c>
      <c r="S75" s="1003">
        <v>11292</v>
      </c>
      <c r="T75" s="1003">
        <v>15427</v>
      </c>
      <c r="U75" s="1004">
        <v>18422</v>
      </c>
      <c r="V75" s="1004">
        <v>21570</v>
      </c>
      <c r="W75" s="1005">
        <v>25943</v>
      </c>
      <c r="X75" s="2506">
        <v>27654</v>
      </c>
      <c r="Y75" s="2506">
        <v>26256</v>
      </c>
      <c r="Z75" s="2511">
        <v>28454</v>
      </c>
    </row>
    <row r="76" spans="1:26" ht="15" customHeight="1">
      <c r="A76" s="2153"/>
      <c r="B76" s="2154"/>
      <c r="C76" s="2168" t="s">
        <v>2595</v>
      </c>
      <c r="D76" s="2176">
        <v>0</v>
      </c>
      <c r="E76" s="2176">
        <v>0</v>
      </c>
      <c r="F76" s="2176">
        <v>0</v>
      </c>
      <c r="G76" s="2176">
        <v>0</v>
      </c>
      <c r="H76" s="2194">
        <v>0</v>
      </c>
      <c r="I76" s="2194">
        <v>0</v>
      </c>
      <c r="J76" s="2176">
        <v>0</v>
      </c>
      <c r="K76" s="2176">
        <v>0</v>
      </c>
      <c r="L76" s="2176">
        <v>0</v>
      </c>
      <c r="M76" s="2176">
        <v>0</v>
      </c>
      <c r="N76" s="2176">
        <v>0</v>
      </c>
      <c r="O76" s="2176">
        <v>0</v>
      </c>
      <c r="P76" s="2176">
        <v>9</v>
      </c>
      <c r="Q76" s="2176">
        <v>110</v>
      </c>
      <c r="R76" s="2176">
        <v>303</v>
      </c>
      <c r="S76" s="2176">
        <v>114</v>
      </c>
      <c r="T76" s="2176">
        <v>146</v>
      </c>
      <c r="U76" s="2177">
        <v>143</v>
      </c>
      <c r="V76" s="2177">
        <v>213</v>
      </c>
      <c r="W76" s="2179">
        <v>759</v>
      </c>
      <c r="X76" s="2507">
        <v>1824</v>
      </c>
      <c r="Y76" s="2507">
        <v>0</v>
      </c>
      <c r="Z76" s="2512" t="s">
        <v>2395</v>
      </c>
    </row>
    <row r="77" spans="1:26" ht="15" customHeight="1">
      <c r="A77" s="994" t="s">
        <v>18</v>
      </c>
      <c r="B77" s="1008"/>
      <c r="H77" s="2195"/>
      <c r="I77" s="2195"/>
      <c r="U77" s="2149"/>
      <c r="V77" s="2149"/>
      <c r="W77" s="1008"/>
      <c r="X77" s="2506"/>
      <c r="Y77" s="2506"/>
      <c r="Z77" s="2511"/>
    </row>
    <row r="78" spans="1:26" ht="15" customHeight="1">
      <c r="A78" s="1001" t="s">
        <v>1420</v>
      </c>
      <c r="B78" s="1002" t="s">
        <v>19</v>
      </c>
      <c r="C78" s="2147" t="s">
        <v>2261</v>
      </c>
      <c r="D78" s="1003">
        <v>18013</v>
      </c>
      <c r="E78" s="1003">
        <v>20262</v>
      </c>
      <c r="F78" s="1003">
        <v>24038</v>
      </c>
      <c r="G78" s="1003">
        <v>31487</v>
      </c>
      <c r="H78" s="2193">
        <v>40018</v>
      </c>
      <c r="I78" s="2193">
        <v>56677</v>
      </c>
      <c r="J78" s="1003">
        <v>59838</v>
      </c>
      <c r="K78" s="1003">
        <v>68982</v>
      </c>
      <c r="L78" s="1003">
        <v>86455</v>
      </c>
      <c r="M78" s="1003">
        <v>121380</v>
      </c>
      <c r="N78" s="1003">
        <v>153763</v>
      </c>
      <c r="O78" s="1003">
        <v>171978</v>
      </c>
      <c r="P78" s="1003">
        <v>178228</v>
      </c>
      <c r="Q78" s="1003">
        <v>182731</v>
      </c>
      <c r="R78" s="1003">
        <v>186134</v>
      </c>
      <c r="S78" s="1003">
        <v>188431</v>
      </c>
      <c r="T78" s="1003">
        <v>192159</v>
      </c>
      <c r="U78" s="1004">
        <v>192250</v>
      </c>
      <c r="V78" s="1004">
        <v>196127</v>
      </c>
      <c r="W78" s="1005">
        <v>196883</v>
      </c>
      <c r="X78" s="2506">
        <v>198138</v>
      </c>
      <c r="Y78" s="2506">
        <v>196883</v>
      </c>
      <c r="Z78" s="2511">
        <v>198138</v>
      </c>
    </row>
    <row r="79" spans="1:26" ht="15" customHeight="1">
      <c r="A79" s="1001"/>
      <c r="B79" s="1002"/>
      <c r="C79" s="2147" t="s">
        <v>2592</v>
      </c>
      <c r="D79" s="1003">
        <v>6481</v>
      </c>
      <c r="E79" s="1003">
        <v>6987</v>
      </c>
      <c r="F79" s="1003">
        <v>8006</v>
      </c>
      <c r="G79" s="1003">
        <v>10366</v>
      </c>
      <c r="H79" s="2193">
        <v>0</v>
      </c>
      <c r="I79" s="2193">
        <v>0</v>
      </c>
      <c r="J79" s="1003">
        <v>19878</v>
      </c>
      <c r="K79" s="1003">
        <v>21286</v>
      </c>
      <c r="L79" s="1003">
        <v>22538</v>
      </c>
      <c r="M79" s="1003">
        <v>28530</v>
      </c>
      <c r="N79" s="1003">
        <v>38533</v>
      </c>
      <c r="O79" s="1003">
        <v>47087</v>
      </c>
      <c r="P79" s="1003">
        <v>46867</v>
      </c>
      <c r="Q79" s="1003">
        <v>41840</v>
      </c>
      <c r="R79" s="1003">
        <v>34532</v>
      </c>
      <c r="S79" s="1003">
        <v>30517</v>
      </c>
      <c r="T79" s="1003">
        <v>30416</v>
      </c>
      <c r="U79" s="1004">
        <v>29938</v>
      </c>
      <c r="V79" s="1004">
        <v>29644</v>
      </c>
      <c r="W79" s="1005">
        <v>27762</v>
      </c>
      <c r="X79" s="2506">
        <v>27159</v>
      </c>
      <c r="Y79" s="2506">
        <v>27820</v>
      </c>
      <c r="Z79" s="2511">
        <v>27159</v>
      </c>
    </row>
    <row r="80" spans="1:26" ht="15" customHeight="1">
      <c r="A80" s="1001"/>
      <c r="B80" s="1002"/>
      <c r="C80" s="2147" t="s">
        <v>2593</v>
      </c>
      <c r="D80" s="1003">
        <v>10085</v>
      </c>
      <c r="E80" s="1003">
        <v>11812</v>
      </c>
      <c r="F80" s="1003">
        <v>14984</v>
      </c>
      <c r="G80" s="1003">
        <v>19902</v>
      </c>
      <c r="H80" s="2193">
        <v>0</v>
      </c>
      <c r="I80" s="2193">
        <v>0</v>
      </c>
      <c r="J80" s="1003">
        <v>37744</v>
      </c>
      <c r="K80" s="1003">
        <v>44976</v>
      </c>
      <c r="L80" s="1003">
        <v>60462</v>
      </c>
      <c r="M80" s="1003">
        <v>88187</v>
      </c>
      <c r="N80" s="1003">
        <v>108884</v>
      </c>
      <c r="O80" s="1003">
        <v>116461</v>
      </c>
      <c r="P80" s="1003">
        <v>120375</v>
      </c>
      <c r="Q80" s="1003">
        <v>127700</v>
      </c>
      <c r="R80" s="1003">
        <v>135729</v>
      </c>
      <c r="S80" s="1003">
        <v>138311</v>
      </c>
      <c r="T80" s="1003">
        <v>136512</v>
      </c>
      <c r="U80" s="1004">
        <v>130583</v>
      </c>
      <c r="V80" s="1004">
        <v>127087</v>
      </c>
      <c r="W80" s="1005">
        <v>121160</v>
      </c>
      <c r="X80" s="2506">
        <v>119497</v>
      </c>
      <c r="Y80" s="2506">
        <v>121629</v>
      </c>
      <c r="Z80" s="2511">
        <v>119501</v>
      </c>
    </row>
    <row r="81" spans="1:26" ht="15" customHeight="1">
      <c r="A81" s="1001"/>
      <c r="B81" s="1002"/>
      <c r="C81" s="2147" t="s">
        <v>2594</v>
      </c>
      <c r="D81" s="1003">
        <v>1447</v>
      </c>
      <c r="E81" s="1003">
        <v>1463</v>
      </c>
      <c r="F81" s="1003">
        <v>1048</v>
      </c>
      <c r="G81" s="1003">
        <v>1219</v>
      </c>
      <c r="H81" s="2193">
        <v>0</v>
      </c>
      <c r="I81" s="2193">
        <v>0</v>
      </c>
      <c r="J81" s="1003">
        <v>2215</v>
      </c>
      <c r="K81" s="1003">
        <v>2720</v>
      </c>
      <c r="L81" s="1003">
        <v>3455</v>
      </c>
      <c r="M81" s="1003">
        <v>4663</v>
      </c>
      <c r="N81" s="1003">
        <v>6346</v>
      </c>
      <c r="O81" s="1003">
        <v>8370</v>
      </c>
      <c r="P81" s="1003">
        <v>10864</v>
      </c>
      <c r="Q81" s="1003">
        <v>13153</v>
      </c>
      <c r="R81" s="1003">
        <v>15763</v>
      </c>
      <c r="S81" s="1003">
        <v>19587</v>
      </c>
      <c r="T81" s="1003">
        <v>25228</v>
      </c>
      <c r="U81" s="1004">
        <v>31709</v>
      </c>
      <c r="V81" s="1004">
        <v>39275</v>
      </c>
      <c r="W81" s="1005">
        <v>47286</v>
      </c>
      <c r="X81" s="2506">
        <v>51476</v>
      </c>
      <c r="Y81" s="2506">
        <v>47434</v>
      </c>
      <c r="Z81" s="2511">
        <v>51478</v>
      </c>
    </row>
    <row r="82" spans="1:26" ht="15" customHeight="1">
      <c r="A82" s="2153"/>
      <c r="B82" s="2154"/>
      <c r="C82" s="2168" t="s">
        <v>2595</v>
      </c>
      <c r="D82" s="2176">
        <v>0</v>
      </c>
      <c r="E82" s="2176">
        <v>0</v>
      </c>
      <c r="F82" s="2176">
        <v>0</v>
      </c>
      <c r="G82" s="2176">
        <v>0</v>
      </c>
      <c r="H82" s="2194">
        <v>0</v>
      </c>
      <c r="I82" s="2194">
        <v>0</v>
      </c>
      <c r="J82" s="2176">
        <v>1</v>
      </c>
      <c r="K82" s="2176">
        <v>0</v>
      </c>
      <c r="L82" s="2176">
        <v>0</v>
      </c>
      <c r="M82" s="2176">
        <v>0</v>
      </c>
      <c r="N82" s="2176">
        <v>0</v>
      </c>
      <c r="O82" s="2176">
        <v>60</v>
      </c>
      <c r="P82" s="2176">
        <v>122</v>
      </c>
      <c r="Q82" s="2176">
        <v>38</v>
      </c>
      <c r="R82" s="2176">
        <v>110</v>
      </c>
      <c r="S82" s="2176">
        <v>16</v>
      </c>
      <c r="T82" s="2176">
        <v>3</v>
      </c>
      <c r="U82" s="2177">
        <v>20</v>
      </c>
      <c r="V82" s="2177">
        <v>121</v>
      </c>
      <c r="W82" s="2179">
        <v>675</v>
      </c>
      <c r="X82" s="2507">
        <v>6</v>
      </c>
      <c r="Y82" s="2507">
        <v>0</v>
      </c>
      <c r="Z82" s="2512" t="s">
        <v>2395</v>
      </c>
    </row>
    <row r="83" spans="1:26" ht="15" customHeight="1">
      <c r="A83" s="1001" t="s">
        <v>1429</v>
      </c>
      <c r="B83" s="1002" t="s">
        <v>20</v>
      </c>
      <c r="C83" s="2147" t="s">
        <v>2261</v>
      </c>
      <c r="D83" s="1003">
        <v>16831</v>
      </c>
      <c r="E83" s="1003">
        <v>19516</v>
      </c>
      <c r="F83" s="1003">
        <v>22831</v>
      </c>
      <c r="G83" s="1003">
        <v>26544</v>
      </c>
      <c r="H83" s="2193">
        <v>31739</v>
      </c>
      <c r="I83" s="2193">
        <v>46900</v>
      </c>
      <c r="J83" s="1003">
        <v>48405</v>
      </c>
      <c r="K83" s="1003">
        <v>55084</v>
      </c>
      <c r="L83" s="1003">
        <v>66491</v>
      </c>
      <c r="M83" s="1003">
        <v>91486</v>
      </c>
      <c r="N83" s="1003">
        <v>127179</v>
      </c>
      <c r="O83" s="1003">
        <v>162624</v>
      </c>
      <c r="P83" s="1003">
        <v>183628</v>
      </c>
      <c r="Q83" s="1003">
        <v>194273</v>
      </c>
      <c r="R83" s="1003">
        <v>201862</v>
      </c>
      <c r="S83" s="1003">
        <v>202544</v>
      </c>
      <c r="T83" s="1003">
        <v>213037</v>
      </c>
      <c r="U83" s="1004">
        <v>219862</v>
      </c>
      <c r="V83" s="1004">
        <v>225700</v>
      </c>
      <c r="W83" s="1005">
        <v>224903</v>
      </c>
      <c r="X83" s="2506">
        <v>226432</v>
      </c>
      <c r="Y83" s="2506">
        <v>224903</v>
      </c>
      <c r="Z83" s="2511">
        <v>226432</v>
      </c>
    </row>
    <row r="84" spans="1:26" ht="15" customHeight="1">
      <c r="A84" s="1001"/>
      <c r="B84" s="1002"/>
      <c r="C84" s="2147" t="s">
        <v>2592</v>
      </c>
      <c r="D84" s="1003">
        <v>6080</v>
      </c>
      <c r="E84" s="1003">
        <v>6799</v>
      </c>
      <c r="F84" s="1003">
        <v>7603</v>
      </c>
      <c r="G84" s="1003">
        <v>8964</v>
      </c>
      <c r="H84" s="2193">
        <v>0</v>
      </c>
      <c r="I84" s="2193">
        <v>0</v>
      </c>
      <c r="J84" s="1003">
        <v>15922</v>
      </c>
      <c r="K84" s="1003">
        <v>16689</v>
      </c>
      <c r="L84" s="1003">
        <v>17335</v>
      </c>
      <c r="M84" s="1003">
        <v>21034</v>
      </c>
      <c r="N84" s="1003">
        <v>30550</v>
      </c>
      <c r="O84" s="1003">
        <v>41953</v>
      </c>
      <c r="P84" s="1003">
        <v>46469</v>
      </c>
      <c r="Q84" s="1003">
        <v>43974</v>
      </c>
      <c r="R84" s="1003">
        <v>37485</v>
      </c>
      <c r="S84" s="1003">
        <v>32339</v>
      </c>
      <c r="T84" s="1003">
        <v>31877</v>
      </c>
      <c r="U84" s="1004">
        <v>32069</v>
      </c>
      <c r="V84" s="1004">
        <v>32168</v>
      </c>
      <c r="W84" s="1005">
        <v>29691</v>
      </c>
      <c r="X84" s="2506">
        <v>29195</v>
      </c>
      <c r="Y84" s="2506">
        <v>29737</v>
      </c>
      <c r="Z84" s="2511">
        <v>29519</v>
      </c>
    </row>
    <row r="85" spans="1:26" ht="15" customHeight="1">
      <c r="A85" s="1001"/>
      <c r="B85" s="1002"/>
      <c r="C85" s="2147" t="s">
        <v>2593</v>
      </c>
      <c r="D85" s="1003">
        <v>9324</v>
      </c>
      <c r="E85" s="1003">
        <v>11239</v>
      </c>
      <c r="F85" s="1003">
        <v>14219</v>
      </c>
      <c r="G85" s="1003">
        <v>16385</v>
      </c>
      <c r="H85" s="2193">
        <v>0</v>
      </c>
      <c r="I85" s="2193">
        <v>0</v>
      </c>
      <c r="J85" s="1003">
        <v>30448</v>
      </c>
      <c r="K85" s="1003">
        <v>35774</v>
      </c>
      <c r="L85" s="1003">
        <v>45760</v>
      </c>
      <c r="M85" s="1003">
        <v>65741</v>
      </c>
      <c r="N85" s="1003">
        <v>89646</v>
      </c>
      <c r="O85" s="1003">
        <v>110819</v>
      </c>
      <c r="P85" s="1003">
        <v>123827</v>
      </c>
      <c r="Q85" s="1003">
        <v>133880</v>
      </c>
      <c r="R85" s="1003">
        <v>143245</v>
      </c>
      <c r="S85" s="1003">
        <v>144747</v>
      </c>
      <c r="T85" s="1003">
        <v>148177</v>
      </c>
      <c r="U85" s="1004">
        <v>144472</v>
      </c>
      <c r="V85" s="1004">
        <v>142599</v>
      </c>
      <c r="W85" s="1005">
        <v>130976</v>
      </c>
      <c r="X85" s="2506">
        <v>129846</v>
      </c>
      <c r="Y85" s="2506">
        <v>133370</v>
      </c>
      <c r="Z85" s="2511">
        <v>132082</v>
      </c>
    </row>
    <row r="86" spans="1:26" ht="15" customHeight="1">
      <c r="A86" s="1001"/>
      <c r="B86" s="1002"/>
      <c r="C86" s="2147" t="s">
        <v>2594</v>
      </c>
      <c r="D86" s="1003">
        <v>1427</v>
      </c>
      <c r="E86" s="1003">
        <v>1478</v>
      </c>
      <c r="F86" s="1003">
        <v>1009</v>
      </c>
      <c r="G86" s="1003">
        <v>1195</v>
      </c>
      <c r="H86" s="2193">
        <v>0</v>
      </c>
      <c r="I86" s="2193">
        <v>0</v>
      </c>
      <c r="J86" s="1003">
        <v>2034</v>
      </c>
      <c r="K86" s="1003">
        <v>2619</v>
      </c>
      <c r="L86" s="1003">
        <v>3396</v>
      </c>
      <c r="M86" s="1003">
        <v>4711</v>
      </c>
      <c r="N86" s="1003">
        <v>6983</v>
      </c>
      <c r="O86" s="1003">
        <v>9810</v>
      </c>
      <c r="P86" s="1003">
        <v>13256</v>
      </c>
      <c r="Q86" s="1003">
        <v>16341</v>
      </c>
      <c r="R86" s="1003">
        <v>20405</v>
      </c>
      <c r="S86" s="1003">
        <v>25353</v>
      </c>
      <c r="T86" s="1003">
        <v>32553</v>
      </c>
      <c r="U86" s="1004">
        <v>41121</v>
      </c>
      <c r="V86" s="1004">
        <v>50453</v>
      </c>
      <c r="W86" s="1005">
        <v>59733</v>
      </c>
      <c r="X86" s="2506">
        <v>63689</v>
      </c>
      <c r="Y86" s="2506">
        <v>61796</v>
      </c>
      <c r="Z86" s="2511">
        <v>64831</v>
      </c>
    </row>
    <row r="87" spans="1:26" ht="15" customHeight="1">
      <c r="A87" s="2153"/>
      <c r="B87" s="2154"/>
      <c r="C87" s="2168" t="s">
        <v>2595</v>
      </c>
      <c r="D87" s="2176">
        <v>0</v>
      </c>
      <c r="E87" s="2176">
        <v>0</v>
      </c>
      <c r="F87" s="2176">
        <v>0</v>
      </c>
      <c r="G87" s="2176">
        <v>0</v>
      </c>
      <c r="H87" s="2194">
        <v>0</v>
      </c>
      <c r="I87" s="2194">
        <v>0</v>
      </c>
      <c r="J87" s="2176">
        <v>1</v>
      </c>
      <c r="K87" s="2176">
        <v>2</v>
      </c>
      <c r="L87" s="2176">
        <v>0</v>
      </c>
      <c r="M87" s="2176">
        <v>0</v>
      </c>
      <c r="N87" s="2176">
        <v>0</v>
      </c>
      <c r="O87" s="2176">
        <v>42</v>
      </c>
      <c r="P87" s="2176">
        <v>76</v>
      </c>
      <c r="Q87" s="2176">
        <v>78</v>
      </c>
      <c r="R87" s="2176">
        <v>727</v>
      </c>
      <c r="S87" s="2176">
        <v>105</v>
      </c>
      <c r="T87" s="2176">
        <v>430</v>
      </c>
      <c r="U87" s="2177">
        <v>2200</v>
      </c>
      <c r="V87" s="2177">
        <v>480</v>
      </c>
      <c r="W87" s="2179">
        <v>4503</v>
      </c>
      <c r="X87" s="2507">
        <v>3702</v>
      </c>
      <c r="Y87" s="2507">
        <v>0</v>
      </c>
      <c r="Z87" s="2512" t="s">
        <v>2395</v>
      </c>
    </row>
    <row r="88" spans="1:26" ht="15" customHeight="1">
      <c r="A88" s="1001" t="s">
        <v>1432</v>
      </c>
      <c r="B88" s="1002" t="s">
        <v>21</v>
      </c>
      <c r="C88" s="2147" t="s">
        <v>2261</v>
      </c>
      <c r="D88" s="1003">
        <v>13951</v>
      </c>
      <c r="E88" s="1003">
        <v>16047</v>
      </c>
      <c r="F88" s="1003">
        <v>17039</v>
      </c>
      <c r="G88" s="1003">
        <v>18889</v>
      </c>
      <c r="H88" s="2193">
        <v>22411</v>
      </c>
      <c r="I88" s="2193">
        <v>31048</v>
      </c>
      <c r="J88" s="1003">
        <v>32555</v>
      </c>
      <c r="K88" s="1003">
        <v>35158</v>
      </c>
      <c r="L88" s="1003">
        <v>41916</v>
      </c>
      <c r="M88" s="1003">
        <v>61282</v>
      </c>
      <c r="N88" s="1003">
        <v>87127</v>
      </c>
      <c r="O88" s="1003">
        <v>115773</v>
      </c>
      <c r="P88" s="1003">
        <v>129834</v>
      </c>
      <c r="Q88" s="1003">
        <v>136376</v>
      </c>
      <c r="R88" s="1003">
        <v>141253</v>
      </c>
      <c r="S88" s="1003">
        <v>144539</v>
      </c>
      <c r="T88" s="1003">
        <v>153762</v>
      </c>
      <c r="U88" s="1004">
        <v>157668</v>
      </c>
      <c r="V88" s="1004">
        <v>156423</v>
      </c>
      <c r="W88" s="1005">
        <v>156375</v>
      </c>
      <c r="X88" s="2506">
        <v>152321</v>
      </c>
      <c r="Y88" s="2506">
        <v>156375</v>
      </c>
      <c r="Z88" s="2511">
        <v>152321</v>
      </c>
    </row>
    <row r="89" spans="1:26" ht="15" customHeight="1">
      <c r="A89" s="1001"/>
      <c r="B89" s="1002"/>
      <c r="C89" s="2147" t="s">
        <v>2592</v>
      </c>
      <c r="D89" s="1003">
        <v>5086</v>
      </c>
      <c r="E89" s="1003">
        <v>5523</v>
      </c>
      <c r="F89" s="1003">
        <v>5984</v>
      </c>
      <c r="G89" s="1003">
        <v>6635</v>
      </c>
      <c r="H89" s="2193">
        <v>0</v>
      </c>
      <c r="I89" s="2193">
        <v>0</v>
      </c>
      <c r="J89" s="1003">
        <v>11086</v>
      </c>
      <c r="K89" s="1003">
        <v>11023</v>
      </c>
      <c r="L89" s="1003">
        <v>11371</v>
      </c>
      <c r="M89" s="1003">
        <v>15013</v>
      </c>
      <c r="N89" s="1003">
        <v>22868</v>
      </c>
      <c r="O89" s="1003">
        <v>33133</v>
      </c>
      <c r="P89" s="1003">
        <v>34335</v>
      </c>
      <c r="Q89" s="1003">
        <v>29844</v>
      </c>
      <c r="R89" s="1003">
        <v>24010</v>
      </c>
      <c r="S89" s="1003">
        <v>20616</v>
      </c>
      <c r="T89" s="1003">
        <v>21026</v>
      </c>
      <c r="U89" s="1004">
        <v>21735</v>
      </c>
      <c r="V89" s="1004">
        <v>21727</v>
      </c>
      <c r="W89" s="1005">
        <v>20347</v>
      </c>
      <c r="X89" s="2506">
        <v>18392</v>
      </c>
      <c r="Y89" s="2506">
        <v>20354</v>
      </c>
      <c r="Z89" s="2511">
        <v>18393</v>
      </c>
    </row>
    <row r="90" spans="1:26" ht="15" customHeight="1">
      <c r="A90" s="1001"/>
      <c r="B90" s="1002"/>
      <c r="C90" s="2147" t="s">
        <v>2593</v>
      </c>
      <c r="D90" s="1003">
        <v>7802</v>
      </c>
      <c r="E90" s="1003">
        <v>9439</v>
      </c>
      <c r="F90" s="1003">
        <v>10284</v>
      </c>
      <c r="G90" s="1003">
        <v>11436</v>
      </c>
      <c r="H90" s="2193">
        <v>0</v>
      </c>
      <c r="I90" s="2193">
        <v>0</v>
      </c>
      <c r="J90" s="1003">
        <v>19941</v>
      </c>
      <c r="K90" s="1003">
        <v>22342</v>
      </c>
      <c r="L90" s="1003">
        <v>28425</v>
      </c>
      <c r="M90" s="1003">
        <v>43295</v>
      </c>
      <c r="N90" s="1003">
        <v>59900</v>
      </c>
      <c r="O90" s="1003">
        <v>76066</v>
      </c>
      <c r="P90" s="1003">
        <v>86858</v>
      </c>
      <c r="Q90" s="1003">
        <v>95410</v>
      </c>
      <c r="R90" s="1003">
        <v>102968</v>
      </c>
      <c r="S90" s="1003">
        <v>104851</v>
      </c>
      <c r="T90" s="1003">
        <v>107592</v>
      </c>
      <c r="U90" s="1004">
        <v>102478</v>
      </c>
      <c r="V90" s="1004">
        <v>94176</v>
      </c>
      <c r="W90" s="1005">
        <v>88809</v>
      </c>
      <c r="X90" s="2506">
        <v>84625</v>
      </c>
      <c r="Y90" s="2506">
        <v>88929</v>
      </c>
      <c r="Z90" s="2511">
        <v>84651</v>
      </c>
    </row>
    <row r="91" spans="1:26" ht="15" customHeight="1">
      <c r="A91" s="1001"/>
      <c r="B91" s="1002"/>
      <c r="C91" s="2147" t="s">
        <v>2594</v>
      </c>
      <c r="D91" s="1003">
        <v>1063</v>
      </c>
      <c r="E91" s="1003">
        <v>1085</v>
      </c>
      <c r="F91" s="1003">
        <v>771</v>
      </c>
      <c r="G91" s="1003">
        <v>818</v>
      </c>
      <c r="H91" s="2193">
        <v>0</v>
      </c>
      <c r="I91" s="2193">
        <v>0</v>
      </c>
      <c r="J91" s="1003">
        <v>1527</v>
      </c>
      <c r="K91" s="1003">
        <v>1793</v>
      </c>
      <c r="L91" s="1003">
        <v>2120</v>
      </c>
      <c r="M91" s="1003">
        <v>2974</v>
      </c>
      <c r="N91" s="1003">
        <v>4359</v>
      </c>
      <c r="O91" s="1003">
        <v>6541</v>
      </c>
      <c r="P91" s="1003">
        <v>8634</v>
      </c>
      <c r="Q91" s="1003">
        <v>11024</v>
      </c>
      <c r="R91" s="1003">
        <v>14080</v>
      </c>
      <c r="S91" s="1003">
        <v>18979</v>
      </c>
      <c r="T91" s="1003">
        <v>25076</v>
      </c>
      <c r="U91" s="1004">
        <v>33134</v>
      </c>
      <c r="V91" s="1004">
        <v>40398</v>
      </c>
      <c r="W91" s="1005">
        <v>47024</v>
      </c>
      <c r="X91" s="2506">
        <v>49188</v>
      </c>
      <c r="Y91" s="2506">
        <v>47092</v>
      </c>
      <c r="Z91" s="2511">
        <v>49277</v>
      </c>
    </row>
    <row r="92" spans="1:26" ht="15" customHeight="1">
      <c r="A92" s="2153"/>
      <c r="B92" s="2154"/>
      <c r="C92" s="2168" t="s">
        <v>2595</v>
      </c>
      <c r="D92" s="2176">
        <v>0</v>
      </c>
      <c r="E92" s="2176">
        <v>0</v>
      </c>
      <c r="F92" s="2176">
        <v>0</v>
      </c>
      <c r="G92" s="2176">
        <v>0</v>
      </c>
      <c r="H92" s="2194">
        <v>0</v>
      </c>
      <c r="I92" s="2194">
        <v>0</v>
      </c>
      <c r="J92" s="2176">
        <v>1</v>
      </c>
      <c r="K92" s="2176">
        <v>0</v>
      </c>
      <c r="L92" s="2176">
        <v>0</v>
      </c>
      <c r="M92" s="2176">
        <v>0</v>
      </c>
      <c r="N92" s="2176">
        <v>0</v>
      </c>
      <c r="O92" s="2176">
        <v>33</v>
      </c>
      <c r="P92" s="2176">
        <v>7</v>
      </c>
      <c r="Q92" s="2176">
        <v>98</v>
      </c>
      <c r="R92" s="2176">
        <v>195</v>
      </c>
      <c r="S92" s="2176">
        <v>93</v>
      </c>
      <c r="T92" s="2176">
        <v>68</v>
      </c>
      <c r="U92" s="2177">
        <v>321</v>
      </c>
      <c r="V92" s="2177">
        <v>122</v>
      </c>
      <c r="W92" s="2179">
        <v>195</v>
      </c>
      <c r="X92" s="2507">
        <v>116</v>
      </c>
      <c r="Y92" s="2507">
        <v>0</v>
      </c>
      <c r="Z92" s="2512" t="s">
        <v>2395</v>
      </c>
    </row>
    <row r="93" spans="1:26" ht="15" customHeight="1">
      <c r="A93" s="1001" t="s">
        <v>1434</v>
      </c>
      <c r="B93" s="1002" t="s">
        <v>22</v>
      </c>
      <c r="C93" s="2147" t="s">
        <v>2261</v>
      </c>
      <c r="D93" s="1003">
        <v>22008</v>
      </c>
      <c r="E93" s="1003">
        <v>22238</v>
      </c>
      <c r="F93" s="1003">
        <v>23513</v>
      </c>
      <c r="G93" s="1003">
        <v>23212</v>
      </c>
      <c r="H93" s="2193">
        <v>24282</v>
      </c>
      <c r="I93" s="2193">
        <v>33145</v>
      </c>
      <c r="J93" s="1003">
        <v>33211</v>
      </c>
      <c r="K93" s="1003">
        <v>33667</v>
      </c>
      <c r="L93" s="1003">
        <v>32528</v>
      </c>
      <c r="M93" s="1003">
        <v>32265</v>
      </c>
      <c r="N93" s="1003">
        <v>33090</v>
      </c>
      <c r="O93" s="1003">
        <v>35261</v>
      </c>
      <c r="P93" s="1003">
        <v>36529</v>
      </c>
      <c r="Q93" s="1003">
        <v>40716</v>
      </c>
      <c r="R93" s="1003">
        <v>64560</v>
      </c>
      <c r="S93" s="1003">
        <v>96279</v>
      </c>
      <c r="T93" s="1003">
        <v>111737</v>
      </c>
      <c r="U93" s="1004">
        <v>113572</v>
      </c>
      <c r="V93" s="1004">
        <v>114216</v>
      </c>
      <c r="W93" s="1005">
        <v>112691</v>
      </c>
      <c r="X93" s="2506">
        <v>109238</v>
      </c>
      <c r="Y93" s="2506">
        <v>112691</v>
      </c>
      <c r="Z93" s="2511">
        <v>109238</v>
      </c>
    </row>
    <row r="94" spans="1:26" ht="15" customHeight="1">
      <c r="A94" s="1001"/>
      <c r="B94" s="1002"/>
      <c r="C94" s="2147" t="s">
        <v>2592</v>
      </c>
      <c r="D94" s="1003">
        <v>8128</v>
      </c>
      <c r="E94" s="1003">
        <v>8287</v>
      </c>
      <c r="F94" s="1003">
        <v>8633</v>
      </c>
      <c r="G94" s="1003">
        <v>8677</v>
      </c>
      <c r="H94" s="2193">
        <v>0</v>
      </c>
      <c r="I94" s="2193">
        <v>0</v>
      </c>
      <c r="J94" s="1003">
        <v>10722</v>
      </c>
      <c r="K94" s="1003">
        <v>10327</v>
      </c>
      <c r="L94" s="1003">
        <v>9297</v>
      </c>
      <c r="M94" s="1003">
        <v>7939</v>
      </c>
      <c r="N94" s="1003">
        <v>7196</v>
      </c>
      <c r="O94" s="1003">
        <v>7783</v>
      </c>
      <c r="P94" s="1003">
        <v>8245</v>
      </c>
      <c r="Q94" s="1003">
        <v>9381</v>
      </c>
      <c r="R94" s="1003">
        <v>15696</v>
      </c>
      <c r="S94" s="1003">
        <v>22941</v>
      </c>
      <c r="T94" s="1003">
        <v>23657</v>
      </c>
      <c r="U94" s="1004">
        <v>19319</v>
      </c>
      <c r="V94" s="1004">
        <v>16051</v>
      </c>
      <c r="W94" s="1005">
        <v>14634</v>
      </c>
      <c r="X94" s="2506">
        <v>13945</v>
      </c>
      <c r="Y94" s="2506">
        <v>14634</v>
      </c>
      <c r="Z94" s="2511">
        <v>13945</v>
      </c>
    </row>
    <row r="95" spans="1:26" ht="15" customHeight="1">
      <c r="A95" s="1001"/>
      <c r="B95" s="1002"/>
      <c r="C95" s="2147" t="s">
        <v>2593</v>
      </c>
      <c r="D95" s="1003">
        <v>11590</v>
      </c>
      <c r="E95" s="1003">
        <v>11738</v>
      </c>
      <c r="F95" s="1003">
        <v>13344</v>
      </c>
      <c r="G95" s="1003">
        <v>12963</v>
      </c>
      <c r="H95" s="2193">
        <v>0</v>
      </c>
      <c r="I95" s="2193">
        <v>0</v>
      </c>
      <c r="J95" s="1003">
        <v>20649</v>
      </c>
      <c r="K95" s="1003">
        <v>21295</v>
      </c>
      <c r="L95" s="1003">
        <v>20959</v>
      </c>
      <c r="M95" s="1003">
        <v>21698</v>
      </c>
      <c r="N95" s="1003">
        <v>22826</v>
      </c>
      <c r="O95" s="1003">
        <v>23785</v>
      </c>
      <c r="P95" s="1003">
        <v>24083</v>
      </c>
      <c r="Q95" s="1003">
        <v>26468</v>
      </c>
      <c r="R95" s="1003">
        <v>42008</v>
      </c>
      <c r="S95" s="1003">
        <v>63324</v>
      </c>
      <c r="T95" s="1003">
        <v>74881</v>
      </c>
      <c r="U95" s="1004">
        <v>77833</v>
      </c>
      <c r="V95" s="1004">
        <v>78588</v>
      </c>
      <c r="W95" s="1005">
        <v>73966</v>
      </c>
      <c r="X95" s="2506">
        <v>65910</v>
      </c>
      <c r="Y95" s="2506">
        <v>74064</v>
      </c>
      <c r="Z95" s="2511">
        <v>66406</v>
      </c>
    </row>
    <row r="96" spans="1:26" ht="15" customHeight="1">
      <c r="A96" s="1001"/>
      <c r="B96" s="1002"/>
      <c r="C96" s="2147" t="s">
        <v>2594</v>
      </c>
      <c r="D96" s="1003">
        <v>2290</v>
      </c>
      <c r="E96" s="1003">
        <v>2213</v>
      </c>
      <c r="F96" s="1003">
        <v>1536</v>
      </c>
      <c r="G96" s="1003">
        <v>1572</v>
      </c>
      <c r="H96" s="2193">
        <v>0</v>
      </c>
      <c r="I96" s="2193">
        <v>0</v>
      </c>
      <c r="J96" s="1003">
        <v>1839</v>
      </c>
      <c r="K96" s="1003">
        <v>2045</v>
      </c>
      <c r="L96" s="1003">
        <v>2272</v>
      </c>
      <c r="M96" s="1003">
        <v>2628</v>
      </c>
      <c r="N96" s="1003">
        <v>3068</v>
      </c>
      <c r="O96" s="1003">
        <v>3693</v>
      </c>
      <c r="P96" s="1003">
        <v>4201</v>
      </c>
      <c r="Q96" s="1003">
        <v>4867</v>
      </c>
      <c r="R96" s="1003">
        <v>6811</v>
      </c>
      <c r="S96" s="1003">
        <v>9979</v>
      </c>
      <c r="T96" s="1003">
        <v>13084</v>
      </c>
      <c r="U96" s="1004">
        <v>16104</v>
      </c>
      <c r="V96" s="1004">
        <v>19286</v>
      </c>
      <c r="W96" s="1005">
        <v>23952</v>
      </c>
      <c r="X96" s="2506">
        <v>28853</v>
      </c>
      <c r="Y96" s="2506">
        <v>23993</v>
      </c>
      <c r="Z96" s="2511">
        <v>28887</v>
      </c>
    </row>
    <row r="97" spans="1:26" ht="15" customHeight="1">
      <c r="A97" s="2153"/>
      <c r="B97" s="2154"/>
      <c r="C97" s="2168" t="s">
        <v>2595</v>
      </c>
      <c r="D97" s="2176">
        <v>0</v>
      </c>
      <c r="E97" s="2176">
        <v>0</v>
      </c>
      <c r="F97" s="2176">
        <v>0</v>
      </c>
      <c r="G97" s="2176">
        <v>0</v>
      </c>
      <c r="H97" s="2194">
        <v>0</v>
      </c>
      <c r="I97" s="2194">
        <v>0</v>
      </c>
      <c r="J97" s="2176">
        <v>1</v>
      </c>
      <c r="K97" s="2176">
        <v>0</v>
      </c>
      <c r="L97" s="2176">
        <v>0</v>
      </c>
      <c r="M97" s="2176">
        <v>0</v>
      </c>
      <c r="N97" s="2176">
        <v>0</v>
      </c>
      <c r="O97" s="2176">
        <v>0</v>
      </c>
      <c r="P97" s="2176">
        <v>0</v>
      </c>
      <c r="Q97" s="2176">
        <v>0</v>
      </c>
      <c r="R97" s="2176">
        <v>45</v>
      </c>
      <c r="S97" s="2176">
        <v>35</v>
      </c>
      <c r="T97" s="2176">
        <v>115</v>
      </c>
      <c r="U97" s="2177">
        <v>316</v>
      </c>
      <c r="V97" s="2177">
        <v>291</v>
      </c>
      <c r="W97" s="2179">
        <v>139</v>
      </c>
      <c r="X97" s="2507">
        <v>530</v>
      </c>
      <c r="Y97" s="2507">
        <v>0</v>
      </c>
      <c r="Z97" s="2512" t="s">
        <v>2395</v>
      </c>
    </row>
    <row r="98" spans="1:26" ht="15" customHeight="1">
      <c r="A98" s="1011" t="s">
        <v>1445</v>
      </c>
      <c r="B98" s="1012" t="s">
        <v>23</v>
      </c>
      <c r="C98" s="2147" t="s">
        <v>2261</v>
      </c>
      <c r="D98" s="1004">
        <v>6649</v>
      </c>
      <c r="E98" s="1004">
        <v>6491</v>
      </c>
      <c r="F98" s="1004">
        <v>6576</v>
      </c>
      <c r="G98" s="1004">
        <v>6506</v>
      </c>
      <c r="H98" s="2193">
        <v>6400</v>
      </c>
      <c r="I98" s="2193">
        <v>7781</v>
      </c>
      <c r="J98" s="1004">
        <v>7747</v>
      </c>
      <c r="K98" s="1004">
        <v>7610</v>
      </c>
      <c r="L98" s="1004">
        <v>7178</v>
      </c>
      <c r="M98" s="1004">
        <v>7038</v>
      </c>
      <c r="N98" s="1004">
        <v>7032</v>
      </c>
      <c r="O98" s="1004">
        <v>7940</v>
      </c>
      <c r="P98" s="1004">
        <v>11526</v>
      </c>
      <c r="Q98" s="1004">
        <v>14430</v>
      </c>
      <c r="R98" s="1004">
        <v>21558</v>
      </c>
      <c r="S98" s="1004">
        <v>27130</v>
      </c>
      <c r="T98" s="1004">
        <v>29094</v>
      </c>
      <c r="U98" s="1004">
        <v>30021</v>
      </c>
      <c r="V98" s="1004">
        <v>31739</v>
      </c>
      <c r="W98" s="1013">
        <v>30838</v>
      </c>
      <c r="X98" s="2506">
        <v>29680</v>
      </c>
      <c r="Y98" s="2506">
        <v>30838</v>
      </c>
      <c r="Z98" s="2511">
        <v>29680</v>
      </c>
    </row>
    <row r="99" spans="1:26" ht="15" customHeight="1">
      <c r="A99" s="1011"/>
      <c r="B99" s="1012"/>
      <c r="C99" s="2147" t="s">
        <v>2592</v>
      </c>
      <c r="D99" s="1004">
        <v>2577</v>
      </c>
      <c r="E99" s="1004">
        <v>2494</v>
      </c>
      <c r="F99" s="1004">
        <v>2542</v>
      </c>
      <c r="G99" s="1004">
        <v>2581</v>
      </c>
      <c r="H99" s="2193">
        <v>0</v>
      </c>
      <c r="I99" s="2193">
        <v>0</v>
      </c>
      <c r="J99" s="1004">
        <v>2731</v>
      </c>
      <c r="K99" s="1004">
        <v>2523</v>
      </c>
      <c r="L99" s="1004">
        <v>2218</v>
      </c>
      <c r="M99" s="1004">
        <v>1795</v>
      </c>
      <c r="N99" s="1004">
        <v>1561</v>
      </c>
      <c r="O99" s="1004">
        <v>1829</v>
      </c>
      <c r="P99" s="1004">
        <v>2885</v>
      </c>
      <c r="Q99" s="1004">
        <v>3449</v>
      </c>
      <c r="R99" s="1004">
        <v>4957</v>
      </c>
      <c r="S99" s="1004">
        <v>5648</v>
      </c>
      <c r="T99" s="1004">
        <v>5255</v>
      </c>
      <c r="U99" s="1004">
        <v>4732</v>
      </c>
      <c r="V99" s="1004">
        <v>5094</v>
      </c>
      <c r="W99" s="1013">
        <v>4651</v>
      </c>
      <c r="X99" s="2506">
        <v>3839</v>
      </c>
      <c r="Y99" s="2506">
        <v>4651</v>
      </c>
      <c r="Z99" s="2511">
        <v>3840</v>
      </c>
    </row>
    <row r="100" spans="1:26" ht="15" customHeight="1">
      <c r="A100" s="1011"/>
      <c r="B100" s="1012"/>
      <c r="C100" s="2147" t="s">
        <v>2593</v>
      </c>
      <c r="D100" s="1004">
        <v>3395</v>
      </c>
      <c r="E100" s="1004">
        <v>3315</v>
      </c>
      <c r="F100" s="1004">
        <v>3565</v>
      </c>
      <c r="G100" s="1004">
        <v>3455</v>
      </c>
      <c r="H100" s="2193">
        <v>0</v>
      </c>
      <c r="I100" s="2193">
        <v>0</v>
      </c>
      <c r="J100" s="1004">
        <v>4433</v>
      </c>
      <c r="K100" s="1004">
        <v>4521</v>
      </c>
      <c r="L100" s="1004">
        <v>4369</v>
      </c>
      <c r="M100" s="1004">
        <v>4546</v>
      </c>
      <c r="N100" s="1004">
        <v>4685</v>
      </c>
      <c r="O100" s="1004">
        <v>5185</v>
      </c>
      <c r="P100" s="1004">
        <v>7265</v>
      </c>
      <c r="Q100" s="1004">
        <v>9177</v>
      </c>
      <c r="R100" s="1004">
        <v>14070</v>
      </c>
      <c r="S100" s="1004">
        <v>18003</v>
      </c>
      <c r="T100" s="1004">
        <v>19508</v>
      </c>
      <c r="U100" s="1004">
        <v>20081</v>
      </c>
      <c r="V100" s="1004">
        <v>20051</v>
      </c>
      <c r="W100" s="1013">
        <v>18087</v>
      </c>
      <c r="X100" s="2506">
        <v>16422</v>
      </c>
      <c r="Y100" s="2506">
        <v>18088</v>
      </c>
      <c r="Z100" s="2511">
        <v>16424</v>
      </c>
    </row>
    <row r="101" spans="1:26" ht="15" customHeight="1">
      <c r="A101" s="1011"/>
      <c r="B101" s="1012"/>
      <c r="C101" s="2147" t="s">
        <v>2594</v>
      </c>
      <c r="D101" s="1004">
        <v>677</v>
      </c>
      <c r="E101" s="1004">
        <v>682</v>
      </c>
      <c r="F101" s="1004">
        <v>469</v>
      </c>
      <c r="G101" s="1004">
        <v>470</v>
      </c>
      <c r="H101" s="2193">
        <v>0</v>
      </c>
      <c r="I101" s="2193">
        <v>0</v>
      </c>
      <c r="J101" s="1004">
        <v>583</v>
      </c>
      <c r="K101" s="1004">
        <v>566</v>
      </c>
      <c r="L101" s="1004">
        <v>591</v>
      </c>
      <c r="M101" s="1004">
        <v>697</v>
      </c>
      <c r="N101" s="1004">
        <v>786</v>
      </c>
      <c r="O101" s="1004">
        <v>926</v>
      </c>
      <c r="P101" s="1004">
        <v>1376</v>
      </c>
      <c r="Q101" s="1004">
        <v>1804</v>
      </c>
      <c r="R101" s="1004">
        <v>2507</v>
      </c>
      <c r="S101" s="1004">
        <v>3479</v>
      </c>
      <c r="T101" s="1004">
        <v>4331</v>
      </c>
      <c r="U101" s="1004">
        <v>5195</v>
      </c>
      <c r="V101" s="1004">
        <v>6582</v>
      </c>
      <c r="W101" s="1013">
        <v>8095</v>
      </c>
      <c r="X101" s="2506">
        <v>9411</v>
      </c>
      <c r="Y101" s="2506">
        <v>8099</v>
      </c>
      <c r="Z101" s="2511">
        <v>9416</v>
      </c>
    </row>
    <row r="102" spans="1:26" ht="15" customHeight="1">
      <c r="A102" s="2172"/>
      <c r="B102" s="2173"/>
      <c r="C102" s="2168" t="s">
        <v>2595</v>
      </c>
      <c r="D102" s="2177">
        <v>0</v>
      </c>
      <c r="E102" s="2177">
        <v>0</v>
      </c>
      <c r="F102" s="2177">
        <v>0</v>
      </c>
      <c r="G102" s="2177">
        <v>0</v>
      </c>
      <c r="H102" s="2194">
        <v>0</v>
      </c>
      <c r="I102" s="2194">
        <v>0</v>
      </c>
      <c r="J102" s="2177">
        <v>0</v>
      </c>
      <c r="K102" s="2177">
        <v>0</v>
      </c>
      <c r="L102" s="2177">
        <v>0</v>
      </c>
      <c r="M102" s="2177">
        <v>0</v>
      </c>
      <c r="N102" s="2177">
        <v>0</v>
      </c>
      <c r="O102" s="2177">
        <v>0</v>
      </c>
      <c r="P102" s="2177">
        <v>0</v>
      </c>
      <c r="Q102" s="2177">
        <v>0</v>
      </c>
      <c r="R102" s="2177">
        <v>24</v>
      </c>
      <c r="S102" s="2177">
        <v>0</v>
      </c>
      <c r="T102" s="2177">
        <v>0</v>
      </c>
      <c r="U102" s="2177">
        <v>13</v>
      </c>
      <c r="V102" s="2177">
        <v>12</v>
      </c>
      <c r="W102" s="2184">
        <v>5</v>
      </c>
      <c r="X102" s="2507">
        <v>8</v>
      </c>
      <c r="Y102" s="2507">
        <v>0</v>
      </c>
      <c r="Z102" s="2512" t="s">
        <v>2395</v>
      </c>
    </row>
    <row r="103" spans="1:26" ht="15" customHeight="1">
      <c r="A103" s="994" t="s">
        <v>7</v>
      </c>
      <c r="B103" s="1008"/>
      <c r="H103" s="2195"/>
      <c r="I103" s="2195"/>
      <c r="U103" s="2149"/>
      <c r="V103" s="2149"/>
      <c r="W103" s="1008"/>
      <c r="X103" s="2506"/>
      <c r="Y103" s="2506"/>
      <c r="Z103" s="2511"/>
    </row>
    <row r="104" spans="1:26" ht="15" customHeight="1">
      <c r="A104" s="1001" t="s">
        <v>1414</v>
      </c>
      <c r="B104" s="1002" t="s">
        <v>24</v>
      </c>
      <c r="C104" s="2147" t="s">
        <v>2261</v>
      </c>
      <c r="D104" s="1003">
        <v>58103</v>
      </c>
      <c r="E104" s="1003">
        <v>63682</v>
      </c>
      <c r="F104" s="1003">
        <v>66890</v>
      </c>
      <c r="G104" s="1003">
        <v>72417</v>
      </c>
      <c r="H104" s="2193">
        <v>84857</v>
      </c>
      <c r="I104" s="2193">
        <v>101611</v>
      </c>
      <c r="J104" s="1003">
        <v>112041</v>
      </c>
      <c r="K104" s="1003">
        <v>120233</v>
      </c>
      <c r="L104" s="1003">
        <v>129820</v>
      </c>
      <c r="M104" s="1003">
        <v>159351</v>
      </c>
      <c r="N104" s="1003">
        <v>206561</v>
      </c>
      <c r="O104" s="1003">
        <v>234945</v>
      </c>
      <c r="P104" s="1003">
        <v>254869</v>
      </c>
      <c r="Q104" s="1003">
        <v>263363</v>
      </c>
      <c r="R104" s="1003">
        <v>270722</v>
      </c>
      <c r="S104" s="1003">
        <v>287606</v>
      </c>
      <c r="T104" s="1003">
        <v>293117</v>
      </c>
      <c r="U104" s="1004">
        <v>291027</v>
      </c>
      <c r="V104" s="1004">
        <v>290959</v>
      </c>
      <c r="W104" s="1005">
        <v>293409</v>
      </c>
      <c r="X104" s="2506">
        <v>303601</v>
      </c>
      <c r="Y104" s="2506">
        <v>293409</v>
      </c>
      <c r="Z104" s="2511">
        <v>303601</v>
      </c>
    </row>
    <row r="105" spans="1:26" ht="15" customHeight="1">
      <c r="A105" s="1001"/>
      <c r="B105" s="1002"/>
      <c r="C105" s="2147" t="s">
        <v>2592</v>
      </c>
      <c r="D105" s="1003">
        <v>20882</v>
      </c>
      <c r="E105" s="1003">
        <v>22587</v>
      </c>
      <c r="F105" s="1003">
        <v>23320</v>
      </c>
      <c r="G105" s="1003">
        <v>25346</v>
      </c>
      <c r="H105" s="2193">
        <v>0</v>
      </c>
      <c r="I105" s="2193">
        <v>0</v>
      </c>
      <c r="J105" s="1003">
        <v>38320</v>
      </c>
      <c r="K105" s="1003">
        <v>39191</v>
      </c>
      <c r="L105" s="1003">
        <v>36504</v>
      </c>
      <c r="M105" s="1003">
        <v>38655</v>
      </c>
      <c r="N105" s="1003">
        <v>52021</v>
      </c>
      <c r="O105" s="1003">
        <v>62436</v>
      </c>
      <c r="P105" s="1003">
        <v>65658</v>
      </c>
      <c r="Q105" s="1003">
        <v>60668</v>
      </c>
      <c r="R105" s="1003">
        <v>50996</v>
      </c>
      <c r="S105" s="1003">
        <v>47812</v>
      </c>
      <c r="T105" s="1003">
        <v>46190</v>
      </c>
      <c r="U105" s="1004">
        <v>43505</v>
      </c>
      <c r="V105" s="1004">
        <v>40266</v>
      </c>
      <c r="W105" s="1005">
        <v>39714</v>
      </c>
      <c r="X105" s="2506">
        <v>41155</v>
      </c>
      <c r="Y105" s="2506">
        <v>39735</v>
      </c>
      <c r="Z105" s="2511">
        <v>41159</v>
      </c>
    </row>
    <row r="106" spans="1:26" ht="15" customHeight="1">
      <c r="A106" s="1001"/>
      <c r="B106" s="1002"/>
      <c r="C106" s="2147" t="s">
        <v>2593</v>
      </c>
      <c r="D106" s="1003">
        <v>32895</v>
      </c>
      <c r="E106" s="1003">
        <v>36828</v>
      </c>
      <c r="F106" s="1003">
        <v>40770</v>
      </c>
      <c r="G106" s="1003">
        <v>44041</v>
      </c>
      <c r="H106" s="2193">
        <v>0</v>
      </c>
      <c r="I106" s="2193">
        <v>0</v>
      </c>
      <c r="J106" s="1003">
        <v>69439</v>
      </c>
      <c r="K106" s="1003">
        <v>75553</v>
      </c>
      <c r="L106" s="1003">
        <v>86726</v>
      </c>
      <c r="M106" s="1003">
        <v>112467</v>
      </c>
      <c r="N106" s="1003">
        <v>143578</v>
      </c>
      <c r="O106" s="1003">
        <v>158167</v>
      </c>
      <c r="P106" s="1003">
        <v>170204</v>
      </c>
      <c r="Q106" s="1003">
        <v>180297</v>
      </c>
      <c r="R106" s="1003">
        <v>191832</v>
      </c>
      <c r="S106" s="1003">
        <v>204713</v>
      </c>
      <c r="T106" s="1003">
        <v>203733</v>
      </c>
      <c r="U106" s="1004">
        <v>194059</v>
      </c>
      <c r="V106" s="1004">
        <v>184936</v>
      </c>
      <c r="W106" s="1005">
        <v>178803</v>
      </c>
      <c r="X106" s="2506">
        <v>177638</v>
      </c>
      <c r="Y106" s="2506">
        <v>179285</v>
      </c>
      <c r="Z106" s="2511">
        <v>180779</v>
      </c>
    </row>
    <row r="107" spans="1:26" ht="15" customHeight="1">
      <c r="A107" s="1001"/>
      <c r="B107" s="1002"/>
      <c r="C107" s="2147" t="s">
        <v>2594</v>
      </c>
      <c r="D107" s="1003">
        <v>4326</v>
      </c>
      <c r="E107" s="1003">
        <v>4267</v>
      </c>
      <c r="F107" s="1003">
        <v>2800</v>
      </c>
      <c r="G107" s="1003">
        <v>3030</v>
      </c>
      <c r="H107" s="2193">
        <v>0</v>
      </c>
      <c r="I107" s="2193">
        <v>0</v>
      </c>
      <c r="J107" s="1003">
        <v>4277</v>
      </c>
      <c r="K107" s="1003">
        <v>5486</v>
      </c>
      <c r="L107" s="1003">
        <v>6590</v>
      </c>
      <c r="M107" s="1003">
        <v>8229</v>
      </c>
      <c r="N107" s="1003">
        <v>10962</v>
      </c>
      <c r="O107" s="1003">
        <v>14228</v>
      </c>
      <c r="P107" s="1003">
        <v>18578</v>
      </c>
      <c r="Q107" s="1003">
        <v>22371</v>
      </c>
      <c r="R107" s="1003">
        <v>27151</v>
      </c>
      <c r="S107" s="1003">
        <v>35004</v>
      </c>
      <c r="T107" s="1003">
        <v>43068</v>
      </c>
      <c r="U107" s="1004">
        <v>51866</v>
      </c>
      <c r="V107" s="1004">
        <v>61866</v>
      </c>
      <c r="W107" s="1005">
        <v>74142</v>
      </c>
      <c r="X107" s="2506">
        <v>79617</v>
      </c>
      <c r="Y107" s="2506">
        <v>74389</v>
      </c>
      <c r="Z107" s="2511">
        <v>81663</v>
      </c>
    </row>
    <row r="108" spans="1:26" ht="15" customHeight="1">
      <c r="A108" s="2153"/>
      <c r="B108" s="2154"/>
      <c r="C108" s="2168" t="s">
        <v>2595</v>
      </c>
      <c r="D108" s="2176">
        <v>0</v>
      </c>
      <c r="E108" s="2176">
        <v>0</v>
      </c>
      <c r="F108" s="2176">
        <v>0</v>
      </c>
      <c r="G108" s="2176">
        <v>0</v>
      </c>
      <c r="H108" s="2194">
        <v>0</v>
      </c>
      <c r="I108" s="2194">
        <v>0</v>
      </c>
      <c r="J108" s="2176">
        <v>5</v>
      </c>
      <c r="K108" s="2176">
        <v>3</v>
      </c>
      <c r="L108" s="2176">
        <v>0</v>
      </c>
      <c r="M108" s="2176">
        <v>0</v>
      </c>
      <c r="N108" s="2176">
        <v>0</v>
      </c>
      <c r="O108" s="2176">
        <v>114</v>
      </c>
      <c r="P108" s="2176">
        <v>429</v>
      </c>
      <c r="Q108" s="2176">
        <v>27</v>
      </c>
      <c r="R108" s="2176">
        <v>743</v>
      </c>
      <c r="S108" s="2176">
        <v>77</v>
      </c>
      <c r="T108" s="2176">
        <v>126</v>
      </c>
      <c r="U108" s="2177">
        <v>1597</v>
      </c>
      <c r="V108" s="2177">
        <v>3891</v>
      </c>
      <c r="W108" s="2179">
        <v>750</v>
      </c>
      <c r="X108" s="2507">
        <v>5191</v>
      </c>
      <c r="Y108" s="2507">
        <v>0</v>
      </c>
      <c r="Z108" s="2512" t="s">
        <v>2395</v>
      </c>
    </row>
    <row r="109" spans="1:26" ht="15" customHeight="1">
      <c r="A109" s="1001" t="s">
        <v>1423</v>
      </c>
      <c r="B109" s="1002" t="s">
        <v>25</v>
      </c>
      <c r="C109" s="2147" t="s">
        <v>2261</v>
      </c>
      <c r="D109" s="1003">
        <v>61707</v>
      </c>
      <c r="E109" s="1003">
        <v>67991</v>
      </c>
      <c r="F109" s="1003">
        <v>71553</v>
      </c>
      <c r="G109" s="1003">
        <v>74773</v>
      </c>
      <c r="H109" s="2193">
        <v>78251</v>
      </c>
      <c r="I109" s="2193">
        <v>93071</v>
      </c>
      <c r="J109" s="1003">
        <v>97208</v>
      </c>
      <c r="K109" s="1003">
        <v>100003</v>
      </c>
      <c r="L109" s="1003">
        <v>101894</v>
      </c>
      <c r="M109" s="1003">
        <v>114279</v>
      </c>
      <c r="N109" s="1003">
        <v>140344</v>
      </c>
      <c r="O109" s="1003">
        <v>183280</v>
      </c>
      <c r="P109" s="1003">
        <v>212233</v>
      </c>
      <c r="Q109" s="1003">
        <v>227311</v>
      </c>
      <c r="R109" s="1003">
        <v>239803</v>
      </c>
      <c r="S109" s="1003">
        <v>260567</v>
      </c>
      <c r="T109" s="1003">
        <v>266170</v>
      </c>
      <c r="U109" s="1004">
        <v>267100</v>
      </c>
      <c r="V109" s="1004">
        <v>266937</v>
      </c>
      <c r="W109" s="1005">
        <v>267435</v>
      </c>
      <c r="X109" s="2506">
        <v>260878</v>
      </c>
      <c r="Y109" s="2506">
        <v>267435</v>
      </c>
      <c r="Z109" s="2511">
        <v>260878</v>
      </c>
    </row>
    <row r="110" spans="1:26" ht="15" customHeight="1">
      <c r="A110" s="1001"/>
      <c r="B110" s="1002"/>
      <c r="C110" s="2147" t="s">
        <v>2592</v>
      </c>
      <c r="D110" s="1003">
        <v>23242</v>
      </c>
      <c r="E110" s="1003">
        <v>24893</v>
      </c>
      <c r="F110" s="1003">
        <v>26164</v>
      </c>
      <c r="G110" s="1003">
        <v>27455</v>
      </c>
      <c r="H110" s="2193">
        <v>0</v>
      </c>
      <c r="I110" s="2193">
        <v>0</v>
      </c>
      <c r="J110" s="1003">
        <v>31747</v>
      </c>
      <c r="K110" s="1003">
        <v>30902</v>
      </c>
      <c r="L110" s="1003">
        <v>28420</v>
      </c>
      <c r="M110" s="1003">
        <v>27471</v>
      </c>
      <c r="N110" s="1003">
        <v>33722</v>
      </c>
      <c r="O110" s="1003">
        <v>50067</v>
      </c>
      <c r="P110" s="1003">
        <v>58271</v>
      </c>
      <c r="Q110" s="1003">
        <v>56924</v>
      </c>
      <c r="R110" s="1003">
        <v>49047</v>
      </c>
      <c r="S110" s="1003">
        <v>45478</v>
      </c>
      <c r="T110" s="1003">
        <v>43424</v>
      </c>
      <c r="U110" s="1004">
        <v>40603</v>
      </c>
      <c r="V110" s="1004">
        <v>39271</v>
      </c>
      <c r="W110" s="1005">
        <v>36724</v>
      </c>
      <c r="X110" s="2506">
        <v>32871</v>
      </c>
      <c r="Y110" s="2506">
        <v>36731</v>
      </c>
      <c r="Z110" s="2511">
        <v>32949</v>
      </c>
    </row>
    <row r="111" spans="1:26" ht="15" customHeight="1">
      <c r="A111" s="1001"/>
      <c r="B111" s="1002"/>
      <c r="C111" s="2147" t="s">
        <v>2593</v>
      </c>
      <c r="D111" s="1003">
        <v>33253</v>
      </c>
      <c r="E111" s="1003">
        <v>38012</v>
      </c>
      <c r="F111" s="1003">
        <v>41941</v>
      </c>
      <c r="G111" s="1003">
        <v>43794</v>
      </c>
      <c r="H111" s="2193">
        <v>0</v>
      </c>
      <c r="I111" s="2193">
        <v>0</v>
      </c>
      <c r="J111" s="1003">
        <v>60589</v>
      </c>
      <c r="K111" s="1003">
        <v>63464</v>
      </c>
      <c r="L111" s="1003">
        <v>67016</v>
      </c>
      <c r="M111" s="1003">
        <v>78914</v>
      </c>
      <c r="N111" s="1003">
        <v>96937</v>
      </c>
      <c r="O111" s="1003">
        <v>120959</v>
      </c>
      <c r="P111" s="1003">
        <v>138607</v>
      </c>
      <c r="Q111" s="1003">
        <v>152321</v>
      </c>
      <c r="R111" s="1003">
        <v>167553</v>
      </c>
      <c r="S111" s="1003">
        <v>185054</v>
      </c>
      <c r="T111" s="1003">
        <v>186220</v>
      </c>
      <c r="U111" s="1004">
        <v>179276</v>
      </c>
      <c r="V111" s="1004">
        <v>172184</v>
      </c>
      <c r="W111" s="1005">
        <v>163163</v>
      </c>
      <c r="X111" s="2506">
        <v>151933</v>
      </c>
      <c r="Y111" s="2506">
        <v>163624</v>
      </c>
      <c r="Z111" s="2511">
        <v>154490</v>
      </c>
    </row>
    <row r="112" spans="1:26" ht="15" customHeight="1">
      <c r="A112" s="1001"/>
      <c r="B112" s="1002"/>
      <c r="C112" s="2147" t="s">
        <v>2594</v>
      </c>
      <c r="D112" s="1003">
        <v>5212</v>
      </c>
      <c r="E112" s="1003">
        <v>5086</v>
      </c>
      <c r="F112" s="1003">
        <v>3448</v>
      </c>
      <c r="G112" s="1003">
        <v>3524</v>
      </c>
      <c r="H112" s="2193">
        <v>0</v>
      </c>
      <c r="I112" s="2193">
        <v>0</v>
      </c>
      <c r="J112" s="1003">
        <v>4864</v>
      </c>
      <c r="K112" s="1003">
        <v>5637</v>
      </c>
      <c r="L112" s="1003">
        <v>6458</v>
      </c>
      <c r="M112" s="1003">
        <v>7894</v>
      </c>
      <c r="N112" s="1003">
        <v>9685</v>
      </c>
      <c r="O112" s="1003">
        <v>12225</v>
      </c>
      <c r="P112" s="1003">
        <v>15332</v>
      </c>
      <c r="Q112" s="1003">
        <v>18066</v>
      </c>
      <c r="R112" s="1003">
        <v>22176</v>
      </c>
      <c r="S112" s="1003">
        <v>29697</v>
      </c>
      <c r="T112" s="1003">
        <v>36266</v>
      </c>
      <c r="U112" s="1004">
        <v>44564</v>
      </c>
      <c r="V112" s="1004">
        <v>55078</v>
      </c>
      <c r="W112" s="1005">
        <v>66824</v>
      </c>
      <c r="X112" s="2506">
        <v>72332</v>
      </c>
      <c r="Y112" s="2506">
        <v>67080</v>
      </c>
      <c r="Z112" s="2511">
        <v>73439</v>
      </c>
    </row>
    <row r="113" spans="1:26" ht="15" customHeight="1">
      <c r="A113" s="2153"/>
      <c r="B113" s="2154"/>
      <c r="C113" s="2168" t="s">
        <v>2595</v>
      </c>
      <c r="D113" s="2176">
        <v>0</v>
      </c>
      <c r="E113" s="2176">
        <v>0</v>
      </c>
      <c r="F113" s="2176">
        <v>0</v>
      </c>
      <c r="G113" s="2176">
        <v>0</v>
      </c>
      <c r="H113" s="2194">
        <v>0</v>
      </c>
      <c r="I113" s="2194">
        <v>0</v>
      </c>
      <c r="J113" s="2176">
        <v>8</v>
      </c>
      <c r="K113" s="2176">
        <v>0</v>
      </c>
      <c r="L113" s="2176">
        <v>0</v>
      </c>
      <c r="M113" s="2176">
        <v>0</v>
      </c>
      <c r="N113" s="2176">
        <v>0</v>
      </c>
      <c r="O113" s="2176">
        <v>29</v>
      </c>
      <c r="P113" s="2176">
        <v>23</v>
      </c>
      <c r="Q113" s="2176">
        <v>0</v>
      </c>
      <c r="R113" s="2176">
        <v>1027</v>
      </c>
      <c r="S113" s="2176">
        <v>338</v>
      </c>
      <c r="T113" s="2176">
        <v>260</v>
      </c>
      <c r="U113" s="2177">
        <v>2657</v>
      </c>
      <c r="V113" s="2177">
        <v>404</v>
      </c>
      <c r="W113" s="2179">
        <v>724</v>
      </c>
      <c r="X113" s="2507">
        <v>3742</v>
      </c>
      <c r="Y113" s="2507">
        <v>0</v>
      </c>
      <c r="Z113" s="2512" t="s">
        <v>2395</v>
      </c>
    </row>
    <row r="114" spans="1:26" ht="15" customHeight="1">
      <c r="A114" s="1001" t="s">
        <v>1431</v>
      </c>
      <c r="B114" s="1002" t="s">
        <v>26</v>
      </c>
      <c r="C114" s="2147" t="s">
        <v>2261</v>
      </c>
      <c r="D114" s="1003">
        <v>30097</v>
      </c>
      <c r="E114" s="1003">
        <v>31641</v>
      </c>
      <c r="F114" s="1003">
        <v>31904</v>
      </c>
      <c r="G114" s="1003">
        <v>36304</v>
      </c>
      <c r="H114" s="2193">
        <v>40722</v>
      </c>
      <c r="I114" s="2193">
        <v>46659</v>
      </c>
      <c r="J114" s="1003">
        <v>49771</v>
      </c>
      <c r="K114" s="1003">
        <v>51131</v>
      </c>
      <c r="L114" s="1003">
        <v>53565</v>
      </c>
      <c r="M114" s="1003">
        <v>61000</v>
      </c>
      <c r="N114" s="1003">
        <v>68900</v>
      </c>
      <c r="O114" s="1003">
        <v>77080</v>
      </c>
      <c r="P114" s="1003">
        <v>85463</v>
      </c>
      <c r="Q114" s="1003">
        <v>91434</v>
      </c>
      <c r="R114" s="1003">
        <v>93273</v>
      </c>
      <c r="S114" s="1003">
        <v>97632</v>
      </c>
      <c r="T114" s="1003">
        <v>96020</v>
      </c>
      <c r="U114" s="1004">
        <v>94813</v>
      </c>
      <c r="V114" s="1004">
        <v>93901</v>
      </c>
      <c r="W114" s="1005">
        <v>91030</v>
      </c>
      <c r="X114" s="2506">
        <v>87722</v>
      </c>
      <c r="Y114" s="2506">
        <v>91030</v>
      </c>
      <c r="Z114" s="2511">
        <v>87722</v>
      </c>
    </row>
    <row r="115" spans="1:26" ht="15" customHeight="1">
      <c r="A115" s="1001"/>
      <c r="B115" s="1002"/>
      <c r="C115" s="2147" t="s">
        <v>2592</v>
      </c>
      <c r="D115" s="1003">
        <v>11176</v>
      </c>
      <c r="E115" s="1003">
        <v>11536</v>
      </c>
      <c r="F115" s="1003">
        <v>11405</v>
      </c>
      <c r="G115" s="1003">
        <v>12592</v>
      </c>
      <c r="H115" s="2193">
        <v>0</v>
      </c>
      <c r="I115" s="2193">
        <v>0</v>
      </c>
      <c r="J115" s="1003">
        <v>17063</v>
      </c>
      <c r="K115" s="1003">
        <v>17008</v>
      </c>
      <c r="L115" s="1003">
        <v>15566</v>
      </c>
      <c r="M115" s="1003">
        <v>15484</v>
      </c>
      <c r="N115" s="1003">
        <v>17027</v>
      </c>
      <c r="O115" s="1003">
        <v>20401</v>
      </c>
      <c r="P115" s="1003">
        <v>23219</v>
      </c>
      <c r="Q115" s="1003">
        <v>23164</v>
      </c>
      <c r="R115" s="1003">
        <v>19586</v>
      </c>
      <c r="S115" s="1003">
        <v>17423</v>
      </c>
      <c r="T115" s="1003">
        <v>15497</v>
      </c>
      <c r="U115" s="1004">
        <v>14261</v>
      </c>
      <c r="V115" s="1004">
        <v>13450</v>
      </c>
      <c r="W115" s="1005">
        <v>12137</v>
      </c>
      <c r="X115" s="2506">
        <v>11169</v>
      </c>
      <c r="Y115" s="2506">
        <v>12137</v>
      </c>
      <c r="Z115" s="2511">
        <v>11181</v>
      </c>
    </row>
    <row r="116" spans="1:26" ht="15" customHeight="1">
      <c r="A116" s="1001"/>
      <c r="B116" s="1002"/>
      <c r="C116" s="2147" t="s">
        <v>2593</v>
      </c>
      <c r="D116" s="1003">
        <v>16563</v>
      </c>
      <c r="E116" s="1003">
        <v>17787</v>
      </c>
      <c r="F116" s="1003">
        <v>18920</v>
      </c>
      <c r="G116" s="1003">
        <v>22078</v>
      </c>
      <c r="H116" s="2193">
        <v>0</v>
      </c>
      <c r="I116" s="2193">
        <v>0</v>
      </c>
      <c r="J116" s="1003">
        <v>30439</v>
      </c>
      <c r="K116" s="1003">
        <v>31409</v>
      </c>
      <c r="L116" s="1003">
        <v>34886</v>
      </c>
      <c r="M116" s="1003">
        <v>41872</v>
      </c>
      <c r="N116" s="1003">
        <v>47533</v>
      </c>
      <c r="O116" s="1003">
        <v>51457</v>
      </c>
      <c r="P116" s="1003">
        <v>55733</v>
      </c>
      <c r="Q116" s="1003">
        <v>60606</v>
      </c>
      <c r="R116" s="1003">
        <v>64680</v>
      </c>
      <c r="S116" s="1003">
        <v>68689</v>
      </c>
      <c r="T116" s="1003">
        <v>66690</v>
      </c>
      <c r="U116" s="1004">
        <v>63687</v>
      </c>
      <c r="V116" s="1004">
        <v>60280</v>
      </c>
      <c r="W116" s="1005">
        <v>54718</v>
      </c>
      <c r="X116" s="2506">
        <v>50316</v>
      </c>
      <c r="Y116" s="2506">
        <v>54872</v>
      </c>
      <c r="Z116" s="2511">
        <v>50753</v>
      </c>
    </row>
    <row r="117" spans="1:26" ht="15" customHeight="1">
      <c r="A117" s="1001"/>
      <c r="B117" s="1002"/>
      <c r="C117" s="2147" t="s">
        <v>2594</v>
      </c>
      <c r="D117" s="1003">
        <v>2358</v>
      </c>
      <c r="E117" s="1003">
        <v>2318</v>
      </c>
      <c r="F117" s="1003">
        <v>1579</v>
      </c>
      <c r="G117" s="1003">
        <v>1634</v>
      </c>
      <c r="H117" s="2193">
        <v>0</v>
      </c>
      <c r="I117" s="2193">
        <v>0</v>
      </c>
      <c r="J117" s="1003">
        <v>2267</v>
      </c>
      <c r="K117" s="1003">
        <v>2714</v>
      </c>
      <c r="L117" s="1003">
        <v>3113</v>
      </c>
      <c r="M117" s="1003">
        <v>3644</v>
      </c>
      <c r="N117" s="1003">
        <v>4340</v>
      </c>
      <c r="O117" s="1003">
        <v>5218</v>
      </c>
      <c r="P117" s="1003">
        <v>6509</v>
      </c>
      <c r="Q117" s="1003">
        <v>7664</v>
      </c>
      <c r="R117" s="1003">
        <v>8952</v>
      </c>
      <c r="S117" s="1003">
        <v>11511</v>
      </c>
      <c r="T117" s="1003">
        <v>13745</v>
      </c>
      <c r="U117" s="1004">
        <v>16662</v>
      </c>
      <c r="V117" s="1004">
        <v>20059</v>
      </c>
      <c r="W117" s="1005">
        <v>23967</v>
      </c>
      <c r="X117" s="2506">
        <v>25596</v>
      </c>
      <c r="Y117" s="2506">
        <v>24021</v>
      </c>
      <c r="Z117" s="2511">
        <v>25788</v>
      </c>
    </row>
    <row r="118" spans="1:26" ht="15" customHeight="1">
      <c r="A118" s="2153"/>
      <c r="B118" s="2154"/>
      <c r="C118" s="2168" t="s">
        <v>2595</v>
      </c>
      <c r="D118" s="2176">
        <v>0</v>
      </c>
      <c r="E118" s="2176">
        <v>0</v>
      </c>
      <c r="F118" s="2176">
        <v>0</v>
      </c>
      <c r="G118" s="2176">
        <v>0</v>
      </c>
      <c r="H118" s="2194">
        <v>0</v>
      </c>
      <c r="I118" s="2194">
        <v>0</v>
      </c>
      <c r="J118" s="2176">
        <v>2</v>
      </c>
      <c r="K118" s="2176">
        <v>0</v>
      </c>
      <c r="L118" s="2176">
        <v>0</v>
      </c>
      <c r="M118" s="2176">
        <v>0</v>
      </c>
      <c r="N118" s="2176">
        <v>0</v>
      </c>
      <c r="O118" s="2176">
        <v>4</v>
      </c>
      <c r="P118" s="2176">
        <v>2</v>
      </c>
      <c r="Q118" s="2176">
        <v>0</v>
      </c>
      <c r="R118" s="2176">
        <v>55</v>
      </c>
      <c r="S118" s="2176">
        <v>9</v>
      </c>
      <c r="T118" s="2176">
        <v>88</v>
      </c>
      <c r="U118" s="2177">
        <v>203</v>
      </c>
      <c r="V118" s="2177">
        <v>112</v>
      </c>
      <c r="W118" s="2179">
        <v>208</v>
      </c>
      <c r="X118" s="2507">
        <v>641</v>
      </c>
      <c r="Y118" s="2507">
        <v>0</v>
      </c>
      <c r="Z118" s="2512" t="s">
        <v>2395</v>
      </c>
    </row>
    <row r="119" spans="1:26" ht="15" customHeight="1">
      <c r="A119" s="1001" t="s">
        <v>1446</v>
      </c>
      <c r="B119" s="1002" t="s">
        <v>27</v>
      </c>
      <c r="C119" s="2147" t="s">
        <v>2261</v>
      </c>
      <c r="D119" s="1003">
        <v>13730</v>
      </c>
      <c r="E119" s="1003">
        <v>13876</v>
      </c>
      <c r="F119" s="1003">
        <v>14418</v>
      </c>
      <c r="G119" s="1003">
        <v>14719</v>
      </c>
      <c r="H119" s="2193">
        <v>15152</v>
      </c>
      <c r="I119" s="2193">
        <v>18153</v>
      </c>
      <c r="J119" s="1003">
        <v>18240</v>
      </c>
      <c r="K119" s="1003">
        <v>18639</v>
      </c>
      <c r="L119" s="1003">
        <v>18525</v>
      </c>
      <c r="M119" s="1003">
        <v>19099</v>
      </c>
      <c r="N119" s="1003">
        <v>21140</v>
      </c>
      <c r="O119" s="1003">
        <v>23425</v>
      </c>
      <c r="P119" s="1003">
        <v>27609</v>
      </c>
      <c r="Q119" s="1003">
        <v>29579</v>
      </c>
      <c r="R119" s="1003">
        <v>30603</v>
      </c>
      <c r="S119" s="1003">
        <v>31377</v>
      </c>
      <c r="T119" s="1003">
        <v>32054</v>
      </c>
      <c r="U119" s="1004">
        <v>31944</v>
      </c>
      <c r="V119" s="1004">
        <v>31026</v>
      </c>
      <c r="W119" s="1005">
        <v>31020</v>
      </c>
      <c r="X119" s="2506">
        <v>30268</v>
      </c>
      <c r="Y119" s="2506">
        <v>31020</v>
      </c>
      <c r="Z119" s="2511">
        <v>30268</v>
      </c>
    </row>
    <row r="120" spans="1:26" ht="15" customHeight="1">
      <c r="A120" s="1001"/>
      <c r="B120" s="1002"/>
      <c r="C120" s="2147" t="s">
        <v>2592</v>
      </c>
      <c r="D120" s="1003">
        <v>5568</v>
      </c>
      <c r="E120" s="1003">
        <v>5468</v>
      </c>
      <c r="F120" s="1003">
        <v>5561</v>
      </c>
      <c r="G120" s="1003">
        <v>5583</v>
      </c>
      <c r="H120" s="2193">
        <v>0</v>
      </c>
      <c r="I120" s="2193">
        <v>0</v>
      </c>
      <c r="J120" s="1003">
        <v>6219</v>
      </c>
      <c r="K120" s="1003">
        <v>6259</v>
      </c>
      <c r="L120" s="1003">
        <v>5816</v>
      </c>
      <c r="M120" s="1003">
        <v>5079</v>
      </c>
      <c r="N120" s="1003">
        <v>5120</v>
      </c>
      <c r="O120" s="1003">
        <v>5857</v>
      </c>
      <c r="P120" s="1003">
        <v>7441</v>
      </c>
      <c r="Q120" s="1003">
        <v>7510</v>
      </c>
      <c r="R120" s="1003">
        <v>6277</v>
      </c>
      <c r="S120" s="1003">
        <v>5316</v>
      </c>
      <c r="T120" s="1003">
        <v>4857</v>
      </c>
      <c r="U120" s="1004">
        <v>4569</v>
      </c>
      <c r="V120" s="1004">
        <v>4199</v>
      </c>
      <c r="W120" s="1005">
        <v>4110</v>
      </c>
      <c r="X120" s="2506">
        <v>3820</v>
      </c>
      <c r="Y120" s="2506">
        <v>4112</v>
      </c>
      <c r="Z120" s="2511">
        <v>3822</v>
      </c>
    </row>
    <row r="121" spans="1:26" ht="15" customHeight="1">
      <c r="A121" s="1001"/>
      <c r="B121" s="1002"/>
      <c r="C121" s="2147" t="s">
        <v>2593</v>
      </c>
      <c r="D121" s="1003">
        <v>6972</v>
      </c>
      <c r="E121" s="1003">
        <v>7228</v>
      </c>
      <c r="F121" s="1003">
        <v>8069</v>
      </c>
      <c r="G121" s="1003">
        <v>8369</v>
      </c>
      <c r="H121" s="2193">
        <v>0</v>
      </c>
      <c r="I121" s="2193">
        <v>0</v>
      </c>
      <c r="J121" s="1003">
        <v>10980</v>
      </c>
      <c r="K121" s="1003">
        <v>11148</v>
      </c>
      <c r="L121" s="1003">
        <v>11379</v>
      </c>
      <c r="M121" s="1003">
        <v>12568</v>
      </c>
      <c r="N121" s="1003">
        <v>14284</v>
      </c>
      <c r="O121" s="1003">
        <v>15499</v>
      </c>
      <c r="P121" s="1003">
        <v>17648</v>
      </c>
      <c r="Q121" s="1003">
        <v>19210</v>
      </c>
      <c r="R121" s="1003">
        <v>21018</v>
      </c>
      <c r="S121" s="1003">
        <v>21985</v>
      </c>
      <c r="T121" s="1003">
        <v>22343</v>
      </c>
      <c r="U121" s="1004">
        <v>21612</v>
      </c>
      <c r="V121" s="1004">
        <v>19618</v>
      </c>
      <c r="W121" s="1005">
        <v>17911</v>
      </c>
      <c r="X121" s="2506">
        <v>16615</v>
      </c>
      <c r="Y121" s="2506">
        <v>17930</v>
      </c>
      <c r="Z121" s="2511">
        <v>16712</v>
      </c>
    </row>
    <row r="122" spans="1:26" ht="15" customHeight="1">
      <c r="A122" s="1001"/>
      <c r="B122" s="1002"/>
      <c r="C122" s="2147" t="s">
        <v>2594</v>
      </c>
      <c r="D122" s="1003">
        <v>1190</v>
      </c>
      <c r="E122" s="1003">
        <v>1180</v>
      </c>
      <c r="F122" s="1003">
        <v>788</v>
      </c>
      <c r="G122" s="1003">
        <v>767</v>
      </c>
      <c r="H122" s="2193">
        <v>0</v>
      </c>
      <c r="I122" s="2193">
        <v>0</v>
      </c>
      <c r="J122" s="1003">
        <v>1039</v>
      </c>
      <c r="K122" s="1003">
        <v>1232</v>
      </c>
      <c r="L122" s="1003">
        <v>1330</v>
      </c>
      <c r="M122" s="1003">
        <v>1452</v>
      </c>
      <c r="N122" s="1003">
        <v>1736</v>
      </c>
      <c r="O122" s="1003">
        <v>2066</v>
      </c>
      <c r="P122" s="1003">
        <v>2520</v>
      </c>
      <c r="Q122" s="1003">
        <v>2859</v>
      </c>
      <c r="R122" s="1003">
        <v>3308</v>
      </c>
      <c r="S122" s="1003">
        <v>4076</v>
      </c>
      <c r="T122" s="1003">
        <v>4834</v>
      </c>
      <c r="U122" s="1004">
        <v>5762</v>
      </c>
      <c r="V122" s="1004">
        <v>7198</v>
      </c>
      <c r="W122" s="1005">
        <v>8974</v>
      </c>
      <c r="X122" s="2506">
        <v>9716</v>
      </c>
      <c r="Y122" s="2506">
        <v>8978</v>
      </c>
      <c r="Z122" s="2511">
        <v>9734</v>
      </c>
    </row>
    <row r="123" spans="1:26" ht="15" customHeight="1">
      <c r="A123" s="2153"/>
      <c r="B123" s="2154"/>
      <c r="C123" s="2168" t="s">
        <v>2595</v>
      </c>
      <c r="D123" s="2176">
        <v>0</v>
      </c>
      <c r="E123" s="2176">
        <v>0</v>
      </c>
      <c r="F123" s="2176">
        <v>0</v>
      </c>
      <c r="G123" s="2176">
        <v>0</v>
      </c>
      <c r="H123" s="2194">
        <v>0</v>
      </c>
      <c r="I123" s="2194">
        <v>0</v>
      </c>
      <c r="J123" s="2176">
        <v>2</v>
      </c>
      <c r="K123" s="2176">
        <v>0</v>
      </c>
      <c r="L123" s="2176">
        <v>0</v>
      </c>
      <c r="M123" s="2176">
        <v>0</v>
      </c>
      <c r="N123" s="2176">
        <v>0</v>
      </c>
      <c r="O123" s="2176">
        <v>3</v>
      </c>
      <c r="P123" s="2176">
        <v>0</v>
      </c>
      <c r="Q123" s="2176">
        <v>0</v>
      </c>
      <c r="R123" s="2176">
        <v>0</v>
      </c>
      <c r="S123" s="2176">
        <v>0</v>
      </c>
      <c r="T123" s="2176">
        <v>20</v>
      </c>
      <c r="U123" s="2177">
        <v>1</v>
      </c>
      <c r="V123" s="2177">
        <v>11</v>
      </c>
      <c r="W123" s="2179">
        <v>25</v>
      </c>
      <c r="X123" s="2507">
        <v>117</v>
      </c>
      <c r="Y123" s="2507">
        <v>0</v>
      </c>
      <c r="Z123" s="2512" t="s">
        <v>2395</v>
      </c>
    </row>
    <row r="124" spans="1:26" ht="15" customHeight="1">
      <c r="A124" s="1001" t="s">
        <v>1447</v>
      </c>
      <c r="B124" s="1002" t="s">
        <v>28</v>
      </c>
      <c r="C124" s="2147" t="s">
        <v>2261</v>
      </c>
      <c r="D124" s="1003">
        <v>4933</v>
      </c>
      <c r="E124" s="1003">
        <v>5243</v>
      </c>
      <c r="F124" s="1003">
        <v>5447</v>
      </c>
      <c r="G124" s="1003">
        <v>5772</v>
      </c>
      <c r="H124" s="2193">
        <v>6078</v>
      </c>
      <c r="I124" s="2193">
        <v>8081</v>
      </c>
      <c r="J124" s="1003">
        <v>8461</v>
      </c>
      <c r="K124" s="1003">
        <v>8852</v>
      </c>
      <c r="L124" s="1003">
        <v>9235</v>
      </c>
      <c r="M124" s="1003">
        <v>11095</v>
      </c>
      <c r="N124" s="1003">
        <v>13116</v>
      </c>
      <c r="O124" s="1003">
        <v>20011</v>
      </c>
      <c r="P124" s="1003">
        <v>26527</v>
      </c>
      <c r="Q124" s="1003">
        <v>29757</v>
      </c>
      <c r="R124" s="1003">
        <v>30813</v>
      </c>
      <c r="S124" s="1003">
        <v>33583</v>
      </c>
      <c r="T124" s="1003">
        <v>33766</v>
      </c>
      <c r="U124" s="1004">
        <v>33545</v>
      </c>
      <c r="V124" s="1004">
        <v>33183</v>
      </c>
      <c r="W124" s="1005">
        <v>33739</v>
      </c>
      <c r="X124" s="2506">
        <v>33604</v>
      </c>
      <c r="Y124" s="2506">
        <v>33739</v>
      </c>
      <c r="Z124" s="2511">
        <v>33604</v>
      </c>
    </row>
    <row r="125" spans="1:26" ht="15" customHeight="1">
      <c r="A125" s="1001"/>
      <c r="B125" s="1002"/>
      <c r="C125" s="2147" t="s">
        <v>2592</v>
      </c>
      <c r="D125" s="1003">
        <v>1996</v>
      </c>
      <c r="E125" s="1003">
        <v>2030</v>
      </c>
      <c r="F125" s="1003">
        <v>2053</v>
      </c>
      <c r="G125" s="1003">
        <v>2184</v>
      </c>
      <c r="H125" s="2193">
        <v>0</v>
      </c>
      <c r="I125" s="2193">
        <v>0</v>
      </c>
      <c r="J125" s="1003">
        <v>2851</v>
      </c>
      <c r="K125" s="1003">
        <v>2948</v>
      </c>
      <c r="L125" s="1003">
        <v>2768</v>
      </c>
      <c r="M125" s="1003">
        <v>2837</v>
      </c>
      <c r="N125" s="1003">
        <v>3226</v>
      </c>
      <c r="O125" s="1003">
        <v>5630</v>
      </c>
      <c r="P125" s="1003">
        <v>7720</v>
      </c>
      <c r="Q125" s="1003">
        <v>7921</v>
      </c>
      <c r="R125" s="1003">
        <v>6451</v>
      </c>
      <c r="S125" s="1003">
        <v>5932</v>
      </c>
      <c r="T125" s="1003">
        <v>5415</v>
      </c>
      <c r="U125" s="1004">
        <v>5063</v>
      </c>
      <c r="V125" s="1004">
        <v>4764</v>
      </c>
      <c r="W125" s="1005">
        <v>4933</v>
      </c>
      <c r="X125" s="2506">
        <v>4785</v>
      </c>
      <c r="Y125" s="2506">
        <v>4935</v>
      </c>
      <c r="Z125" s="2511">
        <v>4788</v>
      </c>
    </row>
    <row r="126" spans="1:26" ht="15" customHeight="1">
      <c r="A126" s="1001"/>
      <c r="B126" s="1002"/>
      <c r="C126" s="2147" t="s">
        <v>2593</v>
      </c>
      <c r="D126" s="1003">
        <v>2497</v>
      </c>
      <c r="E126" s="1003">
        <v>2785</v>
      </c>
      <c r="F126" s="1003">
        <v>3110</v>
      </c>
      <c r="G126" s="1003">
        <v>3293</v>
      </c>
      <c r="H126" s="2193">
        <v>0</v>
      </c>
      <c r="I126" s="2193">
        <v>0</v>
      </c>
      <c r="J126" s="1003">
        <v>5179</v>
      </c>
      <c r="K126" s="1003">
        <v>5395</v>
      </c>
      <c r="L126" s="1003">
        <v>5927</v>
      </c>
      <c r="M126" s="1003">
        <v>7612</v>
      </c>
      <c r="N126" s="1003">
        <v>9096</v>
      </c>
      <c r="O126" s="1003">
        <v>13241</v>
      </c>
      <c r="P126" s="1003">
        <v>17249</v>
      </c>
      <c r="Q126" s="1003">
        <v>19899</v>
      </c>
      <c r="R126" s="1003">
        <v>21935</v>
      </c>
      <c r="S126" s="1003">
        <v>24294</v>
      </c>
      <c r="T126" s="1003">
        <v>23930</v>
      </c>
      <c r="U126" s="1004">
        <v>23021</v>
      </c>
      <c r="V126" s="1004">
        <v>21434</v>
      </c>
      <c r="W126" s="1005">
        <v>20319</v>
      </c>
      <c r="X126" s="2506">
        <v>19308</v>
      </c>
      <c r="Y126" s="2506">
        <v>20345</v>
      </c>
      <c r="Z126" s="2511">
        <v>19549</v>
      </c>
    </row>
    <row r="127" spans="1:26" ht="15" customHeight="1">
      <c r="A127" s="1001"/>
      <c r="B127" s="1002"/>
      <c r="C127" s="2147" t="s">
        <v>2594</v>
      </c>
      <c r="D127" s="1003">
        <v>440</v>
      </c>
      <c r="E127" s="1003">
        <v>428</v>
      </c>
      <c r="F127" s="1003">
        <v>284</v>
      </c>
      <c r="G127" s="1003">
        <v>295</v>
      </c>
      <c r="H127" s="2193">
        <v>0</v>
      </c>
      <c r="I127" s="2193">
        <v>0</v>
      </c>
      <c r="J127" s="1003">
        <v>431</v>
      </c>
      <c r="K127" s="1003">
        <v>509</v>
      </c>
      <c r="L127" s="1003">
        <v>540</v>
      </c>
      <c r="M127" s="1003">
        <v>646</v>
      </c>
      <c r="N127" s="1003">
        <v>794</v>
      </c>
      <c r="O127" s="1003">
        <v>1121</v>
      </c>
      <c r="P127" s="1003">
        <v>1553</v>
      </c>
      <c r="Q127" s="1003">
        <v>1937</v>
      </c>
      <c r="R127" s="1003">
        <v>2415</v>
      </c>
      <c r="S127" s="1003">
        <v>3357</v>
      </c>
      <c r="T127" s="1003">
        <v>4408</v>
      </c>
      <c r="U127" s="1004">
        <v>5459</v>
      </c>
      <c r="V127" s="1004">
        <v>6956</v>
      </c>
      <c r="W127" s="1005">
        <v>8441</v>
      </c>
      <c r="X127" s="2506">
        <v>9160</v>
      </c>
      <c r="Y127" s="2506">
        <v>8459</v>
      </c>
      <c r="Z127" s="2511">
        <v>9267</v>
      </c>
    </row>
    <row r="128" spans="1:26" ht="15" customHeight="1">
      <c r="A128" s="2153"/>
      <c r="B128" s="2154"/>
      <c r="C128" s="2168" t="s">
        <v>2595</v>
      </c>
      <c r="D128" s="2176">
        <v>0</v>
      </c>
      <c r="E128" s="2176">
        <v>0</v>
      </c>
      <c r="F128" s="2176">
        <v>0</v>
      </c>
      <c r="G128" s="2176">
        <v>0</v>
      </c>
      <c r="H128" s="2194">
        <v>0</v>
      </c>
      <c r="I128" s="2194">
        <v>0</v>
      </c>
      <c r="J128" s="2176">
        <v>0</v>
      </c>
      <c r="K128" s="2176">
        <v>0</v>
      </c>
      <c r="L128" s="2176">
        <v>0</v>
      </c>
      <c r="M128" s="2176">
        <v>0</v>
      </c>
      <c r="N128" s="2176">
        <v>0</v>
      </c>
      <c r="O128" s="2176">
        <v>19</v>
      </c>
      <c r="P128" s="2176">
        <v>5</v>
      </c>
      <c r="Q128" s="2176">
        <v>0</v>
      </c>
      <c r="R128" s="2176">
        <v>12</v>
      </c>
      <c r="S128" s="2176">
        <v>0</v>
      </c>
      <c r="T128" s="2176">
        <v>13</v>
      </c>
      <c r="U128" s="2177">
        <v>2</v>
      </c>
      <c r="V128" s="2177">
        <v>29</v>
      </c>
      <c r="W128" s="2179">
        <v>46</v>
      </c>
      <c r="X128" s="2507">
        <v>351</v>
      </c>
      <c r="Y128" s="2507">
        <v>0</v>
      </c>
      <c r="Z128" s="2512" t="s">
        <v>2395</v>
      </c>
    </row>
    <row r="129" spans="1:26" ht="15" customHeight="1">
      <c r="A129" s="996" t="s">
        <v>29</v>
      </c>
      <c r="B129" s="1008"/>
      <c r="H129" s="2195"/>
      <c r="I129" s="2195"/>
      <c r="U129" s="2149"/>
      <c r="V129" s="2149"/>
      <c r="W129" s="1008"/>
      <c r="X129" s="2506"/>
      <c r="Y129" s="2506"/>
      <c r="Z129" s="2511"/>
    </row>
    <row r="130" spans="1:26" ht="15" customHeight="1">
      <c r="A130" s="1001" t="s">
        <v>1426</v>
      </c>
      <c r="B130" s="1002" t="s">
        <v>80</v>
      </c>
      <c r="C130" s="2147" t="s">
        <v>2261</v>
      </c>
      <c r="D130" s="1003">
        <v>20987</v>
      </c>
      <c r="E130" s="1003">
        <v>22392</v>
      </c>
      <c r="F130" s="1003">
        <v>25656</v>
      </c>
      <c r="G130" s="1003">
        <v>29737</v>
      </c>
      <c r="H130" s="2193">
        <v>32083</v>
      </c>
      <c r="I130" s="2193">
        <v>37160</v>
      </c>
      <c r="J130" s="1003">
        <v>42516</v>
      </c>
      <c r="K130" s="1003">
        <v>48012</v>
      </c>
      <c r="L130" s="1003">
        <v>51173</v>
      </c>
      <c r="M130" s="1003">
        <v>48481</v>
      </c>
      <c r="N130" s="1003">
        <v>45964</v>
      </c>
      <c r="O130" s="1003">
        <v>46182</v>
      </c>
      <c r="P130" s="1003">
        <v>46380</v>
      </c>
      <c r="Q130" s="1003">
        <v>46889</v>
      </c>
      <c r="R130" s="1003">
        <v>46220</v>
      </c>
      <c r="S130" s="1003">
        <v>46339</v>
      </c>
      <c r="T130" s="1003">
        <v>45718</v>
      </c>
      <c r="U130" s="1004">
        <v>43953</v>
      </c>
      <c r="V130" s="1004">
        <v>42802</v>
      </c>
      <c r="W130" s="1005">
        <v>40866</v>
      </c>
      <c r="X130" s="2506">
        <v>38673</v>
      </c>
      <c r="Y130" s="2506">
        <v>40866</v>
      </c>
      <c r="Z130" s="2511">
        <v>38673</v>
      </c>
    </row>
    <row r="131" spans="1:26" ht="15" customHeight="1">
      <c r="A131" s="1001"/>
      <c r="B131" s="1002"/>
      <c r="C131" s="2147" t="s">
        <v>2592</v>
      </c>
      <c r="D131" s="1003">
        <v>7848</v>
      </c>
      <c r="E131" s="1003">
        <v>8252</v>
      </c>
      <c r="F131" s="1003">
        <v>9145</v>
      </c>
      <c r="G131" s="1003">
        <v>10349</v>
      </c>
      <c r="H131" s="2193">
        <v>0</v>
      </c>
      <c r="I131" s="2193">
        <v>0</v>
      </c>
      <c r="J131" s="1003">
        <v>13058</v>
      </c>
      <c r="K131" s="1003">
        <v>13163</v>
      </c>
      <c r="L131" s="1003">
        <v>12431</v>
      </c>
      <c r="M131" s="1003">
        <v>11516</v>
      </c>
      <c r="N131" s="1003">
        <v>11143</v>
      </c>
      <c r="O131" s="1003">
        <v>11668</v>
      </c>
      <c r="P131" s="1003">
        <v>11153</v>
      </c>
      <c r="Q131" s="1003">
        <v>10240</v>
      </c>
      <c r="R131" s="1003">
        <v>8553</v>
      </c>
      <c r="S131" s="1003">
        <v>7723</v>
      </c>
      <c r="T131" s="1003">
        <v>7224</v>
      </c>
      <c r="U131" s="1004">
        <v>6567</v>
      </c>
      <c r="V131" s="1004">
        <v>5977</v>
      </c>
      <c r="W131" s="1005">
        <v>5248</v>
      </c>
      <c r="X131" s="2506">
        <v>4568</v>
      </c>
      <c r="Y131" s="2506">
        <v>5253</v>
      </c>
      <c r="Z131" s="2511">
        <v>4585</v>
      </c>
    </row>
    <row r="132" spans="1:26" ht="15" customHeight="1">
      <c r="A132" s="1001"/>
      <c r="B132" s="1002"/>
      <c r="C132" s="2147" t="s">
        <v>2593</v>
      </c>
      <c r="D132" s="1003">
        <v>10961</v>
      </c>
      <c r="E132" s="1003">
        <v>11965</v>
      </c>
      <c r="F132" s="1003">
        <v>15014</v>
      </c>
      <c r="G132" s="1003">
        <v>17859</v>
      </c>
      <c r="H132" s="2193">
        <v>0</v>
      </c>
      <c r="I132" s="2193">
        <v>0</v>
      </c>
      <c r="J132" s="1003">
        <v>27418</v>
      </c>
      <c r="K132" s="1003">
        <v>32495</v>
      </c>
      <c r="L132" s="1003">
        <v>36164</v>
      </c>
      <c r="M132" s="1003">
        <v>34010</v>
      </c>
      <c r="N132" s="1003">
        <v>31359</v>
      </c>
      <c r="O132" s="1003">
        <v>30334</v>
      </c>
      <c r="P132" s="1003">
        <v>30287</v>
      </c>
      <c r="Q132" s="1003">
        <v>30928</v>
      </c>
      <c r="R132" s="1003">
        <v>30906</v>
      </c>
      <c r="S132" s="1003">
        <v>30520</v>
      </c>
      <c r="T132" s="1003">
        <v>29073</v>
      </c>
      <c r="U132" s="1004">
        <v>26865</v>
      </c>
      <c r="V132" s="1004">
        <v>25061</v>
      </c>
      <c r="W132" s="1005">
        <v>22907</v>
      </c>
      <c r="X132" s="2506">
        <v>20732</v>
      </c>
      <c r="Y132" s="2506">
        <v>22948</v>
      </c>
      <c r="Z132" s="2511">
        <v>21022</v>
      </c>
    </row>
    <row r="133" spans="1:26" ht="15" customHeight="1">
      <c r="A133" s="1001"/>
      <c r="B133" s="1002"/>
      <c r="C133" s="2147" t="s">
        <v>2594</v>
      </c>
      <c r="D133" s="1003">
        <v>2178</v>
      </c>
      <c r="E133" s="1003">
        <v>2175</v>
      </c>
      <c r="F133" s="1003">
        <v>1497</v>
      </c>
      <c r="G133" s="1003">
        <v>1529</v>
      </c>
      <c r="H133" s="2193">
        <v>0</v>
      </c>
      <c r="I133" s="2193">
        <v>0</v>
      </c>
      <c r="J133" s="1003">
        <v>2033</v>
      </c>
      <c r="K133" s="1003">
        <v>2354</v>
      </c>
      <c r="L133" s="1003">
        <v>2578</v>
      </c>
      <c r="M133" s="1003">
        <v>2955</v>
      </c>
      <c r="N133" s="1003">
        <v>3462</v>
      </c>
      <c r="O133" s="1003">
        <v>4178</v>
      </c>
      <c r="P133" s="1003">
        <v>4940</v>
      </c>
      <c r="Q133" s="1003">
        <v>5721</v>
      </c>
      <c r="R133" s="1003">
        <v>6761</v>
      </c>
      <c r="S133" s="1003">
        <v>8096</v>
      </c>
      <c r="T133" s="1003">
        <v>9407</v>
      </c>
      <c r="U133" s="1004">
        <v>10519</v>
      </c>
      <c r="V133" s="1004">
        <v>11734</v>
      </c>
      <c r="W133" s="1005">
        <v>12652</v>
      </c>
      <c r="X133" s="2506">
        <v>12974</v>
      </c>
      <c r="Y133" s="2506">
        <v>12665</v>
      </c>
      <c r="Z133" s="2511">
        <v>13066</v>
      </c>
    </row>
    <row r="134" spans="1:26" ht="15" customHeight="1">
      <c r="A134" s="2153"/>
      <c r="B134" s="2154"/>
      <c r="C134" s="2168" t="s">
        <v>2595</v>
      </c>
      <c r="D134" s="2176">
        <v>0</v>
      </c>
      <c r="E134" s="2176">
        <v>0</v>
      </c>
      <c r="F134" s="2176">
        <v>0</v>
      </c>
      <c r="G134" s="2176">
        <v>0</v>
      </c>
      <c r="H134" s="2194">
        <v>0</v>
      </c>
      <c r="I134" s="2194">
        <v>0</v>
      </c>
      <c r="J134" s="2176">
        <v>7</v>
      </c>
      <c r="K134" s="2176">
        <v>0</v>
      </c>
      <c r="L134" s="2176">
        <v>0</v>
      </c>
      <c r="M134" s="2176">
        <v>0</v>
      </c>
      <c r="N134" s="2176">
        <v>0</v>
      </c>
      <c r="O134" s="2176">
        <v>2</v>
      </c>
      <c r="P134" s="2176">
        <v>0</v>
      </c>
      <c r="Q134" s="2176">
        <v>0</v>
      </c>
      <c r="R134" s="2176">
        <v>0</v>
      </c>
      <c r="S134" s="2176">
        <v>0</v>
      </c>
      <c r="T134" s="2176">
        <v>14</v>
      </c>
      <c r="U134" s="2177">
        <v>2</v>
      </c>
      <c r="V134" s="2177">
        <v>30</v>
      </c>
      <c r="W134" s="2179">
        <v>59</v>
      </c>
      <c r="X134" s="2507">
        <v>399</v>
      </c>
      <c r="Y134" s="2507">
        <v>0</v>
      </c>
      <c r="Z134" s="2512" t="s">
        <v>2395</v>
      </c>
    </row>
    <row r="135" spans="1:26" ht="15" customHeight="1">
      <c r="A135" s="2150" t="s">
        <v>1427</v>
      </c>
      <c r="B135" s="2151" t="s">
        <v>1428</v>
      </c>
      <c r="C135" s="2191" t="s">
        <v>2261</v>
      </c>
      <c r="D135" s="1471">
        <v>15479</v>
      </c>
      <c r="E135" s="1471">
        <v>16803</v>
      </c>
      <c r="F135" s="1471">
        <v>19777</v>
      </c>
      <c r="G135" s="1471">
        <v>23540</v>
      </c>
      <c r="H135" s="2193">
        <v>25873</v>
      </c>
      <c r="I135" s="2193">
        <v>29426</v>
      </c>
      <c r="J135" s="1471">
        <v>34288</v>
      </c>
      <c r="K135" s="1471">
        <v>39145</v>
      </c>
      <c r="L135" s="1471">
        <v>42238</v>
      </c>
      <c r="M135" s="1471">
        <v>40157</v>
      </c>
      <c r="N135" s="1471">
        <v>37934</v>
      </c>
      <c r="O135" s="1471">
        <v>38108</v>
      </c>
      <c r="P135" s="1471">
        <v>38303</v>
      </c>
      <c r="Q135" s="1471">
        <v>38770</v>
      </c>
      <c r="R135" s="1471">
        <v>38230</v>
      </c>
      <c r="S135" s="1471">
        <v>38257</v>
      </c>
      <c r="T135" s="1471">
        <v>37768</v>
      </c>
      <c r="U135" s="1471">
        <v>36268</v>
      </c>
      <c r="V135" s="1471">
        <v>35435</v>
      </c>
      <c r="W135" s="2152">
        <v>33957</v>
      </c>
      <c r="X135" s="2506">
        <v>32373</v>
      </c>
      <c r="Y135" s="2506"/>
      <c r="Z135" s="2511"/>
    </row>
    <row r="136" spans="1:26" ht="15" customHeight="1">
      <c r="A136" s="2150"/>
      <c r="B136" s="2151"/>
      <c r="C136" s="2191" t="s">
        <v>2592</v>
      </c>
      <c r="D136" s="1471">
        <v>5712</v>
      </c>
      <c r="E136" s="1471">
        <v>6070</v>
      </c>
      <c r="F136" s="1471">
        <v>6874</v>
      </c>
      <c r="G136" s="1471">
        <v>8007</v>
      </c>
      <c r="H136" s="2193">
        <v>0</v>
      </c>
      <c r="I136" s="2193">
        <v>0</v>
      </c>
      <c r="J136" s="1471">
        <v>10266</v>
      </c>
      <c r="K136" s="1471">
        <v>10432</v>
      </c>
      <c r="L136" s="1471">
        <v>9997</v>
      </c>
      <c r="M136" s="1471">
        <v>9422</v>
      </c>
      <c r="N136" s="1471">
        <v>9243</v>
      </c>
      <c r="O136" s="1471">
        <v>9693</v>
      </c>
      <c r="P136" s="1471">
        <v>9247</v>
      </c>
      <c r="Q136" s="1471">
        <v>8483</v>
      </c>
      <c r="R136" s="1471">
        <v>7068</v>
      </c>
      <c r="S136" s="1471">
        <v>6313</v>
      </c>
      <c r="T136" s="1471">
        <v>5938</v>
      </c>
      <c r="U136" s="1471">
        <v>5424</v>
      </c>
      <c r="V136" s="1471">
        <v>5043</v>
      </c>
      <c r="W136" s="2152">
        <v>4450</v>
      </c>
      <c r="X136" s="2506">
        <v>3934</v>
      </c>
      <c r="Y136" s="2506"/>
      <c r="Z136" s="2511"/>
    </row>
    <row r="137" spans="1:26" ht="15" customHeight="1">
      <c r="A137" s="2150"/>
      <c r="B137" s="2151"/>
      <c r="C137" s="2191" t="s">
        <v>2593</v>
      </c>
      <c r="D137" s="1471">
        <v>8198</v>
      </c>
      <c r="E137" s="1471">
        <v>9166</v>
      </c>
      <c r="F137" s="1471">
        <v>11782</v>
      </c>
      <c r="G137" s="1471">
        <v>14371</v>
      </c>
      <c r="H137" s="2193">
        <v>0</v>
      </c>
      <c r="I137" s="2193">
        <v>0</v>
      </c>
      <c r="J137" s="1471">
        <v>22468</v>
      </c>
      <c r="K137" s="1471">
        <v>26915</v>
      </c>
      <c r="L137" s="1471">
        <v>30240</v>
      </c>
      <c r="M137" s="1471">
        <v>28410</v>
      </c>
      <c r="N137" s="1471">
        <v>25917</v>
      </c>
      <c r="O137" s="1471">
        <v>25057</v>
      </c>
      <c r="P137" s="1471">
        <v>25086</v>
      </c>
      <c r="Q137" s="1471">
        <v>25684</v>
      </c>
      <c r="R137" s="1471">
        <v>25700</v>
      </c>
      <c r="S137" s="1471">
        <v>25429</v>
      </c>
      <c r="T137" s="1471">
        <v>24142</v>
      </c>
      <c r="U137" s="1471">
        <v>22212</v>
      </c>
      <c r="V137" s="1471">
        <v>20715</v>
      </c>
      <c r="W137" s="2152">
        <v>19108</v>
      </c>
      <c r="X137" s="2506">
        <v>17512</v>
      </c>
      <c r="Y137" s="2506"/>
      <c r="Z137" s="2511"/>
    </row>
    <row r="138" spans="1:26" ht="15" customHeight="1">
      <c r="A138" s="2150"/>
      <c r="B138" s="2151"/>
      <c r="C138" s="2191" t="s">
        <v>2594</v>
      </c>
      <c r="D138" s="1471">
        <v>1569</v>
      </c>
      <c r="E138" s="1471">
        <v>1567</v>
      </c>
      <c r="F138" s="1471">
        <v>1121</v>
      </c>
      <c r="G138" s="1471">
        <v>1162</v>
      </c>
      <c r="H138" s="2193">
        <v>0</v>
      </c>
      <c r="I138" s="2193">
        <v>0</v>
      </c>
      <c r="J138" s="1471">
        <v>1550</v>
      </c>
      <c r="K138" s="1471">
        <v>1798</v>
      </c>
      <c r="L138" s="1471">
        <v>2001</v>
      </c>
      <c r="M138" s="1471">
        <v>2325</v>
      </c>
      <c r="N138" s="1471">
        <v>2774</v>
      </c>
      <c r="O138" s="1471">
        <v>3356</v>
      </c>
      <c r="P138" s="1471">
        <v>3970</v>
      </c>
      <c r="Q138" s="1471">
        <v>4603</v>
      </c>
      <c r="R138" s="1471">
        <v>5462</v>
      </c>
      <c r="S138" s="1471">
        <v>6515</v>
      </c>
      <c r="T138" s="1471">
        <v>7674</v>
      </c>
      <c r="U138" s="1471">
        <v>8630</v>
      </c>
      <c r="V138" s="1471">
        <v>9647</v>
      </c>
      <c r="W138" s="2152">
        <v>10354</v>
      </c>
      <c r="X138" s="2506">
        <v>10561</v>
      </c>
      <c r="Y138" s="2506"/>
      <c r="Z138" s="2511"/>
    </row>
    <row r="139" spans="1:26" ht="15" customHeight="1">
      <c r="A139" s="2174"/>
      <c r="B139" s="2175"/>
      <c r="C139" s="2192" t="s">
        <v>2595</v>
      </c>
      <c r="D139" s="2185">
        <v>0</v>
      </c>
      <c r="E139" s="2185">
        <v>0</v>
      </c>
      <c r="F139" s="2185">
        <v>0</v>
      </c>
      <c r="G139" s="2185">
        <v>0</v>
      </c>
      <c r="H139" s="2194">
        <v>0</v>
      </c>
      <c r="I139" s="2194">
        <v>0</v>
      </c>
      <c r="J139" s="2185">
        <v>4</v>
      </c>
      <c r="K139" s="2185">
        <v>0</v>
      </c>
      <c r="L139" s="2185">
        <v>0</v>
      </c>
      <c r="M139" s="2185">
        <v>0</v>
      </c>
      <c r="N139" s="2185">
        <v>0</v>
      </c>
      <c r="O139" s="2185">
        <v>2</v>
      </c>
      <c r="P139" s="2185">
        <v>0</v>
      </c>
      <c r="Q139" s="2185">
        <v>0</v>
      </c>
      <c r="R139" s="2185">
        <v>0</v>
      </c>
      <c r="S139" s="2185">
        <v>0</v>
      </c>
      <c r="T139" s="2185">
        <v>14</v>
      </c>
      <c r="U139" s="2185">
        <v>2</v>
      </c>
      <c r="V139" s="2185">
        <v>30</v>
      </c>
      <c r="W139" s="2186">
        <v>45</v>
      </c>
      <c r="X139" s="2507">
        <v>366</v>
      </c>
      <c r="Y139" s="2507"/>
      <c r="Z139" s="2512"/>
    </row>
    <row r="140" spans="1:26" ht="15" customHeight="1">
      <c r="A140" s="2150" t="s">
        <v>1501</v>
      </c>
      <c r="B140" s="2151" t="s">
        <v>1502</v>
      </c>
      <c r="C140" s="2191" t="s">
        <v>2261</v>
      </c>
      <c r="D140" s="1471">
        <v>5508</v>
      </c>
      <c r="E140" s="1471">
        <v>5589</v>
      </c>
      <c r="F140" s="1471">
        <v>5879</v>
      </c>
      <c r="G140" s="1471">
        <v>6197</v>
      </c>
      <c r="H140" s="2193">
        <v>6210</v>
      </c>
      <c r="I140" s="2193">
        <v>7734</v>
      </c>
      <c r="J140" s="1471">
        <v>8228</v>
      </c>
      <c r="K140" s="1471">
        <v>8867</v>
      </c>
      <c r="L140" s="1471">
        <v>8935</v>
      </c>
      <c r="M140" s="1471">
        <v>8324</v>
      </c>
      <c r="N140" s="1471">
        <v>8030</v>
      </c>
      <c r="O140" s="1471">
        <v>8074</v>
      </c>
      <c r="P140" s="1471">
        <v>8077</v>
      </c>
      <c r="Q140" s="1471">
        <v>8119</v>
      </c>
      <c r="R140" s="1471">
        <v>7990</v>
      </c>
      <c r="S140" s="1471">
        <v>8082</v>
      </c>
      <c r="T140" s="1471">
        <v>7950</v>
      </c>
      <c r="U140" s="1471">
        <v>7685</v>
      </c>
      <c r="V140" s="1471">
        <v>7367</v>
      </c>
      <c r="W140" s="2152">
        <v>6909</v>
      </c>
      <c r="X140" s="2506">
        <v>6300</v>
      </c>
      <c r="Y140" s="2506"/>
      <c r="Z140" s="2511"/>
    </row>
    <row r="141" spans="1:26" ht="15" customHeight="1">
      <c r="A141" s="2150"/>
      <c r="B141" s="2151"/>
      <c r="C141" s="2191" t="s">
        <v>2592</v>
      </c>
      <c r="D141" s="1471">
        <v>2136</v>
      </c>
      <c r="E141" s="1471">
        <v>2182</v>
      </c>
      <c r="F141" s="1471">
        <v>2271</v>
      </c>
      <c r="G141" s="1471">
        <v>2342</v>
      </c>
      <c r="H141" s="2193">
        <v>0</v>
      </c>
      <c r="I141" s="2193">
        <v>0</v>
      </c>
      <c r="J141" s="1471">
        <v>2792</v>
      </c>
      <c r="K141" s="1471">
        <v>2731</v>
      </c>
      <c r="L141" s="1471">
        <v>2434</v>
      </c>
      <c r="M141" s="1471">
        <v>2094</v>
      </c>
      <c r="N141" s="1471">
        <v>1900</v>
      </c>
      <c r="O141" s="1471">
        <v>1975</v>
      </c>
      <c r="P141" s="1471">
        <v>1906</v>
      </c>
      <c r="Q141" s="1471">
        <v>1757</v>
      </c>
      <c r="R141" s="1471">
        <v>1485</v>
      </c>
      <c r="S141" s="1471">
        <v>1410</v>
      </c>
      <c r="T141" s="1471">
        <v>1286</v>
      </c>
      <c r="U141" s="1471">
        <v>1143</v>
      </c>
      <c r="V141" s="1471">
        <v>934</v>
      </c>
      <c r="W141" s="2152">
        <v>798</v>
      </c>
      <c r="X141" s="2506">
        <v>634</v>
      </c>
      <c r="Y141" s="2506"/>
      <c r="Z141" s="2511"/>
    </row>
    <row r="142" spans="1:26" ht="15" customHeight="1">
      <c r="A142" s="2150"/>
      <c r="B142" s="2151"/>
      <c r="C142" s="2191" t="s">
        <v>2593</v>
      </c>
      <c r="D142" s="1471">
        <v>2763</v>
      </c>
      <c r="E142" s="1471">
        <v>2799</v>
      </c>
      <c r="F142" s="1471">
        <v>3232</v>
      </c>
      <c r="G142" s="1471">
        <v>3488</v>
      </c>
      <c r="H142" s="2193">
        <v>0</v>
      </c>
      <c r="I142" s="2193">
        <v>0</v>
      </c>
      <c r="J142" s="1471">
        <v>4950</v>
      </c>
      <c r="K142" s="1471">
        <v>5580</v>
      </c>
      <c r="L142" s="1471">
        <v>5924</v>
      </c>
      <c r="M142" s="1471">
        <v>5600</v>
      </c>
      <c r="N142" s="1471">
        <v>5442</v>
      </c>
      <c r="O142" s="1471">
        <v>5277</v>
      </c>
      <c r="P142" s="1471">
        <v>5201</v>
      </c>
      <c r="Q142" s="1471">
        <v>5244</v>
      </c>
      <c r="R142" s="1471">
        <v>5206</v>
      </c>
      <c r="S142" s="1471">
        <v>5091</v>
      </c>
      <c r="T142" s="1471">
        <v>4931</v>
      </c>
      <c r="U142" s="1471">
        <v>4653</v>
      </c>
      <c r="V142" s="1471">
        <v>4346</v>
      </c>
      <c r="W142" s="2152">
        <v>3799</v>
      </c>
      <c r="X142" s="2506">
        <v>3220</v>
      </c>
      <c r="Y142" s="2506"/>
      <c r="Z142" s="2511"/>
    </row>
    <row r="143" spans="1:26" ht="15" customHeight="1">
      <c r="A143" s="2150"/>
      <c r="B143" s="2151"/>
      <c r="C143" s="2191" t="s">
        <v>2594</v>
      </c>
      <c r="D143" s="1471">
        <v>609</v>
      </c>
      <c r="E143" s="1471">
        <v>608</v>
      </c>
      <c r="F143" s="1471">
        <v>376</v>
      </c>
      <c r="G143" s="1471">
        <v>367</v>
      </c>
      <c r="H143" s="2193">
        <v>0</v>
      </c>
      <c r="I143" s="2193">
        <v>0</v>
      </c>
      <c r="J143" s="1471">
        <v>483</v>
      </c>
      <c r="K143" s="1471">
        <v>556</v>
      </c>
      <c r="L143" s="1471">
        <v>577</v>
      </c>
      <c r="M143" s="1471">
        <v>630</v>
      </c>
      <c r="N143" s="1471">
        <v>688</v>
      </c>
      <c r="O143" s="1471">
        <v>822</v>
      </c>
      <c r="P143" s="1471">
        <v>970</v>
      </c>
      <c r="Q143" s="1471">
        <v>1118</v>
      </c>
      <c r="R143" s="1471">
        <v>1299</v>
      </c>
      <c r="S143" s="1471">
        <v>1581</v>
      </c>
      <c r="T143" s="1471">
        <v>1733</v>
      </c>
      <c r="U143" s="1471">
        <v>1889</v>
      </c>
      <c r="V143" s="1471">
        <v>2087</v>
      </c>
      <c r="W143" s="2152">
        <v>2298</v>
      </c>
      <c r="X143" s="2506">
        <v>2413</v>
      </c>
      <c r="Y143" s="2506"/>
      <c r="Z143" s="2511"/>
    </row>
    <row r="144" spans="1:26" ht="15" customHeight="1">
      <c r="A144" s="2174"/>
      <c r="B144" s="2175"/>
      <c r="C144" s="2192" t="s">
        <v>2595</v>
      </c>
      <c r="D144" s="2185">
        <v>0</v>
      </c>
      <c r="E144" s="2185">
        <v>0</v>
      </c>
      <c r="F144" s="2185">
        <v>0</v>
      </c>
      <c r="G144" s="2185">
        <v>0</v>
      </c>
      <c r="H144" s="2194">
        <v>0</v>
      </c>
      <c r="I144" s="2194">
        <v>0</v>
      </c>
      <c r="J144" s="2185">
        <v>3</v>
      </c>
      <c r="K144" s="2185">
        <v>0</v>
      </c>
      <c r="L144" s="2185">
        <v>0</v>
      </c>
      <c r="M144" s="2185">
        <v>0</v>
      </c>
      <c r="N144" s="2185">
        <v>0</v>
      </c>
      <c r="O144" s="2185">
        <v>0</v>
      </c>
      <c r="P144" s="2185">
        <v>0</v>
      </c>
      <c r="Q144" s="2185">
        <v>0</v>
      </c>
      <c r="R144" s="2185">
        <v>0</v>
      </c>
      <c r="S144" s="2185">
        <v>0</v>
      </c>
      <c r="T144" s="2185">
        <v>0</v>
      </c>
      <c r="U144" s="2185">
        <v>0</v>
      </c>
      <c r="V144" s="2185">
        <v>0</v>
      </c>
      <c r="W144" s="2186">
        <v>14</v>
      </c>
      <c r="X144" s="2507">
        <v>33</v>
      </c>
      <c r="Y144" s="2507"/>
      <c r="Z144" s="2512"/>
    </row>
    <row r="145" spans="1:26" ht="15" customHeight="1">
      <c r="A145" s="1001" t="s">
        <v>1430</v>
      </c>
      <c r="B145" s="1002" t="s">
        <v>81</v>
      </c>
      <c r="C145" s="2147" t="s">
        <v>2261</v>
      </c>
      <c r="D145" s="1003">
        <v>33644</v>
      </c>
      <c r="E145" s="1003">
        <v>35564</v>
      </c>
      <c r="F145" s="1003">
        <v>37074</v>
      </c>
      <c r="G145" s="1003">
        <v>37304</v>
      </c>
      <c r="H145" s="2193">
        <v>38160</v>
      </c>
      <c r="I145" s="2193">
        <v>47985</v>
      </c>
      <c r="J145" s="1003">
        <v>47951</v>
      </c>
      <c r="K145" s="1003">
        <v>48240</v>
      </c>
      <c r="L145" s="1003">
        <v>47062</v>
      </c>
      <c r="M145" s="1003">
        <v>46688</v>
      </c>
      <c r="N145" s="1003">
        <v>49071</v>
      </c>
      <c r="O145" s="1003">
        <v>63746</v>
      </c>
      <c r="P145" s="1003">
        <v>78297</v>
      </c>
      <c r="Q145" s="1003">
        <v>82636</v>
      </c>
      <c r="R145" s="1003">
        <v>84445</v>
      </c>
      <c r="S145" s="1003">
        <v>86562</v>
      </c>
      <c r="T145" s="1003">
        <v>86117</v>
      </c>
      <c r="U145" s="1004">
        <v>84361</v>
      </c>
      <c r="V145" s="1004">
        <v>81009</v>
      </c>
      <c r="W145" s="1005">
        <v>77178</v>
      </c>
      <c r="X145" s="2506">
        <v>75294</v>
      </c>
      <c r="Y145" s="2506">
        <v>77178</v>
      </c>
      <c r="Z145" s="2511">
        <v>75294</v>
      </c>
    </row>
    <row r="146" spans="1:26" ht="15" customHeight="1">
      <c r="A146" s="1001"/>
      <c r="B146" s="1002"/>
      <c r="C146" s="2147" t="s">
        <v>2592</v>
      </c>
      <c r="D146" s="1003">
        <v>12839</v>
      </c>
      <c r="E146" s="1003">
        <v>13288</v>
      </c>
      <c r="F146" s="1003">
        <v>13508</v>
      </c>
      <c r="G146" s="1003">
        <v>13667</v>
      </c>
      <c r="H146" s="2193">
        <v>0</v>
      </c>
      <c r="I146" s="2193">
        <v>0</v>
      </c>
      <c r="J146" s="1003">
        <v>16281</v>
      </c>
      <c r="K146" s="1003">
        <v>15913</v>
      </c>
      <c r="L146" s="1003">
        <v>14211</v>
      </c>
      <c r="M146" s="1003">
        <v>12038</v>
      </c>
      <c r="N146" s="1003">
        <v>11390</v>
      </c>
      <c r="O146" s="1003">
        <v>16283</v>
      </c>
      <c r="P146" s="1003">
        <v>20807</v>
      </c>
      <c r="Q146" s="1003">
        <v>19872</v>
      </c>
      <c r="R146" s="1003">
        <v>16410</v>
      </c>
      <c r="S146" s="1003">
        <v>13975</v>
      </c>
      <c r="T146" s="1003">
        <v>12421</v>
      </c>
      <c r="U146" s="1004">
        <v>11226</v>
      </c>
      <c r="V146" s="1004">
        <v>10197</v>
      </c>
      <c r="W146" s="1005">
        <v>8996</v>
      </c>
      <c r="X146" s="2506">
        <v>8230</v>
      </c>
      <c r="Y146" s="2506">
        <v>8996</v>
      </c>
      <c r="Z146" s="2511">
        <v>8237</v>
      </c>
    </row>
    <row r="147" spans="1:26" ht="15" customHeight="1">
      <c r="A147" s="1001"/>
      <c r="B147" s="1002"/>
      <c r="C147" s="2147" t="s">
        <v>2593</v>
      </c>
      <c r="D147" s="1003">
        <v>17543</v>
      </c>
      <c r="E147" s="1003">
        <v>19115</v>
      </c>
      <c r="F147" s="1003">
        <v>21365</v>
      </c>
      <c r="G147" s="1003">
        <v>21469</v>
      </c>
      <c r="H147" s="2193">
        <v>0</v>
      </c>
      <c r="I147" s="2193">
        <v>0</v>
      </c>
      <c r="J147" s="1003">
        <v>29008</v>
      </c>
      <c r="K147" s="1003">
        <v>29155</v>
      </c>
      <c r="L147" s="1003">
        <v>29384</v>
      </c>
      <c r="M147" s="1003">
        <v>30787</v>
      </c>
      <c r="N147" s="1003">
        <v>33148</v>
      </c>
      <c r="O147" s="1003">
        <v>41706</v>
      </c>
      <c r="P147" s="1003">
        <v>50236</v>
      </c>
      <c r="Q147" s="1003">
        <v>53986</v>
      </c>
      <c r="R147" s="1003">
        <v>57517</v>
      </c>
      <c r="S147" s="1003">
        <v>59595</v>
      </c>
      <c r="T147" s="1003">
        <v>58255</v>
      </c>
      <c r="U147" s="1004">
        <v>55032</v>
      </c>
      <c r="V147" s="1004">
        <v>49512</v>
      </c>
      <c r="W147" s="1005">
        <v>43612</v>
      </c>
      <c r="X147" s="2506">
        <v>40261</v>
      </c>
      <c r="Y147" s="2506">
        <v>43638</v>
      </c>
      <c r="Z147" s="2511">
        <v>40540</v>
      </c>
    </row>
    <row r="148" spans="1:26" ht="15" customHeight="1">
      <c r="A148" s="1001"/>
      <c r="B148" s="1002"/>
      <c r="C148" s="2147" t="s">
        <v>2594</v>
      </c>
      <c r="D148" s="1003">
        <v>3262</v>
      </c>
      <c r="E148" s="1003">
        <v>3161</v>
      </c>
      <c r="F148" s="1003">
        <v>2201</v>
      </c>
      <c r="G148" s="1003">
        <v>2168</v>
      </c>
      <c r="H148" s="2193">
        <v>0</v>
      </c>
      <c r="I148" s="2193">
        <v>0</v>
      </c>
      <c r="J148" s="1003">
        <v>2660</v>
      </c>
      <c r="K148" s="1003">
        <v>3172</v>
      </c>
      <c r="L148" s="1003">
        <v>3467</v>
      </c>
      <c r="M148" s="1003">
        <v>3863</v>
      </c>
      <c r="N148" s="1003">
        <v>4533</v>
      </c>
      <c r="O148" s="1003">
        <v>5757</v>
      </c>
      <c r="P148" s="1003">
        <v>7254</v>
      </c>
      <c r="Q148" s="1003">
        <v>8778</v>
      </c>
      <c r="R148" s="1003">
        <v>10430</v>
      </c>
      <c r="S148" s="1003">
        <v>12990</v>
      </c>
      <c r="T148" s="1003">
        <v>15430</v>
      </c>
      <c r="U148" s="1004">
        <v>18103</v>
      </c>
      <c r="V148" s="1004">
        <v>21262</v>
      </c>
      <c r="W148" s="1005">
        <v>24530</v>
      </c>
      <c r="X148" s="2506">
        <v>26408</v>
      </c>
      <c r="Y148" s="2506">
        <v>24544</v>
      </c>
      <c r="Z148" s="2511">
        <v>26517</v>
      </c>
    </row>
    <row r="149" spans="1:26" ht="15" customHeight="1">
      <c r="A149" s="2153"/>
      <c r="B149" s="2154"/>
      <c r="C149" s="2168" t="s">
        <v>2595</v>
      </c>
      <c r="D149" s="2176">
        <v>0</v>
      </c>
      <c r="E149" s="2176">
        <v>0</v>
      </c>
      <c r="F149" s="2176">
        <v>0</v>
      </c>
      <c r="G149" s="2176">
        <v>0</v>
      </c>
      <c r="H149" s="2194">
        <v>0</v>
      </c>
      <c r="I149" s="2194">
        <v>0</v>
      </c>
      <c r="J149" s="2176">
        <v>2</v>
      </c>
      <c r="K149" s="2176">
        <v>0</v>
      </c>
      <c r="L149" s="2176">
        <v>0</v>
      </c>
      <c r="M149" s="2176">
        <v>0</v>
      </c>
      <c r="N149" s="2176">
        <v>0</v>
      </c>
      <c r="O149" s="2176">
        <v>0</v>
      </c>
      <c r="P149" s="2176">
        <v>0</v>
      </c>
      <c r="Q149" s="2176">
        <v>0</v>
      </c>
      <c r="R149" s="2176">
        <v>88</v>
      </c>
      <c r="S149" s="2176">
        <v>2</v>
      </c>
      <c r="T149" s="2176">
        <v>11</v>
      </c>
      <c r="U149" s="2177">
        <v>0</v>
      </c>
      <c r="V149" s="2177">
        <v>38</v>
      </c>
      <c r="W149" s="2179">
        <v>40</v>
      </c>
      <c r="X149" s="2507">
        <v>395</v>
      </c>
      <c r="Y149" s="2507">
        <v>0</v>
      </c>
      <c r="Z149" s="2512" t="s">
        <v>2395</v>
      </c>
    </row>
    <row r="150" spans="1:26" ht="15" customHeight="1">
      <c r="A150" s="2150" t="s">
        <v>1503</v>
      </c>
      <c r="B150" s="2151" t="s">
        <v>1504</v>
      </c>
      <c r="C150" s="2191" t="s">
        <v>2261</v>
      </c>
      <c r="D150" s="1471">
        <v>25107</v>
      </c>
      <c r="E150" s="1471">
        <v>27013</v>
      </c>
      <c r="F150" s="1471">
        <v>28544</v>
      </c>
      <c r="G150" s="1471">
        <v>29063</v>
      </c>
      <c r="H150" s="2193">
        <v>30204</v>
      </c>
      <c r="I150" s="2193">
        <v>38499</v>
      </c>
      <c r="J150" s="1471">
        <v>38445</v>
      </c>
      <c r="K150" s="1471">
        <v>38876</v>
      </c>
      <c r="L150" s="1471">
        <v>38264</v>
      </c>
      <c r="M150" s="1471">
        <v>38542</v>
      </c>
      <c r="N150" s="1471">
        <v>41245</v>
      </c>
      <c r="O150" s="1471">
        <v>55731</v>
      </c>
      <c r="P150" s="1471">
        <v>70201</v>
      </c>
      <c r="Q150" s="1471">
        <v>74527</v>
      </c>
      <c r="R150" s="1471">
        <v>76501</v>
      </c>
      <c r="S150" s="1471">
        <v>78653</v>
      </c>
      <c r="T150" s="1471">
        <v>76682</v>
      </c>
      <c r="U150" s="1471">
        <v>75087</v>
      </c>
      <c r="V150" s="1471">
        <v>72433</v>
      </c>
      <c r="W150" s="2152">
        <v>69583</v>
      </c>
      <c r="X150" s="2506">
        <v>68422</v>
      </c>
      <c r="Y150" s="2506"/>
      <c r="Z150" s="2511"/>
    </row>
    <row r="151" spans="1:26" ht="15" customHeight="1">
      <c r="A151" s="2150"/>
      <c r="B151" s="2151"/>
      <c r="C151" s="2191" t="s">
        <v>2592</v>
      </c>
      <c r="D151" s="1471">
        <v>9651</v>
      </c>
      <c r="E151" s="1471">
        <v>10027</v>
      </c>
      <c r="F151" s="1471">
        <v>10320</v>
      </c>
      <c r="G151" s="1471">
        <v>10606</v>
      </c>
      <c r="H151" s="2193">
        <v>0</v>
      </c>
      <c r="I151" s="2193">
        <v>0</v>
      </c>
      <c r="J151" s="1471">
        <v>13218</v>
      </c>
      <c r="K151" s="1471">
        <v>12929</v>
      </c>
      <c r="L151" s="1471">
        <v>11588</v>
      </c>
      <c r="M151" s="1471">
        <v>9934</v>
      </c>
      <c r="N151" s="1471">
        <v>9733</v>
      </c>
      <c r="O151" s="1471">
        <v>14700</v>
      </c>
      <c r="P151" s="1471">
        <v>19170</v>
      </c>
      <c r="Q151" s="1471">
        <v>18253</v>
      </c>
      <c r="R151" s="1471">
        <v>14990</v>
      </c>
      <c r="S151" s="1471">
        <v>12775</v>
      </c>
      <c r="T151" s="1471">
        <v>10751</v>
      </c>
      <c r="U151" s="1471">
        <v>9728</v>
      </c>
      <c r="V151" s="1471">
        <v>9148</v>
      </c>
      <c r="W151" s="2152">
        <v>8329</v>
      </c>
      <c r="X151" s="2506">
        <v>7716</v>
      </c>
      <c r="Y151" s="2506"/>
      <c r="Z151" s="2511"/>
    </row>
    <row r="152" spans="1:26" ht="15" customHeight="1">
      <c r="A152" s="2150"/>
      <c r="B152" s="2151"/>
      <c r="C152" s="2191" t="s">
        <v>2593</v>
      </c>
      <c r="D152" s="1471">
        <v>13199</v>
      </c>
      <c r="E152" s="1471">
        <v>14802</v>
      </c>
      <c r="F152" s="1471">
        <v>16685</v>
      </c>
      <c r="G152" s="1471">
        <v>16904</v>
      </c>
      <c r="H152" s="2193">
        <v>0</v>
      </c>
      <c r="I152" s="2193">
        <v>0</v>
      </c>
      <c r="J152" s="1471">
        <v>23210</v>
      </c>
      <c r="K152" s="1471">
        <v>23538</v>
      </c>
      <c r="L152" s="1471">
        <v>24023</v>
      </c>
      <c r="M152" s="1471">
        <v>25613</v>
      </c>
      <c r="N152" s="1471">
        <v>27934</v>
      </c>
      <c r="O152" s="1471">
        <v>36343</v>
      </c>
      <c r="P152" s="1471">
        <v>45027</v>
      </c>
      <c r="Q152" s="1471">
        <v>48980</v>
      </c>
      <c r="R152" s="1471">
        <v>52726</v>
      </c>
      <c r="S152" s="1471">
        <v>54833</v>
      </c>
      <c r="T152" s="1471">
        <v>52672</v>
      </c>
      <c r="U152" s="1471">
        <v>49503</v>
      </c>
      <c r="V152" s="1471">
        <v>44362</v>
      </c>
      <c r="W152" s="2152">
        <v>39155</v>
      </c>
      <c r="X152" s="2506">
        <v>36511</v>
      </c>
      <c r="Y152" s="2506"/>
      <c r="Z152" s="2511"/>
    </row>
    <row r="153" spans="1:26" ht="15" customHeight="1">
      <c r="A153" s="2150"/>
      <c r="B153" s="2151"/>
      <c r="C153" s="2191" t="s">
        <v>2594</v>
      </c>
      <c r="D153" s="1471">
        <v>2257</v>
      </c>
      <c r="E153" s="1471">
        <v>2184</v>
      </c>
      <c r="F153" s="1471">
        <v>1539</v>
      </c>
      <c r="G153" s="1471">
        <v>1553</v>
      </c>
      <c r="H153" s="2193">
        <v>0</v>
      </c>
      <c r="I153" s="2193">
        <v>0</v>
      </c>
      <c r="J153" s="1471">
        <v>2016</v>
      </c>
      <c r="K153" s="1471">
        <v>2409</v>
      </c>
      <c r="L153" s="1471">
        <v>2653</v>
      </c>
      <c r="M153" s="1471">
        <v>2995</v>
      </c>
      <c r="N153" s="1471">
        <v>3578</v>
      </c>
      <c r="O153" s="1471">
        <v>4688</v>
      </c>
      <c r="P153" s="1471">
        <v>6004</v>
      </c>
      <c r="Q153" s="1471">
        <v>7294</v>
      </c>
      <c r="R153" s="1471">
        <v>8697</v>
      </c>
      <c r="S153" s="1471">
        <v>11043</v>
      </c>
      <c r="T153" s="1471">
        <v>13248</v>
      </c>
      <c r="U153" s="1471">
        <v>15856</v>
      </c>
      <c r="V153" s="1471">
        <v>18885</v>
      </c>
      <c r="W153" s="2152">
        <v>22059</v>
      </c>
      <c r="X153" s="2506">
        <v>23816</v>
      </c>
      <c r="Y153" s="2506"/>
      <c r="Z153" s="2511"/>
    </row>
    <row r="154" spans="1:26" ht="15" customHeight="1">
      <c r="A154" s="2174"/>
      <c r="B154" s="2175"/>
      <c r="C154" s="2192" t="s">
        <v>2595</v>
      </c>
      <c r="D154" s="2185">
        <v>0</v>
      </c>
      <c r="E154" s="2185">
        <v>0</v>
      </c>
      <c r="F154" s="2185">
        <v>0</v>
      </c>
      <c r="G154" s="2185">
        <v>0</v>
      </c>
      <c r="H154" s="2194">
        <v>0</v>
      </c>
      <c r="I154" s="2194">
        <v>0</v>
      </c>
      <c r="J154" s="2185">
        <v>1</v>
      </c>
      <c r="K154" s="2185">
        <v>0</v>
      </c>
      <c r="L154" s="2185">
        <v>0</v>
      </c>
      <c r="M154" s="2185">
        <v>0</v>
      </c>
      <c r="N154" s="2185">
        <v>0</v>
      </c>
      <c r="O154" s="2185">
        <v>0</v>
      </c>
      <c r="P154" s="2185">
        <v>0</v>
      </c>
      <c r="Q154" s="2185">
        <v>0</v>
      </c>
      <c r="R154" s="2185">
        <v>88</v>
      </c>
      <c r="S154" s="2185">
        <v>2</v>
      </c>
      <c r="T154" s="2185">
        <v>11</v>
      </c>
      <c r="U154" s="2185">
        <v>0</v>
      </c>
      <c r="V154" s="2185">
        <v>38</v>
      </c>
      <c r="W154" s="2186">
        <v>40</v>
      </c>
      <c r="X154" s="2507">
        <v>379</v>
      </c>
      <c r="Y154" s="2507"/>
      <c r="Z154" s="2512"/>
    </row>
    <row r="155" spans="1:26" ht="15" customHeight="1">
      <c r="A155" s="2150" t="s">
        <v>1505</v>
      </c>
      <c r="B155" s="2151" t="s">
        <v>1506</v>
      </c>
      <c r="C155" s="2191" t="s">
        <v>2261</v>
      </c>
      <c r="D155" s="1471">
        <v>8537</v>
      </c>
      <c r="E155" s="1471">
        <v>8551</v>
      </c>
      <c r="F155" s="1471">
        <v>8530</v>
      </c>
      <c r="G155" s="1471">
        <v>8241</v>
      </c>
      <c r="H155" s="2193">
        <v>7956</v>
      </c>
      <c r="I155" s="2193">
        <v>9486</v>
      </c>
      <c r="J155" s="1471">
        <v>9506</v>
      </c>
      <c r="K155" s="1471">
        <v>9364</v>
      </c>
      <c r="L155" s="1471">
        <v>8798</v>
      </c>
      <c r="M155" s="1471">
        <v>8146</v>
      </c>
      <c r="N155" s="1471">
        <v>7826</v>
      </c>
      <c r="O155" s="1471">
        <v>8015</v>
      </c>
      <c r="P155" s="1471">
        <v>8096</v>
      </c>
      <c r="Q155" s="1471">
        <v>8109</v>
      </c>
      <c r="R155" s="1471">
        <v>7944</v>
      </c>
      <c r="S155" s="1471">
        <v>7909</v>
      </c>
      <c r="T155" s="1471">
        <v>9435</v>
      </c>
      <c r="U155" s="1471">
        <v>9274</v>
      </c>
      <c r="V155" s="1471">
        <v>8576</v>
      </c>
      <c r="W155" s="2152">
        <v>7595</v>
      </c>
      <c r="X155" s="2506">
        <v>6872</v>
      </c>
      <c r="Y155" s="2506"/>
      <c r="Z155" s="2511"/>
    </row>
    <row r="156" spans="1:26" ht="15" customHeight="1">
      <c r="A156" s="2150"/>
      <c r="B156" s="2151"/>
      <c r="C156" s="2191" t="s">
        <v>2592</v>
      </c>
      <c r="D156" s="1471">
        <v>3188</v>
      </c>
      <c r="E156" s="1471">
        <v>3261</v>
      </c>
      <c r="F156" s="1471">
        <v>3188</v>
      </c>
      <c r="G156" s="1471">
        <v>3061</v>
      </c>
      <c r="H156" s="2193">
        <v>0</v>
      </c>
      <c r="I156" s="2193">
        <v>0</v>
      </c>
      <c r="J156" s="1471">
        <v>3063</v>
      </c>
      <c r="K156" s="1471">
        <v>2984</v>
      </c>
      <c r="L156" s="1471">
        <v>2623</v>
      </c>
      <c r="M156" s="1471">
        <v>2104</v>
      </c>
      <c r="N156" s="1471">
        <v>1657</v>
      </c>
      <c r="O156" s="1471">
        <v>1583</v>
      </c>
      <c r="P156" s="1471">
        <v>1637</v>
      </c>
      <c r="Q156" s="1471">
        <v>1619</v>
      </c>
      <c r="R156" s="1471">
        <v>1420</v>
      </c>
      <c r="S156" s="1471">
        <v>1200</v>
      </c>
      <c r="T156" s="1471">
        <v>1670</v>
      </c>
      <c r="U156" s="1471">
        <v>1498</v>
      </c>
      <c r="V156" s="1471">
        <v>1049</v>
      </c>
      <c r="W156" s="2152">
        <v>667</v>
      </c>
      <c r="X156" s="2506">
        <v>514</v>
      </c>
      <c r="Y156" s="2506"/>
      <c r="Z156" s="2511"/>
    </row>
    <row r="157" spans="1:26" ht="15" customHeight="1">
      <c r="A157" s="2150"/>
      <c r="B157" s="2151"/>
      <c r="C157" s="2191" t="s">
        <v>2593</v>
      </c>
      <c r="D157" s="1471">
        <v>4344</v>
      </c>
      <c r="E157" s="1471">
        <v>4313</v>
      </c>
      <c r="F157" s="1471">
        <v>4680</v>
      </c>
      <c r="G157" s="1471">
        <v>4565</v>
      </c>
      <c r="H157" s="2193">
        <v>0</v>
      </c>
      <c r="I157" s="2193">
        <v>0</v>
      </c>
      <c r="J157" s="1471">
        <v>5798</v>
      </c>
      <c r="K157" s="1471">
        <v>5617</v>
      </c>
      <c r="L157" s="1471">
        <v>5361</v>
      </c>
      <c r="M157" s="1471">
        <v>5174</v>
      </c>
      <c r="N157" s="1471">
        <v>5214</v>
      </c>
      <c r="O157" s="1471">
        <v>5363</v>
      </c>
      <c r="P157" s="1471">
        <v>5209</v>
      </c>
      <c r="Q157" s="1471">
        <v>5006</v>
      </c>
      <c r="R157" s="1471">
        <v>4791</v>
      </c>
      <c r="S157" s="1471">
        <v>4762</v>
      </c>
      <c r="T157" s="1471">
        <v>5583</v>
      </c>
      <c r="U157" s="1471">
        <v>5529</v>
      </c>
      <c r="V157" s="1471">
        <v>5150</v>
      </c>
      <c r="W157" s="2152">
        <v>4457</v>
      </c>
      <c r="X157" s="2506">
        <v>3750</v>
      </c>
      <c r="Y157" s="2506"/>
      <c r="Z157" s="2511"/>
    </row>
    <row r="158" spans="1:26" ht="15" customHeight="1">
      <c r="A158" s="2150"/>
      <c r="B158" s="2151"/>
      <c r="C158" s="2191" t="s">
        <v>2594</v>
      </c>
      <c r="D158" s="1471">
        <v>1005</v>
      </c>
      <c r="E158" s="1471">
        <v>977</v>
      </c>
      <c r="F158" s="1471">
        <v>662</v>
      </c>
      <c r="G158" s="1471">
        <v>615</v>
      </c>
      <c r="H158" s="2193">
        <v>0</v>
      </c>
      <c r="I158" s="2193">
        <v>0</v>
      </c>
      <c r="J158" s="1471">
        <v>644</v>
      </c>
      <c r="K158" s="1471">
        <v>763</v>
      </c>
      <c r="L158" s="1471">
        <v>814</v>
      </c>
      <c r="M158" s="1471">
        <v>868</v>
      </c>
      <c r="N158" s="1471">
        <v>955</v>
      </c>
      <c r="O158" s="1471">
        <v>1069</v>
      </c>
      <c r="P158" s="1471">
        <v>1250</v>
      </c>
      <c r="Q158" s="1471">
        <v>1484</v>
      </c>
      <c r="R158" s="1471">
        <v>1733</v>
      </c>
      <c r="S158" s="1471">
        <v>1947</v>
      </c>
      <c r="T158" s="1471">
        <v>2182</v>
      </c>
      <c r="U158" s="1471">
        <v>2247</v>
      </c>
      <c r="V158" s="1471">
        <v>2377</v>
      </c>
      <c r="W158" s="2152">
        <v>2471</v>
      </c>
      <c r="X158" s="2506">
        <v>2592</v>
      </c>
      <c r="Y158" s="2506"/>
      <c r="Z158" s="2511"/>
    </row>
    <row r="159" spans="1:26" ht="15" customHeight="1">
      <c r="A159" s="2174"/>
      <c r="B159" s="2175"/>
      <c r="C159" s="2192" t="s">
        <v>2595</v>
      </c>
      <c r="D159" s="2185">
        <v>0</v>
      </c>
      <c r="E159" s="2185">
        <v>0</v>
      </c>
      <c r="F159" s="2185">
        <v>0</v>
      </c>
      <c r="G159" s="2185">
        <v>0</v>
      </c>
      <c r="H159" s="2194">
        <v>0</v>
      </c>
      <c r="I159" s="2194">
        <v>0</v>
      </c>
      <c r="J159" s="2185">
        <v>1</v>
      </c>
      <c r="K159" s="2185">
        <v>0</v>
      </c>
      <c r="L159" s="2185">
        <v>0</v>
      </c>
      <c r="M159" s="2185">
        <v>0</v>
      </c>
      <c r="N159" s="2185">
        <v>0</v>
      </c>
      <c r="O159" s="2185">
        <v>0</v>
      </c>
      <c r="P159" s="2185">
        <v>0</v>
      </c>
      <c r="Q159" s="2185">
        <v>0</v>
      </c>
      <c r="R159" s="2185">
        <v>0</v>
      </c>
      <c r="S159" s="2185">
        <v>0</v>
      </c>
      <c r="T159" s="2185">
        <v>0</v>
      </c>
      <c r="U159" s="2185">
        <v>0</v>
      </c>
      <c r="V159" s="2185">
        <v>0</v>
      </c>
      <c r="W159" s="2186">
        <v>0</v>
      </c>
      <c r="X159" s="2507">
        <v>16</v>
      </c>
      <c r="Y159" s="2507"/>
      <c r="Z159" s="2512"/>
    </row>
    <row r="160" spans="1:26" ht="15" customHeight="1">
      <c r="A160" s="1001" t="s">
        <v>1433</v>
      </c>
      <c r="B160" s="1002" t="s">
        <v>32</v>
      </c>
      <c r="C160" s="2147" t="s">
        <v>2261</v>
      </c>
      <c r="D160" s="1003">
        <v>24318</v>
      </c>
      <c r="E160" s="1003">
        <v>24755</v>
      </c>
      <c r="F160" s="1003">
        <v>25804</v>
      </c>
      <c r="G160" s="1003">
        <v>26466</v>
      </c>
      <c r="H160" s="2193">
        <v>27809</v>
      </c>
      <c r="I160" s="2193">
        <v>34847</v>
      </c>
      <c r="J160" s="1003">
        <v>35744</v>
      </c>
      <c r="K160" s="1003">
        <v>36623</v>
      </c>
      <c r="L160" s="1003">
        <v>36343</v>
      </c>
      <c r="M160" s="1003">
        <v>36695</v>
      </c>
      <c r="N160" s="1003">
        <v>37623</v>
      </c>
      <c r="O160" s="1003">
        <v>40576</v>
      </c>
      <c r="P160" s="1003">
        <v>43574</v>
      </c>
      <c r="Q160" s="1003">
        <v>45686</v>
      </c>
      <c r="R160" s="1003">
        <v>46007</v>
      </c>
      <c r="S160" s="1003">
        <v>48214</v>
      </c>
      <c r="T160" s="1003">
        <v>49432</v>
      </c>
      <c r="U160" s="1004">
        <v>49761</v>
      </c>
      <c r="V160" s="1004">
        <v>49680</v>
      </c>
      <c r="W160" s="1005">
        <v>48580</v>
      </c>
      <c r="X160" s="2506">
        <v>47562</v>
      </c>
      <c r="Y160" s="2506">
        <v>48580</v>
      </c>
      <c r="Z160" s="2511">
        <v>47562</v>
      </c>
    </row>
    <row r="161" spans="1:26" ht="15" customHeight="1">
      <c r="A161" s="1001"/>
      <c r="B161" s="1002"/>
      <c r="C161" s="2147" t="s">
        <v>2592</v>
      </c>
      <c r="D161" s="1003">
        <v>9505</v>
      </c>
      <c r="E161" s="1003">
        <v>9378</v>
      </c>
      <c r="F161" s="1003">
        <v>9583</v>
      </c>
      <c r="G161" s="1003">
        <v>9789</v>
      </c>
      <c r="H161" s="2193">
        <v>0</v>
      </c>
      <c r="I161" s="2193">
        <v>0</v>
      </c>
      <c r="J161" s="1003">
        <v>12386</v>
      </c>
      <c r="K161" s="1003">
        <v>12177</v>
      </c>
      <c r="L161" s="1003">
        <v>10990</v>
      </c>
      <c r="M161" s="1003">
        <v>9509</v>
      </c>
      <c r="N161" s="1003">
        <v>8999</v>
      </c>
      <c r="O161" s="1003">
        <v>10085</v>
      </c>
      <c r="P161" s="1003">
        <v>10844</v>
      </c>
      <c r="Q161" s="1003">
        <v>10607</v>
      </c>
      <c r="R161" s="1003">
        <v>8904</v>
      </c>
      <c r="S161" s="1003">
        <v>8342</v>
      </c>
      <c r="T161" s="1003">
        <v>8135</v>
      </c>
      <c r="U161" s="1004">
        <v>7912</v>
      </c>
      <c r="V161" s="1004">
        <v>7638</v>
      </c>
      <c r="W161" s="1005">
        <v>7052</v>
      </c>
      <c r="X161" s="2506">
        <v>6325</v>
      </c>
      <c r="Y161" s="2506">
        <v>7059</v>
      </c>
      <c r="Z161" s="2511">
        <v>6329</v>
      </c>
    </row>
    <row r="162" spans="1:26" ht="15" customHeight="1">
      <c r="A162" s="1001"/>
      <c r="B162" s="1002"/>
      <c r="C162" s="2147" t="s">
        <v>2593</v>
      </c>
      <c r="D162" s="1003">
        <v>12569</v>
      </c>
      <c r="E162" s="1003">
        <v>13187</v>
      </c>
      <c r="F162" s="1003">
        <v>14759</v>
      </c>
      <c r="G162" s="1003">
        <v>15196</v>
      </c>
      <c r="H162" s="2193">
        <v>0</v>
      </c>
      <c r="I162" s="2193">
        <v>0</v>
      </c>
      <c r="J162" s="1003">
        <v>21503</v>
      </c>
      <c r="K162" s="1003">
        <v>22336</v>
      </c>
      <c r="L162" s="1003">
        <v>22897</v>
      </c>
      <c r="M162" s="1003">
        <v>24306</v>
      </c>
      <c r="N162" s="1003">
        <v>25305</v>
      </c>
      <c r="O162" s="1003">
        <v>26594</v>
      </c>
      <c r="P162" s="1003">
        <v>28144</v>
      </c>
      <c r="Q162" s="1003">
        <v>29735</v>
      </c>
      <c r="R162" s="1003">
        <v>30901</v>
      </c>
      <c r="S162" s="1003">
        <v>32509</v>
      </c>
      <c r="T162" s="1003">
        <v>32704</v>
      </c>
      <c r="U162" s="1004">
        <v>32037</v>
      </c>
      <c r="V162" s="1004">
        <v>30893</v>
      </c>
      <c r="W162" s="1005">
        <v>28711</v>
      </c>
      <c r="X162" s="2506">
        <v>27104</v>
      </c>
      <c r="Y162" s="2506">
        <v>28836</v>
      </c>
      <c r="Z162" s="2511">
        <v>27330</v>
      </c>
    </row>
    <row r="163" spans="1:26" ht="15" customHeight="1">
      <c r="A163" s="1001"/>
      <c r="B163" s="1002"/>
      <c r="C163" s="2147" t="s">
        <v>2594</v>
      </c>
      <c r="D163" s="1003">
        <v>2244</v>
      </c>
      <c r="E163" s="1003">
        <v>2190</v>
      </c>
      <c r="F163" s="1003">
        <v>1462</v>
      </c>
      <c r="G163" s="1003">
        <v>1481</v>
      </c>
      <c r="H163" s="2193">
        <v>0</v>
      </c>
      <c r="I163" s="2193">
        <v>0</v>
      </c>
      <c r="J163" s="1003">
        <v>1853</v>
      </c>
      <c r="K163" s="1003">
        <v>2110</v>
      </c>
      <c r="L163" s="1003">
        <v>2456</v>
      </c>
      <c r="M163" s="1003">
        <v>2880</v>
      </c>
      <c r="N163" s="1003">
        <v>3319</v>
      </c>
      <c r="O163" s="1003">
        <v>3894</v>
      </c>
      <c r="P163" s="1003">
        <v>4586</v>
      </c>
      <c r="Q163" s="1003">
        <v>5289</v>
      </c>
      <c r="R163" s="1003">
        <v>6172</v>
      </c>
      <c r="S163" s="1003">
        <v>7363</v>
      </c>
      <c r="T163" s="1003">
        <v>8593</v>
      </c>
      <c r="U163" s="1004">
        <v>9798</v>
      </c>
      <c r="V163" s="1004">
        <v>11125</v>
      </c>
      <c r="W163" s="1005">
        <v>12647</v>
      </c>
      <c r="X163" s="2506">
        <v>13844</v>
      </c>
      <c r="Y163" s="2506">
        <v>12685</v>
      </c>
      <c r="Z163" s="2511">
        <v>13903</v>
      </c>
    </row>
    <row r="164" spans="1:26" ht="15" customHeight="1">
      <c r="A164" s="2153"/>
      <c r="B164" s="2154"/>
      <c r="C164" s="2168" t="s">
        <v>2595</v>
      </c>
      <c r="D164" s="2176">
        <v>0</v>
      </c>
      <c r="E164" s="2176">
        <v>0</v>
      </c>
      <c r="F164" s="2176">
        <v>0</v>
      </c>
      <c r="G164" s="2176">
        <v>0</v>
      </c>
      <c r="H164" s="2194">
        <v>0</v>
      </c>
      <c r="I164" s="2194">
        <v>0</v>
      </c>
      <c r="J164" s="2176">
        <v>2</v>
      </c>
      <c r="K164" s="2176">
        <v>0</v>
      </c>
      <c r="L164" s="2176">
        <v>0</v>
      </c>
      <c r="M164" s="2176">
        <v>0</v>
      </c>
      <c r="N164" s="2176">
        <v>0</v>
      </c>
      <c r="O164" s="2176">
        <v>3</v>
      </c>
      <c r="P164" s="2176">
        <v>0</v>
      </c>
      <c r="Q164" s="2176">
        <v>55</v>
      </c>
      <c r="R164" s="2176">
        <v>30</v>
      </c>
      <c r="S164" s="2176">
        <v>0</v>
      </c>
      <c r="T164" s="2176">
        <v>0</v>
      </c>
      <c r="U164" s="2177">
        <v>14</v>
      </c>
      <c r="V164" s="2177">
        <v>24</v>
      </c>
      <c r="W164" s="2179">
        <v>170</v>
      </c>
      <c r="X164" s="2507">
        <v>289</v>
      </c>
      <c r="Y164" s="2507">
        <v>0</v>
      </c>
      <c r="Z164" s="2512" t="s">
        <v>2395</v>
      </c>
    </row>
    <row r="165" spans="1:26" ht="15" customHeight="1">
      <c r="A165" s="1001" t="s">
        <v>1435</v>
      </c>
      <c r="B165" s="1002" t="s">
        <v>33</v>
      </c>
      <c r="C165" s="2147" t="s">
        <v>2261</v>
      </c>
      <c r="D165" s="1003">
        <v>38586</v>
      </c>
      <c r="E165" s="1003">
        <v>38750</v>
      </c>
      <c r="F165" s="1003">
        <v>39061</v>
      </c>
      <c r="G165" s="1003">
        <v>39145</v>
      </c>
      <c r="H165" s="2193">
        <v>38642</v>
      </c>
      <c r="I165" s="2193">
        <v>48600</v>
      </c>
      <c r="J165" s="1003">
        <v>49474</v>
      </c>
      <c r="K165" s="1003">
        <v>49736</v>
      </c>
      <c r="L165" s="1003">
        <v>49234</v>
      </c>
      <c r="M165" s="1003">
        <v>48219</v>
      </c>
      <c r="N165" s="1003">
        <v>48354</v>
      </c>
      <c r="O165" s="1003">
        <v>50161</v>
      </c>
      <c r="P165" s="1003">
        <v>51051</v>
      </c>
      <c r="Q165" s="1003">
        <v>52107</v>
      </c>
      <c r="R165" s="1003">
        <v>51784</v>
      </c>
      <c r="S165" s="1003">
        <v>51706</v>
      </c>
      <c r="T165" s="1003">
        <v>51104</v>
      </c>
      <c r="U165" s="1004">
        <v>49396</v>
      </c>
      <c r="V165" s="1004">
        <v>47993</v>
      </c>
      <c r="W165" s="1005">
        <v>44313</v>
      </c>
      <c r="X165" s="2506">
        <v>42700</v>
      </c>
      <c r="Y165" s="2506">
        <v>44313</v>
      </c>
      <c r="Z165" s="2511">
        <v>42700</v>
      </c>
    </row>
    <row r="166" spans="1:26" ht="15" customHeight="1">
      <c r="A166" s="1001"/>
      <c r="B166" s="1002"/>
      <c r="C166" s="2147" t="s">
        <v>2592</v>
      </c>
      <c r="D166" s="1003">
        <v>14799</v>
      </c>
      <c r="E166" s="1003">
        <v>15055</v>
      </c>
      <c r="F166" s="1003">
        <v>14820</v>
      </c>
      <c r="G166" s="1003">
        <v>14663</v>
      </c>
      <c r="H166" s="2193">
        <v>0</v>
      </c>
      <c r="I166" s="2193">
        <v>0</v>
      </c>
      <c r="J166" s="1003">
        <v>16845</v>
      </c>
      <c r="K166" s="1003">
        <v>16246</v>
      </c>
      <c r="L166" s="1003">
        <v>14798</v>
      </c>
      <c r="M166" s="1003">
        <v>12575</v>
      </c>
      <c r="N166" s="1003">
        <v>11434</v>
      </c>
      <c r="O166" s="1003">
        <v>11753</v>
      </c>
      <c r="P166" s="1003">
        <v>11887</v>
      </c>
      <c r="Q166" s="1003">
        <v>11706</v>
      </c>
      <c r="R166" s="1003">
        <v>10222</v>
      </c>
      <c r="S166" s="1003">
        <v>9084</v>
      </c>
      <c r="T166" s="1003">
        <v>8055</v>
      </c>
      <c r="U166" s="1004">
        <v>7028</v>
      </c>
      <c r="V166" s="1004">
        <v>6162</v>
      </c>
      <c r="W166" s="1005">
        <v>5125</v>
      </c>
      <c r="X166" s="2506">
        <v>4596</v>
      </c>
      <c r="Y166" s="2506">
        <v>5125</v>
      </c>
      <c r="Z166" s="2511">
        <v>4596</v>
      </c>
    </row>
    <row r="167" spans="1:26" ht="15" customHeight="1">
      <c r="A167" s="1001"/>
      <c r="B167" s="1002"/>
      <c r="C167" s="2147" t="s">
        <v>2593</v>
      </c>
      <c r="D167" s="1003">
        <v>19696</v>
      </c>
      <c r="E167" s="1003">
        <v>19739</v>
      </c>
      <c r="F167" s="1003">
        <v>21553</v>
      </c>
      <c r="G167" s="1003">
        <v>21840</v>
      </c>
      <c r="H167" s="2193">
        <v>0</v>
      </c>
      <c r="I167" s="2193">
        <v>0</v>
      </c>
      <c r="J167" s="1003">
        <v>29361</v>
      </c>
      <c r="K167" s="1003">
        <v>29795</v>
      </c>
      <c r="L167" s="1003">
        <v>30381</v>
      </c>
      <c r="M167" s="1003">
        <v>31314</v>
      </c>
      <c r="N167" s="1003">
        <v>32087</v>
      </c>
      <c r="O167" s="1003">
        <v>33062</v>
      </c>
      <c r="P167" s="1003">
        <v>33075</v>
      </c>
      <c r="Q167" s="1003">
        <v>33656</v>
      </c>
      <c r="R167" s="1003">
        <v>33793</v>
      </c>
      <c r="S167" s="1003">
        <v>33393</v>
      </c>
      <c r="T167" s="1003">
        <v>32792</v>
      </c>
      <c r="U167" s="1004">
        <v>31126</v>
      </c>
      <c r="V167" s="1004">
        <v>29457</v>
      </c>
      <c r="W167" s="1005">
        <v>25623</v>
      </c>
      <c r="X167" s="2506">
        <v>23521</v>
      </c>
      <c r="Y167" s="2506">
        <v>25696</v>
      </c>
      <c r="Z167" s="2511">
        <v>23721</v>
      </c>
    </row>
    <row r="168" spans="1:26" ht="15" customHeight="1">
      <c r="A168" s="1001"/>
      <c r="B168" s="1002"/>
      <c r="C168" s="2147" t="s">
        <v>2594</v>
      </c>
      <c r="D168" s="1003">
        <v>4091</v>
      </c>
      <c r="E168" s="1003">
        <v>3956</v>
      </c>
      <c r="F168" s="1003">
        <v>2688</v>
      </c>
      <c r="G168" s="1003">
        <v>2642</v>
      </c>
      <c r="H168" s="2193">
        <v>0</v>
      </c>
      <c r="I168" s="2193">
        <v>0</v>
      </c>
      <c r="J168" s="1003">
        <v>3259</v>
      </c>
      <c r="K168" s="1003">
        <v>3695</v>
      </c>
      <c r="L168" s="1003">
        <v>4055</v>
      </c>
      <c r="M168" s="1003">
        <v>4330</v>
      </c>
      <c r="N168" s="1003">
        <v>4833</v>
      </c>
      <c r="O168" s="1003">
        <v>5346</v>
      </c>
      <c r="P168" s="1003">
        <v>6089</v>
      </c>
      <c r="Q168" s="1003">
        <v>6745</v>
      </c>
      <c r="R168" s="1003">
        <v>7769</v>
      </c>
      <c r="S168" s="1003">
        <v>9229</v>
      </c>
      <c r="T168" s="1003">
        <v>10257</v>
      </c>
      <c r="U168" s="1004">
        <v>11242</v>
      </c>
      <c r="V168" s="1004">
        <v>12364</v>
      </c>
      <c r="W168" s="1005">
        <v>13486</v>
      </c>
      <c r="X168" s="2506">
        <v>14366</v>
      </c>
      <c r="Y168" s="2506">
        <v>13492</v>
      </c>
      <c r="Z168" s="2511">
        <v>14383</v>
      </c>
    </row>
    <row r="169" spans="1:26" ht="15" customHeight="1">
      <c r="A169" s="2153"/>
      <c r="B169" s="2154"/>
      <c r="C169" s="2168" t="s">
        <v>2595</v>
      </c>
      <c r="D169" s="2176">
        <v>0</v>
      </c>
      <c r="E169" s="2176">
        <v>0</v>
      </c>
      <c r="F169" s="2176">
        <v>0</v>
      </c>
      <c r="G169" s="2176">
        <v>0</v>
      </c>
      <c r="H169" s="2194">
        <v>0</v>
      </c>
      <c r="I169" s="2194">
        <v>0</v>
      </c>
      <c r="J169" s="2176">
        <v>9</v>
      </c>
      <c r="K169" s="2176">
        <v>0</v>
      </c>
      <c r="L169" s="2176">
        <v>0</v>
      </c>
      <c r="M169" s="2176">
        <v>0</v>
      </c>
      <c r="N169" s="2176">
        <v>0</v>
      </c>
      <c r="O169" s="2176">
        <v>0</v>
      </c>
      <c r="P169" s="2176">
        <v>0</v>
      </c>
      <c r="Q169" s="2176">
        <v>0</v>
      </c>
      <c r="R169" s="2176">
        <v>0</v>
      </c>
      <c r="S169" s="2176">
        <v>0</v>
      </c>
      <c r="T169" s="2176">
        <v>0</v>
      </c>
      <c r="U169" s="2177">
        <v>0</v>
      </c>
      <c r="V169" s="2177">
        <v>10</v>
      </c>
      <c r="W169" s="2179">
        <v>79</v>
      </c>
      <c r="X169" s="2507">
        <v>217</v>
      </c>
      <c r="Y169" s="2507">
        <v>0</v>
      </c>
      <c r="Z169" s="2512" t="s">
        <v>2395</v>
      </c>
    </row>
    <row r="170" spans="1:26" ht="15" customHeight="1">
      <c r="A170" s="1001">
        <v>801</v>
      </c>
      <c r="B170" s="1002" t="s">
        <v>1444</v>
      </c>
      <c r="C170" s="2147" t="s">
        <v>2261</v>
      </c>
      <c r="D170" s="1003">
        <v>26861</v>
      </c>
      <c r="E170" s="1003">
        <v>27277</v>
      </c>
      <c r="F170" s="1003">
        <v>27880</v>
      </c>
      <c r="G170" s="1003">
        <v>28147</v>
      </c>
      <c r="H170" s="2193">
        <v>27877</v>
      </c>
      <c r="I170" s="2193">
        <v>34183</v>
      </c>
      <c r="J170" s="1003">
        <v>34828</v>
      </c>
      <c r="K170" s="1003">
        <v>35001</v>
      </c>
      <c r="L170" s="1003">
        <v>34170</v>
      </c>
      <c r="M170" s="1003">
        <v>32823</v>
      </c>
      <c r="N170" s="1003">
        <v>32149</v>
      </c>
      <c r="O170" s="1003">
        <v>32410</v>
      </c>
      <c r="P170" s="1003">
        <v>34275</v>
      </c>
      <c r="Q170" s="1003">
        <v>36401</v>
      </c>
      <c r="R170" s="1003">
        <v>38270</v>
      </c>
      <c r="S170" s="1003">
        <v>39743</v>
      </c>
      <c r="T170" s="1003">
        <v>40688</v>
      </c>
      <c r="U170" s="1004">
        <v>39970</v>
      </c>
      <c r="V170" s="1004">
        <v>40181</v>
      </c>
      <c r="W170" s="1005">
        <v>40310</v>
      </c>
      <c r="X170" s="2506">
        <v>40645</v>
      </c>
      <c r="Y170" s="2506">
        <v>40310</v>
      </c>
      <c r="Z170" s="2511">
        <v>40645</v>
      </c>
    </row>
    <row r="171" spans="1:26" ht="15" customHeight="1">
      <c r="A171" s="1001"/>
      <c r="B171" s="1002"/>
      <c r="C171" s="2147" t="s">
        <v>2592</v>
      </c>
      <c r="D171" s="1003">
        <v>10016</v>
      </c>
      <c r="E171" s="1003">
        <v>10093</v>
      </c>
      <c r="F171" s="1003">
        <v>10234</v>
      </c>
      <c r="G171" s="1003">
        <v>10489</v>
      </c>
      <c r="H171" s="2193">
        <v>0</v>
      </c>
      <c r="I171" s="2193">
        <v>0</v>
      </c>
      <c r="J171" s="1003">
        <v>11502</v>
      </c>
      <c r="K171" s="1003">
        <v>11075</v>
      </c>
      <c r="L171" s="1003">
        <v>9939</v>
      </c>
      <c r="M171" s="1003">
        <v>8383</v>
      </c>
      <c r="N171" s="1003">
        <v>7366</v>
      </c>
      <c r="O171" s="1003">
        <v>7222</v>
      </c>
      <c r="P171" s="1003">
        <v>7635</v>
      </c>
      <c r="Q171" s="1003">
        <v>7807</v>
      </c>
      <c r="R171" s="1003">
        <v>7531</v>
      </c>
      <c r="S171" s="1003">
        <v>7145</v>
      </c>
      <c r="T171" s="1003">
        <v>6628</v>
      </c>
      <c r="U171" s="1004">
        <v>6255</v>
      </c>
      <c r="V171" s="1004">
        <v>5805</v>
      </c>
      <c r="W171" s="1005">
        <v>5426</v>
      </c>
      <c r="X171" s="2506">
        <v>5119</v>
      </c>
      <c r="Y171" s="2506">
        <v>5431</v>
      </c>
      <c r="Z171" s="2511">
        <v>5133</v>
      </c>
    </row>
    <row r="172" spans="1:26" ht="15" customHeight="1">
      <c r="A172" s="1001"/>
      <c r="B172" s="1002"/>
      <c r="C172" s="2147" t="s">
        <v>2593</v>
      </c>
      <c r="D172" s="1003">
        <v>13858</v>
      </c>
      <c r="E172" s="1003">
        <v>14238</v>
      </c>
      <c r="F172" s="1003">
        <v>15582</v>
      </c>
      <c r="G172" s="1003">
        <v>15708</v>
      </c>
      <c r="H172" s="2193">
        <v>0</v>
      </c>
      <c r="I172" s="2193">
        <v>0</v>
      </c>
      <c r="J172" s="1003">
        <v>21034</v>
      </c>
      <c r="K172" s="1003">
        <v>21463</v>
      </c>
      <c r="L172" s="1003">
        <v>21609</v>
      </c>
      <c r="M172" s="1003">
        <v>21405</v>
      </c>
      <c r="N172" s="1003">
        <v>21280</v>
      </c>
      <c r="O172" s="1003">
        <v>21268</v>
      </c>
      <c r="P172" s="1003">
        <v>22221</v>
      </c>
      <c r="Q172" s="1003">
        <v>23734</v>
      </c>
      <c r="R172" s="1003">
        <v>25137</v>
      </c>
      <c r="S172" s="1003">
        <v>26071</v>
      </c>
      <c r="T172" s="1003">
        <v>26591</v>
      </c>
      <c r="U172" s="1004">
        <v>25455</v>
      </c>
      <c r="V172" s="1004">
        <v>25515</v>
      </c>
      <c r="W172" s="1005">
        <v>24522</v>
      </c>
      <c r="X172" s="2506">
        <v>23844</v>
      </c>
      <c r="Y172" s="2506">
        <v>24685</v>
      </c>
      <c r="Z172" s="2511">
        <v>24656</v>
      </c>
    </row>
    <row r="173" spans="1:26" ht="15" customHeight="1">
      <c r="A173" s="1001"/>
      <c r="B173" s="1002"/>
      <c r="C173" s="2147" t="s">
        <v>2594</v>
      </c>
      <c r="D173" s="1003">
        <v>2987</v>
      </c>
      <c r="E173" s="1003">
        <v>2946</v>
      </c>
      <c r="F173" s="1003">
        <v>2064</v>
      </c>
      <c r="G173" s="1003">
        <v>1950</v>
      </c>
      <c r="H173" s="2193">
        <v>0</v>
      </c>
      <c r="I173" s="2193">
        <v>0</v>
      </c>
      <c r="J173" s="1003">
        <v>2289</v>
      </c>
      <c r="K173" s="1003">
        <v>2463</v>
      </c>
      <c r="L173" s="1003">
        <v>2622</v>
      </c>
      <c r="M173" s="1003">
        <v>3035</v>
      </c>
      <c r="N173" s="1003">
        <v>3503</v>
      </c>
      <c r="O173" s="1003">
        <v>3919</v>
      </c>
      <c r="P173" s="1003">
        <v>4419</v>
      </c>
      <c r="Q173" s="1003">
        <v>4857</v>
      </c>
      <c r="R173" s="1003">
        <v>5598</v>
      </c>
      <c r="S173" s="1003">
        <v>6527</v>
      </c>
      <c r="T173" s="1003">
        <v>7448</v>
      </c>
      <c r="U173" s="1004">
        <v>8104</v>
      </c>
      <c r="V173" s="1004">
        <v>8861</v>
      </c>
      <c r="W173" s="1005">
        <v>10161</v>
      </c>
      <c r="X173" s="2506">
        <v>10757</v>
      </c>
      <c r="Y173" s="2506">
        <v>10194</v>
      </c>
      <c r="Z173" s="2511">
        <v>10856</v>
      </c>
    </row>
    <row r="174" spans="1:26" ht="15" customHeight="1">
      <c r="A174" s="2153"/>
      <c r="B174" s="2154"/>
      <c r="C174" s="2168" t="s">
        <v>2595</v>
      </c>
      <c r="D174" s="2176">
        <v>0</v>
      </c>
      <c r="E174" s="2176">
        <v>0</v>
      </c>
      <c r="F174" s="2176">
        <v>0</v>
      </c>
      <c r="G174" s="2176">
        <v>0</v>
      </c>
      <c r="H174" s="2194">
        <v>0</v>
      </c>
      <c r="I174" s="2194">
        <v>0</v>
      </c>
      <c r="J174" s="2176">
        <v>3</v>
      </c>
      <c r="K174" s="2176">
        <v>0</v>
      </c>
      <c r="L174" s="2176">
        <v>0</v>
      </c>
      <c r="M174" s="2176">
        <v>0</v>
      </c>
      <c r="N174" s="2176">
        <v>0</v>
      </c>
      <c r="O174" s="2176">
        <v>1</v>
      </c>
      <c r="P174" s="2176">
        <v>0</v>
      </c>
      <c r="Q174" s="2176">
        <v>3</v>
      </c>
      <c r="R174" s="2176">
        <v>4</v>
      </c>
      <c r="S174" s="2176">
        <v>0</v>
      </c>
      <c r="T174" s="2176">
        <v>21</v>
      </c>
      <c r="U174" s="2177">
        <v>156</v>
      </c>
      <c r="V174" s="2177">
        <v>0</v>
      </c>
      <c r="W174" s="2179">
        <v>201</v>
      </c>
      <c r="X174" s="2507">
        <v>925</v>
      </c>
      <c r="Y174" s="2507">
        <v>0</v>
      </c>
      <c r="Z174" s="2512" t="s">
        <v>2395</v>
      </c>
    </row>
    <row r="175" spans="1:26" ht="15" customHeight="1">
      <c r="A175" s="2150" t="s">
        <v>1559</v>
      </c>
      <c r="B175" s="2151" t="s">
        <v>1560</v>
      </c>
      <c r="C175" s="2191" t="s">
        <v>2261</v>
      </c>
      <c r="D175" s="1471">
        <v>14431</v>
      </c>
      <c r="E175" s="1471">
        <v>14633</v>
      </c>
      <c r="F175" s="1471">
        <v>14940</v>
      </c>
      <c r="G175" s="1471">
        <v>15038</v>
      </c>
      <c r="H175" s="2193">
        <v>14799</v>
      </c>
      <c r="I175" s="2193">
        <v>18040</v>
      </c>
      <c r="J175" s="1471">
        <v>18355</v>
      </c>
      <c r="K175" s="1471">
        <v>18429</v>
      </c>
      <c r="L175" s="1471">
        <v>17966</v>
      </c>
      <c r="M175" s="1471">
        <v>17375</v>
      </c>
      <c r="N175" s="1471">
        <v>17073</v>
      </c>
      <c r="O175" s="1471">
        <v>17122</v>
      </c>
      <c r="P175" s="1471">
        <v>17830</v>
      </c>
      <c r="Q175" s="1471">
        <v>19692</v>
      </c>
      <c r="R175" s="1471">
        <v>20775</v>
      </c>
      <c r="S175" s="1471">
        <v>21415</v>
      </c>
      <c r="T175" s="1471">
        <v>21545</v>
      </c>
      <c r="U175" s="1471">
        <v>20732</v>
      </c>
      <c r="V175" s="1471">
        <v>20875</v>
      </c>
      <c r="W175" s="2152">
        <v>20471</v>
      </c>
      <c r="X175" s="2506">
        <v>20517</v>
      </c>
      <c r="Y175" s="2506"/>
      <c r="Z175" s="2511"/>
    </row>
    <row r="176" spans="1:26" ht="15" customHeight="1">
      <c r="A176" s="2150"/>
      <c r="B176" s="2151"/>
      <c r="C176" s="2191" t="s">
        <v>2592</v>
      </c>
      <c r="D176" s="1471">
        <v>5315</v>
      </c>
      <c r="E176" s="1471">
        <v>5400</v>
      </c>
      <c r="F176" s="1471">
        <v>5470</v>
      </c>
      <c r="G176" s="1471">
        <v>5630</v>
      </c>
      <c r="H176" s="2193">
        <v>0</v>
      </c>
      <c r="I176" s="2193">
        <v>0</v>
      </c>
      <c r="J176" s="1471">
        <v>6130</v>
      </c>
      <c r="K176" s="1471">
        <v>6022</v>
      </c>
      <c r="L176" s="1471">
        <v>5468</v>
      </c>
      <c r="M176" s="1471">
        <v>4469</v>
      </c>
      <c r="N176" s="1471">
        <v>3879</v>
      </c>
      <c r="O176" s="1471">
        <v>3766</v>
      </c>
      <c r="P176" s="1471">
        <v>4030</v>
      </c>
      <c r="Q176" s="1471">
        <v>4293</v>
      </c>
      <c r="R176" s="1471">
        <v>4243</v>
      </c>
      <c r="S176" s="1471">
        <v>4027</v>
      </c>
      <c r="T176" s="1471">
        <v>3501</v>
      </c>
      <c r="U176" s="1471">
        <v>3174</v>
      </c>
      <c r="V176" s="1471">
        <v>2915</v>
      </c>
      <c r="W176" s="2152">
        <v>2614</v>
      </c>
      <c r="X176" s="2506">
        <v>2486</v>
      </c>
      <c r="Y176" s="2506"/>
      <c r="Z176" s="2511"/>
    </row>
    <row r="177" spans="1:26" ht="15" customHeight="1">
      <c r="A177" s="2150"/>
      <c r="B177" s="2151"/>
      <c r="C177" s="2191" t="s">
        <v>2593</v>
      </c>
      <c r="D177" s="1471">
        <v>7538</v>
      </c>
      <c r="E177" s="1471">
        <v>7662</v>
      </c>
      <c r="F177" s="1471">
        <v>8379</v>
      </c>
      <c r="G177" s="1471">
        <v>8337</v>
      </c>
      <c r="H177" s="2193">
        <v>0</v>
      </c>
      <c r="I177" s="2193">
        <v>0</v>
      </c>
      <c r="J177" s="1471">
        <v>11038</v>
      </c>
      <c r="K177" s="1471">
        <v>11110</v>
      </c>
      <c r="L177" s="1471">
        <v>11111</v>
      </c>
      <c r="M177" s="1471">
        <v>11294</v>
      </c>
      <c r="N177" s="1471">
        <v>11354</v>
      </c>
      <c r="O177" s="1471">
        <v>11335</v>
      </c>
      <c r="P177" s="1471">
        <v>11557</v>
      </c>
      <c r="Q177" s="1471">
        <v>12946</v>
      </c>
      <c r="R177" s="1471">
        <v>13680</v>
      </c>
      <c r="S177" s="1471">
        <v>14089</v>
      </c>
      <c r="T177" s="1471">
        <v>14315</v>
      </c>
      <c r="U177" s="1471">
        <v>13400</v>
      </c>
      <c r="V177" s="1471">
        <v>13603</v>
      </c>
      <c r="W177" s="2152">
        <v>12738</v>
      </c>
      <c r="X177" s="2506">
        <v>12178</v>
      </c>
      <c r="Y177" s="2506"/>
      <c r="Z177" s="2511"/>
    </row>
    <row r="178" spans="1:26" ht="15" customHeight="1">
      <c r="A178" s="2150"/>
      <c r="B178" s="2151"/>
      <c r="C178" s="2191" t="s">
        <v>2594</v>
      </c>
      <c r="D178" s="1471">
        <v>1578</v>
      </c>
      <c r="E178" s="1471">
        <v>1571</v>
      </c>
      <c r="F178" s="1471">
        <v>1091</v>
      </c>
      <c r="G178" s="1471">
        <v>1071</v>
      </c>
      <c r="H178" s="2193">
        <v>0</v>
      </c>
      <c r="I178" s="2193">
        <v>0</v>
      </c>
      <c r="J178" s="1471">
        <v>1184</v>
      </c>
      <c r="K178" s="1471">
        <v>1297</v>
      </c>
      <c r="L178" s="1471">
        <v>1387</v>
      </c>
      <c r="M178" s="1471">
        <v>1612</v>
      </c>
      <c r="N178" s="1471">
        <v>1840</v>
      </c>
      <c r="O178" s="1471">
        <v>2021</v>
      </c>
      <c r="P178" s="1471">
        <v>2243</v>
      </c>
      <c r="Q178" s="1471">
        <v>2453</v>
      </c>
      <c r="R178" s="1471">
        <v>2848</v>
      </c>
      <c r="S178" s="1471">
        <v>3299</v>
      </c>
      <c r="T178" s="1471">
        <v>3708</v>
      </c>
      <c r="U178" s="1471">
        <v>4005</v>
      </c>
      <c r="V178" s="1471">
        <v>4357</v>
      </c>
      <c r="W178" s="2152">
        <v>5015</v>
      </c>
      <c r="X178" s="2506">
        <v>5379</v>
      </c>
      <c r="Y178" s="2506"/>
      <c r="Z178" s="2511"/>
    </row>
    <row r="179" spans="1:26" ht="15" customHeight="1">
      <c r="A179" s="2174"/>
      <c r="B179" s="2175"/>
      <c r="C179" s="2192" t="s">
        <v>2595</v>
      </c>
      <c r="D179" s="2185">
        <v>0</v>
      </c>
      <c r="E179" s="2185">
        <v>0</v>
      </c>
      <c r="F179" s="2185">
        <v>0</v>
      </c>
      <c r="G179" s="2185">
        <v>0</v>
      </c>
      <c r="H179" s="2194">
        <v>0</v>
      </c>
      <c r="I179" s="2194">
        <v>0</v>
      </c>
      <c r="J179" s="2185">
        <v>3</v>
      </c>
      <c r="K179" s="2185">
        <v>0</v>
      </c>
      <c r="L179" s="2185">
        <v>0</v>
      </c>
      <c r="M179" s="2185">
        <v>0</v>
      </c>
      <c r="N179" s="2185">
        <v>0</v>
      </c>
      <c r="O179" s="2185">
        <v>0</v>
      </c>
      <c r="P179" s="2185">
        <v>0</v>
      </c>
      <c r="Q179" s="2185">
        <v>0</v>
      </c>
      <c r="R179" s="2185">
        <v>4</v>
      </c>
      <c r="S179" s="2185">
        <v>0</v>
      </c>
      <c r="T179" s="2185">
        <v>21</v>
      </c>
      <c r="U179" s="2185">
        <v>153</v>
      </c>
      <c r="V179" s="2185">
        <v>0</v>
      </c>
      <c r="W179" s="2186">
        <v>104</v>
      </c>
      <c r="X179" s="2507">
        <v>474</v>
      </c>
      <c r="Y179" s="2507"/>
      <c r="Z179" s="2512"/>
    </row>
    <row r="180" spans="1:26" ht="15" customHeight="1">
      <c r="A180" s="2150" t="s">
        <v>1561</v>
      </c>
      <c r="B180" s="2151" t="s">
        <v>1562</v>
      </c>
      <c r="C180" s="2191" t="s">
        <v>2261</v>
      </c>
      <c r="D180" s="1471">
        <v>5665</v>
      </c>
      <c r="E180" s="1471">
        <v>5770</v>
      </c>
      <c r="F180" s="1471">
        <v>6023</v>
      </c>
      <c r="G180" s="1471">
        <v>6273</v>
      </c>
      <c r="H180" s="2193">
        <v>6363</v>
      </c>
      <c r="I180" s="2193">
        <v>8148</v>
      </c>
      <c r="J180" s="1471">
        <v>8335</v>
      </c>
      <c r="K180" s="1471">
        <v>8736</v>
      </c>
      <c r="L180" s="1471">
        <v>8612</v>
      </c>
      <c r="M180" s="1471">
        <v>8475</v>
      </c>
      <c r="N180" s="1471">
        <v>8351</v>
      </c>
      <c r="O180" s="1471">
        <v>8342</v>
      </c>
      <c r="P180" s="1471">
        <v>9253</v>
      </c>
      <c r="Q180" s="1471">
        <v>9292</v>
      </c>
      <c r="R180" s="1471">
        <v>10124</v>
      </c>
      <c r="S180" s="1471">
        <v>10823</v>
      </c>
      <c r="T180" s="1471">
        <v>11823</v>
      </c>
      <c r="U180" s="1471">
        <v>11967</v>
      </c>
      <c r="V180" s="1471">
        <v>12020</v>
      </c>
      <c r="W180" s="2152">
        <v>12468</v>
      </c>
      <c r="X180" s="2506">
        <v>12601</v>
      </c>
      <c r="Y180" s="2506"/>
      <c r="Z180" s="2511"/>
    </row>
    <row r="181" spans="1:26" ht="15" customHeight="1">
      <c r="A181" s="2150"/>
      <c r="B181" s="2151"/>
      <c r="C181" s="2191" t="s">
        <v>2592</v>
      </c>
      <c r="D181" s="1471">
        <v>2160</v>
      </c>
      <c r="E181" s="1471">
        <v>2159</v>
      </c>
      <c r="F181" s="1471">
        <v>2210</v>
      </c>
      <c r="G181" s="1471">
        <v>2294</v>
      </c>
      <c r="H181" s="2193">
        <v>0</v>
      </c>
      <c r="I181" s="2193">
        <v>0</v>
      </c>
      <c r="J181" s="1471">
        <v>2787</v>
      </c>
      <c r="K181" s="1471">
        <v>2588</v>
      </c>
      <c r="L181" s="1471">
        <v>2253</v>
      </c>
      <c r="M181" s="1471">
        <v>2066</v>
      </c>
      <c r="N181" s="1471">
        <v>1933</v>
      </c>
      <c r="O181" s="1471">
        <v>1956</v>
      </c>
      <c r="P181" s="1471">
        <v>2047</v>
      </c>
      <c r="Q181" s="1471">
        <v>1974</v>
      </c>
      <c r="R181" s="1471">
        <v>1912</v>
      </c>
      <c r="S181" s="1471">
        <v>1864</v>
      </c>
      <c r="T181" s="1471">
        <v>2035</v>
      </c>
      <c r="U181" s="1471">
        <v>2124</v>
      </c>
      <c r="V181" s="1471">
        <v>1950</v>
      </c>
      <c r="W181" s="2152">
        <v>1883</v>
      </c>
      <c r="X181" s="2506">
        <v>1671</v>
      </c>
      <c r="Y181" s="2506"/>
      <c r="Z181" s="2511"/>
    </row>
    <row r="182" spans="1:26" ht="15" customHeight="1">
      <c r="A182" s="2150"/>
      <c r="B182" s="2151"/>
      <c r="C182" s="2191" t="s">
        <v>2593</v>
      </c>
      <c r="D182" s="1471">
        <v>2861</v>
      </c>
      <c r="E182" s="1471">
        <v>3003</v>
      </c>
      <c r="F182" s="1471">
        <v>3390</v>
      </c>
      <c r="G182" s="1471">
        <v>3589</v>
      </c>
      <c r="H182" s="2193">
        <v>0</v>
      </c>
      <c r="I182" s="2193">
        <v>0</v>
      </c>
      <c r="J182" s="1471">
        <v>5017</v>
      </c>
      <c r="K182" s="1471">
        <v>5578</v>
      </c>
      <c r="L182" s="1471">
        <v>5764</v>
      </c>
      <c r="M182" s="1471">
        <v>5721</v>
      </c>
      <c r="N182" s="1471">
        <v>5578</v>
      </c>
      <c r="O182" s="1471">
        <v>5450</v>
      </c>
      <c r="P182" s="1471">
        <v>6105</v>
      </c>
      <c r="Q182" s="1471">
        <v>6096</v>
      </c>
      <c r="R182" s="1471">
        <v>6812</v>
      </c>
      <c r="S182" s="1471">
        <v>7320</v>
      </c>
      <c r="T182" s="1471">
        <v>7832</v>
      </c>
      <c r="U182" s="1471">
        <v>7604</v>
      </c>
      <c r="V182" s="1471">
        <v>7555</v>
      </c>
      <c r="W182" s="2152">
        <v>7585</v>
      </c>
      <c r="X182" s="2506">
        <v>7539</v>
      </c>
      <c r="Y182" s="2506"/>
      <c r="Z182" s="2511"/>
    </row>
    <row r="183" spans="1:26" ht="15" customHeight="1">
      <c r="A183" s="2150"/>
      <c r="B183" s="2151"/>
      <c r="C183" s="2191" t="s">
        <v>2594</v>
      </c>
      <c r="D183" s="1471">
        <v>644</v>
      </c>
      <c r="E183" s="1471">
        <v>608</v>
      </c>
      <c r="F183" s="1471">
        <v>423</v>
      </c>
      <c r="G183" s="1471">
        <v>390</v>
      </c>
      <c r="H183" s="2193">
        <v>0</v>
      </c>
      <c r="I183" s="2193">
        <v>0</v>
      </c>
      <c r="J183" s="1471">
        <v>531</v>
      </c>
      <c r="K183" s="1471">
        <v>570</v>
      </c>
      <c r="L183" s="1471">
        <v>595</v>
      </c>
      <c r="M183" s="1471">
        <v>688</v>
      </c>
      <c r="N183" s="1471">
        <v>840</v>
      </c>
      <c r="O183" s="1471">
        <v>935</v>
      </c>
      <c r="P183" s="1471">
        <v>1101</v>
      </c>
      <c r="Q183" s="1471">
        <v>1222</v>
      </c>
      <c r="R183" s="1471">
        <v>1400</v>
      </c>
      <c r="S183" s="1471">
        <v>1639</v>
      </c>
      <c r="T183" s="1471">
        <v>1956</v>
      </c>
      <c r="U183" s="1471">
        <v>2236</v>
      </c>
      <c r="V183" s="1471">
        <v>2515</v>
      </c>
      <c r="W183" s="2152">
        <v>2933</v>
      </c>
      <c r="X183" s="2506">
        <v>3131</v>
      </c>
      <c r="Y183" s="2506"/>
      <c r="Z183" s="2511"/>
    </row>
    <row r="184" spans="1:26" ht="15" customHeight="1">
      <c r="A184" s="2174"/>
      <c r="B184" s="2175"/>
      <c r="C184" s="2192" t="s">
        <v>2595</v>
      </c>
      <c r="D184" s="2185">
        <v>0</v>
      </c>
      <c r="E184" s="2185">
        <v>0</v>
      </c>
      <c r="F184" s="2185">
        <v>0</v>
      </c>
      <c r="G184" s="2185">
        <v>0</v>
      </c>
      <c r="H184" s="2194">
        <v>0</v>
      </c>
      <c r="I184" s="2194">
        <v>0</v>
      </c>
      <c r="J184" s="2185">
        <v>0</v>
      </c>
      <c r="K184" s="2185">
        <v>0</v>
      </c>
      <c r="L184" s="2185">
        <v>0</v>
      </c>
      <c r="M184" s="2185">
        <v>0</v>
      </c>
      <c r="N184" s="2185">
        <v>0</v>
      </c>
      <c r="O184" s="2185">
        <v>1</v>
      </c>
      <c r="P184" s="2185">
        <v>0</v>
      </c>
      <c r="Q184" s="2185">
        <v>0</v>
      </c>
      <c r="R184" s="2185">
        <v>0</v>
      </c>
      <c r="S184" s="2185">
        <v>0</v>
      </c>
      <c r="T184" s="2185">
        <v>0</v>
      </c>
      <c r="U184" s="2185">
        <v>3</v>
      </c>
      <c r="V184" s="2185">
        <v>0</v>
      </c>
      <c r="W184" s="2186">
        <v>67</v>
      </c>
      <c r="X184" s="2507">
        <v>260</v>
      </c>
      <c r="Y184" s="2507"/>
      <c r="Z184" s="2512"/>
    </row>
    <row r="185" spans="1:26" ht="15" customHeight="1">
      <c r="A185" s="2150" t="s">
        <v>1563</v>
      </c>
      <c r="B185" s="2151" t="s">
        <v>1564</v>
      </c>
      <c r="C185" s="2191" t="s">
        <v>2261</v>
      </c>
      <c r="D185" s="1471">
        <v>6765</v>
      </c>
      <c r="E185" s="1471">
        <v>6874</v>
      </c>
      <c r="F185" s="1471">
        <v>6917</v>
      </c>
      <c r="G185" s="1471">
        <v>6836</v>
      </c>
      <c r="H185" s="2193">
        <v>6715</v>
      </c>
      <c r="I185" s="2193">
        <v>7995</v>
      </c>
      <c r="J185" s="1471">
        <v>8138</v>
      </c>
      <c r="K185" s="1471">
        <v>7836</v>
      </c>
      <c r="L185" s="1471">
        <v>7592</v>
      </c>
      <c r="M185" s="1471">
        <v>6973</v>
      </c>
      <c r="N185" s="1471">
        <v>6725</v>
      </c>
      <c r="O185" s="1471">
        <v>6946</v>
      </c>
      <c r="P185" s="1471">
        <v>7192</v>
      </c>
      <c r="Q185" s="1471">
        <v>7417</v>
      </c>
      <c r="R185" s="1471">
        <v>7371</v>
      </c>
      <c r="S185" s="1471">
        <v>7505</v>
      </c>
      <c r="T185" s="1471">
        <v>7320</v>
      </c>
      <c r="U185" s="1471">
        <v>7271</v>
      </c>
      <c r="V185" s="1471">
        <v>7286</v>
      </c>
      <c r="W185" s="2152">
        <v>7371</v>
      </c>
      <c r="X185" s="2506">
        <v>7527</v>
      </c>
      <c r="Y185" s="2506"/>
      <c r="Z185" s="2511"/>
    </row>
    <row r="186" spans="1:26" ht="15" customHeight="1">
      <c r="A186" s="2150"/>
      <c r="B186" s="2151"/>
      <c r="C186" s="2191" t="s">
        <v>2592</v>
      </c>
      <c r="D186" s="1471">
        <v>2541</v>
      </c>
      <c r="E186" s="1471">
        <v>2534</v>
      </c>
      <c r="F186" s="1471">
        <v>2554</v>
      </c>
      <c r="G186" s="1471">
        <v>2565</v>
      </c>
      <c r="H186" s="2193">
        <v>0</v>
      </c>
      <c r="I186" s="2193">
        <v>0</v>
      </c>
      <c r="J186" s="1471">
        <v>2585</v>
      </c>
      <c r="K186" s="1471">
        <v>2465</v>
      </c>
      <c r="L186" s="1471">
        <v>2218</v>
      </c>
      <c r="M186" s="1471">
        <v>1848</v>
      </c>
      <c r="N186" s="1471">
        <v>1554</v>
      </c>
      <c r="O186" s="1471">
        <v>1500</v>
      </c>
      <c r="P186" s="1471">
        <v>1558</v>
      </c>
      <c r="Q186" s="1471">
        <v>1540</v>
      </c>
      <c r="R186" s="1471">
        <v>1376</v>
      </c>
      <c r="S186" s="1471">
        <v>1254</v>
      </c>
      <c r="T186" s="1471">
        <v>1092</v>
      </c>
      <c r="U186" s="1471">
        <v>957</v>
      </c>
      <c r="V186" s="1471">
        <v>940</v>
      </c>
      <c r="W186" s="2152">
        <v>929</v>
      </c>
      <c r="X186" s="2506">
        <v>962</v>
      </c>
      <c r="Y186" s="2506"/>
      <c r="Z186" s="2511"/>
    </row>
    <row r="187" spans="1:26" ht="15" customHeight="1">
      <c r="A187" s="2150"/>
      <c r="B187" s="2151"/>
      <c r="C187" s="2191" t="s">
        <v>2593</v>
      </c>
      <c r="D187" s="1471">
        <v>3459</v>
      </c>
      <c r="E187" s="1471">
        <v>3573</v>
      </c>
      <c r="F187" s="1471">
        <v>3813</v>
      </c>
      <c r="G187" s="1471">
        <v>3782</v>
      </c>
      <c r="H187" s="2193">
        <v>0</v>
      </c>
      <c r="I187" s="2193">
        <v>0</v>
      </c>
      <c r="J187" s="1471">
        <v>4979</v>
      </c>
      <c r="K187" s="1471">
        <v>4775</v>
      </c>
      <c r="L187" s="1471">
        <v>4734</v>
      </c>
      <c r="M187" s="1471">
        <v>4390</v>
      </c>
      <c r="N187" s="1471">
        <v>4348</v>
      </c>
      <c r="O187" s="1471">
        <v>4483</v>
      </c>
      <c r="P187" s="1471">
        <v>4559</v>
      </c>
      <c r="Q187" s="1471">
        <v>4692</v>
      </c>
      <c r="R187" s="1471">
        <v>4645</v>
      </c>
      <c r="S187" s="1471">
        <v>4662</v>
      </c>
      <c r="T187" s="1471">
        <v>4444</v>
      </c>
      <c r="U187" s="1471">
        <v>4451</v>
      </c>
      <c r="V187" s="1471">
        <v>4357</v>
      </c>
      <c r="W187" s="2152">
        <v>4199</v>
      </c>
      <c r="X187" s="2506">
        <v>4127</v>
      </c>
      <c r="Y187" s="2506"/>
      <c r="Z187" s="2511"/>
    </row>
    <row r="188" spans="1:26" ht="15" customHeight="1">
      <c r="A188" s="2150"/>
      <c r="B188" s="2151"/>
      <c r="C188" s="2191" t="s">
        <v>2594</v>
      </c>
      <c r="D188" s="1471">
        <v>765</v>
      </c>
      <c r="E188" s="1471">
        <v>767</v>
      </c>
      <c r="F188" s="1471">
        <v>550</v>
      </c>
      <c r="G188" s="1471">
        <v>489</v>
      </c>
      <c r="H188" s="2193">
        <v>0</v>
      </c>
      <c r="I188" s="2193">
        <v>0</v>
      </c>
      <c r="J188" s="1471">
        <v>574</v>
      </c>
      <c r="K188" s="1471">
        <v>596</v>
      </c>
      <c r="L188" s="1471">
        <v>640</v>
      </c>
      <c r="M188" s="1471">
        <v>735</v>
      </c>
      <c r="N188" s="1471">
        <v>823</v>
      </c>
      <c r="O188" s="1471">
        <v>963</v>
      </c>
      <c r="P188" s="1471">
        <v>1075</v>
      </c>
      <c r="Q188" s="1471">
        <v>1182</v>
      </c>
      <c r="R188" s="1471">
        <v>1350</v>
      </c>
      <c r="S188" s="1471">
        <v>1589</v>
      </c>
      <c r="T188" s="1471">
        <v>1784</v>
      </c>
      <c r="U188" s="1471">
        <v>1863</v>
      </c>
      <c r="V188" s="1471">
        <v>1989</v>
      </c>
      <c r="W188" s="2152">
        <v>2213</v>
      </c>
      <c r="X188" s="2506">
        <v>2247</v>
      </c>
      <c r="Y188" s="2506"/>
      <c r="Z188" s="2511"/>
    </row>
    <row r="189" spans="1:26" ht="15" customHeight="1">
      <c r="A189" s="2174"/>
      <c r="B189" s="2175"/>
      <c r="C189" s="2192" t="s">
        <v>2595</v>
      </c>
      <c r="D189" s="2185">
        <v>0</v>
      </c>
      <c r="E189" s="2185">
        <v>0</v>
      </c>
      <c r="F189" s="2185">
        <v>0</v>
      </c>
      <c r="G189" s="2185">
        <v>0</v>
      </c>
      <c r="H189" s="2194">
        <v>0</v>
      </c>
      <c r="I189" s="2194">
        <v>0</v>
      </c>
      <c r="J189" s="2185">
        <v>0</v>
      </c>
      <c r="K189" s="2185">
        <v>0</v>
      </c>
      <c r="L189" s="2185">
        <v>0</v>
      </c>
      <c r="M189" s="2185">
        <v>0</v>
      </c>
      <c r="N189" s="2185">
        <v>0</v>
      </c>
      <c r="O189" s="2185">
        <v>0</v>
      </c>
      <c r="P189" s="2185">
        <v>0</v>
      </c>
      <c r="Q189" s="2185">
        <v>3</v>
      </c>
      <c r="R189" s="2185">
        <v>0</v>
      </c>
      <c r="S189" s="2185">
        <v>0</v>
      </c>
      <c r="T189" s="2185">
        <v>0</v>
      </c>
      <c r="U189" s="2185">
        <v>0</v>
      </c>
      <c r="V189" s="2185">
        <v>0</v>
      </c>
      <c r="W189" s="2186">
        <v>30</v>
      </c>
      <c r="X189" s="2507">
        <v>191</v>
      </c>
      <c r="Y189" s="2507"/>
      <c r="Z189" s="2512"/>
    </row>
    <row r="190" spans="1:26" ht="15" customHeight="1">
      <c r="A190" s="1001">
        <v>903</v>
      </c>
      <c r="B190" s="1002" t="s">
        <v>1455</v>
      </c>
      <c r="C190" s="2147" t="s">
        <v>2261</v>
      </c>
      <c r="D190" s="1003">
        <v>19976</v>
      </c>
      <c r="E190" s="1003">
        <v>19645</v>
      </c>
      <c r="F190" s="1003">
        <v>19466</v>
      </c>
      <c r="G190" s="1003">
        <v>19812</v>
      </c>
      <c r="H190" s="2193">
        <v>20519</v>
      </c>
      <c r="I190" s="2193">
        <v>24253</v>
      </c>
      <c r="J190" s="1003">
        <v>26611</v>
      </c>
      <c r="K190" s="1003">
        <v>28500</v>
      </c>
      <c r="L190" s="1003">
        <v>28662</v>
      </c>
      <c r="M190" s="1003">
        <v>27145</v>
      </c>
      <c r="N190" s="1003">
        <v>26282</v>
      </c>
      <c r="O190" s="1003">
        <v>26252</v>
      </c>
      <c r="P190" s="1003">
        <v>26095</v>
      </c>
      <c r="Q190" s="1003">
        <v>26179</v>
      </c>
      <c r="R190" s="1003">
        <v>25745</v>
      </c>
      <c r="S190" s="1003">
        <v>25440</v>
      </c>
      <c r="T190" s="1003">
        <v>25331</v>
      </c>
      <c r="U190" s="1004">
        <v>24304</v>
      </c>
      <c r="V190" s="1004">
        <v>23104</v>
      </c>
      <c r="W190" s="1005">
        <v>21200</v>
      </c>
      <c r="X190" s="2506">
        <v>19261</v>
      </c>
      <c r="Y190" s="2506">
        <v>21200</v>
      </c>
      <c r="Z190" s="2511">
        <v>19261</v>
      </c>
    </row>
    <row r="191" spans="1:26" ht="15" customHeight="1">
      <c r="A191" s="1001"/>
      <c r="B191" s="1002"/>
      <c r="C191" s="2147" t="s">
        <v>2592</v>
      </c>
      <c r="D191" s="1003">
        <v>7296</v>
      </c>
      <c r="E191" s="1003">
        <v>7287</v>
      </c>
      <c r="F191" s="1003">
        <v>7068</v>
      </c>
      <c r="G191" s="1003">
        <v>7076</v>
      </c>
      <c r="H191" s="2193">
        <v>0</v>
      </c>
      <c r="I191" s="2193">
        <v>0</v>
      </c>
      <c r="J191" s="1003">
        <v>8381</v>
      </c>
      <c r="K191" s="1003">
        <v>8249</v>
      </c>
      <c r="L191" s="1003">
        <v>7650</v>
      </c>
      <c r="M191" s="1003">
        <v>6681</v>
      </c>
      <c r="N191" s="1003">
        <v>6313</v>
      </c>
      <c r="O191" s="1003">
        <v>6329</v>
      </c>
      <c r="P191" s="1003">
        <v>6042</v>
      </c>
      <c r="Q191" s="1003">
        <v>5606</v>
      </c>
      <c r="R191" s="1003">
        <v>4830</v>
      </c>
      <c r="S191" s="1003">
        <v>4478</v>
      </c>
      <c r="T191" s="1003">
        <v>4117</v>
      </c>
      <c r="U191" s="1004">
        <v>3743</v>
      </c>
      <c r="V191" s="1004">
        <v>3219</v>
      </c>
      <c r="W191" s="1005">
        <v>2580</v>
      </c>
      <c r="X191" s="2506">
        <v>1951</v>
      </c>
      <c r="Y191" s="2506">
        <v>2580</v>
      </c>
      <c r="Z191" s="2511">
        <v>1982</v>
      </c>
    </row>
    <row r="192" spans="1:26" ht="15" customHeight="1">
      <c r="A192" s="1001"/>
      <c r="B192" s="1002"/>
      <c r="C192" s="2147" t="s">
        <v>2593</v>
      </c>
      <c r="D192" s="1003">
        <v>10454</v>
      </c>
      <c r="E192" s="1003">
        <v>10190</v>
      </c>
      <c r="F192" s="1003">
        <v>10960</v>
      </c>
      <c r="G192" s="1003">
        <v>11303</v>
      </c>
      <c r="H192" s="2193">
        <v>0</v>
      </c>
      <c r="I192" s="2193">
        <v>0</v>
      </c>
      <c r="J192" s="1003">
        <v>16457</v>
      </c>
      <c r="K192" s="1003">
        <v>18218</v>
      </c>
      <c r="L192" s="1003">
        <v>18747</v>
      </c>
      <c r="M192" s="1003">
        <v>18052</v>
      </c>
      <c r="N192" s="1003">
        <v>17226</v>
      </c>
      <c r="O192" s="1003">
        <v>16849</v>
      </c>
      <c r="P192" s="1003">
        <v>16589</v>
      </c>
      <c r="Q192" s="1003">
        <v>16787</v>
      </c>
      <c r="R192" s="1003">
        <v>16541</v>
      </c>
      <c r="S192" s="1003">
        <v>15838</v>
      </c>
      <c r="T192" s="1003">
        <v>15417</v>
      </c>
      <c r="U192" s="1004">
        <v>14334</v>
      </c>
      <c r="V192" s="1004">
        <v>13134</v>
      </c>
      <c r="W192" s="1005">
        <v>11405</v>
      </c>
      <c r="X192" s="2506">
        <v>9809</v>
      </c>
      <c r="Y192" s="2506">
        <v>11409</v>
      </c>
      <c r="Z192" s="2511">
        <v>9905</v>
      </c>
    </row>
    <row r="193" spans="1:26" ht="15" customHeight="1">
      <c r="A193" s="1001"/>
      <c r="B193" s="1002"/>
      <c r="C193" s="2147" t="s">
        <v>2594</v>
      </c>
      <c r="D193" s="1003">
        <v>2226</v>
      </c>
      <c r="E193" s="1003">
        <v>2168</v>
      </c>
      <c r="F193" s="1003">
        <v>1438</v>
      </c>
      <c r="G193" s="1003">
        <v>1433</v>
      </c>
      <c r="H193" s="2193">
        <v>0</v>
      </c>
      <c r="I193" s="2193">
        <v>0</v>
      </c>
      <c r="J193" s="1003">
        <v>1769</v>
      </c>
      <c r="K193" s="1003">
        <v>2033</v>
      </c>
      <c r="L193" s="1003">
        <v>2265</v>
      </c>
      <c r="M193" s="1003">
        <v>2412</v>
      </c>
      <c r="N193" s="1003">
        <v>2743</v>
      </c>
      <c r="O193" s="1003">
        <v>3074</v>
      </c>
      <c r="P193" s="1003">
        <v>3464</v>
      </c>
      <c r="Q193" s="1003">
        <v>3786</v>
      </c>
      <c r="R193" s="1003">
        <v>4374</v>
      </c>
      <c r="S193" s="1003">
        <v>5124</v>
      </c>
      <c r="T193" s="1003">
        <v>5795</v>
      </c>
      <c r="U193" s="1004">
        <v>6227</v>
      </c>
      <c r="V193" s="1004">
        <v>6751</v>
      </c>
      <c r="W193" s="1005">
        <v>7201</v>
      </c>
      <c r="X193" s="2506">
        <v>7306</v>
      </c>
      <c r="Y193" s="2506">
        <v>7211</v>
      </c>
      <c r="Z193" s="2511">
        <v>7374</v>
      </c>
    </row>
    <row r="194" spans="1:26" ht="15" customHeight="1">
      <c r="A194" s="2153"/>
      <c r="B194" s="2154"/>
      <c r="C194" s="2168" t="s">
        <v>2595</v>
      </c>
      <c r="D194" s="2176">
        <v>0</v>
      </c>
      <c r="E194" s="2176">
        <v>0</v>
      </c>
      <c r="F194" s="2176">
        <v>0</v>
      </c>
      <c r="G194" s="2176">
        <v>0</v>
      </c>
      <c r="H194" s="2194">
        <v>0</v>
      </c>
      <c r="I194" s="2194">
        <v>0</v>
      </c>
      <c r="J194" s="2176">
        <v>4</v>
      </c>
      <c r="K194" s="2176">
        <v>0</v>
      </c>
      <c r="L194" s="2176">
        <v>0</v>
      </c>
      <c r="M194" s="2176">
        <v>0</v>
      </c>
      <c r="N194" s="2176">
        <v>0</v>
      </c>
      <c r="O194" s="2176">
        <v>0</v>
      </c>
      <c r="P194" s="2176">
        <v>0</v>
      </c>
      <c r="Q194" s="2176">
        <v>0</v>
      </c>
      <c r="R194" s="2176">
        <v>0</v>
      </c>
      <c r="S194" s="2176">
        <v>0</v>
      </c>
      <c r="T194" s="2176">
        <v>2</v>
      </c>
      <c r="U194" s="2177">
        <v>0</v>
      </c>
      <c r="V194" s="2177">
        <v>0</v>
      </c>
      <c r="W194" s="2179">
        <v>14</v>
      </c>
      <c r="X194" s="2507">
        <v>195</v>
      </c>
      <c r="Y194" s="2507">
        <v>0</v>
      </c>
      <c r="Z194" s="2512" t="s">
        <v>2395</v>
      </c>
    </row>
    <row r="195" spans="1:26" ht="15" customHeight="1">
      <c r="A195" s="2150" t="s">
        <v>1456</v>
      </c>
      <c r="B195" s="2151" t="s">
        <v>1457</v>
      </c>
      <c r="C195" s="2191" t="s">
        <v>2261</v>
      </c>
      <c r="D195" s="1471">
        <v>7510</v>
      </c>
      <c r="E195" s="1471">
        <v>7597</v>
      </c>
      <c r="F195" s="1471">
        <v>7844</v>
      </c>
      <c r="G195" s="1471">
        <v>8157</v>
      </c>
      <c r="H195" s="2193">
        <v>8413</v>
      </c>
      <c r="I195" s="2193">
        <v>10404</v>
      </c>
      <c r="J195" s="1471">
        <v>11613</v>
      </c>
      <c r="K195" s="1471">
        <v>12442</v>
      </c>
      <c r="L195" s="1471">
        <v>12894</v>
      </c>
      <c r="M195" s="1471">
        <v>12321</v>
      </c>
      <c r="N195" s="1471">
        <v>11995</v>
      </c>
      <c r="O195" s="1471">
        <v>12051</v>
      </c>
      <c r="P195" s="1471">
        <v>12028</v>
      </c>
      <c r="Q195" s="1471">
        <v>12079</v>
      </c>
      <c r="R195" s="1471">
        <v>11748</v>
      </c>
      <c r="S195" s="1471">
        <v>11698</v>
      </c>
      <c r="T195" s="1471">
        <v>11686</v>
      </c>
      <c r="U195" s="1471">
        <v>11256</v>
      </c>
      <c r="V195" s="1471">
        <v>10831</v>
      </c>
      <c r="W195" s="2152">
        <v>9910</v>
      </c>
      <c r="X195" s="2506">
        <v>9059</v>
      </c>
      <c r="Y195" s="2506"/>
      <c r="Z195" s="2511"/>
    </row>
    <row r="196" spans="1:26" ht="15" customHeight="1">
      <c r="A196" s="2150"/>
      <c r="B196" s="2151"/>
      <c r="C196" s="2191" t="s">
        <v>2592</v>
      </c>
      <c r="D196" s="1471">
        <v>2692</v>
      </c>
      <c r="E196" s="1471">
        <v>2720</v>
      </c>
      <c r="F196" s="1471">
        <v>2802</v>
      </c>
      <c r="G196" s="1471">
        <v>2906</v>
      </c>
      <c r="H196" s="2193">
        <v>0</v>
      </c>
      <c r="I196" s="2193">
        <v>0</v>
      </c>
      <c r="J196" s="1471">
        <v>3437</v>
      </c>
      <c r="K196" s="1471">
        <v>3406</v>
      </c>
      <c r="L196" s="1471">
        <v>3254</v>
      </c>
      <c r="M196" s="1471">
        <v>3004</v>
      </c>
      <c r="N196" s="1471">
        <v>2937</v>
      </c>
      <c r="O196" s="1471">
        <v>3053</v>
      </c>
      <c r="P196" s="1471">
        <v>2892</v>
      </c>
      <c r="Q196" s="1471">
        <v>2645</v>
      </c>
      <c r="R196" s="1471">
        <v>2205</v>
      </c>
      <c r="S196" s="1471">
        <v>2032</v>
      </c>
      <c r="T196" s="1471">
        <v>1893</v>
      </c>
      <c r="U196" s="1471">
        <v>1733</v>
      </c>
      <c r="V196" s="1471">
        <v>1459</v>
      </c>
      <c r="W196" s="2152">
        <v>1143</v>
      </c>
      <c r="X196" s="2506">
        <v>909</v>
      </c>
      <c r="Y196" s="2506"/>
      <c r="Z196" s="2511"/>
    </row>
    <row r="197" spans="1:26" ht="15" customHeight="1">
      <c r="A197" s="2150"/>
      <c r="B197" s="2151"/>
      <c r="C197" s="2191" t="s">
        <v>2593</v>
      </c>
      <c r="D197" s="1471">
        <v>3988</v>
      </c>
      <c r="E197" s="1471">
        <v>4053</v>
      </c>
      <c r="F197" s="1471">
        <v>4482</v>
      </c>
      <c r="G197" s="1471">
        <v>4705</v>
      </c>
      <c r="H197" s="2193">
        <v>0</v>
      </c>
      <c r="I197" s="2193">
        <v>0</v>
      </c>
      <c r="J197" s="1471">
        <v>7489</v>
      </c>
      <c r="K197" s="1471">
        <v>8288</v>
      </c>
      <c r="L197" s="1471">
        <v>8801</v>
      </c>
      <c r="M197" s="1471">
        <v>8379</v>
      </c>
      <c r="N197" s="1471">
        <v>7980</v>
      </c>
      <c r="O197" s="1471">
        <v>7756</v>
      </c>
      <c r="P197" s="1471">
        <v>7709</v>
      </c>
      <c r="Q197" s="1471">
        <v>7851</v>
      </c>
      <c r="R197" s="1471">
        <v>7735</v>
      </c>
      <c r="S197" s="1471">
        <v>7465</v>
      </c>
      <c r="T197" s="1471">
        <v>7209</v>
      </c>
      <c r="U197" s="1471">
        <v>6723</v>
      </c>
      <c r="V197" s="1471">
        <v>6255</v>
      </c>
      <c r="W197" s="2152">
        <v>5441</v>
      </c>
      <c r="X197" s="2506">
        <v>4673</v>
      </c>
      <c r="Y197" s="2506"/>
      <c r="Z197" s="2511"/>
    </row>
    <row r="198" spans="1:26" ht="15" customHeight="1">
      <c r="A198" s="2150"/>
      <c r="B198" s="2151"/>
      <c r="C198" s="2191" t="s">
        <v>2594</v>
      </c>
      <c r="D198" s="1471">
        <v>830</v>
      </c>
      <c r="E198" s="1471">
        <v>824</v>
      </c>
      <c r="F198" s="1471">
        <v>560</v>
      </c>
      <c r="G198" s="1471">
        <v>546</v>
      </c>
      <c r="H198" s="2193">
        <v>0</v>
      </c>
      <c r="I198" s="2193">
        <v>0</v>
      </c>
      <c r="J198" s="1471">
        <v>684</v>
      </c>
      <c r="K198" s="1471">
        <v>748</v>
      </c>
      <c r="L198" s="1471">
        <v>839</v>
      </c>
      <c r="M198" s="1471">
        <v>938</v>
      </c>
      <c r="N198" s="1471">
        <v>1078</v>
      </c>
      <c r="O198" s="1471">
        <v>1242</v>
      </c>
      <c r="P198" s="1471">
        <v>1427</v>
      </c>
      <c r="Q198" s="1471">
        <v>1583</v>
      </c>
      <c r="R198" s="1471">
        <v>1808</v>
      </c>
      <c r="S198" s="1471">
        <v>2201</v>
      </c>
      <c r="T198" s="1471">
        <v>2584</v>
      </c>
      <c r="U198" s="1471">
        <v>2800</v>
      </c>
      <c r="V198" s="1471">
        <v>3117</v>
      </c>
      <c r="W198" s="2152">
        <v>3315</v>
      </c>
      <c r="X198" s="2506">
        <v>3335</v>
      </c>
      <c r="Y198" s="2506"/>
      <c r="Z198" s="2511"/>
    </row>
    <row r="199" spans="1:26" ht="15" customHeight="1">
      <c r="A199" s="2174"/>
      <c r="B199" s="2175"/>
      <c r="C199" s="2192" t="s">
        <v>2595</v>
      </c>
      <c r="D199" s="2185">
        <v>0</v>
      </c>
      <c r="E199" s="2185">
        <v>0</v>
      </c>
      <c r="F199" s="2185">
        <v>0</v>
      </c>
      <c r="G199" s="2185">
        <v>0</v>
      </c>
      <c r="H199" s="2194">
        <v>0</v>
      </c>
      <c r="I199" s="2194">
        <v>0</v>
      </c>
      <c r="J199" s="2185">
        <v>3</v>
      </c>
      <c r="K199" s="2185">
        <v>0</v>
      </c>
      <c r="L199" s="2185">
        <v>0</v>
      </c>
      <c r="M199" s="2185">
        <v>0</v>
      </c>
      <c r="N199" s="2185">
        <v>0</v>
      </c>
      <c r="O199" s="2185">
        <v>0</v>
      </c>
      <c r="P199" s="2185">
        <v>0</v>
      </c>
      <c r="Q199" s="2185">
        <v>0</v>
      </c>
      <c r="R199" s="2185">
        <v>0</v>
      </c>
      <c r="S199" s="2185">
        <v>0</v>
      </c>
      <c r="T199" s="2185">
        <v>0</v>
      </c>
      <c r="U199" s="2185">
        <v>0</v>
      </c>
      <c r="V199" s="2185">
        <v>0</v>
      </c>
      <c r="W199" s="2186">
        <v>11</v>
      </c>
      <c r="X199" s="2507">
        <v>142</v>
      </c>
      <c r="Y199" s="2507"/>
      <c r="Z199" s="2512"/>
    </row>
    <row r="200" spans="1:26" ht="15" customHeight="1">
      <c r="A200" s="2150" t="s">
        <v>1583</v>
      </c>
      <c r="B200" s="2151" t="s">
        <v>1584</v>
      </c>
      <c r="C200" s="2191" t="s">
        <v>2261</v>
      </c>
      <c r="D200" s="1471">
        <v>8129</v>
      </c>
      <c r="E200" s="1471">
        <v>7740</v>
      </c>
      <c r="F200" s="1471">
        <v>7283</v>
      </c>
      <c r="G200" s="1471">
        <v>7020</v>
      </c>
      <c r="H200" s="2193">
        <v>7011</v>
      </c>
      <c r="I200" s="2193">
        <v>8417</v>
      </c>
      <c r="J200" s="1471">
        <v>8714</v>
      </c>
      <c r="K200" s="1471">
        <v>8736</v>
      </c>
      <c r="L200" s="1471">
        <v>8554</v>
      </c>
      <c r="M200" s="1471">
        <v>7913</v>
      </c>
      <c r="N200" s="1471">
        <v>7710</v>
      </c>
      <c r="O200" s="1471">
        <v>7680</v>
      </c>
      <c r="P200" s="1471">
        <v>7706</v>
      </c>
      <c r="Q200" s="1471">
        <v>7737</v>
      </c>
      <c r="R200" s="1471">
        <v>7677</v>
      </c>
      <c r="S200" s="1471">
        <v>7476</v>
      </c>
      <c r="T200" s="1471">
        <v>7439</v>
      </c>
      <c r="U200" s="1471">
        <v>7204</v>
      </c>
      <c r="V200" s="1471">
        <v>6629</v>
      </c>
      <c r="W200" s="2152">
        <v>6056</v>
      </c>
      <c r="X200" s="2506">
        <v>5530</v>
      </c>
      <c r="Y200" s="2506"/>
      <c r="Z200" s="2511"/>
    </row>
    <row r="201" spans="1:26" ht="15" customHeight="1">
      <c r="A201" s="2150"/>
      <c r="B201" s="2151"/>
      <c r="C201" s="2191" t="s">
        <v>2592</v>
      </c>
      <c r="D201" s="1471">
        <v>3063</v>
      </c>
      <c r="E201" s="1471">
        <v>2958</v>
      </c>
      <c r="F201" s="1471">
        <v>2687</v>
      </c>
      <c r="G201" s="1471">
        <v>2529</v>
      </c>
      <c r="H201" s="2193">
        <v>0</v>
      </c>
      <c r="I201" s="2193">
        <v>0</v>
      </c>
      <c r="J201" s="1471">
        <v>3017</v>
      </c>
      <c r="K201" s="1471">
        <v>2863</v>
      </c>
      <c r="L201" s="1471">
        <v>2467</v>
      </c>
      <c r="M201" s="1471">
        <v>1911</v>
      </c>
      <c r="N201" s="1471">
        <v>1695</v>
      </c>
      <c r="O201" s="1471">
        <v>1713</v>
      </c>
      <c r="P201" s="1471">
        <v>1738</v>
      </c>
      <c r="Q201" s="1471">
        <v>1667</v>
      </c>
      <c r="R201" s="1471">
        <v>1493</v>
      </c>
      <c r="S201" s="1471">
        <v>1339</v>
      </c>
      <c r="T201" s="1471">
        <v>1206</v>
      </c>
      <c r="U201" s="1471">
        <v>1091</v>
      </c>
      <c r="V201" s="1471">
        <v>917</v>
      </c>
      <c r="W201" s="2152">
        <v>757</v>
      </c>
      <c r="X201" s="2506">
        <v>565</v>
      </c>
      <c r="Y201" s="2506"/>
      <c r="Z201" s="2511"/>
    </row>
    <row r="202" spans="1:26" ht="15" customHeight="1">
      <c r="A202" s="2150"/>
      <c r="B202" s="2151"/>
      <c r="C202" s="2191" t="s">
        <v>2593</v>
      </c>
      <c r="D202" s="1471">
        <v>4204</v>
      </c>
      <c r="E202" s="1471">
        <v>3957</v>
      </c>
      <c r="F202" s="1471">
        <v>4065</v>
      </c>
      <c r="G202" s="1471">
        <v>3956</v>
      </c>
      <c r="H202" s="2193">
        <v>0</v>
      </c>
      <c r="I202" s="2193">
        <v>0</v>
      </c>
      <c r="J202" s="1471">
        <v>5005</v>
      </c>
      <c r="K202" s="1471">
        <v>5093</v>
      </c>
      <c r="L202" s="1471">
        <v>5240</v>
      </c>
      <c r="M202" s="1471">
        <v>5134</v>
      </c>
      <c r="N202" s="1471">
        <v>5066</v>
      </c>
      <c r="O202" s="1471">
        <v>4913</v>
      </c>
      <c r="P202" s="1471">
        <v>4784</v>
      </c>
      <c r="Q202" s="1471">
        <v>4772</v>
      </c>
      <c r="R202" s="1471">
        <v>4704</v>
      </c>
      <c r="S202" s="1471">
        <v>4438</v>
      </c>
      <c r="T202" s="1471">
        <v>4423</v>
      </c>
      <c r="U202" s="1471">
        <v>4214</v>
      </c>
      <c r="V202" s="1471">
        <v>3729</v>
      </c>
      <c r="W202" s="2152">
        <v>3165</v>
      </c>
      <c r="X202" s="2506">
        <v>2747</v>
      </c>
      <c r="Y202" s="2506"/>
      <c r="Z202" s="2511"/>
    </row>
    <row r="203" spans="1:26" ht="15" customHeight="1">
      <c r="A203" s="2150"/>
      <c r="B203" s="2151"/>
      <c r="C203" s="2191" t="s">
        <v>2594</v>
      </c>
      <c r="D203" s="1471">
        <v>862</v>
      </c>
      <c r="E203" s="1471">
        <v>825</v>
      </c>
      <c r="F203" s="1471">
        <v>531</v>
      </c>
      <c r="G203" s="1471">
        <v>535</v>
      </c>
      <c r="H203" s="2193">
        <v>0</v>
      </c>
      <c r="I203" s="2193">
        <v>0</v>
      </c>
      <c r="J203" s="1471">
        <v>691</v>
      </c>
      <c r="K203" s="1471">
        <v>780</v>
      </c>
      <c r="L203" s="1471">
        <v>847</v>
      </c>
      <c r="M203" s="1471">
        <v>868</v>
      </c>
      <c r="N203" s="1471">
        <v>949</v>
      </c>
      <c r="O203" s="1471">
        <v>1054</v>
      </c>
      <c r="P203" s="1471">
        <v>1184</v>
      </c>
      <c r="Q203" s="1471">
        <v>1298</v>
      </c>
      <c r="R203" s="1471">
        <v>1480</v>
      </c>
      <c r="S203" s="1471">
        <v>1699</v>
      </c>
      <c r="T203" s="1471">
        <v>1808</v>
      </c>
      <c r="U203" s="1471">
        <v>1899</v>
      </c>
      <c r="V203" s="1471">
        <v>1983</v>
      </c>
      <c r="W203" s="2152">
        <v>2132</v>
      </c>
      <c r="X203" s="2506">
        <v>2177</v>
      </c>
      <c r="Y203" s="2506"/>
      <c r="Z203" s="2511"/>
    </row>
    <row r="204" spans="1:26" ht="15" customHeight="1">
      <c r="A204" s="2174"/>
      <c r="B204" s="2175"/>
      <c r="C204" s="2192" t="s">
        <v>2595</v>
      </c>
      <c r="D204" s="2185">
        <v>0</v>
      </c>
      <c r="E204" s="2185">
        <v>0</v>
      </c>
      <c r="F204" s="2185">
        <v>0</v>
      </c>
      <c r="G204" s="2185">
        <v>0</v>
      </c>
      <c r="H204" s="2194">
        <v>0</v>
      </c>
      <c r="I204" s="2194">
        <v>0</v>
      </c>
      <c r="J204" s="2185">
        <v>1</v>
      </c>
      <c r="K204" s="2185">
        <v>0</v>
      </c>
      <c r="L204" s="2185">
        <v>0</v>
      </c>
      <c r="M204" s="2185">
        <v>0</v>
      </c>
      <c r="N204" s="2185">
        <v>0</v>
      </c>
      <c r="O204" s="2185">
        <v>0</v>
      </c>
      <c r="P204" s="2185">
        <v>0</v>
      </c>
      <c r="Q204" s="2185">
        <v>0</v>
      </c>
      <c r="R204" s="2185">
        <v>0</v>
      </c>
      <c r="S204" s="2185">
        <v>0</v>
      </c>
      <c r="T204" s="2185">
        <v>2</v>
      </c>
      <c r="U204" s="2185">
        <v>0</v>
      </c>
      <c r="V204" s="2185">
        <v>0</v>
      </c>
      <c r="W204" s="2186">
        <v>2</v>
      </c>
      <c r="X204" s="2507">
        <v>41</v>
      </c>
      <c r="Y204" s="2507"/>
      <c r="Z204" s="2512"/>
    </row>
    <row r="205" spans="1:26" ht="15" customHeight="1">
      <c r="A205" s="2150" t="s">
        <v>1585</v>
      </c>
      <c r="B205" s="2151" t="s">
        <v>1586</v>
      </c>
      <c r="C205" s="2191" t="s">
        <v>2261</v>
      </c>
      <c r="D205" s="1471">
        <v>4337</v>
      </c>
      <c r="E205" s="1471">
        <v>4308</v>
      </c>
      <c r="F205" s="1471">
        <v>4339</v>
      </c>
      <c r="G205" s="1471">
        <v>4635</v>
      </c>
      <c r="H205" s="2193">
        <v>5095</v>
      </c>
      <c r="I205" s="2193">
        <v>5432</v>
      </c>
      <c r="J205" s="1471">
        <v>6284</v>
      </c>
      <c r="K205" s="1471">
        <v>7322</v>
      </c>
      <c r="L205" s="1471">
        <v>7214</v>
      </c>
      <c r="M205" s="1471">
        <v>6911</v>
      </c>
      <c r="N205" s="1471">
        <v>6577</v>
      </c>
      <c r="O205" s="1471">
        <v>6521</v>
      </c>
      <c r="P205" s="1471">
        <v>6361</v>
      </c>
      <c r="Q205" s="1471">
        <v>6363</v>
      </c>
      <c r="R205" s="1471">
        <v>6320</v>
      </c>
      <c r="S205" s="1471">
        <v>6266</v>
      </c>
      <c r="T205" s="1471">
        <v>6206</v>
      </c>
      <c r="U205" s="1471">
        <v>5844</v>
      </c>
      <c r="V205" s="1471">
        <v>5644</v>
      </c>
      <c r="W205" s="2152">
        <v>5234</v>
      </c>
      <c r="X205" s="2506">
        <v>4672</v>
      </c>
      <c r="Y205" s="2506"/>
      <c r="Z205" s="2511"/>
    </row>
    <row r="206" spans="1:26" ht="15" customHeight="1">
      <c r="A206" s="2150"/>
      <c r="B206" s="2151"/>
      <c r="C206" s="2191" t="s">
        <v>2592</v>
      </c>
      <c r="D206" s="1471">
        <v>1541</v>
      </c>
      <c r="E206" s="1471">
        <v>1609</v>
      </c>
      <c r="F206" s="1471">
        <v>1579</v>
      </c>
      <c r="G206" s="1471">
        <v>1641</v>
      </c>
      <c r="H206" s="2193">
        <v>0</v>
      </c>
      <c r="I206" s="2193">
        <v>0</v>
      </c>
      <c r="J206" s="1471">
        <v>1927</v>
      </c>
      <c r="K206" s="1471">
        <v>1980</v>
      </c>
      <c r="L206" s="1471">
        <v>1929</v>
      </c>
      <c r="M206" s="1471">
        <v>1766</v>
      </c>
      <c r="N206" s="1471">
        <v>1681</v>
      </c>
      <c r="O206" s="1471">
        <v>1563</v>
      </c>
      <c r="P206" s="1471">
        <v>1412</v>
      </c>
      <c r="Q206" s="1471">
        <v>1294</v>
      </c>
      <c r="R206" s="1471">
        <v>1132</v>
      </c>
      <c r="S206" s="1471">
        <v>1107</v>
      </c>
      <c r="T206" s="1471">
        <v>1018</v>
      </c>
      <c r="U206" s="1471">
        <v>919</v>
      </c>
      <c r="V206" s="1471">
        <v>843</v>
      </c>
      <c r="W206" s="2152">
        <v>680</v>
      </c>
      <c r="X206" s="2506">
        <v>477</v>
      </c>
      <c r="Y206" s="2506"/>
      <c r="Z206" s="2511"/>
    </row>
    <row r="207" spans="1:26" ht="15" customHeight="1">
      <c r="A207" s="2150"/>
      <c r="B207" s="2151"/>
      <c r="C207" s="2191" t="s">
        <v>2593</v>
      </c>
      <c r="D207" s="1471">
        <v>2262</v>
      </c>
      <c r="E207" s="1471">
        <v>2180</v>
      </c>
      <c r="F207" s="1471">
        <v>2413</v>
      </c>
      <c r="G207" s="1471">
        <v>2642</v>
      </c>
      <c r="H207" s="2193">
        <v>0</v>
      </c>
      <c r="I207" s="2193">
        <v>0</v>
      </c>
      <c r="J207" s="1471">
        <v>3963</v>
      </c>
      <c r="K207" s="1471">
        <v>4837</v>
      </c>
      <c r="L207" s="1471">
        <v>4706</v>
      </c>
      <c r="M207" s="1471">
        <v>4539</v>
      </c>
      <c r="N207" s="1471">
        <v>4180</v>
      </c>
      <c r="O207" s="1471">
        <v>4180</v>
      </c>
      <c r="P207" s="1471">
        <v>4096</v>
      </c>
      <c r="Q207" s="1471">
        <v>4164</v>
      </c>
      <c r="R207" s="1471">
        <v>4102</v>
      </c>
      <c r="S207" s="1471">
        <v>3935</v>
      </c>
      <c r="T207" s="1471">
        <v>3785</v>
      </c>
      <c r="U207" s="1471">
        <v>3397</v>
      </c>
      <c r="V207" s="1471">
        <v>3150</v>
      </c>
      <c r="W207" s="2152">
        <v>2799</v>
      </c>
      <c r="X207" s="2506">
        <v>2389</v>
      </c>
      <c r="Y207" s="2506"/>
      <c r="Z207" s="2511"/>
    </row>
    <row r="208" spans="1:26" ht="15" customHeight="1">
      <c r="A208" s="2150"/>
      <c r="B208" s="2151"/>
      <c r="C208" s="2191" t="s">
        <v>2594</v>
      </c>
      <c r="D208" s="1471">
        <v>534</v>
      </c>
      <c r="E208" s="1471">
        <v>519</v>
      </c>
      <c r="F208" s="1471">
        <v>347</v>
      </c>
      <c r="G208" s="1471">
        <v>352</v>
      </c>
      <c r="H208" s="2193">
        <v>0</v>
      </c>
      <c r="I208" s="2193">
        <v>0</v>
      </c>
      <c r="J208" s="1471">
        <v>394</v>
      </c>
      <c r="K208" s="1471">
        <v>505</v>
      </c>
      <c r="L208" s="1471">
        <v>579</v>
      </c>
      <c r="M208" s="1471">
        <v>606</v>
      </c>
      <c r="N208" s="1471">
        <v>716</v>
      </c>
      <c r="O208" s="1471">
        <v>778</v>
      </c>
      <c r="P208" s="1471">
        <v>853</v>
      </c>
      <c r="Q208" s="1471">
        <v>905</v>
      </c>
      <c r="R208" s="1471">
        <v>1086</v>
      </c>
      <c r="S208" s="1471">
        <v>1224</v>
      </c>
      <c r="T208" s="1471">
        <v>1403</v>
      </c>
      <c r="U208" s="1471">
        <v>1528</v>
      </c>
      <c r="V208" s="1471">
        <v>1651</v>
      </c>
      <c r="W208" s="2152">
        <v>1754</v>
      </c>
      <c r="X208" s="2506">
        <v>1794</v>
      </c>
      <c r="Y208" s="2506"/>
      <c r="Z208" s="2511"/>
    </row>
    <row r="209" spans="1:26" ht="15" customHeight="1">
      <c r="A209" s="2174"/>
      <c r="B209" s="2175"/>
      <c r="C209" s="2192" t="s">
        <v>2595</v>
      </c>
      <c r="D209" s="2185">
        <v>0</v>
      </c>
      <c r="E209" s="2185">
        <v>0</v>
      </c>
      <c r="F209" s="2185">
        <v>0</v>
      </c>
      <c r="G209" s="2185">
        <v>0</v>
      </c>
      <c r="H209" s="2194">
        <v>0</v>
      </c>
      <c r="I209" s="2194">
        <v>0</v>
      </c>
      <c r="J209" s="2185">
        <v>0</v>
      </c>
      <c r="K209" s="2185">
        <v>0</v>
      </c>
      <c r="L209" s="2185">
        <v>0</v>
      </c>
      <c r="M209" s="2185">
        <v>0</v>
      </c>
      <c r="N209" s="2185">
        <v>0</v>
      </c>
      <c r="O209" s="2185">
        <v>0</v>
      </c>
      <c r="P209" s="2185">
        <v>0</v>
      </c>
      <c r="Q209" s="2185">
        <v>0</v>
      </c>
      <c r="R209" s="2185">
        <v>0</v>
      </c>
      <c r="S209" s="2185">
        <v>0</v>
      </c>
      <c r="T209" s="2185">
        <v>0</v>
      </c>
      <c r="U209" s="2185">
        <v>0</v>
      </c>
      <c r="V209" s="2185">
        <v>0</v>
      </c>
      <c r="W209" s="2186">
        <v>1</v>
      </c>
      <c r="X209" s="2507">
        <v>12</v>
      </c>
      <c r="Y209" s="2507"/>
      <c r="Z209" s="2512"/>
    </row>
    <row r="210" spans="1:26" ht="15" customHeight="1">
      <c r="A210" s="996" t="s">
        <v>36</v>
      </c>
      <c r="B210" s="1008"/>
      <c r="H210" s="2195"/>
      <c r="I210" s="2195"/>
      <c r="U210" s="2149"/>
      <c r="V210" s="2149"/>
      <c r="W210" s="1008"/>
      <c r="X210" s="2506"/>
      <c r="Y210" s="2506"/>
      <c r="Z210" s="2511"/>
    </row>
    <row r="211" spans="1:26" ht="15" customHeight="1">
      <c r="A211" s="1001" t="s">
        <v>1412</v>
      </c>
      <c r="B211" s="1002" t="s">
        <v>416</v>
      </c>
      <c r="C211" s="2147" t="s">
        <v>2261</v>
      </c>
      <c r="D211" s="1003">
        <v>209050</v>
      </c>
      <c r="E211" s="1003">
        <v>221240</v>
      </c>
      <c r="F211" s="1003">
        <v>232805</v>
      </c>
      <c r="G211" s="1003">
        <v>244556</v>
      </c>
      <c r="H211" s="2193">
        <v>270719</v>
      </c>
      <c r="I211" s="2193">
        <v>308321</v>
      </c>
      <c r="J211" s="1003">
        <v>325329</v>
      </c>
      <c r="K211" s="1003">
        <v>348365</v>
      </c>
      <c r="L211" s="1003">
        <v>372824</v>
      </c>
      <c r="M211" s="1003">
        <v>412507</v>
      </c>
      <c r="N211" s="1003">
        <v>447666</v>
      </c>
      <c r="O211" s="1003">
        <v>479360</v>
      </c>
      <c r="P211" s="1003">
        <v>494825</v>
      </c>
      <c r="Q211" s="1003">
        <v>506101</v>
      </c>
      <c r="R211" s="1003">
        <v>509129</v>
      </c>
      <c r="S211" s="1003">
        <v>527854</v>
      </c>
      <c r="T211" s="1003">
        <v>534969</v>
      </c>
      <c r="U211" s="1004">
        <v>536232</v>
      </c>
      <c r="V211" s="1004">
        <v>536270</v>
      </c>
      <c r="W211" s="1005">
        <v>535664</v>
      </c>
      <c r="X211" s="2506">
        <v>530495</v>
      </c>
      <c r="Y211" s="2506">
        <v>535664</v>
      </c>
      <c r="Z211" s="2511">
        <v>530495</v>
      </c>
    </row>
    <row r="212" spans="1:26" ht="15" customHeight="1">
      <c r="A212" s="1001"/>
      <c r="B212" s="1002"/>
      <c r="C212" s="2147" t="s">
        <v>2592</v>
      </c>
      <c r="D212" s="1003">
        <v>77068</v>
      </c>
      <c r="E212" s="1003">
        <v>80857</v>
      </c>
      <c r="F212" s="1003">
        <v>82339</v>
      </c>
      <c r="G212" s="1003">
        <v>87434</v>
      </c>
      <c r="H212" s="2193">
        <v>0</v>
      </c>
      <c r="I212" s="2193">
        <v>0</v>
      </c>
      <c r="J212" s="1003">
        <v>114240</v>
      </c>
      <c r="K212" s="1003">
        <v>115847</v>
      </c>
      <c r="L212" s="1003">
        <v>109508</v>
      </c>
      <c r="M212" s="1003">
        <v>105812</v>
      </c>
      <c r="N212" s="1003">
        <v>112906</v>
      </c>
      <c r="O212" s="1003">
        <v>126234</v>
      </c>
      <c r="P212" s="1003">
        <v>125616</v>
      </c>
      <c r="Q212" s="1003">
        <v>116164</v>
      </c>
      <c r="R212" s="1003">
        <v>97643</v>
      </c>
      <c r="S212" s="1003">
        <v>90720</v>
      </c>
      <c r="T212" s="1003">
        <v>87325</v>
      </c>
      <c r="U212" s="1004">
        <v>84007</v>
      </c>
      <c r="V212" s="1004">
        <v>80093</v>
      </c>
      <c r="W212" s="1005">
        <v>75155</v>
      </c>
      <c r="X212" s="2506">
        <v>69356</v>
      </c>
      <c r="Y212" s="2506">
        <v>75183</v>
      </c>
      <c r="Z212" s="2511">
        <v>69458</v>
      </c>
    </row>
    <row r="213" spans="1:26" ht="15" customHeight="1">
      <c r="A213" s="1001"/>
      <c r="B213" s="1002"/>
      <c r="C213" s="2147" t="s">
        <v>2593</v>
      </c>
      <c r="D213" s="1003">
        <v>114626</v>
      </c>
      <c r="E213" s="1003">
        <v>123223</v>
      </c>
      <c r="F213" s="1003">
        <v>138961</v>
      </c>
      <c r="G213" s="1003">
        <v>145436</v>
      </c>
      <c r="H213" s="2193">
        <v>0</v>
      </c>
      <c r="I213" s="2193">
        <v>0</v>
      </c>
      <c r="J213" s="1003">
        <v>195355</v>
      </c>
      <c r="K213" s="1003">
        <v>213962</v>
      </c>
      <c r="L213" s="1003">
        <v>242735</v>
      </c>
      <c r="M213" s="1003">
        <v>282634</v>
      </c>
      <c r="N213" s="1003">
        <v>305857</v>
      </c>
      <c r="O213" s="1003">
        <v>317769</v>
      </c>
      <c r="P213" s="1003">
        <v>326354</v>
      </c>
      <c r="Q213" s="1003">
        <v>340387</v>
      </c>
      <c r="R213" s="1003">
        <v>353420</v>
      </c>
      <c r="S213" s="1003">
        <v>366709</v>
      </c>
      <c r="T213" s="1003">
        <v>363235</v>
      </c>
      <c r="U213" s="1004">
        <v>352455</v>
      </c>
      <c r="V213" s="1004">
        <v>338884</v>
      </c>
      <c r="W213" s="1005">
        <v>324094</v>
      </c>
      <c r="X213" s="2506">
        <v>310280</v>
      </c>
      <c r="Y213" s="2506">
        <v>325339</v>
      </c>
      <c r="Z213" s="2511">
        <v>316502</v>
      </c>
    </row>
    <row r="214" spans="1:26" ht="15" customHeight="1">
      <c r="A214" s="1001"/>
      <c r="B214" s="1002"/>
      <c r="C214" s="2147" t="s">
        <v>2594</v>
      </c>
      <c r="D214" s="1003">
        <v>17356</v>
      </c>
      <c r="E214" s="1003">
        <v>17160</v>
      </c>
      <c r="F214" s="1003">
        <v>11505</v>
      </c>
      <c r="G214" s="1003">
        <v>11686</v>
      </c>
      <c r="H214" s="2193">
        <v>0</v>
      </c>
      <c r="I214" s="2193">
        <v>0</v>
      </c>
      <c r="J214" s="1003">
        <v>15716</v>
      </c>
      <c r="K214" s="1003">
        <v>18549</v>
      </c>
      <c r="L214" s="1003">
        <v>20581</v>
      </c>
      <c r="M214" s="1003">
        <v>24061</v>
      </c>
      <c r="N214" s="1003">
        <v>28903</v>
      </c>
      <c r="O214" s="1003">
        <v>35295</v>
      </c>
      <c r="P214" s="1003">
        <v>42766</v>
      </c>
      <c r="Q214" s="1003">
        <v>49534</v>
      </c>
      <c r="R214" s="1003">
        <v>57460</v>
      </c>
      <c r="S214" s="1003">
        <v>70384</v>
      </c>
      <c r="T214" s="1003">
        <v>84387</v>
      </c>
      <c r="U214" s="1004">
        <v>99606</v>
      </c>
      <c r="V214" s="1004">
        <v>115703</v>
      </c>
      <c r="W214" s="1005">
        <v>134671</v>
      </c>
      <c r="X214" s="2506">
        <v>142411</v>
      </c>
      <c r="Y214" s="2506">
        <v>135142</v>
      </c>
      <c r="Z214" s="2511">
        <v>144535</v>
      </c>
    </row>
    <row r="215" spans="1:26" ht="15" customHeight="1">
      <c r="A215" s="2153"/>
      <c r="B215" s="2154"/>
      <c r="C215" s="2168" t="s">
        <v>2595</v>
      </c>
      <c r="D215" s="2176">
        <v>0</v>
      </c>
      <c r="E215" s="2176">
        <v>0</v>
      </c>
      <c r="F215" s="2176">
        <v>0</v>
      </c>
      <c r="G215" s="2176">
        <v>0</v>
      </c>
      <c r="H215" s="2194">
        <v>0</v>
      </c>
      <c r="I215" s="2194">
        <v>0</v>
      </c>
      <c r="J215" s="2176">
        <v>18</v>
      </c>
      <c r="K215" s="2176">
        <v>7</v>
      </c>
      <c r="L215" s="2176">
        <v>0</v>
      </c>
      <c r="M215" s="2176">
        <v>0</v>
      </c>
      <c r="N215" s="2176">
        <v>0</v>
      </c>
      <c r="O215" s="2176">
        <v>62</v>
      </c>
      <c r="P215" s="2176">
        <v>89</v>
      </c>
      <c r="Q215" s="2176">
        <v>16</v>
      </c>
      <c r="R215" s="2176">
        <v>606</v>
      </c>
      <c r="S215" s="2176">
        <v>41</v>
      </c>
      <c r="T215" s="2176">
        <v>22</v>
      </c>
      <c r="U215" s="2177">
        <v>164</v>
      </c>
      <c r="V215" s="2177">
        <v>1590</v>
      </c>
      <c r="W215" s="2179">
        <v>1744</v>
      </c>
      <c r="X215" s="2507">
        <v>8448</v>
      </c>
      <c r="Y215" s="2507">
        <v>0</v>
      </c>
      <c r="Z215" s="2512" t="s">
        <v>2395</v>
      </c>
    </row>
    <row r="216" spans="1:26" ht="15" customHeight="1">
      <c r="A216" s="2150" t="s">
        <v>1468</v>
      </c>
      <c r="B216" s="2151" t="s">
        <v>1469</v>
      </c>
      <c r="C216" s="2191" t="s">
        <v>2261</v>
      </c>
      <c r="D216" s="1471">
        <v>177954</v>
      </c>
      <c r="E216" s="1471">
        <v>190773</v>
      </c>
      <c r="F216" s="1471">
        <v>202159</v>
      </c>
      <c r="G216" s="1471">
        <v>213718</v>
      </c>
      <c r="H216" s="2193">
        <v>239535</v>
      </c>
      <c r="I216" s="2193">
        <v>270606</v>
      </c>
      <c r="J216" s="1471">
        <v>286312</v>
      </c>
      <c r="K216" s="1471">
        <v>309335</v>
      </c>
      <c r="L216" s="1471">
        <v>334520</v>
      </c>
      <c r="M216" s="1471">
        <v>373653</v>
      </c>
      <c r="N216" s="1471">
        <v>408353</v>
      </c>
      <c r="O216" s="1471">
        <v>436086</v>
      </c>
      <c r="P216" s="1471">
        <v>446256</v>
      </c>
      <c r="Q216" s="1471">
        <v>452917</v>
      </c>
      <c r="R216" s="1471">
        <v>454360</v>
      </c>
      <c r="S216" s="1471">
        <v>470986</v>
      </c>
      <c r="T216" s="1471">
        <v>478309</v>
      </c>
      <c r="U216" s="1471">
        <v>482304</v>
      </c>
      <c r="V216" s="1471">
        <v>485992</v>
      </c>
      <c r="W216" s="2152">
        <v>488459</v>
      </c>
      <c r="X216" s="2506">
        <v>486958</v>
      </c>
      <c r="Y216" s="2506"/>
      <c r="Z216" s="2511"/>
    </row>
    <row r="217" spans="1:26" ht="15" customHeight="1">
      <c r="A217" s="2150"/>
      <c r="B217" s="2151"/>
      <c r="C217" s="2191" t="s">
        <v>2592</v>
      </c>
      <c r="D217" s="1471">
        <v>64648</v>
      </c>
      <c r="E217" s="1471">
        <v>68502</v>
      </c>
      <c r="F217" s="1471">
        <v>69845</v>
      </c>
      <c r="G217" s="1471">
        <v>74954</v>
      </c>
      <c r="H217" s="2193">
        <v>0</v>
      </c>
      <c r="I217" s="2193">
        <v>0</v>
      </c>
      <c r="J217" s="1471">
        <v>99972</v>
      </c>
      <c r="K217" s="1471">
        <v>101776</v>
      </c>
      <c r="L217" s="1471">
        <v>96610</v>
      </c>
      <c r="M217" s="1471">
        <v>94448</v>
      </c>
      <c r="N217" s="1471">
        <v>102643</v>
      </c>
      <c r="O217" s="1471">
        <v>115050</v>
      </c>
      <c r="P217" s="1471">
        <v>112874</v>
      </c>
      <c r="Q217" s="1471">
        <v>103088</v>
      </c>
      <c r="R217" s="1471">
        <v>86231</v>
      </c>
      <c r="S217" s="1471">
        <v>80331</v>
      </c>
      <c r="T217" s="1471">
        <v>78081</v>
      </c>
      <c r="U217" s="1471">
        <v>76102</v>
      </c>
      <c r="V217" s="1471">
        <v>73409</v>
      </c>
      <c r="W217" s="2152">
        <v>69410</v>
      </c>
      <c r="X217" s="2506">
        <v>64561</v>
      </c>
      <c r="Y217" s="2506"/>
      <c r="Z217" s="2511"/>
    </row>
    <row r="218" spans="1:26" ht="15" customHeight="1">
      <c r="A218" s="2150"/>
      <c r="B218" s="2151"/>
      <c r="C218" s="2191" t="s">
        <v>2593</v>
      </c>
      <c r="D218" s="1471">
        <v>98765</v>
      </c>
      <c r="E218" s="1471">
        <v>107935</v>
      </c>
      <c r="F218" s="1471">
        <v>122726</v>
      </c>
      <c r="G218" s="1471">
        <v>128934</v>
      </c>
      <c r="H218" s="2193">
        <v>0</v>
      </c>
      <c r="I218" s="2193">
        <v>0</v>
      </c>
      <c r="J218" s="1471">
        <v>173071</v>
      </c>
      <c r="K218" s="1471">
        <v>191788</v>
      </c>
      <c r="L218" s="1471">
        <v>220244</v>
      </c>
      <c r="M218" s="1471">
        <v>258283</v>
      </c>
      <c r="N218" s="1471">
        <v>280287</v>
      </c>
      <c r="O218" s="1471">
        <v>289731</v>
      </c>
      <c r="P218" s="1471">
        <v>295211</v>
      </c>
      <c r="Q218" s="1471">
        <v>305629</v>
      </c>
      <c r="R218" s="1471">
        <v>316349</v>
      </c>
      <c r="S218" s="1471">
        <v>328079</v>
      </c>
      <c r="T218" s="1471">
        <v>325135</v>
      </c>
      <c r="U218" s="1471">
        <v>317094</v>
      </c>
      <c r="V218" s="1471">
        <v>307592</v>
      </c>
      <c r="W218" s="2152">
        <v>297157</v>
      </c>
      <c r="X218" s="2506">
        <v>287321</v>
      </c>
      <c r="Y218" s="2506"/>
      <c r="Z218" s="2511"/>
    </row>
    <row r="219" spans="1:26" ht="15" customHeight="1">
      <c r="A219" s="2150"/>
      <c r="B219" s="2151"/>
      <c r="C219" s="2191" t="s">
        <v>2594</v>
      </c>
      <c r="D219" s="1471">
        <v>14541</v>
      </c>
      <c r="E219" s="1471">
        <v>14336</v>
      </c>
      <c r="F219" s="1471">
        <v>9588</v>
      </c>
      <c r="G219" s="1471">
        <v>9830</v>
      </c>
      <c r="H219" s="2193">
        <v>0</v>
      </c>
      <c r="I219" s="2193">
        <v>0</v>
      </c>
      <c r="J219" s="1471">
        <v>13255</v>
      </c>
      <c r="K219" s="1471">
        <v>15764</v>
      </c>
      <c r="L219" s="1471">
        <v>17666</v>
      </c>
      <c r="M219" s="1471">
        <v>20922</v>
      </c>
      <c r="N219" s="1471">
        <v>25423</v>
      </c>
      <c r="O219" s="1471">
        <v>31245</v>
      </c>
      <c r="P219" s="1471">
        <v>38082</v>
      </c>
      <c r="Q219" s="1471">
        <v>44184</v>
      </c>
      <c r="R219" s="1471">
        <v>51192</v>
      </c>
      <c r="S219" s="1471">
        <v>62566</v>
      </c>
      <c r="T219" s="1471">
        <v>75082</v>
      </c>
      <c r="U219" s="1471">
        <v>88944</v>
      </c>
      <c r="V219" s="1471">
        <v>103452</v>
      </c>
      <c r="W219" s="2152">
        <v>120191</v>
      </c>
      <c r="X219" s="2506">
        <v>126814</v>
      </c>
      <c r="Y219" s="2506"/>
      <c r="Z219" s="2511"/>
    </row>
    <row r="220" spans="1:26" ht="15" customHeight="1">
      <c r="A220" s="2174"/>
      <c r="B220" s="2175"/>
      <c r="C220" s="2192" t="s">
        <v>2595</v>
      </c>
      <c r="D220" s="2185">
        <v>0</v>
      </c>
      <c r="E220" s="2185">
        <v>0</v>
      </c>
      <c r="F220" s="2185">
        <v>0</v>
      </c>
      <c r="G220" s="2185">
        <v>0</v>
      </c>
      <c r="H220" s="2194">
        <v>0</v>
      </c>
      <c r="I220" s="2194">
        <v>0</v>
      </c>
      <c r="J220" s="2185">
        <v>14</v>
      </c>
      <c r="K220" s="2185">
        <v>7</v>
      </c>
      <c r="L220" s="2185">
        <v>0</v>
      </c>
      <c r="M220" s="2185">
        <v>0</v>
      </c>
      <c r="N220" s="2185">
        <v>0</v>
      </c>
      <c r="O220" s="2185">
        <v>60</v>
      </c>
      <c r="P220" s="2185">
        <v>89</v>
      </c>
      <c r="Q220" s="2185">
        <v>16</v>
      </c>
      <c r="R220" s="2185">
        <v>588</v>
      </c>
      <c r="S220" s="2185">
        <v>10</v>
      </c>
      <c r="T220" s="2185">
        <v>11</v>
      </c>
      <c r="U220" s="2185">
        <v>164</v>
      </c>
      <c r="V220" s="2185">
        <v>1539</v>
      </c>
      <c r="W220" s="2186">
        <v>1701</v>
      </c>
      <c r="X220" s="2507">
        <v>8262</v>
      </c>
      <c r="Y220" s="2507"/>
      <c r="Z220" s="2512"/>
    </row>
    <row r="221" spans="1:26" ht="15" customHeight="1">
      <c r="A221" s="2150" t="s">
        <v>1470</v>
      </c>
      <c r="B221" s="2151" t="s">
        <v>1471</v>
      </c>
      <c r="C221" s="2191" t="s">
        <v>2261</v>
      </c>
      <c r="D221" s="1471">
        <v>6415</v>
      </c>
      <c r="E221" s="1471">
        <v>6395</v>
      </c>
      <c r="F221" s="1471">
        <v>6308</v>
      </c>
      <c r="G221" s="1471">
        <v>7275</v>
      </c>
      <c r="H221" s="2193">
        <v>7427</v>
      </c>
      <c r="I221" s="2193">
        <v>8538</v>
      </c>
      <c r="J221" s="1471">
        <v>9318</v>
      </c>
      <c r="K221" s="1471">
        <v>9821</v>
      </c>
      <c r="L221" s="1471">
        <v>10228</v>
      </c>
      <c r="M221" s="1471">
        <v>10524</v>
      </c>
      <c r="N221" s="1471">
        <v>10110</v>
      </c>
      <c r="O221" s="1471">
        <v>10301</v>
      </c>
      <c r="P221" s="1471">
        <v>9718</v>
      </c>
      <c r="Q221" s="1471">
        <v>9355</v>
      </c>
      <c r="R221" s="1471">
        <v>9222</v>
      </c>
      <c r="S221" s="1471">
        <v>9024</v>
      </c>
      <c r="T221" s="1471">
        <v>8978</v>
      </c>
      <c r="U221" s="1471">
        <v>7724</v>
      </c>
      <c r="V221" s="1471">
        <v>5987</v>
      </c>
      <c r="W221" s="2152">
        <v>4898</v>
      </c>
      <c r="X221" s="2506">
        <v>4079</v>
      </c>
      <c r="Y221" s="2506"/>
      <c r="Z221" s="2511"/>
    </row>
    <row r="222" spans="1:26" ht="15" customHeight="1">
      <c r="A222" s="2150"/>
      <c r="B222" s="2151"/>
      <c r="C222" s="2191" t="s">
        <v>2592</v>
      </c>
      <c r="D222" s="1471">
        <v>2632</v>
      </c>
      <c r="E222" s="1471">
        <v>2585</v>
      </c>
      <c r="F222" s="1471">
        <v>2610</v>
      </c>
      <c r="G222" s="1471">
        <v>2851</v>
      </c>
      <c r="H222" s="2193">
        <v>0</v>
      </c>
      <c r="I222" s="2193">
        <v>0</v>
      </c>
      <c r="J222" s="1471">
        <v>3636</v>
      </c>
      <c r="K222" s="1471">
        <v>3862</v>
      </c>
      <c r="L222" s="1471">
        <v>3734</v>
      </c>
      <c r="M222" s="1471">
        <v>3576</v>
      </c>
      <c r="N222" s="1471">
        <v>3148</v>
      </c>
      <c r="O222" s="1471">
        <v>3028</v>
      </c>
      <c r="P222" s="1471">
        <v>2623</v>
      </c>
      <c r="Q222" s="1471">
        <v>2297</v>
      </c>
      <c r="R222" s="1471">
        <v>1934</v>
      </c>
      <c r="S222" s="1471">
        <v>1763</v>
      </c>
      <c r="T222" s="1471">
        <v>1647</v>
      </c>
      <c r="U222" s="1471">
        <v>1326</v>
      </c>
      <c r="V222" s="1471">
        <v>890</v>
      </c>
      <c r="W222" s="2152">
        <v>551</v>
      </c>
      <c r="X222" s="2506">
        <v>358</v>
      </c>
      <c r="Y222" s="2506"/>
      <c r="Z222" s="2511"/>
    </row>
    <row r="223" spans="1:26" ht="15" customHeight="1">
      <c r="A223" s="2150"/>
      <c r="B223" s="2151"/>
      <c r="C223" s="2191" t="s">
        <v>2593</v>
      </c>
      <c r="D223" s="1471">
        <v>3272</v>
      </c>
      <c r="E223" s="1471">
        <v>3301</v>
      </c>
      <c r="F223" s="1471">
        <v>3348</v>
      </c>
      <c r="G223" s="1471">
        <v>4063</v>
      </c>
      <c r="H223" s="2193">
        <v>0</v>
      </c>
      <c r="I223" s="2193">
        <v>0</v>
      </c>
      <c r="J223" s="1471">
        <v>5159</v>
      </c>
      <c r="K223" s="1471">
        <v>5385</v>
      </c>
      <c r="L223" s="1471">
        <v>5912</v>
      </c>
      <c r="M223" s="1471">
        <v>6325</v>
      </c>
      <c r="N223" s="1471">
        <v>6257</v>
      </c>
      <c r="O223" s="1471">
        <v>6449</v>
      </c>
      <c r="P223" s="1471">
        <v>6224</v>
      </c>
      <c r="Q223" s="1471">
        <v>6146</v>
      </c>
      <c r="R223" s="1471">
        <v>6305</v>
      </c>
      <c r="S223" s="1471">
        <v>6085</v>
      </c>
      <c r="T223" s="1471">
        <v>5913</v>
      </c>
      <c r="U223" s="1471">
        <v>4854</v>
      </c>
      <c r="V223" s="1471">
        <v>3512</v>
      </c>
      <c r="W223" s="2152">
        <v>2654</v>
      </c>
      <c r="X223" s="2506">
        <v>1961</v>
      </c>
      <c r="Y223" s="2506"/>
      <c r="Z223" s="2511"/>
    </row>
    <row r="224" spans="1:26" ht="15" customHeight="1">
      <c r="A224" s="2150"/>
      <c r="B224" s="2151"/>
      <c r="C224" s="2191" t="s">
        <v>2594</v>
      </c>
      <c r="D224" s="1471">
        <v>511</v>
      </c>
      <c r="E224" s="1471">
        <v>509</v>
      </c>
      <c r="F224" s="1471">
        <v>350</v>
      </c>
      <c r="G224" s="1471">
        <v>361</v>
      </c>
      <c r="H224" s="2193">
        <v>0</v>
      </c>
      <c r="I224" s="2193">
        <v>0</v>
      </c>
      <c r="J224" s="1471">
        <v>523</v>
      </c>
      <c r="K224" s="1471">
        <v>574</v>
      </c>
      <c r="L224" s="1471">
        <v>582</v>
      </c>
      <c r="M224" s="1471">
        <v>623</v>
      </c>
      <c r="N224" s="1471">
        <v>705</v>
      </c>
      <c r="O224" s="1471">
        <v>824</v>
      </c>
      <c r="P224" s="1471">
        <v>871</v>
      </c>
      <c r="Q224" s="1471">
        <v>912</v>
      </c>
      <c r="R224" s="1471">
        <v>983</v>
      </c>
      <c r="S224" s="1471">
        <v>1176</v>
      </c>
      <c r="T224" s="1471">
        <v>1418</v>
      </c>
      <c r="U224" s="1471">
        <v>1544</v>
      </c>
      <c r="V224" s="1471">
        <v>1585</v>
      </c>
      <c r="W224" s="2152">
        <v>1688</v>
      </c>
      <c r="X224" s="2506">
        <v>1731</v>
      </c>
      <c r="Y224" s="2506"/>
      <c r="Z224" s="2511"/>
    </row>
    <row r="225" spans="1:26" ht="15" customHeight="1">
      <c r="A225" s="2174"/>
      <c r="B225" s="2175"/>
      <c r="C225" s="2192" t="s">
        <v>2595</v>
      </c>
      <c r="D225" s="2185">
        <v>0</v>
      </c>
      <c r="E225" s="2185">
        <v>0</v>
      </c>
      <c r="F225" s="2185">
        <v>0</v>
      </c>
      <c r="G225" s="2185">
        <v>0</v>
      </c>
      <c r="H225" s="2194">
        <v>0</v>
      </c>
      <c r="I225" s="2194">
        <v>0</v>
      </c>
      <c r="J225" s="2185">
        <v>0</v>
      </c>
      <c r="K225" s="2185">
        <v>0</v>
      </c>
      <c r="L225" s="2185">
        <v>0</v>
      </c>
      <c r="M225" s="2185">
        <v>0</v>
      </c>
      <c r="N225" s="2185">
        <v>0</v>
      </c>
      <c r="O225" s="2185">
        <v>0</v>
      </c>
      <c r="P225" s="2185">
        <v>0</v>
      </c>
      <c r="Q225" s="2185">
        <v>0</v>
      </c>
      <c r="R225" s="2185">
        <v>0</v>
      </c>
      <c r="S225" s="2185">
        <v>0</v>
      </c>
      <c r="T225" s="2185">
        <v>0</v>
      </c>
      <c r="U225" s="2185">
        <v>0</v>
      </c>
      <c r="V225" s="2185">
        <v>0</v>
      </c>
      <c r="W225" s="2186">
        <v>5</v>
      </c>
      <c r="X225" s="2507">
        <v>29</v>
      </c>
      <c r="Y225" s="2507"/>
      <c r="Z225" s="2512"/>
    </row>
    <row r="226" spans="1:26" ht="15" customHeight="1">
      <c r="A226" s="2150" t="s">
        <v>1472</v>
      </c>
      <c r="B226" s="2151" t="s">
        <v>1473</v>
      </c>
      <c r="C226" s="2191" t="s">
        <v>2261</v>
      </c>
      <c r="D226" s="1471">
        <v>12611</v>
      </c>
      <c r="E226" s="1471">
        <v>12207</v>
      </c>
      <c r="F226" s="1471">
        <v>12292</v>
      </c>
      <c r="G226" s="1471">
        <v>11769</v>
      </c>
      <c r="H226" s="2193">
        <v>11559</v>
      </c>
      <c r="I226" s="2193">
        <v>14369</v>
      </c>
      <c r="J226" s="1471">
        <v>14524</v>
      </c>
      <c r="K226" s="1471">
        <v>14196</v>
      </c>
      <c r="L226" s="1471">
        <v>13649</v>
      </c>
      <c r="M226" s="1471">
        <v>13693</v>
      </c>
      <c r="N226" s="1471">
        <v>13716</v>
      </c>
      <c r="O226" s="1471">
        <v>14821</v>
      </c>
      <c r="P226" s="1471">
        <v>17171</v>
      </c>
      <c r="Q226" s="1471">
        <v>19665</v>
      </c>
      <c r="R226" s="1471">
        <v>20368</v>
      </c>
      <c r="S226" s="1471">
        <v>22056</v>
      </c>
      <c r="T226" s="1471">
        <v>21952</v>
      </c>
      <c r="U226" s="1471">
        <v>21228</v>
      </c>
      <c r="V226" s="1471">
        <v>19812</v>
      </c>
      <c r="W226" s="2152">
        <v>18548</v>
      </c>
      <c r="X226" s="2506">
        <v>16796</v>
      </c>
      <c r="Y226" s="2506"/>
      <c r="Z226" s="2511"/>
    </row>
    <row r="227" spans="1:26" ht="15" customHeight="1">
      <c r="A227" s="2150"/>
      <c r="B227" s="2151"/>
      <c r="C227" s="2191" t="s">
        <v>2592</v>
      </c>
      <c r="D227" s="1471">
        <v>5008</v>
      </c>
      <c r="E227" s="1471">
        <v>4984</v>
      </c>
      <c r="F227" s="1471">
        <v>5056</v>
      </c>
      <c r="G227" s="1471">
        <v>4931</v>
      </c>
      <c r="H227" s="2193">
        <v>0</v>
      </c>
      <c r="I227" s="2193">
        <v>0</v>
      </c>
      <c r="J227" s="1471">
        <v>5179</v>
      </c>
      <c r="K227" s="1471">
        <v>4950</v>
      </c>
      <c r="L227" s="1471">
        <v>4509</v>
      </c>
      <c r="M227" s="1471">
        <v>3845</v>
      </c>
      <c r="N227" s="1471">
        <v>3352</v>
      </c>
      <c r="O227" s="1471">
        <v>3493</v>
      </c>
      <c r="P227" s="1471">
        <v>4333</v>
      </c>
      <c r="Q227" s="1471">
        <v>4533</v>
      </c>
      <c r="R227" s="1471">
        <v>4120</v>
      </c>
      <c r="S227" s="1471">
        <v>4099</v>
      </c>
      <c r="T227" s="1471">
        <v>3624</v>
      </c>
      <c r="U227" s="1471">
        <v>2987</v>
      </c>
      <c r="V227" s="1471">
        <v>2401</v>
      </c>
      <c r="W227" s="2152">
        <v>2037</v>
      </c>
      <c r="X227" s="2506">
        <v>1672</v>
      </c>
      <c r="Y227" s="2506"/>
      <c r="Z227" s="2511"/>
    </row>
    <row r="228" spans="1:26" ht="15" customHeight="1">
      <c r="A228" s="2150"/>
      <c r="B228" s="2151"/>
      <c r="C228" s="2191" t="s">
        <v>2593</v>
      </c>
      <c r="D228" s="1471">
        <v>6431</v>
      </c>
      <c r="E228" s="1471">
        <v>6061</v>
      </c>
      <c r="F228" s="1471">
        <v>6485</v>
      </c>
      <c r="G228" s="1471">
        <v>6118</v>
      </c>
      <c r="H228" s="2193">
        <v>0</v>
      </c>
      <c r="I228" s="2193">
        <v>0</v>
      </c>
      <c r="J228" s="1471">
        <v>8378</v>
      </c>
      <c r="K228" s="1471">
        <v>8143</v>
      </c>
      <c r="L228" s="1471">
        <v>7948</v>
      </c>
      <c r="M228" s="1471">
        <v>8579</v>
      </c>
      <c r="N228" s="1471">
        <v>8987</v>
      </c>
      <c r="O228" s="1471">
        <v>9740</v>
      </c>
      <c r="P228" s="1471">
        <v>11019</v>
      </c>
      <c r="Q228" s="1471">
        <v>13016</v>
      </c>
      <c r="R228" s="1471">
        <v>13820</v>
      </c>
      <c r="S228" s="1471">
        <v>14961</v>
      </c>
      <c r="T228" s="1471">
        <v>14676</v>
      </c>
      <c r="U228" s="1471">
        <v>13979</v>
      </c>
      <c r="V228" s="1471">
        <v>12550</v>
      </c>
      <c r="W228" s="2152">
        <v>10725</v>
      </c>
      <c r="X228" s="2506">
        <v>8829</v>
      </c>
      <c r="Y228" s="2506"/>
      <c r="Z228" s="2511"/>
    </row>
    <row r="229" spans="1:26" ht="15" customHeight="1">
      <c r="A229" s="2150"/>
      <c r="B229" s="2151"/>
      <c r="C229" s="2191" t="s">
        <v>2594</v>
      </c>
      <c r="D229" s="1471">
        <v>1172</v>
      </c>
      <c r="E229" s="1471">
        <v>1162</v>
      </c>
      <c r="F229" s="1471">
        <v>751</v>
      </c>
      <c r="G229" s="1471">
        <v>720</v>
      </c>
      <c r="H229" s="2193">
        <v>0</v>
      </c>
      <c r="I229" s="2193">
        <v>0</v>
      </c>
      <c r="J229" s="1471">
        <v>963</v>
      </c>
      <c r="K229" s="1471">
        <v>1103</v>
      </c>
      <c r="L229" s="1471">
        <v>1192</v>
      </c>
      <c r="M229" s="1471">
        <v>1269</v>
      </c>
      <c r="N229" s="1471">
        <v>1377</v>
      </c>
      <c r="O229" s="1471">
        <v>1588</v>
      </c>
      <c r="P229" s="1471">
        <v>1819</v>
      </c>
      <c r="Q229" s="1471">
        <v>2116</v>
      </c>
      <c r="R229" s="1471">
        <v>2428</v>
      </c>
      <c r="S229" s="1471">
        <v>2996</v>
      </c>
      <c r="T229" s="1471">
        <v>3652</v>
      </c>
      <c r="U229" s="1471">
        <v>4262</v>
      </c>
      <c r="V229" s="1471">
        <v>4837</v>
      </c>
      <c r="W229" s="2152">
        <v>5775</v>
      </c>
      <c r="X229" s="2506">
        <v>6251</v>
      </c>
      <c r="Y229" s="2506"/>
      <c r="Z229" s="2511"/>
    </row>
    <row r="230" spans="1:26" ht="15" customHeight="1">
      <c r="A230" s="2174"/>
      <c r="B230" s="2175"/>
      <c r="C230" s="2192" t="s">
        <v>2595</v>
      </c>
      <c r="D230" s="2185">
        <v>0</v>
      </c>
      <c r="E230" s="2185">
        <v>0</v>
      </c>
      <c r="F230" s="2185">
        <v>0</v>
      </c>
      <c r="G230" s="2185">
        <v>0</v>
      </c>
      <c r="H230" s="2194">
        <v>0</v>
      </c>
      <c r="I230" s="2194">
        <v>0</v>
      </c>
      <c r="J230" s="2185">
        <v>4</v>
      </c>
      <c r="K230" s="2185">
        <v>0</v>
      </c>
      <c r="L230" s="2185">
        <v>0</v>
      </c>
      <c r="M230" s="2185">
        <v>0</v>
      </c>
      <c r="N230" s="2185">
        <v>0</v>
      </c>
      <c r="O230" s="2185">
        <v>0</v>
      </c>
      <c r="P230" s="2185">
        <v>0</v>
      </c>
      <c r="Q230" s="2185">
        <v>0</v>
      </c>
      <c r="R230" s="2185">
        <v>0</v>
      </c>
      <c r="S230" s="2185">
        <v>0</v>
      </c>
      <c r="T230" s="2185">
        <v>0</v>
      </c>
      <c r="U230" s="2185">
        <v>0</v>
      </c>
      <c r="V230" s="2185">
        <v>24</v>
      </c>
      <c r="W230" s="2186">
        <v>11</v>
      </c>
      <c r="X230" s="2507">
        <v>44</v>
      </c>
      <c r="Y230" s="2507"/>
      <c r="Z230" s="2512"/>
    </row>
    <row r="231" spans="1:26" ht="15" customHeight="1">
      <c r="A231" s="2150" t="s">
        <v>1474</v>
      </c>
      <c r="B231" s="2151" t="s">
        <v>1475</v>
      </c>
      <c r="C231" s="2191" t="s">
        <v>2261</v>
      </c>
      <c r="D231" s="1471">
        <v>7213</v>
      </c>
      <c r="E231" s="1471">
        <v>7081</v>
      </c>
      <c r="F231" s="1471">
        <v>7338</v>
      </c>
      <c r="G231" s="1471">
        <v>7214</v>
      </c>
      <c r="H231" s="2193">
        <v>7259</v>
      </c>
      <c r="I231" s="2193">
        <v>9213</v>
      </c>
      <c r="J231" s="1471">
        <v>9632</v>
      </c>
      <c r="K231" s="1471">
        <v>9683</v>
      </c>
      <c r="L231" s="1471">
        <v>9484</v>
      </c>
      <c r="M231" s="1471">
        <v>9979</v>
      </c>
      <c r="N231" s="1471">
        <v>10981</v>
      </c>
      <c r="O231" s="1471">
        <v>13487</v>
      </c>
      <c r="P231" s="1471">
        <v>16746</v>
      </c>
      <c r="Q231" s="1471">
        <v>19230</v>
      </c>
      <c r="R231" s="1471">
        <v>19879</v>
      </c>
      <c r="S231" s="1471">
        <v>20221</v>
      </c>
      <c r="T231" s="1471">
        <v>19885</v>
      </c>
      <c r="U231" s="1471">
        <v>19326</v>
      </c>
      <c r="V231" s="1471">
        <v>19115</v>
      </c>
      <c r="W231" s="2152">
        <v>18735</v>
      </c>
      <c r="X231" s="2506">
        <v>18002</v>
      </c>
      <c r="Y231" s="2506"/>
      <c r="Z231" s="2511"/>
    </row>
    <row r="232" spans="1:26" ht="15" customHeight="1">
      <c r="A232" s="2150"/>
      <c r="B232" s="2151"/>
      <c r="C232" s="2191" t="s">
        <v>2592</v>
      </c>
      <c r="D232" s="1471">
        <v>2809</v>
      </c>
      <c r="E232" s="1471">
        <v>2843</v>
      </c>
      <c r="F232" s="1471">
        <v>2930</v>
      </c>
      <c r="G232" s="1471">
        <v>2857</v>
      </c>
      <c r="H232" s="2193">
        <v>0</v>
      </c>
      <c r="I232" s="2193">
        <v>0</v>
      </c>
      <c r="J232" s="1471">
        <v>3377</v>
      </c>
      <c r="K232" s="1471">
        <v>3268</v>
      </c>
      <c r="L232" s="1471">
        <v>2931</v>
      </c>
      <c r="M232" s="1471">
        <v>2561</v>
      </c>
      <c r="N232" s="1471">
        <v>2650</v>
      </c>
      <c r="O232" s="1471">
        <v>3508</v>
      </c>
      <c r="P232" s="1471">
        <v>4606</v>
      </c>
      <c r="Q232" s="1471">
        <v>5089</v>
      </c>
      <c r="R232" s="1471">
        <v>4227</v>
      </c>
      <c r="S232" s="1471">
        <v>3449</v>
      </c>
      <c r="T232" s="1471">
        <v>2960</v>
      </c>
      <c r="U232" s="1471">
        <v>2681</v>
      </c>
      <c r="V232" s="1471">
        <v>2597</v>
      </c>
      <c r="W232" s="2152">
        <v>2499</v>
      </c>
      <c r="X232" s="2506">
        <v>2222</v>
      </c>
      <c r="Y232" s="2506"/>
      <c r="Z232" s="2511"/>
    </row>
    <row r="233" spans="1:26" ht="14.25" customHeight="1">
      <c r="A233" s="2150"/>
      <c r="B233" s="2151"/>
      <c r="C233" s="2191" t="s">
        <v>2593</v>
      </c>
      <c r="D233" s="1471">
        <v>3717</v>
      </c>
      <c r="E233" s="1471">
        <v>3537</v>
      </c>
      <c r="F233" s="1471">
        <v>3898</v>
      </c>
      <c r="G233" s="1471">
        <v>3897</v>
      </c>
      <c r="H233" s="2193">
        <v>0</v>
      </c>
      <c r="I233" s="2193">
        <v>0</v>
      </c>
      <c r="J233" s="1471">
        <v>5655</v>
      </c>
      <c r="K233" s="1471">
        <v>5723</v>
      </c>
      <c r="L233" s="1471">
        <v>5823</v>
      </c>
      <c r="M233" s="1471">
        <v>6610</v>
      </c>
      <c r="N233" s="1471">
        <v>7413</v>
      </c>
      <c r="O233" s="1471">
        <v>8885</v>
      </c>
      <c r="P233" s="1471">
        <v>10775</v>
      </c>
      <c r="Q233" s="1471">
        <v>12480</v>
      </c>
      <c r="R233" s="1471">
        <v>13577</v>
      </c>
      <c r="S233" s="1471">
        <v>14097</v>
      </c>
      <c r="T233" s="1471">
        <v>13842</v>
      </c>
      <c r="U233" s="1471">
        <v>13035</v>
      </c>
      <c r="V233" s="1471">
        <v>11958</v>
      </c>
      <c r="W233" s="2152">
        <v>10642</v>
      </c>
      <c r="X233" s="2506">
        <v>9660</v>
      </c>
      <c r="Y233" s="2506"/>
      <c r="Z233" s="2511"/>
    </row>
    <row r="234" spans="1:26" ht="15" customHeight="1">
      <c r="A234" s="2150"/>
      <c r="B234" s="2151"/>
      <c r="C234" s="2191" t="s">
        <v>2594</v>
      </c>
      <c r="D234" s="1471">
        <v>687</v>
      </c>
      <c r="E234" s="1471">
        <v>701</v>
      </c>
      <c r="F234" s="1471">
        <v>510</v>
      </c>
      <c r="G234" s="1471">
        <v>460</v>
      </c>
      <c r="H234" s="2193">
        <v>0</v>
      </c>
      <c r="I234" s="2193">
        <v>0</v>
      </c>
      <c r="J234" s="1471">
        <v>600</v>
      </c>
      <c r="K234" s="1471">
        <v>692</v>
      </c>
      <c r="L234" s="1471">
        <v>730</v>
      </c>
      <c r="M234" s="1471">
        <v>808</v>
      </c>
      <c r="N234" s="1471">
        <v>918</v>
      </c>
      <c r="O234" s="1471">
        <v>1092</v>
      </c>
      <c r="P234" s="1471">
        <v>1365</v>
      </c>
      <c r="Q234" s="1471">
        <v>1661</v>
      </c>
      <c r="R234" s="1471">
        <v>2057</v>
      </c>
      <c r="S234" s="1471">
        <v>2644</v>
      </c>
      <c r="T234" s="1471">
        <v>3072</v>
      </c>
      <c r="U234" s="1471">
        <v>3610</v>
      </c>
      <c r="V234" s="1471">
        <v>4535</v>
      </c>
      <c r="W234" s="2152">
        <v>5575</v>
      </c>
      <c r="X234" s="2506">
        <v>6024</v>
      </c>
      <c r="Y234" s="2506"/>
      <c r="Z234" s="2511"/>
    </row>
    <row r="235" spans="1:26" ht="15" customHeight="1">
      <c r="A235" s="2174"/>
      <c r="B235" s="2175"/>
      <c r="C235" s="2192" t="s">
        <v>2595</v>
      </c>
      <c r="D235" s="2185">
        <v>0</v>
      </c>
      <c r="E235" s="2185">
        <v>0</v>
      </c>
      <c r="F235" s="2185">
        <v>0</v>
      </c>
      <c r="G235" s="2185">
        <v>0</v>
      </c>
      <c r="H235" s="2194">
        <v>0</v>
      </c>
      <c r="I235" s="2194">
        <v>0</v>
      </c>
      <c r="J235" s="2185">
        <v>0</v>
      </c>
      <c r="K235" s="2185">
        <v>0</v>
      </c>
      <c r="L235" s="2185">
        <v>0</v>
      </c>
      <c r="M235" s="2185">
        <v>0</v>
      </c>
      <c r="N235" s="2185">
        <v>0</v>
      </c>
      <c r="O235" s="2185">
        <v>2</v>
      </c>
      <c r="P235" s="2185">
        <v>0</v>
      </c>
      <c r="Q235" s="2185">
        <v>0</v>
      </c>
      <c r="R235" s="2185">
        <v>18</v>
      </c>
      <c r="S235" s="2185">
        <v>31</v>
      </c>
      <c r="T235" s="2185">
        <v>11</v>
      </c>
      <c r="U235" s="2185">
        <v>0</v>
      </c>
      <c r="V235" s="2185">
        <v>25</v>
      </c>
      <c r="W235" s="2186">
        <v>19</v>
      </c>
      <c r="X235" s="2507">
        <v>96</v>
      </c>
      <c r="Y235" s="2507"/>
      <c r="Z235" s="2512"/>
    </row>
    <row r="236" spans="1:26" ht="15" customHeight="1">
      <c r="A236" s="2150" t="s">
        <v>1476</v>
      </c>
      <c r="B236" s="2151" t="s">
        <v>1477</v>
      </c>
      <c r="C236" s="2191" t="s">
        <v>2261</v>
      </c>
      <c r="D236" s="1471">
        <v>4857</v>
      </c>
      <c r="E236" s="1471">
        <v>4784</v>
      </c>
      <c r="F236" s="1471">
        <v>4708</v>
      </c>
      <c r="G236" s="1471">
        <v>4580</v>
      </c>
      <c r="H236" s="2193">
        <v>4939</v>
      </c>
      <c r="I236" s="2193">
        <v>5595</v>
      </c>
      <c r="J236" s="1471">
        <v>5543</v>
      </c>
      <c r="K236" s="1471">
        <v>5330</v>
      </c>
      <c r="L236" s="1471">
        <v>4943</v>
      </c>
      <c r="M236" s="1471">
        <v>4658</v>
      </c>
      <c r="N236" s="1471">
        <v>4506</v>
      </c>
      <c r="O236" s="1471">
        <v>4665</v>
      </c>
      <c r="P236" s="1471">
        <v>4934</v>
      </c>
      <c r="Q236" s="1471">
        <v>4934</v>
      </c>
      <c r="R236" s="1471">
        <v>5300</v>
      </c>
      <c r="S236" s="1471">
        <v>5567</v>
      </c>
      <c r="T236" s="1471">
        <v>5845</v>
      </c>
      <c r="U236" s="1471">
        <v>5650</v>
      </c>
      <c r="V236" s="1471">
        <v>5364</v>
      </c>
      <c r="W236" s="2152">
        <v>5024</v>
      </c>
      <c r="X236" s="2506">
        <v>4660</v>
      </c>
      <c r="Y236" s="2506"/>
      <c r="Z236" s="2511"/>
    </row>
    <row r="237" spans="1:26" ht="15" customHeight="1">
      <c r="A237" s="2150"/>
      <c r="B237" s="2151"/>
      <c r="C237" s="2191" t="s">
        <v>2592</v>
      </c>
      <c r="D237" s="1471">
        <v>1971</v>
      </c>
      <c r="E237" s="1471">
        <v>1943</v>
      </c>
      <c r="F237" s="1471">
        <v>1898</v>
      </c>
      <c r="G237" s="1471">
        <v>1841</v>
      </c>
      <c r="H237" s="2193">
        <v>0</v>
      </c>
      <c r="I237" s="2193">
        <v>0</v>
      </c>
      <c r="J237" s="1471">
        <v>2076</v>
      </c>
      <c r="K237" s="1471">
        <v>1991</v>
      </c>
      <c r="L237" s="1471">
        <v>1724</v>
      </c>
      <c r="M237" s="1471">
        <v>1382</v>
      </c>
      <c r="N237" s="1471">
        <v>1113</v>
      </c>
      <c r="O237" s="1471">
        <v>1155</v>
      </c>
      <c r="P237" s="1471">
        <v>1180</v>
      </c>
      <c r="Q237" s="1471">
        <v>1157</v>
      </c>
      <c r="R237" s="1471">
        <v>1131</v>
      </c>
      <c r="S237" s="1471">
        <v>1078</v>
      </c>
      <c r="T237" s="1471">
        <v>1013</v>
      </c>
      <c r="U237" s="1471">
        <v>911</v>
      </c>
      <c r="V237" s="1471">
        <v>796</v>
      </c>
      <c r="W237" s="2152">
        <v>658</v>
      </c>
      <c r="X237" s="2506">
        <v>543</v>
      </c>
      <c r="Y237" s="2506"/>
      <c r="Z237" s="2511"/>
    </row>
    <row r="238" spans="1:26" ht="15" customHeight="1">
      <c r="A238" s="2150"/>
      <c r="B238" s="2151"/>
      <c r="C238" s="2191" t="s">
        <v>2593</v>
      </c>
      <c r="D238" s="1471">
        <v>2441</v>
      </c>
      <c r="E238" s="1471">
        <v>2389</v>
      </c>
      <c r="F238" s="1471">
        <v>2504</v>
      </c>
      <c r="G238" s="1471">
        <v>2424</v>
      </c>
      <c r="H238" s="2193">
        <v>0</v>
      </c>
      <c r="I238" s="2193">
        <v>0</v>
      </c>
      <c r="J238" s="1471">
        <v>3092</v>
      </c>
      <c r="K238" s="1471">
        <v>2923</v>
      </c>
      <c r="L238" s="1471">
        <v>2808</v>
      </c>
      <c r="M238" s="1471">
        <v>2837</v>
      </c>
      <c r="N238" s="1471">
        <v>2913</v>
      </c>
      <c r="O238" s="1471">
        <v>2964</v>
      </c>
      <c r="P238" s="1471">
        <v>3125</v>
      </c>
      <c r="Q238" s="1471">
        <v>3116</v>
      </c>
      <c r="R238" s="1471">
        <v>3369</v>
      </c>
      <c r="S238" s="1471">
        <v>3487</v>
      </c>
      <c r="T238" s="1471">
        <v>3669</v>
      </c>
      <c r="U238" s="1471">
        <v>3493</v>
      </c>
      <c r="V238" s="1471">
        <v>3272</v>
      </c>
      <c r="W238" s="2152">
        <v>2916</v>
      </c>
      <c r="X238" s="2506">
        <v>2509</v>
      </c>
      <c r="Y238" s="2506"/>
      <c r="Z238" s="2511"/>
    </row>
    <row r="239" spans="1:26" ht="15" customHeight="1">
      <c r="A239" s="2150"/>
      <c r="B239" s="2151"/>
      <c r="C239" s="2191" t="s">
        <v>2594</v>
      </c>
      <c r="D239" s="1471">
        <v>445</v>
      </c>
      <c r="E239" s="1471">
        <v>452</v>
      </c>
      <c r="F239" s="1471">
        <v>306</v>
      </c>
      <c r="G239" s="1471">
        <v>315</v>
      </c>
      <c r="H239" s="2193">
        <v>0</v>
      </c>
      <c r="I239" s="2193">
        <v>0</v>
      </c>
      <c r="J239" s="1471">
        <v>375</v>
      </c>
      <c r="K239" s="1471">
        <v>416</v>
      </c>
      <c r="L239" s="1471">
        <v>411</v>
      </c>
      <c r="M239" s="1471">
        <v>439</v>
      </c>
      <c r="N239" s="1471">
        <v>480</v>
      </c>
      <c r="O239" s="1471">
        <v>546</v>
      </c>
      <c r="P239" s="1471">
        <v>629</v>
      </c>
      <c r="Q239" s="1471">
        <v>661</v>
      </c>
      <c r="R239" s="1471">
        <v>800</v>
      </c>
      <c r="S239" s="1471">
        <v>1002</v>
      </c>
      <c r="T239" s="1471">
        <v>1163</v>
      </c>
      <c r="U239" s="1471">
        <v>1246</v>
      </c>
      <c r="V239" s="1471">
        <v>1294</v>
      </c>
      <c r="W239" s="2152">
        <v>1442</v>
      </c>
      <c r="X239" s="2506">
        <v>1591</v>
      </c>
      <c r="Y239" s="2506"/>
      <c r="Z239" s="2511"/>
    </row>
    <row r="240" spans="1:26" ht="15" customHeight="1">
      <c r="A240" s="2174"/>
      <c r="B240" s="2175"/>
      <c r="C240" s="2192" t="s">
        <v>2595</v>
      </c>
      <c r="D240" s="2185">
        <v>0</v>
      </c>
      <c r="E240" s="2185">
        <v>0</v>
      </c>
      <c r="F240" s="2185">
        <v>0</v>
      </c>
      <c r="G240" s="2185">
        <v>0</v>
      </c>
      <c r="H240" s="2194">
        <v>0</v>
      </c>
      <c r="I240" s="2194">
        <v>0</v>
      </c>
      <c r="J240" s="2185">
        <v>0</v>
      </c>
      <c r="K240" s="2185">
        <v>0</v>
      </c>
      <c r="L240" s="2185">
        <v>0</v>
      </c>
      <c r="M240" s="2185">
        <v>0</v>
      </c>
      <c r="N240" s="2185">
        <v>0</v>
      </c>
      <c r="O240" s="2185">
        <v>0</v>
      </c>
      <c r="P240" s="2185">
        <v>0</v>
      </c>
      <c r="Q240" s="2185">
        <v>0</v>
      </c>
      <c r="R240" s="2185">
        <v>0</v>
      </c>
      <c r="S240" s="2185">
        <v>0</v>
      </c>
      <c r="T240" s="2185">
        <v>0</v>
      </c>
      <c r="U240" s="2185">
        <v>0</v>
      </c>
      <c r="V240" s="2185">
        <v>2</v>
      </c>
      <c r="W240" s="2186">
        <v>8</v>
      </c>
      <c r="X240" s="2507">
        <v>17</v>
      </c>
      <c r="Y240" s="2507"/>
      <c r="Z240" s="2512"/>
    </row>
    <row r="241" spans="1:26" ht="15" customHeight="1">
      <c r="A241" s="1001" t="s">
        <v>1448</v>
      </c>
      <c r="B241" s="1002" t="s">
        <v>38</v>
      </c>
      <c r="C241" s="2147" t="s">
        <v>2261</v>
      </c>
      <c r="D241" s="1003">
        <v>12281</v>
      </c>
      <c r="E241" s="1003">
        <v>12244</v>
      </c>
      <c r="F241" s="1003">
        <v>12411</v>
      </c>
      <c r="G241" s="1003">
        <v>12163</v>
      </c>
      <c r="H241" s="2193">
        <v>12050</v>
      </c>
      <c r="I241" s="2193">
        <v>15582</v>
      </c>
      <c r="J241" s="1003">
        <v>15941</v>
      </c>
      <c r="K241" s="1003">
        <v>15751</v>
      </c>
      <c r="L241" s="1003">
        <v>15543</v>
      </c>
      <c r="M241" s="1003">
        <v>15211</v>
      </c>
      <c r="N241" s="1003">
        <v>14686</v>
      </c>
      <c r="O241" s="1003">
        <v>14915</v>
      </c>
      <c r="P241" s="1003">
        <v>15230</v>
      </c>
      <c r="Q241" s="1003">
        <v>15354</v>
      </c>
      <c r="R241" s="1003">
        <v>15105</v>
      </c>
      <c r="S241" s="1003">
        <v>15060</v>
      </c>
      <c r="T241" s="1003">
        <v>14812</v>
      </c>
      <c r="U241" s="1004">
        <v>14150</v>
      </c>
      <c r="V241" s="1004">
        <v>13288</v>
      </c>
      <c r="W241" s="1005">
        <v>12300</v>
      </c>
      <c r="X241" s="2506">
        <v>11231</v>
      </c>
      <c r="Y241" s="2506">
        <v>12300</v>
      </c>
      <c r="Z241" s="2511">
        <v>11231</v>
      </c>
    </row>
    <row r="242" spans="1:26" ht="15" customHeight="1">
      <c r="A242" s="1001"/>
      <c r="B242" s="1002"/>
      <c r="C242" s="2147" t="s">
        <v>2592</v>
      </c>
      <c r="D242" s="1003">
        <v>4867</v>
      </c>
      <c r="E242" s="1003">
        <v>4898</v>
      </c>
      <c r="F242" s="1003">
        <v>5035</v>
      </c>
      <c r="G242" s="1003">
        <v>4888</v>
      </c>
      <c r="H242" s="2193">
        <v>0</v>
      </c>
      <c r="I242" s="2193">
        <v>0</v>
      </c>
      <c r="J242" s="1003">
        <v>5656</v>
      </c>
      <c r="K242" s="1003">
        <v>5429</v>
      </c>
      <c r="L242" s="1003">
        <v>5048</v>
      </c>
      <c r="M242" s="1003">
        <v>4208</v>
      </c>
      <c r="N242" s="1003">
        <v>3455</v>
      </c>
      <c r="O242" s="1003">
        <v>3342</v>
      </c>
      <c r="P242" s="1003">
        <v>3324</v>
      </c>
      <c r="Q242" s="1003">
        <v>3296</v>
      </c>
      <c r="R242" s="1003">
        <v>2923</v>
      </c>
      <c r="S242" s="1003">
        <v>2604</v>
      </c>
      <c r="T242" s="1003">
        <v>2213</v>
      </c>
      <c r="U242" s="1004">
        <v>1848</v>
      </c>
      <c r="V242" s="1004">
        <v>1583</v>
      </c>
      <c r="W242" s="1005">
        <v>1310</v>
      </c>
      <c r="X242" s="2506">
        <v>1124</v>
      </c>
      <c r="Y242" s="2506">
        <v>1310</v>
      </c>
      <c r="Z242" s="2511">
        <v>1125</v>
      </c>
    </row>
    <row r="243" spans="1:26" ht="15" customHeight="1">
      <c r="A243" s="1001"/>
      <c r="B243" s="1002"/>
      <c r="C243" s="2147" t="s">
        <v>2593</v>
      </c>
      <c r="D243" s="1003">
        <v>6133</v>
      </c>
      <c r="E243" s="1003">
        <v>6083</v>
      </c>
      <c r="F243" s="1003">
        <v>6498</v>
      </c>
      <c r="G243" s="1003">
        <v>6429</v>
      </c>
      <c r="H243" s="2193">
        <v>0</v>
      </c>
      <c r="I243" s="2193">
        <v>0</v>
      </c>
      <c r="J243" s="1003">
        <v>9185</v>
      </c>
      <c r="K243" s="1003">
        <v>9124</v>
      </c>
      <c r="L243" s="1003">
        <v>9191</v>
      </c>
      <c r="M243" s="1003">
        <v>9585</v>
      </c>
      <c r="N243" s="1003">
        <v>9668</v>
      </c>
      <c r="O243" s="1003">
        <v>9876</v>
      </c>
      <c r="P243" s="1003">
        <v>9949</v>
      </c>
      <c r="Q243" s="1003">
        <v>9935</v>
      </c>
      <c r="R243" s="1003">
        <v>9731</v>
      </c>
      <c r="S243" s="1003">
        <v>9527</v>
      </c>
      <c r="T243" s="1003">
        <v>9322</v>
      </c>
      <c r="U243" s="1004">
        <v>8767</v>
      </c>
      <c r="V243" s="1004">
        <v>7985</v>
      </c>
      <c r="W243" s="1005">
        <v>6915</v>
      </c>
      <c r="X243" s="2506">
        <v>5894</v>
      </c>
      <c r="Y243" s="2506">
        <v>6922</v>
      </c>
      <c r="Z243" s="2511">
        <v>5908</v>
      </c>
    </row>
    <row r="244" spans="1:26" ht="15" customHeight="1">
      <c r="A244" s="1001"/>
      <c r="B244" s="1002"/>
      <c r="C244" s="2147" t="s">
        <v>2594</v>
      </c>
      <c r="D244" s="1003">
        <v>1281</v>
      </c>
      <c r="E244" s="1003">
        <v>1263</v>
      </c>
      <c r="F244" s="1003">
        <v>878</v>
      </c>
      <c r="G244" s="1003">
        <v>846</v>
      </c>
      <c r="H244" s="2193">
        <v>0</v>
      </c>
      <c r="I244" s="2193">
        <v>0</v>
      </c>
      <c r="J244" s="1003">
        <v>1099</v>
      </c>
      <c r="K244" s="1003">
        <v>1198</v>
      </c>
      <c r="L244" s="1003">
        <v>1304</v>
      </c>
      <c r="M244" s="1003">
        <v>1418</v>
      </c>
      <c r="N244" s="1003">
        <v>1563</v>
      </c>
      <c r="O244" s="1003">
        <v>1697</v>
      </c>
      <c r="P244" s="1003">
        <v>1957</v>
      </c>
      <c r="Q244" s="1003">
        <v>2123</v>
      </c>
      <c r="R244" s="1003">
        <v>2451</v>
      </c>
      <c r="S244" s="1003">
        <v>2929</v>
      </c>
      <c r="T244" s="1003">
        <v>3277</v>
      </c>
      <c r="U244" s="1004">
        <v>3501</v>
      </c>
      <c r="V244" s="1004">
        <v>3718</v>
      </c>
      <c r="W244" s="1005">
        <v>4060</v>
      </c>
      <c r="X244" s="2506">
        <v>4184</v>
      </c>
      <c r="Y244" s="2506">
        <v>4068</v>
      </c>
      <c r="Z244" s="2511">
        <v>4198</v>
      </c>
    </row>
    <row r="245" spans="1:26" ht="15" customHeight="1">
      <c r="A245" s="2153"/>
      <c r="B245" s="2154"/>
      <c r="C245" s="2168" t="s">
        <v>2595</v>
      </c>
      <c r="D245" s="2176">
        <v>0</v>
      </c>
      <c r="E245" s="2176">
        <v>0</v>
      </c>
      <c r="F245" s="2176">
        <v>0</v>
      </c>
      <c r="G245" s="2176">
        <v>0</v>
      </c>
      <c r="H245" s="2194">
        <v>0</v>
      </c>
      <c r="I245" s="2194">
        <v>0</v>
      </c>
      <c r="J245" s="2176">
        <v>1</v>
      </c>
      <c r="K245" s="2176">
        <v>0</v>
      </c>
      <c r="L245" s="2176">
        <v>0</v>
      </c>
      <c r="M245" s="2176">
        <v>0</v>
      </c>
      <c r="N245" s="2176">
        <v>0</v>
      </c>
      <c r="O245" s="2176">
        <v>0</v>
      </c>
      <c r="P245" s="2176">
        <v>0</v>
      </c>
      <c r="Q245" s="2176">
        <v>0</v>
      </c>
      <c r="R245" s="2176">
        <v>0</v>
      </c>
      <c r="S245" s="2176">
        <v>0</v>
      </c>
      <c r="T245" s="2176">
        <v>0</v>
      </c>
      <c r="U245" s="2177">
        <v>34</v>
      </c>
      <c r="V245" s="2177">
        <v>2</v>
      </c>
      <c r="W245" s="2179">
        <v>15</v>
      </c>
      <c r="X245" s="2507">
        <v>29</v>
      </c>
      <c r="Y245" s="2507">
        <v>0</v>
      </c>
      <c r="Z245" s="2512" t="s">
        <v>2395</v>
      </c>
    </row>
    <row r="246" spans="1:26" ht="15" customHeight="1">
      <c r="A246" s="1001" t="s">
        <v>1449</v>
      </c>
      <c r="B246" s="1002" t="s">
        <v>39</v>
      </c>
      <c r="C246" s="2147" t="s">
        <v>2261</v>
      </c>
      <c r="D246" s="1003">
        <v>11377</v>
      </c>
      <c r="E246" s="1003">
        <v>11627</v>
      </c>
      <c r="F246" s="1003">
        <v>12155</v>
      </c>
      <c r="G246" s="1003">
        <v>12130</v>
      </c>
      <c r="H246" s="2193">
        <v>12340</v>
      </c>
      <c r="I246" s="2193">
        <v>16240</v>
      </c>
      <c r="J246" s="1003">
        <v>16385</v>
      </c>
      <c r="K246" s="1003">
        <v>16347</v>
      </c>
      <c r="L246" s="1003">
        <v>16312</v>
      </c>
      <c r="M246" s="1003">
        <v>16322</v>
      </c>
      <c r="N246" s="1003">
        <v>16637</v>
      </c>
      <c r="O246" s="1003">
        <v>17603</v>
      </c>
      <c r="P246" s="1003">
        <v>18089</v>
      </c>
      <c r="Q246" s="1003">
        <v>18787</v>
      </c>
      <c r="R246" s="1003">
        <v>19913</v>
      </c>
      <c r="S246" s="1003">
        <v>19854</v>
      </c>
      <c r="T246" s="1003">
        <v>19582</v>
      </c>
      <c r="U246" s="1004">
        <v>20669</v>
      </c>
      <c r="V246" s="1004">
        <v>19830</v>
      </c>
      <c r="W246" s="1005">
        <v>19738</v>
      </c>
      <c r="X246" s="2506">
        <v>19377</v>
      </c>
      <c r="Y246" s="2506">
        <v>19738</v>
      </c>
      <c r="Z246" s="2511">
        <v>19377</v>
      </c>
    </row>
    <row r="247" spans="1:26" ht="15" customHeight="1">
      <c r="A247" s="1001"/>
      <c r="B247" s="1002"/>
      <c r="C247" s="2147" t="s">
        <v>2592</v>
      </c>
      <c r="D247" s="1003">
        <v>4462</v>
      </c>
      <c r="E247" s="1003">
        <v>4658</v>
      </c>
      <c r="F247" s="1003">
        <v>4760</v>
      </c>
      <c r="G247" s="1003">
        <v>4775</v>
      </c>
      <c r="H247" s="2193">
        <v>0</v>
      </c>
      <c r="I247" s="2193">
        <v>0</v>
      </c>
      <c r="J247" s="1003">
        <v>5746</v>
      </c>
      <c r="K247" s="1003">
        <v>5490</v>
      </c>
      <c r="L247" s="1003">
        <v>4944</v>
      </c>
      <c r="M247" s="1003">
        <v>4257</v>
      </c>
      <c r="N247" s="1003">
        <v>3888</v>
      </c>
      <c r="O247" s="1003">
        <v>4134</v>
      </c>
      <c r="P247" s="1003">
        <v>4197</v>
      </c>
      <c r="Q247" s="1003">
        <v>4241</v>
      </c>
      <c r="R247" s="1003">
        <v>3666</v>
      </c>
      <c r="S247" s="1003">
        <v>3287</v>
      </c>
      <c r="T247" s="1003">
        <v>3041</v>
      </c>
      <c r="U247" s="1004">
        <v>2865</v>
      </c>
      <c r="V247" s="1004">
        <v>2724</v>
      </c>
      <c r="W247" s="1005">
        <v>2698</v>
      </c>
      <c r="X247" s="2506">
        <v>2442</v>
      </c>
      <c r="Y247" s="2506">
        <v>2698</v>
      </c>
      <c r="Z247" s="2511">
        <v>2508</v>
      </c>
    </row>
    <row r="248" spans="1:26" ht="15" customHeight="1">
      <c r="A248" s="1001"/>
      <c r="B248" s="1002"/>
      <c r="C248" s="2147" t="s">
        <v>2593</v>
      </c>
      <c r="D248" s="1003">
        <v>5857</v>
      </c>
      <c r="E248" s="1003">
        <v>5884</v>
      </c>
      <c r="F248" s="1003">
        <v>6664</v>
      </c>
      <c r="G248" s="1003">
        <v>6622</v>
      </c>
      <c r="H248" s="2193">
        <v>0</v>
      </c>
      <c r="I248" s="2193">
        <v>0</v>
      </c>
      <c r="J248" s="1003">
        <v>9578</v>
      </c>
      <c r="K248" s="1003">
        <v>9643</v>
      </c>
      <c r="L248" s="1003">
        <v>9993</v>
      </c>
      <c r="M248" s="1003">
        <v>10631</v>
      </c>
      <c r="N248" s="1003">
        <v>11110</v>
      </c>
      <c r="O248" s="1003">
        <v>11600</v>
      </c>
      <c r="P248" s="1003">
        <v>11701</v>
      </c>
      <c r="Q248" s="1003">
        <v>11959</v>
      </c>
      <c r="R248" s="1003">
        <v>13227</v>
      </c>
      <c r="S248" s="1003">
        <v>13090</v>
      </c>
      <c r="T248" s="1003">
        <v>12706</v>
      </c>
      <c r="U248" s="1004">
        <v>13594</v>
      </c>
      <c r="V248" s="1004">
        <v>12336</v>
      </c>
      <c r="W248" s="1005">
        <v>11603</v>
      </c>
      <c r="X248" s="2506">
        <v>10516</v>
      </c>
      <c r="Y248" s="2506">
        <v>11670</v>
      </c>
      <c r="Z248" s="2511">
        <v>11286</v>
      </c>
    </row>
    <row r="249" spans="1:26" ht="15" customHeight="1">
      <c r="A249" s="1001"/>
      <c r="B249" s="1002"/>
      <c r="C249" s="2147" t="s">
        <v>2594</v>
      </c>
      <c r="D249" s="1003">
        <v>1058</v>
      </c>
      <c r="E249" s="1003">
        <v>1085</v>
      </c>
      <c r="F249" s="1003">
        <v>731</v>
      </c>
      <c r="G249" s="1003">
        <v>733</v>
      </c>
      <c r="H249" s="2193">
        <v>0</v>
      </c>
      <c r="I249" s="2193">
        <v>0</v>
      </c>
      <c r="J249" s="1003">
        <v>1060</v>
      </c>
      <c r="K249" s="1003">
        <v>1214</v>
      </c>
      <c r="L249" s="1003">
        <v>1375</v>
      </c>
      <c r="M249" s="1003">
        <v>1434</v>
      </c>
      <c r="N249" s="1003">
        <v>1639</v>
      </c>
      <c r="O249" s="1003">
        <v>1869</v>
      </c>
      <c r="P249" s="1003">
        <v>2191</v>
      </c>
      <c r="Q249" s="1003">
        <v>2587</v>
      </c>
      <c r="R249" s="1003">
        <v>3020</v>
      </c>
      <c r="S249" s="1003">
        <v>3477</v>
      </c>
      <c r="T249" s="1003">
        <v>3835</v>
      </c>
      <c r="U249" s="1004">
        <v>4210</v>
      </c>
      <c r="V249" s="1004">
        <v>4689</v>
      </c>
      <c r="W249" s="1005">
        <v>5360</v>
      </c>
      <c r="X249" s="2506">
        <v>5454</v>
      </c>
      <c r="Y249" s="2506">
        <v>5370</v>
      </c>
      <c r="Z249" s="2511">
        <v>5583</v>
      </c>
    </row>
    <row r="250" spans="1:26" ht="15" customHeight="1">
      <c r="A250" s="2153"/>
      <c r="B250" s="2154"/>
      <c r="C250" s="2168" t="s">
        <v>2595</v>
      </c>
      <c r="D250" s="2176">
        <v>0</v>
      </c>
      <c r="E250" s="2176">
        <v>0</v>
      </c>
      <c r="F250" s="2176">
        <v>0</v>
      </c>
      <c r="G250" s="2176">
        <v>0</v>
      </c>
      <c r="H250" s="2194">
        <v>0</v>
      </c>
      <c r="I250" s="2194">
        <v>0</v>
      </c>
      <c r="J250" s="2176">
        <v>1</v>
      </c>
      <c r="K250" s="2176">
        <v>0</v>
      </c>
      <c r="L250" s="2176">
        <v>0</v>
      </c>
      <c r="M250" s="2176">
        <v>0</v>
      </c>
      <c r="N250" s="2176">
        <v>0</v>
      </c>
      <c r="O250" s="2176">
        <v>0</v>
      </c>
      <c r="P250" s="2176">
        <v>0</v>
      </c>
      <c r="Q250" s="2176">
        <v>0</v>
      </c>
      <c r="R250" s="2176">
        <v>0</v>
      </c>
      <c r="S250" s="2176">
        <v>0</v>
      </c>
      <c r="T250" s="2176">
        <v>0</v>
      </c>
      <c r="U250" s="2177">
        <v>0</v>
      </c>
      <c r="V250" s="2177">
        <v>81</v>
      </c>
      <c r="W250" s="2179">
        <v>77</v>
      </c>
      <c r="X250" s="2507">
        <v>965</v>
      </c>
      <c r="Y250" s="2507">
        <v>0</v>
      </c>
      <c r="Z250" s="2512" t="s">
        <v>2395</v>
      </c>
    </row>
    <row r="251" spans="1:26" ht="15" customHeight="1">
      <c r="A251" s="1001">
        <v>904</v>
      </c>
      <c r="B251" s="1002" t="s">
        <v>1458</v>
      </c>
      <c r="C251" s="2147" t="s">
        <v>2261</v>
      </c>
      <c r="D251" s="1003">
        <v>13799</v>
      </c>
      <c r="E251" s="1003">
        <v>13500</v>
      </c>
      <c r="F251" s="1003">
        <v>13512</v>
      </c>
      <c r="G251" s="1003">
        <v>13217</v>
      </c>
      <c r="H251" s="2193">
        <v>13646</v>
      </c>
      <c r="I251" s="2193">
        <v>16597</v>
      </c>
      <c r="J251" s="1003">
        <v>16866</v>
      </c>
      <c r="K251" s="1003">
        <v>16514</v>
      </c>
      <c r="L251" s="1003">
        <v>15799</v>
      </c>
      <c r="M251" s="1003">
        <v>15132</v>
      </c>
      <c r="N251" s="1003">
        <v>14659</v>
      </c>
      <c r="O251" s="1003">
        <v>14517</v>
      </c>
      <c r="P251" s="1003">
        <v>14401</v>
      </c>
      <c r="Q251" s="1003">
        <v>14266</v>
      </c>
      <c r="R251" s="1003">
        <v>14492</v>
      </c>
      <c r="S251" s="1003">
        <v>13829</v>
      </c>
      <c r="T251" s="1003">
        <v>13500</v>
      </c>
      <c r="U251" s="1004">
        <v>13077</v>
      </c>
      <c r="V251" s="1004">
        <v>12289</v>
      </c>
      <c r="W251" s="1005">
        <v>11452</v>
      </c>
      <c r="X251" s="2506">
        <v>10616</v>
      </c>
      <c r="Y251" s="2506">
        <v>11452</v>
      </c>
      <c r="Z251" s="2511">
        <v>10616</v>
      </c>
    </row>
    <row r="252" spans="1:26" ht="15" customHeight="1">
      <c r="A252" s="1001"/>
      <c r="B252" s="1002"/>
      <c r="C252" s="2147" t="s">
        <v>2592</v>
      </c>
      <c r="D252" s="1003">
        <v>5360</v>
      </c>
      <c r="E252" s="1003">
        <v>5379</v>
      </c>
      <c r="F252" s="1003">
        <v>5317</v>
      </c>
      <c r="G252" s="1003">
        <v>5291</v>
      </c>
      <c r="H252" s="2193">
        <v>0</v>
      </c>
      <c r="I252" s="2193">
        <v>0</v>
      </c>
      <c r="J252" s="1003">
        <v>5917</v>
      </c>
      <c r="K252" s="1003">
        <v>5635</v>
      </c>
      <c r="L252" s="1003">
        <v>5019</v>
      </c>
      <c r="M252" s="1003">
        <v>4229</v>
      </c>
      <c r="N252" s="1003">
        <v>3512</v>
      </c>
      <c r="O252" s="1003">
        <v>3279</v>
      </c>
      <c r="P252" s="1003">
        <v>3108</v>
      </c>
      <c r="Q252" s="1003">
        <v>2945</v>
      </c>
      <c r="R252" s="1003">
        <v>2683</v>
      </c>
      <c r="S252" s="1003">
        <v>2430</v>
      </c>
      <c r="T252" s="1003">
        <v>2163</v>
      </c>
      <c r="U252" s="1004">
        <v>1881</v>
      </c>
      <c r="V252" s="1004">
        <v>1614</v>
      </c>
      <c r="W252" s="1005">
        <v>1329</v>
      </c>
      <c r="X252" s="2506">
        <v>1151</v>
      </c>
      <c r="Y252" s="2506">
        <v>1329</v>
      </c>
      <c r="Z252" s="2511">
        <v>1151</v>
      </c>
    </row>
    <row r="253" spans="1:26" ht="15" customHeight="1">
      <c r="A253" s="1001"/>
      <c r="B253" s="1002"/>
      <c r="C253" s="2147" t="s">
        <v>2593</v>
      </c>
      <c r="D253" s="1003">
        <v>6994</v>
      </c>
      <c r="E253" s="1003">
        <v>6691</v>
      </c>
      <c r="F253" s="1003">
        <v>7203</v>
      </c>
      <c r="G253" s="1003">
        <v>7003</v>
      </c>
      <c r="H253" s="2193">
        <v>0</v>
      </c>
      <c r="I253" s="2193">
        <v>0</v>
      </c>
      <c r="J253" s="1003">
        <v>9836</v>
      </c>
      <c r="K253" s="1003">
        <v>9682</v>
      </c>
      <c r="L253" s="1003">
        <v>9465</v>
      </c>
      <c r="M253" s="1003">
        <v>9428</v>
      </c>
      <c r="N253" s="1003">
        <v>9463</v>
      </c>
      <c r="O253" s="1003">
        <v>9408</v>
      </c>
      <c r="P253" s="1003">
        <v>9219</v>
      </c>
      <c r="Q253" s="1003">
        <v>9055</v>
      </c>
      <c r="R253" s="1003">
        <v>9269</v>
      </c>
      <c r="S253" s="1003">
        <v>8415</v>
      </c>
      <c r="T253" s="1003">
        <v>8005</v>
      </c>
      <c r="U253" s="1004">
        <v>7658</v>
      </c>
      <c r="V253" s="1004">
        <v>6918</v>
      </c>
      <c r="W253" s="1005">
        <v>6217</v>
      </c>
      <c r="X253" s="2506">
        <v>5399</v>
      </c>
      <c r="Y253" s="2506">
        <v>6217</v>
      </c>
      <c r="Z253" s="2511">
        <v>5409</v>
      </c>
    </row>
    <row r="254" spans="1:26" ht="15" customHeight="1">
      <c r="A254" s="1001"/>
      <c r="B254" s="1002"/>
      <c r="C254" s="2147" t="s">
        <v>2594</v>
      </c>
      <c r="D254" s="1003">
        <v>1445</v>
      </c>
      <c r="E254" s="1003">
        <v>1430</v>
      </c>
      <c r="F254" s="1003">
        <v>992</v>
      </c>
      <c r="G254" s="1003">
        <v>923</v>
      </c>
      <c r="H254" s="2193">
        <v>0</v>
      </c>
      <c r="I254" s="2193">
        <v>0</v>
      </c>
      <c r="J254" s="1003">
        <v>1110</v>
      </c>
      <c r="K254" s="1003">
        <v>1197</v>
      </c>
      <c r="L254" s="1003">
        <v>1315</v>
      </c>
      <c r="M254" s="1003">
        <v>1475</v>
      </c>
      <c r="N254" s="1003">
        <v>1684</v>
      </c>
      <c r="O254" s="1003">
        <v>1830</v>
      </c>
      <c r="P254" s="1003">
        <v>2074</v>
      </c>
      <c r="Q254" s="1003">
        <v>2264</v>
      </c>
      <c r="R254" s="1003">
        <v>2540</v>
      </c>
      <c r="S254" s="1003">
        <v>2984</v>
      </c>
      <c r="T254" s="1003">
        <v>3332</v>
      </c>
      <c r="U254" s="1004">
        <v>3538</v>
      </c>
      <c r="V254" s="1004">
        <v>3755</v>
      </c>
      <c r="W254" s="1005">
        <v>3904</v>
      </c>
      <c r="X254" s="2506">
        <v>4055</v>
      </c>
      <c r="Y254" s="2506">
        <v>3906</v>
      </c>
      <c r="Z254" s="2511">
        <v>4056</v>
      </c>
    </row>
    <row r="255" spans="1:26" ht="15" customHeight="1">
      <c r="A255" s="2153"/>
      <c r="B255" s="2154"/>
      <c r="C255" s="2168" t="s">
        <v>2595</v>
      </c>
      <c r="D255" s="2176">
        <v>0</v>
      </c>
      <c r="E255" s="2176">
        <v>0</v>
      </c>
      <c r="F255" s="2176">
        <v>0</v>
      </c>
      <c r="G255" s="2176">
        <v>0</v>
      </c>
      <c r="H255" s="2194">
        <v>0</v>
      </c>
      <c r="I255" s="2194">
        <v>0</v>
      </c>
      <c r="J255" s="2176">
        <v>3</v>
      </c>
      <c r="K255" s="2176">
        <v>0</v>
      </c>
      <c r="L255" s="2176">
        <v>0</v>
      </c>
      <c r="M255" s="2176">
        <v>0</v>
      </c>
      <c r="N255" s="2176">
        <v>0</v>
      </c>
      <c r="O255" s="2176">
        <v>0</v>
      </c>
      <c r="P255" s="2176">
        <v>0</v>
      </c>
      <c r="Q255" s="2176">
        <v>2</v>
      </c>
      <c r="R255" s="2176">
        <v>0</v>
      </c>
      <c r="S255" s="2176">
        <v>0</v>
      </c>
      <c r="T255" s="2176">
        <v>0</v>
      </c>
      <c r="U255" s="2177">
        <v>0</v>
      </c>
      <c r="V255" s="2177">
        <v>2</v>
      </c>
      <c r="W255" s="2179">
        <v>2</v>
      </c>
      <c r="X255" s="2507">
        <v>11</v>
      </c>
      <c r="Y255" s="2507">
        <v>0</v>
      </c>
      <c r="Z255" s="2512" t="s">
        <v>2395</v>
      </c>
    </row>
    <row r="256" spans="1:26" ht="15" customHeight="1">
      <c r="A256" s="2150" t="s">
        <v>1587</v>
      </c>
      <c r="B256" s="2151" t="s">
        <v>1588</v>
      </c>
      <c r="C256" s="2191" t="s">
        <v>2261</v>
      </c>
      <c r="D256" s="1471">
        <v>7987</v>
      </c>
      <c r="E256" s="1471">
        <v>7821</v>
      </c>
      <c r="F256" s="1471">
        <v>7750</v>
      </c>
      <c r="G256" s="1471">
        <v>7697</v>
      </c>
      <c r="H256" s="2193">
        <v>8065</v>
      </c>
      <c r="I256" s="2193">
        <v>9712</v>
      </c>
      <c r="J256" s="1471">
        <v>9966</v>
      </c>
      <c r="K256" s="1471">
        <v>9653</v>
      </c>
      <c r="L256" s="1471">
        <v>9226</v>
      </c>
      <c r="M256" s="1471">
        <v>8769</v>
      </c>
      <c r="N256" s="1471">
        <v>8575</v>
      </c>
      <c r="O256" s="1471">
        <v>8517</v>
      </c>
      <c r="P256" s="1471">
        <v>8575</v>
      </c>
      <c r="Q256" s="1471">
        <v>8477</v>
      </c>
      <c r="R256" s="1471">
        <v>8416</v>
      </c>
      <c r="S256" s="1471">
        <v>8432</v>
      </c>
      <c r="T256" s="1471">
        <v>8261</v>
      </c>
      <c r="U256" s="1471">
        <v>8034</v>
      </c>
      <c r="V256" s="1471">
        <v>7586</v>
      </c>
      <c r="W256" s="2152">
        <v>7063</v>
      </c>
      <c r="X256" s="2506">
        <v>6615</v>
      </c>
      <c r="Y256" s="2506"/>
      <c r="Z256" s="2511"/>
    </row>
    <row r="257" spans="1:26" ht="15" customHeight="1">
      <c r="A257" s="2150"/>
      <c r="B257" s="2151"/>
      <c r="C257" s="2191" t="s">
        <v>2592</v>
      </c>
      <c r="D257" s="1471">
        <v>3087</v>
      </c>
      <c r="E257" s="1471">
        <v>3064</v>
      </c>
      <c r="F257" s="1471">
        <v>2990</v>
      </c>
      <c r="G257" s="1471">
        <v>3058</v>
      </c>
      <c r="H257" s="2193">
        <v>0</v>
      </c>
      <c r="I257" s="2193">
        <v>0</v>
      </c>
      <c r="J257" s="1471">
        <v>3563</v>
      </c>
      <c r="K257" s="1471">
        <v>3282</v>
      </c>
      <c r="L257" s="1471">
        <v>2907</v>
      </c>
      <c r="M257" s="1471">
        <v>2457</v>
      </c>
      <c r="N257" s="1471">
        <v>2035</v>
      </c>
      <c r="O257" s="1471">
        <v>1955</v>
      </c>
      <c r="P257" s="1471">
        <v>1895</v>
      </c>
      <c r="Q257" s="1471">
        <v>1789</v>
      </c>
      <c r="R257" s="1471">
        <v>1648</v>
      </c>
      <c r="S257" s="1471">
        <v>1493</v>
      </c>
      <c r="T257" s="1471">
        <v>1387</v>
      </c>
      <c r="U257" s="1471">
        <v>1165</v>
      </c>
      <c r="V257" s="1471">
        <v>1004</v>
      </c>
      <c r="W257" s="2152">
        <v>804</v>
      </c>
      <c r="X257" s="2506">
        <v>702</v>
      </c>
      <c r="Y257" s="2506"/>
      <c r="Z257" s="2511"/>
    </row>
    <row r="258" spans="1:26" ht="15" customHeight="1">
      <c r="A258" s="2150"/>
      <c r="B258" s="2151"/>
      <c r="C258" s="2191" t="s">
        <v>2593</v>
      </c>
      <c r="D258" s="1471">
        <v>4031</v>
      </c>
      <c r="E258" s="1471">
        <v>3877</v>
      </c>
      <c r="F258" s="1471">
        <v>4153</v>
      </c>
      <c r="G258" s="1471">
        <v>4076</v>
      </c>
      <c r="H258" s="2193">
        <v>0</v>
      </c>
      <c r="I258" s="2193">
        <v>0</v>
      </c>
      <c r="J258" s="1471">
        <v>5754</v>
      </c>
      <c r="K258" s="1471">
        <v>5681</v>
      </c>
      <c r="L258" s="1471">
        <v>5532</v>
      </c>
      <c r="M258" s="1471">
        <v>5441</v>
      </c>
      <c r="N258" s="1471">
        <v>5530</v>
      </c>
      <c r="O258" s="1471">
        <v>5459</v>
      </c>
      <c r="P258" s="1471">
        <v>5454</v>
      </c>
      <c r="Q258" s="1471">
        <v>5366</v>
      </c>
      <c r="R258" s="1471">
        <v>5290</v>
      </c>
      <c r="S258" s="1471">
        <v>5164</v>
      </c>
      <c r="T258" s="1471">
        <v>4920</v>
      </c>
      <c r="U258" s="1471">
        <v>4770</v>
      </c>
      <c r="V258" s="1471">
        <v>4314</v>
      </c>
      <c r="W258" s="2152">
        <v>3862</v>
      </c>
      <c r="X258" s="2506">
        <v>3383</v>
      </c>
      <c r="Y258" s="2506"/>
      <c r="Z258" s="2511"/>
    </row>
    <row r="259" spans="1:26" ht="15" customHeight="1">
      <c r="A259" s="2150"/>
      <c r="B259" s="2151"/>
      <c r="C259" s="2191" t="s">
        <v>2594</v>
      </c>
      <c r="D259" s="1471">
        <v>869</v>
      </c>
      <c r="E259" s="1471">
        <v>880</v>
      </c>
      <c r="F259" s="1471">
        <v>607</v>
      </c>
      <c r="G259" s="1471">
        <v>563</v>
      </c>
      <c r="H259" s="2193">
        <v>0</v>
      </c>
      <c r="I259" s="2193">
        <v>0</v>
      </c>
      <c r="J259" s="1471">
        <v>646</v>
      </c>
      <c r="K259" s="1471">
        <v>690</v>
      </c>
      <c r="L259" s="1471">
        <v>787</v>
      </c>
      <c r="M259" s="1471">
        <v>871</v>
      </c>
      <c r="N259" s="1471">
        <v>1010</v>
      </c>
      <c r="O259" s="1471">
        <v>1103</v>
      </c>
      <c r="P259" s="1471">
        <v>1226</v>
      </c>
      <c r="Q259" s="1471">
        <v>1322</v>
      </c>
      <c r="R259" s="1471">
        <v>1478</v>
      </c>
      <c r="S259" s="1471">
        <v>1775</v>
      </c>
      <c r="T259" s="1471">
        <v>1954</v>
      </c>
      <c r="U259" s="1471">
        <v>2099</v>
      </c>
      <c r="V259" s="1471">
        <v>2266</v>
      </c>
      <c r="W259" s="2152">
        <v>2396</v>
      </c>
      <c r="X259" s="2506">
        <v>2526</v>
      </c>
      <c r="Y259" s="2506"/>
      <c r="Z259" s="2511"/>
    </row>
    <row r="260" spans="1:26" ht="15" customHeight="1">
      <c r="A260" s="2174"/>
      <c r="B260" s="2175"/>
      <c r="C260" s="2192" t="s">
        <v>2595</v>
      </c>
      <c r="D260" s="2185">
        <v>0</v>
      </c>
      <c r="E260" s="2185">
        <v>0</v>
      </c>
      <c r="F260" s="2185">
        <v>0</v>
      </c>
      <c r="G260" s="2185">
        <v>0</v>
      </c>
      <c r="H260" s="2194">
        <v>0</v>
      </c>
      <c r="I260" s="2194">
        <v>0</v>
      </c>
      <c r="J260" s="2185">
        <v>3</v>
      </c>
      <c r="K260" s="2185">
        <v>0</v>
      </c>
      <c r="L260" s="2185">
        <v>0</v>
      </c>
      <c r="M260" s="2185">
        <v>0</v>
      </c>
      <c r="N260" s="2185">
        <v>0</v>
      </c>
      <c r="O260" s="2185">
        <v>0</v>
      </c>
      <c r="P260" s="2185">
        <v>0</v>
      </c>
      <c r="Q260" s="2185">
        <v>0</v>
      </c>
      <c r="R260" s="2185">
        <v>0</v>
      </c>
      <c r="S260" s="2185">
        <v>0</v>
      </c>
      <c r="T260" s="2185">
        <v>0</v>
      </c>
      <c r="U260" s="2185">
        <v>0</v>
      </c>
      <c r="V260" s="2185">
        <v>2</v>
      </c>
      <c r="W260" s="2186">
        <v>1</v>
      </c>
      <c r="X260" s="2507">
        <v>4</v>
      </c>
      <c r="Y260" s="2507"/>
      <c r="Z260" s="2512"/>
    </row>
    <row r="261" spans="1:26" ht="15" customHeight="1">
      <c r="A261" s="2150" t="s">
        <v>1459</v>
      </c>
      <c r="B261" s="2151" t="s">
        <v>1460</v>
      </c>
      <c r="C261" s="2191" t="s">
        <v>2261</v>
      </c>
      <c r="D261" s="1471">
        <v>5812</v>
      </c>
      <c r="E261" s="1471">
        <v>5679</v>
      </c>
      <c r="F261" s="1471">
        <v>5762</v>
      </c>
      <c r="G261" s="1471">
        <v>5520</v>
      </c>
      <c r="H261" s="2193">
        <v>5581</v>
      </c>
      <c r="I261" s="2193">
        <v>6885</v>
      </c>
      <c r="J261" s="1471">
        <v>6900</v>
      </c>
      <c r="K261" s="1471">
        <v>6861</v>
      </c>
      <c r="L261" s="1471">
        <v>6573</v>
      </c>
      <c r="M261" s="1471">
        <v>6363</v>
      </c>
      <c r="N261" s="1471">
        <v>6084</v>
      </c>
      <c r="O261" s="1471">
        <v>6000</v>
      </c>
      <c r="P261" s="1471">
        <v>5826</v>
      </c>
      <c r="Q261" s="1471">
        <v>5789</v>
      </c>
      <c r="R261" s="1471">
        <v>6076</v>
      </c>
      <c r="S261" s="1471">
        <v>5397</v>
      </c>
      <c r="T261" s="1471">
        <v>5239</v>
      </c>
      <c r="U261" s="1471">
        <v>5043</v>
      </c>
      <c r="V261" s="1471">
        <v>4703</v>
      </c>
      <c r="W261" s="2152">
        <v>4389</v>
      </c>
      <c r="X261" s="2506">
        <v>4001</v>
      </c>
      <c r="Y261" s="2506"/>
      <c r="Z261" s="2511"/>
    </row>
    <row r="262" spans="1:26" ht="15" customHeight="1">
      <c r="A262" s="2150"/>
      <c r="B262" s="2151"/>
      <c r="C262" s="2191" t="s">
        <v>2592</v>
      </c>
      <c r="D262" s="1471">
        <v>2273</v>
      </c>
      <c r="E262" s="1471">
        <v>2315</v>
      </c>
      <c r="F262" s="1471">
        <v>2327</v>
      </c>
      <c r="G262" s="1471">
        <v>2233</v>
      </c>
      <c r="H262" s="2193">
        <v>0</v>
      </c>
      <c r="I262" s="2193">
        <v>0</v>
      </c>
      <c r="J262" s="1471">
        <v>2354</v>
      </c>
      <c r="K262" s="1471">
        <v>2353</v>
      </c>
      <c r="L262" s="1471">
        <v>2112</v>
      </c>
      <c r="M262" s="1471">
        <v>1772</v>
      </c>
      <c r="N262" s="1471">
        <v>1477</v>
      </c>
      <c r="O262" s="1471">
        <v>1324</v>
      </c>
      <c r="P262" s="1471">
        <v>1213</v>
      </c>
      <c r="Q262" s="1471">
        <v>1156</v>
      </c>
      <c r="R262" s="1471">
        <v>1035</v>
      </c>
      <c r="S262" s="1471">
        <v>937</v>
      </c>
      <c r="T262" s="1471">
        <v>776</v>
      </c>
      <c r="U262" s="1471">
        <v>716</v>
      </c>
      <c r="V262" s="1471">
        <v>610</v>
      </c>
      <c r="W262" s="2152">
        <v>525</v>
      </c>
      <c r="X262" s="2506">
        <v>449</v>
      </c>
      <c r="Y262" s="2506"/>
      <c r="Z262" s="2511"/>
    </row>
    <row r="263" spans="1:26" ht="15" customHeight="1">
      <c r="A263" s="2150"/>
      <c r="B263" s="2151"/>
      <c r="C263" s="2191" t="s">
        <v>2593</v>
      </c>
      <c r="D263" s="1471">
        <v>2963</v>
      </c>
      <c r="E263" s="1471">
        <v>2814</v>
      </c>
      <c r="F263" s="1471">
        <v>3050</v>
      </c>
      <c r="G263" s="1471">
        <v>2927</v>
      </c>
      <c r="H263" s="2193">
        <v>0</v>
      </c>
      <c r="I263" s="2193">
        <v>0</v>
      </c>
      <c r="J263" s="1471">
        <v>4082</v>
      </c>
      <c r="K263" s="1471">
        <v>4001</v>
      </c>
      <c r="L263" s="1471">
        <v>3933</v>
      </c>
      <c r="M263" s="1471">
        <v>3987</v>
      </c>
      <c r="N263" s="1471">
        <v>3933</v>
      </c>
      <c r="O263" s="1471">
        <v>3949</v>
      </c>
      <c r="P263" s="1471">
        <v>3765</v>
      </c>
      <c r="Q263" s="1471">
        <v>3689</v>
      </c>
      <c r="R263" s="1471">
        <v>3979</v>
      </c>
      <c r="S263" s="1471">
        <v>3251</v>
      </c>
      <c r="T263" s="1471">
        <v>3085</v>
      </c>
      <c r="U263" s="1471">
        <v>2888</v>
      </c>
      <c r="V263" s="1471">
        <v>2604</v>
      </c>
      <c r="W263" s="2152">
        <v>2355</v>
      </c>
      <c r="X263" s="2506">
        <v>2016</v>
      </c>
      <c r="Y263" s="2506"/>
      <c r="Z263" s="2511"/>
    </row>
    <row r="264" spans="1:26" ht="15" customHeight="1">
      <c r="A264" s="2150"/>
      <c r="B264" s="2151"/>
      <c r="C264" s="2191" t="s">
        <v>2594</v>
      </c>
      <c r="D264" s="1471">
        <v>576</v>
      </c>
      <c r="E264" s="1471">
        <v>550</v>
      </c>
      <c r="F264" s="1471">
        <v>385</v>
      </c>
      <c r="G264" s="1471">
        <v>360</v>
      </c>
      <c r="H264" s="2193">
        <v>0</v>
      </c>
      <c r="I264" s="2193">
        <v>0</v>
      </c>
      <c r="J264" s="1471">
        <v>464</v>
      </c>
      <c r="K264" s="1471">
        <v>507</v>
      </c>
      <c r="L264" s="1471">
        <v>528</v>
      </c>
      <c r="M264" s="1471">
        <v>604</v>
      </c>
      <c r="N264" s="1471">
        <v>674</v>
      </c>
      <c r="O264" s="1471">
        <v>727</v>
      </c>
      <c r="P264" s="1471">
        <v>848</v>
      </c>
      <c r="Q264" s="1471">
        <v>942</v>
      </c>
      <c r="R264" s="1471">
        <v>1062</v>
      </c>
      <c r="S264" s="1471">
        <v>1209</v>
      </c>
      <c r="T264" s="1471">
        <v>1378</v>
      </c>
      <c r="U264" s="1471">
        <v>1439</v>
      </c>
      <c r="V264" s="1471">
        <v>1489</v>
      </c>
      <c r="W264" s="2152">
        <v>1508</v>
      </c>
      <c r="X264" s="2506">
        <v>1529</v>
      </c>
      <c r="Y264" s="2506"/>
      <c r="Z264" s="2511"/>
    </row>
    <row r="265" spans="1:26" ht="15" customHeight="1">
      <c r="A265" s="2174"/>
      <c r="B265" s="2175"/>
      <c r="C265" s="2192" t="s">
        <v>2595</v>
      </c>
      <c r="D265" s="2185">
        <v>0</v>
      </c>
      <c r="E265" s="2185">
        <v>0</v>
      </c>
      <c r="F265" s="2185">
        <v>0</v>
      </c>
      <c r="G265" s="2185">
        <v>0</v>
      </c>
      <c r="H265" s="2194">
        <v>0</v>
      </c>
      <c r="I265" s="2194">
        <v>0</v>
      </c>
      <c r="J265" s="2185">
        <v>0</v>
      </c>
      <c r="K265" s="2185">
        <v>0</v>
      </c>
      <c r="L265" s="2185">
        <v>0</v>
      </c>
      <c r="M265" s="2185">
        <v>0</v>
      </c>
      <c r="N265" s="2185">
        <v>0</v>
      </c>
      <c r="O265" s="2185">
        <v>0</v>
      </c>
      <c r="P265" s="2185">
        <v>0</v>
      </c>
      <c r="Q265" s="2185">
        <v>2</v>
      </c>
      <c r="R265" s="2185">
        <v>0</v>
      </c>
      <c r="S265" s="2185">
        <v>0</v>
      </c>
      <c r="T265" s="2185">
        <v>0</v>
      </c>
      <c r="U265" s="2185">
        <v>0</v>
      </c>
      <c r="V265" s="2185">
        <v>0</v>
      </c>
      <c r="W265" s="2186">
        <v>1</v>
      </c>
      <c r="X265" s="2507">
        <v>7</v>
      </c>
      <c r="Y265" s="2507"/>
      <c r="Z265" s="2512"/>
    </row>
    <row r="266" spans="1:26" ht="15" customHeight="1">
      <c r="A266" s="996" t="s">
        <v>41</v>
      </c>
      <c r="B266" s="1008"/>
      <c r="H266" s="2195"/>
      <c r="I266" s="2195"/>
      <c r="U266" s="2149"/>
      <c r="V266" s="2149"/>
      <c r="W266" s="1008"/>
      <c r="X266" s="2506"/>
      <c r="Y266" s="2506"/>
      <c r="Z266" s="2511"/>
    </row>
    <row r="267" spans="1:26" ht="15" customHeight="1">
      <c r="A267" s="1001" t="s">
        <v>1421</v>
      </c>
      <c r="B267" s="1002" t="s">
        <v>42</v>
      </c>
      <c r="C267" s="2147" t="s">
        <v>2261</v>
      </c>
      <c r="D267" s="1003">
        <v>25313</v>
      </c>
      <c r="E267" s="1003">
        <v>18044</v>
      </c>
      <c r="F267" s="1003">
        <v>19357</v>
      </c>
      <c r="G267" s="1003">
        <v>21315</v>
      </c>
      <c r="H267" s="2193">
        <v>29844</v>
      </c>
      <c r="I267" s="2193">
        <v>34170</v>
      </c>
      <c r="J267" s="1003">
        <v>35894</v>
      </c>
      <c r="K267" s="1003">
        <v>35905</v>
      </c>
      <c r="L267" s="1003">
        <v>36521</v>
      </c>
      <c r="M267" s="1003">
        <v>38921</v>
      </c>
      <c r="N267" s="1003">
        <v>40657</v>
      </c>
      <c r="O267" s="1003">
        <v>42008</v>
      </c>
      <c r="P267" s="1003">
        <v>41498</v>
      </c>
      <c r="Q267" s="1003">
        <v>39868</v>
      </c>
      <c r="R267" s="1003">
        <v>36871</v>
      </c>
      <c r="S267" s="1003">
        <v>36103</v>
      </c>
      <c r="T267" s="1003">
        <v>34320</v>
      </c>
      <c r="U267" s="1004">
        <v>32475</v>
      </c>
      <c r="V267" s="1004">
        <v>31158</v>
      </c>
      <c r="W267" s="1005">
        <v>30129</v>
      </c>
      <c r="X267" s="2506">
        <v>28355</v>
      </c>
      <c r="Y267" s="2506">
        <v>30129</v>
      </c>
      <c r="Z267" s="2511">
        <v>28355</v>
      </c>
    </row>
    <row r="268" spans="1:26" ht="15" customHeight="1">
      <c r="A268" s="1001"/>
      <c r="B268" s="1002"/>
      <c r="C268" s="2147" t="s">
        <v>2592</v>
      </c>
      <c r="D268" s="1003">
        <v>8651</v>
      </c>
      <c r="E268" s="1003">
        <v>7013</v>
      </c>
      <c r="F268" s="1003">
        <v>7313</v>
      </c>
      <c r="G268" s="1003">
        <v>7974</v>
      </c>
      <c r="H268" s="2193">
        <v>0</v>
      </c>
      <c r="I268" s="2193">
        <v>0</v>
      </c>
      <c r="J268" s="1003">
        <v>13420</v>
      </c>
      <c r="K268" s="1003">
        <v>12975</v>
      </c>
      <c r="L268" s="1003">
        <v>11341</v>
      </c>
      <c r="M268" s="1003">
        <v>9855</v>
      </c>
      <c r="N268" s="1003">
        <v>9786</v>
      </c>
      <c r="O268" s="1003">
        <v>10590</v>
      </c>
      <c r="P268" s="1003">
        <v>10114</v>
      </c>
      <c r="Q268" s="1003">
        <v>8875</v>
      </c>
      <c r="R268" s="1003">
        <v>6521</v>
      </c>
      <c r="S268" s="1003">
        <v>5314</v>
      </c>
      <c r="T268" s="1003">
        <v>4515</v>
      </c>
      <c r="U268" s="1004">
        <v>3982</v>
      </c>
      <c r="V268" s="1004">
        <v>3617</v>
      </c>
      <c r="W268" s="1005">
        <v>3365</v>
      </c>
      <c r="X268" s="2506">
        <v>3238</v>
      </c>
      <c r="Y268" s="2506">
        <v>3367</v>
      </c>
      <c r="Z268" s="2511">
        <v>3246</v>
      </c>
    </row>
    <row r="269" spans="1:26" ht="15" customHeight="1">
      <c r="A269" s="1001"/>
      <c r="B269" s="1002"/>
      <c r="C269" s="2147" t="s">
        <v>2593</v>
      </c>
      <c r="D269" s="1003">
        <v>15185</v>
      </c>
      <c r="E269" s="1003">
        <v>9634</v>
      </c>
      <c r="F269" s="1003">
        <v>11124</v>
      </c>
      <c r="G269" s="1003">
        <v>12389</v>
      </c>
      <c r="H269" s="2193">
        <v>0</v>
      </c>
      <c r="I269" s="2193">
        <v>0</v>
      </c>
      <c r="J269" s="1003">
        <v>20931</v>
      </c>
      <c r="K269" s="1003">
        <v>21140</v>
      </c>
      <c r="L269" s="1003">
        <v>23164</v>
      </c>
      <c r="M269" s="1003">
        <v>26731</v>
      </c>
      <c r="N269" s="1003">
        <v>28145</v>
      </c>
      <c r="O269" s="1003">
        <v>28019</v>
      </c>
      <c r="P269" s="1003">
        <v>27161</v>
      </c>
      <c r="Q269" s="1003">
        <v>26029</v>
      </c>
      <c r="R269" s="1003">
        <v>24592</v>
      </c>
      <c r="S269" s="1003">
        <v>24197</v>
      </c>
      <c r="T269" s="1003">
        <v>22367</v>
      </c>
      <c r="U269" s="1004">
        <v>20247</v>
      </c>
      <c r="V269" s="1004">
        <v>18337</v>
      </c>
      <c r="W269" s="1005">
        <v>16316</v>
      </c>
      <c r="X269" s="2506">
        <v>14479</v>
      </c>
      <c r="Y269" s="2506">
        <v>16401</v>
      </c>
      <c r="Z269" s="2511">
        <v>14639</v>
      </c>
    </row>
    <row r="270" spans="1:26" ht="15" customHeight="1">
      <c r="A270" s="1001"/>
      <c r="B270" s="1002"/>
      <c r="C270" s="2147" t="s">
        <v>2594</v>
      </c>
      <c r="D270" s="1003">
        <v>1477</v>
      </c>
      <c r="E270" s="1003">
        <v>1397</v>
      </c>
      <c r="F270" s="1003">
        <v>920</v>
      </c>
      <c r="G270" s="1003">
        <v>952</v>
      </c>
      <c r="H270" s="2193">
        <v>0</v>
      </c>
      <c r="I270" s="2193">
        <v>0</v>
      </c>
      <c r="J270" s="1003">
        <v>1543</v>
      </c>
      <c r="K270" s="1003">
        <v>1790</v>
      </c>
      <c r="L270" s="1003">
        <v>2016</v>
      </c>
      <c r="M270" s="1003">
        <v>2335</v>
      </c>
      <c r="N270" s="1003">
        <v>2726</v>
      </c>
      <c r="O270" s="1003">
        <v>3399</v>
      </c>
      <c r="P270" s="1003">
        <v>4221</v>
      </c>
      <c r="Q270" s="1003">
        <v>4956</v>
      </c>
      <c r="R270" s="1003">
        <v>5748</v>
      </c>
      <c r="S270" s="1003">
        <v>6578</v>
      </c>
      <c r="T270" s="1003">
        <v>7428</v>
      </c>
      <c r="U270" s="1004">
        <v>8235</v>
      </c>
      <c r="V270" s="1004">
        <v>9149</v>
      </c>
      <c r="W270" s="1005">
        <v>10348</v>
      </c>
      <c r="X270" s="2506">
        <v>10414</v>
      </c>
      <c r="Y270" s="2506">
        <v>10361</v>
      </c>
      <c r="Z270" s="2511">
        <v>10470</v>
      </c>
    </row>
    <row r="271" spans="1:26" ht="15" customHeight="1">
      <c r="A271" s="2153"/>
      <c r="B271" s="2154"/>
      <c r="C271" s="2168" t="s">
        <v>2595</v>
      </c>
      <c r="D271" s="2176">
        <v>0</v>
      </c>
      <c r="E271" s="2176">
        <v>0</v>
      </c>
      <c r="F271" s="2176">
        <v>0</v>
      </c>
      <c r="G271" s="2176">
        <v>0</v>
      </c>
      <c r="H271" s="2194">
        <v>0</v>
      </c>
      <c r="I271" s="2194">
        <v>0</v>
      </c>
      <c r="J271" s="2176">
        <v>0</v>
      </c>
      <c r="K271" s="2176">
        <v>0</v>
      </c>
      <c r="L271" s="2176">
        <v>0</v>
      </c>
      <c r="M271" s="2176">
        <v>0</v>
      </c>
      <c r="N271" s="2176">
        <v>0</v>
      </c>
      <c r="O271" s="2176">
        <v>0</v>
      </c>
      <c r="P271" s="2176">
        <v>2</v>
      </c>
      <c r="Q271" s="2176">
        <v>8</v>
      </c>
      <c r="R271" s="2176">
        <v>10</v>
      </c>
      <c r="S271" s="2176">
        <v>14</v>
      </c>
      <c r="T271" s="2176">
        <v>10</v>
      </c>
      <c r="U271" s="2177">
        <v>11</v>
      </c>
      <c r="V271" s="2177">
        <v>55</v>
      </c>
      <c r="W271" s="2179">
        <v>100</v>
      </c>
      <c r="X271" s="2507">
        <v>224</v>
      </c>
      <c r="Y271" s="2507">
        <v>0</v>
      </c>
      <c r="Z271" s="2512" t="s">
        <v>2395</v>
      </c>
    </row>
    <row r="272" spans="1:26" ht="15" customHeight="1">
      <c r="A272" s="1001" t="s">
        <v>1425</v>
      </c>
      <c r="B272" s="1002" t="s">
        <v>43</v>
      </c>
      <c r="C272" s="2147" t="s">
        <v>2261</v>
      </c>
      <c r="D272" s="1003">
        <v>27211</v>
      </c>
      <c r="E272" s="1003">
        <v>28248</v>
      </c>
      <c r="F272" s="1003">
        <v>31305</v>
      </c>
      <c r="G272" s="1003">
        <v>32542</v>
      </c>
      <c r="H272" s="2193">
        <v>34446</v>
      </c>
      <c r="I272" s="2193">
        <v>44162</v>
      </c>
      <c r="J272" s="1003">
        <v>42596</v>
      </c>
      <c r="K272" s="1003">
        <v>42116</v>
      </c>
      <c r="L272" s="1003">
        <v>42381</v>
      </c>
      <c r="M272" s="1003">
        <v>44698</v>
      </c>
      <c r="N272" s="1003">
        <v>45942</v>
      </c>
      <c r="O272" s="1003">
        <v>49583</v>
      </c>
      <c r="P272" s="1003">
        <v>51046</v>
      </c>
      <c r="Q272" s="1003">
        <v>52374</v>
      </c>
      <c r="R272" s="1003">
        <v>51131</v>
      </c>
      <c r="S272" s="1003">
        <v>51426</v>
      </c>
      <c r="T272" s="1003">
        <v>52077</v>
      </c>
      <c r="U272" s="1004">
        <v>51794</v>
      </c>
      <c r="V272" s="1004">
        <v>50523</v>
      </c>
      <c r="W272" s="1005">
        <v>48567</v>
      </c>
      <c r="X272" s="2506">
        <v>45892</v>
      </c>
      <c r="Y272" s="2506">
        <v>48567</v>
      </c>
      <c r="Z272" s="2511">
        <v>45892</v>
      </c>
    </row>
    <row r="273" spans="1:26" ht="15" customHeight="1">
      <c r="A273" s="1001"/>
      <c r="B273" s="1002"/>
      <c r="C273" s="2147" t="s">
        <v>2592</v>
      </c>
      <c r="D273" s="1003">
        <v>10546</v>
      </c>
      <c r="E273" s="1003">
        <v>10762</v>
      </c>
      <c r="F273" s="1003">
        <v>11574</v>
      </c>
      <c r="G273" s="1003">
        <v>12417</v>
      </c>
      <c r="H273" s="2193">
        <v>0</v>
      </c>
      <c r="I273" s="2193">
        <v>0</v>
      </c>
      <c r="J273" s="1003">
        <v>14912</v>
      </c>
      <c r="K273" s="1003">
        <v>13973</v>
      </c>
      <c r="L273" s="1003">
        <v>12756</v>
      </c>
      <c r="M273" s="1003">
        <v>11340</v>
      </c>
      <c r="N273" s="1003">
        <v>11130</v>
      </c>
      <c r="O273" s="1003">
        <v>12382</v>
      </c>
      <c r="P273" s="1003">
        <v>12434</v>
      </c>
      <c r="Q273" s="1003">
        <v>11672</v>
      </c>
      <c r="R273" s="1003">
        <v>9924</v>
      </c>
      <c r="S273" s="1003">
        <v>8746</v>
      </c>
      <c r="T273" s="1003">
        <v>8223</v>
      </c>
      <c r="U273" s="1004">
        <v>7556</v>
      </c>
      <c r="V273" s="1004">
        <v>6970</v>
      </c>
      <c r="W273" s="1005">
        <v>6064</v>
      </c>
      <c r="X273" s="2506">
        <v>5217</v>
      </c>
      <c r="Y273" s="2506">
        <v>6075</v>
      </c>
      <c r="Z273" s="2511">
        <v>5224</v>
      </c>
    </row>
    <row r="274" spans="1:26" ht="15" customHeight="1">
      <c r="A274" s="1001"/>
      <c r="B274" s="1002"/>
      <c r="C274" s="2147" t="s">
        <v>2593</v>
      </c>
      <c r="D274" s="1003">
        <v>13738</v>
      </c>
      <c r="E274" s="1003">
        <v>14619</v>
      </c>
      <c r="F274" s="1003">
        <v>17767</v>
      </c>
      <c r="G274" s="1003">
        <v>18063</v>
      </c>
      <c r="H274" s="2193">
        <v>0</v>
      </c>
      <c r="I274" s="2193">
        <v>0</v>
      </c>
      <c r="J274" s="1003">
        <v>25097</v>
      </c>
      <c r="K274" s="1003">
        <v>25348</v>
      </c>
      <c r="L274" s="1003">
        <v>26606</v>
      </c>
      <c r="M274" s="1003">
        <v>30038</v>
      </c>
      <c r="N274" s="1003">
        <v>30741</v>
      </c>
      <c r="O274" s="1003">
        <v>32284</v>
      </c>
      <c r="P274" s="1003">
        <v>32792</v>
      </c>
      <c r="Q274" s="1003">
        <v>34353</v>
      </c>
      <c r="R274" s="1003">
        <v>34160</v>
      </c>
      <c r="S274" s="1003">
        <v>34199</v>
      </c>
      <c r="T274" s="1003">
        <v>33906</v>
      </c>
      <c r="U274" s="1004">
        <v>32510</v>
      </c>
      <c r="V274" s="1004">
        <v>30603</v>
      </c>
      <c r="W274" s="1005">
        <v>27715</v>
      </c>
      <c r="X274" s="2506">
        <v>25047</v>
      </c>
      <c r="Y274" s="2506">
        <v>27827</v>
      </c>
      <c r="Z274" s="2511">
        <v>25452</v>
      </c>
    </row>
    <row r="275" spans="1:26" ht="15" customHeight="1">
      <c r="A275" s="1001"/>
      <c r="B275" s="1002"/>
      <c r="C275" s="2147" t="s">
        <v>2594</v>
      </c>
      <c r="D275" s="1003">
        <v>2927</v>
      </c>
      <c r="E275" s="1003">
        <v>2867</v>
      </c>
      <c r="F275" s="1003">
        <v>1964</v>
      </c>
      <c r="G275" s="1003">
        <v>2062</v>
      </c>
      <c r="H275" s="2193">
        <v>0</v>
      </c>
      <c r="I275" s="2193">
        <v>0</v>
      </c>
      <c r="J275" s="1003">
        <v>2583</v>
      </c>
      <c r="K275" s="1003">
        <v>2795</v>
      </c>
      <c r="L275" s="1003">
        <v>3019</v>
      </c>
      <c r="M275" s="1003">
        <v>3320</v>
      </c>
      <c r="N275" s="1003">
        <v>4071</v>
      </c>
      <c r="O275" s="1003">
        <v>4917</v>
      </c>
      <c r="P275" s="1003">
        <v>5810</v>
      </c>
      <c r="Q275" s="1003">
        <v>6349</v>
      </c>
      <c r="R275" s="1003">
        <v>7047</v>
      </c>
      <c r="S275" s="1003">
        <v>8481</v>
      </c>
      <c r="T275" s="1003">
        <v>9940</v>
      </c>
      <c r="U275" s="1004">
        <v>11507</v>
      </c>
      <c r="V275" s="1004">
        <v>12888</v>
      </c>
      <c r="W275" s="1005">
        <v>14623</v>
      </c>
      <c r="X275" s="2506">
        <v>15093</v>
      </c>
      <c r="Y275" s="2506">
        <v>14665</v>
      </c>
      <c r="Z275" s="2511">
        <v>15216</v>
      </c>
    </row>
    <row r="276" spans="1:26" ht="15" customHeight="1">
      <c r="A276" s="2153"/>
      <c r="B276" s="2154"/>
      <c r="C276" s="2168" t="s">
        <v>2595</v>
      </c>
      <c r="D276" s="2176">
        <v>0</v>
      </c>
      <c r="E276" s="2176">
        <v>0</v>
      </c>
      <c r="F276" s="2176">
        <v>0</v>
      </c>
      <c r="G276" s="2176">
        <v>0</v>
      </c>
      <c r="H276" s="2194">
        <v>0</v>
      </c>
      <c r="I276" s="2194">
        <v>0</v>
      </c>
      <c r="J276" s="2176">
        <v>4</v>
      </c>
      <c r="K276" s="2176">
        <v>0</v>
      </c>
      <c r="L276" s="2176">
        <v>0</v>
      </c>
      <c r="M276" s="2176">
        <v>0</v>
      </c>
      <c r="N276" s="2176">
        <v>0</v>
      </c>
      <c r="O276" s="2176">
        <v>0</v>
      </c>
      <c r="P276" s="2176">
        <v>10</v>
      </c>
      <c r="Q276" s="2176">
        <v>0</v>
      </c>
      <c r="R276" s="2176">
        <v>0</v>
      </c>
      <c r="S276" s="2176">
        <v>0</v>
      </c>
      <c r="T276" s="2176">
        <v>8</v>
      </c>
      <c r="U276" s="2177">
        <v>221</v>
      </c>
      <c r="V276" s="2177">
        <v>62</v>
      </c>
      <c r="W276" s="2179">
        <v>165</v>
      </c>
      <c r="X276" s="2507">
        <v>535</v>
      </c>
      <c r="Y276" s="2507">
        <v>0</v>
      </c>
      <c r="Z276" s="2512" t="s">
        <v>2395</v>
      </c>
    </row>
    <row r="277" spans="1:26" ht="15" customHeight="1">
      <c r="A277" s="1001">
        <v>227</v>
      </c>
      <c r="B277" s="1002" t="s">
        <v>1443</v>
      </c>
      <c r="C277" s="2147" t="s">
        <v>2261</v>
      </c>
      <c r="D277" s="1003">
        <v>47489</v>
      </c>
      <c r="E277" s="1003">
        <v>47595</v>
      </c>
      <c r="F277" s="1003">
        <v>48732</v>
      </c>
      <c r="G277" s="1003">
        <v>48204</v>
      </c>
      <c r="H277" s="2193">
        <v>48492</v>
      </c>
      <c r="I277" s="2193">
        <v>59217</v>
      </c>
      <c r="J277" s="1003">
        <v>60289</v>
      </c>
      <c r="K277" s="1003">
        <v>58655</v>
      </c>
      <c r="L277" s="1003">
        <v>54590</v>
      </c>
      <c r="M277" s="1003">
        <v>50889</v>
      </c>
      <c r="N277" s="1003">
        <v>48558</v>
      </c>
      <c r="O277" s="1003">
        <v>48791</v>
      </c>
      <c r="P277" s="1003">
        <v>49084</v>
      </c>
      <c r="Q277" s="1003">
        <v>48980</v>
      </c>
      <c r="R277" s="1003">
        <v>48454</v>
      </c>
      <c r="S277" s="1003">
        <v>47685</v>
      </c>
      <c r="T277" s="1003">
        <v>45460</v>
      </c>
      <c r="U277" s="1004">
        <v>43302</v>
      </c>
      <c r="V277" s="1004">
        <v>40938</v>
      </c>
      <c r="W277" s="1005">
        <v>37773</v>
      </c>
      <c r="X277" s="2506">
        <v>34819</v>
      </c>
      <c r="Y277" s="2506">
        <v>37773</v>
      </c>
      <c r="Z277" s="2511">
        <v>34819</v>
      </c>
    </row>
    <row r="278" spans="1:26" ht="15" customHeight="1">
      <c r="A278" s="1001"/>
      <c r="B278" s="1002"/>
      <c r="C278" s="2147" t="s">
        <v>2592</v>
      </c>
      <c r="D278" s="1003">
        <v>18939</v>
      </c>
      <c r="E278" s="1003">
        <v>19009</v>
      </c>
      <c r="F278" s="1003">
        <v>19253</v>
      </c>
      <c r="G278" s="1003">
        <v>19397</v>
      </c>
      <c r="H278" s="2193">
        <v>0</v>
      </c>
      <c r="I278" s="2193">
        <v>0</v>
      </c>
      <c r="J278" s="1003">
        <v>22504</v>
      </c>
      <c r="K278" s="1003">
        <v>21409</v>
      </c>
      <c r="L278" s="1003">
        <v>19102</v>
      </c>
      <c r="M278" s="1003">
        <v>15100</v>
      </c>
      <c r="N278" s="1003">
        <v>12365</v>
      </c>
      <c r="O278" s="1003">
        <v>11780</v>
      </c>
      <c r="P278" s="1003">
        <v>11591</v>
      </c>
      <c r="Q278" s="1003">
        <v>11328</v>
      </c>
      <c r="R278" s="1003">
        <v>10067</v>
      </c>
      <c r="S278" s="1003">
        <v>8803</v>
      </c>
      <c r="T278" s="1003">
        <v>7481</v>
      </c>
      <c r="U278" s="1004">
        <v>6394</v>
      </c>
      <c r="V278" s="1004">
        <v>5726</v>
      </c>
      <c r="W278" s="1005">
        <v>4829</v>
      </c>
      <c r="X278" s="2506">
        <v>4000</v>
      </c>
      <c r="Y278" s="2506">
        <v>4830</v>
      </c>
      <c r="Z278" s="2511">
        <v>4000</v>
      </c>
    </row>
    <row r="279" spans="1:26" ht="15" customHeight="1">
      <c r="A279" s="1001"/>
      <c r="B279" s="1002"/>
      <c r="C279" s="2147" t="s">
        <v>2593</v>
      </c>
      <c r="D279" s="1003">
        <v>24380</v>
      </c>
      <c r="E279" s="1003">
        <v>24389</v>
      </c>
      <c r="F279" s="1003">
        <v>26729</v>
      </c>
      <c r="G279" s="1003">
        <v>25932</v>
      </c>
      <c r="H279" s="2193">
        <v>0</v>
      </c>
      <c r="I279" s="2193">
        <v>0</v>
      </c>
      <c r="J279" s="1003">
        <v>34024</v>
      </c>
      <c r="K279" s="1003">
        <v>33152</v>
      </c>
      <c r="L279" s="1003">
        <v>31134</v>
      </c>
      <c r="M279" s="1003">
        <v>31105</v>
      </c>
      <c r="N279" s="1003">
        <v>30789</v>
      </c>
      <c r="O279" s="1003">
        <v>30953</v>
      </c>
      <c r="P279" s="1003">
        <v>30683</v>
      </c>
      <c r="Q279" s="1003">
        <v>30360</v>
      </c>
      <c r="R279" s="1003">
        <v>30112</v>
      </c>
      <c r="S279" s="1003">
        <v>29215</v>
      </c>
      <c r="T279" s="1003">
        <v>27373</v>
      </c>
      <c r="U279" s="1004">
        <v>25776</v>
      </c>
      <c r="V279" s="1004">
        <v>23842</v>
      </c>
      <c r="W279" s="1005">
        <v>20813</v>
      </c>
      <c r="X279" s="2506">
        <v>18121</v>
      </c>
      <c r="Y279" s="2506">
        <v>20822</v>
      </c>
      <c r="Z279" s="2511">
        <v>18166</v>
      </c>
    </row>
    <row r="280" spans="1:26" ht="15" customHeight="1">
      <c r="A280" s="1001"/>
      <c r="B280" s="1002"/>
      <c r="C280" s="2147" t="s">
        <v>2594</v>
      </c>
      <c r="D280" s="1003">
        <v>4170</v>
      </c>
      <c r="E280" s="1003">
        <v>4197</v>
      </c>
      <c r="F280" s="1003">
        <v>2750</v>
      </c>
      <c r="G280" s="1003">
        <v>2875</v>
      </c>
      <c r="H280" s="2193">
        <v>0</v>
      </c>
      <c r="I280" s="2193">
        <v>0</v>
      </c>
      <c r="J280" s="1003">
        <v>3755</v>
      </c>
      <c r="K280" s="1003">
        <v>4093</v>
      </c>
      <c r="L280" s="1003">
        <v>4354</v>
      </c>
      <c r="M280" s="1003">
        <v>4684</v>
      </c>
      <c r="N280" s="1003">
        <v>5404</v>
      </c>
      <c r="O280" s="1003">
        <v>6058</v>
      </c>
      <c r="P280" s="1003">
        <v>6810</v>
      </c>
      <c r="Q280" s="1003">
        <v>7292</v>
      </c>
      <c r="R280" s="1003">
        <v>8275</v>
      </c>
      <c r="S280" s="1003">
        <v>9667</v>
      </c>
      <c r="T280" s="1003">
        <v>10606</v>
      </c>
      <c r="U280" s="1004">
        <v>11132</v>
      </c>
      <c r="V280" s="1004">
        <v>11369</v>
      </c>
      <c r="W280" s="1005">
        <v>12118</v>
      </c>
      <c r="X280" s="2506">
        <v>12648</v>
      </c>
      <c r="Y280" s="2506">
        <v>12121</v>
      </c>
      <c r="Z280" s="2511">
        <v>12653</v>
      </c>
    </row>
    <row r="281" spans="1:26" ht="15" customHeight="1">
      <c r="A281" s="2153"/>
      <c r="B281" s="2154"/>
      <c r="C281" s="2168" t="s">
        <v>2595</v>
      </c>
      <c r="D281" s="2176">
        <v>0</v>
      </c>
      <c r="E281" s="2176">
        <v>0</v>
      </c>
      <c r="F281" s="2176">
        <v>0</v>
      </c>
      <c r="G281" s="2176">
        <v>0</v>
      </c>
      <c r="H281" s="2194">
        <v>0</v>
      </c>
      <c r="I281" s="2194">
        <v>0</v>
      </c>
      <c r="J281" s="2176">
        <v>6</v>
      </c>
      <c r="K281" s="2176">
        <v>1</v>
      </c>
      <c r="L281" s="2176">
        <v>0</v>
      </c>
      <c r="M281" s="2176">
        <v>0</v>
      </c>
      <c r="N281" s="2176">
        <v>0</v>
      </c>
      <c r="O281" s="2176">
        <v>0</v>
      </c>
      <c r="P281" s="2176">
        <v>0</v>
      </c>
      <c r="Q281" s="2176">
        <v>0</v>
      </c>
      <c r="R281" s="2176">
        <v>0</v>
      </c>
      <c r="S281" s="2176">
        <v>0</v>
      </c>
      <c r="T281" s="2176">
        <v>0</v>
      </c>
      <c r="U281" s="2177">
        <v>0</v>
      </c>
      <c r="V281" s="2177">
        <v>1</v>
      </c>
      <c r="W281" s="2179">
        <v>13</v>
      </c>
      <c r="X281" s="2507">
        <v>50</v>
      </c>
      <c r="Y281" s="2507">
        <v>0</v>
      </c>
      <c r="Z281" s="2512" t="s">
        <v>2395</v>
      </c>
    </row>
    <row r="282" spans="1:26" ht="15" customHeight="1">
      <c r="A282" s="2150" t="s">
        <v>1551</v>
      </c>
      <c r="B282" s="2151" t="s">
        <v>1552</v>
      </c>
      <c r="C282" s="2191" t="s">
        <v>2261</v>
      </c>
      <c r="D282" s="1471">
        <v>23050</v>
      </c>
      <c r="E282" s="1471">
        <v>23313</v>
      </c>
      <c r="F282" s="1471">
        <v>23835</v>
      </c>
      <c r="G282" s="1471">
        <v>23666</v>
      </c>
      <c r="H282" s="2193">
        <v>23588</v>
      </c>
      <c r="I282" s="2193">
        <v>29479</v>
      </c>
      <c r="J282" s="1471">
        <v>29802</v>
      </c>
      <c r="K282" s="1471">
        <v>28902</v>
      </c>
      <c r="L282" s="1471">
        <v>27243</v>
      </c>
      <c r="M282" s="1471">
        <v>25691</v>
      </c>
      <c r="N282" s="1471">
        <v>25258</v>
      </c>
      <c r="O282" s="1471">
        <v>25961</v>
      </c>
      <c r="P282" s="1471">
        <v>26764</v>
      </c>
      <c r="Q282" s="1471">
        <v>27005</v>
      </c>
      <c r="R282" s="1471">
        <v>26900</v>
      </c>
      <c r="S282" s="1471">
        <v>26663</v>
      </c>
      <c r="T282" s="1471">
        <v>25971</v>
      </c>
      <c r="U282" s="1471">
        <v>25155</v>
      </c>
      <c r="V282" s="1471">
        <v>24465</v>
      </c>
      <c r="W282" s="2152">
        <v>23108</v>
      </c>
      <c r="X282" s="2506">
        <v>21877</v>
      </c>
      <c r="Y282" s="2506"/>
      <c r="Z282" s="2511"/>
    </row>
    <row r="283" spans="1:26" ht="15" customHeight="1">
      <c r="A283" s="2150"/>
      <c r="B283" s="2151"/>
      <c r="C283" s="2191" t="s">
        <v>2592</v>
      </c>
      <c r="D283" s="1471">
        <v>9124</v>
      </c>
      <c r="E283" s="1471">
        <v>9161</v>
      </c>
      <c r="F283" s="1471">
        <v>9329</v>
      </c>
      <c r="G283" s="1471">
        <v>9426</v>
      </c>
      <c r="H283" s="2193">
        <v>0</v>
      </c>
      <c r="I283" s="2193">
        <v>0</v>
      </c>
      <c r="J283" s="1471">
        <v>10863</v>
      </c>
      <c r="K283" s="1471">
        <v>10365</v>
      </c>
      <c r="L283" s="1471">
        <v>9251</v>
      </c>
      <c r="M283" s="1471">
        <v>7265</v>
      </c>
      <c r="N283" s="1471">
        <v>6201</v>
      </c>
      <c r="O283" s="1471">
        <v>6367</v>
      </c>
      <c r="P283" s="1471">
        <v>6679</v>
      </c>
      <c r="Q283" s="1471">
        <v>6566</v>
      </c>
      <c r="R283" s="1471">
        <v>5657</v>
      </c>
      <c r="S283" s="1471">
        <v>4846</v>
      </c>
      <c r="T283" s="1471">
        <v>4196</v>
      </c>
      <c r="U283" s="1471">
        <v>3786</v>
      </c>
      <c r="V283" s="1471">
        <v>3680</v>
      </c>
      <c r="W283" s="2152">
        <v>3275</v>
      </c>
      <c r="X283" s="2506">
        <v>2793</v>
      </c>
      <c r="Y283" s="2506"/>
      <c r="Z283" s="2511"/>
    </row>
    <row r="284" spans="1:26" ht="15" customHeight="1">
      <c r="A284" s="2150"/>
      <c r="B284" s="2151"/>
      <c r="C284" s="2191" t="s">
        <v>2593</v>
      </c>
      <c r="D284" s="1471">
        <v>11902</v>
      </c>
      <c r="E284" s="1471">
        <v>12138</v>
      </c>
      <c r="F284" s="1471">
        <v>13231</v>
      </c>
      <c r="G284" s="1471">
        <v>12889</v>
      </c>
      <c r="H284" s="2193">
        <v>0</v>
      </c>
      <c r="I284" s="2193">
        <v>0</v>
      </c>
      <c r="J284" s="1471">
        <v>17055</v>
      </c>
      <c r="K284" s="1471">
        <v>16465</v>
      </c>
      <c r="L284" s="1471">
        <v>15820</v>
      </c>
      <c r="M284" s="1471">
        <v>16130</v>
      </c>
      <c r="N284" s="1471">
        <v>16394</v>
      </c>
      <c r="O284" s="1471">
        <v>16565</v>
      </c>
      <c r="P284" s="1471">
        <v>16662</v>
      </c>
      <c r="Q284" s="1471">
        <v>16752</v>
      </c>
      <c r="R284" s="1471">
        <v>16984</v>
      </c>
      <c r="S284" s="1471">
        <v>16886</v>
      </c>
      <c r="T284" s="1471">
        <v>16372</v>
      </c>
      <c r="U284" s="1471">
        <v>15633</v>
      </c>
      <c r="V284" s="1471">
        <v>14684</v>
      </c>
      <c r="W284" s="2152">
        <v>13053</v>
      </c>
      <c r="X284" s="2506">
        <v>11736</v>
      </c>
      <c r="Y284" s="2506"/>
      <c r="Z284" s="2511"/>
    </row>
    <row r="285" spans="1:26" ht="15" customHeight="1">
      <c r="A285" s="2150"/>
      <c r="B285" s="2151"/>
      <c r="C285" s="2191" t="s">
        <v>2594</v>
      </c>
      <c r="D285" s="1471">
        <v>2024</v>
      </c>
      <c r="E285" s="1471">
        <v>2014</v>
      </c>
      <c r="F285" s="1471">
        <v>1275</v>
      </c>
      <c r="G285" s="1471">
        <v>1351</v>
      </c>
      <c r="H285" s="2193">
        <v>0</v>
      </c>
      <c r="I285" s="2193">
        <v>0</v>
      </c>
      <c r="J285" s="1471">
        <v>1880</v>
      </c>
      <c r="K285" s="1471">
        <v>2071</v>
      </c>
      <c r="L285" s="1471">
        <v>2172</v>
      </c>
      <c r="M285" s="1471">
        <v>2296</v>
      </c>
      <c r="N285" s="1471">
        <v>2663</v>
      </c>
      <c r="O285" s="1471">
        <v>3029</v>
      </c>
      <c r="P285" s="1471">
        <v>3423</v>
      </c>
      <c r="Q285" s="1471">
        <v>3687</v>
      </c>
      <c r="R285" s="1471">
        <v>4259</v>
      </c>
      <c r="S285" s="1471">
        <v>4931</v>
      </c>
      <c r="T285" s="1471">
        <v>5403</v>
      </c>
      <c r="U285" s="1471">
        <v>5736</v>
      </c>
      <c r="V285" s="1471">
        <v>6100</v>
      </c>
      <c r="W285" s="2152">
        <v>6774</v>
      </c>
      <c r="X285" s="2506">
        <v>7299</v>
      </c>
      <c r="Y285" s="2506"/>
      <c r="Z285" s="2511"/>
    </row>
    <row r="286" spans="1:26" ht="15" customHeight="1">
      <c r="A286" s="2174"/>
      <c r="B286" s="2175"/>
      <c r="C286" s="2192" t="s">
        <v>2595</v>
      </c>
      <c r="D286" s="2185">
        <v>0</v>
      </c>
      <c r="E286" s="2185">
        <v>0</v>
      </c>
      <c r="F286" s="2185">
        <v>0</v>
      </c>
      <c r="G286" s="2185">
        <v>0</v>
      </c>
      <c r="H286" s="2194">
        <v>0</v>
      </c>
      <c r="I286" s="2194">
        <v>0</v>
      </c>
      <c r="J286" s="2185">
        <v>4</v>
      </c>
      <c r="K286" s="2185">
        <v>1</v>
      </c>
      <c r="L286" s="2185">
        <v>0</v>
      </c>
      <c r="M286" s="2185">
        <v>0</v>
      </c>
      <c r="N286" s="2185">
        <v>0</v>
      </c>
      <c r="O286" s="2185">
        <v>0</v>
      </c>
      <c r="P286" s="2185">
        <v>0</v>
      </c>
      <c r="Q286" s="2185">
        <v>0</v>
      </c>
      <c r="R286" s="2185">
        <v>0</v>
      </c>
      <c r="S286" s="2185">
        <v>0</v>
      </c>
      <c r="T286" s="2185">
        <v>0</v>
      </c>
      <c r="U286" s="2185">
        <v>0</v>
      </c>
      <c r="V286" s="2185">
        <v>1</v>
      </c>
      <c r="W286" s="2186">
        <v>6</v>
      </c>
      <c r="X286" s="2507">
        <v>49</v>
      </c>
      <c r="Y286" s="2507"/>
      <c r="Z286" s="2512"/>
    </row>
    <row r="287" spans="1:26" ht="15" customHeight="1">
      <c r="A287" s="2150" t="s">
        <v>1553</v>
      </c>
      <c r="B287" s="2151" t="s">
        <v>1550</v>
      </c>
      <c r="C287" s="2191" t="s">
        <v>2261</v>
      </c>
      <c r="D287" s="1471">
        <v>12841</v>
      </c>
      <c r="E287" s="1471">
        <v>12612</v>
      </c>
      <c r="F287" s="1471">
        <v>12864</v>
      </c>
      <c r="G287" s="1471">
        <v>12510</v>
      </c>
      <c r="H287" s="2193">
        <v>12736</v>
      </c>
      <c r="I287" s="2193">
        <v>15257</v>
      </c>
      <c r="J287" s="1471">
        <v>15806</v>
      </c>
      <c r="K287" s="1471">
        <v>15535</v>
      </c>
      <c r="L287" s="1471">
        <v>14407</v>
      </c>
      <c r="M287" s="1471">
        <v>13196</v>
      </c>
      <c r="N287" s="1471">
        <v>12440</v>
      </c>
      <c r="O287" s="1471">
        <v>12177</v>
      </c>
      <c r="P287" s="1471">
        <v>12215</v>
      </c>
      <c r="Q287" s="1471">
        <v>12107</v>
      </c>
      <c r="R287" s="1471">
        <v>12034</v>
      </c>
      <c r="S287" s="1471">
        <v>11559</v>
      </c>
      <c r="T287" s="1471">
        <v>10600</v>
      </c>
      <c r="U287" s="1471">
        <v>9955</v>
      </c>
      <c r="V287" s="1471">
        <v>9068</v>
      </c>
      <c r="W287" s="2152">
        <v>8101</v>
      </c>
      <c r="X287" s="2506">
        <v>7213</v>
      </c>
      <c r="Y287" s="2506"/>
      <c r="Z287" s="2511"/>
    </row>
    <row r="288" spans="1:26" ht="15" customHeight="1">
      <c r="A288" s="2150"/>
      <c r="B288" s="2151"/>
      <c r="C288" s="2191" t="s">
        <v>2592</v>
      </c>
      <c r="D288" s="1471">
        <v>5304</v>
      </c>
      <c r="E288" s="1471">
        <v>5281</v>
      </c>
      <c r="F288" s="1471">
        <v>5227</v>
      </c>
      <c r="G288" s="1471">
        <v>5136</v>
      </c>
      <c r="H288" s="2193">
        <v>0</v>
      </c>
      <c r="I288" s="2193">
        <v>0</v>
      </c>
      <c r="J288" s="1471">
        <v>5952</v>
      </c>
      <c r="K288" s="1471">
        <v>5762</v>
      </c>
      <c r="L288" s="1471">
        <v>5185</v>
      </c>
      <c r="M288" s="1471">
        <v>4139</v>
      </c>
      <c r="N288" s="1471">
        <v>3268</v>
      </c>
      <c r="O288" s="1471">
        <v>2928</v>
      </c>
      <c r="P288" s="1471">
        <v>2753</v>
      </c>
      <c r="Q288" s="1471">
        <v>2747</v>
      </c>
      <c r="R288" s="1471">
        <v>2589</v>
      </c>
      <c r="S288" s="1471">
        <v>2258</v>
      </c>
      <c r="T288" s="1471">
        <v>1791</v>
      </c>
      <c r="U288" s="1471">
        <v>1422</v>
      </c>
      <c r="V288" s="1471">
        <v>1145</v>
      </c>
      <c r="W288" s="2152">
        <v>911</v>
      </c>
      <c r="X288" s="2506">
        <v>739</v>
      </c>
      <c r="Y288" s="2506"/>
      <c r="Z288" s="2511"/>
    </row>
    <row r="289" spans="1:26" ht="15" customHeight="1">
      <c r="A289" s="2150"/>
      <c r="B289" s="2151"/>
      <c r="C289" s="2191" t="s">
        <v>2593</v>
      </c>
      <c r="D289" s="1471">
        <v>6373</v>
      </c>
      <c r="E289" s="1471">
        <v>6185</v>
      </c>
      <c r="F289" s="1471">
        <v>6861</v>
      </c>
      <c r="G289" s="1471">
        <v>6540</v>
      </c>
      <c r="H289" s="2193">
        <v>0</v>
      </c>
      <c r="I289" s="2193">
        <v>0</v>
      </c>
      <c r="J289" s="1471">
        <v>8830</v>
      </c>
      <c r="K289" s="1471">
        <v>8690</v>
      </c>
      <c r="L289" s="1471">
        <v>8033</v>
      </c>
      <c r="M289" s="1471">
        <v>7747</v>
      </c>
      <c r="N289" s="1471">
        <v>7690</v>
      </c>
      <c r="O289" s="1471">
        <v>7642</v>
      </c>
      <c r="P289" s="1471">
        <v>7696</v>
      </c>
      <c r="Q289" s="1471">
        <v>7477</v>
      </c>
      <c r="R289" s="1471">
        <v>7302</v>
      </c>
      <c r="S289" s="1471">
        <v>6824</v>
      </c>
      <c r="T289" s="1471">
        <v>6132</v>
      </c>
      <c r="U289" s="1471">
        <v>5756</v>
      </c>
      <c r="V289" s="1471">
        <v>5225</v>
      </c>
      <c r="W289" s="2152">
        <v>4413</v>
      </c>
      <c r="X289" s="2506">
        <v>3675</v>
      </c>
      <c r="Y289" s="2506"/>
      <c r="Z289" s="2511"/>
    </row>
    <row r="290" spans="1:26" ht="15" customHeight="1">
      <c r="A290" s="2150"/>
      <c r="B290" s="2151"/>
      <c r="C290" s="2191" t="s">
        <v>2594</v>
      </c>
      <c r="D290" s="1471">
        <v>1164</v>
      </c>
      <c r="E290" s="1471">
        <v>1146</v>
      </c>
      <c r="F290" s="1471">
        <v>776</v>
      </c>
      <c r="G290" s="1471">
        <v>834</v>
      </c>
      <c r="H290" s="2193">
        <v>0</v>
      </c>
      <c r="I290" s="2193">
        <v>0</v>
      </c>
      <c r="J290" s="1471">
        <v>1023</v>
      </c>
      <c r="K290" s="1471">
        <v>1083</v>
      </c>
      <c r="L290" s="1471">
        <v>1189</v>
      </c>
      <c r="M290" s="1471">
        <v>1310</v>
      </c>
      <c r="N290" s="1471">
        <v>1482</v>
      </c>
      <c r="O290" s="1471">
        <v>1607</v>
      </c>
      <c r="P290" s="1471">
        <v>1766</v>
      </c>
      <c r="Q290" s="1471">
        <v>1883</v>
      </c>
      <c r="R290" s="1471">
        <v>2143</v>
      </c>
      <c r="S290" s="1471">
        <v>2477</v>
      </c>
      <c r="T290" s="1471">
        <v>2677</v>
      </c>
      <c r="U290" s="1471">
        <v>2777</v>
      </c>
      <c r="V290" s="1471">
        <v>2698</v>
      </c>
      <c r="W290" s="2152">
        <v>2777</v>
      </c>
      <c r="X290" s="2506">
        <v>2798</v>
      </c>
      <c r="Y290" s="2506"/>
      <c r="Z290" s="2511"/>
    </row>
    <row r="291" spans="1:26" ht="15" customHeight="1">
      <c r="A291" s="2174"/>
      <c r="B291" s="2175"/>
      <c r="C291" s="2192" t="s">
        <v>2595</v>
      </c>
      <c r="D291" s="2185">
        <v>0</v>
      </c>
      <c r="E291" s="2185">
        <v>0</v>
      </c>
      <c r="F291" s="2185">
        <v>0</v>
      </c>
      <c r="G291" s="2185">
        <v>0</v>
      </c>
      <c r="H291" s="2194">
        <v>0</v>
      </c>
      <c r="I291" s="2194">
        <v>0</v>
      </c>
      <c r="J291" s="2185">
        <v>1</v>
      </c>
      <c r="K291" s="2185">
        <v>0</v>
      </c>
      <c r="L291" s="2185">
        <v>0</v>
      </c>
      <c r="M291" s="2185">
        <v>0</v>
      </c>
      <c r="N291" s="2185">
        <v>0</v>
      </c>
      <c r="O291" s="2185">
        <v>0</v>
      </c>
      <c r="P291" s="2185">
        <v>0</v>
      </c>
      <c r="Q291" s="2185">
        <v>0</v>
      </c>
      <c r="R291" s="2185">
        <v>0</v>
      </c>
      <c r="S291" s="2185">
        <v>0</v>
      </c>
      <c r="T291" s="2185">
        <v>0</v>
      </c>
      <c r="U291" s="2185">
        <v>0</v>
      </c>
      <c r="V291" s="2185">
        <v>0</v>
      </c>
      <c r="W291" s="2186">
        <v>0</v>
      </c>
      <c r="X291" s="2507">
        <v>1</v>
      </c>
      <c r="Y291" s="2507"/>
      <c r="Z291" s="2512"/>
    </row>
    <row r="292" spans="1:26" ht="15" customHeight="1">
      <c r="A292" s="2150" t="s">
        <v>1555</v>
      </c>
      <c r="B292" s="2151" t="s">
        <v>1556</v>
      </c>
      <c r="C292" s="2191" t="s">
        <v>2261</v>
      </c>
      <c r="D292" s="1471">
        <v>6201</v>
      </c>
      <c r="E292" s="1471">
        <v>6105</v>
      </c>
      <c r="F292" s="1471">
        <v>6421</v>
      </c>
      <c r="G292" s="1471">
        <v>6457</v>
      </c>
      <c r="H292" s="2193">
        <v>6582</v>
      </c>
      <c r="I292" s="2193">
        <v>7840</v>
      </c>
      <c r="J292" s="1471">
        <v>7804</v>
      </c>
      <c r="K292" s="1471">
        <v>7584</v>
      </c>
      <c r="L292" s="1471">
        <v>6830</v>
      </c>
      <c r="M292" s="1471">
        <v>6445</v>
      </c>
      <c r="N292" s="1471">
        <v>5851</v>
      </c>
      <c r="O292" s="1471">
        <v>5846</v>
      </c>
      <c r="P292" s="1471">
        <v>5534</v>
      </c>
      <c r="Q292" s="1471">
        <v>5407</v>
      </c>
      <c r="R292" s="1471">
        <v>5164</v>
      </c>
      <c r="S292" s="1471">
        <v>5058</v>
      </c>
      <c r="T292" s="1471">
        <v>4860</v>
      </c>
      <c r="U292" s="1471">
        <v>4536</v>
      </c>
      <c r="V292" s="1471">
        <v>4122</v>
      </c>
      <c r="W292" s="2152">
        <v>3704</v>
      </c>
      <c r="X292" s="2509">
        <v>3237</v>
      </c>
      <c r="Y292" s="2509"/>
      <c r="Z292" s="2511"/>
    </row>
    <row r="293" spans="1:26" ht="15" customHeight="1">
      <c r="A293" s="2150"/>
      <c r="B293" s="2151"/>
      <c r="C293" s="2191" t="s">
        <v>2592</v>
      </c>
      <c r="D293" s="1471">
        <v>2432</v>
      </c>
      <c r="E293" s="1471">
        <v>2423</v>
      </c>
      <c r="F293" s="1471">
        <v>2479</v>
      </c>
      <c r="G293" s="1471">
        <v>2530</v>
      </c>
      <c r="H293" s="2193">
        <v>0</v>
      </c>
      <c r="I293" s="2193">
        <v>0</v>
      </c>
      <c r="J293" s="1471">
        <v>3069</v>
      </c>
      <c r="K293" s="1471">
        <v>2768</v>
      </c>
      <c r="L293" s="1471">
        <v>2376</v>
      </c>
      <c r="M293" s="1471">
        <v>1891</v>
      </c>
      <c r="N293" s="1471">
        <v>1551</v>
      </c>
      <c r="O293" s="1471">
        <v>1412</v>
      </c>
      <c r="P293" s="1471">
        <v>1212</v>
      </c>
      <c r="Q293" s="1471">
        <v>1109</v>
      </c>
      <c r="R293" s="1471">
        <v>935</v>
      </c>
      <c r="S293" s="1471">
        <v>861</v>
      </c>
      <c r="T293" s="1471">
        <v>781</v>
      </c>
      <c r="U293" s="1471">
        <v>649</v>
      </c>
      <c r="V293" s="1471">
        <v>528</v>
      </c>
      <c r="W293" s="2152">
        <v>386</v>
      </c>
      <c r="X293" s="2509">
        <v>282</v>
      </c>
      <c r="Y293" s="2509"/>
      <c r="Z293" s="2511"/>
    </row>
    <row r="294" spans="1:26" ht="15" customHeight="1">
      <c r="A294" s="2150"/>
      <c r="B294" s="2151"/>
      <c r="C294" s="2191" t="s">
        <v>2593</v>
      </c>
      <c r="D294" s="1471">
        <v>3260</v>
      </c>
      <c r="E294" s="1471">
        <v>3160</v>
      </c>
      <c r="F294" s="1471">
        <v>3585</v>
      </c>
      <c r="G294" s="1471">
        <v>3572</v>
      </c>
      <c r="H294" s="2193">
        <v>0</v>
      </c>
      <c r="I294" s="2193">
        <v>0</v>
      </c>
      <c r="J294" s="1471">
        <v>4261</v>
      </c>
      <c r="K294" s="1471">
        <v>4311</v>
      </c>
      <c r="L294" s="1471">
        <v>3938</v>
      </c>
      <c r="M294" s="1471">
        <v>3981</v>
      </c>
      <c r="N294" s="1471">
        <v>3640</v>
      </c>
      <c r="O294" s="1471">
        <v>3658</v>
      </c>
      <c r="P294" s="1471">
        <v>3417</v>
      </c>
      <c r="Q294" s="1471">
        <v>3358</v>
      </c>
      <c r="R294" s="1471">
        <v>3231</v>
      </c>
      <c r="S294" s="1471">
        <v>3004</v>
      </c>
      <c r="T294" s="1471">
        <v>2717</v>
      </c>
      <c r="U294" s="1471">
        <v>2450</v>
      </c>
      <c r="V294" s="1471">
        <v>2175</v>
      </c>
      <c r="W294" s="2152">
        <v>1863</v>
      </c>
      <c r="X294" s="2509">
        <v>1512</v>
      </c>
      <c r="Y294" s="2509"/>
      <c r="Z294" s="2511"/>
    </row>
    <row r="295" spans="1:26" ht="15" customHeight="1">
      <c r="A295" s="2150"/>
      <c r="B295" s="2151"/>
      <c r="C295" s="2191" t="s">
        <v>2594</v>
      </c>
      <c r="D295" s="1471">
        <v>509</v>
      </c>
      <c r="E295" s="1471">
        <v>522</v>
      </c>
      <c r="F295" s="1471">
        <v>357</v>
      </c>
      <c r="G295" s="1471">
        <v>355</v>
      </c>
      <c r="H295" s="2193">
        <v>0</v>
      </c>
      <c r="I295" s="2193">
        <v>0</v>
      </c>
      <c r="J295" s="1471">
        <v>473</v>
      </c>
      <c r="K295" s="1471">
        <v>505</v>
      </c>
      <c r="L295" s="1471">
        <v>516</v>
      </c>
      <c r="M295" s="1471">
        <v>573</v>
      </c>
      <c r="N295" s="1471">
        <v>660</v>
      </c>
      <c r="O295" s="1471">
        <v>776</v>
      </c>
      <c r="P295" s="1471">
        <v>905</v>
      </c>
      <c r="Q295" s="1471">
        <v>940</v>
      </c>
      <c r="R295" s="1471">
        <v>998</v>
      </c>
      <c r="S295" s="1471">
        <v>1193</v>
      </c>
      <c r="T295" s="1471">
        <v>1362</v>
      </c>
      <c r="U295" s="1471">
        <v>1437</v>
      </c>
      <c r="V295" s="1471">
        <v>1419</v>
      </c>
      <c r="W295" s="2152">
        <v>1448</v>
      </c>
      <c r="X295" s="2509">
        <v>1443</v>
      </c>
      <c r="Y295" s="2509"/>
      <c r="Z295" s="2511"/>
    </row>
    <row r="296" spans="1:26" ht="15" customHeight="1">
      <c r="A296" s="2174"/>
      <c r="B296" s="2175"/>
      <c r="C296" s="2192" t="s">
        <v>2595</v>
      </c>
      <c r="D296" s="2185">
        <v>0</v>
      </c>
      <c r="E296" s="2185">
        <v>0</v>
      </c>
      <c r="F296" s="2185">
        <v>0</v>
      </c>
      <c r="G296" s="2185">
        <v>0</v>
      </c>
      <c r="H296" s="2194">
        <v>0</v>
      </c>
      <c r="I296" s="2194">
        <v>0</v>
      </c>
      <c r="J296" s="2185">
        <v>1</v>
      </c>
      <c r="K296" s="2185">
        <v>0</v>
      </c>
      <c r="L296" s="2185">
        <v>0</v>
      </c>
      <c r="M296" s="2185">
        <v>0</v>
      </c>
      <c r="N296" s="2185">
        <v>0</v>
      </c>
      <c r="O296" s="2185">
        <v>0</v>
      </c>
      <c r="P296" s="2185">
        <v>0</v>
      </c>
      <c r="Q296" s="2185">
        <v>0</v>
      </c>
      <c r="R296" s="2185">
        <v>0</v>
      </c>
      <c r="S296" s="2185">
        <v>0</v>
      </c>
      <c r="T296" s="2185">
        <v>0</v>
      </c>
      <c r="U296" s="2185">
        <v>0</v>
      </c>
      <c r="V296" s="2185">
        <v>0</v>
      </c>
      <c r="W296" s="2186">
        <v>7</v>
      </c>
      <c r="X296" s="2510" t="s">
        <v>2395</v>
      </c>
      <c r="Y296" s="2510"/>
      <c r="Z296" s="2512"/>
    </row>
    <row r="297" spans="1:26" ht="15" customHeight="1">
      <c r="A297" s="2150" t="s">
        <v>1557</v>
      </c>
      <c r="B297" s="2151" t="s">
        <v>1558</v>
      </c>
      <c r="C297" s="2191" t="s">
        <v>2261</v>
      </c>
      <c r="D297" s="1471">
        <v>5397</v>
      </c>
      <c r="E297" s="1471">
        <v>5565</v>
      </c>
      <c r="F297" s="1471">
        <v>5612</v>
      </c>
      <c r="G297" s="1471">
        <v>5571</v>
      </c>
      <c r="H297" s="2193">
        <v>5586</v>
      </c>
      <c r="I297" s="2193">
        <v>6641</v>
      </c>
      <c r="J297" s="1471">
        <v>6877</v>
      </c>
      <c r="K297" s="1471">
        <v>6634</v>
      </c>
      <c r="L297" s="1471">
        <v>6110</v>
      </c>
      <c r="M297" s="1471">
        <v>5557</v>
      </c>
      <c r="N297" s="1471">
        <v>5009</v>
      </c>
      <c r="O297" s="1471">
        <v>4807</v>
      </c>
      <c r="P297" s="1471">
        <v>4571</v>
      </c>
      <c r="Q297" s="1471">
        <v>4461</v>
      </c>
      <c r="R297" s="1471">
        <v>4356</v>
      </c>
      <c r="S297" s="1471">
        <v>4405</v>
      </c>
      <c r="T297" s="1471">
        <v>4029</v>
      </c>
      <c r="U297" s="1471">
        <v>3656</v>
      </c>
      <c r="V297" s="1471">
        <v>3283</v>
      </c>
      <c r="W297" s="2152">
        <v>2860</v>
      </c>
      <c r="X297" s="2506">
        <v>2492</v>
      </c>
      <c r="Y297" s="2506"/>
      <c r="Z297" s="2511"/>
    </row>
    <row r="298" spans="1:26" ht="15" customHeight="1">
      <c r="A298" s="2150"/>
      <c r="B298" s="2151"/>
      <c r="C298" s="2191" t="s">
        <v>2592</v>
      </c>
      <c r="D298" s="1471">
        <v>2079</v>
      </c>
      <c r="E298" s="1471">
        <v>2144</v>
      </c>
      <c r="F298" s="1471">
        <v>2218</v>
      </c>
      <c r="G298" s="1471">
        <v>2305</v>
      </c>
      <c r="H298" s="2193">
        <v>0</v>
      </c>
      <c r="I298" s="2193">
        <v>0</v>
      </c>
      <c r="J298" s="1471">
        <v>2620</v>
      </c>
      <c r="K298" s="1471">
        <v>2514</v>
      </c>
      <c r="L298" s="1471">
        <v>2290</v>
      </c>
      <c r="M298" s="1471">
        <v>1805</v>
      </c>
      <c r="N298" s="1471">
        <v>1345</v>
      </c>
      <c r="O298" s="1471">
        <v>1073</v>
      </c>
      <c r="P298" s="1471">
        <v>947</v>
      </c>
      <c r="Q298" s="1471">
        <v>906</v>
      </c>
      <c r="R298" s="1471">
        <v>886</v>
      </c>
      <c r="S298" s="1471">
        <v>838</v>
      </c>
      <c r="T298" s="1471">
        <v>713</v>
      </c>
      <c r="U298" s="1471">
        <v>537</v>
      </c>
      <c r="V298" s="1471">
        <v>373</v>
      </c>
      <c r="W298" s="2152">
        <v>257</v>
      </c>
      <c r="X298" s="2506">
        <v>186</v>
      </c>
      <c r="Y298" s="2506"/>
      <c r="Z298" s="2511"/>
    </row>
    <row r="299" spans="1:26" ht="15" customHeight="1">
      <c r="A299" s="2150"/>
      <c r="B299" s="2151"/>
      <c r="C299" s="2191" t="s">
        <v>2593</v>
      </c>
      <c r="D299" s="1471">
        <v>2845</v>
      </c>
      <c r="E299" s="1471">
        <v>2906</v>
      </c>
      <c r="F299" s="1471">
        <v>3052</v>
      </c>
      <c r="G299" s="1471">
        <v>2931</v>
      </c>
      <c r="H299" s="2193">
        <v>0</v>
      </c>
      <c r="I299" s="2193">
        <v>0</v>
      </c>
      <c r="J299" s="1471">
        <v>3878</v>
      </c>
      <c r="K299" s="1471">
        <v>3686</v>
      </c>
      <c r="L299" s="1471">
        <v>3343</v>
      </c>
      <c r="M299" s="1471">
        <v>3247</v>
      </c>
      <c r="N299" s="1471">
        <v>3065</v>
      </c>
      <c r="O299" s="1471">
        <v>3088</v>
      </c>
      <c r="P299" s="1471">
        <v>2908</v>
      </c>
      <c r="Q299" s="1471">
        <v>2773</v>
      </c>
      <c r="R299" s="1471">
        <v>2595</v>
      </c>
      <c r="S299" s="1471">
        <v>2501</v>
      </c>
      <c r="T299" s="1471">
        <v>2152</v>
      </c>
      <c r="U299" s="1471">
        <v>1937</v>
      </c>
      <c r="V299" s="1471">
        <v>1758</v>
      </c>
      <c r="W299" s="2152">
        <v>1484</v>
      </c>
      <c r="X299" s="2506">
        <v>1198</v>
      </c>
      <c r="Y299" s="2506"/>
      <c r="Z299" s="2511"/>
    </row>
    <row r="300" spans="1:26" ht="15" customHeight="1">
      <c r="A300" s="2150"/>
      <c r="B300" s="2151"/>
      <c r="C300" s="2191" t="s">
        <v>2594</v>
      </c>
      <c r="D300" s="1471">
        <v>473</v>
      </c>
      <c r="E300" s="1471">
        <v>515</v>
      </c>
      <c r="F300" s="1471">
        <v>342</v>
      </c>
      <c r="G300" s="1471">
        <v>335</v>
      </c>
      <c r="H300" s="2193">
        <v>0</v>
      </c>
      <c r="I300" s="2193">
        <v>0</v>
      </c>
      <c r="J300" s="1471">
        <v>379</v>
      </c>
      <c r="K300" s="1471">
        <v>434</v>
      </c>
      <c r="L300" s="1471">
        <v>477</v>
      </c>
      <c r="M300" s="1471">
        <v>505</v>
      </c>
      <c r="N300" s="1471">
        <v>599</v>
      </c>
      <c r="O300" s="1471">
        <v>646</v>
      </c>
      <c r="P300" s="1471">
        <v>716</v>
      </c>
      <c r="Q300" s="1471">
        <v>782</v>
      </c>
      <c r="R300" s="1471">
        <v>875</v>
      </c>
      <c r="S300" s="1471">
        <v>1066</v>
      </c>
      <c r="T300" s="1471">
        <v>1164</v>
      </c>
      <c r="U300" s="1471">
        <v>1182</v>
      </c>
      <c r="V300" s="1471">
        <v>1152</v>
      </c>
      <c r="W300" s="2152">
        <v>1119</v>
      </c>
      <c r="X300" s="2506">
        <v>1108</v>
      </c>
      <c r="Y300" s="2506"/>
      <c r="Z300" s="2511"/>
    </row>
    <row r="301" spans="1:26" ht="15" customHeight="1">
      <c r="A301" s="2174"/>
      <c r="B301" s="2175"/>
      <c r="C301" s="2192" t="s">
        <v>2595</v>
      </c>
      <c r="D301" s="2185">
        <v>0</v>
      </c>
      <c r="E301" s="2185">
        <v>0</v>
      </c>
      <c r="F301" s="2185">
        <v>0</v>
      </c>
      <c r="G301" s="2185">
        <v>0</v>
      </c>
      <c r="H301" s="2194">
        <v>0</v>
      </c>
      <c r="I301" s="2194">
        <v>0</v>
      </c>
      <c r="J301" s="2185">
        <v>0</v>
      </c>
      <c r="K301" s="2185">
        <v>0</v>
      </c>
      <c r="L301" s="2185">
        <v>0</v>
      </c>
      <c r="M301" s="2185">
        <v>0</v>
      </c>
      <c r="N301" s="2185">
        <v>0</v>
      </c>
      <c r="O301" s="2185">
        <v>0</v>
      </c>
      <c r="P301" s="2185">
        <v>0</v>
      </c>
      <c r="Q301" s="2185">
        <v>0</v>
      </c>
      <c r="R301" s="2185">
        <v>0</v>
      </c>
      <c r="S301" s="2185">
        <v>0</v>
      </c>
      <c r="T301" s="2185">
        <v>0</v>
      </c>
      <c r="U301" s="2185">
        <v>0</v>
      </c>
      <c r="V301" s="2185">
        <v>0</v>
      </c>
      <c r="W301" s="2186">
        <v>0</v>
      </c>
      <c r="X301" s="2510" t="s">
        <v>2395</v>
      </c>
      <c r="Y301" s="2510"/>
      <c r="Z301" s="2512"/>
    </row>
    <row r="302" spans="1:26" ht="15" customHeight="1">
      <c r="A302" s="1001" t="s">
        <v>1424</v>
      </c>
      <c r="B302" s="1002" t="s">
        <v>1492</v>
      </c>
      <c r="C302" s="2147" t="s">
        <v>2261</v>
      </c>
      <c r="D302" s="1003">
        <v>52127</v>
      </c>
      <c r="E302" s="1003">
        <v>50832</v>
      </c>
      <c r="F302" s="1003">
        <v>52142</v>
      </c>
      <c r="G302" s="1003">
        <v>52893</v>
      </c>
      <c r="H302" s="2193">
        <v>54378</v>
      </c>
      <c r="I302" s="2193">
        <v>73379</v>
      </c>
      <c r="J302" s="1003">
        <v>72414</v>
      </c>
      <c r="K302" s="1003">
        <v>71619</v>
      </c>
      <c r="L302" s="1003">
        <v>70720</v>
      </c>
      <c r="M302" s="1003">
        <v>71340</v>
      </c>
      <c r="N302" s="1003">
        <v>73058</v>
      </c>
      <c r="O302" s="1003">
        <v>78363</v>
      </c>
      <c r="P302" s="1003">
        <v>81167</v>
      </c>
      <c r="Q302" s="1003">
        <v>82934</v>
      </c>
      <c r="R302" s="1003">
        <v>83045</v>
      </c>
      <c r="S302" s="1003">
        <v>83431</v>
      </c>
      <c r="T302" s="1003">
        <v>83207</v>
      </c>
      <c r="U302" s="1004">
        <v>81561</v>
      </c>
      <c r="V302" s="1004">
        <v>80518</v>
      </c>
      <c r="W302" s="1005">
        <v>77419</v>
      </c>
      <c r="X302" s="2506">
        <v>74316</v>
      </c>
      <c r="Y302" s="2506">
        <v>77419</v>
      </c>
      <c r="Z302" s="2511">
        <v>74316</v>
      </c>
    </row>
    <row r="303" spans="1:26" ht="15" customHeight="1">
      <c r="A303" s="1001"/>
      <c r="B303" s="1002"/>
      <c r="C303" s="2147" t="s">
        <v>2592</v>
      </c>
      <c r="D303" s="1003">
        <v>20104</v>
      </c>
      <c r="E303" s="1003">
        <v>19802</v>
      </c>
      <c r="F303" s="1003">
        <v>19862</v>
      </c>
      <c r="G303" s="1003">
        <v>20224</v>
      </c>
      <c r="H303" s="2193">
        <v>0</v>
      </c>
      <c r="I303" s="2193">
        <v>0</v>
      </c>
      <c r="J303" s="1003">
        <v>25631</v>
      </c>
      <c r="K303" s="1003">
        <v>24319</v>
      </c>
      <c r="L303" s="1003">
        <v>21735</v>
      </c>
      <c r="M303" s="1003">
        <v>18762</v>
      </c>
      <c r="N303" s="1003">
        <v>17721</v>
      </c>
      <c r="O303" s="1003">
        <v>19895</v>
      </c>
      <c r="P303" s="1003">
        <v>20511</v>
      </c>
      <c r="Q303" s="1003">
        <v>19494</v>
      </c>
      <c r="R303" s="1003">
        <v>16441</v>
      </c>
      <c r="S303" s="1003">
        <v>14105</v>
      </c>
      <c r="T303" s="1003">
        <v>12934</v>
      </c>
      <c r="U303" s="1004">
        <v>11840</v>
      </c>
      <c r="V303" s="1004">
        <v>11253</v>
      </c>
      <c r="W303" s="1005">
        <v>10188</v>
      </c>
      <c r="X303" s="2506">
        <v>8995</v>
      </c>
      <c r="Y303" s="2506">
        <v>10211</v>
      </c>
      <c r="Z303" s="2511">
        <v>9216</v>
      </c>
    </row>
    <row r="304" spans="1:26" ht="15" customHeight="1">
      <c r="A304" s="1001"/>
      <c r="B304" s="1002"/>
      <c r="C304" s="2147" t="s">
        <v>2593</v>
      </c>
      <c r="D304" s="1003">
        <v>26889</v>
      </c>
      <c r="E304" s="1003">
        <v>26207</v>
      </c>
      <c r="F304" s="1003">
        <v>29149</v>
      </c>
      <c r="G304" s="1003">
        <v>29475</v>
      </c>
      <c r="H304" s="2193">
        <v>0</v>
      </c>
      <c r="I304" s="2193">
        <v>0</v>
      </c>
      <c r="J304" s="1003">
        <v>42489</v>
      </c>
      <c r="K304" s="1003">
        <v>42541</v>
      </c>
      <c r="L304" s="1003">
        <v>43789</v>
      </c>
      <c r="M304" s="1003">
        <v>46847</v>
      </c>
      <c r="N304" s="1003">
        <v>48811</v>
      </c>
      <c r="O304" s="1003">
        <v>50926</v>
      </c>
      <c r="P304" s="1003">
        <v>51968</v>
      </c>
      <c r="Q304" s="1003">
        <v>53845</v>
      </c>
      <c r="R304" s="1003">
        <v>55601</v>
      </c>
      <c r="S304" s="1003">
        <v>55876</v>
      </c>
      <c r="T304" s="1003">
        <v>54971</v>
      </c>
      <c r="U304" s="1004">
        <v>52606</v>
      </c>
      <c r="V304" s="1004">
        <v>49966</v>
      </c>
      <c r="W304" s="1005">
        <v>45127</v>
      </c>
      <c r="X304" s="2506">
        <v>40382</v>
      </c>
      <c r="Y304" s="2506">
        <v>45301</v>
      </c>
      <c r="Z304" s="2511">
        <v>41731</v>
      </c>
    </row>
    <row r="305" spans="1:26" ht="15" customHeight="1">
      <c r="A305" s="1001"/>
      <c r="B305" s="1002"/>
      <c r="C305" s="2147" t="s">
        <v>2594</v>
      </c>
      <c r="D305" s="1003">
        <v>5134</v>
      </c>
      <c r="E305" s="1003">
        <v>4823</v>
      </c>
      <c r="F305" s="1003">
        <v>3131</v>
      </c>
      <c r="G305" s="1003">
        <v>3194</v>
      </c>
      <c r="H305" s="2193">
        <v>0</v>
      </c>
      <c r="I305" s="2193">
        <v>0</v>
      </c>
      <c r="J305" s="1003">
        <v>4291</v>
      </c>
      <c r="K305" s="1003">
        <v>4759</v>
      </c>
      <c r="L305" s="1003">
        <v>5196</v>
      </c>
      <c r="M305" s="1003">
        <v>5731</v>
      </c>
      <c r="N305" s="1003">
        <v>6526</v>
      </c>
      <c r="O305" s="1003">
        <v>7541</v>
      </c>
      <c r="P305" s="1003">
        <v>8685</v>
      </c>
      <c r="Q305" s="1003">
        <v>9590</v>
      </c>
      <c r="R305" s="1003">
        <v>11003</v>
      </c>
      <c r="S305" s="1003">
        <v>13442</v>
      </c>
      <c r="T305" s="1003">
        <v>15302</v>
      </c>
      <c r="U305" s="1004">
        <v>16823</v>
      </c>
      <c r="V305" s="1004">
        <v>19223</v>
      </c>
      <c r="W305" s="1005">
        <v>21867</v>
      </c>
      <c r="X305" s="2506">
        <v>22963</v>
      </c>
      <c r="Y305" s="2506">
        <v>21907</v>
      </c>
      <c r="Z305" s="2511">
        <v>23369</v>
      </c>
    </row>
    <row r="306" spans="1:26" ht="15" customHeight="1">
      <c r="A306" s="2153"/>
      <c r="B306" s="2154"/>
      <c r="C306" s="2168" t="s">
        <v>2595</v>
      </c>
      <c r="D306" s="2176">
        <v>0</v>
      </c>
      <c r="E306" s="2176">
        <v>0</v>
      </c>
      <c r="F306" s="2176">
        <v>0</v>
      </c>
      <c r="G306" s="2176">
        <v>0</v>
      </c>
      <c r="H306" s="2194">
        <v>0</v>
      </c>
      <c r="I306" s="2194">
        <v>0</v>
      </c>
      <c r="J306" s="2176">
        <v>3</v>
      </c>
      <c r="K306" s="2176">
        <v>0</v>
      </c>
      <c r="L306" s="2176">
        <v>0</v>
      </c>
      <c r="M306" s="2176">
        <v>0</v>
      </c>
      <c r="N306" s="2176">
        <v>0</v>
      </c>
      <c r="O306" s="2176">
        <v>1</v>
      </c>
      <c r="P306" s="2176">
        <v>3</v>
      </c>
      <c r="Q306" s="2176">
        <v>5</v>
      </c>
      <c r="R306" s="2176">
        <v>0</v>
      </c>
      <c r="S306" s="2176">
        <v>8</v>
      </c>
      <c r="T306" s="2176">
        <v>0</v>
      </c>
      <c r="U306" s="2177">
        <v>292</v>
      </c>
      <c r="V306" s="2177">
        <v>76</v>
      </c>
      <c r="W306" s="2179">
        <v>237</v>
      </c>
      <c r="X306" s="2507">
        <v>1976</v>
      </c>
      <c r="Y306" s="2507">
        <v>0</v>
      </c>
      <c r="Z306" s="2512" t="s">
        <v>2395</v>
      </c>
    </row>
    <row r="307" spans="1:26" ht="15" customHeight="1">
      <c r="A307" s="2150" t="s">
        <v>1493</v>
      </c>
      <c r="B307" s="2151" t="s">
        <v>1494</v>
      </c>
      <c r="C307" s="2191" t="s">
        <v>2261</v>
      </c>
      <c r="D307" s="1471">
        <v>26610</v>
      </c>
      <c r="E307" s="1471">
        <v>26256</v>
      </c>
      <c r="F307" s="1471">
        <v>27038</v>
      </c>
      <c r="G307" s="1471">
        <v>27463</v>
      </c>
      <c r="H307" s="2193">
        <v>28237</v>
      </c>
      <c r="I307" s="2193">
        <v>35324</v>
      </c>
      <c r="J307" s="1471">
        <v>35387</v>
      </c>
      <c r="K307" s="1471">
        <v>35009</v>
      </c>
      <c r="L307" s="1471">
        <v>34966</v>
      </c>
      <c r="M307" s="1471">
        <v>35340</v>
      </c>
      <c r="N307" s="1471">
        <v>36105</v>
      </c>
      <c r="O307" s="1471">
        <v>39646</v>
      </c>
      <c r="P307" s="1471">
        <v>40941</v>
      </c>
      <c r="Q307" s="1471">
        <v>41157</v>
      </c>
      <c r="R307" s="1471">
        <v>40843</v>
      </c>
      <c r="S307" s="1471">
        <v>40607</v>
      </c>
      <c r="T307" s="1471">
        <v>40550</v>
      </c>
      <c r="U307" s="1471">
        <v>40150</v>
      </c>
      <c r="V307" s="1471">
        <v>40359</v>
      </c>
      <c r="W307" s="2152">
        <v>39661</v>
      </c>
      <c r="X307" s="2506">
        <v>39048</v>
      </c>
      <c r="Y307" s="2506"/>
      <c r="Z307" s="2511"/>
    </row>
    <row r="308" spans="1:26" ht="15" customHeight="1">
      <c r="A308" s="2150"/>
      <c r="B308" s="2151"/>
      <c r="C308" s="2191" t="s">
        <v>2592</v>
      </c>
      <c r="D308" s="1471">
        <v>10146</v>
      </c>
      <c r="E308" s="1471">
        <v>10139</v>
      </c>
      <c r="F308" s="1471">
        <v>10067</v>
      </c>
      <c r="G308" s="1471">
        <v>10302</v>
      </c>
      <c r="H308" s="2193">
        <v>0</v>
      </c>
      <c r="I308" s="2193">
        <v>0</v>
      </c>
      <c r="J308" s="1471">
        <v>12286</v>
      </c>
      <c r="K308" s="1471">
        <v>11551</v>
      </c>
      <c r="L308" s="1471">
        <v>10519</v>
      </c>
      <c r="M308" s="1471">
        <v>9224</v>
      </c>
      <c r="N308" s="1471">
        <v>8912</v>
      </c>
      <c r="O308" s="1471">
        <v>10305</v>
      </c>
      <c r="P308" s="1471">
        <v>10416</v>
      </c>
      <c r="Q308" s="1471">
        <v>9556</v>
      </c>
      <c r="R308" s="1471">
        <v>7965</v>
      </c>
      <c r="S308" s="1471">
        <v>6882</v>
      </c>
      <c r="T308" s="1471">
        <v>6499</v>
      </c>
      <c r="U308" s="1471">
        <v>6145</v>
      </c>
      <c r="V308" s="1471">
        <v>6042</v>
      </c>
      <c r="W308" s="2152">
        <v>5587</v>
      </c>
      <c r="X308" s="2506">
        <v>5245</v>
      </c>
      <c r="Y308" s="2506"/>
      <c r="Z308" s="2511"/>
    </row>
    <row r="309" spans="1:26" ht="15" customHeight="1">
      <c r="A309" s="2150"/>
      <c r="B309" s="2151"/>
      <c r="C309" s="2191" t="s">
        <v>2593</v>
      </c>
      <c r="D309" s="1471">
        <v>13866</v>
      </c>
      <c r="E309" s="1471">
        <v>13710</v>
      </c>
      <c r="F309" s="1471">
        <v>15372</v>
      </c>
      <c r="G309" s="1471">
        <v>15570</v>
      </c>
      <c r="H309" s="2193">
        <v>0</v>
      </c>
      <c r="I309" s="2193">
        <v>0</v>
      </c>
      <c r="J309" s="1471">
        <v>20998</v>
      </c>
      <c r="K309" s="1471">
        <v>21139</v>
      </c>
      <c r="L309" s="1471">
        <v>21877</v>
      </c>
      <c r="M309" s="1471">
        <v>23252</v>
      </c>
      <c r="N309" s="1471">
        <v>23944</v>
      </c>
      <c r="O309" s="1471">
        <v>25552</v>
      </c>
      <c r="P309" s="1471">
        <v>26146</v>
      </c>
      <c r="Q309" s="1471">
        <v>26807</v>
      </c>
      <c r="R309" s="1471">
        <v>27397</v>
      </c>
      <c r="S309" s="1471">
        <v>27184</v>
      </c>
      <c r="T309" s="1471">
        <v>26686</v>
      </c>
      <c r="U309" s="1471">
        <v>25573</v>
      </c>
      <c r="V309" s="1471">
        <v>25064</v>
      </c>
      <c r="W309" s="2152">
        <v>23410</v>
      </c>
      <c r="X309" s="2506">
        <v>21608</v>
      </c>
      <c r="Y309" s="2506"/>
      <c r="Z309" s="2511"/>
    </row>
    <row r="310" spans="1:26" ht="15" customHeight="1">
      <c r="A310" s="2150"/>
      <c r="B310" s="2151"/>
      <c r="C310" s="2191" t="s">
        <v>2594</v>
      </c>
      <c r="D310" s="1471">
        <v>2598</v>
      </c>
      <c r="E310" s="1471">
        <v>2407</v>
      </c>
      <c r="F310" s="1471">
        <v>1599</v>
      </c>
      <c r="G310" s="1471">
        <v>1591</v>
      </c>
      <c r="H310" s="2193">
        <v>0</v>
      </c>
      <c r="I310" s="2193">
        <v>0</v>
      </c>
      <c r="J310" s="1471">
        <v>2103</v>
      </c>
      <c r="K310" s="1471">
        <v>2319</v>
      </c>
      <c r="L310" s="1471">
        <v>2570</v>
      </c>
      <c r="M310" s="1471">
        <v>2864</v>
      </c>
      <c r="N310" s="1471">
        <v>3249</v>
      </c>
      <c r="O310" s="1471">
        <v>3789</v>
      </c>
      <c r="P310" s="1471">
        <v>4379</v>
      </c>
      <c r="Q310" s="1471">
        <v>4789</v>
      </c>
      <c r="R310" s="1471">
        <v>5481</v>
      </c>
      <c r="S310" s="1471">
        <v>6534</v>
      </c>
      <c r="T310" s="1471">
        <v>7365</v>
      </c>
      <c r="U310" s="1471">
        <v>8142</v>
      </c>
      <c r="V310" s="1471">
        <v>9188</v>
      </c>
      <c r="W310" s="2152">
        <v>10507</v>
      </c>
      <c r="X310" s="2506">
        <v>10921</v>
      </c>
      <c r="Y310" s="2506"/>
      <c r="Z310" s="2511"/>
    </row>
    <row r="311" spans="1:26" ht="15" customHeight="1">
      <c r="A311" s="2174"/>
      <c r="B311" s="2175"/>
      <c r="C311" s="2192" t="s">
        <v>2595</v>
      </c>
      <c r="D311" s="2185">
        <v>0</v>
      </c>
      <c r="E311" s="2185">
        <v>0</v>
      </c>
      <c r="F311" s="2185">
        <v>0</v>
      </c>
      <c r="G311" s="2185">
        <v>0</v>
      </c>
      <c r="H311" s="2194">
        <v>0</v>
      </c>
      <c r="I311" s="2194">
        <v>0</v>
      </c>
      <c r="J311" s="2185">
        <v>0</v>
      </c>
      <c r="K311" s="2185">
        <v>0</v>
      </c>
      <c r="L311" s="2185">
        <v>0</v>
      </c>
      <c r="M311" s="2185">
        <v>0</v>
      </c>
      <c r="N311" s="2185">
        <v>0</v>
      </c>
      <c r="O311" s="2185">
        <v>0</v>
      </c>
      <c r="P311" s="2185">
        <v>0</v>
      </c>
      <c r="Q311" s="2185">
        <v>5</v>
      </c>
      <c r="R311" s="2185">
        <v>0</v>
      </c>
      <c r="S311" s="2185">
        <v>7</v>
      </c>
      <c r="T311" s="2185">
        <v>0</v>
      </c>
      <c r="U311" s="2185">
        <v>290</v>
      </c>
      <c r="V311" s="2185">
        <v>65</v>
      </c>
      <c r="W311" s="2186">
        <v>157</v>
      </c>
      <c r="X311" s="2507">
        <v>1274</v>
      </c>
      <c r="Y311" s="2507"/>
      <c r="Z311" s="2512"/>
    </row>
    <row r="312" spans="1:26" ht="15" customHeight="1">
      <c r="A312" s="2150" t="s">
        <v>1495</v>
      </c>
      <c r="B312" s="2151" t="s">
        <v>1496</v>
      </c>
      <c r="C312" s="2191" t="s">
        <v>2261</v>
      </c>
      <c r="D312" s="1471">
        <v>13349</v>
      </c>
      <c r="E312" s="1471">
        <v>13027</v>
      </c>
      <c r="F312" s="1471">
        <v>13110</v>
      </c>
      <c r="G312" s="1471">
        <v>13041</v>
      </c>
      <c r="H312" s="2193">
        <v>13291</v>
      </c>
      <c r="I312" s="2193">
        <v>18253</v>
      </c>
      <c r="J312" s="1471">
        <v>18028</v>
      </c>
      <c r="K312" s="1471">
        <v>17506</v>
      </c>
      <c r="L312" s="1471">
        <v>16920</v>
      </c>
      <c r="M312" s="1471">
        <v>16570</v>
      </c>
      <c r="N312" s="1471">
        <v>16560</v>
      </c>
      <c r="O312" s="1471">
        <v>17189</v>
      </c>
      <c r="P312" s="1471">
        <v>17348</v>
      </c>
      <c r="Q312" s="1471">
        <v>17472</v>
      </c>
      <c r="R312" s="1471">
        <v>17157</v>
      </c>
      <c r="S312" s="1471">
        <v>17519</v>
      </c>
      <c r="T312" s="1471">
        <v>17363</v>
      </c>
      <c r="U312" s="1471">
        <v>16743</v>
      </c>
      <c r="V312" s="1471">
        <v>16216</v>
      </c>
      <c r="W312" s="2152">
        <v>14720</v>
      </c>
      <c r="X312" s="2506">
        <v>13554</v>
      </c>
      <c r="Y312" s="2506"/>
      <c r="Z312" s="2511"/>
    </row>
    <row r="313" spans="1:26" ht="15" customHeight="1">
      <c r="A313" s="2150"/>
      <c r="B313" s="2151"/>
      <c r="C313" s="2191" t="s">
        <v>2592</v>
      </c>
      <c r="D313" s="1471">
        <v>5286</v>
      </c>
      <c r="E313" s="1471">
        <v>5203</v>
      </c>
      <c r="F313" s="1471">
        <v>5272</v>
      </c>
      <c r="G313" s="1471">
        <v>5240</v>
      </c>
      <c r="H313" s="2193">
        <v>0</v>
      </c>
      <c r="I313" s="2193">
        <v>0</v>
      </c>
      <c r="J313" s="1471">
        <v>6619</v>
      </c>
      <c r="K313" s="1471">
        <v>6189</v>
      </c>
      <c r="L313" s="1471">
        <v>5528</v>
      </c>
      <c r="M313" s="1471">
        <v>4509</v>
      </c>
      <c r="N313" s="1471">
        <v>3945</v>
      </c>
      <c r="O313" s="1471">
        <v>4134</v>
      </c>
      <c r="P313" s="1471">
        <v>4263</v>
      </c>
      <c r="Q313" s="1471">
        <v>4164</v>
      </c>
      <c r="R313" s="1471">
        <v>3440</v>
      </c>
      <c r="S313" s="1471">
        <v>2929</v>
      </c>
      <c r="T313" s="1471">
        <v>2609</v>
      </c>
      <c r="U313" s="1471">
        <v>2263</v>
      </c>
      <c r="V313" s="1471">
        <v>2036</v>
      </c>
      <c r="W313" s="2152">
        <v>1680</v>
      </c>
      <c r="X313" s="2506">
        <v>1326</v>
      </c>
      <c r="Y313" s="2506"/>
      <c r="Z313" s="2511"/>
    </row>
    <row r="314" spans="1:26" ht="15" customHeight="1">
      <c r="A314" s="2150"/>
      <c r="B314" s="2151"/>
      <c r="C314" s="2191" t="s">
        <v>2593</v>
      </c>
      <c r="D314" s="1471">
        <v>6764</v>
      </c>
      <c r="E314" s="1471">
        <v>6551</v>
      </c>
      <c r="F314" s="1471">
        <v>7042</v>
      </c>
      <c r="G314" s="1471">
        <v>6968</v>
      </c>
      <c r="H314" s="2193">
        <v>0</v>
      </c>
      <c r="I314" s="2193">
        <v>0</v>
      </c>
      <c r="J314" s="1471">
        <v>10279</v>
      </c>
      <c r="K314" s="1471">
        <v>10066</v>
      </c>
      <c r="L314" s="1471">
        <v>10077</v>
      </c>
      <c r="M314" s="1471">
        <v>10672</v>
      </c>
      <c r="N314" s="1471">
        <v>10998</v>
      </c>
      <c r="O314" s="1471">
        <v>11236</v>
      </c>
      <c r="P314" s="1471">
        <v>11076</v>
      </c>
      <c r="Q314" s="1471">
        <v>11105</v>
      </c>
      <c r="R314" s="1471">
        <v>11230</v>
      </c>
      <c r="S314" s="1471">
        <v>11444</v>
      </c>
      <c r="T314" s="1471">
        <v>11296</v>
      </c>
      <c r="U314" s="1471">
        <v>10760</v>
      </c>
      <c r="V314" s="1471">
        <v>10040</v>
      </c>
      <c r="W314" s="2152">
        <v>8490</v>
      </c>
      <c r="X314" s="2506">
        <v>7395</v>
      </c>
      <c r="Y314" s="2506"/>
      <c r="Z314" s="2511"/>
    </row>
    <row r="315" spans="1:26" ht="15" customHeight="1">
      <c r="A315" s="2150"/>
      <c r="B315" s="2151"/>
      <c r="C315" s="2191" t="s">
        <v>2594</v>
      </c>
      <c r="D315" s="1471">
        <v>1299</v>
      </c>
      <c r="E315" s="1471">
        <v>1273</v>
      </c>
      <c r="F315" s="1471">
        <v>796</v>
      </c>
      <c r="G315" s="1471">
        <v>833</v>
      </c>
      <c r="H315" s="2193">
        <v>0</v>
      </c>
      <c r="I315" s="2193">
        <v>0</v>
      </c>
      <c r="J315" s="1471">
        <v>1129</v>
      </c>
      <c r="K315" s="1471">
        <v>1251</v>
      </c>
      <c r="L315" s="1471">
        <v>1315</v>
      </c>
      <c r="M315" s="1471">
        <v>1389</v>
      </c>
      <c r="N315" s="1471">
        <v>1617</v>
      </c>
      <c r="O315" s="1471">
        <v>1818</v>
      </c>
      <c r="P315" s="1471">
        <v>2009</v>
      </c>
      <c r="Q315" s="1471">
        <v>2203</v>
      </c>
      <c r="R315" s="1471">
        <v>2487</v>
      </c>
      <c r="S315" s="1471">
        <v>3145</v>
      </c>
      <c r="T315" s="1471">
        <v>3458</v>
      </c>
      <c r="U315" s="1471">
        <v>3718</v>
      </c>
      <c r="V315" s="1471">
        <v>4129</v>
      </c>
      <c r="W315" s="2152">
        <v>4531</v>
      </c>
      <c r="X315" s="2506">
        <v>4720</v>
      </c>
      <c r="Y315" s="2506"/>
      <c r="Z315" s="2511"/>
    </row>
    <row r="316" spans="1:26" ht="15" customHeight="1">
      <c r="A316" s="2174"/>
      <c r="B316" s="2175"/>
      <c r="C316" s="2192" t="s">
        <v>2595</v>
      </c>
      <c r="D316" s="2185">
        <v>0</v>
      </c>
      <c r="E316" s="2185">
        <v>0</v>
      </c>
      <c r="F316" s="2185">
        <v>0</v>
      </c>
      <c r="G316" s="2185">
        <v>0</v>
      </c>
      <c r="H316" s="2194">
        <v>0</v>
      </c>
      <c r="I316" s="2194">
        <v>0</v>
      </c>
      <c r="J316" s="2185">
        <v>1</v>
      </c>
      <c r="K316" s="2185">
        <v>0</v>
      </c>
      <c r="L316" s="2185">
        <v>0</v>
      </c>
      <c r="M316" s="2185">
        <v>0</v>
      </c>
      <c r="N316" s="2185">
        <v>0</v>
      </c>
      <c r="O316" s="2185">
        <v>1</v>
      </c>
      <c r="P316" s="2185">
        <v>0</v>
      </c>
      <c r="Q316" s="2185">
        <v>0</v>
      </c>
      <c r="R316" s="2185">
        <v>0</v>
      </c>
      <c r="S316" s="2185">
        <v>1</v>
      </c>
      <c r="T316" s="2185">
        <v>0</v>
      </c>
      <c r="U316" s="2185">
        <v>2</v>
      </c>
      <c r="V316" s="2185">
        <v>11</v>
      </c>
      <c r="W316" s="2186">
        <v>19</v>
      </c>
      <c r="X316" s="2507">
        <v>113</v>
      </c>
      <c r="Y316" s="2507"/>
      <c r="Z316" s="2512"/>
    </row>
    <row r="317" spans="1:26" ht="15" customHeight="1">
      <c r="A317" s="2150" t="s">
        <v>1497</v>
      </c>
      <c r="B317" s="2151" t="s">
        <v>1498</v>
      </c>
      <c r="C317" s="2191" t="s">
        <v>2261</v>
      </c>
      <c r="D317" s="1471">
        <v>5956</v>
      </c>
      <c r="E317" s="1471">
        <v>5429</v>
      </c>
      <c r="F317" s="1471">
        <v>5658</v>
      </c>
      <c r="G317" s="1471">
        <v>5928</v>
      </c>
      <c r="H317" s="2193">
        <v>6355</v>
      </c>
      <c r="I317" s="2193">
        <v>8847</v>
      </c>
      <c r="J317" s="1471">
        <v>8385</v>
      </c>
      <c r="K317" s="1471">
        <v>8357</v>
      </c>
      <c r="L317" s="1471">
        <v>8329</v>
      </c>
      <c r="M317" s="1471">
        <v>8566</v>
      </c>
      <c r="N317" s="1471">
        <v>9135</v>
      </c>
      <c r="O317" s="1471">
        <v>9543</v>
      </c>
      <c r="P317" s="1471">
        <v>10407</v>
      </c>
      <c r="Q317" s="1471">
        <v>11752</v>
      </c>
      <c r="R317" s="1471">
        <v>12434</v>
      </c>
      <c r="S317" s="1471">
        <v>12825</v>
      </c>
      <c r="T317" s="1471">
        <v>13107</v>
      </c>
      <c r="U317" s="1471">
        <v>12884</v>
      </c>
      <c r="V317" s="1471">
        <v>12657</v>
      </c>
      <c r="W317" s="2152">
        <v>12379</v>
      </c>
      <c r="X317" s="2506">
        <v>11774</v>
      </c>
      <c r="Y317" s="2506"/>
      <c r="Z317" s="2511"/>
    </row>
    <row r="318" spans="1:26" ht="15" customHeight="1">
      <c r="A318" s="2150"/>
      <c r="B318" s="2151"/>
      <c r="C318" s="2191" t="s">
        <v>2592</v>
      </c>
      <c r="D318" s="1471">
        <v>2286</v>
      </c>
      <c r="E318" s="1471">
        <v>2141</v>
      </c>
      <c r="F318" s="1471">
        <v>2168</v>
      </c>
      <c r="G318" s="1471">
        <v>2240</v>
      </c>
      <c r="H318" s="2193">
        <v>0</v>
      </c>
      <c r="I318" s="2193">
        <v>0</v>
      </c>
      <c r="J318" s="1471">
        <v>2794</v>
      </c>
      <c r="K318" s="1471">
        <v>2682</v>
      </c>
      <c r="L318" s="1471">
        <v>2385</v>
      </c>
      <c r="M318" s="1471">
        <v>2080</v>
      </c>
      <c r="N318" s="1471">
        <v>1988</v>
      </c>
      <c r="O318" s="1471">
        <v>2288</v>
      </c>
      <c r="P318" s="1471">
        <v>2647</v>
      </c>
      <c r="Q318" s="1471">
        <v>2904</v>
      </c>
      <c r="R318" s="1471">
        <v>2672</v>
      </c>
      <c r="S318" s="1471">
        <v>2285</v>
      </c>
      <c r="T318" s="1471">
        <v>2031</v>
      </c>
      <c r="U318" s="1471">
        <v>1834</v>
      </c>
      <c r="V318" s="1471">
        <v>1722</v>
      </c>
      <c r="W318" s="2152">
        <v>1650</v>
      </c>
      <c r="X318" s="2506">
        <v>1348</v>
      </c>
      <c r="Y318" s="2506"/>
      <c r="Z318" s="2511"/>
    </row>
    <row r="319" spans="1:26" ht="15" customHeight="1">
      <c r="A319" s="2150"/>
      <c r="B319" s="2151"/>
      <c r="C319" s="2191" t="s">
        <v>2593</v>
      </c>
      <c r="D319" s="1471">
        <v>3084</v>
      </c>
      <c r="E319" s="1471">
        <v>2767</v>
      </c>
      <c r="F319" s="1471">
        <v>3180</v>
      </c>
      <c r="G319" s="1471">
        <v>3334</v>
      </c>
      <c r="H319" s="2193">
        <v>0</v>
      </c>
      <c r="I319" s="2193">
        <v>0</v>
      </c>
      <c r="J319" s="1471">
        <v>5127</v>
      </c>
      <c r="K319" s="1471">
        <v>5147</v>
      </c>
      <c r="L319" s="1471">
        <v>5367</v>
      </c>
      <c r="M319" s="1471">
        <v>5819</v>
      </c>
      <c r="N319" s="1471">
        <v>6392</v>
      </c>
      <c r="O319" s="1471">
        <v>6375</v>
      </c>
      <c r="P319" s="1471">
        <v>6710</v>
      </c>
      <c r="Q319" s="1471">
        <v>7647</v>
      </c>
      <c r="R319" s="1471">
        <v>8320</v>
      </c>
      <c r="S319" s="1471">
        <v>8694</v>
      </c>
      <c r="T319" s="1471">
        <v>8876</v>
      </c>
      <c r="U319" s="1471">
        <v>8630</v>
      </c>
      <c r="V319" s="1471">
        <v>8081</v>
      </c>
      <c r="W319" s="2152">
        <v>7276</v>
      </c>
      <c r="X319" s="2506">
        <v>6312</v>
      </c>
      <c r="Y319" s="2506"/>
      <c r="Z319" s="2511"/>
    </row>
    <row r="320" spans="1:26" ht="15" customHeight="1">
      <c r="A320" s="2150"/>
      <c r="B320" s="2151"/>
      <c r="C320" s="2191" t="s">
        <v>2594</v>
      </c>
      <c r="D320" s="1471">
        <v>586</v>
      </c>
      <c r="E320" s="1471">
        <v>521</v>
      </c>
      <c r="F320" s="1471">
        <v>310</v>
      </c>
      <c r="G320" s="1471">
        <v>354</v>
      </c>
      <c r="H320" s="2193">
        <v>0</v>
      </c>
      <c r="I320" s="2193">
        <v>0</v>
      </c>
      <c r="J320" s="1471">
        <v>463</v>
      </c>
      <c r="K320" s="1471">
        <v>528</v>
      </c>
      <c r="L320" s="1471">
        <v>577</v>
      </c>
      <c r="M320" s="1471">
        <v>667</v>
      </c>
      <c r="N320" s="1471">
        <v>755</v>
      </c>
      <c r="O320" s="1471">
        <v>880</v>
      </c>
      <c r="P320" s="1471">
        <v>1047</v>
      </c>
      <c r="Q320" s="1471">
        <v>1201</v>
      </c>
      <c r="R320" s="1471">
        <v>1442</v>
      </c>
      <c r="S320" s="1471">
        <v>1846</v>
      </c>
      <c r="T320" s="1471">
        <v>2200</v>
      </c>
      <c r="U320" s="1471">
        <v>2420</v>
      </c>
      <c r="V320" s="1471">
        <v>2854</v>
      </c>
      <c r="W320" s="2152">
        <v>3396</v>
      </c>
      <c r="X320" s="2506">
        <v>3743</v>
      </c>
      <c r="Y320" s="2506"/>
      <c r="Z320" s="2511"/>
    </row>
    <row r="321" spans="1:26" ht="15" customHeight="1">
      <c r="A321" s="2174"/>
      <c r="B321" s="2175"/>
      <c r="C321" s="2192" t="s">
        <v>2595</v>
      </c>
      <c r="D321" s="2185">
        <v>0</v>
      </c>
      <c r="E321" s="2185">
        <v>0</v>
      </c>
      <c r="F321" s="2185">
        <v>0</v>
      </c>
      <c r="G321" s="2185">
        <v>0</v>
      </c>
      <c r="H321" s="2194">
        <v>0</v>
      </c>
      <c r="I321" s="2194">
        <v>0</v>
      </c>
      <c r="J321" s="2185">
        <v>1</v>
      </c>
      <c r="K321" s="2185">
        <v>0</v>
      </c>
      <c r="L321" s="2185">
        <v>0</v>
      </c>
      <c r="M321" s="2185">
        <v>0</v>
      </c>
      <c r="N321" s="2185">
        <v>0</v>
      </c>
      <c r="O321" s="2185">
        <v>0</v>
      </c>
      <c r="P321" s="2185">
        <v>3</v>
      </c>
      <c r="Q321" s="2185">
        <v>0</v>
      </c>
      <c r="R321" s="2185">
        <v>0</v>
      </c>
      <c r="S321" s="2185">
        <v>0</v>
      </c>
      <c r="T321" s="2185">
        <v>0</v>
      </c>
      <c r="U321" s="2185">
        <v>0</v>
      </c>
      <c r="V321" s="2185">
        <v>0</v>
      </c>
      <c r="W321" s="2186">
        <v>57</v>
      </c>
      <c r="X321" s="2507">
        <v>371</v>
      </c>
      <c r="Y321" s="2507"/>
      <c r="Z321" s="2512"/>
    </row>
    <row r="322" spans="1:26" ht="15" customHeight="1">
      <c r="A322" s="2150" t="s">
        <v>1499</v>
      </c>
      <c r="B322" s="2151" t="s">
        <v>1500</v>
      </c>
      <c r="C322" s="2191" t="s">
        <v>2261</v>
      </c>
      <c r="D322" s="1471">
        <v>6212</v>
      </c>
      <c r="E322" s="1471">
        <v>6120</v>
      </c>
      <c r="F322" s="1471">
        <v>6336</v>
      </c>
      <c r="G322" s="1471">
        <v>6461</v>
      </c>
      <c r="H322" s="2193">
        <v>6495</v>
      </c>
      <c r="I322" s="2193">
        <v>10955</v>
      </c>
      <c r="J322" s="1471">
        <v>10614</v>
      </c>
      <c r="K322" s="1471">
        <v>10747</v>
      </c>
      <c r="L322" s="1471">
        <v>10505</v>
      </c>
      <c r="M322" s="1471">
        <v>10864</v>
      </c>
      <c r="N322" s="1471">
        <v>11258</v>
      </c>
      <c r="O322" s="1471">
        <v>11985</v>
      </c>
      <c r="P322" s="1471">
        <v>12471</v>
      </c>
      <c r="Q322" s="1471">
        <v>12553</v>
      </c>
      <c r="R322" s="1471">
        <v>12611</v>
      </c>
      <c r="S322" s="1471">
        <v>12480</v>
      </c>
      <c r="T322" s="1471">
        <v>12187</v>
      </c>
      <c r="U322" s="1471">
        <v>11784</v>
      </c>
      <c r="V322" s="1471">
        <v>11286</v>
      </c>
      <c r="W322" s="2152">
        <v>10659</v>
      </c>
      <c r="X322" s="2506">
        <v>9940</v>
      </c>
      <c r="Y322" s="2506"/>
      <c r="Z322" s="2511"/>
    </row>
    <row r="323" spans="1:26" ht="15" customHeight="1">
      <c r="A323" s="2150"/>
      <c r="B323" s="2151"/>
      <c r="C323" s="2191" t="s">
        <v>2592</v>
      </c>
      <c r="D323" s="1471">
        <v>2386</v>
      </c>
      <c r="E323" s="1471">
        <v>2319</v>
      </c>
      <c r="F323" s="1471">
        <v>2355</v>
      </c>
      <c r="G323" s="1471">
        <v>2442</v>
      </c>
      <c r="H323" s="2193">
        <v>0</v>
      </c>
      <c r="I323" s="2193">
        <v>0</v>
      </c>
      <c r="J323" s="1471">
        <v>3932</v>
      </c>
      <c r="K323" s="1471">
        <v>3897</v>
      </c>
      <c r="L323" s="1471">
        <v>3303</v>
      </c>
      <c r="M323" s="1471">
        <v>2949</v>
      </c>
      <c r="N323" s="1471">
        <v>2876</v>
      </c>
      <c r="O323" s="1471">
        <v>3168</v>
      </c>
      <c r="P323" s="1471">
        <v>3185</v>
      </c>
      <c r="Q323" s="1471">
        <v>2870</v>
      </c>
      <c r="R323" s="1471">
        <v>2364</v>
      </c>
      <c r="S323" s="1471">
        <v>2009</v>
      </c>
      <c r="T323" s="1471">
        <v>1795</v>
      </c>
      <c r="U323" s="1471">
        <v>1598</v>
      </c>
      <c r="V323" s="1471">
        <v>1453</v>
      </c>
      <c r="W323" s="2152">
        <v>1271</v>
      </c>
      <c r="X323" s="2506">
        <v>1076</v>
      </c>
      <c r="Y323" s="2506"/>
      <c r="Z323" s="2511"/>
    </row>
    <row r="324" spans="1:26" ht="15" customHeight="1">
      <c r="A324" s="2150"/>
      <c r="B324" s="2151"/>
      <c r="C324" s="2191" t="s">
        <v>2593</v>
      </c>
      <c r="D324" s="1471">
        <v>3175</v>
      </c>
      <c r="E324" s="1471">
        <v>3179</v>
      </c>
      <c r="F324" s="1471">
        <v>3555</v>
      </c>
      <c r="G324" s="1471">
        <v>3603</v>
      </c>
      <c r="H324" s="2193">
        <v>0</v>
      </c>
      <c r="I324" s="2193">
        <v>0</v>
      </c>
      <c r="J324" s="1471">
        <v>6085</v>
      </c>
      <c r="K324" s="1471">
        <v>6189</v>
      </c>
      <c r="L324" s="1471">
        <v>6468</v>
      </c>
      <c r="M324" s="1471">
        <v>7104</v>
      </c>
      <c r="N324" s="1471">
        <v>7477</v>
      </c>
      <c r="O324" s="1471">
        <v>7763</v>
      </c>
      <c r="P324" s="1471">
        <v>8036</v>
      </c>
      <c r="Q324" s="1471">
        <v>8286</v>
      </c>
      <c r="R324" s="1471">
        <v>8654</v>
      </c>
      <c r="S324" s="1471">
        <v>8554</v>
      </c>
      <c r="T324" s="1471">
        <v>8113</v>
      </c>
      <c r="U324" s="1471">
        <v>7643</v>
      </c>
      <c r="V324" s="1471">
        <v>6781</v>
      </c>
      <c r="W324" s="2152">
        <v>5951</v>
      </c>
      <c r="X324" s="2506">
        <v>5067</v>
      </c>
      <c r="Y324" s="2506"/>
      <c r="Z324" s="2511"/>
    </row>
    <row r="325" spans="1:26" ht="15" customHeight="1">
      <c r="A325" s="2150"/>
      <c r="B325" s="2151"/>
      <c r="C325" s="2191" t="s">
        <v>2594</v>
      </c>
      <c r="D325" s="1471">
        <v>651</v>
      </c>
      <c r="E325" s="1471">
        <v>622</v>
      </c>
      <c r="F325" s="1471">
        <v>426</v>
      </c>
      <c r="G325" s="1471">
        <v>416</v>
      </c>
      <c r="H325" s="2193">
        <v>0</v>
      </c>
      <c r="I325" s="2193">
        <v>0</v>
      </c>
      <c r="J325" s="1471">
        <v>596</v>
      </c>
      <c r="K325" s="1471">
        <v>661</v>
      </c>
      <c r="L325" s="1471">
        <v>734</v>
      </c>
      <c r="M325" s="1471">
        <v>811</v>
      </c>
      <c r="N325" s="1471">
        <v>905</v>
      </c>
      <c r="O325" s="1471">
        <v>1054</v>
      </c>
      <c r="P325" s="1471">
        <v>1250</v>
      </c>
      <c r="Q325" s="1471">
        <v>1397</v>
      </c>
      <c r="R325" s="1471">
        <v>1593</v>
      </c>
      <c r="S325" s="1471">
        <v>1917</v>
      </c>
      <c r="T325" s="1471">
        <v>2279</v>
      </c>
      <c r="U325" s="1471">
        <v>2543</v>
      </c>
      <c r="V325" s="1471">
        <v>3052</v>
      </c>
      <c r="W325" s="2152">
        <v>3433</v>
      </c>
      <c r="X325" s="2506">
        <v>3579</v>
      </c>
      <c r="Y325" s="2506"/>
      <c r="Z325" s="2511"/>
    </row>
    <row r="326" spans="1:26" ht="15" customHeight="1">
      <c r="A326" s="2174"/>
      <c r="B326" s="2175"/>
      <c r="C326" s="2192" t="s">
        <v>2595</v>
      </c>
      <c r="D326" s="2185">
        <v>0</v>
      </c>
      <c r="E326" s="2185">
        <v>0</v>
      </c>
      <c r="F326" s="2185">
        <v>0</v>
      </c>
      <c r="G326" s="2185">
        <v>0</v>
      </c>
      <c r="H326" s="2194">
        <v>0</v>
      </c>
      <c r="I326" s="2194">
        <v>0</v>
      </c>
      <c r="J326" s="2185">
        <v>1</v>
      </c>
      <c r="K326" s="2185">
        <v>0</v>
      </c>
      <c r="L326" s="2185">
        <v>0</v>
      </c>
      <c r="M326" s="2185">
        <v>0</v>
      </c>
      <c r="N326" s="2185">
        <v>0</v>
      </c>
      <c r="O326" s="2185">
        <v>0</v>
      </c>
      <c r="P326" s="2185">
        <v>0</v>
      </c>
      <c r="Q326" s="2185">
        <v>0</v>
      </c>
      <c r="R326" s="2185">
        <v>0</v>
      </c>
      <c r="S326" s="2185">
        <v>0</v>
      </c>
      <c r="T326" s="2185">
        <v>0</v>
      </c>
      <c r="U326" s="2185">
        <v>0</v>
      </c>
      <c r="V326" s="2185">
        <v>0</v>
      </c>
      <c r="W326" s="2186">
        <v>4</v>
      </c>
      <c r="X326" s="2507">
        <v>218</v>
      </c>
      <c r="Y326" s="2507"/>
      <c r="Z326" s="2512"/>
    </row>
    <row r="327" spans="1:26" ht="15" customHeight="1">
      <c r="A327" s="1001" t="s">
        <v>1450</v>
      </c>
      <c r="B327" s="1002" t="s">
        <v>46</v>
      </c>
      <c r="C327" s="2147" t="s">
        <v>2261</v>
      </c>
      <c r="D327" s="1003">
        <v>9271</v>
      </c>
      <c r="E327" s="1003">
        <v>9156</v>
      </c>
      <c r="F327" s="1003">
        <v>9392</v>
      </c>
      <c r="G327" s="1003">
        <v>9414</v>
      </c>
      <c r="H327" s="2193">
        <v>9832</v>
      </c>
      <c r="I327" s="2193">
        <v>14154</v>
      </c>
      <c r="J327" s="1003">
        <v>13599</v>
      </c>
      <c r="K327" s="1003">
        <v>13613</v>
      </c>
      <c r="L327" s="1003">
        <v>14296</v>
      </c>
      <c r="M327" s="1003">
        <v>16545</v>
      </c>
      <c r="N327" s="1003">
        <v>20457</v>
      </c>
      <c r="O327" s="1003">
        <v>24751</v>
      </c>
      <c r="P327" s="1003">
        <v>26686</v>
      </c>
      <c r="Q327" s="1003">
        <v>29663</v>
      </c>
      <c r="R327" s="1003">
        <v>30477</v>
      </c>
      <c r="S327" s="1003">
        <v>31634</v>
      </c>
      <c r="T327" s="1003">
        <v>31960</v>
      </c>
      <c r="U327" s="1004">
        <v>32555</v>
      </c>
      <c r="V327" s="1004">
        <v>33438</v>
      </c>
      <c r="W327" s="1005">
        <v>33690</v>
      </c>
      <c r="X327" s="2506">
        <v>33477</v>
      </c>
      <c r="Y327" s="2506">
        <v>33690</v>
      </c>
      <c r="Z327" s="2511">
        <v>33477</v>
      </c>
    </row>
    <row r="328" spans="1:26" ht="15" customHeight="1">
      <c r="A328" s="1001"/>
      <c r="B328" s="1002"/>
      <c r="C328" s="2147" t="s">
        <v>2592</v>
      </c>
      <c r="D328" s="1003">
        <v>3632</v>
      </c>
      <c r="E328" s="1003">
        <v>3603</v>
      </c>
      <c r="F328" s="1003">
        <v>3537</v>
      </c>
      <c r="G328" s="1003">
        <v>3569</v>
      </c>
      <c r="H328" s="2193">
        <v>0</v>
      </c>
      <c r="I328" s="2193">
        <v>0</v>
      </c>
      <c r="J328" s="1003">
        <v>4775</v>
      </c>
      <c r="K328" s="1003">
        <v>4577</v>
      </c>
      <c r="L328" s="1003">
        <v>4332</v>
      </c>
      <c r="M328" s="1003">
        <v>4114</v>
      </c>
      <c r="N328" s="1003">
        <v>4552</v>
      </c>
      <c r="O328" s="1003">
        <v>6767</v>
      </c>
      <c r="P328" s="1003">
        <v>7624</v>
      </c>
      <c r="Q328" s="1003">
        <v>7688</v>
      </c>
      <c r="R328" s="1003">
        <v>6458</v>
      </c>
      <c r="S328" s="1003">
        <v>5482</v>
      </c>
      <c r="T328" s="1003">
        <v>5231</v>
      </c>
      <c r="U328" s="1004">
        <v>5323</v>
      </c>
      <c r="V328" s="1004">
        <v>5793</v>
      </c>
      <c r="W328" s="1005">
        <v>5518</v>
      </c>
      <c r="X328" s="2506">
        <v>4844</v>
      </c>
      <c r="Y328" s="2506">
        <v>5518</v>
      </c>
      <c r="Z328" s="2511">
        <v>4862</v>
      </c>
    </row>
    <row r="329" spans="1:26" ht="15" customHeight="1">
      <c r="A329" s="1001"/>
      <c r="B329" s="1002"/>
      <c r="C329" s="2147" t="s">
        <v>2593</v>
      </c>
      <c r="D329" s="1003">
        <v>4655</v>
      </c>
      <c r="E329" s="1003">
        <v>4664</v>
      </c>
      <c r="F329" s="1003">
        <v>5261</v>
      </c>
      <c r="G329" s="1003">
        <v>5238</v>
      </c>
      <c r="H329" s="2193">
        <v>0</v>
      </c>
      <c r="I329" s="2193">
        <v>0</v>
      </c>
      <c r="J329" s="1003">
        <v>8034</v>
      </c>
      <c r="K329" s="1003">
        <v>8146</v>
      </c>
      <c r="L329" s="1003">
        <v>8949</v>
      </c>
      <c r="M329" s="1003">
        <v>11316</v>
      </c>
      <c r="N329" s="1003">
        <v>14614</v>
      </c>
      <c r="O329" s="1003">
        <v>16408</v>
      </c>
      <c r="P329" s="1003">
        <v>17054</v>
      </c>
      <c r="Q329" s="1003">
        <v>19542</v>
      </c>
      <c r="R329" s="1003">
        <v>21158</v>
      </c>
      <c r="S329" s="1003">
        <v>22674</v>
      </c>
      <c r="T329" s="1003">
        <v>22542</v>
      </c>
      <c r="U329" s="1004">
        <v>21989</v>
      </c>
      <c r="V329" s="1004">
        <v>21073</v>
      </c>
      <c r="W329" s="1005">
        <v>19892</v>
      </c>
      <c r="X329" s="2506">
        <v>19172</v>
      </c>
      <c r="Y329" s="2506">
        <v>19924</v>
      </c>
      <c r="Z329" s="2511">
        <v>19450</v>
      </c>
    </row>
    <row r="330" spans="1:26" ht="15" customHeight="1">
      <c r="A330" s="1001"/>
      <c r="B330" s="1002"/>
      <c r="C330" s="2147" t="s">
        <v>2594</v>
      </c>
      <c r="D330" s="1003">
        <v>984</v>
      </c>
      <c r="E330" s="1003">
        <v>889</v>
      </c>
      <c r="F330" s="1003">
        <v>594</v>
      </c>
      <c r="G330" s="1003">
        <v>607</v>
      </c>
      <c r="H330" s="2193">
        <v>0</v>
      </c>
      <c r="I330" s="2193">
        <v>0</v>
      </c>
      <c r="J330" s="1003">
        <v>790</v>
      </c>
      <c r="K330" s="1003">
        <v>890</v>
      </c>
      <c r="L330" s="1003">
        <v>1015</v>
      </c>
      <c r="M330" s="1003">
        <v>1115</v>
      </c>
      <c r="N330" s="1003">
        <v>1291</v>
      </c>
      <c r="O330" s="1003">
        <v>1571</v>
      </c>
      <c r="P330" s="1003">
        <v>2008</v>
      </c>
      <c r="Q330" s="1003">
        <v>2433</v>
      </c>
      <c r="R330" s="1003">
        <v>2854</v>
      </c>
      <c r="S330" s="1003">
        <v>3478</v>
      </c>
      <c r="T330" s="1003">
        <v>4187</v>
      </c>
      <c r="U330" s="1004">
        <v>5165</v>
      </c>
      <c r="V330" s="1004">
        <v>6539</v>
      </c>
      <c r="W330" s="1005">
        <v>8247</v>
      </c>
      <c r="X330" s="2506">
        <v>9045</v>
      </c>
      <c r="Y330" s="2506">
        <v>8248</v>
      </c>
      <c r="Z330" s="2511">
        <v>9165</v>
      </c>
    </row>
    <row r="331" spans="1:26" ht="15" customHeight="1">
      <c r="A331" s="2153"/>
      <c r="B331" s="2154"/>
      <c r="C331" s="2168" t="s">
        <v>2595</v>
      </c>
      <c r="D331" s="2176">
        <v>0</v>
      </c>
      <c r="E331" s="2176">
        <v>0</v>
      </c>
      <c r="F331" s="2176">
        <v>0</v>
      </c>
      <c r="G331" s="2176">
        <v>0</v>
      </c>
      <c r="H331" s="2194">
        <v>0</v>
      </c>
      <c r="I331" s="2194">
        <v>0</v>
      </c>
      <c r="J331" s="2176">
        <v>0</v>
      </c>
      <c r="K331" s="2176">
        <v>0</v>
      </c>
      <c r="L331" s="2176">
        <v>0</v>
      </c>
      <c r="M331" s="2176">
        <v>0</v>
      </c>
      <c r="N331" s="2176">
        <v>0</v>
      </c>
      <c r="O331" s="2176">
        <v>5</v>
      </c>
      <c r="P331" s="2176">
        <v>0</v>
      </c>
      <c r="Q331" s="2176">
        <v>0</v>
      </c>
      <c r="R331" s="2176">
        <v>7</v>
      </c>
      <c r="S331" s="2176">
        <v>0</v>
      </c>
      <c r="T331" s="2176">
        <v>0</v>
      </c>
      <c r="U331" s="2177">
        <v>78</v>
      </c>
      <c r="V331" s="2177">
        <v>33</v>
      </c>
      <c r="W331" s="2179">
        <v>33</v>
      </c>
      <c r="X331" s="2507">
        <v>416</v>
      </c>
      <c r="Y331" s="2507">
        <v>0</v>
      </c>
      <c r="Z331" s="2512" t="s">
        <v>2395</v>
      </c>
    </row>
    <row r="332" spans="1:26" ht="15" customHeight="1">
      <c r="A332" s="1001" t="s">
        <v>1451</v>
      </c>
      <c r="B332" s="1002" t="s">
        <v>47</v>
      </c>
      <c r="C332" s="2147" t="s">
        <v>2261</v>
      </c>
      <c r="D332" s="1003">
        <v>14939</v>
      </c>
      <c r="E332" s="1003">
        <v>15050</v>
      </c>
      <c r="F332" s="1003">
        <v>15150</v>
      </c>
      <c r="G332" s="1003">
        <v>15135</v>
      </c>
      <c r="H332" s="2193">
        <v>15442</v>
      </c>
      <c r="I332" s="2193">
        <v>20756</v>
      </c>
      <c r="J332" s="1003">
        <v>19959</v>
      </c>
      <c r="K332" s="1003">
        <v>19000</v>
      </c>
      <c r="L332" s="1003">
        <v>17798</v>
      </c>
      <c r="M332" s="1003">
        <v>17153</v>
      </c>
      <c r="N332" s="1003">
        <v>16902</v>
      </c>
      <c r="O332" s="1003">
        <v>17448</v>
      </c>
      <c r="P332" s="1003">
        <v>18388</v>
      </c>
      <c r="Q332" s="1003">
        <v>18900</v>
      </c>
      <c r="R332" s="1003">
        <v>18781</v>
      </c>
      <c r="S332" s="1003">
        <v>18849</v>
      </c>
      <c r="T332" s="1003">
        <v>18419</v>
      </c>
      <c r="U332" s="1004">
        <v>17603</v>
      </c>
      <c r="V332" s="1004">
        <v>16636</v>
      </c>
      <c r="W332" s="1005">
        <v>15224</v>
      </c>
      <c r="X332" s="2506">
        <v>13879</v>
      </c>
      <c r="Y332" s="2506">
        <v>15224</v>
      </c>
      <c r="Z332" s="2511">
        <v>13879</v>
      </c>
    </row>
    <row r="333" spans="1:26" ht="15" customHeight="1">
      <c r="A333" s="1001"/>
      <c r="B333" s="1002"/>
      <c r="C333" s="2147" t="s">
        <v>2592</v>
      </c>
      <c r="D333" s="1003">
        <v>5896</v>
      </c>
      <c r="E333" s="1003">
        <v>5881</v>
      </c>
      <c r="F333" s="1003">
        <v>5860</v>
      </c>
      <c r="G333" s="1003">
        <v>5937</v>
      </c>
      <c r="H333" s="2193">
        <v>0</v>
      </c>
      <c r="I333" s="2193">
        <v>0</v>
      </c>
      <c r="J333" s="1003">
        <v>6987</v>
      </c>
      <c r="K333" s="1003">
        <v>6387</v>
      </c>
      <c r="L333" s="1003">
        <v>5423</v>
      </c>
      <c r="M333" s="1003">
        <v>4560</v>
      </c>
      <c r="N333" s="1003">
        <v>4018</v>
      </c>
      <c r="O333" s="1003">
        <v>4031</v>
      </c>
      <c r="P333" s="1003">
        <v>4321</v>
      </c>
      <c r="Q333" s="1003">
        <v>4303</v>
      </c>
      <c r="R333" s="1003">
        <v>3731</v>
      </c>
      <c r="S333" s="1003">
        <v>3233</v>
      </c>
      <c r="T333" s="1003">
        <v>2766</v>
      </c>
      <c r="U333" s="1004">
        <v>2359</v>
      </c>
      <c r="V333" s="1004">
        <v>2017</v>
      </c>
      <c r="W333" s="1005">
        <v>1686</v>
      </c>
      <c r="X333" s="2506">
        <v>1239</v>
      </c>
      <c r="Y333" s="2506">
        <v>1686</v>
      </c>
      <c r="Z333" s="2511">
        <v>1276</v>
      </c>
    </row>
    <row r="334" spans="1:26" ht="15" customHeight="1">
      <c r="A334" s="1001"/>
      <c r="B334" s="1002"/>
      <c r="C334" s="2147" t="s">
        <v>2593</v>
      </c>
      <c r="D334" s="1003">
        <v>7593</v>
      </c>
      <c r="E334" s="1003">
        <v>7744</v>
      </c>
      <c r="F334" s="1003">
        <v>8362</v>
      </c>
      <c r="G334" s="1003">
        <v>8256</v>
      </c>
      <c r="H334" s="2193">
        <v>0</v>
      </c>
      <c r="I334" s="2193">
        <v>0</v>
      </c>
      <c r="J334" s="1003">
        <v>11620</v>
      </c>
      <c r="K334" s="1003">
        <v>11127</v>
      </c>
      <c r="L334" s="1003">
        <v>10837</v>
      </c>
      <c r="M334" s="1003">
        <v>10909</v>
      </c>
      <c r="N334" s="1003">
        <v>11094</v>
      </c>
      <c r="O334" s="1003">
        <v>11360</v>
      </c>
      <c r="P334" s="1003">
        <v>11791</v>
      </c>
      <c r="Q334" s="1003">
        <v>12089</v>
      </c>
      <c r="R334" s="1003">
        <v>12148</v>
      </c>
      <c r="S334" s="1003">
        <v>12093</v>
      </c>
      <c r="T334" s="1003">
        <v>11675</v>
      </c>
      <c r="U334" s="1004">
        <v>10983</v>
      </c>
      <c r="V334" s="1004">
        <v>9908</v>
      </c>
      <c r="W334" s="1005">
        <v>8301</v>
      </c>
      <c r="X334" s="2506">
        <v>6882</v>
      </c>
      <c r="Y334" s="2506">
        <v>8303</v>
      </c>
      <c r="Z334" s="2511">
        <v>7047</v>
      </c>
    </row>
    <row r="335" spans="1:26" ht="15" customHeight="1">
      <c r="A335" s="1001"/>
      <c r="B335" s="1002"/>
      <c r="C335" s="2147" t="s">
        <v>2594</v>
      </c>
      <c r="D335" s="1003">
        <v>1450</v>
      </c>
      <c r="E335" s="1003">
        <v>1425</v>
      </c>
      <c r="F335" s="1003">
        <v>928</v>
      </c>
      <c r="G335" s="1003">
        <v>942</v>
      </c>
      <c r="H335" s="2193">
        <v>0</v>
      </c>
      <c r="I335" s="2193">
        <v>0</v>
      </c>
      <c r="J335" s="1003">
        <v>1348</v>
      </c>
      <c r="K335" s="1003">
        <v>1485</v>
      </c>
      <c r="L335" s="1003">
        <v>1538</v>
      </c>
      <c r="M335" s="1003">
        <v>1684</v>
      </c>
      <c r="N335" s="1003">
        <v>1790</v>
      </c>
      <c r="O335" s="1003">
        <v>2048</v>
      </c>
      <c r="P335" s="1003">
        <v>2276</v>
      </c>
      <c r="Q335" s="1003">
        <v>2508</v>
      </c>
      <c r="R335" s="1003">
        <v>2902</v>
      </c>
      <c r="S335" s="1003">
        <v>3523</v>
      </c>
      <c r="T335" s="1003">
        <v>3978</v>
      </c>
      <c r="U335" s="1004">
        <v>4261</v>
      </c>
      <c r="V335" s="1004">
        <v>4710</v>
      </c>
      <c r="W335" s="1005">
        <v>5235</v>
      </c>
      <c r="X335" s="2506">
        <v>5454</v>
      </c>
      <c r="Y335" s="2506">
        <v>5235</v>
      </c>
      <c r="Z335" s="2511">
        <v>5556</v>
      </c>
    </row>
    <row r="336" spans="1:26" ht="15" customHeight="1">
      <c r="A336" s="2153"/>
      <c r="B336" s="2154"/>
      <c r="C336" s="2168" t="s">
        <v>2595</v>
      </c>
      <c r="D336" s="2176">
        <v>0</v>
      </c>
      <c r="E336" s="2176">
        <v>0</v>
      </c>
      <c r="F336" s="2176">
        <v>0</v>
      </c>
      <c r="G336" s="2176">
        <v>0</v>
      </c>
      <c r="H336" s="2194">
        <v>0</v>
      </c>
      <c r="I336" s="2194">
        <v>0</v>
      </c>
      <c r="J336" s="2176">
        <v>4</v>
      </c>
      <c r="K336" s="2176">
        <v>1</v>
      </c>
      <c r="L336" s="2176">
        <v>0</v>
      </c>
      <c r="M336" s="2176">
        <v>0</v>
      </c>
      <c r="N336" s="2176">
        <v>0</v>
      </c>
      <c r="O336" s="2176">
        <v>9</v>
      </c>
      <c r="P336" s="2176">
        <v>0</v>
      </c>
      <c r="Q336" s="2176">
        <v>0</v>
      </c>
      <c r="R336" s="2176">
        <v>0</v>
      </c>
      <c r="S336" s="2176">
        <v>0</v>
      </c>
      <c r="T336" s="2176">
        <v>0</v>
      </c>
      <c r="U336" s="2177">
        <v>0</v>
      </c>
      <c r="V336" s="2177">
        <v>1</v>
      </c>
      <c r="W336" s="2179">
        <v>2</v>
      </c>
      <c r="X336" s="2507">
        <v>304</v>
      </c>
      <c r="Y336" s="2507">
        <v>0</v>
      </c>
      <c r="Z336" s="2512" t="s">
        <v>2395</v>
      </c>
    </row>
    <row r="337" spans="1:26" ht="15" customHeight="1">
      <c r="A337" s="1001">
        <v>901</v>
      </c>
      <c r="B337" s="1002" t="s">
        <v>1453</v>
      </c>
      <c r="C337" s="2147" t="s">
        <v>2261</v>
      </c>
      <c r="D337" s="1003">
        <v>31626</v>
      </c>
      <c r="E337" s="1003">
        <v>31686</v>
      </c>
      <c r="F337" s="1003">
        <v>31646</v>
      </c>
      <c r="G337" s="1003">
        <v>31093</v>
      </c>
      <c r="H337" s="2193">
        <v>29879</v>
      </c>
      <c r="I337" s="2193">
        <v>38947</v>
      </c>
      <c r="J337" s="1003">
        <v>38352</v>
      </c>
      <c r="K337" s="1003">
        <v>35664</v>
      </c>
      <c r="L337" s="1003">
        <v>32455</v>
      </c>
      <c r="M337" s="1003">
        <v>28921</v>
      </c>
      <c r="N337" s="1003">
        <v>26410</v>
      </c>
      <c r="O337" s="1003">
        <v>25600</v>
      </c>
      <c r="P337" s="1003">
        <v>24874</v>
      </c>
      <c r="Q337" s="1003">
        <v>24516</v>
      </c>
      <c r="R337" s="1003">
        <v>23827</v>
      </c>
      <c r="S337" s="1003">
        <v>23341</v>
      </c>
      <c r="T337" s="1003">
        <v>22337</v>
      </c>
      <c r="U337" s="1004">
        <v>21012</v>
      </c>
      <c r="V337" s="1004">
        <v>19265</v>
      </c>
      <c r="W337" s="1005">
        <v>17510</v>
      </c>
      <c r="X337" s="2506">
        <v>15863</v>
      </c>
      <c r="Y337" s="2506">
        <v>17510</v>
      </c>
      <c r="Z337" s="2511">
        <v>15863</v>
      </c>
    </row>
    <row r="338" spans="1:26" ht="15" customHeight="1">
      <c r="A338" s="1001"/>
      <c r="B338" s="1002"/>
      <c r="C338" s="2147" t="s">
        <v>2592</v>
      </c>
      <c r="D338" s="1003">
        <v>12086</v>
      </c>
      <c r="E338" s="1003">
        <v>12363</v>
      </c>
      <c r="F338" s="1003">
        <v>12397</v>
      </c>
      <c r="G338" s="1003">
        <v>12327</v>
      </c>
      <c r="H338" s="2193">
        <v>0</v>
      </c>
      <c r="I338" s="2193">
        <v>0</v>
      </c>
      <c r="J338" s="1003">
        <v>13986</v>
      </c>
      <c r="K338" s="1003">
        <v>12615</v>
      </c>
      <c r="L338" s="1003">
        <v>10813</v>
      </c>
      <c r="M338" s="1003">
        <v>7980</v>
      </c>
      <c r="N338" s="1003">
        <v>5994</v>
      </c>
      <c r="O338" s="1003">
        <v>5278</v>
      </c>
      <c r="P338" s="1003">
        <v>5130</v>
      </c>
      <c r="Q338" s="1003">
        <v>4971</v>
      </c>
      <c r="R338" s="1003">
        <v>4450</v>
      </c>
      <c r="S338" s="1003">
        <v>3794</v>
      </c>
      <c r="T338" s="1003">
        <v>3189</v>
      </c>
      <c r="U338" s="1004">
        <v>2650</v>
      </c>
      <c r="V338" s="1004">
        <v>2160</v>
      </c>
      <c r="W338" s="1005">
        <v>1787</v>
      </c>
      <c r="X338" s="2506">
        <v>1462</v>
      </c>
      <c r="Y338" s="2506">
        <v>1787</v>
      </c>
      <c r="Z338" s="2511">
        <v>1462</v>
      </c>
    </row>
    <row r="339" spans="1:26" ht="15" customHeight="1">
      <c r="A339" s="1001"/>
      <c r="B339" s="1002"/>
      <c r="C339" s="2147" t="s">
        <v>2593</v>
      </c>
      <c r="D339" s="1003">
        <v>16360</v>
      </c>
      <c r="E339" s="1003">
        <v>16215</v>
      </c>
      <c r="F339" s="1003">
        <v>17176</v>
      </c>
      <c r="G339" s="1003">
        <v>16666</v>
      </c>
      <c r="H339" s="2193">
        <v>0</v>
      </c>
      <c r="I339" s="2193">
        <v>0</v>
      </c>
      <c r="J339" s="1003">
        <v>21616</v>
      </c>
      <c r="K339" s="1003">
        <v>20015</v>
      </c>
      <c r="L339" s="1003">
        <v>18541</v>
      </c>
      <c r="M339" s="1003">
        <v>17789</v>
      </c>
      <c r="N339" s="1003">
        <v>17019</v>
      </c>
      <c r="O339" s="1003">
        <v>16420</v>
      </c>
      <c r="P339" s="1003">
        <v>15529</v>
      </c>
      <c r="Q339" s="1003">
        <v>15148</v>
      </c>
      <c r="R339" s="1003">
        <v>14272</v>
      </c>
      <c r="S339" s="1003">
        <v>13667</v>
      </c>
      <c r="T339" s="1003">
        <v>12631</v>
      </c>
      <c r="U339" s="1004">
        <v>11700</v>
      </c>
      <c r="V339" s="1004">
        <v>10556</v>
      </c>
      <c r="W339" s="1005">
        <v>9026</v>
      </c>
      <c r="X339" s="2506">
        <v>7533</v>
      </c>
      <c r="Y339" s="2506">
        <v>9026</v>
      </c>
      <c r="Z339" s="2511">
        <v>7540</v>
      </c>
    </row>
    <row r="340" spans="1:26" ht="15" customHeight="1">
      <c r="A340" s="1001"/>
      <c r="B340" s="1002"/>
      <c r="C340" s="2147" t="s">
        <v>2594</v>
      </c>
      <c r="D340" s="1003">
        <v>3180</v>
      </c>
      <c r="E340" s="1003">
        <v>3108</v>
      </c>
      <c r="F340" s="1003">
        <v>2073</v>
      </c>
      <c r="G340" s="1003">
        <v>2100</v>
      </c>
      <c r="H340" s="2193">
        <v>0</v>
      </c>
      <c r="I340" s="2193">
        <v>0</v>
      </c>
      <c r="J340" s="1003">
        <v>2748</v>
      </c>
      <c r="K340" s="1003">
        <v>3034</v>
      </c>
      <c r="L340" s="1003">
        <v>3101</v>
      </c>
      <c r="M340" s="1003">
        <v>3152</v>
      </c>
      <c r="N340" s="1003">
        <v>3397</v>
      </c>
      <c r="O340" s="1003">
        <v>3902</v>
      </c>
      <c r="P340" s="1003">
        <v>4215</v>
      </c>
      <c r="Q340" s="1003">
        <v>4397</v>
      </c>
      <c r="R340" s="1003">
        <v>5104</v>
      </c>
      <c r="S340" s="1003">
        <v>5880</v>
      </c>
      <c r="T340" s="1003">
        <v>6517</v>
      </c>
      <c r="U340" s="1004">
        <v>6662</v>
      </c>
      <c r="V340" s="1004">
        <v>6544</v>
      </c>
      <c r="W340" s="1005">
        <v>6695</v>
      </c>
      <c r="X340" s="2506">
        <v>6853</v>
      </c>
      <c r="Y340" s="2506">
        <v>6697</v>
      </c>
      <c r="Z340" s="2511">
        <v>6861</v>
      </c>
    </row>
    <row r="341" spans="1:26" ht="15" customHeight="1">
      <c r="A341" s="2153"/>
      <c r="B341" s="2154"/>
      <c r="C341" s="2168" t="s">
        <v>2595</v>
      </c>
      <c r="D341" s="2176">
        <v>0</v>
      </c>
      <c r="E341" s="2176">
        <v>0</v>
      </c>
      <c r="F341" s="2176">
        <v>0</v>
      </c>
      <c r="G341" s="2176">
        <v>0</v>
      </c>
      <c r="H341" s="2194">
        <v>0</v>
      </c>
      <c r="I341" s="2194">
        <v>0</v>
      </c>
      <c r="J341" s="2176">
        <v>2</v>
      </c>
      <c r="K341" s="2176">
        <v>0</v>
      </c>
      <c r="L341" s="2176">
        <v>0</v>
      </c>
      <c r="M341" s="2176">
        <v>0</v>
      </c>
      <c r="N341" s="2176">
        <v>0</v>
      </c>
      <c r="O341" s="2176">
        <v>0</v>
      </c>
      <c r="P341" s="2176">
        <v>0</v>
      </c>
      <c r="Q341" s="2176">
        <v>0</v>
      </c>
      <c r="R341" s="2176">
        <v>1</v>
      </c>
      <c r="S341" s="2176">
        <v>0</v>
      </c>
      <c r="T341" s="2176">
        <v>0</v>
      </c>
      <c r="U341" s="2177">
        <v>0</v>
      </c>
      <c r="V341" s="2177">
        <v>5</v>
      </c>
      <c r="W341" s="2179">
        <v>2</v>
      </c>
      <c r="X341" s="2507">
        <v>15</v>
      </c>
      <c r="Y341" s="2507">
        <v>0</v>
      </c>
      <c r="Z341" s="2512" t="s">
        <v>2395</v>
      </c>
    </row>
    <row r="342" spans="1:26" ht="15" customHeight="1">
      <c r="A342" s="2150" t="s">
        <v>1571</v>
      </c>
      <c r="B342" s="2151" t="s">
        <v>1572</v>
      </c>
      <c r="C342" s="2191" t="s">
        <v>2261</v>
      </c>
      <c r="D342" s="1471">
        <v>11469</v>
      </c>
      <c r="E342" s="1471">
        <v>11653</v>
      </c>
      <c r="F342" s="1471">
        <v>11747</v>
      </c>
      <c r="G342" s="1471">
        <v>12013</v>
      </c>
      <c r="H342" s="2193">
        <v>11505</v>
      </c>
      <c r="I342" s="2193">
        <v>14641</v>
      </c>
      <c r="J342" s="1471">
        <v>14417</v>
      </c>
      <c r="K342" s="1471">
        <v>13298</v>
      </c>
      <c r="L342" s="1471">
        <v>12191</v>
      </c>
      <c r="M342" s="1471">
        <v>10998</v>
      </c>
      <c r="N342" s="1471">
        <v>10135</v>
      </c>
      <c r="O342" s="1471">
        <v>9872</v>
      </c>
      <c r="P342" s="1471">
        <v>9717</v>
      </c>
      <c r="Q342" s="1471">
        <v>9565</v>
      </c>
      <c r="R342" s="1471">
        <v>9360</v>
      </c>
      <c r="S342" s="1471">
        <v>9131</v>
      </c>
      <c r="T342" s="1471">
        <v>8789</v>
      </c>
      <c r="U342" s="1471">
        <v>8251</v>
      </c>
      <c r="V342" s="1471">
        <v>7601</v>
      </c>
      <c r="W342" s="2152">
        <v>7068</v>
      </c>
      <c r="X342" s="2506">
        <v>6435</v>
      </c>
      <c r="Y342" s="2506"/>
      <c r="Z342" s="2511"/>
    </row>
    <row r="343" spans="1:26" ht="15" customHeight="1">
      <c r="A343" s="2150"/>
      <c r="B343" s="2151"/>
      <c r="C343" s="2191" t="s">
        <v>2592</v>
      </c>
      <c r="D343" s="1471">
        <v>4312</v>
      </c>
      <c r="E343" s="1471">
        <v>4482</v>
      </c>
      <c r="F343" s="1471">
        <v>4552</v>
      </c>
      <c r="G343" s="1471">
        <v>4664</v>
      </c>
      <c r="H343" s="2193">
        <v>0</v>
      </c>
      <c r="I343" s="2193">
        <v>0</v>
      </c>
      <c r="J343" s="1471">
        <v>5066</v>
      </c>
      <c r="K343" s="1471">
        <v>4524</v>
      </c>
      <c r="L343" s="1471">
        <v>4012</v>
      </c>
      <c r="M343" s="1471">
        <v>3009</v>
      </c>
      <c r="N343" s="1471">
        <v>2291</v>
      </c>
      <c r="O343" s="1471">
        <v>2029</v>
      </c>
      <c r="P343" s="1471">
        <v>1993</v>
      </c>
      <c r="Q343" s="1471">
        <v>1929</v>
      </c>
      <c r="R343" s="1471">
        <v>1740</v>
      </c>
      <c r="S343" s="1471">
        <v>1466</v>
      </c>
      <c r="T343" s="1471">
        <v>1225</v>
      </c>
      <c r="U343" s="1471">
        <v>1015</v>
      </c>
      <c r="V343" s="1471">
        <v>879</v>
      </c>
      <c r="W343" s="2152">
        <v>783</v>
      </c>
      <c r="X343" s="2506">
        <v>672</v>
      </c>
      <c r="Y343" s="2506"/>
      <c r="Z343" s="2511"/>
    </row>
    <row r="344" spans="1:26" ht="15" customHeight="1">
      <c r="A344" s="2150"/>
      <c r="B344" s="2151"/>
      <c r="C344" s="2191" t="s">
        <v>2593</v>
      </c>
      <c r="D344" s="1471">
        <v>6035</v>
      </c>
      <c r="E344" s="1471">
        <v>6078</v>
      </c>
      <c r="F344" s="1471">
        <v>6461</v>
      </c>
      <c r="G344" s="1471">
        <v>6581</v>
      </c>
      <c r="H344" s="2193">
        <v>0</v>
      </c>
      <c r="I344" s="2193">
        <v>0</v>
      </c>
      <c r="J344" s="1471">
        <v>8341</v>
      </c>
      <c r="K344" s="1471">
        <v>7664</v>
      </c>
      <c r="L344" s="1471">
        <v>6998</v>
      </c>
      <c r="M344" s="1471">
        <v>6758</v>
      </c>
      <c r="N344" s="1471">
        <v>6519</v>
      </c>
      <c r="O344" s="1471">
        <v>6270</v>
      </c>
      <c r="P344" s="1471">
        <v>6019</v>
      </c>
      <c r="Q344" s="1471">
        <v>5890</v>
      </c>
      <c r="R344" s="1471">
        <v>5578</v>
      </c>
      <c r="S344" s="1471">
        <v>5330</v>
      </c>
      <c r="T344" s="1471">
        <v>4990</v>
      </c>
      <c r="U344" s="1471">
        <v>4592</v>
      </c>
      <c r="V344" s="1471">
        <v>4171</v>
      </c>
      <c r="W344" s="2152">
        <v>3655</v>
      </c>
      <c r="X344" s="2506">
        <v>3132</v>
      </c>
      <c r="Y344" s="2506"/>
      <c r="Z344" s="2511"/>
    </row>
    <row r="345" spans="1:26" ht="15" customHeight="1">
      <c r="A345" s="2150"/>
      <c r="B345" s="2151"/>
      <c r="C345" s="2191" t="s">
        <v>2594</v>
      </c>
      <c r="D345" s="1471">
        <v>1122</v>
      </c>
      <c r="E345" s="1471">
        <v>1093</v>
      </c>
      <c r="F345" s="1471">
        <v>734</v>
      </c>
      <c r="G345" s="1471">
        <v>768</v>
      </c>
      <c r="H345" s="2193">
        <v>0</v>
      </c>
      <c r="I345" s="2193">
        <v>0</v>
      </c>
      <c r="J345" s="1471">
        <v>1009</v>
      </c>
      <c r="K345" s="1471">
        <v>1110</v>
      </c>
      <c r="L345" s="1471">
        <v>1181</v>
      </c>
      <c r="M345" s="1471">
        <v>1231</v>
      </c>
      <c r="N345" s="1471">
        <v>1325</v>
      </c>
      <c r="O345" s="1471">
        <v>1573</v>
      </c>
      <c r="P345" s="1471">
        <v>1705</v>
      </c>
      <c r="Q345" s="1471">
        <v>1746</v>
      </c>
      <c r="R345" s="1471">
        <v>2042</v>
      </c>
      <c r="S345" s="1471">
        <v>2335</v>
      </c>
      <c r="T345" s="1471">
        <v>2574</v>
      </c>
      <c r="U345" s="1471">
        <v>2644</v>
      </c>
      <c r="V345" s="1471">
        <v>2547</v>
      </c>
      <c r="W345" s="2152">
        <v>2630</v>
      </c>
      <c r="X345" s="2506">
        <v>2621</v>
      </c>
      <c r="Y345" s="2506"/>
      <c r="Z345" s="2511"/>
    </row>
    <row r="346" spans="1:26" ht="15" customHeight="1">
      <c r="A346" s="2174"/>
      <c r="B346" s="2175"/>
      <c r="C346" s="2192" t="s">
        <v>2595</v>
      </c>
      <c r="D346" s="2185">
        <v>0</v>
      </c>
      <c r="E346" s="2185">
        <v>0</v>
      </c>
      <c r="F346" s="2185">
        <v>0</v>
      </c>
      <c r="G346" s="2185">
        <v>0</v>
      </c>
      <c r="H346" s="2194">
        <v>0</v>
      </c>
      <c r="I346" s="2194">
        <v>0</v>
      </c>
      <c r="J346" s="2185">
        <v>1</v>
      </c>
      <c r="K346" s="2185">
        <v>0</v>
      </c>
      <c r="L346" s="2185">
        <v>0</v>
      </c>
      <c r="M346" s="2185">
        <v>0</v>
      </c>
      <c r="N346" s="2185">
        <v>0</v>
      </c>
      <c r="O346" s="2185">
        <v>0</v>
      </c>
      <c r="P346" s="2185">
        <v>0</v>
      </c>
      <c r="Q346" s="2185">
        <v>0</v>
      </c>
      <c r="R346" s="2185">
        <v>0</v>
      </c>
      <c r="S346" s="2185">
        <v>0</v>
      </c>
      <c r="T346" s="2185">
        <v>0</v>
      </c>
      <c r="U346" s="2185">
        <v>0</v>
      </c>
      <c r="V346" s="2185">
        <v>4</v>
      </c>
      <c r="W346" s="2186">
        <v>0</v>
      </c>
      <c r="X346" s="2507">
        <v>10</v>
      </c>
      <c r="Y346" s="2507"/>
      <c r="Z346" s="2512"/>
    </row>
    <row r="347" spans="1:26" ht="15" customHeight="1">
      <c r="A347" s="2150" t="s">
        <v>1573</v>
      </c>
      <c r="B347" s="2151" t="s">
        <v>1574</v>
      </c>
      <c r="C347" s="2191" t="s">
        <v>2261</v>
      </c>
      <c r="D347" s="1471">
        <v>9529</v>
      </c>
      <c r="E347" s="1471">
        <v>9554</v>
      </c>
      <c r="F347" s="1471">
        <v>9551</v>
      </c>
      <c r="G347" s="1471">
        <v>9068</v>
      </c>
      <c r="H347" s="2193">
        <v>8665</v>
      </c>
      <c r="I347" s="2193">
        <v>11269</v>
      </c>
      <c r="J347" s="1471">
        <v>11087</v>
      </c>
      <c r="K347" s="1471">
        <v>10257</v>
      </c>
      <c r="L347" s="1471">
        <v>9252</v>
      </c>
      <c r="M347" s="1471">
        <v>7987</v>
      </c>
      <c r="N347" s="1471">
        <v>7155</v>
      </c>
      <c r="O347" s="1471">
        <v>6800</v>
      </c>
      <c r="P347" s="1471">
        <v>6410</v>
      </c>
      <c r="Q347" s="1471">
        <v>6223</v>
      </c>
      <c r="R347" s="1471">
        <v>6006</v>
      </c>
      <c r="S347" s="1471">
        <v>5831</v>
      </c>
      <c r="T347" s="1471">
        <v>5606</v>
      </c>
      <c r="U347" s="1471">
        <v>5225</v>
      </c>
      <c r="V347" s="1471">
        <v>4667</v>
      </c>
      <c r="W347" s="2152">
        <v>4099</v>
      </c>
      <c r="X347" s="2506">
        <v>3634</v>
      </c>
      <c r="Y347" s="2506"/>
      <c r="Z347" s="2511"/>
    </row>
    <row r="348" spans="1:26" ht="15" customHeight="1">
      <c r="A348" s="2150"/>
      <c r="B348" s="2151"/>
      <c r="C348" s="2191" t="s">
        <v>2592</v>
      </c>
      <c r="D348" s="1471">
        <v>3692</v>
      </c>
      <c r="E348" s="1471">
        <v>3727</v>
      </c>
      <c r="F348" s="1471">
        <v>3743</v>
      </c>
      <c r="G348" s="1471">
        <v>3609</v>
      </c>
      <c r="H348" s="2193">
        <v>0</v>
      </c>
      <c r="I348" s="2193">
        <v>0</v>
      </c>
      <c r="J348" s="1471">
        <v>4040</v>
      </c>
      <c r="K348" s="1471">
        <v>3644</v>
      </c>
      <c r="L348" s="1471">
        <v>3104</v>
      </c>
      <c r="M348" s="1471">
        <v>2256</v>
      </c>
      <c r="N348" s="1471">
        <v>1651</v>
      </c>
      <c r="O348" s="1471">
        <v>1350</v>
      </c>
      <c r="P348" s="1471">
        <v>1228</v>
      </c>
      <c r="Q348" s="1471">
        <v>1200</v>
      </c>
      <c r="R348" s="1471">
        <v>1078</v>
      </c>
      <c r="S348" s="1471">
        <v>994</v>
      </c>
      <c r="T348" s="1471">
        <v>900</v>
      </c>
      <c r="U348" s="1471">
        <v>698</v>
      </c>
      <c r="V348" s="1471">
        <v>511</v>
      </c>
      <c r="W348" s="2152">
        <v>399</v>
      </c>
      <c r="X348" s="2506">
        <v>324</v>
      </c>
      <c r="Y348" s="2506"/>
      <c r="Z348" s="2511"/>
    </row>
    <row r="349" spans="1:26" ht="15" customHeight="1">
      <c r="A349" s="2150"/>
      <c r="B349" s="2151"/>
      <c r="C349" s="2191" t="s">
        <v>2593</v>
      </c>
      <c r="D349" s="1471">
        <v>4875</v>
      </c>
      <c r="E349" s="1471">
        <v>4836</v>
      </c>
      <c r="F349" s="1471">
        <v>5150</v>
      </c>
      <c r="G349" s="1471">
        <v>4792</v>
      </c>
      <c r="H349" s="2193">
        <v>0</v>
      </c>
      <c r="I349" s="2193">
        <v>0</v>
      </c>
      <c r="J349" s="1471">
        <v>6213</v>
      </c>
      <c r="K349" s="1471">
        <v>5682</v>
      </c>
      <c r="L349" s="1471">
        <v>5216</v>
      </c>
      <c r="M349" s="1471">
        <v>4804</v>
      </c>
      <c r="N349" s="1471">
        <v>4525</v>
      </c>
      <c r="O349" s="1471">
        <v>4343</v>
      </c>
      <c r="P349" s="1471">
        <v>4038</v>
      </c>
      <c r="Q349" s="1471">
        <v>3832</v>
      </c>
      <c r="R349" s="1471">
        <v>3594</v>
      </c>
      <c r="S349" s="1471">
        <v>3364</v>
      </c>
      <c r="T349" s="1471">
        <v>3061</v>
      </c>
      <c r="U349" s="1471">
        <v>2850</v>
      </c>
      <c r="V349" s="1471">
        <v>2562</v>
      </c>
      <c r="W349" s="2152">
        <v>2154</v>
      </c>
      <c r="X349" s="2506">
        <v>1738</v>
      </c>
      <c r="Y349" s="2506"/>
      <c r="Z349" s="2511"/>
    </row>
    <row r="350" spans="1:26" ht="15" customHeight="1">
      <c r="A350" s="2150"/>
      <c r="B350" s="2151"/>
      <c r="C350" s="2191" t="s">
        <v>2594</v>
      </c>
      <c r="D350" s="1471">
        <v>962</v>
      </c>
      <c r="E350" s="1471">
        <v>991</v>
      </c>
      <c r="F350" s="1471">
        <v>658</v>
      </c>
      <c r="G350" s="1471">
        <v>667</v>
      </c>
      <c r="H350" s="2193">
        <v>0</v>
      </c>
      <c r="I350" s="2193">
        <v>0</v>
      </c>
      <c r="J350" s="1471">
        <v>833</v>
      </c>
      <c r="K350" s="1471">
        <v>931</v>
      </c>
      <c r="L350" s="1471">
        <v>932</v>
      </c>
      <c r="M350" s="1471">
        <v>927</v>
      </c>
      <c r="N350" s="1471">
        <v>979</v>
      </c>
      <c r="O350" s="1471">
        <v>1107</v>
      </c>
      <c r="P350" s="1471">
        <v>1144</v>
      </c>
      <c r="Q350" s="1471">
        <v>1191</v>
      </c>
      <c r="R350" s="1471">
        <v>1333</v>
      </c>
      <c r="S350" s="1471">
        <v>1473</v>
      </c>
      <c r="T350" s="1471">
        <v>1645</v>
      </c>
      <c r="U350" s="1471">
        <v>1677</v>
      </c>
      <c r="V350" s="1471">
        <v>1593</v>
      </c>
      <c r="W350" s="2152">
        <v>1545</v>
      </c>
      <c r="X350" s="2506">
        <v>1570</v>
      </c>
      <c r="Y350" s="2506"/>
      <c r="Z350" s="2511"/>
    </row>
    <row r="351" spans="1:26" ht="15" customHeight="1">
      <c r="A351" s="2174"/>
      <c r="B351" s="2175"/>
      <c r="C351" s="2192" t="s">
        <v>2595</v>
      </c>
      <c r="D351" s="2185">
        <v>0</v>
      </c>
      <c r="E351" s="2185">
        <v>0</v>
      </c>
      <c r="F351" s="2185">
        <v>0</v>
      </c>
      <c r="G351" s="2185">
        <v>0</v>
      </c>
      <c r="H351" s="2194">
        <v>0</v>
      </c>
      <c r="I351" s="2194">
        <v>0</v>
      </c>
      <c r="J351" s="2185">
        <v>1</v>
      </c>
      <c r="K351" s="2185">
        <v>0</v>
      </c>
      <c r="L351" s="2185">
        <v>0</v>
      </c>
      <c r="M351" s="2185">
        <v>0</v>
      </c>
      <c r="N351" s="2185">
        <v>0</v>
      </c>
      <c r="O351" s="2185">
        <v>0</v>
      </c>
      <c r="P351" s="2185">
        <v>0</v>
      </c>
      <c r="Q351" s="2185">
        <v>0</v>
      </c>
      <c r="R351" s="2185">
        <v>1</v>
      </c>
      <c r="S351" s="2185">
        <v>0</v>
      </c>
      <c r="T351" s="2185">
        <v>0</v>
      </c>
      <c r="U351" s="2185">
        <v>0</v>
      </c>
      <c r="V351" s="2185">
        <v>1</v>
      </c>
      <c r="W351" s="2186">
        <v>1</v>
      </c>
      <c r="X351" s="2507">
        <v>2</v>
      </c>
      <c r="Y351" s="2507"/>
      <c r="Z351" s="2512"/>
    </row>
    <row r="352" spans="1:26" ht="15" customHeight="1">
      <c r="A352" s="2150" t="s">
        <v>1575</v>
      </c>
      <c r="B352" s="2151" t="s">
        <v>1576</v>
      </c>
      <c r="C352" s="2191" t="s">
        <v>2261</v>
      </c>
      <c r="D352" s="1471">
        <v>6123</v>
      </c>
      <c r="E352" s="1471">
        <v>6066</v>
      </c>
      <c r="F352" s="1471">
        <v>5940</v>
      </c>
      <c r="G352" s="1471">
        <v>5728</v>
      </c>
      <c r="H352" s="2193">
        <v>5632</v>
      </c>
      <c r="I352" s="2193">
        <v>7378</v>
      </c>
      <c r="J352" s="1471">
        <v>7398</v>
      </c>
      <c r="K352" s="1471">
        <v>7043</v>
      </c>
      <c r="L352" s="1471">
        <v>6242</v>
      </c>
      <c r="M352" s="1471">
        <v>5556</v>
      </c>
      <c r="N352" s="1471">
        <v>5038</v>
      </c>
      <c r="O352" s="1471">
        <v>4930</v>
      </c>
      <c r="P352" s="1471">
        <v>4987</v>
      </c>
      <c r="Q352" s="1471">
        <v>5009</v>
      </c>
      <c r="R352" s="1471">
        <v>4884</v>
      </c>
      <c r="S352" s="1471">
        <v>4817</v>
      </c>
      <c r="T352" s="1471">
        <v>4567</v>
      </c>
      <c r="U352" s="1471">
        <v>4341</v>
      </c>
      <c r="V352" s="1471">
        <v>4024</v>
      </c>
      <c r="W352" s="2152">
        <v>3628</v>
      </c>
      <c r="X352" s="2506">
        <v>3344</v>
      </c>
      <c r="Y352" s="2506"/>
      <c r="Z352" s="2511"/>
    </row>
    <row r="353" spans="1:26" ht="15" customHeight="1">
      <c r="A353" s="2150"/>
      <c r="B353" s="2151"/>
      <c r="C353" s="2191" t="s">
        <v>2592</v>
      </c>
      <c r="D353" s="1471">
        <v>2391</v>
      </c>
      <c r="E353" s="1471">
        <v>2432</v>
      </c>
      <c r="F353" s="1471">
        <v>2345</v>
      </c>
      <c r="G353" s="1471">
        <v>2300</v>
      </c>
      <c r="H353" s="2193">
        <v>0</v>
      </c>
      <c r="I353" s="2193">
        <v>0</v>
      </c>
      <c r="J353" s="1471">
        <v>2835</v>
      </c>
      <c r="K353" s="1471">
        <v>2583</v>
      </c>
      <c r="L353" s="1471">
        <v>2063</v>
      </c>
      <c r="M353" s="1471">
        <v>1454</v>
      </c>
      <c r="N353" s="1471">
        <v>1055</v>
      </c>
      <c r="O353" s="1471">
        <v>985</v>
      </c>
      <c r="P353" s="1471">
        <v>1063</v>
      </c>
      <c r="Q353" s="1471">
        <v>1069</v>
      </c>
      <c r="R353" s="1471">
        <v>983</v>
      </c>
      <c r="S353" s="1471">
        <v>791</v>
      </c>
      <c r="T353" s="1471">
        <v>625</v>
      </c>
      <c r="U353" s="1471">
        <v>525</v>
      </c>
      <c r="V353" s="1471">
        <v>442</v>
      </c>
      <c r="W353" s="2152">
        <v>330</v>
      </c>
      <c r="X353" s="2506">
        <v>266</v>
      </c>
      <c r="Y353" s="2506"/>
      <c r="Z353" s="2511"/>
    </row>
    <row r="354" spans="1:26" ht="15" customHeight="1">
      <c r="A354" s="2150"/>
      <c r="B354" s="2151"/>
      <c r="C354" s="2191" t="s">
        <v>2593</v>
      </c>
      <c r="D354" s="1471">
        <v>3161</v>
      </c>
      <c r="E354" s="1471">
        <v>3089</v>
      </c>
      <c r="F354" s="1471">
        <v>3223</v>
      </c>
      <c r="G354" s="1471">
        <v>3047</v>
      </c>
      <c r="H354" s="2193">
        <v>0</v>
      </c>
      <c r="I354" s="2193">
        <v>0</v>
      </c>
      <c r="J354" s="1471">
        <v>4066</v>
      </c>
      <c r="K354" s="1471">
        <v>3882</v>
      </c>
      <c r="L354" s="1471">
        <v>3605</v>
      </c>
      <c r="M354" s="1471">
        <v>3522</v>
      </c>
      <c r="N354" s="1471">
        <v>3359</v>
      </c>
      <c r="O354" s="1471">
        <v>3249</v>
      </c>
      <c r="P354" s="1471">
        <v>3131</v>
      </c>
      <c r="Q354" s="1471">
        <v>3087</v>
      </c>
      <c r="R354" s="1471">
        <v>2891</v>
      </c>
      <c r="S354" s="1471">
        <v>2850</v>
      </c>
      <c r="T354" s="1471">
        <v>2648</v>
      </c>
      <c r="U354" s="1471">
        <v>2471</v>
      </c>
      <c r="V354" s="1471">
        <v>2205</v>
      </c>
      <c r="W354" s="2152">
        <v>1841</v>
      </c>
      <c r="X354" s="2506">
        <v>1486</v>
      </c>
      <c r="Y354" s="2506"/>
      <c r="Z354" s="2511"/>
    </row>
    <row r="355" spans="1:26" ht="15" customHeight="1">
      <c r="A355" s="2150"/>
      <c r="B355" s="2151"/>
      <c r="C355" s="2191" t="s">
        <v>2594</v>
      </c>
      <c r="D355" s="1471">
        <v>571</v>
      </c>
      <c r="E355" s="1471">
        <v>545</v>
      </c>
      <c r="F355" s="1471">
        <v>372</v>
      </c>
      <c r="G355" s="1471">
        <v>381</v>
      </c>
      <c r="H355" s="2193">
        <v>0</v>
      </c>
      <c r="I355" s="2193">
        <v>0</v>
      </c>
      <c r="J355" s="1471">
        <v>497</v>
      </c>
      <c r="K355" s="1471">
        <v>578</v>
      </c>
      <c r="L355" s="1471">
        <v>574</v>
      </c>
      <c r="M355" s="1471">
        <v>580</v>
      </c>
      <c r="N355" s="1471">
        <v>624</v>
      </c>
      <c r="O355" s="1471">
        <v>696</v>
      </c>
      <c r="P355" s="1471">
        <v>793</v>
      </c>
      <c r="Q355" s="1471">
        <v>853</v>
      </c>
      <c r="R355" s="1471">
        <v>1010</v>
      </c>
      <c r="S355" s="1471">
        <v>1176</v>
      </c>
      <c r="T355" s="1471">
        <v>1294</v>
      </c>
      <c r="U355" s="1471">
        <v>1345</v>
      </c>
      <c r="V355" s="1471">
        <v>1377</v>
      </c>
      <c r="W355" s="2152">
        <v>1456</v>
      </c>
      <c r="X355" s="2506">
        <v>1589</v>
      </c>
      <c r="Y355" s="2506"/>
      <c r="Z355" s="2511"/>
    </row>
    <row r="356" spans="1:26" ht="15" customHeight="1">
      <c r="A356" s="2174"/>
      <c r="B356" s="2175"/>
      <c r="C356" s="2192" t="s">
        <v>2595</v>
      </c>
      <c r="D356" s="2185">
        <v>0</v>
      </c>
      <c r="E356" s="2185">
        <v>0</v>
      </c>
      <c r="F356" s="2185">
        <v>0</v>
      </c>
      <c r="G356" s="2185">
        <v>0</v>
      </c>
      <c r="H356" s="2194">
        <v>0</v>
      </c>
      <c r="I356" s="2194">
        <v>0</v>
      </c>
      <c r="J356" s="2185">
        <v>0</v>
      </c>
      <c r="K356" s="2185">
        <v>0</v>
      </c>
      <c r="L356" s="2185">
        <v>0</v>
      </c>
      <c r="M356" s="2185">
        <v>0</v>
      </c>
      <c r="N356" s="2185">
        <v>0</v>
      </c>
      <c r="O356" s="2185">
        <v>0</v>
      </c>
      <c r="P356" s="2185">
        <v>0</v>
      </c>
      <c r="Q356" s="2185">
        <v>0</v>
      </c>
      <c r="R356" s="2185">
        <v>0</v>
      </c>
      <c r="S356" s="2185">
        <v>0</v>
      </c>
      <c r="T356" s="2185">
        <v>0</v>
      </c>
      <c r="U356" s="2185">
        <v>0</v>
      </c>
      <c r="V356" s="2185">
        <v>0</v>
      </c>
      <c r="W356" s="2186">
        <v>1</v>
      </c>
      <c r="X356" s="2507">
        <v>3</v>
      </c>
      <c r="Y356" s="2507"/>
      <c r="Z356" s="2512"/>
    </row>
    <row r="357" spans="1:26" ht="15" customHeight="1">
      <c r="A357" s="2150" t="s">
        <v>1577</v>
      </c>
      <c r="B357" s="2151" t="s">
        <v>1578</v>
      </c>
      <c r="C357" s="2191" t="s">
        <v>2261</v>
      </c>
      <c r="D357" s="1471">
        <v>4505</v>
      </c>
      <c r="E357" s="1471">
        <v>4413</v>
      </c>
      <c r="F357" s="1471">
        <v>4408</v>
      </c>
      <c r="G357" s="1471">
        <v>4284</v>
      </c>
      <c r="H357" s="2193">
        <v>4077</v>
      </c>
      <c r="I357" s="2193">
        <v>5659</v>
      </c>
      <c r="J357" s="1471">
        <v>5450</v>
      </c>
      <c r="K357" s="1471">
        <v>5066</v>
      </c>
      <c r="L357" s="1471">
        <v>4770</v>
      </c>
      <c r="M357" s="1471">
        <v>4380</v>
      </c>
      <c r="N357" s="1471">
        <v>4082</v>
      </c>
      <c r="O357" s="1471">
        <v>3998</v>
      </c>
      <c r="P357" s="1471">
        <v>3760</v>
      </c>
      <c r="Q357" s="1471">
        <v>3719</v>
      </c>
      <c r="R357" s="1471">
        <v>3577</v>
      </c>
      <c r="S357" s="1471">
        <v>3562</v>
      </c>
      <c r="T357" s="1471">
        <v>3375</v>
      </c>
      <c r="U357" s="1471">
        <v>3195</v>
      </c>
      <c r="V357" s="1471">
        <v>2973</v>
      </c>
      <c r="W357" s="2152">
        <v>2715</v>
      </c>
      <c r="X357" s="2509">
        <v>2450</v>
      </c>
      <c r="Y357" s="2509"/>
      <c r="Z357" s="2511"/>
    </row>
    <row r="358" spans="1:26" ht="15" customHeight="1">
      <c r="A358" s="2150"/>
      <c r="B358" s="2151"/>
      <c r="C358" s="2191" t="s">
        <v>2592</v>
      </c>
      <c r="D358" s="1471">
        <v>1691</v>
      </c>
      <c r="E358" s="1471">
        <v>1722</v>
      </c>
      <c r="F358" s="1471">
        <v>1757</v>
      </c>
      <c r="G358" s="1471">
        <v>1754</v>
      </c>
      <c r="H358" s="2193">
        <v>0</v>
      </c>
      <c r="I358" s="2193">
        <v>0</v>
      </c>
      <c r="J358" s="1471">
        <v>2045</v>
      </c>
      <c r="K358" s="1471">
        <v>1864</v>
      </c>
      <c r="L358" s="1471">
        <v>1634</v>
      </c>
      <c r="M358" s="1471">
        <v>1261</v>
      </c>
      <c r="N358" s="1471">
        <v>997</v>
      </c>
      <c r="O358" s="1471">
        <v>914</v>
      </c>
      <c r="P358" s="1471">
        <v>846</v>
      </c>
      <c r="Q358" s="1471">
        <v>773</v>
      </c>
      <c r="R358" s="1471">
        <v>649</v>
      </c>
      <c r="S358" s="1471">
        <v>543</v>
      </c>
      <c r="T358" s="1471">
        <v>439</v>
      </c>
      <c r="U358" s="1471">
        <v>412</v>
      </c>
      <c r="V358" s="1471">
        <v>328</v>
      </c>
      <c r="W358" s="2152">
        <v>275</v>
      </c>
      <c r="X358" s="2509">
        <v>200</v>
      </c>
      <c r="Y358" s="2509"/>
      <c r="Z358" s="2511"/>
    </row>
    <row r="359" spans="1:26" ht="15" customHeight="1">
      <c r="A359" s="2150"/>
      <c r="B359" s="2151"/>
      <c r="C359" s="2191" t="s">
        <v>2593</v>
      </c>
      <c r="D359" s="1471">
        <v>2289</v>
      </c>
      <c r="E359" s="1471">
        <v>2212</v>
      </c>
      <c r="F359" s="1471">
        <v>2342</v>
      </c>
      <c r="G359" s="1471">
        <v>2246</v>
      </c>
      <c r="H359" s="2193">
        <v>0</v>
      </c>
      <c r="I359" s="2193">
        <v>0</v>
      </c>
      <c r="J359" s="1471">
        <v>2996</v>
      </c>
      <c r="K359" s="1471">
        <v>2787</v>
      </c>
      <c r="L359" s="1471">
        <v>2722</v>
      </c>
      <c r="M359" s="1471">
        <v>2705</v>
      </c>
      <c r="N359" s="1471">
        <v>2616</v>
      </c>
      <c r="O359" s="1471">
        <v>2558</v>
      </c>
      <c r="P359" s="1471">
        <v>2341</v>
      </c>
      <c r="Q359" s="1471">
        <v>2339</v>
      </c>
      <c r="R359" s="1471">
        <v>2209</v>
      </c>
      <c r="S359" s="1471">
        <v>2123</v>
      </c>
      <c r="T359" s="1471">
        <v>1932</v>
      </c>
      <c r="U359" s="1471">
        <v>1787</v>
      </c>
      <c r="V359" s="1471">
        <v>1618</v>
      </c>
      <c r="W359" s="2152">
        <v>1376</v>
      </c>
      <c r="X359" s="2509">
        <v>1177</v>
      </c>
      <c r="Y359" s="2509"/>
      <c r="Z359" s="2511"/>
    </row>
    <row r="360" spans="1:26" ht="15" customHeight="1">
      <c r="A360" s="2150"/>
      <c r="B360" s="2151"/>
      <c r="C360" s="2191" t="s">
        <v>2594</v>
      </c>
      <c r="D360" s="1471">
        <v>525</v>
      </c>
      <c r="E360" s="1471">
        <v>479</v>
      </c>
      <c r="F360" s="1471">
        <v>309</v>
      </c>
      <c r="G360" s="1471">
        <v>284</v>
      </c>
      <c r="H360" s="2193">
        <v>0</v>
      </c>
      <c r="I360" s="2193">
        <v>0</v>
      </c>
      <c r="J360" s="1471">
        <v>409</v>
      </c>
      <c r="K360" s="1471">
        <v>415</v>
      </c>
      <c r="L360" s="1471">
        <v>414</v>
      </c>
      <c r="M360" s="1471">
        <v>414</v>
      </c>
      <c r="N360" s="1471">
        <v>469</v>
      </c>
      <c r="O360" s="1471">
        <v>526</v>
      </c>
      <c r="P360" s="1471">
        <v>573</v>
      </c>
      <c r="Q360" s="1471">
        <v>607</v>
      </c>
      <c r="R360" s="1471">
        <v>719</v>
      </c>
      <c r="S360" s="1471">
        <v>896</v>
      </c>
      <c r="T360" s="1471">
        <v>1004</v>
      </c>
      <c r="U360" s="1471">
        <v>996</v>
      </c>
      <c r="V360" s="1471">
        <v>1027</v>
      </c>
      <c r="W360" s="2152">
        <v>1064</v>
      </c>
      <c r="X360" s="2509">
        <v>1073</v>
      </c>
      <c r="Y360" s="2509"/>
      <c r="Z360" s="2511"/>
    </row>
    <row r="361" spans="1:26" ht="15" customHeight="1">
      <c r="A361" s="2174"/>
      <c r="B361" s="2175"/>
      <c r="C361" s="2192" t="s">
        <v>2595</v>
      </c>
      <c r="D361" s="2185">
        <v>0</v>
      </c>
      <c r="E361" s="2185">
        <v>0</v>
      </c>
      <c r="F361" s="2185">
        <v>0</v>
      </c>
      <c r="G361" s="2185">
        <v>0</v>
      </c>
      <c r="H361" s="2194">
        <v>0</v>
      </c>
      <c r="I361" s="2194">
        <v>0</v>
      </c>
      <c r="J361" s="2185">
        <v>0</v>
      </c>
      <c r="K361" s="2185">
        <v>0</v>
      </c>
      <c r="L361" s="2185">
        <v>0</v>
      </c>
      <c r="M361" s="2185">
        <v>0</v>
      </c>
      <c r="N361" s="2185">
        <v>0</v>
      </c>
      <c r="O361" s="2185">
        <v>0</v>
      </c>
      <c r="P361" s="2185">
        <v>0</v>
      </c>
      <c r="Q361" s="2185">
        <v>0</v>
      </c>
      <c r="R361" s="2185">
        <v>0</v>
      </c>
      <c r="S361" s="2185">
        <v>0</v>
      </c>
      <c r="T361" s="2185">
        <v>0</v>
      </c>
      <c r="U361" s="2185">
        <v>0</v>
      </c>
      <c r="V361" s="2185">
        <v>0</v>
      </c>
      <c r="W361" s="2186">
        <v>0</v>
      </c>
      <c r="X361" s="2510" t="s">
        <v>2395</v>
      </c>
      <c r="Y361" s="2510"/>
      <c r="Z361" s="2512"/>
    </row>
    <row r="362" spans="1:26" ht="15" customHeight="1">
      <c r="A362" s="997" t="s">
        <v>11</v>
      </c>
      <c r="B362" s="1008"/>
      <c r="H362" s="2195"/>
      <c r="I362" s="2195"/>
      <c r="U362" s="2149"/>
      <c r="V362" s="2149"/>
      <c r="W362" s="1008"/>
      <c r="X362" s="2506"/>
      <c r="Y362" s="2506"/>
      <c r="Z362" s="2511"/>
    </row>
    <row r="363" spans="1:26" ht="15" customHeight="1">
      <c r="A363" s="1001" t="s">
        <v>1422</v>
      </c>
      <c r="B363" s="1002" t="s">
        <v>79</v>
      </c>
      <c r="C363" s="2147" t="s">
        <v>2261</v>
      </c>
      <c r="D363" s="1003">
        <v>90750</v>
      </c>
      <c r="E363" s="1003">
        <v>91246</v>
      </c>
      <c r="F363" s="1003">
        <v>91800</v>
      </c>
      <c r="G363" s="1003">
        <v>92006</v>
      </c>
      <c r="H363" s="2193">
        <v>91546</v>
      </c>
      <c r="I363" s="2193">
        <v>103154</v>
      </c>
      <c r="J363" s="1003">
        <v>102838</v>
      </c>
      <c r="K363" s="1003">
        <v>102557</v>
      </c>
      <c r="L363" s="1003">
        <v>99572</v>
      </c>
      <c r="M363" s="1003">
        <v>96599</v>
      </c>
      <c r="N363" s="1003">
        <v>94732</v>
      </c>
      <c r="O363" s="1003">
        <v>95687</v>
      </c>
      <c r="P363" s="1003">
        <v>96448</v>
      </c>
      <c r="Q363" s="1003">
        <v>96086</v>
      </c>
      <c r="R363" s="1003">
        <v>94163</v>
      </c>
      <c r="S363" s="1003">
        <v>93859</v>
      </c>
      <c r="T363" s="1003">
        <v>92752</v>
      </c>
      <c r="U363" s="1004">
        <v>89208</v>
      </c>
      <c r="V363" s="1004">
        <v>85592</v>
      </c>
      <c r="W363" s="1005">
        <v>82250</v>
      </c>
      <c r="X363" s="2506">
        <v>77489</v>
      </c>
      <c r="Y363" s="2506">
        <v>82250</v>
      </c>
      <c r="Z363" s="2511">
        <v>77489</v>
      </c>
    </row>
    <row r="364" spans="1:26" ht="15" customHeight="1">
      <c r="A364" s="1001"/>
      <c r="B364" s="1002"/>
      <c r="C364" s="2147" t="s">
        <v>2592</v>
      </c>
      <c r="D364" s="1003">
        <v>32289</v>
      </c>
      <c r="E364" s="1003">
        <v>32545</v>
      </c>
      <c r="F364" s="1003">
        <v>33220</v>
      </c>
      <c r="G364" s="1003">
        <v>33672</v>
      </c>
      <c r="H364" s="2193">
        <v>0</v>
      </c>
      <c r="I364" s="2193">
        <v>0</v>
      </c>
      <c r="J364" s="1003">
        <v>36108</v>
      </c>
      <c r="K364" s="1003">
        <v>34476</v>
      </c>
      <c r="L364" s="1003">
        <v>30916</v>
      </c>
      <c r="M364" s="1003">
        <v>26011</v>
      </c>
      <c r="N364" s="1003">
        <v>23178</v>
      </c>
      <c r="O364" s="1003">
        <v>22768</v>
      </c>
      <c r="P364" s="1003">
        <v>22005</v>
      </c>
      <c r="Q364" s="1003">
        <v>20792</v>
      </c>
      <c r="R364" s="1003">
        <v>17955</v>
      </c>
      <c r="S364" s="1003">
        <v>16072</v>
      </c>
      <c r="T364" s="1003">
        <v>14508</v>
      </c>
      <c r="U364" s="1004">
        <v>12966</v>
      </c>
      <c r="V364" s="1004">
        <v>11893</v>
      </c>
      <c r="W364" s="1005">
        <v>10620</v>
      </c>
      <c r="X364" s="2506">
        <v>9482</v>
      </c>
      <c r="Y364" s="2506">
        <v>10640</v>
      </c>
      <c r="Z364" s="2511">
        <v>9488</v>
      </c>
    </row>
    <row r="365" spans="1:26" ht="15" customHeight="1">
      <c r="A365" s="1001"/>
      <c r="B365" s="1002"/>
      <c r="C365" s="2147" t="s">
        <v>2593</v>
      </c>
      <c r="D365" s="1003">
        <v>47684</v>
      </c>
      <c r="E365" s="1003">
        <v>48387</v>
      </c>
      <c r="F365" s="1003">
        <v>51580</v>
      </c>
      <c r="G365" s="1003">
        <v>51649</v>
      </c>
      <c r="H365" s="2193">
        <v>0</v>
      </c>
      <c r="I365" s="2193">
        <v>0</v>
      </c>
      <c r="J365" s="1003">
        <v>59383</v>
      </c>
      <c r="K365" s="1003">
        <v>59863</v>
      </c>
      <c r="L365" s="1003">
        <v>60056</v>
      </c>
      <c r="M365" s="1003">
        <v>61394</v>
      </c>
      <c r="N365" s="1003">
        <v>61439</v>
      </c>
      <c r="O365" s="1003">
        <v>61233</v>
      </c>
      <c r="P365" s="1003">
        <v>61257</v>
      </c>
      <c r="Q365" s="1003">
        <v>60788</v>
      </c>
      <c r="R365" s="1003">
        <v>59743</v>
      </c>
      <c r="S365" s="1003">
        <v>58557</v>
      </c>
      <c r="T365" s="1003">
        <v>56489</v>
      </c>
      <c r="U365" s="1004">
        <v>53177</v>
      </c>
      <c r="V365" s="1004">
        <v>49523</v>
      </c>
      <c r="W365" s="1005">
        <v>45281</v>
      </c>
      <c r="X365" s="2506">
        <v>41006</v>
      </c>
      <c r="Y365" s="2506">
        <v>45533</v>
      </c>
      <c r="Z365" s="2511">
        <v>41395</v>
      </c>
    </row>
    <row r="366" spans="1:26" ht="15" customHeight="1">
      <c r="A366" s="1001"/>
      <c r="B366" s="1002"/>
      <c r="C366" s="2147" t="s">
        <v>2594</v>
      </c>
      <c r="D366" s="1003">
        <v>10777</v>
      </c>
      <c r="E366" s="1003">
        <v>10314</v>
      </c>
      <c r="F366" s="1003">
        <v>7000</v>
      </c>
      <c r="G366" s="1003">
        <v>6685</v>
      </c>
      <c r="H366" s="2193">
        <v>0</v>
      </c>
      <c r="I366" s="2193">
        <v>0</v>
      </c>
      <c r="J366" s="1003">
        <v>7339</v>
      </c>
      <c r="K366" s="1003">
        <v>8217</v>
      </c>
      <c r="L366" s="1003">
        <v>8600</v>
      </c>
      <c r="M366" s="1003">
        <v>9194</v>
      </c>
      <c r="N366" s="1003">
        <v>10115</v>
      </c>
      <c r="O366" s="1003">
        <v>11685</v>
      </c>
      <c r="P366" s="1003">
        <v>13186</v>
      </c>
      <c r="Q366" s="1003">
        <v>14505</v>
      </c>
      <c r="R366" s="1003">
        <v>16457</v>
      </c>
      <c r="S366" s="1003">
        <v>19230</v>
      </c>
      <c r="T366" s="1003">
        <v>21713</v>
      </c>
      <c r="U366" s="1004">
        <v>23059</v>
      </c>
      <c r="V366" s="1004">
        <v>24144</v>
      </c>
      <c r="W366" s="1005">
        <v>25983</v>
      </c>
      <c r="X366" s="2506">
        <v>26522</v>
      </c>
      <c r="Y366" s="2506">
        <v>26077</v>
      </c>
      <c r="Z366" s="2511">
        <v>26606</v>
      </c>
    </row>
    <row r="367" spans="1:26" ht="15" customHeight="1">
      <c r="A367" s="2153"/>
      <c r="B367" s="2154"/>
      <c r="C367" s="2168" t="s">
        <v>2595</v>
      </c>
      <c r="D367" s="2176">
        <v>0</v>
      </c>
      <c r="E367" s="2176">
        <v>0</v>
      </c>
      <c r="F367" s="2176">
        <v>0</v>
      </c>
      <c r="G367" s="2176">
        <v>0</v>
      </c>
      <c r="H367" s="2194">
        <v>0</v>
      </c>
      <c r="I367" s="2194">
        <v>0</v>
      </c>
      <c r="J367" s="2176">
        <v>8</v>
      </c>
      <c r="K367" s="2176">
        <v>1</v>
      </c>
      <c r="L367" s="2176">
        <v>0</v>
      </c>
      <c r="M367" s="2176">
        <v>0</v>
      </c>
      <c r="N367" s="2176">
        <v>0</v>
      </c>
      <c r="O367" s="2176">
        <v>1</v>
      </c>
      <c r="P367" s="2176">
        <v>0</v>
      </c>
      <c r="Q367" s="2176">
        <v>1</v>
      </c>
      <c r="R367" s="2176">
        <v>8</v>
      </c>
      <c r="S367" s="2176">
        <v>0</v>
      </c>
      <c r="T367" s="2176">
        <v>42</v>
      </c>
      <c r="U367" s="2177">
        <v>6</v>
      </c>
      <c r="V367" s="2177">
        <v>32</v>
      </c>
      <c r="W367" s="2179">
        <v>366</v>
      </c>
      <c r="X367" s="2507">
        <v>479</v>
      </c>
      <c r="Y367" s="2507">
        <v>0</v>
      </c>
      <c r="Z367" s="2512" t="s">
        <v>2395</v>
      </c>
    </row>
    <row r="368" spans="1:26" ht="15" customHeight="1">
      <c r="A368" s="2150" t="s">
        <v>1480</v>
      </c>
      <c r="B368" s="2151" t="s">
        <v>1481</v>
      </c>
      <c r="C368" s="2191" t="s">
        <v>2261</v>
      </c>
      <c r="D368" s="1471">
        <v>32455</v>
      </c>
      <c r="E368" s="1471">
        <v>34827</v>
      </c>
      <c r="F368" s="1471">
        <v>35690</v>
      </c>
      <c r="G368" s="1471">
        <v>35882</v>
      </c>
      <c r="H368" s="2193">
        <v>36312</v>
      </c>
      <c r="I368" s="2193">
        <v>40996</v>
      </c>
      <c r="J368" s="1471">
        <v>41525</v>
      </c>
      <c r="K368" s="1471">
        <v>42341</v>
      </c>
      <c r="L368" s="1471">
        <v>42569</v>
      </c>
      <c r="M368" s="1471">
        <v>43259</v>
      </c>
      <c r="N368" s="1471">
        <v>44094</v>
      </c>
      <c r="O368" s="1471">
        <v>46210</v>
      </c>
      <c r="P368" s="1471">
        <v>47458</v>
      </c>
      <c r="Q368" s="1471">
        <v>47712</v>
      </c>
      <c r="R368" s="1471">
        <v>47244</v>
      </c>
      <c r="S368" s="1471">
        <v>47742</v>
      </c>
      <c r="T368" s="1471">
        <v>47308</v>
      </c>
      <c r="U368" s="1471">
        <v>45997</v>
      </c>
      <c r="V368" s="1471">
        <v>44598</v>
      </c>
      <c r="W368" s="2152">
        <v>43375</v>
      </c>
      <c r="X368" s="2506">
        <v>41827</v>
      </c>
      <c r="Y368" s="2506"/>
      <c r="Z368" s="2511"/>
    </row>
    <row r="369" spans="1:26" ht="15" customHeight="1">
      <c r="A369" s="2150"/>
      <c r="B369" s="2151"/>
      <c r="C369" s="2191" t="s">
        <v>2592</v>
      </c>
      <c r="D369" s="1471">
        <v>11576</v>
      </c>
      <c r="E369" s="1471">
        <v>12073</v>
      </c>
      <c r="F369" s="1471">
        <v>12775</v>
      </c>
      <c r="G369" s="1471">
        <v>13086</v>
      </c>
      <c r="H369" s="2193">
        <v>0</v>
      </c>
      <c r="I369" s="2193">
        <v>0</v>
      </c>
      <c r="J369" s="1471">
        <v>14591</v>
      </c>
      <c r="K369" s="1471">
        <v>14185</v>
      </c>
      <c r="L369" s="1471">
        <v>12846</v>
      </c>
      <c r="M369" s="1471">
        <v>11466</v>
      </c>
      <c r="N369" s="1471">
        <v>11102</v>
      </c>
      <c r="O369" s="1471">
        <v>11755</v>
      </c>
      <c r="P369" s="1471">
        <v>11691</v>
      </c>
      <c r="Q369" s="1471">
        <v>10908</v>
      </c>
      <c r="R369" s="1471">
        <v>9262</v>
      </c>
      <c r="S369" s="1471">
        <v>8368</v>
      </c>
      <c r="T369" s="1471">
        <v>7637</v>
      </c>
      <c r="U369" s="1471">
        <v>7014</v>
      </c>
      <c r="V369" s="1471">
        <v>6531</v>
      </c>
      <c r="W369" s="2152">
        <v>5855</v>
      </c>
      <c r="X369" s="2506">
        <v>5396</v>
      </c>
      <c r="Y369" s="2506"/>
      <c r="Z369" s="2511"/>
    </row>
    <row r="370" spans="1:26" ht="15" customHeight="1">
      <c r="A370" s="2150"/>
      <c r="B370" s="2151"/>
      <c r="C370" s="2191" t="s">
        <v>2593</v>
      </c>
      <c r="D370" s="1471">
        <v>17283</v>
      </c>
      <c r="E370" s="1471">
        <v>19345</v>
      </c>
      <c r="F370" s="1471">
        <v>20603</v>
      </c>
      <c r="G370" s="1471">
        <v>20499</v>
      </c>
      <c r="H370" s="2193">
        <v>0</v>
      </c>
      <c r="I370" s="2193">
        <v>0</v>
      </c>
      <c r="J370" s="1471">
        <v>24219</v>
      </c>
      <c r="K370" s="1471">
        <v>25072</v>
      </c>
      <c r="L370" s="1471">
        <v>26458</v>
      </c>
      <c r="M370" s="1471">
        <v>28197</v>
      </c>
      <c r="N370" s="1471">
        <v>28901</v>
      </c>
      <c r="O370" s="1471">
        <v>29642</v>
      </c>
      <c r="P370" s="1471">
        <v>30321</v>
      </c>
      <c r="Q370" s="1471">
        <v>30732</v>
      </c>
      <c r="R370" s="1471">
        <v>31061</v>
      </c>
      <c r="S370" s="1471">
        <v>31037</v>
      </c>
      <c r="T370" s="1471">
        <v>30002</v>
      </c>
      <c r="U370" s="1471">
        <v>28364</v>
      </c>
      <c r="V370" s="1471">
        <v>26537</v>
      </c>
      <c r="W370" s="2152">
        <v>24518</v>
      </c>
      <c r="X370" s="2506">
        <v>22993</v>
      </c>
      <c r="Y370" s="2506"/>
      <c r="Z370" s="2511"/>
    </row>
    <row r="371" spans="1:26" ht="15" customHeight="1">
      <c r="A371" s="2150"/>
      <c r="B371" s="2151"/>
      <c r="C371" s="2191" t="s">
        <v>2594</v>
      </c>
      <c r="D371" s="1471">
        <v>3596</v>
      </c>
      <c r="E371" s="1471">
        <v>3409</v>
      </c>
      <c r="F371" s="1471">
        <v>2312</v>
      </c>
      <c r="G371" s="1471">
        <v>2297</v>
      </c>
      <c r="H371" s="2193">
        <v>0</v>
      </c>
      <c r="I371" s="2193">
        <v>0</v>
      </c>
      <c r="J371" s="1471">
        <v>2713</v>
      </c>
      <c r="K371" s="1471">
        <v>3083</v>
      </c>
      <c r="L371" s="1471">
        <v>3265</v>
      </c>
      <c r="M371" s="1471">
        <v>3596</v>
      </c>
      <c r="N371" s="1471">
        <v>4091</v>
      </c>
      <c r="O371" s="1471">
        <v>4813</v>
      </c>
      <c r="P371" s="1471">
        <v>5446</v>
      </c>
      <c r="Q371" s="1471">
        <v>6072</v>
      </c>
      <c r="R371" s="1471">
        <v>6913</v>
      </c>
      <c r="S371" s="1471">
        <v>8337</v>
      </c>
      <c r="T371" s="1471">
        <v>9628</v>
      </c>
      <c r="U371" s="1471">
        <v>10619</v>
      </c>
      <c r="V371" s="1471">
        <v>11506</v>
      </c>
      <c r="W371" s="2152">
        <v>12672</v>
      </c>
      <c r="X371" s="2506">
        <v>13006</v>
      </c>
      <c r="Y371" s="2506"/>
      <c r="Z371" s="2511"/>
    </row>
    <row r="372" spans="1:26" ht="15" customHeight="1">
      <c r="A372" s="2174"/>
      <c r="B372" s="2175"/>
      <c r="C372" s="2192" t="s">
        <v>2595</v>
      </c>
      <c r="D372" s="2185">
        <v>0</v>
      </c>
      <c r="E372" s="2185">
        <v>0</v>
      </c>
      <c r="F372" s="2185">
        <v>0</v>
      </c>
      <c r="G372" s="2185">
        <v>0</v>
      </c>
      <c r="H372" s="2194">
        <v>0</v>
      </c>
      <c r="I372" s="2194">
        <v>0</v>
      </c>
      <c r="J372" s="2185">
        <v>2</v>
      </c>
      <c r="K372" s="2185">
        <v>1</v>
      </c>
      <c r="L372" s="2185">
        <v>0</v>
      </c>
      <c r="M372" s="2185">
        <v>0</v>
      </c>
      <c r="N372" s="2185">
        <v>0</v>
      </c>
      <c r="O372" s="2185">
        <v>0</v>
      </c>
      <c r="P372" s="2185">
        <v>0</v>
      </c>
      <c r="Q372" s="2185">
        <v>0</v>
      </c>
      <c r="R372" s="2185">
        <v>8</v>
      </c>
      <c r="S372" s="2185">
        <v>0</v>
      </c>
      <c r="T372" s="2185">
        <v>41</v>
      </c>
      <c r="U372" s="2185">
        <v>0</v>
      </c>
      <c r="V372" s="2185">
        <v>24</v>
      </c>
      <c r="W372" s="2186">
        <v>330</v>
      </c>
      <c r="X372" s="2507">
        <v>432</v>
      </c>
      <c r="Y372" s="2507"/>
      <c r="Z372" s="2512"/>
    </row>
    <row r="373" spans="1:26" ht="15" customHeight="1">
      <c r="A373" s="2150" t="s">
        <v>1482</v>
      </c>
      <c r="B373" s="2151" t="s">
        <v>1483</v>
      </c>
      <c r="C373" s="2191" t="s">
        <v>2261</v>
      </c>
      <c r="D373" s="1471">
        <v>5136</v>
      </c>
      <c r="E373" s="1471">
        <v>4614</v>
      </c>
      <c r="F373" s="1471">
        <v>5216</v>
      </c>
      <c r="G373" s="1471">
        <v>5213</v>
      </c>
      <c r="H373" s="2193">
        <v>5001</v>
      </c>
      <c r="I373" s="2193">
        <v>5547</v>
      </c>
      <c r="J373" s="1471">
        <v>5523</v>
      </c>
      <c r="K373" s="1471">
        <v>5922</v>
      </c>
      <c r="L373" s="1471">
        <v>6042</v>
      </c>
      <c r="M373" s="1471">
        <v>6262</v>
      </c>
      <c r="N373" s="1471">
        <v>5904</v>
      </c>
      <c r="O373" s="1471">
        <v>5669</v>
      </c>
      <c r="P373" s="1471">
        <v>5303</v>
      </c>
      <c r="Q373" s="1471">
        <v>4958</v>
      </c>
      <c r="R373" s="1471">
        <v>4748</v>
      </c>
      <c r="S373" s="1471">
        <v>4592</v>
      </c>
      <c r="T373" s="1471">
        <v>4345</v>
      </c>
      <c r="U373" s="1471">
        <v>3973</v>
      </c>
      <c r="V373" s="1471">
        <v>3778</v>
      </c>
      <c r="W373" s="2152">
        <v>3519</v>
      </c>
      <c r="X373" s="2506">
        <v>3125</v>
      </c>
      <c r="Y373" s="2506"/>
      <c r="Z373" s="2511"/>
    </row>
    <row r="374" spans="1:26" ht="15" customHeight="1">
      <c r="A374" s="2150"/>
      <c r="B374" s="2151"/>
      <c r="C374" s="2191" t="s">
        <v>2592</v>
      </c>
      <c r="D374" s="1471">
        <v>1623</v>
      </c>
      <c r="E374" s="1471">
        <v>1665</v>
      </c>
      <c r="F374" s="1471">
        <v>1819</v>
      </c>
      <c r="G374" s="1471">
        <v>1798</v>
      </c>
      <c r="H374" s="2193">
        <v>0</v>
      </c>
      <c r="I374" s="2193">
        <v>0</v>
      </c>
      <c r="J374" s="1471">
        <v>1760</v>
      </c>
      <c r="K374" s="1471">
        <v>1791</v>
      </c>
      <c r="L374" s="1471">
        <v>1644</v>
      </c>
      <c r="M374" s="1471">
        <v>1491</v>
      </c>
      <c r="N374" s="1471">
        <v>1370</v>
      </c>
      <c r="O374" s="1471">
        <v>1239</v>
      </c>
      <c r="P374" s="1471">
        <v>1054</v>
      </c>
      <c r="Q374" s="1471">
        <v>933</v>
      </c>
      <c r="R374" s="1471">
        <v>802</v>
      </c>
      <c r="S374" s="1471">
        <v>713</v>
      </c>
      <c r="T374" s="1471">
        <v>601</v>
      </c>
      <c r="U374" s="1471">
        <v>490</v>
      </c>
      <c r="V374" s="1471">
        <v>411</v>
      </c>
      <c r="W374" s="2152">
        <v>362</v>
      </c>
      <c r="X374" s="2506">
        <v>302</v>
      </c>
      <c r="Y374" s="2506"/>
      <c r="Z374" s="2511"/>
    </row>
    <row r="375" spans="1:26" ht="15" customHeight="1">
      <c r="A375" s="2150"/>
      <c r="B375" s="2151"/>
      <c r="C375" s="2191" t="s">
        <v>2593</v>
      </c>
      <c r="D375" s="1471">
        <v>2975</v>
      </c>
      <c r="E375" s="1471">
        <v>2522</v>
      </c>
      <c r="F375" s="1471">
        <v>3061</v>
      </c>
      <c r="G375" s="1471">
        <v>3079</v>
      </c>
      <c r="H375" s="2193">
        <v>0</v>
      </c>
      <c r="I375" s="2193">
        <v>0</v>
      </c>
      <c r="J375" s="1471">
        <v>3396</v>
      </c>
      <c r="K375" s="1471">
        <v>3697</v>
      </c>
      <c r="L375" s="1471">
        <v>3940</v>
      </c>
      <c r="M375" s="1471">
        <v>4255</v>
      </c>
      <c r="N375" s="1471">
        <v>3978</v>
      </c>
      <c r="O375" s="1471">
        <v>3794</v>
      </c>
      <c r="P375" s="1471">
        <v>3555</v>
      </c>
      <c r="Q375" s="1471">
        <v>3272</v>
      </c>
      <c r="R375" s="1471">
        <v>3062</v>
      </c>
      <c r="S375" s="1471">
        <v>2888</v>
      </c>
      <c r="T375" s="1471">
        <v>2605</v>
      </c>
      <c r="U375" s="1471">
        <v>2314</v>
      </c>
      <c r="V375" s="1471">
        <v>2057</v>
      </c>
      <c r="W375" s="2152">
        <v>1785</v>
      </c>
      <c r="X375" s="2506">
        <v>1519</v>
      </c>
      <c r="Y375" s="2506"/>
      <c r="Z375" s="2511"/>
    </row>
    <row r="376" spans="1:26" ht="15" customHeight="1">
      <c r="A376" s="2150"/>
      <c r="B376" s="2151"/>
      <c r="C376" s="2191" t="s">
        <v>2594</v>
      </c>
      <c r="D376" s="1471">
        <v>538</v>
      </c>
      <c r="E376" s="1471">
        <v>427</v>
      </c>
      <c r="F376" s="1471">
        <v>336</v>
      </c>
      <c r="G376" s="1471">
        <v>336</v>
      </c>
      <c r="H376" s="2193">
        <v>0</v>
      </c>
      <c r="I376" s="2193">
        <v>0</v>
      </c>
      <c r="J376" s="1471">
        <v>367</v>
      </c>
      <c r="K376" s="1471">
        <v>434</v>
      </c>
      <c r="L376" s="1471">
        <v>458</v>
      </c>
      <c r="M376" s="1471">
        <v>516</v>
      </c>
      <c r="N376" s="1471">
        <v>556</v>
      </c>
      <c r="O376" s="1471">
        <v>636</v>
      </c>
      <c r="P376" s="1471">
        <v>694</v>
      </c>
      <c r="Q376" s="1471">
        <v>752</v>
      </c>
      <c r="R376" s="1471">
        <v>884</v>
      </c>
      <c r="S376" s="1471">
        <v>991</v>
      </c>
      <c r="T376" s="1471">
        <v>1139</v>
      </c>
      <c r="U376" s="1471">
        <v>1169</v>
      </c>
      <c r="V376" s="1471">
        <v>1309</v>
      </c>
      <c r="W376" s="2152">
        <v>1368</v>
      </c>
      <c r="X376" s="2506">
        <v>1297</v>
      </c>
      <c r="Y376" s="2506"/>
      <c r="Z376" s="2511"/>
    </row>
    <row r="377" spans="1:26" ht="15" customHeight="1">
      <c r="A377" s="2174"/>
      <c r="B377" s="2175"/>
      <c r="C377" s="2192" t="s">
        <v>2595</v>
      </c>
      <c r="D377" s="2185">
        <v>0</v>
      </c>
      <c r="E377" s="2185">
        <v>0</v>
      </c>
      <c r="F377" s="2185">
        <v>0</v>
      </c>
      <c r="G377" s="2185">
        <v>0</v>
      </c>
      <c r="H377" s="2194">
        <v>0</v>
      </c>
      <c r="I377" s="2194">
        <v>0</v>
      </c>
      <c r="J377" s="2185">
        <v>0</v>
      </c>
      <c r="K377" s="2185">
        <v>0</v>
      </c>
      <c r="L377" s="2185">
        <v>0</v>
      </c>
      <c r="M377" s="2185">
        <v>0</v>
      </c>
      <c r="N377" s="2185">
        <v>0</v>
      </c>
      <c r="O377" s="2185">
        <v>0</v>
      </c>
      <c r="P377" s="2185">
        <v>0</v>
      </c>
      <c r="Q377" s="2185">
        <v>1</v>
      </c>
      <c r="R377" s="2185">
        <v>0</v>
      </c>
      <c r="S377" s="2185">
        <v>0</v>
      </c>
      <c r="T377" s="2185">
        <v>0</v>
      </c>
      <c r="U377" s="2185">
        <v>0</v>
      </c>
      <c r="V377" s="2185">
        <v>1</v>
      </c>
      <c r="W377" s="2186">
        <v>4</v>
      </c>
      <c r="X377" s="2507">
        <v>7</v>
      </c>
      <c r="Y377" s="2507"/>
      <c r="Z377" s="2512"/>
    </row>
    <row r="378" spans="1:26" ht="15" customHeight="1">
      <c r="A378" s="2150" t="s">
        <v>1484</v>
      </c>
      <c r="B378" s="2151" t="s">
        <v>1485</v>
      </c>
      <c r="C378" s="2191" t="s">
        <v>2261</v>
      </c>
      <c r="D378" s="1471">
        <v>9425</v>
      </c>
      <c r="E378" s="1471">
        <v>8534</v>
      </c>
      <c r="F378" s="1471">
        <v>7894</v>
      </c>
      <c r="G378" s="1471">
        <v>7978</v>
      </c>
      <c r="H378" s="2193">
        <v>7928</v>
      </c>
      <c r="I378" s="2193">
        <v>8692</v>
      </c>
      <c r="J378" s="1471">
        <v>8540</v>
      </c>
      <c r="K378" s="1471">
        <v>8328</v>
      </c>
      <c r="L378" s="1471">
        <v>7915</v>
      </c>
      <c r="M378" s="1471">
        <v>7278</v>
      </c>
      <c r="N378" s="1471">
        <v>6726</v>
      </c>
      <c r="O378" s="1471">
        <v>6466</v>
      </c>
      <c r="P378" s="1471">
        <v>6409</v>
      </c>
      <c r="Q378" s="1471">
        <v>6306</v>
      </c>
      <c r="R378" s="1471">
        <v>6018</v>
      </c>
      <c r="S378" s="1471">
        <v>5880</v>
      </c>
      <c r="T378" s="1471">
        <v>5751</v>
      </c>
      <c r="U378" s="1471">
        <v>5444</v>
      </c>
      <c r="V378" s="1471">
        <v>4973</v>
      </c>
      <c r="W378" s="2152">
        <v>4496</v>
      </c>
      <c r="X378" s="2506">
        <v>4115</v>
      </c>
      <c r="Y378" s="2506"/>
      <c r="Z378" s="2511"/>
    </row>
    <row r="379" spans="1:26" ht="15" customHeight="1">
      <c r="A379" s="2150"/>
      <c r="B379" s="2151"/>
      <c r="C379" s="2191" t="s">
        <v>2592</v>
      </c>
      <c r="D379" s="1471">
        <v>3483</v>
      </c>
      <c r="E379" s="1471">
        <v>3259</v>
      </c>
      <c r="F379" s="1471">
        <v>3025</v>
      </c>
      <c r="G379" s="1471">
        <v>3069</v>
      </c>
      <c r="H379" s="2193">
        <v>0</v>
      </c>
      <c r="I379" s="2193">
        <v>0</v>
      </c>
      <c r="J379" s="1471">
        <v>3092</v>
      </c>
      <c r="K379" s="1471">
        <v>2999</v>
      </c>
      <c r="L379" s="1471">
        <v>2788</v>
      </c>
      <c r="M379" s="1471">
        <v>2321</v>
      </c>
      <c r="N379" s="1471">
        <v>1755</v>
      </c>
      <c r="O379" s="1471">
        <v>1536</v>
      </c>
      <c r="P379" s="1471">
        <v>1400</v>
      </c>
      <c r="Q379" s="1471">
        <v>1328</v>
      </c>
      <c r="R379" s="1471">
        <v>1156</v>
      </c>
      <c r="S379" s="1471">
        <v>1038</v>
      </c>
      <c r="T379" s="1471">
        <v>910</v>
      </c>
      <c r="U379" s="1471">
        <v>740</v>
      </c>
      <c r="V379" s="1471">
        <v>583</v>
      </c>
      <c r="W379" s="2152">
        <v>429</v>
      </c>
      <c r="X379" s="2506">
        <v>356</v>
      </c>
      <c r="Y379" s="2506"/>
      <c r="Z379" s="2511"/>
    </row>
    <row r="380" spans="1:26" ht="15" customHeight="1">
      <c r="A380" s="2150"/>
      <c r="B380" s="2151"/>
      <c r="C380" s="2191" t="s">
        <v>2593</v>
      </c>
      <c r="D380" s="1471">
        <v>4840</v>
      </c>
      <c r="E380" s="1471">
        <v>4241</v>
      </c>
      <c r="F380" s="1471">
        <v>4166</v>
      </c>
      <c r="G380" s="1471">
        <v>4255</v>
      </c>
      <c r="H380" s="2193">
        <v>0</v>
      </c>
      <c r="I380" s="2193">
        <v>0</v>
      </c>
      <c r="J380" s="1471">
        <v>4731</v>
      </c>
      <c r="K380" s="1471">
        <v>4585</v>
      </c>
      <c r="L380" s="1471">
        <v>4377</v>
      </c>
      <c r="M380" s="1471">
        <v>4188</v>
      </c>
      <c r="N380" s="1471">
        <v>4143</v>
      </c>
      <c r="O380" s="1471">
        <v>4027</v>
      </c>
      <c r="P380" s="1471">
        <v>4000</v>
      </c>
      <c r="Q380" s="1471">
        <v>3912</v>
      </c>
      <c r="R380" s="1471">
        <v>3665</v>
      </c>
      <c r="S380" s="1471">
        <v>3476</v>
      </c>
      <c r="T380" s="1471">
        <v>3238</v>
      </c>
      <c r="U380" s="1471">
        <v>3051</v>
      </c>
      <c r="V380" s="1471">
        <v>2716</v>
      </c>
      <c r="W380" s="2152">
        <v>2333</v>
      </c>
      <c r="X380" s="2506">
        <v>1969</v>
      </c>
      <c r="Y380" s="2506"/>
      <c r="Z380" s="2511"/>
    </row>
    <row r="381" spans="1:26" ht="15" customHeight="1">
      <c r="A381" s="2150"/>
      <c r="B381" s="2151"/>
      <c r="C381" s="2191" t="s">
        <v>2594</v>
      </c>
      <c r="D381" s="1471">
        <v>1102</v>
      </c>
      <c r="E381" s="1471">
        <v>1034</v>
      </c>
      <c r="F381" s="1471">
        <v>703</v>
      </c>
      <c r="G381" s="1471">
        <v>654</v>
      </c>
      <c r="H381" s="2193">
        <v>0</v>
      </c>
      <c r="I381" s="2193">
        <v>0</v>
      </c>
      <c r="J381" s="1471">
        <v>714</v>
      </c>
      <c r="K381" s="1471">
        <v>744</v>
      </c>
      <c r="L381" s="1471">
        <v>750</v>
      </c>
      <c r="M381" s="1471">
        <v>769</v>
      </c>
      <c r="N381" s="1471">
        <v>828</v>
      </c>
      <c r="O381" s="1471">
        <v>903</v>
      </c>
      <c r="P381" s="1471">
        <v>1009</v>
      </c>
      <c r="Q381" s="1471">
        <v>1066</v>
      </c>
      <c r="R381" s="1471">
        <v>1197</v>
      </c>
      <c r="S381" s="1471">
        <v>1366</v>
      </c>
      <c r="T381" s="1471">
        <v>1603</v>
      </c>
      <c r="U381" s="1471">
        <v>1653</v>
      </c>
      <c r="V381" s="1471">
        <v>1674</v>
      </c>
      <c r="W381" s="2152">
        <v>1731</v>
      </c>
      <c r="X381" s="2506">
        <v>1787</v>
      </c>
      <c r="Y381" s="2506"/>
      <c r="Z381" s="2511"/>
    </row>
    <row r="382" spans="1:26" ht="15" customHeight="1">
      <c r="A382" s="2174"/>
      <c r="B382" s="2175"/>
      <c r="C382" s="2192" t="s">
        <v>2595</v>
      </c>
      <c r="D382" s="2185">
        <v>0</v>
      </c>
      <c r="E382" s="2185">
        <v>0</v>
      </c>
      <c r="F382" s="2185">
        <v>0</v>
      </c>
      <c r="G382" s="2185">
        <v>0</v>
      </c>
      <c r="H382" s="2194">
        <v>0</v>
      </c>
      <c r="I382" s="2194">
        <v>0</v>
      </c>
      <c r="J382" s="2185">
        <v>3</v>
      </c>
      <c r="K382" s="2185">
        <v>0</v>
      </c>
      <c r="L382" s="2185">
        <v>0</v>
      </c>
      <c r="M382" s="2185">
        <v>0</v>
      </c>
      <c r="N382" s="2185">
        <v>0</v>
      </c>
      <c r="O382" s="2185">
        <v>0</v>
      </c>
      <c r="P382" s="2185">
        <v>0</v>
      </c>
      <c r="Q382" s="2185">
        <v>0</v>
      </c>
      <c r="R382" s="2185">
        <v>0</v>
      </c>
      <c r="S382" s="2185">
        <v>0</v>
      </c>
      <c r="T382" s="2185">
        <v>0</v>
      </c>
      <c r="U382" s="2185">
        <v>0</v>
      </c>
      <c r="V382" s="2185">
        <v>0</v>
      </c>
      <c r="W382" s="2186">
        <v>3</v>
      </c>
      <c r="X382" s="2507">
        <v>3</v>
      </c>
      <c r="Y382" s="2507"/>
      <c r="Z382" s="2512"/>
    </row>
    <row r="383" spans="1:26" ht="15" customHeight="1">
      <c r="A383" s="2150" t="s">
        <v>1486</v>
      </c>
      <c r="B383" s="2151" t="s">
        <v>1487</v>
      </c>
      <c r="C383" s="2191" t="s">
        <v>2261</v>
      </c>
      <c r="D383" s="1471">
        <v>20572</v>
      </c>
      <c r="E383" s="1471">
        <v>20533</v>
      </c>
      <c r="F383" s="1471">
        <v>20964</v>
      </c>
      <c r="G383" s="1471">
        <v>20716</v>
      </c>
      <c r="H383" s="2193">
        <v>20354</v>
      </c>
      <c r="I383" s="2193">
        <v>23923</v>
      </c>
      <c r="J383" s="1471">
        <v>23558</v>
      </c>
      <c r="K383" s="1471">
        <v>23047</v>
      </c>
      <c r="L383" s="1471">
        <v>21685</v>
      </c>
      <c r="M383" s="1471">
        <v>20338</v>
      </c>
      <c r="N383" s="1471">
        <v>19592</v>
      </c>
      <c r="O383" s="1471">
        <v>19394</v>
      </c>
      <c r="P383" s="1471">
        <v>19415</v>
      </c>
      <c r="Q383" s="1471">
        <v>19325</v>
      </c>
      <c r="R383" s="1471">
        <v>18822</v>
      </c>
      <c r="S383" s="1471">
        <v>18666</v>
      </c>
      <c r="T383" s="1471">
        <v>18410</v>
      </c>
      <c r="U383" s="1471">
        <v>17697</v>
      </c>
      <c r="V383" s="1471">
        <v>17242</v>
      </c>
      <c r="W383" s="2152">
        <v>16609</v>
      </c>
      <c r="X383" s="2506">
        <v>15517</v>
      </c>
      <c r="Y383" s="2506"/>
      <c r="Z383" s="2511"/>
    </row>
    <row r="384" spans="1:26" ht="15" customHeight="1">
      <c r="A384" s="2150"/>
      <c r="B384" s="2151"/>
      <c r="C384" s="2191" t="s">
        <v>2592</v>
      </c>
      <c r="D384" s="1471">
        <v>7251</v>
      </c>
      <c r="E384" s="1471">
        <v>7305</v>
      </c>
      <c r="F384" s="1471">
        <v>7553</v>
      </c>
      <c r="G384" s="1471">
        <v>7620</v>
      </c>
      <c r="H384" s="2193">
        <v>0</v>
      </c>
      <c r="I384" s="2193">
        <v>0</v>
      </c>
      <c r="J384" s="1471">
        <v>8282</v>
      </c>
      <c r="K384" s="1471">
        <v>7677</v>
      </c>
      <c r="L384" s="1471">
        <v>6764</v>
      </c>
      <c r="M384" s="1471">
        <v>5437</v>
      </c>
      <c r="N384" s="1471">
        <v>4570</v>
      </c>
      <c r="O384" s="1471">
        <v>4267</v>
      </c>
      <c r="P384" s="1471">
        <v>4110</v>
      </c>
      <c r="Q384" s="1471">
        <v>3954</v>
      </c>
      <c r="R384" s="1471">
        <v>3471</v>
      </c>
      <c r="S384" s="1471">
        <v>3079</v>
      </c>
      <c r="T384" s="1471">
        <v>2771</v>
      </c>
      <c r="U384" s="1471">
        <v>2484</v>
      </c>
      <c r="V384" s="1471">
        <v>2402</v>
      </c>
      <c r="W384" s="2152">
        <v>2261</v>
      </c>
      <c r="X384" s="2506">
        <v>2005</v>
      </c>
      <c r="Y384" s="2506"/>
      <c r="Z384" s="2511"/>
    </row>
    <row r="385" spans="1:26" ht="15" customHeight="1">
      <c r="A385" s="2150"/>
      <c r="B385" s="2151"/>
      <c r="C385" s="2191" t="s">
        <v>2593</v>
      </c>
      <c r="D385" s="1471">
        <v>10725</v>
      </c>
      <c r="E385" s="1471">
        <v>10705</v>
      </c>
      <c r="F385" s="1471">
        <v>11663</v>
      </c>
      <c r="G385" s="1471">
        <v>11422</v>
      </c>
      <c r="H385" s="2193">
        <v>0</v>
      </c>
      <c r="I385" s="2193">
        <v>0</v>
      </c>
      <c r="J385" s="1471">
        <v>13613</v>
      </c>
      <c r="K385" s="1471">
        <v>13474</v>
      </c>
      <c r="L385" s="1471">
        <v>12913</v>
      </c>
      <c r="M385" s="1471">
        <v>12761</v>
      </c>
      <c r="N385" s="1471">
        <v>12722</v>
      </c>
      <c r="O385" s="1471">
        <v>12412</v>
      </c>
      <c r="P385" s="1471">
        <v>12301</v>
      </c>
      <c r="Q385" s="1471">
        <v>12069</v>
      </c>
      <c r="R385" s="1471">
        <v>11612</v>
      </c>
      <c r="S385" s="1471">
        <v>11276</v>
      </c>
      <c r="T385" s="1471">
        <v>10899</v>
      </c>
      <c r="U385" s="1471">
        <v>10307</v>
      </c>
      <c r="V385" s="1471">
        <v>9889</v>
      </c>
      <c r="W385" s="2152">
        <v>9151</v>
      </c>
      <c r="X385" s="2506">
        <v>8152</v>
      </c>
      <c r="Y385" s="2506"/>
      <c r="Z385" s="2511"/>
    </row>
    <row r="386" spans="1:26" ht="15" customHeight="1">
      <c r="A386" s="2150"/>
      <c r="B386" s="2151"/>
      <c r="C386" s="2191" t="s">
        <v>2594</v>
      </c>
      <c r="D386" s="1471">
        <v>2596</v>
      </c>
      <c r="E386" s="1471">
        <v>2523</v>
      </c>
      <c r="F386" s="1471">
        <v>1748</v>
      </c>
      <c r="G386" s="1471">
        <v>1674</v>
      </c>
      <c r="H386" s="2193">
        <v>0</v>
      </c>
      <c r="I386" s="2193">
        <v>0</v>
      </c>
      <c r="J386" s="1471">
        <v>1662</v>
      </c>
      <c r="K386" s="1471">
        <v>1896</v>
      </c>
      <c r="L386" s="1471">
        <v>2008</v>
      </c>
      <c r="M386" s="1471">
        <v>2140</v>
      </c>
      <c r="N386" s="1471">
        <v>2300</v>
      </c>
      <c r="O386" s="1471">
        <v>2714</v>
      </c>
      <c r="P386" s="1471">
        <v>3004</v>
      </c>
      <c r="Q386" s="1471">
        <v>3302</v>
      </c>
      <c r="R386" s="1471">
        <v>3739</v>
      </c>
      <c r="S386" s="1471">
        <v>4311</v>
      </c>
      <c r="T386" s="1471">
        <v>4739</v>
      </c>
      <c r="U386" s="1471">
        <v>4903</v>
      </c>
      <c r="V386" s="1471">
        <v>4946</v>
      </c>
      <c r="W386" s="2152">
        <v>5185</v>
      </c>
      <c r="X386" s="2506">
        <v>5340</v>
      </c>
      <c r="Y386" s="2506"/>
      <c r="Z386" s="2511"/>
    </row>
    <row r="387" spans="1:26" ht="15" customHeight="1">
      <c r="A387" s="2174"/>
      <c r="B387" s="2175"/>
      <c r="C387" s="2192" t="s">
        <v>2595</v>
      </c>
      <c r="D387" s="2185">
        <v>0</v>
      </c>
      <c r="E387" s="2185">
        <v>0</v>
      </c>
      <c r="F387" s="2185">
        <v>0</v>
      </c>
      <c r="G387" s="2185">
        <v>0</v>
      </c>
      <c r="H387" s="2194">
        <v>0</v>
      </c>
      <c r="I387" s="2194">
        <v>0</v>
      </c>
      <c r="J387" s="2185">
        <v>1</v>
      </c>
      <c r="K387" s="2185">
        <v>0</v>
      </c>
      <c r="L387" s="2185">
        <v>0</v>
      </c>
      <c r="M387" s="2185">
        <v>0</v>
      </c>
      <c r="N387" s="2185">
        <v>0</v>
      </c>
      <c r="O387" s="2185">
        <v>1</v>
      </c>
      <c r="P387" s="2185">
        <v>0</v>
      </c>
      <c r="Q387" s="2185">
        <v>0</v>
      </c>
      <c r="R387" s="2185">
        <v>0</v>
      </c>
      <c r="S387" s="2185">
        <v>0</v>
      </c>
      <c r="T387" s="2185">
        <v>1</v>
      </c>
      <c r="U387" s="2185">
        <v>3</v>
      </c>
      <c r="V387" s="2185">
        <v>5</v>
      </c>
      <c r="W387" s="2186">
        <v>12</v>
      </c>
      <c r="X387" s="2507">
        <v>20</v>
      </c>
      <c r="Y387" s="2507"/>
      <c r="Z387" s="2512"/>
    </row>
    <row r="388" spans="1:26" ht="15" customHeight="1">
      <c r="A388" s="2150" t="s">
        <v>1488</v>
      </c>
      <c r="B388" s="2151" t="s">
        <v>1489</v>
      </c>
      <c r="C388" s="2191" t="s">
        <v>2261</v>
      </c>
      <c r="D388" s="1471">
        <v>12590</v>
      </c>
      <c r="E388" s="1471">
        <v>12676</v>
      </c>
      <c r="F388" s="1471">
        <v>12336</v>
      </c>
      <c r="G388" s="1471">
        <v>12809</v>
      </c>
      <c r="H388" s="2193">
        <v>12510</v>
      </c>
      <c r="I388" s="2193">
        <v>14174</v>
      </c>
      <c r="J388" s="1471">
        <v>13811</v>
      </c>
      <c r="K388" s="1471">
        <v>13302</v>
      </c>
      <c r="L388" s="1471">
        <v>12557</v>
      </c>
      <c r="M388" s="1471">
        <v>11646</v>
      </c>
      <c r="N388" s="1471">
        <v>11235</v>
      </c>
      <c r="O388" s="1471">
        <v>10926</v>
      </c>
      <c r="P388" s="1471">
        <v>11129</v>
      </c>
      <c r="Q388" s="1471">
        <v>11204</v>
      </c>
      <c r="R388" s="1471">
        <v>11001</v>
      </c>
      <c r="S388" s="1471">
        <v>10917</v>
      </c>
      <c r="T388" s="1471">
        <v>11207</v>
      </c>
      <c r="U388" s="1471">
        <v>10824</v>
      </c>
      <c r="V388" s="1471">
        <v>10259</v>
      </c>
      <c r="W388" s="2152">
        <v>9996</v>
      </c>
      <c r="X388" s="2506">
        <v>9160</v>
      </c>
      <c r="Y388" s="2506"/>
      <c r="Z388" s="2511"/>
    </row>
    <row r="389" spans="1:26" ht="15" customHeight="1">
      <c r="A389" s="2150"/>
      <c r="B389" s="2151"/>
      <c r="C389" s="2191" t="s">
        <v>2592</v>
      </c>
      <c r="D389" s="1471">
        <v>4465</v>
      </c>
      <c r="E389" s="1471">
        <v>4525</v>
      </c>
      <c r="F389" s="1471">
        <v>4444</v>
      </c>
      <c r="G389" s="1471">
        <v>4710</v>
      </c>
      <c r="H389" s="2193">
        <v>0</v>
      </c>
      <c r="I389" s="2193">
        <v>0</v>
      </c>
      <c r="J389" s="1471">
        <v>4842</v>
      </c>
      <c r="K389" s="1471">
        <v>4477</v>
      </c>
      <c r="L389" s="1471">
        <v>3956</v>
      </c>
      <c r="M389" s="1471">
        <v>3059</v>
      </c>
      <c r="N389" s="1471">
        <v>2668</v>
      </c>
      <c r="O389" s="1471">
        <v>2484</v>
      </c>
      <c r="P389" s="1471">
        <v>2428</v>
      </c>
      <c r="Q389" s="1471">
        <v>2395</v>
      </c>
      <c r="R389" s="1471">
        <v>2090</v>
      </c>
      <c r="S389" s="1471">
        <v>1863</v>
      </c>
      <c r="T389" s="1471">
        <v>1748</v>
      </c>
      <c r="U389" s="1471">
        <v>1596</v>
      </c>
      <c r="V389" s="1471">
        <v>1457</v>
      </c>
      <c r="W389" s="2152">
        <v>1306</v>
      </c>
      <c r="X389" s="2506">
        <v>1091</v>
      </c>
      <c r="Y389" s="2506"/>
      <c r="Z389" s="2511"/>
    </row>
    <row r="390" spans="1:26" ht="15" customHeight="1">
      <c r="A390" s="2150"/>
      <c r="B390" s="2151"/>
      <c r="C390" s="2191" t="s">
        <v>2593</v>
      </c>
      <c r="D390" s="1471">
        <v>6499</v>
      </c>
      <c r="E390" s="1471">
        <v>6512</v>
      </c>
      <c r="F390" s="1471">
        <v>6827</v>
      </c>
      <c r="G390" s="1471">
        <v>7104</v>
      </c>
      <c r="H390" s="2193">
        <v>0</v>
      </c>
      <c r="I390" s="2193">
        <v>0</v>
      </c>
      <c r="J390" s="1471">
        <v>7938</v>
      </c>
      <c r="K390" s="1471">
        <v>7690</v>
      </c>
      <c r="L390" s="1471">
        <v>7395</v>
      </c>
      <c r="M390" s="1471">
        <v>7303</v>
      </c>
      <c r="N390" s="1471">
        <v>7207</v>
      </c>
      <c r="O390" s="1471">
        <v>6897</v>
      </c>
      <c r="P390" s="1471">
        <v>6929</v>
      </c>
      <c r="Q390" s="1471">
        <v>6890</v>
      </c>
      <c r="R390" s="1471">
        <v>6752</v>
      </c>
      <c r="S390" s="1471">
        <v>6571</v>
      </c>
      <c r="T390" s="1471">
        <v>6725</v>
      </c>
      <c r="U390" s="1471">
        <v>6384</v>
      </c>
      <c r="V390" s="1471">
        <v>5885</v>
      </c>
      <c r="W390" s="2152">
        <v>5432</v>
      </c>
      <c r="X390" s="2506">
        <v>4711</v>
      </c>
      <c r="Y390" s="2506"/>
      <c r="Z390" s="2511"/>
    </row>
    <row r="391" spans="1:26" ht="15" customHeight="1">
      <c r="A391" s="2150"/>
      <c r="B391" s="2151"/>
      <c r="C391" s="2191" t="s">
        <v>2594</v>
      </c>
      <c r="D391" s="1471">
        <v>1626</v>
      </c>
      <c r="E391" s="1471">
        <v>1639</v>
      </c>
      <c r="F391" s="1471">
        <v>1065</v>
      </c>
      <c r="G391" s="1471">
        <v>995</v>
      </c>
      <c r="H391" s="2193">
        <v>0</v>
      </c>
      <c r="I391" s="2193">
        <v>0</v>
      </c>
      <c r="J391" s="1471">
        <v>1029</v>
      </c>
      <c r="K391" s="1471">
        <v>1135</v>
      </c>
      <c r="L391" s="1471">
        <v>1206</v>
      </c>
      <c r="M391" s="1471">
        <v>1284</v>
      </c>
      <c r="N391" s="1471">
        <v>1360</v>
      </c>
      <c r="O391" s="1471">
        <v>1545</v>
      </c>
      <c r="P391" s="1471">
        <v>1772</v>
      </c>
      <c r="Q391" s="1471">
        <v>1919</v>
      </c>
      <c r="R391" s="1471">
        <v>2159</v>
      </c>
      <c r="S391" s="1471">
        <v>2483</v>
      </c>
      <c r="T391" s="1471">
        <v>2734</v>
      </c>
      <c r="U391" s="1471">
        <v>2841</v>
      </c>
      <c r="V391" s="1471">
        <v>2915</v>
      </c>
      <c r="W391" s="2152">
        <v>3246</v>
      </c>
      <c r="X391" s="2506">
        <v>3341</v>
      </c>
      <c r="Y391" s="2506"/>
      <c r="Z391" s="2511"/>
    </row>
    <row r="392" spans="1:26" ht="15" customHeight="1">
      <c r="A392" s="2174"/>
      <c r="B392" s="2175"/>
      <c r="C392" s="2192" t="s">
        <v>2595</v>
      </c>
      <c r="D392" s="2185">
        <v>0</v>
      </c>
      <c r="E392" s="2185">
        <v>0</v>
      </c>
      <c r="F392" s="2185">
        <v>0</v>
      </c>
      <c r="G392" s="2185">
        <v>0</v>
      </c>
      <c r="H392" s="2194">
        <v>0</v>
      </c>
      <c r="I392" s="2194">
        <v>0</v>
      </c>
      <c r="J392" s="2185">
        <v>2</v>
      </c>
      <c r="K392" s="2185">
        <v>0</v>
      </c>
      <c r="L392" s="2185">
        <v>0</v>
      </c>
      <c r="M392" s="2185">
        <v>0</v>
      </c>
      <c r="N392" s="2185">
        <v>0</v>
      </c>
      <c r="O392" s="2185">
        <v>0</v>
      </c>
      <c r="P392" s="2185">
        <v>0</v>
      </c>
      <c r="Q392" s="2185">
        <v>0</v>
      </c>
      <c r="R392" s="2185">
        <v>0</v>
      </c>
      <c r="S392" s="2185">
        <v>0</v>
      </c>
      <c r="T392" s="2185">
        <v>0</v>
      </c>
      <c r="U392" s="2185">
        <v>3</v>
      </c>
      <c r="V392" s="2185">
        <v>2</v>
      </c>
      <c r="W392" s="2186">
        <v>12</v>
      </c>
      <c r="X392" s="2507">
        <v>17</v>
      </c>
      <c r="Y392" s="2507"/>
      <c r="Z392" s="2512"/>
    </row>
    <row r="393" spans="1:26" ht="15" customHeight="1">
      <c r="A393" s="2150" t="s">
        <v>1490</v>
      </c>
      <c r="B393" s="2151" t="s">
        <v>1491</v>
      </c>
      <c r="C393" s="2191" t="s">
        <v>2261</v>
      </c>
      <c r="D393" s="1471">
        <v>10572</v>
      </c>
      <c r="E393" s="1471">
        <v>10062</v>
      </c>
      <c r="F393" s="1471">
        <v>9700</v>
      </c>
      <c r="G393" s="1471">
        <v>9408</v>
      </c>
      <c r="H393" s="2193">
        <v>9441</v>
      </c>
      <c r="I393" s="2193">
        <v>9822</v>
      </c>
      <c r="J393" s="1471">
        <v>9881</v>
      </c>
      <c r="K393" s="1471">
        <v>9617</v>
      </c>
      <c r="L393" s="1471">
        <v>8804</v>
      </c>
      <c r="M393" s="1471">
        <v>7816</v>
      </c>
      <c r="N393" s="1471">
        <v>7181</v>
      </c>
      <c r="O393" s="1471">
        <v>7022</v>
      </c>
      <c r="P393" s="1471">
        <v>6734</v>
      </c>
      <c r="Q393" s="1471">
        <v>6581</v>
      </c>
      <c r="R393" s="1471">
        <v>6330</v>
      </c>
      <c r="S393" s="1471">
        <v>6062</v>
      </c>
      <c r="T393" s="1471">
        <v>5731</v>
      </c>
      <c r="U393" s="1471">
        <v>5273</v>
      </c>
      <c r="V393" s="1471">
        <v>4742</v>
      </c>
      <c r="W393" s="2152">
        <v>4255</v>
      </c>
      <c r="X393" s="2509">
        <v>3745</v>
      </c>
      <c r="Y393" s="2509"/>
      <c r="Z393" s="2511"/>
    </row>
    <row r="394" spans="1:26" ht="15" customHeight="1">
      <c r="A394" s="2150"/>
      <c r="B394" s="2151"/>
      <c r="C394" s="2191" t="s">
        <v>2592</v>
      </c>
      <c r="D394" s="1471">
        <v>3891</v>
      </c>
      <c r="E394" s="1471">
        <v>3718</v>
      </c>
      <c r="F394" s="1471">
        <v>3604</v>
      </c>
      <c r="G394" s="1471">
        <v>3389</v>
      </c>
      <c r="H394" s="2193">
        <v>0</v>
      </c>
      <c r="I394" s="2193">
        <v>0</v>
      </c>
      <c r="J394" s="1471">
        <v>3541</v>
      </c>
      <c r="K394" s="1471">
        <v>3347</v>
      </c>
      <c r="L394" s="1471">
        <v>2918</v>
      </c>
      <c r="M394" s="1471">
        <v>2237</v>
      </c>
      <c r="N394" s="1471">
        <v>1713</v>
      </c>
      <c r="O394" s="1471">
        <v>1487</v>
      </c>
      <c r="P394" s="1471">
        <v>1322</v>
      </c>
      <c r="Q394" s="1471">
        <v>1274</v>
      </c>
      <c r="R394" s="1471">
        <v>1174</v>
      </c>
      <c r="S394" s="1471">
        <v>1011</v>
      </c>
      <c r="T394" s="1471">
        <v>841</v>
      </c>
      <c r="U394" s="1471">
        <v>642</v>
      </c>
      <c r="V394" s="1471">
        <v>509</v>
      </c>
      <c r="W394" s="2152">
        <v>407</v>
      </c>
      <c r="X394" s="2509">
        <v>332</v>
      </c>
      <c r="Y394" s="2509"/>
      <c r="Z394" s="2511"/>
    </row>
    <row r="395" spans="1:26" ht="15" customHeight="1">
      <c r="A395" s="2150"/>
      <c r="B395" s="2151"/>
      <c r="C395" s="2191" t="s">
        <v>2593</v>
      </c>
      <c r="D395" s="1471">
        <v>5362</v>
      </c>
      <c r="E395" s="1471">
        <v>5062</v>
      </c>
      <c r="F395" s="1471">
        <v>5260</v>
      </c>
      <c r="G395" s="1471">
        <v>5290</v>
      </c>
      <c r="H395" s="2193">
        <v>0</v>
      </c>
      <c r="I395" s="2193">
        <v>0</v>
      </c>
      <c r="J395" s="1471">
        <v>5486</v>
      </c>
      <c r="K395" s="1471">
        <v>5345</v>
      </c>
      <c r="L395" s="1471">
        <v>4973</v>
      </c>
      <c r="M395" s="1471">
        <v>4690</v>
      </c>
      <c r="N395" s="1471">
        <v>4488</v>
      </c>
      <c r="O395" s="1471">
        <v>4461</v>
      </c>
      <c r="P395" s="1471">
        <v>4151</v>
      </c>
      <c r="Q395" s="1471">
        <v>3913</v>
      </c>
      <c r="R395" s="1471">
        <v>3591</v>
      </c>
      <c r="S395" s="1471">
        <v>3309</v>
      </c>
      <c r="T395" s="1471">
        <v>3020</v>
      </c>
      <c r="U395" s="1471">
        <v>2757</v>
      </c>
      <c r="V395" s="1471">
        <v>2439</v>
      </c>
      <c r="W395" s="2152">
        <v>2062</v>
      </c>
      <c r="X395" s="2509">
        <v>1662</v>
      </c>
      <c r="Y395" s="2509"/>
      <c r="Z395" s="2511"/>
    </row>
    <row r="396" spans="1:26" ht="15" customHeight="1">
      <c r="A396" s="2150"/>
      <c r="B396" s="2151"/>
      <c r="C396" s="2191" t="s">
        <v>2594</v>
      </c>
      <c r="D396" s="1471">
        <v>1319</v>
      </c>
      <c r="E396" s="1471">
        <v>1282</v>
      </c>
      <c r="F396" s="1471">
        <v>836</v>
      </c>
      <c r="G396" s="1471">
        <v>729</v>
      </c>
      <c r="H396" s="2193">
        <v>0</v>
      </c>
      <c r="I396" s="2193">
        <v>0</v>
      </c>
      <c r="J396" s="1471">
        <v>854</v>
      </c>
      <c r="K396" s="1471">
        <v>925</v>
      </c>
      <c r="L396" s="1471">
        <v>913</v>
      </c>
      <c r="M396" s="1471">
        <v>889</v>
      </c>
      <c r="N396" s="1471">
        <v>980</v>
      </c>
      <c r="O396" s="1471">
        <v>1074</v>
      </c>
      <c r="P396" s="1471">
        <v>1261</v>
      </c>
      <c r="Q396" s="1471">
        <v>1394</v>
      </c>
      <c r="R396" s="1471">
        <v>1565</v>
      </c>
      <c r="S396" s="1471">
        <v>1742</v>
      </c>
      <c r="T396" s="1471">
        <v>1870</v>
      </c>
      <c r="U396" s="1471">
        <v>1874</v>
      </c>
      <c r="V396" s="1471">
        <v>1794</v>
      </c>
      <c r="W396" s="2152">
        <v>1781</v>
      </c>
      <c r="X396" s="2509">
        <v>1751</v>
      </c>
      <c r="Y396" s="2509"/>
      <c r="Z396" s="2511"/>
    </row>
    <row r="397" spans="1:26" ht="15" customHeight="1">
      <c r="A397" s="2174"/>
      <c r="B397" s="2175"/>
      <c r="C397" s="2192" t="s">
        <v>2595</v>
      </c>
      <c r="D397" s="2185">
        <v>0</v>
      </c>
      <c r="E397" s="2185">
        <v>0</v>
      </c>
      <c r="F397" s="2185">
        <v>0</v>
      </c>
      <c r="G397" s="2185">
        <v>0</v>
      </c>
      <c r="H397" s="2194">
        <v>0</v>
      </c>
      <c r="I397" s="2194">
        <v>0</v>
      </c>
      <c r="J397" s="2185">
        <v>0</v>
      </c>
      <c r="K397" s="2185">
        <v>0</v>
      </c>
      <c r="L397" s="2185">
        <v>0</v>
      </c>
      <c r="M397" s="2185">
        <v>0</v>
      </c>
      <c r="N397" s="2185">
        <v>0</v>
      </c>
      <c r="O397" s="2185">
        <v>0</v>
      </c>
      <c r="P397" s="2185">
        <v>0</v>
      </c>
      <c r="Q397" s="2185">
        <v>0</v>
      </c>
      <c r="R397" s="2185">
        <v>0</v>
      </c>
      <c r="S397" s="2185">
        <v>0</v>
      </c>
      <c r="T397" s="2185">
        <v>0</v>
      </c>
      <c r="U397" s="2185">
        <v>0</v>
      </c>
      <c r="V397" s="2185">
        <v>0</v>
      </c>
      <c r="W397" s="2186">
        <v>5</v>
      </c>
      <c r="X397" s="2510" t="s">
        <v>2395</v>
      </c>
      <c r="Y397" s="2510"/>
      <c r="Z397" s="2512"/>
    </row>
    <row r="398" spans="1:26" ht="15" customHeight="1">
      <c r="A398" s="1001">
        <v>222</v>
      </c>
      <c r="B398" s="1002" t="s">
        <v>1436</v>
      </c>
      <c r="C398" s="2147" t="s">
        <v>2261</v>
      </c>
      <c r="D398" s="1003">
        <v>43271</v>
      </c>
      <c r="E398" s="1003">
        <v>42465</v>
      </c>
      <c r="F398" s="1003">
        <v>43449</v>
      </c>
      <c r="G398" s="1003">
        <v>43190</v>
      </c>
      <c r="H398" s="2193">
        <v>45203</v>
      </c>
      <c r="I398" s="2193">
        <v>49057</v>
      </c>
      <c r="J398" s="1003">
        <v>49190</v>
      </c>
      <c r="K398" s="1003">
        <v>48578</v>
      </c>
      <c r="L398" s="1003">
        <v>44884</v>
      </c>
      <c r="M398" s="1003">
        <v>40740</v>
      </c>
      <c r="N398" s="1003">
        <v>36716</v>
      </c>
      <c r="O398" s="1003">
        <v>34919</v>
      </c>
      <c r="P398" s="1003">
        <v>33979</v>
      </c>
      <c r="Q398" s="1003">
        <v>33595</v>
      </c>
      <c r="R398" s="1003">
        <v>32092</v>
      </c>
      <c r="S398" s="1003">
        <v>31290</v>
      </c>
      <c r="T398" s="1003">
        <v>30110</v>
      </c>
      <c r="U398" s="1004">
        <v>28306</v>
      </c>
      <c r="V398" s="1004">
        <v>26501</v>
      </c>
      <c r="W398" s="1005">
        <v>24288</v>
      </c>
      <c r="X398" s="2506">
        <v>22129</v>
      </c>
      <c r="Y398" s="2506">
        <v>24288</v>
      </c>
      <c r="Z398" s="2511">
        <v>22129</v>
      </c>
    </row>
    <row r="399" spans="1:26" ht="15" customHeight="1">
      <c r="A399" s="1001"/>
      <c r="B399" s="1002"/>
      <c r="C399" s="2147" t="s">
        <v>2592</v>
      </c>
      <c r="D399" s="1003">
        <v>15713</v>
      </c>
      <c r="E399" s="1003">
        <v>15555</v>
      </c>
      <c r="F399" s="1003">
        <v>15956</v>
      </c>
      <c r="G399" s="1003">
        <v>16301</v>
      </c>
      <c r="H399" s="2193">
        <v>0</v>
      </c>
      <c r="I399" s="2193">
        <v>0</v>
      </c>
      <c r="J399" s="1003">
        <v>17835</v>
      </c>
      <c r="K399" s="1003">
        <v>17028</v>
      </c>
      <c r="L399" s="1003">
        <v>14680</v>
      </c>
      <c r="M399" s="1003">
        <v>11251</v>
      </c>
      <c r="N399" s="1003">
        <v>8456</v>
      </c>
      <c r="O399" s="1003">
        <v>7346</v>
      </c>
      <c r="P399" s="1003">
        <v>6873</v>
      </c>
      <c r="Q399" s="1003">
        <v>6643</v>
      </c>
      <c r="R399" s="1003">
        <v>5802</v>
      </c>
      <c r="S399" s="1003">
        <v>5169</v>
      </c>
      <c r="T399" s="1003">
        <v>4455</v>
      </c>
      <c r="U399" s="1004">
        <v>3843</v>
      </c>
      <c r="V399" s="1004">
        <v>3316</v>
      </c>
      <c r="W399" s="1005">
        <v>2820</v>
      </c>
      <c r="X399" s="2506">
        <v>2447</v>
      </c>
      <c r="Y399" s="2506">
        <v>2821</v>
      </c>
      <c r="Z399" s="2511">
        <v>2447</v>
      </c>
    </row>
    <row r="400" spans="1:26" ht="15" customHeight="1">
      <c r="A400" s="1001"/>
      <c r="B400" s="1002"/>
      <c r="C400" s="2147" t="s">
        <v>2593</v>
      </c>
      <c r="D400" s="1003">
        <v>22428</v>
      </c>
      <c r="E400" s="1003">
        <v>21894</v>
      </c>
      <c r="F400" s="1003">
        <v>24015</v>
      </c>
      <c r="G400" s="1003">
        <v>23625</v>
      </c>
      <c r="H400" s="2193">
        <v>0</v>
      </c>
      <c r="I400" s="2193">
        <v>0</v>
      </c>
      <c r="J400" s="1003">
        <v>27921</v>
      </c>
      <c r="K400" s="1003">
        <v>27789</v>
      </c>
      <c r="L400" s="1003">
        <v>26252</v>
      </c>
      <c r="M400" s="1003">
        <v>25296</v>
      </c>
      <c r="N400" s="1003">
        <v>23712</v>
      </c>
      <c r="O400" s="1003">
        <v>22534</v>
      </c>
      <c r="P400" s="1003">
        <v>21560</v>
      </c>
      <c r="Q400" s="1003">
        <v>20929</v>
      </c>
      <c r="R400" s="1003">
        <v>19369</v>
      </c>
      <c r="S400" s="1003">
        <v>18036</v>
      </c>
      <c r="T400" s="1003">
        <v>16871</v>
      </c>
      <c r="U400" s="1004">
        <v>15701</v>
      </c>
      <c r="V400" s="1004">
        <v>14419</v>
      </c>
      <c r="W400" s="1005">
        <v>12655</v>
      </c>
      <c r="X400" s="2506">
        <v>10876</v>
      </c>
      <c r="Y400" s="2506">
        <v>12682</v>
      </c>
      <c r="Z400" s="2511">
        <v>10926</v>
      </c>
    </row>
    <row r="401" spans="1:26" ht="15" customHeight="1">
      <c r="A401" s="1001"/>
      <c r="B401" s="1002"/>
      <c r="C401" s="2147" t="s">
        <v>2594</v>
      </c>
      <c r="D401" s="1003">
        <v>5130</v>
      </c>
      <c r="E401" s="1003">
        <v>5016</v>
      </c>
      <c r="F401" s="1003">
        <v>3478</v>
      </c>
      <c r="G401" s="1003">
        <v>3264</v>
      </c>
      <c r="H401" s="2193">
        <v>0</v>
      </c>
      <c r="I401" s="2193">
        <v>0</v>
      </c>
      <c r="J401" s="1003">
        <v>3433</v>
      </c>
      <c r="K401" s="1003">
        <v>3759</v>
      </c>
      <c r="L401" s="1003">
        <v>3952</v>
      </c>
      <c r="M401" s="1003">
        <v>4193</v>
      </c>
      <c r="N401" s="1003">
        <v>4548</v>
      </c>
      <c r="O401" s="1003">
        <v>5039</v>
      </c>
      <c r="P401" s="1003">
        <v>5546</v>
      </c>
      <c r="Q401" s="1003">
        <v>6023</v>
      </c>
      <c r="R401" s="1003">
        <v>6921</v>
      </c>
      <c r="S401" s="1003">
        <v>8084</v>
      </c>
      <c r="T401" s="1003">
        <v>8784</v>
      </c>
      <c r="U401" s="1004">
        <v>8750</v>
      </c>
      <c r="V401" s="1004">
        <v>8759</v>
      </c>
      <c r="W401" s="1005">
        <v>8781</v>
      </c>
      <c r="X401" s="2506">
        <v>8750</v>
      </c>
      <c r="Y401" s="2506">
        <v>8785</v>
      </c>
      <c r="Z401" s="2511">
        <v>8756</v>
      </c>
    </row>
    <row r="402" spans="1:26" ht="15" customHeight="1">
      <c r="A402" s="2153"/>
      <c r="B402" s="2154"/>
      <c r="C402" s="2168" t="s">
        <v>2595</v>
      </c>
      <c r="D402" s="2176">
        <v>0</v>
      </c>
      <c r="E402" s="2176">
        <v>0</v>
      </c>
      <c r="F402" s="2176">
        <v>0</v>
      </c>
      <c r="G402" s="2176">
        <v>0</v>
      </c>
      <c r="H402" s="2194">
        <v>0</v>
      </c>
      <c r="I402" s="2194">
        <v>0</v>
      </c>
      <c r="J402" s="2176">
        <v>1</v>
      </c>
      <c r="K402" s="2176">
        <v>2</v>
      </c>
      <c r="L402" s="2176">
        <v>0</v>
      </c>
      <c r="M402" s="2176">
        <v>0</v>
      </c>
      <c r="N402" s="2176">
        <v>0</v>
      </c>
      <c r="O402" s="2176">
        <v>0</v>
      </c>
      <c r="P402" s="2176">
        <v>0</v>
      </c>
      <c r="Q402" s="2176">
        <v>0</v>
      </c>
      <c r="R402" s="2176">
        <v>0</v>
      </c>
      <c r="S402" s="2176">
        <v>1</v>
      </c>
      <c r="T402" s="2176">
        <v>0</v>
      </c>
      <c r="U402" s="2177">
        <v>12</v>
      </c>
      <c r="V402" s="2177">
        <v>7</v>
      </c>
      <c r="W402" s="2179">
        <v>32</v>
      </c>
      <c r="X402" s="2507">
        <v>56</v>
      </c>
      <c r="Y402" s="2507">
        <v>0</v>
      </c>
      <c r="Z402" s="2512" t="s">
        <v>2395</v>
      </c>
    </row>
    <row r="403" spans="1:26" ht="15" customHeight="1">
      <c r="A403" s="2150" t="s">
        <v>1507</v>
      </c>
      <c r="B403" s="2151" t="s">
        <v>1508</v>
      </c>
      <c r="C403" s="2191" t="s">
        <v>2261</v>
      </c>
      <c r="D403" s="1471">
        <v>13638</v>
      </c>
      <c r="E403" s="1471">
        <v>13582</v>
      </c>
      <c r="F403" s="1471">
        <v>13811</v>
      </c>
      <c r="G403" s="1471">
        <v>13590</v>
      </c>
      <c r="H403" s="2193">
        <v>13569</v>
      </c>
      <c r="I403" s="2193">
        <v>16271</v>
      </c>
      <c r="J403" s="1471">
        <v>15782</v>
      </c>
      <c r="K403" s="1471">
        <v>15435</v>
      </c>
      <c r="L403" s="1471">
        <v>14551</v>
      </c>
      <c r="M403" s="1471">
        <v>13801</v>
      </c>
      <c r="N403" s="1471">
        <v>13155</v>
      </c>
      <c r="O403" s="1471">
        <v>13029</v>
      </c>
      <c r="P403" s="1471">
        <v>13056</v>
      </c>
      <c r="Q403" s="1471">
        <v>12969</v>
      </c>
      <c r="R403" s="1471">
        <v>12779</v>
      </c>
      <c r="S403" s="1471">
        <v>12562</v>
      </c>
      <c r="T403" s="1471">
        <v>12011</v>
      </c>
      <c r="U403" s="1471">
        <v>11453</v>
      </c>
      <c r="V403" s="1471">
        <v>10843</v>
      </c>
      <c r="W403" s="2152">
        <v>10111</v>
      </c>
      <c r="X403" s="2506">
        <v>9388</v>
      </c>
      <c r="Y403" s="2506"/>
      <c r="Z403" s="2511"/>
    </row>
    <row r="404" spans="1:26" ht="15" customHeight="1">
      <c r="A404" s="2150"/>
      <c r="B404" s="2151"/>
      <c r="C404" s="2191" t="s">
        <v>2592</v>
      </c>
      <c r="D404" s="1471">
        <v>4827</v>
      </c>
      <c r="E404" s="1471">
        <v>4773</v>
      </c>
      <c r="F404" s="1471">
        <v>4876</v>
      </c>
      <c r="G404" s="1471">
        <v>5089</v>
      </c>
      <c r="H404" s="2193">
        <v>0</v>
      </c>
      <c r="I404" s="2193">
        <v>0</v>
      </c>
      <c r="J404" s="1471">
        <v>5523</v>
      </c>
      <c r="K404" s="1471">
        <v>5011</v>
      </c>
      <c r="L404" s="1471">
        <v>4412</v>
      </c>
      <c r="M404" s="1471">
        <v>3510</v>
      </c>
      <c r="N404" s="1471">
        <v>2981</v>
      </c>
      <c r="O404" s="1471">
        <v>2828</v>
      </c>
      <c r="P404" s="1471">
        <v>2776</v>
      </c>
      <c r="Q404" s="1471">
        <v>2677</v>
      </c>
      <c r="R404" s="1471">
        <v>2422</v>
      </c>
      <c r="S404" s="1471">
        <v>2117</v>
      </c>
      <c r="T404" s="1471">
        <v>1786</v>
      </c>
      <c r="U404" s="1471">
        <v>1589</v>
      </c>
      <c r="V404" s="1471">
        <v>1394</v>
      </c>
      <c r="W404" s="2152">
        <v>1251</v>
      </c>
      <c r="X404" s="2506">
        <v>1123</v>
      </c>
      <c r="Y404" s="2506"/>
      <c r="Z404" s="2511"/>
    </row>
    <row r="405" spans="1:26" ht="15" customHeight="1">
      <c r="A405" s="2150"/>
      <c r="B405" s="2151"/>
      <c r="C405" s="2191" t="s">
        <v>2593</v>
      </c>
      <c r="D405" s="1471">
        <v>7220</v>
      </c>
      <c r="E405" s="1471">
        <v>7232</v>
      </c>
      <c r="F405" s="1471">
        <v>7841</v>
      </c>
      <c r="G405" s="1471">
        <v>7440</v>
      </c>
      <c r="H405" s="2193">
        <v>0</v>
      </c>
      <c r="I405" s="2193">
        <v>0</v>
      </c>
      <c r="J405" s="1471">
        <v>9111</v>
      </c>
      <c r="K405" s="1471">
        <v>9200</v>
      </c>
      <c r="L405" s="1471">
        <v>8907</v>
      </c>
      <c r="M405" s="1471">
        <v>8941</v>
      </c>
      <c r="N405" s="1471">
        <v>8658</v>
      </c>
      <c r="O405" s="1471">
        <v>8490</v>
      </c>
      <c r="P405" s="1471">
        <v>8365</v>
      </c>
      <c r="Q405" s="1471">
        <v>8234</v>
      </c>
      <c r="R405" s="1471">
        <v>7951</v>
      </c>
      <c r="S405" s="1471">
        <v>7547</v>
      </c>
      <c r="T405" s="1471">
        <v>6970</v>
      </c>
      <c r="U405" s="1471">
        <v>6579</v>
      </c>
      <c r="V405" s="1471">
        <v>6080</v>
      </c>
      <c r="W405" s="2152">
        <v>5417</v>
      </c>
      <c r="X405" s="2506">
        <v>4755</v>
      </c>
      <c r="Y405" s="2506"/>
      <c r="Z405" s="2511"/>
    </row>
    <row r="406" spans="1:26" ht="15" customHeight="1">
      <c r="A406" s="2150"/>
      <c r="B406" s="2151"/>
      <c r="C406" s="2191" t="s">
        <v>2594</v>
      </c>
      <c r="D406" s="1471">
        <v>1591</v>
      </c>
      <c r="E406" s="1471">
        <v>1577</v>
      </c>
      <c r="F406" s="1471">
        <v>1094</v>
      </c>
      <c r="G406" s="1471">
        <v>1061</v>
      </c>
      <c r="H406" s="2193">
        <v>0</v>
      </c>
      <c r="I406" s="2193">
        <v>0</v>
      </c>
      <c r="J406" s="1471">
        <v>1147</v>
      </c>
      <c r="K406" s="1471">
        <v>1223</v>
      </c>
      <c r="L406" s="1471">
        <v>1232</v>
      </c>
      <c r="M406" s="1471">
        <v>1350</v>
      </c>
      <c r="N406" s="1471">
        <v>1516</v>
      </c>
      <c r="O406" s="1471">
        <v>1711</v>
      </c>
      <c r="P406" s="1471">
        <v>1915</v>
      </c>
      <c r="Q406" s="1471">
        <v>2058</v>
      </c>
      <c r="R406" s="1471">
        <v>2406</v>
      </c>
      <c r="S406" s="1471">
        <v>2898</v>
      </c>
      <c r="T406" s="1471">
        <v>3255</v>
      </c>
      <c r="U406" s="1471">
        <v>3275</v>
      </c>
      <c r="V406" s="1471">
        <v>3362</v>
      </c>
      <c r="W406" s="2152">
        <v>3429</v>
      </c>
      <c r="X406" s="2506">
        <v>3467</v>
      </c>
      <c r="Y406" s="2506"/>
      <c r="Z406" s="2511"/>
    </row>
    <row r="407" spans="1:26" ht="15" customHeight="1">
      <c r="A407" s="2174"/>
      <c r="B407" s="2175"/>
      <c r="C407" s="2192" t="s">
        <v>2595</v>
      </c>
      <c r="D407" s="2185">
        <v>0</v>
      </c>
      <c r="E407" s="2185">
        <v>0</v>
      </c>
      <c r="F407" s="2185">
        <v>0</v>
      </c>
      <c r="G407" s="2185">
        <v>0</v>
      </c>
      <c r="H407" s="2194">
        <v>0</v>
      </c>
      <c r="I407" s="2194">
        <v>0</v>
      </c>
      <c r="J407" s="2185">
        <v>1</v>
      </c>
      <c r="K407" s="2185">
        <v>1</v>
      </c>
      <c r="L407" s="2185">
        <v>0</v>
      </c>
      <c r="M407" s="2185">
        <v>0</v>
      </c>
      <c r="N407" s="2185">
        <v>0</v>
      </c>
      <c r="O407" s="2185">
        <v>0</v>
      </c>
      <c r="P407" s="2185">
        <v>0</v>
      </c>
      <c r="Q407" s="2185">
        <v>0</v>
      </c>
      <c r="R407" s="2185">
        <v>0</v>
      </c>
      <c r="S407" s="2185">
        <v>0</v>
      </c>
      <c r="T407" s="2185">
        <v>0</v>
      </c>
      <c r="U407" s="2185">
        <v>10</v>
      </c>
      <c r="V407" s="2185">
        <v>7</v>
      </c>
      <c r="W407" s="2186">
        <v>14</v>
      </c>
      <c r="X407" s="2507">
        <v>43</v>
      </c>
      <c r="Y407" s="2507"/>
      <c r="Z407" s="2512"/>
    </row>
    <row r="408" spans="1:26" ht="15" customHeight="1">
      <c r="A408" s="2150" t="s">
        <v>1509</v>
      </c>
      <c r="B408" s="2151" t="s">
        <v>1510</v>
      </c>
      <c r="C408" s="2191" t="s">
        <v>2261</v>
      </c>
      <c r="D408" s="1471">
        <v>12515</v>
      </c>
      <c r="E408" s="1471">
        <v>12583</v>
      </c>
      <c r="F408" s="1471">
        <v>12751</v>
      </c>
      <c r="G408" s="1471">
        <v>11812</v>
      </c>
      <c r="H408" s="2193">
        <v>11943</v>
      </c>
      <c r="I408" s="2193">
        <v>13806</v>
      </c>
      <c r="J408" s="1471">
        <v>13376</v>
      </c>
      <c r="K408" s="1471">
        <v>12958</v>
      </c>
      <c r="L408" s="1471">
        <v>11954</v>
      </c>
      <c r="M408" s="1471">
        <v>10987</v>
      </c>
      <c r="N408" s="1471">
        <v>10289</v>
      </c>
      <c r="O408" s="1471">
        <v>9968</v>
      </c>
      <c r="P408" s="1471">
        <v>9611</v>
      </c>
      <c r="Q408" s="1471">
        <v>9431</v>
      </c>
      <c r="R408" s="1471">
        <v>9140</v>
      </c>
      <c r="S408" s="1471">
        <v>8913</v>
      </c>
      <c r="T408" s="1471">
        <v>8728</v>
      </c>
      <c r="U408" s="1471">
        <v>8181</v>
      </c>
      <c r="V408" s="1471">
        <v>7732</v>
      </c>
      <c r="W408" s="2152">
        <v>7144</v>
      </c>
      <c r="X408" s="2506">
        <v>6565</v>
      </c>
      <c r="Y408" s="2506"/>
      <c r="Z408" s="2511"/>
    </row>
    <row r="409" spans="1:26" ht="15" customHeight="1">
      <c r="A409" s="2150"/>
      <c r="B409" s="2151"/>
      <c r="C409" s="2191" t="s">
        <v>2592</v>
      </c>
      <c r="D409" s="1471">
        <v>4531</v>
      </c>
      <c r="E409" s="1471">
        <v>4632</v>
      </c>
      <c r="F409" s="1471">
        <v>4653</v>
      </c>
      <c r="G409" s="1471">
        <v>4443</v>
      </c>
      <c r="H409" s="2193">
        <v>0</v>
      </c>
      <c r="I409" s="2193">
        <v>0</v>
      </c>
      <c r="J409" s="1471">
        <v>4848</v>
      </c>
      <c r="K409" s="1471">
        <v>4526</v>
      </c>
      <c r="L409" s="1471">
        <v>3806</v>
      </c>
      <c r="M409" s="1471">
        <v>2997</v>
      </c>
      <c r="N409" s="1471">
        <v>2356</v>
      </c>
      <c r="O409" s="1471">
        <v>2198</v>
      </c>
      <c r="P409" s="1471">
        <v>1994</v>
      </c>
      <c r="Q409" s="1471">
        <v>1877</v>
      </c>
      <c r="R409" s="1471">
        <v>1594</v>
      </c>
      <c r="S409" s="1471">
        <v>1452</v>
      </c>
      <c r="T409" s="1471">
        <v>1342</v>
      </c>
      <c r="U409" s="1471">
        <v>1173</v>
      </c>
      <c r="V409" s="1471">
        <v>989</v>
      </c>
      <c r="W409" s="2152">
        <v>843</v>
      </c>
      <c r="X409" s="2506">
        <v>753</v>
      </c>
      <c r="Y409" s="2506"/>
      <c r="Z409" s="2511"/>
    </row>
    <row r="410" spans="1:26" ht="15" customHeight="1">
      <c r="A410" s="2150"/>
      <c r="B410" s="2151"/>
      <c r="C410" s="2191" t="s">
        <v>2593</v>
      </c>
      <c r="D410" s="1471">
        <v>6407</v>
      </c>
      <c r="E410" s="1471">
        <v>6441</v>
      </c>
      <c r="F410" s="1471">
        <v>7055</v>
      </c>
      <c r="G410" s="1471">
        <v>6435</v>
      </c>
      <c r="H410" s="2193">
        <v>0</v>
      </c>
      <c r="I410" s="2193">
        <v>0</v>
      </c>
      <c r="J410" s="1471">
        <v>7529</v>
      </c>
      <c r="K410" s="1471">
        <v>7319</v>
      </c>
      <c r="L410" s="1471">
        <v>6967</v>
      </c>
      <c r="M410" s="1471">
        <v>6768</v>
      </c>
      <c r="N410" s="1471">
        <v>6607</v>
      </c>
      <c r="O410" s="1471">
        <v>6283</v>
      </c>
      <c r="P410" s="1471">
        <v>5991</v>
      </c>
      <c r="Q410" s="1471">
        <v>5782</v>
      </c>
      <c r="R410" s="1471">
        <v>5500</v>
      </c>
      <c r="S410" s="1471">
        <v>5158</v>
      </c>
      <c r="T410" s="1471">
        <v>4873</v>
      </c>
      <c r="U410" s="1471">
        <v>4535</v>
      </c>
      <c r="V410" s="1471">
        <v>4246</v>
      </c>
      <c r="W410" s="2152">
        <v>3761</v>
      </c>
      <c r="X410" s="2506">
        <v>3285</v>
      </c>
      <c r="Y410" s="2506"/>
      <c r="Z410" s="2511"/>
    </row>
    <row r="411" spans="1:26" ht="15" customHeight="1">
      <c r="A411" s="2150"/>
      <c r="B411" s="2151"/>
      <c r="C411" s="2191" t="s">
        <v>2594</v>
      </c>
      <c r="D411" s="1471">
        <v>1577</v>
      </c>
      <c r="E411" s="1471">
        <v>1510</v>
      </c>
      <c r="F411" s="1471">
        <v>1043</v>
      </c>
      <c r="G411" s="1471">
        <v>934</v>
      </c>
      <c r="H411" s="2193">
        <v>0</v>
      </c>
      <c r="I411" s="2193">
        <v>0</v>
      </c>
      <c r="J411" s="1471">
        <v>999</v>
      </c>
      <c r="K411" s="1471">
        <v>1113</v>
      </c>
      <c r="L411" s="1471">
        <v>1181</v>
      </c>
      <c r="M411" s="1471">
        <v>1222</v>
      </c>
      <c r="N411" s="1471">
        <v>1326</v>
      </c>
      <c r="O411" s="1471">
        <v>1487</v>
      </c>
      <c r="P411" s="1471">
        <v>1626</v>
      </c>
      <c r="Q411" s="1471">
        <v>1772</v>
      </c>
      <c r="R411" s="1471">
        <v>2046</v>
      </c>
      <c r="S411" s="1471">
        <v>2302</v>
      </c>
      <c r="T411" s="1471">
        <v>2513</v>
      </c>
      <c r="U411" s="1471">
        <v>2471</v>
      </c>
      <c r="V411" s="1471">
        <v>2497</v>
      </c>
      <c r="W411" s="2152">
        <v>2527</v>
      </c>
      <c r="X411" s="2506">
        <v>2518</v>
      </c>
      <c r="Y411" s="2506"/>
      <c r="Z411" s="2511"/>
    </row>
    <row r="412" spans="1:26" ht="15" customHeight="1">
      <c r="A412" s="2174"/>
      <c r="B412" s="2175"/>
      <c r="C412" s="2192" t="s">
        <v>2595</v>
      </c>
      <c r="D412" s="2185">
        <v>0</v>
      </c>
      <c r="E412" s="2185">
        <v>0</v>
      </c>
      <c r="F412" s="2185">
        <v>0</v>
      </c>
      <c r="G412" s="2185">
        <v>0</v>
      </c>
      <c r="H412" s="2194">
        <v>0</v>
      </c>
      <c r="I412" s="2194">
        <v>0</v>
      </c>
      <c r="J412" s="2185">
        <v>0</v>
      </c>
      <c r="K412" s="2185">
        <v>0</v>
      </c>
      <c r="L412" s="2185">
        <v>0</v>
      </c>
      <c r="M412" s="2185">
        <v>0</v>
      </c>
      <c r="N412" s="2185">
        <v>0</v>
      </c>
      <c r="O412" s="2185">
        <v>0</v>
      </c>
      <c r="P412" s="2185">
        <v>0</v>
      </c>
      <c r="Q412" s="2185">
        <v>0</v>
      </c>
      <c r="R412" s="2185">
        <v>0</v>
      </c>
      <c r="S412" s="2185">
        <v>1</v>
      </c>
      <c r="T412" s="2185">
        <v>0</v>
      </c>
      <c r="U412" s="2185">
        <v>2</v>
      </c>
      <c r="V412" s="2185">
        <v>0</v>
      </c>
      <c r="W412" s="2186">
        <v>13</v>
      </c>
      <c r="X412" s="2507">
        <v>9</v>
      </c>
      <c r="Y412" s="2507"/>
      <c r="Z412" s="2512"/>
    </row>
    <row r="413" spans="1:26" ht="15" customHeight="1">
      <c r="A413" s="2150" t="s">
        <v>1511</v>
      </c>
      <c r="B413" s="2151" t="s">
        <v>1512</v>
      </c>
      <c r="C413" s="2191" t="s">
        <v>2261</v>
      </c>
      <c r="D413" s="1471">
        <v>10028</v>
      </c>
      <c r="E413" s="1471">
        <v>9205</v>
      </c>
      <c r="F413" s="1471">
        <v>9752</v>
      </c>
      <c r="G413" s="1471">
        <v>10815</v>
      </c>
      <c r="H413" s="2193">
        <v>11901</v>
      </c>
      <c r="I413" s="2193">
        <v>10634</v>
      </c>
      <c r="J413" s="1471">
        <v>11531</v>
      </c>
      <c r="K413" s="1471">
        <v>12086</v>
      </c>
      <c r="L413" s="1471">
        <v>10978</v>
      </c>
      <c r="M413" s="1471">
        <v>9313</v>
      </c>
      <c r="N413" s="1471">
        <v>7527</v>
      </c>
      <c r="O413" s="1471">
        <v>6572</v>
      </c>
      <c r="P413" s="1471">
        <v>6142</v>
      </c>
      <c r="Q413" s="1471">
        <v>6004</v>
      </c>
      <c r="R413" s="1471">
        <v>5173</v>
      </c>
      <c r="S413" s="1471">
        <v>4962</v>
      </c>
      <c r="T413" s="1471">
        <v>4785</v>
      </c>
      <c r="U413" s="1471">
        <v>4397</v>
      </c>
      <c r="V413" s="1471">
        <v>3997</v>
      </c>
      <c r="W413" s="2152">
        <v>3533</v>
      </c>
      <c r="X413" s="2506">
        <v>3104</v>
      </c>
      <c r="Y413" s="2506"/>
      <c r="Z413" s="2511"/>
    </row>
    <row r="414" spans="1:26" ht="15" customHeight="1">
      <c r="A414" s="2150"/>
      <c r="B414" s="2151"/>
      <c r="C414" s="2191" t="s">
        <v>2592</v>
      </c>
      <c r="D414" s="1471">
        <v>3750</v>
      </c>
      <c r="E414" s="1471">
        <v>3473</v>
      </c>
      <c r="F414" s="1471">
        <v>3688</v>
      </c>
      <c r="G414" s="1471">
        <v>4109</v>
      </c>
      <c r="H414" s="2193">
        <v>0</v>
      </c>
      <c r="I414" s="2193">
        <v>0</v>
      </c>
      <c r="J414" s="1471">
        <v>4256</v>
      </c>
      <c r="K414" s="1471">
        <v>4511</v>
      </c>
      <c r="L414" s="1471">
        <v>3932</v>
      </c>
      <c r="M414" s="1471">
        <v>2851</v>
      </c>
      <c r="N414" s="1471">
        <v>1770</v>
      </c>
      <c r="O414" s="1471">
        <v>1240</v>
      </c>
      <c r="P414" s="1471">
        <v>1122</v>
      </c>
      <c r="Q414" s="1471">
        <v>1077</v>
      </c>
      <c r="R414" s="1471">
        <v>861</v>
      </c>
      <c r="S414" s="1471">
        <v>768</v>
      </c>
      <c r="T414" s="1471">
        <v>651</v>
      </c>
      <c r="U414" s="1471">
        <v>523</v>
      </c>
      <c r="V414" s="1471">
        <v>469</v>
      </c>
      <c r="W414" s="2152">
        <v>363</v>
      </c>
      <c r="X414" s="2506">
        <v>281</v>
      </c>
      <c r="Y414" s="2506"/>
      <c r="Z414" s="2511"/>
    </row>
    <row r="415" spans="1:26" ht="15" customHeight="1">
      <c r="A415" s="2150"/>
      <c r="B415" s="2151"/>
      <c r="C415" s="2191" t="s">
        <v>2593</v>
      </c>
      <c r="D415" s="1471">
        <v>5182</v>
      </c>
      <c r="E415" s="1471">
        <v>4681</v>
      </c>
      <c r="F415" s="1471">
        <v>5327</v>
      </c>
      <c r="G415" s="1471">
        <v>6009</v>
      </c>
      <c r="H415" s="2193">
        <v>0</v>
      </c>
      <c r="I415" s="2193">
        <v>0</v>
      </c>
      <c r="J415" s="1471">
        <v>6562</v>
      </c>
      <c r="K415" s="1471">
        <v>6763</v>
      </c>
      <c r="L415" s="1471">
        <v>6166</v>
      </c>
      <c r="M415" s="1471">
        <v>5512</v>
      </c>
      <c r="N415" s="1471">
        <v>4787</v>
      </c>
      <c r="O415" s="1471">
        <v>4282</v>
      </c>
      <c r="P415" s="1471">
        <v>3917</v>
      </c>
      <c r="Q415" s="1471">
        <v>3730</v>
      </c>
      <c r="R415" s="1471">
        <v>2940</v>
      </c>
      <c r="S415" s="1471">
        <v>2602</v>
      </c>
      <c r="T415" s="1471">
        <v>2471</v>
      </c>
      <c r="U415" s="1471">
        <v>2262</v>
      </c>
      <c r="V415" s="1471">
        <v>2011</v>
      </c>
      <c r="W415" s="2152">
        <v>1728</v>
      </c>
      <c r="X415" s="2506">
        <v>1410</v>
      </c>
      <c r="Y415" s="2506"/>
      <c r="Z415" s="2511"/>
    </row>
    <row r="416" spans="1:26" ht="15" customHeight="1">
      <c r="A416" s="2150"/>
      <c r="B416" s="2151"/>
      <c r="C416" s="2191" t="s">
        <v>2594</v>
      </c>
      <c r="D416" s="1471">
        <v>1096</v>
      </c>
      <c r="E416" s="1471">
        <v>1051</v>
      </c>
      <c r="F416" s="1471">
        <v>737</v>
      </c>
      <c r="G416" s="1471">
        <v>697</v>
      </c>
      <c r="H416" s="2193">
        <v>0</v>
      </c>
      <c r="I416" s="2193">
        <v>0</v>
      </c>
      <c r="J416" s="1471">
        <v>713</v>
      </c>
      <c r="K416" s="1471">
        <v>812</v>
      </c>
      <c r="L416" s="1471">
        <v>880</v>
      </c>
      <c r="M416" s="1471">
        <v>950</v>
      </c>
      <c r="N416" s="1471">
        <v>970</v>
      </c>
      <c r="O416" s="1471">
        <v>1050</v>
      </c>
      <c r="P416" s="1471">
        <v>1103</v>
      </c>
      <c r="Q416" s="1471">
        <v>1197</v>
      </c>
      <c r="R416" s="1471">
        <v>1372</v>
      </c>
      <c r="S416" s="1471">
        <v>1592</v>
      </c>
      <c r="T416" s="1471">
        <v>1663</v>
      </c>
      <c r="U416" s="1471">
        <v>1612</v>
      </c>
      <c r="V416" s="1471">
        <v>1517</v>
      </c>
      <c r="W416" s="2152">
        <v>1442</v>
      </c>
      <c r="X416" s="2506">
        <v>1412</v>
      </c>
      <c r="Y416" s="2506"/>
      <c r="Z416" s="2511"/>
    </row>
    <row r="417" spans="1:26" ht="15" customHeight="1">
      <c r="A417" s="2174"/>
      <c r="B417" s="2175"/>
      <c r="C417" s="2192" t="s">
        <v>2595</v>
      </c>
      <c r="D417" s="2185">
        <v>0</v>
      </c>
      <c r="E417" s="2185">
        <v>0</v>
      </c>
      <c r="F417" s="2185">
        <v>0</v>
      </c>
      <c r="G417" s="2185">
        <v>0</v>
      </c>
      <c r="H417" s="2194">
        <v>0</v>
      </c>
      <c r="I417" s="2194">
        <v>0</v>
      </c>
      <c r="J417" s="2185">
        <v>0</v>
      </c>
      <c r="K417" s="2185">
        <v>0</v>
      </c>
      <c r="L417" s="2185">
        <v>0</v>
      </c>
      <c r="M417" s="2185">
        <v>0</v>
      </c>
      <c r="N417" s="2185">
        <v>0</v>
      </c>
      <c r="O417" s="2185">
        <v>0</v>
      </c>
      <c r="P417" s="2185">
        <v>0</v>
      </c>
      <c r="Q417" s="2185">
        <v>0</v>
      </c>
      <c r="R417" s="2185">
        <v>0</v>
      </c>
      <c r="S417" s="2185">
        <v>0</v>
      </c>
      <c r="T417" s="2185">
        <v>0</v>
      </c>
      <c r="U417" s="2185">
        <v>0</v>
      </c>
      <c r="V417" s="2185">
        <v>0</v>
      </c>
      <c r="W417" s="2186">
        <v>0</v>
      </c>
      <c r="X417" s="2507">
        <v>1</v>
      </c>
      <c r="Y417" s="2507"/>
      <c r="Z417" s="2512"/>
    </row>
    <row r="418" spans="1:26" ht="15" customHeight="1">
      <c r="A418" s="2150" t="s">
        <v>1513</v>
      </c>
      <c r="B418" s="2151" t="s">
        <v>1514</v>
      </c>
      <c r="C418" s="2191" t="s">
        <v>2261</v>
      </c>
      <c r="D418" s="1471">
        <v>7090</v>
      </c>
      <c r="E418" s="1471">
        <v>7095</v>
      </c>
      <c r="F418" s="1471">
        <v>7135</v>
      </c>
      <c r="G418" s="1471">
        <v>6973</v>
      </c>
      <c r="H418" s="2193">
        <v>7790</v>
      </c>
      <c r="I418" s="2193">
        <v>8346</v>
      </c>
      <c r="J418" s="1471">
        <v>8501</v>
      </c>
      <c r="K418" s="1471">
        <v>8099</v>
      </c>
      <c r="L418" s="1471">
        <v>7401</v>
      </c>
      <c r="M418" s="1471">
        <v>6639</v>
      </c>
      <c r="N418" s="1471">
        <v>5745</v>
      </c>
      <c r="O418" s="1471">
        <v>5350</v>
      </c>
      <c r="P418" s="1471">
        <v>5170</v>
      </c>
      <c r="Q418" s="1471">
        <v>5191</v>
      </c>
      <c r="R418" s="1471">
        <v>5000</v>
      </c>
      <c r="S418" s="1471">
        <v>4853</v>
      </c>
      <c r="T418" s="1471">
        <v>4586</v>
      </c>
      <c r="U418" s="1471">
        <v>4275</v>
      </c>
      <c r="V418" s="1471">
        <v>3929</v>
      </c>
      <c r="W418" s="2152">
        <v>3500</v>
      </c>
      <c r="X418" s="2506">
        <v>3072</v>
      </c>
      <c r="Y418" s="2506"/>
      <c r="Z418" s="2511"/>
    </row>
    <row r="419" spans="1:26" ht="15" customHeight="1">
      <c r="A419" s="2150"/>
      <c r="B419" s="2151"/>
      <c r="C419" s="2191" t="s">
        <v>2592</v>
      </c>
      <c r="D419" s="1471">
        <v>2605</v>
      </c>
      <c r="E419" s="1471">
        <v>2677</v>
      </c>
      <c r="F419" s="1471">
        <v>2739</v>
      </c>
      <c r="G419" s="1471">
        <v>2660</v>
      </c>
      <c r="H419" s="2193">
        <v>0</v>
      </c>
      <c r="I419" s="2193">
        <v>0</v>
      </c>
      <c r="J419" s="1471">
        <v>3208</v>
      </c>
      <c r="K419" s="1471">
        <v>2980</v>
      </c>
      <c r="L419" s="1471">
        <v>2530</v>
      </c>
      <c r="M419" s="1471">
        <v>1893</v>
      </c>
      <c r="N419" s="1471">
        <v>1349</v>
      </c>
      <c r="O419" s="1471">
        <v>1080</v>
      </c>
      <c r="P419" s="1471">
        <v>981</v>
      </c>
      <c r="Q419" s="1471">
        <v>1012</v>
      </c>
      <c r="R419" s="1471">
        <v>925</v>
      </c>
      <c r="S419" s="1471">
        <v>832</v>
      </c>
      <c r="T419" s="1471">
        <v>676</v>
      </c>
      <c r="U419" s="1471">
        <v>558</v>
      </c>
      <c r="V419" s="1471">
        <v>464</v>
      </c>
      <c r="W419" s="2152">
        <v>363</v>
      </c>
      <c r="X419" s="2506">
        <v>290</v>
      </c>
      <c r="Y419" s="2506"/>
      <c r="Z419" s="2511"/>
    </row>
    <row r="420" spans="1:26" ht="15" customHeight="1">
      <c r="A420" s="2150"/>
      <c r="B420" s="2151"/>
      <c r="C420" s="2191" t="s">
        <v>2593</v>
      </c>
      <c r="D420" s="1471">
        <v>3619</v>
      </c>
      <c r="E420" s="1471">
        <v>3540</v>
      </c>
      <c r="F420" s="1471">
        <v>3792</v>
      </c>
      <c r="G420" s="1471">
        <v>3741</v>
      </c>
      <c r="H420" s="2193">
        <v>0</v>
      </c>
      <c r="I420" s="2193">
        <v>0</v>
      </c>
      <c r="J420" s="1471">
        <v>4719</v>
      </c>
      <c r="K420" s="1471">
        <v>4507</v>
      </c>
      <c r="L420" s="1471">
        <v>4212</v>
      </c>
      <c r="M420" s="1471">
        <v>4075</v>
      </c>
      <c r="N420" s="1471">
        <v>3660</v>
      </c>
      <c r="O420" s="1471">
        <v>3479</v>
      </c>
      <c r="P420" s="1471">
        <v>3287</v>
      </c>
      <c r="Q420" s="1471">
        <v>3183</v>
      </c>
      <c r="R420" s="1471">
        <v>2978</v>
      </c>
      <c r="S420" s="1471">
        <v>2729</v>
      </c>
      <c r="T420" s="1471">
        <v>2557</v>
      </c>
      <c r="U420" s="1471">
        <v>2325</v>
      </c>
      <c r="V420" s="1471">
        <v>2082</v>
      </c>
      <c r="W420" s="2152">
        <v>1749</v>
      </c>
      <c r="X420" s="2506">
        <v>1426</v>
      </c>
      <c r="Y420" s="2506"/>
      <c r="Z420" s="2511"/>
    </row>
    <row r="421" spans="1:26" ht="15" customHeight="1">
      <c r="A421" s="2150"/>
      <c r="B421" s="2151"/>
      <c r="C421" s="2191" t="s">
        <v>2594</v>
      </c>
      <c r="D421" s="1471">
        <v>866</v>
      </c>
      <c r="E421" s="1471">
        <v>878</v>
      </c>
      <c r="F421" s="1471">
        <v>604</v>
      </c>
      <c r="G421" s="1471">
        <v>572</v>
      </c>
      <c r="H421" s="2193">
        <v>0</v>
      </c>
      <c r="I421" s="2193">
        <v>0</v>
      </c>
      <c r="J421" s="1471">
        <v>574</v>
      </c>
      <c r="K421" s="1471">
        <v>611</v>
      </c>
      <c r="L421" s="1471">
        <v>659</v>
      </c>
      <c r="M421" s="1471">
        <v>671</v>
      </c>
      <c r="N421" s="1471">
        <v>736</v>
      </c>
      <c r="O421" s="1471">
        <v>791</v>
      </c>
      <c r="P421" s="1471">
        <v>902</v>
      </c>
      <c r="Q421" s="1471">
        <v>996</v>
      </c>
      <c r="R421" s="1471">
        <v>1097</v>
      </c>
      <c r="S421" s="1471">
        <v>1292</v>
      </c>
      <c r="T421" s="1471">
        <v>1353</v>
      </c>
      <c r="U421" s="1471">
        <v>1392</v>
      </c>
      <c r="V421" s="1471">
        <v>1383</v>
      </c>
      <c r="W421" s="2152">
        <v>1383</v>
      </c>
      <c r="X421" s="2506">
        <v>1353</v>
      </c>
      <c r="Y421" s="2506"/>
      <c r="Z421" s="2511"/>
    </row>
    <row r="422" spans="1:26" ht="15" customHeight="1">
      <c r="A422" s="2174"/>
      <c r="B422" s="2175"/>
      <c r="C422" s="2192" t="s">
        <v>2595</v>
      </c>
      <c r="D422" s="2185">
        <v>0</v>
      </c>
      <c r="E422" s="2185">
        <v>0</v>
      </c>
      <c r="F422" s="2185">
        <v>0</v>
      </c>
      <c r="G422" s="2185">
        <v>0</v>
      </c>
      <c r="H422" s="2194">
        <v>0</v>
      </c>
      <c r="I422" s="2194">
        <v>0</v>
      </c>
      <c r="J422" s="2185">
        <v>0</v>
      </c>
      <c r="K422" s="2185">
        <v>1</v>
      </c>
      <c r="L422" s="2185">
        <v>0</v>
      </c>
      <c r="M422" s="2185">
        <v>0</v>
      </c>
      <c r="N422" s="2185">
        <v>0</v>
      </c>
      <c r="O422" s="2185">
        <v>0</v>
      </c>
      <c r="P422" s="2185">
        <v>0</v>
      </c>
      <c r="Q422" s="2185">
        <v>0</v>
      </c>
      <c r="R422" s="2185">
        <v>0</v>
      </c>
      <c r="S422" s="2185">
        <v>0</v>
      </c>
      <c r="T422" s="2185">
        <v>0</v>
      </c>
      <c r="U422" s="2185">
        <v>0</v>
      </c>
      <c r="V422" s="2185">
        <v>0</v>
      </c>
      <c r="W422" s="2186">
        <v>5</v>
      </c>
      <c r="X422" s="2507">
        <v>3</v>
      </c>
      <c r="Y422" s="2507"/>
      <c r="Z422" s="2512"/>
    </row>
    <row r="423" spans="1:26" ht="15" customHeight="1">
      <c r="A423" s="1001">
        <v>225</v>
      </c>
      <c r="B423" s="1002" t="s">
        <v>1439</v>
      </c>
      <c r="C423" s="2147" t="s">
        <v>2261</v>
      </c>
      <c r="D423" s="1003">
        <v>41657</v>
      </c>
      <c r="E423" s="1003">
        <v>41053</v>
      </c>
      <c r="F423" s="1003">
        <v>42524</v>
      </c>
      <c r="G423" s="1003">
        <v>42173</v>
      </c>
      <c r="H423" s="2193">
        <v>42442</v>
      </c>
      <c r="I423" s="2193">
        <v>49448</v>
      </c>
      <c r="J423" s="1003">
        <v>49619</v>
      </c>
      <c r="K423" s="1003">
        <v>49225</v>
      </c>
      <c r="L423" s="1003">
        <v>47118</v>
      </c>
      <c r="M423" s="1003">
        <v>43637</v>
      </c>
      <c r="N423" s="1003">
        <v>39506</v>
      </c>
      <c r="O423" s="1003">
        <v>37763</v>
      </c>
      <c r="P423" s="1003">
        <v>36850</v>
      </c>
      <c r="Q423" s="1003">
        <v>37149</v>
      </c>
      <c r="R423" s="1003">
        <v>36625</v>
      </c>
      <c r="S423" s="1003">
        <v>36766</v>
      </c>
      <c r="T423" s="1003">
        <v>36069</v>
      </c>
      <c r="U423" s="1004">
        <v>34791</v>
      </c>
      <c r="V423" s="1004">
        <v>32814</v>
      </c>
      <c r="W423" s="1005">
        <v>30805</v>
      </c>
      <c r="X423" s="2506">
        <v>28989</v>
      </c>
      <c r="Y423" s="2506">
        <v>30805</v>
      </c>
      <c r="Z423" s="2511">
        <v>28989</v>
      </c>
    </row>
    <row r="424" spans="1:26" ht="15" customHeight="1">
      <c r="A424" s="1001"/>
      <c r="B424" s="1002"/>
      <c r="C424" s="2147" t="s">
        <v>2592</v>
      </c>
      <c r="D424" s="1003">
        <v>14974</v>
      </c>
      <c r="E424" s="1003">
        <v>14844</v>
      </c>
      <c r="F424" s="1003">
        <v>15214</v>
      </c>
      <c r="G424" s="1003">
        <v>15454</v>
      </c>
      <c r="H424" s="2193">
        <v>0</v>
      </c>
      <c r="I424" s="2193">
        <v>0</v>
      </c>
      <c r="J424" s="1003">
        <v>17616</v>
      </c>
      <c r="K424" s="1003">
        <v>16828</v>
      </c>
      <c r="L424" s="1003">
        <v>14817</v>
      </c>
      <c r="M424" s="1003">
        <v>11601</v>
      </c>
      <c r="N424" s="1003">
        <v>9003</v>
      </c>
      <c r="O424" s="1003">
        <v>8169</v>
      </c>
      <c r="P424" s="1003">
        <v>7699</v>
      </c>
      <c r="Q424" s="1003">
        <v>7517</v>
      </c>
      <c r="R424" s="1003">
        <v>6839</v>
      </c>
      <c r="S424" s="1003">
        <v>6282</v>
      </c>
      <c r="T424" s="1003">
        <v>5620</v>
      </c>
      <c r="U424" s="1004">
        <v>5032</v>
      </c>
      <c r="V424" s="1004">
        <v>4320</v>
      </c>
      <c r="W424" s="1005">
        <v>3822</v>
      </c>
      <c r="X424" s="2506">
        <v>3394</v>
      </c>
      <c r="Y424" s="2506">
        <v>3824</v>
      </c>
      <c r="Z424" s="2511">
        <v>3430</v>
      </c>
    </row>
    <row r="425" spans="1:26" ht="15" customHeight="1">
      <c r="A425" s="1001"/>
      <c r="B425" s="1002"/>
      <c r="C425" s="2147" t="s">
        <v>2593</v>
      </c>
      <c r="D425" s="1003">
        <v>22158</v>
      </c>
      <c r="E425" s="1003">
        <v>21733</v>
      </c>
      <c r="F425" s="1003">
        <v>24296</v>
      </c>
      <c r="G425" s="1003">
        <v>23844</v>
      </c>
      <c r="H425" s="2193">
        <v>0</v>
      </c>
      <c r="I425" s="2193">
        <v>0</v>
      </c>
      <c r="J425" s="1003">
        <v>28793</v>
      </c>
      <c r="K425" s="1003">
        <v>28747</v>
      </c>
      <c r="L425" s="1003">
        <v>28384</v>
      </c>
      <c r="M425" s="1003">
        <v>27719</v>
      </c>
      <c r="N425" s="1003">
        <v>25746</v>
      </c>
      <c r="O425" s="1003">
        <v>24341</v>
      </c>
      <c r="P425" s="1003">
        <v>23210</v>
      </c>
      <c r="Q425" s="1003">
        <v>23172</v>
      </c>
      <c r="R425" s="1003">
        <v>22574</v>
      </c>
      <c r="S425" s="1003">
        <v>22009</v>
      </c>
      <c r="T425" s="1003">
        <v>20993</v>
      </c>
      <c r="U425" s="1004">
        <v>20021</v>
      </c>
      <c r="V425" s="1004">
        <v>18524</v>
      </c>
      <c r="W425" s="1005">
        <v>16663</v>
      </c>
      <c r="X425" s="2506">
        <v>14817</v>
      </c>
      <c r="Y425" s="2506">
        <v>16732</v>
      </c>
      <c r="Z425" s="2511">
        <v>15128</v>
      </c>
    </row>
    <row r="426" spans="1:26" ht="15" customHeight="1">
      <c r="A426" s="1001"/>
      <c r="B426" s="1002"/>
      <c r="C426" s="2147" t="s">
        <v>2594</v>
      </c>
      <c r="D426" s="1003">
        <v>4525</v>
      </c>
      <c r="E426" s="1003">
        <v>4476</v>
      </c>
      <c r="F426" s="1003">
        <v>3014</v>
      </c>
      <c r="G426" s="1003">
        <v>2875</v>
      </c>
      <c r="H426" s="2193">
        <v>0</v>
      </c>
      <c r="I426" s="2193">
        <v>0</v>
      </c>
      <c r="J426" s="1003">
        <v>3209</v>
      </c>
      <c r="K426" s="1003">
        <v>3650</v>
      </c>
      <c r="L426" s="1003">
        <v>3917</v>
      </c>
      <c r="M426" s="1003">
        <v>4317</v>
      </c>
      <c r="N426" s="1003">
        <v>4757</v>
      </c>
      <c r="O426" s="1003">
        <v>5253</v>
      </c>
      <c r="P426" s="1003">
        <v>5941</v>
      </c>
      <c r="Q426" s="1003">
        <v>6460</v>
      </c>
      <c r="R426" s="1003">
        <v>7212</v>
      </c>
      <c r="S426" s="1003">
        <v>8475</v>
      </c>
      <c r="T426" s="1003">
        <v>9456</v>
      </c>
      <c r="U426" s="1004">
        <v>9738</v>
      </c>
      <c r="V426" s="1004">
        <v>9948</v>
      </c>
      <c r="W426" s="1005">
        <v>10225</v>
      </c>
      <c r="X426" s="2506">
        <v>10351</v>
      </c>
      <c r="Y426" s="2506">
        <v>10249</v>
      </c>
      <c r="Z426" s="2511">
        <v>10431</v>
      </c>
    </row>
    <row r="427" spans="1:26" ht="15" customHeight="1">
      <c r="A427" s="2153"/>
      <c r="B427" s="2154"/>
      <c r="C427" s="2168" t="s">
        <v>2595</v>
      </c>
      <c r="D427" s="2176">
        <v>0</v>
      </c>
      <c r="E427" s="2176">
        <v>0</v>
      </c>
      <c r="F427" s="2176">
        <v>0</v>
      </c>
      <c r="G427" s="2176">
        <v>0</v>
      </c>
      <c r="H427" s="2194">
        <v>0</v>
      </c>
      <c r="I427" s="2194">
        <v>0</v>
      </c>
      <c r="J427" s="2176">
        <v>1</v>
      </c>
      <c r="K427" s="2176">
        <v>0</v>
      </c>
      <c r="L427" s="2176">
        <v>0</v>
      </c>
      <c r="M427" s="2176">
        <v>0</v>
      </c>
      <c r="N427" s="2176">
        <v>0</v>
      </c>
      <c r="O427" s="2176">
        <v>0</v>
      </c>
      <c r="P427" s="2176">
        <v>0</v>
      </c>
      <c r="Q427" s="2176">
        <v>0</v>
      </c>
      <c r="R427" s="2176">
        <v>0</v>
      </c>
      <c r="S427" s="2176">
        <v>0</v>
      </c>
      <c r="T427" s="2176">
        <v>0</v>
      </c>
      <c r="U427" s="2177">
        <v>0</v>
      </c>
      <c r="V427" s="2177">
        <v>22</v>
      </c>
      <c r="W427" s="2179">
        <v>95</v>
      </c>
      <c r="X427" s="2507">
        <v>427</v>
      </c>
      <c r="Y427" s="2507">
        <v>0</v>
      </c>
      <c r="Z427" s="2512" t="s">
        <v>2395</v>
      </c>
    </row>
    <row r="428" spans="1:26" ht="15" customHeight="1">
      <c r="A428" s="2150" t="s">
        <v>1535</v>
      </c>
      <c r="B428" s="2151" t="s">
        <v>1536</v>
      </c>
      <c r="C428" s="2191" t="s">
        <v>2261</v>
      </c>
      <c r="D428" s="1471">
        <v>8888</v>
      </c>
      <c r="E428" s="1471">
        <v>7819</v>
      </c>
      <c r="F428" s="1471">
        <v>8285</v>
      </c>
      <c r="G428" s="1471">
        <v>8496</v>
      </c>
      <c r="H428" s="2193">
        <v>9211</v>
      </c>
      <c r="I428" s="2193">
        <v>9918</v>
      </c>
      <c r="J428" s="1471">
        <v>10462</v>
      </c>
      <c r="K428" s="1471">
        <v>11083</v>
      </c>
      <c r="L428" s="1471">
        <v>10564</v>
      </c>
      <c r="M428" s="1471">
        <v>9466</v>
      </c>
      <c r="N428" s="1471">
        <v>7652</v>
      </c>
      <c r="O428" s="1471">
        <v>6658</v>
      </c>
      <c r="P428" s="1471">
        <v>5988</v>
      </c>
      <c r="Q428" s="1471">
        <v>5866</v>
      </c>
      <c r="R428" s="1471">
        <v>5699</v>
      </c>
      <c r="S428" s="1471">
        <v>5582</v>
      </c>
      <c r="T428" s="1471">
        <v>5077</v>
      </c>
      <c r="U428" s="1471">
        <v>4716</v>
      </c>
      <c r="V428" s="1471">
        <v>4221</v>
      </c>
      <c r="W428" s="2152">
        <v>3759</v>
      </c>
      <c r="X428" s="2506">
        <v>3450</v>
      </c>
      <c r="Y428" s="2506"/>
      <c r="Z428" s="2511"/>
    </row>
    <row r="429" spans="1:26" ht="15" customHeight="1">
      <c r="A429" s="2150"/>
      <c r="B429" s="2151"/>
      <c r="C429" s="2191" t="s">
        <v>2592</v>
      </c>
      <c r="D429" s="1471">
        <v>3293</v>
      </c>
      <c r="E429" s="1471">
        <v>2934</v>
      </c>
      <c r="F429" s="1471">
        <v>3016</v>
      </c>
      <c r="G429" s="1471">
        <v>3027</v>
      </c>
      <c r="H429" s="2193">
        <v>0</v>
      </c>
      <c r="I429" s="2193">
        <v>0</v>
      </c>
      <c r="J429" s="1471">
        <v>3811</v>
      </c>
      <c r="K429" s="1471">
        <v>3977</v>
      </c>
      <c r="L429" s="1471">
        <v>3584</v>
      </c>
      <c r="M429" s="1471">
        <v>2774</v>
      </c>
      <c r="N429" s="1471">
        <v>1839</v>
      </c>
      <c r="O429" s="1471">
        <v>1436</v>
      </c>
      <c r="P429" s="1471">
        <v>1193</v>
      </c>
      <c r="Q429" s="1471">
        <v>1109</v>
      </c>
      <c r="R429" s="1471">
        <v>946</v>
      </c>
      <c r="S429" s="1471">
        <v>826</v>
      </c>
      <c r="T429" s="1471">
        <v>673</v>
      </c>
      <c r="U429" s="1471">
        <v>595</v>
      </c>
      <c r="V429" s="1471">
        <v>462</v>
      </c>
      <c r="W429" s="2152">
        <v>368</v>
      </c>
      <c r="X429" s="2506">
        <v>298</v>
      </c>
      <c r="Y429" s="2506"/>
      <c r="Z429" s="2511"/>
    </row>
    <row r="430" spans="1:26" ht="15" customHeight="1">
      <c r="A430" s="2150"/>
      <c r="B430" s="2151"/>
      <c r="C430" s="2191" t="s">
        <v>2593</v>
      </c>
      <c r="D430" s="1471">
        <v>4833</v>
      </c>
      <c r="E430" s="1471">
        <v>4208</v>
      </c>
      <c r="F430" s="1471">
        <v>4820</v>
      </c>
      <c r="G430" s="1471">
        <v>5043</v>
      </c>
      <c r="H430" s="2193">
        <v>0</v>
      </c>
      <c r="I430" s="2193">
        <v>0</v>
      </c>
      <c r="J430" s="1471">
        <v>6162</v>
      </c>
      <c r="K430" s="1471">
        <v>6524</v>
      </c>
      <c r="L430" s="1471">
        <v>6335</v>
      </c>
      <c r="M430" s="1471">
        <v>5956</v>
      </c>
      <c r="N430" s="1471">
        <v>5045</v>
      </c>
      <c r="O430" s="1471">
        <v>4369</v>
      </c>
      <c r="P430" s="1471">
        <v>3773</v>
      </c>
      <c r="Q430" s="1471">
        <v>3680</v>
      </c>
      <c r="R430" s="1471">
        <v>3619</v>
      </c>
      <c r="S430" s="1471">
        <v>3410</v>
      </c>
      <c r="T430" s="1471">
        <v>2966</v>
      </c>
      <c r="U430" s="1471">
        <v>2667</v>
      </c>
      <c r="V430" s="1471">
        <v>2337</v>
      </c>
      <c r="W430" s="2152">
        <v>1966</v>
      </c>
      <c r="X430" s="2506">
        <v>1668</v>
      </c>
      <c r="Y430" s="2506"/>
      <c r="Z430" s="2511"/>
    </row>
    <row r="431" spans="1:26" ht="15" customHeight="1">
      <c r="A431" s="2150"/>
      <c r="B431" s="2151"/>
      <c r="C431" s="2191" t="s">
        <v>2594</v>
      </c>
      <c r="D431" s="1471">
        <v>762</v>
      </c>
      <c r="E431" s="1471">
        <v>677</v>
      </c>
      <c r="F431" s="1471">
        <v>449</v>
      </c>
      <c r="G431" s="1471">
        <v>426</v>
      </c>
      <c r="H431" s="2193">
        <v>0</v>
      </c>
      <c r="I431" s="2193">
        <v>0</v>
      </c>
      <c r="J431" s="1471">
        <v>489</v>
      </c>
      <c r="K431" s="1471">
        <v>582</v>
      </c>
      <c r="L431" s="1471">
        <v>645</v>
      </c>
      <c r="M431" s="1471">
        <v>736</v>
      </c>
      <c r="N431" s="1471">
        <v>768</v>
      </c>
      <c r="O431" s="1471">
        <v>853</v>
      </c>
      <c r="P431" s="1471">
        <v>1022</v>
      </c>
      <c r="Q431" s="1471">
        <v>1077</v>
      </c>
      <c r="R431" s="1471">
        <v>1134</v>
      </c>
      <c r="S431" s="1471">
        <v>1346</v>
      </c>
      <c r="T431" s="1471">
        <v>1438</v>
      </c>
      <c r="U431" s="1471">
        <v>1454</v>
      </c>
      <c r="V431" s="1471">
        <v>1422</v>
      </c>
      <c r="W431" s="2152">
        <v>1425</v>
      </c>
      <c r="X431" s="2506">
        <v>1460</v>
      </c>
      <c r="Y431" s="2506"/>
      <c r="Z431" s="2511"/>
    </row>
    <row r="432" spans="1:26" ht="15" customHeight="1">
      <c r="A432" s="2174"/>
      <c r="B432" s="2175"/>
      <c r="C432" s="2192" t="s">
        <v>2595</v>
      </c>
      <c r="D432" s="2185">
        <v>0</v>
      </c>
      <c r="E432" s="2185">
        <v>0</v>
      </c>
      <c r="F432" s="2185">
        <v>0</v>
      </c>
      <c r="G432" s="2185">
        <v>0</v>
      </c>
      <c r="H432" s="2194">
        <v>0</v>
      </c>
      <c r="I432" s="2194">
        <v>0</v>
      </c>
      <c r="J432" s="2185">
        <v>0</v>
      </c>
      <c r="K432" s="2185">
        <v>0</v>
      </c>
      <c r="L432" s="2185">
        <v>0</v>
      </c>
      <c r="M432" s="2185">
        <v>0</v>
      </c>
      <c r="N432" s="2185">
        <v>0</v>
      </c>
      <c r="O432" s="2185">
        <v>0</v>
      </c>
      <c r="P432" s="2185">
        <v>0</v>
      </c>
      <c r="Q432" s="2185">
        <v>0</v>
      </c>
      <c r="R432" s="2185">
        <v>0</v>
      </c>
      <c r="S432" s="2185">
        <v>0</v>
      </c>
      <c r="T432" s="2185">
        <v>0</v>
      </c>
      <c r="U432" s="2185">
        <v>0</v>
      </c>
      <c r="V432" s="2185">
        <v>0</v>
      </c>
      <c r="W432" s="2186">
        <v>0</v>
      </c>
      <c r="X432" s="2507">
        <v>24</v>
      </c>
      <c r="Y432" s="2507"/>
      <c r="Z432" s="2512"/>
    </row>
    <row r="433" spans="1:26" ht="15" customHeight="1">
      <c r="A433" s="2150" t="s">
        <v>1537</v>
      </c>
      <c r="B433" s="2151" t="s">
        <v>1538</v>
      </c>
      <c r="C433" s="2191" t="s">
        <v>2261</v>
      </c>
      <c r="D433" s="1471">
        <v>16292</v>
      </c>
      <c r="E433" s="1471">
        <v>16757</v>
      </c>
      <c r="F433" s="1471">
        <v>17227</v>
      </c>
      <c r="G433" s="1471">
        <v>16558</v>
      </c>
      <c r="H433" s="2193">
        <v>16351</v>
      </c>
      <c r="I433" s="2193">
        <v>19750</v>
      </c>
      <c r="J433" s="1471">
        <v>19201</v>
      </c>
      <c r="K433" s="1471">
        <v>18556</v>
      </c>
      <c r="L433" s="1471">
        <v>17592</v>
      </c>
      <c r="M433" s="1471">
        <v>16281</v>
      </c>
      <c r="N433" s="1471">
        <v>15514</v>
      </c>
      <c r="O433" s="1471">
        <v>15697</v>
      </c>
      <c r="P433" s="1471">
        <v>16046</v>
      </c>
      <c r="Q433" s="1471">
        <v>16782</v>
      </c>
      <c r="R433" s="1471">
        <v>16848</v>
      </c>
      <c r="S433" s="1471">
        <v>16764</v>
      </c>
      <c r="T433" s="1471">
        <v>17051</v>
      </c>
      <c r="U433" s="1471">
        <v>16792</v>
      </c>
      <c r="V433" s="1471">
        <v>16200</v>
      </c>
      <c r="W433" s="2152">
        <v>15490</v>
      </c>
      <c r="X433" s="2506">
        <v>14873</v>
      </c>
      <c r="Y433" s="2506"/>
      <c r="Z433" s="2511"/>
    </row>
    <row r="434" spans="1:26" ht="15" customHeight="1">
      <c r="A434" s="2150"/>
      <c r="B434" s="2151"/>
      <c r="C434" s="2191" t="s">
        <v>2592</v>
      </c>
      <c r="D434" s="1471">
        <v>5670</v>
      </c>
      <c r="E434" s="1471">
        <v>5930</v>
      </c>
      <c r="F434" s="1471">
        <v>5939</v>
      </c>
      <c r="G434" s="1471">
        <v>6046</v>
      </c>
      <c r="H434" s="2193">
        <v>0</v>
      </c>
      <c r="I434" s="2193">
        <v>0</v>
      </c>
      <c r="J434" s="1471">
        <v>6767</v>
      </c>
      <c r="K434" s="1471">
        <v>6175</v>
      </c>
      <c r="L434" s="1471">
        <v>5293</v>
      </c>
      <c r="M434" s="1471">
        <v>4096</v>
      </c>
      <c r="N434" s="1471">
        <v>3485</v>
      </c>
      <c r="O434" s="1471">
        <v>3512</v>
      </c>
      <c r="P434" s="1471">
        <v>3562</v>
      </c>
      <c r="Q434" s="1471">
        <v>3660</v>
      </c>
      <c r="R434" s="1471">
        <v>3421</v>
      </c>
      <c r="S434" s="1471">
        <v>3039</v>
      </c>
      <c r="T434" s="1471">
        <v>2789</v>
      </c>
      <c r="U434" s="1471">
        <v>2563</v>
      </c>
      <c r="V434" s="1471">
        <v>2274</v>
      </c>
      <c r="W434" s="2152">
        <v>2084</v>
      </c>
      <c r="X434" s="2506">
        <v>1916</v>
      </c>
      <c r="Y434" s="2506"/>
      <c r="Z434" s="2511"/>
    </row>
    <row r="435" spans="1:26" ht="15" customHeight="1">
      <c r="A435" s="2150"/>
      <c r="B435" s="2151"/>
      <c r="C435" s="2191" t="s">
        <v>2593</v>
      </c>
      <c r="D435" s="1471">
        <v>8781</v>
      </c>
      <c r="E435" s="1471">
        <v>8970</v>
      </c>
      <c r="F435" s="1471">
        <v>9995</v>
      </c>
      <c r="G435" s="1471">
        <v>9244</v>
      </c>
      <c r="H435" s="2193">
        <v>0</v>
      </c>
      <c r="I435" s="2193">
        <v>0</v>
      </c>
      <c r="J435" s="1471">
        <v>11099</v>
      </c>
      <c r="K435" s="1471">
        <v>10882</v>
      </c>
      <c r="L435" s="1471">
        <v>10693</v>
      </c>
      <c r="M435" s="1471">
        <v>10421</v>
      </c>
      <c r="N435" s="1471">
        <v>10041</v>
      </c>
      <c r="O435" s="1471">
        <v>9963</v>
      </c>
      <c r="P435" s="1471">
        <v>10002</v>
      </c>
      <c r="Q435" s="1471">
        <v>10419</v>
      </c>
      <c r="R435" s="1471">
        <v>10378</v>
      </c>
      <c r="S435" s="1471">
        <v>10149</v>
      </c>
      <c r="T435" s="1471">
        <v>10282</v>
      </c>
      <c r="U435" s="1471">
        <v>10092</v>
      </c>
      <c r="V435" s="1471">
        <v>9606</v>
      </c>
      <c r="W435" s="2152">
        <v>8814</v>
      </c>
      <c r="X435" s="2506">
        <v>7943</v>
      </c>
      <c r="Y435" s="2506"/>
      <c r="Z435" s="2511"/>
    </row>
    <row r="436" spans="1:26" ht="15" customHeight="1">
      <c r="A436" s="2150"/>
      <c r="B436" s="2151"/>
      <c r="C436" s="2191" t="s">
        <v>2594</v>
      </c>
      <c r="D436" s="1471">
        <v>1841</v>
      </c>
      <c r="E436" s="1471">
        <v>1857</v>
      </c>
      <c r="F436" s="1471">
        <v>1293</v>
      </c>
      <c r="G436" s="1471">
        <v>1268</v>
      </c>
      <c r="H436" s="2193">
        <v>0</v>
      </c>
      <c r="I436" s="2193">
        <v>0</v>
      </c>
      <c r="J436" s="1471">
        <v>1335</v>
      </c>
      <c r="K436" s="1471">
        <v>1499</v>
      </c>
      <c r="L436" s="1471">
        <v>1606</v>
      </c>
      <c r="M436" s="1471">
        <v>1764</v>
      </c>
      <c r="N436" s="1471">
        <v>1988</v>
      </c>
      <c r="O436" s="1471">
        <v>2222</v>
      </c>
      <c r="P436" s="1471">
        <v>2482</v>
      </c>
      <c r="Q436" s="1471">
        <v>2703</v>
      </c>
      <c r="R436" s="1471">
        <v>3049</v>
      </c>
      <c r="S436" s="1471">
        <v>3576</v>
      </c>
      <c r="T436" s="1471">
        <v>3980</v>
      </c>
      <c r="U436" s="1471">
        <v>4137</v>
      </c>
      <c r="V436" s="1471">
        <v>4300</v>
      </c>
      <c r="W436" s="2152">
        <v>4513</v>
      </c>
      <c r="X436" s="2506">
        <v>4675</v>
      </c>
      <c r="Y436" s="2506"/>
      <c r="Z436" s="2511"/>
    </row>
    <row r="437" spans="1:26" ht="15" customHeight="1">
      <c r="A437" s="2174"/>
      <c r="B437" s="2175"/>
      <c r="C437" s="2192" t="s">
        <v>2595</v>
      </c>
      <c r="D437" s="2185">
        <v>0</v>
      </c>
      <c r="E437" s="2185">
        <v>0</v>
      </c>
      <c r="F437" s="2185">
        <v>0</v>
      </c>
      <c r="G437" s="2185">
        <v>0</v>
      </c>
      <c r="H437" s="2194">
        <v>0</v>
      </c>
      <c r="I437" s="2194">
        <v>0</v>
      </c>
      <c r="J437" s="2185">
        <v>0</v>
      </c>
      <c r="K437" s="2185">
        <v>0</v>
      </c>
      <c r="L437" s="2185">
        <v>0</v>
      </c>
      <c r="M437" s="2185">
        <v>0</v>
      </c>
      <c r="N437" s="2185">
        <v>0</v>
      </c>
      <c r="O437" s="2185">
        <v>0</v>
      </c>
      <c r="P437" s="2185">
        <v>0</v>
      </c>
      <c r="Q437" s="2185">
        <v>0</v>
      </c>
      <c r="R437" s="2185">
        <v>0</v>
      </c>
      <c r="S437" s="2185">
        <v>0</v>
      </c>
      <c r="T437" s="2185">
        <v>0</v>
      </c>
      <c r="U437" s="2185">
        <v>0</v>
      </c>
      <c r="V437" s="2185">
        <v>20</v>
      </c>
      <c r="W437" s="2186">
        <v>79</v>
      </c>
      <c r="X437" s="2507">
        <v>339</v>
      </c>
      <c r="Y437" s="2507"/>
      <c r="Z437" s="2512"/>
    </row>
    <row r="438" spans="1:26" ht="15" customHeight="1">
      <c r="A438" s="2150" t="s">
        <v>1539</v>
      </c>
      <c r="B438" s="2151" t="s">
        <v>1540</v>
      </c>
      <c r="C438" s="2191" t="s">
        <v>2261</v>
      </c>
      <c r="D438" s="1471">
        <v>7696</v>
      </c>
      <c r="E438" s="1471">
        <v>7728</v>
      </c>
      <c r="F438" s="1471">
        <v>8064</v>
      </c>
      <c r="G438" s="1471">
        <v>7971</v>
      </c>
      <c r="H438" s="2193">
        <v>7669</v>
      </c>
      <c r="I438" s="2193">
        <v>9097</v>
      </c>
      <c r="J438" s="1471">
        <v>9070</v>
      </c>
      <c r="K438" s="1471">
        <v>8689</v>
      </c>
      <c r="L438" s="1471">
        <v>8734</v>
      </c>
      <c r="M438" s="1471">
        <v>8317</v>
      </c>
      <c r="N438" s="1471">
        <v>7787</v>
      </c>
      <c r="O438" s="1471">
        <v>7364</v>
      </c>
      <c r="P438" s="1471">
        <v>7029</v>
      </c>
      <c r="Q438" s="1471">
        <v>6737</v>
      </c>
      <c r="R438" s="1471">
        <v>6466</v>
      </c>
      <c r="S438" s="1471">
        <v>6551</v>
      </c>
      <c r="T438" s="1471">
        <v>6392</v>
      </c>
      <c r="U438" s="1471">
        <v>6203</v>
      </c>
      <c r="V438" s="1471">
        <v>5932</v>
      </c>
      <c r="W438" s="2152">
        <v>5549</v>
      </c>
      <c r="X438" s="2506">
        <v>5221</v>
      </c>
      <c r="Y438" s="2506"/>
      <c r="Z438" s="2511"/>
    </row>
    <row r="439" spans="1:26" ht="15" customHeight="1">
      <c r="A439" s="2150"/>
      <c r="B439" s="2151"/>
      <c r="C439" s="2191" t="s">
        <v>2592</v>
      </c>
      <c r="D439" s="1471">
        <v>2708</v>
      </c>
      <c r="E439" s="1471">
        <v>2671</v>
      </c>
      <c r="F439" s="1471">
        <v>2827</v>
      </c>
      <c r="G439" s="1471">
        <v>2965</v>
      </c>
      <c r="H439" s="2193">
        <v>0</v>
      </c>
      <c r="I439" s="2193">
        <v>0</v>
      </c>
      <c r="J439" s="1471">
        <v>3163</v>
      </c>
      <c r="K439" s="1471">
        <v>2917</v>
      </c>
      <c r="L439" s="1471">
        <v>2565</v>
      </c>
      <c r="M439" s="1471">
        <v>2045</v>
      </c>
      <c r="N439" s="1471">
        <v>1669</v>
      </c>
      <c r="O439" s="1471">
        <v>1493</v>
      </c>
      <c r="P439" s="1471">
        <v>1410</v>
      </c>
      <c r="Q439" s="1471">
        <v>1300</v>
      </c>
      <c r="R439" s="1471">
        <v>1160</v>
      </c>
      <c r="S439" s="1471">
        <v>1126</v>
      </c>
      <c r="T439" s="1471">
        <v>1039</v>
      </c>
      <c r="U439" s="1471">
        <v>939</v>
      </c>
      <c r="V439" s="1471">
        <v>837</v>
      </c>
      <c r="W439" s="2152">
        <v>710</v>
      </c>
      <c r="X439" s="2506">
        <v>636</v>
      </c>
      <c r="Y439" s="2506"/>
      <c r="Z439" s="2511"/>
    </row>
    <row r="440" spans="1:26" ht="15" customHeight="1">
      <c r="A440" s="2150"/>
      <c r="B440" s="2151"/>
      <c r="C440" s="2191" t="s">
        <v>2593</v>
      </c>
      <c r="D440" s="1471">
        <v>4107</v>
      </c>
      <c r="E440" s="1471">
        <v>4140</v>
      </c>
      <c r="F440" s="1471">
        <v>4656</v>
      </c>
      <c r="G440" s="1471">
        <v>4475</v>
      </c>
      <c r="H440" s="2193">
        <v>0</v>
      </c>
      <c r="I440" s="2193">
        <v>0</v>
      </c>
      <c r="J440" s="1471">
        <v>5285</v>
      </c>
      <c r="K440" s="1471">
        <v>5083</v>
      </c>
      <c r="L440" s="1471">
        <v>5423</v>
      </c>
      <c r="M440" s="1471">
        <v>5451</v>
      </c>
      <c r="N440" s="1471">
        <v>5207</v>
      </c>
      <c r="O440" s="1471">
        <v>4861</v>
      </c>
      <c r="P440" s="1471">
        <v>4490</v>
      </c>
      <c r="Q440" s="1471">
        <v>4252</v>
      </c>
      <c r="R440" s="1471">
        <v>3952</v>
      </c>
      <c r="S440" s="1471">
        <v>3796</v>
      </c>
      <c r="T440" s="1471">
        <v>3586</v>
      </c>
      <c r="U440" s="1471">
        <v>3425</v>
      </c>
      <c r="V440" s="1471">
        <v>3207</v>
      </c>
      <c r="W440" s="2152">
        <v>2916</v>
      </c>
      <c r="X440" s="2506">
        <v>2710</v>
      </c>
      <c r="Y440" s="2506"/>
      <c r="Z440" s="2511"/>
    </row>
    <row r="441" spans="1:26" ht="15" customHeight="1">
      <c r="A441" s="2150"/>
      <c r="B441" s="2151"/>
      <c r="C441" s="2191" t="s">
        <v>2594</v>
      </c>
      <c r="D441" s="1471">
        <v>881</v>
      </c>
      <c r="E441" s="1471">
        <v>917</v>
      </c>
      <c r="F441" s="1471">
        <v>581</v>
      </c>
      <c r="G441" s="1471">
        <v>531</v>
      </c>
      <c r="H441" s="2193">
        <v>0</v>
      </c>
      <c r="I441" s="2193">
        <v>0</v>
      </c>
      <c r="J441" s="1471">
        <v>622</v>
      </c>
      <c r="K441" s="1471">
        <v>689</v>
      </c>
      <c r="L441" s="1471">
        <v>746</v>
      </c>
      <c r="M441" s="1471">
        <v>821</v>
      </c>
      <c r="N441" s="1471">
        <v>911</v>
      </c>
      <c r="O441" s="1471">
        <v>1010</v>
      </c>
      <c r="P441" s="1471">
        <v>1129</v>
      </c>
      <c r="Q441" s="1471">
        <v>1185</v>
      </c>
      <c r="R441" s="1471">
        <v>1354</v>
      </c>
      <c r="S441" s="1471">
        <v>1629</v>
      </c>
      <c r="T441" s="1471">
        <v>1767</v>
      </c>
      <c r="U441" s="1471">
        <v>1839</v>
      </c>
      <c r="V441" s="1471">
        <v>1886</v>
      </c>
      <c r="W441" s="2152">
        <v>1920</v>
      </c>
      <c r="X441" s="2506">
        <v>1856</v>
      </c>
      <c r="Y441" s="2506"/>
      <c r="Z441" s="2511"/>
    </row>
    <row r="442" spans="1:26" ht="15" customHeight="1">
      <c r="A442" s="2174"/>
      <c r="B442" s="2175"/>
      <c r="C442" s="2192" t="s">
        <v>2595</v>
      </c>
      <c r="D442" s="2185">
        <v>0</v>
      </c>
      <c r="E442" s="2185">
        <v>0</v>
      </c>
      <c r="F442" s="2185">
        <v>0</v>
      </c>
      <c r="G442" s="2185">
        <v>0</v>
      </c>
      <c r="H442" s="2194">
        <v>0</v>
      </c>
      <c r="I442" s="2194">
        <v>0</v>
      </c>
      <c r="J442" s="2185">
        <v>0</v>
      </c>
      <c r="K442" s="2185">
        <v>0</v>
      </c>
      <c r="L442" s="2185">
        <v>0</v>
      </c>
      <c r="M442" s="2185">
        <v>0</v>
      </c>
      <c r="N442" s="2185">
        <v>0</v>
      </c>
      <c r="O442" s="2185">
        <v>0</v>
      </c>
      <c r="P442" s="2185">
        <v>0</v>
      </c>
      <c r="Q442" s="2185">
        <v>0</v>
      </c>
      <c r="R442" s="2185">
        <v>0</v>
      </c>
      <c r="S442" s="2185">
        <v>0</v>
      </c>
      <c r="T442" s="2185">
        <v>0</v>
      </c>
      <c r="U442" s="2185">
        <v>0</v>
      </c>
      <c r="V442" s="2185">
        <v>2</v>
      </c>
      <c r="W442" s="2186">
        <v>3</v>
      </c>
      <c r="X442" s="2507">
        <v>19</v>
      </c>
      <c r="Y442" s="2507"/>
      <c r="Z442" s="2512"/>
    </row>
    <row r="443" spans="1:26" ht="15" customHeight="1">
      <c r="A443" s="2150" t="s">
        <v>1541</v>
      </c>
      <c r="B443" s="2151" t="s">
        <v>1542</v>
      </c>
      <c r="C443" s="2191" t="s">
        <v>2261</v>
      </c>
      <c r="D443" s="1471">
        <v>8781</v>
      </c>
      <c r="E443" s="1471">
        <v>8749</v>
      </c>
      <c r="F443" s="1471">
        <v>8948</v>
      </c>
      <c r="G443" s="1471">
        <v>9148</v>
      </c>
      <c r="H443" s="2193">
        <v>9211</v>
      </c>
      <c r="I443" s="2193">
        <v>10683</v>
      </c>
      <c r="J443" s="1471">
        <v>10886</v>
      </c>
      <c r="K443" s="1471">
        <v>10897</v>
      </c>
      <c r="L443" s="1471">
        <v>10228</v>
      </c>
      <c r="M443" s="1471">
        <v>9573</v>
      </c>
      <c r="N443" s="1471">
        <v>8553</v>
      </c>
      <c r="O443" s="1471">
        <v>8044</v>
      </c>
      <c r="P443" s="1471">
        <v>7787</v>
      </c>
      <c r="Q443" s="1471">
        <v>7764</v>
      </c>
      <c r="R443" s="1471">
        <v>7612</v>
      </c>
      <c r="S443" s="1471">
        <v>7869</v>
      </c>
      <c r="T443" s="1471">
        <v>7549</v>
      </c>
      <c r="U443" s="1471">
        <v>7080</v>
      </c>
      <c r="V443" s="1471">
        <v>6461</v>
      </c>
      <c r="W443" s="2152">
        <v>6007</v>
      </c>
      <c r="X443" s="2506">
        <v>5445</v>
      </c>
      <c r="Y443" s="2506"/>
      <c r="Z443" s="2511"/>
    </row>
    <row r="444" spans="1:26" ht="15" customHeight="1">
      <c r="A444" s="2150"/>
      <c r="B444" s="2151"/>
      <c r="C444" s="2191" t="s">
        <v>2592</v>
      </c>
      <c r="D444" s="1471">
        <v>3303</v>
      </c>
      <c r="E444" s="1471">
        <v>3309</v>
      </c>
      <c r="F444" s="1471">
        <v>3432</v>
      </c>
      <c r="G444" s="1471">
        <v>3416</v>
      </c>
      <c r="H444" s="2193">
        <v>0</v>
      </c>
      <c r="I444" s="2193">
        <v>0</v>
      </c>
      <c r="J444" s="1471">
        <v>3875</v>
      </c>
      <c r="K444" s="1471">
        <v>3759</v>
      </c>
      <c r="L444" s="1471">
        <v>3375</v>
      </c>
      <c r="M444" s="1471">
        <v>2686</v>
      </c>
      <c r="N444" s="1471">
        <v>2010</v>
      </c>
      <c r="O444" s="1471">
        <v>1728</v>
      </c>
      <c r="P444" s="1471">
        <v>1534</v>
      </c>
      <c r="Q444" s="1471">
        <v>1448</v>
      </c>
      <c r="R444" s="1471">
        <v>1312</v>
      </c>
      <c r="S444" s="1471">
        <v>1291</v>
      </c>
      <c r="T444" s="1471">
        <v>1119</v>
      </c>
      <c r="U444" s="1471">
        <v>935</v>
      </c>
      <c r="V444" s="1471">
        <v>747</v>
      </c>
      <c r="W444" s="2152">
        <v>660</v>
      </c>
      <c r="X444" s="2506">
        <v>544</v>
      </c>
      <c r="Y444" s="2506"/>
      <c r="Z444" s="2511"/>
    </row>
    <row r="445" spans="1:26" ht="15" customHeight="1">
      <c r="A445" s="2150"/>
      <c r="B445" s="2151"/>
      <c r="C445" s="2191" t="s">
        <v>2593</v>
      </c>
      <c r="D445" s="1471">
        <v>4437</v>
      </c>
      <c r="E445" s="1471">
        <v>4415</v>
      </c>
      <c r="F445" s="1471">
        <v>4825</v>
      </c>
      <c r="G445" s="1471">
        <v>5082</v>
      </c>
      <c r="H445" s="2193">
        <v>0</v>
      </c>
      <c r="I445" s="2193">
        <v>0</v>
      </c>
      <c r="J445" s="1471">
        <v>6247</v>
      </c>
      <c r="K445" s="1471">
        <v>6258</v>
      </c>
      <c r="L445" s="1471">
        <v>5933</v>
      </c>
      <c r="M445" s="1471">
        <v>5891</v>
      </c>
      <c r="N445" s="1471">
        <v>5453</v>
      </c>
      <c r="O445" s="1471">
        <v>5148</v>
      </c>
      <c r="P445" s="1471">
        <v>4945</v>
      </c>
      <c r="Q445" s="1471">
        <v>4821</v>
      </c>
      <c r="R445" s="1471">
        <v>4625</v>
      </c>
      <c r="S445" s="1471">
        <v>4654</v>
      </c>
      <c r="T445" s="1471">
        <v>4159</v>
      </c>
      <c r="U445" s="1471">
        <v>3837</v>
      </c>
      <c r="V445" s="1471">
        <v>3374</v>
      </c>
      <c r="W445" s="2152">
        <v>2967</v>
      </c>
      <c r="X445" s="2506">
        <v>2496</v>
      </c>
      <c r="Y445" s="2506"/>
      <c r="Z445" s="2511"/>
    </row>
    <row r="446" spans="1:26" ht="15" customHeight="1">
      <c r="A446" s="2150"/>
      <c r="B446" s="2151"/>
      <c r="C446" s="2191" t="s">
        <v>2594</v>
      </c>
      <c r="D446" s="1471">
        <v>1041</v>
      </c>
      <c r="E446" s="1471">
        <v>1025</v>
      </c>
      <c r="F446" s="1471">
        <v>691</v>
      </c>
      <c r="G446" s="1471">
        <v>650</v>
      </c>
      <c r="H446" s="2193">
        <v>0</v>
      </c>
      <c r="I446" s="2193">
        <v>0</v>
      </c>
      <c r="J446" s="1471">
        <v>763</v>
      </c>
      <c r="K446" s="1471">
        <v>880</v>
      </c>
      <c r="L446" s="1471">
        <v>920</v>
      </c>
      <c r="M446" s="1471">
        <v>996</v>
      </c>
      <c r="N446" s="1471">
        <v>1090</v>
      </c>
      <c r="O446" s="1471">
        <v>1168</v>
      </c>
      <c r="P446" s="1471">
        <v>1308</v>
      </c>
      <c r="Q446" s="1471">
        <v>1495</v>
      </c>
      <c r="R446" s="1471">
        <v>1675</v>
      </c>
      <c r="S446" s="1471">
        <v>1924</v>
      </c>
      <c r="T446" s="1471">
        <v>2271</v>
      </c>
      <c r="U446" s="1471">
        <v>2308</v>
      </c>
      <c r="V446" s="1471">
        <v>2340</v>
      </c>
      <c r="W446" s="2152">
        <v>2367</v>
      </c>
      <c r="X446" s="2506">
        <v>2360</v>
      </c>
      <c r="Y446" s="2506"/>
      <c r="Z446" s="2511"/>
    </row>
    <row r="447" spans="1:26" ht="15" customHeight="1">
      <c r="A447" s="2174"/>
      <c r="B447" s="2175"/>
      <c r="C447" s="2192" t="s">
        <v>2595</v>
      </c>
      <c r="D447" s="2185">
        <v>0</v>
      </c>
      <c r="E447" s="2185">
        <v>0</v>
      </c>
      <c r="F447" s="2185">
        <v>0</v>
      </c>
      <c r="G447" s="2185">
        <v>0</v>
      </c>
      <c r="H447" s="2194">
        <v>0</v>
      </c>
      <c r="I447" s="2194">
        <v>0</v>
      </c>
      <c r="J447" s="2185">
        <v>1</v>
      </c>
      <c r="K447" s="2185">
        <v>0</v>
      </c>
      <c r="L447" s="2185">
        <v>0</v>
      </c>
      <c r="M447" s="2185">
        <v>0</v>
      </c>
      <c r="N447" s="2185">
        <v>0</v>
      </c>
      <c r="O447" s="2185">
        <v>0</v>
      </c>
      <c r="P447" s="2185">
        <v>0</v>
      </c>
      <c r="Q447" s="2185">
        <v>0</v>
      </c>
      <c r="R447" s="2185">
        <v>0</v>
      </c>
      <c r="S447" s="2185">
        <v>0</v>
      </c>
      <c r="T447" s="2185">
        <v>0</v>
      </c>
      <c r="U447" s="2185">
        <v>0</v>
      </c>
      <c r="V447" s="2185">
        <v>0</v>
      </c>
      <c r="W447" s="2186">
        <v>13</v>
      </c>
      <c r="X447" s="2507">
        <v>45</v>
      </c>
      <c r="Y447" s="2507"/>
      <c r="Z447" s="2512"/>
    </row>
    <row r="448" spans="1:26" ht="15" customHeight="1">
      <c r="A448" s="1001">
        <v>585</v>
      </c>
      <c r="B448" s="1002" t="s">
        <v>1452</v>
      </c>
      <c r="C448" s="2147" t="s">
        <v>2261</v>
      </c>
      <c r="D448" s="1003">
        <v>31838</v>
      </c>
      <c r="E448" s="1003">
        <v>31607</v>
      </c>
      <c r="F448" s="1003">
        <v>31646</v>
      </c>
      <c r="G448" s="1003">
        <v>31292</v>
      </c>
      <c r="H448" s="2193">
        <v>31627</v>
      </c>
      <c r="I448" s="2193">
        <v>34890</v>
      </c>
      <c r="J448" s="1003">
        <v>35414</v>
      </c>
      <c r="K448" s="1003">
        <v>34855</v>
      </c>
      <c r="L448" s="1003">
        <v>33745</v>
      </c>
      <c r="M448" s="1003">
        <v>31096</v>
      </c>
      <c r="N448" s="1003">
        <v>28321</v>
      </c>
      <c r="O448" s="1003">
        <v>27571</v>
      </c>
      <c r="P448" s="1003">
        <v>26694</v>
      </c>
      <c r="Q448" s="1003">
        <v>25964</v>
      </c>
      <c r="R448" s="1003">
        <v>25136</v>
      </c>
      <c r="S448" s="1003">
        <v>24298</v>
      </c>
      <c r="T448" s="1003">
        <v>23271</v>
      </c>
      <c r="U448" s="1004">
        <v>21439</v>
      </c>
      <c r="V448" s="1004">
        <v>19696</v>
      </c>
      <c r="W448" s="1005">
        <v>18070</v>
      </c>
      <c r="X448" s="2506">
        <v>16064</v>
      </c>
      <c r="Y448" s="2506">
        <v>18070</v>
      </c>
      <c r="Z448" s="2511">
        <v>16064</v>
      </c>
    </row>
    <row r="449" spans="1:26" ht="15" customHeight="1">
      <c r="A449" s="1001"/>
      <c r="B449" s="1002"/>
      <c r="C449" s="2147" t="s">
        <v>2592</v>
      </c>
      <c r="D449" s="1003">
        <v>11958</v>
      </c>
      <c r="E449" s="1003">
        <v>12210</v>
      </c>
      <c r="F449" s="1003">
        <v>12120</v>
      </c>
      <c r="G449" s="1003">
        <v>12098</v>
      </c>
      <c r="H449" s="2193">
        <v>0</v>
      </c>
      <c r="I449" s="2193">
        <v>0</v>
      </c>
      <c r="J449" s="1003">
        <v>12894</v>
      </c>
      <c r="K449" s="1003">
        <v>12352</v>
      </c>
      <c r="L449" s="1003">
        <v>11093</v>
      </c>
      <c r="M449" s="1003">
        <v>9188</v>
      </c>
      <c r="N449" s="1003">
        <v>7439</v>
      </c>
      <c r="O449" s="1003">
        <v>6585</v>
      </c>
      <c r="P449" s="1003">
        <v>5919</v>
      </c>
      <c r="Q449" s="1003">
        <v>5505</v>
      </c>
      <c r="R449" s="1003">
        <v>4875</v>
      </c>
      <c r="S449" s="1003">
        <v>4301</v>
      </c>
      <c r="T449" s="1003">
        <v>3701</v>
      </c>
      <c r="U449" s="1004">
        <v>3063</v>
      </c>
      <c r="V449" s="1004">
        <v>2495</v>
      </c>
      <c r="W449" s="1005">
        <v>2065</v>
      </c>
      <c r="X449" s="2506">
        <v>1661</v>
      </c>
      <c r="Y449" s="2506">
        <v>2065</v>
      </c>
      <c r="Z449" s="2511">
        <v>1661</v>
      </c>
    </row>
    <row r="450" spans="1:26" ht="15" customHeight="1">
      <c r="A450" s="1001"/>
      <c r="B450" s="1002"/>
      <c r="C450" s="2147" t="s">
        <v>2593</v>
      </c>
      <c r="D450" s="1003">
        <v>16452</v>
      </c>
      <c r="E450" s="1003">
        <v>16031</v>
      </c>
      <c r="F450" s="1003">
        <v>17227</v>
      </c>
      <c r="G450" s="1003">
        <v>17025</v>
      </c>
      <c r="H450" s="2193">
        <v>0</v>
      </c>
      <c r="I450" s="2193">
        <v>0</v>
      </c>
      <c r="J450" s="1003">
        <v>19985</v>
      </c>
      <c r="K450" s="1003">
        <v>19733</v>
      </c>
      <c r="L450" s="1003">
        <v>19861</v>
      </c>
      <c r="M450" s="1003">
        <v>18989</v>
      </c>
      <c r="N450" s="1003">
        <v>17755</v>
      </c>
      <c r="O450" s="1003">
        <v>17493</v>
      </c>
      <c r="P450" s="1003">
        <v>16978</v>
      </c>
      <c r="Q450" s="1003">
        <v>16305</v>
      </c>
      <c r="R450" s="1003">
        <v>15434</v>
      </c>
      <c r="S450" s="1003">
        <v>14414</v>
      </c>
      <c r="T450" s="1003">
        <v>13299</v>
      </c>
      <c r="U450" s="1004">
        <v>11906</v>
      </c>
      <c r="V450" s="1004">
        <v>10680</v>
      </c>
      <c r="W450" s="1005">
        <v>9374</v>
      </c>
      <c r="X450" s="2506">
        <v>7870</v>
      </c>
      <c r="Y450" s="2506">
        <v>9375</v>
      </c>
      <c r="Z450" s="2511">
        <v>7873</v>
      </c>
    </row>
    <row r="451" spans="1:26" ht="15" customHeight="1">
      <c r="A451" s="1001"/>
      <c r="B451" s="1002"/>
      <c r="C451" s="2147" t="s">
        <v>2594</v>
      </c>
      <c r="D451" s="1003">
        <v>3428</v>
      </c>
      <c r="E451" s="1003">
        <v>3366</v>
      </c>
      <c r="F451" s="1003">
        <v>2299</v>
      </c>
      <c r="G451" s="1003">
        <v>2169</v>
      </c>
      <c r="H451" s="2193">
        <v>0</v>
      </c>
      <c r="I451" s="2193">
        <v>0</v>
      </c>
      <c r="J451" s="1003">
        <v>2534</v>
      </c>
      <c r="K451" s="1003">
        <v>2770</v>
      </c>
      <c r="L451" s="1003">
        <v>2791</v>
      </c>
      <c r="M451" s="1003">
        <v>2919</v>
      </c>
      <c r="N451" s="1003">
        <v>3127</v>
      </c>
      <c r="O451" s="1003">
        <v>3493</v>
      </c>
      <c r="P451" s="1003">
        <v>3797</v>
      </c>
      <c r="Q451" s="1003">
        <v>4154</v>
      </c>
      <c r="R451" s="1003">
        <v>4827</v>
      </c>
      <c r="S451" s="1003">
        <v>5583</v>
      </c>
      <c r="T451" s="1003">
        <v>6270</v>
      </c>
      <c r="U451" s="1004">
        <v>6470</v>
      </c>
      <c r="V451" s="1004">
        <v>6521</v>
      </c>
      <c r="W451" s="1005">
        <v>6630</v>
      </c>
      <c r="X451" s="2506">
        <v>6530</v>
      </c>
      <c r="Y451" s="2506">
        <v>6630</v>
      </c>
      <c r="Z451" s="2511">
        <v>6530</v>
      </c>
    </row>
    <row r="452" spans="1:26" ht="15" customHeight="1">
      <c r="A452" s="2153"/>
      <c r="B452" s="2154"/>
      <c r="C452" s="2168" t="s">
        <v>2595</v>
      </c>
      <c r="D452" s="2176">
        <v>0</v>
      </c>
      <c r="E452" s="2176">
        <v>0</v>
      </c>
      <c r="F452" s="2176">
        <v>0</v>
      </c>
      <c r="G452" s="2176">
        <v>0</v>
      </c>
      <c r="H452" s="2194">
        <v>0</v>
      </c>
      <c r="I452" s="2194">
        <v>0</v>
      </c>
      <c r="J452" s="2176">
        <v>1</v>
      </c>
      <c r="K452" s="2176">
        <v>0</v>
      </c>
      <c r="L452" s="2176">
        <v>0</v>
      </c>
      <c r="M452" s="2176">
        <v>0</v>
      </c>
      <c r="N452" s="2176">
        <v>0</v>
      </c>
      <c r="O452" s="2176">
        <v>0</v>
      </c>
      <c r="P452" s="2176">
        <v>0</v>
      </c>
      <c r="Q452" s="2176">
        <v>0</v>
      </c>
      <c r="R452" s="2176">
        <v>0</v>
      </c>
      <c r="S452" s="2176">
        <v>0</v>
      </c>
      <c r="T452" s="2176">
        <v>1</v>
      </c>
      <c r="U452" s="2177">
        <v>0</v>
      </c>
      <c r="V452" s="2177">
        <v>0</v>
      </c>
      <c r="W452" s="2179">
        <v>1</v>
      </c>
      <c r="X452" s="2507">
        <v>3</v>
      </c>
      <c r="Y452" s="2507">
        <v>0</v>
      </c>
      <c r="Z452" s="2512" t="s">
        <v>2395</v>
      </c>
    </row>
    <row r="453" spans="1:26" ht="15" customHeight="1">
      <c r="A453" s="2150" t="s">
        <v>1565</v>
      </c>
      <c r="B453" s="2151" t="s">
        <v>1566</v>
      </c>
      <c r="C453" s="2191" t="s">
        <v>2261</v>
      </c>
      <c r="D453" s="1471">
        <v>14152</v>
      </c>
      <c r="E453" s="1471">
        <v>14098</v>
      </c>
      <c r="F453" s="1471">
        <v>14331</v>
      </c>
      <c r="G453" s="1471">
        <v>14077</v>
      </c>
      <c r="H453" s="2193">
        <v>14431</v>
      </c>
      <c r="I453" s="2193">
        <v>16697</v>
      </c>
      <c r="J453" s="1471">
        <v>17339</v>
      </c>
      <c r="K453" s="1471">
        <v>17356</v>
      </c>
      <c r="L453" s="1471">
        <v>17369</v>
      </c>
      <c r="M453" s="1471">
        <v>16507</v>
      </c>
      <c r="N453" s="1471">
        <v>15568</v>
      </c>
      <c r="O453" s="1471">
        <v>15604</v>
      </c>
      <c r="P453" s="1471">
        <v>15520</v>
      </c>
      <c r="Q453" s="1471">
        <v>15332</v>
      </c>
      <c r="R453" s="1471">
        <v>14942</v>
      </c>
      <c r="S453" s="1471">
        <v>14502</v>
      </c>
      <c r="T453" s="1471">
        <v>13998</v>
      </c>
      <c r="U453" s="1471">
        <v>12939</v>
      </c>
      <c r="V453" s="1471">
        <v>11971</v>
      </c>
      <c r="W453" s="2152">
        <v>11217</v>
      </c>
      <c r="X453" s="2506">
        <v>10088</v>
      </c>
      <c r="Y453" s="2506"/>
      <c r="Z453" s="2511"/>
    </row>
    <row r="454" spans="1:26" ht="15" customHeight="1">
      <c r="A454" s="2150"/>
      <c r="B454" s="2151"/>
      <c r="C454" s="2191" t="s">
        <v>2592</v>
      </c>
      <c r="D454" s="1471">
        <v>5549</v>
      </c>
      <c r="E454" s="1471">
        <v>5743</v>
      </c>
      <c r="F454" s="1471">
        <v>5622</v>
      </c>
      <c r="G454" s="1471">
        <v>5583</v>
      </c>
      <c r="H454" s="2193">
        <v>0</v>
      </c>
      <c r="I454" s="2193">
        <v>0</v>
      </c>
      <c r="J454" s="1471">
        <v>6252</v>
      </c>
      <c r="K454" s="1471">
        <v>6091</v>
      </c>
      <c r="L454" s="1471">
        <v>5637</v>
      </c>
      <c r="M454" s="1471">
        <v>4860</v>
      </c>
      <c r="N454" s="1471">
        <v>4237</v>
      </c>
      <c r="O454" s="1471">
        <v>4029</v>
      </c>
      <c r="P454" s="1471">
        <v>3787</v>
      </c>
      <c r="Q454" s="1471">
        <v>3533</v>
      </c>
      <c r="R454" s="1471">
        <v>3101</v>
      </c>
      <c r="S454" s="1471">
        <v>2764</v>
      </c>
      <c r="T454" s="1471">
        <v>2427</v>
      </c>
      <c r="U454" s="1471">
        <v>2007</v>
      </c>
      <c r="V454" s="1471">
        <v>1623</v>
      </c>
      <c r="W454" s="2152">
        <v>1369</v>
      </c>
      <c r="X454" s="2506">
        <v>1150</v>
      </c>
      <c r="Y454" s="2506"/>
      <c r="Z454" s="2511"/>
    </row>
    <row r="455" spans="1:26" ht="15" customHeight="1">
      <c r="A455" s="2150"/>
      <c r="B455" s="2151"/>
      <c r="C455" s="2191" t="s">
        <v>2593</v>
      </c>
      <c r="D455" s="1471">
        <v>7098</v>
      </c>
      <c r="E455" s="1471">
        <v>6905</v>
      </c>
      <c r="F455" s="1471">
        <v>7737</v>
      </c>
      <c r="G455" s="1471">
        <v>7525</v>
      </c>
      <c r="H455" s="2193">
        <v>0</v>
      </c>
      <c r="I455" s="2193">
        <v>0</v>
      </c>
      <c r="J455" s="1471">
        <v>9904</v>
      </c>
      <c r="K455" s="1471">
        <v>9982</v>
      </c>
      <c r="L455" s="1471">
        <v>10435</v>
      </c>
      <c r="M455" s="1471">
        <v>10264</v>
      </c>
      <c r="N455" s="1471">
        <v>9878</v>
      </c>
      <c r="O455" s="1471">
        <v>9935</v>
      </c>
      <c r="P455" s="1471">
        <v>9929</v>
      </c>
      <c r="Q455" s="1471">
        <v>9757</v>
      </c>
      <c r="R455" s="1471">
        <v>9452</v>
      </c>
      <c r="S455" s="1471">
        <v>8913</v>
      </c>
      <c r="T455" s="1471">
        <v>8393</v>
      </c>
      <c r="U455" s="1471">
        <v>7600</v>
      </c>
      <c r="V455" s="1471">
        <v>6870</v>
      </c>
      <c r="W455" s="2152">
        <v>6161</v>
      </c>
      <c r="X455" s="2506">
        <v>5233</v>
      </c>
      <c r="Y455" s="2506"/>
      <c r="Z455" s="2511"/>
    </row>
    <row r="456" spans="1:26" ht="15" customHeight="1">
      <c r="A456" s="2150"/>
      <c r="B456" s="2151"/>
      <c r="C456" s="2191" t="s">
        <v>2594</v>
      </c>
      <c r="D456" s="1471">
        <v>1505</v>
      </c>
      <c r="E456" s="1471">
        <v>1450</v>
      </c>
      <c r="F456" s="1471">
        <v>972</v>
      </c>
      <c r="G456" s="1471">
        <v>969</v>
      </c>
      <c r="H456" s="2193">
        <v>0</v>
      </c>
      <c r="I456" s="2193">
        <v>0</v>
      </c>
      <c r="J456" s="1471">
        <v>1182</v>
      </c>
      <c r="K456" s="1471">
        <v>1283</v>
      </c>
      <c r="L456" s="1471">
        <v>1297</v>
      </c>
      <c r="M456" s="1471">
        <v>1383</v>
      </c>
      <c r="N456" s="1471">
        <v>1453</v>
      </c>
      <c r="O456" s="1471">
        <v>1640</v>
      </c>
      <c r="P456" s="1471">
        <v>1804</v>
      </c>
      <c r="Q456" s="1471">
        <v>2042</v>
      </c>
      <c r="R456" s="1471">
        <v>2389</v>
      </c>
      <c r="S456" s="1471">
        <v>2825</v>
      </c>
      <c r="T456" s="1471">
        <v>3178</v>
      </c>
      <c r="U456" s="1471">
        <v>3332</v>
      </c>
      <c r="V456" s="1471">
        <v>3478</v>
      </c>
      <c r="W456" s="2152">
        <v>3686</v>
      </c>
      <c r="X456" s="2506">
        <v>3703</v>
      </c>
      <c r="Y456" s="2506"/>
      <c r="Z456" s="2511"/>
    </row>
    <row r="457" spans="1:26" ht="15" customHeight="1">
      <c r="A457" s="2174"/>
      <c r="B457" s="2175"/>
      <c r="C457" s="2192" t="s">
        <v>2595</v>
      </c>
      <c r="D457" s="2185">
        <v>0</v>
      </c>
      <c r="E457" s="2185">
        <v>0</v>
      </c>
      <c r="F457" s="2185">
        <v>0</v>
      </c>
      <c r="G457" s="2185">
        <v>0</v>
      </c>
      <c r="H457" s="2194">
        <v>0</v>
      </c>
      <c r="I457" s="2194">
        <v>0</v>
      </c>
      <c r="J457" s="2185">
        <v>1</v>
      </c>
      <c r="K457" s="2185">
        <v>0</v>
      </c>
      <c r="L457" s="2185">
        <v>0</v>
      </c>
      <c r="M457" s="2185">
        <v>0</v>
      </c>
      <c r="N457" s="2185">
        <v>0</v>
      </c>
      <c r="O457" s="2185">
        <v>0</v>
      </c>
      <c r="P457" s="2185">
        <v>0</v>
      </c>
      <c r="Q457" s="2185">
        <v>0</v>
      </c>
      <c r="R457" s="2185">
        <v>0</v>
      </c>
      <c r="S457" s="2185">
        <v>0</v>
      </c>
      <c r="T457" s="2185">
        <v>0</v>
      </c>
      <c r="U457" s="2185">
        <v>0</v>
      </c>
      <c r="V457" s="2185">
        <v>0</v>
      </c>
      <c r="W457" s="2186">
        <v>1</v>
      </c>
      <c r="X457" s="2507">
        <v>2</v>
      </c>
      <c r="Y457" s="2507"/>
      <c r="Z457" s="2512"/>
    </row>
    <row r="458" spans="1:26" ht="15" customHeight="1">
      <c r="A458" s="2150" t="s">
        <v>1567</v>
      </c>
      <c r="B458" s="2151" t="s">
        <v>1568</v>
      </c>
      <c r="C458" s="2191" t="s">
        <v>2261</v>
      </c>
      <c r="D458" s="1471">
        <v>9221</v>
      </c>
      <c r="E458" s="1471">
        <v>9017</v>
      </c>
      <c r="F458" s="1471">
        <v>8928</v>
      </c>
      <c r="G458" s="1471">
        <v>8768</v>
      </c>
      <c r="H458" s="2193">
        <v>8639</v>
      </c>
      <c r="I458" s="2193">
        <v>9468</v>
      </c>
      <c r="J458" s="1471">
        <v>9360</v>
      </c>
      <c r="K458" s="1471">
        <v>9098</v>
      </c>
      <c r="L458" s="1471">
        <v>8572</v>
      </c>
      <c r="M458" s="1471">
        <v>10293</v>
      </c>
      <c r="N458" s="1471">
        <v>8987</v>
      </c>
      <c r="O458" s="1471">
        <v>8429</v>
      </c>
      <c r="P458" s="1471">
        <v>7930</v>
      </c>
      <c r="Q458" s="1471">
        <v>7627</v>
      </c>
      <c r="R458" s="1471">
        <v>7322</v>
      </c>
      <c r="S458" s="1471">
        <v>7070</v>
      </c>
      <c r="T458" s="1471">
        <v>6633</v>
      </c>
      <c r="U458" s="1471">
        <v>6117</v>
      </c>
      <c r="V458" s="1471">
        <v>5531</v>
      </c>
      <c r="W458" s="2152">
        <v>4888</v>
      </c>
      <c r="X458" s="2509">
        <v>4266</v>
      </c>
      <c r="Y458" s="2509"/>
      <c r="Z458" s="2511"/>
    </row>
    <row r="459" spans="1:26" ht="15" customHeight="1">
      <c r="A459" s="2150"/>
      <c r="B459" s="2151"/>
      <c r="C459" s="2191" t="s">
        <v>2592</v>
      </c>
      <c r="D459" s="1471">
        <v>3306</v>
      </c>
      <c r="E459" s="1471">
        <v>3294</v>
      </c>
      <c r="F459" s="1471">
        <v>3305</v>
      </c>
      <c r="G459" s="1471">
        <v>3268</v>
      </c>
      <c r="H459" s="2193">
        <v>0</v>
      </c>
      <c r="I459" s="2193">
        <v>0</v>
      </c>
      <c r="J459" s="1471">
        <v>3432</v>
      </c>
      <c r="K459" s="1471">
        <v>3256</v>
      </c>
      <c r="L459" s="1471">
        <v>2805</v>
      </c>
      <c r="M459" s="1471">
        <v>3043</v>
      </c>
      <c r="N459" s="1471">
        <v>2249</v>
      </c>
      <c r="O459" s="1471">
        <v>1832</v>
      </c>
      <c r="P459" s="1471">
        <v>1543</v>
      </c>
      <c r="Q459" s="1471">
        <v>1446</v>
      </c>
      <c r="R459" s="1471">
        <v>1327</v>
      </c>
      <c r="S459" s="1471">
        <v>1162</v>
      </c>
      <c r="T459" s="1471">
        <v>959</v>
      </c>
      <c r="U459" s="1471">
        <v>780</v>
      </c>
      <c r="V459" s="1471">
        <v>622</v>
      </c>
      <c r="W459" s="2152">
        <v>499</v>
      </c>
      <c r="X459" s="2509">
        <v>355</v>
      </c>
      <c r="Y459" s="2509"/>
      <c r="Z459" s="2511"/>
    </row>
    <row r="460" spans="1:26" ht="15" customHeight="1">
      <c r="A460" s="2150"/>
      <c r="B460" s="2151"/>
      <c r="C460" s="2191" t="s">
        <v>2593</v>
      </c>
      <c r="D460" s="1471">
        <v>4885</v>
      </c>
      <c r="E460" s="1471">
        <v>4695</v>
      </c>
      <c r="F460" s="1471">
        <v>4921</v>
      </c>
      <c r="G460" s="1471">
        <v>4884</v>
      </c>
      <c r="H460" s="2193">
        <v>0</v>
      </c>
      <c r="I460" s="2193">
        <v>0</v>
      </c>
      <c r="J460" s="1471">
        <v>5217</v>
      </c>
      <c r="K460" s="1471">
        <v>5087</v>
      </c>
      <c r="L460" s="1471">
        <v>4996</v>
      </c>
      <c r="M460" s="1471">
        <v>6163</v>
      </c>
      <c r="N460" s="1471">
        <v>5528</v>
      </c>
      <c r="O460" s="1471">
        <v>5271</v>
      </c>
      <c r="P460" s="1471">
        <v>4946</v>
      </c>
      <c r="Q460" s="1471">
        <v>4680</v>
      </c>
      <c r="R460" s="1471">
        <v>4322</v>
      </c>
      <c r="S460" s="1471">
        <v>4002</v>
      </c>
      <c r="T460" s="1471">
        <v>3564</v>
      </c>
      <c r="U460" s="1471">
        <v>3176</v>
      </c>
      <c r="V460" s="1471">
        <v>2798</v>
      </c>
      <c r="W460" s="2152">
        <v>2372</v>
      </c>
      <c r="X460" s="2509">
        <v>1959</v>
      </c>
      <c r="Y460" s="2509"/>
      <c r="Z460" s="2511"/>
    </row>
    <row r="461" spans="1:26" ht="15" customHeight="1">
      <c r="A461" s="2150"/>
      <c r="B461" s="2151"/>
      <c r="C461" s="2191" t="s">
        <v>2594</v>
      </c>
      <c r="D461" s="1471">
        <v>1030</v>
      </c>
      <c r="E461" s="1471">
        <v>1028</v>
      </c>
      <c r="F461" s="1471">
        <v>702</v>
      </c>
      <c r="G461" s="1471">
        <v>616</v>
      </c>
      <c r="H461" s="2193">
        <v>0</v>
      </c>
      <c r="I461" s="2193">
        <v>0</v>
      </c>
      <c r="J461" s="1471">
        <v>711</v>
      </c>
      <c r="K461" s="1471">
        <v>755</v>
      </c>
      <c r="L461" s="1471">
        <v>771</v>
      </c>
      <c r="M461" s="1471">
        <v>1087</v>
      </c>
      <c r="N461" s="1471">
        <v>1210</v>
      </c>
      <c r="O461" s="1471">
        <v>1326</v>
      </c>
      <c r="P461" s="1471">
        <v>1441</v>
      </c>
      <c r="Q461" s="1471">
        <v>1501</v>
      </c>
      <c r="R461" s="1471">
        <v>1673</v>
      </c>
      <c r="S461" s="1471">
        <v>1906</v>
      </c>
      <c r="T461" s="1471">
        <v>2109</v>
      </c>
      <c r="U461" s="1471">
        <v>2161</v>
      </c>
      <c r="V461" s="1471">
        <v>2111</v>
      </c>
      <c r="W461" s="2152">
        <v>2017</v>
      </c>
      <c r="X461" s="2509">
        <v>1952</v>
      </c>
      <c r="Y461" s="2509"/>
      <c r="Z461" s="2511"/>
    </row>
    <row r="462" spans="1:26" ht="15" customHeight="1">
      <c r="A462" s="2174"/>
      <c r="B462" s="2175"/>
      <c r="C462" s="2192" t="s">
        <v>2595</v>
      </c>
      <c r="D462" s="2185">
        <v>0</v>
      </c>
      <c r="E462" s="2185">
        <v>0</v>
      </c>
      <c r="F462" s="2185">
        <v>0</v>
      </c>
      <c r="G462" s="2185">
        <v>0</v>
      </c>
      <c r="H462" s="2194">
        <v>0</v>
      </c>
      <c r="I462" s="2194">
        <v>0</v>
      </c>
      <c r="J462" s="2185">
        <v>0</v>
      </c>
      <c r="K462" s="2185">
        <v>0</v>
      </c>
      <c r="L462" s="2185">
        <v>0</v>
      </c>
      <c r="M462" s="2185">
        <v>0</v>
      </c>
      <c r="N462" s="2185">
        <v>0</v>
      </c>
      <c r="O462" s="2185">
        <v>0</v>
      </c>
      <c r="P462" s="2185">
        <v>0</v>
      </c>
      <c r="Q462" s="2185">
        <v>0</v>
      </c>
      <c r="R462" s="2185">
        <v>0</v>
      </c>
      <c r="S462" s="2185">
        <v>0</v>
      </c>
      <c r="T462" s="2185">
        <v>1</v>
      </c>
      <c r="U462" s="2185">
        <v>0</v>
      </c>
      <c r="V462" s="2185">
        <v>0</v>
      </c>
      <c r="W462" s="2186">
        <v>0</v>
      </c>
      <c r="X462" s="2510" t="s">
        <v>2395</v>
      </c>
      <c r="Y462" s="2510"/>
      <c r="Z462" s="2512"/>
    </row>
    <row r="463" spans="1:26" ht="15" customHeight="1">
      <c r="A463" s="2150" t="s">
        <v>1569</v>
      </c>
      <c r="B463" s="2151" t="s">
        <v>1570</v>
      </c>
      <c r="C463" s="2191" t="s">
        <v>2261</v>
      </c>
      <c r="D463" s="1471">
        <v>8465</v>
      </c>
      <c r="E463" s="1471">
        <v>8492</v>
      </c>
      <c r="F463" s="1471">
        <v>8387</v>
      </c>
      <c r="G463" s="1471">
        <v>8447</v>
      </c>
      <c r="H463" s="2193">
        <v>8557</v>
      </c>
      <c r="I463" s="2193">
        <v>8725</v>
      </c>
      <c r="J463" s="1471">
        <v>8715</v>
      </c>
      <c r="K463" s="1471">
        <v>8401</v>
      </c>
      <c r="L463" s="1471">
        <v>7804</v>
      </c>
      <c r="M463" s="1471">
        <v>4296</v>
      </c>
      <c r="N463" s="1471">
        <v>3766</v>
      </c>
      <c r="O463" s="1471">
        <v>3538</v>
      </c>
      <c r="P463" s="1471">
        <v>3244</v>
      </c>
      <c r="Q463" s="1471">
        <v>3005</v>
      </c>
      <c r="R463" s="1471">
        <v>2872</v>
      </c>
      <c r="S463" s="1471">
        <v>2726</v>
      </c>
      <c r="T463" s="1471">
        <v>2640</v>
      </c>
      <c r="U463" s="1471">
        <v>2383</v>
      </c>
      <c r="V463" s="1471">
        <v>2194</v>
      </c>
      <c r="W463" s="2152">
        <v>1965</v>
      </c>
      <c r="X463" s="2506">
        <v>1710</v>
      </c>
      <c r="Y463" s="2506"/>
      <c r="Z463" s="2511"/>
    </row>
    <row r="464" spans="1:26" ht="15" customHeight="1">
      <c r="A464" s="2150"/>
      <c r="B464" s="2151"/>
      <c r="C464" s="2191" t="s">
        <v>2592</v>
      </c>
      <c r="D464" s="1471">
        <v>3103</v>
      </c>
      <c r="E464" s="1471">
        <v>3173</v>
      </c>
      <c r="F464" s="1471">
        <v>3193</v>
      </c>
      <c r="G464" s="1471">
        <v>3247</v>
      </c>
      <c r="H464" s="2193">
        <v>0</v>
      </c>
      <c r="I464" s="2193">
        <v>0</v>
      </c>
      <c r="J464" s="1471">
        <v>3210</v>
      </c>
      <c r="K464" s="1471">
        <v>3005</v>
      </c>
      <c r="L464" s="1471">
        <v>2651</v>
      </c>
      <c r="M464" s="1471">
        <v>1285</v>
      </c>
      <c r="N464" s="1471">
        <v>953</v>
      </c>
      <c r="O464" s="1471">
        <v>724</v>
      </c>
      <c r="P464" s="1471">
        <v>589</v>
      </c>
      <c r="Q464" s="1471">
        <v>526</v>
      </c>
      <c r="R464" s="1471">
        <v>447</v>
      </c>
      <c r="S464" s="1471">
        <v>375</v>
      </c>
      <c r="T464" s="1471">
        <v>315</v>
      </c>
      <c r="U464" s="1471">
        <v>276</v>
      </c>
      <c r="V464" s="1471">
        <v>250</v>
      </c>
      <c r="W464" s="2152">
        <v>197</v>
      </c>
      <c r="X464" s="2506">
        <v>156</v>
      </c>
      <c r="Y464" s="2506"/>
      <c r="Z464" s="2511"/>
    </row>
    <row r="465" spans="1:26" ht="15" customHeight="1">
      <c r="A465" s="2150"/>
      <c r="B465" s="2151"/>
      <c r="C465" s="2191" t="s">
        <v>2593</v>
      </c>
      <c r="D465" s="1471">
        <v>4469</v>
      </c>
      <c r="E465" s="1471">
        <v>4431</v>
      </c>
      <c r="F465" s="1471">
        <v>4569</v>
      </c>
      <c r="G465" s="1471">
        <v>4616</v>
      </c>
      <c r="H465" s="2193">
        <v>0</v>
      </c>
      <c r="I465" s="2193">
        <v>0</v>
      </c>
      <c r="J465" s="1471">
        <v>4864</v>
      </c>
      <c r="K465" s="1471">
        <v>4664</v>
      </c>
      <c r="L465" s="1471">
        <v>4430</v>
      </c>
      <c r="M465" s="1471">
        <v>2562</v>
      </c>
      <c r="N465" s="1471">
        <v>2349</v>
      </c>
      <c r="O465" s="1471">
        <v>2287</v>
      </c>
      <c r="P465" s="1471">
        <v>2103</v>
      </c>
      <c r="Q465" s="1471">
        <v>1868</v>
      </c>
      <c r="R465" s="1471">
        <v>1660</v>
      </c>
      <c r="S465" s="1471">
        <v>1499</v>
      </c>
      <c r="T465" s="1471">
        <v>1342</v>
      </c>
      <c r="U465" s="1471">
        <v>1130</v>
      </c>
      <c r="V465" s="1471">
        <v>1012</v>
      </c>
      <c r="W465" s="2152">
        <v>841</v>
      </c>
      <c r="X465" s="2506">
        <v>678</v>
      </c>
      <c r="Y465" s="2506"/>
      <c r="Z465" s="2511"/>
    </row>
    <row r="466" spans="1:26" ht="15" customHeight="1">
      <c r="A466" s="2150"/>
      <c r="B466" s="2151"/>
      <c r="C466" s="2191" t="s">
        <v>2594</v>
      </c>
      <c r="D466" s="1471">
        <v>893</v>
      </c>
      <c r="E466" s="1471">
        <v>888</v>
      </c>
      <c r="F466" s="1471">
        <v>625</v>
      </c>
      <c r="G466" s="1471">
        <v>584</v>
      </c>
      <c r="H466" s="2193">
        <v>0</v>
      </c>
      <c r="I466" s="2193">
        <v>0</v>
      </c>
      <c r="J466" s="1471">
        <v>641</v>
      </c>
      <c r="K466" s="1471">
        <v>732</v>
      </c>
      <c r="L466" s="1471">
        <v>723</v>
      </c>
      <c r="M466" s="1471">
        <v>449</v>
      </c>
      <c r="N466" s="1471">
        <v>464</v>
      </c>
      <c r="O466" s="1471">
        <v>527</v>
      </c>
      <c r="P466" s="1471">
        <v>552</v>
      </c>
      <c r="Q466" s="1471">
        <v>611</v>
      </c>
      <c r="R466" s="1471">
        <v>765</v>
      </c>
      <c r="S466" s="1471">
        <v>852</v>
      </c>
      <c r="T466" s="1471">
        <v>983</v>
      </c>
      <c r="U466" s="1471">
        <v>977</v>
      </c>
      <c r="V466" s="1471">
        <v>932</v>
      </c>
      <c r="W466" s="2152">
        <v>927</v>
      </c>
      <c r="X466" s="2506">
        <v>875</v>
      </c>
      <c r="Y466" s="2506"/>
      <c r="Z466" s="2511"/>
    </row>
    <row r="467" spans="1:26" ht="15" customHeight="1">
      <c r="A467" s="2174"/>
      <c r="B467" s="2175"/>
      <c r="C467" s="2192" t="s">
        <v>2595</v>
      </c>
      <c r="D467" s="2185">
        <v>0</v>
      </c>
      <c r="E467" s="2185">
        <v>0</v>
      </c>
      <c r="F467" s="2185">
        <v>0</v>
      </c>
      <c r="G467" s="2185">
        <v>0</v>
      </c>
      <c r="H467" s="2194">
        <v>0</v>
      </c>
      <c r="I467" s="2194">
        <v>0</v>
      </c>
      <c r="J467" s="2185">
        <v>0</v>
      </c>
      <c r="K467" s="2185">
        <v>0</v>
      </c>
      <c r="L467" s="2185">
        <v>0</v>
      </c>
      <c r="M467" s="2185">
        <v>0</v>
      </c>
      <c r="N467" s="2185">
        <v>0</v>
      </c>
      <c r="O467" s="2185">
        <v>0</v>
      </c>
      <c r="P467" s="2185">
        <v>0</v>
      </c>
      <c r="Q467" s="2185">
        <v>0</v>
      </c>
      <c r="R467" s="2185">
        <v>0</v>
      </c>
      <c r="S467" s="2185">
        <v>0</v>
      </c>
      <c r="T467" s="2185">
        <v>0</v>
      </c>
      <c r="U467" s="2185">
        <v>0</v>
      </c>
      <c r="V467" s="2185">
        <v>0</v>
      </c>
      <c r="W467" s="2186">
        <v>0</v>
      </c>
      <c r="X467" s="2507">
        <v>1</v>
      </c>
      <c r="Y467" s="2507"/>
      <c r="Z467" s="2512"/>
    </row>
    <row r="468" spans="1:26" ht="15" customHeight="1">
      <c r="A468" s="1001">
        <v>902</v>
      </c>
      <c r="B468" s="1002" t="s">
        <v>1454</v>
      </c>
      <c r="C468" s="2147" t="s">
        <v>2261</v>
      </c>
      <c r="D468" s="1003">
        <v>26952</v>
      </c>
      <c r="E468" s="1003">
        <v>26469</v>
      </c>
      <c r="F468" s="1003">
        <v>25973</v>
      </c>
      <c r="G468" s="1003">
        <v>25350</v>
      </c>
      <c r="H468" s="2193">
        <v>25560</v>
      </c>
      <c r="I468" s="2193">
        <v>29631</v>
      </c>
      <c r="J468" s="1003">
        <v>29788</v>
      </c>
      <c r="K468" s="1003">
        <v>29269</v>
      </c>
      <c r="L468" s="1003">
        <v>27701</v>
      </c>
      <c r="M468" s="1003">
        <v>25539</v>
      </c>
      <c r="N468" s="1003">
        <v>22961</v>
      </c>
      <c r="O468" s="1003">
        <v>21876</v>
      </c>
      <c r="P468" s="1003">
        <v>21514</v>
      </c>
      <c r="Q468" s="1003">
        <v>21011</v>
      </c>
      <c r="R468" s="1003">
        <v>20226</v>
      </c>
      <c r="S468" s="1003">
        <v>19629</v>
      </c>
      <c r="T468" s="1003">
        <v>18601</v>
      </c>
      <c r="U468" s="1004">
        <v>17467</v>
      </c>
      <c r="V468" s="1004">
        <v>16004</v>
      </c>
      <c r="W468" s="1005">
        <v>14819</v>
      </c>
      <c r="X468" s="2506">
        <v>13318</v>
      </c>
      <c r="Y468" s="2506">
        <v>14819</v>
      </c>
      <c r="Z468" s="2511">
        <v>13318</v>
      </c>
    </row>
    <row r="469" spans="1:26" ht="15" customHeight="1">
      <c r="A469" s="1001"/>
      <c r="B469" s="1002"/>
      <c r="C469" s="2147" t="s">
        <v>2592</v>
      </c>
      <c r="D469" s="1003">
        <v>10246</v>
      </c>
      <c r="E469" s="1003">
        <v>10452</v>
      </c>
      <c r="F469" s="1003">
        <v>10222</v>
      </c>
      <c r="G469" s="1003">
        <v>10033</v>
      </c>
      <c r="H469" s="2193">
        <v>0</v>
      </c>
      <c r="I469" s="2193">
        <v>0</v>
      </c>
      <c r="J469" s="1003">
        <v>11078</v>
      </c>
      <c r="K469" s="1003">
        <v>10890</v>
      </c>
      <c r="L469" s="1003">
        <v>10053</v>
      </c>
      <c r="M469" s="1003">
        <v>8255</v>
      </c>
      <c r="N469" s="1003">
        <v>6294</v>
      </c>
      <c r="O469" s="1003">
        <v>5256</v>
      </c>
      <c r="P469" s="1003">
        <v>4791</v>
      </c>
      <c r="Q469" s="1003">
        <v>4614</v>
      </c>
      <c r="R469" s="1003">
        <v>4087</v>
      </c>
      <c r="S469" s="1003">
        <v>3537</v>
      </c>
      <c r="T469" s="1003">
        <v>2906</v>
      </c>
      <c r="U469" s="1004">
        <v>2491</v>
      </c>
      <c r="V469" s="1004">
        <v>2006</v>
      </c>
      <c r="W469" s="1005">
        <v>1708</v>
      </c>
      <c r="X469" s="2506">
        <v>1401</v>
      </c>
      <c r="Y469" s="2506">
        <v>1708</v>
      </c>
      <c r="Z469" s="2511">
        <v>1401</v>
      </c>
    </row>
    <row r="470" spans="1:26" ht="15" customHeight="1">
      <c r="A470" s="1001"/>
      <c r="B470" s="1002"/>
      <c r="C470" s="2147" t="s">
        <v>2593</v>
      </c>
      <c r="D470" s="1003">
        <v>13725</v>
      </c>
      <c r="E470" s="1003">
        <v>13110</v>
      </c>
      <c r="F470" s="1003">
        <v>13752</v>
      </c>
      <c r="G470" s="1003">
        <v>13467</v>
      </c>
      <c r="H470" s="2193">
        <v>0</v>
      </c>
      <c r="I470" s="2193">
        <v>0</v>
      </c>
      <c r="J470" s="1003">
        <v>16470</v>
      </c>
      <c r="K470" s="1003">
        <v>15946</v>
      </c>
      <c r="L470" s="1003">
        <v>15166</v>
      </c>
      <c r="M470" s="1003">
        <v>14789</v>
      </c>
      <c r="N470" s="1003">
        <v>14057</v>
      </c>
      <c r="O470" s="1003">
        <v>13790</v>
      </c>
      <c r="P470" s="1003">
        <v>13570</v>
      </c>
      <c r="Q470" s="1003">
        <v>13004</v>
      </c>
      <c r="R470" s="1003">
        <v>12200</v>
      </c>
      <c r="S470" s="1003">
        <v>11526</v>
      </c>
      <c r="T470" s="1003">
        <v>10662</v>
      </c>
      <c r="U470" s="1004">
        <v>9791</v>
      </c>
      <c r="V470" s="1004">
        <v>8669</v>
      </c>
      <c r="W470" s="1005">
        <v>7642</v>
      </c>
      <c r="X470" s="2506">
        <v>6442</v>
      </c>
      <c r="Y470" s="2506">
        <v>7644</v>
      </c>
      <c r="Z470" s="2511">
        <v>6453</v>
      </c>
    </row>
    <row r="471" spans="1:26" ht="15" customHeight="1">
      <c r="A471" s="1001"/>
      <c r="B471" s="1002"/>
      <c r="C471" s="2147" t="s">
        <v>2594</v>
      </c>
      <c r="D471" s="1003">
        <v>2981</v>
      </c>
      <c r="E471" s="1003">
        <v>2907</v>
      </c>
      <c r="F471" s="1003">
        <v>1999</v>
      </c>
      <c r="G471" s="1003">
        <v>1850</v>
      </c>
      <c r="H471" s="2193">
        <v>0</v>
      </c>
      <c r="I471" s="2193">
        <v>0</v>
      </c>
      <c r="J471" s="1003">
        <v>2240</v>
      </c>
      <c r="K471" s="1003">
        <v>2433</v>
      </c>
      <c r="L471" s="1003">
        <v>2482</v>
      </c>
      <c r="M471" s="1003">
        <v>2495</v>
      </c>
      <c r="N471" s="1003">
        <v>2610</v>
      </c>
      <c r="O471" s="1003">
        <v>2830</v>
      </c>
      <c r="P471" s="1003">
        <v>3153</v>
      </c>
      <c r="Q471" s="1003">
        <v>3393</v>
      </c>
      <c r="R471" s="1003">
        <v>3939</v>
      </c>
      <c r="S471" s="1003">
        <v>4566</v>
      </c>
      <c r="T471" s="1003">
        <v>5033</v>
      </c>
      <c r="U471" s="1004">
        <v>5185</v>
      </c>
      <c r="V471" s="1004">
        <v>5302</v>
      </c>
      <c r="W471" s="1005">
        <v>5467</v>
      </c>
      <c r="X471" s="2506">
        <v>5464</v>
      </c>
      <c r="Y471" s="2506">
        <v>5467</v>
      </c>
      <c r="Z471" s="2511">
        <v>5464</v>
      </c>
    </row>
    <row r="472" spans="1:26" ht="15" customHeight="1">
      <c r="A472" s="2153"/>
      <c r="B472" s="2154"/>
      <c r="C472" s="2168" t="s">
        <v>2595</v>
      </c>
      <c r="D472" s="2176">
        <v>0</v>
      </c>
      <c r="E472" s="2176">
        <v>0</v>
      </c>
      <c r="F472" s="2176">
        <v>0</v>
      </c>
      <c r="G472" s="2176">
        <v>0</v>
      </c>
      <c r="H472" s="2194">
        <v>0</v>
      </c>
      <c r="I472" s="2194">
        <v>0</v>
      </c>
      <c r="J472" s="2176">
        <v>0</v>
      </c>
      <c r="K472" s="2176">
        <v>0</v>
      </c>
      <c r="L472" s="2176">
        <v>0</v>
      </c>
      <c r="M472" s="2176">
        <v>0</v>
      </c>
      <c r="N472" s="2176">
        <v>0</v>
      </c>
      <c r="O472" s="2176">
        <v>0</v>
      </c>
      <c r="P472" s="2176">
        <v>0</v>
      </c>
      <c r="Q472" s="2176">
        <v>0</v>
      </c>
      <c r="R472" s="2176">
        <v>0</v>
      </c>
      <c r="S472" s="2176">
        <v>0</v>
      </c>
      <c r="T472" s="2176">
        <v>0</v>
      </c>
      <c r="U472" s="2177">
        <v>0</v>
      </c>
      <c r="V472" s="2177">
        <v>27</v>
      </c>
      <c r="W472" s="2179">
        <v>2</v>
      </c>
      <c r="X472" s="2507">
        <v>11</v>
      </c>
      <c r="Y472" s="2507">
        <v>0</v>
      </c>
      <c r="Z472" s="2512" t="s">
        <v>2395</v>
      </c>
    </row>
    <row r="473" spans="1:26" ht="15" customHeight="1">
      <c r="A473" s="2150" t="s">
        <v>1579</v>
      </c>
      <c r="B473" s="2151" t="s">
        <v>1580</v>
      </c>
      <c r="C473" s="2191" t="s">
        <v>2261</v>
      </c>
      <c r="D473" s="1471">
        <v>14948</v>
      </c>
      <c r="E473" s="1471">
        <v>14345</v>
      </c>
      <c r="F473" s="1471">
        <v>14037</v>
      </c>
      <c r="G473" s="1471">
        <v>13514</v>
      </c>
      <c r="H473" s="2193">
        <v>13770</v>
      </c>
      <c r="I473" s="2193">
        <v>16795</v>
      </c>
      <c r="J473" s="1471">
        <v>16746</v>
      </c>
      <c r="K473" s="1471">
        <v>16553</v>
      </c>
      <c r="L473" s="1471">
        <v>15643</v>
      </c>
      <c r="M473" s="1471">
        <v>14466</v>
      </c>
      <c r="N473" s="1471">
        <v>13328</v>
      </c>
      <c r="O473" s="1471">
        <v>12915</v>
      </c>
      <c r="P473" s="1471">
        <v>12821</v>
      </c>
      <c r="Q473" s="1471">
        <v>12611</v>
      </c>
      <c r="R473" s="1471">
        <v>12137</v>
      </c>
      <c r="S473" s="1471">
        <v>11827</v>
      </c>
      <c r="T473" s="1471">
        <v>11222</v>
      </c>
      <c r="U473" s="1471">
        <v>10528</v>
      </c>
      <c r="V473" s="1471">
        <v>9793</v>
      </c>
      <c r="W473" s="2152">
        <v>9222</v>
      </c>
      <c r="X473" s="2506">
        <v>8342</v>
      </c>
      <c r="Y473" s="2506"/>
      <c r="Z473" s="2511"/>
    </row>
    <row r="474" spans="1:26" ht="15" customHeight="1">
      <c r="A474" s="2150"/>
      <c r="B474" s="2151"/>
      <c r="C474" s="2191" t="s">
        <v>2592</v>
      </c>
      <c r="D474" s="1471">
        <v>5668</v>
      </c>
      <c r="E474" s="1471">
        <v>5638</v>
      </c>
      <c r="F474" s="1471">
        <v>5477</v>
      </c>
      <c r="G474" s="1471">
        <v>5362</v>
      </c>
      <c r="H474" s="2193">
        <v>0</v>
      </c>
      <c r="I474" s="2193">
        <v>0</v>
      </c>
      <c r="J474" s="1471">
        <v>6106</v>
      </c>
      <c r="K474" s="1471">
        <v>6094</v>
      </c>
      <c r="L474" s="1471">
        <v>5687</v>
      </c>
      <c r="M474" s="1471">
        <v>4718</v>
      </c>
      <c r="N474" s="1471">
        <v>3623</v>
      </c>
      <c r="O474" s="1471">
        <v>3045</v>
      </c>
      <c r="P474" s="1471">
        <v>2820</v>
      </c>
      <c r="Q474" s="1471">
        <v>2809</v>
      </c>
      <c r="R474" s="1471">
        <v>2521</v>
      </c>
      <c r="S474" s="1471">
        <v>2215</v>
      </c>
      <c r="T474" s="1471">
        <v>1774</v>
      </c>
      <c r="U474" s="1471">
        <v>1484</v>
      </c>
      <c r="V474" s="1471">
        <v>1229</v>
      </c>
      <c r="W474" s="2152">
        <v>1108</v>
      </c>
      <c r="X474" s="2506">
        <v>962</v>
      </c>
      <c r="Y474" s="2506"/>
      <c r="Z474" s="2511"/>
    </row>
    <row r="475" spans="1:26" ht="15" customHeight="1">
      <c r="A475" s="2150"/>
      <c r="B475" s="2151"/>
      <c r="C475" s="2191" t="s">
        <v>2593</v>
      </c>
      <c r="D475" s="1471">
        <v>7545</v>
      </c>
      <c r="E475" s="1471">
        <v>7071</v>
      </c>
      <c r="F475" s="1471">
        <v>7411</v>
      </c>
      <c r="G475" s="1471">
        <v>7098</v>
      </c>
      <c r="H475" s="2193">
        <v>0</v>
      </c>
      <c r="I475" s="2193">
        <v>0</v>
      </c>
      <c r="J475" s="1471">
        <v>9339</v>
      </c>
      <c r="K475" s="1471">
        <v>9072</v>
      </c>
      <c r="L475" s="1471">
        <v>8563</v>
      </c>
      <c r="M475" s="1471">
        <v>8352</v>
      </c>
      <c r="N475" s="1471">
        <v>8236</v>
      </c>
      <c r="O475" s="1471">
        <v>8216</v>
      </c>
      <c r="P475" s="1471">
        <v>8141</v>
      </c>
      <c r="Q475" s="1471">
        <v>7808</v>
      </c>
      <c r="R475" s="1471">
        <v>7300</v>
      </c>
      <c r="S475" s="1471">
        <v>6960</v>
      </c>
      <c r="T475" s="1471">
        <v>6558</v>
      </c>
      <c r="U475" s="1471">
        <v>6090</v>
      </c>
      <c r="V475" s="1471">
        <v>5452</v>
      </c>
      <c r="W475" s="2152">
        <v>4853</v>
      </c>
      <c r="X475" s="2506">
        <v>4115</v>
      </c>
      <c r="Y475" s="2506"/>
      <c r="Z475" s="2511"/>
    </row>
    <row r="476" spans="1:26" ht="15" customHeight="1">
      <c r="A476" s="2150"/>
      <c r="B476" s="2151"/>
      <c r="C476" s="2191" t="s">
        <v>2594</v>
      </c>
      <c r="D476" s="1471">
        <v>1735</v>
      </c>
      <c r="E476" s="1471">
        <v>1636</v>
      </c>
      <c r="F476" s="1471">
        <v>1149</v>
      </c>
      <c r="G476" s="1471">
        <v>1054</v>
      </c>
      <c r="H476" s="2193">
        <v>0</v>
      </c>
      <c r="I476" s="2193">
        <v>0</v>
      </c>
      <c r="J476" s="1471">
        <v>1301</v>
      </c>
      <c r="K476" s="1471">
        <v>1387</v>
      </c>
      <c r="L476" s="1471">
        <v>1393</v>
      </c>
      <c r="M476" s="1471">
        <v>1396</v>
      </c>
      <c r="N476" s="1471">
        <v>1469</v>
      </c>
      <c r="O476" s="1471">
        <v>1654</v>
      </c>
      <c r="P476" s="1471">
        <v>1860</v>
      </c>
      <c r="Q476" s="1471">
        <v>1994</v>
      </c>
      <c r="R476" s="1471">
        <v>2316</v>
      </c>
      <c r="S476" s="1471">
        <v>2652</v>
      </c>
      <c r="T476" s="1471">
        <v>2890</v>
      </c>
      <c r="U476" s="1471">
        <v>2954</v>
      </c>
      <c r="V476" s="1471">
        <v>3085</v>
      </c>
      <c r="W476" s="2152">
        <v>3259</v>
      </c>
      <c r="X476" s="2506">
        <v>3256</v>
      </c>
      <c r="Y476" s="2506"/>
      <c r="Z476" s="2511"/>
    </row>
    <row r="477" spans="1:26" ht="15" customHeight="1">
      <c r="A477" s="2174"/>
      <c r="B477" s="2175"/>
      <c r="C477" s="2192" t="s">
        <v>2595</v>
      </c>
      <c r="D477" s="2185">
        <v>0</v>
      </c>
      <c r="E477" s="2185">
        <v>0</v>
      </c>
      <c r="F477" s="2185">
        <v>0</v>
      </c>
      <c r="G477" s="2185">
        <v>0</v>
      </c>
      <c r="H477" s="2194">
        <v>0</v>
      </c>
      <c r="I477" s="2194">
        <v>0</v>
      </c>
      <c r="J477" s="2185">
        <v>0</v>
      </c>
      <c r="K477" s="2185">
        <v>0</v>
      </c>
      <c r="L477" s="2185">
        <v>0</v>
      </c>
      <c r="M477" s="2185">
        <v>0</v>
      </c>
      <c r="N477" s="2185">
        <v>0</v>
      </c>
      <c r="O477" s="2185">
        <v>0</v>
      </c>
      <c r="P477" s="2185">
        <v>0</v>
      </c>
      <c r="Q477" s="2185">
        <v>0</v>
      </c>
      <c r="R477" s="2185">
        <v>0</v>
      </c>
      <c r="S477" s="2185">
        <v>0</v>
      </c>
      <c r="T477" s="2185">
        <v>0</v>
      </c>
      <c r="U477" s="2185">
        <v>0</v>
      </c>
      <c r="V477" s="2185">
        <v>27</v>
      </c>
      <c r="W477" s="2186">
        <v>2</v>
      </c>
      <c r="X477" s="2507">
        <v>9</v>
      </c>
      <c r="Y477" s="2507"/>
      <c r="Z477" s="2512"/>
    </row>
    <row r="478" spans="1:26" ht="15" customHeight="1">
      <c r="A478" s="2150" t="s">
        <v>1581</v>
      </c>
      <c r="B478" s="2151" t="s">
        <v>1582</v>
      </c>
      <c r="C478" s="2191" t="s">
        <v>2261</v>
      </c>
      <c r="D478" s="1471">
        <v>12004</v>
      </c>
      <c r="E478" s="1471">
        <v>12124</v>
      </c>
      <c r="F478" s="1471">
        <v>11936</v>
      </c>
      <c r="G478" s="1471">
        <v>11836</v>
      </c>
      <c r="H478" s="2193">
        <v>11790</v>
      </c>
      <c r="I478" s="2193">
        <v>12836</v>
      </c>
      <c r="J478" s="1471">
        <v>13042</v>
      </c>
      <c r="K478" s="1471">
        <v>12716</v>
      </c>
      <c r="L478" s="1471">
        <v>12058</v>
      </c>
      <c r="M478" s="1471">
        <v>11073</v>
      </c>
      <c r="N478" s="1471">
        <v>9633</v>
      </c>
      <c r="O478" s="1471">
        <v>8961</v>
      </c>
      <c r="P478" s="1471">
        <v>8693</v>
      </c>
      <c r="Q478" s="1471">
        <v>8400</v>
      </c>
      <c r="R478" s="1471">
        <v>8089</v>
      </c>
      <c r="S478" s="1471">
        <v>7802</v>
      </c>
      <c r="T478" s="1471">
        <v>7379</v>
      </c>
      <c r="U478" s="1471">
        <v>6939</v>
      </c>
      <c r="V478" s="1471">
        <v>6211</v>
      </c>
      <c r="W478" s="2152">
        <v>5597</v>
      </c>
      <c r="X478" s="2506">
        <v>4976</v>
      </c>
      <c r="Y478" s="2506"/>
      <c r="Z478" s="2511"/>
    </row>
    <row r="479" spans="1:26" ht="15" customHeight="1">
      <c r="A479" s="2150"/>
      <c r="B479" s="2151"/>
      <c r="C479" s="2191" t="s">
        <v>2592</v>
      </c>
      <c r="D479" s="1471">
        <v>4578</v>
      </c>
      <c r="E479" s="1471">
        <v>4814</v>
      </c>
      <c r="F479" s="1471">
        <v>4745</v>
      </c>
      <c r="G479" s="1471">
        <v>4671</v>
      </c>
      <c r="H479" s="2193">
        <v>0</v>
      </c>
      <c r="I479" s="2193">
        <v>0</v>
      </c>
      <c r="J479" s="1471">
        <v>4972</v>
      </c>
      <c r="K479" s="1471">
        <v>4796</v>
      </c>
      <c r="L479" s="1471">
        <v>4366</v>
      </c>
      <c r="M479" s="1471">
        <v>3537</v>
      </c>
      <c r="N479" s="1471">
        <v>2671</v>
      </c>
      <c r="O479" s="1471">
        <v>2211</v>
      </c>
      <c r="P479" s="1471">
        <v>1971</v>
      </c>
      <c r="Q479" s="1471">
        <v>1805</v>
      </c>
      <c r="R479" s="1471">
        <v>1566</v>
      </c>
      <c r="S479" s="1471">
        <v>1322</v>
      </c>
      <c r="T479" s="1471">
        <v>1132</v>
      </c>
      <c r="U479" s="1471">
        <v>1007</v>
      </c>
      <c r="V479" s="1471">
        <v>777</v>
      </c>
      <c r="W479" s="2152">
        <v>600</v>
      </c>
      <c r="X479" s="2506">
        <v>439</v>
      </c>
      <c r="Y479" s="2506"/>
      <c r="Z479" s="2511"/>
    </row>
    <row r="480" spans="1:26" ht="15" customHeight="1">
      <c r="A480" s="2150"/>
      <c r="B480" s="2151"/>
      <c r="C480" s="2191" t="s">
        <v>2593</v>
      </c>
      <c r="D480" s="1471">
        <v>6180</v>
      </c>
      <c r="E480" s="1471">
        <v>6039</v>
      </c>
      <c r="F480" s="1471">
        <v>6341</v>
      </c>
      <c r="G480" s="1471">
        <v>6369</v>
      </c>
      <c r="H480" s="2193">
        <v>0</v>
      </c>
      <c r="I480" s="2193">
        <v>0</v>
      </c>
      <c r="J480" s="1471">
        <v>7131</v>
      </c>
      <c r="K480" s="1471">
        <v>6874</v>
      </c>
      <c r="L480" s="1471">
        <v>6603</v>
      </c>
      <c r="M480" s="1471">
        <v>6437</v>
      </c>
      <c r="N480" s="1471">
        <v>5821</v>
      </c>
      <c r="O480" s="1471">
        <v>5574</v>
      </c>
      <c r="P480" s="1471">
        <v>5429</v>
      </c>
      <c r="Q480" s="1471">
        <v>5196</v>
      </c>
      <c r="R480" s="1471">
        <v>4900</v>
      </c>
      <c r="S480" s="1471">
        <v>4566</v>
      </c>
      <c r="T480" s="1471">
        <v>4104</v>
      </c>
      <c r="U480" s="1471">
        <v>3701</v>
      </c>
      <c r="V480" s="1471">
        <v>3217</v>
      </c>
      <c r="W480" s="2152">
        <v>2789</v>
      </c>
      <c r="X480" s="2506">
        <v>2327</v>
      </c>
      <c r="Y480" s="2506"/>
      <c r="Z480" s="2511"/>
    </row>
    <row r="481" spans="1:26" ht="15" customHeight="1">
      <c r="A481" s="2150"/>
      <c r="B481" s="2151"/>
      <c r="C481" s="2191" t="s">
        <v>2594</v>
      </c>
      <c r="D481" s="1471">
        <v>1246</v>
      </c>
      <c r="E481" s="1471">
        <v>1271</v>
      </c>
      <c r="F481" s="1471">
        <v>850</v>
      </c>
      <c r="G481" s="1471">
        <v>796</v>
      </c>
      <c r="H481" s="2193">
        <v>0</v>
      </c>
      <c r="I481" s="2193">
        <v>0</v>
      </c>
      <c r="J481" s="1471">
        <v>939</v>
      </c>
      <c r="K481" s="1471">
        <v>1046</v>
      </c>
      <c r="L481" s="1471">
        <v>1089</v>
      </c>
      <c r="M481" s="1471">
        <v>1099</v>
      </c>
      <c r="N481" s="1471">
        <v>1141</v>
      </c>
      <c r="O481" s="1471">
        <v>1176</v>
      </c>
      <c r="P481" s="1471">
        <v>1293</v>
      </c>
      <c r="Q481" s="1471">
        <v>1399</v>
      </c>
      <c r="R481" s="1471">
        <v>1623</v>
      </c>
      <c r="S481" s="1471">
        <v>1914</v>
      </c>
      <c r="T481" s="1471">
        <v>2143</v>
      </c>
      <c r="U481" s="1471">
        <v>2231</v>
      </c>
      <c r="V481" s="1471">
        <v>2217</v>
      </c>
      <c r="W481" s="2152">
        <v>2208</v>
      </c>
      <c r="X481" s="2506">
        <v>2208</v>
      </c>
      <c r="Y481" s="2506"/>
      <c r="Z481" s="2511"/>
    </row>
    <row r="482" spans="1:26" ht="15" customHeight="1">
      <c r="A482" s="2174"/>
      <c r="B482" s="2175"/>
      <c r="C482" s="2192" t="s">
        <v>2595</v>
      </c>
      <c r="D482" s="2185">
        <v>0</v>
      </c>
      <c r="E482" s="2185">
        <v>0</v>
      </c>
      <c r="F482" s="2185">
        <v>0</v>
      </c>
      <c r="G482" s="2185">
        <v>0</v>
      </c>
      <c r="H482" s="2194">
        <v>0</v>
      </c>
      <c r="I482" s="2194">
        <v>0</v>
      </c>
      <c r="J482" s="2185">
        <v>0</v>
      </c>
      <c r="K482" s="2185">
        <v>0</v>
      </c>
      <c r="L482" s="2185">
        <v>0</v>
      </c>
      <c r="M482" s="2185">
        <v>0</v>
      </c>
      <c r="N482" s="2185">
        <v>0</v>
      </c>
      <c r="O482" s="2185">
        <v>0</v>
      </c>
      <c r="P482" s="2185">
        <v>0</v>
      </c>
      <c r="Q482" s="2185">
        <v>0</v>
      </c>
      <c r="R482" s="2185">
        <v>0</v>
      </c>
      <c r="S482" s="2185">
        <v>0</v>
      </c>
      <c r="T482" s="2185">
        <v>0</v>
      </c>
      <c r="U482" s="2185">
        <v>0</v>
      </c>
      <c r="V482" s="2185">
        <v>0</v>
      </c>
      <c r="W482" s="2186">
        <v>0</v>
      </c>
      <c r="X482" s="2507">
        <v>2</v>
      </c>
      <c r="Y482" s="2507"/>
      <c r="Z482" s="2512"/>
    </row>
    <row r="483" spans="1:26" ht="15" customHeight="1">
      <c r="A483" s="998" t="s">
        <v>12</v>
      </c>
      <c r="B483" s="1008"/>
      <c r="H483" s="2195"/>
      <c r="I483" s="2195"/>
      <c r="U483" s="2149"/>
      <c r="V483" s="2149"/>
      <c r="W483" s="1008"/>
      <c r="X483" s="2506"/>
      <c r="Y483" s="2506"/>
      <c r="Z483" s="2511"/>
    </row>
    <row r="484" spans="1:26" ht="15" customHeight="1">
      <c r="A484" s="1001">
        <v>221</v>
      </c>
      <c r="B484" s="1002" t="s">
        <v>2495</v>
      </c>
      <c r="C484" s="2147" t="s">
        <v>2261</v>
      </c>
      <c r="D484" s="1003">
        <v>49523</v>
      </c>
      <c r="E484" s="1003">
        <v>49046</v>
      </c>
      <c r="F484" s="1003">
        <v>49969</v>
      </c>
      <c r="G484" s="1003">
        <v>48748</v>
      </c>
      <c r="H484" s="2193">
        <v>46814</v>
      </c>
      <c r="I484" s="2193">
        <v>58355</v>
      </c>
      <c r="J484" s="1003">
        <v>57083</v>
      </c>
      <c r="K484" s="1003">
        <v>55181</v>
      </c>
      <c r="L484" s="1003">
        <v>51611</v>
      </c>
      <c r="M484" s="1003">
        <v>47346</v>
      </c>
      <c r="N484" s="1003">
        <v>43428</v>
      </c>
      <c r="O484" s="1003">
        <v>42026</v>
      </c>
      <c r="P484" s="1003">
        <v>41685</v>
      </c>
      <c r="Q484" s="1003">
        <v>41144</v>
      </c>
      <c r="R484" s="1003">
        <v>41802</v>
      </c>
      <c r="S484" s="1003">
        <v>44752</v>
      </c>
      <c r="T484" s="1003">
        <v>46325</v>
      </c>
      <c r="U484" s="1004">
        <v>45245</v>
      </c>
      <c r="V484" s="1004">
        <v>43263</v>
      </c>
      <c r="W484" s="1005">
        <v>41490</v>
      </c>
      <c r="X484" s="2506">
        <v>39611</v>
      </c>
      <c r="Y484" s="2506">
        <v>41490</v>
      </c>
      <c r="Z484" s="2511">
        <v>39611</v>
      </c>
    </row>
    <row r="485" spans="1:26" ht="15" customHeight="1">
      <c r="A485" s="1001"/>
      <c r="B485" s="1002"/>
      <c r="C485" s="2147" t="s">
        <v>2592</v>
      </c>
      <c r="D485" s="1003">
        <v>16796</v>
      </c>
      <c r="E485" s="1003">
        <v>17088</v>
      </c>
      <c r="F485" s="1003">
        <v>17328</v>
      </c>
      <c r="G485" s="1003">
        <v>17570</v>
      </c>
      <c r="H485" s="2193">
        <v>0</v>
      </c>
      <c r="I485" s="2193">
        <v>0</v>
      </c>
      <c r="J485" s="1003">
        <v>19147</v>
      </c>
      <c r="K485" s="1003">
        <v>17593</v>
      </c>
      <c r="L485" s="1003">
        <v>15386</v>
      </c>
      <c r="M485" s="1003">
        <v>11860</v>
      </c>
      <c r="N485" s="1003">
        <v>9454</v>
      </c>
      <c r="O485" s="1003">
        <v>8440</v>
      </c>
      <c r="P485" s="1003">
        <v>8144</v>
      </c>
      <c r="Q485" s="1003">
        <v>7989</v>
      </c>
      <c r="R485" s="1003">
        <v>7690</v>
      </c>
      <c r="S485" s="1003">
        <v>7593</v>
      </c>
      <c r="T485" s="1003">
        <v>7266</v>
      </c>
      <c r="U485" s="1004">
        <v>6329</v>
      </c>
      <c r="V485" s="1004">
        <v>5398</v>
      </c>
      <c r="W485" s="1005">
        <v>4890</v>
      </c>
      <c r="X485" s="2506">
        <v>4470</v>
      </c>
      <c r="Y485" s="2506">
        <v>4913</v>
      </c>
      <c r="Z485" s="2511">
        <v>4546</v>
      </c>
    </row>
    <row r="486" spans="1:26" ht="15" customHeight="1">
      <c r="A486" s="1001"/>
      <c r="B486" s="1002"/>
      <c r="C486" s="2147" t="s">
        <v>2593</v>
      </c>
      <c r="D486" s="1003">
        <v>27371</v>
      </c>
      <c r="E486" s="1003">
        <v>26652</v>
      </c>
      <c r="F486" s="1003">
        <v>29088</v>
      </c>
      <c r="G486" s="1003">
        <v>27670</v>
      </c>
      <c r="H486" s="2193">
        <v>0</v>
      </c>
      <c r="I486" s="2193">
        <v>0</v>
      </c>
      <c r="J486" s="1003">
        <v>34107</v>
      </c>
      <c r="K486" s="1003">
        <v>33309</v>
      </c>
      <c r="L486" s="1003">
        <v>31739</v>
      </c>
      <c r="M486" s="1003">
        <v>30557</v>
      </c>
      <c r="N486" s="1003">
        <v>28398</v>
      </c>
      <c r="O486" s="1003">
        <v>27389</v>
      </c>
      <c r="P486" s="1003">
        <v>26671</v>
      </c>
      <c r="Q486" s="1003">
        <v>25793</v>
      </c>
      <c r="R486" s="1003">
        <v>25816</v>
      </c>
      <c r="S486" s="1003">
        <v>27138</v>
      </c>
      <c r="T486" s="1003">
        <v>27734</v>
      </c>
      <c r="U486" s="1004">
        <v>26932</v>
      </c>
      <c r="V486" s="1004">
        <v>25493</v>
      </c>
      <c r="W486" s="1005">
        <v>22896</v>
      </c>
      <c r="X486" s="2506">
        <v>20427</v>
      </c>
      <c r="Y486" s="2506">
        <v>23067</v>
      </c>
      <c r="Z486" s="2511">
        <v>20949</v>
      </c>
    </row>
    <row r="487" spans="1:26" ht="15" customHeight="1">
      <c r="A487" s="1001"/>
      <c r="B487" s="1002"/>
      <c r="C487" s="2147" t="s">
        <v>2594</v>
      </c>
      <c r="D487" s="1003">
        <v>5356</v>
      </c>
      <c r="E487" s="1003">
        <v>5306</v>
      </c>
      <c r="F487" s="1003">
        <v>3553</v>
      </c>
      <c r="G487" s="1003">
        <v>3508</v>
      </c>
      <c r="H487" s="2193">
        <v>0</v>
      </c>
      <c r="I487" s="2193">
        <v>0</v>
      </c>
      <c r="J487" s="1003">
        <v>3828</v>
      </c>
      <c r="K487" s="1003">
        <v>4279</v>
      </c>
      <c r="L487" s="1003">
        <v>4486</v>
      </c>
      <c r="M487" s="1003">
        <v>4929</v>
      </c>
      <c r="N487" s="1003">
        <v>5576</v>
      </c>
      <c r="O487" s="1003">
        <v>6197</v>
      </c>
      <c r="P487" s="1003">
        <v>6870</v>
      </c>
      <c r="Q487" s="1003">
        <v>7362</v>
      </c>
      <c r="R487" s="1003">
        <v>8290</v>
      </c>
      <c r="S487" s="1003">
        <v>10021</v>
      </c>
      <c r="T487" s="1003">
        <v>11325</v>
      </c>
      <c r="U487" s="1004">
        <v>11974</v>
      </c>
      <c r="V487" s="1004">
        <v>12346</v>
      </c>
      <c r="W487" s="1005">
        <v>13420</v>
      </c>
      <c r="X487" s="2506">
        <v>13862</v>
      </c>
      <c r="Y487" s="2506">
        <v>13510</v>
      </c>
      <c r="Z487" s="2511">
        <v>14116</v>
      </c>
    </row>
    <row r="488" spans="1:26" ht="15" customHeight="1">
      <c r="A488" s="2153"/>
      <c r="B488" s="2154"/>
      <c r="C488" s="2168" t="s">
        <v>2595</v>
      </c>
      <c r="D488" s="2176">
        <v>0</v>
      </c>
      <c r="E488" s="2176">
        <v>0</v>
      </c>
      <c r="F488" s="2176">
        <v>0</v>
      </c>
      <c r="G488" s="2176">
        <v>0</v>
      </c>
      <c r="H488" s="2194">
        <v>0</v>
      </c>
      <c r="I488" s="2194">
        <v>0</v>
      </c>
      <c r="J488" s="2176">
        <v>1</v>
      </c>
      <c r="K488" s="2176">
        <v>0</v>
      </c>
      <c r="L488" s="2176">
        <v>0</v>
      </c>
      <c r="M488" s="2176">
        <v>0</v>
      </c>
      <c r="N488" s="2176">
        <v>0</v>
      </c>
      <c r="O488" s="2176">
        <v>0</v>
      </c>
      <c r="P488" s="2176">
        <v>0</v>
      </c>
      <c r="Q488" s="2176">
        <v>0</v>
      </c>
      <c r="R488" s="2176">
        <v>6</v>
      </c>
      <c r="S488" s="2176">
        <v>0</v>
      </c>
      <c r="T488" s="2176">
        <v>0</v>
      </c>
      <c r="U488" s="2177">
        <v>10</v>
      </c>
      <c r="V488" s="2177">
        <v>26</v>
      </c>
      <c r="W488" s="2179">
        <v>284</v>
      </c>
      <c r="X488" s="2507">
        <v>852</v>
      </c>
      <c r="Y488" s="2507">
        <v>0</v>
      </c>
      <c r="Z488" s="2512" t="s">
        <v>2395</v>
      </c>
    </row>
    <row r="489" spans="1:26" ht="15" customHeight="1">
      <c r="A489" s="1001">
        <v>223</v>
      </c>
      <c r="B489" s="1002" t="s">
        <v>1437</v>
      </c>
      <c r="C489" s="2147" t="s">
        <v>2261</v>
      </c>
      <c r="D489" s="1003">
        <v>71361</v>
      </c>
      <c r="E489" s="1003">
        <v>71500</v>
      </c>
      <c r="F489" s="1003">
        <v>72286</v>
      </c>
      <c r="G489" s="1003">
        <v>70494</v>
      </c>
      <c r="H489" s="2193">
        <v>70276</v>
      </c>
      <c r="I489" s="2193">
        <v>87982</v>
      </c>
      <c r="J489" s="1003">
        <v>87599</v>
      </c>
      <c r="K489" s="1003">
        <v>85963</v>
      </c>
      <c r="L489" s="1003">
        <v>81648</v>
      </c>
      <c r="M489" s="1003">
        <v>75877</v>
      </c>
      <c r="N489" s="1003">
        <v>72441</v>
      </c>
      <c r="O489" s="1003">
        <v>72401</v>
      </c>
      <c r="P489" s="1003">
        <v>72982</v>
      </c>
      <c r="Q489" s="1003">
        <v>74103</v>
      </c>
      <c r="R489" s="1003">
        <v>73659</v>
      </c>
      <c r="S489" s="1003">
        <v>73988</v>
      </c>
      <c r="T489" s="1003">
        <v>72862</v>
      </c>
      <c r="U489" s="1004">
        <v>70810</v>
      </c>
      <c r="V489" s="1004">
        <v>67757</v>
      </c>
      <c r="W489" s="1005">
        <v>64660</v>
      </c>
      <c r="X489" s="2506">
        <v>61471</v>
      </c>
      <c r="Y489" s="2506">
        <v>64660</v>
      </c>
      <c r="Z489" s="2511">
        <v>61471</v>
      </c>
    </row>
    <row r="490" spans="1:26" ht="15" customHeight="1">
      <c r="A490" s="1001"/>
      <c r="B490" s="1002"/>
      <c r="C490" s="2147" t="s">
        <v>2592</v>
      </c>
      <c r="D490" s="1003">
        <v>26013</v>
      </c>
      <c r="E490" s="1003">
        <v>26448</v>
      </c>
      <c r="F490" s="1003">
        <v>26656</v>
      </c>
      <c r="G490" s="1003">
        <v>26367</v>
      </c>
      <c r="H490" s="2193">
        <v>0</v>
      </c>
      <c r="I490" s="2193">
        <v>0</v>
      </c>
      <c r="J490" s="1003">
        <v>29867</v>
      </c>
      <c r="K490" s="1003">
        <v>28095</v>
      </c>
      <c r="L490" s="1003">
        <v>24641</v>
      </c>
      <c r="M490" s="1003">
        <v>19315</v>
      </c>
      <c r="N490" s="1003">
        <v>15854</v>
      </c>
      <c r="O490" s="1003">
        <v>15042</v>
      </c>
      <c r="P490" s="1003">
        <v>15384</v>
      </c>
      <c r="Q490" s="1003">
        <v>15528</v>
      </c>
      <c r="R490" s="1003">
        <v>14114</v>
      </c>
      <c r="S490" s="1003">
        <v>12929</v>
      </c>
      <c r="T490" s="1003">
        <v>11696</v>
      </c>
      <c r="U490" s="1004">
        <v>10598</v>
      </c>
      <c r="V490" s="1004">
        <v>9427</v>
      </c>
      <c r="W490" s="1005">
        <v>8352</v>
      </c>
      <c r="X490" s="2506">
        <v>7433</v>
      </c>
      <c r="Y490" s="2506">
        <v>8355</v>
      </c>
      <c r="Z490" s="2511">
        <v>7439</v>
      </c>
    </row>
    <row r="491" spans="1:26" ht="15" customHeight="1">
      <c r="A491" s="1001"/>
      <c r="B491" s="1002"/>
      <c r="C491" s="2147" t="s">
        <v>2593</v>
      </c>
      <c r="D491" s="1003">
        <v>36678</v>
      </c>
      <c r="E491" s="1003">
        <v>36645</v>
      </c>
      <c r="F491" s="1003">
        <v>40111</v>
      </c>
      <c r="G491" s="1003">
        <v>38932</v>
      </c>
      <c r="H491" s="2193">
        <v>0</v>
      </c>
      <c r="I491" s="2193">
        <v>0</v>
      </c>
      <c r="J491" s="1003">
        <v>51758</v>
      </c>
      <c r="K491" s="1003">
        <v>51349</v>
      </c>
      <c r="L491" s="1003">
        <v>50026</v>
      </c>
      <c r="M491" s="1003">
        <v>48901</v>
      </c>
      <c r="N491" s="1003">
        <v>47778</v>
      </c>
      <c r="O491" s="1003">
        <v>47341</v>
      </c>
      <c r="P491" s="1003">
        <v>46411</v>
      </c>
      <c r="Q491" s="1003">
        <v>46322</v>
      </c>
      <c r="R491" s="1003">
        <v>45539</v>
      </c>
      <c r="S491" s="1003">
        <v>44833</v>
      </c>
      <c r="T491" s="1003">
        <v>43162</v>
      </c>
      <c r="U491" s="1004">
        <v>41474</v>
      </c>
      <c r="V491" s="1004">
        <v>38768</v>
      </c>
      <c r="W491" s="1005">
        <v>35361</v>
      </c>
      <c r="X491" s="2506">
        <v>32235</v>
      </c>
      <c r="Y491" s="2506">
        <v>35395</v>
      </c>
      <c r="Z491" s="2511">
        <v>32453</v>
      </c>
    </row>
    <row r="492" spans="1:26" ht="15" customHeight="1">
      <c r="A492" s="1001"/>
      <c r="B492" s="1002"/>
      <c r="C492" s="2147" t="s">
        <v>2594</v>
      </c>
      <c r="D492" s="1003">
        <v>8670</v>
      </c>
      <c r="E492" s="1003">
        <v>8407</v>
      </c>
      <c r="F492" s="1003">
        <v>5519</v>
      </c>
      <c r="G492" s="1003">
        <v>5195</v>
      </c>
      <c r="H492" s="2193">
        <v>0</v>
      </c>
      <c r="I492" s="2193">
        <v>0</v>
      </c>
      <c r="J492" s="1003">
        <v>5968</v>
      </c>
      <c r="K492" s="1003">
        <v>6517</v>
      </c>
      <c r="L492" s="1003">
        <v>6981</v>
      </c>
      <c r="M492" s="1003">
        <v>7661</v>
      </c>
      <c r="N492" s="1003">
        <v>8809</v>
      </c>
      <c r="O492" s="1003">
        <v>10017</v>
      </c>
      <c r="P492" s="1003">
        <v>11187</v>
      </c>
      <c r="Q492" s="1003">
        <v>12253</v>
      </c>
      <c r="R492" s="1003">
        <v>13969</v>
      </c>
      <c r="S492" s="1003">
        <v>16222</v>
      </c>
      <c r="T492" s="1003">
        <v>17979</v>
      </c>
      <c r="U492" s="1004">
        <v>18715</v>
      </c>
      <c r="V492" s="1004">
        <v>19512</v>
      </c>
      <c r="W492" s="1005">
        <v>20902</v>
      </c>
      <c r="X492" s="2506">
        <v>21535</v>
      </c>
      <c r="Y492" s="2506">
        <v>20910</v>
      </c>
      <c r="Z492" s="2511">
        <v>21579</v>
      </c>
    </row>
    <row r="493" spans="1:26" ht="15" customHeight="1">
      <c r="A493" s="2153"/>
      <c r="B493" s="2154"/>
      <c r="C493" s="2168" t="s">
        <v>2595</v>
      </c>
      <c r="D493" s="2176">
        <v>0</v>
      </c>
      <c r="E493" s="2176">
        <v>0</v>
      </c>
      <c r="F493" s="2176">
        <v>0</v>
      </c>
      <c r="G493" s="2176">
        <v>0</v>
      </c>
      <c r="H493" s="2194">
        <v>0</v>
      </c>
      <c r="I493" s="2194">
        <v>0</v>
      </c>
      <c r="J493" s="2176">
        <v>6</v>
      </c>
      <c r="K493" s="2176">
        <v>2</v>
      </c>
      <c r="L493" s="2176">
        <v>0</v>
      </c>
      <c r="M493" s="2176">
        <v>0</v>
      </c>
      <c r="N493" s="2176">
        <v>0</v>
      </c>
      <c r="O493" s="2176">
        <v>1</v>
      </c>
      <c r="P493" s="2176">
        <v>0</v>
      </c>
      <c r="Q493" s="2176">
        <v>0</v>
      </c>
      <c r="R493" s="2176">
        <v>37</v>
      </c>
      <c r="S493" s="2176">
        <v>4</v>
      </c>
      <c r="T493" s="2176">
        <v>25</v>
      </c>
      <c r="U493" s="2177">
        <v>23</v>
      </c>
      <c r="V493" s="2177">
        <v>50</v>
      </c>
      <c r="W493" s="2179">
        <v>45</v>
      </c>
      <c r="X493" s="2507">
        <v>268</v>
      </c>
      <c r="Y493" s="2507">
        <v>0</v>
      </c>
      <c r="Z493" s="2512" t="s">
        <v>2395</v>
      </c>
    </row>
    <row r="494" spans="1:26" ht="15" customHeight="1">
      <c r="A494" s="2150" t="s">
        <v>1515</v>
      </c>
      <c r="B494" s="2151" t="s">
        <v>1516</v>
      </c>
      <c r="C494" s="2191" t="s">
        <v>2261</v>
      </c>
      <c r="D494" s="1471">
        <v>6105</v>
      </c>
      <c r="E494" s="1471">
        <v>6215</v>
      </c>
      <c r="F494" s="1471">
        <v>6317</v>
      </c>
      <c r="G494" s="1471">
        <v>6459</v>
      </c>
      <c r="H494" s="2193">
        <v>6454</v>
      </c>
      <c r="I494" s="2193">
        <v>8320</v>
      </c>
      <c r="J494" s="1471">
        <v>7984</v>
      </c>
      <c r="K494" s="1471">
        <v>8162</v>
      </c>
      <c r="L494" s="1471">
        <v>7801</v>
      </c>
      <c r="M494" s="1471">
        <v>7324</v>
      </c>
      <c r="N494" s="1471">
        <v>7218</v>
      </c>
      <c r="O494" s="1471">
        <v>7528</v>
      </c>
      <c r="P494" s="1471">
        <v>8260</v>
      </c>
      <c r="Q494" s="1471">
        <v>8941</v>
      </c>
      <c r="R494" s="1471">
        <v>9355</v>
      </c>
      <c r="S494" s="1471">
        <v>9793</v>
      </c>
      <c r="T494" s="1471">
        <v>9947</v>
      </c>
      <c r="U494" s="1471">
        <v>10080</v>
      </c>
      <c r="V494" s="1471">
        <v>9992</v>
      </c>
      <c r="W494" s="2152">
        <v>9870</v>
      </c>
      <c r="X494" s="2506">
        <v>9731</v>
      </c>
      <c r="Y494" s="2506"/>
      <c r="Z494" s="2511"/>
    </row>
    <row r="495" spans="1:26" ht="15" customHeight="1">
      <c r="A495" s="2150"/>
      <c r="B495" s="2151"/>
      <c r="C495" s="2191" t="s">
        <v>2592</v>
      </c>
      <c r="D495" s="1471">
        <v>2222</v>
      </c>
      <c r="E495" s="1471">
        <v>2245</v>
      </c>
      <c r="F495" s="1471">
        <v>2281</v>
      </c>
      <c r="G495" s="1471">
        <v>2307</v>
      </c>
      <c r="H495" s="2193">
        <v>0</v>
      </c>
      <c r="I495" s="2193">
        <v>0</v>
      </c>
      <c r="J495" s="1471">
        <v>2606</v>
      </c>
      <c r="K495" s="1471">
        <v>2412</v>
      </c>
      <c r="L495" s="1471">
        <v>2125</v>
      </c>
      <c r="M495" s="1471">
        <v>1665</v>
      </c>
      <c r="N495" s="1471">
        <v>1490</v>
      </c>
      <c r="O495" s="1471">
        <v>1637</v>
      </c>
      <c r="P495" s="1471">
        <v>1901</v>
      </c>
      <c r="Q495" s="1471">
        <v>2101</v>
      </c>
      <c r="R495" s="1471">
        <v>1975</v>
      </c>
      <c r="S495" s="1471">
        <v>1870</v>
      </c>
      <c r="T495" s="1471">
        <v>1737</v>
      </c>
      <c r="U495" s="1471">
        <v>1695</v>
      </c>
      <c r="V495" s="1471">
        <v>1581</v>
      </c>
      <c r="W495" s="2152">
        <v>1490</v>
      </c>
      <c r="X495" s="2506">
        <v>1316</v>
      </c>
      <c r="Y495" s="2506"/>
      <c r="Z495" s="2511"/>
    </row>
    <row r="496" spans="1:26" ht="15" customHeight="1">
      <c r="A496" s="2150"/>
      <c r="B496" s="2151"/>
      <c r="C496" s="2191" t="s">
        <v>2593</v>
      </c>
      <c r="D496" s="1471">
        <v>3199</v>
      </c>
      <c r="E496" s="1471">
        <v>3301</v>
      </c>
      <c r="F496" s="1471">
        <v>3568</v>
      </c>
      <c r="G496" s="1471">
        <v>3709</v>
      </c>
      <c r="H496" s="2193">
        <v>0</v>
      </c>
      <c r="I496" s="2193">
        <v>0</v>
      </c>
      <c r="J496" s="1471">
        <v>4851</v>
      </c>
      <c r="K496" s="1471">
        <v>5158</v>
      </c>
      <c r="L496" s="1471">
        <v>5053</v>
      </c>
      <c r="M496" s="1471">
        <v>4938</v>
      </c>
      <c r="N496" s="1471">
        <v>4841</v>
      </c>
      <c r="O496" s="1471">
        <v>4902</v>
      </c>
      <c r="P496" s="1471">
        <v>5270</v>
      </c>
      <c r="Q496" s="1471">
        <v>5591</v>
      </c>
      <c r="R496" s="1471">
        <v>6060</v>
      </c>
      <c r="S496" s="1471">
        <v>6315</v>
      </c>
      <c r="T496" s="1471">
        <v>6402</v>
      </c>
      <c r="U496" s="1471">
        <v>6328</v>
      </c>
      <c r="V496" s="1471">
        <v>6144</v>
      </c>
      <c r="W496" s="2152">
        <v>5898</v>
      </c>
      <c r="X496" s="2506">
        <v>5642</v>
      </c>
      <c r="Y496" s="2506"/>
      <c r="Z496" s="2511"/>
    </row>
    <row r="497" spans="1:26" ht="15" customHeight="1">
      <c r="A497" s="2150"/>
      <c r="B497" s="2151"/>
      <c r="C497" s="2191" t="s">
        <v>2594</v>
      </c>
      <c r="D497" s="1471">
        <v>684</v>
      </c>
      <c r="E497" s="1471">
        <v>669</v>
      </c>
      <c r="F497" s="1471">
        <v>468</v>
      </c>
      <c r="G497" s="1471">
        <v>443</v>
      </c>
      <c r="H497" s="2193">
        <v>0</v>
      </c>
      <c r="I497" s="2193">
        <v>0</v>
      </c>
      <c r="J497" s="1471">
        <v>527</v>
      </c>
      <c r="K497" s="1471">
        <v>592</v>
      </c>
      <c r="L497" s="1471">
        <v>623</v>
      </c>
      <c r="M497" s="1471">
        <v>721</v>
      </c>
      <c r="N497" s="1471">
        <v>887</v>
      </c>
      <c r="O497" s="1471">
        <v>989</v>
      </c>
      <c r="P497" s="1471">
        <v>1089</v>
      </c>
      <c r="Q497" s="1471">
        <v>1249</v>
      </c>
      <c r="R497" s="1471">
        <v>1320</v>
      </c>
      <c r="S497" s="1471">
        <v>1608</v>
      </c>
      <c r="T497" s="1471">
        <v>1807</v>
      </c>
      <c r="U497" s="1471">
        <v>2037</v>
      </c>
      <c r="V497" s="1471">
        <v>2233</v>
      </c>
      <c r="W497" s="2152">
        <v>2471</v>
      </c>
      <c r="X497" s="2506">
        <v>2672</v>
      </c>
      <c r="Y497" s="2506"/>
      <c r="Z497" s="2511"/>
    </row>
    <row r="498" spans="1:26" ht="15" customHeight="1">
      <c r="A498" s="2174"/>
      <c r="B498" s="2175"/>
      <c r="C498" s="2192" t="s">
        <v>2595</v>
      </c>
      <c r="D498" s="2185">
        <v>0</v>
      </c>
      <c r="E498" s="2185">
        <v>0</v>
      </c>
      <c r="F498" s="2185">
        <v>0</v>
      </c>
      <c r="G498" s="2185">
        <v>0</v>
      </c>
      <c r="H498" s="2194">
        <v>0</v>
      </c>
      <c r="I498" s="2194">
        <v>0</v>
      </c>
      <c r="J498" s="2185">
        <v>0</v>
      </c>
      <c r="K498" s="2185">
        <v>0</v>
      </c>
      <c r="L498" s="2185">
        <v>0</v>
      </c>
      <c r="M498" s="2185">
        <v>0</v>
      </c>
      <c r="N498" s="2185">
        <v>0</v>
      </c>
      <c r="O498" s="2185">
        <v>0</v>
      </c>
      <c r="P498" s="2185">
        <v>0</v>
      </c>
      <c r="Q498" s="2185">
        <v>0</v>
      </c>
      <c r="R498" s="2185">
        <v>0</v>
      </c>
      <c r="S498" s="2185">
        <v>0</v>
      </c>
      <c r="T498" s="2185">
        <v>1</v>
      </c>
      <c r="U498" s="2185">
        <v>20</v>
      </c>
      <c r="V498" s="2185">
        <v>34</v>
      </c>
      <c r="W498" s="2186">
        <v>11</v>
      </c>
      <c r="X498" s="2507">
        <v>101</v>
      </c>
      <c r="Y498" s="2507"/>
      <c r="Z498" s="2512"/>
    </row>
    <row r="499" spans="1:26" ht="15" customHeight="1">
      <c r="A499" s="2150" t="s">
        <v>1517</v>
      </c>
      <c r="B499" s="2151" t="s">
        <v>1518</v>
      </c>
      <c r="C499" s="2191" t="s">
        <v>2261</v>
      </c>
      <c r="D499" s="1471">
        <v>17914</v>
      </c>
      <c r="E499" s="1471">
        <v>18194</v>
      </c>
      <c r="F499" s="1471">
        <v>18579</v>
      </c>
      <c r="G499" s="1471">
        <v>18268</v>
      </c>
      <c r="H499" s="2193">
        <v>18011</v>
      </c>
      <c r="I499" s="2193">
        <v>22413</v>
      </c>
      <c r="J499" s="1471">
        <v>22377</v>
      </c>
      <c r="K499" s="1471">
        <v>22028</v>
      </c>
      <c r="L499" s="1471">
        <v>20802</v>
      </c>
      <c r="M499" s="1471">
        <v>19638</v>
      </c>
      <c r="N499" s="1471">
        <v>18864</v>
      </c>
      <c r="O499" s="1471">
        <v>18879</v>
      </c>
      <c r="P499" s="1471">
        <v>18991</v>
      </c>
      <c r="Q499" s="1471">
        <v>19203</v>
      </c>
      <c r="R499" s="1471">
        <v>19096</v>
      </c>
      <c r="S499" s="1471">
        <v>19021</v>
      </c>
      <c r="T499" s="1471">
        <v>19299</v>
      </c>
      <c r="U499" s="1471">
        <v>18933</v>
      </c>
      <c r="V499" s="1471">
        <v>18378</v>
      </c>
      <c r="W499" s="2152">
        <v>17800</v>
      </c>
      <c r="X499" s="2506">
        <v>17246</v>
      </c>
      <c r="Y499" s="2506"/>
      <c r="Z499" s="2511"/>
    </row>
    <row r="500" spans="1:26" ht="15" customHeight="1">
      <c r="A500" s="2150"/>
      <c r="B500" s="2151"/>
      <c r="C500" s="2191" t="s">
        <v>2592</v>
      </c>
      <c r="D500" s="1471">
        <v>6503</v>
      </c>
      <c r="E500" s="1471">
        <v>6633</v>
      </c>
      <c r="F500" s="1471">
        <v>6667</v>
      </c>
      <c r="G500" s="1471">
        <v>6758</v>
      </c>
      <c r="H500" s="2193">
        <v>0</v>
      </c>
      <c r="I500" s="2193">
        <v>0</v>
      </c>
      <c r="J500" s="1471">
        <v>7594</v>
      </c>
      <c r="K500" s="1471">
        <v>7176</v>
      </c>
      <c r="L500" s="1471">
        <v>6187</v>
      </c>
      <c r="M500" s="1471">
        <v>4956</v>
      </c>
      <c r="N500" s="1471">
        <v>4116</v>
      </c>
      <c r="O500" s="1471">
        <v>3989</v>
      </c>
      <c r="P500" s="1471">
        <v>4031</v>
      </c>
      <c r="Q500" s="1471">
        <v>4030</v>
      </c>
      <c r="R500" s="1471">
        <v>3615</v>
      </c>
      <c r="S500" s="1471">
        <v>3389</v>
      </c>
      <c r="T500" s="1471">
        <v>3164</v>
      </c>
      <c r="U500" s="1471">
        <v>2953</v>
      </c>
      <c r="V500" s="1471">
        <v>2680</v>
      </c>
      <c r="W500" s="2152">
        <v>2432</v>
      </c>
      <c r="X500" s="2506">
        <v>2193</v>
      </c>
      <c r="Y500" s="2506"/>
      <c r="Z500" s="2511"/>
    </row>
    <row r="501" spans="1:26" ht="15" customHeight="1">
      <c r="A501" s="2150"/>
      <c r="B501" s="2151"/>
      <c r="C501" s="2191" t="s">
        <v>2593</v>
      </c>
      <c r="D501" s="1471">
        <v>9184</v>
      </c>
      <c r="E501" s="1471">
        <v>9424</v>
      </c>
      <c r="F501" s="1471">
        <v>10511</v>
      </c>
      <c r="G501" s="1471">
        <v>10201</v>
      </c>
      <c r="H501" s="2193">
        <v>0</v>
      </c>
      <c r="I501" s="2193">
        <v>0</v>
      </c>
      <c r="J501" s="1471">
        <v>13236</v>
      </c>
      <c r="K501" s="1471">
        <v>13197</v>
      </c>
      <c r="L501" s="1471">
        <v>12850</v>
      </c>
      <c r="M501" s="1471">
        <v>12755</v>
      </c>
      <c r="N501" s="1471">
        <v>12489</v>
      </c>
      <c r="O501" s="1471">
        <v>12280</v>
      </c>
      <c r="P501" s="1471">
        <v>12034</v>
      </c>
      <c r="Q501" s="1471">
        <v>11935</v>
      </c>
      <c r="R501" s="1471">
        <v>11804</v>
      </c>
      <c r="S501" s="1471">
        <v>11535</v>
      </c>
      <c r="T501" s="1471">
        <v>11407</v>
      </c>
      <c r="U501" s="1471">
        <v>10988</v>
      </c>
      <c r="V501" s="1471">
        <v>10477</v>
      </c>
      <c r="W501" s="2152">
        <v>9740</v>
      </c>
      <c r="X501" s="2506">
        <v>9221</v>
      </c>
      <c r="Y501" s="2506"/>
      <c r="Z501" s="2511"/>
    </row>
    <row r="502" spans="1:26" ht="15" customHeight="1">
      <c r="A502" s="2150"/>
      <c r="B502" s="2151"/>
      <c r="C502" s="2191" t="s">
        <v>2594</v>
      </c>
      <c r="D502" s="1471">
        <v>2227</v>
      </c>
      <c r="E502" s="1471">
        <v>2137</v>
      </c>
      <c r="F502" s="1471">
        <v>1401</v>
      </c>
      <c r="G502" s="1471">
        <v>1309</v>
      </c>
      <c r="H502" s="2193">
        <v>0</v>
      </c>
      <c r="I502" s="2193">
        <v>0</v>
      </c>
      <c r="J502" s="1471">
        <v>1547</v>
      </c>
      <c r="K502" s="1471">
        <v>1655</v>
      </c>
      <c r="L502" s="1471">
        <v>1765</v>
      </c>
      <c r="M502" s="1471">
        <v>1927</v>
      </c>
      <c r="N502" s="1471">
        <v>2259</v>
      </c>
      <c r="O502" s="1471">
        <v>2610</v>
      </c>
      <c r="P502" s="1471">
        <v>2926</v>
      </c>
      <c r="Q502" s="1471">
        <v>3238</v>
      </c>
      <c r="R502" s="1471">
        <v>3677</v>
      </c>
      <c r="S502" s="1471">
        <v>4097</v>
      </c>
      <c r="T502" s="1471">
        <v>4707</v>
      </c>
      <c r="U502" s="1471">
        <v>4992</v>
      </c>
      <c r="V502" s="1471">
        <v>5205</v>
      </c>
      <c r="W502" s="2152">
        <v>5607</v>
      </c>
      <c r="X502" s="2506">
        <v>5744</v>
      </c>
      <c r="Y502" s="2506"/>
      <c r="Z502" s="2511"/>
    </row>
    <row r="503" spans="1:26" ht="15" customHeight="1">
      <c r="A503" s="2174"/>
      <c r="B503" s="2175"/>
      <c r="C503" s="2192" t="s">
        <v>2595</v>
      </c>
      <c r="D503" s="2185">
        <v>0</v>
      </c>
      <c r="E503" s="2185">
        <v>0</v>
      </c>
      <c r="F503" s="2185">
        <v>0</v>
      </c>
      <c r="G503" s="2185">
        <v>0</v>
      </c>
      <c r="H503" s="2194">
        <v>0</v>
      </c>
      <c r="I503" s="2194">
        <v>0</v>
      </c>
      <c r="J503" s="2185">
        <v>0</v>
      </c>
      <c r="K503" s="2185">
        <v>0</v>
      </c>
      <c r="L503" s="2185">
        <v>0</v>
      </c>
      <c r="M503" s="2185">
        <v>0</v>
      </c>
      <c r="N503" s="2185">
        <v>0</v>
      </c>
      <c r="O503" s="2185">
        <v>0</v>
      </c>
      <c r="P503" s="2185">
        <v>0</v>
      </c>
      <c r="Q503" s="2185">
        <v>0</v>
      </c>
      <c r="R503" s="2185">
        <v>0</v>
      </c>
      <c r="S503" s="2185">
        <v>0</v>
      </c>
      <c r="T503" s="2185">
        <v>21</v>
      </c>
      <c r="U503" s="2185">
        <v>0</v>
      </c>
      <c r="V503" s="2185">
        <v>16</v>
      </c>
      <c r="W503" s="2186">
        <v>21</v>
      </c>
      <c r="X503" s="2507">
        <v>88</v>
      </c>
      <c r="Y503" s="2507"/>
      <c r="Z503" s="2512"/>
    </row>
    <row r="504" spans="1:26" ht="15" customHeight="1">
      <c r="A504" s="2150" t="s">
        <v>1519</v>
      </c>
      <c r="B504" s="2151" t="s">
        <v>1520</v>
      </c>
      <c r="C504" s="2191" t="s">
        <v>2261</v>
      </c>
      <c r="D504" s="1471">
        <v>10372</v>
      </c>
      <c r="E504" s="1471">
        <v>10216</v>
      </c>
      <c r="F504" s="1471">
        <v>10205</v>
      </c>
      <c r="G504" s="1471">
        <v>9511</v>
      </c>
      <c r="H504" s="2193">
        <v>9500</v>
      </c>
      <c r="I504" s="2193">
        <v>11443</v>
      </c>
      <c r="J504" s="1471">
        <v>11515</v>
      </c>
      <c r="K504" s="1471">
        <v>11059</v>
      </c>
      <c r="L504" s="1471">
        <v>10270</v>
      </c>
      <c r="M504" s="1471">
        <v>9222</v>
      </c>
      <c r="N504" s="1471">
        <v>8673</v>
      </c>
      <c r="O504" s="1471">
        <v>8350</v>
      </c>
      <c r="P504" s="1471">
        <v>8253</v>
      </c>
      <c r="Q504" s="1471">
        <v>8277</v>
      </c>
      <c r="R504" s="1471">
        <v>8047</v>
      </c>
      <c r="S504" s="1471">
        <v>7957</v>
      </c>
      <c r="T504" s="1471">
        <v>7401</v>
      </c>
      <c r="U504" s="1471">
        <v>6958</v>
      </c>
      <c r="V504" s="1471">
        <v>6409</v>
      </c>
      <c r="W504" s="2152">
        <v>6007</v>
      </c>
      <c r="X504" s="2506">
        <v>5446</v>
      </c>
      <c r="Y504" s="2506"/>
      <c r="Z504" s="2511"/>
    </row>
    <row r="505" spans="1:26" ht="15" customHeight="1">
      <c r="A505" s="2150"/>
      <c r="B505" s="2151"/>
      <c r="C505" s="2191" t="s">
        <v>2592</v>
      </c>
      <c r="D505" s="1471">
        <v>3885</v>
      </c>
      <c r="E505" s="1471">
        <v>3849</v>
      </c>
      <c r="F505" s="1471">
        <v>3781</v>
      </c>
      <c r="G505" s="1471">
        <v>3548</v>
      </c>
      <c r="H505" s="2193">
        <v>0</v>
      </c>
      <c r="I505" s="2193">
        <v>0</v>
      </c>
      <c r="J505" s="1471">
        <v>3919</v>
      </c>
      <c r="K505" s="1471">
        <v>3716</v>
      </c>
      <c r="L505" s="1471">
        <v>3173</v>
      </c>
      <c r="M505" s="1471">
        <v>2329</v>
      </c>
      <c r="N505" s="1471">
        <v>1836</v>
      </c>
      <c r="O505" s="1471">
        <v>1640</v>
      </c>
      <c r="P505" s="1471">
        <v>1699</v>
      </c>
      <c r="Q505" s="1471">
        <v>1729</v>
      </c>
      <c r="R505" s="1471">
        <v>1603</v>
      </c>
      <c r="S505" s="1471">
        <v>1412</v>
      </c>
      <c r="T505" s="1471">
        <v>1176</v>
      </c>
      <c r="U505" s="1471">
        <v>954</v>
      </c>
      <c r="V505" s="1471">
        <v>818</v>
      </c>
      <c r="W505" s="2152">
        <v>714</v>
      </c>
      <c r="X505" s="2506">
        <v>608</v>
      </c>
      <c r="Y505" s="2506"/>
      <c r="Z505" s="2511"/>
    </row>
    <row r="506" spans="1:26" ht="15" customHeight="1">
      <c r="A506" s="2150"/>
      <c r="B506" s="2151"/>
      <c r="C506" s="2191" t="s">
        <v>2593</v>
      </c>
      <c r="D506" s="1471">
        <v>5130</v>
      </c>
      <c r="E506" s="1471">
        <v>5080</v>
      </c>
      <c r="F506" s="1471">
        <v>5561</v>
      </c>
      <c r="G506" s="1471">
        <v>5166</v>
      </c>
      <c r="H506" s="2193">
        <v>0</v>
      </c>
      <c r="I506" s="2193">
        <v>0</v>
      </c>
      <c r="J506" s="1471">
        <v>6689</v>
      </c>
      <c r="K506" s="1471">
        <v>6381</v>
      </c>
      <c r="L506" s="1471">
        <v>6080</v>
      </c>
      <c r="M506" s="1471">
        <v>5791</v>
      </c>
      <c r="N506" s="1471">
        <v>5602</v>
      </c>
      <c r="O506" s="1471">
        <v>5392</v>
      </c>
      <c r="P506" s="1471">
        <v>5138</v>
      </c>
      <c r="Q506" s="1471">
        <v>5067</v>
      </c>
      <c r="R506" s="1471">
        <v>4769</v>
      </c>
      <c r="S506" s="1471">
        <v>4593</v>
      </c>
      <c r="T506" s="1471">
        <v>4184</v>
      </c>
      <c r="U506" s="1471">
        <v>3985</v>
      </c>
      <c r="V506" s="1471">
        <v>3582</v>
      </c>
      <c r="W506" s="2152">
        <v>3105</v>
      </c>
      <c r="X506" s="2506">
        <v>2608</v>
      </c>
      <c r="Y506" s="2506"/>
      <c r="Z506" s="2511"/>
    </row>
    <row r="507" spans="1:26" ht="15" customHeight="1">
      <c r="A507" s="2150"/>
      <c r="B507" s="2151"/>
      <c r="C507" s="2191" t="s">
        <v>2594</v>
      </c>
      <c r="D507" s="1471">
        <v>1357</v>
      </c>
      <c r="E507" s="1471">
        <v>1287</v>
      </c>
      <c r="F507" s="1471">
        <v>863</v>
      </c>
      <c r="G507" s="1471">
        <v>797</v>
      </c>
      <c r="H507" s="2193">
        <v>0</v>
      </c>
      <c r="I507" s="2193">
        <v>0</v>
      </c>
      <c r="J507" s="1471">
        <v>906</v>
      </c>
      <c r="K507" s="1471">
        <v>961</v>
      </c>
      <c r="L507" s="1471">
        <v>1017</v>
      </c>
      <c r="M507" s="1471">
        <v>1102</v>
      </c>
      <c r="N507" s="1471">
        <v>1235</v>
      </c>
      <c r="O507" s="1471">
        <v>1318</v>
      </c>
      <c r="P507" s="1471">
        <v>1416</v>
      </c>
      <c r="Q507" s="1471">
        <v>1481</v>
      </c>
      <c r="R507" s="1471">
        <v>1675</v>
      </c>
      <c r="S507" s="1471">
        <v>1952</v>
      </c>
      <c r="T507" s="1471">
        <v>2041</v>
      </c>
      <c r="U507" s="1471">
        <v>2019</v>
      </c>
      <c r="V507" s="1471">
        <v>2009</v>
      </c>
      <c r="W507" s="2152">
        <v>2188</v>
      </c>
      <c r="X507" s="2506">
        <v>2221</v>
      </c>
      <c r="Y507" s="2506"/>
      <c r="Z507" s="2511"/>
    </row>
    <row r="508" spans="1:26" ht="15" customHeight="1">
      <c r="A508" s="2174"/>
      <c r="B508" s="2175"/>
      <c r="C508" s="2192" t="s">
        <v>2595</v>
      </c>
      <c r="D508" s="2185">
        <v>0</v>
      </c>
      <c r="E508" s="2185">
        <v>0</v>
      </c>
      <c r="F508" s="2185">
        <v>0</v>
      </c>
      <c r="G508" s="2185">
        <v>0</v>
      </c>
      <c r="H508" s="2194">
        <v>0</v>
      </c>
      <c r="I508" s="2194">
        <v>0</v>
      </c>
      <c r="J508" s="2185">
        <v>1</v>
      </c>
      <c r="K508" s="2185">
        <v>1</v>
      </c>
      <c r="L508" s="2185">
        <v>0</v>
      </c>
      <c r="M508" s="2185">
        <v>0</v>
      </c>
      <c r="N508" s="2185">
        <v>0</v>
      </c>
      <c r="O508" s="2185">
        <v>0</v>
      </c>
      <c r="P508" s="2185">
        <v>0</v>
      </c>
      <c r="Q508" s="2185">
        <v>0</v>
      </c>
      <c r="R508" s="2185">
        <v>0</v>
      </c>
      <c r="S508" s="2185">
        <v>0</v>
      </c>
      <c r="T508" s="2185">
        <v>0</v>
      </c>
      <c r="U508" s="2185">
        <v>0</v>
      </c>
      <c r="V508" s="2185">
        <v>0</v>
      </c>
      <c r="W508" s="2186">
        <v>0</v>
      </c>
      <c r="X508" s="2507">
        <v>9</v>
      </c>
      <c r="Y508" s="2507"/>
      <c r="Z508" s="2512"/>
    </row>
    <row r="509" spans="1:26" ht="15" customHeight="1">
      <c r="A509" s="2150" t="s">
        <v>1521</v>
      </c>
      <c r="B509" s="2151" t="s">
        <v>1522</v>
      </c>
      <c r="C509" s="2191" t="s">
        <v>2261</v>
      </c>
      <c r="D509" s="1471">
        <v>13542</v>
      </c>
      <c r="E509" s="1471">
        <v>13502</v>
      </c>
      <c r="F509" s="1471">
        <v>13565</v>
      </c>
      <c r="G509" s="1471">
        <v>13260</v>
      </c>
      <c r="H509" s="2193">
        <v>13067</v>
      </c>
      <c r="I509" s="2193">
        <v>16658</v>
      </c>
      <c r="J509" s="1471">
        <v>16238</v>
      </c>
      <c r="K509" s="1471">
        <v>15793</v>
      </c>
      <c r="L509" s="1471">
        <v>15019</v>
      </c>
      <c r="M509" s="1471">
        <v>14018</v>
      </c>
      <c r="N509" s="1471">
        <v>13246</v>
      </c>
      <c r="O509" s="1471">
        <v>13218</v>
      </c>
      <c r="P509" s="1471">
        <v>13154</v>
      </c>
      <c r="Q509" s="1471">
        <v>13251</v>
      </c>
      <c r="R509" s="1471">
        <v>13082</v>
      </c>
      <c r="S509" s="1471">
        <v>12963</v>
      </c>
      <c r="T509" s="1471">
        <v>12390</v>
      </c>
      <c r="U509" s="1471">
        <v>11913</v>
      </c>
      <c r="V509" s="1471">
        <v>11502</v>
      </c>
      <c r="W509" s="2152">
        <v>10903</v>
      </c>
      <c r="X509" s="2506">
        <v>10448</v>
      </c>
      <c r="Y509" s="2506"/>
      <c r="Z509" s="2511"/>
    </row>
    <row r="510" spans="1:26" ht="15" customHeight="1">
      <c r="A510" s="2150"/>
      <c r="B510" s="2151"/>
      <c r="C510" s="2191" t="s">
        <v>2592</v>
      </c>
      <c r="D510" s="1471">
        <v>5020</v>
      </c>
      <c r="E510" s="1471">
        <v>5148</v>
      </c>
      <c r="F510" s="1471">
        <v>5163</v>
      </c>
      <c r="G510" s="1471">
        <v>5028</v>
      </c>
      <c r="H510" s="2193">
        <v>0</v>
      </c>
      <c r="I510" s="2193">
        <v>0</v>
      </c>
      <c r="J510" s="1471">
        <v>5593</v>
      </c>
      <c r="K510" s="1471">
        <v>5231</v>
      </c>
      <c r="L510" s="1471">
        <v>4648</v>
      </c>
      <c r="M510" s="1471">
        <v>3711</v>
      </c>
      <c r="N510" s="1471">
        <v>2905</v>
      </c>
      <c r="O510" s="1471">
        <v>2596</v>
      </c>
      <c r="P510" s="1471">
        <v>2634</v>
      </c>
      <c r="Q510" s="1471">
        <v>2648</v>
      </c>
      <c r="R510" s="1471">
        <v>2507</v>
      </c>
      <c r="S510" s="1471">
        <v>2255</v>
      </c>
      <c r="T510" s="1471">
        <v>1876</v>
      </c>
      <c r="U510" s="1471">
        <v>1586</v>
      </c>
      <c r="V510" s="1471">
        <v>1453</v>
      </c>
      <c r="W510" s="2152">
        <v>1389</v>
      </c>
      <c r="X510" s="2506">
        <v>1321</v>
      </c>
      <c r="Y510" s="2506"/>
      <c r="Z510" s="2511"/>
    </row>
    <row r="511" spans="1:26" ht="15" customHeight="1">
      <c r="A511" s="2150"/>
      <c r="B511" s="2151"/>
      <c r="C511" s="2191" t="s">
        <v>2593</v>
      </c>
      <c r="D511" s="1471">
        <v>6904</v>
      </c>
      <c r="E511" s="1471">
        <v>6766</v>
      </c>
      <c r="F511" s="1471">
        <v>7405</v>
      </c>
      <c r="G511" s="1471">
        <v>7282</v>
      </c>
      <c r="H511" s="2193">
        <v>0</v>
      </c>
      <c r="I511" s="2193">
        <v>0</v>
      </c>
      <c r="J511" s="1471">
        <v>9566</v>
      </c>
      <c r="K511" s="1471">
        <v>9367</v>
      </c>
      <c r="L511" s="1471">
        <v>9092</v>
      </c>
      <c r="M511" s="1471">
        <v>8887</v>
      </c>
      <c r="N511" s="1471">
        <v>8746</v>
      </c>
      <c r="O511" s="1471">
        <v>8807</v>
      </c>
      <c r="P511" s="1471">
        <v>8483</v>
      </c>
      <c r="Q511" s="1471">
        <v>8361</v>
      </c>
      <c r="R511" s="1471">
        <v>7961</v>
      </c>
      <c r="S511" s="1471">
        <v>7619</v>
      </c>
      <c r="T511" s="1471">
        <v>7130</v>
      </c>
      <c r="U511" s="1471">
        <v>6878</v>
      </c>
      <c r="V511" s="1471">
        <v>6502</v>
      </c>
      <c r="W511" s="2152">
        <v>5807</v>
      </c>
      <c r="X511" s="2506">
        <v>5252</v>
      </c>
      <c r="Y511" s="2506"/>
      <c r="Z511" s="2511"/>
    </row>
    <row r="512" spans="1:26" ht="15" customHeight="1">
      <c r="A512" s="2150"/>
      <c r="B512" s="2151"/>
      <c r="C512" s="2191" t="s">
        <v>2594</v>
      </c>
      <c r="D512" s="1471">
        <v>1618</v>
      </c>
      <c r="E512" s="1471">
        <v>1588</v>
      </c>
      <c r="F512" s="1471">
        <v>997</v>
      </c>
      <c r="G512" s="1471">
        <v>950</v>
      </c>
      <c r="H512" s="2193">
        <v>0</v>
      </c>
      <c r="I512" s="2193">
        <v>0</v>
      </c>
      <c r="J512" s="1471">
        <v>1076</v>
      </c>
      <c r="K512" s="1471">
        <v>1194</v>
      </c>
      <c r="L512" s="1471">
        <v>1279</v>
      </c>
      <c r="M512" s="1471">
        <v>1420</v>
      </c>
      <c r="N512" s="1471">
        <v>1595</v>
      </c>
      <c r="O512" s="1471">
        <v>1815</v>
      </c>
      <c r="P512" s="1471">
        <v>2037</v>
      </c>
      <c r="Q512" s="1471">
        <v>2242</v>
      </c>
      <c r="R512" s="1471">
        <v>2613</v>
      </c>
      <c r="S512" s="1471">
        <v>3089</v>
      </c>
      <c r="T512" s="1471">
        <v>3384</v>
      </c>
      <c r="U512" s="1471">
        <v>3449</v>
      </c>
      <c r="V512" s="1471">
        <v>3547</v>
      </c>
      <c r="W512" s="2152">
        <v>3703</v>
      </c>
      <c r="X512" s="2506">
        <v>3848</v>
      </c>
      <c r="Y512" s="2506"/>
      <c r="Z512" s="2511"/>
    </row>
    <row r="513" spans="1:26" ht="15" customHeight="1">
      <c r="A513" s="2174"/>
      <c r="B513" s="2175"/>
      <c r="C513" s="2192" t="s">
        <v>2595</v>
      </c>
      <c r="D513" s="2185">
        <v>0</v>
      </c>
      <c r="E513" s="2185">
        <v>0</v>
      </c>
      <c r="F513" s="2185">
        <v>0</v>
      </c>
      <c r="G513" s="2185">
        <v>0</v>
      </c>
      <c r="H513" s="2194">
        <v>0</v>
      </c>
      <c r="I513" s="2194">
        <v>0</v>
      </c>
      <c r="J513" s="2185">
        <v>3</v>
      </c>
      <c r="K513" s="2185">
        <v>1</v>
      </c>
      <c r="L513" s="2185">
        <v>0</v>
      </c>
      <c r="M513" s="2185">
        <v>0</v>
      </c>
      <c r="N513" s="2185">
        <v>0</v>
      </c>
      <c r="O513" s="2185">
        <v>0</v>
      </c>
      <c r="P513" s="2185">
        <v>0</v>
      </c>
      <c r="Q513" s="2185">
        <v>0</v>
      </c>
      <c r="R513" s="2185">
        <v>1</v>
      </c>
      <c r="S513" s="2185">
        <v>0</v>
      </c>
      <c r="T513" s="2185">
        <v>0</v>
      </c>
      <c r="U513" s="2185">
        <v>0</v>
      </c>
      <c r="V513" s="2185">
        <v>0</v>
      </c>
      <c r="W513" s="2186">
        <v>4</v>
      </c>
      <c r="X513" s="2507">
        <v>27</v>
      </c>
      <c r="Y513" s="2507"/>
      <c r="Z513" s="2512"/>
    </row>
    <row r="514" spans="1:26" ht="15" customHeight="1">
      <c r="A514" s="2150" t="s">
        <v>1523</v>
      </c>
      <c r="B514" s="2151" t="s">
        <v>1524</v>
      </c>
      <c r="C514" s="2191" t="s">
        <v>2261</v>
      </c>
      <c r="D514" s="1471">
        <v>13459</v>
      </c>
      <c r="E514" s="1471">
        <v>13200</v>
      </c>
      <c r="F514" s="1471">
        <v>13079</v>
      </c>
      <c r="G514" s="1471">
        <v>12710</v>
      </c>
      <c r="H514" s="2193">
        <v>12924</v>
      </c>
      <c r="I514" s="2193">
        <v>16579</v>
      </c>
      <c r="J514" s="1471">
        <v>16847</v>
      </c>
      <c r="K514" s="1471">
        <v>16677</v>
      </c>
      <c r="L514" s="1471">
        <v>16027</v>
      </c>
      <c r="M514" s="1471">
        <v>14952</v>
      </c>
      <c r="N514" s="1471">
        <v>14274</v>
      </c>
      <c r="O514" s="1471">
        <v>14376</v>
      </c>
      <c r="P514" s="1471">
        <v>14265</v>
      </c>
      <c r="Q514" s="1471">
        <v>14245</v>
      </c>
      <c r="R514" s="1471">
        <v>13971</v>
      </c>
      <c r="S514" s="1471">
        <v>13984</v>
      </c>
      <c r="T514" s="1471">
        <v>13653</v>
      </c>
      <c r="U514" s="1471">
        <v>12903</v>
      </c>
      <c r="V514" s="1471">
        <v>12042</v>
      </c>
      <c r="W514" s="2152">
        <v>11343</v>
      </c>
      <c r="X514" s="2506">
        <v>10429</v>
      </c>
      <c r="Y514" s="2506"/>
      <c r="Z514" s="2511"/>
    </row>
    <row r="515" spans="1:26" ht="15" customHeight="1">
      <c r="A515" s="2150"/>
      <c r="B515" s="2151"/>
      <c r="C515" s="2191" t="s">
        <v>2592</v>
      </c>
      <c r="D515" s="1471">
        <v>4883</v>
      </c>
      <c r="E515" s="1471">
        <v>4851</v>
      </c>
      <c r="F515" s="1471">
        <v>4823</v>
      </c>
      <c r="G515" s="1471">
        <v>4791</v>
      </c>
      <c r="H515" s="2193">
        <v>0</v>
      </c>
      <c r="I515" s="2193">
        <v>0</v>
      </c>
      <c r="J515" s="1471">
        <v>5732</v>
      </c>
      <c r="K515" s="1471">
        <v>5471</v>
      </c>
      <c r="L515" s="1471">
        <v>4848</v>
      </c>
      <c r="M515" s="1471">
        <v>3918</v>
      </c>
      <c r="N515" s="1471">
        <v>3278</v>
      </c>
      <c r="O515" s="1471">
        <v>3063</v>
      </c>
      <c r="P515" s="1471">
        <v>3001</v>
      </c>
      <c r="Q515" s="1471">
        <v>2935</v>
      </c>
      <c r="R515" s="1471">
        <v>2580</v>
      </c>
      <c r="S515" s="1471">
        <v>2305</v>
      </c>
      <c r="T515" s="1471">
        <v>2105</v>
      </c>
      <c r="U515" s="1471">
        <v>1836</v>
      </c>
      <c r="V515" s="1471">
        <v>1576</v>
      </c>
      <c r="W515" s="2152">
        <v>1261</v>
      </c>
      <c r="X515" s="2506">
        <v>1076</v>
      </c>
      <c r="Y515" s="2506"/>
      <c r="Z515" s="2511"/>
    </row>
    <row r="516" spans="1:26" ht="15" customHeight="1">
      <c r="A516" s="2150"/>
      <c r="B516" s="2151"/>
      <c r="C516" s="2191" t="s">
        <v>2593</v>
      </c>
      <c r="D516" s="1471">
        <v>7043</v>
      </c>
      <c r="E516" s="1471">
        <v>6824</v>
      </c>
      <c r="F516" s="1471">
        <v>7260</v>
      </c>
      <c r="G516" s="1471">
        <v>6949</v>
      </c>
      <c r="H516" s="2193">
        <v>0</v>
      </c>
      <c r="I516" s="2193">
        <v>0</v>
      </c>
      <c r="J516" s="1471">
        <v>10003</v>
      </c>
      <c r="K516" s="1471">
        <v>9980</v>
      </c>
      <c r="L516" s="1471">
        <v>9849</v>
      </c>
      <c r="M516" s="1471">
        <v>9611</v>
      </c>
      <c r="N516" s="1471">
        <v>9337</v>
      </c>
      <c r="O516" s="1471">
        <v>9375</v>
      </c>
      <c r="P516" s="1471">
        <v>9144</v>
      </c>
      <c r="Q516" s="1471">
        <v>9024</v>
      </c>
      <c r="R516" s="1471">
        <v>8719</v>
      </c>
      <c r="S516" s="1471">
        <v>8556</v>
      </c>
      <c r="T516" s="1471">
        <v>8080</v>
      </c>
      <c r="U516" s="1471">
        <v>7471</v>
      </c>
      <c r="V516" s="1471">
        <v>6787</v>
      </c>
      <c r="W516" s="2152">
        <v>6127</v>
      </c>
      <c r="X516" s="2506">
        <v>5317</v>
      </c>
      <c r="Y516" s="2506"/>
      <c r="Z516" s="2511"/>
    </row>
    <row r="517" spans="1:26" ht="15" customHeight="1">
      <c r="A517" s="2150"/>
      <c r="B517" s="2151"/>
      <c r="C517" s="2191" t="s">
        <v>2594</v>
      </c>
      <c r="D517" s="1471">
        <v>1533</v>
      </c>
      <c r="E517" s="1471">
        <v>1525</v>
      </c>
      <c r="F517" s="1471">
        <v>996</v>
      </c>
      <c r="G517" s="1471">
        <v>970</v>
      </c>
      <c r="H517" s="2193">
        <v>0</v>
      </c>
      <c r="I517" s="2193">
        <v>0</v>
      </c>
      <c r="J517" s="1471">
        <v>1111</v>
      </c>
      <c r="K517" s="1471">
        <v>1226</v>
      </c>
      <c r="L517" s="1471">
        <v>1330</v>
      </c>
      <c r="M517" s="1471">
        <v>1423</v>
      </c>
      <c r="N517" s="1471">
        <v>1659</v>
      </c>
      <c r="O517" s="1471">
        <v>1937</v>
      </c>
      <c r="P517" s="1471">
        <v>2120</v>
      </c>
      <c r="Q517" s="1471">
        <v>2286</v>
      </c>
      <c r="R517" s="1471">
        <v>2646</v>
      </c>
      <c r="S517" s="1471">
        <v>3123</v>
      </c>
      <c r="T517" s="1471">
        <v>3468</v>
      </c>
      <c r="U517" s="1471">
        <v>3595</v>
      </c>
      <c r="V517" s="1471">
        <v>3679</v>
      </c>
      <c r="W517" s="2152">
        <v>3947</v>
      </c>
      <c r="X517" s="2506">
        <v>4013</v>
      </c>
      <c r="Y517" s="2506"/>
      <c r="Z517" s="2511"/>
    </row>
    <row r="518" spans="1:26" ht="15" customHeight="1">
      <c r="A518" s="2174"/>
      <c r="B518" s="2175"/>
      <c r="C518" s="2192" t="s">
        <v>2595</v>
      </c>
      <c r="D518" s="2185">
        <v>0</v>
      </c>
      <c r="E518" s="2185">
        <v>0</v>
      </c>
      <c r="F518" s="2185">
        <v>0</v>
      </c>
      <c r="G518" s="2185">
        <v>0</v>
      </c>
      <c r="H518" s="2194">
        <v>0</v>
      </c>
      <c r="I518" s="2194">
        <v>0</v>
      </c>
      <c r="J518" s="2185">
        <v>1</v>
      </c>
      <c r="K518" s="2185">
        <v>0</v>
      </c>
      <c r="L518" s="2185">
        <v>0</v>
      </c>
      <c r="M518" s="2185">
        <v>0</v>
      </c>
      <c r="N518" s="2185">
        <v>0</v>
      </c>
      <c r="O518" s="2185">
        <v>1</v>
      </c>
      <c r="P518" s="2185">
        <v>0</v>
      </c>
      <c r="Q518" s="2185">
        <v>0</v>
      </c>
      <c r="R518" s="2185">
        <v>26</v>
      </c>
      <c r="S518" s="2185">
        <v>0</v>
      </c>
      <c r="T518" s="2185">
        <v>0</v>
      </c>
      <c r="U518" s="2185">
        <v>1</v>
      </c>
      <c r="V518" s="2185">
        <v>0</v>
      </c>
      <c r="W518" s="2186">
        <v>8</v>
      </c>
      <c r="X518" s="2507">
        <v>23</v>
      </c>
      <c r="Y518" s="2507"/>
      <c r="Z518" s="2512"/>
    </row>
    <row r="519" spans="1:26" ht="15" customHeight="1">
      <c r="A519" s="2150" t="s">
        <v>1525</v>
      </c>
      <c r="B519" s="2151" t="s">
        <v>1526</v>
      </c>
      <c r="C519" s="2191" t="s">
        <v>2261</v>
      </c>
      <c r="D519" s="1471">
        <v>9969</v>
      </c>
      <c r="E519" s="1471">
        <v>10173</v>
      </c>
      <c r="F519" s="1471">
        <v>10541</v>
      </c>
      <c r="G519" s="1471">
        <v>10286</v>
      </c>
      <c r="H519" s="2193">
        <v>10320</v>
      </c>
      <c r="I519" s="2193">
        <v>12569</v>
      </c>
      <c r="J519" s="1471">
        <v>12638</v>
      </c>
      <c r="K519" s="1471">
        <v>12244</v>
      </c>
      <c r="L519" s="1471">
        <v>11729</v>
      </c>
      <c r="M519" s="1471">
        <v>10723</v>
      </c>
      <c r="N519" s="1471">
        <v>10166</v>
      </c>
      <c r="O519" s="1471">
        <v>10050</v>
      </c>
      <c r="P519" s="1471">
        <v>10059</v>
      </c>
      <c r="Q519" s="1471">
        <v>10186</v>
      </c>
      <c r="R519" s="1471">
        <v>10108</v>
      </c>
      <c r="S519" s="1471">
        <v>10270</v>
      </c>
      <c r="T519" s="1471">
        <v>10172</v>
      </c>
      <c r="U519" s="1471">
        <v>10023</v>
      </c>
      <c r="V519" s="1471">
        <v>9434</v>
      </c>
      <c r="W519" s="2152">
        <v>8737</v>
      </c>
      <c r="X519" s="2506">
        <v>8171</v>
      </c>
      <c r="Y519" s="2506"/>
      <c r="Z519" s="2511"/>
    </row>
    <row r="520" spans="1:26" ht="15" customHeight="1">
      <c r="A520" s="2150"/>
      <c r="B520" s="2151"/>
      <c r="C520" s="2191" t="s">
        <v>2592</v>
      </c>
      <c r="D520" s="1471">
        <v>3500</v>
      </c>
      <c r="E520" s="1471">
        <v>3722</v>
      </c>
      <c r="F520" s="1471">
        <v>3941</v>
      </c>
      <c r="G520" s="1471">
        <v>3935</v>
      </c>
      <c r="H520" s="2193">
        <v>0</v>
      </c>
      <c r="I520" s="2193">
        <v>0</v>
      </c>
      <c r="J520" s="1471">
        <v>4423</v>
      </c>
      <c r="K520" s="1471">
        <v>4089</v>
      </c>
      <c r="L520" s="1471">
        <v>3660</v>
      </c>
      <c r="M520" s="1471">
        <v>2736</v>
      </c>
      <c r="N520" s="1471">
        <v>2229</v>
      </c>
      <c r="O520" s="1471">
        <v>2117</v>
      </c>
      <c r="P520" s="1471">
        <v>2118</v>
      </c>
      <c r="Q520" s="1471">
        <v>2085</v>
      </c>
      <c r="R520" s="1471">
        <v>1834</v>
      </c>
      <c r="S520" s="1471">
        <v>1698</v>
      </c>
      <c r="T520" s="1471">
        <v>1638</v>
      </c>
      <c r="U520" s="1471">
        <v>1574</v>
      </c>
      <c r="V520" s="1471">
        <v>1319</v>
      </c>
      <c r="W520" s="2152">
        <v>1066</v>
      </c>
      <c r="X520" s="2506">
        <v>919</v>
      </c>
      <c r="Y520" s="2506"/>
      <c r="Z520" s="2511"/>
    </row>
    <row r="521" spans="1:26" ht="15" customHeight="1">
      <c r="A521" s="2150"/>
      <c r="B521" s="2151"/>
      <c r="C521" s="2191" t="s">
        <v>2593</v>
      </c>
      <c r="D521" s="1471">
        <v>5218</v>
      </c>
      <c r="E521" s="1471">
        <v>5250</v>
      </c>
      <c r="F521" s="1471">
        <v>5806</v>
      </c>
      <c r="G521" s="1471">
        <v>5625</v>
      </c>
      <c r="H521" s="2193">
        <v>0</v>
      </c>
      <c r="I521" s="2193">
        <v>0</v>
      </c>
      <c r="J521" s="1471">
        <v>7413</v>
      </c>
      <c r="K521" s="1471">
        <v>7266</v>
      </c>
      <c r="L521" s="1471">
        <v>7102</v>
      </c>
      <c r="M521" s="1471">
        <v>6919</v>
      </c>
      <c r="N521" s="1471">
        <v>6763</v>
      </c>
      <c r="O521" s="1471">
        <v>6585</v>
      </c>
      <c r="P521" s="1471">
        <v>6342</v>
      </c>
      <c r="Q521" s="1471">
        <v>6344</v>
      </c>
      <c r="R521" s="1471">
        <v>6226</v>
      </c>
      <c r="S521" s="1471">
        <v>6215</v>
      </c>
      <c r="T521" s="1471">
        <v>5959</v>
      </c>
      <c r="U521" s="1471">
        <v>5824</v>
      </c>
      <c r="V521" s="1471">
        <v>5276</v>
      </c>
      <c r="W521" s="2152">
        <v>4684</v>
      </c>
      <c r="X521" s="2506">
        <v>4195</v>
      </c>
      <c r="Y521" s="2506"/>
      <c r="Z521" s="2511"/>
    </row>
    <row r="522" spans="1:26" ht="15" customHeight="1">
      <c r="A522" s="2150"/>
      <c r="B522" s="2151"/>
      <c r="C522" s="2191" t="s">
        <v>2594</v>
      </c>
      <c r="D522" s="1471">
        <v>1251</v>
      </c>
      <c r="E522" s="1471">
        <v>1201</v>
      </c>
      <c r="F522" s="1471">
        <v>794</v>
      </c>
      <c r="G522" s="1471">
        <v>726</v>
      </c>
      <c r="H522" s="2193">
        <v>0</v>
      </c>
      <c r="I522" s="2193">
        <v>0</v>
      </c>
      <c r="J522" s="1471">
        <v>801</v>
      </c>
      <c r="K522" s="1471">
        <v>889</v>
      </c>
      <c r="L522" s="1471">
        <v>967</v>
      </c>
      <c r="M522" s="1471">
        <v>1068</v>
      </c>
      <c r="N522" s="1471">
        <v>1174</v>
      </c>
      <c r="O522" s="1471">
        <v>1348</v>
      </c>
      <c r="P522" s="1471">
        <v>1599</v>
      </c>
      <c r="Q522" s="1471">
        <v>1757</v>
      </c>
      <c r="R522" s="1471">
        <v>2038</v>
      </c>
      <c r="S522" s="1471">
        <v>2353</v>
      </c>
      <c r="T522" s="1471">
        <v>2572</v>
      </c>
      <c r="U522" s="1471">
        <v>2623</v>
      </c>
      <c r="V522" s="1471">
        <v>2839</v>
      </c>
      <c r="W522" s="2152">
        <v>2986</v>
      </c>
      <c r="X522" s="2506">
        <v>3037</v>
      </c>
      <c r="Y522" s="2506"/>
      <c r="Z522" s="2511"/>
    </row>
    <row r="523" spans="1:26" ht="15" customHeight="1">
      <c r="A523" s="2174"/>
      <c r="B523" s="2175"/>
      <c r="C523" s="2192" t="s">
        <v>2595</v>
      </c>
      <c r="D523" s="2185">
        <v>0</v>
      </c>
      <c r="E523" s="2185">
        <v>0</v>
      </c>
      <c r="F523" s="2185">
        <v>0</v>
      </c>
      <c r="G523" s="2185">
        <v>0</v>
      </c>
      <c r="H523" s="2194">
        <v>0</v>
      </c>
      <c r="I523" s="2194">
        <v>0</v>
      </c>
      <c r="J523" s="2185">
        <v>1</v>
      </c>
      <c r="K523" s="2185">
        <v>0</v>
      </c>
      <c r="L523" s="2185">
        <v>0</v>
      </c>
      <c r="M523" s="2185">
        <v>0</v>
      </c>
      <c r="N523" s="2185">
        <v>0</v>
      </c>
      <c r="O523" s="2185">
        <v>0</v>
      </c>
      <c r="P523" s="2185">
        <v>0</v>
      </c>
      <c r="Q523" s="2185">
        <v>0</v>
      </c>
      <c r="R523" s="2185">
        <v>10</v>
      </c>
      <c r="S523" s="2185">
        <v>4</v>
      </c>
      <c r="T523" s="2185">
        <v>3</v>
      </c>
      <c r="U523" s="2185">
        <v>2</v>
      </c>
      <c r="V523" s="2185">
        <v>0</v>
      </c>
      <c r="W523" s="2186">
        <v>1</v>
      </c>
      <c r="X523" s="2507">
        <v>20</v>
      </c>
      <c r="Y523" s="2507"/>
      <c r="Z523" s="2512"/>
    </row>
    <row r="524" spans="1:26" ht="15" customHeight="1">
      <c r="A524" s="999" t="s">
        <v>13</v>
      </c>
      <c r="B524" s="1008"/>
      <c r="C524" s="2147"/>
      <c r="H524" s="2195"/>
      <c r="I524" s="2195"/>
      <c r="U524" s="2149"/>
      <c r="V524" s="2149"/>
      <c r="W524" s="1008"/>
      <c r="X524" s="2506"/>
      <c r="Y524" s="2506"/>
      <c r="Z524" s="2511"/>
    </row>
    <row r="525" spans="1:26" ht="15" customHeight="1">
      <c r="A525" s="1001" t="s">
        <v>1416</v>
      </c>
      <c r="B525" s="1002" t="s">
        <v>78</v>
      </c>
      <c r="C525" s="2147" t="s">
        <v>2261</v>
      </c>
      <c r="D525" s="1003">
        <v>59029</v>
      </c>
      <c r="E525" s="1003">
        <v>61093</v>
      </c>
      <c r="F525" s="1003">
        <v>59592</v>
      </c>
      <c r="G525" s="1003">
        <v>59815</v>
      </c>
      <c r="H525" s="2193">
        <v>56906</v>
      </c>
      <c r="I525" s="2193">
        <v>69463</v>
      </c>
      <c r="J525" s="1003">
        <v>69825</v>
      </c>
      <c r="K525" s="1003">
        <v>66148</v>
      </c>
      <c r="L525" s="1003">
        <v>62632</v>
      </c>
      <c r="M525" s="1003">
        <v>58974</v>
      </c>
      <c r="N525" s="1003">
        <v>56171</v>
      </c>
      <c r="O525" s="1003">
        <v>55022</v>
      </c>
      <c r="P525" s="1003">
        <v>54826</v>
      </c>
      <c r="Q525" s="1003">
        <v>55048</v>
      </c>
      <c r="R525" s="1003">
        <v>54049</v>
      </c>
      <c r="S525" s="1003">
        <v>52839</v>
      </c>
      <c r="T525" s="1003">
        <v>52248</v>
      </c>
      <c r="U525" s="1004">
        <v>50030</v>
      </c>
      <c r="V525" s="1004">
        <v>47254</v>
      </c>
      <c r="W525" s="1005">
        <v>44258</v>
      </c>
      <c r="X525" s="2506">
        <v>41236</v>
      </c>
      <c r="Y525" s="2506">
        <v>44258</v>
      </c>
      <c r="Z525" s="2511">
        <v>41236</v>
      </c>
    </row>
    <row r="526" spans="1:26" ht="15" customHeight="1">
      <c r="A526" s="1001"/>
      <c r="B526" s="1002"/>
      <c r="C526" s="2147" t="s">
        <v>2592</v>
      </c>
      <c r="D526" s="1003">
        <v>21346</v>
      </c>
      <c r="E526" s="1003">
        <v>21424</v>
      </c>
      <c r="F526" s="1003">
        <v>20744</v>
      </c>
      <c r="G526" s="1003">
        <v>20983</v>
      </c>
      <c r="H526" s="2193">
        <v>0</v>
      </c>
      <c r="I526" s="2193">
        <v>0</v>
      </c>
      <c r="J526" s="1003">
        <v>23243</v>
      </c>
      <c r="K526" s="1003">
        <v>21744</v>
      </c>
      <c r="L526" s="1003">
        <v>18610</v>
      </c>
      <c r="M526" s="1003">
        <v>13940</v>
      </c>
      <c r="N526" s="1003">
        <v>11827</v>
      </c>
      <c r="O526" s="1003">
        <v>11614</v>
      </c>
      <c r="P526" s="1003">
        <v>11485</v>
      </c>
      <c r="Q526" s="1003">
        <v>11063</v>
      </c>
      <c r="R526" s="1003">
        <v>9707</v>
      </c>
      <c r="S526" s="1003">
        <v>8454</v>
      </c>
      <c r="T526" s="1003">
        <v>7632</v>
      </c>
      <c r="U526" s="1004">
        <v>6923</v>
      </c>
      <c r="V526" s="1004">
        <v>6109</v>
      </c>
      <c r="W526" s="1005">
        <v>5168</v>
      </c>
      <c r="X526" s="2506">
        <v>4339</v>
      </c>
      <c r="Y526" s="2506">
        <v>5174</v>
      </c>
      <c r="Z526" s="2511">
        <v>4346</v>
      </c>
    </row>
    <row r="527" spans="1:26" ht="15" customHeight="1">
      <c r="A527" s="1001"/>
      <c r="B527" s="1002"/>
      <c r="C527" s="2147" t="s">
        <v>2593</v>
      </c>
      <c r="D527" s="1003">
        <v>31653</v>
      </c>
      <c r="E527" s="1003">
        <v>33625</v>
      </c>
      <c r="F527" s="1003">
        <v>34723</v>
      </c>
      <c r="G527" s="1003">
        <v>34828</v>
      </c>
      <c r="H527" s="2193">
        <v>0</v>
      </c>
      <c r="I527" s="2193">
        <v>0</v>
      </c>
      <c r="J527" s="1003">
        <v>41587</v>
      </c>
      <c r="K527" s="1003">
        <v>39079</v>
      </c>
      <c r="L527" s="1003">
        <v>38560</v>
      </c>
      <c r="M527" s="1003">
        <v>39079</v>
      </c>
      <c r="N527" s="1003">
        <v>37688</v>
      </c>
      <c r="O527" s="1003">
        <v>35861</v>
      </c>
      <c r="P527" s="1003">
        <v>35070</v>
      </c>
      <c r="Q527" s="1003">
        <v>35116</v>
      </c>
      <c r="R527" s="1003">
        <v>34544</v>
      </c>
      <c r="S527" s="1003">
        <v>33268</v>
      </c>
      <c r="T527" s="1003">
        <v>32227</v>
      </c>
      <c r="U527" s="1004">
        <v>30240</v>
      </c>
      <c r="V527" s="1004">
        <v>27608</v>
      </c>
      <c r="W527" s="1005">
        <v>24238</v>
      </c>
      <c r="X527" s="2506">
        <v>21327</v>
      </c>
      <c r="Y527" s="2506">
        <v>24322</v>
      </c>
      <c r="Z527" s="2511">
        <v>21599</v>
      </c>
    </row>
    <row r="528" spans="1:26" ht="15" customHeight="1">
      <c r="A528" s="1001"/>
      <c r="B528" s="1002"/>
      <c r="C528" s="2147" t="s">
        <v>2594</v>
      </c>
      <c r="D528" s="1003">
        <v>6030</v>
      </c>
      <c r="E528" s="1003">
        <v>6044</v>
      </c>
      <c r="F528" s="1003">
        <v>4125</v>
      </c>
      <c r="G528" s="1003">
        <v>4004</v>
      </c>
      <c r="H528" s="2193">
        <v>0</v>
      </c>
      <c r="I528" s="2193">
        <v>0</v>
      </c>
      <c r="J528" s="1003">
        <v>4991</v>
      </c>
      <c r="K528" s="1003">
        <v>5324</v>
      </c>
      <c r="L528" s="1003">
        <v>5462</v>
      </c>
      <c r="M528" s="1003">
        <v>5955</v>
      </c>
      <c r="N528" s="1003">
        <v>6656</v>
      </c>
      <c r="O528" s="1003">
        <v>7541</v>
      </c>
      <c r="P528" s="1003">
        <v>8271</v>
      </c>
      <c r="Q528" s="1003">
        <v>8869</v>
      </c>
      <c r="R528" s="1003">
        <v>9796</v>
      </c>
      <c r="S528" s="1003">
        <v>11117</v>
      </c>
      <c r="T528" s="1003">
        <v>12389</v>
      </c>
      <c r="U528" s="1004">
        <v>12867</v>
      </c>
      <c r="V528" s="1004">
        <v>13484</v>
      </c>
      <c r="W528" s="1005">
        <v>14712</v>
      </c>
      <c r="X528" s="2506">
        <v>15169</v>
      </c>
      <c r="Y528" s="2506">
        <v>14762</v>
      </c>
      <c r="Z528" s="2511">
        <v>15291</v>
      </c>
    </row>
    <row r="529" spans="1:26" ht="15" customHeight="1">
      <c r="A529" s="2153"/>
      <c r="B529" s="2154"/>
      <c r="C529" s="2168" t="s">
        <v>2595</v>
      </c>
      <c r="D529" s="2176">
        <v>0</v>
      </c>
      <c r="E529" s="2176">
        <v>0</v>
      </c>
      <c r="F529" s="2176">
        <v>0</v>
      </c>
      <c r="G529" s="2176">
        <v>0</v>
      </c>
      <c r="H529" s="2194">
        <v>0</v>
      </c>
      <c r="I529" s="2194">
        <v>0</v>
      </c>
      <c r="J529" s="2176">
        <v>4</v>
      </c>
      <c r="K529" s="2176">
        <v>1</v>
      </c>
      <c r="L529" s="2176">
        <v>0</v>
      </c>
      <c r="M529" s="2176">
        <v>0</v>
      </c>
      <c r="N529" s="2176">
        <v>0</v>
      </c>
      <c r="O529" s="2176">
        <v>6</v>
      </c>
      <c r="P529" s="2176">
        <v>0</v>
      </c>
      <c r="Q529" s="2176">
        <v>0</v>
      </c>
      <c r="R529" s="2176">
        <v>2</v>
      </c>
      <c r="S529" s="2176">
        <v>0</v>
      </c>
      <c r="T529" s="2176">
        <v>0</v>
      </c>
      <c r="U529" s="2177">
        <v>0</v>
      </c>
      <c r="V529" s="2177">
        <v>53</v>
      </c>
      <c r="W529" s="2179">
        <v>140</v>
      </c>
      <c r="X529" s="2507">
        <v>401</v>
      </c>
      <c r="Y529" s="2507"/>
      <c r="Z529" s="2512" t="s">
        <v>2395</v>
      </c>
    </row>
    <row r="530" spans="1:26" ht="15" customHeight="1">
      <c r="A530" s="2150" t="s">
        <v>1417</v>
      </c>
      <c r="B530" s="2151" t="s">
        <v>1418</v>
      </c>
      <c r="C530" s="2191" t="s">
        <v>2261</v>
      </c>
      <c r="D530" s="1471">
        <v>44456</v>
      </c>
      <c r="E530" s="1471">
        <v>46488</v>
      </c>
      <c r="F530" s="1471">
        <v>45444</v>
      </c>
      <c r="G530" s="1471">
        <v>46081</v>
      </c>
      <c r="H530" s="2193">
        <v>43341</v>
      </c>
      <c r="I530" s="2193">
        <v>52256</v>
      </c>
      <c r="J530" s="1471">
        <v>53122</v>
      </c>
      <c r="K530" s="1471">
        <v>50690</v>
      </c>
      <c r="L530" s="1471">
        <v>48497</v>
      </c>
      <c r="M530" s="1471">
        <v>46313</v>
      </c>
      <c r="N530" s="1471">
        <v>44499</v>
      </c>
      <c r="O530" s="1471">
        <v>44137</v>
      </c>
      <c r="P530" s="1471">
        <v>44131</v>
      </c>
      <c r="Q530" s="1471">
        <v>44563</v>
      </c>
      <c r="R530" s="1471">
        <v>43817</v>
      </c>
      <c r="S530" s="1471">
        <v>42373</v>
      </c>
      <c r="T530" s="1471">
        <v>41158</v>
      </c>
      <c r="U530" s="1471">
        <v>38929</v>
      </c>
      <c r="V530" s="1471">
        <v>36794</v>
      </c>
      <c r="W530" s="2152">
        <v>34684</v>
      </c>
      <c r="X530" s="2506">
        <v>32634</v>
      </c>
      <c r="Y530" s="2506"/>
      <c r="Z530" s="2511"/>
    </row>
    <row r="531" spans="1:26" ht="15" customHeight="1">
      <c r="A531" s="2150"/>
      <c r="B531" s="2151"/>
      <c r="C531" s="2191" t="s">
        <v>2592</v>
      </c>
      <c r="D531" s="1471">
        <v>15950</v>
      </c>
      <c r="E531" s="1471">
        <v>16042</v>
      </c>
      <c r="F531" s="1471">
        <v>15577</v>
      </c>
      <c r="G531" s="1471">
        <v>15939</v>
      </c>
      <c r="H531" s="2193">
        <v>0</v>
      </c>
      <c r="I531" s="2193">
        <v>0</v>
      </c>
      <c r="J531" s="1471">
        <v>17377</v>
      </c>
      <c r="K531" s="1471">
        <v>16494</v>
      </c>
      <c r="L531" s="1471">
        <v>14166</v>
      </c>
      <c r="M531" s="1471">
        <v>10742</v>
      </c>
      <c r="N531" s="1471">
        <v>9373</v>
      </c>
      <c r="O531" s="1471">
        <v>9580</v>
      </c>
      <c r="P531" s="1471">
        <v>9546</v>
      </c>
      <c r="Q531" s="1471">
        <v>9144</v>
      </c>
      <c r="R531" s="1471">
        <v>7970</v>
      </c>
      <c r="S531" s="1471">
        <v>6804</v>
      </c>
      <c r="T531" s="1471">
        <v>5893</v>
      </c>
      <c r="U531" s="1471">
        <v>5171</v>
      </c>
      <c r="V531" s="1471">
        <v>4604</v>
      </c>
      <c r="W531" s="2152">
        <v>3931</v>
      </c>
      <c r="X531" s="2506">
        <v>3441</v>
      </c>
      <c r="Y531" s="2506"/>
      <c r="Z531" s="2511"/>
    </row>
    <row r="532" spans="1:26" ht="15" customHeight="1">
      <c r="A532" s="2150"/>
      <c r="B532" s="2151"/>
      <c r="C532" s="2191" t="s">
        <v>2593</v>
      </c>
      <c r="D532" s="1471">
        <v>24359</v>
      </c>
      <c r="E532" s="1471">
        <v>26253</v>
      </c>
      <c r="F532" s="1471">
        <v>27008</v>
      </c>
      <c r="G532" s="1471">
        <v>27359</v>
      </c>
      <c r="H532" s="2193">
        <v>0</v>
      </c>
      <c r="I532" s="2193">
        <v>0</v>
      </c>
      <c r="J532" s="1471">
        <v>32157</v>
      </c>
      <c r="K532" s="1471">
        <v>30307</v>
      </c>
      <c r="L532" s="1471">
        <v>30357</v>
      </c>
      <c r="M532" s="1471">
        <v>31157</v>
      </c>
      <c r="N532" s="1471">
        <v>30166</v>
      </c>
      <c r="O532" s="1471">
        <v>28869</v>
      </c>
      <c r="P532" s="1471">
        <v>28312</v>
      </c>
      <c r="Q532" s="1471">
        <v>28669</v>
      </c>
      <c r="R532" s="1471">
        <v>28415</v>
      </c>
      <c r="S532" s="1471">
        <v>27162</v>
      </c>
      <c r="T532" s="1471">
        <v>25867</v>
      </c>
      <c r="U532" s="1471">
        <v>24022</v>
      </c>
      <c r="V532" s="1471">
        <v>21807</v>
      </c>
      <c r="W532" s="2152">
        <v>19143</v>
      </c>
      <c r="X532" s="2506">
        <v>16937</v>
      </c>
      <c r="Y532" s="2506"/>
      <c r="Z532" s="2511"/>
    </row>
    <row r="533" spans="1:26" ht="15" customHeight="1">
      <c r="A533" s="2150"/>
      <c r="B533" s="2151"/>
      <c r="C533" s="2191" t="s">
        <v>2594</v>
      </c>
      <c r="D533" s="1471">
        <v>4147</v>
      </c>
      <c r="E533" s="1471">
        <v>4193</v>
      </c>
      <c r="F533" s="1471">
        <v>2859</v>
      </c>
      <c r="G533" s="1471">
        <v>2783</v>
      </c>
      <c r="H533" s="2193">
        <v>0</v>
      </c>
      <c r="I533" s="2193">
        <v>0</v>
      </c>
      <c r="J533" s="1471">
        <v>3584</v>
      </c>
      <c r="K533" s="1471">
        <v>3888</v>
      </c>
      <c r="L533" s="1471">
        <v>3974</v>
      </c>
      <c r="M533" s="1471">
        <v>4414</v>
      </c>
      <c r="N533" s="1471">
        <v>4960</v>
      </c>
      <c r="O533" s="1471">
        <v>5682</v>
      </c>
      <c r="P533" s="1471">
        <v>6273</v>
      </c>
      <c r="Q533" s="1471">
        <v>6750</v>
      </c>
      <c r="R533" s="1471">
        <v>7430</v>
      </c>
      <c r="S533" s="1471">
        <v>8407</v>
      </c>
      <c r="T533" s="1471">
        <v>9398</v>
      </c>
      <c r="U533" s="1471">
        <v>9736</v>
      </c>
      <c r="V533" s="1471">
        <v>10330</v>
      </c>
      <c r="W533" s="2152">
        <v>11475</v>
      </c>
      <c r="X533" s="2506">
        <v>11862</v>
      </c>
      <c r="Y533" s="2506"/>
      <c r="Z533" s="2511"/>
    </row>
    <row r="534" spans="1:26" ht="15" customHeight="1">
      <c r="A534" s="2174"/>
      <c r="B534" s="2175"/>
      <c r="C534" s="2192" t="s">
        <v>2595</v>
      </c>
      <c r="D534" s="2185">
        <v>0</v>
      </c>
      <c r="E534" s="2185">
        <v>0</v>
      </c>
      <c r="F534" s="2185">
        <v>0</v>
      </c>
      <c r="G534" s="2185">
        <v>0</v>
      </c>
      <c r="H534" s="2194">
        <v>0</v>
      </c>
      <c r="I534" s="2194">
        <v>0</v>
      </c>
      <c r="J534" s="2185">
        <v>4</v>
      </c>
      <c r="K534" s="2185">
        <v>1</v>
      </c>
      <c r="L534" s="2185">
        <v>0</v>
      </c>
      <c r="M534" s="2185">
        <v>0</v>
      </c>
      <c r="N534" s="2185">
        <v>0</v>
      </c>
      <c r="O534" s="2185">
        <v>6</v>
      </c>
      <c r="P534" s="2185">
        <v>0</v>
      </c>
      <c r="Q534" s="2185">
        <v>0</v>
      </c>
      <c r="R534" s="2185">
        <v>2</v>
      </c>
      <c r="S534" s="2185">
        <v>0</v>
      </c>
      <c r="T534" s="2185">
        <v>0</v>
      </c>
      <c r="U534" s="2185">
        <v>0</v>
      </c>
      <c r="V534" s="2185">
        <v>53</v>
      </c>
      <c r="W534" s="2186">
        <v>135</v>
      </c>
      <c r="X534" s="2507">
        <v>394</v>
      </c>
      <c r="Y534" s="2507"/>
      <c r="Z534" s="2512"/>
    </row>
    <row r="535" spans="1:26" ht="15" customHeight="1">
      <c r="A535" s="2150" t="s">
        <v>1478</v>
      </c>
      <c r="B535" s="2151" t="s">
        <v>1479</v>
      </c>
      <c r="C535" s="2191" t="s">
        <v>2261</v>
      </c>
      <c r="D535" s="1471">
        <v>14573</v>
      </c>
      <c r="E535" s="1471">
        <v>14605</v>
      </c>
      <c r="F535" s="1471">
        <v>14148</v>
      </c>
      <c r="G535" s="1471">
        <v>13734</v>
      </c>
      <c r="H535" s="2193">
        <v>13565</v>
      </c>
      <c r="I535" s="2193">
        <v>17207</v>
      </c>
      <c r="J535" s="1471">
        <v>16703</v>
      </c>
      <c r="K535" s="1471">
        <v>15458</v>
      </c>
      <c r="L535" s="1471">
        <v>14135</v>
      </c>
      <c r="M535" s="1471">
        <v>12661</v>
      </c>
      <c r="N535" s="1471">
        <v>11672</v>
      </c>
      <c r="O535" s="1471">
        <v>10885</v>
      </c>
      <c r="P535" s="1471">
        <v>10695</v>
      </c>
      <c r="Q535" s="1471">
        <v>10485</v>
      </c>
      <c r="R535" s="1471">
        <v>10232</v>
      </c>
      <c r="S535" s="1471">
        <v>10466</v>
      </c>
      <c r="T535" s="1471">
        <v>11090</v>
      </c>
      <c r="U535" s="1471">
        <v>11101</v>
      </c>
      <c r="V535" s="1471">
        <v>10460</v>
      </c>
      <c r="W535" s="2152">
        <v>9574</v>
      </c>
      <c r="X535" s="2506">
        <v>8602</v>
      </c>
      <c r="Y535" s="2506"/>
      <c r="Z535" s="2511"/>
    </row>
    <row r="536" spans="1:26" ht="15" customHeight="1">
      <c r="A536" s="2150"/>
      <c r="B536" s="2151"/>
      <c r="C536" s="2191" t="s">
        <v>2592</v>
      </c>
      <c r="D536" s="1471">
        <v>5396</v>
      </c>
      <c r="E536" s="1471">
        <v>5382</v>
      </c>
      <c r="F536" s="1471">
        <v>5167</v>
      </c>
      <c r="G536" s="1471">
        <v>5044</v>
      </c>
      <c r="H536" s="2193">
        <v>0</v>
      </c>
      <c r="I536" s="2193">
        <v>0</v>
      </c>
      <c r="J536" s="1471">
        <v>5866</v>
      </c>
      <c r="K536" s="1471">
        <v>5250</v>
      </c>
      <c r="L536" s="1471">
        <v>4444</v>
      </c>
      <c r="M536" s="1471">
        <v>3198</v>
      </c>
      <c r="N536" s="1471">
        <v>2454</v>
      </c>
      <c r="O536" s="1471">
        <v>2034</v>
      </c>
      <c r="P536" s="1471">
        <v>1939</v>
      </c>
      <c r="Q536" s="1471">
        <v>1919</v>
      </c>
      <c r="R536" s="1471">
        <v>1737</v>
      </c>
      <c r="S536" s="1471">
        <v>1650</v>
      </c>
      <c r="T536" s="1471">
        <v>1739</v>
      </c>
      <c r="U536" s="1471">
        <v>1752</v>
      </c>
      <c r="V536" s="1471">
        <v>1505</v>
      </c>
      <c r="W536" s="2152">
        <v>1237</v>
      </c>
      <c r="X536" s="2506">
        <v>898</v>
      </c>
      <c r="Y536" s="2506"/>
      <c r="Z536" s="2511"/>
    </row>
    <row r="537" spans="1:26" ht="15" customHeight="1">
      <c r="A537" s="2150"/>
      <c r="B537" s="2151"/>
      <c r="C537" s="2191" t="s">
        <v>2593</v>
      </c>
      <c r="D537" s="1471">
        <v>7294</v>
      </c>
      <c r="E537" s="1471">
        <v>7372</v>
      </c>
      <c r="F537" s="1471">
        <v>7715</v>
      </c>
      <c r="G537" s="1471">
        <v>7469</v>
      </c>
      <c r="H537" s="2193">
        <v>0</v>
      </c>
      <c r="I537" s="2193">
        <v>0</v>
      </c>
      <c r="J537" s="1471">
        <v>9430</v>
      </c>
      <c r="K537" s="1471">
        <v>8772</v>
      </c>
      <c r="L537" s="1471">
        <v>8203</v>
      </c>
      <c r="M537" s="1471">
        <v>7922</v>
      </c>
      <c r="N537" s="1471">
        <v>7522</v>
      </c>
      <c r="O537" s="1471">
        <v>6992</v>
      </c>
      <c r="P537" s="1471">
        <v>6758</v>
      </c>
      <c r="Q537" s="1471">
        <v>6447</v>
      </c>
      <c r="R537" s="1471">
        <v>6129</v>
      </c>
      <c r="S537" s="1471">
        <v>6106</v>
      </c>
      <c r="T537" s="1471">
        <v>6360</v>
      </c>
      <c r="U537" s="1471">
        <v>6218</v>
      </c>
      <c r="V537" s="1471">
        <v>5801</v>
      </c>
      <c r="W537" s="2152">
        <v>5095</v>
      </c>
      <c r="X537" s="2506">
        <v>4390</v>
      </c>
      <c r="Y537" s="2506"/>
      <c r="Z537" s="2511"/>
    </row>
    <row r="538" spans="1:26" ht="15" customHeight="1">
      <c r="A538" s="2150"/>
      <c r="B538" s="2151"/>
      <c r="C538" s="2191" t="s">
        <v>2594</v>
      </c>
      <c r="D538" s="1471">
        <v>1883</v>
      </c>
      <c r="E538" s="1471">
        <v>1851</v>
      </c>
      <c r="F538" s="1471">
        <v>1266</v>
      </c>
      <c r="G538" s="1471">
        <v>1221</v>
      </c>
      <c r="H538" s="2193">
        <v>0</v>
      </c>
      <c r="I538" s="2193">
        <v>0</v>
      </c>
      <c r="J538" s="1471">
        <v>1407</v>
      </c>
      <c r="K538" s="1471">
        <v>1436</v>
      </c>
      <c r="L538" s="1471">
        <v>1488</v>
      </c>
      <c r="M538" s="1471">
        <v>1541</v>
      </c>
      <c r="N538" s="1471">
        <v>1696</v>
      </c>
      <c r="O538" s="1471">
        <v>1859</v>
      </c>
      <c r="P538" s="1471">
        <v>1998</v>
      </c>
      <c r="Q538" s="1471">
        <v>2119</v>
      </c>
      <c r="R538" s="1471">
        <v>2366</v>
      </c>
      <c r="S538" s="1471">
        <v>2710</v>
      </c>
      <c r="T538" s="1471">
        <v>2991</v>
      </c>
      <c r="U538" s="1471">
        <v>3131</v>
      </c>
      <c r="V538" s="1471">
        <v>3154</v>
      </c>
      <c r="W538" s="2152">
        <v>3237</v>
      </c>
      <c r="X538" s="2506">
        <v>3307</v>
      </c>
      <c r="Y538" s="2506"/>
      <c r="Z538" s="2511"/>
    </row>
    <row r="539" spans="1:26" ht="15" customHeight="1">
      <c r="A539" s="2174"/>
      <c r="B539" s="2175"/>
      <c r="C539" s="2192" t="s">
        <v>2595</v>
      </c>
      <c r="D539" s="2185">
        <v>0</v>
      </c>
      <c r="E539" s="2185">
        <v>0</v>
      </c>
      <c r="F539" s="2185">
        <v>0</v>
      </c>
      <c r="G539" s="2185">
        <v>0</v>
      </c>
      <c r="H539" s="2194">
        <v>0</v>
      </c>
      <c r="I539" s="2194">
        <v>0</v>
      </c>
      <c r="J539" s="2185">
        <v>0</v>
      </c>
      <c r="K539" s="2185">
        <v>0</v>
      </c>
      <c r="L539" s="2185">
        <v>0</v>
      </c>
      <c r="M539" s="2185">
        <v>0</v>
      </c>
      <c r="N539" s="2185">
        <v>0</v>
      </c>
      <c r="O539" s="2185">
        <v>0</v>
      </c>
      <c r="P539" s="2185">
        <v>0</v>
      </c>
      <c r="Q539" s="2185">
        <v>0</v>
      </c>
      <c r="R539" s="2185">
        <v>0</v>
      </c>
      <c r="S539" s="2185">
        <v>0</v>
      </c>
      <c r="T539" s="2185">
        <v>0</v>
      </c>
      <c r="U539" s="2185">
        <v>0</v>
      </c>
      <c r="V539" s="2185">
        <v>0</v>
      </c>
      <c r="W539" s="2186">
        <v>5</v>
      </c>
      <c r="X539" s="2507">
        <v>7</v>
      </c>
      <c r="Y539" s="2507"/>
      <c r="Z539" s="2512"/>
    </row>
    <row r="540" spans="1:26" ht="15" customHeight="1">
      <c r="A540" s="1001">
        <v>224</v>
      </c>
      <c r="B540" s="1002" t="s">
        <v>1438</v>
      </c>
      <c r="C540" s="2147" t="s">
        <v>2261</v>
      </c>
      <c r="D540" s="1003">
        <v>57240</v>
      </c>
      <c r="E540" s="1003">
        <v>58706</v>
      </c>
      <c r="F540" s="1003">
        <v>59240</v>
      </c>
      <c r="G540" s="1003">
        <v>60729</v>
      </c>
      <c r="H540" s="2193">
        <v>60263</v>
      </c>
      <c r="I540" s="2193">
        <v>72644</v>
      </c>
      <c r="J540" s="1003">
        <v>73581</v>
      </c>
      <c r="K540" s="1003">
        <v>70687</v>
      </c>
      <c r="L540" s="1003">
        <v>64789</v>
      </c>
      <c r="M540" s="1003">
        <v>60194</v>
      </c>
      <c r="N540" s="1003">
        <v>58072</v>
      </c>
      <c r="O540" s="1003">
        <v>57813</v>
      </c>
      <c r="P540" s="1003">
        <v>57744</v>
      </c>
      <c r="Q540" s="1003">
        <v>57690</v>
      </c>
      <c r="R540" s="1003">
        <v>57526</v>
      </c>
      <c r="S540" s="1003">
        <v>56664</v>
      </c>
      <c r="T540" s="1003">
        <v>54979</v>
      </c>
      <c r="U540" s="1004">
        <v>52283</v>
      </c>
      <c r="V540" s="1004">
        <v>49834</v>
      </c>
      <c r="W540" s="1005">
        <v>46912</v>
      </c>
      <c r="X540" s="2506">
        <v>44137</v>
      </c>
      <c r="Y540" s="2506">
        <v>46912</v>
      </c>
      <c r="Z540" s="2511">
        <v>44137</v>
      </c>
    </row>
    <row r="541" spans="1:26" ht="15" customHeight="1">
      <c r="A541" s="1001"/>
      <c r="B541" s="1002"/>
      <c r="C541" s="2147" t="s">
        <v>2592</v>
      </c>
      <c r="D541" s="1003">
        <v>21955</v>
      </c>
      <c r="E541" s="1003">
        <v>22128</v>
      </c>
      <c r="F541" s="1003">
        <v>22001</v>
      </c>
      <c r="G541" s="1003">
        <v>22463</v>
      </c>
      <c r="H541" s="2193">
        <v>0</v>
      </c>
      <c r="I541" s="2193">
        <v>0</v>
      </c>
      <c r="J541" s="1003">
        <v>26396</v>
      </c>
      <c r="K541" s="1003">
        <v>24499</v>
      </c>
      <c r="L541" s="1003">
        <v>20783</v>
      </c>
      <c r="M541" s="1003">
        <v>15542</v>
      </c>
      <c r="N541" s="1003">
        <v>13015</v>
      </c>
      <c r="O541" s="1003">
        <v>12546</v>
      </c>
      <c r="P541" s="1003">
        <v>12372</v>
      </c>
      <c r="Q541" s="1003">
        <v>11883</v>
      </c>
      <c r="R541" s="1003">
        <v>10557</v>
      </c>
      <c r="S541" s="1003">
        <v>9374</v>
      </c>
      <c r="T541" s="1003">
        <v>8249</v>
      </c>
      <c r="U541" s="1004">
        <v>7101</v>
      </c>
      <c r="V541" s="1004">
        <v>6387</v>
      </c>
      <c r="W541" s="1005">
        <v>5760</v>
      </c>
      <c r="X541" s="2506">
        <v>5190</v>
      </c>
      <c r="Y541" s="2506">
        <v>5762</v>
      </c>
      <c r="Z541" s="2511">
        <v>5222</v>
      </c>
    </row>
    <row r="542" spans="1:26" ht="15" customHeight="1">
      <c r="A542" s="1001"/>
      <c r="B542" s="1002"/>
      <c r="C542" s="2147" t="s">
        <v>2593</v>
      </c>
      <c r="D542" s="1003">
        <v>28679</v>
      </c>
      <c r="E542" s="1003">
        <v>29956</v>
      </c>
      <c r="F542" s="1003">
        <v>32662</v>
      </c>
      <c r="G542" s="1003">
        <v>33698</v>
      </c>
      <c r="H542" s="2193">
        <v>0</v>
      </c>
      <c r="I542" s="2193">
        <v>0</v>
      </c>
      <c r="J542" s="1003">
        <v>41697</v>
      </c>
      <c r="K542" s="1003">
        <v>40385</v>
      </c>
      <c r="L542" s="1003">
        <v>38186</v>
      </c>
      <c r="M542" s="1003">
        <v>38573</v>
      </c>
      <c r="N542" s="1003">
        <v>38374</v>
      </c>
      <c r="O542" s="1003">
        <v>37542</v>
      </c>
      <c r="P542" s="1003">
        <v>36770</v>
      </c>
      <c r="Q542" s="1003">
        <v>36424</v>
      </c>
      <c r="R542" s="1003">
        <v>36452</v>
      </c>
      <c r="S542" s="1003">
        <v>35254</v>
      </c>
      <c r="T542" s="1003">
        <v>33433</v>
      </c>
      <c r="U542" s="1004">
        <v>31124</v>
      </c>
      <c r="V542" s="1004">
        <v>28791</v>
      </c>
      <c r="W542" s="1005">
        <v>25404</v>
      </c>
      <c r="X542" s="2506">
        <v>22362</v>
      </c>
      <c r="Y542" s="2506">
        <v>25452</v>
      </c>
      <c r="Z542" s="2511">
        <v>22806</v>
      </c>
    </row>
    <row r="543" spans="1:26" ht="15" customHeight="1">
      <c r="A543" s="1001"/>
      <c r="B543" s="1002"/>
      <c r="C543" s="2147" t="s">
        <v>2594</v>
      </c>
      <c r="D543" s="1003">
        <v>6606</v>
      </c>
      <c r="E543" s="1003">
        <v>6622</v>
      </c>
      <c r="F543" s="1003">
        <v>4577</v>
      </c>
      <c r="G543" s="1003">
        <v>4568</v>
      </c>
      <c r="H543" s="2193">
        <v>0</v>
      </c>
      <c r="I543" s="2193">
        <v>0</v>
      </c>
      <c r="J543" s="1003">
        <v>5471</v>
      </c>
      <c r="K543" s="1003">
        <v>5802</v>
      </c>
      <c r="L543" s="1003">
        <v>5820</v>
      </c>
      <c r="M543" s="1003">
        <v>6079</v>
      </c>
      <c r="N543" s="1003">
        <v>6683</v>
      </c>
      <c r="O543" s="1003">
        <v>7725</v>
      </c>
      <c r="P543" s="1003">
        <v>8602</v>
      </c>
      <c r="Q543" s="1003">
        <v>9383</v>
      </c>
      <c r="R543" s="1003">
        <v>10517</v>
      </c>
      <c r="S543" s="1003">
        <v>12036</v>
      </c>
      <c r="T543" s="1003">
        <v>13297</v>
      </c>
      <c r="U543" s="1004">
        <v>14058</v>
      </c>
      <c r="V543" s="1004">
        <v>14616</v>
      </c>
      <c r="W543" s="1005">
        <v>15679</v>
      </c>
      <c r="X543" s="2506">
        <v>15956</v>
      </c>
      <c r="Y543" s="2506">
        <v>15698</v>
      </c>
      <c r="Z543" s="2511">
        <v>16109</v>
      </c>
    </row>
    <row r="544" spans="1:26" ht="15" customHeight="1">
      <c r="A544" s="2153"/>
      <c r="B544" s="2154"/>
      <c r="C544" s="2168" t="s">
        <v>2595</v>
      </c>
      <c r="D544" s="2176">
        <v>0</v>
      </c>
      <c r="E544" s="2176">
        <v>0</v>
      </c>
      <c r="F544" s="2176">
        <v>0</v>
      </c>
      <c r="G544" s="2176">
        <v>0</v>
      </c>
      <c r="H544" s="2194">
        <v>0</v>
      </c>
      <c r="I544" s="2194">
        <v>0</v>
      </c>
      <c r="J544" s="2176">
        <v>17</v>
      </c>
      <c r="K544" s="2176">
        <v>1</v>
      </c>
      <c r="L544" s="2176">
        <v>0</v>
      </c>
      <c r="M544" s="2176">
        <v>0</v>
      </c>
      <c r="N544" s="2176">
        <v>0</v>
      </c>
      <c r="O544" s="2176">
        <v>0</v>
      </c>
      <c r="P544" s="2176">
        <v>0</v>
      </c>
      <c r="Q544" s="2176">
        <v>0</v>
      </c>
      <c r="R544" s="2176">
        <v>0</v>
      </c>
      <c r="S544" s="2176">
        <v>0</v>
      </c>
      <c r="T544" s="2176">
        <v>0</v>
      </c>
      <c r="U544" s="2177">
        <v>0</v>
      </c>
      <c r="V544" s="2177">
        <v>40</v>
      </c>
      <c r="W544" s="2179">
        <v>69</v>
      </c>
      <c r="X544" s="2507">
        <v>629</v>
      </c>
      <c r="Y544" s="2507">
        <v>0</v>
      </c>
      <c r="Z544" s="2512" t="s">
        <v>2395</v>
      </c>
    </row>
    <row r="545" spans="1:26" ht="15" customHeight="1">
      <c r="A545" s="2150" t="s">
        <v>1527</v>
      </c>
      <c r="B545" s="2151" t="s">
        <v>1528</v>
      </c>
      <c r="C545" s="2191" t="s">
        <v>2261</v>
      </c>
      <c r="D545" s="1471">
        <v>5359</v>
      </c>
      <c r="E545" s="1471">
        <v>5353</v>
      </c>
      <c r="F545" s="1471">
        <v>5353</v>
      </c>
      <c r="G545" s="1471">
        <v>5215</v>
      </c>
      <c r="H545" s="2193">
        <v>5247</v>
      </c>
      <c r="I545" s="2193">
        <v>6424</v>
      </c>
      <c r="J545" s="1471">
        <v>6431</v>
      </c>
      <c r="K545" s="1471">
        <v>6051</v>
      </c>
      <c r="L545" s="1471">
        <v>5683</v>
      </c>
      <c r="M545" s="1471">
        <v>5364</v>
      </c>
      <c r="N545" s="1471">
        <v>5225</v>
      </c>
      <c r="O545" s="1471">
        <v>5228</v>
      </c>
      <c r="P545" s="1471">
        <v>5509</v>
      </c>
      <c r="Q545" s="1471">
        <v>5557</v>
      </c>
      <c r="R545" s="1471">
        <v>5607</v>
      </c>
      <c r="S545" s="1471">
        <v>5988</v>
      </c>
      <c r="T545" s="1471">
        <v>6154</v>
      </c>
      <c r="U545" s="1471">
        <v>6205</v>
      </c>
      <c r="V545" s="1471">
        <v>6109</v>
      </c>
      <c r="W545" s="2152">
        <v>5931</v>
      </c>
      <c r="X545" s="2506">
        <v>5495</v>
      </c>
      <c r="Y545" s="2506"/>
      <c r="Z545" s="2511"/>
    </row>
    <row r="546" spans="1:26" ht="15" customHeight="1">
      <c r="A546" s="2150"/>
      <c r="B546" s="2151"/>
      <c r="C546" s="2191" t="s">
        <v>2592</v>
      </c>
      <c r="D546" s="1471">
        <v>2071</v>
      </c>
      <c r="E546" s="1471">
        <v>2058</v>
      </c>
      <c r="F546" s="1471">
        <v>1992</v>
      </c>
      <c r="G546" s="1471">
        <v>1906</v>
      </c>
      <c r="H546" s="2193">
        <v>0</v>
      </c>
      <c r="I546" s="2193">
        <v>0</v>
      </c>
      <c r="J546" s="1471">
        <v>2237</v>
      </c>
      <c r="K546" s="1471">
        <v>1993</v>
      </c>
      <c r="L546" s="1471">
        <v>1751</v>
      </c>
      <c r="M546" s="1471">
        <v>1349</v>
      </c>
      <c r="N546" s="1471">
        <v>1143</v>
      </c>
      <c r="O546" s="1471">
        <v>1200</v>
      </c>
      <c r="P546" s="1471">
        <v>1276</v>
      </c>
      <c r="Q546" s="1471">
        <v>1238</v>
      </c>
      <c r="R546" s="1471">
        <v>1054</v>
      </c>
      <c r="S546" s="1471">
        <v>1020</v>
      </c>
      <c r="T546" s="1471">
        <v>1066</v>
      </c>
      <c r="U546" s="1471">
        <v>1027</v>
      </c>
      <c r="V546" s="1471">
        <v>994</v>
      </c>
      <c r="W546" s="2152">
        <v>900</v>
      </c>
      <c r="X546" s="2506">
        <v>766</v>
      </c>
      <c r="Y546" s="2506"/>
      <c r="Z546" s="2511"/>
    </row>
    <row r="547" spans="1:26" ht="15" customHeight="1">
      <c r="A547" s="2150"/>
      <c r="B547" s="2151"/>
      <c r="C547" s="2191" t="s">
        <v>2593</v>
      </c>
      <c r="D547" s="1471">
        <v>2636</v>
      </c>
      <c r="E547" s="1471">
        <v>2647</v>
      </c>
      <c r="F547" s="1471">
        <v>2925</v>
      </c>
      <c r="G547" s="1471">
        <v>2884</v>
      </c>
      <c r="H547" s="2193">
        <v>0</v>
      </c>
      <c r="I547" s="2193">
        <v>0</v>
      </c>
      <c r="J547" s="1471">
        <v>3693</v>
      </c>
      <c r="K547" s="1471">
        <v>3523</v>
      </c>
      <c r="L547" s="1471">
        <v>3402</v>
      </c>
      <c r="M547" s="1471">
        <v>3438</v>
      </c>
      <c r="N547" s="1471">
        <v>3478</v>
      </c>
      <c r="O547" s="1471">
        <v>3310</v>
      </c>
      <c r="P547" s="1471">
        <v>3470</v>
      </c>
      <c r="Q547" s="1471">
        <v>3471</v>
      </c>
      <c r="R547" s="1471">
        <v>3587</v>
      </c>
      <c r="S547" s="1471">
        <v>3796</v>
      </c>
      <c r="T547" s="1471">
        <v>3799</v>
      </c>
      <c r="U547" s="1471">
        <v>3759</v>
      </c>
      <c r="V547" s="1471">
        <v>3594</v>
      </c>
      <c r="W547" s="2152">
        <v>3325</v>
      </c>
      <c r="X547" s="2506">
        <v>2948</v>
      </c>
      <c r="Y547" s="2506"/>
      <c r="Z547" s="2511"/>
    </row>
    <row r="548" spans="1:26" ht="15" customHeight="1">
      <c r="A548" s="2150"/>
      <c r="B548" s="2151"/>
      <c r="C548" s="2191" t="s">
        <v>2594</v>
      </c>
      <c r="D548" s="1471">
        <v>652</v>
      </c>
      <c r="E548" s="1471">
        <v>648</v>
      </c>
      <c r="F548" s="1471">
        <v>436</v>
      </c>
      <c r="G548" s="1471">
        <v>425</v>
      </c>
      <c r="H548" s="2193">
        <v>0</v>
      </c>
      <c r="I548" s="2193">
        <v>0</v>
      </c>
      <c r="J548" s="1471">
        <v>501</v>
      </c>
      <c r="K548" s="1471">
        <v>535</v>
      </c>
      <c r="L548" s="1471">
        <v>530</v>
      </c>
      <c r="M548" s="1471">
        <v>577</v>
      </c>
      <c r="N548" s="1471">
        <v>604</v>
      </c>
      <c r="O548" s="1471">
        <v>718</v>
      </c>
      <c r="P548" s="1471">
        <v>763</v>
      </c>
      <c r="Q548" s="1471">
        <v>848</v>
      </c>
      <c r="R548" s="1471">
        <v>966</v>
      </c>
      <c r="S548" s="1471">
        <v>1172</v>
      </c>
      <c r="T548" s="1471">
        <v>1289</v>
      </c>
      <c r="U548" s="1471">
        <v>1419</v>
      </c>
      <c r="V548" s="1471">
        <v>1518</v>
      </c>
      <c r="W548" s="2152">
        <v>1702</v>
      </c>
      <c r="X548" s="2506">
        <v>1692</v>
      </c>
      <c r="Y548" s="2506"/>
      <c r="Z548" s="2511"/>
    </row>
    <row r="549" spans="1:26" ht="15" customHeight="1">
      <c r="A549" s="2174"/>
      <c r="B549" s="2175"/>
      <c r="C549" s="2192" t="s">
        <v>2595</v>
      </c>
      <c r="D549" s="2185">
        <v>0</v>
      </c>
      <c r="E549" s="2185">
        <v>0</v>
      </c>
      <c r="F549" s="2185">
        <v>0</v>
      </c>
      <c r="G549" s="2185">
        <v>0</v>
      </c>
      <c r="H549" s="2194">
        <v>0</v>
      </c>
      <c r="I549" s="2194">
        <v>0</v>
      </c>
      <c r="J549" s="2185">
        <v>0</v>
      </c>
      <c r="K549" s="2185">
        <v>0</v>
      </c>
      <c r="L549" s="2185">
        <v>0</v>
      </c>
      <c r="M549" s="2185">
        <v>0</v>
      </c>
      <c r="N549" s="2185">
        <v>0</v>
      </c>
      <c r="O549" s="2185">
        <v>0</v>
      </c>
      <c r="P549" s="2185">
        <v>0</v>
      </c>
      <c r="Q549" s="2185">
        <v>0</v>
      </c>
      <c r="R549" s="2185">
        <v>0</v>
      </c>
      <c r="S549" s="2185">
        <v>0</v>
      </c>
      <c r="T549" s="2185">
        <v>0</v>
      </c>
      <c r="U549" s="2185">
        <v>0</v>
      </c>
      <c r="V549" s="2185">
        <v>3</v>
      </c>
      <c r="W549" s="2186">
        <v>4</v>
      </c>
      <c r="X549" s="2507">
        <v>89</v>
      </c>
      <c r="Y549" s="2507"/>
      <c r="Z549" s="2512"/>
    </row>
    <row r="550" spans="1:26" ht="15" customHeight="1">
      <c r="A550" s="2150" t="s">
        <v>1529</v>
      </c>
      <c r="B550" s="2151" t="s">
        <v>1530</v>
      </c>
      <c r="C550" s="2191" t="s">
        <v>2261</v>
      </c>
      <c r="D550" s="1471">
        <v>13481</v>
      </c>
      <c r="E550" s="1471">
        <v>14047</v>
      </c>
      <c r="F550" s="1471">
        <v>13880</v>
      </c>
      <c r="G550" s="1471">
        <v>14629</v>
      </c>
      <c r="H550" s="2193">
        <v>14396</v>
      </c>
      <c r="I550" s="2193">
        <v>17480</v>
      </c>
      <c r="J550" s="1471">
        <v>18062</v>
      </c>
      <c r="K550" s="1471">
        <v>17592</v>
      </c>
      <c r="L550" s="1471">
        <v>15839</v>
      </c>
      <c r="M550" s="1471">
        <v>14301</v>
      </c>
      <c r="N550" s="1471">
        <v>13955</v>
      </c>
      <c r="O550" s="1471">
        <v>13972</v>
      </c>
      <c r="P550" s="1471">
        <v>13998</v>
      </c>
      <c r="Q550" s="1471">
        <v>14007</v>
      </c>
      <c r="R550" s="1471">
        <v>13789</v>
      </c>
      <c r="S550" s="1471">
        <v>13248</v>
      </c>
      <c r="T550" s="1471">
        <v>12519</v>
      </c>
      <c r="U550" s="1471">
        <v>11407</v>
      </c>
      <c r="V550" s="1471">
        <v>10700</v>
      </c>
      <c r="W550" s="2152">
        <v>9854</v>
      </c>
      <c r="X550" s="2506">
        <v>9088</v>
      </c>
      <c r="Y550" s="2506"/>
      <c r="Z550" s="2511"/>
    </row>
    <row r="551" spans="1:26" ht="15" customHeight="1">
      <c r="A551" s="2150"/>
      <c r="B551" s="2151"/>
      <c r="C551" s="2191" t="s">
        <v>2592</v>
      </c>
      <c r="D551" s="1471">
        <v>5212</v>
      </c>
      <c r="E551" s="1471">
        <v>5313</v>
      </c>
      <c r="F551" s="1471">
        <v>5203</v>
      </c>
      <c r="G551" s="1471">
        <v>5425</v>
      </c>
      <c r="H551" s="2193">
        <v>0</v>
      </c>
      <c r="I551" s="2193">
        <v>0</v>
      </c>
      <c r="J551" s="1471">
        <v>6675</v>
      </c>
      <c r="K551" s="1471">
        <v>6341</v>
      </c>
      <c r="L551" s="1471">
        <v>5311</v>
      </c>
      <c r="M551" s="1471">
        <v>3841</v>
      </c>
      <c r="N551" s="1471">
        <v>3237</v>
      </c>
      <c r="O551" s="1471">
        <v>3090</v>
      </c>
      <c r="P551" s="1471">
        <v>3077</v>
      </c>
      <c r="Q551" s="1471">
        <v>2939</v>
      </c>
      <c r="R551" s="1471">
        <v>2572</v>
      </c>
      <c r="S551" s="1471">
        <v>2159</v>
      </c>
      <c r="T551" s="1471">
        <v>1793</v>
      </c>
      <c r="U551" s="1471">
        <v>1431</v>
      </c>
      <c r="V551" s="1471">
        <v>1277</v>
      </c>
      <c r="W551" s="2152">
        <v>1114</v>
      </c>
      <c r="X551" s="2506">
        <v>985</v>
      </c>
      <c r="Y551" s="2506"/>
      <c r="Z551" s="2511"/>
    </row>
    <row r="552" spans="1:26" ht="15" customHeight="1">
      <c r="A552" s="2150"/>
      <c r="B552" s="2151"/>
      <c r="C552" s="2191" t="s">
        <v>2593</v>
      </c>
      <c r="D552" s="1471">
        <v>6750</v>
      </c>
      <c r="E552" s="1471">
        <v>7239</v>
      </c>
      <c r="F552" s="1471">
        <v>7696</v>
      </c>
      <c r="G552" s="1471">
        <v>8173</v>
      </c>
      <c r="H552" s="2193">
        <v>0</v>
      </c>
      <c r="I552" s="2193">
        <v>0</v>
      </c>
      <c r="J552" s="1471">
        <v>10150</v>
      </c>
      <c r="K552" s="1471">
        <v>9908</v>
      </c>
      <c r="L552" s="1471">
        <v>9189</v>
      </c>
      <c r="M552" s="1471">
        <v>9089</v>
      </c>
      <c r="N552" s="1471">
        <v>9203</v>
      </c>
      <c r="O552" s="1471">
        <v>9088</v>
      </c>
      <c r="P552" s="1471">
        <v>8908</v>
      </c>
      <c r="Q552" s="1471">
        <v>8857</v>
      </c>
      <c r="R552" s="1471">
        <v>8775</v>
      </c>
      <c r="S552" s="1471">
        <v>8299</v>
      </c>
      <c r="T552" s="1471">
        <v>7716</v>
      </c>
      <c r="U552" s="1471">
        <v>6915</v>
      </c>
      <c r="V552" s="1471">
        <v>6200</v>
      </c>
      <c r="W552" s="2152">
        <v>5294</v>
      </c>
      <c r="X552" s="2506">
        <v>4414</v>
      </c>
      <c r="Y552" s="2506"/>
      <c r="Z552" s="2511"/>
    </row>
    <row r="553" spans="1:26" ht="15" customHeight="1">
      <c r="A553" s="2150"/>
      <c r="B553" s="2151"/>
      <c r="C553" s="2191" t="s">
        <v>2594</v>
      </c>
      <c r="D553" s="1471">
        <v>1519</v>
      </c>
      <c r="E553" s="1471">
        <v>1495</v>
      </c>
      <c r="F553" s="1471">
        <v>981</v>
      </c>
      <c r="G553" s="1471">
        <v>1031</v>
      </c>
      <c r="H553" s="2193">
        <v>0</v>
      </c>
      <c r="I553" s="2193">
        <v>0</v>
      </c>
      <c r="J553" s="1471">
        <v>1230</v>
      </c>
      <c r="K553" s="1471">
        <v>1343</v>
      </c>
      <c r="L553" s="1471">
        <v>1339</v>
      </c>
      <c r="M553" s="1471">
        <v>1371</v>
      </c>
      <c r="N553" s="1471">
        <v>1515</v>
      </c>
      <c r="O553" s="1471">
        <v>1794</v>
      </c>
      <c r="P553" s="1471">
        <v>2013</v>
      </c>
      <c r="Q553" s="1471">
        <v>2211</v>
      </c>
      <c r="R553" s="1471">
        <v>2442</v>
      </c>
      <c r="S553" s="1471">
        <v>2790</v>
      </c>
      <c r="T553" s="1471">
        <v>3010</v>
      </c>
      <c r="U553" s="1471">
        <v>3061</v>
      </c>
      <c r="V553" s="1471">
        <v>3216</v>
      </c>
      <c r="W553" s="2152">
        <v>3430</v>
      </c>
      <c r="X553" s="2506">
        <v>3557</v>
      </c>
      <c r="Y553" s="2506"/>
      <c r="Z553" s="2511"/>
    </row>
    <row r="554" spans="1:26" ht="15" customHeight="1">
      <c r="A554" s="2174"/>
      <c r="B554" s="2175"/>
      <c r="C554" s="2192" t="s">
        <v>2595</v>
      </c>
      <c r="D554" s="2185">
        <v>0</v>
      </c>
      <c r="E554" s="2185">
        <v>0</v>
      </c>
      <c r="F554" s="2185">
        <v>0</v>
      </c>
      <c r="G554" s="2185">
        <v>0</v>
      </c>
      <c r="H554" s="2194">
        <v>0</v>
      </c>
      <c r="I554" s="2194">
        <v>0</v>
      </c>
      <c r="J554" s="2185">
        <v>7</v>
      </c>
      <c r="K554" s="2185">
        <v>0</v>
      </c>
      <c r="L554" s="2185">
        <v>0</v>
      </c>
      <c r="M554" s="2185">
        <v>0</v>
      </c>
      <c r="N554" s="2185">
        <v>0</v>
      </c>
      <c r="O554" s="2185">
        <v>0</v>
      </c>
      <c r="P554" s="2185">
        <v>0</v>
      </c>
      <c r="Q554" s="2185">
        <v>0</v>
      </c>
      <c r="R554" s="2185">
        <v>0</v>
      </c>
      <c r="S554" s="2185">
        <v>0</v>
      </c>
      <c r="T554" s="2185">
        <v>0</v>
      </c>
      <c r="U554" s="2185">
        <v>0</v>
      </c>
      <c r="V554" s="2185">
        <v>7</v>
      </c>
      <c r="W554" s="2186">
        <v>16</v>
      </c>
      <c r="X554" s="2507">
        <v>132</v>
      </c>
      <c r="Y554" s="2507"/>
      <c r="Z554" s="2512"/>
    </row>
    <row r="555" spans="1:26" ht="15" customHeight="1">
      <c r="A555" s="2150" t="s">
        <v>1531</v>
      </c>
      <c r="B555" s="2151" t="s">
        <v>1532</v>
      </c>
      <c r="C555" s="2191" t="s">
        <v>2261</v>
      </c>
      <c r="D555" s="1471">
        <v>15699</v>
      </c>
      <c r="E555" s="1471">
        <v>15880</v>
      </c>
      <c r="F555" s="1471">
        <v>16098</v>
      </c>
      <c r="G555" s="1471">
        <v>16437</v>
      </c>
      <c r="H555" s="2193">
        <v>16495</v>
      </c>
      <c r="I555" s="2193">
        <v>19603</v>
      </c>
      <c r="J555" s="1471">
        <v>19835</v>
      </c>
      <c r="K555" s="1471">
        <v>19001</v>
      </c>
      <c r="L555" s="1471">
        <v>17337</v>
      </c>
      <c r="M555" s="1471">
        <v>16104</v>
      </c>
      <c r="N555" s="1471">
        <v>15606</v>
      </c>
      <c r="O555" s="1471">
        <v>15682</v>
      </c>
      <c r="P555" s="1471">
        <v>16004</v>
      </c>
      <c r="Q555" s="1471">
        <v>16529</v>
      </c>
      <c r="R555" s="1471">
        <v>16847</v>
      </c>
      <c r="S555" s="1471">
        <v>16854</v>
      </c>
      <c r="T555" s="1471">
        <v>16602</v>
      </c>
      <c r="U555" s="1471">
        <v>16112</v>
      </c>
      <c r="V555" s="1471">
        <v>15780</v>
      </c>
      <c r="W555" s="2152">
        <v>15155</v>
      </c>
      <c r="X555" s="2506">
        <v>14702</v>
      </c>
      <c r="Y555" s="2506"/>
      <c r="Z555" s="2511"/>
    </row>
    <row r="556" spans="1:26" ht="15" customHeight="1">
      <c r="A556" s="2150"/>
      <c r="B556" s="2151"/>
      <c r="C556" s="2191" t="s">
        <v>2592</v>
      </c>
      <c r="D556" s="1471">
        <v>6089</v>
      </c>
      <c r="E556" s="1471">
        <v>6098</v>
      </c>
      <c r="F556" s="1471">
        <v>6120</v>
      </c>
      <c r="G556" s="1471">
        <v>6196</v>
      </c>
      <c r="H556" s="2193">
        <v>0</v>
      </c>
      <c r="I556" s="2193">
        <v>0</v>
      </c>
      <c r="J556" s="1471">
        <v>7000</v>
      </c>
      <c r="K556" s="1471">
        <v>6395</v>
      </c>
      <c r="L556" s="1471">
        <v>5362</v>
      </c>
      <c r="M556" s="1471">
        <v>3980</v>
      </c>
      <c r="N556" s="1471">
        <v>3450</v>
      </c>
      <c r="O556" s="1471">
        <v>3413</v>
      </c>
      <c r="P556" s="1471">
        <v>3454</v>
      </c>
      <c r="Q556" s="1471">
        <v>3501</v>
      </c>
      <c r="R556" s="1471">
        <v>3228</v>
      </c>
      <c r="S556" s="1471">
        <v>2993</v>
      </c>
      <c r="T556" s="1471">
        <v>2563</v>
      </c>
      <c r="U556" s="1471">
        <v>2215</v>
      </c>
      <c r="V556" s="1471">
        <v>2128</v>
      </c>
      <c r="W556" s="2152">
        <v>2030</v>
      </c>
      <c r="X556" s="2506">
        <v>1894</v>
      </c>
      <c r="Y556" s="2506"/>
      <c r="Z556" s="2511"/>
    </row>
    <row r="557" spans="1:26" ht="15" customHeight="1">
      <c r="A557" s="2150"/>
      <c r="B557" s="2151"/>
      <c r="C557" s="2191" t="s">
        <v>2593</v>
      </c>
      <c r="D557" s="1471">
        <v>7734</v>
      </c>
      <c r="E557" s="1471">
        <v>7933</v>
      </c>
      <c r="F557" s="1471">
        <v>8695</v>
      </c>
      <c r="G557" s="1471">
        <v>9041</v>
      </c>
      <c r="H557" s="2193">
        <v>0</v>
      </c>
      <c r="I557" s="2193">
        <v>0</v>
      </c>
      <c r="J557" s="1471">
        <v>11322</v>
      </c>
      <c r="K557" s="1471">
        <v>11011</v>
      </c>
      <c r="L557" s="1471">
        <v>10379</v>
      </c>
      <c r="M557" s="1471">
        <v>10463</v>
      </c>
      <c r="N557" s="1471">
        <v>10324</v>
      </c>
      <c r="O557" s="1471">
        <v>10195</v>
      </c>
      <c r="P557" s="1471">
        <v>10258</v>
      </c>
      <c r="Q557" s="1471">
        <v>10482</v>
      </c>
      <c r="R557" s="1471">
        <v>10644</v>
      </c>
      <c r="S557" s="1471">
        <v>10471</v>
      </c>
      <c r="T557" s="1471">
        <v>10109</v>
      </c>
      <c r="U557" s="1471">
        <v>9606</v>
      </c>
      <c r="V557" s="1471">
        <v>9170</v>
      </c>
      <c r="W557" s="2152">
        <v>8331</v>
      </c>
      <c r="X557" s="2506">
        <v>7625</v>
      </c>
      <c r="Y557" s="2506"/>
      <c r="Z557" s="2511"/>
    </row>
    <row r="558" spans="1:26" ht="15" customHeight="1">
      <c r="A558" s="2150"/>
      <c r="B558" s="2151"/>
      <c r="C558" s="2191" t="s">
        <v>2594</v>
      </c>
      <c r="D558" s="1471">
        <v>1876</v>
      </c>
      <c r="E558" s="1471">
        <v>1849</v>
      </c>
      <c r="F558" s="1471">
        <v>1283</v>
      </c>
      <c r="G558" s="1471">
        <v>1200</v>
      </c>
      <c r="H558" s="2193">
        <v>0</v>
      </c>
      <c r="I558" s="2193">
        <v>0</v>
      </c>
      <c r="J558" s="1471">
        <v>1510</v>
      </c>
      <c r="K558" s="1471">
        <v>1595</v>
      </c>
      <c r="L558" s="1471">
        <v>1596</v>
      </c>
      <c r="M558" s="1471">
        <v>1661</v>
      </c>
      <c r="N558" s="1471">
        <v>1832</v>
      </c>
      <c r="O558" s="1471">
        <v>2074</v>
      </c>
      <c r="P558" s="1471">
        <v>2292</v>
      </c>
      <c r="Q558" s="1471">
        <v>2546</v>
      </c>
      <c r="R558" s="1471">
        <v>2975</v>
      </c>
      <c r="S558" s="1471">
        <v>3390</v>
      </c>
      <c r="T558" s="1471">
        <v>3930</v>
      </c>
      <c r="U558" s="1471">
        <v>4291</v>
      </c>
      <c r="V558" s="1471">
        <v>4457</v>
      </c>
      <c r="W558" s="2152">
        <v>4762</v>
      </c>
      <c r="X558" s="2506">
        <v>4923</v>
      </c>
      <c r="Y558" s="2506"/>
      <c r="Z558" s="2511"/>
    </row>
    <row r="559" spans="1:26" ht="15" customHeight="1">
      <c r="A559" s="2174"/>
      <c r="B559" s="2175"/>
      <c r="C559" s="2192" t="s">
        <v>2595</v>
      </c>
      <c r="D559" s="2185">
        <v>0</v>
      </c>
      <c r="E559" s="2185">
        <v>0</v>
      </c>
      <c r="F559" s="2185">
        <v>0</v>
      </c>
      <c r="G559" s="2185">
        <v>0</v>
      </c>
      <c r="H559" s="2194">
        <v>0</v>
      </c>
      <c r="I559" s="2194">
        <v>0</v>
      </c>
      <c r="J559" s="2185">
        <v>3</v>
      </c>
      <c r="K559" s="2185">
        <v>0</v>
      </c>
      <c r="L559" s="2185">
        <v>0</v>
      </c>
      <c r="M559" s="2185">
        <v>0</v>
      </c>
      <c r="N559" s="2185">
        <v>0</v>
      </c>
      <c r="O559" s="2185">
        <v>0</v>
      </c>
      <c r="P559" s="2185">
        <v>0</v>
      </c>
      <c r="Q559" s="2185">
        <v>0</v>
      </c>
      <c r="R559" s="2185">
        <v>0</v>
      </c>
      <c r="S559" s="2185">
        <v>0</v>
      </c>
      <c r="T559" s="2185">
        <v>0</v>
      </c>
      <c r="U559" s="2185">
        <v>0</v>
      </c>
      <c r="V559" s="2185">
        <v>25</v>
      </c>
      <c r="W559" s="2186">
        <v>32</v>
      </c>
      <c r="X559" s="2507">
        <v>260</v>
      </c>
      <c r="Y559" s="2507"/>
      <c r="Z559" s="2512"/>
    </row>
    <row r="560" spans="1:26" ht="15" customHeight="1">
      <c r="A560" s="2150" t="s">
        <v>1533</v>
      </c>
      <c r="B560" s="2151" t="s">
        <v>1534</v>
      </c>
      <c r="C560" s="2191" t="s">
        <v>2261</v>
      </c>
      <c r="D560" s="1471">
        <v>22701</v>
      </c>
      <c r="E560" s="1471">
        <v>23426</v>
      </c>
      <c r="F560" s="1471">
        <v>23909</v>
      </c>
      <c r="G560" s="1471">
        <v>24448</v>
      </c>
      <c r="H560" s="2193">
        <v>24125</v>
      </c>
      <c r="I560" s="2193">
        <v>29137</v>
      </c>
      <c r="J560" s="1471">
        <v>29253</v>
      </c>
      <c r="K560" s="1471">
        <v>28043</v>
      </c>
      <c r="L560" s="1471">
        <v>25930</v>
      </c>
      <c r="M560" s="1471">
        <v>24425</v>
      </c>
      <c r="N560" s="1471">
        <v>23286</v>
      </c>
      <c r="O560" s="1471">
        <v>22931</v>
      </c>
      <c r="P560" s="1471">
        <v>22233</v>
      </c>
      <c r="Q560" s="1471">
        <v>21597</v>
      </c>
      <c r="R560" s="1471">
        <v>21283</v>
      </c>
      <c r="S560" s="1471">
        <v>20574</v>
      </c>
      <c r="T560" s="1471">
        <v>19704</v>
      </c>
      <c r="U560" s="1471">
        <v>18559</v>
      </c>
      <c r="V560" s="1471">
        <v>17245</v>
      </c>
      <c r="W560" s="2152">
        <v>15972</v>
      </c>
      <c r="X560" s="2506">
        <v>14852</v>
      </c>
      <c r="Y560" s="2506"/>
      <c r="Z560" s="2511"/>
    </row>
    <row r="561" spans="1:26" ht="15" customHeight="1">
      <c r="A561" s="2150"/>
      <c r="B561" s="2151"/>
      <c r="C561" s="2191" t="s">
        <v>2592</v>
      </c>
      <c r="D561" s="1471">
        <v>8583</v>
      </c>
      <c r="E561" s="1471">
        <v>8659</v>
      </c>
      <c r="F561" s="1471">
        <v>8686</v>
      </c>
      <c r="G561" s="1471">
        <v>8936</v>
      </c>
      <c r="H561" s="2193">
        <v>0</v>
      </c>
      <c r="I561" s="2193">
        <v>0</v>
      </c>
      <c r="J561" s="1471">
        <v>10484</v>
      </c>
      <c r="K561" s="1471">
        <v>9770</v>
      </c>
      <c r="L561" s="1471">
        <v>8359</v>
      </c>
      <c r="M561" s="1471">
        <v>6372</v>
      </c>
      <c r="N561" s="1471">
        <v>5185</v>
      </c>
      <c r="O561" s="1471">
        <v>4843</v>
      </c>
      <c r="P561" s="1471">
        <v>4565</v>
      </c>
      <c r="Q561" s="1471">
        <v>4205</v>
      </c>
      <c r="R561" s="1471">
        <v>3703</v>
      </c>
      <c r="S561" s="1471">
        <v>3202</v>
      </c>
      <c r="T561" s="1471">
        <v>2827</v>
      </c>
      <c r="U561" s="1471">
        <v>2428</v>
      </c>
      <c r="V561" s="1471">
        <v>1988</v>
      </c>
      <c r="W561" s="2152">
        <v>1716</v>
      </c>
      <c r="X561" s="2506">
        <v>1545</v>
      </c>
      <c r="Y561" s="2506"/>
      <c r="Z561" s="2511"/>
    </row>
    <row r="562" spans="1:26" ht="15" customHeight="1">
      <c r="A562" s="2150"/>
      <c r="B562" s="2151"/>
      <c r="C562" s="2191" t="s">
        <v>2593</v>
      </c>
      <c r="D562" s="1471">
        <v>11559</v>
      </c>
      <c r="E562" s="1471">
        <v>12137</v>
      </c>
      <c r="F562" s="1471">
        <v>13346</v>
      </c>
      <c r="G562" s="1471">
        <v>13600</v>
      </c>
      <c r="H562" s="2193">
        <v>0</v>
      </c>
      <c r="I562" s="2193">
        <v>0</v>
      </c>
      <c r="J562" s="1471">
        <v>16532</v>
      </c>
      <c r="K562" s="1471">
        <v>15943</v>
      </c>
      <c r="L562" s="1471">
        <v>15216</v>
      </c>
      <c r="M562" s="1471">
        <v>15583</v>
      </c>
      <c r="N562" s="1471">
        <v>15369</v>
      </c>
      <c r="O562" s="1471">
        <v>14949</v>
      </c>
      <c r="P562" s="1471">
        <v>14134</v>
      </c>
      <c r="Q562" s="1471">
        <v>13614</v>
      </c>
      <c r="R562" s="1471">
        <v>13446</v>
      </c>
      <c r="S562" s="1471">
        <v>12688</v>
      </c>
      <c r="T562" s="1471">
        <v>11809</v>
      </c>
      <c r="U562" s="1471">
        <v>10844</v>
      </c>
      <c r="V562" s="1471">
        <v>9827</v>
      </c>
      <c r="W562" s="2152">
        <v>8454</v>
      </c>
      <c r="X562" s="2506">
        <v>7375</v>
      </c>
      <c r="Y562" s="2506"/>
      <c r="Z562" s="2511"/>
    </row>
    <row r="563" spans="1:26" ht="15" customHeight="1">
      <c r="A563" s="2150"/>
      <c r="B563" s="2151"/>
      <c r="C563" s="2191" t="s">
        <v>2594</v>
      </c>
      <c r="D563" s="1471">
        <v>2559</v>
      </c>
      <c r="E563" s="1471">
        <v>2630</v>
      </c>
      <c r="F563" s="1471">
        <v>1877</v>
      </c>
      <c r="G563" s="1471">
        <v>1912</v>
      </c>
      <c r="H563" s="2193">
        <v>0</v>
      </c>
      <c r="I563" s="2193">
        <v>0</v>
      </c>
      <c r="J563" s="1471">
        <v>2230</v>
      </c>
      <c r="K563" s="1471">
        <v>2329</v>
      </c>
      <c r="L563" s="1471">
        <v>2355</v>
      </c>
      <c r="M563" s="1471">
        <v>2470</v>
      </c>
      <c r="N563" s="1471">
        <v>2732</v>
      </c>
      <c r="O563" s="1471">
        <v>3139</v>
      </c>
      <c r="P563" s="1471">
        <v>3534</v>
      </c>
      <c r="Q563" s="1471">
        <v>3778</v>
      </c>
      <c r="R563" s="1471">
        <v>4134</v>
      </c>
      <c r="S563" s="1471">
        <v>4684</v>
      </c>
      <c r="T563" s="1471">
        <v>5068</v>
      </c>
      <c r="U563" s="1471">
        <v>5287</v>
      </c>
      <c r="V563" s="1471">
        <v>5425</v>
      </c>
      <c r="W563" s="2152">
        <v>5785</v>
      </c>
      <c r="X563" s="2506">
        <v>5784</v>
      </c>
      <c r="Y563" s="2506"/>
      <c r="Z563" s="2511"/>
    </row>
    <row r="564" spans="1:26" ht="15" customHeight="1">
      <c r="A564" s="2174"/>
      <c r="B564" s="2175"/>
      <c r="C564" s="2192" t="s">
        <v>2595</v>
      </c>
      <c r="D564" s="2185">
        <v>0</v>
      </c>
      <c r="E564" s="2185">
        <v>0</v>
      </c>
      <c r="F564" s="2185">
        <v>0</v>
      </c>
      <c r="G564" s="2185">
        <v>0</v>
      </c>
      <c r="H564" s="2194">
        <v>0</v>
      </c>
      <c r="I564" s="2194">
        <v>0</v>
      </c>
      <c r="J564" s="2185">
        <v>7</v>
      </c>
      <c r="K564" s="2185">
        <v>1</v>
      </c>
      <c r="L564" s="2185">
        <v>0</v>
      </c>
      <c r="M564" s="2185">
        <v>0</v>
      </c>
      <c r="N564" s="2185">
        <v>0</v>
      </c>
      <c r="O564" s="2185">
        <v>0</v>
      </c>
      <c r="P564" s="2185">
        <v>0</v>
      </c>
      <c r="Q564" s="2185">
        <v>0</v>
      </c>
      <c r="R564" s="2185">
        <v>0</v>
      </c>
      <c r="S564" s="2185">
        <v>0</v>
      </c>
      <c r="T564" s="2185">
        <v>0</v>
      </c>
      <c r="U564" s="2185">
        <v>0</v>
      </c>
      <c r="V564" s="2185">
        <v>5</v>
      </c>
      <c r="W564" s="2186">
        <v>17</v>
      </c>
      <c r="X564" s="2507">
        <v>148</v>
      </c>
      <c r="Y564" s="2507"/>
      <c r="Z564" s="2512"/>
    </row>
    <row r="565" spans="1:26" ht="15" customHeight="1">
      <c r="A565" s="1001">
        <v>226</v>
      </c>
      <c r="B565" s="1002" t="s">
        <v>1440</v>
      </c>
      <c r="C565" s="2147" t="s">
        <v>2261</v>
      </c>
      <c r="D565" s="1003">
        <v>69948</v>
      </c>
      <c r="E565" s="1003">
        <v>70487</v>
      </c>
      <c r="F565" s="1003">
        <v>69667</v>
      </c>
      <c r="G565" s="1003">
        <v>69496</v>
      </c>
      <c r="H565" s="2193">
        <v>67926</v>
      </c>
      <c r="I565" s="2193">
        <v>84783</v>
      </c>
      <c r="J565" s="1003">
        <v>82874</v>
      </c>
      <c r="K565" s="1003">
        <v>78073</v>
      </c>
      <c r="L565" s="1003">
        <v>71387</v>
      </c>
      <c r="M565" s="1003">
        <v>66305</v>
      </c>
      <c r="N565" s="1003">
        <v>61675</v>
      </c>
      <c r="O565" s="1003">
        <v>59298</v>
      </c>
      <c r="P565" s="1003">
        <v>57650</v>
      </c>
      <c r="Q565" s="1003">
        <v>56306</v>
      </c>
      <c r="R565" s="1003">
        <v>54643</v>
      </c>
      <c r="S565" s="1003">
        <v>53235</v>
      </c>
      <c r="T565" s="1003">
        <v>51884</v>
      </c>
      <c r="U565" s="1004">
        <v>49078</v>
      </c>
      <c r="V565" s="1004">
        <v>46459</v>
      </c>
      <c r="W565" s="1005">
        <v>43977</v>
      </c>
      <c r="X565" s="2506">
        <v>41967</v>
      </c>
      <c r="Y565" s="2506">
        <v>43977</v>
      </c>
      <c r="Z565" s="2511">
        <v>41967</v>
      </c>
    </row>
    <row r="566" spans="1:26" ht="15" customHeight="1">
      <c r="A566" s="1001"/>
      <c r="B566" s="1002"/>
      <c r="C566" s="2147" t="s">
        <v>2592</v>
      </c>
      <c r="D566" s="1003">
        <v>26376</v>
      </c>
      <c r="E566" s="1003">
        <v>26094</v>
      </c>
      <c r="F566" s="1003">
        <v>25435</v>
      </c>
      <c r="G566" s="1003">
        <v>25724</v>
      </c>
      <c r="H566" s="2193">
        <v>0</v>
      </c>
      <c r="I566" s="2193">
        <v>0</v>
      </c>
      <c r="J566" s="1003">
        <v>29069</v>
      </c>
      <c r="K566" s="1003">
        <v>26745</v>
      </c>
      <c r="L566" s="1003">
        <v>22813</v>
      </c>
      <c r="M566" s="1003">
        <v>17385</v>
      </c>
      <c r="N566" s="1003">
        <v>13771</v>
      </c>
      <c r="O566" s="1003">
        <v>12256</v>
      </c>
      <c r="P566" s="1003">
        <v>11444</v>
      </c>
      <c r="Q566" s="1003">
        <v>10738</v>
      </c>
      <c r="R566" s="1003">
        <v>9662</v>
      </c>
      <c r="S566" s="1003">
        <v>8421</v>
      </c>
      <c r="T566" s="1003">
        <v>7275</v>
      </c>
      <c r="U566" s="1004">
        <v>6042</v>
      </c>
      <c r="V566" s="1004">
        <v>5377</v>
      </c>
      <c r="W566" s="1005">
        <v>4944</v>
      </c>
      <c r="X566" s="2506">
        <v>4495</v>
      </c>
      <c r="Y566" s="2506">
        <v>4944</v>
      </c>
      <c r="Z566" s="2511">
        <v>4495</v>
      </c>
    </row>
    <row r="567" spans="1:26" ht="15" customHeight="1">
      <c r="A567" s="1001"/>
      <c r="B567" s="1002"/>
      <c r="C567" s="2147" t="s">
        <v>2593</v>
      </c>
      <c r="D567" s="1003">
        <v>35954</v>
      </c>
      <c r="E567" s="1003">
        <v>36865</v>
      </c>
      <c r="F567" s="1003">
        <v>39009</v>
      </c>
      <c r="G567" s="1003">
        <v>38571</v>
      </c>
      <c r="H567" s="2193">
        <v>0</v>
      </c>
      <c r="I567" s="2193">
        <v>0</v>
      </c>
      <c r="J567" s="1003">
        <v>47347</v>
      </c>
      <c r="K567" s="1003">
        <v>44551</v>
      </c>
      <c r="L567" s="1003">
        <v>41764</v>
      </c>
      <c r="M567" s="1003">
        <v>41739</v>
      </c>
      <c r="N567" s="1003">
        <v>39884</v>
      </c>
      <c r="O567" s="1003">
        <v>38037</v>
      </c>
      <c r="P567" s="1003">
        <v>36242</v>
      </c>
      <c r="Q567" s="1003">
        <v>35172</v>
      </c>
      <c r="R567" s="1003">
        <v>33861</v>
      </c>
      <c r="S567" s="1003">
        <v>32420</v>
      </c>
      <c r="T567" s="1003">
        <v>30681</v>
      </c>
      <c r="U567" s="1004">
        <v>28349</v>
      </c>
      <c r="V567" s="1004">
        <v>26020</v>
      </c>
      <c r="W567" s="1005">
        <v>22995</v>
      </c>
      <c r="X567" s="2506">
        <v>20946</v>
      </c>
      <c r="Y567" s="2506">
        <v>23064</v>
      </c>
      <c r="Z567" s="2511">
        <v>21132</v>
      </c>
    </row>
    <row r="568" spans="1:26" ht="15" customHeight="1">
      <c r="A568" s="1001"/>
      <c r="B568" s="1002"/>
      <c r="C568" s="2147" t="s">
        <v>2594</v>
      </c>
      <c r="D568" s="1003">
        <v>7618</v>
      </c>
      <c r="E568" s="1003">
        <v>7528</v>
      </c>
      <c r="F568" s="1003">
        <v>5223</v>
      </c>
      <c r="G568" s="1003">
        <v>5201</v>
      </c>
      <c r="H568" s="2193">
        <v>0</v>
      </c>
      <c r="I568" s="2193">
        <v>0</v>
      </c>
      <c r="J568" s="1003">
        <v>6435</v>
      </c>
      <c r="K568" s="1003">
        <v>6776</v>
      </c>
      <c r="L568" s="1003">
        <v>6810</v>
      </c>
      <c r="M568" s="1003">
        <v>7181</v>
      </c>
      <c r="N568" s="1003">
        <v>8020</v>
      </c>
      <c r="O568" s="1003">
        <v>9005</v>
      </c>
      <c r="P568" s="1003">
        <v>9964</v>
      </c>
      <c r="Q568" s="1003">
        <v>10395</v>
      </c>
      <c r="R568" s="1003">
        <v>11120</v>
      </c>
      <c r="S568" s="1003">
        <v>12394</v>
      </c>
      <c r="T568" s="1003">
        <v>13928</v>
      </c>
      <c r="U568" s="1004">
        <v>14488</v>
      </c>
      <c r="V568" s="1004">
        <v>15062</v>
      </c>
      <c r="W568" s="1005">
        <v>15874</v>
      </c>
      <c r="X568" s="2506">
        <v>16265</v>
      </c>
      <c r="Y568" s="2506">
        <v>15969</v>
      </c>
      <c r="Z568" s="2511">
        <v>16340</v>
      </c>
    </row>
    <row r="569" spans="1:26" ht="15" customHeight="1">
      <c r="A569" s="2153"/>
      <c r="B569" s="2154"/>
      <c r="C569" s="2168" t="s">
        <v>2595</v>
      </c>
      <c r="D569" s="2176">
        <v>0</v>
      </c>
      <c r="E569" s="2176">
        <v>0</v>
      </c>
      <c r="F569" s="2176">
        <v>0</v>
      </c>
      <c r="G569" s="2176">
        <v>0</v>
      </c>
      <c r="H569" s="2194">
        <v>0</v>
      </c>
      <c r="I569" s="2194">
        <v>0</v>
      </c>
      <c r="J569" s="2176">
        <v>23</v>
      </c>
      <c r="K569" s="2176">
        <v>1</v>
      </c>
      <c r="L569" s="2176">
        <v>0</v>
      </c>
      <c r="M569" s="2176">
        <v>0</v>
      </c>
      <c r="N569" s="2176">
        <v>0</v>
      </c>
      <c r="O569" s="2176">
        <v>0</v>
      </c>
      <c r="P569" s="2176">
        <v>0</v>
      </c>
      <c r="Q569" s="2176">
        <v>1</v>
      </c>
      <c r="R569" s="2176">
        <v>0</v>
      </c>
      <c r="S569" s="2176">
        <v>0</v>
      </c>
      <c r="T569" s="2176">
        <v>0</v>
      </c>
      <c r="U569" s="2177">
        <v>199</v>
      </c>
      <c r="V569" s="2177">
        <v>0</v>
      </c>
      <c r="W569" s="2179">
        <v>164</v>
      </c>
      <c r="X569" s="2507">
        <v>261</v>
      </c>
      <c r="Y569" s="2507">
        <v>0</v>
      </c>
      <c r="Z569" s="2512" t="s">
        <v>2395</v>
      </c>
    </row>
    <row r="570" spans="1:26" ht="15" customHeight="1">
      <c r="A570" s="2150" t="s">
        <v>1543</v>
      </c>
      <c r="B570" s="2151" t="s">
        <v>1544</v>
      </c>
      <c r="C570" s="2191" t="s">
        <v>2261</v>
      </c>
      <c r="D570" s="1471">
        <v>19421</v>
      </c>
      <c r="E570" s="1471">
        <v>19490</v>
      </c>
      <c r="F570" s="1471">
        <v>19478</v>
      </c>
      <c r="G570" s="1471">
        <v>19641</v>
      </c>
      <c r="H570" s="2193">
        <v>19071</v>
      </c>
      <c r="I570" s="2193">
        <v>24167</v>
      </c>
      <c r="J570" s="1471">
        <v>23486</v>
      </c>
      <c r="K570" s="1471">
        <v>22207</v>
      </c>
      <c r="L570" s="1471">
        <v>20323</v>
      </c>
      <c r="M570" s="1471">
        <v>18742</v>
      </c>
      <c r="N570" s="1471">
        <v>17507</v>
      </c>
      <c r="O570" s="1471">
        <v>17137</v>
      </c>
      <c r="P570" s="1471">
        <v>17045</v>
      </c>
      <c r="Q570" s="1471">
        <v>16985</v>
      </c>
      <c r="R570" s="1471">
        <v>16869</v>
      </c>
      <c r="S570" s="1471">
        <v>17084</v>
      </c>
      <c r="T570" s="1471">
        <v>16801</v>
      </c>
      <c r="U570" s="1471">
        <v>16116</v>
      </c>
      <c r="V570" s="1471">
        <v>15475</v>
      </c>
      <c r="W570" s="2152">
        <v>14989</v>
      </c>
      <c r="X570" s="2506">
        <v>14280</v>
      </c>
      <c r="Y570" s="2506"/>
      <c r="Z570" s="2511"/>
    </row>
    <row r="571" spans="1:26" ht="15" customHeight="1">
      <c r="A571" s="2150"/>
      <c r="B571" s="2151"/>
      <c r="C571" s="2191" t="s">
        <v>2592</v>
      </c>
      <c r="D571" s="1471">
        <v>7222</v>
      </c>
      <c r="E571" s="1471">
        <v>7224</v>
      </c>
      <c r="F571" s="1471">
        <v>7046</v>
      </c>
      <c r="G571" s="1471">
        <v>7125</v>
      </c>
      <c r="H571" s="2193">
        <v>0</v>
      </c>
      <c r="I571" s="2193">
        <v>0</v>
      </c>
      <c r="J571" s="1471">
        <v>8185</v>
      </c>
      <c r="K571" s="1471">
        <v>7558</v>
      </c>
      <c r="L571" s="1471">
        <v>6431</v>
      </c>
      <c r="M571" s="1471">
        <v>4847</v>
      </c>
      <c r="N571" s="1471">
        <v>3882</v>
      </c>
      <c r="O571" s="1471">
        <v>3628</v>
      </c>
      <c r="P571" s="1471">
        <v>3465</v>
      </c>
      <c r="Q571" s="1471">
        <v>3351</v>
      </c>
      <c r="R571" s="1471">
        <v>3142</v>
      </c>
      <c r="S571" s="1471">
        <v>2883</v>
      </c>
      <c r="T571" s="1471">
        <v>2513</v>
      </c>
      <c r="U571" s="1471">
        <v>2145</v>
      </c>
      <c r="V571" s="1471">
        <v>1951</v>
      </c>
      <c r="W571" s="2152">
        <v>1874</v>
      </c>
      <c r="X571" s="2506">
        <v>1787</v>
      </c>
      <c r="Y571" s="2506"/>
      <c r="Z571" s="2511"/>
    </row>
    <row r="572" spans="1:26" ht="15" customHeight="1">
      <c r="A572" s="2150"/>
      <c r="B572" s="2151"/>
      <c r="C572" s="2191" t="s">
        <v>2593</v>
      </c>
      <c r="D572" s="1471">
        <v>9985</v>
      </c>
      <c r="E572" s="1471">
        <v>10126</v>
      </c>
      <c r="F572" s="1471">
        <v>10946</v>
      </c>
      <c r="G572" s="1471">
        <v>11018</v>
      </c>
      <c r="H572" s="2193">
        <v>0</v>
      </c>
      <c r="I572" s="2193">
        <v>0</v>
      </c>
      <c r="J572" s="1471">
        <v>13435</v>
      </c>
      <c r="K572" s="1471">
        <v>12699</v>
      </c>
      <c r="L572" s="1471">
        <v>11975</v>
      </c>
      <c r="M572" s="1471">
        <v>11917</v>
      </c>
      <c r="N572" s="1471">
        <v>11416</v>
      </c>
      <c r="O572" s="1471">
        <v>11024</v>
      </c>
      <c r="P572" s="1471">
        <v>10745</v>
      </c>
      <c r="Q572" s="1471">
        <v>10628</v>
      </c>
      <c r="R572" s="1471">
        <v>10463</v>
      </c>
      <c r="S572" s="1471">
        <v>10475</v>
      </c>
      <c r="T572" s="1471">
        <v>10153</v>
      </c>
      <c r="U572" s="1471">
        <v>9586</v>
      </c>
      <c r="V572" s="1471">
        <v>9007</v>
      </c>
      <c r="W572" s="2152">
        <v>8204</v>
      </c>
      <c r="X572" s="2506">
        <v>7529</v>
      </c>
      <c r="Y572" s="2506"/>
      <c r="Z572" s="2511"/>
    </row>
    <row r="573" spans="1:26" ht="15" customHeight="1">
      <c r="A573" s="2150"/>
      <c r="B573" s="2151"/>
      <c r="C573" s="2191" t="s">
        <v>2594</v>
      </c>
      <c r="D573" s="1471">
        <v>2214</v>
      </c>
      <c r="E573" s="1471">
        <v>2140</v>
      </c>
      <c r="F573" s="1471">
        <v>1486</v>
      </c>
      <c r="G573" s="1471">
        <v>1498</v>
      </c>
      <c r="H573" s="2193">
        <v>0</v>
      </c>
      <c r="I573" s="2193">
        <v>0</v>
      </c>
      <c r="J573" s="1471">
        <v>1860</v>
      </c>
      <c r="K573" s="1471">
        <v>1950</v>
      </c>
      <c r="L573" s="1471">
        <v>1917</v>
      </c>
      <c r="M573" s="1471">
        <v>1978</v>
      </c>
      <c r="N573" s="1471">
        <v>2209</v>
      </c>
      <c r="O573" s="1471">
        <v>2485</v>
      </c>
      <c r="P573" s="1471">
        <v>2835</v>
      </c>
      <c r="Q573" s="1471">
        <v>3006</v>
      </c>
      <c r="R573" s="1471">
        <v>3264</v>
      </c>
      <c r="S573" s="1471">
        <v>3726</v>
      </c>
      <c r="T573" s="1471">
        <v>4135</v>
      </c>
      <c r="U573" s="1471">
        <v>4333</v>
      </c>
      <c r="V573" s="1471">
        <v>4517</v>
      </c>
      <c r="W573" s="2152">
        <v>4832</v>
      </c>
      <c r="X573" s="2506">
        <v>4839</v>
      </c>
      <c r="Y573" s="2506"/>
      <c r="Z573" s="2511"/>
    </row>
    <row r="574" spans="1:26" ht="15" customHeight="1">
      <c r="A574" s="2174"/>
      <c r="B574" s="2175"/>
      <c r="C574" s="2192" t="s">
        <v>2595</v>
      </c>
      <c r="D574" s="2185">
        <v>0</v>
      </c>
      <c r="E574" s="2185">
        <v>0</v>
      </c>
      <c r="F574" s="2185">
        <v>0</v>
      </c>
      <c r="G574" s="2185">
        <v>0</v>
      </c>
      <c r="H574" s="2194">
        <v>0</v>
      </c>
      <c r="I574" s="2194">
        <v>0</v>
      </c>
      <c r="J574" s="2185">
        <v>6</v>
      </c>
      <c r="K574" s="2185">
        <v>0</v>
      </c>
      <c r="L574" s="2185">
        <v>0</v>
      </c>
      <c r="M574" s="2185">
        <v>0</v>
      </c>
      <c r="N574" s="2185">
        <v>0</v>
      </c>
      <c r="O574" s="2185">
        <v>0</v>
      </c>
      <c r="P574" s="2185">
        <v>0</v>
      </c>
      <c r="Q574" s="2185">
        <v>0</v>
      </c>
      <c r="R574" s="2185">
        <v>0</v>
      </c>
      <c r="S574" s="2185">
        <v>0</v>
      </c>
      <c r="T574" s="2185">
        <v>0</v>
      </c>
      <c r="U574" s="2185">
        <v>52</v>
      </c>
      <c r="V574" s="2185">
        <v>0</v>
      </c>
      <c r="W574" s="2186">
        <v>79</v>
      </c>
      <c r="X574" s="2507">
        <v>125</v>
      </c>
      <c r="Y574" s="2507"/>
      <c r="Z574" s="2512"/>
    </row>
    <row r="575" spans="1:26" ht="15" customHeight="1">
      <c r="A575" s="2150" t="s">
        <v>1545</v>
      </c>
      <c r="B575" s="2151" t="s">
        <v>1546</v>
      </c>
      <c r="C575" s="2191" t="s">
        <v>2261</v>
      </c>
      <c r="D575" s="1471">
        <v>9627</v>
      </c>
      <c r="E575" s="1471">
        <v>9886</v>
      </c>
      <c r="F575" s="1471">
        <v>9887</v>
      </c>
      <c r="G575" s="1471">
        <v>9725</v>
      </c>
      <c r="H575" s="2193">
        <v>9521</v>
      </c>
      <c r="I575" s="2193">
        <v>11552</v>
      </c>
      <c r="J575" s="1471">
        <v>11444</v>
      </c>
      <c r="K575" s="1471">
        <v>11107</v>
      </c>
      <c r="L575" s="1471">
        <v>10276</v>
      </c>
      <c r="M575" s="1471">
        <v>9972</v>
      </c>
      <c r="N575" s="1471">
        <v>9834</v>
      </c>
      <c r="O575" s="1471">
        <v>9623</v>
      </c>
      <c r="P575" s="1471">
        <v>9082</v>
      </c>
      <c r="Q575" s="1471">
        <v>8474</v>
      </c>
      <c r="R575" s="1471">
        <v>7934</v>
      </c>
      <c r="S575" s="1471">
        <v>7431</v>
      </c>
      <c r="T575" s="1471">
        <v>6834</v>
      </c>
      <c r="U575" s="1471">
        <v>6112</v>
      </c>
      <c r="V575" s="1471">
        <v>5742</v>
      </c>
      <c r="W575" s="2152">
        <v>5289</v>
      </c>
      <c r="X575" s="2506">
        <v>5035</v>
      </c>
      <c r="Y575" s="2506"/>
      <c r="Z575" s="2511"/>
    </row>
    <row r="576" spans="1:26" ht="15" customHeight="1">
      <c r="A576" s="2150"/>
      <c r="B576" s="2151"/>
      <c r="C576" s="2191" t="s">
        <v>2592</v>
      </c>
      <c r="D576" s="1471">
        <v>3547</v>
      </c>
      <c r="E576" s="1471">
        <v>3518</v>
      </c>
      <c r="F576" s="1471">
        <v>3527</v>
      </c>
      <c r="G576" s="1471">
        <v>3541</v>
      </c>
      <c r="H576" s="2193">
        <v>0</v>
      </c>
      <c r="I576" s="2193">
        <v>0</v>
      </c>
      <c r="J576" s="1471">
        <v>4096</v>
      </c>
      <c r="K576" s="1471">
        <v>3945</v>
      </c>
      <c r="L576" s="1471">
        <v>3387</v>
      </c>
      <c r="M576" s="1471">
        <v>2733</v>
      </c>
      <c r="N576" s="1471">
        <v>2258</v>
      </c>
      <c r="O576" s="1471">
        <v>2123</v>
      </c>
      <c r="P576" s="1471">
        <v>1881</v>
      </c>
      <c r="Q576" s="1471">
        <v>1608</v>
      </c>
      <c r="R576" s="1471">
        <v>1250</v>
      </c>
      <c r="S576" s="1471">
        <v>967</v>
      </c>
      <c r="T576" s="1471">
        <v>788</v>
      </c>
      <c r="U576" s="1471">
        <v>663</v>
      </c>
      <c r="V576" s="1471">
        <v>603</v>
      </c>
      <c r="W576" s="2152">
        <v>532</v>
      </c>
      <c r="X576" s="2506">
        <v>415</v>
      </c>
      <c r="Y576" s="2506"/>
      <c r="Z576" s="2511"/>
    </row>
    <row r="577" spans="1:26" ht="15" customHeight="1">
      <c r="A577" s="2150"/>
      <c r="B577" s="2151"/>
      <c r="C577" s="2191" t="s">
        <v>2593</v>
      </c>
      <c r="D577" s="1471">
        <v>5086</v>
      </c>
      <c r="E577" s="1471">
        <v>5387</v>
      </c>
      <c r="F577" s="1471">
        <v>5676</v>
      </c>
      <c r="G577" s="1471">
        <v>5513</v>
      </c>
      <c r="H577" s="2193">
        <v>0</v>
      </c>
      <c r="I577" s="2193">
        <v>0</v>
      </c>
      <c r="J577" s="1471">
        <v>6510</v>
      </c>
      <c r="K577" s="1471">
        <v>6268</v>
      </c>
      <c r="L577" s="1471">
        <v>5985</v>
      </c>
      <c r="M577" s="1471">
        <v>6442</v>
      </c>
      <c r="N577" s="1471">
        <v>6587</v>
      </c>
      <c r="O577" s="1471">
        <v>6348</v>
      </c>
      <c r="P577" s="1471">
        <v>5943</v>
      </c>
      <c r="Q577" s="1471">
        <v>5586</v>
      </c>
      <c r="R577" s="1471">
        <v>5321</v>
      </c>
      <c r="S577" s="1471">
        <v>4915</v>
      </c>
      <c r="T577" s="1471">
        <v>4279</v>
      </c>
      <c r="U577" s="1471">
        <v>3642</v>
      </c>
      <c r="V577" s="1471">
        <v>3222</v>
      </c>
      <c r="W577" s="2152">
        <v>2664</v>
      </c>
      <c r="X577" s="2506">
        <v>2480</v>
      </c>
      <c r="Y577" s="2506"/>
      <c r="Z577" s="2511"/>
    </row>
    <row r="578" spans="1:26" ht="15" customHeight="1">
      <c r="A578" s="2150"/>
      <c r="B578" s="2151"/>
      <c r="C578" s="2191" t="s">
        <v>2594</v>
      </c>
      <c r="D578" s="1471">
        <v>994</v>
      </c>
      <c r="E578" s="1471">
        <v>981</v>
      </c>
      <c r="F578" s="1471">
        <v>684</v>
      </c>
      <c r="G578" s="1471">
        <v>671</v>
      </c>
      <c r="H578" s="2193">
        <v>0</v>
      </c>
      <c r="I578" s="2193">
        <v>0</v>
      </c>
      <c r="J578" s="1471">
        <v>833</v>
      </c>
      <c r="K578" s="1471">
        <v>893</v>
      </c>
      <c r="L578" s="1471">
        <v>904</v>
      </c>
      <c r="M578" s="1471">
        <v>797</v>
      </c>
      <c r="N578" s="1471">
        <v>989</v>
      </c>
      <c r="O578" s="1471">
        <v>1152</v>
      </c>
      <c r="P578" s="1471">
        <v>1258</v>
      </c>
      <c r="Q578" s="1471">
        <v>1280</v>
      </c>
      <c r="R578" s="1471">
        <v>1363</v>
      </c>
      <c r="S578" s="1471">
        <v>1549</v>
      </c>
      <c r="T578" s="1471">
        <v>1767</v>
      </c>
      <c r="U578" s="1471">
        <v>1799</v>
      </c>
      <c r="V578" s="1471">
        <v>1917</v>
      </c>
      <c r="W578" s="2152">
        <v>2059</v>
      </c>
      <c r="X578" s="2506">
        <v>2092</v>
      </c>
      <c r="Y578" s="2506"/>
      <c r="Z578" s="2511"/>
    </row>
    <row r="579" spans="1:26" ht="15" customHeight="1">
      <c r="A579" s="2174"/>
      <c r="B579" s="2175"/>
      <c r="C579" s="2192" t="s">
        <v>2595</v>
      </c>
      <c r="D579" s="2185">
        <v>0</v>
      </c>
      <c r="E579" s="2185">
        <v>0</v>
      </c>
      <c r="F579" s="2185">
        <v>0</v>
      </c>
      <c r="G579" s="2185">
        <v>0</v>
      </c>
      <c r="H579" s="2194">
        <v>0</v>
      </c>
      <c r="I579" s="2194">
        <v>0</v>
      </c>
      <c r="J579" s="2185">
        <v>5</v>
      </c>
      <c r="K579" s="2185">
        <v>1</v>
      </c>
      <c r="L579" s="2185">
        <v>0</v>
      </c>
      <c r="M579" s="2185">
        <v>0</v>
      </c>
      <c r="N579" s="2185">
        <v>0</v>
      </c>
      <c r="O579" s="2185">
        <v>0</v>
      </c>
      <c r="P579" s="2185">
        <v>0</v>
      </c>
      <c r="Q579" s="2185">
        <v>0</v>
      </c>
      <c r="R579" s="2185">
        <v>0</v>
      </c>
      <c r="S579" s="2185">
        <v>0</v>
      </c>
      <c r="T579" s="2185">
        <v>0</v>
      </c>
      <c r="U579" s="2185">
        <v>8</v>
      </c>
      <c r="V579" s="2185">
        <v>0</v>
      </c>
      <c r="W579" s="2186">
        <v>34</v>
      </c>
      <c r="X579" s="2507">
        <v>48</v>
      </c>
      <c r="Y579" s="2507"/>
      <c r="Z579" s="2512"/>
    </row>
    <row r="580" spans="1:26" ht="15" customHeight="1">
      <c r="A580" s="2150" t="s">
        <v>1547</v>
      </c>
      <c r="B580" s="2151" t="s">
        <v>1548</v>
      </c>
      <c r="C580" s="2191" t="s">
        <v>2261</v>
      </c>
      <c r="D580" s="1471">
        <v>16523</v>
      </c>
      <c r="E580" s="1471">
        <v>16464</v>
      </c>
      <c r="F580" s="1471">
        <v>16154</v>
      </c>
      <c r="G580" s="1471">
        <v>16118</v>
      </c>
      <c r="H580" s="2193">
        <v>15934</v>
      </c>
      <c r="I580" s="2193">
        <v>19743</v>
      </c>
      <c r="J580" s="1471">
        <v>19580</v>
      </c>
      <c r="K580" s="1471">
        <v>18128</v>
      </c>
      <c r="L580" s="1471">
        <v>16459</v>
      </c>
      <c r="M580" s="1471">
        <v>15040</v>
      </c>
      <c r="N580" s="1471">
        <v>13617</v>
      </c>
      <c r="O580" s="1471">
        <v>12927</v>
      </c>
      <c r="P580" s="1471">
        <v>12473</v>
      </c>
      <c r="Q580" s="1471">
        <v>11989</v>
      </c>
      <c r="R580" s="1471">
        <v>11444</v>
      </c>
      <c r="S580" s="1471">
        <v>10687</v>
      </c>
      <c r="T580" s="1471">
        <v>10218</v>
      </c>
      <c r="U580" s="1471">
        <v>9537</v>
      </c>
      <c r="V580" s="1471">
        <v>8828</v>
      </c>
      <c r="W580" s="2152">
        <v>7854</v>
      </c>
      <c r="X580" s="2506">
        <v>7163</v>
      </c>
      <c r="Y580" s="2506"/>
      <c r="Z580" s="2511"/>
    </row>
    <row r="581" spans="1:26" ht="15" customHeight="1">
      <c r="A581" s="2150"/>
      <c r="B581" s="2151"/>
      <c r="C581" s="2191" t="s">
        <v>2592</v>
      </c>
      <c r="D581" s="1471">
        <v>6433</v>
      </c>
      <c r="E581" s="1471">
        <v>6287</v>
      </c>
      <c r="F581" s="1471">
        <v>6025</v>
      </c>
      <c r="G581" s="1471">
        <v>6164</v>
      </c>
      <c r="H581" s="2193">
        <v>0</v>
      </c>
      <c r="I581" s="2193">
        <v>0</v>
      </c>
      <c r="J581" s="1471">
        <v>6808</v>
      </c>
      <c r="K581" s="1471">
        <v>6125</v>
      </c>
      <c r="L581" s="1471">
        <v>5189</v>
      </c>
      <c r="M581" s="1471">
        <v>3922</v>
      </c>
      <c r="N581" s="1471">
        <v>3121</v>
      </c>
      <c r="O581" s="1471">
        <v>2637</v>
      </c>
      <c r="P581" s="1471">
        <v>2448</v>
      </c>
      <c r="Q581" s="1471">
        <v>2252</v>
      </c>
      <c r="R581" s="1471">
        <v>1982</v>
      </c>
      <c r="S581" s="1471">
        <v>1627</v>
      </c>
      <c r="T581" s="1471">
        <v>1331</v>
      </c>
      <c r="U581" s="1471">
        <v>1055</v>
      </c>
      <c r="V581" s="1471">
        <v>847</v>
      </c>
      <c r="W581" s="2152">
        <v>669</v>
      </c>
      <c r="X581" s="2506">
        <v>534</v>
      </c>
      <c r="Y581" s="2506"/>
      <c r="Z581" s="2511"/>
    </row>
    <row r="582" spans="1:26" ht="15" customHeight="1">
      <c r="A582" s="2150"/>
      <c r="B582" s="2151"/>
      <c r="C582" s="2191" t="s">
        <v>2593</v>
      </c>
      <c r="D582" s="1471">
        <v>8473</v>
      </c>
      <c r="E582" s="1471">
        <v>8561</v>
      </c>
      <c r="F582" s="1471">
        <v>9007</v>
      </c>
      <c r="G582" s="1471">
        <v>8819</v>
      </c>
      <c r="H582" s="2193">
        <v>0</v>
      </c>
      <c r="I582" s="2193">
        <v>0</v>
      </c>
      <c r="J582" s="1471">
        <v>11272</v>
      </c>
      <c r="K582" s="1471">
        <v>10414</v>
      </c>
      <c r="L582" s="1471">
        <v>9659</v>
      </c>
      <c r="M582" s="1471">
        <v>9390</v>
      </c>
      <c r="N582" s="1471">
        <v>8540</v>
      </c>
      <c r="O582" s="1471">
        <v>8107</v>
      </c>
      <c r="P582" s="1471">
        <v>7570</v>
      </c>
      <c r="Q582" s="1471">
        <v>7241</v>
      </c>
      <c r="R582" s="1471">
        <v>6870</v>
      </c>
      <c r="S582" s="1471">
        <v>6289</v>
      </c>
      <c r="T582" s="1471">
        <v>5818</v>
      </c>
      <c r="U582" s="1471">
        <v>5299</v>
      </c>
      <c r="V582" s="1471">
        <v>4711</v>
      </c>
      <c r="W582" s="2152">
        <v>3850</v>
      </c>
      <c r="X582" s="2506">
        <v>3297</v>
      </c>
      <c r="Y582" s="2506"/>
      <c r="Z582" s="2511"/>
    </row>
    <row r="583" spans="1:26" ht="15" customHeight="1">
      <c r="A583" s="2150"/>
      <c r="B583" s="2151"/>
      <c r="C583" s="2191" t="s">
        <v>2594</v>
      </c>
      <c r="D583" s="1471">
        <v>1617</v>
      </c>
      <c r="E583" s="1471">
        <v>1616</v>
      </c>
      <c r="F583" s="1471">
        <v>1122</v>
      </c>
      <c r="G583" s="1471">
        <v>1135</v>
      </c>
      <c r="H583" s="2193">
        <v>0</v>
      </c>
      <c r="I583" s="2193">
        <v>0</v>
      </c>
      <c r="J583" s="1471">
        <v>1496</v>
      </c>
      <c r="K583" s="1471">
        <v>1589</v>
      </c>
      <c r="L583" s="1471">
        <v>1611</v>
      </c>
      <c r="M583" s="1471">
        <v>1728</v>
      </c>
      <c r="N583" s="1471">
        <v>1956</v>
      </c>
      <c r="O583" s="1471">
        <v>2183</v>
      </c>
      <c r="P583" s="1471">
        <v>2455</v>
      </c>
      <c r="Q583" s="1471">
        <v>2496</v>
      </c>
      <c r="R583" s="1471">
        <v>2592</v>
      </c>
      <c r="S583" s="1471">
        <v>2771</v>
      </c>
      <c r="T583" s="1471">
        <v>3069</v>
      </c>
      <c r="U583" s="1471">
        <v>3141</v>
      </c>
      <c r="V583" s="1471">
        <v>3270</v>
      </c>
      <c r="W583" s="2152">
        <v>3322</v>
      </c>
      <c r="X583" s="2506">
        <v>3324</v>
      </c>
      <c r="Y583" s="2506"/>
      <c r="Z583" s="2511"/>
    </row>
    <row r="584" spans="1:26" ht="15" customHeight="1">
      <c r="A584" s="2174"/>
      <c r="B584" s="2175"/>
      <c r="C584" s="2192" t="s">
        <v>2595</v>
      </c>
      <c r="D584" s="2185">
        <v>0</v>
      </c>
      <c r="E584" s="2185">
        <v>0</v>
      </c>
      <c r="F584" s="2185">
        <v>0</v>
      </c>
      <c r="G584" s="2185">
        <v>0</v>
      </c>
      <c r="H584" s="2194">
        <v>0</v>
      </c>
      <c r="I584" s="2194">
        <v>0</v>
      </c>
      <c r="J584" s="2185">
        <v>4</v>
      </c>
      <c r="K584" s="2185">
        <v>0</v>
      </c>
      <c r="L584" s="2185">
        <v>0</v>
      </c>
      <c r="M584" s="2185">
        <v>0</v>
      </c>
      <c r="N584" s="2185">
        <v>0</v>
      </c>
      <c r="O584" s="2185">
        <v>0</v>
      </c>
      <c r="P584" s="2185">
        <v>0</v>
      </c>
      <c r="Q584" s="2185">
        <v>0</v>
      </c>
      <c r="R584" s="2185">
        <v>0</v>
      </c>
      <c r="S584" s="2185">
        <v>0</v>
      </c>
      <c r="T584" s="2185">
        <v>0</v>
      </c>
      <c r="U584" s="2185">
        <v>42</v>
      </c>
      <c r="V584" s="2185">
        <v>0</v>
      </c>
      <c r="W584" s="2186">
        <v>13</v>
      </c>
      <c r="X584" s="2507">
        <v>8</v>
      </c>
      <c r="Y584" s="2507"/>
      <c r="Z584" s="2512"/>
    </row>
    <row r="585" spans="1:26" ht="15" customHeight="1">
      <c r="A585" s="2150" t="s">
        <v>1549</v>
      </c>
      <c r="B585" s="2151" t="s">
        <v>1550</v>
      </c>
      <c r="C585" s="2191" t="s">
        <v>2261</v>
      </c>
      <c r="D585" s="1471">
        <v>14961</v>
      </c>
      <c r="E585" s="1471">
        <v>14977</v>
      </c>
      <c r="F585" s="1471">
        <v>14477</v>
      </c>
      <c r="G585" s="1471">
        <v>14499</v>
      </c>
      <c r="H585" s="2193">
        <v>14088</v>
      </c>
      <c r="I585" s="2193">
        <v>18021</v>
      </c>
      <c r="J585" s="1471">
        <v>17170</v>
      </c>
      <c r="K585" s="1471">
        <v>15767</v>
      </c>
      <c r="L585" s="1471">
        <v>14278</v>
      </c>
      <c r="M585" s="1471">
        <v>13045</v>
      </c>
      <c r="N585" s="1471">
        <v>11697</v>
      </c>
      <c r="O585" s="1471">
        <v>11083</v>
      </c>
      <c r="P585" s="1471">
        <v>10579</v>
      </c>
      <c r="Q585" s="1471">
        <v>10372</v>
      </c>
      <c r="R585" s="1471">
        <v>10006</v>
      </c>
      <c r="S585" s="1471">
        <v>9549</v>
      </c>
      <c r="T585" s="1471">
        <v>9233</v>
      </c>
      <c r="U585" s="1471">
        <v>8671</v>
      </c>
      <c r="V585" s="1471">
        <v>7959</v>
      </c>
      <c r="W585" s="2152">
        <v>7379</v>
      </c>
      <c r="X585" s="2506">
        <v>6889</v>
      </c>
      <c r="Y585" s="2506"/>
      <c r="Z585" s="2511"/>
    </row>
    <row r="586" spans="1:26" ht="15" customHeight="1">
      <c r="A586" s="2150"/>
      <c r="B586" s="2151"/>
      <c r="C586" s="2191" t="s">
        <v>2592</v>
      </c>
      <c r="D586" s="1471">
        <v>5705</v>
      </c>
      <c r="E586" s="1471">
        <v>5625</v>
      </c>
      <c r="F586" s="1471">
        <v>5388</v>
      </c>
      <c r="G586" s="1471">
        <v>5430</v>
      </c>
      <c r="H586" s="2193">
        <v>0</v>
      </c>
      <c r="I586" s="2193">
        <v>0</v>
      </c>
      <c r="J586" s="1471">
        <v>5973</v>
      </c>
      <c r="K586" s="1471">
        <v>5258</v>
      </c>
      <c r="L586" s="1471">
        <v>4493</v>
      </c>
      <c r="M586" s="1471">
        <v>3382</v>
      </c>
      <c r="N586" s="1471">
        <v>2529</v>
      </c>
      <c r="O586" s="1471">
        <v>2085</v>
      </c>
      <c r="P586" s="1471">
        <v>1962</v>
      </c>
      <c r="Q586" s="1471">
        <v>1891</v>
      </c>
      <c r="R586" s="1471">
        <v>1731</v>
      </c>
      <c r="S586" s="1471">
        <v>1517</v>
      </c>
      <c r="T586" s="1471">
        <v>1320</v>
      </c>
      <c r="U586" s="1471">
        <v>1046</v>
      </c>
      <c r="V586" s="1471">
        <v>861</v>
      </c>
      <c r="W586" s="2152">
        <v>773</v>
      </c>
      <c r="X586" s="2506">
        <v>685</v>
      </c>
      <c r="Y586" s="2506"/>
      <c r="Z586" s="2511"/>
    </row>
    <row r="587" spans="1:26" ht="15" customHeight="1">
      <c r="A587" s="2150"/>
      <c r="B587" s="2151"/>
      <c r="C587" s="2191" t="s">
        <v>2593</v>
      </c>
      <c r="D587" s="1471">
        <v>7436</v>
      </c>
      <c r="E587" s="1471">
        <v>7520</v>
      </c>
      <c r="F587" s="1471">
        <v>7828</v>
      </c>
      <c r="G587" s="1471">
        <v>7828</v>
      </c>
      <c r="H587" s="2193">
        <v>0</v>
      </c>
      <c r="I587" s="2193">
        <v>0</v>
      </c>
      <c r="J587" s="1471">
        <v>9762</v>
      </c>
      <c r="K587" s="1471">
        <v>9039</v>
      </c>
      <c r="L587" s="1471">
        <v>8292</v>
      </c>
      <c r="M587" s="1471">
        <v>8098</v>
      </c>
      <c r="N587" s="1471">
        <v>7503</v>
      </c>
      <c r="O587" s="1471">
        <v>7110</v>
      </c>
      <c r="P587" s="1471">
        <v>6626</v>
      </c>
      <c r="Q587" s="1471">
        <v>6385</v>
      </c>
      <c r="R587" s="1471">
        <v>6002</v>
      </c>
      <c r="S587" s="1471">
        <v>5529</v>
      </c>
      <c r="T587" s="1471">
        <v>5137</v>
      </c>
      <c r="U587" s="1471">
        <v>4773</v>
      </c>
      <c r="V587" s="1471">
        <v>4328</v>
      </c>
      <c r="W587" s="2152">
        <v>3773</v>
      </c>
      <c r="X587" s="2506">
        <v>3318</v>
      </c>
      <c r="Y587" s="2506"/>
      <c r="Z587" s="2511"/>
    </row>
    <row r="588" spans="1:26" ht="15" customHeight="1">
      <c r="A588" s="2150"/>
      <c r="B588" s="2151"/>
      <c r="C588" s="2191" t="s">
        <v>2594</v>
      </c>
      <c r="D588" s="1471">
        <v>1820</v>
      </c>
      <c r="E588" s="1471">
        <v>1832</v>
      </c>
      <c r="F588" s="1471">
        <v>1261</v>
      </c>
      <c r="G588" s="1471">
        <v>1241</v>
      </c>
      <c r="H588" s="2193">
        <v>0</v>
      </c>
      <c r="I588" s="2193">
        <v>0</v>
      </c>
      <c r="J588" s="1471">
        <v>1432</v>
      </c>
      <c r="K588" s="1471">
        <v>1470</v>
      </c>
      <c r="L588" s="1471">
        <v>1493</v>
      </c>
      <c r="M588" s="1471">
        <v>1565</v>
      </c>
      <c r="N588" s="1471">
        <v>1665</v>
      </c>
      <c r="O588" s="1471">
        <v>1888</v>
      </c>
      <c r="P588" s="1471">
        <v>1991</v>
      </c>
      <c r="Q588" s="1471">
        <v>2096</v>
      </c>
      <c r="R588" s="1471">
        <v>2273</v>
      </c>
      <c r="S588" s="1471">
        <v>2503</v>
      </c>
      <c r="T588" s="1471">
        <v>2776</v>
      </c>
      <c r="U588" s="1471">
        <v>2831</v>
      </c>
      <c r="V588" s="1471">
        <v>2770</v>
      </c>
      <c r="W588" s="2152">
        <v>2822</v>
      </c>
      <c r="X588" s="2506">
        <v>2881</v>
      </c>
      <c r="Y588" s="2506"/>
      <c r="Z588" s="2511"/>
    </row>
    <row r="589" spans="1:26" ht="15" customHeight="1">
      <c r="A589" s="2174"/>
      <c r="B589" s="2175"/>
      <c r="C589" s="2192" t="s">
        <v>2595</v>
      </c>
      <c r="D589" s="2185">
        <v>0</v>
      </c>
      <c r="E589" s="2185">
        <v>0</v>
      </c>
      <c r="F589" s="2185">
        <v>0</v>
      </c>
      <c r="G589" s="2185">
        <v>0</v>
      </c>
      <c r="H589" s="2194">
        <v>0</v>
      </c>
      <c r="I589" s="2194">
        <v>0</v>
      </c>
      <c r="J589" s="2185">
        <v>3</v>
      </c>
      <c r="K589" s="2185">
        <v>0</v>
      </c>
      <c r="L589" s="2185">
        <v>0</v>
      </c>
      <c r="M589" s="2185">
        <v>0</v>
      </c>
      <c r="N589" s="2185">
        <v>0</v>
      </c>
      <c r="O589" s="2185">
        <v>0</v>
      </c>
      <c r="P589" s="2185">
        <v>0</v>
      </c>
      <c r="Q589" s="2185">
        <v>0</v>
      </c>
      <c r="R589" s="2185">
        <v>0</v>
      </c>
      <c r="S589" s="2185">
        <v>0</v>
      </c>
      <c r="T589" s="2185">
        <v>0</v>
      </c>
      <c r="U589" s="2185">
        <v>21</v>
      </c>
      <c r="V589" s="2185">
        <v>0</v>
      </c>
      <c r="W589" s="2186">
        <v>11</v>
      </c>
      <c r="X589" s="2507">
        <v>5</v>
      </c>
      <c r="Y589" s="2507"/>
      <c r="Z589" s="2512"/>
    </row>
    <row r="590" spans="1:26" ht="15" customHeight="1">
      <c r="A590" s="2150" t="s">
        <v>1441</v>
      </c>
      <c r="B590" s="2151" t="s">
        <v>1442</v>
      </c>
      <c r="C590" s="2191" t="s">
        <v>2261</v>
      </c>
      <c r="D590" s="1471">
        <v>9416</v>
      </c>
      <c r="E590" s="1471">
        <v>9670</v>
      </c>
      <c r="F590" s="1471">
        <v>9671</v>
      </c>
      <c r="G590" s="1471">
        <v>9513</v>
      </c>
      <c r="H590" s="2193">
        <v>9312</v>
      </c>
      <c r="I590" s="2193">
        <v>11300</v>
      </c>
      <c r="J590" s="1471">
        <v>11194</v>
      </c>
      <c r="K590" s="1471">
        <v>10864</v>
      </c>
      <c r="L590" s="1471">
        <v>10051</v>
      </c>
      <c r="M590" s="1471">
        <v>9506</v>
      </c>
      <c r="N590" s="1471">
        <v>9020</v>
      </c>
      <c r="O590" s="1471">
        <v>8528</v>
      </c>
      <c r="P590" s="1471">
        <v>8471</v>
      </c>
      <c r="Q590" s="1471">
        <v>8486</v>
      </c>
      <c r="R590" s="1471">
        <v>8390</v>
      </c>
      <c r="S590" s="1471">
        <v>8484</v>
      </c>
      <c r="T590" s="1471">
        <v>8798</v>
      </c>
      <c r="U590" s="1471">
        <v>8642</v>
      </c>
      <c r="V590" s="1471">
        <v>8455</v>
      </c>
      <c r="W590" s="2152">
        <v>8466</v>
      </c>
      <c r="X590" s="2506">
        <v>8600</v>
      </c>
      <c r="Y590" s="2506"/>
      <c r="Z590" s="2511"/>
    </row>
    <row r="591" spans="1:26" ht="15" customHeight="1">
      <c r="A591" s="2150"/>
      <c r="B591" s="2151"/>
      <c r="C591" s="2191" t="s">
        <v>2592</v>
      </c>
      <c r="D591" s="1471">
        <v>3469</v>
      </c>
      <c r="E591" s="1471">
        <v>3440</v>
      </c>
      <c r="F591" s="1471">
        <v>3449</v>
      </c>
      <c r="G591" s="1471">
        <v>3464</v>
      </c>
      <c r="H591" s="2193">
        <v>0</v>
      </c>
      <c r="I591" s="2193">
        <v>0</v>
      </c>
      <c r="J591" s="1471">
        <v>4007</v>
      </c>
      <c r="K591" s="1471">
        <v>3859</v>
      </c>
      <c r="L591" s="1471">
        <v>3313</v>
      </c>
      <c r="M591" s="1471">
        <v>2501</v>
      </c>
      <c r="N591" s="1471">
        <v>1981</v>
      </c>
      <c r="O591" s="1471">
        <v>1783</v>
      </c>
      <c r="P591" s="1471">
        <v>1688</v>
      </c>
      <c r="Q591" s="1471">
        <v>1636</v>
      </c>
      <c r="R591" s="1471">
        <v>1557</v>
      </c>
      <c r="S591" s="1471">
        <v>1427</v>
      </c>
      <c r="T591" s="1471">
        <v>1323</v>
      </c>
      <c r="U591" s="1471">
        <v>1133</v>
      </c>
      <c r="V591" s="1471">
        <v>1115</v>
      </c>
      <c r="W591" s="2152">
        <v>1096</v>
      </c>
      <c r="X591" s="2506">
        <v>1074</v>
      </c>
      <c r="Y591" s="2506"/>
      <c r="Z591" s="2511"/>
    </row>
    <row r="592" spans="1:26" ht="15" customHeight="1">
      <c r="A592" s="2150"/>
      <c r="B592" s="2151"/>
      <c r="C592" s="2191" t="s">
        <v>2593</v>
      </c>
      <c r="D592" s="1471">
        <v>4974</v>
      </c>
      <c r="E592" s="1471">
        <v>5271</v>
      </c>
      <c r="F592" s="1471">
        <v>5552</v>
      </c>
      <c r="G592" s="1471">
        <v>5393</v>
      </c>
      <c r="H592" s="2193">
        <v>0</v>
      </c>
      <c r="I592" s="2193">
        <v>0</v>
      </c>
      <c r="J592" s="1471">
        <v>6368</v>
      </c>
      <c r="K592" s="1471">
        <v>6131</v>
      </c>
      <c r="L592" s="1471">
        <v>5853</v>
      </c>
      <c r="M592" s="1471">
        <v>5892</v>
      </c>
      <c r="N592" s="1471">
        <v>5838</v>
      </c>
      <c r="O592" s="1471">
        <v>5448</v>
      </c>
      <c r="P592" s="1471">
        <v>5358</v>
      </c>
      <c r="Q592" s="1471">
        <v>5332</v>
      </c>
      <c r="R592" s="1471">
        <v>5205</v>
      </c>
      <c r="S592" s="1471">
        <v>5212</v>
      </c>
      <c r="T592" s="1471">
        <v>5294</v>
      </c>
      <c r="U592" s="1471">
        <v>5049</v>
      </c>
      <c r="V592" s="1471">
        <v>4752</v>
      </c>
      <c r="W592" s="2152">
        <v>4504</v>
      </c>
      <c r="X592" s="2506">
        <v>4322</v>
      </c>
      <c r="Y592" s="2506"/>
      <c r="Z592" s="2511"/>
    </row>
    <row r="593" spans="1:26" ht="15" customHeight="1">
      <c r="A593" s="2150"/>
      <c r="B593" s="2151"/>
      <c r="C593" s="2191" t="s">
        <v>2594</v>
      </c>
      <c r="D593" s="1471">
        <v>973</v>
      </c>
      <c r="E593" s="1471">
        <v>959</v>
      </c>
      <c r="F593" s="1471">
        <v>670</v>
      </c>
      <c r="G593" s="1471">
        <v>656</v>
      </c>
      <c r="H593" s="2193">
        <v>0</v>
      </c>
      <c r="I593" s="2193">
        <v>0</v>
      </c>
      <c r="J593" s="1471">
        <v>814</v>
      </c>
      <c r="K593" s="1471">
        <v>874</v>
      </c>
      <c r="L593" s="1471">
        <v>885</v>
      </c>
      <c r="M593" s="1471">
        <v>1113</v>
      </c>
      <c r="N593" s="1471">
        <v>1201</v>
      </c>
      <c r="O593" s="1471">
        <v>1297</v>
      </c>
      <c r="P593" s="1471">
        <v>1425</v>
      </c>
      <c r="Q593" s="1471">
        <v>1517</v>
      </c>
      <c r="R593" s="1471">
        <v>1628</v>
      </c>
      <c r="S593" s="1471">
        <v>1845</v>
      </c>
      <c r="T593" s="1471">
        <v>2181</v>
      </c>
      <c r="U593" s="1471">
        <v>2384</v>
      </c>
      <c r="V593" s="1471">
        <v>2588</v>
      </c>
      <c r="W593" s="2152">
        <v>2839</v>
      </c>
      <c r="X593" s="2506">
        <v>3129</v>
      </c>
      <c r="Y593" s="2506"/>
      <c r="Z593" s="2511"/>
    </row>
    <row r="594" spans="1:26" ht="15" customHeight="1">
      <c r="A594" s="2150"/>
      <c r="B594" s="2151"/>
      <c r="C594" s="2191" t="s">
        <v>2595</v>
      </c>
      <c r="D594" s="1471">
        <v>0</v>
      </c>
      <c r="E594" s="1471">
        <v>0</v>
      </c>
      <c r="F594" s="1471">
        <v>0</v>
      </c>
      <c r="G594" s="1471">
        <v>0</v>
      </c>
      <c r="H594" s="2193">
        <v>0</v>
      </c>
      <c r="I594" s="2193">
        <v>0</v>
      </c>
      <c r="J594" s="1471">
        <v>5</v>
      </c>
      <c r="K594" s="1471">
        <v>0</v>
      </c>
      <c r="L594" s="1471">
        <v>0</v>
      </c>
      <c r="M594" s="1471">
        <v>0</v>
      </c>
      <c r="N594" s="1471">
        <v>0</v>
      </c>
      <c r="O594" s="1471">
        <v>0</v>
      </c>
      <c r="P594" s="1471">
        <v>0</v>
      </c>
      <c r="Q594" s="1471">
        <v>1</v>
      </c>
      <c r="R594" s="1471">
        <v>0</v>
      </c>
      <c r="S594" s="1471">
        <v>0</v>
      </c>
      <c r="T594" s="1471">
        <v>0</v>
      </c>
      <c r="U594" s="1471">
        <v>76</v>
      </c>
      <c r="V594" s="1471">
        <v>0</v>
      </c>
      <c r="W594" s="2152">
        <v>27</v>
      </c>
      <c r="X594" s="2506">
        <v>75</v>
      </c>
      <c r="Y594" s="2506"/>
      <c r="Z594" s="2511"/>
    </row>
    <row r="595" spans="1:26" ht="6.75" customHeight="1">
      <c r="A595" s="2153"/>
      <c r="B595" s="2154"/>
      <c r="C595" s="2155"/>
      <c r="D595" s="2156"/>
      <c r="E595" s="2156"/>
      <c r="F595" s="2156"/>
      <c r="G595" s="2156"/>
      <c r="H595" s="2156"/>
      <c r="I595" s="2156"/>
      <c r="J595" s="2156"/>
      <c r="K595" s="2156"/>
      <c r="L595" s="2156"/>
      <c r="M595" s="2156"/>
      <c r="N595" s="2156"/>
      <c r="O595" s="2156"/>
      <c r="P595" s="2156"/>
      <c r="Q595" s="2156"/>
      <c r="R595" s="2156"/>
      <c r="S595" s="427"/>
      <c r="T595" s="2156"/>
      <c r="U595" s="427"/>
      <c r="V595" s="427"/>
      <c r="W595" s="2157"/>
      <c r="X595" s="2507"/>
      <c r="Y595" s="2507"/>
      <c r="Z595" s="2512"/>
    </row>
    <row r="596" spans="1:26" ht="14.25" customHeight="1">
      <c r="A596" s="2138" t="s">
        <v>1461</v>
      </c>
      <c r="B596" s="2138"/>
      <c r="C596" s="2138"/>
      <c r="D596" s="2158"/>
      <c r="E596" s="2158"/>
      <c r="F596" s="2158"/>
      <c r="G596" s="2158"/>
      <c r="H596" s="2158"/>
      <c r="I596" s="2158"/>
      <c r="J596" s="2158"/>
      <c r="K596" s="2158"/>
      <c r="L596" s="2158"/>
      <c r="M596" s="2158"/>
      <c r="N596" s="2158"/>
      <c r="O596" s="2158"/>
      <c r="P596" s="2158"/>
      <c r="Q596" s="2158"/>
      <c r="R596" s="2158"/>
      <c r="S596" s="2159"/>
      <c r="T596" s="2158"/>
      <c r="U596" s="2158"/>
      <c r="V596" s="2158"/>
      <c r="W596" s="2158"/>
      <c r="Z596" s="2513"/>
    </row>
    <row r="597" spans="1:26" ht="14.25" customHeight="1">
      <c r="D597" s="2160"/>
      <c r="E597" s="2160"/>
      <c r="F597" s="2160"/>
      <c r="G597" s="2160"/>
      <c r="H597" s="2160"/>
      <c r="I597" s="2160"/>
      <c r="J597" s="2160"/>
      <c r="K597" s="2160"/>
      <c r="L597" s="2160"/>
      <c r="M597" s="2160"/>
      <c r="N597" s="2160"/>
      <c r="O597" s="2160"/>
      <c r="P597" s="2160"/>
      <c r="Q597" s="2160"/>
      <c r="R597" s="2160"/>
      <c r="S597" s="2161"/>
      <c r="T597" s="2160"/>
      <c r="U597" s="2160"/>
      <c r="V597" s="2160"/>
      <c r="W597" s="2160"/>
    </row>
    <row r="598" spans="1:26" ht="14.25" customHeight="1">
      <c r="S598" s="383" t="s">
        <v>105</v>
      </c>
    </row>
  </sheetData>
  <mergeCells count="24">
    <mergeCell ref="R3:R4"/>
    <mergeCell ref="S3:S4"/>
    <mergeCell ref="X3:X4"/>
    <mergeCell ref="Z3:Z4"/>
    <mergeCell ref="U3:U4"/>
    <mergeCell ref="V3:V4"/>
    <mergeCell ref="W3:W4"/>
    <mergeCell ref="T3:T4"/>
    <mergeCell ref="Y3:Y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sheetPr>
  <dimension ref="A1:X482"/>
  <sheetViews>
    <sheetView workbookViewId="0">
      <pane xSplit="3" ySplit="5" topLeftCell="N6" activePane="bottomRight" state="frozen"/>
      <selection pane="topRight" activeCell="D1" sqref="D1"/>
      <selection pane="bottomLeft" activeCell="A6" sqref="A6"/>
      <selection pane="bottomRight" activeCell="U15" sqref="U15"/>
    </sheetView>
  </sheetViews>
  <sheetFormatPr defaultColWidth="10.6328125" defaultRowHeight="14.25" customHeight="1"/>
  <cols>
    <col min="1" max="1" width="4.453125" style="385" customWidth="1"/>
    <col min="2" max="3" width="10.36328125" style="385" customWidth="1"/>
    <col min="4" max="7" width="10.08984375" style="385" customWidth="1"/>
    <col min="8" max="9" width="10.08984375" style="385" hidden="1" customWidth="1"/>
    <col min="10" max="20" width="10.08984375" style="385" customWidth="1"/>
    <col min="21" max="21" width="10.453125" style="385" customWidth="1"/>
    <col min="22" max="23" width="10.08984375" style="385" customWidth="1"/>
    <col min="24" max="247" width="10.6328125" style="385"/>
    <col min="248" max="248" width="6.08984375" style="385" customWidth="1"/>
    <col min="249" max="249" width="10.08984375" style="385" bestFit="1" customWidth="1"/>
    <col min="250" max="266" width="10.08984375" style="385" customWidth="1"/>
    <col min="267" max="267" width="10.453125" style="385" customWidth="1"/>
    <col min="268" max="268" width="10.08984375" style="385" customWidth="1"/>
    <col min="269" max="269" width="9.453125" style="385" customWidth="1"/>
    <col min="270" max="270" width="3.453125" style="385" customWidth="1"/>
    <col min="271" max="271" width="8.36328125" style="385" customWidth="1"/>
    <col min="272" max="503" width="10.6328125" style="385"/>
    <col min="504" max="504" width="6.08984375" style="385" customWidth="1"/>
    <col min="505" max="505" width="10.08984375" style="385" bestFit="1" customWidth="1"/>
    <col min="506" max="522" width="10.08984375" style="385" customWidth="1"/>
    <col min="523" max="523" width="10.453125" style="385" customWidth="1"/>
    <col min="524" max="524" width="10.08984375" style="385" customWidth="1"/>
    <col min="525" max="525" width="9.453125" style="385" customWidth="1"/>
    <col min="526" max="526" width="3.453125" style="385" customWidth="1"/>
    <col min="527" max="527" width="8.36328125" style="385" customWidth="1"/>
    <col min="528" max="759" width="10.6328125" style="385"/>
    <col min="760" max="760" width="6.08984375" style="385" customWidth="1"/>
    <col min="761" max="761" width="10.08984375" style="385" bestFit="1" customWidth="1"/>
    <col min="762" max="778" width="10.08984375" style="385" customWidth="1"/>
    <col min="779" max="779" width="10.453125" style="385" customWidth="1"/>
    <col min="780" max="780" width="10.08984375" style="385" customWidth="1"/>
    <col min="781" max="781" width="9.453125" style="385" customWidth="1"/>
    <col min="782" max="782" width="3.453125" style="385" customWidth="1"/>
    <col min="783" max="783" width="8.36328125" style="385" customWidth="1"/>
    <col min="784" max="1015" width="10.6328125" style="385"/>
    <col min="1016" max="1016" width="6.08984375" style="385" customWidth="1"/>
    <col min="1017" max="1017" width="10.08984375" style="385" bestFit="1" customWidth="1"/>
    <col min="1018" max="1034" width="10.08984375" style="385" customWidth="1"/>
    <col min="1035" max="1035" width="10.453125" style="385" customWidth="1"/>
    <col min="1036" max="1036" width="10.08984375" style="385" customWidth="1"/>
    <col min="1037" max="1037" width="9.453125" style="385" customWidth="1"/>
    <col min="1038" max="1038" width="3.453125" style="385" customWidth="1"/>
    <col min="1039" max="1039" width="8.36328125" style="385" customWidth="1"/>
    <col min="1040" max="1271" width="10.6328125" style="385"/>
    <col min="1272" max="1272" width="6.08984375" style="385" customWidth="1"/>
    <col min="1273" max="1273" width="10.08984375" style="385" bestFit="1" customWidth="1"/>
    <col min="1274" max="1290" width="10.08984375" style="385" customWidth="1"/>
    <col min="1291" max="1291" width="10.453125" style="385" customWidth="1"/>
    <col min="1292" max="1292" width="10.08984375" style="385" customWidth="1"/>
    <col min="1293" max="1293" width="9.453125" style="385" customWidth="1"/>
    <col min="1294" max="1294" width="3.453125" style="385" customWidth="1"/>
    <col min="1295" max="1295" width="8.36328125" style="385" customWidth="1"/>
    <col min="1296" max="1527" width="10.6328125" style="385"/>
    <col min="1528" max="1528" width="6.08984375" style="385" customWidth="1"/>
    <col min="1529" max="1529" width="10.08984375" style="385" bestFit="1" customWidth="1"/>
    <col min="1530" max="1546" width="10.08984375" style="385" customWidth="1"/>
    <col min="1547" max="1547" width="10.453125" style="385" customWidth="1"/>
    <col min="1548" max="1548" width="10.08984375" style="385" customWidth="1"/>
    <col min="1549" max="1549" width="9.453125" style="385" customWidth="1"/>
    <col min="1550" max="1550" width="3.453125" style="385" customWidth="1"/>
    <col min="1551" max="1551" width="8.36328125" style="385" customWidth="1"/>
    <col min="1552" max="1783" width="10.6328125" style="385"/>
    <col min="1784" max="1784" width="6.08984375" style="385" customWidth="1"/>
    <col min="1785" max="1785" width="10.08984375" style="385" bestFit="1" customWidth="1"/>
    <col min="1786" max="1802" width="10.08984375" style="385" customWidth="1"/>
    <col min="1803" max="1803" width="10.453125" style="385" customWidth="1"/>
    <col min="1804" max="1804" width="10.08984375" style="385" customWidth="1"/>
    <col min="1805" max="1805" width="9.453125" style="385" customWidth="1"/>
    <col min="1806" max="1806" width="3.453125" style="385" customWidth="1"/>
    <col min="1807" max="1807" width="8.36328125" style="385" customWidth="1"/>
    <col min="1808" max="2039" width="10.6328125" style="385"/>
    <col min="2040" max="2040" width="6.08984375" style="385" customWidth="1"/>
    <col min="2041" max="2041" width="10.08984375" style="385" bestFit="1" customWidth="1"/>
    <col min="2042" max="2058" width="10.08984375" style="385" customWidth="1"/>
    <col min="2059" max="2059" width="10.453125" style="385" customWidth="1"/>
    <col min="2060" max="2060" width="10.08984375" style="385" customWidth="1"/>
    <col min="2061" max="2061" width="9.453125" style="385" customWidth="1"/>
    <col min="2062" max="2062" width="3.453125" style="385" customWidth="1"/>
    <col min="2063" max="2063" width="8.36328125" style="385" customWidth="1"/>
    <col min="2064" max="2295" width="10.6328125" style="385"/>
    <col min="2296" max="2296" width="6.08984375" style="385" customWidth="1"/>
    <col min="2297" max="2297" width="10.08984375" style="385" bestFit="1" customWidth="1"/>
    <col min="2298" max="2314" width="10.08984375" style="385" customWidth="1"/>
    <col min="2315" max="2315" width="10.453125" style="385" customWidth="1"/>
    <col min="2316" max="2316" width="10.08984375" style="385" customWidth="1"/>
    <col min="2317" max="2317" width="9.453125" style="385" customWidth="1"/>
    <col min="2318" max="2318" width="3.453125" style="385" customWidth="1"/>
    <col min="2319" max="2319" width="8.36328125" style="385" customWidth="1"/>
    <col min="2320" max="2551" width="10.6328125" style="385"/>
    <col min="2552" max="2552" width="6.08984375" style="385" customWidth="1"/>
    <col min="2553" max="2553" width="10.08984375" style="385" bestFit="1" customWidth="1"/>
    <col min="2554" max="2570" width="10.08984375" style="385" customWidth="1"/>
    <col min="2571" max="2571" width="10.453125" style="385" customWidth="1"/>
    <col min="2572" max="2572" width="10.08984375" style="385" customWidth="1"/>
    <col min="2573" max="2573" width="9.453125" style="385" customWidth="1"/>
    <col min="2574" max="2574" width="3.453125" style="385" customWidth="1"/>
    <col min="2575" max="2575" width="8.36328125" style="385" customWidth="1"/>
    <col min="2576" max="2807" width="10.6328125" style="385"/>
    <col min="2808" max="2808" width="6.08984375" style="385" customWidth="1"/>
    <col min="2809" max="2809" width="10.08984375" style="385" bestFit="1" customWidth="1"/>
    <col min="2810" max="2826" width="10.08984375" style="385" customWidth="1"/>
    <col min="2827" max="2827" width="10.453125" style="385" customWidth="1"/>
    <col min="2828" max="2828" width="10.08984375" style="385" customWidth="1"/>
    <col min="2829" max="2829" width="9.453125" style="385" customWidth="1"/>
    <col min="2830" max="2830" width="3.453125" style="385" customWidth="1"/>
    <col min="2831" max="2831" width="8.36328125" style="385" customWidth="1"/>
    <col min="2832" max="3063" width="10.6328125" style="385"/>
    <col min="3064" max="3064" width="6.08984375" style="385" customWidth="1"/>
    <col min="3065" max="3065" width="10.08984375" style="385" bestFit="1" customWidth="1"/>
    <col min="3066" max="3082" width="10.08984375" style="385" customWidth="1"/>
    <col min="3083" max="3083" width="10.453125" style="385" customWidth="1"/>
    <col min="3084" max="3084" width="10.08984375" style="385" customWidth="1"/>
    <col min="3085" max="3085" width="9.453125" style="385" customWidth="1"/>
    <col min="3086" max="3086" width="3.453125" style="385" customWidth="1"/>
    <col min="3087" max="3087" width="8.36328125" style="385" customWidth="1"/>
    <col min="3088" max="3319" width="10.6328125" style="385"/>
    <col min="3320" max="3320" width="6.08984375" style="385" customWidth="1"/>
    <col min="3321" max="3321" width="10.08984375" style="385" bestFit="1" customWidth="1"/>
    <col min="3322" max="3338" width="10.08984375" style="385" customWidth="1"/>
    <col min="3339" max="3339" width="10.453125" style="385" customWidth="1"/>
    <col min="3340" max="3340" width="10.08984375" style="385" customWidth="1"/>
    <col min="3341" max="3341" width="9.453125" style="385" customWidth="1"/>
    <col min="3342" max="3342" width="3.453125" style="385" customWidth="1"/>
    <col min="3343" max="3343" width="8.36328125" style="385" customWidth="1"/>
    <col min="3344" max="3575" width="10.6328125" style="385"/>
    <col min="3576" max="3576" width="6.08984375" style="385" customWidth="1"/>
    <col min="3577" max="3577" width="10.08984375" style="385" bestFit="1" customWidth="1"/>
    <col min="3578" max="3594" width="10.08984375" style="385" customWidth="1"/>
    <col min="3595" max="3595" width="10.453125" style="385" customWidth="1"/>
    <col min="3596" max="3596" width="10.08984375" style="385" customWidth="1"/>
    <col min="3597" max="3597" width="9.453125" style="385" customWidth="1"/>
    <col min="3598" max="3598" width="3.453125" style="385" customWidth="1"/>
    <col min="3599" max="3599" width="8.36328125" style="385" customWidth="1"/>
    <col min="3600" max="3831" width="10.6328125" style="385"/>
    <col min="3832" max="3832" width="6.08984375" style="385" customWidth="1"/>
    <col min="3833" max="3833" width="10.08984375" style="385" bestFit="1" customWidth="1"/>
    <col min="3834" max="3850" width="10.08984375" style="385" customWidth="1"/>
    <col min="3851" max="3851" width="10.453125" style="385" customWidth="1"/>
    <col min="3852" max="3852" width="10.08984375" style="385" customWidth="1"/>
    <col min="3853" max="3853" width="9.453125" style="385" customWidth="1"/>
    <col min="3854" max="3854" width="3.453125" style="385" customWidth="1"/>
    <col min="3855" max="3855" width="8.36328125" style="385" customWidth="1"/>
    <col min="3856" max="4087" width="10.6328125" style="385"/>
    <col min="4088" max="4088" width="6.08984375" style="385" customWidth="1"/>
    <col min="4089" max="4089" width="10.08984375" style="385" bestFit="1" customWidth="1"/>
    <col min="4090" max="4106" width="10.08984375" style="385" customWidth="1"/>
    <col min="4107" max="4107" width="10.453125" style="385" customWidth="1"/>
    <col min="4108" max="4108" width="10.08984375" style="385" customWidth="1"/>
    <col min="4109" max="4109" width="9.453125" style="385" customWidth="1"/>
    <col min="4110" max="4110" width="3.453125" style="385" customWidth="1"/>
    <col min="4111" max="4111" width="8.36328125" style="385" customWidth="1"/>
    <col min="4112" max="4343" width="10.6328125" style="385"/>
    <col min="4344" max="4344" width="6.08984375" style="385" customWidth="1"/>
    <col min="4345" max="4345" width="10.08984375" style="385" bestFit="1" customWidth="1"/>
    <col min="4346" max="4362" width="10.08984375" style="385" customWidth="1"/>
    <col min="4363" max="4363" width="10.453125" style="385" customWidth="1"/>
    <col min="4364" max="4364" width="10.08984375" style="385" customWidth="1"/>
    <col min="4365" max="4365" width="9.453125" style="385" customWidth="1"/>
    <col min="4366" max="4366" width="3.453125" style="385" customWidth="1"/>
    <col min="4367" max="4367" width="8.36328125" style="385" customWidth="1"/>
    <col min="4368" max="4599" width="10.6328125" style="385"/>
    <col min="4600" max="4600" width="6.08984375" style="385" customWidth="1"/>
    <col min="4601" max="4601" width="10.08984375" style="385" bestFit="1" customWidth="1"/>
    <col min="4602" max="4618" width="10.08984375" style="385" customWidth="1"/>
    <col min="4619" max="4619" width="10.453125" style="385" customWidth="1"/>
    <col min="4620" max="4620" width="10.08984375" style="385" customWidth="1"/>
    <col min="4621" max="4621" width="9.453125" style="385" customWidth="1"/>
    <col min="4622" max="4622" width="3.453125" style="385" customWidth="1"/>
    <col min="4623" max="4623" width="8.36328125" style="385" customWidth="1"/>
    <col min="4624" max="4855" width="10.6328125" style="385"/>
    <col min="4856" max="4856" width="6.08984375" style="385" customWidth="1"/>
    <col min="4857" max="4857" width="10.08984375" style="385" bestFit="1" customWidth="1"/>
    <col min="4858" max="4874" width="10.08984375" style="385" customWidth="1"/>
    <col min="4875" max="4875" width="10.453125" style="385" customWidth="1"/>
    <col min="4876" max="4876" width="10.08984375" style="385" customWidth="1"/>
    <col min="4877" max="4877" width="9.453125" style="385" customWidth="1"/>
    <col min="4878" max="4878" width="3.453125" style="385" customWidth="1"/>
    <col min="4879" max="4879" width="8.36328125" style="385" customWidth="1"/>
    <col min="4880" max="5111" width="10.6328125" style="385"/>
    <col min="5112" max="5112" width="6.08984375" style="385" customWidth="1"/>
    <col min="5113" max="5113" width="10.08984375" style="385" bestFit="1" customWidth="1"/>
    <col min="5114" max="5130" width="10.08984375" style="385" customWidth="1"/>
    <col min="5131" max="5131" width="10.453125" style="385" customWidth="1"/>
    <col min="5132" max="5132" width="10.08984375" style="385" customWidth="1"/>
    <col min="5133" max="5133" width="9.453125" style="385" customWidth="1"/>
    <col min="5134" max="5134" width="3.453125" style="385" customWidth="1"/>
    <col min="5135" max="5135" width="8.36328125" style="385" customWidth="1"/>
    <col min="5136" max="5367" width="10.6328125" style="385"/>
    <col min="5368" max="5368" width="6.08984375" style="385" customWidth="1"/>
    <col min="5369" max="5369" width="10.08984375" style="385" bestFit="1" customWidth="1"/>
    <col min="5370" max="5386" width="10.08984375" style="385" customWidth="1"/>
    <col min="5387" max="5387" width="10.453125" style="385" customWidth="1"/>
    <col min="5388" max="5388" width="10.08984375" style="385" customWidth="1"/>
    <col min="5389" max="5389" width="9.453125" style="385" customWidth="1"/>
    <col min="5390" max="5390" width="3.453125" style="385" customWidth="1"/>
    <col min="5391" max="5391" width="8.36328125" style="385" customWidth="1"/>
    <col min="5392" max="5623" width="10.6328125" style="385"/>
    <col min="5624" max="5624" width="6.08984375" style="385" customWidth="1"/>
    <col min="5625" max="5625" width="10.08984375" style="385" bestFit="1" customWidth="1"/>
    <col min="5626" max="5642" width="10.08984375" style="385" customWidth="1"/>
    <col min="5643" max="5643" width="10.453125" style="385" customWidth="1"/>
    <col min="5644" max="5644" width="10.08984375" style="385" customWidth="1"/>
    <col min="5645" max="5645" width="9.453125" style="385" customWidth="1"/>
    <col min="5646" max="5646" width="3.453125" style="385" customWidth="1"/>
    <col min="5647" max="5647" width="8.36328125" style="385" customWidth="1"/>
    <col min="5648" max="5879" width="10.6328125" style="385"/>
    <col min="5880" max="5880" width="6.08984375" style="385" customWidth="1"/>
    <col min="5881" max="5881" width="10.08984375" style="385" bestFit="1" customWidth="1"/>
    <col min="5882" max="5898" width="10.08984375" style="385" customWidth="1"/>
    <col min="5899" max="5899" width="10.453125" style="385" customWidth="1"/>
    <col min="5900" max="5900" width="10.08984375" style="385" customWidth="1"/>
    <col min="5901" max="5901" width="9.453125" style="385" customWidth="1"/>
    <col min="5902" max="5902" width="3.453125" style="385" customWidth="1"/>
    <col min="5903" max="5903" width="8.36328125" style="385" customWidth="1"/>
    <col min="5904" max="6135" width="10.6328125" style="385"/>
    <col min="6136" max="6136" width="6.08984375" style="385" customWidth="1"/>
    <col min="6137" max="6137" width="10.08984375" style="385" bestFit="1" customWidth="1"/>
    <col min="6138" max="6154" width="10.08984375" style="385" customWidth="1"/>
    <col min="6155" max="6155" width="10.453125" style="385" customWidth="1"/>
    <col min="6156" max="6156" width="10.08984375" style="385" customWidth="1"/>
    <col min="6157" max="6157" width="9.453125" style="385" customWidth="1"/>
    <col min="6158" max="6158" width="3.453125" style="385" customWidth="1"/>
    <col min="6159" max="6159" width="8.36328125" style="385" customWidth="1"/>
    <col min="6160" max="6391" width="10.6328125" style="385"/>
    <col min="6392" max="6392" width="6.08984375" style="385" customWidth="1"/>
    <col min="6393" max="6393" width="10.08984375" style="385" bestFit="1" customWidth="1"/>
    <col min="6394" max="6410" width="10.08984375" style="385" customWidth="1"/>
    <col min="6411" max="6411" width="10.453125" style="385" customWidth="1"/>
    <col min="6412" max="6412" width="10.08984375" style="385" customWidth="1"/>
    <col min="6413" max="6413" width="9.453125" style="385" customWidth="1"/>
    <col min="6414" max="6414" width="3.453125" style="385" customWidth="1"/>
    <col min="6415" max="6415" width="8.36328125" style="385" customWidth="1"/>
    <col min="6416" max="6647" width="10.6328125" style="385"/>
    <col min="6648" max="6648" width="6.08984375" style="385" customWidth="1"/>
    <col min="6649" max="6649" width="10.08984375" style="385" bestFit="1" customWidth="1"/>
    <col min="6650" max="6666" width="10.08984375" style="385" customWidth="1"/>
    <col min="6667" max="6667" width="10.453125" style="385" customWidth="1"/>
    <col min="6668" max="6668" width="10.08984375" style="385" customWidth="1"/>
    <col min="6669" max="6669" width="9.453125" style="385" customWidth="1"/>
    <col min="6670" max="6670" width="3.453125" style="385" customWidth="1"/>
    <col min="6671" max="6671" width="8.36328125" style="385" customWidth="1"/>
    <col min="6672" max="6903" width="10.6328125" style="385"/>
    <col min="6904" max="6904" width="6.08984375" style="385" customWidth="1"/>
    <col min="6905" max="6905" width="10.08984375" style="385" bestFit="1" customWidth="1"/>
    <col min="6906" max="6922" width="10.08984375" style="385" customWidth="1"/>
    <col min="6923" max="6923" width="10.453125" style="385" customWidth="1"/>
    <col min="6924" max="6924" width="10.08984375" style="385" customWidth="1"/>
    <col min="6925" max="6925" width="9.453125" style="385" customWidth="1"/>
    <col min="6926" max="6926" width="3.453125" style="385" customWidth="1"/>
    <col min="6927" max="6927" width="8.36328125" style="385" customWidth="1"/>
    <col min="6928" max="7159" width="10.6328125" style="385"/>
    <col min="7160" max="7160" width="6.08984375" style="385" customWidth="1"/>
    <col min="7161" max="7161" width="10.08984375" style="385" bestFit="1" customWidth="1"/>
    <col min="7162" max="7178" width="10.08984375" style="385" customWidth="1"/>
    <col min="7179" max="7179" width="10.453125" style="385" customWidth="1"/>
    <col min="7180" max="7180" width="10.08984375" style="385" customWidth="1"/>
    <col min="7181" max="7181" width="9.453125" style="385" customWidth="1"/>
    <col min="7182" max="7182" width="3.453125" style="385" customWidth="1"/>
    <col min="7183" max="7183" width="8.36328125" style="385" customWidth="1"/>
    <col min="7184" max="7415" width="10.6328125" style="385"/>
    <col min="7416" max="7416" width="6.08984375" style="385" customWidth="1"/>
    <col min="7417" max="7417" width="10.08984375" style="385" bestFit="1" customWidth="1"/>
    <col min="7418" max="7434" width="10.08984375" style="385" customWidth="1"/>
    <col min="7435" max="7435" width="10.453125" style="385" customWidth="1"/>
    <col min="7436" max="7436" width="10.08984375" style="385" customWidth="1"/>
    <col min="7437" max="7437" width="9.453125" style="385" customWidth="1"/>
    <col min="7438" max="7438" width="3.453125" style="385" customWidth="1"/>
    <col min="7439" max="7439" width="8.36328125" style="385" customWidth="1"/>
    <col min="7440" max="7671" width="10.6328125" style="385"/>
    <col min="7672" max="7672" width="6.08984375" style="385" customWidth="1"/>
    <col min="7673" max="7673" width="10.08984375" style="385" bestFit="1" customWidth="1"/>
    <col min="7674" max="7690" width="10.08984375" style="385" customWidth="1"/>
    <col min="7691" max="7691" width="10.453125" style="385" customWidth="1"/>
    <col min="7692" max="7692" width="10.08984375" style="385" customWidth="1"/>
    <col min="7693" max="7693" width="9.453125" style="385" customWidth="1"/>
    <col min="7694" max="7694" width="3.453125" style="385" customWidth="1"/>
    <col min="7695" max="7695" width="8.36328125" style="385" customWidth="1"/>
    <col min="7696" max="7927" width="10.6328125" style="385"/>
    <col min="7928" max="7928" width="6.08984375" style="385" customWidth="1"/>
    <col min="7929" max="7929" width="10.08984375" style="385" bestFit="1" customWidth="1"/>
    <col min="7930" max="7946" width="10.08984375" style="385" customWidth="1"/>
    <col min="7947" max="7947" width="10.453125" style="385" customWidth="1"/>
    <col min="7948" max="7948" width="10.08984375" style="385" customWidth="1"/>
    <col min="7949" max="7949" width="9.453125" style="385" customWidth="1"/>
    <col min="7950" max="7950" width="3.453125" style="385" customWidth="1"/>
    <col min="7951" max="7951" width="8.36328125" style="385" customWidth="1"/>
    <col min="7952" max="8183" width="10.6328125" style="385"/>
    <col min="8184" max="8184" width="6.08984375" style="385" customWidth="1"/>
    <col min="8185" max="8185" width="10.08984375" style="385" bestFit="1" customWidth="1"/>
    <col min="8186" max="8202" width="10.08984375" style="385" customWidth="1"/>
    <col min="8203" max="8203" width="10.453125" style="385" customWidth="1"/>
    <col min="8204" max="8204" width="10.08984375" style="385" customWidth="1"/>
    <col min="8205" max="8205" width="9.453125" style="385" customWidth="1"/>
    <col min="8206" max="8206" width="3.453125" style="385" customWidth="1"/>
    <col min="8207" max="8207" width="8.36328125" style="385" customWidth="1"/>
    <col min="8208" max="8439" width="10.6328125" style="385"/>
    <col min="8440" max="8440" width="6.08984375" style="385" customWidth="1"/>
    <col min="8441" max="8441" width="10.08984375" style="385" bestFit="1" customWidth="1"/>
    <col min="8442" max="8458" width="10.08984375" style="385" customWidth="1"/>
    <col min="8459" max="8459" width="10.453125" style="385" customWidth="1"/>
    <col min="8460" max="8460" width="10.08984375" style="385" customWidth="1"/>
    <col min="8461" max="8461" width="9.453125" style="385" customWidth="1"/>
    <col min="8462" max="8462" width="3.453125" style="385" customWidth="1"/>
    <col min="8463" max="8463" width="8.36328125" style="385" customWidth="1"/>
    <col min="8464" max="8695" width="10.6328125" style="385"/>
    <col min="8696" max="8696" width="6.08984375" style="385" customWidth="1"/>
    <col min="8697" max="8697" width="10.08984375" style="385" bestFit="1" customWidth="1"/>
    <col min="8698" max="8714" width="10.08984375" style="385" customWidth="1"/>
    <col min="8715" max="8715" width="10.453125" style="385" customWidth="1"/>
    <col min="8716" max="8716" width="10.08984375" style="385" customWidth="1"/>
    <col min="8717" max="8717" width="9.453125" style="385" customWidth="1"/>
    <col min="8718" max="8718" width="3.453125" style="385" customWidth="1"/>
    <col min="8719" max="8719" width="8.36328125" style="385" customWidth="1"/>
    <col min="8720" max="8951" width="10.6328125" style="385"/>
    <col min="8952" max="8952" width="6.08984375" style="385" customWidth="1"/>
    <col min="8953" max="8953" width="10.08984375" style="385" bestFit="1" customWidth="1"/>
    <col min="8954" max="8970" width="10.08984375" style="385" customWidth="1"/>
    <col min="8971" max="8971" width="10.453125" style="385" customWidth="1"/>
    <col min="8972" max="8972" width="10.08984375" style="385" customWidth="1"/>
    <col min="8973" max="8973" width="9.453125" style="385" customWidth="1"/>
    <col min="8974" max="8974" width="3.453125" style="385" customWidth="1"/>
    <col min="8975" max="8975" width="8.36328125" style="385" customWidth="1"/>
    <col min="8976" max="9207" width="10.6328125" style="385"/>
    <col min="9208" max="9208" width="6.08984375" style="385" customWidth="1"/>
    <col min="9209" max="9209" width="10.08984375" style="385" bestFit="1" customWidth="1"/>
    <col min="9210" max="9226" width="10.08984375" style="385" customWidth="1"/>
    <col min="9227" max="9227" width="10.453125" style="385" customWidth="1"/>
    <col min="9228" max="9228" width="10.08984375" style="385" customWidth="1"/>
    <col min="9229" max="9229" width="9.453125" style="385" customWidth="1"/>
    <col min="9230" max="9230" width="3.453125" style="385" customWidth="1"/>
    <col min="9231" max="9231" width="8.36328125" style="385" customWidth="1"/>
    <col min="9232" max="9463" width="10.6328125" style="385"/>
    <col min="9464" max="9464" width="6.08984375" style="385" customWidth="1"/>
    <col min="9465" max="9465" width="10.08984375" style="385" bestFit="1" customWidth="1"/>
    <col min="9466" max="9482" width="10.08984375" style="385" customWidth="1"/>
    <col min="9483" max="9483" width="10.453125" style="385" customWidth="1"/>
    <col min="9484" max="9484" width="10.08984375" style="385" customWidth="1"/>
    <col min="9485" max="9485" width="9.453125" style="385" customWidth="1"/>
    <col min="9486" max="9486" width="3.453125" style="385" customWidth="1"/>
    <col min="9487" max="9487" width="8.36328125" style="385" customWidth="1"/>
    <col min="9488" max="9719" width="10.6328125" style="385"/>
    <col min="9720" max="9720" width="6.08984375" style="385" customWidth="1"/>
    <col min="9721" max="9721" width="10.08984375" style="385" bestFit="1" customWidth="1"/>
    <col min="9722" max="9738" width="10.08984375" style="385" customWidth="1"/>
    <col min="9739" max="9739" width="10.453125" style="385" customWidth="1"/>
    <col min="9740" max="9740" width="10.08984375" style="385" customWidth="1"/>
    <col min="9741" max="9741" width="9.453125" style="385" customWidth="1"/>
    <col min="9742" max="9742" width="3.453125" style="385" customWidth="1"/>
    <col min="9743" max="9743" width="8.36328125" style="385" customWidth="1"/>
    <col min="9744" max="9975" width="10.6328125" style="385"/>
    <col min="9976" max="9976" width="6.08984375" style="385" customWidth="1"/>
    <col min="9977" max="9977" width="10.08984375" style="385" bestFit="1" customWidth="1"/>
    <col min="9978" max="9994" width="10.08984375" style="385" customWidth="1"/>
    <col min="9995" max="9995" width="10.453125" style="385" customWidth="1"/>
    <col min="9996" max="9996" width="10.08984375" style="385" customWidth="1"/>
    <col min="9997" max="9997" width="9.453125" style="385" customWidth="1"/>
    <col min="9998" max="9998" width="3.453125" style="385" customWidth="1"/>
    <col min="9999" max="9999" width="8.36328125" style="385" customWidth="1"/>
    <col min="10000" max="10231" width="10.6328125" style="385"/>
    <col min="10232" max="10232" width="6.08984375" style="385" customWidth="1"/>
    <col min="10233" max="10233" width="10.08984375" style="385" bestFit="1" customWidth="1"/>
    <col min="10234" max="10250" width="10.08984375" style="385" customWidth="1"/>
    <col min="10251" max="10251" width="10.453125" style="385" customWidth="1"/>
    <col min="10252" max="10252" width="10.08984375" style="385" customWidth="1"/>
    <col min="10253" max="10253" width="9.453125" style="385" customWidth="1"/>
    <col min="10254" max="10254" width="3.453125" style="385" customWidth="1"/>
    <col min="10255" max="10255" width="8.36328125" style="385" customWidth="1"/>
    <col min="10256" max="10487" width="10.6328125" style="385"/>
    <col min="10488" max="10488" width="6.08984375" style="385" customWidth="1"/>
    <col min="10489" max="10489" width="10.08984375" style="385" bestFit="1" customWidth="1"/>
    <col min="10490" max="10506" width="10.08984375" style="385" customWidth="1"/>
    <col min="10507" max="10507" width="10.453125" style="385" customWidth="1"/>
    <col min="10508" max="10508" width="10.08984375" style="385" customWidth="1"/>
    <col min="10509" max="10509" width="9.453125" style="385" customWidth="1"/>
    <col min="10510" max="10510" width="3.453125" style="385" customWidth="1"/>
    <col min="10511" max="10511" width="8.36328125" style="385" customWidth="1"/>
    <col min="10512" max="10743" width="10.6328125" style="385"/>
    <col min="10744" max="10744" width="6.08984375" style="385" customWidth="1"/>
    <col min="10745" max="10745" width="10.08984375" style="385" bestFit="1" customWidth="1"/>
    <col min="10746" max="10762" width="10.08984375" style="385" customWidth="1"/>
    <col min="10763" max="10763" width="10.453125" style="385" customWidth="1"/>
    <col min="10764" max="10764" width="10.08984375" style="385" customWidth="1"/>
    <col min="10765" max="10765" width="9.453125" style="385" customWidth="1"/>
    <col min="10766" max="10766" width="3.453125" style="385" customWidth="1"/>
    <col min="10767" max="10767" width="8.36328125" style="385" customWidth="1"/>
    <col min="10768" max="10999" width="10.6328125" style="385"/>
    <col min="11000" max="11000" width="6.08984375" style="385" customWidth="1"/>
    <col min="11001" max="11001" width="10.08984375" style="385" bestFit="1" customWidth="1"/>
    <col min="11002" max="11018" width="10.08984375" style="385" customWidth="1"/>
    <col min="11019" max="11019" width="10.453125" style="385" customWidth="1"/>
    <col min="11020" max="11020" width="10.08984375" style="385" customWidth="1"/>
    <col min="11021" max="11021" width="9.453125" style="385" customWidth="1"/>
    <col min="11022" max="11022" width="3.453125" style="385" customWidth="1"/>
    <col min="11023" max="11023" width="8.36328125" style="385" customWidth="1"/>
    <col min="11024" max="11255" width="10.6328125" style="385"/>
    <col min="11256" max="11256" width="6.08984375" style="385" customWidth="1"/>
    <col min="11257" max="11257" width="10.08984375" style="385" bestFit="1" customWidth="1"/>
    <col min="11258" max="11274" width="10.08984375" style="385" customWidth="1"/>
    <col min="11275" max="11275" width="10.453125" style="385" customWidth="1"/>
    <col min="11276" max="11276" width="10.08984375" style="385" customWidth="1"/>
    <col min="11277" max="11277" width="9.453125" style="385" customWidth="1"/>
    <col min="11278" max="11278" width="3.453125" style="385" customWidth="1"/>
    <col min="11279" max="11279" width="8.36328125" style="385" customWidth="1"/>
    <col min="11280" max="11511" width="10.6328125" style="385"/>
    <col min="11512" max="11512" width="6.08984375" style="385" customWidth="1"/>
    <col min="11513" max="11513" width="10.08984375" style="385" bestFit="1" customWidth="1"/>
    <col min="11514" max="11530" width="10.08984375" style="385" customWidth="1"/>
    <col min="11531" max="11531" width="10.453125" style="385" customWidth="1"/>
    <col min="11532" max="11532" width="10.08984375" style="385" customWidth="1"/>
    <col min="11533" max="11533" width="9.453125" style="385" customWidth="1"/>
    <col min="11534" max="11534" width="3.453125" style="385" customWidth="1"/>
    <col min="11535" max="11535" width="8.36328125" style="385" customWidth="1"/>
    <col min="11536" max="11767" width="10.6328125" style="385"/>
    <col min="11768" max="11768" width="6.08984375" style="385" customWidth="1"/>
    <col min="11769" max="11769" width="10.08984375" style="385" bestFit="1" customWidth="1"/>
    <col min="11770" max="11786" width="10.08984375" style="385" customWidth="1"/>
    <col min="11787" max="11787" width="10.453125" style="385" customWidth="1"/>
    <col min="11788" max="11788" width="10.08984375" style="385" customWidth="1"/>
    <col min="11789" max="11789" width="9.453125" style="385" customWidth="1"/>
    <col min="11790" max="11790" width="3.453125" style="385" customWidth="1"/>
    <col min="11791" max="11791" width="8.36328125" style="385" customWidth="1"/>
    <col min="11792" max="12023" width="10.6328125" style="385"/>
    <col min="12024" max="12024" width="6.08984375" style="385" customWidth="1"/>
    <col min="12025" max="12025" width="10.08984375" style="385" bestFit="1" customWidth="1"/>
    <col min="12026" max="12042" width="10.08984375" style="385" customWidth="1"/>
    <col min="12043" max="12043" width="10.453125" style="385" customWidth="1"/>
    <col min="12044" max="12044" width="10.08984375" style="385" customWidth="1"/>
    <col min="12045" max="12045" width="9.453125" style="385" customWidth="1"/>
    <col min="12046" max="12046" width="3.453125" style="385" customWidth="1"/>
    <col min="12047" max="12047" width="8.36328125" style="385" customWidth="1"/>
    <col min="12048" max="12279" width="10.6328125" style="385"/>
    <col min="12280" max="12280" width="6.08984375" style="385" customWidth="1"/>
    <col min="12281" max="12281" width="10.08984375" style="385" bestFit="1" customWidth="1"/>
    <col min="12282" max="12298" width="10.08984375" style="385" customWidth="1"/>
    <col min="12299" max="12299" width="10.453125" style="385" customWidth="1"/>
    <col min="12300" max="12300" width="10.08984375" style="385" customWidth="1"/>
    <col min="12301" max="12301" width="9.453125" style="385" customWidth="1"/>
    <col min="12302" max="12302" width="3.453125" style="385" customWidth="1"/>
    <col min="12303" max="12303" width="8.36328125" style="385" customWidth="1"/>
    <col min="12304" max="12535" width="10.6328125" style="385"/>
    <col min="12536" max="12536" width="6.08984375" style="385" customWidth="1"/>
    <col min="12537" max="12537" width="10.08984375" style="385" bestFit="1" customWidth="1"/>
    <col min="12538" max="12554" width="10.08984375" style="385" customWidth="1"/>
    <col min="12555" max="12555" width="10.453125" style="385" customWidth="1"/>
    <col min="12556" max="12556" width="10.08984375" style="385" customWidth="1"/>
    <col min="12557" max="12557" width="9.453125" style="385" customWidth="1"/>
    <col min="12558" max="12558" width="3.453125" style="385" customWidth="1"/>
    <col min="12559" max="12559" width="8.36328125" style="385" customWidth="1"/>
    <col min="12560" max="12791" width="10.6328125" style="385"/>
    <col min="12792" max="12792" width="6.08984375" style="385" customWidth="1"/>
    <col min="12793" max="12793" width="10.08984375" style="385" bestFit="1" customWidth="1"/>
    <col min="12794" max="12810" width="10.08984375" style="385" customWidth="1"/>
    <col min="12811" max="12811" width="10.453125" style="385" customWidth="1"/>
    <col min="12812" max="12812" width="10.08984375" style="385" customWidth="1"/>
    <col min="12813" max="12813" width="9.453125" style="385" customWidth="1"/>
    <col min="12814" max="12814" width="3.453125" style="385" customWidth="1"/>
    <col min="12815" max="12815" width="8.36328125" style="385" customWidth="1"/>
    <col min="12816" max="13047" width="10.6328125" style="385"/>
    <col min="13048" max="13048" width="6.08984375" style="385" customWidth="1"/>
    <col min="13049" max="13049" width="10.08984375" style="385" bestFit="1" customWidth="1"/>
    <col min="13050" max="13066" width="10.08984375" style="385" customWidth="1"/>
    <col min="13067" max="13067" width="10.453125" style="385" customWidth="1"/>
    <col min="13068" max="13068" width="10.08984375" style="385" customWidth="1"/>
    <col min="13069" max="13069" width="9.453125" style="385" customWidth="1"/>
    <col min="13070" max="13070" width="3.453125" style="385" customWidth="1"/>
    <col min="13071" max="13071" width="8.36328125" style="385" customWidth="1"/>
    <col min="13072" max="13303" width="10.6328125" style="385"/>
    <col min="13304" max="13304" width="6.08984375" style="385" customWidth="1"/>
    <col min="13305" max="13305" width="10.08984375" style="385" bestFit="1" customWidth="1"/>
    <col min="13306" max="13322" width="10.08984375" style="385" customWidth="1"/>
    <col min="13323" max="13323" width="10.453125" style="385" customWidth="1"/>
    <col min="13324" max="13324" width="10.08984375" style="385" customWidth="1"/>
    <col min="13325" max="13325" width="9.453125" style="385" customWidth="1"/>
    <col min="13326" max="13326" width="3.453125" style="385" customWidth="1"/>
    <col min="13327" max="13327" width="8.36328125" style="385" customWidth="1"/>
    <col min="13328" max="13559" width="10.6328125" style="385"/>
    <col min="13560" max="13560" width="6.08984375" style="385" customWidth="1"/>
    <col min="13561" max="13561" width="10.08984375" style="385" bestFit="1" customWidth="1"/>
    <col min="13562" max="13578" width="10.08984375" style="385" customWidth="1"/>
    <col min="13579" max="13579" width="10.453125" style="385" customWidth="1"/>
    <col min="13580" max="13580" width="10.08984375" style="385" customWidth="1"/>
    <col min="13581" max="13581" width="9.453125" style="385" customWidth="1"/>
    <col min="13582" max="13582" width="3.453125" style="385" customWidth="1"/>
    <col min="13583" max="13583" width="8.36328125" style="385" customWidth="1"/>
    <col min="13584" max="13815" width="10.6328125" style="385"/>
    <col min="13816" max="13816" width="6.08984375" style="385" customWidth="1"/>
    <col min="13817" max="13817" width="10.08984375" style="385" bestFit="1" customWidth="1"/>
    <col min="13818" max="13834" width="10.08984375" style="385" customWidth="1"/>
    <col min="13835" max="13835" width="10.453125" style="385" customWidth="1"/>
    <col min="13836" max="13836" width="10.08984375" style="385" customWidth="1"/>
    <col min="13837" max="13837" width="9.453125" style="385" customWidth="1"/>
    <col min="13838" max="13838" width="3.453125" style="385" customWidth="1"/>
    <col min="13839" max="13839" width="8.36328125" style="385" customWidth="1"/>
    <col min="13840" max="14071" width="10.6328125" style="385"/>
    <col min="14072" max="14072" width="6.08984375" style="385" customWidth="1"/>
    <col min="14073" max="14073" width="10.08984375" style="385" bestFit="1" customWidth="1"/>
    <col min="14074" max="14090" width="10.08984375" style="385" customWidth="1"/>
    <col min="14091" max="14091" width="10.453125" style="385" customWidth="1"/>
    <col min="14092" max="14092" width="10.08984375" style="385" customWidth="1"/>
    <col min="14093" max="14093" width="9.453125" style="385" customWidth="1"/>
    <col min="14094" max="14094" width="3.453125" style="385" customWidth="1"/>
    <col min="14095" max="14095" width="8.36328125" style="385" customWidth="1"/>
    <col min="14096" max="14327" width="10.6328125" style="385"/>
    <col min="14328" max="14328" width="6.08984375" style="385" customWidth="1"/>
    <col min="14329" max="14329" width="10.08984375" style="385" bestFit="1" customWidth="1"/>
    <col min="14330" max="14346" width="10.08984375" style="385" customWidth="1"/>
    <col min="14347" max="14347" width="10.453125" style="385" customWidth="1"/>
    <col min="14348" max="14348" width="10.08984375" style="385" customWidth="1"/>
    <col min="14349" max="14349" width="9.453125" style="385" customWidth="1"/>
    <col min="14350" max="14350" width="3.453125" style="385" customWidth="1"/>
    <col min="14351" max="14351" width="8.36328125" style="385" customWidth="1"/>
    <col min="14352" max="14583" width="10.6328125" style="385"/>
    <col min="14584" max="14584" width="6.08984375" style="385" customWidth="1"/>
    <col min="14585" max="14585" width="10.08984375" style="385" bestFit="1" customWidth="1"/>
    <col min="14586" max="14602" width="10.08984375" style="385" customWidth="1"/>
    <col min="14603" max="14603" width="10.453125" style="385" customWidth="1"/>
    <col min="14604" max="14604" width="10.08984375" style="385" customWidth="1"/>
    <col min="14605" max="14605" width="9.453125" style="385" customWidth="1"/>
    <col min="14606" max="14606" width="3.453125" style="385" customWidth="1"/>
    <col min="14607" max="14607" width="8.36328125" style="385" customWidth="1"/>
    <col min="14608" max="14839" width="10.6328125" style="385"/>
    <col min="14840" max="14840" width="6.08984375" style="385" customWidth="1"/>
    <col min="14841" max="14841" width="10.08984375" style="385" bestFit="1" customWidth="1"/>
    <col min="14842" max="14858" width="10.08984375" style="385" customWidth="1"/>
    <col min="14859" max="14859" width="10.453125" style="385" customWidth="1"/>
    <col min="14860" max="14860" width="10.08984375" style="385" customWidth="1"/>
    <col min="14861" max="14861" width="9.453125" style="385" customWidth="1"/>
    <col min="14862" max="14862" width="3.453125" style="385" customWidth="1"/>
    <col min="14863" max="14863" width="8.36328125" style="385" customWidth="1"/>
    <col min="14864" max="15095" width="10.6328125" style="385"/>
    <col min="15096" max="15096" width="6.08984375" style="385" customWidth="1"/>
    <col min="15097" max="15097" width="10.08984375" style="385" bestFit="1" customWidth="1"/>
    <col min="15098" max="15114" width="10.08984375" style="385" customWidth="1"/>
    <col min="15115" max="15115" width="10.453125" style="385" customWidth="1"/>
    <col min="15116" max="15116" width="10.08984375" style="385" customWidth="1"/>
    <col min="15117" max="15117" width="9.453125" style="385" customWidth="1"/>
    <col min="15118" max="15118" width="3.453125" style="385" customWidth="1"/>
    <col min="15119" max="15119" width="8.36328125" style="385" customWidth="1"/>
    <col min="15120" max="15351" width="10.6328125" style="385"/>
    <col min="15352" max="15352" width="6.08984375" style="385" customWidth="1"/>
    <col min="15353" max="15353" width="10.08984375" style="385" bestFit="1" customWidth="1"/>
    <col min="15354" max="15370" width="10.08984375" style="385" customWidth="1"/>
    <col min="15371" max="15371" width="10.453125" style="385" customWidth="1"/>
    <col min="15372" max="15372" width="10.08984375" style="385" customWidth="1"/>
    <col min="15373" max="15373" width="9.453125" style="385" customWidth="1"/>
    <col min="15374" max="15374" width="3.453125" style="385" customWidth="1"/>
    <col min="15375" max="15375" width="8.36328125" style="385" customWidth="1"/>
    <col min="15376" max="15607" width="10.6328125" style="385"/>
    <col min="15608" max="15608" width="6.08984375" style="385" customWidth="1"/>
    <col min="15609" max="15609" width="10.08984375" style="385" bestFit="1" customWidth="1"/>
    <col min="15610" max="15626" width="10.08984375" style="385" customWidth="1"/>
    <col min="15627" max="15627" width="10.453125" style="385" customWidth="1"/>
    <col min="15628" max="15628" width="10.08984375" style="385" customWidth="1"/>
    <col min="15629" max="15629" width="9.453125" style="385" customWidth="1"/>
    <col min="15630" max="15630" width="3.453125" style="385" customWidth="1"/>
    <col min="15631" max="15631" width="8.36328125" style="385" customWidth="1"/>
    <col min="15632" max="15863" width="10.6328125" style="385"/>
    <col min="15864" max="15864" width="6.08984375" style="385" customWidth="1"/>
    <col min="15865" max="15865" width="10.08984375" style="385" bestFit="1" customWidth="1"/>
    <col min="15866" max="15882" width="10.08984375" style="385" customWidth="1"/>
    <col min="15883" max="15883" width="10.453125" style="385" customWidth="1"/>
    <col min="15884" max="15884" width="10.08984375" style="385" customWidth="1"/>
    <col min="15885" max="15885" width="9.453125" style="385" customWidth="1"/>
    <col min="15886" max="15886" width="3.453125" style="385" customWidth="1"/>
    <col min="15887" max="15887" width="8.36328125" style="385" customWidth="1"/>
    <col min="15888" max="16119" width="10.6328125" style="385"/>
    <col min="16120" max="16120" width="6.08984375" style="385" customWidth="1"/>
    <col min="16121" max="16121" width="10.08984375" style="385" bestFit="1" customWidth="1"/>
    <col min="16122" max="16138" width="10.08984375" style="385" customWidth="1"/>
    <col min="16139" max="16139" width="10.453125" style="385" customWidth="1"/>
    <col min="16140" max="16140" width="10.08984375" style="385" customWidth="1"/>
    <col min="16141" max="16141" width="9.453125" style="385" customWidth="1"/>
    <col min="16142" max="16142" width="3.453125" style="385" customWidth="1"/>
    <col min="16143" max="16143" width="8.36328125" style="385" customWidth="1"/>
    <col min="16144" max="16384" width="10.6328125" style="385"/>
  </cols>
  <sheetData>
    <row r="1" spans="1:24" ht="12.5">
      <c r="A1" s="155" t="s">
        <v>2602</v>
      </c>
    </row>
    <row r="2" spans="1:24" ht="16.5" customHeight="1">
      <c r="A2" s="2137" t="s">
        <v>1380</v>
      </c>
      <c r="B2" s="2138" t="s">
        <v>1381</v>
      </c>
      <c r="C2" s="2138"/>
      <c r="V2" s="385" t="s">
        <v>1382</v>
      </c>
      <c r="W2" s="385" t="s">
        <v>2596</v>
      </c>
    </row>
    <row r="3" spans="1:24" ht="12.5">
      <c r="A3" s="3352" t="s">
        <v>401</v>
      </c>
      <c r="B3" s="3353"/>
      <c r="C3" s="2139"/>
      <c r="D3" s="3353" t="s">
        <v>1383</v>
      </c>
      <c r="E3" s="3350" t="s">
        <v>1384</v>
      </c>
      <c r="F3" s="3350" t="s">
        <v>1385</v>
      </c>
      <c r="G3" s="3350" t="s">
        <v>1386</v>
      </c>
      <c r="H3" s="3358" t="s">
        <v>1387</v>
      </c>
      <c r="I3" s="3358" t="s">
        <v>1388</v>
      </c>
      <c r="J3" s="3350" t="s">
        <v>1389</v>
      </c>
      <c r="K3" s="3350" t="s">
        <v>1390</v>
      </c>
      <c r="L3" s="3350" t="s">
        <v>1391</v>
      </c>
      <c r="M3" s="3350" t="s">
        <v>1392</v>
      </c>
      <c r="N3" s="3350" t="s">
        <v>1393</v>
      </c>
      <c r="O3" s="3350" t="s">
        <v>1394</v>
      </c>
      <c r="P3" s="3350" t="s">
        <v>1395</v>
      </c>
      <c r="Q3" s="3350" t="s">
        <v>1396</v>
      </c>
      <c r="R3" s="3350" t="s">
        <v>1397</v>
      </c>
      <c r="S3" s="3360" t="s">
        <v>1398</v>
      </c>
      <c r="T3" s="3350" t="s">
        <v>1399</v>
      </c>
      <c r="U3" s="3350" t="s">
        <v>2863</v>
      </c>
      <c r="V3" s="3350" t="s">
        <v>2864</v>
      </c>
      <c r="W3" s="3350" t="s">
        <v>2865</v>
      </c>
      <c r="X3" s="3350" t="s">
        <v>2762</v>
      </c>
    </row>
    <row r="4" spans="1:24" ht="12.5">
      <c r="A4" s="3354"/>
      <c r="B4" s="3355"/>
      <c r="C4" s="2140"/>
      <c r="D4" s="3355"/>
      <c r="E4" s="3351"/>
      <c r="F4" s="3351"/>
      <c r="G4" s="3351"/>
      <c r="H4" s="3359"/>
      <c r="I4" s="3359"/>
      <c r="J4" s="3351"/>
      <c r="K4" s="3351"/>
      <c r="L4" s="3351"/>
      <c r="M4" s="3351"/>
      <c r="N4" s="3351"/>
      <c r="O4" s="3351"/>
      <c r="P4" s="3351"/>
      <c r="Q4" s="3351"/>
      <c r="R4" s="3351"/>
      <c r="S4" s="3361"/>
      <c r="T4" s="3351"/>
      <c r="U4" s="3351"/>
      <c r="V4" s="3351"/>
      <c r="W4" s="3351"/>
      <c r="X4" s="3351"/>
    </row>
    <row r="5" spans="1:24" s="2138" customFormat="1" ht="18" customHeight="1">
      <c r="A5" s="3356"/>
      <c r="B5" s="3357"/>
      <c r="C5" s="2141"/>
      <c r="D5" s="2142">
        <v>1920</v>
      </c>
      <c r="E5" s="2143">
        <v>1925</v>
      </c>
      <c r="F5" s="2143">
        <v>1930</v>
      </c>
      <c r="G5" s="2143">
        <v>1935</v>
      </c>
      <c r="H5" s="2144">
        <v>1940</v>
      </c>
      <c r="I5" s="2144">
        <v>1947</v>
      </c>
      <c r="J5" s="2143">
        <v>1950</v>
      </c>
      <c r="K5" s="2143">
        <v>1955</v>
      </c>
      <c r="L5" s="2143">
        <v>1960</v>
      </c>
      <c r="M5" s="2143">
        <v>1965</v>
      </c>
      <c r="N5" s="2143">
        <v>1970</v>
      </c>
      <c r="O5" s="2143">
        <v>1975</v>
      </c>
      <c r="P5" s="2143">
        <v>1980</v>
      </c>
      <c r="Q5" s="2143">
        <v>1985</v>
      </c>
      <c r="R5" s="2143">
        <v>1990</v>
      </c>
      <c r="S5" s="2145">
        <v>1995</v>
      </c>
      <c r="T5" s="2146">
        <v>2000</v>
      </c>
      <c r="U5" s="2143">
        <v>2005</v>
      </c>
      <c r="V5" s="2167">
        <v>2010</v>
      </c>
      <c r="W5" s="2167">
        <v>2015</v>
      </c>
      <c r="X5" s="2198">
        <v>2020</v>
      </c>
    </row>
    <row r="6" spans="1:24" ht="15" customHeight="1">
      <c r="A6" s="1001"/>
      <c r="B6" s="1002" t="s">
        <v>1381</v>
      </c>
      <c r="C6" s="2147" t="s">
        <v>2261</v>
      </c>
      <c r="D6" s="2162">
        <v>100</v>
      </c>
      <c r="E6" s="2162">
        <v>100</v>
      </c>
      <c r="F6" s="2162">
        <v>100</v>
      </c>
      <c r="G6" s="2162">
        <v>100</v>
      </c>
      <c r="H6" s="2163"/>
      <c r="I6" s="2163"/>
      <c r="J6" s="2162">
        <v>100</v>
      </c>
      <c r="K6" s="2162">
        <v>100</v>
      </c>
      <c r="L6" s="2162">
        <v>100</v>
      </c>
      <c r="M6" s="2162">
        <v>100.00000000000001</v>
      </c>
      <c r="N6" s="2162">
        <v>100</v>
      </c>
      <c r="O6" s="2162">
        <v>100.00000000000001</v>
      </c>
      <c r="P6" s="2162">
        <v>100</v>
      </c>
      <c r="Q6" s="2162">
        <v>100</v>
      </c>
      <c r="R6" s="2162">
        <v>99.999999999999986</v>
      </c>
      <c r="S6" s="2162">
        <v>100</v>
      </c>
      <c r="T6" s="2162">
        <v>100.00000000000001</v>
      </c>
      <c r="U6" s="2162">
        <v>100</v>
      </c>
      <c r="V6" s="2162">
        <v>100</v>
      </c>
      <c r="W6" s="2164">
        <v>100.00000000000001</v>
      </c>
      <c r="X6" s="2516">
        <f>'3_3旧市区町年齢3区分人口'!X6/'3_3旧市区町年齢3区分人口'!X6*100</f>
        <v>100</v>
      </c>
    </row>
    <row r="7" spans="1:24" ht="15" customHeight="1">
      <c r="A7" s="1001"/>
      <c r="B7" s="1002"/>
      <c r="C7" s="2147" t="s">
        <v>2592</v>
      </c>
      <c r="D7" s="2162">
        <v>34.684857409491038</v>
      </c>
      <c r="E7" s="2162">
        <v>34.627034273362682</v>
      </c>
      <c r="F7" s="2162">
        <v>34.258682157014285</v>
      </c>
      <c r="G7" s="2162">
        <v>34.353015925993304</v>
      </c>
      <c r="H7" s="2163"/>
      <c r="I7" s="2163"/>
      <c r="J7" s="2162">
        <v>33.323769808576486</v>
      </c>
      <c r="K7" s="2162">
        <v>31.552038939692835</v>
      </c>
      <c r="L7" s="2162">
        <v>27.87959551979759</v>
      </c>
      <c r="M7" s="2162">
        <v>24.069755894740162</v>
      </c>
      <c r="N7" s="2162">
        <v>23.499891172271724</v>
      </c>
      <c r="O7" s="2162">
        <v>24.540616716922099</v>
      </c>
      <c r="P7" s="2162">
        <v>23.898176254816299</v>
      </c>
      <c r="Q7" s="2162">
        <v>21.779728318451564</v>
      </c>
      <c r="R7" s="2162">
        <v>18.39927624135635</v>
      </c>
      <c r="S7" s="2162">
        <v>16.300011149498474</v>
      </c>
      <c r="T7" s="2162">
        <v>14.966289825467927</v>
      </c>
      <c r="U7" s="2162">
        <v>14.253067007736551</v>
      </c>
      <c r="V7" s="2162">
        <v>13.665388516082469</v>
      </c>
      <c r="W7" s="2164">
        <v>12.925690777509729</v>
      </c>
      <c r="X7" s="2516">
        <f>'3_3旧市区町年齢3区分人口'!X7/('3_3旧市区町年齢3区分人口'!X6-'3_3旧市区町年齢3区分人口'!X10)*100</f>
        <v>12.497702367257403</v>
      </c>
    </row>
    <row r="8" spans="1:24" ht="15" customHeight="1">
      <c r="A8" s="1001"/>
      <c r="B8" s="1002"/>
      <c r="C8" s="2147" t="s">
        <v>2593</v>
      </c>
      <c r="D8" s="2162">
        <v>57.254070400901867</v>
      </c>
      <c r="E8" s="2162">
        <v>57.758703538100434</v>
      </c>
      <c r="F8" s="2162">
        <v>60.934240815071504</v>
      </c>
      <c r="G8" s="2162">
        <v>61.107501480708393</v>
      </c>
      <c r="H8" s="2163"/>
      <c r="I8" s="2163"/>
      <c r="J8" s="2162">
        <v>61.802637841599037</v>
      </c>
      <c r="K8" s="2162">
        <v>63.081827572822824</v>
      </c>
      <c r="L8" s="2162">
        <v>66.421894682542302</v>
      </c>
      <c r="M8" s="2162">
        <v>69.768284692330113</v>
      </c>
      <c r="N8" s="2162">
        <v>69.559020618998417</v>
      </c>
      <c r="O8" s="2162">
        <v>67.528731370652622</v>
      </c>
      <c r="P8" s="2162">
        <v>66.861774343771927</v>
      </c>
      <c r="Q8" s="2162">
        <v>67.88329482584443</v>
      </c>
      <c r="R8" s="2162">
        <v>69.674208356493821</v>
      </c>
      <c r="S8" s="2162">
        <v>69.554720145736169</v>
      </c>
      <c r="T8" s="2162">
        <v>68.0871245072383</v>
      </c>
      <c r="U8" s="2162">
        <v>65.844255684637716</v>
      </c>
      <c r="V8" s="2162">
        <v>63.270559671574389</v>
      </c>
      <c r="W8" s="2164">
        <v>59.981249756570499</v>
      </c>
      <c r="X8" s="2516">
        <f>'3_3旧市区町年齢3区分人口'!X8/('3_3旧市区町年齢3区分人口'!X6-'3_3旧市区町年齢3区分人口'!X10)*100</f>
        <v>58.226187769646486</v>
      </c>
    </row>
    <row r="9" spans="1:24" ht="15" customHeight="1">
      <c r="A9" s="2153"/>
      <c r="B9" s="2154"/>
      <c r="C9" s="2168" t="s">
        <v>2594</v>
      </c>
      <c r="D9" s="2169">
        <v>8.0610721896070974</v>
      </c>
      <c r="E9" s="2169">
        <v>7.6142621885368866</v>
      </c>
      <c r="F9" s="2169">
        <v>4.8070770279142048</v>
      </c>
      <c r="G9" s="2169">
        <v>4.5394825932983069</v>
      </c>
      <c r="H9" s="2170"/>
      <c r="I9" s="2170"/>
      <c r="J9" s="2169">
        <v>4.8735923498244738</v>
      </c>
      <c r="K9" s="2169">
        <v>5.3661334874843405</v>
      </c>
      <c r="L9" s="2169">
        <v>5.6985097976601073</v>
      </c>
      <c r="M9" s="2169">
        <v>6.1619594129297273</v>
      </c>
      <c r="N9" s="2169">
        <v>6.9410882087298686</v>
      </c>
      <c r="O9" s="2169">
        <v>7.9306519124252839</v>
      </c>
      <c r="P9" s="2169">
        <v>9.240049401411774</v>
      </c>
      <c r="Q9" s="2169">
        <v>10.336976855704005</v>
      </c>
      <c r="R9" s="2169">
        <v>11.926515402149814</v>
      </c>
      <c r="S9" s="2169">
        <v>14.145268704765353</v>
      </c>
      <c r="T9" s="2169">
        <v>16.946585667293785</v>
      </c>
      <c r="U9" s="2169">
        <v>19.902677307625741</v>
      </c>
      <c r="V9" s="2169">
        <v>23.064051812343138</v>
      </c>
      <c r="W9" s="2171">
        <v>27.093059465919779</v>
      </c>
      <c r="X9" s="2517">
        <f>'3_3旧市区町年齢3区分人口'!X9/('3_3旧市区町年齢3区分人口'!X6-'3_3旧市区町年齢3区分人口'!X10)*100</f>
        <v>29.27610986309611</v>
      </c>
    </row>
    <row r="10" spans="1:24" ht="15" customHeight="1">
      <c r="A10" s="1001" t="s">
        <v>1402</v>
      </c>
      <c r="B10" s="1002" t="s">
        <v>4</v>
      </c>
      <c r="C10" s="2147" t="s">
        <v>2261</v>
      </c>
      <c r="D10" s="2162">
        <v>99.999999999999986</v>
      </c>
      <c r="E10" s="2162">
        <v>100</v>
      </c>
      <c r="F10" s="2162">
        <v>100</v>
      </c>
      <c r="G10" s="2162">
        <v>100</v>
      </c>
      <c r="H10" s="2163"/>
      <c r="I10" s="2163"/>
      <c r="J10" s="2162">
        <v>100.00000000000001</v>
      </c>
      <c r="K10" s="2162">
        <v>100.00000000000001</v>
      </c>
      <c r="L10" s="2162">
        <v>100</v>
      </c>
      <c r="M10" s="2162">
        <v>100</v>
      </c>
      <c r="N10" s="2162">
        <v>100</v>
      </c>
      <c r="O10" s="2162">
        <v>100</v>
      </c>
      <c r="P10" s="2162">
        <v>100</v>
      </c>
      <c r="Q10" s="2162">
        <v>100</v>
      </c>
      <c r="R10" s="2162">
        <v>100</v>
      </c>
      <c r="S10" s="2162">
        <v>100</v>
      </c>
      <c r="T10" s="2162">
        <v>100</v>
      </c>
      <c r="U10" s="2162">
        <v>100</v>
      </c>
      <c r="V10" s="2162">
        <v>100</v>
      </c>
      <c r="W10" s="2164">
        <v>100</v>
      </c>
      <c r="X10" s="2516">
        <f>'3_3旧市区町年齢3区分人口'!X11/'3_3旧市区町年齢3区分人口'!X11*100</f>
        <v>100</v>
      </c>
    </row>
    <row r="11" spans="1:24" ht="13.5" customHeight="1">
      <c r="A11" s="1001"/>
      <c r="B11" s="1002"/>
      <c r="C11" s="2147" t="s">
        <v>2592</v>
      </c>
      <c r="D11" s="2162">
        <v>30.320253330725727</v>
      </c>
      <c r="E11" s="2162">
        <v>31.009330541581871</v>
      </c>
      <c r="F11" s="2162">
        <v>31.077800213282984</v>
      </c>
      <c r="G11" s="2162">
        <v>31.388340439286864</v>
      </c>
      <c r="H11" s="2163"/>
      <c r="I11" s="2163"/>
      <c r="J11" s="2162">
        <v>30.649226919361066</v>
      </c>
      <c r="K11" s="2162">
        <v>29.062149871482241</v>
      </c>
      <c r="L11" s="2162">
        <v>25.476036795617706</v>
      </c>
      <c r="M11" s="2162">
        <v>22.316692065026377</v>
      </c>
      <c r="N11" s="2162">
        <v>22.211093016453553</v>
      </c>
      <c r="O11" s="2162">
        <v>23.433138461221528</v>
      </c>
      <c r="P11" s="2162">
        <v>22.590372060650381</v>
      </c>
      <c r="Q11" s="2162">
        <v>20.541181510128183</v>
      </c>
      <c r="R11" s="2162">
        <v>17.512986295690691</v>
      </c>
      <c r="S11" s="2162">
        <v>15.701519018841346</v>
      </c>
      <c r="T11" s="2162">
        <v>13.852760760865412</v>
      </c>
      <c r="U11" s="2162">
        <v>13.127346600015388</v>
      </c>
      <c r="V11" s="2162">
        <v>12.741513848406028</v>
      </c>
      <c r="W11" s="2164">
        <v>12.188783769010811</v>
      </c>
      <c r="X11" s="2516">
        <f>'3_3旧市区町年齢3区分人口'!X12/('3_3旧市区町年齢3区分人口'!X11-'3_3旧市区町年齢3区分人口'!X15)*100</f>
        <v>11.945644753824816</v>
      </c>
    </row>
    <row r="12" spans="1:24" ht="13.5" customHeight="1">
      <c r="A12" s="1001"/>
      <c r="B12" s="1002"/>
      <c r="C12" s="2147" t="s">
        <v>2593</v>
      </c>
      <c r="D12" s="2162">
        <v>64.603219679210852</v>
      </c>
      <c r="E12" s="2162">
        <v>64.038690352576708</v>
      </c>
      <c r="F12" s="2162">
        <v>65.9141667103722</v>
      </c>
      <c r="G12" s="2162">
        <v>65.650693314858799</v>
      </c>
      <c r="H12" s="2163"/>
      <c r="I12" s="2163"/>
      <c r="J12" s="2162">
        <v>65.752972379621525</v>
      </c>
      <c r="K12" s="2162">
        <v>66.750452473776804</v>
      </c>
      <c r="L12" s="2162">
        <v>69.897669257776698</v>
      </c>
      <c r="M12" s="2162">
        <v>72.254305802826536</v>
      </c>
      <c r="N12" s="2162">
        <v>71.323709113422979</v>
      </c>
      <c r="O12" s="2162">
        <v>68.974942281460471</v>
      </c>
      <c r="P12" s="2162">
        <v>68.359720301078681</v>
      </c>
      <c r="Q12" s="2162">
        <v>69.353472914683849</v>
      </c>
      <c r="R12" s="2162">
        <v>70.941791120087601</v>
      </c>
      <c r="S12" s="2162">
        <v>70.752297086315323</v>
      </c>
      <c r="T12" s="2162">
        <v>69.230160916212455</v>
      </c>
      <c r="U12" s="2162">
        <v>66.79433968344371</v>
      </c>
      <c r="V12" s="2162">
        <v>64.109101128001356</v>
      </c>
      <c r="W12" s="2164">
        <v>60.716520094463014</v>
      </c>
      <c r="X12" s="2516">
        <f>'3_3旧市区町年齢3区分人口'!X13/('3_3旧市区町年齢3区分人口'!X11-'3_3旧市区町年齢3区分人口'!X15)*100</f>
        <v>58.82662620518073</v>
      </c>
    </row>
    <row r="13" spans="1:24" ht="15" customHeight="1">
      <c r="A13" s="2153"/>
      <c r="B13" s="2154"/>
      <c r="C13" s="2168" t="s">
        <v>2594</v>
      </c>
      <c r="D13" s="2169">
        <v>5.0765269900634129</v>
      </c>
      <c r="E13" s="2169">
        <v>4.9519791058414224</v>
      </c>
      <c r="F13" s="2169">
        <v>3.0080330763448191</v>
      </c>
      <c r="G13" s="2169">
        <v>2.9609662458543355</v>
      </c>
      <c r="H13" s="2170"/>
      <c r="I13" s="2170"/>
      <c r="J13" s="2169">
        <v>3.5978007010174133</v>
      </c>
      <c r="K13" s="2169">
        <v>4.1873976547409617</v>
      </c>
      <c r="L13" s="2169">
        <v>4.6262939466055979</v>
      </c>
      <c r="M13" s="2169">
        <v>5.4290021321470903</v>
      </c>
      <c r="N13" s="2169">
        <v>6.4651978701234611</v>
      </c>
      <c r="O13" s="2169">
        <v>7.5919192573180041</v>
      </c>
      <c r="P13" s="2169">
        <v>9.0499076382709411</v>
      </c>
      <c r="Q13" s="2169">
        <v>10.105345575187975</v>
      </c>
      <c r="R13" s="2169">
        <v>11.545222584221703</v>
      </c>
      <c r="S13" s="2169">
        <v>13.546183894843322</v>
      </c>
      <c r="T13" s="2169">
        <v>16.917078322922134</v>
      </c>
      <c r="U13" s="2169">
        <v>20.078313716540912</v>
      </c>
      <c r="V13" s="2169">
        <v>23.149385023592611</v>
      </c>
      <c r="W13" s="2171">
        <v>27.094696136526181</v>
      </c>
      <c r="X13" s="2517">
        <f>'3_3旧市区町年齢3区分人口'!X14/('3_3旧市区町年齢3区分人口'!X11-'3_3旧市区町年齢3区分人口'!X15)*100</f>
        <v>29.227729040994451</v>
      </c>
    </row>
    <row r="14" spans="1:24" ht="15" customHeight="1">
      <c r="A14" s="1001" t="s">
        <v>1403</v>
      </c>
      <c r="B14" s="1002" t="s">
        <v>69</v>
      </c>
      <c r="C14" s="2147" t="s">
        <v>2261</v>
      </c>
      <c r="D14" s="2162">
        <v>100</v>
      </c>
      <c r="E14" s="2162">
        <v>100.00000000000001</v>
      </c>
      <c r="F14" s="2162">
        <v>100</v>
      </c>
      <c r="G14" s="2162">
        <v>100.00000000000001</v>
      </c>
      <c r="H14" s="2163"/>
      <c r="I14" s="2163"/>
      <c r="J14" s="2162">
        <v>100</v>
      </c>
      <c r="K14" s="2162">
        <v>100.00000000000001</v>
      </c>
      <c r="L14" s="2162">
        <v>100</v>
      </c>
      <c r="M14" s="2162">
        <v>99.999999999999986</v>
      </c>
      <c r="N14" s="2162">
        <v>99.999999999999986</v>
      </c>
      <c r="O14" s="2162">
        <v>99.999999999999986</v>
      </c>
      <c r="P14" s="2162">
        <v>100</v>
      </c>
      <c r="Q14" s="2162">
        <v>100</v>
      </c>
      <c r="R14" s="2162">
        <v>100</v>
      </c>
      <c r="S14" s="2162">
        <v>100</v>
      </c>
      <c r="T14" s="2162">
        <v>100</v>
      </c>
      <c r="U14" s="2162">
        <v>100</v>
      </c>
      <c r="V14" s="2162">
        <v>100</v>
      </c>
      <c r="W14" s="2164">
        <v>100</v>
      </c>
      <c r="X14" s="2516">
        <f>'3_3旧市区町年齢3区分人口'!X16/'3_3旧市区町年齢3区分人口'!X16*100</f>
        <v>100</v>
      </c>
    </row>
    <row r="15" spans="1:24" ht="15" customHeight="1">
      <c r="A15" s="1001"/>
      <c r="B15" s="1002"/>
      <c r="C15" s="2147" t="s">
        <v>2592</v>
      </c>
      <c r="D15" s="2162">
        <v>32.938320959451744</v>
      </c>
      <c r="E15" s="2162">
        <v>32.098035475872592</v>
      </c>
      <c r="F15" s="2162">
        <v>32.253014456065557</v>
      </c>
      <c r="G15" s="2162">
        <v>32.394712741091084</v>
      </c>
      <c r="H15" s="2163"/>
      <c r="I15" s="2163"/>
      <c r="J15" s="2162">
        <v>30.303211031060641</v>
      </c>
      <c r="K15" s="2162">
        <v>28.430603372684395</v>
      </c>
      <c r="L15" s="2162">
        <v>24.791165227240551</v>
      </c>
      <c r="M15" s="2162">
        <v>21.578737831659517</v>
      </c>
      <c r="N15" s="2162">
        <v>21.677041162567569</v>
      </c>
      <c r="O15" s="2162">
        <v>22.923886256439829</v>
      </c>
      <c r="P15" s="2162">
        <v>21.965886666336857</v>
      </c>
      <c r="Q15" s="2162">
        <v>19.710672999761425</v>
      </c>
      <c r="R15" s="2162">
        <v>16.868629192572854</v>
      </c>
      <c r="S15" s="2162">
        <v>15.034909502118712</v>
      </c>
      <c r="T15" s="2162">
        <v>13.891493987897205</v>
      </c>
      <c r="U15" s="2162">
        <v>14.234351541888746</v>
      </c>
      <c r="V15" s="2162">
        <v>14.145703082088732</v>
      </c>
      <c r="W15" s="2164">
        <v>13.354258471356935</v>
      </c>
      <c r="X15" s="2516">
        <f>'3_3旧市区町年齢3区分人口'!X17/('3_3旧市区町年齢3区分人口'!X16-'3_3旧市区町年齢3区分人口'!X20)*100</f>
        <v>13.272075302554908</v>
      </c>
    </row>
    <row r="16" spans="1:24" ht="15" customHeight="1">
      <c r="A16" s="1001"/>
      <c r="B16" s="1002"/>
      <c r="C16" s="2147" t="s">
        <v>2593</v>
      </c>
      <c r="D16" s="2162">
        <v>61.0198933942509</v>
      </c>
      <c r="E16" s="2162">
        <v>62.426091932099951</v>
      </c>
      <c r="F16" s="2162">
        <v>64.46106188794883</v>
      </c>
      <c r="G16" s="2162">
        <v>64.391650833139693</v>
      </c>
      <c r="H16" s="2163"/>
      <c r="I16" s="2163"/>
      <c r="J16" s="2162">
        <v>65.954959683190992</v>
      </c>
      <c r="K16" s="2162">
        <v>67.28293074643949</v>
      </c>
      <c r="L16" s="2162">
        <v>70.664768959067629</v>
      </c>
      <c r="M16" s="2162">
        <v>73.358718824647468</v>
      </c>
      <c r="N16" s="2162">
        <v>72.489059977066901</v>
      </c>
      <c r="O16" s="2162">
        <v>70.190461165180579</v>
      </c>
      <c r="P16" s="2162">
        <v>69.672333899506938</v>
      </c>
      <c r="Q16" s="2162">
        <v>70.854750905502414</v>
      </c>
      <c r="R16" s="2162">
        <v>72.294125111026517</v>
      </c>
      <c r="S16" s="2162">
        <v>71.895150787449097</v>
      </c>
      <c r="T16" s="2162">
        <v>71.063840934692053</v>
      </c>
      <c r="U16" s="2162">
        <v>68.663242946472394</v>
      </c>
      <c r="V16" s="2162">
        <v>66.020604572744077</v>
      </c>
      <c r="W16" s="2164">
        <v>63.082168363470593</v>
      </c>
      <c r="X16" s="2516">
        <f>'3_3旧市区町年齢3区分人口'!X18/('3_3旧市区町年齢3区分人口'!X16-'3_3旧市区町年齢3区分人口'!X20)*100</f>
        <v>61.586234374221824</v>
      </c>
    </row>
    <row r="17" spans="1:24" ht="15" customHeight="1">
      <c r="A17" s="2153"/>
      <c r="B17" s="2154"/>
      <c r="C17" s="2168" t="s">
        <v>2594</v>
      </c>
      <c r="D17" s="2169">
        <v>6.0417856462973543</v>
      </c>
      <c r="E17" s="2169">
        <v>5.4758725920274651</v>
      </c>
      <c r="F17" s="2169">
        <v>3.2859236559856106</v>
      </c>
      <c r="G17" s="2169">
        <v>3.213636425769236</v>
      </c>
      <c r="H17" s="2170"/>
      <c r="I17" s="2170"/>
      <c r="J17" s="2169">
        <v>3.7418292857483659</v>
      </c>
      <c r="K17" s="2169">
        <v>4.286465880876122</v>
      </c>
      <c r="L17" s="2169">
        <v>4.5440658136918106</v>
      </c>
      <c r="M17" s="2169">
        <v>5.0625433436930107</v>
      </c>
      <c r="N17" s="2169">
        <v>5.8338988603655251</v>
      </c>
      <c r="O17" s="2169">
        <v>6.8856525783795837</v>
      </c>
      <c r="P17" s="2169">
        <v>8.3617794341562099</v>
      </c>
      <c r="Q17" s="2169">
        <v>9.4345760947361583</v>
      </c>
      <c r="R17" s="2169">
        <v>10.837245696400625</v>
      </c>
      <c r="S17" s="2169">
        <v>13.069939710432191</v>
      </c>
      <c r="T17" s="2169">
        <v>15.044665077410734</v>
      </c>
      <c r="U17" s="2169">
        <v>17.102405511638867</v>
      </c>
      <c r="V17" s="2169">
        <v>19.833692345167194</v>
      </c>
      <c r="W17" s="2171">
        <v>23.563573165172468</v>
      </c>
      <c r="X17" s="2517">
        <f>'3_3旧市区町年齢3区分人口'!X19/('3_3旧市区町年齢3区分人口'!X16-'3_3旧市区町年齢3区分人口'!X20)*100</f>
        <v>25.141690323223269</v>
      </c>
    </row>
    <row r="18" spans="1:24" ht="15" customHeight="1">
      <c r="A18" s="1001" t="s">
        <v>1404</v>
      </c>
      <c r="B18" s="1002" t="s">
        <v>70</v>
      </c>
      <c r="C18" s="2147" t="s">
        <v>2261</v>
      </c>
      <c r="D18" s="2162">
        <v>100</v>
      </c>
      <c r="E18" s="2162">
        <v>99.999999999999986</v>
      </c>
      <c r="F18" s="2162">
        <v>100</v>
      </c>
      <c r="G18" s="2162">
        <v>100</v>
      </c>
      <c r="H18" s="2163"/>
      <c r="I18" s="2163"/>
      <c r="J18" s="2162">
        <v>100</v>
      </c>
      <c r="K18" s="2162">
        <v>100</v>
      </c>
      <c r="L18" s="2162">
        <v>100</v>
      </c>
      <c r="M18" s="2162">
        <v>99.999999999999986</v>
      </c>
      <c r="N18" s="2162">
        <v>100</v>
      </c>
      <c r="O18" s="2162">
        <v>100.00000000000001</v>
      </c>
      <c r="P18" s="2162">
        <v>99.999999999999986</v>
      </c>
      <c r="Q18" s="2162">
        <v>99.999999999999986</v>
      </c>
      <c r="R18" s="2162">
        <v>100</v>
      </c>
      <c r="S18" s="2162">
        <v>100</v>
      </c>
      <c r="T18" s="2162">
        <v>100</v>
      </c>
      <c r="U18" s="2162">
        <v>100</v>
      </c>
      <c r="V18" s="2162">
        <v>100</v>
      </c>
      <c r="W18" s="2164">
        <v>99.999999999999986</v>
      </c>
      <c r="X18" s="2516">
        <f>'3_3旧市区町年齢3区分人口'!X21/'3_3旧市区町年齢3区分人口'!X21*100</f>
        <v>100</v>
      </c>
    </row>
    <row r="19" spans="1:24" ht="15" customHeight="1">
      <c r="A19" s="1001"/>
      <c r="B19" s="1002"/>
      <c r="C19" s="2147" t="s">
        <v>2592</v>
      </c>
      <c r="D19" s="2162">
        <v>29.412680661919794</v>
      </c>
      <c r="E19" s="2162">
        <v>30.337136862282893</v>
      </c>
      <c r="F19" s="2162">
        <v>30.515208376769294</v>
      </c>
      <c r="G19" s="2162">
        <v>33.424576574334729</v>
      </c>
      <c r="H19" s="2163"/>
      <c r="I19" s="2163"/>
      <c r="J19" s="2162">
        <v>29.669591612441774</v>
      </c>
      <c r="K19" s="2162">
        <v>28.140605605750078</v>
      </c>
      <c r="L19" s="2162">
        <v>24.469266570373939</v>
      </c>
      <c r="M19" s="2162">
        <v>21.38439019783748</v>
      </c>
      <c r="N19" s="2162">
        <v>20.870382587677557</v>
      </c>
      <c r="O19" s="2162">
        <v>20.791105924732683</v>
      </c>
      <c r="P19" s="2162">
        <v>19.072695485435524</v>
      </c>
      <c r="Q19" s="2162">
        <v>16.595789284537748</v>
      </c>
      <c r="R19" s="2162">
        <v>13.745648135138088</v>
      </c>
      <c r="S19" s="2162">
        <v>12.541084634346756</v>
      </c>
      <c r="T19" s="2162">
        <v>11.304297309409597</v>
      </c>
      <c r="U19" s="2162">
        <v>11.828570089589077</v>
      </c>
      <c r="V19" s="2162">
        <v>12.428462057412279</v>
      </c>
      <c r="W19" s="2164">
        <v>12.28080626065719</v>
      </c>
      <c r="X19" s="2516">
        <f>'3_3旧市区町年齢3区分人口'!X22/('3_3旧市区町年齢3区分人口'!X21-'3_3旧市区町年齢3区分人口'!X25)*100</f>
        <v>12.616569116549476</v>
      </c>
    </row>
    <row r="20" spans="1:24" ht="15" customHeight="1">
      <c r="A20" s="1001"/>
      <c r="B20" s="1002"/>
      <c r="C20" s="2147" t="s">
        <v>2593</v>
      </c>
      <c r="D20" s="2162">
        <v>65.908865705023857</v>
      </c>
      <c r="E20" s="2162">
        <v>65.070134310766875</v>
      </c>
      <c r="F20" s="2162">
        <v>66.703732017513374</v>
      </c>
      <c r="G20" s="2162">
        <v>64.144516851486074</v>
      </c>
      <c r="H20" s="2163"/>
      <c r="I20" s="2163"/>
      <c r="J20" s="2162">
        <v>67.252237321842884</v>
      </c>
      <c r="K20" s="2162">
        <v>68.039719423837425</v>
      </c>
      <c r="L20" s="2162">
        <v>71.099983951211684</v>
      </c>
      <c r="M20" s="2162">
        <v>73.424146560271964</v>
      </c>
      <c r="N20" s="2162">
        <v>72.630939800678419</v>
      </c>
      <c r="O20" s="2162">
        <v>70.775885031519934</v>
      </c>
      <c r="P20" s="2162">
        <v>70.200631644248929</v>
      </c>
      <c r="Q20" s="2162">
        <v>71.014644664730014</v>
      </c>
      <c r="R20" s="2162">
        <v>71.938082525408646</v>
      </c>
      <c r="S20" s="2162">
        <v>71.864215283483972</v>
      </c>
      <c r="T20" s="2162">
        <v>69.800156024366359</v>
      </c>
      <c r="U20" s="2162">
        <v>67.154316600145279</v>
      </c>
      <c r="V20" s="2162">
        <v>64.93712241231627</v>
      </c>
      <c r="W20" s="2164">
        <v>62.758471768218669</v>
      </c>
      <c r="X20" s="2516">
        <f>'3_3旧市区町年齢3区分人口'!X23/('3_3旧市区町年齢3区分人口'!X21-'3_3旧市区町年齢3区分人口'!X25)*100</f>
        <v>61.369367953804456</v>
      </c>
    </row>
    <row r="21" spans="1:24" ht="15" customHeight="1">
      <c r="A21" s="2153"/>
      <c r="B21" s="2154"/>
      <c r="C21" s="2168" t="s">
        <v>2594</v>
      </c>
      <c r="D21" s="2169">
        <v>4.6784536330563533</v>
      </c>
      <c r="E21" s="2169">
        <v>4.5927288269502258</v>
      </c>
      <c r="F21" s="2169">
        <v>2.7810596057173305</v>
      </c>
      <c r="G21" s="2169">
        <v>2.4309065741791995</v>
      </c>
      <c r="H21" s="2170"/>
      <c r="I21" s="2170"/>
      <c r="J21" s="2169">
        <v>3.0781710657153325</v>
      </c>
      <c r="K21" s="2169">
        <v>3.8196749704124935</v>
      </c>
      <c r="L21" s="2169">
        <v>4.4307494784143797</v>
      </c>
      <c r="M21" s="2169">
        <v>5.1914632418905517</v>
      </c>
      <c r="N21" s="2169">
        <v>6.4986776116440241</v>
      </c>
      <c r="O21" s="2169">
        <v>8.4330090437473846</v>
      </c>
      <c r="P21" s="2169">
        <v>10.726672870315539</v>
      </c>
      <c r="Q21" s="2169">
        <v>12.389566050732233</v>
      </c>
      <c r="R21" s="2169">
        <v>14.316269339453266</v>
      </c>
      <c r="S21" s="2169">
        <v>15.594700082169268</v>
      </c>
      <c r="T21" s="2169">
        <v>18.895546666224046</v>
      </c>
      <c r="U21" s="2169">
        <v>21.017113310265643</v>
      </c>
      <c r="V21" s="2169">
        <v>22.634415530271447</v>
      </c>
      <c r="W21" s="2171">
        <v>24.960721971124133</v>
      </c>
      <c r="X21" s="2517">
        <f>'3_3旧市区町年齢3区分人口'!X24/('3_3旧市区町年齢3区分人口'!X21-'3_3旧市区町年齢3区分人口'!X25)*100</f>
        <v>26.014062929646069</v>
      </c>
    </row>
    <row r="22" spans="1:24" ht="15" customHeight="1">
      <c r="A22" s="1001" t="s">
        <v>1410</v>
      </c>
      <c r="B22" s="1002" t="s">
        <v>71</v>
      </c>
      <c r="C22" s="2147" t="s">
        <v>2261</v>
      </c>
      <c r="D22" s="2162">
        <v>100.00000000000001</v>
      </c>
      <c r="E22" s="2162">
        <v>100</v>
      </c>
      <c r="F22" s="2162">
        <v>100</v>
      </c>
      <c r="G22" s="2162">
        <v>100</v>
      </c>
      <c r="H22" s="2163"/>
      <c r="I22" s="2163"/>
      <c r="J22" s="2162">
        <v>100</v>
      </c>
      <c r="K22" s="2162">
        <v>100</v>
      </c>
      <c r="L22" s="2162">
        <v>100</v>
      </c>
      <c r="M22" s="2162">
        <v>100</v>
      </c>
      <c r="N22" s="2162">
        <v>100</v>
      </c>
      <c r="O22" s="2162">
        <v>100.00000000000001</v>
      </c>
      <c r="P22" s="2162">
        <v>100</v>
      </c>
      <c r="Q22" s="2162">
        <v>100</v>
      </c>
      <c r="R22" s="2162">
        <v>100</v>
      </c>
      <c r="S22" s="2162">
        <v>99.999999999999986</v>
      </c>
      <c r="T22" s="2162">
        <v>100</v>
      </c>
      <c r="U22" s="2162">
        <v>100</v>
      </c>
      <c r="V22" s="2162">
        <v>99.999999999999986</v>
      </c>
      <c r="W22" s="2164">
        <v>100</v>
      </c>
      <c r="X22" s="2516">
        <f>'3_3旧市区町年齢3区分人口'!X26/'3_3旧市区町年齢3区分人口'!X26*100</f>
        <v>100</v>
      </c>
    </row>
    <row r="23" spans="1:24" ht="15" customHeight="1">
      <c r="A23" s="1001"/>
      <c r="B23" s="1002"/>
      <c r="C23" s="2147" t="s">
        <v>2592</v>
      </c>
      <c r="D23" s="2162">
        <v>29.406896551724138</v>
      </c>
      <c r="E23" s="2162">
        <v>30.332818959440665</v>
      </c>
      <c r="F23" s="2162">
        <v>30.511080727669238</v>
      </c>
      <c r="G23" s="2162">
        <v>27.691830811283001</v>
      </c>
      <c r="H23" s="2163"/>
      <c r="I23" s="2163"/>
      <c r="J23" s="2162">
        <v>28.84707681544932</v>
      </c>
      <c r="K23" s="2162">
        <v>27.632354448544483</v>
      </c>
      <c r="L23" s="2162">
        <v>24.065640176353423</v>
      </c>
      <c r="M23" s="2162">
        <v>20.508045508772952</v>
      </c>
      <c r="N23" s="2162">
        <v>19.122248597324127</v>
      </c>
      <c r="O23" s="2162">
        <v>18.592656269188261</v>
      </c>
      <c r="P23" s="2162">
        <v>17.017456706844108</v>
      </c>
      <c r="Q23" s="2162">
        <v>16.41104423233519</v>
      </c>
      <c r="R23" s="2162">
        <v>13.954363967497899</v>
      </c>
      <c r="S23" s="2162">
        <v>11.706291538297583</v>
      </c>
      <c r="T23" s="2162">
        <v>9.6768811523274572</v>
      </c>
      <c r="U23" s="2162">
        <v>9.2034315836620788</v>
      </c>
      <c r="V23" s="2162">
        <v>8.8974521193995511</v>
      </c>
      <c r="W23" s="2164">
        <v>8.8921791951404714</v>
      </c>
      <c r="X23" s="2516">
        <f>'3_3旧市区町年齢3区分人口'!X27/('3_3旧市区町年齢3区分人口'!X26-'3_3旧市区町年齢3区分人口'!X30)*100</f>
        <v>9.9095584046695642</v>
      </c>
    </row>
    <row r="24" spans="1:24" ht="15" customHeight="1">
      <c r="A24" s="1001"/>
      <c r="B24" s="1002"/>
      <c r="C24" s="2147" t="s">
        <v>2593</v>
      </c>
      <c r="D24" s="2162">
        <v>65.918542615484711</v>
      </c>
      <c r="E24" s="2162">
        <v>65.076870320626384</v>
      </c>
      <c r="F24" s="2162">
        <v>66.707982468470078</v>
      </c>
      <c r="G24" s="2162">
        <v>69.572761051330673</v>
      </c>
      <c r="H24" s="2163"/>
      <c r="I24" s="2163"/>
      <c r="J24" s="2162">
        <v>68.139850810617347</v>
      </c>
      <c r="K24" s="2162">
        <v>68.880048175481761</v>
      </c>
      <c r="L24" s="2162">
        <v>72.192444553857172</v>
      </c>
      <c r="M24" s="2162">
        <v>74.733319754415575</v>
      </c>
      <c r="N24" s="2162">
        <v>74.498273629693571</v>
      </c>
      <c r="O24" s="2162">
        <v>72.771091735232716</v>
      </c>
      <c r="P24" s="2162">
        <v>71.883633574746611</v>
      </c>
      <c r="Q24" s="2162">
        <v>71.681735378312808</v>
      </c>
      <c r="R24" s="2162">
        <v>72.336438778369299</v>
      </c>
      <c r="S24" s="2162">
        <v>72.032978744017512</v>
      </c>
      <c r="T24" s="2162">
        <v>70.28993567283986</v>
      </c>
      <c r="U24" s="2162">
        <v>68.90988647521921</v>
      </c>
      <c r="V24" s="2162">
        <v>67.524998151328163</v>
      </c>
      <c r="W24" s="2164">
        <v>65.657555049354599</v>
      </c>
      <c r="X24" s="2516">
        <f>'3_3旧市区町年齢3区分人口'!X28/('3_3旧市区町年齢3区分人口'!X26-'3_3旧市区町年齢3区分人口'!X30)*100</f>
        <v>65.829620207726947</v>
      </c>
    </row>
    <row r="25" spans="1:24" ht="15" customHeight="1">
      <c r="A25" s="2153"/>
      <c r="B25" s="2154"/>
      <c r="C25" s="2168" t="s">
        <v>2594</v>
      </c>
      <c r="D25" s="2169">
        <v>4.6745608327911521</v>
      </c>
      <c r="E25" s="2169">
        <v>4.5903107199329405</v>
      </c>
      <c r="F25" s="2169">
        <v>2.7809368038606848</v>
      </c>
      <c r="G25" s="2169">
        <v>2.7354081373863264</v>
      </c>
      <c r="H25" s="2170"/>
      <c r="I25" s="2170"/>
      <c r="J25" s="2169">
        <v>3.0130723739333445</v>
      </c>
      <c r="K25" s="2169">
        <v>3.4875973759737597</v>
      </c>
      <c r="L25" s="2169">
        <v>3.7419152697894051</v>
      </c>
      <c r="M25" s="2169">
        <v>4.7586347368114765</v>
      </c>
      <c r="N25" s="2169">
        <v>6.3794777729823045</v>
      </c>
      <c r="O25" s="2169">
        <v>8.6362519955790251</v>
      </c>
      <c r="P25" s="2169">
        <v>11.098909718409287</v>
      </c>
      <c r="Q25" s="2169">
        <v>11.907220389352004</v>
      </c>
      <c r="R25" s="2169">
        <v>13.70919725413281</v>
      </c>
      <c r="S25" s="2169">
        <v>16.260729717684899</v>
      </c>
      <c r="T25" s="2169">
        <v>20.033183174832693</v>
      </c>
      <c r="U25" s="2169">
        <v>21.886681941118709</v>
      </c>
      <c r="V25" s="2169">
        <v>23.577549729272281</v>
      </c>
      <c r="W25" s="2171">
        <v>25.450265755504937</v>
      </c>
      <c r="X25" s="2517">
        <f>'3_3旧市区町年齢3区分人口'!X29/('3_3旧市区町年齢3区分人口'!X26-'3_3旧市区町年齢3区分人口'!X30)*100</f>
        <v>24.260821387603492</v>
      </c>
    </row>
    <row r="26" spans="1:24" ht="15" customHeight="1">
      <c r="A26" s="1001" t="s">
        <v>1405</v>
      </c>
      <c r="B26" s="1002" t="s">
        <v>72</v>
      </c>
      <c r="C26" s="2147" t="s">
        <v>2261</v>
      </c>
      <c r="D26" s="2162">
        <v>100</v>
      </c>
      <c r="E26" s="2162">
        <v>99.999999999999986</v>
      </c>
      <c r="F26" s="2162">
        <v>100</v>
      </c>
      <c r="G26" s="2162">
        <v>100</v>
      </c>
      <c r="H26" s="2163"/>
      <c r="I26" s="2163"/>
      <c r="J26" s="2162">
        <v>100</v>
      </c>
      <c r="K26" s="2162">
        <v>99.999999999999986</v>
      </c>
      <c r="L26" s="2162">
        <v>100</v>
      </c>
      <c r="M26" s="2162">
        <v>100</v>
      </c>
      <c r="N26" s="2162">
        <v>100</v>
      </c>
      <c r="O26" s="2162">
        <v>100</v>
      </c>
      <c r="P26" s="2162">
        <v>100</v>
      </c>
      <c r="Q26" s="2162">
        <v>100</v>
      </c>
      <c r="R26" s="2162">
        <v>100</v>
      </c>
      <c r="S26" s="2162">
        <v>100</v>
      </c>
      <c r="T26" s="2162">
        <v>100</v>
      </c>
      <c r="U26" s="2162">
        <v>100</v>
      </c>
      <c r="V26" s="2162">
        <v>100</v>
      </c>
      <c r="W26" s="2164">
        <v>100</v>
      </c>
      <c r="X26" s="2516">
        <f>'3_3旧市区町年齢3区分人口'!X31/'3_3旧市区町年齢3区分人口'!X31*100</f>
        <v>100</v>
      </c>
    </row>
    <row r="27" spans="1:24" ht="15" customHeight="1">
      <c r="A27" s="1001"/>
      <c r="B27" s="1002"/>
      <c r="C27" s="2147" t="s">
        <v>2592</v>
      </c>
      <c r="D27" s="2162">
        <v>30.282782183335645</v>
      </c>
      <c r="E27" s="2162">
        <v>31.008153454888287</v>
      </c>
      <c r="F27" s="2162">
        <v>31.046974750875656</v>
      </c>
      <c r="G27" s="2162">
        <v>30.199908956192434</v>
      </c>
      <c r="H27" s="2163"/>
      <c r="I27" s="2163"/>
      <c r="J27" s="2162">
        <v>30.436156763590393</v>
      </c>
      <c r="K27" s="2162">
        <v>28.648174111296008</v>
      </c>
      <c r="L27" s="2162">
        <v>25.167942227873613</v>
      </c>
      <c r="M27" s="2162">
        <v>22.054814581174245</v>
      </c>
      <c r="N27" s="2162">
        <v>22.099151359470117</v>
      </c>
      <c r="O27" s="2162">
        <v>19.651963746223565</v>
      </c>
      <c r="P27" s="2162">
        <v>17.595440628469202</v>
      </c>
      <c r="Q27" s="2162">
        <v>15.258228566607093</v>
      </c>
      <c r="R27" s="2162">
        <v>12.6039444115428</v>
      </c>
      <c r="S27" s="2162">
        <v>11.448496442271683</v>
      </c>
      <c r="T27" s="2162">
        <v>10.316888560388463</v>
      </c>
      <c r="U27" s="2162">
        <v>10.331645928939775</v>
      </c>
      <c r="V27" s="2162">
        <v>9.9695283518812925</v>
      </c>
      <c r="W27" s="2164">
        <v>9.6266387991639757</v>
      </c>
      <c r="X27" s="2516">
        <f>'3_3旧市区町年齢3区分人口'!X32/('3_3旧市区町年齢3区分人口'!X31-'3_3旧市区町年齢3区分人口'!X35)*100</f>
        <v>9.901040037929608</v>
      </c>
    </row>
    <row r="28" spans="1:24" ht="15" customHeight="1">
      <c r="A28" s="1001"/>
      <c r="B28" s="1002"/>
      <c r="C28" s="2147" t="s">
        <v>2593</v>
      </c>
      <c r="D28" s="2162">
        <v>64.519219859050168</v>
      </c>
      <c r="E28" s="2162">
        <v>63.88968102008392</v>
      </c>
      <c r="F28" s="2162">
        <v>65.853391170897481</v>
      </c>
      <c r="G28" s="2162">
        <v>66.393212393580441</v>
      </c>
      <c r="H28" s="2163"/>
      <c r="I28" s="2163"/>
      <c r="J28" s="2162">
        <v>65.472138480988036</v>
      </c>
      <c r="K28" s="2162">
        <v>66.894875456963533</v>
      </c>
      <c r="L28" s="2162">
        <v>69.951536671385043</v>
      </c>
      <c r="M28" s="2162">
        <v>72.129725589149729</v>
      </c>
      <c r="N28" s="2162">
        <v>71.025745811197382</v>
      </c>
      <c r="O28" s="2162">
        <v>70.882175226586114</v>
      </c>
      <c r="P28" s="2162">
        <v>70.125085735700694</v>
      </c>
      <c r="Q28" s="2162">
        <v>70.301221916253098</v>
      </c>
      <c r="R28" s="2162">
        <v>70.549151002328358</v>
      </c>
      <c r="S28" s="2162">
        <v>69.395439225093369</v>
      </c>
      <c r="T28" s="2162">
        <v>66.44181020368066</v>
      </c>
      <c r="U28" s="2162">
        <v>63.419595969153619</v>
      </c>
      <c r="V28" s="2162">
        <v>61.63884472708002</v>
      </c>
      <c r="W28" s="2164">
        <v>59.878396351890558</v>
      </c>
      <c r="X28" s="2516">
        <f>'3_3旧市区町年齢3区分人口'!X33/('3_3旧市区町年齢3区分人口'!X31-'3_3旧市区町年齢3区分人口'!X35)*100</f>
        <v>60.564303800022188</v>
      </c>
    </row>
    <row r="29" spans="1:24" ht="15" customHeight="1">
      <c r="A29" s="2153"/>
      <c r="B29" s="2154"/>
      <c r="C29" s="2168" t="s">
        <v>2594</v>
      </c>
      <c r="D29" s="2169">
        <v>5.1979979576141906</v>
      </c>
      <c r="E29" s="2169">
        <v>5.1021655250277895</v>
      </c>
      <c r="F29" s="2169">
        <v>3.0996340782268716</v>
      </c>
      <c r="G29" s="2169">
        <v>3.4068786502271249</v>
      </c>
      <c r="H29" s="2170"/>
      <c r="I29" s="2170"/>
      <c r="J29" s="2169">
        <v>4.0917047554215698</v>
      </c>
      <c r="K29" s="2169">
        <v>4.4569504317404576</v>
      </c>
      <c r="L29" s="2169">
        <v>4.8805211007413449</v>
      </c>
      <c r="M29" s="2169">
        <v>5.8154598296760245</v>
      </c>
      <c r="N29" s="2169">
        <v>6.8751028293324978</v>
      </c>
      <c r="O29" s="2169">
        <v>9.4658610271903321</v>
      </c>
      <c r="P29" s="2169">
        <v>12.279473635830099</v>
      </c>
      <c r="Q29" s="2169">
        <v>14.440549517139811</v>
      </c>
      <c r="R29" s="2169">
        <v>16.846904586128847</v>
      </c>
      <c r="S29" s="2169">
        <v>19.156064332634944</v>
      </c>
      <c r="T29" s="2169">
        <v>23.241301235930877</v>
      </c>
      <c r="U29" s="2169">
        <v>26.24875810190661</v>
      </c>
      <c r="V29" s="2169">
        <v>28.391626921038686</v>
      </c>
      <c r="W29" s="2171">
        <v>30.494964848945465</v>
      </c>
      <c r="X29" s="2517">
        <f>'3_3旧市区町年齢3区分人口'!X34/('3_3旧市区町年齢3区分人口'!X31-'3_3旧市区町年齢3区分人口'!X35)*100</f>
        <v>29.534656162048201</v>
      </c>
    </row>
    <row r="30" spans="1:24" ht="15" customHeight="1">
      <c r="A30" s="1001" t="s">
        <v>1409</v>
      </c>
      <c r="B30" s="1002" t="s">
        <v>73</v>
      </c>
      <c r="C30" s="2147" t="s">
        <v>2261</v>
      </c>
      <c r="D30" s="2162">
        <v>100</v>
      </c>
      <c r="E30" s="2162">
        <v>100</v>
      </c>
      <c r="F30" s="2162">
        <v>100</v>
      </c>
      <c r="G30" s="2162">
        <v>100</v>
      </c>
      <c r="H30" s="2163"/>
      <c r="I30" s="2163"/>
      <c r="J30" s="2162">
        <v>100</v>
      </c>
      <c r="K30" s="2162">
        <v>100</v>
      </c>
      <c r="L30" s="2162">
        <v>100</v>
      </c>
      <c r="M30" s="2162">
        <v>100</v>
      </c>
      <c r="N30" s="2162">
        <v>100</v>
      </c>
      <c r="O30" s="2162">
        <v>100.00000000000001</v>
      </c>
      <c r="P30" s="2162">
        <v>100</v>
      </c>
      <c r="Q30" s="2162">
        <v>100</v>
      </c>
      <c r="R30" s="2162">
        <v>100</v>
      </c>
      <c r="S30" s="2162">
        <v>100</v>
      </c>
      <c r="T30" s="2162">
        <v>100</v>
      </c>
      <c r="U30" s="2162">
        <v>100</v>
      </c>
      <c r="V30" s="2162">
        <v>100</v>
      </c>
      <c r="W30" s="2164">
        <v>100</v>
      </c>
      <c r="X30" s="2516">
        <f>'3_3旧市区町年齢3区分人口'!X36/'3_3旧市区町年齢3区分人口'!X36*100</f>
        <v>100</v>
      </c>
    </row>
    <row r="31" spans="1:24" ht="15" customHeight="1">
      <c r="A31" s="1001"/>
      <c r="B31" s="1002"/>
      <c r="C31" s="2147" t="s">
        <v>2592</v>
      </c>
      <c r="D31" s="2162">
        <v>30.281948541822612</v>
      </c>
      <c r="E31" s="2162">
        <v>31.007615382530691</v>
      </c>
      <c r="F31" s="2162">
        <v>31.046343449566709</v>
      </c>
      <c r="G31" s="2162">
        <v>30.199806057325844</v>
      </c>
      <c r="H31" s="2163"/>
      <c r="I31" s="2163"/>
      <c r="J31" s="2162">
        <v>30.43625934032757</v>
      </c>
      <c r="K31" s="2162">
        <v>28.647700404240712</v>
      </c>
      <c r="L31" s="2162">
        <v>25.167236924795755</v>
      </c>
      <c r="M31" s="2162">
        <v>22.055814929444473</v>
      </c>
      <c r="N31" s="2162">
        <v>22.10002100762453</v>
      </c>
      <c r="O31" s="2162">
        <v>30.041064279974343</v>
      </c>
      <c r="P31" s="2162">
        <v>28.464866841367542</v>
      </c>
      <c r="Q31" s="2162">
        <v>24.244391138704671</v>
      </c>
      <c r="R31" s="2162">
        <v>19.654319488914854</v>
      </c>
      <c r="S31" s="2162">
        <v>17.008544412284166</v>
      </c>
      <c r="T31" s="2162">
        <v>15.750875073292942</v>
      </c>
      <c r="U31" s="2162">
        <v>14.587833492271185</v>
      </c>
      <c r="V31" s="2162">
        <v>14.035738740529677</v>
      </c>
      <c r="W31" s="2164">
        <v>12.982755048004973</v>
      </c>
      <c r="X31" s="2516">
        <f>'3_3旧市区町年齢3区分人口'!X37/('3_3旧市区町年齢3区分人口'!X36-'3_3旧市区町年齢3区分人口'!X40)*100</f>
        <v>12.100395268504087</v>
      </c>
    </row>
    <row r="32" spans="1:24" ht="15" customHeight="1">
      <c r="A32" s="1001"/>
      <c r="B32" s="1002"/>
      <c r="C32" s="2147" t="s">
        <v>2593</v>
      </c>
      <c r="D32" s="2162">
        <v>64.519395887455417</v>
      </c>
      <c r="E32" s="2162">
        <v>63.890620342014692</v>
      </c>
      <c r="F32" s="2162">
        <v>65.854369994044504</v>
      </c>
      <c r="G32" s="2162">
        <v>66.392666260740143</v>
      </c>
      <c r="H32" s="2163"/>
      <c r="I32" s="2163"/>
      <c r="J32" s="2162">
        <v>65.470978941806933</v>
      </c>
      <c r="K32" s="2162">
        <v>66.894973686217682</v>
      </c>
      <c r="L32" s="2162">
        <v>69.95321555757279</v>
      </c>
      <c r="M32" s="2162">
        <v>72.127944185070561</v>
      </c>
      <c r="N32" s="2162">
        <v>71.025542799945626</v>
      </c>
      <c r="O32" s="2162">
        <v>64.429634107681309</v>
      </c>
      <c r="P32" s="2162">
        <v>65.19897617161314</v>
      </c>
      <c r="Q32" s="2162">
        <v>68.161986736277697</v>
      </c>
      <c r="R32" s="2162">
        <v>70.980338598967109</v>
      </c>
      <c r="S32" s="2162">
        <v>70.692969628064205</v>
      </c>
      <c r="T32" s="2162">
        <v>69.048169009079444</v>
      </c>
      <c r="U32" s="2162">
        <v>66.35514847752323</v>
      </c>
      <c r="V32" s="2162">
        <v>62.77516400503611</v>
      </c>
      <c r="W32" s="2164">
        <v>58.413188128842123</v>
      </c>
      <c r="X32" s="2516">
        <f>'3_3旧市区町年齢3区分人口'!X38/('3_3旧市区町年齢3区分人口'!X36-'3_3旧市区町年齢3区分人口'!X40)*100</f>
        <v>55.815430617918516</v>
      </c>
    </row>
    <row r="33" spans="1:24" ht="15" customHeight="1">
      <c r="A33" s="2153"/>
      <c r="B33" s="2154"/>
      <c r="C33" s="2168" t="s">
        <v>2594</v>
      </c>
      <c r="D33" s="2169">
        <v>5.1986555707219706</v>
      </c>
      <c r="E33" s="2169">
        <v>5.1017642754546193</v>
      </c>
      <c r="F33" s="2169">
        <v>3.0992865563887841</v>
      </c>
      <c r="G33" s="2169">
        <v>3.4075276819340146</v>
      </c>
      <c r="H33" s="2170"/>
      <c r="I33" s="2170"/>
      <c r="J33" s="2169">
        <v>4.0927617178654989</v>
      </c>
      <c r="K33" s="2169">
        <v>4.4573259095416065</v>
      </c>
      <c r="L33" s="2169">
        <v>4.8795475176314502</v>
      </c>
      <c r="M33" s="2169">
        <v>5.8162408854849712</v>
      </c>
      <c r="N33" s="2169">
        <v>6.8744361924298403</v>
      </c>
      <c r="O33" s="2169">
        <v>5.5293016123443497</v>
      </c>
      <c r="P33" s="2169">
        <v>6.3361569870193186</v>
      </c>
      <c r="Q33" s="2169">
        <v>7.5936221250176379</v>
      </c>
      <c r="R33" s="2169">
        <v>9.3653419121180388</v>
      </c>
      <c r="S33" s="2169">
        <v>12.298485959651627</v>
      </c>
      <c r="T33" s="2169">
        <v>15.200955917627617</v>
      </c>
      <c r="U33" s="2169">
        <v>19.057018030205583</v>
      </c>
      <c r="V33" s="2169">
        <v>23.189097254434209</v>
      </c>
      <c r="W33" s="2171">
        <v>28.604056823152902</v>
      </c>
      <c r="X33" s="2517">
        <f>'3_3旧市区町年齢3区分人口'!X39/('3_3旧市区町年齢3区分人口'!X36-'3_3旧市区町年齢3区分人口'!X40)*100</f>
        <v>32.084174113577404</v>
      </c>
    </row>
    <row r="34" spans="1:24" ht="15" customHeight="1">
      <c r="A34" s="1001" t="s">
        <v>1406</v>
      </c>
      <c r="B34" s="1002" t="s">
        <v>74</v>
      </c>
      <c r="C34" s="2147" t="s">
        <v>2261</v>
      </c>
      <c r="D34" s="2162">
        <v>99.999999999999986</v>
      </c>
      <c r="E34" s="2162">
        <v>100</v>
      </c>
      <c r="F34" s="2162">
        <v>100.00000000000001</v>
      </c>
      <c r="G34" s="2162">
        <v>100</v>
      </c>
      <c r="H34" s="2163"/>
      <c r="I34" s="2163"/>
      <c r="J34" s="2162">
        <v>100</v>
      </c>
      <c r="K34" s="2162">
        <v>100</v>
      </c>
      <c r="L34" s="2162">
        <v>100</v>
      </c>
      <c r="M34" s="2162">
        <v>100</v>
      </c>
      <c r="N34" s="2162">
        <v>100</v>
      </c>
      <c r="O34" s="2162">
        <v>100</v>
      </c>
      <c r="P34" s="2162">
        <v>100.00000000000001</v>
      </c>
      <c r="Q34" s="2162">
        <v>100</v>
      </c>
      <c r="R34" s="2162">
        <v>100</v>
      </c>
      <c r="S34" s="2162">
        <v>100</v>
      </c>
      <c r="T34" s="2162">
        <v>100</v>
      </c>
      <c r="U34" s="2162">
        <v>100</v>
      </c>
      <c r="V34" s="2162">
        <v>100</v>
      </c>
      <c r="W34" s="2164">
        <v>100</v>
      </c>
      <c r="X34" s="2516">
        <f>'3_3旧市区町年齢3区分人口'!X41/'3_3旧市区町年齢3区分人口'!X41*100</f>
        <v>100</v>
      </c>
    </row>
    <row r="35" spans="1:24" ht="15" customHeight="1">
      <c r="A35" s="1001"/>
      <c r="B35" s="1002"/>
      <c r="C35" s="2147" t="s">
        <v>2592</v>
      </c>
      <c r="D35" s="2162">
        <v>29.471885678782229</v>
      </c>
      <c r="E35" s="2162">
        <v>30.398966011902225</v>
      </c>
      <c r="F35" s="2162">
        <v>30.561193423990257</v>
      </c>
      <c r="G35" s="2162">
        <v>33.857258606902469</v>
      </c>
      <c r="H35" s="2163"/>
      <c r="I35" s="2163"/>
      <c r="J35" s="2162">
        <v>31.825337443510008</v>
      </c>
      <c r="K35" s="2162">
        <v>30.423900729773163</v>
      </c>
      <c r="L35" s="2162">
        <v>26.736450889106344</v>
      </c>
      <c r="M35" s="2162">
        <v>23.32314726259068</v>
      </c>
      <c r="N35" s="2162">
        <v>22.474199322137174</v>
      </c>
      <c r="O35" s="2162">
        <v>21.899952081235767</v>
      </c>
      <c r="P35" s="2162">
        <v>19.74351290691488</v>
      </c>
      <c r="Q35" s="2162">
        <v>16.81743531755647</v>
      </c>
      <c r="R35" s="2162">
        <v>13.700059520747757</v>
      </c>
      <c r="S35" s="2162">
        <v>13.068827919862716</v>
      </c>
      <c r="T35" s="2162">
        <v>11.587591240875913</v>
      </c>
      <c r="U35" s="2162">
        <v>10.886999488510794</v>
      </c>
      <c r="V35" s="2162">
        <v>10.717569932662929</v>
      </c>
      <c r="W35" s="2164">
        <v>9.9882090107980623</v>
      </c>
      <c r="X35" s="2516">
        <f>'3_3旧市区町年齢3区分人口'!X42/('3_3旧市区町年齢3区分人口'!X41-'3_3旧市区町年齢3区分人口'!X45)*100</f>
        <v>9.4072766611626708</v>
      </c>
    </row>
    <row r="36" spans="1:24" ht="15" customHeight="1">
      <c r="A36" s="1001"/>
      <c r="B36" s="1002"/>
      <c r="C36" s="2147" t="s">
        <v>2593</v>
      </c>
      <c r="D36" s="2162">
        <v>65.824013668841246</v>
      </c>
      <c r="E36" s="2162">
        <v>64.987146164443871</v>
      </c>
      <c r="F36" s="2162">
        <v>66.645524660036543</v>
      </c>
      <c r="G36" s="2162">
        <v>63.748537051649357</v>
      </c>
      <c r="H36" s="2163"/>
      <c r="I36" s="2163"/>
      <c r="J36" s="2162">
        <v>64.915452069553766</v>
      </c>
      <c r="K36" s="2162">
        <v>65.58790209974444</v>
      </c>
      <c r="L36" s="2162">
        <v>68.638614595380005</v>
      </c>
      <c r="M36" s="2162">
        <v>71.115724649513638</v>
      </c>
      <c r="N36" s="2162">
        <v>70.559141627632428</v>
      </c>
      <c r="O36" s="2162">
        <v>68.959409037801976</v>
      </c>
      <c r="P36" s="2162">
        <v>68.546389672021874</v>
      </c>
      <c r="Q36" s="2162">
        <v>69.318579543924827</v>
      </c>
      <c r="R36" s="2162">
        <v>69.770808379933428</v>
      </c>
      <c r="S36" s="2162">
        <v>69.695246759153974</v>
      </c>
      <c r="T36" s="2162">
        <v>65.993765206812654</v>
      </c>
      <c r="U36" s="2162">
        <v>62.49240004246326</v>
      </c>
      <c r="V36" s="2162">
        <v>59.716413040253926</v>
      </c>
      <c r="W36" s="2164">
        <v>57.095279467130034</v>
      </c>
      <c r="X36" s="2516">
        <f>'3_3旧市区町年齢3区分人口'!X43/('3_3旧市区町年齢3区分人口'!X41-'3_3旧市区町年齢3区分人口'!X45)*100</f>
        <v>55.433581962079373</v>
      </c>
    </row>
    <row r="37" spans="1:24" ht="15" customHeight="1">
      <c r="A37" s="2153"/>
      <c r="B37" s="2154"/>
      <c r="C37" s="2168" t="s">
        <v>2594</v>
      </c>
      <c r="D37" s="2169">
        <v>4.704100652376515</v>
      </c>
      <c r="E37" s="2169">
        <v>4.613887823653898</v>
      </c>
      <c r="F37" s="2169">
        <v>2.7932819159732092</v>
      </c>
      <c r="G37" s="2169">
        <v>2.3942043414481735</v>
      </c>
      <c r="H37" s="2170"/>
      <c r="I37" s="2170"/>
      <c r="J37" s="2169">
        <v>3.2592104869362224</v>
      </c>
      <c r="K37" s="2169">
        <v>3.9881971704823882</v>
      </c>
      <c r="L37" s="2169">
        <v>4.6249345155136456</v>
      </c>
      <c r="M37" s="2169">
        <v>5.5611280878956819</v>
      </c>
      <c r="N37" s="2169">
        <v>6.9666590502303976</v>
      </c>
      <c r="O37" s="2169">
        <v>9.1406388809622516</v>
      </c>
      <c r="P37" s="2169">
        <v>11.710097421063253</v>
      </c>
      <c r="Q37" s="2169">
        <v>13.863985138518697</v>
      </c>
      <c r="R37" s="2169">
        <v>16.529132099318819</v>
      </c>
      <c r="S37" s="2169">
        <v>17.235925320983313</v>
      </c>
      <c r="T37" s="2169">
        <v>22.418643552311433</v>
      </c>
      <c r="U37" s="2169">
        <v>26.620600469025952</v>
      </c>
      <c r="V37" s="2169">
        <v>29.566017027083149</v>
      </c>
      <c r="W37" s="2171">
        <v>32.916511522071907</v>
      </c>
      <c r="X37" s="2517">
        <f>'3_3旧市区町年齢3区分人口'!X44/('3_3旧市区町年齢3区分人口'!X41-'3_3旧市区町年齢3区分人口'!X45)*100</f>
        <v>35.159141376757958</v>
      </c>
    </row>
    <row r="38" spans="1:24" ht="15" customHeight="1">
      <c r="A38" s="1001" t="s">
        <v>1407</v>
      </c>
      <c r="B38" s="1002" t="s">
        <v>75</v>
      </c>
      <c r="C38" s="2147" t="s">
        <v>2261</v>
      </c>
      <c r="D38" s="2162">
        <v>100</v>
      </c>
      <c r="E38" s="2162">
        <v>100</v>
      </c>
      <c r="F38" s="2162">
        <v>99.999999999999986</v>
      </c>
      <c r="G38" s="2162">
        <v>100</v>
      </c>
      <c r="H38" s="2163"/>
      <c r="I38" s="2163"/>
      <c r="J38" s="2162">
        <v>100</v>
      </c>
      <c r="K38" s="2162">
        <v>100</v>
      </c>
      <c r="L38" s="2162">
        <v>100</v>
      </c>
      <c r="M38" s="2162">
        <v>100</v>
      </c>
      <c r="N38" s="2162">
        <v>100</v>
      </c>
      <c r="O38" s="2162">
        <v>100</v>
      </c>
      <c r="P38" s="2162">
        <v>100</v>
      </c>
      <c r="Q38" s="2162">
        <v>100</v>
      </c>
      <c r="R38" s="2162">
        <v>100</v>
      </c>
      <c r="S38" s="2162">
        <v>100</v>
      </c>
      <c r="T38" s="2162">
        <v>100</v>
      </c>
      <c r="U38" s="2162">
        <v>99.999999999999986</v>
      </c>
      <c r="V38" s="2162">
        <v>100</v>
      </c>
      <c r="W38" s="2164">
        <v>100</v>
      </c>
      <c r="X38" s="2516">
        <f>'3_3旧市区町年齢3区分人口'!X46/'3_3旧市区町年齢3区分人口'!X46*100</f>
        <v>100</v>
      </c>
    </row>
    <row r="39" spans="1:24" ht="15" customHeight="1">
      <c r="A39" s="1001"/>
      <c r="B39" s="1002"/>
      <c r="C39" s="2147" t="s">
        <v>2592</v>
      </c>
      <c r="D39" s="2162">
        <v>30.221568580176967</v>
      </c>
      <c r="E39" s="2162">
        <v>31.127842587931447</v>
      </c>
      <c r="F39" s="2162">
        <v>31.117451993522018</v>
      </c>
      <c r="G39" s="2162">
        <v>34.107942635682292</v>
      </c>
      <c r="H39" s="2163"/>
      <c r="I39" s="2163"/>
      <c r="J39" s="2162">
        <v>30.006996676578623</v>
      </c>
      <c r="K39" s="2162">
        <v>28.768975096735787</v>
      </c>
      <c r="L39" s="2162">
        <v>25.333729493410299</v>
      </c>
      <c r="M39" s="2162">
        <v>22.448725440419967</v>
      </c>
      <c r="N39" s="2162">
        <v>22.744951450262107</v>
      </c>
      <c r="O39" s="2162">
        <v>24.606258948660258</v>
      </c>
      <c r="P39" s="2162">
        <v>25.308352347591352</v>
      </c>
      <c r="Q39" s="2162">
        <v>23.841609189085215</v>
      </c>
      <c r="R39" s="2162">
        <v>19.725671244162221</v>
      </c>
      <c r="S39" s="2162">
        <v>16.784710575223244</v>
      </c>
      <c r="T39" s="2162">
        <v>13.670835130084807</v>
      </c>
      <c r="U39" s="2162">
        <v>12.756640302553086</v>
      </c>
      <c r="V39" s="2162">
        <v>12.081941554274886</v>
      </c>
      <c r="W39" s="2164">
        <v>11.469353797248298</v>
      </c>
      <c r="X39" s="2516">
        <f>'3_3旧市区町年齢3区分人口'!X47/('3_3旧市区町年齢3区分人口'!X46-'3_3旧市区町年齢3区分人口'!X50)*100</f>
        <v>11.251671904752492</v>
      </c>
    </row>
    <row r="40" spans="1:24" ht="15" customHeight="1">
      <c r="A40" s="1001"/>
      <c r="B40" s="1002"/>
      <c r="C40" s="2147" t="s">
        <v>2593</v>
      </c>
      <c r="D40" s="2162">
        <v>64.746727101767249</v>
      </c>
      <c r="E40" s="2162">
        <v>63.986955284641823</v>
      </c>
      <c r="F40" s="2162">
        <v>65.946248168427545</v>
      </c>
      <c r="G40" s="2162">
        <v>62.791609488335624</v>
      </c>
      <c r="H40" s="2163"/>
      <c r="I40" s="2163"/>
      <c r="J40" s="2162">
        <v>66.102559617515013</v>
      </c>
      <c r="K40" s="2162">
        <v>66.471128088103981</v>
      </c>
      <c r="L40" s="2162">
        <v>69.382839194380182</v>
      </c>
      <c r="M40" s="2162">
        <v>71.342766000249071</v>
      </c>
      <c r="N40" s="2162">
        <v>70.084283412988725</v>
      </c>
      <c r="O40" s="2162">
        <v>67.58814922038485</v>
      </c>
      <c r="P40" s="2162">
        <v>66.784715750232991</v>
      </c>
      <c r="Q40" s="2162">
        <v>67.8843670138221</v>
      </c>
      <c r="R40" s="2162">
        <v>70.549245970395177</v>
      </c>
      <c r="S40" s="2162">
        <v>71.354426363265489</v>
      </c>
      <c r="T40" s="2162">
        <v>69.858272243783233</v>
      </c>
      <c r="U40" s="2162">
        <v>66.314624765093981</v>
      </c>
      <c r="V40" s="2162">
        <v>62.695123925806428</v>
      </c>
      <c r="W40" s="2164">
        <v>58.004271593900555</v>
      </c>
      <c r="X40" s="2516">
        <f>'3_3旧市区町年齢3区分人口'!X48/('3_3旧市区町年齢3区分人口'!X46-'3_3旧市区町年齢3区分人口'!X50)*100</f>
        <v>55.541499476191412</v>
      </c>
    </row>
    <row r="41" spans="1:24" ht="15" customHeight="1">
      <c r="A41" s="2153"/>
      <c r="B41" s="2154"/>
      <c r="C41" s="2168" t="s">
        <v>2594</v>
      </c>
      <c r="D41" s="2169">
        <v>5.0317043180557901</v>
      </c>
      <c r="E41" s="2169">
        <v>4.8852021274267328</v>
      </c>
      <c r="F41" s="2169">
        <v>2.9362998380504357</v>
      </c>
      <c r="G41" s="2169">
        <v>3.100447875982085</v>
      </c>
      <c r="H41" s="2170"/>
      <c r="I41" s="2170"/>
      <c r="J41" s="2169">
        <v>3.8904437059063608</v>
      </c>
      <c r="K41" s="2169">
        <v>4.7598968151602339</v>
      </c>
      <c r="L41" s="2169">
        <v>5.2834313122095118</v>
      </c>
      <c r="M41" s="2169">
        <v>6.2085085593309639</v>
      </c>
      <c r="N41" s="2169">
        <v>7.1707651367491705</v>
      </c>
      <c r="O41" s="2169">
        <v>7.8055918309548904</v>
      </c>
      <c r="P41" s="2169">
        <v>7.9069319021756597</v>
      </c>
      <c r="Q41" s="2169">
        <v>8.2740237970926866</v>
      </c>
      <c r="R41" s="2169">
        <v>9.7250827854426021</v>
      </c>
      <c r="S41" s="2169">
        <v>11.860863061511266</v>
      </c>
      <c r="T41" s="2169">
        <v>16.470892626131953</v>
      </c>
      <c r="U41" s="2169">
        <v>20.928734932352924</v>
      </c>
      <c r="V41" s="2169">
        <v>25.222934519918681</v>
      </c>
      <c r="W41" s="2171">
        <v>30.526374608851143</v>
      </c>
      <c r="X41" s="2517">
        <f>'3_3旧市区町年齢3区分人口'!X49/('3_3旧市区町年齢3区分人口'!X46-'3_3旧市区町年齢3区分人口'!X50)*100</f>
        <v>33.20682861905609</v>
      </c>
    </row>
    <row r="42" spans="1:24" ht="15" customHeight="1">
      <c r="A42" s="1001" t="s">
        <v>1408</v>
      </c>
      <c r="B42" s="1002" t="s">
        <v>76</v>
      </c>
      <c r="C42" s="2147" t="s">
        <v>2261</v>
      </c>
      <c r="D42" s="2162">
        <v>100</v>
      </c>
      <c r="E42" s="2162">
        <v>100</v>
      </c>
      <c r="F42" s="2162">
        <v>100</v>
      </c>
      <c r="G42" s="2162">
        <v>100</v>
      </c>
      <c r="H42" s="2163"/>
      <c r="I42" s="2163"/>
      <c r="J42" s="2162">
        <v>100.00000000000001</v>
      </c>
      <c r="K42" s="2162">
        <v>100</v>
      </c>
      <c r="L42" s="2162">
        <v>99.999999999999986</v>
      </c>
      <c r="M42" s="2162">
        <v>100</v>
      </c>
      <c r="N42" s="2162">
        <v>100</v>
      </c>
      <c r="O42" s="2162">
        <v>100</v>
      </c>
      <c r="P42" s="2162">
        <v>100.00000000000001</v>
      </c>
      <c r="Q42" s="2162">
        <v>100</v>
      </c>
      <c r="R42" s="2162">
        <v>100</v>
      </c>
      <c r="S42" s="2162">
        <v>99.999999999999986</v>
      </c>
      <c r="T42" s="2162">
        <v>100</v>
      </c>
      <c r="U42" s="2162">
        <v>100</v>
      </c>
      <c r="V42" s="2162">
        <v>100</v>
      </c>
      <c r="W42" s="2164">
        <v>100</v>
      </c>
      <c r="X42" s="2516">
        <f>'3_3旧市区町年齢3区分人口'!X51/'3_3旧市区町年齢3区分人口'!X51*100</f>
        <v>100</v>
      </c>
    </row>
    <row r="43" spans="1:24" ht="15" customHeight="1">
      <c r="A43" s="1001"/>
      <c r="B43" s="1002"/>
      <c r="C43" s="2147" t="s">
        <v>2592</v>
      </c>
      <c r="D43" s="2162">
        <v>35.941342155854606</v>
      </c>
      <c r="E43" s="2162">
        <v>35.654697134566561</v>
      </c>
      <c r="F43" s="2162">
        <v>35.003255657938873</v>
      </c>
      <c r="G43" s="2162">
        <v>36.375957879372365</v>
      </c>
      <c r="H43" s="2163"/>
      <c r="I43" s="2163"/>
      <c r="J43" s="2162">
        <v>33.489059118546258</v>
      </c>
      <c r="K43" s="2162">
        <v>31.966901274491157</v>
      </c>
      <c r="L43" s="2162">
        <v>28.491407439634543</v>
      </c>
      <c r="M43" s="2162">
        <v>25.175918686473807</v>
      </c>
      <c r="N43" s="2162">
        <v>25.568778523619855</v>
      </c>
      <c r="O43" s="2162">
        <v>27.112463562449481</v>
      </c>
      <c r="P43" s="2162">
        <v>26.060119435941186</v>
      </c>
      <c r="Q43" s="2162">
        <v>22.903836198432675</v>
      </c>
      <c r="R43" s="2162">
        <v>19.356442432969896</v>
      </c>
      <c r="S43" s="2162">
        <v>16.283680499152389</v>
      </c>
      <c r="T43" s="2162">
        <v>14.210859116254184</v>
      </c>
      <c r="U43" s="2162">
        <v>13.376594679666114</v>
      </c>
      <c r="V43" s="2162">
        <v>13.060843853064938</v>
      </c>
      <c r="W43" s="2164">
        <v>13.2552790173437</v>
      </c>
      <c r="X43" s="2516">
        <f>'3_3旧市区町年齢3区分人口'!X52/('3_3旧市区町年齢3区分人口'!X51-'3_3旧市区町年齢3区分人口'!X55)*100</f>
        <v>13.32771496353743</v>
      </c>
    </row>
    <row r="44" spans="1:24" ht="15" customHeight="1">
      <c r="A44" s="1001"/>
      <c r="B44" s="1002"/>
      <c r="C44" s="2147" t="s">
        <v>2593</v>
      </c>
      <c r="D44" s="2162">
        <v>57.03715294854026</v>
      </c>
      <c r="E44" s="2162">
        <v>57.472956538436918</v>
      </c>
      <c r="F44" s="2162">
        <v>60.632189577948346</v>
      </c>
      <c r="G44" s="2162">
        <v>59.415454656032253</v>
      </c>
      <c r="H44" s="2163"/>
      <c r="I44" s="2163"/>
      <c r="J44" s="2162">
        <v>62.126573002187037</v>
      </c>
      <c r="K44" s="2162">
        <v>62.976348994990808</v>
      </c>
      <c r="L44" s="2162">
        <v>66.180842578493213</v>
      </c>
      <c r="M44" s="2162">
        <v>69.363293333786586</v>
      </c>
      <c r="N44" s="2162">
        <v>68.837567210480728</v>
      </c>
      <c r="O44" s="2162">
        <v>67.065940536843527</v>
      </c>
      <c r="P44" s="2162">
        <v>66.952041618574469</v>
      </c>
      <c r="Q44" s="2162">
        <v>69.314429033006661</v>
      </c>
      <c r="R44" s="2162">
        <v>71.088767743262707</v>
      </c>
      <c r="S44" s="2162">
        <v>70.786006739223694</v>
      </c>
      <c r="T44" s="2162">
        <v>68.289328811280953</v>
      </c>
      <c r="U44" s="2162">
        <v>65.053460381595741</v>
      </c>
      <c r="V44" s="2162">
        <v>62.097577618560216</v>
      </c>
      <c r="W44" s="2164">
        <v>58.101853981690212</v>
      </c>
      <c r="X44" s="2516">
        <f>'3_3旧市区町年齢3区分人口'!X53/('3_3旧市区町年齢3区分人口'!X51-'3_3旧市区町年齢3区分人口'!X55)*100</f>
        <v>55.919991816016243</v>
      </c>
    </row>
    <row r="45" spans="1:24" ht="15" customHeight="1">
      <c r="A45" s="2153"/>
      <c r="B45" s="2154"/>
      <c r="C45" s="2168" t="s">
        <v>2594</v>
      </c>
      <c r="D45" s="2169">
        <v>7.0215048956051325</v>
      </c>
      <c r="E45" s="2169">
        <v>6.8723463269965217</v>
      </c>
      <c r="F45" s="2169">
        <v>4.3645547641127838</v>
      </c>
      <c r="G45" s="2169">
        <v>4.2085874645953885</v>
      </c>
      <c r="H45" s="2170"/>
      <c r="I45" s="2170"/>
      <c r="J45" s="2169">
        <v>4.3843678792667147</v>
      </c>
      <c r="K45" s="2169">
        <v>5.0567497305180398</v>
      </c>
      <c r="L45" s="2169">
        <v>5.3277499818722349</v>
      </c>
      <c r="M45" s="2169">
        <v>5.4607879797396066</v>
      </c>
      <c r="N45" s="2169">
        <v>5.5936542658994224</v>
      </c>
      <c r="O45" s="2169">
        <v>5.8215959007069893</v>
      </c>
      <c r="P45" s="2169">
        <v>6.9878389454843512</v>
      </c>
      <c r="Q45" s="2169">
        <v>7.7817347685606659</v>
      </c>
      <c r="R45" s="2169">
        <v>9.5547898237674005</v>
      </c>
      <c r="S45" s="2169">
        <v>12.930312761623911</v>
      </c>
      <c r="T45" s="2169">
        <v>17.499812072464856</v>
      </c>
      <c r="U45" s="2169">
        <v>21.569944938738146</v>
      </c>
      <c r="V45" s="2169">
        <v>24.841578528374843</v>
      </c>
      <c r="W45" s="2171">
        <v>28.642867000966092</v>
      </c>
      <c r="X45" s="2517">
        <f>'3_3旧市区町年齢3区分人口'!X54/('3_3旧市区町年齢3区分人口'!X51-'3_3旧市区町年齢3区分人口'!X55)*100</f>
        <v>30.752293220446319</v>
      </c>
    </row>
    <row r="46" spans="1:24" ht="15" customHeight="1">
      <c r="A46" s="1001" t="s">
        <v>1411</v>
      </c>
      <c r="B46" s="1002" t="s">
        <v>77</v>
      </c>
      <c r="C46" s="2147" t="s">
        <v>2261</v>
      </c>
      <c r="D46" s="2163"/>
      <c r="E46" s="2163"/>
      <c r="F46" s="2163"/>
      <c r="G46" s="2163"/>
      <c r="H46" s="2163"/>
      <c r="I46" s="2163"/>
      <c r="J46" s="2163"/>
      <c r="K46" s="2163"/>
      <c r="L46" s="2163"/>
      <c r="M46" s="2163"/>
      <c r="N46" s="2163"/>
      <c r="O46" s="2163"/>
      <c r="P46" s="2163"/>
      <c r="Q46" s="2162">
        <v>99.999999999999986</v>
      </c>
      <c r="R46" s="2162">
        <v>100.00000000000001</v>
      </c>
      <c r="S46" s="2162">
        <v>100</v>
      </c>
      <c r="T46" s="2162">
        <v>100.00000000000001</v>
      </c>
      <c r="U46" s="2162">
        <v>100</v>
      </c>
      <c r="V46" s="2162">
        <v>100</v>
      </c>
      <c r="W46" s="2164">
        <v>100</v>
      </c>
      <c r="X46" s="2516">
        <f>'3_3旧市区町年齢3区分人口'!X56/'3_3旧市区町年齢3区分人口'!X56*100</f>
        <v>100</v>
      </c>
    </row>
    <row r="47" spans="1:24" ht="15" customHeight="1">
      <c r="A47" s="1001"/>
      <c r="B47" s="1002"/>
      <c r="C47" s="2147" t="s">
        <v>2592</v>
      </c>
      <c r="D47" s="2163"/>
      <c r="E47" s="2163"/>
      <c r="F47" s="2163"/>
      <c r="G47" s="2163"/>
      <c r="H47" s="2163"/>
      <c r="I47" s="2163"/>
      <c r="J47" s="2163"/>
      <c r="K47" s="2163"/>
      <c r="L47" s="2163"/>
      <c r="M47" s="2163"/>
      <c r="N47" s="2163"/>
      <c r="O47" s="2163"/>
      <c r="P47" s="2163"/>
      <c r="Q47" s="2162">
        <v>26.211111712980518</v>
      </c>
      <c r="R47" s="2162">
        <v>23.013106525376465</v>
      </c>
      <c r="S47" s="2162">
        <v>19.609777189260765</v>
      </c>
      <c r="T47" s="2162">
        <v>17.629531534514154</v>
      </c>
      <c r="U47" s="2162">
        <v>15.595198947714566</v>
      </c>
      <c r="V47" s="2162">
        <v>14.599274826285727</v>
      </c>
      <c r="W47" s="2164">
        <v>13.704858723766494</v>
      </c>
      <c r="X47" s="2516">
        <f>'3_3旧市区町年齢3区分人口'!X57/('3_3旧市区町年齢3区分人口'!X56-'3_3旧市区町年齢3区分人口'!X60)*100</f>
        <v>12.489748198300383</v>
      </c>
    </row>
    <row r="48" spans="1:24" ht="15" customHeight="1">
      <c r="A48" s="1001"/>
      <c r="B48" s="1002"/>
      <c r="C48" s="2147" t="s">
        <v>2593</v>
      </c>
      <c r="D48" s="2163"/>
      <c r="E48" s="2163"/>
      <c r="F48" s="2163"/>
      <c r="G48" s="2163"/>
      <c r="H48" s="2163"/>
      <c r="I48" s="2163"/>
      <c r="J48" s="2163"/>
      <c r="K48" s="2163"/>
      <c r="L48" s="2163"/>
      <c r="M48" s="2163"/>
      <c r="N48" s="2163"/>
      <c r="O48" s="2163"/>
      <c r="P48" s="2163"/>
      <c r="Q48" s="2162">
        <v>65.676290558474619</v>
      </c>
      <c r="R48" s="2162">
        <v>69.018404907975466</v>
      </c>
      <c r="S48" s="2162">
        <v>69.469929332918966</v>
      </c>
      <c r="T48" s="2162">
        <v>70.291469827970417</v>
      </c>
      <c r="U48" s="2162">
        <v>69.643209470568891</v>
      </c>
      <c r="V48" s="2162">
        <v>67.181240879748088</v>
      </c>
      <c r="W48" s="2164">
        <v>62.847051697606645</v>
      </c>
      <c r="X48" s="2516">
        <f>'3_3旧市区町年齢3区分人口'!X58/('3_3旧市区町年齢3区分人口'!X56-'3_3旧市区町年齢3区分人口'!X60)*100</f>
        <v>59.097492452928954</v>
      </c>
    </row>
    <row r="49" spans="1:24" ht="15" customHeight="1">
      <c r="A49" s="2153"/>
      <c r="B49" s="2154"/>
      <c r="C49" s="2168" t="s">
        <v>2594</v>
      </c>
      <c r="D49" s="2170"/>
      <c r="E49" s="2170"/>
      <c r="F49" s="2170"/>
      <c r="G49" s="2170"/>
      <c r="H49" s="2170"/>
      <c r="I49" s="2170"/>
      <c r="J49" s="2170"/>
      <c r="K49" s="2170"/>
      <c r="L49" s="2170"/>
      <c r="M49" s="2170"/>
      <c r="N49" s="2170"/>
      <c r="O49" s="2170"/>
      <c r="P49" s="2170"/>
      <c r="Q49" s="2169">
        <v>8.1125977285448592</v>
      </c>
      <c r="R49" s="2169">
        <v>7.9684885666480758</v>
      </c>
      <c r="S49" s="2169">
        <v>10.920293477820266</v>
      </c>
      <c r="T49" s="2169">
        <v>12.07899863751544</v>
      </c>
      <c r="U49" s="2169">
        <v>14.761591581716541</v>
      </c>
      <c r="V49" s="2169">
        <v>18.219484293966183</v>
      </c>
      <c r="W49" s="2171">
        <v>23.448089578626856</v>
      </c>
      <c r="X49" s="2517">
        <f>'3_3旧市区町年齢3区分人口'!X59/('3_3旧市区町年齢3区分人口'!X56-'3_3旧市区町年齢3区分人口'!X60)*100</f>
        <v>28.412759348770656</v>
      </c>
    </row>
    <row r="50" spans="1:24" ht="15" customHeight="1">
      <c r="A50" s="994" t="s">
        <v>14</v>
      </c>
      <c r="B50" s="1008"/>
      <c r="W50" s="1008"/>
      <c r="X50" s="2514"/>
    </row>
    <row r="51" spans="1:24" ht="15" customHeight="1">
      <c r="A51" s="1001" t="s">
        <v>1413</v>
      </c>
      <c r="B51" s="1002" t="s">
        <v>15</v>
      </c>
      <c r="C51" s="2147" t="s">
        <v>2261</v>
      </c>
      <c r="D51" s="2162">
        <v>100</v>
      </c>
      <c r="E51" s="2162">
        <v>100</v>
      </c>
      <c r="F51" s="2162">
        <v>100.00000000000001</v>
      </c>
      <c r="G51" s="2162">
        <v>100.00000000000001</v>
      </c>
      <c r="H51" s="2163"/>
      <c r="I51" s="2163"/>
      <c r="J51" s="2162">
        <v>100</v>
      </c>
      <c r="K51" s="2162">
        <v>100</v>
      </c>
      <c r="L51" s="2162">
        <v>100.00000000000001</v>
      </c>
      <c r="M51" s="2162">
        <v>100</v>
      </c>
      <c r="N51" s="2162">
        <v>100</v>
      </c>
      <c r="O51" s="2162">
        <v>100</v>
      </c>
      <c r="P51" s="2162">
        <v>100.00000000000001</v>
      </c>
      <c r="Q51" s="2162">
        <v>100</v>
      </c>
      <c r="R51" s="2162">
        <v>100</v>
      </c>
      <c r="S51" s="2162">
        <v>100</v>
      </c>
      <c r="T51" s="2162">
        <v>100</v>
      </c>
      <c r="U51" s="2162">
        <v>99.999999999999986</v>
      </c>
      <c r="V51" s="2162">
        <v>100</v>
      </c>
      <c r="W51" s="2164">
        <v>100</v>
      </c>
      <c r="X51" s="2516">
        <f>'3_3旧市区町年齢3区分人口'!X62/'3_3旧市区町年齢3区分人口'!X62*100</f>
        <v>100</v>
      </c>
    </row>
    <row r="52" spans="1:24" ht="15" customHeight="1">
      <c r="A52" s="1001"/>
      <c r="B52" s="1002"/>
      <c r="C52" s="2147" t="s">
        <v>2592</v>
      </c>
      <c r="D52" s="2162">
        <v>32.460612565645725</v>
      </c>
      <c r="E52" s="2162">
        <v>31.832209165569303</v>
      </c>
      <c r="F52" s="2162">
        <v>32.656200889977008</v>
      </c>
      <c r="G52" s="2162">
        <v>33.141097133215062</v>
      </c>
      <c r="H52" s="2163"/>
      <c r="I52" s="2163"/>
      <c r="J52" s="2162">
        <v>33.406225466121292</v>
      </c>
      <c r="K52" s="2162">
        <v>31.719084260996954</v>
      </c>
      <c r="L52" s="2162">
        <v>26.908964476468068</v>
      </c>
      <c r="M52" s="2162">
        <v>23.429282757077317</v>
      </c>
      <c r="N52" s="2162">
        <v>23.914928047159453</v>
      </c>
      <c r="O52" s="2162">
        <v>24.878991448729042</v>
      </c>
      <c r="P52" s="2162">
        <v>23.547638082924347</v>
      </c>
      <c r="Q52" s="2162">
        <v>20.577808276819439</v>
      </c>
      <c r="R52" s="2162">
        <v>16.582799219519266</v>
      </c>
      <c r="S52" s="2162">
        <v>14.475605385757436</v>
      </c>
      <c r="T52" s="2162">
        <v>13.533739354816548</v>
      </c>
      <c r="U52" s="2162">
        <v>13.113465966757975</v>
      </c>
      <c r="V52" s="2162">
        <v>12.006225549244407</v>
      </c>
      <c r="W52" s="2164">
        <v>11.457305302976527</v>
      </c>
      <c r="X52" s="2516">
        <f>'3_3旧市区町年齢3区分人口'!X63/('3_3旧市区町年齢3区分人口'!X62-'3_3旧市区町年齢3区分人口'!X66)*100</f>
        <v>11.577507136703771</v>
      </c>
    </row>
    <row r="53" spans="1:24" ht="15" customHeight="1">
      <c r="A53" s="1001"/>
      <c r="B53" s="1002"/>
      <c r="C53" s="2147" t="s">
        <v>2593</v>
      </c>
      <c r="D53" s="2162">
        <v>62.105007602765106</v>
      </c>
      <c r="E53" s="2162">
        <v>63.572943577165489</v>
      </c>
      <c r="F53" s="2162">
        <v>64.606044565019602</v>
      </c>
      <c r="G53" s="2162">
        <v>64.389688588913103</v>
      </c>
      <c r="H53" s="2163"/>
      <c r="I53" s="2163"/>
      <c r="J53" s="2162">
        <v>63.830923710615842</v>
      </c>
      <c r="K53" s="2162">
        <v>65.116168050578679</v>
      </c>
      <c r="L53" s="2162">
        <v>69.75395404577668</v>
      </c>
      <c r="M53" s="2162">
        <v>72.922960725075527</v>
      </c>
      <c r="N53" s="2162">
        <v>71.718957695197361</v>
      </c>
      <c r="O53" s="2162">
        <v>69.416188744004586</v>
      </c>
      <c r="P53" s="2162">
        <v>69.021570735103424</v>
      </c>
      <c r="Q53" s="2162">
        <v>70.539760940821154</v>
      </c>
      <c r="R53" s="2162">
        <v>72.823322600716438</v>
      </c>
      <c r="S53" s="2162">
        <v>72.738237853888293</v>
      </c>
      <c r="T53" s="2162">
        <v>70.187904796048272</v>
      </c>
      <c r="U53" s="2162">
        <v>66.953978457072381</v>
      </c>
      <c r="V53" s="2162">
        <v>64.376320646958362</v>
      </c>
      <c r="W53" s="2164">
        <v>60.800472617278466</v>
      </c>
      <c r="X53" s="2516">
        <f>'3_3旧市区町年齢3区分人口'!X64/('3_3旧市区町年齢3区分人口'!X62-'3_3旧市区町年齢3区分人口'!X66)*100</f>
        <v>59.438185165791111</v>
      </c>
    </row>
    <row r="54" spans="1:24" ht="15" customHeight="1">
      <c r="A54" s="2153"/>
      <c r="B54" s="2154"/>
      <c r="C54" s="2168" t="s">
        <v>2594</v>
      </c>
      <c r="D54" s="2169">
        <v>5.4343798315891689</v>
      </c>
      <c r="E54" s="2169">
        <v>4.5948472572652062</v>
      </c>
      <c r="F54" s="2169">
        <v>2.7377545450033911</v>
      </c>
      <c r="G54" s="2169">
        <v>2.4692142778718411</v>
      </c>
      <c r="H54" s="2170"/>
      <c r="I54" s="2170"/>
      <c r="J54" s="2169">
        <v>2.762850823262867</v>
      </c>
      <c r="K54" s="2169">
        <v>3.1647476884243693</v>
      </c>
      <c r="L54" s="2169">
        <v>3.3370814777552562</v>
      </c>
      <c r="M54" s="2169">
        <v>3.6477565178471525</v>
      </c>
      <c r="N54" s="2169">
        <v>4.3661142576431828</v>
      </c>
      <c r="O54" s="2169">
        <v>5.7048198072663796</v>
      </c>
      <c r="P54" s="2169">
        <v>7.4307911819722365</v>
      </c>
      <c r="Q54" s="2169">
        <v>8.8824307823594069</v>
      </c>
      <c r="R54" s="2169">
        <v>10.593878179764285</v>
      </c>
      <c r="S54" s="2169">
        <v>12.786156760354272</v>
      </c>
      <c r="T54" s="2169">
        <v>16.278355849135181</v>
      </c>
      <c r="U54" s="2169">
        <v>19.932555576169637</v>
      </c>
      <c r="V54" s="2169">
        <v>23.617453803797229</v>
      </c>
      <c r="W54" s="2171">
        <v>27.742222079745005</v>
      </c>
      <c r="X54" s="2517">
        <f>'3_3旧市区町年齢3区分人口'!X65/('3_3旧市区町年齢3区分人口'!X62-'3_3旧市区町年齢3区分人口'!X66)*100</f>
        <v>28.984307697505109</v>
      </c>
    </row>
    <row r="55" spans="1:24" ht="15" customHeight="1">
      <c r="A55" s="1001" t="s">
        <v>1415</v>
      </c>
      <c r="B55" s="1002" t="s">
        <v>16</v>
      </c>
      <c r="C55" s="2147" t="s">
        <v>2261</v>
      </c>
      <c r="D55" s="2162">
        <v>100.00000000000001</v>
      </c>
      <c r="E55" s="2162">
        <v>100</v>
      </c>
      <c r="F55" s="2162">
        <v>100</v>
      </c>
      <c r="G55" s="2162">
        <v>100</v>
      </c>
      <c r="H55" s="2163"/>
      <c r="I55" s="2163"/>
      <c r="J55" s="2162">
        <v>100</v>
      </c>
      <c r="K55" s="2162">
        <v>100</v>
      </c>
      <c r="L55" s="2162">
        <v>100</v>
      </c>
      <c r="M55" s="2162">
        <v>99.999999999999986</v>
      </c>
      <c r="N55" s="2162">
        <v>100</v>
      </c>
      <c r="O55" s="2162">
        <v>100</v>
      </c>
      <c r="P55" s="2162">
        <v>100</v>
      </c>
      <c r="Q55" s="2162">
        <v>100.00000000000001</v>
      </c>
      <c r="R55" s="2162">
        <v>100</v>
      </c>
      <c r="S55" s="2162">
        <v>100.00000000000001</v>
      </c>
      <c r="T55" s="2162">
        <v>100</v>
      </c>
      <c r="U55" s="2162">
        <v>100.00000000000001</v>
      </c>
      <c r="V55" s="2162">
        <v>100</v>
      </c>
      <c r="W55" s="2164">
        <v>100</v>
      </c>
      <c r="X55" s="2516">
        <f>'3_3旧市区町年齢3区分人口'!X67/'3_3旧市区町年齢3区分人口'!X67*100</f>
        <v>100</v>
      </c>
    </row>
    <row r="56" spans="1:24" ht="15" customHeight="1">
      <c r="A56" s="1001"/>
      <c r="B56" s="1002"/>
      <c r="C56" s="2147" t="s">
        <v>2592</v>
      </c>
      <c r="D56" s="2162">
        <v>33.998443476676989</v>
      </c>
      <c r="E56" s="2162">
        <v>32.206432311144354</v>
      </c>
      <c r="F56" s="2162">
        <v>32.641732641732638</v>
      </c>
      <c r="G56" s="2162">
        <v>32.726394553650834</v>
      </c>
      <c r="H56" s="2163"/>
      <c r="I56" s="2163"/>
      <c r="J56" s="2162">
        <v>32.290820230250475</v>
      </c>
      <c r="K56" s="2162">
        <v>29.58313145419481</v>
      </c>
      <c r="L56" s="2162">
        <v>25.600979359690378</v>
      </c>
      <c r="M56" s="2162">
        <v>22.593667288101933</v>
      </c>
      <c r="N56" s="2162">
        <v>23.070578156868049</v>
      </c>
      <c r="O56" s="2162">
        <v>23.957659644067331</v>
      </c>
      <c r="P56" s="2162">
        <v>23.273357161154959</v>
      </c>
      <c r="Q56" s="2162">
        <v>21.145035448359401</v>
      </c>
      <c r="R56" s="2162">
        <v>17.756844606457161</v>
      </c>
      <c r="S56" s="2162">
        <v>15.333222280596098</v>
      </c>
      <c r="T56" s="2162">
        <v>14.460036328530707</v>
      </c>
      <c r="U56" s="2162">
        <v>14.880837884626608</v>
      </c>
      <c r="V56" s="2162">
        <v>15.051031096288725</v>
      </c>
      <c r="W56" s="2164">
        <v>14.089872150815516</v>
      </c>
      <c r="X56" s="2516">
        <f>'3_3旧市区町年齢3区分人口'!X68/('3_3旧市区町年齢3区分人口'!X67-'3_3旧市区町年齢3区分人口'!X71)*100</f>
        <v>13.692058319509465</v>
      </c>
    </row>
    <row r="57" spans="1:24" ht="15" customHeight="1">
      <c r="A57" s="1001"/>
      <c r="B57" s="1002"/>
      <c r="C57" s="2147" t="s">
        <v>2593</v>
      </c>
      <c r="D57" s="2162">
        <v>59.642993161232638</v>
      </c>
      <c r="E57" s="2162">
        <v>62.27748691099476</v>
      </c>
      <c r="F57" s="2162">
        <v>64.082264082264089</v>
      </c>
      <c r="G57" s="2162">
        <v>64.081235241804407</v>
      </c>
      <c r="H57" s="2163"/>
      <c r="I57" s="2163"/>
      <c r="J57" s="2162">
        <v>64.070368151649774</v>
      </c>
      <c r="K57" s="2162">
        <v>66.338909947653917</v>
      </c>
      <c r="L57" s="2162">
        <v>70.134471864319153</v>
      </c>
      <c r="M57" s="2162">
        <v>72.960748804799181</v>
      </c>
      <c r="N57" s="2162">
        <v>71.641961261712851</v>
      </c>
      <c r="O57" s="2162">
        <v>69.637599914100718</v>
      </c>
      <c r="P57" s="2162">
        <v>68.980567720214196</v>
      </c>
      <c r="Q57" s="2162">
        <v>70.136211953875573</v>
      </c>
      <c r="R57" s="2162">
        <v>71.95503441986834</v>
      </c>
      <c r="S57" s="2162">
        <v>72.258684537614855</v>
      </c>
      <c r="T57" s="2162">
        <v>70.948613888113627</v>
      </c>
      <c r="U57" s="2162">
        <v>68.259889472194075</v>
      </c>
      <c r="V57" s="2162">
        <v>65.592555660764717</v>
      </c>
      <c r="W57" s="2164">
        <v>62.605554002462661</v>
      </c>
      <c r="X57" s="2516">
        <f>'3_3旧市区町年齢3区分人口'!X69/('3_3旧市区町年齢3区分人口'!X67-'3_3旧市区町年齢3区分人口'!X71)*100</f>
        <v>61.868888603160485</v>
      </c>
    </row>
    <row r="58" spans="1:24" ht="15" customHeight="1">
      <c r="A58" s="2153"/>
      <c r="B58" s="2154"/>
      <c r="C58" s="2168" t="s">
        <v>2594</v>
      </c>
      <c r="D58" s="2169">
        <v>6.3585633620903774</v>
      </c>
      <c r="E58" s="2169">
        <v>5.516080777860882</v>
      </c>
      <c r="F58" s="2169">
        <v>3.276003276003276</v>
      </c>
      <c r="G58" s="2169">
        <v>3.1923702045447575</v>
      </c>
      <c r="H58" s="2170"/>
      <c r="I58" s="2170"/>
      <c r="J58" s="2169">
        <v>3.6388116180997514</v>
      </c>
      <c r="K58" s="2169">
        <v>4.0779585981512625</v>
      </c>
      <c r="L58" s="2169">
        <v>4.2645487759904803</v>
      </c>
      <c r="M58" s="2169">
        <v>4.445583907098885</v>
      </c>
      <c r="N58" s="2169">
        <v>5.2874605814190954</v>
      </c>
      <c r="O58" s="2169">
        <v>6.4047404418319518</v>
      </c>
      <c r="P58" s="2169">
        <v>7.7460751186308352</v>
      </c>
      <c r="Q58" s="2169">
        <v>8.7187525977650306</v>
      </c>
      <c r="R58" s="2169">
        <v>10.2881209736745</v>
      </c>
      <c r="S58" s="2169">
        <v>12.408093181789059</v>
      </c>
      <c r="T58" s="2169">
        <v>14.591349783355675</v>
      </c>
      <c r="U58" s="2169">
        <v>16.859272643179327</v>
      </c>
      <c r="V58" s="2169">
        <v>19.356413242946562</v>
      </c>
      <c r="W58" s="2171">
        <v>23.304573846721823</v>
      </c>
      <c r="X58" s="2517">
        <f>'3_3旧市区町年齢3区分人口'!X70/('3_3旧市区町年齢3区分人口'!X67-'3_3旧市区町年齢3区分人口'!X71)*100</f>
        <v>24.439053077330051</v>
      </c>
    </row>
    <row r="59" spans="1:24" ht="15" customHeight="1">
      <c r="A59" s="1001" t="s">
        <v>1419</v>
      </c>
      <c r="B59" s="1002" t="s">
        <v>17</v>
      </c>
      <c r="C59" s="2147" t="s">
        <v>2261</v>
      </c>
      <c r="D59" s="2162">
        <v>100</v>
      </c>
      <c r="E59" s="2162">
        <v>100</v>
      </c>
      <c r="F59" s="2162">
        <v>100</v>
      </c>
      <c r="G59" s="2162">
        <v>99.999999999999986</v>
      </c>
      <c r="H59" s="2163"/>
      <c r="I59" s="2163"/>
      <c r="J59" s="2162">
        <v>100</v>
      </c>
      <c r="K59" s="2162">
        <v>100</v>
      </c>
      <c r="L59" s="2162">
        <v>99.999999999999986</v>
      </c>
      <c r="M59" s="2162">
        <v>100</v>
      </c>
      <c r="N59" s="2162">
        <v>100.00000000000001</v>
      </c>
      <c r="O59" s="2162">
        <v>100</v>
      </c>
      <c r="P59" s="2162">
        <v>100</v>
      </c>
      <c r="Q59" s="2162">
        <v>100</v>
      </c>
      <c r="R59" s="2162">
        <v>100.00000000000001</v>
      </c>
      <c r="S59" s="2162">
        <v>99.999999999999986</v>
      </c>
      <c r="T59" s="2162">
        <v>100</v>
      </c>
      <c r="U59" s="2162">
        <v>100</v>
      </c>
      <c r="V59" s="2162">
        <v>99.999999999999986</v>
      </c>
      <c r="W59" s="2164">
        <v>100</v>
      </c>
      <c r="X59" s="2516">
        <f>'3_3旧市区町年齢3区分人口'!X72/'3_3旧市区町年齢3区分人口'!X72*100</f>
        <v>100</v>
      </c>
    </row>
    <row r="60" spans="1:24" ht="15" customHeight="1">
      <c r="A60" s="1001"/>
      <c r="B60" s="1002"/>
      <c r="C60" s="2147" t="s">
        <v>2592</v>
      </c>
      <c r="D60" s="2162">
        <v>32.589005470361407</v>
      </c>
      <c r="E60" s="2162">
        <v>31.45908591173237</v>
      </c>
      <c r="F60" s="2162">
        <v>31.590621039290241</v>
      </c>
      <c r="G60" s="2162">
        <v>31.28180616863947</v>
      </c>
      <c r="H60" s="2163"/>
      <c r="I60" s="2163"/>
      <c r="J60" s="2162">
        <v>28.392819724802681</v>
      </c>
      <c r="K60" s="2162">
        <v>27.178178963893252</v>
      </c>
      <c r="L60" s="2162">
        <v>23.935144609991234</v>
      </c>
      <c r="M60" s="2162">
        <v>21.038056808291795</v>
      </c>
      <c r="N60" s="2162">
        <v>21.41306492993882</v>
      </c>
      <c r="O60" s="2162">
        <v>22.505937463095879</v>
      </c>
      <c r="P60" s="2162">
        <v>22.030684153861213</v>
      </c>
      <c r="Q60" s="2162">
        <v>20.714343174322259</v>
      </c>
      <c r="R60" s="2162">
        <v>17.222916499466873</v>
      </c>
      <c r="S60" s="2162">
        <v>14.405082890627085</v>
      </c>
      <c r="T60" s="2162">
        <v>12.636220246630343</v>
      </c>
      <c r="U60" s="2162">
        <v>12.965604165975655</v>
      </c>
      <c r="V60" s="2162">
        <v>13.582370330556301</v>
      </c>
      <c r="W60" s="2164">
        <v>13.233817170766777</v>
      </c>
      <c r="X60" s="2516">
        <f>'3_3旧市区町年齢3区分人口'!X73/('3_3旧市区町年齢3区分人口'!X72-'3_3旧市区町年齢3区分人口'!X76)*100</f>
        <v>12.437837955221612</v>
      </c>
    </row>
    <row r="61" spans="1:24" ht="15" customHeight="1">
      <c r="A61" s="1001"/>
      <c r="B61" s="1002"/>
      <c r="C61" s="2147" t="s">
        <v>2593</v>
      </c>
      <c r="D61" s="2162">
        <v>61.698502376468475</v>
      </c>
      <c r="E61" s="2162">
        <v>63.190408879116276</v>
      </c>
      <c r="F61" s="2162">
        <v>65.437966483593854</v>
      </c>
      <c r="G61" s="2162">
        <v>65.861613293221239</v>
      </c>
      <c r="H61" s="2163"/>
      <c r="I61" s="2163"/>
      <c r="J61" s="2162">
        <v>67.949523876044793</v>
      </c>
      <c r="K61" s="2162">
        <v>68.47527472527473</v>
      </c>
      <c r="L61" s="2162">
        <v>70.809815950920239</v>
      </c>
      <c r="M61" s="2162">
        <v>72.74784397499802</v>
      </c>
      <c r="N61" s="2162">
        <v>71.23262567312301</v>
      </c>
      <c r="O61" s="2162">
        <v>68.969046463108995</v>
      </c>
      <c r="P61" s="2162">
        <v>68.501027698933143</v>
      </c>
      <c r="Q61" s="2162">
        <v>69.035935506854983</v>
      </c>
      <c r="R61" s="2162">
        <v>70.651563270313346</v>
      </c>
      <c r="S61" s="2162">
        <v>70.522437865399496</v>
      </c>
      <c r="T61" s="2162">
        <v>68.929834623840932</v>
      </c>
      <c r="U61" s="2162">
        <v>66.666666666666657</v>
      </c>
      <c r="V61" s="2162">
        <v>63.230314431604405</v>
      </c>
      <c r="W61" s="2164">
        <v>59.339683479400783</v>
      </c>
      <c r="X61" s="2516">
        <f>'3_3旧市区町年齢3区分人口'!X74/('3_3旧市区町年齢3区分人口'!X72-'3_3旧市区町年齢3区分人口'!X76)*100</f>
        <v>57.535451367022084</v>
      </c>
    </row>
    <row r="62" spans="1:24" ht="15" customHeight="1">
      <c r="A62" s="2153"/>
      <c r="B62" s="2154"/>
      <c r="C62" s="2168" t="s">
        <v>2594</v>
      </c>
      <c r="D62" s="2169">
        <v>5.7124921531701194</v>
      </c>
      <c r="E62" s="2169">
        <v>5.3505052091513532</v>
      </c>
      <c r="F62" s="2169">
        <v>2.9714124771158992</v>
      </c>
      <c r="G62" s="2169">
        <v>2.8565805381392866</v>
      </c>
      <c r="H62" s="2170"/>
      <c r="I62" s="2170"/>
      <c r="J62" s="2169">
        <v>3.6576563991525228</v>
      </c>
      <c r="K62" s="2169">
        <v>4.346546310832025</v>
      </c>
      <c r="L62" s="2169">
        <v>5.2550394390885184</v>
      </c>
      <c r="M62" s="2169">
        <v>6.2140992167101823</v>
      </c>
      <c r="N62" s="2169">
        <v>7.3543093969381719</v>
      </c>
      <c r="O62" s="2169">
        <v>8.5250160737951219</v>
      </c>
      <c r="P62" s="2169">
        <v>9.4682881472056373</v>
      </c>
      <c r="Q62" s="2169">
        <v>10.249721318822759</v>
      </c>
      <c r="R62" s="2169">
        <v>12.125520230219786</v>
      </c>
      <c r="S62" s="2169">
        <v>15.07247924397341</v>
      </c>
      <c r="T62" s="2169">
        <v>18.433945129528727</v>
      </c>
      <c r="U62" s="2169">
        <v>20.36772916735768</v>
      </c>
      <c r="V62" s="2169">
        <v>23.187315237839289</v>
      </c>
      <c r="W62" s="2171">
        <v>27.426499349832433</v>
      </c>
      <c r="X62" s="2517">
        <f>'3_3旧市区町年齢3区分人口'!X75/('3_3旧市区町年齢3区分人口'!X72-'3_3旧市区町年齢3区分人口'!X76)*100</f>
        <v>30.026710677756302</v>
      </c>
    </row>
    <row r="63" spans="1:24" ht="15" customHeight="1">
      <c r="A63" s="994" t="s">
        <v>18</v>
      </c>
      <c r="B63" s="1008"/>
      <c r="W63" s="1008"/>
      <c r="X63" s="2514"/>
    </row>
    <row r="64" spans="1:24" ht="15" customHeight="1">
      <c r="A64" s="1001" t="s">
        <v>1420</v>
      </c>
      <c r="B64" s="1002" t="s">
        <v>19</v>
      </c>
      <c r="C64" s="2147" t="s">
        <v>2261</v>
      </c>
      <c r="D64" s="2162">
        <v>100</v>
      </c>
      <c r="E64" s="2162">
        <v>100</v>
      </c>
      <c r="F64" s="2162">
        <v>100.00000000000001</v>
      </c>
      <c r="G64" s="2162">
        <v>99.999999999999986</v>
      </c>
      <c r="H64" s="2163"/>
      <c r="I64" s="2163"/>
      <c r="J64" s="2162">
        <v>100.00000000000001</v>
      </c>
      <c r="K64" s="2162">
        <v>99.999999999999986</v>
      </c>
      <c r="L64" s="2162">
        <v>100</v>
      </c>
      <c r="M64" s="2162">
        <v>100.00000000000001</v>
      </c>
      <c r="N64" s="2162">
        <v>100</v>
      </c>
      <c r="O64" s="2162">
        <v>100.00000000000001</v>
      </c>
      <c r="P64" s="2162">
        <v>100.00000000000001</v>
      </c>
      <c r="Q64" s="2162">
        <v>100</v>
      </c>
      <c r="R64" s="2162">
        <v>100</v>
      </c>
      <c r="S64" s="2162">
        <v>100</v>
      </c>
      <c r="T64" s="2162">
        <v>100</v>
      </c>
      <c r="U64" s="2162">
        <v>100</v>
      </c>
      <c r="V64" s="2162">
        <v>100</v>
      </c>
      <c r="W64" s="2164">
        <v>100</v>
      </c>
      <c r="X64" s="2516">
        <f>'3_3旧市区町年齢3区分人口'!X78/'3_3旧市区町年齢3区分人口'!X78*100</f>
        <v>100</v>
      </c>
    </row>
    <row r="65" spans="1:24" ht="15" customHeight="1">
      <c r="A65" s="1001"/>
      <c r="B65" s="1002"/>
      <c r="C65" s="2147" t="s">
        <v>2592</v>
      </c>
      <c r="D65" s="2162">
        <v>35.979570310331425</v>
      </c>
      <c r="E65" s="2162">
        <v>34.483269173822926</v>
      </c>
      <c r="F65" s="2162">
        <v>33.305599467509779</v>
      </c>
      <c r="G65" s="2162">
        <v>32.921523168291678</v>
      </c>
      <c r="H65" s="2163"/>
      <c r="I65" s="2163"/>
      <c r="J65" s="2162">
        <v>33.220248341327277</v>
      </c>
      <c r="K65" s="2162">
        <v>30.857325099301271</v>
      </c>
      <c r="L65" s="2162">
        <v>26.069053264704184</v>
      </c>
      <c r="M65" s="2162">
        <v>23.504695996045477</v>
      </c>
      <c r="N65" s="2162">
        <v>25.059994927258185</v>
      </c>
      <c r="O65" s="2162">
        <v>27.389220442303891</v>
      </c>
      <c r="P65" s="2162">
        <v>26.314105083489608</v>
      </c>
      <c r="Q65" s="2162">
        <v>22.901807951043555</v>
      </c>
      <c r="R65" s="2162">
        <v>18.563196146733755</v>
      </c>
      <c r="S65" s="2162">
        <v>16.19669346920362</v>
      </c>
      <c r="T65" s="2162">
        <v>15.828805761985054</v>
      </c>
      <c r="U65" s="2162">
        <v>15.574051916974458</v>
      </c>
      <c r="V65" s="2162">
        <v>15.124026815505648</v>
      </c>
      <c r="W65" s="2164">
        <v>14.149270162276768</v>
      </c>
      <c r="X65" s="2516">
        <f>'3_3旧市区町年齢3区分人口'!X79/('3_3旧市区町年齢3区分人口'!X78-'3_3旧市区町年齢3区分人口'!X82)*100</f>
        <v>13.707528314457029</v>
      </c>
    </row>
    <row r="66" spans="1:24" ht="15" customHeight="1">
      <c r="A66" s="1001"/>
      <c r="B66" s="1002"/>
      <c r="C66" s="2147" t="s">
        <v>2593</v>
      </c>
      <c r="D66" s="2162">
        <v>55.987342474879256</v>
      </c>
      <c r="E66" s="2162">
        <v>58.296318231171654</v>
      </c>
      <c r="F66" s="2162">
        <v>62.334636825027047</v>
      </c>
      <c r="G66" s="2162">
        <v>63.207037825134179</v>
      </c>
      <c r="H66" s="2163"/>
      <c r="I66" s="2163"/>
      <c r="J66" s="2162">
        <v>63.078028644484185</v>
      </c>
      <c r="K66" s="2162">
        <v>65.199617291467334</v>
      </c>
      <c r="L66" s="2162">
        <v>69.934648082817645</v>
      </c>
      <c r="M66" s="2162">
        <v>72.653649695172192</v>
      </c>
      <c r="N66" s="2162">
        <v>70.812874358590818</v>
      </c>
      <c r="O66" s="2162">
        <v>67.742179411114606</v>
      </c>
      <c r="P66" s="2162">
        <v>67.586156558453965</v>
      </c>
      <c r="Q66" s="2162">
        <v>69.898682489203196</v>
      </c>
      <c r="R66" s="2162">
        <v>72.963166043091206</v>
      </c>
      <c r="S66" s="2162">
        <v>73.407637396173342</v>
      </c>
      <c r="T66" s="2162">
        <v>71.042278149003934</v>
      </c>
      <c r="U66" s="2162">
        <v>67.930603964001463</v>
      </c>
      <c r="V66" s="2162">
        <v>64.838321275879309</v>
      </c>
      <c r="W66" s="2164">
        <v>61.750795074614693</v>
      </c>
      <c r="X66" s="2516">
        <f>'3_3旧市区町年齢3区分人口'!X80/('3_3旧市区町年齢3区分人口'!X78-'3_3旧市区町年齢3区分人口'!X82)*100</f>
        <v>60.311812327135449</v>
      </c>
    </row>
    <row r="67" spans="1:24" ht="15" customHeight="1">
      <c r="A67" s="2153"/>
      <c r="B67" s="2154"/>
      <c r="C67" s="2168" t="s">
        <v>2594</v>
      </c>
      <c r="D67" s="2169">
        <v>8.0330872147893189</v>
      </c>
      <c r="E67" s="2169">
        <v>7.2204125950054294</v>
      </c>
      <c r="F67" s="2169">
        <v>4.3597637074631832</v>
      </c>
      <c r="G67" s="2169">
        <v>3.8714390065741422</v>
      </c>
      <c r="H67" s="2170"/>
      <c r="I67" s="2170"/>
      <c r="J67" s="2169">
        <v>3.7017230141885453</v>
      </c>
      <c r="K67" s="2169">
        <v>3.9430576092313938</v>
      </c>
      <c r="L67" s="2169">
        <v>3.9962986524781674</v>
      </c>
      <c r="M67" s="2169">
        <v>3.8416543087823363</v>
      </c>
      <c r="N67" s="2169">
        <v>4.1271307141509981</v>
      </c>
      <c r="O67" s="2169">
        <v>4.8686001465815103</v>
      </c>
      <c r="P67" s="2169">
        <v>6.0997383580564382</v>
      </c>
      <c r="Q67" s="2169">
        <v>7.1995095597532472</v>
      </c>
      <c r="R67" s="2169">
        <v>8.4736378101750311</v>
      </c>
      <c r="S67" s="2169">
        <v>10.39566913462304</v>
      </c>
      <c r="T67" s="2169">
        <v>13.12891608901101</v>
      </c>
      <c r="U67" s="2169">
        <v>16.495344119024086</v>
      </c>
      <c r="V67" s="2169">
        <v>20.037651908615043</v>
      </c>
      <c r="W67" s="2171">
        <v>24.099934763108539</v>
      </c>
      <c r="X67" s="2517">
        <f>'3_3旧市区町年齢3区分人口'!X81/('3_3旧市区町年齢3区分人口'!X78-'3_3旧市区町年齢3区分人口'!X82)*100</f>
        <v>25.980659358407525</v>
      </c>
    </row>
    <row r="68" spans="1:24" ht="15" customHeight="1">
      <c r="A68" s="1001" t="s">
        <v>1429</v>
      </c>
      <c r="B68" s="1002" t="s">
        <v>20</v>
      </c>
      <c r="C68" s="2147" t="s">
        <v>2261</v>
      </c>
      <c r="D68" s="2162">
        <v>99.999999999999986</v>
      </c>
      <c r="E68" s="2162">
        <v>100</v>
      </c>
      <c r="F68" s="2162">
        <v>100.00000000000001</v>
      </c>
      <c r="G68" s="2162">
        <v>100</v>
      </c>
      <c r="H68" s="2163"/>
      <c r="I68" s="2163"/>
      <c r="J68" s="2162">
        <v>100</v>
      </c>
      <c r="K68" s="2162">
        <v>100</v>
      </c>
      <c r="L68" s="2162">
        <v>100</v>
      </c>
      <c r="M68" s="2162">
        <v>100</v>
      </c>
      <c r="N68" s="2162">
        <v>100.00000000000001</v>
      </c>
      <c r="O68" s="2162">
        <v>100</v>
      </c>
      <c r="P68" s="2162">
        <v>100.00000000000001</v>
      </c>
      <c r="Q68" s="2162">
        <v>100</v>
      </c>
      <c r="R68" s="2162">
        <v>100</v>
      </c>
      <c r="S68" s="2162">
        <v>100</v>
      </c>
      <c r="T68" s="2162">
        <v>100</v>
      </c>
      <c r="U68" s="2162">
        <v>100</v>
      </c>
      <c r="V68" s="2162">
        <v>100</v>
      </c>
      <c r="W68" s="2164">
        <v>100</v>
      </c>
      <c r="X68" s="2516">
        <f>'3_3旧市区町年齢3区分人口'!X83/'3_3旧市区町年齢3区分人口'!X83*100</f>
        <v>100</v>
      </c>
    </row>
    <row r="69" spans="1:24" ht="15" customHeight="1">
      <c r="A69" s="1001"/>
      <c r="B69" s="1002"/>
      <c r="C69" s="2147" t="s">
        <v>2592</v>
      </c>
      <c r="D69" s="2162">
        <v>36.123819143247573</v>
      </c>
      <c r="E69" s="2162">
        <v>34.838081574093053</v>
      </c>
      <c r="F69" s="2162">
        <v>33.301213262669179</v>
      </c>
      <c r="G69" s="2162">
        <v>33.770343580470161</v>
      </c>
      <c r="H69" s="2163"/>
      <c r="I69" s="2163"/>
      <c r="J69" s="2162">
        <v>32.893975704487232</v>
      </c>
      <c r="K69" s="2162">
        <v>30.298464108057075</v>
      </c>
      <c r="L69" s="2162">
        <v>26.071197605690994</v>
      </c>
      <c r="M69" s="2162">
        <v>22.991495966595981</v>
      </c>
      <c r="N69" s="2162">
        <v>24.021261371767352</v>
      </c>
      <c r="O69" s="2162">
        <v>25.804209568094873</v>
      </c>
      <c r="P69" s="2162">
        <v>25.316531555090656</v>
      </c>
      <c r="Q69" s="2162">
        <v>22.644249337006617</v>
      </c>
      <c r="R69" s="2162">
        <v>18.636736520247595</v>
      </c>
      <c r="S69" s="2162">
        <v>15.974688671649236</v>
      </c>
      <c r="T69" s="2162">
        <v>14.993391562836594</v>
      </c>
      <c r="U69" s="2162">
        <v>14.733393977818821</v>
      </c>
      <c r="V69" s="2162">
        <v>14.282923363822039</v>
      </c>
      <c r="W69" s="2164">
        <v>13.471415607985481</v>
      </c>
      <c r="X69" s="2516">
        <f>'3_3旧市区町年齢3区分人口'!X84/('3_3旧市区町年齢3区分人口'!X83-'3_3旧市区町年齢3区分人口'!X87)*100</f>
        <v>13.107798680016163</v>
      </c>
    </row>
    <row r="70" spans="1:24" ht="15" customHeight="1">
      <c r="A70" s="1001"/>
      <c r="B70" s="1002"/>
      <c r="C70" s="2147" t="s">
        <v>2593</v>
      </c>
      <c r="D70" s="2162">
        <v>55.397777909809278</v>
      </c>
      <c r="E70" s="2162">
        <v>57.588645214183231</v>
      </c>
      <c r="F70" s="2162">
        <v>62.279357014585436</v>
      </c>
      <c r="G70" s="2162">
        <v>61.727697408077155</v>
      </c>
      <c r="H70" s="2163"/>
      <c r="I70" s="2163"/>
      <c r="J70" s="2162">
        <v>62.903892240310725</v>
      </c>
      <c r="K70" s="2162">
        <v>64.946806579281798</v>
      </c>
      <c r="L70" s="2162">
        <v>68.82134424207787</v>
      </c>
      <c r="M70" s="2162">
        <v>71.859082263952956</v>
      </c>
      <c r="N70" s="2162">
        <v>70.488052272780891</v>
      </c>
      <c r="O70" s="2162">
        <v>68.161912142795629</v>
      </c>
      <c r="P70" s="2162">
        <v>67.461536785216182</v>
      </c>
      <c r="Q70" s="2162">
        <v>68.941012899405237</v>
      </c>
      <c r="R70" s="2162">
        <v>71.218335943520515</v>
      </c>
      <c r="S70" s="2162">
        <v>71.501538735125152</v>
      </c>
      <c r="T70" s="2162">
        <v>69.695259328244134</v>
      </c>
      <c r="U70" s="2162">
        <v>66.374470509321796</v>
      </c>
      <c r="V70" s="2162">
        <v>63.315424917858095</v>
      </c>
      <c r="W70" s="2164">
        <v>59.426497277676951</v>
      </c>
      <c r="X70" s="2516">
        <f>'3_3旧市区町年齢3区分人口'!X85/('3_3旧市区町年齢3区分人口'!X83-'3_3旧市区町年齢3区分人口'!X87)*100</f>
        <v>58.297490234813452</v>
      </c>
    </row>
    <row r="71" spans="1:24" ht="15" customHeight="1">
      <c r="A71" s="2153"/>
      <c r="B71" s="2154"/>
      <c r="C71" s="2168" t="s">
        <v>2594</v>
      </c>
      <c r="D71" s="2169">
        <v>8.4784029469431399</v>
      </c>
      <c r="E71" s="2169">
        <v>7.5732732117237136</v>
      </c>
      <c r="F71" s="2169">
        <v>4.4194297227453907</v>
      </c>
      <c r="G71" s="2169">
        <v>4.5019590114526826</v>
      </c>
      <c r="H71" s="2170"/>
      <c r="I71" s="2170"/>
      <c r="J71" s="2169">
        <v>4.2021320552020489</v>
      </c>
      <c r="K71" s="2169">
        <v>4.754729312661123</v>
      </c>
      <c r="L71" s="2169">
        <v>5.1074581522311293</v>
      </c>
      <c r="M71" s="2169">
        <v>5.149421769451064</v>
      </c>
      <c r="N71" s="2169">
        <v>5.4906863554517651</v>
      </c>
      <c r="O71" s="2169">
        <v>6.0338782891094951</v>
      </c>
      <c r="P71" s="2169">
        <v>7.2219316596931664</v>
      </c>
      <c r="Q71" s="2169">
        <v>8.4147377635881462</v>
      </c>
      <c r="R71" s="2169">
        <v>10.144927536231885</v>
      </c>
      <c r="S71" s="2169">
        <v>12.523772593225612</v>
      </c>
      <c r="T71" s="2169">
        <v>15.311349108919273</v>
      </c>
      <c r="U71" s="2169">
        <v>18.892135512859387</v>
      </c>
      <c r="V71" s="2169">
        <v>22.401651718319865</v>
      </c>
      <c r="W71" s="2171">
        <v>27.102087114337571</v>
      </c>
      <c r="X71" s="2517">
        <f>'3_3旧市区町年齢3区分人口'!X86/('3_3旧市区町年齢3区分人口'!X83-'3_3旧市区町年齢3区分人口'!X87)*100</f>
        <v>28.594711085170388</v>
      </c>
    </row>
    <row r="72" spans="1:24" ht="15" customHeight="1">
      <c r="A72" s="1001" t="s">
        <v>1432</v>
      </c>
      <c r="B72" s="1002" t="s">
        <v>21</v>
      </c>
      <c r="C72" s="2147" t="s">
        <v>2261</v>
      </c>
      <c r="D72" s="2162">
        <v>100</v>
      </c>
      <c r="E72" s="2162">
        <v>100</v>
      </c>
      <c r="F72" s="2162">
        <v>100</v>
      </c>
      <c r="G72" s="2162">
        <v>100</v>
      </c>
      <c r="H72" s="2163"/>
      <c r="I72" s="2163"/>
      <c r="J72" s="2162">
        <v>100</v>
      </c>
      <c r="K72" s="2162">
        <v>100</v>
      </c>
      <c r="L72" s="2162">
        <v>100</v>
      </c>
      <c r="M72" s="2162">
        <v>100</v>
      </c>
      <c r="N72" s="2162">
        <v>99.999999999999986</v>
      </c>
      <c r="O72" s="2162">
        <v>100</v>
      </c>
      <c r="P72" s="2162">
        <v>100</v>
      </c>
      <c r="Q72" s="2162">
        <v>100</v>
      </c>
      <c r="R72" s="2162">
        <v>100.00000000000001</v>
      </c>
      <c r="S72" s="2162">
        <v>100</v>
      </c>
      <c r="T72" s="2162">
        <v>100</v>
      </c>
      <c r="U72" s="2162">
        <v>100</v>
      </c>
      <c r="V72" s="2162">
        <v>100.00000000000001</v>
      </c>
      <c r="W72" s="2164">
        <v>100</v>
      </c>
      <c r="X72" s="2516">
        <f>'3_3旧市区町年齢3区分人口'!X88/'3_3旧市区町年齢3区分人口'!X88*100</f>
        <v>100</v>
      </c>
    </row>
    <row r="73" spans="1:24" ht="15" customHeight="1">
      <c r="A73" s="1001"/>
      <c r="B73" s="1002"/>
      <c r="C73" s="2147" t="s">
        <v>2592</v>
      </c>
      <c r="D73" s="2162">
        <v>36.456168016629633</v>
      </c>
      <c r="E73" s="2162">
        <v>34.417648158534305</v>
      </c>
      <c r="F73" s="2162">
        <v>35.119431891542931</v>
      </c>
      <c r="G73" s="2162">
        <v>35.126263963153157</v>
      </c>
      <c r="H73" s="2163"/>
      <c r="I73" s="2163"/>
      <c r="J73" s="2162">
        <v>34.054186889475943</v>
      </c>
      <c r="K73" s="2162">
        <v>31.352750440866945</v>
      </c>
      <c r="L73" s="2162">
        <v>27.128065655119766</v>
      </c>
      <c r="M73" s="2162">
        <v>24.498221337423715</v>
      </c>
      <c r="N73" s="2162">
        <v>26.246743259839082</v>
      </c>
      <c r="O73" s="2162">
        <v>28.627095213409365</v>
      </c>
      <c r="P73" s="2162">
        <v>26.446732960016021</v>
      </c>
      <c r="Q73" s="2162">
        <v>21.899352793554353</v>
      </c>
      <c r="R73" s="2162">
        <v>17.02136709722242</v>
      </c>
      <c r="S73" s="2162">
        <v>14.272461681181895</v>
      </c>
      <c r="T73" s="2162">
        <v>13.680429945215819</v>
      </c>
      <c r="U73" s="2162">
        <v>13.813418749642508</v>
      </c>
      <c r="V73" s="2162">
        <v>13.90074279755088</v>
      </c>
      <c r="W73" s="2164">
        <v>13.027916506594956</v>
      </c>
      <c r="X73" s="2516">
        <f>'3_3旧市区町年齢3区分人口'!X89/('3_3旧市区町年齢3区分人口'!X88-'3_3旧市区町年齢3区分人口'!X92)*100</f>
        <v>12.083702900693144</v>
      </c>
    </row>
    <row r="74" spans="1:24" ht="15" customHeight="1">
      <c r="A74" s="1001"/>
      <c r="B74" s="1002"/>
      <c r="C74" s="2147" t="s">
        <v>2593</v>
      </c>
      <c r="D74" s="2162">
        <v>55.924306501326072</v>
      </c>
      <c r="E74" s="2162">
        <v>58.820963419953884</v>
      </c>
      <c r="F74" s="2162">
        <v>60.355654674570104</v>
      </c>
      <c r="G74" s="2162">
        <v>60.543173275451323</v>
      </c>
      <c r="H74" s="2163"/>
      <c r="I74" s="2163"/>
      <c r="J74" s="2162">
        <v>61.255145297044912</v>
      </c>
      <c r="K74" s="2162">
        <v>63.547414528699022</v>
      </c>
      <c r="L74" s="2162">
        <v>67.814199828227885</v>
      </c>
      <c r="M74" s="2162">
        <v>70.648803890212463</v>
      </c>
      <c r="N74" s="2162">
        <v>68.750215203094328</v>
      </c>
      <c r="O74" s="2162">
        <v>65.721444617245552</v>
      </c>
      <c r="P74" s="2162">
        <v>66.90287844593189</v>
      </c>
      <c r="Q74" s="2162">
        <v>70.011300430003374</v>
      </c>
      <c r="R74" s="2162">
        <v>72.996923251428498</v>
      </c>
      <c r="S74" s="2162">
        <v>72.588372125223259</v>
      </c>
      <c r="T74" s="2162">
        <v>70.004033989615735</v>
      </c>
      <c r="U74" s="2162">
        <v>65.128664671077303</v>
      </c>
      <c r="V74" s="2162">
        <v>60.252973429472625</v>
      </c>
      <c r="W74" s="2164">
        <v>56.863234729158663</v>
      </c>
      <c r="X74" s="2516">
        <f>'3_3旧市区町年齢3区分人口'!X90/('3_3旧市区町年齢3区分人口'!X88-'3_3旧市区町年齢3区分人口'!X92)*100</f>
        <v>55.599356131533128</v>
      </c>
    </row>
    <row r="75" spans="1:24" ht="15" customHeight="1">
      <c r="A75" s="2153"/>
      <c r="B75" s="2154"/>
      <c r="C75" s="2168" t="s">
        <v>2594</v>
      </c>
      <c r="D75" s="2169">
        <v>7.6195254820442981</v>
      </c>
      <c r="E75" s="2169">
        <v>6.7613884215118087</v>
      </c>
      <c r="F75" s="2169">
        <v>4.5249134338869652</v>
      </c>
      <c r="G75" s="2169">
        <v>4.3305627613955213</v>
      </c>
      <c r="H75" s="2170"/>
      <c r="I75" s="2170"/>
      <c r="J75" s="2169">
        <v>4.6906678134791422</v>
      </c>
      <c r="K75" s="2169">
        <v>5.0998350304340407</v>
      </c>
      <c r="L75" s="2169">
        <v>5.057734516652352</v>
      </c>
      <c r="M75" s="2169">
        <v>4.8529747723638268</v>
      </c>
      <c r="N75" s="2169">
        <v>5.0030415370665811</v>
      </c>
      <c r="O75" s="2169">
        <v>5.6514601693450839</v>
      </c>
      <c r="P75" s="2169">
        <v>6.6503885940520844</v>
      </c>
      <c r="Q75" s="2169">
        <v>8.0893467764422731</v>
      </c>
      <c r="R75" s="2169">
        <v>9.9817096513490906</v>
      </c>
      <c r="S75" s="2169">
        <v>13.139166193594839</v>
      </c>
      <c r="T75" s="2169">
        <v>16.315536065168452</v>
      </c>
      <c r="U75" s="2169">
        <v>21.057916579280189</v>
      </c>
      <c r="V75" s="2169">
        <v>25.846283772976502</v>
      </c>
      <c r="W75" s="2171">
        <v>30.108848764246382</v>
      </c>
      <c r="X75" s="2517">
        <f>'3_3旧市区町年齢3区分人口'!X91/('3_3旧市区町年齢3区分人口'!X88-'3_3旧市区町年齢3区分人口'!X92)*100</f>
        <v>32.316940967773725</v>
      </c>
    </row>
    <row r="76" spans="1:24" ht="15" customHeight="1">
      <c r="A76" s="1001" t="s">
        <v>1434</v>
      </c>
      <c r="B76" s="1002" t="s">
        <v>22</v>
      </c>
      <c r="C76" s="2147" t="s">
        <v>2261</v>
      </c>
      <c r="D76" s="2162">
        <v>100</v>
      </c>
      <c r="E76" s="2162">
        <v>99.999999999999986</v>
      </c>
      <c r="F76" s="2162">
        <v>100.00000000000001</v>
      </c>
      <c r="G76" s="2162">
        <v>100</v>
      </c>
      <c r="H76" s="2163"/>
      <c r="I76" s="2163"/>
      <c r="J76" s="2162">
        <v>100</v>
      </c>
      <c r="K76" s="2162">
        <v>100</v>
      </c>
      <c r="L76" s="2162">
        <v>100</v>
      </c>
      <c r="M76" s="2162">
        <v>100</v>
      </c>
      <c r="N76" s="2162">
        <v>100</v>
      </c>
      <c r="O76" s="2162">
        <v>100</v>
      </c>
      <c r="P76" s="2162">
        <v>100</v>
      </c>
      <c r="Q76" s="2162">
        <v>100</v>
      </c>
      <c r="R76" s="2162">
        <v>100</v>
      </c>
      <c r="S76" s="2162">
        <v>100</v>
      </c>
      <c r="T76" s="2162">
        <v>100</v>
      </c>
      <c r="U76" s="2162">
        <v>100</v>
      </c>
      <c r="V76" s="2162">
        <v>100</v>
      </c>
      <c r="W76" s="2164">
        <v>100.00000000000001</v>
      </c>
      <c r="X76" s="2516">
        <f>'3_3旧市区町年齢3区分人口'!X93/'3_3旧市区町年齢3区分人口'!X93*100</f>
        <v>100</v>
      </c>
    </row>
    <row r="77" spans="1:24" ht="15" customHeight="1">
      <c r="A77" s="1001"/>
      <c r="B77" s="1002"/>
      <c r="C77" s="2147" t="s">
        <v>2592</v>
      </c>
      <c r="D77" s="2162">
        <v>36.932024718284261</v>
      </c>
      <c r="E77" s="2162">
        <v>37.26504182030758</v>
      </c>
      <c r="F77" s="2162">
        <v>36.715859311870034</v>
      </c>
      <c r="G77" s="2162">
        <v>37.381526796484579</v>
      </c>
      <c r="H77" s="2163"/>
      <c r="I77" s="2163"/>
      <c r="J77" s="2162">
        <v>32.285456187895214</v>
      </c>
      <c r="K77" s="2162">
        <v>30.673953723230461</v>
      </c>
      <c r="L77" s="2162">
        <v>28.581529758976881</v>
      </c>
      <c r="M77" s="2162">
        <v>24.605609793894313</v>
      </c>
      <c r="N77" s="2162">
        <v>21.746751284375947</v>
      </c>
      <c r="O77" s="2162">
        <v>22.072544737812315</v>
      </c>
      <c r="P77" s="2162">
        <v>22.571107886884391</v>
      </c>
      <c r="Q77" s="2162">
        <v>23.040082522841143</v>
      </c>
      <c r="R77" s="2162">
        <v>24.329225761450825</v>
      </c>
      <c r="S77" s="2162">
        <v>23.836291093470763</v>
      </c>
      <c r="T77" s="2162">
        <v>21.193850674598195</v>
      </c>
      <c r="U77" s="2162">
        <v>17.057815921452285</v>
      </c>
      <c r="V77" s="2162">
        <v>14.089093701996926</v>
      </c>
      <c r="W77" s="2164">
        <v>13.001990191200512</v>
      </c>
      <c r="X77" s="2516">
        <f>'3_3旧市区町年齢3区分人口'!X94/('3_3旧市区町年齢3区分人口'!X93-'3_3旧市区町年齢3区分人口'!X97)*100</f>
        <v>12.827942745704087</v>
      </c>
    </row>
    <row r="78" spans="1:24" ht="15" customHeight="1">
      <c r="A78" s="1001"/>
      <c r="B78" s="1002"/>
      <c r="C78" s="2147" t="s">
        <v>2593</v>
      </c>
      <c r="D78" s="2162">
        <v>52.662668120683385</v>
      </c>
      <c r="E78" s="2162">
        <v>52.783523698174292</v>
      </c>
      <c r="F78" s="2162">
        <v>56.751584230000432</v>
      </c>
      <c r="G78" s="2162">
        <v>55.846114078924693</v>
      </c>
      <c r="H78" s="2163"/>
      <c r="I78" s="2163"/>
      <c r="J78" s="2162">
        <v>62.177055103884371</v>
      </c>
      <c r="K78" s="2162">
        <v>63.251848991594137</v>
      </c>
      <c r="L78" s="2162">
        <v>64.433718642400393</v>
      </c>
      <c r="M78" s="2162">
        <v>67.249341391600808</v>
      </c>
      <c r="N78" s="2162">
        <v>68.981565427621632</v>
      </c>
      <c r="O78" s="2162">
        <v>67.454127789909535</v>
      </c>
      <c r="P78" s="2162">
        <v>65.928440417202765</v>
      </c>
      <c r="Q78" s="2162">
        <v>65.006385696040866</v>
      </c>
      <c r="R78" s="2162">
        <v>65.113539486941022</v>
      </c>
      <c r="S78" s="2162">
        <v>65.795270354515608</v>
      </c>
      <c r="T78" s="2162">
        <v>67.08444571858594</v>
      </c>
      <c r="U78" s="2162">
        <v>68.723069859433494</v>
      </c>
      <c r="V78" s="2162">
        <v>68.98222514812376</v>
      </c>
      <c r="W78" s="2164">
        <v>65.71717961475585</v>
      </c>
      <c r="X78" s="2516">
        <f>'3_3旧市区町年齢3区分人口'!X95/('3_3旧市区町年齢3区分人口'!X93-'3_3旧市区町年齢3区分人口'!X97)*100</f>
        <v>60.630312396511755</v>
      </c>
    </row>
    <row r="79" spans="1:24" ht="15" customHeight="1">
      <c r="A79" s="2153"/>
      <c r="B79" s="2154"/>
      <c r="C79" s="2168" t="s">
        <v>2594</v>
      </c>
      <c r="D79" s="2169">
        <v>10.405307161032352</v>
      </c>
      <c r="E79" s="2169">
        <v>9.9514344815181222</v>
      </c>
      <c r="F79" s="2169">
        <v>6.5325564581295463</v>
      </c>
      <c r="G79" s="2169">
        <v>6.7723591245907295</v>
      </c>
      <c r="H79" s="2170"/>
      <c r="I79" s="2170"/>
      <c r="J79" s="2169">
        <v>5.5374887082204154</v>
      </c>
      <c r="K79" s="2169">
        <v>6.0741972851753943</v>
      </c>
      <c r="L79" s="2169">
        <v>6.9847515986227249</v>
      </c>
      <c r="M79" s="2169">
        <v>8.1450488145048805</v>
      </c>
      <c r="N79" s="2169">
        <v>9.2716832880024178</v>
      </c>
      <c r="O79" s="2169">
        <v>10.473327472278154</v>
      </c>
      <c r="P79" s="2169">
        <v>11.500451695912837</v>
      </c>
      <c r="Q79" s="2169">
        <v>11.953531781117988</v>
      </c>
      <c r="R79" s="2169">
        <v>10.557234751608153</v>
      </c>
      <c r="S79" s="2169">
        <v>10.368438552013632</v>
      </c>
      <c r="T79" s="2169">
        <v>11.72170360681586</v>
      </c>
      <c r="U79" s="2169">
        <v>14.219114219114218</v>
      </c>
      <c r="V79" s="2169">
        <v>16.928681149879306</v>
      </c>
      <c r="W79" s="2171">
        <v>21.280830194043642</v>
      </c>
      <c r="X79" s="2517">
        <f>'3_3旧市区町年齢3区分人口'!X96/('3_3旧市区町年齢3区分人口'!X93-'3_3旧市区町年齢3区分人口'!X97)*100</f>
        <v>26.541744857784156</v>
      </c>
    </row>
    <row r="80" spans="1:24" ht="15" customHeight="1">
      <c r="A80" s="1011" t="s">
        <v>1445</v>
      </c>
      <c r="B80" s="1012" t="s">
        <v>23</v>
      </c>
      <c r="C80" s="2147" t="s">
        <v>2261</v>
      </c>
      <c r="D80" s="2162">
        <v>100</v>
      </c>
      <c r="E80" s="2162">
        <v>100</v>
      </c>
      <c r="F80" s="2162">
        <v>100</v>
      </c>
      <c r="G80" s="2162">
        <v>100</v>
      </c>
      <c r="H80" s="2163"/>
      <c r="I80" s="2163"/>
      <c r="J80" s="2162">
        <v>100.00000000000001</v>
      </c>
      <c r="K80" s="2162">
        <v>99.999999999999986</v>
      </c>
      <c r="L80" s="2162">
        <v>100</v>
      </c>
      <c r="M80" s="2162">
        <v>100</v>
      </c>
      <c r="N80" s="2162">
        <v>100</v>
      </c>
      <c r="O80" s="2162">
        <v>100</v>
      </c>
      <c r="P80" s="2162">
        <v>99.999999999999986</v>
      </c>
      <c r="Q80" s="2162">
        <v>100</v>
      </c>
      <c r="R80" s="2162">
        <v>99.999999999999986</v>
      </c>
      <c r="S80" s="2162">
        <v>100</v>
      </c>
      <c r="T80" s="2162">
        <v>100</v>
      </c>
      <c r="U80" s="2162">
        <v>100.00000000000001</v>
      </c>
      <c r="V80" s="2162">
        <v>100.00000000000001</v>
      </c>
      <c r="W80" s="2164">
        <v>100</v>
      </c>
      <c r="X80" s="2516">
        <f>'3_3旧市区町年齢3区分人口'!X98/'3_3旧市区町年齢3区分人口'!X98*100</f>
        <v>100</v>
      </c>
    </row>
    <row r="81" spans="1:24" ht="15" customHeight="1">
      <c r="A81" s="1011"/>
      <c r="B81" s="1012"/>
      <c r="C81" s="2147" t="s">
        <v>2592</v>
      </c>
      <c r="D81" s="2162">
        <v>38.75770792600391</v>
      </c>
      <c r="E81" s="2162">
        <v>38.42243105838854</v>
      </c>
      <c r="F81" s="2162">
        <v>38.655717761557177</v>
      </c>
      <c r="G81" s="2162">
        <v>39.671072855825393</v>
      </c>
      <c r="H81" s="2163"/>
      <c r="I81" s="2163"/>
      <c r="J81" s="2162">
        <v>35.252355750613141</v>
      </c>
      <c r="K81" s="2162">
        <v>33.153745072273324</v>
      </c>
      <c r="L81" s="2162">
        <v>30.899972137085541</v>
      </c>
      <c r="M81" s="2162">
        <v>25.504404660414892</v>
      </c>
      <c r="N81" s="2162">
        <v>22.198521046643911</v>
      </c>
      <c r="O81" s="2162">
        <v>23.035264483627206</v>
      </c>
      <c r="P81" s="2162">
        <v>25.030366128752384</v>
      </c>
      <c r="Q81" s="2162">
        <v>23.901593901593902</v>
      </c>
      <c r="R81" s="2162">
        <v>23.019411163741061</v>
      </c>
      <c r="S81" s="2162">
        <v>20.818282344268336</v>
      </c>
      <c r="T81" s="2162">
        <v>18.062143397264041</v>
      </c>
      <c r="U81" s="2162">
        <v>15.769128232471342</v>
      </c>
      <c r="V81" s="2162">
        <v>16.055725407381725</v>
      </c>
      <c r="W81" s="2164">
        <v>15.084487399863782</v>
      </c>
      <c r="X81" s="2516">
        <f>'3_3旧市区町年齢3区分人口'!X99/('3_3旧市区町年齢3区分人口'!X98-'3_3旧市区町年齢3区分人口'!X102)*100</f>
        <v>12.938123483418712</v>
      </c>
    </row>
    <row r="82" spans="1:24" ht="15" customHeight="1">
      <c r="A82" s="1011"/>
      <c r="B82" s="1012"/>
      <c r="C82" s="2147" t="s">
        <v>2593</v>
      </c>
      <c r="D82" s="2162">
        <v>51.060309821025719</v>
      </c>
      <c r="E82" s="2162">
        <v>51.070713295331991</v>
      </c>
      <c r="F82" s="2162">
        <v>54.212287104622867</v>
      </c>
      <c r="G82" s="2162">
        <v>53.10482631417154</v>
      </c>
      <c r="H82" s="2163"/>
      <c r="I82" s="2163"/>
      <c r="J82" s="2162">
        <v>57.222150509874794</v>
      </c>
      <c r="K82" s="2162">
        <v>59.40867279894875</v>
      </c>
      <c r="L82" s="2162">
        <v>60.866536639732516</v>
      </c>
      <c r="M82" s="2162">
        <v>64.592213697073035</v>
      </c>
      <c r="N82" s="2162">
        <v>66.624004550625713</v>
      </c>
      <c r="O82" s="2162">
        <v>65.302267002518889</v>
      </c>
      <c r="P82" s="2162">
        <v>63.031407253166748</v>
      </c>
      <c r="Q82" s="2162">
        <v>63.59667359667359</v>
      </c>
      <c r="R82" s="2162">
        <v>65.338534410699353</v>
      </c>
      <c r="S82" s="2162">
        <v>66.358274972355318</v>
      </c>
      <c r="T82" s="2162">
        <v>67.051625764762491</v>
      </c>
      <c r="U82" s="2162">
        <v>66.918821647560662</v>
      </c>
      <c r="V82" s="2162">
        <v>63.198537523245193</v>
      </c>
      <c r="W82" s="2164">
        <v>58.661174715402332</v>
      </c>
      <c r="X82" s="2516">
        <f>'3_3旧市区町年齢3区分人口'!X100/('3_3旧市区町年齢3区分人口'!X98-'3_3旧市区町年齢3区分人口'!X102)*100</f>
        <v>55.345106497708272</v>
      </c>
    </row>
    <row r="83" spans="1:24" ht="15" customHeight="1">
      <c r="A83" s="2172"/>
      <c r="B83" s="2173"/>
      <c r="C83" s="2168" t="s">
        <v>2594</v>
      </c>
      <c r="D83" s="2169">
        <v>10.181982252970371</v>
      </c>
      <c r="E83" s="2169">
        <v>10.506855646279464</v>
      </c>
      <c r="F83" s="2169">
        <v>7.1319951338199514</v>
      </c>
      <c r="G83" s="2169">
        <v>7.2241008300030742</v>
      </c>
      <c r="H83" s="2170"/>
      <c r="I83" s="2170"/>
      <c r="J83" s="2169">
        <v>7.5254937395120693</v>
      </c>
      <c r="K83" s="2169">
        <v>7.4375821287779242</v>
      </c>
      <c r="L83" s="2169">
        <v>8.2334912231819448</v>
      </c>
      <c r="M83" s="2169">
        <v>9.9033816425120769</v>
      </c>
      <c r="N83" s="2169">
        <v>11.177474402730375</v>
      </c>
      <c r="O83" s="2169">
        <v>11.662468513853904</v>
      </c>
      <c r="P83" s="2169">
        <v>11.938226618080861</v>
      </c>
      <c r="Q83" s="2169">
        <v>12.501732501732501</v>
      </c>
      <c r="R83" s="2169">
        <v>11.64205442555958</v>
      </c>
      <c r="S83" s="2169">
        <v>12.823442683376335</v>
      </c>
      <c r="T83" s="2169">
        <v>14.886230837973466</v>
      </c>
      <c r="U83" s="2169">
        <v>17.31205011996801</v>
      </c>
      <c r="V83" s="2169">
        <v>20.745737069373089</v>
      </c>
      <c r="W83" s="2171">
        <v>26.254337884733893</v>
      </c>
      <c r="X83" s="2517">
        <f>'3_3旧市区町年齢3区分人口'!X101/('3_3旧市区町年齢3区分人口'!X98-'3_3旧市区町年齢3区分人口'!X102)*100</f>
        <v>31.716770018873014</v>
      </c>
    </row>
    <row r="84" spans="1:24" ht="15" customHeight="1">
      <c r="A84" s="994" t="s">
        <v>7</v>
      </c>
      <c r="B84" s="1008"/>
      <c r="W84" s="1008"/>
      <c r="X84" s="2514"/>
    </row>
    <row r="85" spans="1:24" ht="15" customHeight="1">
      <c r="A85" s="1001" t="s">
        <v>1414</v>
      </c>
      <c r="B85" s="1002" t="s">
        <v>24</v>
      </c>
      <c r="C85" s="2147" t="s">
        <v>2261</v>
      </c>
      <c r="D85" s="2162">
        <v>100</v>
      </c>
      <c r="E85" s="2162">
        <v>100</v>
      </c>
      <c r="F85" s="2162">
        <v>100</v>
      </c>
      <c r="G85" s="2162">
        <v>100</v>
      </c>
      <c r="H85" s="2163"/>
      <c r="I85" s="2163"/>
      <c r="J85" s="2162">
        <v>100.00000000000001</v>
      </c>
      <c r="K85" s="2162">
        <v>99.999999999999986</v>
      </c>
      <c r="L85" s="2162">
        <v>100</v>
      </c>
      <c r="M85" s="2162">
        <v>100</v>
      </c>
      <c r="N85" s="2162">
        <v>100</v>
      </c>
      <c r="O85" s="2162">
        <v>100</v>
      </c>
      <c r="P85" s="2162">
        <v>100.00000000000001</v>
      </c>
      <c r="Q85" s="2162">
        <v>100</v>
      </c>
      <c r="R85" s="2162">
        <v>100</v>
      </c>
      <c r="S85" s="2162">
        <v>100</v>
      </c>
      <c r="T85" s="2162">
        <v>100.00000000000001</v>
      </c>
      <c r="U85" s="2162">
        <v>100</v>
      </c>
      <c r="V85" s="2162">
        <v>100</v>
      </c>
      <c r="W85" s="2164">
        <v>100</v>
      </c>
      <c r="X85" s="2516">
        <f>'3_3旧市区町年齢3区分人口'!X104/'3_3旧市区町年齢3区分人口'!X104*100</f>
        <v>100</v>
      </c>
    </row>
    <row r="86" spans="1:24" ht="15" customHeight="1">
      <c r="A86" s="1001"/>
      <c r="B86" s="1002"/>
      <c r="C86" s="2147" t="s">
        <v>2592</v>
      </c>
      <c r="D86" s="2162">
        <v>35.93962446001067</v>
      </c>
      <c r="E86" s="2162">
        <v>35.468421217926569</v>
      </c>
      <c r="F86" s="2162">
        <v>34.86320825235461</v>
      </c>
      <c r="G86" s="2162">
        <v>35.000069044561357</v>
      </c>
      <c r="H86" s="2163"/>
      <c r="I86" s="2163"/>
      <c r="J86" s="2162">
        <v>34.203291799064587</v>
      </c>
      <c r="K86" s="2162">
        <v>32.596689678116938</v>
      </c>
      <c r="L86" s="2162">
        <v>28.118933908488675</v>
      </c>
      <c r="M86" s="2162">
        <v>24.257770581922923</v>
      </c>
      <c r="N86" s="2162">
        <v>25.184328116149707</v>
      </c>
      <c r="O86" s="2162">
        <v>26.587631104922266</v>
      </c>
      <c r="P86" s="2162">
        <v>25.804904889168366</v>
      </c>
      <c r="Q86" s="2162">
        <v>23.0382477139472</v>
      </c>
      <c r="R86" s="2162">
        <v>18.888876542249584</v>
      </c>
      <c r="S86" s="2162">
        <v>16.628583551572191</v>
      </c>
      <c r="T86" s="2162">
        <v>15.76498936827411</v>
      </c>
      <c r="U86" s="2162">
        <v>15.03126835504267</v>
      </c>
      <c r="V86" s="2162">
        <v>14.02664177128764</v>
      </c>
      <c r="W86" s="2164">
        <v>13.570059352352054</v>
      </c>
      <c r="X86" s="2516">
        <f>'3_3旧市区町年齢3区分人口'!X105/('3_3旧市区町年齢3区分人口'!X104-'3_3旧市区町年齢3区分人口'!X108)*100</f>
        <v>13.791427901209746</v>
      </c>
    </row>
    <row r="87" spans="1:24" ht="15" customHeight="1">
      <c r="A87" s="1001"/>
      <c r="B87" s="1002"/>
      <c r="C87" s="2147" t="s">
        <v>2593</v>
      </c>
      <c r="D87" s="2162">
        <v>56.614976851453456</v>
      </c>
      <c r="E87" s="2162">
        <v>57.831098269526713</v>
      </c>
      <c r="F87" s="2162">
        <v>60.950814770518761</v>
      </c>
      <c r="G87" s="2162">
        <v>60.815830537028603</v>
      </c>
      <c r="H87" s="2163"/>
      <c r="I87" s="2163"/>
      <c r="J87" s="2162">
        <v>61.979185261880112</v>
      </c>
      <c r="K87" s="2162">
        <v>62.840389253929963</v>
      </c>
      <c r="L87" s="2162">
        <v>66.804806655368978</v>
      </c>
      <c r="M87" s="2162">
        <v>70.578157651975829</v>
      </c>
      <c r="N87" s="2162">
        <v>69.508764965312906</v>
      </c>
      <c r="O87" s="2162">
        <v>67.353543612214736</v>
      </c>
      <c r="P87" s="2162">
        <v>66.893570193365832</v>
      </c>
      <c r="Q87" s="2162">
        <v>68.466521858006502</v>
      </c>
      <c r="R87" s="2162">
        <v>71.054415343415599</v>
      </c>
      <c r="S87" s="2162">
        <v>71.197340094390484</v>
      </c>
      <c r="T87" s="2162">
        <v>69.535583004256111</v>
      </c>
      <c r="U87" s="2162">
        <v>67.048681891994605</v>
      </c>
      <c r="V87" s="2162">
        <v>64.422366825978514</v>
      </c>
      <c r="W87" s="2164">
        <v>61.096019599602272</v>
      </c>
      <c r="X87" s="2516">
        <f>'3_3旧市区町年齢3区分人口'!X106/('3_3旧市区町年齢3区分人口'!X104-'3_3旧市区町年齢3区分人口'!X108)*100</f>
        <v>59.528165946181431</v>
      </c>
    </row>
    <row r="88" spans="1:24" ht="15" customHeight="1">
      <c r="A88" s="2153"/>
      <c r="B88" s="2154"/>
      <c r="C88" s="2168" t="s">
        <v>2594</v>
      </c>
      <c r="D88" s="2169">
        <v>7.4453986885358763</v>
      </c>
      <c r="E88" s="2169">
        <v>6.7004805125467168</v>
      </c>
      <c r="F88" s="2169">
        <v>4.185976977126626</v>
      </c>
      <c r="G88" s="2169">
        <v>4.1841004184100417</v>
      </c>
      <c r="H88" s="2170"/>
      <c r="I88" s="2170"/>
      <c r="J88" s="2169">
        <v>3.817522939055304</v>
      </c>
      <c r="K88" s="2169">
        <v>4.5629210679530896</v>
      </c>
      <c r="L88" s="2169">
        <v>5.076259436142351</v>
      </c>
      <c r="M88" s="2169">
        <v>5.1640717661012481</v>
      </c>
      <c r="N88" s="2169">
        <v>5.3069069185373809</v>
      </c>
      <c r="O88" s="2169">
        <v>6.0588252828629949</v>
      </c>
      <c r="P88" s="2169">
        <v>7.301524917465807</v>
      </c>
      <c r="Q88" s="2169">
        <v>8.4952304280462982</v>
      </c>
      <c r="R88" s="2169">
        <v>10.056708114334818</v>
      </c>
      <c r="S88" s="2169">
        <v>12.174076354037332</v>
      </c>
      <c r="T88" s="2169">
        <v>14.699427627469785</v>
      </c>
      <c r="U88" s="2169">
        <v>17.920049752962719</v>
      </c>
      <c r="V88" s="2169">
        <v>21.550991402733846</v>
      </c>
      <c r="W88" s="2171">
        <v>25.333921048045678</v>
      </c>
      <c r="X88" s="2517">
        <f>'3_3旧市区町年齢3区分人口'!X107/('3_3旧市区町年齢3区分人口'!X104-'3_3旧市区町年齢3区分人口'!X108)*100</f>
        <v>26.680406152608825</v>
      </c>
    </row>
    <row r="89" spans="1:24" ht="15" customHeight="1">
      <c r="A89" s="1001" t="s">
        <v>1423</v>
      </c>
      <c r="B89" s="1002" t="s">
        <v>25</v>
      </c>
      <c r="C89" s="2147" t="s">
        <v>2261</v>
      </c>
      <c r="D89" s="2162">
        <v>99.999999999999986</v>
      </c>
      <c r="E89" s="2162">
        <v>100</v>
      </c>
      <c r="F89" s="2162">
        <v>100</v>
      </c>
      <c r="G89" s="2162">
        <v>99.999999999999986</v>
      </c>
      <c r="H89" s="2163"/>
      <c r="I89" s="2163"/>
      <c r="J89" s="2162">
        <v>100</v>
      </c>
      <c r="K89" s="2162">
        <v>100</v>
      </c>
      <c r="L89" s="2162">
        <v>99.999999999999986</v>
      </c>
      <c r="M89" s="2162">
        <v>100</v>
      </c>
      <c r="N89" s="2162">
        <v>100.00000000000001</v>
      </c>
      <c r="O89" s="2162">
        <v>100</v>
      </c>
      <c r="P89" s="2162">
        <v>100</v>
      </c>
      <c r="Q89" s="2162">
        <v>99.999999999999986</v>
      </c>
      <c r="R89" s="2162">
        <v>100.00000000000001</v>
      </c>
      <c r="S89" s="2162">
        <v>100</v>
      </c>
      <c r="T89" s="2162">
        <v>100</v>
      </c>
      <c r="U89" s="2162">
        <v>100</v>
      </c>
      <c r="V89" s="2162">
        <v>100.00000000000001</v>
      </c>
      <c r="W89" s="2164">
        <v>100</v>
      </c>
      <c r="X89" s="2516">
        <f>'3_3旧市区町年齢3区分人口'!X109/'3_3旧市区町年齢3区分人口'!X109*100</f>
        <v>100</v>
      </c>
    </row>
    <row r="90" spans="1:24" ht="15" customHeight="1">
      <c r="A90" s="1001"/>
      <c r="B90" s="1002"/>
      <c r="C90" s="2147" t="s">
        <v>2592</v>
      </c>
      <c r="D90" s="2162">
        <v>37.665094721830592</v>
      </c>
      <c r="E90" s="2162">
        <v>36.612198673353824</v>
      </c>
      <c r="F90" s="2162">
        <v>36.565902198370438</v>
      </c>
      <c r="G90" s="2162">
        <v>36.717799205595604</v>
      </c>
      <c r="H90" s="2163"/>
      <c r="I90" s="2163"/>
      <c r="J90" s="2162">
        <v>32.661522633744852</v>
      </c>
      <c r="K90" s="2162">
        <v>30.901072967810965</v>
      </c>
      <c r="L90" s="2162">
        <v>27.891730622018962</v>
      </c>
      <c r="M90" s="2162">
        <v>24.038537264064264</v>
      </c>
      <c r="N90" s="2162">
        <v>24.028102377016474</v>
      </c>
      <c r="O90" s="2162">
        <v>27.321542583669395</v>
      </c>
      <c r="P90" s="2162">
        <v>27.459120682342963</v>
      </c>
      <c r="Q90" s="2162">
        <v>25.042342869460782</v>
      </c>
      <c r="R90" s="2162">
        <v>20.541009146647905</v>
      </c>
      <c r="S90" s="2162">
        <v>17.476146009860546</v>
      </c>
      <c r="T90" s="2162">
        <v>16.330337332180061</v>
      </c>
      <c r="U90" s="2162">
        <v>15.354159497509862</v>
      </c>
      <c r="V90" s="2162">
        <v>14.734010422724392</v>
      </c>
      <c r="W90" s="2164">
        <v>13.769210868693079</v>
      </c>
      <c r="X90" s="2516">
        <f>'3_3旧市区町年齢3区分人口'!X110/('3_3旧市区町年齢3区分人口'!X109-'3_3旧市区町年齢3区分人口'!X113)*100</f>
        <v>12.783507560201604</v>
      </c>
    </row>
    <row r="91" spans="1:24" ht="15" customHeight="1">
      <c r="A91" s="1001"/>
      <c r="B91" s="1002"/>
      <c r="C91" s="2147" t="s">
        <v>2593</v>
      </c>
      <c r="D91" s="2162">
        <v>53.888537767190101</v>
      </c>
      <c r="E91" s="2162">
        <v>55.907399508758516</v>
      </c>
      <c r="F91" s="2162">
        <v>58.615292161055443</v>
      </c>
      <c r="G91" s="2162">
        <v>58.569269656159307</v>
      </c>
      <c r="H91" s="2163"/>
      <c r="I91" s="2163"/>
      <c r="J91" s="2162">
        <v>62.334362139917701</v>
      </c>
      <c r="K91" s="2162">
        <v>63.462096137115886</v>
      </c>
      <c r="L91" s="2162">
        <v>65.770310322491994</v>
      </c>
      <c r="M91" s="2162">
        <v>69.05380691115603</v>
      </c>
      <c r="N91" s="2162">
        <v>69.070996978851966</v>
      </c>
      <c r="O91" s="2162">
        <v>66.007279632853297</v>
      </c>
      <c r="P91" s="2162">
        <v>65.315960605061036</v>
      </c>
      <c r="Q91" s="2162">
        <v>67.009955523489836</v>
      </c>
      <c r="R91" s="2162">
        <v>70.171625288973772</v>
      </c>
      <c r="S91" s="2162">
        <v>71.111982138808514</v>
      </c>
      <c r="T91" s="2162">
        <v>70.031213568500618</v>
      </c>
      <c r="U91" s="2162">
        <v>67.793815680505816</v>
      </c>
      <c r="V91" s="2162">
        <v>64.60138144244803</v>
      </c>
      <c r="W91" s="2164">
        <v>61.175954497564774</v>
      </c>
      <c r="X91" s="2516">
        <f>'3_3旧市区町年齢3区分人口'!X111/('3_3旧市区町年齢3区分人口'!X109-'3_3旧市区町年齢3区分人口'!X113)*100</f>
        <v>59.086631199054196</v>
      </c>
    </row>
    <row r="92" spans="1:24" ht="15" customHeight="1">
      <c r="A92" s="2153"/>
      <c r="B92" s="2154"/>
      <c r="C92" s="2168" t="s">
        <v>2594</v>
      </c>
      <c r="D92" s="2169">
        <v>8.4463675109793055</v>
      </c>
      <c r="E92" s="2169">
        <v>7.4804018178876621</v>
      </c>
      <c r="F92" s="2169">
        <v>4.8188056405741193</v>
      </c>
      <c r="G92" s="2169">
        <v>4.7129311382450885</v>
      </c>
      <c r="H92" s="2170"/>
      <c r="I92" s="2170"/>
      <c r="J92" s="2169">
        <v>5.0041152263374489</v>
      </c>
      <c r="K92" s="2169">
        <v>5.6368308950731478</v>
      </c>
      <c r="L92" s="2169">
        <v>6.3379590554890379</v>
      </c>
      <c r="M92" s="2169">
        <v>6.907655824779706</v>
      </c>
      <c r="N92" s="2169">
        <v>6.9009006441315623</v>
      </c>
      <c r="O92" s="2169">
        <v>6.6711777834773072</v>
      </c>
      <c r="P92" s="2169">
        <v>7.2249187125960139</v>
      </c>
      <c r="Q92" s="2169">
        <v>7.9477016070493729</v>
      </c>
      <c r="R92" s="2169">
        <v>9.2873655643783284</v>
      </c>
      <c r="S92" s="2169">
        <v>11.411871851330943</v>
      </c>
      <c r="T92" s="2169">
        <v>13.638449099319319</v>
      </c>
      <c r="U92" s="2169">
        <v>16.852024821984323</v>
      </c>
      <c r="V92" s="2169">
        <v>20.664608134827585</v>
      </c>
      <c r="W92" s="2171">
        <v>25.054834633742139</v>
      </c>
      <c r="X92" s="2517">
        <f>'3_3旧市区町年齢3区分人口'!X112/('3_3旧市区町年齢3区分人口'!X109-'3_3旧市区町年齢3区分人口'!X113)*100</f>
        <v>28.129861240744198</v>
      </c>
    </row>
    <row r="93" spans="1:24" ht="15" customHeight="1">
      <c r="A93" s="1001" t="s">
        <v>1431</v>
      </c>
      <c r="B93" s="1002" t="s">
        <v>26</v>
      </c>
      <c r="C93" s="2147" t="s">
        <v>2261</v>
      </c>
      <c r="D93" s="2162">
        <v>100.00000000000001</v>
      </c>
      <c r="E93" s="2162">
        <v>100</v>
      </c>
      <c r="F93" s="2162">
        <v>100</v>
      </c>
      <c r="G93" s="2162">
        <v>100</v>
      </c>
      <c r="H93" s="2163"/>
      <c r="I93" s="2163"/>
      <c r="J93" s="2162">
        <v>99.999999999999986</v>
      </c>
      <c r="K93" s="2162">
        <v>100.00000000000001</v>
      </c>
      <c r="L93" s="2162">
        <v>100</v>
      </c>
      <c r="M93" s="2162">
        <v>100</v>
      </c>
      <c r="N93" s="2162">
        <v>100</v>
      </c>
      <c r="O93" s="2162">
        <v>100.00000000000001</v>
      </c>
      <c r="P93" s="2162">
        <v>100</v>
      </c>
      <c r="Q93" s="2162">
        <v>100</v>
      </c>
      <c r="R93" s="2162">
        <v>100</v>
      </c>
      <c r="S93" s="2162">
        <v>100</v>
      </c>
      <c r="T93" s="2162">
        <v>100</v>
      </c>
      <c r="U93" s="2162">
        <v>100</v>
      </c>
      <c r="V93" s="2162">
        <v>100</v>
      </c>
      <c r="W93" s="2164">
        <v>100</v>
      </c>
      <c r="X93" s="2516">
        <f>'3_3旧市区町年齢3区分人口'!X114/'3_3旧市区町年齢3区分人口'!X114*100</f>
        <v>100</v>
      </c>
    </row>
    <row r="94" spans="1:24" ht="15" customHeight="1">
      <c r="A94" s="1001"/>
      <c r="B94" s="1002"/>
      <c r="C94" s="2147" t="s">
        <v>2592</v>
      </c>
      <c r="D94" s="2162">
        <v>37.133269096587703</v>
      </c>
      <c r="E94" s="2162">
        <v>36.459024683164252</v>
      </c>
      <c r="F94" s="2162">
        <v>35.747868605817452</v>
      </c>
      <c r="G94" s="2162">
        <v>34.684883208461876</v>
      </c>
      <c r="H94" s="2163"/>
      <c r="I94" s="2163"/>
      <c r="J94" s="2162">
        <v>34.284393899817154</v>
      </c>
      <c r="K94" s="2162">
        <v>33.263577868611996</v>
      </c>
      <c r="L94" s="2162">
        <v>29.06002053579763</v>
      </c>
      <c r="M94" s="2162">
        <v>25.383606557377046</v>
      </c>
      <c r="N94" s="2162">
        <v>24.712626995645863</v>
      </c>
      <c r="O94" s="2162">
        <v>26.468680263635889</v>
      </c>
      <c r="P94" s="2162">
        <v>27.169118077251614</v>
      </c>
      <c r="Q94" s="2162">
        <v>25.334120786578296</v>
      </c>
      <c r="R94" s="2162">
        <v>21.010963547812654</v>
      </c>
      <c r="S94" s="2162">
        <v>17.847228624402035</v>
      </c>
      <c r="T94" s="2162">
        <v>16.154150856856941</v>
      </c>
      <c r="U94" s="2162">
        <v>15.073459465172814</v>
      </c>
      <c r="V94" s="2162">
        <v>14.340700935077674</v>
      </c>
      <c r="W94" s="2164">
        <v>13.363502235141263</v>
      </c>
      <c r="X94" s="2516">
        <f>'3_3旧市区町年齢3区分人口'!X115/('3_3旧市区町年齢3区分人口'!X114-'3_3旧市区町年齢3区分人口'!X118)*100</f>
        <v>12.825989595893478</v>
      </c>
    </row>
    <row r="95" spans="1:24" ht="15" customHeight="1">
      <c r="A95" s="1001"/>
      <c r="B95" s="1002"/>
      <c r="C95" s="2147" t="s">
        <v>2593</v>
      </c>
      <c r="D95" s="2162">
        <v>55.032062996311929</v>
      </c>
      <c r="E95" s="2162">
        <v>56.21503745140798</v>
      </c>
      <c r="F95" s="2162">
        <v>59.302908726178536</v>
      </c>
      <c r="G95" s="2162">
        <v>60.814235345967383</v>
      </c>
      <c r="H95" s="2163"/>
      <c r="I95" s="2163"/>
      <c r="J95" s="2162">
        <v>61.160561795495184</v>
      </c>
      <c r="K95" s="2162">
        <v>61.428487610256013</v>
      </c>
      <c r="L95" s="2162">
        <v>65.128348735181547</v>
      </c>
      <c r="M95" s="2162">
        <v>68.642622950819671</v>
      </c>
      <c r="N95" s="2162">
        <v>68.98838896952104</v>
      </c>
      <c r="O95" s="2162">
        <v>66.761378379781007</v>
      </c>
      <c r="P95" s="2162">
        <v>65.214542305847118</v>
      </c>
      <c r="Q95" s="2162">
        <v>66.283876894809367</v>
      </c>
      <c r="R95" s="2162">
        <v>69.385740951318425</v>
      </c>
      <c r="S95" s="2162">
        <v>70.361492681028039</v>
      </c>
      <c r="T95" s="2162">
        <v>69.517991910936914</v>
      </c>
      <c r="U95" s="2162">
        <v>67.315294366346052</v>
      </c>
      <c r="V95" s="2162">
        <v>64.27192954397637</v>
      </c>
      <c r="W95" s="2164">
        <v>60.247517121402304</v>
      </c>
      <c r="X95" s="2516">
        <f>'3_3旧市区町年齢3区分人口'!X116/('3_3旧市区町年齢3区分人口'!X114-'3_3旧市区町年齢3区分人口'!X118)*100</f>
        <v>57.780686946635896</v>
      </c>
    </row>
    <row r="96" spans="1:24" ht="15" customHeight="1">
      <c r="A96" s="2153"/>
      <c r="B96" s="2154"/>
      <c r="C96" s="2168" t="s">
        <v>2594</v>
      </c>
      <c r="D96" s="2169">
        <v>7.8346679071003757</v>
      </c>
      <c r="E96" s="2169">
        <v>7.3259378654277674</v>
      </c>
      <c r="F96" s="2169">
        <v>4.9492226680040119</v>
      </c>
      <c r="G96" s="2169">
        <v>4.5008814455707364</v>
      </c>
      <c r="H96" s="2170"/>
      <c r="I96" s="2170"/>
      <c r="J96" s="2169">
        <v>4.555044304687657</v>
      </c>
      <c r="K96" s="2169">
        <v>5.3079345211319939</v>
      </c>
      <c r="L96" s="2169">
        <v>5.8116307290208153</v>
      </c>
      <c r="M96" s="2169">
        <v>5.9737704918032781</v>
      </c>
      <c r="N96" s="2169">
        <v>6.298984034833091</v>
      </c>
      <c r="O96" s="2169">
        <v>6.7699413565831135</v>
      </c>
      <c r="P96" s="2169">
        <v>7.6163396169012767</v>
      </c>
      <c r="Q96" s="2169">
        <v>8.3820023186123311</v>
      </c>
      <c r="R96" s="2169">
        <v>9.6032955008689296</v>
      </c>
      <c r="S96" s="2169">
        <v>11.791278694569927</v>
      </c>
      <c r="T96" s="2169">
        <v>14.327857232206146</v>
      </c>
      <c r="U96" s="2169">
        <v>17.611246168481134</v>
      </c>
      <c r="V96" s="2169">
        <v>21.387369520945953</v>
      </c>
      <c r="W96" s="2171">
        <v>26.388980643456435</v>
      </c>
      <c r="X96" s="2517">
        <f>'3_3旧市区町年齢3区分人口'!X117/('3_3旧市区町年齢3区分人口'!X114-'3_3旧市区町年齢3区分人口'!X118)*100</f>
        <v>29.393323457470633</v>
      </c>
    </row>
    <row r="97" spans="1:24" ht="15" customHeight="1">
      <c r="A97" s="1001" t="s">
        <v>1446</v>
      </c>
      <c r="B97" s="1002" t="s">
        <v>27</v>
      </c>
      <c r="C97" s="2147" t="s">
        <v>2261</v>
      </c>
      <c r="D97" s="2162">
        <v>99.999999999999986</v>
      </c>
      <c r="E97" s="2162">
        <v>100.00000000000001</v>
      </c>
      <c r="F97" s="2162">
        <v>100</v>
      </c>
      <c r="G97" s="2162">
        <v>99.999999999999986</v>
      </c>
      <c r="H97" s="2163"/>
      <c r="I97" s="2163"/>
      <c r="J97" s="2162">
        <v>99.999999999999986</v>
      </c>
      <c r="K97" s="2162">
        <v>100</v>
      </c>
      <c r="L97" s="2162">
        <v>100</v>
      </c>
      <c r="M97" s="2162">
        <v>100</v>
      </c>
      <c r="N97" s="2162">
        <v>100</v>
      </c>
      <c r="O97" s="2162">
        <v>100</v>
      </c>
      <c r="P97" s="2162">
        <v>100</v>
      </c>
      <c r="Q97" s="2162">
        <v>100</v>
      </c>
      <c r="R97" s="2162">
        <v>100</v>
      </c>
      <c r="S97" s="2162">
        <v>100.00000000000001</v>
      </c>
      <c r="T97" s="2162">
        <v>100</v>
      </c>
      <c r="U97" s="2162">
        <v>100</v>
      </c>
      <c r="V97" s="2162">
        <v>99.999999999999986</v>
      </c>
      <c r="W97" s="2164">
        <v>100</v>
      </c>
      <c r="X97" s="2516">
        <f>'3_3旧市区町年齢3区分人口'!X119/'3_3旧市区町年齢3区分人口'!X119*100</f>
        <v>100</v>
      </c>
    </row>
    <row r="98" spans="1:24" ht="15" customHeight="1">
      <c r="A98" s="1001"/>
      <c r="B98" s="1002"/>
      <c r="C98" s="2147" t="s">
        <v>2592</v>
      </c>
      <c r="D98" s="2162">
        <v>40.553532410779312</v>
      </c>
      <c r="E98" s="2162">
        <v>39.406168924762177</v>
      </c>
      <c r="F98" s="2162">
        <v>38.569843251491193</v>
      </c>
      <c r="G98" s="2162">
        <v>37.930565935185811</v>
      </c>
      <c r="H98" s="2163"/>
      <c r="I98" s="2163"/>
      <c r="J98" s="2162">
        <v>34.099133676938258</v>
      </c>
      <c r="K98" s="2162">
        <v>33.580127689253715</v>
      </c>
      <c r="L98" s="2162">
        <v>31.395411605937923</v>
      </c>
      <c r="M98" s="2162">
        <v>26.593015341117336</v>
      </c>
      <c r="N98" s="2162">
        <v>24.219489120151373</v>
      </c>
      <c r="O98" s="2162">
        <v>25.006404235334301</v>
      </c>
      <c r="P98" s="2162">
        <v>26.95135644174001</v>
      </c>
      <c r="Q98" s="2162">
        <v>25.389634538016836</v>
      </c>
      <c r="R98" s="2162">
        <v>20.511061007090809</v>
      </c>
      <c r="S98" s="2162">
        <v>16.942346304618034</v>
      </c>
      <c r="T98" s="2162">
        <v>15.162015358681401</v>
      </c>
      <c r="U98" s="2162">
        <v>14.30360329336631</v>
      </c>
      <c r="V98" s="2162">
        <v>13.538610349830726</v>
      </c>
      <c r="W98" s="2164">
        <v>13.260203258590094</v>
      </c>
      <c r="X98" s="2516">
        <f>'3_3旧市区町年齢3区分人口'!X120/('3_3旧市区町年齢3区分人口'!X119-'3_3旧市区町年齢3区分人口'!X123)*100</f>
        <v>12.669563198567213</v>
      </c>
    </row>
    <row r="99" spans="1:24" ht="15" customHeight="1">
      <c r="A99" s="1001"/>
      <c r="B99" s="1002"/>
      <c r="C99" s="2147" t="s">
        <v>2593</v>
      </c>
      <c r="D99" s="2162">
        <v>50.779315367807719</v>
      </c>
      <c r="E99" s="2162">
        <v>52.089939463822432</v>
      </c>
      <c r="F99" s="2162">
        <v>55.964766264391727</v>
      </c>
      <c r="G99" s="2162">
        <v>56.858482233847404</v>
      </c>
      <c r="H99" s="2163"/>
      <c r="I99" s="2163"/>
      <c r="J99" s="2162">
        <v>60.203969733523408</v>
      </c>
      <c r="K99" s="2162">
        <v>59.810075647835184</v>
      </c>
      <c r="L99" s="2162">
        <v>61.425101214574894</v>
      </c>
      <c r="M99" s="2162">
        <v>65.804492381800088</v>
      </c>
      <c r="N99" s="2162">
        <v>67.568590350047302</v>
      </c>
      <c r="O99" s="2162">
        <v>66.172828964221679</v>
      </c>
      <c r="P99" s="2162">
        <v>63.921185120793943</v>
      </c>
      <c r="Q99" s="2162">
        <v>64.944724297643603</v>
      </c>
      <c r="R99" s="2162">
        <v>68.679541221448886</v>
      </c>
      <c r="S99" s="2162">
        <v>70.067246709373109</v>
      </c>
      <c r="T99" s="2162">
        <v>69.747767996503711</v>
      </c>
      <c r="U99" s="2162">
        <v>67.658015840716274</v>
      </c>
      <c r="V99" s="2162">
        <v>63.253264549411568</v>
      </c>
      <c r="W99" s="2164">
        <v>57.786739796741415</v>
      </c>
      <c r="X99" s="2516">
        <f>'3_3旧市区町年齢3区分人口'!X121/('3_3旧市区町年齢3区分人口'!X119-'3_3旧市区町年齢3区分人口'!X123)*100</f>
        <v>55.105966634605821</v>
      </c>
    </row>
    <row r="100" spans="1:24" ht="15" customHeight="1">
      <c r="A100" s="2153"/>
      <c r="B100" s="2154"/>
      <c r="C100" s="2168" t="s">
        <v>2594</v>
      </c>
      <c r="D100" s="2169">
        <v>8.6671522214129642</v>
      </c>
      <c r="E100" s="2169">
        <v>8.5038916114153924</v>
      </c>
      <c r="F100" s="2169">
        <v>5.4653904841170764</v>
      </c>
      <c r="G100" s="2169">
        <v>5.2109518309667777</v>
      </c>
      <c r="H100" s="2170"/>
      <c r="I100" s="2170"/>
      <c r="J100" s="2169">
        <v>5.6968965895383263</v>
      </c>
      <c r="K100" s="2169">
        <v>6.6097966629111005</v>
      </c>
      <c r="L100" s="2169">
        <v>7.1794871794871788</v>
      </c>
      <c r="M100" s="2169">
        <v>7.60249227708257</v>
      </c>
      <c r="N100" s="2169">
        <v>8.2119205298013238</v>
      </c>
      <c r="O100" s="2169">
        <v>8.8207668004440265</v>
      </c>
      <c r="P100" s="2169">
        <v>9.1274584374660428</v>
      </c>
      <c r="Q100" s="2169">
        <v>9.665641164339565</v>
      </c>
      <c r="R100" s="2169">
        <v>10.809397771460315</v>
      </c>
      <c r="S100" s="2169">
        <v>12.990406986008859</v>
      </c>
      <c r="T100" s="2169">
        <v>15.090216644814886</v>
      </c>
      <c r="U100" s="2169">
        <v>18.038380865917418</v>
      </c>
      <c r="V100" s="2169">
        <v>23.208125100757698</v>
      </c>
      <c r="W100" s="2171">
        <v>28.953056944668493</v>
      </c>
      <c r="X100" s="2517">
        <f>'3_3旧市区町年齢3区分人口'!X122/('3_3旧市区町年齢3区分人口'!X119-'3_3旧市区町年齢3区分人口'!X123)*100</f>
        <v>32.224470166826968</v>
      </c>
    </row>
    <row r="101" spans="1:24" ht="15" customHeight="1">
      <c r="A101" s="1001" t="s">
        <v>1447</v>
      </c>
      <c r="B101" s="1002" t="s">
        <v>28</v>
      </c>
      <c r="C101" s="2147" t="s">
        <v>2261</v>
      </c>
      <c r="D101" s="2162">
        <v>100</v>
      </c>
      <c r="E101" s="2162">
        <v>100.00000000000001</v>
      </c>
      <c r="F101" s="2162">
        <v>100</v>
      </c>
      <c r="G101" s="2162">
        <v>100</v>
      </c>
      <c r="H101" s="2163"/>
      <c r="I101" s="2163"/>
      <c r="J101" s="2162">
        <v>100</v>
      </c>
      <c r="K101" s="2162">
        <v>100</v>
      </c>
      <c r="L101" s="2162">
        <v>100.00000000000001</v>
      </c>
      <c r="M101" s="2162">
        <v>100.00000000000001</v>
      </c>
      <c r="N101" s="2162">
        <v>99.999999999999986</v>
      </c>
      <c r="O101" s="2162">
        <v>100</v>
      </c>
      <c r="P101" s="2162">
        <v>100</v>
      </c>
      <c r="Q101" s="2162">
        <v>100.00000000000001</v>
      </c>
      <c r="R101" s="2162">
        <v>100</v>
      </c>
      <c r="S101" s="2162">
        <v>99.999999999999986</v>
      </c>
      <c r="T101" s="2162">
        <v>100.00000000000001</v>
      </c>
      <c r="U101" s="2162">
        <v>100</v>
      </c>
      <c r="V101" s="2162">
        <v>100</v>
      </c>
      <c r="W101" s="2164">
        <v>100</v>
      </c>
      <c r="X101" s="2516">
        <f>'3_3旧市区町年齢3区分人口'!X124/'3_3旧市区町年齢3区分人口'!X124*100</f>
        <v>100</v>
      </c>
    </row>
    <row r="102" spans="1:24" ht="15" customHeight="1">
      <c r="A102" s="1001"/>
      <c r="B102" s="1002"/>
      <c r="C102" s="2147" t="s">
        <v>2592</v>
      </c>
      <c r="D102" s="2162">
        <v>40.462193391445368</v>
      </c>
      <c r="E102" s="2162">
        <v>38.718291054739652</v>
      </c>
      <c r="F102" s="2162">
        <v>37.690471819350101</v>
      </c>
      <c r="G102" s="2162">
        <v>37.837837837837839</v>
      </c>
      <c r="H102" s="2163"/>
      <c r="I102" s="2163"/>
      <c r="J102" s="2162">
        <v>33.695780640586221</v>
      </c>
      <c r="K102" s="2162">
        <v>33.303208314505198</v>
      </c>
      <c r="L102" s="2162">
        <v>29.972929074174338</v>
      </c>
      <c r="M102" s="2162">
        <v>25.570076611086073</v>
      </c>
      <c r="N102" s="2162">
        <v>24.595913388228119</v>
      </c>
      <c r="O102" s="2162">
        <v>28.161264505802318</v>
      </c>
      <c r="P102" s="2162">
        <v>29.107910413995931</v>
      </c>
      <c r="Q102" s="2162">
        <v>26.61894680243304</v>
      </c>
      <c r="R102" s="2162">
        <v>20.944125190740557</v>
      </c>
      <c r="S102" s="2162">
        <v>17.663698895274393</v>
      </c>
      <c r="T102" s="2162">
        <v>16.043018398364588</v>
      </c>
      <c r="U102" s="2162">
        <v>15.094058372834867</v>
      </c>
      <c r="V102" s="2162">
        <v>14.369306870965795</v>
      </c>
      <c r="W102" s="2164">
        <v>14.64102335796753</v>
      </c>
      <c r="X102" s="2516">
        <f>'3_3旧市区町年齢3区分人口'!X125/('3_3旧市区町年齢3区分人口'!X124-'3_3旧市区町年齢3区分人口'!X128)*100</f>
        <v>14.389679126695334</v>
      </c>
    </row>
    <row r="103" spans="1:24" ht="15" customHeight="1">
      <c r="A103" s="1001"/>
      <c r="B103" s="1002"/>
      <c r="C103" s="2147" t="s">
        <v>2593</v>
      </c>
      <c r="D103" s="2162">
        <v>50.61828501925806</v>
      </c>
      <c r="E103" s="2162">
        <v>53.118443639137901</v>
      </c>
      <c r="F103" s="2162">
        <v>57.095648981090505</v>
      </c>
      <c r="G103" s="2162">
        <v>57.051282051282051</v>
      </c>
      <c r="H103" s="2163"/>
      <c r="I103" s="2163"/>
      <c r="J103" s="2162">
        <v>61.210258834653118</v>
      </c>
      <c r="K103" s="2162">
        <v>60.946678716674199</v>
      </c>
      <c r="L103" s="2162">
        <v>64.179750947482404</v>
      </c>
      <c r="M103" s="2162">
        <v>68.607480847228487</v>
      </c>
      <c r="N103" s="2162">
        <v>69.350411710887457</v>
      </c>
      <c r="O103" s="2162">
        <v>66.231492597038809</v>
      </c>
      <c r="P103" s="2162">
        <v>65.036573410753334</v>
      </c>
      <c r="Q103" s="2162">
        <v>66.871660449642107</v>
      </c>
      <c r="R103" s="2162">
        <v>71.215220285055679</v>
      </c>
      <c r="S103" s="2162">
        <v>72.340172110889426</v>
      </c>
      <c r="T103" s="2162">
        <v>70.897401712440384</v>
      </c>
      <c r="U103" s="2162">
        <v>68.631309065975017</v>
      </c>
      <c r="V103" s="2162">
        <v>64.649816010134515</v>
      </c>
      <c r="W103" s="2164">
        <v>60.306295076128571</v>
      </c>
      <c r="X103" s="2516">
        <f>'3_3旧市区町年齢3区分人口'!X126/('3_3旧市区町年齢3区分人口'!X124-'3_3旧市区町年齢3区分人口'!X128)*100</f>
        <v>58.063934081135535</v>
      </c>
    </row>
    <row r="104" spans="1:24" ht="15" customHeight="1">
      <c r="A104" s="2153"/>
      <c r="B104" s="2154"/>
      <c r="C104" s="2168" t="s">
        <v>2594</v>
      </c>
      <c r="D104" s="2169">
        <v>8.9195215892965738</v>
      </c>
      <c r="E104" s="2169">
        <v>8.1632653061224492</v>
      </c>
      <c r="F104" s="2169">
        <v>5.2138791995593898</v>
      </c>
      <c r="G104" s="2169">
        <v>5.1108801108801112</v>
      </c>
      <c r="H104" s="2170"/>
      <c r="I104" s="2170"/>
      <c r="J104" s="2169">
        <v>5.0939605247606661</v>
      </c>
      <c r="K104" s="2169">
        <v>5.7501129688206056</v>
      </c>
      <c r="L104" s="2169">
        <v>5.8473199783432595</v>
      </c>
      <c r="M104" s="2169">
        <v>5.8224425416854437</v>
      </c>
      <c r="N104" s="2169">
        <v>6.053674900884416</v>
      </c>
      <c r="O104" s="2169">
        <v>5.6072428971588639</v>
      </c>
      <c r="P104" s="2169">
        <v>5.8555161752507345</v>
      </c>
      <c r="Q104" s="2169">
        <v>6.5093927479248581</v>
      </c>
      <c r="R104" s="2169">
        <v>7.8406545242037593</v>
      </c>
      <c r="S104" s="2169">
        <v>9.9961289938361677</v>
      </c>
      <c r="T104" s="2169">
        <v>13.059579889195033</v>
      </c>
      <c r="U104" s="2169">
        <v>16.274632561190113</v>
      </c>
      <c r="V104" s="2169">
        <v>20.980877118899681</v>
      </c>
      <c r="W104" s="2171">
        <v>25.052681565903896</v>
      </c>
      <c r="X104" s="2517">
        <f>'3_3旧市区町年齢3区分人口'!X127/('3_3旧市区町年齢3区分人口'!X124-'3_3旧市区町年齢3区分人口'!X128)*100</f>
        <v>27.546386792169127</v>
      </c>
    </row>
    <row r="105" spans="1:24" ht="15" customHeight="1">
      <c r="A105" s="996" t="s">
        <v>29</v>
      </c>
      <c r="B105" s="1008"/>
      <c r="W105" s="1008"/>
      <c r="X105" s="2514"/>
    </row>
    <row r="106" spans="1:24" ht="15" customHeight="1">
      <c r="A106" s="1001" t="s">
        <v>1426</v>
      </c>
      <c r="B106" s="1002" t="s">
        <v>80</v>
      </c>
      <c r="C106" s="2147" t="s">
        <v>2261</v>
      </c>
      <c r="D106" s="2162">
        <v>100.00000000000001</v>
      </c>
      <c r="E106" s="2162">
        <v>100</v>
      </c>
      <c r="F106" s="2162">
        <v>99.999999999999986</v>
      </c>
      <c r="G106" s="2162">
        <v>100</v>
      </c>
      <c r="H106" s="2163"/>
      <c r="I106" s="2163"/>
      <c r="J106" s="2162">
        <v>100</v>
      </c>
      <c r="K106" s="2162">
        <v>100</v>
      </c>
      <c r="L106" s="2162">
        <v>100</v>
      </c>
      <c r="M106" s="2162">
        <v>100</v>
      </c>
      <c r="N106" s="2162">
        <v>99.999999999999986</v>
      </c>
      <c r="O106" s="2162">
        <v>100</v>
      </c>
      <c r="P106" s="2162">
        <v>100</v>
      </c>
      <c r="Q106" s="2162">
        <v>100.00000000000001</v>
      </c>
      <c r="R106" s="2162">
        <v>100.00000000000001</v>
      </c>
      <c r="S106" s="2162">
        <v>100</v>
      </c>
      <c r="T106" s="2162">
        <v>100</v>
      </c>
      <c r="U106" s="2162">
        <v>100</v>
      </c>
      <c r="V106" s="2162">
        <v>100</v>
      </c>
      <c r="W106" s="2164">
        <v>100</v>
      </c>
      <c r="X106" s="2516">
        <f>'3_3旧市区町年齢3区分人口'!X130/'3_3旧市区町年齢3区分人口'!X130*100</f>
        <v>100</v>
      </c>
    </row>
    <row r="107" spans="1:24" ht="15" customHeight="1">
      <c r="A107" s="1001"/>
      <c r="B107" s="1002"/>
      <c r="C107" s="2147" t="s">
        <v>2592</v>
      </c>
      <c r="D107" s="2162">
        <v>37.394577595654454</v>
      </c>
      <c r="E107" s="2162">
        <v>36.852447302608077</v>
      </c>
      <c r="F107" s="2162">
        <v>35.644683504833182</v>
      </c>
      <c r="G107" s="2162">
        <v>34.801762114537446</v>
      </c>
      <c r="H107" s="2163"/>
      <c r="I107" s="2163"/>
      <c r="J107" s="2162">
        <v>30.718200851584371</v>
      </c>
      <c r="K107" s="2162">
        <v>27.416062651003912</v>
      </c>
      <c r="L107" s="2162">
        <v>24.292107165888261</v>
      </c>
      <c r="M107" s="2162">
        <v>23.75363544481343</v>
      </c>
      <c r="N107" s="2162">
        <v>24.242885736663474</v>
      </c>
      <c r="O107" s="2162">
        <v>25.266349068860976</v>
      </c>
      <c r="P107" s="2162">
        <v>24.047003018542476</v>
      </c>
      <c r="Q107" s="2162">
        <v>21.838810808505194</v>
      </c>
      <c r="R107" s="2162">
        <v>18.504976200778884</v>
      </c>
      <c r="S107" s="2162">
        <v>16.666306998424655</v>
      </c>
      <c r="T107" s="2162">
        <v>15.806056362681604</v>
      </c>
      <c r="U107" s="2162">
        <v>14.941639553138723</v>
      </c>
      <c r="V107" s="2162">
        <v>13.974095202468906</v>
      </c>
      <c r="W107" s="2164">
        <v>12.86053863307766</v>
      </c>
      <c r="X107" s="2516">
        <f>'3_3旧市区町年齢3区分人口'!X131/('3_3旧市区町年齢3区分人口'!X130-'3_3旧市区町年齢3区分人口'!X134)*100</f>
        <v>11.934995035794534</v>
      </c>
    </row>
    <row r="108" spans="1:24" ht="15" customHeight="1">
      <c r="A108" s="1001"/>
      <c r="B108" s="1002"/>
      <c r="C108" s="2147" t="s">
        <v>2593</v>
      </c>
      <c r="D108" s="2162">
        <v>52.227569447753375</v>
      </c>
      <c r="E108" s="2162">
        <v>53.434262236513042</v>
      </c>
      <c r="F108" s="2162">
        <v>58.520424072341747</v>
      </c>
      <c r="G108" s="2162">
        <v>60.056495275246327</v>
      </c>
      <c r="H108" s="2163"/>
      <c r="I108" s="2163"/>
      <c r="J108" s="2162">
        <v>64.499282504881322</v>
      </c>
      <c r="K108" s="2162">
        <v>67.680996417562284</v>
      </c>
      <c r="L108" s="2162">
        <v>70.670079924960433</v>
      </c>
      <c r="M108" s="2162">
        <v>70.151193250964297</v>
      </c>
      <c r="N108" s="2162">
        <v>68.225132712557652</v>
      </c>
      <c r="O108" s="2162">
        <v>65.686444348202684</v>
      </c>
      <c r="P108" s="2162">
        <v>65.301854247520481</v>
      </c>
      <c r="Q108" s="2162">
        <v>65.960033270063349</v>
      </c>
      <c r="R108" s="2162">
        <v>66.867157074859378</v>
      </c>
      <c r="S108" s="2162">
        <v>65.862448477524325</v>
      </c>
      <c r="T108" s="2162">
        <v>63.611500087519687</v>
      </c>
      <c r="U108" s="2162">
        <v>61.124889081022047</v>
      </c>
      <c r="V108" s="2162">
        <v>58.592069578228745</v>
      </c>
      <c r="W108" s="2164">
        <v>56.134976842208438</v>
      </c>
      <c r="X108" s="2516">
        <f>'3_3旧市区町年齢3区分人口'!X132/('3_3旧市区町年齢3区分人口'!X130-'3_3旧市区町年齢3区分人口'!X134)*100</f>
        <v>54.167319851596382</v>
      </c>
    </row>
    <row r="109" spans="1:24" ht="15" customHeight="1">
      <c r="A109" s="2153"/>
      <c r="B109" s="2154"/>
      <c r="C109" s="2168" t="s">
        <v>2594</v>
      </c>
      <c r="D109" s="2169">
        <v>10.377852956592177</v>
      </c>
      <c r="E109" s="2169">
        <v>9.7132904608788859</v>
      </c>
      <c r="F109" s="2169">
        <v>5.83489242282507</v>
      </c>
      <c r="G109" s="2169">
        <v>5.1417426102162285</v>
      </c>
      <c r="H109" s="2170"/>
      <c r="I109" s="2170"/>
      <c r="J109" s="2169">
        <v>4.7825166435343105</v>
      </c>
      <c r="K109" s="2169">
        <v>4.9029409314338075</v>
      </c>
      <c r="L109" s="2169">
        <v>5.0378129091513104</v>
      </c>
      <c r="M109" s="2169">
        <v>6.0951713042222728</v>
      </c>
      <c r="N109" s="2169">
        <v>7.5319815507788697</v>
      </c>
      <c r="O109" s="2169">
        <v>9.0472065829363366</v>
      </c>
      <c r="P109" s="2169">
        <v>10.651142733937041</v>
      </c>
      <c r="Q109" s="2169">
        <v>12.201155921431466</v>
      </c>
      <c r="R109" s="2169">
        <v>14.627866724361748</v>
      </c>
      <c r="S109" s="2169">
        <v>17.471244524051016</v>
      </c>
      <c r="T109" s="2169">
        <v>20.582443549798704</v>
      </c>
      <c r="U109" s="2169">
        <v>23.933471365839228</v>
      </c>
      <c r="V109" s="2169">
        <v>27.433835219302349</v>
      </c>
      <c r="W109" s="2171">
        <v>31.004484524713899</v>
      </c>
      <c r="X109" s="2517">
        <f>'3_3旧市区町年齢3区分人口'!X133/('3_3旧市区町年齢3区分人口'!X130-'3_3旧市区町年齢3区分人口'!X134)*100</f>
        <v>33.897685112609082</v>
      </c>
    </row>
    <row r="110" spans="1:24" ht="15" customHeight="1">
      <c r="A110" s="2150" t="s">
        <v>1427</v>
      </c>
      <c r="B110" s="2151" t="s">
        <v>1428</v>
      </c>
      <c r="C110" s="2191" t="s">
        <v>2261</v>
      </c>
      <c r="D110" s="2165">
        <v>100</v>
      </c>
      <c r="E110" s="2165">
        <v>100</v>
      </c>
      <c r="F110" s="2165">
        <v>100</v>
      </c>
      <c r="G110" s="2165">
        <v>100.00000000000001</v>
      </c>
      <c r="H110" s="2165"/>
      <c r="I110" s="2165"/>
      <c r="J110" s="2165">
        <v>100</v>
      </c>
      <c r="K110" s="2165">
        <v>100</v>
      </c>
      <c r="L110" s="2165">
        <v>100</v>
      </c>
      <c r="M110" s="2165">
        <v>100</v>
      </c>
      <c r="N110" s="2165">
        <v>100</v>
      </c>
      <c r="O110" s="2165">
        <v>100</v>
      </c>
      <c r="P110" s="2165">
        <v>100</v>
      </c>
      <c r="Q110" s="2165">
        <v>100</v>
      </c>
      <c r="R110" s="2165">
        <v>100</v>
      </c>
      <c r="S110" s="2165">
        <v>99.999999999999986</v>
      </c>
      <c r="T110" s="2165">
        <v>100</v>
      </c>
      <c r="U110" s="2165">
        <v>100</v>
      </c>
      <c r="V110" s="2165">
        <v>100</v>
      </c>
      <c r="W110" s="2166">
        <v>100</v>
      </c>
      <c r="X110" s="2516">
        <f>'3_3旧市区町年齢3区分人口'!X135/'3_3旧市区町年齢3区分人口'!X135*100</f>
        <v>100</v>
      </c>
    </row>
    <row r="111" spans="1:24" ht="15" customHeight="1">
      <c r="A111" s="2150"/>
      <c r="B111" s="2151"/>
      <c r="C111" s="2191" t="s">
        <v>2592</v>
      </c>
      <c r="D111" s="2165">
        <v>36.901608631048518</v>
      </c>
      <c r="E111" s="2165">
        <v>36.124501577099331</v>
      </c>
      <c r="F111" s="2165">
        <v>34.757546645092788</v>
      </c>
      <c r="G111" s="2165">
        <v>34.014443500424804</v>
      </c>
      <c r="H111" s="2165"/>
      <c r="I111" s="2165"/>
      <c r="J111" s="2165">
        <v>29.943997199859997</v>
      </c>
      <c r="K111" s="2165">
        <v>26.649635968833824</v>
      </c>
      <c r="L111" s="2165">
        <v>23.668260807803399</v>
      </c>
      <c r="M111" s="2165">
        <v>23.462908085763377</v>
      </c>
      <c r="N111" s="2165">
        <v>24.366004112405758</v>
      </c>
      <c r="O111" s="2165">
        <v>25.43693906471422</v>
      </c>
      <c r="P111" s="2165">
        <v>24.141712137430488</v>
      </c>
      <c r="Q111" s="2165">
        <v>21.88031983492391</v>
      </c>
      <c r="R111" s="2165">
        <v>18.488098352079518</v>
      </c>
      <c r="S111" s="2165">
        <v>16.501555270930808</v>
      </c>
      <c r="T111" s="2165">
        <v>15.728134767176988</v>
      </c>
      <c r="U111" s="2165">
        <v>14.956157282302984</v>
      </c>
      <c r="V111" s="2165">
        <v>14.243750882643694</v>
      </c>
      <c r="W111" s="2166">
        <v>13.122198631752772</v>
      </c>
      <c r="X111" s="2516">
        <f>'3_3旧市区町年齢3区分人口'!X136/('3_3旧市区町年齢3区分人口'!X135-'3_3旧市区町年齢3区分人口'!X139)*100</f>
        <v>12.29106133033399</v>
      </c>
    </row>
    <row r="112" spans="1:24" ht="15" customHeight="1">
      <c r="A112" s="2150"/>
      <c r="B112" s="2151"/>
      <c r="C112" s="2191" t="s">
        <v>2593</v>
      </c>
      <c r="D112" s="2165">
        <v>52.962077653595195</v>
      </c>
      <c r="E112" s="2165">
        <v>54.549782776885081</v>
      </c>
      <c r="F112" s="2165">
        <v>59.574252920058655</v>
      </c>
      <c r="G112" s="2165">
        <v>61.049277824978766</v>
      </c>
      <c r="H112" s="2165"/>
      <c r="I112" s="2165"/>
      <c r="J112" s="2165">
        <v>65.534943413837354</v>
      </c>
      <c r="K112" s="2165">
        <v>68.757184825648238</v>
      </c>
      <c r="L112" s="2165">
        <v>71.594298972489227</v>
      </c>
      <c r="M112" s="2165">
        <v>70.747316781632094</v>
      </c>
      <c r="N112" s="2165">
        <v>68.321294880582059</v>
      </c>
      <c r="O112" s="2165">
        <v>65.756048916181172</v>
      </c>
      <c r="P112" s="2165">
        <v>65.493564472756702</v>
      </c>
      <c r="Q112" s="2165">
        <v>66.247098271859684</v>
      </c>
      <c r="R112" s="2165">
        <v>67.224692649751503</v>
      </c>
      <c r="S112" s="2165">
        <v>66.46888151188017</v>
      </c>
      <c r="T112" s="2165">
        <v>63.945542194204585</v>
      </c>
      <c r="U112" s="2165">
        <v>61.247449401643415</v>
      </c>
      <c r="V112" s="2165">
        <v>58.50868521395283</v>
      </c>
      <c r="W112" s="2166">
        <v>56.345836282142017</v>
      </c>
      <c r="X112" s="2516">
        <f>'3_3旧市区町年齢3区分人口'!X137/('3_3旧市区町年齢3区分人口'!X135-'3_3旧市区町年齢3区分人口'!X139)*100</f>
        <v>54.713031524354051</v>
      </c>
    </row>
    <row r="113" spans="1:24" ht="15" customHeight="1">
      <c r="A113" s="2174"/>
      <c r="B113" s="2175"/>
      <c r="C113" s="2192" t="s">
        <v>2594</v>
      </c>
      <c r="D113" s="2196">
        <v>10.136313715356289</v>
      </c>
      <c r="E113" s="2196">
        <v>9.3257156460155919</v>
      </c>
      <c r="F113" s="2196">
        <v>5.6682004348485613</v>
      </c>
      <c r="G113" s="2196">
        <v>4.9362786745964318</v>
      </c>
      <c r="H113" s="2196"/>
      <c r="I113" s="2196"/>
      <c r="J113" s="2196">
        <v>4.5210593863026487</v>
      </c>
      <c r="K113" s="2196">
        <v>4.5931792055179468</v>
      </c>
      <c r="L113" s="2196">
        <v>4.7374402197073726</v>
      </c>
      <c r="M113" s="2196">
        <v>5.789775132604527</v>
      </c>
      <c r="N113" s="2196">
        <v>7.312701007012179</v>
      </c>
      <c r="O113" s="2196">
        <v>8.8070120191046026</v>
      </c>
      <c r="P113" s="2196">
        <v>10.364723389812807</v>
      </c>
      <c r="Q113" s="2196">
        <v>11.872581893216406</v>
      </c>
      <c r="R113" s="2196">
        <v>14.287208998168976</v>
      </c>
      <c r="S113" s="2196">
        <v>17.029563217189011</v>
      </c>
      <c r="T113" s="2196">
        <v>20.326323038618423</v>
      </c>
      <c r="U113" s="2196">
        <v>23.796393316053603</v>
      </c>
      <c r="V113" s="2196">
        <v>27.247563903403478</v>
      </c>
      <c r="W113" s="2197">
        <v>30.531965086105213</v>
      </c>
      <c r="X113" s="2517">
        <f>'3_3旧市区町年齢3区分人口'!X138/('3_3旧市区町年齢3区分人口'!X135-'3_3旧市区町年齢3区分人口'!X139)*100</f>
        <v>32.995907145311968</v>
      </c>
    </row>
    <row r="114" spans="1:24" ht="15" customHeight="1">
      <c r="A114" s="2150" t="s">
        <v>1501</v>
      </c>
      <c r="B114" s="2151" t="s">
        <v>1502</v>
      </c>
      <c r="C114" s="2191" t="s">
        <v>2261</v>
      </c>
      <c r="D114" s="2165">
        <v>100</v>
      </c>
      <c r="E114" s="2165">
        <v>99.999999999999986</v>
      </c>
      <c r="F114" s="2165">
        <v>99.999999999999986</v>
      </c>
      <c r="G114" s="2165">
        <v>100</v>
      </c>
      <c r="H114" s="2165"/>
      <c r="I114" s="2165"/>
      <c r="J114" s="2165">
        <v>100</v>
      </c>
      <c r="K114" s="2165">
        <v>100</v>
      </c>
      <c r="L114" s="2165">
        <v>100</v>
      </c>
      <c r="M114" s="2165">
        <v>100</v>
      </c>
      <c r="N114" s="2165">
        <v>100.00000000000001</v>
      </c>
      <c r="O114" s="2165">
        <v>100</v>
      </c>
      <c r="P114" s="2165">
        <v>100</v>
      </c>
      <c r="Q114" s="2165">
        <v>100</v>
      </c>
      <c r="R114" s="2165">
        <v>100</v>
      </c>
      <c r="S114" s="2165">
        <v>99.999999999999986</v>
      </c>
      <c r="T114" s="2165">
        <v>100</v>
      </c>
      <c r="U114" s="2165">
        <v>100</v>
      </c>
      <c r="V114" s="2165">
        <v>100</v>
      </c>
      <c r="W114" s="2166">
        <v>100</v>
      </c>
      <c r="X114" s="2516">
        <f>'3_3旧市区町年齢3区分人口'!X140/'3_3旧市区町年齢3区分人口'!X140*100</f>
        <v>100</v>
      </c>
    </row>
    <row r="115" spans="1:24" ht="15" customHeight="1">
      <c r="A115" s="2150"/>
      <c r="B115" s="2151"/>
      <c r="C115" s="2191" t="s">
        <v>2592</v>
      </c>
      <c r="D115" s="2165">
        <v>38.77995642701525</v>
      </c>
      <c r="E115" s="2165">
        <v>39.040973340490247</v>
      </c>
      <c r="F115" s="2165">
        <v>38.629018540568119</v>
      </c>
      <c r="G115" s="2165">
        <v>37.792480232370501</v>
      </c>
      <c r="H115" s="2165"/>
      <c r="I115" s="2165"/>
      <c r="J115" s="2165">
        <v>33.945288753799389</v>
      </c>
      <c r="K115" s="2165">
        <v>30.799594000225554</v>
      </c>
      <c r="L115" s="2165">
        <v>27.241186345831004</v>
      </c>
      <c r="M115" s="2165">
        <v>25.156174915905815</v>
      </c>
      <c r="N115" s="2165">
        <v>23.661270236612701</v>
      </c>
      <c r="O115" s="2165">
        <v>24.461233589298985</v>
      </c>
      <c r="P115" s="2165">
        <v>23.597870496471462</v>
      </c>
      <c r="Q115" s="2165">
        <v>21.640596132528636</v>
      </c>
      <c r="R115" s="2165">
        <v>18.585732165206508</v>
      </c>
      <c r="S115" s="2165">
        <v>17.44617668893838</v>
      </c>
      <c r="T115" s="2165">
        <v>16.176100628930818</v>
      </c>
      <c r="U115" s="2165">
        <v>14.87312947299935</v>
      </c>
      <c r="V115" s="2165">
        <v>12.678159359305008</v>
      </c>
      <c r="W115" s="2166">
        <v>11.573604060913706</v>
      </c>
      <c r="X115" s="2516">
        <f>'3_3旧市区町年齢3区分人口'!X141/('3_3旧市区町年齢3区分人口'!X140-'3_3旧市区町年齢3区分人口'!X144)*100</f>
        <v>10.116483165789054</v>
      </c>
    </row>
    <row r="116" spans="1:24" ht="15" customHeight="1">
      <c r="A116" s="2150"/>
      <c r="B116" s="2151"/>
      <c r="C116" s="2191" t="s">
        <v>2593</v>
      </c>
      <c r="D116" s="2165">
        <v>50.16339869281046</v>
      </c>
      <c r="E116" s="2165">
        <v>50.080515297906601</v>
      </c>
      <c r="F116" s="2165">
        <v>54.975335941486648</v>
      </c>
      <c r="G116" s="2165">
        <v>56.285299338389535</v>
      </c>
      <c r="H116" s="2165"/>
      <c r="I116" s="2165"/>
      <c r="J116" s="2165">
        <v>60.182370820668694</v>
      </c>
      <c r="K116" s="2165">
        <v>62.929965038908307</v>
      </c>
      <c r="L116" s="2165">
        <v>66.301063234471187</v>
      </c>
      <c r="M116" s="2165">
        <v>67.275348390197024</v>
      </c>
      <c r="N116" s="2165">
        <v>67.770859277708595</v>
      </c>
      <c r="O116" s="2165">
        <v>65.357939063661135</v>
      </c>
      <c r="P116" s="2165">
        <v>64.392720069332682</v>
      </c>
      <c r="Q116" s="2165">
        <v>64.589235127478744</v>
      </c>
      <c r="R116" s="2165">
        <v>65.156445556946181</v>
      </c>
      <c r="S116" s="2165">
        <v>62.991833704528574</v>
      </c>
      <c r="T116" s="2165">
        <v>62.025157232704395</v>
      </c>
      <c r="U116" s="2165">
        <v>60.546519193233571</v>
      </c>
      <c r="V116" s="2165">
        <v>58.992805755395686</v>
      </c>
      <c r="W116" s="2166">
        <v>55.097897026831035</v>
      </c>
      <c r="X116" s="2516">
        <f>'3_3旧市区町年齢3区分人口'!X142/('3_3旧市区町年齢3区分人口'!X140-'3_3旧市区町年齢3区分人口'!X144)*100</f>
        <v>51.380245731610017</v>
      </c>
    </row>
    <row r="117" spans="1:24" ht="15" customHeight="1">
      <c r="A117" s="2174"/>
      <c r="B117" s="2175"/>
      <c r="C117" s="2192" t="s">
        <v>2594</v>
      </c>
      <c r="D117" s="2196">
        <v>11.056644880174291</v>
      </c>
      <c r="E117" s="2196">
        <v>10.878511361603149</v>
      </c>
      <c r="F117" s="2196">
        <v>6.3956455179452281</v>
      </c>
      <c r="G117" s="2196">
        <v>5.922220429239955</v>
      </c>
      <c r="H117" s="2196"/>
      <c r="I117" s="2196"/>
      <c r="J117" s="2196">
        <v>5.8723404255319149</v>
      </c>
      <c r="K117" s="2196">
        <v>6.2704409608661331</v>
      </c>
      <c r="L117" s="2196">
        <v>6.4577504196978177</v>
      </c>
      <c r="M117" s="2196">
        <v>7.568476693897165</v>
      </c>
      <c r="N117" s="2196">
        <v>8.5678704856787054</v>
      </c>
      <c r="O117" s="2196">
        <v>10.18082734703988</v>
      </c>
      <c r="P117" s="2196">
        <v>12.009409434195865</v>
      </c>
      <c r="Q117" s="2196">
        <v>13.770168739992611</v>
      </c>
      <c r="R117" s="2196">
        <v>16.257822277847307</v>
      </c>
      <c r="S117" s="2196">
        <v>19.561989606533036</v>
      </c>
      <c r="T117" s="2196">
        <v>21.79874213836478</v>
      </c>
      <c r="U117" s="2196">
        <v>24.580351333767076</v>
      </c>
      <c r="V117" s="2196">
        <v>28.329034885299308</v>
      </c>
      <c r="W117" s="2197">
        <v>33.328498912255256</v>
      </c>
      <c r="X117" s="2517">
        <f>'3_3旧市区町年齢3区分人口'!X143/('3_3旧市区町年齢3区分人口'!X140-'3_3旧市区町年齢3区分人口'!X144)*100</f>
        <v>38.503271102600927</v>
      </c>
    </row>
    <row r="118" spans="1:24" ht="15" customHeight="1">
      <c r="A118" s="1001" t="s">
        <v>1430</v>
      </c>
      <c r="B118" s="1002" t="s">
        <v>81</v>
      </c>
      <c r="C118" s="2147" t="s">
        <v>2261</v>
      </c>
      <c r="D118" s="2162">
        <v>100</v>
      </c>
      <c r="E118" s="2162">
        <v>100</v>
      </c>
      <c r="F118" s="2162">
        <v>100</v>
      </c>
      <c r="G118" s="2162">
        <v>100.00000000000001</v>
      </c>
      <c r="H118" s="2163"/>
      <c r="I118" s="2163"/>
      <c r="J118" s="2162">
        <v>100</v>
      </c>
      <c r="K118" s="2162">
        <v>100</v>
      </c>
      <c r="L118" s="2162">
        <v>100</v>
      </c>
      <c r="M118" s="2162">
        <v>100</v>
      </c>
      <c r="N118" s="2162">
        <v>100</v>
      </c>
      <c r="O118" s="2162">
        <v>100</v>
      </c>
      <c r="P118" s="2162">
        <v>100</v>
      </c>
      <c r="Q118" s="2162">
        <v>100</v>
      </c>
      <c r="R118" s="2162">
        <v>100</v>
      </c>
      <c r="S118" s="2162">
        <v>100.00000000000001</v>
      </c>
      <c r="T118" s="2162">
        <v>100</v>
      </c>
      <c r="U118" s="2162">
        <v>100</v>
      </c>
      <c r="V118" s="2162">
        <v>100</v>
      </c>
      <c r="W118" s="2164">
        <v>100</v>
      </c>
      <c r="X118" s="2516">
        <f>'3_3旧市区町年齢3区分人口'!X145/'3_3旧市区町年齢3区分人口'!X145*100</f>
        <v>100</v>
      </c>
    </row>
    <row r="119" spans="1:24" ht="15" customHeight="1">
      <c r="A119" s="1001"/>
      <c r="B119" s="1002"/>
      <c r="C119" s="2147" t="s">
        <v>2592</v>
      </c>
      <c r="D119" s="2162">
        <v>38.161336345262157</v>
      </c>
      <c r="E119" s="2162">
        <v>37.363626138792036</v>
      </c>
      <c r="F119" s="2162">
        <v>36.435237632842423</v>
      </c>
      <c r="G119" s="2162">
        <v>36.636821788548147</v>
      </c>
      <c r="H119" s="2163"/>
      <c r="I119" s="2163"/>
      <c r="J119" s="2162">
        <v>33.95482700369142</v>
      </c>
      <c r="K119" s="2162">
        <v>32.987147595356554</v>
      </c>
      <c r="L119" s="2162">
        <v>30.196336747269559</v>
      </c>
      <c r="M119" s="2162">
        <v>25.783927347498288</v>
      </c>
      <c r="N119" s="2162">
        <v>23.211265309449573</v>
      </c>
      <c r="O119" s="2162">
        <v>25.543563517710915</v>
      </c>
      <c r="P119" s="2162">
        <v>26.57445368277201</v>
      </c>
      <c r="Q119" s="2162">
        <v>24.047630572631785</v>
      </c>
      <c r="R119" s="2162">
        <v>19.4530388705146</v>
      </c>
      <c r="S119" s="2162">
        <v>16.144870609981517</v>
      </c>
      <c r="T119" s="2162">
        <v>14.425243304763896</v>
      </c>
      <c r="U119" s="2162">
        <v>13.307096881260296</v>
      </c>
      <c r="V119" s="2162">
        <v>12.593397636190733</v>
      </c>
      <c r="W119" s="2164">
        <v>11.662215769141019</v>
      </c>
      <c r="X119" s="2516">
        <f>'3_3旧市区町年齢3区分人口'!X146/('3_3旧市区町年齢3区分人口'!X145-'3_3旧市区町年齢3区分人口'!X149)*100</f>
        <v>10.988130682652638</v>
      </c>
    </row>
    <row r="120" spans="1:24" ht="15" customHeight="1">
      <c r="A120" s="1001"/>
      <c r="B120" s="1002"/>
      <c r="C120" s="2147" t="s">
        <v>2593</v>
      </c>
      <c r="D120" s="2162">
        <v>52.143026988467476</v>
      </c>
      <c r="E120" s="2162">
        <v>53.748172309076594</v>
      </c>
      <c r="F120" s="2162">
        <v>57.62798726870583</v>
      </c>
      <c r="G120" s="2162">
        <v>57.551469011366073</v>
      </c>
      <c r="H120" s="2163"/>
      <c r="I120" s="2163"/>
      <c r="J120" s="2162">
        <v>60.497612046132353</v>
      </c>
      <c r="K120" s="2162">
        <v>60.437396351575458</v>
      </c>
      <c r="L120" s="2162">
        <v>62.436785516977601</v>
      </c>
      <c r="M120" s="2162">
        <v>65.941997943797119</v>
      </c>
      <c r="N120" s="2162">
        <v>67.551099427360356</v>
      </c>
      <c r="O120" s="2162">
        <v>65.425281586295611</v>
      </c>
      <c r="P120" s="2162">
        <v>64.160823530914328</v>
      </c>
      <c r="Q120" s="2162">
        <v>65.329880439517879</v>
      </c>
      <c r="R120" s="2162">
        <v>68.182841969249736</v>
      </c>
      <c r="S120" s="2162">
        <v>68.848197781885403</v>
      </c>
      <c r="T120" s="2162">
        <v>67.654983392562656</v>
      </c>
      <c r="U120" s="2162">
        <v>65.233935112196392</v>
      </c>
      <c r="V120" s="2162">
        <v>61.147818354719597</v>
      </c>
      <c r="W120" s="2164">
        <v>56.537633851020253</v>
      </c>
      <c r="X120" s="2516">
        <f>'3_3旧市区町年齢3区分人口'!X147/('3_3旧市区町年齢3区分人口'!X145-'3_3旧市区町年齢3区分人口'!X149)*100</f>
        <v>53.753721678527079</v>
      </c>
    </row>
    <row r="121" spans="1:24" ht="15" customHeight="1">
      <c r="A121" s="2153"/>
      <c r="B121" s="2154"/>
      <c r="C121" s="2168" t="s">
        <v>2594</v>
      </c>
      <c r="D121" s="2169">
        <v>9.6956366662703601</v>
      </c>
      <c r="E121" s="2169">
        <v>8.8882015521313686</v>
      </c>
      <c r="F121" s="2169">
        <v>5.9367750984517453</v>
      </c>
      <c r="G121" s="2169">
        <v>5.8117092000857813</v>
      </c>
      <c r="H121" s="2170"/>
      <c r="I121" s="2170"/>
      <c r="J121" s="2169">
        <v>5.5475609501762291</v>
      </c>
      <c r="K121" s="2169">
        <v>6.5754560530679935</v>
      </c>
      <c r="L121" s="2169">
        <v>7.366877735752837</v>
      </c>
      <c r="M121" s="2169">
        <v>8.2740747087045907</v>
      </c>
      <c r="N121" s="2169">
        <v>9.2376352631900716</v>
      </c>
      <c r="O121" s="2169">
        <v>9.031154895993474</v>
      </c>
      <c r="P121" s="2169">
        <v>9.2647227863136514</v>
      </c>
      <c r="Q121" s="2169">
        <v>10.622488987850332</v>
      </c>
      <c r="R121" s="2169">
        <v>12.364119160235665</v>
      </c>
      <c r="S121" s="2169">
        <v>15.006931608133087</v>
      </c>
      <c r="T121" s="2169">
        <v>17.919773302673452</v>
      </c>
      <c r="U121" s="2169">
        <v>21.458968006543309</v>
      </c>
      <c r="V121" s="2169">
        <v>26.258784009089673</v>
      </c>
      <c r="W121" s="2171">
        <v>31.800150379838733</v>
      </c>
      <c r="X121" s="2517">
        <f>'3_3旧市区町年齢3区分人口'!X148/('3_3旧市区町年齢3区分人口'!X145-'3_3旧市区町年齢3区分人口'!X149)*100</f>
        <v>35.258147638820276</v>
      </c>
    </row>
    <row r="122" spans="1:24" ht="15" customHeight="1">
      <c r="A122" s="2150" t="s">
        <v>1503</v>
      </c>
      <c r="B122" s="2151" t="s">
        <v>1504</v>
      </c>
      <c r="C122" s="2191" t="s">
        <v>2261</v>
      </c>
      <c r="D122" s="2165">
        <v>100.00000000000001</v>
      </c>
      <c r="E122" s="2165">
        <v>100</v>
      </c>
      <c r="F122" s="2165">
        <v>100.00000000000001</v>
      </c>
      <c r="G122" s="2165">
        <v>100.00000000000001</v>
      </c>
      <c r="H122" s="2165"/>
      <c r="I122" s="2165"/>
      <c r="J122" s="2165">
        <v>100</v>
      </c>
      <c r="K122" s="2165">
        <v>100</v>
      </c>
      <c r="L122" s="2165">
        <v>100</v>
      </c>
      <c r="M122" s="2165">
        <v>99.999999999999986</v>
      </c>
      <c r="N122" s="2165">
        <v>100</v>
      </c>
      <c r="O122" s="2165">
        <v>100</v>
      </c>
      <c r="P122" s="2165">
        <v>100</v>
      </c>
      <c r="Q122" s="2165">
        <v>100</v>
      </c>
      <c r="R122" s="2165">
        <v>100</v>
      </c>
      <c r="S122" s="2165">
        <v>100</v>
      </c>
      <c r="T122" s="2165">
        <v>100</v>
      </c>
      <c r="U122" s="2165">
        <v>100</v>
      </c>
      <c r="V122" s="2165">
        <v>100</v>
      </c>
      <c r="W122" s="2166">
        <v>100</v>
      </c>
      <c r="X122" s="2516">
        <f>'3_3旧市区町年齢3区分人口'!X150/'3_3旧市区町年齢3区分人口'!X150*100</f>
        <v>100</v>
      </c>
    </row>
    <row r="123" spans="1:24" ht="15" customHeight="1">
      <c r="A123" s="2150"/>
      <c r="B123" s="2151"/>
      <c r="C123" s="2191" t="s">
        <v>2592</v>
      </c>
      <c r="D123" s="2165">
        <v>38.439479029752661</v>
      </c>
      <c r="E123" s="2165">
        <v>37.119164846555364</v>
      </c>
      <c r="F123" s="2165">
        <v>36.154708520179376</v>
      </c>
      <c r="G123" s="2165">
        <v>36.493135601968142</v>
      </c>
      <c r="H123" s="2165"/>
      <c r="I123" s="2165"/>
      <c r="J123" s="2165">
        <v>34.382478410155031</v>
      </c>
      <c r="K123" s="2165">
        <v>33.257022327399937</v>
      </c>
      <c r="L123" s="2165">
        <v>30.28434037215137</v>
      </c>
      <c r="M123" s="2165">
        <v>25.77447978828291</v>
      </c>
      <c r="N123" s="2165">
        <v>23.598011880227908</v>
      </c>
      <c r="O123" s="2165">
        <v>26.376702373903214</v>
      </c>
      <c r="P123" s="2165">
        <v>27.307303314767594</v>
      </c>
      <c r="Q123" s="2165">
        <v>24.491794919961894</v>
      </c>
      <c r="R123" s="2165">
        <v>19.617080863203906</v>
      </c>
      <c r="S123" s="2165">
        <v>16.242641543019161</v>
      </c>
      <c r="T123" s="2165">
        <v>14.02225091625256</v>
      </c>
      <c r="U123" s="2165">
        <v>12.955638126439997</v>
      </c>
      <c r="V123" s="2165">
        <v>12.63623178396298</v>
      </c>
      <c r="W123" s="2166">
        <v>11.976762578548524</v>
      </c>
      <c r="X123" s="2516">
        <f>'3_3旧市区町年齢3区分人口'!X151/('3_3旧市区町年齢3区分人口'!X150-'3_3旧市区町年齢3区分人口'!X154)*100</f>
        <v>11.339888011992416</v>
      </c>
    </row>
    <row r="124" spans="1:24" ht="15" customHeight="1">
      <c r="A124" s="2150"/>
      <c r="B124" s="2151"/>
      <c r="C124" s="2191" t="s">
        <v>2593</v>
      </c>
      <c r="D124" s="2165">
        <v>52.570996136535634</v>
      </c>
      <c r="E124" s="2165">
        <v>54.795839040461999</v>
      </c>
      <c r="F124" s="2165">
        <v>58.453615470852014</v>
      </c>
      <c r="G124" s="2165">
        <v>58.163300416336924</v>
      </c>
      <c r="H124" s="2165"/>
      <c r="I124" s="2165"/>
      <c r="J124" s="2165">
        <v>60.373530329830402</v>
      </c>
      <c r="K124" s="2165">
        <v>60.546352505401792</v>
      </c>
      <c r="L124" s="2165">
        <v>62.782249634120845</v>
      </c>
      <c r="M124" s="2165">
        <v>66.45477660733745</v>
      </c>
      <c r="N124" s="2165">
        <v>67.726997211783242</v>
      </c>
      <c r="O124" s="2165">
        <v>65.211462202364928</v>
      </c>
      <c r="P124" s="2165">
        <v>64.140111964217041</v>
      </c>
      <c r="Q124" s="2165">
        <v>65.72114804030754</v>
      </c>
      <c r="R124" s="2165">
        <v>69.001347938178057</v>
      </c>
      <c r="S124" s="2165">
        <v>69.716850389696248</v>
      </c>
      <c r="T124" s="2165">
        <v>68.698725724198198</v>
      </c>
      <c r="U124" s="2165">
        <v>65.927524072076395</v>
      </c>
      <c r="V124" s="2165">
        <v>61.277712549209198</v>
      </c>
      <c r="W124" s="2166">
        <v>56.303294364637701</v>
      </c>
      <c r="X124" s="2516">
        <f>'3_3旧市区町年齢3区分人口'!X152/('3_3旧市区町年齢3区分人口'!X150-'3_3旧市区町年齢3区分人口'!X154)*100</f>
        <v>53.658715812060024</v>
      </c>
    </row>
    <row r="125" spans="1:24" ht="15" customHeight="1">
      <c r="A125" s="2174"/>
      <c r="B125" s="2175"/>
      <c r="C125" s="2192" t="s">
        <v>2594</v>
      </c>
      <c r="D125" s="2196">
        <v>8.9895248337117142</v>
      </c>
      <c r="E125" s="2196">
        <v>8.0849961129826386</v>
      </c>
      <c r="F125" s="2196">
        <v>5.3916760089686102</v>
      </c>
      <c r="G125" s="2196">
        <v>5.3435639816949383</v>
      </c>
      <c r="H125" s="2196"/>
      <c r="I125" s="2196"/>
      <c r="J125" s="2196">
        <v>5.2439912600145666</v>
      </c>
      <c r="K125" s="2196">
        <v>6.1966251671982713</v>
      </c>
      <c r="L125" s="2196">
        <v>6.9334099937277864</v>
      </c>
      <c r="M125" s="2196">
        <v>7.7707436043796374</v>
      </c>
      <c r="N125" s="2196">
        <v>8.6749909079888479</v>
      </c>
      <c r="O125" s="2196">
        <v>8.4118354237318549</v>
      </c>
      <c r="P125" s="2196">
        <v>8.5525847210153696</v>
      </c>
      <c r="Q125" s="2196">
        <v>9.7870570397305681</v>
      </c>
      <c r="R125" s="2196">
        <v>11.381571198618037</v>
      </c>
      <c r="S125" s="2196">
        <v>14.040508067284584</v>
      </c>
      <c r="T125" s="2196">
        <v>17.279023359549242</v>
      </c>
      <c r="U125" s="2196">
        <v>21.116837801483612</v>
      </c>
      <c r="V125" s="2196">
        <v>26.086055666827818</v>
      </c>
      <c r="W125" s="2197">
        <v>31.719943056813772</v>
      </c>
      <c r="X125" s="2517">
        <f>'3_3旧市区町年齢3区分人口'!X153/('3_3旧市区町年齢3区分人口'!X150-'3_3旧市区町年齢3区分人口'!X154)*100</f>
        <v>35.001396175947562</v>
      </c>
    </row>
    <row r="126" spans="1:24" ht="15" customHeight="1">
      <c r="A126" s="2150" t="s">
        <v>1505</v>
      </c>
      <c r="B126" s="2151" t="s">
        <v>1506</v>
      </c>
      <c r="C126" s="2191" t="s">
        <v>2261</v>
      </c>
      <c r="D126" s="2165">
        <v>100</v>
      </c>
      <c r="E126" s="2165">
        <v>100</v>
      </c>
      <c r="F126" s="2165">
        <v>99.999999999999986</v>
      </c>
      <c r="G126" s="2165">
        <v>100</v>
      </c>
      <c r="H126" s="2165"/>
      <c r="I126" s="2165"/>
      <c r="J126" s="2165">
        <v>100</v>
      </c>
      <c r="K126" s="2165">
        <v>100</v>
      </c>
      <c r="L126" s="2165">
        <v>100</v>
      </c>
      <c r="M126" s="2165">
        <v>100</v>
      </c>
      <c r="N126" s="2165">
        <v>100</v>
      </c>
      <c r="O126" s="2165">
        <v>100</v>
      </c>
      <c r="P126" s="2165">
        <v>100</v>
      </c>
      <c r="Q126" s="2165">
        <v>100</v>
      </c>
      <c r="R126" s="2165">
        <v>100</v>
      </c>
      <c r="S126" s="2165">
        <v>100</v>
      </c>
      <c r="T126" s="2165">
        <v>100.00000000000001</v>
      </c>
      <c r="U126" s="2165">
        <v>100</v>
      </c>
      <c r="V126" s="2165">
        <v>99.999999999999986</v>
      </c>
      <c r="W126" s="2166">
        <v>100</v>
      </c>
      <c r="X126" s="2516">
        <f>'3_3旧市区町年齢3区分人口'!X155/'3_3旧市区町年齢3区分人口'!X155*100</f>
        <v>100</v>
      </c>
    </row>
    <row r="127" spans="1:24" ht="15" customHeight="1">
      <c r="A127" s="2150"/>
      <c r="B127" s="2151"/>
      <c r="C127" s="2191" t="s">
        <v>2592</v>
      </c>
      <c r="D127" s="2165">
        <v>37.34332903830385</v>
      </c>
      <c r="E127" s="2165">
        <v>38.135890539118236</v>
      </c>
      <c r="F127" s="2165">
        <v>37.373974208675264</v>
      </c>
      <c r="G127" s="2165">
        <v>37.143550539983011</v>
      </c>
      <c r="H127" s="2165"/>
      <c r="I127" s="2165"/>
      <c r="J127" s="2165">
        <v>32.225144660704892</v>
      </c>
      <c r="K127" s="2165">
        <v>31.866723622383596</v>
      </c>
      <c r="L127" s="2165">
        <v>29.813593998636051</v>
      </c>
      <c r="M127" s="2165">
        <v>25.82862754726246</v>
      </c>
      <c r="N127" s="2165">
        <v>21.173013033478149</v>
      </c>
      <c r="O127" s="2165">
        <v>19.750467872738614</v>
      </c>
      <c r="P127" s="2165">
        <v>20.219861660079054</v>
      </c>
      <c r="Q127" s="2165">
        <v>19.965470464915526</v>
      </c>
      <c r="R127" s="2165">
        <v>17.875125881168177</v>
      </c>
      <c r="S127" s="2165">
        <v>15.17258819066886</v>
      </c>
      <c r="T127" s="2165">
        <v>17.700052994170644</v>
      </c>
      <c r="U127" s="2165">
        <v>16.15268492559845</v>
      </c>
      <c r="V127" s="2165">
        <v>12.231809701492537</v>
      </c>
      <c r="W127" s="2166">
        <v>8.7820934825543127</v>
      </c>
      <c r="X127" s="2516">
        <f>'3_3旧市区町年齢3区分人口'!X156/('3_3旧市区町年齢3区分人口'!X155-'3_3旧市区町年齢3区分人口'!X159)*100</f>
        <v>7.4970828471411899</v>
      </c>
    </row>
    <row r="128" spans="1:24" ht="15" customHeight="1">
      <c r="A128" s="2150"/>
      <c r="B128" s="2151"/>
      <c r="C128" s="2191" t="s">
        <v>2593</v>
      </c>
      <c r="D128" s="2165">
        <v>50.884385615555814</v>
      </c>
      <c r="E128" s="2165">
        <v>50.438545199391882</v>
      </c>
      <c r="F128" s="2165">
        <v>54.865181711606091</v>
      </c>
      <c r="G128" s="2165">
        <v>55.393762892852806</v>
      </c>
      <c r="H128" s="2165"/>
      <c r="I128" s="2165"/>
      <c r="J128" s="2165">
        <v>60.999473961073114</v>
      </c>
      <c r="K128" s="2165">
        <v>59.985049124305853</v>
      </c>
      <c r="L128" s="2165">
        <v>60.934303250738807</v>
      </c>
      <c r="M128" s="2165">
        <v>63.515835993125457</v>
      </c>
      <c r="N128" s="2165">
        <v>66.624073600817795</v>
      </c>
      <c r="O128" s="2165">
        <v>66.912039925140363</v>
      </c>
      <c r="P128" s="2165">
        <v>64.340415019762844</v>
      </c>
      <c r="Q128" s="2165">
        <v>61.733875940313233</v>
      </c>
      <c r="R128" s="2165">
        <v>60.309667673716014</v>
      </c>
      <c r="S128" s="2165">
        <v>60.209887469970923</v>
      </c>
      <c r="T128" s="2165">
        <v>59.173290937996825</v>
      </c>
      <c r="U128" s="2165">
        <v>59.618287686003882</v>
      </c>
      <c r="V128" s="2165">
        <v>60.051305970149251</v>
      </c>
      <c r="W128" s="2166">
        <v>58.683344305464125</v>
      </c>
      <c r="X128" s="2516">
        <f>'3_3旧市区町年齢3区分人口'!X157/('3_3旧市区町年齢3区分人口'!X155-'3_3旧市区町年齢3区分人口'!X159)*100</f>
        <v>54.696616102683784</v>
      </c>
    </row>
    <row r="129" spans="1:24" ht="15" customHeight="1">
      <c r="A129" s="2174"/>
      <c r="B129" s="2175"/>
      <c r="C129" s="2192" t="s">
        <v>2594</v>
      </c>
      <c r="D129" s="2196">
        <v>11.772285346140331</v>
      </c>
      <c r="E129" s="2196">
        <v>11.425564261489885</v>
      </c>
      <c r="F129" s="2196">
        <v>7.7608440797186402</v>
      </c>
      <c r="G129" s="2196">
        <v>7.4626865671641784</v>
      </c>
      <c r="H129" s="2196"/>
      <c r="I129" s="2196"/>
      <c r="J129" s="2196">
        <v>6.7753813782219883</v>
      </c>
      <c r="K129" s="2196">
        <v>8.1482272533105515</v>
      </c>
      <c r="L129" s="2196">
        <v>9.2521027506251414</v>
      </c>
      <c r="M129" s="2196">
        <v>10.65553645961208</v>
      </c>
      <c r="N129" s="2196">
        <v>12.202913365704063</v>
      </c>
      <c r="O129" s="2196">
        <v>13.337492202121023</v>
      </c>
      <c r="P129" s="2196">
        <v>15.439723320158102</v>
      </c>
      <c r="Q129" s="2196">
        <v>18.300653594771241</v>
      </c>
      <c r="R129" s="2196">
        <v>21.815206445115813</v>
      </c>
      <c r="S129" s="2196">
        <v>24.617524339360223</v>
      </c>
      <c r="T129" s="2196">
        <v>23.126656067832538</v>
      </c>
      <c r="U129" s="2196">
        <v>24.229027388397668</v>
      </c>
      <c r="V129" s="2196">
        <v>27.716884328358208</v>
      </c>
      <c r="W129" s="2197">
        <v>32.534562211981566</v>
      </c>
      <c r="X129" s="2517">
        <f>'3_3旧市区町年齢3区分人口'!X158/('3_3旧市区町年齢3区分人口'!X155-'3_3旧市区町年齢3区分人口'!X159)*100</f>
        <v>37.80630105017503</v>
      </c>
    </row>
    <row r="130" spans="1:24" ht="15" customHeight="1">
      <c r="A130" s="1001" t="s">
        <v>1433</v>
      </c>
      <c r="B130" s="1002" t="s">
        <v>32</v>
      </c>
      <c r="C130" s="2147" t="s">
        <v>2261</v>
      </c>
      <c r="D130" s="2162">
        <v>100</v>
      </c>
      <c r="E130" s="2162">
        <v>100</v>
      </c>
      <c r="F130" s="2162">
        <v>99.999999999999986</v>
      </c>
      <c r="G130" s="2162">
        <v>100</v>
      </c>
      <c r="H130" s="2163"/>
      <c r="I130" s="2163"/>
      <c r="J130" s="2162">
        <v>100</v>
      </c>
      <c r="K130" s="2162">
        <v>100</v>
      </c>
      <c r="L130" s="2162">
        <v>100</v>
      </c>
      <c r="M130" s="2162">
        <v>100</v>
      </c>
      <c r="N130" s="2162">
        <v>99.999999999999986</v>
      </c>
      <c r="O130" s="2162">
        <v>100</v>
      </c>
      <c r="P130" s="2162">
        <v>100</v>
      </c>
      <c r="Q130" s="2162">
        <v>100</v>
      </c>
      <c r="R130" s="2162">
        <v>100</v>
      </c>
      <c r="S130" s="2162">
        <v>100</v>
      </c>
      <c r="T130" s="2162">
        <v>100</v>
      </c>
      <c r="U130" s="2162">
        <v>100</v>
      </c>
      <c r="V130" s="2162">
        <v>100</v>
      </c>
      <c r="W130" s="2164">
        <v>100</v>
      </c>
      <c r="X130" s="2516">
        <f>'3_3旧市区町年齢3区分人口'!X160/'3_3旧市区町年齢3区分人口'!X160*100</f>
        <v>100</v>
      </c>
    </row>
    <row r="131" spans="1:24" ht="15" customHeight="1">
      <c r="A131" s="1001"/>
      <c r="B131" s="1002"/>
      <c r="C131" s="2147" t="s">
        <v>2592</v>
      </c>
      <c r="D131" s="2162">
        <v>39.086273542232092</v>
      </c>
      <c r="E131" s="2162">
        <v>37.883255907897393</v>
      </c>
      <c r="F131" s="2162">
        <v>37.137653077042323</v>
      </c>
      <c r="G131" s="2162">
        <v>36.987077760145091</v>
      </c>
      <c r="H131" s="2163"/>
      <c r="I131" s="2163"/>
      <c r="J131" s="2162">
        <v>34.653908566952047</v>
      </c>
      <c r="K131" s="2162">
        <v>33.249597247631272</v>
      </c>
      <c r="L131" s="2162">
        <v>30.239661007621827</v>
      </c>
      <c r="M131" s="2162">
        <v>25.913612208747789</v>
      </c>
      <c r="N131" s="2162">
        <v>23.918879408872233</v>
      </c>
      <c r="O131" s="2162">
        <v>24.856431617085253</v>
      </c>
      <c r="P131" s="2162">
        <v>24.886400146876579</v>
      </c>
      <c r="Q131" s="2162">
        <v>23.245162280028929</v>
      </c>
      <c r="R131" s="2162">
        <v>19.366204841551209</v>
      </c>
      <c r="S131" s="2162">
        <v>17.302028456464928</v>
      </c>
      <c r="T131" s="2162">
        <v>16.456950962938986</v>
      </c>
      <c r="U131" s="2162">
        <v>15.904476651858404</v>
      </c>
      <c r="V131" s="2162">
        <v>15.381826969550508</v>
      </c>
      <c r="W131" s="2164">
        <v>14.567238173931004</v>
      </c>
      <c r="X131" s="2516">
        <f>'3_3旧市区町年齢3区分人口'!X161/('3_3旧市区町年齢3区分人口'!X160-'3_3旧市区町年齢3区分人口'!X164)*100</f>
        <v>13.379730501554798</v>
      </c>
    </row>
    <row r="132" spans="1:24" ht="15" customHeight="1">
      <c r="A132" s="1001"/>
      <c r="B132" s="1002"/>
      <c r="C132" s="2147" t="s">
        <v>2593</v>
      </c>
      <c r="D132" s="2162">
        <v>51.685993913973192</v>
      </c>
      <c r="E132" s="2162">
        <v>53.270046455261564</v>
      </c>
      <c r="F132" s="2162">
        <v>57.196558673073937</v>
      </c>
      <c r="G132" s="2162">
        <v>57.417063402100808</v>
      </c>
      <c r="H132" s="2163"/>
      <c r="I132" s="2163"/>
      <c r="J132" s="2162">
        <v>60.161714509540602</v>
      </c>
      <c r="K132" s="2162">
        <v>60.988995986128934</v>
      </c>
      <c r="L132" s="2162">
        <v>63.002503920975151</v>
      </c>
      <c r="M132" s="2162">
        <v>66.237907071808138</v>
      </c>
      <c r="N132" s="2162">
        <v>67.259389203412795</v>
      </c>
      <c r="O132" s="2162">
        <v>65.546052793729828</v>
      </c>
      <c r="P132" s="2162">
        <v>64.5889750768807</v>
      </c>
      <c r="Q132" s="2162">
        <v>65.164033223028213</v>
      </c>
      <c r="R132" s="2162">
        <v>67.209691802422952</v>
      </c>
      <c r="S132" s="2162">
        <v>67.42647363836231</v>
      </c>
      <c r="T132" s="2162">
        <v>66.159572746399093</v>
      </c>
      <c r="U132" s="2162">
        <v>64.399863308340201</v>
      </c>
      <c r="V132" s="2162">
        <v>62.214032543902043</v>
      </c>
      <c r="W132" s="2164">
        <v>59.307994216071059</v>
      </c>
      <c r="X132" s="2516">
        <f>'3_3旧市区町年齢3区分人口'!X162/('3_3旧市区町年齢3区分人口'!X160-'3_3旧市区町年齢3区分人口'!X164)*100</f>
        <v>57.335053836227864</v>
      </c>
    </row>
    <row r="133" spans="1:24" ht="15" customHeight="1">
      <c r="A133" s="2153"/>
      <c r="B133" s="2154"/>
      <c r="C133" s="2168" t="s">
        <v>2594</v>
      </c>
      <c r="D133" s="2169">
        <v>9.2277325437947191</v>
      </c>
      <c r="E133" s="2169">
        <v>8.846697636841041</v>
      </c>
      <c r="F133" s="2169">
        <v>5.6657882498837386</v>
      </c>
      <c r="G133" s="2169">
        <v>5.5958588377540996</v>
      </c>
      <c r="H133" s="2170"/>
      <c r="I133" s="2170"/>
      <c r="J133" s="2169">
        <v>5.184376923507358</v>
      </c>
      <c r="K133" s="2169">
        <v>5.7614067662397943</v>
      </c>
      <c r="L133" s="2169">
        <v>6.7578350714030204</v>
      </c>
      <c r="M133" s="2169">
        <v>7.8484807194440664</v>
      </c>
      <c r="N133" s="2169">
        <v>8.8217313877149621</v>
      </c>
      <c r="O133" s="2169">
        <v>9.5975155891849262</v>
      </c>
      <c r="P133" s="2169">
        <v>10.524624776242714</v>
      </c>
      <c r="Q133" s="2169">
        <v>11.590804496942868</v>
      </c>
      <c r="R133" s="2169">
        <v>13.424103356025837</v>
      </c>
      <c r="S133" s="2169">
        <v>15.271497905172771</v>
      </c>
      <c r="T133" s="2169">
        <v>17.383476290661921</v>
      </c>
      <c r="U133" s="2169">
        <v>19.695660039801393</v>
      </c>
      <c r="V133" s="2169">
        <v>22.404140486547448</v>
      </c>
      <c r="W133" s="2171">
        <v>26.124767609997935</v>
      </c>
      <c r="X133" s="2517">
        <f>'3_3旧市区町年齢3区分人口'!X163/('3_3旧市区町年齢3区分人口'!X160-'3_3旧市区町年齢3区分人口'!X164)*100</f>
        <v>29.285215662217333</v>
      </c>
    </row>
    <row r="134" spans="1:24" ht="15" customHeight="1">
      <c r="A134" s="1001" t="s">
        <v>1435</v>
      </c>
      <c r="B134" s="1002" t="s">
        <v>33</v>
      </c>
      <c r="C134" s="2147" t="s">
        <v>2261</v>
      </c>
      <c r="D134" s="2162">
        <v>100</v>
      </c>
      <c r="E134" s="2162">
        <v>100</v>
      </c>
      <c r="F134" s="2162">
        <v>100</v>
      </c>
      <c r="G134" s="2162">
        <v>100</v>
      </c>
      <c r="H134" s="2163"/>
      <c r="I134" s="2163"/>
      <c r="J134" s="2162">
        <v>99.999999999999986</v>
      </c>
      <c r="K134" s="2162">
        <v>100</v>
      </c>
      <c r="L134" s="2162">
        <v>100.00000000000001</v>
      </c>
      <c r="M134" s="2162">
        <v>100</v>
      </c>
      <c r="N134" s="2162">
        <v>100</v>
      </c>
      <c r="O134" s="2162">
        <v>100</v>
      </c>
      <c r="P134" s="2162">
        <v>100</v>
      </c>
      <c r="Q134" s="2162">
        <v>99.999999999999986</v>
      </c>
      <c r="R134" s="2162">
        <v>100</v>
      </c>
      <c r="S134" s="2162">
        <v>100</v>
      </c>
      <c r="T134" s="2162">
        <v>100</v>
      </c>
      <c r="U134" s="2162">
        <v>100</v>
      </c>
      <c r="V134" s="2162">
        <v>100</v>
      </c>
      <c r="W134" s="2164">
        <v>100</v>
      </c>
      <c r="X134" s="2516">
        <f>'3_3旧市区町年齢3区分人口'!X165/'3_3旧市区町年齢3区分人口'!X165*100</f>
        <v>100</v>
      </c>
    </row>
    <row r="135" spans="1:24" ht="15" customHeight="1">
      <c r="A135" s="1001"/>
      <c r="B135" s="1002"/>
      <c r="C135" s="2147" t="s">
        <v>2592</v>
      </c>
      <c r="D135" s="2162">
        <v>38.353288757580465</v>
      </c>
      <c r="E135" s="2162">
        <v>38.851612903225806</v>
      </c>
      <c r="F135" s="2162">
        <v>37.940656921225774</v>
      </c>
      <c r="G135" s="2162">
        <v>37.458168348448076</v>
      </c>
      <c r="H135" s="2163"/>
      <c r="I135" s="2163"/>
      <c r="J135" s="2162">
        <v>34.054381886182149</v>
      </c>
      <c r="K135" s="2162">
        <v>32.664468393115655</v>
      </c>
      <c r="L135" s="2162">
        <v>30.056465044481456</v>
      </c>
      <c r="M135" s="2162">
        <v>26.078931541508531</v>
      </c>
      <c r="N135" s="2162">
        <v>23.646440832195889</v>
      </c>
      <c r="O135" s="2162">
        <v>23.430553617352125</v>
      </c>
      <c r="P135" s="2162">
        <v>23.284558578676226</v>
      </c>
      <c r="Q135" s="2162">
        <v>22.465311762335194</v>
      </c>
      <c r="R135" s="2162">
        <v>19.739687934497141</v>
      </c>
      <c r="S135" s="2162">
        <v>17.568560708621821</v>
      </c>
      <c r="T135" s="2162">
        <v>15.761975579211022</v>
      </c>
      <c r="U135" s="2162">
        <v>14.227872702243097</v>
      </c>
      <c r="V135" s="2162">
        <v>12.842048225413166</v>
      </c>
      <c r="W135" s="2164">
        <v>11.586110231948275</v>
      </c>
      <c r="X135" s="2516">
        <f>'3_3旧市区町年齢3区分人口'!X166/('3_3旧市区町年齢3区分人口'!X165-'3_3旧市区町年齢3区分人口'!X169)*100</f>
        <v>10.818445025068851</v>
      </c>
    </row>
    <row r="136" spans="1:24" ht="15" customHeight="1">
      <c r="A136" s="1001"/>
      <c r="B136" s="1002"/>
      <c r="C136" s="2147" t="s">
        <v>2593</v>
      </c>
      <c r="D136" s="2162">
        <v>51.044420256051417</v>
      </c>
      <c r="E136" s="2162">
        <v>50.939354838709683</v>
      </c>
      <c r="F136" s="2162">
        <v>55.17779882747498</v>
      </c>
      <c r="G136" s="2162">
        <v>55.792566100395966</v>
      </c>
      <c r="H136" s="2163"/>
      <c r="I136" s="2163"/>
      <c r="J136" s="2162">
        <v>59.357121196805821</v>
      </c>
      <c r="K136" s="2162">
        <v>59.90630529194145</v>
      </c>
      <c r="L136" s="2162">
        <v>61.707356704716254</v>
      </c>
      <c r="M136" s="2162">
        <v>64.941205748771239</v>
      </c>
      <c r="N136" s="2162">
        <v>66.358522562766268</v>
      </c>
      <c r="O136" s="2162">
        <v>65.911764119535093</v>
      </c>
      <c r="P136" s="2162">
        <v>64.788153023447137</v>
      </c>
      <c r="Q136" s="2162">
        <v>64.590170226649008</v>
      </c>
      <c r="R136" s="2162">
        <v>65.257608527730568</v>
      </c>
      <c r="S136" s="2162">
        <v>64.582446911383599</v>
      </c>
      <c r="T136" s="2162">
        <v>64.167188478396994</v>
      </c>
      <c r="U136" s="2162">
        <v>63.013199449348122</v>
      </c>
      <c r="V136" s="2162">
        <v>61.390492466081739</v>
      </c>
      <c r="W136" s="2164">
        <v>57.92602975087037</v>
      </c>
      <c r="X136" s="2516">
        <f>'3_3旧市区町年齢3区分人口'!X167/('3_3旧市区町年齢3区分人口'!X165-'3_3旧市区町年齢3区分人口'!X169)*100</f>
        <v>55.365675682037519</v>
      </c>
    </row>
    <row r="137" spans="1:24" ht="15" customHeight="1">
      <c r="A137" s="2153"/>
      <c r="B137" s="2154"/>
      <c r="C137" s="2168" t="s">
        <v>2594</v>
      </c>
      <c r="D137" s="2169">
        <v>10.602290986368113</v>
      </c>
      <c r="E137" s="2169">
        <v>10.209032258064516</v>
      </c>
      <c r="F137" s="2169">
        <v>6.8815442512992497</v>
      </c>
      <c r="G137" s="2169">
        <v>6.7492655511559585</v>
      </c>
      <c r="H137" s="2170"/>
      <c r="I137" s="2170"/>
      <c r="J137" s="2169">
        <v>6.5884969170120282</v>
      </c>
      <c r="K137" s="2169">
        <v>7.4292263149428983</v>
      </c>
      <c r="L137" s="2169">
        <v>8.2361782508022916</v>
      </c>
      <c r="M137" s="2169">
        <v>8.9798627097202353</v>
      </c>
      <c r="N137" s="2169">
        <v>9.9950366050378463</v>
      </c>
      <c r="O137" s="2169">
        <v>10.657682263112775</v>
      </c>
      <c r="P137" s="2169">
        <v>11.927288397876632</v>
      </c>
      <c r="Q137" s="2169">
        <v>12.944518011015793</v>
      </c>
      <c r="R137" s="2169">
        <v>15.002703537772286</v>
      </c>
      <c r="S137" s="2169">
        <v>17.848992379994584</v>
      </c>
      <c r="T137" s="2169">
        <v>20.070835942391984</v>
      </c>
      <c r="U137" s="2169">
        <v>22.758927848408778</v>
      </c>
      <c r="V137" s="2169">
        <v>25.767459308505096</v>
      </c>
      <c r="W137" s="2171">
        <v>30.487860017181355</v>
      </c>
      <c r="X137" s="2517">
        <f>'3_3旧市区町年齢3区分人口'!X168/('3_3旧市区町年齢3区分人口'!X165-'3_3旧市区町年齢3区分人口'!X169)*100</f>
        <v>33.815879292893634</v>
      </c>
    </row>
    <row r="138" spans="1:24" ht="15" customHeight="1">
      <c r="A138" s="1001">
        <v>801</v>
      </c>
      <c r="B138" s="1002" t="s">
        <v>1444</v>
      </c>
      <c r="C138" s="2147" t="s">
        <v>2261</v>
      </c>
      <c r="D138" s="2162">
        <v>100</v>
      </c>
      <c r="E138" s="2162">
        <v>100.00000000000001</v>
      </c>
      <c r="F138" s="2162">
        <v>100</v>
      </c>
      <c r="G138" s="2162">
        <v>100</v>
      </c>
      <c r="H138" s="2163"/>
      <c r="I138" s="2163"/>
      <c r="J138" s="2162">
        <v>99.999999999999986</v>
      </c>
      <c r="K138" s="2162">
        <v>100</v>
      </c>
      <c r="L138" s="2162">
        <v>100</v>
      </c>
      <c r="M138" s="2162">
        <v>100</v>
      </c>
      <c r="N138" s="2162">
        <v>100</v>
      </c>
      <c r="O138" s="2162">
        <v>100</v>
      </c>
      <c r="P138" s="2162">
        <v>100</v>
      </c>
      <c r="Q138" s="2162">
        <v>99.999999999999986</v>
      </c>
      <c r="R138" s="2162">
        <v>100</v>
      </c>
      <c r="S138" s="2162">
        <v>100</v>
      </c>
      <c r="T138" s="2162">
        <v>99.999999999999986</v>
      </c>
      <c r="U138" s="2162">
        <v>100</v>
      </c>
      <c r="V138" s="2162">
        <v>100</v>
      </c>
      <c r="W138" s="2164">
        <v>100</v>
      </c>
      <c r="X138" s="2516">
        <f>'3_3旧市区町年齢3区分人口'!X170/'3_3旧市区町年齢3区分人口'!X170*100</f>
        <v>100</v>
      </c>
    </row>
    <row r="139" spans="1:24" ht="15" customHeight="1">
      <c r="A139" s="1001"/>
      <c r="B139" s="1002"/>
      <c r="C139" s="2147" t="s">
        <v>2592</v>
      </c>
      <c r="D139" s="2162">
        <v>37.288261792189417</v>
      </c>
      <c r="E139" s="2162">
        <v>37.00186970707923</v>
      </c>
      <c r="F139" s="2162">
        <v>36.707317073170728</v>
      </c>
      <c r="G139" s="2162">
        <v>37.265072654279322</v>
      </c>
      <c r="H139" s="2163"/>
      <c r="I139" s="2163"/>
      <c r="J139" s="2162">
        <v>33.027997128499642</v>
      </c>
      <c r="K139" s="2162">
        <v>31.641953087054652</v>
      </c>
      <c r="L139" s="2162">
        <v>29.086918349429325</v>
      </c>
      <c r="M139" s="2162">
        <v>25.540017670535903</v>
      </c>
      <c r="N139" s="2162">
        <v>22.912065694111792</v>
      </c>
      <c r="O139" s="2162">
        <v>22.283933475269215</v>
      </c>
      <c r="P139" s="2162">
        <v>22.275711159737419</v>
      </c>
      <c r="Q139" s="2162">
        <v>21.448980713226</v>
      </c>
      <c r="R139" s="2162">
        <v>19.680656457429571</v>
      </c>
      <c r="S139" s="2162">
        <v>17.978008705935636</v>
      </c>
      <c r="T139" s="2162">
        <v>16.298227063712591</v>
      </c>
      <c r="U139" s="2162">
        <v>15.710554076455519</v>
      </c>
      <c r="V139" s="2162">
        <v>14.447126751449691</v>
      </c>
      <c r="W139" s="2164">
        <v>13.528135829863622</v>
      </c>
      <c r="X139" s="2516">
        <f>'3_3旧市区町年齢3区分人口'!X171/('3_3旧市区町年齢3区分人口'!X170-'3_3旧市区町年齢3区分人口'!X174)*100</f>
        <v>12.8877139979859</v>
      </c>
    </row>
    <row r="140" spans="1:24" ht="15" customHeight="1">
      <c r="A140" s="1001"/>
      <c r="B140" s="1002"/>
      <c r="C140" s="2147" t="s">
        <v>2593</v>
      </c>
      <c r="D140" s="2162">
        <v>51.591526748817984</v>
      </c>
      <c r="E140" s="2162">
        <v>52.197822341166557</v>
      </c>
      <c r="F140" s="2162">
        <v>55.889526542324241</v>
      </c>
      <c r="G140" s="2162">
        <v>55.807013180800794</v>
      </c>
      <c r="H140" s="2163"/>
      <c r="I140" s="2163"/>
      <c r="J140" s="2162">
        <v>60.399138549892314</v>
      </c>
      <c r="K140" s="2162">
        <v>61.321105111282534</v>
      </c>
      <c r="L140" s="2162">
        <v>63.239683933274804</v>
      </c>
      <c r="M140" s="2162">
        <v>65.213417420711082</v>
      </c>
      <c r="N140" s="2162">
        <v>66.191794457059316</v>
      </c>
      <c r="O140" s="2162">
        <v>65.623746490172479</v>
      </c>
      <c r="P140" s="2162">
        <v>64.831509846827132</v>
      </c>
      <c r="Q140" s="2162">
        <v>65.206879498873562</v>
      </c>
      <c r="R140" s="2162">
        <v>65.690168818272099</v>
      </c>
      <c r="S140" s="2162">
        <v>65.59897340412148</v>
      </c>
      <c r="T140" s="2162">
        <v>65.387168957631488</v>
      </c>
      <c r="U140" s="2162">
        <v>63.934796805143925</v>
      </c>
      <c r="V140" s="2162">
        <v>63.500161767999799</v>
      </c>
      <c r="W140" s="2164">
        <v>61.138397865815655</v>
      </c>
      <c r="X140" s="2516">
        <f>'3_3旧市区町年齢3区分人口'!X172/('3_3旧市区町年齢3区分人口'!X170-'3_3旧市区町年齢3区分人口'!X174)*100</f>
        <v>60.030211480362539</v>
      </c>
    </row>
    <row r="141" spans="1:24" ht="15" customHeight="1">
      <c r="A141" s="2153"/>
      <c r="B141" s="2154"/>
      <c r="C141" s="2168" t="s">
        <v>2594</v>
      </c>
      <c r="D141" s="2169">
        <v>11.120211458992593</v>
      </c>
      <c r="E141" s="2169">
        <v>10.800307951754224</v>
      </c>
      <c r="F141" s="2169">
        <v>7.4031563845050217</v>
      </c>
      <c r="G141" s="2169">
        <v>6.9279141649198852</v>
      </c>
      <c r="H141" s="2170"/>
      <c r="I141" s="2170"/>
      <c r="J141" s="2169">
        <v>6.5728643216080407</v>
      </c>
      <c r="K141" s="2169">
        <v>7.0369418016628087</v>
      </c>
      <c r="L141" s="2169">
        <v>7.6733977172958738</v>
      </c>
      <c r="M141" s="2169">
        <v>9.24656490875301</v>
      </c>
      <c r="N141" s="2169">
        <v>10.896139848828891</v>
      </c>
      <c r="O141" s="2169">
        <v>12.092320034558302</v>
      </c>
      <c r="P141" s="2169">
        <v>12.892778993435449</v>
      </c>
      <c r="Q141" s="2169">
        <v>13.344139787900433</v>
      </c>
      <c r="R141" s="2169">
        <v>14.629174724298332</v>
      </c>
      <c r="S141" s="2169">
        <v>16.423017889942884</v>
      </c>
      <c r="T141" s="2169">
        <v>18.314603978655914</v>
      </c>
      <c r="U141" s="2169">
        <v>20.354649118400562</v>
      </c>
      <c r="V141" s="2169">
        <v>22.052711480550506</v>
      </c>
      <c r="W141" s="2171">
        <v>25.33346630432073</v>
      </c>
      <c r="X141" s="2517">
        <f>'3_3旧市区町年齢3区分人口'!X173/('3_3旧市区町年齢3区分人口'!X170-'3_3旧市区町年齢3区分人口'!X174)*100</f>
        <v>27.08207452165156</v>
      </c>
    </row>
    <row r="142" spans="1:24" ht="15" customHeight="1">
      <c r="A142" s="2150" t="s">
        <v>1559</v>
      </c>
      <c r="B142" s="2151" t="s">
        <v>1560</v>
      </c>
      <c r="C142" s="2191" t="s">
        <v>2261</v>
      </c>
      <c r="D142" s="2165">
        <v>100.00000000000001</v>
      </c>
      <c r="E142" s="2165">
        <v>100</v>
      </c>
      <c r="F142" s="2165">
        <v>100</v>
      </c>
      <c r="G142" s="2165">
        <v>99.999999999999986</v>
      </c>
      <c r="H142" s="2165"/>
      <c r="I142" s="2165"/>
      <c r="J142" s="2165">
        <v>100</v>
      </c>
      <c r="K142" s="2165">
        <v>100</v>
      </c>
      <c r="L142" s="2165">
        <v>100</v>
      </c>
      <c r="M142" s="2165">
        <v>100.00000000000001</v>
      </c>
      <c r="N142" s="2165">
        <v>100</v>
      </c>
      <c r="O142" s="2165">
        <v>100</v>
      </c>
      <c r="P142" s="2165">
        <v>99.999999999999986</v>
      </c>
      <c r="Q142" s="2165">
        <v>100.00000000000001</v>
      </c>
      <c r="R142" s="2165">
        <v>100</v>
      </c>
      <c r="S142" s="2165">
        <v>100</v>
      </c>
      <c r="T142" s="2165">
        <v>100</v>
      </c>
      <c r="U142" s="2165">
        <v>99.999999999999986</v>
      </c>
      <c r="V142" s="2165">
        <v>99.999999999999986</v>
      </c>
      <c r="W142" s="2166">
        <v>100</v>
      </c>
      <c r="X142" s="2516">
        <f>'3_3旧市区町年齢3区分人口'!X175/'3_3旧市区町年齢3区分人口'!X175*100</f>
        <v>100</v>
      </c>
    </row>
    <row r="143" spans="1:24" ht="15" customHeight="1">
      <c r="A143" s="2150"/>
      <c r="B143" s="2151"/>
      <c r="C143" s="2191" t="s">
        <v>2592</v>
      </c>
      <c r="D143" s="2165">
        <v>36.830434481324929</v>
      </c>
      <c r="E143" s="2165">
        <v>36.902890726440233</v>
      </c>
      <c r="F143" s="2165">
        <v>36.613119143239622</v>
      </c>
      <c r="G143" s="2165">
        <v>37.438489160792656</v>
      </c>
      <c r="H143" s="2165"/>
      <c r="I143" s="2165"/>
      <c r="J143" s="2165">
        <v>33.402353966870095</v>
      </c>
      <c r="K143" s="2165">
        <v>32.676759455206465</v>
      </c>
      <c r="L143" s="2165">
        <v>30.435266614716689</v>
      </c>
      <c r="M143" s="2165">
        <v>25.72086330935252</v>
      </c>
      <c r="N143" s="2165">
        <v>22.720084343700581</v>
      </c>
      <c r="O143" s="2165">
        <v>21.995094031071137</v>
      </c>
      <c r="P143" s="2165">
        <v>22.602355580482332</v>
      </c>
      <c r="Q143" s="2165">
        <v>21.800731261425959</v>
      </c>
      <c r="R143" s="2165">
        <v>20.427519137258678</v>
      </c>
      <c r="S143" s="2165">
        <v>18.804576231613353</v>
      </c>
      <c r="T143" s="2165">
        <v>16.265564021557331</v>
      </c>
      <c r="U143" s="2165">
        <v>15.42348996549881</v>
      </c>
      <c r="V143" s="2165">
        <v>13.964071856287424</v>
      </c>
      <c r="W143" s="2166">
        <v>12.834487160602936</v>
      </c>
      <c r="X143" s="2516">
        <f>'3_3旧市区町年齢3区分人口'!X176/('3_3旧市区町年齢3区分人口'!X175-'3_3旧市区町年齢3区分人口'!X179)*100</f>
        <v>12.403332834406026</v>
      </c>
    </row>
    <row r="144" spans="1:24" ht="15" customHeight="1">
      <c r="A144" s="2150"/>
      <c r="B144" s="2151"/>
      <c r="C144" s="2191" t="s">
        <v>2593</v>
      </c>
      <c r="D144" s="2165">
        <v>52.234772365047469</v>
      </c>
      <c r="E144" s="2165">
        <v>52.361101619626872</v>
      </c>
      <c r="F144" s="2165">
        <v>56.084337349397593</v>
      </c>
      <c r="G144" s="2165">
        <v>55.439553132065434</v>
      </c>
      <c r="H144" s="2165"/>
      <c r="I144" s="2165"/>
      <c r="J144" s="2165">
        <v>60.146033129904097</v>
      </c>
      <c r="K144" s="2165">
        <v>60.285419718921261</v>
      </c>
      <c r="L144" s="2165">
        <v>61.84459534676612</v>
      </c>
      <c r="M144" s="2165">
        <v>65.00143884892087</v>
      </c>
      <c r="N144" s="2165">
        <v>66.502665026650263</v>
      </c>
      <c r="O144" s="2165">
        <v>66.201378343651442</v>
      </c>
      <c r="P144" s="2165">
        <v>64.817722938867078</v>
      </c>
      <c r="Q144" s="2165">
        <v>65.742433475523057</v>
      </c>
      <c r="R144" s="2165">
        <v>65.861056280390926</v>
      </c>
      <c r="S144" s="2165">
        <v>65.790333878122809</v>
      </c>
      <c r="T144" s="2165">
        <v>66.507154803939784</v>
      </c>
      <c r="U144" s="2165">
        <v>65.114922979736619</v>
      </c>
      <c r="V144" s="2165">
        <v>65.164071856287421</v>
      </c>
      <c r="W144" s="2166">
        <v>62.542347915746056</v>
      </c>
      <c r="X144" s="2516">
        <f>'3_3旧市区町年齢3区分人口'!X177/('3_3旧市区町年齢3区分人口'!X175-'3_3旧市区町年齢3区分人口'!X179)*100</f>
        <v>60.759367360175617</v>
      </c>
    </row>
    <row r="145" spans="1:24" ht="15" customHeight="1">
      <c r="A145" s="2174"/>
      <c r="B145" s="2175"/>
      <c r="C145" s="2192" t="s">
        <v>2594</v>
      </c>
      <c r="D145" s="2196">
        <v>10.934793153627608</v>
      </c>
      <c r="E145" s="2196">
        <v>10.736007653932891</v>
      </c>
      <c r="F145" s="2196">
        <v>7.3025435073627838</v>
      </c>
      <c r="G145" s="2196">
        <v>7.1219577071419069</v>
      </c>
      <c r="H145" s="2196"/>
      <c r="I145" s="2196"/>
      <c r="J145" s="2196">
        <v>6.4516129032258061</v>
      </c>
      <c r="K145" s="2196">
        <v>7.0378208258722665</v>
      </c>
      <c r="L145" s="2196">
        <v>7.7201380385171987</v>
      </c>
      <c r="M145" s="2196">
        <v>9.2776978417266189</v>
      </c>
      <c r="N145" s="2196">
        <v>10.777250629649153</v>
      </c>
      <c r="O145" s="2196">
        <v>11.803527625277422</v>
      </c>
      <c r="P145" s="2196">
        <v>12.579921480650588</v>
      </c>
      <c r="Q145" s="2196">
        <v>12.456835263050985</v>
      </c>
      <c r="R145" s="2196">
        <v>13.711424582350393</v>
      </c>
      <c r="S145" s="2196">
        <v>15.405089890263834</v>
      </c>
      <c r="T145" s="2196">
        <v>17.227281174502881</v>
      </c>
      <c r="U145" s="2196">
        <v>19.461587054764564</v>
      </c>
      <c r="V145" s="2196">
        <v>20.87185628742515</v>
      </c>
      <c r="W145" s="2197">
        <v>24.623164923651004</v>
      </c>
      <c r="X145" s="2517">
        <f>'3_3旧市区町年齢3区分人口'!X178/('3_3旧市区町年齢3区分人口'!X175-'3_3旧市区町年齢3区分人口'!X179)*100</f>
        <v>26.83729980541835</v>
      </c>
    </row>
    <row r="146" spans="1:24" ht="15" customHeight="1">
      <c r="A146" s="2150" t="s">
        <v>1561</v>
      </c>
      <c r="B146" s="2151" t="s">
        <v>1562</v>
      </c>
      <c r="C146" s="2191" t="s">
        <v>2261</v>
      </c>
      <c r="D146" s="2165">
        <v>100</v>
      </c>
      <c r="E146" s="2165">
        <v>100</v>
      </c>
      <c r="F146" s="2165">
        <v>100</v>
      </c>
      <c r="G146" s="2165">
        <v>100</v>
      </c>
      <c r="H146" s="2165"/>
      <c r="I146" s="2165"/>
      <c r="J146" s="2165">
        <v>100</v>
      </c>
      <c r="K146" s="2165">
        <v>99.999999999999986</v>
      </c>
      <c r="L146" s="2165">
        <v>100</v>
      </c>
      <c r="M146" s="2165">
        <v>100</v>
      </c>
      <c r="N146" s="2165">
        <v>100</v>
      </c>
      <c r="O146" s="2165">
        <v>99.999999999999986</v>
      </c>
      <c r="P146" s="2165">
        <v>100.00000000000001</v>
      </c>
      <c r="Q146" s="2165">
        <v>99.999999999999986</v>
      </c>
      <c r="R146" s="2165">
        <v>99.999999999999986</v>
      </c>
      <c r="S146" s="2165">
        <v>100.00000000000001</v>
      </c>
      <c r="T146" s="2165">
        <v>100</v>
      </c>
      <c r="U146" s="2165">
        <v>100.00000000000001</v>
      </c>
      <c r="V146" s="2165">
        <v>100</v>
      </c>
      <c r="W146" s="2166">
        <v>100</v>
      </c>
      <c r="X146" s="2516">
        <f>'3_3旧市区町年齢3区分人口'!X180/'3_3旧市区町年齢3区分人口'!X180*100</f>
        <v>100</v>
      </c>
    </row>
    <row r="147" spans="1:24" ht="15" customHeight="1">
      <c r="A147" s="2150"/>
      <c r="B147" s="2151"/>
      <c r="C147" s="2191" t="s">
        <v>2592</v>
      </c>
      <c r="D147" s="2165">
        <v>38.128861429832305</v>
      </c>
      <c r="E147" s="2165">
        <v>37.417677642980934</v>
      </c>
      <c r="F147" s="2165">
        <v>36.692678067408266</v>
      </c>
      <c r="G147" s="2165">
        <v>36.569424517774593</v>
      </c>
      <c r="H147" s="2165"/>
      <c r="I147" s="2165"/>
      <c r="J147" s="2165">
        <v>33.437312537492502</v>
      </c>
      <c r="K147" s="2165">
        <v>29.624542124542124</v>
      </c>
      <c r="L147" s="2165">
        <v>26.161170459823502</v>
      </c>
      <c r="M147" s="2165">
        <v>24.377581120943955</v>
      </c>
      <c r="N147" s="2165">
        <v>23.146928511555505</v>
      </c>
      <c r="O147" s="2165">
        <v>23.450425608440234</v>
      </c>
      <c r="P147" s="2165">
        <v>22.122554847076621</v>
      </c>
      <c r="Q147" s="2165">
        <v>21.244080929832112</v>
      </c>
      <c r="R147" s="2165">
        <v>18.885815883050178</v>
      </c>
      <c r="S147" s="2165">
        <v>17.222581539314426</v>
      </c>
      <c r="T147" s="2165">
        <v>17.212213482195722</v>
      </c>
      <c r="U147" s="2165">
        <v>17.753259779338016</v>
      </c>
      <c r="V147" s="2165">
        <v>16.222961730449249</v>
      </c>
      <c r="W147" s="2166">
        <v>15.184259333924683</v>
      </c>
      <c r="X147" s="2516">
        <f>'3_3旧市区町年齢3区分人口'!X181/('3_3旧市区町年齢3区分人口'!X180-'3_3旧市区町年齢3区分人口'!X184)*100</f>
        <v>13.540231747832429</v>
      </c>
    </row>
    <row r="148" spans="1:24" ht="15" customHeight="1">
      <c r="A148" s="2150"/>
      <c r="B148" s="2151"/>
      <c r="C148" s="2191" t="s">
        <v>2593</v>
      </c>
      <c r="D148" s="2165">
        <v>50.503089143865843</v>
      </c>
      <c r="E148" s="2165">
        <v>52.045060658578855</v>
      </c>
      <c r="F148" s="2165">
        <v>56.284243732359286</v>
      </c>
      <c r="G148" s="2165">
        <v>57.213454487486047</v>
      </c>
      <c r="H148" s="2165"/>
      <c r="I148" s="2165"/>
      <c r="J148" s="2165">
        <v>60.191961607678465</v>
      </c>
      <c r="K148" s="2165">
        <v>63.850732600732599</v>
      </c>
      <c r="L148" s="2165">
        <v>66.929865304226666</v>
      </c>
      <c r="M148" s="2165">
        <v>67.504424778761063</v>
      </c>
      <c r="N148" s="2165">
        <v>66.79439588073285</v>
      </c>
      <c r="O148" s="2165">
        <v>65.339887303680612</v>
      </c>
      <c r="P148" s="2165">
        <v>65.97860153463742</v>
      </c>
      <c r="Q148" s="2165">
        <v>65.60482135170038</v>
      </c>
      <c r="R148" s="2165">
        <v>67.285657842749899</v>
      </c>
      <c r="S148" s="2165">
        <v>67.633742954818445</v>
      </c>
      <c r="T148" s="2165">
        <v>66.243762158504609</v>
      </c>
      <c r="U148" s="2165">
        <v>63.557338682714814</v>
      </c>
      <c r="V148" s="2165">
        <v>62.853577371048253</v>
      </c>
      <c r="W148" s="2166">
        <v>61.164422224014189</v>
      </c>
      <c r="X148" s="2516">
        <f>'3_3旧市区町年齢3区分人口'!X182/('3_3旧市区町年齢3区分人口'!X180-'3_3旧市区町年齢3区分人口'!X184)*100</f>
        <v>61.089052750992622</v>
      </c>
    </row>
    <row r="149" spans="1:24" ht="15" customHeight="1">
      <c r="A149" s="2174"/>
      <c r="B149" s="2175"/>
      <c r="C149" s="2192" t="s">
        <v>2594</v>
      </c>
      <c r="D149" s="2196">
        <v>11.368049426301853</v>
      </c>
      <c r="E149" s="2196">
        <v>10.537261698440208</v>
      </c>
      <c r="F149" s="2196">
        <v>7.0230782002324421</v>
      </c>
      <c r="G149" s="2196">
        <v>6.2171209947393589</v>
      </c>
      <c r="H149" s="2196"/>
      <c r="I149" s="2196"/>
      <c r="J149" s="2196">
        <v>6.3707258548290344</v>
      </c>
      <c r="K149" s="2196">
        <v>6.5247252747252755</v>
      </c>
      <c r="L149" s="2196">
        <v>6.9089642359498367</v>
      </c>
      <c r="M149" s="2196">
        <v>8.117994100294986</v>
      </c>
      <c r="N149" s="2196">
        <v>10.058675607711651</v>
      </c>
      <c r="O149" s="2196">
        <v>11.209687087879152</v>
      </c>
      <c r="P149" s="2196">
        <v>11.898843618285962</v>
      </c>
      <c r="Q149" s="2196">
        <v>13.151097718467501</v>
      </c>
      <c r="R149" s="2196">
        <v>13.82852627419992</v>
      </c>
      <c r="S149" s="2196">
        <v>15.143675505867135</v>
      </c>
      <c r="T149" s="2196">
        <v>16.544024359299669</v>
      </c>
      <c r="U149" s="2196">
        <v>18.689401537947177</v>
      </c>
      <c r="V149" s="2196">
        <v>20.923460898502498</v>
      </c>
      <c r="W149" s="2197">
        <v>23.651318442061122</v>
      </c>
      <c r="X149" s="2517">
        <f>'3_3旧市区町年齢3区分人口'!X183/('3_3旧市区町年齢3区分人口'!X180-'3_3旧市区町年齢3区分人口'!X184)*100</f>
        <v>25.370715501174946</v>
      </c>
    </row>
    <row r="150" spans="1:24" ht="15" customHeight="1">
      <c r="A150" s="2150" t="s">
        <v>1563</v>
      </c>
      <c r="B150" s="2151" t="s">
        <v>1564</v>
      </c>
      <c r="C150" s="2191" t="s">
        <v>2261</v>
      </c>
      <c r="D150" s="2165">
        <v>100</v>
      </c>
      <c r="E150" s="2165">
        <v>100</v>
      </c>
      <c r="F150" s="2165">
        <v>100</v>
      </c>
      <c r="G150" s="2165">
        <v>100</v>
      </c>
      <c r="H150" s="2165"/>
      <c r="I150" s="2165"/>
      <c r="J150" s="2165">
        <v>100</v>
      </c>
      <c r="K150" s="2165">
        <v>100</v>
      </c>
      <c r="L150" s="2165">
        <v>100</v>
      </c>
      <c r="M150" s="2165">
        <v>100.00000000000001</v>
      </c>
      <c r="N150" s="2165">
        <v>100</v>
      </c>
      <c r="O150" s="2165">
        <v>100</v>
      </c>
      <c r="P150" s="2165">
        <v>100</v>
      </c>
      <c r="Q150" s="2165">
        <v>100</v>
      </c>
      <c r="R150" s="2165">
        <v>100</v>
      </c>
      <c r="S150" s="2165">
        <v>100</v>
      </c>
      <c r="T150" s="2165">
        <v>100</v>
      </c>
      <c r="U150" s="2165">
        <v>100</v>
      </c>
      <c r="V150" s="2165">
        <v>100</v>
      </c>
      <c r="W150" s="2166">
        <v>100</v>
      </c>
      <c r="X150" s="2516">
        <f>'3_3旧市区町年齢3区分人口'!X185/'3_3旧市区町年齢3区分人口'!X185*100</f>
        <v>100</v>
      </c>
    </row>
    <row r="151" spans="1:24" ht="15" customHeight="1">
      <c r="A151" s="2150"/>
      <c r="B151" s="2151"/>
      <c r="C151" s="2191" t="s">
        <v>2592</v>
      </c>
      <c r="D151" s="2165">
        <v>37.560975609756099</v>
      </c>
      <c r="E151" s="2165">
        <v>36.863543788187378</v>
      </c>
      <c r="F151" s="2165">
        <v>36.923521757987565</v>
      </c>
      <c r="G151" s="2165">
        <v>37.521942656524281</v>
      </c>
      <c r="H151" s="2165"/>
      <c r="I151" s="2165"/>
      <c r="J151" s="2165">
        <v>31.764561317276975</v>
      </c>
      <c r="K151" s="2165">
        <v>31.457376212353243</v>
      </c>
      <c r="L151" s="2165">
        <v>29.214963119072706</v>
      </c>
      <c r="M151" s="2165">
        <v>26.502222859601321</v>
      </c>
      <c r="N151" s="2165">
        <v>23.107806691449813</v>
      </c>
      <c r="O151" s="2165">
        <v>21.595162683558883</v>
      </c>
      <c r="P151" s="2165">
        <v>21.662958843159068</v>
      </c>
      <c r="Q151" s="2165">
        <v>20.771513353115729</v>
      </c>
      <c r="R151" s="2165">
        <v>18.667752001085333</v>
      </c>
      <c r="S151" s="2165">
        <v>16.708860759493671</v>
      </c>
      <c r="T151" s="2165">
        <v>14.918032786885247</v>
      </c>
      <c r="U151" s="2165">
        <v>13.161875945537066</v>
      </c>
      <c r="V151" s="2165">
        <v>12.901454844908042</v>
      </c>
      <c r="W151" s="2166">
        <v>12.65495164146574</v>
      </c>
      <c r="X151" s="2516">
        <f>'3_3旧市区町年齢3区分人口'!X186/('3_3旧市区町年齢3区分人口'!X185-'3_3旧市区町年齢3区分人口'!X189)*100</f>
        <v>13.113413304252999</v>
      </c>
    </row>
    <row r="152" spans="1:24" ht="15" customHeight="1">
      <c r="A152" s="2150"/>
      <c r="B152" s="2151"/>
      <c r="C152" s="2191" t="s">
        <v>2593</v>
      </c>
      <c r="D152" s="2165">
        <v>51.130820399113084</v>
      </c>
      <c r="E152" s="2165">
        <v>51.978469595577536</v>
      </c>
      <c r="F152" s="2165">
        <v>55.125054214254732</v>
      </c>
      <c r="G152" s="2165">
        <v>55.324751316559393</v>
      </c>
      <c r="H152" s="2165"/>
      <c r="I152" s="2165"/>
      <c r="J152" s="2165">
        <v>61.182108626198087</v>
      </c>
      <c r="K152" s="2165">
        <v>60.936702399183254</v>
      </c>
      <c r="L152" s="2165">
        <v>62.355110642781874</v>
      </c>
      <c r="M152" s="2165">
        <v>62.957120321239067</v>
      </c>
      <c r="N152" s="2165">
        <v>64.654275092936814</v>
      </c>
      <c r="O152" s="2165">
        <v>64.540742873596315</v>
      </c>
      <c r="P152" s="2165">
        <v>63.389877641824242</v>
      </c>
      <c r="Q152" s="2165">
        <v>63.285675748583756</v>
      </c>
      <c r="R152" s="2165">
        <v>63.017229683896346</v>
      </c>
      <c r="S152" s="2165">
        <v>62.118587608261159</v>
      </c>
      <c r="T152" s="2165">
        <v>60.710382513661202</v>
      </c>
      <c r="U152" s="2165">
        <v>61.215788749828079</v>
      </c>
      <c r="V152" s="2165">
        <v>59.799615701345047</v>
      </c>
      <c r="W152" s="2166">
        <v>57.199291649639015</v>
      </c>
      <c r="X152" s="2516">
        <f>'3_3旧市区町年齢3区分人口'!X187/('3_3旧市区町年齢3区分人口'!X185-'3_3旧市区町年齢3区分人口'!X189)*100</f>
        <v>56.256815703380589</v>
      </c>
    </row>
    <row r="153" spans="1:24" ht="15" customHeight="1">
      <c r="A153" s="2174"/>
      <c r="B153" s="2175"/>
      <c r="C153" s="2192" t="s">
        <v>2594</v>
      </c>
      <c r="D153" s="2196">
        <v>11.308203991130821</v>
      </c>
      <c r="E153" s="2196">
        <v>11.157986616235089</v>
      </c>
      <c r="F153" s="2196">
        <v>7.9514240277576986</v>
      </c>
      <c r="G153" s="2196">
        <v>7.1533060269163258</v>
      </c>
      <c r="H153" s="2196"/>
      <c r="I153" s="2196"/>
      <c r="J153" s="2196">
        <v>7.0533300565249455</v>
      </c>
      <c r="K153" s="2196">
        <v>7.6059213884635017</v>
      </c>
      <c r="L153" s="2196">
        <v>8.4299262381454163</v>
      </c>
      <c r="M153" s="2196">
        <v>10.540656819159617</v>
      </c>
      <c r="N153" s="2196">
        <v>12.237918215613384</v>
      </c>
      <c r="O153" s="2196">
        <v>13.864094442844802</v>
      </c>
      <c r="P153" s="2196">
        <v>14.947163515016685</v>
      </c>
      <c r="Q153" s="2196">
        <v>15.942810898300513</v>
      </c>
      <c r="R153" s="2196">
        <v>18.315018315018314</v>
      </c>
      <c r="S153" s="2196">
        <v>21.17255163224517</v>
      </c>
      <c r="T153" s="2196">
        <v>24.371584699453553</v>
      </c>
      <c r="U153" s="2196">
        <v>25.622335304634852</v>
      </c>
      <c r="V153" s="2196">
        <v>27.298929453746911</v>
      </c>
      <c r="W153" s="2197">
        <v>30.145756708895245</v>
      </c>
      <c r="X153" s="2517">
        <f>'3_3旧市区町年齢3区分人口'!X188/('3_3旧市区町年齢3区分人口'!X185-'3_3旧市区町年齢3区分人口'!X189)*100</f>
        <v>30.62977099236641</v>
      </c>
    </row>
    <row r="154" spans="1:24" ht="15" customHeight="1">
      <c r="A154" s="1001">
        <v>903</v>
      </c>
      <c r="B154" s="1002" t="s">
        <v>1455</v>
      </c>
      <c r="C154" s="2147" t="s">
        <v>2261</v>
      </c>
      <c r="D154" s="2162">
        <v>100</v>
      </c>
      <c r="E154" s="2162">
        <v>100</v>
      </c>
      <c r="F154" s="2162">
        <v>100</v>
      </c>
      <c r="G154" s="2162">
        <v>100</v>
      </c>
      <c r="H154" s="2163"/>
      <c r="I154" s="2163"/>
      <c r="J154" s="2162">
        <v>100</v>
      </c>
      <c r="K154" s="2162">
        <v>100</v>
      </c>
      <c r="L154" s="2162">
        <v>100</v>
      </c>
      <c r="M154" s="2162">
        <v>100</v>
      </c>
      <c r="N154" s="2162">
        <v>100</v>
      </c>
      <c r="O154" s="2162">
        <v>100</v>
      </c>
      <c r="P154" s="2162">
        <v>100</v>
      </c>
      <c r="Q154" s="2162">
        <v>100</v>
      </c>
      <c r="R154" s="2162">
        <v>100</v>
      </c>
      <c r="S154" s="2162">
        <v>100.00000000000001</v>
      </c>
      <c r="T154" s="2162">
        <v>100</v>
      </c>
      <c r="U154" s="2162">
        <v>100</v>
      </c>
      <c r="V154" s="2162">
        <v>100.00000000000001</v>
      </c>
      <c r="W154" s="2164">
        <v>100</v>
      </c>
      <c r="X154" s="2516">
        <f>'3_3旧市区町年齢3区分人口'!X190/'3_3旧市区町年齢3区分人口'!X190*100</f>
        <v>100</v>
      </c>
    </row>
    <row r="155" spans="1:24" ht="15" customHeight="1">
      <c r="A155" s="1001"/>
      <c r="B155" s="1002"/>
      <c r="C155" s="2147" t="s">
        <v>2592</v>
      </c>
      <c r="D155" s="2162">
        <v>36.523828594313173</v>
      </c>
      <c r="E155" s="2162">
        <v>37.093407991855429</v>
      </c>
      <c r="F155" s="2162">
        <v>36.309462652830575</v>
      </c>
      <c r="G155" s="2162">
        <v>35.715727841712095</v>
      </c>
      <c r="H155" s="2163"/>
      <c r="I155" s="2163"/>
      <c r="J155" s="2162">
        <v>31.499229526064571</v>
      </c>
      <c r="K155" s="2162">
        <v>28.943859649122807</v>
      </c>
      <c r="L155" s="2162">
        <v>26.690391459074732</v>
      </c>
      <c r="M155" s="2162">
        <v>24.612267452569533</v>
      </c>
      <c r="N155" s="2162">
        <v>24.02024199071608</v>
      </c>
      <c r="O155" s="2162">
        <v>24.108639341764437</v>
      </c>
      <c r="P155" s="2162">
        <v>23.153860892891359</v>
      </c>
      <c r="Q155" s="2162">
        <v>21.414110546621338</v>
      </c>
      <c r="R155" s="2162">
        <v>18.760924451349776</v>
      </c>
      <c r="S155" s="2162">
        <v>17.602201257861637</v>
      </c>
      <c r="T155" s="2162">
        <v>16.254096095384739</v>
      </c>
      <c r="U155" s="2162">
        <v>15.400757077024357</v>
      </c>
      <c r="V155" s="2162">
        <v>13.932652354570637</v>
      </c>
      <c r="W155" s="2164">
        <v>12.177853299348627</v>
      </c>
      <c r="X155" s="2516">
        <f>'3_3旧市区町年齢3区分人口'!X191/('3_3旧市区町年齢3区分人口'!X190-'3_3旧市区町年齢3区分人口'!X194)*100</f>
        <v>10.232875275359278</v>
      </c>
    </row>
    <row r="156" spans="1:24" ht="15" customHeight="1">
      <c r="A156" s="1001"/>
      <c r="B156" s="1002"/>
      <c r="C156" s="2147" t="s">
        <v>2593</v>
      </c>
      <c r="D156" s="2162">
        <v>52.332799359231075</v>
      </c>
      <c r="E156" s="2162">
        <v>51.870705013998474</v>
      </c>
      <c r="F156" s="2162">
        <v>56.30329805815267</v>
      </c>
      <c r="G156" s="2162">
        <v>57.051282051282051</v>
      </c>
      <c r="H156" s="2163"/>
      <c r="I156" s="2163"/>
      <c r="J156" s="2162">
        <v>61.852144172586165</v>
      </c>
      <c r="K156" s="2162">
        <v>63.92280701754386</v>
      </c>
      <c r="L156" s="2162">
        <v>65.407159305003134</v>
      </c>
      <c r="M156" s="2162">
        <v>66.502118253822061</v>
      </c>
      <c r="N156" s="2162">
        <v>65.542957156989573</v>
      </c>
      <c r="O156" s="2162">
        <v>64.181776626542742</v>
      </c>
      <c r="P156" s="2162">
        <v>63.571565433991182</v>
      </c>
      <c r="Q156" s="2162">
        <v>64.123916115970815</v>
      </c>
      <c r="R156" s="2162">
        <v>64.249368809477573</v>
      </c>
      <c r="S156" s="2162">
        <v>62.256289308176108</v>
      </c>
      <c r="T156" s="2162">
        <v>60.866990406253699</v>
      </c>
      <c r="U156" s="2162">
        <v>58.977946017116523</v>
      </c>
      <c r="V156" s="2162">
        <v>56.847299168975077</v>
      </c>
      <c r="W156" s="2164">
        <v>53.832719720570189</v>
      </c>
      <c r="X156" s="2516">
        <f>'3_3旧市区町年齢3区分人口'!X192/('3_3旧市区町年齢3区分人口'!X190-'3_3旧市区町年齢3区分人口'!X194)*100</f>
        <v>51.44760306304417</v>
      </c>
    </row>
    <row r="157" spans="1:24" ht="15" customHeight="1">
      <c r="A157" s="2153"/>
      <c r="B157" s="2154"/>
      <c r="C157" s="2168" t="s">
        <v>2594</v>
      </c>
      <c r="D157" s="2169">
        <v>11.143372046455747</v>
      </c>
      <c r="E157" s="2169">
        <v>11.035886994146093</v>
      </c>
      <c r="F157" s="2169">
        <v>7.3872392890167475</v>
      </c>
      <c r="G157" s="2169">
        <v>7.232990107005854</v>
      </c>
      <c r="H157" s="2170"/>
      <c r="I157" s="2170"/>
      <c r="J157" s="2169">
        <v>6.6486263013492684</v>
      </c>
      <c r="K157" s="2169">
        <v>7.1333333333333329</v>
      </c>
      <c r="L157" s="2169">
        <v>7.902449235922127</v>
      </c>
      <c r="M157" s="2169">
        <v>8.8856142936083984</v>
      </c>
      <c r="N157" s="2169">
        <v>10.436800852294347</v>
      </c>
      <c r="O157" s="2169">
        <v>11.709584031692824</v>
      </c>
      <c r="P157" s="2169">
        <v>13.274573673117454</v>
      </c>
      <c r="Q157" s="2169">
        <v>14.461973337407846</v>
      </c>
      <c r="R157" s="2169">
        <v>16.989706739172654</v>
      </c>
      <c r="S157" s="2169">
        <v>20.141509433962266</v>
      </c>
      <c r="T157" s="2169">
        <v>22.878913498361563</v>
      </c>
      <c r="U157" s="2169">
        <v>25.621296905859118</v>
      </c>
      <c r="V157" s="2169">
        <v>29.220048476454291</v>
      </c>
      <c r="W157" s="2171">
        <v>33.989426980081184</v>
      </c>
      <c r="X157" s="2517">
        <f>'3_3旧市区町年齢3区分人口'!X193/('3_3旧市区町年齢3区分人口'!X190-'3_3旧市区町年齢3区分人口'!X194)*100</f>
        <v>38.319521661596561</v>
      </c>
    </row>
    <row r="158" spans="1:24" ht="15" customHeight="1">
      <c r="A158" s="2150" t="s">
        <v>1456</v>
      </c>
      <c r="B158" s="2151" t="s">
        <v>1457</v>
      </c>
      <c r="C158" s="2191" t="s">
        <v>2261</v>
      </c>
      <c r="D158" s="2165">
        <v>100</v>
      </c>
      <c r="E158" s="2165">
        <v>100</v>
      </c>
      <c r="F158" s="2165">
        <v>100</v>
      </c>
      <c r="G158" s="2165">
        <v>100</v>
      </c>
      <c r="H158" s="2165"/>
      <c r="I158" s="2165"/>
      <c r="J158" s="2165">
        <v>100</v>
      </c>
      <c r="K158" s="2165">
        <v>100</v>
      </c>
      <c r="L158" s="2165">
        <v>100.00000000000001</v>
      </c>
      <c r="M158" s="2165">
        <v>100</v>
      </c>
      <c r="N158" s="2165">
        <v>100</v>
      </c>
      <c r="O158" s="2165">
        <v>100</v>
      </c>
      <c r="P158" s="2165">
        <v>99.999999999999986</v>
      </c>
      <c r="Q158" s="2165">
        <v>100</v>
      </c>
      <c r="R158" s="2165">
        <v>99.999999999999986</v>
      </c>
      <c r="S158" s="2165">
        <v>100</v>
      </c>
      <c r="T158" s="2165">
        <v>100</v>
      </c>
      <c r="U158" s="2165">
        <v>100</v>
      </c>
      <c r="V158" s="2165">
        <v>100</v>
      </c>
      <c r="W158" s="2166">
        <v>100</v>
      </c>
      <c r="X158" s="2516">
        <f>'3_3旧市区町年齢3区分人口'!X195/'3_3旧市区町年齢3区分人口'!X195*100</f>
        <v>100</v>
      </c>
    </row>
    <row r="159" spans="1:24" ht="15" customHeight="1">
      <c r="A159" s="2150"/>
      <c r="B159" s="2151"/>
      <c r="C159" s="2191" t="s">
        <v>2592</v>
      </c>
      <c r="D159" s="2165">
        <v>35.845539280958718</v>
      </c>
      <c r="E159" s="2165">
        <v>35.803606686850067</v>
      </c>
      <c r="F159" s="2165">
        <v>35.721570627231003</v>
      </c>
      <c r="G159" s="2165">
        <v>35.625842834375383</v>
      </c>
      <c r="H159" s="2165"/>
      <c r="I159" s="2165"/>
      <c r="J159" s="2165">
        <v>29.603789836347978</v>
      </c>
      <c r="K159" s="2165">
        <v>27.3750200932326</v>
      </c>
      <c r="L159" s="2165">
        <v>25.236544129052273</v>
      </c>
      <c r="M159" s="2165">
        <v>24.38113789465141</v>
      </c>
      <c r="N159" s="2165">
        <v>24.48520216756982</v>
      </c>
      <c r="O159" s="2165">
        <v>25.333997178657373</v>
      </c>
      <c r="P159" s="2165">
        <v>24.043897572331225</v>
      </c>
      <c r="Q159" s="2165">
        <v>21.897508071860251</v>
      </c>
      <c r="R159" s="2165">
        <v>18.769152196118487</v>
      </c>
      <c r="S159" s="2165">
        <v>17.37049068216789</v>
      </c>
      <c r="T159" s="2165">
        <v>16.198870443265445</v>
      </c>
      <c r="U159" s="2165">
        <v>15.396233120113717</v>
      </c>
      <c r="V159" s="2165">
        <v>13.470593666328131</v>
      </c>
      <c r="W159" s="2166">
        <v>11.54662087079503</v>
      </c>
      <c r="X159" s="2516">
        <f>'3_3旧市区町年齢3区分人口'!X196/('3_3旧市区町年齢3区分人口'!X195-'3_3旧市区町年齢3区分人口'!X199)*100</f>
        <v>10.194011438824717</v>
      </c>
    </row>
    <row r="160" spans="1:24" ht="15" customHeight="1">
      <c r="A160" s="2150"/>
      <c r="B160" s="2151"/>
      <c r="C160" s="2191" t="s">
        <v>2593</v>
      </c>
      <c r="D160" s="2165">
        <v>53.102529960053261</v>
      </c>
      <c r="E160" s="2165">
        <v>53.350006581545351</v>
      </c>
      <c r="F160" s="2165">
        <v>57.139214686384499</v>
      </c>
      <c r="G160" s="2165">
        <v>57.680519798945696</v>
      </c>
      <c r="H160" s="2165"/>
      <c r="I160" s="2165"/>
      <c r="J160" s="2165">
        <v>64.504737295434964</v>
      </c>
      <c r="K160" s="2165">
        <v>66.613084713068645</v>
      </c>
      <c r="L160" s="2165">
        <v>68.256553435706536</v>
      </c>
      <c r="M160" s="2165">
        <v>68.005843681519366</v>
      </c>
      <c r="N160" s="2165">
        <v>66.527719883284703</v>
      </c>
      <c r="O160" s="2165">
        <v>64.359804165629413</v>
      </c>
      <c r="P160" s="2165">
        <v>64.092118390422343</v>
      </c>
      <c r="Q160" s="2165">
        <v>64.997102409139828</v>
      </c>
      <c r="R160" s="2165">
        <v>65.840994211780725</v>
      </c>
      <c r="S160" s="2165">
        <v>63.814327235424862</v>
      </c>
      <c r="T160" s="2165">
        <v>61.689200753037824</v>
      </c>
      <c r="U160" s="2165">
        <v>59.728144989339015</v>
      </c>
      <c r="V160" s="2165">
        <v>57.750900193887908</v>
      </c>
      <c r="W160" s="2166">
        <v>54.965147994746943</v>
      </c>
      <c r="X160" s="2516">
        <f>'3_3旧市区町年齢3区分人口'!X197/('3_3旧市区町年齢3区分人口'!X195-'3_3旧市区町年齢3区分人口'!X199)*100</f>
        <v>52.405517550745763</v>
      </c>
    </row>
    <row r="161" spans="1:24" ht="15" customHeight="1">
      <c r="A161" s="2174"/>
      <c r="B161" s="2175"/>
      <c r="C161" s="2192" t="s">
        <v>2594</v>
      </c>
      <c r="D161" s="2196">
        <v>11.051930758988016</v>
      </c>
      <c r="E161" s="2196">
        <v>10.84638673160458</v>
      </c>
      <c r="F161" s="2196">
        <v>7.1392146863844967</v>
      </c>
      <c r="G161" s="2196">
        <v>6.6936373666789253</v>
      </c>
      <c r="H161" s="2196"/>
      <c r="I161" s="2196"/>
      <c r="J161" s="2196">
        <v>5.8914728682170541</v>
      </c>
      <c r="K161" s="2196">
        <v>6.0118951936987619</v>
      </c>
      <c r="L161" s="2196">
        <v>6.5069024352411979</v>
      </c>
      <c r="M161" s="2196">
        <v>7.6130184238292351</v>
      </c>
      <c r="N161" s="2196">
        <v>8.987077949145478</v>
      </c>
      <c r="O161" s="2196">
        <v>10.306198655713219</v>
      </c>
      <c r="P161" s="2196">
        <v>11.863984037246425</v>
      </c>
      <c r="Q161" s="2196">
        <v>13.105389518999916</v>
      </c>
      <c r="R161" s="2196">
        <v>15.389853592100783</v>
      </c>
      <c r="S161" s="2196">
        <v>18.815182082407251</v>
      </c>
      <c r="T161" s="2196">
        <v>22.111928803696731</v>
      </c>
      <c r="U161" s="2196">
        <v>24.875621890547265</v>
      </c>
      <c r="V161" s="2196">
        <v>28.778506139783953</v>
      </c>
      <c r="W161" s="2197">
        <v>33.488231134458026</v>
      </c>
      <c r="X161" s="2517">
        <f>'3_3旧市区町年齢3区分人口'!X198/('3_3旧市区町年齢3区分人口'!X195-'3_3旧市区町年齢3区分人口'!X199)*100</f>
        <v>37.400471010429513</v>
      </c>
    </row>
    <row r="162" spans="1:24" ht="15" customHeight="1">
      <c r="A162" s="2150" t="s">
        <v>1583</v>
      </c>
      <c r="B162" s="2151" t="s">
        <v>1584</v>
      </c>
      <c r="C162" s="2191" t="s">
        <v>2261</v>
      </c>
      <c r="D162" s="2165">
        <v>100</v>
      </c>
      <c r="E162" s="2165">
        <v>100</v>
      </c>
      <c r="F162" s="2165">
        <v>100</v>
      </c>
      <c r="G162" s="2165">
        <v>100</v>
      </c>
      <c r="H162" s="2165"/>
      <c r="I162" s="2165"/>
      <c r="J162" s="2165">
        <v>100.00000000000001</v>
      </c>
      <c r="K162" s="2165">
        <v>100.00000000000001</v>
      </c>
      <c r="L162" s="2165">
        <v>100</v>
      </c>
      <c r="M162" s="2165">
        <v>100</v>
      </c>
      <c r="N162" s="2165">
        <v>100</v>
      </c>
      <c r="O162" s="2165">
        <v>100</v>
      </c>
      <c r="P162" s="2165">
        <v>100</v>
      </c>
      <c r="Q162" s="2165">
        <v>100</v>
      </c>
      <c r="R162" s="2165">
        <v>100</v>
      </c>
      <c r="S162" s="2165">
        <v>100</v>
      </c>
      <c r="T162" s="2165">
        <v>100</v>
      </c>
      <c r="U162" s="2165">
        <v>100</v>
      </c>
      <c r="V162" s="2165">
        <v>99.999999999999986</v>
      </c>
      <c r="W162" s="2166">
        <v>100</v>
      </c>
      <c r="X162" s="2516">
        <f>'3_3旧市区町年齢3区分人口'!X200/'3_3旧市区町年齢3区分人口'!X200*100</f>
        <v>100</v>
      </c>
    </row>
    <row r="163" spans="1:24" ht="15" customHeight="1">
      <c r="A163" s="2150"/>
      <c r="B163" s="2151"/>
      <c r="C163" s="2191" t="s">
        <v>2592</v>
      </c>
      <c r="D163" s="2165">
        <v>37.679911428219953</v>
      </c>
      <c r="E163" s="2165">
        <v>38.217054263565892</v>
      </c>
      <c r="F163" s="2165">
        <v>36.894137031443087</v>
      </c>
      <c r="G163" s="2165">
        <v>36.025641025641022</v>
      </c>
      <c r="H163" s="2165"/>
      <c r="I163" s="2165"/>
      <c r="J163" s="2165">
        <v>34.626420291518421</v>
      </c>
      <c r="K163" s="2165">
        <v>32.772435897435898</v>
      </c>
      <c r="L163" s="2165">
        <v>28.840308627542672</v>
      </c>
      <c r="M163" s="2165">
        <v>24.150132693036774</v>
      </c>
      <c r="N163" s="2165">
        <v>21.98443579766537</v>
      </c>
      <c r="O163" s="2165">
        <v>22.3046875</v>
      </c>
      <c r="P163" s="2165">
        <v>22.553854139631458</v>
      </c>
      <c r="Q163" s="2165">
        <v>21.545818792813755</v>
      </c>
      <c r="R163" s="2165">
        <v>19.447700924840433</v>
      </c>
      <c r="S163" s="2165">
        <v>17.91064740502943</v>
      </c>
      <c r="T163" s="2165">
        <v>16.216216216216218</v>
      </c>
      <c r="U163" s="2165">
        <v>15.144364242087729</v>
      </c>
      <c r="V163" s="2165">
        <v>13.833157338965151</v>
      </c>
      <c r="W163" s="2166">
        <v>12.50412950115626</v>
      </c>
      <c r="X163" s="2516">
        <f>'3_3旧市区町年齢3区分人口'!X201/('3_3旧市区町年齢3区分人口'!X200-'3_3旧市区町年齢3区分人口'!X204)*100</f>
        <v>10.293313900528329</v>
      </c>
    </row>
    <row r="164" spans="1:24" ht="15" customHeight="1">
      <c r="A164" s="2150"/>
      <c r="B164" s="2151"/>
      <c r="C164" s="2191" t="s">
        <v>2593</v>
      </c>
      <c r="D164" s="2165">
        <v>51.716078238405707</v>
      </c>
      <c r="E164" s="2165">
        <v>51.124031007751938</v>
      </c>
      <c r="F164" s="2165">
        <v>55.814911437594397</v>
      </c>
      <c r="G164" s="2165">
        <v>56.35327635327635</v>
      </c>
      <c r="H164" s="2165"/>
      <c r="I164" s="2165"/>
      <c r="J164" s="2165">
        <v>57.442901411683692</v>
      </c>
      <c r="K164" s="2165">
        <v>58.298992673992679</v>
      </c>
      <c r="L164" s="2165">
        <v>61.257891045125092</v>
      </c>
      <c r="M164" s="2165">
        <v>64.880576266902565</v>
      </c>
      <c r="N164" s="2165">
        <v>65.706874189364456</v>
      </c>
      <c r="O164" s="2165">
        <v>63.971354166666671</v>
      </c>
      <c r="P164" s="2165">
        <v>62.081494939008564</v>
      </c>
      <c r="Q164" s="2165">
        <v>61.677652837016929</v>
      </c>
      <c r="R164" s="2165">
        <v>61.273935130910516</v>
      </c>
      <c r="S164" s="2165">
        <v>59.363295880149813</v>
      </c>
      <c r="T164" s="2165">
        <v>59.472905741562457</v>
      </c>
      <c r="U164" s="2165">
        <v>58.495280399777904</v>
      </c>
      <c r="V164" s="2165">
        <v>56.252828480917181</v>
      </c>
      <c r="W164" s="2166">
        <v>52.279484638255703</v>
      </c>
      <c r="X164" s="2516">
        <f>'3_3旧市区町年齢3区分人口'!X202/('3_3旧市区町年齢3区分人口'!X200-'3_3旧市区町年齢3区分人口'!X204)*100</f>
        <v>50.045545636728008</v>
      </c>
    </row>
    <row r="165" spans="1:24" ht="15" customHeight="1">
      <c r="A165" s="2174"/>
      <c r="B165" s="2175"/>
      <c r="C165" s="2192" t="s">
        <v>2594</v>
      </c>
      <c r="D165" s="2196">
        <v>10.604010333374339</v>
      </c>
      <c r="E165" s="2196">
        <v>10.65891472868217</v>
      </c>
      <c r="F165" s="2196">
        <v>7.2909515309625155</v>
      </c>
      <c r="G165" s="2196">
        <v>7.6210826210826212</v>
      </c>
      <c r="H165" s="2196"/>
      <c r="I165" s="2196"/>
      <c r="J165" s="2196">
        <v>7.9306782967978879</v>
      </c>
      <c r="K165" s="2196">
        <v>8.9285714285714288</v>
      </c>
      <c r="L165" s="2196">
        <v>9.9018003273322428</v>
      </c>
      <c r="M165" s="2196">
        <v>10.969291040060659</v>
      </c>
      <c r="N165" s="2196">
        <v>12.308690012970169</v>
      </c>
      <c r="O165" s="2196">
        <v>13.723958333333334</v>
      </c>
      <c r="P165" s="2196">
        <v>15.36465092135998</v>
      </c>
      <c r="Q165" s="2196">
        <v>16.776528370169316</v>
      </c>
      <c r="R165" s="2196">
        <v>19.278363944249055</v>
      </c>
      <c r="S165" s="2196">
        <v>22.726056714820761</v>
      </c>
      <c r="T165" s="2196">
        <v>24.310878042221326</v>
      </c>
      <c r="U165" s="2196">
        <v>26.36035535813437</v>
      </c>
      <c r="V165" s="2196">
        <v>29.914014180117665</v>
      </c>
      <c r="W165" s="2197">
        <v>35.216385860588041</v>
      </c>
      <c r="X165" s="2517">
        <f>'3_3旧市区町年齢3区分人口'!X203/('3_3旧市区町年齢3区分人口'!X200-'3_3旧市区町年齢3区分人口'!X204)*100</f>
        <v>39.661140462743674</v>
      </c>
    </row>
    <row r="166" spans="1:24" ht="15" customHeight="1">
      <c r="A166" s="2150" t="s">
        <v>1585</v>
      </c>
      <c r="B166" s="2151" t="s">
        <v>1586</v>
      </c>
      <c r="C166" s="2191" t="s">
        <v>2261</v>
      </c>
      <c r="D166" s="2165">
        <v>100</v>
      </c>
      <c r="E166" s="2165">
        <v>100</v>
      </c>
      <c r="F166" s="2165">
        <v>100</v>
      </c>
      <c r="G166" s="2165">
        <v>100</v>
      </c>
      <c r="H166" s="2165"/>
      <c r="I166" s="2165"/>
      <c r="J166" s="2165">
        <v>100</v>
      </c>
      <c r="K166" s="2165">
        <v>100</v>
      </c>
      <c r="L166" s="2165">
        <v>100</v>
      </c>
      <c r="M166" s="2165">
        <v>100</v>
      </c>
      <c r="N166" s="2165">
        <v>100.00000000000001</v>
      </c>
      <c r="O166" s="2165">
        <v>100</v>
      </c>
      <c r="P166" s="2165">
        <v>100</v>
      </c>
      <c r="Q166" s="2165">
        <v>100</v>
      </c>
      <c r="R166" s="2165">
        <v>100</v>
      </c>
      <c r="S166" s="2165">
        <v>100</v>
      </c>
      <c r="T166" s="2165">
        <v>100</v>
      </c>
      <c r="U166" s="2165">
        <v>100</v>
      </c>
      <c r="V166" s="2165">
        <v>100</v>
      </c>
      <c r="W166" s="2166">
        <v>100</v>
      </c>
      <c r="X166" s="2516">
        <f>'3_3旧市区町年齢3区分人口'!X205/'3_3旧市区町年齢3区分人口'!X205*100</f>
        <v>100</v>
      </c>
    </row>
    <row r="167" spans="1:24" ht="15" customHeight="1">
      <c r="A167" s="2150"/>
      <c r="B167" s="2151"/>
      <c r="C167" s="2191" t="s">
        <v>2592</v>
      </c>
      <c r="D167" s="2165">
        <v>35.531473368688033</v>
      </c>
      <c r="E167" s="2165">
        <v>37.349117920148558</v>
      </c>
      <c r="F167" s="2165">
        <v>36.390873473150499</v>
      </c>
      <c r="G167" s="2165">
        <v>35.404530744336569</v>
      </c>
      <c r="H167" s="2165"/>
      <c r="I167" s="2165"/>
      <c r="J167" s="2165">
        <v>30.66518141311267</v>
      </c>
      <c r="K167" s="2165">
        <v>27.041791860147502</v>
      </c>
      <c r="L167" s="2165">
        <v>26.739672858331019</v>
      </c>
      <c r="M167" s="2165">
        <v>25.553465489798871</v>
      </c>
      <c r="N167" s="2165">
        <v>25.558765394556787</v>
      </c>
      <c r="O167" s="2165">
        <v>23.968716454531513</v>
      </c>
      <c r="P167" s="2165">
        <v>22.197767646596446</v>
      </c>
      <c r="Q167" s="2165">
        <v>20.336319346220336</v>
      </c>
      <c r="R167" s="2165">
        <v>17.911392405063292</v>
      </c>
      <c r="S167" s="2165">
        <v>17.666773060963934</v>
      </c>
      <c r="T167" s="2165">
        <v>16.403480502739285</v>
      </c>
      <c r="U167" s="2165">
        <v>15.725530458590006</v>
      </c>
      <c r="V167" s="2165">
        <v>14.936215450035437</v>
      </c>
      <c r="W167" s="2166">
        <v>12.994458245748136</v>
      </c>
      <c r="X167" s="2516">
        <f>'3_3旧市区町年齢3区分人口'!X206/('3_3旧市区町年齢3区分人口'!X205-'3_3旧市区町年齢3区分人口'!X209)*100</f>
        <v>10.236051502145923</v>
      </c>
    </row>
    <row r="168" spans="1:24" ht="15" customHeight="1">
      <c r="A168" s="2150"/>
      <c r="B168" s="2151"/>
      <c r="C168" s="2191" t="s">
        <v>2593</v>
      </c>
      <c r="D168" s="2165">
        <v>52.155868111597883</v>
      </c>
      <c r="E168" s="2165">
        <v>50.603528319405754</v>
      </c>
      <c r="F168" s="2165">
        <v>55.611892141046326</v>
      </c>
      <c r="G168" s="2165">
        <v>57.001078748651565</v>
      </c>
      <c r="H168" s="2165"/>
      <c r="I168" s="2165"/>
      <c r="J168" s="2165">
        <v>63.064926798217691</v>
      </c>
      <c r="K168" s="2165">
        <v>66.061185468451242</v>
      </c>
      <c r="L168" s="2165">
        <v>65.234266703631832</v>
      </c>
      <c r="M168" s="2165">
        <v>65.677904789466069</v>
      </c>
      <c r="N168" s="2165">
        <v>63.554812224418434</v>
      </c>
      <c r="O168" s="2165">
        <v>64.100598067781007</v>
      </c>
      <c r="P168" s="2165">
        <v>64.392391133469587</v>
      </c>
      <c r="Q168" s="2165">
        <v>65.440829797265437</v>
      </c>
      <c r="R168" s="2165">
        <v>64.905063291139243</v>
      </c>
      <c r="S168" s="2165">
        <v>62.799233961059684</v>
      </c>
      <c r="T168" s="2165">
        <v>60.989365130518856</v>
      </c>
      <c r="U168" s="2165">
        <v>58.127994524298423</v>
      </c>
      <c r="V168" s="2165">
        <v>55.81148121899362</v>
      </c>
      <c r="W168" s="2166">
        <v>53.48748327918976</v>
      </c>
      <c r="X168" s="2516">
        <f>'3_3旧市区町年齢3区分人口'!X207/('3_3旧市区町年齢3区分人口'!X205-'3_3旧市区町年齢3区分人口'!X209)*100</f>
        <v>51.266094420600858</v>
      </c>
    </row>
    <row r="169" spans="1:24" ht="15" customHeight="1">
      <c r="A169" s="2174"/>
      <c r="B169" s="2175"/>
      <c r="C169" s="2192" t="s">
        <v>2594</v>
      </c>
      <c r="D169" s="2196">
        <v>12.312658519714088</v>
      </c>
      <c r="E169" s="2196">
        <v>12.047353760445683</v>
      </c>
      <c r="F169" s="2196">
        <v>7.9972343858031802</v>
      </c>
      <c r="G169" s="2196">
        <v>7.5943905070118669</v>
      </c>
      <c r="H169" s="2196"/>
      <c r="I169" s="2196"/>
      <c r="J169" s="2196">
        <v>6.2698917886696375</v>
      </c>
      <c r="K169" s="2196">
        <v>6.897022671401257</v>
      </c>
      <c r="L169" s="2196">
        <v>8.026060438037149</v>
      </c>
      <c r="M169" s="2196">
        <v>8.7686297207350599</v>
      </c>
      <c r="N169" s="2196">
        <v>10.886422381024783</v>
      </c>
      <c r="O169" s="2196">
        <v>11.93068547768747</v>
      </c>
      <c r="P169" s="2196">
        <v>13.409841219933973</v>
      </c>
      <c r="Q169" s="2196">
        <v>14.222850856514224</v>
      </c>
      <c r="R169" s="2196">
        <v>17.183544303797468</v>
      </c>
      <c r="S169" s="2196">
        <v>19.533992977976382</v>
      </c>
      <c r="T169" s="2196">
        <v>22.607154366741863</v>
      </c>
      <c r="U169" s="2196">
        <v>26.14647501711157</v>
      </c>
      <c r="V169" s="2196">
        <v>29.252303330970943</v>
      </c>
      <c r="W169" s="2197">
        <v>33.518058475062105</v>
      </c>
      <c r="X169" s="2517">
        <f>'3_3旧市区町年齢3区分人口'!X208/('3_3旧市区町年齢3区分人口'!X205-'3_3旧市区町年齢3区分人口'!X209)*100</f>
        <v>38.497854077253216</v>
      </c>
    </row>
    <row r="170" spans="1:24" ht="15" customHeight="1">
      <c r="A170" s="996" t="s">
        <v>36</v>
      </c>
      <c r="B170" s="1008"/>
      <c r="W170" s="1008"/>
      <c r="X170" s="2514"/>
    </row>
    <row r="171" spans="1:24" ht="15" customHeight="1">
      <c r="A171" s="1001" t="s">
        <v>1412</v>
      </c>
      <c r="B171" s="1002" t="s">
        <v>416</v>
      </c>
      <c r="C171" s="2147" t="s">
        <v>2261</v>
      </c>
      <c r="D171" s="2162">
        <v>100</v>
      </c>
      <c r="E171" s="2162">
        <v>100</v>
      </c>
      <c r="F171" s="2162">
        <v>100.00000000000001</v>
      </c>
      <c r="G171" s="2162">
        <v>100.00000000000001</v>
      </c>
      <c r="H171" s="2163"/>
      <c r="I171" s="2163"/>
      <c r="J171" s="2162">
        <v>100</v>
      </c>
      <c r="K171" s="2162">
        <v>100.00000000000001</v>
      </c>
      <c r="L171" s="2162">
        <v>100</v>
      </c>
      <c r="M171" s="2162">
        <v>100</v>
      </c>
      <c r="N171" s="2162">
        <v>100</v>
      </c>
      <c r="O171" s="2162">
        <v>100</v>
      </c>
      <c r="P171" s="2162">
        <v>100</v>
      </c>
      <c r="Q171" s="2162">
        <v>100</v>
      </c>
      <c r="R171" s="2162">
        <v>100</v>
      </c>
      <c r="S171" s="2162">
        <v>100</v>
      </c>
      <c r="T171" s="2162">
        <v>100.00000000000001</v>
      </c>
      <c r="U171" s="2162">
        <v>100.00000000000001</v>
      </c>
      <c r="V171" s="2162">
        <v>100</v>
      </c>
      <c r="W171" s="2164">
        <v>100</v>
      </c>
      <c r="X171" s="2516">
        <f>'3_3旧市区町年齢3区分人口'!X211/'3_3旧市区町年齢3区分人口'!X211*100</f>
        <v>100</v>
      </c>
    </row>
    <row r="172" spans="1:24" ht="15" customHeight="1">
      <c r="A172" s="1001"/>
      <c r="B172" s="1002"/>
      <c r="C172" s="2147" t="s">
        <v>2592</v>
      </c>
      <c r="D172" s="2162">
        <v>36.865821573786178</v>
      </c>
      <c r="E172" s="2162">
        <v>36.54718857349485</v>
      </c>
      <c r="F172" s="2162">
        <v>35.368226627434979</v>
      </c>
      <c r="G172" s="2162">
        <v>35.752138569489198</v>
      </c>
      <c r="H172" s="2163"/>
      <c r="I172" s="2163"/>
      <c r="J172" s="2162">
        <v>35.117164805370862</v>
      </c>
      <c r="K172" s="2162">
        <v>33.255157051079635</v>
      </c>
      <c r="L172" s="2162">
        <v>29.372572581164302</v>
      </c>
      <c r="M172" s="2162">
        <v>25.650958650398657</v>
      </c>
      <c r="N172" s="2162">
        <v>25.221035325443523</v>
      </c>
      <c r="O172" s="2162">
        <v>26.337268254822675</v>
      </c>
      <c r="P172" s="2162">
        <v>25.390511302997965</v>
      </c>
      <c r="Q172" s="2162">
        <v>22.953456435183814</v>
      </c>
      <c r="R172" s="2162">
        <v>19.201294730031876</v>
      </c>
      <c r="S172" s="2162">
        <v>17.187905565039134</v>
      </c>
      <c r="T172" s="2162">
        <v>16.324047055128826</v>
      </c>
      <c r="U172" s="2162">
        <v>15.670959654372208</v>
      </c>
      <c r="V172" s="2162">
        <v>14.979613974713848</v>
      </c>
      <c r="W172" s="2164">
        <v>14.076078813305365</v>
      </c>
      <c r="X172" s="2516">
        <f>'3_3旧市区町年齢3区分人口'!X212/('3_3旧市区町年齢3区分人口'!X211-'3_3旧市区町年齢3区分人口'!X215)*100</f>
        <v>13.285393843849308</v>
      </c>
    </row>
    <row r="173" spans="1:24" ht="15" customHeight="1">
      <c r="A173" s="1001"/>
      <c r="B173" s="1002"/>
      <c r="C173" s="2147" t="s">
        <v>2593</v>
      </c>
      <c r="D173" s="2162">
        <v>54.83185840707965</v>
      </c>
      <c r="E173" s="2162">
        <v>55.696528656662444</v>
      </c>
      <c r="F173" s="2162">
        <v>59.689869203840132</v>
      </c>
      <c r="G173" s="2162">
        <v>59.469405780271188</v>
      </c>
      <c r="H173" s="2163"/>
      <c r="I173" s="2163"/>
      <c r="J173" s="2162">
        <v>60.051765848680184</v>
      </c>
      <c r="K173" s="2162">
        <v>61.420148238306574</v>
      </c>
      <c r="L173" s="2162">
        <v>65.107128296461596</v>
      </c>
      <c r="M173" s="2162">
        <v>68.516170634680137</v>
      </c>
      <c r="N173" s="2162">
        <v>68.322588715694295</v>
      </c>
      <c r="O173" s="2162">
        <v>66.298837049184428</v>
      </c>
      <c r="P173" s="2162">
        <v>65.965282494097863</v>
      </c>
      <c r="Q173" s="2162">
        <v>67.258859677722128</v>
      </c>
      <c r="R173" s="2162">
        <v>69.499314681931793</v>
      </c>
      <c r="S173" s="2162">
        <v>69.477068583001937</v>
      </c>
      <c r="T173" s="2162">
        <v>67.901119176292241</v>
      </c>
      <c r="U173" s="2162">
        <v>65.748188662632359</v>
      </c>
      <c r="V173" s="2162">
        <v>63.380713697912775</v>
      </c>
      <c r="W173" s="2164">
        <v>60.700854060533416</v>
      </c>
      <c r="X173" s="2516">
        <f>'3_3旧市区町年齢3区分人口'!X213/('3_3旧市区町年齢3区分人口'!X211-'3_3旧市区町年齢3区分人口'!X215)*100</f>
        <v>59.435261576064988</v>
      </c>
    </row>
    <row r="174" spans="1:24" ht="15" customHeight="1">
      <c r="A174" s="2153"/>
      <c r="B174" s="2154"/>
      <c r="C174" s="2168" t="s">
        <v>2594</v>
      </c>
      <c r="D174" s="2169">
        <v>8.3023200191341786</v>
      </c>
      <c r="E174" s="2169">
        <v>7.7562827698427057</v>
      </c>
      <c r="F174" s="2169">
        <v>4.9419041687248981</v>
      </c>
      <c r="G174" s="2169">
        <v>4.7784556502396178</v>
      </c>
      <c r="H174" s="2170"/>
      <c r="I174" s="2170"/>
      <c r="J174" s="2169">
        <v>4.8310693459489533</v>
      </c>
      <c r="K174" s="2169">
        <v>5.3246947106137945</v>
      </c>
      <c r="L174" s="2169">
        <v>5.5202991223740963</v>
      </c>
      <c r="M174" s="2169">
        <v>5.8328707149212011</v>
      </c>
      <c r="N174" s="2169">
        <v>6.4563759588621874</v>
      </c>
      <c r="O174" s="2169">
        <v>7.3638946959928901</v>
      </c>
      <c r="P174" s="2169">
        <v>8.6442062029041757</v>
      </c>
      <c r="Q174" s="2169">
        <v>9.7876838870940652</v>
      </c>
      <c r="R174" s="2169">
        <v>11.299390588036333</v>
      </c>
      <c r="S174" s="2169">
        <v>13.335025851958932</v>
      </c>
      <c r="T174" s="2169">
        <v>15.774833768578944</v>
      </c>
      <c r="U174" s="2169">
        <v>18.580851682995441</v>
      </c>
      <c r="V174" s="2169">
        <v>21.639672327373383</v>
      </c>
      <c r="W174" s="2171">
        <v>25.223067126161226</v>
      </c>
      <c r="X174" s="2517">
        <f>'3_3旧市区町年齢3区分人口'!X214/('3_3旧市区町年齢3区分人口'!X211-'3_3旧市区町年齢3区分人口'!X215)*100</f>
        <v>27.279344580085702</v>
      </c>
    </row>
    <row r="175" spans="1:24" ht="15" customHeight="1">
      <c r="A175" s="2150" t="s">
        <v>1468</v>
      </c>
      <c r="B175" s="2151" t="s">
        <v>1469</v>
      </c>
      <c r="C175" s="2191" t="s">
        <v>2261</v>
      </c>
      <c r="D175" s="2165">
        <v>100.00000000000001</v>
      </c>
      <c r="E175" s="2165">
        <v>100</v>
      </c>
      <c r="F175" s="2165">
        <v>100</v>
      </c>
      <c r="G175" s="2165">
        <v>100</v>
      </c>
      <c r="H175" s="2165"/>
      <c r="I175" s="2165"/>
      <c r="J175" s="2165">
        <v>100</v>
      </c>
      <c r="K175" s="2165">
        <v>100</v>
      </c>
      <c r="L175" s="2165">
        <v>100</v>
      </c>
      <c r="M175" s="2165">
        <v>100</v>
      </c>
      <c r="N175" s="2165">
        <v>100</v>
      </c>
      <c r="O175" s="2165">
        <v>100.00000000000001</v>
      </c>
      <c r="P175" s="2165">
        <v>99.999999999999986</v>
      </c>
      <c r="Q175" s="2165">
        <v>100</v>
      </c>
      <c r="R175" s="2165">
        <v>100</v>
      </c>
      <c r="S175" s="2165">
        <v>99.999999999999986</v>
      </c>
      <c r="T175" s="2165">
        <v>100</v>
      </c>
      <c r="U175" s="2165">
        <v>100</v>
      </c>
      <c r="V175" s="2165">
        <v>100</v>
      </c>
      <c r="W175" s="2166">
        <v>100</v>
      </c>
      <c r="X175" s="2516">
        <f>'3_3旧市区町年齢3区分人口'!X216/'3_3旧市区町年齢3区分人口'!X216*100</f>
        <v>100</v>
      </c>
    </row>
    <row r="176" spans="1:24" ht="15" customHeight="1">
      <c r="A176" s="2150"/>
      <c r="B176" s="2151"/>
      <c r="C176" s="2191" t="s">
        <v>2592</v>
      </c>
      <c r="D176" s="2165">
        <v>36.328489384897225</v>
      </c>
      <c r="E176" s="2165">
        <v>35.907596986995017</v>
      </c>
      <c r="F176" s="2165">
        <v>34.549537740095666</v>
      </c>
      <c r="G176" s="2165">
        <v>35.07144929299357</v>
      </c>
      <c r="H176" s="2165"/>
      <c r="I176" s="2165"/>
      <c r="J176" s="2165">
        <v>34.918860767452095</v>
      </c>
      <c r="K176" s="2165">
        <v>32.902291418817562</v>
      </c>
      <c r="L176" s="2165">
        <v>28.880186535932083</v>
      </c>
      <c r="M176" s="2165">
        <v>25.276928058920976</v>
      </c>
      <c r="N176" s="2165">
        <v>25.135850599848659</v>
      </c>
      <c r="O176" s="2165">
        <v>26.38604119937802</v>
      </c>
      <c r="P176" s="2165">
        <v>25.29859895509977</v>
      </c>
      <c r="Q176" s="2165">
        <v>22.761707304686894</v>
      </c>
      <c r="R176" s="2165">
        <v>19.00315576985799</v>
      </c>
      <c r="S176" s="2165">
        <v>17.056283122706891</v>
      </c>
      <c r="T176" s="2165">
        <v>16.324759877733129</v>
      </c>
      <c r="U176" s="2165">
        <v>15.784212054589952</v>
      </c>
      <c r="V176" s="2165">
        <v>15.152966335227566</v>
      </c>
      <c r="W176" s="2166">
        <v>14.259652640531845</v>
      </c>
      <c r="X176" s="2516">
        <f>'3_3旧市区町年齢3区分人口'!X217/('3_3旧市区町年齢3区分人口'!X216-'3_3旧市区町年齢3区分人口'!X220)*100</f>
        <v>13.486847602653876</v>
      </c>
    </row>
    <row r="177" spans="1:24" ht="15" customHeight="1">
      <c r="A177" s="2150"/>
      <c r="B177" s="2151"/>
      <c r="C177" s="2191" t="s">
        <v>2593</v>
      </c>
      <c r="D177" s="2165">
        <v>55.500297829776237</v>
      </c>
      <c r="E177" s="2165">
        <v>56.577712779062026</v>
      </c>
      <c r="F177" s="2165">
        <v>60.707660801646227</v>
      </c>
      <c r="G177" s="2165">
        <v>60.329031714689449</v>
      </c>
      <c r="H177" s="2165"/>
      <c r="I177" s="2165"/>
      <c r="J177" s="2165">
        <v>60.451347896247967</v>
      </c>
      <c r="K177" s="2165">
        <v>62.001500025862512</v>
      </c>
      <c r="L177" s="2165">
        <v>65.838813822790868</v>
      </c>
      <c r="M177" s="2165">
        <v>69.123759209748087</v>
      </c>
      <c r="N177" s="2165">
        <v>68.638408435838599</v>
      </c>
      <c r="O177" s="2165">
        <v>66.448101718704848</v>
      </c>
      <c r="P177" s="2165">
        <v>66.166032001470299</v>
      </c>
      <c r="Q177" s="2165">
        <v>67.482518254541276</v>
      </c>
      <c r="R177" s="2165">
        <v>69.715407737806657</v>
      </c>
      <c r="S177" s="2165">
        <v>69.65938816415273</v>
      </c>
      <c r="T177" s="2165">
        <v>67.977495201736161</v>
      </c>
      <c r="U177" s="2165">
        <v>65.768034180943289</v>
      </c>
      <c r="V177" s="2165">
        <v>63.492640152914724</v>
      </c>
      <c r="W177" s="2166">
        <v>61.048200543185729</v>
      </c>
      <c r="X177" s="2516">
        <f>'3_3旧市区町年齢3区分人口'!X218/('3_3旧市区町年齢3区分人口'!X216-'3_3旧市区町年齢3区分人口'!X220)*100</f>
        <v>60.021600347611013</v>
      </c>
    </row>
    <row r="178" spans="1:24" ht="15" customHeight="1">
      <c r="A178" s="2174"/>
      <c r="B178" s="2175"/>
      <c r="C178" s="2192" t="s">
        <v>2594</v>
      </c>
      <c r="D178" s="2196">
        <v>8.1712127853265457</v>
      </c>
      <c r="E178" s="2196">
        <v>7.5146902339429582</v>
      </c>
      <c r="F178" s="2196">
        <v>4.7428014582581035</v>
      </c>
      <c r="G178" s="2196">
        <v>4.5995189923169786</v>
      </c>
      <c r="H178" s="2196"/>
      <c r="I178" s="2196"/>
      <c r="J178" s="2196">
        <v>4.629791336299939</v>
      </c>
      <c r="K178" s="2196">
        <v>5.0962085553199188</v>
      </c>
      <c r="L178" s="2196">
        <v>5.2809996412770541</v>
      </c>
      <c r="M178" s="2196">
        <v>5.599312731330941</v>
      </c>
      <c r="N178" s="2196">
        <v>6.225740964312739</v>
      </c>
      <c r="O178" s="2196">
        <v>7.1658570819171334</v>
      </c>
      <c r="P178" s="2196">
        <v>8.5353690434299256</v>
      </c>
      <c r="Q178" s="2196">
        <v>9.755774440771825</v>
      </c>
      <c r="R178" s="2196">
        <v>11.281436492335358</v>
      </c>
      <c r="S178" s="2196">
        <v>13.284328713140372</v>
      </c>
      <c r="T178" s="2196">
        <v>15.697744920530715</v>
      </c>
      <c r="U178" s="2196">
        <v>18.44775376446675</v>
      </c>
      <c r="V178" s="2196">
        <v>21.354393511857701</v>
      </c>
      <c r="W178" s="2197">
        <v>24.692146816282424</v>
      </c>
      <c r="X178" s="2517">
        <f>'3_3旧市区町年齢3区分人口'!X219/('3_3旧市区町年齢3区分人口'!X216-'3_3旧市区町年齢3区分人口'!X220)*100</f>
        <v>26.491552049735112</v>
      </c>
    </row>
    <row r="179" spans="1:24" ht="15" customHeight="1">
      <c r="A179" s="2150" t="s">
        <v>1470</v>
      </c>
      <c r="B179" s="2151" t="s">
        <v>1471</v>
      </c>
      <c r="C179" s="2191" t="s">
        <v>2261</v>
      </c>
      <c r="D179" s="2165">
        <v>100</v>
      </c>
      <c r="E179" s="2165">
        <v>100</v>
      </c>
      <c r="F179" s="2165">
        <v>100</v>
      </c>
      <c r="G179" s="2165">
        <v>100</v>
      </c>
      <c r="H179" s="2165"/>
      <c r="I179" s="2165"/>
      <c r="J179" s="2165">
        <v>100</v>
      </c>
      <c r="K179" s="2165">
        <v>100.00000000000001</v>
      </c>
      <c r="L179" s="2165">
        <v>99.999999999999986</v>
      </c>
      <c r="M179" s="2165">
        <v>100</v>
      </c>
      <c r="N179" s="2165">
        <v>100</v>
      </c>
      <c r="O179" s="2165">
        <v>99.999999999999986</v>
      </c>
      <c r="P179" s="2165">
        <v>100</v>
      </c>
      <c r="Q179" s="2165">
        <v>100</v>
      </c>
      <c r="R179" s="2165">
        <v>100</v>
      </c>
      <c r="S179" s="2165">
        <v>100</v>
      </c>
      <c r="T179" s="2165">
        <v>99.999999999999986</v>
      </c>
      <c r="U179" s="2165">
        <v>99.999999999999986</v>
      </c>
      <c r="V179" s="2165">
        <v>100</v>
      </c>
      <c r="W179" s="2166">
        <v>100</v>
      </c>
      <c r="X179" s="2516">
        <f>'3_3旧市区町年齢3区分人口'!X221/'3_3旧市区町年齢3区分人口'!X221*100</f>
        <v>100</v>
      </c>
    </row>
    <row r="180" spans="1:24" ht="15" customHeight="1">
      <c r="A180" s="2150"/>
      <c r="B180" s="2151"/>
      <c r="C180" s="2191" t="s">
        <v>2592</v>
      </c>
      <c r="D180" s="2165">
        <v>41.028838659392051</v>
      </c>
      <c r="E180" s="2165">
        <v>40.422204847537138</v>
      </c>
      <c r="F180" s="2165">
        <v>41.376030437539633</v>
      </c>
      <c r="G180" s="2165">
        <v>39.18900343642612</v>
      </c>
      <c r="H180" s="2165"/>
      <c r="I180" s="2165"/>
      <c r="J180" s="2165">
        <v>39.021249195106243</v>
      </c>
      <c r="K180" s="2165">
        <v>39.323897770084514</v>
      </c>
      <c r="L180" s="2165">
        <v>36.507626124364492</v>
      </c>
      <c r="M180" s="2165">
        <v>33.979475484606617</v>
      </c>
      <c r="N180" s="2165">
        <v>31.137487636003957</v>
      </c>
      <c r="O180" s="2165">
        <v>29.395204349092317</v>
      </c>
      <c r="P180" s="2165">
        <v>26.991150442477874</v>
      </c>
      <c r="Q180" s="2165">
        <v>24.55371459112774</v>
      </c>
      <c r="R180" s="2165">
        <v>20.971589676859683</v>
      </c>
      <c r="S180" s="2165">
        <v>19.536790780141843</v>
      </c>
      <c r="T180" s="2165">
        <v>18.344842949431943</v>
      </c>
      <c r="U180" s="2165">
        <v>17.167270844122218</v>
      </c>
      <c r="V180" s="2165">
        <v>14.865542007683313</v>
      </c>
      <c r="W180" s="2166">
        <v>11.26098508072757</v>
      </c>
      <c r="X180" s="2516">
        <f>'3_3旧市区町年齢3区分人口'!X222/('3_3旧市区町年齢3区分人口'!X221-'3_3旧市区町年齢3区分人口'!X225)*100</f>
        <v>8.8395061728395063</v>
      </c>
    </row>
    <row r="181" spans="1:24" ht="15" customHeight="1">
      <c r="A181" s="2150"/>
      <c r="B181" s="2151"/>
      <c r="C181" s="2191" t="s">
        <v>2593</v>
      </c>
      <c r="D181" s="2165">
        <v>51.005455962587689</v>
      </c>
      <c r="E181" s="2165">
        <v>51.618451915559028</v>
      </c>
      <c r="F181" s="2165">
        <v>53.075459733671529</v>
      </c>
      <c r="G181" s="2165">
        <v>55.848797250859107</v>
      </c>
      <c r="H181" s="2165"/>
      <c r="I181" s="2165"/>
      <c r="J181" s="2165">
        <v>55.365958360163127</v>
      </c>
      <c r="K181" s="2165">
        <v>54.831483555646066</v>
      </c>
      <c r="L181" s="2165">
        <v>57.802111849824009</v>
      </c>
      <c r="M181" s="2165">
        <v>60.100722158874952</v>
      </c>
      <c r="N181" s="2165">
        <v>61.889218595450046</v>
      </c>
      <c r="O181" s="2165">
        <v>62.605572274536449</v>
      </c>
      <c r="P181" s="2165">
        <v>64.046100020580369</v>
      </c>
      <c r="Q181" s="2165">
        <v>65.697487974345265</v>
      </c>
      <c r="R181" s="2165">
        <v>68.369117328128397</v>
      </c>
      <c r="S181" s="2165">
        <v>67.43129432624113</v>
      </c>
      <c r="T181" s="2165">
        <v>65.860993539763868</v>
      </c>
      <c r="U181" s="2165">
        <v>62.843086483687202</v>
      </c>
      <c r="V181" s="2165">
        <v>58.660430933689653</v>
      </c>
      <c r="W181" s="2166">
        <v>54.240752094829347</v>
      </c>
      <c r="X181" s="2516">
        <f>'3_3旧市区町年齢3区分人口'!X223/('3_3旧市区町年齢3区分人口'!X221-'3_3旧市区町年齢3区分人口'!X225)*100</f>
        <v>48.419753086419753</v>
      </c>
    </row>
    <row r="182" spans="1:24" ht="15" customHeight="1">
      <c r="A182" s="2174"/>
      <c r="B182" s="2175"/>
      <c r="C182" s="2192" t="s">
        <v>2594</v>
      </c>
      <c r="D182" s="2196">
        <v>7.9657053780202647</v>
      </c>
      <c r="E182" s="2196">
        <v>7.9593432369038304</v>
      </c>
      <c r="F182" s="2196">
        <v>5.5485098287888395</v>
      </c>
      <c r="G182" s="2196">
        <v>4.9621993127147768</v>
      </c>
      <c r="H182" s="2196"/>
      <c r="I182" s="2196"/>
      <c r="J182" s="2196">
        <v>5.612792444730629</v>
      </c>
      <c r="K182" s="2196">
        <v>5.8446186742694231</v>
      </c>
      <c r="L182" s="2196">
        <v>5.6902620258114984</v>
      </c>
      <c r="M182" s="2196">
        <v>5.9198023565184341</v>
      </c>
      <c r="N182" s="2196">
        <v>6.9732937685459948</v>
      </c>
      <c r="O182" s="2196">
        <v>7.9992233763712255</v>
      </c>
      <c r="P182" s="2196">
        <v>8.9627495369417574</v>
      </c>
      <c r="Q182" s="2196">
        <v>9.7487974345269919</v>
      </c>
      <c r="R182" s="2196">
        <v>10.659292995011928</v>
      </c>
      <c r="S182" s="2196">
        <v>13.031914893617023</v>
      </c>
      <c r="T182" s="2196">
        <v>15.794163510804188</v>
      </c>
      <c r="U182" s="2196">
        <v>19.989642672190573</v>
      </c>
      <c r="V182" s="2196">
        <v>26.474027058627026</v>
      </c>
      <c r="W182" s="2197">
        <v>34.498262824443081</v>
      </c>
      <c r="X182" s="2517">
        <f>'3_3旧市区町年齢3区分人口'!X224/('3_3旧市区町年齢3区分人口'!X221-'3_3旧市区町年齢3区分人口'!X225)*100</f>
        <v>42.74074074074074</v>
      </c>
    </row>
    <row r="183" spans="1:24" ht="15" customHeight="1">
      <c r="A183" s="2150" t="s">
        <v>1472</v>
      </c>
      <c r="B183" s="2151" t="s">
        <v>1473</v>
      </c>
      <c r="C183" s="2191" t="s">
        <v>2261</v>
      </c>
      <c r="D183" s="2165">
        <v>100.00000000000001</v>
      </c>
      <c r="E183" s="2165">
        <v>99.999999999999986</v>
      </c>
      <c r="F183" s="2165">
        <v>100</v>
      </c>
      <c r="G183" s="2165">
        <v>100</v>
      </c>
      <c r="H183" s="2165"/>
      <c r="I183" s="2165"/>
      <c r="J183" s="2165">
        <v>100</v>
      </c>
      <c r="K183" s="2165">
        <v>100</v>
      </c>
      <c r="L183" s="2165">
        <v>100</v>
      </c>
      <c r="M183" s="2165">
        <v>99.999999999999986</v>
      </c>
      <c r="N183" s="2165">
        <v>100.00000000000001</v>
      </c>
      <c r="O183" s="2165">
        <v>100</v>
      </c>
      <c r="P183" s="2165">
        <v>99.999999999999986</v>
      </c>
      <c r="Q183" s="2165">
        <v>100</v>
      </c>
      <c r="R183" s="2165">
        <v>99.999999999999986</v>
      </c>
      <c r="S183" s="2165">
        <v>99.999999999999986</v>
      </c>
      <c r="T183" s="2165">
        <v>100</v>
      </c>
      <c r="U183" s="2165">
        <v>100</v>
      </c>
      <c r="V183" s="2165">
        <v>99.999999999999986</v>
      </c>
      <c r="W183" s="2166">
        <v>100</v>
      </c>
      <c r="X183" s="2516">
        <f>'3_3旧市区町年齢3区分人口'!X226/'3_3旧市区町年齢3区分人口'!X226*100</f>
        <v>100</v>
      </c>
    </row>
    <row r="184" spans="1:24" ht="15" customHeight="1">
      <c r="A184" s="2150"/>
      <c r="B184" s="2151"/>
      <c r="C184" s="2191" t="s">
        <v>2592</v>
      </c>
      <c r="D184" s="2165">
        <v>39.711363095710098</v>
      </c>
      <c r="E184" s="2165">
        <v>40.829032522323253</v>
      </c>
      <c r="F184" s="2165">
        <v>41.132443865929055</v>
      </c>
      <c r="G184" s="2165">
        <v>41.898207154388651</v>
      </c>
      <c r="H184" s="2165"/>
      <c r="I184" s="2165"/>
      <c r="J184" s="2165">
        <v>35.668044077134986</v>
      </c>
      <c r="K184" s="2165">
        <v>34.868977176669489</v>
      </c>
      <c r="L184" s="2165">
        <v>33.035387207854058</v>
      </c>
      <c r="M184" s="2165">
        <v>28.08004089680859</v>
      </c>
      <c r="N184" s="2165">
        <v>24.438611840186645</v>
      </c>
      <c r="O184" s="2165">
        <v>23.567910397409079</v>
      </c>
      <c r="P184" s="2165">
        <v>25.234406848756624</v>
      </c>
      <c r="Q184" s="2165">
        <v>23.051106025934402</v>
      </c>
      <c r="R184" s="2165">
        <v>20.227808326787116</v>
      </c>
      <c r="S184" s="2165">
        <v>18.584512150888646</v>
      </c>
      <c r="T184" s="2165">
        <v>16.50874635568513</v>
      </c>
      <c r="U184" s="2165">
        <v>14.071038251366119</v>
      </c>
      <c r="V184" s="2165">
        <v>12.13361633313119</v>
      </c>
      <c r="W184" s="2166">
        <v>10.988833144521767</v>
      </c>
      <c r="X184" s="2516">
        <f>'3_3旧市区町年齢3区分人口'!X227/('3_3旧市区町年齢3区分人口'!X226-'3_3旧市区町年齢3区分人口'!X230)*100</f>
        <v>9.9808978032473732</v>
      </c>
    </row>
    <row r="185" spans="1:24" ht="15" customHeight="1">
      <c r="A185" s="2150"/>
      <c r="B185" s="2151"/>
      <c r="C185" s="2191" t="s">
        <v>2593</v>
      </c>
      <c r="D185" s="2165">
        <v>50.995162952977559</v>
      </c>
      <c r="E185" s="2165">
        <v>49.651839108708117</v>
      </c>
      <c r="F185" s="2165">
        <v>52.757891311422064</v>
      </c>
      <c r="G185" s="2165">
        <v>51.984025830571845</v>
      </c>
      <c r="H185" s="2165"/>
      <c r="I185" s="2165"/>
      <c r="J185" s="2165">
        <v>57.69972451790634</v>
      </c>
      <c r="K185" s="2165">
        <v>57.361228515074671</v>
      </c>
      <c r="L185" s="2165">
        <v>58.231372261704152</v>
      </c>
      <c r="M185" s="2165">
        <v>62.652450157014528</v>
      </c>
      <c r="N185" s="2165">
        <v>65.522018081073199</v>
      </c>
      <c r="O185" s="2165">
        <v>65.717562917481956</v>
      </c>
      <c r="P185" s="2165">
        <v>64.172150719235916</v>
      </c>
      <c r="Q185" s="2165">
        <v>66.18866005593695</v>
      </c>
      <c r="R185" s="2165">
        <v>67.85153181461115</v>
      </c>
      <c r="S185" s="2165">
        <v>67.83188248095756</v>
      </c>
      <c r="T185" s="2165">
        <v>66.854956268221571</v>
      </c>
      <c r="U185" s="2165">
        <v>65.851705294893534</v>
      </c>
      <c r="V185" s="2165">
        <v>63.422276126945619</v>
      </c>
      <c r="W185" s="2166">
        <v>57.857258456060855</v>
      </c>
      <c r="X185" s="2516">
        <f>'3_3旧市区町年齢3区分人口'!X228/('3_3旧市区町年齢3区分人口'!X226-'3_3旧市区町年齢3区分人口'!X230)*100</f>
        <v>52.704154727793693</v>
      </c>
    </row>
    <row r="186" spans="1:24" ht="15" customHeight="1">
      <c r="A186" s="2174"/>
      <c r="B186" s="2175"/>
      <c r="C186" s="2192" t="s">
        <v>2594</v>
      </c>
      <c r="D186" s="2196">
        <v>9.2934739513123468</v>
      </c>
      <c r="E186" s="2196">
        <v>9.5191283689686248</v>
      </c>
      <c r="F186" s="2196">
        <v>6.1096648226488774</v>
      </c>
      <c r="G186" s="2196">
        <v>6.1177670150395098</v>
      </c>
      <c r="H186" s="2196"/>
      <c r="I186" s="2196"/>
      <c r="J186" s="2196">
        <v>6.6322314049586772</v>
      </c>
      <c r="K186" s="2196">
        <v>7.7697943082558467</v>
      </c>
      <c r="L186" s="2196">
        <v>8.7332405304417904</v>
      </c>
      <c r="M186" s="2196">
        <v>9.2675089461768785</v>
      </c>
      <c r="N186" s="2196">
        <v>10.039370078740157</v>
      </c>
      <c r="O186" s="2196">
        <v>10.714526685108968</v>
      </c>
      <c r="P186" s="2196">
        <v>10.593442432007455</v>
      </c>
      <c r="Q186" s="2196">
        <v>10.760233918128655</v>
      </c>
      <c r="R186" s="2196">
        <v>11.920659858601729</v>
      </c>
      <c r="S186" s="2196">
        <v>13.583605368153789</v>
      </c>
      <c r="T186" s="2196">
        <v>16.636297376093296</v>
      </c>
      <c r="U186" s="2196">
        <v>20.077256453740343</v>
      </c>
      <c r="V186" s="2196">
        <v>24.444107539923184</v>
      </c>
      <c r="W186" s="2197">
        <v>31.153908399417379</v>
      </c>
      <c r="X186" s="2517">
        <f>'3_3旧市区町年齢3区分人口'!X229/('3_3旧市区町年齢3区分人口'!X226-'3_3旧市区町年齢3区分人口'!X230)*100</f>
        <v>37.314947468958934</v>
      </c>
    </row>
    <row r="187" spans="1:24" ht="15" customHeight="1">
      <c r="A187" s="2150" t="s">
        <v>1474</v>
      </c>
      <c r="B187" s="2151" t="s">
        <v>1475</v>
      </c>
      <c r="C187" s="2191" t="s">
        <v>2261</v>
      </c>
      <c r="D187" s="2165">
        <v>100</v>
      </c>
      <c r="E187" s="2165">
        <v>99.999999999999986</v>
      </c>
      <c r="F187" s="2165">
        <v>99.999999999999986</v>
      </c>
      <c r="G187" s="2165">
        <v>100</v>
      </c>
      <c r="H187" s="2165"/>
      <c r="I187" s="2165"/>
      <c r="J187" s="2165">
        <v>100</v>
      </c>
      <c r="K187" s="2165">
        <v>100</v>
      </c>
      <c r="L187" s="2165">
        <v>100</v>
      </c>
      <c r="M187" s="2165">
        <v>100.00000000000001</v>
      </c>
      <c r="N187" s="2165">
        <v>100</v>
      </c>
      <c r="O187" s="2165">
        <v>99.999999999999986</v>
      </c>
      <c r="P187" s="2165">
        <v>100.00000000000001</v>
      </c>
      <c r="Q187" s="2165">
        <v>100.00000000000001</v>
      </c>
      <c r="R187" s="2165">
        <v>100</v>
      </c>
      <c r="S187" s="2165">
        <v>100</v>
      </c>
      <c r="T187" s="2165">
        <v>100.00000000000001</v>
      </c>
      <c r="U187" s="2165">
        <v>100</v>
      </c>
      <c r="V187" s="2165">
        <v>100.00000000000001</v>
      </c>
      <c r="W187" s="2166">
        <v>100</v>
      </c>
      <c r="X187" s="2516">
        <f>'3_3旧市区町年齢3区分人口'!X231/'3_3旧市区町年齢3区分人口'!X231*100</f>
        <v>100</v>
      </c>
    </row>
    <row r="188" spans="1:24" ht="15" customHeight="1">
      <c r="A188" s="2150"/>
      <c r="B188" s="2151"/>
      <c r="C188" s="2191" t="s">
        <v>2592</v>
      </c>
      <c r="D188" s="2165">
        <v>38.943574102315267</v>
      </c>
      <c r="E188" s="2165">
        <v>40.149696370569124</v>
      </c>
      <c r="F188" s="2165">
        <v>39.929136004360863</v>
      </c>
      <c r="G188" s="2165">
        <v>39.603548655392295</v>
      </c>
      <c r="H188" s="2165"/>
      <c r="I188" s="2165"/>
      <c r="J188" s="2165">
        <v>35.060215946843854</v>
      </c>
      <c r="K188" s="2165">
        <v>33.749870907776511</v>
      </c>
      <c r="L188" s="2165">
        <v>30.904681568958246</v>
      </c>
      <c r="M188" s="2165">
        <v>25.663894177773322</v>
      </c>
      <c r="N188" s="2165">
        <v>24.132592660049177</v>
      </c>
      <c r="O188" s="2165">
        <v>26.01408972932888</v>
      </c>
      <c r="P188" s="2165">
        <v>27.505075839006331</v>
      </c>
      <c r="Q188" s="2165">
        <v>26.463858554342174</v>
      </c>
      <c r="R188" s="2165">
        <v>21.282916268063037</v>
      </c>
      <c r="S188" s="2165">
        <v>17.0827142149579</v>
      </c>
      <c r="T188" s="2165">
        <v>14.893831136157795</v>
      </c>
      <c r="U188" s="2165">
        <v>13.872503363344718</v>
      </c>
      <c r="V188" s="2165">
        <v>13.603981141959141</v>
      </c>
      <c r="W188" s="2166">
        <v>13.352212011113485</v>
      </c>
      <c r="X188" s="2516">
        <f>'3_3旧市区町年齢3区分人口'!X232/('3_3旧市区町年齢3区分人口'!X231-'3_3旧市区町年齢3区分人口'!X235)*100</f>
        <v>12.409248296660337</v>
      </c>
    </row>
    <row r="189" spans="1:24" ht="14.25" customHeight="1">
      <c r="A189" s="2150"/>
      <c r="B189" s="2151"/>
      <c r="C189" s="2191" t="s">
        <v>2593</v>
      </c>
      <c r="D189" s="2165">
        <v>51.531956190212114</v>
      </c>
      <c r="E189" s="2165">
        <v>49.950571953113965</v>
      </c>
      <c r="F189" s="2165">
        <v>53.120741346415912</v>
      </c>
      <c r="G189" s="2165">
        <v>54.019961186581646</v>
      </c>
      <c r="H189" s="2165"/>
      <c r="I189" s="2165"/>
      <c r="J189" s="2165">
        <v>58.71054817275747</v>
      </c>
      <c r="K189" s="2165">
        <v>59.103583600123933</v>
      </c>
      <c r="L189" s="2165">
        <v>61.398144242935473</v>
      </c>
      <c r="M189" s="2165">
        <v>66.239102114440328</v>
      </c>
      <c r="N189" s="2165">
        <v>67.5075129769602</v>
      </c>
      <c r="O189" s="2165">
        <v>65.888023730070444</v>
      </c>
      <c r="P189" s="2165">
        <v>64.343723874358062</v>
      </c>
      <c r="Q189" s="2165">
        <v>64.898595943837762</v>
      </c>
      <c r="R189" s="2165">
        <v>68.360102713861338</v>
      </c>
      <c r="S189" s="2165">
        <v>69.821693907875186</v>
      </c>
      <c r="T189" s="2165">
        <v>69.648787360370335</v>
      </c>
      <c r="U189" s="2165">
        <v>67.447997516299282</v>
      </c>
      <c r="V189" s="2165">
        <v>62.640125720272401</v>
      </c>
      <c r="W189" s="2166">
        <v>56.860440265013892</v>
      </c>
      <c r="X189" s="2516">
        <f>'3_3旧市区町年齢3区分人口'!X233/('3_3旧市区町年齢3区分人口'!X231-'3_3旧市区町年齢3区分人口'!X235)*100</f>
        <v>53.948397185301012</v>
      </c>
    </row>
    <row r="190" spans="1:24" ht="15" customHeight="1">
      <c r="A190" s="2174"/>
      <c r="B190" s="2175"/>
      <c r="C190" s="2192" t="s">
        <v>2594</v>
      </c>
      <c r="D190" s="2196">
        <v>9.524469707472619</v>
      </c>
      <c r="E190" s="2196">
        <v>9.8997316763169039</v>
      </c>
      <c r="F190" s="2196">
        <v>6.9501226492232213</v>
      </c>
      <c r="G190" s="2196">
        <v>6.3764901580260602</v>
      </c>
      <c r="H190" s="2196"/>
      <c r="I190" s="2196"/>
      <c r="J190" s="2196">
        <v>6.2292358803986714</v>
      </c>
      <c r="K190" s="2196">
        <v>7.1465454920995555</v>
      </c>
      <c r="L190" s="2196">
        <v>7.6971741881062847</v>
      </c>
      <c r="M190" s="2196">
        <v>8.0970037077863513</v>
      </c>
      <c r="N190" s="2196">
        <v>8.3598943629906213</v>
      </c>
      <c r="O190" s="2196">
        <v>8.0978865406006673</v>
      </c>
      <c r="P190" s="2196">
        <v>8.1512002866356141</v>
      </c>
      <c r="Q190" s="2196">
        <v>8.6375455018200729</v>
      </c>
      <c r="R190" s="2196">
        <v>10.356981018075626</v>
      </c>
      <c r="S190" s="2196">
        <v>13.095591877166916</v>
      </c>
      <c r="T190" s="2196">
        <v>15.457381503471874</v>
      </c>
      <c r="U190" s="2196">
        <v>18.679499120355995</v>
      </c>
      <c r="V190" s="2196">
        <v>23.755893137768467</v>
      </c>
      <c r="W190" s="2197">
        <v>29.787347723872621</v>
      </c>
      <c r="X190" s="2517">
        <f>'3_3旧市区町年齢3区分人口'!X234/('3_3旧市区町年齢3区分人口'!X231-'3_3旧市区町年齢3区分人口'!X235)*100</f>
        <v>33.642354518038644</v>
      </c>
    </row>
    <row r="191" spans="1:24" ht="15" customHeight="1">
      <c r="A191" s="2150" t="s">
        <v>1476</v>
      </c>
      <c r="B191" s="2151" t="s">
        <v>1477</v>
      </c>
      <c r="C191" s="2191" t="s">
        <v>2261</v>
      </c>
      <c r="D191" s="2165">
        <v>99.999999999999986</v>
      </c>
      <c r="E191" s="2165">
        <v>99.999999999999986</v>
      </c>
      <c r="F191" s="2165">
        <v>100</v>
      </c>
      <c r="G191" s="2165">
        <v>100</v>
      </c>
      <c r="H191" s="2165"/>
      <c r="I191" s="2165"/>
      <c r="J191" s="2165">
        <v>99.999999999999986</v>
      </c>
      <c r="K191" s="2165">
        <v>100</v>
      </c>
      <c r="L191" s="2165">
        <v>100</v>
      </c>
      <c r="M191" s="2165">
        <v>100</v>
      </c>
      <c r="N191" s="2165">
        <v>100</v>
      </c>
      <c r="O191" s="2165">
        <v>100</v>
      </c>
      <c r="P191" s="2165">
        <v>100</v>
      </c>
      <c r="Q191" s="2165">
        <v>100</v>
      </c>
      <c r="R191" s="2165">
        <v>100</v>
      </c>
      <c r="S191" s="2165">
        <v>100</v>
      </c>
      <c r="T191" s="2165">
        <v>100</v>
      </c>
      <c r="U191" s="2165">
        <v>100</v>
      </c>
      <c r="V191" s="2165">
        <v>100</v>
      </c>
      <c r="W191" s="2166">
        <v>100</v>
      </c>
      <c r="X191" s="2516">
        <f>'3_3旧市区町年齢3区分人口'!X236/'3_3旧市区町年齢3区分人口'!X236*100</f>
        <v>100</v>
      </c>
    </row>
    <row r="192" spans="1:24" ht="15" customHeight="1">
      <c r="A192" s="2150"/>
      <c r="B192" s="2151"/>
      <c r="C192" s="2191" t="s">
        <v>2592</v>
      </c>
      <c r="D192" s="2165">
        <v>40.580605311920934</v>
      </c>
      <c r="E192" s="2165">
        <v>40.614548494983275</v>
      </c>
      <c r="F192" s="2165">
        <v>40.314358538657601</v>
      </c>
      <c r="G192" s="2165">
        <v>40.196506550218345</v>
      </c>
      <c r="H192" s="2165"/>
      <c r="I192" s="2165"/>
      <c r="J192" s="2165">
        <v>37.452642973119247</v>
      </c>
      <c r="K192" s="2165">
        <v>37.354596622889311</v>
      </c>
      <c r="L192" s="2165">
        <v>34.877604693505972</v>
      </c>
      <c r="M192" s="2165">
        <v>29.669386002576214</v>
      </c>
      <c r="N192" s="2165">
        <v>24.70039946737683</v>
      </c>
      <c r="O192" s="2165">
        <v>24.758842443729904</v>
      </c>
      <c r="P192" s="2165">
        <v>23.915687069314959</v>
      </c>
      <c r="Q192" s="2165">
        <v>23.449533846777463</v>
      </c>
      <c r="R192" s="2165">
        <v>21.339622641509433</v>
      </c>
      <c r="S192" s="2165">
        <v>19.364109933536913</v>
      </c>
      <c r="T192" s="2165">
        <v>17.331052181351584</v>
      </c>
      <c r="U192" s="2165">
        <v>16.123893805309734</v>
      </c>
      <c r="V192" s="2165">
        <v>14.845207012308839</v>
      </c>
      <c r="W192" s="2166">
        <v>13.118022328548646</v>
      </c>
      <c r="X192" s="2516">
        <f>'3_3旧市区町年齢3区分人口'!X237/('3_3旧市区町年齢3区分人口'!X236-'3_3旧市区町年齢3区分人口'!X240)*100</f>
        <v>11.695024768468661</v>
      </c>
    </row>
    <row r="193" spans="1:24" ht="15" customHeight="1">
      <c r="A193" s="2150"/>
      <c r="B193" s="2151"/>
      <c r="C193" s="2191" t="s">
        <v>2593</v>
      </c>
      <c r="D193" s="2165">
        <v>50.257360510603256</v>
      </c>
      <c r="E193" s="2165">
        <v>49.937290969899664</v>
      </c>
      <c r="F193" s="2165">
        <v>53.186066270178422</v>
      </c>
      <c r="G193" s="2165">
        <v>52.925764192139738</v>
      </c>
      <c r="H193" s="2165"/>
      <c r="I193" s="2165"/>
      <c r="J193" s="2165">
        <v>55.782067472487817</v>
      </c>
      <c r="K193" s="2165">
        <v>54.840525328330202</v>
      </c>
      <c r="L193" s="2165">
        <v>56.807606716568884</v>
      </c>
      <c r="M193" s="2165">
        <v>60.90596822670674</v>
      </c>
      <c r="N193" s="2165">
        <v>64.647137150466051</v>
      </c>
      <c r="O193" s="2165">
        <v>63.536977491961409</v>
      </c>
      <c r="P193" s="2165">
        <v>63.336035670855296</v>
      </c>
      <c r="Q193" s="2165">
        <v>63.153627888123232</v>
      </c>
      <c r="R193" s="2165">
        <v>63.566037735849058</v>
      </c>
      <c r="S193" s="2165">
        <v>62.636967846236757</v>
      </c>
      <c r="T193" s="2165">
        <v>62.771599657827203</v>
      </c>
      <c r="U193" s="2165">
        <v>61.823008849557525</v>
      </c>
      <c r="V193" s="2165">
        <v>61.022006713912724</v>
      </c>
      <c r="W193" s="2166">
        <v>58.133971291866025</v>
      </c>
      <c r="X193" s="2516">
        <f>'3_3旧市区町年齢3区分人口'!X238/('3_3旧市区町年齢3区分人口'!X236-'3_3旧市区町年齢3区分人口'!X240)*100</f>
        <v>54.038337281929785</v>
      </c>
    </row>
    <row r="194" spans="1:24" ht="15" customHeight="1">
      <c r="A194" s="2174"/>
      <c r="B194" s="2175"/>
      <c r="C194" s="2192" t="s">
        <v>2594</v>
      </c>
      <c r="D194" s="2196">
        <v>9.1620341774758085</v>
      </c>
      <c r="E194" s="2196">
        <v>9.4481605351170579</v>
      </c>
      <c r="F194" s="2196">
        <v>6.4995751911639772</v>
      </c>
      <c r="G194" s="2196">
        <v>6.8777292576419207</v>
      </c>
      <c r="H194" s="2196"/>
      <c r="I194" s="2196"/>
      <c r="J194" s="2196">
        <v>6.7652895543929281</v>
      </c>
      <c r="K194" s="2196">
        <v>7.8048780487804876</v>
      </c>
      <c r="L194" s="2196">
        <v>8.314788589925147</v>
      </c>
      <c r="M194" s="2196">
        <v>9.4246457707170457</v>
      </c>
      <c r="N194" s="2196">
        <v>10.652463382157123</v>
      </c>
      <c r="O194" s="2196">
        <v>11.704180064308682</v>
      </c>
      <c r="P194" s="2196">
        <v>12.748277259829752</v>
      </c>
      <c r="Q194" s="2196">
        <v>13.396838265099312</v>
      </c>
      <c r="R194" s="2196">
        <v>15.09433962264151</v>
      </c>
      <c r="S194" s="2196">
        <v>17.998922220226333</v>
      </c>
      <c r="T194" s="2196">
        <v>19.897348160821217</v>
      </c>
      <c r="U194" s="2196">
        <v>22.053097345132745</v>
      </c>
      <c r="V194" s="2196">
        <v>24.132786273778443</v>
      </c>
      <c r="W194" s="2197">
        <v>28.748006379585327</v>
      </c>
      <c r="X194" s="2517">
        <f>'3_3旧市区町年齢3区分人口'!X239/('3_3旧市区町年齢3区分人口'!X236-'3_3旧市区町年齢3区分人口'!X240)*100</f>
        <v>34.266637949601552</v>
      </c>
    </row>
    <row r="195" spans="1:24" ht="15" customHeight="1">
      <c r="A195" s="1001" t="s">
        <v>1448</v>
      </c>
      <c r="B195" s="1002" t="s">
        <v>38</v>
      </c>
      <c r="C195" s="2147" t="s">
        <v>2261</v>
      </c>
      <c r="D195" s="2162">
        <v>100</v>
      </c>
      <c r="E195" s="2162">
        <v>100</v>
      </c>
      <c r="F195" s="2162">
        <v>100</v>
      </c>
      <c r="G195" s="2162">
        <v>99.999999999999986</v>
      </c>
      <c r="H195" s="2163"/>
      <c r="I195" s="2163"/>
      <c r="J195" s="2162">
        <v>99.999999999999986</v>
      </c>
      <c r="K195" s="2162">
        <v>100</v>
      </c>
      <c r="L195" s="2162">
        <v>100</v>
      </c>
      <c r="M195" s="2162">
        <v>100</v>
      </c>
      <c r="N195" s="2162">
        <v>100.00000000000001</v>
      </c>
      <c r="O195" s="2162">
        <v>100</v>
      </c>
      <c r="P195" s="2162">
        <v>100</v>
      </c>
      <c r="Q195" s="2162">
        <v>99.999999999999986</v>
      </c>
      <c r="R195" s="2162">
        <v>100</v>
      </c>
      <c r="S195" s="2162">
        <v>100</v>
      </c>
      <c r="T195" s="2162">
        <v>100</v>
      </c>
      <c r="U195" s="2162">
        <v>100</v>
      </c>
      <c r="V195" s="2162">
        <v>100</v>
      </c>
      <c r="W195" s="2164">
        <v>100</v>
      </c>
      <c r="X195" s="2516">
        <f>'3_3旧市区町年齢3区分人口'!X241/'3_3旧市区町年齢3区分人口'!X241*100</f>
        <v>100</v>
      </c>
    </row>
    <row r="196" spans="1:24" ht="15" customHeight="1">
      <c r="A196" s="1001"/>
      <c r="B196" s="1002"/>
      <c r="C196" s="2147" t="s">
        <v>2592</v>
      </c>
      <c r="D196" s="2162">
        <v>39.630323263577885</v>
      </c>
      <c r="E196" s="2162">
        <v>40.003266906239794</v>
      </c>
      <c r="F196" s="2162">
        <v>40.568850213520264</v>
      </c>
      <c r="G196" s="2162">
        <v>40.187453753185892</v>
      </c>
      <c r="H196" s="2163"/>
      <c r="I196" s="2163"/>
      <c r="J196" s="2162">
        <v>35.483061480552067</v>
      </c>
      <c r="K196" s="2162">
        <v>34.467652847438259</v>
      </c>
      <c r="L196" s="2162">
        <v>32.477642668725473</v>
      </c>
      <c r="M196" s="2162">
        <v>27.664190388534614</v>
      </c>
      <c r="N196" s="2162">
        <v>23.52580689091652</v>
      </c>
      <c r="O196" s="2162">
        <v>22.40697284612806</v>
      </c>
      <c r="P196" s="2162">
        <v>21.825344714379511</v>
      </c>
      <c r="Q196" s="2162">
        <v>21.466718770353001</v>
      </c>
      <c r="R196" s="2162">
        <v>19.351208209202252</v>
      </c>
      <c r="S196" s="2162">
        <v>17.290836653386453</v>
      </c>
      <c r="T196" s="2162">
        <v>14.940588711855252</v>
      </c>
      <c r="U196" s="2162">
        <v>13.091527344856898</v>
      </c>
      <c r="V196" s="2162">
        <v>11.914797531235887</v>
      </c>
      <c r="W196" s="2164">
        <v>10.663410663410664</v>
      </c>
      <c r="X196" s="2516">
        <f>'3_3旧市区町年齢3区分人口'!X242/('3_3旧市区町年齢3区分人口'!X241-'3_3旧市区町年齢3区分人口'!X245)*100</f>
        <v>10.033922513836815</v>
      </c>
    </row>
    <row r="197" spans="1:24" ht="15" customHeight="1">
      <c r="A197" s="1001"/>
      <c r="B197" s="1002"/>
      <c r="C197" s="2147" t="s">
        <v>2593</v>
      </c>
      <c r="D197" s="2162">
        <v>49.938930054555819</v>
      </c>
      <c r="E197" s="2162">
        <v>49.681476641620385</v>
      </c>
      <c r="F197" s="2162">
        <v>52.356780275561995</v>
      </c>
      <c r="G197" s="2162">
        <v>52.857025404916548</v>
      </c>
      <c r="H197" s="2163"/>
      <c r="I197" s="2163"/>
      <c r="J197" s="2162">
        <v>57.622333751568377</v>
      </c>
      <c r="K197" s="2162">
        <v>57.926480858358197</v>
      </c>
      <c r="L197" s="2162">
        <v>59.132728559480149</v>
      </c>
      <c r="M197" s="2162">
        <v>63.013608572743408</v>
      </c>
      <c r="N197" s="2162">
        <v>65.831404058286807</v>
      </c>
      <c r="O197" s="2162">
        <v>66.215219577606433</v>
      </c>
      <c r="P197" s="2162">
        <v>65.325016414970449</v>
      </c>
      <c r="Q197" s="2162">
        <v>64.70626546828187</v>
      </c>
      <c r="R197" s="2162">
        <v>64.42237669645813</v>
      </c>
      <c r="S197" s="2162">
        <v>63.260292164674638</v>
      </c>
      <c r="T197" s="2162">
        <v>62.935457736970022</v>
      </c>
      <c r="U197" s="2162">
        <v>62.106829130065179</v>
      </c>
      <c r="V197" s="2162">
        <v>60.100858046063522</v>
      </c>
      <c r="W197" s="2164">
        <v>56.288156288156287</v>
      </c>
      <c r="X197" s="2516">
        <f>'3_3旧市区町年齢3区分人口'!X243/('3_3旧市区町年齢3区分人口'!X241-'3_3旧市区町年齢3区分人口'!X245)*100</f>
        <v>52.615604356364933</v>
      </c>
    </row>
    <row r="198" spans="1:24" ht="15" customHeight="1">
      <c r="A198" s="2153"/>
      <c r="B198" s="2154"/>
      <c r="C198" s="2168" t="s">
        <v>2594</v>
      </c>
      <c r="D198" s="2169">
        <v>10.430746681866298</v>
      </c>
      <c r="E198" s="2169">
        <v>10.315256452139824</v>
      </c>
      <c r="F198" s="2169">
        <v>7.0743695109177347</v>
      </c>
      <c r="G198" s="2169">
        <v>6.9555208418975587</v>
      </c>
      <c r="H198" s="2170"/>
      <c r="I198" s="2170"/>
      <c r="J198" s="2169">
        <v>6.8946047678795486</v>
      </c>
      <c r="K198" s="2169">
        <v>7.6058662942035422</v>
      </c>
      <c r="L198" s="2169">
        <v>8.3896287717943778</v>
      </c>
      <c r="M198" s="2169">
        <v>9.3222010387219783</v>
      </c>
      <c r="N198" s="2169">
        <v>10.642789050796678</v>
      </c>
      <c r="O198" s="2169">
        <v>11.377807576265504</v>
      </c>
      <c r="P198" s="2169">
        <v>12.849638870650033</v>
      </c>
      <c r="Q198" s="2169">
        <v>13.827015761365116</v>
      </c>
      <c r="R198" s="2169">
        <v>16.226415094339622</v>
      </c>
      <c r="S198" s="2169">
        <v>19.448871181938912</v>
      </c>
      <c r="T198" s="2169">
        <v>22.123953551174726</v>
      </c>
      <c r="U198" s="2169">
        <v>24.801643525077928</v>
      </c>
      <c r="V198" s="2169">
        <v>27.984344422700584</v>
      </c>
      <c r="W198" s="2171">
        <v>33.048433048433047</v>
      </c>
      <c r="X198" s="2517">
        <f>'3_3旧市区町年齢3区分人口'!X244/('3_3旧市区町年齢3区分人口'!X241-'3_3旧市区町年齢3区分人口'!X245)*100</f>
        <v>37.350473129798253</v>
      </c>
    </row>
    <row r="199" spans="1:24" ht="15" customHeight="1">
      <c r="A199" s="1001" t="s">
        <v>1449</v>
      </c>
      <c r="B199" s="1002" t="s">
        <v>39</v>
      </c>
      <c r="C199" s="2147" t="s">
        <v>2261</v>
      </c>
      <c r="D199" s="2162">
        <v>100</v>
      </c>
      <c r="E199" s="2162">
        <v>100</v>
      </c>
      <c r="F199" s="2162">
        <v>100</v>
      </c>
      <c r="G199" s="2162">
        <v>99.999999999999986</v>
      </c>
      <c r="H199" s="2163"/>
      <c r="I199" s="2163"/>
      <c r="J199" s="2162">
        <v>100</v>
      </c>
      <c r="K199" s="2162">
        <v>100</v>
      </c>
      <c r="L199" s="2162">
        <v>100.00000000000001</v>
      </c>
      <c r="M199" s="2162">
        <v>99.999999999999986</v>
      </c>
      <c r="N199" s="2162">
        <v>100</v>
      </c>
      <c r="O199" s="2162">
        <v>100</v>
      </c>
      <c r="P199" s="2162">
        <v>100</v>
      </c>
      <c r="Q199" s="2162">
        <v>100.00000000000001</v>
      </c>
      <c r="R199" s="2162">
        <v>100</v>
      </c>
      <c r="S199" s="2162">
        <v>100</v>
      </c>
      <c r="T199" s="2162">
        <v>100</v>
      </c>
      <c r="U199" s="2162">
        <v>100</v>
      </c>
      <c r="V199" s="2162">
        <v>100</v>
      </c>
      <c r="W199" s="2164">
        <v>100</v>
      </c>
      <c r="X199" s="2516">
        <f>'3_3旧市区町年齢3区分人口'!X246/'3_3旧市区町年齢3区分人口'!X246*100</f>
        <v>100</v>
      </c>
    </row>
    <row r="200" spans="1:24" ht="15" customHeight="1">
      <c r="A200" s="1001"/>
      <c r="B200" s="1002"/>
      <c r="C200" s="2147" t="s">
        <v>2592</v>
      </c>
      <c r="D200" s="2162">
        <v>39.219477893996661</v>
      </c>
      <c r="E200" s="2162">
        <v>40.061924830136753</v>
      </c>
      <c r="F200" s="2162">
        <v>39.16083916083916</v>
      </c>
      <c r="G200" s="2162">
        <v>39.365210222588622</v>
      </c>
      <c r="H200" s="2163"/>
      <c r="I200" s="2163"/>
      <c r="J200" s="2162">
        <v>35.07080078125</v>
      </c>
      <c r="K200" s="2162">
        <v>33.584143879610941</v>
      </c>
      <c r="L200" s="2162">
        <v>30.308974987739091</v>
      </c>
      <c r="M200" s="2162">
        <v>26.081362578115424</v>
      </c>
      <c r="N200" s="2162">
        <v>23.369597884233936</v>
      </c>
      <c r="O200" s="2162">
        <v>23.484633301141848</v>
      </c>
      <c r="P200" s="2162">
        <v>23.201945933993034</v>
      </c>
      <c r="Q200" s="2162">
        <v>22.574120402405921</v>
      </c>
      <c r="R200" s="2162">
        <v>18.410083864811931</v>
      </c>
      <c r="S200" s="2162">
        <v>16.555857761660121</v>
      </c>
      <c r="T200" s="2162">
        <v>15.529567970585232</v>
      </c>
      <c r="U200" s="2162">
        <v>13.861338236005613</v>
      </c>
      <c r="V200" s="2162">
        <v>13.793103448275861</v>
      </c>
      <c r="W200" s="2164">
        <v>13.722598036722445</v>
      </c>
      <c r="X200" s="2516">
        <f>'3_3旧市区町年齢3区分人口'!X247/('3_3旧市区町年齢3区分人口'!X246-'3_3旧市区町年齢3区分人口'!X250)*100</f>
        <v>13.263089289593744</v>
      </c>
    </row>
    <row r="201" spans="1:24" ht="15" customHeight="1">
      <c r="A201" s="1001"/>
      <c r="B201" s="1002"/>
      <c r="C201" s="2147" t="s">
        <v>2593</v>
      </c>
      <c r="D201" s="2162">
        <v>51.481058275468051</v>
      </c>
      <c r="E201" s="2162">
        <v>50.606347295089016</v>
      </c>
      <c r="F201" s="2162">
        <v>54.825174825174827</v>
      </c>
      <c r="G201" s="2162">
        <v>54.591920857378398</v>
      </c>
      <c r="H201" s="2163"/>
      <c r="I201" s="2163"/>
      <c r="J201" s="2162">
        <v>58.45947265625</v>
      </c>
      <c r="K201" s="2162">
        <v>58.989417018413157</v>
      </c>
      <c r="L201" s="2162">
        <v>61.26164786660128</v>
      </c>
      <c r="M201" s="2162">
        <v>65.132949393456684</v>
      </c>
      <c r="N201" s="2162">
        <v>66.778866382160246</v>
      </c>
      <c r="O201" s="2162">
        <v>65.897858319604609</v>
      </c>
      <c r="P201" s="2162">
        <v>64.685720603681801</v>
      </c>
      <c r="Q201" s="2162">
        <v>63.655719380422639</v>
      </c>
      <c r="R201" s="2162">
        <v>66.423944157083312</v>
      </c>
      <c r="S201" s="2162">
        <v>65.93129847889594</v>
      </c>
      <c r="T201" s="2162">
        <v>64.886119906036157</v>
      </c>
      <c r="U201" s="2162">
        <v>65.769993710387538</v>
      </c>
      <c r="V201" s="2162">
        <v>62.463922223910075</v>
      </c>
      <c r="W201" s="2164">
        <v>59.015309495956458</v>
      </c>
      <c r="X201" s="2516">
        <f>'3_3旧市区町年齢3区分人口'!X248/('3_3旧市区町年齢3区分人口'!X246-'3_3旧市区町年齢3区分人口'!X250)*100</f>
        <v>57.114925048881162</v>
      </c>
    </row>
    <row r="202" spans="1:24" ht="15" customHeight="1">
      <c r="A202" s="2153"/>
      <c r="B202" s="2154"/>
      <c r="C202" s="2168" t="s">
        <v>2594</v>
      </c>
      <c r="D202" s="2169">
        <v>9.2994638305352897</v>
      </c>
      <c r="E202" s="2169">
        <v>9.3317278747742325</v>
      </c>
      <c r="F202" s="2169">
        <v>6.0139860139860142</v>
      </c>
      <c r="G202" s="2169">
        <v>6.0428689200329764</v>
      </c>
      <c r="H202" s="2170"/>
      <c r="I202" s="2170"/>
      <c r="J202" s="2169">
        <v>6.4697265625</v>
      </c>
      <c r="K202" s="2169">
        <v>7.4264391019758973</v>
      </c>
      <c r="L202" s="2169">
        <v>8.4293771456596378</v>
      </c>
      <c r="M202" s="2169">
        <v>8.7856880284278898</v>
      </c>
      <c r="N202" s="2169">
        <v>9.851535733605818</v>
      </c>
      <c r="O202" s="2169">
        <v>10.617508379253536</v>
      </c>
      <c r="P202" s="2169">
        <v>12.11233346232517</v>
      </c>
      <c r="Q202" s="2169">
        <v>13.770160217171448</v>
      </c>
      <c r="R202" s="2169">
        <v>15.165971978104755</v>
      </c>
      <c r="S202" s="2169">
        <v>17.512843759443943</v>
      </c>
      <c r="T202" s="2169">
        <v>19.584312123378613</v>
      </c>
      <c r="U202" s="2169">
        <v>20.36866805360685</v>
      </c>
      <c r="V202" s="2169">
        <v>23.742974327814068</v>
      </c>
      <c r="W202" s="2171">
        <v>27.262092467321093</v>
      </c>
      <c r="X202" s="2517">
        <f>'3_3旧市区町年齢3区分人口'!X249/('3_3旧市区町年齢3区分人口'!X246-'3_3旧市区町年齢3区分人口'!X250)*100</f>
        <v>29.621985661525091</v>
      </c>
    </row>
    <row r="203" spans="1:24" ht="15" customHeight="1">
      <c r="A203" s="1001">
        <v>904</v>
      </c>
      <c r="B203" s="1002" t="s">
        <v>1458</v>
      </c>
      <c r="C203" s="2147" t="s">
        <v>2261</v>
      </c>
      <c r="D203" s="2162">
        <v>100</v>
      </c>
      <c r="E203" s="2162">
        <v>100</v>
      </c>
      <c r="F203" s="2162">
        <v>99.999999999999986</v>
      </c>
      <c r="G203" s="2162">
        <v>100</v>
      </c>
      <c r="H203" s="2163"/>
      <c r="I203" s="2163"/>
      <c r="J203" s="2162">
        <v>100</v>
      </c>
      <c r="K203" s="2162">
        <v>100</v>
      </c>
      <c r="L203" s="2162">
        <v>100</v>
      </c>
      <c r="M203" s="2162">
        <v>100</v>
      </c>
      <c r="N203" s="2162">
        <v>100</v>
      </c>
      <c r="O203" s="2162">
        <v>100</v>
      </c>
      <c r="P203" s="2162">
        <v>100.00000000000001</v>
      </c>
      <c r="Q203" s="2162">
        <v>100</v>
      </c>
      <c r="R203" s="2162">
        <v>100.00000000000001</v>
      </c>
      <c r="S203" s="2162">
        <v>100</v>
      </c>
      <c r="T203" s="2162">
        <v>100</v>
      </c>
      <c r="U203" s="2162">
        <v>100</v>
      </c>
      <c r="V203" s="2162">
        <v>100</v>
      </c>
      <c r="W203" s="2164">
        <v>100</v>
      </c>
      <c r="X203" s="2516">
        <f>'3_3旧市区町年齢3区分人口'!X251/'3_3旧市区町年齢3区分人口'!X251*100</f>
        <v>100</v>
      </c>
    </row>
    <row r="204" spans="1:24" ht="15" customHeight="1">
      <c r="A204" s="1001"/>
      <c r="B204" s="1002"/>
      <c r="C204" s="2147" t="s">
        <v>2592</v>
      </c>
      <c r="D204" s="2162">
        <v>38.843394448873106</v>
      </c>
      <c r="E204" s="2162">
        <v>39.844444444444441</v>
      </c>
      <c r="F204" s="2162">
        <v>39.350207223208997</v>
      </c>
      <c r="G204" s="2162">
        <v>40.031777256563515</v>
      </c>
      <c r="H204" s="2163"/>
      <c r="I204" s="2163"/>
      <c r="J204" s="2162">
        <v>35.088655636600841</v>
      </c>
      <c r="K204" s="2162">
        <v>34.122562674094709</v>
      </c>
      <c r="L204" s="2162">
        <v>31.767833407177669</v>
      </c>
      <c r="M204" s="2162">
        <v>27.947396246365319</v>
      </c>
      <c r="N204" s="2162">
        <v>23.957978033972303</v>
      </c>
      <c r="O204" s="2162">
        <v>22.587311427980989</v>
      </c>
      <c r="P204" s="2162">
        <v>21.581834594819803</v>
      </c>
      <c r="Q204" s="2162">
        <v>20.64638250140213</v>
      </c>
      <c r="R204" s="2162">
        <v>18.513662710460942</v>
      </c>
      <c r="S204" s="2162">
        <v>17.571769469954443</v>
      </c>
      <c r="T204" s="2162">
        <v>16.022222222222222</v>
      </c>
      <c r="U204" s="2162">
        <v>14.384033035099794</v>
      </c>
      <c r="V204" s="2162">
        <v>13.135834621958168</v>
      </c>
      <c r="W204" s="2164">
        <v>11.606986899563319</v>
      </c>
      <c r="X204" s="2516">
        <f>'3_3旧市区町年齢3区分人口'!X252/('3_3旧市区町年齢3区分人口'!X251-'3_3旧市区町年齢3区分人口'!X255)*100</f>
        <v>10.853371051390853</v>
      </c>
    </row>
    <row r="205" spans="1:24" ht="15" customHeight="1">
      <c r="A205" s="1001"/>
      <c r="B205" s="1002"/>
      <c r="C205" s="2147" t="s">
        <v>2593</v>
      </c>
      <c r="D205" s="2162">
        <v>50.684832234219868</v>
      </c>
      <c r="E205" s="2162">
        <v>49.562962962962963</v>
      </c>
      <c r="F205" s="2162">
        <v>53.308170515097686</v>
      </c>
      <c r="G205" s="2162">
        <v>52.984792312930317</v>
      </c>
      <c r="H205" s="2163"/>
      <c r="I205" s="2163"/>
      <c r="J205" s="2162">
        <v>58.328885726145998</v>
      </c>
      <c r="K205" s="2162">
        <v>58.629042024948532</v>
      </c>
      <c r="L205" s="2162">
        <v>59.908854990822199</v>
      </c>
      <c r="M205" s="2162">
        <v>62.305048902987046</v>
      </c>
      <c r="N205" s="2162">
        <v>64.5541987857289</v>
      </c>
      <c r="O205" s="2162">
        <v>64.806778259971068</v>
      </c>
      <c r="P205" s="2162">
        <v>64.01638775085064</v>
      </c>
      <c r="Q205" s="2162">
        <v>63.481491867638809</v>
      </c>
      <c r="R205" s="2162">
        <v>63.959425890146292</v>
      </c>
      <c r="S205" s="2162">
        <v>60.850386868175576</v>
      </c>
      <c r="T205" s="2162">
        <v>59.296296296296291</v>
      </c>
      <c r="U205" s="2162">
        <v>58.560831995105914</v>
      </c>
      <c r="V205" s="2162">
        <v>56.303410108244492</v>
      </c>
      <c r="W205" s="2164">
        <v>54.296943231441055</v>
      </c>
      <c r="X205" s="2516">
        <f>'3_3旧市区町年齢3区分人口'!X253/('3_3旧市区町年齢3区分人口'!X251-'3_3旧市区町年齢3区分人口'!X255)*100</f>
        <v>50.909948137670909</v>
      </c>
    </row>
    <row r="206" spans="1:24" ht="15" customHeight="1">
      <c r="A206" s="2153"/>
      <c r="B206" s="2154"/>
      <c r="C206" s="2168" t="s">
        <v>2594</v>
      </c>
      <c r="D206" s="2169">
        <v>10.471773316907022</v>
      </c>
      <c r="E206" s="2169">
        <v>10.592592592592592</v>
      </c>
      <c r="F206" s="2169">
        <v>7.3416222616933089</v>
      </c>
      <c r="G206" s="2169">
        <v>6.9834304305061661</v>
      </c>
      <c r="H206" s="2170"/>
      <c r="I206" s="2170"/>
      <c r="J206" s="2169">
        <v>6.5824586372531577</v>
      </c>
      <c r="K206" s="2169">
        <v>7.2483953009567639</v>
      </c>
      <c r="L206" s="2169">
        <v>8.3233116020001265</v>
      </c>
      <c r="M206" s="2169">
        <v>9.747554850647635</v>
      </c>
      <c r="N206" s="2169">
        <v>11.487823180298792</v>
      </c>
      <c r="O206" s="2169">
        <v>12.605910312047945</v>
      </c>
      <c r="P206" s="2169">
        <v>14.401777654329562</v>
      </c>
      <c r="Q206" s="2169">
        <v>15.872125630959058</v>
      </c>
      <c r="R206" s="2169">
        <v>17.52691139939277</v>
      </c>
      <c r="S206" s="2169">
        <v>21.577843661869984</v>
      </c>
      <c r="T206" s="2169">
        <v>24.681481481481484</v>
      </c>
      <c r="U206" s="2169">
        <v>27.055134969794299</v>
      </c>
      <c r="V206" s="2169">
        <v>30.560755269797347</v>
      </c>
      <c r="W206" s="2171">
        <v>34.096069868995635</v>
      </c>
      <c r="X206" s="2517">
        <f>'3_3旧市区町年齢3区分人口'!X254/('3_3旧市区町年齢3区分人口'!X251-'3_3旧市区町年齢3区分人口'!X255)*100</f>
        <v>38.236680810938239</v>
      </c>
    </row>
    <row r="207" spans="1:24" ht="15" customHeight="1">
      <c r="A207" s="2150" t="s">
        <v>1587</v>
      </c>
      <c r="B207" s="2151" t="s">
        <v>1588</v>
      </c>
      <c r="C207" s="2191" t="s">
        <v>2261</v>
      </c>
      <c r="D207" s="2165">
        <v>100</v>
      </c>
      <c r="E207" s="2165">
        <v>100</v>
      </c>
      <c r="F207" s="2165">
        <v>99.999999999999986</v>
      </c>
      <c r="G207" s="2165">
        <v>99.999999999999986</v>
      </c>
      <c r="H207" s="2165"/>
      <c r="I207" s="2165"/>
      <c r="J207" s="2165">
        <v>99.999999999999986</v>
      </c>
      <c r="K207" s="2165">
        <v>100</v>
      </c>
      <c r="L207" s="2165">
        <v>100.00000000000001</v>
      </c>
      <c r="M207" s="2165">
        <v>100</v>
      </c>
      <c r="N207" s="2165">
        <v>100</v>
      </c>
      <c r="O207" s="2165">
        <v>100.00000000000001</v>
      </c>
      <c r="P207" s="2165">
        <v>100</v>
      </c>
      <c r="Q207" s="2165">
        <v>100.00000000000001</v>
      </c>
      <c r="R207" s="2165">
        <v>100</v>
      </c>
      <c r="S207" s="2165">
        <v>100</v>
      </c>
      <c r="T207" s="2165">
        <v>100</v>
      </c>
      <c r="U207" s="2165">
        <v>99.999999999999986</v>
      </c>
      <c r="V207" s="2165">
        <v>100</v>
      </c>
      <c r="W207" s="2166">
        <v>100</v>
      </c>
      <c r="X207" s="2516">
        <f>'3_3旧市区町年齢3区分人口'!X256/'3_3旧市区町年齢3区分人口'!X256*100</f>
        <v>100</v>
      </c>
    </row>
    <row r="208" spans="1:24" ht="15" customHeight="1">
      <c r="A208" s="2150"/>
      <c r="B208" s="2151"/>
      <c r="C208" s="2191" t="s">
        <v>2592</v>
      </c>
      <c r="D208" s="2165">
        <v>38.650306748466257</v>
      </c>
      <c r="E208" s="2165">
        <v>39.176575885436641</v>
      </c>
      <c r="F208" s="2165">
        <v>38.58064516129032</v>
      </c>
      <c r="G208" s="2165">
        <v>39.729764843445494</v>
      </c>
      <c r="H208" s="2165"/>
      <c r="I208" s="2165"/>
      <c r="J208" s="2165">
        <v>35.762320586168819</v>
      </c>
      <c r="K208" s="2165">
        <v>33.999792810525229</v>
      </c>
      <c r="L208" s="2165">
        <v>31.508779536093652</v>
      </c>
      <c r="M208" s="2165">
        <v>28.019158398905237</v>
      </c>
      <c r="N208" s="2165">
        <v>23.731778425655978</v>
      </c>
      <c r="O208" s="2165">
        <v>22.954091816367264</v>
      </c>
      <c r="P208" s="2165">
        <v>22.099125364431487</v>
      </c>
      <c r="Q208" s="2165">
        <v>21.104164209036217</v>
      </c>
      <c r="R208" s="2165">
        <v>19.581749049429657</v>
      </c>
      <c r="S208" s="2165">
        <v>17.706356736242885</v>
      </c>
      <c r="T208" s="2165">
        <v>16.789734898922649</v>
      </c>
      <c r="U208" s="2165">
        <v>14.500871296987802</v>
      </c>
      <c r="V208" s="2165">
        <v>13.238396624472573</v>
      </c>
      <c r="W208" s="2166">
        <v>11.384876805437553</v>
      </c>
      <c r="X208" s="2516">
        <f>'3_3旧市区町年齢3区分人口'!X257/('3_3旧市区町年齢3区分人口'!X256-'3_3旧市区町年齢3区分人口'!X260)*100</f>
        <v>10.618665859930418</v>
      </c>
    </row>
    <row r="209" spans="1:24" ht="15" customHeight="1">
      <c r="A209" s="2150"/>
      <c r="B209" s="2151"/>
      <c r="C209" s="2191" t="s">
        <v>2593</v>
      </c>
      <c r="D209" s="2165">
        <v>50.469512958557658</v>
      </c>
      <c r="E209" s="2165">
        <v>49.571666027362234</v>
      </c>
      <c r="F209" s="2165">
        <v>53.58709677419354</v>
      </c>
      <c r="G209" s="2165">
        <v>52.95569702481486</v>
      </c>
      <c r="H209" s="2165"/>
      <c r="I209" s="2165"/>
      <c r="J209" s="2165">
        <v>57.753688647997592</v>
      </c>
      <c r="K209" s="2165">
        <v>58.852170309748267</v>
      </c>
      <c r="L209" s="2165">
        <v>59.960979839583786</v>
      </c>
      <c r="M209" s="2165">
        <v>62.048124073440526</v>
      </c>
      <c r="N209" s="2165">
        <v>64.489795918367349</v>
      </c>
      <c r="O209" s="2165">
        <v>64.095338734296121</v>
      </c>
      <c r="P209" s="2165">
        <v>63.603498542274053</v>
      </c>
      <c r="Q209" s="2165">
        <v>63.300696000943738</v>
      </c>
      <c r="R209" s="2165">
        <v>62.856463878326998</v>
      </c>
      <c r="S209" s="2165">
        <v>61.242884250474383</v>
      </c>
      <c r="T209" s="2165">
        <v>59.556954363878468</v>
      </c>
      <c r="U209" s="2165">
        <v>59.372666168782672</v>
      </c>
      <c r="V209" s="2165">
        <v>56.882911392405063</v>
      </c>
      <c r="W209" s="2166">
        <v>54.687057490795809</v>
      </c>
      <c r="X209" s="2516">
        <f>'3_3旧市区町年齢3区分人口'!X258/('3_3旧市区町年齢3区分人口'!X256-'3_3旧市区町年齢3区分人口'!X260)*100</f>
        <v>51.172288609892604</v>
      </c>
    </row>
    <row r="210" spans="1:24" ht="15" customHeight="1">
      <c r="A210" s="2174"/>
      <c r="B210" s="2175"/>
      <c r="C210" s="2192" t="s">
        <v>2594</v>
      </c>
      <c r="D210" s="2196">
        <v>10.880180292976085</v>
      </c>
      <c r="E210" s="2196">
        <v>11.251758087201125</v>
      </c>
      <c r="F210" s="2196">
        <v>7.8322580645161288</v>
      </c>
      <c r="G210" s="2196">
        <v>7.3145381317396385</v>
      </c>
      <c r="H210" s="2196"/>
      <c r="I210" s="2196"/>
      <c r="J210" s="2196">
        <v>6.4839907658335845</v>
      </c>
      <c r="K210" s="2196">
        <v>7.1480368797265106</v>
      </c>
      <c r="L210" s="2196">
        <v>8.5302406243225679</v>
      </c>
      <c r="M210" s="2196">
        <v>9.932717527654237</v>
      </c>
      <c r="N210" s="2196">
        <v>11.778425655976676</v>
      </c>
      <c r="O210" s="2196">
        <v>12.950569449336621</v>
      </c>
      <c r="P210" s="2196">
        <v>14.297376093294462</v>
      </c>
      <c r="Q210" s="2196">
        <v>15.595139790020054</v>
      </c>
      <c r="R210" s="2196">
        <v>17.561787072243344</v>
      </c>
      <c r="S210" s="2196">
        <v>21.050759013282732</v>
      </c>
      <c r="T210" s="2196">
        <v>23.653310737198886</v>
      </c>
      <c r="U210" s="2196">
        <v>26.126462534229521</v>
      </c>
      <c r="V210" s="2196">
        <v>29.878691983122362</v>
      </c>
      <c r="W210" s="2197">
        <v>33.928065703766642</v>
      </c>
      <c r="X210" s="2517">
        <f>'3_3旧市区町年齢3区分人口'!X259/('3_3旧市区町年齢3区分人口'!X256-'3_3旧市区町年齢3区分人口'!X260)*100</f>
        <v>38.209045530176979</v>
      </c>
    </row>
    <row r="211" spans="1:24" ht="15" customHeight="1">
      <c r="A211" s="2150" t="s">
        <v>1459</v>
      </c>
      <c r="B211" s="2151" t="s">
        <v>1460</v>
      </c>
      <c r="C211" s="2191" t="s">
        <v>2261</v>
      </c>
      <c r="D211" s="2165">
        <v>99.999999999999986</v>
      </c>
      <c r="E211" s="2165">
        <v>100</v>
      </c>
      <c r="F211" s="2165">
        <v>100</v>
      </c>
      <c r="G211" s="2165">
        <v>99.999999999999986</v>
      </c>
      <c r="H211" s="2165"/>
      <c r="I211" s="2165"/>
      <c r="J211" s="2165">
        <v>100</v>
      </c>
      <c r="K211" s="2165">
        <v>100</v>
      </c>
      <c r="L211" s="2165">
        <v>100</v>
      </c>
      <c r="M211" s="2165">
        <v>100</v>
      </c>
      <c r="N211" s="2165">
        <v>100</v>
      </c>
      <c r="O211" s="2165">
        <v>100</v>
      </c>
      <c r="P211" s="2165">
        <v>100</v>
      </c>
      <c r="Q211" s="2165">
        <v>100.00000000000001</v>
      </c>
      <c r="R211" s="2165">
        <v>100</v>
      </c>
      <c r="S211" s="2165">
        <v>100</v>
      </c>
      <c r="T211" s="2165">
        <v>100</v>
      </c>
      <c r="U211" s="2165">
        <v>100</v>
      </c>
      <c r="V211" s="2165">
        <v>100</v>
      </c>
      <c r="W211" s="2166">
        <v>100</v>
      </c>
      <c r="X211" s="2516">
        <f>'3_3旧市区町年齢3区分人口'!X261/'3_3旧市区町年齢3区分人口'!X261*100</f>
        <v>100</v>
      </c>
    </row>
    <row r="212" spans="1:24" ht="15" customHeight="1">
      <c r="A212" s="2150"/>
      <c r="B212" s="2151"/>
      <c r="C212" s="2191" t="s">
        <v>2592</v>
      </c>
      <c r="D212" s="2165">
        <v>39.10874053682037</v>
      </c>
      <c r="E212" s="2165">
        <v>40.764219052650112</v>
      </c>
      <c r="F212" s="2165">
        <v>40.385282887886149</v>
      </c>
      <c r="G212" s="2165">
        <v>40.452898550724633</v>
      </c>
      <c r="H212" s="2165"/>
      <c r="I212" s="2165"/>
      <c r="J212" s="2165">
        <v>34.115942028985508</v>
      </c>
      <c r="K212" s="2165">
        <v>34.295292231453139</v>
      </c>
      <c r="L212" s="2165">
        <v>32.13144682793245</v>
      </c>
      <c r="M212" s="2165">
        <v>27.848499135627847</v>
      </c>
      <c r="N212" s="2165">
        <v>24.276791584483892</v>
      </c>
      <c r="O212" s="2165">
        <v>22.066666666666666</v>
      </c>
      <c r="P212" s="2165">
        <v>20.820460006865773</v>
      </c>
      <c r="Q212" s="2165">
        <v>19.975807845170209</v>
      </c>
      <c r="R212" s="2165">
        <v>17.034233048057935</v>
      </c>
      <c r="S212" s="2165">
        <v>17.361497128034092</v>
      </c>
      <c r="T212" s="2165">
        <v>14.811987020423745</v>
      </c>
      <c r="U212" s="2165">
        <v>14.19789807654174</v>
      </c>
      <c r="V212" s="2165">
        <v>12.970444397193281</v>
      </c>
      <c r="W212" s="2166">
        <v>11.964448495897903</v>
      </c>
      <c r="X212" s="2516">
        <f>'3_3旧市区町年齢3区分人口'!X262/('3_3旧市区町年齢3区分人口'!X261-'3_3旧市区町年齢3区分人口'!X265)*100</f>
        <v>11.241862794191288</v>
      </c>
    </row>
    <row r="213" spans="1:24" ht="15" customHeight="1">
      <c r="A213" s="2150"/>
      <c r="B213" s="2151"/>
      <c r="C213" s="2191" t="s">
        <v>2593</v>
      </c>
      <c r="D213" s="2165">
        <v>50.980729525120438</v>
      </c>
      <c r="E213" s="2165">
        <v>49.550977284733229</v>
      </c>
      <c r="F213" s="2165">
        <v>52.933009371745918</v>
      </c>
      <c r="G213" s="2165">
        <v>53.025362318840571</v>
      </c>
      <c r="H213" s="2165"/>
      <c r="I213" s="2165"/>
      <c r="J213" s="2165">
        <v>59.159420289855071</v>
      </c>
      <c r="K213" s="2165">
        <v>58.315114414808335</v>
      </c>
      <c r="L213" s="2165">
        <v>59.835691465084437</v>
      </c>
      <c r="M213" s="2165">
        <v>62.659123055162659</v>
      </c>
      <c r="N213" s="2165">
        <v>64.644970414201183</v>
      </c>
      <c r="O213" s="2165">
        <v>65.816666666666663</v>
      </c>
      <c r="P213" s="2165">
        <v>64.624098867147268</v>
      </c>
      <c r="Q213" s="2165">
        <v>63.746327976499053</v>
      </c>
      <c r="R213" s="2165">
        <v>65.487162606978274</v>
      </c>
      <c r="S213" s="2165">
        <v>60.237168797480081</v>
      </c>
      <c r="T213" s="2165">
        <v>58.885283451040273</v>
      </c>
      <c r="U213" s="2165">
        <v>57.267499504263327</v>
      </c>
      <c r="V213" s="2165">
        <v>55.368913459493939</v>
      </c>
      <c r="W213" s="2166">
        <v>53.669097538742029</v>
      </c>
      <c r="X213" s="2516">
        <f>'3_3旧市区町年齢3区分人口'!X263/('3_3旧市区町年齢3区分人口'!X261-'3_3旧市区町年齢3区分人口'!X265)*100</f>
        <v>50.475713570355531</v>
      </c>
    </row>
    <row r="214" spans="1:24" ht="15" customHeight="1">
      <c r="A214" s="2174"/>
      <c r="B214" s="2175"/>
      <c r="C214" s="2192" t="s">
        <v>2594</v>
      </c>
      <c r="D214" s="2196">
        <v>9.910529938059188</v>
      </c>
      <c r="E214" s="2196">
        <v>9.6848036626166571</v>
      </c>
      <c r="F214" s="2196">
        <v>6.6817077403679273</v>
      </c>
      <c r="G214" s="2196">
        <v>6.5217391304347823</v>
      </c>
      <c r="H214" s="2196"/>
      <c r="I214" s="2196"/>
      <c r="J214" s="2196">
        <v>6.7246376811594208</v>
      </c>
      <c r="K214" s="2196">
        <v>7.3895933537385217</v>
      </c>
      <c r="L214" s="2196">
        <v>8.0328617069831125</v>
      </c>
      <c r="M214" s="2196">
        <v>9.4923778092094935</v>
      </c>
      <c r="N214" s="2196">
        <v>11.078238001314924</v>
      </c>
      <c r="O214" s="2196">
        <v>12.116666666666667</v>
      </c>
      <c r="P214" s="2196">
        <v>14.555441125986954</v>
      </c>
      <c r="Q214" s="2196">
        <v>16.277864178330741</v>
      </c>
      <c r="R214" s="2196">
        <v>17.478604344963792</v>
      </c>
      <c r="S214" s="2196">
        <v>22.401334074485828</v>
      </c>
      <c r="T214" s="2196">
        <v>26.302729528535977</v>
      </c>
      <c r="U214" s="2196">
        <v>28.534602419194922</v>
      </c>
      <c r="V214" s="2196">
        <v>31.660642143312778</v>
      </c>
      <c r="W214" s="2197">
        <v>34.366453965360073</v>
      </c>
      <c r="X214" s="2517">
        <f>'3_3旧市区町年齢3区分人口'!X264/('3_3旧市区町年齢3区分人口'!X261-'3_3旧市区町年齢3区分人口'!X265)*100</f>
        <v>38.282423635453178</v>
      </c>
    </row>
    <row r="215" spans="1:24" ht="15" customHeight="1">
      <c r="A215" s="996" t="s">
        <v>41</v>
      </c>
      <c r="B215" s="1008"/>
      <c r="W215" s="1008"/>
      <c r="X215" s="2514"/>
    </row>
    <row r="216" spans="1:24" ht="15" customHeight="1">
      <c r="A216" s="1001" t="s">
        <v>1421</v>
      </c>
      <c r="B216" s="1002" t="s">
        <v>42</v>
      </c>
      <c r="C216" s="2147" t="s">
        <v>2261</v>
      </c>
      <c r="D216" s="2162">
        <v>100.00000000000001</v>
      </c>
      <c r="E216" s="2162">
        <v>100</v>
      </c>
      <c r="F216" s="2162">
        <v>100</v>
      </c>
      <c r="G216" s="2162">
        <v>100.00000000000001</v>
      </c>
      <c r="H216" s="2163"/>
      <c r="I216" s="2163"/>
      <c r="J216" s="2162">
        <v>100</v>
      </c>
      <c r="K216" s="2162">
        <v>100</v>
      </c>
      <c r="L216" s="2162">
        <v>100</v>
      </c>
      <c r="M216" s="2162">
        <v>100</v>
      </c>
      <c r="N216" s="2162">
        <v>99.999999999999986</v>
      </c>
      <c r="O216" s="2162">
        <v>100</v>
      </c>
      <c r="P216" s="2162">
        <v>100</v>
      </c>
      <c r="Q216" s="2162">
        <v>99.999999999999986</v>
      </c>
      <c r="R216" s="2162">
        <v>100</v>
      </c>
      <c r="S216" s="2162">
        <v>100</v>
      </c>
      <c r="T216" s="2162">
        <v>100</v>
      </c>
      <c r="U216" s="2162">
        <v>100.00000000000001</v>
      </c>
      <c r="V216" s="2162">
        <v>100</v>
      </c>
      <c r="W216" s="2164">
        <v>100</v>
      </c>
      <c r="X216" s="2516">
        <f>'3_3旧市区町年齢3区分人口'!X267/'3_3旧市区町年齢3区分人口'!X267*100</f>
        <v>100</v>
      </c>
    </row>
    <row r="217" spans="1:24" ht="15" customHeight="1">
      <c r="A217" s="1001"/>
      <c r="B217" s="1002"/>
      <c r="C217" s="2147" t="s">
        <v>2592</v>
      </c>
      <c r="D217" s="2162">
        <v>34.176115039702921</v>
      </c>
      <c r="E217" s="2162">
        <v>38.86610507647972</v>
      </c>
      <c r="F217" s="2162">
        <v>37.779614609701916</v>
      </c>
      <c r="G217" s="2162">
        <v>37.410274454609436</v>
      </c>
      <c r="H217" s="2163"/>
      <c r="I217" s="2163"/>
      <c r="J217" s="2162">
        <v>37.38786426700841</v>
      </c>
      <c r="K217" s="2162">
        <v>36.137028269043306</v>
      </c>
      <c r="L217" s="2162">
        <v>31.053366556227925</v>
      </c>
      <c r="M217" s="2162">
        <v>25.320521055471339</v>
      </c>
      <c r="N217" s="2162">
        <v>24.069655901812727</v>
      </c>
      <c r="O217" s="2162">
        <v>25.209483907827078</v>
      </c>
      <c r="P217" s="2162">
        <v>24.373433583959901</v>
      </c>
      <c r="Q217" s="2162">
        <v>22.265429001505268</v>
      </c>
      <c r="R217" s="2162">
        <v>17.690784297767287</v>
      </c>
      <c r="S217" s="2162">
        <v>14.724708359888055</v>
      </c>
      <c r="T217" s="2162">
        <v>13.159428737977267</v>
      </c>
      <c r="U217" s="2162">
        <v>12.26589452932479</v>
      </c>
      <c r="V217" s="2162">
        <v>11.62910330193229</v>
      </c>
      <c r="W217" s="2164">
        <v>11.205834360118553</v>
      </c>
      <c r="X217" s="2516">
        <f>'3_3旧市区町年齢3区分人口'!X268/('3_3旧市区町年齢3区分人口'!X267-'3_3旧市区町年齢3区分人口'!X271)*100</f>
        <v>11.510433329778536</v>
      </c>
    </row>
    <row r="218" spans="1:24" ht="15" customHeight="1">
      <c r="A218" s="1001"/>
      <c r="B218" s="1002"/>
      <c r="C218" s="2147" t="s">
        <v>2593</v>
      </c>
      <c r="D218" s="2162">
        <v>59.988938490103905</v>
      </c>
      <c r="E218" s="2162">
        <v>53.391709155397912</v>
      </c>
      <c r="F218" s="2162">
        <v>57.467582786588835</v>
      </c>
      <c r="G218" s="2162">
        <v>58.123387285948859</v>
      </c>
      <c r="H218" s="2163"/>
      <c r="I218" s="2163"/>
      <c r="J218" s="2162">
        <v>58.313367136568786</v>
      </c>
      <c r="K218" s="2162">
        <v>58.877593649909485</v>
      </c>
      <c r="L218" s="2162">
        <v>63.426521727225428</v>
      </c>
      <c r="M218" s="2162">
        <v>68.680146964363715</v>
      </c>
      <c r="N218" s="2162">
        <v>69.22547162850185</v>
      </c>
      <c r="O218" s="2162">
        <v>66.699200152351935</v>
      </c>
      <c r="P218" s="2162">
        <v>65.454501638712173</v>
      </c>
      <c r="Q218" s="2162">
        <v>65.301053687907668</v>
      </c>
      <c r="R218" s="2162">
        <v>66.715498765633058</v>
      </c>
      <c r="S218" s="2162">
        <v>67.048131009448866</v>
      </c>
      <c r="T218" s="2162">
        <v>65.190906441270769</v>
      </c>
      <c r="U218" s="2162">
        <v>62.367545588960084</v>
      </c>
      <c r="V218" s="2162">
        <v>58.955727743304507</v>
      </c>
      <c r="W218" s="2164">
        <v>54.334143661127577</v>
      </c>
      <c r="X218" s="2516">
        <f>'3_3旧市区町年齢3区分人口'!X269/('3_3旧市区町年齢3区分人口'!X267-'3_3旧市区町年齢3区分人口'!X271)*100</f>
        <v>51.469908641711996</v>
      </c>
    </row>
    <row r="219" spans="1:24" ht="15" customHeight="1">
      <c r="A219" s="2153"/>
      <c r="B219" s="2154"/>
      <c r="C219" s="2168" t="s">
        <v>2594</v>
      </c>
      <c r="D219" s="2169">
        <v>5.8349464701931817</v>
      </c>
      <c r="E219" s="2169">
        <v>7.7421857681223667</v>
      </c>
      <c r="F219" s="2169">
        <v>4.7528026037092523</v>
      </c>
      <c r="G219" s="2169">
        <v>4.4663382594417076</v>
      </c>
      <c r="H219" s="2170"/>
      <c r="I219" s="2170"/>
      <c r="J219" s="2169">
        <v>4.2987685964228008</v>
      </c>
      <c r="K219" s="2169">
        <v>4.9853780810472079</v>
      </c>
      <c r="L219" s="2169">
        <v>5.5201117165466451</v>
      </c>
      <c r="M219" s="2169">
        <v>5.999331980164949</v>
      </c>
      <c r="N219" s="2169">
        <v>6.7048724696854176</v>
      </c>
      <c r="O219" s="2169">
        <v>8.0913159398209871</v>
      </c>
      <c r="P219" s="2169">
        <v>10.172064777327936</v>
      </c>
      <c r="Q219" s="2169">
        <v>12.433517310587055</v>
      </c>
      <c r="R219" s="2169">
        <v>15.593716936599659</v>
      </c>
      <c r="S219" s="2169">
        <v>18.227160630663082</v>
      </c>
      <c r="T219" s="2169">
        <v>21.649664820751969</v>
      </c>
      <c r="U219" s="2169">
        <v>25.36655988171513</v>
      </c>
      <c r="V219" s="2169">
        <v>29.415168954763203</v>
      </c>
      <c r="W219" s="2171">
        <v>34.460021978753872</v>
      </c>
      <c r="X219" s="2517">
        <f>'3_3旧市区町年齢3区分人口'!X270/('3_3旧市区町年齢3区分人口'!X267-'3_3旧市区町年齢3区分人口'!X271)*100</f>
        <v>37.019658028509475</v>
      </c>
    </row>
    <row r="220" spans="1:24" ht="15" customHeight="1">
      <c r="A220" s="1001" t="s">
        <v>1425</v>
      </c>
      <c r="B220" s="1002" t="s">
        <v>43</v>
      </c>
      <c r="C220" s="2147" t="s">
        <v>2261</v>
      </c>
      <c r="D220" s="2162">
        <v>100.00000000000001</v>
      </c>
      <c r="E220" s="2162">
        <v>100.00000000000001</v>
      </c>
      <c r="F220" s="2162">
        <v>100</v>
      </c>
      <c r="G220" s="2162">
        <v>100</v>
      </c>
      <c r="H220" s="2163"/>
      <c r="I220" s="2163"/>
      <c r="J220" s="2162">
        <v>100</v>
      </c>
      <c r="K220" s="2162">
        <v>100</v>
      </c>
      <c r="L220" s="2162">
        <v>100</v>
      </c>
      <c r="M220" s="2162">
        <v>100</v>
      </c>
      <c r="N220" s="2162">
        <v>100</v>
      </c>
      <c r="O220" s="2162">
        <v>100</v>
      </c>
      <c r="P220" s="2162">
        <v>100</v>
      </c>
      <c r="Q220" s="2162">
        <v>100</v>
      </c>
      <c r="R220" s="2162">
        <v>99.999999999999986</v>
      </c>
      <c r="S220" s="2162">
        <v>100</v>
      </c>
      <c r="T220" s="2162">
        <v>100</v>
      </c>
      <c r="U220" s="2162">
        <v>100</v>
      </c>
      <c r="V220" s="2162">
        <v>100</v>
      </c>
      <c r="W220" s="2164">
        <v>100</v>
      </c>
      <c r="X220" s="2516">
        <f>'3_3旧市区町年齢3区分人口'!X272/'3_3旧市区町年齢3区分人口'!X272*100</f>
        <v>100</v>
      </c>
    </row>
    <row r="221" spans="1:24" ht="15" customHeight="1">
      <c r="A221" s="1001"/>
      <c r="B221" s="1002"/>
      <c r="C221" s="2147" t="s">
        <v>2592</v>
      </c>
      <c r="D221" s="2162">
        <v>38.756385285362541</v>
      </c>
      <c r="E221" s="2162">
        <v>38.098272444066836</v>
      </c>
      <c r="F221" s="2162">
        <v>36.971729755630086</v>
      </c>
      <c r="G221" s="2162">
        <v>38.156843463831358</v>
      </c>
      <c r="H221" s="2163"/>
      <c r="I221" s="2163"/>
      <c r="J221" s="2162">
        <v>35.011269722013523</v>
      </c>
      <c r="K221" s="2162">
        <v>33.177414759236399</v>
      </c>
      <c r="L221" s="2162">
        <v>30.098393147872866</v>
      </c>
      <c r="M221" s="2162">
        <v>25.370262651572776</v>
      </c>
      <c r="N221" s="2162">
        <v>24.22619824996735</v>
      </c>
      <c r="O221" s="2162">
        <v>24.97226872113426</v>
      </c>
      <c r="P221" s="2162">
        <v>24.363194607727877</v>
      </c>
      <c r="Q221" s="2162">
        <v>22.285867033260779</v>
      </c>
      <c r="R221" s="2162">
        <v>19.408969118538653</v>
      </c>
      <c r="S221" s="2162">
        <v>17.006961459184069</v>
      </c>
      <c r="T221" s="2162">
        <v>15.79250609767808</v>
      </c>
      <c r="U221" s="2162">
        <v>14.651077113993757</v>
      </c>
      <c r="V221" s="2162">
        <v>13.812647391054478</v>
      </c>
      <c r="W221" s="2164">
        <v>12.528407917028222</v>
      </c>
      <c r="X221" s="2516">
        <f>'3_3旧市区町年齢3区分人口'!X273/('3_3旧市区町年齢3区分人口'!X272-'3_3旧市区町年齢3区分人口'!X276)*100</f>
        <v>11.502083471129044</v>
      </c>
    </row>
    <row r="222" spans="1:24" ht="15" customHeight="1">
      <c r="A222" s="1001"/>
      <c r="B222" s="1002"/>
      <c r="C222" s="2147" t="s">
        <v>2593</v>
      </c>
      <c r="D222" s="2162">
        <v>50.486935430524419</v>
      </c>
      <c r="E222" s="2162">
        <v>51.752336448598136</v>
      </c>
      <c r="F222" s="2162">
        <v>56.754512058776555</v>
      </c>
      <c r="G222" s="2162">
        <v>55.506729764611883</v>
      </c>
      <c r="H222" s="2163"/>
      <c r="I222" s="2163"/>
      <c r="J222" s="2162">
        <v>58.924211119459059</v>
      </c>
      <c r="K222" s="2162">
        <v>60.186152531104561</v>
      </c>
      <c r="L222" s="2162">
        <v>62.77813170996437</v>
      </c>
      <c r="M222" s="2162">
        <v>67.202111951317733</v>
      </c>
      <c r="N222" s="2162">
        <v>66.912628966958337</v>
      </c>
      <c r="O222" s="2162">
        <v>65.111025956477022</v>
      </c>
      <c r="P222" s="2162">
        <v>64.252684379653573</v>
      </c>
      <c r="Q222" s="2162">
        <v>65.591705808225456</v>
      </c>
      <c r="R222" s="2162">
        <v>66.808785277033493</v>
      </c>
      <c r="S222" s="2162">
        <v>66.501380624586787</v>
      </c>
      <c r="T222" s="2162">
        <v>65.117440319575948</v>
      </c>
      <c r="U222" s="2162">
        <v>63.036860372675626</v>
      </c>
      <c r="V222" s="2162">
        <v>60.64683617050791</v>
      </c>
      <c r="W222" s="2164">
        <v>57.260030577248877</v>
      </c>
      <c r="X222" s="2516">
        <f>'3_3旧市区町年齢3区分人口'!X274/('3_3旧市区町年齢3区分人口'!X272-'3_3旧市区町年齢3区分人口'!X276)*100</f>
        <v>55.221906210728221</v>
      </c>
    </row>
    <row r="223" spans="1:24" ht="15" customHeight="1">
      <c r="A223" s="2153"/>
      <c r="B223" s="2154"/>
      <c r="C223" s="2168" t="s">
        <v>2594</v>
      </c>
      <c r="D223" s="2169">
        <v>10.756679284113043</v>
      </c>
      <c r="E223" s="2169">
        <v>10.149391107335033</v>
      </c>
      <c r="F223" s="2169">
        <v>6.2737581855933557</v>
      </c>
      <c r="G223" s="2169">
        <v>6.3364267715567575</v>
      </c>
      <c r="H223" s="2170"/>
      <c r="I223" s="2170"/>
      <c r="J223" s="2169">
        <v>6.064519158527423</v>
      </c>
      <c r="K223" s="2169">
        <v>6.6364327096590374</v>
      </c>
      <c r="L223" s="2169">
        <v>7.1234751421627625</v>
      </c>
      <c r="M223" s="2169">
        <v>7.4276253971094901</v>
      </c>
      <c r="N223" s="2169">
        <v>8.861172783074311</v>
      </c>
      <c r="O223" s="2169">
        <v>9.9167053223887223</v>
      </c>
      <c r="P223" s="2169">
        <v>11.384121012618543</v>
      </c>
      <c r="Q223" s="2169">
        <v>12.122427158513768</v>
      </c>
      <c r="R223" s="2169">
        <v>13.782245604427843</v>
      </c>
      <c r="S223" s="2169">
        <v>16.491657916229144</v>
      </c>
      <c r="T223" s="2169">
        <v>19.090053582745973</v>
      </c>
      <c r="U223" s="2169">
        <v>22.31206251333062</v>
      </c>
      <c r="V223" s="2169">
        <v>25.540516438437606</v>
      </c>
      <c r="W223" s="2171">
        <v>30.211561505722905</v>
      </c>
      <c r="X223" s="2517">
        <f>'3_3旧市区町年齢3区分人口'!X275/('3_3旧市区町年齢3区分人口'!X272-'3_3旧市区町年齢3区分人口'!X276)*100</f>
        <v>33.276010318142738</v>
      </c>
    </row>
    <row r="224" spans="1:24" ht="15" customHeight="1">
      <c r="A224" s="1001">
        <v>227</v>
      </c>
      <c r="B224" s="1002" t="s">
        <v>1443</v>
      </c>
      <c r="C224" s="2147" t="s">
        <v>2261</v>
      </c>
      <c r="D224" s="2162">
        <v>100</v>
      </c>
      <c r="E224" s="2162">
        <v>100</v>
      </c>
      <c r="F224" s="2162">
        <v>99.999999999999986</v>
      </c>
      <c r="G224" s="2162">
        <v>99.999999999999986</v>
      </c>
      <c r="H224" s="2163"/>
      <c r="I224" s="2163"/>
      <c r="J224" s="2162">
        <v>100</v>
      </c>
      <c r="K224" s="2162">
        <v>100</v>
      </c>
      <c r="L224" s="2162">
        <v>100</v>
      </c>
      <c r="M224" s="2162">
        <v>100</v>
      </c>
      <c r="N224" s="2162">
        <v>100</v>
      </c>
      <c r="O224" s="2162">
        <v>100</v>
      </c>
      <c r="P224" s="2162">
        <v>100</v>
      </c>
      <c r="Q224" s="2162">
        <v>100</v>
      </c>
      <c r="R224" s="2162">
        <v>99.999999999999986</v>
      </c>
      <c r="S224" s="2162">
        <v>100</v>
      </c>
      <c r="T224" s="2162">
        <v>100</v>
      </c>
      <c r="U224" s="2162">
        <v>100</v>
      </c>
      <c r="V224" s="2162">
        <v>100</v>
      </c>
      <c r="W224" s="2164">
        <v>100</v>
      </c>
      <c r="X224" s="2516">
        <f>'3_3旧市区町年齢3区分人口'!X277/'3_3旧市区町年齢3区分人口'!X277*100</f>
        <v>100</v>
      </c>
    </row>
    <row r="225" spans="1:24" ht="15" customHeight="1">
      <c r="A225" s="1001"/>
      <c r="B225" s="1002"/>
      <c r="C225" s="2147" t="s">
        <v>2592</v>
      </c>
      <c r="D225" s="2162">
        <v>39.880814504411546</v>
      </c>
      <c r="E225" s="2162">
        <v>39.939069229961135</v>
      </c>
      <c r="F225" s="2162">
        <v>39.507920873348105</v>
      </c>
      <c r="G225" s="2162">
        <v>40.239399219981742</v>
      </c>
      <c r="H225" s="2163"/>
      <c r="I225" s="2163"/>
      <c r="J225" s="2162">
        <v>37.330590713799907</v>
      </c>
      <c r="K225" s="2162">
        <v>36.500494424932654</v>
      </c>
      <c r="L225" s="2162">
        <v>34.991756732002202</v>
      </c>
      <c r="M225" s="2162">
        <v>29.672424296016821</v>
      </c>
      <c r="N225" s="2162">
        <v>25.464393096915028</v>
      </c>
      <c r="O225" s="2162">
        <v>24.14379701174397</v>
      </c>
      <c r="P225" s="2162">
        <v>23.614619835384239</v>
      </c>
      <c r="Q225" s="2162">
        <v>23.127807268272765</v>
      </c>
      <c r="R225" s="2162">
        <v>20.776406488628389</v>
      </c>
      <c r="S225" s="2162">
        <v>18.460731886337424</v>
      </c>
      <c r="T225" s="2162">
        <v>16.456225252969645</v>
      </c>
      <c r="U225" s="2162">
        <v>14.766061613782272</v>
      </c>
      <c r="V225" s="2162">
        <v>13.987346410337837</v>
      </c>
      <c r="W225" s="2164">
        <v>12.788665254237289</v>
      </c>
      <c r="X225" s="2516">
        <f>'3_3旧市区町年齢3区分人口'!X278/('3_3旧市区町年齢3区分人口'!X277-'3_3旧市区町年齢3区分人口'!X281)*100</f>
        <v>11.504501136069486</v>
      </c>
    </row>
    <row r="226" spans="1:24" ht="15" customHeight="1">
      <c r="A226" s="1001"/>
      <c r="B226" s="1002"/>
      <c r="C226" s="2147" t="s">
        <v>2593</v>
      </c>
      <c r="D226" s="2162">
        <v>51.338204636863274</v>
      </c>
      <c r="E226" s="2162">
        <v>51.242777602689358</v>
      </c>
      <c r="F226" s="2162">
        <v>54.848969876056799</v>
      </c>
      <c r="G226" s="2162">
        <v>53.796365446850878</v>
      </c>
      <c r="H226" s="2163"/>
      <c r="I226" s="2163"/>
      <c r="J226" s="2162">
        <v>56.440455849907934</v>
      </c>
      <c r="K226" s="2162">
        <v>56.521294370375422</v>
      </c>
      <c r="L226" s="2162">
        <v>57.032423520791355</v>
      </c>
      <c r="M226" s="2162">
        <v>61.123228988582987</v>
      </c>
      <c r="N226" s="2162">
        <v>63.406647720252074</v>
      </c>
      <c r="O226" s="2162">
        <v>63.43997868459347</v>
      </c>
      <c r="P226" s="2162">
        <v>62.511205280743219</v>
      </c>
      <c r="Q226" s="2162">
        <v>61.984483462637805</v>
      </c>
      <c r="R226" s="2162">
        <v>62.145540099888549</v>
      </c>
      <c r="S226" s="2162">
        <v>61.266645695711439</v>
      </c>
      <c r="T226" s="2162">
        <v>60.213374395072591</v>
      </c>
      <c r="U226" s="2162">
        <v>59.526118885963697</v>
      </c>
      <c r="V226" s="2162">
        <v>58.240711336932364</v>
      </c>
      <c r="W226" s="2164">
        <v>55.119173728813564</v>
      </c>
      <c r="X226" s="2516">
        <f>'3_3旧市区町年齢3区分人口'!X279/('3_3旧市区町年齢3区分人口'!X277-'3_3旧市区町年齢3区分人口'!X281)*100</f>
        <v>52.118266271678792</v>
      </c>
    </row>
    <row r="227" spans="1:24" ht="15" customHeight="1">
      <c r="A227" s="2153"/>
      <c r="B227" s="2154"/>
      <c r="C227" s="2168" t="s">
        <v>2594</v>
      </c>
      <c r="D227" s="2169">
        <v>8.7809808587251776</v>
      </c>
      <c r="E227" s="2169">
        <v>8.8181531673495108</v>
      </c>
      <c r="F227" s="2169">
        <v>5.6431092505950913</v>
      </c>
      <c r="G227" s="2169">
        <v>5.9642353331673714</v>
      </c>
      <c r="H227" s="2170"/>
      <c r="I227" s="2170"/>
      <c r="J227" s="2169">
        <v>6.228953436292155</v>
      </c>
      <c r="K227" s="2169">
        <v>6.9782112046919229</v>
      </c>
      <c r="L227" s="2169">
        <v>7.9758197472064474</v>
      </c>
      <c r="M227" s="2169">
        <v>9.2043467154001846</v>
      </c>
      <c r="N227" s="2169">
        <v>11.128959182832901</v>
      </c>
      <c r="O227" s="2169">
        <v>12.416224303662561</v>
      </c>
      <c r="P227" s="2169">
        <v>13.874174883872545</v>
      </c>
      <c r="Q227" s="2169">
        <v>14.887709269089425</v>
      </c>
      <c r="R227" s="2169">
        <v>17.078053411483058</v>
      </c>
      <c r="S227" s="2169">
        <v>20.272622417951141</v>
      </c>
      <c r="T227" s="2169">
        <v>23.330400351957763</v>
      </c>
      <c r="U227" s="2169">
        <v>25.707819500254033</v>
      </c>
      <c r="V227" s="2169">
        <v>27.771942252729804</v>
      </c>
      <c r="W227" s="2171">
        <v>32.092161016949149</v>
      </c>
      <c r="X227" s="2517">
        <f>'3_3旧市区町年齢3区分人口'!X280/('3_3旧市区町年齢3区分人口'!X277-'3_3旧市区町年齢3区分人口'!X281)*100</f>
        <v>36.377232592251715</v>
      </c>
    </row>
    <row r="228" spans="1:24" ht="15" customHeight="1">
      <c r="A228" s="2150" t="s">
        <v>1551</v>
      </c>
      <c r="B228" s="2151" t="s">
        <v>1552</v>
      </c>
      <c r="C228" s="2191" t="s">
        <v>2261</v>
      </c>
      <c r="D228" s="2165">
        <v>100</v>
      </c>
      <c r="E228" s="2165">
        <v>100</v>
      </c>
      <c r="F228" s="2165">
        <v>100.00000000000001</v>
      </c>
      <c r="G228" s="2165">
        <v>100</v>
      </c>
      <c r="H228" s="2165"/>
      <c r="I228" s="2165"/>
      <c r="J228" s="2165">
        <v>100</v>
      </c>
      <c r="K228" s="2165">
        <v>100</v>
      </c>
      <c r="L228" s="2165">
        <v>100</v>
      </c>
      <c r="M228" s="2165">
        <v>100</v>
      </c>
      <c r="N228" s="2165">
        <v>100</v>
      </c>
      <c r="O228" s="2165">
        <v>100</v>
      </c>
      <c r="P228" s="2165">
        <v>99.999999999999986</v>
      </c>
      <c r="Q228" s="2165">
        <v>100</v>
      </c>
      <c r="R228" s="2165">
        <v>100</v>
      </c>
      <c r="S228" s="2165">
        <v>100</v>
      </c>
      <c r="T228" s="2165">
        <v>100</v>
      </c>
      <c r="U228" s="2165">
        <v>100</v>
      </c>
      <c r="V228" s="2165">
        <v>100</v>
      </c>
      <c r="W228" s="2166">
        <v>100</v>
      </c>
      <c r="X228" s="2516">
        <f>'3_3旧市区町年齢3区分人口'!X282/'3_3旧市区町年齢3区分人口'!X282*100</f>
        <v>100</v>
      </c>
    </row>
    <row r="229" spans="1:24" ht="15" customHeight="1">
      <c r="A229" s="2150"/>
      <c r="B229" s="2151"/>
      <c r="C229" s="2191" t="s">
        <v>2592</v>
      </c>
      <c r="D229" s="2165">
        <v>39.583514099783081</v>
      </c>
      <c r="E229" s="2165">
        <v>39.29567194269292</v>
      </c>
      <c r="F229" s="2165">
        <v>39.139920285294735</v>
      </c>
      <c r="G229" s="2165">
        <v>39.829290965942704</v>
      </c>
      <c r="H229" s="2165"/>
      <c r="I229" s="2165"/>
      <c r="J229" s="2165">
        <v>36.455466809853007</v>
      </c>
      <c r="K229" s="2165">
        <v>35.863810940797897</v>
      </c>
      <c r="L229" s="2165">
        <v>33.957346841390454</v>
      </c>
      <c r="M229" s="2165">
        <v>28.278385426803158</v>
      </c>
      <c r="N229" s="2165">
        <v>24.550637421806954</v>
      </c>
      <c r="O229" s="2165">
        <v>24.525249412580408</v>
      </c>
      <c r="P229" s="2165">
        <v>24.955163652667764</v>
      </c>
      <c r="Q229" s="2165">
        <v>24.314015922977227</v>
      </c>
      <c r="R229" s="2165">
        <v>21.029739776951672</v>
      </c>
      <c r="S229" s="2165">
        <v>18.174999062371075</v>
      </c>
      <c r="T229" s="2165">
        <v>16.156482230179815</v>
      </c>
      <c r="U229" s="2165">
        <v>15.050685748360168</v>
      </c>
      <c r="V229" s="2165">
        <v>15.042511445389142</v>
      </c>
      <c r="W229" s="2166">
        <v>14.17626179551554</v>
      </c>
      <c r="X229" s="2516">
        <f>'3_3旧市区町年齢3区分人口'!X283/('3_3旧市区町年齢3区分人口'!X282-'3_3旧市区町年齢3区分人口'!X286)*100</f>
        <v>12.795492028587136</v>
      </c>
    </row>
    <row r="230" spans="1:24" ht="15" customHeight="1">
      <c r="A230" s="2150"/>
      <c r="B230" s="2151"/>
      <c r="C230" s="2191" t="s">
        <v>2593</v>
      </c>
      <c r="D230" s="2165">
        <v>51.635574837310195</v>
      </c>
      <c r="E230" s="2165">
        <v>52.065371252091111</v>
      </c>
      <c r="F230" s="2165">
        <v>55.51080344031886</v>
      </c>
      <c r="G230" s="2165">
        <v>54.462097523873908</v>
      </c>
      <c r="H230" s="2165"/>
      <c r="I230" s="2165"/>
      <c r="J230" s="2165">
        <v>57.235384925162755</v>
      </c>
      <c r="K230" s="2165">
        <v>56.970347046814986</v>
      </c>
      <c r="L230" s="2165">
        <v>58.069962926256288</v>
      </c>
      <c r="M230" s="2165">
        <v>62.78463275076875</v>
      </c>
      <c r="N230" s="2165">
        <v>64.906168342703296</v>
      </c>
      <c r="O230" s="2165">
        <v>63.807249335541769</v>
      </c>
      <c r="P230" s="2165">
        <v>62.255268270811534</v>
      </c>
      <c r="Q230" s="2165">
        <v>62.032956859840773</v>
      </c>
      <c r="R230" s="2165">
        <v>63.137546468401482</v>
      </c>
      <c r="S230" s="2165">
        <v>63.331208041105647</v>
      </c>
      <c r="T230" s="2165">
        <v>63.039544106888457</v>
      </c>
      <c r="U230" s="2165">
        <v>62.146690518783544</v>
      </c>
      <c r="V230" s="2165">
        <v>60.022890778286467</v>
      </c>
      <c r="W230" s="2166">
        <v>56.501601592935678</v>
      </c>
      <c r="X230" s="2516">
        <f>'3_3旧市区町年齢3区分人口'!X284/('3_3旧市区町年齢3区分人口'!X282-'3_3旧市区町年齢3区分人口'!X286)*100</f>
        <v>53.765805387575597</v>
      </c>
    </row>
    <row r="231" spans="1:24" ht="15" customHeight="1">
      <c r="A231" s="2174"/>
      <c r="B231" s="2175"/>
      <c r="C231" s="2192" t="s">
        <v>2594</v>
      </c>
      <c r="D231" s="2196">
        <v>8.7809110629067231</v>
      </c>
      <c r="E231" s="2196">
        <v>8.6389568052159742</v>
      </c>
      <c r="F231" s="2196">
        <v>5.3492762743864066</v>
      </c>
      <c r="G231" s="2196">
        <v>5.7086115101833856</v>
      </c>
      <c r="H231" s="2196"/>
      <c r="I231" s="2196"/>
      <c r="J231" s="2196">
        <v>6.309148264984227</v>
      </c>
      <c r="K231" s="2196">
        <v>7.1658420123871149</v>
      </c>
      <c r="L231" s="2196">
        <v>7.9726902323532647</v>
      </c>
      <c r="M231" s="2196">
        <v>8.9369818224280877</v>
      </c>
      <c r="N231" s="2196">
        <v>10.543194235489747</v>
      </c>
      <c r="O231" s="2196">
        <v>11.667501251877816</v>
      </c>
      <c r="P231" s="2196">
        <v>12.7895680765207</v>
      </c>
      <c r="Q231" s="2196">
        <v>13.653027217182004</v>
      </c>
      <c r="R231" s="2196">
        <v>15.832713754646841</v>
      </c>
      <c r="S231" s="2196">
        <v>18.493792896523274</v>
      </c>
      <c r="T231" s="2196">
        <v>20.803973662931732</v>
      </c>
      <c r="U231" s="2196">
        <v>22.802623732856294</v>
      </c>
      <c r="V231" s="2196">
        <v>24.934597776324395</v>
      </c>
      <c r="W231" s="2197">
        <v>29.322136611548782</v>
      </c>
      <c r="X231" s="2517">
        <f>'3_3旧市区町年齢3区分人口'!X285/('3_3旧市区町年齢3区分人口'!X282-'3_3旧市区町年齢3区分人口'!X286)*100</f>
        <v>33.438702583837269</v>
      </c>
    </row>
    <row r="232" spans="1:24" ht="15" customHeight="1">
      <c r="A232" s="2150" t="s">
        <v>1553</v>
      </c>
      <c r="B232" s="2151" t="s">
        <v>1550</v>
      </c>
      <c r="C232" s="2191" t="s">
        <v>2261</v>
      </c>
      <c r="D232" s="2165">
        <v>99.999999999999986</v>
      </c>
      <c r="E232" s="2165">
        <v>99.999999999999986</v>
      </c>
      <c r="F232" s="2165">
        <v>100</v>
      </c>
      <c r="G232" s="2165">
        <v>100</v>
      </c>
      <c r="H232" s="2165"/>
      <c r="I232" s="2165"/>
      <c r="J232" s="2165">
        <v>100</v>
      </c>
      <c r="K232" s="2165">
        <v>100</v>
      </c>
      <c r="L232" s="2165">
        <v>100</v>
      </c>
      <c r="M232" s="2165">
        <v>100</v>
      </c>
      <c r="N232" s="2165">
        <v>100</v>
      </c>
      <c r="O232" s="2165">
        <v>100</v>
      </c>
      <c r="P232" s="2165">
        <v>100</v>
      </c>
      <c r="Q232" s="2165">
        <v>100</v>
      </c>
      <c r="R232" s="2165">
        <v>100</v>
      </c>
      <c r="S232" s="2165">
        <v>100</v>
      </c>
      <c r="T232" s="2165">
        <v>100</v>
      </c>
      <c r="U232" s="2165">
        <v>100</v>
      </c>
      <c r="V232" s="2165">
        <v>100</v>
      </c>
      <c r="W232" s="2166">
        <v>100</v>
      </c>
      <c r="X232" s="2516">
        <f>'3_3旧市区町年齢3区分人口'!X287/'3_3旧市区町年齢3区分人口'!X287*100</f>
        <v>100</v>
      </c>
    </row>
    <row r="233" spans="1:24" ht="15" customHeight="1">
      <c r="A233" s="2150"/>
      <c r="B233" s="2151"/>
      <c r="C233" s="2191" t="s">
        <v>2592</v>
      </c>
      <c r="D233" s="2165">
        <v>41.305194299509381</v>
      </c>
      <c r="E233" s="2165">
        <v>41.872819536948938</v>
      </c>
      <c r="F233" s="2165">
        <v>40.632773631840799</v>
      </c>
      <c r="G233" s="2165">
        <v>41.055155875299761</v>
      </c>
      <c r="H233" s="2165"/>
      <c r="I233" s="2165"/>
      <c r="J233" s="2165">
        <v>37.658968680797216</v>
      </c>
      <c r="K233" s="2165">
        <v>37.090440939813327</v>
      </c>
      <c r="L233" s="2165">
        <v>35.989449573124176</v>
      </c>
      <c r="M233" s="2165">
        <v>31.365565322825102</v>
      </c>
      <c r="N233" s="2165">
        <v>26.270096463022508</v>
      </c>
      <c r="O233" s="2165">
        <v>24.045331362404536</v>
      </c>
      <c r="P233" s="2165">
        <v>22.537863282848956</v>
      </c>
      <c r="Q233" s="2165">
        <v>22.689353266705211</v>
      </c>
      <c r="R233" s="2165">
        <v>21.514043543294001</v>
      </c>
      <c r="S233" s="2165">
        <v>19.534561813305647</v>
      </c>
      <c r="T233" s="2165">
        <v>16.89622641509434</v>
      </c>
      <c r="U233" s="2165">
        <v>14.284279256654948</v>
      </c>
      <c r="V233" s="2165">
        <v>12.626819585355095</v>
      </c>
      <c r="W233" s="2166">
        <v>11.245525243797063</v>
      </c>
      <c r="X233" s="2516">
        <f>'3_3旧市区町年齢3区分人口'!X288/('3_3旧市区町年齢3区分人口'!X287-'3_3旧市区町年齢3区分人口'!X291)*100</f>
        <v>10.246810870770938</v>
      </c>
    </row>
    <row r="234" spans="1:24" ht="15" customHeight="1">
      <c r="A234" s="2150"/>
      <c r="B234" s="2151"/>
      <c r="C234" s="2191" t="s">
        <v>2593</v>
      </c>
      <c r="D234" s="2165">
        <v>49.630091114399185</v>
      </c>
      <c r="E234" s="2165">
        <v>49.040596257532506</v>
      </c>
      <c r="F234" s="2165">
        <v>53.334888059701491</v>
      </c>
      <c r="G234" s="2165">
        <v>52.278177458033568</v>
      </c>
      <c r="H234" s="2165"/>
      <c r="I234" s="2165"/>
      <c r="J234" s="2165">
        <v>55.868396077190766</v>
      </c>
      <c r="K234" s="2165">
        <v>55.938204055358867</v>
      </c>
      <c r="L234" s="2165">
        <v>55.757617824668557</v>
      </c>
      <c r="M234" s="2165">
        <v>58.707183995150046</v>
      </c>
      <c r="N234" s="2165">
        <v>61.816720257234728</v>
      </c>
      <c r="O234" s="2165">
        <v>62.757657879609098</v>
      </c>
      <c r="P234" s="2165">
        <v>63.004502660663121</v>
      </c>
      <c r="Q234" s="2165">
        <v>61.757660857355248</v>
      </c>
      <c r="R234" s="2165">
        <v>60.678078776799069</v>
      </c>
      <c r="S234" s="2165">
        <v>59.036248810450729</v>
      </c>
      <c r="T234" s="2165">
        <v>57.849056603773583</v>
      </c>
      <c r="U234" s="2165">
        <v>57.820190858864898</v>
      </c>
      <c r="V234" s="2165">
        <v>57.62020291133657</v>
      </c>
      <c r="W234" s="2166">
        <v>54.474756202937911</v>
      </c>
      <c r="X234" s="2516">
        <f>'3_3旧市区町年齢3区分人口'!X289/('3_3旧市区町年齢3区分人口'!X287-'3_3旧市区町年齢3区分人口'!X291)*100</f>
        <v>50.9567387687188</v>
      </c>
    </row>
    <row r="235" spans="1:24" ht="15" customHeight="1">
      <c r="A235" s="2174"/>
      <c r="B235" s="2175"/>
      <c r="C235" s="2192" t="s">
        <v>2594</v>
      </c>
      <c r="D235" s="2196">
        <v>9.0647145860914247</v>
      </c>
      <c r="E235" s="2196">
        <v>9.0865842055185535</v>
      </c>
      <c r="F235" s="2196">
        <v>6.032338308457712</v>
      </c>
      <c r="G235" s="2196">
        <v>6.666666666666667</v>
      </c>
      <c r="H235" s="2196"/>
      <c r="I235" s="2196"/>
      <c r="J235" s="2196">
        <v>6.4726352420120215</v>
      </c>
      <c r="K235" s="2196">
        <v>6.9713550048278075</v>
      </c>
      <c r="L235" s="2196">
        <v>8.2529326022072613</v>
      </c>
      <c r="M235" s="2196">
        <v>9.9272506820248552</v>
      </c>
      <c r="N235" s="2196">
        <v>11.913183279742766</v>
      </c>
      <c r="O235" s="2196">
        <v>13.197010757986369</v>
      </c>
      <c r="P235" s="2196">
        <v>14.457634056487926</v>
      </c>
      <c r="Q235" s="2196">
        <v>15.552985875939541</v>
      </c>
      <c r="R235" s="2196">
        <v>17.80787767990693</v>
      </c>
      <c r="S235" s="2196">
        <v>21.42918937624362</v>
      </c>
      <c r="T235" s="2196">
        <v>25.254716981132074</v>
      </c>
      <c r="U235" s="2196">
        <v>27.895529884480158</v>
      </c>
      <c r="V235" s="2196">
        <v>29.752977503308337</v>
      </c>
      <c r="W235" s="2197">
        <v>34.279718553265035</v>
      </c>
      <c r="X235" s="2517">
        <f>'3_3旧市区町年齢3区分人口'!X290/('3_3旧市区町年齢3区分人口'!X287-'3_3旧市区町年齢3区分人口'!X291)*100</f>
        <v>38.796450360510256</v>
      </c>
    </row>
    <row r="236" spans="1:24" ht="15" customHeight="1">
      <c r="A236" s="2150" t="s">
        <v>1555</v>
      </c>
      <c r="B236" s="2151" t="s">
        <v>1556</v>
      </c>
      <c r="C236" s="2191" t="s">
        <v>2261</v>
      </c>
      <c r="D236" s="2165">
        <v>100.00000000000001</v>
      </c>
      <c r="E236" s="2165">
        <v>100</v>
      </c>
      <c r="F236" s="2165">
        <v>99.999999999999986</v>
      </c>
      <c r="G236" s="2165">
        <v>100</v>
      </c>
      <c r="H236" s="2165"/>
      <c r="I236" s="2165"/>
      <c r="J236" s="2165">
        <v>100</v>
      </c>
      <c r="K236" s="2165">
        <v>100</v>
      </c>
      <c r="L236" s="2165">
        <v>100</v>
      </c>
      <c r="M236" s="2165">
        <v>100</v>
      </c>
      <c r="N236" s="2165">
        <v>100</v>
      </c>
      <c r="O236" s="2165">
        <v>100</v>
      </c>
      <c r="P236" s="2165">
        <v>99.999999999999986</v>
      </c>
      <c r="Q236" s="2165">
        <v>100</v>
      </c>
      <c r="R236" s="2165">
        <v>100.00000000000001</v>
      </c>
      <c r="S236" s="2165">
        <v>100.00000000000001</v>
      </c>
      <c r="T236" s="2165">
        <v>100</v>
      </c>
      <c r="U236" s="2165">
        <v>100</v>
      </c>
      <c r="V236" s="2165">
        <v>100</v>
      </c>
      <c r="W236" s="2166">
        <v>100</v>
      </c>
      <c r="X236" s="2516">
        <f>'3_3旧市区町年齢3区分人口'!X292/'3_3旧市区町年齢3区分人口'!X292*100</f>
        <v>100</v>
      </c>
    </row>
    <row r="237" spans="1:24" ht="15" customHeight="1">
      <c r="A237" s="2150"/>
      <c r="B237" s="2151"/>
      <c r="C237" s="2191" t="s">
        <v>2592</v>
      </c>
      <c r="D237" s="2165">
        <v>39.219480728914689</v>
      </c>
      <c r="E237" s="2165">
        <v>39.68877968877969</v>
      </c>
      <c r="F237" s="2165">
        <v>38.607693505684473</v>
      </c>
      <c r="G237" s="2165">
        <v>39.182282793867124</v>
      </c>
      <c r="H237" s="2165"/>
      <c r="I237" s="2165"/>
      <c r="J237" s="2165">
        <v>39.331026528258363</v>
      </c>
      <c r="K237" s="2165">
        <v>36.497890295358651</v>
      </c>
      <c r="L237" s="2165">
        <v>34.787701317715957</v>
      </c>
      <c r="M237" s="2165">
        <v>29.340574088440651</v>
      </c>
      <c r="N237" s="2165">
        <v>26.508289181336526</v>
      </c>
      <c r="O237" s="2165">
        <v>24.153267191241877</v>
      </c>
      <c r="P237" s="2165">
        <v>21.900975786049873</v>
      </c>
      <c r="Q237" s="2165">
        <v>20.51044941742186</v>
      </c>
      <c r="R237" s="2165">
        <v>18.106119287374128</v>
      </c>
      <c r="S237" s="2165">
        <v>17.022538552787665</v>
      </c>
      <c r="T237" s="2165">
        <v>16.069958847736626</v>
      </c>
      <c r="U237" s="2165">
        <v>14.307760141093476</v>
      </c>
      <c r="V237" s="2165">
        <v>12.809315866084425</v>
      </c>
      <c r="W237" s="2166">
        <v>10.440898025426021</v>
      </c>
      <c r="X237" s="2516">
        <f>'3_3旧市区町年齢3区分人口'!X293/('3_3旧市区町年齢3区分人口'!X292-'3_3旧市区町年齢3区分人口'!X296)*100</f>
        <v>8.7117701575532909</v>
      </c>
    </row>
    <row r="238" spans="1:24" ht="15" customHeight="1">
      <c r="A238" s="2150"/>
      <c r="B238" s="2151"/>
      <c r="C238" s="2191" t="s">
        <v>2593</v>
      </c>
      <c r="D238" s="2165">
        <v>52.572165779712954</v>
      </c>
      <c r="E238" s="2165">
        <v>51.760851760851757</v>
      </c>
      <c r="F238" s="2165">
        <v>55.83242485594144</v>
      </c>
      <c r="G238" s="2165">
        <v>55.31980796035311</v>
      </c>
      <c r="H238" s="2165"/>
      <c r="I238" s="2165"/>
      <c r="J238" s="2165">
        <v>54.607202358067411</v>
      </c>
      <c r="K238" s="2165">
        <v>56.843354430379748</v>
      </c>
      <c r="L238" s="2165">
        <v>57.657393850658856</v>
      </c>
      <c r="M238" s="2165">
        <v>61.768813033359194</v>
      </c>
      <c r="N238" s="2165">
        <v>62.211587762775586</v>
      </c>
      <c r="O238" s="2165">
        <v>62.572699281560041</v>
      </c>
      <c r="P238" s="2165">
        <v>61.745572822551495</v>
      </c>
      <c r="Q238" s="2165">
        <v>62.1046791196597</v>
      </c>
      <c r="R238" s="2165">
        <v>62.567776917118515</v>
      </c>
      <c r="S238" s="2165">
        <v>59.391063661526303</v>
      </c>
      <c r="T238" s="2165">
        <v>55.905349794238681</v>
      </c>
      <c r="U238" s="2165">
        <v>54.012345679012341</v>
      </c>
      <c r="V238" s="2165">
        <v>52.76564774381368</v>
      </c>
      <c r="W238" s="2166">
        <v>50.392209899918846</v>
      </c>
      <c r="X238" s="2516">
        <f>'3_3旧市区町年齢3区分人口'!X294/('3_3旧市区町年齢3区分人口'!X292-'3_3旧市区町年齢3区分人口'!X296)*100</f>
        <v>46.709916589434663</v>
      </c>
    </row>
    <row r="239" spans="1:24" ht="15" customHeight="1">
      <c r="A239" s="2174"/>
      <c r="B239" s="2175"/>
      <c r="C239" s="2192" t="s">
        <v>2594</v>
      </c>
      <c r="D239" s="2196">
        <v>8.2083534913723604</v>
      </c>
      <c r="E239" s="2196">
        <v>8.5503685503685514</v>
      </c>
      <c r="F239" s="2196">
        <v>5.559881638374085</v>
      </c>
      <c r="G239" s="2196">
        <v>5.4979092457797734</v>
      </c>
      <c r="H239" s="2196"/>
      <c r="I239" s="2196"/>
      <c r="J239" s="2196">
        <v>6.0617711136742285</v>
      </c>
      <c r="K239" s="2196">
        <v>6.658755274261603</v>
      </c>
      <c r="L239" s="2196">
        <v>7.5549048316251826</v>
      </c>
      <c r="M239" s="2196">
        <v>8.8906128782001552</v>
      </c>
      <c r="N239" s="2196">
        <v>11.280123055887882</v>
      </c>
      <c r="O239" s="2196">
        <v>13.274033527198084</v>
      </c>
      <c r="P239" s="2196">
        <v>16.353451391398625</v>
      </c>
      <c r="Q239" s="2196">
        <v>17.38487146291844</v>
      </c>
      <c r="R239" s="2196">
        <v>19.326103795507361</v>
      </c>
      <c r="S239" s="2196">
        <v>23.586397785686042</v>
      </c>
      <c r="T239" s="2196">
        <v>28.02469135802469</v>
      </c>
      <c r="U239" s="2196">
        <v>31.67989417989418</v>
      </c>
      <c r="V239" s="2196">
        <v>34.425036390101894</v>
      </c>
      <c r="W239" s="2197">
        <v>39.166892074655124</v>
      </c>
      <c r="X239" s="2517">
        <f>'3_3旧市区町年齢3区分人口'!X295/('3_3旧市区町年齢3区分人口'!X292-'3_3旧市区町年齢3区分人口'!X296)*100</f>
        <v>44.578313253012048</v>
      </c>
    </row>
    <row r="240" spans="1:24" ht="15" customHeight="1">
      <c r="A240" s="2150" t="s">
        <v>1557</v>
      </c>
      <c r="B240" s="2151" t="s">
        <v>1558</v>
      </c>
      <c r="C240" s="2191" t="s">
        <v>2261</v>
      </c>
      <c r="D240" s="2165">
        <v>100.00000000000001</v>
      </c>
      <c r="E240" s="2165">
        <v>100</v>
      </c>
      <c r="F240" s="2165">
        <v>100</v>
      </c>
      <c r="G240" s="2165">
        <v>100</v>
      </c>
      <c r="H240" s="2165"/>
      <c r="I240" s="2165"/>
      <c r="J240" s="2165">
        <v>100</v>
      </c>
      <c r="K240" s="2165">
        <v>100</v>
      </c>
      <c r="L240" s="2165">
        <v>99.999999999999986</v>
      </c>
      <c r="M240" s="2165">
        <v>100</v>
      </c>
      <c r="N240" s="2165">
        <v>100</v>
      </c>
      <c r="O240" s="2165">
        <v>100</v>
      </c>
      <c r="P240" s="2165">
        <v>100</v>
      </c>
      <c r="Q240" s="2165">
        <v>100</v>
      </c>
      <c r="R240" s="2165">
        <v>100</v>
      </c>
      <c r="S240" s="2165">
        <v>100</v>
      </c>
      <c r="T240" s="2165">
        <v>100</v>
      </c>
      <c r="U240" s="2165">
        <v>100</v>
      </c>
      <c r="V240" s="2165">
        <v>100</v>
      </c>
      <c r="W240" s="2166">
        <v>100</v>
      </c>
      <c r="X240" s="2516">
        <f>'3_3旧市区町年齢3区分人口'!X297/'3_3旧市区町年齢3区分人口'!X297*100</f>
        <v>100</v>
      </c>
    </row>
    <row r="241" spans="1:24" ht="15" customHeight="1">
      <c r="A241" s="2150"/>
      <c r="B241" s="2151"/>
      <c r="C241" s="2191" t="s">
        <v>2592</v>
      </c>
      <c r="D241" s="2165">
        <v>38.521400778210122</v>
      </c>
      <c r="E241" s="2165">
        <v>38.526504941599285</v>
      </c>
      <c r="F241" s="2165">
        <v>39.522451888809698</v>
      </c>
      <c r="G241" s="2165">
        <v>41.374977562376593</v>
      </c>
      <c r="H241" s="2165"/>
      <c r="I241" s="2165"/>
      <c r="J241" s="2165">
        <v>38.098007852261162</v>
      </c>
      <c r="K241" s="2165">
        <v>37.895688875489903</v>
      </c>
      <c r="L241" s="2165">
        <v>37.479541734860881</v>
      </c>
      <c r="M241" s="2165">
        <v>32.481554795753105</v>
      </c>
      <c r="N241" s="2165">
        <v>26.851666999401079</v>
      </c>
      <c r="O241" s="2165">
        <v>22.321614312460994</v>
      </c>
      <c r="P241" s="2165">
        <v>20.717567271931745</v>
      </c>
      <c r="Q241" s="2165">
        <v>20.309347679892401</v>
      </c>
      <c r="R241" s="2165">
        <v>20.33976124885216</v>
      </c>
      <c r="S241" s="2165">
        <v>19.023836549375709</v>
      </c>
      <c r="T241" s="2165">
        <v>17.696698932737654</v>
      </c>
      <c r="U241" s="2165">
        <v>14.688183807439826</v>
      </c>
      <c r="V241" s="2165">
        <v>11.36155954919281</v>
      </c>
      <c r="W241" s="2166">
        <v>8.9860139860139849</v>
      </c>
      <c r="X241" s="2516">
        <f>'3_3旧市区町年齢3区分人口'!X298/('3_3旧市区町年齢3区分人口'!X297-'3_3旧市区町年齢3区分人口'!X301)*100</f>
        <v>7.4638844301765648</v>
      </c>
    </row>
    <row r="242" spans="1:24" ht="15" customHeight="1">
      <c r="A242" s="2150"/>
      <c r="B242" s="2151"/>
      <c r="C242" s="2191" t="s">
        <v>2593</v>
      </c>
      <c r="D242" s="2165">
        <v>52.71447100240875</v>
      </c>
      <c r="E242" s="2165">
        <v>52.21922731356694</v>
      </c>
      <c r="F242" s="2165">
        <v>54.383464005702066</v>
      </c>
      <c r="G242" s="2165">
        <v>52.611739364566503</v>
      </c>
      <c r="H242" s="2165"/>
      <c r="I242" s="2165"/>
      <c r="J242" s="2165">
        <v>56.390868111094946</v>
      </c>
      <c r="K242" s="2165">
        <v>55.562255049743747</v>
      </c>
      <c r="L242" s="2165">
        <v>54.713584288052374</v>
      </c>
      <c r="M242" s="2165">
        <v>58.43080798992262</v>
      </c>
      <c r="N242" s="2165">
        <v>61.189858255140749</v>
      </c>
      <c r="O242" s="2165">
        <v>64.239650509673396</v>
      </c>
      <c r="P242" s="2165">
        <v>63.618464231021655</v>
      </c>
      <c r="Q242" s="2165">
        <v>62.160950459538221</v>
      </c>
      <c r="R242" s="2165">
        <v>59.573002754820934</v>
      </c>
      <c r="S242" s="2165">
        <v>56.776390465380246</v>
      </c>
      <c r="T242" s="2165">
        <v>53.41275750806652</v>
      </c>
      <c r="U242" s="2165">
        <v>52.981400437636758</v>
      </c>
      <c r="V242" s="2165">
        <v>53.548583612549493</v>
      </c>
      <c r="W242" s="2166">
        <v>51.888111888111887</v>
      </c>
      <c r="X242" s="2516">
        <f>'3_3旧市区町年齢3区分人口'!X299/('3_3旧市区町年齢3区分人口'!X297-'3_3旧市区町年齢3区分人口'!X301)*100</f>
        <v>48.073836276083462</v>
      </c>
    </row>
    <row r="243" spans="1:24" ht="15" customHeight="1">
      <c r="A243" s="2174"/>
      <c r="B243" s="2175"/>
      <c r="C243" s="2192" t="s">
        <v>2594</v>
      </c>
      <c r="D243" s="2196">
        <v>8.7641282193811367</v>
      </c>
      <c r="E243" s="2196">
        <v>9.2542677448337827</v>
      </c>
      <c r="F243" s="2196">
        <v>6.0940841054882391</v>
      </c>
      <c r="G243" s="2196">
        <v>6.0132830730569022</v>
      </c>
      <c r="H243" s="2196"/>
      <c r="I243" s="2196"/>
      <c r="J243" s="2196">
        <v>5.5111240366438858</v>
      </c>
      <c r="K243" s="2196">
        <v>6.5420560747663545</v>
      </c>
      <c r="L243" s="2196">
        <v>7.8068739770867426</v>
      </c>
      <c r="M243" s="2196">
        <v>9.0876372143242765</v>
      </c>
      <c r="N243" s="2196">
        <v>11.958474745458176</v>
      </c>
      <c r="O243" s="2196">
        <v>13.438735177865613</v>
      </c>
      <c r="P243" s="2196">
        <v>15.663968497046598</v>
      </c>
      <c r="Q243" s="2196">
        <v>17.529701860569379</v>
      </c>
      <c r="R243" s="2196">
        <v>20.087235996326903</v>
      </c>
      <c r="S243" s="2196">
        <v>24.199772985244042</v>
      </c>
      <c r="T243" s="2196">
        <v>28.89054355919583</v>
      </c>
      <c r="U243" s="2196">
        <v>32.330415754923415</v>
      </c>
      <c r="V243" s="2196">
        <v>35.089856838257695</v>
      </c>
      <c r="W243" s="2197">
        <v>39.125874125874127</v>
      </c>
      <c r="X243" s="2517">
        <f>'3_3旧市区町年齢3区分人口'!X300/('3_3旧市区町年齢3区分人口'!X297-'3_3旧市区町年齢3区分人口'!X301)*100</f>
        <v>44.462279293739968</v>
      </c>
    </row>
    <row r="244" spans="1:24" ht="15" customHeight="1">
      <c r="A244" s="1001" t="s">
        <v>1424</v>
      </c>
      <c r="B244" s="1002" t="s">
        <v>1492</v>
      </c>
      <c r="C244" s="2147" t="s">
        <v>2261</v>
      </c>
      <c r="D244" s="2162">
        <v>100.00000000000001</v>
      </c>
      <c r="E244" s="2162">
        <v>100</v>
      </c>
      <c r="F244" s="2162">
        <v>100.00000000000001</v>
      </c>
      <c r="G244" s="2162">
        <v>100.00000000000001</v>
      </c>
      <c r="H244" s="2163"/>
      <c r="I244" s="2163"/>
      <c r="J244" s="2162">
        <v>100</v>
      </c>
      <c r="K244" s="2162">
        <v>100</v>
      </c>
      <c r="L244" s="2162">
        <v>100</v>
      </c>
      <c r="M244" s="2162">
        <v>100</v>
      </c>
      <c r="N244" s="2162">
        <v>100</v>
      </c>
      <c r="O244" s="2162">
        <v>100.00000000000001</v>
      </c>
      <c r="P244" s="2162">
        <v>99.999999999999986</v>
      </c>
      <c r="Q244" s="2162">
        <v>100</v>
      </c>
      <c r="R244" s="2162">
        <v>100</v>
      </c>
      <c r="S244" s="2162">
        <v>100</v>
      </c>
      <c r="T244" s="2162">
        <v>100</v>
      </c>
      <c r="U244" s="2162">
        <v>100</v>
      </c>
      <c r="V244" s="2162">
        <v>100</v>
      </c>
      <c r="W244" s="2164">
        <v>100</v>
      </c>
      <c r="X244" s="2516">
        <f>'3_3旧市区町年齢3区分人口'!X302/'3_3旧市区町年齢3区分人口'!X302*100</f>
        <v>100</v>
      </c>
    </row>
    <row r="245" spans="1:24" ht="15" customHeight="1">
      <c r="A245" s="1001"/>
      <c r="B245" s="1002"/>
      <c r="C245" s="2147" t="s">
        <v>2592</v>
      </c>
      <c r="D245" s="2162">
        <v>38.56734513783644</v>
      </c>
      <c r="E245" s="2162">
        <v>38.95577588920365</v>
      </c>
      <c r="F245" s="2162">
        <v>38.092133021364731</v>
      </c>
      <c r="G245" s="2162">
        <v>38.235683360747167</v>
      </c>
      <c r="H245" s="2163"/>
      <c r="I245" s="2163"/>
      <c r="J245" s="2162">
        <v>35.396555771913107</v>
      </c>
      <c r="K245" s="2162">
        <v>33.956073109091164</v>
      </c>
      <c r="L245" s="2162">
        <v>30.733880090497738</v>
      </c>
      <c r="M245" s="2162">
        <v>26.299411269974769</v>
      </c>
      <c r="N245" s="2162">
        <v>24.256070519313422</v>
      </c>
      <c r="O245" s="2162">
        <v>25.388581200071464</v>
      </c>
      <c r="P245" s="2162">
        <v>25.271056133261048</v>
      </c>
      <c r="Q245" s="2162">
        <v>23.506855261729914</v>
      </c>
      <c r="R245" s="2162">
        <v>19.797700042145824</v>
      </c>
      <c r="S245" s="2162">
        <v>16.907807199453387</v>
      </c>
      <c r="T245" s="2162">
        <v>15.544365257730719</v>
      </c>
      <c r="U245" s="2162">
        <v>14.5689008108873</v>
      </c>
      <c r="V245" s="2162">
        <v>13.988960990527335</v>
      </c>
      <c r="W245" s="2164">
        <v>13.199968904666893</v>
      </c>
      <c r="X245" s="2516">
        <f>'3_3旧市区町年齢3区分人口'!X303/('3_3旧市区町年齢3区分人口'!X302-'3_3旧市区町年齢3区分人口'!X306)*100</f>
        <v>12.43433784904617</v>
      </c>
    </row>
    <row r="246" spans="1:24" ht="15" customHeight="1">
      <c r="A246" s="1001"/>
      <c r="B246" s="1002"/>
      <c r="C246" s="2147" t="s">
        <v>2593</v>
      </c>
      <c r="D246" s="2162">
        <v>51.58363228269419</v>
      </c>
      <c r="E246" s="2162">
        <v>51.55610638967579</v>
      </c>
      <c r="F246" s="2162">
        <v>55.9031107360669</v>
      </c>
      <c r="G246" s="2162">
        <v>55.725710396460784</v>
      </c>
      <c r="H246" s="2163"/>
      <c r="I246" s="2163"/>
      <c r="J246" s="2162">
        <v>58.677548991175378</v>
      </c>
      <c r="K246" s="2162">
        <v>59.399042153618453</v>
      </c>
      <c r="L246" s="2162">
        <v>61.918834841628957</v>
      </c>
      <c r="M246" s="2162">
        <v>65.667227361928795</v>
      </c>
      <c r="N246" s="2162">
        <v>66.811300610473864</v>
      </c>
      <c r="O246" s="2162">
        <v>64.988132002756444</v>
      </c>
      <c r="P246" s="2162">
        <v>64.028386969592432</v>
      </c>
      <c r="Q246" s="2162">
        <v>64.929035681124816</v>
      </c>
      <c r="R246" s="2162">
        <v>66.952856884821486</v>
      </c>
      <c r="S246" s="2162">
        <v>66.979130455629743</v>
      </c>
      <c r="T246" s="2162">
        <v>66.065355078298708</v>
      </c>
      <c r="U246" s="2162">
        <v>64.730709126481187</v>
      </c>
      <c r="V246" s="2162">
        <v>62.114318390890332</v>
      </c>
      <c r="W246" s="2164">
        <v>58.468295716617867</v>
      </c>
      <c r="X246" s="2516">
        <f>'3_3旧市区町年齢3区分人口'!X304/('3_3旧市区町年齢3区分人口'!X302-'3_3旧市区町年齢3区分人口'!X306)*100</f>
        <v>55.822504838263754</v>
      </c>
    </row>
    <row r="247" spans="1:24" ht="15" customHeight="1">
      <c r="A247" s="2153"/>
      <c r="B247" s="2154"/>
      <c r="C247" s="2168" t="s">
        <v>2594</v>
      </c>
      <c r="D247" s="2169">
        <v>9.8490225794693735</v>
      </c>
      <c r="E247" s="2169">
        <v>9.4881177211205543</v>
      </c>
      <c r="F247" s="2169">
        <v>6.0047562425683711</v>
      </c>
      <c r="G247" s="2169">
        <v>6.0386062427920519</v>
      </c>
      <c r="H247" s="2170"/>
      <c r="I247" s="2170"/>
      <c r="J247" s="2169">
        <v>5.9258952369115185</v>
      </c>
      <c r="K247" s="2169">
        <v>6.6448847372903836</v>
      </c>
      <c r="L247" s="2169">
        <v>7.3472850678733037</v>
      </c>
      <c r="M247" s="2169">
        <v>8.0333613680964397</v>
      </c>
      <c r="N247" s="2169">
        <v>8.9326288702127083</v>
      </c>
      <c r="O247" s="2169">
        <v>9.6232867971720975</v>
      </c>
      <c r="P247" s="2169">
        <v>10.700556897146518</v>
      </c>
      <c r="Q247" s="2169">
        <v>11.56410905714527</v>
      </c>
      <c r="R247" s="2169">
        <v>13.249443073032694</v>
      </c>
      <c r="S247" s="2169">
        <v>16.11306234491687</v>
      </c>
      <c r="T247" s="2169">
        <v>18.390279663970581</v>
      </c>
      <c r="U247" s="2169">
        <v>20.700390062631506</v>
      </c>
      <c r="V247" s="2169">
        <v>23.896720618582332</v>
      </c>
      <c r="W247" s="2171">
        <v>28.331735378715244</v>
      </c>
      <c r="X247" s="2517">
        <f>'3_3旧市区町年齢3区分人口'!X305/('3_3旧市区町年齢3区分人口'!X302-'3_3旧市区町年齢3区分人口'!X306)*100</f>
        <v>31.743157312690073</v>
      </c>
    </row>
    <row r="248" spans="1:24" ht="15" customHeight="1">
      <c r="A248" s="2150" t="s">
        <v>1493</v>
      </c>
      <c r="B248" s="2151" t="s">
        <v>1494</v>
      </c>
      <c r="C248" s="2191" t="s">
        <v>2261</v>
      </c>
      <c r="D248" s="2165">
        <v>99.999999999999986</v>
      </c>
      <c r="E248" s="2165">
        <v>100</v>
      </c>
      <c r="F248" s="2165">
        <v>100.00000000000001</v>
      </c>
      <c r="G248" s="2165">
        <v>100</v>
      </c>
      <c r="H248" s="2165"/>
      <c r="I248" s="2165"/>
      <c r="J248" s="2165">
        <v>99.999999999999986</v>
      </c>
      <c r="K248" s="2165">
        <v>100</v>
      </c>
      <c r="L248" s="2165">
        <v>100.00000000000001</v>
      </c>
      <c r="M248" s="2165">
        <v>100</v>
      </c>
      <c r="N248" s="2165">
        <v>100</v>
      </c>
      <c r="O248" s="2165">
        <v>100</v>
      </c>
      <c r="P248" s="2165">
        <v>100</v>
      </c>
      <c r="Q248" s="2165">
        <v>100</v>
      </c>
      <c r="R248" s="2165">
        <v>100</v>
      </c>
      <c r="S248" s="2165">
        <v>99.999999999999986</v>
      </c>
      <c r="T248" s="2165">
        <v>100</v>
      </c>
      <c r="U248" s="2165">
        <v>100</v>
      </c>
      <c r="V248" s="2165">
        <v>100</v>
      </c>
      <c r="W248" s="2166">
        <v>100</v>
      </c>
      <c r="X248" s="2516">
        <f>'3_3旧市区町年齢3区分人口'!X307/'3_3旧市区町年齢3区分人口'!X307*100</f>
        <v>100</v>
      </c>
    </row>
    <row r="249" spans="1:24" ht="15" customHeight="1">
      <c r="A249" s="2150"/>
      <c r="B249" s="2151"/>
      <c r="C249" s="2191" t="s">
        <v>2592</v>
      </c>
      <c r="D249" s="2165">
        <v>38.128523111612175</v>
      </c>
      <c r="E249" s="2165">
        <v>38.615935405240705</v>
      </c>
      <c r="F249" s="2165">
        <v>37.232783489903099</v>
      </c>
      <c r="G249" s="2165">
        <v>37.512289261916031</v>
      </c>
      <c r="H249" s="2165"/>
      <c r="I249" s="2165"/>
      <c r="J249" s="2165">
        <v>34.718964591516659</v>
      </c>
      <c r="K249" s="2165">
        <v>32.99437287554629</v>
      </c>
      <c r="L249" s="2165">
        <v>30.083509695132417</v>
      </c>
      <c r="M249" s="2165">
        <v>26.100735710243349</v>
      </c>
      <c r="N249" s="2165">
        <v>24.683561833541059</v>
      </c>
      <c r="O249" s="2165">
        <v>25.992533925238359</v>
      </c>
      <c r="P249" s="2165">
        <v>25.441488971935222</v>
      </c>
      <c r="Q249" s="2165">
        <v>23.22122861586314</v>
      </c>
      <c r="R249" s="2165">
        <v>19.501505765981932</v>
      </c>
      <c r="S249" s="2165">
        <v>16.950738916256157</v>
      </c>
      <c r="T249" s="2165">
        <v>16.027127003699139</v>
      </c>
      <c r="U249" s="2165">
        <v>15.416457601605622</v>
      </c>
      <c r="V249" s="2165">
        <v>14.994788305951259</v>
      </c>
      <c r="W249" s="2166">
        <v>14.142871607938437</v>
      </c>
      <c r="X249" s="2516">
        <f>'3_3旧市区町年齢3区分人口'!X308/('3_3旧市区町年齢3区分人口'!X307-'3_3旧市区町年齢3区分人口'!X311)*100</f>
        <v>13.885212050616827</v>
      </c>
    </row>
    <row r="250" spans="1:24" ht="15" customHeight="1">
      <c r="A250" s="2150"/>
      <c r="B250" s="2151"/>
      <c r="C250" s="2191" t="s">
        <v>2593</v>
      </c>
      <c r="D250" s="2165">
        <v>52.108229988726038</v>
      </c>
      <c r="E250" s="2165">
        <v>52.216636197440579</v>
      </c>
      <c r="F250" s="2165">
        <v>56.85331755307346</v>
      </c>
      <c r="G250" s="2165">
        <v>56.694461639296513</v>
      </c>
      <c r="H250" s="2165"/>
      <c r="I250" s="2165"/>
      <c r="J250" s="2165">
        <v>59.338175036030179</v>
      </c>
      <c r="K250" s="2165">
        <v>60.381616155845641</v>
      </c>
      <c r="L250" s="2165">
        <v>62.566493164788653</v>
      </c>
      <c r="M250" s="2165">
        <v>65.795132993774757</v>
      </c>
      <c r="N250" s="2165">
        <v>66.317684531228366</v>
      </c>
      <c r="O250" s="2165">
        <v>64.45038591535085</v>
      </c>
      <c r="P250" s="2165">
        <v>63.862631591802845</v>
      </c>
      <c r="Q250" s="2165">
        <v>65.141426905132192</v>
      </c>
      <c r="R250" s="2165">
        <v>67.078813995054233</v>
      </c>
      <c r="S250" s="2165">
        <v>66.955665024630534</v>
      </c>
      <c r="T250" s="2165">
        <v>65.810110974106038</v>
      </c>
      <c r="U250" s="2165">
        <v>64.157049673858495</v>
      </c>
      <c r="V250" s="2165">
        <v>62.202809351268172</v>
      </c>
      <c r="W250" s="2166">
        <v>59.259821790198465</v>
      </c>
      <c r="X250" s="2516">
        <f>'3_3旧市区町年齢3区分人口'!X309/('3_3旧市区町年齢3区分人口'!X307-'3_3旧市区町年齢3区分人口'!X311)*100</f>
        <v>57.203367395563085</v>
      </c>
    </row>
    <row r="251" spans="1:24" ht="15" customHeight="1">
      <c r="A251" s="2174"/>
      <c r="B251" s="2175"/>
      <c r="C251" s="2192" t="s">
        <v>2594</v>
      </c>
      <c r="D251" s="2196">
        <v>9.7632468996617821</v>
      </c>
      <c r="E251" s="2196">
        <v>9.1674283973187087</v>
      </c>
      <c r="F251" s="2196">
        <v>5.9138989570234486</v>
      </c>
      <c r="G251" s="2196">
        <v>5.7932490987874594</v>
      </c>
      <c r="H251" s="2196"/>
      <c r="I251" s="2196"/>
      <c r="J251" s="2196">
        <v>5.9428603724531603</v>
      </c>
      <c r="K251" s="2196">
        <v>6.6240109686080721</v>
      </c>
      <c r="L251" s="2196">
        <v>7.3499971400789343</v>
      </c>
      <c r="M251" s="2196">
        <v>8.1041312959818903</v>
      </c>
      <c r="N251" s="2196">
        <v>8.9987536352305781</v>
      </c>
      <c r="O251" s="2196">
        <v>9.5570801594107859</v>
      </c>
      <c r="P251" s="2196">
        <v>10.695879436261938</v>
      </c>
      <c r="Q251" s="2196">
        <v>11.637344479004666</v>
      </c>
      <c r="R251" s="2196">
        <v>13.419680238963839</v>
      </c>
      <c r="S251" s="2196">
        <v>16.093596059113299</v>
      </c>
      <c r="T251" s="2196">
        <v>18.162762022194819</v>
      </c>
      <c r="U251" s="2196">
        <v>20.426492724535876</v>
      </c>
      <c r="V251" s="2196">
        <v>22.80240234278056</v>
      </c>
      <c r="W251" s="2197">
        <v>26.597306601863103</v>
      </c>
      <c r="X251" s="2517">
        <f>'3_3旧市区町年齢3区分人口'!X310/('3_3旧市区町年齢3区分人口'!X307-'3_3旧市区町年齢3区分人口'!X311)*100</f>
        <v>28.91142055382009</v>
      </c>
    </row>
    <row r="252" spans="1:24" ht="15" customHeight="1">
      <c r="A252" s="2150" t="s">
        <v>1495</v>
      </c>
      <c r="B252" s="2151" t="s">
        <v>1496</v>
      </c>
      <c r="C252" s="2191" t="s">
        <v>2261</v>
      </c>
      <c r="D252" s="2165">
        <v>100</v>
      </c>
      <c r="E252" s="2165">
        <v>100</v>
      </c>
      <c r="F252" s="2165">
        <v>100</v>
      </c>
      <c r="G252" s="2165">
        <v>99.999999999999986</v>
      </c>
      <c r="H252" s="2165"/>
      <c r="I252" s="2165"/>
      <c r="J252" s="2165">
        <v>100</v>
      </c>
      <c r="K252" s="2165">
        <v>99.999999999999986</v>
      </c>
      <c r="L252" s="2165">
        <v>100.00000000000001</v>
      </c>
      <c r="M252" s="2165">
        <v>100.00000000000001</v>
      </c>
      <c r="N252" s="2165">
        <v>100</v>
      </c>
      <c r="O252" s="2165">
        <v>100</v>
      </c>
      <c r="P252" s="2165">
        <v>100</v>
      </c>
      <c r="Q252" s="2165">
        <v>100</v>
      </c>
      <c r="R252" s="2165">
        <v>100</v>
      </c>
      <c r="S252" s="2165">
        <v>100.00000000000001</v>
      </c>
      <c r="T252" s="2165">
        <v>100</v>
      </c>
      <c r="U252" s="2165">
        <v>100</v>
      </c>
      <c r="V252" s="2165">
        <v>100</v>
      </c>
      <c r="W252" s="2166">
        <v>100</v>
      </c>
      <c r="X252" s="2516">
        <f>'3_3旧市区町年齢3区分人口'!X312/'3_3旧市区町年齢3区分人口'!X312*100</f>
        <v>100</v>
      </c>
    </row>
    <row r="253" spans="1:24" ht="15" customHeight="1">
      <c r="A253" s="2150"/>
      <c r="B253" s="2151"/>
      <c r="C253" s="2191" t="s">
        <v>2592</v>
      </c>
      <c r="D253" s="2165">
        <v>39.598471795640123</v>
      </c>
      <c r="E253" s="2165">
        <v>39.940124357104473</v>
      </c>
      <c r="F253" s="2165">
        <v>40.213577421815408</v>
      </c>
      <c r="G253" s="2165">
        <v>40.1809677171996</v>
      </c>
      <c r="H253" s="2165"/>
      <c r="I253" s="2165"/>
      <c r="J253" s="2165">
        <v>36.717146502468516</v>
      </c>
      <c r="K253" s="2165">
        <v>35.353593053810123</v>
      </c>
      <c r="L253" s="2165">
        <v>32.671394799054376</v>
      </c>
      <c r="M253" s="2165">
        <v>27.211828605914302</v>
      </c>
      <c r="N253" s="2165">
        <v>23.822463768115941</v>
      </c>
      <c r="O253" s="2165">
        <v>24.051663951594136</v>
      </c>
      <c r="P253" s="2165">
        <v>24.573437860272076</v>
      </c>
      <c r="Q253" s="2165">
        <v>23.832417582417584</v>
      </c>
      <c r="R253" s="2165">
        <v>20.050125313283207</v>
      </c>
      <c r="S253" s="2165">
        <v>16.719945199223655</v>
      </c>
      <c r="T253" s="2165">
        <v>15.0262051488798</v>
      </c>
      <c r="U253" s="2165">
        <v>13.517711008900305</v>
      </c>
      <c r="V253" s="2165">
        <v>12.564023449552607</v>
      </c>
      <c r="W253" s="2166">
        <v>11.427794027617169</v>
      </c>
      <c r="X253" s="2516">
        <f>'3_3旧市区町年齢3区分人口'!X313/('3_3旧市区町年齢3区分人口'!X312-'3_3旧市区町年齢3区分人口'!X316)*100</f>
        <v>9.8653374004910344</v>
      </c>
    </row>
    <row r="254" spans="1:24" ht="15" customHeight="1">
      <c r="A254" s="2150"/>
      <c r="B254" s="2151"/>
      <c r="C254" s="2191" t="s">
        <v>2593</v>
      </c>
      <c r="D254" s="2165">
        <v>50.670462206906883</v>
      </c>
      <c r="E254" s="2165">
        <v>50.287863667766942</v>
      </c>
      <c r="F254" s="2165">
        <v>53.714721586575131</v>
      </c>
      <c r="G254" s="2165">
        <v>53.431485315543284</v>
      </c>
      <c r="H254" s="2165"/>
      <c r="I254" s="2165"/>
      <c r="J254" s="2165">
        <v>57.020025517279635</v>
      </c>
      <c r="K254" s="2165">
        <v>57.500285616360102</v>
      </c>
      <c r="L254" s="2165">
        <v>59.556737588652489</v>
      </c>
      <c r="M254" s="2165">
        <v>64.405552202776107</v>
      </c>
      <c r="N254" s="2165">
        <v>66.413043478260875</v>
      </c>
      <c r="O254" s="2165">
        <v>65.371189201768672</v>
      </c>
      <c r="P254" s="2165">
        <v>63.845976481438782</v>
      </c>
      <c r="Q254" s="2165">
        <v>63.558836996337</v>
      </c>
      <c r="R254" s="2165">
        <v>65.45433350818908</v>
      </c>
      <c r="S254" s="2165">
        <v>65.327092133805237</v>
      </c>
      <c r="T254" s="2165">
        <v>65.05788170247078</v>
      </c>
      <c r="U254" s="2165">
        <v>64.273340899587836</v>
      </c>
      <c r="V254" s="2165">
        <v>61.956186362233879</v>
      </c>
      <c r="W254" s="2166">
        <v>57.751173389565338</v>
      </c>
      <c r="X254" s="2516">
        <f>'3_3旧市区町年齢3区分人口'!X314/('3_3旧市区町年齢3区分人口'!X312-'3_3旧市区町年齢3区分人口'!X316)*100</f>
        <v>55.018227810430773</v>
      </c>
    </row>
    <row r="255" spans="1:24" ht="15" customHeight="1">
      <c r="A255" s="2174"/>
      <c r="B255" s="2175"/>
      <c r="C255" s="2192" t="s">
        <v>2594</v>
      </c>
      <c r="D255" s="2196">
        <v>9.7310659974529923</v>
      </c>
      <c r="E255" s="2196">
        <v>9.7720119751285797</v>
      </c>
      <c r="F255" s="2196">
        <v>6.0717009916094584</v>
      </c>
      <c r="G255" s="2196">
        <v>6.387546967257113</v>
      </c>
      <c r="H255" s="2196"/>
      <c r="I255" s="2196"/>
      <c r="J255" s="2196">
        <v>6.2628279802518447</v>
      </c>
      <c r="K255" s="2196">
        <v>7.1461213298297732</v>
      </c>
      <c r="L255" s="2196">
        <v>7.7718676122931445</v>
      </c>
      <c r="M255" s="2196">
        <v>8.3826191913095958</v>
      </c>
      <c r="N255" s="2196">
        <v>9.7644927536231876</v>
      </c>
      <c r="O255" s="2196">
        <v>10.57714684663719</v>
      </c>
      <c r="P255" s="2196">
        <v>11.58058565828914</v>
      </c>
      <c r="Q255" s="2196">
        <v>12.608745421245422</v>
      </c>
      <c r="R255" s="2196">
        <v>14.495541178527716</v>
      </c>
      <c r="S255" s="2196">
        <v>17.952962666971114</v>
      </c>
      <c r="T255" s="2196">
        <v>19.915913148649427</v>
      </c>
      <c r="U255" s="2196">
        <v>22.208948091511857</v>
      </c>
      <c r="V255" s="2196">
        <v>25.479790188213514</v>
      </c>
      <c r="W255" s="2197">
        <v>30.821032582817498</v>
      </c>
      <c r="X255" s="2517">
        <f>'3_3旧市区町年齢3区分人口'!X315/('3_3旧市区町年齢3区分人口'!X312-'3_3旧市区町年齢3区分人口'!X316)*100</f>
        <v>35.116434789078191</v>
      </c>
    </row>
    <row r="256" spans="1:24" ht="15" customHeight="1">
      <c r="A256" s="2150" t="s">
        <v>1497</v>
      </c>
      <c r="B256" s="2151" t="s">
        <v>1498</v>
      </c>
      <c r="C256" s="2191" t="s">
        <v>2261</v>
      </c>
      <c r="D256" s="2165">
        <v>100</v>
      </c>
      <c r="E256" s="2165">
        <v>100</v>
      </c>
      <c r="F256" s="2165">
        <v>100</v>
      </c>
      <c r="G256" s="2165">
        <v>100.00000000000001</v>
      </c>
      <c r="H256" s="2165"/>
      <c r="I256" s="2165"/>
      <c r="J256" s="2165">
        <v>100</v>
      </c>
      <c r="K256" s="2165">
        <v>100</v>
      </c>
      <c r="L256" s="2165">
        <v>100</v>
      </c>
      <c r="M256" s="2165">
        <v>100</v>
      </c>
      <c r="N256" s="2165">
        <v>100</v>
      </c>
      <c r="O256" s="2165">
        <v>99.999999999999986</v>
      </c>
      <c r="P256" s="2165">
        <v>100</v>
      </c>
      <c r="Q256" s="2165">
        <v>100</v>
      </c>
      <c r="R256" s="2165">
        <v>100</v>
      </c>
      <c r="S256" s="2165">
        <v>99.999999999999986</v>
      </c>
      <c r="T256" s="2165">
        <v>100</v>
      </c>
      <c r="U256" s="2165">
        <v>100</v>
      </c>
      <c r="V256" s="2165">
        <v>100</v>
      </c>
      <c r="W256" s="2166">
        <v>100</v>
      </c>
      <c r="X256" s="2516">
        <f>'3_3旧市区町年齢3区分人口'!X317/'3_3旧市区町年齢3区分人口'!X317*100</f>
        <v>100</v>
      </c>
    </row>
    <row r="257" spans="1:24" ht="15" customHeight="1">
      <c r="A257" s="2150"/>
      <c r="B257" s="2151"/>
      <c r="C257" s="2191" t="s">
        <v>2592</v>
      </c>
      <c r="D257" s="2165">
        <v>38.381464069845535</v>
      </c>
      <c r="E257" s="2165">
        <v>39.436360287345735</v>
      </c>
      <c r="F257" s="2165">
        <v>38.317426652527395</v>
      </c>
      <c r="G257" s="2165">
        <v>37.786774628879897</v>
      </c>
      <c r="H257" s="2165"/>
      <c r="I257" s="2165"/>
      <c r="J257" s="2165">
        <v>33.325381679389317</v>
      </c>
      <c r="K257" s="2165">
        <v>32.092856288141682</v>
      </c>
      <c r="L257" s="2165">
        <v>28.634890142874291</v>
      </c>
      <c r="M257" s="2165">
        <v>24.282045295353726</v>
      </c>
      <c r="N257" s="2165">
        <v>21.762452107279692</v>
      </c>
      <c r="O257" s="2165">
        <v>23.975688986691814</v>
      </c>
      <c r="P257" s="2165">
        <v>25.442137639369474</v>
      </c>
      <c r="Q257" s="2165">
        <v>24.710687542545951</v>
      </c>
      <c r="R257" s="2165">
        <v>21.489464371883546</v>
      </c>
      <c r="S257" s="2165">
        <v>17.816764132553605</v>
      </c>
      <c r="T257" s="2165">
        <v>15.495536736095216</v>
      </c>
      <c r="U257" s="2165">
        <v>14.234709717479044</v>
      </c>
      <c r="V257" s="2165">
        <v>13.60511969661057</v>
      </c>
      <c r="W257" s="2166">
        <v>13.390683330628145</v>
      </c>
      <c r="X257" s="2516">
        <f>'3_3旧市区町年齢3区分人口'!X318/('3_3旧市区町年齢3区分人口'!X317-'3_3旧市区町年齢3区分人口'!X321)*100</f>
        <v>11.821450495483644</v>
      </c>
    </row>
    <row r="258" spans="1:24" ht="15" customHeight="1">
      <c r="A258" s="2150"/>
      <c r="B258" s="2151"/>
      <c r="C258" s="2191" t="s">
        <v>2593</v>
      </c>
      <c r="D258" s="2165">
        <v>51.77971793149765</v>
      </c>
      <c r="E258" s="2165">
        <v>50.967028918769572</v>
      </c>
      <c r="F258" s="2165">
        <v>56.20360551431601</v>
      </c>
      <c r="G258" s="2165">
        <v>56.24156545209177</v>
      </c>
      <c r="H258" s="2165"/>
      <c r="I258" s="2165"/>
      <c r="J258" s="2165">
        <v>61.152194656488547</v>
      </c>
      <c r="K258" s="2165">
        <v>61.589086992940047</v>
      </c>
      <c r="L258" s="2165">
        <v>64.437507503902026</v>
      </c>
      <c r="M258" s="2165">
        <v>67.931356525799671</v>
      </c>
      <c r="N258" s="2165">
        <v>69.972632731253427</v>
      </c>
      <c r="O258" s="2165">
        <v>66.802892172272863</v>
      </c>
      <c r="P258" s="2165">
        <v>64.494425221068823</v>
      </c>
      <c r="Q258" s="2165">
        <v>65.069775357385979</v>
      </c>
      <c r="R258" s="2165">
        <v>66.913302235805048</v>
      </c>
      <c r="S258" s="2165">
        <v>67.78947368421052</v>
      </c>
      <c r="T258" s="2165">
        <v>67.719539177538721</v>
      </c>
      <c r="U258" s="2165">
        <v>66.982303632412297</v>
      </c>
      <c r="V258" s="2165">
        <v>63.846093071027887</v>
      </c>
      <c r="W258" s="2166">
        <v>59.048855705242651</v>
      </c>
      <c r="X258" s="2516">
        <f>'3_3旧市区町年齢3区分人口'!X319/('3_3旧市区町年齢3区分人口'!X317-'3_3旧市区町年齢3区分人口'!X321)*100</f>
        <v>55.353854248881873</v>
      </c>
    </row>
    <row r="259" spans="1:24" ht="15" customHeight="1">
      <c r="A259" s="2174"/>
      <c r="B259" s="2175"/>
      <c r="C259" s="2192" t="s">
        <v>2594</v>
      </c>
      <c r="D259" s="2196">
        <v>9.8388179986568165</v>
      </c>
      <c r="E259" s="2196">
        <v>9.5966107938846932</v>
      </c>
      <c r="F259" s="2196">
        <v>5.4789678331565925</v>
      </c>
      <c r="G259" s="2196">
        <v>5.9716599190283404</v>
      </c>
      <c r="H259" s="2196"/>
      <c r="I259" s="2196"/>
      <c r="J259" s="2196">
        <v>5.5224236641221367</v>
      </c>
      <c r="K259" s="2196">
        <v>6.3180567189182719</v>
      </c>
      <c r="L259" s="2196">
        <v>6.9276023532236763</v>
      </c>
      <c r="M259" s="2196">
        <v>7.786598178846603</v>
      </c>
      <c r="N259" s="2196">
        <v>8.2649151614668863</v>
      </c>
      <c r="O259" s="2196">
        <v>9.2214188410353142</v>
      </c>
      <c r="P259" s="2196">
        <v>10.063437139561707</v>
      </c>
      <c r="Q259" s="2196">
        <v>10.219537100068074</v>
      </c>
      <c r="R259" s="2196">
        <v>11.597233392311404</v>
      </c>
      <c r="S259" s="2196">
        <v>14.393762183235866</v>
      </c>
      <c r="T259" s="2196">
        <v>16.784924086366061</v>
      </c>
      <c r="U259" s="2196">
        <v>18.782986650108661</v>
      </c>
      <c r="V259" s="2196">
        <v>22.548787232361541</v>
      </c>
      <c r="W259" s="2197">
        <v>27.560460964129202</v>
      </c>
      <c r="X259" s="2517">
        <f>'3_3旧市区町年齢3区分人口'!X320/('3_3旧市区町年齢3区分人口'!X317-'3_3旧市区町年齢3区分人口'!X321)*100</f>
        <v>32.824695255634481</v>
      </c>
    </row>
    <row r="260" spans="1:24" ht="15" customHeight="1">
      <c r="A260" s="2150" t="s">
        <v>1499</v>
      </c>
      <c r="B260" s="2151" t="s">
        <v>1500</v>
      </c>
      <c r="C260" s="2191" t="s">
        <v>2261</v>
      </c>
      <c r="D260" s="2165">
        <v>100</v>
      </c>
      <c r="E260" s="2165">
        <v>100</v>
      </c>
      <c r="F260" s="2165">
        <v>100</v>
      </c>
      <c r="G260" s="2165">
        <v>100</v>
      </c>
      <c r="H260" s="2165"/>
      <c r="I260" s="2165"/>
      <c r="J260" s="2165">
        <v>100</v>
      </c>
      <c r="K260" s="2165">
        <v>100.00000000000001</v>
      </c>
      <c r="L260" s="2165">
        <v>100.00000000000001</v>
      </c>
      <c r="M260" s="2165">
        <v>100</v>
      </c>
      <c r="N260" s="2165">
        <v>100</v>
      </c>
      <c r="O260" s="2165">
        <v>100.00000000000001</v>
      </c>
      <c r="P260" s="2165">
        <v>99.999999999999986</v>
      </c>
      <c r="Q260" s="2165">
        <v>100</v>
      </c>
      <c r="R260" s="2165">
        <v>99.999999999999986</v>
      </c>
      <c r="S260" s="2165">
        <v>100</v>
      </c>
      <c r="T260" s="2165">
        <v>100</v>
      </c>
      <c r="U260" s="2165">
        <v>100</v>
      </c>
      <c r="V260" s="2165">
        <v>100</v>
      </c>
      <c r="W260" s="2166">
        <v>100</v>
      </c>
      <c r="X260" s="2516">
        <f>'3_3旧市区町年齢3区分人口'!X322/'3_3旧市区町年齢3区分人口'!X322*100</f>
        <v>100</v>
      </c>
    </row>
    <row r="261" spans="1:24" ht="15" customHeight="1">
      <c r="A261" s="2150"/>
      <c r="B261" s="2151"/>
      <c r="C261" s="2191" t="s">
        <v>2592</v>
      </c>
      <c r="D261" s="2165">
        <v>38.409529942047648</v>
      </c>
      <c r="E261" s="2165">
        <v>37.892156862745097</v>
      </c>
      <c r="F261" s="2165">
        <v>37.168560606060609</v>
      </c>
      <c r="G261" s="2165">
        <v>37.796006810091313</v>
      </c>
      <c r="H261" s="2165"/>
      <c r="I261" s="2165"/>
      <c r="J261" s="2165">
        <v>37.048902289644772</v>
      </c>
      <c r="K261" s="2165">
        <v>36.261282218293481</v>
      </c>
      <c r="L261" s="2165">
        <v>31.442170395049978</v>
      </c>
      <c r="M261" s="2165">
        <v>27.144698085419734</v>
      </c>
      <c r="N261" s="2165">
        <v>25.54627820216735</v>
      </c>
      <c r="O261" s="2165">
        <v>26.433041301627036</v>
      </c>
      <c r="P261" s="2165">
        <v>25.539251062464917</v>
      </c>
      <c r="Q261" s="2165">
        <v>22.863060622958656</v>
      </c>
      <c r="R261" s="2165">
        <v>18.745539608278484</v>
      </c>
      <c r="S261" s="2165">
        <v>16.097756410256412</v>
      </c>
      <c r="T261" s="2165">
        <v>14.728809387051777</v>
      </c>
      <c r="U261" s="2165">
        <v>13.560760353021045</v>
      </c>
      <c r="V261" s="2165">
        <v>12.874357611199716</v>
      </c>
      <c r="W261" s="2166">
        <v>11.928671984983575</v>
      </c>
      <c r="X261" s="2516">
        <f>'3_3旧市区町年齢3区分人口'!X323/('3_3旧市区町年齢3区分人口'!X322-'3_3旧市区町年齢3区分人口'!X326)*100</f>
        <v>11.067681547006789</v>
      </c>
    </row>
    <row r="262" spans="1:24" ht="15" customHeight="1">
      <c r="A262" s="2150"/>
      <c r="B262" s="2151"/>
      <c r="C262" s="2191" t="s">
        <v>2593</v>
      </c>
      <c r="D262" s="2165">
        <v>51.110753380553767</v>
      </c>
      <c r="E262" s="2165">
        <v>51.94444444444445</v>
      </c>
      <c r="F262" s="2165">
        <v>56.10795454545454</v>
      </c>
      <c r="G262" s="2165">
        <v>55.765361399164213</v>
      </c>
      <c r="H262" s="2165"/>
      <c r="I262" s="2165"/>
      <c r="J262" s="2165">
        <v>57.335343446716294</v>
      </c>
      <c r="K262" s="2165">
        <v>57.588164138829448</v>
      </c>
      <c r="L262" s="2165">
        <v>61.570680628272257</v>
      </c>
      <c r="M262" s="2165">
        <v>65.390279823269509</v>
      </c>
      <c r="N262" s="2165">
        <v>66.414993782199332</v>
      </c>
      <c r="O262" s="2165">
        <v>64.772632457238217</v>
      </c>
      <c r="P262" s="2165">
        <v>64.437494988373018</v>
      </c>
      <c r="Q262" s="2165">
        <v>66.008125547677849</v>
      </c>
      <c r="R262" s="2165">
        <v>68.622631036396797</v>
      </c>
      <c r="S262" s="2165">
        <v>68.541666666666671</v>
      </c>
      <c r="T262" s="2165">
        <v>66.570936243538199</v>
      </c>
      <c r="U262" s="2165">
        <v>64.859131025118813</v>
      </c>
      <c r="V262" s="2165">
        <v>60.083289030657447</v>
      </c>
      <c r="W262" s="2166">
        <v>55.851712810886909</v>
      </c>
      <c r="X262" s="2516">
        <f>'3_3旧市区町年齢3区分人口'!X324/('3_3旧市区町年齢3区分人口'!X322-'3_3旧市区町年齢3区分人口'!X326)*100</f>
        <v>52.118905574984574</v>
      </c>
    </row>
    <row r="263" spans="1:24" ht="15" customHeight="1">
      <c r="A263" s="2174"/>
      <c r="B263" s="2175"/>
      <c r="C263" s="2192" t="s">
        <v>2594</v>
      </c>
      <c r="D263" s="2196">
        <v>10.479716677398583</v>
      </c>
      <c r="E263" s="2196">
        <v>10.163398692810457</v>
      </c>
      <c r="F263" s="2196">
        <v>6.7234848484848477</v>
      </c>
      <c r="G263" s="2196">
        <v>6.4386317907444672</v>
      </c>
      <c r="H263" s="2196"/>
      <c r="I263" s="2196"/>
      <c r="J263" s="2196">
        <v>5.6157542636389337</v>
      </c>
      <c r="K263" s="2196">
        <v>6.1505536428770817</v>
      </c>
      <c r="L263" s="2196">
        <v>6.9871489766777719</v>
      </c>
      <c r="M263" s="2196">
        <v>7.4650220913107512</v>
      </c>
      <c r="N263" s="2196">
        <v>8.0387280156333265</v>
      </c>
      <c r="O263" s="2196">
        <v>8.7943262411347511</v>
      </c>
      <c r="P263" s="2196">
        <v>10.023253949162056</v>
      </c>
      <c r="Q263" s="2196">
        <v>11.128813829363498</v>
      </c>
      <c r="R263" s="2196">
        <v>12.631829355324717</v>
      </c>
      <c r="S263" s="2196">
        <v>15.360576923076923</v>
      </c>
      <c r="T263" s="2196">
        <v>18.700254369410025</v>
      </c>
      <c r="U263" s="2196">
        <v>21.580108621860148</v>
      </c>
      <c r="V263" s="2196">
        <v>27.042353358142833</v>
      </c>
      <c r="W263" s="2197">
        <v>32.219615204129518</v>
      </c>
      <c r="X263" s="2517">
        <f>'3_3旧市区町年齢3区分人口'!X325/('3_3旧市区町年齢3区分人口'!X322-'3_3旧市区町年齢3区分人口'!X326)*100</f>
        <v>36.813412878008641</v>
      </c>
    </row>
    <row r="264" spans="1:24" ht="15" customHeight="1">
      <c r="A264" s="1001" t="s">
        <v>1450</v>
      </c>
      <c r="B264" s="1002" t="s">
        <v>46</v>
      </c>
      <c r="C264" s="2147" t="s">
        <v>2261</v>
      </c>
      <c r="D264" s="2162">
        <v>100</v>
      </c>
      <c r="E264" s="2162">
        <v>100</v>
      </c>
      <c r="F264" s="2162">
        <v>100</v>
      </c>
      <c r="G264" s="2162">
        <v>100</v>
      </c>
      <c r="H264" s="2163"/>
      <c r="I264" s="2163"/>
      <c r="J264" s="2162">
        <v>99.999999999999986</v>
      </c>
      <c r="K264" s="2162">
        <v>100</v>
      </c>
      <c r="L264" s="2162">
        <v>99.999999999999986</v>
      </c>
      <c r="M264" s="2162">
        <v>100</v>
      </c>
      <c r="N264" s="2162">
        <v>100</v>
      </c>
      <c r="O264" s="2162">
        <v>100</v>
      </c>
      <c r="P264" s="2162">
        <v>100</v>
      </c>
      <c r="Q264" s="2162">
        <v>100</v>
      </c>
      <c r="R264" s="2162">
        <v>99.999999999999986</v>
      </c>
      <c r="S264" s="2162">
        <v>100</v>
      </c>
      <c r="T264" s="2162">
        <v>100</v>
      </c>
      <c r="U264" s="2162">
        <v>99.999999999999986</v>
      </c>
      <c r="V264" s="2162">
        <v>100</v>
      </c>
      <c r="W264" s="2164">
        <v>100</v>
      </c>
      <c r="X264" s="2516">
        <f>'3_3旧市区町年齢3区分人口'!X327/'3_3旧市区町年齢3区分人口'!X327*100</f>
        <v>100</v>
      </c>
    </row>
    <row r="265" spans="1:24" ht="15" customHeight="1">
      <c r="A265" s="1001"/>
      <c r="B265" s="1002"/>
      <c r="C265" s="2147" t="s">
        <v>2592</v>
      </c>
      <c r="D265" s="2162">
        <v>39.17592492719232</v>
      </c>
      <c r="E265" s="2162">
        <v>39.351245085190037</v>
      </c>
      <c r="F265" s="2162">
        <v>37.659710391822827</v>
      </c>
      <c r="G265" s="2162">
        <v>37.911620990014875</v>
      </c>
      <c r="H265" s="2163"/>
      <c r="I265" s="2163"/>
      <c r="J265" s="2162">
        <v>35.112875946760788</v>
      </c>
      <c r="K265" s="2162">
        <v>33.622272827444355</v>
      </c>
      <c r="L265" s="2162">
        <v>30.302182428651371</v>
      </c>
      <c r="M265" s="2162">
        <v>24.865518283469328</v>
      </c>
      <c r="N265" s="2162">
        <v>22.251552035977905</v>
      </c>
      <c r="O265" s="2162">
        <v>27.345833670088094</v>
      </c>
      <c r="P265" s="2162">
        <v>28.569287266731617</v>
      </c>
      <c r="Q265" s="2162">
        <v>25.917810066412706</v>
      </c>
      <c r="R265" s="2162">
        <v>21.194617656711522</v>
      </c>
      <c r="S265" s="2162">
        <v>17.32945564898527</v>
      </c>
      <c r="T265" s="2162">
        <v>16.36733416770964</v>
      </c>
      <c r="U265" s="2162">
        <v>16.390060658312038</v>
      </c>
      <c r="V265" s="2162">
        <v>17.341715312079032</v>
      </c>
      <c r="W265" s="2164">
        <v>16.394806429568888</v>
      </c>
      <c r="X265" s="2516">
        <f>'3_3旧市区町年齢3区分人口'!X328/('3_3旧市区町年齢3区分人口'!X327-'3_3旧市区町年齢3区分人口'!X331)*100</f>
        <v>14.651704425153502</v>
      </c>
    </row>
    <row r="266" spans="1:24" ht="15" customHeight="1">
      <c r="A266" s="1001"/>
      <c r="B266" s="1002"/>
      <c r="C266" s="2147" t="s">
        <v>2593</v>
      </c>
      <c r="D266" s="2162">
        <v>50.210333297378931</v>
      </c>
      <c r="E266" s="2162">
        <v>50.939274792485797</v>
      </c>
      <c r="F266" s="2162">
        <v>56.015758091993185</v>
      </c>
      <c r="G266" s="2162">
        <v>55.640535372848952</v>
      </c>
      <c r="H266" s="2163"/>
      <c r="I266" s="2163"/>
      <c r="J266" s="2162">
        <v>59.077873373042131</v>
      </c>
      <c r="K266" s="2162">
        <v>59.839858958348636</v>
      </c>
      <c r="L266" s="2162">
        <v>62.597929490766646</v>
      </c>
      <c r="M266" s="2162">
        <v>68.395285584768814</v>
      </c>
      <c r="N266" s="2162">
        <v>71.437649704257709</v>
      </c>
      <c r="O266" s="2162">
        <v>66.305665562111045</v>
      </c>
      <c r="P266" s="2162">
        <v>63.906168028179565</v>
      </c>
      <c r="Q266" s="2162">
        <v>65.880052590769651</v>
      </c>
      <c r="R266" s="2162">
        <v>69.438792254676727</v>
      </c>
      <c r="S266" s="2162">
        <v>71.676044761964974</v>
      </c>
      <c r="T266" s="2162">
        <v>70.531914893617014</v>
      </c>
      <c r="U266" s="2162">
        <v>67.706376820519125</v>
      </c>
      <c r="V266" s="2162">
        <v>63.083370752881308</v>
      </c>
      <c r="W266" s="2164">
        <v>59.102118430044271</v>
      </c>
      <c r="X266" s="2516">
        <f>'3_3旧市区町年齢3区分人口'!X329/('3_3旧市区町年齢3区分人口'!X327-'3_3旧市区町年齢3区分人口'!X331)*100</f>
        <v>57.989776473790869</v>
      </c>
    </row>
    <row r="267" spans="1:24" ht="15" customHeight="1">
      <c r="A267" s="2153"/>
      <c r="B267" s="2154"/>
      <c r="C267" s="2168" t="s">
        <v>2594</v>
      </c>
      <c r="D267" s="2169">
        <v>10.613741775428757</v>
      </c>
      <c r="E267" s="2169">
        <v>9.7094801223241589</v>
      </c>
      <c r="F267" s="2169">
        <v>6.3245315161839857</v>
      </c>
      <c r="G267" s="2169">
        <v>6.44784363713618</v>
      </c>
      <c r="H267" s="2170"/>
      <c r="I267" s="2170"/>
      <c r="J267" s="2169">
        <v>5.8092506801970734</v>
      </c>
      <c r="K267" s="2169">
        <v>6.5378682142070081</v>
      </c>
      <c r="L267" s="2169">
        <v>7.0998880805819811</v>
      </c>
      <c r="M267" s="2169">
        <v>6.7391961317618616</v>
      </c>
      <c r="N267" s="2169">
        <v>6.3107982597643844</v>
      </c>
      <c r="O267" s="2169">
        <v>6.3485007678008563</v>
      </c>
      <c r="P267" s="2169">
        <v>7.524544705088811</v>
      </c>
      <c r="Q267" s="2169">
        <v>8.2021373428176521</v>
      </c>
      <c r="R267" s="2169">
        <v>9.3665900886117495</v>
      </c>
      <c r="S267" s="2169">
        <v>10.994499589049758</v>
      </c>
      <c r="T267" s="2169">
        <v>13.100750938673341</v>
      </c>
      <c r="U267" s="2169">
        <v>15.903562521168826</v>
      </c>
      <c r="V267" s="2169">
        <v>19.574913935039664</v>
      </c>
      <c r="W267" s="2171">
        <v>24.503075140386844</v>
      </c>
      <c r="X267" s="2517">
        <f>'3_3旧市区町年齢3区分人口'!X330/('3_3旧市区町年齢3区分人口'!X327-'3_3旧市区町年齢3区分人口'!X331)*100</f>
        <v>27.358519101055624</v>
      </c>
    </row>
    <row r="268" spans="1:24" ht="15" customHeight="1">
      <c r="A268" s="1001" t="s">
        <v>1451</v>
      </c>
      <c r="B268" s="1002" t="s">
        <v>47</v>
      </c>
      <c r="C268" s="2147" t="s">
        <v>2261</v>
      </c>
      <c r="D268" s="2162">
        <v>100</v>
      </c>
      <c r="E268" s="2162">
        <v>100</v>
      </c>
      <c r="F268" s="2162">
        <v>100</v>
      </c>
      <c r="G268" s="2162">
        <v>100.00000000000001</v>
      </c>
      <c r="H268" s="2163"/>
      <c r="I268" s="2163"/>
      <c r="J268" s="2162">
        <v>99.999999999999986</v>
      </c>
      <c r="K268" s="2162">
        <v>100</v>
      </c>
      <c r="L268" s="2162">
        <v>100</v>
      </c>
      <c r="M268" s="2162">
        <v>100.00000000000001</v>
      </c>
      <c r="N268" s="2162">
        <v>100.00000000000001</v>
      </c>
      <c r="O268" s="2162">
        <v>99.999999999999986</v>
      </c>
      <c r="P268" s="2162">
        <v>100</v>
      </c>
      <c r="Q268" s="2162">
        <v>100</v>
      </c>
      <c r="R268" s="2162">
        <v>100</v>
      </c>
      <c r="S268" s="2162">
        <v>100</v>
      </c>
      <c r="T268" s="2162">
        <v>100</v>
      </c>
      <c r="U268" s="2162">
        <v>99.999999999999986</v>
      </c>
      <c r="V268" s="2162">
        <v>100</v>
      </c>
      <c r="W268" s="2164">
        <v>100.00000000000001</v>
      </c>
      <c r="X268" s="2516">
        <f>'3_3旧市区町年齢3区分人口'!X332/'3_3旧市区町年齢3区分人口'!X332*100</f>
        <v>100</v>
      </c>
    </row>
    <row r="269" spans="1:24" ht="15" customHeight="1">
      <c r="A269" s="1001"/>
      <c r="B269" s="1002"/>
      <c r="C269" s="2147" t="s">
        <v>2592</v>
      </c>
      <c r="D269" s="2162">
        <v>39.467166477006494</v>
      </c>
      <c r="E269" s="2162">
        <v>39.076411960132887</v>
      </c>
      <c r="F269" s="2162">
        <v>38.679867986798676</v>
      </c>
      <c r="G269" s="2162">
        <v>39.226957383548068</v>
      </c>
      <c r="H269" s="2163"/>
      <c r="I269" s="2163"/>
      <c r="J269" s="2162">
        <v>35.013781007266346</v>
      </c>
      <c r="K269" s="2162">
        <v>33.617558818885207</v>
      </c>
      <c r="L269" s="2162">
        <v>30.469715698393081</v>
      </c>
      <c r="M269" s="2162">
        <v>26.584270973007641</v>
      </c>
      <c r="N269" s="2162">
        <v>23.772334634954444</v>
      </c>
      <c r="O269" s="2162">
        <v>23.114857503297205</v>
      </c>
      <c r="P269" s="2162">
        <v>23.499021100717858</v>
      </c>
      <c r="Q269" s="2162">
        <v>22.767195767195766</v>
      </c>
      <c r="R269" s="2162">
        <v>19.865821841222512</v>
      </c>
      <c r="S269" s="2162">
        <v>17.15210355987055</v>
      </c>
      <c r="T269" s="2162">
        <v>15.017101905640914</v>
      </c>
      <c r="U269" s="2162">
        <v>13.401124808271318</v>
      </c>
      <c r="V269" s="2162">
        <v>12.125037571385633</v>
      </c>
      <c r="W269" s="2164">
        <v>11.076074103271582</v>
      </c>
      <c r="X269" s="2516">
        <f>'3_3旧市区町年齢3区分人口'!X333/('3_3旧市区町年齢3区分人口'!X332-'3_3旧市区町年齢3区分人口'!X336)*100</f>
        <v>9.127071823204421</v>
      </c>
    </row>
    <row r="270" spans="1:24" ht="15" customHeight="1">
      <c r="A270" s="1001"/>
      <c r="B270" s="1002"/>
      <c r="C270" s="2147" t="s">
        <v>2593</v>
      </c>
      <c r="D270" s="2162">
        <v>50.82669522725751</v>
      </c>
      <c r="E270" s="2162">
        <v>51.455149501661133</v>
      </c>
      <c r="F270" s="2162">
        <v>55.194719471947195</v>
      </c>
      <c r="G270" s="2162">
        <v>54.54905847373638</v>
      </c>
      <c r="H270" s="2163"/>
      <c r="I270" s="2163"/>
      <c r="J270" s="2162">
        <v>58.231019794537708</v>
      </c>
      <c r="K270" s="2162">
        <v>58.566240328438333</v>
      </c>
      <c r="L270" s="2162">
        <v>60.888863917294081</v>
      </c>
      <c r="M270" s="2162">
        <v>63.59820439573253</v>
      </c>
      <c r="N270" s="2162">
        <v>65.637202697905579</v>
      </c>
      <c r="O270" s="2162">
        <v>65.141349848041742</v>
      </c>
      <c r="P270" s="2162">
        <v>64.123341309549716</v>
      </c>
      <c r="Q270" s="2162">
        <v>63.962962962962969</v>
      </c>
      <c r="R270" s="2162">
        <v>64.682391778925506</v>
      </c>
      <c r="S270" s="2162">
        <v>64.157249721470635</v>
      </c>
      <c r="T270" s="2162">
        <v>63.385634399261633</v>
      </c>
      <c r="U270" s="2162">
        <v>62.392773958984257</v>
      </c>
      <c r="V270" s="2162">
        <v>59.561166215810033</v>
      </c>
      <c r="W270" s="2164">
        <v>54.532912889239263</v>
      </c>
      <c r="X270" s="2516">
        <f>'3_3旧市区町年齢3区分人口'!X334/('3_3旧市区町年齢3区分人口'!X332-'3_3旧市区町年齢3区分人口'!X336)*100</f>
        <v>50.696132596685082</v>
      </c>
    </row>
    <row r="271" spans="1:24" ht="15" customHeight="1">
      <c r="A271" s="2153"/>
      <c r="B271" s="2154"/>
      <c r="C271" s="2168" t="s">
        <v>2594</v>
      </c>
      <c r="D271" s="2169">
        <v>9.7061382957359932</v>
      </c>
      <c r="E271" s="2169">
        <v>9.4684385382059801</v>
      </c>
      <c r="F271" s="2169">
        <v>6.1254125412541249</v>
      </c>
      <c r="G271" s="2169">
        <v>6.22398414271556</v>
      </c>
      <c r="H271" s="2170"/>
      <c r="I271" s="2170"/>
      <c r="J271" s="2169">
        <v>6.7551991981959407</v>
      </c>
      <c r="K271" s="2169">
        <v>7.8162008526764568</v>
      </c>
      <c r="L271" s="2169">
        <v>8.641420384312843</v>
      </c>
      <c r="M271" s="2169">
        <v>9.8175246312598379</v>
      </c>
      <c r="N271" s="2169">
        <v>10.590462667139985</v>
      </c>
      <c r="O271" s="2169">
        <v>11.743792648661048</v>
      </c>
      <c r="P271" s="2169">
        <v>12.377637589732435</v>
      </c>
      <c r="Q271" s="2169">
        <v>13.269841269841271</v>
      </c>
      <c r="R271" s="2169">
        <v>15.451786379851978</v>
      </c>
      <c r="S271" s="2169">
        <v>18.690646718658815</v>
      </c>
      <c r="T271" s="2169">
        <v>21.597263695097453</v>
      </c>
      <c r="U271" s="2169">
        <v>24.206101232744416</v>
      </c>
      <c r="V271" s="2169">
        <v>28.313796212804327</v>
      </c>
      <c r="W271" s="2171">
        <v>34.391013007489164</v>
      </c>
      <c r="X271" s="2517">
        <f>'3_3旧市区町年齢3区分人口'!X335/('3_3旧市区町年齢3区分人口'!X332-'3_3旧市区町年齢3区分人口'!X336)*100</f>
        <v>40.1767955801105</v>
      </c>
    </row>
    <row r="272" spans="1:24" ht="15" customHeight="1">
      <c r="A272" s="1001">
        <v>901</v>
      </c>
      <c r="B272" s="1002" t="s">
        <v>1453</v>
      </c>
      <c r="C272" s="2147" t="s">
        <v>2261</v>
      </c>
      <c r="D272" s="2162">
        <v>100</v>
      </c>
      <c r="E272" s="2162">
        <v>100</v>
      </c>
      <c r="F272" s="2162">
        <v>100</v>
      </c>
      <c r="G272" s="2162">
        <v>100</v>
      </c>
      <c r="H272" s="2163"/>
      <c r="I272" s="2163"/>
      <c r="J272" s="2162">
        <v>100</v>
      </c>
      <c r="K272" s="2162">
        <v>100</v>
      </c>
      <c r="L272" s="2162">
        <v>100</v>
      </c>
      <c r="M272" s="2162">
        <v>100</v>
      </c>
      <c r="N272" s="2162">
        <v>100</v>
      </c>
      <c r="O272" s="2162">
        <v>100</v>
      </c>
      <c r="P272" s="2162">
        <v>100</v>
      </c>
      <c r="Q272" s="2162">
        <v>100</v>
      </c>
      <c r="R272" s="2162">
        <v>100</v>
      </c>
      <c r="S272" s="2162">
        <v>100.00000000000001</v>
      </c>
      <c r="T272" s="2162">
        <v>100.00000000000001</v>
      </c>
      <c r="U272" s="2162">
        <v>100</v>
      </c>
      <c r="V272" s="2162">
        <v>100.00000000000001</v>
      </c>
      <c r="W272" s="2164">
        <v>100</v>
      </c>
      <c r="X272" s="2516">
        <f>'3_3旧市区町年齢3区分人口'!X337/'3_3旧市区町年齢3区分人口'!X337*100</f>
        <v>100</v>
      </c>
    </row>
    <row r="273" spans="1:24" ht="15" customHeight="1">
      <c r="A273" s="1001"/>
      <c r="B273" s="1002"/>
      <c r="C273" s="2147" t="s">
        <v>2592</v>
      </c>
      <c r="D273" s="2162">
        <v>38.215392398659333</v>
      </c>
      <c r="E273" s="2162">
        <v>39.017231584927096</v>
      </c>
      <c r="F273" s="2162">
        <v>39.173987233773623</v>
      </c>
      <c r="G273" s="2162">
        <v>39.64557939085968</v>
      </c>
      <c r="H273" s="2163"/>
      <c r="I273" s="2163"/>
      <c r="J273" s="2162">
        <v>36.469361147327248</v>
      </c>
      <c r="K273" s="2162">
        <v>35.371803499327051</v>
      </c>
      <c r="L273" s="2162">
        <v>33.316900323524877</v>
      </c>
      <c r="M273" s="2162">
        <v>27.592406901559418</v>
      </c>
      <c r="N273" s="2162">
        <v>22.695948504354408</v>
      </c>
      <c r="O273" s="2162">
        <v>20.6171875</v>
      </c>
      <c r="P273" s="2162">
        <v>20.623944681193212</v>
      </c>
      <c r="Q273" s="2162">
        <v>20.276554087126776</v>
      </c>
      <c r="R273" s="2162">
        <v>18.677075463779065</v>
      </c>
      <c r="S273" s="2162">
        <v>16.254659183411167</v>
      </c>
      <c r="T273" s="2162">
        <v>14.276760531852981</v>
      </c>
      <c r="U273" s="2162">
        <v>12.611840852845994</v>
      </c>
      <c r="V273" s="2162">
        <v>11.214953271028037</v>
      </c>
      <c r="W273" s="2164">
        <v>10.206762622801005</v>
      </c>
      <c r="X273" s="2516">
        <f>'3_3旧市区町年齢3区分人口'!X338/('3_3旧市区町年齢3区分人口'!X337-'3_3旧市区町年齢3区分人口'!X341)*100</f>
        <v>9.2251388187783938</v>
      </c>
    </row>
    <row r="274" spans="1:24" ht="15" customHeight="1">
      <c r="A274" s="1001"/>
      <c r="B274" s="1002"/>
      <c r="C274" s="2147" t="s">
        <v>2593</v>
      </c>
      <c r="D274" s="2162">
        <v>51.72958957819516</v>
      </c>
      <c r="E274" s="2162">
        <v>51.174020071956072</v>
      </c>
      <c r="F274" s="2162">
        <v>54.275421854262781</v>
      </c>
      <c r="G274" s="2162">
        <v>53.600488856012603</v>
      </c>
      <c r="H274" s="2163"/>
      <c r="I274" s="2163"/>
      <c r="J274" s="2162">
        <v>56.365058670143419</v>
      </c>
      <c r="K274" s="2162">
        <v>56.121018393898616</v>
      </c>
      <c r="L274" s="2162">
        <v>57.12833153597289</v>
      </c>
      <c r="M274" s="2162">
        <v>61.508938141834655</v>
      </c>
      <c r="N274" s="2162">
        <v>64.441499432033325</v>
      </c>
      <c r="O274" s="2162">
        <v>64.140625</v>
      </c>
      <c r="P274" s="2162">
        <v>62.430650478411188</v>
      </c>
      <c r="Q274" s="2162">
        <v>61.788219937999678</v>
      </c>
      <c r="R274" s="2162">
        <v>59.900948543607825</v>
      </c>
      <c r="S274" s="2162">
        <v>58.553618096911023</v>
      </c>
      <c r="T274" s="2162">
        <v>56.547432511080274</v>
      </c>
      <c r="U274" s="2162">
        <v>55.682467161621929</v>
      </c>
      <c r="V274" s="2162">
        <v>54.807892004153693</v>
      </c>
      <c r="W274" s="2164">
        <v>51.553575508339044</v>
      </c>
      <c r="X274" s="2516">
        <f>'3_3旧市区町年齢3区分人口'!X339/('3_3旧市区町年齢3区分人口'!X337-'3_3旧市区町年齢3区分人口'!X341)*100</f>
        <v>47.53281171125694</v>
      </c>
    </row>
    <row r="275" spans="1:24" ht="15" customHeight="1">
      <c r="A275" s="2153"/>
      <c r="B275" s="2154"/>
      <c r="C275" s="2168" t="s">
        <v>2594</v>
      </c>
      <c r="D275" s="2169">
        <v>10.055018023145514</v>
      </c>
      <c r="E275" s="2169">
        <v>9.8087483431168341</v>
      </c>
      <c r="F275" s="2169">
        <v>6.5505909119635968</v>
      </c>
      <c r="G275" s="2169">
        <v>6.7539317531277137</v>
      </c>
      <c r="H275" s="2170"/>
      <c r="I275" s="2170"/>
      <c r="J275" s="2169">
        <v>7.165580182529335</v>
      </c>
      <c r="K275" s="2169">
        <v>8.5071781067743384</v>
      </c>
      <c r="L275" s="2169">
        <v>9.5547681405022349</v>
      </c>
      <c r="M275" s="2169">
        <v>10.898654956605927</v>
      </c>
      <c r="N275" s="2169">
        <v>12.862552063612268</v>
      </c>
      <c r="O275" s="2169">
        <v>15.242187500000002</v>
      </c>
      <c r="P275" s="2169">
        <v>16.945404840395597</v>
      </c>
      <c r="Q275" s="2169">
        <v>17.935225974873553</v>
      </c>
      <c r="R275" s="2169">
        <v>21.421975992613113</v>
      </c>
      <c r="S275" s="2169">
        <v>25.191722719677824</v>
      </c>
      <c r="T275" s="2169">
        <v>29.175806957066751</v>
      </c>
      <c r="U275" s="2169">
        <v>31.705691985532074</v>
      </c>
      <c r="V275" s="2169">
        <v>33.977154724818277</v>
      </c>
      <c r="W275" s="2171">
        <v>38.239661868859947</v>
      </c>
      <c r="X275" s="2517">
        <f>'3_3旧市区町年齢3区分人口'!X340/('3_3旧市区町年齢3区分人口'!X337-'3_3旧市区町年齢3区分人口'!X341)*100</f>
        <v>43.24204946996467</v>
      </c>
    </row>
    <row r="276" spans="1:24" ht="15" customHeight="1">
      <c r="A276" s="2150" t="s">
        <v>1571</v>
      </c>
      <c r="B276" s="2151" t="s">
        <v>1572</v>
      </c>
      <c r="C276" s="2191" t="s">
        <v>2261</v>
      </c>
      <c r="D276" s="2165">
        <v>100</v>
      </c>
      <c r="E276" s="2165">
        <v>99.999999999999986</v>
      </c>
      <c r="F276" s="2165">
        <v>100.00000000000001</v>
      </c>
      <c r="G276" s="2165">
        <v>100</v>
      </c>
      <c r="H276" s="2165"/>
      <c r="I276" s="2165"/>
      <c r="J276" s="2165">
        <v>99.999999999999986</v>
      </c>
      <c r="K276" s="2165">
        <v>100</v>
      </c>
      <c r="L276" s="2165">
        <v>100</v>
      </c>
      <c r="M276" s="2165">
        <v>99.999999999999986</v>
      </c>
      <c r="N276" s="2165">
        <v>99.999999999999986</v>
      </c>
      <c r="O276" s="2165">
        <v>99.999999999999986</v>
      </c>
      <c r="P276" s="2165">
        <v>100</v>
      </c>
      <c r="Q276" s="2165">
        <v>100</v>
      </c>
      <c r="R276" s="2165">
        <v>100</v>
      </c>
      <c r="S276" s="2165">
        <v>100</v>
      </c>
      <c r="T276" s="2165">
        <v>100</v>
      </c>
      <c r="U276" s="2165">
        <v>99.999999999999986</v>
      </c>
      <c r="V276" s="2165">
        <v>100</v>
      </c>
      <c r="W276" s="2166">
        <v>100</v>
      </c>
      <c r="X276" s="2516">
        <f>'3_3旧市区町年齢3区分人口'!X342/'3_3旧市区町年齢3区分人口'!X342*100</f>
        <v>100</v>
      </c>
    </row>
    <row r="277" spans="1:24" ht="15" customHeight="1">
      <c r="A277" s="2150"/>
      <c r="B277" s="2151"/>
      <c r="C277" s="2191" t="s">
        <v>2592</v>
      </c>
      <c r="D277" s="2165">
        <v>37.59700061034092</v>
      </c>
      <c r="E277" s="2165">
        <v>38.462198575474126</v>
      </c>
      <c r="F277" s="2165">
        <v>38.750319230441818</v>
      </c>
      <c r="G277" s="2165">
        <v>38.824606676100892</v>
      </c>
      <c r="H277" s="2165"/>
      <c r="I277" s="2165"/>
      <c r="J277" s="2165">
        <v>35.141509433962263</v>
      </c>
      <c r="K277" s="2165">
        <v>34.020153406527299</v>
      </c>
      <c r="L277" s="2165">
        <v>32.90952341891559</v>
      </c>
      <c r="M277" s="2165">
        <v>27.359519912711399</v>
      </c>
      <c r="N277" s="2165">
        <v>22.604834731129746</v>
      </c>
      <c r="O277" s="2165">
        <v>20.553079416531606</v>
      </c>
      <c r="P277" s="2165">
        <v>20.510445610785222</v>
      </c>
      <c r="Q277" s="2165">
        <v>20.167276529012025</v>
      </c>
      <c r="R277" s="2165">
        <v>18.589743589743591</v>
      </c>
      <c r="S277" s="2165">
        <v>16.055196583068668</v>
      </c>
      <c r="T277" s="2165">
        <v>13.937876891569006</v>
      </c>
      <c r="U277" s="2165">
        <v>12.301539207368805</v>
      </c>
      <c r="V277" s="2165">
        <v>11.570356719757799</v>
      </c>
      <c r="W277" s="2166">
        <v>11.078098471986419</v>
      </c>
      <c r="X277" s="2516">
        <f>'3_3旧市区町年齢3区分人口'!X343/('3_3旧市区町年齢3区分人口'!X342-'3_3旧市区町年齢3区分人口'!X346)*100</f>
        <v>10.459143968871595</v>
      </c>
    </row>
    <row r="278" spans="1:24" ht="15" customHeight="1">
      <c r="A278" s="2150"/>
      <c r="B278" s="2151"/>
      <c r="C278" s="2191" t="s">
        <v>2593</v>
      </c>
      <c r="D278" s="2165">
        <v>52.620106373703024</v>
      </c>
      <c r="E278" s="2165">
        <v>52.158242512657679</v>
      </c>
      <c r="F278" s="2165">
        <v>55.001276921767264</v>
      </c>
      <c r="G278" s="2165">
        <v>54.782319154249556</v>
      </c>
      <c r="H278" s="2165"/>
      <c r="I278" s="2165"/>
      <c r="J278" s="2165">
        <v>57.859322974472803</v>
      </c>
      <c r="K278" s="2165">
        <v>57.632726725823439</v>
      </c>
      <c r="L278" s="2165">
        <v>57.403002214748589</v>
      </c>
      <c r="M278" s="2165">
        <v>61.447535915621017</v>
      </c>
      <c r="N278" s="2165">
        <v>64.321657622101625</v>
      </c>
      <c r="O278" s="2165">
        <v>63.512965964343593</v>
      </c>
      <c r="P278" s="2165">
        <v>61.942986518472779</v>
      </c>
      <c r="Q278" s="2165">
        <v>61.578672242550972</v>
      </c>
      <c r="R278" s="2165">
        <v>59.59401709401709</v>
      </c>
      <c r="S278" s="2165">
        <v>58.372576935713504</v>
      </c>
      <c r="T278" s="2165">
        <v>56.775514848105587</v>
      </c>
      <c r="U278" s="2165">
        <v>55.653860138165065</v>
      </c>
      <c r="V278" s="2165">
        <v>54.903251283401346</v>
      </c>
      <c r="W278" s="2166">
        <v>51.711941143180532</v>
      </c>
      <c r="X278" s="2516">
        <f>'3_3旧市区町年齢3区分人口'!X344/('3_3旧市区町年齢3区分人口'!X342-'3_3旧市区町年齢3区分人口'!X346)*100</f>
        <v>48.747081712062254</v>
      </c>
    </row>
    <row r="279" spans="1:24" ht="15" customHeight="1">
      <c r="A279" s="2174"/>
      <c r="B279" s="2175"/>
      <c r="C279" s="2192" t="s">
        <v>2594</v>
      </c>
      <c r="D279" s="2196">
        <v>9.7828930159560556</v>
      </c>
      <c r="E279" s="2196">
        <v>9.3795589118681875</v>
      </c>
      <c r="F279" s="2196">
        <v>6.2484038477909252</v>
      </c>
      <c r="G279" s="2196">
        <v>6.3930741696495454</v>
      </c>
      <c r="H279" s="2196"/>
      <c r="I279" s="2196"/>
      <c r="J279" s="2196">
        <v>6.9991675915649285</v>
      </c>
      <c r="K279" s="2196">
        <v>8.3471198676492708</v>
      </c>
      <c r="L279" s="2196">
        <v>9.687474366335822</v>
      </c>
      <c r="M279" s="2196">
        <v>11.192944171667577</v>
      </c>
      <c r="N279" s="2196">
        <v>13.073507646768622</v>
      </c>
      <c r="O279" s="2196">
        <v>15.933954619124796</v>
      </c>
      <c r="P279" s="2196">
        <v>17.546567870741999</v>
      </c>
      <c r="Q279" s="2196">
        <v>18.25405122843701</v>
      </c>
      <c r="R279" s="2196">
        <v>21.816239316239315</v>
      </c>
      <c r="S279" s="2196">
        <v>25.572226481217829</v>
      </c>
      <c r="T279" s="2196">
        <v>29.286608260325409</v>
      </c>
      <c r="U279" s="2196">
        <v>32.044600654466123</v>
      </c>
      <c r="V279" s="2196">
        <v>33.526391996840857</v>
      </c>
      <c r="W279" s="2197">
        <v>37.209960384833053</v>
      </c>
      <c r="X279" s="2517">
        <f>'3_3旧市区町年齢3区分人口'!X345/('3_3旧市区町年齢3区分人口'!X342-'3_3旧市区町年齢3区分人口'!X346)*100</f>
        <v>40.793774319066152</v>
      </c>
    </row>
    <row r="280" spans="1:24" ht="15" customHeight="1">
      <c r="A280" s="2150" t="s">
        <v>1573</v>
      </c>
      <c r="B280" s="2151" t="s">
        <v>1574</v>
      </c>
      <c r="C280" s="2191" t="s">
        <v>2261</v>
      </c>
      <c r="D280" s="2165">
        <v>100</v>
      </c>
      <c r="E280" s="2165">
        <v>100</v>
      </c>
      <c r="F280" s="2165">
        <v>100.00000000000001</v>
      </c>
      <c r="G280" s="2165">
        <v>99.999999999999986</v>
      </c>
      <c r="H280" s="2165"/>
      <c r="I280" s="2165"/>
      <c r="J280" s="2165">
        <v>100</v>
      </c>
      <c r="K280" s="2165">
        <v>100</v>
      </c>
      <c r="L280" s="2165">
        <v>100</v>
      </c>
      <c r="M280" s="2165">
        <v>100.00000000000001</v>
      </c>
      <c r="N280" s="2165">
        <v>100</v>
      </c>
      <c r="O280" s="2165">
        <v>100</v>
      </c>
      <c r="P280" s="2165">
        <v>100.00000000000001</v>
      </c>
      <c r="Q280" s="2165">
        <v>100</v>
      </c>
      <c r="R280" s="2165">
        <v>100</v>
      </c>
      <c r="S280" s="2165">
        <v>100</v>
      </c>
      <c r="T280" s="2165">
        <v>100</v>
      </c>
      <c r="U280" s="2165">
        <v>100</v>
      </c>
      <c r="V280" s="2165">
        <v>100</v>
      </c>
      <c r="W280" s="2166">
        <v>100</v>
      </c>
      <c r="X280" s="2516">
        <f>'3_3旧市区町年齢3区分人口'!X347/'3_3旧市区町年齢3区分人口'!X347*100</f>
        <v>100</v>
      </c>
    </row>
    <row r="281" spans="1:24" ht="15" customHeight="1">
      <c r="A281" s="2150"/>
      <c r="B281" s="2151"/>
      <c r="C281" s="2191" t="s">
        <v>2592</v>
      </c>
      <c r="D281" s="2165">
        <v>38.744884038199181</v>
      </c>
      <c r="E281" s="2165">
        <v>39.009838810969228</v>
      </c>
      <c r="F281" s="2165">
        <v>39.189613653020629</v>
      </c>
      <c r="G281" s="2165">
        <v>39.799294221438025</v>
      </c>
      <c r="H281" s="2165"/>
      <c r="I281" s="2165"/>
      <c r="J281" s="2165">
        <v>36.442359732996572</v>
      </c>
      <c r="K281" s="2165">
        <v>35.526957199961004</v>
      </c>
      <c r="L281" s="2165">
        <v>33.549502810203194</v>
      </c>
      <c r="M281" s="2165">
        <v>28.2458995868286</v>
      </c>
      <c r="N281" s="2165">
        <v>23.074772886093641</v>
      </c>
      <c r="O281" s="2165">
        <v>19.852941176470587</v>
      </c>
      <c r="P281" s="2165">
        <v>19.157566302652107</v>
      </c>
      <c r="Q281" s="2165">
        <v>19.283303872730194</v>
      </c>
      <c r="R281" s="2165">
        <v>17.951706910907578</v>
      </c>
      <c r="S281" s="2165">
        <v>17.046818727490997</v>
      </c>
      <c r="T281" s="2165">
        <v>16.054227613271497</v>
      </c>
      <c r="U281" s="2165">
        <v>13.358851674641148</v>
      </c>
      <c r="V281" s="2165">
        <v>10.951564509215602</v>
      </c>
      <c r="W281" s="2166">
        <v>9.7364568081991223</v>
      </c>
      <c r="X281" s="2516">
        <f>'3_3旧市区町年齢3区分人口'!X348/('3_3旧市区町年齢3区分人口'!X347-'3_3旧市区町年齢3区分人口'!X351)*100</f>
        <v>8.9207048458149778</v>
      </c>
    </row>
    <row r="282" spans="1:24" ht="15" customHeight="1">
      <c r="A282" s="2150"/>
      <c r="B282" s="2151"/>
      <c r="C282" s="2191" t="s">
        <v>2593</v>
      </c>
      <c r="D282" s="2165">
        <v>51.159618008185539</v>
      </c>
      <c r="E282" s="2165">
        <v>50.617542390621729</v>
      </c>
      <c r="F282" s="2165">
        <v>53.921055386870485</v>
      </c>
      <c r="G282" s="2165">
        <v>52.845169827966473</v>
      </c>
      <c r="H282" s="2165"/>
      <c r="I282" s="2165"/>
      <c r="J282" s="2165">
        <v>56.043658668591014</v>
      </c>
      <c r="K282" s="2165">
        <v>55.396314711904061</v>
      </c>
      <c r="L282" s="2165">
        <v>56.376999567661045</v>
      </c>
      <c r="M282" s="2165">
        <v>60.147740077626146</v>
      </c>
      <c r="N282" s="2165">
        <v>63.242487770789658</v>
      </c>
      <c r="O282" s="2165">
        <v>63.867647058823529</v>
      </c>
      <c r="P282" s="2165">
        <v>62.995319812792516</v>
      </c>
      <c r="Q282" s="2165">
        <v>61.578017033585084</v>
      </c>
      <c r="R282" s="2165">
        <v>59.850124895920068</v>
      </c>
      <c r="S282" s="2165">
        <v>57.691648087806549</v>
      </c>
      <c r="T282" s="2165">
        <v>54.602211915804503</v>
      </c>
      <c r="U282" s="2165">
        <v>54.54545454545454</v>
      </c>
      <c r="V282" s="2165">
        <v>54.907843977711103</v>
      </c>
      <c r="W282" s="2166">
        <v>52.562225475841871</v>
      </c>
      <c r="X282" s="2516">
        <f>'3_3旧市区町年齢3区分人口'!X349/('3_3旧市区町年齢3区分人口'!X347-'3_3旧市区町年齢3区分人口'!X351)*100</f>
        <v>47.852422907488986</v>
      </c>
    </row>
    <row r="283" spans="1:24" ht="15" customHeight="1">
      <c r="A283" s="2174"/>
      <c r="B283" s="2175"/>
      <c r="C283" s="2192" t="s">
        <v>2594</v>
      </c>
      <c r="D283" s="2196">
        <v>10.095497953615281</v>
      </c>
      <c r="E283" s="2196">
        <v>10.372618798409043</v>
      </c>
      <c r="F283" s="2196">
        <v>6.8893309601088886</v>
      </c>
      <c r="G283" s="2196">
        <v>7.3555359505954998</v>
      </c>
      <c r="H283" s="2196"/>
      <c r="I283" s="2196"/>
      <c r="J283" s="2196">
        <v>7.5139815984124114</v>
      </c>
      <c r="K283" s="2196">
        <v>9.0767280881349315</v>
      </c>
      <c r="L283" s="2196">
        <v>10.073497622135754</v>
      </c>
      <c r="M283" s="2196">
        <v>11.606360335545261</v>
      </c>
      <c r="N283" s="2196">
        <v>13.682739343116701</v>
      </c>
      <c r="O283" s="2196">
        <v>16.27941176470588</v>
      </c>
      <c r="P283" s="2196">
        <v>17.847113884555384</v>
      </c>
      <c r="Q283" s="2196">
        <v>19.138679093684718</v>
      </c>
      <c r="R283" s="2196">
        <v>22.198168193172357</v>
      </c>
      <c r="S283" s="2196">
        <v>25.261533184702451</v>
      </c>
      <c r="T283" s="2196">
        <v>29.343560470924011</v>
      </c>
      <c r="U283" s="2196">
        <v>32.095693779904302</v>
      </c>
      <c r="V283" s="2196">
        <v>34.140591513073296</v>
      </c>
      <c r="W283" s="2197">
        <v>37.701317715959007</v>
      </c>
      <c r="X283" s="2517">
        <f>'3_3旧市区町年齢3区分人口'!X350/('3_3旧市区町年齢3区分人口'!X347-'3_3旧市区町年齢3区分人口'!X351)*100</f>
        <v>43.226872246696033</v>
      </c>
    </row>
    <row r="284" spans="1:24" ht="15" customHeight="1">
      <c r="A284" s="2150" t="s">
        <v>1575</v>
      </c>
      <c r="B284" s="2151" t="s">
        <v>1576</v>
      </c>
      <c r="C284" s="2191" t="s">
        <v>2261</v>
      </c>
      <c r="D284" s="2165">
        <v>100</v>
      </c>
      <c r="E284" s="2165">
        <v>100</v>
      </c>
      <c r="F284" s="2165">
        <v>100</v>
      </c>
      <c r="G284" s="2165">
        <v>100</v>
      </c>
      <c r="H284" s="2165"/>
      <c r="I284" s="2165"/>
      <c r="J284" s="2165">
        <v>99.999999999999986</v>
      </c>
      <c r="K284" s="2165">
        <v>99.999999999999986</v>
      </c>
      <c r="L284" s="2165">
        <v>100</v>
      </c>
      <c r="M284" s="2165">
        <v>100.00000000000001</v>
      </c>
      <c r="N284" s="2165">
        <v>100.00000000000001</v>
      </c>
      <c r="O284" s="2165">
        <v>100</v>
      </c>
      <c r="P284" s="2165">
        <v>100</v>
      </c>
      <c r="Q284" s="2165">
        <v>100</v>
      </c>
      <c r="R284" s="2165">
        <v>100</v>
      </c>
      <c r="S284" s="2165">
        <v>100</v>
      </c>
      <c r="T284" s="2165">
        <v>99.999999999999986</v>
      </c>
      <c r="U284" s="2165">
        <v>100</v>
      </c>
      <c r="V284" s="2165">
        <v>100</v>
      </c>
      <c r="W284" s="2166">
        <v>100</v>
      </c>
      <c r="X284" s="2516">
        <f>'3_3旧市区町年齢3区分人口'!X352/'3_3旧市区町年齢3区分人口'!X352*100</f>
        <v>100</v>
      </c>
    </row>
    <row r="285" spans="1:24" ht="15" customHeight="1">
      <c r="A285" s="2150"/>
      <c r="B285" s="2151"/>
      <c r="C285" s="2191" t="s">
        <v>2592</v>
      </c>
      <c r="D285" s="2165">
        <v>39.049485546300829</v>
      </c>
      <c r="E285" s="2165">
        <v>40.092317837124959</v>
      </c>
      <c r="F285" s="2165">
        <v>39.478114478114477</v>
      </c>
      <c r="G285" s="2165">
        <v>40.153631284916202</v>
      </c>
      <c r="H285" s="2165"/>
      <c r="I285" s="2165"/>
      <c r="J285" s="2165">
        <v>38.321167883211679</v>
      </c>
      <c r="K285" s="2165">
        <v>36.674712480477069</v>
      </c>
      <c r="L285" s="2165">
        <v>33.050304389618709</v>
      </c>
      <c r="M285" s="2165">
        <v>26.169906407487403</v>
      </c>
      <c r="N285" s="2165">
        <v>20.940849543469632</v>
      </c>
      <c r="O285" s="2165">
        <v>19.979716024340771</v>
      </c>
      <c r="P285" s="2165">
        <v>21.315420092239822</v>
      </c>
      <c r="Q285" s="2165">
        <v>21.341585146735873</v>
      </c>
      <c r="R285" s="2165">
        <v>20.126945126945127</v>
      </c>
      <c r="S285" s="2165">
        <v>16.421008926717874</v>
      </c>
      <c r="T285" s="2165">
        <v>13.685132472082328</v>
      </c>
      <c r="U285" s="2165">
        <v>12.093987560469937</v>
      </c>
      <c r="V285" s="2165">
        <v>10.984095427435388</v>
      </c>
      <c r="W285" s="2166">
        <v>9.0984284532671627</v>
      </c>
      <c r="X285" s="2516">
        <f>'3_3旧市区町年齢3区分人口'!X353/('3_3旧市区町年齢3区分人口'!X352-'3_3旧市区町年齢3区分人口'!X356)*100</f>
        <v>7.9616881173301399</v>
      </c>
    </row>
    <row r="286" spans="1:24" ht="15" customHeight="1">
      <c r="A286" s="2150"/>
      <c r="B286" s="2151"/>
      <c r="C286" s="2191" t="s">
        <v>2593</v>
      </c>
      <c r="D286" s="2165">
        <v>51.625020414829336</v>
      </c>
      <c r="E286" s="2165">
        <v>50.923178371249591</v>
      </c>
      <c r="F286" s="2165">
        <v>54.25925925925926</v>
      </c>
      <c r="G286" s="2165">
        <v>53.194832402234638</v>
      </c>
      <c r="H286" s="2165"/>
      <c r="I286" s="2165"/>
      <c r="J286" s="2165">
        <v>54.960800216274663</v>
      </c>
      <c r="K286" s="2165">
        <v>55.118557432912105</v>
      </c>
      <c r="L286" s="2165">
        <v>57.753925024030764</v>
      </c>
      <c r="M286" s="2165">
        <v>63.390928725701947</v>
      </c>
      <c r="N286" s="2165">
        <v>66.673283048828907</v>
      </c>
      <c r="O286" s="2165">
        <v>65.902636916835704</v>
      </c>
      <c r="P286" s="2165">
        <v>62.783236414678164</v>
      </c>
      <c r="Q286" s="2165">
        <v>61.629067678179275</v>
      </c>
      <c r="R286" s="2165">
        <v>59.193284193284192</v>
      </c>
      <c r="S286" s="2165">
        <v>59.165455677807763</v>
      </c>
      <c r="T286" s="2165">
        <v>57.981169257718413</v>
      </c>
      <c r="U286" s="2165">
        <v>56.922368117945176</v>
      </c>
      <c r="V286" s="2165">
        <v>54.7962226640159</v>
      </c>
      <c r="W286" s="2166">
        <v>50.758202371105597</v>
      </c>
      <c r="X286" s="2516">
        <f>'3_3旧市区町年齢3区分人口'!X354/('3_3旧市区町年齢3区分人口'!X352-'3_3旧市区町年齢3区分人口'!X356)*100</f>
        <v>44.477701287039807</v>
      </c>
    </row>
    <row r="287" spans="1:24" ht="15" customHeight="1">
      <c r="A287" s="2174"/>
      <c r="B287" s="2175"/>
      <c r="C287" s="2192" t="s">
        <v>2594</v>
      </c>
      <c r="D287" s="2196">
        <v>9.3254940388698344</v>
      </c>
      <c r="E287" s="2196">
        <v>8.9845037916254533</v>
      </c>
      <c r="F287" s="2196">
        <v>6.262626262626263</v>
      </c>
      <c r="G287" s="2196">
        <v>6.6515363128491618</v>
      </c>
      <c r="H287" s="2196"/>
      <c r="I287" s="2196"/>
      <c r="J287" s="2196">
        <v>6.718031900513652</v>
      </c>
      <c r="K287" s="2196">
        <v>8.2067300866108202</v>
      </c>
      <c r="L287" s="2196">
        <v>9.1957705863505286</v>
      </c>
      <c r="M287" s="2196">
        <v>10.439164866810655</v>
      </c>
      <c r="N287" s="2196">
        <v>12.385867407701468</v>
      </c>
      <c r="O287" s="2196">
        <v>14.117647058823529</v>
      </c>
      <c r="P287" s="2196">
        <v>15.901343493082013</v>
      </c>
      <c r="Q287" s="2196">
        <v>17.029347175084848</v>
      </c>
      <c r="R287" s="2196">
        <v>20.67977067977068</v>
      </c>
      <c r="S287" s="2196">
        <v>24.413535395474362</v>
      </c>
      <c r="T287" s="2196">
        <v>28.333698270199253</v>
      </c>
      <c r="U287" s="2196">
        <v>30.983644321584887</v>
      </c>
      <c r="V287" s="2196">
        <v>34.219681908548708</v>
      </c>
      <c r="W287" s="2197">
        <v>40.143369175627242</v>
      </c>
      <c r="X287" s="2517">
        <f>'3_3旧市区町年齢3区分人口'!X355/('3_3旧市区町年齢3区分人口'!X352-'3_3旧市区町年齢3区分人口'!X356)*100</f>
        <v>47.560610595630045</v>
      </c>
    </row>
    <row r="288" spans="1:24" ht="15" customHeight="1">
      <c r="A288" s="2150" t="s">
        <v>1577</v>
      </c>
      <c r="B288" s="2151" t="s">
        <v>1578</v>
      </c>
      <c r="C288" s="2191" t="s">
        <v>2261</v>
      </c>
      <c r="D288" s="2165">
        <v>100</v>
      </c>
      <c r="E288" s="2165">
        <v>100</v>
      </c>
      <c r="F288" s="2165">
        <v>100</v>
      </c>
      <c r="G288" s="2165">
        <v>100.00000000000001</v>
      </c>
      <c r="H288" s="2165"/>
      <c r="I288" s="2165"/>
      <c r="J288" s="2165">
        <v>100</v>
      </c>
      <c r="K288" s="2165">
        <v>99.999999999999986</v>
      </c>
      <c r="L288" s="2165">
        <v>100</v>
      </c>
      <c r="M288" s="2165">
        <v>100</v>
      </c>
      <c r="N288" s="2165">
        <v>100</v>
      </c>
      <c r="O288" s="2165">
        <v>100.00000000000001</v>
      </c>
      <c r="P288" s="2165">
        <v>100</v>
      </c>
      <c r="Q288" s="2165">
        <v>100</v>
      </c>
      <c r="R288" s="2165">
        <v>100</v>
      </c>
      <c r="S288" s="2165">
        <v>100</v>
      </c>
      <c r="T288" s="2165">
        <v>100</v>
      </c>
      <c r="U288" s="2165">
        <v>100</v>
      </c>
      <c r="V288" s="2165">
        <v>99.999999999999986</v>
      </c>
      <c r="W288" s="2166">
        <v>100</v>
      </c>
      <c r="X288" s="2516">
        <f>'3_3旧市区町年齢3区分人口'!X357/'3_3旧市区町年齢3区分人口'!X357*100</f>
        <v>100</v>
      </c>
    </row>
    <row r="289" spans="1:24" ht="15" customHeight="1">
      <c r="A289" s="2150"/>
      <c r="B289" s="2151"/>
      <c r="C289" s="2191" t="s">
        <v>2592</v>
      </c>
      <c r="D289" s="2165">
        <v>37.536071032186456</v>
      </c>
      <c r="E289" s="2165">
        <v>39.02107409925221</v>
      </c>
      <c r="F289" s="2165">
        <v>39.859346642468239</v>
      </c>
      <c r="G289" s="2165">
        <v>40.943043884220351</v>
      </c>
      <c r="H289" s="2165"/>
      <c r="I289" s="2165"/>
      <c r="J289" s="2165">
        <v>37.522935779816514</v>
      </c>
      <c r="K289" s="2165">
        <v>36.794315041452826</v>
      </c>
      <c r="L289" s="2165">
        <v>34.255765199161424</v>
      </c>
      <c r="M289" s="2165">
        <v>28.789954337899541</v>
      </c>
      <c r="N289" s="2165">
        <v>24.424301812836845</v>
      </c>
      <c r="O289" s="2165">
        <v>22.861430715357677</v>
      </c>
      <c r="P289" s="2165">
        <v>22.5</v>
      </c>
      <c r="Q289" s="2165">
        <v>20.785157300349557</v>
      </c>
      <c r="R289" s="2165">
        <v>18.143695834498182</v>
      </c>
      <c r="S289" s="2165">
        <v>15.2442448062886</v>
      </c>
      <c r="T289" s="2165">
        <v>13.007407407407406</v>
      </c>
      <c r="U289" s="2165">
        <v>12.895148669796558</v>
      </c>
      <c r="V289" s="2165">
        <v>11.032626976118399</v>
      </c>
      <c r="W289" s="2166">
        <v>10.128913443830571</v>
      </c>
      <c r="X289" s="2516">
        <f>'3_3旧市区町年齢3区分人口'!X358/('3_3旧市区町年齢3区分人口'!X357-'3_3旧市区町年齢3区分人口'!X361)*100</f>
        <v>8.1632653061224492</v>
      </c>
    </row>
    <row r="290" spans="1:24" ht="15" customHeight="1">
      <c r="A290" s="2150"/>
      <c r="B290" s="2151"/>
      <c r="C290" s="2191" t="s">
        <v>2593</v>
      </c>
      <c r="D290" s="2165">
        <v>50.810210876803552</v>
      </c>
      <c r="E290" s="2165">
        <v>50.124631769771135</v>
      </c>
      <c r="F290" s="2165">
        <v>53.130671506352087</v>
      </c>
      <c r="G290" s="2165">
        <v>52.427637721755374</v>
      </c>
      <c r="H290" s="2165"/>
      <c r="I290" s="2165"/>
      <c r="J290" s="2165">
        <v>54.972477064220179</v>
      </c>
      <c r="K290" s="2165">
        <v>55.013817607579938</v>
      </c>
      <c r="L290" s="2165">
        <v>57.064989517819711</v>
      </c>
      <c r="M290" s="2165">
        <v>61.757990867579906</v>
      </c>
      <c r="N290" s="2165">
        <v>64.086232239098479</v>
      </c>
      <c r="O290" s="2165">
        <v>63.981990995497753</v>
      </c>
      <c r="P290" s="2165">
        <v>62.26063829787234</v>
      </c>
      <c r="Q290" s="2165">
        <v>62.893250873890828</v>
      </c>
      <c r="R290" s="2165">
        <v>61.755661168577028</v>
      </c>
      <c r="S290" s="2165">
        <v>59.601347557551939</v>
      </c>
      <c r="T290" s="2165">
        <v>57.24444444444444</v>
      </c>
      <c r="U290" s="2165">
        <v>55.931142410015646</v>
      </c>
      <c r="V290" s="2165">
        <v>54.423141607803558</v>
      </c>
      <c r="W290" s="2166">
        <v>50.681399631675873</v>
      </c>
      <c r="X290" s="2516">
        <f>'3_3旧市区町年齢3区分人口'!X359/('3_3旧市区町年齢3区分人口'!X357-'3_3旧市区町年齢3区分人口'!X361)*100</f>
        <v>48.04081632653061</v>
      </c>
    </row>
    <row r="291" spans="1:24" ht="15" customHeight="1">
      <c r="A291" s="2174"/>
      <c r="B291" s="2175"/>
      <c r="C291" s="2192" t="s">
        <v>2594</v>
      </c>
      <c r="D291" s="2196">
        <v>11.653718091009988</v>
      </c>
      <c r="E291" s="2196">
        <v>10.85429413097666</v>
      </c>
      <c r="F291" s="2196">
        <v>7.0099818511796741</v>
      </c>
      <c r="G291" s="2196">
        <v>6.6293183940242768</v>
      </c>
      <c r="H291" s="2196"/>
      <c r="I291" s="2196"/>
      <c r="J291" s="2196">
        <v>7.5045871559633017</v>
      </c>
      <c r="K291" s="2196">
        <v>8.1918673509672324</v>
      </c>
      <c r="L291" s="2196">
        <v>8.6792452830188669</v>
      </c>
      <c r="M291" s="2196">
        <v>9.4520547945205475</v>
      </c>
      <c r="N291" s="2196">
        <v>11.489465948064675</v>
      </c>
      <c r="O291" s="2196">
        <v>13.156578289144571</v>
      </c>
      <c r="P291" s="2196">
        <v>15.23936170212766</v>
      </c>
      <c r="Q291" s="2196">
        <v>16.321591825759612</v>
      </c>
      <c r="R291" s="2196">
        <v>20.100642996924798</v>
      </c>
      <c r="S291" s="2196">
        <v>25.154407636159458</v>
      </c>
      <c r="T291" s="2196">
        <v>29.748148148148147</v>
      </c>
      <c r="U291" s="2196">
        <v>31.173708920187792</v>
      </c>
      <c r="V291" s="2196">
        <v>34.544231416078034</v>
      </c>
      <c r="W291" s="2197">
        <v>39.189686924493557</v>
      </c>
      <c r="X291" s="2517">
        <f>'3_3旧市区町年齢3区分人口'!X360/('3_3旧市区町年齢3区分人口'!X357-'3_3旧市区町年齢3区分人口'!X361)*100</f>
        <v>43.795918367346935</v>
      </c>
    </row>
    <row r="292" spans="1:24" ht="15" customHeight="1">
      <c r="A292" s="997" t="s">
        <v>11</v>
      </c>
      <c r="B292" s="1008"/>
      <c r="W292" s="1008"/>
      <c r="X292" s="2514"/>
    </row>
    <row r="293" spans="1:24" ht="15" customHeight="1">
      <c r="A293" s="1001" t="s">
        <v>1422</v>
      </c>
      <c r="B293" s="1002" t="s">
        <v>79</v>
      </c>
      <c r="C293" s="2147" t="s">
        <v>2261</v>
      </c>
      <c r="D293" s="2162">
        <v>100</v>
      </c>
      <c r="E293" s="2162">
        <v>100</v>
      </c>
      <c r="F293" s="2162">
        <v>100</v>
      </c>
      <c r="G293" s="2162">
        <v>99.999999999999986</v>
      </c>
      <c r="H293" s="2163"/>
      <c r="I293" s="2163"/>
      <c r="J293" s="2162">
        <v>100.00000000000001</v>
      </c>
      <c r="K293" s="2162">
        <v>100.00000000000001</v>
      </c>
      <c r="L293" s="2162">
        <v>100</v>
      </c>
      <c r="M293" s="2162">
        <v>100</v>
      </c>
      <c r="N293" s="2162">
        <v>99.999999999999986</v>
      </c>
      <c r="O293" s="2162">
        <v>100</v>
      </c>
      <c r="P293" s="2162">
        <v>100</v>
      </c>
      <c r="Q293" s="2162">
        <v>100</v>
      </c>
      <c r="R293" s="2162">
        <v>99.999999999999986</v>
      </c>
      <c r="S293" s="2162">
        <v>100</v>
      </c>
      <c r="T293" s="2162">
        <v>100</v>
      </c>
      <c r="U293" s="2162">
        <v>100</v>
      </c>
      <c r="V293" s="2162">
        <v>99.999999999999986</v>
      </c>
      <c r="W293" s="2164">
        <v>100</v>
      </c>
      <c r="X293" s="2516">
        <f>'3_3旧市区町年齢3区分人口'!X363/'3_3旧市区町年齢3区分人口'!X363*100</f>
        <v>100</v>
      </c>
    </row>
    <row r="294" spans="1:24" ht="15" customHeight="1">
      <c r="A294" s="1001"/>
      <c r="B294" s="1002"/>
      <c r="C294" s="2147" t="s">
        <v>2592</v>
      </c>
      <c r="D294" s="2162">
        <v>35.5801652892562</v>
      </c>
      <c r="E294" s="2162">
        <v>35.667316923481579</v>
      </c>
      <c r="F294" s="2162">
        <v>36.187363834422662</v>
      </c>
      <c r="G294" s="2162">
        <v>36.597613199139182</v>
      </c>
      <c r="H294" s="2163"/>
      <c r="I294" s="2163"/>
      <c r="J294" s="2162">
        <v>35.114266264708746</v>
      </c>
      <c r="K294" s="2162">
        <v>33.616755723702177</v>
      </c>
      <c r="L294" s="2162">
        <v>31.048889245972767</v>
      </c>
      <c r="M294" s="2162">
        <v>26.926779780328992</v>
      </c>
      <c r="N294" s="2162">
        <v>24.466917197990121</v>
      </c>
      <c r="O294" s="2162">
        <v>23.794494492402233</v>
      </c>
      <c r="P294" s="2162">
        <v>22.815403118779031</v>
      </c>
      <c r="Q294" s="2162">
        <v>21.639173648332203</v>
      </c>
      <c r="R294" s="2162">
        <v>19.069619244862196</v>
      </c>
      <c r="S294" s="2162">
        <v>17.123557676940944</v>
      </c>
      <c r="T294" s="2162">
        <v>15.648797324991911</v>
      </c>
      <c r="U294" s="2162">
        <v>14.535548530302012</v>
      </c>
      <c r="V294" s="2162">
        <v>13.900187003272556</v>
      </c>
      <c r="W294" s="2164">
        <v>12.969566704118021</v>
      </c>
      <c r="X294" s="2516">
        <f>'3_3旧市区町年齢3区分人口'!X364/('3_3旧市区町年齢3区分人口'!X363-'3_3旧市区町年齢3区分人口'!X367)*100</f>
        <v>12.3126866640696</v>
      </c>
    </row>
    <row r="295" spans="1:24" ht="15" customHeight="1">
      <c r="A295" s="1001"/>
      <c r="B295" s="1002"/>
      <c r="C295" s="2147" t="s">
        <v>2593</v>
      </c>
      <c r="D295" s="2162">
        <v>52.544352617079895</v>
      </c>
      <c r="E295" s="2162">
        <v>53.029173881594801</v>
      </c>
      <c r="F295" s="2162">
        <v>56.187363834422655</v>
      </c>
      <c r="G295" s="2162">
        <v>56.136556311544894</v>
      </c>
      <c r="H295" s="2163"/>
      <c r="I295" s="2163"/>
      <c r="J295" s="2162">
        <v>57.748711465525624</v>
      </c>
      <c r="K295" s="2162">
        <v>58.371036311868643</v>
      </c>
      <c r="L295" s="2162">
        <v>60.314144538625314</v>
      </c>
      <c r="M295" s="2162">
        <v>63.555523349102991</v>
      </c>
      <c r="N295" s="2162">
        <v>64.85559261917831</v>
      </c>
      <c r="O295" s="2162">
        <v>63.99368768680894</v>
      </c>
      <c r="P295" s="2162">
        <v>63.512981088254818</v>
      </c>
      <c r="Q295" s="2162">
        <v>63.26481760940834</v>
      </c>
      <c r="R295" s="2162">
        <v>63.451755084700757</v>
      </c>
      <c r="S295" s="2162">
        <v>62.388263245932727</v>
      </c>
      <c r="T295" s="2162">
        <v>60.930859669938521</v>
      </c>
      <c r="U295" s="2162">
        <v>59.614134212237389</v>
      </c>
      <c r="V295" s="2162">
        <v>57.881019167835433</v>
      </c>
      <c r="W295" s="2164">
        <v>55.298959503688138</v>
      </c>
      <c r="X295" s="2516">
        <f>'3_3旧市区町年齢3区分人口'!X365/('3_3旧市区町年齢3区分人口'!X363-'3_3旧市区町年齢3区分人口'!X367)*100</f>
        <v>53.247630177898976</v>
      </c>
    </row>
    <row r="296" spans="1:24" ht="15" customHeight="1">
      <c r="A296" s="2153"/>
      <c r="B296" s="2154"/>
      <c r="C296" s="2168" t="s">
        <v>2594</v>
      </c>
      <c r="D296" s="2169">
        <v>11.875482093663912</v>
      </c>
      <c r="E296" s="2169">
        <v>11.303509194923613</v>
      </c>
      <c r="F296" s="2169">
        <v>7.6252723311546839</v>
      </c>
      <c r="G296" s="2169">
        <v>7.2658304893159134</v>
      </c>
      <c r="H296" s="2170"/>
      <c r="I296" s="2170"/>
      <c r="J296" s="2169">
        <v>7.1370222697656329</v>
      </c>
      <c r="K296" s="2169">
        <v>8.012207964429189</v>
      </c>
      <c r="L296" s="2169">
        <v>8.6369662154019196</v>
      </c>
      <c r="M296" s="2169">
        <v>9.5176968705680185</v>
      </c>
      <c r="N296" s="2169">
        <v>10.677490182831567</v>
      </c>
      <c r="O296" s="2169">
        <v>12.211817820788831</v>
      </c>
      <c r="P296" s="2169">
        <v>13.671615792966158</v>
      </c>
      <c r="Q296" s="2169">
        <v>15.096008742259459</v>
      </c>
      <c r="R296" s="2169">
        <v>17.478625670437044</v>
      </c>
      <c r="S296" s="2169">
        <v>20.488179077126329</v>
      </c>
      <c r="T296" s="2169">
        <v>23.420343005069572</v>
      </c>
      <c r="U296" s="2169">
        <v>25.850317257460599</v>
      </c>
      <c r="V296" s="2169">
        <v>28.218793828892007</v>
      </c>
      <c r="W296" s="2171">
        <v>31.731473792193839</v>
      </c>
      <c r="X296" s="2517">
        <f>'3_3旧市区町年齢3区分人口'!X366/('3_3旧市区町年齢3区分人口'!X363-'3_3旧市区町年齢3区分人口'!X367)*100</f>
        <v>34.439683158031428</v>
      </c>
    </row>
    <row r="297" spans="1:24" ht="15" customHeight="1">
      <c r="A297" s="2150" t="s">
        <v>1480</v>
      </c>
      <c r="B297" s="2151" t="s">
        <v>1481</v>
      </c>
      <c r="C297" s="2191" t="s">
        <v>2261</v>
      </c>
      <c r="D297" s="2165">
        <v>100</v>
      </c>
      <c r="E297" s="2165">
        <v>100</v>
      </c>
      <c r="F297" s="2165">
        <v>100</v>
      </c>
      <c r="G297" s="2165">
        <v>100</v>
      </c>
      <c r="H297" s="2165"/>
      <c r="I297" s="2165"/>
      <c r="J297" s="2165">
        <v>100</v>
      </c>
      <c r="K297" s="2165">
        <v>100.00000000000001</v>
      </c>
      <c r="L297" s="2165">
        <v>100</v>
      </c>
      <c r="M297" s="2165">
        <v>100</v>
      </c>
      <c r="N297" s="2165">
        <v>100</v>
      </c>
      <c r="O297" s="2165">
        <v>100</v>
      </c>
      <c r="P297" s="2165">
        <v>100</v>
      </c>
      <c r="Q297" s="2165">
        <v>100</v>
      </c>
      <c r="R297" s="2165">
        <v>100</v>
      </c>
      <c r="S297" s="2165">
        <v>100</v>
      </c>
      <c r="T297" s="2165">
        <v>100</v>
      </c>
      <c r="U297" s="2165">
        <v>100</v>
      </c>
      <c r="V297" s="2165">
        <v>100</v>
      </c>
      <c r="W297" s="2166">
        <v>100</v>
      </c>
      <c r="X297" s="2516">
        <f>'3_3旧市区町年齢3区分人口'!X368/'3_3旧市区町年齢3区分人口'!X368*100</f>
        <v>100</v>
      </c>
    </row>
    <row r="298" spans="1:24" ht="15" customHeight="1">
      <c r="A298" s="2150"/>
      <c r="B298" s="2151"/>
      <c r="C298" s="2191" t="s">
        <v>2592</v>
      </c>
      <c r="D298" s="2165">
        <v>35.66784778924665</v>
      </c>
      <c r="E298" s="2165">
        <v>34.665632985901745</v>
      </c>
      <c r="F298" s="2165">
        <v>35.794340151302883</v>
      </c>
      <c r="G298" s="2165">
        <v>36.469539044646346</v>
      </c>
      <c r="H298" s="2165"/>
      <c r="I298" s="2165"/>
      <c r="J298" s="2165">
        <v>35.139561207041879</v>
      </c>
      <c r="K298" s="2165">
        <v>33.502598016060468</v>
      </c>
      <c r="L298" s="2165">
        <v>30.176889285630388</v>
      </c>
      <c r="M298" s="2165">
        <v>26.505467070436211</v>
      </c>
      <c r="N298" s="2165">
        <v>25.178028756746951</v>
      </c>
      <c r="O298" s="2165">
        <v>25.438216836182644</v>
      </c>
      <c r="P298" s="2165">
        <v>24.634413586750391</v>
      </c>
      <c r="Q298" s="2165">
        <v>22.862173038229379</v>
      </c>
      <c r="R298" s="2165">
        <v>19.607926158015072</v>
      </c>
      <c r="S298" s="2165">
        <v>17.527543881697458</v>
      </c>
      <c r="T298" s="2165">
        <v>16.157149808534495</v>
      </c>
      <c r="U298" s="2165">
        <v>15.248820575254907</v>
      </c>
      <c r="V298" s="2165">
        <v>14.652039305424688</v>
      </c>
      <c r="W298" s="2166">
        <v>13.602044372168661</v>
      </c>
      <c r="X298" s="2516">
        <f>'3_3旧市区町年齢3区分人口'!X369/('3_3旧市区町年齢3区分人口'!X368-'3_3旧市区町年齢3区分人口'!X372)*100</f>
        <v>13.035390747674841</v>
      </c>
    </row>
    <row r="299" spans="1:24" ht="15" customHeight="1">
      <c r="A299" s="2150"/>
      <c r="B299" s="2151"/>
      <c r="C299" s="2191" t="s">
        <v>2593</v>
      </c>
      <c r="D299" s="2165">
        <v>53.252195347404097</v>
      </c>
      <c r="E299" s="2165">
        <v>55.545984437361817</v>
      </c>
      <c r="F299" s="2165">
        <v>57.727654805267584</v>
      </c>
      <c r="G299" s="2165">
        <v>57.128922579566357</v>
      </c>
      <c r="H299" s="2165"/>
      <c r="I299" s="2165"/>
      <c r="J299" s="2165">
        <v>58.326710497796398</v>
      </c>
      <c r="K299" s="2165">
        <v>59.215871516296644</v>
      </c>
      <c r="L299" s="2165">
        <v>62.153210082454372</v>
      </c>
      <c r="M299" s="2165">
        <v>65.181811877297207</v>
      </c>
      <c r="N299" s="2165">
        <v>65.544064952147679</v>
      </c>
      <c r="O299" s="2165">
        <v>64.146288682103432</v>
      </c>
      <c r="P299" s="2165">
        <v>63.890176577184036</v>
      </c>
      <c r="Q299" s="2165">
        <v>64.41146881287726</v>
      </c>
      <c r="R299" s="2165">
        <v>65.757049707849944</v>
      </c>
      <c r="S299" s="2165">
        <v>65.009844581291105</v>
      </c>
      <c r="T299" s="2165">
        <v>63.473459284490239</v>
      </c>
      <c r="U299" s="2165">
        <v>61.664891188555771</v>
      </c>
      <c r="V299" s="2165">
        <v>59.534706331045008</v>
      </c>
      <c r="W299" s="2166">
        <v>56.958996399117204</v>
      </c>
      <c r="X299" s="2516">
        <f>'3_3旧市区町年齢3区分人口'!X370/('3_3旧市区町年齢3区分人口'!X368-'3_3旧市区町年齢3区分人口'!X372)*100</f>
        <v>55.545355719289766</v>
      </c>
    </row>
    <row r="300" spans="1:24" ht="15" customHeight="1">
      <c r="A300" s="2174"/>
      <c r="B300" s="2175"/>
      <c r="C300" s="2192" t="s">
        <v>2594</v>
      </c>
      <c r="D300" s="2196">
        <v>11.079956863349253</v>
      </c>
      <c r="E300" s="2196">
        <v>9.7883825767364403</v>
      </c>
      <c r="F300" s="2196">
        <v>6.4780050434295324</v>
      </c>
      <c r="G300" s="2196">
        <v>6.4015383757873021</v>
      </c>
      <c r="H300" s="2196"/>
      <c r="I300" s="2196"/>
      <c r="J300" s="2196">
        <v>6.5337282951617173</v>
      </c>
      <c r="K300" s="2196">
        <v>7.2815304676428907</v>
      </c>
      <c r="L300" s="2196">
        <v>7.6699006319152438</v>
      </c>
      <c r="M300" s="2196">
        <v>8.3127210522665802</v>
      </c>
      <c r="N300" s="2196">
        <v>9.2779062911053654</v>
      </c>
      <c r="O300" s="2196">
        <v>10.415494481713914</v>
      </c>
      <c r="P300" s="2196">
        <v>11.475409836065573</v>
      </c>
      <c r="Q300" s="2196">
        <v>12.726358148893361</v>
      </c>
      <c r="R300" s="2196">
        <v>14.635024134134984</v>
      </c>
      <c r="S300" s="2196">
        <v>17.462611537011437</v>
      </c>
      <c r="T300" s="2196">
        <v>20.369390906975269</v>
      </c>
      <c r="U300" s="2196">
        <v>23.086288236189318</v>
      </c>
      <c r="V300" s="2196">
        <v>25.813254363530309</v>
      </c>
      <c r="W300" s="2197">
        <v>29.438959228714133</v>
      </c>
      <c r="X300" s="2517">
        <f>'3_3旧市区町年齢3区分人口'!X371/('3_3旧市区町年齢3区分人口'!X368-'3_3旧市区町年齢3区分人口'!X372)*100</f>
        <v>31.419253533035391</v>
      </c>
    </row>
    <row r="301" spans="1:24" ht="15" customHeight="1">
      <c r="A301" s="2150" t="s">
        <v>1482</v>
      </c>
      <c r="B301" s="2151" t="s">
        <v>1483</v>
      </c>
      <c r="C301" s="2191" t="s">
        <v>2261</v>
      </c>
      <c r="D301" s="2165">
        <v>100</v>
      </c>
      <c r="E301" s="2165">
        <v>99.999999999999986</v>
      </c>
      <c r="F301" s="2165">
        <v>100</v>
      </c>
      <c r="G301" s="2165">
        <v>100</v>
      </c>
      <c r="H301" s="2165"/>
      <c r="I301" s="2165"/>
      <c r="J301" s="2165">
        <v>100</v>
      </c>
      <c r="K301" s="2165">
        <v>100.00000000000001</v>
      </c>
      <c r="L301" s="2165">
        <v>100</v>
      </c>
      <c r="M301" s="2165">
        <v>100</v>
      </c>
      <c r="N301" s="2165">
        <v>100</v>
      </c>
      <c r="O301" s="2165">
        <v>100</v>
      </c>
      <c r="P301" s="2165">
        <v>100</v>
      </c>
      <c r="Q301" s="2165">
        <v>99.999999999999986</v>
      </c>
      <c r="R301" s="2165">
        <v>100</v>
      </c>
      <c r="S301" s="2165">
        <v>100</v>
      </c>
      <c r="T301" s="2165">
        <v>100</v>
      </c>
      <c r="U301" s="2165">
        <v>99.999999999999986</v>
      </c>
      <c r="V301" s="2165">
        <v>100</v>
      </c>
      <c r="W301" s="2166">
        <v>100</v>
      </c>
      <c r="X301" s="2516">
        <f>'3_3旧市区町年齢3区分人口'!X373/'3_3旧市区町年齢3区分人口'!X373*100</f>
        <v>100</v>
      </c>
    </row>
    <row r="302" spans="1:24" ht="15" customHeight="1">
      <c r="A302" s="2150"/>
      <c r="B302" s="2151"/>
      <c r="C302" s="2191" t="s">
        <v>2592</v>
      </c>
      <c r="D302" s="2165">
        <v>31.600467289719624</v>
      </c>
      <c r="E302" s="2165">
        <v>36.085825747724314</v>
      </c>
      <c r="F302" s="2165">
        <v>34.87346625766871</v>
      </c>
      <c r="G302" s="2165">
        <v>34.49069633608287</v>
      </c>
      <c r="H302" s="2165"/>
      <c r="I302" s="2165"/>
      <c r="J302" s="2165">
        <v>31.866739091073693</v>
      </c>
      <c r="K302" s="2165">
        <v>30.243161094224924</v>
      </c>
      <c r="L302" s="2165">
        <v>27.209533267130087</v>
      </c>
      <c r="M302" s="2165">
        <v>23.810284254231874</v>
      </c>
      <c r="N302" s="2165">
        <v>23.204607046070461</v>
      </c>
      <c r="O302" s="2165">
        <v>21.855706473804904</v>
      </c>
      <c r="P302" s="2165">
        <v>19.875542145955119</v>
      </c>
      <c r="Q302" s="2165">
        <v>18.821868065362114</v>
      </c>
      <c r="R302" s="2165">
        <v>16.891322662173547</v>
      </c>
      <c r="S302" s="2165">
        <v>15.527003484320556</v>
      </c>
      <c r="T302" s="2165">
        <v>13.831990794016111</v>
      </c>
      <c r="U302" s="2165">
        <v>12.333249433677322</v>
      </c>
      <c r="V302" s="2165">
        <v>10.881652104845115</v>
      </c>
      <c r="W302" s="2166">
        <v>10.298719772403983</v>
      </c>
      <c r="X302" s="2516">
        <f>'3_3旧市区町年齢3区分人口'!X374/('3_3旧市区町年齢3区分人口'!X373-'3_3旧市区町年齢3区分人口'!X377)*100</f>
        <v>9.6856959589480436</v>
      </c>
    </row>
    <row r="303" spans="1:24" ht="15" customHeight="1">
      <c r="A303" s="2150"/>
      <c r="B303" s="2151"/>
      <c r="C303" s="2191" t="s">
        <v>2593</v>
      </c>
      <c r="D303" s="2165">
        <v>57.92445482866043</v>
      </c>
      <c r="E303" s="2165">
        <v>54.659731252709143</v>
      </c>
      <c r="F303" s="2165">
        <v>58.684815950920246</v>
      </c>
      <c r="G303" s="2165">
        <v>59.063878764626899</v>
      </c>
      <c r="H303" s="2165"/>
      <c r="I303" s="2165"/>
      <c r="J303" s="2165">
        <v>61.48832156436719</v>
      </c>
      <c r="K303" s="2165">
        <v>62.428233704829452</v>
      </c>
      <c r="L303" s="2165">
        <v>65.210195299569691</v>
      </c>
      <c r="M303" s="2165">
        <v>67.949536889172791</v>
      </c>
      <c r="N303" s="2165">
        <v>67.378048780487802</v>
      </c>
      <c r="O303" s="2165">
        <v>66.925383665549475</v>
      </c>
      <c r="P303" s="2165">
        <v>67.037525928719589</v>
      </c>
      <c r="Q303" s="2165">
        <v>66.007665926971953</v>
      </c>
      <c r="R303" s="2165">
        <v>64.490311710193765</v>
      </c>
      <c r="S303" s="2165">
        <v>62.891986062717777</v>
      </c>
      <c r="T303" s="2165">
        <v>59.953970080552352</v>
      </c>
      <c r="U303" s="2165">
        <v>58.243141203121063</v>
      </c>
      <c r="V303" s="2165">
        <v>54.461212602594657</v>
      </c>
      <c r="W303" s="2166">
        <v>50.782361308677096</v>
      </c>
      <c r="X303" s="2516">
        <f>'3_3旧市区町年齢3区分人口'!X375/('3_3旧市区町年齢3区分人口'!X373-'3_3旧市区町年齢3区分人口'!X377)*100</f>
        <v>48.717126363053239</v>
      </c>
    </row>
    <row r="304" spans="1:24" ht="15" customHeight="1">
      <c r="A304" s="2174"/>
      <c r="B304" s="2175"/>
      <c r="C304" s="2192" t="s">
        <v>2594</v>
      </c>
      <c r="D304" s="2196">
        <v>10.475077881619937</v>
      </c>
      <c r="E304" s="2196">
        <v>9.2544429995665372</v>
      </c>
      <c r="F304" s="2196">
        <v>6.4417177914110431</v>
      </c>
      <c r="G304" s="2196">
        <v>6.4454248992902361</v>
      </c>
      <c r="H304" s="2196"/>
      <c r="I304" s="2196"/>
      <c r="J304" s="2196">
        <v>6.6449393445591172</v>
      </c>
      <c r="K304" s="2196">
        <v>7.328605200945626</v>
      </c>
      <c r="L304" s="2196">
        <v>7.580271433300231</v>
      </c>
      <c r="M304" s="2196">
        <v>8.2401788565953371</v>
      </c>
      <c r="N304" s="2196">
        <v>9.4173441734417338</v>
      </c>
      <c r="O304" s="2196">
        <v>11.218909860645617</v>
      </c>
      <c r="P304" s="2196">
        <v>13.086931925325288</v>
      </c>
      <c r="Q304" s="2196">
        <v>15.170466007665928</v>
      </c>
      <c r="R304" s="2196">
        <v>18.618365627632688</v>
      </c>
      <c r="S304" s="2196">
        <v>21.581010452961671</v>
      </c>
      <c r="T304" s="2196">
        <v>26.214039125431533</v>
      </c>
      <c r="U304" s="2196">
        <v>29.423609363201606</v>
      </c>
      <c r="V304" s="2196">
        <v>34.657135292560234</v>
      </c>
      <c r="W304" s="2197">
        <v>38.918918918918919</v>
      </c>
      <c r="X304" s="2517">
        <f>'3_3旧市区町年齢3区分人口'!X376/('3_3旧市区町年齢3区分人口'!X373-'3_3旧市区町年齢3区分人口'!X377)*100</f>
        <v>41.597177677998715</v>
      </c>
    </row>
    <row r="305" spans="1:24" ht="15" customHeight="1">
      <c r="A305" s="2150" t="s">
        <v>1484</v>
      </c>
      <c r="B305" s="2151" t="s">
        <v>1485</v>
      </c>
      <c r="C305" s="2191" t="s">
        <v>2261</v>
      </c>
      <c r="D305" s="2165">
        <v>99.999999999999986</v>
      </c>
      <c r="E305" s="2165">
        <v>100.00000000000001</v>
      </c>
      <c r="F305" s="2165">
        <v>99.999999999999986</v>
      </c>
      <c r="G305" s="2165">
        <v>100</v>
      </c>
      <c r="H305" s="2165"/>
      <c r="I305" s="2165"/>
      <c r="J305" s="2165">
        <v>100</v>
      </c>
      <c r="K305" s="2165">
        <v>100</v>
      </c>
      <c r="L305" s="2165">
        <v>100</v>
      </c>
      <c r="M305" s="2165">
        <v>100</v>
      </c>
      <c r="N305" s="2165">
        <v>100</v>
      </c>
      <c r="O305" s="2165">
        <v>100</v>
      </c>
      <c r="P305" s="2165">
        <v>99.999999999999986</v>
      </c>
      <c r="Q305" s="2165">
        <v>100</v>
      </c>
      <c r="R305" s="2165">
        <v>100</v>
      </c>
      <c r="S305" s="2165">
        <v>100</v>
      </c>
      <c r="T305" s="2165">
        <v>100</v>
      </c>
      <c r="U305" s="2165">
        <v>99.999999999999986</v>
      </c>
      <c r="V305" s="2165">
        <v>100.00000000000001</v>
      </c>
      <c r="W305" s="2166">
        <v>100</v>
      </c>
      <c r="X305" s="2516">
        <f>'3_3旧市区町年齢3区分人口'!X378/'3_3旧市区町年齢3区分人口'!X378*100</f>
        <v>100</v>
      </c>
    </row>
    <row r="306" spans="1:24" ht="15" customHeight="1">
      <c r="A306" s="2150"/>
      <c r="B306" s="2151"/>
      <c r="C306" s="2191" t="s">
        <v>2592</v>
      </c>
      <c r="D306" s="2165">
        <v>36.95490716180371</v>
      </c>
      <c r="E306" s="2165">
        <v>38.188422779470358</v>
      </c>
      <c r="F306" s="2165">
        <v>38.320243222700782</v>
      </c>
      <c r="G306" s="2165">
        <v>38.468287791426427</v>
      </c>
      <c r="H306" s="2165"/>
      <c r="I306" s="2165"/>
      <c r="J306" s="2165">
        <v>36.218812229120303</v>
      </c>
      <c r="K306" s="2165">
        <v>36.011047070124881</v>
      </c>
      <c r="L306" s="2165">
        <v>35.224257738471259</v>
      </c>
      <c r="M306" s="2165">
        <v>31.890629293762025</v>
      </c>
      <c r="N306" s="2165">
        <v>26.092774308652988</v>
      </c>
      <c r="O306" s="2165">
        <v>23.755026291370243</v>
      </c>
      <c r="P306" s="2165">
        <v>21.844281479169915</v>
      </c>
      <c r="Q306" s="2165">
        <v>21.059308594988899</v>
      </c>
      <c r="R306" s="2165">
        <v>19.209039548022599</v>
      </c>
      <c r="S306" s="2165">
        <v>17.653061224489797</v>
      </c>
      <c r="T306" s="2165">
        <v>15.823335072161363</v>
      </c>
      <c r="U306" s="2165">
        <v>13.592946362968405</v>
      </c>
      <c r="V306" s="2165">
        <v>11.723305851598633</v>
      </c>
      <c r="W306" s="2166">
        <v>9.5481860672156689</v>
      </c>
      <c r="X306" s="2516">
        <f>'3_3旧市区町年齢3区分人口'!X379/('3_3旧市区町年齢3区分人口'!X378-'3_3旧市区町年齢3区分人口'!X382)*100</f>
        <v>8.6575875486381317</v>
      </c>
    </row>
    <row r="307" spans="1:24" ht="15" customHeight="1">
      <c r="A307" s="2150"/>
      <c r="B307" s="2151"/>
      <c r="C307" s="2191" t="s">
        <v>2593</v>
      </c>
      <c r="D307" s="2165">
        <v>51.352785145888589</v>
      </c>
      <c r="E307" s="2165">
        <v>49.69533630185142</v>
      </c>
      <c r="F307" s="2165">
        <v>52.77425893083354</v>
      </c>
      <c r="G307" s="2165">
        <v>53.334168964652797</v>
      </c>
      <c r="H307" s="2165"/>
      <c r="I307" s="2165"/>
      <c r="J307" s="2165">
        <v>55.417594002577019</v>
      </c>
      <c r="K307" s="2165">
        <v>55.0552353506244</v>
      </c>
      <c r="L307" s="2165">
        <v>55.300063171193933</v>
      </c>
      <c r="M307" s="2165">
        <v>57.543281121187142</v>
      </c>
      <c r="N307" s="2165">
        <v>61.596788581623549</v>
      </c>
      <c r="O307" s="2165">
        <v>62.279616455304676</v>
      </c>
      <c r="P307" s="2165">
        <v>62.412232797628334</v>
      </c>
      <c r="Q307" s="2165">
        <v>62.036156041864885</v>
      </c>
      <c r="R307" s="2165">
        <v>60.900631439016287</v>
      </c>
      <c r="S307" s="2165">
        <v>59.115646258503396</v>
      </c>
      <c r="T307" s="2165">
        <v>56.303251608415927</v>
      </c>
      <c r="U307" s="2165">
        <v>56.043350477590003</v>
      </c>
      <c r="V307" s="2165">
        <v>54.614920571083857</v>
      </c>
      <c r="W307" s="2166">
        <v>51.925217004228799</v>
      </c>
      <c r="X307" s="2516">
        <f>'3_3旧市区町年齢3区分人口'!X380/('3_3旧市区町年齢3区分人口'!X378-'3_3旧市区町年齢3区分人口'!X382)*100</f>
        <v>47.884241245136188</v>
      </c>
    </row>
    <row r="308" spans="1:24" ht="15" customHeight="1">
      <c r="A308" s="2174"/>
      <c r="B308" s="2175"/>
      <c r="C308" s="2192" t="s">
        <v>2594</v>
      </c>
      <c r="D308" s="2196">
        <v>11.692307692307692</v>
      </c>
      <c r="E308" s="2196">
        <v>12.116240918678228</v>
      </c>
      <c r="F308" s="2196">
        <v>8.9054978464656696</v>
      </c>
      <c r="G308" s="2196">
        <v>8.1975432439207818</v>
      </c>
      <c r="H308" s="2196"/>
      <c r="I308" s="2196"/>
      <c r="J308" s="2196">
        <v>8.3635937683026818</v>
      </c>
      <c r="K308" s="2196">
        <v>8.93371757925072</v>
      </c>
      <c r="L308" s="2196">
        <v>9.4756790903348076</v>
      </c>
      <c r="M308" s="2196">
        <v>10.566089585050838</v>
      </c>
      <c r="N308" s="2196">
        <v>12.310437109723461</v>
      </c>
      <c r="O308" s="2196">
        <v>13.965357253325086</v>
      </c>
      <c r="P308" s="2196">
        <v>15.743485723201747</v>
      </c>
      <c r="Q308" s="2196">
        <v>16.904535363146209</v>
      </c>
      <c r="R308" s="2196">
        <v>19.890329012961118</v>
      </c>
      <c r="S308" s="2196">
        <v>23.231292517006803</v>
      </c>
      <c r="T308" s="2196">
        <v>27.873413319422706</v>
      </c>
      <c r="U308" s="2196">
        <v>30.363703159441584</v>
      </c>
      <c r="V308" s="2196">
        <v>33.661773577317518</v>
      </c>
      <c r="W308" s="2197">
        <v>38.526596928555527</v>
      </c>
      <c r="X308" s="2517">
        <f>'3_3旧市区町年齢3区分人口'!X381/('3_3旧市区町年齢3区分人口'!X378-'3_3旧市区町年齢3区分人口'!X382)*100</f>
        <v>43.458171206225686</v>
      </c>
    </row>
    <row r="309" spans="1:24" ht="15" customHeight="1">
      <c r="A309" s="2150" t="s">
        <v>1486</v>
      </c>
      <c r="B309" s="2151" t="s">
        <v>1487</v>
      </c>
      <c r="C309" s="2191" t="s">
        <v>2261</v>
      </c>
      <c r="D309" s="2165">
        <v>100</v>
      </c>
      <c r="E309" s="2165">
        <v>99.999999999999986</v>
      </c>
      <c r="F309" s="2165">
        <v>99.999999999999986</v>
      </c>
      <c r="G309" s="2165">
        <v>100</v>
      </c>
      <c r="H309" s="2165"/>
      <c r="I309" s="2165"/>
      <c r="J309" s="2165">
        <v>100</v>
      </c>
      <c r="K309" s="2165">
        <v>100</v>
      </c>
      <c r="L309" s="2165">
        <v>100</v>
      </c>
      <c r="M309" s="2165">
        <v>99.999999999999986</v>
      </c>
      <c r="N309" s="2165">
        <v>99.999999999999986</v>
      </c>
      <c r="O309" s="2165">
        <v>100.00000000000001</v>
      </c>
      <c r="P309" s="2165">
        <v>100.00000000000001</v>
      </c>
      <c r="Q309" s="2165">
        <v>100</v>
      </c>
      <c r="R309" s="2165">
        <v>100</v>
      </c>
      <c r="S309" s="2165">
        <v>100.00000000000001</v>
      </c>
      <c r="T309" s="2165">
        <v>100</v>
      </c>
      <c r="U309" s="2165">
        <v>100</v>
      </c>
      <c r="V309" s="2165">
        <v>100</v>
      </c>
      <c r="W309" s="2166">
        <v>100</v>
      </c>
      <c r="X309" s="2516">
        <f>'3_3旧市区町年齢3区分人口'!X383/'3_3旧市区町年齢3区分人口'!X383*100</f>
        <v>100</v>
      </c>
    </row>
    <row r="310" spans="1:24" ht="15" customHeight="1">
      <c r="A310" s="2150"/>
      <c r="B310" s="2151"/>
      <c r="C310" s="2191" t="s">
        <v>2592</v>
      </c>
      <c r="D310" s="2165">
        <v>35.246937585067087</v>
      </c>
      <c r="E310" s="2165">
        <v>35.576876247991038</v>
      </c>
      <c r="F310" s="2165">
        <v>36.028429688990649</v>
      </c>
      <c r="G310" s="2165">
        <v>36.783162772736048</v>
      </c>
      <c r="H310" s="2165"/>
      <c r="I310" s="2165"/>
      <c r="J310" s="2165">
        <v>35.157278091437789</v>
      </c>
      <c r="K310" s="2165">
        <v>33.310192215906625</v>
      </c>
      <c r="L310" s="2165">
        <v>31.192068249942356</v>
      </c>
      <c r="M310" s="2165">
        <v>26.733208771757301</v>
      </c>
      <c r="N310" s="2165">
        <v>23.32584728460596</v>
      </c>
      <c r="O310" s="2165">
        <v>22.002784509874697</v>
      </c>
      <c r="P310" s="2165">
        <v>21.169199072881792</v>
      </c>
      <c r="Q310" s="2165">
        <v>20.460543337645536</v>
      </c>
      <c r="R310" s="2165">
        <v>18.441185846350017</v>
      </c>
      <c r="S310" s="2165">
        <v>16.495231972570448</v>
      </c>
      <c r="T310" s="2165">
        <v>15.052420011950677</v>
      </c>
      <c r="U310" s="2165">
        <v>14.038657171922686</v>
      </c>
      <c r="V310" s="2165">
        <v>13.93513952543946</v>
      </c>
      <c r="W310" s="2166">
        <v>13.622943905525094</v>
      </c>
      <c r="X310" s="2516">
        <f>'3_3旧市区町年齢3区分人口'!X384/('3_3旧市区町年齢3区分人口'!X383-'3_3旧市区町年齢3区分人口'!X387)*100</f>
        <v>12.93798799767697</v>
      </c>
    </row>
    <row r="311" spans="1:24" ht="15" customHeight="1">
      <c r="A311" s="2150"/>
      <c r="B311" s="2151"/>
      <c r="C311" s="2191" t="s">
        <v>2593</v>
      </c>
      <c r="D311" s="2165">
        <v>52.133968500874971</v>
      </c>
      <c r="E311" s="2165">
        <v>52.135586616665854</v>
      </c>
      <c r="F311" s="2165">
        <v>55.633466895630605</v>
      </c>
      <c r="G311" s="2165">
        <v>55.136126665379415</v>
      </c>
      <c r="H311" s="2165"/>
      <c r="I311" s="2165"/>
      <c r="J311" s="2165">
        <v>57.787494163093776</v>
      </c>
      <c r="K311" s="2165">
        <v>58.46314053889877</v>
      </c>
      <c r="L311" s="2165">
        <v>59.548074706017985</v>
      </c>
      <c r="M311" s="2165">
        <v>62.744615989772832</v>
      </c>
      <c r="N311" s="2165">
        <v>64.934667211106571</v>
      </c>
      <c r="O311" s="2165">
        <v>64.002475119888629</v>
      </c>
      <c r="P311" s="2165">
        <v>63.358228174092204</v>
      </c>
      <c r="Q311" s="2165">
        <v>62.452781371280722</v>
      </c>
      <c r="R311" s="2165">
        <v>61.69376261821273</v>
      </c>
      <c r="S311" s="2165">
        <v>60.409300332154729</v>
      </c>
      <c r="T311" s="2165">
        <v>59.204736813515126</v>
      </c>
      <c r="U311" s="2165">
        <v>58.251384650163892</v>
      </c>
      <c r="V311" s="2165">
        <v>57.370772176132732</v>
      </c>
      <c r="W311" s="2166">
        <v>55.136470446466227</v>
      </c>
      <c r="X311" s="2516">
        <f>'3_3旧市区町年齢3区分人口'!X385/('3_3旧市区町年齢3区分人口'!X383-'3_3旧市区町年齢3区分人口'!X387)*100</f>
        <v>52.603729754145967</v>
      </c>
    </row>
    <row r="312" spans="1:24" ht="15" customHeight="1">
      <c r="A312" s="2174"/>
      <c r="B312" s="2175"/>
      <c r="C312" s="2192" t="s">
        <v>2594</v>
      </c>
      <c r="D312" s="2196">
        <v>12.619093914057943</v>
      </c>
      <c r="E312" s="2196">
        <v>12.287537135343106</v>
      </c>
      <c r="F312" s="2196">
        <v>8.338103415378745</v>
      </c>
      <c r="G312" s="2196">
        <v>8.0807105618845334</v>
      </c>
      <c r="H312" s="2196"/>
      <c r="I312" s="2196"/>
      <c r="J312" s="2196">
        <v>7.0552277454684384</v>
      </c>
      <c r="K312" s="2196">
        <v>8.2266672451946015</v>
      </c>
      <c r="L312" s="2196">
        <v>9.2598570440396593</v>
      </c>
      <c r="M312" s="2196">
        <v>10.52217523846986</v>
      </c>
      <c r="N312" s="2196">
        <v>11.739485504287464</v>
      </c>
      <c r="O312" s="2196">
        <v>13.994740370236682</v>
      </c>
      <c r="P312" s="2196">
        <v>15.472572753026013</v>
      </c>
      <c r="Q312" s="2196">
        <v>17.086675291073739</v>
      </c>
      <c r="R312" s="2196">
        <v>19.865051535437253</v>
      </c>
      <c r="S312" s="2196">
        <v>23.095467695274831</v>
      </c>
      <c r="T312" s="2196">
        <v>25.742843174534197</v>
      </c>
      <c r="U312" s="2196">
        <v>27.709958177913418</v>
      </c>
      <c r="V312" s="2196">
        <v>28.694088298427801</v>
      </c>
      <c r="W312" s="2197">
        <v>31.240585648008679</v>
      </c>
      <c r="X312" s="2517">
        <f>'3_3旧市区町年齢3区分人口'!X386/('3_3旧市区町年齢3区分人口'!X383-'3_3旧市区町年齢3区分人口'!X387)*100</f>
        <v>34.458282248177071</v>
      </c>
    </row>
    <row r="313" spans="1:24" ht="15" customHeight="1">
      <c r="A313" s="2150" t="s">
        <v>1488</v>
      </c>
      <c r="B313" s="2151" t="s">
        <v>1489</v>
      </c>
      <c r="C313" s="2191" t="s">
        <v>2261</v>
      </c>
      <c r="D313" s="2165">
        <v>99.999999999999986</v>
      </c>
      <c r="E313" s="2165">
        <v>100</v>
      </c>
      <c r="F313" s="2165">
        <v>100</v>
      </c>
      <c r="G313" s="2165">
        <v>100</v>
      </c>
      <c r="H313" s="2165"/>
      <c r="I313" s="2165"/>
      <c r="J313" s="2165">
        <v>100</v>
      </c>
      <c r="K313" s="2165">
        <v>100</v>
      </c>
      <c r="L313" s="2165">
        <v>100</v>
      </c>
      <c r="M313" s="2165">
        <v>100.00000000000001</v>
      </c>
      <c r="N313" s="2165">
        <v>100</v>
      </c>
      <c r="O313" s="2165">
        <v>100.00000000000001</v>
      </c>
      <c r="P313" s="2165">
        <v>100</v>
      </c>
      <c r="Q313" s="2165">
        <v>100</v>
      </c>
      <c r="R313" s="2165">
        <v>100</v>
      </c>
      <c r="S313" s="2165">
        <v>100</v>
      </c>
      <c r="T313" s="2165">
        <v>100</v>
      </c>
      <c r="U313" s="2165">
        <v>100</v>
      </c>
      <c r="V313" s="2165">
        <v>100</v>
      </c>
      <c r="W313" s="2166">
        <v>99.999999999999986</v>
      </c>
      <c r="X313" s="2516">
        <f>'3_3旧市区町年齢3区分人口'!X388/'3_3旧市区町年齢3区分人口'!X388*100</f>
        <v>100</v>
      </c>
    </row>
    <row r="314" spans="1:24" ht="15" customHeight="1">
      <c r="A314" s="2150"/>
      <c r="B314" s="2151"/>
      <c r="C314" s="2191" t="s">
        <v>2592</v>
      </c>
      <c r="D314" s="2165">
        <v>35.464654487688641</v>
      </c>
      <c r="E314" s="2165">
        <v>35.697380877248342</v>
      </c>
      <c r="F314" s="2165">
        <v>36.024643320363161</v>
      </c>
      <c r="G314" s="2165">
        <v>36.771020376297912</v>
      </c>
      <c r="H314" s="2165"/>
      <c r="I314" s="2165"/>
      <c r="J314" s="2165">
        <v>35.064088637844883</v>
      </c>
      <c r="K314" s="2165">
        <v>33.656592993534808</v>
      </c>
      <c r="L314" s="2165">
        <v>31.504340208648564</v>
      </c>
      <c r="M314" s="2165">
        <v>26.266529280439638</v>
      </c>
      <c r="N314" s="2165">
        <v>23.747218513573653</v>
      </c>
      <c r="O314" s="2165">
        <v>22.734761120263592</v>
      </c>
      <c r="P314" s="2165">
        <v>21.81687483152125</v>
      </c>
      <c r="Q314" s="2165">
        <v>21.376294180649769</v>
      </c>
      <c r="R314" s="2165">
        <v>18.998272884283246</v>
      </c>
      <c r="S314" s="2165">
        <v>17.065127782357791</v>
      </c>
      <c r="T314" s="2165">
        <v>15.597394485589364</v>
      </c>
      <c r="U314" s="2165">
        <v>14.749098974216801</v>
      </c>
      <c r="V314" s="2165">
        <v>14.204933216340059</v>
      </c>
      <c r="W314" s="2166">
        <v>13.080929487179487</v>
      </c>
      <c r="X314" s="2516">
        <f>'3_3旧市区町年齢3区分人口'!X389/('3_3旧市区町年齢3区分人口'!X388-'3_3旧市区町年齢3区分人口'!X392)*100</f>
        <v>11.932626052717927</v>
      </c>
    </row>
    <row r="315" spans="1:24" ht="15" customHeight="1">
      <c r="A315" s="2150"/>
      <c r="B315" s="2151"/>
      <c r="C315" s="2191" t="s">
        <v>2593</v>
      </c>
      <c r="D315" s="2165">
        <v>51.620333598093723</v>
      </c>
      <c r="E315" s="2165">
        <v>51.372672767434523</v>
      </c>
      <c r="F315" s="2165">
        <v>55.342088197146566</v>
      </c>
      <c r="G315" s="2165">
        <v>55.461003981575452</v>
      </c>
      <c r="H315" s="2165"/>
      <c r="I315" s="2165"/>
      <c r="J315" s="2165">
        <v>57.484249402563549</v>
      </c>
      <c r="K315" s="2165">
        <v>57.810855510449557</v>
      </c>
      <c r="L315" s="2165">
        <v>58.891454965357973</v>
      </c>
      <c r="M315" s="2165">
        <v>62.708226000343473</v>
      </c>
      <c r="N315" s="2165">
        <v>64.147752558967511</v>
      </c>
      <c r="O315" s="2165">
        <v>63.124656781987923</v>
      </c>
      <c r="P315" s="2165">
        <v>62.260760176116449</v>
      </c>
      <c r="Q315" s="2165">
        <v>61.495894323455914</v>
      </c>
      <c r="R315" s="2165">
        <v>61.376238523770567</v>
      </c>
      <c r="S315" s="2165">
        <v>60.190528533479892</v>
      </c>
      <c r="T315" s="2165">
        <v>60.007138395645576</v>
      </c>
      <c r="U315" s="2165">
        <v>58.996395896867206</v>
      </c>
      <c r="V315" s="2165">
        <v>57.375450911572592</v>
      </c>
      <c r="W315" s="2166">
        <v>54.407051282051277</v>
      </c>
      <c r="X315" s="2516">
        <f>'3_3旧市区町年齢3区分人口'!X390/('3_3旧市区町年齢3区分人口'!X388-'3_3旧市区町年齢3区分人口'!X392)*100</f>
        <v>51.525757410040477</v>
      </c>
    </row>
    <row r="316" spans="1:24" ht="15" customHeight="1">
      <c r="A316" s="2174"/>
      <c r="B316" s="2175"/>
      <c r="C316" s="2192" t="s">
        <v>2594</v>
      </c>
      <c r="D316" s="2196">
        <v>12.915011914217633</v>
      </c>
      <c r="E316" s="2196">
        <v>12.929946355317135</v>
      </c>
      <c r="F316" s="2196">
        <v>8.6332684824902728</v>
      </c>
      <c r="G316" s="2196">
        <v>7.7679756421266299</v>
      </c>
      <c r="H316" s="2196"/>
      <c r="I316" s="2196"/>
      <c r="J316" s="2196">
        <v>7.4516619595915712</v>
      </c>
      <c r="K316" s="2196">
        <v>8.5325514960156355</v>
      </c>
      <c r="L316" s="2196">
        <v>9.6042048259934703</v>
      </c>
      <c r="M316" s="2196">
        <v>11.025244719216898</v>
      </c>
      <c r="N316" s="2196">
        <v>12.105028927458834</v>
      </c>
      <c r="O316" s="2196">
        <v>14.140582097748489</v>
      </c>
      <c r="P316" s="2196">
        <v>15.922364992362297</v>
      </c>
      <c r="Q316" s="2196">
        <v>17.127811495894324</v>
      </c>
      <c r="R316" s="2196">
        <v>19.625488591946187</v>
      </c>
      <c r="S316" s="2196">
        <v>22.744343684162317</v>
      </c>
      <c r="T316" s="2196">
        <v>24.395467118765058</v>
      </c>
      <c r="U316" s="2196">
        <v>26.254505128915994</v>
      </c>
      <c r="V316" s="2196">
        <v>28.419615872087356</v>
      </c>
      <c r="W316" s="2197">
        <v>32.512019230769226</v>
      </c>
      <c r="X316" s="2517">
        <f>'3_3旧市区町年齢3区分人口'!X391/('3_3旧市区町年齢3区分人口'!X388-'3_3旧市区町年齢3区分人口'!X392)*100</f>
        <v>36.541616537241609</v>
      </c>
    </row>
    <row r="317" spans="1:24" ht="15" customHeight="1">
      <c r="A317" s="2150" t="s">
        <v>1490</v>
      </c>
      <c r="B317" s="2151" t="s">
        <v>1491</v>
      </c>
      <c r="C317" s="2191" t="s">
        <v>2261</v>
      </c>
      <c r="D317" s="2165">
        <v>100</v>
      </c>
      <c r="E317" s="2165">
        <v>100.00000000000001</v>
      </c>
      <c r="F317" s="2165">
        <v>99.999999999999986</v>
      </c>
      <c r="G317" s="2165">
        <v>100</v>
      </c>
      <c r="H317" s="2165"/>
      <c r="I317" s="2165"/>
      <c r="J317" s="2165">
        <v>100</v>
      </c>
      <c r="K317" s="2165">
        <v>100</v>
      </c>
      <c r="L317" s="2165">
        <v>100</v>
      </c>
      <c r="M317" s="2165">
        <v>100</v>
      </c>
      <c r="N317" s="2165">
        <v>100.00000000000001</v>
      </c>
      <c r="O317" s="2165">
        <v>100</v>
      </c>
      <c r="P317" s="2165">
        <v>100</v>
      </c>
      <c r="Q317" s="2165">
        <v>100</v>
      </c>
      <c r="R317" s="2165">
        <v>100</v>
      </c>
      <c r="S317" s="2165">
        <v>99.999999999999986</v>
      </c>
      <c r="T317" s="2165">
        <v>100</v>
      </c>
      <c r="U317" s="2165">
        <v>100</v>
      </c>
      <c r="V317" s="2165">
        <v>100</v>
      </c>
      <c r="W317" s="2166">
        <v>100</v>
      </c>
      <c r="X317" s="2516">
        <f>'3_3旧市区町年齢3区分人口'!X393/'3_3旧市区町年齢3区分人口'!X393*100</f>
        <v>100</v>
      </c>
    </row>
    <row r="318" spans="1:24" ht="15" customHeight="1">
      <c r="A318" s="2150"/>
      <c r="B318" s="2151"/>
      <c r="C318" s="2191" t="s">
        <v>2592</v>
      </c>
      <c r="D318" s="2165">
        <v>36.804767309875139</v>
      </c>
      <c r="E318" s="2165">
        <v>36.950904392764862</v>
      </c>
      <c r="F318" s="2165">
        <v>37.154639175257728</v>
      </c>
      <c r="G318" s="2165">
        <v>36.022534013605437</v>
      </c>
      <c r="H318" s="2165"/>
      <c r="I318" s="2165"/>
      <c r="J318" s="2165">
        <v>35.83645380022265</v>
      </c>
      <c r="K318" s="2165">
        <v>34.802953103878551</v>
      </c>
      <c r="L318" s="2165">
        <v>33.144025442980464</v>
      </c>
      <c r="M318" s="2165">
        <v>28.620777891504606</v>
      </c>
      <c r="N318" s="2165">
        <v>23.854616348697952</v>
      </c>
      <c r="O318" s="2165">
        <v>21.176303047564797</v>
      </c>
      <c r="P318" s="2165">
        <v>19.631719631719633</v>
      </c>
      <c r="Q318" s="2165">
        <v>19.358760066859141</v>
      </c>
      <c r="R318" s="2165">
        <v>18.546603475513429</v>
      </c>
      <c r="S318" s="2165">
        <v>16.677664137248431</v>
      </c>
      <c r="T318" s="2165">
        <v>14.674576862676671</v>
      </c>
      <c r="U318" s="2165">
        <v>12.175232315569884</v>
      </c>
      <c r="V318" s="2165">
        <v>10.733867566427667</v>
      </c>
      <c r="W318" s="2166">
        <v>9.5764705882352938</v>
      </c>
      <c r="X318" s="2516">
        <f>'3_3旧市区町年齢3区分人口'!X394/('3_3旧市区町年齢3区分人口'!X393-'3_3旧市区町年齢3区分人口'!X397)*100</f>
        <v>8.865153538050734</v>
      </c>
    </row>
    <row r="319" spans="1:24" ht="15" customHeight="1">
      <c r="A319" s="2150"/>
      <c r="B319" s="2151"/>
      <c r="C319" s="2191" t="s">
        <v>2593</v>
      </c>
      <c r="D319" s="2165">
        <v>50.718880060537266</v>
      </c>
      <c r="E319" s="2165">
        <v>50.308089842973573</v>
      </c>
      <c r="F319" s="2165">
        <v>54.226804123711339</v>
      </c>
      <c r="G319" s="2165">
        <v>56.228741496598644</v>
      </c>
      <c r="H319" s="2165"/>
      <c r="I319" s="2165"/>
      <c r="J319" s="2165">
        <v>55.52069628580103</v>
      </c>
      <c r="K319" s="2165">
        <v>55.578662784652181</v>
      </c>
      <c r="L319" s="2165">
        <v>56.485688323489327</v>
      </c>
      <c r="M319" s="2165">
        <v>60.005117707267139</v>
      </c>
      <c r="N319" s="2165">
        <v>62.498259295362772</v>
      </c>
      <c r="O319" s="2165">
        <v>63.528909142694388</v>
      </c>
      <c r="P319" s="2165">
        <v>61.642411642411645</v>
      </c>
      <c r="Q319" s="2165">
        <v>59.459048776781643</v>
      </c>
      <c r="R319" s="2165">
        <v>56.729857819905213</v>
      </c>
      <c r="S319" s="2165">
        <v>54.585945232596501</v>
      </c>
      <c r="T319" s="2165">
        <v>52.695864596056531</v>
      </c>
      <c r="U319" s="2165">
        <v>52.285226626208988</v>
      </c>
      <c r="V319" s="2165">
        <v>51.43399409531844</v>
      </c>
      <c r="W319" s="2166">
        <v>48.517647058823535</v>
      </c>
      <c r="X319" s="2516">
        <f>'3_3旧市区町年齢3区分人口'!X395/('3_3旧市区町年齢3区分人口'!X393-'3_3旧市区町年齢3区分人口'!X397)*100</f>
        <v>44.379172229639522</v>
      </c>
    </row>
    <row r="320" spans="1:24" ht="15" customHeight="1">
      <c r="A320" s="2174"/>
      <c r="B320" s="2175"/>
      <c r="C320" s="2192" t="s">
        <v>2594</v>
      </c>
      <c r="D320" s="2196">
        <v>12.47635262958759</v>
      </c>
      <c r="E320" s="2196">
        <v>12.741005764261578</v>
      </c>
      <c r="F320" s="2196">
        <v>8.6185567010309274</v>
      </c>
      <c r="G320" s="2196">
        <v>7.7487244897959187</v>
      </c>
      <c r="H320" s="2196"/>
      <c r="I320" s="2196"/>
      <c r="J320" s="2196">
        <v>8.6428499139763186</v>
      </c>
      <c r="K320" s="2196">
        <v>9.6183841114692736</v>
      </c>
      <c r="L320" s="2196">
        <v>10.370286233530214</v>
      </c>
      <c r="M320" s="2196">
        <v>11.37410440122825</v>
      </c>
      <c r="N320" s="2196">
        <v>13.647124355939283</v>
      </c>
      <c r="O320" s="2196">
        <v>15.294787809740814</v>
      </c>
      <c r="P320" s="2196">
        <v>18.725868725868725</v>
      </c>
      <c r="Q320" s="2196">
        <v>21.182191156359213</v>
      </c>
      <c r="R320" s="2196">
        <v>24.723538704581358</v>
      </c>
      <c r="S320" s="2196">
        <v>28.736390630155061</v>
      </c>
      <c r="T320" s="2196">
        <v>32.629558541266796</v>
      </c>
      <c r="U320" s="2196">
        <v>35.539541058221126</v>
      </c>
      <c r="V320" s="2196">
        <v>37.832138338253898</v>
      </c>
      <c r="W320" s="2197">
        <v>41.905882352941177</v>
      </c>
      <c r="X320" s="2517">
        <f>'3_3旧市区町年齢3区分人口'!X396/('3_3旧市区町年齢3区分人口'!X393-'3_3旧市区町年齢3区分人口'!X397)*100</f>
        <v>46.755674232309744</v>
      </c>
    </row>
    <row r="321" spans="1:24" ht="15" customHeight="1">
      <c r="A321" s="1001">
        <v>222</v>
      </c>
      <c r="B321" s="1002" t="s">
        <v>1436</v>
      </c>
      <c r="C321" s="2147" t="s">
        <v>2261</v>
      </c>
      <c r="D321" s="2162">
        <v>100</v>
      </c>
      <c r="E321" s="2162">
        <v>100</v>
      </c>
      <c r="F321" s="2162">
        <v>99.999999999999986</v>
      </c>
      <c r="G321" s="2162">
        <v>99.999999999999986</v>
      </c>
      <c r="H321" s="2163"/>
      <c r="I321" s="2163"/>
      <c r="J321" s="2162">
        <v>100.00000000000001</v>
      </c>
      <c r="K321" s="2162">
        <v>99.999999999999986</v>
      </c>
      <c r="L321" s="2162">
        <v>100</v>
      </c>
      <c r="M321" s="2162">
        <v>100</v>
      </c>
      <c r="N321" s="2162">
        <v>100</v>
      </c>
      <c r="O321" s="2162">
        <v>100</v>
      </c>
      <c r="P321" s="2162">
        <v>100</v>
      </c>
      <c r="Q321" s="2162">
        <v>100</v>
      </c>
      <c r="R321" s="2162">
        <v>100</v>
      </c>
      <c r="S321" s="2162">
        <v>100</v>
      </c>
      <c r="T321" s="2162">
        <v>100</v>
      </c>
      <c r="U321" s="2162">
        <v>100</v>
      </c>
      <c r="V321" s="2162">
        <v>100</v>
      </c>
      <c r="W321" s="2164">
        <v>100</v>
      </c>
      <c r="X321" s="2516">
        <f>'3_3旧市区町年齢3区分人口'!X398/'3_3旧市区町年齢3区分人口'!X398*100</f>
        <v>100</v>
      </c>
    </row>
    <row r="322" spans="1:24" ht="15" customHeight="1">
      <c r="A322" s="1001"/>
      <c r="B322" s="1002"/>
      <c r="C322" s="2147" t="s">
        <v>2592</v>
      </c>
      <c r="D322" s="2162">
        <v>36.313004090499412</v>
      </c>
      <c r="E322" s="2162">
        <v>36.630166019074537</v>
      </c>
      <c r="F322" s="2162">
        <v>36.72351492554489</v>
      </c>
      <c r="G322" s="2162">
        <v>37.742532993748554</v>
      </c>
      <c r="H322" s="2163"/>
      <c r="I322" s="2163"/>
      <c r="J322" s="2162">
        <v>36.258106487222754</v>
      </c>
      <c r="K322" s="2162">
        <v>35.054347826086953</v>
      </c>
      <c r="L322" s="2162">
        <v>32.706532394617241</v>
      </c>
      <c r="M322" s="2162">
        <v>27.616593028964164</v>
      </c>
      <c r="N322" s="2162">
        <v>23.030831245233685</v>
      </c>
      <c r="O322" s="2162">
        <v>21.037257653426504</v>
      </c>
      <c r="P322" s="2162">
        <v>20.227199152417668</v>
      </c>
      <c r="Q322" s="2162">
        <v>19.773775859502901</v>
      </c>
      <c r="R322" s="2162">
        <v>18.079272092733394</v>
      </c>
      <c r="S322" s="2162">
        <v>16.520182811850812</v>
      </c>
      <c r="T322" s="2162">
        <v>14.795748920624376</v>
      </c>
      <c r="U322" s="2162">
        <v>13.582384957941612</v>
      </c>
      <c r="V322" s="2162">
        <v>12.516041367856873</v>
      </c>
      <c r="W322" s="2164">
        <v>11.625989445910289</v>
      </c>
      <c r="X322" s="2516">
        <f>'3_3旧市区町年齢3区分人口'!X399/('3_3旧市区町年齢3区分人口'!X398-'3_3旧市区町年齢3区分人口'!X402)*100</f>
        <v>11.085942101209623</v>
      </c>
    </row>
    <row r="323" spans="1:24" ht="15" customHeight="1">
      <c r="A323" s="1001"/>
      <c r="B323" s="1002"/>
      <c r="C323" s="2147" t="s">
        <v>2593</v>
      </c>
      <c r="D323" s="2162">
        <v>51.831480668346011</v>
      </c>
      <c r="E323" s="2162">
        <v>51.557753444012718</v>
      </c>
      <c r="F323" s="2162">
        <v>55.271697852654832</v>
      </c>
      <c r="G323" s="2162">
        <v>54.700162074554292</v>
      </c>
      <c r="H323" s="2163"/>
      <c r="I323" s="2163"/>
      <c r="J323" s="2162">
        <v>56.762690845514243</v>
      </c>
      <c r="K323" s="2162">
        <v>57.207262845849804</v>
      </c>
      <c r="L323" s="2162">
        <v>58.48854825773104</v>
      </c>
      <c r="M323" s="2162">
        <v>62.091310751104565</v>
      </c>
      <c r="N323" s="2162">
        <v>64.582198496568253</v>
      </c>
      <c r="O323" s="2162">
        <v>64.532203098599609</v>
      </c>
      <c r="P323" s="2162">
        <v>63.450955001618645</v>
      </c>
      <c r="Q323" s="2162">
        <v>62.297961006102099</v>
      </c>
      <c r="R323" s="2162">
        <v>60.354605509161161</v>
      </c>
      <c r="S323" s="2162">
        <v>57.643261210009911</v>
      </c>
      <c r="T323" s="2162">
        <v>56.031218864164735</v>
      </c>
      <c r="U323" s="2162">
        <v>55.492330529440871</v>
      </c>
      <c r="V323" s="2162">
        <v>54.423643089001281</v>
      </c>
      <c r="W323" s="2164">
        <v>52.172658311345643</v>
      </c>
      <c r="X323" s="2516">
        <f>'3_3旧市区町年齢3区分人口'!X400/('3_3旧市区町年齢3区分人口'!X398-'3_3旧市区町年齢3区分人口'!X402)*100</f>
        <v>49.272867303946001</v>
      </c>
    </row>
    <row r="324" spans="1:24" ht="15" customHeight="1">
      <c r="A324" s="2153"/>
      <c r="B324" s="2154"/>
      <c r="C324" s="2168" t="s">
        <v>2594</v>
      </c>
      <c r="D324" s="2169">
        <v>11.855515241154583</v>
      </c>
      <c r="E324" s="2169">
        <v>11.812080536912752</v>
      </c>
      <c r="F324" s="2169">
        <v>8.0047872218002727</v>
      </c>
      <c r="G324" s="2169">
        <v>7.5573049316971526</v>
      </c>
      <c r="H324" s="2170"/>
      <c r="I324" s="2170"/>
      <c r="J324" s="2169">
        <v>6.9792026672630056</v>
      </c>
      <c r="K324" s="2169">
        <v>7.7383893280632412</v>
      </c>
      <c r="L324" s="2169">
        <v>8.8049193476517242</v>
      </c>
      <c r="M324" s="2169">
        <v>10.29209621993127</v>
      </c>
      <c r="N324" s="2169">
        <v>12.386970258198062</v>
      </c>
      <c r="O324" s="2169">
        <v>14.430539247973883</v>
      </c>
      <c r="P324" s="2169">
        <v>16.321845845963683</v>
      </c>
      <c r="Q324" s="2169">
        <v>17.928263134394999</v>
      </c>
      <c r="R324" s="2169">
        <v>21.566122398105449</v>
      </c>
      <c r="S324" s="2169">
        <v>25.83655597813928</v>
      </c>
      <c r="T324" s="2169">
        <v>29.173032215210892</v>
      </c>
      <c r="U324" s="2169">
        <v>30.92528451261752</v>
      </c>
      <c r="V324" s="2169">
        <v>33.060315543141847</v>
      </c>
      <c r="W324" s="2171">
        <v>36.201352242744065</v>
      </c>
      <c r="X324" s="2517">
        <f>'3_3旧市区町年齢3区分人口'!X401/('3_3旧市区町年齢3区分人口'!X398-'3_3旧市区町年齢3区分人口'!X402)*100</f>
        <v>39.641190594844375</v>
      </c>
    </row>
    <row r="325" spans="1:24" ht="15" customHeight="1">
      <c r="A325" s="2150" t="s">
        <v>1507</v>
      </c>
      <c r="B325" s="2151" t="s">
        <v>1508</v>
      </c>
      <c r="C325" s="2191" t="s">
        <v>2261</v>
      </c>
      <c r="D325" s="2165">
        <v>100</v>
      </c>
      <c r="E325" s="2165">
        <v>100.00000000000001</v>
      </c>
      <c r="F325" s="2165">
        <v>100</v>
      </c>
      <c r="G325" s="2165">
        <v>99.999999999999986</v>
      </c>
      <c r="H325" s="2165"/>
      <c r="I325" s="2165"/>
      <c r="J325" s="2165">
        <v>100</v>
      </c>
      <c r="K325" s="2165">
        <v>100</v>
      </c>
      <c r="L325" s="2165">
        <v>99.999999999999986</v>
      </c>
      <c r="M325" s="2165">
        <v>99.999999999999986</v>
      </c>
      <c r="N325" s="2165">
        <v>100</v>
      </c>
      <c r="O325" s="2165">
        <v>100</v>
      </c>
      <c r="P325" s="2165">
        <v>100.00000000000001</v>
      </c>
      <c r="Q325" s="2165">
        <v>100</v>
      </c>
      <c r="R325" s="2165">
        <v>100</v>
      </c>
      <c r="S325" s="2165">
        <v>100.00000000000001</v>
      </c>
      <c r="T325" s="2165">
        <v>100</v>
      </c>
      <c r="U325" s="2165">
        <v>100</v>
      </c>
      <c r="V325" s="2165">
        <v>100</v>
      </c>
      <c r="W325" s="2166">
        <v>100</v>
      </c>
      <c r="X325" s="2516">
        <f>'3_3旧市区町年齢3区分人口'!X403/'3_3旧市区町年齢3区分人口'!X403*100</f>
        <v>100</v>
      </c>
    </row>
    <row r="326" spans="1:24" ht="15" customHeight="1">
      <c r="A326" s="2150"/>
      <c r="B326" s="2151"/>
      <c r="C326" s="2191" t="s">
        <v>2592</v>
      </c>
      <c r="D326" s="2165">
        <v>35.393752749670035</v>
      </c>
      <c r="E326" s="2165">
        <v>35.142099838020911</v>
      </c>
      <c r="F326" s="2165">
        <v>35.305191514010573</v>
      </c>
      <c r="G326" s="2165">
        <v>37.446651949963204</v>
      </c>
      <c r="H326" s="2165"/>
      <c r="I326" s="2165"/>
      <c r="J326" s="2165">
        <v>34.997782143083455</v>
      </c>
      <c r="K326" s="2165">
        <v>32.467280031100174</v>
      </c>
      <c r="L326" s="2165">
        <v>30.320940141571022</v>
      </c>
      <c r="M326" s="2165">
        <v>25.432939642054926</v>
      </c>
      <c r="N326" s="2165">
        <v>22.660585328772328</v>
      </c>
      <c r="O326" s="2165">
        <v>21.705426356589147</v>
      </c>
      <c r="P326" s="2165">
        <v>21.262254901960784</v>
      </c>
      <c r="Q326" s="2165">
        <v>20.641529801835144</v>
      </c>
      <c r="R326" s="2165">
        <v>18.952969715940217</v>
      </c>
      <c r="S326" s="2165">
        <v>16.852412036299953</v>
      </c>
      <c r="T326" s="2165">
        <v>14.869702772458579</v>
      </c>
      <c r="U326" s="2165">
        <v>13.886218648955692</v>
      </c>
      <c r="V326" s="2165">
        <v>12.86452565522333</v>
      </c>
      <c r="W326" s="2166">
        <v>12.389818758046944</v>
      </c>
      <c r="X326" s="2516">
        <f>'3_3旧市区町年齢3区分人口'!X404/('3_3旧市区町年齢3区分人口'!X403-'3_3旧市区町年齢3区分人口'!X407)*100</f>
        <v>12.017121455323702</v>
      </c>
    </row>
    <row r="327" spans="1:24" ht="15" customHeight="1">
      <c r="A327" s="2150"/>
      <c r="B327" s="2151"/>
      <c r="C327" s="2191" t="s">
        <v>2593</v>
      </c>
      <c r="D327" s="2165">
        <v>52.940313829007188</v>
      </c>
      <c r="E327" s="2165">
        <v>53.246944485348259</v>
      </c>
      <c r="F327" s="2165">
        <v>56.773586271812327</v>
      </c>
      <c r="G327" s="2165">
        <v>54.746136865342166</v>
      </c>
      <c r="H327" s="2165"/>
      <c r="I327" s="2165"/>
      <c r="J327" s="2165">
        <v>57.733983904695521</v>
      </c>
      <c r="K327" s="2165">
        <v>59.60865621355449</v>
      </c>
      <c r="L327" s="2165">
        <v>61.212287815270429</v>
      </c>
      <c r="M327" s="2165">
        <v>64.785160495616253</v>
      </c>
      <c r="N327" s="2165">
        <v>65.815279361459517</v>
      </c>
      <c r="O327" s="2165">
        <v>65.16233018650702</v>
      </c>
      <c r="P327" s="2165">
        <v>64.070159313725497</v>
      </c>
      <c r="Q327" s="2165">
        <v>63.489860436425325</v>
      </c>
      <c r="R327" s="2165">
        <v>62.219265983253777</v>
      </c>
      <c r="S327" s="2165">
        <v>60.078013055245982</v>
      </c>
      <c r="T327" s="2165">
        <v>58.030139039214056</v>
      </c>
      <c r="U327" s="2165">
        <v>57.493664248885779</v>
      </c>
      <c r="V327" s="2165">
        <v>56.109265411590989</v>
      </c>
      <c r="W327" s="2166">
        <v>53.649598890759634</v>
      </c>
      <c r="X327" s="2516">
        <f>'3_3旧市区町年齢3区分人口'!X405/('3_3旧市区町年齢3区分人口'!X403-'3_3旧市区町年齢3区分人口'!X407)*100</f>
        <v>50.882825040128409</v>
      </c>
    </row>
    <row r="328" spans="1:24" ht="15" customHeight="1">
      <c r="A328" s="2174"/>
      <c r="B328" s="2175"/>
      <c r="C328" s="2192" t="s">
        <v>2594</v>
      </c>
      <c r="D328" s="2196">
        <v>11.665933421322775</v>
      </c>
      <c r="E328" s="2196">
        <v>11.610955676630835</v>
      </c>
      <c r="F328" s="2196">
        <v>7.9212222141771056</v>
      </c>
      <c r="G328" s="2196">
        <v>7.807211184694629</v>
      </c>
      <c r="H328" s="2196"/>
      <c r="I328" s="2196"/>
      <c r="J328" s="2196">
        <v>7.268233952221026</v>
      </c>
      <c r="K328" s="2196">
        <v>7.9240637553453412</v>
      </c>
      <c r="L328" s="2196">
        <v>8.4667720431585458</v>
      </c>
      <c r="M328" s="2196">
        <v>9.7818998623288156</v>
      </c>
      <c r="N328" s="2196">
        <v>11.52413530976815</v>
      </c>
      <c r="O328" s="2196">
        <v>13.132243456903831</v>
      </c>
      <c r="P328" s="2196">
        <v>14.667585784313724</v>
      </c>
      <c r="Q328" s="2196">
        <v>15.868609761739533</v>
      </c>
      <c r="R328" s="2196">
        <v>18.82776430080601</v>
      </c>
      <c r="S328" s="2196">
        <v>23.069574908454069</v>
      </c>
      <c r="T328" s="2196">
        <v>27.100158188327367</v>
      </c>
      <c r="U328" s="2196">
        <v>28.620117102158527</v>
      </c>
      <c r="V328" s="2196">
        <v>31.026208933185679</v>
      </c>
      <c r="W328" s="2197">
        <v>33.960582351193423</v>
      </c>
      <c r="X328" s="2517">
        <f>'3_3旧市区町年齢3区分人口'!X406/('3_3旧市区町年齢3区分人口'!X403-'3_3旧市区町年齢3区分人口'!X407)*100</f>
        <v>37.100053504547887</v>
      </c>
    </row>
    <row r="329" spans="1:24" ht="15" customHeight="1">
      <c r="A329" s="2150" t="s">
        <v>1509</v>
      </c>
      <c r="B329" s="2151" t="s">
        <v>1510</v>
      </c>
      <c r="C329" s="2191" t="s">
        <v>2261</v>
      </c>
      <c r="D329" s="2165">
        <v>100</v>
      </c>
      <c r="E329" s="2165">
        <v>100</v>
      </c>
      <c r="F329" s="2165">
        <v>100.00000000000001</v>
      </c>
      <c r="G329" s="2165">
        <v>99.999999999999986</v>
      </c>
      <c r="H329" s="2165"/>
      <c r="I329" s="2165"/>
      <c r="J329" s="2165">
        <v>100</v>
      </c>
      <c r="K329" s="2165">
        <v>100</v>
      </c>
      <c r="L329" s="2165">
        <v>100</v>
      </c>
      <c r="M329" s="2165">
        <v>100</v>
      </c>
      <c r="N329" s="2165">
        <v>100</v>
      </c>
      <c r="O329" s="2165">
        <v>100</v>
      </c>
      <c r="P329" s="2165">
        <v>100</v>
      </c>
      <c r="Q329" s="2165">
        <v>100</v>
      </c>
      <c r="R329" s="2165">
        <v>100</v>
      </c>
      <c r="S329" s="2165">
        <v>100</v>
      </c>
      <c r="T329" s="2165">
        <v>100</v>
      </c>
      <c r="U329" s="2165">
        <v>100</v>
      </c>
      <c r="V329" s="2165">
        <v>100</v>
      </c>
      <c r="W329" s="2166">
        <v>100</v>
      </c>
      <c r="X329" s="2516">
        <f>'3_3旧市区町年齢3区分人口'!X408/'3_3旧市区町年齢3区分人口'!X408*100</f>
        <v>100</v>
      </c>
    </row>
    <row r="330" spans="1:24" ht="15" customHeight="1">
      <c r="A330" s="2150"/>
      <c r="B330" s="2151"/>
      <c r="C330" s="2191" t="s">
        <v>2592</v>
      </c>
      <c r="D330" s="2165">
        <v>36.204554534558532</v>
      </c>
      <c r="E330" s="2165">
        <v>36.811571167448143</v>
      </c>
      <c r="F330" s="2165">
        <v>36.491255587797035</v>
      </c>
      <c r="G330" s="2165">
        <v>37.614290551981036</v>
      </c>
      <c r="H330" s="2165"/>
      <c r="I330" s="2165"/>
      <c r="J330" s="2165">
        <v>36.244019138755981</v>
      </c>
      <c r="K330" s="2165">
        <v>34.928229665071768</v>
      </c>
      <c r="L330" s="2165">
        <v>31.838715074452068</v>
      </c>
      <c r="M330" s="2165">
        <v>27.277691817602623</v>
      </c>
      <c r="N330" s="2165">
        <v>22.898240839731752</v>
      </c>
      <c r="O330" s="2165">
        <v>22.05056179775281</v>
      </c>
      <c r="P330" s="2165">
        <v>20.747060659660804</v>
      </c>
      <c r="Q330" s="2165">
        <v>19.902449369101898</v>
      </c>
      <c r="R330" s="2165">
        <v>17.439824945295403</v>
      </c>
      <c r="S330" s="2165">
        <v>16.292639138240574</v>
      </c>
      <c r="T330" s="2165">
        <v>15.375802016498625</v>
      </c>
      <c r="U330" s="2165">
        <v>14.341606553368383</v>
      </c>
      <c r="V330" s="2165">
        <v>12.790998448008278</v>
      </c>
      <c r="W330" s="2166">
        <v>11.821623895666807</v>
      </c>
      <c r="X330" s="2516">
        <f>'3_3旧市区町年齢3区分人口'!X409/('3_3旧市区町年齢3区分人口'!X408-'3_3旧市区町年齢3区分人口'!X412)*100</f>
        <v>11.485661989017695</v>
      </c>
    </row>
    <row r="331" spans="1:24" ht="15" customHeight="1">
      <c r="A331" s="2150"/>
      <c r="B331" s="2151"/>
      <c r="C331" s="2191" t="s">
        <v>2593</v>
      </c>
      <c r="D331" s="2165">
        <v>51.19456652017579</v>
      </c>
      <c r="E331" s="2165">
        <v>51.188110943336248</v>
      </c>
      <c r="F331" s="2165">
        <v>55.328993804407503</v>
      </c>
      <c r="G331" s="2165">
        <v>54.478496444293931</v>
      </c>
      <c r="H331" s="2165"/>
      <c r="I331" s="2165"/>
      <c r="J331" s="2165">
        <v>56.287380382775119</v>
      </c>
      <c r="K331" s="2165">
        <v>56.482481864485258</v>
      </c>
      <c r="L331" s="2165">
        <v>58.281746695666726</v>
      </c>
      <c r="M331" s="2165">
        <v>61.600072813324836</v>
      </c>
      <c r="N331" s="2165">
        <v>64.214209349791034</v>
      </c>
      <c r="O331" s="2165">
        <v>63.03170144462279</v>
      </c>
      <c r="P331" s="2165">
        <v>62.334824680054105</v>
      </c>
      <c r="Q331" s="2165">
        <v>61.308450853568019</v>
      </c>
      <c r="R331" s="2165">
        <v>60.17505470459519</v>
      </c>
      <c r="S331" s="2165">
        <v>57.877019748653503</v>
      </c>
      <c r="T331" s="2165">
        <v>55.831805682859759</v>
      </c>
      <c r="U331" s="2165">
        <v>55.446876146228142</v>
      </c>
      <c r="V331" s="2165">
        <v>54.914640455250904</v>
      </c>
      <c r="W331" s="2166">
        <v>52.741550974617866</v>
      </c>
      <c r="X331" s="2516">
        <f>'3_3旧市区町年齢3区分人口'!X410/('3_3旧市区町年齢3区分人口'!X408-'3_3旧市区町年齢3区分人口'!X412)*100</f>
        <v>50.106772422208664</v>
      </c>
    </row>
    <row r="332" spans="1:24" ht="15" customHeight="1">
      <c r="A332" s="2174"/>
      <c r="B332" s="2175"/>
      <c r="C332" s="2192" t="s">
        <v>2594</v>
      </c>
      <c r="D332" s="2196">
        <v>12.600878945265681</v>
      </c>
      <c r="E332" s="2196">
        <v>12.000317889215609</v>
      </c>
      <c r="F332" s="2196">
        <v>8.1797506077954676</v>
      </c>
      <c r="G332" s="2196">
        <v>7.9072130037250252</v>
      </c>
      <c r="H332" s="2196"/>
      <c r="I332" s="2196"/>
      <c r="J332" s="2196">
        <v>7.4686004784688995</v>
      </c>
      <c r="K332" s="2196">
        <v>8.5892884704429697</v>
      </c>
      <c r="L332" s="2196">
        <v>9.8795382298812111</v>
      </c>
      <c r="M332" s="2196">
        <v>11.12223536907254</v>
      </c>
      <c r="N332" s="2196">
        <v>12.887549810477209</v>
      </c>
      <c r="O332" s="2196">
        <v>14.917736757624397</v>
      </c>
      <c r="P332" s="2196">
        <v>16.918114660285092</v>
      </c>
      <c r="Q332" s="2196">
        <v>18.789099777330083</v>
      </c>
      <c r="R332" s="2196">
        <v>22.385120350109407</v>
      </c>
      <c r="S332" s="2196">
        <v>25.830341113105927</v>
      </c>
      <c r="T332" s="2196">
        <v>28.792392300641612</v>
      </c>
      <c r="U332" s="2196">
        <v>30.211517300403472</v>
      </c>
      <c r="V332" s="2196">
        <v>32.294361096740822</v>
      </c>
      <c r="W332" s="2197">
        <v>35.436825129715324</v>
      </c>
      <c r="X332" s="2517">
        <f>'3_3旧市区町年齢3区分人口'!X411/('3_3旧市区町年齢3区分人口'!X408-'3_3旧市区町年齢3区分人口'!X412)*100</f>
        <v>38.407565588773643</v>
      </c>
    </row>
    <row r="333" spans="1:24" ht="15" customHeight="1">
      <c r="A333" s="2150" t="s">
        <v>1511</v>
      </c>
      <c r="B333" s="2151" t="s">
        <v>1512</v>
      </c>
      <c r="C333" s="2191" t="s">
        <v>2261</v>
      </c>
      <c r="D333" s="2165">
        <v>100</v>
      </c>
      <c r="E333" s="2165">
        <v>100.00000000000001</v>
      </c>
      <c r="F333" s="2165">
        <v>100.00000000000001</v>
      </c>
      <c r="G333" s="2165">
        <v>100</v>
      </c>
      <c r="H333" s="2165"/>
      <c r="I333" s="2165"/>
      <c r="J333" s="2165">
        <v>100</v>
      </c>
      <c r="K333" s="2165">
        <v>100</v>
      </c>
      <c r="L333" s="2165">
        <v>100.00000000000001</v>
      </c>
      <c r="M333" s="2165">
        <v>100</v>
      </c>
      <c r="N333" s="2165">
        <v>100</v>
      </c>
      <c r="O333" s="2165">
        <v>100</v>
      </c>
      <c r="P333" s="2165">
        <v>100</v>
      </c>
      <c r="Q333" s="2165">
        <v>100</v>
      </c>
      <c r="R333" s="2165">
        <v>100</v>
      </c>
      <c r="S333" s="2165">
        <v>100</v>
      </c>
      <c r="T333" s="2165">
        <v>100</v>
      </c>
      <c r="U333" s="2165">
        <v>100</v>
      </c>
      <c r="V333" s="2165">
        <v>100</v>
      </c>
      <c r="W333" s="2166">
        <v>100</v>
      </c>
      <c r="X333" s="2516">
        <f>'3_3旧市区町年齢3区分人口'!X413/'3_3旧市区町年齢3区分人口'!X413*100</f>
        <v>100</v>
      </c>
    </row>
    <row r="334" spans="1:24" ht="15" customHeight="1">
      <c r="A334" s="2150"/>
      <c r="B334" s="2151"/>
      <c r="C334" s="2191" t="s">
        <v>2592</v>
      </c>
      <c r="D334" s="2165">
        <v>37.395293179098523</v>
      </c>
      <c r="E334" s="2165">
        <v>37.729494839761003</v>
      </c>
      <c r="F334" s="2165">
        <v>37.817883511074655</v>
      </c>
      <c r="G334" s="2165">
        <v>37.993527508090615</v>
      </c>
      <c r="H334" s="2165"/>
      <c r="I334" s="2165"/>
      <c r="J334" s="2165">
        <v>36.909201283496664</v>
      </c>
      <c r="K334" s="2165">
        <v>37.32417673341056</v>
      </c>
      <c r="L334" s="2165">
        <v>35.817088722900351</v>
      </c>
      <c r="M334" s="2165">
        <v>30.613121443143992</v>
      </c>
      <c r="N334" s="2165">
        <v>23.515344758868075</v>
      </c>
      <c r="O334" s="2165">
        <v>18.867924528301888</v>
      </c>
      <c r="P334" s="2165">
        <v>18.267665255617064</v>
      </c>
      <c r="Q334" s="2165">
        <v>17.938041305796133</v>
      </c>
      <c r="R334" s="2165">
        <v>16.644113667117725</v>
      </c>
      <c r="S334" s="2165">
        <v>15.477629987908101</v>
      </c>
      <c r="T334" s="2165">
        <v>13.605015673981191</v>
      </c>
      <c r="U334" s="2165">
        <v>11.894473504662271</v>
      </c>
      <c r="V334" s="2165">
        <v>11.733800350262696</v>
      </c>
      <c r="W334" s="2166">
        <v>10.274554203226719</v>
      </c>
      <c r="X334" s="2516">
        <f>'3_3旧市区町年齢3区分人口'!X414/('3_3旧市区町年齢3区分人口'!X413-'3_3旧市区町年齢3区分人口'!X417)*100</f>
        <v>9.0557524975829846</v>
      </c>
    </row>
    <row r="335" spans="1:24" ht="15" customHeight="1">
      <c r="A335" s="2150"/>
      <c r="B335" s="2151"/>
      <c r="C335" s="2191" t="s">
        <v>2593</v>
      </c>
      <c r="D335" s="2165">
        <v>51.675309134423621</v>
      </c>
      <c r="E335" s="2165">
        <v>50.852797392721349</v>
      </c>
      <c r="F335" s="2165">
        <v>54.624692370795735</v>
      </c>
      <c r="G335" s="2165">
        <v>55.561719833564496</v>
      </c>
      <c r="H335" s="2165"/>
      <c r="I335" s="2165"/>
      <c r="J335" s="2165">
        <v>56.907466828549126</v>
      </c>
      <c r="K335" s="2165">
        <v>55.957305973854041</v>
      </c>
      <c r="L335" s="2165">
        <v>56.166879212971402</v>
      </c>
      <c r="M335" s="2165">
        <v>59.186083968645974</v>
      </c>
      <c r="N335" s="2165">
        <v>63.59771489305168</v>
      </c>
      <c r="O335" s="2165">
        <v>65.155203895313448</v>
      </c>
      <c r="P335" s="2165">
        <v>63.774014978834259</v>
      </c>
      <c r="Q335" s="2165">
        <v>62.125249833444371</v>
      </c>
      <c r="R335" s="2165">
        <v>56.833558863328825</v>
      </c>
      <c r="S335" s="2165">
        <v>52.438532849657392</v>
      </c>
      <c r="T335" s="2165">
        <v>51.640543364681292</v>
      </c>
      <c r="U335" s="2165">
        <v>51.444166477143504</v>
      </c>
      <c r="V335" s="2165">
        <v>50.312734550913184</v>
      </c>
      <c r="W335" s="2166">
        <v>48.910274554203227</v>
      </c>
      <c r="X335" s="2516">
        <f>'3_3旧市区町年齢3区分人口'!X415/('3_3旧市区町年齢3区分人口'!X413-'3_3旧市区町年齢3区分人口'!X417)*100</f>
        <v>45.439896873992907</v>
      </c>
    </row>
    <row r="336" spans="1:24" ht="15" customHeight="1">
      <c r="A336" s="2174"/>
      <c r="B336" s="2175"/>
      <c r="C336" s="2192" t="s">
        <v>2594</v>
      </c>
      <c r="D336" s="2196">
        <v>10.929397686477863</v>
      </c>
      <c r="E336" s="2196">
        <v>11.417707767517653</v>
      </c>
      <c r="F336" s="2196">
        <v>7.5574241181296147</v>
      </c>
      <c r="G336" s="2196">
        <v>6.4447526583448917</v>
      </c>
      <c r="H336" s="2196"/>
      <c r="I336" s="2196"/>
      <c r="J336" s="2196">
        <v>6.1833318879542105</v>
      </c>
      <c r="K336" s="2196">
        <v>6.7185172927353962</v>
      </c>
      <c r="L336" s="2196">
        <v>8.0160320641282556</v>
      </c>
      <c r="M336" s="2196">
        <v>10.200794588210028</v>
      </c>
      <c r="N336" s="2196">
        <v>12.886940348080245</v>
      </c>
      <c r="O336" s="2196">
        <v>15.976871576384664</v>
      </c>
      <c r="P336" s="2196">
        <v>17.95831976554868</v>
      </c>
      <c r="Q336" s="2196">
        <v>19.936708860759495</v>
      </c>
      <c r="R336" s="2196">
        <v>26.522327469553453</v>
      </c>
      <c r="S336" s="2196">
        <v>32.083837162434506</v>
      </c>
      <c r="T336" s="2196">
        <v>34.754440961337515</v>
      </c>
      <c r="U336" s="2196">
        <v>36.661360018194223</v>
      </c>
      <c r="V336" s="2196">
        <v>37.953465098824118</v>
      </c>
      <c r="W336" s="2197">
        <v>40.815171242570052</v>
      </c>
      <c r="X336" s="2517">
        <f>'3_3旧市区町年齢3区分人口'!X416/('3_3旧市区町年齢3区分人口'!X413-'3_3旧市区町年齢3区分人口'!X417)*100</f>
        <v>45.504350628424106</v>
      </c>
    </row>
    <row r="337" spans="1:24" ht="15" customHeight="1">
      <c r="A337" s="2150" t="s">
        <v>1513</v>
      </c>
      <c r="B337" s="2151" t="s">
        <v>1514</v>
      </c>
      <c r="C337" s="2191" t="s">
        <v>2261</v>
      </c>
      <c r="D337" s="2165">
        <v>100</v>
      </c>
      <c r="E337" s="2165">
        <v>100</v>
      </c>
      <c r="F337" s="2165">
        <v>100</v>
      </c>
      <c r="G337" s="2165">
        <v>100</v>
      </c>
      <c r="H337" s="2165"/>
      <c r="I337" s="2165"/>
      <c r="J337" s="2165">
        <v>100</v>
      </c>
      <c r="K337" s="2165">
        <v>100</v>
      </c>
      <c r="L337" s="2165">
        <v>100</v>
      </c>
      <c r="M337" s="2165">
        <v>100</v>
      </c>
      <c r="N337" s="2165">
        <v>100</v>
      </c>
      <c r="O337" s="2165">
        <v>100</v>
      </c>
      <c r="P337" s="2165">
        <v>100</v>
      </c>
      <c r="Q337" s="2165">
        <v>100</v>
      </c>
      <c r="R337" s="2165">
        <v>100</v>
      </c>
      <c r="S337" s="2165">
        <v>100</v>
      </c>
      <c r="T337" s="2165">
        <v>100</v>
      </c>
      <c r="U337" s="2165">
        <v>100</v>
      </c>
      <c r="V337" s="2165">
        <v>100</v>
      </c>
      <c r="W337" s="2166">
        <v>100</v>
      </c>
      <c r="X337" s="2516">
        <f>'3_3旧市区町年齢3区分人口'!X418/'3_3旧市区町年齢3区分人口'!X418*100</f>
        <v>100</v>
      </c>
    </row>
    <row r="338" spans="1:24" ht="15" customHeight="1">
      <c r="A338" s="2150"/>
      <c r="B338" s="2151"/>
      <c r="C338" s="2191" t="s">
        <v>2592</v>
      </c>
      <c r="D338" s="2165">
        <v>36.741889985895625</v>
      </c>
      <c r="E338" s="2165">
        <v>37.730796335447501</v>
      </c>
      <c r="F338" s="2165">
        <v>38.388227049754732</v>
      </c>
      <c r="G338" s="2165">
        <v>38.147138964577657</v>
      </c>
      <c r="H338" s="2165"/>
      <c r="I338" s="2165"/>
      <c r="J338" s="2165">
        <v>37.73673685448771</v>
      </c>
      <c r="K338" s="2165">
        <v>36.799209681402814</v>
      </c>
      <c r="L338" s="2165">
        <v>34.18456965274963</v>
      </c>
      <c r="M338" s="2165">
        <v>28.513330320831447</v>
      </c>
      <c r="N338" s="2165">
        <v>23.481288076588338</v>
      </c>
      <c r="O338" s="2165">
        <v>20.186915887850468</v>
      </c>
      <c r="P338" s="2165">
        <v>18.974854932301742</v>
      </c>
      <c r="Q338" s="2165">
        <v>19.495280292814488</v>
      </c>
      <c r="R338" s="2165">
        <v>18.5</v>
      </c>
      <c r="S338" s="2165">
        <v>17.144034617762209</v>
      </c>
      <c r="T338" s="2165">
        <v>14.74051460968164</v>
      </c>
      <c r="U338" s="2165">
        <v>13.052631578947368</v>
      </c>
      <c r="V338" s="2165">
        <v>11.809620768643422</v>
      </c>
      <c r="W338" s="2166">
        <v>10.386266094420602</v>
      </c>
      <c r="X338" s="2516">
        <f>'3_3旧市区町年齢3区分人口'!X419/('3_3旧市区町年齢3区分人口'!X418-'3_3旧市区町年齢3区分人口'!X422)*100</f>
        <v>9.4493320299771906</v>
      </c>
    </row>
    <row r="339" spans="1:24" ht="15" customHeight="1">
      <c r="A339" s="2150"/>
      <c r="B339" s="2151"/>
      <c r="C339" s="2191" t="s">
        <v>2593</v>
      </c>
      <c r="D339" s="2165">
        <v>51.043723554301835</v>
      </c>
      <c r="E339" s="2165">
        <v>49.894291754756871</v>
      </c>
      <c r="F339" s="2165">
        <v>53.146461107217938</v>
      </c>
      <c r="G339" s="2165">
        <v>53.649792055069554</v>
      </c>
      <c r="H339" s="2165"/>
      <c r="I339" s="2165"/>
      <c r="J339" s="2165">
        <v>55.511116339254208</v>
      </c>
      <c r="K339" s="2165">
        <v>55.655717461101503</v>
      </c>
      <c r="L339" s="2165">
        <v>56.911228212403728</v>
      </c>
      <c r="M339" s="2165">
        <v>61.379725862328662</v>
      </c>
      <c r="N339" s="2165">
        <v>63.707571801566573</v>
      </c>
      <c r="O339" s="2165">
        <v>65.028037383177576</v>
      </c>
      <c r="P339" s="2165">
        <v>63.57833655705997</v>
      </c>
      <c r="Q339" s="2165">
        <v>61.317665189751494</v>
      </c>
      <c r="R339" s="2165">
        <v>59.56</v>
      </c>
      <c r="S339" s="2165">
        <v>56.233257778693591</v>
      </c>
      <c r="T339" s="2165">
        <v>55.756650675970342</v>
      </c>
      <c r="U339" s="2165">
        <v>54.385964912280706</v>
      </c>
      <c r="V339" s="2165">
        <v>52.99058284550776</v>
      </c>
      <c r="W339" s="2166">
        <v>50.042918454935624</v>
      </c>
      <c r="X339" s="2516">
        <f>'3_3旧市区町年齢3区分人口'!X420/('3_3旧市区町年齢3区分人口'!X418-'3_3旧市区町年齢3区分人口'!X422)*100</f>
        <v>46.464646464646464</v>
      </c>
    </row>
    <row r="340" spans="1:24" ht="15" customHeight="1">
      <c r="A340" s="2174"/>
      <c r="B340" s="2175"/>
      <c r="C340" s="2192" t="s">
        <v>2594</v>
      </c>
      <c r="D340" s="2196">
        <v>12.214386459802538</v>
      </c>
      <c r="E340" s="2196">
        <v>12.37491190979563</v>
      </c>
      <c r="F340" s="2196">
        <v>8.4653118430273295</v>
      </c>
      <c r="G340" s="2196">
        <v>8.2030689803527892</v>
      </c>
      <c r="H340" s="2196"/>
      <c r="I340" s="2196"/>
      <c r="J340" s="2196">
        <v>6.7521468062580876</v>
      </c>
      <c r="K340" s="2196">
        <v>7.5450728574956782</v>
      </c>
      <c r="L340" s="2196">
        <v>8.904202134846642</v>
      </c>
      <c r="M340" s="2196">
        <v>10.106943816839886</v>
      </c>
      <c r="N340" s="2196">
        <v>12.811140121845083</v>
      </c>
      <c r="O340" s="2196">
        <v>14.785046728971963</v>
      </c>
      <c r="P340" s="2196">
        <v>17.446808510638299</v>
      </c>
      <c r="Q340" s="2196">
        <v>19.187054517434021</v>
      </c>
      <c r="R340" s="2196">
        <v>21.94</v>
      </c>
      <c r="S340" s="2196">
        <v>26.6227076035442</v>
      </c>
      <c r="T340" s="2196">
        <v>29.502834714348015</v>
      </c>
      <c r="U340" s="2196">
        <v>32.561403508771932</v>
      </c>
      <c r="V340" s="2196">
        <v>35.199796385848813</v>
      </c>
      <c r="W340" s="2197">
        <v>39.570815450643778</v>
      </c>
      <c r="X340" s="2517">
        <f>'3_3旧市区町年齢3区分人口'!X421/('3_3旧市区町年齢3区分人口'!X418-'3_3旧市区町年齢3区分人口'!X422)*100</f>
        <v>44.086021505376344</v>
      </c>
    </row>
    <row r="341" spans="1:24" ht="15" customHeight="1">
      <c r="A341" s="1001">
        <v>225</v>
      </c>
      <c r="B341" s="1002" t="s">
        <v>1439</v>
      </c>
      <c r="C341" s="2147" t="s">
        <v>2261</v>
      </c>
      <c r="D341" s="2162">
        <v>100</v>
      </c>
      <c r="E341" s="2162">
        <v>100</v>
      </c>
      <c r="F341" s="2162">
        <v>100</v>
      </c>
      <c r="G341" s="2162">
        <v>100.00000000000001</v>
      </c>
      <c r="H341" s="2163"/>
      <c r="I341" s="2163"/>
      <c r="J341" s="2162">
        <v>100.00000000000001</v>
      </c>
      <c r="K341" s="2162">
        <v>100</v>
      </c>
      <c r="L341" s="2162">
        <v>100</v>
      </c>
      <c r="M341" s="2162">
        <v>100</v>
      </c>
      <c r="N341" s="2162">
        <v>100.00000000000001</v>
      </c>
      <c r="O341" s="2162">
        <v>100</v>
      </c>
      <c r="P341" s="2162">
        <v>100</v>
      </c>
      <c r="Q341" s="2162">
        <v>100</v>
      </c>
      <c r="R341" s="2162">
        <v>100</v>
      </c>
      <c r="S341" s="2162">
        <v>100.00000000000001</v>
      </c>
      <c r="T341" s="2162">
        <v>100</v>
      </c>
      <c r="U341" s="2162">
        <v>100</v>
      </c>
      <c r="V341" s="2162">
        <v>100</v>
      </c>
      <c r="W341" s="2164">
        <v>100</v>
      </c>
      <c r="X341" s="2516">
        <f>'3_3旧市区町年齢3区分人口'!X423/'3_3旧市区町年齢3区分人口'!X423*100</f>
        <v>100</v>
      </c>
    </row>
    <row r="342" spans="1:24" ht="15" customHeight="1">
      <c r="A342" s="1001"/>
      <c r="B342" s="1002"/>
      <c r="C342" s="2147" t="s">
        <v>2592</v>
      </c>
      <c r="D342" s="2162">
        <v>35.945939457954246</v>
      </c>
      <c r="E342" s="2162">
        <v>36.158137042359876</v>
      </c>
      <c r="F342" s="2162">
        <v>35.77744332612172</v>
      </c>
      <c r="G342" s="2162">
        <v>36.644298484812559</v>
      </c>
      <c r="H342" s="2163"/>
      <c r="I342" s="2163"/>
      <c r="J342" s="2162">
        <v>35.503244790197108</v>
      </c>
      <c r="K342" s="2162">
        <v>34.185881157948195</v>
      </c>
      <c r="L342" s="2162">
        <v>31.446580924487456</v>
      </c>
      <c r="M342" s="2162">
        <v>26.585237298622726</v>
      </c>
      <c r="N342" s="2162">
        <v>22.788943451627599</v>
      </c>
      <c r="O342" s="2162">
        <v>21.632285570532002</v>
      </c>
      <c r="P342" s="2162">
        <v>20.89280868385346</v>
      </c>
      <c r="Q342" s="2162">
        <v>20.234730409970659</v>
      </c>
      <c r="R342" s="2162">
        <v>18.673037542662115</v>
      </c>
      <c r="S342" s="2162">
        <v>17.086438557362783</v>
      </c>
      <c r="T342" s="2162">
        <v>15.581247054257119</v>
      </c>
      <c r="U342" s="2162">
        <v>14.463510678048921</v>
      </c>
      <c r="V342" s="2162">
        <v>13.173944864601122</v>
      </c>
      <c r="W342" s="2164">
        <v>12.445457505698469</v>
      </c>
      <c r="X342" s="2516">
        <f>'3_3旧市区町年齢3区分人口'!X424/('3_3旧市区町年齢3区分人口'!X423-'3_3旧市区町年齢3区分人口'!X427)*100</f>
        <v>11.882921364050137</v>
      </c>
    </row>
    <row r="343" spans="1:24" ht="15" customHeight="1">
      <c r="A343" s="1001"/>
      <c r="B343" s="1002"/>
      <c r="C343" s="2147" t="s">
        <v>2593</v>
      </c>
      <c r="D343" s="2162">
        <v>53.19154043738147</v>
      </c>
      <c r="E343" s="2162">
        <v>52.938883881811314</v>
      </c>
      <c r="F343" s="2162">
        <v>57.134794469005733</v>
      </c>
      <c r="G343" s="2162">
        <v>56.538543617954616</v>
      </c>
      <c r="H343" s="2163"/>
      <c r="I343" s="2163"/>
      <c r="J343" s="2162">
        <v>58.029344189608608</v>
      </c>
      <c r="K343" s="2162">
        <v>58.399187404773997</v>
      </c>
      <c r="L343" s="2162">
        <v>60.240247888280486</v>
      </c>
      <c r="M343" s="2162">
        <v>63.521781974012882</v>
      </c>
      <c r="N343" s="2162">
        <v>65.169847618083338</v>
      </c>
      <c r="O343" s="2162">
        <v>64.457272992082196</v>
      </c>
      <c r="P343" s="2162">
        <v>62.985074626865668</v>
      </c>
      <c r="Q343" s="2162">
        <v>62.375837842203019</v>
      </c>
      <c r="R343" s="2162">
        <v>61.635494880546069</v>
      </c>
      <c r="S343" s="2162">
        <v>59.862372844475878</v>
      </c>
      <c r="T343" s="2162">
        <v>58.202334414594247</v>
      </c>
      <c r="U343" s="2162">
        <v>57.546491908826994</v>
      </c>
      <c r="V343" s="2162">
        <v>56.489387655525732</v>
      </c>
      <c r="W343" s="2164">
        <v>54.259198957994137</v>
      </c>
      <c r="X343" s="2516">
        <f>'3_3旧市区町年齢3区分人口'!X425/('3_3旧市区町年齢3区分人口'!X423-'3_3旧市区町年齢3区分人口'!X427)*100</f>
        <v>51.876619284363848</v>
      </c>
    </row>
    <row r="344" spans="1:24" ht="15" customHeight="1">
      <c r="A344" s="2153"/>
      <c r="B344" s="2154"/>
      <c r="C344" s="2168" t="s">
        <v>2594</v>
      </c>
      <c r="D344" s="2169">
        <v>10.862520104664283</v>
      </c>
      <c r="E344" s="2169">
        <v>10.902979075828807</v>
      </c>
      <c r="F344" s="2169">
        <v>7.0877622048725426</v>
      </c>
      <c r="G344" s="2169">
        <v>6.8171578972328266</v>
      </c>
      <c r="H344" s="2170"/>
      <c r="I344" s="2170"/>
      <c r="J344" s="2169">
        <v>6.4674110201942847</v>
      </c>
      <c r="K344" s="2169">
        <v>7.414931437277807</v>
      </c>
      <c r="L344" s="2169">
        <v>8.3131711872320562</v>
      </c>
      <c r="M344" s="2169">
        <v>9.8929807273643924</v>
      </c>
      <c r="N344" s="2169">
        <v>12.04120893028907</v>
      </c>
      <c r="O344" s="2169">
        <v>13.910441437385801</v>
      </c>
      <c r="P344" s="2169">
        <v>16.122116689280869</v>
      </c>
      <c r="Q344" s="2169">
        <v>17.389431747826318</v>
      </c>
      <c r="R344" s="2169">
        <v>19.691467576791808</v>
      </c>
      <c r="S344" s="2169">
        <v>23.051188598161346</v>
      </c>
      <c r="T344" s="2169">
        <v>26.216418531148634</v>
      </c>
      <c r="U344" s="2169">
        <v>27.989997413124083</v>
      </c>
      <c r="V344" s="2169">
        <v>30.336667479873142</v>
      </c>
      <c r="W344" s="2171">
        <v>33.295343536307392</v>
      </c>
      <c r="X344" s="2517">
        <f>'3_3旧市区町年齢3区分人口'!X426/('3_3旧市区町年齢3区分人口'!X423-'3_3旧市区町年齢3区分人口'!X427)*100</f>
        <v>36.240459351586026</v>
      </c>
    </row>
    <row r="345" spans="1:24" ht="15" customHeight="1">
      <c r="A345" s="2150" t="s">
        <v>1535</v>
      </c>
      <c r="B345" s="2151" t="s">
        <v>1536</v>
      </c>
      <c r="C345" s="2191" t="s">
        <v>2261</v>
      </c>
      <c r="D345" s="2165">
        <v>100.00000000000001</v>
      </c>
      <c r="E345" s="2165">
        <v>100</v>
      </c>
      <c r="F345" s="2165">
        <v>100.00000000000001</v>
      </c>
      <c r="G345" s="2165">
        <v>100.00000000000001</v>
      </c>
      <c r="H345" s="2165"/>
      <c r="I345" s="2165"/>
      <c r="J345" s="2165">
        <v>100</v>
      </c>
      <c r="K345" s="2165">
        <v>100</v>
      </c>
      <c r="L345" s="2165">
        <v>99.999999999999986</v>
      </c>
      <c r="M345" s="2165">
        <v>100</v>
      </c>
      <c r="N345" s="2165">
        <v>100</v>
      </c>
      <c r="O345" s="2165">
        <v>100.00000000000001</v>
      </c>
      <c r="P345" s="2165">
        <v>100</v>
      </c>
      <c r="Q345" s="2165">
        <v>100</v>
      </c>
      <c r="R345" s="2165">
        <v>100</v>
      </c>
      <c r="S345" s="2165">
        <v>100</v>
      </c>
      <c r="T345" s="2165">
        <v>100</v>
      </c>
      <c r="U345" s="2165">
        <v>100.00000000000001</v>
      </c>
      <c r="V345" s="2165">
        <v>100</v>
      </c>
      <c r="W345" s="2166">
        <v>100</v>
      </c>
      <c r="X345" s="2516">
        <f>'3_3旧市区町年齢3区分人口'!X428/'3_3旧市区町年齢3区分人口'!X428*100</f>
        <v>100</v>
      </c>
    </row>
    <row r="346" spans="1:24" ht="15" customHeight="1">
      <c r="A346" s="2150"/>
      <c r="B346" s="2151"/>
      <c r="C346" s="2191" t="s">
        <v>2592</v>
      </c>
      <c r="D346" s="2165">
        <v>37.049954995499554</v>
      </c>
      <c r="E346" s="2165">
        <v>37.523980048599562</v>
      </c>
      <c r="F346" s="2165">
        <v>36.403138201569099</v>
      </c>
      <c r="G346" s="2165">
        <v>35.628531073446332</v>
      </c>
      <c r="H346" s="2165"/>
      <c r="I346" s="2165"/>
      <c r="J346" s="2165">
        <v>36.427069393997321</v>
      </c>
      <c r="K346" s="2165">
        <v>35.883785978525665</v>
      </c>
      <c r="L346" s="2165">
        <v>33.926542976145399</v>
      </c>
      <c r="M346" s="2165">
        <v>29.304880625396159</v>
      </c>
      <c r="N346" s="2165">
        <v>24.032932566649244</v>
      </c>
      <c r="O346" s="2165">
        <v>21.568038449984979</v>
      </c>
      <c r="P346" s="2165">
        <v>19.923179692718769</v>
      </c>
      <c r="Q346" s="2165">
        <v>18.905557449710194</v>
      </c>
      <c r="R346" s="2165">
        <v>16.599403404105985</v>
      </c>
      <c r="S346" s="2165">
        <v>14.797563597276961</v>
      </c>
      <c r="T346" s="2165">
        <v>13.255859759700611</v>
      </c>
      <c r="U346" s="2165">
        <v>12.616624257845633</v>
      </c>
      <c r="V346" s="2165">
        <v>10.945273631840797</v>
      </c>
      <c r="W346" s="2166">
        <v>9.789837722798616</v>
      </c>
      <c r="X346" s="2516">
        <f>'3_3旧市区町年齢3区分人口'!X429/('3_3旧市区町年齢3区分人口'!X428-'3_3旧市区町年齢3区分人口'!X432)*100</f>
        <v>8.698190309398715</v>
      </c>
    </row>
    <row r="347" spans="1:24" ht="15" customHeight="1">
      <c r="A347" s="2150"/>
      <c r="B347" s="2151"/>
      <c r="C347" s="2191" t="s">
        <v>2593</v>
      </c>
      <c r="D347" s="2165">
        <v>54.376687668766877</v>
      </c>
      <c r="E347" s="2165">
        <v>53.817623737050781</v>
      </c>
      <c r="F347" s="2165">
        <v>58.177429088714547</v>
      </c>
      <c r="G347" s="2165">
        <v>59.35734463276836</v>
      </c>
      <c r="H347" s="2165"/>
      <c r="I347" s="2165"/>
      <c r="J347" s="2165">
        <v>58.898872108583447</v>
      </c>
      <c r="K347" s="2165">
        <v>58.864928268519357</v>
      </c>
      <c r="L347" s="2165">
        <v>59.967815221507003</v>
      </c>
      <c r="M347" s="2165">
        <v>62.919923938305509</v>
      </c>
      <c r="N347" s="2165">
        <v>65.930475692629372</v>
      </c>
      <c r="O347" s="2165">
        <v>65.620306398317823</v>
      </c>
      <c r="P347" s="2165">
        <v>63.009352037408149</v>
      </c>
      <c r="Q347" s="2165">
        <v>62.734401636549606</v>
      </c>
      <c r="R347" s="2165">
        <v>63.502368836637999</v>
      </c>
      <c r="S347" s="2165">
        <v>61.089215335005377</v>
      </c>
      <c r="T347" s="2165">
        <v>58.420326964742962</v>
      </c>
      <c r="U347" s="2165">
        <v>56.552162849872779</v>
      </c>
      <c r="V347" s="2165">
        <v>55.366027007818055</v>
      </c>
      <c r="W347" s="2166">
        <v>52.301143921255658</v>
      </c>
      <c r="X347" s="2516">
        <f>'3_3旧市区町年齢3区分人口'!X430/('3_3旧市区町年齢3区分人口'!X428-'3_3旧市区町年齢3区分人口'!X432)*100</f>
        <v>48.686514886164623</v>
      </c>
    </row>
    <row r="348" spans="1:24" ht="15" customHeight="1">
      <c r="A348" s="2174"/>
      <c r="B348" s="2175"/>
      <c r="C348" s="2192" t="s">
        <v>2594</v>
      </c>
      <c r="D348" s="2196">
        <v>8.5733573357335739</v>
      </c>
      <c r="E348" s="2196">
        <v>8.6583962143496596</v>
      </c>
      <c r="F348" s="2196">
        <v>5.4194327097163546</v>
      </c>
      <c r="G348" s="2196">
        <v>5.0141242937853114</v>
      </c>
      <c r="H348" s="2196"/>
      <c r="I348" s="2196"/>
      <c r="J348" s="2196">
        <v>4.6740584974192316</v>
      </c>
      <c r="K348" s="2196">
        <v>5.2512857529549759</v>
      </c>
      <c r="L348" s="2196">
        <v>6.1056418023475958</v>
      </c>
      <c r="M348" s="2196">
        <v>7.7751954362983309</v>
      </c>
      <c r="N348" s="2196">
        <v>10.036591740721381</v>
      </c>
      <c r="O348" s="2196">
        <v>12.811655151697208</v>
      </c>
      <c r="P348" s="2196">
        <v>17.067468269873078</v>
      </c>
      <c r="Q348" s="2196">
        <v>18.360040913740196</v>
      </c>
      <c r="R348" s="2196">
        <v>19.89822775925601</v>
      </c>
      <c r="S348" s="2196">
        <v>24.113221067717664</v>
      </c>
      <c r="T348" s="2196">
        <v>28.323813275556432</v>
      </c>
      <c r="U348" s="2196">
        <v>30.831212892281595</v>
      </c>
      <c r="V348" s="2196">
        <v>33.688699360341154</v>
      </c>
      <c r="W348" s="2197">
        <v>37.909018355945726</v>
      </c>
      <c r="X348" s="2517">
        <f>'3_3旧市区町年齢3区分人口'!X431/('3_3旧市区町年齢3区分人口'!X428-'3_3旧市区町年齢3区分人口'!X432)*100</f>
        <v>42.615294804436658</v>
      </c>
    </row>
    <row r="349" spans="1:24" ht="15" customHeight="1">
      <c r="A349" s="2150" t="s">
        <v>1537</v>
      </c>
      <c r="B349" s="2151" t="s">
        <v>1538</v>
      </c>
      <c r="C349" s="2191" t="s">
        <v>2261</v>
      </c>
      <c r="D349" s="2165">
        <v>100</v>
      </c>
      <c r="E349" s="2165">
        <v>100</v>
      </c>
      <c r="F349" s="2165">
        <v>99.999999999999986</v>
      </c>
      <c r="G349" s="2165">
        <v>100.00000000000001</v>
      </c>
      <c r="H349" s="2165"/>
      <c r="I349" s="2165"/>
      <c r="J349" s="2165">
        <v>100</v>
      </c>
      <c r="K349" s="2165">
        <v>100</v>
      </c>
      <c r="L349" s="2165">
        <v>100</v>
      </c>
      <c r="M349" s="2165">
        <v>99.999999999999986</v>
      </c>
      <c r="N349" s="2165">
        <v>100</v>
      </c>
      <c r="O349" s="2165">
        <v>100</v>
      </c>
      <c r="P349" s="2165">
        <v>100</v>
      </c>
      <c r="Q349" s="2165">
        <v>100</v>
      </c>
      <c r="R349" s="2165">
        <v>100</v>
      </c>
      <c r="S349" s="2165">
        <v>100</v>
      </c>
      <c r="T349" s="2165">
        <v>100</v>
      </c>
      <c r="U349" s="2165">
        <v>100</v>
      </c>
      <c r="V349" s="2165">
        <v>100.00000000000001</v>
      </c>
      <c r="W349" s="2166">
        <v>100</v>
      </c>
      <c r="X349" s="2516">
        <f>'3_3旧市区町年齢3区分人口'!X433/'3_3旧市区町年齢3区分人口'!X433*100</f>
        <v>100</v>
      </c>
    </row>
    <row r="350" spans="1:24" ht="15" customHeight="1">
      <c r="A350" s="2150"/>
      <c r="B350" s="2151"/>
      <c r="C350" s="2191" t="s">
        <v>2592</v>
      </c>
      <c r="D350" s="2165">
        <v>34.802356985023323</v>
      </c>
      <c r="E350" s="2165">
        <v>35.388195977800322</v>
      </c>
      <c r="F350" s="2165">
        <v>34.474952110059789</v>
      </c>
      <c r="G350" s="2165">
        <v>36.514071747795626</v>
      </c>
      <c r="H350" s="2165"/>
      <c r="I350" s="2165"/>
      <c r="J350" s="2165">
        <v>35.242956096036664</v>
      </c>
      <c r="K350" s="2165">
        <v>33.277646044406126</v>
      </c>
      <c r="L350" s="2165">
        <v>30.087539790814006</v>
      </c>
      <c r="M350" s="2165">
        <v>25.158159818192988</v>
      </c>
      <c r="N350" s="2165">
        <v>22.463581281423231</v>
      </c>
      <c r="O350" s="2165">
        <v>22.373701981270305</v>
      </c>
      <c r="P350" s="2165">
        <v>22.198678798454445</v>
      </c>
      <c r="Q350" s="2165">
        <v>21.809081158383982</v>
      </c>
      <c r="R350" s="2165">
        <v>20.305080721747387</v>
      </c>
      <c r="S350" s="2165">
        <v>18.128131710808876</v>
      </c>
      <c r="T350" s="2165">
        <v>16.356811917189606</v>
      </c>
      <c r="U350" s="2165">
        <v>15.263220581229156</v>
      </c>
      <c r="V350" s="2165">
        <v>14.054388133498147</v>
      </c>
      <c r="W350" s="2166">
        <v>13.522808383622086</v>
      </c>
      <c r="X350" s="2516">
        <f>'3_3旧市区町年齢3区分人口'!X434/('3_3旧市区町年齢3区分人口'!X433-'3_3旧市区町年齢3区分人口'!X437)*100</f>
        <v>13.182881519196368</v>
      </c>
    </row>
    <row r="351" spans="1:24" ht="15" customHeight="1">
      <c r="A351" s="2150"/>
      <c r="B351" s="2151"/>
      <c r="C351" s="2191" t="s">
        <v>2593</v>
      </c>
      <c r="D351" s="2165">
        <v>53.897618463049348</v>
      </c>
      <c r="E351" s="2165">
        <v>53.529868114817688</v>
      </c>
      <c r="F351" s="2165">
        <v>58.019388169733553</v>
      </c>
      <c r="G351" s="2165">
        <v>55.827998550549587</v>
      </c>
      <c r="H351" s="2165"/>
      <c r="I351" s="2165"/>
      <c r="J351" s="2165">
        <v>57.804281027029845</v>
      </c>
      <c r="K351" s="2165">
        <v>58.644104332830352</v>
      </c>
      <c r="L351" s="2165">
        <v>60.783310595725325</v>
      </c>
      <c r="M351" s="2165">
        <v>64.007124869479753</v>
      </c>
      <c r="N351" s="2165">
        <v>64.722186412272791</v>
      </c>
      <c r="O351" s="2165">
        <v>63.470726890488628</v>
      </c>
      <c r="P351" s="2165">
        <v>62.33329178611492</v>
      </c>
      <c r="Q351" s="2165">
        <v>62.084376117268505</v>
      </c>
      <c r="R351" s="2165">
        <v>61.597815764482434</v>
      </c>
      <c r="S351" s="2165">
        <v>60.540443808160347</v>
      </c>
      <c r="T351" s="2165">
        <v>60.301448595390298</v>
      </c>
      <c r="U351" s="2165">
        <v>60.100047641734157</v>
      </c>
      <c r="V351" s="2165">
        <v>59.369592088998772</v>
      </c>
      <c r="W351" s="2166">
        <v>57.192914152228923</v>
      </c>
      <c r="X351" s="2516">
        <f>'3_3旧市区町年齢3区分人口'!X435/('3_3旧市区町年齢3区分人口'!X433-'3_3旧市区町年齢3区分人口'!X437)*100</f>
        <v>54.651162790697668</v>
      </c>
    </row>
    <row r="352" spans="1:24" ht="15" customHeight="1">
      <c r="A352" s="2174"/>
      <c r="B352" s="2175"/>
      <c r="C352" s="2192" t="s">
        <v>2594</v>
      </c>
      <c r="D352" s="2196">
        <v>11.300024551927326</v>
      </c>
      <c r="E352" s="2196">
        <v>11.08193590738199</v>
      </c>
      <c r="F352" s="2196">
        <v>7.5056597202066522</v>
      </c>
      <c r="G352" s="2196">
        <v>7.6579297016547896</v>
      </c>
      <c r="H352" s="2196"/>
      <c r="I352" s="2196"/>
      <c r="J352" s="2196">
        <v>6.9527628769334937</v>
      </c>
      <c r="K352" s="2196">
        <v>8.0782496227635274</v>
      </c>
      <c r="L352" s="2196">
        <v>9.1291496134606653</v>
      </c>
      <c r="M352" s="2196">
        <v>10.834715312327253</v>
      </c>
      <c r="N352" s="2196">
        <v>12.814232306303982</v>
      </c>
      <c r="O352" s="2196">
        <v>14.155571128241066</v>
      </c>
      <c r="P352" s="2196">
        <v>15.468029415430637</v>
      </c>
      <c r="Q352" s="2196">
        <v>16.106542724347513</v>
      </c>
      <c r="R352" s="2196">
        <v>18.097103513770179</v>
      </c>
      <c r="S352" s="2196">
        <v>21.33142448103078</v>
      </c>
      <c r="T352" s="2196">
        <v>23.341739487420092</v>
      </c>
      <c r="U352" s="2196">
        <v>24.636731777036683</v>
      </c>
      <c r="V352" s="2196">
        <v>26.576019777503092</v>
      </c>
      <c r="W352" s="2197">
        <v>29.284277464148982</v>
      </c>
      <c r="X352" s="2517">
        <f>'3_3旧市区町年齢3区分人口'!X436/('3_3旧市区町年齢3区分人口'!X433-'3_3旧市区町年齢3区分人口'!X437)*100</f>
        <v>32.16595569010596</v>
      </c>
    </row>
    <row r="353" spans="1:24" ht="15" customHeight="1">
      <c r="A353" s="2150" t="s">
        <v>1539</v>
      </c>
      <c r="B353" s="2151" t="s">
        <v>1540</v>
      </c>
      <c r="C353" s="2191" t="s">
        <v>2261</v>
      </c>
      <c r="D353" s="2165">
        <v>100</v>
      </c>
      <c r="E353" s="2165">
        <v>100</v>
      </c>
      <c r="F353" s="2165">
        <v>100</v>
      </c>
      <c r="G353" s="2165">
        <v>100</v>
      </c>
      <c r="H353" s="2165"/>
      <c r="I353" s="2165"/>
      <c r="J353" s="2165">
        <v>100</v>
      </c>
      <c r="K353" s="2165">
        <v>100</v>
      </c>
      <c r="L353" s="2165">
        <v>100.00000000000001</v>
      </c>
      <c r="M353" s="2165">
        <v>100</v>
      </c>
      <c r="N353" s="2165">
        <v>100</v>
      </c>
      <c r="O353" s="2165">
        <v>99.999999999999986</v>
      </c>
      <c r="P353" s="2165">
        <v>100</v>
      </c>
      <c r="Q353" s="2165">
        <v>100</v>
      </c>
      <c r="R353" s="2165">
        <v>100</v>
      </c>
      <c r="S353" s="2165">
        <v>99.999999999999986</v>
      </c>
      <c r="T353" s="2165">
        <v>100</v>
      </c>
      <c r="U353" s="2165">
        <v>100</v>
      </c>
      <c r="V353" s="2165">
        <v>100</v>
      </c>
      <c r="W353" s="2166">
        <v>100</v>
      </c>
      <c r="X353" s="2516">
        <f>'3_3旧市区町年齢3区分人口'!X438/'3_3旧市区町年齢3区分人口'!X438*100</f>
        <v>100</v>
      </c>
    </row>
    <row r="354" spans="1:24" ht="15" customHeight="1">
      <c r="A354" s="2150"/>
      <c r="B354" s="2151"/>
      <c r="C354" s="2191" t="s">
        <v>2592</v>
      </c>
      <c r="D354" s="2165">
        <v>35.187110187110186</v>
      </c>
      <c r="E354" s="2165">
        <v>34.562629399585923</v>
      </c>
      <c r="F354" s="2165">
        <v>35.057043650793652</v>
      </c>
      <c r="G354" s="2165">
        <v>37.197340358800652</v>
      </c>
      <c r="H354" s="2165"/>
      <c r="I354" s="2165"/>
      <c r="J354" s="2165">
        <v>34.873208379272327</v>
      </c>
      <c r="K354" s="2165">
        <v>33.571181954194962</v>
      </c>
      <c r="L354" s="2165">
        <v>29.367987176551409</v>
      </c>
      <c r="M354" s="2165">
        <v>24.588192858001683</v>
      </c>
      <c r="N354" s="2165">
        <v>21.433157827147813</v>
      </c>
      <c r="O354" s="2165">
        <v>20.274307441607821</v>
      </c>
      <c r="P354" s="2165">
        <v>20.059752454118652</v>
      </c>
      <c r="Q354" s="2165">
        <v>19.29642274009203</v>
      </c>
      <c r="R354" s="2165">
        <v>17.939993813795237</v>
      </c>
      <c r="S354" s="2165">
        <v>17.188215539612273</v>
      </c>
      <c r="T354" s="2165">
        <v>16.254693366708388</v>
      </c>
      <c r="U354" s="2165">
        <v>15.137836530710945</v>
      </c>
      <c r="V354" s="2165">
        <v>14.114671163575043</v>
      </c>
      <c r="W354" s="2166">
        <v>12.802019473494411</v>
      </c>
      <c r="X354" s="2516">
        <f>'3_3旧市区町年齢3区分人口'!X439/('3_3旧市区町年齢3区分人口'!X438-'3_3旧市区町年齢3区分人口'!X442)*100</f>
        <v>12.226066897347174</v>
      </c>
    </row>
    <row r="355" spans="1:24" ht="15" customHeight="1">
      <c r="A355" s="2150"/>
      <c r="B355" s="2151"/>
      <c r="C355" s="2191" t="s">
        <v>2593</v>
      </c>
      <c r="D355" s="2165">
        <v>53.365384615384613</v>
      </c>
      <c r="E355" s="2165">
        <v>53.571428571428569</v>
      </c>
      <c r="F355" s="2165">
        <v>57.738095238095234</v>
      </c>
      <c r="G355" s="2165">
        <v>56.141011165474843</v>
      </c>
      <c r="H355" s="2165"/>
      <c r="I355" s="2165"/>
      <c r="J355" s="2165">
        <v>58.269018743109143</v>
      </c>
      <c r="K355" s="2165">
        <v>58.499251927724707</v>
      </c>
      <c r="L355" s="2165">
        <v>62.090680100755669</v>
      </c>
      <c r="M355" s="2165">
        <v>65.540459300228449</v>
      </c>
      <c r="N355" s="2165">
        <v>66.867856684217287</v>
      </c>
      <c r="O355" s="2165">
        <v>66.010320478001077</v>
      </c>
      <c r="P355" s="2165">
        <v>63.878218807796273</v>
      </c>
      <c r="Q355" s="2165">
        <v>63.114145762208693</v>
      </c>
      <c r="R355" s="2165">
        <v>61.119703062171361</v>
      </c>
      <c r="S355" s="2165">
        <v>57.94535185467867</v>
      </c>
      <c r="T355" s="2165">
        <v>56.101376720901129</v>
      </c>
      <c r="U355" s="2165">
        <v>55.215218442689022</v>
      </c>
      <c r="V355" s="2165">
        <v>54.080944350758855</v>
      </c>
      <c r="W355" s="2166">
        <v>52.578434908041828</v>
      </c>
      <c r="X355" s="2516">
        <f>'3_3旧市区町年齢3区分人口'!X440/('3_3旧市区町年齢3区分人口'!X438-'3_3旧市区町年齢3区分人口'!X442)*100</f>
        <v>52.095347943098815</v>
      </c>
    </row>
    <row r="356" spans="1:24" ht="15" customHeight="1">
      <c r="A356" s="2174"/>
      <c r="B356" s="2175"/>
      <c r="C356" s="2192" t="s">
        <v>2594</v>
      </c>
      <c r="D356" s="2196">
        <v>11.447505197505198</v>
      </c>
      <c r="E356" s="2196">
        <v>11.865942028985508</v>
      </c>
      <c r="F356" s="2196">
        <v>7.2048611111111107</v>
      </c>
      <c r="G356" s="2196">
        <v>6.6616484757245003</v>
      </c>
      <c r="H356" s="2196"/>
      <c r="I356" s="2196"/>
      <c r="J356" s="2196">
        <v>6.8577728776185234</v>
      </c>
      <c r="K356" s="2196">
        <v>7.9295661180803316</v>
      </c>
      <c r="L356" s="2196">
        <v>8.541332722692923</v>
      </c>
      <c r="M356" s="2196">
        <v>9.8713478417698681</v>
      </c>
      <c r="N356" s="2196">
        <v>11.698985488634904</v>
      </c>
      <c r="O356" s="2196">
        <v>13.715372080391091</v>
      </c>
      <c r="P356" s="2196">
        <v>16.062028738085075</v>
      </c>
      <c r="Q356" s="2196">
        <v>17.589431497699273</v>
      </c>
      <c r="R356" s="2196">
        <v>20.940303124033406</v>
      </c>
      <c r="S356" s="2196">
        <v>24.866432605709051</v>
      </c>
      <c r="T356" s="2196">
        <v>27.643929912390487</v>
      </c>
      <c r="U356" s="2196">
        <v>29.646945026600029</v>
      </c>
      <c r="V356" s="2196">
        <v>31.804384485666105</v>
      </c>
      <c r="W356" s="2197">
        <v>34.619545618463761</v>
      </c>
      <c r="X356" s="2517">
        <f>'3_3旧市区町年齢3区分人口'!X441/('3_3旧市区町年齢3区分人口'!X438-'3_3旧市区町年齢3区分人口'!X442)*100</f>
        <v>35.678585159554018</v>
      </c>
    </row>
    <row r="357" spans="1:24" ht="15" customHeight="1">
      <c r="A357" s="2150" t="s">
        <v>1541</v>
      </c>
      <c r="B357" s="2151" t="s">
        <v>1542</v>
      </c>
      <c r="C357" s="2191" t="s">
        <v>2261</v>
      </c>
      <c r="D357" s="2165">
        <v>100</v>
      </c>
      <c r="E357" s="2165">
        <v>100</v>
      </c>
      <c r="F357" s="2165">
        <v>100</v>
      </c>
      <c r="G357" s="2165">
        <v>100</v>
      </c>
      <c r="H357" s="2165"/>
      <c r="I357" s="2165"/>
      <c r="J357" s="2165">
        <v>100</v>
      </c>
      <c r="K357" s="2165">
        <v>100</v>
      </c>
      <c r="L357" s="2165">
        <v>100</v>
      </c>
      <c r="M357" s="2165">
        <v>100</v>
      </c>
      <c r="N357" s="2165">
        <v>100</v>
      </c>
      <c r="O357" s="2165">
        <v>100</v>
      </c>
      <c r="P357" s="2165">
        <v>99.999999999999986</v>
      </c>
      <c r="Q357" s="2165">
        <v>100</v>
      </c>
      <c r="R357" s="2165">
        <v>100</v>
      </c>
      <c r="S357" s="2165">
        <v>100</v>
      </c>
      <c r="T357" s="2165">
        <v>100</v>
      </c>
      <c r="U357" s="2165">
        <v>100</v>
      </c>
      <c r="V357" s="2165">
        <v>100</v>
      </c>
      <c r="W357" s="2166">
        <v>100</v>
      </c>
      <c r="X357" s="2516">
        <f>'3_3旧市区町年齢3区分人口'!X443/'3_3旧市区町年齢3区分人口'!X443*100</f>
        <v>100</v>
      </c>
    </row>
    <row r="358" spans="1:24" ht="15" customHeight="1">
      <c r="A358" s="2150"/>
      <c r="B358" s="2151"/>
      <c r="C358" s="2191" t="s">
        <v>2592</v>
      </c>
      <c r="D358" s="2165">
        <v>37.61530577382986</v>
      </c>
      <c r="E358" s="2165">
        <v>37.82146531032118</v>
      </c>
      <c r="F358" s="2165">
        <v>38.35493965131873</v>
      </c>
      <c r="G358" s="2165">
        <v>37.341495408832529</v>
      </c>
      <c r="H358" s="2165"/>
      <c r="I358" s="2165"/>
      <c r="J358" s="2165">
        <v>35.59944878272853</v>
      </c>
      <c r="K358" s="2165">
        <v>34.495732770487294</v>
      </c>
      <c r="L358" s="2165">
        <v>32.99765350019554</v>
      </c>
      <c r="M358" s="2165">
        <v>28.058080016713671</v>
      </c>
      <c r="N358" s="2165">
        <v>23.500526131182042</v>
      </c>
      <c r="O358" s="2165">
        <v>21.481849825957237</v>
      </c>
      <c r="P358" s="2165">
        <v>19.699499165275459</v>
      </c>
      <c r="Q358" s="2165">
        <v>18.650180319422976</v>
      </c>
      <c r="R358" s="2165">
        <v>17.23594324750394</v>
      </c>
      <c r="S358" s="2165">
        <v>16.406150718007371</v>
      </c>
      <c r="T358" s="2165">
        <v>14.823155384819181</v>
      </c>
      <c r="U358" s="2165">
        <v>13.206214689265536</v>
      </c>
      <c r="V358" s="2165">
        <v>11.561677758860856</v>
      </c>
      <c r="W358" s="2166">
        <v>11.011011011011011</v>
      </c>
      <c r="X358" s="2516">
        <f>'3_3旧市区町年齢3区分人口'!X444/('3_3旧市区町年齢3区分人口'!X443-'3_3旧市区町年齢3区分人口'!X447)*100</f>
        <v>10.074074074074074</v>
      </c>
    </row>
    <row r="359" spans="1:24" ht="15" customHeight="1">
      <c r="A359" s="2150"/>
      <c r="B359" s="2151"/>
      <c r="C359" s="2191" t="s">
        <v>2593</v>
      </c>
      <c r="D359" s="2165">
        <v>50.529552442774175</v>
      </c>
      <c r="E359" s="2165">
        <v>50.462910046862497</v>
      </c>
      <c r="F359" s="2165">
        <v>53.922664282521239</v>
      </c>
      <c r="G359" s="2165">
        <v>55.553126366418894</v>
      </c>
      <c r="H359" s="2165"/>
      <c r="I359" s="2165"/>
      <c r="J359" s="2165">
        <v>57.39090491502067</v>
      </c>
      <c r="K359" s="2165">
        <v>57.428650087179953</v>
      </c>
      <c r="L359" s="2165">
        <v>58.007430582714115</v>
      </c>
      <c r="M359" s="2165">
        <v>61.537657996448345</v>
      </c>
      <c r="N359" s="2165">
        <v>63.755407459370986</v>
      </c>
      <c r="O359" s="2165">
        <v>63.998010939830927</v>
      </c>
      <c r="P359" s="2165">
        <v>63.503274688583531</v>
      </c>
      <c r="Q359" s="2165">
        <v>62.094281298299848</v>
      </c>
      <c r="R359" s="2165">
        <v>60.759327377824491</v>
      </c>
      <c r="S359" s="2165">
        <v>59.14347439318847</v>
      </c>
      <c r="T359" s="2165">
        <v>55.093389852960662</v>
      </c>
      <c r="U359" s="2165">
        <v>54.194915254237287</v>
      </c>
      <c r="V359" s="2165">
        <v>52.221018418201517</v>
      </c>
      <c r="W359" s="2166">
        <v>49.4994994994995</v>
      </c>
      <c r="X359" s="2516">
        <f>'3_3旧市区町年齢3区分人口'!X445/('3_3旧市区町年齢3区分人口'!X443-'3_3旧市区町年齢3区分人口'!X447)*100</f>
        <v>46.222222222222221</v>
      </c>
    </row>
    <row r="360" spans="1:24" ht="15" customHeight="1">
      <c r="A360" s="2174"/>
      <c r="B360" s="2175"/>
      <c r="C360" s="2192" t="s">
        <v>2594</v>
      </c>
      <c r="D360" s="2196">
        <v>11.855141783395968</v>
      </c>
      <c r="E360" s="2196">
        <v>11.715624642816321</v>
      </c>
      <c r="F360" s="2196">
        <v>7.7223960661600355</v>
      </c>
      <c r="G360" s="2196">
        <v>7.1053782247485788</v>
      </c>
      <c r="H360" s="2196"/>
      <c r="I360" s="2196"/>
      <c r="J360" s="2196">
        <v>7.0096463022508031</v>
      </c>
      <c r="K360" s="2196">
        <v>8.075617142332753</v>
      </c>
      <c r="L360" s="2196">
        <v>8.9949159170903403</v>
      </c>
      <c r="M360" s="2196">
        <v>10.404261986837982</v>
      </c>
      <c r="N360" s="2196">
        <v>12.744066409446978</v>
      </c>
      <c r="O360" s="2196">
        <v>14.520139234211834</v>
      </c>
      <c r="P360" s="2196">
        <v>16.797226146141004</v>
      </c>
      <c r="Q360" s="2196">
        <v>19.255538382277177</v>
      </c>
      <c r="R360" s="2196">
        <v>22.004729374671573</v>
      </c>
      <c r="S360" s="2196">
        <v>24.45037488880417</v>
      </c>
      <c r="T360" s="2196">
        <v>30.083454762220164</v>
      </c>
      <c r="U360" s="2196">
        <v>32.598870056497177</v>
      </c>
      <c r="V360" s="2196">
        <v>36.217303822937623</v>
      </c>
      <c r="W360" s="2197">
        <v>39.489489489489486</v>
      </c>
      <c r="X360" s="2517">
        <f>'3_3旧市区町年齢3区分人口'!X446/('3_3旧市区町年齢3区分人口'!X443-'3_3旧市区町年齢3区分人口'!X447)*100</f>
        <v>43.703703703703702</v>
      </c>
    </row>
    <row r="361" spans="1:24" ht="15" customHeight="1">
      <c r="A361" s="1001">
        <v>585</v>
      </c>
      <c r="B361" s="1002" t="s">
        <v>1452</v>
      </c>
      <c r="C361" s="2147" t="s">
        <v>2261</v>
      </c>
      <c r="D361" s="2162">
        <v>100</v>
      </c>
      <c r="E361" s="2162">
        <v>100</v>
      </c>
      <c r="F361" s="2162">
        <v>100.00000000000001</v>
      </c>
      <c r="G361" s="2162">
        <v>100</v>
      </c>
      <c r="H361" s="2163"/>
      <c r="I361" s="2163"/>
      <c r="J361" s="2162">
        <v>100</v>
      </c>
      <c r="K361" s="2162">
        <v>100</v>
      </c>
      <c r="L361" s="2162">
        <v>100</v>
      </c>
      <c r="M361" s="2162">
        <v>100</v>
      </c>
      <c r="N361" s="2162">
        <v>100</v>
      </c>
      <c r="O361" s="2162">
        <v>100</v>
      </c>
      <c r="P361" s="2162">
        <v>100</v>
      </c>
      <c r="Q361" s="2162">
        <v>100</v>
      </c>
      <c r="R361" s="2162">
        <v>100</v>
      </c>
      <c r="S361" s="2162">
        <v>99.999999999999986</v>
      </c>
      <c r="T361" s="2162">
        <v>100</v>
      </c>
      <c r="U361" s="2162">
        <v>100</v>
      </c>
      <c r="V361" s="2162">
        <v>100</v>
      </c>
      <c r="W361" s="2164">
        <v>100</v>
      </c>
      <c r="X361" s="2516">
        <f>'3_3旧市区町年齢3区分人口'!X448/'3_3旧市区町年齢3区分人口'!X448*100</f>
        <v>100</v>
      </c>
    </row>
    <row r="362" spans="1:24" ht="15" customHeight="1">
      <c r="A362" s="1001"/>
      <c r="B362" s="1002"/>
      <c r="C362" s="2147" t="s">
        <v>2592</v>
      </c>
      <c r="D362" s="2162">
        <v>37.558891890194104</v>
      </c>
      <c r="E362" s="2162">
        <v>38.630683076533678</v>
      </c>
      <c r="F362" s="2162">
        <v>38.298679137963724</v>
      </c>
      <c r="G362" s="2162">
        <v>38.661638757509905</v>
      </c>
      <c r="H362" s="2163"/>
      <c r="I362" s="2163"/>
      <c r="J362" s="2162">
        <v>36.41035777821704</v>
      </c>
      <c r="K362" s="2162">
        <v>35.438244154353747</v>
      </c>
      <c r="L362" s="2162">
        <v>32.873018224922212</v>
      </c>
      <c r="M362" s="2162">
        <v>29.547208644198609</v>
      </c>
      <c r="N362" s="2162">
        <v>26.26672786977861</v>
      </c>
      <c r="O362" s="2162">
        <v>23.883790939755539</v>
      </c>
      <c r="P362" s="2162">
        <v>22.173522139806696</v>
      </c>
      <c r="Q362" s="2162">
        <v>21.202434139577878</v>
      </c>
      <c r="R362" s="2162">
        <v>19.394493952896244</v>
      </c>
      <c r="S362" s="2162">
        <v>17.701045353527039</v>
      </c>
      <c r="T362" s="2162">
        <v>15.904598195100988</v>
      </c>
      <c r="U362" s="2162">
        <v>14.287046970474368</v>
      </c>
      <c r="V362" s="2162">
        <v>12.667546709991875</v>
      </c>
      <c r="W362" s="2164">
        <v>11.428413304554761</v>
      </c>
      <c r="X362" s="2516">
        <f>'3_3旧市区町年齢3区分人口'!X449/('3_3旧市区町年齢3区分人口'!X448-'3_3旧市区町年齢3区分人口'!X452)*100</f>
        <v>10.341821804370836</v>
      </c>
    </row>
    <row r="363" spans="1:24" ht="15" customHeight="1">
      <c r="A363" s="1001"/>
      <c r="B363" s="1002"/>
      <c r="C363" s="2147" t="s">
        <v>2593</v>
      </c>
      <c r="D363" s="2162">
        <v>51.674100131917832</v>
      </c>
      <c r="E363" s="2162">
        <v>50.719777264530009</v>
      </c>
      <c r="F363" s="2162">
        <v>54.436579662516593</v>
      </c>
      <c r="G363" s="2162">
        <v>54.406877157100851</v>
      </c>
      <c r="H363" s="2163"/>
      <c r="I363" s="2163"/>
      <c r="J363" s="2162">
        <v>56.43407788100415</v>
      </c>
      <c r="K363" s="2162">
        <v>56.61454597618706</v>
      </c>
      <c r="L363" s="2162">
        <v>58.856126833604982</v>
      </c>
      <c r="M363" s="2162">
        <v>61.065731926935939</v>
      </c>
      <c r="N363" s="2162">
        <v>62.691995339147631</v>
      </c>
      <c r="O363" s="2162">
        <v>63.447100213992968</v>
      </c>
      <c r="P363" s="2162">
        <v>63.60230763467446</v>
      </c>
      <c r="Q363" s="2162">
        <v>62.798490217223844</v>
      </c>
      <c r="R363" s="2162">
        <v>61.401973265436027</v>
      </c>
      <c r="S363" s="2162">
        <v>59.321754876944595</v>
      </c>
      <c r="T363" s="2162">
        <v>57.150837988826822</v>
      </c>
      <c r="U363" s="2162">
        <v>55.534306637436451</v>
      </c>
      <c r="V363" s="2162">
        <v>54.224207961007309</v>
      </c>
      <c r="W363" s="2164">
        <v>51.878908628036967</v>
      </c>
      <c r="X363" s="2516">
        <f>'3_3旧市区町年齢3区分人口'!X450/('3_3旧市区町年齢3区分人口'!X448-'3_3旧市区町年齢3区分人口'!X452)*100</f>
        <v>49.000684888861215</v>
      </c>
    </row>
    <row r="364" spans="1:24" ht="15" customHeight="1">
      <c r="A364" s="2153"/>
      <c r="B364" s="2154"/>
      <c r="C364" s="2168" t="s">
        <v>2594</v>
      </c>
      <c r="D364" s="2169">
        <v>10.767007977888058</v>
      </c>
      <c r="E364" s="2169">
        <v>10.649539658936312</v>
      </c>
      <c r="F364" s="2169">
        <v>7.2647411995196869</v>
      </c>
      <c r="G364" s="2169">
        <v>6.9314840853892363</v>
      </c>
      <c r="H364" s="2170"/>
      <c r="I364" s="2170"/>
      <c r="J364" s="2169">
        <v>7.1555643407788097</v>
      </c>
      <c r="K364" s="2169">
        <v>7.9472098694591873</v>
      </c>
      <c r="L364" s="2169">
        <v>8.2708549414728108</v>
      </c>
      <c r="M364" s="2169">
        <v>9.3870594288654488</v>
      </c>
      <c r="N364" s="2169">
        <v>11.041276791073763</v>
      </c>
      <c r="O364" s="2169">
        <v>12.669108846251495</v>
      </c>
      <c r="P364" s="2169">
        <v>14.224170225518842</v>
      </c>
      <c r="Q364" s="2169">
        <v>15.999075643198275</v>
      </c>
      <c r="R364" s="2169">
        <v>19.203532781667729</v>
      </c>
      <c r="S364" s="2169">
        <v>22.977199769528355</v>
      </c>
      <c r="T364" s="2169">
        <v>26.944563816072197</v>
      </c>
      <c r="U364" s="2169">
        <v>30.178646392089181</v>
      </c>
      <c r="V364" s="2169">
        <v>33.108245329000816</v>
      </c>
      <c r="W364" s="2171">
        <v>36.692678067408266</v>
      </c>
      <c r="X364" s="2517">
        <f>'3_3旧市区町年齢3区分人口'!X451/('3_3旧市区町年齢3区分人口'!X448-'3_3旧市区町年齢3区分人口'!X452)*100</f>
        <v>40.657493306767947</v>
      </c>
    </row>
    <row r="365" spans="1:24" ht="15" customHeight="1">
      <c r="A365" s="2150" t="s">
        <v>1565</v>
      </c>
      <c r="B365" s="2151" t="s">
        <v>1566</v>
      </c>
      <c r="C365" s="2191" t="s">
        <v>2261</v>
      </c>
      <c r="D365" s="2165">
        <v>100</v>
      </c>
      <c r="E365" s="2165">
        <v>100</v>
      </c>
      <c r="F365" s="2165">
        <v>100.00000000000001</v>
      </c>
      <c r="G365" s="2165">
        <v>99.999999999999986</v>
      </c>
      <c r="H365" s="2165"/>
      <c r="I365" s="2165"/>
      <c r="J365" s="2165">
        <v>99.999999999999986</v>
      </c>
      <c r="K365" s="2165">
        <v>100</v>
      </c>
      <c r="L365" s="2165">
        <v>100</v>
      </c>
      <c r="M365" s="2165">
        <v>100</v>
      </c>
      <c r="N365" s="2165">
        <v>100</v>
      </c>
      <c r="O365" s="2165">
        <v>100</v>
      </c>
      <c r="P365" s="2165">
        <v>99.999999999999986</v>
      </c>
      <c r="Q365" s="2165">
        <v>100.00000000000001</v>
      </c>
      <c r="R365" s="2165">
        <v>100</v>
      </c>
      <c r="S365" s="2165">
        <v>100</v>
      </c>
      <c r="T365" s="2165">
        <v>100</v>
      </c>
      <c r="U365" s="2165">
        <v>100</v>
      </c>
      <c r="V365" s="2165">
        <v>100</v>
      </c>
      <c r="W365" s="2166">
        <v>100</v>
      </c>
      <c r="X365" s="2516">
        <f>'3_3旧市区町年齢3区分人口'!X453/'3_3旧市区町年齢3区分人口'!X453*100</f>
        <v>100</v>
      </c>
    </row>
    <row r="366" spans="1:24" ht="15" customHeight="1">
      <c r="A366" s="2150"/>
      <c r="B366" s="2151"/>
      <c r="C366" s="2191" t="s">
        <v>2592</v>
      </c>
      <c r="D366" s="2165">
        <v>39.210005652911249</v>
      </c>
      <c r="E366" s="2165">
        <v>40.736274648886365</v>
      </c>
      <c r="F366" s="2165">
        <v>39.229642034749844</v>
      </c>
      <c r="G366" s="2165">
        <v>39.660439013994456</v>
      </c>
      <c r="H366" s="2165"/>
      <c r="I366" s="2165"/>
      <c r="J366" s="2165">
        <v>36.059522436267159</v>
      </c>
      <c r="K366" s="2165">
        <v>35.094491818391333</v>
      </c>
      <c r="L366" s="2165">
        <v>32.454372733030112</v>
      </c>
      <c r="M366" s="2165">
        <v>29.442054885806023</v>
      </c>
      <c r="N366" s="2165">
        <v>27.216084275436792</v>
      </c>
      <c r="O366" s="2165">
        <v>25.820302486541912</v>
      </c>
      <c r="P366" s="2165">
        <v>24.400773195876287</v>
      </c>
      <c r="Q366" s="2165">
        <v>23.043308113749024</v>
      </c>
      <c r="R366" s="2165">
        <v>20.7535805113104</v>
      </c>
      <c r="S366" s="2165">
        <v>19.059440077230725</v>
      </c>
      <c r="T366" s="2165">
        <v>17.338191170167168</v>
      </c>
      <c r="U366" s="2165">
        <v>15.51124507303501</v>
      </c>
      <c r="V366" s="2165">
        <v>13.557764597777963</v>
      </c>
      <c r="W366" s="2166">
        <v>12.205777460770328</v>
      </c>
      <c r="X366" s="2516">
        <f>'3_3旧市区町年齢3区分人口'!X454/('3_3旧市区町年齢3区分人口'!X453-'3_3旧市区町年齢3区分人口'!X457)*100</f>
        <v>11.40194328772556</v>
      </c>
    </row>
    <row r="367" spans="1:24" ht="15" customHeight="1">
      <c r="A367" s="2150"/>
      <c r="B367" s="2151"/>
      <c r="C367" s="2191" t="s">
        <v>2593</v>
      </c>
      <c r="D367" s="2165">
        <v>50.155455059355567</v>
      </c>
      <c r="E367" s="2165">
        <v>48.978578521776143</v>
      </c>
      <c r="F367" s="2165">
        <v>53.987858488591165</v>
      </c>
      <c r="G367" s="2165">
        <v>53.455992043759323</v>
      </c>
      <c r="H367" s="2165"/>
      <c r="I367" s="2165"/>
      <c r="J367" s="2165">
        <v>57.123082247087318</v>
      </c>
      <c r="K367" s="2165">
        <v>57.513251901359766</v>
      </c>
      <c r="L367" s="2165">
        <v>60.078300420289018</v>
      </c>
      <c r="M367" s="2165">
        <v>62.179681347307202</v>
      </c>
      <c r="N367" s="2165">
        <v>63.45066803699897</v>
      </c>
      <c r="O367" s="2165">
        <v>63.669571904639831</v>
      </c>
      <c r="P367" s="2165">
        <v>63.975515463917517</v>
      </c>
      <c r="Q367" s="2165">
        <v>63.638142447169322</v>
      </c>
      <c r="R367" s="2165">
        <v>63.257930665238923</v>
      </c>
      <c r="S367" s="2165">
        <v>61.460488208522968</v>
      </c>
      <c r="T367" s="2165">
        <v>59.958565509358472</v>
      </c>
      <c r="U367" s="2165">
        <v>58.737151248164466</v>
      </c>
      <c r="V367" s="2165">
        <v>57.388689332553668</v>
      </c>
      <c r="W367" s="2166">
        <v>54.930456490727529</v>
      </c>
      <c r="X367" s="2516">
        <f>'3_3旧市区町年齢3区分人口'!X455/('3_3旧市区町年齢3区分人口'!X453-'3_3旧市区町年齢3区分人口'!X457)*100</f>
        <v>51.883799325798144</v>
      </c>
    </row>
    <row r="368" spans="1:24" ht="15" customHeight="1">
      <c r="A368" s="2174"/>
      <c r="B368" s="2175"/>
      <c r="C368" s="2192" t="s">
        <v>2594</v>
      </c>
      <c r="D368" s="2196">
        <v>10.634539287733183</v>
      </c>
      <c r="E368" s="2196">
        <v>10.285146829337496</v>
      </c>
      <c r="F368" s="2196">
        <v>6.7824994766589919</v>
      </c>
      <c r="G368" s="2196">
        <v>6.8835689422462165</v>
      </c>
      <c r="H368" s="2196"/>
      <c r="I368" s="2196"/>
      <c r="J368" s="2196">
        <v>6.8173953166455181</v>
      </c>
      <c r="K368" s="2196">
        <v>7.3922562802489056</v>
      </c>
      <c r="L368" s="2196">
        <v>7.4673268466808675</v>
      </c>
      <c r="M368" s="2196">
        <v>8.3782637668867768</v>
      </c>
      <c r="N368" s="2196">
        <v>9.333247687564235</v>
      </c>
      <c r="O368" s="2196">
        <v>10.510125608818251</v>
      </c>
      <c r="P368" s="2196">
        <v>11.623711340206185</v>
      </c>
      <c r="Q368" s="2196">
        <v>13.318549439081659</v>
      </c>
      <c r="R368" s="2196">
        <v>15.988488823450675</v>
      </c>
      <c r="S368" s="2196">
        <v>19.480071714246311</v>
      </c>
      <c r="T368" s="2196">
        <v>22.703243320474353</v>
      </c>
      <c r="U368" s="2196">
        <v>25.751603678800528</v>
      </c>
      <c r="V368" s="2196">
        <v>29.053546069668368</v>
      </c>
      <c r="W368" s="2197">
        <v>32.863766048502143</v>
      </c>
      <c r="X368" s="2517">
        <f>'3_3旧市区町年齢3区分人口'!X456/('3_3旧市区町年齢3区分人口'!X453-'3_3旧市区町年齢3区分人口'!X457)*100</f>
        <v>36.714257386476298</v>
      </c>
    </row>
    <row r="369" spans="1:24" ht="15" customHeight="1">
      <c r="A369" s="2150" t="s">
        <v>1567</v>
      </c>
      <c r="B369" s="2151" t="s">
        <v>1568</v>
      </c>
      <c r="C369" s="2191" t="s">
        <v>2261</v>
      </c>
      <c r="D369" s="2165">
        <v>100</v>
      </c>
      <c r="E369" s="2165">
        <v>100.00000000000001</v>
      </c>
      <c r="F369" s="2165">
        <v>100</v>
      </c>
      <c r="G369" s="2165">
        <v>99.999999999999986</v>
      </c>
      <c r="H369" s="2165"/>
      <c r="I369" s="2165"/>
      <c r="J369" s="2165">
        <v>100</v>
      </c>
      <c r="K369" s="2165">
        <v>100</v>
      </c>
      <c r="L369" s="2165">
        <v>100</v>
      </c>
      <c r="M369" s="2165">
        <v>100.00000000000001</v>
      </c>
      <c r="N369" s="2165">
        <v>100</v>
      </c>
      <c r="O369" s="2165">
        <v>100</v>
      </c>
      <c r="P369" s="2165">
        <v>100</v>
      </c>
      <c r="Q369" s="2165">
        <v>100</v>
      </c>
      <c r="R369" s="2165">
        <v>99.999999999999986</v>
      </c>
      <c r="S369" s="2165">
        <v>100</v>
      </c>
      <c r="T369" s="2165">
        <v>99.999999999999986</v>
      </c>
      <c r="U369" s="2165">
        <v>100</v>
      </c>
      <c r="V369" s="2165">
        <v>100</v>
      </c>
      <c r="W369" s="2166">
        <v>100</v>
      </c>
      <c r="X369" s="2516">
        <f>'3_3旧市区町年齢3区分人口'!X458/'3_3旧市区町年齢3区分人口'!X458*100</f>
        <v>100</v>
      </c>
    </row>
    <row r="370" spans="1:24" ht="15" customHeight="1">
      <c r="A370" s="2150"/>
      <c r="B370" s="2151"/>
      <c r="C370" s="2191" t="s">
        <v>2592</v>
      </c>
      <c r="D370" s="2165">
        <v>35.852944366120809</v>
      </c>
      <c r="E370" s="2165">
        <v>36.530997005655983</v>
      </c>
      <c r="F370" s="2165">
        <v>37.018369175627242</v>
      </c>
      <c r="G370" s="2165">
        <v>37.271897810218981</v>
      </c>
      <c r="H370" s="2165"/>
      <c r="I370" s="2165"/>
      <c r="J370" s="2165">
        <v>36.666666666666664</v>
      </c>
      <c r="K370" s="2165">
        <v>35.788085293471092</v>
      </c>
      <c r="L370" s="2165">
        <v>32.722818478768083</v>
      </c>
      <c r="M370" s="2165">
        <v>29.563781210531431</v>
      </c>
      <c r="N370" s="2165">
        <v>25.02503616334706</v>
      </c>
      <c r="O370" s="2165">
        <v>21.734488076877447</v>
      </c>
      <c r="P370" s="2165">
        <v>19.457755359394703</v>
      </c>
      <c r="Q370" s="2165">
        <v>18.958961583846857</v>
      </c>
      <c r="R370" s="2165">
        <v>18.123463534553398</v>
      </c>
      <c r="S370" s="2165">
        <v>16.435643564356436</v>
      </c>
      <c r="T370" s="2165">
        <v>14.460193003618818</v>
      </c>
      <c r="U370" s="2165">
        <v>12.751348700343307</v>
      </c>
      <c r="V370" s="2165">
        <v>11.245706020611102</v>
      </c>
      <c r="W370" s="2166">
        <v>10.208674304418984</v>
      </c>
      <c r="X370" s="2516">
        <f>'3_3旧市区町年齢3区分人口'!X459/('3_3旧市区町年齢3区分人口'!X458-'3_3旧市区町年齢3区分人口'!X462)*100</f>
        <v>8.3216127519924985</v>
      </c>
    </row>
    <row r="371" spans="1:24" ht="15" customHeight="1">
      <c r="A371" s="2150"/>
      <c r="B371" s="2151"/>
      <c r="C371" s="2191" t="s">
        <v>2593</v>
      </c>
      <c r="D371" s="2165">
        <v>52.976900553085351</v>
      </c>
      <c r="E371" s="2165">
        <v>52.068315404236444</v>
      </c>
      <c r="F371" s="2165">
        <v>55.118727598566309</v>
      </c>
      <c r="G371" s="2165">
        <v>55.702554744525543</v>
      </c>
      <c r="H371" s="2165"/>
      <c r="I371" s="2165"/>
      <c r="J371" s="2165">
        <v>55.737179487179489</v>
      </c>
      <c r="K371" s="2165">
        <v>55.913387557704986</v>
      </c>
      <c r="L371" s="2165">
        <v>58.282781147923465</v>
      </c>
      <c r="M371" s="2165">
        <v>59.87564364130963</v>
      </c>
      <c r="N371" s="2165">
        <v>61.511071547791254</v>
      </c>
      <c r="O371" s="2165">
        <v>62.534108435164313</v>
      </c>
      <c r="P371" s="2165">
        <v>62.370744010088274</v>
      </c>
      <c r="Q371" s="2165">
        <v>61.360954503736721</v>
      </c>
      <c r="R371" s="2165">
        <v>59.027588090685597</v>
      </c>
      <c r="S371" s="2165">
        <v>56.605374823196605</v>
      </c>
      <c r="T371" s="2165">
        <v>53.739445114595895</v>
      </c>
      <c r="U371" s="2165">
        <v>51.92087624652607</v>
      </c>
      <c r="V371" s="2165">
        <v>50.587597179533539</v>
      </c>
      <c r="W371" s="2166">
        <v>48.527004909983631</v>
      </c>
      <c r="X371" s="2516">
        <f>'3_3旧市区町年齢3区分人口'!X460/('3_3旧市区町年齢3区分人口'!X458-'3_3旧市区町年齢3区分人口'!X462)*100</f>
        <v>45.921237693389592</v>
      </c>
    </row>
    <row r="372" spans="1:24" ht="15" customHeight="1">
      <c r="A372" s="2174"/>
      <c r="B372" s="2175"/>
      <c r="C372" s="2192" t="s">
        <v>2594</v>
      </c>
      <c r="D372" s="2196">
        <v>11.17015508079384</v>
      </c>
      <c r="E372" s="2196">
        <v>11.400687590107575</v>
      </c>
      <c r="F372" s="2196">
        <v>7.862903225806452</v>
      </c>
      <c r="G372" s="2196">
        <v>7.0255474452554738</v>
      </c>
      <c r="H372" s="2196"/>
      <c r="I372" s="2196"/>
      <c r="J372" s="2196">
        <v>7.5961538461538458</v>
      </c>
      <c r="K372" s="2196">
        <v>8.2985271488239167</v>
      </c>
      <c r="L372" s="2196">
        <v>8.9944003733084461</v>
      </c>
      <c r="M372" s="2196">
        <v>10.560575148158943</v>
      </c>
      <c r="N372" s="2196">
        <v>13.46389228886169</v>
      </c>
      <c r="O372" s="2196">
        <v>15.731403487958239</v>
      </c>
      <c r="P372" s="2196">
        <v>18.171500630517023</v>
      </c>
      <c r="Q372" s="2196">
        <v>19.680083912416414</v>
      </c>
      <c r="R372" s="2196">
        <v>22.848948374760994</v>
      </c>
      <c r="S372" s="2196">
        <v>26.958981612446959</v>
      </c>
      <c r="T372" s="2196">
        <v>31.800361881785282</v>
      </c>
      <c r="U372" s="2196">
        <v>35.327775053130622</v>
      </c>
      <c r="V372" s="2196">
        <v>38.166696799855359</v>
      </c>
      <c r="W372" s="2197">
        <v>41.264320785597377</v>
      </c>
      <c r="X372" s="2517">
        <f>'3_3旧市区町年齢3区分人口'!X461/('3_3旧市区町年齢3区分人口'!X458-'3_3旧市区町年齢3区分人口'!X462)*100</f>
        <v>45.757149554617911</v>
      </c>
    </row>
    <row r="373" spans="1:24" ht="15" customHeight="1">
      <c r="A373" s="2150" t="s">
        <v>1569</v>
      </c>
      <c r="B373" s="2151" t="s">
        <v>1570</v>
      </c>
      <c r="C373" s="2191" t="s">
        <v>2261</v>
      </c>
      <c r="D373" s="2165">
        <v>100</v>
      </c>
      <c r="E373" s="2165">
        <v>100</v>
      </c>
      <c r="F373" s="2165">
        <v>100.00000000000001</v>
      </c>
      <c r="G373" s="2165">
        <v>100</v>
      </c>
      <c r="H373" s="2165"/>
      <c r="I373" s="2165"/>
      <c r="J373" s="2165">
        <v>100</v>
      </c>
      <c r="K373" s="2165">
        <v>100.00000000000001</v>
      </c>
      <c r="L373" s="2165">
        <v>100</v>
      </c>
      <c r="M373" s="2165">
        <v>99.999999999999986</v>
      </c>
      <c r="N373" s="2165">
        <v>100</v>
      </c>
      <c r="O373" s="2165">
        <v>100</v>
      </c>
      <c r="P373" s="2165">
        <v>100</v>
      </c>
      <c r="Q373" s="2165">
        <v>100</v>
      </c>
      <c r="R373" s="2165">
        <v>100</v>
      </c>
      <c r="S373" s="2165">
        <v>100</v>
      </c>
      <c r="T373" s="2165">
        <v>100</v>
      </c>
      <c r="U373" s="2165">
        <v>100</v>
      </c>
      <c r="V373" s="2165">
        <v>100</v>
      </c>
      <c r="W373" s="2166">
        <v>100</v>
      </c>
      <c r="X373" s="2516">
        <f>'3_3旧市区町年齢3区分人口'!X463/'3_3旧市区町年齢3区分人口'!X463*100</f>
        <v>100</v>
      </c>
    </row>
    <row r="374" spans="1:24" ht="15" customHeight="1">
      <c r="A374" s="2150"/>
      <c r="B374" s="2151"/>
      <c r="C374" s="2191" t="s">
        <v>2592</v>
      </c>
      <c r="D374" s="2165">
        <v>36.656822209096276</v>
      </c>
      <c r="E374" s="2165">
        <v>37.364578426754591</v>
      </c>
      <c r="F374" s="2165">
        <v>38.070823894121858</v>
      </c>
      <c r="G374" s="2165">
        <v>38.439682727595596</v>
      </c>
      <c r="H374" s="2165"/>
      <c r="I374" s="2165"/>
      <c r="J374" s="2165">
        <v>36.833046471600689</v>
      </c>
      <c r="K374" s="2165">
        <v>35.769551243899535</v>
      </c>
      <c r="L374" s="2165">
        <v>33.96975909789851</v>
      </c>
      <c r="M374" s="2165">
        <v>29.911545623836126</v>
      </c>
      <c r="N374" s="2165">
        <v>25.305363781200214</v>
      </c>
      <c r="O374" s="2165">
        <v>20.463538722442056</v>
      </c>
      <c r="P374" s="2165">
        <v>18.156596794081381</v>
      </c>
      <c r="Q374" s="2165">
        <v>17.50415973377704</v>
      </c>
      <c r="R374" s="2165">
        <v>15.56406685236769</v>
      </c>
      <c r="S374" s="2165">
        <v>13.75641966250917</v>
      </c>
      <c r="T374" s="2165">
        <v>11.931818181818182</v>
      </c>
      <c r="U374" s="2165">
        <v>11.582039446076374</v>
      </c>
      <c r="V374" s="2165">
        <v>11.394712853236099</v>
      </c>
      <c r="W374" s="2166">
        <v>10.025445292620864</v>
      </c>
      <c r="X374" s="2516">
        <f>'3_3旧市区町年齢3区分人口'!X464/('3_3旧市区町年齢3区分人口'!X463-'3_3旧市区町年齢3区分人口'!X467)*100</f>
        <v>9.1281451141018142</v>
      </c>
    </row>
    <row r="375" spans="1:24" ht="15" customHeight="1">
      <c r="A375" s="2150"/>
      <c r="B375" s="2151"/>
      <c r="C375" s="2191" t="s">
        <v>2593</v>
      </c>
      <c r="D375" s="2165">
        <v>52.793857058476078</v>
      </c>
      <c r="E375" s="2165">
        <v>52.178520960904386</v>
      </c>
      <c r="F375" s="2165">
        <v>54.477167044235131</v>
      </c>
      <c r="G375" s="2165">
        <v>54.646620101811294</v>
      </c>
      <c r="H375" s="2165"/>
      <c r="I375" s="2165"/>
      <c r="J375" s="2165">
        <v>55.811818703384965</v>
      </c>
      <c r="K375" s="2165">
        <v>55.517200333293658</v>
      </c>
      <c r="L375" s="2165">
        <v>56.765761148129165</v>
      </c>
      <c r="M375" s="2165">
        <v>59.636871508379883</v>
      </c>
      <c r="N375" s="2165">
        <v>62.373871481678179</v>
      </c>
      <c r="O375" s="2165">
        <v>64.641040135669869</v>
      </c>
      <c r="P375" s="2165">
        <v>64.827373612823678</v>
      </c>
      <c r="Q375" s="2165">
        <v>62.163061564059895</v>
      </c>
      <c r="R375" s="2165">
        <v>57.799442896935936</v>
      </c>
      <c r="S375" s="2165">
        <v>54.988994864269991</v>
      </c>
      <c r="T375" s="2165">
        <v>50.833333333333329</v>
      </c>
      <c r="U375" s="2165">
        <v>47.419219471254721</v>
      </c>
      <c r="V375" s="2165">
        <v>46.125797629899729</v>
      </c>
      <c r="W375" s="2166">
        <v>42.798982188295163</v>
      </c>
      <c r="X375" s="2516">
        <f>'3_3旧市区町年齢3区分人口'!X465/('3_3旧市区町年齢3区分人口'!X463-'3_3旧市区町年齢3区分人口'!X467)*100</f>
        <v>39.672322995904032</v>
      </c>
    </row>
    <row r="376" spans="1:24" ht="15" customHeight="1">
      <c r="A376" s="2174"/>
      <c r="B376" s="2175"/>
      <c r="C376" s="2192" t="s">
        <v>2594</v>
      </c>
      <c r="D376" s="2196">
        <v>10.549320732427644</v>
      </c>
      <c r="E376" s="2196">
        <v>10.456900612341027</v>
      </c>
      <c r="F376" s="2196">
        <v>7.4520090616430199</v>
      </c>
      <c r="G376" s="2196">
        <v>6.9136971705931094</v>
      </c>
      <c r="H376" s="2196"/>
      <c r="I376" s="2196"/>
      <c r="J376" s="2196">
        <v>7.3551348250143436</v>
      </c>
      <c r="K376" s="2196">
        <v>8.7132484228068083</v>
      </c>
      <c r="L376" s="2196">
        <v>9.2644797539723225</v>
      </c>
      <c r="M376" s="2196">
        <v>10.451582867783985</v>
      </c>
      <c r="N376" s="2196">
        <v>12.320764737121614</v>
      </c>
      <c r="O376" s="2196">
        <v>14.895421141888072</v>
      </c>
      <c r="P376" s="2196">
        <v>17.016029593094945</v>
      </c>
      <c r="Q376" s="2196">
        <v>20.332778702163061</v>
      </c>
      <c r="R376" s="2196">
        <v>26.636490250696376</v>
      </c>
      <c r="S376" s="2196">
        <v>31.254585473220835</v>
      </c>
      <c r="T376" s="2196">
        <v>37.234848484848484</v>
      </c>
      <c r="U376" s="2196">
        <v>40.998741082668907</v>
      </c>
      <c r="V376" s="2196">
        <v>42.479489516864177</v>
      </c>
      <c r="W376" s="2197">
        <v>47.175572519083971</v>
      </c>
      <c r="X376" s="2517">
        <f>'3_3旧市区町年齢3区分人口'!X466/('3_3旧市区町年齢3区分人口'!X463-'3_3旧市区町年齢3区分人口'!X467)*100</f>
        <v>51.199531889994141</v>
      </c>
    </row>
    <row r="377" spans="1:24" ht="15" customHeight="1">
      <c r="A377" s="1001">
        <v>902</v>
      </c>
      <c r="B377" s="1002" t="s">
        <v>1454</v>
      </c>
      <c r="C377" s="2147" t="s">
        <v>2261</v>
      </c>
      <c r="D377" s="2162">
        <v>100.00000000000001</v>
      </c>
      <c r="E377" s="2162">
        <v>100</v>
      </c>
      <c r="F377" s="2162">
        <v>100</v>
      </c>
      <c r="G377" s="2162">
        <v>99.999999999999986</v>
      </c>
      <c r="H377" s="2163"/>
      <c r="I377" s="2163"/>
      <c r="J377" s="2162">
        <v>100</v>
      </c>
      <c r="K377" s="2162">
        <v>100</v>
      </c>
      <c r="L377" s="2162">
        <v>100</v>
      </c>
      <c r="M377" s="2162">
        <v>100</v>
      </c>
      <c r="N377" s="2162">
        <v>100</v>
      </c>
      <c r="O377" s="2162">
        <v>100.00000000000001</v>
      </c>
      <c r="P377" s="2162">
        <v>100</v>
      </c>
      <c r="Q377" s="2162">
        <v>100</v>
      </c>
      <c r="R377" s="2162">
        <v>100</v>
      </c>
      <c r="S377" s="2162">
        <v>100</v>
      </c>
      <c r="T377" s="2162">
        <v>100.00000000000001</v>
      </c>
      <c r="U377" s="2162">
        <v>100.00000000000001</v>
      </c>
      <c r="V377" s="2162">
        <v>100</v>
      </c>
      <c r="W377" s="2164">
        <v>100</v>
      </c>
      <c r="X377" s="2516">
        <f>'3_3旧市区町年齢3区分人口'!X468/'3_3旧市区町年齢3区分人口'!X468*100</f>
        <v>100</v>
      </c>
    </row>
    <row r="378" spans="1:24" ht="15" customHeight="1">
      <c r="A378" s="1001"/>
      <c r="B378" s="1002"/>
      <c r="C378" s="2147" t="s">
        <v>2592</v>
      </c>
      <c r="D378" s="2162">
        <v>38.015731671119028</v>
      </c>
      <c r="E378" s="2162">
        <v>39.487702595489061</v>
      </c>
      <c r="F378" s="2162">
        <v>39.356254572055597</v>
      </c>
      <c r="G378" s="2162">
        <v>39.577909270216963</v>
      </c>
      <c r="H378" s="2163"/>
      <c r="I378" s="2163"/>
      <c r="J378" s="2162">
        <v>37.18947227071304</v>
      </c>
      <c r="K378" s="2162">
        <v>37.206600840479688</v>
      </c>
      <c r="L378" s="2162">
        <v>36.291108624237395</v>
      </c>
      <c r="M378" s="2162">
        <v>32.323113669290102</v>
      </c>
      <c r="N378" s="2162">
        <v>27.411698096772792</v>
      </c>
      <c r="O378" s="2162">
        <v>24.026330224904004</v>
      </c>
      <c r="P378" s="2162">
        <v>22.269220042762853</v>
      </c>
      <c r="Q378" s="2162">
        <v>21.959925753176908</v>
      </c>
      <c r="R378" s="2162">
        <v>20.20666468901414</v>
      </c>
      <c r="S378" s="2162">
        <v>18.019257221458044</v>
      </c>
      <c r="T378" s="2162">
        <v>15.622815977635613</v>
      </c>
      <c r="U378" s="2162">
        <v>14.261178221789661</v>
      </c>
      <c r="V378" s="2162">
        <v>12.555548601114102</v>
      </c>
      <c r="W378" s="2164">
        <v>11.527299723290813</v>
      </c>
      <c r="X378" s="2516">
        <f>'3_3旧市区町年齢3区分人口'!X469/('3_3旧市区町年齢3区分人口'!X468-'3_3旧市区町年齢3区分人口'!X472)*100</f>
        <v>10.528293379424362</v>
      </c>
    </row>
    <row r="379" spans="1:24" ht="15" customHeight="1">
      <c r="A379" s="1001"/>
      <c r="B379" s="1002"/>
      <c r="C379" s="2147" t="s">
        <v>2593</v>
      </c>
      <c r="D379" s="2162">
        <v>50.923864648263582</v>
      </c>
      <c r="E379" s="2162">
        <v>49.529638444973365</v>
      </c>
      <c r="F379" s="2162">
        <v>52.947291418011012</v>
      </c>
      <c r="G379" s="2162">
        <v>53.124260355029584</v>
      </c>
      <c r="H379" s="2163"/>
      <c r="I379" s="2163"/>
      <c r="J379" s="2162">
        <v>55.290721095743258</v>
      </c>
      <c r="K379" s="2162">
        <v>54.480850046123884</v>
      </c>
      <c r="L379" s="2162">
        <v>54.748926031551207</v>
      </c>
      <c r="M379" s="2162">
        <v>57.907513998198837</v>
      </c>
      <c r="N379" s="2162">
        <v>61.221201167196547</v>
      </c>
      <c r="O379" s="2162">
        <v>63.03711830316329</v>
      </c>
      <c r="P379" s="2162">
        <v>63.075206842056332</v>
      </c>
      <c r="Q379" s="2162">
        <v>61.891390224168298</v>
      </c>
      <c r="R379" s="2162">
        <v>60.318402056758622</v>
      </c>
      <c r="S379" s="2162">
        <v>58.719241937948951</v>
      </c>
      <c r="T379" s="2162">
        <v>57.319498951669267</v>
      </c>
      <c r="U379" s="2162">
        <v>56.054273773401277</v>
      </c>
      <c r="V379" s="2162">
        <v>54.2592476685235</v>
      </c>
      <c r="W379" s="2164">
        <v>51.575892555848014</v>
      </c>
      <c r="X379" s="2516">
        <f>'3_3旧市区町年齢3区分人口'!X470/('3_3旧市区町年齢3区分人口'!X468-'3_3旧市区町年齢3区分人口'!X472)*100</f>
        <v>48.41061095663936</v>
      </c>
    </row>
    <row r="380" spans="1:24" ht="15" customHeight="1">
      <c r="A380" s="2153"/>
      <c r="B380" s="2154"/>
      <c r="C380" s="2168" t="s">
        <v>2594</v>
      </c>
      <c r="D380" s="2169">
        <v>11.060403680617394</v>
      </c>
      <c r="E380" s="2169">
        <v>10.982658959537572</v>
      </c>
      <c r="F380" s="2169">
        <v>7.6964540099333929</v>
      </c>
      <c r="G380" s="2169">
        <v>7.2978303747534516</v>
      </c>
      <c r="H380" s="2170"/>
      <c r="I380" s="2170"/>
      <c r="J380" s="2169">
        <v>7.519806633543709</v>
      </c>
      <c r="K380" s="2169">
        <v>8.3125491133964271</v>
      </c>
      <c r="L380" s="2169">
        <v>8.9599653442113993</v>
      </c>
      <c r="M380" s="2169">
        <v>9.7693723325110611</v>
      </c>
      <c r="N380" s="2169">
        <v>11.367100736030661</v>
      </c>
      <c r="O380" s="2169">
        <v>12.936551471932711</v>
      </c>
      <c r="P380" s="2169">
        <v>14.655573115180811</v>
      </c>
      <c r="Q380" s="2169">
        <v>16.148684022654798</v>
      </c>
      <c r="R380" s="2169">
        <v>19.474933254227235</v>
      </c>
      <c r="S380" s="2169">
        <v>23.261500840593001</v>
      </c>
      <c r="T380" s="2169">
        <v>27.057685070695126</v>
      </c>
      <c r="U380" s="2169">
        <v>29.68454800480907</v>
      </c>
      <c r="V380" s="2169">
        <v>33.185203730362396</v>
      </c>
      <c r="W380" s="2171">
        <v>36.896807720861176</v>
      </c>
      <c r="X380" s="2517">
        <f>'3_3旧市区町年齢3区分人口'!X471/('3_3旧市区町年齢3区分人口'!X468-'3_3旧市区町年齢3区分人口'!X472)*100</f>
        <v>41.061095663936278</v>
      </c>
    </row>
    <row r="381" spans="1:24" ht="15" customHeight="1">
      <c r="A381" s="2150" t="s">
        <v>1579</v>
      </c>
      <c r="B381" s="2151" t="s">
        <v>1580</v>
      </c>
      <c r="C381" s="2191" t="s">
        <v>2261</v>
      </c>
      <c r="D381" s="2165">
        <v>100</v>
      </c>
      <c r="E381" s="2165">
        <v>100</v>
      </c>
      <c r="F381" s="2165">
        <v>100</v>
      </c>
      <c r="G381" s="2165">
        <v>100</v>
      </c>
      <c r="H381" s="2165"/>
      <c r="I381" s="2165"/>
      <c r="J381" s="2165">
        <v>100</v>
      </c>
      <c r="K381" s="2165">
        <v>100</v>
      </c>
      <c r="L381" s="2165">
        <v>100.00000000000001</v>
      </c>
      <c r="M381" s="2165">
        <v>100</v>
      </c>
      <c r="N381" s="2165">
        <v>100</v>
      </c>
      <c r="O381" s="2165">
        <v>99.999999999999986</v>
      </c>
      <c r="P381" s="2165">
        <v>100</v>
      </c>
      <c r="Q381" s="2165">
        <v>100</v>
      </c>
      <c r="R381" s="2165">
        <v>100</v>
      </c>
      <c r="S381" s="2165">
        <v>100</v>
      </c>
      <c r="T381" s="2165">
        <v>100</v>
      </c>
      <c r="U381" s="2165">
        <v>100</v>
      </c>
      <c r="V381" s="2165">
        <v>100</v>
      </c>
      <c r="W381" s="2166">
        <v>100</v>
      </c>
      <c r="X381" s="2516">
        <f>'3_3旧市区町年齢3区分人口'!X473/'3_3旧市区町年齢3区分人口'!X473*100</f>
        <v>100</v>
      </c>
    </row>
    <row r="382" spans="1:24" ht="15" customHeight="1">
      <c r="A382" s="2150"/>
      <c r="B382" s="2151"/>
      <c r="C382" s="2191" t="s">
        <v>2592</v>
      </c>
      <c r="D382" s="2165">
        <v>37.918116135937922</v>
      </c>
      <c r="E382" s="2165">
        <v>39.30289299407459</v>
      </c>
      <c r="F382" s="2165">
        <v>39.018308755432074</v>
      </c>
      <c r="G382" s="2165">
        <v>39.677371614621876</v>
      </c>
      <c r="H382" s="2165"/>
      <c r="I382" s="2165"/>
      <c r="J382" s="2165">
        <v>36.462438791353158</v>
      </c>
      <c r="K382" s="2165">
        <v>36.815078837672935</v>
      </c>
      <c r="L382" s="2165">
        <v>36.354919133158603</v>
      </c>
      <c r="M382" s="2165">
        <v>32.614406193833815</v>
      </c>
      <c r="N382" s="2165">
        <v>27.183373349339735</v>
      </c>
      <c r="O382" s="2165">
        <v>23.577235772357724</v>
      </c>
      <c r="P382" s="2165">
        <v>21.99516418376102</v>
      </c>
      <c r="Q382" s="2165">
        <v>22.27420505907541</v>
      </c>
      <c r="R382" s="2165">
        <v>20.771195517838017</v>
      </c>
      <c r="S382" s="2165">
        <v>18.728333474253827</v>
      </c>
      <c r="T382" s="2165">
        <v>15.808233826412405</v>
      </c>
      <c r="U382" s="2165">
        <v>14.095744680851062</v>
      </c>
      <c r="V382" s="2165">
        <v>12.584476756092567</v>
      </c>
      <c r="W382" s="2166">
        <v>12.017353579175705</v>
      </c>
      <c r="X382" s="2516">
        <f>'3_3旧市区町年齢3区分人口'!X474/('3_3旧市区町年齢3区分人口'!X473-'3_3旧市区町年齢3区分人口'!X477)*100</f>
        <v>11.54446177847114</v>
      </c>
    </row>
    <row r="383" spans="1:24" ht="15" customHeight="1">
      <c r="A383" s="2150"/>
      <c r="B383" s="2151"/>
      <c r="C383" s="2191" t="s">
        <v>2593</v>
      </c>
      <c r="D383" s="2165">
        <v>50.474979930425476</v>
      </c>
      <c r="E383" s="2165">
        <v>49.292436388985713</v>
      </c>
      <c r="F383" s="2165">
        <v>52.796181520267858</v>
      </c>
      <c r="G383" s="2165">
        <v>52.523309160870213</v>
      </c>
      <c r="H383" s="2165"/>
      <c r="I383" s="2165"/>
      <c r="J383" s="2165">
        <v>55.76854174131136</v>
      </c>
      <c r="K383" s="2165">
        <v>54.805775388147161</v>
      </c>
      <c r="L383" s="2165">
        <v>54.740139359457906</v>
      </c>
      <c r="M383" s="2165">
        <v>57.735379510576522</v>
      </c>
      <c r="N383" s="2165">
        <v>61.79471788715486</v>
      </c>
      <c r="O383" s="2165">
        <v>63.615950445218736</v>
      </c>
      <c r="P383" s="2165">
        <v>63.497387099290222</v>
      </c>
      <c r="Q383" s="2165">
        <v>61.91420188724129</v>
      </c>
      <c r="R383" s="2165">
        <v>60.146658976682865</v>
      </c>
      <c r="S383" s="2165">
        <v>58.848397733998482</v>
      </c>
      <c r="T383" s="2165">
        <v>58.438780965959722</v>
      </c>
      <c r="U383" s="2165">
        <v>57.845744680851062</v>
      </c>
      <c r="V383" s="2165">
        <v>55.826336268687285</v>
      </c>
      <c r="W383" s="2166">
        <v>52.635574837310195</v>
      </c>
      <c r="X383" s="2516">
        <f>'3_3旧市区町年齢3区分人口'!X475/('3_3旧市区町年齢3区分人口'!X473-'3_3旧市区町年齢3区分人口'!X477)*100</f>
        <v>49.381975279011158</v>
      </c>
    </row>
    <row r="384" spans="1:24" ht="15" customHeight="1">
      <c r="A384" s="2174"/>
      <c r="B384" s="2175"/>
      <c r="C384" s="2192" t="s">
        <v>2594</v>
      </c>
      <c r="D384" s="2196">
        <v>11.606903933636607</v>
      </c>
      <c r="E384" s="2196">
        <v>11.404670616939701</v>
      </c>
      <c r="F384" s="2196">
        <v>8.1855097243000632</v>
      </c>
      <c r="G384" s="2196">
        <v>7.7993192245079186</v>
      </c>
      <c r="H384" s="2196"/>
      <c r="I384" s="2196"/>
      <c r="J384" s="2196">
        <v>7.7690194673354833</v>
      </c>
      <c r="K384" s="2196">
        <v>8.3791457741799071</v>
      </c>
      <c r="L384" s="2196">
        <v>8.9049415073834943</v>
      </c>
      <c r="M384" s="2196">
        <v>9.6502142955896577</v>
      </c>
      <c r="N384" s="2196">
        <v>11.021908763505401</v>
      </c>
      <c r="O384" s="2196">
        <v>12.806813782423538</v>
      </c>
      <c r="P384" s="2196">
        <v>14.507448716948756</v>
      </c>
      <c r="Q384" s="2196">
        <v>15.811593053683293</v>
      </c>
      <c r="R384" s="2196">
        <v>19.082145505479115</v>
      </c>
      <c r="S384" s="2196">
        <v>22.423268791747695</v>
      </c>
      <c r="T384" s="2196">
        <v>25.752985207627876</v>
      </c>
      <c r="U384" s="2196">
        <v>28.058510638297875</v>
      </c>
      <c r="V384" s="2196">
        <v>31.589186975220152</v>
      </c>
      <c r="W384" s="2197">
        <v>35.347071583514101</v>
      </c>
      <c r="X384" s="2517">
        <f>'3_3旧市区町年齢3区分人口'!X476/('3_3旧市区町年齢3区分人口'!X473-'3_3旧市区町年齢3区分人口'!X477)*100</f>
        <v>39.073562942517704</v>
      </c>
    </row>
    <row r="385" spans="1:24" ht="15" customHeight="1">
      <c r="A385" s="2150" t="s">
        <v>1581</v>
      </c>
      <c r="B385" s="2151" t="s">
        <v>1582</v>
      </c>
      <c r="C385" s="2191" t="s">
        <v>2261</v>
      </c>
      <c r="D385" s="2165">
        <v>100</v>
      </c>
      <c r="E385" s="2165">
        <v>100</v>
      </c>
      <c r="F385" s="2165">
        <v>100</v>
      </c>
      <c r="G385" s="2165">
        <v>100</v>
      </c>
      <c r="H385" s="2165"/>
      <c r="I385" s="2165"/>
      <c r="J385" s="2165">
        <v>100</v>
      </c>
      <c r="K385" s="2165">
        <v>100</v>
      </c>
      <c r="L385" s="2165">
        <v>100</v>
      </c>
      <c r="M385" s="2165">
        <v>99.999999999999986</v>
      </c>
      <c r="N385" s="2165">
        <v>100</v>
      </c>
      <c r="O385" s="2165">
        <v>100</v>
      </c>
      <c r="P385" s="2165">
        <v>100.00000000000001</v>
      </c>
      <c r="Q385" s="2165">
        <v>100</v>
      </c>
      <c r="R385" s="2165">
        <v>100</v>
      </c>
      <c r="S385" s="2165">
        <v>100</v>
      </c>
      <c r="T385" s="2165">
        <v>100</v>
      </c>
      <c r="U385" s="2165">
        <v>100</v>
      </c>
      <c r="V385" s="2165">
        <v>100</v>
      </c>
      <c r="W385" s="2166">
        <v>100</v>
      </c>
      <c r="X385" s="2516">
        <f>'3_3旧市区町年齢3区分人口'!X478/'3_3旧市区町年齢3区分人口'!X478*100</f>
        <v>100</v>
      </c>
    </row>
    <row r="386" spans="1:24" ht="15" customHeight="1">
      <c r="A386" s="2150"/>
      <c r="B386" s="2151"/>
      <c r="C386" s="2191" t="s">
        <v>2592</v>
      </c>
      <c r="D386" s="2165">
        <v>38.137287570809733</v>
      </c>
      <c r="E386" s="2165">
        <v>39.706367535466839</v>
      </c>
      <c r="F386" s="2165">
        <v>39.753686327077745</v>
      </c>
      <c r="G386" s="2165">
        <v>39.464346062859072</v>
      </c>
      <c r="H386" s="2165"/>
      <c r="I386" s="2165"/>
      <c r="J386" s="2165">
        <v>38.122987271890814</v>
      </c>
      <c r="K386" s="2165">
        <v>37.716262975778548</v>
      </c>
      <c r="L386" s="2165">
        <v>36.208326422292252</v>
      </c>
      <c r="M386" s="2165">
        <v>31.942562991059333</v>
      </c>
      <c r="N386" s="2165">
        <v>27.727603031246755</v>
      </c>
      <c r="O386" s="2165">
        <v>24.673585537328425</v>
      </c>
      <c r="P386" s="2165">
        <v>22.673415391694469</v>
      </c>
      <c r="Q386" s="2165">
        <v>21.488095238095241</v>
      </c>
      <c r="R386" s="2165">
        <v>19.359624180986525</v>
      </c>
      <c r="S386" s="2165">
        <v>16.944373237631378</v>
      </c>
      <c r="T386" s="2165">
        <v>15.340832091069251</v>
      </c>
      <c r="U386" s="2165">
        <v>14.512177547197002</v>
      </c>
      <c r="V386" s="2165">
        <v>12.510062791820964</v>
      </c>
      <c r="W386" s="2166">
        <v>10.720028586742899</v>
      </c>
      <c r="X386" s="2516">
        <f>'3_3旧市区町年齢3区分人口'!X479/('3_3旧市区町年齢3区分人口'!X478-'3_3旧市区町年齢3区分人口'!X482)*100</f>
        <v>8.8258946521913941</v>
      </c>
    </row>
    <row r="387" spans="1:24" ht="15" customHeight="1">
      <c r="A387" s="2150"/>
      <c r="B387" s="2151"/>
      <c r="C387" s="2191" t="s">
        <v>2593</v>
      </c>
      <c r="D387" s="2165">
        <v>51.482839053648789</v>
      </c>
      <c r="E387" s="2165">
        <v>49.810293632464528</v>
      </c>
      <c r="F387" s="2165">
        <v>53.125</v>
      </c>
      <c r="G387" s="2165">
        <v>53.810408921933082</v>
      </c>
      <c r="H387" s="2165"/>
      <c r="I387" s="2165"/>
      <c r="J387" s="2165">
        <v>54.677196748964882</v>
      </c>
      <c r="K387" s="2165">
        <v>54.057879836426551</v>
      </c>
      <c r="L387" s="2165">
        <v>54.760325095372366</v>
      </c>
      <c r="M387" s="2165">
        <v>58.132394111803485</v>
      </c>
      <c r="N387" s="2165">
        <v>60.427696460085123</v>
      </c>
      <c r="O387" s="2165">
        <v>62.202879142952796</v>
      </c>
      <c r="P387" s="2165">
        <v>62.452548027148282</v>
      </c>
      <c r="Q387" s="2165">
        <v>61.857142857142854</v>
      </c>
      <c r="R387" s="2165">
        <v>60.576090987761155</v>
      </c>
      <c r="S387" s="2165">
        <v>58.523455524224552</v>
      </c>
      <c r="T387" s="2165">
        <v>55.617292316031985</v>
      </c>
      <c r="U387" s="2165">
        <v>53.336215593024924</v>
      </c>
      <c r="V387" s="2165">
        <v>51.795202060859765</v>
      </c>
      <c r="W387" s="2166">
        <v>49.830266214043242</v>
      </c>
      <c r="X387" s="2516">
        <f>'3_3旧市区町年齢3区分人口'!X480/('3_3旧市区町年齢3区分人口'!X478-'3_3旧市区町年齢3区分人口'!X482)*100</f>
        <v>46.783273019702456</v>
      </c>
    </row>
    <row r="388" spans="1:24" ht="15" customHeight="1">
      <c r="A388" s="2174"/>
      <c r="B388" s="2175"/>
      <c r="C388" s="2192" t="s">
        <v>2594</v>
      </c>
      <c r="D388" s="2196">
        <v>10.379873375541486</v>
      </c>
      <c r="E388" s="2196">
        <v>10.483338832068624</v>
      </c>
      <c r="F388" s="2196">
        <v>7.1213136729222528</v>
      </c>
      <c r="G388" s="2196">
        <v>6.7252450152078413</v>
      </c>
      <c r="H388" s="2196"/>
      <c r="I388" s="2196"/>
      <c r="J388" s="2196">
        <v>7.1998159791443026</v>
      </c>
      <c r="K388" s="2196">
        <v>8.2258571877949027</v>
      </c>
      <c r="L388" s="2196">
        <v>9.0313484823353782</v>
      </c>
      <c r="M388" s="2196">
        <v>9.92504289713718</v>
      </c>
      <c r="N388" s="2196">
        <v>11.844700508668121</v>
      </c>
      <c r="O388" s="2196">
        <v>13.123535319718782</v>
      </c>
      <c r="P388" s="2196">
        <v>14.874036581157252</v>
      </c>
      <c r="Q388" s="2196">
        <v>16.654761904761905</v>
      </c>
      <c r="R388" s="2196">
        <v>20.064284831252319</v>
      </c>
      <c r="S388" s="2196">
        <v>24.532171238144066</v>
      </c>
      <c r="T388" s="2196">
        <v>29.041875592898769</v>
      </c>
      <c r="U388" s="2196">
        <v>32.151606859778063</v>
      </c>
      <c r="V388" s="2196">
        <v>35.694735147319271</v>
      </c>
      <c r="W388" s="2197">
        <v>39.449705199213867</v>
      </c>
      <c r="X388" s="2517">
        <f>'3_3旧市区町年齢3区分人口'!X481/('3_3旧市区町年齢3区分人口'!X478-'3_3旧市区町年齢3区分人口'!X482)*100</f>
        <v>44.39083232810615</v>
      </c>
    </row>
    <row r="389" spans="1:24" ht="15" customHeight="1">
      <c r="A389" s="998" t="s">
        <v>12</v>
      </c>
      <c r="B389" s="1008"/>
      <c r="W389" s="1008"/>
      <c r="X389" s="2514"/>
    </row>
    <row r="390" spans="1:24" ht="15" customHeight="1">
      <c r="A390" s="1001">
        <v>221</v>
      </c>
      <c r="B390" s="1002" t="s">
        <v>2495</v>
      </c>
      <c r="C390" s="2147" t="s">
        <v>2261</v>
      </c>
      <c r="D390" s="2162">
        <v>100.00000000000001</v>
      </c>
      <c r="E390" s="2162">
        <v>100</v>
      </c>
      <c r="F390" s="2162">
        <v>100</v>
      </c>
      <c r="G390" s="2162">
        <v>100</v>
      </c>
      <c r="H390" s="2163"/>
      <c r="I390" s="2163"/>
      <c r="J390" s="2162">
        <v>100</v>
      </c>
      <c r="K390" s="2162">
        <v>100</v>
      </c>
      <c r="L390" s="2162">
        <v>100</v>
      </c>
      <c r="M390" s="2162">
        <v>100</v>
      </c>
      <c r="N390" s="2162">
        <v>100</v>
      </c>
      <c r="O390" s="2162">
        <v>100</v>
      </c>
      <c r="P390" s="2162">
        <v>100.00000000000001</v>
      </c>
      <c r="Q390" s="2162">
        <v>100</v>
      </c>
      <c r="R390" s="2162">
        <v>100</v>
      </c>
      <c r="S390" s="2162">
        <v>100</v>
      </c>
      <c r="T390" s="2162">
        <v>99.999999999999986</v>
      </c>
      <c r="U390" s="2162">
        <v>100</v>
      </c>
      <c r="V390" s="2162">
        <v>100.00000000000001</v>
      </c>
      <c r="W390" s="2164">
        <v>100</v>
      </c>
      <c r="X390" s="2516">
        <f>'3_3旧市区町年齢3区分人口'!X484/'3_3旧市区町年齢3区分人口'!X484*100</f>
        <v>100</v>
      </c>
    </row>
    <row r="391" spans="1:24" ht="15" customHeight="1">
      <c r="A391" s="1001"/>
      <c r="B391" s="1002"/>
      <c r="C391" s="2147" t="s">
        <v>2592</v>
      </c>
      <c r="D391" s="2162">
        <v>33.915554388869815</v>
      </c>
      <c r="E391" s="2162">
        <v>34.840761733882481</v>
      </c>
      <c r="F391" s="2162">
        <v>34.677500050031021</v>
      </c>
      <c r="G391" s="2162">
        <v>36.042504307869038</v>
      </c>
      <c r="H391" s="2163"/>
      <c r="I391" s="2163"/>
      <c r="J391" s="2162">
        <v>33.542973266528854</v>
      </c>
      <c r="K391" s="2162">
        <v>31.882350809155323</v>
      </c>
      <c r="L391" s="2162">
        <v>29.811474298114742</v>
      </c>
      <c r="M391" s="2162">
        <v>25.04963460482406</v>
      </c>
      <c r="N391" s="2162">
        <v>21.769365386386664</v>
      </c>
      <c r="O391" s="2162">
        <v>20.082805882073</v>
      </c>
      <c r="P391" s="2162">
        <v>19.53700371836392</v>
      </c>
      <c r="Q391" s="2162">
        <v>19.417168967528681</v>
      </c>
      <c r="R391" s="2162">
        <v>18.398889845918269</v>
      </c>
      <c r="S391" s="2162">
        <v>16.96683947086164</v>
      </c>
      <c r="T391" s="2162">
        <v>15.684835402050728</v>
      </c>
      <c r="U391" s="2162">
        <v>13.991378357466564</v>
      </c>
      <c r="V391" s="2162">
        <v>12.484677475310498</v>
      </c>
      <c r="W391" s="2164">
        <v>11.867203805271078</v>
      </c>
      <c r="X391" s="2516">
        <f>'3_3旧市区町年齢3区分人口'!X485/('3_3旧市区町年齢3区分人口'!X484-'3_3旧市区町年齢3区分人口'!X488)*100</f>
        <v>11.532805283934055</v>
      </c>
    </row>
    <row r="392" spans="1:24" ht="15" customHeight="1">
      <c r="A392" s="1001"/>
      <c r="B392" s="1002"/>
      <c r="C392" s="2147" t="s">
        <v>2593</v>
      </c>
      <c r="D392" s="2162">
        <v>55.269268824586561</v>
      </c>
      <c r="E392" s="2162">
        <v>54.340822900950123</v>
      </c>
      <c r="F392" s="2162">
        <v>58.212091496727972</v>
      </c>
      <c r="G392" s="2162">
        <v>56.761303027816524</v>
      </c>
      <c r="H392" s="2163"/>
      <c r="I392" s="2163"/>
      <c r="J392" s="2162">
        <v>59.750884692197189</v>
      </c>
      <c r="K392" s="2162">
        <v>60.363168481905007</v>
      </c>
      <c r="L392" s="2162">
        <v>61.496580186394375</v>
      </c>
      <c r="M392" s="2162">
        <v>64.539771047184558</v>
      </c>
      <c r="N392" s="2162">
        <v>65.390991986736665</v>
      </c>
      <c r="O392" s="2162">
        <v>65.171560462570781</v>
      </c>
      <c r="P392" s="2162">
        <v>63.98224781096318</v>
      </c>
      <c r="Q392" s="2162">
        <v>62.68957806727591</v>
      </c>
      <c r="R392" s="2162">
        <v>61.766676236960471</v>
      </c>
      <c r="S392" s="2162">
        <v>60.640865212727924</v>
      </c>
      <c r="T392" s="2162">
        <v>59.868321640582835</v>
      </c>
      <c r="U392" s="2162">
        <v>59.537968387310713</v>
      </c>
      <c r="V392" s="2162">
        <v>58.961075005203881</v>
      </c>
      <c r="W392" s="2164">
        <v>55.564723583944087</v>
      </c>
      <c r="X392" s="2516">
        <f>'3_3旧市区町年齢3区分人口'!X486/('3_3旧市区町年齢3区分人口'!X484-'3_3旧市区町年齢3区分人口'!X488)*100</f>
        <v>52.702598106246292</v>
      </c>
    </row>
    <row r="393" spans="1:24" ht="15" customHeight="1">
      <c r="A393" s="2153"/>
      <c r="B393" s="2154"/>
      <c r="C393" s="2168" t="s">
        <v>2594</v>
      </c>
      <c r="D393" s="2169">
        <v>10.815176786543626</v>
      </c>
      <c r="E393" s="2169">
        <v>10.818415365167395</v>
      </c>
      <c r="F393" s="2169">
        <v>7.1104084532410097</v>
      </c>
      <c r="G393" s="2169">
        <v>7.1961926643144336</v>
      </c>
      <c r="H393" s="2170"/>
      <c r="I393" s="2170"/>
      <c r="J393" s="2169">
        <v>6.7061420412739565</v>
      </c>
      <c r="K393" s="2169">
        <v>7.7544807089396723</v>
      </c>
      <c r="L393" s="2169">
        <v>8.6919455154908842</v>
      </c>
      <c r="M393" s="2169">
        <v>10.410594347991383</v>
      </c>
      <c r="N393" s="2169">
        <v>12.839642626876667</v>
      </c>
      <c r="O393" s="2169">
        <v>14.745633655356208</v>
      </c>
      <c r="P393" s="2169">
        <v>16.480748470672903</v>
      </c>
      <c r="Q393" s="2169">
        <v>17.893252965195412</v>
      </c>
      <c r="R393" s="2169">
        <v>19.834433917121256</v>
      </c>
      <c r="S393" s="2169">
        <v>22.39229531641044</v>
      </c>
      <c r="T393" s="2169">
        <v>24.446842957366432</v>
      </c>
      <c r="U393" s="2169">
        <v>26.470653255222725</v>
      </c>
      <c r="V393" s="2169">
        <v>28.554247519485624</v>
      </c>
      <c r="W393" s="2171">
        <v>32.568072610784839</v>
      </c>
      <c r="X393" s="2517">
        <f>'3_3旧市区町年齢3区分人口'!X487/('3_3旧市区町年齢3区分人口'!X484-'3_3旧市区町年齢3区分人口'!X488)*100</f>
        <v>35.764596609819655</v>
      </c>
    </row>
    <row r="394" spans="1:24" ht="15" customHeight="1">
      <c r="A394" s="1001">
        <v>223</v>
      </c>
      <c r="B394" s="1002" t="s">
        <v>1437</v>
      </c>
      <c r="C394" s="2147" t="s">
        <v>2261</v>
      </c>
      <c r="D394" s="2162">
        <v>100</v>
      </c>
      <c r="E394" s="2162">
        <v>100</v>
      </c>
      <c r="F394" s="2162">
        <v>100</v>
      </c>
      <c r="G394" s="2162">
        <v>100.00000000000001</v>
      </c>
      <c r="H394" s="2163"/>
      <c r="I394" s="2163"/>
      <c r="J394" s="2162">
        <v>100.00000000000001</v>
      </c>
      <c r="K394" s="2162">
        <v>100.00000000000001</v>
      </c>
      <c r="L394" s="2162">
        <v>100</v>
      </c>
      <c r="M394" s="2162">
        <v>100</v>
      </c>
      <c r="N394" s="2162">
        <v>100</v>
      </c>
      <c r="O394" s="2162">
        <v>100</v>
      </c>
      <c r="P394" s="2162">
        <v>100</v>
      </c>
      <c r="Q394" s="2162">
        <v>100</v>
      </c>
      <c r="R394" s="2162">
        <v>100</v>
      </c>
      <c r="S394" s="2162">
        <v>100</v>
      </c>
      <c r="T394" s="2162">
        <v>100</v>
      </c>
      <c r="U394" s="2162">
        <v>100</v>
      </c>
      <c r="V394" s="2162">
        <v>100</v>
      </c>
      <c r="W394" s="2164">
        <v>100</v>
      </c>
      <c r="X394" s="2516">
        <f>'3_3旧市区町年齢3区分人口'!X489/'3_3旧市区町年齢3区分人口'!X489*100</f>
        <v>100</v>
      </c>
    </row>
    <row r="395" spans="1:24" ht="15" customHeight="1">
      <c r="A395" s="1001"/>
      <c r="B395" s="1002"/>
      <c r="C395" s="2147" t="s">
        <v>2592</v>
      </c>
      <c r="D395" s="2162">
        <v>36.45268423929037</v>
      </c>
      <c r="E395" s="2162">
        <v>36.990209790209789</v>
      </c>
      <c r="F395" s="2162">
        <v>36.875743574136074</v>
      </c>
      <c r="G395" s="2162">
        <v>37.403183249638268</v>
      </c>
      <c r="H395" s="2163"/>
      <c r="I395" s="2163"/>
      <c r="J395" s="2162">
        <v>34.097473542406362</v>
      </c>
      <c r="K395" s="2162">
        <v>32.68342620490688</v>
      </c>
      <c r="L395" s="2162">
        <v>30.17955124436606</v>
      </c>
      <c r="M395" s="2162">
        <v>25.455671679164965</v>
      </c>
      <c r="N395" s="2162">
        <v>21.885396391546223</v>
      </c>
      <c r="O395" s="2162">
        <v>20.776243093922652</v>
      </c>
      <c r="P395" s="2162">
        <v>21.079170206352252</v>
      </c>
      <c r="Q395" s="2162">
        <v>20.954617221974818</v>
      </c>
      <c r="R395" s="2162">
        <v>19.170900002716579</v>
      </c>
      <c r="S395" s="2162">
        <v>17.475400086505193</v>
      </c>
      <c r="T395" s="2162">
        <v>16.057772835234839</v>
      </c>
      <c r="U395" s="2162">
        <v>14.971675590150735</v>
      </c>
      <c r="V395" s="2162">
        <v>13.923228026644216</v>
      </c>
      <c r="W395" s="2164">
        <v>12.925791224947766</v>
      </c>
      <c r="X395" s="2516">
        <f>'3_3旧市区町年齢3区分人口'!X490/('3_3旧市区町年齢3区分人口'!X489-'3_3旧市区町年齢3区分人口'!X493)*100</f>
        <v>12.144829501821807</v>
      </c>
    </row>
    <row r="396" spans="1:24" ht="15" customHeight="1">
      <c r="A396" s="1001"/>
      <c r="B396" s="1002"/>
      <c r="C396" s="2147" t="s">
        <v>2593</v>
      </c>
      <c r="D396" s="2162">
        <v>51.397822339933576</v>
      </c>
      <c r="E396" s="2162">
        <v>51.251748251748253</v>
      </c>
      <c r="F396" s="2162">
        <v>55.489306366378003</v>
      </c>
      <c r="G396" s="2162">
        <v>55.22739523931115</v>
      </c>
      <c r="H396" s="2163"/>
      <c r="I396" s="2163"/>
      <c r="J396" s="2162">
        <v>59.089196625301113</v>
      </c>
      <c r="K396" s="2162">
        <v>59.735228766533666</v>
      </c>
      <c r="L396" s="2162">
        <v>61.270331177738591</v>
      </c>
      <c r="M396" s="2162">
        <v>64.44772460692964</v>
      </c>
      <c r="N396" s="2162">
        <v>65.954362860810861</v>
      </c>
      <c r="O396" s="2162">
        <v>65.388121546961329</v>
      </c>
      <c r="P396" s="2162">
        <v>63.592392644761716</v>
      </c>
      <c r="Q396" s="2162">
        <v>62.510289731859714</v>
      </c>
      <c r="R396" s="2162">
        <v>61.855151992610899</v>
      </c>
      <c r="S396" s="2162">
        <v>60.598237456747405</v>
      </c>
      <c r="T396" s="2162">
        <v>59.258343973529939</v>
      </c>
      <c r="U396" s="2162">
        <v>58.589854069250002</v>
      </c>
      <c r="V396" s="2162">
        <v>57.258481397787534</v>
      </c>
      <c r="W396" s="2164">
        <v>54.725682890969587</v>
      </c>
      <c r="X396" s="2516">
        <f>'3_3旧市区町年齢3区分人口'!X491/('3_3旧市区町年齢3区分人口'!X489-'3_3旧市区町年齢3区分人口'!X493)*100</f>
        <v>52.668986814371841</v>
      </c>
    </row>
    <row r="397" spans="1:24" ht="15" customHeight="1">
      <c r="A397" s="2153"/>
      <c r="B397" s="2154"/>
      <c r="C397" s="2168" t="s">
        <v>2594</v>
      </c>
      <c r="D397" s="2169">
        <v>12.149493420776054</v>
      </c>
      <c r="E397" s="2169">
        <v>11.758041958041957</v>
      </c>
      <c r="F397" s="2169">
        <v>7.6349500594859316</v>
      </c>
      <c r="G397" s="2169">
        <v>7.3694215110505858</v>
      </c>
      <c r="H397" s="2170"/>
      <c r="I397" s="2170"/>
      <c r="J397" s="2169">
        <v>6.8133298322925349</v>
      </c>
      <c r="K397" s="2169">
        <v>7.5813450285594639</v>
      </c>
      <c r="L397" s="2169">
        <v>8.5501175778953549</v>
      </c>
      <c r="M397" s="2169">
        <v>10.096603713905401</v>
      </c>
      <c r="N397" s="2169">
        <v>12.160240747642909</v>
      </c>
      <c r="O397" s="2169">
        <v>13.835635359116022</v>
      </c>
      <c r="P397" s="2169">
        <v>15.328437148886026</v>
      </c>
      <c r="Q397" s="2169">
        <v>16.535093046165471</v>
      </c>
      <c r="R397" s="2169">
        <v>18.973948004672518</v>
      </c>
      <c r="S397" s="2169">
        <v>21.926362456747405</v>
      </c>
      <c r="T397" s="2169">
        <v>24.683883191235225</v>
      </c>
      <c r="U397" s="2169">
        <v>26.438470340599263</v>
      </c>
      <c r="V397" s="2169">
        <v>28.818290575568255</v>
      </c>
      <c r="W397" s="2171">
        <v>32.34852588408264</v>
      </c>
      <c r="X397" s="2517">
        <f>'3_3旧市区町年齢3区分人口'!X492/('3_3旧市区町年齢3区分人口'!X489-'3_3旧市区町年齢3区分人口'!X493)*100</f>
        <v>35.186183683806348</v>
      </c>
    </row>
    <row r="398" spans="1:24" ht="15" customHeight="1">
      <c r="A398" s="2150" t="s">
        <v>1515</v>
      </c>
      <c r="B398" s="2151" t="s">
        <v>1516</v>
      </c>
      <c r="C398" s="2191" t="s">
        <v>2261</v>
      </c>
      <c r="D398" s="2165">
        <v>100</v>
      </c>
      <c r="E398" s="2165">
        <v>100</v>
      </c>
      <c r="F398" s="2165">
        <v>100</v>
      </c>
      <c r="G398" s="2165">
        <v>100</v>
      </c>
      <c r="H398" s="2165"/>
      <c r="I398" s="2165"/>
      <c r="J398" s="2165">
        <v>100</v>
      </c>
      <c r="K398" s="2165">
        <v>99.999999999999986</v>
      </c>
      <c r="L398" s="2165">
        <v>99.999999999999986</v>
      </c>
      <c r="M398" s="2165">
        <v>100</v>
      </c>
      <c r="N398" s="2165">
        <v>100</v>
      </c>
      <c r="O398" s="2165">
        <v>100</v>
      </c>
      <c r="P398" s="2165">
        <v>100</v>
      </c>
      <c r="Q398" s="2165">
        <v>100</v>
      </c>
      <c r="R398" s="2165">
        <v>100</v>
      </c>
      <c r="S398" s="2165">
        <v>100.00000000000001</v>
      </c>
      <c r="T398" s="2165">
        <v>100</v>
      </c>
      <c r="U398" s="2165">
        <v>99.999999999999986</v>
      </c>
      <c r="V398" s="2165">
        <v>100</v>
      </c>
      <c r="W398" s="2166">
        <v>100.00000000000001</v>
      </c>
      <c r="X398" s="2516">
        <f>'3_3旧市区町年齢3区分人口'!X494/'3_3旧市区町年齢3区分人口'!X494*100</f>
        <v>100</v>
      </c>
    </row>
    <row r="399" spans="1:24" ht="15" customHeight="1">
      <c r="A399" s="2150"/>
      <c r="B399" s="2151"/>
      <c r="C399" s="2191" t="s">
        <v>2592</v>
      </c>
      <c r="D399" s="2165">
        <v>36.396396396396398</v>
      </c>
      <c r="E399" s="2165">
        <v>36.122284794851168</v>
      </c>
      <c r="F399" s="2165">
        <v>36.108912458445467</v>
      </c>
      <c r="G399" s="2165">
        <v>35.717603344170925</v>
      </c>
      <c r="H399" s="2165"/>
      <c r="I399" s="2165"/>
      <c r="J399" s="2165">
        <v>32.640280561122239</v>
      </c>
      <c r="K399" s="2165">
        <v>29.551580494976719</v>
      </c>
      <c r="L399" s="2165">
        <v>27.240097423407256</v>
      </c>
      <c r="M399" s="2165">
        <v>22.733478973238665</v>
      </c>
      <c r="N399" s="2165">
        <v>20.642837351066778</v>
      </c>
      <c r="O399" s="2165">
        <v>21.745483528161529</v>
      </c>
      <c r="P399" s="2165">
        <v>23.014527845036319</v>
      </c>
      <c r="Q399" s="2165">
        <v>23.498490101778323</v>
      </c>
      <c r="R399" s="2165">
        <v>21.111704970603956</v>
      </c>
      <c r="S399" s="2165">
        <v>19.095272133156335</v>
      </c>
      <c r="T399" s="2165">
        <v>17.464307259199678</v>
      </c>
      <c r="U399" s="2165">
        <v>16.848906560636181</v>
      </c>
      <c r="V399" s="2165">
        <v>15.876682064671622</v>
      </c>
      <c r="W399" s="2166">
        <v>15.113094634344254</v>
      </c>
      <c r="X399" s="2516">
        <f>'3_3旧市区町年齢3区分人口'!X495/('3_3旧市区町年齢3区分人口'!X494-'3_3旧市区町年齢3区分人口'!X498)*100</f>
        <v>13.665628245067499</v>
      </c>
    </row>
    <row r="400" spans="1:24" ht="15" customHeight="1">
      <c r="A400" s="2150"/>
      <c r="B400" s="2151"/>
      <c r="C400" s="2191" t="s">
        <v>2593</v>
      </c>
      <c r="D400" s="2165">
        <v>52.399672399672404</v>
      </c>
      <c r="E400" s="2165">
        <v>53.113435237329043</v>
      </c>
      <c r="F400" s="2165">
        <v>56.482507519392108</v>
      </c>
      <c r="G400" s="2165">
        <v>57.423749806471591</v>
      </c>
      <c r="H400" s="2165"/>
      <c r="I400" s="2165"/>
      <c r="J400" s="2165">
        <v>60.759018036072142</v>
      </c>
      <c r="K400" s="2165">
        <v>63.19529527076697</v>
      </c>
      <c r="L400" s="2165">
        <v>64.773746955518519</v>
      </c>
      <c r="M400" s="2165">
        <v>67.422173675587118</v>
      </c>
      <c r="N400" s="2165">
        <v>67.06844001108341</v>
      </c>
      <c r="O400" s="2165">
        <v>65.116896918172159</v>
      </c>
      <c r="P400" s="2165">
        <v>63.801452784503631</v>
      </c>
      <c r="Q400" s="2165">
        <v>62.532155239906054</v>
      </c>
      <c r="R400" s="2165">
        <v>64.778193479422768</v>
      </c>
      <c r="S400" s="2165">
        <v>64.484836107423675</v>
      </c>
      <c r="T400" s="2165">
        <v>64.3675849587774</v>
      </c>
      <c r="U400" s="2165">
        <v>62.902584493041743</v>
      </c>
      <c r="V400" s="2165">
        <v>61.699136372765615</v>
      </c>
      <c r="W400" s="2166">
        <v>59.823511512323769</v>
      </c>
      <c r="X400" s="2516">
        <f>'3_3旧市区町年齢3区分人口'!X496/('3_3旧市区町年齢3区分人口'!X494-'3_3旧市区町年齢3区分人口'!X498)*100</f>
        <v>58.587746625129796</v>
      </c>
    </row>
    <row r="401" spans="1:24" ht="15" customHeight="1">
      <c r="A401" s="2174"/>
      <c r="B401" s="2175"/>
      <c r="C401" s="2192" t="s">
        <v>2594</v>
      </c>
      <c r="D401" s="2196">
        <v>11.203931203931203</v>
      </c>
      <c r="E401" s="2196">
        <v>10.764279967819791</v>
      </c>
      <c r="F401" s="2196">
        <v>7.4085800221624183</v>
      </c>
      <c r="G401" s="2196">
        <v>6.8586468493574859</v>
      </c>
      <c r="H401" s="2196"/>
      <c r="I401" s="2196"/>
      <c r="J401" s="2196">
        <v>6.6007014028056119</v>
      </c>
      <c r="K401" s="2196">
        <v>7.25312423425631</v>
      </c>
      <c r="L401" s="2196">
        <v>7.9861556210742215</v>
      </c>
      <c r="M401" s="2196">
        <v>9.844347351174223</v>
      </c>
      <c r="N401" s="2196">
        <v>12.288722637849819</v>
      </c>
      <c r="O401" s="2196">
        <v>13.137619553666314</v>
      </c>
      <c r="P401" s="2196">
        <v>13.184019370460048</v>
      </c>
      <c r="Q401" s="2196">
        <v>13.969354658315625</v>
      </c>
      <c r="R401" s="2196">
        <v>14.110101549973276</v>
      </c>
      <c r="S401" s="2196">
        <v>16.419891759419993</v>
      </c>
      <c r="T401" s="2196">
        <v>18.168107782022926</v>
      </c>
      <c r="U401" s="2196">
        <v>20.248508946322065</v>
      </c>
      <c r="V401" s="2196">
        <v>22.424181562562765</v>
      </c>
      <c r="W401" s="2197">
        <v>25.063393853331984</v>
      </c>
      <c r="X401" s="2517">
        <f>'3_3旧市区町年齢3区分人口'!X497/('3_3旧市区町年齢3区分人口'!X494-'3_3旧市区町年齢3区分人口'!X498)*100</f>
        <v>27.746625129802698</v>
      </c>
    </row>
    <row r="402" spans="1:24" ht="15" customHeight="1">
      <c r="A402" s="2150" t="s">
        <v>1517</v>
      </c>
      <c r="B402" s="2151" t="s">
        <v>1518</v>
      </c>
      <c r="C402" s="2191" t="s">
        <v>2261</v>
      </c>
      <c r="D402" s="2165">
        <v>100</v>
      </c>
      <c r="E402" s="2165">
        <v>100</v>
      </c>
      <c r="F402" s="2165">
        <v>100</v>
      </c>
      <c r="G402" s="2165">
        <v>100</v>
      </c>
      <c r="H402" s="2165"/>
      <c r="I402" s="2165"/>
      <c r="J402" s="2165">
        <v>100</v>
      </c>
      <c r="K402" s="2165">
        <v>100</v>
      </c>
      <c r="L402" s="2165">
        <v>100</v>
      </c>
      <c r="M402" s="2165">
        <v>100</v>
      </c>
      <c r="N402" s="2165">
        <v>100.00000000000001</v>
      </c>
      <c r="O402" s="2165">
        <v>100.00000000000001</v>
      </c>
      <c r="P402" s="2165">
        <v>100</v>
      </c>
      <c r="Q402" s="2165">
        <v>100</v>
      </c>
      <c r="R402" s="2165">
        <v>100</v>
      </c>
      <c r="S402" s="2165">
        <v>100</v>
      </c>
      <c r="T402" s="2165">
        <v>100</v>
      </c>
      <c r="U402" s="2165">
        <v>100.00000000000001</v>
      </c>
      <c r="V402" s="2165">
        <v>100</v>
      </c>
      <c r="W402" s="2166">
        <v>100</v>
      </c>
      <c r="X402" s="2516">
        <f>'3_3旧市区町年齢3区分人口'!X499/'3_3旧市区町年齢3区分人口'!X499*100</f>
        <v>100</v>
      </c>
    </row>
    <row r="403" spans="1:24" ht="15" customHeight="1">
      <c r="A403" s="2150"/>
      <c r="B403" s="2151"/>
      <c r="C403" s="2191" t="s">
        <v>2592</v>
      </c>
      <c r="D403" s="2165">
        <v>36.301216925309816</v>
      </c>
      <c r="E403" s="2165">
        <v>36.457073760580414</v>
      </c>
      <c r="F403" s="2165">
        <v>35.884600893481888</v>
      </c>
      <c r="G403" s="2165">
        <v>36.993650098532953</v>
      </c>
      <c r="H403" s="2165"/>
      <c r="I403" s="2165"/>
      <c r="J403" s="2165">
        <v>33.936631362559773</v>
      </c>
      <c r="K403" s="2165">
        <v>32.576720537497728</v>
      </c>
      <c r="L403" s="2165">
        <v>29.742332468031918</v>
      </c>
      <c r="M403" s="2165">
        <v>25.236785823403608</v>
      </c>
      <c r="N403" s="2165">
        <v>21.819338422391859</v>
      </c>
      <c r="O403" s="2165">
        <v>21.129297102600773</v>
      </c>
      <c r="P403" s="2165">
        <v>21.225843820757202</v>
      </c>
      <c r="Q403" s="2165">
        <v>20.986304223298443</v>
      </c>
      <c r="R403" s="2165">
        <v>18.930666108085461</v>
      </c>
      <c r="S403" s="2165">
        <v>17.817149466379263</v>
      </c>
      <c r="T403" s="2165">
        <v>16.412490922294847</v>
      </c>
      <c r="U403" s="2165">
        <v>15.597105582844769</v>
      </c>
      <c r="V403" s="2165">
        <v>14.595359982572703</v>
      </c>
      <c r="W403" s="2166">
        <v>13.67905956465493</v>
      </c>
      <c r="X403" s="2516">
        <f>'3_3旧市区町年齢3区分人口'!X500/('3_3旧市区町年齢3区分人口'!X499-'3_3旧市区町年齢3区分人口'!X503)*100</f>
        <v>12.781209931227416</v>
      </c>
    </row>
    <row r="404" spans="1:24" ht="15" customHeight="1">
      <c r="A404" s="2150"/>
      <c r="B404" s="2151"/>
      <c r="C404" s="2191" t="s">
        <v>2593</v>
      </c>
      <c r="D404" s="2165">
        <v>51.267165345539802</v>
      </c>
      <c r="E404" s="2165">
        <v>51.797295811806087</v>
      </c>
      <c r="F404" s="2165">
        <v>56.574627267344859</v>
      </c>
      <c r="G404" s="2165">
        <v>55.840814539084739</v>
      </c>
      <c r="H404" s="2165"/>
      <c r="I404" s="2165"/>
      <c r="J404" s="2165">
        <v>59.15002010993431</v>
      </c>
      <c r="K404" s="2165">
        <v>59.910114399854727</v>
      </c>
      <c r="L404" s="2165">
        <v>61.772906451302759</v>
      </c>
      <c r="M404" s="2165">
        <v>64.950605968021179</v>
      </c>
      <c r="N404" s="2165">
        <v>66.205470737913487</v>
      </c>
      <c r="O404" s="2165">
        <v>65.045818104772508</v>
      </c>
      <c r="P404" s="2165">
        <v>63.366857985361492</v>
      </c>
      <c r="Q404" s="2165">
        <v>62.151747122845393</v>
      </c>
      <c r="R404" s="2165">
        <v>61.813992459153752</v>
      </c>
      <c r="S404" s="2165">
        <v>60.643499290258141</v>
      </c>
      <c r="T404" s="2165">
        <v>59.171075837742507</v>
      </c>
      <c r="U404" s="2165">
        <v>58.036233032271703</v>
      </c>
      <c r="V404" s="2165">
        <v>57.058054678139634</v>
      </c>
      <c r="W404" s="2166">
        <v>54.783733618313747</v>
      </c>
      <c r="X404" s="2516">
        <f>'3_3旧市区町年齢3区分人口'!X501/('3_3旧市区町年齢3区分人口'!X499-'3_3旧市区町年齢3区分人口'!X503)*100</f>
        <v>53.741694836227992</v>
      </c>
    </row>
    <row r="405" spans="1:24" ht="15" customHeight="1">
      <c r="A405" s="2174"/>
      <c r="B405" s="2175"/>
      <c r="C405" s="2192" t="s">
        <v>2594</v>
      </c>
      <c r="D405" s="2196">
        <v>12.431617729150386</v>
      </c>
      <c r="E405" s="2196">
        <v>11.745630427613499</v>
      </c>
      <c r="F405" s="2196">
        <v>7.5407718391732601</v>
      </c>
      <c r="G405" s="2196">
        <v>7.1655353623823084</v>
      </c>
      <c r="H405" s="2196"/>
      <c r="I405" s="2196"/>
      <c r="J405" s="2196">
        <v>6.9133485275059208</v>
      </c>
      <c r="K405" s="2196">
        <v>7.5131650626475395</v>
      </c>
      <c r="L405" s="2196">
        <v>8.4847610806653204</v>
      </c>
      <c r="M405" s="2196">
        <v>9.8126082085752113</v>
      </c>
      <c r="N405" s="2196">
        <v>11.975190839694656</v>
      </c>
      <c r="O405" s="2196">
        <v>13.82488479262673</v>
      </c>
      <c r="P405" s="2196">
        <v>15.40729819388131</v>
      </c>
      <c r="Q405" s="2196">
        <v>16.861948653856167</v>
      </c>
      <c r="R405" s="2196">
        <v>19.255341432760787</v>
      </c>
      <c r="S405" s="2196">
        <v>21.539351243362599</v>
      </c>
      <c r="T405" s="2196">
        <v>24.41643323996265</v>
      </c>
      <c r="U405" s="2196">
        <v>26.366661384883539</v>
      </c>
      <c r="V405" s="2196">
        <v>28.34658533928766</v>
      </c>
      <c r="W405" s="2197">
        <v>31.537206817031326</v>
      </c>
      <c r="X405" s="2517">
        <f>'3_3旧市区町年齢3区分人口'!X502/('3_3旧市区町年齢3区分人口'!X499-'3_3旧市区町年齢3区分人口'!X503)*100</f>
        <v>33.477095232544585</v>
      </c>
    </row>
    <row r="406" spans="1:24" ht="15" customHeight="1">
      <c r="A406" s="2150" t="s">
        <v>1519</v>
      </c>
      <c r="B406" s="2151" t="s">
        <v>1520</v>
      </c>
      <c r="C406" s="2191" t="s">
        <v>2261</v>
      </c>
      <c r="D406" s="2165">
        <v>100</v>
      </c>
      <c r="E406" s="2165">
        <v>100</v>
      </c>
      <c r="F406" s="2165">
        <v>100.00000000000001</v>
      </c>
      <c r="G406" s="2165">
        <v>100</v>
      </c>
      <c r="H406" s="2165"/>
      <c r="I406" s="2165"/>
      <c r="J406" s="2165">
        <v>100</v>
      </c>
      <c r="K406" s="2165">
        <v>100</v>
      </c>
      <c r="L406" s="2165">
        <v>100</v>
      </c>
      <c r="M406" s="2165">
        <v>100</v>
      </c>
      <c r="N406" s="2165">
        <v>100</v>
      </c>
      <c r="O406" s="2165">
        <v>100</v>
      </c>
      <c r="P406" s="2165">
        <v>100</v>
      </c>
      <c r="Q406" s="2165">
        <v>100</v>
      </c>
      <c r="R406" s="2165">
        <v>100</v>
      </c>
      <c r="S406" s="2165">
        <v>100</v>
      </c>
      <c r="T406" s="2165">
        <v>100</v>
      </c>
      <c r="U406" s="2165">
        <v>100.00000000000001</v>
      </c>
      <c r="V406" s="2165">
        <v>100</v>
      </c>
      <c r="W406" s="2166">
        <v>100</v>
      </c>
      <c r="X406" s="2516">
        <f>'3_3旧市区町年齢3区分人口'!X504/'3_3旧市区町年齢3区分人口'!X504*100</f>
        <v>100</v>
      </c>
    </row>
    <row r="407" spans="1:24" ht="15" customHeight="1">
      <c r="A407" s="2150"/>
      <c r="B407" s="2151"/>
      <c r="C407" s="2191" t="s">
        <v>2592</v>
      </c>
      <c r="D407" s="2165">
        <v>37.456613960663326</v>
      </c>
      <c r="E407" s="2165">
        <v>37.676194205168365</v>
      </c>
      <c r="F407" s="2165">
        <v>37.050465458108775</v>
      </c>
      <c r="G407" s="2165">
        <v>37.304174114183574</v>
      </c>
      <c r="H407" s="2165"/>
      <c r="I407" s="2165"/>
      <c r="J407" s="2165">
        <v>34.036824735105085</v>
      </c>
      <c r="K407" s="2165">
        <v>33.604630132031112</v>
      </c>
      <c r="L407" s="2165">
        <v>30.895813047711783</v>
      </c>
      <c r="M407" s="2165">
        <v>25.254825417479935</v>
      </c>
      <c r="N407" s="2165">
        <v>21.169145624351433</v>
      </c>
      <c r="O407" s="2165">
        <v>19.640718562874252</v>
      </c>
      <c r="P407" s="2165">
        <v>20.586453410880893</v>
      </c>
      <c r="Q407" s="2165">
        <v>20.889211066811647</v>
      </c>
      <c r="R407" s="2165">
        <v>19.920467254877593</v>
      </c>
      <c r="S407" s="2165">
        <v>17.745381425160236</v>
      </c>
      <c r="T407" s="2165">
        <v>15.889744629104175</v>
      </c>
      <c r="U407" s="2165">
        <v>13.710836447254959</v>
      </c>
      <c r="V407" s="2165">
        <v>12.763301607114993</v>
      </c>
      <c r="W407" s="2166">
        <v>11.886132845014149</v>
      </c>
      <c r="X407" s="2516">
        <f>'3_3旧市区町年齢3区分人口'!X505/('3_3旧市区町年齢3区分人口'!X504-'3_3旧市区町年齢3区分人口'!X508)*100</f>
        <v>11.182637483906566</v>
      </c>
    </row>
    <row r="408" spans="1:24" ht="15" customHeight="1">
      <c r="A408" s="2150"/>
      <c r="B408" s="2151"/>
      <c r="C408" s="2191" t="s">
        <v>2593</v>
      </c>
      <c r="D408" s="2165">
        <v>49.460084843810257</v>
      </c>
      <c r="E408" s="2165">
        <v>49.725920125293655</v>
      </c>
      <c r="F408" s="2165">
        <v>54.492895639392458</v>
      </c>
      <c r="G408" s="2165">
        <v>54.316055094101564</v>
      </c>
      <c r="H408" s="2165"/>
      <c r="I408" s="2165"/>
      <c r="J408" s="2165">
        <v>58.094493659892308</v>
      </c>
      <c r="K408" s="2165">
        <v>57.704829083016818</v>
      </c>
      <c r="L408" s="2165">
        <v>59.201557935735153</v>
      </c>
      <c r="M408" s="2165">
        <v>62.795489047928868</v>
      </c>
      <c r="N408" s="2165">
        <v>64.59126023290672</v>
      </c>
      <c r="O408" s="2165">
        <v>64.574850299401191</v>
      </c>
      <c r="P408" s="2165">
        <v>62.256149279050042</v>
      </c>
      <c r="Q408" s="2165">
        <v>61.217832548024646</v>
      </c>
      <c r="R408" s="2165">
        <v>59.264322107617751</v>
      </c>
      <c r="S408" s="2165">
        <v>57.722759834108331</v>
      </c>
      <c r="T408" s="2165">
        <v>56.532900959329822</v>
      </c>
      <c r="U408" s="2165">
        <v>57.272204656510496</v>
      </c>
      <c r="V408" s="2165">
        <v>55.89015447027618</v>
      </c>
      <c r="W408" s="2166">
        <v>51.689695355418678</v>
      </c>
      <c r="X408" s="2516">
        <f>'3_3旧市区町年齢3区分人口'!X506/('3_3旧市区町年齢3区分人口'!X504-'3_3旧市区町年齢3区分人口'!X508)*100</f>
        <v>47.96762920728343</v>
      </c>
    </row>
    <row r="409" spans="1:24" ht="15" customHeight="1">
      <c r="A409" s="2174"/>
      <c r="B409" s="2175"/>
      <c r="C409" s="2192" t="s">
        <v>2594</v>
      </c>
      <c r="D409" s="2196">
        <v>13.083301195526417</v>
      </c>
      <c r="E409" s="2196">
        <v>12.59788566953798</v>
      </c>
      <c r="F409" s="2196">
        <v>8.456638902498776</v>
      </c>
      <c r="G409" s="2196">
        <v>8.3797707917148561</v>
      </c>
      <c r="H409" s="2196"/>
      <c r="I409" s="2196"/>
      <c r="J409" s="2196">
        <v>7.8686816050026058</v>
      </c>
      <c r="K409" s="2196">
        <v>8.6905407849520699</v>
      </c>
      <c r="L409" s="2196">
        <v>9.9026290165530675</v>
      </c>
      <c r="M409" s="2196">
        <v>11.949685534591195</v>
      </c>
      <c r="N409" s="2196">
        <v>14.239594142741844</v>
      </c>
      <c r="O409" s="2196">
        <v>15.78443113772455</v>
      </c>
      <c r="P409" s="2196">
        <v>17.157397310069065</v>
      </c>
      <c r="Q409" s="2196">
        <v>17.892956385163707</v>
      </c>
      <c r="R409" s="2196">
        <v>20.815210637504659</v>
      </c>
      <c r="S409" s="2196">
        <v>24.531858740731433</v>
      </c>
      <c r="T409" s="2196">
        <v>27.577354411566002</v>
      </c>
      <c r="U409" s="2196">
        <v>29.016958896234552</v>
      </c>
      <c r="V409" s="2196">
        <v>31.346543922608834</v>
      </c>
      <c r="W409" s="2197">
        <v>36.424171799567176</v>
      </c>
      <c r="X409" s="2517">
        <f>'3_3旧市区町年齢3区分人口'!X507/('3_3旧市区町年齢3区分人口'!X504-'3_3旧市区町年齢3区分人口'!X508)*100</f>
        <v>40.849733308810002</v>
      </c>
    </row>
    <row r="410" spans="1:24" ht="15" customHeight="1">
      <c r="A410" s="2150" t="s">
        <v>1521</v>
      </c>
      <c r="B410" s="2151" t="s">
        <v>1522</v>
      </c>
      <c r="C410" s="2191" t="s">
        <v>2261</v>
      </c>
      <c r="D410" s="2165">
        <v>100</v>
      </c>
      <c r="E410" s="2165">
        <v>99.999999999999986</v>
      </c>
      <c r="F410" s="2165">
        <v>100</v>
      </c>
      <c r="G410" s="2165">
        <v>100</v>
      </c>
      <c r="H410" s="2165"/>
      <c r="I410" s="2165"/>
      <c r="J410" s="2165">
        <v>100</v>
      </c>
      <c r="K410" s="2165">
        <v>100</v>
      </c>
      <c r="L410" s="2165">
        <v>100</v>
      </c>
      <c r="M410" s="2165">
        <v>100</v>
      </c>
      <c r="N410" s="2165">
        <v>100</v>
      </c>
      <c r="O410" s="2165">
        <v>100</v>
      </c>
      <c r="P410" s="2165">
        <v>100.00000000000001</v>
      </c>
      <c r="Q410" s="2165">
        <v>100</v>
      </c>
      <c r="R410" s="2165">
        <v>100</v>
      </c>
      <c r="S410" s="2165">
        <v>100</v>
      </c>
      <c r="T410" s="2165">
        <v>100.00000000000001</v>
      </c>
      <c r="U410" s="2165">
        <v>100</v>
      </c>
      <c r="V410" s="2165">
        <v>100</v>
      </c>
      <c r="W410" s="2166">
        <v>100</v>
      </c>
      <c r="X410" s="2516">
        <f>'3_3旧市区町年齢3区分人口'!X509/'3_3旧市区町年齢3区分人口'!X509*100</f>
        <v>100</v>
      </c>
    </row>
    <row r="411" spans="1:24" ht="15" customHeight="1">
      <c r="A411" s="2150"/>
      <c r="B411" s="2151"/>
      <c r="C411" s="2191" t="s">
        <v>2592</v>
      </c>
      <c r="D411" s="2165">
        <v>37.069856741987891</v>
      </c>
      <c r="E411" s="2165">
        <v>38.127684787438895</v>
      </c>
      <c r="F411" s="2165">
        <v>38.061186877994842</v>
      </c>
      <c r="G411" s="2165">
        <v>37.918552036199095</v>
      </c>
      <c r="H411" s="2165"/>
      <c r="I411" s="2165"/>
      <c r="J411" s="2165">
        <v>34.450261780104711</v>
      </c>
      <c r="K411" s="2165">
        <v>33.124366767983787</v>
      </c>
      <c r="L411" s="2165">
        <v>30.947466542379654</v>
      </c>
      <c r="M411" s="2165">
        <v>26.47310600656299</v>
      </c>
      <c r="N411" s="2165">
        <v>21.931149026121094</v>
      </c>
      <c r="O411" s="2165">
        <v>19.63988500529581</v>
      </c>
      <c r="P411" s="2165">
        <v>20.024327200851452</v>
      </c>
      <c r="Q411" s="2165">
        <v>19.983397479435514</v>
      </c>
      <c r="R411" s="2165">
        <v>19.165201437198991</v>
      </c>
      <c r="S411" s="2165">
        <v>17.395664583815478</v>
      </c>
      <c r="T411" s="2165">
        <v>15.141242937853109</v>
      </c>
      <c r="U411" s="2165">
        <v>13.313187274406109</v>
      </c>
      <c r="V411" s="2165">
        <v>12.632585637280473</v>
      </c>
      <c r="W411" s="2166">
        <v>12.744288466831819</v>
      </c>
      <c r="X411" s="2516">
        <f>'3_3旧市区町年齢3区分人口'!X510/('3_3旧市区町年齢3区分人口'!X509-'3_3旧市区町年齢3区分人口'!X513)*100</f>
        <v>12.676326648114383</v>
      </c>
    </row>
    <row r="412" spans="1:24" ht="15" customHeight="1">
      <c r="A412" s="2150"/>
      <c r="B412" s="2151"/>
      <c r="C412" s="2191" t="s">
        <v>2593</v>
      </c>
      <c r="D412" s="2165">
        <v>50.982129670654267</v>
      </c>
      <c r="E412" s="2165">
        <v>50.111094652644049</v>
      </c>
      <c r="F412" s="2165">
        <v>54.589015849612977</v>
      </c>
      <c r="G412" s="2165">
        <v>54.917043740573156</v>
      </c>
      <c r="H412" s="2165"/>
      <c r="I412" s="2165"/>
      <c r="J412" s="2165">
        <v>58.922081921773952</v>
      </c>
      <c r="K412" s="2165">
        <v>59.314842958459977</v>
      </c>
      <c r="L412" s="2165">
        <v>60.536653572141951</v>
      </c>
      <c r="M412" s="2165">
        <v>63.397060921672136</v>
      </c>
      <c r="N412" s="2165">
        <v>66.027479993960441</v>
      </c>
      <c r="O412" s="2165">
        <v>66.62883946134059</v>
      </c>
      <c r="P412" s="2165">
        <v>64.489889007146118</v>
      </c>
      <c r="Q412" s="2165">
        <v>63.097124745302246</v>
      </c>
      <c r="R412" s="2165">
        <v>60.859261524348298</v>
      </c>
      <c r="S412" s="2165">
        <v>58.774974928643061</v>
      </c>
      <c r="T412" s="2165">
        <v>57.546408393866024</v>
      </c>
      <c r="U412" s="2165">
        <v>57.735247208931419</v>
      </c>
      <c r="V412" s="2165">
        <v>56.529299252303943</v>
      </c>
      <c r="W412" s="2166">
        <v>53.280117441967157</v>
      </c>
      <c r="X412" s="2516">
        <f>'3_3旧市区町年齢3区分人口'!X511/('3_3旧市区町年齢3区分人口'!X509-'3_3旧市区町年齢3区分人口'!X513)*100</f>
        <v>50.398234334516843</v>
      </c>
    </row>
    <row r="413" spans="1:24" ht="15" customHeight="1">
      <c r="A413" s="2174"/>
      <c r="B413" s="2175"/>
      <c r="C413" s="2192" t="s">
        <v>2594</v>
      </c>
      <c r="D413" s="2196">
        <v>11.948013587357851</v>
      </c>
      <c r="E413" s="2196">
        <v>11.761220559917049</v>
      </c>
      <c r="F413" s="2196">
        <v>7.3497972723921858</v>
      </c>
      <c r="G413" s="2196">
        <v>7.1644042232277521</v>
      </c>
      <c r="H413" s="2196"/>
      <c r="I413" s="2196"/>
      <c r="J413" s="2196">
        <v>6.6276562981213427</v>
      </c>
      <c r="K413" s="2196">
        <v>7.5607902735562309</v>
      </c>
      <c r="L413" s="2196">
        <v>8.5158798854783946</v>
      </c>
      <c r="M413" s="2196">
        <v>10.129833071764875</v>
      </c>
      <c r="N413" s="2196">
        <v>12.041370979918465</v>
      </c>
      <c r="O413" s="2196">
        <v>13.731275533363597</v>
      </c>
      <c r="P413" s="2196">
        <v>15.485783792002433</v>
      </c>
      <c r="Q413" s="2196">
        <v>16.919477775262244</v>
      </c>
      <c r="R413" s="2196">
        <v>19.975537038452718</v>
      </c>
      <c r="S413" s="2196">
        <v>23.829360487541464</v>
      </c>
      <c r="T413" s="2196">
        <v>27.312348668280872</v>
      </c>
      <c r="U413" s="2196">
        <v>28.95156551666247</v>
      </c>
      <c r="V413" s="2196">
        <v>30.838115110415583</v>
      </c>
      <c r="W413" s="2197">
        <v>33.975594091201025</v>
      </c>
      <c r="X413" s="2517">
        <f>'3_3旧市区町年齢3区分人口'!X512/('3_3旧市区町年齢3区分人口'!X509-'3_3旧市区町年齢3区分人口'!X513)*100</f>
        <v>36.925439017368774</v>
      </c>
    </row>
    <row r="414" spans="1:24" ht="15" customHeight="1">
      <c r="A414" s="2150" t="s">
        <v>1523</v>
      </c>
      <c r="B414" s="2151" t="s">
        <v>1524</v>
      </c>
      <c r="C414" s="2191" t="s">
        <v>2261</v>
      </c>
      <c r="D414" s="2165">
        <v>100</v>
      </c>
      <c r="E414" s="2165">
        <v>99.999999999999986</v>
      </c>
      <c r="F414" s="2165">
        <v>100.00000000000001</v>
      </c>
      <c r="G414" s="2165">
        <v>100</v>
      </c>
      <c r="H414" s="2165"/>
      <c r="I414" s="2165"/>
      <c r="J414" s="2165">
        <v>100</v>
      </c>
      <c r="K414" s="2165">
        <v>100</v>
      </c>
      <c r="L414" s="2165">
        <v>100</v>
      </c>
      <c r="M414" s="2165">
        <v>100</v>
      </c>
      <c r="N414" s="2165">
        <v>99.999999999999986</v>
      </c>
      <c r="O414" s="2165">
        <v>100</v>
      </c>
      <c r="P414" s="2165">
        <v>100</v>
      </c>
      <c r="Q414" s="2165">
        <v>100.00000000000001</v>
      </c>
      <c r="R414" s="2165">
        <v>99.999999999999986</v>
      </c>
      <c r="S414" s="2165">
        <v>100</v>
      </c>
      <c r="T414" s="2165">
        <v>100</v>
      </c>
      <c r="U414" s="2165">
        <v>100</v>
      </c>
      <c r="V414" s="2165">
        <v>100</v>
      </c>
      <c r="W414" s="2166">
        <v>100</v>
      </c>
      <c r="X414" s="2516">
        <f>'3_3旧市区町年齢3区分人口'!X514/'3_3旧市区町年齢3区分人口'!X514*100</f>
        <v>100</v>
      </c>
    </row>
    <row r="415" spans="1:24" ht="15" customHeight="1">
      <c r="A415" s="2150"/>
      <c r="B415" s="2151"/>
      <c r="C415" s="2191" t="s">
        <v>2592</v>
      </c>
      <c r="D415" s="2165">
        <v>36.280555761943681</v>
      </c>
      <c r="E415" s="2165">
        <v>36.75</v>
      </c>
      <c r="F415" s="2165">
        <v>36.87590794403242</v>
      </c>
      <c r="G415" s="2165">
        <v>37.694728560188828</v>
      </c>
      <c r="H415" s="2165"/>
      <c r="I415" s="2165"/>
      <c r="J415" s="2165">
        <v>34.02588151489968</v>
      </c>
      <c r="K415" s="2165">
        <v>32.805660490495889</v>
      </c>
      <c r="L415" s="2165">
        <v>30.248954888625445</v>
      </c>
      <c r="M415" s="2165">
        <v>26.203852327447834</v>
      </c>
      <c r="N415" s="2165">
        <v>22.964831161552475</v>
      </c>
      <c r="O415" s="2165">
        <v>21.307826086956521</v>
      </c>
      <c r="P415" s="2165">
        <v>21.03750438135296</v>
      </c>
      <c r="Q415" s="2165">
        <v>20.603720603720603</v>
      </c>
      <c r="R415" s="2165">
        <v>18.501254930082467</v>
      </c>
      <c r="S415" s="2165">
        <v>16.483123569794049</v>
      </c>
      <c r="T415" s="2165">
        <v>15.417856881271517</v>
      </c>
      <c r="U415" s="2165">
        <v>14.230351883428927</v>
      </c>
      <c r="V415" s="2165">
        <v>13.08752698887228</v>
      </c>
      <c r="W415" s="2166">
        <v>11.124834583149537</v>
      </c>
      <c r="X415" s="2516">
        <f>'3_3旧市区町年齢3区分人口'!X515/('3_3旧市区町年齢3区分人口'!X514-'3_3旧市区町年齢3区分人口'!X518)*100</f>
        <v>10.340188352873342</v>
      </c>
    </row>
    <row r="416" spans="1:24" ht="15" customHeight="1">
      <c r="A416" s="2150"/>
      <c r="B416" s="2151"/>
      <c r="C416" s="2191" t="s">
        <v>2593</v>
      </c>
      <c r="D416" s="2165">
        <v>52.329296381603385</v>
      </c>
      <c r="E416" s="2165">
        <v>51.696969696969695</v>
      </c>
      <c r="F416" s="2165">
        <v>55.508830950378474</v>
      </c>
      <c r="G416" s="2165">
        <v>54.673485444531863</v>
      </c>
      <c r="H416" s="2165"/>
      <c r="I416" s="2165"/>
      <c r="J416" s="2165">
        <v>59.37908108749852</v>
      </c>
      <c r="K416" s="2165">
        <v>59.842897403609761</v>
      </c>
      <c r="L416" s="2165">
        <v>61.452548823859729</v>
      </c>
      <c r="M416" s="2165">
        <v>64.279026217228463</v>
      </c>
      <c r="N416" s="2165">
        <v>65.412638363458029</v>
      </c>
      <c r="O416" s="2165">
        <v>65.217391304347828</v>
      </c>
      <c r="P416" s="2165">
        <v>64.100946372239747</v>
      </c>
      <c r="Q416" s="2165">
        <v>63.348543348543352</v>
      </c>
      <c r="R416" s="2165">
        <v>62.524202223018996</v>
      </c>
      <c r="S416" s="2165">
        <v>61.184210526315788</v>
      </c>
      <c r="T416" s="2165">
        <v>59.181132351864065</v>
      </c>
      <c r="U416" s="2165">
        <v>57.905751046349408</v>
      </c>
      <c r="V416" s="2165">
        <v>56.361069589769144</v>
      </c>
      <c r="W416" s="2166">
        <v>54.053815615350686</v>
      </c>
      <c r="X416" s="2516">
        <f>'3_3旧市区町年齢3区分人口'!X516/('3_3旧市区町年齢3区分人口'!X514-'3_3旧市区町年齢3区分人口'!X518)*100</f>
        <v>51.095521814337886</v>
      </c>
    </row>
    <row r="417" spans="1:24" ht="15" customHeight="1">
      <c r="A417" s="2174"/>
      <c r="B417" s="2175"/>
      <c r="C417" s="2192" t="s">
        <v>2594</v>
      </c>
      <c r="D417" s="2196">
        <v>11.390147856452931</v>
      </c>
      <c r="E417" s="2196">
        <v>11.553030303030303</v>
      </c>
      <c r="F417" s="2196">
        <v>7.615261105589112</v>
      </c>
      <c r="G417" s="2196">
        <v>7.6317859952793086</v>
      </c>
      <c r="H417" s="2196"/>
      <c r="I417" s="2196"/>
      <c r="J417" s="2196">
        <v>6.5950373976018053</v>
      </c>
      <c r="K417" s="2196">
        <v>7.3514421058943462</v>
      </c>
      <c r="L417" s="2196">
        <v>8.2984962875148192</v>
      </c>
      <c r="M417" s="2196">
        <v>9.5171214553237036</v>
      </c>
      <c r="N417" s="2196">
        <v>11.622530474989491</v>
      </c>
      <c r="O417" s="2196">
        <v>13.474782608695651</v>
      </c>
      <c r="P417" s="2196">
        <v>14.861549246407291</v>
      </c>
      <c r="Q417" s="2196">
        <v>16.047736047736048</v>
      </c>
      <c r="R417" s="2196">
        <v>18.97454284689853</v>
      </c>
      <c r="S417" s="2196">
        <v>22.332665903890163</v>
      </c>
      <c r="T417" s="2196">
        <v>25.401010766864424</v>
      </c>
      <c r="U417" s="2196">
        <v>27.863897070221672</v>
      </c>
      <c r="V417" s="2196">
        <v>30.551403421358579</v>
      </c>
      <c r="W417" s="2197">
        <v>34.821349801499778</v>
      </c>
      <c r="X417" s="2517">
        <f>'3_3旧市区町年齢3区分人口'!X517/('3_3旧市区町年齢3区分人口'!X514-'3_3旧市区町年齢3区分人口'!X518)*100</f>
        <v>38.564289832788781</v>
      </c>
    </row>
    <row r="418" spans="1:24" ht="15" customHeight="1">
      <c r="A418" s="2150" t="s">
        <v>1525</v>
      </c>
      <c r="B418" s="2151" t="s">
        <v>1526</v>
      </c>
      <c r="C418" s="2191" t="s">
        <v>2261</v>
      </c>
      <c r="D418" s="2165">
        <v>100</v>
      </c>
      <c r="E418" s="2165">
        <v>100</v>
      </c>
      <c r="F418" s="2165">
        <v>100</v>
      </c>
      <c r="G418" s="2165">
        <v>100.00000000000001</v>
      </c>
      <c r="H418" s="2165"/>
      <c r="I418" s="2165"/>
      <c r="J418" s="2165">
        <v>99.999999999999986</v>
      </c>
      <c r="K418" s="2165">
        <v>100</v>
      </c>
      <c r="L418" s="2165">
        <v>100</v>
      </c>
      <c r="M418" s="2165">
        <v>100</v>
      </c>
      <c r="N418" s="2165">
        <v>100</v>
      </c>
      <c r="O418" s="2165">
        <v>100</v>
      </c>
      <c r="P418" s="2165">
        <v>99.999999999999986</v>
      </c>
      <c r="Q418" s="2165">
        <v>100</v>
      </c>
      <c r="R418" s="2165">
        <v>100</v>
      </c>
      <c r="S418" s="2165">
        <v>100</v>
      </c>
      <c r="T418" s="2165">
        <v>100</v>
      </c>
      <c r="U418" s="2165">
        <v>100</v>
      </c>
      <c r="V418" s="2165">
        <v>100.00000000000001</v>
      </c>
      <c r="W418" s="2166">
        <v>100</v>
      </c>
      <c r="X418" s="2516">
        <f>'3_3旧市区町年齢3区分人口'!X519/'3_3旧市区町年齢3区分人口'!X519*100</f>
        <v>100</v>
      </c>
    </row>
    <row r="419" spans="1:24" ht="15" customHeight="1">
      <c r="A419" s="2150"/>
      <c r="B419" s="2151"/>
      <c r="C419" s="2191" t="s">
        <v>2592</v>
      </c>
      <c r="D419" s="2165">
        <v>35.108837395927374</v>
      </c>
      <c r="E419" s="2165">
        <v>36.587044136439594</v>
      </c>
      <c r="F419" s="2165">
        <v>37.387344654207382</v>
      </c>
      <c r="G419" s="2165">
        <v>38.255881781061632</v>
      </c>
      <c r="H419" s="2165"/>
      <c r="I419" s="2165"/>
      <c r="J419" s="2165">
        <v>35.000395663527733</v>
      </c>
      <c r="K419" s="2165">
        <v>33.395949036262657</v>
      </c>
      <c r="L419" s="2165">
        <v>31.204706283570637</v>
      </c>
      <c r="M419" s="2165">
        <v>25.515247598619791</v>
      </c>
      <c r="N419" s="2165">
        <v>21.926027936258116</v>
      </c>
      <c r="O419" s="2165">
        <v>21.064676616915424</v>
      </c>
      <c r="P419" s="2165">
        <v>21.055770951386819</v>
      </c>
      <c r="Q419" s="2165">
        <v>20.469271549185155</v>
      </c>
      <c r="R419" s="2165">
        <v>18.16201227965934</v>
      </c>
      <c r="S419" s="2165">
        <v>16.540035067212155</v>
      </c>
      <c r="T419" s="2165">
        <v>16.107778542629561</v>
      </c>
      <c r="U419" s="2165">
        <v>15.707015267937333</v>
      </c>
      <c r="V419" s="2165">
        <v>13.981344074623703</v>
      </c>
      <c r="W419" s="2166">
        <v>12.202380952380953</v>
      </c>
      <c r="X419" s="2516">
        <f>'3_3旧市区町年齢3区分人口'!X520/('3_3旧市区町年齢3区分人口'!X519-'3_3旧市区町年齢3区分人口'!X523)*100</f>
        <v>11.274690222058643</v>
      </c>
    </row>
    <row r="420" spans="1:24" ht="15" customHeight="1">
      <c r="A420" s="2150"/>
      <c r="B420" s="2151"/>
      <c r="C420" s="2191" t="s">
        <v>2593</v>
      </c>
      <c r="D420" s="2165">
        <v>52.3422610091283</v>
      </c>
      <c r="E420" s="2165">
        <v>51.607195517546444</v>
      </c>
      <c r="F420" s="2165">
        <v>55.08016317237454</v>
      </c>
      <c r="G420" s="2165">
        <v>54.685980944973757</v>
      </c>
      <c r="H420" s="2165"/>
      <c r="I420" s="2165"/>
      <c r="J420" s="2165">
        <v>58.661074622141328</v>
      </c>
      <c r="K420" s="2165">
        <v>59.343351845802026</v>
      </c>
      <c r="L420" s="2165">
        <v>60.550771591781057</v>
      </c>
      <c r="M420" s="2165">
        <v>64.524853119462833</v>
      </c>
      <c r="N420" s="2165">
        <v>66.525673814676367</v>
      </c>
      <c r="O420" s="2165">
        <v>65.522388059701498</v>
      </c>
      <c r="P420" s="2165">
        <v>63.048016701461371</v>
      </c>
      <c r="Q420" s="2165">
        <v>62.28156292951109</v>
      </c>
      <c r="R420" s="2165">
        <v>61.655773420479299</v>
      </c>
      <c r="S420" s="2165">
        <v>60.539645431521528</v>
      </c>
      <c r="T420" s="2165">
        <v>58.599665650506438</v>
      </c>
      <c r="U420" s="2165">
        <v>58.117952300169641</v>
      </c>
      <c r="V420" s="2165">
        <v>55.925376298494811</v>
      </c>
      <c r="W420" s="2166">
        <v>53.617216117216117</v>
      </c>
      <c r="X420" s="2516">
        <f>'3_3旧市区町年齢3区分人口'!X521/('3_3旧市区町年齢3区分人口'!X519-'3_3旧市区町年齢3区分人口'!X523)*100</f>
        <v>51.466077781867256</v>
      </c>
    </row>
    <row r="421" spans="1:24" ht="15" customHeight="1">
      <c r="A421" s="2174"/>
      <c r="B421" s="2175"/>
      <c r="C421" s="2192" t="s">
        <v>2594</v>
      </c>
      <c r="D421" s="2196">
        <v>12.548901594944329</v>
      </c>
      <c r="E421" s="2196">
        <v>11.805760346013958</v>
      </c>
      <c r="F421" s="2196">
        <v>7.5324921734180812</v>
      </c>
      <c r="G421" s="2196">
        <v>7.0581372739646122</v>
      </c>
      <c r="H421" s="2196"/>
      <c r="I421" s="2196"/>
      <c r="J421" s="2196">
        <v>6.3385297143309334</v>
      </c>
      <c r="K421" s="2196">
        <v>7.2606991179353155</v>
      </c>
      <c r="L421" s="2196">
        <v>8.2445221246483076</v>
      </c>
      <c r="M421" s="2196">
        <v>9.9598992819173748</v>
      </c>
      <c r="N421" s="2196">
        <v>11.548298249065512</v>
      </c>
      <c r="O421" s="2196">
        <v>13.412935323383085</v>
      </c>
      <c r="P421" s="2196">
        <v>15.896212347151803</v>
      </c>
      <c r="Q421" s="2196">
        <v>17.249165521303748</v>
      </c>
      <c r="R421" s="2196">
        <v>20.182214299861361</v>
      </c>
      <c r="S421" s="2196">
        <v>22.920319501266313</v>
      </c>
      <c r="T421" s="2196">
        <v>25.292555806863998</v>
      </c>
      <c r="U421" s="2196">
        <v>26.175032431893026</v>
      </c>
      <c r="V421" s="2196">
        <v>30.093279626881493</v>
      </c>
      <c r="W421" s="2197">
        <v>34.180402930402934</v>
      </c>
      <c r="X421" s="2517">
        <f>'3_3旧市区町年齢3区分人口'!X522/('3_3旧市区町年齢3区分人口'!X519-'3_3旧市区町年齢3区分人口'!X523)*100</f>
        <v>37.259231996074099</v>
      </c>
    </row>
    <row r="422" spans="1:24" ht="15" customHeight="1">
      <c r="A422" s="999" t="s">
        <v>13</v>
      </c>
      <c r="B422" s="1008"/>
      <c r="C422" s="2147"/>
      <c r="W422" s="1008"/>
      <c r="X422" s="2514"/>
    </row>
    <row r="423" spans="1:24" ht="15" customHeight="1">
      <c r="A423" s="1001" t="s">
        <v>1416</v>
      </c>
      <c r="B423" s="1002" t="s">
        <v>78</v>
      </c>
      <c r="C423" s="2147" t="s">
        <v>2261</v>
      </c>
      <c r="D423" s="2162">
        <v>99.999999999999986</v>
      </c>
      <c r="E423" s="2162">
        <v>100</v>
      </c>
      <c r="F423" s="2162">
        <v>100.00000000000001</v>
      </c>
      <c r="G423" s="2162">
        <v>100</v>
      </c>
      <c r="H423" s="2163"/>
      <c r="I423" s="2163"/>
      <c r="J423" s="2162">
        <v>100.00000000000001</v>
      </c>
      <c r="K423" s="2162">
        <v>100</v>
      </c>
      <c r="L423" s="2162">
        <v>100</v>
      </c>
      <c r="M423" s="2162">
        <v>100</v>
      </c>
      <c r="N423" s="2162">
        <v>100</v>
      </c>
      <c r="O423" s="2162">
        <v>100</v>
      </c>
      <c r="P423" s="2162">
        <v>100</v>
      </c>
      <c r="Q423" s="2162">
        <v>100</v>
      </c>
      <c r="R423" s="2162">
        <v>100</v>
      </c>
      <c r="S423" s="2162">
        <v>100</v>
      </c>
      <c r="T423" s="2162">
        <v>100</v>
      </c>
      <c r="U423" s="2162">
        <v>100</v>
      </c>
      <c r="V423" s="2162">
        <v>100</v>
      </c>
      <c r="W423" s="2164">
        <v>100</v>
      </c>
      <c r="X423" s="2516">
        <f>'3_3旧市区町年齢3区分人口'!X525/'3_3旧市区町年齢3区分人口'!X525*100</f>
        <v>100</v>
      </c>
    </row>
    <row r="424" spans="1:24" ht="15" customHeight="1">
      <c r="A424" s="1001"/>
      <c r="B424" s="1002"/>
      <c r="C424" s="2147" t="s">
        <v>2592</v>
      </c>
      <c r="D424" s="2162">
        <v>36.161886530349491</v>
      </c>
      <c r="E424" s="2162">
        <v>35.067847380223597</v>
      </c>
      <c r="F424" s="2162">
        <v>34.810041616324341</v>
      </c>
      <c r="G424" s="2162">
        <v>35.079829474212154</v>
      </c>
      <c r="H424" s="2163"/>
      <c r="I424" s="2163"/>
      <c r="J424" s="2162">
        <v>33.289411495108922</v>
      </c>
      <c r="K424" s="2162">
        <v>32.872239103814231</v>
      </c>
      <c r="L424" s="2162">
        <v>29.713245625239495</v>
      </c>
      <c r="M424" s="2162">
        <v>23.637535184996779</v>
      </c>
      <c r="N424" s="2162">
        <v>21.055348845489664</v>
      </c>
      <c r="O424" s="2162">
        <v>21.110222480732876</v>
      </c>
      <c r="P424" s="2162">
        <v>20.948090322109948</v>
      </c>
      <c r="Q424" s="2162">
        <v>20.097006249091702</v>
      </c>
      <c r="R424" s="2162">
        <v>17.960293818343292</v>
      </c>
      <c r="S424" s="2162">
        <v>15.999545790041447</v>
      </c>
      <c r="T424" s="2162">
        <v>14.607257694074413</v>
      </c>
      <c r="U424" s="2162">
        <v>13.837697381571058</v>
      </c>
      <c r="V424" s="2162">
        <v>12.942522404186352</v>
      </c>
      <c r="W424" s="2164">
        <v>11.714039621016365</v>
      </c>
      <c r="X424" s="2516">
        <f>'3_3旧市区町年齢3区分人口'!X526/('3_3旧市区町年齢3区分人口'!X525-'3_3旧市区町年齢3区分人口'!X529)*100</f>
        <v>10.625688747398065</v>
      </c>
    </row>
    <row r="425" spans="1:24" ht="15" customHeight="1">
      <c r="A425" s="1001"/>
      <c r="B425" s="1002"/>
      <c r="C425" s="2147" t="s">
        <v>2593</v>
      </c>
      <c r="D425" s="2162">
        <v>53.622795575056323</v>
      </c>
      <c r="E425" s="2162">
        <v>55.039038842420574</v>
      </c>
      <c r="F425" s="2162">
        <v>58.267888307155324</v>
      </c>
      <c r="G425" s="2162">
        <v>58.226197442113182</v>
      </c>
      <c r="H425" s="2163"/>
      <c r="I425" s="2163"/>
      <c r="J425" s="2162">
        <v>59.562309333868036</v>
      </c>
      <c r="K425" s="2162">
        <v>59.079020968449058</v>
      </c>
      <c r="L425" s="2162">
        <v>61.565972665729973</v>
      </c>
      <c r="M425" s="2162">
        <v>66.264794655271814</v>
      </c>
      <c r="N425" s="2162">
        <v>67.095120257784274</v>
      </c>
      <c r="O425" s="2162">
        <v>65.182855896466492</v>
      </c>
      <c r="P425" s="2162">
        <v>63.966001532119797</v>
      </c>
      <c r="Q425" s="2162">
        <v>63.791600058131081</v>
      </c>
      <c r="R425" s="2162">
        <v>63.914740873684018</v>
      </c>
      <c r="S425" s="2162">
        <v>62.961070421468989</v>
      </c>
      <c r="T425" s="2162">
        <v>61.680829888225389</v>
      </c>
      <c r="U425" s="2162">
        <v>60.443733759744156</v>
      </c>
      <c r="V425" s="2162">
        <v>58.490286222749518</v>
      </c>
      <c r="W425" s="2164">
        <v>54.939027154449427</v>
      </c>
      <c r="X425" s="2516">
        <f>'3_3旧市区町年齢3区分人口'!X527/('3_3旧市区町年齢3区分人口'!X525-'3_3旧市区町年齢3区分人口'!X529)*100</f>
        <v>52.227256030366107</v>
      </c>
    </row>
    <row r="426" spans="1:24" ht="15" customHeight="1">
      <c r="A426" s="2153"/>
      <c r="B426" s="2154"/>
      <c r="C426" s="2168" t="s">
        <v>2594</v>
      </c>
      <c r="D426" s="2169">
        <v>10.215317894594182</v>
      </c>
      <c r="E426" s="2169">
        <v>9.8931137773558344</v>
      </c>
      <c r="F426" s="2169">
        <v>6.9220700765203382</v>
      </c>
      <c r="G426" s="2169">
        <v>6.6939730836746634</v>
      </c>
      <c r="H426" s="2170"/>
      <c r="I426" s="2170"/>
      <c r="J426" s="2169">
        <v>7.1482791710230451</v>
      </c>
      <c r="K426" s="2169">
        <v>8.0487399277367082</v>
      </c>
      <c r="L426" s="2169">
        <v>8.7207817090305273</v>
      </c>
      <c r="M426" s="2169">
        <v>10.097670159731408</v>
      </c>
      <c r="N426" s="2169">
        <v>11.849530896726069</v>
      </c>
      <c r="O426" s="2169">
        <v>13.706921622800639</v>
      </c>
      <c r="P426" s="2169">
        <v>15.085908145770254</v>
      </c>
      <c r="Q426" s="2169">
        <v>16.111393692777213</v>
      </c>
      <c r="R426" s="2169">
        <v>18.12496530797269</v>
      </c>
      <c r="S426" s="2169">
        <v>21.039383788489562</v>
      </c>
      <c r="T426" s="2169">
        <v>23.711912417700198</v>
      </c>
      <c r="U426" s="2169">
        <v>25.718568858684787</v>
      </c>
      <c r="V426" s="2169">
        <v>28.567191373064134</v>
      </c>
      <c r="W426" s="2171">
        <v>33.346933224534204</v>
      </c>
      <c r="X426" s="2517">
        <f>'3_3旧市区町年齢3区分人口'!X528/('3_3旧市区町年齢3区分人口'!X525-'3_3旧市区町年齢3区分人口'!X529)*100</f>
        <v>37.147055222235828</v>
      </c>
    </row>
    <row r="427" spans="1:24" ht="15" customHeight="1">
      <c r="A427" s="2150" t="s">
        <v>1417</v>
      </c>
      <c r="B427" s="2151" t="s">
        <v>1418</v>
      </c>
      <c r="C427" s="2191" t="s">
        <v>2261</v>
      </c>
      <c r="D427" s="2165">
        <v>99.999999999999986</v>
      </c>
      <c r="E427" s="2165">
        <v>100</v>
      </c>
      <c r="F427" s="2165">
        <v>100</v>
      </c>
      <c r="G427" s="2165">
        <v>100</v>
      </c>
      <c r="H427" s="2165"/>
      <c r="I427" s="2165"/>
      <c r="J427" s="2165">
        <v>100</v>
      </c>
      <c r="K427" s="2165">
        <v>99.999999999999986</v>
      </c>
      <c r="L427" s="2165">
        <v>100.00000000000001</v>
      </c>
      <c r="M427" s="2165">
        <v>100</v>
      </c>
      <c r="N427" s="2165">
        <v>100</v>
      </c>
      <c r="O427" s="2165">
        <v>100</v>
      </c>
      <c r="P427" s="2165">
        <v>100</v>
      </c>
      <c r="Q427" s="2165">
        <v>100</v>
      </c>
      <c r="R427" s="2165">
        <v>100</v>
      </c>
      <c r="S427" s="2165">
        <v>100</v>
      </c>
      <c r="T427" s="2165">
        <v>100</v>
      </c>
      <c r="U427" s="2165">
        <v>100</v>
      </c>
      <c r="V427" s="2165">
        <v>100</v>
      </c>
      <c r="W427" s="2166">
        <v>100</v>
      </c>
      <c r="X427" s="2516">
        <f>'3_3旧市区町年齢3区分人口'!X530/'3_3旧市区町年齢3区分人口'!X530*100</f>
        <v>100</v>
      </c>
    </row>
    <row r="428" spans="1:24" ht="15" customHeight="1">
      <c r="A428" s="2150"/>
      <c r="B428" s="2151"/>
      <c r="C428" s="2191" t="s">
        <v>2592</v>
      </c>
      <c r="D428" s="2165">
        <v>35.878171675364406</v>
      </c>
      <c r="E428" s="2165">
        <v>34.507829977628631</v>
      </c>
      <c r="F428" s="2165">
        <v>34.277352345744212</v>
      </c>
      <c r="G428" s="2165">
        <v>34.589093118638921</v>
      </c>
      <c r="H428" s="2165"/>
      <c r="I428" s="2165"/>
      <c r="J428" s="2165">
        <v>32.713957603825442</v>
      </c>
      <c r="K428" s="2165">
        <v>32.539604253388312</v>
      </c>
      <c r="L428" s="2165">
        <v>29.210054230158566</v>
      </c>
      <c r="M428" s="2165">
        <v>23.194351477986743</v>
      </c>
      <c r="N428" s="2165">
        <v>21.063394683026583</v>
      </c>
      <c r="O428" s="2165">
        <v>21.708096349504881</v>
      </c>
      <c r="P428" s="2165">
        <v>21.631053001291608</v>
      </c>
      <c r="Q428" s="2165">
        <v>20.519264860983327</v>
      </c>
      <c r="R428" s="2165">
        <v>18.190117539655372</v>
      </c>
      <c r="S428" s="2165">
        <v>16.05739503929389</v>
      </c>
      <c r="T428" s="2165">
        <v>14.317994071626416</v>
      </c>
      <c r="U428" s="2165">
        <v>13.283156515708082</v>
      </c>
      <c r="V428" s="2165">
        <v>12.530959962984131</v>
      </c>
      <c r="W428" s="2166">
        <v>11.378042779819966</v>
      </c>
      <c r="X428" s="2516">
        <f>'3_3旧市区町年齢3区分人口'!X531/('3_3旧市区町年齢3区分人口'!X530-'3_3旧市区町年齢3区分人口'!X534)*100</f>
        <v>10.673076923076923</v>
      </c>
    </row>
    <row r="429" spans="1:24" ht="15" customHeight="1">
      <c r="A429" s="2150"/>
      <c r="B429" s="2151"/>
      <c r="C429" s="2191" t="s">
        <v>2593</v>
      </c>
      <c r="D429" s="2165">
        <v>54.793503689040847</v>
      </c>
      <c r="E429" s="2165">
        <v>56.472638100154882</v>
      </c>
      <c r="F429" s="2165">
        <v>59.431388082035028</v>
      </c>
      <c r="G429" s="2165">
        <v>59.3715414162019</v>
      </c>
      <c r="H429" s="2165"/>
      <c r="I429" s="2165"/>
      <c r="J429" s="2165">
        <v>60.538800406641812</v>
      </c>
      <c r="K429" s="2165">
        <v>59.79009252500542</v>
      </c>
      <c r="L429" s="2165">
        <v>62.595624471616809</v>
      </c>
      <c r="M429" s="2165">
        <v>67.274847235117576</v>
      </c>
      <c r="N429" s="2165">
        <v>67.790287422189266</v>
      </c>
      <c r="O429" s="2165">
        <v>65.41660057555913</v>
      </c>
      <c r="P429" s="2165">
        <v>64.154449253359317</v>
      </c>
      <c r="Q429" s="2165">
        <v>64.333640015259292</v>
      </c>
      <c r="R429" s="2165">
        <v>64.852219559511582</v>
      </c>
      <c r="S429" s="2165">
        <v>64.10214051400655</v>
      </c>
      <c r="T429" s="2165">
        <v>62.848048981971914</v>
      </c>
      <c r="U429" s="2165">
        <v>61.70721056281949</v>
      </c>
      <c r="V429" s="2165">
        <v>59.353311014942435</v>
      </c>
      <c r="W429" s="2166">
        <v>55.408260731135485</v>
      </c>
      <c r="X429" s="2516">
        <f>'3_3旧市区町年齢3区分人口'!X532/('3_3旧市区町年齢3区分人口'!X530-'3_3旧市区町年齢3区分人口'!X534)*100</f>
        <v>52.534119106699748</v>
      </c>
    </row>
    <row r="430" spans="1:24" ht="15" customHeight="1">
      <c r="A430" s="2174"/>
      <c r="B430" s="2175"/>
      <c r="C430" s="2192" t="s">
        <v>2594</v>
      </c>
      <c r="D430" s="2196">
        <v>9.3283246355947451</v>
      </c>
      <c r="E430" s="2196">
        <v>9.0195319222164869</v>
      </c>
      <c r="F430" s="2196">
        <v>6.2912595722207545</v>
      </c>
      <c r="G430" s="2196">
        <v>6.0393654651591762</v>
      </c>
      <c r="H430" s="2196"/>
      <c r="I430" s="2196"/>
      <c r="J430" s="2196">
        <v>6.7472419895327391</v>
      </c>
      <c r="K430" s="2196">
        <v>7.6703032216062654</v>
      </c>
      <c r="L430" s="2196">
        <v>8.194321298224633</v>
      </c>
      <c r="M430" s="2196">
        <v>9.530801286895688</v>
      </c>
      <c r="N430" s="2196">
        <v>11.146317894784152</v>
      </c>
      <c r="O430" s="2196">
        <v>12.875303074935987</v>
      </c>
      <c r="P430" s="2196">
        <v>14.214497745349075</v>
      </c>
      <c r="Q430" s="2196">
        <v>15.147095123757376</v>
      </c>
      <c r="R430" s="2196">
        <v>16.95766290083305</v>
      </c>
      <c r="S430" s="2196">
        <v>19.840464446699549</v>
      </c>
      <c r="T430" s="2196">
        <v>22.833956946401671</v>
      </c>
      <c r="U430" s="2196">
        <v>25.009632921472424</v>
      </c>
      <c r="V430" s="2196">
        <v>28.115729022073431</v>
      </c>
      <c r="W430" s="2197">
        <v>33.213696489044544</v>
      </c>
      <c r="X430" s="2517">
        <f>'3_3旧市区町年齢3区分人口'!X533/('3_3旧市区町年齢3区分人口'!X530-'3_3旧市区町年齢3区分人口'!X534)*100</f>
        <v>36.792803970223325</v>
      </c>
    </row>
    <row r="431" spans="1:24" ht="15" customHeight="1">
      <c r="A431" s="2150" t="s">
        <v>1478</v>
      </c>
      <c r="B431" s="2151" t="s">
        <v>1479</v>
      </c>
      <c r="C431" s="2191" t="s">
        <v>2261</v>
      </c>
      <c r="D431" s="2165">
        <v>100</v>
      </c>
      <c r="E431" s="2165">
        <v>100</v>
      </c>
      <c r="F431" s="2165">
        <v>100</v>
      </c>
      <c r="G431" s="2165">
        <v>100</v>
      </c>
      <c r="H431" s="2165"/>
      <c r="I431" s="2165"/>
      <c r="J431" s="2165">
        <v>100</v>
      </c>
      <c r="K431" s="2165">
        <v>100.00000000000001</v>
      </c>
      <c r="L431" s="2165">
        <v>100</v>
      </c>
      <c r="M431" s="2165">
        <v>100</v>
      </c>
      <c r="N431" s="2165">
        <v>100</v>
      </c>
      <c r="O431" s="2165">
        <v>100</v>
      </c>
      <c r="P431" s="2165">
        <v>100</v>
      </c>
      <c r="Q431" s="2165">
        <v>100</v>
      </c>
      <c r="R431" s="2165">
        <v>100</v>
      </c>
      <c r="S431" s="2165">
        <v>100</v>
      </c>
      <c r="T431" s="2165">
        <v>100.00000000000001</v>
      </c>
      <c r="U431" s="2165">
        <v>100</v>
      </c>
      <c r="V431" s="2165">
        <v>100</v>
      </c>
      <c r="W431" s="2166">
        <v>100</v>
      </c>
      <c r="X431" s="2516">
        <f>'3_3旧市区町年齢3区分人口'!X535/'3_3旧市区町年齢3区分人口'!X535*100</f>
        <v>100</v>
      </c>
    </row>
    <row r="432" spans="1:24" ht="15" customHeight="1">
      <c r="A432" s="2150"/>
      <c r="B432" s="2151"/>
      <c r="C432" s="2191" t="s">
        <v>2592</v>
      </c>
      <c r="D432" s="2165">
        <v>37.027379400260756</v>
      </c>
      <c r="E432" s="2165">
        <v>36.850393700787407</v>
      </c>
      <c r="F432" s="2165">
        <v>36.521063047780608</v>
      </c>
      <c r="G432" s="2165">
        <v>36.726372506189023</v>
      </c>
      <c r="H432" s="2165"/>
      <c r="I432" s="2165"/>
      <c r="J432" s="2165">
        <v>35.119439621624856</v>
      </c>
      <c r="K432" s="2165">
        <v>33.962996506663217</v>
      </c>
      <c r="L432" s="2165">
        <v>31.439688715953306</v>
      </c>
      <c r="M432" s="2165">
        <v>25.258668351630991</v>
      </c>
      <c r="N432" s="2165">
        <v>21.024674434544206</v>
      </c>
      <c r="O432" s="2165">
        <v>18.686265502985762</v>
      </c>
      <c r="P432" s="2165">
        <v>18.129967274427301</v>
      </c>
      <c r="Q432" s="2165">
        <v>18.302336671435384</v>
      </c>
      <c r="R432" s="2165">
        <v>16.97615324472244</v>
      </c>
      <c r="S432" s="2165">
        <v>15.765335371679726</v>
      </c>
      <c r="T432" s="2165">
        <v>15.680793507664562</v>
      </c>
      <c r="U432" s="2165">
        <v>15.78236194937393</v>
      </c>
      <c r="V432" s="2165">
        <v>14.388145315487572</v>
      </c>
      <c r="W432" s="2166">
        <v>12.927160622844603</v>
      </c>
      <c r="X432" s="2516">
        <f>'3_3旧市区町年齢3区分人口'!X536/('3_3旧市区町年齢3区分人口'!X535-'3_3旧市区町年齢3区分人口'!X539)*100</f>
        <v>10.447934845840605</v>
      </c>
    </row>
    <row r="433" spans="1:24" ht="15" customHeight="1">
      <c r="A433" s="2150"/>
      <c r="B433" s="2151"/>
      <c r="C433" s="2191" t="s">
        <v>2593</v>
      </c>
      <c r="D433" s="2165">
        <v>50.051465038084132</v>
      </c>
      <c r="E433" s="2165">
        <v>50.475864429989727</v>
      </c>
      <c r="F433" s="2165">
        <v>54.530675713881813</v>
      </c>
      <c r="G433" s="2165">
        <v>54.383282364933741</v>
      </c>
      <c r="H433" s="2165"/>
      <c r="I433" s="2165"/>
      <c r="J433" s="2165">
        <v>56.456923905885169</v>
      </c>
      <c r="K433" s="2165">
        <v>56.747315305990433</v>
      </c>
      <c r="L433" s="2165">
        <v>58.033250795896706</v>
      </c>
      <c r="M433" s="2165">
        <v>62.570097148724422</v>
      </c>
      <c r="N433" s="2165">
        <v>64.444825222755313</v>
      </c>
      <c r="O433" s="2165">
        <v>64.235186035829116</v>
      </c>
      <c r="P433" s="2165">
        <v>63.188405797101453</v>
      </c>
      <c r="Q433" s="2165">
        <v>61.487839771101569</v>
      </c>
      <c r="R433" s="2165">
        <v>59.900312744331508</v>
      </c>
      <c r="S433" s="2165">
        <v>58.341295623925092</v>
      </c>
      <c r="T433" s="2165">
        <v>57.34896302975654</v>
      </c>
      <c r="U433" s="2165">
        <v>56.012971804341952</v>
      </c>
      <c r="V433" s="2165">
        <v>55.458891013384324</v>
      </c>
      <c r="W433" s="2166">
        <v>53.244853171700278</v>
      </c>
      <c r="X433" s="2516">
        <f>'3_3旧市区町年齢3区分人口'!X537/('3_3旧市区町年齢3区分人口'!X535-'3_3旧市区町年齢3区分人口'!X539)*100</f>
        <v>51.076207097149506</v>
      </c>
    </row>
    <row r="434" spans="1:24" ht="15" customHeight="1">
      <c r="A434" s="2174"/>
      <c r="B434" s="2175"/>
      <c r="C434" s="2192" t="s">
        <v>2594</v>
      </c>
      <c r="D434" s="2196">
        <v>12.921155561655114</v>
      </c>
      <c r="E434" s="2196">
        <v>12.673741869222868</v>
      </c>
      <c r="F434" s="2196">
        <v>8.9482612383375741</v>
      </c>
      <c r="G434" s="2196">
        <v>8.8903451288772395</v>
      </c>
      <c r="H434" s="2196"/>
      <c r="I434" s="2196"/>
      <c r="J434" s="2196">
        <v>8.4236364724899726</v>
      </c>
      <c r="K434" s="2196">
        <v>9.2896881873463588</v>
      </c>
      <c r="L434" s="2196">
        <v>10.527060488149981</v>
      </c>
      <c r="M434" s="2196">
        <v>12.171234499644576</v>
      </c>
      <c r="N434" s="2196">
        <v>14.530500342700481</v>
      </c>
      <c r="O434" s="2196">
        <v>17.078548461185118</v>
      </c>
      <c r="P434" s="2196">
        <v>18.68162692847125</v>
      </c>
      <c r="Q434" s="2196">
        <v>20.209823557463043</v>
      </c>
      <c r="R434" s="2196">
        <v>23.123534010946052</v>
      </c>
      <c r="S434" s="2196">
        <v>25.893369004395183</v>
      </c>
      <c r="T434" s="2196">
        <v>26.970243462578903</v>
      </c>
      <c r="U434" s="2196">
        <v>28.204666246284116</v>
      </c>
      <c r="V434" s="2196">
        <v>30.152963671128109</v>
      </c>
      <c r="W434" s="2197">
        <v>33.827986205455112</v>
      </c>
      <c r="X434" s="2517">
        <f>'3_3旧市区町年齢3区分人口'!X538/('3_3旧市区町年齢3区分人口'!X535-'3_3旧市区町年齢3区分人口'!X539)*100</f>
        <v>38.475858057009887</v>
      </c>
    </row>
    <row r="435" spans="1:24" ht="15" customHeight="1">
      <c r="A435" s="1001">
        <v>224</v>
      </c>
      <c r="B435" s="1002" t="s">
        <v>1438</v>
      </c>
      <c r="C435" s="2147" t="s">
        <v>2261</v>
      </c>
      <c r="D435" s="2162">
        <v>99.999999999999986</v>
      </c>
      <c r="E435" s="2162">
        <v>100</v>
      </c>
      <c r="F435" s="2162">
        <v>100</v>
      </c>
      <c r="G435" s="2162">
        <v>100.00000000000001</v>
      </c>
      <c r="H435" s="2163"/>
      <c r="I435" s="2163"/>
      <c r="J435" s="2162">
        <v>100.00000000000001</v>
      </c>
      <c r="K435" s="2162">
        <v>99.999999999999986</v>
      </c>
      <c r="L435" s="2162">
        <v>100</v>
      </c>
      <c r="M435" s="2162">
        <v>100</v>
      </c>
      <c r="N435" s="2162">
        <v>100</v>
      </c>
      <c r="O435" s="2162">
        <v>100</v>
      </c>
      <c r="P435" s="2162">
        <v>100</v>
      </c>
      <c r="Q435" s="2162">
        <v>100</v>
      </c>
      <c r="R435" s="2162">
        <v>99.999999999999986</v>
      </c>
      <c r="S435" s="2162">
        <v>100</v>
      </c>
      <c r="T435" s="2162">
        <v>100</v>
      </c>
      <c r="U435" s="2162">
        <v>100</v>
      </c>
      <c r="V435" s="2162">
        <v>100</v>
      </c>
      <c r="W435" s="2164">
        <v>100</v>
      </c>
      <c r="X435" s="2516">
        <f>'3_3旧市区町年齢3区分人口'!X540/'3_3旧市区町年齢3区分人口'!X540*100</f>
        <v>100</v>
      </c>
    </row>
    <row r="436" spans="1:24" ht="15" customHeight="1">
      <c r="A436" s="1001"/>
      <c r="B436" s="1002"/>
      <c r="C436" s="2147" t="s">
        <v>2592</v>
      </c>
      <c r="D436" s="2162">
        <v>38.356044723969248</v>
      </c>
      <c r="E436" s="2162">
        <v>37.692910435049228</v>
      </c>
      <c r="F436" s="2162">
        <v>37.138757596218767</v>
      </c>
      <c r="G436" s="2162">
        <v>36.988917979877819</v>
      </c>
      <c r="H436" s="2163"/>
      <c r="I436" s="2163"/>
      <c r="J436" s="2162">
        <v>35.881681257136641</v>
      </c>
      <c r="K436" s="2162">
        <v>34.658914070678776</v>
      </c>
      <c r="L436" s="2162">
        <v>32.077976199663524</v>
      </c>
      <c r="M436" s="2162">
        <v>25.819849154400771</v>
      </c>
      <c r="N436" s="2162">
        <v>22.411833585893373</v>
      </c>
      <c r="O436" s="2162">
        <v>21.701001504851849</v>
      </c>
      <c r="P436" s="2162">
        <v>21.425602660016622</v>
      </c>
      <c r="Q436" s="2162">
        <v>20.598023920956837</v>
      </c>
      <c r="R436" s="2162">
        <v>18.351701839168378</v>
      </c>
      <c r="S436" s="2162">
        <v>16.543131441479598</v>
      </c>
      <c r="T436" s="2162">
        <v>15.003910584041179</v>
      </c>
      <c r="U436" s="2162">
        <v>13.581852609834938</v>
      </c>
      <c r="V436" s="2162">
        <v>12.826846608025063</v>
      </c>
      <c r="W436" s="2164">
        <v>12.296394338535107</v>
      </c>
      <c r="X436" s="2516">
        <f>'3_3旧市区町年齢3区分人口'!X541/('3_3旧市区町年齢3区分人口'!X540-'3_3旧市区町年齢3区分人口'!X544)*100</f>
        <v>11.928840672979682</v>
      </c>
    </row>
    <row r="437" spans="1:24" ht="15" customHeight="1">
      <c r="A437" s="1001"/>
      <c r="B437" s="1002"/>
      <c r="C437" s="2147" t="s">
        <v>2593</v>
      </c>
      <c r="D437" s="2162">
        <v>50.103074772886089</v>
      </c>
      <c r="E437" s="2162">
        <v>51.027152250195897</v>
      </c>
      <c r="F437" s="2162">
        <v>55.135043889264011</v>
      </c>
      <c r="G437" s="2162">
        <v>55.489140278944163</v>
      </c>
      <c r="H437" s="2163"/>
      <c r="I437" s="2163"/>
      <c r="J437" s="2162">
        <v>56.681257136642927</v>
      </c>
      <c r="K437" s="2162">
        <v>57.132954191777721</v>
      </c>
      <c r="L437" s="2162">
        <v>58.939017425797587</v>
      </c>
      <c r="M437" s="2162">
        <v>64.081137654915779</v>
      </c>
      <c r="N437" s="2162">
        <v>66.080038572806174</v>
      </c>
      <c r="O437" s="2162">
        <v>64.936951896632252</v>
      </c>
      <c r="P437" s="2162">
        <v>63.677611526738708</v>
      </c>
      <c r="Q437" s="2162">
        <v>63.137458831686601</v>
      </c>
      <c r="R437" s="2162">
        <v>63.366130097694949</v>
      </c>
      <c r="S437" s="2162">
        <v>62.215868982069743</v>
      </c>
      <c r="T437" s="2162">
        <v>60.810491278488158</v>
      </c>
      <c r="U437" s="2162">
        <v>59.529866304534941</v>
      </c>
      <c r="V437" s="2162">
        <v>57.82021930353055</v>
      </c>
      <c r="W437" s="2164">
        <v>54.232222530580877</v>
      </c>
      <c r="X437" s="2516">
        <f>'3_3旧市区町年齢3区分人口'!X542/('3_3旧市区町年齢3区分人口'!X540-'3_3旧市区町年齢3区分人口'!X544)*100</f>
        <v>51.397444148202631</v>
      </c>
    </row>
    <row r="438" spans="1:24" ht="15" customHeight="1">
      <c r="A438" s="2153"/>
      <c r="B438" s="2154"/>
      <c r="C438" s="2168" t="s">
        <v>2594</v>
      </c>
      <c r="D438" s="2169">
        <v>11.540880503144654</v>
      </c>
      <c r="E438" s="2169">
        <v>11.27993731475488</v>
      </c>
      <c r="F438" s="2169">
        <v>7.7261985145172183</v>
      </c>
      <c r="G438" s="2169">
        <v>7.5219417411780203</v>
      </c>
      <c r="H438" s="2170"/>
      <c r="I438" s="2170"/>
      <c r="J438" s="2169">
        <v>7.4370616062204338</v>
      </c>
      <c r="K438" s="2169">
        <v>8.2081317375435017</v>
      </c>
      <c r="L438" s="2169">
        <v>8.9830063745388884</v>
      </c>
      <c r="M438" s="2169">
        <v>10.099013190683456</v>
      </c>
      <c r="N438" s="2169">
        <v>11.508127841300455</v>
      </c>
      <c r="O438" s="2169">
        <v>13.362046598515906</v>
      </c>
      <c r="P438" s="2169">
        <v>14.896785813244668</v>
      </c>
      <c r="Q438" s="2169">
        <v>16.264517247356562</v>
      </c>
      <c r="R438" s="2169">
        <v>18.28216806313667</v>
      </c>
      <c r="S438" s="2169">
        <v>21.240999576450655</v>
      </c>
      <c r="T438" s="2169">
        <v>24.18559813747067</v>
      </c>
      <c r="U438" s="2169">
        <v>26.888281085630126</v>
      </c>
      <c r="V438" s="2169">
        <v>29.352934088444393</v>
      </c>
      <c r="W438" s="2171">
        <v>33.471383130884021</v>
      </c>
      <c r="X438" s="2517">
        <f>'3_3旧市区町年齢3区分人口'!X543/('3_3旧市区町年齢3区分人口'!X540-'3_3旧市区町年齢3区分人口'!X544)*100</f>
        <v>36.673715178817687</v>
      </c>
    </row>
    <row r="439" spans="1:24" ht="15" customHeight="1">
      <c r="A439" s="2150" t="s">
        <v>1527</v>
      </c>
      <c r="B439" s="2151" t="s">
        <v>1528</v>
      </c>
      <c r="C439" s="2191" t="s">
        <v>2261</v>
      </c>
      <c r="D439" s="2165">
        <v>100</v>
      </c>
      <c r="E439" s="2165">
        <v>100</v>
      </c>
      <c r="F439" s="2165">
        <v>100</v>
      </c>
      <c r="G439" s="2165">
        <v>100</v>
      </c>
      <c r="H439" s="2165"/>
      <c r="I439" s="2165"/>
      <c r="J439" s="2165">
        <v>100</v>
      </c>
      <c r="K439" s="2165">
        <v>100.00000000000001</v>
      </c>
      <c r="L439" s="2165">
        <v>100</v>
      </c>
      <c r="M439" s="2165">
        <v>100</v>
      </c>
      <c r="N439" s="2165">
        <v>100</v>
      </c>
      <c r="O439" s="2165">
        <v>100</v>
      </c>
      <c r="P439" s="2165">
        <v>99.999999999999986</v>
      </c>
      <c r="Q439" s="2165">
        <v>100</v>
      </c>
      <c r="R439" s="2165">
        <v>100.00000000000001</v>
      </c>
      <c r="S439" s="2165">
        <v>100</v>
      </c>
      <c r="T439" s="2165">
        <v>100</v>
      </c>
      <c r="U439" s="2165">
        <v>100</v>
      </c>
      <c r="V439" s="2165">
        <v>99.999999999999986</v>
      </c>
      <c r="W439" s="2166">
        <v>100</v>
      </c>
      <c r="X439" s="2516">
        <f>'3_3旧市区町年齢3区分人口'!X545/'3_3旧市区町年齢3区分人口'!X545*100</f>
        <v>100</v>
      </c>
    </row>
    <row r="440" spans="1:24" ht="15" customHeight="1">
      <c r="A440" s="2150"/>
      <c r="B440" s="2151"/>
      <c r="C440" s="2191" t="s">
        <v>2592</v>
      </c>
      <c r="D440" s="2165">
        <v>38.645269639858185</v>
      </c>
      <c r="E440" s="2165">
        <v>38.445731365589388</v>
      </c>
      <c r="F440" s="2165">
        <v>37.212777881561742</v>
      </c>
      <c r="G440" s="2165">
        <v>36.54841802492809</v>
      </c>
      <c r="H440" s="2165"/>
      <c r="I440" s="2165"/>
      <c r="J440" s="2165">
        <v>34.784636914943249</v>
      </c>
      <c r="K440" s="2165">
        <v>32.93670467691291</v>
      </c>
      <c r="L440" s="2165">
        <v>30.811191272215378</v>
      </c>
      <c r="M440" s="2165">
        <v>25.149142431021627</v>
      </c>
      <c r="N440" s="2165">
        <v>21.875598086124402</v>
      </c>
      <c r="O440" s="2165">
        <v>22.953328232593726</v>
      </c>
      <c r="P440" s="2165">
        <v>23.162098384461789</v>
      </c>
      <c r="Q440" s="2165">
        <v>22.278207666006839</v>
      </c>
      <c r="R440" s="2165">
        <v>18.79793115748172</v>
      </c>
      <c r="S440" s="2165">
        <v>17.034068136272545</v>
      </c>
      <c r="T440" s="2165">
        <v>17.322066948326292</v>
      </c>
      <c r="U440" s="2165">
        <v>16.551168412570508</v>
      </c>
      <c r="V440" s="2165">
        <v>16.279069767441861</v>
      </c>
      <c r="W440" s="2166">
        <v>15.184747764467691</v>
      </c>
      <c r="X440" s="2516">
        <f>'3_3旧市区町年齢3区分人口'!X546/('3_3旧市区町年齢3区分人口'!X545-'3_3旧市区町年齢3区分人口'!X549)*100</f>
        <v>14.169441361450241</v>
      </c>
    </row>
    <row r="441" spans="1:24" ht="15" customHeight="1">
      <c r="A441" s="2150"/>
      <c r="B441" s="2151"/>
      <c r="C441" s="2191" t="s">
        <v>2593</v>
      </c>
      <c r="D441" s="2165">
        <v>49.188281395782795</v>
      </c>
      <c r="E441" s="2165">
        <v>49.448907154866426</v>
      </c>
      <c r="F441" s="2165">
        <v>54.642256678498036</v>
      </c>
      <c r="G441" s="2165">
        <v>55.302013422818796</v>
      </c>
      <c r="H441" s="2165"/>
      <c r="I441" s="2165"/>
      <c r="J441" s="2165">
        <v>57.42497278805785</v>
      </c>
      <c r="K441" s="2165">
        <v>58.221781523715087</v>
      </c>
      <c r="L441" s="2165">
        <v>59.862748548301958</v>
      </c>
      <c r="M441" s="2165">
        <v>64.09395973154362</v>
      </c>
      <c r="N441" s="2165">
        <v>66.564593301435409</v>
      </c>
      <c r="O441" s="2165">
        <v>63.312930374904361</v>
      </c>
      <c r="P441" s="2165">
        <v>62.98783808313668</v>
      </c>
      <c r="Q441" s="2165">
        <v>62.461759942414972</v>
      </c>
      <c r="R441" s="2165">
        <v>63.97360442304263</v>
      </c>
      <c r="S441" s="2165">
        <v>63.393453573814298</v>
      </c>
      <c r="T441" s="2165">
        <v>61.732206694832627</v>
      </c>
      <c r="U441" s="2165">
        <v>60.58017727639001</v>
      </c>
      <c r="V441" s="2165">
        <v>58.860137569603665</v>
      </c>
      <c r="W441" s="2166">
        <v>56.09920701872786</v>
      </c>
      <c r="X441" s="2516">
        <f>'3_3旧市区町年齢3区分人口'!X547/('3_3旧市区町年齢3区分人口'!X545-'3_3旧市区町年齢3区分人口'!X549)*100</f>
        <v>54.53200147983722</v>
      </c>
    </row>
    <row r="442" spans="1:24" ht="15" customHeight="1">
      <c r="A442" s="2174"/>
      <c r="B442" s="2175"/>
      <c r="C442" s="2192" t="s">
        <v>2594</v>
      </c>
      <c r="D442" s="2196">
        <v>12.166448964359022</v>
      </c>
      <c r="E442" s="2196">
        <v>12.105361479544181</v>
      </c>
      <c r="F442" s="2196">
        <v>8.1449654399402203</v>
      </c>
      <c r="G442" s="2196">
        <v>8.1495685522531147</v>
      </c>
      <c r="H442" s="2196"/>
      <c r="I442" s="2196"/>
      <c r="J442" s="2196">
        <v>7.7903902969989112</v>
      </c>
      <c r="K442" s="2196">
        <v>8.8415137993720041</v>
      </c>
      <c r="L442" s="2196">
        <v>9.326060179482667</v>
      </c>
      <c r="M442" s="2196">
        <v>10.756897837434751</v>
      </c>
      <c r="N442" s="2196">
        <v>11.559808612440191</v>
      </c>
      <c r="O442" s="2196">
        <v>13.733741392501914</v>
      </c>
      <c r="P442" s="2196">
        <v>13.850063532401524</v>
      </c>
      <c r="Q442" s="2196">
        <v>15.260032391578191</v>
      </c>
      <c r="R442" s="2196">
        <v>17.228464419475657</v>
      </c>
      <c r="S442" s="2196">
        <v>19.57247828991316</v>
      </c>
      <c r="T442" s="2196">
        <v>20.945726356841078</v>
      </c>
      <c r="U442" s="2196">
        <v>22.868654311039485</v>
      </c>
      <c r="V442" s="2196">
        <v>24.86079266295447</v>
      </c>
      <c r="W442" s="2197">
        <v>28.716045216804453</v>
      </c>
      <c r="X442" s="2517">
        <f>'3_3旧市区町年齢3区分人口'!X548/('3_3旧市区町年齢3区分人口'!X545-'3_3旧市区町年齢3区分人口'!X549)*100</f>
        <v>31.298557158712541</v>
      </c>
    </row>
    <row r="443" spans="1:24" ht="15" customHeight="1">
      <c r="A443" s="2150" t="s">
        <v>1529</v>
      </c>
      <c r="B443" s="2151" t="s">
        <v>1530</v>
      </c>
      <c r="C443" s="2191" t="s">
        <v>2261</v>
      </c>
      <c r="D443" s="2165">
        <v>100</v>
      </c>
      <c r="E443" s="2165">
        <v>100</v>
      </c>
      <c r="F443" s="2165">
        <v>100</v>
      </c>
      <c r="G443" s="2165">
        <v>100</v>
      </c>
      <c r="H443" s="2165"/>
      <c r="I443" s="2165"/>
      <c r="J443" s="2165">
        <v>100</v>
      </c>
      <c r="K443" s="2165">
        <v>100</v>
      </c>
      <c r="L443" s="2165">
        <v>100.00000000000001</v>
      </c>
      <c r="M443" s="2165">
        <v>100</v>
      </c>
      <c r="N443" s="2165">
        <v>100</v>
      </c>
      <c r="O443" s="2165">
        <v>100</v>
      </c>
      <c r="P443" s="2165">
        <v>100</v>
      </c>
      <c r="Q443" s="2165">
        <v>100.00000000000001</v>
      </c>
      <c r="R443" s="2165">
        <v>100</v>
      </c>
      <c r="S443" s="2165">
        <v>100</v>
      </c>
      <c r="T443" s="2165">
        <v>100</v>
      </c>
      <c r="U443" s="2165">
        <v>100</v>
      </c>
      <c r="V443" s="2165">
        <v>100</v>
      </c>
      <c r="W443" s="2166">
        <v>100</v>
      </c>
      <c r="X443" s="2516">
        <f>'3_3旧市区町年齢3区分人口'!X550/'3_3旧市区町年齢3区分人口'!X550*100</f>
        <v>100</v>
      </c>
    </row>
    <row r="444" spans="1:24" ht="15" customHeight="1">
      <c r="A444" s="2150"/>
      <c r="B444" s="2151"/>
      <c r="C444" s="2191" t="s">
        <v>2592</v>
      </c>
      <c r="D444" s="2165">
        <v>38.66182033973741</v>
      </c>
      <c r="E444" s="2165">
        <v>37.823022709475332</v>
      </c>
      <c r="F444" s="2165">
        <v>37.485590778097979</v>
      </c>
      <c r="G444" s="2165">
        <v>37.083874495864379</v>
      </c>
      <c r="H444" s="2165"/>
      <c r="I444" s="2165"/>
      <c r="J444" s="2165">
        <v>36.970368319025198</v>
      </c>
      <c r="K444" s="2165">
        <v>36.044793087767168</v>
      </c>
      <c r="L444" s="2165">
        <v>33.531157270029674</v>
      </c>
      <c r="M444" s="2165">
        <v>26.858261660023775</v>
      </c>
      <c r="N444" s="2165">
        <v>23.195987101397346</v>
      </c>
      <c r="O444" s="2165">
        <v>22.115659891210992</v>
      </c>
      <c r="P444" s="2165">
        <v>21.981711673096157</v>
      </c>
      <c r="Q444" s="2165">
        <v>20.982365959877207</v>
      </c>
      <c r="R444" s="2165">
        <v>18.652549133367177</v>
      </c>
      <c r="S444" s="2165">
        <v>16.296799516908212</v>
      </c>
      <c r="T444" s="2165">
        <v>14.322230210080678</v>
      </c>
      <c r="U444" s="2165">
        <v>12.544928552643114</v>
      </c>
      <c r="V444" s="2165">
        <v>11.942392219208827</v>
      </c>
      <c r="W444" s="2166">
        <v>11.323439723521041</v>
      </c>
      <c r="X444" s="2516">
        <f>'3_3旧市区町年齢3区分人口'!X551/('3_3旧市区町年齢3区分人口'!X550-'3_3旧市区町年齢3区分人口'!X554)*100</f>
        <v>10.998213488164359</v>
      </c>
    </row>
    <row r="445" spans="1:24" ht="15" customHeight="1">
      <c r="A445" s="2150"/>
      <c r="B445" s="2151"/>
      <c r="C445" s="2191" t="s">
        <v>2593</v>
      </c>
      <c r="D445" s="2165">
        <v>50.070469549736664</v>
      </c>
      <c r="E445" s="2165">
        <v>51.534135402577064</v>
      </c>
      <c r="F445" s="2165">
        <v>55.446685878962533</v>
      </c>
      <c r="G445" s="2165">
        <v>55.868480415612822</v>
      </c>
      <c r="H445" s="2165"/>
      <c r="I445" s="2165"/>
      <c r="J445" s="2165">
        <v>56.217114372749933</v>
      </c>
      <c r="K445" s="2165">
        <v>56.321055025011368</v>
      </c>
      <c r="L445" s="2165">
        <v>58.01502620114907</v>
      </c>
      <c r="M445" s="2165">
        <v>63.554996154115095</v>
      </c>
      <c r="N445" s="2165">
        <v>65.947689000358295</v>
      </c>
      <c r="O445" s="2165">
        <v>65.044374463212137</v>
      </c>
      <c r="P445" s="2165">
        <v>63.6376625232176</v>
      </c>
      <c r="Q445" s="2165">
        <v>63.232669379595919</v>
      </c>
      <c r="R445" s="2165">
        <v>63.637682210457612</v>
      </c>
      <c r="S445" s="2165">
        <v>62.643417874396135</v>
      </c>
      <c r="T445" s="2165">
        <v>61.634315839923318</v>
      </c>
      <c r="U445" s="2165">
        <v>60.620671517489264</v>
      </c>
      <c r="V445" s="2165">
        <v>57.981857289815764</v>
      </c>
      <c r="W445" s="2166">
        <v>53.811750355763365</v>
      </c>
      <c r="X445" s="2516">
        <f>'3_3旧市区町年齢3区分人口'!X552/('3_3旧市区町年齢3区分人口'!X550-'3_3旧市区町年齢3区分人口'!X554)*100</f>
        <v>49.285395265743638</v>
      </c>
    </row>
    <row r="446" spans="1:24" ht="15" customHeight="1">
      <c r="A446" s="2174"/>
      <c r="B446" s="2175"/>
      <c r="C446" s="2192" t="s">
        <v>2594</v>
      </c>
      <c r="D446" s="2196">
        <v>11.267710110525925</v>
      </c>
      <c r="E446" s="2196">
        <v>10.642841887947604</v>
      </c>
      <c r="F446" s="2196">
        <v>7.0677233429394821</v>
      </c>
      <c r="G446" s="2196">
        <v>7.0476450885227973</v>
      </c>
      <c r="H446" s="2196"/>
      <c r="I446" s="2196"/>
      <c r="J446" s="2196">
        <v>6.8125173082248693</v>
      </c>
      <c r="K446" s="2196">
        <v>7.6341518872214644</v>
      </c>
      <c r="L446" s="2196">
        <v>8.4538165288212639</v>
      </c>
      <c r="M446" s="2196">
        <v>9.5867421858611284</v>
      </c>
      <c r="N446" s="2196">
        <v>10.856323898244357</v>
      </c>
      <c r="O446" s="2196">
        <v>12.839965645576868</v>
      </c>
      <c r="P446" s="2196">
        <v>14.380625803686243</v>
      </c>
      <c r="Q446" s="2196">
        <v>15.784964660526878</v>
      </c>
      <c r="R446" s="2196">
        <v>17.709768656175211</v>
      </c>
      <c r="S446" s="2196">
        <v>21.059782608695652</v>
      </c>
      <c r="T446" s="2196">
        <v>24.043453949996003</v>
      </c>
      <c r="U446" s="2196">
        <v>26.834399929867626</v>
      </c>
      <c r="V446" s="2196">
        <v>30.075750490975405</v>
      </c>
      <c r="W446" s="2197">
        <v>34.864809920715594</v>
      </c>
      <c r="X446" s="2517">
        <f>'3_3旧市区町年齢3区分人口'!X553/('3_3旧市区町年齢3区分人口'!X550-'3_3旧市区町年齢3区分人口'!X554)*100</f>
        <v>39.716391246092002</v>
      </c>
    </row>
    <row r="447" spans="1:24" ht="15" customHeight="1">
      <c r="A447" s="2150" t="s">
        <v>1531</v>
      </c>
      <c r="B447" s="2151" t="s">
        <v>1532</v>
      </c>
      <c r="C447" s="2191" t="s">
        <v>2261</v>
      </c>
      <c r="D447" s="2165">
        <v>100</v>
      </c>
      <c r="E447" s="2165">
        <v>100.00000000000001</v>
      </c>
      <c r="F447" s="2165">
        <v>100</v>
      </c>
      <c r="G447" s="2165">
        <v>100</v>
      </c>
      <c r="H447" s="2165"/>
      <c r="I447" s="2165"/>
      <c r="J447" s="2165">
        <v>100</v>
      </c>
      <c r="K447" s="2165">
        <v>100</v>
      </c>
      <c r="L447" s="2165">
        <v>100</v>
      </c>
      <c r="M447" s="2165">
        <v>100</v>
      </c>
      <c r="N447" s="2165">
        <v>99.999999999999986</v>
      </c>
      <c r="O447" s="2165">
        <v>100</v>
      </c>
      <c r="P447" s="2165">
        <v>100</v>
      </c>
      <c r="Q447" s="2165">
        <v>100</v>
      </c>
      <c r="R447" s="2165">
        <v>100</v>
      </c>
      <c r="S447" s="2165">
        <v>100</v>
      </c>
      <c r="T447" s="2165">
        <v>100</v>
      </c>
      <c r="U447" s="2165">
        <v>100</v>
      </c>
      <c r="V447" s="2165">
        <v>100</v>
      </c>
      <c r="W447" s="2166">
        <v>100</v>
      </c>
      <c r="X447" s="2516">
        <f>'3_3旧市区町年齢3区分人口'!X555/'3_3旧市区町年齢3区分人口'!X555*100</f>
        <v>100</v>
      </c>
    </row>
    <row r="448" spans="1:24" ht="15" customHeight="1">
      <c r="A448" s="2150"/>
      <c r="B448" s="2151"/>
      <c r="C448" s="2191" t="s">
        <v>2592</v>
      </c>
      <c r="D448" s="2165">
        <v>38.78590993056882</v>
      </c>
      <c r="E448" s="2165">
        <v>38.40050377833753</v>
      </c>
      <c r="F448" s="2165">
        <v>38.017144986954904</v>
      </c>
      <c r="G448" s="2165">
        <v>37.695443207397943</v>
      </c>
      <c r="H448" s="2165"/>
      <c r="I448" s="2165"/>
      <c r="J448" s="2165">
        <v>35.296490520371115</v>
      </c>
      <c r="K448" s="2165">
        <v>33.656123361928323</v>
      </c>
      <c r="L448" s="2165">
        <v>30.928072907654151</v>
      </c>
      <c r="M448" s="2165">
        <v>24.714356681569797</v>
      </c>
      <c r="N448" s="2165">
        <v>22.106881968473662</v>
      </c>
      <c r="O448" s="2165">
        <v>21.763805637036093</v>
      </c>
      <c r="P448" s="2165">
        <v>21.582104473881529</v>
      </c>
      <c r="Q448" s="2165">
        <v>21.180954685703917</v>
      </c>
      <c r="R448" s="2165">
        <v>19.160681426960291</v>
      </c>
      <c r="S448" s="2165">
        <v>17.758395633084135</v>
      </c>
      <c r="T448" s="2165">
        <v>15.437899048307433</v>
      </c>
      <c r="U448" s="2165">
        <v>13.747517378351541</v>
      </c>
      <c r="V448" s="2165">
        <v>13.506823230720405</v>
      </c>
      <c r="W448" s="2166">
        <v>13.423262580175891</v>
      </c>
      <c r="X448" s="2516">
        <f>'3_3旧市区町年齢3区分人口'!X556/('3_3旧市区町年齢3区分人口'!X555-'3_3旧市区町年齢3区分人口'!X559)*100</f>
        <v>13.114527073812491</v>
      </c>
    </row>
    <row r="449" spans="1:24" ht="15" customHeight="1">
      <c r="A449" s="2150"/>
      <c r="B449" s="2151"/>
      <c r="C449" s="2191" t="s">
        <v>2593</v>
      </c>
      <c r="D449" s="2165">
        <v>49.264284349321613</v>
      </c>
      <c r="E449" s="2165">
        <v>49.955919395465997</v>
      </c>
      <c r="F449" s="2165">
        <v>54.012920859734123</v>
      </c>
      <c r="G449" s="2165">
        <v>55.003954492912335</v>
      </c>
      <c r="H449" s="2165"/>
      <c r="I449" s="2165"/>
      <c r="J449" s="2165">
        <v>57.089552238805972</v>
      </c>
      <c r="K449" s="2165">
        <v>57.949581600968372</v>
      </c>
      <c r="L449" s="2165">
        <v>59.866182153775163</v>
      </c>
      <c r="M449" s="2165">
        <v>64.971435668156985</v>
      </c>
      <c r="N449" s="2165">
        <v>66.154043316673068</v>
      </c>
      <c r="O449" s="2165">
        <v>65.010840454023722</v>
      </c>
      <c r="P449" s="2165">
        <v>64.096475881029747</v>
      </c>
      <c r="Q449" s="2165">
        <v>63.41581462883417</v>
      </c>
      <c r="R449" s="2165">
        <v>63.18038819967947</v>
      </c>
      <c r="S449" s="2165">
        <v>62.127684822594041</v>
      </c>
      <c r="T449" s="2165">
        <v>60.890254186242622</v>
      </c>
      <c r="U449" s="2165">
        <v>59.6201588877855</v>
      </c>
      <c r="V449" s="2165">
        <v>58.203744842907014</v>
      </c>
      <c r="W449" s="2166">
        <v>55.088276135687366</v>
      </c>
      <c r="X449" s="2516">
        <f>'3_3旧市区町年齢3区分人口'!X557/('3_3旧市区町年齢3区分人口'!X555-'3_3旧市区町年齢3区分人口'!X559)*100</f>
        <v>52.797396482481652</v>
      </c>
    </row>
    <row r="450" spans="1:24" ht="15" customHeight="1">
      <c r="A450" s="2174"/>
      <c r="B450" s="2175"/>
      <c r="C450" s="2192" t="s">
        <v>2594</v>
      </c>
      <c r="D450" s="2196">
        <v>11.949805720109561</v>
      </c>
      <c r="E450" s="2196">
        <v>11.643576826196474</v>
      </c>
      <c r="F450" s="2196">
        <v>7.9699341533109704</v>
      </c>
      <c r="G450" s="2196">
        <v>7.3006022996897251</v>
      </c>
      <c r="H450" s="2196"/>
      <c r="I450" s="2196"/>
      <c r="J450" s="2196">
        <v>7.6139572408229119</v>
      </c>
      <c r="K450" s="2196">
        <v>8.3942950371033103</v>
      </c>
      <c r="L450" s="2196">
        <v>9.2057449385706871</v>
      </c>
      <c r="M450" s="2196">
        <v>10.314207650273225</v>
      </c>
      <c r="N450" s="2196">
        <v>11.739074714853261</v>
      </c>
      <c r="O450" s="2196">
        <v>13.225353908940185</v>
      </c>
      <c r="P450" s="2196">
        <v>14.321419645088728</v>
      </c>
      <c r="Q450" s="2196">
        <v>15.403230685461915</v>
      </c>
      <c r="R450" s="2196">
        <v>17.658930373360242</v>
      </c>
      <c r="S450" s="2196">
        <v>20.113919544321824</v>
      </c>
      <c r="T450" s="2196">
        <v>23.671846765449946</v>
      </c>
      <c r="U450" s="2196">
        <v>26.632323733862961</v>
      </c>
      <c r="V450" s="2196">
        <v>28.289431926372583</v>
      </c>
      <c r="W450" s="2197">
        <v>31.488461284136744</v>
      </c>
      <c r="X450" s="2517">
        <f>'3_3旧市区町年齢3区分人口'!X558/('3_3旧市区町年齢3区分人口'!X555-'3_3旧市区町年齢3区分人口'!X559)*100</f>
        <v>34.088076443705859</v>
      </c>
    </row>
    <row r="451" spans="1:24" ht="15" customHeight="1">
      <c r="A451" s="2150" t="s">
        <v>1533</v>
      </c>
      <c r="B451" s="2151" t="s">
        <v>1534</v>
      </c>
      <c r="C451" s="2191" t="s">
        <v>2261</v>
      </c>
      <c r="D451" s="2165">
        <v>100.00000000000001</v>
      </c>
      <c r="E451" s="2165">
        <v>100.00000000000001</v>
      </c>
      <c r="F451" s="2165">
        <v>100</v>
      </c>
      <c r="G451" s="2165">
        <v>100.00000000000001</v>
      </c>
      <c r="H451" s="2165"/>
      <c r="I451" s="2165"/>
      <c r="J451" s="2165">
        <v>100.00000000000001</v>
      </c>
      <c r="K451" s="2165">
        <v>100</v>
      </c>
      <c r="L451" s="2165">
        <v>100.00000000000001</v>
      </c>
      <c r="M451" s="2165">
        <v>100.00000000000001</v>
      </c>
      <c r="N451" s="2165">
        <v>100</v>
      </c>
      <c r="O451" s="2165">
        <v>100</v>
      </c>
      <c r="P451" s="2165">
        <v>100</v>
      </c>
      <c r="Q451" s="2165">
        <v>100</v>
      </c>
      <c r="R451" s="2165">
        <v>100</v>
      </c>
      <c r="S451" s="2165">
        <v>100</v>
      </c>
      <c r="T451" s="2165">
        <v>100</v>
      </c>
      <c r="U451" s="2165">
        <v>100</v>
      </c>
      <c r="V451" s="2165">
        <v>100</v>
      </c>
      <c r="W451" s="2166">
        <v>100</v>
      </c>
      <c r="X451" s="2516">
        <f>'3_3旧市区町年齢3区分人口'!X560/'3_3旧市区町年齢3区分人口'!X560*100</f>
        <v>100</v>
      </c>
    </row>
    <row r="452" spans="1:24" ht="15" customHeight="1">
      <c r="A452" s="2150"/>
      <c r="B452" s="2151"/>
      <c r="C452" s="2191" t="s">
        <v>2592</v>
      </c>
      <c r="D452" s="2165">
        <v>37.808907096603676</v>
      </c>
      <c r="E452" s="2165">
        <v>36.963203278408606</v>
      </c>
      <c r="F452" s="2165">
        <v>36.329415701200382</v>
      </c>
      <c r="G452" s="2165">
        <v>36.551047120418851</v>
      </c>
      <c r="H452" s="2165"/>
      <c r="I452" s="2165"/>
      <c r="J452" s="2165">
        <v>35.84763728373111</v>
      </c>
      <c r="K452" s="2165">
        <v>34.840596248484417</v>
      </c>
      <c r="L452" s="2165">
        <v>32.236791361357504</v>
      </c>
      <c r="M452" s="2165">
        <v>26.088024564994882</v>
      </c>
      <c r="N452" s="2165">
        <v>22.2665979558533</v>
      </c>
      <c r="O452" s="2165">
        <v>21.119881383280276</v>
      </c>
      <c r="P452" s="2165">
        <v>20.532541717267126</v>
      </c>
      <c r="Q452" s="2165">
        <v>19.470296800481549</v>
      </c>
      <c r="R452" s="2165">
        <v>17.398862942254382</v>
      </c>
      <c r="S452" s="2165">
        <v>15.563332361232623</v>
      </c>
      <c r="T452" s="2165">
        <v>14.347340641494114</v>
      </c>
      <c r="U452" s="2165">
        <v>13.082601433266881</v>
      </c>
      <c r="V452" s="2165">
        <v>11.531322505800464</v>
      </c>
      <c r="W452" s="2166">
        <v>10.75524913820119</v>
      </c>
      <c r="X452" s="2516">
        <f>'3_3旧市区町年齢3区分人口'!X561/('3_3旧市区町年齢3区分人口'!X560-'3_3旧市区町年齢3区分人口'!X564)*100</f>
        <v>10.50734494015234</v>
      </c>
    </row>
    <row r="453" spans="1:24" ht="15" customHeight="1">
      <c r="A453" s="2150"/>
      <c r="B453" s="2151"/>
      <c r="C453" s="2191" t="s">
        <v>2593</v>
      </c>
      <c r="D453" s="2165">
        <v>50.918461741773491</v>
      </c>
      <c r="E453" s="2165">
        <v>51.80995475113123</v>
      </c>
      <c r="F453" s="2165">
        <v>55.819984106403439</v>
      </c>
      <c r="G453" s="2165">
        <v>55.6282722513089</v>
      </c>
      <c r="H453" s="2165"/>
      <c r="I453" s="2165"/>
      <c r="J453" s="2165">
        <v>56.527388360801481</v>
      </c>
      <c r="K453" s="2165">
        <v>56.854004707224881</v>
      </c>
      <c r="L453" s="2165">
        <v>58.681064404165063</v>
      </c>
      <c r="M453" s="2165">
        <v>63.799385875127946</v>
      </c>
      <c r="N453" s="2165">
        <v>66.001030662200463</v>
      </c>
      <c r="O453" s="2165">
        <v>65.191225851467451</v>
      </c>
      <c r="P453" s="2165">
        <v>63.5721674987631</v>
      </c>
      <c r="Q453" s="2165">
        <v>63.036532851784969</v>
      </c>
      <c r="R453" s="2165">
        <v>63.177183667716022</v>
      </c>
      <c r="S453" s="2165">
        <v>61.67006901915039</v>
      </c>
      <c r="T453" s="2165">
        <v>59.931993503857086</v>
      </c>
      <c r="U453" s="2165">
        <v>58.429872299154049</v>
      </c>
      <c r="V453" s="2165">
        <v>57.001160092807424</v>
      </c>
      <c r="W453" s="2166">
        <v>52.986524600438734</v>
      </c>
      <c r="X453" s="2516">
        <f>'3_3旧市区町年齢3区分人口'!X562/('3_3旧市区町年齢3区分人口'!X560-'3_3旧市区町年齢3区分人口'!X564)*100</f>
        <v>50.156420021762784</v>
      </c>
    </row>
    <row r="454" spans="1:24" ht="15" customHeight="1">
      <c r="A454" s="2174"/>
      <c r="B454" s="2175"/>
      <c r="C454" s="2192" t="s">
        <v>2594</v>
      </c>
      <c r="D454" s="2196">
        <v>11.272631161622835</v>
      </c>
      <c r="E454" s="2196">
        <v>11.226841970460171</v>
      </c>
      <c r="F454" s="2196">
        <v>7.8506001923961692</v>
      </c>
      <c r="G454" s="2196">
        <v>7.8206806282722514</v>
      </c>
      <c r="H454" s="2196"/>
      <c r="I454" s="2196"/>
      <c r="J454" s="2196">
        <v>7.6249743554674145</v>
      </c>
      <c r="K454" s="2196">
        <v>8.3053990442907057</v>
      </c>
      <c r="L454" s="2196">
        <v>9.0821442344774397</v>
      </c>
      <c r="M454" s="2196">
        <v>10.112589559877176</v>
      </c>
      <c r="N454" s="2196">
        <v>11.732371381946233</v>
      </c>
      <c r="O454" s="2196">
        <v>13.688892765252278</v>
      </c>
      <c r="P454" s="2196">
        <v>15.895290783969775</v>
      </c>
      <c r="Q454" s="2196">
        <v>17.493170347733482</v>
      </c>
      <c r="R454" s="2196">
        <v>19.423953390029602</v>
      </c>
      <c r="S454" s="2196">
        <v>22.766598619616992</v>
      </c>
      <c r="T454" s="2196">
        <v>25.7206658546488</v>
      </c>
      <c r="U454" s="2196">
        <v>28.487526267579071</v>
      </c>
      <c r="V454" s="2196">
        <v>31.467517401392108</v>
      </c>
      <c r="W454" s="2197">
        <v>36.258226261360079</v>
      </c>
      <c r="X454" s="2517">
        <f>'3_3旧市区町年齢3区分人口'!X563/('3_3旧市区町年齢3区分人口'!X560-'3_3旧市区町年齢3区分人口'!X564)*100</f>
        <v>39.33623503808488</v>
      </c>
    </row>
    <row r="455" spans="1:24" ht="15" customHeight="1">
      <c r="A455" s="1001">
        <v>226</v>
      </c>
      <c r="B455" s="1002" t="s">
        <v>1440</v>
      </c>
      <c r="C455" s="2147" t="s">
        <v>2261</v>
      </c>
      <c r="D455" s="2162">
        <v>100</v>
      </c>
      <c r="E455" s="2162">
        <v>100</v>
      </c>
      <c r="F455" s="2162">
        <v>100.00000000000001</v>
      </c>
      <c r="G455" s="2162">
        <v>99.999999999999986</v>
      </c>
      <c r="H455" s="2163"/>
      <c r="I455" s="2163"/>
      <c r="J455" s="2162">
        <v>100</v>
      </c>
      <c r="K455" s="2162">
        <v>100</v>
      </c>
      <c r="L455" s="2162">
        <v>100</v>
      </c>
      <c r="M455" s="2162">
        <v>100</v>
      </c>
      <c r="N455" s="2162">
        <v>100</v>
      </c>
      <c r="O455" s="2162">
        <v>99.999999999999986</v>
      </c>
      <c r="P455" s="2162">
        <v>100</v>
      </c>
      <c r="Q455" s="2162">
        <v>100</v>
      </c>
      <c r="R455" s="2162">
        <v>100</v>
      </c>
      <c r="S455" s="2162">
        <v>100</v>
      </c>
      <c r="T455" s="2162">
        <v>100</v>
      </c>
      <c r="U455" s="2162">
        <v>100</v>
      </c>
      <c r="V455" s="2162">
        <v>100</v>
      </c>
      <c r="W455" s="2164">
        <v>100</v>
      </c>
      <c r="X455" s="2516">
        <f>'3_3旧市区町年齢3区分人口'!X565/'3_3旧市区町年齢3区分人口'!X565*100</f>
        <v>100</v>
      </c>
    </row>
    <row r="456" spans="1:24" ht="15" customHeight="1">
      <c r="A456" s="1001"/>
      <c r="B456" s="1002"/>
      <c r="C456" s="2147" t="s">
        <v>2592</v>
      </c>
      <c r="D456" s="2162">
        <v>37.70801166580889</v>
      </c>
      <c r="E456" s="2162">
        <v>37.019592265240398</v>
      </c>
      <c r="F456" s="2162">
        <v>36.50939469189143</v>
      </c>
      <c r="G456" s="2162">
        <v>37.015080004604584</v>
      </c>
      <c r="H456" s="2163"/>
      <c r="I456" s="2163"/>
      <c r="J456" s="2162">
        <v>35.08587705640246</v>
      </c>
      <c r="K456" s="2162">
        <v>34.256839840147556</v>
      </c>
      <c r="L456" s="2162">
        <v>31.956798856934736</v>
      </c>
      <c r="M456" s="2162">
        <v>26.219742100897371</v>
      </c>
      <c r="N456" s="2162">
        <v>22.328334008917714</v>
      </c>
      <c r="O456" s="2162">
        <v>20.668487975985698</v>
      </c>
      <c r="P456" s="2162">
        <v>19.850823937554207</v>
      </c>
      <c r="Q456" s="2162">
        <v>19.071130450226445</v>
      </c>
      <c r="R456" s="2162">
        <v>17.682045275698627</v>
      </c>
      <c r="S456" s="2162">
        <v>15.818540433925049</v>
      </c>
      <c r="T456" s="2162">
        <v>14.021663711356103</v>
      </c>
      <c r="U456" s="2162">
        <v>12.361136684465722</v>
      </c>
      <c r="V456" s="2162">
        <v>11.573645579973741</v>
      </c>
      <c r="W456" s="2164">
        <v>11.284322004884395</v>
      </c>
      <c r="X456" s="2516">
        <f>'3_3旧市区町年齢3区分人口'!X566/('3_3旧市区町年齢3区分人口'!X565-'3_3旧市区町年齢3区分人口'!X569)*100</f>
        <v>10.777825732508511</v>
      </c>
    </row>
    <row r="457" spans="1:24" ht="15" customHeight="1">
      <c r="A457" s="1001"/>
      <c r="B457" s="1002"/>
      <c r="C457" s="2147" t="s">
        <v>2593</v>
      </c>
      <c r="D457" s="2162">
        <v>51.401040773145766</v>
      </c>
      <c r="E457" s="2162">
        <v>52.30042419169493</v>
      </c>
      <c r="F457" s="2162">
        <v>55.99351199276559</v>
      </c>
      <c r="G457" s="2162">
        <v>55.501036030850692</v>
      </c>
      <c r="H457" s="2163"/>
      <c r="I457" s="2163"/>
      <c r="J457" s="2162">
        <v>57.147167807268474</v>
      </c>
      <c r="K457" s="2162">
        <v>57.06399221231684</v>
      </c>
      <c r="L457" s="2162">
        <v>58.503649123790048</v>
      </c>
      <c r="M457" s="2162">
        <v>62.950003770454721</v>
      </c>
      <c r="N457" s="2162">
        <v>64.668017835427648</v>
      </c>
      <c r="O457" s="2162">
        <v>64.145502377820492</v>
      </c>
      <c r="P457" s="2162">
        <v>62.86556808326106</v>
      </c>
      <c r="Q457" s="2162">
        <v>62.466921232572595</v>
      </c>
      <c r="R457" s="2162">
        <v>61.96768113024541</v>
      </c>
      <c r="S457" s="2162">
        <v>60.899783976707056</v>
      </c>
      <c r="T457" s="2162">
        <v>59.133837021046951</v>
      </c>
      <c r="U457" s="2162">
        <v>57.998322387937563</v>
      </c>
      <c r="V457" s="2162">
        <v>56.006371209023008</v>
      </c>
      <c r="W457" s="2164">
        <v>52.484422431698349</v>
      </c>
      <c r="X457" s="2516">
        <f>'3_3旧市区町年齢3区分人口'!X567/('3_3旧市区町年齢3区分人口'!X565-'3_3旧市区町年齢3区分人口'!X569)*100</f>
        <v>50.222989497913971</v>
      </c>
    </row>
    <row r="458" spans="1:24" ht="15" customHeight="1">
      <c r="A458" s="2153"/>
      <c r="B458" s="2154"/>
      <c r="C458" s="2168" t="s">
        <v>2594</v>
      </c>
      <c r="D458" s="2169">
        <v>10.890947561045348</v>
      </c>
      <c r="E458" s="2169">
        <v>10.679983543064679</v>
      </c>
      <c r="F458" s="2169">
        <v>7.4970933153429886</v>
      </c>
      <c r="G458" s="2169">
        <v>7.483883964544721</v>
      </c>
      <c r="H458" s="2170"/>
      <c r="I458" s="2170"/>
      <c r="J458" s="2169">
        <v>7.7669551363290719</v>
      </c>
      <c r="K458" s="2169">
        <v>8.6791679475356087</v>
      </c>
      <c r="L458" s="2169">
        <v>9.5395520192752183</v>
      </c>
      <c r="M458" s="2169">
        <v>10.830254128647915</v>
      </c>
      <c r="N458" s="2169">
        <v>13.003648155654639</v>
      </c>
      <c r="O458" s="2169">
        <v>15.186009646193801</v>
      </c>
      <c r="P458" s="2169">
        <v>17.283607979184733</v>
      </c>
      <c r="Q458" s="2169">
        <v>18.46194831720096</v>
      </c>
      <c r="R458" s="2169">
        <v>20.350273594055963</v>
      </c>
      <c r="S458" s="2169">
        <v>23.281675589367897</v>
      </c>
      <c r="T458" s="2169">
        <v>26.844499267596948</v>
      </c>
      <c r="U458" s="2169">
        <v>29.640540927596721</v>
      </c>
      <c r="V458" s="2169">
        <v>32.419983211003249</v>
      </c>
      <c r="W458" s="2171">
        <v>36.23125556341725</v>
      </c>
      <c r="X458" s="2517">
        <f>'3_3旧市区町年齢3区分人口'!X568/('3_3旧市区町年齢3区分人口'!X565-'3_3旧市区町年齢3区分人口'!X569)*100</f>
        <v>38.999184769577518</v>
      </c>
    </row>
    <row r="459" spans="1:24" ht="15" customHeight="1">
      <c r="A459" s="2150" t="s">
        <v>1543</v>
      </c>
      <c r="B459" s="2151" t="s">
        <v>1544</v>
      </c>
      <c r="C459" s="2191" t="s">
        <v>2261</v>
      </c>
      <c r="D459" s="2165">
        <v>100</v>
      </c>
      <c r="E459" s="2165">
        <v>100.00000000000001</v>
      </c>
      <c r="F459" s="2165">
        <v>100.00000000000001</v>
      </c>
      <c r="G459" s="2165">
        <v>99.999999999999986</v>
      </c>
      <c r="H459" s="2165"/>
      <c r="I459" s="2165"/>
      <c r="J459" s="2165">
        <v>99.999999999999986</v>
      </c>
      <c r="K459" s="2165">
        <v>100</v>
      </c>
      <c r="L459" s="2165">
        <v>100</v>
      </c>
      <c r="M459" s="2165">
        <v>100</v>
      </c>
      <c r="N459" s="2165">
        <v>100</v>
      </c>
      <c r="O459" s="2165">
        <v>100</v>
      </c>
      <c r="P459" s="2165">
        <v>100</v>
      </c>
      <c r="Q459" s="2165">
        <v>100</v>
      </c>
      <c r="R459" s="2165">
        <v>100</v>
      </c>
      <c r="S459" s="2165">
        <v>100</v>
      </c>
      <c r="T459" s="2165">
        <v>100</v>
      </c>
      <c r="U459" s="2165">
        <v>100</v>
      </c>
      <c r="V459" s="2165">
        <v>100</v>
      </c>
      <c r="W459" s="2166">
        <v>100</v>
      </c>
      <c r="X459" s="2516">
        <f>'3_3旧市区町年齢3区分人口'!X570/'3_3旧市区町年齢3区分人口'!X570*100</f>
        <v>100</v>
      </c>
    </row>
    <row r="460" spans="1:24" ht="15" customHeight="1">
      <c r="A460" s="2150"/>
      <c r="B460" s="2151"/>
      <c r="C460" s="2191" t="s">
        <v>2592</v>
      </c>
      <c r="D460" s="2165">
        <v>37.186550641058645</v>
      </c>
      <c r="E460" s="2165">
        <v>37.065161621344281</v>
      </c>
      <c r="F460" s="2165">
        <v>36.174145189444502</v>
      </c>
      <c r="G460" s="2165">
        <v>36.276157018481747</v>
      </c>
      <c r="H460" s="2165"/>
      <c r="I460" s="2165"/>
      <c r="J460" s="2165">
        <v>34.859454855195906</v>
      </c>
      <c r="K460" s="2165">
        <v>34.034313504750749</v>
      </c>
      <c r="L460" s="2165">
        <v>31.643950204202138</v>
      </c>
      <c r="M460" s="2165">
        <v>25.861700992423437</v>
      </c>
      <c r="N460" s="2165">
        <v>22.17398754783801</v>
      </c>
      <c r="O460" s="2165">
        <v>21.170566610258504</v>
      </c>
      <c r="P460" s="2165">
        <v>20.328542094455852</v>
      </c>
      <c r="Q460" s="2165">
        <v>19.729172799528996</v>
      </c>
      <c r="R460" s="2165">
        <v>18.625881795008596</v>
      </c>
      <c r="S460" s="2165">
        <v>16.875439007258251</v>
      </c>
      <c r="T460" s="2165">
        <v>14.957443009344681</v>
      </c>
      <c r="U460" s="2165">
        <v>13.352838645418327</v>
      </c>
      <c r="V460" s="2165">
        <v>12.607431340872374</v>
      </c>
      <c r="W460" s="2166">
        <v>12.568745808182427</v>
      </c>
      <c r="X460" s="2516">
        <f>'3_3旧市区町年齢3区分人口'!X571/('3_3旧市区町年齢3区分人口'!X570-'3_3旧市区町年齢3区分人口'!X574)*100</f>
        <v>12.624514305898977</v>
      </c>
    </row>
    <row r="461" spans="1:24" ht="15" customHeight="1">
      <c r="A461" s="2150"/>
      <c r="B461" s="2151"/>
      <c r="C461" s="2191" t="s">
        <v>2593</v>
      </c>
      <c r="D461" s="2165">
        <v>51.413418464548691</v>
      </c>
      <c r="E461" s="2165">
        <v>51.954848640328379</v>
      </c>
      <c r="F461" s="2165">
        <v>56.19673477769792</v>
      </c>
      <c r="G461" s="2165">
        <v>56.096940074334299</v>
      </c>
      <c r="H461" s="2165"/>
      <c r="I461" s="2165"/>
      <c r="J461" s="2165">
        <v>57.21890971039182</v>
      </c>
      <c r="K461" s="2165">
        <v>57.184671499977483</v>
      </c>
      <c r="L461" s="2165">
        <v>58.923387295182792</v>
      </c>
      <c r="M461" s="2165">
        <v>63.584462704087073</v>
      </c>
      <c r="N461" s="2165">
        <v>65.208202433312394</v>
      </c>
      <c r="O461" s="2165">
        <v>64.328645620587039</v>
      </c>
      <c r="P461" s="2165">
        <v>63.039014373716626</v>
      </c>
      <c r="Q461" s="2165">
        <v>62.572858404474538</v>
      </c>
      <c r="R461" s="2165">
        <v>62.025016302092595</v>
      </c>
      <c r="S461" s="2165">
        <v>61.314680402715993</v>
      </c>
      <c r="T461" s="2165">
        <v>60.430926730551747</v>
      </c>
      <c r="U461" s="2165">
        <v>59.673804780876495</v>
      </c>
      <c r="V461" s="2165">
        <v>58.203554119547661</v>
      </c>
      <c r="W461" s="2166">
        <v>55.023474178403752</v>
      </c>
      <c r="X461" s="2516">
        <f>'3_3旧市区町年齢3区分人口'!X572/('3_3旧市区町年齢3区分人口'!X570-'3_3旧市区町年齢3区分人口'!X574)*100</f>
        <v>53.189685623454608</v>
      </c>
    </row>
    <row r="462" spans="1:24" ht="15" customHeight="1">
      <c r="A462" s="2174"/>
      <c r="B462" s="2175"/>
      <c r="C462" s="2192" t="s">
        <v>2594</v>
      </c>
      <c r="D462" s="2196">
        <v>11.400030894392668</v>
      </c>
      <c r="E462" s="2196">
        <v>10.979989738327347</v>
      </c>
      <c r="F462" s="2196">
        <v>7.6291200328575819</v>
      </c>
      <c r="G462" s="2196">
        <v>7.6269029071839523</v>
      </c>
      <c r="H462" s="2196"/>
      <c r="I462" s="2196"/>
      <c r="J462" s="2196">
        <v>7.9216354344122664</v>
      </c>
      <c r="K462" s="2196">
        <v>8.7810149952717609</v>
      </c>
      <c r="L462" s="2196">
        <v>9.4326625006150664</v>
      </c>
      <c r="M462" s="2196">
        <v>10.553836303489488</v>
      </c>
      <c r="N462" s="2196">
        <v>12.617810018849603</v>
      </c>
      <c r="O462" s="2196">
        <v>14.50078776915446</v>
      </c>
      <c r="P462" s="2196">
        <v>16.632443531827516</v>
      </c>
      <c r="Q462" s="2196">
        <v>17.69796879599647</v>
      </c>
      <c r="R462" s="2196">
        <v>19.349101902898809</v>
      </c>
      <c r="S462" s="2196">
        <v>21.809880590025756</v>
      </c>
      <c r="T462" s="2196">
        <v>24.611630260103563</v>
      </c>
      <c r="U462" s="2196">
        <v>26.973356573705182</v>
      </c>
      <c r="V462" s="2196">
        <v>29.189014539579965</v>
      </c>
      <c r="W462" s="2197">
        <v>32.40778001341382</v>
      </c>
      <c r="X462" s="2517">
        <f>'3_3旧市区町年齢3区分人口'!X573/('3_3旧市区町年齢3区分人口'!X570-'3_3旧市区町年齢3区分人口'!X574)*100</f>
        <v>34.185800070646415</v>
      </c>
    </row>
    <row r="463" spans="1:24" ht="15" customHeight="1">
      <c r="A463" s="2150" t="s">
        <v>1545</v>
      </c>
      <c r="B463" s="2151" t="s">
        <v>1546</v>
      </c>
      <c r="C463" s="2191" t="s">
        <v>2261</v>
      </c>
      <c r="D463" s="2165">
        <v>100</v>
      </c>
      <c r="E463" s="2165">
        <v>99.999999999999986</v>
      </c>
      <c r="F463" s="2165">
        <v>100</v>
      </c>
      <c r="G463" s="2165">
        <v>100</v>
      </c>
      <c r="H463" s="2165"/>
      <c r="I463" s="2165"/>
      <c r="J463" s="2165">
        <v>100</v>
      </c>
      <c r="K463" s="2165">
        <v>100</v>
      </c>
      <c r="L463" s="2165">
        <v>100</v>
      </c>
      <c r="M463" s="2165">
        <v>100</v>
      </c>
      <c r="N463" s="2165">
        <v>100</v>
      </c>
      <c r="O463" s="2165">
        <v>100</v>
      </c>
      <c r="P463" s="2165">
        <v>100</v>
      </c>
      <c r="Q463" s="2165">
        <v>100</v>
      </c>
      <c r="R463" s="2165">
        <v>100</v>
      </c>
      <c r="S463" s="2165">
        <v>100.00000000000001</v>
      </c>
      <c r="T463" s="2165">
        <v>100</v>
      </c>
      <c r="U463" s="2165">
        <v>100</v>
      </c>
      <c r="V463" s="2165">
        <v>100</v>
      </c>
      <c r="W463" s="2166">
        <v>100</v>
      </c>
      <c r="X463" s="2516">
        <f>'3_3旧市区町年齢3区分人口'!X575/'3_3旧市区町年齢3区分人口'!X575*100</f>
        <v>100</v>
      </c>
    </row>
    <row r="464" spans="1:24" ht="15" customHeight="1">
      <c r="A464" s="2150"/>
      <c r="B464" s="2151"/>
      <c r="C464" s="2191" t="s">
        <v>2592</v>
      </c>
      <c r="D464" s="2165">
        <v>36.844292095149065</v>
      </c>
      <c r="E464" s="2165">
        <v>35.585676714545819</v>
      </c>
      <c r="F464" s="2165">
        <v>35.673106098917771</v>
      </c>
      <c r="G464" s="2165">
        <v>36.411311053984576</v>
      </c>
      <c r="H464" s="2165"/>
      <c r="I464" s="2165"/>
      <c r="J464" s="2165">
        <v>35.807325815193636</v>
      </c>
      <c r="K464" s="2165">
        <v>35.521339816315503</v>
      </c>
      <c r="L464" s="2165">
        <v>32.960295834955232</v>
      </c>
      <c r="M464" s="2165">
        <v>27.406738868832729</v>
      </c>
      <c r="N464" s="2165">
        <v>22.961155175920275</v>
      </c>
      <c r="O464" s="2165">
        <v>22.061727112127194</v>
      </c>
      <c r="P464" s="2165">
        <v>20.711297071129707</v>
      </c>
      <c r="Q464" s="2165">
        <v>18.97569034694359</v>
      </c>
      <c r="R464" s="2165">
        <v>15.754978573229138</v>
      </c>
      <c r="S464" s="2165">
        <v>13.013053424841878</v>
      </c>
      <c r="T464" s="2165">
        <v>11.530582382206614</v>
      </c>
      <c r="U464" s="2165">
        <v>10.861730013106159</v>
      </c>
      <c r="V464" s="2165">
        <v>10.501567398119123</v>
      </c>
      <c r="W464" s="2166">
        <v>10.123691722169363</v>
      </c>
      <c r="X464" s="2516">
        <f>'3_3旧市区町年齢3区分人口'!X576/('3_3旧市区町年齢3区分人口'!X575-'3_3旧市区町年齢3区分人口'!X579)*100</f>
        <v>8.3216362542610796</v>
      </c>
    </row>
    <row r="465" spans="1:24" ht="15" customHeight="1">
      <c r="A465" s="2150"/>
      <c r="B465" s="2151"/>
      <c r="C465" s="2191" t="s">
        <v>2593</v>
      </c>
      <c r="D465" s="2165">
        <v>52.83058065856445</v>
      </c>
      <c r="E465" s="2165">
        <v>54.491199676309932</v>
      </c>
      <c r="F465" s="2165">
        <v>57.408718519267723</v>
      </c>
      <c r="G465" s="2165">
        <v>56.688946015424172</v>
      </c>
      <c r="H465" s="2165"/>
      <c r="I465" s="2165"/>
      <c r="J465" s="2165">
        <v>56.910569105691053</v>
      </c>
      <c r="K465" s="2165">
        <v>56.437961462272646</v>
      </c>
      <c r="L465" s="2165">
        <v>58.242506811989102</v>
      </c>
      <c r="M465" s="2165">
        <v>64.600882470918577</v>
      </c>
      <c r="N465" s="2165">
        <v>66.981899532235104</v>
      </c>
      <c r="O465" s="2165">
        <v>65.966954172295544</v>
      </c>
      <c r="P465" s="2165">
        <v>65.437128385818099</v>
      </c>
      <c r="Q465" s="2165">
        <v>65.919282511210767</v>
      </c>
      <c r="R465" s="2165">
        <v>67.065792790521812</v>
      </c>
      <c r="S465" s="2165">
        <v>66.141838245189078</v>
      </c>
      <c r="T465" s="2165">
        <v>62.613403570383376</v>
      </c>
      <c r="U465" s="2165">
        <v>59.665792922673653</v>
      </c>
      <c r="V465" s="2165">
        <v>56.112852664576806</v>
      </c>
      <c r="W465" s="2166">
        <v>50.694576593720264</v>
      </c>
      <c r="X465" s="2516">
        <f>'3_3旧市区町年齢3区分人口'!X577/('3_3旧市区町年齢3区分人口'!X575-'3_3旧市区町年齢3区分人口'!X579)*100</f>
        <v>49.729296170042112</v>
      </c>
    </row>
    <row r="466" spans="1:24" ht="15" customHeight="1">
      <c r="A466" s="2174"/>
      <c r="B466" s="2175"/>
      <c r="C466" s="2192" t="s">
        <v>2594</v>
      </c>
      <c r="D466" s="2196">
        <v>10.325127246286486</v>
      </c>
      <c r="E466" s="2196">
        <v>9.923123609144243</v>
      </c>
      <c r="F466" s="2196">
        <v>6.9181753818145033</v>
      </c>
      <c r="G466" s="2196">
        <v>6.8997429305912599</v>
      </c>
      <c r="H466" s="2196"/>
      <c r="I466" s="2196"/>
      <c r="J466" s="2196">
        <v>7.2821050791153068</v>
      </c>
      <c r="K466" s="2196">
        <v>8.0406987214118502</v>
      </c>
      <c r="L466" s="2196">
        <v>8.7971973530556635</v>
      </c>
      <c r="M466" s="2196">
        <v>7.9923786602486961</v>
      </c>
      <c r="N466" s="2196">
        <v>10.05694529184462</v>
      </c>
      <c r="O466" s="2196">
        <v>11.971318715577263</v>
      </c>
      <c r="P466" s="2196">
        <v>13.851574543052191</v>
      </c>
      <c r="Q466" s="2196">
        <v>15.105027141845644</v>
      </c>
      <c r="R466" s="2196">
        <v>17.179228636249057</v>
      </c>
      <c r="S466" s="2196">
        <v>20.845108329969047</v>
      </c>
      <c r="T466" s="2196">
        <v>25.85601404741001</v>
      </c>
      <c r="U466" s="2196">
        <v>29.472477064220183</v>
      </c>
      <c r="V466" s="2196">
        <v>33.38557993730408</v>
      </c>
      <c r="W466" s="2197">
        <v>39.181731684110375</v>
      </c>
      <c r="X466" s="2517">
        <f>'3_3旧市区町年齢3区分人口'!X578/('3_3旧市区町年齢3区分人口'!X575-'3_3旧市区町年齢3区分人口'!X579)*100</f>
        <v>41.949067575696816</v>
      </c>
    </row>
    <row r="467" spans="1:24" ht="15" customHeight="1">
      <c r="A467" s="2150" t="s">
        <v>1547</v>
      </c>
      <c r="B467" s="2151" t="s">
        <v>1548</v>
      </c>
      <c r="C467" s="2191" t="s">
        <v>2261</v>
      </c>
      <c r="D467" s="2165">
        <v>100.00000000000001</v>
      </c>
      <c r="E467" s="2165">
        <v>100</v>
      </c>
      <c r="F467" s="2165">
        <v>100</v>
      </c>
      <c r="G467" s="2165">
        <v>100.00000000000001</v>
      </c>
      <c r="H467" s="2165"/>
      <c r="I467" s="2165"/>
      <c r="J467" s="2165">
        <v>100</v>
      </c>
      <c r="K467" s="2165">
        <v>100</v>
      </c>
      <c r="L467" s="2165">
        <v>100</v>
      </c>
      <c r="M467" s="2165">
        <v>100</v>
      </c>
      <c r="N467" s="2165">
        <v>100</v>
      </c>
      <c r="O467" s="2165">
        <v>100</v>
      </c>
      <c r="P467" s="2165">
        <v>100</v>
      </c>
      <c r="Q467" s="2165">
        <v>100</v>
      </c>
      <c r="R467" s="2165">
        <v>100</v>
      </c>
      <c r="S467" s="2165">
        <v>100</v>
      </c>
      <c r="T467" s="2165">
        <v>100</v>
      </c>
      <c r="U467" s="2165">
        <v>100</v>
      </c>
      <c r="V467" s="2165">
        <v>100</v>
      </c>
      <c r="W467" s="2166">
        <v>100</v>
      </c>
      <c r="X467" s="2516">
        <f>'3_3旧市区町年齢3区分人口'!X580/'3_3旧市区町年齢3区分人口'!X580*100</f>
        <v>100</v>
      </c>
    </row>
    <row r="468" spans="1:24" ht="15" customHeight="1">
      <c r="A468" s="2150"/>
      <c r="B468" s="2151"/>
      <c r="C468" s="2191" t="s">
        <v>2592</v>
      </c>
      <c r="D468" s="2165">
        <v>38.933607698359864</v>
      </c>
      <c r="E468" s="2165">
        <v>38.186345966958214</v>
      </c>
      <c r="F468" s="2165">
        <v>37.29726383558252</v>
      </c>
      <c r="G468" s="2165">
        <v>38.242958183397448</v>
      </c>
      <c r="H468" s="2165"/>
      <c r="I468" s="2165"/>
      <c r="J468" s="2165">
        <v>34.777278299959136</v>
      </c>
      <c r="K468" s="2165">
        <v>33.787511032656667</v>
      </c>
      <c r="L468" s="2165">
        <v>31.526824229904609</v>
      </c>
      <c r="M468" s="2165">
        <v>26.077127659574469</v>
      </c>
      <c r="N468" s="2165">
        <v>22.919879562311817</v>
      </c>
      <c r="O468" s="2165">
        <v>20.399164539336272</v>
      </c>
      <c r="P468" s="2165">
        <v>19.626393008899225</v>
      </c>
      <c r="Q468" s="2165">
        <v>18.783885228125783</v>
      </c>
      <c r="R468" s="2165">
        <v>17.319119189094721</v>
      </c>
      <c r="S468" s="2165">
        <v>15.224104051651539</v>
      </c>
      <c r="T468" s="2165">
        <v>13.026032491681347</v>
      </c>
      <c r="U468" s="2165">
        <v>11.111111111111111</v>
      </c>
      <c r="V468" s="2165">
        <v>9.5944721341187122</v>
      </c>
      <c r="W468" s="2166">
        <v>8.5320749904348929</v>
      </c>
      <c r="X468" s="2516">
        <f>'3_3旧市区町年齢3区分人口'!X581/('3_3旧市区町年齢3区分人口'!X580-'3_3旧市区町年齢3区分人口'!X584)*100</f>
        <v>7.4633123689727467</v>
      </c>
    </row>
    <row r="469" spans="1:24" ht="15" customHeight="1">
      <c r="A469" s="2150"/>
      <c r="B469" s="2151"/>
      <c r="C469" s="2191" t="s">
        <v>2593</v>
      </c>
      <c r="D469" s="2165">
        <v>51.280033892150335</v>
      </c>
      <c r="E469" s="2165">
        <v>51.998299319727892</v>
      </c>
      <c r="F469" s="2165">
        <v>55.757088027733069</v>
      </c>
      <c r="G469" s="2165">
        <v>54.715225214046406</v>
      </c>
      <c r="H469" s="2165"/>
      <c r="I469" s="2165"/>
      <c r="J469" s="2165">
        <v>57.580711074785448</v>
      </c>
      <c r="K469" s="2165">
        <v>57.447043248014118</v>
      </c>
      <c r="L469" s="2165">
        <v>58.685217813961962</v>
      </c>
      <c r="M469" s="2165">
        <v>62.433510638297875</v>
      </c>
      <c r="N469" s="2165">
        <v>62.715722993317179</v>
      </c>
      <c r="O469" s="2165">
        <v>62.713700007735753</v>
      </c>
      <c r="P469" s="2165">
        <v>60.691092760362388</v>
      </c>
      <c r="Q469" s="2165">
        <v>60.397030611393774</v>
      </c>
      <c r="R469" s="2165">
        <v>60.031457532331359</v>
      </c>
      <c r="S469" s="2165">
        <v>58.847197529708993</v>
      </c>
      <c r="T469" s="2165">
        <v>56.938735564689772</v>
      </c>
      <c r="U469" s="2165">
        <v>55.808320168509738</v>
      </c>
      <c r="V469" s="2165">
        <v>53.364295423652017</v>
      </c>
      <c r="W469" s="2166">
        <v>49.100879989797221</v>
      </c>
      <c r="X469" s="2516">
        <f>'3_3旧市区町年齢3区分人口'!X582/('3_3旧市区町年齢3区分人口'!X580-'3_3旧市区町年齢3区分人口'!X584)*100</f>
        <v>46.079664570230612</v>
      </c>
    </row>
    <row r="470" spans="1:24" ht="15" customHeight="1">
      <c r="A470" s="2174"/>
      <c r="B470" s="2175"/>
      <c r="C470" s="2192" t="s">
        <v>2594</v>
      </c>
      <c r="D470" s="2196">
        <v>9.786358409489802</v>
      </c>
      <c r="E470" s="2196">
        <v>9.8153547133138961</v>
      </c>
      <c r="F470" s="2196">
        <v>6.9456481366844125</v>
      </c>
      <c r="G470" s="2196">
        <v>7.0418166025561488</v>
      </c>
      <c r="H470" s="2196"/>
      <c r="I470" s="2196"/>
      <c r="J470" s="2196">
        <v>7.6420106252554145</v>
      </c>
      <c r="K470" s="2196">
        <v>8.7654457193292146</v>
      </c>
      <c r="L470" s="2196">
        <v>9.7879579561334218</v>
      </c>
      <c r="M470" s="2196">
        <v>11.48936170212766</v>
      </c>
      <c r="N470" s="2196">
        <v>14.364397444371008</v>
      </c>
      <c r="O470" s="2196">
        <v>16.887135452927982</v>
      </c>
      <c r="P470" s="2196">
        <v>19.682514230738395</v>
      </c>
      <c r="Q470" s="2196">
        <v>20.819084160480443</v>
      </c>
      <c r="R470" s="2196">
        <v>22.649423278573924</v>
      </c>
      <c r="S470" s="2196">
        <v>25.928698418639467</v>
      </c>
      <c r="T470" s="2196">
        <v>30.035231943628894</v>
      </c>
      <c r="U470" s="2196">
        <v>33.080568720379148</v>
      </c>
      <c r="V470" s="2196">
        <v>37.041232442229273</v>
      </c>
      <c r="W470" s="2197">
        <v>42.367045019767886</v>
      </c>
      <c r="X470" s="2517">
        <f>'3_3旧市区町年齢3区分人口'!X583/('3_3旧市区町年齢3区分人口'!X580-'3_3旧市区町年齢3区分人口'!X584)*100</f>
        <v>46.457023060796651</v>
      </c>
    </row>
    <row r="471" spans="1:24" ht="15" customHeight="1">
      <c r="A471" s="2150" t="s">
        <v>1549</v>
      </c>
      <c r="B471" s="2151" t="s">
        <v>1550</v>
      </c>
      <c r="C471" s="2191" t="s">
        <v>2261</v>
      </c>
      <c r="D471" s="2165">
        <v>100</v>
      </c>
      <c r="E471" s="2165">
        <v>100.00000000000001</v>
      </c>
      <c r="F471" s="2165">
        <v>100</v>
      </c>
      <c r="G471" s="2165">
        <v>100</v>
      </c>
      <c r="H471" s="2165"/>
      <c r="I471" s="2165"/>
      <c r="J471" s="2165">
        <v>100</v>
      </c>
      <c r="K471" s="2165">
        <v>100</v>
      </c>
      <c r="L471" s="2165">
        <v>100</v>
      </c>
      <c r="M471" s="2165">
        <v>99.999999999999986</v>
      </c>
      <c r="N471" s="2165">
        <v>100</v>
      </c>
      <c r="O471" s="2165">
        <v>99.999999999999986</v>
      </c>
      <c r="P471" s="2165">
        <v>100</v>
      </c>
      <c r="Q471" s="2165">
        <v>100</v>
      </c>
      <c r="R471" s="2165">
        <v>100.00000000000001</v>
      </c>
      <c r="S471" s="2165">
        <v>100</v>
      </c>
      <c r="T471" s="2165">
        <v>100</v>
      </c>
      <c r="U471" s="2165">
        <v>100</v>
      </c>
      <c r="V471" s="2165">
        <v>100</v>
      </c>
      <c r="W471" s="2166">
        <v>100</v>
      </c>
      <c r="X471" s="2516">
        <f>'3_3旧市区町年齢3区分人口'!X585/'3_3旧市区町年齢3区分人口'!X585*100</f>
        <v>100</v>
      </c>
    </row>
    <row r="472" spans="1:24" ht="15" customHeight="1">
      <c r="A472" s="2150"/>
      <c r="B472" s="2151"/>
      <c r="C472" s="2191" t="s">
        <v>2592</v>
      </c>
      <c r="D472" s="2165">
        <v>38.132477775549759</v>
      </c>
      <c r="E472" s="2165">
        <v>37.557588302063166</v>
      </c>
      <c r="F472" s="2165">
        <v>37.217655591628102</v>
      </c>
      <c r="G472" s="2165">
        <v>37.450858679908961</v>
      </c>
      <c r="H472" s="2165"/>
      <c r="I472" s="2165"/>
      <c r="J472" s="2165">
        <v>34.793499155356209</v>
      </c>
      <c r="K472" s="2165">
        <v>33.34813217479546</v>
      </c>
      <c r="L472" s="2165">
        <v>31.467992716066679</v>
      </c>
      <c r="M472" s="2165">
        <v>25.925642008432348</v>
      </c>
      <c r="N472" s="2165">
        <v>21.620928443190561</v>
      </c>
      <c r="O472" s="2165">
        <v>18.812595867544886</v>
      </c>
      <c r="P472" s="2165">
        <v>18.546176387182154</v>
      </c>
      <c r="Q472" s="2165">
        <v>18.231777863478595</v>
      </c>
      <c r="R472" s="2165">
        <v>17.299620227863283</v>
      </c>
      <c r="S472" s="2165">
        <v>15.886480259713059</v>
      </c>
      <c r="T472" s="2165">
        <v>14.296545001624608</v>
      </c>
      <c r="U472" s="2165">
        <v>12.092485549132947</v>
      </c>
      <c r="V472" s="2165">
        <v>10.817941952506596</v>
      </c>
      <c r="W472" s="2166">
        <v>10.491313789359392</v>
      </c>
      <c r="X472" s="2516">
        <f>'3_3旧市区町年齢3区分人口'!X586/('3_3旧市区町年齢3区分人口'!X585-'3_3旧市区町年齢3区分人口'!X589)*100</f>
        <v>9.9506101104009304</v>
      </c>
    </row>
    <row r="473" spans="1:24" ht="15" customHeight="1">
      <c r="A473" s="2150"/>
      <c r="B473" s="2151"/>
      <c r="C473" s="2191" t="s">
        <v>2593</v>
      </c>
      <c r="D473" s="2165">
        <v>49.702559989305527</v>
      </c>
      <c r="E473" s="2165">
        <v>50.210322494491557</v>
      </c>
      <c r="F473" s="2165">
        <v>54.07197623817089</v>
      </c>
      <c r="G473" s="2165">
        <v>53.989930340023449</v>
      </c>
      <c r="H473" s="2165"/>
      <c r="I473" s="2165"/>
      <c r="J473" s="2165">
        <v>56.864915244364191</v>
      </c>
      <c r="K473" s="2165">
        <v>57.328597704065452</v>
      </c>
      <c r="L473" s="2165">
        <v>58.075360694775178</v>
      </c>
      <c r="M473" s="2165">
        <v>62.077424300498272</v>
      </c>
      <c r="N473" s="2165">
        <v>64.144652474993592</v>
      </c>
      <c r="O473" s="2165">
        <v>64.152305332491196</v>
      </c>
      <c r="P473" s="2165">
        <v>62.633519236222703</v>
      </c>
      <c r="Q473" s="2165">
        <v>61.55996914770536</v>
      </c>
      <c r="R473" s="2165">
        <v>59.98400959424346</v>
      </c>
      <c r="S473" s="2165">
        <v>57.901350926798621</v>
      </c>
      <c r="T473" s="2165">
        <v>55.637387631322433</v>
      </c>
      <c r="U473" s="2165">
        <v>55.179190751445084</v>
      </c>
      <c r="V473" s="2165">
        <v>54.37869079030029</v>
      </c>
      <c r="W473" s="2166">
        <v>51.20792616720955</v>
      </c>
      <c r="X473" s="2516">
        <f>'3_3旧市区町年齢3区分人口'!X587/('3_3旧市区町年齢3区分人口'!X585-'3_3旧市区町年齢3区分人口'!X589)*100</f>
        <v>48.198721673445668</v>
      </c>
    </row>
    <row r="474" spans="1:24" ht="15" customHeight="1">
      <c r="A474" s="2174"/>
      <c r="B474" s="2175"/>
      <c r="C474" s="2192" t="s">
        <v>2594</v>
      </c>
      <c r="D474" s="2196">
        <v>12.16496223514471</v>
      </c>
      <c r="E474" s="2196">
        <v>12.232089203445282</v>
      </c>
      <c r="F474" s="2196">
        <v>8.7103681702010096</v>
      </c>
      <c r="G474" s="2196">
        <v>8.5592109800675917</v>
      </c>
      <c r="H474" s="2196"/>
      <c r="I474" s="2196"/>
      <c r="J474" s="2196">
        <v>8.3415856002796058</v>
      </c>
      <c r="K474" s="2196">
        <v>9.3232701211390872</v>
      </c>
      <c r="L474" s="2196">
        <v>10.456646589158145</v>
      </c>
      <c r="M474" s="2196">
        <v>11.996933691069374</v>
      </c>
      <c r="N474" s="2196">
        <v>14.234419081815849</v>
      </c>
      <c r="O474" s="2196">
        <v>17.035098799963908</v>
      </c>
      <c r="P474" s="2196">
        <v>18.820304376595139</v>
      </c>
      <c r="Q474" s="2196">
        <v>20.208252988816046</v>
      </c>
      <c r="R474" s="2196">
        <v>22.716370177893264</v>
      </c>
      <c r="S474" s="2196">
        <v>26.212168813488322</v>
      </c>
      <c r="T474" s="2196">
        <v>30.066067367052963</v>
      </c>
      <c r="U474" s="2196">
        <v>32.728323699421964</v>
      </c>
      <c r="V474" s="2196">
        <v>34.803367257193116</v>
      </c>
      <c r="W474" s="2197">
        <v>38.300760043431055</v>
      </c>
      <c r="X474" s="2517">
        <f>'3_3旧市区町年齢3区分人口'!X588/('3_3旧市区町年齢3区分人口'!X585-'3_3旧市区町年齢3区分人口'!X589)*100</f>
        <v>41.850668216153394</v>
      </c>
    </row>
    <row r="475" spans="1:24" ht="15" customHeight="1">
      <c r="A475" s="2150" t="s">
        <v>1441</v>
      </c>
      <c r="B475" s="2151" t="s">
        <v>1442</v>
      </c>
      <c r="C475" s="2191" t="s">
        <v>2261</v>
      </c>
      <c r="D475" s="2165">
        <v>99.999999999999986</v>
      </c>
      <c r="E475" s="2165">
        <v>100</v>
      </c>
      <c r="F475" s="2165">
        <v>100</v>
      </c>
      <c r="G475" s="2165">
        <v>100.00000000000001</v>
      </c>
      <c r="H475" s="2165"/>
      <c r="I475" s="2165"/>
      <c r="J475" s="2165">
        <v>100</v>
      </c>
      <c r="K475" s="2165">
        <v>100</v>
      </c>
      <c r="L475" s="2165">
        <v>100</v>
      </c>
      <c r="M475" s="2165">
        <v>100</v>
      </c>
      <c r="N475" s="2165">
        <v>100</v>
      </c>
      <c r="O475" s="2165">
        <v>100</v>
      </c>
      <c r="P475" s="2165">
        <v>100</v>
      </c>
      <c r="Q475" s="2165">
        <v>100</v>
      </c>
      <c r="R475" s="2165">
        <v>100</v>
      </c>
      <c r="S475" s="2165">
        <v>100</v>
      </c>
      <c r="T475" s="2165">
        <v>100</v>
      </c>
      <c r="U475" s="2165">
        <v>100</v>
      </c>
      <c r="V475" s="2165">
        <v>100</v>
      </c>
      <c r="W475" s="2165">
        <v>100</v>
      </c>
      <c r="X475" s="2516">
        <f>'3_3旧市区町年齢3区分人口'!X590/'3_3旧市区町年齢3区分人口'!X590*100</f>
        <v>100</v>
      </c>
    </row>
    <row r="476" spans="1:24" ht="15" customHeight="1">
      <c r="A476" s="2150"/>
      <c r="B476" s="2151"/>
      <c r="C476" s="2191" t="s">
        <v>2592</v>
      </c>
      <c r="D476" s="2165">
        <v>36.841546304163124</v>
      </c>
      <c r="E476" s="2165">
        <v>35.573940020682521</v>
      </c>
      <c r="F476" s="2165">
        <v>35.663323337814084</v>
      </c>
      <c r="G476" s="2165">
        <v>36.413329128560918</v>
      </c>
      <c r="H476" s="2165"/>
      <c r="I476" s="2165"/>
      <c r="J476" s="2165">
        <v>35.811958173205824</v>
      </c>
      <c r="K476" s="2165">
        <v>35.520986745213548</v>
      </c>
      <c r="L476" s="2165">
        <v>32.961894338871758</v>
      </c>
      <c r="M476" s="2165">
        <v>26.309699137386914</v>
      </c>
      <c r="N476" s="2165">
        <v>21.962305986696233</v>
      </c>
      <c r="O476" s="2165">
        <v>20.907598499061912</v>
      </c>
      <c r="P476" s="2165">
        <v>19.926809113445874</v>
      </c>
      <c r="Q476" s="2165">
        <v>19.281084266352387</v>
      </c>
      <c r="R476" s="2165">
        <v>18.557806912991655</v>
      </c>
      <c r="S476" s="2165">
        <v>16.819896275341819</v>
      </c>
      <c r="T476" s="2165">
        <v>15.037508524664696</v>
      </c>
      <c r="U476" s="2165">
        <v>13.226710249824889</v>
      </c>
      <c r="V476" s="2165">
        <v>13.187463039621525</v>
      </c>
      <c r="W476" s="2165">
        <v>12.98732077260339</v>
      </c>
      <c r="X476" s="2516">
        <f>'3_3旧市区町年齢3区分人口'!X591/('3_3旧市区町年齢3区分人口'!X590-'3_3旧市区町年齢3区分人口'!X594)*100</f>
        <v>12.598240469208211</v>
      </c>
    </row>
    <row r="477" spans="1:24" ht="15" customHeight="1">
      <c r="A477" s="2150"/>
      <c r="B477" s="2151"/>
      <c r="C477" s="2191" t="s">
        <v>2593</v>
      </c>
      <c r="D477" s="2165">
        <v>52.824978759558192</v>
      </c>
      <c r="E477" s="2165">
        <v>54.508790072388834</v>
      </c>
      <c r="F477" s="2165">
        <v>57.408747802709129</v>
      </c>
      <c r="G477" s="2165">
        <v>56.690844108062656</v>
      </c>
      <c r="H477" s="2165"/>
      <c r="I477" s="2165"/>
      <c r="J477" s="2165">
        <v>56.913039592456883</v>
      </c>
      <c r="K477" s="2165">
        <v>56.434094256259201</v>
      </c>
      <c r="L477" s="2165">
        <v>58.233011640632768</v>
      </c>
      <c r="M477" s="2165">
        <v>61.981906164527665</v>
      </c>
      <c r="N477" s="2165">
        <v>64.72283813747228</v>
      </c>
      <c r="O477" s="2165">
        <v>63.883677298311447</v>
      </c>
      <c r="P477" s="2165">
        <v>63.251091960807457</v>
      </c>
      <c r="Q477" s="2165">
        <v>62.840306423099591</v>
      </c>
      <c r="R477" s="2165">
        <v>62.038140643623365</v>
      </c>
      <c r="S477" s="2165">
        <v>61.433286185761439</v>
      </c>
      <c r="T477" s="2165">
        <v>60.172766537849512</v>
      </c>
      <c r="U477" s="2165">
        <v>58.942330142423536</v>
      </c>
      <c r="V477" s="2165">
        <v>56.203429923122414</v>
      </c>
      <c r="W477" s="2165">
        <v>53.371252518070868</v>
      </c>
      <c r="X477" s="2516">
        <f>'3_3旧市区町年齢3区分人口'!X592/('3_3旧市区町年齢3区分人口'!X590-'3_3旧市区町年齢3区分人口'!X594)*100</f>
        <v>50.697947214076244</v>
      </c>
    </row>
    <row r="478" spans="1:24" ht="15" customHeight="1">
      <c r="A478" s="2150"/>
      <c r="B478" s="2151"/>
      <c r="C478" s="2191" t="s">
        <v>2594</v>
      </c>
      <c r="D478" s="2165">
        <v>10.333474936278675</v>
      </c>
      <c r="E478" s="2165">
        <v>9.9172699069286452</v>
      </c>
      <c r="F478" s="2165">
        <v>6.9279288594767872</v>
      </c>
      <c r="G478" s="2165">
        <v>6.8958267633764319</v>
      </c>
      <c r="H478" s="2165"/>
      <c r="I478" s="2165"/>
      <c r="J478" s="2165">
        <v>7.2750022343372951</v>
      </c>
      <c r="K478" s="2165">
        <v>8.0449189985272458</v>
      </c>
      <c r="L478" s="2165">
        <v>8.8050940204954724</v>
      </c>
      <c r="M478" s="2165">
        <v>11.708394698085419</v>
      </c>
      <c r="N478" s="2165">
        <v>13.314855875831485</v>
      </c>
      <c r="O478" s="2165">
        <v>15.208724202626641</v>
      </c>
      <c r="P478" s="2165">
        <v>16.822098925746666</v>
      </c>
      <c r="Q478" s="2165">
        <v>17.878609310548025</v>
      </c>
      <c r="R478" s="2165">
        <v>19.40405244338498</v>
      </c>
      <c r="S478" s="2165">
        <v>21.746817538896746</v>
      </c>
      <c r="T478" s="2165">
        <v>24.78972493748579</v>
      </c>
      <c r="U478" s="2165">
        <v>27.830959607751577</v>
      </c>
      <c r="V478" s="2165">
        <v>30.609107037256063</v>
      </c>
      <c r="W478" s="2165">
        <v>33.641426709325749</v>
      </c>
      <c r="X478" s="2516">
        <f>'3_3旧市区町年齢3区分人口'!X593/('3_3旧市区町年齢3区分人口'!X590-'3_3旧市区町年齢3区分人口'!X594)*100</f>
        <v>36.703812316715542</v>
      </c>
    </row>
    <row r="479" spans="1:24" ht="6.75" customHeight="1">
      <c r="A479" s="2153"/>
      <c r="B479" s="2154"/>
      <c r="C479" s="2155"/>
      <c r="D479" s="2156"/>
      <c r="E479" s="2156"/>
      <c r="F479" s="2156"/>
      <c r="G479" s="2156"/>
      <c r="H479" s="2156"/>
      <c r="I479" s="2156"/>
      <c r="J479" s="2156"/>
      <c r="K479" s="2156"/>
      <c r="L479" s="2156"/>
      <c r="M479" s="2156"/>
      <c r="N479" s="2156"/>
      <c r="O479" s="2156"/>
      <c r="P479" s="2156"/>
      <c r="Q479" s="2156"/>
      <c r="R479" s="2156"/>
      <c r="S479" s="427"/>
      <c r="T479" s="2156"/>
      <c r="U479" s="2156"/>
      <c r="V479" s="2156"/>
      <c r="W479" s="2156"/>
      <c r="X479" s="2515"/>
    </row>
    <row r="480" spans="1:24" ht="14.25" customHeight="1">
      <c r="A480" s="2138" t="s">
        <v>1461</v>
      </c>
      <c r="B480" s="2138"/>
      <c r="C480" s="2138"/>
      <c r="D480" s="2158"/>
      <c r="E480" s="2158"/>
      <c r="F480" s="2158"/>
      <c r="G480" s="2158"/>
      <c r="H480" s="2158"/>
      <c r="I480" s="2158"/>
      <c r="J480" s="2158"/>
      <c r="K480" s="2158"/>
      <c r="L480" s="2158"/>
      <c r="M480" s="2158"/>
      <c r="N480" s="2158"/>
      <c r="O480" s="2158"/>
      <c r="P480" s="2158"/>
      <c r="Q480" s="2158"/>
      <c r="R480" s="2158"/>
      <c r="S480" s="2159"/>
      <c r="T480" s="2158"/>
      <c r="U480" s="2158"/>
      <c r="V480" s="2158"/>
      <c r="W480" s="2158"/>
    </row>
    <row r="481" spans="4:23" ht="14.25" customHeight="1">
      <c r="D481" s="2160"/>
      <c r="E481" s="2160"/>
      <c r="F481" s="2160"/>
      <c r="G481" s="2160"/>
      <c r="H481" s="2160"/>
      <c r="I481" s="2160"/>
      <c r="J481" s="2160"/>
      <c r="K481" s="2160"/>
      <c r="L481" s="2160"/>
      <c r="M481" s="2160"/>
      <c r="N481" s="2160"/>
      <c r="O481" s="2160"/>
      <c r="P481" s="2160"/>
      <c r="Q481" s="2160"/>
      <c r="R481" s="2160"/>
      <c r="S481" s="2161"/>
      <c r="T481" s="2160"/>
      <c r="U481" s="2160"/>
      <c r="V481" s="2160"/>
      <c r="W481" s="2160"/>
    </row>
    <row r="482" spans="4:23" ht="14.25" customHeight="1">
      <c r="S482" s="383" t="s">
        <v>105</v>
      </c>
    </row>
  </sheetData>
  <mergeCells count="22">
    <mergeCell ref="R3:R4"/>
    <mergeCell ref="S3:S4"/>
    <mergeCell ref="X3:X4"/>
    <mergeCell ref="U3:U4"/>
    <mergeCell ref="V3:V4"/>
    <mergeCell ref="W3:W4"/>
    <mergeCell ref="T3:T4"/>
    <mergeCell ref="O3:O4"/>
    <mergeCell ref="P3:P4"/>
    <mergeCell ref="Q3:Q4"/>
    <mergeCell ref="N3:N4"/>
    <mergeCell ref="A3:B5"/>
    <mergeCell ref="D3:D4"/>
    <mergeCell ref="E3:E4"/>
    <mergeCell ref="F3:F4"/>
    <mergeCell ref="G3:G4"/>
    <mergeCell ref="H3:H4"/>
    <mergeCell ref="I3:I4"/>
    <mergeCell ref="J3:J4"/>
    <mergeCell ref="K3:K4"/>
    <mergeCell ref="L3:L4"/>
    <mergeCell ref="M3:M4"/>
  </mergeCells>
  <phoneticPr fontId="3"/>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F77"/>
  <sheetViews>
    <sheetView workbookViewId="0">
      <pane xSplit="1" ySplit="4" topLeftCell="AY63" activePane="bottomRight" state="frozen"/>
      <selection pane="topRight" activeCell="B1" sqref="B1"/>
      <selection pane="bottomLeft" activeCell="A4" sqref="A4"/>
      <selection pane="bottomRight" activeCell="BI77" sqref="BI77"/>
    </sheetView>
  </sheetViews>
  <sheetFormatPr defaultRowHeight="12.5"/>
  <cols>
    <col min="1" max="1" width="10.90625" style="881" customWidth="1"/>
    <col min="2" max="6" width="9.08984375" style="881" customWidth="1"/>
    <col min="7" max="7" width="9.08984375" style="881" bestFit="1" customWidth="1"/>
    <col min="8" max="45" width="9" style="881"/>
    <col min="46" max="46" width="9.08984375" style="881" bestFit="1" customWidth="1"/>
    <col min="47" max="49" width="9" style="881"/>
    <col min="50" max="51" width="9" style="881" customWidth="1"/>
    <col min="52" max="56" width="9" style="881"/>
    <col min="57" max="58" width="9.90625" style="881" customWidth="1"/>
    <col min="59" max="260" width="9" style="881"/>
    <col min="261" max="261" width="3" style="881" customWidth="1"/>
    <col min="262" max="262" width="10.90625" style="881" customWidth="1"/>
    <col min="263" max="263" width="9.08984375" style="881" bestFit="1" customWidth="1"/>
    <col min="264" max="301" width="9" style="881"/>
    <col min="302" max="302" width="9.08984375" style="881" bestFit="1" customWidth="1"/>
    <col min="303" max="516" width="9" style="881"/>
    <col min="517" max="517" width="3" style="881" customWidth="1"/>
    <col min="518" max="518" width="10.90625" style="881" customWidth="1"/>
    <col min="519" max="519" width="9.08984375" style="881" bestFit="1" customWidth="1"/>
    <col min="520" max="557" width="9" style="881"/>
    <col min="558" max="558" width="9.08984375" style="881" bestFit="1" customWidth="1"/>
    <col min="559" max="772" width="9" style="881"/>
    <col min="773" max="773" width="3" style="881" customWidth="1"/>
    <col min="774" max="774" width="10.90625" style="881" customWidth="1"/>
    <col min="775" max="775" width="9.08984375" style="881" bestFit="1" customWidth="1"/>
    <col min="776" max="813" width="9" style="881"/>
    <col min="814" max="814" width="9.08984375" style="881" bestFit="1" customWidth="1"/>
    <col min="815" max="1028" width="9" style="881"/>
    <col min="1029" max="1029" width="3" style="881" customWidth="1"/>
    <col min="1030" max="1030" width="10.90625" style="881" customWidth="1"/>
    <col min="1031" max="1031" width="9.08984375" style="881" bestFit="1" customWidth="1"/>
    <col min="1032" max="1069" width="9" style="881"/>
    <col min="1070" max="1070" width="9.08984375" style="881" bestFit="1" customWidth="1"/>
    <col min="1071" max="1284" width="9" style="881"/>
    <col min="1285" max="1285" width="3" style="881" customWidth="1"/>
    <col min="1286" max="1286" width="10.90625" style="881" customWidth="1"/>
    <col min="1287" max="1287" width="9.08984375" style="881" bestFit="1" customWidth="1"/>
    <col min="1288" max="1325" width="9" style="881"/>
    <col min="1326" max="1326" width="9.08984375" style="881" bestFit="1" customWidth="1"/>
    <col min="1327" max="1540" width="9" style="881"/>
    <col min="1541" max="1541" width="3" style="881" customWidth="1"/>
    <col min="1542" max="1542" width="10.90625" style="881" customWidth="1"/>
    <col min="1543" max="1543" width="9.08984375" style="881" bestFit="1" customWidth="1"/>
    <col min="1544" max="1581" width="9" style="881"/>
    <col min="1582" max="1582" width="9.08984375" style="881" bestFit="1" customWidth="1"/>
    <col min="1583" max="1796" width="9" style="881"/>
    <col min="1797" max="1797" width="3" style="881" customWidth="1"/>
    <col min="1798" max="1798" width="10.90625" style="881" customWidth="1"/>
    <col min="1799" max="1799" width="9.08984375" style="881" bestFit="1" customWidth="1"/>
    <col min="1800" max="1837" width="9" style="881"/>
    <col min="1838" max="1838" width="9.08984375" style="881" bestFit="1" customWidth="1"/>
    <col min="1839" max="2052" width="9" style="881"/>
    <col min="2053" max="2053" width="3" style="881" customWidth="1"/>
    <col min="2054" max="2054" width="10.90625" style="881" customWidth="1"/>
    <col min="2055" max="2055" width="9.08984375" style="881" bestFit="1" customWidth="1"/>
    <col min="2056" max="2093" width="9" style="881"/>
    <col min="2094" max="2094" width="9.08984375" style="881" bestFit="1" customWidth="1"/>
    <col min="2095" max="2308" width="9" style="881"/>
    <col min="2309" max="2309" width="3" style="881" customWidth="1"/>
    <col min="2310" max="2310" width="10.90625" style="881" customWidth="1"/>
    <col min="2311" max="2311" width="9.08984375" style="881" bestFit="1" customWidth="1"/>
    <col min="2312" max="2349" width="9" style="881"/>
    <col min="2350" max="2350" width="9.08984375" style="881" bestFit="1" customWidth="1"/>
    <col min="2351" max="2564" width="9" style="881"/>
    <col min="2565" max="2565" width="3" style="881" customWidth="1"/>
    <col min="2566" max="2566" width="10.90625" style="881" customWidth="1"/>
    <col min="2567" max="2567" width="9.08984375" style="881" bestFit="1" customWidth="1"/>
    <col min="2568" max="2605" width="9" style="881"/>
    <col min="2606" max="2606" width="9.08984375" style="881" bestFit="1" customWidth="1"/>
    <col min="2607" max="2820" width="9" style="881"/>
    <col min="2821" max="2821" width="3" style="881" customWidth="1"/>
    <col min="2822" max="2822" width="10.90625" style="881" customWidth="1"/>
    <col min="2823" max="2823" width="9.08984375" style="881" bestFit="1" customWidth="1"/>
    <col min="2824" max="2861" width="9" style="881"/>
    <col min="2862" max="2862" width="9.08984375" style="881" bestFit="1" customWidth="1"/>
    <col min="2863" max="3076" width="9" style="881"/>
    <col min="3077" max="3077" width="3" style="881" customWidth="1"/>
    <col min="3078" max="3078" width="10.90625" style="881" customWidth="1"/>
    <col min="3079" max="3079" width="9.08984375" style="881" bestFit="1" customWidth="1"/>
    <col min="3080" max="3117" width="9" style="881"/>
    <col min="3118" max="3118" width="9.08984375" style="881" bestFit="1" customWidth="1"/>
    <col min="3119" max="3332" width="9" style="881"/>
    <col min="3333" max="3333" width="3" style="881" customWidth="1"/>
    <col min="3334" max="3334" width="10.90625" style="881" customWidth="1"/>
    <col min="3335" max="3335" width="9.08984375" style="881" bestFit="1" customWidth="1"/>
    <col min="3336" max="3373" width="9" style="881"/>
    <col min="3374" max="3374" width="9.08984375" style="881" bestFit="1" customWidth="1"/>
    <col min="3375" max="3588" width="9" style="881"/>
    <col min="3589" max="3589" width="3" style="881" customWidth="1"/>
    <col min="3590" max="3590" width="10.90625" style="881" customWidth="1"/>
    <col min="3591" max="3591" width="9.08984375" style="881" bestFit="1" customWidth="1"/>
    <col min="3592" max="3629" width="9" style="881"/>
    <col min="3630" max="3630" width="9.08984375" style="881" bestFit="1" customWidth="1"/>
    <col min="3631" max="3844" width="9" style="881"/>
    <col min="3845" max="3845" width="3" style="881" customWidth="1"/>
    <col min="3846" max="3846" width="10.90625" style="881" customWidth="1"/>
    <col min="3847" max="3847" width="9.08984375" style="881" bestFit="1" customWidth="1"/>
    <col min="3848" max="3885" width="9" style="881"/>
    <col min="3886" max="3886" width="9.08984375" style="881" bestFit="1" customWidth="1"/>
    <col min="3887" max="4100" width="9" style="881"/>
    <col min="4101" max="4101" width="3" style="881" customWidth="1"/>
    <col min="4102" max="4102" width="10.90625" style="881" customWidth="1"/>
    <col min="4103" max="4103" width="9.08984375" style="881" bestFit="1" customWidth="1"/>
    <col min="4104" max="4141" width="9" style="881"/>
    <col min="4142" max="4142" width="9.08984375" style="881" bestFit="1" customWidth="1"/>
    <col min="4143" max="4356" width="9" style="881"/>
    <col min="4357" max="4357" width="3" style="881" customWidth="1"/>
    <col min="4358" max="4358" width="10.90625" style="881" customWidth="1"/>
    <col min="4359" max="4359" width="9.08984375" style="881" bestFit="1" customWidth="1"/>
    <col min="4360" max="4397" width="9" style="881"/>
    <col min="4398" max="4398" width="9.08984375" style="881" bestFit="1" customWidth="1"/>
    <col min="4399" max="4612" width="9" style="881"/>
    <col min="4613" max="4613" width="3" style="881" customWidth="1"/>
    <col min="4614" max="4614" width="10.90625" style="881" customWidth="1"/>
    <col min="4615" max="4615" width="9.08984375" style="881" bestFit="1" customWidth="1"/>
    <col min="4616" max="4653" width="9" style="881"/>
    <col min="4654" max="4654" width="9.08984375" style="881" bestFit="1" customWidth="1"/>
    <col min="4655" max="4868" width="9" style="881"/>
    <col min="4869" max="4869" width="3" style="881" customWidth="1"/>
    <col min="4870" max="4870" width="10.90625" style="881" customWidth="1"/>
    <col min="4871" max="4871" width="9.08984375" style="881" bestFit="1" customWidth="1"/>
    <col min="4872" max="4909" width="9" style="881"/>
    <col min="4910" max="4910" width="9.08984375" style="881" bestFit="1" customWidth="1"/>
    <col min="4911" max="5124" width="9" style="881"/>
    <col min="5125" max="5125" width="3" style="881" customWidth="1"/>
    <col min="5126" max="5126" width="10.90625" style="881" customWidth="1"/>
    <col min="5127" max="5127" width="9.08984375" style="881" bestFit="1" customWidth="1"/>
    <col min="5128" max="5165" width="9" style="881"/>
    <col min="5166" max="5166" width="9.08984375" style="881" bestFit="1" customWidth="1"/>
    <col min="5167" max="5380" width="9" style="881"/>
    <col min="5381" max="5381" width="3" style="881" customWidth="1"/>
    <col min="5382" max="5382" width="10.90625" style="881" customWidth="1"/>
    <col min="5383" max="5383" width="9.08984375" style="881" bestFit="1" customWidth="1"/>
    <col min="5384" max="5421" width="9" style="881"/>
    <col min="5422" max="5422" width="9.08984375" style="881" bestFit="1" customWidth="1"/>
    <col min="5423" max="5636" width="9" style="881"/>
    <col min="5637" max="5637" width="3" style="881" customWidth="1"/>
    <col min="5638" max="5638" width="10.90625" style="881" customWidth="1"/>
    <col min="5639" max="5639" width="9.08984375" style="881" bestFit="1" customWidth="1"/>
    <col min="5640" max="5677" width="9" style="881"/>
    <col min="5678" max="5678" width="9.08984375" style="881" bestFit="1" customWidth="1"/>
    <col min="5679" max="5892" width="9" style="881"/>
    <col min="5893" max="5893" width="3" style="881" customWidth="1"/>
    <col min="5894" max="5894" width="10.90625" style="881" customWidth="1"/>
    <col min="5895" max="5895" width="9.08984375" style="881" bestFit="1" customWidth="1"/>
    <col min="5896" max="5933" width="9" style="881"/>
    <col min="5934" max="5934" width="9.08984375" style="881" bestFit="1" customWidth="1"/>
    <col min="5935" max="6148" width="9" style="881"/>
    <col min="6149" max="6149" width="3" style="881" customWidth="1"/>
    <col min="6150" max="6150" width="10.90625" style="881" customWidth="1"/>
    <col min="6151" max="6151" width="9.08984375" style="881" bestFit="1" customWidth="1"/>
    <col min="6152" max="6189" width="9" style="881"/>
    <col min="6190" max="6190" width="9.08984375" style="881" bestFit="1" customWidth="1"/>
    <col min="6191" max="6404" width="9" style="881"/>
    <col min="6405" max="6405" width="3" style="881" customWidth="1"/>
    <col min="6406" max="6406" width="10.90625" style="881" customWidth="1"/>
    <col min="6407" max="6407" width="9.08984375" style="881" bestFit="1" customWidth="1"/>
    <col min="6408" max="6445" width="9" style="881"/>
    <col min="6446" max="6446" width="9.08984375" style="881" bestFit="1" customWidth="1"/>
    <col min="6447" max="6660" width="9" style="881"/>
    <col min="6661" max="6661" width="3" style="881" customWidth="1"/>
    <col min="6662" max="6662" width="10.90625" style="881" customWidth="1"/>
    <col min="6663" max="6663" width="9.08984375" style="881" bestFit="1" customWidth="1"/>
    <col min="6664" max="6701" width="9" style="881"/>
    <col min="6702" max="6702" width="9.08984375" style="881" bestFit="1" customWidth="1"/>
    <col min="6703" max="6916" width="9" style="881"/>
    <col min="6917" max="6917" width="3" style="881" customWidth="1"/>
    <col min="6918" max="6918" width="10.90625" style="881" customWidth="1"/>
    <col min="6919" max="6919" width="9.08984375" style="881" bestFit="1" customWidth="1"/>
    <col min="6920" max="6957" width="9" style="881"/>
    <col min="6958" max="6958" width="9.08984375" style="881" bestFit="1" customWidth="1"/>
    <col min="6959" max="7172" width="9" style="881"/>
    <col min="7173" max="7173" width="3" style="881" customWidth="1"/>
    <col min="7174" max="7174" width="10.90625" style="881" customWidth="1"/>
    <col min="7175" max="7175" width="9.08984375" style="881" bestFit="1" customWidth="1"/>
    <col min="7176" max="7213" width="9" style="881"/>
    <col min="7214" max="7214" width="9.08984375" style="881" bestFit="1" customWidth="1"/>
    <col min="7215" max="7428" width="9" style="881"/>
    <col min="7429" max="7429" width="3" style="881" customWidth="1"/>
    <col min="7430" max="7430" width="10.90625" style="881" customWidth="1"/>
    <col min="7431" max="7431" width="9.08984375" style="881" bestFit="1" customWidth="1"/>
    <col min="7432" max="7469" width="9" style="881"/>
    <col min="7470" max="7470" width="9.08984375" style="881" bestFit="1" customWidth="1"/>
    <col min="7471" max="7684" width="9" style="881"/>
    <col min="7685" max="7685" width="3" style="881" customWidth="1"/>
    <col min="7686" max="7686" width="10.90625" style="881" customWidth="1"/>
    <col min="7687" max="7687" width="9.08984375" style="881" bestFit="1" customWidth="1"/>
    <col min="7688" max="7725" width="9" style="881"/>
    <col min="7726" max="7726" width="9.08984375" style="881" bestFit="1" customWidth="1"/>
    <col min="7727" max="7940" width="9" style="881"/>
    <col min="7941" max="7941" width="3" style="881" customWidth="1"/>
    <col min="7942" max="7942" width="10.90625" style="881" customWidth="1"/>
    <col min="7943" max="7943" width="9.08984375" style="881" bestFit="1" customWidth="1"/>
    <col min="7944" max="7981" width="9" style="881"/>
    <col min="7982" max="7982" width="9.08984375" style="881" bestFit="1" customWidth="1"/>
    <col min="7983" max="8196" width="9" style="881"/>
    <col min="8197" max="8197" width="3" style="881" customWidth="1"/>
    <col min="8198" max="8198" width="10.90625" style="881" customWidth="1"/>
    <col min="8199" max="8199" width="9.08984375" style="881" bestFit="1" customWidth="1"/>
    <col min="8200" max="8237" width="9" style="881"/>
    <col min="8238" max="8238" width="9.08984375" style="881" bestFit="1" customWidth="1"/>
    <col min="8239" max="8452" width="9" style="881"/>
    <col min="8453" max="8453" width="3" style="881" customWidth="1"/>
    <col min="8454" max="8454" width="10.90625" style="881" customWidth="1"/>
    <col min="8455" max="8455" width="9.08984375" style="881" bestFit="1" customWidth="1"/>
    <col min="8456" max="8493" width="9" style="881"/>
    <col min="8494" max="8494" width="9.08984375" style="881" bestFit="1" customWidth="1"/>
    <col min="8495" max="8708" width="9" style="881"/>
    <col min="8709" max="8709" width="3" style="881" customWidth="1"/>
    <col min="8710" max="8710" width="10.90625" style="881" customWidth="1"/>
    <col min="8711" max="8711" width="9.08984375" style="881" bestFit="1" customWidth="1"/>
    <col min="8712" max="8749" width="9" style="881"/>
    <col min="8750" max="8750" width="9.08984375" style="881" bestFit="1" customWidth="1"/>
    <col min="8751" max="8964" width="9" style="881"/>
    <col min="8965" max="8965" width="3" style="881" customWidth="1"/>
    <col min="8966" max="8966" width="10.90625" style="881" customWidth="1"/>
    <col min="8967" max="8967" width="9.08984375" style="881" bestFit="1" customWidth="1"/>
    <col min="8968" max="9005" width="9" style="881"/>
    <col min="9006" max="9006" width="9.08984375" style="881" bestFit="1" customWidth="1"/>
    <col min="9007" max="9220" width="9" style="881"/>
    <col min="9221" max="9221" width="3" style="881" customWidth="1"/>
    <col min="9222" max="9222" width="10.90625" style="881" customWidth="1"/>
    <col min="9223" max="9223" width="9.08984375" style="881" bestFit="1" customWidth="1"/>
    <col min="9224" max="9261" width="9" style="881"/>
    <col min="9262" max="9262" width="9.08984375" style="881" bestFit="1" customWidth="1"/>
    <col min="9263" max="9476" width="9" style="881"/>
    <col min="9477" max="9477" width="3" style="881" customWidth="1"/>
    <col min="9478" max="9478" width="10.90625" style="881" customWidth="1"/>
    <col min="9479" max="9479" width="9.08984375" style="881" bestFit="1" customWidth="1"/>
    <col min="9480" max="9517" width="9" style="881"/>
    <col min="9518" max="9518" width="9.08984375" style="881" bestFit="1" customWidth="1"/>
    <col min="9519" max="9732" width="9" style="881"/>
    <col min="9733" max="9733" width="3" style="881" customWidth="1"/>
    <col min="9734" max="9734" width="10.90625" style="881" customWidth="1"/>
    <col min="9735" max="9735" width="9.08984375" style="881" bestFit="1" customWidth="1"/>
    <col min="9736" max="9773" width="9" style="881"/>
    <col min="9774" max="9774" width="9.08984375" style="881" bestFit="1" customWidth="1"/>
    <col min="9775" max="9988" width="9" style="881"/>
    <col min="9989" max="9989" width="3" style="881" customWidth="1"/>
    <col min="9990" max="9990" width="10.90625" style="881" customWidth="1"/>
    <col min="9991" max="9991" width="9.08984375" style="881" bestFit="1" customWidth="1"/>
    <col min="9992" max="10029" width="9" style="881"/>
    <col min="10030" max="10030" width="9.08984375" style="881" bestFit="1" customWidth="1"/>
    <col min="10031" max="10244" width="9" style="881"/>
    <col min="10245" max="10245" width="3" style="881" customWidth="1"/>
    <col min="10246" max="10246" width="10.90625" style="881" customWidth="1"/>
    <col min="10247" max="10247" width="9.08984375" style="881" bestFit="1" customWidth="1"/>
    <col min="10248" max="10285" width="9" style="881"/>
    <col min="10286" max="10286" width="9.08984375" style="881" bestFit="1" customWidth="1"/>
    <col min="10287" max="10500" width="9" style="881"/>
    <col min="10501" max="10501" width="3" style="881" customWidth="1"/>
    <col min="10502" max="10502" width="10.90625" style="881" customWidth="1"/>
    <col min="10503" max="10503" width="9.08984375" style="881" bestFit="1" customWidth="1"/>
    <col min="10504" max="10541" width="9" style="881"/>
    <col min="10542" max="10542" width="9.08984375" style="881" bestFit="1" customWidth="1"/>
    <col min="10543" max="10756" width="9" style="881"/>
    <col min="10757" max="10757" width="3" style="881" customWidth="1"/>
    <col min="10758" max="10758" width="10.90625" style="881" customWidth="1"/>
    <col min="10759" max="10759" width="9.08984375" style="881" bestFit="1" customWidth="1"/>
    <col min="10760" max="10797" width="9" style="881"/>
    <col min="10798" max="10798" width="9.08984375" style="881" bestFit="1" customWidth="1"/>
    <col min="10799" max="11012" width="9" style="881"/>
    <col min="11013" max="11013" width="3" style="881" customWidth="1"/>
    <col min="11014" max="11014" width="10.90625" style="881" customWidth="1"/>
    <col min="11015" max="11015" width="9.08984375" style="881" bestFit="1" customWidth="1"/>
    <col min="11016" max="11053" width="9" style="881"/>
    <col min="11054" max="11054" width="9.08984375" style="881" bestFit="1" customWidth="1"/>
    <col min="11055" max="11268" width="9" style="881"/>
    <col min="11269" max="11269" width="3" style="881" customWidth="1"/>
    <col min="11270" max="11270" width="10.90625" style="881" customWidth="1"/>
    <col min="11271" max="11271" width="9.08984375" style="881" bestFit="1" customWidth="1"/>
    <col min="11272" max="11309" width="9" style="881"/>
    <col min="11310" max="11310" width="9.08984375" style="881" bestFit="1" customWidth="1"/>
    <col min="11311" max="11524" width="9" style="881"/>
    <col min="11525" max="11525" width="3" style="881" customWidth="1"/>
    <col min="11526" max="11526" width="10.90625" style="881" customWidth="1"/>
    <col min="11527" max="11527" width="9.08984375" style="881" bestFit="1" customWidth="1"/>
    <col min="11528" max="11565" width="9" style="881"/>
    <col min="11566" max="11566" width="9.08984375" style="881" bestFit="1" customWidth="1"/>
    <col min="11567" max="11780" width="9" style="881"/>
    <col min="11781" max="11781" width="3" style="881" customWidth="1"/>
    <col min="11782" max="11782" width="10.90625" style="881" customWidth="1"/>
    <col min="11783" max="11783" width="9.08984375" style="881" bestFit="1" customWidth="1"/>
    <col min="11784" max="11821" width="9" style="881"/>
    <col min="11822" max="11822" width="9.08984375" style="881" bestFit="1" customWidth="1"/>
    <col min="11823" max="12036" width="9" style="881"/>
    <col min="12037" max="12037" width="3" style="881" customWidth="1"/>
    <col min="12038" max="12038" width="10.90625" style="881" customWidth="1"/>
    <col min="12039" max="12039" width="9.08984375" style="881" bestFit="1" customWidth="1"/>
    <col min="12040" max="12077" width="9" style="881"/>
    <col min="12078" max="12078" width="9.08984375" style="881" bestFit="1" customWidth="1"/>
    <col min="12079" max="12292" width="9" style="881"/>
    <col min="12293" max="12293" width="3" style="881" customWidth="1"/>
    <col min="12294" max="12294" width="10.90625" style="881" customWidth="1"/>
    <col min="12295" max="12295" width="9.08984375" style="881" bestFit="1" customWidth="1"/>
    <col min="12296" max="12333" width="9" style="881"/>
    <col min="12334" max="12334" width="9.08984375" style="881" bestFit="1" customWidth="1"/>
    <col min="12335" max="12548" width="9" style="881"/>
    <col min="12549" max="12549" width="3" style="881" customWidth="1"/>
    <col min="12550" max="12550" width="10.90625" style="881" customWidth="1"/>
    <col min="12551" max="12551" width="9.08984375" style="881" bestFit="1" customWidth="1"/>
    <col min="12552" max="12589" width="9" style="881"/>
    <col min="12590" max="12590" width="9.08984375" style="881" bestFit="1" customWidth="1"/>
    <col min="12591" max="12804" width="9" style="881"/>
    <col min="12805" max="12805" width="3" style="881" customWidth="1"/>
    <col min="12806" max="12806" width="10.90625" style="881" customWidth="1"/>
    <col min="12807" max="12807" width="9.08984375" style="881" bestFit="1" customWidth="1"/>
    <col min="12808" max="12845" width="9" style="881"/>
    <col min="12846" max="12846" width="9.08984375" style="881" bestFit="1" customWidth="1"/>
    <col min="12847" max="13060" width="9" style="881"/>
    <col min="13061" max="13061" width="3" style="881" customWidth="1"/>
    <col min="13062" max="13062" width="10.90625" style="881" customWidth="1"/>
    <col min="13063" max="13063" width="9.08984375" style="881" bestFit="1" customWidth="1"/>
    <col min="13064" max="13101" width="9" style="881"/>
    <col min="13102" max="13102" width="9.08984375" style="881" bestFit="1" customWidth="1"/>
    <col min="13103" max="13316" width="9" style="881"/>
    <col min="13317" max="13317" width="3" style="881" customWidth="1"/>
    <col min="13318" max="13318" width="10.90625" style="881" customWidth="1"/>
    <col min="13319" max="13319" width="9.08984375" style="881" bestFit="1" customWidth="1"/>
    <col min="13320" max="13357" width="9" style="881"/>
    <col min="13358" max="13358" width="9.08984375" style="881" bestFit="1" customWidth="1"/>
    <col min="13359" max="13572" width="9" style="881"/>
    <col min="13573" max="13573" width="3" style="881" customWidth="1"/>
    <col min="13574" max="13574" width="10.90625" style="881" customWidth="1"/>
    <col min="13575" max="13575" width="9.08984375" style="881" bestFit="1" customWidth="1"/>
    <col min="13576" max="13613" width="9" style="881"/>
    <col min="13614" max="13614" width="9.08984375" style="881" bestFit="1" customWidth="1"/>
    <col min="13615" max="13828" width="9" style="881"/>
    <col min="13829" max="13829" width="3" style="881" customWidth="1"/>
    <col min="13830" max="13830" width="10.90625" style="881" customWidth="1"/>
    <col min="13831" max="13831" width="9.08984375" style="881" bestFit="1" customWidth="1"/>
    <col min="13832" max="13869" width="9" style="881"/>
    <col min="13870" max="13870" width="9.08984375" style="881" bestFit="1" customWidth="1"/>
    <col min="13871" max="14084" width="9" style="881"/>
    <col min="14085" max="14085" width="3" style="881" customWidth="1"/>
    <col min="14086" max="14086" width="10.90625" style="881" customWidth="1"/>
    <col min="14087" max="14087" width="9.08984375" style="881" bestFit="1" customWidth="1"/>
    <col min="14088" max="14125" width="9" style="881"/>
    <col min="14126" max="14126" width="9.08984375" style="881" bestFit="1" customWidth="1"/>
    <col min="14127" max="14340" width="9" style="881"/>
    <col min="14341" max="14341" width="3" style="881" customWidth="1"/>
    <col min="14342" max="14342" width="10.90625" style="881" customWidth="1"/>
    <col min="14343" max="14343" width="9.08984375" style="881" bestFit="1" customWidth="1"/>
    <col min="14344" max="14381" width="9" style="881"/>
    <col min="14382" max="14382" width="9.08984375" style="881" bestFit="1" customWidth="1"/>
    <col min="14383" max="14596" width="9" style="881"/>
    <col min="14597" max="14597" width="3" style="881" customWidth="1"/>
    <col min="14598" max="14598" width="10.90625" style="881" customWidth="1"/>
    <col min="14599" max="14599" width="9.08984375" style="881" bestFit="1" customWidth="1"/>
    <col min="14600" max="14637" width="9" style="881"/>
    <col min="14638" max="14638" width="9.08984375" style="881" bestFit="1" customWidth="1"/>
    <col min="14639" max="14852" width="9" style="881"/>
    <col min="14853" max="14853" width="3" style="881" customWidth="1"/>
    <col min="14854" max="14854" width="10.90625" style="881" customWidth="1"/>
    <col min="14855" max="14855" width="9.08984375" style="881" bestFit="1" customWidth="1"/>
    <col min="14856" max="14893" width="9" style="881"/>
    <col min="14894" max="14894" width="9.08984375" style="881" bestFit="1" customWidth="1"/>
    <col min="14895" max="15108" width="9" style="881"/>
    <col min="15109" max="15109" width="3" style="881" customWidth="1"/>
    <col min="15110" max="15110" width="10.90625" style="881" customWidth="1"/>
    <col min="15111" max="15111" width="9.08984375" style="881" bestFit="1" customWidth="1"/>
    <col min="15112" max="15149" width="9" style="881"/>
    <col min="15150" max="15150" width="9.08984375" style="881" bestFit="1" customWidth="1"/>
    <col min="15151" max="15364" width="9" style="881"/>
    <col min="15365" max="15365" width="3" style="881" customWidth="1"/>
    <col min="15366" max="15366" width="10.90625" style="881" customWidth="1"/>
    <col min="15367" max="15367" width="9.08984375" style="881" bestFit="1" customWidth="1"/>
    <col min="15368" max="15405" width="9" style="881"/>
    <col min="15406" max="15406" width="9.08984375" style="881" bestFit="1" customWidth="1"/>
    <col min="15407" max="15620" width="9" style="881"/>
    <col min="15621" max="15621" width="3" style="881" customWidth="1"/>
    <col min="15622" max="15622" width="10.90625" style="881" customWidth="1"/>
    <col min="15623" max="15623" width="9.08984375" style="881" bestFit="1" customWidth="1"/>
    <col min="15624" max="15661" width="9" style="881"/>
    <col min="15662" max="15662" width="9.08984375" style="881" bestFit="1" customWidth="1"/>
    <col min="15663" max="15876" width="9" style="881"/>
    <col min="15877" max="15877" width="3" style="881" customWidth="1"/>
    <col min="15878" max="15878" width="10.90625" style="881" customWidth="1"/>
    <col min="15879" max="15879" width="9.08984375" style="881" bestFit="1" customWidth="1"/>
    <col min="15880" max="15917" width="9" style="881"/>
    <col min="15918" max="15918" width="9.08984375" style="881" bestFit="1" customWidth="1"/>
    <col min="15919" max="16132" width="9" style="881"/>
    <col min="16133" max="16133" width="3" style="881" customWidth="1"/>
    <col min="16134" max="16134" width="10.90625" style="881" customWidth="1"/>
    <col min="16135" max="16135" width="9.08984375" style="881" bestFit="1" customWidth="1"/>
    <col min="16136" max="16173" width="9" style="881"/>
    <col min="16174" max="16174" width="9.08984375" style="881" bestFit="1" customWidth="1"/>
    <col min="16175" max="16384" width="9" style="881"/>
  </cols>
  <sheetData>
    <row r="1" spans="1:58" ht="13">
      <c r="A1" s="3032" t="s">
        <v>393</v>
      </c>
      <c r="B1" s="3032"/>
      <c r="C1" s="3032"/>
      <c r="D1" s="3056"/>
      <c r="E1" s="3056"/>
      <c r="F1" s="3056"/>
      <c r="G1" s="526"/>
      <c r="H1" s="526"/>
      <c r="I1" s="526"/>
      <c r="J1" s="526"/>
      <c r="K1" s="526"/>
      <c r="L1" s="526"/>
      <c r="M1" s="526"/>
      <c r="N1" s="526"/>
      <c r="O1" s="526"/>
      <c r="P1" s="526"/>
      <c r="Q1" s="526"/>
      <c r="R1" s="526"/>
      <c r="S1" s="526"/>
      <c r="T1" s="526"/>
      <c r="U1" s="526"/>
      <c r="V1" s="526"/>
      <c r="W1" s="526"/>
      <c r="X1" s="526"/>
      <c r="Y1" s="526"/>
      <c r="Z1" s="526"/>
      <c r="AA1" s="526"/>
      <c r="AB1" s="3057" t="s">
        <v>2976</v>
      </c>
      <c r="AC1" s="3057" t="s">
        <v>2976</v>
      </c>
      <c r="AD1" s="3057" t="s">
        <v>2976</v>
      </c>
      <c r="AE1" s="3057" t="s">
        <v>2976</v>
      </c>
      <c r="AF1" s="526"/>
      <c r="AG1" s="3057" t="s">
        <v>2976</v>
      </c>
      <c r="AH1" s="3057" t="s">
        <v>2976</v>
      </c>
      <c r="AI1" s="3057" t="s">
        <v>2976</v>
      </c>
      <c r="AJ1" s="3057" t="s">
        <v>2976</v>
      </c>
      <c r="AK1" s="526"/>
      <c r="AL1" s="3057" t="s">
        <v>2976</v>
      </c>
      <c r="AM1" s="3057" t="s">
        <v>2976</v>
      </c>
      <c r="AN1" s="3057" t="s">
        <v>2976</v>
      </c>
      <c r="AO1" s="3057" t="s">
        <v>2976</v>
      </c>
      <c r="AP1" s="526"/>
      <c r="AQ1" s="3057" t="s">
        <v>2976</v>
      </c>
      <c r="AR1" s="3057" t="s">
        <v>2976</v>
      </c>
      <c r="AS1" s="3057" t="s">
        <v>2976</v>
      </c>
      <c r="AT1" s="3057" t="s">
        <v>2976</v>
      </c>
      <c r="AU1" s="30"/>
      <c r="AV1" s="3057" t="s">
        <v>2976</v>
      </c>
      <c r="AW1" s="3057" t="s">
        <v>2976</v>
      </c>
      <c r="AX1" s="3057" t="s">
        <v>2976</v>
      </c>
      <c r="AY1" s="3057" t="s">
        <v>2976</v>
      </c>
      <c r="AZ1" s="30"/>
      <c r="BA1" s="526" t="s">
        <v>174</v>
      </c>
      <c r="BB1" s="30"/>
      <c r="BC1" s="30"/>
    </row>
    <row r="2" spans="1:58" ht="13">
      <c r="A2" s="3032"/>
      <c r="B2" s="1395" t="s">
        <v>2972</v>
      </c>
      <c r="C2" s="1395" t="s">
        <v>2973</v>
      </c>
      <c r="D2" s="1395" t="s">
        <v>2973</v>
      </c>
      <c r="E2" s="1395" t="s">
        <v>2973</v>
      </c>
      <c r="F2" s="1395" t="s">
        <v>2973</v>
      </c>
      <c r="G2" s="1395" t="s">
        <v>2972</v>
      </c>
      <c r="H2" s="1395" t="s">
        <v>2973</v>
      </c>
      <c r="I2" s="1395" t="s">
        <v>2973</v>
      </c>
      <c r="J2" s="1395" t="s">
        <v>2973</v>
      </c>
      <c r="K2" s="1395" t="s">
        <v>2973</v>
      </c>
      <c r="L2" s="1395" t="s">
        <v>2972</v>
      </c>
      <c r="M2" s="1395" t="s">
        <v>2973</v>
      </c>
      <c r="N2" s="1395" t="s">
        <v>2973</v>
      </c>
      <c r="O2" s="1395" t="s">
        <v>2973</v>
      </c>
      <c r="P2" s="1395" t="s">
        <v>2973</v>
      </c>
      <c r="Q2" s="1395" t="s">
        <v>2972</v>
      </c>
      <c r="R2" s="1395" t="s">
        <v>2973</v>
      </c>
      <c r="S2" s="1395" t="s">
        <v>2973</v>
      </c>
      <c r="T2" s="1395" t="s">
        <v>2973</v>
      </c>
      <c r="U2" s="1395" t="s">
        <v>2973</v>
      </c>
      <c r="V2" s="1395" t="s">
        <v>2972</v>
      </c>
      <c r="W2" s="1395" t="s">
        <v>2973</v>
      </c>
      <c r="X2" s="1395" t="s">
        <v>2973</v>
      </c>
      <c r="Y2" s="1395" t="s">
        <v>2973</v>
      </c>
      <c r="Z2" s="1395" t="s">
        <v>2973</v>
      </c>
      <c r="AA2" s="1016" t="s">
        <v>217</v>
      </c>
      <c r="AB2" s="1395" t="s">
        <v>2973</v>
      </c>
      <c r="AC2" s="1395" t="s">
        <v>2973</v>
      </c>
      <c r="AD2" s="1395" t="s">
        <v>2973</v>
      </c>
      <c r="AE2" s="1395" t="s">
        <v>2973</v>
      </c>
      <c r="AF2" s="3053" t="s">
        <v>217</v>
      </c>
      <c r="AG2" s="1395" t="s">
        <v>2973</v>
      </c>
      <c r="AH2" s="1395" t="s">
        <v>2973</v>
      </c>
      <c r="AI2" s="1395" t="s">
        <v>2973</v>
      </c>
      <c r="AJ2" s="1395" t="s">
        <v>2973</v>
      </c>
      <c r="AK2" s="1016" t="s">
        <v>217</v>
      </c>
      <c r="AL2" s="1395" t="s">
        <v>2973</v>
      </c>
      <c r="AM2" s="1395" t="s">
        <v>2973</v>
      </c>
      <c r="AN2" s="1395" t="s">
        <v>2973</v>
      </c>
      <c r="AO2" s="1395" t="s">
        <v>2973</v>
      </c>
      <c r="AP2" s="1016" t="s">
        <v>217</v>
      </c>
      <c r="AQ2" s="3054" t="s">
        <v>2974</v>
      </c>
      <c r="AR2" s="3054" t="s">
        <v>2974</v>
      </c>
      <c r="AS2" s="3054" t="s">
        <v>2974</v>
      </c>
      <c r="AT2" s="3054" t="s">
        <v>2974</v>
      </c>
      <c r="AU2" s="3054" t="s">
        <v>355</v>
      </c>
      <c r="AV2" s="3054" t="s">
        <v>2974</v>
      </c>
      <c r="AW2" s="3054" t="s">
        <v>2974</v>
      </c>
      <c r="AX2" s="3054" t="s">
        <v>2974</v>
      </c>
      <c r="AY2" s="3054" t="s">
        <v>2974</v>
      </c>
      <c r="AZ2" s="3054" t="s">
        <v>355</v>
      </c>
      <c r="BA2" s="3055" t="s">
        <v>2975</v>
      </c>
      <c r="BB2" s="3055" t="s">
        <v>2975</v>
      </c>
      <c r="BC2" s="3055" t="s">
        <v>2975</v>
      </c>
      <c r="BD2" s="3055" t="s">
        <v>2975</v>
      </c>
    </row>
    <row r="3" spans="1:58">
      <c r="A3" s="3036" t="s">
        <v>394</v>
      </c>
      <c r="B3" s="386" t="s">
        <v>521</v>
      </c>
      <c r="C3" s="386" t="s">
        <v>522</v>
      </c>
      <c r="D3" s="386" t="s">
        <v>523</v>
      </c>
      <c r="E3" s="386" t="s">
        <v>524</v>
      </c>
      <c r="F3" s="386" t="s">
        <v>525</v>
      </c>
      <c r="G3" s="101" t="s">
        <v>175</v>
      </c>
      <c r="H3" s="101" t="s">
        <v>341</v>
      </c>
      <c r="I3" s="101" t="s">
        <v>342</v>
      </c>
      <c r="J3" s="101" t="s">
        <v>343</v>
      </c>
      <c r="K3" s="101" t="s">
        <v>344</v>
      </c>
      <c r="L3" s="101" t="s">
        <v>176</v>
      </c>
      <c r="M3" s="101" t="s">
        <v>177</v>
      </c>
      <c r="N3" s="101" t="s">
        <v>178</v>
      </c>
      <c r="O3" s="101" t="s">
        <v>179</v>
      </c>
      <c r="P3" s="101" t="s">
        <v>180</v>
      </c>
      <c r="Q3" s="101" t="s">
        <v>181</v>
      </c>
      <c r="R3" s="101" t="s">
        <v>182</v>
      </c>
      <c r="S3" s="101" t="s">
        <v>183</v>
      </c>
      <c r="T3" s="101" t="s">
        <v>184</v>
      </c>
      <c r="U3" s="101" t="s">
        <v>185</v>
      </c>
      <c r="V3" s="101" t="s">
        <v>186</v>
      </c>
      <c r="W3" s="101" t="s">
        <v>187</v>
      </c>
      <c r="X3" s="101" t="s">
        <v>188</v>
      </c>
      <c r="Y3" s="101" t="s">
        <v>189</v>
      </c>
      <c r="Z3" s="101" t="s">
        <v>190</v>
      </c>
      <c r="AA3" s="101" t="s">
        <v>191</v>
      </c>
      <c r="AB3" s="101" t="s">
        <v>192</v>
      </c>
      <c r="AC3" s="101" t="s">
        <v>193</v>
      </c>
      <c r="AD3" s="101" t="s">
        <v>194</v>
      </c>
      <c r="AE3" s="101" t="s">
        <v>195</v>
      </c>
      <c r="AF3" s="101" t="s">
        <v>196</v>
      </c>
      <c r="AG3" s="101" t="s">
        <v>197</v>
      </c>
      <c r="AH3" s="101" t="s">
        <v>198</v>
      </c>
      <c r="AI3" s="101" t="s">
        <v>199</v>
      </c>
      <c r="AJ3" s="101" t="s">
        <v>200</v>
      </c>
      <c r="AK3" s="101" t="s">
        <v>201</v>
      </c>
      <c r="AL3" s="101" t="s">
        <v>202</v>
      </c>
      <c r="AM3" s="101" t="s">
        <v>203</v>
      </c>
      <c r="AN3" s="101" t="s">
        <v>204</v>
      </c>
      <c r="AO3" s="101" t="s">
        <v>205</v>
      </c>
      <c r="AP3" s="101" t="s">
        <v>206</v>
      </c>
      <c r="AQ3" s="101" t="s">
        <v>345</v>
      </c>
      <c r="AR3" s="101" t="s">
        <v>346</v>
      </c>
      <c r="AS3" s="101" t="s">
        <v>347</v>
      </c>
      <c r="AT3" s="101" t="s">
        <v>1037</v>
      </c>
      <c r="AU3" s="3037" t="s">
        <v>833</v>
      </c>
      <c r="AV3" s="101" t="s">
        <v>1359</v>
      </c>
      <c r="AW3" s="101" t="s">
        <v>1784</v>
      </c>
      <c r="AX3" s="101" t="s">
        <v>2398</v>
      </c>
      <c r="AY3" s="101" t="s">
        <v>2584</v>
      </c>
      <c r="AZ3" s="3037" t="s">
        <v>2719</v>
      </c>
      <c r="BA3" s="101" t="s">
        <v>2790</v>
      </c>
      <c r="BB3" s="101" t="s">
        <v>2835</v>
      </c>
      <c r="BC3" s="101" t="s">
        <v>2980</v>
      </c>
      <c r="BD3" s="3037" t="s">
        <v>3091</v>
      </c>
      <c r="BE3" s="3286" t="s">
        <v>3088</v>
      </c>
      <c r="BF3" s="3286"/>
    </row>
    <row r="4" spans="1:58">
      <c r="A4" s="3038"/>
      <c r="B4" s="3030">
        <v>25842</v>
      </c>
      <c r="C4" s="3030">
        <v>26207</v>
      </c>
      <c r="D4" s="3030">
        <v>26573</v>
      </c>
      <c r="E4" s="3030">
        <v>26938</v>
      </c>
      <c r="F4" s="3030">
        <v>27303</v>
      </c>
      <c r="G4" s="960">
        <v>27668</v>
      </c>
      <c r="H4" s="960">
        <v>28034</v>
      </c>
      <c r="I4" s="960">
        <v>28399</v>
      </c>
      <c r="J4" s="960">
        <v>28764</v>
      </c>
      <c r="K4" s="960">
        <v>29129</v>
      </c>
      <c r="L4" s="960">
        <v>29495</v>
      </c>
      <c r="M4" s="960">
        <v>29860</v>
      </c>
      <c r="N4" s="960">
        <v>30225</v>
      </c>
      <c r="O4" s="960">
        <v>30590</v>
      </c>
      <c r="P4" s="960">
        <v>30956</v>
      </c>
      <c r="Q4" s="960">
        <v>31321</v>
      </c>
      <c r="R4" s="960">
        <v>31686</v>
      </c>
      <c r="S4" s="960">
        <v>32051</v>
      </c>
      <c r="T4" s="960">
        <v>32417</v>
      </c>
      <c r="U4" s="960">
        <v>32782</v>
      </c>
      <c r="V4" s="960">
        <v>33147</v>
      </c>
      <c r="W4" s="960">
        <v>33512</v>
      </c>
      <c r="X4" s="960">
        <v>33878</v>
      </c>
      <c r="Y4" s="960">
        <v>34243</v>
      </c>
      <c r="Z4" s="960">
        <v>34608</v>
      </c>
      <c r="AA4" s="960">
        <v>34973</v>
      </c>
      <c r="AB4" s="960">
        <v>35339</v>
      </c>
      <c r="AC4" s="960">
        <v>35704</v>
      </c>
      <c r="AD4" s="960">
        <v>36069</v>
      </c>
      <c r="AE4" s="960">
        <v>36434</v>
      </c>
      <c r="AF4" s="960">
        <v>36800</v>
      </c>
      <c r="AG4" s="960">
        <v>37165</v>
      </c>
      <c r="AH4" s="960">
        <v>37530</v>
      </c>
      <c r="AI4" s="960">
        <v>37895</v>
      </c>
      <c r="AJ4" s="960">
        <v>38261</v>
      </c>
      <c r="AK4" s="960">
        <v>38626</v>
      </c>
      <c r="AL4" s="960">
        <v>38991</v>
      </c>
      <c r="AM4" s="960">
        <v>39356</v>
      </c>
      <c r="AN4" s="960">
        <v>39722</v>
      </c>
      <c r="AO4" s="960">
        <v>40087</v>
      </c>
      <c r="AP4" s="961">
        <v>40452</v>
      </c>
      <c r="AQ4" s="960">
        <v>40817</v>
      </c>
      <c r="AR4" s="960">
        <v>41183</v>
      </c>
      <c r="AS4" s="960">
        <v>41548</v>
      </c>
      <c r="AT4" s="3030">
        <v>41913</v>
      </c>
      <c r="AU4" s="3039">
        <v>42278</v>
      </c>
      <c r="AV4" s="3030">
        <v>42644</v>
      </c>
      <c r="AW4" s="3030">
        <v>43009</v>
      </c>
      <c r="AX4" s="3030">
        <v>43374</v>
      </c>
      <c r="AY4" s="3040" t="s">
        <v>2587</v>
      </c>
      <c r="AZ4" s="3041" t="s">
        <v>2720</v>
      </c>
      <c r="BA4" s="3040" t="s">
        <v>2791</v>
      </c>
      <c r="BB4" s="3040" t="s">
        <v>2889</v>
      </c>
      <c r="BC4" s="3040" t="s">
        <v>2968</v>
      </c>
      <c r="BD4" s="3041" t="s">
        <v>3092</v>
      </c>
      <c r="BE4" s="3286" t="s">
        <v>3089</v>
      </c>
      <c r="BF4" s="3286" t="s">
        <v>3090</v>
      </c>
    </row>
    <row r="5" spans="1:58">
      <c r="A5" s="102" t="s">
        <v>170</v>
      </c>
      <c r="B5" s="3031">
        <f>SUM(B6:B15)</f>
        <v>4667964</v>
      </c>
      <c r="C5" s="3031">
        <f t="shared" ref="C5:BC5" si="0">SUM(C6:C15)</f>
        <v>4734476</v>
      </c>
      <c r="D5" s="3031">
        <f t="shared" si="0"/>
        <v>4803106</v>
      </c>
      <c r="E5" s="3031">
        <f t="shared" si="0"/>
        <v>4870035</v>
      </c>
      <c r="F5" s="3031">
        <f t="shared" si="0"/>
        <v>4928082</v>
      </c>
      <c r="G5" s="3031">
        <f t="shared" si="0"/>
        <v>4993114</v>
      </c>
      <c r="H5" s="3031">
        <f t="shared" si="0"/>
        <v>5030193</v>
      </c>
      <c r="I5" s="3031">
        <f t="shared" si="0"/>
        <v>5066055</v>
      </c>
      <c r="J5" s="3031">
        <f t="shared" si="0"/>
        <v>5095477</v>
      </c>
      <c r="K5" s="3031">
        <f t="shared" si="0"/>
        <v>5114536</v>
      </c>
      <c r="L5" s="3031">
        <f t="shared" si="0"/>
        <v>5144892</v>
      </c>
      <c r="M5" s="3031">
        <f t="shared" si="0"/>
        <v>5170238</v>
      </c>
      <c r="N5" s="3031">
        <f t="shared" si="0"/>
        <v>5197543</v>
      </c>
      <c r="O5" s="3031">
        <f t="shared" si="0"/>
        <v>5226510</v>
      </c>
      <c r="P5" s="3031">
        <f t="shared" si="0"/>
        <v>5251414</v>
      </c>
      <c r="Q5" s="3031">
        <f t="shared" si="0"/>
        <v>5278050</v>
      </c>
      <c r="R5" s="3031">
        <f t="shared" si="0"/>
        <v>5305324</v>
      </c>
      <c r="S5" s="3031">
        <f t="shared" si="0"/>
        <v>5325119</v>
      </c>
      <c r="T5" s="3031">
        <f t="shared" si="0"/>
        <v>5352007</v>
      </c>
      <c r="U5" s="3031">
        <f t="shared" si="0"/>
        <v>5379645</v>
      </c>
      <c r="V5" s="3031">
        <f t="shared" si="0"/>
        <v>5405040</v>
      </c>
      <c r="W5" s="3031">
        <f t="shared" si="0"/>
        <v>5431083</v>
      </c>
      <c r="X5" s="3031">
        <f t="shared" si="0"/>
        <v>5454825</v>
      </c>
      <c r="Y5" s="3031">
        <f t="shared" si="0"/>
        <v>5450551</v>
      </c>
      <c r="Z5" s="3031">
        <f t="shared" si="0"/>
        <v>5489119</v>
      </c>
      <c r="AA5" s="3031">
        <f t="shared" si="0"/>
        <v>5401877</v>
      </c>
      <c r="AB5" s="3031">
        <f t="shared" si="0"/>
        <v>5433575</v>
      </c>
      <c r="AC5" s="3031">
        <f t="shared" si="0"/>
        <v>5474544</v>
      </c>
      <c r="AD5" s="3031">
        <f t="shared" si="0"/>
        <v>5516162</v>
      </c>
      <c r="AE5" s="3031">
        <f t="shared" si="0"/>
        <v>5525009</v>
      </c>
      <c r="AF5" s="3031">
        <f t="shared" si="0"/>
        <v>5550574</v>
      </c>
      <c r="AG5" s="3031">
        <f t="shared" si="0"/>
        <v>5566298</v>
      </c>
      <c r="AH5" s="3031">
        <f t="shared" si="0"/>
        <v>5576849</v>
      </c>
      <c r="AI5" s="3031">
        <f t="shared" si="0"/>
        <v>5582256</v>
      </c>
      <c r="AJ5" s="3031">
        <f t="shared" si="0"/>
        <v>5583867</v>
      </c>
      <c r="AK5" s="3031">
        <f t="shared" si="0"/>
        <v>5590601</v>
      </c>
      <c r="AL5" s="3031">
        <f t="shared" si="0"/>
        <v>5590449</v>
      </c>
      <c r="AM5" s="3031">
        <f t="shared" si="0"/>
        <v>5589267</v>
      </c>
      <c r="AN5" s="3031">
        <f t="shared" si="0"/>
        <v>5588980</v>
      </c>
      <c r="AO5" s="3031">
        <f t="shared" si="0"/>
        <v>5589398</v>
      </c>
      <c r="AP5" s="3031">
        <f t="shared" si="0"/>
        <v>5588133</v>
      </c>
      <c r="AQ5" s="3031">
        <f t="shared" si="0"/>
        <v>5584289</v>
      </c>
      <c r="AR5" s="3031">
        <f t="shared" si="0"/>
        <v>5575602</v>
      </c>
      <c r="AS5" s="3031">
        <f t="shared" si="0"/>
        <v>5563549</v>
      </c>
      <c r="AT5" s="3031">
        <f t="shared" si="0"/>
        <v>5550223</v>
      </c>
      <c r="AU5" s="3031">
        <f t="shared" si="0"/>
        <v>5534800</v>
      </c>
      <c r="AV5" s="3031">
        <f t="shared" si="0"/>
        <v>5525803</v>
      </c>
      <c r="AW5" s="3031">
        <f t="shared" si="0"/>
        <v>5513470</v>
      </c>
      <c r="AX5" s="3031">
        <f t="shared" si="0"/>
        <v>5499119</v>
      </c>
      <c r="AY5" s="3031">
        <f t="shared" si="0"/>
        <v>5484485</v>
      </c>
      <c r="AZ5" s="3031">
        <f t="shared" si="0"/>
        <v>5465002</v>
      </c>
      <c r="BA5" s="3031">
        <f t="shared" si="0"/>
        <v>5432577</v>
      </c>
      <c r="BB5" s="3031">
        <f t="shared" si="0"/>
        <v>5403819</v>
      </c>
      <c r="BC5" s="3031">
        <f t="shared" si="0"/>
        <v>5369834</v>
      </c>
      <c r="BD5" s="3031">
        <f t="shared" ref="BD5" si="1">SUM(BD6:BD15)</f>
        <v>5336665</v>
      </c>
      <c r="BE5" s="3283">
        <f>BD5-BC5</f>
        <v>-33169</v>
      </c>
      <c r="BF5" s="3285">
        <f>BE5/BD5*100</f>
        <v>-0.62153048767348151</v>
      </c>
    </row>
    <row r="6" spans="1:58">
      <c r="A6" s="102" t="s">
        <v>4</v>
      </c>
      <c r="B6" s="3031">
        <f>B17</f>
        <v>1288937</v>
      </c>
      <c r="C6" s="3031">
        <f t="shared" ref="C6:BC6" si="2">C17</f>
        <v>1306967</v>
      </c>
      <c r="D6" s="3031">
        <f t="shared" si="2"/>
        <v>1322443</v>
      </c>
      <c r="E6" s="3031">
        <f t="shared" si="2"/>
        <v>1334527</v>
      </c>
      <c r="F6" s="3031">
        <f t="shared" si="2"/>
        <v>1346271</v>
      </c>
      <c r="G6" s="3031">
        <f t="shared" si="2"/>
        <v>1360605</v>
      </c>
      <c r="H6" s="3031">
        <f t="shared" si="2"/>
        <v>1363992</v>
      </c>
      <c r="I6" s="3031">
        <f t="shared" si="2"/>
        <v>1366848</v>
      </c>
      <c r="J6" s="3031">
        <f t="shared" si="2"/>
        <v>1370510</v>
      </c>
      <c r="K6" s="3031">
        <f t="shared" si="2"/>
        <v>1366033</v>
      </c>
      <c r="L6" s="3031">
        <f t="shared" si="2"/>
        <v>1367390</v>
      </c>
      <c r="M6" s="3031">
        <f t="shared" si="2"/>
        <v>1374050</v>
      </c>
      <c r="N6" s="3031">
        <f t="shared" si="2"/>
        <v>1381514</v>
      </c>
      <c r="O6" s="3031">
        <f t="shared" si="2"/>
        <v>1391514</v>
      </c>
      <c r="P6" s="3031">
        <f t="shared" si="2"/>
        <v>1402146</v>
      </c>
      <c r="Q6" s="3031">
        <f t="shared" si="2"/>
        <v>1410834</v>
      </c>
      <c r="R6" s="3031">
        <f t="shared" si="2"/>
        <v>1425658</v>
      </c>
      <c r="S6" s="3031">
        <f t="shared" si="2"/>
        <v>1433456</v>
      </c>
      <c r="T6" s="3031">
        <f t="shared" si="2"/>
        <v>1449037</v>
      </c>
      <c r="U6" s="3031">
        <f t="shared" si="2"/>
        <v>1464096</v>
      </c>
      <c r="V6" s="3031">
        <f t="shared" si="2"/>
        <v>1477410</v>
      </c>
      <c r="W6" s="3031">
        <f t="shared" si="2"/>
        <v>1488619</v>
      </c>
      <c r="X6" s="3031">
        <f t="shared" si="2"/>
        <v>1499195</v>
      </c>
      <c r="Y6" s="3031">
        <f t="shared" si="2"/>
        <v>1509395</v>
      </c>
      <c r="Z6" s="3031">
        <f t="shared" si="2"/>
        <v>1518982</v>
      </c>
      <c r="AA6" s="3031">
        <f t="shared" si="2"/>
        <v>1423792</v>
      </c>
      <c r="AB6" s="3031">
        <f t="shared" si="2"/>
        <v>1434572</v>
      </c>
      <c r="AC6" s="3031">
        <f t="shared" si="2"/>
        <v>1454632</v>
      </c>
      <c r="AD6" s="3031">
        <f t="shared" si="2"/>
        <v>1475342</v>
      </c>
      <c r="AE6" s="3031">
        <f t="shared" si="2"/>
        <v>1483655</v>
      </c>
      <c r="AF6" s="3031">
        <f t="shared" si="2"/>
        <v>1493398</v>
      </c>
      <c r="AG6" s="3031">
        <f t="shared" si="2"/>
        <v>1503480</v>
      </c>
      <c r="AH6" s="3031">
        <f t="shared" si="2"/>
        <v>1510662</v>
      </c>
      <c r="AI6" s="3031">
        <f t="shared" si="2"/>
        <v>1516155</v>
      </c>
      <c r="AJ6" s="3031">
        <f t="shared" si="2"/>
        <v>1520267</v>
      </c>
      <c r="AK6" s="3031">
        <f t="shared" si="2"/>
        <v>1525393</v>
      </c>
      <c r="AL6" s="3031">
        <f t="shared" si="2"/>
        <v>1529817</v>
      </c>
      <c r="AM6" s="3031">
        <f t="shared" si="2"/>
        <v>1532428</v>
      </c>
      <c r="AN6" s="3031">
        <f t="shared" si="2"/>
        <v>1536433</v>
      </c>
      <c r="AO6" s="3031">
        <f t="shared" si="2"/>
        <v>1541214</v>
      </c>
      <c r="AP6" s="3031">
        <f t="shared" si="2"/>
        <v>1544200</v>
      </c>
      <c r="AQ6" s="3031">
        <f t="shared" si="2"/>
        <v>1544970</v>
      </c>
      <c r="AR6" s="3031">
        <f t="shared" si="2"/>
        <v>1543075</v>
      </c>
      <c r="AS6" s="3031">
        <f t="shared" si="2"/>
        <v>1541169</v>
      </c>
      <c r="AT6" s="3031">
        <f t="shared" si="2"/>
        <v>1539755</v>
      </c>
      <c r="AU6" s="3031">
        <f t="shared" si="2"/>
        <v>1537272</v>
      </c>
      <c r="AV6" s="3031">
        <f t="shared" si="2"/>
        <v>1537467</v>
      </c>
      <c r="AW6" s="3031">
        <f t="shared" si="2"/>
        <v>1535559</v>
      </c>
      <c r="AX6" s="3031">
        <f t="shared" si="2"/>
        <v>1532515</v>
      </c>
      <c r="AY6" s="3031">
        <f t="shared" si="2"/>
        <v>1529756</v>
      </c>
      <c r="AZ6" s="3031">
        <f t="shared" si="2"/>
        <v>1525152</v>
      </c>
      <c r="BA6" s="3031">
        <f t="shared" si="2"/>
        <v>1517073</v>
      </c>
      <c r="BB6" s="3031">
        <f t="shared" si="2"/>
        <v>1510171</v>
      </c>
      <c r="BC6" s="3031">
        <f t="shared" si="2"/>
        <v>1499887</v>
      </c>
      <c r="BD6" s="3031">
        <f t="shared" ref="BD6" si="3">BD17</f>
        <v>1492282</v>
      </c>
      <c r="BE6" s="3283">
        <f t="shared" ref="BE6:BE69" si="4">BD6-BC6</f>
        <v>-7605</v>
      </c>
      <c r="BF6" s="3285">
        <f t="shared" ref="BF6:BF69" si="5">BE6/BD6*100</f>
        <v>-0.50962217596942139</v>
      </c>
    </row>
    <row r="7" spans="1:58">
      <c r="A7" s="102" t="s">
        <v>5</v>
      </c>
      <c r="B7" s="3031">
        <f>B27</f>
        <v>1001677</v>
      </c>
      <c r="C7" s="3031">
        <f t="shared" ref="C7:BC7" si="6">C27</f>
        <v>1006833</v>
      </c>
      <c r="D7" s="3031">
        <f t="shared" si="6"/>
        <v>1010372</v>
      </c>
      <c r="E7" s="3031">
        <f t="shared" si="6"/>
        <v>1014469</v>
      </c>
      <c r="F7" s="3031">
        <f t="shared" si="6"/>
        <v>1018428</v>
      </c>
      <c r="G7" s="3031">
        <f t="shared" si="6"/>
        <v>1022616</v>
      </c>
      <c r="H7" s="3031">
        <f t="shared" si="6"/>
        <v>1021791</v>
      </c>
      <c r="I7" s="3031">
        <f t="shared" si="6"/>
        <v>1019849</v>
      </c>
      <c r="J7" s="3031">
        <f t="shared" si="6"/>
        <v>1016634</v>
      </c>
      <c r="K7" s="3031">
        <f t="shared" si="6"/>
        <v>1017101</v>
      </c>
      <c r="L7" s="3031">
        <f t="shared" si="6"/>
        <v>1015724</v>
      </c>
      <c r="M7" s="3031">
        <f t="shared" si="6"/>
        <v>1011739</v>
      </c>
      <c r="N7" s="3031">
        <f t="shared" si="6"/>
        <v>1012868</v>
      </c>
      <c r="O7" s="3031">
        <f t="shared" si="6"/>
        <v>1015886</v>
      </c>
      <c r="P7" s="3031">
        <f t="shared" si="6"/>
        <v>1017152</v>
      </c>
      <c r="Q7" s="3031">
        <f t="shared" si="6"/>
        <v>1017509</v>
      </c>
      <c r="R7" s="3031">
        <f t="shared" si="6"/>
        <v>1018458</v>
      </c>
      <c r="S7" s="3031">
        <f t="shared" si="6"/>
        <v>1019397</v>
      </c>
      <c r="T7" s="3031">
        <f t="shared" si="6"/>
        <v>1016521</v>
      </c>
      <c r="U7" s="3031">
        <f t="shared" si="6"/>
        <v>1014249</v>
      </c>
      <c r="V7" s="3031">
        <f t="shared" si="6"/>
        <v>1013432</v>
      </c>
      <c r="W7" s="3031">
        <f t="shared" si="6"/>
        <v>1006224</v>
      </c>
      <c r="X7" s="3031">
        <f t="shared" si="6"/>
        <v>998106</v>
      </c>
      <c r="Y7" s="3031">
        <f t="shared" si="6"/>
        <v>982972</v>
      </c>
      <c r="Z7" s="3031">
        <f t="shared" si="6"/>
        <v>965892</v>
      </c>
      <c r="AA7" s="3031">
        <f t="shared" si="6"/>
        <v>954007</v>
      </c>
      <c r="AB7" s="3031">
        <f t="shared" si="6"/>
        <v>959884</v>
      </c>
      <c r="AC7" s="3031">
        <f t="shared" si="6"/>
        <v>965761</v>
      </c>
      <c r="AD7" s="3031">
        <f t="shared" si="6"/>
        <v>971638</v>
      </c>
      <c r="AE7" s="3031">
        <f t="shared" si="6"/>
        <v>981303</v>
      </c>
      <c r="AF7" s="3031">
        <f t="shared" si="6"/>
        <v>988126</v>
      </c>
      <c r="AG7" s="3031">
        <f t="shared" si="6"/>
        <v>995746</v>
      </c>
      <c r="AH7" s="3031">
        <f t="shared" si="6"/>
        <v>1003070</v>
      </c>
      <c r="AI7" s="3031">
        <f t="shared" si="6"/>
        <v>1009182</v>
      </c>
      <c r="AJ7" s="3031">
        <f t="shared" si="6"/>
        <v>1012484</v>
      </c>
      <c r="AK7" s="3031">
        <f t="shared" si="6"/>
        <v>1018574</v>
      </c>
      <c r="AL7" s="3031">
        <f t="shared" si="6"/>
        <v>1022673</v>
      </c>
      <c r="AM7" s="3031">
        <f t="shared" si="6"/>
        <v>1025061</v>
      </c>
      <c r="AN7" s="3031">
        <f t="shared" si="6"/>
        <v>1026738</v>
      </c>
      <c r="AO7" s="3031">
        <f t="shared" si="6"/>
        <v>1027414</v>
      </c>
      <c r="AP7" s="3031">
        <f t="shared" si="6"/>
        <v>1029626</v>
      </c>
      <c r="AQ7" s="3031">
        <f t="shared" si="6"/>
        <v>1030753</v>
      </c>
      <c r="AR7" s="3031">
        <f t="shared" si="6"/>
        <v>1032074</v>
      </c>
      <c r="AS7" s="3031">
        <f t="shared" si="6"/>
        <v>1033860</v>
      </c>
      <c r="AT7" s="3031">
        <f t="shared" si="6"/>
        <v>1035021</v>
      </c>
      <c r="AU7" s="3031">
        <f t="shared" si="6"/>
        <v>1035763</v>
      </c>
      <c r="AV7" s="3031">
        <f t="shared" si="6"/>
        <v>1036771</v>
      </c>
      <c r="AW7" s="3031">
        <f t="shared" si="6"/>
        <v>1036857</v>
      </c>
      <c r="AX7" s="3031">
        <f t="shared" si="6"/>
        <v>1037742</v>
      </c>
      <c r="AY7" s="3031">
        <f t="shared" si="6"/>
        <v>1038274</v>
      </c>
      <c r="AZ7" s="3031">
        <f t="shared" si="6"/>
        <v>1039102</v>
      </c>
      <c r="BA7" s="3031">
        <f t="shared" si="6"/>
        <v>1036128</v>
      </c>
      <c r="BB7" s="3031">
        <f t="shared" si="6"/>
        <v>1033854</v>
      </c>
      <c r="BC7" s="3031">
        <f t="shared" si="6"/>
        <v>1031704</v>
      </c>
      <c r="BD7" s="3031">
        <f t="shared" ref="BD7" si="7">BD27</f>
        <v>1029364</v>
      </c>
      <c r="BE7" s="3283">
        <f t="shared" si="4"/>
        <v>-2340</v>
      </c>
      <c r="BF7" s="3285">
        <f t="shared" si="5"/>
        <v>-0.22732483358656411</v>
      </c>
    </row>
    <row r="8" spans="1:58">
      <c r="A8" s="102" t="s">
        <v>6</v>
      </c>
      <c r="B8" s="3031">
        <f>B31</f>
        <v>408191</v>
      </c>
      <c r="C8" s="3031">
        <f t="shared" ref="C8:BC8" si="8">C31</f>
        <v>425553</v>
      </c>
      <c r="D8" s="3031">
        <f t="shared" si="8"/>
        <v>442599</v>
      </c>
      <c r="E8" s="3031">
        <f t="shared" si="8"/>
        <v>462283</v>
      </c>
      <c r="F8" s="3031">
        <f t="shared" si="8"/>
        <v>476499</v>
      </c>
      <c r="G8" s="3031">
        <f t="shared" si="8"/>
        <v>493576</v>
      </c>
      <c r="H8" s="3031">
        <f t="shared" si="8"/>
        <v>504215</v>
      </c>
      <c r="I8" s="3031">
        <f t="shared" si="8"/>
        <v>513862</v>
      </c>
      <c r="J8" s="3031">
        <f t="shared" si="8"/>
        <v>522919</v>
      </c>
      <c r="K8" s="3031">
        <f t="shared" si="8"/>
        <v>530512</v>
      </c>
      <c r="L8" s="3031">
        <f t="shared" si="8"/>
        <v>539745</v>
      </c>
      <c r="M8" s="3031">
        <f t="shared" si="8"/>
        <v>547119</v>
      </c>
      <c r="N8" s="3031">
        <f t="shared" si="8"/>
        <v>551702</v>
      </c>
      <c r="O8" s="3031">
        <f t="shared" si="8"/>
        <v>557577</v>
      </c>
      <c r="P8" s="3031">
        <f t="shared" si="8"/>
        <v>562769</v>
      </c>
      <c r="Q8" s="3031">
        <f t="shared" si="8"/>
        <v>568526</v>
      </c>
      <c r="R8" s="3031">
        <f t="shared" si="8"/>
        <v>575770</v>
      </c>
      <c r="S8" s="3031">
        <f t="shared" si="8"/>
        <v>584814</v>
      </c>
      <c r="T8" s="3031">
        <f t="shared" si="8"/>
        <v>595673</v>
      </c>
      <c r="U8" s="3031">
        <f t="shared" si="8"/>
        <v>605999</v>
      </c>
      <c r="V8" s="3031">
        <f t="shared" si="8"/>
        <v>615367</v>
      </c>
      <c r="W8" s="3031">
        <f t="shared" si="8"/>
        <v>623812</v>
      </c>
      <c r="X8" s="3031">
        <f t="shared" si="8"/>
        <v>632709</v>
      </c>
      <c r="Y8" s="3031">
        <f t="shared" si="8"/>
        <v>637301</v>
      </c>
      <c r="Z8" s="3031">
        <f t="shared" si="8"/>
        <v>653459</v>
      </c>
      <c r="AA8" s="3031">
        <f t="shared" si="8"/>
        <v>658923</v>
      </c>
      <c r="AB8" s="3031">
        <f t="shared" si="8"/>
        <v>669897</v>
      </c>
      <c r="AC8" s="3031">
        <f t="shared" si="8"/>
        <v>680868</v>
      </c>
      <c r="AD8" s="3031">
        <f t="shared" si="8"/>
        <v>691841</v>
      </c>
      <c r="AE8" s="3031">
        <f t="shared" si="8"/>
        <v>691614</v>
      </c>
      <c r="AF8" s="3031">
        <f t="shared" si="8"/>
        <v>699789</v>
      </c>
      <c r="AG8" s="3031">
        <f t="shared" si="8"/>
        <v>702757</v>
      </c>
      <c r="AH8" s="3031">
        <f t="shared" si="8"/>
        <v>705740</v>
      </c>
      <c r="AI8" s="3031">
        <f t="shared" si="8"/>
        <v>708538</v>
      </c>
      <c r="AJ8" s="3031">
        <f t="shared" si="8"/>
        <v>710657</v>
      </c>
      <c r="AK8" s="3031">
        <f t="shared" si="8"/>
        <v>713373</v>
      </c>
      <c r="AL8" s="3031">
        <f t="shared" si="8"/>
        <v>713771</v>
      </c>
      <c r="AM8" s="3031">
        <f t="shared" si="8"/>
        <v>716491</v>
      </c>
      <c r="AN8" s="3031">
        <f t="shared" si="8"/>
        <v>719232</v>
      </c>
      <c r="AO8" s="3031">
        <f t="shared" si="8"/>
        <v>722037</v>
      </c>
      <c r="AP8" s="3031">
        <f t="shared" si="8"/>
        <v>724205</v>
      </c>
      <c r="AQ8" s="3031">
        <f t="shared" si="8"/>
        <v>725467</v>
      </c>
      <c r="AR8" s="3031">
        <f t="shared" si="8"/>
        <v>725909</v>
      </c>
      <c r="AS8" s="3031">
        <f t="shared" si="8"/>
        <v>724921</v>
      </c>
      <c r="AT8" s="3031">
        <f t="shared" si="8"/>
        <v>723392</v>
      </c>
      <c r="AU8" s="3031">
        <f t="shared" si="8"/>
        <v>721690</v>
      </c>
      <c r="AV8" s="3031">
        <f t="shared" si="8"/>
        <v>721448</v>
      </c>
      <c r="AW8" s="3031">
        <f t="shared" si="8"/>
        <v>720764</v>
      </c>
      <c r="AX8" s="3031">
        <f t="shared" si="8"/>
        <v>719841</v>
      </c>
      <c r="AY8" s="3031">
        <f t="shared" si="8"/>
        <v>718732</v>
      </c>
      <c r="AZ8" s="3031">
        <f t="shared" si="8"/>
        <v>715809</v>
      </c>
      <c r="BA8" s="3031">
        <f t="shared" si="8"/>
        <v>711969</v>
      </c>
      <c r="BB8" s="3031">
        <f t="shared" si="8"/>
        <v>708052</v>
      </c>
      <c r="BC8" s="3031">
        <f t="shared" si="8"/>
        <v>702574</v>
      </c>
      <c r="BD8" s="3031">
        <f t="shared" ref="BD8" si="9">BD31</f>
        <v>697539</v>
      </c>
      <c r="BE8" s="3283">
        <f t="shared" si="4"/>
        <v>-5035</v>
      </c>
      <c r="BF8" s="3285">
        <f t="shared" si="5"/>
        <v>-0.72182343926289427</v>
      </c>
    </row>
    <row r="9" spans="1:58">
      <c r="A9" s="102" t="s">
        <v>7</v>
      </c>
      <c r="B9" s="3031">
        <f>B37</f>
        <v>450061</v>
      </c>
      <c r="C9" s="3031">
        <f t="shared" ref="C9:BC9" si="10">C37</f>
        <v>469451</v>
      </c>
      <c r="D9" s="3031">
        <f t="shared" si="10"/>
        <v>487248</v>
      </c>
      <c r="E9" s="3031">
        <f t="shared" si="10"/>
        <v>505481</v>
      </c>
      <c r="F9" s="3031">
        <f t="shared" si="10"/>
        <v>521751</v>
      </c>
      <c r="G9" s="3031">
        <f t="shared" si="10"/>
        <v>539675</v>
      </c>
      <c r="H9" s="3031">
        <f t="shared" si="10"/>
        <v>553329</v>
      </c>
      <c r="I9" s="3031">
        <f t="shared" si="10"/>
        <v>569657</v>
      </c>
      <c r="J9" s="3031">
        <f t="shared" si="10"/>
        <v>582684</v>
      </c>
      <c r="K9" s="3031">
        <f t="shared" si="10"/>
        <v>593295</v>
      </c>
      <c r="L9" s="3031">
        <f t="shared" si="10"/>
        <v>606701</v>
      </c>
      <c r="M9" s="3031">
        <f t="shared" si="10"/>
        <v>616772</v>
      </c>
      <c r="N9" s="3031">
        <f t="shared" si="10"/>
        <v>625857</v>
      </c>
      <c r="O9" s="3031">
        <f t="shared" si="10"/>
        <v>630553</v>
      </c>
      <c r="P9" s="3031">
        <f t="shared" si="10"/>
        <v>634495</v>
      </c>
      <c r="Q9" s="3031">
        <f t="shared" si="10"/>
        <v>641444</v>
      </c>
      <c r="R9" s="3031">
        <f t="shared" si="10"/>
        <v>645529</v>
      </c>
      <c r="S9" s="3031">
        <f t="shared" si="10"/>
        <v>649071</v>
      </c>
      <c r="T9" s="3031">
        <f t="shared" si="10"/>
        <v>653564</v>
      </c>
      <c r="U9" s="3031">
        <f t="shared" si="10"/>
        <v>660459</v>
      </c>
      <c r="V9" s="3031">
        <f t="shared" si="10"/>
        <v>665214</v>
      </c>
      <c r="W9" s="3031">
        <f t="shared" si="10"/>
        <v>674857</v>
      </c>
      <c r="X9" s="3031">
        <f t="shared" si="10"/>
        <v>683828</v>
      </c>
      <c r="Y9" s="3031">
        <f t="shared" si="10"/>
        <v>687005</v>
      </c>
      <c r="Z9" s="3031">
        <f t="shared" si="10"/>
        <v>701250</v>
      </c>
      <c r="AA9" s="3031">
        <f t="shared" si="10"/>
        <v>710765</v>
      </c>
      <c r="AB9" s="3031">
        <f t="shared" si="10"/>
        <v>714541</v>
      </c>
      <c r="AC9" s="3031">
        <f t="shared" si="10"/>
        <v>718317</v>
      </c>
      <c r="AD9" s="3031">
        <f t="shared" si="10"/>
        <v>722092</v>
      </c>
      <c r="AE9" s="3031">
        <f t="shared" si="10"/>
        <v>719054</v>
      </c>
      <c r="AF9" s="3031">
        <f t="shared" si="10"/>
        <v>721127</v>
      </c>
      <c r="AG9" s="3031">
        <f t="shared" si="10"/>
        <v>720929</v>
      </c>
      <c r="AH9" s="3031">
        <f t="shared" si="10"/>
        <v>720261</v>
      </c>
      <c r="AI9" s="3031">
        <f t="shared" si="10"/>
        <v>718931</v>
      </c>
      <c r="AJ9" s="3031">
        <f t="shared" si="10"/>
        <v>718969</v>
      </c>
      <c r="AK9" s="3031">
        <f t="shared" si="10"/>
        <v>718429</v>
      </c>
      <c r="AL9" s="3031">
        <f t="shared" si="10"/>
        <v>717046</v>
      </c>
      <c r="AM9" s="3031">
        <f t="shared" si="10"/>
        <v>716411</v>
      </c>
      <c r="AN9" s="3031">
        <f t="shared" si="10"/>
        <v>716151</v>
      </c>
      <c r="AO9" s="3031">
        <f t="shared" si="10"/>
        <v>716490</v>
      </c>
      <c r="AP9" s="3031">
        <f t="shared" si="10"/>
        <v>716006</v>
      </c>
      <c r="AQ9" s="3031">
        <f t="shared" si="10"/>
        <v>717190</v>
      </c>
      <c r="AR9" s="3031">
        <f t="shared" si="10"/>
        <v>717657</v>
      </c>
      <c r="AS9" s="3031">
        <f t="shared" si="10"/>
        <v>717454</v>
      </c>
      <c r="AT9" s="3031">
        <f t="shared" si="10"/>
        <v>716995</v>
      </c>
      <c r="AU9" s="3031">
        <f t="shared" si="10"/>
        <v>716633</v>
      </c>
      <c r="AV9" s="3031">
        <f t="shared" si="10"/>
        <v>716193</v>
      </c>
      <c r="AW9" s="3031">
        <f t="shared" si="10"/>
        <v>716619</v>
      </c>
      <c r="AX9" s="3031">
        <f t="shared" si="10"/>
        <v>717027</v>
      </c>
      <c r="AY9" s="3031">
        <f t="shared" si="10"/>
        <v>716763</v>
      </c>
      <c r="AZ9" s="3031">
        <f t="shared" si="10"/>
        <v>716073</v>
      </c>
      <c r="BA9" s="3031">
        <f t="shared" si="10"/>
        <v>714287</v>
      </c>
      <c r="BB9" s="3031">
        <f t="shared" si="10"/>
        <v>712440</v>
      </c>
      <c r="BC9" s="3031">
        <f t="shared" si="10"/>
        <v>711496</v>
      </c>
      <c r="BD9" s="3031">
        <f t="shared" ref="BD9" si="11">BD37</f>
        <v>709400</v>
      </c>
      <c r="BE9" s="3283">
        <f t="shared" si="4"/>
        <v>-2096</v>
      </c>
      <c r="BF9" s="3285">
        <f t="shared" si="5"/>
        <v>-0.29546095291795887</v>
      </c>
    </row>
    <row r="10" spans="1:58">
      <c r="A10" s="102" t="s">
        <v>8</v>
      </c>
      <c r="B10" s="3031">
        <f>B43</f>
        <v>239443</v>
      </c>
      <c r="C10" s="3031">
        <f t="shared" ref="C10:BC10" si="12">C43</f>
        <v>241216</v>
      </c>
      <c r="D10" s="3031">
        <f t="shared" si="12"/>
        <v>245679</v>
      </c>
      <c r="E10" s="3031">
        <f t="shared" si="12"/>
        <v>250461</v>
      </c>
      <c r="F10" s="3031">
        <f t="shared" si="12"/>
        <v>255350</v>
      </c>
      <c r="G10" s="3031">
        <f t="shared" si="12"/>
        <v>259327</v>
      </c>
      <c r="H10" s="3031">
        <f t="shared" si="12"/>
        <v>264947</v>
      </c>
      <c r="I10" s="3031">
        <f t="shared" si="12"/>
        <v>269272</v>
      </c>
      <c r="J10" s="3031">
        <f t="shared" si="12"/>
        <v>273059</v>
      </c>
      <c r="K10" s="3031">
        <f t="shared" si="12"/>
        <v>275602</v>
      </c>
      <c r="L10" s="3031">
        <f t="shared" si="12"/>
        <v>279672</v>
      </c>
      <c r="M10" s="3031">
        <f t="shared" si="12"/>
        <v>282371</v>
      </c>
      <c r="N10" s="3031">
        <f t="shared" si="12"/>
        <v>284662</v>
      </c>
      <c r="O10" s="3031">
        <f t="shared" si="12"/>
        <v>286543</v>
      </c>
      <c r="P10" s="3031">
        <f t="shared" si="12"/>
        <v>287852</v>
      </c>
      <c r="Q10" s="3031">
        <f t="shared" si="12"/>
        <v>289898</v>
      </c>
      <c r="R10" s="3031">
        <f t="shared" si="12"/>
        <v>290166</v>
      </c>
      <c r="S10" s="3031">
        <f t="shared" si="12"/>
        <v>290394</v>
      </c>
      <c r="T10" s="3031">
        <f t="shared" si="12"/>
        <v>291243</v>
      </c>
      <c r="U10" s="3031">
        <f t="shared" si="12"/>
        <v>291957</v>
      </c>
      <c r="V10" s="3031">
        <f t="shared" si="12"/>
        <v>292471</v>
      </c>
      <c r="W10" s="3031">
        <f t="shared" si="12"/>
        <v>293510</v>
      </c>
      <c r="X10" s="3031">
        <f t="shared" si="12"/>
        <v>294496</v>
      </c>
      <c r="Y10" s="3031">
        <f t="shared" si="12"/>
        <v>293455</v>
      </c>
      <c r="Z10" s="3031">
        <f t="shared" si="12"/>
        <v>296395</v>
      </c>
      <c r="AA10" s="3031">
        <f t="shared" si="12"/>
        <v>298004</v>
      </c>
      <c r="AB10" s="3031">
        <f t="shared" si="12"/>
        <v>298551</v>
      </c>
      <c r="AC10" s="3031">
        <f t="shared" si="12"/>
        <v>299096</v>
      </c>
      <c r="AD10" s="3031">
        <f t="shared" si="12"/>
        <v>299639</v>
      </c>
      <c r="AE10" s="3031">
        <f t="shared" si="12"/>
        <v>298312</v>
      </c>
      <c r="AF10" s="3031">
        <f t="shared" si="12"/>
        <v>298390</v>
      </c>
      <c r="AG10" s="3031">
        <f t="shared" si="12"/>
        <v>297278</v>
      </c>
      <c r="AH10" s="3031">
        <f t="shared" si="12"/>
        <v>296040</v>
      </c>
      <c r="AI10" s="3031">
        <f t="shared" si="12"/>
        <v>294504</v>
      </c>
      <c r="AJ10" s="3031">
        <f t="shared" si="12"/>
        <v>293073</v>
      </c>
      <c r="AK10" s="3031">
        <f t="shared" si="12"/>
        <v>291745</v>
      </c>
      <c r="AL10" s="3031">
        <f t="shared" si="12"/>
        <v>290241</v>
      </c>
      <c r="AM10" s="3031">
        <f t="shared" si="12"/>
        <v>288797</v>
      </c>
      <c r="AN10" s="3031">
        <f t="shared" si="12"/>
        <v>287562</v>
      </c>
      <c r="AO10" s="3031">
        <f t="shared" si="12"/>
        <v>286164</v>
      </c>
      <c r="AP10" s="3031">
        <f t="shared" si="12"/>
        <v>284769</v>
      </c>
      <c r="AQ10" s="3031">
        <f t="shared" si="12"/>
        <v>282699</v>
      </c>
      <c r="AR10" s="3031">
        <f t="shared" si="12"/>
        <v>280525</v>
      </c>
      <c r="AS10" s="3031">
        <f t="shared" si="12"/>
        <v>277724</v>
      </c>
      <c r="AT10" s="3031">
        <f t="shared" si="12"/>
        <v>275005</v>
      </c>
      <c r="AU10" s="3031">
        <f t="shared" si="12"/>
        <v>272447</v>
      </c>
      <c r="AV10" s="3031">
        <f t="shared" si="12"/>
        <v>271221</v>
      </c>
      <c r="AW10" s="3031">
        <f t="shared" si="12"/>
        <v>269613</v>
      </c>
      <c r="AX10" s="3031">
        <f t="shared" si="12"/>
        <v>268123</v>
      </c>
      <c r="AY10" s="3031">
        <f t="shared" si="12"/>
        <v>266277</v>
      </c>
      <c r="AZ10" s="3031">
        <f t="shared" si="12"/>
        <v>264135</v>
      </c>
      <c r="BA10" s="3031">
        <f t="shared" si="12"/>
        <v>260742</v>
      </c>
      <c r="BB10" s="3031">
        <f t="shared" si="12"/>
        <v>258193</v>
      </c>
      <c r="BC10" s="3031">
        <f t="shared" si="12"/>
        <v>255530</v>
      </c>
      <c r="BD10" s="3031">
        <f t="shared" ref="BD10" si="13">BD43</f>
        <v>252739</v>
      </c>
      <c r="BE10" s="3283">
        <f t="shared" si="4"/>
        <v>-2791</v>
      </c>
      <c r="BF10" s="3285">
        <f t="shared" si="5"/>
        <v>-1.1043012752285954</v>
      </c>
    </row>
    <row r="11" spans="1:58">
      <c r="A11" s="102" t="s">
        <v>9</v>
      </c>
      <c r="B11" s="3031">
        <f>B50</f>
        <v>493648</v>
      </c>
      <c r="C11" s="3031">
        <f t="shared" ref="C11:BC11" si="14">C50</f>
        <v>499172</v>
      </c>
      <c r="D11" s="3031">
        <f t="shared" si="14"/>
        <v>507463</v>
      </c>
      <c r="E11" s="3031">
        <f t="shared" si="14"/>
        <v>513872</v>
      </c>
      <c r="F11" s="3031">
        <f t="shared" si="14"/>
        <v>519845</v>
      </c>
      <c r="G11" s="3031">
        <f t="shared" si="14"/>
        <v>526395</v>
      </c>
      <c r="H11" s="3031">
        <f t="shared" si="14"/>
        <v>530546</v>
      </c>
      <c r="I11" s="3031">
        <f t="shared" si="14"/>
        <v>534440</v>
      </c>
      <c r="J11" s="3031">
        <f t="shared" si="14"/>
        <v>537187</v>
      </c>
      <c r="K11" s="3031">
        <f t="shared" si="14"/>
        <v>539314</v>
      </c>
      <c r="L11" s="3031">
        <f t="shared" si="14"/>
        <v>542545</v>
      </c>
      <c r="M11" s="3031">
        <f t="shared" si="14"/>
        <v>545079</v>
      </c>
      <c r="N11" s="3031">
        <f t="shared" si="14"/>
        <v>547381</v>
      </c>
      <c r="O11" s="3031">
        <f t="shared" si="14"/>
        <v>550135</v>
      </c>
      <c r="P11" s="3031">
        <f t="shared" si="14"/>
        <v>552115</v>
      </c>
      <c r="Q11" s="3031">
        <f t="shared" si="14"/>
        <v>554508</v>
      </c>
      <c r="R11" s="3031">
        <f t="shared" si="14"/>
        <v>555986</v>
      </c>
      <c r="S11" s="3031">
        <f t="shared" si="14"/>
        <v>557083</v>
      </c>
      <c r="T11" s="3031">
        <f t="shared" si="14"/>
        <v>557332</v>
      </c>
      <c r="U11" s="3031">
        <f t="shared" si="14"/>
        <v>557814</v>
      </c>
      <c r="V11" s="3031">
        <f t="shared" si="14"/>
        <v>558639</v>
      </c>
      <c r="W11" s="3031">
        <f t="shared" si="14"/>
        <v>562721</v>
      </c>
      <c r="X11" s="3031">
        <f t="shared" si="14"/>
        <v>566087</v>
      </c>
      <c r="Y11" s="3031">
        <f t="shared" si="14"/>
        <v>565394</v>
      </c>
      <c r="Z11" s="3031">
        <f t="shared" si="14"/>
        <v>573004</v>
      </c>
      <c r="AA11" s="3031">
        <f t="shared" si="14"/>
        <v>576597</v>
      </c>
      <c r="AB11" s="3031">
        <f t="shared" si="14"/>
        <v>578062</v>
      </c>
      <c r="AC11" s="3031">
        <f t="shared" si="14"/>
        <v>579522</v>
      </c>
      <c r="AD11" s="3031">
        <f t="shared" si="14"/>
        <v>580987</v>
      </c>
      <c r="AE11" s="3031">
        <f t="shared" si="14"/>
        <v>581610</v>
      </c>
      <c r="AF11" s="3031">
        <f t="shared" si="14"/>
        <v>582863</v>
      </c>
      <c r="AG11" s="3031">
        <f t="shared" si="14"/>
        <v>583853</v>
      </c>
      <c r="AH11" s="3031">
        <f t="shared" si="14"/>
        <v>584067</v>
      </c>
      <c r="AI11" s="3031">
        <f t="shared" si="14"/>
        <v>584243</v>
      </c>
      <c r="AJ11" s="3031">
        <f t="shared" si="14"/>
        <v>583875</v>
      </c>
      <c r="AK11" s="3031">
        <f t="shared" si="14"/>
        <v>584128</v>
      </c>
      <c r="AL11" s="3031">
        <f t="shared" si="14"/>
        <v>583504</v>
      </c>
      <c r="AM11" s="3031">
        <f t="shared" si="14"/>
        <v>583194</v>
      </c>
      <c r="AN11" s="3031">
        <f t="shared" si="14"/>
        <v>582823</v>
      </c>
      <c r="AO11" s="3031">
        <f t="shared" si="14"/>
        <v>582167</v>
      </c>
      <c r="AP11" s="3031">
        <f t="shared" si="14"/>
        <v>581677</v>
      </c>
      <c r="AQ11" s="3031">
        <f t="shared" si="14"/>
        <v>581946</v>
      </c>
      <c r="AR11" s="3031">
        <f t="shared" si="14"/>
        <v>581876</v>
      </c>
      <c r="AS11" s="3031">
        <f t="shared" si="14"/>
        <v>581509</v>
      </c>
      <c r="AT11" s="3031">
        <f t="shared" si="14"/>
        <v>580632</v>
      </c>
      <c r="AU11" s="3031">
        <f t="shared" si="14"/>
        <v>579154</v>
      </c>
      <c r="AV11" s="3031">
        <f t="shared" si="14"/>
        <v>578013</v>
      </c>
      <c r="AW11" s="3031">
        <f t="shared" si="14"/>
        <v>576501</v>
      </c>
      <c r="AX11" s="3031">
        <f t="shared" si="14"/>
        <v>574658</v>
      </c>
      <c r="AY11" s="3031">
        <f t="shared" si="14"/>
        <v>573638</v>
      </c>
      <c r="AZ11" s="3031">
        <f t="shared" si="14"/>
        <v>571719</v>
      </c>
      <c r="BA11" s="3031">
        <f t="shared" si="14"/>
        <v>568018</v>
      </c>
      <c r="BB11" s="3031">
        <f t="shared" si="14"/>
        <v>565003</v>
      </c>
      <c r="BC11" s="3031">
        <f t="shared" si="14"/>
        <v>561805</v>
      </c>
      <c r="BD11" s="3031">
        <f t="shared" ref="BD11" si="15">BD50</f>
        <v>558221</v>
      </c>
      <c r="BE11" s="3283">
        <f t="shared" si="4"/>
        <v>-3584</v>
      </c>
      <c r="BF11" s="3285">
        <f t="shared" si="5"/>
        <v>-0.64203962230012845</v>
      </c>
    </row>
    <row r="12" spans="1:58">
      <c r="A12" s="102" t="s">
        <v>10</v>
      </c>
      <c r="B12" s="3031">
        <f>B55</f>
        <v>271984</v>
      </c>
      <c r="C12" s="3031">
        <f t="shared" ref="C12:BC12" si="16">C55</f>
        <v>274397</v>
      </c>
      <c r="D12" s="3031">
        <f t="shared" si="16"/>
        <v>277960</v>
      </c>
      <c r="E12" s="3031">
        <f t="shared" si="16"/>
        <v>280984</v>
      </c>
      <c r="F12" s="3031">
        <f t="shared" si="16"/>
        <v>283632</v>
      </c>
      <c r="G12" s="3031">
        <f t="shared" si="16"/>
        <v>286544</v>
      </c>
      <c r="H12" s="3031">
        <f t="shared" si="16"/>
        <v>288220</v>
      </c>
      <c r="I12" s="3031">
        <f t="shared" si="16"/>
        <v>289811</v>
      </c>
      <c r="J12" s="3031">
        <f t="shared" si="16"/>
        <v>290862</v>
      </c>
      <c r="K12" s="3031">
        <f t="shared" si="16"/>
        <v>291503</v>
      </c>
      <c r="L12" s="3031">
        <f t="shared" si="16"/>
        <v>292743</v>
      </c>
      <c r="M12" s="3031">
        <f t="shared" si="16"/>
        <v>293518</v>
      </c>
      <c r="N12" s="3031">
        <f t="shared" si="16"/>
        <v>294392</v>
      </c>
      <c r="O12" s="3031">
        <f t="shared" si="16"/>
        <v>295328</v>
      </c>
      <c r="P12" s="3031">
        <f t="shared" si="16"/>
        <v>296335</v>
      </c>
      <c r="Q12" s="3031">
        <f t="shared" si="16"/>
        <v>297235</v>
      </c>
      <c r="R12" s="3031">
        <f t="shared" si="16"/>
        <v>296936</v>
      </c>
      <c r="S12" s="3031">
        <f t="shared" si="16"/>
        <v>295898</v>
      </c>
      <c r="T12" s="3031">
        <f t="shared" si="16"/>
        <v>295058</v>
      </c>
      <c r="U12" s="3031">
        <f t="shared" si="16"/>
        <v>293514</v>
      </c>
      <c r="V12" s="3031">
        <f t="shared" si="16"/>
        <v>292586</v>
      </c>
      <c r="W12" s="3031">
        <f t="shared" si="16"/>
        <v>292299</v>
      </c>
      <c r="X12" s="3031">
        <f t="shared" si="16"/>
        <v>292092</v>
      </c>
      <c r="Y12" s="3031">
        <f t="shared" si="16"/>
        <v>290294</v>
      </c>
      <c r="Z12" s="3031">
        <f t="shared" si="16"/>
        <v>292494</v>
      </c>
      <c r="AA12" s="3031">
        <f t="shared" si="16"/>
        <v>292469</v>
      </c>
      <c r="AB12" s="3031">
        <f t="shared" si="16"/>
        <v>291856</v>
      </c>
      <c r="AC12" s="3031">
        <f t="shared" si="16"/>
        <v>291242</v>
      </c>
      <c r="AD12" s="3031">
        <f t="shared" si="16"/>
        <v>290628</v>
      </c>
      <c r="AE12" s="3031">
        <f t="shared" si="16"/>
        <v>288717</v>
      </c>
      <c r="AF12" s="3031">
        <f t="shared" si="16"/>
        <v>287780</v>
      </c>
      <c r="AG12" s="3031">
        <f t="shared" si="16"/>
        <v>286256</v>
      </c>
      <c r="AH12" s="3031">
        <f t="shared" si="16"/>
        <v>284934</v>
      </c>
      <c r="AI12" s="3031">
        <f t="shared" si="16"/>
        <v>283456</v>
      </c>
      <c r="AJ12" s="3031">
        <f t="shared" si="16"/>
        <v>281797</v>
      </c>
      <c r="AK12" s="3031">
        <f t="shared" si="16"/>
        <v>280302</v>
      </c>
      <c r="AL12" s="3031">
        <f t="shared" si="16"/>
        <v>279365</v>
      </c>
      <c r="AM12" s="3031">
        <f t="shared" si="16"/>
        <v>277613</v>
      </c>
      <c r="AN12" s="3031">
        <f t="shared" si="16"/>
        <v>275782</v>
      </c>
      <c r="AO12" s="3031">
        <f t="shared" si="16"/>
        <v>274041</v>
      </c>
      <c r="AP12" s="3031">
        <f t="shared" si="16"/>
        <v>272476</v>
      </c>
      <c r="AQ12" s="3031">
        <f t="shared" si="16"/>
        <v>270377</v>
      </c>
      <c r="AR12" s="3031">
        <f t="shared" si="16"/>
        <v>268157</v>
      </c>
      <c r="AS12" s="3031">
        <f t="shared" si="16"/>
        <v>265617</v>
      </c>
      <c r="AT12" s="3031">
        <f t="shared" si="16"/>
        <v>262900</v>
      </c>
      <c r="AU12" s="3031">
        <f t="shared" si="16"/>
        <v>260312</v>
      </c>
      <c r="AV12" s="3031">
        <f t="shared" si="16"/>
        <v>257611</v>
      </c>
      <c r="AW12" s="3031">
        <f t="shared" si="16"/>
        <v>255216</v>
      </c>
      <c r="AX12" s="3031">
        <f t="shared" si="16"/>
        <v>252236</v>
      </c>
      <c r="AY12" s="3031">
        <f t="shared" si="16"/>
        <v>249467</v>
      </c>
      <c r="AZ12" s="3031">
        <f t="shared" si="16"/>
        <v>246601</v>
      </c>
      <c r="BA12" s="3031">
        <f t="shared" si="16"/>
        <v>243286</v>
      </c>
      <c r="BB12" s="3031">
        <f t="shared" si="16"/>
        <v>240168</v>
      </c>
      <c r="BC12" s="3031">
        <f t="shared" si="16"/>
        <v>236655</v>
      </c>
      <c r="BD12" s="3031">
        <f t="shared" ref="BD12" si="17">BD55</f>
        <v>232847</v>
      </c>
      <c r="BE12" s="3283">
        <f t="shared" si="4"/>
        <v>-3808</v>
      </c>
      <c r="BF12" s="3285">
        <f t="shared" si="5"/>
        <v>-1.6354086589047745</v>
      </c>
    </row>
    <row r="13" spans="1:58">
      <c r="A13" s="102" t="s">
        <v>11</v>
      </c>
      <c r="B13" s="3031">
        <f>B63</f>
        <v>222236</v>
      </c>
      <c r="C13" s="3031">
        <f t="shared" ref="C13:BC13" si="18">C63</f>
        <v>221250</v>
      </c>
      <c r="D13" s="3031">
        <f t="shared" si="18"/>
        <v>220819</v>
      </c>
      <c r="E13" s="3031">
        <f t="shared" si="18"/>
        <v>219494</v>
      </c>
      <c r="F13" s="3031">
        <f t="shared" si="18"/>
        <v>218700</v>
      </c>
      <c r="G13" s="3031">
        <f t="shared" si="18"/>
        <v>217816</v>
      </c>
      <c r="H13" s="3031">
        <f t="shared" si="18"/>
        <v>217237</v>
      </c>
      <c r="I13" s="3031">
        <f t="shared" si="18"/>
        <v>216763</v>
      </c>
      <c r="J13" s="3031">
        <f t="shared" si="18"/>
        <v>216421</v>
      </c>
      <c r="K13" s="3031">
        <f t="shared" si="18"/>
        <v>215953</v>
      </c>
      <c r="L13" s="3031">
        <f t="shared" si="18"/>
        <v>215485</v>
      </c>
      <c r="M13" s="3031">
        <f t="shared" si="18"/>
        <v>215087</v>
      </c>
      <c r="N13" s="3031">
        <f t="shared" si="18"/>
        <v>214721</v>
      </c>
      <c r="O13" s="3031">
        <f t="shared" si="18"/>
        <v>214637</v>
      </c>
      <c r="P13" s="3031">
        <f t="shared" si="18"/>
        <v>214140</v>
      </c>
      <c r="Q13" s="3031">
        <f t="shared" si="18"/>
        <v>213805</v>
      </c>
      <c r="R13" s="3031">
        <f t="shared" si="18"/>
        <v>212819</v>
      </c>
      <c r="S13" s="3031">
        <f t="shared" si="18"/>
        <v>211633</v>
      </c>
      <c r="T13" s="3031">
        <f t="shared" si="18"/>
        <v>210618</v>
      </c>
      <c r="U13" s="3031">
        <f t="shared" si="18"/>
        <v>209355</v>
      </c>
      <c r="V13" s="3031">
        <f t="shared" si="18"/>
        <v>208242</v>
      </c>
      <c r="W13" s="3031">
        <f t="shared" si="18"/>
        <v>207513</v>
      </c>
      <c r="X13" s="3031">
        <f t="shared" si="18"/>
        <v>206893</v>
      </c>
      <c r="Y13" s="3031">
        <f t="shared" si="18"/>
        <v>205127</v>
      </c>
      <c r="Z13" s="3031">
        <f t="shared" si="18"/>
        <v>206323</v>
      </c>
      <c r="AA13" s="3031">
        <f t="shared" si="18"/>
        <v>205842</v>
      </c>
      <c r="AB13" s="3031">
        <f t="shared" si="18"/>
        <v>205087</v>
      </c>
      <c r="AC13" s="3031">
        <f t="shared" si="18"/>
        <v>204333</v>
      </c>
      <c r="AD13" s="3031">
        <f t="shared" si="18"/>
        <v>203578</v>
      </c>
      <c r="AE13" s="3031">
        <f t="shared" si="18"/>
        <v>201811</v>
      </c>
      <c r="AF13" s="3031">
        <f t="shared" si="18"/>
        <v>200803</v>
      </c>
      <c r="AG13" s="3031">
        <f t="shared" si="18"/>
        <v>199292</v>
      </c>
      <c r="AH13" s="3031">
        <f t="shared" si="18"/>
        <v>197601</v>
      </c>
      <c r="AI13" s="3031">
        <f t="shared" si="18"/>
        <v>195215</v>
      </c>
      <c r="AJ13" s="3031">
        <f t="shared" si="18"/>
        <v>193128</v>
      </c>
      <c r="AK13" s="3031">
        <f t="shared" si="18"/>
        <v>191211</v>
      </c>
      <c r="AL13" s="3031">
        <f t="shared" si="18"/>
        <v>189399</v>
      </c>
      <c r="AM13" s="3031">
        <f t="shared" si="18"/>
        <v>187261</v>
      </c>
      <c r="AN13" s="3031">
        <f t="shared" si="18"/>
        <v>184744</v>
      </c>
      <c r="AO13" s="3031">
        <f t="shared" si="18"/>
        <v>182727</v>
      </c>
      <c r="AP13" s="3031">
        <f t="shared" si="18"/>
        <v>180607</v>
      </c>
      <c r="AQ13" s="3031">
        <f t="shared" si="18"/>
        <v>178775</v>
      </c>
      <c r="AR13" s="3031">
        <f t="shared" si="18"/>
        <v>176741</v>
      </c>
      <c r="AS13" s="3031">
        <f t="shared" si="18"/>
        <v>174594</v>
      </c>
      <c r="AT13" s="3031">
        <f t="shared" si="18"/>
        <v>172431</v>
      </c>
      <c r="AU13" s="3031">
        <f t="shared" si="18"/>
        <v>170232</v>
      </c>
      <c r="AV13" s="3031">
        <f t="shared" si="18"/>
        <v>168124</v>
      </c>
      <c r="AW13" s="3031">
        <f t="shared" si="18"/>
        <v>165797</v>
      </c>
      <c r="AX13" s="3031">
        <f t="shared" si="18"/>
        <v>163252</v>
      </c>
      <c r="AY13" s="3031">
        <f t="shared" si="18"/>
        <v>160494</v>
      </c>
      <c r="AZ13" s="3031">
        <f t="shared" si="18"/>
        <v>157989</v>
      </c>
      <c r="BA13" s="3031">
        <f t="shared" si="18"/>
        <v>155285</v>
      </c>
      <c r="BB13" s="3031">
        <f t="shared" si="18"/>
        <v>152674</v>
      </c>
      <c r="BC13" s="3031">
        <f t="shared" si="18"/>
        <v>149768</v>
      </c>
      <c r="BD13" s="3031">
        <f t="shared" ref="BD13" si="19">BD63</f>
        <v>146857</v>
      </c>
      <c r="BE13" s="3283">
        <f t="shared" si="4"/>
        <v>-2911</v>
      </c>
      <c r="BF13" s="3285">
        <f t="shared" si="5"/>
        <v>-1.982200371790245</v>
      </c>
    </row>
    <row r="14" spans="1:58">
      <c r="A14" s="102" t="s">
        <v>12</v>
      </c>
      <c r="B14" s="3031">
        <f>B69</f>
        <v>115869</v>
      </c>
      <c r="C14" s="3031">
        <f t="shared" ref="C14:BC14" si="20">C69</f>
        <v>115167</v>
      </c>
      <c r="D14" s="3031">
        <f t="shared" si="20"/>
        <v>114765</v>
      </c>
      <c r="E14" s="3031">
        <f t="shared" si="20"/>
        <v>114840</v>
      </c>
      <c r="F14" s="3031">
        <f t="shared" si="20"/>
        <v>114716</v>
      </c>
      <c r="G14" s="3031">
        <f t="shared" si="20"/>
        <v>114427</v>
      </c>
      <c r="H14" s="3031">
        <f t="shared" si="20"/>
        <v>114432</v>
      </c>
      <c r="I14" s="3031">
        <f t="shared" si="20"/>
        <v>114561</v>
      </c>
      <c r="J14" s="3031">
        <f t="shared" si="20"/>
        <v>114584</v>
      </c>
      <c r="K14" s="3031">
        <f t="shared" si="20"/>
        <v>114620</v>
      </c>
      <c r="L14" s="3031">
        <f t="shared" si="20"/>
        <v>114667</v>
      </c>
      <c r="M14" s="3031">
        <f t="shared" si="20"/>
        <v>114751</v>
      </c>
      <c r="N14" s="3031">
        <f t="shared" si="20"/>
        <v>114867</v>
      </c>
      <c r="O14" s="3031">
        <f t="shared" si="20"/>
        <v>114931</v>
      </c>
      <c r="P14" s="3031">
        <f t="shared" si="20"/>
        <v>115131</v>
      </c>
      <c r="Q14" s="3031">
        <f t="shared" si="20"/>
        <v>115247</v>
      </c>
      <c r="R14" s="3031">
        <f t="shared" si="20"/>
        <v>115308</v>
      </c>
      <c r="S14" s="3031">
        <f t="shared" si="20"/>
        <v>115354</v>
      </c>
      <c r="T14" s="3031">
        <f t="shared" si="20"/>
        <v>115223</v>
      </c>
      <c r="U14" s="3031">
        <f t="shared" si="20"/>
        <v>115419</v>
      </c>
      <c r="V14" s="3031">
        <f t="shared" si="20"/>
        <v>115461</v>
      </c>
      <c r="W14" s="3031">
        <f t="shared" si="20"/>
        <v>116208</v>
      </c>
      <c r="X14" s="3031">
        <f t="shared" si="20"/>
        <v>116799</v>
      </c>
      <c r="Y14" s="3031">
        <f t="shared" si="20"/>
        <v>116679</v>
      </c>
      <c r="Z14" s="3031">
        <f t="shared" si="20"/>
        <v>118084</v>
      </c>
      <c r="AA14" s="3031">
        <f t="shared" si="20"/>
        <v>118740</v>
      </c>
      <c r="AB14" s="3031">
        <f t="shared" si="20"/>
        <v>119050</v>
      </c>
      <c r="AC14" s="3031">
        <f t="shared" si="20"/>
        <v>119360</v>
      </c>
      <c r="AD14" s="3031">
        <f t="shared" si="20"/>
        <v>119669</v>
      </c>
      <c r="AE14" s="3031">
        <f t="shared" si="20"/>
        <v>119097</v>
      </c>
      <c r="AF14" s="3031">
        <f t="shared" si="20"/>
        <v>119187</v>
      </c>
      <c r="AG14" s="3031">
        <f t="shared" si="20"/>
        <v>118957</v>
      </c>
      <c r="AH14" s="3031">
        <f t="shared" si="20"/>
        <v>118216</v>
      </c>
      <c r="AI14" s="3031">
        <f t="shared" si="20"/>
        <v>117410</v>
      </c>
      <c r="AJ14" s="3031">
        <f t="shared" si="20"/>
        <v>116682</v>
      </c>
      <c r="AK14" s="3031">
        <f t="shared" si="20"/>
        <v>116055</v>
      </c>
      <c r="AL14" s="3031">
        <f t="shared" si="20"/>
        <v>114970</v>
      </c>
      <c r="AM14" s="3031">
        <f t="shared" si="20"/>
        <v>114048</v>
      </c>
      <c r="AN14" s="3031">
        <f t="shared" si="20"/>
        <v>113088</v>
      </c>
      <c r="AO14" s="3031">
        <f t="shared" si="20"/>
        <v>112028</v>
      </c>
      <c r="AP14" s="3031">
        <f t="shared" si="20"/>
        <v>111020</v>
      </c>
      <c r="AQ14" s="3031">
        <f t="shared" si="20"/>
        <v>110275</v>
      </c>
      <c r="AR14" s="3031">
        <f t="shared" si="20"/>
        <v>109353</v>
      </c>
      <c r="AS14" s="3031">
        <f t="shared" si="20"/>
        <v>108303</v>
      </c>
      <c r="AT14" s="3031">
        <f t="shared" si="20"/>
        <v>107170</v>
      </c>
      <c r="AU14" s="3031">
        <f t="shared" si="20"/>
        <v>106150</v>
      </c>
      <c r="AV14" s="3031">
        <f t="shared" si="20"/>
        <v>105236</v>
      </c>
      <c r="AW14" s="3031">
        <f t="shared" si="20"/>
        <v>104219</v>
      </c>
      <c r="AX14" s="3031">
        <f t="shared" si="20"/>
        <v>103270</v>
      </c>
      <c r="AY14" s="3031">
        <f t="shared" si="20"/>
        <v>102246</v>
      </c>
      <c r="AZ14" s="3031">
        <f t="shared" si="20"/>
        <v>101082</v>
      </c>
      <c r="BA14" s="3031">
        <f t="shared" si="20"/>
        <v>99744</v>
      </c>
      <c r="BB14" s="3031">
        <f t="shared" si="20"/>
        <v>98700</v>
      </c>
      <c r="BC14" s="3031">
        <f t="shared" si="20"/>
        <v>97547</v>
      </c>
      <c r="BD14" s="3031">
        <f t="shared" ref="BD14" si="21">BD69</f>
        <v>96300</v>
      </c>
      <c r="BE14" s="3283">
        <f t="shared" si="4"/>
        <v>-1247</v>
      </c>
      <c r="BF14" s="3285">
        <f t="shared" si="5"/>
        <v>-1.2949117341640706</v>
      </c>
    </row>
    <row r="15" spans="1:58">
      <c r="A15" s="102" t="s">
        <v>13</v>
      </c>
      <c r="B15" s="3031">
        <f>B72</f>
        <v>175918</v>
      </c>
      <c r="C15" s="3031">
        <f t="shared" ref="C15:BC15" si="22">C72</f>
        <v>174470</v>
      </c>
      <c r="D15" s="3031">
        <f t="shared" si="22"/>
        <v>173758</v>
      </c>
      <c r="E15" s="3031">
        <f t="shared" si="22"/>
        <v>173624</v>
      </c>
      <c r="F15" s="3031">
        <f t="shared" si="22"/>
        <v>172890</v>
      </c>
      <c r="G15" s="3031">
        <f t="shared" si="22"/>
        <v>172133</v>
      </c>
      <c r="H15" s="3031">
        <f t="shared" si="22"/>
        <v>171484</v>
      </c>
      <c r="I15" s="3031">
        <f t="shared" si="22"/>
        <v>170992</v>
      </c>
      <c r="J15" s="3031">
        <f t="shared" si="22"/>
        <v>170617</v>
      </c>
      <c r="K15" s="3031">
        <f t="shared" si="22"/>
        <v>170603</v>
      </c>
      <c r="L15" s="3031">
        <f t="shared" si="22"/>
        <v>170220</v>
      </c>
      <c r="M15" s="3031">
        <f t="shared" si="22"/>
        <v>169752</v>
      </c>
      <c r="N15" s="3031">
        <f t="shared" si="22"/>
        <v>169579</v>
      </c>
      <c r="O15" s="3031">
        <f t="shared" si="22"/>
        <v>169406</v>
      </c>
      <c r="P15" s="3031">
        <f t="shared" si="22"/>
        <v>169279</v>
      </c>
      <c r="Q15" s="3031">
        <f t="shared" si="22"/>
        <v>169044</v>
      </c>
      <c r="R15" s="3031">
        <f t="shared" si="22"/>
        <v>168694</v>
      </c>
      <c r="S15" s="3031">
        <f t="shared" si="22"/>
        <v>168019</v>
      </c>
      <c r="T15" s="3031">
        <f t="shared" si="22"/>
        <v>167738</v>
      </c>
      <c r="U15" s="3031">
        <f t="shared" si="22"/>
        <v>166783</v>
      </c>
      <c r="V15" s="3031">
        <f t="shared" si="22"/>
        <v>166218</v>
      </c>
      <c r="W15" s="3031">
        <f t="shared" si="22"/>
        <v>165320</v>
      </c>
      <c r="X15" s="3031">
        <f t="shared" si="22"/>
        <v>164620</v>
      </c>
      <c r="Y15" s="3031">
        <f t="shared" si="22"/>
        <v>162929</v>
      </c>
      <c r="Z15" s="3031">
        <f t="shared" si="22"/>
        <v>163236</v>
      </c>
      <c r="AA15" s="3031">
        <f t="shared" si="22"/>
        <v>162738</v>
      </c>
      <c r="AB15" s="3031">
        <f t="shared" si="22"/>
        <v>162075</v>
      </c>
      <c r="AC15" s="3031">
        <f t="shared" si="22"/>
        <v>161413</v>
      </c>
      <c r="AD15" s="3031">
        <f t="shared" si="22"/>
        <v>160748</v>
      </c>
      <c r="AE15" s="3031">
        <f t="shared" si="22"/>
        <v>159836</v>
      </c>
      <c r="AF15" s="3031">
        <f t="shared" si="22"/>
        <v>159111</v>
      </c>
      <c r="AG15" s="3031">
        <f t="shared" si="22"/>
        <v>157750</v>
      </c>
      <c r="AH15" s="3031">
        <f t="shared" si="22"/>
        <v>156258</v>
      </c>
      <c r="AI15" s="3031">
        <f t="shared" si="22"/>
        <v>154622</v>
      </c>
      <c r="AJ15" s="3031">
        <f t="shared" si="22"/>
        <v>152935</v>
      </c>
      <c r="AK15" s="3031">
        <f t="shared" si="22"/>
        <v>151391</v>
      </c>
      <c r="AL15" s="3031">
        <f t="shared" si="22"/>
        <v>149663</v>
      </c>
      <c r="AM15" s="3031">
        <f t="shared" si="22"/>
        <v>147963</v>
      </c>
      <c r="AN15" s="3031">
        <f t="shared" si="22"/>
        <v>146427</v>
      </c>
      <c r="AO15" s="3031">
        <f t="shared" si="22"/>
        <v>145116</v>
      </c>
      <c r="AP15" s="3031">
        <f t="shared" si="22"/>
        <v>143547</v>
      </c>
      <c r="AQ15" s="3031">
        <f t="shared" si="22"/>
        <v>141837</v>
      </c>
      <c r="AR15" s="3031">
        <f t="shared" si="22"/>
        <v>140235</v>
      </c>
      <c r="AS15" s="3031">
        <f t="shared" si="22"/>
        <v>138398</v>
      </c>
      <c r="AT15" s="3031">
        <f t="shared" si="22"/>
        <v>136922</v>
      </c>
      <c r="AU15" s="3031">
        <f t="shared" si="22"/>
        <v>135147</v>
      </c>
      <c r="AV15" s="3031">
        <f t="shared" si="22"/>
        <v>133719</v>
      </c>
      <c r="AW15" s="3031">
        <f t="shared" si="22"/>
        <v>132325</v>
      </c>
      <c r="AX15" s="3031">
        <f t="shared" si="22"/>
        <v>130455</v>
      </c>
      <c r="AY15" s="3031">
        <f t="shared" si="22"/>
        <v>128838</v>
      </c>
      <c r="AZ15" s="3031">
        <f t="shared" si="22"/>
        <v>127340</v>
      </c>
      <c r="BA15" s="3031">
        <f t="shared" si="22"/>
        <v>126045</v>
      </c>
      <c r="BB15" s="3031">
        <f t="shared" si="22"/>
        <v>124564</v>
      </c>
      <c r="BC15" s="3031">
        <f t="shared" si="22"/>
        <v>122868</v>
      </c>
      <c r="BD15" s="3031">
        <f t="shared" ref="BD15" si="23">BD72</f>
        <v>121116</v>
      </c>
      <c r="BE15" s="3283">
        <f t="shared" si="4"/>
        <v>-1752</v>
      </c>
      <c r="BF15" s="3285">
        <f t="shared" si="5"/>
        <v>-1.4465471118597049</v>
      </c>
    </row>
    <row r="16" spans="1:58">
      <c r="A16" s="102"/>
      <c r="B16" s="3031"/>
      <c r="C16" s="3031"/>
      <c r="D16" s="3031"/>
      <c r="E16" s="3031"/>
      <c r="F16" s="3031"/>
      <c r="G16" s="3025"/>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6"/>
      <c r="AK16" s="3026"/>
      <c r="AL16" s="3026"/>
      <c r="AM16" s="3026"/>
      <c r="AN16" s="3026"/>
      <c r="AO16" s="3026"/>
      <c r="AP16" s="103"/>
      <c r="AQ16" s="103"/>
      <c r="AR16" s="103"/>
      <c r="AS16" s="103"/>
      <c r="AT16" s="3033"/>
      <c r="AU16" s="2230"/>
      <c r="BE16" s="3283" t="s">
        <v>3087</v>
      </c>
      <c r="BF16" s="3285"/>
    </row>
    <row r="17" spans="1:58">
      <c r="A17" s="2228" t="s">
        <v>4</v>
      </c>
      <c r="B17" s="3031">
        <f>SUM(B18:B26)</f>
        <v>1288937</v>
      </c>
      <c r="C17" s="3031">
        <f t="shared" ref="C17:BD17" si="24">SUM(C18:C26)</f>
        <v>1306967</v>
      </c>
      <c r="D17" s="3031">
        <f t="shared" si="24"/>
        <v>1322443</v>
      </c>
      <c r="E17" s="3031">
        <f t="shared" si="24"/>
        <v>1334527</v>
      </c>
      <c r="F17" s="3031">
        <f t="shared" si="24"/>
        <v>1346271</v>
      </c>
      <c r="G17" s="3031">
        <f t="shared" si="24"/>
        <v>1360605</v>
      </c>
      <c r="H17" s="3031">
        <f t="shared" si="24"/>
        <v>1363992</v>
      </c>
      <c r="I17" s="3031">
        <f t="shared" si="24"/>
        <v>1366848</v>
      </c>
      <c r="J17" s="3031">
        <f t="shared" si="24"/>
        <v>1370510</v>
      </c>
      <c r="K17" s="3031">
        <f t="shared" si="24"/>
        <v>1366033</v>
      </c>
      <c r="L17" s="3031">
        <f t="shared" si="24"/>
        <v>1367390</v>
      </c>
      <c r="M17" s="3031">
        <f t="shared" si="24"/>
        <v>1374050</v>
      </c>
      <c r="N17" s="3031">
        <f t="shared" si="24"/>
        <v>1381514</v>
      </c>
      <c r="O17" s="3031">
        <f t="shared" si="24"/>
        <v>1391514</v>
      </c>
      <c r="P17" s="3031">
        <f t="shared" si="24"/>
        <v>1402146</v>
      </c>
      <c r="Q17" s="3031">
        <f t="shared" si="24"/>
        <v>1410834</v>
      </c>
      <c r="R17" s="3031">
        <f t="shared" si="24"/>
        <v>1425658</v>
      </c>
      <c r="S17" s="3031">
        <f t="shared" si="24"/>
        <v>1433456</v>
      </c>
      <c r="T17" s="3031">
        <f t="shared" si="24"/>
        <v>1449037</v>
      </c>
      <c r="U17" s="3031">
        <f t="shared" si="24"/>
        <v>1464096</v>
      </c>
      <c r="V17" s="3031">
        <f t="shared" si="24"/>
        <v>1477410</v>
      </c>
      <c r="W17" s="3031">
        <f t="shared" si="24"/>
        <v>1488619</v>
      </c>
      <c r="X17" s="3031">
        <f t="shared" si="24"/>
        <v>1499195</v>
      </c>
      <c r="Y17" s="3031">
        <f t="shared" si="24"/>
        <v>1509395</v>
      </c>
      <c r="Z17" s="3031">
        <f t="shared" si="24"/>
        <v>1518982</v>
      </c>
      <c r="AA17" s="3031">
        <f t="shared" si="24"/>
        <v>1423792</v>
      </c>
      <c r="AB17" s="3031">
        <f t="shared" si="24"/>
        <v>1434572</v>
      </c>
      <c r="AC17" s="3031">
        <f t="shared" si="24"/>
        <v>1454632</v>
      </c>
      <c r="AD17" s="3031">
        <f t="shared" si="24"/>
        <v>1475342</v>
      </c>
      <c r="AE17" s="3031">
        <f t="shared" si="24"/>
        <v>1483655</v>
      </c>
      <c r="AF17" s="3031">
        <f t="shared" si="24"/>
        <v>1493398</v>
      </c>
      <c r="AG17" s="3031">
        <f t="shared" si="24"/>
        <v>1503480</v>
      </c>
      <c r="AH17" s="3031">
        <f t="shared" si="24"/>
        <v>1510662</v>
      </c>
      <c r="AI17" s="3031">
        <f t="shared" si="24"/>
        <v>1516155</v>
      </c>
      <c r="AJ17" s="3031">
        <f t="shared" si="24"/>
        <v>1520267</v>
      </c>
      <c r="AK17" s="3031">
        <f t="shared" si="24"/>
        <v>1525393</v>
      </c>
      <c r="AL17" s="3031">
        <f t="shared" si="24"/>
        <v>1529817</v>
      </c>
      <c r="AM17" s="3031">
        <f t="shared" si="24"/>
        <v>1532428</v>
      </c>
      <c r="AN17" s="3031">
        <f t="shared" si="24"/>
        <v>1536433</v>
      </c>
      <c r="AO17" s="3031">
        <f t="shared" si="24"/>
        <v>1541214</v>
      </c>
      <c r="AP17" s="3031">
        <f t="shared" si="24"/>
        <v>1544200</v>
      </c>
      <c r="AQ17" s="3031">
        <f t="shared" si="24"/>
        <v>1544970</v>
      </c>
      <c r="AR17" s="3031">
        <f t="shared" si="24"/>
        <v>1543075</v>
      </c>
      <c r="AS17" s="3031">
        <f t="shared" si="24"/>
        <v>1541169</v>
      </c>
      <c r="AT17" s="3031">
        <f t="shared" si="24"/>
        <v>1539755</v>
      </c>
      <c r="AU17" s="3031">
        <f t="shared" si="24"/>
        <v>1537272</v>
      </c>
      <c r="AV17" s="3031">
        <f t="shared" si="24"/>
        <v>1537467</v>
      </c>
      <c r="AW17" s="3031">
        <f t="shared" si="24"/>
        <v>1535559</v>
      </c>
      <c r="AX17" s="3031">
        <f t="shared" si="24"/>
        <v>1532515</v>
      </c>
      <c r="AY17" s="3031">
        <f t="shared" si="24"/>
        <v>1529756</v>
      </c>
      <c r="AZ17" s="3031">
        <f t="shared" si="24"/>
        <v>1525152</v>
      </c>
      <c r="BA17" s="3031">
        <f t="shared" si="24"/>
        <v>1517073</v>
      </c>
      <c r="BB17" s="3031">
        <f t="shared" si="24"/>
        <v>1510171</v>
      </c>
      <c r="BC17" s="3031">
        <f t="shared" ref="BC17" si="25">SUM(BC18:BC26)</f>
        <v>1499887</v>
      </c>
      <c r="BD17" s="3031">
        <f t="shared" si="24"/>
        <v>1492282</v>
      </c>
      <c r="BE17" s="3283">
        <f t="shared" si="4"/>
        <v>-7605</v>
      </c>
      <c r="BF17" s="3285">
        <f t="shared" si="5"/>
        <v>-0.50962217596942139</v>
      </c>
    </row>
    <row r="18" spans="1:58">
      <c r="A18" s="3042" t="s">
        <v>69</v>
      </c>
      <c r="B18" s="3028">
        <v>171125</v>
      </c>
      <c r="C18" s="3028">
        <v>173752</v>
      </c>
      <c r="D18" s="3028">
        <v>177948</v>
      </c>
      <c r="E18" s="3028">
        <v>180433</v>
      </c>
      <c r="F18" s="3028">
        <v>181323</v>
      </c>
      <c r="G18" s="3028">
        <v>183872</v>
      </c>
      <c r="H18" s="3028">
        <v>184740</v>
      </c>
      <c r="I18" s="3028">
        <v>184375</v>
      </c>
      <c r="J18" s="3028">
        <v>184996</v>
      </c>
      <c r="K18" s="3028">
        <v>183402</v>
      </c>
      <c r="L18" s="3028">
        <v>183284</v>
      </c>
      <c r="M18" s="3028">
        <v>182705</v>
      </c>
      <c r="N18" s="3028">
        <v>182194</v>
      </c>
      <c r="O18" s="3028">
        <v>183219</v>
      </c>
      <c r="P18" s="3028">
        <v>184444</v>
      </c>
      <c r="Q18" s="3028">
        <v>184734</v>
      </c>
      <c r="R18" s="3028">
        <v>186776</v>
      </c>
      <c r="S18" s="3028">
        <v>187479</v>
      </c>
      <c r="T18" s="3028">
        <v>189080</v>
      </c>
      <c r="U18" s="3028">
        <v>189230</v>
      </c>
      <c r="V18" s="3028">
        <v>190354</v>
      </c>
      <c r="W18" s="3028">
        <v>191047</v>
      </c>
      <c r="X18" s="3028">
        <v>191506</v>
      </c>
      <c r="Y18" s="3028">
        <v>192056</v>
      </c>
      <c r="Z18" s="3028">
        <v>191540</v>
      </c>
      <c r="AA18" s="3028">
        <v>157599</v>
      </c>
      <c r="AB18" s="3028">
        <v>162038</v>
      </c>
      <c r="AC18" s="3028">
        <v>172327</v>
      </c>
      <c r="AD18" s="3028">
        <v>182228</v>
      </c>
      <c r="AE18" s="3028">
        <v>185877</v>
      </c>
      <c r="AF18" s="3028">
        <v>191309</v>
      </c>
      <c r="AG18" s="3028">
        <v>196177</v>
      </c>
      <c r="AH18" s="3028">
        <v>199079</v>
      </c>
      <c r="AI18" s="3028">
        <v>201045</v>
      </c>
      <c r="AJ18" s="3028">
        <v>203305</v>
      </c>
      <c r="AK18" s="3028">
        <v>206037</v>
      </c>
      <c r="AL18" s="3028">
        <v>207378</v>
      </c>
      <c r="AM18" s="3028">
        <v>207662</v>
      </c>
      <c r="AN18" s="3028">
        <v>208891</v>
      </c>
      <c r="AO18" s="3028">
        <v>209631</v>
      </c>
      <c r="AP18" s="3028">
        <v>210408</v>
      </c>
      <c r="AQ18" s="3052">
        <v>210995</v>
      </c>
      <c r="AR18" s="3052">
        <v>211623</v>
      </c>
      <c r="AS18" s="3052">
        <v>212453</v>
      </c>
      <c r="AT18" s="3052">
        <v>212971</v>
      </c>
      <c r="AU18" s="3028">
        <v>213634</v>
      </c>
      <c r="AV18" s="3028">
        <v>213937</v>
      </c>
      <c r="AW18" s="3028">
        <v>214112</v>
      </c>
      <c r="AX18" s="3028">
        <v>213878</v>
      </c>
      <c r="AY18" s="3028">
        <v>214167</v>
      </c>
      <c r="AZ18" s="3028">
        <v>213562</v>
      </c>
      <c r="BA18" s="3028">
        <v>212599</v>
      </c>
      <c r="BB18" s="3028">
        <v>211923</v>
      </c>
      <c r="BC18" s="3028">
        <f>'3市区町別人口推移'!AP9</f>
        <v>210670</v>
      </c>
      <c r="BD18" s="3028">
        <f>'3市区町別人口推移'!AQ9</f>
        <v>210191</v>
      </c>
      <c r="BE18" s="3283">
        <f t="shared" si="4"/>
        <v>-479</v>
      </c>
      <c r="BF18" s="3285">
        <f t="shared" si="5"/>
        <v>-0.22788796856192703</v>
      </c>
    </row>
    <row r="19" spans="1:58">
      <c r="A19" s="3034" t="s">
        <v>70</v>
      </c>
      <c r="B19" s="3035">
        <v>170791</v>
      </c>
      <c r="C19" s="3035">
        <v>167826</v>
      </c>
      <c r="D19" s="3035">
        <v>165083</v>
      </c>
      <c r="E19" s="3035">
        <v>162882</v>
      </c>
      <c r="F19" s="3035">
        <v>160471</v>
      </c>
      <c r="G19" s="3035">
        <v>157891</v>
      </c>
      <c r="H19" s="3035">
        <v>155115</v>
      </c>
      <c r="I19" s="3035">
        <v>151996</v>
      </c>
      <c r="J19" s="3035">
        <v>148469</v>
      </c>
      <c r="K19" s="3035">
        <v>145429</v>
      </c>
      <c r="L19" s="3035">
        <v>142313</v>
      </c>
      <c r="M19" s="3035">
        <v>139611</v>
      </c>
      <c r="N19" s="3035">
        <v>137406</v>
      </c>
      <c r="O19" s="3035">
        <v>136485</v>
      </c>
      <c r="P19" s="3035">
        <v>135459</v>
      </c>
      <c r="Q19" s="3035">
        <v>133745</v>
      </c>
      <c r="R19" s="3035">
        <v>132835</v>
      </c>
      <c r="S19" s="3035">
        <v>133111</v>
      </c>
      <c r="T19" s="3035">
        <v>131301</v>
      </c>
      <c r="U19" s="3035">
        <v>130411</v>
      </c>
      <c r="V19" s="3035">
        <v>129578</v>
      </c>
      <c r="W19" s="3035">
        <v>128348</v>
      </c>
      <c r="X19" s="3035">
        <v>127136</v>
      </c>
      <c r="Y19" s="3035">
        <v>126063</v>
      </c>
      <c r="Z19" s="3035">
        <v>124891</v>
      </c>
      <c r="AA19" s="3035">
        <v>97473</v>
      </c>
      <c r="AB19" s="3035">
        <v>100151</v>
      </c>
      <c r="AC19" s="3035">
        <v>106414</v>
      </c>
      <c r="AD19" s="3035">
        <v>113657</v>
      </c>
      <c r="AE19" s="3035">
        <v>116838</v>
      </c>
      <c r="AF19" s="3035">
        <v>120518</v>
      </c>
      <c r="AG19" s="3035">
        <v>123207</v>
      </c>
      <c r="AH19" s="3035">
        <v>124785</v>
      </c>
      <c r="AI19" s="3035">
        <v>125994</v>
      </c>
      <c r="AJ19" s="3035">
        <v>127377</v>
      </c>
      <c r="AK19" s="3035">
        <v>128050</v>
      </c>
      <c r="AL19" s="3035">
        <v>128912</v>
      </c>
      <c r="AM19" s="3035">
        <v>129945</v>
      </c>
      <c r="AN19" s="3035">
        <v>130609</v>
      </c>
      <c r="AO19" s="3035">
        <v>132328</v>
      </c>
      <c r="AP19" s="3035">
        <v>133451</v>
      </c>
      <c r="AQ19" s="3049">
        <v>134218</v>
      </c>
      <c r="AR19" s="3049">
        <v>134586</v>
      </c>
      <c r="AS19" s="3049">
        <v>134789</v>
      </c>
      <c r="AT19" s="3049">
        <v>135997</v>
      </c>
      <c r="AU19" s="3035">
        <v>136088</v>
      </c>
      <c r="AV19" s="3035">
        <v>136722</v>
      </c>
      <c r="AW19" s="3035">
        <v>137096</v>
      </c>
      <c r="AX19" s="3035">
        <v>137178</v>
      </c>
      <c r="AY19" s="3035">
        <v>137122</v>
      </c>
      <c r="AZ19" s="3035">
        <v>136747</v>
      </c>
      <c r="BA19" s="3035">
        <v>136534</v>
      </c>
      <c r="BB19" s="3035">
        <v>136476</v>
      </c>
      <c r="BC19" s="3035">
        <f>'3市区町別人口推移'!AP10</f>
        <v>136029</v>
      </c>
      <c r="BD19" s="3035">
        <f>'3市区町別人口推移'!AQ10</f>
        <v>135956</v>
      </c>
      <c r="BE19" s="3283">
        <f t="shared" si="4"/>
        <v>-73</v>
      </c>
      <c r="BF19" s="3285">
        <f t="shared" si="5"/>
        <v>-5.3693842125393507E-2</v>
      </c>
    </row>
    <row r="20" spans="1:58">
      <c r="A20" s="3034" t="s">
        <v>138</v>
      </c>
      <c r="B20" s="3035">
        <v>148288</v>
      </c>
      <c r="C20" s="3035">
        <v>144158</v>
      </c>
      <c r="D20" s="3035">
        <v>140856</v>
      </c>
      <c r="E20" s="3035">
        <v>137510</v>
      </c>
      <c r="F20" s="3035">
        <v>134051</v>
      </c>
      <c r="G20" s="3035">
        <v>130491</v>
      </c>
      <c r="H20" s="3035">
        <v>127616</v>
      </c>
      <c r="I20" s="3035">
        <v>124970</v>
      </c>
      <c r="J20" s="3035">
        <v>122331</v>
      </c>
      <c r="K20" s="3035">
        <v>118361</v>
      </c>
      <c r="L20" s="3035">
        <v>115329</v>
      </c>
      <c r="M20" s="3035">
        <v>116179</v>
      </c>
      <c r="N20" s="3035">
        <v>119174</v>
      </c>
      <c r="O20" s="3035">
        <v>118275</v>
      </c>
      <c r="P20" s="3035">
        <v>118396</v>
      </c>
      <c r="Q20" s="3035">
        <v>119163</v>
      </c>
      <c r="R20" s="3035">
        <v>117924</v>
      </c>
      <c r="S20" s="3035">
        <v>116952</v>
      </c>
      <c r="T20" s="3035">
        <v>116998</v>
      </c>
      <c r="U20" s="3035">
        <v>116856</v>
      </c>
      <c r="V20" s="3035">
        <v>116279</v>
      </c>
      <c r="W20" s="3035">
        <v>115345</v>
      </c>
      <c r="X20" s="3035">
        <v>114196</v>
      </c>
      <c r="Y20" s="3035">
        <v>112648</v>
      </c>
      <c r="Z20" s="3035">
        <v>111536</v>
      </c>
      <c r="AA20" s="3035">
        <v>103711</v>
      </c>
      <c r="AB20" s="3035">
        <v>103800</v>
      </c>
      <c r="AC20" s="3035">
        <v>105089</v>
      </c>
      <c r="AD20" s="3035">
        <v>107937</v>
      </c>
      <c r="AE20" s="3035">
        <v>108419</v>
      </c>
      <c r="AF20" s="3035">
        <v>107982</v>
      </c>
      <c r="AG20" s="3035">
        <v>109762</v>
      </c>
      <c r="AH20" s="3035">
        <v>111418</v>
      </c>
      <c r="AI20" s="3035">
        <v>113087</v>
      </c>
      <c r="AJ20" s="3035">
        <v>114597</v>
      </c>
      <c r="AK20" s="3035">
        <v>116591</v>
      </c>
      <c r="AL20" s="3035">
        <v>119381</v>
      </c>
      <c r="AM20" s="3035">
        <v>120852</v>
      </c>
      <c r="AN20" s="3035">
        <v>122439</v>
      </c>
      <c r="AO20" s="3035">
        <v>124695</v>
      </c>
      <c r="AP20" s="3035">
        <v>126393</v>
      </c>
      <c r="AQ20" s="3049">
        <v>128204</v>
      </c>
      <c r="AR20" s="3049">
        <v>129287</v>
      </c>
      <c r="AS20" s="3049">
        <v>131422</v>
      </c>
      <c r="AT20" s="3049">
        <v>132977</v>
      </c>
      <c r="AU20" s="3035">
        <v>135153</v>
      </c>
      <c r="AV20" s="3035">
        <v>138470</v>
      </c>
      <c r="AW20" s="3035">
        <v>140997</v>
      </c>
      <c r="AX20" s="3035">
        <v>143392</v>
      </c>
      <c r="AY20" s="3035">
        <v>145559</v>
      </c>
      <c r="AZ20" s="3035">
        <v>147518</v>
      </c>
      <c r="BA20" s="3035">
        <v>147627</v>
      </c>
      <c r="BB20" s="3035">
        <v>148010</v>
      </c>
      <c r="BC20" s="3035">
        <f>'3市区町別人口推移'!AP11</f>
        <v>148936</v>
      </c>
      <c r="BD20" s="3035">
        <f>'3市区町別人口推移'!AQ11</f>
        <v>149596</v>
      </c>
      <c r="BE20" s="3284">
        <f t="shared" si="4"/>
        <v>660</v>
      </c>
      <c r="BF20" s="3285">
        <f t="shared" si="5"/>
        <v>0.44118826706596431</v>
      </c>
    </row>
    <row r="21" spans="1:58">
      <c r="A21" s="3034" t="s">
        <v>72</v>
      </c>
      <c r="B21" s="3035">
        <v>188419</v>
      </c>
      <c r="C21" s="3035">
        <v>183285</v>
      </c>
      <c r="D21" s="3035">
        <v>178771</v>
      </c>
      <c r="E21" s="3035">
        <v>174059</v>
      </c>
      <c r="F21" s="3035">
        <v>170378</v>
      </c>
      <c r="G21" s="3035">
        <v>165868</v>
      </c>
      <c r="H21" s="3035">
        <v>161556</v>
      </c>
      <c r="I21" s="3035">
        <v>156992</v>
      </c>
      <c r="J21" s="3035">
        <v>151839</v>
      </c>
      <c r="K21" s="3035">
        <v>147108</v>
      </c>
      <c r="L21" s="3035">
        <v>142418</v>
      </c>
      <c r="M21" s="3035">
        <v>138926</v>
      </c>
      <c r="N21" s="3035">
        <v>136508</v>
      </c>
      <c r="O21" s="3035">
        <v>134500</v>
      </c>
      <c r="P21" s="3035">
        <v>132827</v>
      </c>
      <c r="Q21" s="3035">
        <v>130429</v>
      </c>
      <c r="R21" s="3035">
        <v>129369</v>
      </c>
      <c r="S21" s="3035">
        <v>128358</v>
      </c>
      <c r="T21" s="3035">
        <v>126959</v>
      </c>
      <c r="U21" s="3035">
        <v>125221</v>
      </c>
      <c r="V21" s="3035">
        <v>123919</v>
      </c>
      <c r="W21" s="3035">
        <v>122173</v>
      </c>
      <c r="X21" s="3035">
        <v>120821</v>
      </c>
      <c r="Y21" s="3035">
        <v>119656</v>
      </c>
      <c r="Z21" s="3035">
        <v>117918</v>
      </c>
      <c r="AA21" s="3035">
        <v>98856</v>
      </c>
      <c r="AB21" s="3035">
        <v>99176</v>
      </c>
      <c r="AC21" s="3035">
        <v>100898</v>
      </c>
      <c r="AD21" s="3035">
        <v>102908</v>
      </c>
      <c r="AE21" s="3035">
        <v>104735</v>
      </c>
      <c r="AF21" s="3035">
        <v>106897</v>
      </c>
      <c r="AG21" s="3035">
        <v>107354</v>
      </c>
      <c r="AH21" s="3035">
        <v>107695</v>
      </c>
      <c r="AI21" s="3035">
        <v>107957</v>
      </c>
      <c r="AJ21" s="3035">
        <v>107529</v>
      </c>
      <c r="AK21" s="3035">
        <v>106985</v>
      </c>
      <c r="AL21" s="3035">
        <v>107206</v>
      </c>
      <c r="AM21" s="3035">
        <v>107217</v>
      </c>
      <c r="AN21" s="3035">
        <v>108132</v>
      </c>
      <c r="AO21" s="3035">
        <v>108651</v>
      </c>
      <c r="AP21" s="3035">
        <v>108304</v>
      </c>
      <c r="AQ21" s="3049">
        <v>108026</v>
      </c>
      <c r="AR21" s="3049">
        <v>107283</v>
      </c>
      <c r="AS21" s="3049">
        <v>107010</v>
      </c>
      <c r="AT21" s="3049">
        <v>106819</v>
      </c>
      <c r="AU21" s="3035">
        <v>106956</v>
      </c>
      <c r="AV21" s="3035">
        <v>107558</v>
      </c>
      <c r="AW21" s="3035">
        <v>107954</v>
      </c>
      <c r="AX21" s="3035">
        <v>108540</v>
      </c>
      <c r="AY21" s="3035">
        <v>109105</v>
      </c>
      <c r="AZ21" s="3035">
        <v>109144</v>
      </c>
      <c r="BA21" s="3035">
        <v>108853</v>
      </c>
      <c r="BB21" s="3035">
        <v>109895</v>
      </c>
      <c r="BC21" s="3035">
        <f>'3市区町別人口推移'!AP12</f>
        <v>109686</v>
      </c>
      <c r="BD21" s="3035">
        <f>'3市区町別人口推移'!AQ12</f>
        <v>110077</v>
      </c>
      <c r="BE21" s="3284">
        <f t="shared" si="4"/>
        <v>391</v>
      </c>
      <c r="BF21" s="3285">
        <f t="shared" si="5"/>
        <v>0.3552059013236189</v>
      </c>
    </row>
    <row r="22" spans="1:58">
      <c r="A22" s="3034" t="s">
        <v>73</v>
      </c>
      <c r="B22" s="3035">
        <v>81220</v>
      </c>
      <c r="C22" s="3035">
        <v>96282</v>
      </c>
      <c r="D22" s="3035">
        <v>108817</v>
      </c>
      <c r="E22" s="3035">
        <v>117048</v>
      </c>
      <c r="F22" s="3035">
        <v>124796</v>
      </c>
      <c r="G22" s="3035">
        <v>135691</v>
      </c>
      <c r="H22" s="3035">
        <v>142193</v>
      </c>
      <c r="I22" s="3035">
        <v>148946</v>
      </c>
      <c r="J22" s="3035">
        <v>154714</v>
      </c>
      <c r="K22" s="3035">
        <v>158910</v>
      </c>
      <c r="L22" s="3035">
        <v>164714</v>
      </c>
      <c r="M22" s="3035">
        <v>169092</v>
      </c>
      <c r="N22" s="3035">
        <v>171078</v>
      </c>
      <c r="O22" s="3035">
        <v>172950</v>
      </c>
      <c r="P22" s="3035">
        <v>174720</v>
      </c>
      <c r="Q22" s="3035">
        <v>177221</v>
      </c>
      <c r="R22" s="3035">
        <v>180255</v>
      </c>
      <c r="S22" s="3035">
        <v>182485</v>
      </c>
      <c r="T22" s="3035">
        <v>187343</v>
      </c>
      <c r="U22" s="3035">
        <v>194199</v>
      </c>
      <c r="V22" s="3035">
        <v>198443</v>
      </c>
      <c r="W22" s="3035">
        <v>202099</v>
      </c>
      <c r="X22" s="3035">
        <v>206629</v>
      </c>
      <c r="Y22" s="3035">
        <v>210526</v>
      </c>
      <c r="Z22" s="3035">
        <v>216036</v>
      </c>
      <c r="AA22" s="3035">
        <v>230473</v>
      </c>
      <c r="AB22" s="3035">
        <v>231500</v>
      </c>
      <c r="AC22" s="3035">
        <v>230454</v>
      </c>
      <c r="AD22" s="3035">
        <v>228131</v>
      </c>
      <c r="AE22" s="3035">
        <v>226781</v>
      </c>
      <c r="AF22" s="3035">
        <v>225184</v>
      </c>
      <c r="AG22" s="3035">
        <v>224853</v>
      </c>
      <c r="AH22" s="3035">
        <v>224775</v>
      </c>
      <c r="AI22" s="3035">
        <v>224847</v>
      </c>
      <c r="AJ22" s="3035">
        <v>225480</v>
      </c>
      <c r="AK22" s="3035">
        <v>225945</v>
      </c>
      <c r="AL22" s="3035">
        <v>226173</v>
      </c>
      <c r="AM22" s="3035">
        <v>226373</v>
      </c>
      <c r="AN22" s="3035">
        <v>226327</v>
      </c>
      <c r="AO22" s="3035">
        <v>226576</v>
      </c>
      <c r="AP22" s="3035">
        <v>226836</v>
      </c>
      <c r="AQ22" s="3049">
        <v>226319</v>
      </c>
      <c r="AR22" s="3049">
        <v>225477</v>
      </c>
      <c r="AS22" s="3049">
        <v>223865</v>
      </c>
      <c r="AT22" s="3049">
        <v>222050</v>
      </c>
      <c r="AU22" s="3035">
        <v>219805</v>
      </c>
      <c r="AV22" s="3035">
        <v>217808</v>
      </c>
      <c r="AW22" s="3035">
        <v>216077</v>
      </c>
      <c r="AX22" s="3035">
        <v>213867</v>
      </c>
      <c r="AY22" s="3035">
        <v>211984</v>
      </c>
      <c r="AZ22" s="3035">
        <v>210492</v>
      </c>
      <c r="BA22" s="3035">
        <v>209357</v>
      </c>
      <c r="BB22" s="3035">
        <v>208030</v>
      </c>
      <c r="BC22" s="3035">
        <f>'3市区町別人口推移'!AP13</f>
        <v>205978</v>
      </c>
      <c r="BD22" s="3035">
        <f>'3市区町別人口推移'!AQ13</f>
        <v>204110</v>
      </c>
      <c r="BE22" s="3283">
        <f t="shared" si="4"/>
        <v>-1868</v>
      </c>
      <c r="BF22" s="3285">
        <f t="shared" si="5"/>
        <v>-0.91519278820243988</v>
      </c>
    </row>
    <row r="23" spans="1:58">
      <c r="A23" s="3034" t="s">
        <v>74</v>
      </c>
      <c r="B23" s="3035">
        <v>210072</v>
      </c>
      <c r="C23" s="3035">
        <v>206489</v>
      </c>
      <c r="D23" s="3035">
        <v>201242</v>
      </c>
      <c r="E23" s="3035">
        <v>195844</v>
      </c>
      <c r="F23" s="3035">
        <v>190794</v>
      </c>
      <c r="G23" s="3035">
        <v>185974</v>
      </c>
      <c r="H23" s="3035">
        <v>183275</v>
      </c>
      <c r="I23" s="3035">
        <v>178777</v>
      </c>
      <c r="J23" s="3035">
        <v>174841</v>
      </c>
      <c r="K23" s="3035">
        <v>168354</v>
      </c>
      <c r="L23" s="3035">
        <v>163949</v>
      </c>
      <c r="M23" s="3035">
        <v>159839</v>
      </c>
      <c r="N23" s="3035">
        <v>155824</v>
      </c>
      <c r="O23" s="3035">
        <v>153362</v>
      </c>
      <c r="P23" s="3035">
        <v>151662</v>
      </c>
      <c r="Q23" s="3035">
        <v>148590</v>
      </c>
      <c r="R23" s="3035">
        <v>149374</v>
      </c>
      <c r="S23" s="3035">
        <v>143609</v>
      </c>
      <c r="T23" s="3035">
        <v>141492</v>
      </c>
      <c r="U23" s="3035">
        <v>139226</v>
      </c>
      <c r="V23" s="3035">
        <v>136884</v>
      </c>
      <c r="W23" s="3035">
        <v>135494</v>
      </c>
      <c r="X23" s="3035">
        <v>133839</v>
      </c>
      <c r="Y23" s="3035">
        <v>132339</v>
      </c>
      <c r="Z23" s="3035">
        <v>130466</v>
      </c>
      <c r="AA23" s="3035">
        <v>96807</v>
      </c>
      <c r="AB23" s="3035">
        <v>99102</v>
      </c>
      <c r="AC23" s="3035">
        <v>103499</v>
      </c>
      <c r="AD23" s="3035">
        <v>108553</v>
      </c>
      <c r="AE23" s="3035">
        <v>106623</v>
      </c>
      <c r="AF23" s="3035">
        <v>105464</v>
      </c>
      <c r="AG23" s="3035">
        <v>105177</v>
      </c>
      <c r="AH23" s="3035">
        <v>104865</v>
      </c>
      <c r="AI23" s="3035">
        <v>104490</v>
      </c>
      <c r="AJ23" s="3035">
        <v>104169</v>
      </c>
      <c r="AK23" s="3035">
        <v>103791</v>
      </c>
      <c r="AL23" s="3035">
        <v>103324</v>
      </c>
      <c r="AM23" s="3035">
        <v>102986</v>
      </c>
      <c r="AN23" s="3035">
        <v>102320</v>
      </c>
      <c r="AO23" s="3035">
        <v>101833</v>
      </c>
      <c r="AP23" s="3035">
        <v>101624</v>
      </c>
      <c r="AQ23" s="3049">
        <v>101099</v>
      </c>
      <c r="AR23" s="3049">
        <v>100122</v>
      </c>
      <c r="AS23" s="3049">
        <v>98963</v>
      </c>
      <c r="AT23" s="3049">
        <v>98682</v>
      </c>
      <c r="AU23" s="3035">
        <v>97912</v>
      </c>
      <c r="AV23" s="3035">
        <v>97324</v>
      </c>
      <c r="AW23" s="3035">
        <v>96724</v>
      </c>
      <c r="AX23" s="3035">
        <v>96068</v>
      </c>
      <c r="AY23" s="3035">
        <v>95618</v>
      </c>
      <c r="AZ23" s="3035">
        <v>94791</v>
      </c>
      <c r="BA23" s="3035">
        <v>94250</v>
      </c>
      <c r="BB23" s="3035">
        <v>93842</v>
      </c>
      <c r="BC23" s="3035">
        <f>'3市区町別人口推移'!AP14</f>
        <v>93181</v>
      </c>
      <c r="BD23" s="3035">
        <f>'3市区町別人口推移'!AQ14</f>
        <v>92516</v>
      </c>
      <c r="BE23" s="3283">
        <f t="shared" si="4"/>
        <v>-665</v>
      </c>
      <c r="BF23" s="3285">
        <f t="shared" si="5"/>
        <v>-0.71879458688226905</v>
      </c>
    </row>
    <row r="24" spans="1:58">
      <c r="A24" s="3034" t="s">
        <v>75</v>
      </c>
      <c r="B24" s="3035">
        <v>111123</v>
      </c>
      <c r="C24" s="3035">
        <v>113106</v>
      </c>
      <c r="D24" s="3035">
        <v>116885</v>
      </c>
      <c r="E24" s="3035">
        <v>118892</v>
      </c>
      <c r="F24" s="3035">
        <v>122664</v>
      </c>
      <c r="G24" s="3035">
        <v>125550</v>
      </c>
      <c r="H24" s="3035">
        <v>125705</v>
      </c>
      <c r="I24" s="3035">
        <v>133005</v>
      </c>
      <c r="J24" s="3035">
        <v>140584</v>
      </c>
      <c r="K24" s="3035">
        <v>149656</v>
      </c>
      <c r="L24" s="3035">
        <v>155683</v>
      </c>
      <c r="M24" s="3035">
        <v>162134</v>
      </c>
      <c r="N24" s="3035">
        <v>166447</v>
      </c>
      <c r="O24" s="3035">
        <v>171081</v>
      </c>
      <c r="P24" s="3035">
        <v>176709</v>
      </c>
      <c r="Q24" s="3035">
        <v>181966</v>
      </c>
      <c r="R24" s="3035">
        <v>183539</v>
      </c>
      <c r="S24" s="3035">
        <v>185744</v>
      </c>
      <c r="T24" s="3035">
        <v>187164</v>
      </c>
      <c r="U24" s="3035">
        <v>186889</v>
      </c>
      <c r="V24" s="3035">
        <v>188119</v>
      </c>
      <c r="W24" s="3035">
        <v>188452</v>
      </c>
      <c r="X24" s="3035">
        <v>188136</v>
      </c>
      <c r="Y24" s="3035">
        <v>188407</v>
      </c>
      <c r="Z24" s="3035">
        <v>188863</v>
      </c>
      <c r="AA24" s="3035">
        <v>176507</v>
      </c>
      <c r="AB24" s="3035">
        <v>174201</v>
      </c>
      <c r="AC24" s="3035">
        <v>172393</v>
      </c>
      <c r="AD24" s="3035">
        <v>171637</v>
      </c>
      <c r="AE24" s="3035">
        <v>172958</v>
      </c>
      <c r="AF24" s="3035">
        <v>174056</v>
      </c>
      <c r="AG24" s="3035">
        <v>173992</v>
      </c>
      <c r="AH24" s="3035">
        <v>173693</v>
      </c>
      <c r="AI24" s="3035">
        <v>173164</v>
      </c>
      <c r="AJ24" s="3035">
        <v>172128</v>
      </c>
      <c r="AK24" s="3035">
        <v>171628</v>
      </c>
      <c r="AL24" s="3035">
        <v>169974</v>
      </c>
      <c r="AM24" s="3035">
        <v>168789</v>
      </c>
      <c r="AN24" s="3035">
        <v>168499</v>
      </c>
      <c r="AO24" s="3035">
        <v>168426</v>
      </c>
      <c r="AP24" s="3035">
        <v>167475</v>
      </c>
      <c r="AQ24" s="3049">
        <v>166647</v>
      </c>
      <c r="AR24" s="3049">
        <v>165124</v>
      </c>
      <c r="AS24" s="3049">
        <v>163970</v>
      </c>
      <c r="AT24" s="3049">
        <v>163790</v>
      </c>
      <c r="AU24" s="3035">
        <v>162468</v>
      </c>
      <c r="AV24" s="3035">
        <v>161412</v>
      </c>
      <c r="AW24" s="3035">
        <v>160643</v>
      </c>
      <c r="AX24" s="3035">
        <v>159796</v>
      </c>
      <c r="AY24" s="3035">
        <v>159088</v>
      </c>
      <c r="AZ24" s="3035">
        <v>158719</v>
      </c>
      <c r="BA24" s="3035">
        <v>157962</v>
      </c>
      <c r="BB24" s="3035">
        <v>156592</v>
      </c>
      <c r="BC24" s="3035">
        <f>'3市区町別人口推移'!AP15</f>
        <v>154929</v>
      </c>
      <c r="BD24" s="3035">
        <f>'3市区町別人口推移'!AQ15</f>
        <v>153535</v>
      </c>
      <c r="BE24" s="3283">
        <f t="shared" si="4"/>
        <v>-1394</v>
      </c>
      <c r="BF24" s="3285">
        <f t="shared" si="5"/>
        <v>-0.9079363011691145</v>
      </c>
    </row>
    <row r="25" spans="1:58">
      <c r="A25" s="3034" t="s">
        <v>76</v>
      </c>
      <c r="B25" s="3035">
        <v>161366</v>
      </c>
      <c r="C25" s="3035">
        <v>174285</v>
      </c>
      <c r="D25" s="3035">
        <v>181983</v>
      </c>
      <c r="E25" s="3035">
        <v>190489</v>
      </c>
      <c r="F25" s="3035">
        <v>197924</v>
      </c>
      <c r="G25" s="3035">
        <v>207064</v>
      </c>
      <c r="H25" s="3035">
        <v>212092</v>
      </c>
      <c r="I25" s="3035">
        <v>212427</v>
      </c>
      <c r="J25" s="3035">
        <v>213676</v>
      </c>
      <c r="K25" s="3035">
        <v>211619</v>
      </c>
      <c r="L25" s="3035">
        <v>212758</v>
      </c>
      <c r="M25" s="3035">
        <v>214732</v>
      </c>
      <c r="N25" s="3035">
        <v>217101</v>
      </c>
      <c r="O25" s="3035">
        <v>219672</v>
      </c>
      <c r="P25" s="3035">
        <v>221921</v>
      </c>
      <c r="Q25" s="3035">
        <v>224212</v>
      </c>
      <c r="R25" s="3035">
        <v>226295</v>
      </c>
      <c r="S25" s="3035">
        <v>228243</v>
      </c>
      <c r="T25" s="3035">
        <v>231331</v>
      </c>
      <c r="U25" s="3035">
        <v>233045</v>
      </c>
      <c r="V25" s="3035">
        <v>235254</v>
      </c>
      <c r="W25" s="3035">
        <v>235764</v>
      </c>
      <c r="X25" s="3035">
        <v>237597</v>
      </c>
      <c r="Y25" s="3035">
        <v>237738</v>
      </c>
      <c r="Z25" s="3035">
        <v>237781</v>
      </c>
      <c r="AA25" s="3035">
        <v>240203</v>
      </c>
      <c r="AB25" s="3035">
        <v>235672</v>
      </c>
      <c r="AC25" s="3035">
        <v>229440</v>
      </c>
      <c r="AD25" s="3035">
        <v>224711</v>
      </c>
      <c r="AE25" s="3035">
        <v>225681</v>
      </c>
      <c r="AF25" s="3035">
        <v>226230</v>
      </c>
      <c r="AG25" s="3035">
        <v>225361</v>
      </c>
      <c r="AH25" s="3035">
        <v>225037</v>
      </c>
      <c r="AI25" s="3035">
        <v>224873</v>
      </c>
      <c r="AJ25" s="3035">
        <v>223565</v>
      </c>
      <c r="AK25" s="3035">
        <v>222729</v>
      </c>
      <c r="AL25" s="3035">
        <v>221324</v>
      </c>
      <c r="AM25" s="3035">
        <v>220556</v>
      </c>
      <c r="AN25" s="3035">
        <v>220217</v>
      </c>
      <c r="AO25" s="3035">
        <v>219957</v>
      </c>
      <c r="AP25" s="3035">
        <v>220411</v>
      </c>
      <c r="AQ25" s="3049">
        <v>220316</v>
      </c>
      <c r="AR25" s="3049">
        <v>220267</v>
      </c>
      <c r="AS25" s="3049">
        <v>220255</v>
      </c>
      <c r="AT25" s="3049">
        <v>219494</v>
      </c>
      <c r="AU25" s="3035">
        <v>219474</v>
      </c>
      <c r="AV25" s="3035">
        <v>219261</v>
      </c>
      <c r="AW25" s="3035">
        <v>218564</v>
      </c>
      <c r="AX25" s="3035">
        <v>217608</v>
      </c>
      <c r="AY25" s="3035">
        <v>216630</v>
      </c>
      <c r="AZ25" s="3035">
        <v>215302</v>
      </c>
      <c r="BA25" s="3035">
        <v>213132</v>
      </c>
      <c r="BB25" s="3035">
        <v>210717</v>
      </c>
      <c r="BC25" s="3035">
        <f>'3市区町別人口推移'!AP16</f>
        <v>208205</v>
      </c>
      <c r="BD25" s="3035">
        <f>'3市区町別人口推移'!AQ16</f>
        <v>206384</v>
      </c>
      <c r="BE25" s="3283">
        <f t="shared" si="4"/>
        <v>-1821</v>
      </c>
      <c r="BF25" s="3285">
        <f t="shared" si="5"/>
        <v>-0.8823358399875959</v>
      </c>
    </row>
    <row r="26" spans="1:58">
      <c r="A26" s="3043" t="s">
        <v>141</v>
      </c>
      <c r="B26" s="3029">
        <v>46533</v>
      </c>
      <c r="C26" s="3029">
        <v>47784</v>
      </c>
      <c r="D26" s="3029">
        <v>50858</v>
      </c>
      <c r="E26" s="3029">
        <v>57370</v>
      </c>
      <c r="F26" s="3029">
        <v>63870</v>
      </c>
      <c r="G26" s="3029">
        <v>68204</v>
      </c>
      <c r="H26" s="3029">
        <v>71700</v>
      </c>
      <c r="I26" s="3029">
        <v>75360</v>
      </c>
      <c r="J26" s="3029">
        <v>79060</v>
      </c>
      <c r="K26" s="3029">
        <v>83194</v>
      </c>
      <c r="L26" s="3029">
        <v>86942</v>
      </c>
      <c r="M26" s="3029">
        <v>90832</v>
      </c>
      <c r="N26" s="3029">
        <v>95782</v>
      </c>
      <c r="O26" s="3029">
        <v>101970</v>
      </c>
      <c r="P26" s="3029">
        <v>106008</v>
      </c>
      <c r="Q26" s="3029">
        <v>110774</v>
      </c>
      <c r="R26" s="3029">
        <v>119291</v>
      </c>
      <c r="S26" s="3029">
        <v>127475</v>
      </c>
      <c r="T26" s="3029">
        <v>137369</v>
      </c>
      <c r="U26" s="3029">
        <v>149019</v>
      </c>
      <c r="V26" s="3029">
        <v>158580</v>
      </c>
      <c r="W26" s="3029">
        <v>169897</v>
      </c>
      <c r="X26" s="3029">
        <v>179335</v>
      </c>
      <c r="Y26" s="3029">
        <v>189962</v>
      </c>
      <c r="Z26" s="3029">
        <v>199951</v>
      </c>
      <c r="AA26" s="3029">
        <v>222163</v>
      </c>
      <c r="AB26" s="3029">
        <v>228932</v>
      </c>
      <c r="AC26" s="3029">
        <v>234118</v>
      </c>
      <c r="AD26" s="3029">
        <v>235580</v>
      </c>
      <c r="AE26" s="3029">
        <v>235743</v>
      </c>
      <c r="AF26" s="3029">
        <v>235758</v>
      </c>
      <c r="AG26" s="3029">
        <v>237597</v>
      </c>
      <c r="AH26" s="3029">
        <v>239315</v>
      </c>
      <c r="AI26" s="3029">
        <v>240698</v>
      </c>
      <c r="AJ26" s="3029">
        <v>242117</v>
      </c>
      <c r="AK26" s="3029">
        <v>243637</v>
      </c>
      <c r="AL26" s="3029">
        <v>246145</v>
      </c>
      <c r="AM26" s="3029">
        <v>248048</v>
      </c>
      <c r="AN26" s="3029">
        <v>248999</v>
      </c>
      <c r="AO26" s="3029">
        <v>249117</v>
      </c>
      <c r="AP26" s="3029">
        <v>249298</v>
      </c>
      <c r="AQ26" s="3050">
        <v>249146</v>
      </c>
      <c r="AR26" s="3050">
        <v>249306</v>
      </c>
      <c r="AS26" s="3050">
        <v>248442</v>
      </c>
      <c r="AT26" s="3050">
        <v>246975</v>
      </c>
      <c r="AU26" s="3029">
        <v>245782</v>
      </c>
      <c r="AV26" s="3029">
        <v>244975</v>
      </c>
      <c r="AW26" s="3029">
        <v>243392</v>
      </c>
      <c r="AX26" s="3029">
        <v>242188</v>
      </c>
      <c r="AY26" s="3029">
        <v>240483</v>
      </c>
      <c r="AZ26" s="3029">
        <v>238877</v>
      </c>
      <c r="BA26" s="3029">
        <v>236759</v>
      </c>
      <c r="BB26" s="3029">
        <v>234686</v>
      </c>
      <c r="BC26" s="3029">
        <f>'3市区町別人口推移'!AP17</f>
        <v>232273</v>
      </c>
      <c r="BD26" s="3029">
        <f>'3市区町別人口推移'!AQ17</f>
        <v>229917</v>
      </c>
      <c r="BE26" s="3283">
        <f t="shared" si="4"/>
        <v>-2356</v>
      </c>
      <c r="BF26" s="3285">
        <f t="shared" si="5"/>
        <v>-1.0247176154873281</v>
      </c>
    </row>
    <row r="27" spans="1:58">
      <c r="A27" s="2228" t="s">
        <v>207</v>
      </c>
      <c r="B27" s="3031">
        <f>SUM(B28:B30)</f>
        <v>1001677</v>
      </c>
      <c r="C27" s="3031">
        <f t="shared" ref="C27:BD27" si="26">SUM(C28:C30)</f>
        <v>1006833</v>
      </c>
      <c r="D27" s="3031">
        <f t="shared" si="26"/>
        <v>1010372</v>
      </c>
      <c r="E27" s="3031">
        <f t="shared" si="26"/>
        <v>1014469</v>
      </c>
      <c r="F27" s="3031">
        <f t="shared" si="26"/>
        <v>1018428</v>
      </c>
      <c r="G27" s="3031">
        <f t="shared" si="26"/>
        <v>1022616</v>
      </c>
      <c r="H27" s="3031">
        <f t="shared" si="26"/>
        <v>1021791</v>
      </c>
      <c r="I27" s="3031">
        <f t="shared" si="26"/>
        <v>1019849</v>
      </c>
      <c r="J27" s="3031">
        <f t="shared" si="26"/>
        <v>1016634</v>
      </c>
      <c r="K27" s="3031">
        <f t="shared" si="26"/>
        <v>1017101</v>
      </c>
      <c r="L27" s="3031">
        <f t="shared" si="26"/>
        <v>1015724</v>
      </c>
      <c r="M27" s="3031">
        <f t="shared" si="26"/>
        <v>1011739</v>
      </c>
      <c r="N27" s="3031">
        <f t="shared" si="26"/>
        <v>1012868</v>
      </c>
      <c r="O27" s="3031">
        <f t="shared" si="26"/>
        <v>1015886</v>
      </c>
      <c r="P27" s="3031">
        <f t="shared" si="26"/>
        <v>1017152</v>
      </c>
      <c r="Q27" s="3031">
        <f t="shared" si="26"/>
        <v>1017509</v>
      </c>
      <c r="R27" s="3031">
        <f t="shared" si="26"/>
        <v>1018458</v>
      </c>
      <c r="S27" s="3031">
        <f t="shared" si="26"/>
        <v>1019397</v>
      </c>
      <c r="T27" s="3031">
        <f t="shared" si="26"/>
        <v>1016521</v>
      </c>
      <c r="U27" s="3031">
        <f t="shared" si="26"/>
        <v>1014249</v>
      </c>
      <c r="V27" s="3031">
        <f t="shared" si="26"/>
        <v>1013432</v>
      </c>
      <c r="W27" s="3031">
        <f t="shared" si="26"/>
        <v>1006224</v>
      </c>
      <c r="X27" s="3031">
        <f t="shared" si="26"/>
        <v>998106</v>
      </c>
      <c r="Y27" s="3031">
        <f t="shared" si="26"/>
        <v>982972</v>
      </c>
      <c r="Z27" s="3031">
        <f t="shared" si="26"/>
        <v>965892</v>
      </c>
      <c r="AA27" s="3031">
        <f t="shared" si="26"/>
        <v>954007</v>
      </c>
      <c r="AB27" s="3031">
        <f t="shared" si="26"/>
        <v>959884</v>
      </c>
      <c r="AC27" s="3031">
        <f t="shared" si="26"/>
        <v>965761</v>
      </c>
      <c r="AD27" s="3031">
        <f t="shared" si="26"/>
        <v>971638</v>
      </c>
      <c r="AE27" s="3031">
        <f t="shared" si="26"/>
        <v>981303</v>
      </c>
      <c r="AF27" s="3031">
        <f t="shared" si="26"/>
        <v>988126</v>
      </c>
      <c r="AG27" s="3031">
        <f t="shared" si="26"/>
        <v>995746</v>
      </c>
      <c r="AH27" s="3031">
        <f t="shared" si="26"/>
        <v>1003070</v>
      </c>
      <c r="AI27" s="3031">
        <f t="shared" si="26"/>
        <v>1009182</v>
      </c>
      <c r="AJ27" s="3031">
        <f t="shared" si="26"/>
        <v>1012484</v>
      </c>
      <c r="AK27" s="3031">
        <f t="shared" si="26"/>
        <v>1018574</v>
      </c>
      <c r="AL27" s="3031">
        <f t="shared" si="26"/>
        <v>1022673</v>
      </c>
      <c r="AM27" s="3031">
        <f t="shared" si="26"/>
        <v>1025061</v>
      </c>
      <c r="AN27" s="3031">
        <f t="shared" si="26"/>
        <v>1026738</v>
      </c>
      <c r="AO27" s="3031">
        <f t="shared" si="26"/>
        <v>1027414</v>
      </c>
      <c r="AP27" s="3031">
        <f t="shared" si="26"/>
        <v>1029626</v>
      </c>
      <c r="AQ27" s="3031">
        <f t="shared" si="26"/>
        <v>1030753</v>
      </c>
      <c r="AR27" s="3031">
        <f t="shared" si="26"/>
        <v>1032074</v>
      </c>
      <c r="AS27" s="3031">
        <f t="shared" si="26"/>
        <v>1033860</v>
      </c>
      <c r="AT27" s="3031">
        <f t="shared" si="26"/>
        <v>1035021</v>
      </c>
      <c r="AU27" s="3031">
        <f t="shared" si="26"/>
        <v>1035763</v>
      </c>
      <c r="AV27" s="3031">
        <f t="shared" si="26"/>
        <v>1036771</v>
      </c>
      <c r="AW27" s="3031">
        <f t="shared" si="26"/>
        <v>1036857</v>
      </c>
      <c r="AX27" s="3031">
        <f t="shared" si="26"/>
        <v>1037742</v>
      </c>
      <c r="AY27" s="3031">
        <f t="shared" si="26"/>
        <v>1038274</v>
      </c>
      <c r="AZ27" s="3031">
        <f t="shared" si="26"/>
        <v>1039102</v>
      </c>
      <c r="BA27" s="3031">
        <f t="shared" si="26"/>
        <v>1036128</v>
      </c>
      <c r="BB27" s="3031">
        <f t="shared" si="26"/>
        <v>1033854</v>
      </c>
      <c r="BC27" s="3031">
        <f t="shared" ref="BC27" si="27">SUM(BC28:BC30)</f>
        <v>1031704</v>
      </c>
      <c r="BD27" s="3035">
        <f>'3市区町別人口推移'!AQ18</f>
        <v>1029364</v>
      </c>
      <c r="BE27" s="3283">
        <f t="shared" si="4"/>
        <v>-2340</v>
      </c>
      <c r="BF27" s="3285">
        <f t="shared" si="5"/>
        <v>-0.22732483358656411</v>
      </c>
    </row>
    <row r="28" spans="1:58">
      <c r="A28" s="2228" t="s">
        <v>15</v>
      </c>
      <c r="B28" s="3031">
        <v>553696</v>
      </c>
      <c r="C28" s="3031">
        <v>552279</v>
      </c>
      <c r="D28" s="3031">
        <v>549844</v>
      </c>
      <c r="E28" s="3031">
        <v>548059</v>
      </c>
      <c r="F28" s="3031">
        <v>547366</v>
      </c>
      <c r="G28" s="3025">
        <v>545783</v>
      </c>
      <c r="H28" s="3025">
        <v>543374</v>
      </c>
      <c r="I28" s="3025">
        <v>539284</v>
      </c>
      <c r="J28" s="3025">
        <v>533791</v>
      </c>
      <c r="K28" s="3025">
        <v>528076</v>
      </c>
      <c r="L28" s="3025">
        <v>523650</v>
      </c>
      <c r="M28" s="3025">
        <v>519158</v>
      </c>
      <c r="N28" s="3025">
        <v>516667</v>
      </c>
      <c r="O28" s="3025">
        <v>514749</v>
      </c>
      <c r="P28" s="3025">
        <v>512022</v>
      </c>
      <c r="Q28" s="3025">
        <v>509115</v>
      </c>
      <c r="R28" s="3025">
        <v>508085</v>
      </c>
      <c r="S28" s="3025">
        <v>506025</v>
      </c>
      <c r="T28" s="3025">
        <v>503584</v>
      </c>
      <c r="U28" s="3025">
        <v>501023</v>
      </c>
      <c r="V28" s="3025">
        <v>498999</v>
      </c>
      <c r="W28" s="3025">
        <v>497866</v>
      </c>
      <c r="X28" s="3025">
        <v>496844</v>
      </c>
      <c r="Y28" s="3025">
        <v>492395</v>
      </c>
      <c r="Z28" s="3025">
        <v>490669</v>
      </c>
      <c r="AA28" s="3025">
        <v>488586</v>
      </c>
      <c r="AB28" s="3025">
        <v>481022</v>
      </c>
      <c r="AC28" s="3025">
        <v>473458</v>
      </c>
      <c r="AD28" s="3025">
        <v>465894</v>
      </c>
      <c r="AE28" s="3025">
        <v>470667</v>
      </c>
      <c r="AF28" s="3025">
        <v>466187</v>
      </c>
      <c r="AG28" s="3025">
        <v>464794</v>
      </c>
      <c r="AH28" s="3025">
        <v>464286</v>
      </c>
      <c r="AI28" s="3025">
        <v>464130</v>
      </c>
      <c r="AJ28" s="3025">
        <v>463355</v>
      </c>
      <c r="AK28" s="3025">
        <v>462647</v>
      </c>
      <c r="AL28" s="3025">
        <v>460145</v>
      </c>
      <c r="AM28" s="3025">
        <v>457488</v>
      </c>
      <c r="AN28" s="3025">
        <v>456463</v>
      </c>
      <c r="AO28" s="3025">
        <v>455527</v>
      </c>
      <c r="AP28" s="102">
        <v>453748</v>
      </c>
      <c r="AQ28" s="3051">
        <v>453355</v>
      </c>
      <c r="AR28" s="3051">
        <v>452935</v>
      </c>
      <c r="AS28" s="3051">
        <v>453266</v>
      </c>
      <c r="AT28" s="3051">
        <v>452811</v>
      </c>
      <c r="AU28" s="2230">
        <v>452563</v>
      </c>
      <c r="AV28" s="2230">
        <v>453373</v>
      </c>
      <c r="AW28" s="2230">
        <v>454331</v>
      </c>
      <c r="AX28" s="2230">
        <v>456069</v>
      </c>
      <c r="AY28" s="2230">
        <v>458138</v>
      </c>
      <c r="AZ28" s="2230">
        <v>459593</v>
      </c>
      <c r="BA28" s="2230">
        <v>457638</v>
      </c>
      <c r="BB28" s="2230">
        <v>455551</v>
      </c>
      <c r="BC28" s="2230">
        <f>'3市区町別人口推移'!AP19</f>
        <v>454676</v>
      </c>
      <c r="BD28" s="3035">
        <f>'3市区町別人口推移'!AQ19</f>
        <v>454123</v>
      </c>
      <c r="BE28" s="3283">
        <f t="shared" si="4"/>
        <v>-553</v>
      </c>
      <c r="BF28" s="3285">
        <f t="shared" si="5"/>
        <v>-0.12177317598976488</v>
      </c>
    </row>
    <row r="29" spans="1:58">
      <c r="A29" s="2228" t="s">
        <v>16</v>
      </c>
      <c r="B29" s="3031">
        <v>377043</v>
      </c>
      <c r="C29" s="3031">
        <v>382673</v>
      </c>
      <c r="D29" s="3031">
        <v>386963</v>
      </c>
      <c r="E29" s="3031">
        <v>391683</v>
      </c>
      <c r="F29" s="3031">
        <v>395906</v>
      </c>
      <c r="G29" s="3025">
        <v>400622</v>
      </c>
      <c r="H29" s="3025">
        <v>402564</v>
      </c>
      <c r="I29" s="3025">
        <v>404082</v>
      </c>
      <c r="J29" s="3025">
        <v>406228</v>
      </c>
      <c r="K29" s="3025">
        <v>408387</v>
      </c>
      <c r="L29" s="3025">
        <v>410329</v>
      </c>
      <c r="M29" s="3025">
        <v>410133</v>
      </c>
      <c r="N29" s="3025">
        <v>412973</v>
      </c>
      <c r="O29" s="3025">
        <v>415941</v>
      </c>
      <c r="P29" s="3025">
        <v>419080</v>
      </c>
      <c r="Q29" s="3025">
        <v>421267</v>
      </c>
      <c r="R29" s="3025">
        <v>423207</v>
      </c>
      <c r="S29" s="3025">
        <v>424950</v>
      </c>
      <c r="T29" s="3025">
        <v>424511</v>
      </c>
      <c r="U29" s="3025">
        <v>425781</v>
      </c>
      <c r="V29" s="3025">
        <v>426909</v>
      </c>
      <c r="W29" s="3025">
        <v>422313</v>
      </c>
      <c r="X29" s="3025">
        <v>416791</v>
      </c>
      <c r="Y29" s="3025">
        <v>408614</v>
      </c>
      <c r="Z29" s="3025">
        <v>397693</v>
      </c>
      <c r="AA29" s="3025">
        <v>390389</v>
      </c>
      <c r="AB29" s="3025">
        <v>402119</v>
      </c>
      <c r="AC29" s="3025">
        <v>413848</v>
      </c>
      <c r="AD29" s="3025">
        <v>425578</v>
      </c>
      <c r="AE29" s="3025">
        <v>428562</v>
      </c>
      <c r="AF29" s="3025">
        <v>438105</v>
      </c>
      <c r="AG29" s="3025">
        <v>445769</v>
      </c>
      <c r="AH29" s="3025">
        <v>451384</v>
      </c>
      <c r="AI29" s="3025">
        <v>456369</v>
      </c>
      <c r="AJ29" s="3025">
        <v>459890</v>
      </c>
      <c r="AK29" s="3025">
        <v>465337</v>
      </c>
      <c r="AL29" s="3025">
        <v>471122</v>
      </c>
      <c r="AM29" s="3025">
        <v>475415</v>
      </c>
      <c r="AN29" s="3025">
        <v>477687</v>
      </c>
      <c r="AO29" s="3025">
        <v>479179</v>
      </c>
      <c r="AP29" s="102">
        <v>482640</v>
      </c>
      <c r="AQ29" s="3051">
        <v>483440</v>
      </c>
      <c r="AR29" s="3051">
        <v>484386</v>
      </c>
      <c r="AS29" s="3051">
        <v>485597</v>
      </c>
      <c r="AT29" s="3051">
        <v>486777</v>
      </c>
      <c r="AU29" s="2230">
        <v>487850</v>
      </c>
      <c r="AV29" s="2230">
        <v>488528</v>
      </c>
      <c r="AW29" s="2230">
        <v>487709</v>
      </c>
      <c r="AX29" s="2230">
        <v>487093</v>
      </c>
      <c r="AY29" s="2230">
        <v>486023</v>
      </c>
      <c r="AZ29" s="2230">
        <v>485587</v>
      </c>
      <c r="BA29" s="2230">
        <v>484738</v>
      </c>
      <c r="BB29" s="2230">
        <v>484489</v>
      </c>
      <c r="BC29" s="2230">
        <f>'3市区町別人口推移'!AP20</f>
        <v>483757</v>
      </c>
      <c r="BD29" s="3035">
        <f>'3市区町別人口推移'!AQ20</f>
        <v>482716</v>
      </c>
      <c r="BE29" s="3283">
        <f t="shared" si="4"/>
        <v>-1041</v>
      </c>
      <c r="BF29" s="3285">
        <f t="shared" si="5"/>
        <v>-0.21565475351966787</v>
      </c>
    </row>
    <row r="30" spans="1:58">
      <c r="A30" s="2228" t="s">
        <v>17</v>
      </c>
      <c r="B30" s="3031">
        <v>70938</v>
      </c>
      <c r="C30" s="3031">
        <v>71881</v>
      </c>
      <c r="D30" s="3031">
        <v>73565</v>
      </c>
      <c r="E30" s="3031">
        <v>74727</v>
      </c>
      <c r="F30" s="3031">
        <v>75156</v>
      </c>
      <c r="G30" s="3025">
        <v>76211</v>
      </c>
      <c r="H30" s="3025">
        <v>75853</v>
      </c>
      <c r="I30" s="3025">
        <v>76483</v>
      </c>
      <c r="J30" s="3025">
        <v>76615</v>
      </c>
      <c r="K30" s="3025">
        <v>80638</v>
      </c>
      <c r="L30" s="3025">
        <v>81745</v>
      </c>
      <c r="M30" s="3025">
        <v>82448</v>
      </c>
      <c r="N30" s="3025">
        <v>83228</v>
      </c>
      <c r="O30" s="3025">
        <v>85196</v>
      </c>
      <c r="P30" s="3025">
        <v>86050</v>
      </c>
      <c r="Q30" s="3025">
        <v>87127</v>
      </c>
      <c r="R30" s="3025">
        <v>87166</v>
      </c>
      <c r="S30" s="3025">
        <v>88422</v>
      </c>
      <c r="T30" s="3025">
        <v>88426</v>
      </c>
      <c r="U30" s="3025">
        <v>87445</v>
      </c>
      <c r="V30" s="3025">
        <v>87524</v>
      </c>
      <c r="W30" s="3025">
        <v>86045</v>
      </c>
      <c r="X30" s="3025">
        <v>84471</v>
      </c>
      <c r="Y30" s="3025">
        <v>81963</v>
      </c>
      <c r="Z30" s="3025">
        <v>77530</v>
      </c>
      <c r="AA30" s="3025">
        <v>75032</v>
      </c>
      <c r="AB30" s="3025">
        <v>76743</v>
      </c>
      <c r="AC30" s="3025">
        <v>78455</v>
      </c>
      <c r="AD30" s="3025">
        <v>80166</v>
      </c>
      <c r="AE30" s="3025">
        <v>82074</v>
      </c>
      <c r="AF30" s="3025">
        <v>83834</v>
      </c>
      <c r="AG30" s="3025">
        <v>85183</v>
      </c>
      <c r="AH30" s="3025">
        <v>87400</v>
      </c>
      <c r="AI30" s="3025">
        <v>88683</v>
      </c>
      <c r="AJ30" s="3025">
        <v>89239</v>
      </c>
      <c r="AK30" s="3025">
        <v>90590</v>
      </c>
      <c r="AL30" s="3025">
        <v>91406</v>
      </c>
      <c r="AM30" s="3025">
        <v>92158</v>
      </c>
      <c r="AN30" s="3025">
        <v>92588</v>
      </c>
      <c r="AO30" s="3025">
        <v>92708</v>
      </c>
      <c r="AP30" s="102">
        <v>93238</v>
      </c>
      <c r="AQ30" s="3051">
        <v>93958</v>
      </c>
      <c r="AR30" s="3051">
        <v>94753</v>
      </c>
      <c r="AS30" s="3051">
        <v>94997</v>
      </c>
      <c r="AT30" s="3051">
        <v>95433</v>
      </c>
      <c r="AU30" s="2230">
        <v>95350</v>
      </c>
      <c r="AV30" s="2230">
        <v>94870</v>
      </c>
      <c r="AW30" s="2230">
        <v>94817</v>
      </c>
      <c r="AX30" s="2230">
        <v>94580</v>
      </c>
      <c r="AY30" s="2230">
        <v>94113</v>
      </c>
      <c r="AZ30" s="2230">
        <v>93922</v>
      </c>
      <c r="BA30" s="2230">
        <v>93752</v>
      </c>
      <c r="BB30" s="2230">
        <v>93814</v>
      </c>
      <c r="BC30" s="2230">
        <f>'3市区町別人口推移'!AP21</f>
        <v>93271</v>
      </c>
      <c r="BD30" s="3035">
        <f>'3市区町別人口推移'!AQ21</f>
        <v>92525</v>
      </c>
      <c r="BE30" s="3283">
        <f t="shared" si="4"/>
        <v>-746</v>
      </c>
      <c r="BF30" s="3285">
        <f t="shared" si="5"/>
        <v>-0.80626857606052416</v>
      </c>
    </row>
    <row r="31" spans="1:58">
      <c r="A31" s="2228" t="s">
        <v>6</v>
      </c>
      <c r="B31" s="3031">
        <f>SUM(B32:B36)</f>
        <v>408191</v>
      </c>
      <c r="C31" s="3031">
        <f t="shared" ref="C31:BD31" si="28">SUM(C32:C36)</f>
        <v>425553</v>
      </c>
      <c r="D31" s="3031">
        <f t="shared" si="28"/>
        <v>442599</v>
      </c>
      <c r="E31" s="3031">
        <f t="shared" si="28"/>
        <v>462283</v>
      </c>
      <c r="F31" s="3031">
        <f t="shared" si="28"/>
        <v>476499</v>
      </c>
      <c r="G31" s="3031">
        <f t="shared" si="28"/>
        <v>493576</v>
      </c>
      <c r="H31" s="3031">
        <f t="shared" si="28"/>
        <v>504215</v>
      </c>
      <c r="I31" s="3031">
        <f t="shared" si="28"/>
        <v>513862</v>
      </c>
      <c r="J31" s="3031">
        <f t="shared" si="28"/>
        <v>522919</v>
      </c>
      <c r="K31" s="3031">
        <f t="shared" si="28"/>
        <v>530512</v>
      </c>
      <c r="L31" s="3031">
        <f t="shared" si="28"/>
        <v>539745</v>
      </c>
      <c r="M31" s="3031">
        <f t="shared" si="28"/>
        <v>547119</v>
      </c>
      <c r="N31" s="3031">
        <f t="shared" si="28"/>
        <v>551702</v>
      </c>
      <c r="O31" s="3031">
        <f t="shared" si="28"/>
        <v>557577</v>
      </c>
      <c r="P31" s="3031">
        <f t="shared" si="28"/>
        <v>562769</v>
      </c>
      <c r="Q31" s="3031">
        <f t="shared" si="28"/>
        <v>568526</v>
      </c>
      <c r="R31" s="3031">
        <f t="shared" si="28"/>
        <v>575770</v>
      </c>
      <c r="S31" s="3031">
        <f t="shared" si="28"/>
        <v>584814</v>
      </c>
      <c r="T31" s="3031">
        <f t="shared" si="28"/>
        <v>595673</v>
      </c>
      <c r="U31" s="3031">
        <f t="shared" si="28"/>
        <v>605999</v>
      </c>
      <c r="V31" s="3031">
        <f t="shared" si="28"/>
        <v>615367</v>
      </c>
      <c r="W31" s="3031">
        <f t="shared" si="28"/>
        <v>623812</v>
      </c>
      <c r="X31" s="3031">
        <f t="shared" si="28"/>
        <v>632709</v>
      </c>
      <c r="Y31" s="3031">
        <f t="shared" si="28"/>
        <v>637301</v>
      </c>
      <c r="Z31" s="3031">
        <f t="shared" si="28"/>
        <v>653459</v>
      </c>
      <c r="AA31" s="3031">
        <f t="shared" si="28"/>
        <v>658923</v>
      </c>
      <c r="AB31" s="3031">
        <f t="shared" si="28"/>
        <v>669897</v>
      </c>
      <c r="AC31" s="3031">
        <f t="shared" si="28"/>
        <v>680868</v>
      </c>
      <c r="AD31" s="3031">
        <f t="shared" si="28"/>
        <v>691841</v>
      </c>
      <c r="AE31" s="3031">
        <f t="shared" si="28"/>
        <v>691614</v>
      </c>
      <c r="AF31" s="3031">
        <f t="shared" si="28"/>
        <v>699789</v>
      </c>
      <c r="AG31" s="3031">
        <f t="shared" si="28"/>
        <v>702757</v>
      </c>
      <c r="AH31" s="3031">
        <f t="shared" si="28"/>
        <v>705740</v>
      </c>
      <c r="AI31" s="3031">
        <f t="shared" si="28"/>
        <v>708538</v>
      </c>
      <c r="AJ31" s="3031">
        <f t="shared" si="28"/>
        <v>710657</v>
      </c>
      <c r="AK31" s="3031">
        <f t="shared" si="28"/>
        <v>713373</v>
      </c>
      <c r="AL31" s="3031">
        <f t="shared" si="28"/>
        <v>713771</v>
      </c>
      <c r="AM31" s="3031">
        <f t="shared" si="28"/>
        <v>716491</v>
      </c>
      <c r="AN31" s="3031">
        <f t="shared" si="28"/>
        <v>719232</v>
      </c>
      <c r="AO31" s="3031">
        <f t="shared" si="28"/>
        <v>722037</v>
      </c>
      <c r="AP31" s="3031">
        <f t="shared" si="28"/>
        <v>724205</v>
      </c>
      <c r="AQ31" s="3031">
        <f t="shared" si="28"/>
        <v>725467</v>
      </c>
      <c r="AR31" s="3031">
        <f t="shared" si="28"/>
        <v>725909</v>
      </c>
      <c r="AS31" s="3031">
        <f t="shared" si="28"/>
        <v>724921</v>
      </c>
      <c r="AT31" s="3031">
        <f t="shared" si="28"/>
        <v>723392</v>
      </c>
      <c r="AU31" s="3031">
        <f t="shared" si="28"/>
        <v>721690</v>
      </c>
      <c r="AV31" s="3031">
        <f t="shared" si="28"/>
        <v>721448</v>
      </c>
      <c r="AW31" s="3031">
        <f t="shared" si="28"/>
        <v>720764</v>
      </c>
      <c r="AX31" s="3031">
        <f t="shared" si="28"/>
        <v>719841</v>
      </c>
      <c r="AY31" s="3031">
        <f t="shared" si="28"/>
        <v>718732</v>
      </c>
      <c r="AZ31" s="3031">
        <f t="shared" si="28"/>
        <v>715809</v>
      </c>
      <c r="BA31" s="3031">
        <f t="shared" si="28"/>
        <v>711969</v>
      </c>
      <c r="BB31" s="3031">
        <f t="shared" si="28"/>
        <v>708052</v>
      </c>
      <c r="BC31" s="3031">
        <f t="shared" ref="BC31" si="29">SUM(BC32:BC36)</f>
        <v>702574</v>
      </c>
      <c r="BD31" s="3035">
        <f>'3市区町別人口推移'!AQ22</f>
        <v>697539</v>
      </c>
      <c r="BE31" s="3283">
        <f t="shared" si="4"/>
        <v>-5035</v>
      </c>
      <c r="BF31" s="3285">
        <f t="shared" si="5"/>
        <v>-0.72182343926289427</v>
      </c>
    </row>
    <row r="32" spans="1:58">
      <c r="A32" s="2228" t="s">
        <v>19</v>
      </c>
      <c r="B32" s="3031">
        <v>153763</v>
      </c>
      <c r="C32" s="3031">
        <v>158927</v>
      </c>
      <c r="D32" s="3031">
        <v>163378</v>
      </c>
      <c r="E32" s="3031">
        <v>166955</v>
      </c>
      <c r="F32" s="3031">
        <v>168335</v>
      </c>
      <c r="G32" s="3025">
        <v>171978</v>
      </c>
      <c r="H32" s="3025">
        <v>174859</v>
      </c>
      <c r="I32" s="3025">
        <v>175859</v>
      </c>
      <c r="J32" s="3025">
        <v>176714</v>
      </c>
      <c r="K32" s="3025">
        <v>176978</v>
      </c>
      <c r="L32" s="3025">
        <v>178228</v>
      </c>
      <c r="M32" s="3025">
        <v>178497</v>
      </c>
      <c r="N32" s="3025">
        <v>179679</v>
      </c>
      <c r="O32" s="3025">
        <v>180934</v>
      </c>
      <c r="P32" s="3025">
        <v>181830</v>
      </c>
      <c r="Q32" s="3025">
        <v>182731</v>
      </c>
      <c r="R32" s="3025">
        <v>183076</v>
      </c>
      <c r="S32" s="3025">
        <v>184495</v>
      </c>
      <c r="T32" s="3025">
        <v>185534</v>
      </c>
      <c r="U32" s="3025">
        <v>185453</v>
      </c>
      <c r="V32" s="3025">
        <v>186134</v>
      </c>
      <c r="W32" s="3025">
        <v>186092</v>
      </c>
      <c r="X32" s="3025">
        <v>186634</v>
      </c>
      <c r="Y32" s="3025">
        <v>186893</v>
      </c>
      <c r="Z32" s="3025">
        <v>188964</v>
      </c>
      <c r="AA32" s="3025">
        <v>188431</v>
      </c>
      <c r="AB32" s="3025">
        <v>188959</v>
      </c>
      <c r="AC32" s="3025">
        <v>189486</v>
      </c>
      <c r="AD32" s="3025">
        <v>190014</v>
      </c>
      <c r="AE32" s="3025">
        <v>191413</v>
      </c>
      <c r="AF32" s="3025">
        <v>192159</v>
      </c>
      <c r="AG32" s="3025">
        <v>191108</v>
      </c>
      <c r="AH32" s="3025">
        <v>191319</v>
      </c>
      <c r="AI32" s="3025">
        <v>191720</v>
      </c>
      <c r="AJ32" s="3025">
        <v>192232</v>
      </c>
      <c r="AK32" s="3025">
        <v>192250</v>
      </c>
      <c r="AL32" s="3025">
        <v>192361</v>
      </c>
      <c r="AM32" s="3025">
        <v>193898</v>
      </c>
      <c r="AN32" s="3025">
        <v>194537</v>
      </c>
      <c r="AO32" s="3025">
        <v>195351</v>
      </c>
      <c r="AP32" s="102">
        <v>196127</v>
      </c>
      <c r="AQ32" s="3051">
        <v>196904</v>
      </c>
      <c r="AR32" s="3051">
        <v>197016</v>
      </c>
      <c r="AS32" s="3051">
        <v>197071</v>
      </c>
      <c r="AT32" s="3051">
        <v>196825</v>
      </c>
      <c r="AU32" s="2230">
        <v>196883</v>
      </c>
      <c r="AV32" s="2230">
        <v>196854</v>
      </c>
      <c r="AW32" s="2230">
        <v>196792</v>
      </c>
      <c r="AX32" s="2230">
        <v>197564</v>
      </c>
      <c r="AY32" s="2230">
        <v>198011</v>
      </c>
      <c r="AZ32" s="2230">
        <v>198138</v>
      </c>
      <c r="BA32" s="2230">
        <v>197653</v>
      </c>
      <c r="BB32" s="2230">
        <v>197267</v>
      </c>
      <c r="BC32" s="2230">
        <f>'3市区町別人口推移'!AP23</f>
        <v>196250</v>
      </c>
      <c r="BD32" s="3035">
        <f>'3市区町別人口推移'!AQ23</f>
        <v>195005</v>
      </c>
      <c r="BE32" s="3283">
        <f t="shared" si="4"/>
        <v>-1245</v>
      </c>
      <c r="BF32" s="3285">
        <f t="shared" si="5"/>
        <v>-0.63844516807261353</v>
      </c>
    </row>
    <row r="33" spans="1:58">
      <c r="A33" s="2228" t="s">
        <v>20</v>
      </c>
      <c r="B33" s="3031">
        <v>127179</v>
      </c>
      <c r="C33" s="3031">
        <v>134100</v>
      </c>
      <c r="D33" s="3031">
        <v>140490</v>
      </c>
      <c r="E33" s="3031">
        <v>149131</v>
      </c>
      <c r="F33" s="3031">
        <v>155535</v>
      </c>
      <c r="G33" s="3025">
        <v>162624</v>
      </c>
      <c r="H33" s="3025">
        <v>166015</v>
      </c>
      <c r="I33" s="3025">
        <v>171151</v>
      </c>
      <c r="J33" s="3025">
        <v>175691</v>
      </c>
      <c r="K33" s="3025">
        <v>179428</v>
      </c>
      <c r="L33" s="3025">
        <v>183628</v>
      </c>
      <c r="M33" s="3025">
        <v>188311</v>
      </c>
      <c r="N33" s="3025">
        <v>188986</v>
      </c>
      <c r="O33" s="3025">
        <v>190251</v>
      </c>
      <c r="P33" s="3025">
        <v>192144</v>
      </c>
      <c r="Q33" s="3025">
        <v>194273</v>
      </c>
      <c r="R33" s="3025">
        <v>197224</v>
      </c>
      <c r="S33" s="3025">
        <v>199223</v>
      </c>
      <c r="T33" s="3025">
        <v>200512</v>
      </c>
      <c r="U33" s="3025">
        <v>200344</v>
      </c>
      <c r="V33" s="3025">
        <v>201862</v>
      </c>
      <c r="W33" s="3025">
        <v>203557</v>
      </c>
      <c r="X33" s="3025">
        <v>204534</v>
      </c>
      <c r="Y33" s="3025">
        <v>203863</v>
      </c>
      <c r="Z33" s="3025">
        <v>205051</v>
      </c>
      <c r="AA33" s="3025">
        <v>202544</v>
      </c>
      <c r="AB33" s="3025">
        <v>205052</v>
      </c>
      <c r="AC33" s="3025">
        <v>207558</v>
      </c>
      <c r="AD33" s="3025">
        <v>210066</v>
      </c>
      <c r="AE33" s="3025">
        <v>210938</v>
      </c>
      <c r="AF33" s="3025">
        <v>213037</v>
      </c>
      <c r="AG33" s="3025">
        <v>215397</v>
      </c>
      <c r="AH33" s="3025">
        <v>216233</v>
      </c>
      <c r="AI33" s="3025">
        <v>217594</v>
      </c>
      <c r="AJ33" s="3025">
        <v>218497</v>
      </c>
      <c r="AK33" s="3025">
        <v>219862</v>
      </c>
      <c r="AL33" s="3025">
        <v>220243</v>
      </c>
      <c r="AM33" s="3025">
        <v>221438</v>
      </c>
      <c r="AN33" s="3025">
        <v>222907</v>
      </c>
      <c r="AO33" s="3025">
        <v>224532</v>
      </c>
      <c r="AP33" s="102">
        <v>225700</v>
      </c>
      <c r="AQ33" s="3051">
        <v>226300</v>
      </c>
      <c r="AR33" s="3051">
        <v>227087</v>
      </c>
      <c r="AS33" s="3051">
        <v>226438</v>
      </c>
      <c r="AT33" s="3051">
        <v>225621</v>
      </c>
      <c r="AU33" s="2230">
        <v>224903</v>
      </c>
      <c r="AV33" s="2230">
        <v>225641</v>
      </c>
      <c r="AW33" s="2230">
        <v>226221</v>
      </c>
      <c r="AX33" s="2230">
        <v>226366</v>
      </c>
      <c r="AY33" s="2230">
        <v>226657</v>
      </c>
      <c r="AZ33" s="2230">
        <v>226432</v>
      </c>
      <c r="BA33" s="2230">
        <v>225253</v>
      </c>
      <c r="BB33" s="2230">
        <v>224126</v>
      </c>
      <c r="BC33" s="2230">
        <f>'3市区町別人口推移'!AP24</f>
        <v>222296</v>
      </c>
      <c r="BD33" s="3035">
        <f>'3市区町別人口推移'!AQ24</f>
        <v>220927</v>
      </c>
      <c r="BE33" s="3283">
        <f t="shared" si="4"/>
        <v>-1369</v>
      </c>
      <c r="BF33" s="3285">
        <f t="shared" si="5"/>
        <v>-0.61966169820800543</v>
      </c>
    </row>
    <row r="34" spans="1:58">
      <c r="A34" s="2228" t="s">
        <v>21</v>
      </c>
      <c r="B34" s="3031">
        <v>87127</v>
      </c>
      <c r="C34" s="3031">
        <v>91503</v>
      </c>
      <c r="D34" s="3031">
        <v>97176</v>
      </c>
      <c r="E34" s="3031">
        <v>104128</v>
      </c>
      <c r="F34" s="3031">
        <v>110044</v>
      </c>
      <c r="G34" s="3025">
        <v>115773</v>
      </c>
      <c r="H34" s="3025">
        <v>119102</v>
      </c>
      <c r="I34" s="3025">
        <v>121866</v>
      </c>
      <c r="J34" s="3025">
        <v>124678</v>
      </c>
      <c r="K34" s="3025">
        <v>127022</v>
      </c>
      <c r="L34" s="3025">
        <v>129834</v>
      </c>
      <c r="M34" s="3025">
        <v>131381</v>
      </c>
      <c r="N34" s="3025">
        <v>132583</v>
      </c>
      <c r="O34" s="3025">
        <v>134127</v>
      </c>
      <c r="P34" s="3025">
        <v>135067</v>
      </c>
      <c r="Q34" s="3025">
        <v>136376</v>
      </c>
      <c r="R34" s="3025">
        <v>137469</v>
      </c>
      <c r="S34" s="3025">
        <v>139214</v>
      </c>
      <c r="T34" s="3025">
        <v>140300</v>
      </c>
      <c r="U34" s="3025">
        <v>140278</v>
      </c>
      <c r="V34" s="3025">
        <v>141253</v>
      </c>
      <c r="W34" s="3025">
        <v>141295</v>
      </c>
      <c r="X34" s="3025">
        <v>141731</v>
      </c>
      <c r="Y34" s="3025">
        <v>141608</v>
      </c>
      <c r="Z34" s="3025">
        <v>143493</v>
      </c>
      <c r="AA34" s="3025">
        <v>144539</v>
      </c>
      <c r="AB34" s="3025">
        <v>148345</v>
      </c>
      <c r="AC34" s="3025">
        <v>152151</v>
      </c>
      <c r="AD34" s="3025">
        <v>155957</v>
      </c>
      <c r="AE34" s="3025">
        <v>151917</v>
      </c>
      <c r="AF34" s="3025">
        <v>153762</v>
      </c>
      <c r="AG34" s="3025">
        <v>154468</v>
      </c>
      <c r="AH34" s="3025">
        <v>155803</v>
      </c>
      <c r="AI34" s="3025">
        <v>156487</v>
      </c>
      <c r="AJ34" s="3025">
        <v>156887</v>
      </c>
      <c r="AK34" s="3025">
        <v>157668</v>
      </c>
      <c r="AL34" s="3025">
        <v>157180</v>
      </c>
      <c r="AM34" s="3025">
        <v>156670</v>
      </c>
      <c r="AN34" s="3025">
        <v>156533</v>
      </c>
      <c r="AO34" s="3025">
        <v>156672</v>
      </c>
      <c r="AP34" s="102">
        <v>156423</v>
      </c>
      <c r="AQ34" s="3051">
        <v>156180</v>
      </c>
      <c r="AR34" s="3051">
        <v>156441</v>
      </c>
      <c r="AS34" s="3051">
        <v>156576</v>
      </c>
      <c r="AT34" s="3051">
        <v>156575</v>
      </c>
      <c r="AU34" s="2230">
        <v>156375</v>
      </c>
      <c r="AV34" s="2230">
        <v>155805</v>
      </c>
      <c r="AW34" s="2230">
        <v>155140</v>
      </c>
      <c r="AX34" s="2230">
        <v>154217</v>
      </c>
      <c r="AY34" s="2230">
        <v>153467</v>
      </c>
      <c r="AZ34" s="2230">
        <v>152321</v>
      </c>
      <c r="BA34" s="2230">
        <v>151796</v>
      </c>
      <c r="BB34" s="2230">
        <v>151091</v>
      </c>
      <c r="BC34" s="2230">
        <f>'3市区町別人口推移'!AP25</f>
        <v>150085</v>
      </c>
      <c r="BD34" s="3035">
        <f>'3市区町別人口推移'!AQ25</f>
        <v>148952</v>
      </c>
      <c r="BE34" s="3283">
        <f t="shared" si="4"/>
        <v>-1133</v>
      </c>
      <c r="BF34" s="3285">
        <f t="shared" si="5"/>
        <v>-0.76064772544175308</v>
      </c>
    </row>
    <row r="35" spans="1:58">
      <c r="A35" s="2228" t="s">
        <v>22</v>
      </c>
      <c r="B35" s="3031">
        <v>33090</v>
      </c>
      <c r="C35" s="3031">
        <v>33789</v>
      </c>
      <c r="D35" s="3031">
        <v>34113</v>
      </c>
      <c r="E35" s="3031">
        <v>34438</v>
      </c>
      <c r="F35" s="3031">
        <v>34827</v>
      </c>
      <c r="G35" s="3025">
        <v>35261</v>
      </c>
      <c r="H35" s="3025">
        <v>35540</v>
      </c>
      <c r="I35" s="3025">
        <v>35747</v>
      </c>
      <c r="J35" s="3025">
        <v>36009</v>
      </c>
      <c r="K35" s="3025">
        <v>36275</v>
      </c>
      <c r="L35" s="3025">
        <v>36529</v>
      </c>
      <c r="M35" s="3025">
        <v>36895</v>
      </c>
      <c r="N35" s="3025">
        <v>37888</v>
      </c>
      <c r="O35" s="3025">
        <v>39134</v>
      </c>
      <c r="P35" s="3025">
        <v>39879</v>
      </c>
      <c r="Q35" s="3025">
        <v>40716</v>
      </c>
      <c r="R35" s="3025">
        <v>42932</v>
      </c>
      <c r="S35" s="3025">
        <v>46184</v>
      </c>
      <c r="T35" s="3025">
        <v>51824</v>
      </c>
      <c r="U35" s="3025">
        <v>59791</v>
      </c>
      <c r="V35" s="3025">
        <v>64560</v>
      </c>
      <c r="W35" s="3025">
        <v>70221</v>
      </c>
      <c r="X35" s="3025">
        <v>76350</v>
      </c>
      <c r="Y35" s="3025">
        <v>80542</v>
      </c>
      <c r="Z35" s="3025">
        <v>89935</v>
      </c>
      <c r="AA35" s="3025">
        <v>96279</v>
      </c>
      <c r="AB35" s="3025">
        <v>99959</v>
      </c>
      <c r="AC35" s="3025">
        <v>103639</v>
      </c>
      <c r="AD35" s="3025">
        <v>107318</v>
      </c>
      <c r="AE35" s="3025">
        <v>108645</v>
      </c>
      <c r="AF35" s="3025">
        <v>111737</v>
      </c>
      <c r="AG35" s="3025">
        <v>112628</v>
      </c>
      <c r="AH35" s="3025">
        <v>113099</v>
      </c>
      <c r="AI35" s="3025">
        <v>113440</v>
      </c>
      <c r="AJ35" s="3025">
        <v>113205</v>
      </c>
      <c r="AK35" s="3025">
        <v>113572</v>
      </c>
      <c r="AL35" s="3025">
        <v>113477</v>
      </c>
      <c r="AM35" s="3025">
        <v>113437</v>
      </c>
      <c r="AN35" s="3025">
        <v>113938</v>
      </c>
      <c r="AO35" s="3025">
        <v>114087</v>
      </c>
      <c r="AP35" s="102">
        <v>114216</v>
      </c>
      <c r="AQ35" s="3051">
        <v>114454</v>
      </c>
      <c r="AR35" s="3051">
        <v>113986</v>
      </c>
      <c r="AS35" s="3051">
        <v>113802</v>
      </c>
      <c r="AT35" s="3051">
        <v>113388</v>
      </c>
      <c r="AU35" s="2230">
        <v>112691</v>
      </c>
      <c r="AV35" s="2230">
        <v>112283</v>
      </c>
      <c r="AW35" s="2230">
        <v>112009</v>
      </c>
      <c r="AX35" s="2230">
        <v>111273</v>
      </c>
      <c r="AY35" s="2230">
        <v>110501</v>
      </c>
      <c r="AZ35" s="2230">
        <v>109238</v>
      </c>
      <c r="BA35" s="2230">
        <v>108023</v>
      </c>
      <c r="BB35" s="2230">
        <v>106819</v>
      </c>
      <c r="BC35" s="2230">
        <f>'3市区町別人口推移'!AP26</f>
        <v>105588</v>
      </c>
      <c r="BD35" s="3035">
        <f>'3市区町別人口推移'!AQ26</f>
        <v>104799</v>
      </c>
      <c r="BE35" s="3283">
        <f t="shared" si="4"/>
        <v>-789</v>
      </c>
      <c r="BF35" s="3285">
        <f t="shared" si="5"/>
        <v>-0.75286977929178711</v>
      </c>
    </row>
    <row r="36" spans="1:58">
      <c r="A36" s="2228" t="s">
        <v>23</v>
      </c>
      <c r="B36" s="3031">
        <v>7032</v>
      </c>
      <c r="C36" s="3031">
        <v>7234</v>
      </c>
      <c r="D36" s="3031">
        <v>7442</v>
      </c>
      <c r="E36" s="3031">
        <v>7631</v>
      </c>
      <c r="F36" s="3031">
        <v>7758</v>
      </c>
      <c r="G36" s="3025">
        <v>7940</v>
      </c>
      <c r="H36" s="3025">
        <v>8699</v>
      </c>
      <c r="I36" s="3025">
        <v>9239</v>
      </c>
      <c r="J36" s="3025">
        <v>9827</v>
      </c>
      <c r="K36" s="3025">
        <v>10809</v>
      </c>
      <c r="L36" s="3025">
        <v>11526</v>
      </c>
      <c r="M36" s="3025">
        <v>12035</v>
      </c>
      <c r="N36" s="3025">
        <v>12566</v>
      </c>
      <c r="O36" s="3025">
        <v>13131</v>
      </c>
      <c r="P36" s="3025">
        <v>13849</v>
      </c>
      <c r="Q36" s="3025">
        <v>14430</v>
      </c>
      <c r="R36" s="3025">
        <v>15069</v>
      </c>
      <c r="S36" s="3025">
        <v>15698</v>
      </c>
      <c r="T36" s="3025">
        <v>17503</v>
      </c>
      <c r="U36" s="3025">
        <v>20133</v>
      </c>
      <c r="V36" s="3025">
        <v>21558</v>
      </c>
      <c r="W36" s="3025">
        <v>22647</v>
      </c>
      <c r="X36" s="3025">
        <v>23460</v>
      </c>
      <c r="Y36" s="3025">
        <v>24395</v>
      </c>
      <c r="Z36" s="3025">
        <v>26016</v>
      </c>
      <c r="AA36" s="3025">
        <v>27130</v>
      </c>
      <c r="AB36" s="3025">
        <v>27582</v>
      </c>
      <c r="AC36" s="3025">
        <v>28034</v>
      </c>
      <c r="AD36" s="3025">
        <v>28486</v>
      </c>
      <c r="AE36" s="3025">
        <v>28701</v>
      </c>
      <c r="AF36" s="3025">
        <v>29094</v>
      </c>
      <c r="AG36" s="3025">
        <v>29156</v>
      </c>
      <c r="AH36" s="3025">
        <v>29286</v>
      </c>
      <c r="AI36" s="3025">
        <v>29297</v>
      </c>
      <c r="AJ36" s="3025">
        <v>29836</v>
      </c>
      <c r="AK36" s="3025">
        <v>30021</v>
      </c>
      <c r="AL36" s="3025">
        <v>30510</v>
      </c>
      <c r="AM36" s="3025">
        <v>31048</v>
      </c>
      <c r="AN36" s="3025">
        <v>31317</v>
      </c>
      <c r="AO36" s="3025">
        <v>31395</v>
      </c>
      <c r="AP36" s="102">
        <v>31739</v>
      </c>
      <c r="AQ36" s="3051">
        <v>31629</v>
      </c>
      <c r="AR36" s="3051">
        <v>31379</v>
      </c>
      <c r="AS36" s="3051">
        <v>31034</v>
      </c>
      <c r="AT36" s="3051">
        <v>30983</v>
      </c>
      <c r="AU36" s="2230">
        <v>30838</v>
      </c>
      <c r="AV36" s="2230">
        <v>30865</v>
      </c>
      <c r="AW36" s="2230">
        <v>30602</v>
      </c>
      <c r="AX36" s="2230">
        <v>30421</v>
      </c>
      <c r="AY36" s="2230">
        <v>30096</v>
      </c>
      <c r="AZ36" s="2230">
        <v>29680</v>
      </c>
      <c r="BA36" s="2230">
        <v>29244</v>
      </c>
      <c r="BB36" s="2230">
        <v>28749</v>
      </c>
      <c r="BC36" s="2230">
        <f>'3市区町別人口推移'!AP27</f>
        <v>28355</v>
      </c>
      <c r="BD36" s="3035">
        <f>'3市区町別人口推移'!AQ27</f>
        <v>27856</v>
      </c>
      <c r="BE36" s="3283">
        <f t="shared" si="4"/>
        <v>-499</v>
      </c>
      <c r="BF36" s="3285">
        <f t="shared" si="5"/>
        <v>-1.7913555427914993</v>
      </c>
    </row>
    <row r="37" spans="1:58">
      <c r="A37" s="2228" t="s">
        <v>7</v>
      </c>
      <c r="B37" s="3031">
        <f>SUM(B38:B42)</f>
        <v>450061</v>
      </c>
      <c r="C37" s="3031">
        <f t="shared" ref="C37:BD37" si="30">SUM(C38:C42)</f>
        <v>469451</v>
      </c>
      <c r="D37" s="3031">
        <f t="shared" si="30"/>
        <v>487248</v>
      </c>
      <c r="E37" s="3031">
        <f t="shared" si="30"/>
        <v>505481</v>
      </c>
      <c r="F37" s="3031">
        <f t="shared" si="30"/>
        <v>521751</v>
      </c>
      <c r="G37" s="3031">
        <f t="shared" si="30"/>
        <v>539675</v>
      </c>
      <c r="H37" s="3031">
        <f t="shared" si="30"/>
        <v>553329</v>
      </c>
      <c r="I37" s="3031">
        <f t="shared" si="30"/>
        <v>569657</v>
      </c>
      <c r="J37" s="3031">
        <f t="shared" si="30"/>
        <v>582684</v>
      </c>
      <c r="K37" s="3031">
        <f t="shared" si="30"/>
        <v>593295</v>
      </c>
      <c r="L37" s="3031">
        <f t="shared" si="30"/>
        <v>606701</v>
      </c>
      <c r="M37" s="3031">
        <f t="shared" si="30"/>
        <v>616772</v>
      </c>
      <c r="N37" s="3031">
        <f t="shared" si="30"/>
        <v>625857</v>
      </c>
      <c r="O37" s="3031">
        <f t="shared" si="30"/>
        <v>630553</v>
      </c>
      <c r="P37" s="3031">
        <f t="shared" si="30"/>
        <v>634495</v>
      </c>
      <c r="Q37" s="3031">
        <f t="shared" si="30"/>
        <v>641444</v>
      </c>
      <c r="R37" s="3031">
        <f t="shared" si="30"/>
        <v>645529</v>
      </c>
      <c r="S37" s="3031">
        <f t="shared" si="30"/>
        <v>649071</v>
      </c>
      <c r="T37" s="3031">
        <f t="shared" si="30"/>
        <v>653564</v>
      </c>
      <c r="U37" s="3031">
        <f t="shared" si="30"/>
        <v>660459</v>
      </c>
      <c r="V37" s="3031">
        <f t="shared" si="30"/>
        <v>665214</v>
      </c>
      <c r="W37" s="3031">
        <f t="shared" si="30"/>
        <v>674857</v>
      </c>
      <c r="X37" s="3031">
        <f t="shared" si="30"/>
        <v>683828</v>
      </c>
      <c r="Y37" s="3031">
        <f t="shared" si="30"/>
        <v>687005</v>
      </c>
      <c r="Z37" s="3031">
        <f t="shared" si="30"/>
        <v>701250</v>
      </c>
      <c r="AA37" s="3031">
        <f t="shared" si="30"/>
        <v>710765</v>
      </c>
      <c r="AB37" s="3031">
        <f t="shared" si="30"/>
        <v>714541</v>
      </c>
      <c r="AC37" s="3031">
        <f t="shared" si="30"/>
        <v>718317</v>
      </c>
      <c r="AD37" s="3031">
        <f t="shared" si="30"/>
        <v>722092</v>
      </c>
      <c r="AE37" s="3031">
        <f t="shared" si="30"/>
        <v>719054</v>
      </c>
      <c r="AF37" s="3031">
        <f t="shared" si="30"/>
        <v>721127</v>
      </c>
      <c r="AG37" s="3031">
        <f t="shared" si="30"/>
        <v>720929</v>
      </c>
      <c r="AH37" s="3031">
        <f t="shared" si="30"/>
        <v>720261</v>
      </c>
      <c r="AI37" s="3031">
        <f t="shared" si="30"/>
        <v>718931</v>
      </c>
      <c r="AJ37" s="3031">
        <f t="shared" si="30"/>
        <v>718969</v>
      </c>
      <c r="AK37" s="3031">
        <f t="shared" si="30"/>
        <v>718429</v>
      </c>
      <c r="AL37" s="3031">
        <f t="shared" si="30"/>
        <v>717046</v>
      </c>
      <c r="AM37" s="3031">
        <f t="shared" si="30"/>
        <v>716411</v>
      </c>
      <c r="AN37" s="3031">
        <f t="shared" si="30"/>
        <v>716151</v>
      </c>
      <c r="AO37" s="3031">
        <f t="shared" si="30"/>
        <v>716490</v>
      </c>
      <c r="AP37" s="3031">
        <f t="shared" si="30"/>
        <v>716006</v>
      </c>
      <c r="AQ37" s="3031">
        <f t="shared" si="30"/>
        <v>717190</v>
      </c>
      <c r="AR37" s="3031">
        <f t="shared" si="30"/>
        <v>717657</v>
      </c>
      <c r="AS37" s="3031">
        <f t="shared" si="30"/>
        <v>717454</v>
      </c>
      <c r="AT37" s="3031">
        <f t="shared" si="30"/>
        <v>716995</v>
      </c>
      <c r="AU37" s="3031">
        <f t="shared" si="30"/>
        <v>716633</v>
      </c>
      <c r="AV37" s="3031">
        <f t="shared" si="30"/>
        <v>716193</v>
      </c>
      <c r="AW37" s="3031">
        <f t="shared" si="30"/>
        <v>716619</v>
      </c>
      <c r="AX37" s="3031">
        <f t="shared" si="30"/>
        <v>717027</v>
      </c>
      <c r="AY37" s="3031">
        <f t="shared" si="30"/>
        <v>716763</v>
      </c>
      <c r="AZ37" s="3031">
        <f t="shared" si="30"/>
        <v>716073</v>
      </c>
      <c r="BA37" s="3031">
        <f t="shared" si="30"/>
        <v>714287</v>
      </c>
      <c r="BB37" s="3031">
        <f t="shared" si="30"/>
        <v>712440</v>
      </c>
      <c r="BC37" s="3031">
        <f t="shared" ref="BC37" si="31">SUM(BC38:BC42)</f>
        <v>711496</v>
      </c>
      <c r="BD37" s="3035">
        <f>'3市区町別人口推移'!AQ28</f>
        <v>709400</v>
      </c>
      <c r="BE37" s="3283">
        <f t="shared" si="4"/>
        <v>-2096</v>
      </c>
      <c r="BF37" s="3285">
        <f t="shared" si="5"/>
        <v>-0.29546095291795887</v>
      </c>
    </row>
    <row r="38" spans="1:58">
      <c r="A38" s="2228" t="s">
        <v>24</v>
      </c>
      <c r="B38" s="3031">
        <v>206561</v>
      </c>
      <c r="C38" s="3031">
        <v>214164</v>
      </c>
      <c r="D38" s="3031">
        <v>221077</v>
      </c>
      <c r="E38" s="3031">
        <v>225826</v>
      </c>
      <c r="F38" s="3031">
        <v>230015</v>
      </c>
      <c r="G38" s="3025">
        <v>235879</v>
      </c>
      <c r="H38" s="3025">
        <v>239193</v>
      </c>
      <c r="I38" s="3025">
        <v>243894</v>
      </c>
      <c r="J38" s="3025">
        <v>247799</v>
      </c>
      <c r="K38" s="3025">
        <v>251071</v>
      </c>
      <c r="L38" s="3025">
        <v>254869</v>
      </c>
      <c r="M38" s="3025">
        <v>258096</v>
      </c>
      <c r="N38" s="3025">
        <v>261076</v>
      </c>
      <c r="O38" s="3025">
        <v>261340</v>
      </c>
      <c r="P38" s="3025">
        <v>261664</v>
      </c>
      <c r="Q38" s="3025">
        <v>263363</v>
      </c>
      <c r="R38" s="3025">
        <v>263522</v>
      </c>
      <c r="S38" s="3025">
        <v>264105</v>
      </c>
      <c r="T38" s="3025">
        <v>265746</v>
      </c>
      <c r="U38" s="3025">
        <v>269250</v>
      </c>
      <c r="V38" s="3025">
        <v>270722</v>
      </c>
      <c r="W38" s="3025">
        <v>275427</v>
      </c>
      <c r="X38" s="3025">
        <v>278434</v>
      </c>
      <c r="Y38" s="3025">
        <v>278956</v>
      </c>
      <c r="Z38" s="3025">
        <v>283824</v>
      </c>
      <c r="AA38" s="3025">
        <v>287606</v>
      </c>
      <c r="AB38" s="3025">
        <v>289805</v>
      </c>
      <c r="AC38" s="3025">
        <v>292004</v>
      </c>
      <c r="AD38" s="3025">
        <v>294203</v>
      </c>
      <c r="AE38" s="3025">
        <v>292014</v>
      </c>
      <c r="AF38" s="3025">
        <v>293117</v>
      </c>
      <c r="AG38" s="3025">
        <v>292749</v>
      </c>
      <c r="AH38" s="3025">
        <v>291857</v>
      </c>
      <c r="AI38" s="3025">
        <v>291241</v>
      </c>
      <c r="AJ38" s="3025">
        <v>291445</v>
      </c>
      <c r="AK38" s="3025">
        <v>291027</v>
      </c>
      <c r="AL38" s="3025">
        <v>290481</v>
      </c>
      <c r="AM38" s="3025">
        <v>290620</v>
      </c>
      <c r="AN38" s="3025">
        <v>290502</v>
      </c>
      <c r="AO38" s="3025">
        <v>290973</v>
      </c>
      <c r="AP38" s="102">
        <v>290959</v>
      </c>
      <c r="AQ38" s="3051">
        <v>291115</v>
      </c>
      <c r="AR38" s="3051">
        <v>291176</v>
      </c>
      <c r="AS38" s="3051">
        <v>291687</v>
      </c>
      <c r="AT38" s="3051">
        <v>292394</v>
      </c>
      <c r="AU38" s="2230">
        <v>293409</v>
      </c>
      <c r="AV38" s="2230">
        <v>294478</v>
      </c>
      <c r="AW38" s="2230">
        <v>297443</v>
      </c>
      <c r="AX38" s="2230">
        <v>300222</v>
      </c>
      <c r="AY38" s="2230">
        <v>302163</v>
      </c>
      <c r="AZ38" s="2230">
        <v>303601</v>
      </c>
      <c r="BA38" s="2230">
        <v>303823</v>
      </c>
      <c r="BB38" s="2230">
        <v>304564</v>
      </c>
      <c r="BC38" s="2230">
        <f>'3市区町別人口推移'!AP29</f>
        <v>305880</v>
      </c>
      <c r="BD38" s="3035">
        <f>'3市区町別人口推移'!AQ29</f>
        <v>306453</v>
      </c>
      <c r="BE38" s="3284">
        <f t="shared" si="4"/>
        <v>573</v>
      </c>
      <c r="BF38" s="3285">
        <f t="shared" si="5"/>
        <v>0.18697810104649001</v>
      </c>
    </row>
    <row r="39" spans="1:58">
      <c r="A39" s="2228" t="s">
        <v>25</v>
      </c>
      <c r="B39" s="3031">
        <v>140344</v>
      </c>
      <c r="C39" s="3031">
        <v>149551</v>
      </c>
      <c r="D39" s="3031">
        <v>157757</v>
      </c>
      <c r="E39" s="3031">
        <v>167042</v>
      </c>
      <c r="F39" s="3031">
        <v>174692</v>
      </c>
      <c r="G39" s="3025">
        <v>183280</v>
      </c>
      <c r="H39" s="3025">
        <v>190081</v>
      </c>
      <c r="I39" s="3025">
        <v>197086</v>
      </c>
      <c r="J39" s="3025">
        <v>202451</v>
      </c>
      <c r="K39" s="3025">
        <v>206442</v>
      </c>
      <c r="L39" s="3025">
        <v>212233</v>
      </c>
      <c r="M39" s="3025">
        <v>216001</v>
      </c>
      <c r="N39" s="3025">
        <v>219001</v>
      </c>
      <c r="O39" s="3025">
        <v>221911</v>
      </c>
      <c r="P39" s="3025">
        <v>224295</v>
      </c>
      <c r="Q39" s="3025">
        <v>227311</v>
      </c>
      <c r="R39" s="3025">
        <v>230575</v>
      </c>
      <c r="S39" s="3025">
        <v>233162</v>
      </c>
      <c r="T39" s="3025">
        <v>235595</v>
      </c>
      <c r="U39" s="3025">
        <v>237304</v>
      </c>
      <c r="V39" s="3025">
        <v>239803</v>
      </c>
      <c r="W39" s="3025">
        <v>243309</v>
      </c>
      <c r="X39" s="3025">
        <v>247688</v>
      </c>
      <c r="Y39" s="3025">
        <v>249785</v>
      </c>
      <c r="Z39" s="3025">
        <v>256415</v>
      </c>
      <c r="AA39" s="3025">
        <v>260567</v>
      </c>
      <c r="AB39" s="3025">
        <v>261998</v>
      </c>
      <c r="AC39" s="3025">
        <v>263429</v>
      </c>
      <c r="AD39" s="3025">
        <v>264860</v>
      </c>
      <c r="AE39" s="3025">
        <v>265049</v>
      </c>
      <c r="AF39" s="3025">
        <v>266170</v>
      </c>
      <c r="AG39" s="3025">
        <v>266360</v>
      </c>
      <c r="AH39" s="3025">
        <v>266624</v>
      </c>
      <c r="AI39" s="3025">
        <v>266554</v>
      </c>
      <c r="AJ39" s="3025">
        <v>266914</v>
      </c>
      <c r="AK39" s="3025">
        <v>267100</v>
      </c>
      <c r="AL39" s="3025">
        <v>266765</v>
      </c>
      <c r="AM39" s="3025">
        <v>266643</v>
      </c>
      <c r="AN39" s="3025">
        <v>266780</v>
      </c>
      <c r="AO39" s="3025">
        <v>266969</v>
      </c>
      <c r="AP39" s="102">
        <v>266937</v>
      </c>
      <c r="AQ39" s="3051">
        <v>268223</v>
      </c>
      <c r="AR39" s="3051">
        <v>268965</v>
      </c>
      <c r="AS39" s="3051">
        <v>268915</v>
      </c>
      <c r="AT39" s="3051">
        <v>268192</v>
      </c>
      <c r="AU39" s="2230">
        <v>267435</v>
      </c>
      <c r="AV39" s="2230">
        <v>266412</v>
      </c>
      <c r="AW39" s="2230">
        <v>264991</v>
      </c>
      <c r="AX39" s="2230">
        <v>263600</v>
      </c>
      <c r="AY39" s="2230">
        <v>262178</v>
      </c>
      <c r="AZ39" s="2230">
        <v>260878</v>
      </c>
      <c r="BA39" s="2230">
        <v>259603</v>
      </c>
      <c r="BB39" s="2230">
        <v>257948</v>
      </c>
      <c r="BC39" s="2230">
        <f>'3市区町別人口推移'!AP30</f>
        <v>256483</v>
      </c>
      <c r="BD39" s="3035">
        <f>'3市区町別人口推移'!AQ30</f>
        <v>254947</v>
      </c>
      <c r="BE39" s="3283">
        <f t="shared" si="4"/>
        <v>-1536</v>
      </c>
      <c r="BF39" s="3285">
        <f t="shared" si="5"/>
        <v>-0.6024781621278148</v>
      </c>
    </row>
    <row r="40" spans="1:58">
      <c r="A40" s="2228" t="s">
        <v>26</v>
      </c>
      <c r="B40" s="3031">
        <v>68900</v>
      </c>
      <c r="C40" s="3031">
        <v>70451</v>
      </c>
      <c r="D40" s="3031">
        <v>71351</v>
      </c>
      <c r="E40" s="3031">
        <v>73304</v>
      </c>
      <c r="F40" s="3031">
        <v>75444</v>
      </c>
      <c r="G40" s="3025">
        <v>77080</v>
      </c>
      <c r="H40" s="3025">
        <v>78135</v>
      </c>
      <c r="I40" s="3025">
        <v>80233</v>
      </c>
      <c r="J40" s="3025">
        <v>81928</v>
      </c>
      <c r="K40" s="3025">
        <v>83786</v>
      </c>
      <c r="L40" s="3025">
        <v>85463</v>
      </c>
      <c r="M40" s="3025">
        <v>86886</v>
      </c>
      <c r="N40" s="3025">
        <v>88732</v>
      </c>
      <c r="O40" s="3025">
        <v>89606</v>
      </c>
      <c r="P40" s="3025">
        <v>90240</v>
      </c>
      <c r="Q40" s="3025">
        <v>91434</v>
      </c>
      <c r="R40" s="3025">
        <v>91805</v>
      </c>
      <c r="S40" s="3025">
        <v>92021</v>
      </c>
      <c r="T40" s="3025">
        <v>92043</v>
      </c>
      <c r="U40" s="3025">
        <v>92905</v>
      </c>
      <c r="V40" s="3025">
        <v>93273</v>
      </c>
      <c r="W40" s="3025">
        <v>93914</v>
      </c>
      <c r="X40" s="3025">
        <v>94942</v>
      </c>
      <c r="Y40" s="3025">
        <v>95016</v>
      </c>
      <c r="Z40" s="3025">
        <v>96760</v>
      </c>
      <c r="AA40" s="3025">
        <v>97632</v>
      </c>
      <c r="AB40" s="3025">
        <v>97422</v>
      </c>
      <c r="AC40" s="3025">
        <v>97213</v>
      </c>
      <c r="AD40" s="3025">
        <v>97003</v>
      </c>
      <c r="AE40" s="3025">
        <v>96343</v>
      </c>
      <c r="AF40" s="3025">
        <v>96020</v>
      </c>
      <c r="AG40" s="3025">
        <v>95888</v>
      </c>
      <c r="AH40" s="3025">
        <v>95963</v>
      </c>
      <c r="AI40" s="3025">
        <v>95526</v>
      </c>
      <c r="AJ40" s="3025">
        <v>95055</v>
      </c>
      <c r="AK40" s="3025">
        <v>94813</v>
      </c>
      <c r="AL40" s="3025">
        <v>94564</v>
      </c>
      <c r="AM40" s="3025">
        <v>94081</v>
      </c>
      <c r="AN40" s="3025">
        <v>94043</v>
      </c>
      <c r="AO40" s="3025">
        <v>94084</v>
      </c>
      <c r="AP40" s="102">
        <v>93901</v>
      </c>
      <c r="AQ40" s="3051">
        <v>93286</v>
      </c>
      <c r="AR40" s="3051">
        <v>92662</v>
      </c>
      <c r="AS40" s="3051">
        <v>91942</v>
      </c>
      <c r="AT40" s="3051">
        <v>91497</v>
      </c>
      <c r="AU40" s="2230">
        <v>91030</v>
      </c>
      <c r="AV40" s="2230">
        <v>90644</v>
      </c>
      <c r="AW40" s="2230">
        <v>89817</v>
      </c>
      <c r="AX40" s="2230">
        <v>89090</v>
      </c>
      <c r="AY40" s="2230">
        <v>88402</v>
      </c>
      <c r="AZ40" s="2230">
        <v>87722</v>
      </c>
      <c r="BA40" s="2230">
        <v>86984</v>
      </c>
      <c r="BB40" s="2230">
        <v>86185</v>
      </c>
      <c r="BC40" s="2230">
        <f>'3市区町別人口推移'!AP31</f>
        <v>85368</v>
      </c>
      <c r="BD40" s="3035">
        <f>'3市区町別人口推移'!AQ31</f>
        <v>84369</v>
      </c>
      <c r="BE40" s="3283">
        <f t="shared" si="4"/>
        <v>-999</v>
      </c>
      <c r="BF40" s="3285">
        <f t="shared" si="5"/>
        <v>-1.1840842015432209</v>
      </c>
    </row>
    <row r="41" spans="1:58">
      <c r="A41" s="2228" t="s">
        <v>27</v>
      </c>
      <c r="B41" s="3031">
        <v>21140</v>
      </c>
      <c r="C41" s="3031">
        <v>21536</v>
      </c>
      <c r="D41" s="3031">
        <v>22053</v>
      </c>
      <c r="E41" s="3031">
        <v>22534</v>
      </c>
      <c r="F41" s="3031">
        <v>22968</v>
      </c>
      <c r="G41" s="3025">
        <v>23425</v>
      </c>
      <c r="H41" s="3025">
        <v>24245</v>
      </c>
      <c r="I41" s="3025">
        <v>25023</v>
      </c>
      <c r="J41" s="3025">
        <v>25617</v>
      </c>
      <c r="K41" s="3025">
        <v>26772</v>
      </c>
      <c r="L41" s="3025">
        <v>27609</v>
      </c>
      <c r="M41" s="3025">
        <v>28410</v>
      </c>
      <c r="N41" s="3025">
        <v>28775</v>
      </c>
      <c r="O41" s="3025">
        <v>28856</v>
      </c>
      <c r="P41" s="3025">
        <v>29185</v>
      </c>
      <c r="Q41" s="3025">
        <v>29579</v>
      </c>
      <c r="R41" s="3025">
        <v>29671</v>
      </c>
      <c r="S41" s="3025">
        <v>30007</v>
      </c>
      <c r="T41" s="3025">
        <v>30232</v>
      </c>
      <c r="U41" s="3025">
        <v>30398</v>
      </c>
      <c r="V41" s="3025">
        <v>30603</v>
      </c>
      <c r="W41" s="3025">
        <v>30741</v>
      </c>
      <c r="X41" s="3025">
        <v>30956</v>
      </c>
      <c r="Y41" s="3025">
        <v>30949</v>
      </c>
      <c r="Z41" s="3025">
        <v>31222</v>
      </c>
      <c r="AA41" s="3025">
        <v>31377</v>
      </c>
      <c r="AB41" s="3025">
        <v>31511</v>
      </c>
      <c r="AC41" s="3025">
        <v>31644</v>
      </c>
      <c r="AD41" s="3025">
        <v>31778</v>
      </c>
      <c r="AE41" s="3025">
        <v>31919</v>
      </c>
      <c r="AF41" s="3025">
        <v>32054</v>
      </c>
      <c r="AG41" s="3025">
        <v>32169</v>
      </c>
      <c r="AH41" s="3025">
        <v>32090</v>
      </c>
      <c r="AI41" s="3025">
        <v>32045</v>
      </c>
      <c r="AJ41" s="3025">
        <v>31966</v>
      </c>
      <c r="AK41" s="3025">
        <v>31944</v>
      </c>
      <c r="AL41" s="3025">
        <v>31756</v>
      </c>
      <c r="AM41" s="3025">
        <v>31625</v>
      </c>
      <c r="AN41" s="3025">
        <v>31461</v>
      </c>
      <c r="AO41" s="3025">
        <v>31209</v>
      </c>
      <c r="AP41" s="102">
        <v>31026</v>
      </c>
      <c r="AQ41" s="3051">
        <v>31061</v>
      </c>
      <c r="AR41" s="3051">
        <v>31036</v>
      </c>
      <c r="AS41" s="3051">
        <v>31074</v>
      </c>
      <c r="AT41" s="3051">
        <v>31047</v>
      </c>
      <c r="AU41" s="2230">
        <v>31020</v>
      </c>
      <c r="AV41" s="2230">
        <v>30878</v>
      </c>
      <c r="AW41" s="2230">
        <v>30686</v>
      </c>
      <c r="AX41" s="2230">
        <v>30521</v>
      </c>
      <c r="AY41" s="2230">
        <v>30410</v>
      </c>
      <c r="AZ41" s="2230">
        <v>30268</v>
      </c>
      <c r="BA41" s="2230">
        <v>30117</v>
      </c>
      <c r="BB41" s="2230">
        <v>30004</v>
      </c>
      <c r="BC41" s="2230">
        <f>'3市区町別人口推移'!AP32</f>
        <v>29950</v>
      </c>
      <c r="BD41" s="3035">
        <f>'3市区町別人口推移'!AQ32</f>
        <v>29912</v>
      </c>
      <c r="BE41" s="3283">
        <f t="shared" si="4"/>
        <v>-38</v>
      </c>
      <c r="BF41" s="3285">
        <f t="shared" si="5"/>
        <v>-0.12703931532495319</v>
      </c>
    </row>
    <row r="42" spans="1:58">
      <c r="A42" s="2228" t="s">
        <v>28</v>
      </c>
      <c r="B42" s="3031">
        <v>13116</v>
      </c>
      <c r="C42" s="3031">
        <v>13749</v>
      </c>
      <c r="D42" s="3031">
        <v>15010</v>
      </c>
      <c r="E42" s="3031">
        <v>16775</v>
      </c>
      <c r="F42" s="3031">
        <v>18632</v>
      </c>
      <c r="G42" s="3025">
        <v>20011</v>
      </c>
      <c r="H42" s="3025">
        <v>21675</v>
      </c>
      <c r="I42" s="3025">
        <v>23421</v>
      </c>
      <c r="J42" s="3025">
        <v>24889</v>
      </c>
      <c r="K42" s="3025">
        <v>25224</v>
      </c>
      <c r="L42" s="3025">
        <v>26527</v>
      </c>
      <c r="M42" s="3025">
        <v>27379</v>
      </c>
      <c r="N42" s="3025">
        <v>28273</v>
      </c>
      <c r="O42" s="3025">
        <v>28840</v>
      </c>
      <c r="P42" s="3025">
        <v>29111</v>
      </c>
      <c r="Q42" s="3025">
        <v>29757</v>
      </c>
      <c r="R42" s="3025">
        <v>29956</v>
      </c>
      <c r="S42" s="3025">
        <v>29776</v>
      </c>
      <c r="T42" s="3025">
        <v>29948</v>
      </c>
      <c r="U42" s="3025">
        <v>30602</v>
      </c>
      <c r="V42" s="3025">
        <v>30813</v>
      </c>
      <c r="W42" s="3025">
        <v>31466</v>
      </c>
      <c r="X42" s="3025">
        <v>31808</v>
      </c>
      <c r="Y42" s="3025">
        <v>32299</v>
      </c>
      <c r="Z42" s="3025">
        <v>33029</v>
      </c>
      <c r="AA42" s="3025">
        <v>33583</v>
      </c>
      <c r="AB42" s="3025">
        <v>33805</v>
      </c>
      <c r="AC42" s="3025">
        <v>34027</v>
      </c>
      <c r="AD42" s="3025">
        <v>34248</v>
      </c>
      <c r="AE42" s="3025">
        <v>33729</v>
      </c>
      <c r="AF42" s="3025">
        <v>33766</v>
      </c>
      <c r="AG42" s="3025">
        <v>33763</v>
      </c>
      <c r="AH42" s="3025">
        <v>33727</v>
      </c>
      <c r="AI42" s="3025">
        <v>33565</v>
      </c>
      <c r="AJ42" s="3025">
        <v>33589</v>
      </c>
      <c r="AK42" s="3025">
        <v>33545</v>
      </c>
      <c r="AL42" s="3025">
        <v>33480</v>
      </c>
      <c r="AM42" s="3025">
        <v>33442</v>
      </c>
      <c r="AN42" s="3025">
        <v>33365</v>
      </c>
      <c r="AO42" s="3025">
        <v>33255</v>
      </c>
      <c r="AP42" s="102">
        <v>33183</v>
      </c>
      <c r="AQ42" s="3051">
        <v>33505</v>
      </c>
      <c r="AR42" s="3051">
        <v>33818</v>
      </c>
      <c r="AS42" s="3051">
        <v>33836</v>
      </c>
      <c r="AT42" s="3051">
        <v>33865</v>
      </c>
      <c r="AU42" s="2230">
        <v>33739</v>
      </c>
      <c r="AV42" s="2230">
        <v>33781</v>
      </c>
      <c r="AW42" s="2230">
        <v>33682</v>
      </c>
      <c r="AX42" s="2230">
        <v>33594</v>
      </c>
      <c r="AY42" s="2230">
        <v>33610</v>
      </c>
      <c r="AZ42" s="2230">
        <v>33604</v>
      </c>
      <c r="BA42" s="2230">
        <v>33760</v>
      </c>
      <c r="BB42" s="2230">
        <v>33739</v>
      </c>
      <c r="BC42" s="2230">
        <f>'3市区町別人口推移'!AP33</f>
        <v>33815</v>
      </c>
      <c r="BD42" s="3035">
        <f>'3市区町別人口推移'!AQ33</f>
        <v>33719</v>
      </c>
      <c r="BE42" s="3283">
        <f t="shared" si="4"/>
        <v>-96</v>
      </c>
      <c r="BF42" s="3285">
        <f t="shared" si="5"/>
        <v>-0.28470595213381178</v>
      </c>
    </row>
    <row r="43" spans="1:58">
      <c r="A43" s="2228" t="s">
        <v>8</v>
      </c>
      <c r="B43" s="3031">
        <f>SUM(B44:B49)</f>
        <v>239443</v>
      </c>
      <c r="C43" s="3031">
        <f t="shared" ref="C43:BD43" si="32">SUM(C44:C49)</f>
        <v>241216</v>
      </c>
      <c r="D43" s="3031">
        <f t="shared" si="32"/>
        <v>245679</v>
      </c>
      <c r="E43" s="3031">
        <f t="shared" si="32"/>
        <v>250461</v>
      </c>
      <c r="F43" s="3031">
        <f t="shared" si="32"/>
        <v>255350</v>
      </c>
      <c r="G43" s="3031">
        <f t="shared" si="32"/>
        <v>259327</v>
      </c>
      <c r="H43" s="3031">
        <f t="shared" si="32"/>
        <v>264947</v>
      </c>
      <c r="I43" s="3031">
        <f t="shared" si="32"/>
        <v>269272</v>
      </c>
      <c r="J43" s="3031">
        <f t="shared" si="32"/>
        <v>273059</v>
      </c>
      <c r="K43" s="3031">
        <f t="shared" si="32"/>
        <v>275602</v>
      </c>
      <c r="L43" s="3031">
        <f t="shared" si="32"/>
        <v>279672</v>
      </c>
      <c r="M43" s="3031">
        <f t="shared" si="32"/>
        <v>282371</v>
      </c>
      <c r="N43" s="3031">
        <f t="shared" si="32"/>
        <v>284662</v>
      </c>
      <c r="O43" s="3031">
        <f t="shared" si="32"/>
        <v>286543</v>
      </c>
      <c r="P43" s="3031">
        <f t="shared" si="32"/>
        <v>287852</v>
      </c>
      <c r="Q43" s="3031">
        <f t="shared" si="32"/>
        <v>289898</v>
      </c>
      <c r="R43" s="3031">
        <f t="shared" si="32"/>
        <v>290166</v>
      </c>
      <c r="S43" s="3031">
        <f t="shared" si="32"/>
        <v>290394</v>
      </c>
      <c r="T43" s="3031">
        <f t="shared" si="32"/>
        <v>291243</v>
      </c>
      <c r="U43" s="3031">
        <f t="shared" si="32"/>
        <v>291957</v>
      </c>
      <c r="V43" s="3031">
        <f t="shared" si="32"/>
        <v>292471</v>
      </c>
      <c r="W43" s="3031">
        <f t="shared" si="32"/>
        <v>293510</v>
      </c>
      <c r="X43" s="3031">
        <f t="shared" si="32"/>
        <v>294496</v>
      </c>
      <c r="Y43" s="3031">
        <f t="shared" si="32"/>
        <v>293455</v>
      </c>
      <c r="Z43" s="3031">
        <f t="shared" si="32"/>
        <v>296395</v>
      </c>
      <c r="AA43" s="3031">
        <f t="shared" si="32"/>
        <v>298004</v>
      </c>
      <c r="AB43" s="3031">
        <f t="shared" si="32"/>
        <v>298551</v>
      </c>
      <c r="AC43" s="3031">
        <f t="shared" si="32"/>
        <v>299096</v>
      </c>
      <c r="AD43" s="3031">
        <f t="shared" si="32"/>
        <v>299639</v>
      </c>
      <c r="AE43" s="3031">
        <f t="shared" si="32"/>
        <v>298312</v>
      </c>
      <c r="AF43" s="3031">
        <f t="shared" si="32"/>
        <v>298390</v>
      </c>
      <c r="AG43" s="3031">
        <f t="shared" si="32"/>
        <v>297278</v>
      </c>
      <c r="AH43" s="3031">
        <f t="shared" si="32"/>
        <v>296040</v>
      </c>
      <c r="AI43" s="3031">
        <f t="shared" si="32"/>
        <v>294504</v>
      </c>
      <c r="AJ43" s="3031">
        <f t="shared" si="32"/>
        <v>293073</v>
      </c>
      <c r="AK43" s="3031">
        <f t="shared" si="32"/>
        <v>291745</v>
      </c>
      <c r="AL43" s="3031">
        <f t="shared" si="32"/>
        <v>290241</v>
      </c>
      <c r="AM43" s="3031">
        <f t="shared" si="32"/>
        <v>288797</v>
      </c>
      <c r="AN43" s="3031">
        <f t="shared" si="32"/>
        <v>287562</v>
      </c>
      <c r="AO43" s="3031">
        <f t="shared" si="32"/>
        <v>286164</v>
      </c>
      <c r="AP43" s="3031">
        <f t="shared" si="32"/>
        <v>284769</v>
      </c>
      <c r="AQ43" s="3031">
        <f t="shared" si="32"/>
        <v>282699</v>
      </c>
      <c r="AR43" s="3031">
        <f t="shared" si="32"/>
        <v>280525</v>
      </c>
      <c r="AS43" s="3031">
        <f t="shared" si="32"/>
        <v>277724</v>
      </c>
      <c r="AT43" s="3031">
        <f t="shared" si="32"/>
        <v>275005</v>
      </c>
      <c r="AU43" s="3031">
        <f t="shared" si="32"/>
        <v>272447</v>
      </c>
      <c r="AV43" s="3031">
        <f t="shared" si="32"/>
        <v>271221</v>
      </c>
      <c r="AW43" s="3031">
        <f t="shared" si="32"/>
        <v>269613</v>
      </c>
      <c r="AX43" s="3031">
        <f t="shared" si="32"/>
        <v>268123</v>
      </c>
      <c r="AY43" s="3031">
        <f t="shared" si="32"/>
        <v>266277</v>
      </c>
      <c r="AZ43" s="3031">
        <f t="shared" si="32"/>
        <v>264135</v>
      </c>
      <c r="BA43" s="3031">
        <f t="shared" si="32"/>
        <v>260742</v>
      </c>
      <c r="BB43" s="3031">
        <f t="shared" si="32"/>
        <v>258193</v>
      </c>
      <c r="BC43" s="3031">
        <f t="shared" ref="BC43" si="33">SUM(BC44:BC49)</f>
        <v>255530</v>
      </c>
      <c r="BD43" s="3035">
        <f>'3市区町別人口推移'!AQ34</f>
        <v>252739</v>
      </c>
      <c r="BE43" s="3283">
        <f t="shared" si="4"/>
        <v>-2791</v>
      </c>
      <c r="BF43" s="3285">
        <f t="shared" si="5"/>
        <v>-1.1043012752285954</v>
      </c>
    </row>
    <row r="44" spans="1:58">
      <c r="A44" s="2228" t="s">
        <v>80</v>
      </c>
      <c r="B44" s="3031">
        <v>45964</v>
      </c>
      <c r="C44" s="3031">
        <v>45814</v>
      </c>
      <c r="D44" s="3031">
        <v>45952</v>
      </c>
      <c r="E44" s="3031">
        <v>46345</v>
      </c>
      <c r="F44" s="3031">
        <v>46138</v>
      </c>
      <c r="G44" s="3025">
        <v>46182</v>
      </c>
      <c r="H44" s="3025">
        <v>46215</v>
      </c>
      <c r="I44" s="3025">
        <v>46237</v>
      </c>
      <c r="J44" s="3025">
        <v>46332</v>
      </c>
      <c r="K44" s="3025">
        <v>46340</v>
      </c>
      <c r="L44" s="3025">
        <v>46380</v>
      </c>
      <c r="M44" s="3025">
        <v>46513</v>
      </c>
      <c r="N44" s="3025">
        <v>46600</v>
      </c>
      <c r="O44" s="3025">
        <v>46666</v>
      </c>
      <c r="P44" s="3025">
        <v>46788</v>
      </c>
      <c r="Q44" s="3025">
        <v>46889</v>
      </c>
      <c r="R44" s="3025">
        <v>46841</v>
      </c>
      <c r="S44" s="3025">
        <v>46571</v>
      </c>
      <c r="T44" s="3025">
        <v>46484</v>
      </c>
      <c r="U44" s="3025">
        <v>46354</v>
      </c>
      <c r="V44" s="3025">
        <v>46220</v>
      </c>
      <c r="W44" s="3025">
        <v>46186</v>
      </c>
      <c r="X44" s="3025">
        <v>46269</v>
      </c>
      <c r="Y44" s="3025">
        <v>46156</v>
      </c>
      <c r="Z44" s="3025">
        <v>46315</v>
      </c>
      <c r="AA44" s="3025">
        <v>46339</v>
      </c>
      <c r="AB44" s="3025">
        <v>46319</v>
      </c>
      <c r="AC44" s="3025">
        <v>46299</v>
      </c>
      <c r="AD44" s="3025">
        <v>46279</v>
      </c>
      <c r="AE44" s="3025">
        <v>45842</v>
      </c>
      <c r="AF44" s="3025">
        <v>45718</v>
      </c>
      <c r="AG44" s="3025">
        <v>45395</v>
      </c>
      <c r="AH44" s="3025">
        <v>45020</v>
      </c>
      <c r="AI44" s="3025">
        <v>44644</v>
      </c>
      <c r="AJ44" s="3025">
        <v>44306</v>
      </c>
      <c r="AK44" s="3025">
        <v>43953</v>
      </c>
      <c r="AL44" s="3025">
        <v>43736</v>
      </c>
      <c r="AM44" s="3025">
        <v>43407</v>
      </c>
      <c r="AN44" s="3025">
        <v>43178</v>
      </c>
      <c r="AO44" s="3025">
        <v>43032</v>
      </c>
      <c r="AP44" s="102">
        <v>42802</v>
      </c>
      <c r="AQ44" s="3051">
        <v>42453</v>
      </c>
      <c r="AR44" s="3051">
        <v>42107</v>
      </c>
      <c r="AS44" s="3051">
        <v>41758</v>
      </c>
      <c r="AT44" s="3051">
        <v>41307</v>
      </c>
      <c r="AU44" s="2230">
        <v>40866</v>
      </c>
      <c r="AV44" s="2230">
        <v>40455</v>
      </c>
      <c r="AW44" s="2230">
        <v>39946</v>
      </c>
      <c r="AX44" s="2230">
        <v>39600</v>
      </c>
      <c r="AY44" s="2230">
        <v>39132</v>
      </c>
      <c r="AZ44" s="2230">
        <v>38673</v>
      </c>
      <c r="BA44" s="2230">
        <v>38002</v>
      </c>
      <c r="BB44" s="2230">
        <v>37477</v>
      </c>
      <c r="BC44" s="2230">
        <f>'3市区町別人口推移'!AP35</f>
        <v>36970</v>
      </c>
      <c r="BD44" s="3035">
        <f>'3市区町別人口推移'!AQ35</f>
        <v>36463</v>
      </c>
      <c r="BE44" s="3283">
        <f t="shared" si="4"/>
        <v>-507</v>
      </c>
      <c r="BF44" s="3285">
        <f t="shared" si="5"/>
        <v>-1.3904505937525711</v>
      </c>
    </row>
    <row r="45" spans="1:58">
      <c r="A45" s="2228" t="s">
        <v>81</v>
      </c>
      <c r="B45" s="3031">
        <v>49071</v>
      </c>
      <c r="C45" s="3031">
        <v>50545</v>
      </c>
      <c r="D45" s="3031">
        <v>53838</v>
      </c>
      <c r="E45" s="3031">
        <v>57345</v>
      </c>
      <c r="F45" s="3031">
        <v>60811</v>
      </c>
      <c r="G45" s="3025">
        <v>63746</v>
      </c>
      <c r="H45" s="3025">
        <v>67170</v>
      </c>
      <c r="I45" s="3025">
        <v>70416</v>
      </c>
      <c r="J45" s="3025">
        <v>73186</v>
      </c>
      <c r="K45" s="3025">
        <v>75386</v>
      </c>
      <c r="L45" s="3025">
        <v>78297</v>
      </c>
      <c r="M45" s="3025">
        <v>79788</v>
      </c>
      <c r="N45" s="3025">
        <v>80648</v>
      </c>
      <c r="O45" s="3025">
        <v>81341</v>
      </c>
      <c r="P45" s="3025">
        <v>81768</v>
      </c>
      <c r="Q45" s="3025">
        <v>82636</v>
      </c>
      <c r="R45" s="3025">
        <v>82589</v>
      </c>
      <c r="S45" s="3025">
        <v>82825</v>
      </c>
      <c r="T45" s="3025">
        <v>83163</v>
      </c>
      <c r="U45" s="3025">
        <v>84083</v>
      </c>
      <c r="V45" s="3025">
        <v>84445</v>
      </c>
      <c r="W45" s="3025">
        <v>84999</v>
      </c>
      <c r="X45" s="3025">
        <v>85225</v>
      </c>
      <c r="Y45" s="3025">
        <v>84599</v>
      </c>
      <c r="Z45" s="3025">
        <v>85637</v>
      </c>
      <c r="AA45" s="3025">
        <v>86562</v>
      </c>
      <c r="AB45" s="3025">
        <v>86732</v>
      </c>
      <c r="AC45" s="3025">
        <v>86901</v>
      </c>
      <c r="AD45" s="3025">
        <v>87070</v>
      </c>
      <c r="AE45" s="3025">
        <v>86206</v>
      </c>
      <c r="AF45" s="3025">
        <v>86117</v>
      </c>
      <c r="AG45" s="3025">
        <v>85774</v>
      </c>
      <c r="AH45" s="3025">
        <v>85500</v>
      </c>
      <c r="AI45" s="3025">
        <v>85075</v>
      </c>
      <c r="AJ45" s="3025">
        <v>84712</v>
      </c>
      <c r="AK45" s="3025">
        <v>84361</v>
      </c>
      <c r="AL45" s="3025">
        <v>83725</v>
      </c>
      <c r="AM45" s="3025">
        <v>82999</v>
      </c>
      <c r="AN45" s="3025">
        <v>82399</v>
      </c>
      <c r="AO45" s="3025">
        <v>81679</v>
      </c>
      <c r="AP45" s="102">
        <v>81009</v>
      </c>
      <c r="AQ45" s="3051">
        <v>80270</v>
      </c>
      <c r="AR45" s="3051">
        <v>79644</v>
      </c>
      <c r="AS45" s="3051">
        <v>78605</v>
      </c>
      <c r="AT45" s="3051">
        <v>77819</v>
      </c>
      <c r="AU45" s="2230">
        <v>77178</v>
      </c>
      <c r="AV45" s="2230">
        <v>76940</v>
      </c>
      <c r="AW45" s="2230">
        <v>76610</v>
      </c>
      <c r="AX45" s="2230">
        <v>76285</v>
      </c>
      <c r="AY45" s="2230">
        <v>75761</v>
      </c>
      <c r="AZ45" s="2230">
        <v>75294</v>
      </c>
      <c r="BA45" s="2230">
        <v>74407</v>
      </c>
      <c r="BB45" s="2230">
        <v>73633</v>
      </c>
      <c r="BC45" s="2230">
        <f>'3市区町別人口推移'!AP36</f>
        <v>72844</v>
      </c>
      <c r="BD45" s="3035">
        <f>'3市区町別人口推移'!AQ36</f>
        <v>71915</v>
      </c>
      <c r="BE45" s="3283">
        <f t="shared" si="4"/>
        <v>-929</v>
      </c>
      <c r="BF45" s="3285">
        <f t="shared" si="5"/>
        <v>-1.2918028227768894</v>
      </c>
    </row>
    <row r="46" spans="1:58">
      <c r="A46" s="2228" t="s">
        <v>32</v>
      </c>
      <c r="B46" s="3031">
        <v>37623</v>
      </c>
      <c r="C46" s="3031">
        <v>38092</v>
      </c>
      <c r="D46" s="3031">
        <v>38659</v>
      </c>
      <c r="E46" s="3031">
        <v>39018</v>
      </c>
      <c r="F46" s="3031">
        <v>39985</v>
      </c>
      <c r="G46" s="3025">
        <v>40576</v>
      </c>
      <c r="H46" s="3025">
        <v>41816</v>
      </c>
      <c r="I46" s="3025">
        <v>42344</v>
      </c>
      <c r="J46" s="3025">
        <v>42741</v>
      </c>
      <c r="K46" s="3025">
        <v>42974</v>
      </c>
      <c r="L46" s="3025">
        <v>43574</v>
      </c>
      <c r="M46" s="3025">
        <v>44043</v>
      </c>
      <c r="N46" s="3025">
        <v>44576</v>
      </c>
      <c r="O46" s="3025">
        <v>44946</v>
      </c>
      <c r="P46" s="3025">
        <v>45263</v>
      </c>
      <c r="Q46" s="3025">
        <v>45686</v>
      </c>
      <c r="R46" s="3025">
        <v>45775</v>
      </c>
      <c r="S46" s="3025">
        <v>45793</v>
      </c>
      <c r="T46" s="3025">
        <v>45911</v>
      </c>
      <c r="U46" s="3025">
        <v>45943</v>
      </c>
      <c r="V46" s="3025">
        <v>46007</v>
      </c>
      <c r="W46" s="3025">
        <v>46323</v>
      </c>
      <c r="X46" s="3025">
        <v>46785</v>
      </c>
      <c r="Y46" s="3025">
        <v>46958</v>
      </c>
      <c r="Z46" s="3025">
        <v>47772</v>
      </c>
      <c r="AA46" s="3025">
        <v>48214</v>
      </c>
      <c r="AB46" s="3025">
        <v>48515</v>
      </c>
      <c r="AC46" s="3025">
        <v>48815</v>
      </c>
      <c r="AD46" s="3025">
        <v>49115</v>
      </c>
      <c r="AE46" s="3025">
        <v>49188</v>
      </c>
      <c r="AF46" s="3025">
        <v>49432</v>
      </c>
      <c r="AG46" s="3025">
        <v>49509</v>
      </c>
      <c r="AH46" s="3025">
        <v>49554</v>
      </c>
      <c r="AI46" s="3025">
        <v>49643</v>
      </c>
      <c r="AJ46" s="3025">
        <v>49695</v>
      </c>
      <c r="AK46" s="3025">
        <v>49761</v>
      </c>
      <c r="AL46" s="3025">
        <v>49599</v>
      </c>
      <c r="AM46" s="3025">
        <v>49581</v>
      </c>
      <c r="AN46" s="3025">
        <v>49533</v>
      </c>
      <c r="AO46" s="3025">
        <v>49696</v>
      </c>
      <c r="AP46" s="102">
        <v>49680</v>
      </c>
      <c r="AQ46" s="3051">
        <v>49779</v>
      </c>
      <c r="AR46" s="3051">
        <v>49536</v>
      </c>
      <c r="AS46" s="3051">
        <v>49324</v>
      </c>
      <c r="AT46" s="3051">
        <v>49041</v>
      </c>
      <c r="AU46" s="2230">
        <v>48580</v>
      </c>
      <c r="AV46" s="2230">
        <v>48294</v>
      </c>
      <c r="AW46" s="2230">
        <v>48255</v>
      </c>
      <c r="AX46" s="2230">
        <v>48060</v>
      </c>
      <c r="AY46" s="2230">
        <v>47838</v>
      </c>
      <c r="AZ46" s="2230">
        <v>47562</v>
      </c>
      <c r="BA46" s="2230">
        <v>47256</v>
      </c>
      <c r="BB46" s="2230">
        <v>46852</v>
      </c>
      <c r="BC46" s="2230">
        <f>'3市区町別人口推移'!AP37</f>
        <v>46591</v>
      </c>
      <c r="BD46" s="3035">
        <f>'3市区町別人口推移'!AQ37</f>
        <v>46196</v>
      </c>
      <c r="BE46" s="3283">
        <f t="shared" si="4"/>
        <v>-395</v>
      </c>
      <c r="BF46" s="3285">
        <f t="shared" si="5"/>
        <v>-0.85505238548792095</v>
      </c>
    </row>
    <row r="47" spans="1:58">
      <c r="A47" s="2228" t="s">
        <v>33</v>
      </c>
      <c r="B47" s="3031">
        <v>48354</v>
      </c>
      <c r="C47" s="3031">
        <v>48655</v>
      </c>
      <c r="D47" s="3031">
        <v>49054</v>
      </c>
      <c r="E47" s="3031">
        <v>49290</v>
      </c>
      <c r="F47" s="3031">
        <v>49800</v>
      </c>
      <c r="G47" s="3025">
        <v>50161</v>
      </c>
      <c r="H47" s="3025">
        <v>50268</v>
      </c>
      <c r="I47" s="3025">
        <v>50578</v>
      </c>
      <c r="J47" s="3025">
        <v>50804</v>
      </c>
      <c r="K47" s="3025">
        <v>50873</v>
      </c>
      <c r="L47" s="3025">
        <v>51051</v>
      </c>
      <c r="M47" s="3025">
        <v>51376</v>
      </c>
      <c r="N47" s="3025">
        <v>51610</v>
      </c>
      <c r="O47" s="3025">
        <v>51785</v>
      </c>
      <c r="P47" s="3025">
        <v>51896</v>
      </c>
      <c r="Q47" s="3025">
        <v>52107</v>
      </c>
      <c r="R47" s="3025">
        <v>52189</v>
      </c>
      <c r="S47" s="3025">
        <v>52191</v>
      </c>
      <c r="T47" s="3025">
        <v>51986</v>
      </c>
      <c r="U47" s="3025">
        <v>51849</v>
      </c>
      <c r="V47" s="3025">
        <v>51784</v>
      </c>
      <c r="W47" s="3025">
        <v>51711</v>
      </c>
      <c r="X47" s="3025">
        <v>51708</v>
      </c>
      <c r="Y47" s="3025">
        <v>51376</v>
      </c>
      <c r="Z47" s="3025">
        <v>51722</v>
      </c>
      <c r="AA47" s="3025">
        <v>51706</v>
      </c>
      <c r="AB47" s="3025">
        <v>51606</v>
      </c>
      <c r="AC47" s="3025">
        <v>51505</v>
      </c>
      <c r="AD47" s="3025">
        <v>51404</v>
      </c>
      <c r="AE47" s="3025">
        <v>51224</v>
      </c>
      <c r="AF47" s="3025">
        <v>51104</v>
      </c>
      <c r="AG47" s="3025">
        <v>50901</v>
      </c>
      <c r="AH47" s="3025">
        <v>50557</v>
      </c>
      <c r="AI47" s="3025">
        <v>50094</v>
      </c>
      <c r="AJ47" s="3025">
        <v>49737</v>
      </c>
      <c r="AK47" s="3025">
        <v>49396</v>
      </c>
      <c r="AL47" s="3025">
        <v>49087</v>
      </c>
      <c r="AM47" s="3025">
        <v>48927</v>
      </c>
      <c r="AN47" s="3025">
        <v>48664</v>
      </c>
      <c r="AO47" s="3025">
        <v>48274</v>
      </c>
      <c r="AP47" s="102">
        <v>47993</v>
      </c>
      <c r="AQ47" s="3051">
        <v>47258</v>
      </c>
      <c r="AR47" s="3051">
        <v>46558</v>
      </c>
      <c r="AS47" s="3051">
        <v>45745</v>
      </c>
      <c r="AT47" s="3051">
        <v>45096</v>
      </c>
      <c r="AU47" s="2230">
        <v>44313</v>
      </c>
      <c r="AV47" s="2230">
        <v>44051</v>
      </c>
      <c r="AW47" s="2230">
        <v>43686</v>
      </c>
      <c r="AX47" s="2230">
        <v>43595</v>
      </c>
      <c r="AY47" s="2230">
        <v>43221</v>
      </c>
      <c r="AZ47" s="2230">
        <v>42700</v>
      </c>
      <c r="BA47" s="2230">
        <v>41986</v>
      </c>
      <c r="BB47" s="2230">
        <v>41473</v>
      </c>
      <c r="BC47" s="2230">
        <f>'3市区町別人口推移'!AP38</f>
        <v>41063</v>
      </c>
      <c r="BD47" s="3035">
        <f>'3市区町別人口推移'!AQ38</f>
        <v>40666</v>
      </c>
      <c r="BE47" s="3283">
        <f t="shared" si="4"/>
        <v>-397</v>
      </c>
      <c r="BF47" s="3285">
        <f t="shared" si="5"/>
        <v>-0.97624551222151179</v>
      </c>
    </row>
    <row r="48" spans="1:58">
      <c r="A48" s="2228" t="s">
        <v>208</v>
      </c>
      <c r="B48" s="3031">
        <v>32149</v>
      </c>
      <c r="C48" s="3031">
        <v>32123</v>
      </c>
      <c r="D48" s="3031">
        <v>32251</v>
      </c>
      <c r="E48" s="3031">
        <v>32301</v>
      </c>
      <c r="F48" s="3031">
        <v>32358</v>
      </c>
      <c r="G48" s="3025">
        <v>32410</v>
      </c>
      <c r="H48" s="3025">
        <v>33276</v>
      </c>
      <c r="I48" s="3025">
        <v>33510</v>
      </c>
      <c r="J48" s="3025">
        <v>33844</v>
      </c>
      <c r="K48" s="3025">
        <v>33902</v>
      </c>
      <c r="L48" s="3025">
        <v>34275</v>
      </c>
      <c r="M48" s="3025">
        <v>34625</v>
      </c>
      <c r="N48" s="3025">
        <v>35185</v>
      </c>
      <c r="O48" s="3025">
        <v>35729</v>
      </c>
      <c r="P48" s="3025">
        <v>35975</v>
      </c>
      <c r="Q48" s="3025">
        <v>36401</v>
      </c>
      <c r="R48" s="3025">
        <v>36648</v>
      </c>
      <c r="S48" s="3025">
        <v>36861</v>
      </c>
      <c r="T48" s="3025">
        <v>37628</v>
      </c>
      <c r="U48" s="3025">
        <v>37896</v>
      </c>
      <c r="V48" s="3025">
        <v>38270</v>
      </c>
      <c r="W48" s="3025">
        <v>38636</v>
      </c>
      <c r="X48" s="3025">
        <v>38893</v>
      </c>
      <c r="Y48" s="3025">
        <v>38924</v>
      </c>
      <c r="Z48" s="3025">
        <v>39448</v>
      </c>
      <c r="AA48" s="3025">
        <v>39743</v>
      </c>
      <c r="AB48" s="3025">
        <v>39986</v>
      </c>
      <c r="AC48" s="3025">
        <v>40228</v>
      </c>
      <c r="AD48" s="3025">
        <v>40470</v>
      </c>
      <c r="AE48" s="3025">
        <v>40499</v>
      </c>
      <c r="AF48" s="3025">
        <v>40688</v>
      </c>
      <c r="AG48" s="3025">
        <v>40571</v>
      </c>
      <c r="AH48" s="3025">
        <v>40425</v>
      </c>
      <c r="AI48" s="3025">
        <v>40276</v>
      </c>
      <c r="AJ48" s="3025">
        <v>40114</v>
      </c>
      <c r="AK48" s="3025">
        <v>39970</v>
      </c>
      <c r="AL48" s="3025">
        <v>39996</v>
      </c>
      <c r="AM48" s="3025">
        <v>39965</v>
      </c>
      <c r="AN48" s="3025">
        <v>40161</v>
      </c>
      <c r="AO48" s="3025">
        <v>40139</v>
      </c>
      <c r="AP48" s="102">
        <v>40181</v>
      </c>
      <c r="AQ48" s="3051">
        <v>40238</v>
      </c>
      <c r="AR48" s="3051">
        <v>40309</v>
      </c>
      <c r="AS48" s="3051">
        <v>40263</v>
      </c>
      <c r="AT48" s="3051">
        <v>40092</v>
      </c>
      <c r="AU48" s="2230">
        <v>40310</v>
      </c>
      <c r="AV48" s="2230">
        <v>40603</v>
      </c>
      <c r="AW48" s="2230">
        <v>40620</v>
      </c>
      <c r="AX48" s="2230">
        <v>40547</v>
      </c>
      <c r="AY48" s="2230">
        <v>40665</v>
      </c>
      <c r="AZ48" s="2230">
        <v>40645</v>
      </c>
      <c r="BA48" s="2230">
        <v>40253</v>
      </c>
      <c r="BB48" s="2230">
        <v>40225</v>
      </c>
      <c r="BC48" s="2230">
        <f>'3市区町別人口推移'!AP39</f>
        <v>40025</v>
      </c>
      <c r="BD48" s="3035">
        <f>'3市区町別人口推移'!AQ39</f>
        <v>39827</v>
      </c>
      <c r="BE48" s="3283">
        <f t="shared" si="4"/>
        <v>-198</v>
      </c>
      <c r="BF48" s="3285">
        <f t="shared" si="5"/>
        <v>-0.49715017450473298</v>
      </c>
    </row>
    <row r="49" spans="1:58">
      <c r="A49" s="2228" t="s">
        <v>209</v>
      </c>
      <c r="B49" s="3031">
        <v>26282</v>
      </c>
      <c r="C49" s="3031">
        <v>25987</v>
      </c>
      <c r="D49" s="3031">
        <v>25925</v>
      </c>
      <c r="E49" s="3031">
        <v>26162</v>
      </c>
      <c r="F49" s="3031">
        <v>26258</v>
      </c>
      <c r="G49" s="3025">
        <v>26252</v>
      </c>
      <c r="H49" s="3025">
        <v>26202</v>
      </c>
      <c r="I49" s="3025">
        <v>26187</v>
      </c>
      <c r="J49" s="3025">
        <v>26152</v>
      </c>
      <c r="K49" s="3025">
        <v>26127</v>
      </c>
      <c r="L49" s="3025">
        <v>26095</v>
      </c>
      <c r="M49" s="3025">
        <v>26026</v>
      </c>
      <c r="N49" s="3025">
        <v>26043</v>
      </c>
      <c r="O49" s="3025">
        <v>26076</v>
      </c>
      <c r="P49" s="3025">
        <v>26162</v>
      </c>
      <c r="Q49" s="3025">
        <v>26179</v>
      </c>
      <c r="R49" s="3025">
        <v>26124</v>
      </c>
      <c r="S49" s="3025">
        <v>26153</v>
      </c>
      <c r="T49" s="3025">
        <v>26071</v>
      </c>
      <c r="U49" s="3025">
        <v>25832</v>
      </c>
      <c r="V49" s="3025">
        <v>25745</v>
      </c>
      <c r="W49" s="3025">
        <v>25655</v>
      </c>
      <c r="X49" s="3025">
        <v>25616</v>
      </c>
      <c r="Y49" s="3025">
        <v>25442</v>
      </c>
      <c r="Z49" s="3025">
        <v>25501</v>
      </c>
      <c r="AA49" s="3025">
        <v>25440</v>
      </c>
      <c r="AB49" s="3025">
        <v>25393</v>
      </c>
      <c r="AC49" s="3025">
        <v>25348</v>
      </c>
      <c r="AD49" s="3025">
        <v>25301</v>
      </c>
      <c r="AE49" s="3025">
        <v>25353</v>
      </c>
      <c r="AF49" s="3025">
        <v>25331</v>
      </c>
      <c r="AG49" s="3025">
        <v>25128</v>
      </c>
      <c r="AH49" s="3025">
        <v>24984</v>
      </c>
      <c r="AI49" s="3025">
        <v>24772</v>
      </c>
      <c r="AJ49" s="3025">
        <v>24509</v>
      </c>
      <c r="AK49" s="3025">
        <v>24304</v>
      </c>
      <c r="AL49" s="3025">
        <v>24098</v>
      </c>
      <c r="AM49" s="3025">
        <v>23918</v>
      </c>
      <c r="AN49" s="3025">
        <v>23627</v>
      </c>
      <c r="AO49" s="3025">
        <v>23344</v>
      </c>
      <c r="AP49" s="102">
        <v>23104</v>
      </c>
      <c r="AQ49" s="3051">
        <v>22701</v>
      </c>
      <c r="AR49" s="3051">
        <v>22371</v>
      </c>
      <c r="AS49" s="3051">
        <v>22029</v>
      </c>
      <c r="AT49" s="3051">
        <v>21650</v>
      </c>
      <c r="AU49" s="2230">
        <v>21200</v>
      </c>
      <c r="AV49" s="2230">
        <v>20878</v>
      </c>
      <c r="AW49" s="2230">
        <v>20496</v>
      </c>
      <c r="AX49" s="2230">
        <v>20036</v>
      </c>
      <c r="AY49" s="2230">
        <v>19660</v>
      </c>
      <c r="AZ49" s="2230">
        <v>19261</v>
      </c>
      <c r="BA49" s="2230">
        <v>18838</v>
      </c>
      <c r="BB49" s="2230">
        <v>18533</v>
      </c>
      <c r="BC49" s="2230">
        <f>'3市区町別人口推移'!AP40</f>
        <v>18037</v>
      </c>
      <c r="BD49" s="3035">
        <f>'3市区町別人口推移'!AQ40</f>
        <v>17672</v>
      </c>
      <c r="BE49" s="3283">
        <f t="shared" si="4"/>
        <v>-365</v>
      </c>
      <c r="BF49" s="3285">
        <f t="shared" si="5"/>
        <v>-2.0654142145767316</v>
      </c>
    </row>
    <row r="50" spans="1:58">
      <c r="A50" s="2228" t="s">
        <v>9</v>
      </c>
      <c r="B50" s="3031">
        <f>SUM(B51:B54)</f>
        <v>493648</v>
      </c>
      <c r="C50" s="3031">
        <f t="shared" ref="C50:BD50" si="34">SUM(C51:C54)</f>
        <v>499172</v>
      </c>
      <c r="D50" s="3031">
        <f t="shared" si="34"/>
        <v>507463</v>
      </c>
      <c r="E50" s="3031">
        <f t="shared" si="34"/>
        <v>513872</v>
      </c>
      <c r="F50" s="3031">
        <f t="shared" si="34"/>
        <v>519845</v>
      </c>
      <c r="G50" s="3031">
        <f t="shared" si="34"/>
        <v>526395</v>
      </c>
      <c r="H50" s="3031">
        <f t="shared" si="34"/>
        <v>530546</v>
      </c>
      <c r="I50" s="3031">
        <f t="shared" si="34"/>
        <v>534440</v>
      </c>
      <c r="J50" s="3031">
        <f t="shared" si="34"/>
        <v>537187</v>
      </c>
      <c r="K50" s="3031">
        <f t="shared" si="34"/>
        <v>539314</v>
      </c>
      <c r="L50" s="3031">
        <f t="shared" si="34"/>
        <v>542545</v>
      </c>
      <c r="M50" s="3031">
        <f t="shared" si="34"/>
        <v>545079</v>
      </c>
      <c r="N50" s="3031">
        <f t="shared" si="34"/>
        <v>547381</v>
      </c>
      <c r="O50" s="3031">
        <f t="shared" si="34"/>
        <v>550135</v>
      </c>
      <c r="P50" s="3031">
        <f t="shared" si="34"/>
        <v>552115</v>
      </c>
      <c r="Q50" s="3031">
        <f t="shared" si="34"/>
        <v>554508</v>
      </c>
      <c r="R50" s="3031">
        <f t="shared" si="34"/>
        <v>555986</v>
      </c>
      <c r="S50" s="3031">
        <f t="shared" si="34"/>
        <v>557083</v>
      </c>
      <c r="T50" s="3031">
        <f t="shared" si="34"/>
        <v>557332</v>
      </c>
      <c r="U50" s="3031">
        <f t="shared" si="34"/>
        <v>557814</v>
      </c>
      <c r="V50" s="3031">
        <f t="shared" si="34"/>
        <v>558639</v>
      </c>
      <c r="W50" s="3031">
        <f t="shared" si="34"/>
        <v>562721</v>
      </c>
      <c r="X50" s="3031">
        <f t="shared" si="34"/>
        <v>566087</v>
      </c>
      <c r="Y50" s="3031">
        <f t="shared" si="34"/>
        <v>565394</v>
      </c>
      <c r="Z50" s="3031">
        <f t="shared" si="34"/>
        <v>573004</v>
      </c>
      <c r="AA50" s="3031">
        <f t="shared" si="34"/>
        <v>576597</v>
      </c>
      <c r="AB50" s="3031">
        <f t="shared" si="34"/>
        <v>578062</v>
      </c>
      <c r="AC50" s="3031">
        <f t="shared" si="34"/>
        <v>579522</v>
      </c>
      <c r="AD50" s="3031">
        <f t="shared" si="34"/>
        <v>580987</v>
      </c>
      <c r="AE50" s="3031">
        <f t="shared" si="34"/>
        <v>581610</v>
      </c>
      <c r="AF50" s="3031">
        <f t="shared" si="34"/>
        <v>582863</v>
      </c>
      <c r="AG50" s="3031">
        <f t="shared" si="34"/>
        <v>583853</v>
      </c>
      <c r="AH50" s="3031">
        <f t="shared" si="34"/>
        <v>584067</v>
      </c>
      <c r="AI50" s="3031">
        <f t="shared" si="34"/>
        <v>584243</v>
      </c>
      <c r="AJ50" s="3031">
        <f t="shared" si="34"/>
        <v>583875</v>
      </c>
      <c r="AK50" s="3031">
        <f t="shared" si="34"/>
        <v>584128</v>
      </c>
      <c r="AL50" s="3031">
        <f t="shared" si="34"/>
        <v>583504</v>
      </c>
      <c r="AM50" s="3031">
        <f t="shared" si="34"/>
        <v>583194</v>
      </c>
      <c r="AN50" s="3031">
        <f t="shared" si="34"/>
        <v>582823</v>
      </c>
      <c r="AO50" s="3031">
        <f t="shared" si="34"/>
        <v>582167</v>
      </c>
      <c r="AP50" s="3031">
        <f t="shared" si="34"/>
        <v>581677</v>
      </c>
      <c r="AQ50" s="3031">
        <f t="shared" si="34"/>
        <v>581946</v>
      </c>
      <c r="AR50" s="3031">
        <f t="shared" si="34"/>
        <v>581876</v>
      </c>
      <c r="AS50" s="3031">
        <f t="shared" si="34"/>
        <v>581509</v>
      </c>
      <c r="AT50" s="3031">
        <f t="shared" si="34"/>
        <v>580632</v>
      </c>
      <c r="AU50" s="3031">
        <f t="shared" si="34"/>
        <v>579154</v>
      </c>
      <c r="AV50" s="3031">
        <f t="shared" si="34"/>
        <v>578013</v>
      </c>
      <c r="AW50" s="3031">
        <f t="shared" si="34"/>
        <v>576501</v>
      </c>
      <c r="AX50" s="3031">
        <f t="shared" si="34"/>
        <v>574658</v>
      </c>
      <c r="AY50" s="3031">
        <f t="shared" si="34"/>
        <v>573638</v>
      </c>
      <c r="AZ50" s="3031">
        <f t="shared" si="34"/>
        <v>571719</v>
      </c>
      <c r="BA50" s="3031">
        <f t="shared" si="34"/>
        <v>568018</v>
      </c>
      <c r="BB50" s="3031">
        <f t="shared" si="34"/>
        <v>565003</v>
      </c>
      <c r="BC50" s="3031">
        <f t="shared" ref="BC50" si="35">SUM(BC51:BC54)</f>
        <v>561805</v>
      </c>
      <c r="BD50" s="3035">
        <f>'3市区町別人口推移'!AQ41</f>
        <v>558221</v>
      </c>
      <c r="BE50" s="3283">
        <f t="shared" si="4"/>
        <v>-3584</v>
      </c>
      <c r="BF50" s="3285">
        <f t="shared" si="5"/>
        <v>-0.64203962230012845</v>
      </c>
    </row>
    <row r="51" spans="1:58">
      <c r="A51" s="2228" t="s">
        <v>210</v>
      </c>
      <c r="B51" s="3031">
        <v>447666</v>
      </c>
      <c r="C51" s="3031">
        <v>453123</v>
      </c>
      <c r="D51" s="3031">
        <v>461172</v>
      </c>
      <c r="E51" s="3031">
        <v>467242</v>
      </c>
      <c r="F51" s="3031">
        <v>473021</v>
      </c>
      <c r="G51" s="3025">
        <v>479360</v>
      </c>
      <c r="H51" s="3025">
        <v>483415</v>
      </c>
      <c r="I51" s="3025">
        <v>487040</v>
      </c>
      <c r="J51" s="3025">
        <v>489672</v>
      </c>
      <c r="K51" s="3025">
        <v>491732</v>
      </c>
      <c r="L51" s="3025">
        <v>494825</v>
      </c>
      <c r="M51" s="3025">
        <v>497216</v>
      </c>
      <c r="N51" s="3025">
        <v>499420</v>
      </c>
      <c r="O51" s="3025">
        <v>502130</v>
      </c>
      <c r="P51" s="3025">
        <v>503845</v>
      </c>
      <c r="Q51" s="3025">
        <v>506101</v>
      </c>
      <c r="R51" s="3025">
        <v>507307</v>
      </c>
      <c r="S51" s="3025">
        <v>508198</v>
      </c>
      <c r="T51" s="3025">
        <v>508192</v>
      </c>
      <c r="U51" s="3025">
        <v>508524</v>
      </c>
      <c r="V51" s="3025">
        <v>509129</v>
      </c>
      <c r="W51" s="3025">
        <v>513170</v>
      </c>
      <c r="X51" s="3025">
        <v>516579</v>
      </c>
      <c r="Y51" s="3025">
        <v>516477</v>
      </c>
      <c r="Z51" s="3025">
        <v>524109</v>
      </c>
      <c r="AA51" s="3025">
        <v>527854</v>
      </c>
      <c r="AB51" s="3025">
        <v>529381</v>
      </c>
      <c r="AC51" s="3025">
        <v>530907</v>
      </c>
      <c r="AD51" s="3025">
        <v>532434</v>
      </c>
      <c r="AE51" s="3025">
        <v>533546</v>
      </c>
      <c r="AF51" s="3025">
        <v>534969</v>
      </c>
      <c r="AG51" s="3025">
        <v>535706</v>
      </c>
      <c r="AH51" s="3025">
        <v>535942</v>
      </c>
      <c r="AI51" s="3025">
        <v>536224</v>
      </c>
      <c r="AJ51" s="3025">
        <v>535980</v>
      </c>
      <c r="AK51" s="3025">
        <v>536232</v>
      </c>
      <c r="AL51" s="3025">
        <v>536021</v>
      </c>
      <c r="AM51" s="3025">
        <v>536164</v>
      </c>
      <c r="AN51" s="3025">
        <v>536364</v>
      </c>
      <c r="AO51" s="3025">
        <v>536262</v>
      </c>
      <c r="AP51" s="102">
        <v>536270</v>
      </c>
      <c r="AQ51" s="3051">
        <v>536877</v>
      </c>
      <c r="AR51" s="3051">
        <v>537314</v>
      </c>
      <c r="AS51" s="3051">
        <v>537304</v>
      </c>
      <c r="AT51" s="3051">
        <v>536822</v>
      </c>
      <c r="AU51" s="2230">
        <v>535664</v>
      </c>
      <c r="AV51" s="2230">
        <v>534810</v>
      </c>
      <c r="AW51" s="2230">
        <v>533712</v>
      </c>
      <c r="AX51" s="2230">
        <v>532376</v>
      </c>
      <c r="AY51" s="2230">
        <v>531801</v>
      </c>
      <c r="AZ51" s="2230">
        <v>530495</v>
      </c>
      <c r="BA51" s="2230">
        <v>527409</v>
      </c>
      <c r="BB51" s="2230">
        <v>525044</v>
      </c>
      <c r="BC51" s="2230">
        <f>'3市区町別人口推移'!AP42</f>
        <v>522328</v>
      </c>
      <c r="BD51" s="3035">
        <f>'3市区町別人口推移'!AQ42</f>
        <v>519390</v>
      </c>
      <c r="BE51" s="3283">
        <f t="shared" si="4"/>
        <v>-2938</v>
      </c>
      <c r="BF51" s="3285">
        <f t="shared" si="5"/>
        <v>-0.56566356687652819</v>
      </c>
    </row>
    <row r="52" spans="1:58">
      <c r="A52" s="2228" t="s">
        <v>38</v>
      </c>
      <c r="B52" s="3031">
        <v>14686</v>
      </c>
      <c r="C52" s="3031">
        <v>14693</v>
      </c>
      <c r="D52" s="3031">
        <v>14684</v>
      </c>
      <c r="E52" s="3031">
        <v>14730</v>
      </c>
      <c r="F52" s="3031">
        <v>14869</v>
      </c>
      <c r="G52" s="3025">
        <v>14915</v>
      </c>
      <c r="H52" s="3025">
        <v>14974</v>
      </c>
      <c r="I52" s="3025">
        <v>15106</v>
      </c>
      <c r="J52" s="3025">
        <v>15191</v>
      </c>
      <c r="K52" s="3025">
        <v>15167</v>
      </c>
      <c r="L52" s="3025">
        <v>15230</v>
      </c>
      <c r="M52" s="3025">
        <v>15228</v>
      </c>
      <c r="N52" s="3025">
        <v>15228</v>
      </c>
      <c r="O52" s="3025">
        <v>15313</v>
      </c>
      <c r="P52" s="3025">
        <v>15329</v>
      </c>
      <c r="Q52" s="3025">
        <v>15354</v>
      </c>
      <c r="R52" s="3025">
        <v>15306</v>
      </c>
      <c r="S52" s="3025">
        <v>15292</v>
      </c>
      <c r="T52" s="3025">
        <v>15221</v>
      </c>
      <c r="U52" s="3025">
        <v>15155</v>
      </c>
      <c r="V52" s="3025">
        <v>15105</v>
      </c>
      <c r="W52" s="3025">
        <v>15192</v>
      </c>
      <c r="X52" s="3025">
        <v>15180</v>
      </c>
      <c r="Y52" s="3025">
        <v>14975</v>
      </c>
      <c r="Z52" s="3025">
        <v>15069</v>
      </c>
      <c r="AA52" s="3025">
        <v>15060</v>
      </c>
      <c r="AB52" s="3025">
        <v>15028</v>
      </c>
      <c r="AC52" s="3025">
        <v>14994</v>
      </c>
      <c r="AD52" s="3025">
        <v>14962</v>
      </c>
      <c r="AE52" s="3025">
        <v>14861</v>
      </c>
      <c r="AF52" s="3025">
        <v>14812</v>
      </c>
      <c r="AG52" s="3025">
        <v>14770</v>
      </c>
      <c r="AH52" s="3025">
        <v>14568</v>
      </c>
      <c r="AI52" s="3025">
        <v>14438</v>
      </c>
      <c r="AJ52" s="3025">
        <v>14283</v>
      </c>
      <c r="AK52" s="3025">
        <v>14150</v>
      </c>
      <c r="AL52" s="3025">
        <v>14009</v>
      </c>
      <c r="AM52" s="3025">
        <v>13861</v>
      </c>
      <c r="AN52" s="3025">
        <v>13647</v>
      </c>
      <c r="AO52" s="3025">
        <v>13461</v>
      </c>
      <c r="AP52" s="102">
        <v>13288</v>
      </c>
      <c r="AQ52" s="3051">
        <v>13075</v>
      </c>
      <c r="AR52" s="3051">
        <v>12854</v>
      </c>
      <c r="AS52" s="3051">
        <v>12690</v>
      </c>
      <c r="AT52" s="3051">
        <v>12486</v>
      </c>
      <c r="AU52" s="2230">
        <v>12300</v>
      </c>
      <c r="AV52" s="2230">
        <v>12113</v>
      </c>
      <c r="AW52" s="2230">
        <v>11951</v>
      </c>
      <c r="AX52" s="2230">
        <v>11689</v>
      </c>
      <c r="AY52" s="2230">
        <v>11494</v>
      </c>
      <c r="AZ52" s="2230">
        <v>11231</v>
      </c>
      <c r="BA52" s="2230">
        <v>10959</v>
      </c>
      <c r="BB52" s="2230">
        <v>10692</v>
      </c>
      <c r="BC52" s="2230">
        <f>'3市区町別人口推移'!AP43</f>
        <v>10442</v>
      </c>
      <c r="BD52" s="3035">
        <f>'3市区町別人口推移'!AQ43</f>
        <v>10233</v>
      </c>
      <c r="BE52" s="3283">
        <f t="shared" si="4"/>
        <v>-209</v>
      </c>
      <c r="BF52" s="3285">
        <f t="shared" si="5"/>
        <v>-2.0424118049447864</v>
      </c>
    </row>
    <row r="53" spans="1:58">
      <c r="A53" s="2228" t="s">
        <v>39</v>
      </c>
      <c r="B53" s="3031">
        <v>16637</v>
      </c>
      <c r="C53" s="3031">
        <v>16821</v>
      </c>
      <c r="D53" s="3031">
        <v>17088</v>
      </c>
      <c r="E53" s="3031">
        <v>17320</v>
      </c>
      <c r="F53" s="3031">
        <v>17410</v>
      </c>
      <c r="G53" s="3025">
        <v>17603</v>
      </c>
      <c r="H53" s="3025">
        <v>17667</v>
      </c>
      <c r="I53" s="3025">
        <v>17778</v>
      </c>
      <c r="J53" s="3025">
        <v>17840</v>
      </c>
      <c r="K53" s="3025">
        <v>17991</v>
      </c>
      <c r="L53" s="3025">
        <v>18089</v>
      </c>
      <c r="M53" s="3025">
        <v>18285</v>
      </c>
      <c r="N53" s="3025">
        <v>18383</v>
      </c>
      <c r="O53" s="3025">
        <v>18412</v>
      </c>
      <c r="P53" s="3025">
        <v>18648</v>
      </c>
      <c r="Q53" s="3025">
        <v>18787</v>
      </c>
      <c r="R53" s="3025">
        <v>19031</v>
      </c>
      <c r="S53" s="3025">
        <v>19250</v>
      </c>
      <c r="T53" s="3025">
        <v>19556</v>
      </c>
      <c r="U53" s="3025">
        <v>19688</v>
      </c>
      <c r="V53" s="3025">
        <v>19913</v>
      </c>
      <c r="W53" s="3025">
        <v>19967</v>
      </c>
      <c r="X53" s="3025">
        <v>20023</v>
      </c>
      <c r="Y53" s="3025">
        <v>19838</v>
      </c>
      <c r="Z53" s="3025">
        <v>19865</v>
      </c>
      <c r="AA53" s="3025">
        <v>19854</v>
      </c>
      <c r="AB53" s="3025">
        <v>19879</v>
      </c>
      <c r="AC53" s="3025">
        <v>19904</v>
      </c>
      <c r="AD53" s="3025">
        <v>19929</v>
      </c>
      <c r="AE53" s="3025">
        <v>19637</v>
      </c>
      <c r="AF53" s="3025">
        <v>19582</v>
      </c>
      <c r="AG53" s="3025">
        <v>19862</v>
      </c>
      <c r="AH53" s="3025">
        <v>20149</v>
      </c>
      <c r="AI53" s="3025">
        <v>20257</v>
      </c>
      <c r="AJ53" s="3025">
        <v>20451</v>
      </c>
      <c r="AK53" s="3025">
        <v>20669</v>
      </c>
      <c r="AL53" s="3025">
        <v>20573</v>
      </c>
      <c r="AM53" s="3025">
        <v>20459</v>
      </c>
      <c r="AN53" s="3025">
        <v>20253</v>
      </c>
      <c r="AO53" s="3025">
        <v>19997</v>
      </c>
      <c r="AP53" s="102">
        <v>19830</v>
      </c>
      <c r="AQ53" s="3051">
        <v>19855</v>
      </c>
      <c r="AR53" s="3051">
        <v>19766</v>
      </c>
      <c r="AS53" s="3051">
        <v>19697</v>
      </c>
      <c r="AT53" s="3051">
        <v>19734</v>
      </c>
      <c r="AU53" s="2230">
        <v>19738</v>
      </c>
      <c r="AV53" s="2230">
        <v>19721</v>
      </c>
      <c r="AW53" s="2230">
        <v>19689</v>
      </c>
      <c r="AX53" s="2230">
        <v>19641</v>
      </c>
      <c r="AY53" s="2230">
        <v>19544</v>
      </c>
      <c r="AZ53" s="2230">
        <v>19377</v>
      </c>
      <c r="BA53" s="2230">
        <v>19224</v>
      </c>
      <c r="BB53" s="2230">
        <v>19084</v>
      </c>
      <c r="BC53" s="2230">
        <f>'3市区町別人口推移'!AP44</f>
        <v>19093</v>
      </c>
      <c r="BD53" s="3035">
        <f>'3市区町別人口推移'!AQ44</f>
        <v>18923</v>
      </c>
      <c r="BE53" s="3283">
        <f t="shared" si="4"/>
        <v>-170</v>
      </c>
      <c r="BF53" s="3285">
        <f t="shared" si="5"/>
        <v>-0.89837763568144591</v>
      </c>
    </row>
    <row r="54" spans="1:58">
      <c r="A54" s="2228" t="s">
        <v>211</v>
      </c>
      <c r="B54" s="3031">
        <v>14659</v>
      </c>
      <c r="C54" s="3031">
        <v>14535</v>
      </c>
      <c r="D54" s="3031">
        <v>14519</v>
      </c>
      <c r="E54" s="3031">
        <v>14580</v>
      </c>
      <c r="F54" s="3031">
        <v>14545</v>
      </c>
      <c r="G54" s="3025">
        <v>14517</v>
      </c>
      <c r="H54" s="3025">
        <v>14490</v>
      </c>
      <c r="I54" s="3025">
        <v>14516</v>
      </c>
      <c r="J54" s="3025">
        <v>14484</v>
      </c>
      <c r="K54" s="3025">
        <v>14424</v>
      </c>
      <c r="L54" s="3025">
        <v>14401</v>
      </c>
      <c r="M54" s="3025">
        <v>14350</v>
      </c>
      <c r="N54" s="3025">
        <v>14350</v>
      </c>
      <c r="O54" s="3025">
        <v>14280</v>
      </c>
      <c r="P54" s="3025">
        <v>14293</v>
      </c>
      <c r="Q54" s="3025">
        <v>14266</v>
      </c>
      <c r="R54" s="3025">
        <v>14342</v>
      </c>
      <c r="S54" s="3025">
        <v>14343</v>
      </c>
      <c r="T54" s="3025">
        <v>14363</v>
      </c>
      <c r="U54" s="3025">
        <v>14447</v>
      </c>
      <c r="V54" s="3025">
        <v>14492</v>
      </c>
      <c r="W54" s="3025">
        <v>14392</v>
      </c>
      <c r="X54" s="3025">
        <v>14305</v>
      </c>
      <c r="Y54" s="3025">
        <v>14104</v>
      </c>
      <c r="Z54" s="3025">
        <v>13961</v>
      </c>
      <c r="AA54" s="3025">
        <v>13829</v>
      </c>
      <c r="AB54" s="3025">
        <v>13774</v>
      </c>
      <c r="AC54" s="3025">
        <v>13717</v>
      </c>
      <c r="AD54" s="3025">
        <v>13662</v>
      </c>
      <c r="AE54" s="3025">
        <v>13566</v>
      </c>
      <c r="AF54" s="3025">
        <v>13500</v>
      </c>
      <c r="AG54" s="3025">
        <v>13515</v>
      </c>
      <c r="AH54" s="3025">
        <v>13408</v>
      </c>
      <c r="AI54" s="3025">
        <v>13324</v>
      </c>
      <c r="AJ54" s="3025">
        <v>13161</v>
      </c>
      <c r="AK54" s="3025">
        <v>13077</v>
      </c>
      <c r="AL54" s="3025">
        <v>12901</v>
      </c>
      <c r="AM54" s="3025">
        <v>12710</v>
      </c>
      <c r="AN54" s="3025">
        <v>12559</v>
      </c>
      <c r="AO54" s="3025">
        <v>12447</v>
      </c>
      <c r="AP54" s="102">
        <v>12289</v>
      </c>
      <c r="AQ54" s="3051">
        <v>12139</v>
      </c>
      <c r="AR54" s="3051">
        <v>11942</v>
      </c>
      <c r="AS54" s="3051">
        <v>11818</v>
      </c>
      <c r="AT54" s="3051">
        <v>11590</v>
      </c>
      <c r="AU54" s="2230">
        <v>11452</v>
      </c>
      <c r="AV54" s="2230">
        <v>11369</v>
      </c>
      <c r="AW54" s="2230">
        <v>11149</v>
      </c>
      <c r="AX54" s="2230">
        <v>10952</v>
      </c>
      <c r="AY54" s="2230">
        <v>10799</v>
      </c>
      <c r="AZ54" s="2230">
        <v>10616</v>
      </c>
      <c r="BA54" s="2230">
        <v>10426</v>
      </c>
      <c r="BB54" s="2230">
        <v>10183</v>
      </c>
      <c r="BC54" s="2230">
        <f>'3市区町別人口推移'!AP45</f>
        <v>9942</v>
      </c>
      <c r="BD54" s="3035">
        <f>'3市区町別人口推移'!AQ45</f>
        <v>9675</v>
      </c>
      <c r="BE54" s="3283">
        <f t="shared" si="4"/>
        <v>-267</v>
      </c>
      <c r="BF54" s="3285">
        <f t="shared" si="5"/>
        <v>-2.7596899224806202</v>
      </c>
    </row>
    <row r="55" spans="1:58">
      <c r="A55" s="2228" t="s">
        <v>10</v>
      </c>
      <c r="B55" s="3031">
        <f>SUM(B56:B62)</f>
        <v>271984</v>
      </c>
      <c r="C55" s="3031">
        <f t="shared" ref="C55:BD55" si="36">SUM(C56:C62)</f>
        <v>274397</v>
      </c>
      <c r="D55" s="3031">
        <f t="shared" si="36"/>
        <v>277960</v>
      </c>
      <c r="E55" s="3031">
        <f t="shared" si="36"/>
        <v>280984</v>
      </c>
      <c r="F55" s="3031">
        <f t="shared" si="36"/>
        <v>283632</v>
      </c>
      <c r="G55" s="3031">
        <f t="shared" si="36"/>
        <v>286544</v>
      </c>
      <c r="H55" s="3031">
        <f t="shared" si="36"/>
        <v>288220</v>
      </c>
      <c r="I55" s="3031">
        <f t="shared" si="36"/>
        <v>289811</v>
      </c>
      <c r="J55" s="3031">
        <f t="shared" si="36"/>
        <v>290862</v>
      </c>
      <c r="K55" s="3031">
        <f t="shared" si="36"/>
        <v>291503</v>
      </c>
      <c r="L55" s="3031">
        <f t="shared" si="36"/>
        <v>292743</v>
      </c>
      <c r="M55" s="3031">
        <f t="shared" si="36"/>
        <v>293518</v>
      </c>
      <c r="N55" s="3031">
        <f t="shared" si="36"/>
        <v>294392</v>
      </c>
      <c r="O55" s="3031">
        <f t="shared" si="36"/>
        <v>295328</v>
      </c>
      <c r="P55" s="3031">
        <f t="shared" si="36"/>
        <v>296335</v>
      </c>
      <c r="Q55" s="3031">
        <f t="shared" si="36"/>
        <v>297235</v>
      </c>
      <c r="R55" s="3031">
        <f t="shared" si="36"/>
        <v>296936</v>
      </c>
      <c r="S55" s="3031">
        <f t="shared" si="36"/>
        <v>295898</v>
      </c>
      <c r="T55" s="3031">
        <f t="shared" si="36"/>
        <v>295058</v>
      </c>
      <c r="U55" s="3031">
        <f t="shared" si="36"/>
        <v>293514</v>
      </c>
      <c r="V55" s="3031">
        <f t="shared" si="36"/>
        <v>292586</v>
      </c>
      <c r="W55" s="3031">
        <f t="shared" si="36"/>
        <v>292299</v>
      </c>
      <c r="X55" s="3031">
        <f t="shared" si="36"/>
        <v>292092</v>
      </c>
      <c r="Y55" s="3031">
        <f t="shared" si="36"/>
        <v>290294</v>
      </c>
      <c r="Z55" s="3031">
        <f t="shared" si="36"/>
        <v>292494</v>
      </c>
      <c r="AA55" s="3031">
        <f t="shared" si="36"/>
        <v>292469</v>
      </c>
      <c r="AB55" s="3031">
        <f t="shared" si="36"/>
        <v>291856</v>
      </c>
      <c r="AC55" s="3031">
        <f t="shared" si="36"/>
        <v>291242</v>
      </c>
      <c r="AD55" s="3031">
        <f t="shared" si="36"/>
        <v>290628</v>
      </c>
      <c r="AE55" s="3031">
        <f t="shared" si="36"/>
        <v>288717</v>
      </c>
      <c r="AF55" s="3031">
        <f t="shared" si="36"/>
        <v>287780</v>
      </c>
      <c r="AG55" s="3031">
        <f t="shared" si="36"/>
        <v>286256</v>
      </c>
      <c r="AH55" s="3031">
        <f t="shared" si="36"/>
        <v>284934</v>
      </c>
      <c r="AI55" s="3031">
        <f t="shared" si="36"/>
        <v>283456</v>
      </c>
      <c r="AJ55" s="3031">
        <f t="shared" si="36"/>
        <v>281797</v>
      </c>
      <c r="AK55" s="3031">
        <f t="shared" si="36"/>
        <v>280302</v>
      </c>
      <c r="AL55" s="3031">
        <f t="shared" si="36"/>
        <v>279365</v>
      </c>
      <c r="AM55" s="3031">
        <f t="shared" si="36"/>
        <v>277613</v>
      </c>
      <c r="AN55" s="3031">
        <f t="shared" si="36"/>
        <v>275782</v>
      </c>
      <c r="AO55" s="3031">
        <f t="shared" si="36"/>
        <v>274041</v>
      </c>
      <c r="AP55" s="3031">
        <f t="shared" si="36"/>
        <v>272476</v>
      </c>
      <c r="AQ55" s="3031">
        <f t="shared" si="36"/>
        <v>270377</v>
      </c>
      <c r="AR55" s="3031">
        <f t="shared" si="36"/>
        <v>268157</v>
      </c>
      <c r="AS55" s="3031">
        <f t="shared" si="36"/>
        <v>265617</v>
      </c>
      <c r="AT55" s="3031">
        <f t="shared" si="36"/>
        <v>262900</v>
      </c>
      <c r="AU55" s="3031">
        <f t="shared" si="36"/>
        <v>260312</v>
      </c>
      <c r="AV55" s="3031">
        <f t="shared" si="36"/>
        <v>257611</v>
      </c>
      <c r="AW55" s="3031">
        <f t="shared" si="36"/>
        <v>255216</v>
      </c>
      <c r="AX55" s="3031">
        <f t="shared" si="36"/>
        <v>252236</v>
      </c>
      <c r="AY55" s="3031">
        <f t="shared" si="36"/>
        <v>249467</v>
      </c>
      <c r="AZ55" s="3031">
        <f t="shared" si="36"/>
        <v>246601</v>
      </c>
      <c r="BA55" s="3031">
        <f t="shared" si="36"/>
        <v>243286</v>
      </c>
      <c r="BB55" s="3031">
        <f t="shared" si="36"/>
        <v>240168</v>
      </c>
      <c r="BC55" s="3031">
        <f t="shared" ref="BC55" si="37">SUM(BC56:BC62)</f>
        <v>236655</v>
      </c>
      <c r="BD55" s="3035">
        <f>'3市区町別人口推移'!AQ46</f>
        <v>232847</v>
      </c>
      <c r="BE55" s="3283">
        <f t="shared" si="4"/>
        <v>-3808</v>
      </c>
      <c r="BF55" s="3285">
        <f t="shared" si="5"/>
        <v>-1.6354086589047745</v>
      </c>
    </row>
    <row r="56" spans="1:58">
      <c r="A56" s="2228" t="s">
        <v>42</v>
      </c>
      <c r="B56" s="3031">
        <v>40657</v>
      </c>
      <c r="C56" s="3031">
        <v>41068</v>
      </c>
      <c r="D56" s="3031">
        <v>41307</v>
      </c>
      <c r="E56" s="3031">
        <v>41379</v>
      </c>
      <c r="F56" s="3031">
        <v>41738</v>
      </c>
      <c r="G56" s="3025">
        <v>42008</v>
      </c>
      <c r="H56" s="3025">
        <v>42078</v>
      </c>
      <c r="I56" s="3025">
        <v>42179</v>
      </c>
      <c r="J56" s="3025">
        <v>42029</v>
      </c>
      <c r="K56" s="3025">
        <v>41600</v>
      </c>
      <c r="L56" s="3025">
        <v>41498</v>
      </c>
      <c r="M56" s="3025">
        <v>41170</v>
      </c>
      <c r="N56" s="3025">
        <v>40784</v>
      </c>
      <c r="O56" s="3025">
        <v>40353</v>
      </c>
      <c r="P56" s="3025">
        <v>40194</v>
      </c>
      <c r="Q56" s="3025">
        <v>39868</v>
      </c>
      <c r="R56" s="3025">
        <v>39293</v>
      </c>
      <c r="S56" s="3025">
        <v>38392</v>
      </c>
      <c r="T56" s="3025">
        <v>37976</v>
      </c>
      <c r="U56" s="3025">
        <v>37470</v>
      </c>
      <c r="V56" s="3025">
        <v>36871</v>
      </c>
      <c r="W56" s="3025">
        <v>36678</v>
      </c>
      <c r="X56" s="3025">
        <v>36510</v>
      </c>
      <c r="Y56" s="3025">
        <v>36115</v>
      </c>
      <c r="Z56" s="3025">
        <v>36257</v>
      </c>
      <c r="AA56" s="3025">
        <v>36103</v>
      </c>
      <c r="AB56" s="3025">
        <v>35770</v>
      </c>
      <c r="AC56" s="3025">
        <v>35437</v>
      </c>
      <c r="AD56" s="3025">
        <v>35103</v>
      </c>
      <c r="AE56" s="3025">
        <v>34676</v>
      </c>
      <c r="AF56" s="3025">
        <v>34320</v>
      </c>
      <c r="AG56" s="3025">
        <v>34027</v>
      </c>
      <c r="AH56" s="3025">
        <v>33599</v>
      </c>
      <c r="AI56" s="3025">
        <v>33184</v>
      </c>
      <c r="AJ56" s="3025">
        <v>32844</v>
      </c>
      <c r="AK56" s="3025">
        <v>32475</v>
      </c>
      <c r="AL56" s="3025">
        <v>32294</v>
      </c>
      <c r="AM56" s="3025">
        <v>32084</v>
      </c>
      <c r="AN56" s="3025">
        <v>31815</v>
      </c>
      <c r="AO56" s="3025">
        <v>31421</v>
      </c>
      <c r="AP56" s="102">
        <v>31158</v>
      </c>
      <c r="AQ56" s="3051">
        <v>30916</v>
      </c>
      <c r="AR56" s="3051">
        <v>30696</v>
      </c>
      <c r="AS56" s="3051">
        <v>30524</v>
      </c>
      <c r="AT56" s="3051">
        <v>30301</v>
      </c>
      <c r="AU56" s="2230">
        <v>30129</v>
      </c>
      <c r="AV56" s="2230">
        <v>29848</v>
      </c>
      <c r="AW56" s="2230">
        <v>29701</v>
      </c>
      <c r="AX56" s="2230">
        <v>29328</v>
      </c>
      <c r="AY56" s="2230">
        <v>28832</v>
      </c>
      <c r="AZ56" s="2230">
        <v>28355</v>
      </c>
      <c r="BA56" s="2230">
        <v>27971</v>
      </c>
      <c r="BB56" s="2230">
        <v>27549</v>
      </c>
      <c r="BC56" s="2230">
        <f>'3市区町別人口推移'!AP47</f>
        <v>27031</v>
      </c>
      <c r="BD56" s="3035">
        <f>'3市区町別人口推移'!AQ47</f>
        <v>26573</v>
      </c>
      <c r="BE56" s="3283">
        <f t="shared" si="4"/>
        <v>-458</v>
      </c>
      <c r="BF56" s="3285">
        <f t="shared" si="5"/>
        <v>-1.7235539833665752</v>
      </c>
    </row>
    <row r="57" spans="1:58">
      <c r="A57" s="2228" t="s">
        <v>43</v>
      </c>
      <c r="B57" s="3031">
        <v>45942</v>
      </c>
      <c r="C57" s="3031">
        <v>46746</v>
      </c>
      <c r="D57" s="3031">
        <v>48002</v>
      </c>
      <c r="E57" s="3031">
        <v>48383</v>
      </c>
      <c r="F57" s="3031">
        <v>48855</v>
      </c>
      <c r="G57" s="3025">
        <v>49583</v>
      </c>
      <c r="H57" s="3025">
        <v>49788</v>
      </c>
      <c r="I57" s="3025">
        <v>50149</v>
      </c>
      <c r="J57" s="3025">
        <v>50421</v>
      </c>
      <c r="K57" s="3025">
        <v>50754</v>
      </c>
      <c r="L57" s="3025">
        <v>51046</v>
      </c>
      <c r="M57" s="3025">
        <v>51321</v>
      </c>
      <c r="N57" s="3025">
        <v>51546</v>
      </c>
      <c r="O57" s="3025">
        <v>51674</v>
      </c>
      <c r="P57" s="3025">
        <v>52108</v>
      </c>
      <c r="Q57" s="3025">
        <v>52374</v>
      </c>
      <c r="R57" s="3025">
        <v>52488</v>
      </c>
      <c r="S57" s="3025">
        <v>52249</v>
      </c>
      <c r="T57" s="3025">
        <v>51785</v>
      </c>
      <c r="U57" s="3025">
        <v>51379</v>
      </c>
      <c r="V57" s="3025">
        <v>51131</v>
      </c>
      <c r="W57" s="3025">
        <v>51010</v>
      </c>
      <c r="X57" s="3025">
        <v>51080</v>
      </c>
      <c r="Y57" s="3025">
        <v>50913</v>
      </c>
      <c r="Z57" s="3025">
        <v>51367</v>
      </c>
      <c r="AA57" s="3025">
        <v>51426</v>
      </c>
      <c r="AB57" s="3025">
        <v>51645</v>
      </c>
      <c r="AC57" s="3025">
        <v>51863</v>
      </c>
      <c r="AD57" s="3025">
        <v>52082</v>
      </c>
      <c r="AE57" s="3025">
        <v>51946</v>
      </c>
      <c r="AF57" s="3025">
        <v>52077</v>
      </c>
      <c r="AG57" s="3025">
        <v>52090</v>
      </c>
      <c r="AH57" s="3025">
        <v>52060</v>
      </c>
      <c r="AI57" s="3025">
        <v>51993</v>
      </c>
      <c r="AJ57" s="3025">
        <v>51851</v>
      </c>
      <c r="AK57" s="3025">
        <v>51794</v>
      </c>
      <c r="AL57" s="3025">
        <v>51564</v>
      </c>
      <c r="AM57" s="3025">
        <v>51258</v>
      </c>
      <c r="AN57" s="3025">
        <v>51010</v>
      </c>
      <c r="AO57" s="3025">
        <v>50777</v>
      </c>
      <c r="AP57" s="102">
        <v>50523</v>
      </c>
      <c r="AQ57" s="3051">
        <v>50150</v>
      </c>
      <c r="AR57" s="3051">
        <v>49730</v>
      </c>
      <c r="AS57" s="3051">
        <v>49329</v>
      </c>
      <c r="AT57" s="3051">
        <v>48950</v>
      </c>
      <c r="AU57" s="2230">
        <v>48567</v>
      </c>
      <c r="AV57" s="2230">
        <v>48108</v>
      </c>
      <c r="AW57" s="2230">
        <v>47529</v>
      </c>
      <c r="AX57" s="2230">
        <v>46883</v>
      </c>
      <c r="AY57" s="2230">
        <v>46487</v>
      </c>
      <c r="AZ57" s="2230">
        <v>45892</v>
      </c>
      <c r="BA57" s="2230">
        <v>45197</v>
      </c>
      <c r="BB57" s="2230">
        <v>44569</v>
      </c>
      <c r="BC57" s="2230">
        <f>'3市区町別人口推移'!AP48</f>
        <v>43922</v>
      </c>
      <c r="BD57" s="3035">
        <f>'3市区町別人口推移'!AQ48</f>
        <v>43293</v>
      </c>
      <c r="BE57" s="3283">
        <f t="shared" si="4"/>
        <v>-629</v>
      </c>
      <c r="BF57" s="3285">
        <f t="shared" si="5"/>
        <v>-1.4528907675605756</v>
      </c>
    </row>
    <row r="58" spans="1:58">
      <c r="A58" s="2228" t="s">
        <v>44</v>
      </c>
      <c r="B58" s="3031">
        <v>48558</v>
      </c>
      <c r="C58" s="3031">
        <v>48604</v>
      </c>
      <c r="D58" s="3031">
        <v>48636</v>
      </c>
      <c r="E58" s="3031">
        <v>48836</v>
      </c>
      <c r="F58" s="3031">
        <v>48744</v>
      </c>
      <c r="G58" s="3025">
        <v>48791</v>
      </c>
      <c r="H58" s="3025">
        <v>48870</v>
      </c>
      <c r="I58" s="3025">
        <v>48858</v>
      </c>
      <c r="J58" s="3025">
        <v>48854</v>
      </c>
      <c r="K58" s="3025">
        <v>49025</v>
      </c>
      <c r="L58" s="3025">
        <v>49084</v>
      </c>
      <c r="M58" s="3025">
        <v>49026</v>
      </c>
      <c r="N58" s="3025">
        <v>48986</v>
      </c>
      <c r="O58" s="3025">
        <v>49016</v>
      </c>
      <c r="P58" s="3025">
        <v>49000</v>
      </c>
      <c r="Q58" s="3025">
        <v>48980</v>
      </c>
      <c r="R58" s="3025">
        <v>48904</v>
      </c>
      <c r="S58" s="3025">
        <v>48854</v>
      </c>
      <c r="T58" s="3025">
        <v>48884</v>
      </c>
      <c r="U58" s="3025">
        <v>48560</v>
      </c>
      <c r="V58" s="3025">
        <v>48454</v>
      </c>
      <c r="W58" s="3025">
        <v>48327</v>
      </c>
      <c r="X58" s="3025">
        <v>48216</v>
      </c>
      <c r="Y58" s="3025">
        <v>47768</v>
      </c>
      <c r="Z58" s="3025">
        <v>47839</v>
      </c>
      <c r="AA58" s="3025">
        <v>47685</v>
      </c>
      <c r="AB58" s="3025">
        <v>47317</v>
      </c>
      <c r="AC58" s="3025">
        <v>46950</v>
      </c>
      <c r="AD58" s="3025">
        <v>46582</v>
      </c>
      <c r="AE58" s="3025">
        <v>45905</v>
      </c>
      <c r="AF58" s="3025">
        <v>45460</v>
      </c>
      <c r="AG58" s="3025">
        <v>45056</v>
      </c>
      <c r="AH58" s="3025">
        <v>44575</v>
      </c>
      <c r="AI58" s="3025">
        <v>44275</v>
      </c>
      <c r="AJ58" s="3025">
        <v>43733</v>
      </c>
      <c r="AK58" s="3025">
        <v>43302</v>
      </c>
      <c r="AL58" s="3025">
        <v>42903</v>
      </c>
      <c r="AM58" s="3025">
        <v>42394</v>
      </c>
      <c r="AN58" s="3025">
        <v>41864</v>
      </c>
      <c r="AO58" s="3025">
        <v>41411</v>
      </c>
      <c r="AP58" s="102">
        <v>40938</v>
      </c>
      <c r="AQ58" s="3051">
        <v>40348</v>
      </c>
      <c r="AR58" s="3051">
        <v>39753</v>
      </c>
      <c r="AS58" s="3051">
        <v>39146</v>
      </c>
      <c r="AT58" s="3051">
        <v>38431</v>
      </c>
      <c r="AU58" s="2230">
        <v>37773</v>
      </c>
      <c r="AV58" s="2230">
        <v>37121</v>
      </c>
      <c r="AW58" s="2230">
        <v>36569</v>
      </c>
      <c r="AX58" s="2230">
        <v>35971</v>
      </c>
      <c r="AY58" s="2230">
        <v>35366</v>
      </c>
      <c r="AZ58" s="2230">
        <v>34819</v>
      </c>
      <c r="BA58" s="2230">
        <v>34150</v>
      </c>
      <c r="BB58" s="2230">
        <v>33457</v>
      </c>
      <c r="BC58" s="2230">
        <f>'3市区町別人口推移'!AP49</f>
        <v>32682</v>
      </c>
      <c r="BD58" s="3035">
        <f>'3市区町別人口推移'!AQ49</f>
        <v>31983</v>
      </c>
      <c r="BE58" s="3283">
        <f t="shared" si="4"/>
        <v>-699</v>
      </c>
      <c r="BF58" s="3285">
        <f t="shared" si="5"/>
        <v>-2.1855360660350813</v>
      </c>
    </row>
    <row r="59" spans="1:58">
      <c r="A59" s="2228" t="s">
        <v>212</v>
      </c>
      <c r="B59" s="3031">
        <v>73058</v>
      </c>
      <c r="C59" s="3031">
        <v>73849</v>
      </c>
      <c r="D59" s="3031">
        <v>75480</v>
      </c>
      <c r="E59" s="3031">
        <v>76344</v>
      </c>
      <c r="F59" s="3031">
        <v>77302</v>
      </c>
      <c r="G59" s="3025">
        <v>78363</v>
      </c>
      <c r="H59" s="3025">
        <v>78912</v>
      </c>
      <c r="I59" s="3025">
        <v>79762</v>
      </c>
      <c r="J59" s="3025">
        <v>80224</v>
      </c>
      <c r="K59" s="3025">
        <v>80606</v>
      </c>
      <c r="L59" s="3025">
        <v>81167</v>
      </c>
      <c r="M59" s="3025">
        <v>81449</v>
      </c>
      <c r="N59" s="3025">
        <v>81858</v>
      </c>
      <c r="O59" s="3025">
        <v>82360</v>
      </c>
      <c r="P59" s="3025">
        <v>82581</v>
      </c>
      <c r="Q59" s="3025">
        <v>82934</v>
      </c>
      <c r="R59" s="3025">
        <v>83132</v>
      </c>
      <c r="S59" s="3025">
        <v>83362</v>
      </c>
      <c r="T59" s="3025">
        <v>83332</v>
      </c>
      <c r="U59" s="3025">
        <v>83022</v>
      </c>
      <c r="V59" s="3025">
        <v>83045</v>
      </c>
      <c r="W59" s="3025">
        <v>83016</v>
      </c>
      <c r="X59" s="3025">
        <v>83080</v>
      </c>
      <c r="Y59" s="3025">
        <v>82621</v>
      </c>
      <c r="Z59" s="3025">
        <v>83354</v>
      </c>
      <c r="AA59" s="3025">
        <v>83431</v>
      </c>
      <c r="AB59" s="3025">
        <v>83385</v>
      </c>
      <c r="AC59" s="3025">
        <v>83336</v>
      </c>
      <c r="AD59" s="3025">
        <v>83289</v>
      </c>
      <c r="AE59" s="3025">
        <v>83252</v>
      </c>
      <c r="AF59" s="3025">
        <v>83207</v>
      </c>
      <c r="AG59" s="3025">
        <v>82738</v>
      </c>
      <c r="AH59" s="3025">
        <v>82375</v>
      </c>
      <c r="AI59" s="3025">
        <v>82088</v>
      </c>
      <c r="AJ59" s="3025">
        <v>81890</v>
      </c>
      <c r="AK59" s="3025">
        <v>81561</v>
      </c>
      <c r="AL59" s="3025">
        <v>81505</v>
      </c>
      <c r="AM59" s="3025">
        <v>81249</v>
      </c>
      <c r="AN59" s="3025">
        <v>80715</v>
      </c>
      <c r="AO59" s="3025">
        <v>80726</v>
      </c>
      <c r="AP59" s="102">
        <v>80518</v>
      </c>
      <c r="AQ59" s="3051">
        <v>79927</v>
      </c>
      <c r="AR59" s="3051">
        <v>79358</v>
      </c>
      <c r="AS59" s="3051">
        <v>78733</v>
      </c>
      <c r="AT59" s="3051">
        <v>78115</v>
      </c>
      <c r="AU59" s="2230">
        <v>77419</v>
      </c>
      <c r="AV59" s="2230">
        <v>76890</v>
      </c>
      <c r="AW59" s="2230">
        <v>76282</v>
      </c>
      <c r="AX59" s="2230">
        <v>75585</v>
      </c>
      <c r="AY59" s="2230">
        <v>74926</v>
      </c>
      <c r="AZ59" s="2230">
        <v>74316</v>
      </c>
      <c r="BA59" s="2230">
        <v>73491</v>
      </c>
      <c r="BB59" s="2230">
        <v>72867</v>
      </c>
      <c r="BC59" s="2230">
        <f>'3市区町別人口推移'!AP50</f>
        <v>71939</v>
      </c>
      <c r="BD59" s="3035">
        <f>'3市区町別人口推移'!AQ50</f>
        <v>70864</v>
      </c>
      <c r="BE59" s="3283">
        <f t="shared" si="4"/>
        <v>-1075</v>
      </c>
      <c r="BF59" s="3285">
        <f t="shared" si="5"/>
        <v>-1.516990291262136</v>
      </c>
    </row>
    <row r="60" spans="1:58">
      <c r="A60" s="2228" t="s">
        <v>46</v>
      </c>
      <c r="B60" s="3031">
        <v>20457</v>
      </c>
      <c r="C60" s="3031">
        <v>20870</v>
      </c>
      <c r="D60" s="3031">
        <v>21412</v>
      </c>
      <c r="E60" s="3031">
        <v>22864</v>
      </c>
      <c r="F60" s="3031">
        <v>23892</v>
      </c>
      <c r="G60" s="3025">
        <v>24751</v>
      </c>
      <c r="H60" s="3025">
        <v>25262</v>
      </c>
      <c r="I60" s="3025">
        <v>25569</v>
      </c>
      <c r="J60" s="3025">
        <v>26115</v>
      </c>
      <c r="K60" s="3025">
        <v>26299</v>
      </c>
      <c r="L60" s="3025">
        <v>26686</v>
      </c>
      <c r="M60" s="3025">
        <v>27206</v>
      </c>
      <c r="N60" s="3025">
        <v>27983</v>
      </c>
      <c r="O60" s="3025">
        <v>28535</v>
      </c>
      <c r="P60" s="3025">
        <v>29068</v>
      </c>
      <c r="Q60" s="3025">
        <v>29663</v>
      </c>
      <c r="R60" s="3025">
        <v>29935</v>
      </c>
      <c r="S60" s="3025">
        <v>30025</v>
      </c>
      <c r="T60" s="3025">
        <v>30103</v>
      </c>
      <c r="U60" s="3025">
        <v>30314</v>
      </c>
      <c r="V60" s="3025">
        <v>30477</v>
      </c>
      <c r="W60" s="3025">
        <v>30737</v>
      </c>
      <c r="X60" s="3025">
        <v>30880</v>
      </c>
      <c r="Y60" s="3025">
        <v>30896</v>
      </c>
      <c r="Z60" s="3025">
        <v>31403</v>
      </c>
      <c r="AA60" s="3025">
        <v>31634</v>
      </c>
      <c r="AB60" s="3025">
        <v>31781</v>
      </c>
      <c r="AC60" s="3025">
        <v>31929</v>
      </c>
      <c r="AD60" s="3025">
        <v>32076</v>
      </c>
      <c r="AE60" s="3025">
        <v>31895</v>
      </c>
      <c r="AF60" s="3025">
        <v>31960</v>
      </c>
      <c r="AG60" s="3025">
        <v>32084</v>
      </c>
      <c r="AH60" s="3025">
        <v>32379</v>
      </c>
      <c r="AI60" s="3025">
        <v>32352</v>
      </c>
      <c r="AJ60" s="3025">
        <v>32436</v>
      </c>
      <c r="AK60" s="3025">
        <v>32555</v>
      </c>
      <c r="AL60" s="3025">
        <v>32822</v>
      </c>
      <c r="AM60" s="3025">
        <v>32980</v>
      </c>
      <c r="AN60" s="3025">
        <v>33241</v>
      </c>
      <c r="AO60" s="3025">
        <v>33262</v>
      </c>
      <c r="AP60" s="102">
        <v>33438</v>
      </c>
      <c r="AQ60" s="3051">
        <v>33668</v>
      </c>
      <c r="AR60" s="3051">
        <v>33872</v>
      </c>
      <c r="AS60" s="3051">
        <v>33840</v>
      </c>
      <c r="AT60" s="3051">
        <v>33747</v>
      </c>
      <c r="AU60" s="2230">
        <v>33690</v>
      </c>
      <c r="AV60" s="2230">
        <v>33602</v>
      </c>
      <c r="AW60" s="2230">
        <v>33704</v>
      </c>
      <c r="AX60" s="2230">
        <v>33660</v>
      </c>
      <c r="AY60" s="2230">
        <v>33579</v>
      </c>
      <c r="AZ60" s="2230">
        <v>33477</v>
      </c>
      <c r="BA60" s="2230">
        <v>33348</v>
      </c>
      <c r="BB60" s="2230">
        <v>33187</v>
      </c>
      <c r="BC60" s="2230">
        <f>'3市区町別人口推移'!AP51</f>
        <v>33069</v>
      </c>
      <c r="BD60" s="3035">
        <f>'3市区町別人口推移'!AQ51</f>
        <v>32883</v>
      </c>
      <c r="BE60" s="3283">
        <f t="shared" si="4"/>
        <v>-186</v>
      </c>
      <c r="BF60" s="3285">
        <f t="shared" si="5"/>
        <v>-0.56564182100173344</v>
      </c>
    </row>
    <row r="61" spans="1:58">
      <c r="A61" s="2228" t="s">
        <v>47</v>
      </c>
      <c r="B61" s="3031">
        <v>16902</v>
      </c>
      <c r="C61" s="3031">
        <v>17081</v>
      </c>
      <c r="D61" s="3031">
        <v>17137</v>
      </c>
      <c r="E61" s="3031">
        <v>17152</v>
      </c>
      <c r="F61" s="3031">
        <v>17339</v>
      </c>
      <c r="G61" s="3025">
        <v>17448</v>
      </c>
      <c r="H61" s="3025">
        <v>17729</v>
      </c>
      <c r="I61" s="3025">
        <v>17893</v>
      </c>
      <c r="J61" s="3025">
        <v>18031</v>
      </c>
      <c r="K61" s="3025">
        <v>18200</v>
      </c>
      <c r="L61" s="3025">
        <v>18388</v>
      </c>
      <c r="M61" s="3025">
        <v>18578</v>
      </c>
      <c r="N61" s="3025">
        <v>18596</v>
      </c>
      <c r="O61" s="3025">
        <v>18803</v>
      </c>
      <c r="P61" s="3025">
        <v>18797</v>
      </c>
      <c r="Q61" s="3025">
        <v>18900</v>
      </c>
      <c r="R61" s="3025">
        <v>18881</v>
      </c>
      <c r="S61" s="3025">
        <v>18811</v>
      </c>
      <c r="T61" s="3025">
        <v>18843</v>
      </c>
      <c r="U61" s="3025">
        <v>18804</v>
      </c>
      <c r="V61" s="3025">
        <v>18781</v>
      </c>
      <c r="W61" s="3025">
        <v>18847</v>
      </c>
      <c r="X61" s="3025">
        <v>18765</v>
      </c>
      <c r="Y61" s="3025">
        <v>18683</v>
      </c>
      <c r="Z61" s="3025">
        <v>18835</v>
      </c>
      <c r="AA61" s="3025">
        <v>18849</v>
      </c>
      <c r="AB61" s="3025">
        <v>18802</v>
      </c>
      <c r="AC61" s="3025">
        <v>18756</v>
      </c>
      <c r="AD61" s="3025">
        <v>18710</v>
      </c>
      <c r="AE61" s="3025">
        <v>18505</v>
      </c>
      <c r="AF61" s="3025">
        <v>18419</v>
      </c>
      <c r="AG61" s="3025">
        <v>18213</v>
      </c>
      <c r="AH61" s="3025">
        <v>18183</v>
      </c>
      <c r="AI61" s="3025">
        <v>17952</v>
      </c>
      <c r="AJ61" s="3025">
        <v>17766</v>
      </c>
      <c r="AK61" s="3025">
        <v>17603</v>
      </c>
      <c r="AL61" s="3025">
        <v>17482</v>
      </c>
      <c r="AM61" s="3025">
        <v>17215</v>
      </c>
      <c r="AN61" s="3025">
        <v>17074</v>
      </c>
      <c r="AO61" s="3025">
        <v>16829</v>
      </c>
      <c r="AP61" s="102">
        <v>16636</v>
      </c>
      <c r="AQ61" s="3051">
        <v>16330</v>
      </c>
      <c r="AR61" s="3051">
        <v>16121</v>
      </c>
      <c r="AS61" s="3051">
        <v>15784</v>
      </c>
      <c r="AT61" s="3051">
        <v>15516</v>
      </c>
      <c r="AU61" s="2230">
        <v>15224</v>
      </c>
      <c r="AV61" s="2230">
        <v>14943</v>
      </c>
      <c r="AW61" s="2230">
        <v>14645</v>
      </c>
      <c r="AX61" s="2230">
        <v>14351</v>
      </c>
      <c r="AY61" s="2230">
        <v>14118</v>
      </c>
      <c r="AZ61" s="2230">
        <v>13879</v>
      </c>
      <c r="BA61" s="2230">
        <v>13644</v>
      </c>
      <c r="BB61" s="2230">
        <v>13422</v>
      </c>
      <c r="BC61" s="2230">
        <f>'3市区町別人口推移'!AP52</f>
        <v>13256</v>
      </c>
      <c r="BD61" s="3035">
        <f>'3市区町別人口推移'!AQ52</f>
        <v>12933</v>
      </c>
      <c r="BE61" s="3283">
        <f t="shared" si="4"/>
        <v>-323</v>
      </c>
      <c r="BF61" s="3285">
        <f t="shared" si="5"/>
        <v>-2.497487048635274</v>
      </c>
    </row>
    <row r="62" spans="1:58">
      <c r="A62" s="2228" t="s">
        <v>82</v>
      </c>
      <c r="B62" s="3031">
        <v>26410</v>
      </c>
      <c r="C62" s="3031">
        <v>26179</v>
      </c>
      <c r="D62" s="3031">
        <v>25986</v>
      </c>
      <c r="E62" s="3031">
        <v>26026</v>
      </c>
      <c r="F62" s="3031">
        <v>25762</v>
      </c>
      <c r="G62" s="3025">
        <v>25600</v>
      </c>
      <c r="H62" s="3025">
        <v>25581</v>
      </c>
      <c r="I62" s="3025">
        <v>25401</v>
      </c>
      <c r="J62" s="3025">
        <v>25188</v>
      </c>
      <c r="K62" s="3025">
        <v>25019</v>
      </c>
      <c r="L62" s="3025">
        <v>24874</v>
      </c>
      <c r="M62" s="3025">
        <v>24768</v>
      </c>
      <c r="N62" s="3025">
        <v>24639</v>
      </c>
      <c r="O62" s="3025">
        <v>24587</v>
      </c>
      <c r="P62" s="3025">
        <v>24587</v>
      </c>
      <c r="Q62" s="3025">
        <v>24516</v>
      </c>
      <c r="R62" s="3025">
        <v>24303</v>
      </c>
      <c r="S62" s="3025">
        <v>24205</v>
      </c>
      <c r="T62" s="3025">
        <v>24135</v>
      </c>
      <c r="U62" s="3025">
        <v>23965</v>
      </c>
      <c r="V62" s="3025">
        <v>23827</v>
      </c>
      <c r="W62" s="3025">
        <v>23684</v>
      </c>
      <c r="X62" s="3025">
        <v>23561</v>
      </c>
      <c r="Y62" s="3025">
        <v>23298</v>
      </c>
      <c r="Z62" s="3025">
        <v>23439</v>
      </c>
      <c r="AA62" s="3025">
        <v>23341</v>
      </c>
      <c r="AB62" s="3025">
        <v>23156</v>
      </c>
      <c r="AC62" s="3025">
        <v>22971</v>
      </c>
      <c r="AD62" s="3025">
        <v>22786</v>
      </c>
      <c r="AE62" s="3025">
        <v>22538</v>
      </c>
      <c r="AF62" s="3025">
        <v>22337</v>
      </c>
      <c r="AG62" s="3025">
        <v>22048</v>
      </c>
      <c r="AH62" s="3025">
        <v>21763</v>
      </c>
      <c r="AI62" s="3025">
        <v>21612</v>
      </c>
      <c r="AJ62" s="3025">
        <v>21277</v>
      </c>
      <c r="AK62" s="3025">
        <v>21012</v>
      </c>
      <c r="AL62" s="3025">
        <v>20795</v>
      </c>
      <c r="AM62" s="3025">
        <v>20433</v>
      </c>
      <c r="AN62" s="3025">
        <v>20063</v>
      </c>
      <c r="AO62" s="3025">
        <v>19615</v>
      </c>
      <c r="AP62" s="102">
        <v>19265</v>
      </c>
      <c r="AQ62" s="3051">
        <v>19038</v>
      </c>
      <c r="AR62" s="3051">
        <v>18627</v>
      </c>
      <c r="AS62" s="3051">
        <v>18261</v>
      </c>
      <c r="AT62" s="3051">
        <v>17840</v>
      </c>
      <c r="AU62" s="2230">
        <v>17510</v>
      </c>
      <c r="AV62" s="2230">
        <v>17099</v>
      </c>
      <c r="AW62" s="2230">
        <v>16786</v>
      </c>
      <c r="AX62" s="2230">
        <v>16458</v>
      </c>
      <c r="AY62" s="2230">
        <v>16159</v>
      </c>
      <c r="AZ62" s="2230">
        <v>15863</v>
      </c>
      <c r="BA62" s="2230">
        <v>15485</v>
      </c>
      <c r="BB62" s="2230">
        <v>15117</v>
      </c>
      <c r="BC62" s="2230">
        <f>'3市区町別人口推移'!AP53</f>
        <v>14756</v>
      </c>
      <c r="BD62" s="3035">
        <f>'3市区町別人口推移'!AQ53</f>
        <v>14318</v>
      </c>
      <c r="BE62" s="3283">
        <f t="shared" si="4"/>
        <v>-438</v>
      </c>
      <c r="BF62" s="3285">
        <f t="shared" si="5"/>
        <v>-3.0590864645900266</v>
      </c>
    </row>
    <row r="63" spans="1:58">
      <c r="A63" s="2228" t="s">
        <v>11</v>
      </c>
      <c r="B63" s="3031">
        <f>SUM(B64:B68)</f>
        <v>222236</v>
      </c>
      <c r="C63" s="3031">
        <f t="shared" ref="C63:BD63" si="38">SUM(C64:C68)</f>
        <v>221250</v>
      </c>
      <c r="D63" s="3031">
        <f t="shared" si="38"/>
        <v>220819</v>
      </c>
      <c r="E63" s="3031">
        <f t="shared" si="38"/>
        <v>219494</v>
      </c>
      <c r="F63" s="3031">
        <f t="shared" si="38"/>
        <v>218700</v>
      </c>
      <c r="G63" s="3031">
        <f t="shared" si="38"/>
        <v>217816</v>
      </c>
      <c r="H63" s="3031">
        <f t="shared" si="38"/>
        <v>217237</v>
      </c>
      <c r="I63" s="3031">
        <f t="shared" si="38"/>
        <v>216763</v>
      </c>
      <c r="J63" s="3031">
        <f t="shared" si="38"/>
        <v>216421</v>
      </c>
      <c r="K63" s="3031">
        <f t="shared" si="38"/>
        <v>215953</v>
      </c>
      <c r="L63" s="3031">
        <f t="shared" si="38"/>
        <v>215485</v>
      </c>
      <c r="M63" s="3031">
        <f t="shared" si="38"/>
        <v>215087</v>
      </c>
      <c r="N63" s="3031">
        <f t="shared" si="38"/>
        <v>214721</v>
      </c>
      <c r="O63" s="3031">
        <f t="shared" si="38"/>
        <v>214637</v>
      </c>
      <c r="P63" s="3031">
        <f t="shared" si="38"/>
        <v>214140</v>
      </c>
      <c r="Q63" s="3031">
        <f t="shared" si="38"/>
        <v>213805</v>
      </c>
      <c r="R63" s="3031">
        <f t="shared" si="38"/>
        <v>212819</v>
      </c>
      <c r="S63" s="3031">
        <f t="shared" si="38"/>
        <v>211633</v>
      </c>
      <c r="T63" s="3031">
        <f t="shared" si="38"/>
        <v>210618</v>
      </c>
      <c r="U63" s="3031">
        <f t="shared" si="38"/>
        <v>209355</v>
      </c>
      <c r="V63" s="3031">
        <f t="shared" si="38"/>
        <v>208242</v>
      </c>
      <c r="W63" s="3031">
        <f t="shared" si="38"/>
        <v>207513</v>
      </c>
      <c r="X63" s="3031">
        <f t="shared" si="38"/>
        <v>206893</v>
      </c>
      <c r="Y63" s="3031">
        <f t="shared" si="38"/>
        <v>205127</v>
      </c>
      <c r="Z63" s="3031">
        <f t="shared" si="38"/>
        <v>206323</v>
      </c>
      <c r="AA63" s="3031">
        <f t="shared" si="38"/>
        <v>205842</v>
      </c>
      <c r="AB63" s="3031">
        <f t="shared" si="38"/>
        <v>205087</v>
      </c>
      <c r="AC63" s="3031">
        <f t="shared" si="38"/>
        <v>204333</v>
      </c>
      <c r="AD63" s="3031">
        <f t="shared" si="38"/>
        <v>203578</v>
      </c>
      <c r="AE63" s="3031">
        <f t="shared" si="38"/>
        <v>201811</v>
      </c>
      <c r="AF63" s="3031">
        <f t="shared" si="38"/>
        <v>200803</v>
      </c>
      <c r="AG63" s="3031">
        <f t="shared" si="38"/>
        <v>199292</v>
      </c>
      <c r="AH63" s="3031">
        <f t="shared" si="38"/>
        <v>197601</v>
      </c>
      <c r="AI63" s="3031">
        <f t="shared" si="38"/>
        <v>195215</v>
      </c>
      <c r="AJ63" s="3031">
        <f t="shared" si="38"/>
        <v>193128</v>
      </c>
      <c r="AK63" s="3031">
        <f t="shared" si="38"/>
        <v>191211</v>
      </c>
      <c r="AL63" s="3031">
        <f t="shared" si="38"/>
        <v>189399</v>
      </c>
      <c r="AM63" s="3031">
        <f t="shared" si="38"/>
        <v>187261</v>
      </c>
      <c r="AN63" s="3031">
        <f t="shared" si="38"/>
        <v>184744</v>
      </c>
      <c r="AO63" s="3031">
        <f t="shared" si="38"/>
        <v>182727</v>
      </c>
      <c r="AP63" s="3031">
        <f t="shared" si="38"/>
        <v>180607</v>
      </c>
      <c r="AQ63" s="3031">
        <f t="shared" si="38"/>
        <v>178775</v>
      </c>
      <c r="AR63" s="3031">
        <f t="shared" si="38"/>
        <v>176741</v>
      </c>
      <c r="AS63" s="3031">
        <f t="shared" si="38"/>
        <v>174594</v>
      </c>
      <c r="AT63" s="3031">
        <f t="shared" si="38"/>
        <v>172431</v>
      </c>
      <c r="AU63" s="3031">
        <f t="shared" si="38"/>
        <v>170232</v>
      </c>
      <c r="AV63" s="3031">
        <f t="shared" si="38"/>
        <v>168124</v>
      </c>
      <c r="AW63" s="3031">
        <f t="shared" si="38"/>
        <v>165797</v>
      </c>
      <c r="AX63" s="3031">
        <f t="shared" si="38"/>
        <v>163252</v>
      </c>
      <c r="AY63" s="3031">
        <f t="shared" si="38"/>
        <v>160494</v>
      </c>
      <c r="AZ63" s="3031">
        <f t="shared" si="38"/>
        <v>157989</v>
      </c>
      <c r="BA63" s="3031">
        <f t="shared" si="38"/>
        <v>155285</v>
      </c>
      <c r="BB63" s="3031">
        <f t="shared" si="38"/>
        <v>152674</v>
      </c>
      <c r="BC63" s="3031">
        <f t="shared" ref="BC63" si="39">SUM(BC64:BC68)</f>
        <v>149768</v>
      </c>
      <c r="BD63" s="3035">
        <f>'3市区町別人口推移'!AQ54</f>
        <v>146857</v>
      </c>
      <c r="BE63" s="3283">
        <f t="shared" si="4"/>
        <v>-2911</v>
      </c>
      <c r="BF63" s="3285">
        <f t="shared" si="5"/>
        <v>-1.982200371790245</v>
      </c>
    </row>
    <row r="64" spans="1:58">
      <c r="A64" s="2228" t="s">
        <v>79</v>
      </c>
      <c r="B64" s="3031">
        <v>94732</v>
      </c>
      <c r="C64" s="3031">
        <v>95081</v>
      </c>
      <c r="D64" s="3031">
        <v>95280</v>
      </c>
      <c r="E64" s="3031">
        <v>95385</v>
      </c>
      <c r="F64" s="3031">
        <v>95496</v>
      </c>
      <c r="G64" s="3025">
        <v>95687</v>
      </c>
      <c r="H64" s="3025">
        <v>95926</v>
      </c>
      <c r="I64" s="3025">
        <v>95979</v>
      </c>
      <c r="J64" s="3025">
        <v>96148</v>
      </c>
      <c r="K64" s="3025">
        <v>96296</v>
      </c>
      <c r="L64" s="3025">
        <v>96448</v>
      </c>
      <c r="M64" s="3025">
        <v>96434</v>
      </c>
      <c r="N64" s="3025">
        <v>96348</v>
      </c>
      <c r="O64" s="3025">
        <v>96283</v>
      </c>
      <c r="P64" s="3025">
        <v>96158</v>
      </c>
      <c r="Q64" s="3025">
        <v>96086</v>
      </c>
      <c r="R64" s="3025">
        <v>95735</v>
      </c>
      <c r="S64" s="3025">
        <v>95417</v>
      </c>
      <c r="T64" s="3025">
        <v>94971</v>
      </c>
      <c r="U64" s="3025">
        <v>94548</v>
      </c>
      <c r="V64" s="3025">
        <v>94163</v>
      </c>
      <c r="W64" s="3025">
        <v>94122</v>
      </c>
      <c r="X64" s="3025">
        <v>93862</v>
      </c>
      <c r="Y64" s="3025">
        <v>93234</v>
      </c>
      <c r="Z64" s="3025">
        <v>93920</v>
      </c>
      <c r="AA64" s="3025">
        <v>93859</v>
      </c>
      <c r="AB64" s="3025">
        <v>93760</v>
      </c>
      <c r="AC64" s="3025">
        <v>93664</v>
      </c>
      <c r="AD64" s="3025">
        <v>93565</v>
      </c>
      <c r="AE64" s="3025">
        <v>92974</v>
      </c>
      <c r="AF64" s="3025">
        <v>92752</v>
      </c>
      <c r="AG64" s="3025">
        <v>92328</v>
      </c>
      <c r="AH64" s="3025">
        <v>91646</v>
      </c>
      <c r="AI64" s="3025">
        <v>90663</v>
      </c>
      <c r="AJ64" s="3025">
        <v>89917</v>
      </c>
      <c r="AK64" s="3025">
        <v>89208</v>
      </c>
      <c r="AL64" s="3025">
        <v>88594</v>
      </c>
      <c r="AM64" s="3025">
        <v>87780</v>
      </c>
      <c r="AN64" s="3025">
        <v>86853</v>
      </c>
      <c r="AO64" s="3025">
        <v>86315</v>
      </c>
      <c r="AP64" s="102">
        <v>85592</v>
      </c>
      <c r="AQ64" s="3051">
        <v>85012</v>
      </c>
      <c r="AR64" s="3051">
        <v>84389</v>
      </c>
      <c r="AS64" s="3051">
        <v>83749</v>
      </c>
      <c r="AT64" s="3051">
        <v>83011</v>
      </c>
      <c r="AU64" s="2230">
        <v>82250</v>
      </c>
      <c r="AV64" s="2230">
        <v>81438</v>
      </c>
      <c r="AW64" s="2230">
        <v>80690</v>
      </c>
      <c r="AX64" s="2230">
        <v>79571</v>
      </c>
      <c r="AY64" s="2230">
        <v>78490</v>
      </c>
      <c r="AZ64" s="2230">
        <v>77489</v>
      </c>
      <c r="BA64" s="2230">
        <v>76605</v>
      </c>
      <c r="BB64" s="2230">
        <v>75500</v>
      </c>
      <c r="BC64" s="2230">
        <f>'3市区町別人口推移'!AP55</f>
        <v>74268</v>
      </c>
      <c r="BD64" s="3035">
        <f>'3市区町別人口推移'!AQ55</f>
        <v>72931</v>
      </c>
      <c r="BE64" s="3283">
        <f t="shared" si="4"/>
        <v>-1337</v>
      </c>
      <c r="BF64" s="3285">
        <f t="shared" si="5"/>
        <v>-1.8332396374655495</v>
      </c>
    </row>
    <row r="65" spans="1:58">
      <c r="A65" s="2228" t="s">
        <v>213</v>
      </c>
      <c r="B65" s="3031">
        <v>36716</v>
      </c>
      <c r="C65" s="3031">
        <v>36073</v>
      </c>
      <c r="D65" s="3031">
        <v>35871</v>
      </c>
      <c r="E65" s="3031">
        <v>35607</v>
      </c>
      <c r="F65" s="3031">
        <v>35278</v>
      </c>
      <c r="G65" s="3025">
        <v>34919</v>
      </c>
      <c r="H65" s="3025">
        <v>34604</v>
      </c>
      <c r="I65" s="3025">
        <v>34524</v>
      </c>
      <c r="J65" s="3025">
        <v>34357</v>
      </c>
      <c r="K65" s="3025">
        <v>34167</v>
      </c>
      <c r="L65" s="3025">
        <v>33979</v>
      </c>
      <c r="M65" s="3025">
        <v>33832</v>
      </c>
      <c r="N65" s="3025">
        <v>33795</v>
      </c>
      <c r="O65" s="3025">
        <v>33781</v>
      </c>
      <c r="P65" s="3025">
        <v>33672</v>
      </c>
      <c r="Q65" s="3025">
        <v>33595</v>
      </c>
      <c r="R65" s="3025">
        <v>33441</v>
      </c>
      <c r="S65" s="3025">
        <v>32918</v>
      </c>
      <c r="T65" s="3025">
        <v>32715</v>
      </c>
      <c r="U65" s="3025">
        <v>32393</v>
      </c>
      <c r="V65" s="3025">
        <v>32092</v>
      </c>
      <c r="W65" s="3025">
        <v>31808</v>
      </c>
      <c r="X65" s="3025">
        <v>31647</v>
      </c>
      <c r="Y65" s="3025">
        <v>31338</v>
      </c>
      <c r="Z65" s="3025">
        <v>31451</v>
      </c>
      <c r="AA65" s="3025">
        <v>31290</v>
      </c>
      <c r="AB65" s="3025">
        <v>31112</v>
      </c>
      <c r="AC65" s="3025">
        <v>30934</v>
      </c>
      <c r="AD65" s="3025">
        <v>30756</v>
      </c>
      <c r="AE65" s="3025">
        <v>30346</v>
      </c>
      <c r="AF65" s="3025">
        <v>30110</v>
      </c>
      <c r="AG65" s="3025">
        <v>29776</v>
      </c>
      <c r="AH65" s="3025">
        <v>29471</v>
      </c>
      <c r="AI65" s="3025">
        <v>29067</v>
      </c>
      <c r="AJ65" s="3025">
        <v>28667</v>
      </c>
      <c r="AK65" s="3025">
        <v>28306</v>
      </c>
      <c r="AL65" s="3025">
        <v>27974</v>
      </c>
      <c r="AM65" s="3025">
        <v>27598</v>
      </c>
      <c r="AN65" s="3025">
        <v>27243</v>
      </c>
      <c r="AO65" s="3025">
        <v>26862</v>
      </c>
      <c r="AP65" s="102">
        <v>26501</v>
      </c>
      <c r="AQ65" s="3051">
        <v>26082</v>
      </c>
      <c r="AR65" s="3051">
        <v>25558</v>
      </c>
      <c r="AS65" s="3051">
        <v>25078</v>
      </c>
      <c r="AT65" s="3051">
        <v>24688</v>
      </c>
      <c r="AU65" s="2230">
        <v>24288</v>
      </c>
      <c r="AV65" s="2230">
        <v>23952</v>
      </c>
      <c r="AW65" s="2230">
        <v>23491</v>
      </c>
      <c r="AX65" s="2230">
        <v>23008</v>
      </c>
      <c r="AY65" s="2230">
        <v>22490</v>
      </c>
      <c r="AZ65" s="2230">
        <v>22129</v>
      </c>
      <c r="BA65" s="2230">
        <v>21683</v>
      </c>
      <c r="BB65" s="2230">
        <v>21289</v>
      </c>
      <c r="BC65" s="2230">
        <f>'3市区町別人口推移'!AP56</f>
        <v>20821</v>
      </c>
      <c r="BD65" s="3035">
        <f>'3市区町別人口推移'!AQ56</f>
        <v>20332</v>
      </c>
      <c r="BE65" s="3283">
        <f t="shared" si="4"/>
        <v>-489</v>
      </c>
      <c r="BF65" s="3285">
        <f t="shared" si="5"/>
        <v>-2.4050757426716505</v>
      </c>
    </row>
    <row r="66" spans="1:58">
      <c r="A66" s="2228" t="s">
        <v>51</v>
      </c>
      <c r="B66" s="3031">
        <v>39506</v>
      </c>
      <c r="C66" s="3031">
        <v>39292</v>
      </c>
      <c r="D66" s="3031">
        <v>39186</v>
      </c>
      <c r="E66" s="3031">
        <v>38405</v>
      </c>
      <c r="F66" s="3031">
        <v>38112</v>
      </c>
      <c r="G66" s="3025">
        <v>37763</v>
      </c>
      <c r="H66" s="3025">
        <v>37438</v>
      </c>
      <c r="I66" s="3025">
        <v>37234</v>
      </c>
      <c r="J66" s="3025">
        <v>37183</v>
      </c>
      <c r="K66" s="3025">
        <v>37033</v>
      </c>
      <c r="L66" s="3025">
        <v>36850</v>
      </c>
      <c r="M66" s="3025">
        <v>36839</v>
      </c>
      <c r="N66" s="3025">
        <v>36947</v>
      </c>
      <c r="O66" s="3025">
        <v>36998</v>
      </c>
      <c r="P66" s="3025">
        <v>37089</v>
      </c>
      <c r="Q66" s="3025">
        <v>37149</v>
      </c>
      <c r="R66" s="3025">
        <v>36940</v>
      </c>
      <c r="S66" s="3025">
        <v>36812</v>
      </c>
      <c r="T66" s="3025">
        <v>36804</v>
      </c>
      <c r="U66" s="3025">
        <v>36730</v>
      </c>
      <c r="V66" s="3025">
        <v>36625</v>
      </c>
      <c r="W66" s="3025">
        <v>36567</v>
      </c>
      <c r="X66" s="3025">
        <v>36607</v>
      </c>
      <c r="Y66" s="3025">
        <v>36398</v>
      </c>
      <c r="Z66" s="3025">
        <v>36738</v>
      </c>
      <c r="AA66" s="3025">
        <v>36766</v>
      </c>
      <c r="AB66" s="3025">
        <v>36664</v>
      </c>
      <c r="AC66" s="3025">
        <v>36561</v>
      </c>
      <c r="AD66" s="3025">
        <v>36459</v>
      </c>
      <c r="AE66" s="3025">
        <v>36208</v>
      </c>
      <c r="AF66" s="3025">
        <v>36069</v>
      </c>
      <c r="AG66" s="3025">
        <v>35875</v>
      </c>
      <c r="AH66" s="3025">
        <v>35701</v>
      </c>
      <c r="AI66" s="3025">
        <v>35360</v>
      </c>
      <c r="AJ66" s="3025">
        <v>35046</v>
      </c>
      <c r="AK66" s="3025">
        <v>34791</v>
      </c>
      <c r="AL66" s="3025">
        <v>34499</v>
      </c>
      <c r="AM66" s="3025">
        <v>34189</v>
      </c>
      <c r="AN66" s="3025">
        <v>33656</v>
      </c>
      <c r="AO66" s="3025">
        <v>33209</v>
      </c>
      <c r="AP66" s="102">
        <v>32814</v>
      </c>
      <c r="AQ66" s="3051">
        <v>32522</v>
      </c>
      <c r="AR66" s="3051">
        <v>32181</v>
      </c>
      <c r="AS66" s="3051">
        <v>31718</v>
      </c>
      <c r="AT66" s="3051">
        <v>31273</v>
      </c>
      <c r="AU66" s="2230">
        <v>30805</v>
      </c>
      <c r="AV66" s="2230">
        <v>30551</v>
      </c>
      <c r="AW66" s="2230">
        <v>30162</v>
      </c>
      <c r="AX66" s="2230">
        <v>29823</v>
      </c>
      <c r="AY66" s="2230">
        <v>29411</v>
      </c>
      <c r="AZ66" s="2230">
        <v>28989</v>
      </c>
      <c r="BA66" s="2230">
        <v>28417</v>
      </c>
      <c r="BB66" s="2230">
        <v>27968</v>
      </c>
      <c r="BC66" s="2230">
        <f>'3市区町別人口推移'!AP57</f>
        <v>27474</v>
      </c>
      <c r="BD66" s="3035">
        <f>'3市区町別人口推移'!AQ57</f>
        <v>27002</v>
      </c>
      <c r="BE66" s="3283">
        <f t="shared" si="4"/>
        <v>-472</v>
      </c>
      <c r="BF66" s="3285">
        <f t="shared" si="5"/>
        <v>-1.748018665284053</v>
      </c>
    </row>
    <row r="67" spans="1:58">
      <c r="A67" s="2228" t="s">
        <v>52</v>
      </c>
      <c r="B67" s="3031">
        <v>28321</v>
      </c>
      <c r="C67" s="3031">
        <v>28118</v>
      </c>
      <c r="D67" s="3031">
        <v>28020</v>
      </c>
      <c r="E67" s="3031">
        <v>27877</v>
      </c>
      <c r="F67" s="3031">
        <v>27721</v>
      </c>
      <c r="G67" s="3025">
        <v>27571</v>
      </c>
      <c r="H67" s="3025">
        <v>27392</v>
      </c>
      <c r="I67" s="3025">
        <v>27253</v>
      </c>
      <c r="J67" s="3025">
        <v>27064</v>
      </c>
      <c r="K67" s="3025">
        <v>26870</v>
      </c>
      <c r="L67" s="3025">
        <v>26694</v>
      </c>
      <c r="M67" s="3025">
        <v>26626</v>
      </c>
      <c r="N67" s="3025">
        <v>26339</v>
      </c>
      <c r="O67" s="3025">
        <v>26360</v>
      </c>
      <c r="P67" s="3025">
        <v>26110</v>
      </c>
      <c r="Q67" s="3025">
        <v>25964</v>
      </c>
      <c r="R67" s="3025">
        <v>25785</v>
      </c>
      <c r="S67" s="3025">
        <v>25705</v>
      </c>
      <c r="T67" s="3025">
        <v>25534</v>
      </c>
      <c r="U67" s="3025">
        <v>25301</v>
      </c>
      <c r="V67" s="3025">
        <v>25136</v>
      </c>
      <c r="W67" s="3025">
        <v>24876</v>
      </c>
      <c r="X67" s="3025">
        <v>24715</v>
      </c>
      <c r="Y67" s="3025">
        <v>24424</v>
      </c>
      <c r="Z67" s="3025">
        <v>24465</v>
      </c>
      <c r="AA67" s="3025">
        <v>24298</v>
      </c>
      <c r="AB67" s="3025">
        <v>24101</v>
      </c>
      <c r="AC67" s="3025">
        <v>23901</v>
      </c>
      <c r="AD67" s="3025">
        <v>23704</v>
      </c>
      <c r="AE67" s="3025">
        <v>23476</v>
      </c>
      <c r="AF67" s="3025">
        <v>23271</v>
      </c>
      <c r="AG67" s="3025">
        <v>22957</v>
      </c>
      <c r="AH67" s="3025">
        <v>22620</v>
      </c>
      <c r="AI67" s="3025">
        <v>22207</v>
      </c>
      <c r="AJ67" s="3025">
        <v>21805</v>
      </c>
      <c r="AK67" s="3025">
        <v>21439</v>
      </c>
      <c r="AL67" s="3025">
        <v>21094</v>
      </c>
      <c r="AM67" s="3025">
        <v>20800</v>
      </c>
      <c r="AN67" s="3025">
        <v>20402</v>
      </c>
      <c r="AO67" s="3025">
        <v>20044</v>
      </c>
      <c r="AP67" s="102">
        <v>19696</v>
      </c>
      <c r="AQ67" s="3051">
        <v>19384</v>
      </c>
      <c r="AR67" s="3051">
        <v>19045</v>
      </c>
      <c r="AS67" s="3051">
        <v>18729</v>
      </c>
      <c r="AT67" s="3051">
        <v>18388</v>
      </c>
      <c r="AU67" s="2230">
        <v>18070</v>
      </c>
      <c r="AV67" s="2230">
        <v>17676</v>
      </c>
      <c r="AW67" s="2230">
        <v>17221</v>
      </c>
      <c r="AX67" s="2230">
        <v>16899</v>
      </c>
      <c r="AY67" s="2230">
        <v>16450</v>
      </c>
      <c r="AZ67" s="2230">
        <v>16064</v>
      </c>
      <c r="BA67" s="2230">
        <v>15576</v>
      </c>
      <c r="BB67" s="2230">
        <v>15171</v>
      </c>
      <c r="BC67" s="2230">
        <f>'3市区町別人口推移'!AP58</f>
        <v>14745</v>
      </c>
      <c r="BD67" s="3035">
        <f>'3市区町別人口推移'!AQ58</f>
        <v>14412</v>
      </c>
      <c r="BE67" s="3283">
        <f t="shared" si="4"/>
        <v>-333</v>
      </c>
      <c r="BF67" s="3285">
        <f t="shared" si="5"/>
        <v>-2.3105745212323066</v>
      </c>
    </row>
    <row r="68" spans="1:58">
      <c r="A68" s="2228" t="s">
        <v>214</v>
      </c>
      <c r="B68" s="3031">
        <v>22961</v>
      </c>
      <c r="C68" s="3031">
        <v>22686</v>
      </c>
      <c r="D68" s="3031">
        <v>22462</v>
      </c>
      <c r="E68" s="3031">
        <v>22220</v>
      </c>
      <c r="F68" s="3031">
        <v>22093</v>
      </c>
      <c r="G68" s="3025">
        <v>21876</v>
      </c>
      <c r="H68" s="3025">
        <v>21877</v>
      </c>
      <c r="I68" s="3025">
        <v>21773</v>
      </c>
      <c r="J68" s="3025">
        <v>21669</v>
      </c>
      <c r="K68" s="3025">
        <v>21587</v>
      </c>
      <c r="L68" s="3025">
        <v>21514</v>
      </c>
      <c r="M68" s="3025">
        <v>21356</v>
      </c>
      <c r="N68" s="3025">
        <v>21292</v>
      </c>
      <c r="O68" s="3025">
        <v>21215</v>
      </c>
      <c r="P68" s="3025">
        <v>21111</v>
      </c>
      <c r="Q68" s="3025">
        <v>21011</v>
      </c>
      <c r="R68" s="3025">
        <v>20918</v>
      </c>
      <c r="S68" s="3025">
        <v>20781</v>
      </c>
      <c r="T68" s="3025">
        <v>20594</v>
      </c>
      <c r="U68" s="3025">
        <v>20383</v>
      </c>
      <c r="V68" s="3025">
        <v>20226</v>
      </c>
      <c r="W68" s="3025">
        <v>20140</v>
      </c>
      <c r="X68" s="3025">
        <v>20062</v>
      </c>
      <c r="Y68" s="3025">
        <v>19733</v>
      </c>
      <c r="Z68" s="3025">
        <v>19749</v>
      </c>
      <c r="AA68" s="3025">
        <v>19629</v>
      </c>
      <c r="AB68" s="3025">
        <v>19450</v>
      </c>
      <c r="AC68" s="3025">
        <v>19273</v>
      </c>
      <c r="AD68" s="3025">
        <v>19094</v>
      </c>
      <c r="AE68" s="3025">
        <v>18807</v>
      </c>
      <c r="AF68" s="3025">
        <v>18601</v>
      </c>
      <c r="AG68" s="3025">
        <v>18356</v>
      </c>
      <c r="AH68" s="3025">
        <v>18163</v>
      </c>
      <c r="AI68" s="3025">
        <v>17918</v>
      </c>
      <c r="AJ68" s="3025">
        <v>17693</v>
      </c>
      <c r="AK68" s="3025">
        <v>17467</v>
      </c>
      <c r="AL68" s="3025">
        <v>17238</v>
      </c>
      <c r="AM68" s="3025">
        <v>16894</v>
      </c>
      <c r="AN68" s="3025">
        <v>16590</v>
      </c>
      <c r="AO68" s="3025">
        <v>16297</v>
      </c>
      <c r="AP68" s="102">
        <v>16004</v>
      </c>
      <c r="AQ68" s="3051">
        <v>15775</v>
      </c>
      <c r="AR68" s="3051">
        <v>15568</v>
      </c>
      <c r="AS68" s="3051">
        <v>15320</v>
      </c>
      <c r="AT68" s="3051">
        <v>15071</v>
      </c>
      <c r="AU68" s="2230">
        <v>14819</v>
      </c>
      <c r="AV68" s="2230">
        <v>14507</v>
      </c>
      <c r="AW68" s="2230">
        <v>14233</v>
      </c>
      <c r="AX68" s="2230">
        <v>13951</v>
      </c>
      <c r="AY68" s="2230">
        <v>13653</v>
      </c>
      <c r="AZ68" s="2230">
        <v>13318</v>
      </c>
      <c r="BA68" s="2230">
        <v>13004</v>
      </c>
      <c r="BB68" s="2230">
        <v>12746</v>
      </c>
      <c r="BC68" s="2230">
        <f>'3市区町別人口推移'!AP59</f>
        <v>12460</v>
      </c>
      <c r="BD68" s="3035">
        <f>'3市区町別人口推移'!AQ59</f>
        <v>12180</v>
      </c>
      <c r="BE68" s="3283">
        <f t="shared" si="4"/>
        <v>-280</v>
      </c>
      <c r="BF68" s="3285">
        <f t="shared" si="5"/>
        <v>-2.2988505747126435</v>
      </c>
    </row>
    <row r="69" spans="1:58">
      <c r="A69" s="2228" t="s">
        <v>12</v>
      </c>
      <c r="B69" s="3031">
        <f>SUM(B70:B71)</f>
        <v>115869</v>
      </c>
      <c r="C69" s="3031">
        <f t="shared" ref="C69:BD69" si="40">SUM(C70:C71)</f>
        <v>115167</v>
      </c>
      <c r="D69" s="3031">
        <f t="shared" si="40"/>
        <v>114765</v>
      </c>
      <c r="E69" s="3031">
        <f t="shared" si="40"/>
        <v>114840</v>
      </c>
      <c r="F69" s="3031">
        <f t="shared" si="40"/>
        <v>114716</v>
      </c>
      <c r="G69" s="3031">
        <f t="shared" si="40"/>
        <v>114427</v>
      </c>
      <c r="H69" s="3031">
        <f t="shared" si="40"/>
        <v>114432</v>
      </c>
      <c r="I69" s="3031">
        <f t="shared" si="40"/>
        <v>114561</v>
      </c>
      <c r="J69" s="3031">
        <f t="shared" si="40"/>
        <v>114584</v>
      </c>
      <c r="K69" s="3031">
        <f t="shared" si="40"/>
        <v>114620</v>
      </c>
      <c r="L69" s="3031">
        <f t="shared" si="40"/>
        <v>114667</v>
      </c>
      <c r="M69" s="3031">
        <f t="shared" si="40"/>
        <v>114751</v>
      </c>
      <c r="N69" s="3031">
        <f t="shared" si="40"/>
        <v>114867</v>
      </c>
      <c r="O69" s="3031">
        <f t="shared" si="40"/>
        <v>114931</v>
      </c>
      <c r="P69" s="3031">
        <f t="shared" si="40"/>
        <v>115131</v>
      </c>
      <c r="Q69" s="3031">
        <f t="shared" si="40"/>
        <v>115247</v>
      </c>
      <c r="R69" s="3031">
        <f t="shared" si="40"/>
        <v>115308</v>
      </c>
      <c r="S69" s="3031">
        <f t="shared" si="40"/>
        <v>115354</v>
      </c>
      <c r="T69" s="3031">
        <f t="shared" si="40"/>
        <v>115223</v>
      </c>
      <c r="U69" s="3031">
        <f t="shared" si="40"/>
        <v>115419</v>
      </c>
      <c r="V69" s="3031">
        <f t="shared" si="40"/>
        <v>115461</v>
      </c>
      <c r="W69" s="3031">
        <f t="shared" si="40"/>
        <v>116208</v>
      </c>
      <c r="X69" s="3031">
        <f t="shared" si="40"/>
        <v>116799</v>
      </c>
      <c r="Y69" s="3031">
        <f t="shared" si="40"/>
        <v>116679</v>
      </c>
      <c r="Z69" s="3031">
        <f t="shared" si="40"/>
        <v>118084</v>
      </c>
      <c r="AA69" s="3031">
        <f t="shared" si="40"/>
        <v>118740</v>
      </c>
      <c r="AB69" s="3031">
        <f t="shared" si="40"/>
        <v>119050</v>
      </c>
      <c r="AC69" s="3031">
        <f t="shared" si="40"/>
        <v>119360</v>
      </c>
      <c r="AD69" s="3031">
        <f t="shared" si="40"/>
        <v>119669</v>
      </c>
      <c r="AE69" s="3031">
        <f t="shared" si="40"/>
        <v>119097</v>
      </c>
      <c r="AF69" s="3031">
        <f t="shared" si="40"/>
        <v>119187</v>
      </c>
      <c r="AG69" s="3031">
        <f t="shared" si="40"/>
        <v>118957</v>
      </c>
      <c r="AH69" s="3031">
        <f t="shared" si="40"/>
        <v>118216</v>
      </c>
      <c r="AI69" s="3031">
        <f t="shared" si="40"/>
        <v>117410</v>
      </c>
      <c r="AJ69" s="3031">
        <f t="shared" si="40"/>
        <v>116682</v>
      </c>
      <c r="AK69" s="3031">
        <f t="shared" si="40"/>
        <v>116055</v>
      </c>
      <c r="AL69" s="3031">
        <f t="shared" si="40"/>
        <v>114970</v>
      </c>
      <c r="AM69" s="3031">
        <f t="shared" si="40"/>
        <v>114048</v>
      </c>
      <c r="AN69" s="3031">
        <f t="shared" si="40"/>
        <v>113088</v>
      </c>
      <c r="AO69" s="3031">
        <f t="shared" si="40"/>
        <v>112028</v>
      </c>
      <c r="AP69" s="3031">
        <f t="shared" si="40"/>
        <v>111020</v>
      </c>
      <c r="AQ69" s="3031">
        <f t="shared" si="40"/>
        <v>110275</v>
      </c>
      <c r="AR69" s="3031">
        <f t="shared" si="40"/>
        <v>109353</v>
      </c>
      <c r="AS69" s="3031">
        <f t="shared" si="40"/>
        <v>108303</v>
      </c>
      <c r="AT69" s="3031">
        <f t="shared" si="40"/>
        <v>107170</v>
      </c>
      <c r="AU69" s="3031">
        <f t="shared" si="40"/>
        <v>106150</v>
      </c>
      <c r="AV69" s="3031">
        <f t="shared" si="40"/>
        <v>105236</v>
      </c>
      <c r="AW69" s="3031">
        <f t="shared" si="40"/>
        <v>104219</v>
      </c>
      <c r="AX69" s="3031">
        <f t="shared" si="40"/>
        <v>103270</v>
      </c>
      <c r="AY69" s="3031">
        <f t="shared" si="40"/>
        <v>102246</v>
      </c>
      <c r="AZ69" s="3031">
        <f t="shared" si="40"/>
        <v>101082</v>
      </c>
      <c r="BA69" s="3031">
        <f t="shared" si="40"/>
        <v>99744</v>
      </c>
      <c r="BB69" s="3031">
        <f t="shared" si="40"/>
        <v>98700</v>
      </c>
      <c r="BC69" s="3031">
        <f t="shared" ref="BC69" si="41">SUM(BC70:BC71)</f>
        <v>97547</v>
      </c>
      <c r="BD69" s="3035">
        <f>'3市区町別人口推移'!AQ60</f>
        <v>96300</v>
      </c>
      <c r="BE69" s="3283">
        <f t="shared" si="4"/>
        <v>-1247</v>
      </c>
      <c r="BF69" s="3285">
        <f t="shared" si="5"/>
        <v>-1.2949117341640706</v>
      </c>
    </row>
    <row r="70" spans="1:58">
      <c r="A70" s="2228" t="s">
        <v>2496</v>
      </c>
      <c r="B70" s="3031">
        <v>43428</v>
      </c>
      <c r="C70" s="3031">
        <v>42898</v>
      </c>
      <c r="D70" s="3031">
        <v>42711</v>
      </c>
      <c r="E70" s="3031">
        <v>42606</v>
      </c>
      <c r="F70" s="3031">
        <v>42307</v>
      </c>
      <c r="G70" s="3025">
        <v>42026</v>
      </c>
      <c r="H70" s="3025">
        <v>41895</v>
      </c>
      <c r="I70" s="3025">
        <v>41828</v>
      </c>
      <c r="J70" s="3025">
        <v>41767</v>
      </c>
      <c r="K70" s="3025">
        <v>41754</v>
      </c>
      <c r="L70" s="3025">
        <v>41685</v>
      </c>
      <c r="M70" s="3025">
        <v>41515</v>
      </c>
      <c r="N70" s="3025">
        <v>41456</v>
      </c>
      <c r="O70" s="3025">
        <v>41379</v>
      </c>
      <c r="P70" s="3025">
        <v>41252</v>
      </c>
      <c r="Q70" s="3025">
        <v>41144</v>
      </c>
      <c r="R70" s="3025">
        <v>41213</v>
      </c>
      <c r="S70" s="3025">
        <v>41281</v>
      </c>
      <c r="T70" s="3025">
        <v>41230</v>
      </c>
      <c r="U70" s="3025">
        <v>41671</v>
      </c>
      <c r="V70" s="3025">
        <v>41802</v>
      </c>
      <c r="W70" s="3025">
        <v>42389</v>
      </c>
      <c r="X70" s="3025">
        <v>43017</v>
      </c>
      <c r="Y70" s="3025">
        <v>43150</v>
      </c>
      <c r="Z70" s="3025">
        <v>44162</v>
      </c>
      <c r="AA70" s="3025">
        <v>44752</v>
      </c>
      <c r="AB70" s="3025">
        <v>45179</v>
      </c>
      <c r="AC70" s="3025">
        <v>45605</v>
      </c>
      <c r="AD70" s="3025">
        <v>46032</v>
      </c>
      <c r="AE70" s="3025">
        <v>46010</v>
      </c>
      <c r="AF70" s="3025">
        <v>46325</v>
      </c>
      <c r="AG70" s="3025">
        <v>46332</v>
      </c>
      <c r="AH70" s="3025">
        <v>46172</v>
      </c>
      <c r="AI70" s="3025">
        <v>45851</v>
      </c>
      <c r="AJ70" s="3025">
        <v>45461</v>
      </c>
      <c r="AK70" s="3025">
        <v>45245</v>
      </c>
      <c r="AL70" s="3025">
        <v>44889</v>
      </c>
      <c r="AM70" s="3025">
        <v>44512</v>
      </c>
      <c r="AN70" s="3025">
        <v>44027</v>
      </c>
      <c r="AO70" s="3025">
        <v>43660</v>
      </c>
      <c r="AP70" s="102">
        <v>43263</v>
      </c>
      <c r="AQ70" s="3051">
        <v>42968</v>
      </c>
      <c r="AR70" s="3051">
        <v>42710</v>
      </c>
      <c r="AS70" s="3051">
        <v>42295</v>
      </c>
      <c r="AT70" s="3051">
        <v>41853</v>
      </c>
      <c r="AU70" s="2230">
        <v>41490</v>
      </c>
      <c r="AV70" s="2230">
        <v>41203</v>
      </c>
      <c r="AW70" s="2230">
        <v>40796</v>
      </c>
      <c r="AX70" s="2230">
        <v>40452</v>
      </c>
      <c r="AY70" s="2230">
        <v>40034</v>
      </c>
      <c r="AZ70" s="2230">
        <v>39611</v>
      </c>
      <c r="BA70" s="2230">
        <v>39070</v>
      </c>
      <c r="BB70" s="2230">
        <v>38677</v>
      </c>
      <c r="BC70" s="2230">
        <f>'3市区町別人口推移'!AP61</f>
        <v>38346</v>
      </c>
      <c r="BD70" s="3035">
        <f>'3市区町別人口推移'!AQ61</f>
        <v>37884</v>
      </c>
      <c r="BE70" s="3283">
        <f t="shared" ref="BE70:BE76" si="42">BD70-BC70</f>
        <v>-462</v>
      </c>
      <c r="BF70" s="3285">
        <f t="shared" ref="BF70:BF76" si="43">BE70/BD70*100</f>
        <v>-1.2195121951219512</v>
      </c>
    </row>
    <row r="71" spans="1:58">
      <c r="A71" s="2228" t="s">
        <v>54</v>
      </c>
      <c r="B71" s="3031">
        <v>72441</v>
      </c>
      <c r="C71" s="3031">
        <v>72269</v>
      </c>
      <c r="D71" s="3031">
        <v>72054</v>
      </c>
      <c r="E71" s="3031">
        <v>72234</v>
      </c>
      <c r="F71" s="3031">
        <v>72409</v>
      </c>
      <c r="G71" s="3025">
        <v>72401</v>
      </c>
      <c r="H71" s="3025">
        <v>72537</v>
      </c>
      <c r="I71" s="3025">
        <v>72733</v>
      </c>
      <c r="J71" s="3025">
        <v>72817</v>
      </c>
      <c r="K71" s="3025">
        <v>72866</v>
      </c>
      <c r="L71" s="3025">
        <v>72982</v>
      </c>
      <c r="M71" s="3025">
        <v>73236</v>
      </c>
      <c r="N71" s="3025">
        <v>73411</v>
      </c>
      <c r="O71" s="3025">
        <v>73552</v>
      </c>
      <c r="P71" s="3025">
        <v>73879</v>
      </c>
      <c r="Q71" s="3025">
        <v>74103</v>
      </c>
      <c r="R71" s="3025">
        <v>74095</v>
      </c>
      <c r="S71" s="3025">
        <v>74073</v>
      </c>
      <c r="T71" s="3025">
        <v>73993</v>
      </c>
      <c r="U71" s="3025">
        <v>73748</v>
      </c>
      <c r="V71" s="3025">
        <v>73659</v>
      </c>
      <c r="W71" s="3025">
        <v>73819</v>
      </c>
      <c r="X71" s="3025">
        <v>73782</v>
      </c>
      <c r="Y71" s="3025">
        <v>73529</v>
      </c>
      <c r="Z71" s="3025">
        <v>73922</v>
      </c>
      <c r="AA71" s="3025">
        <v>73988</v>
      </c>
      <c r="AB71" s="3025">
        <v>73871</v>
      </c>
      <c r="AC71" s="3025">
        <v>73755</v>
      </c>
      <c r="AD71" s="3025">
        <v>73637</v>
      </c>
      <c r="AE71" s="3025">
        <v>73087</v>
      </c>
      <c r="AF71" s="3025">
        <v>72862</v>
      </c>
      <c r="AG71" s="3025">
        <v>72625</v>
      </c>
      <c r="AH71" s="3025">
        <v>72044</v>
      </c>
      <c r="AI71" s="3025">
        <v>71559</v>
      </c>
      <c r="AJ71" s="3025">
        <v>71221</v>
      </c>
      <c r="AK71" s="3025">
        <v>70810</v>
      </c>
      <c r="AL71" s="3025">
        <v>70081</v>
      </c>
      <c r="AM71" s="3025">
        <v>69536</v>
      </c>
      <c r="AN71" s="3025">
        <v>69061</v>
      </c>
      <c r="AO71" s="3025">
        <v>68368</v>
      </c>
      <c r="AP71" s="102">
        <v>67757</v>
      </c>
      <c r="AQ71" s="3051">
        <v>67307</v>
      </c>
      <c r="AR71" s="3051">
        <v>66643</v>
      </c>
      <c r="AS71" s="3051">
        <v>66008</v>
      </c>
      <c r="AT71" s="3051">
        <v>65317</v>
      </c>
      <c r="AU71" s="2230">
        <v>64660</v>
      </c>
      <c r="AV71" s="2230">
        <v>64033</v>
      </c>
      <c r="AW71" s="2230">
        <v>63423</v>
      </c>
      <c r="AX71" s="2230">
        <v>62818</v>
      </c>
      <c r="AY71" s="2230">
        <v>62212</v>
      </c>
      <c r="AZ71" s="2230">
        <v>61471</v>
      </c>
      <c r="BA71" s="2230">
        <v>60674</v>
      </c>
      <c r="BB71" s="2230">
        <v>60023</v>
      </c>
      <c r="BC71" s="2230">
        <f>'3市区町別人口推移'!AP62</f>
        <v>59201</v>
      </c>
      <c r="BD71" s="3035">
        <f>'3市区町別人口推移'!AQ62</f>
        <v>58416</v>
      </c>
      <c r="BE71" s="3283">
        <f t="shared" si="42"/>
        <v>-785</v>
      </c>
      <c r="BF71" s="3285">
        <f t="shared" si="43"/>
        <v>-1.3438099150917557</v>
      </c>
    </row>
    <row r="72" spans="1:58">
      <c r="A72" s="2228" t="s">
        <v>13</v>
      </c>
      <c r="B72" s="3031">
        <f>SUM(B73:B75)</f>
        <v>175918</v>
      </c>
      <c r="C72" s="3031">
        <f t="shared" ref="C72:BD72" si="44">SUM(C73:C75)</f>
        <v>174470</v>
      </c>
      <c r="D72" s="3031">
        <f t="shared" si="44"/>
        <v>173758</v>
      </c>
      <c r="E72" s="3031">
        <f t="shared" si="44"/>
        <v>173624</v>
      </c>
      <c r="F72" s="3031">
        <f t="shared" si="44"/>
        <v>172890</v>
      </c>
      <c r="G72" s="3031">
        <f t="shared" si="44"/>
        <v>172133</v>
      </c>
      <c r="H72" s="3031">
        <f t="shared" si="44"/>
        <v>171484</v>
      </c>
      <c r="I72" s="3031">
        <f t="shared" si="44"/>
        <v>170992</v>
      </c>
      <c r="J72" s="3031">
        <f t="shared" si="44"/>
        <v>170617</v>
      </c>
      <c r="K72" s="3031">
        <f t="shared" si="44"/>
        <v>170603</v>
      </c>
      <c r="L72" s="3031">
        <f t="shared" si="44"/>
        <v>170220</v>
      </c>
      <c r="M72" s="3031">
        <f t="shared" si="44"/>
        <v>169752</v>
      </c>
      <c r="N72" s="3031">
        <f t="shared" si="44"/>
        <v>169579</v>
      </c>
      <c r="O72" s="3031">
        <f t="shared" si="44"/>
        <v>169406</v>
      </c>
      <c r="P72" s="3031">
        <f t="shared" si="44"/>
        <v>169279</v>
      </c>
      <c r="Q72" s="3031">
        <f t="shared" si="44"/>
        <v>169044</v>
      </c>
      <c r="R72" s="3031">
        <f t="shared" si="44"/>
        <v>168694</v>
      </c>
      <c r="S72" s="3031">
        <f t="shared" si="44"/>
        <v>168019</v>
      </c>
      <c r="T72" s="3031">
        <f t="shared" si="44"/>
        <v>167738</v>
      </c>
      <c r="U72" s="3031">
        <f t="shared" si="44"/>
        <v>166783</v>
      </c>
      <c r="V72" s="3031">
        <f t="shared" si="44"/>
        <v>166218</v>
      </c>
      <c r="W72" s="3031">
        <f t="shared" si="44"/>
        <v>165320</v>
      </c>
      <c r="X72" s="3031">
        <f t="shared" si="44"/>
        <v>164620</v>
      </c>
      <c r="Y72" s="3031">
        <f t="shared" si="44"/>
        <v>162929</v>
      </c>
      <c r="Z72" s="3031">
        <f t="shared" si="44"/>
        <v>163236</v>
      </c>
      <c r="AA72" s="3031">
        <f t="shared" si="44"/>
        <v>162738</v>
      </c>
      <c r="AB72" s="3031">
        <f t="shared" si="44"/>
        <v>162075</v>
      </c>
      <c r="AC72" s="3031">
        <f t="shared" si="44"/>
        <v>161413</v>
      </c>
      <c r="AD72" s="3031">
        <f t="shared" si="44"/>
        <v>160748</v>
      </c>
      <c r="AE72" s="3031">
        <f t="shared" si="44"/>
        <v>159836</v>
      </c>
      <c r="AF72" s="3031">
        <f t="shared" si="44"/>
        <v>159111</v>
      </c>
      <c r="AG72" s="3031">
        <f t="shared" si="44"/>
        <v>157750</v>
      </c>
      <c r="AH72" s="3031">
        <f t="shared" si="44"/>
        <v>156258</v>
      </c>
      <c r="AI72" s="3031">
        <f t="shared" si="44"/>
        <v>154622</v>
      </c>
      <c r="AJ72" s="3031">
        <f t="shared" si="44"/>
        <v>152935</v>
      </c>
      <c r="AK72" s="3031">
        <f t="shared" si="44"/>
        <v>151391</v>
      </c>
      <c r="AL72" s="3031">
        <f t="shared" si="44"/>
        <v>149663</v>
      </c>
      <c r="AM72" s="3031">
        <f t="shared" si="44"/>
        <v>147963</v>
      </c>
      <c r="AN72" s="3031">
        <f t="shared" si="44"/>
        <v>146427</v>
      </c>
      <c r="AO72" s="3031">
        <f t="shared" si="44"/>
        <v>145116</v>
      </c>
      <c r="AP72" s="3031">
        <f t="shared" si="44"/>
        <v>143547</v>
      </c>
      <c r="AQ72" s="3031">
        <f t="shared" si="44"/>
        <v>141837</v>
      </c>
      <c r="AR72" s="3031">
        <f t="shared" si="44"/>
        <v>140235</v>
      </c>
      <c r="AS72" s="3031">
        <f t="shared" si="44"/>
        <v>138398</v>
      </c>
      <c r="AT72" s="3031">
        <f t="shared" si="44"/>
        <v>136922</v>
      </c>
      <c r="AU72" s="3031">
        <f t="shared" si="44"/>
        <v>135147</v>
      </c>
      <c r="AV72" s="3031">
        <f t="shared" si="44"/>
        <v>133719</v>
      </c>
      <c r="AW72" s="3031">
        <f t="shared" si="44"/>
        <v>132325</v>
      </c>
      <c r="AX72" s="3031">
        <f t="shared" si="44"/>
        <v>130455</v>
      </c>
      <c r="AY72" s="3031">
        <f t="shared" si="44"/>
        <v>128838</v>
      </c>
      <c r="AZ72" s="3031">
        <f t="shared" si="44"/>
        <v>127340</v>
      </c>
      <c r="BA72" s="3031">
        <f t="shared" si="44"/>
        <v>126045</v>
      </c>
      <c r="BB72" s="3031">
        <f t="shared" si="44"/>
        <v>124564</v>
      </c>
      <c r="BC72" s="3031">
        <f t="shared" ref="BC72" si="45">SUM(BC73:BC75)</f>
        <v>122868</v>
      </c>
      <c r="BD72" s="3035">
        <f>'3市区町別人口推移'!AQ63</f>
        <v>121116</v>
      </c>
      <c r="BE72" s="3283">
        <f t="shared" si="42"/>
        <v>-1752</v>
      </c>
      <c r="BF72" s="3285">
        <f t="shared" si="43"/>
        <v>-1.4465471118597049</v>
      </c>
    </row>
    <row r="73" spans="1:58">
      <c r="A73" s="2228" t="s">
        <v>78</v>
      </c>
      <c r="B73" s="3031">
        <v>56171</v>
      </c>
      <c r="C73" s="3031">
        <v>55742</v>
      </c>
      <c r="D73" s="3031">
        <v>55487</v>
      </c>
      <c r="E73" s="3031">
        <v>55483</v>
      </c>
      <c r="F73" s="3031">
        <v>55252</v>
      </c>
      <c r="G73" s="3025">
        <v>55022</v>
      </c>
      <c r="H73" s="3025">
        <v>55032</v>
      </c>
      <c r="I73" s="3031">
        <v>54757</v>
      </c>
      <c r="J73" s="3025">
        <v>54742</v>
      </c>
      <c r="K73" s="3025">
        <v>54865</v>
      </c>
      <c r="L73" s="3025">
        <v>54826</v>
      </c>
      <c r="M73" s="3025">
        <v>54648</v>
      </c>
      <c r="N73" s="3025">
        <v>54727</v>
      </c>
      <c r="O73" s="3025">
        <v>54763</v>
      </c>
      <c r="P73" s="3025">
        <v>55003</v>
      </c>
      <c r="Q73" s="3025">
        <v>55048</v>
      </c>
      <c r="R73" s="3025">
        <v>54972</v>
      </c>
      <c r="S73" s="3025">
        <v>54751</v>
      </c>
      <c r="T73" s="3025">
        <v>54677</v>
      </c>
      <c r="U73" s="3025">
        <v>54249</v>
      </c>
      <c r="V73" s="3025">
        <v>54049</v>
      </c>
      <c r="W73" s="3025">
        <v>53510</v>
      </c>
      <c r="X73" s="3025">
        <v>53333</v>
      </c>
      <c r="Y73" s="3025">
        <v>52704</v>
      </c>
      <c r="Z73" s="3025">
        <v>52953</v>
      </c>
      <c r="AA73" s="3025">
        <v>52839</v>
      </c>
      <c r="AB73" s="3025">
        <v>52783</v>
      </c>
      <c r="AC73" s="3025">
        <v>52726</v>
      </c>
      <c r="AD73" s="3025">
        <v>52669</v>
      </c>
      <c r="AE73" s="3025">
        <v>52366</v>
      </c>
      <c r="AF73" s="3025">
        <v>52248</v>
      </c>
      <c r="AG73" s="3025">
        <v>51890</v>
      </c>
      <c r="AH73" s="3025">
        <v>51422</v>
      </c>
      <c r="AI73" s="3025">
        <v>50925</v>
      </c>
      <c r="AJ73" s="3025">
        <v>50474</v>
      </c>
      <c r="AK73" s="3025">
        <v>50030</v>
      </c>
      <c r="AL73" s="3025">
        <v>49468</v>
      </c>
      <c r="AM73" s="3025">
        <v>48796</v>
      </c>
      <c r="AN73" s="3025">
        <v>48186</v>
      </c>
      <c r="AO73" s="3025">
        <v>47809</v>
      </c>
      <c r="AP73" s="102">
        <v>47254</v>
      </c>
      <c r="AQ73" s="3051">
        <v>46626</v>
      </c>
      <c r="AR73" s="3051">
        <v>46089</v>
      </c>
      <c r="AS73" s="3051">
        <v>45374</v>
      </c>
      <c r="AT73" s="3051">
        <v>44853</v>
      </c>
      <c r="AU73" s="2230">
        <v>44258</v>
      </c>
      <c r="AV73" s="2230">
        <v>43725</v>
      </c>
      <c r="AW73" s="2230">
        <v>43211</v>
      </c>
      <c r="AX73" s="2230">
        <v>42507</v>
      </c>
      <c r="AY73" s="2230">
        <v>41849</v>
      </c>
      <c r="AZ73" s="2230">
        <v>41236</v>
      </c>
      <c r="BA73" s="2230">
        <v>40763</v>
      </c>
      <c r="BB73" s="2230">
        <v>40325</v>
      </c>
      <c r="BC73" s="2230">
        <f>'3市区町別人口推移'!AP64</f>
        <v>39785</v>
      </c>
      <c r="BD73" s="3035">
        <f>'3市区町別人口推移'!AQ64</f>
        <v>39341</v>
      </c>
      <c r="BE73" s="3283">
        <f t="shared" si="42"/>
        <v>-444</v>
      </c>
      <c r="BF73" s="3285">
        <f t="shared" si="43"/>
        <v>-1.1285935792176101</v>
      </c>
    </row>
    <row r="74" spans="1:58">
      <c r="A74" s="2228" t="s">
        <v>56</v>
      </c>
      <c r="B74" s="3031">
        <v>58072</v>
      </c>
      <c r="C74" s="3031">
        <v>57711</v>
      </c>
      <c r="D74" s="3031">
        <v>57703</v>
      </c>
      <c r="E74" s="3031">
        <v>57812</v>
      </c>
      <c r="F74" s="3031">
        <v>57865</v>
      </c>
      <c r="G74" s="3025">
        <v>57813</v>
      </c>
      <c r="H74" s="3025">
        <v>57580</v>
      </c>
      <c r="I74" s="3025">
        <v>57677</v>
      </c>
      <c r="J74" s="3025">
        <v>57626</v>
      </c>
      <c r="K74" s="3025">
        <v>57758</v>
      </c>
      <c r="L74" s="3025">
        <v>57744</v>
      </c>
      <c r="M74" s="3025">
        <v>57745</v>
      </c>
      <c r="N74" s="3025">
        <v>57771</v>
      </c>
      <c r="O74" s="3025">
        <v>57644</v>
      </c>
      <c r="P74" s="3025">
        <v>57701</v>
      </c>
      <c r="Q74" s="3025">
        <v>57690</v>
      </c>
      <c r="R74" s="3025">
        <v>57747</v>
      </c>
      <c r="S74" s="3025">
        <v>57690</v>
      </c>
      <c r="T74" s="3025">
        <v>57697</v>
      </c>
      <c r="U74" s="3025">
        <v>57559</v>
      </c>
      <c r="V74" s="3025">
        <v>57526</v>
      </c>
      <c r="W74" s="3025">
        <v>57460</v>
      </c>
      <c r="X74" s="3025">
        <v>57255</v>
      </c>
      <c r="Y74" s="3025">
        <v>56623</v>
      </c>
      <c r="Z74" s="3025">
        <v>56773</v>
      </c>
      <c r="AA74" s="3025">
        <v>56664</v>
      </c>
      <c r="AB74" s="3025">
        <v>56341</v>
      </c>
      <c r="AC74" s="3025">
        <v>56018</v>
      </c>
      <c r="AD74" s="3025">
        <v>55695</v>
      </c>
      <c r="AE74" s="3025">
        <v>55316</v>
      </c>
      <c r="AF74" s="3025">
        <v>54979</v>
      </c>
      <c r="AG74" s="3025">
        <v>54516</v>
      </c>
      <c r="AH74" s="3025">
        <v>54006</v>
      </c>
      <c r="AI74" s="3025">
        <v>53403</v>
      </c>
      <c r="AJ74" s="3025">
        <v>52822</v>
      </c>
      <c r="AK74" s="3025">
        <v>52283</v>
      </c>
      <c r="AL74" s="3025">
        <v>51700</v>
      </c>
      <c r="AM74" s="3025">
        <v>51193</v>
      </c>
      <c r="AN74" s="3025">
        <v>50789</v>
      </c>
      <c r="AO74" s="3025">
        <v>50324</v>
      </c>
      <c r="AP74" s="102">
        <v>49834</v>
      </c>
      <c r="AQ74" s="3051">
        <v>49279</v>
      </c>
      <c r="AR74" s="3051">
        <v>48735</v>
      </c>
      <c r="AS74" s="3051">
        <v>48095</v>
      </c>
      <c r="AT74" s="3051">
        <v>47590</v>
      </c>
      <c r="AU74" s="2230">
        <v>46912</v>
      </c>
      <c r="AV74" s="2230">
        <v>46388</v>
      </c>
      <c r="AW74" s="2230">
        <v>45820</v>
      </c>
      <c r="AX74" s="2230">
        <v>45230</v>
      </c>
      <c r="AY74" s="2230">
        <v>44690</v>
      </c>
      <c r="AZ74" s="2230">
        <v>44137</v>
      </c>
      <c r="BA74" s="2230">
        <v>43643</v>
      </c>
      <c r="BB74" s="2230">
        <v>42932</v>
      </c>
      <c r="BC74" s="2230">
        <f>'3市区町別人口推移'!AP65</f>
        <v>42206</v>
      </c>
      <c r="BD74" s="3035">
        <f>'3市区町別人口推移'!AQ65</f>
        <v>41522</v>
      </c>
      <c r="BE74" s="3283">
        <f t="shared" si="42"/>
        <v>-684</v>
      </c>
      <c r="BF74" s="3285">
        <f t="shared" si="43"/>
        <v>-1.6473194932806703</v>
      </c>
    </row>
    <row r="75" spans="1:58">
      <c r="A75" s="2228" t="s">
        <v>57</v>
      </c>
      <c r="B75" s="3031">
        <v>61675</v>
      </c>
      <c r="C75" s="3031">
        <v>61017</v>
      </c>
      <c r="D75" s="3031">
        <v>60568</v>
      </c>
      <c r="E75" s="3031">
        <v>60329</v>
      </c>
      <c r="F75" s="3031">
        <v>59773</v>
      </c>
      <c r="G75" s="3025">
        <v>59298</v>
      </c>
      <c r="H75" s="3025">
        <v>58872</v>
      </c>
      <c r="I75" s="3025">
        <v>58558</v>
      </c>
      <c r="J75" s="3025">
        <v>58249</v>
      </c>
      <c r="K75" s="3025">
        <v>57980</v>
      </c>
      <c r="L75" s="3025">
        <v>57650</v>
      </c>
      <c r="M75" s="3025">
        <v>57359</v>
      </c>
      <c r="N75" s="3025">
        <v>57081</v>
      </c>
      <c r="O75" s="3025">
        <v>56999</v>
      </c>
      <c r="P75" s="3025">
        <v>56575</v>
      </c>
      <c r="Q75" s="3025">
        <v>56306</v>
      </c>
      <c r="R75" s="3025">
        <v>55975</v>
      </c>
      <c r="S75" s="3025">
        <v>55578</v>
      </c>
      <c r="T75" s="3025">
        <v>55364</v>
      </c>
      <c r="U75" s="3025">
        <v>54975</v>
      </c>
      <c r="V75" s="3025">
        <v>54643</v>
      </c>
      <c r="W75" s="3025">
        <v>54350</v>
      </c>
      <c r="X75" s="3025">
        <v>54032</v>
      </c>
      <c r="Y75" s="3025">
        <v>53602</v>
      </c>
      <c r="Z75" s="3025">
        <v>53510</v>
      </c>
      <c r="AA75" s="3025">
        <v>53235</v>
      </c>
      <c r="AB75" s="3025">
        <v>52951</v>
      </c>
      <c r="AC75" s="3025">
        <v>52669</v>
      </c>
      <c r="AD75" s="3025">
        <v>52384</v>
      </c>
      <c r="AE75" s="3025">
        <v>52154</v>
      </c>
      <c r="AF75" s="3025">
        <v>51884</v>
      </c>
      <c r="AG75" s="3025">
        <v>51344</v>
      </c>
      <c r="AH75" s="3025">
        <v>50830</v>
      </c>
      <c r="AI75" s="3025">
        <v>50294</v>
      </c>
      <c r="AJ75" s="3025">
        <v>49639</v>
      </c>
      <c r="AK75" s="3025">
        <v>49078</v>
      </c>
      <c r="AL75" s="3025">
        <v>48495</v>
      </c>
      <c r="AM75" s="3025">
        <v>47974</v>
      </c>
      <c r="AN75" s="3025">
        <v>47452</v>
      </c>
      <c r="AO75" s="3025">
        <v>46983</v>
      </c>
      <c r="AP75" s="102">
        <v>46459</v>
      </c>
      <c r="AQ75" s="3051">
        <v>45932</v>
      </c>
      <c r="AR75" s="3051">
        <v>45411</v>
      </c>
      <c r="AS75" s="3051">
        <v>44929</v>
      </c>
      <c r="AT75" s="3051">
        <v>44479</v>
      </c>
      <c r="AU75" s="2230">
        <v>43977</v>
      </c>
      <c r="AV75" s="2230">
        <v>43606</v>
      </c>
      <c r="AW75" s="2230">
        <v>43294</v>
      </c>
      <c r="AX75" s="2230">
        <v>42718</v>
      </c>
      <c r="AY75" s="2230">
        <v>42299</v>
      </c>
      <c r="AZ75" s="2230">
        <v>41967</v>
      </c>
      <c r="BA75" s="2230">
        <v>41639</v>
      </c>
      <c r="BB75" s="2230">
        <v>41307</v>
      </c>
      <c r="BC75" s="2230">
        <f>'3市区町別人口推移'!AP66</f>
        <v>40877</v>
      </c>
      <c r="BD75" s="3029">
        <f>'3市区町別人口推移'!AQ66</f>
        <v>40253</v>
      </c>
      <c r="BE75" s="3283">
        <f t="shared" si="42"/>
        <v>-624</v>
      </c>
      <c r="BF75" s="3285">
        <f t="shared" si="43"/>
        <v>-1.5501950165205078</v>
      </c>
    </row>
    <row r="76" spans="1:58">
      <c r="A76" s="2671" t="s">
        <v>162</v>
      </c>
      <c r="B76" s="3027">
        <f>B17+SUM(B28:B30)+SUM(B32:B34)+B38+B45+SUM(B73:B75)</f>
        <v>3090233</v>
      </c>
      <c r="C76" s="3027">
        <f t="shared" ref="C76:BB76" si="46">C17+SUM(C28:C30)+SUM(C32:C34)+C38+C45+SUM(C73:C75)</f>
        <v>3137509</v>
      </c>
      <c r="D76" s="3027">
        <f t="shared" si="46"/>
        <v>3182532</v>
      </c>
      <c r="E76" s="3027">
        <f t="shared" si="46"/>
        <v>3226005</v>
      </c>
      <c r="F76" s="3027">
        <f t="shared" si="46"/>
        <v>3262329</v>
      </c>
      <c r="G76" s="3027">
        <f t="shared" si="46"/>
        <v>3305354</v>
      </c>
      <c r="H76" s="3027">
        <f t="shared" si="46"/>
        <v>3323606</v>
      </c>
      <c r="I76" s="3027">
        <f t="shared" si="46"/>
        <v>3340875</v>
      </c>
      <c r="J76" s="3027">
        <f t="shared" si="46"/>
        <v>3355829</v>
      </c>
      <c r="K76" s="3027">
        <f t="shared" si="46"/>
        <v>3363622</v>
      </c>
      <c r="L76" s="3027">
        <f t="shared" si="46"/>
        <v>3378190</v>
      </c>
      <c r="M76" s="3027">
        <f t="shared" si="46"/>
        <v>3391614</v>
      </c>
      <c r="N76" s="3027">
        <f t="shared" si="46"/>
        <v>3406933</v>
      </c>
      <c r="O76" s="3027">
        <f t="shared" si="46"/>
        <v>3424799</v>
      </c>
      <c r="P76" s="3027">
        <f t="shared" si="46"/>
        <v>3441050</v>
      </c>
      <c r="Q76" s="3027">
        <f t="shared" si="46"/>
        <v>3456766</v>
      </c>
      <c r="R76" s="3027">
        <f t="shared" si="46"/>
        <v>3476690</v>
      </c>
      <c r="S76" s="3027">
        <f t="shared" si="46"/>
        <v>3490734</v>
      </c>
      <c r="T76" s="3027">
        <f t="shared" si="46"/>
        <v>3508551</v>
      </c>
      <c r="U76" s="3027">
        <f t="shared" si="46"/>
        <v>3524536</v>
      </c>
      <c r="V76" s="3027">
        <f t="shared" si="46"/>
        <v>3541476</v>
      </c>
      <c r="W76" s="3027">
        <f t="shared" si="46"/>
        <v>3551533</v>
      </c>
      <c r="X76" s="3027">
        <f t="shared" si="46"/>
        <v>3558479</v>
      </c>
      <c r="Y76" s="3027">
        <f t="shared" si="46"/>
        <v>3551215</v>
      </c>
      <c r="Z76" s="3027">
        <f t="shared" si="46"/>
        <v>3555079</v>
      </c>
      <c r="AA76" s="3027">
        <f t="shared" si="46"/>
        <v>3450219</v>
      </c>
      <c r="AB76" s="3027">
        <f t="shared" si="46"/>
        <v>3475424</v>
      </c>
      <c r="AC76" s="3027">
        <f t="shared" si="46"/>
        <v>3509906</v>
      </c>
      <c r="AD76" s="3027">
        <f t="shared" si="46"/>
        <v>3545038</v>
      </c>
      <c r="AE76" s="3027">
        <f t="shared" si="46"/>
        <v>3557282</v>
      </c>
      <c r="AF76" s="3027">
        <f t="shared" si="46"/>
        <v>3578827</v>
      </c>
      <c r="AG76" s="3027">
        <f t="shared" si="46"/>
        <v>3596472</v>
      </c>
      <c r="AH76" s="3027">
        <f t="shared" si="46"/>
        <v>3610702</v>
      </c>
      <c r="AI76" s="3027">
        <f t="shared" si="46"/>
        <v>3622076</v>
      </c>
      <c r="AJ76" s="3027">
        <f t="shared" si="46"/>
        <v>3629459</v>
      </c>
      <c r="AK76" s="3027">
        <f t="shared" si="46"/>
        <v>3640526</v>
      </c>
      <c r="AL76" s="3027">
        <f t="shared" si="46"/>
        <v>3646143</v>
      </c>
      <c r="AM76" s="3027">
        <f t="shared" si="46"/>
        <v>3651077</v>
      </c>
      <c r="AN76" s="3027">
        <f t="shared" si="46"/>
        <v>3656476</v>
      </c>
      <c r="AO76" s="3027">
        <f t="shared" si="46"/>
        <v>3662951</v>
      </c>
      <c r="AP76" s="3027">
        <f t="shared" si="46"/>
        <v>3667591</v>
      </c>
      <c r="AQ76" s="3027">
        <f t="shared" si="46"/>
        <v>3668329</v>
      </c>
      <c r="AR76" s="3027">
        <f t="shared" si="46"/>
        <v>3666748</v>
      </c>
      <c r="AS76" s="3027">
        <f t="shared" si="46"/>
        <v>3663804</v>
      </c>
      <c r="AT76" s="3027">
        <f t="shared" si="46"/>
        <v>3660932</v>
      </c>
      <c r="AU76" s="3027">
        <f t="shared" si="46"/>
        <v>3656930</v>
      </c>
      <c r="AV76" s="3027">
        <f t="shared" si="46"/>
        <v>3657675</v>
      </c>
      <c r="AW76" s="3027">
        <f t="shared" si="46"/>
        <v>3656947</v>
      </c>
      <c r="AX76" s="3027">
        <f t="shared" si="46"/>
        <v>3655366</v>
      </c>
      <c r="AY76" s="3027">
        <f t="shared" si="46"/>
        <v>3652927</v>
      </c>
      <c r="AZ76" s="3027">
        <f t="shared" si="46"/>
        <v>3647380</v>
      </c>
      <c r="BA76" s="3027">
        <f t="shared" si="46"/>
        <v>3632178</v>
      </c>
      <c r="BB76" s="3027">
        <f t="shared" si="46"/>
        <v>3619270</v>
      </c>
      <c r="BC76" s="3027">
        <f t="shared" ref="BC76:BD76" si="47">BC17+SUM(BC28:BC30)+SUM(BC32:BC34)+BC38+BC45+SUM(BC73:BC75)</f>
        <v>3601814</v>
      </c>
      <c r="BD76" s="3496">
        <f t="shared" si="47"/>
        <v>3586014</v>
      </c>
      <c r="BE76" s="3283">
        <f t="shared" si="42"/>
        <v>-15800</v>
      </c>
      <c r="BF76" s="3285">
        <f t="shared" si="43"/>
        <v>-0.44060062230654978</v>
      </c>
    </row>
    <row r="77" spans="1:58">
      <c r="A77" s="2228"/>
      <c r="B77" s="2228"/>
      <c r="C77" s="2228"/>
      <c r="D77" s="2228"/>
      <c r="E77" s="2228"/>
      <c r="F77" s="2228"/>
      <c r="G77" s="2229"/>
      <c r="H77" s="2229"/>
      <c r="I77" s="2229"/>
      <c r="J77" s="2229"/>
      <c r="K77" s="2229"/>
      <c r="L77" s="2229"/>
      <c r="M77" s="2229"/>
      <c r="N77" s="2229"/>
      <c r="O77" s="2229"/>
      <c r="P77" s="2229"/>
      <c r="Q77" s="2229"/>
      <c r="R77" s="2229"/>
      <c r="S77" s="2229"/>
      <c r="T77" s="2229"/>
      <c r="U77" s="2229"/>
      <c r="V77" s="2229"/>
      <c r="W77" s="2229"/>
      <c r="X77" s="2229"/>
      <c r="Y77" s="2229"/>
      <c r="Z77" s="2229"/>
      <c r="AA77" s="2229"/>
      <c r="AB77" s="2229"/>
      <c r="AC77" s="2229"/>
      <c r="AD77" s="2229"/>
      <c r="AE77" s="2229"/>
      <c r="AF77" s="2229"/>
      <c r="AG77" s="2229"/>
      <c r="AH77" s="2229"/>
      <c r="AI77" s="2229"/>
      <c r="AJ77" s="2229"/>
      <c r="AK77" s="2229"/>
      <c r="AL77" s="2229"/>
      <c r="AM77" s="2229"/>
      <c r="AN77" s="2229"/>
      <c r="AO77" s="2229"/>
      <c r="AP77" s="2229"/>
      <c r="AQ77" s="2229"/>
      <c r="AR77" s="2229"/>
      <c r="AS77" s="2229"/>
      <c r="AT77" s="2229"/>
      <c r="AU77" s="2230"/>
      <c r="AV77" s="2230"/>
      <c r="AW77" s="2230"/>
      <c r="AX77" s="2230"/>
      <c r="AY77" s="2230"/>
    </row>
  </sheetData>
  <phoneticPr fontId="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J27"/>
  <sheetViews>
    <sheetView workbookViewId="0">
      <pane xSplit="1" ySplit="2" topLeftCell="T3" activePane="bottomRight" state="frozen"/>
      <selection pane="topRight" activeCell="B1" sqref="B1"/>
      <selection pane="bottomLeft" activeCell="A3" sqref="A3"/>
      <selection pane="bottomRight" activeCell="AH12" sqref="AH12"/>
    </sheetView>
  </sheetViews>
  <sheetFormatPr defaultColWidth="9" defaultRowHeight="13"/>
  <cols>
    <col min="1" max="1" width="10.6328125" style="30" customWidth="1"/>
    <col min="2" max="28" width="9" style="30"/>
    <col min="29" max="31" width="9" style="30" customWidth="1"/>
    <col min="32" max="34" width="9" style="30"/>
    <col min="35" max="35" width="8.90625" style="30" customWidth="1"/>
    <col min="36" max="36" width="7.6328125" style="30" customWidth="1"/>
    <col min="37" max="16384" width="9" style="30"/>
  </cols>
  <sheetData>
    <row r="1" spans="1:36" s="74" customFormat="1" ht="12.5">
      <c r="A1" s="73" t="s">
        <v>372</v>
      </c>
      <c r="T1" s="74" t="s">
        <v>169</v>
      </c>
      <c r="X1" s="75" t="s">
        <v>348</v>
      </c>
      <c r="Y1" s="109" t="s">
        <v>355</v>
      </c>
      <c r="Z1" s="75" t="s">
        <v>98</v>
      </c>
      <c r="AC1" s="74" t="s">
        <v>2588</v>
      </c>
    </row>
    <row r="2" spans="1:36" s="74" customFormat="1" ht="25">
      <c r="A2" s="76"/>
      <c r="B2" s="77" t="s">
        <v>109</v>
      </c>
      <c r="C2" s="78" t="s">
        <v>110</v>
      </c>
      <c r="D2" s="78" t="s">
        <v>111</v>
      </c>
      <c r="E2" s="78" t="s">
        <v>112</v>
      </c>
      <c r="F2" s="79" t="s">
        <v>113</v>
      </c>
      <c r="G2" s="79" t="s">
        <v>114</v>
      </c>
      <c r="H2" s="79" t="s">
        <v>115</v>
      </c>
      <c r="I2" s="79" t="s">
        <v>116</v>
      </c>
      <c r="J2" s="79" t="s">
        <v>117</v>
      </c>
      <c r="K2" s="79" t="s">
        <v>118</v>
      </c>
      <c r="L2" s="79" t="s">
        <v>119</v>
      </c>
      <c r="M2" s="79" t="s">
        <v>120</v>
      </c>
      <c r="N2" s="78" t="s">
        <v>121</v>
      </c>
      <c r="O2" s="78" t="s">
        <v>122</v>
      </c>
      <c r="P2" s="78" t="s">
        <v>123</v>
      </c>
      <c r="Q2" s="78" t="s">
        <v>124</v>
      </c>
      <c r="R2" s="78" t="s">
        <v>125</v>
      </c>
      <c r="S2" s="80" t="s">
        <v>126</v>
      </c>
      <c r="T2" s="78" t="s">
        <v>127</v>
      </c>
      <c r="U2" s="81" t="s">
        <v>128</v>
      </c>
      <c r="V2" s="78" t="s">
        <v>129</v>
      </c>
      <c r="W2" s="78" t="s">
        <v>130</v>
      </c>
      <c r="X2" s="78" t="s">
        <v>131</v>
      </c>
      <c r="Y2" s="78" t="s">
        <v>165</v>
      </c>
      <c r="Z2" s="78" t="s">
        <v>1356</v>
      </c>
      <c r="AA2" s="78" t="s">
        <v>1758</v>
      </c>
      <c r="AB2" s="78" t="s">
        <v>1841</v>
      </c>
      <c r="AC2" s="78" t="s">
        <v>2585</v>
      </c>
      <c r="AD2" s="78" t="s">
        <v>2721</v>
      </c>
      <c r="AE2" s="78" t="s">
        <v>2789</v>
      </c>
      <c r="AF2" s="78" t="s">
        <v>2890</v>
      </c>
      <c r="AG2" s="78" t="s">
        <v>2966</v>
      </c>
      <c r="AH2" s="78" t="s">
        <v>3079</v>
      </c>
      <c r="AI2" s="109" t="s">
        <v>3080</v>
      </c>
    </row>
    <row r="3" spans="1:36" s="74" customFormat="1" ht="12.5">
      <c r="A3" s="83" t="s">
        <v>170</v>
      </c>
      <c r="B3" s="84">
        <v>2302783</v>
      </c>
      <c r="C3" s="84">
        <v>2455668</v>
      </c>
      <c r="D3" s="84">
        <v>2647326</v>
      </c>
      <c r="E3" s="84">
        <v>2924276</v>
      </c>
      <c r="F3" s="84">
        <v>3222490</v>
      </c>
      <c r="G3" s="84">
        <v>3059083</v>
      </c>
      <c r="H3" s="84">
        <v>3311526</v>
      </c>
      <c r="I3" s="84">
        <v>3622519</v>
      </c>
      <c r="J3" s="84">
        <v>3908127</v>
      </c>
      <c r="K3" s="84">
        <v>4309944</v>
      </c>
      <c r="L3" s="84">
        <v>4667928</v>
      </c>
      <c r="M3" s="84">
        <v>4992140</v>
      </c>
      <c r="N3" s="84">
        <v>5144892</v>
      </c>
      <c r="O3" s="84">
        <v>5278050</v>
      </c>
      <c r="P3" s="84">
        <v>5405040</v>
      </c>
      <c r="Q3" s="84">
        <v>5401877</v>
      </c>
      <c r="R3" s="84">
        <v>5550574</v>
      </c>
      <c r="S3" s="84">
        <v>5590601</v>
      </c>
      <c r="T3" s="85">
        <v>5588133</v>
      </c>
      <c r="U3" s="84">
        <v>5582038</v>
      </c>
      <c r="V3" s="84">
        <v>5571096</v>
      </c>
      <c r="W3" s="85">
        <v>5556788</v>
      </c>
      <c r="X3" s="84">
        <v>5541205</v>
      </c>
      <c r="Y3" s="233">
        <f>'4市町別人口推移'!AU5</f>
        <v>5534800</v>
      </c>
      <c r="Z3" s="233">
        <f>'4市町別人口推移'!AV5</f>
        <v>5525803</v>
      </c>
      <c r="AA3" s="233">
        <f>'4市町別人口推移'!AW5</f>
        <v>5513470</v>
      </c>
      <c r="AB3" s="233">
        <f>'4市町別人口推移'!AX5</f>
        <v>5499119</v>
      </c>
      <c r="AC3" s="233">
        <f>'4市町別人口推移'!AY5</f>
        <v>5484485</v>
      </c>
      <c r="AD3" s="233">
        <f>'4市町別人口推移'!AZ5</f>
        <v>5465002</v>
      </c>
      <c r="AE3" s="233">
        <f>'4市町別人口推移'!BA5</f>
        <v>5432577</v>
      </c>
      <c r="AF3" s="233">
        <f>'4市町別人口推移'!BB5</f>
        <v>5403819</v>
      </c>
      <c r="AG3" s="233">
        <f>'4市町別人口推移'!BC5</f>
        <v>5369834</v>
      </c>
      <c r="AH3" s="233">
        <f>'4市町別人口推移'!BD5</f>
        <v>5336665</v>
      </c>
      <c r="AI3" s="3280">
        <f>AH3-B3</f>
        <v>3033882</v>
      </c>
      <c r="AJ3" s="3172">
        <f>AI3/B3*100</f>
        <v>131.74849736167064</v>
      </c>
    </row>
    <row r="4" spans="1:36" s="74" customFormat="1" ht="12.5">
      <c r="A4" s="86" t="s">
        <v>4</v>
      </c>
      <c r="B4" s="87">
        <v>746534</v>
      </c>
      <c r="C4" s="87">
        <v>818602</v>
      </c>
      <c r="D4" s="87">
        <v>915216</v>
      </c>
      <c r="E4" s="87">
        <v>1058033</v>
      </c>
      <c r="F4" s="87">
        <v>1134436</v>
      </c>
      <c r="G4" s="87">
        <v>693971</v>
      </c>
      <c r="H4" s="87">
        <v>820956</v>
      </c>
      <c r="I4" s="87">
        <v>986311</v>
      </c>
      <c r="J4" s="87">
        <v>1113937</v>
      </c>
      <c r="K4" s="87">
        <v>1216614</v>
      </c>
      <c r="L4" s="87">
        <v>1288901</v>
      </c>
      <c r="M4" s="87">
        <v>1360565</v>
      </c>
      <c r="N4" s="87">
        <v>1367390</v>
      </c>
      <c r="O4" s="87">
        <v>1410834</v>
      </c>
      <c r="P4" s="87">
        <v>1477410</v>
      </c>
      <c r="Q4" s="87">
        <v>1423792</v>
      </c>
      <c r="R4" s="87">
        <v>1493398</v>
      </c>
      <c r="S4" s="87">
        <v>1525393</v>
      </c>
      <c r="T4" s="88">
        <v>1544200</v>
      </c>
      <c r="U4" s="87">
        <v>1544496</v>
      </c>
      <c r="V4" s="87">
        <v>1542128</v>
      </c>
      <c r="W4" s="88">
        <v>1539751</v>
      </c>
      <c r="X4" s="87">
        <v>1537864</v>
      </c>
      <c r="Y4" s="233">
        <f>'4市町別人口推移'!AU6</f>
        <v>1537272</v>
      </c>
      <c r="Z4" s="233">
        <f>'4市町別人口推移'!AV6</f>
        <v>1537467</v>
      </c>
      <c r="AA4" s="233">
        <f>'4市町別人口推移'!AW6</f>
        <v>1535559</v>
      </c>
      <c r="AB4" s="233">
        <f>'4市町別人口推移'!AX6</f>
        <v>1532515</v>
      </c>
      <c r="AC4" s="233">
        <f>'4市町別人口推移'!AY6</f>
        <v>1529756</v>
      </c>
      <c r="AD4" s="233">
        <f>'4市町別人口推移'!AZ6</f>
        <v>1525152</v>
      </c>
      <c r="AE4" s="233">
        <f>'4市町別人口推移'!BA6</f>
        <v>1517073</v>
      </c>
      <c r="AF4" s="233">
        <f>'4市町別人口推移'!BB6</f>
        <v>1510171</v>
      </c>
      <c r="AG4" s="233">
        <f>'4市町別人口推移'!BC6</f>
        <v>1499887</v>
      </c>
      <c r="AH4" s="233">
        <f>'4市町別人口推移'!BD6</f>
        <v>1492282</v>
      </c>
      <c r="AI4" s="3280">
        <f t="shared" ref="AI4:AI13" si="0">AH4-B4</f>
        <v>745748</v>
      </c>
      <c r="AJ4" s="3172">
        <f t="shared" ref="AJ4:AJ13" si="1">AI4/B4*100</f>
        <v>99.894713435690804</v>
      </c>
    </row>
    <row r="5" spans="1:36" s="74" customFormat="1" ht="12.5">
      <c r="A5" s="86" t="s">
        <v>14</v>
      </c>
      <c r="B5" s="89">
        <v>149803</v>
      </c>
      <c r="C5" s="89">
        <v>198802</v>
      </c>
      <c r="D5" s="89">
        <v>248207</v>
      </c>
      <c r="E5" s="89">
        <v>339054</v>
      </c>
      <c r="F5" s="89">
        <v>483423</v>
      </c>
      <c r="G5" s="89">
        <v>414026</v>
      </c>
      <c r="H5" s="89">
        <v>490534</v>
      </c>
      <c r="I5" s="89">
        <v>596652</v>
      </c>
      <c r="J5" s="89">
        <v>725613</v>
      </c>
      <c r="K5" s="89">
        <v>901058</v>
      </c>
      <c r="L5" s="89">
        <v>1001677</v>
      </c>
      <c r="M5" s="89">
        <v>1022616</v>
      </c>
      <c r="N5" s="89">
        <v>1015724</v>
      </c>
      <c r="O5" s="89">
        <v>1017509</v>
      </c>
      <c r="P5" s="89">
        <v>1013432</v>
      </c>
      <c r="Q5" s="89">
        <v>954007</v>
      </c>
      <c r="R5" s="89">
        <v>988126</v>
      </c>
      <c r="S5" s="89">
        <v>1018574</v>
      </c>
      <c r="T5" s="90">
        <v>1029626</v>
      </c>
      <c r="U5" s="89">
        <v>1029378</v>
      </c>
      <c r="V5" s="89">
        <v>1029324</v>
      </c>
      <c r="W5" s="90">
        <v>1029733</v>
      </c>
      <c r="X5" s="89">
        <v>1029517</v>
      </c>
      <c r="Y5" s="234">
        <f>'4市町別人口推移'!AU7</f>
        <v>1035763</v>
      </c>
      <c r="Z5" s="234">
        <f>'4市町別人口推移'!AV7</f>
        <v>1036771</v>
      </c>
      <c r="AA5" s="234">
        <f>'4市町別人口推移'!AW7</f>
        <v>1036857</v>
      </c>
      <c r="AB5" s="234">
        <f>'4市町別人口推移'!AX7</f>
        <v>1037742</v>
      </c>
      <c r="AC5" s="234">
        <f>'4市町別人口推移'!AY7</f>
        <v>1038274</v>
      </c>
      <c r="AD5" s="234">
        <f>'4市町別人口推移'!AZ7</f>
        <v>1039102</v>
      </c>
      <c r="AE5" s="234">
        <f>'4市町別人口推移'!BA7</f>
        <v>1036128</v>
      </c>
      <c r="AF5" s="234">
        <f>'4市町別人口推移'!BB7</f>
        <v>1033854</v>
      </c>
      <c r="AG5" s="234">
        <f>'4市町別人口推移'!BC7</f>
        <v>1031704</v>
      </c>
      <c r="AH5" s="234">
        <f>'4市町別人口推移'!BD7</f>
        <v>1029364</v>
      </c>
      <c r="AI5" s="3280">
        <f t="shared" si="0"/>
        <v>879561</v>
      </c>
      <c r="AJ5" s="3172">
        <f t="shared" si="1"/>
        <v>587.14511725399359</v>
      </c>
    </row>
    <row r="6" spans="1:36" s="74" customFormat="1" ht="12.5">
      <c r="A6" s="86" t="s">
        <v>18</v>
      </c>
      <c r="B6" s="89">
        <v>77452</v>
      </c>
      <c r="C6" s="89">
        <v>84554</v>
      </c>
      <c r="D6" s="89">
        <v>93997</v>
      </c>
      <c r="E6" s="89">
        <v>106638</v>
      </c>
      <c r="F6" s="89">
        <v>124850</v>
      </c>
      <c r="G6" s="89">
        <v>175551</v>
      </c>
      <c r="H6" s="89">
        <v>181756</v>
      </c>
      <c r="I6" s="89">
        <v>200501</v>
      </c>
      <c r="J6" s="89">
        <v>234568</v>
      </c>
      <c r="K6" s="89">
        <v>313451</v>
      </c>
      <c r="L6" s="89">
        <v>408191</v>
      </c>
      <c r="M6" s="89">
        <v>493576</v>
      </c>
      <c r="N6" s="89">
        <v>539745</v>
      </c>
      <c r="O6" s="89">
        <v>568526</v>
      </c>
      <c r="P6" s="89">
        <v>615367</v>
      </c>
      <c r="Q6" s="89">
        <v>658923</v>
      </c>
      <c r="R6" s="89">
        <v>699789</v>
      </c>
      <c r="S6" s="89">
        <v>713373</v>
      </c>
      <c r="T6" s="90">
        <v>724205</v>
      </c>
      <c r="U6" s="89">
        <v>726260</v>
      </c>
      <c r="V6" s="89">
        <v>727488</v>
      </c>
      <c r="W6" s="90">
        <v>727284</v>
      </c>
      <c r="X6" s="89">
        <v>726539</v>
      </c>
      <c r="Y6" s="234">
        <f>'4市町別人口推移'!AU8</f>
        <v>721690</v>
      </c>
      <c r="Z6" s="234">
        <f>'4市町別人口推移'!AV8</f>
        <v>721448</v>
      </c>
      <c r="AA6" s="234">
        <f>'4市町別人口推移'!AW8</f>
        <v>720764</v>
      </c>
      <c r="AB6" s="234">
        <f>'4市町別人口推移'!AX8</f>
        <v>719841</v>
      </c>
      <c r="AC6" s="234">
        <f>'4市町別人口推移'!AY8</f>
        <v>718732</v>
      </c>
      <c r="AD6" s="234">
        <f>'4市町別人口推移'!AZ8</f>
        <v>715809</v>
      </c>
      <c r="AE6" s="234">
        <f>'4市町別人口推移'!BA8</f>
        <v>711969</v>
      </c>
      <c r="AF6" s="234">
        <f>'4市町別人口推移'!BB8</f>
        <v>708052</v>
      </c>
      <c r="AG6" s="234">
        <f>'4市町別人口推移'!BC8</f>
        <v>702574</v>
      </c>
      <c r="AH6" s="234">
        <f>'4市町別人口推移'!BD8</f>
        <v>697539</v>
      </c>
      <c r="AI6" s="3280">
        <f t="shared" si="0"/>
        <v>620087</v>
      </c>
      <c r="AJ6" s="3172">
        <f t="shared" si="1"/>
        <v>800.60811857666681</v>
      </c>
    </row>
    <row r="7" spans="1:36" s="74" customFormat="1" ht="12.5">
      <c r="A7" s="86" t="s">
        <v>7</v>
      </c>
      <c r="B7" s="89">
        <v>168570</v>
      </c>
      <c r="C7" s="89">
        <v>182433</v>
      </c>
      <c r="D7" s="89">
        <v>190212</v>
      </c>
      <c r="E7" s="89">
        <v>203985</v>
      </c>
      <c r="F7" s="89">
        <v>225060</v>
      </c>
      <c r="G7" s="89">
        <v>267575</v>
      </c>
      <c r="H7" s="89">
        <v>285721</v>
      </c>
      <c r="I7" s="89">
        <v>298858</v>
      </c>
      <c r="J7" s="89">
        <v>313039</v>
      </c>
      <c r="K7" s="89">
        <v>364824</v>
      </c>
      <c r="L7" s="89">
        <v>450061</v>
      </c>
      <c r="M7" s="89">
        <v>538741</v>
      </c>
      <c r="N7" s="89">
        <v>606701</v>
      </c>
      <c r="O7" s="89">
        <v>641444</v>
      </c>
      <c r="P7" s="89">
        <v>665214</v>
      </c>
      <c r="Q7" s="89">
        <v>710765</v>
      </c>
      <c r="R7" s="89">
        <v>721127</v>
      </c>
      <c r="S7" s="89">
        <v>718429</v>
      </c>
      <c r="T7" s="90">
        <v>716006</v>
      </c>
      <c r="U7" s="89">
        <v>716586</v>
      </c>
      <c r="V7" s="89">
        <v>716451</v>
      </c>
      <c r="W7" s="90">
        <v>715647</v>
      </c>
      <c r="X7" s="89">
        <v>714587</v>
      </c>
      <c r="Y7" s="234">
        <f>'4市町別人口推移'!AU9</f>
        <v>716633</v>
      </c>
      <c r="Z7" s="234">
        <f>'4市町別人口推移'!AV9</f>
        <v>716193</v>
      </c>
      <c r="AA7" s="234">
        <f>'4市町別人口推移'!AW9</f>
        <v>716619</v>
      </c>
      <c r="AB7" s="234">
        <f>'4市町別人口推移'!AX9</f>
        <v>717027</v>
      </c>
      <c r="AC7" s="234">
        <f>'4市町別人口推移'!AY9</f>
        <v>716763</v>
      </c>
      <c r="AD7" s="234">
        <f>'4市町別人口推移'!AZ9</f>
        <v>716073</v>
      </c>
      <c r="AE7" s="234">
        <f>'4市町別人口推移'!BA9</f>
        <v>714287</v>
      </c>
      <c r="AF7" s="234">
        <f>'4市町別人口推移'!BB9</f>
        <v>712440</v>
      </c>
      <c r="AG7" s="234">
        <f>'4市町別人口推移'!BC9</f>
        <v>711496</v>
      </c>
      <c r="AH7" s="234">
        <f>'4市町別人口推移'!BD9</f>
        <v>709400</v>
      </c>
      <c r="AI7" s="3280">
        <f t="shared" si="0"/>
        <v>540830</v>
      </c>
      <c r="AJ7" s="3172">
        <f t="shared" si="1"/>
        <v>320.8340748650412</v>
      </c>
    </row>
    <row r="8" spans="1:36" s="74" customFormat="1" ht="12.5">
      <c r="A8" s="86" t="s">
        <v>29</v>
      </c>
      <c r="B8" s="89">
        <v>164372</v>
      </c>
      <c r="C8" s="89">
        <v>168383</v>
      </c>
      <c r="D8" s="89">
        <v>174941</v>
      </c>
      <c r="E8" s="89">
        <v>180611</v>
      </c>
      <c r="F8" s="89">
        <v>185090</v>
      </c>
      <c r="G8" s="89">
        <v>227028</v>
      </c>
      <c r="H8" s="89">
        <v>237124</v>
      </c>
      <c r="I8" s="89">
        <v>246112</v>
      </c>
      <c r="J8" s="89">
        <v>246644</v>
      </c>
      <c r="K8" s="89">
        <v>240051</v>
      </c>
      <c r="L8" s="89">
        <v>239443</v>
      </c>
      <c r="M8" s="89">
        <v>259327</v>
      </c>
      <c r="N8" s="89">
        <v>279672</v>
      </c>
      <c r="O8" s="89">
        <v>289898</v>
      </c>
      <c r="P8" s="89">
        <v>292471</v>
      </c>
      <c r="Q8" s="89">
        <v>298004</v>
      </c>
      <c r="R8" s="89">
        <v>298390</v>
      </c>
      <c r="S8" s="89">
        <v>291745</v>
      </c>
      <c r="T8" s="90">
        <v>284769</v>
      </c>
      <c r="U8" s="89">
        <v>282942</v>
      </c>
      <c r="V8" s="89">
        <v>281009</v>
      </c>
      <c r="W8" s="90">
        <v>278449</v>
      </c>
      <c r="X8" s="89">
        <v>275971</v>
      </c>
      <c r="Y8" s="234">
        <f>'4市町別人口推移'!AU10</f>
        <v>272447</v>
      </c>
      <c r="Z8" s="234">
        <f>'4市町別人口推移'!AV10</f>
        <v>271221</v>
      </c>
      <c r="AA8" s="234">
        <f>'4市町別人口推移'!AW10</f>
        <v>269613</v>
      </c>
      <c r="AB8" s="234">
        <f>'4市町別人口推移'!AX10</f>
        <v>268123</v>
      </c>
      <c r="AC8" s="234">
        <f>'4市町別人口推移'!AY10</f>
        <v>266277</v>
      </c>
      <c r="AD8" s="234">
        <f>'4市町別人口推移'!AZ10</f>
        <v>264135</v>
      </c>
      <c r="AE8" s="234">
        <f>'4市町別人口推移'!BA10</f>
        <v>260742</v>
      </c>
      <c r="AF8" s="234">
        <f>'4市町別人口推移'!BB10</f>
        <v>258193</v>
      </c>
      <c r="AG8" s="234">
        <f>'4市町別人口推移'!BC10</f>
        <v>255530</v>
      </c>
      <c r="AH8" s="234">
        <f>'4市町別人口推移'!BD10</f>
        <v>252739</v>
      </c>
      <c r="AI8" s="3280">
        <f t="shared" si="0"/>
        <v>88367</v>
      </c>
      <c r="AJ8" s="3172">
        <f t="shared" si="1"/>
        <v>53.760372812887837</v>
      </c>
    </row>
    <row r="9" spans="1:36" s="74" customFormat="1" ht="12.5">
      <c r="A9" s="86" t="s">
        <v>36</v>
      </c>
      <c r="B9" s="89">
        <v>246507</v>
      </c>
      <c r="C9" s="89">
        <v>258611</v>
      </c>
      <c r="D9" s="89">
        <v>270883</v>
      </c>
      <c r="E9" s="89">
        <v>282066</v>
      </c>
      <c r="F9" s="89">
        <v>308755</v>
      </c>
      <c r="G9" s="89">
        <v>356740</v>
      </c>
      <c r="H9" s="89">
        <v>374521</v>
      </c>
      <c r="I9" s="89">
        <v>396977</v>
      </c>
      <c r="J9" s="89">
        <v>420478</v>
      </c>
      <c r="K9" s="89">
        <v>459172</v>
      </c>
      <c r="L9" s="89">
        <v>493648</v>
      </c>
      <c r="M9" s="89">
        <v>526395</v>
      </c>
      <c r="N9" s="89">
        <v>542545</v>
      </c>
      <c r="O9" s="89">
        <v>554508</v>
      </c>
      <c r="P9" s="89">
        <v>558639</v>
      </c>
      <c r="Q9" s="89">
        <v>576597</v>
      </c>
      <c r="R9" s="89">
        <v>582863</v>
      </c>
      <c r="S9" s="89">
        <v>584128</v>
      </c>
      <c r="T9" s="90">
        <v>581677</v>
      </c>
      <c r="U9" s="89">
        <v>581442</v>
      </c>
      <c r="V9" s="89">
        <v>580870</v>
      </c>
      <c r="W9" s="90">
        <v>580002</v>
      </c>
      <c r="X9" s="89">
        <v>578624</v>
      </c>
      <c r="Y9" s="234">
        <f>'4市町別人口推移'!AU11</f>
        <v>579154</v>
      </c>
      <c r="Z9" s="234">
        <f>'4市町別人口推移'!AV11</f>
        <v>578013</v>
      </c>
      <c r="AA9" s="234">
        <f>'4市町別人口推移'!AW11</f>
        <v>576501</v>
      </c>
      <c r="AB9" s="234">
        <f>'4市町別人口推移'!AX11</f>
        <v>574658</v>
      </c>
      <c r="AC9" s="234">
        <f>'4市町別人口推移'!AY11</f>
        <v>573638</v>
      </c>
      <c r="AD9" s="234">
        <f>'4市町別人口推移'!AZ11</f>
        <v>571719</v>
      </c>
      <c r="AE9" s="234">
        <f>'4市町別人口推移'!BA11</f>
        <v>568018</v>
      </c>
      <c r="AF9" s="234">
        <f>'4市町別人口推移'!BB11</f>
        <v>565003</v>
      </c>
      <c r="AG9" s="234">
        <f>'4市町別人口推移'!BC11</f>
        <v>561805</v>
      </c>
      <c r="AH9" s="234">
        <f>'4市町別人口推移'!BD11</f>
        <v>558221</v>
      </c>
      <c r="AI9" s="3280">
        <f t="shared" si="0"/>
        <v>311714</v>
      </c>
      <c r="AJ9" s="3172">
        <f t="shared" si="1"/>
        <v>126.45239283265791</v>
      </c>
    </row>
    <row r="10" spans="1:36" s="74" customFormat="1" ht="12.5">
      <c r="A10" s="86" t="s">
        <v>41</v>
      </c>
      <c r="B10" s="89">
        <v>207976</v>
      </c>
      <c r="C10" s="89">
        <v>200611</v>
      </c>
      <c r="D10" s="89">
        <v>207724</v>
      </c>
      <c r="E10" s="89">
        <v>210596</v>
      </c>
      <c r="F10" s="89">
        <v>222313</v>
      </c>
      <c r="G10" s="89">
        <v>284785</v>
      </c>
      <c r="H10" s="89">
        <v>283103</v>
      </c>
      <c r="I10" s="89">
        <v>276572</v>
      </c>
      <c r="J10" s="89">
        <v>268761</v>
      </c>
      <c r="K10" s="89">
        <v>268467</v>
      </c>
      <c r="L10" s="89">
        <v>271984</v>
      </c>
      <c r="M10" s="89">
        <v>286544</v>
      </c>
      <c r="N10" s="89">
        <v>292743</v>
      </c>
      <c r="O10" s="89">
        <v>297235</v>
      </c>
      <c r="P10" s="89">
        <v>292586</v>
      </c>
      <c r="Q10" s="89">
        <v>292469</v>
      </c>
      <c r="R10" s="89">
        <v>287780</v>
      </c>
      <c r="S10" s="89">
        <v>280302</v>
      </c>
      <c r="T10" s="90">
        <v>272476</v>
      </c>
      <c r="U10" s="89">
        <v>270439</v>
      </c>
      <c r="V10" s="89">
        <v>268281</v>
      </c>
      <c r="W10" s="90">
        <v>265803</v>
      </c>
      <c r="X10" s="89">
        <v>263148</v>
      </c>
      <c r="Y10" s="234">
        <f>'4市町別人口推移'!AU12</f>
        <v>260312</v>
      </c>
      <c r="Z10" s="234">
        <f>'4市町別人口推移'!AV12</f>
        <v>257611</v>
      </c>
      <c r="AA10" s="234">
        <f>'4市町別人口推移'!AW12</f>
        <v>255216</v>
      </c>
      <c r="AB10" s="234">
        <f>'4市町別人口推移'!AX12</f>
        <v>252236</v>
      </c>
      <c r="AC10" s="234">
        <f>'4市町別人口推移'!AY12</f>
        <v>249467</v>
      </c>
      <c r="AD10" s="234">
        <f>'4市町別人口推移'!AZ12</f>
        <v>246601</v>
      </c>
      <c r="AE10" s="234">
        <f>'4市町別人口推移'!BA12</f>
        <v>243286</v>
      </c>
      <c r="AF10" s="234">
        <f>'4市町別人口推移'!BB12</f>
        <v>240168</v>
      </c>
      <c r="AG10" s="234">
        <f>'4市町別人口推移'!BC12</f>
        <v>236655</v>
      </c>
      <c r="AH10" s="234">
        <f>'4市町別人口推移'!BD12</f>
        <v>232847</v>
      </c>
      <c r="AI10" s="3280">
        <f t="shared" si="0"/>
        <v>24871</v>
      </c>
      <c r="AJ10" s="3172">
        <f t="shared" si="1"/>
        <v>11.958591375927991</v>
      </c>
    </row>
    <row r="11" spans="1:36" s="74" customFormat="1" ht="12.5">
      <c r="A11" s="86" t="s">
        <v>11</v>
      </c>
      <c r="B11" s="89">
        <v>234468</v>
      </c>
      <c r="C11" s="89">
        <v>232840</v>
      </c>
      <c r="D11" s="89">
        <v>235392</v>
      </c>
      <c r="E11" s="89">
        <v>234011</v>
      </c>
      <c r="F11" s="89">
        <v>236378</v>
      </c>
      <c r="G11" s="89">
        <v>266180</v>
      </c>
      <c r="H11" s="89">
        <v>266849</v>
      </c>
      <c r="I11" s="89">
        <v>264484</v>
      </c>
      <c r="J11" s="89">
        <v>253020</v>
      </c>
      <c r="K11" s="89">
        <v>237611</v>
      </c>
      <c r="L11" s="89">
        <v>222236</v>
      </c>
      <c r="M11" s="89">
        <v>217816</v>
      </c>
      <c r="N11" s="89">
        <v>215485</v>
      </c>
      <c r="O11" s="89">
        <v>213805</v>
      </c>
      <c r="P11" s="89">
        <v>208242</v>
      </c>
      <c r="Q11" s="89">
        <v>205842</v>
      </c>
      <c r="R11" s="89">
        <v>200803</v>
      </c>
      <c r="S11" s="89">
        <v>191211</v>
      </c>
      <c r="T11" s="90">
        <v>180607</v>
      </c>
      <c r="U11" s="89">
        <v>178494</v>
      </c>
      <c r="V11" s="89">
        <v>176177</v>
      </c>
      <c r="W11" s="90">
        <v>173744</v>
      </c>
      <c r="X11" s="89">
        <v>171295</v>
      </c>
      <c r="Y11" s="234">
        <f>'4市町別人口推移'!AU13</f>
        <v>170232</v>
      </c>
      <c r="Z11" s="234">
        <f>'4市町別人口推移'!AV13</f>
        <v>168124</v>
      </c>
      <c r="AA11" s="234">
        <f>'4市町別人口推移'!AW13</f>
        <v>165797</v>
      </c>
      <c r="AB11" s="234">
        <f>'4市町別人口推移'!AX13</f>
        <v>163252</v>
      </c>
      <c r="AC11" s="234">
        <f>'4市町別人口推移'!AY13</f>
        <v>160494</v>
      </c>
      <c r="AD11" s="234">
        <f>'4市町別人口推移'!AZ13</f>
        <v>157989</v>
      </c>
      <c r="AE11" s="234">
        <f>'4市町別人口推移'!BA13</f>
        <v>155285</v>
      </c>
      <c r="AF11" s="234">
        <f>'4市町別人口推移'!BB13</f>
        <v>152674</v>
      </c>
      <c r="AG11" s="234">
        <f>'4市町別人口推移'!BC13</f>
        <v>149768</v>
      </c>
      <c r="AH11" s="234">
        <f>'4市町別人口推移'!BD13</f>
        <v>146857</v>
      </c>
      <c r="AI11" s="3280">
        <f t="shared" si="0"/>
        <v>-87611</v>
      </c>
      <c r="AJ11" s="3172">
        <f t="shared" si="1"/>
        <v>-37.365866557483322</v>
      </c>
    </row>
    <row r="12" spans="1:36" s="74" customFormat="1" ht="12.5">
      <c r="A12" s="86" t="s">
        <v>12</v>
      </c>
      <c r="B12" s="89">
        <v>120884</v>
      </c>
      <c r="C12" s="89">
        <v>120546</v>
      </c>
      <c r="D12" s="89">
        <v>122255</v>
      </c>
      <c r="E12" s="89">
        <v>119242</v>
      </c>
      <c r="F12" s="89">
        <v>117090</v>
      </c>
      <c r="G12" s="89">
        <v>146337</v>
      </c>
      <c r="H12" s="89">
        <v>144682</v>
      </c>
      <c r="I12" s="89">
        <v>141144</v>
      </c>
      <c r="J12" s="89">
        <v>133259</v>
      </c>
      <c r="K12" s="89">
        <v>123223</v>
      </c>
      <c r="L12" s="89">
        <v>115869</v>
      </c>
      <c r="M12" s="89">
        <v>114427</v>
      </c>
      <c r="N12" s="89">
        <v>114667</v>
      </c>
      <c r="O12" s="89">
        <v>115247</v>
      </c>
      <c r="P12" s="89">
        <v>115461</v>
      </c>
      <c r="Q12" s="89">
        <v>118740</v>
      </c>
      <c r="R12" s="89">
        <v>119187</v>
      </c>
      <c r="S12" s="89">
        <v>116055</v>
      </c>
      <c r="T12" s="90">
        <v>111020</v>
      </c>
      <c r="U12" s="89">
        <v>110185</v>
      </c>
      <c r="V12" s="89">
        <v>109173</v>
      </c>
      <c r="W12" s="90">
        <v>108034</v>
      </c>
      <c r="X12" s="89">
        <v>106812</v>
      </c>
      <c r="Y12" s="234">
        <f>'4市町別人口推移'!AU14</f>
        <v>106150</v>
      </c>
      <c r="Z12" s="234">
        <f>'4市町別人口推移'!AV14</f>
        <v>105236</v>
      </c>
      <c r="AA12" s="234">
        <f>'4市町別人口推移'!AW14</f>
        <v>104219</v>
      </c>
      <c r="AB12" s="234">
        <f>'4市町別人口推移'!AX14</f>
        <v>103270</v>
      </c>
      <c r="AC12" s="234">
        <f>'4市町別人口推移'!AY14</f>
        <v>102246</v>
      </c>
      <c r="AD12" s="234">
        <f>'4市町別人口推移'!AZ14</f>
        <v>101082</v>
      </c>
      <c r="AE12" s="234">
        <f>'4市町別人口推移'!BA14</f>
        <v>99744</v>
      </c>
      <c r="AF12" s="234">
        <f>'4市町別人口推移'!BB14</f>
        <v>98700</v>
      </c>
      <c r="AG12" s="234">
        <f>'4市町別人口推移'!BC14</f>
        <v>97547</v>
      </c>
      <c r="AH12" s="234">
        <f>'4市町別人口推移'!BD14</f>
        <v>96300</v>
      </c>
      <c r="AI12" s="3280">
        <f t="shared" si="0"/>
        <v>-24584</v>
      </c>
      <c r="AJ12" s="3172">
        <f t="shared" si="1"/>
        <v>-20.33685185797955</v>
      </c>
    </row>
    <row r="13" spans="1:36" s="74" customFormat="1" ht="12.5">
      <c r="A13" s="91" t="s">
        <v>13</v>
      </c>
      <c r="B13" s="92">
        <v>186217</v>
      </c>
      <c r="C13" s="92">
        <v>190286</v>
      </c>
      <c r="D13" s="92">
        <v>188499</v>
      </c>
      <c r="E13" s="92">
        <v>190040</v>
      </c>
      <c r="F13" s="92">
        <v>185095</v>
      </c>
      <c r="G13" s="92">
        <v>226890</v>
      </c>
      <c r="H13" s="92">
        <v>226280</v>
      </c>
      <c r="I13" s="92">
        <v>214908</v>
      </c>
      <c r="J13" s="92">
        <v>198808</v>
      </c>
      <c r="K13" s="92">
        <v>185473</v>
      </c>
      <c r="L13" s="92">
        <v>175918</v>
      </c>
      <c r="M13" s="92">
        <v>172133</v>
      </c>
      <c r="N13" s="92">
        <v>170220</v>
      </c>
      <c r="O13" s="92">
        <v>169044</v>
      </c>
      <c r="P13" s="92">
        <v>166218</v>
      </c>
      <c r="Q13" s="92">
        <v>162738</v>
      </c>
      <c r="R13" s="92">
        <v>159111</v>
      </c>
      <c r="S13" s="92">
        <v>151391</v>
      </c>
      <c r="T13" s="93">
        <v>143547</v>
      </c>
      <c r="U13" s="92">
        <v>141816</v>
      </c>
      <c r="V13" s="92">
        <v>140195</v>
      </c>
      <c r="W13" s="93">
        <v>138341</v>
      </c>
      <c r="X13" s="92">
        <v>136848</v>
      </c>
      <c r="Y13" s="235">
        <f>'4市町別人口推移'!AU15</f>
        <v>135147</v>
      </c>
      <c r="Z13" s="235">
        <f>'4市町別人口推移'!AV15</f>
        <v>133719</v>
      </c>
      <c r="AA13" s="235">
        <f>'4市町別人口推移'!AW15</f>
        <v>132325</v>
      </c>
      <c r="AB13" s="235">
        <f>'4市町別人口推移'!AX15</f>
        <v>130455</v>
      </c>
      <c r="AC13" s="235">
        <f>'4市町別人口推移'!AY15</f>
        <v>128838</v>
      </c>
      <c r="AD13" s="235">
        <f>'4市町別人口推移'!AZ15</f>
        <v>127340</v>
      </c>
      <c r="AE13" s="235">
        <f>'4市町別人口推移'!BA15</f>
        <v>126045</v>
      </c>
      <c r="AF13" s="235">
        <f>'4市町別人口推移'!BB15</f>
        <v>124564</v>
      </c>
      <c r="AG13" s="235">
        <f>'4市町別人口推移'!BC15</f>
        <v>122868</v>
      </c>
      <c r="AH13" s="235">
        <f>'4市町別人口推移'!BD15</f>
        <v>121116</v>
      </c>
      <c r="AI13" s="3280">
        <f t="shared" si="0"/>
        <v>-65101</v>
      </c>
      <c r="AJ13" s="3172">
        <f t="shared" si="1"/>
        <v>-34.959751257941001</v>
      </c>
    </row>
    <row r="14" spans="1:36" s="74" customFormat="1" ht="12.5">
      <c r="A14" s="73" t="s">
        <v>171</v>
      </c>
      <c r="T14" s="74" t="s">
        <v>172</v>
      </c>
      <c r="Y14" s="87"/>
      <c r="AI14" s="82"/>
    </row>
    <row r="15" spans="1:36" s="74" customFormat="1" ht="12.5">
      <c r="A15" s="83" t="s">
        <v>170</v>
      </c>
      <c r="B15" s="94">
        <v>100</v>
      </c>
      <c r="C15" s="94">
        <v>100</v>
      </c>
      <c r="D15" s="94">
        <v>100</v>
      </c>
      <c r="E15" s="94">
        <v>100</v>
      </c>
      <c r="F15" s="94">
        <v>100</v>
      </c>
      <c r="G15" s="94">
        <v>100</v>
      </c>
      <c r="H15" s="94">
        <v>100</v>
      </c>
      <c r="I15" s="94">
        <v>100</v>
      </c>
      <c r="J15" s="94">
        <v>100</v>
      </c>
      <c r="K15" s="94">
        <v>100</v>
      </c>
      <c r="L15" s="94">
        <v>100</v>
      </c>
      <c r="M15" s="94">
        <v>100</v>
      </c>
      <c r="N15" s="94">
        <v>100</v>
      </c>
      <c r="O15" s="94">
        <v>100</v>
      </c>
      <c r="P15" s="94">
        <v>100</v>
      </c>
      <c r="Q15" s="94">
        <v>100</v>
      </c>
      <c r="R15" s="94">
        <v>100</v>
      </c>
      <c r="S15" s="94">
        <v>100</v>
      </c>
      <c r="T15" s="95">
        <v>100</v>
      </c>
      <c r="U15" s="94">
        <v>100</v>
      </c>
      <c r="V15" s="94">
        <v>100</v>
      </c>
      <c r="W15" s="95">
        <v>100</v>
      </c>
      <c r="X15" s="95">
        <v>100</v>
      </c>
      <c r="Y15" s="236">
        <f t="shared" ref="Y15:AD15" si="2">Y3/Y$3*100</f>
        <v>100</v>
      </c>
      <c r="Z15" s="236">
        <f t="shared" si="2"/>
        <v>100</v>
      </c>
      <c r="AA15" s="236">
        <f t="shared" si="2"/>
        <v>100</v>
      </c>
      <c r="AB15" s="236">
        <f t="shared" si="2"/>
        <v>100</v>
      </c>
      <c r="AC15" s="236">
        <f t="shared" si="2"/>
        <v>100</v>
      </c>
      <c r="AD15" s="236">
        <f t="shared" si="2"/>
        <v>100</v>
      </c>
      <c r="AE15" s="236">
        <f t="shared" ref="AE15:AF15" si="3">AE3/AE$3*100</f>
        <v>100</v>
      </c>
      <c r="AF15" s="236">
        <f t="shared" si="3"/>
        <v>100</v>
      </c>
      <c r="AG15" s="236">
        <f t="shared" ref="AG15:AH15" si="4">AG3/AG$3*100</f>
        <v>100</v>
      </c>
      <c r="AH15" s="236">
        <f t="shared" si="4"/>
        <v>100</v>
      </c>
      <c r="AI15" s="3172"/>
    </row>
    <row r="16" spans="1:36" s="74" customFormat="1" ht="12.5">
      <c r="A16" s="86" t="s">
        <v>4</v>
      </c>
      <c r="B16" s="96">
        <v>32.4</v>
      </c>
      <c r="C16" s="96">
        <v>33.299999999999997</v>
      </c>
      <c r="D16" s="96">
        <v>34.6</v>
      </c>
      <c r="E16" s="96">
        <v>36.200000000000003</v>
      </c>
      <c r="F16" s="96">
        <v>35.200000000000003</v>
      </c>
      <c r="G16" s="96">
        <v>22.7</v>
      </c>
      <c r="H16" s="96">
        <v>24.8</v>
      </c>
      <c r="I16" s="96">
        <v>27.2</v>
      </c>
      <c r="J16" s="96">
        <v>28.5</v>
      </c>
      <c r="K16" s="96">
        <v>28.2</v>
      </c>
      <c r="L16" s="96">
        <v>27.6</v>
      </c>
      <c r="M16" s="96">
        <v>27.3</v>
      </c>
      <c r="N16" s="96">
        <v>26.6</v>
      </c>
      <c r="O16" s="96">
        <v>26.7</v>
      </c>
      <c r="P16" s="96">
        <v>27.3</v>
      </c>
      <c r="Q16" s="96">
        <v>26.4</v>
      </c>
      <c r="R16" s="96">
        <v>26.9</v>
      </c>
      <c r="S16" s="96">
        <v>27.3</v>
      </c>
      <c r="T16" s="97">
        <v>27.6</v>
      </c>
      <c r="U16" s="96">
        <v>27.7</v>
      </c>
      <c r="V16" s="96">
        <v>27.7</v>
      </c>
      <c r="W16" s="97">
        <v>27.7</v>
      </c>
      <c r="X16" s="96">
        <v>27.8</v>
      </c>
      <c r="Y16" s="236">
        <f t="shared" ref="Y16:Z25" si="5">Y4/Y$3*100</f>
        <v>27.774662137746621</v>
      </c>
      <c r="Z16" s="236">
        <f t="shared" si="5"/>
        <v>27.823413176329304</v>
      </c>
      <c r="AA16" s="236">
        <f t="shared" ref="AA16:AB16" si="6">AA4/AA$3*100</f>
        <v>27.851044804814389</v>
      </c>
      <c r="AB16" s="236">
        <f t="shared" si="6"/>
        <v>27.868373097581632</v>
      </c>
      <c r="AC16" s="236">
        <f t="shared" ref="AC16:AD16" si="7">AC4/AC$3*100</f>
        <v>27.892427456725656</v>
      </c>
      <c r="AD16" s="236">
        <f t="shared" si="7"/>
        <v>27.90762016189564</v>
      </c>
      <c r="AE16" s="236">
        <f t="shared" ref="AE16:AF16" si="8">AE4/AE$3*100</f>
        <v>27.925476251878251</v>
      </c>
      <c r="AF16" s="236">
        <f t="shared" si="8"/>
        <v>27.946365339031527</v>
      </c>
      <c r="AG16" s="236">
        <f t="shared" ref="AG16:AH16" si="9">AG4/AG$3*100</f>
        <v>27.931720049446596</v>
      </c>
      <c r="AH16" s="236">
        <f t="shared" si="9"/>
        <v>27.962819476208455</v>
      </c>
      <c r="AI16" s="3172">
        <f t="shared" ref="AI16:AI25" si="10">AH16-B16</f>
        <v>-4.4371805237915432</v>
      </c>
    </row>
    <row r="17" spans="1:35" s="74" customFormat="1" ht="12.5">
      <c r="A17" s="86" t="s">
        <v>14</v>
      </c>
      <c r="B17" s="96">
        <v>6.5</v>
      </c>
      <c r="C17" s="96">
        <v>8.1</v>
      </c>
      <c r="D17" s="96">
        <v>9.4</v>
      </c>
      <c r="E17" s="96">
        <v>11.6</v>
      </c>
      <c r="F17" s="96">
        <v>15</v>
      </c>
      <c r="G17" s="96">
        <v>13.5</v>
      </c>
      <c r="H17" s="96">
        <v>14.8</v>
      </c>
      <c r="I17" s="96">
        <v>16.5</v>
      </c>
      <c r="J17" s="96">
        <v>18.600000000000001</v>
      </c>
      <c r="K17" s="96">
        <v>20.9</v>
      </c>
      <c r="L17" s="96">
        <v>21.5</v>
      </c>
      <c r="M17" s="96">
        <v>20.5</v>
      </c>
      <c r="N17" s="96">
        <v>19.7</v>
      </c>
      <c r="O17" s="96">
        <v>19.3</v>
      </c>
      <c r="P17" s="96">
        <v>18.7</v>
      </c>
      <c r="Q17" s="96">
        <v>17.7</v>
      </c>
      <c r="R17" s="96">
        <v>17.8</v>
      </c>
      <c r="S17" s="96">
        <v>18.2</v>
      </c>
      <c r="T17" s="97">
        <v>18.399999999999999</v>
      </c>
      <c r="U17" s="96">
        <v>18.399999999999999</v>
      </c>
      <c r="V17" s="96">
        <v>18.5</v>
      </c>
      <c r="W17" s="97">
        <v>18.5</v>
      </c>
      <c r="X17" s="96">
        <v>18.600000000000001</v>
      </c>
      <c r="Y17" s="237">
        <f t="shared" si="5"/>
        <v>18.71364818963648</v>
      </c>
      <c r="Z17" s="237">
        <f t="shared" si="5"/>
        <v>18.762359063470051</v>
      </c>
      <c r="AA17" s="237">
        <f t="shared" ref="AA17:AB17" si="11">AA5/AA$3*100</f>
        <v>18.805888124901376</v>
      </c>
      <c r="AB17" s="237">
        <f t="shared" si="11"/>
        <v>18.871059164204301</v>
      </c>
      <c r="AC17" s="237">
        <f t="shared" ref="AC17:AD17" si="12">AC5/AC$3*100</f>
        <v>18.931112036955156</v>
      </c>
      <c r="AD17" s="237">
        <f t="shared" si="12"/>
        <v>19.01375333439951</v>
      </c>
      <c r="AE17" s="237">
        <f t="shared" ref="AE17:AF17" si="13">AE5/AE$3*100</f>
        <v>19.072495428964928</v>
      </c>
      <c r="AF17" s="237">
        <f t="shared" si="13"/>
        <v>19.131913929759676</v>
      </c>
      <c r="AG17" s="237">
        <f t="shared" ref="AG17:AH17" si="14">AG5/AG$3*100</f>
        <v>19.212958910834114</v>
      </c>
      <c r="AH17" s="237">
        <f t="shared" si="14"/>
        <v>19.28852569910234</v>
      </c>
      <c r="AI17" s="3172">
        <f t="shared" si="10"/>
        <v>12.78852569910234</v>
      </c>
    </row>
    <row r="18" spans="1:35" s="74" customFormat="1" ht="12.5">
      <c r="A18" s="86" t="s">
        <v>18</v>
      </c>
      <c r="B18" s="96">
        <v>3.4</v>
      </c>
      <c r="C18" s="96">
        <v>3.4</v>
      </c>
      <c r="D18" s="96">
        <v>3.6</v>
      </c>
      <c r="E18" s="96">
        <v>3.6</v>
      </c>
      <c r="F18" s="96">
        <v>3.9</v>
      </c>
      <c r="G18" s="96">
        <v>5.7</v>
      </c>
      <c r="H18" s="96">
        <v>5.5</v>
      </c>
      <c r="I18" s="96">
        <v>5.5</v>
      </c>
      <c r="J18" s="96">
        <v>6</v>
      </c>
      <c r="K18" s="96">
        <v>7.3</v>
      </c>
      <c r="L18" s="96">
        <v>8.6999999999999993</v>
      </c>
      <c r="M18" s="96">
        <v>9.9</v>
      </c>
      <c r="N18" s="96">
        <v>10.5</v>
      </c>
      <c r="O18" s="96">
        <v>10.8</v>
      </c>
      <c r="P18" s="96">
        <v>11.4</v>
      </c>
      <c r="Q18" s="96">
        <v>12.2</v>
      </c>
      <c r="R18" s="96">
        <v>12.6</v>
      </c>
      <c r="S18" s="96">
        <v>12.8</v>
      </c>
      <c r="T18" s="97">
        <v>13</v>
      </c>
      <c r="U18" s="96">
        <v>13</v>
      </c>
      <c r="V18" s="96">
        <v>13.1</v>
      </c>
      <c r="W18" s="97">
        <v>13.1</v>
      </c>
      <c r="X18" s="96">
        <v>13.1</v>
      </c>
      <c r="Y18" s="237">
        <f t="shared" si="5"/>
        <v>13.039134205391342</v>
      </c>
      <c r="Z18" s="237">
        <f t="shared" si="5"/>
        <v>13.055984804380467</v>
      </c>
      <c r="AA18" s="237">
        <f t="shared" ref="AA18:AB18" si="15">AA6/AA$3*100</f>
        <v>13.072783564615387</v>
      </c>
      <c r="AB18" s="237">
        <f t="shared" si="15"/>
        <v>13.090114980235926</v>
      </c>
      <c r="AC18" s="237">
        <f t="shared" ref="AC18:AD18" si="16">AC6/AC$3*100</f>
        <v>13.104822057130249</v>
      </c>
      <c r="AD18" s="237">
        <f t="shared" si="16"/>
        <v>13.098055590830523</v>
      </c>
      <c r="AE18" s="237">
        <f t="shared" ref="AE18:AF18" si="17">AE6/AE$3*100</f>
        <v>13.105548250857742</v>
      </c>
      <c r="AF18" s="237">
        <f t="shared" si="17"/>
        <v>13.102807477452519</v>
      </c>
      <c r="AG18" s="237">
        <f t="shared" ref="AG18:AH18" si="18">AG6/AG$3*100</f>
        <v>13.08371916152343</v>
      </c>
      <c r="AH18" s="237">
        <f t="shared" si="18"/>
        <v>13.070691152620597</v>
      </c>
      <c r="AI18" s="3172">
        <f t="shared" si="10"/>
        <v>9.6706911526205968</v>
      </c>
    </row>
    <row r="19" spans="1:35" s="74" customFormat="1" ht="12.5">
      <c r="A19" s="86" t="s">
        <v>7</v>
      </c>
      <c r="B19" s="96">
        <v>7.3</v>
      </c>
      <c r="C19" s="96">
        <v>7.4</v>
      </c>
      <c r="D19" s="96">
        <v>7.2</v>
      </c>
      <c r="E19" s="96">
        <v>7</v>
      </c>
      <c r="F19" s="96">
        <v>7</v>
      </c>
      <c r="G19" s="96">
        <v>8.6999999999999993</v>
      </c>
      <c r="H19" s="96">
        <v>8.6</v>
      </c>
      <c r="I19" s="96">
        <v>8.3000000000000007</v>
      </c>
      <c r="J19" s="96">
        <v>8</v>
      </c>
      <c r="K19" s="96">
        <v>8.5</v>
      </c>
      <c r="L19" s="96">
        <v>9.6</v>
      </c>
      <c r="M19" s="96">
        <v>10.8</v>
      </c>
      <c r="N19" s="96">
        <v>11.8</v>
      </c>
      <c r="O19" s="96">
        <v>12.2</v>
      </c>
      <c r="P19" s="96">
        <v>12.3</v>
      </c>
      <c r="Q19" s="96">
        <v>13.2</v>
      </c>
      <c r="R19" s="96">
        <v>13</v>
      </c>
      <c r="S19" s="96">
        <v>12.9</v>
      </c>
      <c r="T19" s="97">
        <v>12.8</v>
      </c>
      <c r="U19" s="96">
        <v>12.8</v>
      </c>
      <c r="V19" s="96">
        <v>12.9</v>
      </c>
      <c r="W19" s="97">
        <v>12.9</v>
      </c>
      <c r="X19" s="96">
        <v>12.9</v>
      </c>
      <c r="Y19" s="237">
        <f t="shared" si="5"/>
        <v>12.947766856977669</v>
      </c>
      <c r="Z19" s="237">
        <f t="shared" si="5"/>
        <v>12.960885503880611</v>
      </c>
      <c r="AA19" s="237">
        <f t="shared" ref="AA19:AB19" si="19">AA7/AA$3*100</f>
        <v>12.997604049718237</v>
      </c>
      <c r="AB19" s="237">
        <f t="shared" si="19"/>
        <v>13.038943147075013</v>
      </c>
      <c r="AC19" s="237">
        <f t="shared" ref="AC19:AD19" si="20">AC7/AC$3*100</f>
        <v>13.068920782899395</v>
      </c>
      <c r="AD19" s="237">
        <f t="shared" si="20"/>
        <v>13.10288633014224</v>
      </c>
      <c r="AE19" s="237">
        <f t="shared" ref="AE19:AF19" si="21">AE7/AE$3*100</f>
        <v>13.14821676710703</v>
      </c>
      <c r="AF19" s="237">
        <f t="shared" si="21"/>
        <v>13.184009308972044</v>
      </c>
      <c r="AG19" s="237">
        <f t="shared" ref="AG19:AH19" si="22">AG7/AG$3*100</f>
        <v>13.249869549040064</v>
      </c>
      <c r="AH19" s="237">
        <f t="shared" si="22"/>
        <v>13.292946062756423</v>
      </c>
      <c r="AI19" s="3172">
        <f t="shared" si="10"/>
        <v>5.9929460627564231</v>
      </c>
    </row>
    <row r="20" spans="1:35" s="74" customFormat="1" ht="12.5">
      <c r="A20" s="86" t="s">
        <v>29</v>
      </c>
      <c r="B20" s="96">
        <v>7.1</v>
      </c>
      <c r="C20" s="96">
        <v>6.9</v>
      </c>
      <c r="D20" s="96">
        <v>6.6</v>
      </c>
      <c r="E20" s="96">
        <v>6.2</v>
      </c>
      <c r="F20" s="96">
        <v>5.7</v>
      </c>
      <c r="G20" s="96">
        <v>7.4</v>
      </c>
      <c r="H20" s="96">
        <v>7.2</v>
      </c>
      <c r="I20" s="96">
        <v>6.8</v>
      </c>
      <c r="J20" s="96">
        <v>6.3</v>
      </c>
      <c r="K20" s="96">
        <v>5.6</v>
      </c>
      <c r="L20" s="96">
        <v>5.0999999999999996</v>
      </c>
      <c r="M20" s="96">
        <v>5.2</v>
      </c>
      <c r="N20" s="96">
        <v>5.4</v>
      </c>
      <c r="O20" s="96">
        <v>5.5</v>
      </c>
      <c r="P20" s="96">
        <v>5.4</v>
      </c>
      <c r="Q20" s="96">
        <v>5.5</v>
      </c>
      <c r="R20" s="96">
        <v>5.4</v>
      </c>
      <c r="S20" s="96">
        <v>5.2</v>
      </c>
      <c r="T20" s="97">
        <v>5.0999999999999996</v>
      </c>
      <c r="U20" s="96">
        <v>5.0999999999999996</v>
      </c>
      <c r="V20" s="96">
        <v>5</v>
      </c>
      <c r="W20" s="97">
        <v>5</v>
      </c>
      <c r="X20" s="96">
        <v>5</v>
      </c>
      <c r="Y20" s="237">
        <f t="shared" si="5"/>
        <v>4.9224362217243618</v>
      </c>
      <c r="Z20" s="237">
        <f t="shared" si="5"/>
        <v>4.9082640115834746</v>
      </c>
      <c r="AA20" s="237">
        <f t="shared" ref="AA20:AB20" si="23">AA8/AA$3*100</f>
        <v>4.890078299147361</v>
      </c>
      <c r="AB20" s="237">
        <f t="shared" si="23"/>
        <v>4.8757446420053832</v>
      </c>
      <c r="AC20" s="237">
        <f t="shared" ref="AC20:AD20" si="24">AC8/AC$3*100</f>
        <v>4.8550957838338515</v>
      </c>
      <c r="AD20" s="237">
        <f t="shared" si="24"/>
        <v>4.8332095761355625</v>
      </c>
      <c r="AE20" s="237">
        <f t="shared" ref="AE20:AF20" si="25">AE8/AE$3*100</f>
        <v>4.799600631523492</v>
      </c>
      <c r="AF20" s="237">
        <f t="shared" si="25"/>
        <v>4.7779727633364484</v>
      </c>
      <c r="AG20" s="237">
        <f t="shared" ref="AG20:AH20" si="26">AG8/AG$3*100</f>
        <v>4.75862009887084</v>
      </c>
      <c r="AH20" s="237">
        <f t="shared" si="26"/>
        <v>4.735897793846906</v>
      </c>
      <c r="AI20" s="3172">
        <f t="shared" si="10"/>
        <v>-2.3641022061530936</v>
      </c>
    </row>
    <row r="21" spans="1:35" s="74" customFormat="1" ht="12.5">
      <c r="A21" s="86" t="s">
        <v>36</v>
      </c>
      <c r="B21" s="96">
        <v>10.7</v>
      </c>
      <c r="C21" s="96">
        <v>10.5</v>
      </c>
      <c r="D21" s="96">
        <v>10.199999999999999</v>
      </c>
      <c r="E21" s="96">
        <v>9.6</v>
      </c>
      <c r="F21" s="96">
        <v>9.6</v>
      </c>
      <c r="G21" s="96">
        <v>11.7</v>
      </c>
      <c r="H21" s="96">
        <v>11.3</v>
      </c>
      <c r="I21" s="96">
        <v>11</v>
      </c>
      <c r="J21" s="96">
        <v>10.8</v>
      </c>
      <c r="K21" s="96">
        <v>10.7</v>
      </c>
      <c r="L21" s="96">
        <v>10.6</v>
      </c>
      <c r="M21" s="96">
        <v>10.5</v>
      </c>
      <c r="N21" s="96">
        <v>10.5</v>
      </c>
      <c r="O21" s="96">
        <v>10.5</v>
      </c>
      <c r="P21" s="96">
        <v>10.3</v>
      </c>
      <c r="Q21" s="96">
        <v>10.7</v>
      </c>
      <c r="R21" s="96">
        <v>10.5</v>
      </c>
      <c r="S21" s="96">
        <v>10.4</v>
      </c>
      <c r="T21" s="97">
        <v>10.4</v>
      </c>
      <c r="U21" s="96">
        <v>10.4</v>
      </c>
      <c r="V21" s="96">
        <v>10.4</v>
      </c>
      <c r="W21" s="97">
        <v>10.4</v>
      </c>
      <c r="X21" s="96">
        <v>10.4</v>
      </c>
      <c r="Y21" s="237">
        <f t="shared" si="5"/>
        <v>10.46386499963865</v>
      </c>
      <c r="Z21" s="237">
        <f t="shared" si="5"/>
        <v>10.460253469043321</v>
      </c>
      <c r="AA21" s="237">
        <f t="shared" ref="AA21:AB21" si="27">AA9/AA$3*100</f>
        <v>10.456228110427734</v>
      </c>
      <c r="AB21" s="237">
        <f t="shared" si="27"/>
        <v>10.450001172915153</v>
      </c>
      <c r="AC21" s="237">
        <f t="shared" ref="AC21:AD21" si="28">AC9/AC$3*100</f>
        <v>10.459286514595263</v>
      </c>
      <c r="AD21" s="237">
        <f t="shared" si="28"/>
        <v>10.461460032402551</v>
      </c>
      <c r="AE21" s="237">
        <f t="shared" ref="AE21:AF21" si="29">AE9/AE$3*100</f>
        <v>10.455774487871961</v>
      </c>
      <c r="AF21" s="237">
        <f t="shared" si="29"/>
        <v>10.45562406882984</v>
      </c>
      <c r="AG21" s="237">
        <f t="shared" ref="AG21:AH21" si="30">AG9/AG$3*100</f>
        <v>10.462241477110839</v>
      </c>
      <c r="AH21" s="237">
        <f t="shared" si="30"/>
        <v>10.460109450377718</v>
      </c>
      <c r="AI21" s="3172">
        <f t="shared" si="10"/>
        <v>-0.23989054962228096</v>
      </c>
    </row>
    <row r="22" spans="1:35" s="74" customFormat="1" ht="12.5">
      <c r="A22" s="86" t="s">
        <v>41</v>
      </c>
      <c r="B22" s="96">
        <v>9</v>
      </c>
      <c r="C22" s="96">
        <v>8.1999999999999993</v>
      </c>
      <c r="D22" s="96">
        <v>7.8</v>
      </c>
      <c r="E22" s="96">
        <v>7.2</v>
      </c>
      <c r="F22" s="96">
        <v>6.9</v>
      </c>
      <c r="G22" s="96">
        <v>9.3000000000000007</v>
      </c>
      <c r="H22" s="96">
        <v>8.5</v>
      </c>
      <c r="I22" s="96">
        <v>7.6</v>
      </c>
      <c r="J22" s="96">
        <v>6.9</v>
      </c>
      <c r="K22" s="96">
        <v>6.2</v>
      </c>
      <c r="L22" s="96">
        <v>5.8</v>
      </c>
      <c r="M22" s="96">
        <v>5.7</v>
      </c>
      <c r="N22" s="96">
        <v>5.7</v>
      </c>
      <c r="O22" s="96">
        <v>5.6</v>
      </c>
      <c r="P22" s="96">
        <v>5.4</v>
      </c>
      <c r="Q22" s="96">
        <v>5.4</v>
      </c>
      <c r="R22" s="96">
        <v>5.2</v>
      </c>
      <c r="S22" s="96">
        <v>5</v>
      </c>
      <c r="T22" s="97">
        <v>4.9000000000000004</v>
      </c>
      <c r="U22" s="96">
        <v>4.8</v>
      </c>
      <c r="V22" s="96">
        <v>4.8</v>
      </c>
      <c r="W22" s="97">
        <v>4.8</v>
      </c>
      <c r="X22" s="96">
        <v>4.7</v>
      </c>
      <c r="Y22" s="237">
        <f t="shared" si="5"/>
        <v>4.7031871070318712</v>
      </c>
      <c r="Z22" s="237">
        <f t="shared" si="5"/>
        <v>4.6619649669016434</v>
      </c>
      <c r="AA22" s="237">
        <f t="shared" ref="AA22:AB22" si="31">AA10/AA$3*100</f>
        <v>4.6289541794913189</v>
      </c>
      <c r="AB22" s="237">
        <f t="shared" si="31"/>
        <v>4.5868438198918771</v>
      </c>
      <c r="AC22" s="237">
        <f t="shared" ref="AC22:AD22" si="32">AC10/AC$3*100</f>
        <v>4.5485948088106722</v>
      </c>
      <c r="AD22" s="237">
        <f t="shared" si="32"/>
        <v>4.512367973515838</v>
      </c>
      <c r="AE22" s="237">
        <f t="shared" ref="AE22:AF22" si="33">AE10/AE$3*100</f>
        <v>4.4782798292596677</v>
      </c>
      <c r="AF22" s="237">
        <f t="shared" si="33"/>
        <v>4.4444123683639294</v>
      </c>
      <c r="AG22" s="237">
        <f t="shared" ref="AG22:AH22" si="34">AG10/AG$3*100</f>
        <v>4.4071194752016538</v>
      </c>
      <c r="AH22" s="237">
        <f t="shared" si="34"/>
        <v>4.3631556412103816</v>
      </c>
      <c r="AI22" s="3172">
        <f t="shared" si="10"/>
        <v>-4.6368443587896184</v>
      </c>
    </row>
    <row r="23" spans="1:35" s="74" customFormat="1" ht="12.5">
      <c r="A23" s="86" t="s">
        <v>11</v>
      </c>
      <c r="B23" s="96">
        <v>10.199999999999999</v>
      </c>
      <c r="C23" s="96">
        <v>9.5</v>
      </c>
      <c r="D23" s="96">
        <v>8.9</v>
      </c>
      <c r="E23" s="96">
        <v>8</v>
      </c>
      <c r="F23" s="96">
        <v>7.3</v>
      </c>
      <c r="G23" s="96">
        <v>8.6999999999999993</v>
      </c>
      <c r="H23" s="96">
        <v>8.1</v>
      </c>
      <c r="I23" s="96">
        <v>7.3</v>
      </c>
      <c r="J23" s="96">
        <v>6.5</v>
      </c>
      <c r="K23" s="96">
        <v>5.5</v>
      </c>
      <c r="L23" s="96">
        <v>4.8</v>
      </c>
      <c r="M23" s="96">
        <v>4.4000000000000004</v>
      </c>
      <c r="N23" s="96">
        <v>4.2</v>
      </c>
      <c r="O23" s="96">
        <v>4.0999999999999996</v>
      </c>
      <c r="P23" s="96">
        <v>3.9</v>
      </c>
      <c r="Q23" s="96">
        <v>3.8</v>
      </c>
      <c r="R23" s="96">
        <v>3.6</v>
      </c>
      <c r="S23" s="96">
        <v>3.4</v>
      </c>
      <c r="T23" s="97">
        <v>3.2</v>
      </c>
      <c r="U23" s="96">
        <v>3.2</v>
      </c>
      <c r="V23" s="96">
        <v>3.2</v>
      </c>
      <c r="W23" s="97">
        <v>3.1</v>
      </c>
      <c r="X23" s="96">
        <v>3.1</v>
      </c>
      <c r="Y23" s="237">
        <f t="shared" si="5"/>
        <v>3.075666690756667</v>
      </c>
      <c r="Z23" s="237">
        <f t="shared" si="5"/>
        <v>3.0425261269719535</v>
      </c>
      <c r="AA23" s="237">
        <f t="shared" ref="AA23:AB23" si="35">AA11/AA$3*100</f>
        <v>3.0071261836919398</v>
      </c>
      <c r="AB23" s="237">
        <f t="shared" si="35"/>
        <v>2.9686937125746873</v>
      </c>
      <c r="AC23" s="237">
        <f t="shared" ref="AC23:AD23" si="36">AC11/AC$3*100</f>
        <v>2.9263276314913798</v>
      </c>
      <c r="AD23" s="237">
        <f t="shared" si="36"/>
        <v>2.8909230042367779</v>
      </c>
      <c r="AE23" s="237">
        <f t="shared" ref="AE23:AF23" si="37">AE11/AE$3*100</f>
        <v>2.8584040318250437</v>
      </c>
      <c r="AF23" s="237">
        <f t="shared" si="37"/>
        <v>2.8252981826371313</v>
      </c>
      <c r="AG23" s="237">
        <f t="shared" ref="AG23:AH23" si="38">AG11/AG$3*100</f>
        <v>2.7890620082482998</v>
      </c>
      <c r="AH23" s="237">
        <f t="shared" si="38"/>
        <v>2.7518497038881025</v>
      </c>
      <c r="AI23" s="3172">
        <f t="shared" si="10"/>
        <v>-7.4481502961118968</v>
      </c>
    </row>
    <row r="24" spans="1:35" s="74" customFormat="1" ht="12.5">
      <c r="A24" s="86" t="s">
        <v>12</v>
      </c>
      <c r="B24" s="96">
        <v>5.2</v>
      </c>
      <c r="C24" s="96">
        <v>4.9000000000000004</v>
      </c>
      <c r="D24" s="96">
        <v>4.5999999999999996</v>
      </c>
      <c r="E24" s="96">
        <v>4.0999999999999996</v>
      </c>
      <c r="F24" s="96">
        <v>3.6</v>
      </c>
      <c r="G24" s="96">
        <v>4.8</v>
      </c>
      <c r="H24" s="96">
        <v>4.4000000000000004</v>
      </c>
      <c r="I24" s="96">
        <v>3.9</v>
      </c>
      <c r="J24" s="96">
        <v>3.4</v>
      </c>
      <c r="K24" s="96">
        <v>2.9</v>
      </c>
      <c r="L24" s="96">
        <v>2.5</v>
      </c>
      <c r="M24" s="96">
        <v>2.2999999999999998</v>
      </c>
      <c r="N24" s="96">
        <v>2.2000000000000002</v>
      </c>
      <c r="O24" s="96">
        <v>2.2000000000000002</v>
      </c>
      <c r="P24" s="96">
        <v>2.1</v>
      </c>
      <c r="Q24" s="96">
        <v>2.2000000000000002</v>
      </c>
      <c r="R24" s="96">
        <v>2.1</v>
      </c>
      <c r="S24" s="96">
        <v>2.1</v>
      </c>
      <c r="T24" s="97">
        <v>2</v>
      </c>
      <c r="U24" s="96">
        <v>2</v>
      </c>
      <c r="V24" s="96">
        <v>2</v>
      </c>
      <c r="W24" s="97">
        <v>1.9</v>
      </c>
      <c r="X24" s="96">
        <v>1.9</v>
      </c>
      <c r="Y24" s="237">
        <f t="shared" si="5"/>
        <v>1.9178651441786516</v>
      </c>
      <c r="Z24" s="237">
        <f t="shared" si="5"/>
        <v>1.9044471907521856</v>
      </c>
      <c r="AA24" s="237">
        <f t="shared" ref="AA24:AB24" si="39">AA12/AA$3*100</f>
        <v>1.8902614868676171</v>
      </c>
      <c r="AB24" s="237">
        <f t="shared" si="39"/>
        <v>1.8779371750274907</v>
      </c>
      <c r="AC24" s="237">
        <f t="shared" ref="AC24:AD24" si="40">AC12/AC$3*100</f>
        <v>1.8642771381451495</v>
      </c>
      <c r="AD24" s="237">
        <f t="shared" si="40"/>
        <v>1.8496242087377095</v>
      </c>
      <c r="AE24" s="237">
        <f t="shared" ref="AE24:AF24" si="41">AE12/AE$3*100</f>
        <v>1.8360347216431538</v>
      </c>
      <c r="AF24" s="237">
        <f t="shared" si="41"/>
        <v>1.8264860462572858</v>
      </c>
      <c r="AG24" s="237">
        <f t="shared" ref="AG24:AH24" si="42">AG12/AG$3*100</f>
        <v>1.8165738456719518</v>
      </c>
      <c r="AH24" s="237">
        <f t="shared" si="42"/>
        <v>1.8044977528100414</v>
      </c>
      <c r="AI24" s="3172">
        <f t="shared" si="10"/>
        <v>-3.3955022471899587</v>
      </c>
    </row>
    <row r="25" spans="1:35" s="74" customFormat="1" ht="12.5">
      <c r="A25" s="91" t="s">
        <v>13</v>
      </c>
      <c r="B25" s="98">
        <v>8.1</v>
      </c>
      <c r="C25" s="98">
        <v>7.7</v>
      </c>
      <c r="D25" s="98">
        <v>7.1</v>
      </c>
      <c r="E25" s="98">
        <v>6.5</v>
      </c>
      <c r="F25" s="98">
        <v>5.7</v>
      </c>
      <c r="G25" s="98">
        <v>7.4</v>
      </c>
      <c r="H25" s="98">
        <v>6.8</v>
      </c>
      <c r="I25" s="98">
        <v>5.9</v>
      </c>
      <c r="J25" s="98">
        <v>5.0999999999999996</v>
      </c>
      <c r="K25" s="98">
        <v>4.3</v>
      </c>
      <c r="L25" s="98">
        <v>3.8</v>
      </c>
      <c r="M25" s="98">
        <v>3.4</v>
      </c>
      <c r="N25" s="98">
        <v>3.3</v>
      </c>
      <c r="O25" s="98">
        <v>3.2</v>
      </c>
      <c r="P25" s="98">
        <v>3.1</v>
      </c>
      <c r="Q25" s="98">
        <v>3</v>
      </c>
      <c r="R25" s="98">
        <v>2.9</v>
      </c>
      <c r="S25" s="98">
        <v>2.7</v>
      </c>
      <c r="T25" s="99">
        <v>2.6</v>
      </c>
      <c r="U25" s="98">
        <v>2.5</v>
      </c>
      <c r="V25" s="98">
        <v>2.5</v>
      </c>
      <c r="W25" s="99">
        <v>2.5</v>
      </c>
      <c r="X25" s="98">
        <v>2.5</v>
      </c>
      <c r="Y25" s="238">
        <f t="shared" si="5"/>
        <v>2.4417684469176844</v>
      </c>
      <c r="Z25" s="238">
        <f t="shared" si="5"/>
        <v>2.4199016866869849</v>
      </c>
      <c r="AA25" s="238">
        <f t="shared" ref="AA25:AB25" si="43">AA13/AA$3*100</f>
        <v>2.4000311963246377</v>
      </c>
      <c r="AB25" s="238">
        <f t="shared" si="43"/>
        <v>2.3722890884885381</v>
      </c>
      <c r="AC25" s="238">
        <f t="shared" ref="AC25:AD25" si="44">AC13/AC$3*100</f>
        <v>2.3491357894132268</v>
      </c>
      <c r="AD25" s="238">
        <f t="shared" si="44"/>
        <v>2.3300997877036456</v>
      </c>
      <c r="AE25" s="238">
        <f t="shared" ref="AE25:AF25" si="45">AE13/AE$3*100</f>
        <v>2.3201695990687292</v>
      </c>
      <c r="AF25" s="238">
        <f t="shared" si="45"/>
        <v>2.3051105153596003</v>
      </c>
      <c r="AG25" s="238">
        <f t="shared" ref="AG25:AH25" si="46">AG13/AG$3*100</f>
        <v>2.288115424052215</v>
      </c>
      <c r="AH25" s="238">
        <f t="shared" si="46"/>
        <v>2.2695072671790344</v>
      </c>
      <c r="AI25" s="3172">
        <f t="shared" si="10"/>
        <v>-5.8304927328209653</v>
      </c>
    </row>
    <row r="26" spans="1:35" s="881" customFormat="1" ht="12.5">
      <c r="A26" s="100" t="s">
        <v>173</v>
      </c>
    </row>
    <row r="27" spans="1:35" s="881" customFormat="1" ht="12.5"/>
  </sheetData>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Y72"/>
  <sheetViews>
    <sheetView workbookViewId="0">
      <pane xSplit="2" ySplit="5" topLeftCell="BJ6" activePane="bottomRight" state="frozen"/>
      <selection pane="topRight" activeCell="C1" sqref="C1"/>
      <selection pane="bottomLeft" activeCell="A6" sqref="A6"/>
      <selection pane="bottomRight" activeCell="BW1" sqref="BW1"/>
    </sheetView>
  </sheetViews>
  <sheetFormatPr defaultColWidth="6.90625" defaultRowHeight="12"/>
  <cols>
    <col min="1" max="1" width="3.90625" style="10" customWidth="1"/>
    <col min="2" max="2" width="13.453125" style="10" customWidth="1"/>
    <col min="3" max="7" width="8.36328125" style="734" customWidth="1"/>
    <col min="8" max="12" width="8.6328125" style="734" customWidth="1"/>
    <col min="13" max="17" width="8.08984375" style="734" customWidth="1"/>
    <col min="18" max="22" width="9" style="734" customWidth="1"/>
    <col min="23" max="47" width="9.6328125" style="734" customWidth="1"/>
    <col min="48" max="48" width="11.453125" style="10" customWidth="1"/>
    <col min="49" max="49" width="10" style="10" customWidth="1"/>
    <col min="50" max="63" width="9.90625" style="10" customWidth="1"/>
    <col min="64" max="64" width="8.08984375" style="10" hidden="1" customWidth="1"/>
    <col min="65" max="65" width="8.08984375" style="10" customWidth="1"/>
    <col min="66" max="66" width="8.08984375" style="10" hidden="1" customWidth="1"/>
    <col min="67" max="69" width="8.08984375" style="5" hidden="1" customWidth="1"/>
    <col min="70" max="74" width="7.6328125" style="5" customWidth="1"/>
    <col min="75" max="75" width="6.90625" style="5"/>
    <col min="76" max="76" width="9.81640625" style="5" customWidth="1"/>
    <col min="77" max="77" width="10.453125" style="5" customWidth="1"/>
    <col min="78" max="296" width="6.90625" style="5"/>
    <col min="297" max="297" width="3.90625" style="5" customWidth="1"/>
    <col min="298" max="298" width="9.6328125" style="5" customWidth="1"/>
    <col min="299" max="299" width="3.36328125" style="5" customWidth="1"/>
    <col min="300" max="300" width="8.36328125" style="5" customWidth="1"/>
    <col min="301" max="301" width="3.36328125" style="5" customWidth="1"/>
    <col min="302" max="302" width="8.6328125" style="5" customWidth="1"/>
    <col min="303" max="303" width="3.36328125" style="5" customWidth="1"/>
    <col min="304" max="304" width="8.08984375" style="5" customWidth="1"/>
    <col min="305" max="305" width="3.36328125" style="5" customWidth="1"/>
    <col min="306" max="306" width="9" style="5" customWidth="1"/>
    <col min="307" max="311" width="9.6328125" style="5" customWidth="1"/>
    <col min="312" max="312" width="11.453125" style="5" customWidth="1"/>
    <col min="313" max="313" width="10" style="5" customWidth="1"/>
    <col min="314" max="317" width="9.90625" style="5" customWidth="1"/>
    <col min="318" max="552" width="6.90625" style="5"/>
    <col min="553" max="553" width="3.90625" style="5" customWidth="1"/>
    <col min="554" max="554" width="9.6328125" style="5" customWidth="1"/>
    <col min="555" max="555" width="3.36328125" style="5" customWidth="1"/>
    <col min="556" max="556" width="8.36328125" style="5" customWidth="1"/>
    <col min="557" max="557" width="3.36328125" style="5" customWidth="1"/>
    <col min="558" max="558" width="8.6328125" style="5" customWidth="1"/>
    <col min="559" max="559" width="3.36328125" style="5" customWidth="1"/>
    <col min="560" max="560" width="8.08984375" style="5" customWidth="1"/>
    <col min="561" max="561" width="3.36328125" style="5" customWidth="1"/>
    <col min="562" max="562" width="9" style="5" customWidth="1"/>
    <col min="563" max="567" width="9.6328125" style="5" customWidth="1"/>
    <col min="568" max="568" width="11.453125" style="5" customWidth="1"/>
    <col min="569" max="569" width="10" style="5" customWidth="1"/>
    <col min="570" max="573" width="9.90625" style="5" customWidth="1"/>
    <col min="574" max="808" width="6.90625" style="5"/>
    <col min="809" max="809" width="3.90625" style="5" customWidth="1"/>
    <col min="810" max="810" width="9.6328125" style="5" customWidth="1"/>
    <col min="811" max="811" width="3.36328125" style="5" customWidth="1"/>
    <col min="812" max="812" width="8.36328125" style="5" customWidth="1"/>
    <col min="813" max="813" width="3.36328125" style="5" customWidth="1"/>
    <col min="814" max="814" width="8.6328125" style="5" customWidth="1"/>
    <col min="815" max="815" width="3.36328125" style="5" customWidth="1"/>
    <col min="816" max="816" width="8.08984375" style="5" customWidth="1"/>
    <col min="817" max="817" width="3.36328125" style="5" customWidth="1"/>
    <col min="818" max="818" width="9" style="5" customWidth="1"/>
    <col min="819" max="823" width="9.6328125" style="5" customWidth="1"/>
    <col min="824" max="824" width="11.453125" style="5" customWidth="1"/>
    <col min="825" max="825" width="10" style="5" customWidth="1"/>
    <col min="826" max="829" width="9.90625" style="5" customWidth="1"/>
    <col min="830" max="1064" width="6.90625" style="5"/>
    <col min="1065" max="1065" width="3.90625" style="5" customWidth="1"/>
    <col min="1066" max="1066" width="9.6328125" style="5" customWidth="1"/>
    <col min="1067" max="1067" width="3.36328125" style="5" customWidth="1"/>
    <col min="1068" max="1068" width="8.36328125" style="5" customWidth="1"/>
    <col min="1069" max="1069" width="3.36328125" style="5" customWidth="1"/>
    <col min="1070" max="1070" width="8.6328125" style="5" customWidth="1"/>
    <col min="1071" max="1071" width="3.36328125" style="5" customWidth="1"/>
    <col min="1072" max="1072" width="8.08984375" style="5" customWidth="1"/>
    <col min="1073" max="1073" width="3.36328125" style="5" customWidth="1"/>
    <col min="1074" max="1074" width="9" style="5" customWidth="1"/>
    <col min="1075" max="1079" width="9.6328125" style="5" customWidth="1"/>
    <col min="1080" max="1080" width="11.453125" style="5" customWidth="1"/>
    <col min="1081" max="1081" width="10" style="5" customWidth="1"/>
    <col min="1082" max="1085" width="9.90625" style="5" customWidth="1"/>
    <col min="1086" max="1320" width="6.90625" style="5"/>
    <col min="1321" max="1321" width="3.90625" style="5" customWidth="1"/>
    <col min="1322" max="1322" width="9.6328125" style="5" customWidth="1"/>
    <col min="1323" max="1323" width="3.36328125" style="5" customWidth="1"/>
    <col min="1324" max="1324" width="8.36328125" style="5" customWidth="1"/>
    <col min="1325" max="1325" width="3.36328125" style="5" customWidth="1"/>
    <col min="1326" max="1326" width="8.6328125" style="5" customWidth="1"/>
    <col min="1327" max="1327" width="3.36328125" style="5" customWidth="1"/>
    <col min="1328" max="1328" width="8.08984375" style="5" customWidth="1"/>
    <col min="1329" max="1329" width="3.36328125" style="5" customWidth="1"/>
    <col min="1330" max="1330" width="9" style="5" customWidth="1"/>
    <col min="1331" max="1335" width="9.6328125" style="5" customWidth="1"/>
    <col min="1336" max="1336" width="11.453125" style="5" customWidth="1"/>
    <col min="1337" max="1337" width="10" style="5" customWidth="1"/>
    <col min="1338" max="1341" width="9.90625" style="5" customWidth="1"/>
    <col min="1342" max="1576" width="6.90625" style="5"/>
    <col min="1577" max="1577" width="3.90625" style="5" customWidth="1"/>
    <col min="1578" max="1578" width="9.6328125" style="5" customWidth="1"/>
    <col min="1579" max="1579" width="3.36328125" style="5" customWidth="1"/>
    <col min="1580" max="1580" width="8.36328125" style="5" customWidth="1"/>
    <col min="1581" max="1581" width="3.36328125" style="5" customWidth="1"/>
    <col min="1582" max="1582" width="8.6328125" style="5" customWidth="1"/>
    <col min="1583" max="1583" width="3.36328125" style="5" customWidth="1"/>
    <col min="1584" max="1584" width="8.08984375" style="5" customWidth="1"/>
    <col min="1585" max="1585" width="3.36328125" style="5" customWidth="1"/>
    <col min="1586" max="1586" width="9" style="5" customWidth="1"/>
    <col min="1587" max="1591" width="9.6328125" style="5" customWidth="1"/>
    <col min="1592" max="1592" width="11.453125" style="5" customWidth="1"/>
    <col min="1593" max="1593" width="10" style="5" customWidth="1"/>
    <col min="1594" max="1597" width="9.90625" style="5" customWidth="1"/>
    <col min="1598" max="1832" width="6.90625" style="5"/>
    <col min="1833" max="1833" width="3.90625" style="5" customWidth="1"/>
    <col min="1834" max="1834" width="9.6328125" style="5" customWidth="1"/>
    <col min="1835" max="1835" width="3.36328125" style="5" customWidth="1"/>
    <col min="1836" max="1836" width="8.36328125" style="5" customWidth="1"/>
    <col min="1837" max="1837" width="3.36328125" style="5" customWidth="1"/>
    <col min="1838" max="1838" width="8.6328125" style="5" customWidth="1"/>
    <col min="1839" max="1839" width="3.36328125" style="5" customWidth="1"/>
    <col min="1840" max="1840" width="8.08984375" style="5" customWidth="1"/>
    <col min="1841" max="1841" width="3.36328125" style="5" customWidth="1"/>
    <col min="1842" max="1842" width="9" style="5" customWidth="1"/>
    <col min="1843" max="1847" width="9.6328125" style="5" customWidth="1"/>
    <col min="1848" max="1848" width="11.453125" style="5" customWidth="1"/>
    <col min="1849" max="1849" width="10" style="5" customWidth="1"/>
    <col min="1850" max="1853" width="9.90625" style="5" customWidth="1"/>
    <col min="1854" max="2088" width="6.90625" style="5"/>
    <col min="2089" max="2089" width="3.90625" style="5" customWidth="1"/>
    <col min="2090" max="2090" width="9.6328125" style="5" customWidth="1"/>
    <col min="2091" max="2091" width="3.36328125" style="5" customWidth="1"/>
    <col min="2092" max="2092" width="8.36328125" style="5" customWidth="1"/>
    <col min="2093" max="2093" width="3.36328125" style="5" customWidth="1"/>
    <col min="2094" max="2094" width="8.6328125" style="5" customWidth="1"/>
    <col min="2095" max="2095" width="3.36328125" style="5" customWidth="1"/>
    <col min="2096" max="2096" width="8.08984375" style="5" customWidth="1"/>
    <col min="2097" max="2097" width="3.36328125" style="5" customWidth="1"/>
    <col min="2098" max="2098" width="9" style="5" customWidth="1"/>
    <col min="2099" max="2103" width="9.6328125" style="5" customWidth="1"/>
    <col min="2104" max="2104" width="11.453125" style="5" customWidth="1"/>
    <col min="2105" max="2105" width="10" style="5" customWidth="1"/>
    <col min="2106" max="2109" width="9.90625" style="5" customWidth="1"/>
    <col min="2110" max="2344" width="6.90625" style="5"/>
    <col min="2345" max="2345" width="3.90625" style="5" customWidth="1"/>
    <col min="2346" max="2346" width="9.6328125" style="5" customWidth="1"/>
    <col min="2347" max="2347" width="3.36328125" style="5" customWidth="1"/>
    <col min="2348" max="2348" width="8.36328125" style="5" customWidth="1"/>
    <col min="2349" max="2349" width="3.36328125" style="5" customWidth="1"/>
    <col min="2350" max="2350" width="8.6328125" style="5" customWidth="1"/>
    <col min="2351" max="2351" width="3.36328125" style="5" customWidth="1"/>
    <col min="2352" max="2352" width="8.08984375" style="5" customWidth="1"/>
    <col min="2353" max="2353" width="3.36328125" style="5" customWidth="1"/>
    <col min="2354" max="2354" width="9" style="5" customWidth="1"/>
    <col min="2355" max="2359" width="9.6328125" style="5" customWidth="1"/>
    <col min="2360" max="2360" width="11.453125" style="5" customWidth="1"/>
    <col min="2361" max="2361" width="10" style="5" customWidth="1"/>
    <col min="2362" max="2365" width="9.90625" style="5" customWidth="1"/>
    <col min="2366" max="2600" width="6.90625" style="5"/>
    <col min="2601" max="2601" width="3.90625" style="5" customWidth="1"/>
    <col min="2602" max="2602" width="9.6328125" style="5" customWidth="1"/>
    <col min="2603" max="2603" width="3.36328125" style="5" customWidth="1"/>
    <col min="2604" max="2604" width="8.36328125" style="5" customWidth="1"/>
    <col min="2605" max="2605" width="3.36328125" style="5" customWidth="1"/>
    <col min="2606" max="2606" width="8.6328125" style="5" customWidth="1"/>
    <col min="2607" max="2607" width="3.36328125" style="5" customWidth="1"/>
    <col min="2608" max="2608" width="8.08984375" style="5" customWidth="1"/>
    <col min="2609" max="2609" width="3.36328125" style="5" customWidth="1"/>
    <col min="2610" max="2610" width="9" style="5" customWidth="1"/>
    <col min="2611" max="2615" width="9.6328125" style="5" customWidth="1"/>
    <col min="2616" max="2616" width="11.453125" style="5" customWidth="1"/>
    <col min="2617" max="2617" width="10" style="5" customWidth="1"/>
    <col min="2618" max="2621" width="9.90625" style="5" customWidth="1"/>
    <col min="2622" max="2856" width="6.90625" style="5"/>
    <col min="2857" max="2857" width="3.90625" style="5" customWidth="1"/>
    <col min="2858" max="2858" width="9.6328125" style="5" customWidth="1"/>
    <col min="2859" max="2859" width="3.36328125" style="5" customWidth="1"/>
    <col min="2860" max="2860" width="8.36328125" style="5" customWidth="1"/>
    <col min="2861" max="2861" width="3.36328125" style="5" customWidth="1"/>
    <col min="2862" max="2862" width="8.6328125" style="5" customWidth="1"/>
    <col min="2863" max="2863" width="3.36328125" style="5" customWidth="1"/>
    <col min="2864" max="2864" width="8.08984375" style="5" customWidth="1"/>
    <col min="2865" max="2865" width="3.36328125" style="5" customWidth="1"/>
    <col min="2866" max="2866" width="9" style="5" customWidth="1"/>
    <col min="2867" max="2871" width="9.6328125" style="5" customWidth="1"/>
    <col min="2872" max="2872" width="11.453125" style="5" customWidth="1"/>
    <col min="2873" max="2873" width="10" style="5" customWidth="1"/>
    <col min="2874" max="2877" width="9.90625" style="5" customWidth="1"/>
    <col min="2878" max="3112" width="6.90625" style="5"/>
    <col min="3113" max="3113" width="3.90625" style="5" customWidth="1"/>
    <col min="3114" max="3114" width="9.6328125" style="5" customWidth="1"/>
    <col min="3115" max="3115" width="3.36328125" style="5" customWidth="1"/>
    <col min="3116" max="3116" width="8.36328125" style="5" customWidth="1"/>
    <col min="3117" max="3117" width="3.36328125" style="5" customWidth="1"/>
    <col min="3118" max="3118" width="8.6328125" style="5" customWidth="1"/>
    <col min="3119" max="3119" width="3.36328125" style="5" customWidth="1"/>
    <col min="3120" max="3120" width="8.08984375" style="5" customWidth="1"/>
    <col min="3121" max="3121" width="3.36328125" style="5" customWidth="1"/>
    <col min="3122" max="3122" width="9" style="5" customWidth="1"/>
    <col min="3123" max="3127" width="9.6328125" style="5" customWidth="1"/>
    <col min="3128" max="3128" width="11.453125" style="5" customWidth="1"/>
    <col min="3129" max="3129" width="10" style="5" customWidth="1"/>
    <col min="3130" max="3133" width="9.90625" style="5" customWidth="1"/>
    <col min="3134" max="3368" width="6.90625" style="5"/>
    <col min="3369" max="3369" width="3.90625" style="5" customWidth="1"/>
    <col min="3370" max="3370" width="9.6328125" style="5" customWidth="1"/>
    <col min="3371" max="3371" width="3.36328125" style="5" customWidth="1"/>
    <col min="3372" max="3372" width="8.36328125" style="5" customWidth="1"/>
    <col min="3373" max="3373" width="3.36328125" style="5" customWidth="1"/>
    <col min="3374" max="3374" width="8.6328125" style="5" customWidth="1"/>
    <col min="3375" max="3375" width="3.36328125" style="5" customWidth="1"/>
    <col min="3376" max="3376" width="8.08984375" style="5" customWidth="1"/>
    <col min="3377" max="3377" width="3.36328125" style="5" customWidth="1"/>
    <col min="3378" max="3378" width="9" style="5" customWidth="1"/>
    <col min="3379" max="3383" width="9.6328125" style="5" customWidth="1"/>
    <col min="3384" max="3384" width="11.453125" style="5" customWidth="1"/>
    <col min="3385" max="3385" width="10" style="5" customWidth="1"/>
    <col min="3386" max="3389" width="9.90625" style="5" customWidth="1"/>
    <col min="3390" max="3624" width="6.90625" style="5"/>
    <col min="3625" max="3625" width="3.90625" style="5" customWidth="1"/>
    <col min="3626" max="3626" width="9.6328125" style="5" customWidth="1"/>
    <col min="3627" max="3627" width="3.36328125" style="5" customWidth="1"/>
    <col min="3628" max="3628" width="8.36328125" style="5" customWidth="1"/>
    <col min="3629" max="3629" width="3.36328125" style="5" customWidth="1"/>
    <col min="3630" max="3630" width="8.6328125" style="5" customWidth="1"/>
    <col min="3631" max="3631" width="3.36328125" style="5" customWidth="1"/>
    <col min="3632" max="3632" width="8.08984375" style="5" customWidth="1"/>
    <col min="3633" max="3633" width="3.36328125" style="5" customWidth="1"/>
    <col min="3634" max="3634" width="9" style="5" customWidth="1"/>
    <col min="3635" max="3639" width="9.6328125" style="5" customWidth="1"/>
    <col min="3640" max="3640" width="11.453125" style="5" customWidth="1"/>
    <col min="3641" max="3641" width="10" style="5" customWidth="1"/>
    <col min="3642" max="3645" width="9.90625" style="5" customWidth="1"/>
    <col min="3646" max="3880" width="6.90625" style="5"/>
    <col min="3881" max="3881" width="3.90625" style="5" customWidth="1"/>
    <col min="3882" max="3882" width="9.6328125" style="5" customWidth="1"/>
    <col min="3883" max="3883" width="3.36328125" style="5" customWidth="1"/>
    <col min="3884" max="3884" width="8.36328125" style="5" customWidth="1"/>
    <col min="3885" max="3885" width="3.36328125" style="5" customWidth="1"/>
    <col min="3886" max="3886" width="8.6328125" style="5" customWidth="1"/>
    <col min="3887" max="3887" width="3.36328125" style="5" customWidth="1"/>
    <col min="3888" max="3888" width="8.08984375" style="5" customWidth="1"/>
    <col min="3889" max="3889" width="3.36328125" style="5" customWidth="1"/>
    <col min="3890" max="3890" width="9" style="5" customWidth="1"/>
    <col min="3891" max="3895" width="9.6328125" style="5" customWidth="1"/>
    <col min="3896" max="3896" width="11.453125" style="5" customWidth="1"/>
    <col min="3897" max="3897" width="10" style="5" customWidth="1"/>
    <col min="3898" max="3901" width="9.90625" style="5" customWidth="1"/>
    <col min="3902" max="4136" width="6.90625" style="5"/>
    <col min="4137" max="4137" width="3.90625" style="5" customWidth="1"/>
    <col min="4138" max="4138" width="9.6328125" style="5" customWidth="1"/>
    <col min="4139" max="4139" width="3.36328125" style="5" customWidth="1"/>
    <col min="4140" max="4140" width="8.36328125" style="5" customWidth="1"/>
    <col min="4141" max="4141" width="3.36328125" style="5" customWidth="1"/>
    <col min="4142" max="4142" width="8.6328125" style="5" customWidth="1"/>
    <col min="4143" max="4143" width="3.36328125" style="5" customWidth="1"/>
    <col min="4144" max="4144" width="8.08984375" style="5" customWidth="1"/>
    <col min="4145" max="4145" width="3.36328125" style="5" customWidth="1"/>
    <col min="4146" max="4146" width="9" style="5" customWidth="1"/>
    <col min="4147" max="4151" width="9.6328125" style="5" customWidth="1"/>
    <col min="4152" max="4152" width="11.453125" style="5" customWidth="1"/>
    <col min="4153" max="4153" width="10" style="5" customWidth="1"/>
    <col min="4154" max="4157" width="9.90625" style="5" customWidth="1"/>
    <col min="4158" max="4392" width="6.90625" style="5"/>
    <col min="4393" max="4393" width="3.90625" style="5" customWidth="1"/>
    <col min="4394" max="4394" width="9.6328125" style="5" customWidth="1"/>
    <col min="4395" max="4395" width="3.36328125" style="5" customWidth="1"/>
    <col min="4396" max="4396" width="8.36328125" style="5" customWidth="1"/>
    <col min="4397" max="4397" width="3.36328125" style="5" customWidth="1"/>
    <col min="4398" max="4398" width="8.6328125" style="5" customWidth="1"/>
    <col min="4399" max="4399" width="3.36328125" style="5" customWidth="1"/>
    <col min="4400" max="4400" width="8.08984375" style="5" customWidth="1"/>
    <col min="4401" max="4401" width="3.36328125" style="5" customWidth="1"/>
    <col min="4402" max="4402" width="9" style="5" customWidth="1"/>
    <col min="4403" max="4407" width="9.6328125" style="5" customWidth="1"/>
    <col min="4408" max="4408" width="11.453125" style="5" customWidth="1"/>
    <col min="4409" max="4409" width="10" style="5" customWidth="1"/>
    <col min="4410" max="4413" width="9.90625" style="5" customWidth="1"/>
    <col min="4414" max="4648" width="6.90625" style="5"/>
    <col min="4649" max="4649" width="3.90625" style="5" customWidth="1"/>
    <col min="4650" max="4650" width="9.6328125" style="5" customWidth="1"/>
    <col min="4651" max="4651" width="3.36328125" style="5" customWidth="1"/>
    <col min="4652" max="4652" width="8.36328125" style="5" customWidth="1"/>
    <col min="4653" max="4653" width="3.36328125" style="5" customWidth="1"/>
    <col min="4654" max="4654" width="8.6328125" style="5" customWidth="1"/>
    <col min="4655" max="4655" width="3.36328125" style="5" customWidth="1"/>
    <col min="4656" max="4656" width="8.08984375" style="5" customWidth="1"/>
    <col min="4657" max="4657" width="3.36328125" style="5" customWidth="1"/>
    <col min="4658" max="4658" width="9" style="5" customWidth="1"/>
    <col min="4659" max="4663" width="9.6328125" style="5" customWidth="1"/>
    <col min="4664" max="4664" width="11.453125" style="5" customWidth="1"/>
    <col min="4665" max="4665" width="10" style="5" customWidth="1"/>
    <col min="4666" max="4669" width="9.90625" style="5" customWidth="1"/>
    <col min="4670" max="4904" width="6.90625" style="5"/>
    <col min="4905" max="4905" width="3.90625" style="5" customWidth="1"/>
    <col min="4906" max="4906" width="9.6328125" style="5" customWidth="1"/>
    <col min="4907" max="4907" width="3.36328125" style="5" customWidth="1"/>
    <col min="4908" max="4908" width="8.36328125" style="5" customWidth="1"/>
    <col min="4909" max="4909" width="3.36328125" style="5" customWidth="1"/>
    <col min="4910" max="4910" width="8.6328125" style="5" customWidth="1"/>
    <col min="4911" max="4911" width="3.36328125" style="5" customWidth="1"/>
    <col min="4912" max="4912" width="8.08984375" style="5" customWidth="1"/>
    <col min="4913" max="4913" width="3.36328125" style="5" customWidth="1"/>
    <col min="4914" max="4914" width="9" style="5" customWidth="1"/>
    <col min="4915" max="4919" width="9.6328125" style="5" customWidth="1"/>
    <col min="4920" max="4920" width="11.453125" style="5" customWidth="1"/>
    <col min="4921" max="4921" width="10" style="5" customWidth="1"/>
    <col min="4922" max="4925" width="9.90625" style="5" customWidth="1"/>
    <col min="4926" max="5160" width="6.90625" style="5"/>
    <col min="5161" max="5161" width="3.90625" style="5" customWidth="1"/>
    <col min="5162" max="5162" width="9.6328125" style="5" customWidth="1"/>
    <col min="5163" max="5163" width="3.36328125" style="5" customWidth="1"/>
    <col min="5164" max="5164" width="8.36328125" style="5" customWidth="1"/>
    <col min="5165" max="5165" width="3.36328125" style="5" customWidth="1"/>
    <col min="5166" max="5166" width="8.6328125" style="5" customWidth="1"/>
    <col min="5167" max="5167" width="3.36328125" style="5" customWidth="1"/>
    <col min="5168" max="5168" width="8.08984375" style="5" customWidth="1"/>
    <col min="5169" max="5169" width="3.36328125" style="5" customWidth="1"/>
    <col min="5170" max="5170" width="9" style="5" customWidth="1"/>
    <col min="5171" max="5175" width="9.6328125" style="5" customWidth="1"/>
    <col min="5176" max="5176" width="11.453125" style="5" customWidth="1"/>
    <col min="5177" max="5177" width="10" style="5" customWidth="1"/>
    <col min="5178" max="5181" width="9.90625" style="5" customWidth="1"/>
    <col min="5182" max="5416" width="6.90625" style="5"/>
    <col min="5417" max="5417" width="3.90625" style="5" customWidth="1"/>
    <col min="5418" max="5418" width="9.6328125" style="5" customWidth="1"/>
    <col min="5419" max="5419" width="3.36328125" style="5" customWidth="1"/>
    <col min="5420" max="5420" width="8.36328125" style="5" customWidth="1"/>
    <col min="5421" max="5421" width="3.36328125" style="5" customWidth="1"/>
    <col min="5422" max="5422" width="8.6328125" style="5" customWidth="1"/>
    <col min="5423" max="5423" width="3.36328125" style="5" customWidth="1"/>
    <col min="5424" max="5424" width="8.08984375" style="5" customWidth="1"/>
    <col min="5425" max="5425" width="3.36328125" style="5" customWidth="1"/>
    <col min="5426" max="5426" width="9" style="5" customWidth="1"/>
    <col min="5427" max="5431" width="9.6328125" style="5" customWidth="1"/>
    <col min="5432" max="5432" width="11.453125" style="5" customWidth="1"/>
    <col min="5433" max="5433" width="10" style="5" customWidth="1"/>
    <col min="5434" max="5437" width="9.90625" style="5" customWidth="1"/>
    <col min="5438" max="5672" width="6.90625" style="5"/>
    <col min="5673" max="5673" width="3.90625" style="5" customWidth="1"/>
    <col min="5674" max="5674" width="9.6328125" style="5" customWidth="1"/>
    <col min="5675" max="5675" width="3.36328125" style="5" customWidth="1"/>
    <col min="5676" max="5676" width="8.36328125" style="5" customWidth="1"/>
    <col min="5677" max="5677" width="3.36328125" style="5" customWidth="1"/>
    <col min="5678" max="5678" width="8.6328125" style="5" customWidth="1"/>
    <col min="5679" max="5679" width="3.36328125" style="5" customWidth="1"/>
    <col min="5680" max="5680" width="8.08984375" style="5" customWidth="1"/>
    <col min="5681" max="5681" width="3.36328125" style="5" customWidth="1"/>
    <col min="5682" max="5682" width="9" style="5" customWidth="1"/>
    <col min="5683" max="5687" width="9.6328125" style="5" customWidth="1"/>
    <col min="5688" max="5688" width="11.453125" style="5" customWidth="1"/>
    <col min="5689" max="5689" width="10" style="5" customWidth="1"/>
    <col min="5690" max="5693" width="9.90625" style="5" customWidth="1"/>
    <col min="5694" max="5928" width="6.90625" style="5"/>
    <col min="5929" max="5929" width="3.90625" style="5" customWidth="1"/>
    <col min="5930" max="5930" width="9.6328125" style="5" customWidth="1"/>
    <col min="5931" max="5931" width="3.36328125" style="5" customWidth="1"/>
    <col min="5932" max="5932" width="8.36328125" style="5" customWidth="1"/>
    <col min="5933" max="5933" width="3.36328125" style="5" customWidth="1"/>
    <col min="5934" max="5934" width="8.6328125" style="5" customWidth="1"/>
    <col min="5935" max="5935" width="3.36328125" style="5" customWidth="1"/>
    <col min="5936" max="5936" width="8.08984375" style="5" customWidth="1"/>
    <col min="5937" max="5937" width="3.36328125" style="5" customWidth="1"/>
    <col min="5938" max="5938" width="9" style="5" customWidth="1"/>
    <col min="5939" max="5943" width="9.6328125" style="5" customWidth="1"/>
    <col min="5944" max="5944" width="11.453125" style="5" customWidth="1"/>
    <col min="5945" max="5945" width="10" style="5" customWidth="1"/>
    <col min="5946" max="5949" width="9.90625" style="5" customWidth="1"/>
    <col min="5950" max="6184" width="6.90625" style="5"/>
    <col min="6185" max="6185" width="3.90625" style="5" customWidth="1"/>
    <col min="6186" max="6186" width="9.6328125" style="5" customWidth="1"/>
    <col min="6187" max="6187" width="3.36328125" style="5" customWidth="1"/>
    <col min="6188" max="6188" width="8.36328125" style="5" customWidth="1"/>
    <col min="6189" max="6189" width="3.36328125" style="5" customWidth="1"/>
    <col min="6190" max="6190" width="8.6328125" style="5" customWidth="1"/>
    <col min="6191" max="6191" width="3.36328125" style="5" customWidth="1"/>
    <col min="6192" max="6192" width="8.08984375" style="5" customWidth="1"/>
    <col min="6193" max="6193" width="3.36328125" style="5" customWidth="1"/>
    <col min="6194" max="6194" width="9" style="5" customWidth="1"/>
    <col min="6195" max="6199" width="9.6328125" style="5" customWidth="1"/>
    <col min="6200" max="6200" width="11.453125" style="5" customWidth="1"/>
    <col min="6201" max="6201" width="10" style="5" customWidth="1"/>
    <col min="6202" max="6205" width="9.90625" style="5" customWidth="1"/>
    <col min="6206" max="6440" width="6.90625" style="5"/>
    <col min="6441" max="6441" width="3.90625" style="5" customWidth="1"/>
    <col min="6442" max="6442" width="9.6328125" style="5" customWidth="1"/>
    <col min="6443" max="6443" width="3.36328125" style="5" customWidth="1"/>
    <col min="6444" max="6444" width="8.36328125" style="5" customWidth="1"/>
    <col min="6445" max="6445" width="3.36328125" style="5" customWidth="1"/>
    <col min="6446" max="6446" width="8.6328125" style="5" customWidth="1"/>
    <col min="6447" max="6447" width="3.36328125" style="5" customWidth="1"/>
    <col min="6448" max="6448" width="8.08984375" style="5" customWidth="1"/>
    <col min="6449" max="6449" width="3.36328125" style="5" customWidth="1"/>
    <col min="6450" max="6450" width="9" style="5" customWidth="1"/>
    <col min="6451" max="6455" width="9.6328125" style="5" customWidth="1"/>
    <col min="6456" max="6456" width="11.453125" style="5" customWidth="1"/>
    <col min="6457" max="6457" width="10" style="5" customWidth="1"/>
    <col min="6458" max="6461" width="9.90625" style="5" customWidth="1"/>
    <col min="6462" max="6696" width="6.90625" style="5"/>
    <col min="6697" max="6697" width="3.90625" style="5" customWidth="1"/>
    <col min="6698" max="6698" width="9.6328125" style="5" customWidth="1"/>
    <col min="6699" max="6699" width="3.36328125" style="5" customWidth="1"/>
    <col min="6700" max="6700" width="8.36328125" style="5" customWidth="1"/>
    <col min="6701" max="6701" width="3.36328125" style="5" customWidth="1"/>
    <col min="6702" max="6702" width="8.6328125" style="5" customWidth="1"/>
    <col min="6703" max="6703" width="3.36328125" style="5" customWidth="1"/>
    <col min="6704" max="6704" width="8.08984375" style="5" customWidth="1"/>
    <col min="6705" max="6705" width="3.36328125" style="5" customWidth="1"/>
    <col min="6706" max="6706" width="9" style="5" customWidth="1"/>
    <col min="6707" max="6711" width="9.6328125" style="5" customWidth="1"/>
    <col min="6712" max="6712" width="11.453125" style="5" customWidth="1"/>
    <col min="6713" max="6713" width="10" style="5" customWidth="1"/>
    <col min="6714" max="6717" width="9.90625" style="5" customWidth="1"/>
    <col min="6718" max="6952" width="6.90625" style="5"/>
    <col min="6953" max="6953" width="3.90625" style="5" customWidth="1"/>
    <col min="6954" max="6954" width="9.6328125" style="5" customWidth="1"/>
    <col min="6955" max="6955" width="3.36328125" style="5" customWidth="1"/>
    <col min="6956" max="6956" width="8.36328125" style="5" customWidth="1"/>
    <col min="6957" max="6957" width="3.36328125" style="5" customWidth="1"/>
    <col min="6958" max="6958" width="8.6328125" style="5" customWidth="1"/>
    <col min="6959" max="6959" width="3.36328125" style="5" customWidth="1"/>
    <col min="6960" max="6960" width="8.08984375" style="5" customWidth="1"/>
    <col min="6961" max="6961" width="3.36328125" style="5" customWidth="1"/>
    <col min="6962" max="6962" width="9" style="5" customWidth="1"/>
    <col min="6963" max="6967" width="9.6328125" style="5" customWidth="1"/>
    <col min="6968" max="6968" width="11.453125" style="5" customWidth="1"/>
    <col min="6969" max="6969" width="10" style="5" customWidth="1"/>
    <col min="6970" max="6973" width="9.90625" style="5" customWidth="1"/>
    <col min="6974" max="7208" width="6.90625" style="5"/>
    <col min="7209" max="7209" width="3.90625" style="5" customWidth="1"/>
    <col min="7210" max="7210" width="9.6328125" style="5" customWidth="1"/>
    <col min="7211" max="7211" width="3.36328125" style="5" customWidth="1"/>
    <col min="7212" max="7212" width="8.36328125" style="5" customWidth="1"/>
    <col min="7213" max="7213" width="3.36328125" style="5" customWidth="1"/>
    <col min="7214" max="7214" width="8.6328125" style="5" customWidth="1"/>
    <col min="7215" max="7215" width="3.36328125" style="5" customWidth="1"/>
    <col min="7216" max="7216" width="8.08984375" style="5" customWidth="1"/>
    <col min="7217" max="7217" width="3.36328125" style="5" customWidth="1"/>
    <col min="7218" max="7218" width="9" style="5" customWidth="1"/>
    <col min="7219" max="7223" width="9.6328125" style="5" customWidth="1"/>
    <col min="7224" max="7224" width="11.453125" style="5" customWidth="1"/>
    <col min="7225" max="7225" width="10" style="5" customWidth="1"/>
    <col min="7226" max="7229" width="9.90625" style="5" customWidth="1"/>
    <col min="7230" max="7464" width="6.90625" style="5"/>
    <col min="7465" max="7465" width="3.90625" style="5" customWidth="1"/>
    <col min="7466" max="7466" width="9.6328125" style="5" customWidth="1"/>
    <col min="7467" max="7467" width="3.36328125" style="5" customWidth="1"/>
    <col min="7468" max="7468" width="8.36328125" style="5" customWidth="1"/>
    <col min="7469" max="7469" width="3.36328125" style="5" customWidth="1"/>
    <col min="7470" max="7470" width="8.6328125" style="5" customWidth="1"/>
    <col min="7471" max="7471" width="3.36328125" style="5" customWidth="1"/>
    <col min="7472" max="7472" width="8.08984375" style="5" customWidth="1"/>
    <col min="7473" max="7473" width="3.36328125" style="5" customWidth="1"/>
    <col min="7474" max="7474" width="9" style="5" customWidth="1"/>
    <col min="7475" max="7479" width="9.6328125" style="5" customWidth="1"/>
    <col min="7480" max="7480" width="11.453125" style="5" customWidth="1"/>
    <col min="7481" max="7481" width="10" style="5" customWidth="1"/>
    <col min="7482" max="7485" width="9.90625" style="5" customWidth="1"/>
    <col min="7486" max="7720" width="6.90625" style="5"/>
    <col min="7721" max="7721" width="3.90625" style="5" customWidth="1"/>
    <col min="7722" max="7722" width="9.6328125" style="5" customWidth="1"/>
    <col min="7723" max="7723" width="3.36328125" style="5" customWidth="1"/>
    <col min="7724" max="7724" width="8.36328125" style="5" customWidth="1"/>
    <col min="7725" max="7725" width="3.36328125" style="5" customWidth="1"/>
    <col min="7726" max="7726" width="8.6328125" style="5" customWidth="1"/>
    <col min="7727" max="7727" width="3.36328125" style="5" customWidth="1"/>
    <col min="7728" max="7728" width="8.08984375" style="5" customWidth="1"/>
    <col min="7729" max="7729" width="3.36328125" style="5" customWidth="1"/>
    <col min="7730" max="7730" width="9" style="5" customWidth="1"/>
    <col min="7731" max="7735" width="9.6328125" style="5" customWidth="1"/>
    <col min="7736" max="7736" width="11.453125" style="5" customWidth="1"/>
    <col min="7737" max="7737" width="10" style="5" customWidth="1"/>
    <col min="7738" max="7741" width="9.90625" style="5" customWidth="1"/>
    <col min="7742" max="7976" width="6.90625" style="5"/>
    <col min="7977" max="7977" width="3.90625" style="5" customWidth="1"/>
    <col min="7978" max="7978" width="9.6328125" style="5" customWidth="1"/>
    <col min="7979" max="7979" width="3.36328125" style="5" customWidth="1"/>
    <col min="7980" max="7980" width="8.36328125" style="5" customWidth="1"/>
    <col min="7981" max="7981" width="3.36328125" style="5" customWidth="1"/>
    <col min="7982" max="7982" width="8.6328125" style="5" customWidth="1"/>
    <col min="7983" max="7983" width="3.36328125" style="5" customWidth="1"/>
    <col min="7984" max="7984" width="8.08984375" style="5" customWidth="1"/>
    <col min="7985" max="7985" width="3.36328125" style="5" customWidth="1"/>
    <col min="7986" max="7986" width="9" style="5" customWidth="1"/>
    <col min="7987" max="7991" width="9.6328125" style="5" customWidth="1"/>
    <col min="7992" max="7992" width="11.453125" style="5" customWidth="1"/>
    <col min="7993" max="7993" width="10" style="5" customWidth="1"/>
    <col min="7994" max="7997" width="9.90625" style="5" customWidth="1"/>
    <col min="7998" max="8232" width="6.90625" style="5"/>
    <col min="8233" max="8233" width="3.90625" style="5" customWidth="1"/>
    <col min="8234" max="8234" width="9.6328125" style="5" customWidth="1"/>
    <col min="8235" max="8235" width="3.36328125" style="5" customWidth="1"/>
    <col min="8236" max="8236" width="8.36328125" style="5" customWidth="1"/>
    <col min="8237" max="8237" width="3.36328125" style="5" customWidth="1"/>
    <col min="8238" max="8238" width="8.6328125" style="5" customWidth="1"/>
    <col min="8239" max="8239" width="3.36328125" style="5" customWidth="1"/>
    <col min="8240" max="8240" width="8.08984375" style="5" customWidth="1"/>
    <col min="8241" max="8241" width="3.36328125" style="5" customWidth="1"/>
    <col min="8242" max="8242" width="9" style="5" customWidth="1"/>
    <col min="8243" max="8247" width="9.6328125" style="5" customWidth="1"/>
    <col min="8248" max="8248" width="11.453125" style="5" customWidth="1"/>
    <col min="8249" max="8249" width="10" style="5" customWidth="1"/>
    <col min="8250" max="8253" width="9.90625" style="5" customWidth="1"/>
    <col min="8254" max="8488" width="6.90625" style="5"/>
    <col min="8489" max="8489" width="3.90625" style="5" customWidth="1"/>
    <col min="8490" max="8490" width="9.6328125" style="5" customWidth="1"/>
    <col min="8491" max="8491" width="3.36328125" style="5" customWidth="1"/>
    <col min="8492" max="8492" width="8.36328125" style="5" customWidth="1"/>
    <col min="8493" max="8493" width="3.36328125" style="5" customWidth="1"/>
    <col min="8494" max="8494" width="8.6328125" style="5" customWidth="1"/>
    <col min="8495" max="8495" width="3.36328125" style="5" customWidth="1"/>
    <col min="8496" max="8496" width="8.08984375" style="5" customWidth="1"/>
    <col min="8497" max="8497" width="3.36328125" style="5" customWidth="1"/>
    <col min="8498" max="8498" width="9" style="5" customWidth="1"/>
    <col min="8499" max="8503" width="9.6328125" style="5" customWidth="1"/>
    <col min="8504" max="8504" width="11.453125" style="5" customWidth="1"/>
    <col min="8505" max="8505" width="10" style="5" customWidth="1"/>
    <col min="8506" max="8509" width="9.90625" style="5" customWidth="1"/>
    <col min="8510" max="8744" width="6.90625" style="5"/>
    <col min="8745" max="8745" width="3.90625" style="5" customWidth="1"/>
    <col min="8746" max="8746" width="9.6328125" style="5" customWidth="1"/>
    <col min="8747" max="8747" width="3.36328125" style="5" customWidth="1"/>
    <col min="8748" max="8748" width="8.36328125" style="5" customWidth="1"/>
    <col min="8749" max="8749" width="3.36328125" style="5" customWidth="1"/>
    <col min="8750" max="8750" width="8.6328125" style="5" customWidth="1"/>
    <col min="8751" max="8751" width="3.36328125" style="5" customWidth="1"/>
    <col min="8752" max="8752" width="8.08984375" style="5" customWidth="1"/>
    <col min="8753" max="8753" width="3.36328125" style="5" customWidth="1"/>
    <col min="8754" max="8754" width="9" style="5" customWidth="1"/>
    <col min="8755" max="8759" width="9.6328125" style="5" customWidth="1"/>
    <col min="8760" max="8760" width="11.453125" style="5" customWidth="1"/>
    <col min="8761" max="8761" width="10" style="5" customWidth="1"/>
    <col min="8762" max="8765" width="9.90625" style="5" customWidth="1"/>
    <col min="8766" max="9000" width="6.90625" style="5"/>
    <col min="9001" max="9001" width="3.90625" style="5" customWidth="1"/>
    <col min="9002" max="9002" width="9.6328125" style="5" customWidth="1"/>
    <col min="9003" max="9003" width="3.36328125" style="5" customWidth="1"/>
    <col min="9004" max="9004" width="8.36328125" style="5" customWidth="1"/>
    <col min="9005" max="9005" width="3.36328125" style="5" customWidth="1"/>
    <col min="9006" max="9006" width="8.6328125" style="5" customWidth="1"/>
    <col min="9007" max="9007" width="3.36328125" style="5" customWidth="1"/>
    <col min="9008" max="9008" width="8.08984375" style="5" customWidth="1"/>
    <col min="9009" max="9009" width="3.36328125" style="5" customWidth="1"/>
    <col min="9010" max="9010" width="9" style="5" customWidth="1"/>
    <col min="9011" max="9015" width="9.6328125" style="5" customWidth="1"/>
    <col min="9016" max="9016" width="11.453125" style="5" customWidth="1"/>
    <col min="9017" max="9017" width="10" style="5" customWidth="1"/>
    <col min="9018" max="9021" width="9.90625" style="5" customWidth="1"/>
    <col min="9022" max="9256" width="6.90625" style="5"/>
    <col min="9257" max="9257" width="3.90625" style="5" customWidth="1"/>
    <col min="9258" max="9258" width="9.6328125" style="5" customWidth="1"/>
    <col min="9259" max="9259" width="3.36328125" style="5" customWidth="1"/>
    <col min="9260" max="9260" width="8.36328125" style="5" customWidth="1"/>
    <col min="9261" max="9261" width="3.36328125" style="5" customWidth="1"/>
    <col min="9262" max="9262" width="8.6328125" style="5" customWidth="1"/>
    <col min="9263" max="9263" width="3.36328125" style="5" customWidth="1"/>
    <col min="9264" max="9264" width="8.08984375" style="5" customWidth="1"/>
    <col min="9265" max="9265" width="3.36328125" style="5" customWidth="1"/>
    <col min="9266" max="9266" width="9" style="5" customWidth="1"/>
    <col min="9267" max="9271" width="9.6328125" style="5" customWidth="1"/>
    <col min="9272" max="9272" width="11.453125" style="5" customWidth="1"/>
    <col min="9273" max="9273" width="10" style="5" customWidth="1"/>
    <col min="9274" max="9277" width="9.90625" style="5" customWidth="1"/>
    <col min="9278" max="9512" width="6.90625" style="5"/>
    <col min="9513" max="9513" width="3.90625" style="5" customWidth="1"/>
    <col min="9514" max="9514" width="9.6328125" style="5" customWidth="1"/>
    <col min="9515" max="9515" width="3.36328125" style="5" customWidth="1"/>
    <col min="9516" max="9516" width="8.36328125" style="5" customWidth="1"/>
    <col min="9517" max="9517" width="3.36328125" style="5" customWidth="1"/>
    <col min="9518" max="9518" width="8.6328125" style="5" customWidth="1"/>
    <col min="9519" max="9519" width="3.36328125" style="5" customWidth="1"/>
    <col min="9520" max="9520" width="8.08984375" style="5" customWidth="1"/>
    <col min="9521" max="9521" width="3.36328125" style="5" customWidth="1"/>
    <col min="9522" max="9522" width="9" style="5" customWidth="1"/>
    <col min="9523" max="9527" width="9.6328125" style="5" customWidth="1"/>
    <col min="9528" max="9528" width="11.453125" style="5" customWidth="1"/>
    <col min="9529" max="9529" width="10" style="5" customWidth="1"/>
    <col min="9530" max="9533" width="9.90625" style="5" customWidth="1"/>
    <col min="9534" max="9768" width="6.90625" style="5"/>
    <col min="9769" max="9769" width="3.90625" style="5" customWidth="1"/>
    <col min="9770" max="9770" width="9.6328125" style="5" customWidth="1"/>
    <col min="9771" max="9771" width="3.36328125" style="5" customWidth="1"/>
    <col min="9772" max="9772" width="8.36328125" style="5" customWidth="1"/>
    <col min="9773" max="9773" width="3.36328125" style="5" customWidth="1"/>
    <col min="9774" max="9774" width="8.6328125" style="5" customWidth="1"/>
    <col min="9775" max="9775" width="3.36328125" style="5" customWidth="1"/>
    <col min="9776" max="9776" width="8.08984375" style="5" customWidth="1"/>
    <col min="9777" max="9777" width="3.36328125" style="5" customWidth="1"/>
    <col min="9778" max="9778" width="9" style="5" customWidth="1"/>
    <col min="9779" max="9783" width="9.6328125" style="5" customWidth="1"/>
    <col min="9784" max="9784" width="11.453125" style="5" customWidth="1"/>
    <col min="9785" max="9785" width="10" style="5" customWidth="1"/>
    <col min="9786" max="9789" width="9.90625" style="5" customWidth="1"/>
    <col min="9790" max="10024" width="6.90625" style="5"/>
    <col min="10025" max="10025" width="3.90625" style="5" customWidth="1"/>
    <col min="10026" max="10026" width="9.6328125" style="5" customWidth="1"/>
    <col min="10027" max="10027" width="3.36328125" style="5" customWidth="1"/>
    <col min="10028" max="10028" width="8.36328125" style="5" customWidth="1"/>
    <col min="10029" max="10029" width="3.36328125" style="5" customWidth="1"/>
    <col min="10030" max="10030" width="8.6328125" style="5" customWidth="1"/>
    <col min="10031" max="10031" width="3.36328125" style="5" customWidth="1"/>
    <col min="10032" max="10032" width="8.08984375" style="5" customWidth="1"/>
    <col min="10033" max="10033" width="3.36328125" style="5" customWidth="1"/>
    <col min="10034" max="10034" width="9" style="5" customWidth="1"/>
    <col min="10035" max="10039" width="9.6328125" style="5" customWidth="1"/>
    <col min="10040" max="10040" width="11.453125" style="5" customWidth="1"/>
    <col min="10041" max="10041" width="10" style="5" customWidth="1"/>
    <col min="10042" max="10045" width="9.90625" style="5" customWidth="1"/>
    <col min="10046" max="10280" width="6.90625" style="5"/>
    <col min="10281" max="10281" width="3.90625" style="5" customWidth="1"/>
    <col min="10282" max="10282" width="9.6328125" style="5" customWidth="1"/>
    <col min="10283" max="10283" width="3.36328125" style="5" customWidth="1"/>
    <col min="10284" max="10284" width="8.36328125" style="5" customWidth="1"/>
    <col min="10285" max="10285" width="3.36328125" style="5" customWidth="1"/>
    <col min="10286" max="10286" width="8.6328125" style="5" customWidth="1"/>
    <col min="10287" max="10287" width="3.36328125" style="5" customWidth="1"/>
    <col min="10288" max="10288" width="8.08984375" style="5" customWidth="1"/>
    <col min="10289" max="10289" width="3.36328125" style="5" customWidth="1"/>
    <col min="10290" max="10290" width="9" style="5" customWidth="1"/>
    <col min="10291" max="10295" width="9.6328125" style="5" customWidth="1"/>
    <col min="10296" max="10296" width="11.453125" style="5" customWidth="1"/>
    <col min="10297" max="10297" width="10" style="5" customWidth="1"/>
    <col min="10298" max="10301" width="9.90625" style="5" customWidth="1"/>
    <col min="10302" max="10536" width="6.90625" style="5"/>
    <col min="10537" max="10537" width="3.90625" style="5" customWidth="1"/>
    <col min="10538" max="10538" width="9.6328125" style="5" customWidth="1"/>
    <col min="10539" max="10539" width="3.36328125" style="5" customWidth="1"/>
    <col min="10540" max="10540" width="8.36328125" style="5" customWidth="1"/>
    <col min="10541" max="10541" width="3.36328125" style="5" customWidth="1"/>
    <col min="10542" max="10542" width="8.6328125" style="5" customWidth="1"/>
    <col min="10543" max="10543" width="3.36328125" style="5" customWidth="1"/>
    <col min="10544" max="10544" width="8.08984375" style="5" customWidth="1"/>
    <col min="10545" max="10545" width="3.36328125" style="5" customWidth="1"/>
    <col min="10546" max="10546" width="9" style="5" customWidth="1"/>
    <col min="10547" max="10551" width="9.6328125" style="5" customWidth="1"/>
    <col min="10552" max="10552" width="11.453125" style="5" customWidth="1"/>
    <col min="10553" max="10553" width="10" style="5" customWidth="1"/>
    <col min="10554" max="10557" width="9.90625" style="5" customWidth="1"/>
    <col min="10558" max="10792" width="6.90625" style="5"/>
    <col min="10793" max="10793" width="3.90625" style="5" customWidth="1"/>
    <col min="10794" max="10794" width="9.6328125" style="5" customWidth="1"/>
    <col min="10795" max="10795" width="3.36328125" style="5" customWidth="1"/>
    <col min="10796" max="10796" width="8.36328125" style="5" customWidth="1"/>
    <col min="10797" max="10797" width="3.36328125" style="5" customWidth="1"/>
    <col min="10798" max="10798" width="8.6328125" style="5" customWidth="1"/>
    <col min="10799" max="10799" width="3.36328125" style="5" customWidth="1"/>
    <col min="10800" max="10800" width="8.08984375" style="5" customWidth="1"/>
    <col min="10801" max="10801" width="3.36328125" style="5" customWidth="1"/>
    <col min="10802" max="10802" width="9" style="5" customWidth="1"/>
    <col min="10803" max="10807" width="9.6328125" style="5" customWidth="1"/>
    <col min="10808" max="10808" width="11.453125" style="5" customWidth="1"/>
    <col min="10809" max="10809" width="10" style="5" customWidth="1"/>
    <col min="10810" max="10813" width="9.90625" style="5" customWidth="1"/>
    <col min="10814" max="11048" width="6.90625" style="5"/>
    <col min="11049" max="11049" width="3.90625" style="5" customWidth="1"/>
    <col min="11050" max="11050" width="9.6328125" style="5" customWidth="1"/>
    <col min="11051" max="11051" width="3.36328125" style="5" customWidth="1"/>
    <col min="11052" max="11052" width="8.36328125" style="5" customWidth="1"/>
    <col min="11053" max="11053" width="3.36328125" style="5" customWidth="1"/>
    <col min="11054" max="11054" width="8.6328125" style="5" customWidth="1"/>
    <col min="11055" max="11055" width="3.36328125" style="5" customWidth="1"/>
    <col min="11056" max="11056" width="8.08984375" style="5" customWidth="1"/>
    <col min="11057" max="11057" width="3.36328125" style="5" customWidth="1"/>
    <col min="11058" max="11058" width="9" style="5" customWidth="1"/>
    <col min="11059" max="11063" width="9.6328125" style="5" customWidth="1"/>
    <col min="11064" max="11064" width="11.453125" style="5" customWidth="1"/>
    <col min="11065" max="11065" width="10" style="5" customWidth="1"/>
    <col min="11066" max="11069" width="9.90625" style="5" customWidth="1"/>
    <col min="11070" max="11304" width="6.90625" style="5"/>
    <col min="11305" max="11305" width="3.90625" style="5" customWidth="1"/>
    <col min="11306" max="11306" width="9.6328125" style="5" customWidth="1"/>
    <col min="11307" max="11307" width="3.36328125" style="5" customWidth="1"/>
    <col min="11308" max="11308" width="8.36328125" style="5" customWidth="1"/>
    <col min="11309" max="11309" width="3.36328125" style="5" customWidth="1"/>
    <col min="11310" max="11310" width="8.6328125" style="5" customWidth="1"/>
    <col min="11311" max="11311" width="3.36328125" style="5" customWidth="1"/>
    <col min="11312" max="11312" width="8.08984375" style="5" customWidth="1"/>
    <col min="11313" max="11313" width="3.36328125" style="5" customWidth="1"/>
    <col min="11314" max="11314" width="9" style="5" customWidth="1"/>
    <col min="11315" max="11319" width="9.6328125" style="5" customWidth="1"/>
    <col min="11320" max="11320" width="11.453125" style="5" customWidth="1"/>
    <col min="11321" max="11321" width="10" style="5" customWidth="1"/>
    <col min="11322" max="11325" width="9.90625" style="5" customWidth="1"/>
    <col min="11326" max="11560" width="6.90625" style="5"/>
    <col min="11561" max="11561" width="3.90625" style="5" customWidth="1"/>
    <col min="11562" max="11562" width="9.6328125" style="5" customWidth="1"/>
    <col min="11563" max="11563" width="3.36328125" style="5" customWidth="1"/>
    <col min="11564" max="11564" width="8.36328125" style="5" customWidth="1"/>
    <col min="11565" max="11565" width="3.36328125" style="5" customWidth="1"/>
    <col min="11566" max="11566" width="8.6328125" style="5" customWidth="1"/>
    <col min="11567" max="11567" width="3.36328125" style="5" customWidth="1"/>
    <col min="11568" max="11568" width="8.08984375" style="5" customWidth="1"/>
    <col min="11569" max="11569" width="3.36328125" style="5" customWidth="1"/>
    <col min="11570" max="11570" width="9" style="5" customWidth="1"/>
    <col min="11571" max="11575" width="9.6328125" style="5" customWidth="1"/>
    <col min="11576" max="11576" width="11.453125" style="5" customWidth="1"/>
    <col min="11577" max="11577" width="10" style="5" customWidth="1"/>
    <col min="11578" max="11581" width="9.90625" style="5" customWidth="1"/>
    <col min="11582" max="11816" width="6.90625" style="5"/>
    <col min="11817" max="11817" width="3.90625" style="5" customWidth="1"/>
    <col min="11818" max="11818" width="9.6328125" style="5" customWidth="1"/>
    <col min="11819" max="11819" width="3.36328125" style="5" customWidth="1"/>
    <col min="11820" max="11820" width="8.36328125" style="5" customWidth="1"/>
    <col min="11821" max="11821" width="3.36328125" style="5" customWidth="1"/>
    <col min="11822" max="11822" width="8.6328125" style="5" customWidth="1"/>
    <col min="11823" max="11823" width="3.36328125" style="5" customWidth="1"/>
    <col min="11824" max="11824" width="8.08984375" style="5" customWidth="1"/>
    <col min="11825" max="11825" width="3.36328125" style="5" customWidth="1"/>
    <col min="11826" max="11826" width="9" style="5" customWidth="1"/>
    <col min="11827" max="11831" width="9.6328125" style="5" customWidth="1"/>
    <col min="11832" max="11832" width="11.453125" style="5" customWidth="1"/>
    <col min="11833" max="11833" width="10" style="5" customWidth="1"/>
    <col min="11834" max="11837" width="9.90625" style="5" customWidth="1"/>
    <col min="11838" max="12072" width="6.90625" style="5"/>
    <col min="12073" max="12073" width="3.90625" style="5" customWidth="1"/>
    <col min="12074" max="12074" width="9.6328125" style="5" customWidth="1"/>
    <col min="12075" max="12075" width="3.36328125" style="5" customWidth="1"/>
    <col min="12076" max="12076" width="8.36328125" style="5" customWidth="1"/>
    <col min="12077" max="12077" width="3.36328125" style="5" customWidth="1"/>
    <col min="12078" max="12078" width="8.6328125" style="5" customWidth="1"/>
    <col min="12079" max="12079" width="3.36328125" style="5" customWidth="1"/>
    <col min="12080" max="12080" width="8.08984375" style="5" customWidth="1"/>
    <col min="12081" max="12081" width="3.36328125" style="5" customWidth="1"/>
    <col min="12082" max="12082" width="9" style="5" customWidth="1"/>
    <col min="12083" max="12087" width="9.6328125" style="5" customWidth="1"/>
    <col min="12088" max="12088" width="11.453125" style="5" customWidth="1"/>
    <col min="12089" max="12089" width="10" style="5" customWidth="1"/>
    <col min="12090" max="12093" width="9.90625" style="5" customWidth="1"/>
    <col min="12094" max="12328" width="6.90625" style="5"/>
    <col min="12329" max="12329" width="3.90625" style="5" customWidth="1"/>
    <col min="12330" max="12330" width="9.6328125" style="5" customWidth="1"/>
    <col min="12331" max="12331" width="3.36328125" style="5" customWidth="1"/>
    <col min="12332" max="12332" width="8.36328125" style="5" customWidth="1"/>
    <col min="12333" max="12333" width="3.36328125" style="5" customWidth="1"/>
    <col min="12334" max="12334" width="8.6328125" style="5" customWidth="1"/>
    <col min="12335" max="12335" width="3.36328125" style="5" customWidth="1"/>
    <col min="12336" max="12336" width="8.08984375" style="5" customWidth="1"/>
    <col min="12337" max="12337" width="3.36328125" style="5" customWidth="1"/>
    <col min="12338" max="12338" width="9" style="5" customWidth="1"/>
    <col min="12339" max="12343" width="9.6328125" style="5" customWidth="1"/>
    <col min="12344" max="12344" width="11.453125" style="5" customWidth="1"/>
    <col min="12345" max="12345" width="10" style="5" customWidth="1"/>
    <col min="12346" max="12349" width="9.90625" style="5" customWidth="1"/>
    <col min="12350" max="12584" width="6.90625" style="5"/>
    <col min="12585" max="12585" width="3.90625" style="5" customWidth="1"/>
    <col min="12586" max="12586" width="9.6328125" style="5" customWidth="1"/>
    <col min="12587" max="12587" width="3.36328125" style="5" customWidth="1"/>
    <col min="12588" max="12588" width="8.36328125" style="5" customWidth="1"/>
    <col min="12589" max="12589" width="3.36328125" style="5" customWidth="1"/>
    <col min="12590" max="12590" width="8.6328125" style="5" customWidth="1"/>
    <col min="12591" max="12591" width="3.36328125" style="5" customWidth="1"/>
    <col min="12592" max="12592" width="8.08984375" style="5" customWidth="1"/>
    <col min="12593" max="12593" width="3.36328125" style="5" customWidth="1"/>
    <col min="12594" max="12594" width="9" style="5" customWidth="1"/>
    <col min="12595" max="12599" width="9.6328125" style="5" customWidth="1"/>
    <col min="12600" max="12600" width="11.453125" style="5" customWidth="1"/>
    <col min="12601" max="12601" width="10" style="5" customWidth="1"/>
    <col min="12602" max="12605" width="9.90625" style="5" customWidth="1"/>
    <col min="12606" max="12840" width="6.90625" style="5"/>
    <col min="12841" max="12841" width="3.90625" style="5" customWidth="1"/>
    <col min="12842" max="12842" width="9.6328125" style="5" customWidth="1"/>
    <col min="12843" max="12843" width="3.36328125" style="5" customWidth="1"/>
    <col min="12844" max="12844" width="8.36328125" style="5" customWidth="1"/>
    <col min="12845" max="12845" width="3.36328125" style="5" customWidth="1"/>
    <col min="12846" max="12846" width="8.6328125" style="5" customWidth="1"/>
    <col min="12847" max="12847" width="3.36328125" style="5" customWidth="1"/>
    <col min="12848" max="12848" width="8.08984375" style="5" customWidth="1"/>
    <col min="12849" max="12849" width="3.36328125" style="5" customWidth="1"/>
    <col min="12850" max="12850" width="9" style="5" customWidth="1"/>
    <col min="12851" max="12855" width="9.6328125" style="5" customWidth="1"/>
    <col min="12856" max="12856" width="11.453125" style="5" customWidth="1"/>
    <col min="12857" max="12857" width="10" style="5" customWidth="1"/>
    <col min="12858" max="12861" width="9.90625" style="5" customWidth="1"/>
    <col min="12862" max="13096" width="6.90625" style="5"/>
    <col min="13097" max="13097" width="3.90625" style="5" customWidth="1"/>
    <col min="13098" max="13098" width="9.6328125" style="5" customWidth="1"/>
    <col min="13099" max="13099" width="3.36328125" style="5" customWidth="1"/>
    <col min="13100" max="13100" width="8.36328125" style="5" customWidth="1"/>
    <col min="13101" max="13101" width="3.36328125" style="5" customWidth="1"/>
    <col min="13102" max="13102" width="8.6328125" style="5" customWidth="1"/>
    <col min="13103" max="13103" width="3.36328125" style="5" customWidth="1"/>
    <col min="13104" max="13104" width="8.08984375" style="5" customWidth="1"/>
    <col min="13105" max="13105" width="3.36328125" style="5" customWidth="1"/>
    <col min="13106" max="13106" width="9" style="5" customWidth="1"/>
    <col min="13107" max="13111" width="9.6328125" style="5" customWidth="1"/>
    <col min="13112" max="13112" width="11.453125" style="5" customWidth="1"/>
    <col min="13113" max="13113" width="10" style="5" customWidth="1"/>
    <col min="13114" max="13117" width="9.90625" style="5" customWidth="1"/>
    <col min="13118" max="13352" width="6.90625" style="5"/>
    <col min="13353" max="13353" width="3.90625" style="5" customWidth="1"/>
    <col min="13354" max="13354" width="9.6328125" style="5" customWidth="1"/>
    <col min="13355" max="13355" width="3.36328125" style="5" customWidth="1"/>
    <col min="13356" max="13356" width="8.36328125" style="5" customWidth="1"/>
    <col min="13357" max="13357" width="3.36328125" style="5" customWidth="1"/>
    <col min="13358" max="13358" width="8.6328125" style="5" customWidth="1"/>
    <col min="13359" max="13359" width="3.36328125" style="5" customWidth="1"/>
    <col min="13360" max="13360" width="8.08984375" style="5" customWidth="1"/>
    <col min="13361" max="13361" width="3.36328125" style="5" customWidth="1"/>
    <col min="13362" max="13362" width="9" style="5" customWidth="1"/>
    <col min="13363" max="13367" width="9.6328125" style="5" customWidth="1"/>
    <col min="13368" max="13368" width="11.453125" style="5" customWidth="1"/>
    <col min="13369" max="13369" width="10" style="5" customWidth="1"/>
    <col min="13370" max="13373" width="9.90625" style="5" customWidth="1"/>
    <col min="13374" max="13608" width="6.90625" style="5"/>
    <col min="13609" max="13609" width="3.90625" style="5" customWidth="1"/>
    <col min="13610" max="13610" width="9.6328125" style="5" customWidth="1"/>
    <col min="13611" max="13611" width="3.36328125" style="5" customWidth="1"/>
    <col min="13612" max="13612" width="8.36328125" style="5" customWidth="1"/>
    <col min="13613" max="13613" width="3.36328125" style="5" customWidth="1"/>
    <col min="13614" max="13614" width="8.6328125" style="5" customWidth="1"/>
    <col min="13615" max="13615" width="3.36328125" style="5" customWidth="1"/>
    <col min="13616" max="13616" width="8.08984375" style="5" customWidth="1"/>
    <col min="13617" max="13617" width="3.36328125" style="5" customWidth="1"/>
    <col min="13618" max="13618" width="9" style="5" customWidth="1"/>
    <col min="13619" max="13623" width="9.6328125" style="5" customWidth="1"/>
    <col min="13624" max="13624" width="11.453125" style="5" customWidth="1"/>
    <col min="13625" max="13625" width="10" style="5" customWidth="1"/>
    <col min="13626" max="13629" width="9.90625" style="5" customWidth="1"/>
    <col min="13630" max="13864" width="6.90625" style="5"/>
    <col min="13865" max="13865" width="3.90625" style="5" customWidth="1"/>
    <col min="13866" max="13866" width="9.6328125" style="5" customWidth="1"/>
    <col min="13867" max="13867" width="3.36328125" style="5" customWidth="1"/>
    <col min="13868" max="13868" width="8.36328125" style="5" customWidth="1"/>
    <col min="13869" max="13869" width="3.36328125" style="5" customWidth="1"/>
    <col min="13870" max="13870" width="8.6328125" style="5" customWidth="1"/>
    <col min="13871" max="13871" width="3.36328125" style="5" customWidth="1"/>
    <col min="13872" max="13872" width="8.08984375" style="5" customWidth="1"/>
    <col min="13873" max="13873" width="3.36328125" style="5" customWidth="1"/>
    <col min="13874" max="13874" width="9" style="5" customWidth="1"/>
    <col min="13875" max="13879" width="9.6328125" style="5" customWidth="1"/>
    <col min="13880" max="13880" width="11.453125" style="5" customWidth="1"/>
    <col min="13881" max="13881" width="10" style="5" customWidth="1"/>
    <col min="13882" max="13885" width="9.90625" style="5" customWidth="1"/>
    <col min="13886" max="14120" width="6.90625" style="5"/>
    <col min="14121" max="14121" width="3.90625" style="5" customWidth="1"/>
    <col min="14122" max="14122" width="9.6328125" style="5" customWidth="1"/>
    <col min="14123" max="14123" width="3.36328125" style="5" customWidth="1"/>
    <col min="14124" max="14124" width="8.36328125" style="5" customWidth="1"/>
    <col min="14125" max="14125" width="3.36328125" style="5" customWidth="1"/>
    <col min="14126" max="14126" width="8.6328125" style="5" customWidth="1"/>
    <col min="14127" max="14127" width="3.36328125" style="5" customWidth="1"/>
    <col min="14128" max="14128" width="8.08984375" style="5" customWidth="1"/>
    <col min="14129" max="14129" width="3.36328125" style="5" customWidth="1"/>
    <col min="14130" max="14130" width="9" style="5" customWidth="1"/>
    <col min="14131" max="14135" width="9.6328125" style="5" customWidth="1"/>
    <col min="14136" max="14136" width="11.453125" style="5" customWidth="1"/>
    <col min="14137" max="14137" width="10" style="5" customWidth="1"/>
    <col min="14138" max="14141" width="9.90625" style="5" customWidth="1"/>
    <col min="14142" max="14376" width="6.90625" style="5"/>
    <col min="14377" max="14377" width="3.90625" style="5" customWidth="1"/>
    <col min="14378" max="14378" width="9.6328125" style="5" customWidth="1"/>
    <col min="14379" max="14379" width="3.36328125" style="5" customWidth="1"/>
    <col min="14380" max="14380" width="8.36328125" style="5" customWidth="1"/>
    <col min="14381" max="14381" width="3.36328125" style="5" customWidth="1"/>
    <col min="14382" max="14382" width="8.6328125" style="5" customWidth="1"/>
    <col min="14383" max="14383" width="3.36328125" style="5" customWidth="1"/>
    <col min="14384" max="14384" width="8.08984375" style="5" customWidth="1"/>
    <col min="14385" max="14385" width="3.36328125" style="5" customWidth="1"/>
    <col min="14386" max="14386" width="9" style="5" customWidth="1"/>
    <col min="14387" max="14391" width="9.6328125" style="5" customWidth="1"/>
    <col min="14392" max="14392" width="11.453125" style="5" customWidth="1"/>
    <col min="14393" max="14393" width="10" style="5" customWidth="1"/>
    <col min="14394" max="14397" width="9.90625" style="5" customWidth="1"/>
    <col min="14398" max="14632" width="6.90625" style="5"/>
    <col min="14633" max="14633" width="3.90625" style="5" customWidth="1"/>
    <col min="14634" max="14634" width="9.6328125" style="5" customWidth="1"/>
    <col min="14635" max="14635" width="3.36328125" style="5" customWidth="1"/>
    <col min="14636" max="14636" width="8.36328125" style="5" customWidth="1"/>
    <col min="14637" max="14637" width="3.36328125" style="5" customWidth="1"/>
    <col min="14638" max="14638" width="8.6328125" style="5" customWidth="1"/>
    <col min="14639" max="14639" width="3.36328125" style="5" customWidth="1"/>
    <col min="14640" max="14640" width="8.08984375" style="5" customWidth="1"/>
    <col min="14641" max="14641" width="3.36328125" style="5" customWidth="1"/>
    <col min="14642" max="14642" width="9" style="5" customWidth="1"/>
    <col min="14643" max="14647" width="9.6328125" style="5" customWidth="1"/>
    <col min="14648" max="14648" width="11.453125" style="5" customWidth="1"/>
    <col min="14649" max="14649" width="10" style="5" customWidth="1"/>
    <col min="14650" max="14653" width="9.90625" style="5" customWidth="1"/>
    <col min="14654" max="14888" width="6.90625" style="5"/>
    <col min="14889" max="14889" width="3.90625" style="5" customWidth="1"/>
    <col min="14890" max="14890" width="9.6328125" style="5" customWidth="1"/>
    <col min="14891" max="14891" width="3.36328125" style="5" customWidth="1"/>
    <col min="14892" max="14892" width="8.36328125" style="5" customWidth="1"/>
    <col min="14893" max="14893" width="3.36328125" style="5" customWidth="1"/>
    <col min="14894" max="14894" width="8.6328125" style="5" customWidth="1"/>
    <col min="14895" max="14895" width="3.36328125" style="5" customWidth="1"/>
    <col min="14896" max="14896" width="8.08984375" style="5" customWidth="1"/>
    <col min="14897" max="14897" width="3.36328125" style="5" customWidth="1"/>
    <col min="14898" max="14898" width="9" style="5" customWidth="1"/>
    <col min="14899" max="14903" width="9.6328125" style="5" customWidth="1"/>
    <col min="14904" max="14904" width="11.453125" style="5" customWidth="1"/>
    <col min="14905" max="14905" width="10" style="5" customWidth="1"/>
    <col min="14906" max="14909" width="9.90625" style="5" customWidth="1"/>
    <col min="14910" max="15144" width="6.90625" style="5"/>
    <col min="15145" max="15145" width="3.90625" style="5" customWidth="1"/>
    <col min="15146" max="15146" width="9.6328125" style="5" customWidth="1"/>
    <col min="15147" max="15147" width="3.36328125" style="5" customWidth="1"/>
    <col min="15148" max="15148" width="8.36328125" style="5" customWidth="1"/>
    <col min="15149" max="15149" width="3.36328125" style="5" customWidth="1"/>
    <col min="15150" max="15150" width="8.6328125" style="5" customWidth="1"/>
    <col min="15151" max="15151" width="3.36328125" style="5" customWidth="1"/>
    <col min="15152" max="15152" width="8.08984375" style="5" customWidth="1"/>
    <col min="15153" max="15153" width="3.36328125" style="5" customWidth="1"/>
    <col min="15154" max="15154" width="9" style="5" customWidth="1"/>
    <col min="15155" max="15159" width="9.6328125" style="5" customWidth="1"/>
    <col min="15160" max="15160" width="11.453125" style="5" customWidth="1"/>
    <col min="15161" max="15161" width="10" style="5" customWidth="1"/>
    <col min="15162" max="15165" width="9.90625" style="5" customWidth="1"/>
    <col min="15166" max="15400" width="6.90625" style="5"/>
    <col min="15401" max="15401" width="3.90625" style="5" customWidth="1"/>
    <col min="15402" max="15402" width="9.6328125" style="5" customWidth="1"/>
    <col min="15403" max="15403" width="3.36328125" style="5" customWidth="1"/>
    <col min="15404" max="15404" width="8.36328125" style="5" customWidth="1"/>
    <col min="15405" max="15405" width="3.36328125" style="5" customWidth="1"/>
    <col min="15406" max="15406" width="8.6328125" style="5" customWidth="1"/>
    <col min="15407" max="15407" width="3.36328125" style="5" customWidth="1"/>
    <col min="15408" max="15408" width="8.08984375" style="5" customWidth="1"/>
    <col min="15409" max="15409" width="3.36328125" style="5" customWidth="1"/>
    <col min="15410" max="15410" width="9" style="5" customWidth="1"/>
    <col min="15411" max="15415" width="9.6328125" style="5" customWidth="1"/>
    <col min="15416" max="15416" width="11.453125" style="5" customWidth="1"/>
    <col min="15417" max="15417" width="10" style="5" customWidth="1"/>
    <col min="15418" max="15421" width="9.90625" style="5" customWidth="1"/>
    <col min="15422" max="15656" width="6.90625" style="5"/>
    <col min="15657" max="15657" width="3.90625" style="5" customWidth="1"/>
    <col min="15658" max="15658" width="9.6328125" style="5" customWidth="1"/>
    <col min="15659" max="15659" width="3.36328125" style="5" customWidth="1"/>
    <col min="15660" max="15660" width="8.36328125" style="5" customWidth="1"/>
    <col min="15661" max="15661" width="3.36328125" style="5" customWidth="1"/>
    <col min="15662" max="15662" width="8.6328125" style="5" customWidth="1"/>
    <col min="15663" max="15663" width="3.36328125" style="5" customWidth="1"/>
    <col min="15664" max="15664" width="8.08984375" style="5" customWidth="1"/>
    <col min="15665" max="15665" width="3.36328125" style="5" customWidth="1"/>
    <col min="15666" max="15666" width="9" style="5" customWidth="1"/>
    <col min="15667" max="15671" width="9.6328125" style="5" customWidth="1"/>
    <col min="15672" max="15672" width="11.453125" style="5" customWidth="1"/>
    <col min="15673" max="15673" width="10" style="5" customWidth="1"/>
    <col min="15674" max="15677" width="9.90625" style="5" customWidth="1"/>
    <col min="15678" max="15912" width="6.90625" style="5"/>
    <col min="15913" max="15913" width="3.90625" style="5" customWidth="1"/>
    <col min="15914" max="15914" width="9.6328125" style="5" customWidth="1"/>
    <col min="15915" max="15915" width="3.36328125" style="5" customWidth="1"/>
    <col min="15916" max="15916" width="8.36328125" style="5" customWidth="1"/>
    <col min="15917" max="15917" width="3.36328125" style="5" customWidth="1"/>
    <col min="15918" max="15918" width="8.6328125" style="5" customWidth="1"/>
    <col min="15919" max="15919" width="3.36328125" style="5" customWidth="1"/>
    <col min="15920" max="15920" width="8.08984375" style="5" customWidth="1"/>
    <col min="15921" max="15921" width="3.36328125" style="5" customWidth="1"/>
    <col min="15922" max="15922" width="9" style="5" customWidth="1"/>
    <col min="15923" max="15927" width="9.6328125" style="5" customWidth="1"/>
    <col min="15928" max="15928" width="11.453125" style="5" customWidth="1"/>
    <col min="15929" max="15929" width="10" style="5" customWidth="1"/>
    <col min="15930" max="15933" width="9.90625" style="5" customWidth="1"/>
    <col min="15934" max="16168" width="6.90625" style="5"/>
    <col min="16169" max="16169" width="3.90625" style="5" customWidth="1"/>
    <col min="16170" max="16170" width="9.6328125" style="5" customWidth="1"/>
    <col min="16171" max="16171" width="3.36328125" style="5" customWidth="1"/>
    <col min="16172" max="16172" width="8.36328125" style="5" customWidth="1"/>
    <col min="16173" max="16173" width="3.36328125" style="5" customWidth="1"/>
    <col min="16174" max="16174" width="8.6328125" style="5" customWidth="1"/>
    <col min="16175" max="16175" width="3.36328125" style="5" customWidth="1"/>
    <col min="16176" max="16176" width="8.08984375" style="5" customWidth="1"/>
    <col min="16177" max="16177" width="3.36328125" style="5" customWidth="1"/>
    <col min="16178" max="16178" width="9" style="5" customWidth="1"/>
    <col min="16179" max="16183" width="9.6328125" style="5" customWidth="1"/>
    <col min="16184" max="16184" width="11.453125" style="5" customWidth="1"/>
    <col min="16185" max="16185" width="10" style="5" customWidth="1"/>
    <col min="16186" max="16189" width="9.90625" style="5" customWidth="1"/>
    <col min="16190" max="16384" width="6.90625" style="5"/>
  </cols>
  <sheetData>
    <row r="1" spans="1:77" s="4" customFormat="1" ht="12" customHeight="1">
      <c r="A1" s="11"/>
      <c r="B1" s="971" t="s">
        <v>2866</v>
      </c>
      <c r="C1" s="11"/>
      <c r="D1" s="11"/>
      <c r="E1" s="11"/>
      <c r="F1" s="11"/>
      <c r="G1" s="11"/>
      <c r="H1" s="971"/>
      <c r="I1" s="971"/>
      <c r="J1" s="971"/>
      <c r="K1" s="971"/>
      <c r="L1" s="971"/>
      <c r="M1" s="971"/>
      <c r="N1" s="971"/>
      <c r="O1" s="971"/>
      <c r="P1" s="971"/>
      <c r="Q1" s="971"/>
      <c r="R1" s="971"/>
      <c r="S1" s="971"/>
      <c r="T1" s="971"/>
      <c r="U1" s="971"/>
      <c r="V1" s="971"/>
      <c r="W1" s="971"/>
      <c r="X1" s="971"/>
      <c r="Y1" s="971"/>
      <c r="Z1" s="971"/>
      <c r="AA1" s="971"/>
      <c r="AB1" s="11"/>
      <c r="AC1" s="11"/>
      <c r="AD1" s="11"/>
      <c r="AE1" s="11"/>
      <c r="AF1" s="11"/>
      <c r="AG1" s="11"/>
      <c r="AH1" s="3057" t="s">
        <v>2976</v>
      </c>
      <c r="AI1" s="3057" t="s">
        <v>2976</v>
      </c>
      <c r="AJ1" s="3057" t="s">
        <v>2976</v>
      </c>
      <c r="AK1" s="3057" t="s">
        <v>2976</v>
      </c>
      <c r="AL1" s="526"/>
      <c r="AM1" s="3057" t="s">
        <v>2976</v>
      </c>
      <c r="AN1" s="3057" t="s">
        <v>2976</v>
      </c>
      <c r="AO1" s="3057" t="s">
        <v>2976</v>
      </c>
      <c r="AP1" s="3057" t="s">
        <v>2976</v>
      </c>
      <c r="AQ1" s="526"/>
      <c r="AR1" s="3057" t="s">
        <v>2976</v>
      </c>
      <c r="AS1" s="3057" t="s">
        <v>2976</v>
      </c>
      <c r="AT1" s="3057" t="s">
        <v>2976</v>
      </c>
      <c r="AU1" s="3057" t="s">
        <v>2976</v>
      </c>
      <c r="AV1" s="526"/>
      <c r="AW1" s="3057" t="s">
        <v>2976</v>
      </c>
      <c r="AX1" s="3057" t="s">
        <v>2976</v>
      </c>
      <c r="AY1" s="3057" t="s">
        <v>2976</v>
      </c>
      <c r="AZ1" s="3057" t="s">
        <v>2976</v>
      </c>
      <c r="BA1" s="30"/>
      <c r="BB1" s="3057" t="s">
        <v>2976</v>
      </c>
      <c r="BC1" s="3057" t="s">
        <v>2976</v>
      </c>
      <c r="BD1" s="3057" t="s">
        <v>2976</v>
      </c>
      <c r="BE1" s="3057" t="s">
        <v>2976</v>
      </c>
      <c r="BF1" s="2501">
        <v>44530</v>
      </c>
      <c r="BG1" s="2405" t="s">
        <v>2822</v>
      </c>
      <c r="BH1" s="2503" t="s">
        <v>2800</v>
      </c>
      <c r="BI1" s="2740"/>
      <c r="BJ1" s="2740"/>
      <c r="BK1" s="2740"/>
      <c r="BL1" s="11"/>
      <c r="BM1" s="11"/>
      <c r="BN1" s="11"/>
    </row>
    <row r="2" spans="1:77" ht="12" customHeight="1">
      <c r="A2" s="1015"/>
      <c r="B2" s="1015"/>
      <c r="C2" s="1395" t="s">
        <v>2972</v>
      </c>
      <c r="D2" s="1395" t="s">
        <v>2973</v>
      </c>
      <c r="E2" s="1395" t="s">
        <v>2973</v>
      </c>
      <c r="F2" s="1395" t="s">
        <v>2973</v>
      </c>
      <c r="G2" s="1395" t="s">
        <v>2973</v>
      </c>
      <c r="H2" s="1395" t="s">
        <v>2972</v>
      </c>
      <c r="I2" s="1395" t="s">
        <v>2973</v>
      </c>
      <c r="J2" s="1395" t="s">
        <v>2973</v>
      </c>
      <c r="K2" s="1395" t="s">
        <v>2973</v>
      </c>
      <c r="L2" s="1395" t="s">
        <v>2973</v>
      </c>
      <c r="M2" s="1395" t="s">
        <v>2972</v>
      </c>
      <c r="N2" s="1395" t="s">
        <v>2973</v>
      </c>
      <c r="O2" s="1395" t="s">
        <v>2973</v>
      </c>
      <c r="P2" s="1395" t="s">
        <v>2973</v>
      </c>
      <c r="Q2" s="1395" t="s">
        <v>2973</v>
      </c>
      <c r="R2" s="1395" t="s">
        <v>2972</v>
      </c>
      <c r="S2" s="1395" t="s">
        <v>2973</v>
      </c>
      <c r="T2" s="1395" t="s">
        <v>2973</v>
      </c>
      <c r="U2" s="1395" t="s">
        <v>2973</v>
      </c>
      <c r="V2" s="1395" t="s">
        <v>2973</v>
      </c>
      <c r="W2" s="1395" t="s">
        <v>2972</v>
      </c>
      <c r="X2" s="1395" t="s">
        <v>2973</v>
      </c>
      <c r="Y2" s="1395" t="s">
        <v>2973</v>
      </c>
      <c r="Z2" s="1395" t="s">
        <v>2973</v>
      </c>
      <c r="AA2" s="1395" t="s">
        <v>2973</v>
      </c>
      <c r="AB2" s="1395" t="s">
        <v>2972</v>
      </c>
      <c r="AC2" s="1395" t="s">
        <v>2973</v>
      </c>
      <c r="AD2" s="1395" t="s">
        <v>2973</v>
      </c>
      <c r="AE2" s="1395" t="s">
        <v>2973</v>
      </c>
      <c r="AF2" s="1395" t="s">
        <v>2973</v>
      </c>
      <c r="AG2" s="1016" t="s">
        <v>217</v>
      </c>
      <c r="AH2" s="1395" t="s">
        <v>2973</v>
      </c>
      <c r="AI2" s="1395" t="s">
        <v>2973</v>
      </c>
      <c r="AJ2" s="1395" t="s">
        <v>2973</v>
      </c>
      <c r="AK2" s="1395" t="s">
        <v>2973</v>
      </c>
      <c r="AL2" s="3053" t="s">
        <v>217</v>
      </c>
      <c r="AM2" s="1395" t="s">
        <v>2973</v>
      </c>
      <c r="AN2" s="1395" t="s">
        <v>2973</v>
      </c>
      <c r="AO2" s="1395" t="s">
        <v>2973</v>
      </c>
      <c r="AP2" s="1395" t="s">
        <v>2973</v>
      </c>
      <c r="AQ2" s="1016" t="s">
        <v>217</v>
      </c>
      <c r="AR2" s="1395" t="s">
        <v>2973</v>
      </c>
      <c r="AS2" s="1395" t="s">
        <v>2973</v>
      </c>
      <c r="AT2" s="1395" t="s">
        <v>2973</v>
      </c>
      <c r="AU2" s="1395" t="s">
        <v>2973</v>
      </c>
      <c r="AV2" s="1016" t="s">
        <v>217</v>
      </c>
      <c r="AW2" s="3054" t="s">
        <v>2974</v>
      </c>
      <c r="AX2" s="3054" t="s">
        <v>2974</v>
      </c>
      <c r="AY2" s="3054" t="s">
        <v>2974</v>
      </c>
      <c r="AZ2" s="3054" t="s">
        <v>2974</v>
      </c>
      <c r="BA2" s="3054" t="s">
        <v>355</v>
      </c>
      <c r="BB2" s="3054" t="s">
        <v>2974</v>
      </c>
      <c r="BC2" s="3054" t="s">
        <v>2974</v>
      </c>
      <c r="BD2" s="3054" t="s">
        <v>2974</v>
      </c>
      <c r="BE2" s="3054" t="s">
        <v>2974</v>
      </c>
      <c r="BF2" s="3054" t="s">
        <v>355</v>
      </c>
      <c r="BG2" s="3055" t="s">
        <v>2975</v>
      </c>
      <c r="BH2" s="3055" t="s">
        <v>2975</v>
      </c>
      <c r="BI2" s="3055" t="s">
        <v>2975</v>
      </c>
      <c r="BJ2" s="3055"/>
      <c r="BK2" s="1395"/>
      <c r="BY2" s="2995"/>
    </row>
    <row r="3" spans="1:77" s="7" customFormat="1" ht="45" customHeight="1">
      <c r="A3" s="3364" t="s">
        <v>108</v>
      </c>
      <c r="B3" s="3365"/>
      <c r="C3" s="1018" t="s">
        <v>2969</v>
      </c>
      <c r="D3" s="2672" t="s">
        <v>2885</v>
      </c>
      <c r="E3" s="2672" t="s">
        <v>2886</v>
      </c>
      <c r="F3" s="2672" t="s">
        <v>2887</v>
      </c>
      <c r="G3" s="2672" t="s">
        <v>2888</v>
      </c>
      <c r="H3" s="1018" t="s">
        <v>2970</v>
      </c>
      <c r="I3" s="2672" t="s">
        <v>2877</v>
      </c>
      <c r="J3" s="2672" t="s">
        <v>2878</v>
      </c>
      <c r="K3" s="2672" t="s">
        <v>2879</v>
      </c>
      <c r="L3" s="2672" t="s">
        <v>2880</v>
      </c>
      <c r="M3" s="1018" t="s">
        <v>2971</v>
      </c>
      <c r="N3" s="2672" t="s">
        <v>2881</v>
      </c>
      <c r="O3" s="2672" t="s">
        <v>2882</v>
      </c>
      <c r="P3" s="2672" t="s">
        <v>2883</v>
      </c>
      <c r="Q3" s="2672" t="s">
        <v>2884</v>
      </c>
      <c r="R3" s="1018" t="s">
        <v>121</v>
      </c>
      <c r="S3" s="2672" t="s">
        <v>2873</v>
      </c>
      <c r="T3" s="2672" t="s">
        <v>2874</v>
      </c>
      <c r="U3" s="2672" t="s">
        <v>2875</v>
      </c>
      <c r="V3" s="2672" t="s">
        <v>2876</v>
      </c>
      <c r="W3" s="1017" t="s">
        <v>122</v>
      </c>
      <c r="X3" s="2672" t="s">
        <v>2869</v>
      </c>
      <c r="Y3" s="2672" t="s">
        <v>2870</v>
      </c>
      <c r="Z3" s="2672" t="s">
        <v>2871</v>
      </c>
      <c r="AA3" s="2672" t="s">
        <v>2872</v>
      </c>
      <c r="AB3" s="1017" t="s">
        <v>123</v>
      </c>
      <c r="AC3" s="1018" t="s">
        <v>1371</v>
      </c>
      <c r="AD3" s="1018" t="s">
        <v>1372</v>
      </c>
      <c r="AE3" s="1018" t="s">
        <v>1373</v>
      </c>
      <c r="AF3" s="1018" t="s">
        <v>1374</v>
      </c>
      <c r="AG3" s="1017" t="s">
        <v>124</v>
      </c>
      <c r="AH3" s="1018" t="s">
        <v>1375</v>
      </c>
      <c r="AI3" s="1018" t="s">
        <v>1376</v>
      </c>
      <c r="AJ3" s="1018" t="s">
        <v>1377</v>
      </c>
      <c r="AK3" s="1018" t="s">
        <v>1378</v>
      </c>
      <c r="AL3" s="1017" t="s">
        <v>125</v>
      </c>
      <c r="AM3" s="1019" t="s">
        <v>1368</v>
      </c>
      <c r="AN3" s="1019" t="s">
        <v>1369</v>
      </c>
      <c r="AO3" s="1019" t="s">
        <v>1370</v>
      </c>
      <c r="AP3" s="1019" t="s">
        <v>1367</v>
      </c>
      <c r="AQ3" s="1020" t="s">
        <v>126</v>
      </c>
      <c r="AR3" s="1019" t="s">
        <v>1363</v>
      </c>
      <c r="AS3" s="1019" t="s">
        <v>1364</v>
      </c>
      <c r="AT3" s="1019" t="s">
        <v>1365</v>
      </c>
      <c r="AU3" s="1019" t="s">
        <v>1366</v>
      </c>
      <c r="AV3" s="1020" t="s">
        <v>127</v>
      </c>
      <c r="AW3" s="1021" t="s">
        <v>128</v>
      </c>
      <c r="AX3" s="1022" t="s">
        <v>129</v>
      </c>
      <c r="AY3" s="1022" t="s">
        <v>130</v>
      </c>
      <c r="AZ3" s="1022" t="s">
        <v>131</v>
      </c>
      <c r="BA3" s="1023" t="s">
        <v>165</v>
      </c>
      <c r="BB3" s="1021" t="s">
        <v>1356</v>
      </c>
      <c r="BC3" s="1021" t="s">
        <v>1758</v>
      </c>
      <c r="BD3" s="1021" t="s">
        <v>1841</v>
      </c>
      <c r="BE3" s="1021" t="s">
        <v>2503</v>
      </c>
      <c r="BF3" s="1022" t="s">
        <v>2620</v>
      </c>
      <c r="BG3" s="2350" t="s">
        <v>2734</v>
      </c>
      <c r="BH3" s="2350" t="s">
        <v>2807</v>
      </c>
      <c r="BI3" s="2350" t="s">
        <v>2900</v>
      </c>
      <c r="BJ3" s="2350" t="s">
        <v>2978</v>
      </c>
      <c r="BK3" s="2350" t="s">
        <v>2978</v>
      </c>
      <c r="BL3" s="3000" t="s">
        <v>844</v>
      </c>
      <c r="BM3" s="2324" t="s">
        <v>2717</v>
      </c>
      <c r="BN3" s="3010" t="s">
        <v>1783</v>
      </c>
      <c r="BO3" s="952" t="s">
        <v>1840</v>
      </c>
      <c r="BP3" s="952" t="s">
        <v>2613</v>
      </c>
      <c r="BQ3" s="3000" t="s">
        <v>2603</v>
      </c>
      <c r="BR3" s="2324" t="s">
        <v>2733</v>
      </c>
      <c r="BS3" s="2324" t="s">
        <v>2808</v>
      </c>
      <c r="BT3" s="2324" t="s">
        <v>2897</v>
      </c>
      <c r="BU3" s="2324" t="s">
        <v>2967</v>
      </c>
      <c r="BV3" s="3292"/>
    </row>
    <row r="4" spans="1:77" s="8" customFormat="1" ht="21" customHeight="1">
      <c r="A4" s="3368" t="s">
        <v>132</v>
      </c>
      <c r="B4" s="3369"/>
      <c r="C4" s="3047">
        <v>26207</v>
      </c>
      <c r="D4" s="2673">
        <v>26207</v>
      </c>
      <c r="E4" s="2673">
        <v>26572</v>
      </c>
      <c r="F4" s="2673">
        <v>26937</v>
      </c>
      <c r="G4" s="2673">
        <v>27302</v>
      </c>
      <c r="H4" s="3047">
        <v>26207</v>
      </c>
      <c r="I4" s="2673">
        <v>33147</v>
      </c>
      <c r="J4" s="2673">
        <v>33147</v>
      </c>
      <c r="K4" s="2673">
        <v>33878</v>
      </c>
      <c r="L4" s="2673">
        <v>33147</v>
      </c>
      <c r="M4" s="3047">
        <v>26207</v>
      </c>
      <c r="N4" s="2673">
        <v>33147</v>
      </c>
      <c r="O4" s="2673">
        <v>33147</v>
      </c>
      <c r="P4" s="2673">
        <v>33878</v>
      </c>
      <c r="Q4" s="2673">
        <v>33147</v>
      </c>
      <c r="R4" s="3047">
        <v>26207</v>
      </c>
      <c r="S4" s="2673">
        <v>33147</v>
      </c>
      <c r="T4" s="2673">
        <v>33147</v>
      </c>
      <c r="U4" s="2673">
        <v>33878</v>
      </c>
      <c r="V4" s="2673">
        <v>33147</v>
      </c>
      <c r="W4" s="1024">
        <v>31321</v>
      </c>
      <c r="X4" s="2673">
        <v>33147</v>
      </c>
      <c r="Y4" s="2673">
        <v>33147</v>
      </c>
      <c r="Z4" s="2673">
        <v>33878</v>
      </c>
      <c r="AA4" s="2673">
        <v>33147</v>
      </c>
      <c r="AB4" s="1024">
        <v>33147</v>
      </c>
      <c r="AC4" s="1024">
        <v>33147</v>
      </c>
      <c r="AD4" s="1024">
        <v>33878</v>
      </c>
      <c r="AE4" s="1024">
        <v>33147</v>
      </c>
      <c r="AF4" s="1024">
        <v>33147</v>
      </c>
      <c r="AG4" s="1024">
        <v>34973</v>
      </c>
      <c r="AH4" s="1024">
        <v>33147</v>
      </c>
      <c r="AI4" s="1024">
        <v>33147</v>
      </c>
      <c r="AJ4" s="1024">
        <v>33147</v>
      </c>
      <c r="AK4" s="1024">
        <v>33147</v>
      </c>
      <c r="AL4" s="1024">
        <v>36800</v>
      </c>
      <c r="AM4" s="1025">
        <v>38626</v>
      </c>
      <c r="AN4" s="1025">
        <v>38626</v>
      </c>
      <c r="AO4" s="1025">
        <v>38626</v>
      </c>
      <c r="AP4" s="1025">
        <v>38626</v>
      </c>
      <c r="AQ4" s="1025">
        <v>38626</v>
      </c>
      <c r="AR4" s="1025">
        <v>38626</v>
      </c>
      <c r="AS4" s="1025">
        <v>38626</v>
      </c>
      <c r="AT4" s="1025">
        <v>38626</v>
      </c>
      <c r="AU4" s="1025">
        <v>38626</v>
      </c>
      <c r="AV4" s="1025">
        <v>38626</v>
      </c>
      <c r="AW4" s="1026">
        <v>40817</v>
      </c>
      <c r="AX4" s="1027">
        <v>41183</v>
      </c>
      <c r="AY4" s="1028">
        <v>41548</v>
      </c>
      <c r="AZ4" s="1028">
        <v>41913</v>
      </c>
      <c r="BA4" s="1028">
        <v>42278</v>
      </c>
      <c r="BB4" s="1026">
        <v>40817</v>
      </c>
      <c r="BC4" s="1026">
        <v>40817</v>
      </c>
      <c r="BD4" s="1821">
        <v>43374</v>
      </c>
      <c r="BE4" s="1821">
        <v>43739</v>
      </c>
      <c r="BF4" s="2352">
        <v>44105</v>
      </c>
      <c r="BG4" s="1820">
        <v>44470</v>
      </c>
      <c r="BH4" s="1820">
        <v>44835</v>
      </c>
      <c r="BI4" s="1820">
        <v>45200</v>
      </c>
      <c r="BJ4" s="1820">
        <v>45566</v>
      </c>
      <c r="BK4" s="1820">
        <v>45627</v>
      </c>
      <c r="BL4" s="3001"/>
      <c r="BM4" s="2325"/>
      <c r="BN4" s="3011"/>
      <c r="BO4" s="953"/>
      <c r="BP4" s="953"/>
      <c r="BQ4" s="3001"/>
      <c r="BR4" s="2325"/>
      <c r="BS4" s="2325"/>
      <c r="BT4" s="2325"/>
      <c r="BU4" s="2325"/>
      <c r="BV4" s="3293"/>
      <c r="BY4" s="2984" t="s">
        <v>2962</v>
      </c>
    </row>
    <row r="5" spans="1:77" s="9" customFormat="1" ht="12" customHeight="1">
      <c r="A5" s="3366" t="s">
        <v>133</v>
      </c>
      <c r="B5" s="3367"/>
      <c r="C5" s="3048" t="s">
        <v>166</v>
      </c>
      <c r="D5" s="2674" t="s">
        <v>166</v>
      </c>
      <c r="E5" s="2674" t="s">
        <v>166</v>
      </c>
      <c r="F5" s="2674" t="s">
        <v>166</v>
      </c>
      <c r="G5" s="2674" t="s">
        <v>166</v>
      </c>
      <c r="H5" s="3048" t="s">
        <v>166</v>
      </c>
      <c r="I5" s="2674" t="s">
        <v>166</v>
      </c>
      <c r="J5" s="2674" t="s">
        <v>166</v>
      </c>
      <c r="K5" s="2674" t="s">
        <v>166</v>
      </c>
      <c r="L5" s="2674" t="s">
        <v>166</v>
      </c>
      <c r="M5" s="3048" t="s">
        <v>166</v>
      </c>
      <c r="N5" s="2674" t="s">
        <v>166</v>
      </c>
      <c r="O5" s="2674" t="s">
        <v>166</v>
      </c>
      <c r="P5" s="2674" t="s">
        <v>166</v>
      </c>
      <c r="Q5" s="2674" t="s">
        <v>166</v>
      </c>
      <c r="R5" s="3048" t="s">
        <v>166</v>
      </c>
      <c r="S5" s="2674" t="s">
        <v>166</v>
      </c>
      <c r="T5" s="2674" t="s">
        <v>166</v>
      </c>
      <c r="U5" s="2674" t="s">
        <v>166</v>
      </c>
      <c r="V5" s="2674" t="s">
        <v>166</v>
      </c>
      <c r="W5" s="1029" t="s">
        <v>166</v>
      </c>
      <c r="X5" s="2674" t="s">
        <v>166</v>
      </c>
      <c r="Y5" s="2674" t="s">
        <v>166</v>
      </c>
      <c r="Z5" s="2674" t="s">
        <v>166</v>
      </c>
      <c r="AA5" s="2674" t="s">
        <v>166</v>
      </c>
      <c r="AB5" s="1029" t="s">
        <v>166</v>
      </c>
      <c r="AC5" s="1029" t="s">
        <v>166</v>
      </c>
      <c r="AD5" s="1029" t="s">
        <v>166</v>
      </c>
      <c r="AE5" s="1029" t="s">
        <v>166</v>
      </c>
      <c r="AF5" s="1029" t="s">
        <v>166</v>
      </c>
      <c r="AG5" s="1029" t="s">
        <v>166</v>
      </c>
      <c r="AH5" s="1029" t="s">
        <v>166</v>
      </c>
      <c r="AI5" s="1029" t="s">
        <v>166</v>
      </c>
      <c r="AJ5" s="1029" t="s">
        <v>166</v>
      </c>
      <c r="AK5" s="1029" t="s">
        <v>166</v>
      </c>
      <c r="AL5" s="1029" t="s">
        <v>166</v>
      </c>
      <c r="AM5" s="1030" t="s">
        <v>166</v>
      </c>
      <c r="AN5" s="1030" t="s">
        <v>166</v>
      </c>
      <c r="AO5" s="1030" t="s">
        <v>166</v>
      </c>
      <c r="AP5" s="1030" t="s">
        <v>166</v>
      </c>
      <c r="AQ5" s="1030" t="s">
        <v>166</v>
      </c>
      <c r="AR5" s="1030" t="s">
        <v>166</v>
      </c>
      <c r="AS5" s="1030" t="s">
        <v>166</v>
      </c>
      <c r="AT5" s="1030" t="s">
        <v>166</v>
      </c>
      <c r="AU5" s="1030" t="s">
        <v>166</v>
      </c>
      <c r="AV5" s="1030" t="s">
        <v>166</v>
      </c>
      <c r="AW5" s="1030" t="s">
        <v>166</v>
      </c>
      <c r="AX5" s="954" t="s">
        <v>167</v>
      </c>
      <c r="AY5" s="954" t="s">
        <v>167</v>
      </c>
      <c r="AZ5" s="954" t="s">
        <v>167</v>
      </c>
      <c r="BA5" s="1031" t="s">
        <v>167</v>
      </c>
      <c r="BB5" s="1030" t="s">
        <v>166</v>
      </c>
      <c r="BC5" s="1030" t="s">
        <v>166</v>
      </c>
      <c r="BD5" s="1030" t="s">
        <v>166</v>
      </c>
      <c r="BE5" s="1030" t="s">
        <v>166</v>
      </c>
      <c r="BF5" s="1029" t="s">
        <v>166</v>
      </c>
      <c r="BG5" s="2351" t="s">
        <v>166</v>
      </c>
      <c r="BH5" s="2351" t="s">
        <v>166</v>
      </c>
      <c r="BI5" s="2351" t="s">
        <v>166</v>
      </c>
      <c r="BJ5" s="2351" t="s">
        <v>166</v>
      </c>
      <c r="BK5" s="2351" t="s">
        <v>166</v>
      </c>
      <c r="BL5" s="3002" t="s">
        <v>167</v>
      </c>
      <c r="BM5" s="1031" t="s">
        <v>167</v>
      </c>
      <c r="BN5" s="3012" t="s">
        <v>167</v>
      </c>
      <c r="BO5" s="954" t="s">
        <v>167</v>
      </c>
      <c r="BP5" s="954" t="s">
        <v>167</v>
      </c>
      <c r="BQ5" s="3002" t="s">
        <v>167</v>
      </c>
      <c r="BR5" s="954" t="s">
        <v>167</v>
      </c>
      <c r="BS5" s="954" t="s">
        <v>167</v>
      </c>
      <c r="BT5" s="954" t="s">
        <v>167</v>
      </c>
      <c r="BU5" s="954" t="s">
        <v>167</v>
      </c>
      <c r="BV5" s="954" t="s">
        <v>167</v>
      </c>
      <c r="BY5" s="2978">
        <v>45627</v>
      </c>
    </row>
    <row r="6" spans="1:77" s="6" customFormat="1" ht="9" customHeight="1">
      <c r="A6" s="1032"/>
      <c r="B6" s="2216"/>
      <c r="C6" s="2949"/>
      <c r="D6" s="2950"/>
      <c r="E6" s="2950"/>
      <c r="F6" s="2950"/>
      <c r="G6" s="2950"/>
      <c r="H6" s="2949"/>
      <c r="I6" s="2950"/>
      <c r="J6" s="2950"/>
      <c r="K6" s="2950"/>
      <c r="L6" s="2950"/>
      <c r="M6" s="2949"/>
      <c r="N6" s="2950"/>
      <c r="O6" s="2950"/>
      <c r="P6" s="2950"/>
      <c r="Q6" s="2950"/>
      <c r="R6" s="2949"/>
      <c r="S6" s="2950"/>
      <c r="T6" s="2950"/>
      <c r="U6" s="2950"/>
      <c r="V6" s="2950"/>
      <c r="W6" s="2949"/>
      <c r="X6" s="2950"/>
      <c r="Y6" s="2950"/>
      <c r="Z6" s="2950"/>
      <c r="AA6" s="2950"/>
      <c r="AB6" s="2949"/>
      <c r="AC6" s="2949"/>
      <c r="AD6" s="2949"/>
      <c r="AE6" s="2949"/>
      <c r="AF6" s="2949"/>
      <c r="AG6" s="2949"/>
      <c r="AH6" s="2949"/>
      <c r="AI6" s="2949"/>
      <c r="AJ6" s="2949"/>
      <c r="AK6" s="2949"/>
      <c r="AL6" s="2949"/>
      <c r="AM6" s="2949"/>
      <c r="AN6" s="2949"/>
      <c r="AO6" s="2949"/>
      <c r="AP6" s="2949"/>
      <c r="AQ6" s="2949"/>
      <c r="AR6" s="2949"/>
      <c r="AS6" s="2949"/>
      <c r="AT6" s="2949"/>
      <c r="AU6" s="2949"/>
      <c r="AV6" s="2951"/>
      <c r="AW6" s="2951"/>
      <c r="AX6" s="2951"/>
      <c r="AY6" s="2951"/>
      <c r="AZ6" s="2951"/>
      <c r="BA6" s="2951"/>
      <c r="BB6" s="2951"/>
      <c r="BC6" s="2951"/>
      <c r="BD6" s="1956"/>
      <c r="BE6" s="1956"/>
      <c r="BF6" s="1956" t="s">
        <v>2796</v>
      </c>
      <c r="BG6" s="1956"/>
      <c r="BH6" s="1956"/>
      <c r="BI6" s="1956"/>
      <c r="BJ6" s="1956"/>
      <c r="BK6" s="1956"/>
      <c r="BL6" s="2951"/>
      <c r="BM6" s="3013"/>
      <c r="BN6" s="2951"/>
      <c r="BO6" s="2951"/>
      <c r="BP6" s="2951"/>
      <c r="BQ6" s="2951"/>
      <c r="BR6" s="3003"/>
      <c r="BS6" s="2951"/>
      <c r="BT6" s="2951"/>
      <c r="BU6" s="3004"/>
      <c r="BV6" s="3289"/>
    </row>
    <row r="7" spans="1:77" s="4" customFormat="1" ht="12" customHeight="1">
      <c r="A7" s="11" t="s">
        <v>136</v>
      </c>
      <c r="B7" s="2217" t="s">
        <v>3</v>
      </c>
      <c r="C7" s="2677">
        <f>C8+C18+C22+C28+C34+C41+C46+C54+C60+C63</f>
        <v>1090934</v>
      </c>
      <c r="D7" s="2677">
        <f t="shared" ref="D7:BL7" si="0">D8+D18+D22+D28+D34+D41+D46+D54+D60+D63</f>
        <v>1115293</v>
      </c>
      <c r="E7" s="2677">
        <f t="shared" si="0"/>
        <v>1142161</v>
      </c>
      <c r="F7" s="2677">
        <f t="shared" si="0"/>
        <v>1176297</v>
      </c>
      <c r="G7" s="2677">
        <f t="shared" si="0"/>
        <v>1233579</v>
      </c>
      <c r="H7" s="2677">
        <f t="shared" si="0"/>
        <v>1269229</v>
      </c>
      <c r="I7" s="2677">
        <f t="shared" si="0"/>
        <v>1303012</v>
      </c>
      <c r="J7" s="2677">
        <f t="shared" si="0"/>
        <v>1337151</v>
      </c>
      <c r="K7" s="2677">
        <f t="shared" si="0"/>
        <v>1377570</v>
      </c>
      <c r="L7" s="2677">
        <f t="shared" si="0"/>
        <v>1408873</v>
      </c>
      <c r="M7" s="2677">
        <f t="shared" si="0"/>
        <v>1440612</v>
      </c>
      <c r="N7" s="2677">
        <f t="shared" si="0"/>
        <v>1468962</v>
      </c>
      <c r="O7" s="2677">
        <f t="shared" si="0"/>
        <v>1497372</v>
      </c>
      <c r="P7" s="2677">
        <f t="shared" si="0"/>
        <v>1526527</v>
      </c>
      <c r="Q7" s="2677">
        <f t="shared" si="0"/>
        <v>1562062</v>
      </c>
      <c r="R7" s="2677">
        <f t="shared" si="0"/>
        <v>1592148</v>
      </c>
      <c r="S7" s="2677">
        <f t="shared" si="0"/>
        <v>1602583</v>
      </c>
      <c r="T7" s="2677">
        <f t="shared" si="0"/>
        <v>1618119</v>
      </c>
      <c r="U7" s="2677">
        <f t="shared" si="0"/>
        <v>1635442</v>
      </c>
      <c r="V7" s="2677">
        <f t="shared" si="0"/>
        <v>1652242</v>
      </c>
      <c r="W7" s="2677">
        <f t="shared" si="0"/>
        <v>1666482</v>
      </c>
      <c r="X7" s="2677">
        <f t="shared" si="0"/>
        <v>1687697</v>
      </c>
      <c r="Y7" s="2677">
        <f t="shared" si="0"/>
        <v>1709510</v>
      </c>
      <c r="Z7" s="2677">
        <f t="shared" si="0"/>
        <v>1733311</v>
      </c>
      <c r="AA7" s="2677">
        <f t="shared" si="0"/>
        <v>1766631</v>
      </c>
      <c r="AB7" s="2677">
        <f t="shared" si="0"/>
        <v>1791672</v>
      </c>
      <c r="AC7" s="2677">
        <f t="shared" si="0"/>
        <v>1825028</v>
      </c>
      <c r="AD7" s="2677">
        <f t="shared" si="0"/>
        <v>1836682</v>
      </c>
      <c r="AE7" s="2677">
        <f t="shared" si="0"/>
        <v>1857443</v>
      </c>
      <c r="AF7" s="2677">
        <f t="shared" si="0"/>
        <v>1877829</v>
      </c>
      <c r="AG7" s="2677">
        <f t="shared" si="0"/>
        <v>1871922</v>
      </c>
      <c r="AH7" s="2677">
        <f t="shared" si="0"/>
        <v>1900199</v>
      </c>
      <c r="AI7" s="2677">
        <f t="shared" si="0"/>
        <v>1937865</v>
      </c>
      <c r="AJ7" s="2677">
        <f t="shared" si="0"/>
        <v>1977275</v>
      </c>
      <c r="AK7" s="2677">
        <f t="shared" si="0"/>
        <v>1999480</v>
      </c>
      <c r="AL7" s="2677">
        <f t="shared" si="0"/>
        <v>2040709</v>
      </c>
      <c r="AM7" s="2677">
        <f t="shared" si="0"/>
        <v>2067144</v>
      </c>
      <c r="AN7" s="2677">
        <f t="shared" si="0"/>
        <v>2088711</v>
      </c>
      <c r="AO7" s="2677">
        <f t="shared" si="0"/>
        <v>2108626</v>
      </c>
      <c r="AP7" s="2677">
        <f t="shared" si="0"/>
        <v>2126599</v>
      </c>
      <c r="AQ7" s="2677">
        <f t="shared" si="0"/>
        <v>2166249</v>
      </c>
      <c r="AR7" s="2677">
        <f t="shared" si="0"/>
        <v>2153721</v>
      </c>
      <c r="AS7" s="2677">
        <f t="shared" si="0"/>
        <v>2181678</v>
      </c>
      <c r="AT7" s="2677">
        <f t="shared" si="0"/>
        <v>2207421</v>
      </c>
      <c r="AU7" s="2677">
        <f t="shared" si="0"/>
        <v>2234697</v>
      </c>
      <c r="AV7" s="2677">
        <f t="shared" si="0"/>
        <v>2265684</v>
      </c>
      <c r="AW7" s="2677">
        <f t="shared" si="0"/>
        <v>2272765</v>
      </c>
      <c r="AX7" s="2677">
        <f t="shared" si="0"/>
        <v>2274286</v>
      </c>
      <c r="AY7" s="2677">
        <f t="shared" si="0"/>
        <v>2288933</v>
      </c>
      <c r="AZ7" s="2677">
        <f t="shared" si="0"/>
        <v>2301735</v>
      </c>
      <c r="BA7" s="2677">
        <f t="shared" si="0"/>
        <v>2315200</v>
      </c>
      <c r="BB7" s="2677">
        <f t="shared" si="0"/>
        <v>2333895</v>
      </c>
      <c r="BC7" s="2677">
        <f t="shared" si="0"/>
        <v>2350522</v>
      </c>
      <c r="BD7" s="2677">
        <f t="shared" si="0"/>
        <v>2366554</v>
      </c>
      <c r="BE7" s="2677">
        <f t="shared" si="0"/>
        <v>2385465</v>
      </c>
      <c r="BF7" s="2677">
        <f t="shared" si="0"/>
        <v>2402484</v>
      </c>
      <c r="BG7" s="2677">
        <f t="shared" si="0"/>
        <v>2413953</v>
      </c>
      <c r="BH7" s="2677">
        <f t="shared" si="0"/>
        <v>2430402</v>
      </c>
      <c r="BI7" s="2677">
        <f t="shared" si="0"/>
        <v>2443174</v>
      </c>
      <c r="BJ7" s="2677">
        <f t="shared" si="0"/>
        <v>2459517</v>
      </c>
      <c r="BK7" s="2677">
        <f t="shared" si="0"/>
        <v>2461517</v>
      </c>
      <c r="BL7" s="2677">
        <f t="shared" si="0"/>
        <v>49516</v>
      </c>
      <c r="BM7" s="3014">
        <f t="shared" ref="BM7" si="1">BM8+BM18+BM22+BM28+BM34+BM41+BM46+BM54+BM60+BM63</f>
        <v>87284</v>
      </c>
      <c r="BN7" s="2686">
        <f t="shared" ref="BN7:BS7" si="2">BC7-BB7</f>
        <v>16627</v>
      </c>
      <c r="BO7" s="2676">
        <f t="shared" si="2"/>
        <v>16032</v>
      </c>
      <c r="BP7" s="2676">
        <f t="shared" si="2"/>
        <v>18911</v>
      </c>
      <c r="BQ7" s="2676">
        <f t="shared" si="2"/>
        <v>17019</v>
      </c>
      <c r="BR7" s="3005">
        <f t="shared" si="2"/>
        <v>11469</v>
      </c>
      <c r="BS7" s="2676">
        <f t="shared" si="2"/>
        <v>16449</v>
      </c>
      <c r="BT7" s="2676">
        <f t="shared" ref="BT7:BT38" si="3">BK7-BH7</f>
        <v>31115</v>
      </c>
      <c r="BU7" s="3006">
        <f>BK7-BI7</f>
        <v>18343</v>
      </c>
      <c r="BV7" s="3290">
        <f>BK7-BJ7</f>
        <v>2000</v>
      </c>
      <c r="BX7" s="2973" t="s">
        <v>2952</v>
      </c>
      <c r="BY7" s="2981">
        <f>SUM(BY9:BY65)</f>
        <v>2461517</v>
      </c>
    </row>
    <row r="8" spans="1:77" s="4" customFormat="1" ht="20.25" customHeight="1">
      <c r="A8" s="2218">
        <v>100</v>
      </c>
      <c r="B8" s="2217" t="s">
        <v>4</v>
      </c>
      <c r="C8" s="2952">
        <f>SUM(C9:C17)</f>
        <v>331388</v>
      </c>
      <c r="D8" s="2952">
        <f t="shared" ref="D8:BK8" si="4">SUM(D9:D17)</f>
        <v>344546</v>
      </c>
      <c r="E8" s="2952">
        <f t="shared" si="4"/>
        <v>350501</v>
      </c>
      <c r="F8" s="2952">
        <f t="shared" si="4"/>
        <v>358789</v>
      </c>
      <c r="G8" s="2952">
        <f t="shared" si="4"/>
        <v>368266</v>
      </c>
      <c r="H8" s="2952">
        <f t="shared" si="4"/>
        <v>377473</v>
      </c>
      <c r="I8" s="2952">
        <f t="shared" si="4"/>
        <v>390870</v>
      </c>
      <c r="J8" s="2952">
        <f t="shared" si="4"/>
        <v>400866</v>
      </c>
      <c r="K8" s="2952">
        <f t="shared" si="4"/>
        <v>411170</v>
      </c>
      <c r="L8" s="2952">
        <f t="shared" si="4"/>
        <v>419660</v>
      </c>
      <c r="M8" s="2952">
        <f t="shared" si="4"/>
        <v>427031</v>
      </c>
      <c r="N8" s="2952">
        <f t="shared" si="4"/>
        <v>433922</v>
      </c>
      <c r="O8" s="2952">
        <f t="shared" si="4"/>
        <v>441044</v>
      </c>
      <c r="P8" s="2952">
        <f t="shared" si="4"/>
        <v>448024</v>
      </c>
      <c r="Q8" s="2952">
        <f t="shared" si="4"/>
        <v>455389</v>
      </c>
      <c r="R8" s="2952">
        <f t="shared" si="4"/>
        <v>462205</v>
      </c>
      <c r="S8" s="2952">
        <f t="shared" si="4"/>
        <v>465739</v>
      </c>
      <c r="T8" s="2952">
        <f t="shared" si="4"/>
        <v>470965</v>
      </c>
      <c r="U8" s="2952">
        <f t="shared" si="4"/>
        <v>476993</v>
      </c>
      <c r="V8" s="2952">
        <f t="shared" si="4"/>
        <v>483350</v>
      </c>
      <c r="W8" s="2952">
        <f t="shared" si="4"/>
        <v>487849</v>
      </c>
      <c r="X8" s="2952">
        <f t="shared" si="4"/>
        <v>497517</v>
      </c>
      <c r="Y8" s="2952">
        <f t="shared" si="4"/>
        <v>506717</v>
      </c>
      <c r="Z8" s="2952">
        <f t="shared" si="4"/>
        <v>517180</v>
      </c>
      <c r="AA8" s="2952">
        <f t="shared" si="4"/>
        <v>528891</v>
      </c>
      <c r="AB8" s="2952">
        <f t="shared" si="4"/>
        <v>539151</v>
      </c>
      <c r="AC8" s="2952">
        <f t="shared" si="4"/>
        <v>549086</v>
      </c>
      <c r="AD8" s="2952">
        <f t="shared" si="4"/>
        <v>538622</v>
      </c>
      <c r="AE8" s="2952">
        <f t="shared" si="4"/>
        <v>538008</v>
      </c>
      <c r="AF8" s="2952">
        <f t="shared" si="4"/>
        <v>537036</v>
      </c>
      <c r="AG8" s="2952">
        <f t="shared" si="4"/>
        <v>536508</v>
      </c>
      <c r="AH8" s="2952">
        <f t="shared" si="4"/>
        <v>541190</v>
      </c>
      <c r="AI8" s="2952">
        <f t="shared" si="4"/>
        <v>552091</v>
      </c>
      <c r="AJ8" s="2952">
        <f t="shared" si="4"/>
        <v>563811</v>
      </c>
      <c r="AK8" s="2952">
        <f t="shared" si="4"/>
        <v>584761</v>
      </c>
      <c r="AL8" s="2952">
        <f t="shared" si="4"/>
        <v>606162</v>
      </c>
      <c r="AM8" s="2952">
        <f t="shared" si="4"/>
        <v>616444</v>
      </c>
      <c r="AN8" s="2952">
        <f t="shared" si="4"/>
        <v>624685</v>
      </c>
      <c r="AO8" s="2952">
        <f t="shared" si="4"/>
        <v>631611</v>
      </c>
      <c r="AP8" s="2952">
        <f t="shared" si="4"/>
        <v>637183</v>
      </c>
      <c r="AQ8" s="2952">
        <f t="shared" si="4"/>
        <v>643351</v>
      </c>
      <c r="AR8" s="2952">
        <f t="shared" si="4"/>
        <v>652145</v>
      </c>
      <c r="AS8" s="2952">
        <f t="shared" si="4"/>
        <v>659388</v>
      </c>
      <c r="AT8" s="2952">
        <f t="shared" si="4"/>
        <v>667888</v>
      </c>
      <c r="AU8" s="2952">
        <f t="shared" si="4"/>
        <v>677167</v>
      </c>
      <c r="AV8" s="2952">
        <f t="shared" si="4"/>
        <v>684183</v>
      </c>
      <c r="AW8" s="2952">
        <f t="shared" si="4"/>
        <v>690714</v>
      </c>
      <c r="AX8" s="2952">
        <f t="shared" si="4"/>
        <v>688588</v>
      </c>
      <c r="AY8" s="2952">
        <f t="shared" si="4"/>
        <v>694196</v>
      </c>
      <c r="AZ8" s="2952">
        <f t="shared" si="4"/>
        <v>699714</v>
      </c>
      <c r="BA8" s="2952">
        <f t="shared" si="4"/>
        <v>705459</v>
      </c>
      <c r="BB8" s="2952">
        <f t="shared" si="4"/>
        <v>712552</v>
      </c>
      <c r="BC8" s="2952">
        <f t="shared" si="4"/>
        <v>718182</v>
      </c>
      <c r="BD8" s="2952">
        <f t="shared" si="4"/>
        <v>723705</v>
      </c>
      <c r="BE8" s="2952">
        <f t="shared" si="4"/>
        <v>729466</v>
      </c>
      <c r="BF8" s="2952">
        <f t="shared" si="4"/>
        <v>734920</v>
      </c>
      <c r="BG8" s="2952">
        <f t="shared" si="4"/>
        <v>738314</v>
      </c>
      <c r="BH8" s="2952">
        <f t="shared" si="4"/>
        <v>743089</v>
      </c>
      <c r="BI8" s="2952">
        <f t="shared" si="4"/>
        <v>745656</v>
      </c>
      <c r="BJ8" s="2952">
        <f t="shared" si="4"/>
        <v>750913</v>
      </c>
      <c r="BK8" s="2952">
        <f t="shared" si="4"/>
        <v>751555</v>
      </c>
      <c r="BL8" s="2317">
        <f t="shared" ref="BL8:BQ8" si="5">SUM(BL9:BL17)</f>
        <v>21276</v>
      </c>
      <c r="BM8" s="3014">
        <f t="shared" si="5"/>
        <v>29461</v>
      </c>
      <c r="BN8" s="2406">
        <f t="shared" si="5"/>
        <v>5630</v>
      </c>
      <c r="BO8" s="2406">
        <f t="shared" si="5"/>
        <v>5523</v>
      </c>
      <c r="BP8" s="2406">
        <f t="shared" si="5"/>
        <v>5761</v>
      </c>
      <c r="BQ8" s="2406">
        <f t="shared" si="5"/>
        <v>5454</v>
      </c>
      <c r="BR8" s="3007">
        <f t="shared" ref="BR8" si="6">SUM(BR9:BR17)</f>
        <v>3394</v>
      </c>
      <c r="BS8" s="2676">
        <f t="shared" ref="BS8:BS39" si="7">BH8-BG8</f>
        <v>4775</v>
      </c>
      <c r="BT8" s="2676">
        <f t="shared" si="3"/>
        <v>8466</v>
      </c>
      <c r="BU8" s="3006">
        <f t="shared" ref="BU8:BU66" si="8">BK8-BI8</f>
        <v>5899</v>
      </c>
      <c r="BV8" s="3290">
        <f t="shared" ref="BV8:BV66" si="9">BK8-BJ8</f>
        <v>642</v>
      </c>
      <c r="BX8" s="2975" t="s">
        <v>4</v>
      </c>
      <c r="BY8" s="2981">
        <f>SUM(BY9:BY17)</f>
        <v>751555</v>
      </c>
    </row>
    <row r="9" spans="1:77" ht="12.75" customHeight="1">
      <c r="A9" s="2219">
        <v>101</v>
      </c>
      <c r="B9" s="2220" t="s">
        <v>69</v>
      </c>
      <c r="C9" s="3045">
        <v>42046</v>
      </c>
      <c r="D9" s="2953">
        <v>45919</v>
      </c>
      <c r="E9" s="2953">
        <v>46691</v>
      </c>
      <c r="F9" s="2953">
        <v>47997</v>
      </c>
      <c r="G9" s="2953">
        <v>47807</v>
      </c>
      <c r="H9" s="2952">
        <v>49247</v>
      </c>
      <c r="I9" s="2953">
        <v>51435</v>
      </c>
      <c r="J9" s="2953">
        <v>52900</v>
      </c>
      <c r="K9" s="2953">
        <v>54601</v>
      </c>
      <c r="L9" s="2953">
        <v>55745</v>
      </c>
      <c r="M9" s="2952">
        <v>57370</v>
      </c>
      <c r="N9" s="2953">
        <v>59309</v>
      </c>
      <c r="O9" s="2953">
        <v>60604</v>
      </c>
      <c r="P9" s="2953">
        <v>61755</v>
      </c>
      <c r="Q9" s="2953">
        <v>63577</v>
      </c>
      <c r="R9" s="2952">
        <v>65129</v>
      </c>
      <c r="S9" s="2953">
        <v>65356</v>
      </c>
      <c r="T9" s="2953">
        <v>65442</v>
      </c>
      <c r="U9" s="2953">
        <v>66231</v>
      </c>
      <c r="V9" s="2953">
        <v>67054</v>
      </c>
      <c r="W9" s="2952">
        <v>67535</v>
      </c>
      <c r="X9" s="2953">
        <v>69135</v>
      </c>
      <c r="Y9" s="2953">
        <v>70215</v>
      </c>
      <c r="Z9" s="2953">
        <v>71368</v>
      </c>
      <c r="AA9" s="2953">
        <v>72373</v>
      </c>
      <c r="AB9" s="2952">
        <v>73582</v>
      </c>
      <c r="AC9" s="2952">
        <v>74737</v>
      </c>
      <c r="AD9" s="2952">
        <v>69749</v>
      </c>
      <c r="AE9" s="2952">
        <v>67515</v>
      </c>
      <c r="AF9" s="2952">
        <v>65041</v>
      </c>
      <c r="AG9" s="2952">
        <v>62906</v>
      </c>
      <c r="AH9" s="2952">
        <v>64113</v>
      </c>
      <c r="AI9" s="2952">
        <v>68264</v>
      </c>
      <c r="AJ9" s="2952">
        <v>71980</v>
      </c>
      <c r="AK9" s="2952">
        <v>76626</v>
      </c>
      <c r="AL9" s="2682">
        <v>81896</v>
      </c>
      <c r="AM9" s="2677">
        <v>84382</v>
      </c>
      <c r="AN9" s="2677">
        <v>85893</v>
      </c>
      <c r="AO9" s="2677">
        <v>87037</v>
      </c>
      <c r="AP9" s="2677">
        <v>88142</v>
      </c>
      <c r="AQ9" s="2682">
        <v>89749</v>
      </c>
      <c r="AR9" s="2677">
        <v>90631</v>
      </c>
      <c r="AS9" s="2677">
        <v>91154</v>
      </c>
      <c r="AT9" s="2682">
        <v>92289</v>
      </c>
      <c r="AU9" s="2677">
        <v>93275</v>
      </c>
      <c r="AV9" s="2687">
        <v>94039</v>
      </c>
      <c r="AW9" s="2684">
        <v>94898</v>
      </c>
      <c r="AX9" s="2684">
        <v>94790</v>
      </c>
      <c r="AY9" s="2684">
        <v>95816</v>
      </c>
      <c r="AZ9" s="2684">
        <v>96320</v>
      </c>
      <c r="BA9" s="2684">
        <v>97265</v>
      </c>
      <c r="BB9" s="2677">
        <v>98358</v>
      </c>
      <c r="BC9" s="2677">
        <v>99442</v>
      </c>
      <c r="BD9" s="2685">
        <v>100375</v>
      </c>
      <c r="BE9" s="2031">
        <v>101597</v>
      </c>
      <c r="BF9" s="2402">
        <v>102465</v>
      </c>
      <c r="BG9" s="2031">
        <v>102911</v>
      </c>
      <c r="BH9" s="2031">
        <v>103232</v>
      </c>
      <c r="BI9" s="2031">
        <v>103260</v>
      </c>
      <c r="BJ9" s="2031">
        <v>104251</v>
      </c>
      <c r="BK9" s="2031">
        <f>BY9</f>
        <v>104376</v>
      </c>
      <c r="BL9" s="2676">
        <f t="shared" ref="BL9:BL66" si="10">BA9-AV9</f>
        <v>3226</v>
      </c>
      <c r="BM9" s="3015">
        <f t="shared" ref="BM9:BM66" si="11">BF9-BA9</f>
        <v>5200</v>
      </c>
      <c r="BN9" s="2686">
        <f t="shared" ref="BN9:BN66" si="12">BC9-BB9</f>
        <v>1084</v>
      </c>
      <c r="BO9" s="2676">
        <f t="shared" ref="BO9:BO17" si="13">BD9-BC9</f>
        <v>933</v>
      </c>
      <c r="BP9" s="2676">
        <f t="shared" ref="BP9:BP17" si="14">BE9-BD9</f>
        <v>1222</v>
      </c>
      <c r="BQ9" s="2676">
        <f t="shared" ref="BQ9:BQ17" si="15">BF9-BE9</f>
        <v>868</v>
      </c>
      <c r="BR9" s="3005">
        <f t="shared" ref="BR9:BR17" si="16">BG9-BF9</f>
        <v>446</v>
      </c>
      <c r="BS9" s="2676">
        <f t="shared" si="7"/>
        <v>321</v>
      </c>
      <c r="BT9" s="2676">
        <f t="shared" si="3"/>
        <v>1144</v>
      </c>
      <c r="BU9" s="3006">
        <f t="shared" si="8"/>
        <v>1116</v>
      </c>
      <c r="BV9" s="3290">
        <f t="shared" si="9"/>
        <v>125</v>
      </c>
      <c r="BX9" s="2972" t="s">
        <v>69</v>
      </c>
      <c r="BY9" s="2982">
        <v>104376</v>
      </c>
    </row>
    <row r="10" spans="1:77" ht="12.75" customHeight="1">
      <c r="A10" s="2219">
        <v>102</v>
      </c>
      <c r="B10" s="2220" t="s">
        <v>70</v>
      </c>
      <c r="C10" s="3045">
        <v>47533</v>
      </c>
      <c r="D10" s="2953">
        <v>47400</v>
      </c>
      <c r="E10" s="2953">
        <v>48988</v>
      </c>
      <c r="F10" s="2953">
        <v>50494</v>
      </c>
      <c r="G10" s="2953">
        <v>51499</v>
      </c>
      <c r="H10" s="2952">
        <v>52490</v>
      </c>
      <c r="I10" s="2953">
        <v>52575</v>
      </c>
      <c r="J10" s="2953">
        <v>52912</v>
      </c>
      <c r="K10" s="2953">
        <v>53232</v>
      </c>
      <c r="L10" s="2953">
        <v>53619</v>
      </c>
      <c r="M10" s="2952">
        <v>53901</v>
      </c>
      <c r="N10" s="2953">
        <v>53788</v>
      </c>
      <c r="O10" s="2953">
        <v>53646</v>
      </c>
      <c r="P10" s="2953">
        <v>53248</v>
      </c>
      <c r="Q10" s="2953">
        <v>53469</v>
      </c>
      <c r="R10" s="2952">
        <v>53361</v>
      </c>
      <c r="S10" s="2953">
        <v>52467</v>
      </c>
      <c r="T10" s="2953">
        <v>52236</v>
      </c>
      <c r="U10" s="2953">
        <v>52534</v>
      </c>
      <c r="V10" s="2953">
        <v>52618</v>
      </c>
      <c r="W10" s="2952">
        <v>52432</v>
      </c>
      <c r="X10" s="2953">
        <v>52885</v>
      </c>
      <c r="Y10" s="2953">
        <v>53699</v>
      </c>
      <c r="Z10" s="2953">
        <v>53681</v>
      </c>
      <c r="AA10" s="2953">
        <v>54334</v>
      </c>
      <c r="AB10" s="2952">
        <v>54809</v>
      </c>
      <c r="AC10" s="2952">
        <v>54806</v>
      </c>
      <c r="AD10" s="2952">
        <v>49540</v>
      </c>
      <c r="AE10" s="2952">
        <v>47116</v>
      </c>
      <c r="AF10" s="2952">
        <v>44612</v>
      </c>
      <c r="AG10" s="2952">
        <v>42063</v>
      </c>
      <c r="AH10" s="2952">
        <v>43264</v>
      </c>
      <c r="AI10" s="2952">
        <v>46440</v>
      </c>
      <c r="AJ10" s="2952">
        <v>50085</v>
      </c>
      <c r="AK10" s="2952">
        <v>53250</v>
      </c>
      <c r="AL10" s="2682">
        <v>56560</v>
      </c>
      <c r="AM10" s="2677">
        <v>58220</v>
      </c>
      <c r="AN10" s="2677">
        <v>59272</v>
      </c>
      <c r="AO10" s="2677">
        <v>60055</v>
      </c>
      <c r="AP10" s="2677">
        <v>60856</v>
      </c>
      <c r="AQ10" s="2682">
        <v>61377</v>
      </c>
      <c r="AR10" s="2677">
        <v>62001</v>
      </c>
      <c r="AS10" s="2677">
        <v>62900</v>
      </c>
      <c r="AT10" s="2682">
        <v>63495</v>
      </c>
      <c r="AU10" s="2677">
        <v>64519</v>
      </c>
      <c r="AV10" s="2687">
        <v>65178</v>
      </c>
      <c r="AW10" s="2684">
        <v>65832</v>
      </c>
      <c r="AX10" s="2684">
        <v>65763</v>
      </c>
      <c r="AY10" s="2684">
        <v>66080</v>
      </c>
      <c r="AZ10" s="2684">
        <v>66975</v>
      </c>
      <c r="BA10" s="2684">
        <v>67407</v>
      </c>
      <c r="BB10" s="2677">
        <v>68146</v>
      </c>
      <c r="BC10" s="2677">
        <v>68762</v>
      </c>
      <c r="BD10" s="2685">
        <v>69244</v>
      </c>
      <c r="BE10" s="2031">
        <v>69769</v>
      </c>
      <c r="BF10" s="2402">
        <v>70009</v>
      </c>
      <c r="BG10" s="2031">
        <v>70284</v>
      </c>
      <c r="BH10" s="2031">
        <v>70844</v>
      </c>
      <c r="BI10" s="2031">
        <v>71220</v>
      </c>
      <c r="BJ10" s="2031">
        <v>71759</v>
      </c>
      <c r="BK10" s="2031">
        <f>BY10</f>
        <v>71807</v>
      </c>
      <c r="BL10" s="2676">
        <f t="shared" si="10"/>
        <v>2229</v>
      </c>
      <c r="BM10" s="3015">
        <f t="shared" si="11"/>
        <v>2602</v>
      </c>
      <c r="BN10" s="2686">
        <f t="shared" si="12"/>
        <v>616</v>
      </c>
      <c r="BO10" s="2676">
        <f t="shared" si="13"/>
        <v>482</v>
      </c>
      <c r="BP10" s="2676">
        <f t="shared" si="14"/>
        <v>525</v>
      </c>
      <c r="BQ10" s="2676">
        <f t="shared" si="15"/>
        <v>240</v>
      </c>
      <c r="BR10" s="3005">
        <f t="shared" si="16"/>
        <v>275</v>
      </c>
      <c r="BS10" s="2676">
        <f t="shared" si="7"/>
        <v>560</v>
      </c>
      <c r="BT10" s="2676">
        <f t="shared" si="3"/>
        <v>963</v>
      </c>
      <c r="BU10" s="3006">
        <f t="shared" si="8"/>
        <v>587</v>
      </c>
      <c r="BV10" s="3290">
        <f t="shared" si="9"/>
        <v>48</v>
      </c>
      <c r="BX10" s="2972" t="s">
        <v>70</v>
      </c>
      <c r="BY10" s="2982">
        <v>71807</v>
      </c>
    </row>
    <row r="11" spans="1:77" ht="12.75" customHeight="1">
      <c r="A11" s="2221">
        <v>110</v>
      </c>
      <c r="B11" s="2220" t="s">
        <v>71</v>
      </c>
      <c r="C11" s="3045">
        <v>49781</v>
      </c>
      <c r="D11" s="2955">
        <v>50853</v>
      </c>
      <c r="E11" s="2955">
        <v>49047</v>
      </c>
      <c r="F11" s="2955">
        <v>48376</v>
      </c>
      <c r="G11" s="2955">
        <v>47720</v>
      </c>
      <c r="H11" s="2954">
        <v>47205</v>
      </c>
      <c r="I11" s="2955">
        <v>46963</v>
      </c>
      <c r="J11" s="2955">
        <v>47286</v>
      </c>
      <c r="K11" s="2955">
        <v>47172</v>
      </c>
      <c r="L11" s="2955">
        <v>46954</v>
      </c>
      <c r="M11" s="2954">
        <v>46891</v>
      </c>
      <c r="N11" s="2955">
        <v>46748</v>
      </c>
      <c r="O11" s="2955">
        <v>46793</v>
      </c>
      <c r="P11" s="2955">
        <v>46940</v>
      </c>
      <c r="Q11" s="2955">
        <v>46687</v>
      </c>
      <c r="R11" s="2954">
        <v>46635</v>
      </c>
      <c r="S11" s="2955">
        <v>47114</v>
      </c>
      <c r="T11" s="2955">
        <v>48595</v>
      </c>
      <c r="U11" s="2955">
        <v>48477</v>
      </c>
      <c r="V11" s="2955">
        <v>48866</v>
      </c>
      <c r="W11" s="2954">
        <v>49424</v>
      </c>
      <c r="X11" s="2955">
        <v>49548</v>
      </c>
      <c r="Y11" s="2955">
        <v>49893</v>
      </c>
      <c r="Z11" s="2955">
        <v>50839</v>
      </c>
      <c r="AA11" s="2955">
        <v>51628</v>
      </c>
      <c r="AB11" s="2956">
        <v>52179</v>
      </c>
      <c r="AC11" s="2956">
        <v>52295</v>
      </c>
      <c r="AD11" s="2956">
        <v>50966</v>
      </c>
      <c r="AE11" s="2956">
        <v>50081</v>
      </c>
      <c r="AF11" s="2956">
        <v>49365</v>
      </c>
      <c r="AG11" s="2952">
        <v>48662</v>
      </c>
      <c r="AH11" s="2952">
        <v>48835</v>
      </c>
      <c r="AI11" s="2952">
        <v>49921</v>
      </c>
      <c r="AJ11" s="2952">
        <v>52179</v>
      </c>
      <c r="AK11" s="2952">
        <v>54202</v>
      </c>
      <c r="AL11" s="2682">
        <v>55571</v>
      </c>
      <c r="AM11" s="2677">
        <v>57307</v>
      </c>
      <c r="AN11" s="2677">
        <v>58941</v>
      </c>
      <c r="AO11" s="2677">
        <v>60543</v>
      </c>
      <c r="AP11" s="2677">
        <v>61876</v>
      </c>
      <c r="AQ11" s="2682">
        <v>63375</v>
      </c>
      <c r="AR11" s="2677">
        <v>66038</v>
      </c>
      <c r="AS11" s="2677">
        <v>67824</v>
      </c>
      <c r="AT11" s="2682">
        <v>69731</v>
      </c>
      <c r="AU11" s="2677">
        <v>71995</v>
      </c>
      <c r="AV11" s="2687">
        <v>73814</v>
      </c>
      <c r="AW11" s="2684">
        <v>75558</v>
      </c>
      <c r="AX11" s="2684">
        <v>75356</v>
      </c>
      <c r="AY11" s="2684">
        <v>77235</v>
      </c>
      <c r="AZ11" s="2684">
        <v>78885</v>
      </c>
      <c r="BA11" s="2684">
        <v>81022</v>
      </c>
      <c r="BB11" s="2677">
        <v>83448</v>
      </c>
      <c r="BC11" s="2677">
        <v>85445</v>
      </c>
      <c r="BD11" s="2685">
        <v>87503</v>
      </c>
      <c r="BE11" s="2031">
        <v>89168</v>
      </c>
      <c r="BF11" s="2402">
        <v>90870</v>
      </c>
      <c r="BG11" s="2031">
        <v>91597</v>
      </c>
      <c r="BH11" s="2031">
        <v>92491</v>
      </c>
      <c r="BI11" s="2031">
        <v>93838</v>
      </c>
      <c r="BJ11" s="2031">
        <v>95129</v>
      </c>
      <c r="BK11" s="2031">
        <f>BY16</f>
        <v>95391</v>
      </c>
      <c r="BL11" s="2676">
        <f t="shared" si="10"/>
        <v>7208</v>
      </c>
      <c r="BM11" s="3015">
        <f t="shared" si="11"/>
        <v>9848</v>
      </c>
      <c r="BN11" s="2686">
        <f t="shared" si="12"/>
        <v>1997</v>
      </c>
      <c r="BO11" s="2676">
        <f t="shared" si="13"/>
        <v>2058</v>
      </c>
      <c r="BP11" s="2676">
        <f t="shared" si="14"/>
        <v>1665</v>
      </c>
      <c r="BQ11" s="2676">
        <f t="shared" si="15"/>
        <v>1702</v>
      </c>
      <c r="BR11" s="3005">
        <f t="shared" si="16"/>
        <v>727</v>
      </c>
      <c r="BS11" s="2676">
        <f t="shared" si="7"/>
        <v>894</v>
      </c>
      <c r="BT11" s="2676">
        <f t="shared" si="3"/>
        <v>2900</v>
      </c>
      <c r="BU11" s="3006">
        <f t="shared" si="8"/>
        <v>1553</v>
      </c>
      <c r="BV11" s="3290">
        <f t="shared" si="9"/>
        <v>262</v>
      </c>
      <c r="BX11" s="2972" t="s">
        <v>72</v>
      </c>
      <c r="BY11" s="2982">
        <v>65287</v>
      </c>
    </row>
    <row r="12" spans="1:77" ht="12.75" customHeight="1">
      <c r="A12" s="2221">
        <v>105</v>
      </c>
      <c r="B12" s="2220" t="s">
        <v>72</v>
      </c>
      <c r="C12" s="3044">
        <v>59451</v>
      </c>
      <c r="D12" s="3044">
        <v>61573</v>
      </c>
      <c r="E12" s="3044">
        <v>59956</v>
      </c>
      <c r="F12" s="3044">
        <v>59341</v>
      </c>
      <c r="G12" s="3044">
        <v>59518</v>
      </c>
      <c r="H12" s="3044">
        <v>59535</v>
      </c>
      <c r="I12" s="3044">
        <v>59202</v>
      </c>
      <c r="J12" s="3044">
        <v>58859</v>
      </c>
      <c r="K12" s="3044">
        <v>58328</v>
      </c>
      <c r="L12" s="3044">
        <v>57813</v>
      </c>
      <c r="M12" s="2952">
        <v>57382</v>
      </c>
      <c r="N12" s="2953">
        <v>57058</v>
      </c>
      <c r="O12" s="2953">
        <v>56454</v>
      </c>
      <c r="P12" s="2953">
        <v>55515</v>
      </c>
      <c r="Q12" s="2953">
        <v>54677</v>
      </c>
      <c r="R12" s="2952">
        <v>54001</v>
      </c>
      <c r="S12" s="2953">
        <v>53185</v>
      </c>
      <c r="T12" s="2953">
        <v>52701</v>
      </c>
      <c r="U12" s="2953">
        <v>52410</v>
      </c>
      <c r="V12" s="2953">
        <v>52260</v>
      </c>
      <c r="W12" s="2952">
        <v>51824</v>
      </c>
      <c r="X12" s="2953">
        <v>52141</v>
      </c>
      <c r="Y12" s="2953">
        <v>52238</v>
      </c>
      <c r="Z12" s="2953">
        <v>52455</v>
      </c>
      <c r="AA12" s="2953">
        <v>52503</v>
      </c>
      <c r="AB12" s="2952">
        <v>52673</v>
      </c>
      <c r="AC12" s="2952">
        <v>52594</v>
      </c>
      <c r="AD12" s="2952">
        <v>48853</v>
      </c>
      <c r="AE12" s="2952">
        <v>47261</v>
      </c>
      <c r="AF12" s="2952">
        <v>45404</v>
      </c>
      <c r="AG12" s="2952">
        <v>43586</v>
      </c>
      <c r="AH12" s="2952">
        <v>43870</v>
      </c>
      <c r="AI12" s="2952">
        <v>45089</v>
      </c>
      <c r="AJ12" s="2952">
        <v>46305</v>
      </c>
      <c r="AK12" s="2952">
        <v>48586</v>
      </c>
      <c r="AL12" s="2682">
        <v>51070</v>
      </c>
      <c r="AM12" s="2677">
        <v>51612</v>
      </c>
      <c r="AN12" s="2677">
        <v>52167</v>
      </c>
      <c r="AO12" s="2677">
        <v>52540</v>
      </c>
      <c r="AP12" s="2677">
        <v>52419</v>
      </c>
      <c r="AQ12" s="2682">
        <v>52215</v>
      </c>
      <c r="AR12" s="2677">
        <v>53059</v>
      </c>
      <c r="AS12" s="2677">
        <v>53978</v>
      </c>
      <c r="AT12" s="2682">
        <v>55416</v>
      </c>
      <c r="AU12" s="2677">
        <v>56625</v>
      </c>
      <c r="AV12" s="2687">
        <v>56954</v>
      </c>
      <c r="AW12" s="2684">
        <v>57134</v>
      </c>
      <c r="AX12" s="2684">
        <v>56435</v>
      </c>
      <c r="AY12" s="2684">
        <v>56768</v>
      </c>
      <c r="AZ12" s="2684">
        <v>57235</v>
      </c>
      <c r="BA12" s="2684">
        <v>57875</v>
      </c>
      <c r="BB12" s="2677">
        <v>58687</v>
      </c>
      <c r="BC12" s="2677">
        <v>59376</v>
      </c>
      <c r="BD12" s="2685">
        <v>60080</v>
      </c>
      <c r="BE12" s="2031">
        <v>60737</v>
      </c>
      <c r="BF12" s="2402">
        <v>61186</v>
      </c>
      <c r="BG12" s="2031">
        <v>61679</v>
      </c>
      <c r="BH12" s="2031">
        <v>63401</v>
      </c>
      <c r="BI12" s="2031">
        <v>63948</v>
      </c>
      <c r="BJ12" s="2031">
        <v>65062</v>
      </c>
      <c r="BK12" s="2031">
        <f>BY11</f>
        <v>65287</v>
      </c>
      <c r="BL12" s="2676">
        <f t="shared" si="10"/>
        <v>921</v>
      </c>
      <c r="BM12" s="3015">
        <f t="shared" si="11"/>
        <v>3311</v>
      </c>
      <c r="BN12" s="2686">
        <f t="shared" si="12"/>
        <v>689</v>
      </c>
      <c r="BO12" s="2676">
        <f t="shared" si="13"/>
        <v>704</v>
      </c>
      <c r="BP12" s="2676">
        <f t="shared" si="14"/>
        <v>657</v>
      </c>
      <c r="BQ12" s="2676">
        <f t="shared" si="15"/>
        <v>449</v>
      </c>
      <c r="BR12" s="3005">
        <f t="shared" si="16"/>
        <v>493</v>
      </c>
      <c r="BS12" s="2676">
        <f t="shared" si="7"/>
        <v>1722</v>
      </c>
      <c r="BT12" s="2676">
        <f t="shared" si="3"/>
        <v>1886</v>
      </c>
      <c r="BU12" s="3006">
        <f t="shared" si="8"/>
        <v>1339</v>
      </c>
      <c r="BV12" s="3290">
        <f t="shared" si="9"/>
        <v>225</v>
      </c>
      <c r="BX12" s="2972" t="s">
        <v>74</v>
      </c>
      <c r="BY12" s="2982">
        <v>50940</v>
      </c>
    </row>
    <row r="13" spans="1:77" ht="12.75" customHeight="1">
      <c r="A13" s="2221">
        <v>109</v>
      </c>
      <c r="B13" s="2220" t="s">
        <v>73</v>
      </c>
      <c r="C13" s="3044">
        <v>11053</v>
      </c>
      <c r="D13" s="3044">
        <v>10945</v>
      </c>
      <c r="E13" s="3044">
        <v>13670</v>
      </c>
      <c r="F13" s="3044">
        <v>15903</v>
      </c>
      <c r="G13" s="3044">
        <v>19154</v>
      </c>
      <c r="H13" s="3044">
        <v>21443</v>
      </c>
      <c r="I13" s="3044">
        <v>26327</v>
      </c>
      <c r="J13" s="3044">
        <v>30613</v>
      </c>
      <c r="K13" s="3044">
        <v>33260</v>
      </c>
      <c r="L13" s="3044">
        <v>35729</v>
      </c>
      <c r="M13" s="2952">
        <v>37037</v>
      </c>
      <c r="N13" s="2953">
        <v>38924</v>
      </c>
      <c r="O13" s="2953">
        <v>41296</v>
      </c>
      <c r="P13" s="2953">
        <v>43362</v>
      </c>
      <c r="Q13" s="2953">
        <v>45319</v>
      </c>
      <c r="R13" s="2952">
        <v>47389</v>
      </c>
      <c r="S13" s="2953">
        <v>48852</v>
      </c>
      <c r="T13" s="2953">
        <v>49669</v>
      </c>
      <c r="U13" s="2953">
        <v>50551</v>
      </c>
      <c r="V13" s="2953">
        <v>51535</v>
      </c>
      <c r="W13" s="2952">
        <v>52571</v>
      </c>
      <c r="X13" s="2953">
        <v>54242</v>
      </c>
      <c r="Y13" s="2953">
        <v>55603</v>
      </c>
      <c r="Z13" s="2953">
        <v>57143</v>
      </c>
      <c r="AA13" s="2953">
        <v>59887</v>
      </c>
      <c r="AB13" s="2952">
        <v>61715</v>
      </c>
      <c r="AC13" s="2952">
        <v>63811</v>
      </c>
      <c r="AD13" s="2952">
        <v>67778</v>
      </c>
      <c r="AE13" s="2952">
        <v>70708</v>
      </c>
      <c r="AF13" s="2952">
        <v>74082</v>
      </c>
      <c r="AG13" s="2952">
        <v>77174</v>
      </c>
      <c r="AH13" s="2952">
        <v>77491</v>
      </c>
      <c r="AI13" s="2952">
        <v>77281</v>
      </c>
      <c r="AJ13" s="2952">
        <v>76618</v>
      </c>
      <c r="AK13" s="2952">
        <v>77420</v>
      </c>
      <c r="AL13" s="2682">
        <v>78390</v>
      </c>
      <c r="AM13" s="2677">
        <v>79288</v>
      </c>
      <c r="AN13" s="2677">
        <v>80064</v>
      </c>
      <c r="AO13" s="2677">
        <v>80918</v>
      </c>
      <c r="AP13" s="2677">
        <v>81931</v>
      </c>
      <c r="AQ13" s="2682">
        <v>82680</v>
      </c>
      <c r="AR13" s="2677">
        <v>83521</v>
      </c>
      <c r="AS13" s="2677">
        <v>84219</v>
      </c>
      <c r="AT13" s="2682">
        <v>84816</v>
      </c>
      <c r="AU13" s="2677">
        <v>85559</v>
      </c>
      <c r="AV13" s="2683">
        <v>86350</v>
      </c>
      <c r="AW13" s="2684">
        <v>86928</v>
      </c>
      <c r="AX13" s="2684">
        <v>86817</v>
      </c>
      <c r="AY13" s="2684">
        <v>87007</v>
      </c>
      <c r="AZ13" s="2684">
        <v>87171</v>
      </c>
      <c r="BA13" s="2684">
        <v>87126</v>
      </c>
      <c r="BB13" s="2677">
        <v>87293</v>
      </c>
      <c r="BC13" s="2677">
        <v>87529</v>
      </c>
      <c r="BD13" s="2685">
        <v>87660</v>
      </c>
      <c r="BE13" s="2031">
        <v>87915</v>
      </c>
      <c r="BF13" s="2402">
        <v>88489</v>
      </c>
      <c r="BG13" s="2031">
        <v>89101</v>
      </c>
      <c r="BH13" s="2031">
        <v>89655</v>
      </c>
      <c r="BI13" s="2031">
        <v>89955</v>
      </c>
      <c r="BJ13" s="2031">
        <v>90247</v>
      </c>
      <c r="BK13" s="2031">
        <f>BY15</f>
        <v>90206</v>
      </c>
      <c r="BL13" s="2676">
        <f t="shared" si="10"/>
        <v>776</v>
      </c>
      <c r="BM13" s="3015">
        <f t="shared" si="11"/>
        <v>1363</v>
      </c>
      <c r="BN13" s="2686">
        <f t="shared" si="12"/>
        <v>236</v>
      </c>
      <c r="BO13" s="2676">
        <f t="shared" si="13"/>
        <v>131</v>
      </c>
      <c r="BP13" s="2676">
        <f t="shared" si="14"/>
        <v>255</v>
      </c>
      <c r="BQ13" s="2676">
        <f t="shared" si="15"/>
        <v>574</v>
      </c>
      <c r="BR13" s="3005">
        <f t="shared" si="16"/>
        <v>612</v>
      </c>
      <c r="BS13" s="2676">
        <f t="shared" si="7"/>
        <v>554</v>
      </c>
      <c r="BT13" s="2676">
        <f t="shared" si="3"/>
        <v>551</v>
      </c>
      <c r="BU13" s="3006">
        <f t="shared" si="8"/>
        <v>251</v>
      </c>
      <c r="BV13" s="3290">
        <f t="shared" si="9"/>
        <v>-41</v>
      </c>
      <c r="BX13" s="2972" t="s">
        <v>75</v>
      </c>
      <c r="BY13" s="2982">
        <v>74307</v>
      </c>
    </row>
    <row r="14" spans="1:77" ht="12.75" customHeight="1">
      <c r="A14" s="2221">
        <v>106</v>
      </c>
      <c r="B14" s="2220" t="s">
        <v>74</v>
      </c>
      <c r="C14" s="3045">
        <v>57165</v>
      </c>
      <c r="D14" s="2953">
        <v>59161</v>
      </c>
      <c r="E14" s="2953">
        <v>59204</v>
      </c>
      <c r="F14" s="2953">
        <v>59234</v>
      </c>
      <c r="G14" s="2953">
        <v>59757</v>
      </c>
      <c r="H14" s="2952">
        <v>60406</v>
      </c>
      <c r="I14" s="2953">
        <v>60744</v>
      </c>
      <c r="J14" s="2953">
        <v>61194</v>
      </c>
      <c r="K14" s="2953">
        <v>59811</v>
      </c>
      <c r="L14" s="2953">
        <v>59103</v>
      </c>
      <c r="M14" s="2952">
        <v>58777</v>
      </c>
      <c r="N14" s="2953">
        <v>58669</v>
      </c>
      <c r="O14" s="2953">
        <v>58079</v>
      </c>
      <c r="P14" s="2953">
        <v>57536</v>
      </c>
      <c r="Q14" s="2953">
        <v>56572</v>
      </c>
      <c r="R14" s="2952">
        <v>56021</v>
      </c>
      <c r="S14" s="2953">
        <v>55265</v>
      </c>
      <c r="T14" s="2953">
        <v>54471</v>
      </c>
      <c r="U14" s="2953">
        <v>54311</v>
      </c>
      <c r="V14" s="2953">
        <v>54199</v>
      </c>
      <c r="W14" s="2952">
        <v>53744</v>
      </c>
      <c r="X14" s="2953">
        <v>53621</v>
      </c>
      <c r="Y14" s="2953">
        <v>53232</v>
      </c>
      <c r="Z14" s="2953">
        <v>53259</v>
      </c>
      <c r="AA14" s="2953">
        <v>53107</v>
      </c>
      <c r="AB14" s="2952">
        <v>52948</v>
      </c>
      <c r="AC14" s="2952">
        <v>53116</v>
      </c>
      <c r="AD14" s="2952">
        <v>47161</v>
      </c>
      <c r="AE14" s="2952">
        <v>44222</v>
      </c>
      <c r="AF14" s="2952">
        <v>40973</v>
      </c>
      <c r="AG14" s="2952">
        <v>37979</v>
      </c>
      <c r="AH14" s="2952">
        <v>39863</v>
      </c>
      <c r="AI14" s="2952">
        <v>42778</v>
      </c>
      <c r="AJ14" s="2952">
        <v>45850</v>
      </c>
      <c r="AK14" s="2952">
        <v>45686</v>
      </c>
      <c r="AL14" s="2682">
        <v>45928</v>
      </c>
      <c r="AM14" s="2677">
        <v>46190</v>
      </c>
      <c r="AN14" s="2677">
        <v>46417</v>
      </c>
      <c r="AO14" s="2677">
        <v>46646</v>
      </c>
      <c r="AP14" s="2677">
        <v>46799</v>
      </c>
      <c r="AQ14" s="2682">
        <v>46782</v>
      </c>
      <c r="AR14" s="2677">
        <v>47043</v>
      </c>
      <c r="AS14" s="2677">
        <v>47220</v>
      </c>
      <c r="AT14" s="2682">
        <v>47409</v>
      </c>
      <c r="AU14" s="2677">
        <v>47870</v>
      </c>
      <c r="AV14" s="2687">
        <v>48224</v>
      </c>
      <c r="AW14" s="2684">
        <v>48682</v>
      </c>
      <c r="AX14" s="2684">
        <v>47979</v>
      </c>
      <c r="AY14" s="2684">
        <v>47994</v>
      </c>
      <c r="AZ14" s="2684">
        <v>48447</v>
      </c>
      <c r="BA14" s="2684">
        <v>48780</v>
      </c>
      <c r="BB14" s="2677">
        <v>49089</v>
      </c>
      <c r="BC14" s="2677">
        <v>49191</v>
      </c>
      <c r="BD14" s="2685">
        <v>49363</v>
      </c>
      <c r="BE14" s="2031">
        <v>49564</v>
      </c>
      <c r="BF14" s="2402">
        <v>49601</v>
      </c>
      <c r="BG14" s="2031">
        <v>49820</v>
      </c>
      <c r="BH14" s="2031">
        <v>50369</v>
      </c>
      <c r="BI14" s="2031">
        <v>50589</v>
      </c>
      <c r="BJ14" s="2031">
        <v>50861</v>
      </c>
      <c r="BK14" s="2031">
        <f>BY12</f>
        <v>50940</v>
      </c>
      <c r="BL14" s="2676">
        <f t="shared" si="10"/>
        <v>556</v>
      </c>
      <c r="BM14" s="3015">
        <f t="shared" si="11"/>
        <v>821</v>
      </c>
      <c r="BN14" s="2686">
        <f t="shared" si="12"/>
        <v>102</v>
      </c>
      <c r="BO14" s="2676">
        <f t="shared" si="13"/>
        <v>172</v>
      </c>
      <c r="BP14" s="2676">
        <f t="shared" si="14"/>
        <v>201</v>
      </c>
      <c r="BQ14" s="2676">
        <f t="shared" si="15"/>
        <v>37</v>
      </c>
      <c r="BR14" s="3005">
        <f t="shared" si="16"/>
        <v>219</v>
      </c>
      <c r="BS14" s="2676">
        <f t="shared" si="7"/>
        <v>549</v>
      </c>
      <c r="BT14" s="2676">
        <f t="shared" si="3"/>
        <v>571</v>
      </c>
      <c r="BU14" s="3006">
        <f t="shared" si="8"/>
        <v>351</v>
      </c>
      <c r="BV14" s="3290">
        <f t="shared" si="9"/>
        <v>79</v>
      </c>
      <c r="BX14" s="2972" t="s">
        <v>76</v>
      </c>
      <c r="BY14" s="2982">
        <v>97211</v>
      </c>
    </row>
    <row r="15" spans="1:77" ht="12.75" customHeight="1">
      <c r="A15" s="2221">
        <v>107</v>
      </c>
      <c r="B15" s="2220" t="s">
        <v>75</v>
      </c>
      <c r="C15" s="3046">
        <v>27921</v>
      </c>
      <c r="D15" s="2958">
        <v>28691</v>
      </c>
      <c r="E15" s="2958">
        <v>29056</v>
      </c>
      <c r="F15" s="2958">
        <v>30155</v>
      </c>
      <c r="G15" s="2958">
        <v>31069</v>
      </c>
      <c r="H15" s="2957">
        <v>31856</v>
      </c>
      <c r="I15" s="2958">
        <v>33201</v>
      </c>
      <c r="J15" s="2958">
        <v>32919</v>
      </c>
      <c r="K15" s="2958">
        <v>35593</v>
      </c>
      <c r="L15" s="2958">
        <v>36873</v>
      </c>
      <c r="M15" s="2957">
        <v>38127</v>
      </c>
      <c r="N15" s="2958">
        <v>38812</v>
      </c>
      <c r="O15" s="2958">
        <v>41399</v>
      </c>
      <c r="P15" s="2958">
        <v>44090</v>
      </c>
      <c r="Q15" s="2958">
        <v>47057</v>
      </c>
      <c r="R15" s="2952">
        <v>49289</v>
      </c>
      <c r="S15" s="2953">
        <v>51073</v>
      </c>
      <c r="T15" s="2953">
        <v>52506</v>
      </c>
      <c r="U15" s="2953">
        <v>54029</v>
      </c>
      <c r="V15" s="2953">
        <v>55885</v>
      </c>
      <c r="W15" s="2952">
        <v>57534</v>
      </c>
      <c r="X15" s="2953">
        <v>58534</v>
      </c>
      <c r="Y15" s="2953">
        <v>59923</v>
      </c>
      <c r="Z15" s="2953">
        <v>60818</v>
      </c>
      <c r="AA15" s="2953">
        <v>61422</v>
      </c>
      <c r="AB15" s="2952">
        <v>62394</v>
      </c>
      <c r="AC15" s="2952">
        <v>63298</v>
      </c>
      <c r="AD15" s="2952">
        <v>61892</v>
      </c>
      <c r="AE15" s="2952">
        <v>61840</v>
      </c>
      <c r="AF15" s="2952">
        <v>61927</v>
      </c>
      <c r="AG15" s="2952">
        <v>61811</v>
      </c>
      <c r="AH15" s="2952">
        <v>61444</v>
      </c>
      <c r="AI15" s="2952">
        <v>61549</v>
      </c>
      <c r="AJ15" s="2952">
        <v>62087</v>
      </c>
      <c r="AK15" s="2952">
        <v>64661</v>
      </c>
      <c r="AL15" s="2682">
        <v>67114</v>
      </c>
      <c r="AM15" s="2677">
        <v>67857</v>
      </c>
      <c r="AN15" s="2677">
        <v>68305</v>
      </c>
      <c r="AO15" s="2677">
        <v>68435</v>
      </c>
      <c r="AP15" s="2677">
        <v>68556</v>
      </c>
      <c r="AQ15" s="2682">
        <v>68794</v>
      </c>
      <c r="AR15" s="2677">
        <v>69042</v>
      </c>
      <c r="AS15" s="2677">
        <v>69475</v>
      </c>
      <c r="AT15" s="2682">
        <v>70366</v>
      </c>
      <c r="AU15" s="2677">
        <v>71179</v>
      </c>
      <c r="AV15" s="2687">
        <v>71657</v>
      </c>
      <c r="AW15" s="2684">
        <v>72066</v>
      </c>
      <c r="AX15" s="2684">
        <v>71617</v>
      </c>
      <c r="AY15" s="2684">
        <v>72176</v>
      </c>
      <c r="AZ15" s="2684">
        <v>73012</v>
      </c>
      <c r="BA15" s="2684">
        <v>73278</v>
      </c>
      <c r="BB15" s="2677">
        <v>73360</v>
      </c>
      <c r="BC15" s="2677">
        <v>73515</v>
      </c>
      <c r="BD15" s="2685">
        <v>73571</v>
      </c>
      <c r="BE15" s="2031">
        <v>73886</v>
      </c>
      <c r="BF15" s="2402">
        <v>74352</v>
      </c>
      <c r="BG15" s="2031">
        <v>74661</v>
      </c>
      <c r="BH15" s="2031">
        <v>74567</v>
      </c>
      <c r="BI15" s="2031">
        <v>74390</v>
      </c>
      <c r="BJ15" s="2031">
        <v>74390</v>
      </c>
      <c r="BK15" s="2031">
        <f>BY13</f>
        <v>74307</v>
      </c>
      <c r="BL15" s="2676">
        <f t="shared" si="10"/>
        <v>1621</v>
      </c>
      <c r="BM15" s="3015">
        <f t="shared" si="11"/>
        <v>1074</v>
      </c>
      <c r="BN15" s="2686">
        <f t="shared" si="12"/>
        <v>155</v>
      </c>
      <c r="BO15" s="2676">
        <f t="shared" si="13"/>
        <v>56</v>
      </c>
      <c r="BP15" s="2676">
        <f t="shared" si="14"/>
        <v>315</v>
      </c>
      <c r="BQ15" s="2676">
        <f t="shared" si="15"/>
        <v>466</v>
      </c>
      <c r="BR15" s="3005">
        <f t="shared" si="16"/>
        <v>309</v>
      </c>
      <c r="BS15" s="2676">
        <f t="shared" si="7"/>
        <v>-94</v>
      </c>
      <c r="BT15" s="2676">
        <f t="shared" si="3"/>
        <v>-260</v>
      </c>
      <c r="BU15" s="3006">
        <f t="shared" si="8"/>
        <v>-83</v>
      </c>
      <c r="BV15" s="3290">
        <f t="shared" si="9"/>
        <v>-83</v>
      </c>
      <c r="BX15" s="2972" t="s">
        <v>73</v>
      </c>
      <c r="BY15" s="2982">
        <v>90206</v>
      </c>
    </row>
    <row r="16" spans="1:77" ht="12.75" customHeight="1">
      <c r="A16" s="2221">
        <v>108</v>
      </c>
      <c r="B16" s="2220" t="s">
        <v>76</v>
      </c>
      <c r="C16" s="3044">
        <v>27497</v>
      </c>
      <c r="D16" s="3044">
        <v>31004</v>
      </c>
      <c r="E16" s="3044">
        <v>34539</v>
      </c>
      <c r="F16" s="3044">
        <v>37572</v>
      </c>
      <c r="G16" s="3044">
        <v>41396</v>
      </c>
      <c r="H16" s="3044">
        <v>44871</v>
      </c>
      <c r="I16" s="3044">
        <v>49413</v>
      </c>
      <c r="J16" s="3044">
        <v>52145</v>
      </c>
      <c r="K16" s="3044">
        <v>54924</v>
      </c>
      <c r="L16" s="3044">
        <v>57454</v>
      </c>
      <c r="M16" s="3044">
        <v>60600</v>
      </c>
      <c r="N16" s="3044">
        <v>62707</v>
      </c>
      <c r="O16" s="3044">
        <v>63855</v>
      </c>
      <c r="P16" s="3044">
        <v>65451</v>
      </c>
      <c r="Q16" s="3044">
        <v>66457</v>
      </c>
      <c r="R16" s="3044">
        <v>67921</v>
      </c>
      <c r="S16" s="2958">
        <v>68716</v>
      </c>
      <c r="T16" s="2958">
        <v>70043</v>
      </c>
      <c r="U16" s="2958">
        <v>71238</v>
      </c>
      <c r="V16" s="2958">
        <v>72368</v>
      </c>
      <c r="W16" s="2952">
        <v>73480</v>
      </c>
      <c r="X16" s="2953">
        <v>75115</v>
      </c>
      <c r="Y16" s="2953">
        <v>76506</v>
      </c>
      <c r="Z16" s="2953">
        <v>78379</v>
      </c>
      <c r="AA16" s="2953">
        <v>80126</v>
      </c>
      <c r="AB16" s="2952">
        <v>81788</v>
      </c>
      <c r="AC16" s="2952">
        <v>83032</v>
      </c>
      <c r="AD16" s="2952">
        <v>85273</v>
      </c>
      <c r="AE16" s="2952">
        <v>86493</v>
      </c>
      <c r="AF16" s="2952">
        <v>87643</v>
      </c>
      <c r="AG16" s="2952">
        <v>89106</v>
      </c>
      <c r="AH16" s="2952">
        <v>87310</v>
      </c>
      <c r="AI16" s="2952">
        <v>84706</v>
      </c>
      <c r="AJ16" s="2952">
        <v>82950</v>
      </c>
      <c r="AK16" s="2952">
        <v>86441</v>
      </c>
      <c r="AL16" s="2682">
        <v>89385</v>
      </c>
      <c r="AM16" s="2677">
        <v>89908</v>
      </c>
      <c r="AN16" s="2677">
        <v>90490</v>
      </c>
      <c r="AO16" s="2677">
        <v>91104</v>
      </c>
      <c r="AP16" s="2677">
        <v>91080</v>
      </c>
      <c r="AQ16" s="2682">
        <v>91546</v>
      </c>
      <c r="AR16" s="2677">
        <v>91725</v>
      </c>
      <c r="AS16" s="2677">
        <v>91975</v>
      </c>
      <c r="AT16" s="2682">
        <v>92490</v>
      </c>
      <c r="AU16" s="2677">
        <v>93183</v>
      </c>
      <c r="AV16" s="2687">
        <v>94016</v>
      </c>
      <c r="AW16" s="2684">
        <v>94666</v>
      </c>
      <c r="AX16" s="2684">
        <v>94577</v>
      </c>
      <c r="AY16" s="2684">
        <v>94997</v>
      </c>
      <c r="AZ16" s="2684">
        <v>94957</v>
      </c>
      <c r="BA16" s="2684">
        <v>95473</v>
      </c>
      <c r="BB16" s="2677">
        <v>96128</v>
      </c>
      <c r="BC16" s="2677">
        <v>96474</v>
      </c>
      <c r="BD16" s="2685">
        <v>96805</v>
      </c>
      <c r="BE16" s="2031">
        <v>97296</v>
      </c>
      <c r="BF16" s="2402">
        <v>97680</v>
      </c>
      <c r="BG16" s="2031">
        <v>97622</v>
      </c>
      <c r="BH16" s="2031">
        <v>97381</v>
      </c>
      <c r="BI16" s="2031">
        <v>96895</v>
      </c>
      <c r="BJ16" s="2031">
        <v>97218</v>
      </c>
      <c r="BK16" s="2031">
        <f>BY14</f>
        <v>97211</v>
      </c>
      <c r="BL16" s="2676">
        <f t="shared" si="10"/>
        <v>1457</v>
      </c>
      <c r="BM16" s="3015">
        <f t="shared" si="11"/>
        <v>2207</v>
      </c>
      <c r="BN16" s="2686">
        <f t="shared" si="12"/>
        <v>346</v>
      </c>
      <c r="BO16" s="2676">
        <f t="shared" si="13"/>
        <v>331</v>
      </c>
      <c r="BP16" s="2676">
        <f t="shared" si="14"/>
        <v>491</v>
      </c>
      <c r="BQ16" s="2676">
        <f t="shared" si="15"/>
        <v>384</v>
      </c>
      <c r="BR16" s="3005">
        <f t="shared" si="16"/>
        <v>-58</v>
      </c>
      <c r="BS16" s="2676">
        <f t="shared" si="7"/>
        <v>-241</v>
      </c>
      <c r="BT16" s="2676">
        <f t="shared" si="3"/>
        <v>-170</v>
      </c>
      <c r="BU16" s="3006">
        <f t="shared" si="8"/>
        <v>316</v>
      </c>
      <c r="BV16" s="3290">
        <f t="shared" si="9"/>
        <v>-7</v>
      </c>
      <c r="BX16" s="2972" t="s">
        <v>71</v>
      </c>
      <c r="BY16" s="2982">
        <v>95391</v>
      </c>
    </row>
    <row r="17" spans="1:77" ht="12.75" customHeight="1">
      <c r="A17" s="2221">
        <v>111</v>
      </c>
      <c r="B17" s="2220" t="s">
        <v>77</v>
      </c>
      <c r="C17" s="3044">
        <v>8941</v>
      </c>
      <c r="D17" s="3044">
        <v>9000</v>
      </c>
      <c r="E17" s="3044">
        <v>9350</v>
      </c>
      <c r="F17" s="3044">
        <v>9717</v>
      </c>
      <c r="G17" s="3044">
        <v>10346</v>
      </c>
      <c r="H17" s="3044">
        <v>10420</v>
      </c>
      <c r="I17" s="3044">
        <v>11010</v>
      </c>
      <c r="J17" s="3044">
        <v>12038</v>
      </c>
      <c r="K17" s="3044">
        <v>14249</v>
      </c>
      <c r="L17" s="3044">
        <v>16370</v>
      </c>
      <c r="M17" s="3044">
        <v>16946</v>
      </c>
      <c r="N17" s="3044">
        <v>17907</v>
      </c>
      <c r="O17" s="3044">
        <v>18918</v>
      </c>
      <c r="P17" s="3044">
        <v>20127</v>
      </c>
      <c r="Q17" s="3044">
        <v>21574</v>
      </c>
      <c r="R17" s="3044">
        <v>22459</v>
      </c>
      <c r="S17" s="2958">
        <v>23711</v>
      </c>
      <c r="T17" s="2958">
        <v>25302</v>
      </c>
      <c r="U17" s="2958">
        <v>27212</v>
      </c>
      <c r="V17" s="2958">
        <v>28565</v>
      </c>
      <c r="W17" s="2952">
        <v>29305</v>
      </c>
      <c r="X17" s="2953">
        <v>32296</v>
      </c>
      <c r="Y17" s="2953">
        <v>35408</v>
      </c>
      <c r="Z17" s="2953">
        <v>39238</v>
      </c>
      <c r="AA17" s="2953">
        <v>43511</v>
      </c>
      <c r="AB17" s="2952">
        <v>47063</v>
      </c>
      <c r="AC17" s="2952">
        <v>51397</v>
      </c>
      <c r="AD17" s="2952">
        <v>57410</v>
      </c>
      <c r="AE17" s="2952">
        <v>62772</v>
      </c>
      <c r="AF17" s="2952">
        <v>67989</v>
      </c>
      <c r="AG17" s="2952">
        <v>73221</v>
      </c>
      <c r="AH17" s="2952">
        <v>75000</v>
      </c>
      <c r="AI17" s="2952">
        <v>76063</v>
      </c>
      <c r="AJ17" s="2952">
        <v>75757</v>
      </c>
      <c r="AK17" s="2952">
        <v>77889</v>
      </c>
      <c r="AL17" s="2682">
        <v>80248</v>
      </c>
      <c r="AM17" s="2677">
        <v>81680</v>
      </c>
      <c r="AN17" s="2677">
        <v>83136</v>
      </c>
      <c r="AO17" s="2677">
        <v>84333</v>
      </c>
      <c r="AP17" s="2677">
        <v>85524</v>
      </c>
      <c r="AQ17" s="2682">
        <v>86833</v>
      </c>
      <c r="AR17" s="2677">
        <v>89085</v>
      </c>
      <c r="AS17" s="2677">
        <v>90643</v>
      </c>
      <c r="AT17" s="2682">
        <v>91876</v>
      </c>
      <c r="AU17" s="2677">
        <v>92962</v>
      </c>
      <c r="AV17" s="2687">
        <v>93951</v>
      </c>
      <c r="AW17" s="2684">
        <v>94950</v>
      </c>
      <c r="AX17" s="2684">
        <v>95254</v>
      </c>
      <c r="AY17" s="2684">
        <v>96123</v>
      </c>
      <c r="AZ17" s="2684">
        <v>96712</v>
      </c>
      <c r="BA17" s="2684">
        <v>97233</v>
      </c>
      <c r="BB17" s="2677">
        <v>98043</v>
      </c>
      <c r="BC17" s="2677">
        <v>98448</v>
      </c>
      <c r="BD17" s="2685">
        <v>99104</v>
      </c>
      <c r="BE17" s="2031">
        <v>99534</v>
      </c>
      <c r="BF17" s="2402">
        <v>100268</v>
      </c>
      <c r="BG17" s="2031">
        <v>100639</v>
      </c>
      <c r="BH17" s="2031">
        <v>101149</v>
      </c>
      <c r="BI17" s="2031">
        <v>101561</v>
      </c>
      <c r="BJ17" s="2031">
        <v>101996</v>
      </c>
      <c r="BK17" s="2031">
        <f>BY17</f>
        <v>102030</v>
      </c>
      <c r="BL17" s="2676">
        <f t="shared" si="10"/>
        <v>3282</v>
      </c>
      <c r="BM17" s="3015">
        <f t="shared" si="11"/>
        <v>3035</v>
      </c>
      <c r="BN17" s="2686">
        <f t="shared" si="12"/>
        <v>405</v>
      </c>
      <c r="BO17" s="2676">
        <f t="shared" si="13"/>
        <v>656</v>
      </c>
      <c r="BP17" s="2676">
        <f t="shared" si="14"/>
        <v>430</v>
      </c>
      <c r="BQ17" s="2676">
        <f t="shared" si="15"/>
        <v>734</v>
      </c>
      <c r="BR17" s="3005">
        <f t="shared" si="16"/>
        <v>371</v>
      </c>
      <c r="BS17" s="2676">
        <f t="shared" si="7"/>
        <v>510</v>
      </c>
      <c r="BT17" s="2676">
        <f t="shared" si="3"/>
        <v>881</v>
      </c>
      <c r="BU17" s="3006">
        <f t="shared" si="8"/>
        <v>469</v>
      </c>
      <c r="BV17" s="3290">
        <f t="shared" si="9"/>
        <v>34</v>
      </c>
      <c r="BX17" s="2972" t="s">
        <v>77</v>
      </c>
      <c r="BY17" s="2982">
        <v>102030</v>
      </c>
    </row>
    <row r="18" spans="1:77" s="4" customFormat="1" ht="20.25" customHeight="1">
      <c r="A18" s="11"/>
      <c r="B18" s="2222" t="s">
        <v>14</v>
      </c>
      <c r="C18" s="2677">
        <f>SUM(C19:C21)</f>
        <v>244872</v>
      </c>
      <c r="D18" s="2677">
        <f t="shared" ref="D18:BK18" si="17">SUM(D19:D21)</f>
        <v>249676</v>
      </c>
      <c r="E18" s="2677">
        <f t="shared" si="17"/>
        <v>253733</v>
      </c>
      <c r="F18" s="2677">
        <f t="shared" si="17"/>
        <v>259412</v>
      </c>
      <c r="G18" s="2677">
        <f t="shared" si="17"/>
        <v>281782</v>
      </c>
      <c r="H18" s="2677">
        <f t="shared" si="17"/>
        <v>291009</v>
      </c>
      <c r="I18" s="2677">
        <f t="shared" si="17"/>
        <v>295807</v>
      </c>
      <c r="J18" s="2677">
        <f t="shared" si="17"/>
        <v>300129</v>
      </c>
      <c r="K18" s="2677">
        <f t="shared" si="17"/>
        <v>309395</v>
      </c>
      <c r="L18" s="2677">
        <f t="shared" si="17"/>
        <v>313320</v>
      </c>
      <c r="M18" s="2677">
        <f t="shared" si="17"/>
        <v>318897</v>
      </c>
      <c r="N18" s="2677">
        <f t="shared" si="17"/>
        <v>324967</v>
      </c>
      <c r="O18" s="2677">
        <f t="shared" si="17"/>
        <v>331105</v>
      </c>
      <c r="P18" s="2677">
        <f t="shared" si="17"/>
        <v>336258</v>
      </c>
      <c r="Q18" s="2677">
        <f t="shared" si="17"/>
        <v>343152</v>
      </c>
      <c r="R18" s="2677">
        <f t="shared" si="17"/>
        <v>349216</v>
      </c>
      <c r="S18" s="2677">
        <f t="shared" si="17"/>
        <v>348381</v>
      </c>
      <c r="T18" s="2677">
        <f t="shared" si="17"/>
        <v>350890</v>
      </c>
      <c r="U18" s="2677">
        <f t="shared" si="17"/>
        <v>353604</v>
      </c>
      <c r="V18" s="2677">
        <f t="shared" si="17"/>
        <v>355879</v>
      </c>
      <c r="W18" s="2677">
        <f t="shared" si="17"/>
        <v>357545</v>
      </c>
      <c r="X18" s="2677">
        <f t="shared" si="17"/>
        <v>361458</v>
      </c>
      <c r="Y18" s="2677">
        <f t="shared" si="17"/>
        <v>364600</v>
      </c>
      <c r="Z18" s="2677">
        <f t="shared" si="17"/>
        <v>367479</v>
      </c>
      <c r="AA18" s="2677">
        <f t="shared" si="17"/>
        <v>372489</v>
      </c>
      <c r="AB18" s="2677">
        <f t="shared" si="17"/>
        <v>376224</v>
      </c>
      <c r="AC18" s="2677">
        <f t="shared" si="17"/>
        <v>380596</v>
      </c>
      <c r="AD18" s="2677">
        <f t="shared" si="17"/>
        <v>384755</v>
      </c>
      <c r="AE18" s="2677">
        <f t="shared" si="17"/>
        <v>388229</v>
      </c>
      <c r="AF18" s="2677">
        <f t="shared" si="17"/>
        <v>390687</v>
      </c>
      <c r="AG18" s="2677">
        <f t="shared" si="17"/>
        <v>370859</v>
      </c>
      <c r="AH18" s="2677">
        <f t="shared" si="17"/>
        <v>376527</v>
      </c>
      <c r="AI18" s="2677">
        <f t="shared" si="17"/>
        <v>386188</v>
      </c>
      <c r="AJ18" s="2677">
        <f t="shared" si="17"/>
        <v>397950</v>
      </c>
      <c r="AK18" s="2677">
        <f t="shared" si="17"/>
        <v>396721</v>
      </c>
      <c r="AL18" s="2677">
        <f t="shared" si="17"/>
        <v>403187</v>
      </c>
      <c r="AM18" s="2677">
        <f t="shared" si="17"/>
        <v>409372</v>
      </c>
      <c r="AN18" s="2677">
        <f t="shared" si="17"/>
        <v>414685</v>
      </c>
      <c r="AO18" s="2677">
        <f t="shared" si="17"/>
        <v>420047</v>
      </c>
      <c r="AP18" s="2677">
        <f t="shared" si="17"/>
        <v>423909</v>
      </c>
      <c r="AQ18" s="2677">
        <f t="shared" si="17"/>
        <v>431537</v>
      </c>
      <c r="AR18" s="2677">
        <f t="shared" si="17"/>
        <v>428841</v>
      </c>
      <c r="AS18" s="2677">
        <f t="shared" si="17"/>
        <v>436038</v>
      </c>
      <c r="AT18" s="2677">
        <f t="shared" si="17"/>
        <v>441563</v>
      </c>
      <c r="AU18" s="2677">
        <f t="shared" si="17"/>
        <v>447213</v>
      </c>
      <c r="AV18" s="2677">
        <f t="shared" si="17"/>
        <v>452794</v>
      </c>
      <c r="AW18" s="2677">
        <f t="shared" si="17"/>
        <v>454419</v>
      </c>
      <c r="AX18" s="2677">
        <f t="shared" si="17"/>
        <v>455604</v>
      </c>
      <c r="AY18" s="2677">
        <f t="shared" si="17"/>
        <v>458688</v>
      </c>
      <c r="AZ18" s="2677">
        <f t="shared" si="17"/>
        <v>460972</v>
      </c>
      <c r="BA18" s="2677">
        <f t="shared" si="17"/>
        <v>463279</v>
      </c>
      <c r="BB18" s="2677">
        <f t="shared" si="17"/>
        <v>466529</v>
      </c>
      <c r="BC18" s="2677">
        <f t="shared" si="17"/>
        <v>469431</v>
      </c>
      <c r="BD18" s="2677">
        <f t="shared" si="17"/>
        <v>472763</v>
      </c>
      <c r="BE18" s="2677">
        <f t="shared" si="17"/>
        <v>476318</v>
      </c>
      <c r="BF18" s="2677">
        <f t="shared" si="17"/>
        <v>479577</v>
      </c>
      <c r="BG18" s="2677">
        <f t="shared" si="17"/>
        <v>482126</v>
      </c>
      <c r="BH18" s="2677">
        <f t="shared" si="17"/>
        <v>485609</v>
      </c>
      <c r="BI18" s="2677">
        <f t="shared" si="17"/>
        <v>489017</v>
      </c>
      <c r="BJ18" s="2677">
        <f t="shared" si="17"/>
        <v>493037</v>
      </c>
      <c r="BK18" s="2677">
        <f t="shared" si="17"/>
        <v>493467</v>
      </c>
      <c r="BL18" s="2317">
        <f t="shared" ref="BL18:BQ18" si="18">SUM(BL19:BL21)</f>
        <v>10485</v>
      </c>
      <c r="BM18" s="3014">
        <f t="shared" si="18"/>
        <v>16298</v>
      </c>
      <c r="BN18" s="2406">
        <f t="shared" si="18"/>
        <v>2902</v>
      </c>
      <c r="BO18" s="2406">
        <f t="shared" si="18"/>
        <v>3332</v>
      </c>
      <c r="BP18" s="2406">
        <f t="shared" si="18"/>
        <v>3555</v>
      </c>
      <c r="BQ18" s="2406">
        <f t="shared" si="18"/>
        <v>3259</v>
      </c>
      <c r="BR18" s="3007">
        <f t="shared" ref="BR18" si="19">SUM(BR19:BR21)</f>
        <v>2549</v>
      </c>
      <c r="BS18" s="2676">
        <f t="shared" si="7"/>
        <v>3483</v>
      </c>
      <c r="BT18" s="2676">
        <f t="shared" si="3"/>
        <v>7858</v>
      </c>
      <c r="BU18" s="3006">
        <f t="shared" si="8"/>
        <v>4450</v>
      </c>
      <c r="BV18" s="3290">
        <f t="shared" si="9"/>
        <v>430</v>
      </c>
      <c r="BX18" s="2971" t="s">
        <v>416</v>
      </c>
      <c r="BY18" s="2982">
        <v>231626</v>
      </c>
    </row>
    <row r="19" spans="1:77" s="2678" customFormat="1" ht="12.75" customHeight="1">
      <c r="A19" s="2679">
        <v>202</v>
      </c>
      <c r="B19" s="2680" t="s">
        <v>15</v>
      </c>
      <c r="C19" s="2677">
        <v>135938</v>
      </c>
      <c r="D19" s="2681">
        <v>135832</v>
      </c>
      <c r="E19" s="2681">
        <v>137749</v>
      </c>
      <c r="F19" s="2681">
        <v>139093</v>
      </c>
      <c r="G19" s="2681">
        <v>156809</v>
      </c>
      <c r="H19" s="2677">
        <v>162027</v>
      </c>
      <c r="I19" s="2681">
        <v>163571</v>
      </c>
      <c r="J19" s="2681">
        <v>164563</v>
      </c>
      <c r="K19" s="2681">
        <v>166270</v>
      </c>
      <c r="L19" s="2681">
        <v>169205</v>
      </c>
      <c r="M19" s="2677">
        <v>170999</v>
      </c>
      <c r="N19" s="2681">
        <v>173143</v>
      </c>
      <c r="O19" s="2681">
        <v>174516</v>
      </c>
      <c r="P19" s="2681">
        <v>175740</v>
      </c>
      <c r="Q19" s="2681">
        <v>176720</v>
      </c>
      <c r="R19" s="2677">
        <v>178151</v>
      </c>
      <c r="S19" s="2681">
        <v>176907</v>
      </c>
      <c r="T19" s="2681">
        <v>177054</v>
      </c>
      <c r="U19" s="2681">
        <v>177658</v>
      </c>
      <c r="V19" s="2681">
        <v>177884</v>
      </c>
      <c r="W19" s="2677">
        <v>177817</v>
      </c>
      <c r="X19" s="2681">
        <v>179893</v>
      </c>
      <c r="Y19" s="2681">
        <v>180681</v>
      </c>
      <c r="Z19" s="2681">
        <v>182340</v>
      </c>
      <c r="AA19" s="2681">
        <v>184218</v>
      </c>
      <c r="AB19" s="2677">
        <v>185819</v>
      </c>
      <c r="AC19" s="2677">
        <v>188309</v>
      </c>
      <c r="AD19" s="2677">
        <v>190439</v>
      </c>
      <c r="AE19" s="2677">
        <v>192340</v>
      </c>
      <c r="AF19" s="2677">
        <v>193216</v>
      </c>
      <c r="AG19" s="2677">
        <v>191407</v>
      </c>
      <c r="AH19" s="2677">
        <v>193861</v>
      </c>
      <c r="AI19" s="2677">
        <v>196726</v>
      </c>
      <c r="AJ19" s="2677">
        <v>199544</v>
      </c>
      <c r="AK19" s="2677">
        <v>190996</v>
      </c>
      <c r="AL19" s="2682">
        <v>190894</v>
      </c>
      <c r="AM19" s="2677">
        <v>192145</v>
      </c>
      <c r="AN19" s="2677">
        <v>193527</v>
      </c>
      <c r="AO19" s="2677">
        <v>195530</v>
      </c>
      <c r="AP19" s="2677">
        <v>197101</v>
      </c>
      <c r="AQ19" s="2682">
        <v>198095</v>
      </c>
      <c r="AR19" s="2677">
        <v>199067</v>
      </c>
      <c r="AS19" s="2677">
        <v>201804</v>
      </c>
      <c r="AT19" s="2682">
        <v>204079</v>
      </c>
      <c r="AU19" s="2677">
        <v>207205</v>
      </c>
      <c r="AV19" s="2683">
        <v>207999</v>
      </c>
      <c r="AW19" s="2684">
        <v>209578</v>
      </c>
      <c r="AX19" s="2684">
        <v>209665</v>
      </c>
      <c r="AY19" s="2684">
        <v>210257</v>
      </c>
      <c r="AZ19" s="2684">
        <v>210215</v>
      </c>
      <c r="BA19" s="2684">
        <v>210433</v>
      </c>
      <c r="BB19" s="2677">
        <v>212426</v>
      </c>
      <c r="BC19" s="2677">
        <v>214202</v>
      </c>
      <c r="BD19" s="2685">
        <v>216610</v>
      </c>
      <c r="BE19" s="2031">
        <v>219210</v>
      </c>
      <c r="BF19" s="2402">
        <v>221404</v>
      </c>
      <c r="BG19" s="2031">
        <v>222519</v>
      </c>
      <c r="BH19" s="2031">
        <v>223707</v>
      </c>
      <c r="BI19" s="2031">
        <v>225616</v>
      </c>
      <c r="BJ19" s="2031">
        <v>228124</v>
      </c>
      <c r="BK19" s="2031">
        <f>BY19</f>
        <v>228442</v>
      </c>
      <c r="BL19" s="2676">
        <f t="shared" si="10"/>
        <v>2434</v>
      </c>
      <c r="BM19" s="3015">
        <f t="shared" si="11"/>
        <v>10971</v>
      </c>
      <c r="BN19" s="2686">
        <f t="shared" si="12"/>
        <v>1776</v>
      </c>
      <c r="BO19" s="2676">
        <f t="shared" ref="BO19:BR21" si="20">BD19-BC19</f>
        <v>2408</v>
      </c>
      <c r="BP19" s="2676">
        <f t="shared" si="20"/>
        <v>2600</v>
      </c>
      <c r="BQ19" s="2676">
        <f t="shared" si="20"/>
        <v>2194</v>
      </c>
      <c r="BR19" s="3005">
        <f t="shared" si="20"/>
        <v>1115</v>
      </c>
      <c r="BS19" s="2676">
        <f t="shared" si="7"/>
        <v>1188</v>
      </c>
      <c r="BT19" s="2676">
        <f t="shared" si="3"/>
        <v>4735</v>
      </c>
      <c r="BU19" s="3006">
        <f t="shared" si="8"/>
        <v>2826</v>
      </c>
      <c r="BV19" s="3290">
        <f t="shared" si="9"/>
        <v>318</v>
      </c>
      <c r="BX19" s="2971" t="s">
        <v>15</v>
      </c>
      <c r="BY19" s="2982">
        <v>228442</v>
      </c>
    </row>
    <row r="20" spans="1:77" s="2678" customFormat="1" ht="12.75" customHeight="1">
      <c r="A20" s="2679">
        <v>204</v>
      </c>
      <c r="B20" s="2680" t="s">
        <v>16</v>
      </c>
      <c r="C20" s="2677">
        <v>91888</v>
      </c>
      <c r="D20" s="2681">
        <v>96636</v>
      </c>
      <c r="E20" s="2681">
        <v>98240</v>
      </c>
      <c r="F20" s="2681">
        <v>101689</v>
      </c>
      <c r="G20" s="2681">
        <v>105011</v>
      </c>
      <c r="H20" s="2677">
        <v>108292</v>
      </c>
      <c r="I20" s="2681">
        <v>110853</v>
      </c>
      <c r="J20" s="2681">
        <v>113421</v>
      </c>
      <c r="K20" s="2681">
        <v>120314</v>
      </c>
      <c r="L20" s="2681">
        <v>120914</v>
      </c>
      <c r="M20" s="2677">
        <v>124069</v>
      </c>
      <c r="N20" s="2681">
        <v>127815</v>
      </c>
      <c r="O20" s="2681">
        <v>131493</v>
      </c>
      <c r="P20" s="2681">
        <v>134842</v>
      </c>
      <c r="Q20" s="2681">
        <v>138775</v>
      </c>
      <c r="R20" s="2677">
        <v>142451</v>
      </c>
      <c r="S20" s="2681">
        <v>142515</v>
      </c>
      <c r="T20" s="2681">
        <v>144633</v>
      </c>
      <c r="U20" s="2681">
        <v>146003</v>
      </c>
      <c r="V20" s="2681">
        <v>147678</v>
      </c>
      <c r="W20" s="2677">
        <v>148985</v>
      </c>
      <c r="X20" s="2681">
        <v>150634</v>
      </c>
      <c r="Y20" s="2681">
        <v>152290</v>
      </c>
      <c r="Z20" s="2681">
        <v>153200</v>
      </c>
      <c r="AA20" s="2681">
        <v>156180</v>
      </c>
      <c r="AB20" s="2677">
        <v>157978</v>
      </c>
      <c r="AC20" s="2677">
        <v>159361</v>
      </c>
      <c r="AD20" s="2677">
        <v>160935</v>
      </c>
      <c r="AE20" s="2677">
        <v>162246</v>
      </c>
      <c r="AF20" s="2677">
        <v>163776</v>
      </c>
      <c r="AG20" s="2677">
        <v>150382</v>
      </c>
      <c r="AH20" s="2677">
        <v>153208</v>
      </c>
      <c r="AI20" s="2677">
        <v>159175</v>
      </c>
      <c r="AJ20" s="2677">
        <v>166608</v>
      </c>
      <c r="AK20" s="2677">
        <v>172544</v>
      </c>
      <c r="AL20" s="2682">
        <v>178084</v>
      </c>
      <c r="AM20" s="2677">
        <v>182302</v>
      </c>
      <c r="AN20" s="2677">
        <v>185174</v>
      </c>
      <c r="AO20" s="2677">
        <v>187682</v>
      </c>
      <c r="AP20" s="2677">
        <v>189590</v>
      </c>
      <c r="AQ20" s="2682">
        <v>195013</v>
      </c>
      <c r="AR20" s="2677">
        <v>191907</v>
      </c>
      <c r="AS20" s="2677">
        <v>195742</v>
      </c>
      <c r="AT20" s="2682">
        <v>198528</v>
      </c>
      <c r="AU20" s="2677">
        <v>200612</v>
      </c>
      <c r="AV20" s="2687">
        <v>204761</v>
      </c>
      <c r="AW20" s="2684">
        <v>204486</v>
      </c>
      <c r="AX20" s="2684">
        <v>205415</v>
      </c>
      <c r="AY20" s="2684">
        <v>207420</v>
      </c>
      <c r="AZ20" s="2684">
        <v>209302</v>
      </c>
      <c r="BA20" s="2684">
        <v>210965</v>
      </c>
      <c r="BB20" s="2677">
        <v>212196</v>
      </c>
      <c r="BC20" s="2677">
        <v>213021</v>
      </c>
      <c r="BD20" s="2685">
        <v>213795</v>
      </c>
      <c r="BE20" s="2031">
        <v>214714</v>
      </c>
      <c r="BF20" s="2402">
        <v>215651</v>
      </c>
      <c r="BG20" s="2031">
        <v>217006</v>
      </c>
      <c r="BH20" s="2031">
        <v>218967</v>
      </c>
      <c r="BI20" s="2031">
        <v>220384</v>
      </c>
      <c r="BJ20" s="2031">
        <v>221991</v>
      </c>
      <c r="BK20" s="2031">
        <f>BY21</f>
        <v>222061</v>
      </c>
      <c r="BL20" s="2676">
        <f t="shared" si="10"/>
        <v>6204</v>
      </c>
      <c r="BM20" s="3015">
        <f t="shared" si="11"/>
        <v>4686</v>
      </c>
      <c r="BN20" s="2686">
        <f t="shared" si="12"/>
        <v>825</v>
      </c>
      <c r="BO20" s="2676">
        <f t="shared" si="20"/>
        <v>774</v>
      </c>
      <c r="BP20" s="2676">
        <f t="shared" si="20"/>
        <v>919</v>
      </c>
      <c r="BQ20" s="2676">
        <f t="shared" si="20"/>
        <v>937</v>
      </c>
      <c r="BR20" s="3005">
        <f t="shared" si="20"/>
        <v>1355</v>
      </c>
      <c r="BS20" s="2676">
        <f t="shared" si="7"/>
        <v>1961</v>
      </c>
      <c r="BT20" s="2676">
        <f t="shared" si="3"/>
        <v>3094</v>
      </c>
      <c r="BU20" s="3006">
        <f t="shared" si="8"/>
        <v>1677</v>
      </c>
      <c r="BV20" s="3290">
        <f t="shared" si="9"/>
        <v>70</v>
      </c>
      <c r="BX20" s="2971" t="s">
        <v>24</v>
      </c>
      <c r="BY20" s="2982">
        <v>138735</v>
      </c>
    </row>
    <row r="21" spans="1:77" s="2678" customFormat="1" ht="12.75" customHeight="1">
      <c r="A21" s="2679">
        <v>206</v>
      </c>
      <c r="B21" s="2680" t="s">
        <v>17</v>
      </c>
      <c r="C21" s="2677">
        <v>17046</v>
      </c>
      <c r="D21" s="2681">
        <v>17208</v>
      </c>
      <c r="E21" s="2681">
        <v>17744</v>
      </c>
      <c r="F21" s="2681">
        <v>18630</v>
      </c>
      <c r="G21" s="2681">
        <v>19962</v>
      </c>
      <c r="H21" s="2677">
        <v>20690</v>
      </c>
      <c r="I21" s="2681">
        <v>21383</v>
      </c>
      <c r="J21" s="2681">
        <v>22145</v>
      </c>
      <c r="K21" s="2963">
        <v>22811</v>
      </c>
      <c r="L21" s="2681">
        <v>23201</v>
      </c>
      <c r="M21" s="2677">
        <v>23829</v>
      </c>
      <c r="N21" s="2681">
        <v>24009</v>
      </c>
      <c r="O21" s="2681">
        <v>25096</v>
      </c>
      <c r="P21" s="2681">
        <v>25676</v>
      </c>
      <c r="Q21" s="2681">
        <v>27657</v>
      </c>
      <c r="R21" s="2677">
        <v>28614</v>
      </c>
      <c r="S21" s="2681">
        <v>28959</v>
      </c>
      <c r="T21" s="2681">
        <v>29203</v>
      </c>
      <c r="U21" s="2681">
        <v>29943</v>
      </c>
      <c r="V21" s="2681">
        <v>30317</v>
      </c>
      <c r="W21" s="2677">
        <v>30743</v>
      </c>
      <c r="X21" s="2681">
        <v>30931</v>
      </c>
      <c r="Y21" s="2681">
        <v>31629</v>
      </c>
      <c r="Z21" s="2681">
        <v>31939</v>
      </c>
      <c r="AA21" s="2681">
        <v>32091</v>
      </c>
      <c r="AB21" s="2677">
        <v>32427</v>
      </c>
      <c r="AC21" s="2677">
        <v>32926</v>
      </c>
      <c r="AD21" s="2677">
        <v>33381</v>
      </c>
      <c r="AE21" s="2677">
        <v>33643</v>
      </c>
      <c r="AF21" s="2677">
        <v>33695</v>
      </c>
      <c r="AG21" s="2677">
        <v>29070</v>
      </c>
      <c r="AH21" s="2677">
        <v>29458</v>
      </c>
      <c r="AI21" s="2677">
        <v>30287</v>
      </c>
      <c r="AJ21" s="2677">
        <v>31798</v>
      </c>
      <c r="AK21" s="2677">
        <v>33181</v>
      </c>
      <c r="AL21" s="2682">
        <v>34209</v>
      </c>
      <c r="AM21" s="2677">
        <v>34925</v>
      </c>
      <c r="AN21" s="2677">
        <v>35984</v>
      </c>
      <c r="AO21" s="2677">
        <v>36835</v>
      </c>
      <c r="AP21" s="2677">
        <v>37218</v>
      </c>
      <c r="AQ21" s="2682">
        <v>38429</v>
      </c>
      <c r="AR21" s="2677">
        <v>37867</v>
      </c>
      <c r="AS21" s="2677">
        <v>38492</v>
      </c>
      <c r="AT21" s="2682">
        <v>38956</v>
      </c>
      <c r="AU21" s="2677">
        <v>39396</v>
      </c>
      <c r="AV21" s="2687">
        <v>40034</v>
      </c>
      <c r="AW21" s="2684">
        <v>40355</v>
      </c>
      <c r="AX21" s="2684">
        <v>40524</v>
      </c>
      <c r="AY21" s="2684">
        <v>41011</v>
      </c>
      <c r="AZ21" s="2684">
        <v>41455</v>
      </c>
      <c r="BA21" s="2684">
        <v>41881</v>
      </c>
      <c r="BB21" s="2677">
        <v>41907</v>
      </c>
      <c r="BC21" s="2677">
        <v>42208</v>
      </c>
      <c r="BD21" s="2685">
        <v>42358</v>
      </c>
      <c r="BE21" s="2031">
        <v>42394</v>
      </c>
      <c r="BF21" s="2402">
        <v>42522</v>
      </c>
      <c r="BG21" s="2031">
        <v>42601</v>
      </c>
      <c r="BH21" s="2031">
        <v>42935</v>
      </c>
      <c r="BI21" s="2031">
        <v>43017</v>
      </c>
      <c r="BJ21" s="2031">
        <v>42922</v>
      </c>
      <c r="BK21" s="2031">
        <f>BY23</f>
        <v>42964</v>
      </c>
      <c r="BL21" s="2676">
        <f t="shared" si="10"/>
        <v>1847</v>
      </c>
      <c r="BM21" s="3015">
        <f t="shared" si="11"/>
        <v>641</v>
      </c>
      <c r="BN21" s="2686">
        <f t="shared" si="12"/>
        <v>301</v>
      </c>
      <c r="BO21" s="2676">
        <f t="shared" si="20"/>
        <v>150</v>
      </c>
      <c r="BP21" s="2676">
        <f t="shared" si="20"/>
        <v>36</v>
      </c>
      <c r="BQ21" s="2676">
        <f t="shared" si="20"/>
        <v>128</v>
      </c>
      <c r="BR21" s="3005">
        <f t="shared" si="20"/>
        <v>79</v>
      </c>
      <c r="BS21" s="2676">
        <f t="shared" si="7"/>
        <v>334</v>
      </c>
      <c r="BT21" s="2676">
        <f t="shared" si="3"/>
        <v>29</v>
      </c>
      <c r="BU21" s="3006">
        <f t="shared" si="8"/>
        <v>-53</v>
      </c>
      <c r="BV21" s="3290">
        <f t="shared" si="9"/>
        <v>42</v>
      </c>
      <c r="BX21" s="2971" t="s">
        <v>16</v>
      </c>
      <c r="BY21" s="2982">
        <v>222061</v>
      </c>
    </row>
    <row r="22" spans="1:77" s="4" customFormat="1" ht="20.25" customHeight="1">
      <c r="A22" s="11"/>
      <c r="B22" s="2222" t="s">
        <v>18</v>
      </c>
      <c r="C22" s="2677">
        <f>SUM(C23:C27)</f>
        <v>78492</v>
      </c>
      <c r="D22" s="2677">
        <f t="shared" ref="D22:BK22" si="21">SUM(D23:D27)</f>
        <v>83364</v>
      </c>
      <c r="E22" s="2677">
        <f t="shared" si="21"/>
        <v>88421</v>
      </c>
      <c r="F22" s="2677">
        <f t="shared" si="21"/>
        <v>92913</v>
      </c>
      <c r="G22" s="2677">
        <f t="shared" si="21"/>
        <v>103658</v>
      </c>
      <c r="H22" s="2677">
        <f t="shared" si="21"/>
        <v>109949</v>
      </c>
      <c r="I22" s="2677">
        <f t="shared" si="21"/>
        <v>115957</v>
      </c>
      <c r="J22" s="2677">
        <f t="shared" si="21"/>
        <v>122288</v>
      </c>
      <c r="K22" s="2677">
        <f t="shared" si="21"/>
        <v>128288</v>
      </c>
      <c r="L22" s="2677">
        <f t="shared" si="21"/>
        <v>133147</v>
      </c>
      <c r="M22" s="2677">
        <f t="shared" si="21"/>
        <v>138948</v>
      </c>
      <c r="N22" s="2677">
        <f t="shared" si="21"/>
        <v>144488</v>
      </c>
      <c r="O22" s="2677">
        <f t="shared" si="21"/>
        <v>149626</v>
      </c>
      <c r="P22" s="2677">
        <f t="shared" si="21"/>
        <v>154745</v>
      </c>
      <c r="Q22" s="2677">
        <f t="shared" si="21"/>
        <v>159510</v>
      </c>
      <c r="R22" s="2677">
        <f t="shared" si="21"/>
        <v>164649</v>
      </c>
      <c r="S22" s="2677">
        <f t="shared" si="21"/>
        <v>167011</v>
      </c>
      <c r="T22" s="2677">
        <f t="shared" si="21"/>
        <v>168944</v>
      </c>
      <c r="U22" s="2677">
        <f t="shared" si="21"/>
        <v>171772</v>
      </c>
      <c r="V22" s="2677">
        <f t="shared" si="21"/>
        <v>174223</v>
      </c>
      <c r="W22" s="2677">
        <f t="shared" si="21"/>
        <v>176619</v>
      </c>
      <c r="X22" s="2677">
        <f t="shared" si="21"/>
        <v>180101</v>
      </c>
      <c r="Y22" s="2677">
        <f t="shared" si="21"/>
        <v>184150</v>
      </c>
      <c r="Z22" s="2677">
        <f t="shared" si="21"/>
        <v>188873</v>
      </c>
      <c r="AA22" s="2677">
        <f t="shared" si="21"/>
        <v>194341</v>
      </c>
      <c r="AB22" s="2677">
        <f t="shared" si="21"/>
        <v>198771</v>
      </c>
      <c r="AC22" s="2677">
        <f t="shared" si="21"/>
        <v>203997</v>
      </c>
      <c r="AD22" s="2677">
        <f t="shared" si="21"/>
        <v>209358</v>
      </c>
      <c r="AE22" s="2677">
        <f t="shared" si="21"/>
        <v>214666</v>
      </c>
      <c r="AF22" s="2677">
        <f t="shared" si="21"/>
        <v>220892</v>
      </c>
      <c r="AG22" s="2677">
        <f t="shared" si="21"/>
        <v>222566</v>
      </c>
      <c r="AH22" s="2677">
        <f t="shared" si="21"/>
        <v>229447</v>
      </c>
      <c r="AI22" s="2677">
        <f t="shared" si="21"/>
        <v>235751</v>
      </c>
      <c r="AJ22" s="2677">
        <f t="shared" si="21"/>
        <v>242341</v>
      </c>
      <c r="AK22" s="2677">
        <f t="shared" si="21"/>
        <v>242767</v>
      </c>
      <c r="AL22" s="2677">
        <f t="shared" si="21"/>
        <v>247817</v>
      </c>
      <c r="AM22" s="2677">
        <f t="shared" si="21"/>
        <v>251346</v>
      </c>
      <c r="AN22" s="2677">
        <f t="shared" si="21"/>
        <v>254517</v>
      </c>
      <c r="AO22" s="2677">
        <f t="shared" si="21"/>
        <v>257547</v>
      </c>
      <c r="AP22" s="2677">
        <f t="shared" si="21"/>
        <v>260203</v>
      </c>
      <c r="AQ22" s="2677">
        <f t="shared" si="21"/>
        <v>268399</v>
      </c>
      <c r="AR22" s="2677">
        <f t="shared" si="21"/>
        <v>263544</v>
      </c>
      <c r="AS22" s="2677">
        <f t="shared" si="21"/>
        <v>267697</v>
      </c>
      <c r="AT22" s="2677">
        <f t="shared" si="21"/>
        <v>272135</v>
      </c>
      <c r="AU22" s="2677">
        <f t="shared" si="21"/>
        <v>276819</v>
      </c>
      <c r="AV22" s="2677">
        <f t="shared" si="21"/>
        <v>280180</v>
      </c>
      <c r="AW22" s="2677">
        <f t="shared" si="21"/>
        <v>283010</v>
      </c>
      <c r="AX22" s="2677">
        <f t="shared" si="21"/>
        <v>283553</v>
      </c>
      <c r="AY22" s="2677">
        <f t="shared" si="21"/>
        <v>285003</v>
      </c>
      <c r="AZ22" s="2677">
        <f t="shared" si="21"/>
        <v>286094</v>
      </c>
      <c r="BA22" s="2677">
        <f t="shared" si="21"/>
        <v>287568</v>
      </c>
      <c r="BB22" s="2677">
        <f t="shared" si="21"/>
        <v>289241</v>
      </c>
      <c r="BC22" s="2677">
        <f t="shared" si="21"/>
        <v>290552</v>
      </c>
      <c r="BD22" s="2677">
        <f t="shared" si="21"/>
        <v>291707</v>
      </c>
      <c r="BE22" s="2677">
        <f t="shared" si="21"/>
        <v>293252</v>
      </c>
      <c r="BF22" s="2677">
        <f t="shared" si="21"/>
        <v>294673</v>
      </c>
      <c r="BG22" s="2677">
        <f t="shared" si="21"/>
        <v>296167</v>
      </c>
      <c r="BH22" s="2677">
        <f t="shared" si="21"/>
        <v>298018</v>
      </c>
      <c r="BI22" s="2677">
        <f t="shared" si="21"/>
        <v>299025</v>
      </c>
      <c r="BJ22" s="2677">
        <f t="shared" si="21"/>
        <v>300399</v>
      </c>
      <c r="BK22" s="2677">
        <f t="shared" si="21"/>
        <v>300471</v>
      </c>
      <c r="BL22" s="2317">
        <f t="shared" ref="BL22:BQ22" si="22">SUM(BL23:BL27)</f>
        <v>7388</v>
      </c>
      <c r="BM22" s="3014">
        <f t="shared" si="22"/>
        <v>7105</v>
      </c>
      <c r="BN22" s="2406">
        <f t="shared" si="22"/>
        <v>1311</v>
      </c>
      <c r="BO22" s="2406">
        <f t="shared" si="22"/>
        <v>1155</v>
      </c>
      <c r="BP22" s="2406">
        <f t="shared" si="22"/>
        <v>1545</v>
      </c>
      <c r="BQ22" s="2406">
        <f t="shared" si="22"/>
        <v>1421</v>
      </c>
      <c r="BR22" s="3007">
        <f t="shared" ref="BR22" si="23">SUM(BR23:BR27)</f>
        <v>1494</v>
      </c>
      <c r="BS22" s="2676">
        <f t="shared" si="7"/>
        <v>1851</v>
      </c>
      <c r="BT22" s="2676">
        <f t="shared" si="3"/>
        <v>2453</v>
      </c>
      <c r="BU22" s="3006">
        <f t="shared" si="8"/>
        <v>1446</v>
      </c>
      <c r="BV22" s="3290">
        <f t="shared" si="9"/>
        <v>72</v>
      </c>
      <c r="BX22" s="2971" t="s">
        <v>78</v>
      </c>
      <c r="BY22" s="2982">
        <v>18108</v>
      </c>
    </row>
    <row r="23" spans="1:77" ht="12.75" customHeight="1">
      <c r="A23" s="2219">
        <v>207</v>
      </c>
      <c r="B23" s="2223" t="s">
        <v>19</v>
      </c>
      <c r="C23" s="2677">
        <v>30342</v>
      </c>
      <c r="D23" s="2681">
        <v>34199</v>
      </c>
      <c r="E23" s="2681">
        <v>35503</v>
      </c>
      <c r="F23" s="2681">
        <v>36752</v>
      </c>
      <c r="G23" s="2681">
        <v>38967</v>
      </c>
      <c r="H23" s="2677">
        <v>41123</v>
      </c>
      <c r="I23" s="2681">
        <v>43212</v>
      </c>
      <c r="J23" s="2681">
        <v>45156</v>
      </c>
      <c r="K23" s="2681">
        <v>46464</v>
      </c>
      <c r="L23" s="2681">
        <v>47330</v>
      </c>
      <c r="M23" s="2677">
        <v>48882</v>
      </c>
      <c r="N23" s="2681">
        <v>50900</v>
      </c>
      <c r="O23" s="2681">
        <v>52198</v>
      </c>
      <c r="P23" s="2681">
        <v>53530</v>
      </c>
      <c r="Q23" s="2681">
        <v>54559</v>
      </c>
      <c r="R23" s="2677">
        <v>55978</v>
      </c>
      <c r="S23" s="2681">
        <v>55860</v>
      </c>
      <c r="T23" s="2681">
        <v>56562</v>
      </c>
      <c r="U23" s="2681">
        <v>57440</v>
      </c>
      <c r="V23" s="2681">
        <v>58297</v>
      </c>
      <c r="W23" s="2677">
        <v>58877</v>
      </c>
      <c r="X23" s="2681">
        <v>59419</v>
      </c>
      <c r="Y23" s="2681">
        <v>60354</v>
      </c>
      <c r="Z23" s="2681">
        <v>61056</v>
      </c>
      <c r="AA23" s="2681">
        <v>61937</v>
      </c>
      <c r="AB23" s="2677">
        <v>62702</v>
      </c>
      <c r="AC23" s="2677">
        <v>63463</v>
      </c>
      <c r="AD23" s="2677">
        <v>64539</v>
      </c>
      <c r="AE23" s="2677">
        <v>65690</v>
      </c>
      <c r="AF23" s="2677">
        <v>66799</v>
      </c>
      <c r="AG23" s="2677">
        <v>66665</v>
      </c>
      <c r="AH23" s="2677">
        <v>68656</v>
      </c>
      <c r="AI23" s="2677">
        <v>70600</v>
      </c>
      <c r="AJ23" s="2677">
        <v>72821</v>
      </c>
      <c r="AK23" s="2677">
        <v>70010</v>
      </c>
      <c r="AL23" s="2682">
        <v>70846</v>
      </c>
      <c r="AM23" s="2677">
        <v>70990</v>
      </c>
      <c r="AN23" s="2677">
        <v>71359</v>
      </c>
      <c r="AO23" s="2677">
        <v>72024</v>
      </c>
      <c r="AP23" s="2677">
        <v>72556</v>
      </c>
      <c r="AQ23" s="2682">
        <v>74512</v>
      </c>
      <c r="AR23" s="2677">
        <v>73068</v>
      </c>
      <c r="AS23" s="2677">
        <v>73944</v>
      </c>
      <c r="AT23" s="2682">
        <v>75363</v>
      </c>
      <c r="AU23" s="2677">
        <v>76407</v>
      </c>
      <c r="AV23" s="2687">
        <v>77222</v>
      </c>
      <c r="AW23" s="2684">
        <v>78013</v>
      </c>
      <c r="AX23" s="2684">
        <v>77704</v>
      </c>
      <c r="AY23" s="2684">
        <v>78242</v>
      </c>
      <c r="AZ23" s="2684">
        <v>78575</v>
      </c>
      <c r="BA23" s="2684">
        <v>78903</v>
      </c>
      <c r="BB23" s="2677">
        <v>79630</v>
      </c>
      <c r="BC23" s="2677">
        <v>80147</v>
      </c>
      <c r="BD23" s="2685">
        <v>80920</v>
      </c>
      <c r="BE23" s="2031">
        <v>81766</v>
      </c>
      <c r="BF23" s="2402">
        <v>82481</v>
      </c>
      <c r="BG23" s="2031">
        <v>82966</v>
      </c>
      <c r="BH23" s="2031">
        <v>83582</v>
      </c>
      <c r="BI23" s="2031">
        <v>84031</v>
      </c>
      <c r="BJ23" s="2031">
        <v>84479</v>
      </c>
      <c r="BK23" s="2031">
        <f>BY24</f>
        <v>84534</v>
      </c>
      <c r="BL23" s="2676">
        <f t="shared" si="10"/>
        <v>1681</v>
      </c>
      <c r="BM23" s="3015">
        <f t="shared" si="11"/>
        <v>3578</v>
      </c>
      <c r="BN23" s="2686">
        <f t="shared" si="12"/>
        <v>517</v>
      </c>
      <c r="BO23" s="2676">
        <f t="shared" ref="BO23:BR27" si="24">BD23-BC23</f>
        <v>773</v>
      </c>
      <c r="BP23" s="2676">
        <f t="shared" si="24"/>
        <v>846</v>
      </c>
      <c r="BQ23" s="2676">
        <f t="shared" si="24"/>
        <v>715</v>
      </c>
      <c r="BR23" s="3005">
        <f t="shared" si="24"/>
        <v>485</v>
      </c>
      <c r="BS23" s="2676">
        <f t="shared" si="7"/>
        <v>616</v>
      </c>
      <c r="BT23" s="2676">
        <f t="shared" si="3"/>
        <v>952</v>
      </c>
      <c r="BU23" s="3006">
        <f t="shared" si="8"/>
        <v>503</v>
      </c>
      <c r="BV23" s="3290">
        <f t="shared" si="9"/>
        <v>55</v>
      </c>
      <c r="BX23" s="2971" t="s">
        <v>17</v>
      </c>
      <c r="BY23" s="2982">
        <v>42964</v>
      </c>
    </row>
    <row r="24" spans="1:77" ht="12.75" customHeight="1">
      <c r="A24" s="2219">
        <v>214</v>
      </c>
      <c r="B24" s="2223" t="s">
        <v>20</v>
      </c>
      <c r="C24" s="2677">
        <v>23438</v>
      </c>
      <c r="D24" s="2681">
        <v>24460</v>
      </c>
      <c r="E24" s="2681">
        <v>25877</v>
      </c>
      <c r="F24" s="2681">
        <v>27074</v>
      </c>
      <c r="G24" s="2681">
        <v>32990</v>
      </c>
      <c r="H24" s="2677">
        <v>35378</v>
      </c>
      <c r="I24" s="2681">
        <v>37759</v>
      </c>
      <c r="J24" s="2681">
        <v>40197</v>
      </c>
      <c r="K24" s="2681">
        <v>42623</v>
      </c>
      <c r="L24" s="2681">
        <v>44742</v>
      </c>
      <c r="M24" s="2677">
        <v>47083</v>
      </c>
      <c r="N24" s="2681">
        <v>48957</v>
      </c>
      <c r="O24" s="2681">
        <v>51440</v>
      </c>
      <c r="P24" s="2681">
        <v>53751</v>
      </c>
      <c r="Q24" s="2681">
        <v>56057</v>
      </c>
      <c r="R24" s="2677">
        <v>58300</v>
      </c>
      <c r="S24" s="2681">
        <v>59958</v>
      </c>
      <c r="T24" s="2681">
        <v>60326</v>
      </c>
      <c r="U24" s="2681">
        <v>60897</v>
      </c>
      <c r="V24" s="2681">
        <v>61728</v>
      </c>
      <c r="W24" s="2677">
        <v>62586</v>
      </c>
      <c r="X24" s="2681">
        <v>63930</v>
      </c>
      <c r="Y24" s="2681">
        <v>65107</v>
      </c>
      <c r="Z24" s="2681">
        <v>66073</v>
      </c>
      <c r="AA24" s="2681">
        <v>66855</v>
      </c>
      <c r="AB24" s="2677">
        <v>67922</v>
      </c>
      <c r="AC24" s="2677">
        <v>69432</v>
      </c>
      <c r="AD24" s="2677">
        <v>70477</v>
      </c>
      <c r="AE24" s="2677">
        <v>71558</v>
      </c>
      <c r="AF24" s="2677">
        <v>72797</v>
      </c>
      <c r="AG24" s="2677">
        <v>71363</v>
      </c>
      <c r="AH24" s="2677">
        <v>72839</v>
      </c>
      <c r="AI24" s="2677">
        <v>75084</v>
      </c>
      <c r="AJ24" s="2677">
        <v>77346</v>
      </c>
      <c r="AK24" s="2677">
        <v>77578</v>
      </c>
      <c r="AL24" s="2682">
        <v>79131</v>
      </c>
      <c r="AM24" s="2677">
        <v>80982</v>
      </c>
      <c r="AN24" s="2677">
        <v>82012</v>
      </c>
      <c r="AO24" s="2677">
        <v>83049</v>
      </c>
      <c r="AP24" s="2677">
        <v>83904</v>
      </c>
      <c r="AQ24" s="2682">
        <v>87300</v>
      </c>
      <c r="AR24" s="2677">
        <v>85399</v>
      </c>
      <c r="AS24" s="2677">
        <v>86978</v>
      </c>
      <c r="AT24" s="2682">
        <v>88604</v>
      </c>
      <c r="AU24" s="2677">
        <v>90409</v>
      </c>
      <c r="AV24" s="2687">
        <v>90593</v>
      </c>
      <c r="AW24" s="2684">
        <v>92835</v>
      </c>
      <c r="AX24" s="2684">
        <v>93448</v>
      </c>
      <c r="AY24" s="2684">
        <v>93515</v>
      </c>
      <c r="AZ24" s="2684">
        <v>93659</v>
      </c>
      <c r="BA24" s="2684">
        <v>94140</v>
      </c>
      <c r="BB24" s="2677">
        <v>94549</v>
      </c>
      <c r="BC24" s="2677">
        <v>94831</v>
      </c>
      <c r="BD24" s="2685">
        <v>94938</v>
      </c>
      <c r="BE24" s="2031">
        <v>95200</v>
      </c>
      <c r="BF24" s="2402">
        <v>95465</v>
      </c>
      <c r="BG24" s="2031">
        <v>95886</v>
      </c>
      <c r="BH24" s="2031">
        <v>96462</v>
      </c>
      <c r="BI24" s="2031">
        <v>96734</v>
      </c>
      <c r="BJ24" s="2031">
        <v>97144</v>
      </c>
      <c r="BK24" s="2031">
        <f>BY30</f>
        <v>97056</v>
      </c>
      <c r="BL24" s="2676">
        <f t="shared" si="10"/>
        <v>3547</v>
      </c>
      <c r="BM24" s="3015">
        <f t="shared" si="11"/>
        <v>1325</v>
      </c>
      <c r="BN24" s="2686">
        <f t="shared" si="12"/>
        <v>282</v>
      </c>
      <c r="BO24" s="2676">
        <f t="shared" si="24"/>
        <v>107</v>
      </c>
      <c r="BP24" s="2676">
        <f t="shared" si="24"/>
        <v>262</v>
      </c>
      <c r="BQ24" s="2676">
        <f t="shared" si="24"/>
        <v>265</v>
      </c>
      <c r="BR24" s="3005">
        <f t="shared" si="24"/>
        <v>421</v>
      </c>
      <c r="BS24" s="2676">
        <f t="shared" si="7"/>
        <v>576</v>
      </c>
      <c r="BT24" s="2676">
        <f t="shared" si="3"/>
        <v>594</v>
      </c>
      <c r="BU24" s="3006">
        <f t="shared" si="8"/>
        <v>322</v>
      </c>
      <c r="BV24" s="3290">
        <f t="shared" si="9"/>
        <v>-88</v>
      </c>
      <c r="BX24" s="2971" t="s">
        <v>19</v>
      </c>
      <c r="BY24" s="2982">
        <v>84534</v>
      </c>
    </row>
    <row r="25" spans="1:77" ht="12.75" customHeight="1">
      <c r="A25" s="2219">
        <v>217</v>
      </c>
      <c r="B25" s="2223" t="s">
        <v>21</v>
      </c>
      <c r="C25" s="2677">
        <v>16205</v>
      </c>
      <c r="D25" s="2681">
        <v>16222</v>
      </c>
      <c r="E25" s="2681">
        <v>18330</v>
      </c>
      <c r="F25" s="2681">
        <v>20178</v>
      </c>
      <c r="G25" s="2681">
        <v>22566</v>
      </c>
      <c r="H25" s="2677">
        <v>24156</v>
      </c>
      <c r="I25" s="2681">
        <v>25360</v>
      </c>
      <c r="J25" s="2681">
        <v>27052</v>
      </c>
      <c r="K25" s="2681">
        <v>29155</v>
      </c>
      <c r="L25" s="2681">
        <v>30834</v>
      </c>
      <c r="M25" s="2677">
        <v>32504</v>
      </c>
      <c r="N25" s="2681">
        <v>33796</v>
      </c>
      <c r="O25" s="2681">
        <v>34859</v>
      </c>
      <c r="P25" s="2681">
        <v>35949</v>
      </c>
      <c r="Q25" s="2681">
        <v>36982</v>
      </c>
      <c r="R25" s="2677">
        <v>38101</v>
      </c>
      <c r="S25" s="2681">
        <v>38706</v>
      </c>
      <c r="T25" s="2681">
        <v>39141</v>
      </c>
      <c r="U25" s="2681">
        <v>39792</v>
      </c>
      <c r="V25" s="2681">
        <v>40222</v>
      </c>
      <c r="W25" s="2677">
        <v>40753</v>
      </c>
      <c r="X25" s="2681">
        <v>41469</v>
      </c>
      <c r="Y25" s="2681">
        <v>42234</v>
      </c>
      <c r="Z25" s="2681">
        <v>42925</v>
      </c>
      <c r="AA25" s="2681">
        <v>43436</v>
      </c>
      <c r="AB25" s="2677">
        <v>44107</v>
      </c>
      <c r="AC25" s="2677">
        <v>44756</v>
      </c>
      <c r="AD25" s="2677">
        <v>45685</v>
      </c>
      <c r="AE25" s="2677">
        <v>46695</v>
      </c>
      <c r="AF25" s="2677">
        <v>47675</v>
      </c>
      <c r="AG25" s="2677">
        <v>48522</v>
      </c>
      <c r="AH25" s="2677">
        <v>49868</v>
      </c>
      <c r="AI25" s="2677">
        <v>50500</v>
      </c>
      <c r="AJ25" s="2677">
        <v>51248</v>
      </c>
      <c r="AK25" s="2677">
        <v>53517</v>
      </c>
      <c r="AL25" s="2682">
        <v>54766</v>
      </c>
      <c r="AM25" s="2677">
        <v>55543</v>
      </c>
      <c r="AN25" s="2677">
        <v>56518</v>
      </c>
      <c r="AO25" s="2677">
        <v>57340</v>
      </c>
      <c r="AP25" s="2677">
        <v>57975</v>
      </c>
      <c r="AQ25" s="2682">
        <v>59905</v>
      </c>
      <c r="AR25" s="2677">
        <v>58557</v>
      </c>
      <c r="AS25" s="2677">
        <v>59126</v>
      </c>
      <c r="AT25" s="2682">
        <v>59593</v>
      </c>
      <c r="AU25" s="2677">
        <v>60222</v>
      </c>
      <c r="AV25" s="2687">
        <v>62066</v>
      </c>
      <c r="AW25" s="2684">
        <v>61078</v>
      </c>
      <c r="AX25" s="2684">
        <v>61196</v>
      </c>
      <c r="AY25" s="2684">
        <v>61879</v>
      </c>
      <c r="AZ25" s="2684">
        <v>62257</v>
      </c>
      <c r="BA25" s="2684">
        <v>62675</v>
      </c>
      <c r="BB25" s="2677">
        <v>62845</v>
      </c>
      <c r="BC25" s="2677">
        <v>62960</v>
      </c>
      <c r="BD25" s="2685">
        <v>62998</v>
      </c>
      <c r="BE25" s="2031">
        <v>63199</v>
      </c>
      <c r="BF25" s="2402">
        <v>63331</v>
      </c>
      <c r="BG25" s="2031">
        <v>63768</v>
      </c>
      <c r="BH25" s="2031">
        <v>64273</v>
      </c>
      <c r="BI25" s="2031">
        <v>64555</v>
      </c>
      <c r="BJ25" s="2031">
        <v>64737</v>
      </c>
      <c r="BK25" s="2031">
        <f>BY33</f>
        <v>64807</v>
      </c>
      <c r="BL25" s="2676">
        <f t="shared" si="10"/>
        <v>609</v>
      </c>
      <c r="BM25" s="3015">
        <f t="shared" si="11"/>
        <v>656</v>
      </c>
      <c r="BN25" s="2686">
        <f t="shared" si="12"/>
        <v>115</v>
      </c>
      <c r="BO25" s="2676">
        <f t="shared" si="24"/>
        <v>38</v>
      </c>
      <c r="BP25" s="2676">
        <f t="shared" si="24"/>
        <v>201</v>
      </c>
      <c r="BQ25" s="2676">
        <f t="shared" si="24"/>
        <v>132</v>
      </c>
      <c r="BR25" s="3005">
        <f t="shared" si="24"/>
        <v>437</v>
      </c>
      <c r="BS25" s="2676">
        <f t="shared" si="7"/>
        <v>505</v>
      </c>
      <c r="BT25" s="2676">
        <f t="shared" si="3"/>
        <v>534</v>
      </c>
      <c r="BU25" s="3006">
        <f t="shared" si="8"/>
        <v>252</v>
      </c>
      <c r="BV25" s="3290">
        <f t="shared" si="9"/>
        <v>70</v>
      </c>
      <c r="BX25" s="2971" t="s">
        <v>42</v>
      </c>
      <c r="BY25" s="2982">
        <v>11548</v>
      </c>
    </row>
    <row r="26" spans="1:77" ht="12.75" customHeight="1">
      <c r="A26" s="2219">
        <v>219</v>
      </c>
      <c r="B26" s="2223" t="s">
        <v>22</v>
      </c>
      <c r="C26" s="2677">
        <v>7064</v>
      </c>
      <c r="D26" s="2681">
        <v>7025</v>
      </c>
      <c r="E26" s="2681">
        <v>7223</v>
      </c>
      <c r="F26" s="2681">
        <v>7400</v>
      </c>
      <c r="G26" s="2681">
        <v>7608</v>
      </c>
      <c r="H26" s="2677">
        <v>7744</v>
      </c>
      <c r="I26" s="2681">
        <v>8030</v>
      </c>
      <c r="J26" s="2681">
        <v>8227</v>
      </c>
      <c r="K26" s="2681">
        <v>8313</v>
      </c>
      <c r="L26" s="2681">
        <v>8444</v>
      </c>
      <c r="M26" s="2677">
        <v>8619</v>
      </c>
      <c r="N26" s="2681">
        <v>8764</v>
      </c>
      <c r="O26" s="2681">
        <v>8907</v>
      </c>
      <c r="P26" s="2681">
        <v>9120</v>
      </c>
      <c r="Q26" s="2681">
        <v>9263</v>
      </c>
      <c r="R26" s="2677">
        <v>9424</v>
      </c>
      <c r="S26" s="2681">
        <v>9504</v>
      </c>
      <c r="T26" s="2681">
        <v>9807</v>
      </c>
      <c r="U26" s="2681">
        <v>10355</v>
      </c>
      <c r="V26" s="2681">
        <v>10506</v>
      </c>
      <c r="W26" s="2677">
        <v>10777</v>
      </c>
      <c r="X26" s="2681">
        <v>11473</v>
      </c>
      <c r="Y26" s="2681">
        <v>12456</v>
      </c>
      <c r="Z26" s="2681">
        <v>14265</v>
      </c>
      <c r="AA26" s="2681">
        <v>16729</v>
      </c>
      <c r="AB26" s="2677">
        <v>18217</v>
      </c>
      <c r="AC26" s="2677">
        <v>20189</v>
      </c>
      <c r="AD26" s="2677">
        <v>22187</v>
      </c>
      <c r="AE26" s="2677">
        <v>23857</v>
      </c>
      <c r="AF26" s="2677">
        <v>26343</v>
      </c>
      <c r="AG26" s="2677">
        <v>28375</v>
      </c>
      <c r="AH26" s="2677">
        <v>30211</v>
      </c>
      <c r="AI26" s="2677">
        <v>31493</v>
      </c>
      <c r="AJ26" s="2677">
        <v>32627</v>
      </c>
      <c r="AK26" s="2677">
        <v>33174</v>
      </c>
      <c r="AL26" s="2682">
        <v>34374</v>
      </c>
      <c r="AM26" s="2677">
        <v>35045</v>
      </c>
      <c r="AN26" s="2677">
        <v>35703</v>
      </c>
      <c r="AO26" s="2677">
        <v>36153</v>
      </c>
      <c r="AP26" s="2677">
        <v>36516</v>
      </c>
      <c r="AQ26" s="2682">
        <v>36941</v>
      </c>
      <c r="AR26" s="2677">
        <v>37162</v>
      </c>
      <c r="AS26" s="2677">
        <v>37948</v>
      </c>
      <c r="AT26" s="2682">
        <v>38523</v>
      </c>
      <c r="AU26" s="2677">
        <v>39465</v>
      </c>
      <c r="AV26" s="2687">
        <v>39632</v>
      </c>
      <c r="AW26" s="2684">
        <v>40479</v>
      </c>
      <c r="AX26" s="2684">
        <v>40605</v>
      </c>
      <c r="AY26" s="2684">
        <v>40746</v>
      </c>
      <c r="AZ26" s="2684">
        <v>40870</v>
      </c>
      <c r="BA26" s="2684">
        <v>41070</v>
      </c>
      <c r="BB26" s="2677">
        <v>41358</v>
      </c>
      <c r="BC26" s="2677">
        <v>41705</v>
      </c>
      <c r="BD26" s="2685">
        <v>41879</v>
      </c>
      <c r="BE26" s="2031">
        <v>42135</v>
      </c>
      <c r="BF26" s="2402">
        <v>42401</v>
      </c>
      <c r="BG26" s="2031">
        <v>42526</v>
      </c>
      <c r="BH26" s="2031">
        <v>42677</v>
      </c>
      <c r="BI26" s="2031">
        <v>42691</v>
      </c>
      <c r="BJ26" s="2031">
        <v>43090</v>
      </c>
      <c r="BK26" s="2031">
        <f>BY35</f>
        <v>43125</v>
      </c>
      <c r="BL26" s="2676">
        <f t="shared" si="10"/>
        <v>1438</v>
      </c>
      <c r="BM26" s="3015">
        <f t="shared" si="11"/>
        <v>1331</v>
      </c>
      <c r="BN26" s="2686">
        <f t="shared" si="12"/>
        <v>347</v>
      </c>
      <c r="BO26" s="2676">
        <f t="shared" si="24"/>
        <v>174</v>
      </c>
      <c r="BP26" s="2676">
        <f t="shared" si="24"/>
        <v>256</v>
      </c>
      <c r="BQ26" s="2676">
        <f t="shared" si="24"/>
        <v>266</v>
      </c>
      <c r="BR26" s="3005">
        <f t="shared" si="24"/>
        <v>125</v>
      </c>
      <c r="BS26" s="2676">
        <f t="shared" si="7"/>
        <v>151</v>
      </c>
      <c r="BT26" s="2676">
        <f t="shared" si="3"/>
        <v>448</v>
      </c>
      <c r="BU26" s="3006">
        <f t="shared" si="8"/>
        <v>434</v>
      </c>
      <c r="BV26" s="3290">
        <f t="shared" si="9"/>
        <v>35</v>
      </c>
      <c r="BX26" s="2971" t="s">
        <v>79</v>
      </c>
      <c r="BY26" s="2982">
        <v>30674</v>
      </c>
    </row>
    <row r="27" spans="1:77" ht="12.75" customHeight="1">
      <c r="A27" s="2219">
        <v>301</v>
      </c>
      <c r="B27" s="2223" t="s">
        <v>23</v>
      </c>
      <c r="C27" s="2677">
        <v>1443</v>
      </c>
      <c r="D27" s="2681">
        <v>1458</v>
      </c>
      <c r="E27" s="2681">
        <v>1488</v>
      </c>
      <c r="F27" s="2681">
        <v>1509</v>
      </c>
      <c r="G27" s="2681">
        <v>1527</v>
      </c>
      <c r="H27" s="2677">
        <v>1548</v>
      </c>
      <c r="I27" s="2681">
        <v>1596</v>
      </c>
      <c r="J27" s="2681">
        <v>1656</v>
      </c>
      <c r="K27" s="2681">
        <v>1733</v>
      </c>
      <c r="L27" s="2681">
        <v>1797</v>
      </c>
      <c r="M27" s="2677">
        <v>1860</v>
      </c>
      <c r="N27" s="2681">
        <v>2071</v>
      </c>
      <c r="O27" s="2681">
        <v>2222</v>
      </c>
      <c r="P27" s="2681">
        <v>2395</v>
      </c>
      <c r="Q27" s="2681">
        <v>2649</v>
      </c>
      <c r="R27" s="2677">
        <v>2846</v>
      </c>
      <c r="S27" s="2681">
        <v>2983</v>
      </c>
      <c r="T27" s="2681">
        <v>3108</v>
      </c>
      <c r="U27" s="2681">
        <v>3288</v>
      </c>
      <c r="V27" s="2681">
        <v>3470</v>
      </c>
      <c r="W27" s="2677">
        <v>3626</v>
      </c>
      <c r="X27" s="2681">
        <v>3810</v>
      </c>
      <c r="Y27" s="2681">
        <v>3999</v>
      </c>
      <c r="Z27" s="2681">
        <v>4554</v>
      </c>
      <c r="AA27" s="2681">
        <v>5384</v>
      </c>
      <c r="AB27" s="2677">
        <v>5823</v>
      </c>
      <c r="AC27" s="2677">
        <v>6157</v>
      </c>
      <c r="AD27" s="2677">
        <v>6470</v>
      </c>
      <c r="AE27" s="2677">
        <v>6866</v>
      </c>
      <c r="AF27" s="2677">
        <v>7278</v>
      </c>
      <c r="AG27" s="2677">
        <v>7641</v>
      </c>
      <c r="AH27" s="2677">
        <v>7873</v>
      </c>
      <c r="AI27" s="2677">
        <v>8074</v>
      </c>
      <c r="AJ27" s="2677">
        <v>8299</v>
      </c>
      <c r="AK27" s="2677">
        <v>8488</v>
      </c>
      <c r="AL27" s="2682">
        <v>8700</v>
      </c>
      <c r="AM27" s="2677">
        <v>8786</v>
      </c>
      <c r="AN27" s="2677">
        <v>8925</v>
      </c>
      <c r="AO27" s="2677">
        <v>8981</v>
      </c>
      <c r="AP27" s="2677">
        <v>9252</v>
      </c>
      <c r="AQ27" s="2682">
        <v>9741</v>
      </c>
      <c r="AR27" s="2677">
        <v>9358</v>
      </c>
      <c r="AS27" s="2677">
        <v>9701</v>
      </c>
      <c r="AT27" s="2682">
        <v>10052</v>
      </c>
      <c r="AU27" s="2677">
        <v>10316</v>
      </c>
      <c r="AV27" s="2687">
        <v>10667</v>
      </c>
      <c r="AW27" s="2684">
        <v>10605</v>
      </c>
      <c r="AX27" s="2684">
        <v>10600</v>
      </c>
      <c r="AY27" s="2684">
        <v>10621</v>
      </c>
      <c r="AZ27" s="2684">
        <v>10733</v>
      </c>
      <c r="BA27" s="2684">
        <v>10780</v>
      </c>
      <c r="BB27" s="2677">
        <v>10859</v>
      </c>
      <c r="BC27" s="2677">
        <v>10909</v>
      </c>
      <c r="BD27" s="2685">
        <v>10972</v>
      </c>
      <c r="BE27" s="2031">
        <v>10952</v>
      </c>
      <c r="BF27" s="2402">
        <v>10995</v>
      </c>
      <c r="BG27" s="2031">
        <v>11021</v>
      </c>
      <c r="BH27" s="2031">
        <v>11024</v>
      </c>
      <c r="BI27" s="2031">
        <v>11014</v>
      </c>
      <c r="BJ27" s="2031">
        <v>10949</v>
      </c>
      <c r="BK27" s="2031">
        <f>BY47</f>
        <v>10949</v>
      </c>
      <c r="BL27" s="2676">
        <f t="shared" si="10"/>
        <v>113</v>
      </c>
      <c r="BM27" s="3015">
        <f t="shared" si="11"/>
        <v>215</v>
      </c>
      <c r="BN27" s="2686">
        <f t="shared" si="12"/>
        <v>50</v>
      </c>
      <c r="BO27" s="2676">
        <f t="shared" si="24"/>
        <v>63</v>
      </c>
      <c r="BP27" s="2676">
        <f t="shared" si="24"/>
        <v>-20</v>
      </c>
      <c r="BQ27" s="2676">
        <f t="shared" si="24"/>
        <v>43</v>
      </c>
      <c r="BR27" s="3005">
        <f t="shared" si="24"/>
        <v>26</v>
      </c>
      <c r="BS27" s="2676">
        <f t="shared" si="7"/>
        <v>3</v>
      </c>
      <c r="BT27" s="2676">
        <f t="shared" si="3"/>
        <v>-75</v>
      </c>
      <c r="BU27" s="3006">
        <f t="shared" si="8"/>
        <v>-65</v>
      </c>
      <c r="BV27" s="3290">
        <f t="shared" si="9"/>
        <v>0</v>
      </c>
      <c r="BX27" s="2971" t="s">
        <v>25</v>
      </c>
      <c r="BY27" s="2982">
        <v>110496</v>
      </c>
    </row>
    <row r="28" spans="1:77" s="2688" customFormat="1" ht="20.25" customHeight="1">
      <c r="B28" s="2689" t="s">
        <v>7</v>
      </c>
      <c r="C28" s="2677">
        <f>SUM(C29:C33)</f>
        <v>86409</v>
      </c>
      <c r="D28" s="2677">
        <f t="shared" ref="D28:BK28" si="25">SUM(D29:D33)</f>
        <v>87210</v>
      </c>
      <c r="E28" s="2677">
        <f t="shared" si="25"/>
        <v>92640</v>
      </c>
      <c r="F28" s="2677">
        <f t="shared" si="25"/>
        <v>102495</v>
      </c>
      <c r="G28" s="2677">
        <f t="shared" si="25"/>
        <v>109251</v>
      </c>
      <c r="H28" s="2677">
        <f t="shared" si="25"/>
        <v>114961</v>
      </c>
      <c r="I28" s="2677">
        <f t="shared" si="25"/>
        <v>119521</v>
      </c>
      <c r="J28" s="2677">
        <f t="shared" si="25"/>
        <v>127048</v>
      </c>
      <c r="K28" s="2677">
        <f t="shared" si="25"/>
        <v>133675</v>
      </c>
      <c r="L28" s="2677">
        <f t="shared" si="25"/>
        <v>139944</v>
      </c>
      <c r="M28" s="2677">
        <f t="shared" si="25"/>
        <v>146191</v>
      </c>
      <c r="N28" s="2677">
        <f t="shared" si="25"/>
        <v>149315</v>
      </c>
      <c r="O28" s="2677">
        <f t="shared" si="25"/>
        <v>156110</v>
      </c>
      <c r="P28" s="2677">
        <f t="shared" si="25"/>
        <v>162056</v>
      </c>
      <c r="Q28" s="2677">
        <f t="shared" si="25"/>
        <v>170929</v>
      </c>
      <c r="R28" s="2677">
        <f t="shared" si="25"/>
        <v>177113</v>
      </c>
      <c r="S28" s="2677">
        <f t="shared" si="25"/>
        <v>180674</v>
      </c>
      <c r="T28" s="2677">
        <f t="shared" si="25"/>
        <v>183714</v>
      </c>
      <c r="U28" s="2677">
        <f t="shared" si="25"/>
        <v>185572</v>
      </c>
      <c r="V28" s="2677">
        <f t="shared" si="25"/>
        <v>187250</v>
      </c>
      <c r="W28" s="2677">
        <f t="shared" si="25"/>
        <v>189785</v>
      </c>
      <c r="X28" s="2677">
        <f t="shared" si="25"/>
        <v>192692</v>
      </c>
      <c r="Y28" s="2677">
        <f t="shared" si="25"/>
        <v>195251</v>
      </c>
      <c r="Z28" s="2677">
        <f t="shared" si="25"/>
        <v>198289</v>
      </c>
      <c r="AA28" s="2677">
        <f t="shared" si="25"/>
        <v>203268</v>
      </c>
      <c r="AB28" s="2677">
        <f t="shared" si="25"/>
        <v>206640</v>
      </c>
      <c r="AC28" s="2677">
        <f t="shared" si="25"/>
        <v>212974</v>
      </c>
      <c r="AD28" s="2677">
        <f t="shared" si="25"/>
        <v>219021</v>
      </c>
      <c r="AE28" s="2677">
        <f t="shared" si="25"/>
        <v>224742</v>
      </c>
      <c r="AF28" s="2677">
        <f t="shared" si="25"/>
        <v>230057</v>
      </c>
      <c r="AG28" s="2677">
        <f t="shared" si="25"/>
        <v>235911</v>
      </c>
      <c r="AH28" s="2677">
        <f t="shared" si="25"/>
        <v>240509</v>
      </c>
      <c r="AI28" s="2677">
        <f t="shared" si="25"/>
        <v>245254</v>
      </c>
      <c r="AJ28" s="2677">
        <f t="shared" si="25"/>
        <v>249553</v>
      </c>
      <c r="AK28" s="2677">
        <f t="shared" si="25"/>
        <v>247668</v>
      </c>
      <c r="AL28" s="2677">
        <f t="shared" si="25"/>
        <v>250608</v>
      </c>
      <c r="AM28" s="2677">
        <f t="shared" si="25"/>
        <v>252937</v>
      </c>
      <c r="AN28" s="2677">
        <f t="shared" si="25"/>
        <v>254925</v>
      </c>
      <c r="AO28" s="2677">
        <f t="shared" si="25"/>
        <v>256843</v>
      </c>
      <c r="AP28" s="2677">
        <f t="shared" si="25"/>
        <v>259708</v>
      </c>
      <c r="AQ28" s="2677">
        <f t="shared" si="25"/>
        <v>264891</v>
      </c>
      <c r="AR28" s="2677">
        <f t="shared" si="25"/>
        <v>261758</v>
      </c>
      <c r="AS28" s="2677">
        <f t="shared" si="25"/>
        <v>265140</v>
      </c>
      <c r="AT28" s="2677">
        <f t="shared" si="25"/>
        <v>268644</v>
      </c>
      <c r="AU28" s="2677">
        <f t="shared" si="25"/>
        <v>272505</v>
      </c>
      <c r="AV28" s="2677">
        <f t="shared" si="25"/>
        <v>277345</v>
      </c>
      <c r="AW28" s="2677">
        <f t="shared" si="25"/>
        <v>277933</v>
      </c>
      <c r="AX28" s="2677">
        <f t="shared" si="25"/>
        <v>279621</v>
      </c>
      <c r="AY28" s="2677">
        <f t="shared" si="25"/>
        <v>281706</v>
      </c>
      <c r="AZ28" s="2677">
        <f t="shared" si="25"/>
        <v>283836</v>
      </c>
      <c r="BA28" s="2677">
        <f t="shared" si="25"/>
        <v>286009</v>
      </c>
      <c r="BB28" s="2677">
        <f t="shared" si="25"/>
        <v>289074</v>
      </c>
      <c r="BC28" s="2677">
        <f t="shared" si="25"/>
        <v>292432</v>
      </c>
      <c r="BD28" s="2677">
        <f t="shared" si="25"/>
        <v>295821</v>
      </c>
      <c r="BE28" s="2677">
        <f t="shared" si="25"/>
        <v>299385</v>
      </c>
      <c r="BF28" s="2677">
        <f t="shared" si="25"/>
        <v>302730</v>
      </c>
      <c r="BG28" s="2677">
        <f t="shared" si="25"/>
        <v>304950</v>
      </c>
      <c r="BH28" s="2677">
        <f t="shared" si="25"/>
        <v>307351</v>
      </c>
      <c r="BI28" s="2677">
        <f t="shared" si="25"/>
        <v>310022</v>
      </c>
      <c r="BJ28" s="2677">
        <f t="shared" si="25"/>
        <v>312763</v>
      </c>
      <c r="BK28" s="2677">
        <f t="shared" si="25"/>
        <v>313046</v>
      </c>
      <c r="BL28" s="2317">
        <f t="shared" ref="BL28:BQ28" si="26">SUM(BL29:BL33)</f>
        <v>8664</v>
      </c>
      <c r="BM28" s="3014">
        <f t="shared" si="26"/>
        <v>16721</v>
      </c>
      <c r="BN28" s="2406">
        <f t="shared" si="26"/>
        <v>3358</v>
      </c>
      <c r="BO28" s="2406">
        <f t="shared" si="26"/>
        <v>3389</v>
      </c>
      <c r="BP28" s="2406">
        <f t="shared" si="26"/>
        <v>3564</v>
      </c>
      <c r="BQ28" s="2406">
        <f t="shared" si="26"/>
        <v>3345</v>
      </c>
      <c r="BR28" s="3007">
        <f t="shared" ref="BR28" si="27">SUM(BR29:BR33)</f>
        <v>2220</v>
      </c>
      <c r="BS28" s="2676">
        <f t="shared" si="7"/>
        <v>2401</v>
      </c>
      <c r="BT28" s="2676">
        <f t="shared" si="3"/>
        <v>5695</v>
      </c>
      <c r="BU28" s="3006">
        <f t="shared" si="8"/>
        <v>3024</v>
      </c>
      <c r="BV28" s="3290">
        <f t="shared" si="9"/>
        <v>283</v>
      </c>
      <c r="BX28" s="2971" t="s">
        <v>43</v>
      </c>
      <c r="BY28" s="2982">
        <v>19067</v>
      </c>
    </row>
    <row r="29" spans="1:77" ht="12.75" customHeight="1">
      <c r="A29" s="2219">
        <v>203</v>
      </c>
      <c r="B29" s="2223" t="s">
        <v>24</v>
      </c>
      <c r="C29" s="2677">
        <v>39196</v>
      </c>
      <c r="D29" s="2681">
        <v>39540</v>
      </c>
      <c r="E29" s="2681">
        <v>43563</v>
      </c>
      <c r="F29" s="2681">
        <v>47348</v>
      </c>
      <c r="G29" s="2681">
        <v>52251</v>
      </c>
      <c r="H29" s="2677">
        <v>55515</v>
      </c>
      <c r="I29" s="2681">
        <v>58399</v>
      </c>
      <c r="J29" s="2681">
        <v>61504</v>
      </c>
      <c r="K29" s="2681">
        <v>63125</v>
      </c>
      <c r="L29" s="2681">
        <v>64923</v>
      </c>
      <c r="M29" s="2677">
        <v>67275</v>
      </c>
      <c r="N29" s="2681">
        <v>69577</v>
      </c>
      <c r="O29" s="2681">
        <v>71709</v>
      </c>
      <c r="P29" s="2681">
        <v>73815</v>
      </c>
      <c r="Q29" s="2681">
        <v>75718</v>
      </c>
      <c r="R29" s="2677">
        <v>77829</v>
      </c>
      <c r="S29" s="2681">
        <v>79279</v>
      </c>
      <c r="T29" s="2681">
        <v>80534</v>
      </c>
      <c r="U29" s="2681">
        <v>80918</v>
      </c>
      <c r="V29" s="2681">
        <v>81396</v>
      </c>
      <c r="W29" s="2677">
        <v>82288</v>
      </c>
      <c r="X29" s="2681">
        <v>83100</v>
      </c>
      <c r="Y29" s="2681">
        <v>84038</v>
      </c>
      <c r="Z29" s="2681">
        <v>85402</v>
      </c>
      <c r="AA29" s="2681">
        <v>87949</v>
      </c>
      <c r="AB29" s="2677">
        <v>89365</v>
      </c>
      <c r="AC29" s="2677">
        <v>92339</v>
      </c>
      <c r="AD29" s="2677">
        <v>94658</v>
      </c>
      <c r="AE29" s="2677">
        <v>96644</v>
      </c>
      <c r="AF29" s="2677">
        <v>98688</v>
      </c>
      <c r="AG29" s="2677">
        <v>101019</v>
      </c>
      <c r="AH29" s="2677">
        <v>103066</v>
      </c>
      <c r="AI29" s="2677">
        <v>105688</v>
      </c>
      <c r="AJ29" s="2677">
        <v>108175</v>
      </c>
      <c r="AK29" s="2677">
        <v>106292</v>
      </c>
      <c r="AL29" s="2682">
        <v>107610</v>
      </c>
      <c r="AM29" s="2677">
        <v>108345</v>
      </c>
      <c r="AN29" s="2677">
        <v>108705</v>
      </c>
      <c r="AO29" s="2677">
        <v>109527</v>
      </c>
      <c r="AP29" s="2677">
        <v>110790</v>
      </c>
      <c r="AQ29" s="2682">
        <v>112940</v>
      </c>
      <c r="AR29" s="2677">
        <v>111481</v>
      </c>
      <c r="AS29" s="2677">
        <v>112704</v>
      </c>
      <c r="AT29" s="2682">
        <v>114323</v>
      </c>
      <c r="AU29" s="2677">
        <v>115875</v>
      </c>
      <c r="AV29" s="2687">
        <v>118249</v>
      </c>
      <c r="AW29" s="2684">
        <v>117841</v>
      </c>
      <c r="AX29" s="2684">
        <v>118535</v>
      </c>
      <c r="AY29" s="2684">
        <v>119690</v>
      </c>
      <c r="AZ29" s="2684">
        <v>120902</v>
      </c>
      <c r="BA29" s="2684">
        <v>121890</v>
      </c>
      <c r="BB29" s="2677">
        <v>123709</v>
      </c>
      <c r="BC29" s="2677">
        <v>126451</v>
      </c>
      <c r="BD29" s="2685">
        <v>128894</v>
      </c>
      <c r="BE29" s="2031">
        <v>131295</v>
      </c>
      <c r="BF29" s="2402">
        <v>133647</v>
      </c>
      <c r="BG29" s="2031">
        <v>134566</v>
      </c>
      <c r="BH29" s="2031">
        <v>135788</v>
      </c>
      <c r="BI29" s="2031">
        <v>137171</v>
      </c>
      <c r="BJ29" s="2031">
        <v>138602</v>
      </c>
      <c r="BK29" s="2031">
        <f>BY20</f>
        <v>138735</v>
      </c>
      <c r="BL29" s="2676">
        <f t="shared" si="10"/>
        <v>3641</v>
      </c>
      <c r="BM29" s="3015">
        <f t="shared" si="11"/>
        <v>11757</v>
      </c>
      <c r="BN29" s="2686">
        <f t="shared" si="12"/>
        <v>2742</v>
      </c>
      <c r="BO29" s="2676">
        <f t="shared" ref="BO29:BR33" si="28">BD29-BC29</f>
        <v>2443</v>
      </c>
      <c r="BP29" s="2676">
        <f t="shared" si="28"/>
        <v>2401</v>
      </c>
      <c r="BQ29" s="2676">
        <f t="shared" si="28"/>
        <v>2352</v>
      </c>
      <c r="BR29" s="3005">
        <f t="shared" si="28"/>
        <v>919</v>
      </c>
      <c r="BS29" s="2676">
        <f t="shared" si="7"/>
        <v>1222</v>
      </c>
      <c r="BT29" s="2676">
        <f t="shared" si="3"/>
        <v>2947</v>
      </c>
      <c r="BU29" s="3006">
        <f t="shared" si="8"/>
        <v>1564</v>
      </c>
      <c r="BV29" s="3290">
        <f t="shared" si="9"/>
        <v>133</v>
      </c>
      <c r="BX29" s="2971" t="s">
        <v>80</v>
      </c>
      <c r="BY29" s="2982">
        <v>15141</v>
      </c>
    </row>
    <row r="30" spans="1:77" ht="12.75" customHeight="1">
      <c r="A30" s="2219">
        <v>210</v>
      </c>
      <c r="B30" s="2223" t="s">
        <v>25</v>
      </c>
      <c r="C30" s="2677">
        <v>26090</v>
      </c>
      <c r="D30" s="2681">
        <v>26426</v>
      </c>
      <c r="E30" s="2681">
        <v>27549</v>
      </c>
      <c r="F30" s="2681">
        <v>30087</v>
      </c>
      <c r="G30" s="2681">
        <v>32500</v>
      </c>
      <c r="H30" s="2677">
        <v>34102</v>
      </c>
      <c r="I30" s="2681">
        <v>34547</v>
      </c>
      <c r="J30" s="2681">
        <v>38055</v>
      </c>
      <c r="K30" s="2681">
        <v>41875</v>
      </c>
      <c r="L30" s="2681">
        <v>44883</v>
      </c>
      <c r="M30" s="2677">
        <v>47578</v>
      </c>
      <c r="N30" s="2681">
        <v>47164</v>
      </c>
      <c r="O30" s="2681">
        <v>49999</v>
      </c>
      <c r="P30" s="2681">
        <v>52346</v>
      </c>
      <c r="Q30" s="2681">
        <v>57784</v>
      </c>
      <c r="R30" s="2677">
        <v>60335</v>
      </c>
      <c r="S30" s="2681">
        <v>61341</v>
      </c>
      <c r="T30" s="2681">
        <v>62300</v>
      </c>
      <c r="U30" s="2681">
        <v>63265</v>
      </c>
      <c r="V30" s="2681">
        <v>64039</v>
      </c>
      <c r="W30" s="2677">
        <v>64965</v>
      </c>
      <c r="X30" s="2681">
        <v>66540</v>
      </c>
      <c r="Y30" s="2681">
        <v>67769</v>
      </c>
      <c r="Z30" s="2681">
        <v>69010</v>
      </c>
      <c r="AA30" s="2681">
        <v>70365</v>
      </c>
      <c r="AB30" s="2677">
        <v>71715</v>
      </c>
      <c r="AC30" s="2677">
        <v>74064</v>
      </c>
      <c r="AD30" s="2677">
        <v>76701</v>
      </c>
      <c r="AE30" s="2677">
        <v>79157</v>
      </c>
      <c r="AF30" s="2677">
        <v>81377</v>
      </c>
      <c r="AG30" s="2677">
        <v>83792</v>
      </c>
      <c r="AH30" s="2677">
        <v>85485</v>
      </c>
      <c r="AI30" s="2677">
        <v>86906</v>
      </c>
      <c r="AJ30" s="2677">
        <v>88263</v>
      </c>
      <c r="AK30" s="2677">
        <v>88385</v>
      </c>
      <c r="AL30" s="2682">
        <v>89533</v>
      </c>
      <c r="AM30" s="2677">
        <v>90589</v>
      </c>
      <c r="AN30" s="2677">
        <v>91624</v>
      </c>
      <c r="AO30" s="2677">
        <v>92495</v>
      </c>
      <c r="AP30" s="2677">
        <v>93591</v>
      </c>
      <c r="AQ30" s="2682">
        <v>95483</v>
      </c>
      <c r="AR30" s="2677">
        <v>94523</v>
      </c>
      <c r="AS30" s="2677">
        <v>95789</v>
      </c>
      <c r="AT30" s="2682">
        <v>97145</v>
      </c>
      <c r="AU30" s="2677">
        <v>98637</v>
      </c>
      <c r="AV30" s="2687">
        <v>100313</v>
      </c>
      <c r="AW30" s="2684">
        <v>101108</v>
      </c>
      <c r="AX30" s="2684">
        <v>101634</v>
      </c>
      <c r="AY30" s="2684">
        <v>102233</v>
      </c>
      <c r="AZ30" s="2684">
        <v>102725</v>
      </c>
      <c r="BA30" s="2684">
        <v>103495</v>
      </c>
      <c r="BB30" s="2677">
        <v>104231</v>
      </c>
      <c r="BC30" s="2677">
        <v>104786</v>
      </c>
      <c r="BD30" s="2685">
        <v>105623</v>
      </c>
      <c r="BE30" s="2031">
        <v>106455</v>
      </c>
      <c r="BF30" s="2402">
        <v>107195</v>
      </c>
      <c r="BG30" s="2031">
        <v>108113</v>
      </c>
      <c r="BH30" s="2031">
        <v>108791</v>
      </c>
      <c r="BI30" s="2031">
        <v>109569</v>
      </c>
      <c r="BJ30" s="2031">
        <v>110413</v>
      </c>
      <c r="BK30" s="2031">
        <f>BY27</f>
        <v>110496</v>
      </c>
      <c r="BL30" s="2676">
        <f t="shared" si="10"/>
        <v>3182</v>
      </c>
      <c r="BM30" s="3015">
        <f t="shared" si="11"/>
        <v>3700</v>
      </c>
      <c r="BN30" s="2686">
        <f t="shared" si="12"/>
        <v>555</v>
      </c>
      <c r="BO30" s="2676">
        <f t="shared" si="28"/>
        <v>837</v>
      </c>
      <c r="BP30" s="2676">
        <f t="shared" si="28"/>
        <v>832</v>
      </c>
      <c r="BQ30" s="2676">
        <f t="shared" si="28"/>
        <v>740</v>
      </c>
      <c r="BR30" s="3005">
        <f t="shared" si="28"/>
        <v>918</v>
      </c>
      <c r="BS30" s="2676">
        <f t="shared" si="7"/>
        <v>678</v>
      </c>
      <c r="BT30" s="2676">
        <f t="shared" si="3"/>
        <v>1705</v>
      </c>
      <c r="BU30" s="3006">
        <f t="shared" si="8"/>
        <v>927</v>
      </c>
      <c r="BV30" s="3290">
        <f t="shared" si="9"/>
        <v>83</v>
      </c>
      <c r="BX30" s="2971" t="s">
        <v>20</v>
      </c>
      <c r="BY30" s="2982">
        <v>97056</v>
      </c>
    </row>
    <row r="31" spans="1:77" ht="12.75" customHeight="1">
      <c r="A31" s="2219">
        <v>216</v>
      </c>
      <c r="B31" s="2223" t="s">
        <v>26</v>
      </c>
      <c r="C31" s="2677">
        <v>14609</v>
      </c>
      <c r="D31" s="2681">
        <v>14406</v>
      </c>
      <c r="E31" s="2681">
        <v>14469</v>
      </c>
      <c r="F31" s="2681">
        <v>17712</v>
      </c>
      <c r="G31" s="2681">
        <v>16796</v>
      </c>
      <c r="H31" s="2677">
        <v>17343</v>
      </c>
      <c r="I31" s="2681">
        <v>18247</v>
      </c>
      <c r="J31" s="2681">
        <v>18592</v>
      </c>
      <c r="K31" s="2681">
        <v>19122</v>
      </c>
      <c r="L31" s="2681">
        <v>19945</v>
      </c>
      <c r="M31" s="2677">
        <v>20596</v>
      </c>
      <c r="N31" s="2681">
        <v>21093</v>
      </c>
      <c r="O31" s="2681">
        <v>22167</v>
      </c>
      <c r="P31" s="2681">
        <v>23046</v>
      </c>
      <c r="Q31" s="2681">
        <v>23974</v>
      </c>
      <c r="R31" s="2677">
        <v>24818</v>
      </c>
      <c r="S31" s="2681">
        <v>25366</v>
      </c>
      <c r="T31" s="2681">
        <v>25859</v>
      </c>
      <c r="U31" s="2681">
        <v>26198</v>
      </c>
      <c r="V31" s="2681">
        <v>26431</v>
      </c>
      <c r="W31" s="2677">
        <v>26834</v>
      </c>
      <c r="X31" s="2681">
        <v>27123</v>
      </c>
      <c r="Y31" s="2681">
        <v>27369</v>
      </c>
      <c r="Z31" s="2681">
        <v>27567</v>
      </c>
      <c r="AA31" s="2681">
        <v>28164</v>
      </c>
      <c r="AB31" s="2677">
        <v>28497</v>
      </c>
      <c r="AC31" s="2677">
        <v>29003</v>
      </c>
      <c r="AD31" s="2677">
        <v>29693</v>
      </c>
      <c r="AE31" s="2677">
        <v>30372</v>
      </c>
      <c r="AF31" s="2677">
        <v>31080</v>
      </c>
      <c r="AG31" s="2677">
        <v>31726</v>
      </c>
      <c r="AH31" s="2677">
        <v>32034</v>
      </c>
      <c r="AI31" s="2677">
        <v>32422</v>
      </c>
      <c r="AJ31" s="2677">
        <v>32719</v>
      </c>
      <c r="AK31" s="2677">
        <v>32451</v>
      </c>
      <c r="AL31" s="2682">
        <v>32633</v>
      </c>
      <c r="AM31" s="2677">
        <v>32863</v>
      </c>
      <c r="AN31" s="2677">
        <v>33209</v>
      </c>
      <c r="AO31" s="2677">
        <v>33348</v>
      </c>
      <c r="AP31" s="2677">
        <v>33597</v>
      </c>
      <c r="AQ31" s="2682">
        <v>34073</v>
      </c>
      <c r="AR31" s="2677">
        <v>33863</v>
      </c>
      <c r="AS31" s="2677">
        <v>34428</v>
      </c>
      <c r="AT31" s="2682">
        <v>34737</v>
      </c>
      <c r="AU31" s="2677">
        <v>35357</v>
      </c>
      <c r="AV31" s="2687">
        <v>35674</v>
      </c>
      <c r="AW31" s="2684">
        <v>35808</v>
      </c>
      <c r="AX31" s="2684">
        <v>35969</v>
      </c>
      <c r="AY31" s="2684">
        <v>36048</v>
      </c>
      <c r="AZ31" s="2684">
        <v>36220</v>
      </c>
      <c r="BA31" s="2684">
        <v>36340</v>
      </c>
      <c r="BB31" s="2677">
        <v>36600</v>
      </c>
      <c r="BC31" s="2677">
        <v>36562</v>
      </c>
      <c r="BD31" s="2685">
        <v>36535</v>
      </c>
      <c r="BE31" s="2031">
        <v>36638</v>
      </c>
      <c r="BF31" s="2402">
        <v>36712</v>
      </c>
      <c r="BG31" s="2031">
        <v>36812</v>
      </c>
      <c r="BH31" s="2031">
        <v>37044</v>
      </c>
      <c r="BI31" s="2031">
        <v>37237</v>
      </c>
      <c r="BJ31" s="2031">
        <v>37430</v>
      </c>
      <c r="BK31" s="2031">
        <f>BY32</f>
        <v>37479</v>
      </c>
      <c r="BL31" s="2676">
        <f t="shared" si="10"/>
        <v>666</v>
      </c>
      <c r="BM31" s="3015">
        <f t="shared" si="11"/>
        <v>372</v>
      </c>
      <c r="BN31" s="2686">
        <f t="shared" si="12"/>
        <v>-38</v>
      </c>
      <c r="BO31" s="2676">
        <f t="shared" si="28"/>
        <v>-27</v>
      </c>
      <c r="BP31" s="2676">
        <f t="shared" si="28"/>
        <v>103</v>
      </c>
      <c r="BQ31" s="2676">
        <f t="shared" si="28"/>
        <v>74</v>
      </c>
      <c r="BR31" s="3005">
        <f t="shared" si="28"/>
        <v>100</v>
      </c>
      <c r="BS31" s="2676">
        <f t="shared" si="7"/>
        <v>232</v>
      </c>
      <c r="BT31" s="2676">
        <f t="shared" si="3"/>
        <v>435</v>
      </c>
      <c r="BU31" s="3006">
        <f t="shared" si="8"/>
        <v>242</v>
      </c>
      <c r="BV31" s="3290">
        <f t="shared" si="9"/>
        <v>49</v>
      </c>
      <c r="BX31" s="2971" t="s">
        <v>81</v>
      </c>
      <c r="BY31" s="2982">
        <v>31084</v>
      </c>
    </row>
    <row r="32" spans="1:77" ht="12.75" customHeight="1">
      <c r="A32" s="2219">
        <v>381</v>
      </c>
      <c r="B32" s="2223" t="s">
        <v>27</v>
      </c>
      <c r="C32" s="2677">
        <v>4036</v>
      </c>
      <c r="D32" s="2681">
        <v>4208</v>
      </c>
      <c r="E32" s="2681">
        <v>4287</v>
      </c>
      <c r="F32" s="2681">
        <v>4427</v>
      </c>
      <c r="G32" s="2681">
        <v>4581</v>
      </c>
      <c r="H32" s="2677">
        <v>4717</v>
      </c>
      <c r="I32" s="2681">
        <v>4866</v>
      </c>
      <c r="J32" s="2681">
        <v>5040</v>
      </c>
      <c r="K32" s="2681">
        <v>5179</v>
      </c>
      <c r="L32" s="2681">
        <v>5266</v>
      </c>
      <c r="M32" s="2677">
        <v>5404</v>
      </c>
      <c r="N32" s="2681">
        <v>5653</v>
      </c>
      <c r="O32" s="2681">
        <v>5864</v>
      </c>
      <c r="P32" s="2681">
        <v>6059</v>
      </c>
      <c r="Q32" s="2681">
        <v>6460</v>
      </c>
      <c r="R32" s="2677">
        <v>6724</v>
      </c>
      <c r="S32" s="2681">
        <v>6982</v>
      </c>
      <c r="T32" s="2681">
        <v>7044</v>
      </c>
      <c r="U32" s="2681">
        <v>7083</v>
      </c>
      <c r="V32" s="2681">
        <v>7176</v>
      </c>
      <c r="W32" s="2677">
        <v>7289</v>
      </c>
      <c r="X32" s="2681">
        <v>7373</v>
      </c>
      <c r="Y32" s="2681">
        <v>7502</v>
      </c>
      <c r="Z32" s="2681">
        <v>7615</v>
      </c>
      <c r="AA32" s="2681">
        <v>7748</v>
      </c>
      <c r="AB32" s="2677">
        <v>7863</v>
      </c>
      <c r="AC32" s="2677">
        <v>7985</v>
      </c>
      <c r="AD32" s="2677">
        <v>8173</v>
      </c>
      <c r="AE32" s="2677">
        <v>8320</v>
      </c>
      <c r="AF32" s="2677">
        <v>8428</v>
      </c>
      <c r="AG32" s="2677">
        <v>8569</v>
      </c>
      <c r="AH32" s="2677">
        <v>8794</v>
      </c>
      <c r="AI32" s="2677">
        <v>8977</v>
      </c>
      <c r="AJ32" s="2677">
        <v>9105</v>
      </c>
      <c r="AK32" s="2677">
        <v>9271</v>
      </c>
      <c r="AL32" s="2682">
        <v>9446</v>
      </c>
      <c r="AM32" s="2677">
        <v>9588</v>
      </c>
      <c r="AN32" s="2677">
        <v>9672</v>
      </c>
      <c r="AO32" s="2677">
        <v>9692</v>
      </c>
      <c r="AP32" s="2677">
        <v>9806</v>
      </c>
      <c r="AQ32" s="2682">
        <v>10215</v>
      </c>
      <c r="AR32" s="2677">
        <v>9860</v>
      </c>
      <c r="AS32" s="2677">
        <v>9992</v>
      </c>
      <c r="AT32" s="2682">
        <v>10069</v>
      </c>
      <c r="AU32" s="2677">
        <v>10160</v>
      </c>
      <c r="AV32" s="2687">
        <v>10359</v>
      </c>
      <c r="AW32" s="2684">
        <v>10393</v>
      </c>
      <c r="AX32" s="2684">
        <v>10551</v>
      </c>
      <c r="AY32" s="2684">
        <v>10719</v>
      </c>
      <c r="AZ32" s="2684">
        <v>10866</v>
      </c>
      <c r="BA32" s="2684">
        <v>11026</v>
      </c>
      <c r="BB32" s="2677">
        <v>11127</v>
      </c>
      <c r="BC32" s="2677">
        <v>11149</v>
      </c>
      <c r="BD32" s="2685">
        <v>11224</v>
      </c>
      <c r="BE32" s="2031">
        <v>11312</v>
      </c>
      <c r="BF32" s="2402">
        <v>11384</v>
      </c>
      <c r="BG32" s="2031">
        <v>11492</v>
      </c>
      <c r="BH32" s="2031">
        <v>11624</v>
      </c>
      <c r="BI32" s="2031">
        <v>11790</v>
      </c>
      <c r="BJ32" s="2031">
        <v>11955</v>
      </c>
      <c r="BK32" s="2031">
        <f>BY51</f>
        <v>11991</v>
      </c>
      <c r="BL32" s="2676">
        <f t="shared" si="10"/>
        <v>667</v>
      </c>
      <c r="BM32" s="3015">
        <f t="shared" si="11"/>
        <v>358</v>
      </c>
      <c r="BN32" s="2686">
        <f t="shared" si="12"/>
        <v>22</v>
      </c>
      <c r="BO32" s="2676">
        <f t="shared" si="28"/>
        <v>75</v>
      </c>
      <c r="BP32" s="2676">
        <f t="shared" si="28"/>
        <v>88</v>
      </c>
      <c r="BQ32" s="2676">
        <f t="shared" si="28"/>
        <v>72</v>
      </c>
      <c r="BR32" s="3005">
        <f t="shared" si="28"/>
        <v>108</v>
      </c>
      <c r="BS32" s="2676">
        <f t="shared" si="7"/>
        <v>132</v>
      </c>
      <c r="BT32" s="2676">
        <f t="shared" si="3"/>
        <v>367</v>
      </c>
      <c r="BU32" s="3006">
        <f t="shared" si="8"/>
        <v>201</v>
      </c>
      <c r="BV32" s="3290">
        <f t="shared" si="9"/>
        <v>36</v>
      </c>
      <c r="BX32" s="2971" t="s">
        <v>26</v>
      </c>
      <c r="BY32" s="2982">
        <v>37479</v>
      </c>
    </row>
    <row r="33" spans="1:77" ht="12.75" customHeight="1">
      <c r="A33" s="2219">
        <v>382</v>
      </c>
      <c r="B33" s="2223" t="s">
        <v>28</v>
      </c>
      <c r="C33" s="2677">
        <v>2478</v>
      </c>
      <c r="D33" s="2681">
        <v>2630</v>
      </c>
      <c r="E33" s="2681">
        <v>2772</v>
      </c>
      <c r="F33" s="2681">
        <v>2921</v>
      </c>
      <c r="G33" s="2681">
        <v>3123</v>
      </c>
      <c r="H33" s="2677">
        <v>3284</v>
      </c>
      <c r="I33" s="2681">
        <v>3462</v>
      </c>
      <c r="J33" s="2681">
        <v>3857</v>
      </c>
      <c r="K33" s="2681">
        <v>4374</v>
      </c>
      <c r="L33" s="2681">
        <v>4927</v>
      </c>
      <c r="M33" s="2677">
        <v>5338</v>
      </c>
      <c r="N33" s="2681">
        <v>5828</v>
      </c>
      <c r="O33" s="2681">
        <v>6371</v>
      </c>
      <c r="P33" s="2681">
        <v>6790</v>
      </c>
      <c r="Q33" s="2681">
        <v>6993</v>
      </c>
      <c r="R33" s="2677">
        <v>7407</v>
      </c>
      <c r="S33" s="2681">
        <v>7706</v>
      </c>
      <c r="T33" s="2681">
        <v>7977</v>
      </c>
      <c r="U33" s="2681">
        <v>8108</v>
      </c>
      <c r="V33" s="2681">
        <v>8208</v>
      </c>
      <c r="W33" s="2677">
        <v>8409</v>
      </c>
      <c r="X33" s="2681">
        <v>8556</v>
      </c>
      <c r="Y33" s="2681">
        <v>8573</v>
      </c>
      <c r="Z33" s="2681">
        <v>8695</v>
      </c>
      <c r="AA33" s="2681">
        <v>9042</v>
      </c>
      <c r="AB33" s="2677">
        <v>9200</v>
      </c>
      <c r="AC33" s="2677">
        <v>9583</v>
      </c>
      <c r="AD33" s="2677">
        <v>9796</v>
      </c>
      <c r="AE33" s="2677">
        <v>10249</v>
      </c>
      <c r="AF33" s="2677">
        <v>10484</v>
      </c>
      <c r="AG33" s="2677">
        <v>10805</v>
      </c>
      <c r="AH33" s="2677">
        <v>11130</v>
      </c>
      <c r="AI33" s="2677">
        <v>11261</v>
      </c>
      <c r="AJ33" s="2677">
        <v>11291</v>
      </c>
      <c r="AK33" s="2677">
        <v>11269</v>
      </c>
      <c r="AL33" s="2682">
        <v>11386</v>
      </c>
      <c r="AM33" s="2677">
        <v>11552</v>
      </c>
      <c r="AN33" s="2677">
        <v>11715</v>
      </c>
      <c r="AO33" s="2677">
        <v>11781</v>
      </c>
      <c r="AP33" s="2677">
        <v>11924</v>
      </c>
      <c r="AQ33" s="2682">
        <v>12180</v>
      </c>
      <c r="AR33" s="2677">
        <v>12031</v>
      </c>
      <c r="AS33" s="2677">
        <v>12227</v>
      </c>
      <c r="AT33" s="2682">
        <v>12370</v>
      </c>
      <c r="AU33" s="2677">
        <v>12476</v>
      </c>
      <c r="AV33" s="2687">
        <v>12750</v>
      </c>
      <c r="AW33" s="2684">
        <v>12783</v>
      </c>
      <c r="AX33" s="2684">
        <v>12932</v>
      </c>
      <c r="AY33" s="2684">
        <v>13016</v>
      </c>
      <c r="AZ33" s="2684">
        <v>13123</v>
      </c>
      <c r="BA33" s="2684">
        <v>13258</v>
      </c>
      <c r="BB33" s="2677">
        <v>13407</v>
      </c>
      <c r="BC33" s="2677">
        <v>13484</v>
      </c>
      <c r="BD33" s="2685">
        <v>13545</v>
      </c>
      <c r="BE33" s="2031">
        <v>13685</v>
      </c>
      <c r="BF33" s="2402">
        <v>13792</v>
      </c>
      <c r="BG33" s="2031">
        <v>13967</v>
      </c>
      <c r="BH33" s="2031">
        <v>14104</v>
      </c>
      <c r="BI33" s="2031">
        <v>14255</v>
      </c>
      <c r="BJ33" s="2031">
        <v>14363</v>
      </c>
      <c r="BK33" s="2031">
        <f>BY52</f>
        <v>14345</v>
      </c>
      <c r="BL33" s="2676">
        <f t="shared" si="10"/>
        <v>508</v>
      </c>
      <c r="BM33" s="3015">
        <f t="shared" si="11"/>
        <v>534</v>
      </c>
      <c r="BN33" s="2686">
        <f t="shared" si="12"/>
        <v>77</v>
      </c>
      <c r="BO33" s="2676">
        <f t="shared" si="28"/>
        <v>61</v>
      </c>
      <c r="BP33" s="2676">
        <f t="shared" si="28"/>
        <v>140</v>
      </c>
      <c r="BQ33" s="2676">
        <f t="shared" si="28"/>
        <v>107</v>
      </c>
      <c r="BR33" s="3005">
        <f t="shared" si="28"/>
        <v>175</v>
      </c>
      <c r="BS33" s="2676">
        <f t="shared" si="7"/>
        <v>137</v>
      </c>
      <c r="BT33" s="2676">
        <f t="shared" si="3"/>
        <v>241</v>
      </c>
      <c r="BU33" s="3006">
        <f t="shared" si="8"/>
        <v>90</v>
      </c>
      <c r="BV33" s="3290">
        <f t="shared" si="9"/>
        <v>-18</v>
      </c>
      <c r="BX33" s="2971" t="s">
        <v>21</v>
      </c>
      <c r="BY33" s="2982">
        <v>64807</v>
      </c>
    </row>
    <row r="34" spans="1:77" s="2688" customFormat="1" ht="20.25" customHeight="1">
      <c r="B34" s="2690" t="s">
        <v>29</v>
      </c>
      <c r="C34" s="2677">
        <f>SUM(C35:C40)</f>
        <v>51955</v>
      </c>
      <c r="D34" s="2677">
        <f t="shared" ref="D34:BK34" si="29">SUM(D35:D40)</f>
        <v>51785</v>
      </c>
      <c r="E34" s="2677">
        <f t="shared" si="29"/>
        <v>52455</v>
      </c>
      <c r="F34" s="2677">
        <f t="shared" si="29"/>
        <v>53072</v>
      </c>
      <c r="G34" s="2677">
        <f t="shared" si="29"/>
        <v>54899</v>
      </c>
      <c r="H34" s="2677">
        <f t="shared" si="29"/>
        <v>55636</v>
      </c>
      <c r="I34" s="2677">
        <f t="shared" si="29"/>
        <v>55386</v>
      </c>
      <c r="J34" s="2677">
        <f t="shared" si="29"/>
        <v>57034</v>
      </c>
      <c r="K34" s="2677">
        <f t="shared" si="29"/>
        <v>59037</v>
      </c>
      <c r="L34" s="2677">
        <f t="shared" si="29"/>
        <v>61280</v>
      </c>
      <c r="M34" s="2677">
        <f t="shared" si="29"/>
        <v>62690</v>
      </c>
      <c r="N34" s="2677">
        <f t="shared" si="29"/>
        <v>63927</v>
      </c>
      <c r="O34" s="2677">
        <f t="shared" si="29"/>
        <v>65472</v>
      </c>
      <c r="P34" s="2677">
        <f t="shared" si="29"/>
        <v>66806</v>
      </c>
      <c r="Q34" s="2677">
        <f t="shared" si="29"/>
        <v>68968</v>
      </c>
      <c r="R34" s="2677">
        <f t="shared" si="29"/>
        <v>70538</v>
      </c>
      <c r="S34" s="2677">
        <f t="shared" si="29"/>
        <v>70409</v>
      </c>
      <c r="T34" s="2677">
        <f t="shared" si="29"/>
        <v>71556</v>
      </c>
      <c r="U34" s="2677">
        <f t="shared" si="29"/>
        <v>72459</v>
      </c>
      <c r="V34" s="2677">
        <f t="shared" si="29"/>
        <v>74010</v>
      </c>
      <c r="W34" s="2677">
        <f t="shared" si="29"/>
        <v>74878</v>
      </c>
      <c r="X34" s="2677">
        <f t="shared" si="29"/>
        <v>74416</v>
      </c>
      <c r="Y34" s="2677">
        <f t="shared" si="29"/>
        <v>74717</v>
      </c>
      <c r="Z34" s="2677">
        <f t="shared" si="29"/>
        <v>75617</v>
      </c>
      <c r="AA34" s="2677">
        <f t="shared" si="29"/>
        <v>77556</v>
      </c>
      <c r="AB34" s="2677">
        <f t="shared" si="29"/>
        <v>78226</v>
      </c>
      <c r="AC34" s="2677">
        <f t="shared" si="29"/>
        <v>80023</v>
      </c>
      <c r="AD34" s="2677">
        <f t="shared" si="29"/>
        <v>81210</v>
      </c>
      <c r="AE34" s="2677">
        <f t="shared" si="29"/>
        <v>82409</v>
      </c>
      <c r="AF34" s="2677">
        <f t="shared" si="29"/>
        <v>83516</v>
      </c>
      <c r="AG34" s="2677">
        <f t="shared" si="29"/>
        <v>84988</v>
      </c>
      <c r="AH34" s="2677">
        <f t="shared" si="29"/>
        <v>86490</v>
      </c>
      <c r="AI34" s="2677">
        <f t="shared" si="29"/>
        <v>87980</v>
      </c>
      <c r="AJ34" s="2677">
        <f t="shared" si="29"/>
        <v>89181</v>
      </c>
      <c r="AK34" s="2677">
        <f t="shared" si="29"/>
        <v>89098</v>
      </c>
      <c r="AL34" s="2677">
        <f t="shared" si="29"/>
        <v>90125</v>
      </c>
      <c r="AM34" s="2677">
        <f t="shared" si="29"/>
        <v>90840</v>
      </c>
      <c r="AN34" s="2677">
        <f t="shared" si="29"/>
        <v>91257</v>
      </c>
      <c r="AO34" s="2677">
        <f t="shared" si="29"/>
        <v>91774</v>
      </c>
      <c r="AP34" s="2677">
        <f t="shared" si="29"/>
        <v>92438</v>
      </c>
      <c r="AQ34" s="2677">
        <f t="shared" si="29"/>
        <v>94747</v>
      </c>
      <c r="AR34" s="2677">
        <f t="shared" si="29"/>
        <v>92786</v>
      </c>
      <c r="AS34" s="2677">
        <f t="shared" si="29"/>
        <v>93705</v>
      </c>
      <c r="AT34" s="2677">
        <f t="shared" si="29"/>
        <v>94429</v>
      </c>
      <c r="AU34" s="2677">
        <f t="shared" si="29"/>
        <v>95400</v>
      </c>
      <c r="AV34" s="2677">
        <f t="shared" si="29"/>
        <v>97299</v>
      </c>
      <c r="AW34" s="2677">
        <f t="shared" si="29"/>
        <v>96516</v>
      </c>
      <c r="AX34" s="2677">
        <f t="shared" si="29"/>
        <v>96848</v>
      </c>
      <c r="AY34" s="2677">
        <f t="shared" si="29"/>
        <v>97086</v>
      </c>
      <c r="AZ34" s="2677">
        <f t="shared" si="29"/>
        <v>97341</v>
      </c>
      <c r="BA34" s="2677">
        <f t="shared" si="29"/>
        <v>97677</v>
      </c>
      <c r="BB34" s="2677">
        <f t="shared" si="29"/>
        <v>98746</v>
      </c>
      <c r="BC34" s="2677">
        <f t="shared" si="29"/>
        <v>99742</v>
      </c>
      <c r="BD34" s="2677">
        <f t="shared" si="29"/>
        <v>100885</v>
      </c>
      <c r="BE34" s="2677">
        <f t="shared" si="29"/>
        <v>102115</v>
      </c>
      <c r="BF34" s="2677">
        <f t="shared" si="29"/>
        <v>103224</v>
      </c>
      <c r="BG34" s="2677">
        <f t="shared" si="29"/>
        <v>103187</v>
      </c>
      <c r="BH34" s="2677">
        <f t="shared" si="29"/>
        <v>103853</v>
      </c>
      <c r="BI34" s="2677">
        <f t="shared" si="29"/>
        <v>104456</v>
      </c>
      <c r="BJ34" s="2677">
        <f t="shared" si="29"/>
        <v>105248</v>
      </c>
      <c r="BK34" s="2677">
        <f t="shared" si="29"/>
        <v>105377</v>
      </c>
      <c r="BL34" s="2317">
        <f t="shared" ref="BL34:BQ34" si="30">SUM(BL35:BL40)</f>
        <v>378</v>
      </c>
      <c r="BM34" s="3014">
        <f t="shared" si="30"/>
        <v>5547</v>
      </c>
      <c r="BN34" s="2406">
        <f t="shared" si="30"/>
        <v>996</v>
      </c>
      <c r="BO34" s="2406">
        <f t="shared" si="30"/>
        <v>1143</v>
      </c>
      <c r="BP34" s="2406">
        <f t="shared" si="30"/>
        <v>1230</v>
      </c>
      <c r="BQ34" s="2406">
        <f t="shared" si="30"/>
        <v>1109</v>
      </c>
      <c r="BR34" s="3007">
        <f t="shared" ref="BR34" si="31">SUM(BR35:BR40)</f>
        <v>-37</v>
      </c>
      <c r="BS34" s="2676">
        <f t="shared" si="7"/>
        <v>666</v>
      </c>
      <c r="BT34" s="2676">
        <f t="shared" si="3"/>
        <v>1524</v>
      </c>
      <c r="BU34" s="3006">
        <f t="shared" si="8"/>
        <v>921</v>
      </c>
      <c r="BV34" s="3290">
        <f t="shared" si="9"/>
        <v>129</v>
      </c>
      <c r="BX34" s="2971" t="s">
        <v>32</v>
      </c>
      <c r="BY34" s="2982">
        <v>18482</v>
      </c>
    </row>
    <row r="35" spans="1:77" ht="12.75" customHeight="1">
      <c r="A35" s="10">
        <v>213</v>
      </c>
      <c r="B35" s="2224" t="s">
        <v>30</v>
      </c>
      <c r="C35" s="2959">
        <v>10536</v>
      </c>
      <c r="D35" s="2960">
        <v>10348</v>
      </c>
      <c r="E35" s="2960">
        <v>10440</v>
      </c>
      <c r="F35" s="2960">
        <v>10549</v>
      </c>
      <c r="G35" s="2960">
        <v>11175</v>
      </c>
      <c r="H35" s="2959">
        <v>11335</v>
      </c>
      <c r="I35" s="2960">
        <v>10957</v>
      </c>
      <c r="J35" s="2960">
        <v>11074</v>
      </c>
      <c r="K35" s="2960">
        <v>11268</v>
      </c>
      <c r="L35" s="2960">
        <v>11728</v>
      </c>
      <c r="M35" s="2959">
        <v>11826</v>
      </c>
      <c r="N35" s="2960">
        <v>11498</v>
      </c>
      <c r="O35" s="2960">
        <v>11612</v>
      </c>
      <c r="P35" s="2960">
        <v>11651</v>
      </c>
      <c r="Q35" s="2960">
        <v>12221</v>
      </c>
      <c r="R35" s="2959">
        <v>12320</v>
      </c>
      <c r="S35" s="2960">
        <v>11915</v>
      </c>
      <c r="T35" s="2960">
        <v>11995</v>
      </c>
      <c r="U35" s="2960">
        <v>12044</v>
      </c>
      <c r="V35" s="2960">
        <v>12623</v>
      </c>
      <c r="W35" s="2959">
        <v>12698</v>
      </c>
      <c r="X35" s="2960">
        <v>12310</v>
      </c>
      <c r="Y35" s="2960">
        <v>12310</v>
      </c>
      <c r="Z35" s="2960">
        <v>12329</v>
      </c>
      <c r="AA35" s="2960">
        <v>12945</v>
      </c>
      <c r="AB35" s="2959">
        <v>13007</v>
      </c>
      <c r="AC35" s="2959">
        <v>13120</v>
      </c>
      <c r="AD35" s="2959">
        <v>13329</v>
      </c>
      <c r="AE35" s="2959">
        <v>13544</v>
      </c>
      <c r="AF35" s="2959">
        <v>13705</v>
      </c>
      <c r="AG35" s="2959">
        <v>13880</v>
      </c>
      <c r="AH35" s="2959">
        <v>14078</v>
      </c>
      <c r="AI35" s="2959">
        <v>14243</v>
      </c>
      <c r="AJ35" s="2959">
        <v>14381</v>
      </c>
      <c r="AK35" s="2959">
        <v>14502</v>
      </c>
      <c r="AL35" s="2959">
        <v>14657</v>
      </c>
      <c r="AM35" s="2677">
        <v>14659</v>
      </c>
      <c r="AN35" s="2677">
        <v>14640</v>
      </c>
      <c r="AO35" s="2677">
        <v>14670</v>
      </c>
      <c r="AP35" s="2677">
        <v>14669</v>
      </c>
      <c r="AQ35" s="2682">
        <v>15152</v>
      </c>
      <c r="AR35" s="2677">
        <v>14641</v>
      </c>
      <c r="AS35" s="2677">
        <v>14712</v>
      </c>
      <c r="AT35" s="2682">
        <v>14748</v>
      </c>
      <c r="AU35" s="2677">
        <v>14926</v>
      </c>
      <c r="AV35" s="2687">
        <v>15216</v>
      </c>
      <c r="AW35" s="2684">
        <v>15055</v>
      </c>
      <c r="AX35" s="2684">
        <v>15046</v>
      </c>
      <c r="AY35" s="2684">
        <v>15066</v>
      </c>
      <c r="AZ35" s="2684">
        <v>15037</v>
      </c>
      <c r="BA35" s="2684">
        <v>15049</v>
      </c>
      <c r="BB35" s="2677">
        <v>15039</v>
      </c>
      <c r="BC35" s="2677">
        <v>15035</v>
      </c>
      <c r="BD35" s="2685">
        <v>15104</v>
      </c>
      <c r="BE35" s="2032">
        <v>15144</v>
      </c>
      <c r="BF35" s="2402">
        <v>15167</v>
      </c>
      <c r="BG35" s="2032">
        <v>15037</v>
      </c>
      <c r="BH35" s="2032">
        <v>15070</v>
      </c>
      <c r="BI35" s="2032">
        <v>15092</v>
      </c>
      <c r="BJ35" s="2032">
        <v>15137</v>
      </c>
      <c r="BK35" s="2032">
        <f>BY29</f>
        <v>15141</v>
      </c>
      <c r="BL35" s="2676">
        <f t="shared" si="10"/>
        <v>-167</v>
      </c>
      <c r="BM35" s="3015">
        <f t="shared" si="11"/>
        <v>118</v>
      </c>
      <c r="BN35" s="2686">
        <f t="shared" si="12"/>
        <v>-4</v>
      </c>
      <c r="BO35" s="2676">
        <f t="shared" ref="BO35:BR40" si="32">BD35-BC35</f>
        <v>69</v>
      </c>
      <c r="BP35" s="2676">
        <f t="shared" si="32"/>
        <v>40</v>
      </c>
      <c r="BQ35" s="2676">
        <f t="shared" si="32"/>
        <v>23</v>
      </c>
      <c r="BR35" s="3005">
        <f t="shared" si="32"/>
        <v>-130</v>
      </c>
      <c r="BS35" s="2676">
        <f t="shared" si="7"/>
        <v>33</v>
      </c>
      <c r="BT35" s="2676">
        <f t="shared" si="3"/>
        <v>71</v>
      </c>
      <c r="BU35" s="3006">
        <f t="shared" si="8"/>
        <v>49</v>
      </c>
      <c r="BV35" s="3290">
        <f t="shared" si="9"/>
        <v>4</v>
      </c>
      <c r="BX35" s="2971" t="s">
        <v>22</v>
      </c>
      <c r="BY35" s="2982">
        <v>43125</v>
      </c>
    </row>
    <row r="36" spans="1:77" ht="12.75" customHeight="1">
      <c r="A36" s="10">
        <v>215</v>
      </c>
      <c r="B36" s="2224" t="s">
        <v>31</v>
      </c>
      <c r="C36" s="2959">
        <v>10199</v>
      </c>
      <c r="D36" s="2960">
        <v>10006</v>
      </c>
      <c r="E36" s="2960">
        <v>10268</v>
      </c>
      <c r="F36" s="2960">
        <v>10519</v>
      </c>
      <c r="G36" s="2960">
        <v>11164</v>
      </c>
      <c r="H36" s="2959">
        <v>11405</v>
      </c>
      <c r="I36" s="2960">
        <v>11096</v>
      </c>
      <c r="J36" s="2960">
        <v>12138</v>
      </c>
      <c r="K36" s="2960">
        <v>13487</v>
      </c>
      <c r="L36" s="2960">
        <v>14797</v>
      </c>
      <c r="M36" s="2959">
        <v>15644</v>
      </c>
      <c r="N36" s="2960">
        <v>16397</v>
      </c>
      <c r="O36" s="2960">
        <v>17361</v>
      </c>
      <c r="P36" s="2960">
        <v>18141</v>
      </c>
      <c r="Q36" s="2960">
        <v>19304</v>
      </c>
      <c r="R36" s="2959">
        <v>20219</v>
      </c>
      <c r="S36" s="2960">
        <v>20139</v>
      </c>
      <c r="T36" s="2960">
        <v>20444</v>
      </c>
      <c r="U36" s="2960">
        <v>20729</v>
      </c>
      <c r="V36" s="2960">
        <v>21394</v>
      </c>
      <c r="W36" s="2959">
        <v>21688</v>
      </c>
      <c r="X36" s="2960">
        <v>21458</v>
      </c>
      <c r="Y36" s="2960">
        <v>21681</v>
      </c>
      <c r="Z36" s="2960">
        <v>21938</v>
      </c>
      <c r="AA36" s="2960">
        <v>22976</v>
      </c>
      <c r="AB36" s="2959">
        <v>23297</v>
      </c>
      <c r="AC36" s="2959">
        <v>23700</v>
      </c>
      <c r="AD36" s="2959">
        <v>24142</v>
      </c>
      <c r="AE36" s="2959">
        <v>24466</v>
      </c>
      <c r="AF36" s="2959">
        <v>24841</v>
      </c>
      <c r="AG36" s="2959">
        <v>25377</v>
      </c>
      <c r="AH36" s="2959">
        <v>26044</v>
      </c>
      <c r="AI36" s="2959">
        <v>26687</v>
      </c>
      <c r="AJ36" s="2959">
        <v>27156</v>
      </c>
      <c r="AK36" s="2959">
        <v>26327</v>
      </c>
      <c r="AL36" s="2959">
        <v>26564</v>
      </c>
      <c r="AM36" s="2677">
        <v>26848</v>
      </c>
      <c r="AN36" s="2677">
        <v>27052</v>
      </c>
      <c r="AO36" s="2677">
        <v>27211</v>
      </c>
      <c r="AP36" s="2677">
        <v>27454</v>
      </c>
      <c r="AQ36" s="2959">
        <v>28195</v>
      </c>
      <c r="AR36" s="2677">
        <v>27553</v>
      </c>
      <c r="AS36" s="2677">
        <v>27825</v>
      </c>
      <c r="AT36" s="2959">
        <v>28046</v>
      </c>
      <c r="AU36" s="2677">
        <v>28340</v>
      </c>
      <c r="AV36" s="2687">
        <v>29141</v>
      </c>
      <c r="AW36" s="2684">
        <v>28609</v>
      </c>
      <c r="AX36" s="2684">
        <v>28589</v>
      </c>
      <c r="AY36" s="2684">
        <v>28568</v>
      </c>
      <c r="AZ36" s="2684">
        <v>28624</v>
      </c>
      <c r="BA36" s="2684">
        <v>28653</v>
      </c>
      <c r="BB36" s="2677">
        <v>28978</v>
      </c>
      <c r="BC36" s="2677">
        <v>29324</v>
      </c>
      <c r="BD36" s="2685">
        <v>29678</v>
      </c>
      <c r="BE36" s="2031">
        <v>30026</v>
      </c>
      <c r="BF36" s="2402">
        <v>30370</v>
      </c>
      <c r="BG36" s="2031">
        <v>30449</v>
      </c>
      <c r="BH36" s="2031">
        <v>30623</v>
      </c>
      <c r="BI36" s="2031">
        <v>30815</v>
      </c>
      <c r="BJ36" s="2031">
        <v>31024</v>
      </c>
      <c r="BK36" s="2031">
        <f>BY31</f>
        <v>31084</v>
      </c>
      <c r="BL36" s="2676">
        <f t="shared" si="10"/>
        <v>-488</v>
      </c>
      <c r="BM36" s="3015">
        <f t="shared" si="11"/>
        <v>1717</v>
      </c>
      <c r="BN36" s="2686">
        <f t="shared" si="12"/>
        <v>346</v>
      </c>
      <c r="BO36" s="2676">
        <f t="shared" si="32"/>
        <v>354</v>
      </c>
      <c r="BP36" s="2676">
        <f t="shared" si="32"/>
        <v>348</v>
      </c>
      <c r="BQ36" s="2676">
        <f t="shared" si="32"/>
        <v>344</v>
      </c>
      <c r="BR36" s="3005">
        <f t="shared" si="32"/>
        <v>79</v>
      </c>
      <c r="BS36" s="2676">
        <f t="shared" si="7"/>
        <v>174</v>
      </c>
      <c r="BT36" s="2676">
        <f t="shared" si="3"/>
        <v>461</v>
      </c>
      <c r="BU36" s="3006">
        <f t="shared" si="8"/>
        <v>269</v>
      </c>
      <c r="BV36" s="3290">
        <f t="shared" si="9"/>
        <v>60</v>
      </c>
      <c r="BX36" s="2971" t="s">
        <v>33</v>
      </c>
      <c r="BY36" s="2982">
        <v>16512</v>
      </c>
    </row>
    <row r="37" spans="1:77" ht="12.75" customHeight="1">
      <c r="A37" s="2219">
        <v>218</v>
      </c>
      <c r="B37" s="2223" t="s">
        <v>32</v>
      </c>
      <c r="C37" s="2677">
        <v>8103</v>
      </c>
      <c r="D37" s="2681">
        <v>8131</v>
      </c>
      <c r="E37" s="2681">
        <v>8290</v>
      </c>
      <c r="F37" s="2681">
        <v>8422</v>
      </c>
      <c r="G37" s="2681">
        <v>8593</v>
      </c>
      <c r="H37" s="2677">
        <v>8716</v>
      </c>
      <c r="I37" s="2681">
        <v>8902</v>
      </c>
      <c r="J37" s="2681">
        <v>9104</v>
      </c>
      <c r="K37" s="2681">
        <v>9332</v>
      </c>
      <c r="L37" s="2681">
        <v>9595</v>
      </c>
      <c r="M37" s="2677">
        <v>9815</v>
      </c>
      <c r="N37" s="2681">
        <v>10179</v>
      </c>
      <c r="O37" s="2681">
        <v>10338</v>
      </c>
      <c r="P37" s="2681">
        <v>10534</v>
      </c>
      <c r="Q37" s="2681">
        <v>10711</v>
      </c>
      <c r="R37" s="2677">
        <v>10935</v>
      </c>
      <c r="S37" s="2681">
        <v>11118</v>
      </c>
      <c r="T37" s="2681">
        <v>11330</v>
      </c>
      <c r="U37" s="2681">
        <v>11436</v>
      </c>
      <c r="V37" s="2681">
        <v>11553</v>
      </c>
      <c r="W37" s="2677">
        <v>11708</v>
      </c>
      <c r="X37" s="2681">
        <v>11782</v>
      </c>
      <c r="Y37" s="2681">
        <v>11827</v>
      </c>
      <c r="Z37" s="2681">
        <v>11956</v>
      </c>
      <c r="AA37" s="2681">
        <v>12072</v>
      </c>
      <c r="AB37" s="2677">
        <v>12164</v>
      </c>
      <c r="AC37" s="2677">
        <v>12463</v>
      </c>
      <c r="AD37" s="2677">
        <v>12823</v>
      </c>
      <c r="AE37" s="2677">
        <v>13189</v>
      </c>
      <c r="AF37" s="2677">
        <v>13538</v>
      </c>
      <c r="AG37" s="2677">
        <v>13881</v>
      </c>
      <c r="AH37" s="2677">
        <v>14006</v>
      </c>
      <c r="AI37" s="2677">
        <v>14180</v>
      </c>
      <c r="AJ37" s="2677">
        <v>14452</v>
      </c>
      <c r="AK37" s="2677">
        <v>14681</v>
      </c>
      <c r="AL37" s="2682">
        <v>14881</v>
      </c>
      <c r="AM37" s="2677">
        <v>15033</v>
      </c>
      <c r="AN37" s="2677">
        <v>15203</v>
      </c>
      <c r="AO37" s="2677">
        <v>15444</v>
      </c>
      <c r="AP37" s="2677">
        <v>15623</v>
      </c>
      <c r="AQ37" s="2682">
        <v>16003</v>
      </c>
      <c r="AR37" s="2677">
        <v>15748</v>
      </c>
      <c r="AS37" s="2677">
        <v>15971</v>
      </c>
      <c r="AT37" s="2682">
        <v>16131</v>
      </c>
      <c r="AU37" s="2677">
        <v>16338</v>
      </c>
      <c r="AV37" s="2687">
        <v>16923</v>
      </c>
      <c r="AW37" s="2684">
        <v>16611</v>
      </c>
      <c r="AX37" s="2684">
        <v>16684</v>
      </c>
      <c r="AY37" s="2684">
        <v>16761</v>
      </c>
      <c r="AZ37" s="2684">
        <v>16782</v>
      </c>
      <c r="BA37" s="2684">
        <v>16860</v>
      </c>
      <c r="BB37" s="2677">
        <v>16994</v>
      </c>
      <c r="BC37" s="2677">
        <v>17246</v>
      </c>
      <c r="BD37" s="2685">
        <v>17408</v>
      </c>
      <c r="BE37" s="2031">
        <v>17620</v>
      </c>
      <c r="BF37" s="2402">
        <v>17810</v>
      </c>
      <c r="BG37" s="2031">
        <v>17985</v>
      </c>
      <c r="BH37" s="2031">
        <v>18122</v>
      </c>
      <c r="BI37" s="2031">
        <v>18302</v>
      </c>
      <c r="BJ37" s="2031">
        <v>18408</v>
      </c>
      <c r="BK37" s="2031">
        <f>BY34</f>
        <v>18482</v>
      </c>
      <c r="BL37" s="2676">
        <f t="shared" si="10"/>
        <v>-63</v>
      </c>
      <c r="BM37" s="3015">
        <f t="shared" si="11"/>
        <v>950</v>
      </c>
      <c r="BN37" s="2686">
        <f t="shared" si="12"/>
        <v>252</v>
      </c>
      <c r="BO37" s="2676">
        <f t="shared" si="32"/>
        <v>162</v>
      </c>
      <c r="BP37" s="2676">
        <f t="shared" si="32"/>
        <v>212</v>
      </c>
      <c r="BQ37" s="2676">
        <f t="shared" si="32"/>
        <v>190</v>
      </c>
      <c r="BR37" s="3005">
        <f t="shared" si="32"/>
        <v>175</v>
      </c>
      <c r="BS37" s="2676">
        <f t="shared" si="7"/>
        <v>137</v>
      </c>
      <c r="BT37" s="2676">
        <f t="shared" si="3"/>
        <v>360</v>
      </c>
      <c r="BU37" s="3006">
        <f t="shared" si="8"/>
        <v>180</v>
      </c>
      <c r="BV37" s="3290">
        <f t="shared" si="9"/>
        <v>74</v>
      </c>
      <c r="BX37" s="2971" t="s">
        <v>2953</v>
      </c>
      <c r="BY37" s="2982">
        <v>15953</v>
      </c>
    </row>
    <row r="38" spans="1:77" ht="12.75" customHeight="1">
      <c r="A38" s="2219">
        <v>220</v>
      </c>
      <c r="B38" s="2223" t="s">
        <v>33</v>
      </c>
      <c r="C38" s="2677">
        <v>10365</v>
      </c>
      <c r="D38" s="2681">
        <v>10415</v>
      </c>
      <c r="E38" s="2681">
        <v>10531</v>
      </c>
      <c r="F38" s="2681">
        <v>10608</v>
      </c>
      <c r="G38" s="2681">
        <v>10836</v>
      </c>
      <c r="H38" s="2677">
        <v>10954</v>
      </c>
      <c r="I38" s="2681">
        <v>11150</v>
      </c>
      <c r="J38" s="2681">
        <v>11311</v>
      </c>
      <c r="K38" s="2681">
        <v>11386</v>
      </c>
      <c r="L38" s="2681">
        <v>11566</v>
      </c>
      <c r="M38" s="2677">
        <v>11719</v>
      </c>
      <c r="N38" s="2681">
        <v>11864</v>
      </c>
      <c r="O38" s="2681">
        <v>12040</v>
      </c>
      <c r="P38" s="2681">
        <v>12178</v>
      </c>
      <c r="Q38" s="2681">
        <v>12342</v>
      </c>
      <c r="R38" s="2677">
        <v>12498</v>
      </c>
      <c r="S38" s="2681">
        <v>12570</v>
      </c>
      <c r="T38" s="2681">
        <v>12690</v>
      </c>
      <c r="U38" s="2681">
        <v>12883</v>
      </c>
      <c r="V38" s="2681">
        <v>12985</v>
      </c>
      <c r="W38" s="2677">
        <v>13107</v>
      </c>
      <c r="X38" s="2681">
        <v>13173</v>
      </c>
      <c r="Y38" s="2681">
        <v>13175</v>
      </c>
      <c r="Z38" s="2681">
        <v>13170</v>
      </c>
      <c r="AA38" s="2681">
        <v>13246</v>
      </c>
      <c r="AB38" s="2677">
        <v>13280</v>
      </c>
      <c r="AC38" s="2677">
        <v>13771</v>
      </c>
      <c r="AD38" s="2677">
        <v>13710</v>
      </c>
      <c r="AE38" s="2677">
        <v>13743</v>
      </c>
      <c r="AF38" s="2677">
        <v>13796</v>
      </c>
      <c r="AG38" s="2677">
        <v>13925</v>
      </c>
      <c r="AH38" s="2677">
        <v>14044</v>
      </c>
      <c r="AI38" s="2677">
        <v>14231</v>
      </c>
      <c r="AJ38" s="2677">
        <v>14316</v>
      </c>
      <c r="AK38" s="2677">
        <v>14490</v>
      </c>
      <c r="AL38" s="2682">
        <v>14631</v>
      </c>
      <c r="AM38" s="2677">
        <v>14812</v>
      </c>
      <c r="AN38" s="2677">
        <v>14802</v>
      </c>
      <c r="AO38" s="2677">
        <v>14845</v>
      </c>
      <c r="AP38" s="2677">
        <v>14957</v>
      </c>
      <c r="AQ38" s="2682">
        <v>15355</v>
      </c>
      <c r="AR38" s="2677">
        <v>14976</v>
      </c>
      <c r="AS38" s="2677">
        <v>15056</v>
      </c>
      <c r="AT38" s="2682">
        <v>15098</v>
      </c>
      <c r="AU38" s="2677">
        <v>15158</v>
      </c>
      <c r="AV38" s="2687">
        <v>15412</v>
      </c>
      <c r="AW38" s="2684">
        <v>15221</v>
      </c>
      <c r="AX38" s="2684">
        <v>15254</v>
      </c>
      <c r="AY38" s="2684">
        <v>15236</v>
      </c>
      <c r="AZ38" s="2684">
        <v>15329</v>
      </c>
      <c r="BA38" s="2684">
        <v>15364</v>
      </c>
      <c r="BB38" s="2677">
        <v>15521</v>
      </c>
      <c r="BC38" s="2677">
        <v>15639</v>
      </c>
      <c r="BD38" s="2685">
        <v>15912</v>
      </c>
      <c r="BE38" s="2031">
        <v>16069</v>
      </c>
      <c r="BF38" s="2402">
        <v>16245</v>
      </c>
      <c r="BG38" s="2031">
        <v>16159</v>
      </c>
      <c r="BH38" s="2031">
        <v>16257</v>
      </c>
      <c r="BI38" s="2031">
        <v>16375</v>
      </c>
      <c r="BJ38" s="2031">
        <v>16556</v>
      </c>
      <c r="BK38" s="2031">
        <f>BY36</f>
        <v>16512</v>
      </c>
      <c r="BL38" s="2676">
        <f t="shared" si="10"/>
        <v>-48</v>
      </c>
      <c r="BM38" s="3015">
        <f t="shared" si="11"/>
        <v>881</v>
      </c>
      <c r="BN38" s="2686">
        <f t="shared" si="12"/>
        <v>118</v>
      </c>
      <c r="BO38" s="2676">
        <f t="shared" si="32"/>
        <v>273</v>
      </c>
      <c r="BP38" s="2676">
        <f t="shared" si="32"/>
        <v>157</v>
      </c>
      <c r="BQ38" s="2676">
        <f t="shared" si="32"/>
        <v>176</v>
      </c>
      <c r="BR38" s="3005">
        <f t="shared" si="32"/>
        <v>-86</v>
      </c>
      <c r="BS38" s="2676">
        <f t="shared" si="7"/>
        <v>98</v>
      </c>
      <c r="BT38" s="2676">
        <f t="shared" si="3"/>
        <v>255</v>
      </c>
      <c r="BU38" s="3006">
        <f t="shared" si="8"/>
        <v>137</v>
      </c>
      <c r="BV38" s="3290">
        <f t="shared" si="9"/>
        <v>-44</v>
      </c>
      <c r="BX38" s="2971" t="s">
        <v>648</v>
      </c>
      <c r="BY38" s="2982">
        <v>8110</v>
      </c>
    </row>
    <row r="39" spans="1:77" ht="12.75" customHeight="1">
      <c r="A39" s="2219">
        <v>228</v>
      </c>
      <c r="B39" s="2223" t="s">
        <v>34</v>
      </c>
      <c r="C39" s="2677">
        <v>7181</v>
      </c>
      <c r="D39" s="2681">
        <v>7306</v>
      </c>
      <c r="E39" s="2681">
        <v>7274</v>
      </c>
      <c r="F39" s="2681">
        <v>7291</v>
      </c>
      <c r="G39" s="2681">
        <v>7350</v>
      </c>
      <c r="H39" s="2677">
        <v>7392</v>
      </c>
      <c r="I39" s="2681">
        <v>7454</v>
      </c>
      <c r="J39" s="2681">
        <v>7533</v>
      </c>
      <c r="K39" s="2681">
        <v>7632</v>
      </c>
      <c r="L39" s="2681">
        <v>7636</v>
      </c>
      <c r="M39" s="2677">
        <v>7697</v>
      </c>
      <c r="N39" s="2681">
        <v>7977</v>
      </c>
      <c r="O39" s="2681">
        <v>8093</v>
      </c>
      <c r="P39" s="2681">
        <v>8264</v>
      </c>
      <c r="Q39" s="2681">
        <v>8365</v>
      </c>
      <c r="R39" s="2677">
        <v>8532</v>
      </c>
      <c r="S39" s="2681">
        <v>8616</v>
      </c>
      <c r="T39" s="2681">
        <v>9008</v>
      </c>
      <c r="U39" s="2681">
        <v>9256</v>
      </c>
      <c r="V39" s="2681">
        <v>9319</v>
      </c>
      <c r="W39" s="2677">
        <v>9516</v>
      </c>
      <c r="X39" s="2681">
        <v>9513</v>
      </c>
      <c r="Y39" s="2681">
        <v>9564</v>
      </c>
      <c r="Z39" s="2681">
        <v>10043</v>
      </c>
      <c r="AA39" s="2681">
        <v>10161</v>
      </c>
      <c r="AB39" s="2677">
        <v>10323</v>
      </c>
      <c r="AC39" s="2677">
        <v>10624</v>
      </c>
      <c r="AD39" s="2677">
        <v>10856</v>
      </c>
      <c r="AE39" s="2677">
        <v>11134</v>
      </c>
      <c r="AF39" s="2677">
        <v>11327</v>
      </c>
      <c r="AG39" s="2677">
        <v>11577</v>
      </c>
      <c r="AH39" s="2677">
        <v>11930</v>
      </c>
      <c r="AI39" s="2677">
        <v>12202</v>
      </c>
      <c r="AJ39" s="2677">
        <v>12392</v>
      </c>
      <c r="AK39" s="2677">
        <v>12534</v>
      </c>
      <c r="AL39" s="2677">
        <v>12773</v>
      </c>
      <c r="AM39" s="2677">
        <v>12888</v>
      </c>
      <c r="AN39" s="2677">
        <v>12943</v>
      </c>
      <c r="AO39" s="2677">
        <v>12985</v>
      </c>
      <c r="AP39" s="2677">
        <v>13078</v>
      </c>
      <c r="AQ39" s="2677">
        <v>13279</v>
      </c>
      <c r="AR39" s="2677">
        <v>13234</v>
      </c>
      <c r="AS39" s="2677">
        <v>13481</v>
      </c>
      <c r="AT39" s="2677">
        <v>13725</v>
      </c>
      <c r="AU39" s="2677">
        <v>13938</v>
      </c>
      <c r="AV39" s="2687">
        <v>13775</v>
      </c>
      <c r="AW39" s="2684">
        <v>14331</v>
      </c>
      <c r="AX39" s="2684">
        <v>14547</v>
      </c>
      <c r="AY39" s="2684">
        <v>14731</v>
      </c>
      <c r="AZ39" s="2684">
        <v>14895</v>
      </c>
      <c r="BA39" s="2684">
        <v>15086</v>
      </c>
      <c r="BB39" s="2677">
        <v>15564</v>
      </c>
      <c r="BC39" s="2677">
        <v>15886</v>
      </c>
      <c r="BD39" s="2685">
        <v>16207</v>
      </c>
      <c r="BE39" s="2031">
        <v>16673</v>
      </c>
      <c r="BF39" s="2402">
        <v>17070</v>
      </c>
      <c r="BG39" s="2031">
        <v>17013</v>
      </c>
      <c r="BH39" s="2031">
        <v>17192</v>
      </c>
      <c r="BI39" s="2031">
        <v>17354</v>
      </c>
      <c r="BJ39" s="2031">
        <v>17565</v>
      </c>
      <c r="BK39" s="2031">
        <f>BY44</f>
        <v>17595</v>
      </c>
      <c r="BL39" s="2676">
        <f t="shared" si="10"/>
        <v>1311</v>
      </c>
      <c r="BM39" s="3015">
        <f t="shared" si="11"/>
        <v>1984</v>
      </c>
      <c r="BN39" s="2686">
        <f t="shared" si="12"/>
        <v>322</v>
      </c>
      <c r="BO39" s="2676">
        <f t="shared" si="32"/>
        <v>321</v>
      </c>
      <c r="BP39" s="2676">
        <f t="shared" si="32"/>
        <v>466</v>
      </c>
      <c r="BQ39" s="2676">
        <f t="shared" si="32"/>
        <v>397</v>
      </c>
      <c r="BR39" s="3005">
        <f t="shared" si="32"/>
        <v>-57</v>
      </c>
      <c r="BS39" s="2676">
        <f t="shared" si="7"/>
        <v>179</v>
      </c>
      <c r="BT39" s="2676">
        <f t="shared" ref="BT39:BT66" si="33">BK39-BH39</f>
        <v>403</v>
      </c>
      <c r="BU39" s="3006">
        <f t="shared" si="8"/>
        <v>241</v>
      </c>
      <c r="BV39" s="3290">
        <f t="shared" si="9"/>
        <v>30</v>
      </c>
      <c r="BX39" s="2971" t="s">
        <v>649</v>
      </c>
      <c r="BY39" s="2982">
        <v>23554</v>
      </c>
    </row>
    <row r="40" spans="1:77" ht="12.75" customHeight="1">
      <c r="A40" s="2219">
        <v>365</v>
      </c>
      <c r="B40" s="2223" t="s">
        <v>35</v>
      </c>
      <c r="C40" s="2677">
        <v>5571</v>
      </c>
      <c r="D40" s="2681">
        <v>5579</v>
      </c>
      <c r="E40" s="2681">
        <v>5652</v>
      </c>
      <c r="F40" s="2681">
        <v>5683</v>
      </c>
      <c r="G40" s="2681">
        <v>5781</v>
      </c>
      <c r="H40" s="2677">
        <v>5834</v>
      </c>
      <c r="I40" s="2681">
        <v>5827</v>
      </c>
      <c r="J40" s="2681">
        <v>5874</v>
      </c>
      <c r="K40" s="2681">
        <v>5932</v>
      </c>
      <c r="L40" s="2681">
        <v>5958</v>
      </c>
      <c r="M40" s="2677">
        <v>5989</v>
      </c>
      <c r="N40" s="2681">
        <v>6012</v>
      </c>
      <c r="O40" s="2681">
        <v>6028</v>
      </c>
      <c r="P40" s="2681">
        <v>6038</v>
      </c>
      <c r="Q40" s="2681">
        <v>6025</v>
      </c>
      <c r="R40" s="2677">
        <v>6034</v>
      </c>
      <c r="S40" s="2681">
        <v>6051</v>
      </c>
      <c r="T40" s="2681">
        <v>6089</v>
      </c>
      <c r="U40" s="2681">
        <v>6111</v>
      </c>
      <c r="V40" s="2681">
        <v>6136</v>
      </c>
      <c r="W40" s="2677">
        <v>6161</v>
      </c>
      <c r="X40" s="2681">
        <v>6180</v>
      </c>
      <c r="Y40" s="2681">
        <v>6160</v>
      </c>
      <c r="Z40" s="2681">
        <v>6181</v>
      </c>
      <c r="AA40" s="2681">
        <v>6156</v>
      </c>
      <c r="AB40" s="2677">
        <v>6155</v>
      </c>
      <c r="AC40" s="2677">
        <v>6345</v>
      </c>
      <c r="AD40" s="2677">
        <v>6350</v>
      </c>
      <c r="AE40" s="2677">
        <v>6333</v>
      </c>
      <c r="AF40" s="2677">
        <v>6309</v>
      </c>
      <c r="AG40" s="2677">
        <v>6348</v>
      </c>
      <c r="AH40" s="2677">
        <v>6388</v>
      </c>
      <c r="AI40" s="2677">
        <v>6437</v>
      </c>
      <c r="AJ40" s="2677">
        <v>6484</v>
      </c>
      <c r="AK40" s="2677">
        <v>6564</v>
      </c>
      <c r="AL40" s="2677">
        <v>6619</v>
      </c>
      <c r="AM40" s="2677">
        <v>6600</v>
      </c>
      <c r="AN40" s="2677">
        <v>6617</v>
      </c>
      <c r="AO40" s="2677">
        <v>6619</v>
      </c>
      <c r="AP40" s="2677">
        <v>6657</v>
      </c>
      <c r="AQ40" s="2682">
        <v>6763</v>
      </c>
      <c r="AR40" s="2677">
        <v>6634</v>
      </c>
      <c r="AS40" s="2677">
        <v>6660</v>
      </c>
      <c r="AT40" s="2682">
        <v>6681</v>
      </c>
      <c r="AU40" s="2677">
        <v>6700</v>
      </c>
      <c r="AV40" s="2687">
        <v>6832</v>
      </c>
      <c r="AW40" s="2684">
        <v>6689</v>
      </c>
      <c r="AX40" s="2684">
        <v>6728</v>
      </c>
      <c r="AY40" s="2684">
        <v>6724</v>
      </c>
      <c r="AZ40" s="2684">
        <v>6674</v>
      </c>
      <c r="BA40" s="2684">
        <v>6665</v>
      </c>
      <c r="BB40" s="2677">
        <v>6650</v>
      </c>
      <c r="BC40" s="2677">
        <v>6612</v>
      </c>
      <c r="BD40" s="2685">
        <v>6576</v>
      </c>
      <c r="BE40" s="2031">
        <v>6583</v>
      </c>
      <c r="BF40" s="2402">
        <v>6562</v>
      </c>
      <c r="BG40" s="2031">
        <v>6544</v>
      </c>
      <c r="BH40" s="2031">
        <v>6589</v>
      </c>
      <c r="BI40" s="2031">
        <v>6518</v>
      </c>
      <c r="BJ40" s="2031">
        <v>6558</v>
      </c>
      <c r="BK40" s="2031">
        <f>BY49</f>
        <v>6563</v>
      </c>
      <c r="BL40" s="2676">
        <f t="shared" si="10"/>
        <v>-167</v>
      </c>
      <c r="BM40" s="3015">
        <f t="shared" si="11"/>
        <v>-103</v>
      </c>
      <c r="BN40" s="2686">
        <f t="shared" si="12"/>
        <v>-38</v>
      </c>
      <c r="BO40" s="2676">
        <f t="shared" si="32"/>
        <v>-36</v>
      </c>
      <c r="BP40" s="2676">
        <f t="shared" si="32"/>
        <v>7</v>
      </c>
      <c r="BQ40" s="2676">
        <f t="shared" si="32"/>
        <v>-21</v>
      </c>
      <c r="BR40" s="3005">
        <f t="shared" si="32"/>
        <v>-18</v>
      </c>
      <c r="BS40" s="2676">
        <f t="shared" ref="BS40:BS66" si="34">BH40-BG40</f>
        <v>45</v>
      </c>
      <c r="BT40" s="2676">
        <f t="shared" si="33"/>
        <v>-26</v>
      </c>
      <c r="BU40" s="3006">
        <f t="shared" si="8"/>
        <v>45</v>
      </c>
      <c r="BV40" s="3290">
        <f t="shared" si="9"/>
        <v>5</v>
      </c>
      <c r="BX40" s="2971" t="s">
        <v>650</v>
      </c>
      <c r="BY40" s="2982">
        <v>17341</v>
      </c>
    </row>
    <row r="41" spans="1:77" s="2688" customFormat="1" ht="20.25" customHeight="1">
      <c r="B41" s="2690" t="s">
        <v>36</v>
      </c>
      <c r="C41" s="2677">
        <f>SUM(C42:C45)</f>
        <v>109830</v>
      </c>
      <c r="D41" s="2677">
        <f t="shared" ref="D41:BK41" si="35">SUM(D42:D45)</f>
        <v>108011</v>
      </c>
      <c r="E41" s="2677">
        <f t="shared" si="35"/>
        <v>112458</v>
      </c>
      <c r="F41" s="2677">
        <f t="shared" si="35"/>
        <v>117502</v>
      </c>
      <c r="G41" s="2677">
        <f t="shared" si="35"/>
        <v>123512</v>
      </c>
      <c r="H41" s="2677">
        <f t="shared" si="35"/>
        <v>126933</v>
      </c>
      <c r="I41" s="2677">
        <f t="shared" si="35"/>
        <v>127585</v>
      </c>
      <c r="J41" s="2677">
        <f t="shared" si="35"/>
        <v>129684</v>
      </c>
      <c r="K41" s="2677">
        <f t="shared" si="35"/>
        <v>134544</v>
      </c>
      <c r="L41" s="2677">
        <f t="shared" si="35"/>
        <v>139218</v>
      </c>
      <c r="M41" s="2677">
        <f t="shared" si="35"/>
        <v>142290</v>
      </c>
      <c r="N41" s="2677">
        <f t="shared" si="35"/>
        <v>143296</v>
      </c>
      <c r="O41" s="2677">
        <f t="shared" si="35"/>
        <v>143041</v>
      </c>
      <c r="P41" s="2677">
        <f t="shared" si="35"/>
        <v>147670</v>
      </c>
      <c r="Q41" s="2677">
        <f t="shared" si="35"/>
        <v>152204</v>
      </c>
      <c r="R41" s="2677">
        <f t="shared" si="35"/>
        <v>154684</v>
      </c>
      <c r="S41" s="2677">
        <f t="shared" si="35"/>
        <v>155578</v>
      </c>
      <c r="T41" s="2677">
        <f t="shared" si="35"/>
        <v>156680</v>
      </c>
      <c r="U41" s="2677">
        <f t="shared" si="35"/>
        <v>158531</v>
      </c>
      <c r="V41" s="2677">
        <f t="shared" si="35"/>
        <v>160076</v>
      </c>
      <c r="W41" s="2677">
        <f t="shared" si="35"/>
        <v>161425</v>
      </c>
      <c r="X41" s="2677">
        <f t="shared" si="35"/>
        <v>163044</v>
      </c>
      <c r="Y41" s="2677">
        <f t="shared" si="35"/>
        <v>164830</v>
      </c>
      <c r="Z41" s="2677">
        <f t="shared" si="35"/>
        <v>166578</v>
      </c>
      <c r="AA41" s="2677">
        <f t="shared" si="35"/>
        <v>169084</v>
      </c>
      <c r="AB41" s="2677">
        <f t="shared" si="35"/>
        <v>171000</v>
      </c>
      <c r="AC41" s="2677">
        <f t="shared" si="35"/>
        <v>174713</v>
      </c>
      <c r="AD41" s="2677">
        <f t="shared" si="35"/>
        <v>177913</v>
      </c>
      <c r="AE41" s="2677">
        <f t="shared" si="35"/>
        <v>181017</v>
      </c>
      <c r="AF41" s="2677">
        <f t="shared" si="35"/>
        <v>184535</v>
      </c>
      <c r="AG41" s="2677">
        <f t="shared" si="35"/>
        <v>187919</v>
      </c>
      <c r="AH41" s="2677">
        <f t="shared" si="35"/>
        <v>190955</v>
      </c>
      <c r="AI41" s="2677">
        <f t="shared" si="35"/>
        <v>193605</v>
      </c>
      <c r="AJ41" s="2677">
        <f t="shared" si="35"/>
        <v>195946</v>
      </c>
      <c r="AK41" s="2677">
        <f t="shared" si="35"/>
        <v>197959</v>
      </c>
      <c r="AL41" s="2677">
        <f t="shared" si="35"/>
        <v>200469</v>
      </c>
      <c r="AM41" s="2677">
        <f t="shared" si="35"/>
        <v>202856</v>
      </c>
      <c r="AN41" s="2677">
        <f t="shared" si="35"/>
        <v>204661</v>
      </c>
      <c r="AO41" s="2677">
        <f t="shared" si="35"/>
        <v>206749</v>
      </c>
      <c r="AP41" s="2677">
        <f t="shared" si="35"/>
        <v>208488</v>
      </c>
      <c r="AQ41" s="2677">
        <f t="shared" si="35"/>
        <v>213481</v>
      </c>
      <c r="AR41" s="2677">
        <f t="shared" si="35"/>
        <v>210253</v>
      </c>
      <c r="AS41" s="2677">
        <f t="shared" si="35"/>
        <v>213317</v>
      </c>
      <c r="AT41" s="2677">
        <f t="shared" si="35"/>
        <v>215989</v>
      </c>
      <c r="AU41" s="2677">
        <f t="shared" si="35"/>
        <v>218409</v>
      </c>
      <c r="AV41" s="2677">
        <f t="shared" si="35"/>
        <v>221880</v>
      </c>
      <c r="AW41" s="2677">
        <f t="shared" si="35"/>
        <v>222309</v>
      </c>
      <c r="AX41" s="2677">
        <f t="shared" si="35"/>
        <v>222421</v>
      </c>
      <c r="AY41" s="2677">
        <f t="shared" si="35"/>
        <v>224828</v>
      </c>
      <c r="AZ41" s="2677">
        <f t="shared" si="35"/>
        <v>226349</v>
      </c>
      <c r="BA41" s="2677">
        <f t="shared" si="35"/>
        <v>227839</v>
      </c>
      <c r="BB41" s="2677">
        <f t="shared" si="35"/>
        <v>230245</v>
      </c>
      <c r="BC41" s="2677">
        <f t="shared" si="35"/>
        <v>232524</v>
      </c>
      <c r="BD41" s="2677">
        <f t="shared" si="35"/>
        <v>234640</v>
      </c>
      <c r="BE41" s="2677">
        <f t="shared" si="35"/>
        <v>237571</v>
      </c>
      <c r="BF41" s="2677">
        <f t="shared" si="35"/>
        <v>240004</v>
      </c>
      <c r="BG41" s="2677">
        <f t="shared" si="35"/>
        <v>241224</v>
      </c>
      <c r="BH41" s="2677">
        <f t="shared" si="35"/>
        <v>243478</v>
      </c>
      <c r="BI41" s="2677">
        <f t="shared" si="35"/>
        <v>245507</v>
      </c>
      <c r="BJ41" s="2677">
        <f t="shared" si="35"/>
        <v>247360</v>
      </c>
      <c r="BK41" s="2677">
        <f t="shared" si="35"/>
        <v>247763</v>
      </c>
      <c r="BL41" s="2317">
        <f t="shared" ref="BL41:BQ41" si="36">SUM(BL42:BL45)</f>
        <v>5959</v>
      </c>
      <c r="BM41" s="3014">
        <f t="shared" si="36"/>
        <v>12165</v>
      </c>
      <c r="BN41" s="2406">
        <f t="shared" si="36"/>
        <v>2279</v>
      </c>
      <c r="BO41" s="2406">
        <f t="shared" si="36"/>
        <v>2116</v>
      </c>
      <c r="BP41" s="2406">
        <f t="shared" si="36"/>
        <v>2931</v>
      </c>
      <c r="BQ41" s="2406">
        <f t="shared" si="36"/>
        <v>2433</v>
      </c>
      <c r="BR41" s="3007">
        <f t="shared" ref="BR41" si="37">SUM(BR42:BR45)</f>
        <v>1220</v>
      </c>
      <c r="BS41" s="2676">
        <f t="shared" si="34"/>
        <v>2254</v>
      </c>
      <c r="BT41" s="2676">
        <f t="shared" si="33"/>
        <v>4285</v>
      </c>
      <c r="BU41" s="3006">
        <f t="shared" si="8"/>
        <v>2256</v>
      </c>
      <c r="BV41" s="3290">
        <f t="shared" si="9"/>
        <v>403</v>
      </c>
      <c r="BX41" s="2971" t="s">
        <v>651</v>
      </c>
      <c r="BY41" s="2982">
        <v>11333</v>
      </c>
    </row>
    <row r="42" spans="1:77" ht="12.75" customHeight="1">
      <c r="A42" s="10">
        <v>201</v>
      </c>
      <c r="B42" s="2224" t="s">
        <v>37</v>
      </c>
      <c r="C42" s="2959">
        <v>99799</v>
      </c>
      <c r="D42" s="2960">
        <v>97885</v>
      </c>
      <c r="E42" s="2960">
        <v>102306</v>
      </c>
      <c r="F42" s="2960">
        <v>107281</v>
      </c>
      <c r="G42" s="2960">
        <v>113192</v>
      </c>
      <c r="H42" s="2959">
        <v>116540</v>
      </c>
      <c r="I42" s="2960">
        <v>117071</v>
      </c>
      <c r="J42" s="2960">
        <v>119009</v>
      </c>
      <c r="K42" s="2960">
        <v>123700</v>
      </c>
      <c r="L42" s="2960">
        <v>128252</v>
      </c>
      <c r="M42" s="2959">
        <v>131180</v>
      </c>
      <c r="N42" s="2960">
        <v>132064</v>
      </c>
      <c r="O42" s="2960">
        <v>131693</v>
      </c>
      <c r="P42" s="2960">
        <v>136188</v>
      </c>
      <c r="Q42" s="2960">
        <v>140639</v>
      </c>
      <c r="R42" s="2959">
        <v>143004</v>
      </c>
      <c r="S42" s="2960">
        <v>143853</v>
      </c>
      <c r="T42" s="2960">
        <v>144854</v>
      </c>
      <c r="U42" s="2960">
        <v>146629</v>
      </c>
      <c r="V42" s="2960">
        <v>148042</v>
      </c>
      <c r="W42" s="2959">
        <v>149302</v>
      </c>
      <c r="X42" s="2960">
        <v>150838</v>
      </c>
      <c r="Y42" s="2960">
        <v>152376</v>
      </c>
      <c r="Z42" s="2960">
        <v>153935</v>
      </c>
      <c r="AA42" s="2960">
        <v>156308</v>
      </c>
      <c r="AB42" s="2959">
        <v>158060</v>
      </c>
      <c r="AC42" s="2959">
        <v>161701</v>
      </c>
      <c r="AD42" s="2959">
        <v>164805</v>
      </c>
      <c r="AE42" s="2959">
        <v>167952</v>
      </c>
      <c r="AF42" s="2959">
        <v>171478</v>
      </c>
      <c r="AG42" s="2959">
        <v>174833</v>
      </c>
      <c r="AH42" s="2959">
        <v>177769</v>
      </c>
      <c r="AI42" s="2959">
        <v>180238</v>
      </c>
      <c r="AJ42" s="2959">
        <v>182447</v>
      </c>
      <c r="AK42" s="2959">
        <v>184333</v>
      </c>
      <c r="AL42" s="2959">
        <v>186708</v>
      </c>
      <c r="AM42" s="2677">
        <v>188834</v>
      </c>
      <c r="AN42" s="2677">
        <v>190495</v>
      </c>
      <c r="AO42" s="2677">
        <v>192477</v>
      </c>
      <c r="AP42" s="2677">
        <v>194132</v>
      </c>
      <c r="AQ42" s="2959">
        <v>198771</v>
      </c>
      <c r="AR42" s="2677">
        <v>195761</v>
      </c>
      <c r="AS42" s="2677">
        <v>198637</v>
      </c>
      <c r="AT42" s="2959">
        <v>201225</v>
      </c>
      <c r="AU42" s="2677">
        <v>203667</v>
      </c>
      <c r="AV42" s="2687">
        <v>207078</v>
      </c>
      <c r="AW42" s="2684">
        <v>207425</v>
      </c>
      <c r="AX42" s="2961">
        <v>207573</v>
      </c>
      <c r="AY42" s="2961">
        <v>209885</v>
      </c>
      <c r="AZ42" s="2961">
        <v>211358</v>
      </c>
      <c r="BA42" s="2684">
        <v>212801</v>
      </c>
      <c r="BB42" s="2677">
        <v>214989</v>
      </c>
      <c r="BC42" s="2677">
        <v>217078</v>
      </c>
      <c r="BD42" s="2685">
        <v>219088</v>
      </c>
      <c r="BE42" s="2031">
        <v>221845</v>
      </c>
      <c r="BF42" s="2402">
        <v>224106</v>
      </c>
      <c r="BG42" s="2031">
        <v>225352</v>
      </c>
      <c r="BH42" s="2031">
        <v>227558</v>
      </c>
      <c r="BI42" s="2031">
        <v>229379</v>
      </c>
      <c r="BJ42" s="2031">
        <v>231206</v>
      </c>
      <c r="BK42" s="2031">
        <f>BY18</f>
        <v>231626</v>
      </c>
      <c r="BL42" s="2676">
        <f t="shared" si="10"/>
        <v>5723</v>
      </c>
      <c r="BM42" s="3015">
        <f t="shared" si="11"/>
        <v>11305</v>
      </c>
      <c r="BN42" s="2686">
        <f t="shared" si="12"/>
        <v>2089</v>
      </c>
      <c r="BO42" s="2676">
        <f t="shared" ref="BO42:BR45" si="38">BD42-BC42</f>
        <v>2010</v>
      </c>
      <c r="BP42" s="2676">
        <f t="shared" si="38"/>
        <v>2757</v>
      </c>
      <c r="BQ42" s="2676">
        <f t="shared" si="38"/>
        <v>2261</v>
      </c>
      <c r="BR42" s="3005">
        <f t="shared" si="38"/>
        <v>1246</v>
      </c>
      <c r="BS42" s="2676">
        <f t="shared" si="34"/>
        <v>2206</v>
      </c>
      <c r="BT42" s="2676">
        <f t="shared" si="33"/>
        <v>4068</v>
      </c>
      <c r="BU42" s="3006">
        <f t="shared" si="8"/>
        <v>2247</v>
      </c>
      <c r="BV42" s="3290">
        <f t="shared" si="9"/>
        <v>420</v>
      </c>
      <c r="BX42" s="2971" t="s">
        <v>652</v>
      </c>
      <c r="BY42" s="2982">
        <v>17887</v>
      </c>
    </row>
    <row r="43" spans="1:77" ht="12.75" customHeight="1">
      <c r="A43" s="2219">
        <v>442</v>
      </c>
      <c r="B43" s="2223" t="s">
        <v>38</v>
      </c>
      <c r="C43" s="2677">
        <v>3208</v>
      </c>
      <c r="D43" s="2681">
        <v>3216</v>
      </c>
      <c r="E43" s="2681">
        <v>3224</v>
      </c>
      <c r="F43" s="2681">
        <v>3224</v>
      </c>
      <c r="G43" s="2681">
        <v>3271</v>
      </c>
      <c r="H43" s="2677">
        <v>3287</v>
      </c>
      <c r="I43" s="2681">
        <v>3314</v>
      </c>
      <c r="J43" s="2681">
        <v>3337</v>
      </c>
      <c r="K43" s="2681">
        <v>3396</v>
      </c>
      <c r="L43" s="2681">
        <v>3469</v>
      </c>
      <c r="M43" s="2677">
        <v>3515</v>
      </c>
      <c r="N43" s="2681">
        <v>3554</v>
      </c>
      <c r="O43" s="2681">
        <v>3613</v>
      </c>
      <c r="P43" s="2681">
        <v>3658</v>
      </c>
      <c r="Q43" s="2681">
        <v>3677</v>
      </c>
      <c r="R43" s="2677">
        <v>3718</v>
      </c>
      <c r="S43" s="2681">
        <v>3726</v>
      </c>
      <c r="T43" s="2681">
        <v>3761</v>
      </c>
      <c r="U43" s="2681">
        <v>3801</v>
      </c>
      <c r="V43" s="2681">
        <v>3817</v>
      </c>
      <c r="W43" s="2677">
        <v>3842</v>
      </c>
      <c r="X43" s="2681">
        <v>3834</v>
      </c>
      <c r="Y43" s="2681">
        <v>3853</v>
      </c>
      <c r="Z43" s="2681">
        <v>3859</v>
      </c>
      <c r="AA43" s="2681">
        <v>3894</v>
      </c>
      <c r="AB43" s="2677">
        <v>3907</v>
      </c>
      <c r="AC43" s="2677">
        <v>3971</v>
      </c>
      <c r="AD43" s="2677">
        <v>4030</v>
      </c>
      <c r="AE43" s="2677">
        <v>4011</v>
      </c>
      <c r="AF43" s="2677">
        <v>4047</v>
      </c>
      <c r="AG43" s="2677">
        <v>4082</v>
      </c>
      <c r="AH43" s="2677">
        <v>4096</v>
      </c>
      <c r="AI43" s="2677">
        <v>4137</v>
      </c>
      <c r="AJ43" s="2677">
        <v>4167</v>
      </c>
      <c r="AK43" s="2677">
        <v>4190</v>
      </c>
      <c r="AL43" s="2682">
        <v>4217</v>
      </c>
      <c r="AM43" s="2677">
        <v>4287</v>
      </c>
      <c r="AN43" s="2677">
        <v>4277</v>
      </c>
      <c r="AO43" s="2677">
        <v>4291</v>
      </c>
      <c r="AP43" s="2677">
        <v>4296</v>
      </c>
      <c r="AQ43" s="2682">
        <v>4351</v>
      </c>
      <c r="AR43" s="2677">
        <v>4304</v>
      </c>
      <c r="AS43" s="2677">
        <v>4362</v>
      </c>
      <c r="AT43" s="2682">
        <v>4365</v>
      </c>
      <c r="AU43" s="2677">
        <v>4343</v>
      </c>
      <c r="AV43" s="2687">
        <v>4377</v>
      </c>
      <c r="AW43" s="2684">
        <v>4332</v>
      </c>
      <c r="AX43" s="2684">
        <v>4326</v>
      </c>
      <c r="AY43" s="2684">
        <v>4347</v>
      </c>
      <c r="AZ43" s="2684">
        <v>4337</v>
      </c>
      <c r="BA43" s="2684">
        <v>4334</v>
      </c>
      <c r="BB43" s="2677">
        <v>4325</v>
      </c>
      <c r="BC43" s="2677">
        <v>4358</v>
      </c>
      <c r="BD43" s="2685">
        <v>4326</v>
      </c>
      <c r="BE43" s="2685">
        <v>4326</v>
      </c>
      <c r="BF43" s="2962">
        <v>4324</v>
      </c>
      <c r="BG43" s="2685">
        <v>4299</v>
      </c>
      <c r="BH43" s="2685">
        <v>4277</v>
      </c>
      <c r="BI43" s="2685">
        <v>4264</v>
      </c>
      <c r="BJ43" s="2685">
        <v>4254</v>
      </c>
      <c r="BK43" s="2685">
        <f>BY54</f>
        <v>4243</v>
      </c>
      <c r="BL43" s="2676">
        <f t="shared" si="10"/>
        <v>-43</v>
      </c>
      <c r="BM43" s="3015">
        <f t="shared" si="11"/>
        <v>-10</v>
      </c>
      <c r="BN43" s="2686">
        <f t="shared" si="12"/>
        <v>33</v>
      </c>
      <c r="BO43" s="2676">
        <f t="shared" si="38"/>
        <v>-32</v>
      </c>
      <c r="BP43" s="2676">
        <f t="shared" si="38"/>
        <v>0</v>
      </c>
      <c r="BQ43" s="2676">
        <f t="shared" si="38"/>
        <v>-2</v>
      </c>
      <c r="BR43" s="3005">
        <f t="shared" si="38"/>
        <v>-25</v>
      </c>
      <c r="BS43" s="2676">
        <f t="shared" si="34"/>
        <v>-22</v>
      </c>
      <c r="BT43" s="2676">
        <f t="shared" si="33"/>
        <v>-34</v>
      </c>
      <c r="BU43" s="3006">
        <f t="shared" si="8"/>
        <v>-21</v>
      </c>
      <c r="BV43" s="3290">
        <f t="shared" si="9"/>
        <v>-11</v>
      </c>
      <c r="BX43" s="2971" t="s">
        <v>653</v>
      </c>
      <c r="BY43" s="2982">
        <v>12769</v>
      </c>
    </row>
    <row r="44" spans="1:77" ht="12.75" customHeight="1">
      <c r="A44" s="2219">
        <v>443</v>
      </c>
      <c r="B44" s="2223" t="s">
        <v>39</v>
      </c>
      <c r="C44" s="2677">
        <v>3566</v>
      </c>
      <c r="D44" s="2681">
        <v>3631</v>
      </c>
      <c r="E44" s="2681">
        <v>3661</v>
      </c>
      <c r="F44" s="2681">
        <v>3707</v>
      </c>
      <c r="G44" s="2681">
        <v>3750</v>
      </c>
      <c r="H44" s="2677">
        <v>3796</v>
      </c>
      <c r="I44" s="2681">
        <v>3866</v>
      </c>
      <c r="J44" s="2681">
        <v>3984</v>
      </c>
      <c r="K44" s="2681">
        <v>4069</v>
      </c>
      <c r="L44" s="2681">
        <v>4108</v>
      </c>
      <c r="M44" s="2677">
        <v>4186</v>
      </c>
      <c r="N44" s="2681">
        <v>4276</v>
      </c>
      <c r="O44" s="2681">
        <v>4307</v>
      </c>
      <c r="P44" s="2681">
        <v>4381</v>
      </c>
      <c r="Q44" s="2681">
        <v>4435</v>
      </c>
      <c r="R44" s="2677">
        <v>4498</v>
      </c>
      <c r="S44" s="2681">
        <v>4535</v>
      </c>
      <c r="T44" s="2681">
        <v>4590</v>
      </c>
      <c r="U44" s="2681">
        <v>4621</v>
      </c>
      <c r="V44" s="2681">
        <v>4720</v>
      </c>
      <c r="W44" s="2677">
        <v>4775</v>
      </c>
      <c r="X44" s="2681">
        <v>4777</v>
      </c>
      <c r="Y44" s="2681">
        <v>4908</v>
      </c>
      <c r="Z44" s="2681">
        <v>4967</v>
      </c>
      <c r="AA44" s="2681">
        <v>4952</v>
      </c>
      <c r="AB44" s="2677">
        <v>4997</v>
      </c>
      <c r="AC44" s="2677">
        <v>5092</v>
      </c>
      <c r="AD44" s="2677">
        <v>5212</v>
      </c>
      <c r="AE44" s="2677">
        <v>5250</v>
      </c>
      <c r="AF44" s="2677">
        <v>5262</v>
      </c>
      <c r="AG44" s="2677">
        <v>5328</v>
      </c>
      <c r="AH44" s="2677">
        <v>5394</v>
      </c>
      <c r="AI44" s="2677">
        <v>5483</v>
      </c>
      <c r="AJ44" s="2677">
        <v>5566</v>
      </c>
      <c r="AK44" s="2677">
        <v>5623</v>
      </c>
      <c r="AL44" s="2682">
        <v>5697</v>
      </c>
      <c r="AM44" s="2677">
        <v>5863</v>
      </c>
      <c r="AN44" s="2677">
        <v>6037</v>
      </c>
      <c r="AO44" s="2677">
        <v>6116</v>
      </c>
      <c r="AP44" s="2677">
        <v>6226</v>
      </c>
      <c r="AQ44" s="2682">
        <v>6374</v>
      </c>
      <c r="AR44" s="2677">
        <v>6358</v>
      </c>
      <c r="AS44" s="2677">
        <v>6495</v>
      </c>
      <c r="AT44" s="2682">
        <v>6583</v>
      </c>
      <c r="AU44" s="2677">
        <v>6583</v>
      </c>
      <c r="AV44" s="2687">
        <v>6580</v>
      </c>
      <c r="AW44" s="2684">
        <v>6738</v>
      </c>
      <c r="AX44" s="2684">
        <v>6741</v>
      </c>
      <c r="AY44" s="2684">
        <v>6789</v>
      </c>
      <c r="AZ44" s="2684">
        <v>6853</v>
      </c>
      <c r="BA44" s="2684">
        <v>6906</v>
      </c>
      <c r="BB44" s="2677">
        <v>7099</v>
      </c>
      <c r="BC44" s="2677">
        <v>7279</v>
      </c>
      <c r="BD44" s="2685">
        <v>7445</v>
      </c>
      <c r="BE44" s="2685">
        <v>7617</v>
      </c>
      <c r="BF44" s="2962">
        <v>7795</v>
      </c>
      <c r="BG44" s="2685">
        <v>7772</v>
      </c>
      <c r="BH44" s="2685">
        <v>7848</v>
      </c>
      <c r="BI44" s="2685">
        <v>8071</v>
      </c>
      <c r="BJ44" s="2685">
        <v>8091</v>
      </c>
      <c r="BK44" s="2685">
        <f t="shared" ref="BK44:BK45" si="39">BY55</f>
        <v>8088</v>
      </c>
      <c r="BL44" s="2676">
        <f t="shared" si="10"/>
        <v>326</v>
      </c>
      <c r="BM44" s="3015">
        <f t="shared" si="11"/>
        <v>889</v>
      </c>
      <c r="BN44" s="2686">
        <f t="shared" si="12"/>
        <v>180</v>
      </c>
      <c r="BO44" s="2676">
        <f t="shared" si="38"/>
        <v>166</v>
      </c>
      <c r="BP44" s="2676">
        <f t="shared" si="38"/>
        <v>172</v>
      </c>
      <c r="BQ44" s="2676">
        <f t="shared" si="38"/>
        <v>178</v>
      </c>
      <c r="BR44" s="3005">
        <f t="shared" si="38"/>
        <v>-23</v>
      </c>
      <c r="BS44" s="2676">
        <f t="shared" si="34"/>
        <v>76</v>
      </c>
      <c r="BT44" s="2676">
        <f t="shared" si="33"/>
        <v>240</v>
      </c>
      <c r="BU44" s="3006">
        <f t="shared" si="8"/>
        <v>17</v>
      </c>
      <c r="BV44" s="3290">
        <f t="shared" si="9"/>
        <v>-3</v>
      </c>
      <c r="BX44" s="2971" t="s">
        <v>654</v>
      </c>
      <c r="BY44" s="2982">
        <v>17595</v>
      </c>
    </row>
    <row r="45" spans="1:77" ht="12.75" customHeight="1">
      <c r="A45" s="2219">
        <v>446</v>
      </c>
      <c r="B45" s="2223" t="s">
        <v>40</v>
      </c>
      <c r="C45" s="2677">
        <v>3257</v>
      </c>
      <c r="D45" s="2681">
        <v>3279</v>
      </c>
      <c r="E45" s="2681">
        <v>3267</v>
      </c>
      <c r="F45" s="2681">
        <v>3290</v>
      </c>
      <c r="G45" s="2681">
        <v>3299</v>
      </c>
      <c r="H45" s="2677">
        <v>3310</v>
      </c>
      <c r="I45" s="2681">
        <v>3334</v>
      </c>
      <c r="J45" s="2681">
        <v>3354</v>
      </c>
      <c r="K45" s="2681">
        <v>3379</v>
      </c>
      <c r="L45" s="2681">
        <v>3389</v>
      </c>
      <c r="M45" s="2677">
        <v>3409</v>
      </c>
      <c r="N45" s="2681">
        <v>3402</v>
      </c>
      <c r="O45" s="2681">
        <v>3428</v>
      </c>
      <c r="P45" s="2681">
        <v>3443</v>
      </c>
      <c r="Q45" s="2681">
        <v>3453</v>
      </c>
      <c r="R45" s="2677">
        <v>3464</v>
      </c>
      <c r="S45" s="2681">
        <v>3464</v>
      </c>
      <c r="T45" s="2681">
        <v>3475</v>
      </c>
      <c r="U45" s="2681">
        <v>3480</v>
      </c>
      <c r="V45" s="2681">
        <v>3497</v>
      </c>
      <c r="W45" s="2677">
        <v>3506</v>
      </c>
      <c r="X45" s="2681">
        <v>3595</v>
      </c>
      <c r="Y45" s="2681">
        <v>3693</v>
      </c>
      <c r="Z45" s="2681">
        <v>3817</v>
      </c>
      <c r="AA45" s="2681">
        <v>3930</v>
      </c>
      <c r="AB45" s="2677">
        <v>4036</v>
      </c>
      <c r="AC45" s="2677">
        <v>3949</v>
      </c>
      <c r="AD45" s="2677">
        <v>3866</v>
      </c>
      <c r="AE45" s="2677">
        <v>3804</v>
      </c>
      <c r="AF45" s="2677">
        <v>3748</v>
      </c>
      <c r="AG45" s="2677">
        <v>3676</v>
      </c>
      <c r="AH45" s="2677">
        <v>3696</v>
      </c>
      <c r="AI45" s="2677">
        <v>3747</v>
      </c>
      <c r="AJ45" s="2677">
        <v>3766</v>
      </c>
      <c r="AK45" s="2677">
        <v>3813</v>
      </c>
      <c r="AL45" s="2677">
        <v>3847</v>
      </c>
      <c r="AM45" s="2677">
        <v>3872</v>
      </c>
      <c r="AN45" s="2677">
        <v>3852</v>
      </c>
      <c r="AO45" s="2677">
        <v>3865</v>
      </c>
      <c r="AP45" s="2677">
        <v>3834</v>
      </c>
      <c r="AQ45" s="2682">
        <v>3985</v>
      </c>
      <c r="AR45" s="2677">
        <v>3830</v>
      </c>
      <c r="AS45" s="2677">
        <v>3823</v>
      </c>
      <c r="AT45" s="2682">
        <v>3816</v>
      </c>
      <c r="AU45" s="2677">
        <v>3816</v>
      </c>
      <c r="AV45" s="2687">
        <v>3845</v>
      </c>
      <c r="AW45" s="2684">
        <v>3814</v>
      </c>
      <c r="AX45" s="2684">
        <v>3781</v>
      </c>
      <c r="AY45" s="2684">
        <v>3807</v>
      </c>
      <c r="AZ45" s="2684">
        <v>3801</v>
      </c>
      <c r="BA45" s="2684">
        <v>3798</v>
      </c>
      <c r="BB45" s="2677">
        <v>3832</v>
      </c>
      <c r="BC45" s="2677">
        <v>3809</v>
      </c>
      <c r="BD45" s="2685">
        <v>3781</v>
      </c>
      <c r="BE45" s="2685">
        <v>3783</v>
      </c>
      <c r="BF45" s="2962">
        <v>3779</v>
      </c>
      <c r="BG45" s="2685">
        <v>3801</v>
      </c>
      <c r="BH45" s="2685">
        <v>3795</v>
      </c>
      <c r="BI45" s="2685">
        <v>3793</v>
      </c>
      <c r="BJ45" s="2685">
        <v>3809</v>
      </c>
      <c r="BK45" s="2685">
        <f t="shared" si="39"/>
        <v>3806</v>
      </c>
      <c r="BL45" s="2676">
        <f t="shared" si="10"/>
        <v>-47</v>
      </c>
      <c r="BM45" s="3015">
        <f t="shared" si="11"/>
        <v>-19</v>
      </c>
      <c r="BN45" s="2686">
        <f t="shared" si="12"/>
        <v>-23</v>
      </c>
      <c r="BO45" s="2676">
        <f t="shared" si="38"/>
        <v>-28</v>
      </c>
      <c r="BP45" s="2676">
        <f t="shared" si="38"/>
        <v>2</v>
      </c>
      <c r="BQ45" s="2676">
        <f t="shared" si="38"/>
        <v>-4</v>
      </c>
      <c r="BR45" s="3005">
        <f t="shared" si="38"/>
        <v>22</v>
      </c>
      <c r="BS45" s="2676">
        <f t="shared" si="34"/>
        <v>-6</v>
      </c>
      <c r="BT45" s="2676">
        <f t="shared" si="33"/>
        <v>11</v>
      </c>
      <c r="BU45" s="3006">
        <f t="shared" si="8"/>
        <v>13</v>
      </c>
      <c r="BV45" s="3290">
        <f t="shared" si="9"/>
        <v>-3</v>
      </c>
      <c r="BX45" s="2976" t="s">
        <v>655</v>
      </c>
      <c r="BY45" s="2982">
        <v>28333</v>
      </c>
    </row>
    <row r="46" spans="1:77" s="2688" customFormat="1" ht="20.25" customHeight="1">
      <c r="B46" s="2690" t="s">
        <v>41</v>
      </c>
      <c r="C46" s="2677">
        <f>SUM(C47:C53)</f>
        <v>60691</v>
      </c>
      <c r="D46" s="2677">
        <f t="shared" ref="D46:BK46" si="40">SUM(D47:D53)</f>
        <v>61875</v>
      </c>
      <c r="E46" s="2677">
        <f t="shared" si="40"/>
        <v>62663</v>
      </c>
      <c r="F46" s="2677">
        <f t="shared" si="40"/>
        <v>63707</v>
      </c>
      <c r="G46" s="2677">
        <f t="shared" si="40"/>
        <v>64580</v>
      </c>
      <c r="H46" s="2677">
        <f t="shared" si="40"/>
        <v>65555</v>
      </c>
      <c r="I46" s="2677">
        <f t="shared" si="40"/>
        <v>67818</v>
      </c>
      <c r="J46" s="2677">
        <f t="shared" si="40"/>
        <v>69027</v>
      </c>
      <c r="K46" s="2677">
        <f t="shared" si="40"/>
        <v>70310</v>
      </c>
      <c r="L46" s="2677">
        <f t="shared" si="40"/>
        <v>71248</v>
      </c>
      <c r="M46" s="2677">
        <f t="shared" si="40"/>
        <v>72672</v>
      </c>
      <c r="N46" s="2677">
        <f t="shared" si="40"/>
        <v>74270</v>
      </c>
      <c r="O46" s="2677">
        <f t="shared" si="40"/>
        <v>75525</v>
      </c>
      <c r="P46" s="2677">
        <f t="shared" si="40"/>
        <v>75451</v>
      </c>
      <c r="Q46" s="2677">
        <f t="shared" si="40"/>
        <v>76664</v>
      </c>
      <c r="R46" s="2677">
        <f t="shared" si="40"/>
        <v>77662</v>
      </c>
      <c r="S46" s="2677">
        <f t="shared" si="40"/>
        <v>78266</v>
      </c>
      <c r="T46" s="2677">
        <f t="shared" si="40"/>
        <v>78830</v>
      </c>
      <c r="U46" s="2677">
        <f t="shared" si="40"/>
        <v>79431</v>
      </c>
      <c r="V46" s="2677">
        <f t="shared" si="40"/>
        <v>80153</v>
      </c>
      <c r="W46" s="2677">
        <f t="shared" si="40"/>
        <v>80775</v>
      </c>
      <c r="X46" s="2677">
        <f t="shared" si="40"/>
        <v>81059</v>
      </c>
      <c r="Y46" s="2677">
        <f t="shared" si="40"/>
        <v>81276</v>
      </c>
      <c r="Z46" s="2677">
        <f t="shared" si="40"/>
        <v>80825</v>
      </c>
      <c r="AA46" s="2677">
        <f t="shared" si="40"/>
        <v>81391</v>
      </c>
      <c r="AB46" s="2677">
        <f t="shared" si="40"/>
        <v>81545</v>
      </c>
      <c r="AC46" s="2677">
        <f t="shared" si="40"/>
        <v>82258</v>
      </c>
      <c r="AD46" s="2677">
        <f t="shared" si="40"/>
        <v>83127</v>
      </c>
      <c r="AE46" s="2677">
        <f t="shared" si="40"/>
        <v>84093</v>
      </c>
      <c r="AF46" s="2677">
        <f t="shared" si="40"/>
        <v>84885</v>
      </c>
      <c r="AG46" s="2677">
        <f t="shared" si="40"/>
        <v>85721</v>
      </c>
      <c r="AH46" s="2677">
        <f t="shared" si="40"/>
        <v>86459</v>
      </c>
      <c r="AI46" s="2677">
        <f t="shared" si="40"/>
        <v>87298</v>
      </c>
      <c r="AJ46" s="2677">
        <f t="shared" si="40"/>
        <v>88082</v>
      </c>
      <c r="AK46" s="2677">
        <f t="shared" si="40"/>
        <v>88934</v>
      </c>
      <c r="AL46" s="2677">
        <f t="shared" si="40"/>
        <v>89736</v>
      </c>
      <c r="AM46" s="2677">
        <f t="shared" si="40"/>
        <v>90182</v>
      </c>
      <c r="AN46" s="2677">
        <f t="shared" si="40"/>
        <v>90647</v>
      </c>
      <c r="AO46" s="2677">
        <f t="shared" si="40"/>
        <v>91064</v>
      </c>
      <c r="AP46" s="2677">
        <f t="shared" si="40"/>
        <v>91550</v>
      </c>
      <c r="AQ46" s="2677">
        <f t="shared" si="40"/>
        <v>93219</v>
      </c>
      <c r="AR46" s="2677">
        <f t="shared" si="40"/>
        <v>91770</v>
      </c>
      <c r="AS46" s="2677">
        <f t="shared" si="40"/>
        <v>93193</v>
      </c>
      <c r="AT46" s="2677">
        <f t="shared" si="40"/>
        <v>93691</v>
      </c>
      <c r="AU46" s="2677">
        <f t="shared" si="40"/>
        <v>94204</v>
      </c>
      <c r="AV46" s="2677">
        <f t="shared" si="40"/>
        <v>95783</v>
      </c>
      <c r="AW46" s="2677">
        <f t="shared" si="40"/>
        <v>94867</v>
      </c>
      <c r="AX46" s="2677">
        <f t="shared" si="40"/>
        <v>94745</v>
      </c>
      <c r="AY46" s="2677">
        <f t="shared" si="40"/>
        <v>94792</v>
      </c>
      <c r="AZ46" s="2677">
        <f t="shared" si="40"/>
        <v>94804</v>
      </c>
      <c r="BA46" s="2677">
        <f t="shared" si="40"/>
        <v>94817</v>
      </c>
      <c r="BB46" s="2677">
        <f t="shared" si="40"/>
        <v>94991</v>
      </c>
      <c r="BC46" s="2677">
        <f t="shared" si="40"/>
        <v>95216</v>
      </c>
      <c r="BD46" s="2677">
        <f t="shared" si="40"/>
        <v>95114</v>
      </c>
      <c r="BE46" s="2677">
        <f t="shared" si="40"/>
        <v>95424</v>
      </c>
      <c r="BF46" s="2677">
        <f t="shared" si="40"/>
        <v>95577</v>
      </c>
      <c r="BG46" s="2677">
        <f t="shared" si="40"/>
        <v>95624</v>
      </c>
      <c r="BH46" s="2677">
        <f t="shared" si="40"/>
        <v>95965</v>
      </c>
      <c r="BI46" s="2677">
        <f t="shared" si="40"/>
        <v>96084</v>
      </c>
      <c r="BJ46" s="2677">
        <f t="shared" si="40"/>
        <v>96098</v>
      </c>
      <c r="BK46" s="2677">
        <f t="shared" si="40"/>
        <v>96219</v>
      </c>
      <c r="BL46" s="2406">
        <f t="shared" ref="BL46:BQ46" si="41">SUM(BL47:BL53)</f>
        <v>-966</v>
      </c>
      <c r="BM46" s="3014">
        <f t="shared" si="41"/>
        <v>760</v>
      </c>
      <c r="BN46" s="2406">
        <f t="shared" si="41"/>
        <v>225</v>
      </c>
      <c r="BO46" s="2406">
        <f t="shared" si="41"/>
        <v>-102</v>
      </c>
      <c r="BP46" s="2406">
        <f t="shared" si="41"/>
        <v>310</v>
      </c>
      <c r="BQ46" s="2406">
        <f t="shared" si="41"/>
        <v>153</v>
      </c>
      <c r="BR46" s="3007">
        <f t="shared" ref="BR46" si="42">SUM(BR47:BR53)</f>
        <v>47</v>
      </c>
      <c r="BS46" s="2676">
        <f t="shared" si="34"/>
        <v>341</v>
      </c>
      <c r="BT46" s="2676">
        <f t="shared" si="33"/>
        <v>254</v>
      </c>
      <c r="BU46" s="3006">
        <f t="shared" si="8"/>
        <v>135</v>
      </c>
      <c r="BV46" s="3290">
        <f t="shared" si="9"/>
        <v>121</v>
      </c>
      <c r="BX46" s="2977" t="s">
        <v>2954</v>
      </c>
      <c r="BY46" s="2981" t="s">
        <v>337</v>
      </c>
    </row>
    <row r="47" spans="1:77" ht="12.75" customHeight="1">
      <c r="A47" s="2219">
        <v>208</v>
      </c>
      <c r="B47" s="2223" t="s">
        <v>42</v>
      </c>
      <c r="C47" s="2677">
        <v>9438</v>
      </c>
      <c r="D47" s="2681">
        <v>9413</v>
      </c>
      <c r="E47" s="2681">
        <v>9770</v>
      </c>
      <c r="F47" s="2681">
        <v>10090</v>
      </c>
      <c r="G47" s="2681">
        <v>10282</v>
      </c>
      <c r="H47" s="2677">
        <v>10493</v>
      </c>
      <c r="I47" s="2681">
        <v>10922</v>
      </c>
      <c r="J47" s="2681">
        <v>11073</v>
      </c>
      <c r="K47" s="2681">
        <v>11182</v>
      </c>
      <c r="L47" s="2681">
        <v>11355</v>
      </c>
      <c r="M47" s="2677">
        <v>11571</v>
      </c>
      <c r="N47" s="2681">
        <v>12176</v>
      </c>
      <c r="O47" s="2681">
        <v>12601</v>
      </c>
      <c r="P47" s="2681">
        <v>11724</v>
      </c>
      <c r="Q47" s="2681">
        <v>12259</v>
      </c>
      <c r="R47" s="2677">
        <v>12430</v>
      </c>
      <c r="S47" s="2681">
        <v>12330</v>
      </c>
      <c r="T47" s="2681">
        <v>12208</v>
      </c>
      <c r="U47" s="2681">
        <v>12068</v>
      </c>
      <c r="V47" s="2681">
        <v>12016</v>
      </c>
      <c r="W47" s="2677">
        <v>11912</v>
      </c>
      <c r="X47" s="2681">
        <v>11960</v>
      </c>
      <c r="Y47" s="2681">
        <v>11886</v>
      </c>
      <c r="Z47" s="2681">
        <v>11335</v>
      </c>
      <c r="AA47" s="2681">
        <v>11547</v>
      </c>
      <c r="AB47" s="2677">
        <v>11456</v>
      </c>
      <c r="AC47" s="2677">
        <v>11563</v>
      </c>
      <c r="AD47" s="2677">
        <v>11697</v>
      </c>
      <c r="AE47" s="2677">
        <v>11779</v>
      </c>
      <c r="AF47" s="2677">
        <v>11865</v>
      </c>
      <c r="AG47" s="2677">
        <v>11967</v>
      </c>
      <c r="AH47" s="2677">
        <v>11967</v>
      </c>
      <c r="AI47" s="2677">
        <v>12008</v>
      </c>
      <c r="AJ47" s="2677">
        <v>11960</v>
      </c>
      <c r="AK47" s="2677">
        <v>11965</v>
      </c>
      <c r="AL47" s="2682">
        <v>11964</v>
      </c>
      <c r="AM47" s="2677">
        <v>12004</v>
      </c>
      <c r="AN47" s="2677">
        <v>11917</v>
      </c>
      <c r="AO47" s="2677">
        <v>11859</v>
      </c>
      <c r="AP47" s="2677">
        <v>11871</v>
      </c>
      <c r="AQ47" s="2682">
        <v>12149</v>
      </c>
      <c r="AR47" s="2677">
        <v>11822</v>
      </c>
      <c r="AS47" s="2677">
        <v>12013</v>
      </c>
      <c r="AT47" s="2682">
        <v>12011</v>
      </c>
      <c r="AU47" s="2677">
        <v>12082</v>
      </c>
      <c r="AV47" s="2687">
        <v>12217</v>
      </c>
      <c r="AW47" s="2684">
        <v>12062</v>
      </c>
      <c r="AX47" s="2684">
        <v>12108</v>
      </c>
      <c r="AY47" s="2684">
        <v>12124</v>
      </c>
      <c r="AZ47" s="2684">
        <v>12151</v>
      </c>
      <c r="BA47" s="2684">
        <v>12153</v>
      </c>
      <c r="BB47" s="2677">
        <v>12127</v>
      </c>
      <c r="BC47" s="2677">
        <v>12102</v>
      </c>
      <c r="BD47" s="2685">
        <v>12017</v>
      </c>
      <c r="BE47" s="2685">
        <v>11875</v>
      </c>
      <c r="BF47" s="2962">
        <v>11806</v>
      </c>
      <c r="BG47" s="2685">
        <v>11728</v>
      </c>
      <c r="BH47" s="2685">
        <v>11652</v>
      </c>
      <c r="BI47" s="2685">
        <v>11580</v>
      </c>
      <c r="BJ47" s="2685">
        <v>11528</v>
      </c>
      <c r="BK47" s="2685">
        <f>BY25</f>
        <v>11548</v>
      </c>
      <c r="BL47" s="2676">
        <f t="shared" si="10"/>
        <v>-64</v>
      </c>
      <c r="BM47" s="3015">
        <f t="shared" si="11"/>
        <v>-347</v>
      </c>
      <c r="BN47" s="2686">
        <f t="shared" si="12"/>
        <v>-25</v>
      </c>
      <c r="BO47" s="2676">
        <f t="shared" ref="BO47:BR53" si="43">BD47-BC47</f>
        <v>-85</v>
      </c>
      <c r="BP47" s="2676">
        <f t="shared" si="43"/>
        <v>-142</v>
      </c>
      <c r="BQ47" s="2676">
        <f t="shared" si="43"/>
        <v>-69</v>
      </c>
      <c r="BR47" s="3005">
        <f t="shared" si="43"/>
        <v>-78</v>
      </c>
      <c r="BS47" s="2676">
        <f t="shared" si="34"/>
        <v>-76</v>
      </c>
      <c r="BT47" s="2676">
        <f t="shared" si="33"/>
        <v>-104</v>
      </c>
      <c r="BU47" s="3006">
        <f t="shared" si="8"/>
        <v>-32</v>
      </c>
      <c r="BV47" s="3290">
        <f t="shared" si="9"/>
        <v>20</v>
      </c>
      <c r="BX47" s="2971" t="s">
        <v>23</v>
      </c>
      <c r="BY47" s="2982">
        <v>10949</v>
      </c>
    </row>
    <row r="48" spans="1:77" ht="12.75" customHeight="1">
      <c r="A48" s="2219">
        <v>212</v>
      </c>
      <c r="B48" s="2223" t="s">
        <v>43</v>
      </c>
      <c r="C48" s="2677">
        <v>10086</v>
      </c>
      <c r="D48" s="2681">
        <v>10906</v>
      </c>
      <c r="E48" s="2681">
        <v>10851</v>
      </c>
      <c r="F48" s="2681">
        <v>10995</v>
      </c>
      <c r="G48" s="2681">
        <v>11007</v>
      </c>
      <c r="H48" s="2677">
        <v>11238</v>
      </c>
      <c r="I48" s="2681">
        <v>12472</v>
      </c>
      <c r="J48" s="2681">
        <v>12747</v>
      </c>
      <c r="K48" s="2681">
        <v>12595</v>
      </c>
      <c r="L48" s="2681">
        <v>12490</v>
      </c>
      <c r="M48" s="2677">
        <v>12804</v>
      </c>
      <c r="N48" s="2681">
        <v>13024</v>
      </c>
      <c r="O48" s="2681">
        <v>13223</v>
      </c>
      <c r="P48" s="2681">
        <v>13448</v>
      </c>
      <c r="Q48" s="2681">
        <v>13738</v>
      </c>
      <c r="R48" s="2677">
        <v>13972</v>
      </c>
      <c r="S48" s="2681">
        <v>14231</v>
      </c>
      <c r="T48" s="2681">
        <v>14359</v>
      </c>
      <c r="U48" s="2681">
        <v>14559</v>
      </c>
      <c r="V48" s="2681">
        <v>14858</v>
      </c>
      <c r="W48" s="2677">
        <v>15079</v>
      </c>
      <c r="X48" s="2681">
        <v>15113</v>
      </c>
      <c r="Y48" s="2681">
        <v>15163</v>
      </c>
      <c r="Z48" s="2681">
        <v>15031</v>
      </c>
      <c r="AA48" s="2681">
        <v>14977</v>
      </c>
      <c r="AB48" s="2677">
        <v>14951</v>
      </c>
      <c r="AC48" s="2677">
        <v>15092</v>
      </c>
      <c r="AD48" s="2677">
        <v>15333</v>
      </c>
      <c r="AE48" s="2677">
        <v>15562</v>
      </c>
      <c r="AF48" s="2677">
        <v>15694</v>
      </c>
      <c r="AG48" s="2677">
        <v>15880</v>
      </c>
      <c r="AH48" s="2677">
        <v>16138</v>
      </c>
      <c r="AI48" s="2677">
        <v>16516</v>
      </c>
      <c r="AJ48" s="2677">
        <v>16890</v>
      </c>
      <c r="AK48" s="2677">
        <v>17198</v>
      </c>
      <c r="AL48" s="2682">
        <v>17527</v>
      </c>
      <c r="AM48" s="2677">
        <v>17704</v>
      </c>
      <c r="AN48" s="2677">
        <v>17864</v>
      </c>
      <c r="AO48" s="2677">
        <v>17995</v>
      </c>
      <c r="AP48" s="2677">
        <v>18125</v>
      </c>
      <c r="AQ48" s="2682">
        <v>18350</v>
      </c>
      <c r="AR48" s="2677">
        <v>18237</v>
      </c>
      <c r="AS48" s="2677">
        <v>18484</v>
      </c>
      <c r="AT48" s="2682">
        <v>18588</v>
      </c>
      <c r="AU48" s="2677">
        <v>18716</v>
      </c>
      <c r="AV48" s="2687">
        <v>18954</v>
      </c>
      <c r="AW48" s="2684">
        <v>18826</v>
      </c>
      <c r="AX48" s="2684">
        <v>18717</v>
      </c>
      <c r="AY48" s="2684">
        <v>18702</v>
      </c>
      <c r="AZ48" s="2684">
        <v>18748</v>
      </c>
      <c r="BA48" s="2684">
        <v>18729</v>
      </c>
      <c r="BB48" s="2677">
        <v>18800</v>
      </c>
      <c r="BC48" s="2677">
        <v>18781</v>
      </c>
      <c r="BD48" s="2685">
        <v>18732</v>
      </c>
      <c r="BE48" s="2685">
        <v>18874</v>
      </c>
      <c r="BF48" s="2962">
        <v>18911</v>
      </c>
      <c r="BG48" s="2685">
        <v>18886</v>
      </c>
      <c r="BH48" s="2685">
        <v>18911</v>
      </c>
      <c r="BI48" s="2685">
        <v>18975</v>
      </c>
      <c r="BJ48" s="2685">
        <v>19032</v>
      </c>
      <c r="BK48" s="2685">
        <f>BY28</f>
        <v>19067</v>
      </c>
      <c r="BL48" s="2676">
        <f t="shared" si="10"/>
        <v>-225</v>
      </c>
      <c r="BM48" s="3015">
        <f t="shared" si="11"/>
        <v>182</v>
      </c>
      <c r="BN48" s="2686">
        <f t="shared" si="12"/>
        <v>-19</v>
      </c>
      <c r="BO48" s="2676">
        <f t="shared" si="43"/>
        <v>-49</v>
      </c>
      <c r="BP48" s="2676">
        <f t="shared" si="43"/>
        <v>142</v>
      </c>
      <c r="BQ48" s="2676">
        <f t="shared" si="43"/>
        <v>37</v>
      </c>
      <c r="BR48" s="3005">
        <f t="shared" si="43"/>
        <v>-25</v>
      </c>
      <c r="BS48" s="2676">
        <f t="shared" si="34"/>
        <v>25</v>
      </c>
      <c r="BT48" s="2676">
        <f t="shared" si="33"/>
        <v>156</v>
      </c>
      <c r="BU48" s="3006">
        <f t="shared" si="8"/>
        <v>92</v>
      </c>
      <c r="BV48" s="3290">
        <f t="shared" si="9"/>
        <v>35</v>
      </c>
      <c r="BX48" s="2977" t="s">
        <v>2955</v>
      </c>
      <c r="BY48" s="2981" t="s">
        <v>337</v>
      </c>
    </row>
    <row r="49" spans="1:77" ht="12.75" customHeight="1">
      <c r="A49" s="2219">
        <v>227</v>
      </c>
      <c r="B49" s="2223" t="s">
        <v>44</v>
      </c>
      <c r="C49" s="2677">
        <v>11454</v>
      </c>
      <c r="D49" s="2681">
        <v>11562</v>
      </c>
      <c r="E49" s="2681">
        <v>11469</v>
      </c>
      <c r="F49" s="2681">
        <v>11484</v>
      </c>
      <c r="G49" s="2681">
        <v>11521</v>
      </c>
      <c r="H49" s="2677">
        <v>11538</v>
      </c>
      <c r="I49" s="2681">
        <v>11586</v>
      </c>
      <c r="J49" s="2681">
        <v>11634</v>
      </c>
      <c r="K49" s="2681">
        <v>11749</v>
      </c>
      <c r="L49" s="2681">
        <v>11845</v>
      </c>
      <c r="M49" s="2677">
        <v>11922</v>
      </c>
      <c r="N49" s="2681">
        <v>12018</v>
      </c>
      <c r="O49" s="2681">
        <v>12028</v>
      </c>
      <c r="P49" s="2681">
        <v>12061</v>
      </c>
      <c r="Q49" s="2681">
        <v>12118</v>
      </c>
      <c r="R49" s="2677">
        <v>12168</v>
      </c>
      <c r="S49" s="2681">
        <v>12158</v>
      </c>
      <c r="T49" s="2681">
        <v>12193</v>
      </c>
      <c r="U49" s="2681">
        <v>12222</v>
      </c>
      <c r="V49" s="2681">
        <v>12216</v>
      </c>
      <c r="W49" s="2677">
        <v>12228</v>
      </c>
      <c r="X49" s="2681">
        <v>12195</v>
      </c>
      <c r="Y49" s="2681">
        <v>12227</v>
      </c>
      <c r="Z49" s="2681">
        <v>12261</v>
      </c>
      <c r="AA49" s="2681">
        <v>12377</v>
      </c>
      <c r="AB49" s="2677">
        <v>12415</v>
      </c>
      <c r="AC49" s="2677">
        <v>12466</v>
      </c>
      <c r="AD49" s="2677">
        <v>12518</v>
      </c>
      <c r="AE49" s="2677">
        <v>12591</v>
      </c>
      <c r="AF49" s="2677">
        <v>12710</v>
      </c>
      <c r="AG49" s="2677">
        <v>12784</v>
      </c>
      <c r="AH49" s="2677">
        <v>12818</v>
      </c>
      <c r="AI49" s="2677">
        <v>12828</v>
      </c>
      <c r="AJ49" s="2677">
        <v>12861</v>
      </c>
      <c r="AK49" s="2677">
        <v>12948</v>
      </c>
      <c r="AL49" s="2677">
        <v>12989</v>
      </c>
      <c r="AM49" s="2677">
        <v>13008</v>
      </c>
      <c r="AN49" s="2677">
        <v>12988</v>
      </c>
      <c r="AO49" s="2677">
        <v>13063</v>
      </c>
      <c r="AP49" s="2677">
        <v>13053</v>
      </c>
      <c r="AQ49" s="2677">
        <v>13154</v>
      </c>
      <c r="AR49" s="2677">
        <v>13014</v>
      </c>
      <c r="AS49" s="2677">
        <v>13164</v>
      </c>
      <c r="AT49" s="2677">
        <v>13117</v>
      </c>
      <c r="AU49" s="2677">
        <v>13153</v>
      </c>
      <c r="AV49" s="2687">
        <v>13470</v>
      </c>
      <c r="AW49" s="2684">
        <v>13126</v>
      </c>
      <c r="AX49" s="2684">
        <v>13037</v>
      </c>
      <c r="AY49" s="2684">
        <v>12927</v>
      </c>
      <c r="AZ49" s="2684">
        <v>12813</v>
      </c>
      <c r="BA49" s="2684">
        <v>12723</v>
      </c>
      <c r="BB49" s="2677">
        <v>12710</v>
      </c>
      <c r="BC49" s="2677">
        <v>12797</v>
      </c>
      <c r="BD49" s="2685">
        <v>12793</v>
      </c>
      <c r="BE49" s="2685">
        <v>12850</v>
      </c>
      <c r="BF49" s="2962">
        <v>12882</v>
      </c>
      <c r="BG49" s="2685">
        <v>12864</v>
      </c>
      <c r="BH49" s="2685">
        <v>12875</v>
      </c>
      <c r="BI49" s="2685">
        <v>12814</v>
      </c>
      <c r="BJ49" s="2685">
        <v>12811</v>
      </c>
      <c r="BK49" s="2685">
        <f>BY43</f>
        <v>12769</v>
      </c>
      <c r="BL49" s="2676">
        <f t="shared" si="10"/>
        <v>-747</v>
      </c>
      <c r="BM49" s="3015">
        <f t="shared" si="11"/>
        <v>159</v>
      </c>
      <c r="BN49" s="2686">
        <f t="shared" si="12"/>
        <v>87</v>
      </c>
      <c r="BO49" s="2676">
        <f t="shared" si="43"/>
        <v>-4</v>
      </c>
      <c r="BP49" s="2676">
        <f t="shared" si="43"/>
        <v>57</v>
      </c>
      <c r="BQ49" s="2676">
        <f t="shared" si="43"/>
        <v>32</v>
      </c>
      <c r="BR49" s="3005">
        <f t="shared" si="43"/>
        <v>-18</v>
      </c>
      <c r="BS49" s="2676">
        <f t="shared" si="34"/>
        <v>11</v>
      </c>
      <c r="BT49" s="2676">
        <f t="shared" si="33"/>
        <v>-106</v>
      </c>
      <c r="BU49" s="3006">
        <f t="shared" si="8"/>
        <v>-45</v>
      </c>
      <c r="BV49" s="3290">
        <f t="shared" si="9"/>
        <v>-42</v>
      </c>
      <c r="BX49" s="2971" t="s">
        <v>656</v>
      </c>
      <c r="BY49" s="2982">
        <v>6563</v>
      </c>
    </row>
    <row r="50" spans="1:77" ht="12.75" customHeight="1">
      <c r="A50" s="2219">
        <v>229</v>
      </c>
      <c r="B50" s="2223" t="s">
        <v>45</v>
      </c>
      <c r="C50" s="2677">
        <v>15711</v>
      </c>
      <c r="D50" s="2681">
        <v>15831</v>
      </c>
      <c r="E50" s="2681">
        <v>16226</v>
      </c>
      <c r="F50" s="2681">
        <v>16495</v>
      </c>
      <c r="G50" s="2681">
        <v>16864</v>
      </c>
      <c r="H50" s="2677">
        <v>17153</v>
      </c>
      <c r="I50" s="2681">
        <v>17519</v>
      </c>
      <c r="J50" s="2681">
        <v>18059</v>
      </c>
      <c r="K50" s="2681">
        <v>18512</v>
      </c>
      <c r="L50" s="2681">
        <v>18840</v>
      </c>
      <c r="M50" s="2677">
        <v>19261</v>
      </c>
      <c r="N50" s="2681">
        <v>19539</v>
      </c>
      <c r="O50" s="2681">
        <v>19877</v>
      </c>
      <c r="P50" s="2681">
        <v>20042</v>
      </c>
      <c r="Q50" s="2681">
        <v>20224</v>
      </c>
      <c r="R50" s="2677">
        <v>20465</v>
      </c>
      <c r="S50" s="2681">
        <v>20624</v>
      </c>
      <c r="T50" s="2681">
        <v>20817</v>
      </c>
      <c r="U50" s="2681">
        <v>21006</v>
      </c>
      <c r="V50" s="2681">
        <v>21187</v>
      </c>
      <c r="W50" s="2677">
        <v>21367</v>
      </c>
      <c r="X50" s="2681">
        <v>21527</v>
      </c>
      <c r="Y50" s="2681">
        <v>21676</v>
      </c>
      <c r="Z50" s="2681">
        <v>21805</v>
      </c>
      <c r="AA50" s="2681">
        <v>21959</v>
      </c>
      <c r="AB50" s="2677">
        <v>22107</v>
      </c>
      <c r="AC50" s="2677">
        <v>22321</v>
      </c>
      <c r="AD50" s="2677">
        <v>22561</v>
      </c>
      <c r="AE50" s="2677">
        <v>22808</v>
      </c>
      <c r="AF50" s="2677">
        <v>23025</v>
      </c>
      <c r="AG50" s="2677">
        <v>23255</v>
      </c>
      <c r="AH50" s="2677">
        <v>23552</v>
      </c>
      <c r="AI50" s="2677">
        <v>23748</v>
      </c>
      <c r="AJ50" s="2677">
        <v>24031</v>
      </c>
      <c r="AK50" s="2677">
        <v>24321</v>
      </c>
      <c r="AL50" s="2677">
        <v>24588</v>
      </c>
      <c r="AM50" s="2677">
        <v>24727</v>
      </c>
      <c r="AN50" s="2677">
        <v>24912</v>
      </c>
      <c r="AO50" s="2677">
        <v>25082</v>
      </c>
      <c r="AP50" s="2677">
        <v>25365</v>
      </c>
      <c r="AQ50" s="2677">
        <v>25795</v>
      </c>
      <c r="AR50" s="2677">
        <v>25545</v>
      </c>
      <c r="AS50" s="2677">
        <v>26054</v>
      </c>
      <c r="AT50" s="2677">
        <v>26381</v>
      </c>
      <c r="AU50" s="2677">
        <v>26554</v>
      </c>
      <c r="AV50" s="2687">
        <v>26952</v>
      </c>
      <c r="AW50" s="2684">
        <v>26909</v>
      </c>
      <c r="AX50" s="2684">
        <v>26924</v>
      </c>
      <c r="AY50" s="2684">
        <v>27081</v>
      </c>
      <c r="AZ50" s="2684">
        <v>27198</v>
      </c>
      <c r="BA50" s="2684">
        <v>27297</v>
      </c>
      <c r="BB50" s="2677">
        <v>27425</v>
      </c>
      <c r="BC50" s="2677">
        <v>27539</v>
      </c>
      <c r="BD50" s="2685">
        <v>27538</v>
      </c>
      <c r="BE50" s="2685">
        <v>27665</v>
      </c>
      <c r="BF50" s="2962">
        <v>27757</v>
      </c>
      <c r="BG50" s="2685">
        <v>27857</v>
      </c>
      <c r="BH50" s="2685">
        <v>28147</v>
      </c>
      <c r="BI50" s="2685">
        <v>28180</v>
      </c>
      <c r="BJ50" s="2685">
        <v>28193</v>
      </c>
      <c r="BK50" s="2685">
        <f>BY45</f>
        <v>28333</v>
      </c>
      <c r="BL50" s="2676">
        <f t="shared" si="10"/>
        <v>345</v>
      </c>
      <c r="BM50" s="3015">
        <f t="shared" si="11"/>
        <v>460</v>
      </c>
      <c r="BN50" s="2686">
        <f t="shared" si="12"/>
        <v>114</v>
      </c>
      <c r="BO50" s="2676">
        <f t="shared" si="43"/>
        <v>-1</v>
      </c>
      <c r="BP50" s="2676">
        <f t="shared" si="43"/>
        <v>127</v>
      </c>
      <c r="BQ50" s="2676">
        <f t="shared" si="43"/>
        <v>92</v>
      </c>
      <c r="BR50" s="3005">
        <f t="shared" si="43"/>
        <v>100</v>
      </c>
      <c r="BS50" s="2676">
        <f t="shared" si="34"/>
        <v>290</v>
      </c>
      <c r="BT50" s="2676">
        <f t="shared" si="33"/>
        <v>186</v>
      </c>
      <c r="BU50" s="3006">
        <f t="shared" si="8"/>
        <v>153</v>
      </c>
      <c r="BV50" s="3290">
        <f t="shared" si="9"/>
        <v>140</v>
      </c>
      <c r="BX50" s="2974" t="s">
        <v>2956</v>
      </c>
      <c r="BY50" s="2981" t="s">
        <v>337</v>
      </c>
    </row>
    <row r="51" spans="1:77" ht="12.75" customHeight="1">
      <c r="A51" s="2219">
        <v>464</v>
      </c>
      <c r="B51" s="2223" t="s">
        <v>46</v>
      </c>
      <c r="C51" s="2677">
        <v>3530</v>
      </c>
      <c r="D51" s="2681">
        <v>3684</v>
      </c>
      <c r="E51" s="2681">
        <v>3808</v>
      </c>
      <c r="F51" s="2681">
        <v>4117</v>
      </c>
      <c r="G51" s="2681">
        <v>4265</v>
      </c>
      <c r="H51" s="2677">
        <v>4449</v>
      </c>
      <c r="I51" s="2681">
        <v>4561</v>
      </c>
      <c r="J51" s="2681">
        <v>4694</v>
      </c>
      <c r="K51" s="2681">
        <v>5318</v>
      </c>
      <c r="L51" s="2681">
        <v>5744</v>
      </c>
      <c r="M51" s="2677">
        <v>6067</v>
      </c>
      <c r="N51" s="2681">
        <v>6353</v>
      </c>
      <c r="O51" s="2681">
        <v>6566</v>
      </c>
      <c r="P51" s="2681">
        <v>6862</v>
      </c>
      <c r="Q51" s="2681">
        <v>6955</v>
      </c>
      <c r="R51" s="2677">
        <v>7176</v>
      </c>
      <c r="S51" s="2681">
        <v>7418</v>
      </c>
      <c r="T51" s="2681">
        <v>7735</v>
      </c>
      <c r="U51" s="2681">
        <v>7996</v>
      </c>
      <c r="V51" s="2681">
        <v>8259</v>
      </c>
      <c r="W51" s="2677">
        <v>8529</v>
      </c>
      <c r="X51" s="2681">
        <v>8586</v>
      </c>
      <c r="Y51" s="2681">
        <v>8623</v>
      </c>
      <c r="Z51" s="2681">
        <v>8679</v>
      </c>
      <c r="AA51" s="2681">
        <v>8784</v>
      </c>
      <c r="AB51" s="2677">
        <v>8847</v>
      </c>
      <c r="AC51" s="2677">
        <v>9012</v>
      </c>
      <c r="AD51" s="2677">
        <v>9138</v>
      </c>
      <c r="AE51" s="2677">
        <v>9364</v>
      </c>
      <c r="AF51" s="2677">
        <v>9528</v>
      </c>
      <c r="AG51" s="2677">
        <v>9698</v>
      </c>
      <c r="AH51" s="2677">
        <v>9763</v>
      </c>
      <c r="AI51" s="2677">
        <v>9911</v>
      </c>
      <c r="AJ51" s="2677">
        <v>10023</v>
      </c>
      <c r="AK51" s="2677">
        <v>10132</v>
      </c>
      <c r="AL51" s="2682">
        <v>10240</v>
      </c>
      <c r="AM51" s="2677">
        <v>10352</v>
      </c>
      <c r="AN51" s="2677">
        <v>10542</v>
      </c>
      <c r="AO51" s="2677">
        <v>10652</v>
      </c>
      <c r="AP51" s="2677">
        <v>10756</v>
      </c>
      <c r="AQ51" s="2682">
        <v>11140</v>
      </c>
      <c r="AR51" s="2677">
        <v>10886</v>
      </c>
      <c r="AS51" s="2677">
        <v>11106</v>
      </c>
      <c r="AT51" s="2682">
        <v>11315</v>
      </c>
      <c r="AU51" s="2677">
        <v>11489</v>
      </c>
      <c r="AV51" s="2687">
        <v>11637</v>
      </c>
      <c r="AW51" s="2684">
        <v>11797</v>
      </c>
      <c r="AX51" s="2684">
        <v>11900</v>
      </c>
      <c r="AY51" s="2684">
        <v>11967</v>
      </c>
      <c r="AZ51" s="2684">
        <v>12001</v>
      </c>
      <c r="BA51" s="2684">
        <v>12092</v>
      </c>
      <c r="BB51" s="2677">
        <v>12223</v>
      </c>
      <c r="BC51" s="2677">
        <v>12396</v>
      </c>
      <c r="BD51" s="2685">
        <v>12504</v>
      </c>
      <c r="BE51" s="2685">
        <v>12624</v>
      </c>
      <c r="BF51" s="2962">
        <v>12757</v>
      </c>
      <c r="BG51" s="2685">
        <v>12875</v>
      </c>
      <c r="BH51" s="2685">
        <v>12988</v>
      </c>
      <c r="BI51" s="2685">
        <v>13125</v>
      </c>
      <c r="BJ51" s="2685">
        <v>13259</v>
      </c>
      <c r="BK51" s="2685">
        <f>BY58</f>
        <v>13266</v>
      </c>
      <c r="BL51" s="2676">
        <f t="shared" si="10"/>
        <v>455</v>
      </c>
      <c r="BM51" s="3015">
        <f t="shared" si="11"/>
        <v>665</v>
      </c>
      <c r="BN51" s="2686">
        <f t="shared" si="12"/>
        <v>173</v>
      </c>
      <c r="BO51" s="2676">
        <f t="shared" si="43"/>
        <v>108</v>
      </c>
      <c r="BP51" s="2676">
        <f t="shared" si="43"/>
        <v>120</v>
      </c>
      <c r="BQ51" s="2676">
        <f t="shared" si="43"/>
        <v>133</v>
      </c>
      <c r="BR51" s="3005">
        <f t="shared" si="43"/>
        <v>118</v>
      </c>
      <c r="BS51" s="2676">
        <f t="shared" si="34"/>
        <v>113</v>
      </c>
      <c r="BT51" s="2676">
        <f t="shared" si="33"/>
        <v>278</v>
      </c>
      <c r="BU51" s="3006">
        <f t="shared" si="8"/>
        <v>141</v>
      </c>
      <c r="BV51" s="3290">
        <f t="shared" si="9"/>
        <v>7</v>
      </c>
      <c r="BX51" s="2976" t="s">
        <v>27</v>
      </c>
      <c r="BY51" s="2982">
        <v>11991</v>
      </c>
    </row>
    <row r="52" spans="1:77" ht="12.75" customHeight="1">
      <c r="A52" s="2219">
        <v>481</v>
      </c>
      <c r="B52" s="2223" t="s">
        <v>47</v>
      </c>
      <c r="C52" s="2677">
        <v>3859</v>
      </c>
      <c r="D52" s="2681">
        <v>3870</v>
      </c>
      <c r="E52" s="2681">
        <v>3941</v>
      </c>
      <c r="F52" s="2681">
        <v>3951</v>
      </c>
      <c r="G52" s="2681">
        <v>4030</v>
      </c>
      <c r="H52" s="2677">
        <v>4073</v>
      </c>
      <c r="I52" s="2681">
        <v>4167</v>
      </c>
      <c r="J52" s="2681">
        <v>4238</v>
      </c>
      <c r="K52" s="2681">
        <v>4288</v>
      </c>
      <c r="L52" s="2681">
        <v>4329</v>
      </c>
      <c r="M52" s="2677">
        <v>4393</v>
      </c>
      <c r="N52" s="2681">
        <v>4483</v>
      </c>
      <c r="O52" s="2681">
        <v>4556</v>
      </c>
      <c r="P52" s="2681">
        <v>4637</v>
      </c>
      <c r="Q52" s="2681">
        <v>4713</v>
      </c>
      <c r="R52" s="2677">
        <v>4793</v>
      </c>
      <c r="S52" s="2681">
        <v>4872</v>
      </c>
      <c r="T52" s="2681">
        <v>4892</v>
      </c>
      <c r="U52" s="2681">
        <v>4965</v>
      </c>
      <c r="V52" s="2681">
        <v>4997</v>
      </c>
      <c r="W52" s="2677">
        <v>5049</v>
      </c>
      <c r="X52" s="2681">
        <v>5083</v>
      </c>
      <c r="Y52" s="2681">
        <v>5100</v>
      </c>
      <c r="Z52" s="2681">
        <v>5137</v>
      </c>
      <c r="AA52" s="2681">
        <v>5182</v>
      </c>
      <c r="AB52" s="2677">
        <v>5215</v>
      </c>
      <c r="AC52" s="2677">
        <v>5274</v>
      </c>
      <c r="AD52" s="2677">
        <v>5329</v>
      </c>
      <c r="AE52" s="2677">
        <v>5409</v>
      </c>
      <c r="AF52" s="2677">
        <v>5484</v>
      </c>
      <c r="AG52" s="2677">
        <v>5552</v>
      </c>
      <c r="AH52" s="2677">
        <v>5632</v>
      </c>
      <c r="AI52" s="2677">
        <v>5712</v>
      </c>
      <c r="AJ52" s="2677">
        <v>5750</v>
      </c>
      <c r="AK52" s="2677">
        <v>5764</v>
      </c>
      <c r="AL52" s="2682">
        <v>5817</v>
      </c>
      <c r="AM52" s="2677">
        <v>5802</v>
      </c>
      <c r="AN52" s="2677">
        <v>5844</v>
      </c>
      <c r="AO52" s="2677">
        <v>5841</v>
      </c>
      <c r="AP52" s="2677">
        <v>5846</v>
      </c>
      <c r="AQ52" s="2682">
        <v>6001</v>
      </c>
      <c r="AR52" s="2677">
        <v>5814</v>
      </c>
      <c r="AS52" s="2677">
        <v>5844</v>
      </c>
      <c r="AT52" s="2682">
        <v>5836</v>
      </c>
      <c r="AU52" s="2677">
        <v>5866</v>
      </c>
      <c r="AV52" s="2687">
        <v>6024</v>
      </c>
      <c r="AW52" s="2684">
        <v>5860</v>
      </c>
      <c r="AX52" s="2684">
        <v>5811</v>
      </c>
      <c r="AY52" s="2684">
        <v>5791</v>
      </c>
      <c r="AZ52" s="2684">
        <v>5746</v>
      </c>
      <c r="BA52" s="2684">
        <v>5715</v>
      </c>
      <c r="BB52" s="2963">
        <v>5659</v>
      </c>
      <c r="BC52" s="2677">
        <v>5598</v>
      </c>
      <c r="BD52" s="2685">
        <v>5562</v>
      </c>
      <c r="BE52" s="2685">
        <v>5573</v>
      </c>
      <c r="BF52" s="2962">
        <v>5537</v>
      </c>
      <c r="BG52" s="2685">
        <v>5516</v>
      </c>
      <c r="BH52" s="2685">
        <v>5502</v>
      </c>
      <c r="BI52" s="2685">
        <v>5531</v>
      </c>
      <c r="BJ52" s="2685">
        <v>5475</v>
      </c>
      <c r="BK52" s="2685">
        <f>BY60</f>
        <v>5429</v>
      </c>
      <c r="BL52" s="2676">
        <f t="shared" si="10"/>
        <v>-309</v>
      </c>
      <c r="BM52" s="3015">
        <f t="shared" si="11"/>
        <v>-178</v>
      </c>
      <c r="BN52" s="2686">
        <f t="shared" si="12"/>
        <v>-61</v>
      </c>
      <c r="BO52" s="2676">
        <f t="shared" si="43"/>
        <v>-36</v>
      </c>
      <c r="BP52" s="2676">
        <f t="shared" si="43"/>
        <v>11</v>
      </c>
      <c r="BQ52" s="2676">
        <f t="shared" si="43"/>
        <v>-36</v>
      </c>
      <c r="BR52" s="3005">
        <f t="shared" si="43"/>
        <v>-21</v>
      </c>
      <c r="BS52" s="2676">
        <f t="shared" si="34"/>
        <v>-14</v>
      </c>
      <c r="BT52" s="2676">
        <f t="shared" si="33"/>
        <v>-73</v>
      </c>
      <c r="BU52" s="3006">
        <f t="shared" si="8"/>
        <v>-102</v>
      </c>
      <c r="BV52" s="3290">
        <f t="shared" si="9"/>
        <v>-46</v>
      </c>
      <c r="BX52" s="2985" t="s">
        <v>28</v>
      </c>
      <c r="BY52" s="2982">
        <v>14345</v>
      </c>
    </row>
    <row r="53" spans="1:77" ht="12.75" customHeight="1">
      <c r="A53" s="2219">
        <v>501</v>
      </c>
      <c r="B53" s="2223" t="s">
        <v>48</v>
      </c>
      <c r="C53" s="2677">
        <v>6613</v>
      </c>
      <c r="D53" s="2681">
        <v>6609</v>
      </c>
      <c r="E53" s="2681">
        <v>6598</v>
      </c>
      <c r="F53" s="2681">
        <v>6575</v>
      </c>
      <c r="G53" s="2681">
        <v>6611</v>
      </c>
      <c r="H53" s="2677">
        <v>6611</v>
      </c>
      <c r="I53" s="2681">
        <v>6591</v>
      </c>
      <c r="J53" s="2681">
        <v>6582</v>
      </c>
      <c r="K53" s="2681">
        <v>6666</v>
      </c>
      <c r="L53" s="2681">
        <v>6645</v>
      </c>
      <c r="M53" s="2677">
        <v>6654</v>
      </c>
      <c r="N53" s="2681">
        <v>6677</v>
      </c>
      <c r="O53" s="2681">
        <v>6674</v>
      </c>
      <c r="P53" s="2681">
        <v>6677</v>
      </c>
      <c r="Q53" s="2681">
        <v>6657</v>
      </c>
      <c r="R53" s="2677">
        <v>6658</v>
      </c>
      <c r="S53" s="2681">
        <v>6633</v>
      </c>
      <c r="T53" s="2681">
        <v>6626</v>
      </c>
      <c r="U53" s="2681">
        <v>6615</v>
      </c>
      <c r="V53" s="2681">
        <v>6620</v>
      </c>
      <c r="W53" s="2677">
        <v>6611</v>
      </c>
      <c r="X53" s="2681">
        <v>6595</v>
      </c>
      <c r="Y53" s="2681">
        <v>6601</v>
      </c>
      <c r="Z53" s="2681">
        <v>6577</v>
      </c>
      <c r="AA53" s="2681">
        <v>6565</v>
      </c>
      <c r="AB53" s="2677">
        <v>6554</v>
      </c>
      <c r="AC53" s="2677">
        <v>6530</v>
      </c>
      <c r="AD53" s="2677">
        <v>6551</v>
      </c>
      <c r="AE53" s="2677">
        <v>6580</v>
      </c>
      <c r="AF53" s="2677">
        <v>6579</v>
      </c>
      <c r="AG53" s="2677">
        <v>6585</v>
      </c>
      <c r="AH53" s="2677">
        <v>6589</v>
      </c>
      <c r="AI53" s="2677">
        <v>6575</v>
      </c>
      <c r="AJ53" s="2677">
        <v>6567</v>
      </c>
      <c r="AK53" s="2677">
        <v>6606</v>
      </c>
      <c r="AL53" s="2677">
        <v>6611</v>
      </c>
      <c r="AM53" s="2677">
        <v>6585</v>
      </c>
      <c r="AN53" s="2677">
        <v>6580</v>
      </c>
      <c r="AO53" s="2677">
        <v>6572</v>
      </c>
      <c r="AP53" s="2677">
        <v>6534</v>
      </c>
      <c r="AQ53" s="2682">
        <v>6630</v>
      </c>
      <c r="AR53" s="2677">
        <v>6452</v>
      </c>
      <c r="AS53" s="2677">
        <v>6528</v>
      </c>
      <c r="AT53" s="2682">
        <v>6443</v>
      </c>
      <c r="AU53" s="2677">
        <v>6344</v>
      </c>
      <c r="AV53" s="2687">
        <v>6529</v>
      </c>
      <c r="AW53" s="2684">
        <v>6287</v>
      </c>
      <c r="AX53" s="2684">
        <v>6248</v>
      </c>
      <c r="AY53" s="2684">
        <v>6200</v>
      </c>
      <c r="AZ53" s="2684">
        <v>6147</v>
      </c>
      <c r="BA53" s="2684">
        <v>6108</v>
      </c>
      <c r="BB53" s="2677">
        <v>6047</v>
      </c>
      <c r="BC53" s="2677">
        <v>6003</v>
      </c>
      <c r="BD53" s="2685">
        <v>5968</v>
      </c>
      <c r="BE53" s="2685">
        <v>5963</v>
      </c>
      <c r="BF53" s="2962">
        <v>5927</v>
      </c>
      <c r="BG53" s="2685">
        <v>5898</v>
      </c>
      <c r="BH53" s="2685">
        <v>5890</v>
      </c>
      <c r="BI53" s="2685">
        <v>5879</v>
      </c>
      <c r="BJ53" s="2685">
        <v>5800</v>
      </c>
      <c r="BK53" s="2685">
        <f>BY62</f>
        <v>5807</v>
      </c>
      <c r="BL53" s="2676">
        <f t="shared" si="10"/>
        <v>-421</v>
      </c>
      <c r="BM53" s="3015">
        <f t="shared" si="11"/>
        <v>-181</v>
      </c>
      <c r="BN53" s="2686">
        <f t="shared" si="12"/>
        <v>-44</v>
      </c>
      <c r="BO53" s="2676">
        <f t="shared" si="43"/>
        <v>-35</v>
      </c>
      <c r="BP53" s="2676">
        <f t="shared" si="43"/>
        <v>-5</v>
      </c>
      <c r="BQ53" s="2676">
        <f t="shared" si="43"/>
        <v>-36</v>
      </c>
      <c r="BR53" s="3005">
        <f t="shared" si="43"/>
        <v>-29</v>
      </c>
      <c r="BS53" s="2676">
        <f t="shared" si="34"/>
        <v>-8</v>
      </c>
      <c r="BT53" s="2676">
        <f t="shared" si="33"/>
        <v>-83</v>
      </c>
      <c r="BU53" s="3006">
        <f t="shared" si="8"/>
        <v>-72</v>
      </c>
      <c r="BV53" s="3290">
        <f t="shared" si="9"/>
        <v>7</v>
      </c>
      <c r="BX53" s="2974" t="s">
        <v>2957</v>
      </c>
      <c r="BY53" s="2981" t="s">
        <v>337</v>
      </c>
    </row>
    <row r="54" spans="1:77" s="2678" customFormat="1" ht="20.25" customHeight="1">
      <c r="A54" s="2679"/>
      <c r="B54" s="2691" t="s">
        <v>11</v>
      </c>
      <c r="C54" s="2677">
        <f>SUM(C55:C59)</f>
        <v>53658</v>
      </c>
      <c r="D54" s="2677">
        <f t="shared" ref="D54:BK54" si="44">SUM(D55:D59)</f>
        <v>54833</v>
      </c>
      <c r="E54" s="2677">
        <f t="shared" si="44"/>
        <v>55388</v>
      </c>
      <c r="F54" s="2677">
        <f t="shared" si="44"/>
        <v>54437</v>
      </c>
      <c r="G54" s="2677">
        <f t="shared" si="44"/>
        <v>53715</v>
      </c>
      <c r="H54" s="2677">
        <f t="shared" si="44"/>
        <v>53730</v>
      </c>
      <c r="I54" s="2677">
        <f t="shared" si="44"/>
        <v>55924</v>
      </c>
      <c r="J54" s="2677">
        <f t="shared" si="44"/>
        <v>56415</v>
      </c>
      <c r="K54" s="2677">
        <f t="shared" si="44"/>
        <v>55814</v>
      </c>
      <c r="L54" s="2677">
        <f t="shared" si="44"/>
        <v>55273</v>
      </c>
      <c r="M54" s="2677">
        <f t="shared" si="44"/>
        <v>55660</v>
      </c>
      <c r="N54" s="2677">
        <f t="shared" si="44"/>
        <v>57959</v>
      </c>
      <c r="O54" s="2677">
        <f t="shared" si="44"/>
        <v>58197</v>
      </c>
      <c r="P54" s="2677">
        <f t="shared" si="44"/>
        <v>57839</v>
      </c>
      <c r="Q54" s="2677">
        <f t="shared" si="44"/>
        <v>57143</v>
      </c>
      <c r="R54" s="2677">
        <f t="shared" si="44"/>
        <v>57513</v>
      </c>
      <c r="S54" s="2677">
        <f t="shared" si="44"/>
        <v>57655</v>
      </c>
      <c r="T54" s="2677">
        <f t="shared" si="44"/>
        <v>57438</v>
      </c>
      <c r="U54" s="2677">
        <f t="shared" si="44"/>
        <v>57897</v>
      </c>
      <c r="V54" s="2677">
        <f t="shared" si="44"/>
        <v>57876</v>
      </c>
      <c r="W54" s="2677">
        <f t="shared" si="44"/>
        <v>57967</v>
      </c>
      <c r="X54" s="2677">
        <f t="shared" si="44"/>
        <v>57840</v>
      </c>
      <c r="Y54" s="2677">
        <f t="shared" si="44"/>
        <v>57890</v>
      </c>
      <c r="Z54" s="2677">
        <f t="shared" si="44"/>
        <v>58102</v>
      </c>
      <c r="AA54" s="2677">
        <f t="shared" si="44"/>
        <v>58387</v>
      </c>
      <c r="AB54" s="2677">
        <f t="shared" si="44"/>
        <v>58494</v>
      </c>
      <c r="AC54" s="2677">
        <f t="shared" si="44"/>
        <v>58942</v>
      </c>
      <c r="AD54" s="2677">
        <f t="shared" si="44"/>
        <v>59322</v>
      </c>
      <c r="AE54" s="2677">
        <f t="shared" si="44"/>
        <v>59988</v>
      </c>
      <c r="AF54" s="2677">
        <f t="shared" si="44"/>
        <v>60656</v>
      </c>
      <c r="AG54" s="2677">
        <f t="shared" si="44"/>
        <v>61197</v>
      </c>
      <c r="AH54" s="2677">
        <f t="shared" si="44"/>
        <v>61671</v>
      </c>
      <c r="AI54" s="2677">
        <f t="shared" si="44"/>
        <v>62007</v>
      </c>
      <c r="AJ54" s="2677">
        <f t="shared" si="44"/>
        <v>62243</v>
      </c>
      <c r="AK54" s="2677">
        <f t="shared" si="44"/>
        <v>62325</v>
      </c>
      <c r="AL54" s="2677">
        <f t="shared" si="44"/>
        <v>62607</v>
      </c>
      <c r="AM54" s="2677">
        <f t="shared" si="44"/>
        <v>62793</v>
      </c>
      <c r="AN54" s="2677">
        <f t="shared" si="44"/>
        <v>62922</v>
      </c>
      <c r="AO54" s="2677">
        <f t="shared" si="44"/>
        <v>62672</v>
      </c>
      <c r="AP54" s="2677">
        <f t="shared" si="44"/>
        <v>62769</v>
      </c>
      <c r="AQ54" s="2677">
        <f t="shared" si="44"/>
        <v>63976</v>
      </c>
      <c r="AR54" s="2677">
        <f t="shared" si="44"/>
        <v>62523</v>
      </c>
      <c r="AS54" s="2677">
        <f t="shared" si="44"/>
        <v>62661</v>
      </c>
      <c r="AT54" s="2677">
        <f t="shared" si="44"/>
        <v>62652</v>
      </c>
      <c r="AU54" s="2677">
        <f t="shared" si="44"/>
        <v>62360</v>
      </c>
      <c r="AV54" s="2677">
        <f t="shared" si="44"/>
        <v>63698</v>
      </c>
      <c r="AW54" s="2677">
        <f t="shared" si="44"/>
        <v>62254</v>
      </c>
      <c r="AX54" s="2677">
        <f t="shared" si="44"/>
        <v>62080</v>
      </c>
      <c r="AY54" s="2677">
        <f t="shared" si="44"/>
        <v>62047</v>
      </c>
      <c r="AZ54" s="2677">
        <f t="shared" si="44"/>
        <v>61987</v>
      </c>
      <c r="BA54" s="2677">
        <f t="shared" si="44"/>
        <v>61921</v>
      </c>
      <c r="BB54" s="2677">
        <f t="shared" si="44"/>
        <v>61813</v>
      </c>
      <c r="BC54" s="2677">
        <f t="shared" si="44"/>
        <v>61667</v>
      </c>
      <c r="BD54" s="2677">
        <f t="shared" si="44"/>
        <v>61277</v>
      </c>
      <c r="BE54" s="2677">
        <f t="shared" si="44"/>
        <v>61031</v>
      </c>
      <c r="BF54" s="2677">
        <f t="shared" si="44"/>
        <v>60808</v>
      </c>
      <c r="BG54" s="2677">
        <f t="shared" si="44"/>
        <v>60890</v>
      </c>
      <c r="BH54" s="2677">
        <f t="shared" si="44"/>
        <v>60973</v>
      </c>
      <c r="BI54" s="2677">
        <f t="shared" si="44"/>
        <v>60858</v>
      </c>
      <c r="BJ54" s="2677">
        <f t="shared" si="44"/>
        <v>60796</v>
      </c>
      <c r="BK54" s="2677">
        <f t="shared" si="44"/>
        <v>60776</v>
      </c>
      <c r="BL54" s="2406">
        <f t="shared" ref="BL54:BQ54" si="45">SUM(BL55:BL59)</f>
        <v>-1777</v>
      </c>
      <c r="BM54" s="3016">
        <f t="shared" si="45"/>
        <v>-1113</v>
      </c>
      <c r="BN54" s="2406">
        <f t="shared" si="45"/>
        <v>-146</v>
      </c>
      <c r="BO54" s="2406">
        <f t="shared" si="45"/>
        <v>-390</v>
      </c>
      <c r="BP54" s="2406">
        <f t="shared" si="45"/>
        <v>-246</v>
      </c>
      <c r="BQ54" s="2406">
        <f t="shared" si="45"/>
        <v>-223</v>
      </c>
      <c r="BR54" s="3007">
        <f t="shared" ref="BR54" si="46">SUM(BR55:BR59)</f>
        <v>82</v>
      </c>
      <c r="BS54" s="2676">
        <f t="shared" si="34"/>
        <v>83</v>
      </c>
      <c r="BT54" s="2676">
        <f t="shared" si="33"/>
        <v>-197</v>
      </c>
      <c r="BU54" s="3006">
        <f t="shared" si="8"/>
        <v>-82</v>
      </c>
      <c r="BV54" s="3290">
        <f t="shared" si="9"/>
        <v>-20</v>
      </c>
      <c r="BX54" s="2971" t="s">
        <v>38</v>
      </c>
      <c r="BY54" s="2982">
        <v>4243</v>
      </c>
    </row>
    <row r="55" spans="1:77" ht="12.75" customHeight="1">
      <c r="A55" s="2219">
        <v>209</v>
      </c>
      <c r="B55" s="2223" t="s">
        <v>49</v>
      </c>
      <c r="C55" s="2677">
        <v>21759</v>
      </c>
      <c r="D55" s="2681">
        <v>23425</v>
      </c>
      <c r="E55" s="2681">
        <v>23802</v>
      </c>
      <c r="F55" s="2681">
        <v>23278</v>
      </c>
      <c r="G55" s="2681">
        <v>22555</v>
      </c>
      <c r="H55" s="2677">
        <v>22754</v>
      </c>
      <c r="I55" s="2681">
        <v>24853</v>
      </c>
      <c r="J55" s="2681">
        <v>25180</v>
      </c>
      <c r="K55" s="2681">
        <v>24585</v>
      </c>
      <c r="L55" s="2681">
        <v>23932</v>
      </c>
      <c r="M55" s="2677">
        <v>24227</v>
      </c>
      <c r="N55" s="2681">
        <v>26430</v>
      </c>
      <c r="O55" s="2681">
        <v>26582</v>
      </c>
      <c r="P55" s="2681">
        <v>26005</v>
      </c>
      <c r="Q55" s="2681">
        <v>25217</v>
      </c>
      <c r="R55" s="2677">
        <v>25465</v>
      </c>
      <c r="S55" s="2681">
        <v>25625</v>
      </c>
      <c r="T55" s="2681">
        <v>25631</v>
      </c>
      <c r="U55" s="2681">
        <v>25775</v>
      </c>
      <c r="V55" s="2681">
        <v>25794</v>
      </c>
      <c r="W55" s="2677">
        <v>25877</v>
      </c>
      <c r="X55" s="2681">
        <v>25978</v>
      </c>
      <c r="Y55" s="2681">
        <v>26008</v>
      </c>
      <c r="Z55" s="2681">
        <v>26106</v>
      </c>
      <c r="AA55" s="2681">
        <v>26328</v>
      </c>
      <c r="AB55" s="2677">
        <v>26441</v>
      </c>
      <c r="AC55" s="2677">
        <v>26792</v>
      </c>
      <c r="AD55" s="2677">
        <v>26982</v>
      </c>
      <c r="AE55" s="2677">
        <v>27359</v>
      </c>
      <c r="AF55" s="2677">
        <v>27793</v>
      </c>
      <c r="AG55" s="2677">
        <v>28131</v>
      </c>
      <c r="AH55" s="2677">
        <v>28435</v>
      </c>
      <c r="AI55" s="2677">
        <v>28634</v>
      </c>
      <c r="AJ55" s="2677">
        <v>28826</v>
      </c>
      <c r="AK55" s="2677">
        <v>28971</v>
      </c>
      <c r="AL55" s="2677">
        <v>29181</v>
      </c>
      <c r="AM55" s="2677">
        <v>29346</v>
      </c>
      <c r="AN55" s="2677">
        <v>29417</v>
      </c>
      <c r="AO55" s="2677">
        <v>29392</v>
      </c>
      <c r="AP55" s="2677">
        <v>29529</v>
      </c>
      <c r="AQ55" s="2677">
        <v>30098</v>
      </c>
      <c r="AR55" s="2677">
        <v>29522</v>
      </c>
      <c r="AS55" s="2677">
        <v>29651</v>
      </c>
      <c r="AT55" s="2677">
        <v>29735</v>
      </c>
      <c r="AU55" s="2677">
        <v>29716</v>
      </c>
      <c r="AV55" s="2687">
        <v>30360</v>
      </c>
      <c r="AW55" s="2684">
        <v>29894</v>
      </c>
      <c r="AX55" s="2684">
        <v>29858</v>
      </c>
      <c r="AY55" s="2684">
        <v>29944</v>
      </c>
      <c r="AZ55" s="2684">
        <v>30100</v>
      </c>
      <c r="BA55" s="2684">
        <v>30189</v>
      </c>
      <c r="BB55" s="2677">
        <v>30178</v>
      </c>
      <c r="BC55" s="2677">
        <v>30255</v>
      </c>
      <c r="BD55" s="2685">
        <v>30147</v>
      </c>
      <c r="BE55" s="2685">
        <v>30182</v>
      </c>
      <c r="BF55" s="2962">
        <v>30180</v>
      </c>
      <c r="BG55" s="2685">
        <v>30416</v>
      </c>
      <c r="BH55" s="2685">
        <v>30556</v>
      </c>
      <c r="BI55" s="2685">
        <v>30591</v>
      </c>
      <c r="BJ55" s="2685">
        <v>30675</v>
      </c>
      <c r="BK55" s="2685">
        <f>BY26</f>
        <v>30674</v>
      </c>
      <c r="BL55" s="2676">
        <f t="shared" si="10"/>
        <v>-171</v>
      </c>
      <c r="BM55" s="3015">
        <f t="shared" si="11"/>
        <v>-9</v>
      </c>
      <c r="BN55" s="2686">
        <f t="shared" si="12"/>
        <v>77</v>
      </c>
      <c r="BO55" s="2676">
        <f t="shared" ref="BO55:BR59" si="47">BD55-BC55</f>
        <v>-108</v>
      </c>
      <c r="BP55" s="2676">
        <f t="shared" si="47"/>
        <v>35</v>
      </c>
      <c r="BQ55" s="2676">
        <f t="shared" si="47"/>
        <v>-2</v>
      </c>
      <c r="BR55" s="3005">
        <f t="shared" si="47"/>
        <v>236</v>
      </c>
      <c r="BS55" s="2676">
        <f t="shared" si="34"/>
        <v>140</v>
      </c>
      <c r="BT55" s="2676">
        <f t="shared" si="33"/>
        <v>118</v>
      </c>
      <c r="BU55" s="3006">
        <f t="shared" si="8"/>
        <v>83</v>
      </c>
      <c r="BV55" s="3290">
        <f t="shared" si="9"/>
        <v>-1</v>
      </c>
      <c r="BX55" s="2971" t="s">
        <v>39</v>
      </c>
      <c r="BY55" s="2982">
        <v>8088</v>
      </c>
    </row>
    <row r="56" spans="1:77" ht="12.75" customHeight="1">
      <c r="A56" s="2219">
        <v>222</v>
      </c>
      <c r="B56" s="2223" t="s">
        <v>50</v>
      </c>
      <c r="C56" s="2677">
        <v>9486</v>
      </c>
      <c r="D56" s="2681">
        <v>9272</v>
      </c>
      <c r="E56" s="2681">
        <v>9376</v>
      </c>
      <c r="F56" s="2681">
        <v>9301</v>
      </c>
      <c r="G56" s="2681">
        <v>9195</v>
      </c>
      <c r="H56" s="2677">
        <v>9122</v>
      </c>
      <c r="I56" s="2681">
        <v>9099</v>
      </c>
      <c r="J56" s="2681">
        <v>9102</v>
      </c>
      <c r="K56" s="2681">
        <v>9121</v>
      </c>
      <c r="L56" s="2681">
        <v>9117</v>
      </c>
      <c r="M56" s="2677">
        <v>9116</v>
      </c>
      <c r="N56" s="2681">
        <v>9135</v>
      </c>
      <c r="O56" s="2681">
        <v>9117</v>
      </c>
      <c r="P56" s="2681">
        <v>9222</v>
      </c>
      <c r="Q56" s="2681">
        <v>9244</v>
      </c>
      <c r="R56" s="2677">
        <v>9275</v>
      </c>
      <c r="S56" s="2681">
        <v>9254</v>
      </c>
      <c r="T56" s="2681">
        <v>9216</v>
      </c>
      <c r="U56" s="2681">
        <v>9212</v>
      </c>
      <c r="V56" s="2681">
        <v>9210</v>
      </c>
      <c r="W56" s="2677">
        <v>9193</v>
      </c>
      <c r="X56" s="2681">
        <v>9183</v>
      </c>
      <c r="Y56" s="2681">
        <v>9033</v>
      </c>
      <c r="Z56" s="2681">
        <v>9085</v>
      </c>
      <c r="AA56" s="2681">
        <v>9042</v>
      </c>
      <c r="AB56" s="2677">
        <v>9005</v>
      </c>
      <c r="AC56" s="2677">
        <v>9016</v>
      </c>
      <c r="AD56" s="2677">
        <v>9017</v>
      </c>
      <c r="AE56" s="2677">
        <v>9122</v>
      </c>
      <c r="AF56" s="2677">
        <v>9202</v>
      </c>
      <c r="AG56" s="2677">
        <v>9252</v>
      </c>
      <c r="AH56" s="2677">
        <v>9321</v>
      </c>
      <c r="AI56" s="2677">
        <v>9352</v>
      </c>
      <c r="AJ56" s="2677">
        <v>9315</v>
      </c>
      <c r="AK56" s="2677">
        <v>9289</v>
      </c>
      <c r="AL56" s="2677">
        <v>9298</v>
      </c>
      <c r="AM56" s="2677">
        <v>9284</v>
      </c>
      <c r="AN56" s="2677">
        <v>9295</v>
      </c>
      <c r="AO56" s="2677">
        <v>9238</v>
      </c>
      <c r="AP56" s="2677">
        <v>9229</v>
      </c>
      <c r="AQ56" s="2677">
        <v>9386</v>
      </c>
      <c r="AR56" s="2677">
        <v>9179</v>
      </c>
      <c r="AS56" s="2677">
        <v>9182</v>
      </c>
      <c r="AT56" s="2677">
        <v>9146</v>
      </c>
      <c r="AU56" s="2677">
        <v>9092</v>
      </c>
      <c r="AV56" s="2687">
        <v>9211</v>
      </c>
      <c r="AW56" s="2684">
        <v>8966</v>
      </c>
      <c r="AX56" s="2684">
        <v>8893</v>
      </c>
      <c r="AY56" s="2684">
        <v>8836</v>
      </c>
      <c r="AZ56" s="2684">
        <v>8783</v>
      </c>
      <c r="BA56" s="2684">
        <v>8713</v>
      </c>
      <c r="BB56" s="2677">
        <v>8683</v>
      </c>
      <c r="BC56" s="2677">
        <v>8622</v>
      </c>
      <c r="BD56" s="2685">
        <v>8509</v>
      </c>
      <c r="BE56" s="2685">
        <v>8453</v>
      </c>
      <c r="BF56" s="2962">
        <v>8388</v>
      </c>
      <c r="BG56" s="2685">
        <v>8345</v>
      </c>
      <c r="BH56" s="2685">
        <v>8295</v>
      </c>
      <c r="BI56" s="2685">
        <v>8216</v>
      </c>
      <c r="BJ56" s="2685">
        <v>8121</v>
      </c>
      <c r="BK56" s="2685">
        <f>BY38</f>
        <v>8110</v>
      </c>
      <c r="BL56" s="2676">
        <f t="shared" si="10"/>
        <v>-498</v>
      </c>
      <c r="BM56" s="3015">
        <f t="shared" si="11"/>
        <v>-325</v>
      </c>
      <c r="BN56" s="2686">
        <f t="shared" si="12"/>
        <v>-61</v>
      </c>
      <c r="BO56" s="2676">
        <f t="shared" si="47"/>
        <v>-113</v>
      </c>
      <c r="BP56" s="2676">
        <f t="shared" si="47"/>
        <v>-56</v>
      </c>
      <c r="BQ56" s="2676">
        <f t="shared" si="47"/>
        <v>-65</v>
      </c>
      <c r="BR56" s="3005">
        <f t="shared" si="47"/>
        <v>-43</v>
      </c>
      <c r="BS56" s="2676">
        <f t="shared" si="34"/>
        <v>-50</v>
      </c>
      <c r="BT56" s="2676">
        <f t="shared" si="33"/>
        <v>-185</v>
      </c>
      <c r="BU56" s="3006">
        <f t="shared" si="8"/>
        <v>-106</v>
      </c>
      <c r="BV56" s="3290">
        <f t="shared" si="9"/>
        <v>-11</v>
      </c>
      <c r="BX56" s="2971" t="s">
        <v>657</v>
      </c>
      <c r="BY56" s="2982">
        <v>3806</v>
      </c>
    </row>
    <row r="57" spans="1:77" ht="12.75" customHeight="1">
      <c r="A57" s="2219">
        <v>225</v>
      </c>
      <c r="B57" s="2223" t="s">
        <v>51</v>
      </c>
      <c r="C57" s="2677">
        <v>9970</v>
      </c>
      <c r="D57" s="2681">
        <v>9902</v>
      </c>
      <c r="E57" s="2681">
        <v>9975</v>
      </c>
      <c r="F57" s="2681">
        <v>9673</v>
      </c>
      <c r="G57" s="2681">
        <v>9744</v>
      </c>
      <c r="H57" s="2677">
        <v>9688</v>
      </c>
      <c r="I57" s="2681">
        <v>9773</v>
      </c>
      <c r="J57" s="2681">
        <v>9877</v>
      </c>
      <c r="K57" s="2681">
        <v>9787</v>
      </c>
      <c r="L57" s="2681">
        <v>9834</v>
      </c>
      <c r="M57" s="2677">
        <v>9870</v>
      </c>
      <c r="N57" s="2681">
        <v>9910</v>
      </c>
      <c r="O57" s="2681">
        <v>9968</v>
      </c>
      <c r="P57" s="2681">
        <v>10090</v>
      </c>
      <c r="Q57" s="2681">
        <v>10171</v>
      </c>
      <c r="R57" s="2677">
        <v>10246</v>
      </c>
      <c r="S57" s="2681">
        <v>10261</v>
      </c>
      <c r="T57" s="2681">
        <v>10318</v>
      </c>
      <c r="U57" s="2681">
        <v>10390</v>
      </c>
      <c r="V57" s="2681">
        <v>10394</v>
      </c>
      <c r="W57" s="2677">
        <v>10431</v>
      </c>
      <c r="X57" s="2681">
        <v>10453</v>
      </c>
      <c r="Y57" s="2681">
        <v>10475</v>
      </c>
      <c r="Z57" s="2681">
        <v>10565</v>
      </c>
      <c r="AA57" s="2681">
        <v>10649</v>
      </c>
      <c r="AB57" s="2677">
        <v>10704</v>
      </c>
      <c r="AC57" s="2677">
        <v>10808</v>
      </c>
      <c r="AD57" s="2677">
        <v>10997</v>
      </c>
      <c r="AE57" s="2677">
        <v>11141</v>
      </c>
      <c r="AF57" s="2677">
        <v>11270</v>
      </c>
      <c r="AG57" s="2677">
        <v>11411</v>
      </c>
      <c r="AH57" s="2677">
        <v>11445</v>
      </c>
      <c r="AI57" s="2677">
        <v>11551</v>
      </c>
      <c r="AJ57" s="2677">
        <v>11624</v>
      </c>
      <c r="AK57" s="2677">
        <v>11630</v>
      </c>
      <c r="AL57" s="2677">
        <v>11685</v>
      </c>
      <c r="AM57" s="2677">
        <v>11747</v>
      </c>
      <c r="AN57" s="2677">
        <v>11808</v>
      </c>
      <c r="AO57" s="2677">
        <v>11755</v>
      </c>
      <c r="AP57" s="2677">
        <v>11784</v>
      </c>
      <c r="AQ57" s="2677">
        <v>12066</v>
      </c>
      <c r="AR57" s="2677">
        <v>11726</v>
      </c>
      <c r="AS57" s="2677">
        <v>11797</v>
      </c>
      <c r="AT57" s="2677">
        <v>11791</v>
      </c>
      <c r="AU57" s="2677">
        <v>11685</v>
      </c>
      <c r="AV57" s="2687">
        <v>11987</v>
      </c>
      <c r="AW57" s="2684">
        <v>11652</v>
      </c>
      <c r="AX57" s="2684">
        <v>11586</v>
      </c>
      <c r="AY57" s="2684">
        <v>11571</v>
      </c>
      <c r="AZ57" s="2684">
        <v>11531</v>
      </c>
      <c r="BA57" s="2684">
        <v>11500</v>
      </c>
      <c r="BB57" s="2677">
        <v>11560</v>
      </c>
      <c r="BC57" s="2677">
        <v>11512</v>
      </c>
      <c r="BD57" s="2685">
        <v>11495</v>
      </c>
      <c r="BE57" s="2685">
        <v>11419</v>
      </c>
      <c r="BF57" s="2962">
        <v>11399</v>
      </c>
      <c r="BG57" s="2685">
        <v>11356</v>
      </c>
      <c r="BH57" s="2685">
        <v>11401</v>
      </c>
      <c r="BI57" s="2685">
        <v>11368</v>
      </c>
      <c r="BJ57" s="2685">
        <v>11344</v>
      </c>
      <c r="BK57" s="2685">
        <f>BY41</f>
        <v>11333</v>
      </c>
      <c r="BL57" s="2676">
        <f t="shared" si="10"/>
        <v>-487</v>
      </c>
      <c r="BM57" s="3015">
        <f t="shared" si="11"/>
        <v>-101</v>
      </c>
      <c r="BN57" s="2686">
        <f t="shared" si="12"/>
        <v>-48</v>
      </c>
      <c r="BO57" s="2676">
        <f t="shared" si="47"/>
        <v>-17</v>
      </c>
      <c r="BP57" s="2676">
        <f t="shared" si="47"/>
        <v>-76</v>
      </c>
      <c r="BQ57" s="2676">
        <f t="shared" si="47"/>
        <v>-20</v>
      </c>
      <c r="BR57" s="3005">
        <f t="shared" si="47"/>
        <v>-43</v>
      </c>
      <c r="BS57" s="2676">
        <f t="shared" si="34"/>
        <v>45</v>
      </c>
      <c r="BT57" s="2676">
        <f t="shared" si="33"/>
        <v>-68</v>
      </c>
      <c r="BU57" s="3006">
        <f t="shared" si="8"/>
        <v>-35</v>
      </c>
      <c r="BV57" s="3290">
        <f t="shared" si="9"/>
        <v>-11</v>
      </c>
      <c r="BX57" s="2974" t="s">
        <v>2958</v>
      </c>
      <c r="BY57" s="2981" t="s">
        <v>337</v>
      </c>
    </row>
    <row r="58" spans="1:77" s="4" customFormat="1" ht="12.75" customHeight="1">
      <c r="A58" s="2219">
        <v>585</v>
      </c>
      <c r="B58" s="2223" t="s">
        <v>52</v>
      </c>
      <c r="C58" s="2677">
        <v>6858</v>
      </c>
      <c r="D58" s="2681">
        <v>6789</v>
      </c>
      <c r="E58" s="2681">
        <v>6811</v>
      </c>
      <c r="F58" s="2681">
        <v>6790</v>
      </c>
      <c r="G58" s="2681">
        <v>6774</v>
      </c>
      <c r="H58" s="2677">
        <v>6753</v>
      </c>
      <c r="I58" s="2681">
        <v>6763</v>
      </c>
      <c r="J58" s="2681">
        <v>6796</v>
      </c>
      <c r="K58" s="2681">
        <v>6839</v>
      </c>
      <c r="L58" s="2681">
        <v>6876</v>
      </c>
      <c r="M58" s="2677">
        <v>6907</v>
      </c>
      <c r="N58" s="2681">
        <v>6916</v>
      </c>
      <c r="O58" s="2681">
        <v>6919</v>
      </c>
      <c r="P58" s="2681">
        <v>6915</v>
      </c>
      <c r="Q58" s="2681">
        <v>6902</v>
      </c>
      <c r="R58" s="2677">
        <v>6901</v>
      </c>
      <c r="S58" s="2681">
        <v>6902</v>
      </c>
      <c r="T58" s="2681">
        <v>6650</v>
      </c>
      <c r="U58" s="2681">
        <v>6905</v>
      </c>
      <c r="V58" s="2681">
        <v>6857</v>
      </c>
      <c r="W58" s="2677">
        <v>6846</v>
      </c>
      <c r="X58" s="2681">
        <v>6652</v>
      </c>
      <c r="Y58" s="2681">
        <v>6814</v>
      </c>
      <c r="Z58" s="2681">
        <v>6801</v>
      </c>
      <c r="AA58" s="2681">
        <v>6835</v>
      </c>
      <c r="AB58" s="2677">
        <v>6833</v>
      </c>
      <c r="AC58" s="2677">
        <v>6818</v>
      </c>
      <c r="AD58" s="2677">
        <v>6807</v>
      </c>
      <c r="AE58" s="2677">
        <v>6818</v>
      </c>
      <c r="AF58" s="2677">
        <v>6819</v>
      </c>
      <c r="AG58" s="2677">
        <v>6816</v>
      </c>
      <c r="AH58" s="2677">
        <v>6867</v>
      </c>
      <c r="AI58" s="2677">
        <v>6873</v>
      </c>
      <c r="AJ58" s="2677">
        <v>6884</v>
      </c>
      <c r="AK58" s="2677">
        <v>6866</v>
      </c>
      <c r="AL58" s="2677">
        <v>6878</v>
      </c>
      <c r="AM58" s="2677">
        <v>6854</v>
      </c>
      <c r="AN58" s="2677">
        <v>6820</v>
      </c>
      <c r="AO58" s="2677">
        <v>6750</v>
      </c>
      <c r="AP58" s="2677">
        <v>6679</v>
      </c>
      <c r="AQ58" s="2677">
        <v>6783</v>
      </c>
      <c r="AR58" s="2677">
        <v>6595</v>
      </c>
      <c r="AS58" s="2677">
        <v>6554</v>
      </c>
      <c r="AT58" s="2677">
        <v>6551</v>
      </c>
      <c r="AU58" s="2677">
        <v>6485</v>
      </c>
      <c r="AV58" s="2687">
        <v>6609</v>
      </c>
      <c r="AW58" s="2964">
        <v>6406</v>
      </c>
      <c r="AX58" s="2956">
        <v>6379</v>
      </c>
      <c r="AY58" s="2956">
        <v>6349</v>
      </c>
      <c r="AZ58" s="2956">
        <v>6272</v>
      </c>
      <c r="BA58" s="2956">
        <v>6228</v>
      </c>
      <c r="BB58" s="2677">
        <v>6181</v>
      </c>
      <c r="BC58" s="2677">
        <v>6131</v>
      </c>
      <c r="BD58" s="2685">
        <v>6073</v>
      </c>
      <c r="BE58" s="2685">
        <v>5975</v>
      </c>
      <c r="BF58" s="2962">
        <v>5912</v>
      </c>
      <c r="BG58" s="2685">
        <v>5872</v>
      </c>
      <c r="BH58" s="2685">
        <v>5825</v>
      </c>
      <c r="BI58" s="2685">
        <v>5805</v>
      </c>
      <c r="BJ58" s="2685">
        <v>5783</v>
      </c>
      <c r="BK58" s="2685">
        <f>BY64</f>
        <v>5782</v>
      </c>
      <c r="BL58" s="2676">
        <f t="shared" si="10"/>
        <v>-381</v>
      </c>
      <c r="BM58" s="3015">
        <f t="shared" si="11"/>
        <v>-316</v>
      </c>
      <c r="BN58" s="2686">
        <f t="shared" si="12"/>
        <v>-50</v>
      </c>
      <c r="BO58" s="2676">
        <f t="shared" si="47"/>
        <v>-58</v>
      </c>
      <c r="BP58" s="2676">
        <f t="shared" si="47"/>
        <v>-98</v>
      </c>
      <c r="BQ58" s="2676">
        <f t="shared" si="47"/>
        <v>-63</v>
      </c>
      <c r="BR58" s="3005">
        <f t="shared" si="47"/>
        <v>-40</v>
      </c>
      <c r="BS58" s="2676">
        <f t="shared" si="34"/>
        <v>-47</v>
      </c>
      <c r="BT58" s="2676">
        <f t="shared" si="33"/>
        <v>-43</v>
      </c>
      <c r="BU58" s="3006">
        <f t="shared" si="8"/>
        <v>-23</v>
      </c>
      <c r="BV58" s="3290">
        <f t="shared" si="9"/>
        <v>-1</v>
      </c>
      <c r="BX58" s="2971" t="s">
        <v>46</v>
      </c>
      <c r="BY58" s="2982">
        <v>13266</v>
      </c>
    </row>
    <row r="59" spans="1:77" s="4" customFormat="1" ht="12.75" customHeight="1">
      <c r="A59" s="2219">
        <v>586</v>
      </c>
      <c r="B59" s="2223" t="s">
        <v>53</v>
      </c>
      <c r="C59" s="2677">
        <v>5585</v>
      </c>
      <c r="D59" s="2681">
        <v>5445</v>
      </c>
      <c r="E59" s="2681">
        <v>5424</v>
      </c>
      <c r="F59" s="2681">
        <v>5395</v>
      </c>
      <c r="G59" s="2681">
        <v>5447</v>
      </c>
      <c r="H59" s="2677">
        <v>5413</v>
      </c>
      <c r="I59" s="2681">
        <v>5436</v>
      </c>
      <c r="J59" s="2681">
        <v>5460</v>
      </c>
      <c r="K59" s="2681">
        <v>5482</v>
      </c>
      <c r="L59" s="2681">
        <v>5514</v>
      </c>
      <c r="M59" s="2677">
        <v>5540</v>
      </c>
      <c r="N59" s="2681">
        <v>5568</v>
      </c>
      <c r="O59" s="2681">
        <v>5611</v>
      </c>
      <c r="P59" s="2681">
        <v>5607</v>
      </c>
      <c r="Q59" s="2681">
        <v>5609</v>
      </c>
      <c r="R59" s="2677">
        <v>5626</v>
      </c>
      <c r="S59" s="2681">
        <v>5613</v>
      </c>
      <c r="T59" s="2963">
        <v>5623</v>
      </c>
      <c r="U59" s="2681">
        <v>5615</v>
      </c>
      <c r="V59" s="2681">
        <v>5621</v>
      </c>
      <c r="W59" s="2677">
        <v>5620</v>
      </c>
      <c r="X59" s="2963">
        <v>5574</v>
      </c>
      <c r="Y59" s="2681">
        <v>5560</v>
      </c>
      <c r="Z59" s="2681">
        <v>5545</v>
      </c>
      <c r="AA59" s="2681">
        <v>5533</v>
      </c>
      <c r="AB59" s="2677">
        <v>5511</v>
      </c>
      <c r="AC59" s="2677">
        <v>5508</v>
      </c>
      <c r="AD59" s="2677">
        <v>5519</v>
      </c>
      <c r="AE59" s="2677">
        <v>5548</v>
      </c>
      <c r="AF59" s="2677">
        <v>5572</v>
      </c>
      <c r="AG59" s="2677">
        <v>5587</v>
      </c>
      <c r="AH59" s="2677">
        <v>5603</v>
      </c>
      <c r="AI59" s="2677">
        <v>5597</v>
      </c>
      <c r="AJ59" s="2677">
        <v>5594</v>
      </c>
      <c r="AK59" s="2677">
        <v>5569</v>
      </c>
      <c r="AL59" s="2677">
        <v>5565</v>
      </c>
      <c r="AM59" s="2677">
        <v>5562</v>
      </c>
      <c r="AN59" s="2677">
        <v>5582</v>
      </c>
      <c r="AO59" s="2677">
        <v>5537</v>
      </c>
      <c r="AP59" s="2677">
        <v>5548</v>
      </c>
      <c r="AQ59" s="2677">
        <v>5643</v>
      </c>
      <c r="AR59" s="2677">
        <v>5501</v>
      </c>
      <c r="AS59" s="2677">
        <v>5477</v>
      </c>
      <c r="AT59" s="2677">
        <v>5429</v>
      </c>
      <c r="AU59" s="2677">
        <v>5382</v>
      </c>
      <c r="AV59" s="2687">
        <v>5531</v>
      </c>
      <c r="AW59" s="2964">
        <v>5336</v>
      </c>
      <c r="AX59" s="2956">
        <v>5364</v>
      </c>
      <c r="AY59" s="2956">
        <v>5347</v>
      </c>
      <c r="AZ59" s="2956">
        <v>5301</v>
      </c>
      <c r="BA59" s="2956">
        <v>5291</v>
      </c>
      <c r="BB59" s="2677">
        <v>5211</v>
      </c>
      <c r="BC59" s="2677">
        <v>5147</v>
      </c>
      <c r="BD59" s="2685">
        <v>5053</v>
      </c>
      <c r="BE59" s="2685">
        <v>5002</v>
      </c>
      <c r="BF59" s="2962">
        <v>4929</v>
      </c>
      <c r="BG59" s="2685">
        <v>4901</v>
      </c>
      <c r="BH59" s="2685">
        <v>4896</v>
      </c>
      <c r="BI59" s="2685">
        <v>4878</v>
      </c>
      <c r="BJ59" s="2685">
        <v>4873</v>
      </c>
      <c r="BK59" s="2685">
        <f>BY65</f>
        <v>4877</v>
      </c>
      <c r="BL59" s="2676">
        <f t="shared" si="10"/>
        <v>-240</v>
      </c>
      <c r="BM59" s="3015">
        <f t="shared" si="11"/>
        <v>-362</v>
      </c>
      <c r="BN59" s="2686">
        <f t="shared" si="12"/>
        <v>-64</v>
      </c>
      <c r="BO59" s="2676">
        <f t="shared" si="47"/>
        <v>-94</v>
      </c>
      <c r="BP59" s="2676">
        <f t="shared" si="47"/>
        <v>-51</v>
      </c>
      <c r="BQ59" s="2676">
        <f t="shared" si="47"/>
        <v>-73</v>
      </c>
      <c r="BR59" s="3005">
        <f t="shared" si="47"/>
        <v>-28</v>
      </c>
      <c r="BS59" s="2676">
        <f t="shared" si="34"/>
        <v>-5</v>
      </c>
      <c r="BT59" s="2676">
        <f t="shared" si="33"/>
        <v>-19</v>
      </c>
      <c r="BU59" s="3006">
        <f t="shared" si="8"/>
        <v>-1</v>
      </c>
      <c r="BV59" s="3290">
        <f t="shared" si="9"/>
        <v>4</v>
      </c>
      <c r="BX59" s="2974" t="s">
        <v>2959</v>
      </c>
      <c r="BY59" s="2981" t="s">
        <v>337</v>
      </c>
    </row>
    <row r="60" spans="1:77" s="2678" customFormat="1" ht="20.25" customHeight="1">
      <c r="A60" s="2688"/>
      <c r="B60" s="2692" t="s">
        <v>12</v>
      </c>
      <c r="C60" s="2677">
        <f>SUM(C61:C62)</f>
        <v>28586</v>
      </c>
      <c r="D60" s="2677">
        <f t="shared" ref="D60:BK60" si="48">SUM(D61:D62)</f>
        <v>28711</v>
      </c>
      <c r="E60" s="2677">
        <f t="shared" si="48"/>
        <v>28565</v>
      </c>
      <c r="F60" s="2677">
        <f t="shared" si="48"/>
        <v>28517</v>
      </c>
      <c r="G60" s="2677">
        <f t="shared" si="48"/>
        <v>28337</v>
      </c>
      <c r="H60" s="2677">
        <f t="shared" si="48"/>
        <v>28274</v>
      </c>
      <c r="I60" s="2677">
        <f t="shared" si="48"/>
        <v>28286</v>
      </c>
      <c r="J60" s="2677">
        <f t="shared" si="48"/>
        <v>28505</v>
      </c>
      <c r="K60" s="2677">
        <f t="shared" si="48"/>
        <v>28654</v>
      </c>
      <c r="L60" s="2677">
        <f t="shared" si="48"/>
        <v>28862</v>
      </c>
      <c r="M60" s="2677">
        <f t="shared" si="48"/>
        <v>29009</v>
      </c>
      <c r="N60" s="2677">
        <f t="shared" si="48"/>
        <v>29270</v>
      </c>
      <c r="O60" s="2677">
        <f t="shared" si="48"/>
        <v>29445</v>
      </c>
      <c r="P60" s="2677">
        <f t="shared" si="48"/>
        <v>29607</v>
      </c>
      <c r="Q60" s="2677">
        <f t="shared" si="48"/>
        <v>29768</v>
      </c>
      <c r="R60" s="2677">
        <f t="shared" si="48"/>
        <v>29957</v>
      </c>
      <c r="S60" s="2677">
        <f t="shared" si="48"/>
        <v>30130</v>
      </c>
      <c r="T60" s="2677">
        <f t="shared" si="48"/>
        <v>30268</v>
      </c>
      <c r="U60" s="2677">
        <f t="shared" si="48"/>
        <v>30334</v>
      </c>
      <c r="V60" s="2677">
        <f t="shared" si="48"/>
        <v>30524</v>
      </c>
      <c r="W60" s="2677">
        <f t="shared" si="48"/>
        <v>30665</v>
      </c>
      <c r="X60" s="2677">
        <f t="shared" si="48"/>
        <v>30458</v>
      </c>
      <c r="Y60" s="2677">
        <f t="shared" si="48"/>
        <v>30897</v>
      </c>
      <c r="Z60" s="2677">
        <f t="shared" si="48"/>
        <v>30981</v>
      </c>
      <c r="AA60" s="2677">
        <f t="shared" si="48"/>
        <v>31383</v>
      </c>
      <c r="AB60" s="2677">
        <f t="shared" si="48"/>
        <v>31564</v>
      </c>
      <c r="AC60" s="2677">
        <f t="shared" si="48"/>
        <v>32127</v>
      </c>
      <c r="AD60" s="2677">
        <f t="shared" si="48"/>
        <v>32722</v>
      </c>
      <c r="AE60" s="2677">
        <f t="shared" si="48"/>
        <v>33232</v>
      </c>
      <c r="AF60" s="2677">
        <f t="shared" si="48"/>
        <v>33721</v>
      </c>
      <c r="AG60" s="2677">
        <f t="shared" si="48"/>
        <v>34261</v>
      </c>
      <c r="AH60" s="2677">
        <f t="shared" si="48"/>
        <v>34700</v>
      </c>
      <c r="AI60" s="2677">
        <f t="shared" si="48"/>
        <v>35238</v>
      </c>
      <c r="AJ60" s="2677">
        <f t="shared" si="48"/>
        <v>35579</v>
      </c>
      <c r="AK60" s="2677">
        <f t="shared" si="48"/>
        <v>35934</v>
      </c>
      <c r="AL60" s="2677">
        <f t="shared" si="48"/>
        <v>36354</v>
      </c>
      <c r="AM60" s="2677">
        <f t="shared" si="48"/>
        <v>36688</v>
      </c>
      <c r="AN60" s="2677">
        <f t="shared" si="48"/>
        <v>36784</v>
      </c>
      <c r="AO60" s="2677">
        <f t="shared" si="48"/>
        <v>36917</v>
      </c>
      <c r="AP60" s="2677">
        <f t="shared" si="48"/>
        <v>37162</v>
      </c>
      <c r="AQ60" s="2677">
        <f t="shared" si="48"/>
        <v>38061</v>
      </c>
      <c r="AR60" s="2677">
        <f t="shared" si="48"/>
        <v>37224</v>
      </c>
      <c r="AS60" s="2677">
        <f t="shared" si="48"/>
        <v>37525</v>
      </c>
      <c r="AT60" s="2677">
        <f t="shared" si="48"/>
        <v>37579</v>
      </c>
      <c r="AU60" s="2677">
        <f t="shared" si="48"/>
        <v>37714</v>
      </c>
      <c r="AV60" s="2677">
        <f t="shared" si="48"/>
        <v>38446</v>
      </c>
      <c r="AW60" s="2677">
        <f t="shared" si="48"/>
        <v>38009</v>
      </c>
      <c r="AX60" s="2677">
        <f t="shared" si="48"/>
        <v>38122</v>
      </c>
      <c r="AY60" s="2677">
        <f t="shared" si="48"/>
        <v>38084</v>
      </c>
      <c r="AZ60" s="2677">
        <f t="shared" si="48"/>
        <v>38065</v>
      </c>
      <c r="BA60" s="2677">
        <f t="shared" si="48"/>
        <v>38131</v>
      </c>
      <c r="BB60" s="2677">
        <f t="shared" si="48"/>
        <v>38204</v>
      </c>
      <c r="BC60" s="2677">
        <f t="shared" si="48"/>
        <v>38254</v>
      </c>
      <c r="BD60" s="2677">
        <f t="shared" si="48"/>
        <v>38371</v>
      </c>
      <c r="BE60" s="2677">
        <f t="shared" si="48"/>
        <v>38536</v>
      </c>
      <c r="BF60" s="2677">
        <f t="shared" si="48"/>
        <v>38638</v>
      </c>
      <c r="BG60" s="2677">
        <f t="shared" si="48"/>
        <v>38702</v>
      </c>
      <c r="BH60" s="2677">
        <f t="shared" si="48"/>
        <v>39074</v>
      </c>
      <c r="BI60" s="2677">
        <f t="shared" si="48"/>
        <v>39347</v>
      </c>
      <c r="BJ60" s="2677">
        <f t="shared" si="48"/>
        <v>39516</v>
      </c>
      <c r="BK60" s="2677">
        <f t="shared" si="48"/>
        <v>39507</v>
      </c>
      <c r="BL60" s="2406">
        <f t="shared" ref="BL60:BQ60" si="49">BL61+BL62</f>
        <v>-315</v>
      </c>
      <c r="BM60" s="3016">
        <f t="shared" si="49"/>
        <v>507</v>
      </c>
      <c r="BN60" s="2406">
        <f t="shared" si="49"/>
        <v>50</v>
      </c>
      <c r="BO60" s="2406">
        <f t="shared" si="49"/>
        <v>117</v>
      </c>
      <c r="BP60" s="2406">
        <f t="shared" si="49"/>
        <v>165</v>
      </c>
      <c r="BQ60" s="2406">
        <f t="shared" si="49"/>
        <v>102</v>
      </c>
      <c r="BR60" s="3007">
        <f t="shared" ref="BR60" si="50">BR61+BR62</f>
        <v>64</v>
      </c>
      <c r="BS60" s="2676">
        <f t="shared" si="34"/>
        <v>372</v>
      </c>
      <c r="BT60" s="2676">
        <f t="shared" si="33"/>
        <v>433</v>
      </c>
      <c r="BU60" s="3006">
        <f t="shared" si="8"/>
        <v>160</v>
      </c>
      <c r="BV60" s="3290">
        <f t="shared" si="9"/>
        <v>-9</v>
      </c>
      <c r="BX60" s="2976" t="s">
        <v>47</v>
      </c>
      <c r="BY60" s="2982">
        <v>5429</v>
      </c>
    </row>
    <row r="61" spans="1:77" ht="12.75" customHeight="1">
      <c r="A61" s="2219">
        <v>221</v>
      </c>
      <c r="B61" s="2223" t="s">
        <v>2495</v>
      </c>
      <c r="C61" s="2677">
        <v>11177</v>
      </c>
      <c r="D61" s="2681">
        <v>11188</v>
      </c>
      <c r="E61" s="2681">
        <v>11046</v>
      </c>
      <c r="F61" s="2681">
        <v>10962</v>
      </c>
      <c r="G61" s="2681">
        <v>10821</v>
      </c>
      <c r="H61" s="2677">
        <v>10732</v>
      </c>
      <c r="I61" s="2681">
        <v>10673</v>
      </c>
      <c r="J61" s="2681">
        <v>10753</v>
      </c>
      <c r="K61" s="2681">
        <v>10795</v>
      </c>
      <c r="L61" s="2681">
        <v>10821</v>
      </c>
      <c r="M61" s="2677">
        <v>10843</v>
      </c>
      <c r="N61" s="2681">
        <v>10937</v>
      </c>
      <c r="O61" s="2681">
        <v>11007</v>
      </c>
      <c r="P61" s="2681">
        <v>11086</v>
      </c>
      <c r="Q61" s="2681">
        <v>11198</v>
      </c>
      <c r="R61" s="2677">
        <v>11286</v>
      </c>
      <c r="S61" s="2681">
        <v>11322</v>
      </c>
      <c r="T61" s="2681">
        <v>11338</v>
      </c>
      <c r="U61" s="2681">
        <v>11378</v>
      </c>
      <c r="V61" s="2681">
        <v>11419</v>
      </c>
      <c r="W61" s="2677">
        <v>11452</v>
      </c>
      <c r="X61" s="2681">
        <v>11161</v>
      </c>
      <c r="Y61" s="2681">
        <v>11504</v>
      </c>
      <c r="Z61" s="2681">
        <v>11519</v>
      </c>
      <c r="AA61" s="2681">
        <v>11750</v>
      </c>
      <c r="AB61" s="2677">
        <v>11825</v>
      </c>
      <c r="AC61" s="2677">
        <v>12115</v>
      </c>
      <c r="AD61" s="2677">
        <v>12423</v>
      </c>
      <c r="AE61" s="2677">
        <v>12681</v>
      </c>
      <c r="AF61" s="2677">
        <v>12947</v>
      </c>
      <c r="AG61" s="2677">
        <v>13228</v>
      </c>
      <c r="AH61" s="2677">
        <v>13466</v>
      </c>
      <c r="AI61" s="2677">
        <v>13789</v>
      </c>
      <c r="AJ61" s="2677">
        <v>14028</v>
      </c>
      <c r="AK61" s="2677">
        <v>14313</v>
      </c>
      <c r="AL61" s="2682">
        <v>14585</v>
      </c>
      <c r="AM61" s="2682">
        <v>14775</v>
      </c>
      <c r="AN61" s="2682">
        <v>14833</v>
      </c>
      <c r="AO61" s="2682">
        <v>14866</v>
      </c>
      <c r="AP61" s="2682">
        <v>14885</v>
      </c>
      <c r="AQ61" s="2682">
        <v>15544</v>
      </c>
      <c r="AR61" s="2682">
        <v>14933</v>
      </c>
      <c r="AS61" s="2682">
        <v>15143</v>
      </c>
      <c r="AT61" s="2682">
        <v>15215</v>
      </c>
      <c r="AU61" s="2682">
        <v>15265</v>
      </c>
      <c r="AV61" s="2687">
        <v>15479</v>
      </c>
      <c r="AW61" s="2684">
        <v>15443</v>
      </c>
      <c r="AX61" s="2684">
        <v>15557</v>
      </c>
      <c r="AY61" s="2684">
        <v>15532</v>
      </c>
      <c r="AZ61" s="2684">
        <v>15531</v>
      </c>
      <c r="BA61" s="2684">
        <v>15578</v>
      </c>
      <c r="BB61" s="2682">
        <v>15615</v>
      </c>
      <c r="BC61" s="2682">
        <v>15551</v>
      </c>
      <c r="BD61" s="2965">
        <v>15564</v>
      </c>
      <c r="BE61" s="2031">
        <v>15599</v>
      </c>
      <c r="BF61" s="2402">
        <v>15605</v>
      </c>
      <c r="BG61" s="2031">
        <v>15635</v>
      </c>
      <c r="BH61" s="2031">
        <v>15790</v>
      </c>
      <c r="BI61" s="2031">
        <v>15911</v>
      </c>
      <c r="BJ61" s="2031">
        <v>15968</v>
      </c>
      <c r="BK61" s="2031">
        <f>BY37</f>
        <v>15953</v>
      </c>
      <c r="BL61" s="2676">
        <f t="shared" si="10"/>
        <v>99</v>
      </c>
      <c r="BM61" s="3015">
        <f t="shared" si="11"/>
        <v>27</v>
      </c>
      <c r="BN61" s="2686">
        <f t="shared" si="12"/>
        <v>-64</v>
      </c>
      <c r="BO61" s="2676">
        <f t="shared" ref="BO61:BR62" si="51">BD61-BC61</f>
        <v>13</v>
      </c>
      <c r="BP61" s="2676">
        <f t="shared" si="51"/>
        <v>35</v>
      </c>
      <c r="BQ61" s="2676">
        <f t="shared" si="51"/>
        <v>6</v>
      </c>
      <c r="BR61" s="3005">
        <f t="shared" si="51"/>
        <v>30</v>
      </c>
      <c r="BS61" s="2676">
        <f t="shared" si="34"/>
        <v>155</v>
      </c>
      <c r="BT61" s="2676">
        <f t="shared" si="33"/>
        <v>163</v>
      </c>
      <c r="BU61" s="3006">
        <f t="shared" si="8"/>
        <v>42</v>
      </c>
      <c r="BV61" s="3290">
        <f t="shared" si="9"/>
        <v>-15</v>
      </c>
      <c r="BX61" s="2974" t="s">
        <v>2960</v>
      </c>
      <c r="BY61" s="2981" t="s">
        <v>337</v>
      </c>
    </row>
    <row r="62" spans="1:77" ht="12.75" customHeight="1">
      <c r="A62" s="2219">
        <v>223</v>
      </c>
      <c r="B62" s="2223" t="s">
        <v>54</v>
      </c>
      <c r="C62" s="2677">
        <v>17409</v>
      </c>
      <c r="D62" s="2681">
        <v>17523</v>
      </c>
      <c r="E62" s="2681">
        <v>17519</v>
      </c>
      <c r="F62" s="2681">
        <v>17555</v>
      </c>
      <c r="G62" s="2681">
        <v>17516</v>
      </c>
      <c r="H62" s="2677">
        <v>17542</v>
      </c>
      <c r="I62" s="2681">
        <v>17613</v>
      </c>
      <c r="J62" s="2681">
        <v>17752</v>
      </c>
      <c r="K62" s="2681">
        <v>17859</v>
      </c>
      <c r="L62" s="2681">
        <v>18041</v>
      </c>
      <c r="M62" s="2677">
        <v>18166</v>
      </c>
      <c r="N62" s="2681">
        <v>18333</v>
      </c>
      <c r="O62" s="2681">
        <v>18438</v>
      </c>
      <c r="P62" s="2681">
        <v>18521</v>
      </c>
      <c r="Q62" s="2681">
        <v>18570</v>
      </c>
      <c r="R62" s="2677">
        <v>18671</v>
      </c>
      <c r="S62" s="2681">
        <v>18808</v>
      </c>
      <c r="T62" s="2681">
        <v>18930</v>
      </c>
      <c r="U62" s="2681">
        <v>18956</v>
      </c>
      <c r="V62" s="2681">
        <v>19105</v>
      </c>
      <c r="W62" s="2677">
        <v>19213</v>
      </c>
      <c r="X62" s="2681">
        <v>19297</v>
      </c>
      <c r="Y62" s="2681">
        <v>19393</v>
      </c>
      <c r="Z62" s="2681">
        <v>19462</v>
      </c>
      <c r="AA62" s="2681">
        <v>19633</v>
      </c>
      <c r="AB62" s="2677">
        <v>19739</v>
      </c>
      <c r="AC62" s="2677">
        <v>20012</v>
      </c>
      <c r="AD62" s="2677">
        <v>20299</v>
      </c>
      <c r="AE62" s="2677">
        <v>20551</v>
      </c>
      <c r="AF62" s="2677">
        <v>20774</v>
      </c>
      <c r="AG62" s="2677">
        <v>21033</v>
      </c>
      <c r="AH62" s="2677">
        <v>21234</v>
      </c>
      <c r="AI62" s="2677">
        <v>21449</v>
      </c>
      <c r="AJ62" s="2677">
        <v>21551</v>
      </c>
      <c r="AK62" s="2677">
        <v>21621</v>
      </c>
      <c r="AL62" s="2677">
        <v>21769</v>
      </c>
      <c r="AM62" s="2677">
        <v>21913</v>
      </c>
      <c r="AN62" s="2677">
        <v>21951</v>
      </c>
      <c r="AO62" s="2677">
        <v>22051</v>
      </c>
      <c r="AP62" s="2677">
        <v>22277</v>
      </c>
      <c r="AQ62" s="2677">
        <v>22517</v>
      </c>
      <c r="AR62" s="2677">
        <v>22291</v>
      </c>
      <c r="AS62" s="2677">
        <v>22382</v>
      </c>
      <c r="AT62" s="2677">
        <v>22364</v>
      </c>
      <c r="AU62" s="2677">
        <v>22449</v>
      </c>
      <c r="AV62" s="2959">
        <v>22967</v>
      </c>
      <c r="AW62" s="2684">
        <v>22566</v>
      </c>
      <c r="AX62" s="2684">
        <v>22565</v>
      </c>
      <c r="AY62" s="2684">
        <v>22552</v>
      </c>
      <c r="AZ62" s="2684">
        <v>22534</v>
      </c>
      <c r="BA62" s="2684">
        <v>22553</v>
      </c>
      <c r="BB62" s="2677">
        <v>22589</v>
      </c>
      <c r="BC62" s="2677">
        <v>22703</v>
      </c>
      <c r="BD62" s="2685">
        <v>22807</v>
      </c>
      <c r="BE62" s="2031">
        <v>22937</v>
      </c>
      <c r="BF62" s="2402">
        <v>23033</v>
      </c>
      <c r="BG62" s="2031">
        <v>23067</v>
      </c>
      <c r="BH62" s="2031">
        <v>23284</v>
      </c>
      <c r="BI62" s="2031">
        <v>23436</v>
      </c>
      <c r="BJ62" s="2031">
        <v>23548</v>
      </c>
      <c r="BK62" s="2031">
        <f>BY39</f>
        <v>23554</v>
      </c>
      <c r="BL62" s="2676">
        <f t="shared" si="10"/>
        <v>-414</v>
      </c>
      <c r="BM62" s="3015">
        <f t="shared" si="11"/>
        <v>480</v>
      </c>
      <c r="BN62" s="2686">
        <f t="shared" si="12"/>
        <v>114</v>
      </c>
      <c r="BO62" s="2676">
        <f t="shared" si="51"/>
        <v>104</v>
      </c>
      <c r="BP62" s="2676">
        <f t="shared" si="51"/>
        <v>130</v>
      </c>
      <c r="BQ62" s="2676">
        <f t="shared" si="51"/>
        <v>96</v>
      </c>
      <c r="BR62" s="3005">
        <f t="shared" si="51"/>
        <v>34</v>
      </c>
      <c r="BS62" s="2676">
        <f t="shared" si="34"/>
        <v>217</v>
      </c>
      <c r="BT62" s="2676">
        <f t="shared" si="33"/>
        <v>270</v>
      </c>
      <c r="BU62" s="3006">
        <f t="shared" si="8"/>
        <v>118</v>
      </c>
      <c r="BV62" s="3290">
        <f t="shared" si="9"/>
        <v>6</v>
      </c>
      <c r="BX62" s="2971" t="s">
        <v>82</v>
      </c>
      <c r="BY62" s="2982">
        <v>5807</v>
      </c>
    </row>
    <row r="63" spans="1:77" s="2678" customFormat="1" ht="20.25" customHeight="1">
      <c r="A63" s="2688"/>
      <c r="B63" s="2693" t="s">
        <v>13</v>
      </c>
      <c r="C63" s="2677">
        <f>SUM(C64:C66)</f>
        <v>45053</v>
      </c>
      <c r="D63" s="2677">
        <f t="shared" ref="D63:BK63" si="52">SUM(D64:D66)</f>
        <v>45282</v>
      </c>
      <c r="E63" s="2677">
        <f t="shared" si="52"/>
        <v>45337</v>
      </c>
      <c r="F63" s="2677">
        <f t="shared" si="52"/>
        <v>45453</v>
      </c>
      <c r="G63" s="2677">
        <f t="shared" si="52"/>
        <v>45579</v>
      </c>
      <c r="H63" s="2677">
        <f t="shared" si="52"/>
        <v>45709</v>
      </c>
      <c r="I63" s="2677">
        <f t="shared" si="52"/>
        <v>45858</v>
      </c>
      <c r="J63" s="2677">
        <f t="shared" si="52"/>
        <v>46155</v>
      </c>
      <c r="K63" s="2677">
        <f t="shared" si="52"/>
        <v>46683</v>
      </c>
      <c r="L63" s="2677">
        <f t="shared" si="52"/>
        <v>46921</v>
      </c>
      <c r="M63" s="2677">
        <f t="shared" si="52"/>
        <v>47224</v>
      </c>
      <c r="N63" s="2677">
        <f t="shared" si="52"/>
        <v>47548</v>
      </c>
      <c r="O63" s="2677">
        <f t="shared" si="52"/>
        <v>47807</v>
      </c>
      <c r="P63" s="2677">
        <f t="shared" si="52"/>
        <v>48071</v>
      </c>
      <c r="Q63" s="2677">
        <f t="shared" si="52"/>
        <v>48335</v>
      </c>
      <c r="R63" s="2677">
        <f t="shared" si="52"/>
        <v>48611</v>
      </c>
      <c r="S63" s="2677">
        <f t="shared" si="52"/>
        <v>48740</v>
      </c>
      <c r="T63" s="2677">
        <f t="shared" si="52"/>
        <v>48834</v>
      </c>
      <c r="U63" s="2677">
        <f t="shared" si="52"/>
        <v>48849</v>
      </c>
      <c r="V63" s="2677">
        <f t="shared" si="52"/>
        <v>48901</v>
      </c>
      <c r="W63" s="2677">
        <f t="shared" si="52"/>
        <v>48974</v>
      </c>
      <c r="X63" s="2677">
        <f t="shared" si="52"/>
        <v>49112</v>
      </c>
      <c r="Y63" s="2677">
        <f t="shared" si="52"/>
        <v>49182</v>
      </c>
      <c r="Z63" s="2677">
        <f t="shared" si="52"/>
        <v>49387</v>
      </c>
      <c r="AA63" s="2677">
        <f t="shared" si="52"/>
        <v>49841</v>
      </c>
      <c r="AB63" s="2677">
        <f t="shared" si="52"/>
        <v>50057</v>
      </c>
      <c r="AC63" s="2677">
        <f t="shared" si="52"/>
        <v>50312</v>
      </c>
      <c r="AD63" s="2677">
        <f t="shared" si="52"/>
        <v>50632</v>
      </c>
      <c r="AE63" s="2677">
        <f t="shared" si="52"/>
        <v>51059</v>
      </c>
      <c r="AF63" s="2677">
        <f t="shared" si="52"/>
        <v>51844</v>
      </c>
      <c r="AG63" s="2677">
        <f t="shared" si="52"/>
        <v>51992</v>
      </c>
      <c r="AH63" s="2677">
        <f t="shared" si="52"/>
        <v>52251</v>
      </c>
      <c r="AI63" s="2677">
        <f t="shared" si="52"/>
        <v>52453</v>
      </c>
      <c r="AJ63" s="2677">
        <f t="shared" si="52"/>
        <v>52589</v>
      </c>
      <c r="AK63" s="2677">
        <f t="shared" si="52"/>
        <v>53313</v>
      </c>
      <c r="AL63" s="2677">
        <f t="shared" si="52"/>
        <v>53644</v>
      </c>
      <c r="AM63" s="2677">
        <f t="shared" si="52"/>
        <v>53686</v>
      </c>
      <c r="AN63" s="2677">
        <f t="shared" si="52"/>
        <v>53628</v>
      </c>
      <c r="AO63" s="2677">
        <f t="shared" si="52"/>
        <v>53402</v>
      </c>
      <c r="AP63" s="2677">
        <f t="shared" si="52"/>
        <v>53189</v>
      </c>
      <c r="AQ63" s="2677">
        <f t="shared" si="52"/>
        <v>54587</v>
      </c>
      <c r="AR63" s="2677">
        <f t="shared" si="52"/>
        <v>52877</v>
      </c>
      <c r="AS63" s="2677">
        <f t="shared" si="52"/>
        <v>53014</v>
      </c>
      <c r="AT63" s="2677">
        <f t="shared" si="52"/>
        <v>52851</v>
      </c>
      <c r="AU63" s="2677">
        <f t="shared" si="52"/>
        <v>52906</v>
      </c>
      <c r="AV63" s="2677">
        <f t="shared" si="52"/>
        <v>54076</v>
      </c>
      <c r="AW63" s="2677">
        <f t="shared" si="52"/>
        <v>52734</v>
      </c>
      <c r="AX63" s="2677">
        <f t="shared" si="52"/>
        <v>52704</v>
      </c>
      <c r="AY63" s="2677">
        <f t="shared" si="52"/>
        <v>52503</v>
      </c>
      <c r="AZ63" s="2677">
        <f t="shared" si="52"/>
        <v>52573</v>
      </c>
      <c r="BA63" s="2677">
        <f t="shared" si="52"/>
        <v>52500</v>
      </c>
      <c r="BB63" s="2677">
        <f t="shared" si="52"/>
        <v>52500</v>
      </c>
      <c r="BC63" s="2677">
        <f t="shared" si="52"/>
        <v>52522</v>
      </c>
      <c r="BD63" s="2677">
        <f t="shared" si="52"/>
        <v>52271</v>
      </c>
      <c r="BE63" s="2677">
        <f t="shared" si="52"/>
        <v>52367</v>
      </c>
      <c r="BF63" s="2677">
        <f t="shared" si="52"/>
        <v>52333</v>
      </c>
      <c r="BG63" s="2677">
        <f t="shared" si="52"/>
        <v>52769</v>
      </c>
      <c r="BH63" s="2677">
        <f t="shared" si="52"/>
        <v>52992</v>
      </c>
      <c r="BI63" s="2677">
        <f t="shared" si="52"/>
        <v>53202</v>
      </c>
      <c r="BJ63" s="2677">
        <f t="shared" si="52"/>
        <v>53387</v>
      </c>
      <c r="BK63" s="2677">
        <f t="shared" si="52"/>
        <v>53336</v>
      </c>
      <c r="BL63" s="2406">
        <f t="shared" ref="BL63:BQ63" si="53">SUM(BL64:BL66)</f>
        <v>-1576</v>
      </c>
      <c r="BM63" s="3016">
        <f t="shared" si="53"/>
        <v>-167</v>
      </c>
      <c r="BN63" s="2406">
        <f t="shared" si="53"/>
        <v>22</v>
      </c>
      <c r="BO63" s="2406">
        <f t="shared" si="53"/>
        <v>-251</v>
      </c>
      <c r="BP63" s="2406">
        <f t="shared" si="53"/>
        <v>96</v>
      </c>
      <c r="BQ63" s="2406">
        <f t="shared" si="53"/>
        <v>-34</v>
      </c>
      <c r="BR63" s="3007">
        <f t="shared" ref="BR63" si="54">SUM(BR64:BR66)</f>
        <v>436</v>
      </c>
      <c r="BS63" s="2676">
        <f t="shared" si="34"/>
        <v>223</v>
      </c>
      <c r="BT63" s="2676">
        <f t="shared" si="33"/>
        <v>344</v>
      </c>
      <c r="BU63" s="3006">
        <f t="shared" si="8"/>
        <v>134</v>
      </c>
      <c r="BV63" s="3290">
        <f t="shared" si="9"/>
        <v>-51</v>
      </c>
      <c r="BX63" s="2974" t="s">
        <v>2961</v>
      </c>
      <c r="BY63" s="2981" t="s">
        <v>337</v>
      </c>
    </row>
    <row r="64" spans="1:77" ht="12.75" customHeight="1">
      <c r="A64" s="10">
        <v>205</v>
      </c>
      <c r="B64" s="2224" t="s">
        <v>55</v>
      </c>
      <c r="C64" s="2959">
        <v>14972</v>
      </c>
      <c r="D64" s="2960">
        <v>15080</v>
      </c>
      <c r="E64" s="2960">
        <v>15117</v>
      </c>
      <c r="F64" s="2960">
        <v>15196</v>
      </c>
      <c r="G64" s="2960">
        <v>15248</v>
      </c>
      <c r="H64" s="2959">
        <v>15316</v>
      </c>
      <c r="I64" s="2960">
        <v>15313</v>
      </c>
      <c r="J64" s="2960">
        <v>15426</v>
      </c>
      <c r="K64" s="2960">
        <v>15666</v>
      </c>
      <c r="L64" s="2960">
        <v>15821</v>
      </c>
      <c r="M64" s="2959">
        <v>15947</v>
      </c>
      <c r="N64" s="2960">
        <v>16096</v>
      </c>
      <c r="O64" s="2960">
        <v>16193</v>
      </c>
      <c r="P64" s="2960">
        <v>16320</v>
      </c>
      <c r="Q64" s="2960">
        <v>16447</v>
      </c>
      <c r="R64" s="2959">
        <v>16571</v>
      </c>
      <c r="S64" s="2960">
        <v>16711</v>
      </c>
      <c r="T64" s="2960">
        <v>16776</v>
      </c>
      <c r="U64" s="2960">
        <v>16822</v>
      </c>
      <c r="V64" s="2960">
        <v>16914</v>
      </c>
      <c r="W64" s="2959">
        <v>17000</v>
      </c>
      <c r="X64" s="2960">
        <v>17086</v>
      </c>
      <c r="Y64" s="2960">
        <v>17096</v>
      </c>
      <c r="Z64" s="2960">
        <v>17220</v>
      </c>
      <c r="AA64" s="2960">
        <v>17310</v>
      </c>
      <c r="AB64" s="2959">
        <v>17387</v>
      </c>
      <c r="AC64" s="2959">
        <v>17437</v>
      </c>
      <c r="AD64" s="2959">
        <v>17578</v>
      </c>
      <c r="AE64" s="2959">
        <v>17574</v>
      </c>
      <c r="AF64" s="2959">
        <v>17960</v>
      </c>
      <c r="AG64" s="2959">
        <v>17981</v>
      </c>
      <c r="AH64" s="2959">
        <v>18115</v>
      </c>
      <c r="AI64" s="2959">
        <v>18193</v>
      </c>
      <c r="AJ64" s="2959">
        <v>18206</v>
      </c>
      <c r="AK64" s="2959">
        <v>18670</v>
      </c>
      <c r="AL64" s="2959">
        <v>18842</v>
      </c>
      <c r="AM64" s="2677">
        <v>18883</v>
      </c>
      <c r="AN64" s="2677">
        <v>18895</v>
      </c>
      <c r="AO64" s="2677">
        <v>18800</v>
      </c>
      <c r="AP64" s="2677">
        <v>18730</v>
      </c>
      <c r="AQ64" s="2959">
        <v>19086</v>
      </c>
      <c r="AR64" s="2677">
        <v>18647</v>
      </c>
      <c r="AS64" s="2677">
        <v>18679</v>
      </c>
      <c r="AT64" s="2959">
        <v>18587</v>
      </c>
      <c r="AU64" s="2677">
        <v>18498</v>
      </c>
      <c r="AV64" s="2687">
        <v>18835</v>
      </c>
      <c r="AW64" s="2684">
        <v>18317</v>
      </c>
      <c r="AX64" s="2684">
        <v>18348</v>
      </c>
      <c r="AY64" s="2684">
        <v>18181</v>
      </c>
      <c r="AZ64" s="2684">
        <v>18154</v>
      </c>
      <c r="BA64" s="2684">
        <v>18081</v>
      </c>
      <c r="BB64" s="2677">
        <v>18024</v>
      </c>
      <c r="BC64" s="2677">
        <v>17984</v>
      </c>
      <c r="BD64" s="2685">
        <v>17829</v>
      </c>
      <c r="BE64" s="2031">
        <v>17850</v>
      </c>
      <c r="BF64" s="2402">
        <v>17792</v>
      </c>
      <c r="BG64" s="2031">
        <v>17946</v>
      </c>
      <c r="BH64" s="2031">
        <v>17996</v>
      </c>
      <c r="BI64" s="2031">
        <v>18024</v>
      </c>
      <c r="BJ64" s="2031">
        <v>18156</v>
      </c>
      <c r="BK64" s="2031">
        <f>BY22</f>
        <v>18108</v>
      </c>
      <c r="BL64" s="2676">
        <f t="shared" si="10"/>
        <v>-754</v>
      </c>
      <c r="BM64" s="3015">
        <f t="shared" si="11"/>
        <v>-289</v>
      </c>
      <c r="BN64" s="2686">
        <f t="shared" si="12"/>
        <v>-40</v>
      </c>
      <c r="BO64" s="2676">
        <f t="shared" ref="BO64:BR66" si="55">BD64-BC64</f>
        <v>-155</v>
      </c>
      <c r="BP64" s="2676">
        <f t="shared" si="55"/>
        <v>21</v>
      </c>
      <c r="BQ64" s="2676">
        <f t="shared" si="55"/>
        <v>-58</v>
      </c>
      <c r="BR64" s="3005">
        <f t="shared" si="55"/>
        <v>154</v>
      </c>
      <c r="BS64" s="2676">
        <f t="shared" si="34"/>
        <v>50</v>
      </c>
      <c r="BT64" s="2676">
        <f t="shared" si="33"/>
        <v>112</v>
      </c>
      <c r="BU64" s="3006">
        <f t="shared" si="8"/>
        <v>84</v>
      </c>
      <c r="BV64" s="3290">
        <f t="shared" si="9"/>
        <v>-48</v>
      </c>
      <c r="BX64" s="2971" t="s">
        <v>658</v>
      </c>
      <c r="BY64" s="2982">
        <v>5782</v>
      </c>
    </row>
    <row r="65" spans="1:77" ht="12.75" customHeight="1">
      <c r="A65" s="2219">
        <v>224</v>
      </c>
      <c r="B65" s="2223" t="s">
        <v>56</v>
      </c>
      <c r="C65" s="2677">
        <v>14080</v>
      </c>
      <c r="D65" s="2681">
        <v>14082</v>
      </c>
      <c r="E65" s="2681">
        <v>14154</v>
      </c>
      <c r="F65" s="2681">
        <v>14218</v>
      </c>
      <c r="G65" s="2681">
        <v>14315</v>
      </c>
      <c r="H65" s="2677">
        <v>14373</v>
      </c>
      <c r="I65" s="2681">
        <v>14479</v>
      </c>
      <c r="J65" s="2681">
        <v>14594</v>
      </c>
      <c r="K65" s="2681">
        <v>14747</v>
      </c>
      <c r="L65" s="2681">
        <v>14848</v>
      </c>
      <c r="M65" s="2677">
        <v>14967</v>
      </c>
      <c r="N65" s="2681">
        <v>15128</v>
      </c>
      <c r="O65" s="2681">
        <v>15239</v>
      </c>
      <c r="P65" s="2681">
        <v>15329</v>
      </c>
      <c r="Q65" s="2681">
        <v>15429</v>
      </c>
      <c r="R65" s="2677">
        <v>15544</v>
      </c>
      <c r="S65" s="2681">
        <v>15542</v>
      </c>
      <c r="T65" s="2681">
        <v>15543</v>
      </c>
      <c r="U65" s="2681">
        <v>15472</v>
      </c>
      <c r="V65" s="2681">
        <v>15501</v>
      </c>
      <c r="W65" s="2677">
        <v>15490</v>
      </c>
      <c r="X65" s="2681">
        <v>15568</v>
      </c>
      <c r="Y65" s="2681">
        <v>15698</v>
      </c>
      <c r="Z65" s="2681">
        <v>15797</v>
      </c>
      <c r="AA65" s="2681">
        <v>15912</v>
      </c>
      <c r="AB65" s="2677">
        <v>16017</v>
      </c>
      <c r="AC65" s="2677">
        <v>16134</v>
      </c>
      <c r="AD65" s="2677">
        <v>16227</v>
      </c>
      <c r="AE65" s="2677">
        <v>16399</v>
      </c>
      <c r="AF65" s="2677">
        <v>16674</v>
      </c>
      <c r="AG65" s="2677">
        <v>16716</v>
      </c>
      <c r="AH65" s="2677">
        <v>16827</v>
      </c>
      <c r="AI65" s="2677">
        <v>16871</v>
      </c>
      <c r="AJ65" s="2677">
        <v>16923</v>
      </c>
      <c r="AK65" s="2677">
        <v>17055</v>
      </c>
      <c r="AL65" s="2677">
        <v>17140</v>
      </c>
      <c r="AM65" s="2677">
        <v>17199</v>
      </c>
      <c r="AN65" s="2677">
        <v>17208</v>
      </c>
      <c r="AO65" s="2677">
        <v>17142</v>
      </c>
      <c r="AP65" s="2677">
        <v>17063</v>
      </c>
      <c r="AQ65" s="2677">
        <v>17623</v>
      </c>
      <c r="AR65" s="2677">
        <v>16951</v>
      </c>
      <c r="AS65" s="2677">
        <v>16994</v>
      </c>
      <c r="AT65" s="2677">
        <v>16947</v>
      </c>
      <c r="AU65" s="2677">
        <v>16994</v>
      </c>
      <c r="AV65" s="2959">
        <v>17466</v>
      </c>
      <c r="AW65" s="2684">
        <v>16995</v>
      </c>
      <c r="AX65" s="2684">
        <v>16974</v>
      </c>
      <c r="AY65" s="2684">
        <v>16920</v>
      </c>
      <c r="AZ65" s="2684">
        <v>16971</v>
      </c>
      <c r="BA65" s="2684">
        <v>16968</v>
      </c>
      <c r="BB65" s="2677">
        <v>16974</v>
      </c>
      <c r="BC65" s="2677">
        <v>16951</v>
      </c>
      <c r="BD65" s="2685">
        <v>16948</v>
      </c>
      <c r="BE65" s="2031">
        <v>17031</v>
      </c>
      <c r="BF65" s="2402">
        <v>17047</v>
      </c>
      <c r="BG65" s="2031">
        <v>17226</v>
      </c>
      <c r="BH65" s="2031">
        <v>17247</v>
      </c>
      <c r="BI65" s="2031">
        <v>17328</v>
      </c>
      <c r="BJ65" s="2031">
        <v>17367</v>
      </c>
      <c r="BK65" s="2031">
        <f>BY40</f>
        <v>17341</v>
      </c>
      <c r="BL65" s="2676">
        <f t="shared" si="10"/>
        <v>-498</v>
      </c>
      <c r="BM65" s="3015">
        <f t="shared" si="11"/>
        <v>79</v>
      </c>
      <c r="BN65" s="2686">
        <f t="shared" si="12"/>
        <v>-23</v>
      </c>
      <c r="BO65" s="2676">
        <f t="shared" si="55"/>
        <v>-3</v>
      </c>
      <c r="BP65" s="2676">
        <f t="shared" si="55"/>
        <v>83</v>
      </c>
      <c r="BQ65" s="2676">
        <f t="shared" si="55"/>
        <v>16</v>
      </c>
      <c r="BR65" s="3005">
        <f t="shared" si="55"/>
        <v>179</v>
      </c>
      <c r="BS65" s="2676">
        <f t="shared" si="34"/>
        <v>21</v>
      </c>
      <c r="BT65" s="2676">
        <f t="shared" si="33"/>
        <v>94</v>
      </c>
      <c r="BU65" s="3006">
        <f t="shared" si="8"/>
        <v>13</v>
      </c>
      <c r="BV65" s="3290">
        <f t="shared" si="9"/>
        <v>-26</v>
      </c>
      <c r="BX65" s="2971" t="s">
        <v>659</v>
      </c>
      <c r="BY65" s="2982">
        <v>4877</v>
      </c>
    </row>
    <row r="66" spans="1:77" ht="12.75" customHeight="1">
      <c r="A66" s="2219">
        <v>226</v>
      </c>
      <c r="B66" s="2223" t="s">
        <v>57</v>
      </c>
      <c r="C66" s="2677">
        <v>16001</v>
      </c>
      <c r="D66" s="2681">
        <v>16120</v>
      </c>
      <c r="E66" s="2681">
        <v>16066</v>
      </c>
      <c r="F66" s="2681">
        <v>16039</v>
      </c>
      <c r="G66" s="2681">
        <v>16016</v>
      </c>
      <c r="H66" s="2677">
        <v>16020</v>
      </c>
      <c r="I66" s="2681">
        <v>16066</v>
      </c>
      <c r="J66" s="2681">
        <v>16135</v>
      </c>
      <c r="K66" s="2681">
        <v>16270</v>
      </c>
      <c r="L66" s="2681">
        <v>16252</v>
      </c>
      <c r="M66" s="2677">
        <v>16310</v>
      </c>
      <c r="N66" s="2681">
        <v>16324</v>
      </c>
      <c r="O66" s="2681">
        <v>16375</v>
      </c>
      <c r="P66" s="2681">
        <v>16422</v>
      </c>
      <c r="Q66" s="2681">
        <v>16459</v>
      </c>
      <c r="R66" s="2677">
        <v>16496</v>
      </c>
      <c r="S66" s="2681">
        <v>16487</v>
      </c>
      <c r="T66" s="2681">
        <v>16515</v>
      </c>
      <c r="U66" s="2681">
        <v>16555</v>
      </c>
      <c r="V66" s="2681">
        <v>16486</v>
      </c>
      <c r="W66" s="2677">
        <v>16484</v>
      </c>
      <c r="X66" s="2681">
        <v>16458</v>
      </c>
      <c r="Y66" s="2681">
        <v>16388</v>
      </c>
      <c r="Z66" s="2681">
        <v>16370</v>
      </c>
      <c r="AA66" s="2681">
        <v>16619</v>
      </c>
      <c r="AB66" s="2677">
        <v>16653</v>
      </c>
      <c r="AC66" s="2677">
        <v>16741</v>
      </c>
      <c r="AD66" s="2677">
        <v>16827</v>
      </c>
      <c r="AE66" s="2677">
        <v>17086</v>
      </c>
      <c r="AF66" s="2677">
        <v>17210</v>
      </c>
      <c r="AG66" s="2677">
        <v>17295</v>
      </c>
      <c r="AH66" s="2677">
        <v>17309</v>
      </c>
      <c r="AI66" s="2677">
        <v>17389</v>
      </c>
      <c r="AJ66" s="2677">
        <v>17460</v>
      </c>
      <c r="AK66" s="2677">
        <v>17588</v>
      </c>
      <c r="AL66" s="2677">
        <v>17662</v>
      </c>
      <c r="AM66" s="2677">
        <v>17604</v>
      </c>
      <c r="AN66" s="2677">
        <v>17525</v>
      </c>
      <c r="AO66" s="2677">
        <v>17460</v>
      </c>
      <c r="AP66" s="2677">
        <v>17396</v>
      </c>
      <c r="AQ66" s="2677">
        <v>17878</v>
      </c>
      <c r="AR66" s="2677">
        <v>17279</v>
      </c>
      <c r="AS66" s="2677">
        <v>17341</v>
      </c>
      <c r="AT66" s="2677">
        <v>17317</v>
      </c>
      <c r="AU66" s="2677">
        <v>17414</v>
      </c>
      <c r="AV66" s="2959">
        <v>17775</v>
      </c>
      <c r="AW66" s="2684">
        <v>17422</v>
      </c>
      <c r="AX66" s="2684">
        <v>17382</v>
      </c>
      <c r="AY66" s="2684">
        <v>17402</v>
      </c>
      <c r="AZ66" s="2684">
        <v>17448</v>
      </c>
      <c r="BA66" s="2684">
        <v>17451</v>
      </c>
      <c r="BB66" s="2677">
        <v>17502</v>
      </c>
      <c r="BC66" s="2677">
        <v>17587</v>
      </c>
      <c r="BD66" s="2685">
        <v>17494</v>
      </c>
      <c r="BE66" s="2031">
        <v>17486</v>
      </c>
      <c r="BF66" s="2402">
        <v>17494</v>
      </c>
      <c r="BG66" s="2031">
        <v>17597</v>
      </c>
      <c r="BH66" s="2031">
        <v>17749</v>
      </c>
      <c r="BI66" s="2031">
        <v>17850</v>
      </c>
      <c r="BJ66" s="2031">
        <v>17864</v>
      </c>
      <c r="BK66" s="2031">
        <f>BY42</f>
        <v>17887</v>
      </c>
      <c r="BL66" s="2676">
        <f t="shared" si="10"/>
        <v>-324</v>
      </c>
      <c r="BM66" s="3015">
        <f t="shared" si="11"/>
        <v>43</v>
      </c>
      <c r="BN66" s="2686">
        <f t="shared" si="12"/>
        <v>85</v>
      </c>
      <c r="BO66" s="2676">
        <f t="shared" si="55"/>
        <v>-93</v>
      </c>
      <c r="BP66" s="2676">
        <f t="shared" si="55"/>
        <v>-8</v>
      </c>
      <c r="BQ66" s="2676">
        <f t="shared" si="55"/>
        <v>8</v>
      </c>
      <c r="BR66" s="3005">
        <f t="shared" si="55"/>
        <v>103</v>
      </c>
      <c r="BS66" s="2676">
        <f t="shared" si="34"/>
        <v>152</v>
      </c>
      <c r="BT66" s="2676">
        <f t="shared" si="33"/>
        <v>138</v>
      </c>
      <c r="BU66" s="3006">
        <f t="shared" si="8"/>
        <v>37</v>
      </c>
      <c r="BV66" s="3290">
        <f t="shared" si="9"/>
        <v>23</v>
      </c>
    </row>
    <row r="67" spans="1:77" ht="12" customHeight="1">
      <c r="A67" s="2225"/>
      <c r="B67" s="2226"/>
      <c r="C67" s="2966"/>
      <c r="D67" s="2966"/>
      <c r="E67" s="2966"/>
      <c r="F67" s="2966"/>
      <c r="G67" s="2966"/>
      <c r="H67" s="2966"/>
      <c r="I67" s="2966"/>
      <c r="J67" s="2966"/>
      <c r="K67" s="2966"/>
      <c r="L67" s="2966"/>
      <c r="M67" s="2966"/>
      <c r="N67" s="2966"/>
      <c r="O67" s="2966"/>
      <c r="P67" s="2966"/>
      <c r="Q67" s="2966"/>
      <c r="R67" s="2966"/>
      <c r="S67" s="2966"/>
      <c r="T67" s="2966"/>
      <c r="U67" s="2966"/>
      <c r="V67" s="2966"/>
      <c r="W67" s="2966"/>
      <c r="X67" s="2966"/>
      <c r="Y67" s="2966"/>
      <c r="Z67" s="2966"/>
      <c r="AA67" s="2966"/>
      <c r="AB67" s="2966"/>
      <c r="AC67" s="2966"/>
      <c r="AD67" s="2966"/>
      <c r="AE67" s="2966"/>
      <c r="AF67" s="2966"/>
      <c r="AG67" s="2966"/>
      <c r="AH67" s="2966"/>
      <c r="AI67" s="2966"/>
      <c r="AJ67" s="2966"/>
      <c r="AK67" s="2966"/>
      <c r="AL67" s="2967"/>
      <c r="AM67" s="2967"/>
      <c r="AN67" s="2967"/>
      <c r="AO67" s="2967"/>
      <c r="AP67" s="2967"/>
      <c r="AQ67" s="2967"/>
      <c r="AR67" s="2967"/>
      <c r="AS67" s="2967"/>
      <c r="AT67" s="2967"/>
      <c r="AU67" s="2967"/>
      <c r="AV67" s="2968"/>
      <c r="AW67" s="2968"/>
      <c r="AX67" s="2968"/>
      <c r="AY67" s="2968"/>
      <c r="AZ67" s="2968"/>
      <c r="BA67" s="2968"/>
      <c r="BB67" s="2968"/>
      <c r="BC67" s="2968"/>
      <c r="BD67" s="2969"/>
      <c r="BE67" s="2969"/>
      <c r="BF67" s="2969"/>
      <c r="BG67" s="2969"/>
      <c r="BH67" s="2969"/>
      <c r="BI67" s="2969"/>
      <c r="BJ67" s="2969"/>
      <c r="BK67" s="2969"/>
      <c r="BL67" s="2968"/>
      <c r="BM67" s="3017"/>
      <c r="BN67" s="2970"/>
      <c r="BO67" s="2970"/>
      <c r="BP67" s="2970"/>
      <c r="BQ67" s="2970"/>
      <c r="BR67" s="3008"/>
      <c r="BS67" s="2970"/>
      <c r="BT67" s="2970"/>
      <c r="BU67" s="3009"/>
      <c r="BV67" s="3291"/>
    </row>
    <row r="68" spans="1:77" ht="11.25" customHeight="1">
      <c r="A68" s="1033" t="s">
        <v>168</v>
      </c>
      <c r="C68" s="10"/>
      <c r="D68" s="10"/>
      <c r="E68" s="10"/>
      <c r="F68" s="10"/>
      <c r="G68" s="10"/>
      <c r="H68" s="1033"/>
      <c r="I68" s="1033"/>
      <c r="J68" s="1033"/>
      <c r="K68" s="1033"/>
      <c r="L68" s="1033"/>
      <c r="M68" s="1033"/>
      <c r="N68" s="1033"/>
      <c r="O68" s="1033"/>
      <c r="P68" s="1033"/>
      <c r="Q68" s="1033"/>
      <c r="R68" s="1033"/>
      <c r="S68" s="1033"/>
      <c r="T68" s="1033"/>
      <c r="U68" s="1033"/>
      <c r="V68" s="1033"/>
      <c r="W68" s="1033"/>
      <c r="X68" s="1033"/>
      <c r="Y68" s="1033"/>
      <c r="Z68" s="1033"/>
      <c r="AA68" s="1033"/>
      <c r="AB68" s="1033"/>
      <c r="AC68" s="1033"/>
      <c r="AD68" s="1033"/>
      <c r="AE68" s="1033"/>
      <c r="AF68" s="1033"/>
      <c r="AG68" s="1033"/>
      <c r="AH68" s="1033"/>
      <c r="AI68" s="1033"/>
      <c r="AJ68" s="1033"/>
      <c r="AK68" s="1033"/>
      <c r="AL68" s="1033"/>
      <c r="AM68" s="1033"/>
      <c r="AN68" s="1033"/>
      <c r="AO68" s="1033"/>
      <c r="AP68" s="1033"/>
      <c r="AQ68" s="1034"/>
      <c r="AR68" s="1034"/>
      <c r="AS68" s="1034"/>
      <c r="AT68" s="1034"/>
      <c r="AU68" s="1034"/>
      <c r="BN68" s="1014"/>
      <c r="BO68" s="2599"/>
      <c r="BP68" s="2599"/>
      <c r="BQ68" s="2599"/>
      <c r="BR68" s="2599"/>
      <c r="BS68" s="1014"/>
    </row>
    <row r="69" spans="1:77" ht="11.25" customHeight="1">
      <c r="A69" s="1035" t="s">
        <v>363</v>
      </c>
      <c r="C69" s="10"/>
      <c r="D69" s="10"/>
      <c r="E69" s="10"/>
      <c r="F69" s="10"/>
      <c r="G69" s="10"/>
      <c r="H69" s="1035"/>
      <c r="I69" s="1035"/>
      <c r="J69" s="1035"/>
      <c r="K69" s="1035"/>
      <c r="L69" s="1035"/>
      <c r="M69" s="1035"/>
      <c r="N69" s="1035"/>
      <c r="O69" s="1035"/>
      <c r="P69" s="1035"/>
      <c r="Q69" s="1035"/>
      <c r="R69" s="1035"/>
      <c r="S69" s="1035"/>
      <c r="T69" s="1035"/>
      <c r="U69" s="1035"/>
      <c r="V69" s="1035"/>
      <c r="W69" s="1035"/>
      <c r="X69" s="1035"/>
      <c r="Y69" s="1035"/>
      <c r="Z69" s="1035"/>
      <c r="AA69" s="1035"/>
      <c r="AB69" s="1033"/>
      <c r="AC69" s="1033"/>
      <c r="AD69" s="1033"/>
      <c r="AE69" s="1033"/>
      <c r="AF69" s="1033"/>
      <c r="AG69" s="1033"/>
      <c r="AH69" s="1033"/>
      <c r="AI69" s="1033"/>
      <c r="AJ69" s="1033"/>
      <c r="AK69" s="1033"/>
      <c r="AL69" s="1035"/>
      <c r="AM69" s="1035"/>
      <c r="AN69" s="1035"/>
      <c r="AO69" s="1035"/>
      <c r="AP69" s="1035"/>
      <c r="AQ69" s="1034"/>
      <c r="AR69" s="1034"/>
      <c r="AS69" s="1034"/>
      <c r="AT69" s="1034"/>
      <c r="AU69" s="1034"/>
      <c r="BN69" s="1014"/>
      <c r="BO69" s="2599"/>
      <c r="BP69" s="2599"/>
      <c r="BQ69" s="2599"/>
      <c r="BR69" s="2599"/>
      <c r="BS69" s="1014"/>
    </row>
    <row r="70" spans="1:77" ht="12" customHeight="1">
      <c r="A70" s="1035" t="s">
        <v>364</v>
      </c>
      <c r="C70" s="10"/>
      <c r="D70" s="10"/>
      <c r="E70" s="10"/>
      <c r="F70" s="10"/>
      <c r="G70" s="10"/>
      <c r="H70" s="671"/>
      <c r="I70" s="671"/>
      <c r="J70" s="671"/>
      <c r="K70" s="671"/>
      <c r="L70" s="671"/>
      <c r="M70" s="671"/>
      <c r="N70" s="671"/>
      <c r="O70" s="671"/>
      <c r="P70" s="671"/>
      <c r="Q70" s="671"/>
      <c r="R70" s="671"/>
      <c r="S70" s="671"/>
      <c r="T70" s="671"/>
      <c r="U70" s="671"/>
      <c r="V70" s="671"/>
      <c r="W70" s="671"/>
      <c r="X70" s="671"/>
      <c r="Y70" s="671"/>
      <c r="Z70" s="671"/>
      <c r="AA70" s="671"/>
      <c r="AB70" s="671"/>
      <c r="AC70" s="671"/>
      <c r="AD70" s="671"/>
      <c r="AE70" s="671"/>
      <c r="AF70" s="671"/>
      <c r="AG70" s="671"/>
      <c r="AH70" s="671"/>
      <c r="AI70" s="671"/>
      <c r="AJ70" s="671"/>
      <c r="AK70" s="671"/>
      <c r="AL70" s="1035"/>
      <c r="AM70" s="1035"/>
      <c r="AN70" s="1035"/>
      <c r="AO70" s="1035"/>
      <c r="AP70" s="1035"/>
      <c r="AQ70" s="1034"/>
      <c r="AR70" s="1034"/>
      <c r="AS70" s="1034"/>
      <c r="AT70" s="1034"/>
      <c r="AU70" s="1034"/>
      <c r="BN70" s="1014"/>
      <c r="BO70" s="2599"/>
      <c r="BP70" s="2599"/>
      <c r="BQ70" s="2599"/>
      <c r="BR70" s="2599"/>
      <c r="BS70" s="2599"/>
    </row>
    <row r="71" spans="1:77" ht="12" customHeight="1">
      <c r="C71" s="10"/>
      <c r="D71" s="10"/>
      <c r="E71" s="10"/>
      <c r="F71" s="10"/>
      <c r="G71" s="10"/>
      <c r="H71" s="671"/>
      <c r="I71" s="671"/>
      <c r="J71" s="671"/>
      <c r="K71" s="671"/>
      <c r="L71" s="671"/>
      <c r="M71" s="671"/>
      <c r="N71" s="671"/>
      <c r="O71" s="671"/>
      <c r="P71" s="671"/>
      <c r="Q71" s="671"/>
      <c r="R71" s="671"/>
      <c r="S71" s="671"/>
      <c r="T71" s="671"/>
      <c r="U71" s="671"/>
      <c r="V71" s="671"/>
      <c r="W71" s="671"/>
      <c r="X71" s="671"/>
      <c r="Y71" s="671"/>
      <c r="Z71" s="671"/>
      <c r="AA71" s="671"/>
      <c r="AB71" s="671"/>
      <c r="AC71" s="671"/>
      <c r="AD71" s="671"/>
      <c r="AE71" s="671"/>
      <c r="AF71" s="671"/>
      <c r="AG71" s="671"/>
      <c r="AH71" s="671"/>
      <c r="AI71" s="671"/>
      <c r="AJ71" s="671"/>
      <c r="AK71" s="671"/>
      <c r="AL71" s="10"/>
      <c r="AM71" s="10"/>
      <c r="AN71" s="10"/>
      <c r="AO71" s="10"/>
      <c r="AP71" s="10"/>
      <c r="AQ71" s="1034"/>
      <c r="AR71" s="1034"/>
      <c r="AS71" s="1034"/>
      <c r="AT71" s="1034"/>
      <c r="AU71" s="1034"/>
      <c r="BN71" s="1014"/>
      <c r="BO71" s="2599"/>
      <c r="BP71" s="2599"/>
      <c r="BQ71" s="2599"/>
      <c r="BR71" s="2599"/>
      <c r="BS71" s="2599"/>
    </row>
    <row r="72" spans="1:77" ht="11.4" customHeight="1">
      <c r="BN72" s="1014"/>
      <c r="BO72" s="2599"/>
      <c r="BP72" s="2599"/>
      <c r="BQ72" s="2599"/>
      <c r="BR72" s="2599"/>
      <c r="BS72" s="2599"/>
    </row>
  </sheetData>
  <mergeCells count="3">
    <mergeCell ref="A3:B3"/>
    <mergeCell ref="A5:B5"/>
    <mergeCell ref="A4:B4"/>
  </mergeCells>
  <phoneticPr fontId="3"/>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D51"/>
  <sheetViews>
    <sheetView workbookViewId="0">
      <pane xSplit="2" ySplit="5" topLeftCell="C31" activePane="bottomRight" state="frozen"/>
      <selection pane="topRight" activeCell="C1" sqref="C1"/>
      <selection pane="bottomLeft" activeCell="A6" sqref="A6"/>
      <selection pane="bottomRight" activeCell="K39" sqref="K39"/>
    </sheetView>
  </sheetViews>
  <sheetFormatPr defaultRowHeight="13"/>
  <cols>
    <col min="1" max="1" width="5.90625" style="30" customWidth="1"/>
    <col min="2" max="2" width="12.453125" style="30" customWidth="1"/>
    <col min="3" max="3" width="9.90625" style="30" customWidth="1"/>
    <col min="4" max="5" width="9.453125" style="30" bestFit="1" customWidth="1"/>
    <col min="6" max="7" width="8.36328125" style="30" customWidth="1"/>
    <col min="8" max="9" width="9.453125" style="30" bestFit="1" customWidth="1"/>
    <col min="10" max="11" width="9.08984375" style="30" customWidth="1"/>
    <col min="12" max="12" width="9.08984375" style="30" bestFit="1" customWidth="1"/>
    <col min="13" max="14" width="9.08984375" style="30" customWidth="1"/>
    <col min="15" max="15" width="10.453125" style="30" customWidth="1"/>
    <col min="16" max="20" width="9.08984375" style="30" bestFit="1" customWidth="1"/>
    <col min="21" max="21" width="9.36328125" style="30" bestFit="1" customWidth="1"/>
    <col min="22" max="22" width="9.08984375" style="30" bestFit="1" customWidth="1"/>
    <col min="23" max="24" width="9.90625" style="30" customWidth="1"/>
    <col min="25" max="25" width="9.08984375" style="30" bestFit="1" customWidth="1"/>
    <col min="26" max="26" width="8.90625" customWidth="1"/>
    <col min="28" max="28" width="9.08984375" style="30" bestFit="1" customWidth="1"/>
    <col min="29" max="256" width="9" style="30"/>
    <col min="257" max="257" width="5.90625" style="30" customWidth="1"/>
    <col min="258" max="258" width="12.453125" style="30" customWidth="1"/>
    <col min="259" max="259" width="9.90625" style="30" customWidth="1"/>
    <col min="260" max="261" width="9.453125" style="30" bestFit="1" customWidth="1"/>
    <col min="262" max="263" width="8.36328125" style="30" customWidth="1"/>
    <col min="264" max="265" width="9.453125" style="30" bestFit="1" customWidth="1"/>
    <col min="266" max="267" width="9.08984375" style="30" customWidth="1"/>
    <col min="268" max="268" width="9.08984375" style="30" bestFit="1" customWidth="1"/>
    <col min="269" max="270" width="9.08984375" style="30" customWidth="1"/>
    <col min="271" max="271" width="10.453125" style="30" customWidth="1"/>
    <col min="272" max="276" width="9.08984375" style="30" bestFit="1" customWidth="1"/>
    <col min="277" max="277" width="9.36328125" style="30" bestFit="1" customWidth="1"/>
    <col min="278" max="278" width="9.08984375" style="30" bestFit="1" customWidth="1"/>
    <col min="279" max="280" width="9.90625" style="30" customWidth="1"/>
    <col min="281" max="281" width="9.08984375" style="30" bestFit="1" customWidth="1"/>
    <col min="282" max="282" width="8.90625" style="30" customWidth="1"/>
    <col min="283" max="283" width="9" style="30"/>
    <col min="284" max="284" width="9.08984375" style="30" bestFit="1" customWidth="1"/>
    <col min="285" max="512" width="9" style="30"/>
    <col min="513" max="513" width="5.90625" style="30" customWidth="1"/>
    <col min="514" max="514" width="12.453125" style="30" customWidth="1"/>
    <col min="515" max="515" width="9.90625" style="30" customWidth="1"/>
    <col min="516" max="517" width="9.453125" style="30" bestFit="1" customWidth="1"/>
    <col min="518" max="519" width="8.36328125" style="30" customWidth="1"/>
    <col min="520" max="521" width="9.453125" style="30" bestFit="1" customWidth="1"/>
    <col min="522" max="523" width="9.08984375" style="30" customWidth="1"/>
    <col min="524" max="524" width="9.08984375" style="30" bestFit="1" customWidth="1"/>
    <col min="525" max="526" width="9.08984375" style="30" customWidth="1"/>
    <col min="527" max="527" width="10.453125" style="30" customWidth="1"/>
    <col min="528" max="532" width="9.08984375" style="30" bestFit="1" customWidth="1"/>
    <col min="533" max="533" width="9.36328125" style="30" bestFit="1" customWidth="1"/>
    <col min="534" max="534" width="9.08984375" style="30" bestFit="1" customWidth="1"/>
    <col min="535" max="536" width="9.90625" style="30" customWidth="1"/>
    <col min="537" max="537" width="9.08984375" style="30" bestFit="1" customWidth="1"/>
    <col min="538" max="538" width="8.90625" style="30" customWidth="1"/>
    <col min="539" max="539" width="9" style="30"/>
    <col min="540" max="540" width="9.08984375" style="30" bestFit="1" customWidth="1"/>
    <col min="541" max="768" width="9" style="30"/>
    <col min="769" max="769" width="5.90625" style="30" customWidth="1"/>
    <col min="770" max="770" width="12.453125" style="30" customWidth="1"/>
    <col min="771" max="771" width="9.90625" style="30" customWidth="1"/>
    <col min="772" max="773" width="9.453125" style="30" bestFit="1" customWidth="1"/>
    <col min="774" max="775" width="8.36328125" style="30" customWidth="1"/>
    <col min="776" max="777" width="9.453125" style="30" bestFit="1" customWidth="1"/>
    <col min="778" max="779" width="9.08984375" style="30" customWidth="1"/>
    <col min="780" max="780" width="9.08984375" style="30" bestFit="1" customWidth="1"/>
    <col min="781" max="782" width="9.08984375" style="30" customWidth="1"/>
    <col min="783" max="783" width="10.453125" style="30" customWidth="1"/>
    <col min="784" max="788" width="9.08984375" style="30" bestFit="1" customWidth="1"/>
    <col min="789" max="789" width="9.36328125" style="30" bestFit="1" customWidth="1"/>
    <col min="790" max="790" width="9.08984375" style="30" bestFit="1" customWidth="1"/>
    <col min="791" max="792" width="9.90625" style="30" customWidth="1"/>
    <col min="793" max="793" width="9.08984375" style="30" bestFit="1" customWidth="1"/>
    <col min="794" max="794" width="8.90625" style="30" customWidth="1"/>
    <col min="795" max="795" width="9" style="30"/>
    <col min="796" max="796" width="9.08984375" style="30" bestFit="1" customWidth="1"/>
    <col min="797" max="1024" width="9" style="30"/>
    <col min="1025" max="1025" width="5.90625" style="30" customWidth="1"/>
    <col min="1026" max="1026" width="12.453125" style="30" customWidth="1"/>
    <col min="1027" max="1027" width="9.90625" style="30" customWidth="1"/>
    <col min="1028" max="1029" width="9.453125" style="30" bestFit="1" customWidth="1"/>
    <col min="1030" max="1031" width="8.36328125" style="30" customWidth="1"/>
    <col min="1032" max="1033" width="9.453125" style="30" bestFit="1" customWidth="1"/>
    <col min="1034" max="1035" width="9.08984375" style="30" customWidth="1"/>
    <col min="1036" max="1036" width="9.08984375" style="30" bestFit="1" customWidth="1"/>
    <col min="1037" max="1038" width="9.08984375" style="30" customWidth="1"/>
    <col min="1039" max="1039" width="10.453125" style="30" customWidth="1"/>
    <col min="1040" max="1044" width="9.08984375" style="30" bestFit="1" customWidth="1"/>
    <col min="1045" max="1045" width="9.36328125" style="30" bestFit="1" customWidth="1"/>
    <col min="1046" max="1046" width="9.08984375" style="30" bestFit="1" customWidth="1"/>
    <col min="1047" max="1048" width="9.90625" style="30" customWidth="1"/>
    <col min="1049" max="1049" width="9.08984375" style="30" bestFit="1" customWidth="1"/>
    <col min="1050" max="1050" width="8.90625" style="30" customWidth="1"/>
    <col min="1051" max="1051" width="9" style="30"/>
    <col min="1052" max="1052" width="9.08984375" style="30" bestFit="1" customWidth="1"/>
    <col min="1053" max="1280" width="9" style="30"/>
    <col min="1281" max="1281" width="5.90625" style="30" customWidth="1"/>
    <col min="1282" max="1282" width="12.453125" style="30" customWidth="1"/>
    <col min="1283" max="1283" width="9.90625" style="30" customWidth="1"/>
    <col min="1284" max="1285" width="9.453125" style="30" bestFit="1" customWidth="1"/>
    <col min="1286" max="1287" width="8.36328125" style="30" customWidth="1"/>
    <col min="1288" max="1289" width="9.453125" style="30" bestFit="1" customWidth="1"/>
    <col min="1290" max="1291" width="9.08984375" style="30" customWidth="1"/>
    <col min="1292" max="1292" width="9.08984375" style="30" bestFit="1" customWidth="1"/>
    <col min="1293" max="1294" width="9.08984375" style="30" customWidth="1"/>
    <col min="1295" max="1295" width="10.453125" style="30" customWidth="1"/>
    <col min="1296" max="1300" width="9.08984375" style="30" bestFit="1" customWidth="1"/>
    <col min="1301" max="1301" width="9.36328125" style="30" bestFit="1" customWidth="1"/>
    <col min="1302" max="1302" width="9.08984375" style="30" bestFit="1" customWidth="1"/>
    <col min="1303" max="1304" width="9.90625" style="30" customWidth="1"/>
    <col min="1305" max="1305" width="9.08984375" style="30" bestFit="1" customWidth="1"/>
    <col min="1306" max="1306" width="8.90625" style="30" customWidth="1"/>
    <col min="1307" max="1307" width="9" style="30"/>
    <col min="1308" max="1308" width="9.08984375" style="30" bestFit="1" customWidth="1"/>
    <col min="1309" max="1536" width="9" style="30"/>
    <col min="1537" max="1537" width="5.90625" style="30" customWidth="1"/>
    <col min="1538" max="1538" width="12.453125" style="30" customWidth="1"/>
    <col min="1539" max="1539" width="9.90625" style="30" customWidth="1"/>
    <col min="1540" max="1541" width="9.453125" style="30" bestFit="1" customWidth="1"/>
    <col min="1542" max="1543" width="8.36328125" style="30" customWidth="1"/>
    <col min="1544" max="1545" width="9.453125" style="30" bestFit="1" customWidth="1"/>
    <col min="1546" max="1547" width="9.08984375" style="30" customWidth="1"/>
    <col min="1548" max="1548" width="9.08984375" style="30" bestFit="1" customWidth="1"/>
    <col min="1549" max="1550" width="9.08984375" style="30" customWidth="1"/>
    <col min="1551" max="1551" width="10.453125" style="30" customWidth="1"/>
    <col min="1552" max="1556" width="9.08984375" style="30" bestFit="1" customWidth="1"/>
    <col min="1557" max="1557" width="9.36328125" style="30" bestFit="1" customWidth="1"/>
    <col min="1558" max="1558" width="9.08984375" style="30" bestFit="1" customWidth="1"/>
    <col min="1559" max="1560" width="9.90625" style="30" customWidth="1"/>
    <col min="1561" max="1561" width="9.08984375" style="30" bestFit="1" customWidth="1"/>
    <col min="1562" max="1562" width="8.90625" style="30" customWidth="1"/>
    <col min="1563" max="1563" width="9" style="30"/>
    <col min="1564" max="1564" width="9.08984375" style="30" bestFit="1" customWidth="1"/>
    <col min="1565" max="1792" width="9" style="30"/>
    <col min="1793" max="1793" width="5.90625" style="30" customWidth="1"/>
    <col min="1794" max="1794" width="12.453125" style="30" customWidth="1"/>
    <col min="1795" max="1795" width="9.90625" style="30" customWidth="1"/>
    <col min="1796" max="1797" width="9.453125" style="30" bestFit="1" customWidth="1"/>
    <col min="1798" max="1799" width="8.36328125" style="30" customWidth="1"/>
    <col min="1800" max="1801" width="9.453125" style="30" bestFit="1" customWidth="1"/>
    <col min="1802" max="1803" width="9.08984375" style="30" customWidth="1"/>
    <col min="1804" max="1804" width="9.08984375" style="30" bestFit="1" customWidth="1"/>
    <col min="1805" max="1806" width="9.08984375" style="30" customWidth="1"/>
    <col min="1807" max="1807" width="10.453125" style="30" customWidth="1"/>
    <col min="1808" max="1812" width="9.08984375" style="30" bestFit="1" customWidth="1"/>
    <col min="1813" max="1813" width="9.36328125" style="30" bestFit="1" customWidth="1"/>
    <col min="1814" max="1814" width="9.08984375" style="30" bestFit="1" customWidth="1"/>
    <col min="1815" max="1816" width="9.90625" style="30" customWidth="1"/>
    <col min="1817" max="1817" width="9.08984375" style="30" bestFit="1" customWidth="1"/>
    <col min="1818" max="1818" width="8.90625" style="30" customWidth="1"/>
    <col min="1819" max="1819" width="9" style="30"/>
    <col min="1820" max="1820" width="9.08984375" style="30" bestFit="1" customWidth="1"/>
    <col min="1821" max="2048" width="9" style="30"/>
    <col min="2049" max="2049" width="5.90625" style="30" customWidth="1"/>
    <col min="2050" max="2050" width="12.453125" style="30" customWidth="1"/>
    <col min="2051" max="2051" width="9.90625" style="30" customWidth="1"/>
    <col min="2052" max="2053" width="9.453125" style="30" bestFit="1" customWidth="1"/>
    <col min="2054" max="2055" width="8.36328125" style="30" customWidth="1"/>
    <col min="2056" max="2057" width="9.453125" style="30" bestFit="1" customWidth="1"/>
    <col min="2058" max="2059" width="9.08984375" style="30" customWidth="1"/>
    <col min="2060" max="2060" width="9.08984375" style="30" bestFit="1" customWidth="1"/>
    <col min="2061" max="2062" width="9.08984375" style="30" customWidth="1"/>
    <col min="2063" max="2063" width="10.453125" style="30" customWidth="1"/>
    <col min="2064" max="2068" width="9.08984375" style="30" bestFit="1" customWidth="1"/>
    <col min="2069" max="2069" width="9.36328125" style="30" bestFit="1" customWidth="1"/>
    <col min="2070" max="2070" width="9.08984375" style="30" bestFit="1" customWidth="1"/>
    <col min="2071" max="2072" width="9.90625" style="30" customWidth="1"/>
    <col min="2073" max="2073" width="9.08984375" style="30" bestFit="1" customWidth="1"/>
    <col min="2074" max="2074" width="8.90625" style="30" customWidth="1"/>
    <col min="2075" max="2075" width="9" style="30"/>
    <col min="2076" max="2076" width="9.08984375" style="30" bestFit="1" customWidth="1"/>
    <col min="2077" max="2304" width="9" style="30"/>
    <col min="2305" max="2305" width="5.90625" style="30" customWidth="1"/>
    <col min="2306" max="2306" width="12.453125" style="30" customWidth="1"/>
    <col min="2307" max="2307" width="9.90625" style="30" customWidth="1"/>
    <col min="2308" max="2309" width="9.453125" style="30" bestFit="1" customWidth="1"/>
    <col min="2310" max="2311" width="8.36328125" style="30" customWidth="1"/>
    <col min="2312" max="2313" width="9.453125" style="30" bestFit="1" customWidth="1"/>
    <col min="2314" max="2315" width="9.08984375" style="30" customWidth="1"/>
    <col min="2316" max="2316" width="9.08984375" style="30" bestFit="1" customWidth="1"/>
    <col min="2317" max="2318" width="9.08984375" style="30" customWidth="1"/>
    <col min="2319" max="2319" width="10.453125" style="30" customWidth="1"/>
    <col min="2320" max="2324" width="9.08984375" style="30" bestFit="1" customWidth="1"/>
    <col min="2325" max="2325" width="9.36328125" style="30" bestFit="1" customWidth="1"/>
    <col min="2326" max="2326" width="9.08984375" style="30" bestFit="1" customWidth="1"/>
    <col min="2327" max="2328" width="9.90625" style="30" customWidth="1"/>
    <col min="2329" max="2329" width="9.08984375" style="30" bestFit="1" customWidth="1"/>
    <col min="2330" max="2330" width="8.90625" style="30" customWidth="1"/>
    <col min="2331" max="2331" width="9" style="30"/>
    <col min="2332" max="2332" width="9.08984375" style="30" bestFit="1" customWidth="1"/>
    <col min="2333" max="2560" width="9" style="30"/>
    <col min="2561" max="2561" width="5.90625" style="30" customWidth="1"/>
    <col min="2562" max="2562" width="12.453125" style="30" customWidth="1"/>
    <col min="2563" max="2563" width="9.90625" style="30" customWidth="1"/>
    <col min="2564" max="2565" width="9.453125" style="30" bestFit="1" customWidth="1"/>
    <col min="2566" max="2567" width="8.36328125" style="30" customWidth="1"/>
    <col min="2568" max="2569" width="9.453125" style="30" bestFit="1" customWidth="1"/>
    <col min="2570" max="2571" width="9.08984375" style="30" customWidth="1"/>
    <col min="2572" max="2572" width="9.08984375" style="30" bestFit="1" customWidth="1"/>
    <col min="2573" max="2574" width="9.08984375" style="30" customWidth="1"/>
    <col min="2575" max="2575" width="10.453125" style="30" customWidth="1"/>
    <col min="2576" max="2580" width="9.08984375" style="30" bestFit="1" customWidth="1"/>
    <col min="2581" max="2581" width="9.36328125" style="30" bestFit="1" customWidth="1"/>
    <col min="2582" max="2582" width="9.08984375" style="30" bestFit="1" customWidth="1"/>
    <col min="2583" max="2584" width="9.90625" style="30" customWidth="1"/>
    <col min="2585" max="2585" width="9.08984375" style="30" bestFit="1" customWidth="1"/>
    <col min="2586" max="2586" width="8.90625" style="30" customWidth="1"/>
    <col min="2587" max="2587" width="9" style="30"/>
    <col min="2588" max="2588" width="9.08984375" style="30" bestFit="1" customWidth="1"/>
    <col min="2589" max="2816" width="9" style="30"/>
    <col min="2817" max="2817" width="5.90625" style="30" customWidth="1"/>
    <col min="2818" max="2818" width="12.453125" style="30" customWidth="1"/>
    <col min="2819" max="2819" width="9.90625" style="30" customWidth="1"/>
    <col min="2820" max="2821" width="9.453125" style="30" bestFit="1" customWidth="1"/>
    <col min="2822" max="2823" width="8.36328125" style="30" customWidth="1"/>
    <col min="2824" max="2825" width="9.453125" style="30" bestFit="1" customWidth="1"/>
    <col min="2826" max="2827" width="9.08984375" style="30" customWidth="1"/>
    <col min="2828" max="2828" width="9.08984375" style="30" bestFit="1" customWidth="1"/>
    <col min="2829" max="2830" width="9.08984375" style="30" customWidth="1"/>
    <col min="2831" max="2831" width="10.453125" style="30" customWidth="1"/>
    <col min="2832" max="2836" width="9.08984375" style="30" bestFit="1" customWidth="1"/>
    <col min="2837" max="2837" width="9.36328125" style="30" bestFit="1" customWidth="1"/>
    <col min="2838" max="2838" width="9.08984375" style="30" bestFit="1" customWidth="1"/>
    <col min="2839" max="2840" width="9.90625" style="30" customWidth="1"/>
    <col min="2841" max="2841" width="9.08984375" style="30" bestFit="1" customWidth="1"/>
    <col min="2842" max="2842" width="8.90625" style="30" customWidth="1"/>
    <col min="2843" max="2843" width="9" style="30"/>
    <col min="2844" max="2844" width="9.08984375" style="30" bestFit="1" customWidth="1"/>
    <col min="2845" max="3072" width="9" style="30"/>
    <col min="3073" max="3073" width="5.90625" style="30" customWidth="1"/>
    <col min="3074" max="3074" width="12.453125" style="30" customWidth="1"/>
    <col min="3075" max="3075" width="9.90625" style="30" customWidth="1"/>
    <col min="3076" max="3077" width="9.453125" style="30" bestFit="1" customWidth="1"/>
    <col min="3078" max="3079" width="8.36328125" style="30" customWidth="1"/>
    <col min="3080" max="3081" width="9.453125" style="30" bestFit="1" customWidth="1"/>
    <col min="3082" max="3083" width="9.08984375" style="30" customWidth="1"/>
    <col min="3084" max="3084" width="9.08984375" style="30" bestFit="1" customWidth="1"/>
    <col min="3085" max="3086" width="9.08984375" style="30" customWidth="1"/>
    <col min="3087" max="3087" width="10.453125" style="30" customWidth="1"/>
    <col min="3088" max="3092" width="9.08984375" style="30" bestFit="1" customWidth="1"/>
    <col min="3093" max="3093" width="9.36328125" style="30" bestFit="1" customWidth="1"/>
    <col min="3094" max="3094" width="9.08984375" style="30" bestFit="1" customWidth="1"/>
    <col min="3095" max="3096" width="9.90625" style="30" customWidth="1"/>
    <col min="3097" max="3097" width="9.08984375" style="30" bestFit="1" customWidth="1"/>
    <col min="3098" max="3098" width="8.90625" style="30" customWidth="1"/>
    <col min="3099" max="3099" width="9" style="30"/>
    <col min="3100" max="3100" width="9.08984375" style="30" bestFit="1" customWidth="1"/>
    <col min="3101" max="3328" width="9" style="30"/>
    <col min="3329" max="3329" width="5.90625" style="30" customWidth="1"/>
    <col min="3330" max="3330" width="12.453125" style="30" customWidth="1"/>
    <col min="3331" max="3331" width="9.90625" style="30" customWidth="1"/>
    <col min="3332" max="3333" width="9.453125" style="30" bestFit="1" customWidth="1"/>
    <col min="3334" max="3335" width="8.36328125" style="30" customWidth="1"/>
    <col min="3336" max="3337" width="9.453125" style="30" bestFit="1" customWidth="1"/>
    <col min="3338" max="3339" width="9.08984375" style="30" customWidth="1"/>
    <col min="3340" max="3340" width="9.08984375" style="30" bestFit="1" customWidth="1"/>
    <col min="3341" max="3342" width="9.08984375" style="30" customWidth="1"/>
    <col min="3343" max="3343" width="10.453125" style="30" customWidth="1"/>
    <col min="3344" max="3348" width="9.08984375" style="30" bestFit="1" customWidth="1"/>
    <col min="3349" max="3349" width="9.36328125" style="30" bestFit="1" customWidth="1"/>
    <col min="3350" max="3350" width="9.08984375" style="30" bestFit="1" customWidth="1"/>
    <col min="3351" max="3352" width="9.90625" style="30" customWidth="1"/>
    <col min="3353" max="3353" width="9.08984375" style="30" bestFit="1" customWidth="1"/>
    <col min="3354" max="3354" width="8.90625" style="30" customWidth="1"/>
    <col min="3355" max="3355" width="9" style="30"/>
    <col min="3356" max="3356" width="9.08984375" style="30" bestFit="1" customWidth="1"/>
    <col min="3357" max="3584" width="9" style="30"/>
    <col min="3585" max="3585" width="5.90625" style="30" customWidth="1"/>
    <col min="3586" max="3586" width="12.453125" style="30" customWidth="1"/>
    <col min="3587" max="3587" width="9.90625" style="30" customWidth="1"/>
    <col min="3588" max="3589" width="9.453125" style="30" bestFit="1" customWidth="1"/>
    <col min="3590" max="3591" width="8.36328125" style="30" customWidth="1"/>
    <col min="3592" max="3593" width="9.453125" style="30" bestFit="1" customWidth="1"/>
    <col min="3594" max="3595" width="9.08984375" style="30" customWidth="1"/>
    <col min="3596" max="3596" width="9.08984375" style="30" bestFit="1" customWidth="1"/>
    <col min="3597" max="3598" width="9.08984375" style="30" customWidth="1"/>
    <col min="3599" max="3599" width="10.453125" style="30" customWidth="1"/>
    <col min="3600" max="3604" width="9.08984375" style="30" bestFit="1" customWidth="1"/>
    <col min="3605" max="3605" width="9.36328125" style="30" bestFit="1" customWidth="1"/>
    <col min="3606" max="3606" width="9.08984375" style="30" bestFit="1" customWidth="1"/>
    <col min="3607" max="3608" width="9.90625" style="30" customWidth="1"/>
    <col min="3609" max="3609" width="9.08984375" style="30" bestFit="1" customWidth="1"/>
    <col min="3610" max="3610" width="8.90625" style="30" customWidth="1"/>
    <col min="3611" max="3611" width="9" style="30"/>
    <col min="3612" max="3612" width="9.08984375" style="30" bestFit="1" customWidth="1"/>
    <col min="3613" max="3840" width="9" style="30"/>
    <col min="3841" max="3841" width="5.90625" style="30" customWidth="1"/>
    <col min="3842" max="3842" width="12.453125" style="30" customWidth="1"/>
    <col min="3843" max="3843" width="9.90625" style="30" customWidth="1"/>
    <col min="3844" max="3845" width="9.453125" style="30" bestFit="1" customWidth="1"/>
    <col min="3846" max="3847" width="8.36328125" style="30" customWidth="1"/>
    <col min="3848" max="3849" width="9.453125" style="30" bestFit="1" customWidth="1"/>
    <col min="3850" max="3851" width="9.08984375" style="30" customWidth="1"/>
    <col min="3852" max="3852" width="9.08984375" style="30" bestFit="1" customWidth="1"/>
    <col min="3853" max="3854" width="9.08984375" style="30" customWidth="1"/>
    <col min="3855" max="3855" width="10.453125" style="30" customWidth="1"/>
    <col min="3856" max="3860" width="9.08984375" style="30" bestFit="1" customWidth="1"/>
    <col min="3861" max="3861" width="9.36328125" style="30" bestFit="1" customWidth="1"/>
    <col min="3862" max="3862" width="9.08984375" style="30" bestFit="1" customWidth="1"/>
    <col min="3863" max="3864" width="9.90625" style="30" customWidth="1"/>
    <col min="3865" max="3865" width="9.08984375" style="30" bestFit="1" customWidth="1"/>
    <col min="3866" max="3866" width="8.90625" style="30" customWidth="1"/>
    <col min="3867" max="3867" width="9" style="30"/>
    <col min="3868" max="3868" width="9.08984375" style="30" bestFit="1" customWidth="1"/>
    <col min="3869" max="4096" width="9" style="30"/>
    <col min="4097" max="4097" width="5.90625" style="30" customWidth="1"/>
    <col min="4098" max="4098" width="12.453125" style="30" customWidth="1"/>
    <col min="4099" max="4099" width="9.90625" style="30" customWidth="1"/>
    <col min="4100" max="4101" width="9.453125" style="30" bestFit="1" customWidth="1"/>
    <col min="4102" max="4103" width="8.36328125" style="30" customWidth="1"/>
    <col min="4104" max="4105" width="9.453125" style="30" bestFit="1" customWidth="1"/>
    <col min="4106" max="4107" width="9.08984375" style="30" customWidth="1"/>
    <col min="4108" max="4108" width="9.08984375" style="30" bestFit="1" customWidth="1"/>
    <col min="4109" max="4110" width="9.08984375" style="30" customWidth="1"/>
    <col min="4111" max="4111" width="10.453125" style="30" customWidth="1"/>
    <col min="4112" max="4116" width="9.08984375" style="30" bestFit="1" customWidth="1"/>
    <col min="4117" max="4117" width="9.36328125" style="30" bestFit="1" customWidth="1"/>
    <col min="4118" max="4118" width="9.08984375" style="30" bestFit="1" customWidth="1"/>
    <col min="4119" max="4120" width="9.90625" style="30" customWidth="1"/>
    <col min="4121" max="4121" width="9.08984375" style="30" bestFit="1" customWidth="1"/>
    <col min="4122" max="4122" width="8.90625" style="30" customWidth="1"/>
    <col min="4123" max="4123" width="9" style="30"/>
    <col min="4124" max="4124" width="9.08984375" style="30" bestFit="1" customWidth="1"/>
    <col min="4125" max="4352" width="9" style="30"/>
    <col min="4353" max="4353" width="5.90625" style="30" customWidth="1"/>
    <col min="4354" max="4354" width="12.453125" style="30" customWidth="1"/>
    <col min="4355" max="4355" width="9.90625" style="30" customWidth="1"/>
    <col min="4356" max="4357" width="9.453125" style="30" bestFit="1" customWidth="1"/>
    <col min="4358" max="4359" width="8.36328125" style="30" customWidth="1"/>
    <col min="4360" max="4361" width="9.453125" style="30" bestFit="1" customWidth="1"/>
    <col min="4362" max="4363" width="9.08984375" style="30" customWidth="1"/>
    <col min="4364" max="4364" width="9.08984375" style="30" bestFit="1" customWidth="1"/>
    <col min="4365" max="4366" width="9.08984375" style="30" customWidth="1"/>
    <col min="4367" max="4367" width="10.453125" style="30" customWidth="1"/>
    <col min="4368" max="4372" width="9.08984375" style="30" bestFit="1" customWidth="1"/>
    <col min="4373" max="4373" width="9.36328125" style="30" bestFit="1" customWidth="1"/>
    <col min="4374" max="4374" width="9.08984375" style="30" bestFit="1" customWidth="1"/>
    <col min="4375" max="4376" width="9.90625" style="30" customWidth="1"/>
    <col min="4377" max="4377" width="9.08984375" style="30" bestFit="1" customWidth="1"/>
    <col min="4378" max="4378" width="8.90625" style="30" customWidth="1"/>
    <col min="4379" max="4379" width="9" style="30"/>
    <col min="4380" max="4380" width="9.08984375" style="30" bestFit="1" customWidth="1"/>
    <col min="4381" max="4608" width="9" style="30"/>
    <col min="4609" max="4609" width="5.90625" style="30" customWidth="1"/>
    <col min="4610" max="4610" width="12.453125" style="30" customWidth="1"/>
    <col min="4611" max="4611" width="9.90625" style="30" customWidth="1"/>
    <col min="4612" max="4613" width="9.453125" style="30" bestFit="1" customWidth="1"/>
    <col min="4614" max="4615" width="8.36328125" style="30" customWidth="1"/>
    <col min="4616" max="4617" width="9.453125" style="30" bestFit="1" customWidth="1"/>
    <col min="4618" max="4619" width="9.08984375" style="30" customWidth="1"/>
    <col min="4620" max="4620" width="9.08984375" style="30" bestFit="1" customWidth="1"/>
    <col min="4621" max="4622" width="9.08984375" style="30" customWidth="1"/>
    <col min="4623" max="4623" width="10.453125" style="30" customWidth="1"/>
    <col min="4624" max="4628" width="9.08984375" style="30" bestFit="1" customWidth="1"/>
    <col min="4629" max="4629" width="9.36328125" style="30" bestFit="1" customWidth="1"/>
    <col min="4630" max="4630" width="9.08984375" style="30" bestFit="1" customWidth="1"/>
    <col min="4631" max="4632" width="9.90625" style="30" customWidth="1"/>
    <col min="4633" max="4633" width="9.08984375" style="30" bestFit="1" customWidth="1"/>
    <col min="4634" max="4634" width="8.90625" style="30" customWidth="1"/>
    <col min="4635" max="4635" width="9" style="30"/>
    <col min="4636" max="4636" width="9.08984375" style="30" bestFit="1" customWidth="1"/>
    <col min="4637" max="4864" width="9" style="30"/>
    <col min="4865" max="4865" width="5.90625" style="30" customWidth="1"/>
    <col min="4866" max="4866" width="12.453125" style="30" customWidth="1"/>
    <col min="4867" max="4867" width="9.90625" style="30" customWidth="1"/>
    <col min="4868" max="4869" width="9.453125" style="30" bestFit="1" customWidth="1"/>
    <col min="4870" max="4871" width="8.36328125" style="30" customWidth="1"/>
    <col min="4872" max="4873" width="9.453125" style="30" bestFit="1" customWidth="1"/>
    <col min="4874" max="4875" width="9.08984375" style="30" customWidth="1"/>
    <col min="4876" max="4876" width="9.08984375" style="30" bestFit="1" customWidth="1"/>
    <col min="4877" max="4878" width="9.08984375" style="30" customWidth="1"/>
    <col min="4879" max="4879" width="10.453125" style="30" customWidth="1"/>
    <col min="4880" max="4884" width="9.08984375" style="30" bestFit="1" customWidth="1"/>
    <col min="4885" max="4885" width="9.36328125" style="30" bestFit="1" customWidth="1"/>
    <col min="4886" max="4886" width="9.08984375" style="30" bestFit="1" customWidth="1"/>
    <col min="4887" max="4888" width="9.90625" style="30" customWidth="1"/>
    <col min="4889" max="4889" width="9.08984375" style="30" bestFit="1" customWidth="1"/>
    <col min="4890" max="4890" width="8.90625" style="30" customWidth="1"/>
    <col min="4891" max="4891" width="9" style="30"/>
    <col min="4892" max="4892" width="9.08984375" style="30" bestFit="1" customWidth="1"/>
    <col min="4893" max="5120" width="9" style="30"/>
    <col min="5121" max="5121" width="5.90625" style="30" customWidth="1"/>
    <col min="5122" max="5122" width="12.453125" style="30" customWidth="1"/>
    <col min="5123" max="5123" width="9.90625" style="30" customWidth="1"/>
    <col min="5124" max="5125" width="9.453125" style="30" bestFit="1" customWidth="1"/>
    <col min="5126" max="5127" width="8.36328125" style="30" customWidth="1"/>
    <col min="5128" max="5129" width="9.453125" style="30" bestFit="1" customWidth="1"/>
    <col min="5130" max="5131" width="9.08984375" style="30" customWidth="1"/>
    <col min="5132" max="5132" width="9.08984375" style="30" bestFit="1" customWidth="1"/>
    <col min="5133" max="5134" width="9.08984375" style="30" customWidth="1"/>
    <col min="5135" max="5135" width="10.453125" style="30" customWidth="1"/>
    <col min="5136" max="5140" width="9.08984375" style="30" bestFit="1" customWidth="1"/>
    <col min="5141" max="5141" width="9.36328125" style="30" bestFit="1" customWidth="1"/>
    <col min="5142" max="5142" width="9.08984375" style="30" bestFit="1" customWidth="1"/>
    <col min="5143" max="5144" width="9.90625" style="30" customWidth="1"/>
    <col min="5145" max="5145" width="9.08984375" style="30" bestFit="1" customWidth="1"/>
    <col min="5146" max="5146" width="8.90625" style="30" customWidth="1"/>
    <col min="5147" max="5147" width="9" style="30"/>
    <col min="5148" max="5148" width="9.08984375" style="30" bestFit="1" customWidth="1"/>
    <col min="5149" max="5376" width="9" style="30"/>
    <col min="5377" max="5377" width="5.90625" style="30" customWidth="1"/>
    <col min="5378" max="5378" width="12.453125" style="30" customWidth="1"/>
    <col min="5379" max="5379" width="9.90625" style="30" customWidth="1"/>
    <col min="5380" max="5381" width="9.453125" style="30" bestFit="1" customWidth="1"/>
    <col min="5382" max="5383" width="8.36328125" style="30" customWidth="1"/>
    <col min="5384" max="5385" width="9.453125" style="30" bestFit="1" customWidth="1"/>
    <col min="5386" max="5387" width="9.08984375" style="30" customWidth="1"/>
    <col min="5388" max="5388" width="9.08984375" style="30" bestFit="1" customWidth="1"/>
    <col min="5389" max="5390" width="9.08984375" style="30" customWidth="1"/>
    <col min="5391" max="5391" width="10.453125" style="30" customWidth="1"/>
    <col min="5392" max="5396" width="9.08984375" style="30" bestFit="1" customWidth="1"/>
    <col min="5397" max="5397" width="9.36328125" style="30" bestFit="1" customWidth="1"/>
    <col min="5398" max="5398" width="9.08984375" style="30" bestFit="1" customWidth="1"/>
    <col min="5399" max="5400" width="9.90625" style="30" customWidth="1"/>
    <col min="5401" max="5401" width="9.08984375" style="30" bestFit="1" customWidth="1"/>
    <col min="5402" max="5402" width="8.90625" style="30" customWidth="1"/>
    <col min="5403" max="5403" width="9" style="30"/>
    <col min="5404" max="5404" width="9.08984375" style="30" bestFit="1" customWidth="1"/>
    <col min="5405" max="5632" width="9" style="30"/>
    <col min="5633" max="5633" width="5.90625" style="30" customWidth="1"/>
    <col min="5634" max="5634" width="12.453125" style="30" customWidth="1"/>
    <col min="5635" max="5635" width="9.90625" style="30" customWidth="1"/>
    <col min="5636" max="5637" width="9.453125" style="30" bestFit="1" customWidth="1"/>
    <col min="5638" max="5639" width="8.36328125" style="30" customWidth="1"/>
    <col min="5640" max="5641" width="9.453125" style="30" bestFit="1" customWidth="1"/>
    <col min="5642" max="5643" width="9.08984375" style="30" customWidth="1"/>
    <col min="5644" max="5644" width="9.08984375" style="30" bestFit="1" customWidth="1"/>
    <col min="5645" max="5646" width="9.08984375" style="30" customWidth="1"/>
    <col min="5647" max="5647" width="10.453125" style="30" customWidth="1"/>
    <col min="5648" max="5652" width="9.08984375" style="30" bestFit="1" customWidth="1"/>
    <col min="5653" max="5653" width="9.36328125" style="30" bestFit="1" customWidth="1"/>
    <col min="5654" max="5654" width="9.08984375" style="30" bestFit="1" customWidth="1"/>
    <col min="5655" max="5656" width="9.90625" style="30" customWidth="1"/>
    <col min="5657" max="5657" width="9.08984375" style="30" bestFit="1" customWidth="1"/>
    <col min="5658" max="5658" width="8.90625" style="30" customWidth="1"/>
    <col min="5659" max="5659" width="9" style="30"/>
    <col min="5660" max="5660" width="9.08984375" style="30" bestFit="1" customWidth="1"/>
    <col min="5661" max="5888" width="9" style="30"/>
    <col min="5889" max="5889" width="5.90625" style="30" customWidth="1"/>
    <col min="5890" max="5890" width="12.453125" style="30" customWidth="1"/>
    <col min="5891" max="5891" width="9.90625" style="30" customWidth="1"/>
    <col min="5892" max="5893" width="9.453125" style="30" bestFit="1" customWidth="1"/>
    <col min="5894" max="5895" width="8.36328125" style="30" customWidth="1"/>
    <col min="5896" max="5897" width="9.453125" style="30" bestFit="1" customWidth="1"/>
    <col min="5898" max="5899" width="9.08984375" style="30" customWidth="1"/>
    <col min="5900" max="5900" width="9.08984375" style="30" bestFit="1" customWidth="1"/>
    <col min="5901" max="5902" width="9.08984375" style="30" customWidth="1"/>
    <col min="5903" max="5903" width="10.453125" style="30" customWidth="1"/>
    <col min="5904" max="5908" width="9.08984375" style="30" bestFit="1" customWidth="1"/>
    <col min="5909" max="5909" width="9.36328125" style="30" bestFit="1" customWidth="1"/>
    <col min="5910" max="5910" width="9.08984375" style="30" bestFit="1" customWidth="1"/>
    <col min="5911" max="5912" width="9.90625" style="30" customWidth="1"/>
    <col min="5913" max="5913" width="9.08984375" style="30" bestFit="1" customWidth="1"/>
    <col min="5914" max="5914" width="8.90625" style="30" customWidth="1"/>
    <col min="5915" max="5915" width="9" style="30"/>
    <col min="5916" max="5916" width="9.08984375" style="30" bestFit="1" customWidth="1"/>
    <col min="5917" max="6144" width="9" style="30"/>
    <col min="6145" max="6145" width="5.90625" style="30" customWidth="1"/>
    <col min="6146" max="6146" width="12.453125" style="30" customWidth="1"/>
    <col min="6147" max="6147" width="9.90625" style="30" customWidth="1"/>
    <col min="6148" max="6149" width="9.453125" style="30" bestFit="1" customWidth="1"/>
    <col min="6150" max="6151" width="8.36328125" style="30" customWidth="1"/>
    <col min="6152" max="6153" width="9.453125" style="30" bestFit="1" customWidth="1"/>
    <col min="6154" max="6155" width="9.08984375" style="30" customWidth="1"/>
    <col min="6156" max="6156" width="9.08984375" style="30" bestFit="1" customWidth="1"/>
    <col min="6157" max="6158" width="9.08984375" style="30" customWidth="1"/>
    <col min="6159" max="6159" width="10.453125" style="30" customWidth="1"/>
    <col min="6160" max="6164" width="9.08984375" style="30" bestFit="1" customWidth="1"/>
    <col min="6165" max="6165" width="9.36328125" style="30" bestFit="1" customWidth="1"/>
    <col min="6166" max="6166" width="9.08984375" style="30" bestFit="1" customWidth="1"/>
    <col min="6167" max="6168" width="9.90625" style="30" customWidth="1"/>
    <col min="6169" max="6169" width="9.08984375" style="30" bestFit="1" customWidth="1"/>
    <col min="6170" max="6170" width="8.90625" style="30" customWidth="1"/>
    <col min="6171" max="6171" width="9" style="30"/>
    <col min="6172" max="6172" width="9.08984375" style="30" bestFit="1" customWidth="1"/>
    <col min="6173" max="6400" width="9" style="30"/>
    <col min="6401" max="6401" width="5.90625" style="30" customWidth="1"/>
    <col min="6402" max="6402" width="12.453125" style="30" customWidth="1"/>
    <col min="6403" max="6403" width="9.90625" style="30" customWidth="1"/>
    <col min="6404" max="6405" width="9.453125" style="30" bestFit="1" customWidth="1"/>
    <col min="6406" max="6407" width="8.36328125" style="30" customWidth="1"/>
    <col min="6408" max="6409" width="9.453125" style="30" bestFit="1" customWidth="1"/>
    <col min="6410" max="6411" width="9.08984375" style="30" customWidth="1"/>
    <col min="6412" max="6412" width="9.08984375" style="30" bestFit="1" customWidth="1"/>
    <col min="6413" max="6414" width="9.08984375" style="30" customWidth="1"/>
    <col min="6415" max="6415" width="10.453125" style="30" customWidth="1"/>
    <col min="6416" max="6420" width="9.08984375" style="30" bestFit="1" customWidth="1"/>
    <col min="6421" max="6421" width="9.36328125" style="30" bestFit="1" customWidth="1"/>
    <col min="6422" max="6422" width="9.08984375" style="30" bestFit="1" customWidth="1"/>
    <col min="6423" max="6424" width="9.90625" style="30" customWidth="1"/>
    <col min="6425" max="6425" width="9.08984375" style="30" bestFit="1" customWidth="1"/>
    <col min="6426" max="6426" width="8.90625" style="30" customWidth="1"/>
    <col min="6427" max="6427" width="9" style="30"/>
    <col min="6428" max="6428" width="9.08984375" style="30" bestFit="1" customWidth="1"/>
    <col min="6429" max="6656" width="9" style="30"/>
    <col min="6657" max="6657" width="5.90625" style="30" customWidth="1"/>
    <col min="6658" max="6658" width="12.453125" style="30" customWidth="1"/>
    <col min="6659" max="6659" width="9.90625" style="30" customWidth="1"/>
    <col min="6660" max="6661" width="9.453125" style="30" bestFit="1" customWidth="1"/>
    <col min="6662" max="6663" width="8.36328125" style="30" customWidth="1"/>
    <col min="6664" max="6665" width="9.453125" style="30" bestFit="1" customWidth="1"/>
    <col min="6666" max="6667" width="9.08984375" style="30" customWidth="1"/>
    <col min="6668" max="6668" width="9.08984375" style="30" bestFit="1" customWidth="1"/>
    <col min="6669" max="6670" width="9.08984375" style="30" customWidth="1"/>
    <col min="6671" max="6671" width="10.453125" style="30" customWidth="1"/>
    <col min="6672" max="6676" width="9.08984375" style="30" bestFit="1" customWidth="1"/>
    <col min="6677" max="6677" width="9.36328125" style="30" bestFit="1" customWidth="1"/>
    <col min="6678" max="6678" width="9.08984375" style="30" bestFit="1" customWidth="1"/>
    <col min="6679" max="6680" width="9.90625" style="30" customWidth="1"/>
    <col min="6681" max="6681" width="9.08984375" style="30" bestFit="1" customWidth="1"/>
    <col min="6682" max="6682" width="8.90625" style="30" customWidth="1"/>
    <col min="6683" max="6683" width="9" style="30"/>
    <col min="6684" max="6684" width="9.08984375" style="30" bestFit="1" customWidth="1"/>
    <col min="6685" max="6912" width="9" style="30"/>
    <col min="6913" max="6913" width="5.90625" style="30" customWidth="1"/>
    <col min="6914" max="6914" width="12.453125" style="30" customWidth="1"/>
    <col min="6915" max="6915" width="9.90625" style="30" customWidth="1"/>
    <col min="6916" max="6917" width="9.453125" style="30" bestFit="1" customWidth="1"/>
    <col min="6918" max="6919" width="8.36328125" style="30" customWidth="1"/>
    <col min="6920" max="6921" width="9.453125" style="30" bestFit="1" customWidth="1"/>
    <col min="6922" max="6923" width="9.08984375" style="30" customWidth="1"/>
    <col min="6924" max="6924" width="9.08984375" style="30" bestFit="1" customWidth="1"/>
    <col min="6925" max="6926" width="9.08984375" style="30" customWidth="1"/>
    <col min="6927" max="6927" width="10.453125" style="30" customWidth="1"/>
    <col min="6928" max="6932" width="9.08984375" style="30" bestFit="1" customWidth="1"/>
    <col min="6933" max="6933" width="9.36328125" style="30" bestFit="1" customWidth="1"/>
    <col min="6934" max="6934" width="9.08984375" style="30" bestFit="1" customWidth="1"/>
    <col min="6935" max="6936" width="9.90625" style="30" customWidth="1"/>
    <col min="6937" max="6937" width="9.08984375" style="30" bestFit="1" customWidth="1"/>
    <col min="6938" max="6938" width="8.90625" style="30" customWidth="1"/>
    <col min="6939" max="6939" width="9" style="30"/>
    <col min="6940" max="6940" width="9.08984375" style="30" bestFit="1" customWidth="1"/>
    <col min="6941" max="7168" width="9" style="30"/>
    <col min="7169" max="7169" width="5.90625" style="30" customWidth="1"/>
    <col min="7170" max="7170" width="12.453125" style="30" customWidth="1"/>
    <col min="7171" max="7171" width="9.90625" style="30" customWidth="1"/>
    <col min="7172" max="7173" width="9.453125" style="30" bestFit="1" customWidth="1"/>
    <col min="7174" max="7175" width="8.36328125" style="30" customWidth="1"/>
    <col min="7176" max="7177" width="9.453125" style="30" bestFit="1" customWidth="1"/>
    <col min="7178" max="7179" width="9.08984375" style="30" customWidth="1"/>
    <col min="7180" max="7180" width="9.08984375" style="30" bestFit="1" customWidth="1"/>
    <col min="7181" max="7182" width="9.08984375" style="30" customWidth="1"/>
    <col min="7183" max="7183" width="10.453125" style="30" customWidth="1"/>
    <col min="7184" max="7188" width="9.08984375" style="30" bestFit="1" customWidth="1"/>
    <col min="7189" max="7189" width="9.36328125" style="30" bestFit="1" customWidth="1"/>
    <col min="7190" max="7190" width="9.08984375" style="30" bestFit="1" customWidth="1"/>
    <col min="7191" max="7192" width="9.90625" style="30" customWidth="1"/>
    <col min="7193" max="7193" width="9.08984375" style="30" bestFit="1" customWidth="1"/>
    <col min="7194" max="7194" width="8.90625" style="30" customWidth="1"/>
    <col min="7195" max="7195" width="9" style="30"/>
    <col min="7196" max="7196" width="9.08984375" style="30" bestFit="1" customWidth="1"/>
    <col min="7197" max="7424" width="9" style="30"/>
    <col min="7425" max="7425" width="5.90625" style="30" customWidth="1"/>
    <col min="7426" max="7426" width="12.453125" style="30" customWidth="1"/>
    <col min="7427" max="7427" width="9.90625" style="30" customWidth="1"/>
    <col min="7428" max="7429" width="9.453125" style="30" bestFit="1" customWidth="1"/>
    <col min="7430" max="7431" width="8.36328125" style="30" customWidth="1"/>
    <col min="7432" max="7433" width="9.453125" style="30" bestFit="1" customWidth="1"/>
    <col min="7434" max="7435" width="9.08984375" style="30" customWidth="1"/>
    <col min="7436" max="7436" width="9.08984375" style="30" bestFit="1" customWidth="1"/>
    <col min="7437" max="7438" width="9.08984375" style="30" customWidth="1"/>
    <col min="7439" max="7439" width="10.453125" style="30" customWidth="1"/>
    <col min="7440" max="7444" width="9.08984375" style="30" bestFit="1" customWidth="1"/>
    <col min="7445" max="7445" width="9.36328125" style="30" bestFit="1" customWidth="1"/>
    <col min="7446" max="7446" width="9.08984375" style="30" bestFit="1" customWidth="1"/>
    <col min="7447" max="7448" width="9.90625" style="30" customWidth="1"/>
    <col min="7449" max="7449" width="9.08984375" style="30" bestFit="1" customWidth="1"/>
    <col min="7450" max="7450" width="8.90625" style="30" customWidth="1"/>
    <col min="7451" max="7451" width="9" style="30"/>
    <col min="7452" max="7452" width="9.08984375" style="30" bestFit="1" customWidth="1"/>
    <col min="7453" max="7680" width="9" style="30"/>
    <col min="7681" max="7681" width="5.90625" style="30" customWidth="1"/>
    <col min="7682" max="7682" width="12.453125" style="30" customWidth="1"/>
    <col min="7683" max="7683" width="9.90625" style="30" customWidth="1"/>
    <col min="7684" max="7685" width="9.453125" style="30" bestFit="1" customWidth="1"/>
    <col min="7686" max="7687" width="8.36328125" style="30" customWidth="1"/>
    <col min="7688" max="7689" width="9.453125" style="30" bestFit="1" customWidth="1"/>
    <col min="7690" max="7691" width="9.08984375" style="30" customWidth="1"/>
    <col min="7692" max="7692" width="9.08984375" style="30" bestFit="1" customWidth="1"/>
    <col min="7693" max="7694" width="9.08984375" style="30" customWidth="1"/>
    <col min="7695" max="7695" width="10.453125" style="30" customWidth="1"/>
    <col min="7696" max="7700" width="9.08984375" style="30" bestFit="1" customWidth="1"/>
    <col min="7701" max="7701" width="9.36328125" style="30" bestFit="1" customWidth="1"/>
    <col min="7702" max="7702" width="9.08984375" style="30" bestFit="1" customWidth="1"/>
    <col min="7703" max="7704" width="9.90625" style="30" customWidth="1"/>
    <col min="7705" max="7705" width="9.08984375" style="30" bestFit="1" customWidth="1"/>
    <col min="7706" max="7706" width="8.90625" style="30" customWidth="1"/>
    <col min="7707" max="7707" width="9" style="30"/>
    <col min="7708" max="7708" width="9.08984375" style="30" bestFit="1" customWidth="1"/>
    <col min="7709" max="7936" width="9" style="30"/>
    <col min="7937" max="7937" width="5.90625" style="30" customWidth="1"/>
    <col min="7938" max="7938" width="12.453125" style="30" customWidth="1"/>
    <col min="7939" max="7939" width="9.90625" style="30" customWidth="1"/>
    <col min="7940" max="7941" width="9.453125" style="30" bestFit="1" customWidth="1"/>
    <col min="7942" max="7943" width="8.36328125" style="30" customWidth="1"/>
    <col min="7944" max="7945" width="9.453125" style="30" bestFit="1" customWidth="1"/>
    <col min="7946" max="7947" width="9.08984375" style="30" customWidth="1"/>
    <col min="7948" max="7948" width="9.08984375" style="30" bestFit="1" customWidth="1"/>
    <col min="7949" max="7950" width="9.08984375" style="30" customWidth="1"/>
    <col min="7951" max="7951" width="10.453125" style="30" customWidth="1"/>
    <col min="7952" max="7956" width="9.08984375" style="30" bestFit="1" customWidth="1"/>
    <col min="7957" max="7957" width="9.36328125" style="30" bestFit="1" customWidth="1"/>
    <col min="7958" max="7958" width="9.08984375" style="30" bestFit="1" customWidth="1"/>
    <col min="7959" max="7960" width="9.90625" style="30" customWidth="1"/>
    <col min="7961" max="7961" width="9.08984375" style="30" bestFit="1" customWidth="1"/>
    <col min="7962" max="7962" width="8.90625" style="30" customWidth="1"/>
    <col min="7963" max="7963" width="9" style="30"/>
    <col min="7964" max="7964" width="9.08984375" style="30" bestFit="1" customWidth="1"/>
    <col min="7965" max="8192" width="9" style="30"/>
    <col min="8193" max="8193" width="5.90625" style="30" customWidth="1"/>
    <col min="8194" max="8194" width="12.453125" style="30" customWidth="1"/>
    <col min="8195" max="8195" width="9.90625" style="30" customWidth="1"/>
    <col min="8196" max="8197" width="9.453125" style="30" bestFit="1" customWidth="1"/>
    <col min="8198" max="8199" width="8.36328125" style="30" customWidth="1"/>
    <col min="8200" max="8201" width="9.453125" style="30" bestFit="1" customWidth="1"/>
    <col min="8202" max="8203" width="9.08984375" style="30" customWidth="1"/>
    <col min="8204" max="8204" width="9.08984375" style="30" bestFit="1" customWidth="1"/>
    <col min="8205" max="8206" width="9.08984375" style="30" customWidth="1"/>
    <col min="8207" max="8207" width="10.453125" style="30" customWidth="1"/>
    <col min="8208" max="8212" width="9.08984375" style="30" bestFit="1" customWidth="1"/>
    <col min="8213" max="8213" width="9.36328125" style="30" bestFit="1" customWidth="1"/>
    <col min="8214" max="8214" width="9.08984375" style="30" bestFit="1" customWidth="1"/>
    <col min="8215" max="8216" width="9.90625" style="30" customWidth="1"/>
    <col min="8217" max="8217" width="9.08984375" style="30" bestFit="1" customWidth="1"/>
    <col min="8218" max="8218" width="8.90625" style="30" customWidth="1"/>
    <col min="8219" max="8219" width="9" style="30"/>
    <col min="8220" max="8220" width="9.08984375" style="30" bestFit="1" customWidth="1"/>
    <col min="8221" max="8448" width="9" style="30"/>
    <col min="8449" max="8449" width="5.90625" style="30" customWidth="1"/>
    <col min="8450" max="8450" width="12.453125" style="30" customWidth="1"/>
    <col min="8451" max="8451" width="9.90625" style="30" customWidth="1"/>
    <col min="8452" max="8453" width="9.453125" style="30" bestFit="1" customWidth="1"/>
    <col min="8454" max="8455" width="8.36328125" style="30" customWidth="1"/>
    <col min="8456" max="8457" width="9.453125" style="30" bestFit="1" customWidth="1"/>
    <col min="8458" max="8459" width="9.08984375" style="30" customWidth="1"/>
    <col min="8460" max="8460" width="9.08984375" style="30" bestFit="1" customWidth="1"/>
    <col min="8461" max="8462" width="9.08984375" style="30" customWidth="1"/>
    <col min="8463" max="8463" width="10.453125" style="30" customWidth="1"/>
    <col min="8464" max="8468" width="9.08984375" style="30" bestFit="1" customWidth="1"/>
    <col min="8469" max="8469" width="9.36328125" style="30" bestFit="1" customWidth="1"/>
    <col min="8470" max="8470" width="9.08984375" style="30" bestFit="1" customWidth="1"/>
    <col min="8471" max="8472" width="9.90625" style="30" customWidth="1"/>
    <col min="8473" max="8473" width="9.08984375" style="30" bestFit="1" customWidth="1"/>
    <col min="8474" max="8474" width="8.90625" style="30" customWidth="1"/>
    <col min="8475" max="8475" width="9" style="30"/>
    <col min="8476" max="8476" width="9.08984375" style="30" bestFit="1" customWidth="1"/>
    <col min="8477" max="8704" width="9" style="30"/>
    <col min="8705" max="8705" width="5.90625" style="30" customWidth="1"/>
    <col min="8706" max="8706" width="12.453125" style="30" customWidth="1"/>
    <col min="8707" max="8707" width="9.90625" style="30" customWidth="1"/>
    <col min="8708" max="8709" width="9.453125" style="30" bestFit="1" customWidth="1"/>
    <col min="8710" max="8711" width="8.36328125" style="30" customWidth="1"/>
    <col min="8712" max="8713" width="9.453125" style="30" bestFit="1" customWidth="1"/>
    <col min="8714" max="8715" width="9.08984375" style="30" customWidth="1"/>
    <col min="8716" max="8716" width="9.08984375" style="30" bestFit="1" customWidth="1"/>
    <col min="8717" max="8718" width="9.08984375" style="30" customWidth="1"/>
    <col min="8719" max="8719" width="10.453125" style="30" customWidth="1"/>
    <col min="8720" max="8724" width="9.08984375" style="30" bestFit="1" customWidth="1"/>
    <col min="8725" max="8725" width="9.36328125" style="30" bestFit="1" customWidth="1"/>
    <col min="8726" max="8726" width="9.08984375" style="30" bestFit="1" customWidth="1"/>
    <col min="8727" max="8728" width="9.90625" style="30" customWidth="1"/>
    <col min="8729" max="8729" width="9.08984375" style="30" bestFit="1" customWidth="1"/>
    <col min="8730" max="8730" width="8.90625" style="30" customWidth="1"/>
    <col min="8731" max="8731" width="9" style="30"/>
    <col min="8732" max="8732" width="9.08984375" style="30" bestFit="1" customWidth="1"/>
    <col min="8733" max="8960" width="9" style="30"/>
    <col min="8961" max="8961" width="5.90625" style="30" customWidth="1"/>
    <col min="8962" max="8962" width="12.453125" style="30" customWidth="1"/>
    <col min="8963" max="8963" width="9.90625" style="30" customWidth="1"/>
    <col min="8964" max="8965" width="9.453125" style="30" bestFit="1" customWidth="1"/>
    <col min="8966" max="8967" width="8.36328125" style="30" customWidth="1"/>
    <col min="8968" max="8969" width="9.453125" style="30" bestFit="1" customWidth="1"/>
    <col min="8970" max="8971" width="9.08984375" style="30" customWidth="1"/>
    <col min="8972" max="8972" width="9.08984375" style="30" bestFit="1" customWidth="1"/>
    <col min="8973" max="8974" width="9.08984375" style="30" customWidth="1"/>
    <col min="8975" max="8975" width="10.453125" style="30" customWidth="1"/>
    <col min="8976" max="8980" width="9.08984375" style="30" bestFit="1" customWidth="1"/>
    <col min="8981" max="8981" width="9.36328125" style="30" bestFit="1" customWidth="1"/>
    <col min="8982" max="8982" width="9.08984375" style="30" bestFit="1" customWidth="1"/>
    <col min="8983" max="8984" width="9.90625" style="30" customWidth="1"/>
    <col min="8985" max="8985" width="9.08984375" style="30" bestFit="1" customWidth="1"/>
    <col min="8986" max="8986" width="8.90625" style="30" customWidth="1"/>
    <col min="8987" max="8987" width="9" style="30"/>
    <col min="8988" max="8988" width="9.08984375" style="30" bestFit="1" customWidth="1"/>
    <col min="8989" max="9216" width="9" style="30"/>
    <col min="9217" max="9217" width="5.90625" style="30" customWidth="1"/>
    <col min="9218" max="9218" width="12.453125" style="30" customWidth="1"/>
    <col min="9219" max="9219" width="9.90625" style="30" customWidth="1"/>
    <col min="9220" max="9221" width="9.453125" style="30" bestFit="1" customWidth="1"/>
    <col min="9222" max="9223" width="8.36328125" style="30" customWidth="1"/>
    <col min="9224" max="9225" width="9.453125" style="30" bestFit="1" customWidth="1"/>
    <col min="9226" max="9227" width="9.08984375" style="30" customWidth="1"/>
    <col min="9228" max="9228" width="9.08984375" style="30" bestFit="1" customWidth="1"/>
    <col min="9229" max="9230" width="9.08984375" style="30" customWidth="1"/>
    <col min="9231" max="9231" width="10.453125" style="30" customWidth="1"/>
    <col min="9232" max="9236" width="9.08984375" style="30" bestFit="1" customWidth="1"/>
    <col min="9237" max="9237" width="9.36328125" style="30" bestFit="1" customWidth="1"/>
    <col min="9238" max="9238" width="9.08984375" style="30" bestFit="1" customWidth="1"/>
    <col min="9239" max="9240" width="9.90625" style="30" customWidth="1"/>
    <col min="9241" max="9241" width="9.08984375" style="30" bestFit="1" customWidth="1"/>
    <col min="9242" max="9242" width="8.90625" style="30" customWidth="1"/>
    <col min="9243" max="9243" width="9" style="30"/>
    <col min="9244" max="9244" width="9.08984375" style="30" bestFit="1" customWidth="1"/>
    <col min="9245" max="9472" width="9" style="30"/>
    <col min="9473" max="9473" width="5.90625" style="30" customWidth="1"/>
    <col min="9474" max="9474" width="12.453125" style="30" customWidth="1"/>
    <col min="9475" max="9475" width="9.90625" style="30" customWidth="1"/>
    <col min="9476" max="9477" width="9.453125" style="30" bestFit="1" customWidth="1"/>
    <col min="9478" max="9479" width="8.36328125" style="30" customWidth="1"/>
    <col min="9480" max="9481" width="9.453125" style="30" bestFit="1" customWidth="1"/>
    <col min="9482" max="9483" width="9.08984375" style="30" customWidth="1"/>
    <col min="9484" max="9484" width="9.08984375" style="30" bestFit="1" customWidth="1"/>
    <col min="9485" max="9486" width="9.08984375" style="30" customWidth="1"/>
    <col min="9487" max="9487" width="10.453125" style="30" customWidth="1"/>
    <col min="9488" max="9492" width="9.08984375" style="30" bestFit="1" customWidth="1"/>
    <col min="9493" max="9493" width="9.36328125" style="30" bestFit="1" customWidth="1"/>
    <col min="9494" max="9494" width="9.08984375" style="30" bestFit="1" customWidth="1"/>
    <col min="9495" max="9496" width="9.90625" style="30" customWidth="1"/>
    <col min="9497" max="9497" width="9.08984375" style="30" bestFit="1" customWidth="1"/>
    <col min="9498" max="9498" width="8.90625" style="30" customWidth="1"/>
    <col min="9499" max="9499" width="9" style="30"/>
    <col min="9500" max="9500" width="9.08984375" style="30" bestFit="1" customWidth="1"/>
    <col min="9501" max="9728" width="9" style="30"/>
    <col min="9729" max="9729" width="5.90625" style="30" customWidth="1"/>
    <col min="9730" max="9730" width="12.453125" style="30" customWidth="1"/>
    <col min="9731" max="9731" width="9.90625" style="30" customWidth="1"/>
    <col min="9732" max="9733" width="9.453125" style="30" bestFit="1" customWidth="1"/>
    <col min="9734" max="9735" width="8.36328125" style="30" customWidth="1"/>
    <col min="9736" max="9737" width="9.453125" style="30" bestFit="1" customWidth="1"/>
    <col min="9738" max="9739" width="9.08984375" style="30" customWidth="1"/>
    <col min="9740" max="9740" width="9.08984375" style="30" bestFit="1" customWidth="1"/>
    <col min="9741" max="9742" width="9.08984375" style="30" customWidth="1"/>
    <col min="9743" max="9743" width="10.453125" style="30" customWidth="1"/>
    <col min="9744" max="9748" width="9.08984375" style="30" bestFit="1" customWidth="1"/>
    <col min="9749" max="9749" width="9.36328125" style="30" bestFit="1" customWidth="1"/>
    <col min="9750" max="9750" width="9.08984375" style="30" bestFit="1" customWidth="1"/>
    <col min="9751" max="9752" width="9.90625" style="30" customWidth="1"/>
    <col min="9753" max="9753" width="9.08984375" style="30" bestFit="1" customWidth="1"/>
    <col min="9754" max="9754" width="8.90625" style="30" customWidth="1"/>
    <col min="9755" max="9755" width="9" style="30"/>
    <col min="9756" max="9756" width="9.08984375" style="30" bestFit="1" customWidth="1"/>
    <col min="9757" max="9984" width="9" style="30"/>
    <col min="9985" max="9985" width="5.90625" style="30" customWidth="1"/>
    <col min="9986" max="9986" width="12.453125" style="30" customWidth="1"/>
    <col min="9987" max="9987" width="9.90625" style="30" customWidth="1"/>
    <col min="9988" max="9989" width="9.453125" style="30" bestFit="1" customWidth="1"/>
    <col min="9990" max="9991" width="8.36328125" style="30" customWidth="1"/>
    <col min="9992" max="9993" width="9.453125" style="30" bestFit="1" customWidth="1"/>
    <col min="9994" max="9995" width="9.08984375" style="30" customWidth="1"/>
    <col min="9996" max="9996" width="9.08984375" style="30" bestFit="1" customWidth="1"/>
    <col min="9997" max="9998" width="9.08984375" style="30" customWidth="1"/>
    <col min="9999" max="9999" width="10.453125" style="30" customWidth="1"/>
    <col min="10000" max="10004" width="9.08984375" style="30" bestFit="1" customWidth="1"/>
    <col min="10005" max="10005" width="9.36328125" style="30" bestFit="1" customWidth="1"/>
    <col min="10006" max="10006" width="9.08984375" style="30" bestFit="1" customWidth="1"/>
    <col min="10007" max="10008" width="9.90625" style="30" customWidth="1"/>
    <col min="10009" max="10009" width="9.08984375" style="30" bestFit="1" customWidth="1"/>
    <col min="10010" max="10010" width="8.90625" style="30" customWidth="1"/>
    <col min="10011" max="10011" width="9" style="30"/>
    <col min="10012" max="10012" width="9.08984375" style="30" bestFit="1" customWidth="1"/>
    <col min="10013" max="10240" width="9" style="30"/>
    <col min="10241" max="10241" width="5.90625" style="30" customWidth="1"/>
    <col min="10242" max="10242" width="12.453125" style="30" customWidth="1"/>
    <col min="10243" max="10243" width="9.90625" style="30" customWidth="1"/>
    <col min="10244" max="10245" width="9.453125" style="30" bestFit="1" customWidth="1"/>
    <col min="10246" max="10247" width="8.36328125" style="30" customWidth="1"/>
    <col min="10248" max="10249" width="9.453125" style="30" bestFit="1" customWidth="1"/>
    <col min="10250" max="10251" width="9.08984375" style="30" customWidth="1"/>
    <col min="10252" max="10252" width="9.08984375" style="30" bestFit="1" customWidth="1"/>
    <col min="10253" max="10254" width="9.08984375" style="30" customWidth="1"/>
    <col min="10255" max="10255" width="10.453125" style="30" customWidth="1"/>
    <col min="10256" max="10260" width="9.08984375" style="30" bestFit="1" customWidth="1"/>
    <col min="10261" max="10261" width="9.36328125" style="30" bestFit="1" customWidth="1"/>
    <col min="10262" max="10262" width="9.08984375" style="30" bestFit="1" customWidth="1"/>
    <col min="10263" max="10264" width="9.90625" style="30" customWidth="1"/>
    <col min="10265" max="10265" width="9.08984375" style="30" bestFit="1" customWidth="1"/>
    <col min="10266" max="10266" width="8.90625" style="30" customWidth="1"/>
    <col min="10267" max="10267" width="9" style="30"/>
    <col min="10268" max="10268" width="9.08984375" style="30" bestFit="1" customWidth="1"/>
    <col min="10269" max="10496" width="9" style="30"/>
    <col min="10497" max="10497" width="5.90625" style="30" customWidth="1"/>
    <col min="10498" max="10498" width="12.453125" style="30" customWidth="1"/>
    <col min="10499" max="10499" width="9.90625" style="30" customWidth="1"/>
    <col min="10500" max="10501" width="9.453125" style="30" bestFit="1" customWidth="1"/>
    <col min="10502" max="10503" width="8.36328125" style="30" customWidth="1"/>
    <col min="10504" max="10505" width="9.453125" style="30" bestFit="1" customWidth="1"/>
    <col min="10506" max="10507" width="9.08984375" style="30" customWidth="1"/>
    <col min="10508" max="10508" width="9.08984375" style="30" bestFit="1" customWidth="1"/>
    <col min="10509" max="10510" width="9.08984375" style="30" customWidth="1"/>
    <col min="10511" max="10511" width="10.453125" style="30" customWidth="1"/>
    <col min="10512" max="10516" width="9.08984375" style="30" bestFit="1" customWidth="1"/>
    <col min="10517" max="10517" width="9.36328125" style="30" bestFit="1" customWidth="1"/>
    <col min="10518" max="10518" width="9.08984375" style="30" bestFit="1" customWidth="1"/>
    <col min="10519" max="10520" width="9.90625" style="30" customWidth="1"/>
    <col min="10521" max="10521" width="9.08984375" style="30" bestFit="1" customWidth="1"/>
    <col min="10522" max="10522" width="8.90625" style="30" customWidth="1"/>
    <col min="10523" max="10523" width="9" style="30"/>
    <col min="10524" max="10524" width="9.08984375" style="30" bestFit="1" customWidth="1"/>
    <col min="10525" max="10752" width="9" style="30"/>
    <col min="10753" max="10753" width="5.90625" style="30" customWidth="1"/>
    <col min="10754" max="10754" width="12.453125" style="30" customWidth="1"/>
    <col min="10755" max="10755" width="9.90625" style="30" customWidth="1"/>
    <col min="10756" max="10757" width="9.453125" style="30" bestFit="1" customWidth="1"/>
    <col min="10758" max="10759" width="8.36328125" style="30" customWidth="1"/>
    <col min="10760" max="10761" width="9.453125" style="30" bestFit="1" customWidth="1"/>
    <col min="10762" max="10763" width="9.08984375" style="30" customWidth="1"/>
    <col min="10764" max="10764" width="9.08984375" style="30" bestFit="1" customWidth="1"/>
    <col min="10765" max="10766" width="9.08984375" style="30" customWidth="1"/>
    <col min="10767" max="10767" width="10.453125" style="30" customWidth="1"/>
    <col min="10768" max="10772" width="9.08984375" style="30" bestFit="1" customWidth="1"/>
    <col min="10773" max="10773" width="9.36328125" style="30" bestFit="1" customWidth="1"/>
    <col min="10774" max="10774" width="9.08984375" style="30" bestFit="1" customWidth="1"/>
    <col min="10775" max="10776" width="9.90625" style="30" customWidth="1"/>
    <col min="10777" max="10777" width="9.08984375" style="30" bestFit="1" customWidth="1"/>
    <col min="10778" max="10778" width="8.90625" style="30" customWidth="1"/>
    <col min="10779" max="10779" width="9" style="30"/>
    <col min="10780" max="10780" width="9.08984375" style="30" bestFit="1" customWidth="1"/>
    <col min="10781" max="11008" width="9" style="30"/>
    <col min="11009" max="11009" width="5.90625" style="30" customWidth="1"/>
    <col min="11010" max="11010" width="12.453125" style="30" customWidth="1"/>
    <col min="11011" max="11011" width="9.90625" style="30" customWidth="1"/>
    <col min="11012" max="11013" width="9.453125" style="30" bestFit="1" customWidth="1"/>
    <col min="11014" max="11015" width="8.36328125" style="30" customWidth="1"/>
    <col min="11016" max="11017" width="9.453125" style="30" bestFit="1" customWidth="1"/>
    <col min="11018" max="11019" width="9.08984375" style="30" customWidth="1"/>
    <col min="11020" max="11020" width="9.08984375" style="30" bestFit="1" customWidth="1"/>
    <col min="11021" max="11022" width="9.08984375" style="30" customWidth="1"/>
    <col min="11023" max="11023" width="10.453125" style="30" customWidth="1"/>
    <col min="11024" max="11028" width="9.08984375" style="30" bestFit="1" customWidth="1"/>
    <col min="11029" max="11029" width="9.36328125" style="30" bestFit="1" customWidth="1"/>
    <col min="11030" max="11030" width="9.08984375" style="30" bestFit="1" customWidth="1"/>
    <col min="11031" max="11032" width="9.90625" style="30" customWidth="1"/>
    <col min="11033" max="11033" width="9.08984375" style="30" bestFit="1" customWidth="1"/>
    <col min="11034" max="11034" width="8.90625" style="30" customWidth="1"/>
    <col min="11035" max="11035" width="9" style="30"/>
    <col min="11036" max="11036" width="9.08984375" style="30" bestFit="1" customWidth="1"/>
    <col min="11037" max="11264" width="9" style="30"/>
    <col min="11265" max="11265" width="5.90625" style="30" customWidth="1"/>
    <col min="11266" max="11266" width="12.453125" style="30" customWidth="1"/>
    <col min="11267" max="11267" width="9.90625" style="30" customWidth="1"/>
    <col min="11268" max="11269" width="9.453125" style="30" bestFit="1" customWidth="1"/>
    <col min="11270" max="11271" width="8.36328125" style="30" customWidth="1"/>
    <col min="11272" max="11273" width="9.453125" style="30" bestFit="1" customWidth="1"/>
    <col min="11274" max="11275" width="9.08984375" style="30" customWidth="1"/>
    <col min="11276" max="11276" width="9.08984375" style="30" bestFit="1" customWidth="1"/>
    <col min="11277" max="11278" width="9.08984375" style="30" customWidth="1"/>
    <col min="11279" max="11279" width="10.453125" style="30" customWidth="1"/>
    <col min="11280" max="11284" width="9.08984375" style="30" bestFit="1" customWidth="1"/>
    <col min="11285" max="11285" width="9.36328125" style="30" bestFit="1" customWidth="1"/>
    <col min="11286" max="11286" width="9.08984375" style="30" bestFit="1" customWidth="1"/>
    <col min="11287" max="11288" width="9.90625" style="30" customWidth="1"/>
    <col min="11289" max="11289" width="9.08984375" style="30" bestFit="1" customWidth="1"/>
    <col min="11290" max="11290" width="8.90625" style="30" customWidth="1"/>
    <col min="11291" max="11291" width="9" style="30"/>
    <col min="11292" max="11292" width="9.08984375" style="30" bestFit="1" customWidth="1"/>
    <col min="11293" max="11520" width="9" style="30"/>
    <col min="11521" max="11521" width="5.90625" style="30" customWidth="1"/>
    <col min="11522" max="11522" width="12.453125" style="30" customWidth="1"/>
    <col min="11523" max="11523" width="9.90625" style="30" customWidth="1"/>
    <col min="11524" max="11525" width="9.453125" style="30" bestFit="1" customWidth="1"/>
    <col min="11526" max="11527" width="8.36328125" style="30" customWidth="1"/>
    <col min="11528" max="11529" width="9.453125" style="30" bestFit="1" customWidth="1"/>
    <col min="11530" max="11531" width="9.08984375" style="30" customWidth="1"/>
    <col min="11532" max="11532" width="9.08984375" style="30" bestFit="1" customWidth="1"/>
    <col min="11533" max="11534" width="9.08984375" style="30" customWidth="1"/>
    <col min="11535" max="11535" width="10.453125" style="30" customWidth="1"/>
    <col min="11536" max="11540" width="9.08984375" style="30" bestFit="1" customWidth="1"/>
    <col min="11541" max="11541" width="9.36328125" style="30" bestFit="1" customWidth="1"/>
    <col min="11542" max="11542" width="9.08984375" style="30" bestFit="1" customWidth="1"/>
    <col min="11543" max="11544" width="9.90625" style="30" customWidth="1"/>
    <col min="11545" max="11545" width="9.08984375" style="30" bestFit="1" customWidth="1"/>
    <col min="11546" max="11546" width="8.90625" style="30" customWidth="1"/>
    <col min="11547" max="11547" width="9" style="30"/>
    <col min="11548" max="11548" width="9.08984375" style="30" bestFit="1" customWidth="1"/>
    <col min="11549" max="11776" width="9" style="30"/>
    <col min="11777" max="11777" width="5.90625" style="30" customWidth="1"/>
    <col min="11778" max="11778" width="12.453125" style="30" customWidth="1"/>
    <col min="11779" max="11779" width="9.90625" style="30" customWidth="1"/>
    <col min="11780" max="11781" width="9.453125" style="30" bestFit="1" customWidth="1"/>
    <col min="11782" max="11783" width="8.36328125" style="30" customWidth="1"/>
    <col min="11784" max="11785" width="9.453125" style="30" bestFit="1" customWidth="1"/>
    <col min="11786" max="11787" width="9.08984375" style="30" customWidth="1"/>
    <col min="11788" max="11788" width="9.08984375" style="30" bestFit="1" customWidth="1"/>
    <col min="11789" max="11790" width="9.08984375" style="30" customWidth="1"/>
    <col min="11791" max="11791" width="10.453125" style="30" customWidth="1"/>
    <col min="11792" max="11796" width="9.08984375" style="30" bestFit="1" customWidth="1"/>
    <col min="11797" max="11797" width="9.36328125" style="30" bestFit="1" customWidth="1"/>
    <col min="11798" max="11798" width="9.08984375" style="30" bestFit="1" customWidth="1"/>
    <col min="11799" max="11800" width="9.90625" style="30" customWidth="1"/>
    <col min="11801" max="11801" width="9.08984375" style="30" bestFit="1" customWidth="1"/>
    <col min="11802" max="11802" width="8.90625" style="30" customWidth="1"/>
    <col min="11803" max="11803" width="9" style="30"/>
    <col min="11804" max="11804" width="9.08984375" style="30" bestFit="1" customWidth="1"/>
    <col min="11805" max="12032" width="9" style="30"/>
    <col min="12033" max="12033" width="5.90625" style="30" customWidth="1"/>
    <col min="12034" max="12034" width="12.453125" style="30" customWidth="1"/>
    <col min="12035" max="12035" width="9.90625" style="30" customWidth="1"/>
    <col min="12036" max="12037" width="9.453125" style="30" bestFit="1" customWidth="1"/>
    <col min="12038" max="12039" width="8.36328125" style="30" customWidth="1"/>
    <col min="12040" max="12041" width="9.453125" style="30" bestFit="1" customWidth="1"/>
    <col min="12042" max="12043" width="9.08984375" style="30" customWidth="1"/>
    <col min="12044" max="12044" width="9.08984375" style="30" bestFit="1" customWidth="1"/>
    <col min="12045" max="12046" width="9.08984375" style="30" customWidth="1"/>
    <col min="12047" max="12047" width="10.453125" style="30" customWidth="1"/>
    <col min="12048" max="12052" width="9.08984375" style="30" bestFit="1" customWidth="1"/>
    <col min="12053" max="12053" width="9.36328125" style="30" bestFit="1" customWidth="1"/>
    <col min="12054" max="12054" width="9.08984375" style="30" bestFit="1" customWidth="1"/>
    <col min="12055" max="12056" width="9.90625" style="30" customWidth="1"/>
    <col min="12057" max="12057" width="9.08984375" style="30" bestFit="1" customWidth="1"/>
    <col min="12058" max="12058" width="8.90625" style="30" customWidth="1"/>
    <col min="12059" max="12059" width="9" style="30"/>
    <col min="12060" max="12060" width="9.08984375" style="30" bestFit="1" customWidth="1"/>
    <col min="12061" max="12288" width="9" style="30"/>
    <col min="12289" max="12289" width="5.90625" style="30" customWidth="1"/>
    <col min="12290" max="12290" width="12.453125" style="30" customWidth="1"/>
    <col min="12291" max="12291" width="9.90625" style="30" customWidth="1"/>
    <col min="12292" max="12293" width="9.453125" style="30" bestFit="1" customWidth="1"/>
    <col min="12294" max="12295" width="8.36328125" style="30" customWidth="1"/>
    <col min="12296" max="12297" width="9.453125" style="30" bestFit="1" customWidth="1"/>
    <col min="12298" max="12299" width="9.08984375" style="30" customWidth="1"/>
    <col min="12300" max="12300" width="9.08984375" style="30" bestFit="1" customWidth="1"/>
    <col min="12301" max="12302" width="9.08984375" style="30" customWidth="1"/>
    <col min="12303" max="12303" width="10.453125" style="30" customWidth="1"/>
    <col min="12304" max="12308" width="9.08984375" style="30" bestFit="1" customWidth="1"/>
    <col min="12309" max="12309" width="9.36328125" style="30" bestFit="1" customWidth="1"/>
    <col min="12310" max="12310" width="9.08984375" style="30" bestFit="1" customWidth="1"/>
    <col min="12311" max="12312" width="9.90625" style="30" customWidth="1"/>
    <col min="12313" max="12313" width="9.08984375" style="30" bestFit="1" customWidth="1"/>
    <col min="12314" max="12314" width="8.90625" style="30" customWidth="1"/>
    <col min="12315" max="12315" width="9" style="30"/>
    <col min="12316" max="12316" width="9.08984375" style="30" bestFit="1" customWidth="1"/>
    <col min="12317" max="12544" width="9" style="30"/>
    <col min="12545" max="12545" width="5.90625" style="30" customWidth="1"/>
    <col min="12546" max="12546" width="12.453125" style="30" customWidth="1"/>
    <col min="12547" max="12547" width="9.90625" style="30" customWidth="1"/>
    <col min="12548" max="12549" width="9.453125" style="30" bestFit="1" customWidth="1"/>
    <col min="12550" max="12551" width="8.36328125" style="30" customWidth="1"/>
    <col min="12552" max="12553" width="9.453125" style="30" bestFit="1" customWidth="1"/>
    <col min="12554" max="12555" width="9.08984375" style="30" customWidth="1"/>
    <col min="12556" max="12556" width="9.08984375" style="30" bestFit="1" customWidth="1"/>
    <col min="12557" max="12558" width="9.08984375" style="30" customWidth="1"/>
    <col min="12559" max="12559" width="10.453125" style="30" customWidth="1"/>
    <col min="12560" max="12564" width="9.08984375" style="30" bestFit="1" customWidth="1"/>
    <col min="12565" max="12565" width="9.36328125" style="30" bestFit="1" customWidth="1"/>
    <col min="12566" max="12566" width="9.08984375" style="30" bestFit="1" customWidth="1"/>
    <col min="12567" max="12568" width="9.90625" style="30" customWidth="1"/>
    <col min="12569" max="12569" width="9.08984375" style="30" bestFit="1" customWidth="1"/>
    <col min="12570" max="12570" width="8.90625" style="30" customWidth="1"/>
    <col min="12571" max="12571" width="9" style="30"/>
    <col min="12572" max="12572" width="9.08984375" style="30" bestFit="1" customWidth="1"/>
    <col min="12573" max="12800" width="9" style="30"/>
    <col min="12801" max="12801" width="5.90625" style="30" customWidth="1"/>
    <col min="12802" max="12802" width="12.453125" style="30" customWidth="1"/>
    <col min="12803" max="12803" width="9.90625" style="30" customWidth="1"/>
    <col min="12804" max="12805" width="9.453125" style="30" bestFit="1" customWidth="1"/>
    <col min="12806" max="12807" width="8.36328125" style="30" customWidth="1"/>
    <col min="12808" max="12809" width="9.453125" style="30" bestFit="1" customWidth="1"/>
    <col min="12810" max="12811" width="9.08984375" style="30" customWidth="1"/>
    <col min="12812" max="12812" width="9.08984375" style="30" bestFit="1" customWidth="1"/>
    <col min="12813" max="12814" width="9.08984375" style="30" customWidth="1"/>
    <col min="12815" max="12815" width="10.453125" style="30" customWidth="1"/>
    <col min="12816" max="12820" width="9.08984375" style="30" bestFit="1" customWidth="1"/>
    <col min="12821" max="12821" width="9.36328125" style="30" bestFit="1" customWidth="1"/>
    <col min="12822" max="12822" width="9.08984375" style="30" bestFit="1" customWidth="1"/>
    <col min="12823" max="12824" width="9.90625" style="30" customWidth="1"/>
    <col min="12825" max="12825" width="9.08984375" style="30" bestFit="1" customWidth="1"/>
    <col min="12826" max="12826" width="8.90625" style="30" customWidth="1"/>
    <col min="12827" max="12827" width="9" style="30"/>
    <col min="12828" max="12828" width="9.08984375" style="30" bestFit="1" customWidth="1"/>
    <col min="12829" max="13056" width="9" style="30"/>
    <col min="13057" max="13057" width="5.90625" style="30" customWidth="1"/>
    <col min="13058" max="13058" width="12.453125" style="30" customWidth="1"/>
    <col min="13059" max="13059" width="9.90625" style="30" customWidth="1"/>
    <col min="13060" max="13061" width="9.453125" style="30" bestFit="1" customWidth="1"/>
    <col min="13062" max="13063" width="8.36328125" style="30" customWidth="1"/>
    <col min="13064" max="13065" width="9.453125" style="30" bestFit="1" customWidth="1"/>
    <col min="13066" max="13067" width="9.08984375" style="30" customWidth="1"/>
    <col min="13068" max="13068" width="9.08984375" style="30" bestFit="1" customWidth="1"/>
    <col min="13069" max="13070" width="9.08984375" style="30" customWidth="1"/>
    <col min="13071" max="13071" width="10.453125" style="30" customWidth="1"/>
    <col min="13072" max="13076" width="9.08984375" style="30" bestFit="1" customWidth="1"/>
    <col min="13077" max="13077" width="9.36328125" style="30" bestFit="1" customWidth="1"/>
    <col min="13078" max="13078" width="9.08984375" style="30" bestFit="1" customWidth="1"/>
    <col min="13079" max="13080" width="9.90625" style="30" customWidth="1"/>
    <col min="13081" max="13081" width="9.08984375" style="30" bestFit="1" customWidth="1"/>
    <col min="13082" max="13082" width="8.90625" style="30" customWidth="1"/>
    <col min="13083" max="13083" width="9" style="30"/>
    <col min="13084" max="13084" width="9.08984375" style="30" bestFit="1" customWidth="1"/>
    <col min="13085" max="13312" width="9" style="30"/>
    <col min="13313" max="13313" width="5.90625" style="30" customWidth="1"/>
    <col min="13314" max="13314" width="12.453125" style="30" customWidth="1"/>
    <col min="13315" max="13315" width="9.90625" style="30" customWidth="1"/>
    <col min="13316" max="13317" width="9.453125" style="30" bestFit="1" customWidth="1"/>
    <col min="13318" max="13319" width="8.36328125" style="30" customWidth="1"/>
    <col min="13320" max="13321" width="9.453125" style="30" bestFit="1" customWidth="1"/>
    <col min="13322" max="13323" width="9.08984375" style="30" customWidth="1"/>
    <col min="13324" max="13324" width="9.08984375" style="30" bestFit="1" customWidth="1"/>
    <col min="13325" max="13326" width="9.08984375" style="30" customWidth="1"/>
    <col min="13327" max="13327" width="10.453125" style="30" customWidth="1"/>
    <col min="13328" max="13332" width="9.08984375" style="30" bestFit="1" customWidth="1"/>
    <col min="13333" max="13333" width="9.36328125" style="30" bestFit="1" customWidth="1"/>
    <col min="13334" max="13334" width="9.08984375" style="30" bestFit="1" customWidth="1"/>
    <col min="13335" max="13336" width="9.90625" style="30" customWidth="1"/>
    <col min="13337" max="13337" width="9.08984375" style="30" bestFit="1" customWidth="1"/>
    <col min="13338" max="13338" width="8.90625" style="30" customWidth="1"/>
    <col min="13339" max="13339" width="9" style="30"/>
    <col min="13340" max="13340" width="9.08984375" style="30" bestFit="1" customWidth="1"/>
    <col min="13341" max="13568" width="9" style="30"/>
    <col min="13569" max="13569" width="5.90625" style="30" customWidth="1"/>
    <col min="13570" max="13570" width="12.453125" style="30" customWidth="1"/>
    <col min="13571" max="13571" width="9.90625" style="30" customWidth="1"/>
    <col min="13572" max="13573" width="9.453125" style="30" bestFit="1" customWidth="1"/>
    <col min="13574" max="13575" width="8.36328125" style="30" customWidth="1"/>
    <col min="13576" max="13577" width="9.453125" style="30" bestFit="1" customWidth="1"/>
    <col min="13578" max="13579" width="9.08984375" style="30" customWidth="1"/>
    <col min="13580" max="13580" width="9.08984375" style="30" bestFit="1" customWidth="1"/>
    <col min="13581" max="13582" width="9.08984375" style="30" customWidth="1"/>
    <col min="13583" max="13583" width="10.453125" style="30" customWidth="1"/>
    <col min="13584" max="13588" width="9.08984375" style="30" bestFit="1" customWidth="1"/>
    <col min="13589" max="13589" width="9.36328125" style="30" bestFit="1" customWidth="1"/>
    <col min="13590" max="13590" width="9.08984375" style="30" bestFit="1" customWidth="1"/>
    <col min="13591" max="13592" width="9.90625" style="30" customWidth="1"/>
    <col min="13593" max="13593" width="9.08984375" style="30" bestFit="1" customWidth="1"/>
    <col min="13594" max="13594" width="8.90625" style="30" customWidth="1"/>
    <col min="13595" max="13595" width="9" style="30"/>
    <col min="13596" max="13596" width="9.08984375" style="30" bestFit="1" customWidth="1"/>
    <col min="13597" max="13824" width="9" style="30"/>
    <col min="13825" max="13825" width="5.90625" style="30" customWidth="1"/>
    <col min="13826" max="13826" width="12.453125" style="30" customWidth="1"/>
    <col min="13827" max="13827" width="9.90625" style="30" customWidth="1"/>
    <col min="13828" max="13829" width="9.453125" style="30" bestFit="1" customWidth="1"/>
    <col min="13830" max="13831" width="8.36328125" style="30" customWidth="1"/>
    <col min="13832" max="13833" width="9.453125" style="30" bestFit="1" customWidth="1"/>
    <col min="13834" max="13835" width="9.08984375" style="30" customWidth="1"/>
    <col min="13836" max="13836" width="9.08984375" style="30" bestFit="1" customWidth="1"/>
    <col min="13837" max="13838" width="9.08984375" style="30" customWidth="1"/>
    <col min="13839" max="13839" width="10.453125" style="30" customWidth="1"/>
    <col min="13840" max="13844" width="9.08984375" style="30" bestFit="1" customWidth="1"/>
    <col min="13845" max="13845" width="9.36328125" style="30" bestFit="1" customWidth="1"/>
    <col min="13846" max="13846" width="9.08984375" style="30" bestFit="1" customWidth="1"/>
    <col min="13847" max="13848" width="9.90625" style="30" customWidth="1"/>
    <col min="13849" max="13849" width="9.08984375" style="30" bestFit="1" customWidth="1"/>
    <col min="13850" max="13850" width="8.90625" style="30" customWidth="1"/>
    <col min="13851" max="13851" width="9" style="30"/>
    <col min="13852" max="13852" width="9.08984375" style="30" bestFit="1" customWidth="1"/>
    <col min="13853" max="14080" width="9" style="30"/>
    <col min="14081" max="14081" width="5.90625" style="30" customWidth="1"/>
    <col min="14082" max="14082" width="12.453125" style="30" customWidth="1"/>
    <col min="14083" max="14083" width="9.90625" style="30" customWidth="1"/>
    <col min="14084" max="14085" width="9.453125" style="30" bestFit="1" customWidth="1"/>
    <col min="14086" max="14087" width="8.36328125" style="30" customWidth="1"/>
    <col min="14088" max="14089" width="9.453125" style="30" bestFit="1" customWidth="1"/>
    <col min="14090" max="14091" width="9.08984375" style="30" customWidth="1"/>
    <col min="14092" max="14092" width="9.08984375" style="30" bestFit="1" customWidth="1"/>
    <col min="14093" max="14094" width="9.08984375" style="30" customWidth="1"/>
    <col min="14095" max="14095" width="10.453125" style="30" customWidth="1"/>
    <col min="14096" max="14100" width="9.08984375" style="30" bestFit="1" customWidth="1"/>
    <col min="14101" max="14101" width="9.36328125" style="30" bestFit="1" customWidth="1"/>
    <col min="14102" max="14102" width="9.08984375" style="30" bestFit="1" customWidth="1"/>
    <col min="14103" max="14104" width="9.90625" style="30" customWidth="1"/>
    <col min="14105" max="14105" width="9.08984375" style="30" bestFit="1" customWidth="1"/>
    <col min="14106" max="14106" width="8.90625" style="30" customWidth="1"/>
    <col min="14107" max="14107" width="9" style="30"/>
    <col min="14108" max="14108" width="9.08984375" style="30" bestFit="1" customWidth="1"/>
    <col min="14109" max="14336" width="9" style="30"/>
    <col min="14337" max="14337" width="5.90625" style="30" customWidth="1"/>
    <col min="14338" max="14338" width="12.453125" style="30" customWidth="1"/>
    <col min="14339" max="14339" width="9.90625" style="30" customWidth="1"/>
    <col min="14340" max="14341" width="9.453125" style="30" bestFit="1" customWidth="1"/>
    <col min="14342" max="14343" width="8.36328125" style="30" customWidth="1"/>
    <col min="14344" max="14345" width="9.453125" style="30" bestFit="1" customWidth="1"/>
    <col min="14346" max="14347" width="9.08984375" style="30" customWidth="1"/>
    <col min="14348" max="14348" width="9.08984375" style="30" bestFit="1" customWidth="1"/>
    <col min="14349" max="14350" width="9.08984375" style="30" customWidth="1"/>
    <col min="14351" max="14351" width="10.453125" style="30" customWidth="1"/>
    <col min="14352" max="14356" width="9.08984375" style="30" bestFit="1" customWidth="1"/>
    <col min="14357" max="14357" width="9.36328125" style="30" bestFit="1" customWidth="1"/>
    <col min="14358" max="14358" width="9.08984375" style="30" bestFit="1" customWidth="1"/>
    <col min="14359" max="14360" width="9.90625" style="30" customWidth="1"/>
    <col min="14361" max="14361" width="9.08984375" style="30" bestFit="1" customWidth="1"/>
    <col min="14362" max="14362" width="8.90625" style="30" customWidth="1"/>
    <col min="14363" max="14363" width="9" style="30"/>
    <col min="14364" max="14364" width="9.08984375" style="30" bestFit="1" customWidth="1"/>
    <col min="14365" max="14592" width="9" style="30"/>
    <col min="14593" max="14593" width="5.90625" style="30" customWidth="1"/>
    <col min="14594" max="14594" width="12.453125" style="30" customWidth="1"/>
    <col min="14595" max="14595" width="9.90625" style="30" customWidth="1"/>
    <col min="14596" max="14597" width="9.453125" style="30" bestFit="1" customWidth="1"/>
    <col min="14598" max="14599" width="8.36328125" style="30" customWidth="1"/>
    <col min="14600" max="14601" width="9.453125" style="30" bestFit="1" customWidth="1"/>
    <col min="14602" max="14603" width="9.08984375" style="30" customWidth="1"/>
    <col min="14604" max="14604" width="9.08984375" style="30" bestFit="1" customWidth="1"/>
    <col min="14605" max="14606" width="9.08984375" style="30" customWidth="1"/>
    <col min="14607" max="14607" width="10.453125" style="30" customWidth="1"/>
    <col min="14608" max="14612" width="9.08984375" style="30" bestFit="1" customWidth="1"/>
    <col min="14613" max="14613" width="9.36328125" style="30" bestFit="1" customWidth="1"/>
    <col min="14614" max="14614" width="9.08984375" style="30" bestFit="1" customWidth="1"/>
    <col min="14615" max="14616" width="9.90625" style="30" customWidth="1"/>
    <col min="14617" max="14617" width="9.08984375" style="30" bestFit="1" customWidth="1"/>
    <col min="14618" max="14618" width="8.90625" style="30" customWidth="1"/>
    <col min="14619" max="14619" width="9" style="30"/>
    <col min="14620" max="14620" width="9.08984375" style="30" bestFit="1" customWidth="1"/>
    <col min="14621" max="14848" width="9" style="30"/>
    <col min="14849" max="14849" width="5.90625" style="30" customWidth="1"/>
    <col min="14850" max="14850" width="12.453125" style="30" customWidth="1"/>
    <col min="14851" max="14851" width="9.90625" style="30" customWidth="1"/>
    <col min="14852" max="14853" width="9.453125" style="30" bestFit="1" customWidth="1"/>
    <col min="14854" max="14855" width="8.36328125" style="30" customWidth="1"/>
    <col min="14856" max="14857" width="9.453125" style="30" bestFit="1" customWidth="1"/>
    <col min="14858" max="14859" width="9.08984375" style="30" customWidth="1"/>
    <col min="14860" max="14860" width="9.08984375" style="30" bestFit="1" customWidth="1"/>
    <col min="14861" max="14862" width="9.08984375" style="30" customWidth="1"/>
    <col min="14863" max="14863" width="10.453125" style="30" customWidth="1"/>
    <col min="14864" max="14868" width="9.08984375" style="30" bestFit="1" customWidth="1"/>
    <col min="14869" max="14869" width="9.36328125" style="30" bestFit="1" customWidth="1"/>
    <col min="14870" max="14870" width="9.08984375" style="30" bestFit="1" customWidth="1"/>
    <col min="14871" max="14872" width="9.90625" style="30" customWidth="1"/>
    <col min="14873" max="14873" width="9.08984375" style="30" bestFit="1" customWidth="1"/>
    <col min="14874" max="14874" width="8.90625" style="30" customWidth="1"/>
    <col min="14875" max="14875" width="9" style="30"/>
    <col min="14876" max="14876" width="9.08984375" style="30" bestFit="1" customWidth="1"/>
    <col min="14877" max="15104" width="9" style="30"/>
    <col min="15105" max="15105" width="5.90625" style="30" customWidth="1"/>
    <col min="15106" max="15106" width="12.453125" style="30" customWidth="1"/>
    <col min="15107" max="15107" width="9.90625" style="30" customWidth="1"/>
    <col min="15108" max="15109" width="9.453125" style="30" bestFit="1" customWidth="1"/>
    <col min="15110" max="15111" width="8.36328125" style="30" customWidth="1"/>
    <col min="15112" max="15113" width="9.453125" style="30" bestFit="1" customWidth="1"/>
    <col min="15114" max="15115" width="9.08984375" style="30" customWidth="1"/>
    <col min="15116" max="15116" width="9.08984375" style="30" bestFit="1" customWidth="1"/>
    <col min="15117" max="15118" width="9.08984375" style="30" customWidth="1"/>
    <col min="15119" max="15119" width="10.453125" style="30" customWidth="1"/>
    <col min="15120" max="15124" width="9.08984375" style="30" bestFit="1" customWidth="1"/>
    <col min="15125" max="15125" width="9.36328125" style="30" bestFit="1" customWidth="1"/>
    <col min="15126" max="15126" width="9.08984375" style="30" bestFit="1" customWidth="1"/>
    <col min="15127" max="15128" width="9.90625" style="30" customWidth="1"/>
    <col min="15129" max="15129" width="9.08984375" style="30" bestFit="1" customWidth="1"/>
    <col min="15130" max="15130" width="8.90625" style="30" customWidth="1"/>
    <col min="15131" max="15131" width="9" style="30"/>
    <col min="15132" max="15132" width="9.08984375" style="30" bestFit="1" customWidth="1"/>
    <col min="15133" max="15360" width="9" style="30"/>
    <col min="15361" max="15361" width="5.90625" style="30" customWidth="1"/>
    <col min="15362" max="15362" width="12.453125" style="30" customWidth="1"/>
    <col min="15363" max="15363" width="9.90625" style="30" customWidth="1"/>
    <col min="15364" max="15365" width="9.453125" style="30" bestFit="1" customWidth="1"/>
    <col min="15366" max="15367" width="8.36328125" style="30" customWidth="1"/>
    <col min="15368" max="15369" width="9.453125" style="30" bestFit="1" customWidth="1"/>
    <col min="15370" max="15371" width="9.08984375" style="30" customWidth="1"/>
    <col min="15372" max="15372" width="9.08984375" style="30" bestFit="1" customWidth="1"/>
    <col min="15373" max="15374" width="9.08984375" style="30" customWidth="1"/>
    <col min="15375" max="15375" width="10.453125" style="30" customWidth="1"/>
    <col min="15376" max="15380" width="9.08984375" style="30" bestFit="1" customWidth="1"/>
    <col min="15381" max="15381" width="9.36328125" style="30" bestFit="1" customWidth="1"/>
    <col min="15382" max="15382" width="9.08984375" style="30" bestFit="1" customWidth="1"/>
    <col min="15383" max="15384" width="9.90625" style="30" customWidth="1"/>
    <col min="15385" max="15385" width="9.08984375" style="30" bestFit="1" customWidth="1"/>
    <col min="15386" max="15386" width="8.90625" style="30" customWidth="1"/>
    <col min="15387" max="15387" width="9" style="30"/>
    <col min="15388" max="15388" width="9.08984375" style="30" bestFit="1" customWidth="1"/>
    <col min="15389" max="15616" width="9" style="30"/>
    <col min="15617" max="15617" width="5.90625" style="30" customWidth="1"/>
    <col min="15618" max="15618" width="12.453125" style="30" customWidth="1"/>
    <col min="15619" max="15619" width="9.90625" style="30" customWidth="1"/>
    <col min="15620" max="15621" width="9.453125" style="30" bestFit="1" customWidth="1"/>
    <col min="15622" max="15623" width="8.36328125" style="30" customWidth="1"/>
    <col min="15624" max="15625" width="9.453125" style="30" bestFit="1" customWidth="1"/>
    <col min="15626" max="15627" width="9.08984375" style="30" customWidth="1"/>
    <col min="15628" max="15628" width="9.08984375" style="30" bestFit="1" customWidth="1"/>
    <col min="15629" max="15630" width="9.08984375" style="30" customWidth="1"/>
    <col min="15631" max="15631" width="10.453125" style="30" customWidth="1"/>
    <col min="15632" max="15636" width="9.08984375" style="30" bestFit="1" customWidth="1"/>
    <col min="15637" max="15637" width="9.36328125" style="30" bestFit="1" customWidth="1"/>
    <col min="15638" max="15638" width="9.08984375" style="30" bestFit="1" customWidth="1"/>
    <col min="15639" max="15640" width="9.90625" style="30" customWidth="1"/>
    <col min="15641" max="15641" width="9.08984375" style="30" bestFit="1" customWidth="1"/>
    <col min="15642" max="15642" width="8.90625" style="30" customWidth="1"/>
    <col min="15643" max="15643" width="9" style="30"/>
    <col min="15644" max="15644" width="9.08984375" style="30" bestFit="1" customWidth="1"/>
    <col min="15645" max="15872" width="9" style="30"/>
    <col min="15873" max="15873" width="5.90625" style="30" customWidth="1"/>
    <col min="15874" max="15874" width="12.453125" style="30" customWidth="1"/>
    <col min="15875" max="15875" width="9.90625" style="30" customWidth="1"/>
    <col min="15876" max="15877" width="9.453125" style="30" bestFit="1" customWidth="1"/>
    <col min="15878" max="15879" width="8.36328125" style="30" customWidth="1"/>
    <col min="15880" max="15881" width="9.453125" style="30" bestFit="1" customWidth="1"/>
    <col min="15882" max="15883" width="9.08984375" style="30" customWidth="1"/>
    <col min="15884" max="15884" width="9.08984375" style="30" bestFit="1" customWidth="1"/>
    <col min="15885" max="15886" width="9.08984375" style="30" customWidth="1"/>
    <col min="15887" max="15887" width="10.453125" style="30" customWidth="1"/>
    <col min="15888" max="15892" width="9.08984375" style="30" bestFit="1" customWidth="1"/>
    <col min="15893" max="15893" width="9.36328125" style="30" bestFit="1" customWidth="1"/>
    <col min="15894" max="15894" width="9.08984375" style="30" bestFit="1" customWidth="1"/>
    <col min="15895" max="15896" width="9.90625" style="30" customWidth="1"/>
    <col min="15897" max="15897" width="9.08984375" style="30" bestFit="1" customWidth="1"/>
    <col min="15898" max="15898" width="8.90625" style="30" customWidth="1"/>
    <col min="15899" max="15899" width="9" style="30"/>
    <col min="15900" max="15900" width="9.08984375" style="30" bestFit="1" customWidth="1"/>
    <col min="15901" max="16128" width="9" style="30"/>
    <col min="16129" max="16129" width="5.90625" style="30" customWidth="1"/>
    <col min="16130" max="16130" width="12.453125" style="30" customWidth="1"/>
    <col min="16131" max="16131" width="9.90625" style="30" customWidth="1"/>
    <col min="16132" max="16133" width="9.453125" style="30" bestFit="1" customWidth="1"/>
    <col min="16134" max="16135" width="8.36328125" style="30" customWidth="1"/>
    <col min="16136" max="16137" width="9.453125" style="30" bestFit="1" customWidth="1"/>
    <col min="16138" max="16139" width="9.08984375" style="30" customWidth="1"/>
    <col min="16140" max="16140" width="9.08984375" style="30" bestFit="1" customWidth="1"/>
    <col min="16141" max="16142" width="9.08984375" style="30" customWidth="1"/>
    <col min="16143" max="16143" width="10.453125" style="30" customWidth="1"/>
    <col min="16144" max="16148" width="9.08984375" style="30" bestFit="1" customWidth="1"/>
    <col min="16149" max="16149" width="9.36328125" style="30" bestFit="1" customWidth="1"/>
    <col min="16150" max="16150" width="9.08984375" style="30" bestFit="1" customWidth="1"/>
    <col min="16151" max="16152" width="9.90625" style="30" customWidth="1"/>
    <col min="16153" max="16153" width="9.08984375" style="30" bestFit="1" customWidth="1"/>
    <col min="16154" max="16154" width="8.90625" style="30" customWidth="1"/>
    <col min="16155" max="16155" width="9" style="30"/>
    <col min="16156" max="16156" width="9.08984375" style="30" bestFit="1" customWidth="1"/>
    <col min="16157" max="16384" width="9" style="30"/>
  </cols>
  <sheetData>
    <row r="1" spans="1:30">
      <c r="A1" s="1148" t="s">
        <v>381</v>
      </c>
      <c r="B1" s="1133"/>
      <c r="C1" s="1149"/>
      <c r="D1" s="1149"/>
      <c r="E1" s="1149"/>
      <c r="F1" s="1150"/>
      <c r="G1" s="1150"/>
      <c r="H1" s="1149"/>
      <c r="I1" s="1149"/>
      <c r="J1" s="1149"/>
      <c r="K1" s="1149"/>
      <c r="L1" s="1149"/>
      <c r="M1" s="1149"/>
      <c r="N1" s="1149"/>
      <c r="O1" s="1150" t="s">
        <v>1689</v>
      </c>
      <c r="P1" s="1149"/>
      <c r="Q1" s="1133"/>
      <c r="R1" s="1133"/>
      <c r="S1" s="1133"/>
      <c r="T1" s="1133"/>
      <c r="U1" s="1149"/>
      <c r="V1" s="1149"/>
      <c r="W1" s="1150"/>
      <c r="X1" s="1150"/>
      <c r="Y1" s="1150"/>
    </row>
    <row r="2" spans="1:30" ht="13.5" customHeight="1">
      <c r="A2" s="3379" t="s">
        <v>1690</v>
      </c>
      <c r="B2" s="3380"/>
      <c r="C2" s="3385" t="s">
        <v>2845</v>
      </c>
      <c r="D2" s="2611" t="s">
        <v>83</v>
      </c>
      <c r="E2" s="2611"/>
      <c r="F2" s="2614"/>
      <c r="G2" s="1223"/>
      <c r="H2" s="2611"/>
      <c r="I2" s="2611"/>
      <c r="J2" s="2611"/>
      <c r="K2" s="2611"/>
      <c r="L2" s="2611"/>
      <c r="M2" s="2611"/>
      <c r="N2" s="2611"/>
      <c r="O2" s="2611"/>
      <c r="P2" s="2611"/>
      <c r="Q2" s="3372" t="s">
        <v>84</v>
      </c>
      <c r="R2" s="3373"/>
      <c r="S2" s="3373"/>
      <c r="T2" s="3373"/>
      <c r="U2" s="3373"/>
      <c r="V2" s="3374"/>
      <c r="W2" s="1150"/>
      <c r="X2" s="1150"/>
      <c r="Y2" s="1150"/>
    </row>
    <row r="3" spans="1:30" ht="13.5" customHeight="1">
      <c r="A3" s="3381"/>
      <c r="B3" s="3382"/>
      <c r="C3" s="3386"/>
      <c r="D3" s="3388" t="s">
        <v>96</v>
      </c>
      <c r="E3" s="2607" t="s">
        <v>2846</v>
      </c>
      <c r="F3" s="1223"/>
      <c r="G3" s="1223"/>
      <c r="H3" s="2607" t="s">
        <v>2847</v>
      </c>
      <c r="I3" s="2611"/>
      <c r="J3" s="2611"/>
      <c r="K3" s="2611"/>
      <c r="L3" s="2611"/>
      <c r="M3" s="2611"/>
      <c r="N3" s="2611"/>
      <c r="O3" s="2612"/>
      <c r="P3" s="3389" t="s">
        <v>85</v>
      </c>
      <c r="Q3" s="1151"/>
      <c r="R3" s="1152"/>
      <c r="S3" s="1152"/>
      <c r="T3" s="1152"/>
      <c r="U3" s="1152"/>
      <c r="V3" s="1153"/>
      <c r="W3" s="1150"/>
      <c r="X3" s="1150"/>
      <c r="Y3" s="1150"/>
    </row>
    <row r="4" spans="1:30" ht="13.5" customHeight="1">
      <c r="A4" s="3381"/>
      <c r="B4" s="3382"/>
      <c r="C4" s="3386"/>
      <c r="D4" s="3388"/>
      <c r="E4" s="2615" t="s">
        <v>2848</v>
      </c>
      <c r="F4" s="3375" t="s">
        <v>1691</v>
      </c>
      <c r="G4" s="3376"/>
      <c r="H4" s="2615" t="s">
        <v>2849</v>
      </c>
      <c r="I4" s="3370" t="s">
        <v>88</v>
      </c>
      <c r="J4" s="1154"/>
      <c r="K4" s="2609"/>
      <c r="L4" s="3389" t="s">
        <v>89</v>
      </c>
      <c r="M4" s="2616"/>
      <c r="N4" s="1154"/>
      <c r="O4" s="3391" t="s">
        <v>2850</v>
      </c>
      <c r="P4" s="3388"/>
      <c r="Q4" s="3377" t="s">
        <v>86</v>
      </c>
      <c r="R4" s="3393"/>
      <c r="S4" s="3377" t="s">
        <v>87</v>
      </c>
      <c r="T4" s="3378"/>
      <c r="U4" s="3086" t="s">
        <v>86</v>
      </c>
      <c r="V4" s="3086" t="s">
        <v>87</v>
      </c>
      <c r="W4" s="1150"/>
      <c r="X4" s="1814" t="s">
        <v>2851</v>
      </c>
      <c r="Y4" s="3370" t="s">
        <v>1693</v>
      </c>
      <c r="Z4" s="218" t="s">
        <v>1692</v>
      </c>
      <c r="AA4" s="2609"/>
      <c r="AB4" s="1814" t="s">
        <v>1694</v>
      </c>
      <c r="AC4" s="1223"/>
      <c r="AD4" s="1224"/>
    </row>
    <row r="5" spans="1:30">
      <c r="A5" s="3383"/>
      <c r="B5" s="3384"/>
      <c r="C5" s="3387"/>
      <c r="D5" s="3378"/>
      <c r="E5" s="2617" t="s">
        <v>105</v>
      </c>
      <c r="F5" s="1155" t="s">
        <v>94</v>
      </c>
      <c r="G5" s="1156" t="s">
        <v>95</v>
      </c>
      <c r="H5" s="1151"/>
      <c r="I5" s="3371"/>
      <c r="J5" s="2618" t="s">
        <v>90</v>
      </c>
      <c r="K5" s="2613" t="s">
        <v>91</v>
      </c>
      <c r="L5" s="3390"/>
      <c r="M5" s="2618" t="s">
        <v>92</v>
      </c>
      <c r="N5" s="2613" t="s">
        <v>93</v>
      </c>
      <c r="O5" s="3392"/>
      <c r="P5" s="3390"/>
      <c r="Q5" s="1155" t="s">
        <v>94</v>
      </c>
      <c r="R5" s="1156" t="s">
        <v>95</v>
      </c>
      <c r="S5" s="1155" t="s">
        <v>94</v>
      </c>
      <c r="T5" s="1156" t="s">
        <v>95</v>
      </c>
      <c r="U5" s="3102" t="s">
        <v>2992</v>
      </c>
      <c r="V5" s="3102" t="s">
        <v>2992</v>
      </c>
      <c r="W5" s="1150"/>
      <c r="X5" s="2619"/>
      <c r="Y5" s="3371"/>
      <c r="Z5" s="2613" t="s">
        <v>92</v>
      </c>
      <c r="AA5" s="1225" t="s">
        <v>93</v>
      </c>
      <c r="AB5" s="1815" t="s">
        <v>87</v>
      </c>
      <c r="AC5" s="2608" t="s">
        <v>90</v>
      </c>
      <c r="AD5" s="1226" t="s">
        <v>91</v>
      </c>
    </row>
    <row r="6" spans="1:30" ht="14.25" customHeight="1">
      <c r="A6" s="1692">
        <v>1985</v>
      </c>
      <c r="B6" s="3093" t="s">
        <v>1675</v>
      </c>
      <c r="C6" s="1693">
        <v>5282128</v>
      </c>
      <c r="D6" s="1694">
        <v>26558</v>
      </c>
      <c r="E6" s="1697">
        <v>28820</v>
      </c>
      <c r="F6" s="1709"/>
      <c r="G6" s="1695"/>
      <c r="H6" s="1696">
        <v>-2262</v>
      </c>
      <c r="I6" s="1697">
        <v>-3440</v>
      </c>
      <c r="J6" s="1698">
        <v>122707</v>
      </c>
      <c r="K6" s="1698">
        <v>126147</v>
      </c>
      <c r="L6" s="1699" t="s">
        <v>1695</v>
      </c>
      <c r="M6" s="1699" t="s">
        <v>1695</v>
      </c>
      <c r="N6" s="1699" t="s">
        <v>1695</v>
      </c>
      <c r="O6" s="1699" t="s">
        <v>1695</v>
      </c>
      <c r="P6" s="3088" t="s">
        <v>1696</v>
      </c>
      <c r="Q6" s="1700">
        <v>61889</v>
      </c>
      <c r="R6" s="1700">
        <v>33398</v>
      </c>
      <c r="S6" s="1699" t="s">
        <v>1695</v>
      </c>
      <c r="T6" s="1701" t="s">
        <v>1695</v>
      </c>
      <c r="U6" s="1700">
        <v>28491</v>
      </c>
      <c r="V6" s="1693">
        <v>329</v>
      </c>
      <c r="W6" s="1150"/>
      <c r="X6" s="2619"/>
      <c r="Y6" s="1688"/>
      <c r="Z6" s="1690"/>
      <c r="AA6" s="1691"/>
      <c r="AB6" s="1689"/>
      <c r="AC6" s="1813"/>
      <c r="AD6" s="1689"/>
    </row>
    <row r="7" spans="1:30" ht="14.25" customHeight="1">
      <c r="A7" s="1692">
        <v>1986</v>
      </c>
      <c r="B7" s="3093" t="s">
        <v>2041</v>
      </c>
      <c r="C7" s="1693">
        <v>5302028</v>
      </c>
      <c r="D7" s="1694">
        <v>23978</v>
      </c>
      <c r="E7" s="1697">
        <v>25380</v>
      </c>
      <c r="F7" s="1709"/>
      <c r="G7" s="1695"/>
      <c r="H7" s="1696">
        <v>-1402</v>
      </c>
      <c r="I7" s="1697">
        <v>-1545</v>
      </c>
      <c r="J7" s="1698">
        <v>123756</v>
      </c>
      <c r="K7" s="1698">
        <v>125301</v>
      </c>
      <c r="L7" s="1697">
        <v>879</v>
      </c>
      <c r="M7" s="1702">
        <v>257604</v>
      </c>
      <c r="N7" s="1702">
        <v>256725</v>
      </c>
      <c r="O7" s="1703">
        <v>-736</v>
      </c>
      <c r="P7" s="3088" t="s">
        <v>1696</v>
      </c>
      <c r="Q7" s="1700">
        <v>59995</v>
      </c>
      <c r="R7" s="1700">
        <v>34797</v>
      </c>
      <c r="S7" s="1699" t="s">
        <v>1695</v>
      </c>
      <c r="T7" s="1701" t="s">
        <v>1695</v>
      </c>
      <c r="U7" s="1700">
        <v>25198</v>
      </c>
      <c r="V7" s="1693">
        <v>182</v>
      </c>
      <c r="W7" s="1150"/>
      <c r="X7" s="2619"/>
      <c r="Y7" s="1688"/>
      <c r="Z7" s="1690"/>
      <c r="AA7" s="1691"/>
      <c r="AB7" s="1689"/>
      <c r="AC7" s="1813"/>
      <c r="AD7" s="1689"/>
    </row>
    <row r="8" spans="1:30" ht="14.25" customHeight="1">
      <c r="A8" s="1692">
        <v>1987</v>
      </c>
      <c r="B8" s="3093" t="s">
        <v>2042</v>
      </c>
      <c r="C8" s="1693">
        <v>5323179</v>
      </c>
      <c r="D8" s="1694">
        <v>21151</v>
      </c>
      <c r="E8" s="1697">
        <v>25018</v>
      </c>
      <c r="F8" s="1709"/>
      <c r="G8" s="1695"/>
      <c r="H8" s="1696">
        <v>21570</v>
      </c>
      <c r="I8" s="1697">
        <v>-3236</v>
      </c>
      <c r="J8" s="1698">
        <v>124549</v>
      </c>
      <c r="K8" s="1698">
        <v>127785</v>
      </c>
      <c r="L8" s="1697">
        <v>1262</v>
      </c>
      <c r="M8" s="1702">
        <v>319183</v>
      </c>
      <c r="N8" s="1702">
        <v>317921</v>
      </c>
      <c r="O8" s="1703">
        <v>23544</v>
      </c>
      <c r="P8" s="3088" t="s">
        <v>1696</v>
      </c>
      <c r="Q8" s="1704">
        <v>58326</v>
      </c>
      <c r="R8" s="1704">
        <v>33616</v>
      </c>
      <c r="S8" s="1699" t="s">
        <v>1695</v>
      </c>
      <c r="T8" s="1701" t="s">
        <v>1695</v>
      </c>
      <c r="U8" s="1704">
        <v>24710</v>
      </c>
      <c r="V8" s="1693">
        <v>308</v>
      </c>
      <c r="W8" s="1150"/>
      <c r="X8" s="2619"/>
      <c r="Y8" s="1688"/>
      <c r="Z8" s="1690"/>
      <c r="AA8" s="1691"/>
      <c r="AB8" s="1689"/>
      <c r="AC8" s="1813"/>
      <c r="AD8" s="1689"/>
    </row>
    <row r="9" spans="1:30" ht="14.25" customHeight="1">
      <c r="A9" s="1692">
        <v>1988</v>
      </c>
      <c r="B9" s="3093" t="s">
        <v>2043</v>
      </c>
      <c r="C9" s="1693">
        <v>5349381</v>
      </c>
      <c r="D9" s="1694">
        <v>26202</v>
      </c>
      <c r="E9" s="1697">
        <v>21570</v>
      </c>
      <c r="F9" s="1709"/>
      <c r="G9" s="1695"/>
      <c r="H9" s="1696">
        <v>4632</v>
      </c>
      <c r="I9" s="1697">
        <v>5530</v>
      </c>
      <c r="J9" s="1698">
        <v>127972</v>
      </c>
      <c r="K9" s="1698">
        <v>122442</v>
      </c>
      <c r="L9" s="1697">
        <v>11</v>
      </c>
      <c r="M9" s="1702">
        <v>393429</v>
      </c>
      <c r="N9" s="1702">
        <v>393418</v>
      </c>
      <c r="O9" s="1703">
        <v>-909</v>
      </c>
      <c r="P9" s="3088" t="s">
        <v>1696</v>
      </c>
      <c r="Q9" s="1704">
        <v>56582</v>
      </c>
      <c r="R9" s="1704">
        <v>35316</v>
      </c>
      <c r="S9" s="1699" t="s">
        <v>1695</v>
      </c>
      <c r="T9" s="1701" t="s">
        <v>1695</v>
      </c>
      <c r="U9" s="1704">
        <v>21266</v>
      </c>
      <c r="V9" s="1693">
        <v>304</v>
      </c>
      <c r="W9" s="1150"/>
      <c r="X9" s="2619"/>
      <c r="Y9" s="1688"/>
      <c r="Z9" s="1690"/>
      <c r="AA9" s="1691"/>
      <c r="AB9" s="1689"/>
      <c r="AC9" s="1813"/>
      <c r="AD9" s="1689"/>
    </row>
    <row r="10" spans="1:30" ht="14.25" customHeight="1">
      <c r="A10" s="1692">
        <v>1989</v>
      </c>
      <c r="B10" s="3094" t="s">
        <v>2232</v>
      </c>
      <c r="C10" s="1693">
        <v>5379731</v>
      </c>
      <c r="D10" s="1694">
        <v>30350</v>
      </c>
      <c r="E10" s="1698">
        <v>18171</v>
      </c>
      <c r="F10" s="1709"/>
      <c r="G10" s="1695"/>
      <c r="H10" s="1696">
        <v>12179</v>
      </c>
      <c r="I10" s="1697">
        <v>14022</v>
      </c>
      <c r="J10" s="1698">
        <v>133070</v>
      </c>
      <c r="K10" s="1698">
        <v>119048</v>
      </c>
      <c r="L10" s="1697">
        <v>-1329</v>
      </c>
      <c r="M10" s="1702">
        <v>451107</v>
      </c>
      <c r="N10" s="1702">
        <v>452436</v>
      </c>
      <c r="O10" s="1703">
        <v>-514</v>
      </c>
      <c r="P10" s="3088" t="s">
        <v>1696</v>
      </c>
      <c r="Q10" s="1704">
        <v>54263</v>
      </c>
      <c r="R10" s="1704">
        <v>36352</v>
      </c>
      <c r="S10" s="1699" t="s">
        <v>1695</v>
      </c>
      <c r="T10" s="1701" t="s">
        <v>1695</v>
      </c>
      <c r="U10" s="1704">
        <v>17911</v>
      </c>
      <c r="V10" s="1693">
        <v>260</v>
      </c>
      <c r="W10" s="1150"/>
      <c r="X10" s="2619"/>
      <c r="Y10" s="1688"/>
      <c r="Z10" s="1690"/>
      <c r="AA10" s="1691"/>
      <c r="AB10" s="1689"/>
      <c r="AC10" s="1813"/>
      <c r="AD10" s="1689"/>
    </row>
    <row r="11" spans="1:30" ht="14.25" customHeight="1">
      <c r="A11" s="1692">
        <v>1990</v>
      </c>
      <c r="B11" s="3094" t="s">
        <v>1677</v>
      </c>
      <c r="C11" s="1693">
        <v>5414242</v>
      </c>
      <c r="D11" s="1694">
        <v>34511</v>
      </c>
      <c r="E11" s="1698">
        <v>17329</v>
      </c>
      <c r="F11" s="1709"/>
      <c r="G11" s="1695"/>
      <c r="H11" s="1696">
        <v>17182</v>
      </c>
      <c r="I11" s="1697">
        <v>16731</v>
      </c>
      <c r="J11" s="1698">
        <v>135993</v>
      </c>
      <c r="K11" s="1698">
        <v>119262</v>
      </c>
      <c r="L11" s="1697">
        <v>1709</v>
      </c>
      <c r="M11" s="1702">
        <v>511085</v>
      </c>
      <c r="N11" s="1702">
        <v>509376</v>
      </c>
      <c r="O11" s="1703">
        <v>-1258</v>
      </c>
      <c r="P11" s="3088" t="s">
        <v>1696</v>
      </c>
      <c r="Q11" s="1704">
        <v>53935</v>
      </c>
      <c r="R11" s="1704">
        <v>36879</v>
      </c>
      <c r="S11" s="1699" t="s">
        <v>1695</v>
      </c>
      <c r="T11" s="1701" t="s">
        <v>1695</v>
      </c>
      <c r="U11" s="1704">
        <v>17056</v>
      </c>
      <c r="V11" s="1693">
        <v>273</v>
      </c>
      <c r="W11" s="1150"/>
      <c r="X11" s="2619"/>
      <c r="Y11" s="1688"/>
      <c r="Z11" s="1690"/>
      <c r="AA11" s="1691"/>
      <c r="AB11" s="1689"/>
      <c r="AC11" s="1813"/>
      <c r="AD11" s="1689"/>
    </row>
    <row r="12" spans="1:30" ht="14.25" customHeight="1">
      <c r="A12" s="1692">
        <v>1991</v>
      </c>
      <c r="B12" s="3094" t="s">
        <v>1697</v>
      </c>
      <c r="C12" s="1693">
        <v>5436664</v>
      </c>
      <c r="D12" s="1694">
        <v>31624</v>
      </c>
      <c r="E12" s="1698">
        <v>16125</v>
      </c>
      <c r="F12" s="1709"/>
      <c r="G12" s="1695"/>
      <c r="H12" s="1696">
        <v>15499</v>
      </c>
      <c r="I12" s="1697">
        <v>11456</v>
      </c>
      <c r="J12" s="1698">
        <v>133527</v>
      </c>
      <c r="K12" s="1698">
        <v>122071</v>
      </c>
      <c r="L12" s="1697">
        <v>4301</v>
      </c>
      <c r="M12" s="1702">
        <v>488094</v>
      </c>
      <c r="N12" s="1702">
        <v>483793</v>
      </c>
      <c r="O12" s="1703">
        <v>-258</v>
      </c>
      <c r="P12" s="3088" t="s">
        <v>1696</v>
      </c>
      <c r="Q12" s="1704">
        <v>53269</v>
      </c>
      <c r="R12" s="1704">
        <v>37382</v>
      </c>
      <c r="S12" s="1699" t="s">
        <v>1695</v>
      </c>
      <c r="T12" s="1701" t="s">
        <v>1695</v>
      </c>
      <c r="U12" s="1704">
        <v>15887</v>
      </c>
      <c r="V12" s="1693">
        <v>238</v>
      </c>
      <c r="W12" s="1150"/>
      <c r="X12" s="2619"/>
      <c r="Y12" s="1688"/>
      <c r="Z12" s="1690"/>
      <c r="AA12" s="1691"/>
      <c r="AB12" s="1689"/>
      <c r="AC12" s="1813"/>
      <c r="AD12" s="1689"/>
    </row>
    <row r="13" spans="1:30" ht="14.25" customHeight="1">
      <c r="A13" s="1692">
        <v>1992</v>
      </c>
      <c r="B13" s="3094" t="s">
        <v>1698</v>
      </c>
      <c r="C13" s="1693">
        <v>5465580</v>
      </c>
      <c r="D13" s="1694">
        <v>28916</v>
      </c>
      <c r="E13" s="1698">
        <v>14923</v>
      </c>
      <c r="F13" s="1709"/>
      <c r="G13" s="1695"/>
      <c r="H13" s="1696">
        <v>13993</v>
      </c>
      <c r="I13" s="1697">
        <v>11423</v>
      </c>
      <c r="J13" s="1698">
        <v>132766</v>
      </c>
      <c r="K13" s="1698">
        <v>121343</v>
      </c>
      <c r="L13" s="1697">
        <v>1301</v>
      </c>
      <c r="M13" s="1702">
        <v>552449</v>
      </c>
      <c r="N13" s="1702">
        <v>551148</v>
      </c>
      <c r="O13" s="1703">
        <v>1269</v>
      </c>
      <c r="P13" s="3088" t="s">
        <v>1696</v>
      </c>
      <c r="Q13" s="1704">
        <v>53302</v>
      </c>
      <c r="R13" s="1704">
        <v>38458</v>
      </c>
      <c r="S13" s="1699" t="s">
        <v>1695</v>
      </c>
      <c r="T13" s="1701" t="s">
        <v>1695</v>
      </c>
      <c r="U13" s="1704">
        <v>14844</v>
      </c>
      <c r="V13" s="1693">
        <v>79</v>
      </c>
      <c r="W13" s="1150"/>
      <c r="X13" s="2619"/>
      <c r="Y13" s="1688"/>
      <c r="Z13" s="1690"/>
      <c r="AA13" s="1691"/>
      <c r="AB13" s="1689"/>
      <c r="AC13" s="1813"/>
      <c r="AD13" s="1689"/>
    </row>
    <row r="14" spans="1:30" ht="14.25" customHeight="1">
      <c r="A14" s="1692">
        <v>1993</v>
      </c>
      <c r="B14" s="3094" t="s">
        <v>1699</v>
      </c>
      <c r="C14" s="1693">
        <v>5489882</v>
      </c>
      <c r="D14" s="1694">
        <v>24302</v>
      </c>
      <c r="E14" s="1698">
        <v>13089</v>
      </c>
      <c r="F14" s="1710">
        <v>53107</v>
      </c>
      <c r="G14" s="1705">
        <v>40018</v>
      </c>
      <c r="H14" s="1696">
        <v>11213</v>
      </c>
      <c r="I14" s="1697">
        <v>11465</v>
      </c>
      <c r="J14" s="1698">
        <v>130230</v>
      </c>
      <c r="K14" s="1698">
        <v>118765</v>
      </c>
      <c r="L14" s="1697">
        <v>-521</v>
      </c>
      <c r="M14" s="1702">
        <v>530520</v>
      </c>
      <c r="N14" s="1702">
        <v>531041</v>
      </c>
      <c r="O14" s="1703">
        <v>269</v>
      </c>
      <c r="P14" s="3088" t="s">
        <v>1696</v>
      </c>
      <c r="Q14" s="1704">
        <v>52352</v>
      </c>
      <c r="R14" s="1704">
        <v>39431</v>
      </c>
      <c r="S14" s="1693">
        <v>755</v>
      </c>
      <c r="T14" s="1704">
        <v>587</v>
      </c>
      <c r="U14" s="1704">
        <v>12921</v>
      </c>
      <c r="V14" s="1693">
        <v>168</v>
      </c>
      <c r="W14" s="1150"/>
      <c r="X14" s="2619"/>
      <c r="Y14" s="1688"/>
      <c r="Z14" s="1690"/>
      <c r="AA14" s="1691"/>
      <c r="AB14" s="1689"/>
      <c r="AC14" s="1813"/>
      <c r="AD14" s="1689"/>
    </row>
    <row r="15" spans="1:30" ht="14.25" customHeight="1">
      <c r="A15" s="1692">
        <v>1994</v>
      </c>
      <c r="B15" s="3094" t="s">
        <v>1700</v>
      </c>
      <c r="C15" s="1693">
        <v>5518658</v>
      </c>
      <c r="D15" s="1694">
        <v>23777</v>
      </c>
      <c r="E15" s="1698">
        <v>14703</v>
      </c>
      <c r="F15" s="1710">
        <v>54711</v>
      </c>
      <c r="G15" s="1705">
        <v>40008</v>
      </c>
      <c r="H15" s="1696">
        <v>9074</v>
      </c>
      <c r="I15" s="1697">
        <v>11276</v>
      </c>
      <c r="J15" s="1698">
        <v>132465</v>
      </c>
      <c r="K15" s="1698">
        <v>121189</v>
      </c>
      <c r="L15" s="1697">
        <v>-2188</v>
      </c>
      <c r="M15" s="1702">
        <v>608467</v>
      </c>
      <c r="N15" s="1702">
        <v>610655</v>
      </c>
      <c r="O15" s="1703">
        <v>-14</v>
      </c>
      <c r="P15" s="3088" t="s">
        <v>1696</v>
      </c>
      <c r="Q15" s="1704">
        <v>54008</v>
      </c>
      <c r="R15" s="1704">
        <v>39508</v>
      </c>
      <c r="S15" s="1693">
        <v>703</v>
      </c>
      <c r="T15" s="1704">
        <v>500</v>
      </c>
      <c r="U15" s="1704">
        <v>14500</v>
      </c>
      <c r="V15" s="1693">
        <v>203</v>
      </c>
      <c r="W15" s="1150"/>
      <c r="X15" s="2619"/>
      <c r="Y15" s="1688"/>
      <c r="Z15" s="1690"/>
      <c r="AA15" s="1691"/>
      <c r="AB15" s="1689"/>
      <c r="AC15" s="1813"/>
      <c r="AD15" s="1689"/>
    </row>
    <row r="16" spans="1:30" ht="14.25" customHeight="1">
      <c r="A16" s="1692">
        <v>1995</v>
      </c>
      <c r="B16" s="3094" t="s">
        <v>1679</v>
      </c>
      <c r="C16" s="1693">
        <v>5457272</v>
      </c>
      <c r="D16" s="1696">
        <v>-56387</v>
      </c>
      <c r="E16" s="1698">
        <v>5954</v>
      </c>
      <c r="F16" s="1710">
        <v>53860</v>
      </c>
      <c r="G16" s="1705">
        <v>47906</v>
      </c>
      <c r="H16" s="1696">
        <v>-62341</v>
      </c>
      <c r="I16" s="1697">
        <v>-56520</v>
      </c>
      <c r="J16" s="1706">
        <v>116224</v>
      </c>
      <c r="K16" s="1707">
        <v>172744</v>
      </c>
      <c r="L16" s="1697">
        <v>-1941</v>
      </c>
      <c r="M16" s="1706">
        <v>643105</v>
      </c>
      <c r="N16" s="1707">
        <v>645046</v>
      </c>
      <c r="O16" s="1703">
        <v>-3880</v>
      </c>
      <c r="P16" s="3088" t="s">
        <v>1696</v>
      </c>
      <c r="Q16" s="1706">
        <v>53186</v>
      </c>
      <c r="R16" s="1706">
        <v>47230</v>
      </c>
      <c r="S16" s="1707">
        <v>674</v>
      </c>
      <c r="T16" s="1706">
        <v>676</v>
      </c>
      <c r="U16" s="1706">
        <v>5956</v>
      </c>
      <c r="V16" s="1707">
        <v>-2</v>
      </c>
      <c r="W16" s="1150"/>
      <c r="X16" s="2619"/>
      <c r="Y16" s="1688"/>
      <c r="Z16" s="1690"/>
      <c r="AA16" s="1691"/>
      <c r="AB16" s="1689"/>
      <c r="AC16" s="1813"/>
      <c r="AD16" s="1689"/>
    </row>
    <row r="17" spans="1:30" ht="14.25" customHeight="1">
      <c r="A17" s="1692">
        <v>1996</v>
      </c>
      <c r="B17" s="3094" t="s">
        <v>1701</v>
      </c>
      <c r="C17" s="1693">
        <v>5410170</v>
      </c>
      <c r="D17" s="1694">
        <v>8293</v>
      </c>
      <c r="E17" s="1698">
        <v>13146</v>
      </c>
      <c r="F17" s="1710">
        <v>52772</v>
      </c>
      <c r="G17" s="1705">
        <v>39626</v>
      </c>
      <c r="H17" s="1696">
        <v>-4853</v>
      </c>
      <c r="I17" s="1697">
        <v>186</v>
      </c>
      <c r="J17" s="1698">
        <v>127207</v>
      </c>
      <c r="K17" s="1698">
        <v>127021</v>
      </c>
      <c r="L17" s="1697">
        <v>-2613</v>
      </c>
      <c r="M17" s="1702">
        <v>841315</v>
      </c>
      <c r="N17" s="1702">
        <v>843928</v>
      </c>
      <c r="O17" s="1703">
        <v>-2426</v>
      </c>
      <c r="P17" s="3088" t="s">
        <v>1696</v>
      </c>
      <c r="Q17" s="1704">
        <v>52172</v>
      </c>
      <c r="R17" s="1704">
        <v>39090</v>
      </c>
      <c r="S17" s="1693">
        <v>600</v>
      </c>
      <c r="T17" s="1704">
        <v>536</v>
      </c>
      <c r="U17" s="1704">
        <v>13082</v>
      </c>
      <c r="V17" s="1693">
        <v>64</v>
      </c>
      <c r="W17" s="1150"/>
      <c r="X17" s="2619"/>
      <c r="Y17" s="1688"/>
      <c r="Z17" s="1690"/>
      <c r="AA17" s="1691"/>
      <c r="AB17" s="1689"/>
      <c r="AC17" s="1813"/>
      <c r="AD17" s="1689"/>
    </row>
    <row r="18" spans="1:30" ht="14.25" customHeight="1">
      <c r="A18" s="1692">
        <v>1997</v>
      </c>
      <c r="B18" s="3094" t="s">
        <v>1702</v>
      </c>
      <c r="C18" s="1693">
        <v>5432758</v>
      </c>
      <c r="D18" s="1694">
        <v>22588</v>
      </c>
      <c r="E18" s="1698">
        <v>13225</v>
      </c>
      <c r="F18" s="1710">
        <v>53703</v>
      </c>
      <c r="G18" s="1705">
        <v>40478</v>
      </c>
      <c r="H18" s="1696">
        <v>9363</v>
      </c>
      <c r="I18" s="1697">
        <v>10023</v>
      </c>
      <c r="J18" s="1698">
        <v>129870</v>
      </c>
      <c r="K18" s="1698">
        <v>119847</v>
      </c>
      <c r="L18" s="1697">
        <v>-2322</v>
      </c>
      <c r="M18" s="1702">
        <v>877315</v>
      </c>
      <c r="N18" s="1702">
        <v>879637</v>
      </c>
      <c r="O18" s="1703">
        <v>1662</v>
      </c>
      <c r="P18" s="3088" t="s">
        <v>1696</v>
      </c>
      <c r="Q18" s="1704">
        <v>53048</v>
      </c>
      <c r="R18" s="1704">
        <v>39948</v>
      </c>
      <c r="S18" s="1693">
        <v>655</v>
      </c>
      <c r="T18" s="1704">
        <v>530</v>
      </c>
      <c r="U18" s="1704">
        <v>13100</v>
      </c>
      <c r="V18" s="1693">
        <v>125</v>
      </c>
      <c r="W18" s="1150"/>
      <c r="X18" s="2619"/>
      <c r="Y18" s="1688"/>
      <c r="Z18" s="1690"/>
      <c r="AA18" s="1691"/>
      <c r="AB18" s="1689"/>
      <c r="AC18" s="1813"/>
      <c r="AD18" s="1689"/>
    </row>
    <row r="19" spans="1:30" ht="14.25" customHeight="1">
      <c r="A19" s="1692">
        <v>1998</v>
      </c>
      <c r="B19" s="3094" t="s">
        <v>1703</v>
      </c>
      <c r="C19" s="1693">
        <v>5460516</v>
      </c>
      <c r="D19" s="1694">
        <v>27758</v>
      </c>
      <c r="E19" s="1698">
        <v>14281</v>
      </c>
      <c r="F19" s="1710">
        <v>55153</v>
      </c>
      <c r="G19" s="1705">
        <v>40872</v>
      </c>
      <c r="H19" s="1696">
        <v>13477</v>
      </c>
      <c r="I19" s="1697">
        <v>12044</v>
      </c>
      <c r="J19" s="1698">
        <v>128257</v>
      </c>
      <c r="K19" s="1698">
        <v>116213</v>
      </c>
      <c r="L19" s="1697">
        <v>903</v>
      </c>
      <c r="M19" s="1702">
        <v>833826</v>
      </c>
      <c r="N19" s="1702">
        <v>832923</v>
      </c>
      <c r="O19" s="1703">
        <v>530</v>
      </c>
      <c r="P19" s="3088" t="s">
        <v>1696</v>
      </c>
      <c r="Q19" s="1704">
        <v>54518</v>
      </c>
      <c r="R19" s="1704">
        <v>40336</v>
      </c>
      <c r="S19" s="1693">
        <v>635</v>
      </c>
      <c r="T19" s="1704">
        <v>536</v>
      </c>
      <c r="U19" s="1704">
        <v>14182</v>
      </c>
      <c r="V19" s="1693">
        <v>99</v>
      </c>
      <c r="W19" s="1150"/>
      <c r="X19" s="2619"/>
      <c r="Y19" s="1688"/>
      <c r="Z19" s="1690"/>
      <c r="AA19" s="1691"/>
      <c r="AB19" s="1689"/>
      <c r="AC19" s="1813"/>
      <c r="AD19" s="1689"/>
    </row>
    <row r="20" spans="1:30" ht="14.25" customHeight="1">
      <c r="A20" s="1692">
        <v>1999</v>
      </c>
      <c r="B20" s="3094" t="s">
        <v>1704</v>
      </c>
      <c r="C20" s="1693">
        <v>5483627</v>
      </c>
      <c r="D20" s="1694">
        <v>23111</v>
      </c>
      <c r="E20" s="1712">
        <v>11618</v>
      </c>
      <c r="F20" s="1710">
        <v>54764</v>
      </c>
      <c r="G20" s="1705">
        <v>43146</v>
      </c>
      <c r="H20" s="1696">
        <v>11493</v>
      </c>
      <c r="I20" s="1697">
        <v>11114</v>
      </c>
      <c r="J20" s="1698">
        <v>124689</v>
      </c>
      <c r="K20" s="1698">
        <v>113575</v>
      </c>
      <c r="L20" s="1697">
        <v>22</v>
      </c>
      <c r="M20" s="1702">
        <v>838578</v>
      </c>
      <c r="N20" s="1702">
        <v>838556</v>
      </c>
      <c r="O20" s="1703">
        <v>357</v>
      </c>
      <c r="P20" s="3088" t="s">
        <v>1696</v>
      </c>
      <c r="Q20" s="1704">
        <v>54123</v>
      </c>
      <c r="R20" s="1704">
        <v>42567</v>
      </c>
      <c r="S20" s="1693">
        <v>641</v>
      </c>
      <c r="T20" s="1704">
        <v>579</v>
      </c>
      <c r="U20" s="1704">
        <v>11556</v>
      </c>
      <c r="V20" s="1693">
        <v>62</v>
      </c>
      <c r="W20" s="1150"/>
      <c r="X20" s="2619"/>
      <c r="Y20" s="1688"/>
      <c r="Z20" s="1690"/>
      <c r="AA20" s="1691"/>
      <c r="AB20" s="1689"/>
      <c r="AC20" s="1813"/>
      <c r="AD20" s="1689"/>
    </row>
    <row r="21" spans="1:30">
      <c r="A21" s="220">
        <v>2000</v>
      </c>
      <c r="B21" s="3095" t="s">
        <v>1681</v>
      </c>
      <c r="C21" s="3098">
        <v>5495372</v>
      </c>
      <c r="D21" s="2611">
        <v>11745</v>
      </c>
      <c r="E21" s="1141">
        <v>12287</v>
      </c>
      <c r="F21" s="1143">
        <v>54556</v>
      </c>
      <c r="G21" s="223">
        <v>42269</v>
      </c>
      <c r="H21" s="221">
        <v>-542</v>
      </c>
      <c r="I21" s="1140">
        <v>3845</v>
      </c>
      <c r="J21" s="222">
        <v>116739</v>
      </c>
      <c r="K21" s="212">
        <v>112894</v>
      </c>
      <c r="L21" s="221">
        <v>-4972</v>
      </c>
      <c r="M21" s="1139">
        <v>899727</v>
      </c>
      <c r="N21" s="1138">
        <v>904699</v>
      </c>
      <c r="O21" s="211">
        <v>585</v>
      </c>
      <c r="P21" s="3089" t="s">
        <v>1696</v>
      </c>
      <c r="Q21" s="212">
        <v>53987</v>
      </c>
      <c r="R21" s="222">
        <v>41703</v>
      </c>
      <c r="S21" s="212">
        <v>569</v>
      </c>
      <c r="T21" s="1145">
        <v>566</v>
      </c>
      <c r="U21" s="1145">
        <v>12284</v>
      </c>
      <c r="V21" s="212">
        <v>3</v>
      </c>
      <c r="W21" s="1150"/>
      <c r="X21" s="2619"/>
      <c r="Y21" s="1688"/>
      <c r="Z21" s="1690"/>
      <c r="AA21" s="1691"/>
      <c r="AB21" s="1689"/>
      <c r="AC21" s="1813"/>
      <c r="AD21" s="1689"/>
    </row>
    <row r="22" spans="1:30">
      <c r="A22" s="199">
        <v>2001</v>
      </c>
      <c r="B22" s="3096" t="s">
        <v>1705</v>
      </c>
      <c r="C22" s="200">
        <v>5570873</v>
      </c>
      <c r="D22" s="202">
        <v>20299</v>
      </c>
      <c r="E22" s="205">
        <v>11467</v>
      </c>
      <c r="F22" s="207">
        <v>53789</v>
      </c>
      <c r="G22" s="208">
        <v>42322</v>
      </c>
      <c r="H22" s="202">
        <v>8832</v>
      </c>
      <c r="I22" s="205">
        <v>3760</v>
      </c>
      <c r="J22" s="219">
        <v>117477</v>
      </c>
      <c r="K22" s="210">
        <v>113717</v>
      </c>
      <c r="L22" s="206">
        <v>4233</v>
      </c>
      <c r="M22" s="204">
        <v>926394</v>
      </c>
      <c r="N22" s="1137">
        <v>922163</v>
      </c>
      <c r="O22" s="205">
        <v>839</v>
      </c>
      <c r="P22" s="3090" t="s">
        <v>1696</v>
      </c>
      <c r="Q22" s="210">
        <v>53228</v>
      </c>
      <c r="R22" s="219">
        <v>41763</v>
      </c>
      <c r="S22" s="210">
        <v>561</v>
      </c>
      <c r="T22" s="209">
        <v>559</v>
      </c>
      <c r="U22" s="209">
        <v>11465</v>
      </c>
      <c r="V22" s="210">
        <v>2</v>
      </c>
      <c r="W22" s="1150"/>
      <c r="X22" s="2619"/>
      <c r="Y22" s="1688"/>
      <c r="Z22" s="1690"/>
      <c r="AA22" s="1691"/>
      <c r="AB22" s="1689"/>
      <c r="AC22" s="1813"/>
      <c r="AD22" s="1689"/>
    </row>
    <row r="23" spans="1:30">
      <c r="A23" s="199">
        <v>2002</v>
      </c>
      <c r="B23" s="3096" t="s">
        <v>1706</v>
      </c>
      <c r="C23" s="200">
        <v>5577872</v>
      </c>
      <c r="D23" s="202">
        <v>6999</v>
      </c>
      <c r="E23" s="205">
        <v>10370</v>
      </c>
      <c r="F23" s="207">
        <v>52936</v>
      </c>
      <c r="G23" s="208">
        <v>42566</v>
      </c>
      <c r="H23" s="202">
        <v>-3371</v>
      </c>
      <c r="I23" s="205">
        <v>891</v>
      </c>
      <c r="J23" s="219">
        <v>113402</v>
      </c>
      <c r="K23" s="210">
        <v>112511</v>
      </c>
      <c r="L23" s="206">
        <v>-5042</v>
      </c>
      <c r="M23" s="210">
        <v>756913</v>
      </c>
      <c r="N23" s="219">
        <v>761955</v>
      </c>
      <c r="O23" s="205">
        <v>780</v>
      </c>
      <c r="P23" s="3090" t="s">
        <v>1696</v>
      </c>
      <c r="Q23" s="210">
        <v>52425</v>
      </c>
      <c r="R23" s="219">
        <v>41946</v>
      </c>
      <c r="S23" s="210">
        <v>511</v>
      </c>
      <c r="T23" s="209">
        <v>620</v>
      </c>
      <c r="U23" s="209">
        <v>10479</v>
      </c>
      <c r="V23" s="210">
        <v>-109</v>
      </c>
      <c r="W23" s="1150"/>
      <c r="X23" s="2619"/>
      <c r="Y23" s="1688"/>
      <c r="Z23" s="1690"/>
      <c r="AA23" s="1691"/>
      <c r="AB23" s="1689"/>
      <c r="AC23" s="1813"/>
      <c r="AD23" s="1689"/>
    </row>
    <row r="24" spans="1:30" ht="15.75" customHeight="1">
      <c r="A24" s="199">
        <v>2003</v>
      </c>
      <c r="B24" s="3096" t="s">
        <v>1707</v>
      </c>
      <c r="C24" s="200">
        <v>5588684</v>
      </c>
      <c r="D24" s="202">
        <v>8421</v>
      </c>
      <c r="E24" s="205">
        <v>6740</v>
      </c>
      <c r="F24" s="207">
        <v>51326</v>
      </c>
      <c r="G24" s="208">
        <v>44586</v>
      </c>
      <c r="H24" s="202">
        <v>484</v>
      </c>
      <c r="I24" s="205">
        <v>-1030</v>
      </c>
      <c r="J24" s="219">
        <v>109847</v>
      </c>
      <c r="K24" s="210">
        <v>110877</v>
      </c>
      <c r="L24" s="206">
        <v>674</v>
      </c>
      <c r="M24" s="210">
        <v>664328</v>
      </c>
      <c r="N24" s="219">
        <v>663654</v>
      </c>
      <c r="O24" s="205">
        <v>840</v>
      </c>
      <c r="P24" s="202">
        <v>1197</v>
      </c>
      <c r="Q24" s="210">
        <v>50846</v>
      </c>
      <c r="R24" s="219">
        <v>43982</v>
      </c>
      <c r="S24" s="210">
        <v>480</v>
      </c>
      <c r="T24" s="209">
        <v>604</v>
      </c>
      <c r="U24" s="201">
        <v>6864</v>
      </c>
      <c r="V24" s="210">
        <v>-124</v>
      </c>
      <c r="W24" s="1150"/>
      <c r="X24" s="2619"/>
      <c r="Y24" s="1227"/>
      <c r="Z24" s="1228"/>
      <c r="AA24" s="1229"/>
      <c r="AB24" s="1230"/>
      <c r="AC24" s="1472"/>
      <c r="AD24" s="1230"/>
    </row>
    <row r="25" spans="1:30" ht="15.75" customHeight="1">
      <c r="A25" s="199">
        <v>2004</v>
      </c>
      <c r="B25" s="3096" t="s">
        <v>1708</v>
      </c>
      <c r="C25" s="200">
        <v>5591801</v>
      </c>
      <c r="D25" s="202">
        <v>3117</v>
      </c>
      <c r="E25" s="205">
        <v>5818</v>
      </c>
      <c r="F25" s="207">
        <v>50356</v>
      </c>
      <c r="G25" s="208">
        <v>44538</v>
      </c>
      <c r="H25" s="1157">
        <v>-3944</v>
      </c>
      <c r="I25" s="205">
        <v>-2421</v>
      </c>
      <c r="J25" s="219">
        <v>105715</v>
      </c>
      <c r="K25" s="210">
        <v>108136</v>
      </c>
      <c r="L25" s="206">
        <v>-1261</v>
      </c>
      <c r="M25" s="210">
        <v>803664</v>
      </c>
      <c r="N25" s="219">
        <v>804925</v>
      </c>
      <c r="O25" s="205">
        <v>-262</v>
      </c>
      <c r="P25" s="202">
        <v>1243</v>
      </c>
      <c r="Q25" s="210">
        <v>49893</v>
      </c>
      <c r="R25" s="219">
        <v>43987</v>
      </c>
      <c r="S25" s="210">
        <v>463</v>
      </c>
      <c r="T25" s="209">
        <v>551</v>
      </c>
      <c r="U25" s="201">
        <v>5906</v>
      </c>
      <c r="V25" s="210">
        <v>-88</v>
      </c>
      <c r="W25" s="1150"/>
      <c r="X25" s="2619"/>
      <c r="Y25" s="1227"/>
      <c r="Z25" s="1228"/>
      <c r="AA25" s="1229"/>
      <c r="AB25" s="1230"/>
      <c r="AC25" s="1472"/>
      <c r="AD25" s="1230"/>
    </row>
    <row r="26" spans="1:30" ht="15.75" customHeight="1">
      <c r="A26" s="962">
        <v>2005</v>
      </c>
      <c r="B26" s="3097" t="s">
        <v>1683</v>
      </c>
      <c r="C26" s="963">
        <v>5590601</v>
      </c>
      <c r="D26" s="1158">
        <v>-1200</v>
      </c>
      <c r="E26" s="1134">
        <v>1429</v>
      </c>
      <c r="F26" s="1144">
        <v>48365</v>
      </c>
      <c r="G26" s="966">
        <v>46936</v>
      </c>
      <c r="H26" s="1158">
        <v>-3888</v>
      </c>
      <c r="I26" s="1134">
        <v>831</v>
      </c>
      <c r="J26" s="1136">
        <v>104626</v>
      </c>
      <c r="K26" s="965">
        <v>103795</v>
      </c>
      <c r="L26" s="1135">
        <v>-4765</v>
      </c>
      <c r="M26" s="965">
        <v>878795</v>
      </c>
      <c r="N26" s="1136">
        <v>883560</v>
      </c>
      <c r="O26" s="1134">
        <v>46</v>
      </c>
      <c r="P26" s="3091">
        <v>1259</v>
      </c>
      <c r="Q26" s="965">
        <v>47946</v>
      </c>
      <c r="R26" s="1136">
        <v>46358</v>
      </c>
      <c r="S26" s="965">
        <v>419</v>
      </c>
      <c r="T26" s="1146">
        <v>578</v>
      </c>
      <c r="U26" s="1147">
        <v>1588</v>
      </c>
      <c r="V26" s="965">
        <v>-159</v>
      </c>
      <c r="W26" s="1150"/>
      <c r="X26" s="2619"/>
      <c r="Y26" s="1227"/>
      <c r="Z26" s="1228"/>
      <c r="AA26" s="1229"/>
      <c r="AB26" s="1230"/>
      <c r="AC26" s="1472"/>
      <c r="AD26" s="1230"/>
    </row>
    <row r="27" spans="1:30" ht="15.75" customHeight="1">
      <c r="A27" s="199">
        <v>2006</v>
      </c>
      <c r="B27" s="3096" t="s">
        <v>1709</v>
      </c>
      <c r="C27" s="200">
        <v>5592495</v>
      </c>
      <c r="D27" s="202">
        <v>1865</v>
      </c>
      <c r="E27" s="203">
        <v>1576</v>
      </c>
      <c r="F27" s="207">
        <v>48687</v>
      </c>
      <c r="G27" s="208">
        <v>47082</v>
      </c>
      <c r="H27" s="1157">
        <v>-1706</v>
      </c>
      <c r="I27" s="203">
        <v>360</v>
      </c>
      <c r="J27" s="219">
        <v>102556</v>
      </c>
      <c r="K27" s="210">
        <v>102196</v>
      </c>
      <c r="L27" s="202">
        <v>-1744</v>
      </c>
      <c r="M27" s="210">
        <v>56033</v>
      </c>
      <c r="N27" s="219">
        <v>57777</v>
      </c>
      <c r="O27" s="203">
        <v>-322</v>
      </c>
      <c r="P27" s="202">
        <v>1995</v>
      </c>
      <c r="Q27" s="210">
        <v>48201</v>
      </c>
      <c r="R27" s="219">
        <v>46473</v>
      </c>
      <c r="S27" s="210">
        <v>486</v>
      </c>
      <c r="T27" s="219">
        <v>609</v>
      </c>
      <c r="U27" s="201">
        <v>1728</v>
      </c>
      <c r="V27" s="210">
        <v>-123</v>
      </c>
      <c r="W27" s="1150"/>
      <c r="X27" s="2620"/>
      <c r="Y27" s="2621"/>
      <c r="Z27" s="1464"/>
      <c r="AA27" s="2622"/>
      <c r="AB27" s="2620"/>
      <c r="AC27" s="2623"/>
      <c r="AD27" s="2620"/>
    </row>
    <row r="28" spans="1:30" ht="15.75" customHeight="1">
      <c r="A28" s="199">
        <v>2007</v>
      </c>
      <c r="B28" s="3096" t="s">
        <v>643</v>
      </c>
      <c r="C28" s="200">
        <v>5592816</v>
      </c>
      <c r="D28" s="202">
        <v>321</v>
      </c>
      <c r="E28" s="203">
        <v>1090</v>
      </c>
      <c r="F28" s="207">
        <v>49117</v>
      </c>
      <c r="G28" s="208">
        <v>48027</v>
      </c>
      <c r="H28" s="1157">
        <v>-2765</v>
      </c>
      <c r="I28" s="203">
        <v>-1080</v>
      </c>
      <c r="J28" s="202">
        <v>101230</v>
      </c>
      <c r="K28" s="203">
        <v>102310</v>
      </c>
      <c r="L28" s="202">
        <v>-2424</v>
      </c>
      <c r="M28" s="203">
        <v>55102</v>
      </c>
      <c r="N28" s="202">
        <v>57526</v>
      </c>
      <c r="O28" s="203">
        <v>739</v>
      </c>
      <c r="P28" s="202">
        <v>1996</v>
      </c>
      <c r="Q28" s="203">
        <v>48631</v>
      </c>
      <c r="R28" s="202">
        <v>47396</v>
      </c>
      <c r="S28" s="203">
        <v>486</v>
      </c>
      <c r="T28" s="202">
        <v>631</v>
      </c>
      <c r="U28" s="201">
        <v>1235</v>
      </c>
      <c r="V28" s="210">
        <v>-145</v>
      </c>
      <c r="W28" s="1150"/>
      <c r="X28" s="1695"/>
      <c r="Y28" s="2624"/>
      <c r="Z28" s="1463"/>
      <c r="AA28" s="2366"/>
      <c r="AB28" s="1695"/>
      <c r="AC28" s="1709"/>
      <c r="AD28" s="1695"/>
    </row>
    <row r="29" spans="1:30" ht="15.75" customHeight="1">
      <c r="A29" s="199">
        <v>2008</v>
      </c>
      <c r="B29" s="3096" t="s">
        <v>644</v>
      </c>
      <c r="C29" s="200">
        <v>5592019</v>
      </c>
      <c r="D29" s="1157">
        <v>-797</v>
      </c>
      <c r="E29" s="2311">
        <v>-346</v>
      </c>
      <c r="F29" s="207">
        <v>49419</v>
      </c>
      <c r="G29" s="208">
        <v>49765</v>
      </c>
      <c r="H29" s="1157">
        <v>-2446</v>
      </c>
      <c r="I29" s="203">
        <v>242</v>
      </c>
      <c r="J29" s="202">
        <v>99571</v>
      </c>
      <c r="K29" s="203">
        <v>99329</v>
      </c>
      <c r="L29" s="202">
        <v>-2007</v>
      </c>
      <c r="M29" s="203">
        <v>52648</v>
      </c>
      <c r="N29" s="202">
        <v>54655</v>
      </c>
      <c r="O29" s="203">
        <v>-681</v>
      </c>
      <c r="P29" s="202">
        <v>1995</v>
      </c>
      <c r="Q29" s="203">
        <v>48971</v>
      </c>
      <c r="R29" s="202">
        <v>49116</v>
      </c>
      <c r="S29" s="203">
        <v>448</v>
      </c>
      <c r="T29" s="202">
        <v>649</v>
      </c>
      <c r="U29" s="201">
        <v>-145</v>
      </c>
      <c r="V29" s="210">
        <v>-201</v>
      </c>
      <c r="W29" s="1150"/>
      <c r="X29" s="1695"/>
      <c r="Y29" s="2624"/>
      <c r="Z29" s="1463"/>
      <c r="AA29" s="2366"/>
      <c r="AB29" s="1695"/>
      <c r="AC29" s="1709"/>
      <c r="AD29" s="1695"/>
    </row>
    <row r="30" spans="1:30" ht="15.75" customHeight="1">
      <c r="A30" s="199">
        <v>2009</v>
      </c>
      <c r="B30" s="3096" t="s">
        <v>645</v>
      </c>
      <c r="C30" s="200">
        <v>5590569</v>
      </c>
      <c r="D30" s="1157">
        <v>-1450</v>
      </c>
      <c r="E30" s="2311">
        <v>-1057</v>
      </c>
      <c r="F30" s="207">
        <v>48386</v>
      </c>
      <c r="G30" s="208">
        <v>49443</v>
      </c>
      <c r="H30" s="1157">
        <v>-2389</v>
      </c>
      <c r="I30" s="203">
        <v>427</v>
      </c>
      <c r="J30" s="202">
        <v>97472</v>
      </c>
      <c r="K30" s="203">
        <v>97045</v>
      </c>
      <c r="L30" s="202">
        <v>-2187</v>
      </c>
      <c r="M30" s="203">
        <v>69686</v>
      </c>
      <c r="N30" s="202">
        <v>71873</v>
      </c>
      <c r="O30" s="203">
        <v>-629</v>
      </c>
      <c r="P30" s="202">
        <v>1996</v>
      </c>
      <c r="Q30" s="203">
        <v>47903</v>
      </c>
      <c r="R30" s="202">
        <v>48834</v>
      </c>
      <c r="S30" s="203">
        <v>483</v>
      </c>
      <c r="T30" s="202">
        <v>609</v>
      </c>
      <c r="U30" s="201">
        <v>-931</v>
      </c>
      <c r="V30" s="210">
        <v>-126</v>
      </c>
      <c r="W30" s="1150"/>
      <c r="X30" s="1695"/>
      <c r="Y30" s="2624"/>
      <c r="Z30" s="1463"/>
      <c r="AA30" s="2366"/>
      <c r="AB30" s="1695"/>
      <c r="AC30" s="1709"/>
      <c r="AD30" s="1695"/>
    </row>
    <row r="31" spans="1:30" ht="15.75" customHeight="1">
      <c r="A31" s="199">
        <v>2010</v>
      </c>
      <c r="B31" s="3096" t="s">
        <v>409</v>
      </c>
      <c r="C31" s="200">
        <v>5588133</v>
      </c>
      <c r="D31" s="1157">
        <v>-2436</v>
      </c>
      <c r="E31" s="2311">
        <v>-3417</v>
      </c>
      <c r="F31" s="207">
        <v>48162</v>
      </c>
      <c r="G31" s="208">
        <v>51579</v>
      </c>
      <c r="H31" s="1157">
        <v>-1014</v>
      </c>
      <c r="I31" s="203">
        <v>-2466</v>
      </c>
      <c r="J31" s="202">
        <v>91310</v>
      </c>
      <c r="K31" s="203">
        <v>93776</v>
      </c>
      <c r="L31" s="202">
        <v>1750</v>
      </c>
      <c r="M31" s="203">
        <v>53721</v>
      </c>
      <c r="N31" s="202">
        <v>51971</v>
      </c>
      <c r="O31" s="203">
        <v>-298</v>
      </c>
      <c r="P31" s="202">
        <v>1995</v>
      </c>
      <c r="Q31" s="203">
        <v>47719</v>
      </c>
      <c r="R31" s="202">
        <v>50921</v>
      </c>
      <c r="S31" s="203">
        <v>443</v>
      </c>
      <c r="T31" s="202">
        <v>658</v>
      </c>
      <c r="U31" s="201">
        <v>-3202</v>
      </c>
      <c r="V31" s="210">
        <v>-215</v>
      </c>
      <c r="W31" s="1150"/>
      <c r="X31" s="2625"/>
      <c r="Y31" s="2624"/>
      <c r="Z31" s="1463"/>
      <c r="AA31" s="2366"/>
      <c r="AB31" s="1695"/>
      <c r="AC31" s="1709"/>
      <c r="AD31" s="1695"/>
    </row>
    <row r="32" spans="1:30" ht="15.75" customHeight="1">
      <c r="A32" s="220">
        <v>2011</v>
      </c>
      <c r="B32" s="3095" t="s">
        <v>1710</v>
      </c>
      <c r="C32" s="3099">
        <f>C31+D32</f>
        <v>5584252</v>
      </c>
      <c r="D32" s="2596">
        <f t="shared" ref="D32:D41" si="0">E32+H32+P32</f>
        <v>-3881</v>
      </c>
      <c r="E32" s="2626">
        <f t="shared" ref="E32:E42" si="1">U32+V32</f>
        <v>-4942</v>
      </c>
      <c r="F32" s="223">
        <f t="shared" ref="F32:G41" si="2">Q32+S32</f>
        <v>48175</v>
      </c>
      <c r="G32" s="1231">
        <f t="shared" si="2"/>
        <v>53117</v>
      </c>
      <c r="H32" s="2567">
        <f>I32+L32+O32</f>
        <v>-1283</v>
      </c>
      <c r="I32" s="2565">
        <f t="shared" ref="I32:I44" si="3">J32-K32</f>
        <v>827</v>
      </c>
      <c r="J32" s="1140">
        <v>92676</v>
      </c>
      <c r="K32" s="221">
        <v>91849</v>
      </c>
      <c r="L32" s="1140">
        <f t="shared" ref="L32:L44" si="4">M32-N32</f>
        <v>-479</v>
      </c>
      <c r="M32" s="221">
        <v>37020</v>
      </c>
      <c r="N32" s="2561">
        <v>37499</v>
      </c>
      <c r="O32" s="1140">
        <v>-1631</v>
      </c>
      <c r="P32" s="222">
        <v>2344</v>
      </c>
      <c r="Q32" s="2561">
        <v>47727</v>
      </c>
      <c r="R32" s="1140">
        <v>52465</v>
      </c>
      <c r="S32" s="221">
        <v>448</v>
      </c>
      <c r="T32" s="2561">
        <v>652</v>
      </c>
      <c r="U32" s="2561">
        <f t="shared" ref="U32:U41" si="5">Q32-R32</f>
        <v>-4738</v>
      </c>
      <c r="V32" s="212">
        <f t="shared" ref="V32:V41" si="6">S32-T32</f>
        <v>-204</v>
      </c>
      <c r="W32" s="1150" t="s">
        <v>1711</v>
      </c>
      <c r="X32" s="1695"/>
      <c r="Y32" s="2627"/>
      <c r="Z32" s="1464"/>
      <c r="AA32" s="2077"/>
      <c r="AB32" s="2620"/>
      <c r="AC32" s="2623"/>
      <c r="AD32" s="2620"/>
    </row>
    <row r="33" spans="1:30" ht="15.75" customHeight="1">
      <c r="A33" s="199">
        <v>2012</v>
      </c>
      <c r="B33" s="3096" t="s">
        <v>411</v>
      </c>
      <c r="C33" s="3100">
        <f>C32+D33</f>
        <v>5575415</v>
      </c>
      <c r="D33" s="2566">
        <f t="shared" si="0"/>
        <v>-8837</v>
      </c>
      <c r="E33" s="1157">
        <f t="shared" si="1"/>
        <v>-6734</v>
      </c>
      <c r="F33" s="208">
        <f t="shared" si="2"/>
        <v>46791</v>
      </c>
      <c r="G33" s="1232">
        <f t="shared" si="2"/>
        <v>53525</v>
      </c>
      <c r="H33" s="2311">
        <f>I33+L33+O33</f>
        <v>-4447</v>
      </c>
      <c r="I33" s="2570">
        <f t="shared" si="3"/>
        <v>-1497</v>
      </c>
      <c r="J33" s="203">
        <v>90558</v>
      </c>
      <c r="K33" s="202">
        <v>92055</v>
      </c>
      <c r="L33" s="203">
        <f t="shared" si="4"/>
        <v>-1078</v>
      </c>
      <c r="M33" s="202">
        <v>41350</v>
      </c>
      <c r="N33" s="201">
        <v>42428</v>
      </c>
      <c r="O33" s="203">
        <v>-1872</v>
      </c>
      <c r="P33" s="219">
        <v>2344</v>
      </c>
      <c r="Q33" s="201">
        <v>46289</v>
      </c>
      <c r="R33" s="203">
        <v>52848</v>
      </c>
      <c r="S33" s="202">
        <v>502</v>
      </c>
      <c r="T33" s="201">
        <v>677</v>
      </c>
      <c r="U33" s="201">
        <f t="shared" si="5"/>
        <v>-6559</v>
      </c>
      <c r="V33" s="210">
        <f t="shared" si="6"/>
        <v>-175</v>
      </c>
      <c r="W33" s="1150" t="s">
        <v>1711</v>
      </c>
      <c r="X33" s="1695"/>
      <c r="Y33" s="2628"/>
      <c r="Z33" s="1463"/>
      <c r="AA33" s="2629"/>
      <c r="AB33" s="1695"/>
      <c r="AC33" s="1709"/>
      <c r="AD33" s="1695"/>
    </row>
    <row r="34" spans="1:30" ht="15.75" customHeight="1">
      <c r="A34" s="199">
        <v>2013</v>
      </c>
      <c r="B34" s="3096" t="s">
        <v>412</v>
      </c>
      <c r="C34" s="3100">
        <f>C33+D34</f>
        <v>5564516</v>
      </c>
      <c r="D34" s="2566">
        <f t="shared" si="0"/>
        <v>-10899</v>
      </c>
      <c r="E34" s="1157">
        <f t="shared" si="1"/>
        <v>-9053</v>
      </c>
      <c r="F34" s="208">
        <f t="shared" si="2"/>
        <v>46316</v>
      </c>
      <c r="G34" s="1232">
        <f t="shared" si="2"/>
        <v>55369</v>
      </c>
      <c r="H34" s="2311">
        <f>I34+L34+O34</f>
        <v>-4190</v>
      </c>
      <c r="I34" s="2570">
        <f t="shared" si="3"/>
        <v>-4502</v>
      </c>
      <c r="J34" s="200">
        <v>89301</v>
      </c>
      <c r="K34" s="2610">
        <v>93803</v>
      </c>
      <c r="L34" s="203">
        <f t="shared" si="4"/>
        <v>-445</v>
      </c>
      <c r="M34" s="2610">
        <v>42648</v>
      </c>
      <c r="N34" s="2562">
        <v>43093</v>
      </c>
      <c r="O34" s="200">
        <v>757</v>
      </c>
      <c r="P34" s="219">
        <v>2344</v>
      </c>
      <c r="Q34" s="2562">
        <v>45840</v>
      </c>
      <c r="R34" s="200">
        <v>54646</v>
      </c>
      <c r="S34" s="2610">
        <v>476</v>
      </c>
      <c r="T34" s="2562">
        <v>723</v>
      </c>
      <c r="U34" s="201">
        <f t="shared" si="5"/>
        <v>-8806</v>
      </c>
      <c r="V34" s="210">
        <f t="shared" si="6"/>
        <v>-247</v>
      </c>
      <c r="W34" s="1150" t="s">
        <v>1711</v>
      </c>
      <c r="X34" s="1695"/>
      <c r="Y34" s="2628"/>
      <c r="Z34" s="1463"/>
      <c r="AA34" s="2629"/>
      <c r="AB34" s="1695"/>
      <c r="AC34" s="1709"/>
      <c r="AD34" s="1695"/>
    </row>
    <row r="35" spans="1:30" ht="15.75" customHeight="1">
      <c r="A35" s="199">
        <v>2014</v>
      </c>
      <c r="B35" s="3096" t="s">
        <v>413</v>
      </c>
      <c r="C35" s="3100">
        <f>C34+D35</f>
        <v>5550385</v>
      </c>
      <c r="D35" s="2566">
        <f t="shared" si="0"/>
        <v>-14131</v>
      </c>
      <c r="E35" s="1157">
        <f t="shared" si="1"/>
        <v>-9476</v>
      </c>
      <c r="F35" s="208">
        <f t="shared" si="2"/>
        <v>45200</v>
      </c>
      <c r="G35" s="1232">
        <f t="shared" si="2"/>
        <v>54676</v>
      </c>
      <c r="H35" s="2311">
        <f>I35+L35+O35</f>
        <v>-6999</v>
      </c>
      <c r="I35" s="2570">
        <f t="shared" si="3"/>
        <v>-5951</v>
      </c>
      <c r="J35" s="203">
        <v>88069</v>
      </c>
      <c r="K35" s="202">
        <v>94020</v>
      </c>
      <c r="L35" s="203">
        <f t="shared" si="4"/>
        <v>-765</v>
      </c>
      <c r="M35" s="202">
        <v>42655</v>
      </c>
      <c r="N35" s="201">
        <v>43420</v>
      </c>
      <c r="O35" s="203">
        <v>-283</v>
      </c>
      <c r="P35" s="219">
        <v>2344</v>
      </c>
      <c r="Q35" s="2562">
        <v>44718</v>
      </c>
      <c r="R35" s="200">
        <v>53977</v>
      </c>
      <c r="S35" s="2610">
        <v>482</v>
      </c>
      <c r="T35" s="2562">
        <v>699</v>
      </c>
      <c r="U35" s="201">
        <f t="shared" si="5"/>
        <v>-9259</v>
      </c>
      <c r="V35" s="210">
        <f t="shared" si="6"/>
        <v>-217</v>
      </c>
      <c r="W35" s="1150" t="s">
        <v>1711</v>
      </c>
      <c r="X35" s="1695"/>
      <c r="Y35" s="2628"/>
      <c r="Z35" s="1463"/>
      <c r="AA35" s="2629"/>
      <c r="AB35" s="1695"/>
      <c r="AC35" s="1709"/>
      <c r="AD35" s="1695"/>
    </row>
    <row r="36" spans="1:30" ht="15.75" customHeight="1">
      <c r="A36" s="199">
        <v>2015</v>
      </c>
      <c r="B36" s="3096" t="s">
        <v>1686</v>
      </c>
      <c r="C36" s="3100">
        <f>C35+D36</f>
        <v>5534800</v>
      </c>
      <c r="D36" s="2566">
        <f t="shared" si="0"/>
        <v>-15585</v>
      </c>
      <c r="E36" s="1157">
        <f t="shared" si="1"/>
        <v>-11249</v>
      </c>
      <c r="F36" s="208">
        <f t="shared" si="2"/>
        <v>44970</v>
      </c>
      <c r="G36" s="1232">
        <f t="shared" si="2"/>
        <v>56219</v>
      </c>
      <c r="H36" s="2311">
        <f>I36+L36+O36</f>
        <v>-6680</v>
      </c>
      <c r="I36" s="2570">
        <f t="shared" si="3"/>
        <v>-7966</v>
      </c>
      <c r="J36" s="200">
        <v>86726</v>
      </c>
      <c r="K36" s="2610">
        <v>94692</v>
      </c>
      <c r="L36" s="203">
        <f t="shared" si="4"/>
        <v>42</v>
      </c>
      <c r="M36" s="2610">
        <v>43806</v>
      </c>
      <c r="N36" s="2562">
        <v>43764</v>
      </c>
      <c r="O36" s="200">
        <v>1244</v>
      </c>
      <c r="P36" s="219">
        <v>2344</v>
      </c>
      <c r="Q36" s="2562">
        <v>44492</v>
      </c>
      <c r="R36" s="200">
        <v>55505</v>
      </c>
      <c r="S36" s="2610">
        <v>478</v>
      </c>
      <c r="T36" s="2562">
        <v>714</v>
      </c>
      <c r="U36" s="201">
        <f t="shared" si="5"/>
        <v>-11013</v>
      </c>
      <c r="V36" s="210">
        <f t="shared" si="6"/>
        <v>-236</v>
      </c>
      <c r="W36" s="1150" t="s">
        <v>217</v>
      </c>
      <c r="X36" s="1695"/>
      <c r="Y36" s="2628"/>
      <c r="Z36" s="1463"/>
      <c r="AA36" s="2629"/>
      <c r="AB36" s="1695"/>
      <c r="AC36" s="1709"/>
      <c r="AD36" s="1695"/>
    </row>
    <row r="37" spans="1:30" ht="15.75" customHeight="1">
      <c r="A37" s="220">
        <v>2016</v>
      </c>
      <c r="B37" s="3095" t="s">
        <v>1712</v>
      </c>
      <c r="C37" s="1711">
        <v>5525985</v>
      </c>
      <c r="D37" s="2596">
        <f t="shared" si="0"/>
        <v>-8815</v>
      </c>
      <c r="E37" s="2596">
        <f t="shared" si="1"/>
        <v>-11521</v>
      </c>
      <c r="F37" s="223">
        <f t="shared" si="2"/>
        <v>43920</v>
      </c>
      <c r="G37" s="1231">
        <f t="shared" si="2"/>
        <v>55441</v>
      </c>
      <c r="H37" s="2567">
        <v>-3392</v>
      </c>
      <c r="I37" s="1140">
        <f t="shared" si="3"/>
        <v>-6774</v>
      </c>
      <c r="J37" s="1711">
        <v>86877</v>
      </c>
      <c r="K37" s="2611">
        <v>93651</v>
      </c>
      <c r="L37" s="1140">
        <f t="shared" si="4"/>
        <v>-623</v>
      </c>
      <c r="M37" s="2611">
        <v>43521</v>
      </c>
      <c r="N37" s="1711">
        <v>44144</v>
      </c>
      <c r="O37" s="1711">
        <f t="shared" ref="O37:O44" si="7">H37-I37-L37</f>
        <v>4005</v>
      </c>
      <c r="P37" s="1145">
        <v>6098</v>
      </c>
      <c r="Q37" s="1711">
        <v>43402</v>
      </c>
      <c r="R37" s="2611">
        <v>54806</v>
      </c>
      <c r="S37" s="1711">
        <v>518</v>
      </c>
      <c r="T37" s="2611">
        <v>635</v>
      </c>
      <c r="U37" s="1140">
        <f t="shared" si="5"/>
        <v>-11404</v>
      </c>
      <c r="V37" s="2563">
        <f t="shared" si="6"/>
        <v>-117</v>
      </c>
      <c r="W37" s="1150" t="s">
        <v>1711</v>
      </c>
      <c r="X37" s="223">
        <f>Y37+AB37</f>
        <v>4005</v>
      </c>
      <c r="Y37" s="1231">
        <f t="shared" ref="Y37:Y44" si="8">Z37-AA37</f>
        <v>3561</v>
      </c>
      <c r="Z37" s="1173">
        <v>87459</v>
      </c>
      <c r="AA37" s="1176">
        <v>83898</v>
      </c>
      <c r="AB37" s="2630">
        <f t="shared" ref="AB37:AB44" si="9">AC37-AD37</f>
        <v>444</v>
      </c>
      <c r="AC37" s="1416">
        <v>5595</v>
      </c>
      <c r="AD37" s="2630">
        <v>5151</v>
      </c>
    </row>
    <row r="38" spans="1:30" ht="15.75" customHeight="1">
      <c r="A38" s="199">
        <v>2017</v>
      </c>
      <c r="B38" s="3096" t="s">
        <v>1839</v>
      </c>
      <c r="C38" s="200">
        <v>5514929</v>
      </c>
      <c r="D38" s="2566">
        <f t="shared" si="0"/>
        <v>-11056</v>
      </c>
      <c r="E38" s="2566">
        <f t="shared" si="1"/>
        <v>-14867</v>
      </c>
      <c r="F38" s="208">
        <f t="shared" si="2"/>
        <v>42485</v>
      </c>
      <c r="G38" s="1232">
        <f t="shared" si="2"/>
        <v>57352</v>
      </c>
      <c r="H38" s="2311">
        <v>-1972</v>
      </c>
      <c r="I38" s="203">
        <f t="shared" si="3"/>
        <v>-6789</v>
      </c>
      <c r="J38" s="200">
        <v>85103</v>
      </c>
      <c r="K38" s="2610">
        <v>91892</v>
      </c>
      <c r="L38" s="203">
        <f t="shared" si="4"/>
        <v>-125</v>
      </c>
      <c r="M38" s="2610">
        <v>44364</v>
      </c>
      <c r="N38" s="200">
        <v>44489</v>
      </c>
      <c r="O38" s="200">
        <f t="shared" si="7"/>
        <v>4942</v>
      </c>
      <c r="P38" s="209">
        <v>5783</v>
      </c>
      <c r="Q38" s="200">
        <v>41988</v>
      </c>
      <c r="R38" s="2610">
        <v>56677</v>
      </c>
      <c r="S38" s="2631">
        <v>497</v>
      </c>
      <c r="T38" s="2632">
        <v>675</v>
      </c>
      <c r="U38" s="203">
        <f t="shared" si="5"/>
        <v>-14689</v>
      </c>
      <c r="V38" s="2564">
        <f t="shared" si="6"/>
        <v>-178</v>
      </c>
      <c r="W38" s="1150" t="s">
        <v>1711</v>
      </c>
      <c r="X38" s="208">
        <f>Y38+AB38</f>
        <v>4942</v>
      </c>
      <c r="Y38" s="1232">
        <f t="shared" si="8"/>
        <v>4317</v>
      </c>
      <c r="Z38" s="1166">
        <v>94357</v>
      </c>
      <c r="AA38" s="1167">
        <v>90040</v>
      </c>
      <c r="AB38" s="2633">
        <f t="shared" si="9"/>
        <v>625</v>
      </c>
      <c r="AC38" s="1412">
        <v>6660</v>
      </c>
      <c r="AD38" s="2633">
        <v>6035</v>
      </c>
    </row>
    <row r="39" spans="1:30" ht="15.75" customHeight="1">
      <c r="A39" s="199">
        <v>2018</v>
      </c>
      <c r="B39" s="3096" t="s">
        <v>2506</v>
      </c>
      <c r="C39" s="200">
        <v>5501348</v>
      </c>
      <c r="D39" s="2566">
        <f t="shared" si="0"/>
        <v>-13581</v>
      </c>
      <c r="E39" s="2566">
        <f t="shared" si="1"/>
        <v>-17527</v>
      </c>
      <c r="F39" s="208">
        <f t="shared" si="2"/>
        <v>40630</v>
      </c>
      <c r="G39" s="1232">
        <f t="shared" si="2"/>
        <v>58157</v>
      </c>
      <c r="H39" s="2311">
        <v>-1224</v>
      </c>
      <c r="I39" s="203">
        <f t="shared" si="3"/>
        <v>-6797</v>
      </c>
      <c r="J39" s="200">
        <v>85407</v>
      </c>
      <c r="K39" s="2610">
        <v>92204</v>
      </c>
      <c r="L39" s="203">
        <f t="shared" si="4"/>
        <v>72</v>
      </c>
      <c r="M39" s="2610">
        <v>44723</v>
      </c>
      <c r="N39" s="200">
        <v>44651</v>
      </c>
      <c r="O39" s="200">
        <f t="shared" si="7"/>
        <v>5501</v>
      </c>
      <c r="P39" s="209">
        <v>5170</v>
      </c>
      <c r="Q39" s="200">
        <v>40133</v>
      </c>
      <c r="R39" s="2610">
        <v>57442</v>
      </c>
      <c r="S39" s="2631">
        <v>497</v>
      </c>
      <c r="T39" s="2632">
        <v>715</v>
      </c>
      <c r="U39" s="203">
        <f t="shared" si="5"/>
        <v>-17309</v>
      </c>
      <c r="V39" s="2564">
        <f t="shared" si="6"/>
        <v>-218</v>
      </c>
      <c r="W39" s="1150" t="s">
        <v>1711</v>
      </c>
      <c r="X39" s="208">
        <f>Y39+AB39</f>
        <v>5501</v>
      </c>
      <c r="Y39" s="1232">
        <f t="shared" si="8"/>
        <v>4864</v>
      </c>
      <c r="Z39" s="1166">
        <v>100888</v>
      </c>
      <c r="AA39" s="1167">
        <v>96024</v>
      </c>
      <c r="AB39" s="2633">
        <f t="shared" si="9"/>
        <v>637</v>
      </c>
      <c r="AC39" s="1412">
        <v>7467</v>
      </c>
      <c r="AD39" s="2633">
        <v>6830</v>
      </c>
    </row>
    <row r="40" spans="1:30" ht="15.75" customHeight="1">
      <c r="A40" s="199">
        <v>2019</v>
      </c>
      <c r="B40" s="3096" t="s">
        <v>2632</v>
      </c>
      <c r="C40" s="200">
        <v>5487672</v>
      </c>
      <c r="D40" s="2566">
        <f t="shared" si="0"/>
        <v>-13676</v>
      </c>
      <c r="E40" s="2566">
        <f t="shared" si="1"/>
        <v>-19567</v>
      </c>
      <c r="F40" s="208">
        <f t="shared" si="2"/>
        <v>38855</v>
      </c>
      <c r="G40" s="1232">
        <f t="shared" si="2"/>
        <v>58422</v>
      </c>
      <c r="H40" s="203">
        <v>1388</v>
      </c>
      <c r="I40" s="203">
        <f t="shared" si="3"/>
        <v>-6361</v>
      </c>
      <c r="J40" s="200">
        <v>87087</v>
      </c>
      <c r="K40" s="2610">
        <v>93448</v>
      </c>
      <c r="L40" s="203">
        <f t="shared" si="4"/>
        <v>800</v>
      </c>
      <c r="M40" s="2610">
        <v>45855</v>
      </c>
      <c r="N40" s="200">
        <v>45055</v>
      </c>
      <c r="O40" s="200">
        <f t="shared" si="7"/>
        <v>6949</v>
      </c>
      <c r="P40" s="209">
        <v>4503</v>
      </c>
      <c r="Q40" s="200">
        <v>38325</v>
      </c>
      <c r="R40" s="2610">
        <v>57705</v>
      </c>
      <c r="S40" s="2631">
        <v>530</v>
      </c>
      <c r="T40" s="2632">
        <v>717</v>
      </c>
      <c r="U40" s="203">
        <f t="shared" si="5"/>
        <v>-19380</v>
      </c>
      <c r="V40" s="2564">
        <f t="shared" si="6"/>
        <v>-187</v>
      </c>
      <c r="W40" s="1150" t="s">
        <v>1711</v>
      </c>
      <c r="X40" s="208">
        <f>Y40+AB40</f>
        <v>6949</v>
      </c>
      <c r="Y40" s="1232">
        <f t="shared" si="8"/>
        <v>5660</v>
      </c>
      <c r="Z40" s="1166">
        <v>112751</v>
      </c>
      <c r="AA40" s="1167">
        <v>107091</v>
      </c>
      <c r="AB40" s="2633">
        <f t="shared" si="9"/>
        <v>1289</v>
      </c>
      <c r="AC40" s="1412">
        <v>8793</v>
      </c>
      <c r="AD40" s="2633">
        <v>7504</v>
      </c>
    </row>
    <row r="41" spans="1:30" ht="15.75" customHeight="1">
      <c r="A41" s="962">
        <v>2020</v>
      </c>
      <c r="B41" s="3097" t="s">
        <v>2619</v>
      </c>
      <c r="C41" s="963">
        <v>5465002</v>
      </c>
      <c r="D41" s="2597">
        <f t="shared" si="0"/>
        <v>-22670</v>
      </c>
      <c r="E41" s="2597">
        <f t="shared" si="1"/>
        <v>-20481</v>
      </c>
      <c r="F41" s="966">
        <f t="shared" si="2"/>
        <v>38208</v>
      </c>
      <c r="G41" s="2634">
        <f t="shared" si="2"/>
        <v>58689</v>
      </c>
      <c r="H41" s="1473">
        <v>-4855</v>
      </c>
      <c r="I41" s="964">
        <f t="shared" si="3"/>
        <v>-8163</v>
      </c>
      <c r="J41" s="963">
        <v>83163</v>
      </c>
      <c r="K41" s="1152">
        <v>91326</v>
      </c>
      <c r="L41" s="964">
        <f t="shared" si="4"/>
        <v>895</v>
      </c>
      <c r="M41" s="1152">
        <v>24637</v>
      </c>
      <c r="N41" s="963">
        <v>23742</v>
      </c>
      <c r="O41" s="963">
        <f t="shared" si="7"/>
        <v>2413</v>
      </c>
      <c r="P41" s="1146">
        <v>2666</v>
      </c>
      <c r="Q41" s="963">
        <v>37648</v>
      </c>
      <c r="R41" s="1152">
        <v>57953</v>
      </c>
      <c r="S41" s="2635">
        <v>560</v>
      </c>
      <c r="T41" s="2636">
        <v>736</v>
      </c>
      <c r="U41" s="964">
        <f t="shared" si="5"/>
        <v>-20305</v>
      </c>
      <c r="V41" s="2568">
        <f t="shared" si="6"/>
        <v>-176</v>
      </c>
      <c r="W41" s="1150" t="s">
        <v>217</v>
      </c>
      <c r="X41" s="208">
        <f>Y41+AB41</f>
        <v>2413</v>
      </c>
      <c r="Y41" s="1232">
        <f t="shared" si="8"/>
        <v>1671</v>
      </c>
      <c r="Z41" s="1166">
        <v>50420</v>
      </c>
      <c r="AA41" s="1167">
        <v>48749</v>
      </c>
      <c r="AB41" s="2633">
        <f t="shared" si="9"/>
        <v>742</v>
      </c>
      <c r="AC41" s="1412">
        <v>8018</v>
      </c>
      <c r="AD41" s="2633">
        <v>7276</v>
      </c>
    </row>
    <row r="42" spans="1:30" ht="15.75" customHeight="1">
      <c r="A42" s="962">
        <v>2021</v>
      </c>
      <c r="B42" s="3097" t="s">
        <v>2742</v>
      </c>
      <c r="C42" s="2637">
        <v>5432413</v>
      </c>
      <c r="D42" s="2597">
        <f>E42+H42</f>
        <v>-32589</v>
      </c>
      <c r="E42" s="2597">
        <f t="shared" si="1"/>
        <v>-26543</v>
      </c>
      <c r="F42" s="966">
        <f t="shared" ref="F42:G44" si="10">Q42+S42</f>
        <v>36172</v>
      </c>
      <c r="G42" s="2634">
        <f t="shared" si="10"/>
        <v>62715</v>
      </c>
      <c r="H42" s="2598">
        <v>-6046</v>
      </c>
      <c r="I42" s="964">
        <f t="shared" si="3"/>
        <v>-6602</v>
      </c>
      <c r="J42" s="2638">
        <v>82771</v>
      </c>
      <c r="K42" s="2637">
        <v>89373</v>
      </c>
      <c r="L42" s="964">
        <f t="shared" si="4"/>
        <v>-277</v>
      </c>
      <c r="M42" s="2638">
        <v>12479</v>
      </c>
      <c r="N42" s="2637">
        <v>12756</v>
      </c>
      <c r="O42" s="963">
        <f t="shared" si="7"/>
        <v>833</v>
      </c>
      <c r="P42" s="3092" t="s">
        <v>2852</v>
      </c>
      <c r="Q42" s="3087">
        <v>35548</v>
      </c>
      <c r="R42" s="2637">
        <v>61951</v>
      </c>
      <c r="S42" s="2640">
        <v>624</v>
      </c>
      <c r="T42" s="3085">
        <v>764</v>
      </c>
      <c r="U42" s="964">
        <f>Q42-R42</f>
        <v>-26403</v>
      </c>
      <c r="V42" s="2568">
        <f>S42-T42</f>
        <v>-140</v>
      </c>
      <c r="W42" s="1142" t="s">
        <v>2853</v>
      </c>
      <c r="X42" s="2641">
        <v>833</v>
      </c>
      <c r="Y42" s="2642">
        <f t="shared" si="8"/>
        <v>-277</v>
      </c>
      <c r="Z42" s="2643">
        <v>10968</v>
      </c>
      <c r="AA42" s="2644">
        <v>11245</v>
      </c>
      <c r="AB42" s="2645">
        <f t="shared" si="9"/>
        <v>1110</v>
      </c>
      <c r="AC42" s="2646">
        <v>8666</v>
      </c>
      <c r="AD42" s="2645">
        <v>7556</v>
      </c>
    </row>
    <row r="43" spans="1:30" ht="15.75" customHeight="1">
      <c r="A43" s="2850">
        <v>2022</v>
      </c>
      <c r="B43" s="2851" t="s">
        <v>2928</v>
      </c>
      <c r="C43" s="2637">
        <v>5402493</v>
      </c>
      <c r="D43" s="2597">
        <f>E43+H43</f>
        <v>-29920</v>
      </c>
      <c r="E43" s="2597">
        <f t="shared" ref="E43:E44" si="11">U43+V43</f>
        <v>-31232</v>
      </c>
      <c r="F43" s="966">
        <f t="shared" si="10"/>
        <v>34747</v>
      </c>
      <c r="G43" s="2634">
        <f t="shared" si="10"/>
        <v>65979</v>
      </c>
      <c r="H43" s="2598">
        <v>1312</v>
      </c>
      <c r="I43" s="964">
        <f t="shared" si="3"/>
        <v>-5405</v>
      </c>
      <c r="J43" s="2638">
        <v>84719</v>
      </c>
      <c r="K43" s="2637">
        <v>90124</v>
      </c>
      <c r="L43" s="964">
        <f t="shared" si="4"/>
        <v>-829</v>
      </c>
      <c r="M43" s="2638">
        <v>26336</v>
      </c>
      <c r="N43" s="2637">
        <v>27165</v>
      </c>
      <c r="O43" s="963">
        <f t="shared" si="7"/>
        <v>7546</v>
      </c>
      <c r="P43" s="2639" t="s">
        <v>613</v>
      </c>
      <c r="Q43" s="3087">
        <v>34210</v>
      </c>
      <c r="R43" s="2637">
        <v>65186</v>
      </c>
      <c r="S43" s="2640">
        <v>537</v>
      </c>
      <c r="T43" s="3085">
        <v>793</v>
      </c>
      <c r="U43" s="3087">
        <f>Q43-R43</f>
        <v>-30976</v>
      </c>
      <c r="V43" s="2639">
        <f>S43-T43</f>
        <v>-256</v>
      </c>
      <c r="W43" s="1142" t="s">
        <v>2929</v>
      </c>
      <c r="X43" s="2852">
        <f>Y43+AB43</f>
        <v>7546</v>
      </c>
      <c r="Y43" s="2773">
        <f t="shared" si="8"/>
        <v>7449</v>
      </c>
      <c r="Z43" s="2644">
        <v>35143</v>
      </c>
      <c r="AA43" s="2643">
        <v>27694</v>
      </c>
      <c r="AB43" s="2645">
        <f t="shared" si="9"/>
        <v>97</v>
      </c>
      <c r="AC43" s="2645">
        <v>9587</v>
      </c>
      <c r="AD43" s="2853">
        <v>9490</v>
      </c>
    </row>
    <row r="44" spans="1:30" ht="15.75" customHeight="1">
      <c r="A44" s="2850">
        <v>2023</v>
      </c>
      <c r="B44" s="2851" t="s">
        <v>2909</v>
      </c>
      <c r="C44" s="2637">
        <v>5369888</v>
      </c>
      <c r="D44" s="2597">
        <f>E44+H44</f>
        <v>-32605</v>
      </c>
      <c r="E44" s="2597">
        <f t="shared" si="11"/>
        <v>-33896</v>
      </c>
      <c r="F44" s="966">
        <f t="shared" si="10"/>
        <v>33474</v>
      </c>
      <c r="G44" s="2634">
        <f t="shared" si="10"/>
        <v>67370</v>
      </c>
      <c r="H44" s="2598">
        <v>1291</v>
      </c>
      <c r="I44" s="964">
        <f t="shared" si="3"/>
        <v>-6918</v>
      </c>
      <c r="J44" s="2637">
        <v>82965</v>
      </c>
      <c r="K44" s="2638">
        <v>89883</v>
      </c>
      <c r="L44" s="964">
        <f t="shared" si="4"/>
        <v>840</v>
      </c>
      <c r="M44" s="2638">
        <v>41484</v>
      </c>
      <c r="N44" s="2637">
        <v>40644</v>
      </c>
      <c r="O44" s="963">
        <f t="shared" si="7"/>
        <v>7369</v>
      </c>
      <c r="P44" s="2639" t="s">
        <v>613</v>
      </c>
      <c r="Q44" s="3087">
        <v>32873</v>
      </c>
      <c r="R44" s="2637">
        <v>66549</v>
      </c>
      <c r="S44" s="2640">
        <v>601</v>
      </c>
      <c r="T44" s="3101">
        <v>821</v>
      </c>
      <c r="U44" s="3087">
        <f>Q44-R44</f>
        <v>-33676</v>
      </c>
      <c r="V44" s="2639">
        <f>S44-T44</f>
        <v>-220</v>
      </c>
      <c r="W44" s="1142" t="s">
        <v>2929</v>
      </c>
      <c r="X44" s="3103">
        <f>Y44+AB44</f>
        <v>7369</v>
      </c>
      <c r="Y44" s="2773">
        <f t="shared" si="8"/>
        <v>7528</v>
      </c>
      <c r="Z44" s="2643">
        <v>80836</v>
      </c>
      <c r="AA44" s="2644">
        <v>73308</v>
      </c>
      <c r="AB44" s="2645">
        <f t="shared" si="9"/>
        <v>-159</v>
      </c>
      <c r="AC44" s="2645">
        <v>9940</v>
      </c>
      <c r="AD44" s="2853">
        <v>10099</v>
      </c>
    </row>
    <row r="45" spans="1:30">
      <c r="A45" s="2647" t="s">
        <v>2826</v>
      </c>
      <c r="B45" s="1"/>
      <c r="C45" s="2"/>
      <c r="D45" s="2"/>
      <c r="E45" s="2"/>
      <c r="H45" s="2"/>
      <c r="I45" s="2"/>
      <c r="J45" s="2"/>
      <c r="K45" s="2"/>
      <c r="L45" s="2"/>
      <c r="M45" s="2849" t="s">
        <v>1692</v>
      </c>
      <c r="N45" s="2"/>
      <c r="O45" s="2"/>
      <c r="P45" s="30" t="s">
        <v>2825</v>
      </c>
      <c r="R45" s="2"/>
      <c r="S45" s="2"/>
      <c r="T45" s="2"/>
      <c r="U45" s="2"/>
      <c r="V45" s="2"/>
    </row>
    <row r="46" spans="1:30">
      <c r="B46" s="1222" t="s">
        <v>2827</v>
      </c>
      <c r="C46" s="1142" t="s">
        <v>105</v>
      </c>
      <c r="D46" s="1221">
        <f>SUM(D37:D41)</f>
        <v>-69798</v>
      </c>
      <c r="E46" s="1221">
        <f>SUM(E37:E41)</f>
        <v>-83963</v>
      </c>
      <c r="H46" s="1221">
        <f>SUM(H37:H42)</f>
        <v>-16101</v>
      </c>
      <c r="I46" s="1221">
        <f>SUM(I37:I41)</f>
        <v>-34884</v>
      </c>
      <c r="L46" s="1221">
        <f>SUM(L37:L41)</f>
        <v>1019</v>
      </c>
      <c r="P46" s="1221">
        <f>SUM(P37:P41)</f>
        <v>24220</v>
      </c>
      <c r="X46" s="1221">
        <f>SUM(X37:X41)</f>
        <v>23810</v>
      </c>
      <c r="Y46" s="1142">
        <f t="shared" ref="Y46:AD46" si="12">SUM(Y37:Y41)</f>
        <v>20073</v>
      </c>
      <c r="Z46" s="1142">
        <f t="shared" si="12"/>
        <v>445875</v>
      </c>
      <c r="AA46" s="1142">
        <f t="shared" si="12"/>
        <v>425802</v>
      </c>
      <c r="AB46" s="1142">
        <f t="shared" si="12"/>
        <v>3737</v>
      </c>
      <c r="AC46" s="1142">
        <f t="shared" si="12"/>
        <v>36533</v>
      </c>
      <c r="AD46" s="1142">
        <f t="shared" si="12"/>
        <v>32796</v>
      </c>
    </row>
    <row r="47" spans="1:30">
      <c r="B47" s="2648"/>
      <c r="C47" s="1142"/>
      <c r="D47" s="1142"/>
      <c r="E47" s="1142"/>
      <c r="F47" s="1150"/>
      <c r="G47" s="1150"/>
      <c r="H47" s="1142"/>
      <c r="I47" s="1142"/>
      <c r="J47" s="1150"/>
      <c r="K47" s="1150"/>
      <c r="L47" s="1142"/>
      <c r="M47" s="1150"/>
      <c r="N47" s="1150"/>
      <c r="O47" s="1150"/>
      <c r="P47" s="1142"/>
      <c r="X47" s="1142"/>
      <c r="Y47" s="1142"/>
      <c r="Z47" s="1142"/>
      <c r="AA47" s="1142"/>
      <c r="AB47" s="1142"/>
      <c r="AC47" s="1142"/>
      <c r="AD47" s="1142"/>
    </row>
    <row r="48" spans="1:30">
      <c r="B48" s="2649" t="s">
        <v>2854</v>
      </c>
      <c r="C48" s="2650">
        <f>C42-C41</f>
        <v>-32589</v>
      </c>
      <c r="D48" s="2650">
        <f>D42-D41</f>
        <v>-9919</v>
      </c>
      <c r="E48" s="2650">
        <f t="shared" ref="E48:AD49" si="13">E42-E41</f>
        <v>-6062</v>
      </c>
      <c r="F48" s="2650">
        <f t="shared" si="13"/>
        <v>-2036</v>
      </c>
      <c r="G48" s="2650">
        <f t="shared" si="13"/>
        <v>4026</v>
      </c>
      <c r="H48" s="2650">
        <f t="shared" si="13"/>
        <v>-1191</v>
      </c>
      <c r="I48" s="2650">
        <f t="shared" si="13"/>
        <v>1561</v>
      </c>
      <c r="J48" s="2650">
        <f t="shared" si="13"/>
        <v>-392</v>
      </c>
      <c r="K48" s="2650">
        <f t="shared" si="13"/>
        <v>-1953</v>
      </c>
      <c r="L48" s="2650">
        <f t="shared" si="13"/>
        <v>-1172</v>
      </c>
      <c r="M48" s="2650">
        <f t="shared" si="13"/>
        <v>-12158</v>
      </c>
      <c r="N48" s="2650">
        <f t="shared" si="13"/>
        <v>-10986</v>
      </c>
      <c r="O48" s="2650">
        <f t="shared" si="13"/>
        <v>-1580</v>
      </c>
      <c r="P48" s="2650" t="s">
        <v>2857</v>
      </c>
      <c r="Q48" s="2650">
        <f t="shared" si="13"/>
        <v>-2100</v>
      </c>
      <c r="R48" s="2650">
        <f t="shared" si="13"/>
        <v>3998</v>
      </c>
      <c r="S48" s="2650">
        <f t="shared" si="13"/>
        <v>64</v>
      </c>
      <c r="T48" s="2650">
        <f t="shared" si="13"/>
        <v>28</v>
      </c>
      <c r="U48" s="2650">
        <f t="shared" si="13"/>
        <v>-6098</v>
      </c>
      <c r="V48" s="2650">
        <f t="shared" si="13"/>
        <v>36</v>
      </c>
      <c r="W48" s="2649" t="s">
        <v>2854</v>
      </c>
      <c r="X48" s="2650">
        <f t="shared" si="13"/>
        <v>-1580</v>
      </c>
      <c r="Y48" s="2650">
        <f t="shared" si="13"/>
        <v>-1948</v>
      </c>
      <c r="Z48" s="2650">
        <f t="shared" si="13"/>
        <v>-39452</v>
      </c>
      <c r="AA48" s="2650">
        <f t="shared" si="13"/>
        <v>-37504</v>
      </c>
      <c r="AB48" s="2650">
        <f t="shared" si="13"/>
        <v>368</v>
      </c>
      <c r="AC48" s="2650">
        <f t="shared" si="13"/>
        <v>648</v>
      </c>
      <c r="AD48" s="2650">
        <f t="shared" si="13"/>
        <v>280</v>
      </c>
    </row>
    <row r="49" spans="2:30">
      <c r="B49" s="2854" t="s">
        <v>2930</v>
      </c>
      <c r="C49" s="2650">
        <f>C43-C42</f>
        <v>-29920</v>
      </c>
      <c r="D49" s="2650">
        <f>D43-D42</f>
        <v>2669</v>
      </c>
      <c r="E49" s="2650">
        <f t="shared" si="13"/>
        <v>-4689</v>
      </c>
      <c r="F49" s="2650">
        <f t="shared" si="13"/>
        <v>-1425</v>
      </c>
      <c r="G49" s="2650">
        <f t="shared" si="13"/>
        <v>3264</v>
      </c>
      <c r="H49" s="2650">
        <f t="shared" si="13"/>
        <v>7358</v>
      </c>
      <c r="I49" s="2650">
        <f t="shared" si="13"/>
        <v>1197</v>
      </c>
      <c r="J49" s="2650">
        <f t="shared" si="13"/>
        <v>1948</v>
      </c>
      <c r="K49" s="2650">
        <f t="shared" si="13"/>
        <v>751</v>
      </c>
      <c r="L49" s="2650">
        <f t="shared" si="13"/>
        <v>-552</v>
      </c>
      <c r="M49" s="2650">
        <f t="shared" si="13"/>
        <v>13857</v>
      </c>
      <c r="N49" s="2650">
        <f t="shared" si="13"/>
        <v>14409</v>
      </c>
      <c r="O49" s="2650">
        <f t="shared" si="13"/>
        <v>6713</v>
      </c>
      <c r="Q49" s="2650">
        <f t="shared" si="13"/>
        <v>-1338</v>
      </c>
      <c r="R49" s="2650">
        <f t="shared" si="13"/>
        <v>3235</v>
      </c>
      <c r="S49" s="2650">
        <f t="shared" si="13"/>
        <v>-87</v>
      </c>
      <c r="T49" s="2650">
        <f t="shared" si="13"/>
        <v>29</v>
      </c>
      <c r="U49" s="2650">
        <f t="shared" si="13"/>
        <v>-4573</v>
      </c>
      <c r="V49" s="2650">
        <f t="shared" si="13"/>
        <v>-116</v>
      </c>
      <c r="W49" s="2854" t="s">
        <v>2930</v>
      </c>
      <c r="X49" s="2650">
        <f t="shared" si="13"/>
        <v>6713</v>
      </c>
      <c r="Y49" s="2650">
        <f t="shared" si="13"/>
        <v>7726</v>
      </c>
      <c r="Z49" s="2650">
        <f t="shared" si="13"/>
        <v>24175</v>
      </c>
      <c r="AA49" s="2650">
        <f t="shared" si="13"/>
        <v>16449</v>
      </c>
      <c r="AB49" s="2650">
        <f t="shared" si="13"/>
        <v>-1013</v>
      </c>
      <c r="AC49" s="2650">
        <f t="shared" si="13"/>
        <v>921</v>
      </c>
      <c r="AD49" s="2650">
        <f t="shared" si="13"/>
        <v>1934</v>
      </c>
    </row>
    <row r="50" spans="2:30">
      <c r="J50" s="30" t="s">
        <v>105</v>
      </c>
      <c r="Y50"/>
      <c r="AA50" s="30"/>
    </row>
    <row r="51" spans="2:30">
      <c r="C51" s="2274"/>
      <c r="D51" s="2274"/>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2274"/>
      <c r="AB51" s="2274"/>
      <c r="AC51" s="2274"/>
      <c r="AD51" s="2274"/>
    </row>
  </sheetData>
  <mergeCells count="12">
    <mergeCell ref="Y4:Y5"/>
    <mergeCell ref="Q2:V2"/>
    <mergeCell ref="F4:G4"/>
    <mergeCell ref="S4:T4"/>
    <mergeCell ref="A2:B5"/>
    <mergeCell ref="C2:C5"/>
    <mergeCell ref="D3:D5"/>
    <mergeCell ref="P3:P5"/>
    <mergeCell ref="I4:I5"/>
    <mergeCell ref="L4:L5"/>
    <mergeCell ref="O4:O5"/>
    <mergeCell ref="Q4:R4"/>
  </mergeCells>
  <phoneticPr fontId="3"/>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BV68"/>
  <sheetViews>
    <sheetView workbookViewId="0">
      <pane xSplit="1" ySplit="3" topLeftCell="BP4" activePane="bottomRight" state="frozen"/>
      <selection pane="topRight" activeCell="B1" sqref="B1"/>
      <selection pane="bottomLeft" activeCell="A4" sqref="A4"/>
      <selection pane="bottomRight" activeCell="CA18" sqref="CA18"/>
    </sheetView>
  </sheetViews>
  <sheetFormatPr defaultColWidth="9" defaultRowHeight="13"/>
  <cols>
    <col min="1" max="1" width="12.6328125" style="30" customWidth="1"/>
    <col min="2" max="8" width="9.08984375" style="30" bestFit="1" customWidth="1"/>
    <col min="9" max="9" width="9.36328125" style="30" bestFit="1" customWidth="1"/>
    <col min="10" max="23" width="9.08984375" style="30" bestFit="1" customWidth="1"/>
    <col min="24" max="28" width="9.36328125" style="30" bestFit="1" customWidth="1"/>
    <col min="29" max="42" width="9.08984375" style="30" bestFit="1" customWidth="1"/>
    <col min="43" max="43" width="9.36328125" style="30" bestFit="1" customWidth="1"/>
    <col min="44" max="62" width="9.08984375" style="30" bestFit="1" customWidth="1"/>
    <col min="63" max="64" width="9.08984375" style="30" customWidth="1"/>
    <col min="65" max="16384" width="9" style="30"/>
  </cols>
  <sheetData>
    <row r="1" spans="1:74">
      <c r="A1" s="29" t="s">
        <v>2754</v>
      </c>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row>
    <row r="2" spans="1:74">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2"/>
      <c r="BJ2" s="33" t="s">
        <v>169</v>
      </c>
      <c r="BK2" s="33"/>
      <c r="BU2" s="732" t="s">
        <v>2908</v>
      </c>
    </row>
    <row r="3" spans="1:74" ht="26">
      <c r="A3" s="47" t="s">
        <v>340</v>
      </c>
      <c r="B3" s="52" t="s">
        <v>275</v>
      </c>
      <c r="C3" s="34" t="s">
        <v>276</v>
      </c>
      <c r="D3" s="34" t="s">
        <v>277</v>
      </c>
      <c r="E3" s="34" t="s">
        <v>278</v>
      </c>
      <c r="F3" s="34" t="s">
        <v>279</v>
      </c>
      <c r="G3" s="34" t="s">
        <v>280</v>
      </c>
      <c r="H3" s="53" t="s">
        <v>281</v>
      </c>
      <c r="I3" s="34" t="s">
        <v>282</v>
      </c>
      <c r="J3" s="34" t="s">
        <v>283</v>
      </c>
      <c r="K3" s="34" t="s">
        <v>284</v>
      </c>
      <c r="L3" s="34" t="s">
        <v>285</v>
      </c>
      <c r="M3" s="34" t="s">
        <v>286</v>
      </c>
      <c r="N3" s="34" t="s">
        <v>287</v>
      </c>
      <c r="O3" s="34" t="s">
        <v>288</v>
      </c>
      <c r="P3" s="34" t="s">
        <v>289</v>
      </c>
      <c r="Q3" s="34" t="s">
        <v>290</v>
      </c>
      <c r="R3" s="34" t="s">
        <v>291</v>
      </c>
      <c r="S3" s="52" t="s">
        <v>292</v>
      </c>
      <c r="T3" s="34" t="s">
        <v>293</v>
      </c>
      <c r="U3" s="34" t="s">
        <v>294</v>
      </c>
      <c r="V3" s="34" t="s">
        <v>295</v>
      </c>
      <c r="W3" s="34" t="s">
        <v>296</v>
      </c>
      <c r="X3" s="34" t="s">
        <v>297</v>
      </c>
      <c r="Y3" s="34" t="s">
        <v>298</v>
      </c>
      <c r="Z3" s="34" t="s">
        <v>299</v>
      </c>
      <c r="AA3" s="34" t="s">
        <v>300</v>
      </c>
      <c r="AB3" s="53" t="s">
        <v>301</v>
      </c>
      <c r="AC3" s="34" t="s">
        <v>302</v>
      </c>
      <c r="AD3" s="34" t="s">
        <v>303</v>
      </c>
      <c r="AE3" s="34" t="s">
        <v>304</v>
      </c>
      <c r="AF3" s="34" t="s">
        <v>305</v>
      </c>
      <c r="AG3" s="34" t="s">
        <v>306</v>
      </c>
      <c r="AH3" s="34" t="s">
        <v>307</v>
      </c>
      <c r="AI3" s="34" t="s">
        <v>308</v>
      </c>
      <c r="AJ3" s="34" t="s">
        <v>309</v>
      </c>
      <c r="AK3" s="34" t="s">
        <v>310</v>
      </c>
      <c r="AL3" s="34" t="s">
        <v>311</v>
      </c>
      <c r="AM3" s="52" t="s">
        <v>312</v>
      </c>
      <c r="AN3" s="34" t="s">
        <v>313</v>
      </c>
      <c r="AO3" s="34" t="s">
        <v>314</v>
      </c>
      <c r="AP3" s="34" t="s">
        <v>315</v>
      </c>
      <c r="AQ3" s="34" t="s">
        <v>316</v>
      </c>
      <c r="AR3" s="34" t="s">
        <v>317</v>
      </c>
      <c r="AS3" s="34" t="s">
        <v>318</v>
      </c>
      <c r="AT3" s="34" t="s">
        <v>319</v>
      </c>
      <c r="AU3" s="34" t="s">
        <v>320</v>
      </c>
      <c r="AV3" s="53" t="s">
        <v>321</v>
      </c>
      <c r="AW3" s="52" t="s">
        <v>322</v>
      </c>
      <c r="AX3" s="34" t="s">
        <v>323</v>
      </c>
      <c r="AY3" s="34" t="s">
        <v>324</v>
      </c>
      <c r="AZ3" s="34" t="s">
        <v>325</v>
      </c>
      <c r="BA3" s="34" t="s">
        <v>326</v>
      </c>
      <c r="BB3" s="34" t="s">
        <v>327</v>
      </c>
      <c r="BC3" s="34" t="s">
        <v>328</v>
      </c>
      <c r="BD3" s="34" t="s">
        <v>329</v>
      </c>
      <c r="BE3" s="34" t="s">
        <v>330</v>
      </c>
      <c r="BF3" s="53" t="s">
        <v>331</v>
      </c>
      <c r="BG3" s="52" t="s">
        <v>332</v>
      </c>
      <c r="BH3" s="34" t="s">
        <v>333</v>
      </c>
      <c r="BI3" s="34" t="s">
        <v>334</v>
      </c>
      <c r="BJ3" s="53" t="s">
        <v>335</v>
      </c>
      <c r="BK3" s="882" t="s">
        <v>395</v>
      </c>
      <c r="BL3" s="882" t="s">
        <v>1593</v>
      </c>
      <c r="BM3" s="882" t="s">
        <v>1810</v>
      </c>
      <c r="BN3" s="882" t="s">
        <v>2415</v>
      </c>
      <c r="BO3" s="1872" t="s">
        <v>2621</v>
      </c>
      <c r="BP3" s="1872" t="s">
        <v>2752</v>
      </c>
      <c r="BQ3" s="2541" t="s">
        <v>2804</v>
      </c>
      <c r="BR3" s="2541" t="s">
        <v>2902</v>
      </c>
      <c r="BS3" s="2541" t="s">
        <v>2979</v>
      </c>
      <c r="BU3" s="2779" t="s">
        <v>2902</v>
      </c>
      <c r="BV3" s="2541" t="s">
        <v>2979</v>
      </c>
    </row>
    <row r="4" spans="1:74">
      <c r="A4" s="48" t="s">
        <v>339</v>
      </c>
      <c r="B4" s="54">
        <v>18903</v>
      </c>
      <c r="C4" s="35">
        <v>13523</v>
      </c>
      <c r="D4" s="35">
        <v>18516</v>
      </c>
      <c r="E4" s="35">
        <v>29581</v>
      </c>
      <c r="F4" s="35">
        <v>14714</v>
      </c>
      <c r="G4" s="35">
        <v>22867</v>
      </c>
      <c r="H4" s="65">
        <v>34359</v>
      </c>
      <c r="I4" s="35">
        <v>44287</v>
      </c>
      <c r="J4" s="35">
        <v>40547</v>
      </c>
      <c r="K4" s="35">
        <v>31397</v>
      </c>
      <c r="L4" s="35">
        <v>29022</v>
      </c>
      <c r="M4" s="35">
        <v>18715</v>
      </c>
      <c r="N4" s="35">
        <v>11915</v>
      </c>
      <c r="O4" s="35">
        <v>9505</v>
      </c>
      <c r="P4" s="35">
        <v>14889</v>
      </c>
      <c r="Q4" s="35">
        <v>25331</v>
      </c>
      <c r="R4" s="35">
        <v>17980</v>
      </c>
      <c r="S4" s="54">
        <v>2013</v>
      </c>
      <c r="T4" s="35">
        <v>24</v>
      </c>
      <c r="U4" s="35">
        <v>1615</v>
      </c>
      <c r="V4" s="35">
        <v>-5586</v>
      </c>
      <c r="W4" s="35">
        <v>-9988</v>
      </c>
      <c r="X4" s="35">
        <v>-11394</v>
      </c>
      <c r="Y4" s="35">
        <v>-14265</v>
      </c>
      <c r="Z4" s="35">
        <v>-15201</v>
      </c>
      <c r="AA4" s="35">
        <v>-15957</v>
      </c>
      <c r="AB4" s="65">
        <v>-11532</v>
      </c>
      <c r="AC4" s="35">
        <v>-7749</v>
      </c>
      <c r="AD4" s="35">
        <v>-6142</v>
      </c>
      <c r="AE4" s="35">
        <v>-5886</v>
      </c>
      <c r="AF4" s="35">
        <v>-4785</v>
      </c>
      <c r="AG4" s="35">
        <v>-2495</v>
      </c>
      <c r="AH4" s="35">
        <v>-2330</v>
      </c>
      <c r="AI4" s="35">
        <v>-1808</v>
      </c>
      <c r="AJ4" s="35">
        <v>6709</v>
      </c>
      <c r="AK4" s="35">
        <v>14241</v>
      </c>
      <c r="AL4" s="35">
        <v>15975</v>
      </c>
      <c r="AM4" s="54">
        <v>11612</v>
      </c>
      <c r="AN4" s="35">
        <v>11087</v>
      </c>
      <c r="AO4" s="35">
        <v>11870</v>
      </c>
      <c r="AP4" s="35">
        <v>10416</v>
      </c>
      <c r="AQ4" s="35">
        <v>-59626</v>
      </c>
      <c r="AR4" s="35">
        <v>4694</v>
      </c>
      <c r="AS4" s="35">
        <v>9907</v>
      </c>
      <c r="AT4" s="35">
        <v>11658</v>
      </c>
      <c r="AU4" s="35">
        <v>10860</v>
      </c>
      <c r="AV4" s="65">
        <v>2310</v>
      </c>
      <c r="AW4" s="54">
        <v>3923</v>
      </c>
      <c r="AX4" s="35">
        <v>568</v>
      </c>
      <c r="AY4" s="35">
        <v>-1179</v>
      </c>
      <c r="AZ4" s="35">
        <v>-1138</v>
      </c>
      <c r="BA4" s="35">
        <v>847</v>
      </c>
      <c r="BB4" s="35">
        <v>98</v>
      </c>
      <c r="BC4" s="35">
        <v>-1437</v>
      </c>
      <c r="BD4" s="35">
        <v>-114</v>
      </c>
      <c r="BE4" s="35">
        <v>203</v>
      </c>
      <c r="BF4" s="65">
        <v>-2643</v>
      </c>
      <c r="BG4" s="54">
        <v>1234</v>
      </c>
      <c r="BH4" s="35">
        <v>-1295</v>
      </c>
      <c r="BI4" s="36">
        <v>-5214</v>
      </c>
      <c r="BJ4" s="55">
        <v>-7092</v>
      </c>
      <c r="BK4" s="228">
        <v>-7409</v>
      </c>
      <c r="BL4" s="1039">
        <v>-6760</v>
      </c>
      <c r="BM4" s="1039">
        <v>-6657</v>
      </c>
      <c r="BN4" s="1039">
        <v>-6088</v>
      </c>
      <c r="BO4" s="1039">
        <v>-7260</v>
      </c>
      <c r="BP4" s="2537">
        <v>-7523</v>
      </c>
      <c r="BQ4" s="2769">
        <v>-6220</v>
      </c>
      <c r="BR4" s="2537">
        <v>-5990</v>
      </c>
      <c r="BS4" s="1039">
        <f>'8_2転入'!BS4-'8_3転出'!BS4</f>
        <v>-7004</v>
      </c>
      <c r="BU4" s="2539">
        <v>-5625</v>
      </c>
      <c r="BV4" s="1039">
        <f>'8_2転入'!BV4-'8_3転出'!BV4</f>
        <v>-7397</v>
      </c>
    </row>
    <row r="5" spans="1:74">
      <c r="A5" s="49" t="s">
        <v>220</v>
      </c>
      <c r="B5" s="56">
        <v>458</v>
      </c>
      <c r="C5" s="37">
        <v>-55</v>
      </c>
      <c r="D5" s="37">
        <v>308</v>
      </c>
      <c r="E5" s="37">
        <v>177</v>
      </c>
      <c r="F5" s="37">
        <v>89</v>
      </c>
      <c r="G5" s="37">
        <v>144</v>
      </c>
      <c r="H5" s="66">
        <v>649</v>
      </c>
      <c r="I5" s="37">
        <v>899</v>
      </c>
      <c r="J5" s="37">
        <v>1055</v>
      </c>
      <c r="K5" s="37">
        <v>748</v>
      </c>
      <c r="L5" s="37">
        <v>726</v>
      </c>
      <c r="M5" s="37">
        <v>566</v>
      </c>
      <c r="N5" s="37">
        <v>545</v>
      </c>
      <c r="O5" s="37">
        <v>872</v>
      </c>
      <c r="P5" s="37">
        <v>1025</v>
      </c>
      <c r="Q5" s="37">
        <v>1353</v>
      </c>
      <c r="R5" s="37">
        <v>1037</v>
      </c>
      <c r="S5" s="56">
        <v>664</v>
      </c>
      <c r="T5" s="37">
        <v>359</v>
      </c>
      <c r="U5" s="37">
        <v>639</v>
      </c>
      <c r="V5" s="37">
        <v>234</v>
      </c>
      <c r="W5" s="37">
        <v>56</v>
      </c>
      <c r="X5" s="37">
        <v>-129</v>
      </c>
      <c r="Y5" s="37">
        <v>-121</v>
      </c>
      <c r="Z5" s="37">
        <v>-51</v>
      </c>
      <c r="AA5" s="37">
        <v>156</v>
      </c>
      <c r="AB5" s="66">
        <v>79</v>
      </c>
      <c r="AC5" s="37">
        <v>499</v>
      </c>
      <c r="AD5" s="37">
        <v>127</v>
      </c>
      <c r="AE5" s="37">
        <v>197</v>
      </c>
      <c r="AF5" s="37">
        <v>340</v>
      </c>
      <c r="AG5" s="37">
        <v>340</v>
      </c>
      <c r="AH5" s="37">
        <v>210</v>
      </c>
      <c r="AI5" s="37">
        <v>19</v>
      </c>
      <c r="AJ5" s="37">
        <v>52</v>
      </c>
      <c r="AK5" s="37">
        <v>138</v>
      </c>
      <c r="AL5" s="37">
        <v>152</v>
      </c>
      <c r="AM5" s="56">
        <v>-75</v>
      </c>
      <c r="AN5" s="37">
        <v>-158</v>
      </c>
      <c r="AO5" s="37">
        <v>-188</v>
      </c>
      <c r="AP5" s="37">
        <v>-33</v>
      </c>
      <c r="AQ5" s="37">
        <v>-383</v>
      </c>
      <c r="AR5" s="37">
        <v>-86</v>
      </c>
      <c r="AS5" s="37">
        <v>-75</v>
      </c>
      <c r="AT5" s="37">
        <v>-26</v>
      </c>
      <c r="AU5" s="37">
        <v>54</v>
      </c>
      <c r="AV5" s="66">
        <v>-101</v>
      </c>
      <c r="AW5" s="56">
        <v>-80</v>
      </c>
      <c r="AX5" s="37">
        <v>-150</v>
      </c>
      <c r="AY5" s="37">
        <v>-128</v>
      </c>
      <c r="AZ5" s="37">
        <v>-34</v>
      </c>
      <c r="BA5" s="37">
        <v>76</v>
      </c>
      <c r="BB5" s="37">
        <v>273</v>
      </c>
      <c r="BC5" s="37">
        <v>32</v>
      </c>
      <c r="BD5" s="37">
        <v>212</v>
      </c>
      <c r="BE5" s="37">
        <v>263</v>
      </c>
      <c r="BF5" s="66">
        <v>226</v>
      </c>
      <c r="BG5" s="56">
        <v>188</v>
      </c>
      <c r="BH5" s="37">
        <v>189</v>
      </c>
      <c r="BI5" s="38">
        <v>86</v>
      </c>
      <c r="BJ5" s="57">
        <v>-46</v>
      </c>
      <c r="BK5" s="224">
        <v>-19</v>
      </c>
      <c r="BL5" s="1037">
        <v>-94</v>
      </c>
      <c r="BM5" s="1037">
        <v>-27</v>
      </c>
      <c r="BN5" s="1037">
        <v>-93</v>
      </c>
      <c r="BO5" s="1037">
        <v>82</v>
      </c>
      <c r="BP5" s="2538">
        <v>-96</v>
      </c>
      <c r="BQ5" s="2769">
        <v>-13</v>
      </c>
      <c r="BR5" s="2538">
        <v>-38</v>
      </c>
      <c r="BS5" s="1037">
        <f>'8_2転入'!BS5-'8_3転出'!BS5</f>
        <v>130</v>
      </c>
      <c r="BU5" s="2539">
        <v>1</v>
      </c>
      <c r="BV5" s="1037">
        <f>'8_2転入'!BV5-'8_3転出'!BV5</f>
        <v>207</v>
      </c>
    </row>
    <row r="6" spans="1:74">
      <c r="A6" s="50" t="s">
        <v>221</v>
      </c>
      <c r="B6" s="58">
        <v>32</v>
      </c>
      <c r="C6" s="39">
        <v>46</v>
      </c>
      <c r="D6" s="39">
        <v>35</v>
      </c>
      <c r="E6" s="39">
        <v>83</v>
      </c>
      <c r="F6" s="39">
        <v>71</v>
      </c>
      <c r="G6" s="39">
        <v>62</v>
      </c>
      <c r="H6" s="67">
        <v>86</v>
      </c>
      <c r="I6" s="39">
        <v>122</v>
      </c>
      <c r="J6" s="39">
        <v>98</v>
      </c>
      <c r="K6" s="39">
        <v>52</v>
      </c>
      <c r="L6" s="39">
        <v>71</v>
      </c>
      <c r="M6" s="39">
        <v>123</v>
      </c>
      <c r="N6" s="39">
        <v>-24</v>
      </c>
      <c r="O6" s="39">
        <v>201</v>
      </c>
      <c r="P6" s="39">
        <v>15</v>
      </c>
      <c r="Q6" s="39">
        <v>230</v>
      </c>
      <c r="R6" s="39">
        <v>121</v>
      </c>
      <c r="S6" s="58">
        <v>159</v>
      </c>
      <c r="T6" s="39">
        <v>25</v>
      </c>
      <c r="U6" s="39">
        <v>65</v>
      </c>
      <c r="V6" s="39">
        <v>1</v>
      </c>
      <c r="W6" s="39">
        <v>-26</v>
      </c>
      <c r="X6" s="39">
        <v>62</v>
      </c>
      <c r="Y6" s="39">
        <v>2</v>
      </c>
      <c r="Z6" s="39">
        <v>19</v>
      </c>
      <c r="AA6" s="39">
        <v>8</v>
      </c>
      <c r="AB6" s="67">
        <v>14</v>
      </c>
      <c r="AC6" s="39">
        <v>54</v>
      </c>
      <c r="AD6" s="39">
        <v>23</v>
      </c>
      <c r="AE6" s="39">
        <v>7</v>
      </c>
      <c r="AF6" s="39">
        <v>17</v>
      </c>
      <c r="AG6" s="39">
        <v>-11</v>
      </c>
      <c r="AH6" s="39">
        <v>39</v>
      </c>
      <c r="AI6" s="39">
        <v>-21</v>
      </c>
      <c r="AJ6" s="39">
        <v>50</v>
      </c>
      <c r="AK6" s="39">
        <v>-23</v>
      </c>
      <c r="AL6" s="39">
        <v>39</v>
      </c>
      <c r="AM6" s="58">
        <v>9</v>
      </c>
      <c r="AN6" s="39">
        <v>-14</v>
      </c>
      <c r="AO6" s="39">
        <v>-38</v>
      </c>
      <c r="AP6" s="39">
        <v>-39</v>
      </c>
      <c r="AQ6" s="39">
        <v>21</v>
      </c>
      <c r="AR6" s="39">
        <v>27</v>
      </c>
      <c r="AS6" s="39">
        <v>41</v>
      </c>
      <c r="AT6" s="39">
        <v>15</v>
      </c>
      <c r="AU6" s="39">
        <v>-48</v>
      </c>
      <c r="AV6" s="67">
        <v>-15</v>
      </c>
      <c r="AW6" s="58">
        <v>11</v>
      </c>
      <c r="AX6" s="39">
        <v>31</v>
      </c>
      <c r="AY6" s="39">
        <v>62</v>
      </c>
      <c r="AZ6" s="39">
        <v>74</v>
      </c>
      <c r="BA6" s="39">
        <v>59</v>
      </c>
      <c r="BB6" s="39">
        <v>76</v>
      </c>
      <c r="BC6" s="39">
        <v>43</v>
      </c>
      <c r="BD6" s="39">
        <v>81</v>
      </c>
      <c r="BE6" s="39">
        <v>28</v>
      </c>
      <c r="BF6" s="67">
        <v>44</v>
      </c>
      <c r="BG6" s="58">
        <v>38</v>
      </c>
      <c r="BH6" s="39">
        <v>17</v>
      </c>
      <c r="BI6" s="40">
        <v>43</v>
      </c>
      <c r="BJ6" s="59">
        <v>39</v>
      </c>
      <c r="BK6" s="224">
        <v>40</v>
      </c>
      <c r="BL6" s="1037">
        <v>79</v>
      </c>
      <c r="BM6" s="1037">
        <v>29</v>
      </c>
      <c r="BN6" s="1037">
        <v>-7</v>
      </c>
      <c r="BO6" s="1037">
        <v>55</v>
      </c>
      <c r="BP6" s="2538">
        <v>53</v>
      </c>
      <c r="BQ6" s="2770">
        <v>16</v>
      </c>
      <c r="BR6" s="2538">
        <v>25</v>
      </c>
      <c r="BS6" s="1037">
        <f>'8_2転入'!BS6-'8_3転出'!BS6</f>
        <v>77</v>
      </c>
      <c r="BU6" s="2538">
        <v>-45</v>
      </c>
      <c r="BV6" s="1037">
        <f>'8_2転入'!BV6-'8_3転出'!BV6</f>
        <v>67</v>
      </c>
    </row>
    <row r="7" spans="1:74">
      <c r="A7" s="50" t="s">
        <v>222</v>
      </c>
      <c r="B7" s="58">
        <v>69</v>
      </c>
      <c r="C7" s="39">
        <v>36</v>
      </c>
      <c r="D7" s="39">
        <v>31</v>
      </c>
      <c r="E7" s="39">
        <v>98</v>
      </c>
      <c r="F7" s="39">
        <v>167</v>
      </c>
      <c r="G7" s="39">
        <v>52</v>
      </c>
      <c r="H7" s="67">
        <v>66</v>
      </c>
      <c r="I7" s="39">
        <v>133</v>
      </c>
      <c r="J7" s="39">
        <v>134</v>
      </c>
      <c r="K7" s="39">
        <v>107</v>
      </c>
      <c r="L7" s="39">
        <v>104</v>
      </c>
      <c r="M7" s="39">
        <v>67</v>
      </c>
      <c r="N7" s="39">
        <v>48</v>
      </c>
      <c r="O7" s="39">
        <v>36</v>
      </c>
      <c r="P7" s="39">
        <v>92</v>
      </c>
      <c r="Q7" s="39">
        <v>144</v>
      </c>
      <c r="R7" s="39">
        <v>63</v>
      </c>
      <c r="S7" s="58">
        <v>53</v>
      </c>
      <c r="T7" s="39">
        <v>66</v>
      </c>
      <c r="U7" s="39">
        <v>28</v>
      </c>
      <c r="V7" s="39">
        <v>-25</v>
      </c>
      <c r="W7" s="39">
        <v>13</v>
      </c>
      <c r="X7" s="39">
        <v>0</v>
      </c>
      <c r="Y7" s="39">
        <v>-23</v>
      </c>
      <c r="Z7" s="39">
        <v>-16</v>
      </c>
      <c r="AA7" s="39">
        <v>-14</v>
      </c>
      <c r="AB7" s="67">
        <v>58</v>
      </c>
      <c r="AC7" s="39">
        <v>41</v>
      </c>
      <c r="AD7" s="39">
        <v>30</v>
      </c>
      <c r="AE7" s="39">
        <v>-48</v>
      </c>
      <c r="AF7" s="39">
        <v>-16</v>
      </c>
      <c r="AG7" s="39">
        <v>21</v>
      </c>
      <c r="AH7" s="39">
        <v>4</v>
      </c>
      <c r="AI7" s="39">
        <v>30</v>
      </c>
      <c r="AJ7" s="39">
        <v>-33</v>
      </c>
      <c r="AK7" s="39">
        <v>-19</v>
      </c>
      <c r="AL7" s="39">
        <v>38</v>
      </c>
      <c r="AM7" s="58">
        <v>10</v>
      </c>
      <c r="AN7" s="39">
        <v>-1</v>
      </c>
      <c r="AO7" s="39">
        <v>60</v>
      </c>
      <c r="AP7" s="39">
        <v>48</v>
      </c>
      <c r="AQ7" s="39">
        <v>-20</v>
      </c>
      <c r="AR7" s="39">
        <v>-8</v>
      </c>
      <c r="AS7" s="39">
        <v>-4</v>
      </c>
      <c r="AT7" s="39">
        <v>3</v>
      </c>
      <c r="AU7" s="39">
        <v>-21</v>
      </c>
      <c r="AV7" s="67">
        <v>-1</v>
      </c>
      <c r="AW7" s="58">
        <v>-41</v>
      </c>
      <c r="AX7" s="39">
        <v>0</v>
      </c>
      <c r="AY7" s="39">
        <v>-47</v>
      </c>
      <c r="AZ7" s="39">
        <v>40</v>
      </c>
      <c r="BA7" s="39">
        <v>60</v>
      </c>
      <c r="BB7" s="39">
        <v>43</v>
      </c>
      <c r="BC7" s="39">
        <v>81</v>
      </c>
      <c r="BD7" s="39">
        <v>57</v>
      </c>
      <c r="BE7" s="39">
        <v>36</v>
      </c>
      <c r="BF7" s="67">
        <v>64</v>
      </c>
      <c r="BG7" s="58">
        <v>20</v>
      </c>
      <c r="BH7" s="39">
        <v>13</v>
      </c>
      <c r="BI7" s="40">
        <v>-58</v>
      </c>
      <c r="BJ7" s="59">
        <v>13</v>
      </c>
      <c r="BK7" s="224">
        <v>23</v>
      </c>
      <c r="BL7" s="1037">
        <v>-7</v>
      </c>
      <c r="BM7" s="1037">
        <v>44</v>
      </c>
      <c r="BN7" s="1037">
        <v>39</v>
      </c>
      <c r="BO7" s="1037">
        <v>30</v>
      </c>
      <c r="BP7" s="2538">
        <v>60</v>
      </c>
      <c r="BQ7" s="2770">
        <v>4</v>
      </c>
      <c r="BR7" s="2538">
        <v>10</v>
      </c>
      <c r="BS7" s="1037">
        <f>'8_2転入'!BS7-'8_3転出'!BS7</f>
        <v>106</v>
      </c>
      <c r="BU7" s="2538">
        <v>7</v>
      </c>
      <c r="BV7" s="1037">
        <f>'8_2転入'!BV7-'8_3転出'!BV7</f>
        <v>97</v>
      </c>
    </row>
    <row r="8" spans="1:74">
      <c r="A8" s="50" t="s">
        <v>223</v>
      </c>
      <c r="B8" s="58">
        <v>97</v>
      </c>
      <c r="C8" s="39">
        <v>219</v>
      </c>
      <c r="D8" s="39">
        <v>71</v>
      </c>
      <c r="E8" s="39">
        <v>131</v>
      </c>
      <c r="F8" s="39">
        <v>-418</v>
      </c>
      <c r="G8" s="39">
        <v>131</v>
      </c>
      <c r="H8" s="67">
        <v>77</v>
      </c>
      <c r="I8" s="39">
        <v>91</v>
      </c>
      <c r="J8" s="39">
        <v>136</v>
      </c>
      <c r="K8" s="39">
        <v>-47</v>
      </c>
      <c r="L8" s="39">
        <v>-66</v>
      </c>
      <c r="M8" s="39">
        <v>-19</v>
      </c>
      <c r="N8" s="39">
        <v>63</v>
      </c>
      <c r="O8" s="39">
        <v>7</v>
      </c>
      <c r="P8" s="39">
        <v>76</v>
      </c>
      <c r="Q8" s="39">
        <v>193</v>
      </c>
      <c r="R8" s="39">
        <v>36</v>
      </c>
      <c r="S8" s="58">
        <v>-11</v>
      </c>
      <c r="T8" s="39">
        <v>8</v>
      </c>
      <c r="U8" s="39">
        <v>18</v>
      </c>
      <c r="V8" s="39">
        <v>-155</v>
      </c>
      <c r="W8" s="39">
        <v>-175</v>
      </c>
      <c r="X8" s="39">
        <v>-59</v>
      </c>
      <c r="Y8" s="39">
        <v>-39</v>
      </c>
      <c r="Z8" s="39">
        <v>-105</v>
      </c>
      <c r="AA8" s="39">
        <v>-16</v>
      </c>
      <c r="AB8" s="67">
        <v>15</v>
      </c>
      <c r="AC8" s="39">
        <v>85</v>
      </c>
      <c r="AD8" s="39">
        <v>-38</v>
      </c>
      <c r="AE8" s="39">
        <v>-5</v>
      </c>
      <c r="AF8" s="39">
        <v>-8</v>
      </c>
      <c r="AG8" s="39">
        <v>-19</v>
      </c>
      <c r="AH8" s="39">
        <v>-19</v>
      </c>
      <c r="AI8" s="39">
        <v>30</v>
      </c>
      <c r="AJ8" s="39">
        <v>7</v>
      </c>
      <c r="AK8" s="39">
        <v>12</v>
      </c>
      <c r="AL8" s="39">
        <v>-39</v>
      </c>
      <c r="AM8" s="58">
        <v>84</v>
      </c>
      <c r="AN8" s="39">
        <v>5</v>
      </c>
      <c r="AO8" s="39">
        <v>130</v>
      </c>
      <c r="AP8" s="39">
        <v>11</v>
      </c>
      <c r="AQ8" s="39">
        <v>-75</v>
      </c>
      <c r="AR8" s="39">
        <v>33</v>
      </c>
      <c r="AS8" s="39">
        <v>43</v>
      </c>
      <c r="AT8" s="39">
        <v>-36</v>
      </c>
      <c r="AU8" s="39">
        <v>74</v>
      </c>
      <c r="AV8" s="67">
        <v>14</v>
      </c>
      <c r="AW8" s="58">
        <v>50</v>
      </c>
      <c r="AX8" s="39">
        <v>88</v>
      </c>
      <c r="AY8" s="39">
        <v>87</v>
      </c>
      <c r="AZ8" s="39">
        <v>151</v>
      </c>
      <c r="BA8" s="39">
        <v>149</v>
      </c>
      <c r="BB8" s="39">
        <v>163</v>
      </c>
      <c r="BC8" s="39">
        <v>127</v>
      </c>
      <c r="BD8" s="39">
        <v>62</v>
      </c>
      <c r="BE8" s="39">
        <v>152</v>
      </c>
      <c r="BF8" s="67">
        <v>-20</v>
      </c>
      <c r="BG8" s="58">
        <v>228</v>
      </c>
      <c r="BH8" s="39">
        <v>-172</v>
      </c>
      <c r="BI8" s="40">
        <v>29</v>
      </c>
      <c r="BJ8" s="59">
        <v>39</v>
      </c>
      <c r="BK8" s="224">
        <v>15</v>
      </c>
      <c r="BL8" s="1037">
        <v>1</v>
      </c>
      <c r="BM8" s="1037">
        <v>21</v>
      </c>
      <c r="BN8" s="1037">
        <v>90</v>
      </c>
      <c r="BO8" s="1037">
        <v>114</v>
      </c>
      <c r="BP8" s="2538">
        <v>32</v>
      </c>
      <c r="BQ8" s="2770">
        <v>6</v>
      </c>
      <c r="BR8" s="2538">
        <v>15</v>
      </c>
      <c r="BS8" s="1037">
        <f>'8_2転入'!BS8-'8_3転出'!BS8</f>
        <v>61</v>
      </c>
      <c r="BU8" s="2538">
        <v>22</v>
      </c>
      <c r="BV8" s="1037">
        <f>'8_2転入'!BV8-'8_3転出'!BV8</f>
        <v>54</v>
      </c>
    </row>
    <row r="9" spans="1:74">
      <c r="A9" s="50" t="s">
        <v>224</v>
      </c>
      <c r="B9" s="58">
        <v>-40</v>
      </c>
      <c r="C9" s="39">
        <v>60</v>
      </c>
      <c r="D9" s="39">
        <v>121</v>
      </c>
      <c r="E9" s="39">
        <v>156</v>
      </c>
      <c r="F9" s="39">
        <v>110</v>
      </c>
      <c r="G9" s="39">
        <v>62</v>
      </c>
      <c r="H9" s="67">
        <v>45</v>
      </c>
      <c r="I9" s="39">
        <v>98</v>
      </c>
      <c r="J9" s="39">
        <v>148</v>
      </c>
      <c r="K9" s="39">
        <v>92</v>
      </c>
      <c r="L9" s="39">
        <v>166</v>
      </c>
      <c r="M9" s="39">
        <v>143</v>
      </c>
      <c r="N9" s="39">
        <v>90</v>
      </c>
      <c r="O9" s="39">
        <v>91</v>
      </c>
      <c r="P9" s="39">
        <v>115</v>
      </c>
      <c r="Q9" s="39">
        <v>190</v>
      </c>
      <c r="R9" s="39">
        <v>90</v>
      </c>
      <c r="S9" s="58">
        <v>149</v>
      </c>
      <c r="T9" s="39">
        <v>18</v>
      </c>
      <c r="U9" s="39">
        <v>-7</v>
      </c>
      <c r="V9" s="39">
        <v>7</v>
      </c>
      <c r="W9" s="39">
        <v>-22</v>
      </c>
      <c r="X9" s="39">
        <v>-50</v>
      </c>
      <c r="Y9" s="39">
        <v>-34</v>
      </c>
      <c r="Z9" s="39">
        <v>60</v>
      </c>
      <c r="AA9" s="39">
        <v>-11</v>
      </c>
      <c r="AB9" s="67">
        <v>5</v>
      </c>
      <c r="AC9" s="39">
        <v>-6</v>
      </c>
      <c r="AD9" s="39">
        <v>6</v>
      </c>
      <c r="AE9" s="39">
        <v>8</v>
      </c>
      <c r="AF9" s="39">
        <v>-6</v>
      </c>
      <c r="AG9" s="39">
        <v>-17</v>
      </c>
      <c r="AH9" s="39">
        <v>11</v>
      </c>
      <c r="AI9" s="39">
        <v>-3</v>
      </c>
      <c r="AJ9" s="39">
        <v>33</v>
      </c>
      <c r="AK9" s="39">
        <v>24</v>
      </c>
      <c r="AL9" s="39">
        <v>-16</v>
      </c>
      <c r="AM9" s="58">
        <v>20</v>
      </c>
      <c r="AN9" s="39">
        <v>24</v>
      </c>
      <c r="AO9" s="39">
        <v>31</v>
      </c>
      <c r="AP9" s="39">
        <v>-51</v>
      </c>
      <c r="AQ9" s="39">
        <v>20</v>
      </c>
      <c r="AR9" s="39">
        <v>49</v>
      </c>
      <c r="AS9" s="39">
        <v>22</v>
      </c>
      <c r="AT9" s="39">
        <v>15</v>
      </c>
      <c r="AU9" s="39">
        <v>-4</v>
      </c>
      <c r="AV9" s="67">
        <v>21</v>
      </c>
      <c r="AW9" s="58">
        <v>3</v>
      </c>
      <c r="AX9" s="39">
        <v>-9</v>
      </c>
      <c r="AY9" s="39">
        <v>15</v>
      </c>
      <c r="AZ9" s="39">
        <v>14</v>
      </c>
      <c r="BA9" s="39">
        <v>-7</v>
      </c>
      <c r="BB9" s="39">
        <v>2</v>
      </c>
      <c r="BC9" s="39">
        <v>22</v>
      </c>
      <c r="BD9" s="39">
        <v>43</v>
      </c>
      <c r="BE9" s="39">
        <v>21</v>
      </c>
      <c r="BF9" s="67">
        <v>-9</v>
      </c>
      <c r="BG9" s="58">
        <v>22</v>
      </c>
      <c r="BH9" s="39">
        <v>3</v>
      </c>
      <c r="BI9" s="40">
        <v>5</v>
      </c>
      <c r="BJ9" s="59">
        <v>-10</v>
      </c>
      <c r="BK9" s="224">
        <v>-7</v>
      </c>
      <c r="BL9" s="1037">
        <v>29</v>
      </c>
      <c r="BM9" s="1037">
        <v>-6</v>
      </c>
      <c r="BN9" s="1037">
        <v>19</v>
      </c>
      <c r="BO9" s="1037">
        <v>58</v>
      </c>
      <c r="BP9" s="2538">
        <v>-38</v>
      </c>
      <c r="BQ9" s="2770">
        <v>12</v>
      </c>
      <c r="BR9" s="2538">
        <v>4</v>
      </c>
      <c r="BS9" s="1037">
        <f>'8_2転入'!BS9-'8_3転出'!BS9</f>
        <v>22</v>
      </c>
      <c r="BU9" s="2538">
        <v>8</v>
      </c>
      <c r="BV9" s="1037">
        <f>'8_2転入'!BV9-'8_3転出'!BV9</f>
        <v>23</v>
      </c>
    </row>
    <row r="10" spans="1:74">
      <c r="A10" s="50" t="s">
        <v>225</v>
      </c>
      <c r="B10" s="58">
        <v>123</v>
      </c>
      <c r="C10" s="39">
        <v>88</v>
      </c>
      <c r="D10" s="39">
        <v>86</v>
      </c>
      <c r="E10" s="39">
        <v>99</v>
      </c>
      <c r="F10" s="39">
        <v>126</v>
      </c>
      <c r="G10" s="39">
        <v>150</v>
      </c>
      <c r="H10" s="67">
        <v>106</v>
      </c>
      <c r="I10" s="39">
        <v>146</v>
      </c>
      <c r="J10" s="39">
        <v>138</v>
      </c>
      <c r="K10" s="39">
        <v>99</v>
      </c>
      <c r="L10" s="39">
        <v>79</v>
      </c>
      <c r="M10" s="39">
        <v>52</v>
      </c>
      <c r="N10" s="39">
        <v>37</v>
      </c>
      <c r="O10" s="39">
        <v>44</v>
      </c>
      <c r="P10" s="39">
        <v>69</v>
      </c>
      <c r="Q10" s="39">
        <v>103</v>
      </c>
      <c r="R10" s="39">
        <v>93</v>
      </c>
      <c r="S10" s="58">
        <v>121</v>
      </c>
      <c r="T10" s="39">
        <v>48</v>
      </c>
      <c r="U10" s="39">
        <v>32</v>
      </c>
      <c r="V10" s="39">
        <v>37</v>
      </c>
      <c r="W10" s="39">
        <v>-23</v>
      </c>
      <c r="X10" s="39">
        <v>11</v>
      </c>
      <c r="Y10" s="39">
        <v>-1</v>
      </c>
      <c r="Z10" s="39">
        <v>18</v>
      </c>
      <c r="AA10" s="39">
        <v>-60</v>
      </c>
      <c r="AB10" s="67">
        <v>-5</v>
      </c>
      <c r="AC10" s="39">
        <v>-7</v>
      </c>
      <c r="AD10" s="39">
        <v>-1</v>
      </c>
      <c r="AE10" s="39">
        <v>42</v>
      </c>
      <c r="AF10" s="39">
        <v>0</v>
      </c>
      <c r="AG10" s="39">
        <v>-16</v>
      </c>
      <c r="AH10" s="39">
        <v>-7</v>
      </c>
      <c r="AI10" s="39">
        <v>2</v>
      </c>
      <c r="AJ10" s="39">
        <v>6</v>
      </c>
      <c r="AK10" s="39">
        <v>20</v>
      </c>
      <c r="AL10" s="39">
        <v>-8</v>
      </c>
      <c r="AM10" s="58">
        <v>12</v>
      </c>
      <c r="AN10" s="39">
        <v>-8</v>
      </c>
      <c r="AO10" s="39">
        <v>-4</v>
      </c>
      <c r="AP10" s="39">
        <v>17</v>
      </c>
      <c r="AQ10" s="39">
        <v>-66</v>
      </c>
      <c r="AR10" s="39">
        <v>-14</v>
      </c>
      <c r="AS10" s="39">
        <v>26</v>
      </c>
      <c r="AT10" s="39">
        <v>44</v>
      </c>
      <c r="AU10" s="39">
        <v>12</v>
      </c>
      <c r="AV10" s="67">
        <v>-26</v>
      </c>
      <c r="AW10" s="58">
        <v>7</v>
      </c>
      <c r="AX10" s="39">
        <v>9</v>
      </c>
      <c r="AY10" s="39">
        <v>6</v>
      </c>
      <c r="AZ10" s="39">
        <v>47</v>
      </c>
      <c r="BA10" s="39">
        <v>21</v>
      </c>
      <c r="BB10" s="39">
        <v>12</v>
      </c>
      <c r="BC10" s="39">
        <v>40</v>
      </c>
      <c r="BD10" s="39">
        <v>28</v>
      </c>
      <c r="BE10" s="39">
        <v>33</v>
      </c>
      <c r="BF10" s="67">
        <v>26</v>
      </c>
      <c r="BG10" s="58">
        <v>46</v>
      </c>
      <c r="BH10" s="39">
        <v>62</v>
      </c>
      <c r="BI10" s="40">
        <v>44</v>
      </c>
      <c r="BJ10" s="59">
        <v>15</v>
      </c>
      <c r="BK10" s="224">
        <v>-13</v>
      </c>
      <c r="BL10" s="1037">
        <v>-3</v>
      </c>
      <c r="BM10" s="1037">
        <v>1</v>
      </c>
      <c r="BN10" s="1037">
        <v>29</v>
      </c>
      <c r="BO10" s="1037">
        <v>22</v>
      </c>
      <c r="BP10" s="2538">
        <v>23</v>
      </c>
      <c r="BQ10" s="2770">
        <v>3</v>
      </c>
      <c r="BR10" s="2538">
        <v>13</v>
      </c>
      <c r="BS10" s="1037">
        <f>'8_2転入'!BS10-'8_3転出'!BS10</f>
        <v>38</v>
      </c>
      <c r="BU10" s="2538">
        <v>-2</v>
      </c>
      <c r="BV10" s="1037">
        <f>'8_2転入'!BV10-'8_3転出'!BV10</f>
        <v>25</v>
      </c>
    </row>
    <row r="11" spans="1:74">
      <c r="A11" s="50" t="s">
        <v>226</v>
      </c>
      <c r="B11" s="58">
        <v>137</v>
      </c>
      <c r="C11" s="39">
        <v>16</v>
      </c>
      <c r="D11" s="39">
        <v>86</v>
      </c>
      <c r="E11" s="39">
        <v>125</v>
      </c>
      <c r="F11" s="39">
        <v>223</v>
      </c>
      <c r="G11" s="39">
        <v>82</v>
      </c>
      <c r="H11" s="67">
        <v>238</v>
      </c>
      <c r="I11" s="39">
        <v>131</v>
      </c>
      <c r="J11" s="39">
        <v>149</v>
      </c>
      <c r="K11" s="39">
        <v>167</v>
      </c>
      <c r="L11" s="39">
        <v>52</v>
      </c>
      <c r="M11" s="39">
        <v>4</v>
      </c>
      <c r="N11" s="39">
        <v>36</v>
      </c>
      <c r="O11" s="39">
        <v>50</v>
      </c>
      <c r="P11" s="39">
        <v>-15</v>
      </c>
      <c r="Q11" s="39">
        <v>22</v>
      </c>
      <c r="R11" s="39">
        <v>51</v>
      </c>
      <c r="S11" s="58">
        <v>100</v>
      </c>
      <c r="T11" s="39">
        <v>46</v>
      </c>
      <c r="U11" s="39">
        <v>23</v>
      </c>
      <c r="V11" s="39">
        <v>-135</v>
      </c>
      <c r="W11" s="39">
        <v>-77</v>
      </c>
      <c r="X11" s="39">
        <v>-51</v>
      </c>
      <c r="Y11" s="39">
        <v>6</v>
      </c>
      <c r="Z11" s="39">
        <v>-25</v>
      </c>
      <c r="AA11" s="39">
        <v>-24</v>
      </c>
      <c r="AB11" s="67">
        <v>34</v>
      </c>
      <c r="AC11" s="39">
        <v>34</v>
      </c>
      <c r="AD11" s="39">
        <v>60</v>
      </c>
      <c r="AE11" s="39">
        <v>40</v>
      </c>
      <c r="AF11" s="39">
        <v>-22</v>
      </c>
      <c r="AG11" s="39">
        <v>51</v>
      </c>
      <c r="AH11" s="39">
        <v>40</v>
      </c>
      <c r="AI11" s="39">
        <v>9</v>
      </c>
      <c r="AJ11" s="39">
        <v>0</v>
      </c>
      <c r="AK11" s="39">
        <v>-31</v>
      </c>
      <c r="AL11" s="39">
        <v>-18</v>
      </c>
      <c r="AM11" s="58">
        <v>-5</v>
      </c>
      <c r="AN11" s="39">
        <v>-200</v>
      </c>
      <c r="AO11" s="39">
        <v>-42</v>
      </c>
      <c r="AP11" s="39">
        <v>3</v>
      </c>
      <c r="AQ11" s="39">
        <v>-340</v>
      </c>
      <c r="AR11" s="39">
        <v>44</v>
      </c>
      <c r="AS11" s="39">
        <v>38</v>
      </c>
      <c r="AT11" s="39">
        <v>38</v>
      </c>
      <c r="AU11" s="39">
        <v>131</v>
      </c>
      <c r="AV11" s="67">
        <v>41</v>
      </c>
      <c r="AW11" s="58">
        <v>13</v>
      </c>
      <c r="AX11" s="39">
        <v>42</v>
      </c>
      <c r="AY11" s="39">
        <v>31</v>
      </c>
      <c r="AZ11" s="39">
        <v>20</v>
      </c>
      <c r="BA11" s="39">
        <v>50</v>
      </c>
      <c r="BB11" s="39">
        <v>22</v>
      </c>
      <c r="BC11" s="39">
        <v>40</v>
      </c>
      <c r="BD11" s="39">
        <v>48</v>
      </c>
      <c r="BE11" s="39">
        <v>78</v>
      </c>
      <c r="BF11" s="67">
        <v>50</v>
      </c>
      <c r="BG11" s="58">
        <v>511</v>
      </c>
      <c r="BH11" s="39">
        <v>183</v>
      </c>
      <c r="BI11" s="40">
        <v>-31</v>
      </c>
      <c r="BJ11" s="59">
        <v>-94</v>
      </c>
      <c r="BK11" s="224">
        <v>-71</v>
      </c>
      <c r="BL11" s="1037">
        <v>2</v>
      </c>
      <c r="BM11" s="1037">
        <v>22</v>
      </c>
      <c r="BN11" s="1037">
        <v>-1</v>
      </c>
      <c r="BO11" s="1037">
        <v>10</v>
      </c>
      <c r="BP11" s="2538">
        <v>31</v>
      </c>
      <c r="BQ11" s="2770">
        <v>-16</v>
      </c>
      <c r="BR11" s="2538">
        <v>12</v>
      </c>
      <c r="BS11" s="1037">
        <f>'8_2転入'!BS11-'8_3転出'!BS11</f>
        <v>47</v>
      </c>
      <c r="BU11" s="2538">
        <v>49</v>
      </c>
      <c r="BV11" s="1037">
        <f>'8_2転入'!BV11-'8_3転出'!BV11</f>
        <v>71</v>
      </c>
    </row>
    <row r="12" spans="1:74">
      <c r="A12" s="50" t="s">
        <v>227</v>
      </c>
      <c r="B12" s="58">
        <v>39</v>
      </c>
      <c r="C12" s="39">
        <v>33</v>
      </c>
      <c r="D12" s="39">
        <v>27</v>
      </c>
      <c r="E12" s="39">
        <v>25</v>
      </c>
      <c r="F12" s="39">
        <v>57</v>
      </c>
      <c r="G12" s="39">
        <v>-45</v>
      </c>
      <c r="H12" s="67">
        <v>-12</v>
      </c>
      <c r="I12" s="39">
        <v>-13</v>
      </c>
      <c r="J12" s="39">
        <v>100</v>
      </c>
      <c r="K12" s="39">
        <v>8</v>
      </c>
      <c r="L12" s="39">
        <v>36</v>
      </c>
      <c r="M12" s="39">
        <v>81</v>
      </c>
      <c r="N12" s="39">
        <v>158</v>
      </c>
      <c r="O12" s="39">
        <v>-3</v>
      </c>
      <c r="P12" s="39">
        <v>-158</v>
      </c>
      <c r="Q12" s="39">
        <v>-199</v>
      </c>
      <c r="R12" s="39">
        <v>-340</v>
      </c>
      <c r="S12" s="58">
        <v>-260</v>
      </c>
      <c r="T12" s="39">
        <v>-271</v>
      </c>
      <c r="U12" s="39">
        <v>-712</v>
      </c>
      <c r="V12" s="39">
        <v>-297</v>
      </c>
      <c r="W12" s="39">
        <v>-354</v>
      </c>
      <c r="X12" s="39">
        <v>-97</v>
      </c>
      <c r="Y12" s="39">
        <v>-94</v>
      </c>
      <c r="Z12" s="39">
        <v>-160</v>
      </c>
      <c r="AA12" s="39">
        <v>-200</v>
      </c>
      <c r="AB12" s="67">
        <v>-281</v>
      </c>
      <c r="AC12" s="39">
        <v>111</v>
      </c>
      <c r="AD12" s="39">
        <v>-48</v>
      </c>
      <c r="AE12" s="39">
        <v>-142</v>
      </c>
      <c r="AF12" s="39">
        <v>-126</v>
      </c>
      <c r="AG12" s="39">
        <v>-21</v>
      </c>
      <c r="AH12" s="39">
        <v>-191</v>
      </c>
      <c r="AI12" s="39">
        <v>-265</v>
      </c>
      <c r="AJ12" s="39">
        <v>-162</v>
      </c>
      <c r="AK12" s="39">
        <v>-141</v>
      </c>
      <c r="AL12" s="39">
        <v>-174</v>
      </c>
      <c r="AM12" s="58">
        <v>-143</v>
      </c>
      <c r="AN12" s="39">
        <v>-53</v>
      </c>
      <c r="AO12" s="39">
        <v>-9</v>
      </c>
      <c r="AP12" s="39">
        <v>-17</v>
      </c>
      <c r="AQ12" s="39">
        <v>-176</v>
      </c>
      <c r="AR12" s="39">
        <v>82</v>
      </c>
      <c r="AS12" s="39">
        <v>-54</v>
      </c>
      <c r="AT12" s="39">
        <v>56</v>
      </c>
      <c r="AU12" s="39">
        <v>-35</v>
      </c>
      <c r="AV12" s="67">
        <v>-158</v>
      </c>
      <c r="AW12" s="58">
        <v>31</v>
      </c>
      <c r="AX12" s="39">
        <v>-21</v>
      </c>
      <c r="AY12" s="39">
        <v>-55</v>
      </c>
      <c r="AZ12" s="39">
        <v>-73</v>
      </c>
      <c r="BA12" s="39">
        <v>-71</v>
      </c>
      <c r="BB12" s="39">
        <v>3</v>
      </c>
      <c r="BC12" s="39">
        <v>-99</v>
      </c>
      <c r="BD12" s="39">
        <v>-80</v>
      </c>
      <c r="BE12" s="39">
        <v>-246</v>
      </c>
      <c r="BF12" s="67">
        <v>-48</v>
      </c>
      <c r="BG12" s="58">
        <v>164</v>
      </c>
      <c r="BH12" s="39">
        <v>1</v>
      </c>
      <c r="BI12" s="40">
        <v>-91</v>
      </c>
      <c r="BJ12" s="59">
        <v>-49</v>
      </c>
      <c r="BK12" s="224">
        <v>-32</v>
      </c>
      <c r="BL12" s="1037">
        <v>-144</v>
      </c>
      <c r="BM12" s="1037">
        <v>-4</v>
      </c>
      <c r="BN12" s="1037">
        <v>7</v>
      </c>
      <c r="BO12" s="1037">
        <v>-20</v>
      </c>
      <c r="BP12" s="2538">
        <v>-85</v>
      </c>
      <c r="BQ12" s="2770">
        <v>-9</v>
      </c>
      <c r="BR12" s="2538">
        <v>10</v>
      </c>
      <c r="BS12" s="1037">
        <f>'8_2転入'!BS12-'8_3転出'!BS12</f>
        <v>2</v>
      </c>
      <c r="BU12" s="2538">
        <v>-35</v>
      </c>
      <c r="BV12" s="1037">
        <f>'8_2転入'!BV12-'8_3転出'!BV12</f>
        <v>-118</v>
      </c>
    </row>
    <row r="13" spans="1:74">
      <c r="A13" s="50" t="s">
        <v>228</v>
      </c>
      <c r="B13" s="58">
        <v>64</v>
      </c>
      <c r="C13" s="39">
        <v>57</v>
      </c>
      <c r="D13" s="39">
        <v>71</v>
      </c>
      <c r="E13" s="39">
        <v>94</v>
      </c>
      <c r="F13" s="39">
        <v>70</v>
      </c>
      <c r="G13" s="39">
        <v>79</v>
      </c>
      <c r="H13" s="67">
        <v>12</v>
      </c>
      <c r="I13" s="39">
        <v>137</v>
      </c>
      <c r="J13" s="39">
        <v>68</v>
      </c>
      <c r="K13" s="39">
        <v>14</v>
      </c>
      <c r="L13" s="39">
        <v>3</v>
      </c>
      <c r="M13" s="39">
        <v>12</v>
      </c>
      <c r="N13" s="39">
        <v>101</v>
      </c>
      <c r="O13" s="39">
        <v>9</v>
      </c>
      <c r="P13" s="39">
        <v>-69</v>
      </c>
      <c r="Q13" s="39">
        <v>42</v>
      </c>
      <c r="R13" s="39">
        <v>-238</v>
      </c>
      <c r="S13" s="58">
        <v>-78</v>
      </c>
      <c r="T13" s="39">
        <v>-54</v>
      </c>
      <c r="U13" s="39">
        <v>-203</v>
      </c>
      <c r="V13" s="39">
        <v>-34</v>
      </c>
      <c r="W13" s="39">
        <v>-40</v>
      </c>
      <c r="X13" s="39">
        <v>-23</v>
      </c>
      <c r="Y13" s="39">
        <v>-62</v>
      </c>
      <c r="Z13" s="39">
        <v>47</v>
      </c>
      <c r="AA13" s="39">
        <v>-30</v>
      </c>
      <c r="AB13" s="67">
        <v>-50</v>
      </c>
      <c r="AC13" s="39">
        <v>-29</v>
      </c>
      <c r="AD13" s="39">
        <v>-12</v>
      </c>
      <c r="AE13" s="39">
        <v>14</v>
      </c>
      <c r="AF13" s="39">
        <v>-222</v>
      </c>
      <c r="AG13" s="39">
        <v>-235</v>
      </c>
      <c r="AH13" s="39">
        <v>-160</v>
      </c>
      <c r="AI13" s="39">
        <v>-106</v>
      </c>
      <c r="AJ13" s="39">
        <v>47</v>
      </c>
      <c r="AK13" s="39">
        <v>-77</v>
      </c>
      <c r="AL13" s="39">
        <v>-216</v>
      </c>
      <c r="AM13" s="58">
        <v>-99</v>
      </c>
      <c r="AN13" s="39">
        <v>-68</v>
      </c>
      <c r="AO13" s="39">
        <v>-38</v>
      </c>
      <c r="AP13" s="39">
        <v>12</v>
      </c>
      <c r="AQ13" s="39">
        <v>-141</v>
      </c>
      <c r="AR13" s="39">
        <v>4</v>
      </c>
      <c r="AS13" s="39">
        <v>-27</v>
      </c>
      <c r="AT13" s="39">
        <v>-12</v>
      </c>
      <c r="AU13" s="39">
        <v>-42</v>
      </c>
      <c r="AV13" s="67">
        <v>45</v>
      </c>
      <c r="AW13" s="58">
        <v>-24</v>
      </c>
      <c r="AX13" s="39">
        <v>64</v>
      </c>
      <c r="AY13" s="39">
        <v>-27</v>
      </c>
      <c r="AZ13" s="39">
        <v>-127</v>
      </c>
      <c r="BA13" s="39">
        <v>-11</v>
      </c>
      <c r="BB13" s="39">
        <v>-49</v>
      </c>
      <c r="BC13" s="39">
        <v>0</v>
      </c>
      <c r="BD13" s="39">
        <v>-10</v>
      </c>
      <c r="BE13" s="39">
        <v>10</v>
      </c>
      <c r="BF13" s="67">
        <v>79</v>
      </c>
      <c r="BG13" s="58">
        <v>84</v>
      </c>
      <c r="BH13" s="39">
        <v>-72</v>
      </c>
      <c r="BI13" s="40">
        <v>-66</v>
      </c>
      <c r="BJ13" s="59">
        <v>77</v>
      </c>
      <c r="BK13" s="224">
        <v>-4</v>
      </c>
      <c r="BL13" s="1037">
        <v>29</v>
      </c>
      <c r="BM13" s="1037">
        <v>-8</v>
      </c>
      <c r="BN13" s="1037">
        <v>9</v>
      </c>
      <c r="BO13" s="1037">
        <v>6</v>
      </c>
      <c r="BP13" s="2538">
        <v>29</v>
      </c>
      <c r="BQ13" s="2770">
        <v>25</v>
      </c>
      <c r="BR13" s="2538">
        <v>-43</v>
      </c>
      <c r="BS13" s="1037">
        <f>'8_2転入'!BS13-'8_3転出'!BS13</f>
        <v>-4</v>
      </c>
      <c r="BU13" s="2538">
        <v>-61</v>
      </c>
      <c r="BV13" s="1037">
        <f>'8_2転入'!BV13-'8_3転出'!BV13</f>
        <v>-11</v>
      </c>
    </row>
    <row r="14" spans="1:74">
      <c r="A14" s="50" t="s">
        <v>229</v>
      </c>
      <c r="B14" s="58">
        <v>85</v>
      </c>
      <c r="C14" s="39">
        <v>55</v>
      </c>
      <c r="D14" s="39">
        <v>77</v>
      </c>
      <c r="E14" s="39">
        <v>71</v>
      </c>
      <c r="F14" s="39">
        <v>50</v>
      </c>
      <c r="G14" s="39">
        <v>3</v>
      </c>
      <c r="H14" s="67">
        <v>-6</v>
      </c>
      <c r="I14" s="39">
        <v>-25</v>
      </c>
      <c r="J14" s="39">
        <v>58</v>
      </c>
      <c r="K14" s="39">
        <v>3</v>
      </c>
      <c r="L14" s="39">
        <v>-1</v>
      </c>
      <c r="M14" s="39">
        <v>-2</v>
      </c>
      <c r="N14" s="39">
        <v>13</v>
      </c>
      <c r="O14" s="39">
        <v>65</v>
      </c>
      <c r="P14" s="39">
        <v>18</v>
      </c>
      <c r="Q14" s="39">
        <v>13</v>
      </c>
      <c r="R14" s="39">
        <v>-10</v>
      </c>
      <c r="S14" s="58">
        <v>5</v>
      </c>
      <c r="T14" s="39">
        <v>14</v>
      </c>
      <c r="U14" s="39">
        <v>-37</v>
      </c>
      <c r="V14" s="39">
        <v>-105</v>
      </c>
      <c r="W14" s="39">
        <v>-8</v>
      </c>
      <c r="X14" s="39">
        <v>-33</v>
      </c>
      <c r="Y14" s="39">
        <v>-42</v>
      </c>
      <c r="Z14" s="39">
        <v>-40</v>
      </c>
      <c r="AA14" s="39">
        <v>-8</v>
      </c>
      <c r="AB14" s="67">
        <v>9</v>
      </c>
      <c r="AC14" s="39">
        <v>-6</v>
      </c>
      <c r="AD14" s="39">
        <v>68</v>
      </c>
      <c r="AE14" s="39">
        <v>-57</v>
      </c>
      <c r="AF14" s="39">
        <v>-9</v>
      </c>
      <c r="AG14" s="39">
        <v>15</v>
      </c>
      <c r="AH14" s="39">
        <v>21</v>
      </c>
      <c r="AI14" s="39">
        <v>-36</v>
      </c>
      <c r="AJ14" s="39">
        <v>-62</v>
      </c>
      <c r="AK14" s="39">
        <v>3</v>
      </c>
      <c r="AL14" s="39">
        <v>-34</v>
      </c>
      <c r="AM14" s="58">
        <v>-53</v>
      </c>
      <c r="AN14" s="39">
        <v>-28</v>
      </c>
      <c r="AO14" s="39">
        <v>-65</v>
      </c>
      <c r="AP14" s="39">
        <v>-12</v>
      </c>
      <c r="AQ14" s="39">
        <v>-138</v>
      </c>
      <c r="AR14" s="39">
        <v>-25</v>
      </c>
      <c r="AS14" s="39">
        <v>20</v>
      </c>
      <c r="AT14" s="39">
        <v>71</v>
      </c>
      <c r="AU14" s="39">
        <v>35</v>
      </c>
      <c r="AV14" s="67">
        <v>9</v>
      </c>
      <c r="AW14" s="58">
        <v>-34</v>
      </c>
      <c r="AX14" s="39">
        <v>-26</v>
      </c>
      <c r="AY14" s="39">
        <v>26</v>
      </c>
      <c r="AZ14" s="39">
        <v>-16</v>
      </c>
      <c r="BA14" s="39">
        <v>2</v>
      </c>
      <c r="BB14" s="39">
        <v>-8</v>
      </c>
      <c r="BC14" s="39">
        <v>41</v>
      </c>
      <c r="BD14" s="39">
        <v>43</v>
      </c>
      <c r="BE14" s="39">
        <v>39</v>
      </c>
      <c r="BF14" s="67">
        <v>53</v>
      </c>
      <c r="BG14" s="58">
        <v>78</v>
      </c>
      <c r="BH14" s="39">
        <v>43</v>
      </c>
      <c r="BI14" s="40">
        <v>-64</v>
      </c>
      <c r="BJ14" s="59">
        <v>-133</v>
      </c>
      <c r="BK14" s="224">
        <v>-49</v>
      </c>
      <c r="BL14" s="1037">
        <v>22</v>
      </c>
      <c r="BM14" s="1037">
        <v>-33</v>
      </c>
      <c r="BN14" s="1037">
        <v>-61</v>
      </c>
      <c r="BO14" s="1037">
        <v>53</v>
      </c>
      <c r="BP14" s="2538">
        <v>24</v>
      </c>
      <c r="BQ14" s="2771">
        <v>13</v>
      </c>
      <c r="BR14" s="2538">
        <v>-9</v>
      </c>
      <c r="BS14" s="1037">
        <f>'8_2転入'!BS14-'8_3転出'!BS14</f>
        <v>4</v>
      </c>
      <c r="BU14" s="2540">
        <v>-45</v>
      </c>
      <c r="BV14" s="1037">
        <f>'8_2転入'!BV14-'8_3転出'!BV14</f>
        <v>-59</v>
      </c>
    </row>
    <row r="15" spans="1:74">
      <c r="A15" s="49" t="s">
        <v>230</v>
      </c>
      <c r="B15" s="56">
        <v>-88</v>
      </c>
      <c r="C15" s="37">
        <v>3</v>
      </c>
      <c r="D15" s="37">
        <v>50</v>
      </c>
      <c r="E15" s="37">
        <v>-24</v>
      </c>
      <c r="F15" s="37">
        <v>-10</v>
      </c>
      <c r="G15" s="37">
        <v>-182</v>
      </c>
      <c r="H15" s="66">
        <v>-54</v>
      </c>
      <c r="I15" s="37">
        <v>-50</v>
      </c>
      <c r="J15" s="37">
        <v>-252</v>
      </c>
      <c r="K15" s="37">
        <v>-363</v>
      </c>
      <c r="L15" s="37">
        <v>-411</v>
      </c>
      <c r="M15" s="37">
        <v>-276</v>
      </c>
      <c r="N15" s="37">
        <v>-198</v>
      </c>
      <c r="O15" s="37">
        <v>-436</v>
      </c>
      <c r="P15" s="37">
        <v>-443</v>
      </c>
      <c r="Q15" s="37">
        <v>-361</v>
      </c>
      <c r="R15" s="37">
        <v>-348</v>
      </c>
      <c r="S15" s="56">
        <v>-577</v>
      </c>
      <c r="T15" s="37">
        <v>-275</v>
      </c>
      <c r="U15" s="37">
        <v>-196</v>
      </c>
      <c r="V15" s="37">
        <v>-67</v>
      </c>
      <c r="W15" s="37">
        <v>-297</v>
      </c>
      <c r="X15" s="37">
        <v>-231</v>
      </c>
      <c r="Y15" s="37">
        <v>-167</v>
      </c>
      <c r="Z15" s="37">
        <v>-161</v>
      </c>
      <c r="AA15" s="37">
        <v>-357</v>
      </c>
      <c r="AB15" s="66">
        <v>-146</v>
      </c>
      <c r="AC15" s="37">
        <v>-244</v>
      </c>
      <c r="AD15" s="37">
        <v>-417</v>
      </c>
      <c r="AE15" s="37">
        <v>-356</v>
      </c>
      <c r="AF15" s="37">
        <v>-416</v>
      </c>
      <c r="AG15" s="37">
        <v>-358</v>
      </c>
      <c r="AH15" s="37">
        <v>-782</v>
      </c>
      <c r="AI15" s="37">
        <v>-953</v>
      </c>
      <c r="AJ15" s="37">
        <v>-878</v>
      </c>
      <c r="AK15" s="37">
        <v>-631</v>
      </c>
      <c r="AL15" s="37">
        <v>-735</v>
      </c>
      <c r="AM15" s="56">
        <v>-498</v>
      </c>
      <c r="AN15" s="37">
        <v>-351</v>
      </c>
      <c r="AO15" s="37">
        <v>-33</v>
      </c>
      <c r="AP15" s="37">
        <v>-246</v>
      </c>
      <c r="AQ15" s="37">
        <v>-564</v>
      </c>
      <c r="AR15" s="37">
        <v>44</v>
      </c>
      <c r="AS15" s="37">
        <v>102</v>
      </c>
      <c r="AT15" s="37">
        <v>-204</v>
      </c>
      <c r="AU15" s="37">
        <v>-113</v>
      </c>
      <c r="AV15" s="66">
        <v>-480</v>
      </c>
      <c r="AW15" s="56">
        <v>-302</v>
      </c>
      <c r="AX15" s="37">
        <v>-308</v>
      </c>
      <c r="AY15" s="37">
        <v>-679</v>
      </c>
      <c r="AZ15" s="37">
        <v>-168</v>
      </c>
      <c r="BA15" s="37">
        <v>-410</v>
      </c>
      <c r="BB15" s="37">
        <v>-405</v>
      </c>
      <c r="BC15" s="37">
        <v>-527</v>
      </c>
      <c r="BD15" s="37">
        <v>-175</v>
      </c>
      <c r="BE15" s="37">
        <v>-410</v>
      </c>
      <c r="BF15" s="66">
        <v>-344</v>
      </c>
      <c r="BG15" s="56">
        <v>-18</v>
      </c>
      <c r="BH15" s="37">
        <v>-188</v>
      </c>
      <c r="BI15" s="38">
        <v>-331</v>
      </c>
      <c r="BJ15" s="57">
        <v>-354</v>
      </c>
      <c r="BK15" s="227">
        <v>-458</v>
      </c>
      <c r="BL15" s="1036">
        <v>-404</v>
      </c>
      <c r="BM15" s="1036">
        <v>-524</v>
      </c>
      <c r="BN15" s="1036">
        <v>-592</v>
      </c>
      <c r="BO15" s="1036">
        <v>-776</v>
      </c>
      <c r="BP15" s="2539">
        <v>-386</v>
      </c>
      <c r="BQ15" s="2770">
        <v>-346</v>
      </c>
      <c r="BR15" s="2539">
        <v>-493</v>
      </c>
      <c r="BS15" s="1036">
        <f>'8_2転入'!BS15-'8_3転出'!BS15</f>
        <v>-366</v>
      </c>
      <c r="BU15" s="2538">
        <v>-716</v>
      </c>
      <c r="BV15" s="1036">
        <f>'8_2転入'!BV15-'8_3転出'!BV15</f>
        <v>-619</v>
      </c>
    </row>
    <row r="16" spans="1:74">
      <c r="A16" s="50" t="s">
        <v>231</v>
      </c>
      <c r="B16" s="58">
        <v>-517</v>
      </c>
      <c r="C16" s="39">
        <v>-344</v>
      </c>
      <c r="D16" s="39">
        <v>-227</v>
      </c>
      <c r="E16" s="39">
        <v>-399</v>
      </c>
      <c r="F16" s="39">
        <v>-2151</v>
      </c>
      <c r="G16" s="39">
        <v>-1058</v>
      </c>
      <c r="H16" s="67">
        <v>-616</v>
      </c>
      <c r="I16" s="39">
        <v>-632</v>
      </c>
      <c r="J16" s="39">
        <v>-3530</v>
      </c>
      <c r="K16" s="39">
        <v>-982</v>
      </c>
      <c r="L16" s="39">
        <v>-807</v>
      </c>
      <c r="M16" s="39">
        <v>-515</v>
      </c>
      <c r="N16" s="39">
        <v>-572</v>
      </c>
      <c r="O16" s="39">
        <v>-643</v>
      </c>
      <c r="P16" s="39">
        <v>-680</v>
      </c>
      <c r="Q16" s="39">
        <v>-634</v>
      </c>
      <c r="R16" s="39">
        <v>-687</v>
      </c>
      <c r="S16" s="58">
        <v>-898</v>
      </c>
      <c r="T16" s="39">
        <v>-710</v>
      </c>
      <c r="U16" s="39">
        <v>-515</v>
      </c>
      <c r="V16" s="39">
        <v>-952</v>
      </c>
      <c r="W16" s="39">
        <v>-1212</v>
      </c>
      <c r="X16" s="39">
        <v>-883</v>
      </c>
      <c r="Y16" s="39">
        <v>-989</v>
      </c>
      <c r="Z16" s="39">
        <v>-1321</v>
      </c>
      <c r="AA16" s="39">
        <v>-737</v>
      </c>
      <c r="AB16" s="67">
        <v>-873</v>
      </c>
      <c r="AC16" s="39">
        <v>-832</v>
      </c>
      <c r="AD16" s="39">
        <v>-652</v>
      </c>
      <c r="AE16" s="39">
        <v>-1052</v>
      </c>
      <c r="AF16" s="39">
        <v>-817</v>
      </c>
      <c r="AG16" s="39">
        <v>-1039</v>
      </c>
      <c r="AH16" s="39">
        <v>-1421</v>
      </c>
      <c r="AI16" s="39">
        <v>-1292</v>
      </c>
      <c r="AJ16" s="39">
        <v>-1662</v>
      </c>
      <c r="AK16" s="39">
        <v>-1081</v>
      </c>
      <c r="AL16" s="39">
        <v>-1017</v>
      </c>
      <c r="AM16" s="58">
        <v>-901</v>
      </c>
      <c r="AN16" s="39">
        <v>-904</v>
      </c>
      <c r="AO16" s="39">
        <v>-585</v>
      </c>
      <c r="AP16" s="39">
        <v>-313</v>
      </c>
      <c r="AQ16" s="39">
        <v>-1427</v>
      </c>
      <c r="AR16" s="39">
        <v>-186</v>
      </c>
      <c r="AS16" s="39">
        <v>-275</v>
      </c>
      <c r="AT16" s="39">
        <v>-449</v>
      </c>
      <c r="AU16" s="39">
        <v>-346</v>
      </c>
      <c r="AV16" s="67">
        <v>-905</v>
      </c>
      <c r="AW16" s="58">
        <v>-902</v>
      </c>
      <c r="AX16" s="39">
        <v>-1094</v>
      </c>
      <c r="AY16" s="39">
        <v>-851</v>
      </c>
      <c r="AZ16" s="39">
        <v>-728</v>
      </c>
      <c r="BA16" s="39">
        <v>-584</v>
      </c>
      <c r="BB16" s="39">
        <v>-804</v>
      </c>
      <c r="BC16" s="39">
        <v>-729</v>
      </c>
      <c r="BD16" s="39">
        <v>-1038</v>
      </c>
      <c r="BE16" s="39">
        <v>-886</v>
      </c>
      <c r="BF16" s="67">
        <v>-928</v>
      </c>
      <c r="BG16" s="58">
        <v>6</v>
      </c>
      <c r="BH16" s="39">
        <v>147</v>
      </c>
      <c r="BI16" s="40">
        <v>-529</v>
      </c>
      <c r="BJ16" s="59">
        <v>-981</v>
      </c>
      <c r="BK16" s="224">
        <v>-886</v>
      </c>
      <c r="BL16" s="1037">
        <v>-943</v>
      </c>
      <c r="BM16" s="1037">
        <v>-830</v>
      </c>
      <c r="BN16" s="1037">
        <v>-713</v>
      </c>
      <c r="BO16" s="1037">
        <v>-919</v>
      </c>
      <c r="BP16" s="2538">
        <v>-618</v>
      </c>
      <c r="BQ16" s="2770">
        <v>-548</v>
      </c>
      <c r="BR16" s="2538">
        <v>-725</v>
      </c>
      <c r="BS16" s="1037">
        <f>'8_2転入'!BS16-'8_3転出'!BS16</f>
        <v>-766</v>
      </c>
      <c r="BU16" s="2538">
        <v>-715</v>
      </c>
      <c r="BV16" s="1037">
        <f>'8_2転入'!BV16-'8_3転出'!BV16</f>
        <v>-820</v>
      </c>
    </row>
    <row r="17" spans="1:74">
      <c r="A17" s="50" t="s">
        <v>232</v>
      </c>
      <c r="B17" s="58">
        <v>-2448</v>
      </c>
      <c r="C17" s="39">
        <v>-2935</v>
      </c>
      <c r="D17" s="39">
        <v>-2487</v>
      </c>
      <c r="E17" s="39">
        <v>-2311</v>
      </c>
      <c r="F17" s="39">
        <v>-2803</v>
      </c>
      <c r="G17" s="39">
        <v>-3275</v>
      </c>
      <c r="H17" s="67">
        <v>-2569</v>
      </c>
      <c r="I17" s="39">
        <v>-2800</v>
      </c>
      <c r="J17" s="39">
        <v>-2157</v>
      </c>
      <c r="K17" s="39">
        <v>-2952</v>
      </c>
      <c r="L17" s="39">
        <v>-2680</v>
      </c>
      <c r="M17" s="39">
        <v>-2653</v>
      </c>
      <c r="N17" s="39">
        <v>-3373</v>
      </c>
      <c r="O17" s="39">
        <v>-3131</v>
      </c>
      <c r="P17" s="39">
        <v>-2499</v>
      </c>
      <c r="Q17" s="39">
        <v>-2448</v>
      </c>
      <c r="R17" s="39">
        <v>-1952</v>
      </c>
      <c r="S17" s="58">
        <v>-2709</v>
      </c>
      <c r="T17" s="39">
        <v>-2441</v>
      </c>
      <c r="U17" s="39">
        <v>-2166</v>
      </c>
      <c r="V17" s="39">
        <v>-1853</v>
      </c>
      <c r="W17" s="39">
        <v>-2297</v>
      </c>
      <c r="X17" s="39">
        <v>-2458</v>
      </c>
      <c r="Y17" s="39">
        <v>-2854</v>
      </c>
      <c r="Z17" s="39">
        <v>-3473</v>
      </c>
      <c r="AA17" s="39">
        <v>-3050</v>
      </c>
      <c r="AB17" s="67">
        <v>-1996</v>
      </c>
      <c r="AC17" s="39">
        <v>-2229</v>
      </c>
      <c r="AD17" s="39">
        <v>-2498</v>
      </c>
      <c r="AE17" s="39">
        <v>-2790</v>
      </c>
      <c r="AF17" s="39">
        <v>-2747</v>
      </c>
      <c r="AG17" s="39">
        <v>-2777</v>
      </c>
      <c r="AH17" s="39">
        <v>-2584</v>
      </c>
      <c r="AI17" s="39">
        <v>-3089</v>
      </c>
      <c r="AJ17" s="39">
        <v>-2183</v>
      </c>
      <c r="AK17" s="39">
        <v>-1858</v>
      </c>
      <c r="AL17" s="39">
        <v>-2011</v>
      </c>
      <c r="AM17" s="58">
        <v>-1800</v>
      </c>
      <c r="AN17" s="39">
        <v>-604</v>
      </c>
      <c r="AO17" s="39">
        <v>-1232</v>
      </c>
      <c r="AP17" s="39">
        <v>-1094</v>
      </c>
      <c r="AQ17" s="39">
        <v>-3766</v>
      </c>
      <c r="AR17" s="39">
        <v>-1915</v>
      </c>
      <c r="AS17" s="39">
        <v>-1809</v>
      </c>
      <c r="AT17" s="39">
        <v>-1979</v>
      </c>
      <c r="AU17" s="39">
        <v>-2016</v>
      </c>
      <c r="AV17" s="67">
        <v>-2939</v>
      </c>
      <c r="AW17" s="58">
        <v>-3519</v>
      </c>
      <c r="AX17" s="39">
        <v>-3678</v>
      </c>
      <c r="AY17" s="39">
        <v>-3647</v>
      </c>
      <c r="AZ17" s="39">
        <v>-3588</v>
      </c>
      <c r="BA17" s="39">
        <v>-4194</v>
      </c>
      <c r="BB17" s="39">
        <v>-4088</v>
      </c>
      <c r="BC17" s="39">
        <v>-4774</v>
      </c>
      <c r="BD17" s="39">
        <v>-4871</v>
      </c>
      <c r="BE17" s="39">
        <v>-3407</v>
      </c>
      <c r="BF17" s="67">
        <v>-3839</v>
      </c>
      <c r="BG17" s="58">
        <v>-2144</v>
      </c>
      <c r="BH17" s="39">
        <v>-2729</v>
      </c>
      <c r="BI17" s="40">
        <v>-4133</v>
      </c>
      <c r="BJ17" s="59">
        <v>-4545</v>
      </c>
      <c r="BK17" s="224">
        <v>-4955</v>
      </c>
      <c r="BL17" s="1037">
        <v>-4606</v>
      </c>
      <c r="BM17" s="1037">
        <v>-4742</v>
      </c>
      <c r="BN17" s="1037">
        <v>-5260</v>
      </c>
      <c r="BO17" s="1037">
        <v>-5465</v>
      </c>
      <c r="BP17" s="2538">
        <v>-3904</v>
      </c>
      <c r="BQ17" s="2770">
        <v>-3631</v>
      </c>
      <c r="BR17" s="2538">
        <v>-3769</v>
      </c>
      <c r="BS17" s="1037">
        <f>'8_2転入'!BS17-'8_3転出'!BS17</f>
        <v>-4246</v>
      </c>
      <c r="BU17" s="2538">
        <v>-3963</v>
      </c>
      <c r="BV17" s="1037">
        <f>'8_2転入'!BV17-'8_3転出'!BV17</f>
        <v>-4745</v>
      </c>
    </row>
    <row r="18" spans="1:74">
      <c r="A18" s="51" t="s">
        <v>233</v>
      </c>
      <c r="B18" s="60">
        <v>-296</v>
      </c>
      <c r="C18" s="41">
        <v>-321</v>
      </c>
      <c r="D18" s="41">
        <v>-337</v>
      </c>
      <c r="E18" s="41">
        <v>-300</v>
      </c>
      <c r="F18" s="41">
        <v>-572</v>
      </c>
      <c r="G18" s="41">
        <v>-528</v>
      </c>
      <c r="H18" s="68">
        <v>-795</v>
      </c>
      <c r="I18" s="41">
        <v>-802</v>
      </c>
      <c r="J18" s="41">
        <v>-1090</v>
      </c>
      <c r="K18" s="41">
        <v>-1293</v>
      </c>
      <c r="L18" s="41">
        <v>-2105</v>
      </c>
      <c r="M18" s="41">
        <v>-1945</v>
      </c>
      <c r="N18" s="41">
        <v>-1540</v>
      </c>
      <c r="O18" s="41">
        <v>-1362</v>
      </c>
      <c r="P18" s="41">
        <v>-1186</v>
      </c>
      <c r="Q18" s="41">
        <v>-1253</v>
      </c>
      <c r="R18" s="41">
        <v>-1463</v>
      </c>
      <c r="S18" s="60">
        <v>-1741</v>
      </c>
      <c r="T18" s="41">
        <v>-1213</v>
      </c>
      <c r="U18" s="41">
        <v>-1010</v>
      </c>
      <c r="V18" s="41">
        <v>-963</v>
      </c>
      <c r="W18" s="41">
        <v>-913</v>
      </c>
      <c r="X18" s="41">
        <v>-1412</v>
      </c>
      <c r="Y18" s="41">
        <v>-1551</v>
      </c>
      <c r="Z18" s="41">
        <v>-1794</v>
      </c>
      <c r="AA18" s="41">
        <v>-1571</v>
      </c>
      <c r="AB18" s="68">
        <v>-1400</v>
      </c>
      <c r="AC18" s="41">
        <v>-1382</v>
      </c>
      <c r="AD18" s="41">
        <v>-1508</v>
      </c>
      <c r="AE18" s="41">
        <v>-1943</v>
      </c>
      <c r="AF18" s="41">
        <v>-1581</v>
      </c>
      <c r="AG18" s="41">
        <v>-1940</v>
      </c>
      <c r="AH18" s="41">
        <v>-2351</v>
      </c>
      <c r="AI18" s="41">
        <v>-2488</v>
      </c>
      <c r="AJ18" s="41">
        <v>-1746</v>
      </c>
      <c r="AK18" s="41">
        <v>-1732</v>
      </c>
      <c r="AL18" s="41">
        <v>-1375</v>
      </c>
      <c r="AM18" s="60">
        <v>-1263</v>
      </c>
      <c r="AN18" s="41">
        <v>-803</v>
      </c>
      <c r="AO18" s="41">
        <v>-366</v>
      </c>
      <c r="AP18" s="41">
        <v>-861</v>
      </c>
      <c r="AQ18" s="41">
        <v>-2469</v>
      </c>
      <c r="AR18" s="41">
        <v>-493</v>
      </c>
      <c r="AS18" s="41">
        <v>-767</v>
      </c>
      <c r="AT18" s="41">
        <v>-841</v>
      </c>
      <c r="AU18" s="41">
        <v>-1025</v>
      </c>
      <c r="AV18" s="68">
        <v>-1821</v>
      </c>
      <c r="AW18" s="60">
        <v>-2342</v>
      </c>
      <c r="AX18" s="41">
        <v>-2039</v>
      </c>
      <c r="AY18" s="41">
        <v>-1879</v>
      </c>
      <c r="AZ18" s="41">
        <v>-1754</v>
      </c>
      <c r="BA18" s="41">
        <v>-1575</v>
      </c>
      <c r="BB18" s="41">
        <v>-1707</v>
      </c>
      <c r="BC18" s="41">
        <v>-1938</v>
      </c>
      <c r="BD18" s="41">
        <v>-1513</v>
      </c>
      <c r="BE18" s="41">
        <v>-1740</v>
      </c>
      <c r="BF18" s="68">
        <v>-1306</v>
      </c>
      <c r="BG18" s="60">
        <v>-910</v>
      </c>
      <c r="BH18" s="41">
        <v>-779</v>
      </c>
      <c r="BI18" s="42">
        <v>-1245</v>
      </c>
      <c r="BJ18" s="61">
        <v>-1443</v>
      </c>
      <c r="BK18" s="226">
        <v>-1191</v>
      </c>
      <c r="BL18" s="1038">
        <v>-1250</v>
      </c>
      <c r="BM18" s="1038">
        <v>-1260</v>
      </c>
      <c r="BN18" s="1038">
        <v>-1537</v>
      </c>
      <c r="BO18" s="1038">
        <v>-1556</v>
      </c>
      <c r="BP18" s="2540">
        <v>-1407</v>
      </c>
      <c r="BQ18" s="2770">
        <v>-996</v>
      </c>
      <c r="BR18" s="2540">
        <v>-778</v>
      </c>
      <c r="BS18" s="1038">
        <f>'8_2転入'!BS18-'8_3転出'!BS18</f>
        <v>-1519</v>
      </c>
      <c r="BU18" s="2538">
        <v>-844</v>
      </c>
      <c r="BV18" s="1038">
        <f>'8_2転入'!BV18-'8_3転出'!BV18</f>
        <v>-1691</v>
      </c>
    </row>
    <row r="19" spans="1:74">
      <c r="A19" s="50" t="s">
        <v>234</v>
      </c>
      <c r="B19" s="58">
        <v>364</v>
      </c>
      <c r="C19" s="39">
        <v>256</v>
      </c>
      <c r="D19" s="39">
        <v>369</v>
      </c>
      <c r="E19" s="39">
        <v>468</v>
      </c>
      <c r="F19" s="39">
        <v>186</v>
      </c>
      <c r="G19" s="39">
        <v>160</v>
      </c>
      <c r="H19" s="67">
        <v>297</v>
      </c>
      <c r="I19" s="39">
        <v>357</v>
      </c>
      <c r="J19" s="39">
        <v>216</v>
      </c>
      <c r="K19" s="39">
        <v>146</v>
      </c>
      <c r="L19" s="39">
        <v>201</v>
      </c>
      <c r="M19" s="39">
        <v>121</v>
      </c>
      <c r="N19" s="39">
        <v>142</v>
      </c>
      <c r="O19" s="39">
        <v>144</v>
      </c>
      <c r="P19" s="39">
        <v>331</v>
      </c>
      <c r="Q19" s="39">
        <v>310</v>
      </c>
      <c r="R19" s="39">
        <v>248</v>
      </c>
      <c r="S19" s="58">
        <v>189</v>
      </c>
      <c r="T19" s="39">
        <v>43</v>
      </c>
      <c r="U19" s="39">
        <v>125</v>
      </c>
      <c r="V19" s="39">
        <v>45</v>
      </c>
      <c r="W19" s="39">
        <v>-36</v>
      </c>
      <c r="X19" s="39">
        <v>14</v>
      </c>
      <c r="Y19" s="39">
        <v>-98</v>
      </c>
      <c r="Z19" s="39">
        <v>-25</v>
      </c>
      <c r="AA19" s="39">
        <v>4</v>
      </c>
      <c r="AB19" s="67">
        <v>-45</v>
      </c>
      <c r="AC19" s="39">
        <v>54</v>
      </c>
      <c r="AD19" s="39">
        <v>81</v>
      </c>
      <c r="AE19" s="39">
        <v>18</v>
      </c>
      <c r="AF19" s="39">
        <v>22</v>
      </c>
      <c r="AG19" s="39">
        <v>-53</v>
      </c>
      <c r="AH19" s="39">
        <v>5</v>
      </c>
      <c r="AI19" s="39">
        <v>-42</v>
      </c>
      <c r="AJ19" s="39">
        <v>-54</v>
      </c>
      <c r="AK19" s="39">
        <v>-13</v>
      </c>
      <c r="AL19" s="39">
        <v>97</v>
      </c>
      <c r="AM19" s="58">
        <v>6</v>
      </c>
      <c r="AN19" s="39">
        <v>29</v>
      </c>
      <c r="AO19" s="39">
        <v>87</v>
      </c>
      <c r="AP19" s="39">
        <v>46</v>
      </c>
      <c r="AQ19" s="39">
        <v>-21</v>
      </c>
      <c r="AR19" s="39">
        <v>-30</v>
      </c>
      <c r="AS19" s="39">
        <v>9</v>
      </c>
      <c r="AT19" s="39">
        <v>-62</v>
      </c>
      <c r="AU19" s="39">
        <v>19</v>
      </c>
      <c r="AV19" s="67">
        <v>2</v>
      </c>
      <c r="AW19" s="58">
        <v>41</v>
      </c>
      <c r="AX19" s="39">
        <v>22</v>
      </c>
      <c r="AY19" s="39">
        <v>7</v>
      </c>
      <c r="AZ19" s="39">
        <v>76</v>
      </c>
      <c r="BA19" s="39">
        <v>60</v>
      </c>
      <c r="BB19" s="39">
        <v>82</v>
      </c>
      <c r="BC19" s="39">
        <v>84</v>
      </c>
      <c r="BD19" s="39">
        <v>39</v>
      </c>
      <c r="BE19" s="39">
        <v>-16</v>
      </c>
      <c r="BF19" s="67">
        <v>43</v>
      </c>
      <c r="BG19" s="58">
        <v>-22</v>
      </c>
      <c r="BH19" s="39">
        <v>80</v>
      </c>
      <c r="BI19" s="40">
        <v>-5</v>
      </c>
      <c r="BJ19" s="59">
        <v>-11</v>
      </c>
      <c r="BK19" s="224">
        <v>46</v>
      </c>
      <c r="BL19" s="1037">
        <v>73</v>
      </c>
      <c r="BM19" s="1037">
        <v>42</v>
      </c>
      <c r="BN19" s="1037">
        <v>77</v>
      </c>
      <c r="BO19" s="1037">
        <v>20</v>
      </c>
      <c r="BP19" s="2538">
        <v>-15</v>
      </c>
      <c r="BQ19" s="2769">
        <v>1</v>
      </c>
      <c r="BR19" s="2538">
        <v>58</v>
      </c>
      <c r="BS19" s="1037">
        <f>'8_2転入'!BS19-'8_3転出'!BS19</f>
        <v>68</v>
      </c>
      <c r="BU19" s="2539">
        <v>57</v>
      </c>
      <c r="BV19" s="1037">
        <f>'8_2転入'!BV19-'8_3転出'!BV19</f>
        <v>73</v>
      </c>
    </row>
    <row r="20" spans="1:74">
      <c r="A20" s="50" t="s">
        <v>235</v>
      </c>
      <c r="B20" s="58">
        <v>344</v>
      </c>
      <c r="C20" s="39">
        <v>312</v>
      </c>
      <c r="D20" s="39">
        <v>274</v>
      </c>
      <c r="E20" s="39">
        <v>405</v>
      </c>
      <c r="F20" s="39">
        <v>285</v>
      </c>
      <c r="G20" s="39">
        <v>224</v>
      </c>
      <c r="H20" s="67">
        <v>304</v>
      </c>
      <c r="I20" s="39">
        <v>476</v>
      </c>
      <c r="J20" s="39">
        <v>356</v>
      </c>
      <c r="K20" s="39">
        <v>282</v>
      </c>
      <c r="L20" s="39">
        <v>273</v>
      </c>
      <c r="M20" s="39">
        <v>455</v>
      </c>
      <c r="N20" s="39">
        <v>216</v>
      </c>
      <c r="O20" s="39">
        <v>268</v>
      </c>
      <c r="P20" s="39">
        <v>233</v>
      </c>
      <c r="Q20" s="39">
        <v>258</v>
      </c>
      <c r="R20" s="39">
        <v>260</v>
      </c>
      <c r="S20" s="58">
        <v>109</v>
      </c>
      <c r="T20" s="39">
        <v>239</v>
      </c>
      <c r="U20" s="39">
        <v>140</v>
      </c>
      <c r="V20" s="39">
        <v>-7</v>
      </c>
      <c r="W20" s="39">
        <v>71</v>
      </c>
      <c r="X20" s="39">
        <v>-76</v>
      </c>
      <c r="Y20" s="39">
        <v>28</v>
      </c>
      <c r="Z20" s="39">
        <v>-49</v>
      </c>
      <c r="AA20" s="39">
        <v>-10</v>
      </c>
      <c r="AB20" s="67">
        <v>111</v>
      </c>
      <c r="AC20" s="39">
        <v>68</v>
      </c>
      <c r="AD20" s="39">
        <v>73</v>
      </c>
      <c r="AE20" s="39">
        <v>83</v>
      </c>
      <c r="AF20" s="39">
        <v>29</v>
      </c>
      <c r="AG20" s="39">
        <v>23</v>
      </c>
      <c r="AH20" s="39">
        <v>72</v>
      </c>
      <c r="AI20" s="39">
        <v>18</v>
      </c>
      <c r="AJ20" s="39">
        <v>49</v>
      </c>
      <c r="AK20" s="39">
        <v>37</v>
      </c>
      <c r="AL20" s="39">
        <v>81</v>
      </c>
      <c r="AM20" s="58">
        <v>14</v>
      </c>
      <c r="AN20" s="39">
        <v>-14</v>
      </c>
      <c r="AO20" s="39">
        <v>-70</v>
      </c>
      <c r="AP20" s="39">
        <v>16</v>
      </c>
      <c r="AQ20" s="39">
        <v>-158</v>
      </c>
      <c r="AR20" s="39">
        <v>-57</v>
      </c>
      <c r="AS20" s="39">
        <v>-74</v>
      </c>
      <c r="AT20" s="39">
        <v>10</v>
      </c>
      <c r="AU20" s="39">
        <v>28</v>
      </c>
      <c r="AV20" s="67">
        <v>92</v>
      </c>
      <c r="AW20" s="58">
        <v>7</v>
      </c>
      <c r="AX20" s="39">
        <v>60</v>
      </c>
      <c r="AY20" s="39">
        <v>-37</v>
      </c>
      <c r="AZ20" s="39">
        <v>36</v>
      </c>
      <c r="BA20" s="39">
        <v>52</v>
      </c>
      <c r="BB20" s="39">
        <v>14</v>
      </c>
      <c r="BC20" s="39">
        <v>27</v>
      </c>
      <c r="BD20" s="39">
        <v>58</v>
      </c>
      <c r="BE20" s="39">
        <v>12</v>
      </c>
      <c r="BF20" s="67">
        <v>41</v>
      </c>
      <c r="BG20" s="58">
        <v>-65</v>
      </c>
      <c r="BH20" s="39">
        <v>97</v>
      </c>
      <c r="BI20" s="40">
        <v>80</v>
      </c>
      <c r="BJ20" s="59">
        <v>-61</v>
      </c>
      <c r="BK20" s="224">
        <v>-4</v>
      </c>
      <c r="BL20" s="1037">
        <v>29</v>
      </c>
      <c r="BM20" s="1037">
        <v>40</v>
      </c>
      <c r="BN20" s="1037">
        <v>56</v>
      </c>
      <c r="BO20" s="1037">
        <v>102</v>
      </c>
      <c r="BP20" s="2538">
        <v>41</v>
      </c>
      <c r="BQ20" s="2770">
        <v>-5</v>
      </c>
      <c r="BR20" s="2538">
        <v>-18</v>
      </c>
      <c r="BS20" s="1037">
        <f>'8_2転入'!BS20-'8_3転出'!BS20</f>
        <v>43</v>
      </c>
      <c r="BU20" s="2538">
        <v>-15</v>
      </c>
      <c r="BV20" s="1037">
        <f>'8_2転入'!BV20-'8_3転出'!BV20</f>
        <v>40</v>
      </c>
    </row>
    <row r="21" spans="1:74">
      <c r="A21" s="50" t="s">
        <v>236</v>
      </c>
      <c r="B21" s="58">
        <v>397</v>
      </c>
      <c r="C21" s="39">
        <v>296</v>
      </c>
      <c r="D21" s="39">
        <v>267</v>
      </c>
      <c r="E21" s="39">
        <v>473</v>
      </c>
      <c r="F21" s="39">
        <v>403</v>
      </c>
      <c r="G21" s="39">
        <v>298</v>
      </c>
      <c r="H21" s="67">
        <v>360</v>
      </c>
      <c r="I21" s="39">
        <v>503</v>
      </c>
      <c r="J21" s="39">
        <v>323</v>
      </c>
      <c r="K21" s="39">
        <v>285</v>
      </c>
      <c r="L21" s="39">
        <v>374</v>
      </c>
      <c r="M21" s="39">
        <v>271</v>
      </c>
      <c r="N21" s="39">
        <v>255</v>
      </c>
      <c r="O21" s="39">
        <v>301</v>
      </c>
      <c r="P21" s="39">
        <v>277</v>
      </c>
      <c r="Q21" s="39">
        <v>147</v>
      </c>
      <c r="R21" s="39">
        <v>243</v>
      </c>
      <c r="S21" s="58">
        <v>107</v>
      </c>
      <c r="T21" s="39">
        <v>25</v>
      </c>
      <c r="U21" s="39">
        <v>-104</v>
      </c>
      <c r="V21" s="39">
        <v>1</v>
      </c>
      <c r="W21" s="39">
        <v>-129</v>
      </c>
      <c r="X21" s="39">
        <v>-83</v>
      </c>
      <c r="Y21" s="39">
        <v>-9</v>
      </c>
      <c r="Z21" s="39">
        <v>-78</v>
      </c>
      <c r="AA21" s="39">
        <v>-111</v>
      </c>
      <c r="AB21" s="67">
        <v>-153</v>
      </c>
      <c r="AC21" s="39">
        <v>39</v>
      </c>
      <c r="AD21" s="39">
        <v>-53</v>
      </c>
      <c r="AE21" s="39">
        <v>113</v>
      </c>
      <c r="AF21" s="39">
        <v>13</v>
      </c>
      <c r="AG21" s="39">
        <v>14</v>
      </c>
      <c r="AH21" s="39">
        <v>43</v>
      </c>
      <c r="AI21" s="39">
        <v>170</v>
      </c>
      <c r="AJ21" s="39">
        <v>-48</v>
      </c>
      <c r="AK21" s="39">
        <v>50</v>
      </c>
      <c r="AL21" s="39">
        <v>42</v>
      </c>
      <c r="AM21" s="58">
        <v>24</v>
      </c>
      <c r="AN21" s="39">
        <v>103</v>
      </c>
      <c r="AO21" s="39">
        <v>11</v>
      </c>
      <c r="AP21" s="39">
        <v>38</v>
      </c>
      <c r="AQ21" s="39">
        <v>-352</v>
      </c>
      <c r="AR21" s="39">
        <v>53</v>
      </c>
      <c r="AS21" s="39">
        <v>56</v>
      </c>
      <c r="AT21" s="39">
        <v>80</v>
      </c>
      <c r="AU21" s="39">
        <v>154</v>
      </c>
      <c r="AV21" s="67">
        <v>72</v>
      </c>
      <c r="AW21" s="58">
        <v>60</v>
      </c>
      <c r="AX21" s="39">
        <v>73</v>
      </c>
      <c r="AY21" s="39">
        <v>227</v>
      </c>
      <c r="AZ21" s="39">
        <v>52</v>
      </c>
      <c r="BA21" s="39">
        <v>7</v>
      </c>
      <c r="BB21" s="39">
        <v>61</v>
      </c>
      <c r="BC21" s="39">
        <v>44</v>
      </c>
      <c r="BD21" s="39">
        <v>53</v>
      </c>
      <c r="BE21" s="39">
        <v>-66</v>
      </c>
      <c r="BF21" s="67">
        <v>-86</v>
      </c>
      <c r="BG21" s="58">
        <v>131</v>
      </c>
      <c r="BH21" s="39">
        <v>-6</v>
      </c>
      <c r="BI21" s="40">
        <v>-86</v>
      </c>
      <c r="BJ21" s="59">
        <v>-30</v>
      </c>
      <c r="BK21" s="224">
        <v>-70</v>
      </c>
      <c r="BL21" s="1037">
        <v>49</v>
      </c>
      <c r="BM21" s="1037">
        <v>23</v>
      </c>
      <c r="BN21" s="1037">
        <v>88</v>
      </c>
      <c r="BO21" s="1037">
        <v>168</v>
      </c>
      <c r="BP21" s="2538">
        <v>137</v>
      </c>
      <c r="BQ21" s="2770">
        <v>53</v>
      </c>
      <c r="BR21" s="2538">
        <v>118</v>
      </c>
      <c r="BS21" s="1037">
        <f>'8_2転入'!BS21-'8_3転出'!BS21</f>
        <v>65</v>
      </c>
      <c r="BU21" s="2538">
        <v>124</v>
      </c>
      <c r="BV21" s="1037">
        <f>'8_2転入'!BV21-'8_3転出'!BV21</f>
        <v>79</v>
      </c>
    </row>
    <row r="22" spans="1:74">
      <c r="A22" s="50" t="s">
        <v>237</v>
      </c>
      <c r="B22" s="58">
        <v>343</v>
      </c>
      <c r="C22" s="39">
        <v>217</v>
      </c>
      <c r="D22" s="39">
        <v>304</v>
      </c>
      <c r="E22" s="39">
        <v>447</v>
      </c>
      <c r="F22" s="39">
        <v>422</v>
      </c>
      <c r="G22" s="39">
        <v>386</v>
      </c>
      <c r="H22" s="67">
        <v>388</v>
      </c>
      <c r="I22" s="39">
        <v>395</v>
      </c>
      <c r="J22" s="39">
        <v>444</v>
      </c>
      <c r="K22" s="39">
        <v>248</v>
      </c>
      <c r="L22" s="39">
        <v>238</v>
      </c>
      <c r="M22" s="39">
        <v>392</v>
      </c>
      <c r="N22" s="39">
        <v>244</v>
      </c>
      <c r="O22" s="39">
        <v>280</v>
      </c>
      <c r="P22" s="39">
        <v>252</v>
      </c>
      <c r="Q22" s="39">
        <v>315</v>
      </c>
      <c r="R22" s="39">
        <v>220</v>
      </c>
      <c r="S22" s="58">
        <v>197</v>
      </c>
      <c r="T22" s="39">
        <v>-71</v>
      </c>
      <c r="U22" s="39">
        <v>11</v>
      </c>
      <c r="V22" s="39">
        <v>180</v>
      </c>
      <c r="W22" s="39">
        <v>64</v>
      </c>
      <c r="X22" s="39">
        <v>-57</v>
      </c>
      <c r="Y22" s="39">
        <v>50</v>
      </c>
      <c r="Z22" s="39">
        <v>63</v>
      </c>
      <c r="AA22" s="39">
        <v>42</v>
      </c>
      <c r="AB22" s="67">
        <v>-2</v>
      </c>
      <c r="AC22" s="39">
        <v>171</v>
      </c>
      <c r="AD22" s="39">
        <v>-38</v>
      </c>
      <c r="AE22" s="39">
        <v>50</v>
      </c>
      <c r="AF22" s="39">
        <v>82</v>
      </c>
      <c r="AG22" s="39">
        <v>170</v>
      </c>
      <c r="AH22" s="39">
        <v>198</v>
      </c>
      <c r="AI22" s="39">
        <v>120</v>
      </c>
      <c r="AJ22" s="39">
        <v>161</v>
      </c>
      <c r="AK22" s="39">
        <v>115</v>
      </c>
      <c r="AL22" s="39">
        <v>107</v>
      </c>
      <c r="AM22" s="58">
        <v>99</v>
      </c>
      <c r="AN22" s="39">
        <v>111</v>
      </c>
      <c r="AO22" s="39">
        <v>85</v>
      </c>
      <c r="AP22" s="39">
        <v>28</v>
      </c>
      <c r="AQ22" s="39">
        <v>-210</v>
      </c>
      <c r="AR22" s="39">
        <v>45</v>
      </c>
      <c r="AS22" s="39">
        <v>138</v>
      </c>
      <c r="AT22" s="39">
        <v>-4</v>
      </c>
      <c r="AU22" s="39">
        <v>115</v>
      </c>
      <c r="AV22" s="67">
        <v>87</v>
      </c>
      <c r="AW22" s="58">
        <v>176</v>
      </c>
      <c r="AX22" s="39">
        <v>108</v>
      </c>
      <c r="AY22" s="39">
        <v>119</v>
      </c>
      <c r="AZ22" s="39">
        <v>195</v>
      </c>
      <c r="BA22" s="39">
        <v>8</v>
      </c>
      <c r="BB22" s="39">
        <v>10</v>
      </c>
      <c r="BC22" s="39">
        <v>127</v>
      </c>
      <c r="BD22" s="39">
        <v>122</v>
      </c>
      <c r="BE22" s="39">
        <v>145</v>
      </c>
      <c r="BF22" s="67">
        <v>38</v>
      </c>
      <c r="BG22" s="58">
        <v>138</v>
      </c>
      <c r="BH22" s="39">
        <v>66</v>
      </c>
      <c r="BI22" s="40">
        <v>50</v>
      </c>
      <c r="BJ22" s="59">
        <v>84</v>
      </c>
      <c r="BK22" s="224">
        <v>54</v>
      </c>
      <c r="BL22" s="1037">
        <v>50</v>
      </c>
      <c r="BM22" s="1037">
        <v>6</v>
      </c>
      <c r="BN22" s="1037">
        <v>110</v>
      </c>
      <c r="BO22" s="1037">
        <v>66</v>
      </c>
      <c r="BP22" s="2538">
        <v>130</v>
      </c>
      <c r="BQ22" s="2770">
        <v>83</v>
      </c>
      <c r="BR22" s="2538">
        <v>136</v>
      </c>
      <c r="BS22" s="1037">
        <f>'8_2転入'!BS22-'8_3転出'!BS22</f>
        <v>86</v>
      </c>
      <c r="BU22" s="2538">
        <v>135</v>
      </c>
      <c r="BV22" s="1037">
        <f>'8_2転入'!BV22-'8_3転出'!BV22</f>
        <v>98</v>
      </c>
    </row>
    <row r="23" spans="1:74">
      <c r="A23" s="50" t="s">
        <v>238</v>
      </c>
      <c r="B23" s="58">
        <v>66</v>
      </c>
      <c r="C23" s="39">
        <v>68</v>
      </c>
      <c r="D23" s="39">
        <v>11</v>
      </c>
      <c r="E23" s="39">
        <v>96</v>
      </c>
      <c r="F23" s="39">
        <v>90</v>
      </c>
      <c r="G23" s="39">
        <v>145</v>
      </c>
      <c r="H23" s="67">
        <v>58</v>
      </c>
      <c r="I23" s="39">
        <v>75</v>
      </c>
      <c r="J23" s="39">
        <v>40</v>
      </c>
      <c r="K23" s="39">
        <v>-11</v>
      </c>
      <c r="L23" s="39">
        <v>10</v>
      </c>
      <c r="M23" s="39">
        <v>-1</v>
      </c>
      <c r="N23" s="39">
        <v>-1</v>
      </c>
      <c r="O23" s="39">
        <v>-45</v>
      </c>
      <c r="P23" s="39">
        <v>16</v>
      </c>
      <c r="Q23" s="39">
        <v>78</v>
      </c>
      <c r="R23" s="39">
        <v>73</v>
      </c>
      <c r="S23" s="58">
        <v>63</v>
      </c>
      <c r="T23" s="39">
        <v>18</v>
      </c>
      <c r="U23" s="39">
        <v>4</v>
      </c>
      <c r="V23" s="39">
        <v>10</v>
      </c>
      <c r="W23" s="39">
        <v>4</v>
      </c>
      <c r="X23" s="39">
        <v>31</v>
      </c>
      <c r="Y23" s="39">
        <v>-15</v>
      </c>
      <c r="Z23" s="39">
        <v>1</v>
      </c>
      <c r="AA23" s="39">
        <v>-35</v>
      </c>
      <c r="AB23" s="67">
        <v>-18</v>
      </c>
      <c r="AC23" s="39">
        <v>-44</v>
      </c>
      <c r="AD23" s="39">
        <v>-7</v>
      </c>
      <c r="AE23" s="39">
        <v>1</v>
      </c>
      <c r="AF23" s="39">
        <v>27</v>
      </c>
      <c r="AG23" s="39">
        <v>-43</v>
      </c>
      <c r="AH23" s="39">
        <v>12</v>
      </c>
      <c r="AI23" s="39">
        <v>-4</v>
      </c>
      <c r="AJ23" s="39">
        <v>-81</v>
      </c>
      <c r="AK23" s="39">
        <v>-44</v>
      </c>
      <c r="AL23" s="39">
        <v>-18</v>
      </c>
      <c r="AM23" s="58">
        <v>-30</v>
      </c>
      <c r="AN23" s="39">
        <v>8</v>
      </c>
      <c r="AO23" s="39">
        <v>-20</v>
      </c>
      <c r="AP23" s="39">
        <v>-38</v>
      </c>
      <c r="AQ23" s="39">
        <v>-7</v>
      </c>
      <c r="AR23" s="39">
        <v>-17</v>
      </c>
      <c r="AS23" s="39">
        <v>-17</v>
      </c>
      <c r="AT23" s="39">
        <v>-10</v>
      </c>
      <c r="AU23" s="39">
        <v>-35</v>
      </c>
      <c r="AV23" s="67">
        <v>-79</v>
      </c>
      <c r="AW23" s="58">
        <v>-15</v>
      </c>
      <c r="AX23" s="39">
        <v>21</v>
      </c>
      <c r="AY23" s="39">
        <v>-1</v>
      </c>
      <c r="AZ23" s="39">
        <v>22</v>
      </c>
      <c r="BA23" s="39">
        <v>12</v>
      </c>
      <c r="BB23" s="39">
        <v>41</v>
      </c>
      <c r="BC23" s="39">
        <v>12</v>
      </c>
      <c r="BD23" s="39">
        <v>25</v>
      </c>
      <c r="BE23" s="39">
        <v>42</v>
      </c>
      <c r="BF23" s="67">
        <v>-60</v>
      </c>
      <c r="BG23" s="58">
        <v>7</v>
      </c>
      <c r="BH23" s="39">
        <v>35</v>
      </c>
      <c r="BI23" s="40">
        <v>-10</v>
      </c>
      <c r="BJ23" s="59">
        <v>8</v>
      </c>
      <c r="BK23" s="224">
        <v>18</v>
      </c>
      <c r="BL23" s="1037">
        <v>-15</v>
      </c>
      <c r="BM23" s="1037">
        <v>34</v>
      </c>
      <c r="BN23" s="1037">
        <v>-15</v>
      </c>
      <c r="BO23" s="1037">
        <v>-5</v>
      </c>
      <c r="BP23" s="2538">
        <v>9</v>
      </c>
      <c r="BQ23" s="2770">
        <v>-47</v>
      </c>
      <c r="BR23" s="2538">
        <v>10</v>
      </c>
      <c r="BS23" s="1037">
        <f>'8_2転入'!BS23-'8_3転出'!BS23</f>
        <v>14</v>
      </c>
      <c r="BU23" s="2538">
        <v>-30</v>
      </c>
      <c r="BV23" s="1037">
        <f>'8_2転入'!BV23-'8_3転出'!BV23</f>
        <v>-1</v>
      </c>
    </row>
    <row r="24" spans="1:74">
      <c r="A24" s="50" t="s">
        <v>239</v>
      </c>
      <c r="B24" s="58">
        <v>230</v>
      </c>
      <c r="C24" s="39">
        <v>106</v>
      </c>
      <c r="D24" s="39">
        <v>102</v>
      </c>
      <c r="E24" s="39">
        <v>124</v>
      </c>
      <c r="F24" s="39">
        <v>156</v>
      </c>
      <c r="G24" s="39">
        <v>54</v>
      </c>
      <c r="H24" s="67">
        <v>204</v>
      </c>
      <c r="I24" s="39">
        <v>167</v>
      </c>
      <c r="J24" s="39">
        <v>196</v>
      </c>
      <c r="K24" s="39">
        <v>134</v>
      </c>
      <c r="L24" s="39">
        <v>113</v>
      </c>
      <c r="M24" s="39">
        <v>-27</v>
      </c>
      <c r="N24" s="39">
        <v>81</v>
      </c>
      <c r="O24" s="39">
        <v>123</v>
      </c>
      <c r="P24" s="39">
        <v>78</v>
      </c>
      <c r="Q24" s="39">
        <v>77</v>
      </c>
      <c r="R24" s="39">
        <v>107</v>
      </c>
      <c r="S24" s="58">
        <v>4</v>
      </c>
      <c r="T24" s="39">
        <v>95</v>
      </c>
      <c r="U24" s="39">
        <v>-8</v>
      </c>
      <c r="V24" s="39">
        <v>34</v>
      </c>
      <c r="W24" s="39">
        <v>3</v>
      </c>
      <c r="X24" s="39">
        <v>-118</v>
      </c>
      <c r="Y24" s="39">
        <v>-205</v>
      </c>
      <c r="Z24" s="39">
        <v>-166</v>
      </c>
      <c r="AA24" s="39">
        <v>-124</v>
      </c>
      <c r="AB24" s="67">
        <v>-109</v>
      </c>
      <c r="AC24" s="39">
        <v>5</v>
      </c>
      <c r="AD24" s="39">
        <v>-45</v>
      </c>
      <c r="AE24" s="39">
        <v>-78</v>
      </c>
      <c r="AF24" s="39">
        <v>-71</v>
      </c>
      <c r="AG24" s="39">
        <v>-133</v>
      </c>
      <c r="AH24" s="39">
        <v>-102</v>
      </c>
      <c r="AI24" s="39">
        <v>-59</v>
      </c>
      <c r="AJ24" s="39">
        <v>-54</v>
      </c>
      <c r="AK24" s="39">
        <v>-51</v>
      </c>
      <c r="AL24" s="39">
        <v>-88</v>
      </c>
      <c r="AM24" s="58">
        <v>-163</v>
      </c>
      <c r="AN24" s="39">
        <v>-91</v>
      </c>
      <c r="AO24" s="39">
        <v>-78</v>
      </c>
      <c r="AP24" s="39">
        <v>-137</v>
      </c>
      <c r="AQ24" s="39">
        <v>-326</v>
      </c>
      <c r="AR24" s="39">
        <v>-109</v>
      </c>
      <c r="AS24" s="39">
        <v>-41</v>
      </c>
      <c r="AT24" s="39">
        <v>-39</v>
      </c>
      <c r="AU24" s="39">
        <v>-70</v>
      </c>
      <c r="AV24" s="67">
        <v>-143</v>
      </c>
      <c r="AW24" s="58">
        <v>-164</v>
      </c>
      <c r="AX24" s="39">
        <v>-218</v>
      </c>
      <c r="AY24" s="39">
        <v>-127</v>
      </c>
      <c r="AZ24" s="39">
        <v>-28</v>
      </c>
      <c r="BA24" s="39">
        <v>96</v>
      </c>
      <c r="BB24" s="39">
        <v>55</v>
      </c>
      <c r="BC24" s="39">
        <v>-58</v>
      </c>
      <c r="BD24" s="39">
        <v>-38</v>
      </c>
      <c r="BE24" s="39">
        <v>36</v>
      </c>
      <c r="BF24" s="67">
        <v>-43</v>
      </c>
      <c r="BG24" s="58">
        <v>-3</v>
      </c>
      <c r="BH24" s="39">
        <v>42</v>
      </c>
      <c r="BI24" s="40">
        <v>12</v>
      </c>
      <c r="BJ24" s="59">
        <v>-9</v>
      </c>
      <c r="BK24" s="224">
        <v>-20</v>
      </c>
      <c r="BL24" s="1037">
        <v>-48</v>
      </c>
      <c r="BM24" s="1037">
        <v>-55</v>
      </c>
      <c r="BN24" s="1037">
        <v>36</v>
      </c>
      <c r="BO24" s="1037">
        <v>19</v>
      </c>
      <c r="BP24" s="2538">
        <v>11</v>
      </c>
      <c r="BQ24" s="2770">
        <v>-6</v>
      </c>
      <c r="BR24" s="2538">
        <v>-53</v>
      </c>
      <c r="BS24" s="1037">
        <f>'8_2転入'!BS24-'8_3転出'!BS24</f>
        <v>-51</v>
      </c>
      <c r="BU24" s="2538">
        <v>-53</v>
      </c>
      <c r="BV24" s="1037">
        <f>'8_2転入'!BV24-'8_3転出'!BV24</f>
        <v>-17</v>
      </c>
    </row>
    <row r="25" spans="1:74">
      <c r="A25" s="50" t="s">
        <v>240</v>
      </c>
      <c r="B25" s="58">
        <v>279</v>
      </c>
      <c r="C25" s="39">
        <v>206</v>
      </c>
      <c r="D25" s="39">
        <v>327</v>
      </c>
      <c r="E25" s="39">
        <v>340</v>
      </c>
      <c r="F25" s="39">
        <v>190</v>
      </c>
      <c r="G25" s="39">
        <v>252</v>
      </c>
      <c r="H25" s="67">
        <v>239</v>
      </c>
      <c r="I25" s="39">
        <v>635</v>
      </c>
      <c r="J25" s="39">
        <v>267</v>
      </c>
      <c r="K25" s="39">
        <v>293</v>
      </c>
      <c r="L25" s="39">
        <v>46</v>
      </c>
      <c r="M25" s="39">
        <v>261</v>
      </c>
      <c r="N25" s="39">
        <v>244</v>
      </c>
      <c r="O25" s="39">
        <v>212</v>
      </c>
      <c r="P25" s="39">
        <v>371</v>
      </c>
      <c r="Q25" s="39">
        <v>181</v>
      </c>
      <c r="R25" s="39">
        <v>-45</v>
      </c>
      <c r="S25" s="58">
        <v>113</v>
      </c>
      <c r="T25" s="39">
        <v>191</v>
      </c>
      <c r="U25" s="39">
        <v>141</v>
      </c>
      <c r="V25" s="39">
        <v>104</v>
      </c>
      <c r="W25" s="39">
        <v>3</v>
      </c>
      <c r="X25" s="39">
        <v>27</v>
      </c>
      <c r="Y25" s="39">
        <v>-205</v>
      </c>
      <c r="Z25" s="39">
        <v>-133</v>
      </c>
      <c r="AA25" s="39">
        <v>-135</v>
      </c>
      <c r="AB25" s="67">
        <v>-44</v>
      </c>
      <c r="AC25" s="39">
        <v>5</v>
      </c>
      <c r="AD25" s="39">
        <v>-23</v>
      </c>
      <c r="AE25" s="39">
        <v>-194</v>
      </c>
      <c r="AF25" s="39">
        <v>50</v>
      </c>
      <c r="AG25" s="39">
        <v>-96</v>
      </c>
      <c r="AH25" s="39">
        <v>-331</v>
      </c>
      <c r="AI25" s="39">
        <v>-271</v>
      </c>
      <c r="AJ25" s="39">
        <v>-132</v>
      </c>
      <c r="AK25" s="39">
        <v>117</v>
      </c>
      <c r="AL25" s="39">
        <v>-27</v>
      </c>
      <c r="AM25" s="58">
        <v>164</v>
      </c>
      <c r="AN25" s="39">
        <v>67</v>
      </c>
      <c r="AO25" s="39">
        <v>32</v>
      </c>
      <c r="AP25" s="39">
        <v>23</v>
      </c>
      <c r="AQ25" s="39">
        <v>-259</v>
      </c>
      <c r="AR25" s="39">
        <v>48</v>
      </c>
      <c r="AS25" s="39">
        <v>58</v>
      </c>
      <c r="AT25" s="39">
        <v>66</v>
      </c>
      <c r="AU25" s="39">
        <v>150</v>
      </c>
      <c r="AV25" s="67">
        <v>105</v>
      </c>
      <c r="AW25" s="58">
        <v>64</v>
      </c>
      <c r="AX25" s="39">
        <v>96</v>
      </c>
      <c r="AY25" s="39">
        <v>-25</v>
      </c>
      <c r="AZ25" s="39">
        <v>69</v>
      </c>
      <c r="BA25" s="39">
        <v>110</v>
      </c>
      <c r="BB25" s="39">
        <v>22</v>
      </c>
      <c r="BC25" s="39">
        <v>11</v>
      </c>
      <c r="BD25" s="39">
        <v>-4</v>
      </c>
      <c r="BE25" s="39">
        <v>43</v>
      </c>
      <c r="BF25" s="67">
        <v>-18</v>
      </c>
      <c r="BG25" s="58">
        <v>99</v>
      </c>
      <c r="BH25" s="39">
        <v>130</v>
      </c>
      <c r="BI25" s="40">
        <v>77</v>
      </c>
      <c r="BJ25" s="59">
        <v>35</v>
      </c>
      <c r="BK25" s="224">
        <v>43</v>
      </c>
      <c r="BL25" s="1037">
        <v>45</v>
      </c>
      <c r="BM25" s="1037">
        <v>0</v>
      </c>
      <c r="BN25" s="1037">
        <v>148</v>
      </c>
      <c r="BO25" s="1037">
        <v>132</v>
      </c>
      <c r="BP25" s="2538">
        <v>44</v>
      </c>
      <c r="BQ25" s="2770">
        <v>110</v>
      </c>
      <c r="BR25" s="2538">
        <v>32</v>
      </c>
      <c r="BS25" s="1037">
        <f>'8_2転入'!BS25-'8_3転出'!BS25</f>
        <v>25</v>
      </c>
      <c r="BU25" s="2538">
        <v>-60</v>
      </c>
      <c r="BV25" s="1037">
        <f>'8_2転入'!BV25-'8_3転出'!BV25</f>
        <v>-26</v>
      </c>
    </row>
    <row r="26" spans="1:74">
      <c r="A26" s="50" t="s">
        <v>241</v>
      </c>
      <c r="B26" s="58">
        <v>40</v>
      </c>
      <c r="C26" s="39">
        <v>-6</v>
      </c>
      <c r="D26" s="39">
        <v>105</v>
      </c>
      <c r="E26" s="39">
        <v>24</v>
      </c>
      <c r="F26" s="39">
        <v>11</v>
      </c>
      <c r="G26" s="39">
        <v>58</v>
      </c>
      <c r="H26" s="67">
        <v>65</v>
      </c>
      <c r="I26" s="39">
        <v>25</v>
      </c>
      <c r="J26" s="39">
        <v>84</v>
      </c>
      <c r="K26" s="39">
        <v>-55</v>
      </c>
      <c r="L26" s="39">
        <v>70</v>
      </c>
      <c r="M26" s="39">
        <v>134</v>
      </c>
      <c r="N26" s="39">
        <v>117</v>
      </c>
      <c r="O26" s="39">
        <v>-19</v>
      </c>
      <c r="P26" s="39">
        <v>-11</v>
      </c>
      <c r="Q26" s="39">
        <v>40</v>
      </c>
      <c r="R26" s="39">
        <v>-32</v>
      </c>
      <c r="S26" s="58">
        <v>127</v>
      </c>
      <c r="T26" s="39">
        <v>-66</v>
      </c>
      <c r="U26" s="39">
        <v>-232</v>
      </c>
      <c r="V26" s="39">
        <v>-59</v>
      </c>
      <c r="W26" s="39">
        <v>-58</v>
      </c>
      <c r="X26" s="39">
        <v>-58</v>
      </c>
      <c r="Y26" s="39">
        <v>-29</v>
      </c>
      <c r="Z26" s="39">
        <v>-210</v>
      </c>
      <c r="AA26" s="39">
        <v>-63</v>
      </c>
      <c r="AB26" s="67">
        <v>-64</v>
      </c>
      <c r="AC26" s="39">
        <v>-113</v>
      </c>
      <c r="AD26" s="39">
        <v>-35</v>
      </c>
      <c r="AE26" s="39">
        <v>-9</v>
      </c>
      <c r="AF26" s="39">
        <v>35</v>
      </c>
      <c r="AG26" s="39">
        <v>-313</v>
      </c>
      <c r="AH26" s="39">
        <v>-440</v>
      </c>
      <c r="AI26" s="39">
        <v>-215</v>
      </c>
      <c r="AJ26" s="39">
        <v>-290</v>
      </c>
      <c r="AK26" s="39">
        <v>-211</v>
      </c>
      <c r="AL26" s="39">
        <v>-94</v>
      </c>
      <c r="AM26" s="58">
        <v>-166</v>
      </c>
      <c r="AN26" s="39">
        <v>44</v>
      </c>
      <c r="AO26" s="39">
        <v>8</v>
      </c>
      <c r="AP26" s="39">
        <v>31</v>
      </c>
      <c r="AQ26" s="39">
        <v>-371</v>
      </c>
      <c r="AR26" s="39">
        <v>56</v>
      </c>
      <c r="AS26" s="39">
        <v>216</v>
      </c>
      <c r="AT26" s="39">
        <v>53</v>
      </c>
      <c r="AU26" s="39">
        <v>73</v>
      </c>
      <c r="AV26" s="67">
        <v>-93</v>
      </c>
      <c r="AW26" s="58">
        <v>-196</v>
      </c>
      <c r="AX26" s="39">
        <v>75</v>
      </c>
      <c r="AY26" s="39">
        <v>-134</v>
      </c>
      <c r="AZ26" s="39">
        <v>-122</v>
      </c>
      <c r="BA26" s="39">
        <v>-177</v>
      </c>
      <c r="BB26" s="39">
        <v>-150</v>
      </c>
      <c r="BC26" s="39">
        <v>-119</v>
      </c>
      <c r="BD26" s="39">
        <v>-59</v>
      </c>
      <c r="BE26" s="39">
        <v>88</v>
      </c>
      <c r="BF26" s="67">
        <v>-31</v>
      </c>
      <c r="BG26" s="58">
        <v>80</v>
      </c>
      <c r="BH26" s="39">
        <v>-37</v>
      </c>
      <c r="BI26" s="40">
        <v>-41</v>
      </c>
      <c r="BJ26" s="59">
        <v>-34</v>
      </c>
      <c r="BK26" s="224">
        <v>104</v>
      </c>
      <c r="BL26" s="1037">
        <v>62</v>
      </c>
      <c r="BM26" s="1037">
        <v>-3</v>
      </c>
      <c r="BN26" s="1037">
        <v>-26</v>
      </c>
      <c r="BO26" s="1037">
        <v>44</v>
      </c>
      <c r="BP26" s="2538">
        <v>-5</v>
      </c>
      <c r="BQ26" s="2770">
        <v>22</v>
      </c>
      <c r="BR26" s="2538">
        <v>-47</v>
      </c>
      <c r="BS26" s="1037">
        <f>'8_2転入'!BS26-'8_3転出'!BS26</f>
        <v>28</v>
      </c>
      <c r="BU26" s="2538">
        <v>-114</v>
      </c>
      <c r="BV26" s="1037">
        <f>'8_2転入'!BV26-'8_3転出'!BV26</f>
        <v>-72</v>
      </c>
    </row>
    <row r="27" spans="1:74">
      <c r="A27" s="50" t="s">
        <v>242</v>
      </c>
      <c r="B27" s="58">
        <v>66</v>
      </c>
      <c r="C27" s="39">
        <v>-125</v>
      </c>
      <c r="D27" s="39">
        <v>-487</v>
      </c>
      <c r="E27" s="39">
        <v>-171</v>
      </c>
      <c r="F27" s="39">
        <v>-79</v>
      </c>
      <c r="G27" s="39">
        <v>-445</v>
      </c>
      <c r="H27" s="67">
        <v>-477</v>
      </c>
      <c r="I27" s="39">
        <v>-931</v>
      </c>
      <c r="J27" s="39">
        <v>-1062</v>
      </c>
      <c r="K27" s="39">
        <v>-1973</v>
      </c>
      <c r="L27" s="39">
        <v>-142</v>
      </c>
      <c r="M27" s="39">
        <v>-373</v>
      </c>
      <c r="N27" s="39">
        <v>-441</v>
      </c>
      <c r="O27" s="39">
        <v>-1414</v>
      </c>
      <c r="P27" s="39">
        <v>-1495</v>
      </c>
      <c r="Q27" s="39">
        <v>-827</v>
      </c>
      <c r="R27" s="39">
        <v>-504</v>
      </c>
      <c r="S27" s="58">
        <v>-157</v>
      </c>
      <c r="T27" s="39">
        <v>-269</v>
      </c>
      <c r="U27" s="39">
        <v>-112</v>
      </c>
      <c r="V27" s="39">
        <v>166</v>
      </c>
      <c r="W27" s="39">
        <v>-55</v>
      </c>
      <c r="X27" s="39">
        <v>32</v>
      </c>
      <c r="Y27" s="39">
        <v>-753</v>
      </c>
      <c r="Z27" s="39">
        <v>-587</v>
      </c>
      <c r="AA27" s="39">
        <v>-995</v>
      </c>
      <c r="AB27" s="67">
        <v>-585</v>
      </c>
      <c r="AC27" s="39">
        <v>-194</v>
      </c>
      <c r="AD27" s="39">
        <v>-212</v>
      </c>
      <c r="AE27" s="39">
        <v>-131</v>
      </c>
      <c r="AF27" s="39">
        <v>-410</v>
      </c>
      <c r="AG27" s="39">
        <v>-548</v>
      </c>
      <c r="AH27" s="39">
        <v>-680</v>
      </c>
      <c r="AI27" s="39">
        <v>-589</v>
      </c>
      <c r="AJ27" s="39">
        <v>-383</v>
      </c>
      <c r="AK27" s="39">
        <v>-472</v>
      </c>
      <c r="AL27" s="39">
        <v>-293</v>
      </c>
      <c r="AM27" s="58">
        <v>-393</v>
      </c>
      <c r="AN27" s="39">
        <v>-317</v>
      </c>
      <c r="AO27" s="39">
        <v>-222</v>
      </c>
      <c r="AP27" s="39">
        <v>45</v>
      </c>
      <c r="AQ27" s="39">
        <v>-1906</v>
      </c>
      <c r="AR27" s="39">
        <v>-44</v>
      </c>
      <c r="AS27" s="39">
        <v>-72</v>
      </c>
      <c r="AT27" s="39">
        <v>-254</v>
      </c>
      <c r="AU27" s="39">
        <v>-115</v>
      </c>
      <c r="AV27" s="67">
        <v>-465</v>
      </c>
      <c r="AW27" s="58">
        <v>-235</v>
      </c>
      <c r="AX27" s="39">
        <v>-492</v>
      </c>
      <c r="AY27" s="39">
        <v>-511</v>
      </c>
      <c r="AZ27" s="39">
        <v>-878</v>
      </c>
      <c r="BA27" s="39">
        <v>-745</v>
      </c>
      <c r="BB27" s="39">
        <v>-861</v>
      </c>
      <c r="BC27" s="39">
        <v>-605</v>
      </c>
      <c r="BD27" s="39">
        <v>-805</v>
      </c>
      <c r="BE27" s="39">
        <v>-210</v>
      </c>
      <c r="BF27" s="67">
        <v>75</v>
      </c>
      <c r="BG27" s="58">
        <v>66</v>
      </c>
      <c r="BH27" s="39">
        <v>-413</v>
      </c>
      <c r="BI27" s="40">
        <v>-535</v>
      </c>
      <c r="BJ27" s="59">
        <v>-599</v>
      </c>
      <c r="BK27" s="224">
        <v>-808</v>
      </c>
      <c r="BL27" s="1037">
        <v>-590</v>
      </c>
      <c r="BM27" s="1037">
        <v>-314</v>
      </c>
      <c r="BN27" s="1037">
        <v>-302</v>
      </c>
      <c r="BO27" s="1037">
        <v>-446</v>
      </c>
      <c r="BP27" s="2538">
        <v>-20</v>
      </c>
      <c r="BQ27" s="2770">
        <v>-67</v>
      </c>
      <c r="BR27" s="2538">
        <v>293</v>
      </c>
      <c r="BS27" s="1037">
        <f>'8_2転入'!BS27-'8_3転出'!BS27</f>
        <v>-137</v>
      </c>
      <c r="BU27" s="2538">
        <v>345</v>
      </c>
      <c r="BV27" s="1037">
        <f>'8_2転入'!BV27-'8_3転出'!BV27</f>
        <v>-269</v>
      </c>
    </row>
    <row r="28" spans="1:74">
      <c r="A28" s="50" t="s">
        <v>243</v>
      </c>
      <c r="B28" s="58">
        <v>449</v>
      </c>
      <c r="C28" s="39">
        <v>546</v>
      </c>
      <c r="D28" s="39">
        <v>601</v>
      </c>
      <c r="E28" s="39">
        <v>409</v>
      </c>
      <c r="F28" s="39">
        <v>322</v>
      </c>
      <c r="G28" s="39">
        <v>651</v>
      </c>
      <c r="H28" s="67">
        <v>477</v>
      </c>
      <c r="I28" s="39">
        <v>598</v>
      </c>
      <c r="J28" s="39">
        <v>-283</v>
      </c>
      <c r="K28" s="39">
        <v>374</v>
      </c>
      <c r="L28" s="39">
        <v>273</v>
      </c>
      <c r="M28" s="39">
        <v>386</v>
      </c>
      <c r="N28" s="39">
        <v>465</v>
      </c>
      <c r="O28" s="39">
        <v>337</v>
      </c>
      <c r="P28" s="39">
        <v>681</v>
      </c>
      <c r="Q28" s="39">
        <v>619</v>
      </c>
      <c r="R28" s="39">
        <v>60</v>
      </c>
      <c r="S28" s="58">
        <v>172</v>
      </c>
      <c r="T28" s="39">
        <v>-107</v>
      </c>
      <c r="U28" s="39">
        <v>-260</v>
      </c>
      <c r="V28" s="39">
        <v>-262</v>
      </c>
      <c r="W28" s="39">
        <v>-182</v>
      </c>
      <c r="X28" s="39">
        <v>-17</v>
      </c>
      <c r="Y28" s="39">
        <v>-126</v>
      </c>
      <c r="Z28" s="39">
        <v>-224</v>
      </c>
      <c r="AA28" s="39">
        <v>-267</v>
      </c>
      <c r="AB28" s="67">
        <v>-448</v>
      </c>
      <c r="AC28" s="39">
        <v>-400</v>
      </c>
      <c r="AD28" s="39">
        <v>-176</v>
      </c>
      <c r="AE28" s="39">
        <v>392</v>
      </c>
      <c r="AF28" s="39">
        <v>193</v>
      </c>
      <c r="AG28" s="39">
        <v>-64</v>
      </c>
      <c r="AH28" s="39">
        <v>-147</v>
      </c>
      <c r="AI28" s="39">
        <v>-211</v>
      </c>
      <c r="AJ28" s="39">
        <v>-202</v>
      </c>
      <c r="AK28" s="39">
        <v>-293</v>
      </c>
      <c r="AL28" s="39">
        <v>-333</v>
      </c>
      <c r="AM28" s="58">
        <v>-266</v>
      </c>
      <c r="AN28" s="39">
        <v>-134</v>
      </c>
      <c r="AO28" s="39">
        <v>-246</v>
      </c>
      <c r="AP28" s="39">
        <v>-172</v>
      </c>
      <c r="AQ28" s="39">
        <v>-659</v>
      </c>
      <c r="AR28" s="39">
        <v>-321</v>
      </c>
      <c r="AS28" s="39">
        <v>-205</v>
      </c>
      <c r="AT28" s="39">
        <v>-284</v>
      </c>
      <c r="AU28" s="39">
        <v>-87</v>
      </c>
      <c r="AV28" s="67">
        <v>-30</v>
      </c>
      <c r="AW28" s="58">
        <v>61</v>
      </c>
      <c r="AX28" s="39">
        <v>-69</v>
      </c>
      <c r="AY28" s="39">
        <v>-4</v>
      </c>
      <c r="AZ28" s="39">
        <v>-107</v>
      </c>
      <c r="BA28" s="39">
        <v>73</v>
      </c>
      <c r="BB28" s="39">
        <v>-15</v>
      </c>
      <c r="BC28" s="39">
        <v>-303</v>
      </c>
      <c r="BD28" s="39">
        <v>-32</v>
      </c>
      <c r="BE28" s="39">
        <v>82</v>
      </c>
      <c r="BF28" s="67">
        <v>-9</v>
      </c>
      <c r="BG28" s="58">
        <v>63</v>
      </c>
      <c r="BH28" s="39">
        <v>57</v>
      </c>
      <c r="BI28" s="40">
        <v>172</v>
      </c>
      <c r="BJ28" s="59">
        <v>94</v>
      </c>
      <c r="BK28" s="224">
        <v>-32</v>
      </c>
      <c r="BL28" s="1037">
        <v>-155</v>
      </c>
      <c r="BM28" s="1037">
        <v>57</v>
      </c>
      <c r="BN28" s="1037">
        <v>-24</v>
      </c>
      <c r="BO28" s="1037">
        <v>179</v>
      </c>
      <c r="BP28" s="2538">
        <v>88</v>
      </c>
      <c r="BQ28" s="2771">
        <v>-53</v>
      </c>
      <c r="BR28" s="2538">
        <v>65</v>
      </c>
      <c r="BS28" s="1037">
        <f>'8_2転入'!BS28-'8_3転出'!BS28</f>
        <v>95</v>
      </c>
      <c r="BU28" s="2540">
        <v>74</v>
      </c>
      <c r="BV28" s="1037">
        <f>'8_2転入'!BV28-'8_3転出'!BV28</f>
        <v>117</v>
      </c>
    </row>
    <row r="29" spans="1:74">
      <c r="A29" s="49" t="s">
        <v>244</v>
      </c>
      <c r="B29" s="56">
        <v>449</v>
      </c>
      <c r="C29" s="37">
        <v>425</v>
      </c>
      <c r="D29" s="37">
        <v>604</v>
      </c>
      <c r="E29" s="37">
        <v>720</v>
      </c>
      <c r="F29" s="37">
        <v>667</v>
      </c>
      <c r="G29" s="37">
        <v>164</v>
      </c>
      <c r="H29" s="66">
        <v>8</v>
      </c>
      <c r="I29" s="37">
        <v>309</v>
      </c>
      <c r="J29" s="37">
        <v>475</v>
      </c>
      <c r="K29" s="37">
        <v>483</v>
      </c>
      <c r="L29" s="37">
        <v>-52</v>
      </c>
      <c r="M29" s="37">
        <v>-191</v>
      </c>
      <c r="N29" s="37">
        <v>113</v>
      </c>
      <c r="O29" s="37">
        <v>171</v>
      </c>
      <c r="P29" s="37">
        <v>-96</v>
      </c>
      <c r="Q29" s="37">
        <v>-777</v>
      </c>
      <c r="R29" s="37">
        <v>-383</v>
      </c>
      <c r="S29" s="56">
        <v>-663</v>
      </c>
      <c r="T29" s="37">
        <v>-769</v>
      </c>
      <c r="U29" s="37">
        <v>-565</v>
      </c>
      <c r="V29" s="37">
        <v>-886</v>
      </c>
      <c r="W29" s="37">
        <v>-703</v>
      </c>
      <c r="X29" s="37">
        <v>-814</v>
      </c>
      <c r="Y29" s="37">
        <v>-910</v>
      </c>
      <c r="Z29" s="37">
        <v>-333</v>
      </c>
      <c r="AA29" s="37">
        <v>-289</v>
      </c>
      <c r="AB29" s="66">
        <v>-834</v>
      </c>
      <c r="AC29" s="37">
        <v>-500</v>
      </c>
      <c r="AD29" s="37">
        <v>-303</v>
      </c>
      <c r="AE29" s="37">
        <v>-306</v>
      </c>
      <c r="AF29" s="37">
        <v>-498</v>
      </c>
      <c r="AG29" s="37">
        <v>-294</v>
      </c>
      <c r="AH29" s="37">
        <v>-24</v>
      </c>
      <c r="AI29" s="37">
        <v>123</v>
      </c>
      <c r="AJ29" s="37">
        <v>-279</v>
      </c>
      <c r="AK29" s="37">
        <v>-249</v>
      </c>
      <c r="AL29" s="37">
        <v>-357</v>
      </c>
      <c r="AM29" s="56">
        <v>-254</v>
      </c>
      <c r="AN29" s="37">
        <v>-208</v>
      </c>
      <c r="AO29" s="37">
        <v>-152</v>
      </c>
      <c r="AP29" s="37">
        <v>-106</v>
      </c>
      <c r="AQ29" s="37">
        <v>-1216</v>
      </c>
      <c r="AR29" s="37">
        <v>-438</v>
      </c>
      <c r="AS29" s="37">
        <v>-239</v>
      </c>
      <c r="AT29" s="37">
        <v>-296</v>
      </c>
      <c r="AU29" s="37">
        <v>-82</v>
      </c>
      <c r="AV29" s="66">
        <v>-247</v>
      </c>
      <c r="AW29" s="56">
        <v>13</v>
      </c>
      <c r="AX29" s="37">
        <v>-30</v>
      </c>
      <c r="AY29" s="37">
        <v>-80</v>
      </c>
      <c r="AZ29" s="37">
        <v>77</v>
      </c>
      <c r="BA29" s="37">
        <v>-20</v>
      </c>
      <c r="BB29" s="37">
        <v>98</v>
      </c>
      <c r="BC29" s="37">
        <v>-35</v>
      </c>
      <c r="BD29" s="37">
        <v>-33</v>
      </c>
      <c r="BE29" s="37">
        <v>-71</v>
      </c>
      <c r="BF29" s="66">
        <v>-164</v>
      </c>
      <c r="BG29" s="56">
        <v>71</v>
      </c>
      <c r="BH29" s="37">
        <v>164</v>
      </c>
      <c r="BI29" s="38">
        <v>47</v>
      </c>
      <c r="BJ29" s="57">
        <v>-75</v>
      </c>
      <c r="BK29" s="227">
        <v>137</v>
      </c>
      <c r="BL29" s="1036">
        <v>55</v>
      </c>
      <c r="BM29" s="1036">
        <v>-12</v>
      </c>
      <c r="BN29" s="1036">
        <v>63</v>
      </c>
      <c r="BO29" s="1036">
        <v>20</v>
      </c>
      <c r="BP29" s="2539">
        <v>45</v>
      </c>
      <c r="BQ29" s="2770">
        <v>-185</v>
      </c>
      <c r="BR29" s="2539">
        <v>-61</v>
      </c>
      <c r="BS29" s="1036">
        <f>'8_2転入'!BS29-'8_3転出'!BS29</f>
        <v>-74</v>
      </c>
      <c r="BU29" s="2538">
        <v>-162</v>
      </c>
      <c r="BV29" s="1036">
        <f>'8_2転入'!BV29-'8_3転出'!BV29</f>
        <v>-208</v>
      </c>
    </row>
    <row r="30" spans="1:74">
      <c r="A30" s="50" t="s">
        <v>245</v>
      </c>
      <c r="B30" s="58">
        <v>392</v>
      </c>
      <c r="C30" s="39">
        <v>479</v>
      </c>
      <c r="D30" s="39">
        <v>438</v>
      </c>
      <c r="E30" s="39">
        <v>101</v>
      </c>
      <c r="F30" s="39">
        <v>1343</v>
      </c>
      <c r="G30" s="39">
        <v>1145</v>
      </c>
      <c r="H30" s="67">
        <v>1413</v>
      </c>
      <c r="I30" s="39">
        <v>685</v>
      </c>
      <c r="J30" s="39">
        <v>556</v>
      </c>
      <c r="K30" s="39">
        <v>-261</v>
      </c>
      <c r="L30" s="39">
        <v>70</v>
      </c>
      <c r="M30" s="39">
        <v>-341</v>
      </c>
      <c r="N30" s="39">
        <v>-174</v>
      </c>
      <c r="O30" s="39">
        <v>-1541</v>
      </c>
      <c r="P30" s="39">
        <v>-986</v>
      </c>
      <c r="Q30" s="39">
        <v>-425</v>
      </c>
      <c r="R30" s="39">
        <v>-64</v>
      </c>
      <c r="S30" s="58">
        <v>86</v>
      </c>
      <c r="T30" s="39">
        <v>-791</v>
      </c>
      <c r="U30" s="39">
        <v>-1296</v>
      </c>
      <c r="V30" s="39">
        <v>-611</v>
      </c>
      <c r="W30" s="39">
        <v>-574</v>
      </c>
      <c r="X30" s="39">
        <v>-987</v>
      </c>
      <c r="Y30" s="39">
        <v>-612</v>
      </c>
      <c r="Z30" s="39">
        <v>-529</v>
      </c>
      <c r="AA30" s="39">
        <v>-666</v>
      </c>
      <c r="AB30" s="67">
        <v>-406</v>
      </c>
      <c r="AC30" s="39">
        <v>-529</v>
      </c>
      <c r="AD30" s="39">
        <v>-573</v>
      </c>
      <c r="AE30" s="39">
        <v>-445</v>
      </c>
      <c r="AF30" s="39">
        <v>-157</v>
      </c>
      <c r="AG30" s="39">
        <v>-289</v>
      </c>
      <c r="AH30" s="39">
        <v>148</v>
      </c>
      <c r="AI30" s="39">
        <v>-20</v>
      </c>
      <c r="AJ30" s="39">
        <v>190</v>
      </c>
      <c r="AK30" s="39">
        <v>694</v>
      </c>
      <c r="AL30" s="39">
        <v>793</v>
      </c>
      <c r="AM30" s="58">
        <v>502</v>
      </c>
      <c r="AN30" s="39">
        <v>858</v>
      </c>
      <c r="AO30" s="39">
        <v>450</v>
      </c>
      <c r="AP30" s="39">
        <v>363</v>
      </c>
      <c r="AQ30" s="39">
        <v>-2973</v>
      </c>
      <c r="AR30" s="39">
        <v>127</v>
      </c>
      <c r="AS30" s="39">
        <v>584</v>
      </c>
      <c r="AT30" s="39">
        <v>370</v>
      </c>
      <c r="AU30" s="39">
        <v>657</v>
      </c>
      <c r="AV30" s="67">
        <v>702</v>
      </c>
      <c r="AW30" s="58">
        <v>709</v>
      </c>
      <c r="AX30" s="39">
        <v>257</v>
      </c>
      <c r="AY30" s="39">
        <v>84</v>
      </c>
      <c r="AZ30" s="39">
        <v>63</v>
      </c>
      <c r="BA30" s="39">
        <v>315</v>
      </c>
      <c r="BB30" s="39">
        <v>349</v>
      </c>
      <c r="BC30" s="39">
        <v>90</v>
      </c>
      <c r="BD30" s="39">
        <v>435</v>
      </c>
      <c r="BE30" s="39">
        <v>328</v>
      </c>
      <c r="BF30" s="67">
        <v>27</v>
      </c>
      <c r="BG30" s="58">
        <v>135</v>
      </c>
      <c r="BH30" s="39">
        <v>48</v>
      </c>
      <c r="BI30" s="40">
        <v>-4</v>
      </c>
      <c r="BJ30" s="59">
        <v>-296</v>
      </c>
      <c r="BK30" s="224">
        <v>-130</v>
      </c>
      <c r="BL30" s="1037">
        <v>-191</v>
      </c>
      <c r="BM30" s="1037">
        <v>-91</v>
      </c>
      <c r="BN30" s="1037">
        <v>91</v>
      </c>
      <c r="BO30" s="1037">
        <v>45</v>
      </c>
      <c r="BP30" s="2538">
        <v>130</v>
      </c>
      <c r="BQ30" s="2770">
        <v>-147</v>
      </c>
      <c r="BR30" s="2538">
        <v>-259</v>
      </c>
      <c r="BS30" s="1037">
        <f>'8_2転入'!BS30-'8_3転出'!BS30</f>
        <v>-26</v>
      </c>
      <c r="BU30" s="2538">
        <v>-339</v>
      </c>
      <c r="BV30" s="1037">
        <f>'8_2転入'!BV30-'8_3転出'!BV30</f>
        <v>-146</v>
      </c>
    </row>
    <row r="31" spans="1:74">
      <c r="A31" s="50" t="s">
        <v>246</v>
      </c>
      <c r="B31" s="62">
        <v>-4512</v>
      </c>
      <c r="C31" s="43">
        <v>-6917</v>
      </c>
      <c r="D31" s="43">
        <v>-6451</v>
      </c>
      <c r="E31" s="43">
        <v>-8997</v>
      </c>
      <c r="F31" s="43">
        <v>-8548</v>
      </c>
      <c r="G31" s="43">
        <v>-7130</v>
      </c>
      <c r="H31" s="69">
        <v>-9207</v>
      </c>
      <c r="I31" s="43">
        <v>-11224</v>
      </c>
      <c r="J31" s="43">
        <v>-5166</v>
      </c>
      <c r="K31" s="43">
        <v>-2358</v>
      </c>
      <c r="L31" s="43">
        <v>-4503</v>
      </c>
      <c r="M31" s="43">
        <v>-4718</v>
      </c>
      <c r="N31" s="43">
        <v>-4699</v>
      </c>
      <c r="O31" s="43">
        <v>-6255</v>
      </c>
      <c r="P31" s="43">
        <v>-5345</v>
      </c>
      <c r="Q31" s="43">
        <v>-460</v>
      </c>
      <c r="R31" s="43">
        <v>-2535</v>
      </c>
      <c r="S31" s="62">
        <v>-4780</v>
      </c>
      <c r="T31" s="43">
        <v>-1533</v>
      </c>
      <c r="U31" s="43">
        <v>2680</v>
      </c>
      <c r="V31" s="43">
        <v>-418</v>
      </c>
      <c r="W31" s="43">
        <v>-2064</v>
      </c>
      <c r="X31" s="43">
        <v>344</v>
      </c>
      <c r="Y31" s="43">
        <v>-896</v>
      </c>
      <c r="Z31" s="43">
        <v>-1953</v>
      </c>
      <c r="AA31" s="43">
        <v>-1378</v>
      </c>
      <c r="AB31" s="69">
        <v>-332</v>
      </c>
      <c r="AC31" s="43">
        <v>-665</v>
      </c>
      <c r="AD31" s="43">
        <v>-36</v>
      </c>
      <c r="AE31" s="43">
        <v>207</v>
      </c>
      <c r="AF31" s="43">
        <v>194</v>
      </c>
      <c r="AG31" s="43">
        <v>2826</v>
      </c>
      <c r="AH31" s="43">
        <v>2708</v>
      </c>
      <c r="AI31" s="43">
        <v>3650</v>
      </c>
      <c r="AJ31" s="43">
        <v>10823</v>
      </c>
      <c r="AK31" s="43">
        <v>15588</v>
      </c>
      <c r="AL31" s="43">
        <v>18034</v>
      </c>
      <c r="AM31" s="62">
        <v>13487</v>
      </c>
      <c r="AN31" s="43">
        <v>11893</v>
      </c>
      <c r="AO31" s="43">
        <v>13319</v>
      </c>
      <c r="AP31" s="43">
        <v>12886</v>
      </c>
      <c r="AQ31" s="43">
        <v>-26902</v>
      </c>
      <c r="AR31" s="43">
        <v>7343</v>
      </c>
      <c r="AS31" s="43">
        <v>10553</v>
      </c>
      <c r="AT31" s="43">
        <v>12391</v>
      </c>
      <c r="AU31" s="43">
        <v>11161</v>
      </c>
      <c r="AV31" s="69">
        <v>7886</v>
      </c>
      <c r="AW31" s="62">
        <v>8113</v>
      </c>
      <c r="AX31" s="43">
        <v>6332</v>
      </c>
      <c r="AY31" s="43">
        <v>5172</v>
      </c>
      <c r="AZ31" s="43">
        <v>4627</v>
      </c>
      <c r="BA31" s="43">
        <v>4393</v>
      </c>
      <c r="BB31" s="43">
        <v>3275</v>
      </c>
      <c r="BC31" s="43">
        <v>2239</v>
      </c>
      <c r="BD31" s="43">
        <v>1935</v>
      </c>
      <c r="BE31" s="43">
        <v>2213</v>
      </c>
      <c r="BF31" s="69">
        <v>1102</v>
      </c>
      <c r="BG31" s="62">
        <v>-519</v>
      </c>
      <c r="BH31" s="43">
        <v>-971</v>
      </c>
      <c r="BI31" s="40">
        <v>-1504</v>
      </c>
      <c r="BJ31" s="59">
        <v>-1174</v>
      </c>
      <c r="BK31" s="224">
        <v>-2240</v>
      </c>
      <c r="BL31" s="1037">
        <v>-2069</v>
      </c>
      <c r="BM31" s="1037">
        <v>-1791</v>
      </c>
      <c r="BN31" s="1037">
        <v>-2134</v>
      </c>
      <c r="BO31" s="1037">
        <v>-3302</v>
      </c>
      <c r="BP31" s="2538">
        <v>-4579</v>
      </c>
      <c r="BQ31" s="2770">
        <v>-2812</v>
      </c>
      <c r="BR31" s="2538">
        <v>-2824</v>
      </c>
      <c r="BS31" s="1037">
        <f>'8_2転入'!BS31-'8_3転出'!BS31</f>
        <v>-4078</v>
      </c>
      <c r="BU31" s="2538">
        <v>-2607</v>
      </c>
      <c r="BV31" s="1037">
        <f>'8_2転入'!BV31-'8_3転出'!BV31</f>
        <v>-3794</v>
      </c>
    </row>
    <row r="32" spans="1:74">
      <c r="A32" s="50" t="s">
        <v>3</v>
      </c>
      <c r="B32" s="63">
        <v>0</v>
      </c>
      <c r="C32" s="44">
        <v>0</v>
      </c>
      <c r="D32" s="44">
        <v>0</v>
      </c>
      <c r="E32" s="44">
        <v>0</v>
      </c>
      <c r="F32" s="44">
        <v>0</v>
      </c>
      <c r="G32" s="44">
        <v>0</v>
      </c>
      <c r="H32" s="64">
        <v>0</v>
      </c>
      <c r="I32" s="44">
        <v>0</v>
      </c>
      <c r="J32" s="44">
        <v>0</v>
      </c>
      <c r="K32" s="44">
        <v>0</v>
      </c>
      <c r="L32" s="44">
        <v>0</v>
      </c>
      <c r="M32" s="44">
        <v>0</v>
      </c>
      <c r="N32" s="44">
        <v>0</v>
      </c>
      <c r="O32" s="44">
        <v>0</v>
      </c>
      <c r="P32" s="44">
        <v>0</v>
      </c>
      <c r="Q32" s="44">
        <v>0</v>
      </c>
      <c r="R32" s="44">
        <v>0</v>
      </c>
      <c r="S32" s="63">
        <v>0</v>
      </c>
      <c r="T32" s="44">
        <v>0</v>
      </c>
      <c r="U32" s="44">
        <v>0</v>
      </c>
      <c r="V32" s="44">
        <v>0</v>
      </c>
      <c r="W32" s="44">
        <v>0</v>
      </c>
      <c r="X32" s="44">
        <v>0</v>
      </c>
      <c r="Y32" s="44">
        <v>0</v>
      </c>
      <c r="Z32" s="44">
        <v>0</v>
      </c>
      <c r="AA32" s="44">
        <v>0</v>
      </c>
      <c r="AB32" s="64">
        <v>0</v>
      </c>
      <c r="AC32" s="44">
        <v>0</v>
      </c>
      <c r="AD32" s="44">
        <v>0</v>
      </c>
      <c r="AE32" s="44">
        <v>0</v>
      </c>
      <c r="AF32" s="44">
        <v>0</v>
      </c>
      <c r="AG32" s="44">
        <v>0</v>
      </c>
      <c r="AH32" s="44">
        <v>0</v>
      </c>
      <c r="AI32" s="44">
        <v>0</v>
      </c>
      <c r="AJ32" s="44">
        <v>0</v>
      </c>
      <c r="AK32" s="44">
        <v>0</v>
      </c>
      <c r="AL32" s="44">
        <v>0</v>
      </c>
      <c r="AM32" s="63">
        <v>0</v>
      </c>
      <c r="AN32" s="44">
        <v>0</v>
      </c>
      <c r="AO32" s="44">
        <v>0</v>
      </c>
      <c r="AP32" s="44">
        <v>0</v>
      </c>
      <c r="AQ32" s="44">
        <v>0</v>
      </c>
      <c r="AR32" s="44">
        <v>0</v>
      </c>
      <c r="AS32" s="44">
        <v>0</v>
      </c>
      <c r="AT32" s="44">
        <v>0</v>
      </c>
      <c r="AU32" s="44">
        <v>0</v>
      </c>
      <c r="AV32" s="64">
        <v>0</v>
      </c>
      <c r="AW32" s="63">
        <v>0</v>
      </c>
      <c r="AX32" s="44">
        <v>0</v>
      </c>
      <c r="AY32" s="44">
        <v>0</v>
      </c>
      <c r="AZ32" s="44">
        <v>0</v>
      </c>
      <c r="BA32" s="44">
        <v>0</v>
      </c>
      <c r="BB32" s="44">
        <v>0</v>
      </c>
      <c r="BC32" s="44">
        <v>0</v>
      </c>
      <c r="BD32" s="44">
        <v>0</v>
      </c>
      <c r="BE32" s="44">
        <v>0</v>
      </c>
      <c r="BF32" s="64">
        <v>0</v>
      </c>
      <c r="BG32" s="63">
        <v>0</v>
      </c>
      <c r="BH32" s="44">
        <v>0</v>
      </c>
      <c r="BI32" s="44">
        <v>0</v>
      </c>
      <c r="BJ32" s="64">
        <v>0</v>
      </c>
      <c r="BK32" s="225">
        <v>0</v>
      </c>
      <c r="BL32" s="1037">
        <v>0</v>
      </c>
      <c r="BM32" s="1037">
        <v>0</v>
      </c>
      <c r="BN32" s="1037">
        <v>0</v>
      </c>
      <c r="BO32" s="1037">
        <v>0</v>
      </c>
      <c r="BP32" s="2538">
        <v>0</v>
      </c>
      <c r="BQ32" s="2770">
        <v>0</v>
      </c>
      <c r="BR32" s="2538">
        <v>0</v>
      </c>
      <c r="BS32" s="1037">
        <f>'8_2転入'!BS32-'8_3転出'!BS32</f>
        <v>0</v>
      </c>
      <c r="BU32" s="2538">
        <v>0</v>
      </c>
      <c r="BV32" s="1037">
        <f>'8_2転入'!BV32-'8_3転出'!BV32</f>
        <v>0</v>
      </c>
    </row>
    <row r="33" spans="1:74">
      <c r="A33" s="50" t="s">
        <v>247</v>
      </c>
      <c r="B33" s="58">
        <v>781</v>
      </c>
      <c r="C33" s="39">
        <v>652</v>
      </c>
      <c r="D33" s="39">
        <v>694</v>
      </c>
      <c r="E33" s="39">
        <v>601</v>
      </c>
      <c r="F33" s="39">
        <v>430</v>
      </c>
      <c r="G33" s="39">
        <v>601</v>
      </c>
      <c r="H33" s="67">
        <v>249</v>
      </c>
      <c r="I33" s="39">
        <v>233</v>
      </c>
      <c r="J33" s="39">
        <v>-231</v>
      </c>
      <c r="K33" s="39">
        <v>-565</v>
      </c>
      <c r="L33" s="39">
        <v>-509</v>
      </c>
      <c r="M33" s="39">
        <v>-902</v>
      </c>
      <c r="N33" s="39">
        <v>-1012</v>
      </c>
      <c r="O33" s="39">
        <v>-919</v>
      </c>
      <c r="P33" s="39">
        <v>-1217</v>
      </c>
      <c r="Q33" s="39">
        <v>-1551</v>
      </c>
      <c r="R33" s="39">
        <v>-1462</v>
      </c>
      <c r="S33" s="58">
        <v>-1738</v>
      </c>
      <c r="T33" s="39">
        <v>-2032</v>
      </c>
      <c r="U33" s="39">
        <v>-2131</v>
      </c>
      <c r="V33" s="39">
        <v>-1542</v>
      </c>
      <c r="W33" s="39">
        <v>-1268</v>
      </c>
      <c r="X33" s="39">
        <v>-1203</v>
      </c>
      <c r="Y33" s="39">
        <v>-1479</v>
      </c>
      <c r="Z33" s="39">
        <v>-1658</v>
      </c>
      <c r="AA33" s="39">
        <v>-1650</v>
      </c>
      <c r="AB33" s="67">
        <v>-1873</v>
      </c>
      <c r="AC33" s="39">
        <v>-1501</v>
      </c>
      <c r="AD33" s="39">
        <v>-1100</v>
      </c>
      <c r="AE33" s="39">
        <v>-775</v>
      </c>
      <c r="AF33" s="39">
        <v>-695</v>
      </c>
      <c r="AG33" s="39">
        <v>-180</v>
      </c>
      <c r="AH33" s="39">
        <v>-508</v>
      </c>
      <c r="AI33" s="39">
        <v>-485</v>
      </c>
      <c r="AJ33" s="43">
        <v>-406</v>
      </c>
      <c r="AK33" s="39">
        <v>-127</v>
      </c>
      <c r="AL33" s="39">
        <v>120</v>
      </c>
      <c r="AM33" s="58">
        <v>269</v>
      </c>
      <c r="AN33" s="39">
        <v>-208</v>
      </c>
      <c r="AO33" s="39">
        <v>-354</v>
      </c>
      <c r="AP33" s="39">
        <v>149</v>
      </c>
      <c r="AQ33" s="39">
        <v>-2443</v>
      </c>
      <c r="AR33" s="39">
        <v>-83</v>
      </c>
      <c r="AS33" s="39">
        <v>237</v>
      </c>
      <c r="AT33" s="39">
        <v>652</v>
      </c>
      <c r="AU33" s="39">
        <v>498</v>
      </c>
      <c r="AV33" s="67">
        <v>467</v>
      </c>
      <c r="AW33" s="58">
        <v>722</v>
      </c>
      <c r="AX33" s="39">
        <v>460</v>
      </c>
      <c r="AY33" s="39">
        <v>452</v>
      </c>
      <c r="AZ33" s="39">
        <v>364</v>
      </c>
      <c r="BA33" s="39">
        <v>466</v>
      </c>
      <c r="BB33" s="39">
        <v>405</v>
      </c>
      <c r="BC33" s="39">
        <v>401</v>
      </c>
      <c r="BD33" s="39">
        <v>519</v>
      </c>
      <c r="BE33" s="39">
        <v>237</v>
      </c>
      <c r="BF33" s="67">
        <v>151</v>
      </c>
      <c r="BG33" s="58">
        <v>285</v>
      </c>
      <c r="BH33" s="39">
        <v>267</v>
      </c>
      <c r="BI33" s="40">
        <v>115</v>
      </c>
      <c r="BJ33" s="59">
        <v>228</v>
      </c>
      <c r="BK33" s="224">
        <v>318</v>
      </c>
      <c r="BL33" s="1037">
        <v>179</v>
      </c>
      <c r="BM33" s="1037">
        <v>287</v>
      </c>
      <c r="BN33" s="1037">
        <v>269</v>
      </c>
      <c r="BO33" s="1037">
        <v>338</v>
      </c>
      <c r="BP33" s="2538">
        <v>223</v>
      </c>
      <c r="BQ33" s="2770">
        <v>114</v>
      </c>
      <c r="BR33" s="2538">
        <v>262</v>
      </c>
      <c r="BS33" s="1037">
        <f>'8_2転入'!BS33-'8_3転出'!BS33</f>
        <v>203</v>
      </c>
      <c r="BU33" s="2538">
        <v>221</v>
      </c>
      <c r="BV33" s="1037">
        <f>'8_2転入'!BV33-'8_3転出'!BV33</f>
        <v>116</v>
      </c>
    </row>
    <row r="34" spans="1:74">
      <c r="A34" s="51" t="s">
        <v>248</v>
      </c>
      <c r="B34" s="60">
        <v>447</v>
      </c>
      <c r="C34" s="41">
        <v>487</v>
      </c>
      <c r="D34" s="41">
        <v>792</v>
      </c>
      <c r="E34" s="41">
        <v>978</v>
      </c>
      <c r="F34" s="41">
        <v>732</v>
      </c>
      <c r="G34" s="41">
        <v>444</v>
      </c>
      <c r="H34" s="68">
        <v>487</v>
      </c>
      <c r="I34" s="41">
        <v>544</v>
      </c>
      <c r="J34" s="41">
        <v>809</v>
      </c>
      <c r="K34" s="41">
        <v>18</v>
      </c>
      <c r="L34" s="41">
        <v>5</v>
      </c>
      <c r="M34" s="41">
        <v>113</v>
      </c>
      <c r="N34" s="41">
        <v>375</v>
      </c>
      <c r="O34" s="41">
        <v>-67</v>
      </c>
      <c r="P34" s="41">
        <v>153</v>
      </c>
      <c r="Q34" s="41">
        <v>523</v>
      </c>
      <c r="R34" s="41">
        <v>276</v>
      </c>
      <c r="S34" s="60">
        <v>356</v>
      </c>
      <c r="T34" s="41">
        <v>146</v>
      </c>
      <c r="U34" s="41">
        <v>510</v>
      </c>
      <c r="V34" s="41">
        <v>349</v>
      </c>
      <c r="W34" s="41">
        <v>30</v>
      </c>
      <c r="X34" s="41">
        <v>120</v>
      </c>
      <c r="Y34" s="41">
        <v>189</v>
      </c>
      <c r="Z34" s="41">
        <v>182</v>
      </c>
      <c r="AA34" s="41">
        <v>200</v>
      </c>
      <c r="AB34" s="68">
        <v>-18</v>
      </c>
      <c r="AC34" s="41">
        <v>298</v>
      </c>
      <c r="AD34" s="41">
        <v>102</v>
      </c>
      <c r="AE34" s="41">
        <v>317</v>
      </c>
      <c r="AF34" s="41">
        <v>450</v>
      </c>
      <c r="AG34" s="41">
        <v>361</v>
      </c>
      <c r="AH34" s="41">
        <v>444</v>
      </c>
      <c r="AI34" s="41">
        <v>307</v>
      </c>
      <c r="AJ34" s="41">
        <v>369</v>
      </c>
      <c r="AK34" s="41">
        <v>408</v>
      </c>
      <c r="AL34" s="41">
        <v>401</v>
      </c>
      <c r="AM34" s="60">
        <v>345</v>
      </c>
      <c r="AN34" s="41">
        <v>192</v>
      </c>
      <c r="AO34" s="41">
        <v>40</v>
      </c>
      <c r="AP34" s="41">
        <v>12</v>
      </c>
      <c r="AQ34" s="41">
        <v>-584</v>
      </c>
      <c r="AR34" s="41">
        <v>177</v>
      </c>
      <c r="AS34" s="41">
        <v>190</v>
      </c>
      <c r="AT34" s="41">
        <v>233</v>
      </c>
      <c r="AU34" s="41">
        <v>202</v>
      </c>
      <c r="AV34" s="68">
        <v>330</v>
      </c>
      <c r="AW34" s="60">
        <v>198</v>
      </c>
      <c r="AX34" s="41">
        <v>412</v>
      </c>
      <c r="AY34" s="41">
        <v>451</v>
      </c>
      <c r="AZ34" s="41">
        <v>280</v>
      </c>
      <c r="BA34" s="41">
        <v>377</v>
      </c>
      <c r="BB34" s="41">
        <v>392</v>
      </c>
      <c r="BC34" s="41">
        <v>424</v>
      </c>
      <c r="BD34" s="41">
        <v>376</v>
      </c>
      <c r="BE34" s="41">
        <v>268</v>
      </c>
      <c r="BF34" s="68">
        <v>99</v>
      </c>
      <c r="BG34" s="60">
        <v>124</v>
      </c>
      <c r="BH34" s="41">
        <v>86</v>
      </c>
      <c r="BI34" s="42">
        <v>210</v>
      </c>
      <c r="BJ34" s="61">
        <v>261</v>
      </c>
      <c r="BK34" s="226">
        <v>410</v>
      </c>
      <c r="BL34" s="1038">
        <v>338</v>
      </c>
      <c r="BM34" s="1038">
        <v>295</v>
      </c>
      <c r="BN34" s="1038">
        <v>213</v>
      </c>
      <c r="BO34" s="1038">
        <v>225</v>
      </c>
      <c r="BP34" s="2540">
        <v>239</v>
      </c>
      <c r="BQ34" s="2770">
        <v>128</v>
      </c>
      <c r="BR34" s="2540">
        <v>167</v>
      </c>
      <c r="BS34" s="1038">
        <f>'8_2転入'!BS34-'8_3転出'!BS34</f>
        <v>204</v>
      </c>
      <c r="BU34" s="2538">
        <v>131</v>
      </c>
      <c r="BV34" s="1038">
        <f>'8_2転入'!BV34-'8_3転出'!BV34</f>
        <v>122</v>
      </c>
    </row>
    <row r="35" spans="1:74">
      <c r="A35" s="50" t="s">
        <v>249</v>
      </c>
      <c r="B35" s="58">
        <v>1079</v>
      </c>
      <c r="C35" s="39">
        <v>1075</v>
      </c>
      <c r="D35" s="39">
        <v>1133</v>
      </c>
      <c r="E35" s="39">
        <v>1737</v>
      </c>
      <c r="F35" s="39">
        <v>946</v>
      </c>
      <c r="G35" s="39">
        <v>1104</v>
      </c>
      <c r="H35" s="67">
        <v>1485</v>
      </c>
      <c r="I35" s="39">
        <v>1753</v>
      </c>
      <c r="J35" s="39">
        <v>1530</v>
      </c>
      <c r="K35" s="39">
        <v>1088</v>
      </c>
      <c r="L35" s="39">
        <v>1068</v>
      </c>
      <c r="M35" s="39">
        <v>977</v>
      </c>
      <c r="N35" s="39">
        <v>876</v>
      </c>
      <c r="O35" s="39">
        <v>547</v>
      </c>
      <c r="P35" s="39">
        <v>692</v>
      </c>
      <c r="Q35" s="39">
        <v>612</v>
      </c>
      <c r="R35" s="39">
        <v>520</v>
      </c>
      <c r="S35" s="58">
        <v>544</v>
      </c>
      <c r="T35" s="39">
        <v>180</v>
      </c>
      <c r="U35" s="39">
        <v>32</v>
      </c>
      <c r="V35" s="39">
        <v>10</v>
      </c>
      <c r="W35" s="39">
        <v>202</v>
      </c>
      <c r="X35" s="39">
        <v>-120</v>
      </c>
      <c r="Y35" s="39">
        <v>-160</v>
      </c>
      <c r="Z35" s="39">
        <v>-73</v>
      </c>
      <c r="AA35" s="39">
        <v>-176</v>
      </c>
      <c r="AB35" s="67">
        <v>-148</v>
      </c>
      <c r="AC35" s="39">
        <v>-123</v>
      </c>
      <c r="AD35" s="39">
        <v>37</v>
      </c>
      <c r="AE35" s="39">
        <v>135</v>
      </c>
      <c r="AF35" s="39">
        <v>-87</v>
      </c>
      <c r="AG35" s="39">
        <v>70</v>
      </c>
      <c r="AH35" s="39">
        <v>68</v>
      </c>
      <c r="AI35" s="39">
        <v>141</v>
      </c>
      <c r="AJ35" s="39">
        <v>96</v>
      </c>
      <c r="AK35" s="39">
        <v>54</v>
      </c>
      <c r="AL35" s="39">
        <v>87</v>
      </c>
      <c r="AM35" s="58">
        <v>94</v>
      </c>
      <c r="AN35" s="39">
        <v>133</v>
      </c>
      <c r="AO35" s="39">
        <v>26</v>
      </c>
      <c r="AP35" s="39">
        <v>-54</v>
      </c>
      <c r="AQ35" s="39">
        <v>-503</v>
      </c>
      <c r="AR35" s="39">
        <v>6</v>
      </c>
      <c r="AS35" s="39">
        <v>-83</v>
      </c>
      <c r="AT35" s="39">
        <v>-67</v>
      </c>
      <c r="AU35" s="39">
        <v>-93</v>
      </c>
      <c r="AV35" s="67">
        <v>-105</v>
      </c>
      <c r="AW35" s="58">
        <v>44</v>
      </c>
      <c r="AX35" s="39">
        <v>63</v>
      </c>
      <c r="AY35" s="39">
        <v>59</v>
      </c>
      <c r="AZ35" s="39">
        <v>117</v>
      </c>
      <c r="BA35" s="39">
        <v>39</v>
      </c>
      <c r="BB35" s="39">
        <v>244</v>
      </c>
      <c r="BC35" s="39">
        <v>183</v>
      </c>
      <c r="BD35" s="39">
        <v>276</v>
      </c>
      <c r="BE35" s="39">
        <v>226</v>
      </c>
      <c r="BF35" s="67">
        <v>120</v>
      </c>
      <c r="BG35" s="58">
        <v>164</v>
      </c>
      <c r="BH35" s="39">
        <v>137</v>
      </c>
      <c r="BI35" s="40">
        <v>212</v>
      </c>
      <c r="BJ35" s="59">
        <v>217</v>
      </c>
      <c r="BK35" s="224">
        <v>131</v>
      </c>
      <c r="BL35" s="1037">
        <v>85</v>
      </c>
      <c r="BM35" s="1037">
        <v>43</v>
      </c>
      <c r="BN35" s="1037">
        <v>166</v>
      </c>
      <c r="BO35" s="1037">
        <v>25</v>
      </c>
      <c r="BP35" s="2538">
        <v>114</v>
      </c>
      <c r="BQ35" s="2769">
        <v>22</v>
      </c>
      <c r="BR35" s="2538">
        <v>34</v>
      </c>
      <c r="BS35" s="1037">
        <f>'8_2転入'!BS35-'8_3転出'!BS35</f>
        <v>157</v>
      </c>
      <c r="BU35" s="2539">
        <v>76</v>
      </c>
      <c r="BV35" s="1037">
        <f>'8_2転入'!BV35-'8_3転出'!BV35</f>
        <v>217</v>
      </c>
    </row>
    <row r="36" spans="1:74">
      <c r="A36" s="50" t="s">
        <v>250</v>
      </c>
      <c r="B36" s="58">
        <v>892</v>
      </c>
      <c r="C36" s="39">
        <v>913</v>
      </c>
      <c r="D36" s="39">
        <v>1420</v>
      </c>
      <c r="E36" s="39">
        <v>1811</v>
      </c>
      <c r="F36" s="39">
        <v>1070</v>
      </c>
      <c r="G36" s="39">
        <v>1764</v>
      </c>
      <c r="H36" s="67">
        <v>1907</v>
      </c>
      <c r="I36" s="39">
        <v>2076</v>
      </c>
      <c r="J36" s="39">
        <v>2045</v>
      </c>
      <c r="K36" s="39">
        <v>1877</v>
      </c>
      <c r="L36" s="39">
        <v>1965</v>
      </c>
      <c r="M36" s="39">
        <v>1609</v>
      </c>
      <c r="N36" s="39">
        <v>1327</v>
      </c>
      <c r="O36" s="39">
        <v>1487</v>
      </c>
      <c r="P36" s="39">
        <v>1211</v>
      </c>
      <c r="Q36" s="39">
        <v>1330</v>
      </c>
      <c r="R36" s="39">
        <v>1203</v>
      </c>
      <c r="S36" s="58">
        <v>894</v>
      </c>
      <c r="T36" s="39">
        <v>556</v>
      </c>
      <c r="U36" s="39">
        <v>305</v>
      </c>
      <c r="V36" s="39">
        <v>324</v>
      </c>
      <c r="W36" s="39">
        <v>222</v>
      </c>
      <c r="X36" s="39">
        <v>-282</v>
      </c>
      <c r="Y36" s="39">
        <v>-117</v>
      </c>
      <c r="Z36" s="39">
        <v>-134</v>
      </c>
      <c r="AA36" s="39">
        <v>-73</v>
      </c>
      <c r="AB36" s="67">
        <v>-43</v>
      </c>
      <c r="AC36" s="39">
        <v>55</v>
      </c>
      <c r="AD36" s="39">
        <v>-17</v>
      </c>
      <c r="AE36" s="39">
        <v>52</v>
      </c>
      <c r="AF36" s="39">
        <v>185</v>
      </c>
      <c r="AG36" s="39">
        <v>97</v>
      </c>
      <c r="AH36" s="39">
        <v>124</v>
      </c>
      <c r="AI36" s="39">
        <v>-65</v>
      </c>
      <c r="AJ36" s="39">
        <v>100</v>
      </c>
      <c r="AK36" s="39">
        <v>217</v>
      </c>
      <c r="AL36" s="39">
        <v>169</v>
      </c>
      <c r="AM36" s="58">
        <v>127</v>
      </c>
      <c r="AN36" s="39">
        <v>212</v>
      </c>
      <c r="AO36" s="39">
        <v>141</v>
      </c>
      <c r="AP36" s="39">
        <v>61</v>
      </c>
      <c r="AQ36" s="39">
        <v>-361</v>
      </c>
      <c r="AR36" s="39">
        <v>-7</v>
      </c>
      <c r="AS36" s="39">
        <v>101</v>
      </c>
      <c r="AT36" s="39">
        <v>44</v>
      </c>
      <c r="AU36" s="39">
        <v>-49</v>
      </c>
      <c r="AV36" s="67">
        <v>-34</v>
      </c>
      <c r="AW36" s="58">
        <v>21</v>
      </c>
      <c r="AX36" s="39">
        <v>193</v>
      </c>
      <c r="AY36" s="39">
        <v>73</v>
      </c>
      <c r="AZ36" s="39">
        <v>-56</v>
      </c>
      <c r="BA36" s="39">
        <v>141</v>
      </c>
      <c r="BB36" s="39">
        <v>177</v>
      </c>
      <c r="BC36" s="39">
        <v>137</v>
      </c>
      <c r="BD36" s="39">
        <v>207</v>
      </c>
      <c r="BE36" s="39">
        <v>145</v>
      </c>
      <c r="BF36" s="67">
        <v>103</v>
      </c>
      <c r="BG36" s="58">
        <v>54</v>
      </c>
      <c r="BH36" s="39">
        <v>80</v>
      </c>
      <c r="BI36" s="40">
        <v>110</v>
      </c>
      <c r="BJ36" s="59">
        <v>84</v>
      </c>
      <c r="BK36" s="224">
        <v>69</v>
      </c>
      <c r="BL36" s="1037">
        <v>108</v>
      </c>
      <c r="BM36" s="1037">
        <v>32</v>
      </c>
      <c r="BN36" s="1037">
        <v>106</v>
      </c>
      <c r="BO36" s="1037">
        <v>116</v>
      </c>
      <c r="BP36" s="2538">
        <v>-3</v>
      </c>
      <c r="BQ36" s="2770">
        <v>33</v>
      </c>
      <c r="BR36" s="2538">
        <v>54</v>
      </c>
      <c r="BS36" s="1037">
        <f>'8_2転入'!BS36-'8_3転出'!BS36</f>
        <v>68</v>
      </c>
      <c r="BU36" s="2538">
        <v>86</v>
      </c>
      <c r="BV36" s="1037">
        <f>'8_2転入'!BV36-'8_3転出'!BV36</f>
        <v>38</v>
      </c>
    </row>
    <row r="37" spans="1:74">
      <c r="A37" s="50" t="s">
        <v>251</v>
      </c>
      <c r="B37" s="58">
        <v>2999</v>
      </c>
      <c r="C37" s="39">
        <v>2780</v>
      </c>
      <c r="D37" s="39">
        <v>2840</v>
      </c>
      <c r="E37" s="39">
        <v>4561</v>
      </c>
      <c r="F37" s="39">
        <v>3726</v>
      </c>
      <c r="G37" s="39">
        <v>3642</v>
      </c>
      <c r="H37" s="67">
        <v>4236</v>
      </c>
      <c r="I37" s="39">
        <v>5657</v>
      </c>
      <c r="J37" s="39">
        <v>5043</v>
      </c>
      <c r="K37" s="39">
        <v>4054</v>
      </c>
      <c r="L37" s="39">
        <v>3737</v>
      </c>
      <c r="M37" s="39">
        <v>1868</v>
      </c>
      <c r="N37" s="39">
        <v>561</v>
      </c>
      <c r="O37" s="39">
        <v>557</v>
      </c>
      <c r="P37" s="39">
        <v>671</v>
      </c>
      <c r="Q37" s="39">
        <v>992</v>
      </c>
      <c r="R37" s="39">
        <v>-132</v>
      </c>
      <c r="S37" s="58">
        <v>-1763</v>
      </c>
      <c r="T37" s="39">
        <v>143</v>
      </c>
      <c r="U37" s="39">
        <v>-304</v>
      </c>
      <c r="V37" s="39">
        <v>-504</v>
      </c>
      <c r="W37" s="39">
        <v>-128</v>
      </c>
      <c r="X37" s="39">
        <v>-143</v>
      </c>
      <c r="Y37" s="39">
        <v>-95</v>
      </c>
      <c r="Z37" s="39">
        <v>-469</v>
      </c>
      <c r="AA37" s="39">
        <v>-266</v>
      </c>
      <c r="AB37" s="67">
        <v>-43</v>
      </c>
      <c r="AC37" s="39">
        <v>-255</v>
      </c>
      <c r="AD37" s="39">
        <v>54</v>
      </c>
      <c r="AE37" s="39">
        <v>-43</v>
      </c>
      <c r="AF37" s="39">
        <v>-89</v>
      </c>
      <c r="AG37" s="39">
        <v>-81</v>
      </c>
      <c r="AH37" s="39">
        <v>-205</v>
      </c>
      <c r="AI37" s="39">
        <v>191</v>
      </c>
      <c r="AJ37" s="39">
        <v>356</v>
      </c>
      <c r="AK37" s="39">
        <v>429</v>
      </c>
      <c r="AL37" s="39">
        <v>169</v>
      </c>
      <c r="AM37" s="58">
        <v>231</v>
      </c>
      <c r="AN37" s="39">
        <v>281</v>
      </c>
      <c r="AO37" s="39">
        <v>254</v>
      </c>
      <c r="AP37" s="39">
        <v>-138</v>
      </c>
      <c r="AQ37" s="39">
        <v>-1858</v>
      </c>
      <c r="AR37" s="39">
        <v>-71</v>
      </c>
      <c r="AS37" s="39">
        <v>248</v>
      </c>
      <c r="AT37" s="39">
        <v>301</v>
      </c>
      <c r="AU37" s="39">
        <v>295</v>
      </c>
      <c r="AV37" s="67">
        <v>-42</v>
      </c>
      <c r="AW37" s="58">
        <v>213</v>
      </c>
      <c r="AX37" s="39">
        <v>67</v>
      </c>
      <c r="AY37" s="39">
        <v>110</v>
      </c>
      <c r="AZ37" s="39">
        <v>50</v>
      </c>
      <c r="BA37" s="39">
        <v>255</v>
      </c>
      <c r="BB37" s="39">
        <v>344</v>
      </c>
      <c r="BC37" s="39">
        <v>191</v>
      </c>
      <c r="BD37" s="39">
        <v>459</v>
      </c>
      <c r="BE37" s="39">
        <v>363</v>
      </c>
      <c r="BF37" s="67">
        <v>431</v>
      </c>
      <c r="BG37" s="58">
        <v>255</v>
      </c>
      <c r="BH37" s="39">
        <v>228</v>
      </c>
      <c r="BI37" s="40">
        <v>247</v>
      </c>
      <c r="BJ37" s="59">
        <v>100</v>
      </c>
      <c r="BK37" s="224">
        <v>196</v>
      </c>
      <c r="BL37" s="1037">
        <v>427</v>
      </c>
      <c r="BM37" s="1037">
        <v>235</v>
      </c>
      <c r="BN37" s="1037">
        <v>434</v>
      </c>
      <c r="BO37" s="1037">
        <v>500</v>
      </c>
      <c r="BP37" s="2538">
        <v>342</v>
      </c>
      <c r="BQ37" s="2770">
        <v>484</v>
      </c>
      <c r="BR37" s="2538">
        <v>360</v>
      </c>
      <c r="BS37" s="1037">
        <f>'8_2転入'!BS37-'8_3転出'!BS37</f>
        <v>595</v>
      </c>
      <c r="BU37" s="2538">
        <v>740</v>
      </c>
      <c r="BV37" s="1037">
        <f>'8_2転入'!BV37-'8_3転出'!BV37</f>
        <v>915</v>
      </c>
    </row>
    <row r="38" spans="1:74">
      <c r="A38" s="50" t="s">
        <v>252</v>
      </c>
      <c r="B38" s="58">
        <v>1444</v>
      </c>
      <c r="C38" s="39">
        <v>1736</v>
      </c>
      <c r="D38" s="39">
        <v>1843</v>
      </c>
      <c r="E38" s="39">
        <v>2215</v>
      </c>
      <c r="F38" s="39">
        <v>1664</v>
      </c>
      <c r="G38" s="39">
        <v>2074</v>
      </c>
      <c r="H38" s="67">
        <v>2411</v>
      </c>
      <c r="I38" s="39">
        <v>2471</v>
      </c>
      <c r="J38" s="39">
        <v>1933</v>
      </c>
      <c r="K38" s="39">
        <v>1619</v>
      </c>
      <c r="L38" s="39">
        <v>1582</v>
      </c>
      <c r="M38" s="39">
        <v>949</v>
      </c>
      <c r="N38" s="39">
        <v>855</v>
      </c>
      <c r="O38" s="39">
        <v>429</v>
      </c>
      <c r="P38" s="39">
        <v>429</v>
      </c>
      <c r="Q38" s="39">
        <v>961</v>
      </c>
      <c r="R38" s="39">
        <v>294</v>
      </c>
      <c r="S38" s="58">
        <v>-373</v>
      </c>
      <c r="T38" s="39">
        <v>-69</v>
      </c>
      <c r="U38" s="39">
        <v>-287</v>
      </c>
      <c r="V38" s="39">
        <v>-477</v>
      </c>
      <c r="W38" s="39">
        <v>202</v>
      </c>
      <c r="X38" s="39">
        <v>11</v>
      </c>
      <c r="Y38" s="39">
        <v>174</v>
      </c>
      <c r="Z38" s="39">
        <v>578</v>
      </c>
      <c r="AA38" s="39">
        <v>228</v>
      </c>
      <c r="AB38" s="67">
        <v>-140</v>
      </c>
      <c r="AC38" s="39">
        <v>-11</v>
      </c>
      <c r="AD38" s="39">
        <v>106</v>
      </c>
      <c r="AE38" s="39">
        <v>435</v>
      </c>
      <c r="AF38" s="39">
        <v>195</v>
      </c>
      <c r="AG38" s="39">
        <v>467</v>
      </c>
      <c r="AH38" s="39">
        <v>596</v>
      </c>
      <c r="AI38" s="39">
        <v>767</v>
      </c>
      <c r="AJ38" s="39">
        <v>739</v>
      </c>
      <c r="AK38" s="39">
        <v>884</v>
      </c>
      <c r="AL38" s="39">
        <v>246</v>
      </c>
      <c r="AM38" s="58">
        <v>350</v>
      </c>
      <c r="AN38" s="39">
        <v>390</v>
      </c>
      <c r="AO38" s="39">
        <v>301</v>
      </c>
      <c r="AP38" s="39">
        <v>223</v>
      </c>
      <c r="AQ38" s="39">
        <v>-1404</v>
      </c>
      <c r="AR38" s="39">
        <v>355</v>
      </c>
      <c r="AS38" s="39">
        <v>540</v>
      </c>
      <c r="AT38" s="39">
        <v>775</v>
      </c>
      <c r="AU38" s="39">
        <v>656</v>
      </c>
      <c r="AV38" s="67">
        <v>311</v>
      </c>
      <c r="AW38" s="58">
        <v>473</v>
      </c>
      <c r="AX38" s="39">
        <v>217</v>
      </c>
      <c r="AY38" s="39">
        <v>363</v>
      </c>
      <c r="AZ38" s="39">
        <v>107</v>
      </c>
      <c r="BA38" s="39">
        <v>294</v>
      </c>
      <c r="BB38" s="39">
        <v>439</v>
      </c>
      <c r="BC38" s="39">
        <v>474</v>
      </c>
      <c r="BD38" s="39">
        <v>661</v>
      </c>
      <c r="BE38" s="39">
        <v>523</v>
      </c>
      <c r="BF38" s="67">
        <v>255</v>
      </c>
      <c r="BG38" s="58">
        <v>368</v>
      </c>
      <c r="BH38" s="39">
        <v>428</v>
      </c>
      <c r="BI38" s="40">
        <v>315</v>
      </c>
      <c r="BJ38" s="59">
        <v>262</v>
      </c>
      <c r="BK38" s="224">
        <v>278</v>
      </c>
      <c r="BL38" s="1037">
        <v>302</v>
      </c>
      <c r="BM38" s="1037">
        <v>515</v>
      </c>
      <c r="BN38" s="1037">
        <v>420</v>
      </c>
      <c r="BO38" s="1037">
        <v>532</v>
      </c>
      <c r="BP38" s="2538">
        <v>511</v>
      </c>
      <c r="BQ38" s="2770">
        <v>418</v>
      </c>
      <c r="BR38" s="2538">
        <v>460</v>
      </c>
      <c r="BS38" s="1037">
        <f>'8_2転入'!BS38-'8_3転出'!BS38</f>
        <v>776</v>
      </c>
      <c r="BU38" s="2538">
        <v>651</v>
      </c>
      <c r="BV38" s="1037">
        <f>'8_2転入'!BV38-'8_3転出'!BV38</f>
        <v>1030</v>
      </c>
    </row>
    <row r="39" spans="1:74">
      <c r="A39" s="50" t="s">
        <v>253</v>
      </c>
      <c r="B39" s="58">
        <v>759</v>
      </c>
      <c r="C39" s="39">
        <v>685</v>
      </c>
      <c r="D39" s="39">
        <v>615</v>
      </c>
      <c r="E39" s="39">
        <v>1004</v>
      </c>
      <c r="F39" s="39">
        <v>821</v>
      </c>
      <c r="G39" s="39">
        <v>1177</v>
      </c>
      <c r="H39" s="67">
        <v>1740</v>
      </c>
      <c r="I39" s="39">
        <v>2508</v>
      </c>
      <c r="J39" s="39">
        <v>1916</v>
      </c>
      <c r="K39" s="39">
        <v>2108</v>
      </c>
      <c r="L39" s="39">
        <v>2064</v>
      </c>
      <c r="M39" s="39">
        <v>1848</v>
      </c>
      <c r="N39" s="39">
        <v>1521</v>
      </c>
      <c r="O39" s="39">
        <v>2055</v>
      </c>
      <c r="P39" s="39">
        <v>1508</v>
      </c>
      <c r="Q39" s="39">
        <v>1415</v>
      </c>
      <c r="R39" s="39">
        <v>1000</v>
      </c>
      <c r="S39" s="58">
        <v>694</v>
      </c>
      <c r="T39" s="39">
        <v>260</v>
      </c>
      <c r="U39" s="39">
        <v>411</v>
      </c>
      <c r="V39" s="39">
        <v>31</v>
      </c>
      <c r="W39" s="39">
        <v>-3</v>
      </c>
      <c r="X39" s="39">
        <v>-9</v>
      </c>
      <c r="Y39" s="39">
        <v>14</v>
      </c>
      <c r="Z39" s="39">
        <v>79</v>
      </c>
      <c r="AA39" s="39">
        <v>129</v>
      </c>
      <c r="AB39" s="67">
        <v>94</v>
      </c>
      <c r="AC39" s="39">
        <v>71</v>
      </c>
      <c r="AD39" s="39">
        <v>234</v>
      </c>
      <c r="AE39" s="39">
        <v>87</v>
      </c>
      <c r="AF39" s="39">
        <v>308</v>
      </c>
      <c r="AG39" s="39">
        <v>184</v>
      </c>
      <c r="AH39" s="39">
        <v>272</v>
      </c>
      <c r="AI39" s="39">
        <v>247</v>
      </c>
      <c r="AJ39" s="39">
        <v>247</v>
      </c>
      <c r="AK39" s="39">
        <v>544</v>
      </c>
      <c r="AL39" s="39">
        <v>276</v>
      </c>
      <c r="AM39" s="58">
        <v>50</v>
      </c>
      <c r="AN39" s="39">
        <v>52</v>
      </c>
      <c r="AO39" s="39">
        <v>52</v>
      </c>
      <c r="AP39" s="39">
        <v>45</v>
      </c>
      <c r="AQ39" s="39">
        <v>-403</v>
      </c>
      <c r="AR39" s="39">
        <v>80</v>
      </c>
      <c r="AS39" s="39">
        <v>149</v>
      </c>
      <c r="AT39" s="39">
        <v>147</v>
      </c>
      <c r="AU39" s="39">
        <v>108</v>
      </c>
      <c r="AV39" s="67">
        <v>69</v>
      </c>
      <c r="AW39" s="58">
        <v>66</v>
      </c>
      <c r="AX39" s="39">
        <v>7</v>
      </c>
      <c r="AY39" s="39">
        <v>38</v>
      </c>
      <c r="AZ39" s="39">
        <v>52</v>
      </c>
      <c r="BA39" s="39">
        <v>169</v>
      </c>
      <c r="BB39" s="39">
        <v>164</v>
      </c>
      <c r="BC39" s="39">
        <v>294</v>
      </c>
      <c r="BD39" s="39">
        <v>200</v>
      </c>
      <c r="BE39" s="39">
        <v>190</v>
      </c>
      <c r="BF39" s="67">
        <v>76</v>
      </c>
      <c r="BG39" s="58">
        <v>67</v>
      </c>
      <c r="BH39" s="39">
        <v>104</v>
      </c>
      <c r="BI39" s="40">
        <v>58</v>
      </c>
      <c r="BJ39" s="59">
        <v>85</v>
      </c>
      <c r="BK39" s="224">
        <v>194</v>
      </c>
      <c r="BL39" s="1037">
        <v>26</v>
      </c>
      <c r="BM39" s="1037">
        <v>134</v>
      </c>
      <c r="BN39" s="1037">
        <v>104</v>
      </c>
      <c r="BO39" s="1037">
        <v>156</v>
      </c>
      <c r="BP39" s="2538">
        <v>47</v>
      </c>
      <c r="BQ39" s="2770">
        <v>129</v>
      </c>
      <c r="BR39" s="2538">
        <v>-10</v>
      </c>
      <c r="BS39" s="1037">
        <f>'8_2転入'!BS39-'8_3転出'!BS39</f>
        <v>201</v>
      </c>
      <c r="BU39" s="2538">
        <v>5</v>
      </c>
      <c r="BV39" s="1037">
        <f>'8_2転入'!BV39-'8_3転出'!BV39</f>
        <v>188</v>
      </c>
    </row>
    <row r="40" spans="1:74">
      <c r="A40" s="50" t="s">
        <v>254</v>
      </c>
      <c r="B40" s="58">
        <v>1518</v>
      </c>
      <c r="C40" s="39">
        <v>1741</v>
      </c>
      <c r="D40" s="39">
        <v>1809</v>
      </c>
      <c r="E40" s="39">
        <v>2632</v>
      </c>
      <c r="F40" s="39">
        <v>1946</v>
      </c>
      <c r="G40" s="39">
        <v>1429</v>
      </c>
      <c r="H40" s="67">
        <v>1913</v>
      </c>
      <c r="I40" s="39">
        <v>2005</v>
      </c>
      <c r="J40" s="39">
        <v>1769</v>
      </c>
      <c r="K40" s="39">
        <v>1441</v>
      </c>
      <c r="L40" s="39">
        <v>1260</v>
      </c>
      <c r="M40" s="39">
        <v>1433</v>
      </c>
      <c r="N40" s="39">
        <v>1161</v>
      </c>
      <c r="O40" s="39">
        <v>1606</v>
      </c>
      <c r="P40" s="39">
        <v>1439</v>
      </c>
      <c r="Q40" s="39">
        <v>1485</v>
      </c>
      <c r="R40" s="39">
        <v>1253</v>
      </c>
      <c r="S40" s="58">
        <v>882</v>
      </c>
      <c r="T40" s="39">
        <v>608</v>
      </c>
      <c r="U40" s="39">
        <v>465</v>
      </c>
      <c r="V40" s="39">
        <v>498</v>
      </c>
      <c r="W40" s="39">
        <v>244</v>
      </c>
      <c r="X40" s="39">
        <v>-48</v>
      </c>
      <c r="Y40" s="39">
        <v>-94</v>
      </c>
      <c r="Z40" s="39">
        <v>-190</v>
      </c>
      <c r="AA40" s="39">
        <v>-176</v>
      </c>
      <c r="AB40" s="67">
        <v>79</v>
      </c>
      <c r="AC40" s="39">
        <v>104</v>
      </c>
      <c r="AD40" s="39">
        <v>191</v>
      </c>
      <c r="AE40" s="39">
        <v>-7</v>
      </c>
      <c r="AF40" s="39">
        <v>62</v>
      </c>
      <c r="AG40" s="39">
        <v>340</v>
      </c>
      <c r="AH40" s="39">
        <v>261</v>
      </c>
      <c r="AI40" s="39">
        <v>297</v>
      </c>
      <c r="AJ40" s="39">
        <v>257</v>
      </c>
      <c r="AK40" s="39">
        <v>106</v>
      </c>
      <c r="AL40" s="39">
        <v>149</v>
      </c>
      <c r="AM40" s="58">
        <v>222</v>
      </c>
      <c r="AN40" s="39">
        <v>81</v>
      </c>
      <c r="AO40" s="39">
        <v>87</v>
      </c>
      <c r="AP40" s="39">
        <v>-33</v>
      </c>
      <c r="AQ40" s="39">
        <v>-712</v>
      </c>
      <c r="AR40" s="39">
        <v>-47</v>
      </c>
      <c r="AS40" s="39">
        <v>-76</v>
      </c>
      <c r="AT40" s="39">
        <v>-142</v>
      </c>
      <c r="AU40" s="39">
        <v>9</v>
      </c>
      <c r="AV40" s="67">
        <v>137</v>
      </c>
      <c r="AW40" s="58">
        <v>118</v>
      </c>
      <c r="AX40" s="39">
        <v>-6</v>
      </c>
      <c r="AY40" s="39">
        <v>151</v>
      </c>
      <c r="AZ40" s="39">
        <v>29</v>
      </c>
      <c r="BA40" s="39">
        <v>134</v>
      </c>
      <c r="BB40" s="39">
        <v>178</v>
      </c>
      <c r="BC40" s="39">
        <v>383</v>
      </c>
      <c r="BD40" s="39">
        <v>277</v>
      </c>
      <c r="BE40" s="39">
        <v>170</v>
      </c>
      <c r="BF40" s="67">
        <v>149</v>
      </c>
      <c r="BG40" s="58">
        <v>217</v>
      </c>
      <c r="BH40" s="39">
        <v>222</v>
      </c>
      <c r="BI40" s="40">
        <v>253</v>
      </c>
      <c r="BJ40" s="59">
        <v>175</v>
      </c>
      <c r="BK40" s="224">
        <v>222</v>
      </c>
      <c r="BL40" s="1037">
        <v>261</v>
      </c>
      <c r="BM40" s="1037">
        <v>182</v>
      </c>
      <c r="BN40" s="1037">
        <v>265</v>
      </c>
      <c r="BO40" s="1037">
        <v>372</v>
      </c>
      <c r="BP40" s="2538">
        <v>273</v>
      </c>
      <c r="BQ40" s="2770">
        <v>186</v>
      </c>
      <c r="BR40" s="2538">
        <v>128</v>
      </c>
      <c r="BS40" s="1037">
        <f>'8_2転入'!BS40-'8_3転出'!BS40</f>
        <v>287</v>
      </c>
      <c r="BU40" s="2538">
        <v>155</v>
      </c>
      <c r="BV40" s="1037">
        <f>'8_2転入'!BV40-'8_3転出'!BV40</f>
        <v>311</v>
      </c>
    </row>
    <row r="41" spans="1:74">
      <c r="A41" s="50" t="s">
        <v>255</v>
      </c>
      <c r="B41" s="58">
        <v>1015</v>
      </c>
      <c r="C41" s="39">
        <v>814</v>
      </c>
      <c r="D41" s="39">
        <v>1045</v>
      </c>
      <c r="E41" s="39">
        <v>1732</v>
      </c>
      <c r="F41" s="39">
        <v>1280</v>
      </c>
      <c r="G41" s="39">
        <v>1750</v>
      </c>
      <c r="H41" s="67">
        <v>2206</v>
      </c>
      <c r="I41" s="39">
        <v>2402</v>
      </c>
      <c r="J41" s="39">
        <v>2195</v>
      </c>
      <c r="K41" s="39">
        <v>1464</v>
      </c>
      <c r="L41" s="39">
        <v>1525</v>
      </c>
      <c r="M41" s="39">
        <v>1568</v>
      </c>
      <c r="N41" s="39">
        <v>1384</v>
      </c>
      <c r="O41" s="39">
        <v>-915</v>
      </c>
      <c r="P41" s="39">
        <v>234</v>
      </c>
      <c r="Q41" s="39">
        <v>905</v>
      </c>
      <c r="R41" s="39">
        <v>546</v>
      </c>
      <c r="S41" s="58">
        <v>340</v>
      </c>
      <c r="T41" s="39">
        <v>89</v>
      </c>
      <c r="U41" s="39">
        <v>-439</v>
      </c>
      <c r="V41" s="39">
        <v>-551</v>
      </c>
      <c r="W41" s="39">
        <v>-40</v>
      </c>
      <c r="X41" s="39">
        <v>-16</v>
      </c>
      <c r="Y41" s="39">
        <v>76</v>
      </c>
      <c r="Z41" s="39">
        <v>95</v>
      </c>
      <c r="AA41" s="39">
        <v>-1105</v>
      </c>
      <c r="AB41" s="67">
        <v>-91</v>
      </c>
      <c r="AC41" s="39">
        <v>25</v>
      </c>
      <c r="AD41" s="39">
        <v>201</v>
      </c>
      <c r="AE41" s="39">
        <v>126</v>
      </c>
      <c r="AF41" s="39">
        <v>190</v>
      </c>
      <c r="AG41" s="39">
        <v>147</v>
      </c>
      <c r="AH41" s="39">
        <v>196</v>
      </c>
      <c r="AI41" s="39">
        <v>218</v>
      </c>
      <c r="AJ41" s="39">
        <v>279</v>
      </c>
      <c r="AK41" s="39">
        <v>244</v>
      </c>
      <c r="AL41" s="39">
        <v>266</v>
      </c>
      <c r="AM41" s="58">
        <v>424</v>
      </c>
      <c r="AN41" s="39">
        <v>182</v>
      </c>
      <c r="AO41" s="39">
        <v>211</v>
      </c>
      <c r="AP41" s="39">
        <v>138</v>
      </c>
      <c r="AQ41" s="39">
        <v>-928</v>
      </c>
      <c r="AR41" s="39">
        <v>-97</v>
      </c>
      <c r="AS41" s="39">
        <v>58</v>
      </c>
      <c r="AT41" s="39">
        <v>152</v>
      </c>
      <c r="AU41" s="39">
        <v>135</v>
      </c>
      <c r="AV41" s="67">
        <v>6</v>
      </c>
      <c r="AW41" s="58">
        <v>372</v>
      </c>
      <c r="AX41" s="39">
        <v>136</v>
      </c>
      <c r="AY41" s="39">
        <v>148</v>
      </c>
      <c r="AZ41" s="39">
        <v>118</v>
      </c>
      <c r="BA41" s="39">
        <v>378</v>
      </c>
      <c r="BB41" s="39">
        <v>117</v>
      </c>
      <c r="BC41" s="39">
        <v>358</v>
      </c>
      <c r="BD41" s="39">
        <v>219</v>
      </c>
      <c r="BE41" s="39">
        <v>211</v>
      </c>
      <c r="BF41" s="67">
        <v>121</v>
      </c>
      <c r="BG41" s="58">
        <v>178</v>
      </c>
      <c r="BH41" s="39">
        <v>158</v>
      </c>
      <c r="BI41" s="40">
        <v>214</v>
      </c>
      <c r="BJ41" s="59">
        <v>134</v>
      </c>
      <c r="BK41" s="224">
        <v>45</v>
      </c>
      <c r="BL41" s="1037">
        <v>255</v>
      </c>
      <c r="BM41" s="1037">
        <v>203</v>
      </c>
      <c r="BN41" s="1037">
        <v>265</v>
      </c>
      <c r="BO41" s="1037">
        <v>309</v>
      </c>
      <c r="BP41" s="2538">
        <v>283</v>
      </c>
      <c r="BQ41" s="2770">
        <v>235</v>
      </c>
      <c r="BR41" s="2538">
        <v>193</v>
      </c>
      <c r="BS41" s="1037">
        <f>'8_2転入'!BS41-'8_3転出'!BS41</f>
        <v>172</v>
      </c>
      <c r="BU41" s="2538">
        <v>245</v>
      </c>
      <c r="BV41" s="1037">
        <f>'8_2転入'!BV41-'8_3転出'!BV41</f>
        <v>263</v>
      </c>
    </row>
    <row r="42" spans="1:74">
      <c r="A42" s="50" t="s">
        <v>256</v>
      </c>
      <c r="B42" s="58">
        <v>1704</v>
      </c>
      <c r="C42" s="39">
        <v>1868</v>
      </c>
      <c r="D42" s="39">
        <v>1751</v>
      </c>
      <c r="E42" s="39">
        <v>3107</v>
      </c>
      <c r="F42" s="39">
        <v>1974</v>
      </c>
      <c r="G42" s="39">
        <v>2862</v>
      </c>
      <c r="H42" s="67">
        <v>3736</v>
      </c>
      <c r="I42" s="39">
        <v>3778</v>
      </c>
      <c r="J42" s="39">
        <v>3509</v>
      </c>
      <c r="K42" s="39">
        <v>2873</v>
      </c>
      <c r="L42" s="39">
        <v>2445</v>
      </c>
      <c r="M42" s="39">
        <v>2044</v>
      </c>
      <c r="N42" s="39">
        <v>1929</v>
      </c>
      <c r="O42" s="39">
        <v>1984</v>
      </c>
      <c r="P42" s="39">
        <v>2380</v>
      </c>
      <c r="Q42" s="39">
        <v>2197</v>
      </c>
      <c r="R42" s="39">
        <v>1712</v>
      </c>
      <c r="S42" s="58">
        <v>1112</v>
      </c>
      <c r="T42" s="39">
        <v>717</v>
      </c>
      <c r="U42" s="39">
        <v>728</v>
      </c>
      <c r="V42" s="39">
        <v>256</v>
      </c>
      <c r="W42" s="39">
        <v>278</v>
      </c>
      <c r="X42" s="39">
        <v>57</v>
      </c>
      <c r="Y42" s="39">
        <v>-204</v>
      </c>
      <c r="Z42" s="39">
        <v>-15</v>
      </c>
      <c r="AA42" s="39">
        <v>56</v>
      </c>
      <c r="AB42" s="67">
        <v>34</v>
      </c>
      <c r="AC42" s="39">
        <v>272</v>
      </c>
      <c r="AD42" s="39">
        <v>251</v>
      </c>
      <c r="AE42" s="39">
        <v>130</v>
      </c>
      <c r="AF42" s="39">
        <v>262</v>
      </c>
      <c r="AG42" s="39">
        <v>63</v>
      </c>
      <c r="AH42" s="39">
        <v>445</v>
      </c>
      <c r="AI42" s="39">
        <v>427</v>
      </c>
      <c r="AJ42" s="39">
        <v>445</v>
      </c>
      <c r="AK42" s="39">
        <v>401</v>
      </c>
      <c r="AL42" s="39">
        <v>411</v>
      </c>
      <c r="AM42" s="58">
        <v>425</v>
      </c>
      <c r="AN42" s="39">
        <v>357</v>
      </c>
      <c r="AO42" s="39">
        <v>252</v>
      </c>
      <c r="AP42" s="39">
        <v>202</v>
      </c>
      <c r="AQ42" s="39">
        <v>-670</v>
      </c>
      <c r="AR42" s="39">
        <v>85</v>
      </c>
      <c r="AS42" s="39">
        <v>66</v>
      </c>
      <c r="AT42" s="39">
        <v>320</v>
      </c>
      <c r="AU42" s="39">
        <v>385</v>
      </c>
      <c r="AV42" s="67">
        <v>119</v>
      </c>
      <c r="AW42" s="58">
        <v>290</v>
      </c>
      <c r="AX42" s="39">
        <v>262</v>
      </c>
      <c r="AY42" s="39">
        <v>61</v>
      </c>
      <c r="AZ42" s="39">
        <v>155</v>
      </c>
      <c r="BA42" s="39">
        <v>218</v>
      </c>
      <c r="BB42" s="39">
        <v>373</v>
      </c>
      <c r="BC42" s="39">
        <v>423</v>
      </c>
      <c r="BD42" s="39">
        <v>411</v>
      </c>
      <c r="BE42" s="39">
        <v>307</v>
      </c>
      <c r="BF42" s="67">
        <v>315</v>
      </c>
      <c r="BG42" s="58">
        <v>379</v>
      </c>
      <c r="BH42" s="39">
        <v>245</v>
      </c>
      <c r="BI42" s="40">
        <v>249</v>
      </c>
      <c r="BJ42" s="59">
        <v>220</v>
      </c>
      <c r="BK42" s="224">
        <v>424</v>
      </c>
      <c r="BL42" s="1037">
        <v>328</v>
      </c>
      <c r="BM42" s="1037">
        <v>193</v>
      </c>
      <c r="BN42" s="1037">
        <v>385</v>
      </c>
      <c r="BO42" s="1037">
        <v>454</v>
      </c>
      <c r="BP42" s="2538">
        <v>193</v>
      </c>
      <c r="BQ42" s="2770">
        <v>180</v>
      </c>
      <c r="BR42" s="2538">
        <v>278</v>
      </c>
      <c r="BS42" s="1037">
        <f>'8_2転入'!BS42-'8_3転出'!BS42</f>
        <v>427</v>
      </c>
      <c r="BU42" s="2538">
        <v>344</v>
      </c>
      <c r="BV42" s="1037">
        <f>'8_2転入'!BV42-'8_3転出'!BV42</f>
        <v>468</v>
      </c>
    </row>
    <row r="43" spans="1:74">
      <c r="A43" s="50" t="s">
        <v>257</v>
      </c>
      <c r="B43" s="58">
        <v>506</v>
      </c>
      <c r="C43" s="39">
        <v>803</v>
      </c>
      <c r="D43" s="39">
        <v>928</v>
      </c>
      <c r="E43" s="39">
        <v>1729</v>
      </c>
      <c r="F43" s="39">
        <v>915</v>
      </c>
      <c r="G43" s="39">
        <v>1332</v>
      </c>
      <c r="H43" s="67">
        <v>1628</v>
      </c>
      <c r="I43" s="39">
        <v>1568</v>
      </c>
      <c r="J43" s="39">
        <v>1452</v>
      </c>
      <c r="K43" s="39">
        <v>1038</v>
      </c>
      <c r="L43" s="39">
        <v>972</v>
      </c>
      <c r="M43" s="39">
        <v>876</v>
      </c>
      <c r="N43" s="39">
        <v>768</v>
      </c>
      <c r="O43" s="39">
        <v>833</v>
      </c>
      <c r="P43" s="39">
        <v>919</v>
      </c>
      <c r="Q43" s="39">
        <v>1119</v>
      </c>
      <c r="R43" s="39">
        <v>843</v>
      </c>
      <c r="S43" s="58">
        <v>556</v>
      </c>
      <c r="T43" s="39">
        <v>67</v>
      </c>
      <c r="U43" s="39">
        <v>182</v>
      </c>
      <c r="V43" s="39">
        <v>87</v>
      </c>
      <c r="W43" s="39">
        <v>-186</v>
      </c>
      <c r="X43" s="39">
        <v>-173</v>
      </c>
      <c r="Y43" s="39">
        <v>-264</v>
      </c>
      <c r="Z43" s="39">
        <v>-158</v>
      </c>
      <c r="AA43" s="39">
        <v>-202</v>
      </c>
      <c r="AB43" s="67">
        <v>-148</v>
      </c>
      <c r="AC43" s="39">
        <v>-36</v>
      </c>
      <c r="AD43" s="39">
        <v>-9</v>
      </c>
      <c r="AE43" s="39">
        <v>71</v>
      </c>
      <c r="AF43" s="39">
        <v>186</v>
      </c>
      <c r="AG43" s="39">
        <v>158</v>
      </c>
      <c r="AH43" s="39">
        <v>126</v>
      </c>
      <c r="AI43" s="39">
        <v>208</v>
      </c>
      <c r="AJ43" s="39">
        <v>21</v>
      </c>
      <c r="AK43" s="39">
        <v>78</v>
      </c>
      <c r="AL43" s="39">
        <v>160</v>
      </c>
      <c r="AM43" s="58">
        <v>141</v>
      </c>
      <c r="AN43" s="39">
        <v>168</v>
      </c>
      <c r="AO43" s="39">
        <v>89</v>
      </c>
      <c r="AP43" s="39">
        <v>-60</v>
      </c>
      <c r="AQ43" s="39">
        <v>-301</v>
      </c>
      <c r="AR43" s="39">
        <v>140</v>
      </c>
      <c r="AS43" s="39">
        <v>-12</v>
      </c>
      <c r="AT43" s="39">
        <v>-35</v>
      </c>
      <c r="AU43" s="39">
        <v>-50</v>
      </c>
      <c r="AV43" s="67">
        <v>-92</v>
      </c>
      <c r="AW43" s="58">
        <v>14</v>
      </c>
      <c r="AX43" s="39">
        <v>7</v>
      </c>
      <c r="AY43" s="39">
        <v>-62</v>
      </c>
      <c r="AZ43" s="39">
        <v>64</v>
      </c>
      <c r="BA43" s="39">
        <v>137</v>
      </c>
      <c r="BB43" s="39">
        <v>235</v>
      </c>
      <c r="BC43" s="39">
        <v>321</v>
      </c>
      <c r="BD43" s="39">
        <v>320</v>
      </c>
      <c r="BE43" s="39">
        <v>199</v>
      </c>
      <c r="BF43" s="67">
        <v>151</v>
      </c>
      <c r="BG43" s="58">
        <v>151</v>
      </c>
      <c r="BH43" s="39">
        <v>237</v>
      </c>
      <c r="BI43" s="40">
        <v>214</v>
      </c>
      <c r="BJ43" s="59">
        <v>227</v>
      </c>
      <c r="BK43" s="224">
        <v>200</v>
      </c>
      <c r="BL43" s="1037">
        <v>206</v>
      </c>
      <c r="BM43" s="1037">
        <v>181</v>
      </c>
      <c r="BN43" s="1037">
        <v>207</v>
      </c>
      <c r="BO43" s="1037">
        <v>195</v>
      </c>
      <c r="BP43" s="2538">
        <v>227</v>
      </c>
      <c r="BQ43" s="2770">
        <v>119</v>
      </c>
      <c r="BR43" s="2538">
        <v>180</v>
      </c>
      <c r="BS43" s="1037">
        <f>'8_2転入'!BS43-'8_3転出'!BS43</f>
        <v>158</v>
      </c>
      <c r="BU43" s="2538">
        <v>175</v>
      </c>
      <c r="BV43" s="1037">
        <f>'8_2転入'!BV43-'8_3転出'!BV43</f>
        <v>111</v>
      </c>
    </row>
    <row r="44" spans="1:74">
      <c r="A44" s="50" t="s">
        <v>258</v>
      </c>
      <c r="B44" s="58">
        <v>1073</v>
      </c>
      <c r="C44" s="39">
        <v>1014</v>
      </c>
      <c r="D44" s="39">
        <v>1053</v>
      </c>
      <c r="E44" s="39">
        <v>1643</v>
      </c>
      <c r="F44" s="39">
        <v>1234</v>
      </c>
      <c r="G44" s="39">
        <v>1979</v>
      </c>
      <c r="H44" s="67">
        <v>4567</v>
      </c>
      <c r="I44" s="39">
        <v>7372</v>
      </c>
      <c r="J44" s="39">
        <v>6237</v>
      </c>
      <c r="K44" s="39">
        <v>5944</v>
      </c>
      <c r="L44" s="39">
        <v>5137</v>
      </c>
      <c r="M44" s="39">
        <v>2882</v>
      </c>
      <c r="N44" s="39">
        <v>2643</v>
      </c>
      <c r="O44" s="39">
        <v>3696</v>
      </c>
      <c r="P44" s="39">
        <v>3291</v>
      </c>
      <c r="Q44" s="39">
        <v>3927</v>
      </c>
      <c r="R44" s="39">
        <v>3824</v>
      </c>
      <c r="S44" s="58">
        <v>1924</v>
      </c>
      <c r="T44" s="39">
        <v>1116</v>
      </c>
      <c r="U44" s="39">
        <v>1196</v>
      </c>
      <c r="V44" s="39">
        <v>403</v>
      </c>
      <c r="W44" s="39">
        <v>-554</v>
      </c>
      <c r="X44" s="39">
        <v>-922</v>
      </c>
      <c r="Y44" s="39">
        <v>-515</v>
      </c>
      <c r="Z44" s="39">
        <v>-688</v>
      </c>
      <c r="AA44" s="39">
        <v>-513</v>
      </c>
      <c r="AB44" s="67">
        <v>-522</v>
      </c>
      <c r="AC44" s="39">
        <v>-238</v>
      </c>
      <c r="AD44" s="39">
        <v>74</v>
      </c>
      <c r="AE44" s="39">
        <v>-22</v>
      </c>
      <c r="AF44" s="39">
        <v>120</v>
      </c>
      <c r="AG44" s="39">
        <v>242</v>
      </c>
      <c r="AH44" s="39">
        <v>814</v>
      </c>
      <c r="AI44" s="39">
        <v>728</v>
      </c>
      <c r="AJ44" s="39">
        <v>287</v>
      </c>
      <c r="AK44" s="39">
        <v>285</v>
      </c>
      <c r="AL44" s="39">
        <v>258</v>
      </c>
      <c r="AM44" s="58">
        <v>116</v>
      </c>
      <c r="AN44" s="39">
        <v>-26</v>
      </c>
      <c r="AO44" s="39">
        <v>-4</v>
      </c>
      <c r="AP44" s="39">
        <v>-185</v>
      </c>
      <c r="AQ44" s="39">
        <v>-1408</v>
      </c>
      <c r="AR44" s="39">
        <v>-88</v>
      </c>
      <c r="AS44" s="39">
        <v>7</v>
      </c>
      <c r="AT44" s="39">
        <v>327</v>
      </c>
      <c r="AU44" s="39">
        <v>216</v>
      </c>
      <c r="AV44" s="67">
        <v>100</v>
      </c>
      <c r="AW44" s="58">
        <v>223</v>
      </c>
      <c r="AX44" s="39">
        <v>85</v>
      </c>
      <c r="AY44" s="39">
        <v>-42</v>
      </c>
      <c r="AZ44" s="39">
        <v>-82</v>
      </c>
      <c r="BA44" s="39">
        <v>379</v>
      </c>
      <c r="BB44" s="39">
        <v>127</v>
      </c>
      <c r="BC44" s="39">
        <v>566</v>
      </c>
      <c r="BD44" s="39">
        <v>373</v>
      </c>
      <c r="BE44" s="39">
        <v>410</v>
      </c>
      <c r="BF44" s="67">
        <v>425</v>
      </c>
      <c r="BG44" s="58">
        <v>115</v>
      </c>
      <c r="BH44" s="39">
        <v>145</v>
      </c>
      <c r="BI44" s="40">
        <v>125</v>
      </c>
      <c r="BJ44" s="59">
        <v>74</v>
      </c>
      <c r="BK44" s="224">
        <v>93</v>
      </c>
      <c r="BL44" s="1037">
        <v>113</v>
      </c>
      <c r="BM44" s="1037">
        <v>21</v>
      </c>
      <c r="BN44" s="1037">
        <v>122</v>
      </c>
      <c r="BO44" s="1037">
        <v>16</v>
      </c>
      <c r="BP44" s="2538">
        <v>99</v>
      </c>
      <c r="BQ44" s="2770">
        <v>224</v>
      </c>
      <c r="BR44" s="2538">
        <v>-34</v>
      </c>
      <c r="BS44" s="1037">
        <f>'8_2転入'!BS44-'8_3転出'!BS44</f>
        <v>0</v>
      </c>
      <c r="BU44" s="2538">
        <v>114</v>
      </c>
      <c r="BV44" s="1037">
        <f>'8_2転入'!BV44-'8_3転出'!BV44</f>
        <v>154</v>
      </c>
    </row>
    <row r="45" spans="1:74">
      <c r="A45" s="50" t="s">
        <v>259</v>
      </c>
      <c r="B45" s="58">
        <v>468</v>
      </c>
      <c r="C45" s="39">
        <v>377</v>
      </c>
      <c r="D45" s="39">
        <v>396</v>
      </c>
      <c r="E45" s="39">
        <v>619</v>
      </c>
      <c r="F45" s="39">
        <v>259</v>
      </c>
      <c r="G45" s="39">
        <v>785</v>
      </c>
      <c r="H45" s="67">
        <v>1397</v>
      </c>
      <c r="I45" s="39">
        <v>2341</v>
      </c>
      <c r="J45" s="39">
        <v>2042</v>
      </c>
      <c r="K45" s="39">
        <v>1454</v>
      </c>
      <c r="L45" s="39">
        <v>1288</v>
      </c>
      <c r="M45" s="39">
        <v>1015</v>
      </c>
      <c r="N45" s="39">
        <v>571</v>
      </c>
      <c r="O45" s="39">
        <v>695</v>
      </c>
      <c r="P45" s="39">
        <v>1075</v>
      </c>
      <c r="Q45" s="39">
        <v>1292</v>
      </c>
      <c r="R45" s="39">
        <v>952</v>
      </c>
      <c r="S45" s="58">
        <v>839</v>
      </c>
      <c r="T45" s="39">
        <v>687</v>
      </c>
      <c r="U45" s="39">
        <v>562</v>
      </c>
      <c r="V45" s="39">
        <v>186</v>
      </c>
      <c r="W45" s="39">
        <v>222</v>
      </c>
      <c r="X45" s="39">
        <v>34</v>
      </c>
      <c r="Y45" s="39">
        <v>-49</v>
      </c>
      <c r="Z45" s="39">
        <v>-84</v>
      </c>
      <c r="AA45" s="39">
        <v>6</v>
      </c>
      <c r="AB45" s="67">
        <v>9</v>
      </c>
      <c r="AC45" s="39">
        <v>58</v>
      </c>
      <c r="AD45" s="39">
        <v>88</v>
      </c>
      <c r="AE45" s="39">
        <v>135</v>
      </c>
      <c r="AF45" s="39">
        <v>143</v>
      </c>
      <c r="AG45" s="39">
        <v>189</v>
      </c>
      <c r="AH45" s="39">
        <v>223</v>
      </c>
      <c r="AI45" s="39">
        <v>109</v>
      </c>
      <c r="AJ45" s="39">
        <v>130</v>
      </c>
      <c r="AK45" s="39">
        <v>93</v>
      </c>
      <c r="AL45" s="39">
        <v>98</v>
      </c>
      <c r="AM45" s="58">
        <v>36</v>
      </c>
      <c r="AN45" s="39">
        <v>7</v>
      </c>
      <c r="AO45" s="39">
        <v>53</v>
      </c>
      <c r="AP45" s="39">
        <v>-2</v>
      </c>
      <c r="AQ45" s="39">
        <v>-191</v>
      </c>
      <c r="AR45" s="39">
        <v>50</v>
      </c>
      <c r="AS45" s="39">
        <v>-8</v>
      </c>
      <c r="AT45" s="39">
        <v>34</v>
      </c>
      <c r="AU45" s="39">
        <v>16</v>
      </c>
      <c r="AV45" s="67">
        <v>33</v>
      </c>
      <c r="AW45" s="58">
        <v>-74</v>
      </c>
      <c r="AX45" s="39">
        <v>34</v>
      </c>
      <c r="AY45" s="39">
        <v>-45</v>
      </c>
      <c r="AZ45" s="39">
        <v>5</v>
      </c>
      <c r="BA45" s="39">
        <v>4</v>
      </c>
      <c r="BB45" s="39">
        <v>94</v>
      </c>
      <c r="BC45" s="39">
        <v>118</v>
      </c>
      <c r="BD45" s="39">
        <v>68</v>
      </c>
      <c r="BE45" s="39">
        <v>25</v>
      </c>
      <c r="BF45" s="67">
        <v>105</v>
      </c>
      <c r="BG45" s="58">
        <v>10</v>
      </c>
      <c r="BH45" s="39">
        <v>12</v>
      </c>
      <c r="BI45" s="40">
        <v>59</v>
      </c>
      <c r="BJ45" s="59">
        <v>52</v>
      </c>
      <c r="BK45" s="224">
        <v>40</v>
      </c>
      <c r="BL45" s="1037">
        <v>100</v>
      </c>
      <c r="BM45" s="1037">
        <v>73</v>
      </c>
      <c r="BN45" s="1037">
        <v>72</v>
      </c>
      <c r="BO45" s="1037">
        <v>117</v>
      </c>
      <c r="BP45" s="2538">
        <v>58</v>
      </c>
      <c r="BQ45" s="2770">
        <v>22</v>
      </c>
      <c r="BR45" s="2538">
        <v>22</v>
      </c>
      <c r="BS45" s="1037">
        <f>'8_2転入'!BS45-'8_3転出'!BS45</f>
        <v>12</v>
      </c>
      <c r="BU45" s="2538">
        <v>54</v>
      </c>
      <c r="BV45" s="1037">
        <f>'8_2転入'!BV45-'8_3転出'!BV45</f>
        <v>33</v>
      </c>
    </row>
    <row r="46" spans="1:74">
      <c r="A46" s="50" t="s">
        <v>260</v>
      </c>
      <c r="B46" s="58">
        <v>887</v>
      </c>
      <c r="C46" s="39">
        <v>893</v>
      </c>
      <c r="D46" s="39">
        <v>949</v>
      </c>
      <c r="E46" s="39">
        <v>1132</v>
      </c>
      <c r="F46" s="39">
        <v>766</v>
      </c>
      <c r="G46" s="39">
        <v>1262</v>
      </c>
      <c r="H46" s="67">
        <v>2742</v>
      </c>
      <c r="I46" s="39">
        <v>4307</v>
      </c>
      <c r="J46" s="39">
        <v>4098</v>
      </c>
      <c r="K46" s="39">
        <v>3161</v>
      </c>
      <c r="L46" s="39">
        <v>3484</v>
      </c>
      <c r="M46" s="39">
        <v>1968</v>
      </c>
      <c r="N46" s="39">
        <v>1370</v>
      </c>
      <c r="O46" s="39">
        <v>1706</v>
      </c>
      <c r="P46" s="39">
        <v>2079</v>
      </c>
      <c r="Q46" s="39">
        <v>2552</v>
      </c>
      <c r="R46" s="39">
        <v>3102</v>
      </c>
      <c r="S46" s="58">
        <v>1716</v>
      </c>
      <c r="T46" s="39">
        <v>1475</v>
      </c>
      <c r="U46" s="39">
        <v>1462</v>
      </c>
      <c r="V46" s="39">
        <v>713</v>
      </c>
      <c r="W46" s="39">
        <v>261</v>
      </c>
      <c r="X46" s="39">
        <v>231</v>
      </c>
      <c r="Y46" s="39">
        <v>177</v>
      </c>
      <c r="Z46" s="39">
        <v>250</v>
      </c>
      <c r="AA46" s="39">
        <v>8</v>
      </c>
      <c r="AB46" s="67">
        <v>208</v>
      </c>
      <c r="AC46" s="39">
        <v>98</v>
      </c>
      <c r="AD46" s="39">
        <v>238</v>
      </c>
      <c r="AE46" s="39">
        <v>266</v>
      </c>
      <c r="AF46" s="39">
        <v>456</v>
      </c>
      <c r="AG46" s="39">
        <v>270</v>
      </c>
      <c r="AH46" s="39">
        <v>378</v>
      </c>
      <c r="AI46" s="39">
        <v>304</v>
      </c>
      <c r="AJ46" s="39">
        <v>317</v>
      </c>
      <c r="AK46" s="39">
        <v>293</v>
      </c>
      <c r="AL46" s="39">
        <v>256</v>
      </c>
      <c r="AM46" s="58">
        <v>196</v>
      </c>
      <c r="AN46" s="39">
        <v>178</v>
      </c>
      <c r="AO46" s="39">
        <v>85</v>
      </c>
      <c r="AP46" s="39">
        <v>99</v>
      </c>
      <c r="AQ46" s="39">
        <v>-405</v>
      </c>
      <c r="AR46" s="39">
        <v>19</v>
      </c>
      <c r="AS46" s="39">
        <v>138</v>
      </c>
      <c r="AT46" s="39">
        <v>173</v>
      </c>
      <c r="AU46" s="39">
        <v>261</v>
      </c>
      <c r="AV46" s="67">
        <v>45</v>
      </c>
      <c r="AW46" s="58">
        <v>100</v>
      </c>
      <c r="AX46" s="39">
        <v>118</v>
      </c>
      <c r="AY46" s="39">
        <v>68</v>
      </c>
      <c r="AZ46" s="39">
        <v>76</v>
      </c>
      <c r="BA46" s="39">
        <v>135</v>
      </c>
      <c r="BB46" s="39">
        <v>243</v>
      </c>
      <c r="BC46" s="39">
        <v>198</v>
      </c>
      <c r="BD46" s="39">
        <v>248</v>
      </c>
      <c r="BE46" s="39">
        <v>97</v>
      </c>
      <c r="BF46" s="67">
        <v>-93</v>
      </c>
      <c r="BG46" s="58">
        <v>119</v>
      </c>
      <c r="BH46" s="39">
        <v>157</v>
      </c>
      <c r="BI46" s="40">
        <v>145</v>
      </c>
      <c r="BJ46" s="59">
        <v>25</v>
      </c>
      <c r="BK46" s="224">
        <v>167</v>
      </c>
      <c r="BL46" s="1037">
        <v>237</v>
      </c>
      <c r="BM46" s="1037">
        <v>177</v>
      </c>
      <c r="BN46" s="1037">
        <v>213</v>
      </c>
      <c r="BO46" s="1037">
        <v>207</v>
      </c>
      <c r="BP46" s="2538">
        <v>150</v>
      </c>
      <c r="BQ46" s="2770">
        <v>56</v>
      </c>
      <c r="BR46" s="2538">
        <v>112</v>
      </c>
      <c r="BS46" s="1037">
        <f>'8_2転入'!BS46-'8_3転出'!BS46</f>
        <v>242</v>
      </c>
      <c r="BU46" s="2538">
        <v>119</v>
      </c>
      <c r="BV46" s="1037">
        <f>'8_2転入'!BV46-'8_3転出'!BV46</f>
        <v>266</v>
      </c>
    </row>
    <row r="47" spans="1:74">
      <c r="A47" s="50" t="s">
        <v>261</v>
      </c>
      <c r="B47" s="58">
        <v>736</v>
      </c>
      <c r="C47" s="39">
        <v>563</v>
      </c>
      <c r="D47" s="39">
        <v>1035</v>
      </c>
      <c r="E47" s="39">
        <v>1520</v>
      </c>
      <c r="F47" s="39">
        <v>909</v>
      </c>
      <c r="G47" s="39">
        <v>1551</v>
      </c>
      <c r="H47" s="67">
        <v>2651</v>
      </c>
      <c r="I47" s="39">
        <v>3976</v>
      </c>
      <c r="J47" s="39">
        <v>3386</v>
      </c>
      <c r="K47" s="39">
        <v>2535</v>
      </c>
      <c r="L47" s="39">
        <v>2659</v>
      </c>
      <c r="M47" s="39">
        <v>1832</v>
      </c>
      <c r="N47" s="39">
        <v>1455</v>
      </c>
      <c r="O47" s="39">
        <v>1736</v>
      </c>
      <c r="P47" s="39">
        <v>2115</v>
      </c>
      <c r="Q47" s="39">
        <v>2731</v>
      </c>
      <c r="R47" s="39">
        <v>2833</v>
      </c>
      <c r="S47" s="58">
        <v>1888</v>
      </c>
      <c r="T47" s="39">
        <v>998</v>
      </c>
      <c r="U47" s="39">
        <v>984</v>
      </c>
      <c r="V47" s="39">
        <v>293</v>
      </c>
      <c r="W47" s="39">
        <v>181</v>
      </c>
      <c r="X47" s="39">
        <v>-376</v>
      </c>
      <c r="Y47" s="39">
        <v>-448</v>
      </c>
      <c r="Z47" s="39">
        <v>-244</v>
      </c>
      <c r="AA47" s="39">
        <v>-213</v>
      </c>
      <c r="AB47" s="67">
        <v>-218</v>
      </c>
      <c r="AC47" s="39">
        <v>-128</v>
      </c>
      <c r="AD47" s="39">
        <v>-138</v>
      </c>
      <c r="AE47" s="39">
        <v>-114</v>
      </c>
      <c r="AF47" s="39">
        <v>-12</v>
      </c>
      <c r="AG47" s="39">
        <v>26</v>
      </c>
      <c r="AH47" s="39">
        <v>-26</v>
      </c>
      <c r="AI47" s="39">
        <v>70</v>
      </c>
      <c r="AJ47" s="39">
        <v>53</v>
      </c>
      <c r="AK47" s="39">
        <v>131</v>
      </c>
      <c r="AL47" s="39">
        <v>23</v>
      </c>
      <c r="AM47" s="58">
        <v>38</v>
      </c>
      <c r="AN47" s="39">
        <v>-20</v>
      </c>
      <c r="AO47" s="39">
        <v>-72</v>
      </c>
      <c r="AP47" s="39">
        <v>-168</v>
      </c>
      <c r="AQ47" s="39">
        <v>-564</v>
      </c>
      <c r="AR47" s="39">
        <v>-49</v>
      </c>
      <c r="AS47" s="39">
        <v>-13</v>
      </c>
      <c r="AT47" s="39">
        <v>130</v>
      </c>
      <c r="AU47" s="39">
        <v>178</v>
      </c>
      <c r="AV47" s="67">
        <v>34</v>
      </c>
      <c r="AW47" s="58">
        <v>-104</v>
      </c>
      <c r="AX47" s="39">
        <v>50</v>
      </c>
      <c r="AY47" s="39">
        <v>-29</v>
      </c>
      <c r="AZ47" s="39">
        <v>-6</v>
      </c>
      <c r="BA47" s="39">
        <v>63</v>
      </c>
      <c r="BB47" s="39">
        <v>42</v>
      </c>
      <c r="BC47" s="39">
        <v>189</v>
      </c>
      <c r="BD47" s="39">
        <v>135</v>
      </c>
      <c r="BE47" s="39">
        <v>105</v>
      </c>
      <c r="BF47" s="67">
        <v>90</v>
      </c>
      <c r="BG47" s="58">
        <v>20</v>
      </c>
      <c r="BH47" s="39">
        <v>136</v>
      </c>
      <c r="BI47" s="40">
        <v>95</v>
      </c>
      <c r="BJ47" s="59">
        <v>151</v>
      </c>
      <c r="BK47" s="224">
        <v>90</v>
      </c>
      <c r="BL47" s="1037">
        <v>109</v>
      </c>
      <c r="BM47" s="1037">
        <v>-10</v>
      </c>
      <c r="BN47" s="1037">
        <v>82</v>
      </c>
      <c r="BO47" s="1037">
        <v>159</v>
      </c>
      <c r="BP47" s="2538">
        <v>122</v>
      </c>
      <c r="BQ47" s="2770">
        <v>77</v>
      </c>
      <c r="BR47" s="2538">
        <v>20</v>
      </c>
      <c r="BS47" s="1037">
        <f>'8_2転入'!BS47-'8_3転出'!BS47</f>
        <v>92</v>
      </c>
      <c r="BU47" s="2538">
        <v>15</v>
      </c>
      <c r="BV47" s="1037">
        <f>'8_2転入'!BV47-'8_3転出'!BV47</f>
        <v>94</v>
      </c>
    </row>
    <row r="48" spans="1:74">
      <c r="A48" s="50" t="s">
        <v>262</v>
      </c>
      <c r="B48" s="58">
        <v>546</v>
      </c>
      <c r="C48" s="39">
        <v>516</v>
      </c>
      <c r="D48" s="39">
        <v>808</v>
      </c>
      <c r="E48" s="39">
        <v>1003</v>
      </c>
      <c r="F48" s="39">
        <v>697</v>
      </c>
      <c r="G48" s="39">
        <v>1231</v>
      </c>
      <c r="H48" s="67">
        <v>1576</v>
      </c>
      <c r="I48" s="39">
        <v>2176</v>
      </c>
      <c r="J48" s="39">
        <v>1907</v>
      </c>
      <c r="K48" s="39">
        <v>1424</v>
      </c>
      <c r="L48" s="39">
        <v>1570</v>
      </c>
      <c r="M48" s="39">
        <v>1352</v>
      </c>
      <c r="N48" s="39">
        <v>1155</v>
      </c>
      <c r="O48" s="39">
        <v>1141</v>
      </c>
      <c r="P48" s="39">
        <v>1486</v>
      </c>
      <c r="Q48" s="39">
        <v>1415</v>
      </c>
      <c r="R48" s="39">
        <v>591</v>
      </c>
      <c r="S48" s="58">
        <v>-504</v>
      </c>
      <c r="T48" s="39">
        <v>573</v>
      </c>
      <c r="U48" s="39">
        <v>191</v>
      </c>
      <c r="V48" s="39">
        <v>268</v>
      </c>
      <c r="W48" s="39">
        <v>16</v>
      </c>
      <c r="X48" s="39">
        <v>-286</v>
      </c>
      <c r="Y48" s="39">
        <v>-204</v>
      </c>
      <c r="Z48" s="39">
        <v>-222</v>
      </c>
      <c r="AA48" s="39">
        <v>-505</v>
      </c>
      <c r="AB48" s="67">
        <v>-191</v>
      </c>
      <c r="AC48" s="39">
        <v>-29</v>
      </c>
      <c r="AD48" s="39">
        <v>-35</v>
      </c>
      <c r="AE48" s="39">
        <v>-45</v>
      </c>
      <c r="AF48" s="39">
        <v>-79</v>
      </c>
      <c r="AG48" s="39">
        <v>-154</v>
      </c>
      <c r="AH48" s="39">
        <v>23</v>
      </c>
      <c r="AI48" s="39">
        <v>128</v>
      </c>
      <c r="AJ48" s="39">
        <v>-201</v>
      </c>
      <c r="AK48" s="39">
        <v>148</v>
      </c>
      <c r="AL48" s="39">
        <v>84</v>
      </c>
      <c r="AM48" s="58">
        <v>-71</v>
      </c>
      <c r="AN48" s="39">
        <v>90</v>
      </c>
      <c r="AO48" s="39">
        <v>-39</v>
      </c>
      <c r="AP48" s="39">
        <v>32</v>
      </c>
      <c r="AQ48" s="39">
        <v>-361</v>
      </c>
      <c r="AR48" s="39">
        <v>-39</v>
      </c>
      <c r="AS48" s="39">
        <v>6</v>
      </c>
      <c r="AT48" s="39">
        <v>80</v>
      </c>
      <c r="AU48" s="39">
        <v>72</v>
      </c>
      <c r="AV48" s="67">
        <v>-12</v>
      </c>
      <c r="AW48" s="58">
        <v>65</v>
      </c>
      <c r="AX48" s="39">
        <v>-103</v>
      </c>
      <c r="AY48" s="39">
        <v>-46</v>
      </c>
      <c r="AZ48" s="39">
        <v>22</v>
      </c>
      <c r="BA48" s="39">
        <v>45</v>
      </c>
      <c r="BB48" s="39">
        <v>-16</v>
      </c>
      <c r="BC48" s="39">
        <v>-29</v>
      </c>
      <c r="BD48" s="39">
        <v>183</v>
      </c>
      <c r="BE48" s="39">
        <v>25</v>
      </c>
      <c r="BF48" s="67">
        <v>85</v>
      </c>
      <c r="BG48" s="58">
        <v>31</v>
      </c>
      <c r="BH48" s="39">
        <v>-24</v>
      </c>
      <c r="BI48" s="40">
        <v>95</v>
      </c>
      <c r="BJ48" s="59">
        <v>50</v>
      </c>
      <c r="BK48" s="224">
        <v>119</v>
      </c>
      <c r="BL48" s="1037">
        <v>94</v>
      </c>
      <c r="BM48" s="1037">
        <v>92</v>
      </c>
      <c r="BN48" s="1037">
        <v>108</v>
      </c>
      <c r="BO48" s="1037">
        <v>78</v>
      </c>
      <c r="BP48" s="2538">
        <v>36</v>
      </c>
      <c r="BQ48" s="2770">
        <v>51</v>
      </c>
      <c r="BR48" s="2538">
        <v>62</v>
      </c>
      <c r="BS48" s="1037">
        <f>'8_2転入'!BS48-'8_3転出'!BS48</f>
        <v>-14</v>
      </c>
      <c r="BU48" s="2538">
        <v>79</v>
      </c>
      <c r="BV48" s="1037">
        <f>'8_2転入'!BV48-'8_3転出'!BV48</f>
        <v>19</v>
      </c>
    </row>
    <row r="49" spans="1:74">
      <c r="A49" s="50" t="s">
        <v>263</v>
      </c>
      <c r="B49" s="58">
        <v>507</v>
      </c>
      <c r="C49" s="39">
        <v>438</v>
      </c>
      <c r="D49" s="39">
        <v>694</v>
      </c>
      <c r="E49" s="39">
        <v>1283</v>
      </c>
      <c r="F49" s="39">
        <v>713</v>
      </c>
      <c r="G49" s="39">
        <v>1240</v>
      </c>
      <c r="H49" s="67">
        <v>1628</v>
      </c>
      <c r="I49" s="39">
        <v>2125</v>
      </c>
      <c r="J49" s="39">
        <v>2332</v>
      </c>
      <c r="K49" s="39">
        <v>1489</v>
      </c>
      <c r="L49" s="39">
        <v>1590</v>
      </c>
      <c r="M49" s="39">
        <v>1261</v>
      </c>
      <c r="N49" s="39">
        <v>686</v>
      </c>
      <c r="O49" s="39">
        <v>961</v>
      </c>
      <c r="P49" s="39">
        <v>1296</v>
      </c>
      <c r="Q49" s="39">
        <v>1413</v>
      </c>
      <c r="R49" s="39">
        <v>1375</v>
      </c>
      <c r="S49" s="58">
        <v>971</v>
      </c>
      <c r="T49" s="39">
        <v>490</v>
      </c>
      <c r="U49" s="39">
        <v>411</v>
      </c>
      <c r="V49" s="39">
        <v>-251</v>
      </c>
      <c r="W49" s="39">
        <v>-251</v>
      </c>
      <c r="X49" s="39">
        <v>-444</v>
      </c>
      <c r="Y49" s="39">
        <v>-515</v>
      </c>
      <c r="Z49" s="39">
        <v>-304</v>
      </c>
      <c r="AA49" s="39">
        <v>-538</v>
      </c>
      <c r="AB49" s="67">
        <v>-258</v>
      </c>
      <c r="AC49" s="39">
        <v>-55</v>
      </c>
      <c r="AD49" s="39">
        <v>45</v>
      </c>
      <c r="AE49" s="39">
        <v>-4</v>
      </c>
      <c r="AF49" s="39">
        <v>60</v>
      </c>
      <c r="AG49" s="39">
        <v>115</v>
      </c>
      <c r="AH49" s="39">
        <v>202</v>
      </c>
      <c r="AI49" s="39">
        <v>137</v>
      </c>
      <c r="AJ49" s="39">
        <v>190</v>
      </c>
      <c r="AK49" s="39">
        <v>15</v>
      </c>
      <c r="AL49" s="39">
        <v>-25</v>
      </c>
      <c r="AM49" s="58">
        <v>41</v>
      </c>
      <c r="AN49" s="39">
        <v>-68</v>
      </c>
      <c r="AO49" s="39">
        <v>-48</v>
      </c>
      <c r="AP49" s="39">
        <v>-83</v>
      </c>
      <c r="AQ49" s="39">
        <v>-344</v>
      </c>
      <c r="AR49" s="39">
        <v>-52</v>
      </c>
      <c r="AS49" s="39">
        <v>26</v>
      </c>
      <c r="AT49" s="39">
        <v>-23</v>
      </c>
      <c r="AU49" s="39">
        <v>-47</v>
      </c>
      <c r="AV49" s="67">
        <v>-146</v>
      </c>
      <c r="AW49" s="58">
        <v>-40</v>
      </c>
      <c r="AX49" s="39">
        <v>-82</v>
      </c>
      <c r="AY49" s="39">
        <v>-24</v>
      </c>
      <c r="AZ49" s="39">
        <v>-18</v>
      </c>
      <c r="BA49" s="39">
        <v>61</v>
      </c>
      <c r="BB49" s="39">
        <v>79</v>
      </c>
      <c r="BC49" s="39">
        <v>71</v>
      </c>
      <c r="BD49" s="39">
        <v>82</v>
      </c>
      <c r="BE49" s="39">
        <v>65</v>
      </c>
      <c r="BF49" s="67">
        <v>-6</v>
      </c>
      <c r="BG49" s="58">
        <v>84</v>
      </c>
      <c r="BH49" s="39">
        <v>56</v>
      </c>
      <c r="BI49" s="40">
        <v>67</v>
      </c>
      <c r="BJ49" s="59">
        <v>14</v>
      </c>
      <c r="BK49" s="224">
        <v>80</v>
      </c>
      <c r="BL49" s="1037">
        <v>100</v>
      </c>
      <c r="BM49" s="1037">
        <v>70</v>
      </c>
      <c r="BN49" s="1037">
        <v>127</v>
      </c>
      <c r="BO49" s="1037">
        <v>120</v>
      </c>
      <c r="BP49" s="2538">
        <v>60</v>
      </c>
      <c r="BQ49" s="2770">
        <v>27</v>
      </c>
      <c r="BR49" s="2538">
        <v>54</v>
      </c>
      <c r="BS49" s="1037">
        <f>'8_2転入'!BS49-'8_3転出'!BS49</f>
        <v>-27</v>
      </c>
      <c r="BU49" s="2538">
        <v>71</v>
      </c>
      <c r="BV49" s="1037">
        <f>'8_2転入'!BV49-'8_3転出'!BV49</f>
        <v>-3</v>
      </c>
    </row>
    <row r="50" spans="1:74">
      <c r="A50" s="50" t="s">
        <v>264</v>
      </c>
      <c r="B50" s="58">
        <v>4920</v>
      </c>
      <c r="C50" s="39">
        <v>3347</v>
      </c>
      <c r="D50" s="39">
        <v>4335</v>
      </c>
      <c r="E50" s="39">
        <v>7810</v>
      </c>
      <c r="F50" s="39">
        <v>4175</v>
      </c>
      <c r="G50" s="39">
        <v>5001</v>
      </c>
      <c r="H50" s="67">
        <v>6444</v>
      </c>
      <c r="I50" s="39">
        <v>7490</v>
      </c>
      <c r="J50" s="39">
        <v>7074</v>
      </c>
      <c r="K50" s="39">
        <v>5135</v>
      </c>
      <c r="L50" s="39">
        <v>5042</v>
      </c>
      <c r="M50" s="39">
        <v>4015</v>
      </c>
      <c r="N50" s="39">
        <v>2344</v>
      </c>
      <c r="O50" s="39">
        <v>3611</v>
      </c>
      <c r="P50" s="39">
        <v>4462</v>
      </c>
      <c r="Q50" s="39">
        <v>5082</v>
      </c>
      <c r="R50" s="39">
        <v>5149</v>
      </c>
      <c r="S50" s="58">
        <v>3131</v>
      </c>
      <c r="T50" s="39">
        <v>1395</v>
      </c>
      <c r="U50" s="39">
        <v>1163</v>
      </c>
      <c r="V50" s="39">
        <v>789</v>
      </c>
      <c r="W50" s="39">
        <v>52</v>
      </c>
      <c r="X50" s="39">
        <v>-791</v>
      </c>
      <c r="Y50" s="39">
        <v>-1004</v>
      </c>
      <c r="Z50" s="39">
        <v>-1027</v>
      </c>
      <c r="AA50" s="39">
        <v>-1048</v>
      </c>
      <c r="AB50" s="67">
        <v>-694</v>
      </c>
      <c r="AC50" s="39">
        <v>-344</v>
      </c>
      <c r="AD50" s="39">
        <v>-161</v>
      </c>
      <c r="AE50" s="39">
        <v>-189</v>
      </c>
      <c r="AF50" s="39">
        <v>-228</v>
      </c>
      <c r="AG50" s="39">
        <v>95</v>
      </c>
      <c r="AH50" s="39">
        <v>69</v>
      </c>
      <c r="AI50" s="39">
        <v>15</v>
      </c>
      <c r="AJ50" s="39">
        <v>149</v>
      </c>
      <c r="AK50" s="39">
        <v>103</v>
      </c>
      <c r="AL50" s="39">
        <v>155</v>
      </c>
      <c r="AM50" s="58">
        <v>165</v>
      </c>
      <c r="AN50" s="39">
        <v>-91</v>
      </c>
      <c r="AO50" s="39">
        <v>-8</v>
      </c>
      <c r="AP50" s="39">
        <v>-235</v>
      </c>
      <c r="AQ50" s="39">
        <v>-1088</v>
      </c>
      <c r="AR50" s="39">
        <v>-79</v>
      </c>
      <c r="AS50" s="39">
        <v>26</v>
      </c>
      <c r="AT50" s="39">
        <v>-143</v>
      </c>
      <c r="AU50" s="39">
        <v>-408</v>
      </c>
      <c r="AV50" s="67">
        <v>-405</v>
      </c>
      <c r="AW50" s="58">
        <v>-167</v>
      </c>
      <c r="AX50" s="39">
        <v>-306</v>
      </c>
      <c r="AY50" s="39">
        <v>-244</v>
      </c>
      <c r="AZ50" s="39">
        <v>-187</v>
      </c>
      <c r="BA50" s="39">
        <v>-76</v>
      </c>
      <c r="BB50" s="39">
        <v>32</v>
      </c>
      <c r="BC50" s="39">
        <v>80</v>
      </c>
      <c r="BD50" s="39">
        <v>185</v>
      </c>
      <c r="BE50" s="39">
        <v>46</v>
      </c>
      <c r="BF50" s="67">
        <v>-28</v>
      </c>
      <c r="BG50" s="58">
        <v>106</v>
      </c>
      <c r="BH50" s="39">
        <v>115</v>
      </c>
      <c r="BI50" s="40">
        <v>79</v>
      </c>
      <c r="BJ50" s="59">
        <v>98</v>
      </c>
      <c r="BK50" s="224">
        <v>122</v>
      </c>
      <c r="BL50" s="1037">
        <v>31</v>
      </c>
      <c r="BM50" s="1037">
        <v>82</v>
      </c>
      <c r="BN50" s="1037">
        <v>95</v>
      </c>
      <c r="BO50" s="1037">
        <v>105</v>
      </c>
      <c r="BP50" s="2538">
        <v>-39</v>
      </c>
      <c r="BQ50" s="2770">
        <v>-89</v>
      </c>
      <c r="BR50" s="2538">
        <v>-21</v>
      </c>
      <c r="BS50" s="1037">
        <f>'8_2転入'!BS50-'8_3転出'!BS50</f>
        <v>-72</v>
      </c>
      <c r="BU50" s="2538">
        <v>35</v>
      </c>
      <c r="BV50" s="1037">
        <f>'8_2転入'!BV50-'8_3転出'!BV50</f>
        <v>-3</v>
      </c>
    </row>
    <row r="51" spans="1:74">
      <c r="A51" s="51" t="s">
        <v>265</v>
      </c>
      <c r="B51" s="70" t="s">
        <v>2</v>
      </c>
      <c r="C51" s="45" t="s">
        <v>2</v>
      </c>
      <c r="D51" s="45" t="s">
        <v>2</v>
      </c>
      <c r="E51" s="45" t="s">
        <v>2</v>
      </c>
      <c r="F51" s="45" t="s">
        <v>2</v>
      </c>
      <c r="G51" s="45" t="s">
        <v>2</v>
      </c>
      <c r="H51" s="71" t="s">
        <v>2</v>
      </c>
      <c r="I51" s="45" t="s">
        <v>2</v>
      </c>
      <c r="J51" s="45" t="s">
        <v>2</v>
      </c>
      <c r="K51" s="45" t="s">
        <v>2</v>
      </c>
      <c r="L51" s="45" t="s">
        <v>2</v>
      </c>
      <c r="M51" s="45" t="s">
        <v>2</v>
      </c>
      <c r="N51" s="45" t="s">
        <v>2</v>
      </c>
      <c r="O51" s="45" t="s">
        <v>2</v>
      </c>
      <c r="P51" s="45" t="s">
        <v>2</v>
      </c>
      <c r="Q51" s="45" t="s">
        <v>2</v>
      </c>
      <c r="R51" s="45" t="s">
        <v>2</v>
      </c>
      <c r="S51" s="70" t="s">
        <v>2</v>
      </c>
      <c r="T51" s="45" t="s">
        <v>2</v>
      </c>
      <c r="U51" s="41">
        <v>-309</v>
      </c>
      <c r="V51" s="41">
        <v>-458</v>
      </c>
      <c r="W51" s="41">
        <v>-437</v>
      </c>
      <c r="X51" s="41">
        <v>81</v>
      </c>
      <c r="Y51" s="41">
        <v>2</v>
      </c>
      <c r="Z51" s="41">
        <v>106</v>
      </c>
      <c r="AA51" s="41">
        <v>-178</v>
      </c>
      <c r="AB51" s="68">
        <v>-103</v>
      </c>
      <c r="AC51" s="41">
        <v>4</v>
      </c>
      <c r="AD51" s="41">
        <v>-96</v>
      </c>
      <c r="AE51" s="41">
        <v>-57</v>
      </c>
      <c r="AF51" s="41">
        <v>-108</v>
      </c>
      <c r="AG51" s="41">
        <v>-98</v>
      </c>
      <c r="AH51" s="41">
        <v>-104</v>
      </c>
      <c r="AI51" s="41">
        <v>-59</v>
      </c>
      <c r="AJ51" s="41">
        <v>112</v>
      </c>
      <c r="AK51" s="41">
        <v>63</v>
      </c>
      <c r="AL51" s="41">
        <v>142</v>
      </c>
      <c r="AM51" s="60">
        <v>91</v>
      </c>
      <c r="AN51" s="41">
        <v>-9</v>
      </c>
      <c r="AO51" s="41">
        <v>-21</v>
      </c>
      <c r="AP51" s="41">
        <v>-35</v>
      </c>
      <c r="AQ51" s="41">
        <v>-214</v>
      </c>
      <c r="AR51" s="41">
        <v>182</v>
      </c>
      <c r="AS51" s="41">
        <v>60</v>
      </c>
      <c r="AT51" s="41">
        <v>-16</v>
      </c>
      <c r="AU51" s="41">
        <v>-148</v>
      </c>
      <c r="AV51" s="68">
        <v>-78</v>
      </c>
      <c r="AW51" s="60">
        <v>-116</v>
      </c>
      <c r="AX51" s="41">
        <v>-190</v>
      </c>
      <c r="AY51" s="41">
        <v>-265</v>
      </c>
      <c r="AZ51" s="41">
        <v>-168</v>
      </c>
      <c r="BA51" s="41">
        <v>-121</v>
      </c>
      <c r="BB51" s="41">
        <v>-85</v>
      </c>
      <c r="BC51" s="41">
        <v>-92</v>
      </c>
      <c r="BD51" s="41">
        <v>104</v>
      </c>
      <c r="BE51" s="41">
        <v>-6</v>
      </c>
      <c r="BF51" s="68">
        <v>-155</v>
      </c>
      <c r="BG51" s="60">
        <v>13</v>
      </c>
      <c r="BH51" s="41">
        <v>-94</v>
      </c>
      <c r="BI51" s="42">
        <v>12</v>
      </c>
      <c r="BJ51" s="61">
        <v>-9</v>
      </c>
      <c r="BK51" s="226">
        <v>-98</v>
      </c>
      <c r="BL51" s="1038">
        <v>-65</v>
      </c>
      <c r="BM51" s="1038">
        <v>-81</v>
      </c>
      <c r="BN51" s="1038">
        <v>162</v>
      </c>
      <c r="BO51" s="1038">
        <v>-20</v>
      </c>
      <c r="BP51" s="2540">
        <v>-192</v>
      </c>
      <c r="BQ51" s="2771">
        <v>-103</v>
      </c>
      <c r="BR51" s="2540">
        <v>5</v>
      </c>
      <c r="BS51" s="1038">
        <f>'8_2転入'!BS51-'8_3転出'!BS51</f>
        <v>-129</v>
      </c>
      <c r="BU51" s="2540">
        <v>43</v>
      </c>
      <c r="BV51" s="1038">
        <f>'8_2転入'!BV51-'8_3転出'!BV51</f>
        <v>-91</v>
      </c>
    </row>
    <row r="52" spans="1:74">
      <c r="A52" s="46" t="s">
        <v>336</v>
      </c>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row>
    <row r="53" spans="1:74" ht="13.5" thickBot="1">
      <c r="A53" s="310" t="s">
        <v>1762</v>
      </c>
      <c r="B53" s="274"/>
      <c r="C53" s="274"/>
      <c r="D53" s="311"/>
      <c r="E53" s="312" t="s">
        <v>612</v>
      </c>
      <c r="F53" s="274"/>
      <c r="G53" s="274"/>
      <c r="H53" s="274"/>
      <c r="I53" s="274"/>
      <c r="J53" s="274"/>
      <c r="K53" s="277"/>
      <c r="L53" s="277"/>
      <c r="M53" s="277"/>
      <c r="N53" s="277"/>
      <c r="O53" s="277"/>
      <c r="P53" s="277"/>
      <c r="Q53" s="277"/>
      <c r="R53" s="274"/>
      <c r="S53" s="274"/>
      <c r="T53" s="274"/>
      <c r="U53" s="274"/>
      <c r="V53" s="274"/>
      <c r="W53" s="279"/>
      <c r="X53" s="279"/>
      <c r="Y53" s="279"/>
      <c r="Z53" s="279"/>
      <c r="AA53" s="279"/>
      <c r="AB53" s="279" t="s">
        <v>612</v>
      </c>
      <c r="AC53" s="279" t="s">
        <v>612</v>
      </c>
      <c r="AD53" s="279" t="s">
        <v>612</v>
      </c>
      <c r="AE53" s="279" t="s">
        <v>612</v>
      </c>
      <c r="AF53" s="313" t="s">
        <v>614</v>
      </c>
      <c r="AG53" s="312" t="s">
        <v>614</v>
      </c>
      <c r="AH53" s="279" t="s">
        <v>612</v>
      </c>
      <c r="AI53" s="279" t="s">
        <v>612</v>
      </c>
      <c r="AJ53" s="279"/>
      <c r="AK53" s="279"/>
      <c r="AL53" s="279"/>
      <c r="AM53" s="279"/>
      <c r="AN53" s="279"/>
      <c r="AO53" s="279"/>
      <c r="AP53" s="279"/>
      <c r="AQ53" s="279"/>
      <c r="AR53" s="279"/>
      <c r="AS53" s="279"/>
      <c r="AT53" s="279"/>
      <c r="AU53" s="279"/>
      <c r="AV53" s="279"/>
      <c r="AW53" s="279" t="s">
        <v>612</v>
      </c>
      <c r="AX53" s="279" t="s">
        <v>612</v>
      </c>
      <c r="AY53" s="279" t="s">
        <v>612</v>
      </c>
      <c r="AZ53" s="279" t="s">
        <v>612</v>
      </c>
      <c r="BA53" s="313" t="s">
        <v>614</v>
      </c>
      <c r="BB53" s="312" t="s">
        <v>614</v>
      </c>
      <c r="BC53" s="279" t="s">
        <v>612</v>
      </c>
      <c r="BD53" s="279" t="s">
        <v>612</v>
      </c>
      <c r="BE53" s="279"/>
      <c r="BF53" s="279"/>
      <c r="BG53" s="279"/>
      <c r="BH53" s="277"/>
      <c r="BI53" s="279" t="s">
        <v>380</v>
      </c>
      <c r="BJ53" s="279"/>
      <c r="BK53" s="277"/>
      <c r="BL53" s="32"/>
    </row>
    <row r="54" spans="1:74" ht="26">
      <c r="A54" s="314" t="s">
        <v>615</v>
      </c>
      <c r="B54" s="315" t="s">
        <v>275</v>
      </c>
      <c r="C54" s="315" t="s">
        <v>276</v>
      </c>
      <c r="D54" s="315" t="s">
        <v>277</v>
      </c>
      <c r="E54" s="315" t="s">
        <v>278</v>
      </c>
      <c r="F54" s="315" t="s">
        <v>279</v>
      </c>
      <c r="G54" s="315" t="s">
        <v>280</v>
      </c>
      <c r="H54" s="315" t="s">
        <v>281</v>
      </c>
      <c r="I54" s="315" t="s">
        <v>282</v>
      </c>
      <c r="J54" s="315" t="s">
        <v>283</v>
      </c>
      <c r="K54" s="315" t="s">
        <v>284</v>
      </c>
      <c r="L54" s="315" t="s">
        <v>285</v>
      </c>
      <c r="M54" s="315" t="s">
        <v>286</v>
      </c>
      <c r="N54" s="315" t="s">
        <v>287</v>
      </c>
      <c r="O54" s="315" t="s">
        <v>288</v>
      </c>
      <c r="P54" s="315" t="s">
        <v>289</v>
      </c>
      <c r="Q54" s="315" t="s">
        <v>290</v>
      </c>
      <c r="R54" s="315" t="s">
        <v>291</v>
      </c>
      <c r="S54" s="315" t="s">
        <v>292</v>
      </c>
      <c r="T54" s="315" t="s">
        <v>293</v>
      </c>
      <c r="U54" s="315" t="s">
        <v>294</v>
      </c>
      <c r="V54" s="315" t="s">
        <v>295</v>
      </c>
      <c r="W54" s="315" t="s">
        <v>296</v>
      </c>
      <c r="X54" s="315" t="s">
        <v>297</v>
      </c>
      <c r="Y54" s="315" t="s">
        <v>298</v>
      </c>
      <c r="Z54" s="315" t="s">
        <v>299</v>
      </c>
      <c r="AA54" s="315" t="s">
        <v>300</v>
      </c>
      <c r="AB54" s="315" t="s">
        <v>301</v>
      </c>
      <c r="AC54" s="315" t="s">
        <v>302</v>
      </c>
      <c r="AD54" s="315" t="s">
        <v>303</v>
      </c>
      <c r="AE54" s="315" t="s">
        <v>304</v>
      </c>
      <c r="AF54" s="315" t="s">
        <v>305</v>
      </c>
      <c r="AG54" s="315" t="s">
        <v>306</v>
      </c>
      <c r="AH54" s="315" t="s">
        <v>307</v>
      </c>
      <c r="AI54" s="315" t="s">
        <v>308</v>
      </c>
      <c r="AJ54" s="315" t="s">
        <v>309</v>
      </c>
      <c r="AK54" s="315" t="s">
        <v>310</v>
      </c>
      <c r="AL54" s="316" t="s">
        <v>311</v>
      </c>
      <c r="AM54" s="315" t="s">
        <v>312</v>
      </c>
      <c r="AN54" s="315" t="s">
        <v>313</v>
      </c>
      <c r="AO54" s="315" t="s">
        <v>314</v>
      </c>
      <c r="AP54" s="315" t="s">
        <v>315</v>
      </c>
      <c r="AQ54" s="315" t="s">
        <v>316</v>
      </c>
      <c r="AR54" s="315" t="s">
        <v>317</v>
      </c>
      <c r="AS54" s="315" t="s">
        <v>318</v>
      </c>
      <c r="AT54" s="315" t="s">
        <v>319</v>
      </c>
      <c r="AU54" s="315" t="s">
        <v>320</v>
      </c>
      <c r="AV54" s="317" t="s">
        <v>321</v>
      </c>
      <c r="AW54" s="315" t="s">
        <v>322</v>
      </c>
      <c r="AX54" s="315" t="s">
        <v>323</v>
      </c>
      <c r="AY54" s="315" t="s">
        <v>324</v>
      </c>
      <c r="AZ54" s="315" t="s">
        <v>325</v>
      </c>
      <c r="BA54" s="316" t="s">
        <v>326</v>
      </c>
      <c r="BB54" s="315" t="s">
        <v>327</v>
      </c>
      <c r="BC54" s="315" t="s">
        <v>328</v>
      </c>
      <c r="BD54" s="315" t="s">
        <v>329</v>
      </c>
      <c r="BE54" s="316" t="s">
        <v>330</v>
      </c>
      <c r="BF54" s="317" t="s">
        <v>331</v>
      </c>
      <c r="BG54" s="315" t="s">
        <v>332</v>
      </c>
      <c r="BH54" s="315" t="s">
        <v>333</v>
      </c>
      <c r="BI54" s="315" t="s">
        <v>334</v>
      </c>
      <c r="BJ54" s="316" t="s">
        <v>335</v>
      </c>
      <c r="BK54" s="317" t="s">
        <v>395</v>
      </c>
      <c r="BL54" s="1432" t="s">
        <v>1593</v>
      </c>
      <c r="BM54" s="1871" t="s">
        <v>1810</v>
      </c>
      <c r="BN54" s="1872" t="s">
        <v>2415</v>
      </c>
      <c r="BO54" s="882" t="s">
        <v>2621</v>
      </c>
      <c r="BP54" s="1872" t="s">
        <v>2752</v>
      </c>
      <c r="BQ54" s="1872" t="s">
        <v>2804</v>
      </c>
      <c r="BR54" s="1872" t="s">
        <v>2902</v>
      </c>
      <c r="BS54" s="1872" t="s">
        <v>2979</v>
      </c>
      <c r="BU54" s="1872" t="s">
        <v>2902</v>
      </c>
      <c r="BV54" s="1872" t="s">
        <v>2979</v>
      </c>
    </row>
    <row r="55" spans="1:74">
      <c r="A55" s="323" t="s">
        <v>620</v>
      </c>
      <c r="B55" s="324">
        <f t="shared" ref="B55:AG55" si="0">B5</f>
        <v>458</v>
      </c>
      <c r="C55" s="324">
        <f t="shared" si="0"/>
        <v>-55</v>
      </c>
      <c r="D55" s="324">
        <f t="shared" si="0"/>
        <v>308</v>
      </c>
      <c r="E55" s="324">
        <f t="shared" si="0"/>
        <v>177</v>
      </c>
      <c r="F55" s="324">
        <f t="shared" si="0"/>
        <v>89</v>
      </c>
      <c r="G55" s="324">
        <f t="shared" si="0"/>
        <v>144</v>
      </c>
      <c r="H55" s="324">
        <f t="shared" si="0"/>
        <v>649</v>
      </c>
      <c r="I55" s="324">
        <f t="shared" si="0"/>
        <v>899</v>
      </c>
      <c r="J55" s="324">
        <f t="shared" si="0"/>
        <v>1055</v>
      </c>
      <c r="K55" s="324">
        <f t="shared" si="0"/>
        <v>748</v>
      </c>
      <c r="L55" s="324">
        <f t="shared" si="0"/>
        <v>726</v>
      </c>
      <c r="M55" s="324">
        <f t="shared" si="0"/>
        <v>566</v>
      </c>
      <c r="N55" s="324">
        <f t="shared" si="0"/>
        <v>545</v>
      </c>
      <c r="O55" s="324">
        <f t="shared" si="0"/>
        <v>872</v>
      </c>
      <c r="P55" s="324">
        <f t="shared" si="0"/>
        <v>1025</v>
      </c>
      <c r="Q55" s="324">
        <f t="shared" si="0"/>
        <v>1353</v>
      </c>
      <c r="R55" s="324">
        <f t="shared" si="0"/>
        <v>1037</v>
      </c>
      <c r="S55" s="324">
        <f t="shared" si="0"/>
        <v>664</v>
      </c>
      <c r="T55" s="324">
        <f t="shared" si="0"/>
        <v>359</v>
      </c>
      <c r="U55" s="324">
        <f t="shared" si="0"/>
        <v>639</v>
      </c>
      <c r="V55" s="324">
        <f t="shared" si="0"/>
        <v>234</v>
      </c>
      <c r="W55" s="324">
        <f t="shared" si="0"/>
        <v>56</v>
      </c>
      <c r="X55" s="324">
        <f t="shared" si="0"/>
        <v>-129</v>
      </c>
      <c r="Y55" s="324">
        <f t="shared" si="0"/>
        <v>-121</v>
      </c>
      <c r="Z55" s="324">
        <f t="shared" si="0"/>
        <v>-51</v>
      </c>
      <c r="AA55" s="324">
        <f t="shared" si="0"/>
        <v>156</v>
      </c>
      <c r="AB55" s="324">
        <f t="shared" si="0"/>
        <v>79</v>
      </c>
      <c r="AC55" s="324">
        <f t="shared" si="0"/>
        <v>499</v>
      </c>
      <c r="AD55" s="324">
        <f t="shared" si="0"/>
        <v>127</v>
      </c>
      <c r="AE55" s="324">
        <f t="shared" si="0"/>
        <v>197</v>
      </c>
      <c r="AF55" s="324">
        <f t="shared" si="0"/>
        <v>340</v>
      </c>
      <c r="AG55" s="324">
        <f t="shared" si="0"/>
        <v>340</v>
      </c>
      <c r="AH55" s="324">
        <f t="shared" ref="AH55:BK55" si="1">AH5</f>
        <v>210</v>
      </c>
      <c r="AI55" s="324">
        <f t="shared" si="1"/>
        <v>19</v>
      </c>
      <c r="AJ55" s="324">
        <f t="shared" si="1"/>
        <v>52</v>
      </c>
      <c r="AK55" s="324">
        <f t="shared" si="1"/>
        <v>138</v>
      </c>
      <c r="AL55" s="325">
        <f t="shared" si="1"/>
        <v>152</v>
      </c>
      <c r="AM55" s="324">
        <f t="shared" si="1"/>
        <v>-75</v>
      </c>
      <c r="AN55" s="324">
        <f t="shared" si="1"/>
        <v>-158</v>
      </c>
      <c r="AO55" s="324">
        <f t="shared" si="1"/>
        <v>-188</v>
      </c>
      <c r="AP55" s="324">
        <f t="shared" si="1"/>
        <v>-33</v>
      </c>
      <c r="AQ55" s="324">
        <f t="shared" si="1"/>
        <v>-383</v>
      </c>
      <c r="AR55" s="324">
        <f t="shared" si="1"/>
        <v>-86</v>
      </c>
      <c r="AS55" s="324">
        <f t="shared" si="1"/>
        <v>-75</v>
      </c>
      <c r="AT55" s="324">
        <f t="shared" si="1"/>
        <v>-26</v>
      </c>
      <c r="AU55" s="324">
        <f t="shared" si="1"/>
        <v>54</v>
      </c>
      <c r="AV55" s="326">
        <f t="shared" si="1"/>
        <v>-101</v>
      </c>
      <c r="AW55" s="324">
        <f t="shared" si="1"/>
        <v>-80</v>
      </c>
      <c r="AX55" s="324">
        <f t="shared" si="1"/>
        <v>-150</v>
      </c>
      <c r="AY55" s="324">
        <f t="shared" si="1"/>
        <v>-128</v>
      </c>
      <c r="AZ55" s="324">
        <f t="shared" si="1"/>
        <v>-34</v>
      </c>
      <c r="BA55" s="325">
        <f t="shared" si="1"/>
        <v>76</v>
      </c>
      <c r="BB55" s="324">
        <f t="shared" si="1"/>
        <v>273</v>
      </c>
      <c r="BC55" s="324">
        <f t="shared" si="1"/>
        <v>32</v>
      </c>
      <c r="BD55" s="324">
        <f t="shared" si="1"/>
        <v>212</v>
      </c>
      <c r="BE55" s="325">
        <f t="shared" si="1"/>
        <v>263</v>
      </c>
      <c r="BF55" s="326">
        <f t="shared" si="1"/>
        <v>226</v>
      </c>
      <c r="BG55" s="324">
        <f t="shared" si="1"/>
        <v>188</v>
      </c>
      <c r="BH55" s="324">
        <f t="shared" si="1"/>
        <v>189</v>
      </c>
      <c r="BI55" s="324">
        <f t="shared" si="1"/>
        <v>86</v>
      </c>
      <c r="BJ55" s="325">
        <f t="shared" si="1"/>
        <v>-46</v>
      </c>
      <c r="BK55" s="326">
        <f t="shared" si="1"/>
        <v>-19</v>
      </c>
      <c r="BL55" s="332">
        <f t="shared" ref="BL55:BM55" si="2">BL5</f>
        <v>-94</v>
      </c>
      <c r="BM55" s="332">
        <f t="shared" si="2"/>
        <v>-27</v>
      </c>
      <c r="BN55" s="326">
        <f t="shared" ref="BN55:BO55" si="3">BN5</f>
        <v>-93</v>
      </c>
      <c r="BO55" s="326">
        <f t="shared" si="3"/>
        <v>82</v>
      </c>
      <c r="BP55" s="326">
        <f t="shared" ref="BP55:BQ55" si="4">BP5</f>
        <v>-96</v>
      </c>
      <c r="BQ55" s="326">
        <f t="shared" si="4"/>
        <v>-13</v>
      </c>
      <c r="BR55" s="326">
        <f t="shared" ref="BR55:BU55" si="5">BR5</f>
        <v>-38</v>
      </c>
      <c r="BS55" s="326">
        <f t="shared" ref="BS55" si="6">BS5</f>
        <v>130</v>
      </c>
      <c r="BU55" s="326">
        <f t="shared" si="5"/>
        <v>1</v>
      </c>
      <c r="BV55" s="326">
        <f t="shared" ref="BV55" si="7">BV5</f>
        <v>207</v>
      </c>
    </row>
    <row r="56" spans="1:74">
      <c r="A56" s="323" t="s">
        <v>621</v>
      </c>
      <c r="B56" s="324">
        <f t="shared" ref="B56:AG56" si="8">SUM(B6:B11)</f>
        <v>418</v>
      </c>
      <c r="C56" s="324">
        <f t="shared" si="8"/>
        <v>465</v>
      </c>
      <c r="D56" s="324">
        <f t="shared" si="8"/>
        <v>430</v>
      </c>
      <c r="E56" s="324">
        <f t="shared" si="8"/>
        <v>692</v>
      </c>
      <c r="F56" s="324">
        <f t="shared" si="8"/>
        <v>279</v>
      </c>
      <c r="G56" s="324">
        <f t="shared" si="8"/>
        <v>539</v>
      </c>
      <c r="H56" s="324">
        <f t="shared" si="8"/>
        <v>618</v>
      </c>
      <c r="I56" s="324">
        <f t="shared" si="8"/>
        <v>721</v>
      </c>
      <c r="J56" s="324">
        <f t="shared" si="8"/>
        <v>803</v>
      </c>
      <c r="K56" s="324">
        <f t="shared" si="8"/>
        <v>470</v>
      </c>
      <c r="L56" s="324">
        <f t="shared" si="8"/>
        <v>406</v>
      </c>
      <c r="M56" s="324">
        <f t="shared" si="8"/>
        <v>370</v>
      </c>
      <c r="N56" s="324">
        <f t="shared" si="8"/>
        <v>250</v>
      </c>
      <c r="O56" s="324">
        <f t="shared" si="8"/>
        <v>429</v>
      </c>
      <c r="P56" s="324">
        <f t="shared" si="8"/>
        <v>352</v>
      </c>
      <c r="Q56" s="324">
        <f t="shared" si="8"/>
        <v>882</v>
      </c>
      <c r="R56" s="324">
        <f t="shared" si="8"/>
        <v>454</v>
      </c>
      <c r="S56" s="324">
        <f t="shared" si="8"/>
        <v>571</v>
      </c>
      <c r="T56" s="324">
        <f t="shared" si="8"/>
        <v>211</v>
      </c>
      <c r="U56" s="324">
        <f t="shared" si="8"/>
        <v>159</v>
      </c>
      <c r="V56" s="324">
        <f t="shared" si="8"/>
        <v>-270</v>
      </c>
      <c r="W56" s="324">
        <f t="shared" si="8"/>
        <v>-310</v>
      </c>
      <c r="X56" s="324">
        <f t="shared" si="8"/>
        <v>-87</v>
      </c>
      <c r="Y56" s="324">
        <f t="shared" si="8"/>
        <v>-89</v>
      </c>
      <c r="Z56" s="324">
        <f t="shared" si="8"/>
        <v>-49</v>
      </c>
      <c r="AA56" s="324">
        <f t="shared" si="8"/>
        <v>-117</v>
      </c>
      <c r="AB56" s="324">
        <f t="shared" si="8"/>
        <v>121</v>
      </c>
      <c r="AC56" s="324">
        <f t="shared" si="8"/>
        <v>201</v>
      </c>
      <c r="AD56" s="324">
        <f t="shared" si="8"/>
        <v>80</v>
      </c>
      <c r="AE56" s="324">
        <f t="shared" si="8"/>
        <v>44</v>
      </c>
      <c r="AF56" s="324">
        <f t="shared" si="8"/>
        <v>-35</v>
      </c>
      <c r="AG56" s="324">
        <f t="shared" si="8"/>
        <v>9</v>
      </c>
      <c r="AH56" s="324">
        <f t="shared" ref="AH56:BK56" si="9">SUM(AH6:AH11)</f>
        <v>68</v>
      </c>
      <c r="AI56" s="324">
        <f t="shared" si="9"/>
        <v>47</v>
      </c>
      <c r="AJ56" s="324">
        <f t="shared" si="9"/>
        <v>63</v>
      </c>
      <c r="AK56" s="324">
        <f t="shared" si="9"/>
        <v>-17</v>
      </c>
      <c r="AL56" s="325">
        <f t="shared" si="9"/>
        <v>-4</v>
      </c>
      <c r="AM56" s="324">
        <f t="shared" si="9"/>
        <v>130</v>
      </c>
      <c r="AN56" s="324">
        <f t="shared" si="9"/>
        <v>-194</v>
      </c>
      <c r="AO56" s="324">
        <f t="shared" si="9"/>
        <v>137</v>
      </c>
      <c r="AP56" s="324">
        <f t="shared" si="9"/>
        <v>-11</v>
      </c>
      <c r="AQ56" s="324">
        <f t="shared" si="9"/>
        <v>-460</v>
      </c>
      <c r="AR56" s="324">
        <f t="shared" si="9"/>
        <v>131</v>
      </c>
      <c r="AS56" s="324">
        <f t="shared" si="9"/>
        <v>166</v>
      </c>
      <c r="AT56" s="324">
        <f t="shared" si="9"/>
        <v>79</v>
      </c>
      <c r="AU56" s="324">
        <f t="shared" si="9"/>
        <v>144</v>
      </c>
      <c r="AV56" s="326">
        <f t="shared" si="9"/>
        <v>34</v>
      </c>
      <c r="AW56" s="324">
        <f t="shared" si="9"/>
        <v>43</v>
      </c>
      <c r="AX56" s="324">
        <f t="shared" si="9"/>
        <v>161</v>
      </c>
      <c r="AY56" s="324">
        <f t="shared" si="9"/>
        <v>154</v>
      </c>
      <c r="AZ56" s="324">
        <f t="shared" si="9"/>
        <v>346</v>
      </c>
      <c r="BA56" s="325">
        <f t="shared" si="9"/>
        <v>332</v>
      </c>
      <c r="BB56" s="324">
        <f t="shared" si="9"/>
        <v>318</v>
      </c>
      <c r="BC56" s="324">
        <f t="shared" si="9"/>
        <v>353</v>
      </c>
      <c r="BD56" s="324">
        <f t="shared" si="9"/>
        <v>319</v>
      </c>
      <c r="BE56" s="325">
        <f t="shared" si="9"/>
        <v>348</v>
      </c>
      <c r="BF56" s="326">
        <f t="shared" si="9"/>
        <v>155</v>
      </c>
      <c r="BG56" s="324">
        <f t="shared" si="9"/>
        <v>865</v>
      </c>
      <c r="BH56" s="324">
        <f t="shared" si="9"/>
        <v>106</v>
      </c>
      <c r="BI56" s="324">
        <f t="shared" si="9"/>
        <v>32</v>
      </c>
      <c r="BJ56" s="325">
        <f t="shared" si="9"/>
        <v>2</v>
      </c>
      <c r="BK56" s="326">
        <f t="shared" si="9"/>
        <v>-13</v>
      </c>
      <c r="BL56" s="332">
        <f t="shared" ref="BL56:BM56" si="10">SUM(BL6:BL11)</f>
        <v>101</v>
      </c>
      <c r="BM56" s="332">
        <f t="shared" si="10"/>
        <v>111</v>
      </c>
      <c r="BN56" s="326">
        <f t="shared" ref="BN56:BO56" si="11">SUM(BN6:BN11)</f>
        <v>169</v>
      </c>
      <c r="BO56" s="326">
        <f t="shared" si="11"/>
        <v>289</v>
      </c>
      <c r="BP56" s="326">
        <f t="shared" ref="BP56:BQ56" si="12">SUM(BP6:BP11)</f>
        <v>161</v>
      </c>
      <c r="BQ56" s="326">
        <f t="shared" si="12"/>
        <v>25</v>
      </c>
      <c r="BR56" s="326">
        <f t="shared" ref="BR56:BU56" si="13">SUM(BR6:BR11)</f>
        <v>79</v>
      </c>
      <c r="BS56" s="326">
        <f t="shared" ref="BS56" si="14">SUM(BS6:BS11)</f>
        <v>351</v>
      </c>
      <c r="BU56" s="326">
        <f t="shared" si="13"/>
        <v>39</v>
      </c>
      <c r="BV56" s="326">
        <f t="shared" ref="BV56" si="15">SUM(BV6:BV11)</f>
        <v>337</v>
      </c>
    </row>
    <row r="57" spans="1:74">
      <c r="A57" s="323" t="s">
        <v>622</v>
      </c>
      <c r="B57" s="324">
        <f t="shared" ref="B57:AG57" si="16">SUM(B12:B18)</f>
        <v>-3161</v>
      </c>
      <c r="C57" s="324">
        <f t="shared" si="16"/>
        <v>-3452</v>
      </c>
      <c r="D57" s="324">
        <f t="shared" si="16"/>
        <v>-2826</v>
      </c>
      <c r="E57" s="324">
        <f t="shared" si="16"/>
        <v>-2844</v>
      </c>
      <c r="F57" s="324">
        <f t="shared" si="16"/>
        <v>-5359</v>
      </c>
      <c r="G57" s="324">
        <f t="shared" si="16"/>
        <v>-5006</v>
      </c>
      <c r="H57" s="324">
        <f t="shared" si="16"/>
        <v>-4040</v>
      </c>
      <c r="I57" s="324">
        <f t="shared" si="16"/>
        <v>-4185</v>
      </c>
      <c r="J57" s="324">
        <f t="shared" si="16"/>
        <v>-6803</v>
      </c>
      <c r="K57" s="324">
        <f t="shared" si="16"/>
        <v>-5565</v>
      </c>
      <c r="L57" s="324">
        <f t="shared" si="16"/>
        <v>-5965</v>
      </c>
      <c r="M57" s="324">
        <f t="shared" si="16"/>
        <v>-5298</v>
      </c>
      <c r="N57" s="324">
        <f t="shared" si="16"/>
        <v>-5411</v>
      </c>
      <c r="O57" s="324">
        <f t="shared" si="16"/>
        <v>-5501</v>
      </c>
      <c r="P57" s="324">
        <f t="shared" si="16"/>
        <v>-5017</v>
      </c>
      <c r="Q57" s="324">
        <f t="shared" si="16"/>
        <v>-4840</v>
      </c>
      <c r="R57" s="324">
        <f t="shared" si="16"/>
        <v>-5038</v>
      </c>
      <c r="S57" s="324">
        <f t="shared" si="16"/>
        <v>-6258</v>
      </c>
      <c r="T57" s="324">
        <f t="shared" si="16"/>
        <v>-4950</v>
      </c>
      <c r="U57" s="324">
        <f t="shared" si="16"/>
        <v>-4839</v>
      </c>
      <c r="V57" s="324">
        <f t="shared" si="16"/>
        <v>-4271</v>
      </c>
      <c r="W57" s="324">
        <f t="shared" si="16"/>
        <v>-5121</v>
      </c>
      <c r="X57" s="324">
        <f t="shared" si="16"/>
        <v>-5137</v>
      </c>
      <c r="Y57" s="324">
        <f t="shared" si="16"/>
        <v>-5759</v>
      </c>
      <c r="Z57" s="324">
        <f t="shared" si="16"/>
        <v>-6902</v>
      </c>
      <c r="AA57" s="324">
        <f t="shared" si="16"/>
        <v>-5953</v>
      </c>
      <c r="AB57" s="324">
        <f t="shared" si="16"/>
        <v>-4737</v>
      </c>
      <c r="AC57" s="324">
        <f t="shared" si="16"/>
        <v>-4611</v>
      </c>
      <c r="AD57" s="324">
        <f t="shared" si="16"/>
        <v>-5067</v>
      </c>
      <c r="AE57" s="324">
        <f t="shared" si="16"/>
        <v>-6326</v>
      </c>
      <c r="AF57" s="324">
        <f t="shared" si="16"/>
        <v>-5918</v>
      </c>
      <c r="AG57" s="324">
        <f t="shared" si="16"/>
        <v>-6355</v>
      </c>
      <c r="AH57" s="324">
        <f t="shared" ref="AH57:BK57" si="17">SUM(AH12:AH18)</f>
        <v>-7468</v>
      </c>
      <c r="AI57" s="324">
        <f t="shared" si="17"/>
        <v>-8229</v>
      </c>
      <c r="AJ57" s="324">
        <f t="shared" si="17"/>
        <v>-6646</v>
      </c>
      <c r="AK57" s="324">
        <f t="shared" si="17"/>
        <v>-5517</v>
      </c>
      <c r="AL57" s="325">
        <f t="shared" si="17"/>
        <v>-5562</v>
      </c>
      <c r="AM57" s="324">
        <f t="shared" si="17"/>
        <v>-4757</v>
      </c>
      <c r="AN57" s="324">
        <f t="shared" si="17"/>
        <v>-2811</v>
      </c>
      <c r="AO57" s="324">
        <f t="shared" si="17"/>
        <v>-2328</v>
      </c>
      <c r="AP57" s="324">
        <f t="shared" si="17"/>
        <v>-2531</v>
      </c>
      <c r="AQ57" s="324">
        <f t="shared" si="17"/>
        <v>-8681</v>
      </c>
      <c r="AR57" s="324">
        <f t="shared" si="17"/>
        <v>-2489</v>
      </c>
      <c r="AS57" s="324">
        <f t="shared" si="17"/>
        <v>-2810</v>
      </c>
      <c r="AT57" s="324">
        <f t="shared" si="17"/>
        <v>-3358</v>
      </c>
      <c r="AU57" s="324">
        <f t="shared" si="17"/>
        <v>-3542</v>
      </c>
      <c r="AV57" s="326">
        <f t="shared" si="17"/>
        <v>-6249</v>
      </c>
      <c r="AW57" s="324">
        <f t="shared" si="17"/>
        <v>-7092</v>
      </c>
      <c r="AX57" s="324">
        <f t="shared" si="17"/>
        <v>-7102</v>
      </c>
      <c r="AY57" s="324">
        <f t="shared" si="17"/>
        <v>-7112</v>
      </c>
      <c r="AZ57" s="324">
        <f t="shared" si="17"/>
        <v>-6454</v>
      </c>
      <c r="BA57" s="325">
        <f t="shared" si="17"/>
        <v>-6843</v>
      </c>
      <c r="BB57" s="324">
        <f t="shared" si="17"/>
        <v>-7058</v>
      </c>
      <c r="BC57" s="324">
        <f t="shared" si="17"/>
        <v>-8026</v>
      </c>
      <c r="BD57" s="324">
        <f t="shared" si="17"/>
        <v>-7644</v>
      </c>
      <c r="BE57" s="325">
        <f t="shared" si="17"/>
        <v>-6640</v>
      </c>
      <c r="BF57" s="326">
        <f t="shared" si="17"/>
        <v>-6333</v>
      </c>
      <c r="BG57" s="324">
        <f t="shared" si="17"/>
        <v>-2740</v>
      </c>
      <c r="BH57" s="324">
        <f t="shared" si="17"/>
        <v>-3577</v>
      </c>
      <c r="BI57" s="324">
        <f t="shared" si="17"/>
        <v>-6459</v>
      </c>
      <c r="BJ57" s="325">
        <f t="shared" si="17"/>
        <v>-7428</v>
      </c>
      <c r="BK57" s="326">
        <f t="shared" si="17"/>
        <v>-7575</v>
      </c>
      <c r="BL57" s="332">
        <f t="shared" ref="BL57:BM57" si="18">SUM(BL12:BL18)</f>
        <v>-7296</v>
      </c>
      <c r="BM57" s="332">
        <f t="shared" si="18"/>
        <v>-7401</v>
      </c>
      <c r="BN57" s="326">
        <f t="shared" ref="BN57:BO57" si="19">SUM(BN12:BN18)</f>
        <v>-8147</v>
      </c>
      <c r="BO57" s="326">
        <f t="shared" si="19"/>
        <v>-8677</v>
      </c>
      <c r="BP57" s="326">
        <f t="shared" ref="BP57:BQ57" si="20">SUM(BP12:BP18)</f>
        <v>-6347</v>
      </c>
      <c r="BQ57" s="326">
        <f t="shared" si="20"/>
        <v>-5492</v>
      </c>
      <c r="BR57" s="326">
        <f t="shared" ref="BR57:BU57" si="21">SUM(BR12:BR18)</f>
        <v>-5807</v>
      </c>
      <c r="BS57" s="326">
        <f t="shared" ref="BS57" si="22">SUM(BS12:BS18)</f>
        <v>-6895</v>
      </c>
      <c r="BU57" s="326">
        <f t="shared" si="21"/>
        <v>-6379</v>
      </c>
      <c r="BV57" s="326">
        <f t="shared" ref="BV57" si="23">SUM(BV12:BV18)</f>
        <v>-8063</v>
      </c>
    </row>
    <row r="58" spans="1:74">
      <c r="A58" s="323" t="s">
        <v>623</v>
      </c>
      <c r="B58" s="324">
        <f t="shared" ref="B58:AG58" si="24">SUM(B19:B28)</f>
        <v>2578</v>
      </c>
      <c r="C58" s="324">
        <f t="shared" si="24"/>
        <v>1876</v>
      </c>
      <c r="D58" s="324">
        <f t="shared" si="24"/>
        <v>1873</v>
      </c>
      <c r="E58" s="324">
        <f t="shared" si="24"/>
        <v>2615</v>
      </c>
      <c r="F58" s="324">
        <f t="shared" si="24"/>
        <v>1986</v>
      </c>
      <c r="G58" s="324">
        <f t="shared" si="24"/>
        <v>1783</v>
      </c>
      <c r="H58" s="324">
        <f t="shared" si="24"/>
        <v>1915</v>
      </c>
      <c r="I58" s="324">
        <f t="shared" si="24"/>
        <v>2300</v>
      </c>
      <c r="J58" s="324">
        <f t="shared" si="24"/>
        <v>581</v>
      </c>
      <c r="K58" s="324">
        <f t="shared" si="24"/>
        <v>-277</v>
      </c>
      <c r="L58" s="324">
        <f t="shared" si="24"/>
        <v>1456</v>
      </c>
      <c r="M58" s="324">
        <f t="shared" si="24"/>
        <v>1619</v>
      </c>
      <c r="N58" s="324">
        <f t="shared" si="24"/>
        <v>1322</v>
      </c>
      <c r="O58" s="324">
        <f t="shared" si="24"/>
        <v>187</v>
      </c>
      <c r="P58" s="324">
        <f t="shared" si="24"/>
        <v>733</v>
      </c>
      <c r="Q58" s="324">
        <f t="shared" si="24"/>
        <v>1198</v>
      </c>
      <c r="R58" s="324">
        <f t="shared" si="24"/>
        <v>630</v>
      </c>
      <c r="S58" s="324">
        <f t="shared" si="24"/>
        <v>924</v>
      </c>
      <c r="T58" s="324">
        <f t="shared" si="24"/>
        <v>98</v>
      </c>
      <c r="U58" s="324">
        <f t="shared" si="24"/>
        <v>-295</v>
      </c>
      <c r="V58" s="324">
        <f t="shared" si="24"/>
        <v>212</v>
      </c>
      <c r="W58" s="324">
        <f t="shared" si="24"/>
        <v>-315</v>
      </c>
      <c r="X58" s="324">
        <f t="shared" si="24"/>
        <v>-305</v>
      </c>
      <c r="Y58" s="324">
        <f t="shared" si="24"/>
        <v>-1362</v>
      </c>
      <c r="Z58" s="324">
        <f t="shared" si="24"/>
        <v>-1408</v>
      </c>
      <c r="AA58" s="324">
        <f t="shared" si="24"/>
        <v>-1694</v>
      </c>
      <c r="AB58" s="324">
        <f t="shared" si="24"/>
        <v>-1357</v>
      </c>
      <c r="AC58" s="324">
        <f t="shared" si="24"/>
        <v>-409</v>
      </c>
      <c r="AD58" s="324">
        <f t="shared" si="24"/>
        <v>-435</v>
      </c>
      <c r="AE58" s="324">
        <f t="shared" si="24"/>
        <v>245</v>
      </c>
      <c r="AF58" s="324">
        <f t="shared" si="24"/>
        <v>-30</v>
      </c>
      <c r="AG58" s="324">
        <f t="shared" si="24"/>
        <v>-1043</v>
      </c>
      <c r="AH58" s="324">
        <f t="shared" ref="AH58:BK58" si="25">SUM(AH19:AH28)</f>
        <v>-1370</v>
      </c>
      <c r="AI58" s="324">
        <f t="shared" si="25"/>
        <v>-1083</v>
      </c>
      <c r="AJ58" s="324">
        <f t="shared" si="25"/>
        <v>-1034</v>
      </c>
      <c r="AK58" s="324">
        <f t="shared" si="25"/>
        <v>-765</v>
      </c>
      <c r="AL58" s="325">
        <f t="shared" si="25"/>
        <v>-526</v>
      </c>
      <c r="AM58" s="324">
        <f t="shared" si="25"/>
        <v>-711</v>
      </c>
      <c r="AN58" s="324">
        <f t="shared" si="25"/>
        <v>-194</v>
      </c>
      <c r="AO58" s="324">
        <f t="shared" si="25"/>
        <v>-413</v>
      </c>
      <c r="AP58" s="324">
        <f t="shared" si="25"/>
        <v>-120</v>
      </c>
      <c r="AQ58" s="324">
        <f t="shared" si="25"/>
        <v>-4269</v>
      </c>
      <c r="AR58" s="324">
        <f t="shared" si="25"/>
        <v>-376</v>
      </c>
      <c r="AS58" s="324">
        <f t="shared" si="25"/>
        <v>68</v>
      </c>
      <c r="AT58" s="324">
        <f t="shared" si="25"/>
        <v>-444</v>
      </c>
      <c r="AU58" s="324">
        <f t="shared" si="25"/>
        <v>232</v>
      </c>
      <c r="AV58" s="326">
        <f t="shared" si="25"/>
        <v>-452</v>
      </c>
      <c r="AW58" s="324">
        <f t="shared" si="25"/>
        <v>-201</v>
      </c>
      <c r="AX58" s="324">
        <f t="shared" si="25"/>
        <v>-324</v>
      </c>
      <c r="AY58" s="324">
        <f t="shared" si="25"/>
        <v>-486</v>
      </c>
      <c r="AZ58" s="324">
        <f t="shared" si="25"/>
        <v>-685</v>
      </c>
      <c r="BA58" s="325">
        <f t="shared" si="25"/>
        <v>-504</v>
      </c>
      <c r="BB58" s="324">
        <f t="shared" si="25"/>
        <v>-741</v>
      </c>
      <c r="BC58" s="324">
        <f t="shared" si="25"/>
        <v>-780</v>
      </c>
      <c r="BD58" s="324">
        <f t="shared" si="25"/>
        <v>-641</v>
      </c>
      <c r="BE58" s="325">
        <f t="shared" si="25"/>
        <v>156</v>
      </c>
      <c r="BF58" s="326">
        <f t="shared" si="25"/>
        <v>-50</v>
      </c>
      <c r="BG58" s="324">
        <f t="shared" si="25"/>
        <v>494</v>
      </c>
      <c r="BH58" s="324">
        <f t="shared" si="25"/>
        <v>51</v>
      </c>
      <c r="BI58" s="324">
        <f t="shared" si="25"/>
        <v>-286</v>
      </c>
      <c r="BJ58" s="325">
        <f t="shared" si="25"/>
        <v>-523</v>
      </c>
      <c r="BK58" s="326">
        <f t="shared" si="25"/>
        <v>-669</v>
      </c>
      <c r="BL58" s="332">
        <f t="shared" ref="BL58:BM58" si="26">SUM(BL19:BL28)</f>
        <v>-500</v>
      </c>
      <c r="BM58" s="332">
        <f t="shared" si="26"/>
        <v>-170</v>
      </c>
      <c r="BN58" s="326">
        <f t="shared" ref="BN58:BO58" si="27">SUM(BN19:BN28)</f>
        <v>148</v>
      </c>
      <c r="BO58" s="326">
        <f t="shared" si="27"/>
        <v>279</v>
      </c>
      <c r="BP58" s="326">
        <f t="shared" ref="BP58:BQ58" si="28">SUM(BP19:BP28)</f>
        <v>420</v>
      </c>
      <c r="BQ58" s="326">
        <f t="shared" si="28"/>
        <v>91</v>
      </c>
      <c r="BR58" s="326">
        <f t="shared" ref="BR58:BU58" si="29">SUM(BR19:BR28)</f>
        <v>594</v>
      </c>
      <c r="BS58" s="326">
        <f t="shared" ref="BS58" si="30">SUM(BS19:BS28)</f>
        <v>236</v>
      </c>
      <c r="BU58" s="326">
        <f t="shared" si="29"/>
        <v>463</v>
      </c>
      <c r="BV58" s="326">
        <f t="shared" ref="BV58" si="31">SUM(BV19:BV28)</f>
        <v>22</v>
      </c>
    </row>
    <row r="59" spans="1:74">
      <c r="A59" s="323" t="s">
        <v>624</v>
      </c>
      <c r="B59" s="324">
        <f t="shared" ref="B59:AG59" si="32">SUM(B29:B34)</f>
        <v>-2443</v>
      </c>
      <c r="C59" s="324">
        <f t="shared" si="32"/>
        <v>-4874</v>
      </c>
      <c r="D59" s="324">
        <f t="shared" si="32"/>
        <v>-3923</v>
      </c>
      <c r="E59" s="324">
        <f t="shared" si="32"/>
        <v>-6597</v>
      </c>
      <c r="F59" s="324">
        <f t="shared" si="32"/>
        <v>-5376</v>
      </c>
      <c r="G59" s="324">
        <f t="shared" si="32"/>
        <v>-4776</v>
      </c>
      <c r="H59" s="324">
        <f t="shared" si="32"/>
        <v>-7050</v>
      </c>
      <c r="I59" s="324">
        <f t="shared" si="32"/>
        <v>-9453</v>
      </c>
      <c r="J59" s="324">
        <f t="shared" si="32"/>
        <v>-3557</v>
      </c>
      <c r="K59" s="324">
        <f t="shared" si="32"/>
        <v>-2683</v>
      </c>
      <c r="L59" s="324">
        <f t="shared" si="32"/>
        <v>-4989</v>
      </c>
      <c r="M59" s="324">
        <f t="shared" si="32"/>
        <v>-6039</v>
      </c>
      <c r="N59" s="324">
        <f t="shared" si="32"/>
        <v>-5397</v>
      </c>
      <c r="O59" s="324">
        <f t="shared" si="32"/>
        <v>-8611</v>
      </c>
      <c r="P59" s="324">
        <f t="shared" si="32"/>
        <v>-7491</v>
      </c>
      <c r="Q59" s="324">
        <f t="shared" si="32"/>
        <v>-2690</v>
      </c>
      <c r="R59" s="324">
        <f t="shared" si="32"/>
        <v>-4168</v>
      </c>
      <c r="S59" s="324">
        <f t="shared" si="32"/>
        <v>-6739</v>
      </c>
      <c r="T59" s="324">
        <f t="shared" si="32"/>
        <v>-4979</v>
      </c>
      <c r="U59" s="324">
        <f t="shared" si="32"/>
        <v>-802</v>
      </c>
      <c r="V59" s="324">
        <f t="shared" si="32"/>
        <v>-3108</v>
      </c>
      <c r="W59" s="324">
        <f t="shared" si="32"/>
        <v>-4579</v>
      </c>
      <c r="X59" s="324">
        <f t="shared" si="32"/>
        <v>-2540</v>
      </c>
      <c r="Y59" s="324">
        <f t="shared" si="32"/>
        <v>-3708</v>
      </c>
      <c r="Z59" s="324">
        <f t="shared" si="32"/>
        <v>-4291</v>
      </c>
      <c r="AA59" s="324">
        <f t="shared" si="32"/>
        <v>-3783</v>
      </c>
      <c r="AB59" s="324">
        <f t="shared" si="32"/>
        <v>-3463</v>
      </c>
      <c r="AC59" s="324">
        <f t="shared" si="32"/>
        <v>-2897</v>
      </c>
      <c r="AD59" s="324">
        <f t="shared" si="32"/>
        <v>-1910</v>
      </c>
      <c r="AE59" s="324">
        <f t="shared" si="32"/>
        <v>-1002</v>
      </c>
      <c r="AF59" s="324">
        <f t="shared" si="32"/>
        <v>-706</v>
      </c>
      <c r="AG59" s="324">
        <f t="shared" si="32"/>
        <v>2424</v>
      </c>
      <c r="AH59" s="324">
        <f t="shared" ref="AH59:BK59" si="33">SUM(AH29:AH34)</f>
        <v>2768</v>
      </c>
      <c r="AI59" s="324">
        <f t="shared" si="33"/>
        <v>3575</v>
      </c>
      <c r="AJ59" s="324">
        <f t="shared" si="33"/>
        <v>10697</v>
      </c>
      <c r="AK59" s="324">
        <f t="shared" si="33"/>
        <v>16314</v>
      </c>
      <c r="AL59" s="325">
        <f t="shared" si="33"/>
        <v>18991</v>
      </c>
      <c r="AM59" s="324">
        <f t="shared" si="33"/>
        <v>14349</v>
      </c>
      <c r="AN59" s="324">
        <f t="shared" si="33"/>
        <v>12527</v>
      </c>
      <c r="AO59" s="324">
        <f t="shared" si="33"/>
        <v>13303</v>
      </c>
      <c r="AP59" s="324">
        <f t="shared" si="33"/>
        <v>13304</v>
      </c>
      <c r="AQ59" s="324">
        <f t="shared" si="33"/>
        <v>-34118</v>
      </c>
      <c r="AR59" s="324">
        <f t="shared" si="33"/>
        <v>7126</v>
      </c>
      <c r="AS59" s="324">
        <f t="shared" si="33"/>
        <v>11325</v>
      </c>
      <c r="AT59" s="324">
        <f t="shared" si="33"/>
        <v>13350</v>
      </c>
      <c r="AU59" s="324">
        <f t="shared" si="33"/>
        <v>12436</v>
      </c>
      <c r="AV59" s="326">
        <f t="shared" si="33"/>
        <v>9138</v>
      </c>
      <c r="AW59" s="324">
        <f t="shared" si="33"/>
        <v>9755</v>
      </c>
      <c r="AX59" s="324">
        <f t="shared" si="33"/>
        <v>7431</v>
      </c>
      <c r="AY59" s="324">
        <f t="shared" si="33"/>
        <v>6079</v>
      </c>
      <c r="AZ59" s="324">
        <f t="shared" si="33"/>
        <v>5411</v>
      </c>
      <c r="BA59" s="325">
        <f t="shared" si="33"/>
        <v>5531</v>
      </c>
      <c r="BB59" s="324">
        <f t="shared" si="33"/>
        <v>4519</v>
      </c>
      <c r="BC59" s="324">
        <f t="shared" si="33"/>
        <v>3119</v>
      </c>
      <c r="BD59" s="324">
        <f t="shared" si="33"/>
        <v>3232</v>
      </c>
      <c r="BE59" s="325">
        <f t="shared" si="33"/>
        <v>2975</v>
      </c>
      <c r="BF59" s="326">
        <f t="shared" si="33"/>
        <v>1215</v>
      </c>
      <c r="BG59" s="324">
        <f t="shared" si="33"/>
        <v>96</v>
      </c>
      <c r="BH59" s="324">
        <f t="shared" si="33"/>
        <v>-406</v>
      </c>
      <c r="BI59" s="324">
        <f t="shared" si="33"/>
        <v>-1136</v>
      </c>
      <c r="BJ59" s="325">
        <f t="shared" si="33"/>
        <v>-1056</v>
      </c>
      <c r="BK59" s="326">
        <f t="shared" si="33"/>
        <v>-1505</v>
      </c>
      <c r="BL59" s="332">
        <f t="shared" ref="BL59:BM59" si="34">SUM(BL29:BL34)</f>
        <v>-1688</v>
      </c>
      <c r="BM59" s="332">
        <f t="shared" si="34"/>
        <v>-1312</v>
      </c>
      <c r="BN59" s="326">
        <f t="shared" ref="BN59:BO59" si="35">SUM(BN29:BN34)</f>
        <v>-1498</v>
      </c>
      <c r="BO59" s="326">
        <f t="shared" si="35"/>
        <v>-2674</v>
      </c>
      <c r="BP59" s="326">
        <f t="shared" ref="BP59:BQ59" si="36">SUM(BP29:BP34)</f>
        <v>-3942</v>
      </c>
      <c r="BQ59" s="326">
        <f t="shared" si="36"/>
        <v>-2902</v>
      </c>
      <c r="BR59" s="326">
        <f t="shared" ref="BR59:BU59" si="37">SUM(BR29:BR34)</f>
        <v>-2715</v>
      </c>
      <c r="BS59" s="326">
        <f t="shared" ref="BS59" si="38">SUM(BS29:BS34)</f>
        <v>-3771</v>
      </c>
      <c r="BU59" s="326">
        <f t="shared" si="37"/>
        <v>-2756</v>
      </c>
      <c r="BV59" s="326">
        <f t="shared" ref="BV59" si="39">SUM(BV29:BV34)</f>
        <v>-3910</v>
      </c>
    </row>
    <row r="60" spans="1:74">
      <c r="A60" s="323" t="s">
        <v>625</v>
      </c>
      <c r="B60" s="324">
        <f t="shared" ref="B60:AG60" si="40">SUM(B35:B39)</f>
        <v>7173</v>
      </c>
      <c r="C60" s="324">
        <f t="shared" si="40"/>
        <v>7189</v>
      </c>
      <c r="D60" s="324">
        <f t="shared" si="40"/>
        <v>7851</v>
      </c>
      <c r="E60" s="324">
        <f t="shared" si="40"/>
        <v>11328</v>
      </c>
      <c r="F60" s="324">
        <f t="shared" si="40"/>
        <v>8227</v>
      </c>
      <c r="G60" s="324">
        <f t="shared" si="40"/>
        <v>9761</v>
      </c>
      <c r="H60" s="324">
        <f t="shared" si="40"/>
        <v>11779</v>
      </c>
      <c r="I60" s="324">
        <f t="shared" si="40"/>
        <v>14465</v>
      </c>
      <c r="J60" s="324">
        <f t="shared" si="40"/>
        <v>12467</v>
      </c>
      <c r="K60" s="324">
        <f t="shared" si="40"/>
        <v>10746</v>
      </c>
      <c r="L60" s="324">
        <f t="shared" si="40"/>
        <v>10416</v>
      </c>
      <c r="M60" s="324">
        <f t="shared" si="40"/>
        <v>7251</v>
      </c>
      <c r="N60" s="324">
        <f t="shared" si="40"/>
        <v>5140</v>
      </c>
      <c r="O60" s="324">
        <f t="shared" si="40"/>
        <v>5075</v>
      </c>
      <c r="P60" s="324">
        <f t="shared" si="40"/>
        <v>4511</v>
      </c>
      <c r="Q60" s="324">
        <f t="shared" si="40"/>
        <v>5310</v>
      </c>
      <c r="R60" s="324">
        <f t="shared" si="40"/>
        <v>2885</v>
      </c>
      <c r="S60" s="324">
        <f t="shared" si="40"/>
        <v>-4</v>
      </c>
      <c r="T60" s="324">
        <f t="shared" si="40"/>
        <v>1070</v>
      </c>
      <c r="U60" s="324">
        <f t="shared" si="40"/>
        <v>157</v>
      </c>
      <c r="V60" s="324">
        <f t="shared" si="40"/>
        <v>-616</v>
      </c>
      <c r="W60" s="324">
        <f t="shared" si="40"/>
        <v>495</v>
      </c>
      <c r="X60" s="324">
        <f t="shared" si="40"/>
        <v>-543</v>
      </c>
      <c r="Y60" s="324">
        <f t="shared" si="40"/>
        <v>-184</v>
      </c>
      <c r="Z60" s="324">
        <f t="shared" si="40"/>
        <v>-19</v>
      </c>
      <c r="AA60" s="324">
        <f t="shared" si="40"/>
        <v>-158</v>
      </c>
      <c r="AB60" s="324">
        <f t="shared" si="40"/>
        <v>-280</v>
      </c>
      <c r="AC60" s="324">
        <f t="shared" si="40"/>
        <v>-263</v>
      </c>
      <c r="AD60" s="324">
        <f t="shared" si="40"/>
        <v>414</v>
      </c>
      <c r="AE60" s="324">
        <f t="shared" si="40"/>
        <v>666</v>
      </c>
      <c r="AF60" s="324">
        <f t="shared" si="40"/>
        <v>512</v>
      </c>
      <c r="AG60" s="324">
        <f t="shared" si="40"/>
        <v>737</v>
      </c>
      <c r="AH60" s="324">
        <f t="shared" ref="AH60:BK60" si="41">SUM(AH35:AH39)</f>
        <v>855</v>
      </c>
      <c r="AI60" s="324">
        <f t="shared" si="41"/>
        <v>1281</v>
      </c>
      <c r="AJ60" s="324">
        <f t="shared" si="41"/>
        <v>1538</v>
      </c>
      <c r="AK60" s="324">
        <f t="shared" si="41"/>
        <v>2128</v>
      </c>
      <c r="AL60" s="325">
        <f t="shared" si="41"/>
        <v>947</v>
      </c>
      <c r="AM60" s="324">
        <f t="shared" si="41"/>
        <v>852</v>
      </c>
      <c r="AN60" s="324">
        <f t="shared" si="41"/>
        <v>1068</v>
      </c>
      <c r="AO60" s="324">
        <f t="shared" si="41"/>
        <v>774</v>
      </c>
      <c r="AP60" s="324">
        <f t="shared" si="41"/>
        <v>137</v>
      </c>
      <c r="AQ60" s="324">
        <f t="shared" si="41"/>
        <v>-4529</v>
      </c>
      <c r="AR60" s="324">
        <f t="shared" si="41"/>
        <v>363</v>
      </c>
      <c r="AS60" s="324">
        <f t="shared" si="41"/>
        <v>955</v>
      </c>
      <c r="AT60" s="324">
        <f t="shared" si="41"/>
        <v>1200</v>
      </c>
      <c r="AU60" s="324">
        <f t="shared" si="41"/>
        <v>917</v>
      </c>
      <c r="AV60" s="326">
        <f t="shared" si="41"/>
        <v>199</v>
      </c>
      <c r="AW60" s="324">
        <f t="shared" si="41"/>
        <v>817</v>
      </c>
      <c r="AX60" s="324">
        <f t="shared" si="41"/>
        <v>547</v>
      </c>
      <c r="AY60" s="324">
        <f t="shared" si="41"/>
        <v>643</v>
      </c>
      <c r="AZ60" s="324">
        <f t="shared" si="41"/>
        <v>270</v>
      </c>
      <c r="BA60" s="325">
        <f t="shared" si="41"/>
        <v>898</v>
      </c>
      <c r="BB60" s="324">
        <f t="shared" si="41"/>
        <v>1368</v>
      </c>
      <c r="BC60" s="324">
        <f t="shared" si="41"/>
        <v>1279</v>
      </c>
      <c r="BD60" s="324">
        <f t="shared" si="41"/>
        <v>1803</v>
      </c>
      <c r="BE60" s="325">
        <f t="shared" si="41"/>
        <v>1447</v>
      </c>
      <c r="BF60" s="326">
        <f t="shared" si="41"/>
        <v>985</v>
      </c>
      <c r="BG60" s="324">
        <f t="shared" si="41"/>
        <v>908</v>
      </c>
      <c r="BH60" s="324">
        <f t="shared" si="41"/>
        <v>977</v>
      </c>
      <c r="BI60" s="324">
        <f t="shared" si="41"/>
        <v>942</v>
      </c>
      <c r="BJ60" s="325">
        <f t="shared" si="41"/>
        <v>748</v>
      </c>
      <c r="BK60" s="326">
        <f t="shared" si="41"/>
        <v>868</v>
      </c>
      <c r="BL60" s="332">
        <f t="shared" ref="BL60:BM60" si="42">SUM(BL35:BL39)</f>
        <v>948</v>
      </c>
      <c r="BM60" s="332">
        <f t="shared" si="42"/>
        <v>959</v>
      </c>
      <c r="BN60" s="326">
        <f t="shared" ref="BN60:BO60" si="43">SUM(BN35:BN39)</f>
        <v>1230</v>
      </c>
      <c r="BO60" s="326">
        <f t="shared" si="43"/>
        <v>1329</v>
      </c>
      <c r="BP60" s="326">
        <f t="shared" ref="BP60:BQ60" si="44">SUM(BP35:BP39)</f>
        <v>1011</v>
      </c>
      <c r="BQ60" s="326">
        <f t="shared" si="44"/>
        <v>1086</v>
      </c>
      <c r="BR60" s="326">
        <f t="shared" ref="BR60:BU60" si="45">SUM(BR35:BR39)</f>
        <v>898</v>
      </c>
      <c r="BS60" s="326">
        <f t="shared" ref="BS60" si="46">SUM(BS35:BS39)</f>
        <v>1797</v>
      </c>
      <c r="BU60" s="326">
        <f t="shared" si="45"/>
        <v>1558</v>
      </c>
      <c r="BV60" s="326">
        <f t="shared" ref="BV60" si="47">SUM(BV35:BV39)</f>
        <v>2388</v>
      </c>
    </row>
    <row r="61" spans="1:74">
      <c r="A61" s="323" t="s">
        <v>626</v>
      </c>
      <c r="B61" s="324">
        <f t="shared" ref="B61:AG61" si="48">SUM(B40:B43)</f>
        <v>4743</v>
      </c>
      <c r="C61" s="324">
        <f t="shared" si="48"/>
        <v>5226</v>
      </c>
      <c r="D61" s="324">
        <f t="shared" si="48"/>
        <v>5533</v>
      </c>
      <c r="E61" s="324">
        <f t="shared" si="48"/>
        <v>9200</v>
      </c>
      <c r="F61" s="324">
        <f t="shared" si="48"/>
        <v>6115</v>
      </c>
      <c r="G61" s="324">
        <f t="shared" si="48"/>
        <v>7373</v>
      </c>
      <c r="H61" s="324">
        <f t="shared" si="48"/>
        <v>9483</v>
      </c>
      <c r="I61" s="324">
        <f t="shared" si="48"/>
        <v>9753</v>
      </c>
      <c r="J61" s="324">
        <f t="shared" si="48"/>
        <v>8925</v>
      </c>
      <c r="K61" s="324">
        <f t="shared" si="48"/>
        <v>6816</v>
      </c>
      <c r="L61" s="324">
        <f t="shared" si="48"/>
        <v>6202</v>
      </c>
      <c r="M61" s="324">
        <f t="shared" si="48"/>
        <v>5921</v>
      </c>
      <c r="N61" s="324">
        <f t="shared" si="48"/>
        <v>5242</v>
      </c>
      <c r="O61" s="324">
        <f t="shared" si="48"/>
        <v>3508</v>
      </c>
      <c r="P61" s="324">
        <f t="shared" si="48"/>
        <v>4972</v>
      </c>
      <c r="Q61" s="324">
        <f t="shared" si="48"/>
        <v>5706</v>
      </c>
      <c r="R61" s="324">
        <f t="shared" si="48"/>
        <v>4354</v>
      </c>
      <c r="S61" s="324">
        <f t="shared" si="48"/>
        <v>2890</v>
      </c>
      <c r="T61" s="324">
        <f t="shared" si="48"/>
        <v>1481</v>
      </c>
      <c r="U61" s="324">
        <f t="shared" si="48"/>
        <v>936</v>
      </c>
      <c r="V61" s="324">
        <f t="shared" si="48"/>
        <v>290</v>
      </c>
      <c r="W61" s="324">
        <f t="shared" si="48"/>
        <v>296</v>
      </c>
      <c r="X61" s="324">
        <f t="shared" si="48"/>
        <v>-180</v>
      </c>
      <c r="Y61" s="324">
        <f t="shared" si="48"/>
        <v>-486</v>
      </c>
      <c r="Z61" s="324">
        <f t="shared" si="48"/>
        <v>-268</v>
      </c>
      <c r="AA61" s="324">
        <f t="shared" si="48"/>
        <v>-1427</v>
      </c>
      <c r="AB61" s="324">
        <f t="shared" si="48"/>
        <v>-126</v>
      </c>
      <c r="AC61" s="324">
        <f t="shared" si="48"/>
        <v>365</v>
      </c>
      <c r="AD61" s="324">
        <f t="shared" si="48"/>
        <v>634</v>
      </c>
      <c r="AE61" s="324">
        <f t="shared" si="48"/>
        <v>320</v>
      </c>
      <c r="AF61" s="324">
        <f t="shared" si="48"/>
        <v>700</v>
      </c>
      <c r="AG61" s="324">
        <f t="shared" si="48"/>
        <v>708</v>
      </c>
      <c r="AH61" s="324">
        <f t="shared" ref="AH61:BK61" si="49">SUM(AH40:AH43)</f>
        <v>1028</v>
      </c>
      <c r="AI61" s="324">
        <f t="shared" si="49"/>
        <v>1150</v>
      </c>
      <c r="AJ61" s="324">
        <f t="shared" si="49"/>
        <v>1002</v>
      </c>
      <c r="AK61" s="324">
        <f t="shared" si="49"/>
        <v>829</v>
      </c>
      <c r="AL61" s="325">
        <f t="shared" si="49"/>
        <v>986</v>
      </c>
      <c r="AM61" s="324">
        <f t="shared" si="49"/>
        <v>1212</v>
      </c>
      <c r="AN61" s="324">
        <f t="shared" si="49"/>
        <v>788</v>
      </c>
      <c r="AO61" s="324">
        <f t="shared" si="49"/>
        <v>639</v>
      </c>
      <c r="AP61" s="324">
        <f t="shared" si="49"/>
        <v>247</v>
      </c>
      <c r="AQ61" s="324">
        <f t="shared" si="49"/>
        <v>-2611</v>
      </c>
      <c r="AR61" s="324">
        <f t="shared" si="49"/>
        <v>81</v>
      </c>
      <c r="AS61" s="324">
        <f t="shared" si="49"/>
        <v>36</v>
      </c>
      <c r="AT61" s="324">
        <f t="shared" si="49"/>
        <v>295</v>
      </c>
      <c r="AU61" s="324">
        <f t="shared" si="49"/>
        <v>479</v>
      </c>
      <c r="AV61" s="326">
        <f t="shared" si="49"/>
        <v>170</v>
      </c>
      <c r="AW61" s="324">
        <f t="shared" si="49"/>
        <v>794</v>
      </c>
      <c r="AX61" s="324">
        <f t="shared" si="49"/>
        <v>399</v>
      </c>
      <c r="AY61" s="324">
        <f t="shared" si="49"/>
        <v>298</v>
      </c>
      <c r="AZ61" s="324">
        <f t="shared" si="49"/>
        <v>366</v>
      </c>
      <c r="BA61" s="325">
        <f t="shared" si="49"/>
        <v>867</v>
      </c>
      <c r="BB61" s="324">
        <f t="shared" si="49"/>
        <v>903</v>
      </c>
      <c r="BC61" s="324">
        <f t="shared" si="49"/>
        <v>1485</v>
      </c>
      <c r="BD61" s="324">
        <f t="shared" si="49"/>
        <v>1227</v>
      </c>
      <c r="BE61" s="325">
        <f t="shared" si="49"/>
        <v>887</v>
      </c>
      <c r="BF61" s="326">
        <f t="shared" si="49"/>
        <v>736</v>
      </c>
      <c r="BG61" s="324">
        <f t="shared" si="49"/>
        <v>925</v>
      </c>
      <c r="BH61" s="324">
        <f t="shared" si="49"/>
        <v>862</v>
      </c>
      <c r="BI61" s="324">
        <f t="shared" si="49"/>
        <v>930</v>
      </c>
      <c r="BJ61" s="325">
        <f t="shared" si="49"/>
        <v>756</v>
      </c>
      <c r="BK61" s="326">
        <f t="shared" si="49"/>
        <v>891</v>
      </c>
      <c r="BL61" s="332">
        <f t="shared" ref="BL61:BM61" si="50">SUM(BL40:BL43)</f>
        <v>1050</v>
      </c>
      <c r="BM61" s="332">
        <f t="shared" si="50"/>
        <v>759</v>
      </c>
      <c r="BN61" s="326">
        <f t="shared" ref="BN61:BO61" si="51">SUM(BN40:BN43)</f>
        <v>1122</v>
      </c>
      <c r="BO61" s="326">
        <f t="shared" si="51"/>
        <v>1330</v>
      </c>
      <c r="BP61" s="326">
        <f t="shared" ref="BP61:BQ61" si="52">SUM(BP40:BP43)</f>
        <v>976</v>
      </c>
      <c r="BQ61" s="326">
        <f t="shared" si="52"/>
        <v>720</v>
      </c>
      <c r="BR61" s="326">
        <f t="shared" ref="BR61:BU61" si="53">SUM(BR40:BR43)</f>
        <v>779</v>
      </c>
      <c r="BS61" s="326">
        <f t="shared" ref="BS61" si="54">SUM(BS40:BS43)</f>
        <v>1044</v>
      </c>
      <c r="BU61" s="326">
        <f t="shared" si="53"/>
        <v>919</v>
      </c>
      <c r="BV61" s="326">
        <f t="shared" ref="BV61" si="55">SUM(BV40:BV43)</f>
        <v>1153</v>
      </c>
    </row>
    <row r="62" spans="1:74" ht="13.5" thickBot="1">
      <c r="A62" s="323" t="s">
        <v>627</v>
      </c>
      <c r="B62" s="324">
        <f t="shared" ref="B62:AG62" si="56">SUM(B44:B51)</f>
        <v>9137</v>
      </c>
      <c r="C62" s="324">
        <f t="shared" si="56"/>
        <v>7148</v>
      </c>
      <c r="D62" s="324">
        <f t="shared" si="56"/>
        <v>9270</v>
      </c>
      <c r="E62" s="324">
        <f t="shared" si="56"/>
        <v>15010</v>
      </c>
      <c r="F62" s="324">
        <f t="shared" si="56"/>
        <v>8753</v>
      </c>
      <c r="G62" s="324">
        <f t="shared" si="56"/>
        <v>13049</v>
      </c>
      <c r="H62" s="324">
        <f t="shared" si="56"/>
        <v>21005</v>
      </c>
      <c r="I62" s="324">
        <f t="shared" si="56"/>
        <v>29787</v>
      </c>
      <c r="J62" s="324">
        <f t="shared" si="56"/>
        <v>27076</v>
      </c>
      <c r="K62" s="324">
        <f t="shared" si="56"/>
        <v>21142</v>
      </c>
      <c r="L62" s="324">
        <f t="shared" si="56"/>
        <v>20770</v>
      </c>
      <c r="M62" s="324">
        <f t="shared" si="56"/>
        <v>14325</v>
      </c>
      <c r="N62" s="324">
        <f t="shared" si="56"/>
        <v>10224</v>
      </c>
      <c r="O62" s="324">
        <f t="shared" si="56"/>
        <v>13546</v>
      </c>
      <c r="P62" s="324">
        <f t="shared" si="56"/>
        <v>15804</v>
      </c>
      <c r="Q62" s="324">
        <f t="shared" si="56"/>
        <v>18412</v>
      </c>
      <c r="R62" s="324">
        <f t="shared" si="56"/>
        <v>17826</v>
      </c>
      <c r="S62" s="324">
        <f t="shared" si="56"/>
        <v>9965</v>
      </c>
      <c r="T62" s="324">
        <f t="shared" si="56"/>
        <v>6734</v>
      </c>
      <c r="U62" s="324">
        <f t="shared" si="56"/>
        <v>5660</v>
      </c>
      <c r="V62" s="324">
        <f t="shared" si="56"/>
        <v>1943</v>
      </c>
      <c r="W62" s="324">
        <f t="shared" si="56"/>
        <v>-510</v>
      </c>
      <c r="X62" s="324">
        <f t="shared" si="56"/>
        <v>-2473</v>
      </c>
      <c r="Y62" s="324">
        <f t="shared" si="56"/>
        <v>-2556</v>
      </c>
      <c r="Z62" s="324">
        <f t="shared" si="56"/>
        <v>-2213</v>
      </c>
      <c r="AA62" s="324">
        <f t="shared" si="56"/>
        <v>-2981</v>
      </c>
      <c r="AB62" s="324">
        <f t="shared" si="56"/>
        <v>-1769</v>
      </c>
      <c r="AC62" s="324">
        <f t="shared" si="56"/>
        <v>-634</v>
      </c>
      <c r="AD62" s="324">
        <f t="shared" si="56"/>
        <v>15</v>
      </c>
      <c r="AE62" s="324">
        <f t="shared" si="56"/>
        <v>-30</v>
      </c>
      <c r="AF62" s="324">
        <f t="shared" si="56"/>
        <v>352</v>
      </c>
      <c r="AG62" s="324">
        <f t="shared" si="56"/>
        <v>685</v>
      </c>
      <c r="AH62" s="324">
        <f t="shared" ref="AH62:BK62" si="57">SUM(AH44:AH51)</f>
        <v>1579</v>
      </c>
      <c r="AI62" s="324">
        <f t="shared" si="57"/>
        <v>1432</v>
      </c>
      <c r="AJ62" s="324">
        <f t="shared" si="57"/>
        <v>1037</v>
      </c>
      <c r="AK62" s="324">
        <f t="shared" si="57"/>
        <v>1131</v>
      </c>
      <c r="AL62" s="325">
        <f t="shared" si="57"/>
        <v>991</v>
      </c>
      <c r="AM62" s="324">
        <f t="shared" si="57"/>
        <v>612</v>
      </c>
      <c r="AN62" s="324">
        <f t="shared" si="57"/>
        <v>61</v>
      </c>
      <c r="AO62" s="324">
        <f t="shared" si="57"/>
        <v>-54</v>
      </c>
      <c r="AP62" s="324">
        <f t="shared" si="57"/>
        <v>-577</v>
      </c>
      <c r="AQ62" s="324">
        <f t="shared" si="57"/>
        <v>-4575</v>
      </c>
      <c r="AR62" s="324">
        <f t="shared" si="57"/>
        <v>-56</v>
      </c>
      <c r="AS62" s="324">
        <f t="shared" si="57"/>
        <v>242</v>
      </c>
      <c r="AT62" s="324">
        <f t="shared" si="57"/>
        <v>562</v>
      </c>
      <c r="AU62" s="324">
        <f t="shared" si="57"/>
        <v>140</v>
      </c>
      <c r="AV62" s="326">
        <f t="shared" si="57"/>
        <v>-429</v>
      </c>
      <c r="AW62" s="324">
        <f t="shared" si="57"/>
        <v>-113</v>
      </c>
      <c r="AX62" s="324">
        <f t="shared" si="57"/>
        <v>-394</v>
      </c>
      <c r="AY62" s="324">
        <f t="shared" si="57"/>
        <v>-627</v>
      </c>
      <c r="AZ62" s="324">
        <f t="shared" si="57"/>
        <v>-358</v>
      </c>
      <c r="BA62" s="325">
        <f t="shared" si="57"/>
        <v>490</v>
      </c>
      <c r="BB62" s="324">
        <f t="shared" si="57"/>
        <v>516</v>
      </c>
      <c r="BC62" s="324">
        <f t="shared" si="57"/>
        <v>1101</v>
      </c>
      <c r="BD62" s="324">
        <f t="shared" si="57"/>
        <v>1378</v>
      </c>
      <c r="BE62" s="325">
        <f t="shared" si="57"/>
        <v>767</v>
      </c>
      <c r="BF62" s="326">
        <f t="shared" si="57"/>
        <v>423</v>
      </c>
      <c r="BG62" s="324">
        <f t="shared" si="57"/>
        <v>498</v>
      </c>
      <c r="BH62" s="324">
        <f t="shared" si="57"/>
        <v>503</v>
      </c>
      <c r="BI62" s="324">
        <f t="shared" si="57"/>
        <v>677</v>
      </c>
      <c r="BJ62" s="325">
        <f t="shared" si="57"/>
        <v>455</v>
      </c>
      <c r="BK62" s="326">
        <f t="shared" si="57"/>
        <v>613</v>
      </c>
      <c r="BL62" s="332">
        <f t="shared" ref="BL62:BM62" si="58">SUM(BL44:BL51)</f>
        <v>719</v>
      </c>
      <c r="BM62" s="332">
        <f t="shared" si="58"/>
        <v>424</v>
      </c>
      <c r="BN62" s="326">
        <f t="shared" ref="BN62:BO62" si="59">SUM(BN44:BN51)</f>
        <v>981</v>
      </c>
      <c r="BO62" s="326">
        <f t="shared" si="59"/>
        <v>782</v>
      </c>
      <c r="BP62" s="326">
        <f t="shared" ref="BP62:BQ62" si="60">SUM(BP44:BP51)</f>
        <v>294</v>
      </c>
      <c r="BQ62" s="326">
        <f t="shared" si="60"/>
        <v>265</v>
      </c>
      <c r="BR62" s="326">
        <f t="shared" ref="BR62:BU62" si="61">SUM(BR44:BR51)</f>
        <v>220</v>
      </c>
      <c r="BS62" s="326">
        <f t="shared" ref="BS62" si="62">SUM(BS44:BS51)</f>
        <v>104</v>
      </c>
      <c r="BU62" s="326">
        <f t="shared" si="61"/>
        <v>530</v>
      </c>
      <c r="BV62" s="326">
        <f t="shared" ref="BV62" si="63">SUM(BV44:BV51)</f>
        <v>469</v>
      </c>
    </row>
    <row r="63" spans="1:74">
      <c r="A63" s="327" t="s">
        <v>628</v>
      </c>
      <c r="B63" s="328">
        <f t="shared" ref="B63:AG63" si="64">SUM(B15:B18)</f>
        <v>-3349</v>
      </c>
      <c r="C63" s="328">
        <f t="shared" si="64"/>
        <v>-3597</v>
      </c>
      <c r="D63" s="328">
        <f t="shared" si="64"/>
        <v>-3001</v>
      </c>
      <c r="E63" s="328">
        <f t="shared" si="64"/>
        <v>-3034</v>
      </c>
      <c r="F63" s="328">
        <f t="shared" si="64"/>
        <v>-5536</v>
      </c>
      <c r="G63" s="328">
        <f t="shared" si="64"/>
        <v>-5043</v>
      </c>
      <c r="H63" s="328">
        <f t="shared" si="64"/>
        <v>-4034</v>
      </c>
      <c r="I63" s="328">
        <f t="shared" si="64"/>
        <v>-4284</v>
      </c>
      <c r="J63" s="328">
        <f t="shared" si="64"/>
        <v>-7029</v>
      </c>
      <c r="K63" s="328">
        <f t="shared" si="64"/>
        <v>-5590</v>
      </c>
      <c r="L63" s="328">
        <f t="shared" si="64"/>
        <v>-6003</v>
      </c>
      <c r="M63" s="328">
        <f t="shared" si="64"/>
        <v>-5389</v>
      </c>
      <c r="N63" s="328">
        <f t="shared" si="64"/>
        <v>-5683</v>
      </c>
      <c r="O63" s="328">
        <f t="shared" si="64"/>
        <v>-5572</v>
      </c>
      <c r="P63" s="328">
        <f t="shared" si="64"/>
        <v>-4808</v>
      </c>
      <c r="Q63" s="328">
        <f t="shared" si="64"/>
        <v>-4696</v>
      </c>
      <c r="R63" s="328">
        <f t="shared" si="64"/>
        <v>-4450</v>
      </c>
      <c r="S63" s="328">
        <f t="shared" si="64"/>
        <v>-5925</v>
      </c>
      <c r="T63" s="328">
        <f t="shared" si="64"/>
        <v>-4639</v>
      </c>
      <c r="U63" s="328">
        <f t="shared" si="64"/>
        <v>-3887</v>
      </c>
      <c r="V63" s="328">
        <f t="shared" si="64"/>
        <v>-3835</v>
      </c>
      <c r="W63" s="328">
        <f t="shared" si="64"/>
        <v>-4719</v>
      </c>
      <c r="X63" s="328">
        <f t="shared" si="64"/>
        <v>-4984</v>
      </c>
      <c r="Y63" s="328">
        <f t="shared" si="64"/>
        <v>-5561</v>
      </c>
      <c r="Z63" s="328">
        <f t="shared" si="64"/>
        <v>-6749</v>
      </c>
      <c r="AA63" s="328">
        <f t="shared" si="64"/>
        <v>-5715</v>
      </c>
      <c r="AB63" s="328">
        <f t="shared" si="64"/>
        <v>-4415</v>
      </c>
      <c r="AC63" s="328">
        <f t="shared" si="64"/>
        <v>-4687</v>
      </c>
      <c r="AD63" s="328">
        <f t="shared" si="64"/>
        <v>-5075</v>
      </c>
      <c r="AE63" s="328">
        <f t="shared" si="64"/>
        <v>-6141</v>
      </c>
      <c r="AF63" s="328">
        <f t="shared" si="64"/>
        <v>-5561</v>
      </c>
      <c r="AG63" s="328">
        <f t="shared" si="64"/>
        <v>-6114</v>
      </c>
      <c r="AH63" s="328">
        <f t="shared" ref="AH63:BK63" si="65">SUM(AH15:AH18)</f>
        <v>-7138</v>
      </c>
      <c r="AI63" s="328">
        <f t="shared" si="65"/>
        <v>-7822</v>
      </c>
      <c r="AJ63" s="328">
        <f t="shared" si="65"/>
        <v>-6469</v>
      </c>
      <c r="AK63" s="328">
        <f t="shared" si="65"/>
        <v>-5302</v>
      </c>
      <c r="AL63" s="328">
        <f t="shared" si="65"/>
        <v>-5138</v>
      </c>
      <c r="AM63" s="329">
        <f t="shared" si="65"/>
        <v>-4462</v>
      </c>
      <c r="AN63" s="328">
        <f t="shared" si="65"/>
        <v>-2662</v>
      </c>
      <c r="AO63" s="328">
        <f t="shared" si="65"/>
        <v>-2216</v>
      </c>
      <c r="AP63" s="328">
        <f t="shared" si="65"/>
        <v>-2514</v>
      </c>
      <c r="AQ63" s="328">
        <f t="shared" si="65"/>
        <v>-8226</v>
      </c>
      <c r="AR63" s="328">
        <f t="shared" si="65"/>
        <v>-2550</v>
      </c>
      <c r="AS63" s="328">
        <f t="shared" si="65"/>
        <v>-2749</v>
      </c>
      <c r="AT63" s="328">
        <f t="shared" si="65"/>
        <v>-3473</v>
      </c>
      <c r="AU63" s="330">
        <f t="shared" si="65"/>
        <v>-3500</v>
      </c>
      <c r="AV63" s="328">
        <f t="shared" si="65"/>
        <v>-6145</v>
      </c>
      <c r="AW63" s="329">
        <f t="shared" si="65"/>
        <v>-7065</v>
      </c>
      <c r="AX63" s="328">
        <f t="shared" si="65"/>
        <v>-7119</v>
      </c>
      <c r="AY63" s="328">
        <f t="shared" si="65"/>
        <v>-7056</v>
      </c>
      <c r="AZ63" s="328">
        <f t="shared" si="65"/>
        <v>-6238</v>
      </c>
      <c r="BA63" s="330">
        <f t="shared" si="65"/>
        <v>-6763</v>
      </c>
      <c r="BB63" s="328">
        <f t="shared" si="65"/>
        <v>-7004</v>
      </c>
      <c r="BC63" s="328">
        <f t="shared" si="65"/>
        <v>-7968</v>
      </c>
      <c r="BD63" s="328">
        <f t="shared" si="65"/>
        <v>-7597</v>
      </c>
      <c r="BE63" s="328">
        <f t="shared" si="65"/>
        <v>-6443</v>
      </c>
      <c r="BF63" s="331">
        <f t="shared" si="65"/>
        <v>-6417</v>
      </c>
      <c r="BG63" s="328">
        <f t="shared" si="65"/>
        <v>-3066</v>
      </c>
      <c r="BH63" s="328">
        <f t="shared" si="65"/>
        <v>-3549</v>
      </c>
      <c r="BI63" s="328">
        <f t="shared" si="65"/>
        <v>-6238</v>
      </c>
      <c r="BJ63" s="328">
        <f t="shared" si="65"/>
        <v>-7323</v>
      </c>
      <c r="BK63" s="331">
        <f t="shared" si="65"/>
        <v>-7490</v>
      </c>
      <c r="BL63" s="329">
        <f t="shared" ref="BL63:BM63" si="66">SUM(BL15:BL18)</f>
        <v>-7203</v>
      </c>
      <c r="BM63" s="329">
        <f t="shared" si="66"/>
        <v>-7356</v>
      </c>
      <c r="BN63" s="331">
        <f t="shared" ref="BN63:BO63" si="67">SUM(BN15:BN18)</f>
        <v>-8102</v>
      </c>
      <c r="BO63" s="331">
        <f t="shared" si="67"/>
        <v>-8716</v>
      </c>
      <c r="BP63" s="331">
        <f t="shared" ref="BP63:BQ63" si="68">SUM(BP15:BP18)</f>
        <v>-6315</v>
      </c>
      <c r="BQ63" s="331">
        <f t="shared" si="68"/>
        <v>-5521</v>
      </c>
      <c r="BR63" s="331">
        <f t="shared" ref="BR63:BU63" si="69">SUM(BR15:BR18)</f>
        <v>-5765</v>
      </c>
      <c r="BS63" s="331">
        <f t="shared" ref="BS63" si="70">SUM(BS15:BS18)</f>
        <v>-6897</v>
      </c>
      <c r="BU63" s="331">
        <f t="shared" si="69"/>
        <v>-6238</v>
      </c>
      <c r="BV63" s="331">
        <f t="shared" ref="BV63" si="71">SUM(BV15:BV18)</f>
        <v>-7875</v>
      </c>
    </row>
    <row r="64" spans="1:74">
      <c r="A64" s="323" t="s">
        <v>629</v>
      </c>
      <c r="B64" s="324">
        <f t="shared" ref="B64:AG64" si="72">B25+B27+B28</f>
        <v>794</v>
      </c>
      <c r="C64" s="324">
        <f t="shared" si="72"/>
        <v>627</v>
      </c>
      <c r="D64" s="324">
        <f t="shared" si="72"/>
        <v>441</v>
      </c>
      <c r="E64" s="324">
        <f t="shared" si="72"/>
        <v>578</v>
      </c>
      <c r="F64" s="324">
        <f t="shared" si="72"/>
        <v>433</v>
      </c>
      <c r="G64" s="324">
        <f t="shared" si="72"/>
        <v>458</v>
      </c>
      <c r="H64" s="324">
        <f t="shared" si="72"/>
        <v>239</v>
      </c>
      <c r="I64" s="324">
        <f t="shared" si="72"/>
        <v>302</v>
      </c>
      <c r="J64" s="324">
        <f t="shared" si="72"/>
        <v>-1078</v>
      </c>
      <c r="K64" s="324">
        <f t="shared" si="72"/>
        <v>-1306</v>
      </c>
      <c r="L64" s="324">
        <f t="shared" si="72"/>
        <v>177</v>
      </c>
      <c r="M64" s="324">
        <f t="shared" si="72"/>
        <v>274</v>
      </c>
      <c r="N64" s="324">
        <f t="shared" si="72"/>
        <v>268</v>
      </c>
      <c r="O64" s="324">
        <f t="shared" si="72"/>
        <v>-865</v>
      </c>
      <c r="P64" s="324">
        <f t="shared" si="72"/>
        <v>-443</v>
      </c>
      <c r="Q64" s="324">
        <f t="shared" si="72"/>
        <v>-27</v>
      </c>
      <c r="R64" s="324">
        <f t="shared" si="72"/>
        <v>-489</v>
      </c>
      <c r="S64" s="324">
        <f t="shared" si="72"/>
        <v>128</v>
      </c>
      <c r="T64" s="324">
        <f t="shared" si="72"/>
        <v>-185</v>
      </c>
      <c r="U64" s="324">
        <f t="shared" si="72"/>
        <v>-231</v>
      </c>
      <c r="V64" s="324">
        <f t="shared" si="72"/>
        <v>8</v>
      </c>
      <c r="W64" s="324">
        <f t="shared" si="72"/>
        <v>-234</v>
      </c>
      <c r="X64" s="324">
        <f t="shared" si="72"/>
        <v>42</v>
      </c>
      <c r="Y64" s="324">
        <f t="shared" si="72"/>
        <v>-1084</v>
      </c>
      <c r="Z64" s="324">
        <f t="shared" si="72"/>
        <v>-944</v>
      </c>
      <c r="AA64" s="324">
        <f t="shared" si="72"/>
        <v>-1397</v>
      </c>
      <c r="AB64" s="324">
        <f t="shared" si="72"/>
        <v>-1077</v>
      </c>
      <c r="AC64" s="324">
        <f t="shared" si="72"/>
        <v>-589</v>
      </c>
      <c r="AD64" s="324">
        <f t="shared" si="72"/>
        <v>-411</v>
      </c>
      <c r="AE64" s="324">
        <f t="shared" si="72"/>
        <v>67</v>
      </c>
      <c r="AF64" s="324">
        <f t="shared" si="72"/>
        <v>-167</v>
      </c>
      <c r="AG64" s="324">
        <f t="shared" si="72"/>
        <v>-708</v>
      </c>
      <c r="AH64" s="324">
        <f t="shared" ref="AH64:BK64" si="73">AH25+AH27+AH28</f>
        <v>-1158</v>
      </c>
      <c r="AI64" s="324">
        <f t="shared" si="73"/>
        <v>-1071</v>
      </c>
      <c r="AJ64" s="324">
        <f t="shared" si="73"/>
        <v>-717</v>
      </c>
      <c r="AK64" s="324">
        <f t="shared" si="73"/>
        <v>-648</v>
      </c>
      <c r="AL64" s="324">
        <f t="shared" si="73"/>
        <v>-653</v>
      </c>
      <c r="AM64" s="332">
        <f t="shared" si="73"/>
        <v>-495</v>
      </c>
      <c r="AN64" s="324">
        <f t="shared" si="73"/>
        <v>-384</v>
      </c>
      <c r="AO64" s="324">
        <f t="shared" si="73"/>
        <v>-436</v>
      </c>
      <c r="AP64" s="324">
        <f t="shared" si="73"/>
        <v>-104</v>
      </c>
      <c r="AQ64" s="324">
        <f t="shared" si="73"/>
        <v>-2824</v>
      </c>
      <c r="AR64" s="324">
        <f t="shared" si="73"/>
        <v>-317</v>
      </c>
      <c r="AS64" s="324">
        <f t="shared" si="73"/>
        <v>-219</v>
      </c>
      <c r="AT64" s="324">
        <f t="shared" si="73"/>
        <v>-472</v>
      </c>
      <c r="AU64" s="325">
        <f t="shared" si="73"/>
        <v>-52</v>
      </c>
      <c r="AV64" s="324">
        <f t="shared" si="73"/>
        <v>-390</v>
      </c>
      <c r="AW64" s="332">
        <f t="shared" si="73"/>
        <v>-110</v>
      </c>
      <c r="AX64" s="324">
        <f t="shared" si="73"/>
        <v>-465</v>
      </c>
      <c r="AY64" s="324">
        <f t="shared" si="73"/>
        <v>-540</v>
      </c>
      <c r="AZ64" s="324">
        <f t="shared" si="73"/>
        <v>-916</v>
      </c>
      <c r="BA64" s="325">
        <f t="shared" si="73"/>
        <v>-562</v>
      </c>
      <c r="BB64" s="324">
        <f t="shared" si="73"/>
        <v>-854</v>
      </c>
      <c r="BC64" s="324">
        <f t="shared" si="73"/>
        <v>-897</v>
      </c>
      <c r="BD64" s="324">
        <f t="shared" si="73"/>
        <v>-841</v>
      </c>
      <c r="BE64" s="324">
        <f t="shared" si="73"/>
        <v>-85</v>
      </c>
      <c r="BF64" s="326">
        <f t="shared" si="73"/>
        <v>48</v>
      </c>
      <c r="BG64" s="324">
        <f t="shared" si="73"/>
        <v>228</v>
      </c>
      <c r="BH64" s="324">
        <f t="shared" si="73"/>
        <v>-226</v>
      </c>
      <c r="BI64" s="324">
        <f t="shared" si="73"/>
        <v>-286</v>
      </c>
      <c r="BJ64" s="324">
        <f t="shared" si="73"/>
        <v>-470</v>
      </c>
      <c r="BK64" s="326">
        <f t="shared" si="73"/>
        <v>-797</v>
      </c>
      <c r="BL64" s="332">
        <f t="shared" ref="BL64:BM64" si="74">BL25+BL27+BL28</f>
        <v>-700</v>
      </c>
      <c r="BM64" s="332">
        <f t="shared" si="74"/>
        <v>-257</v>
      </c>
      <c r="BN64" s="326">
        <f t="shared" ref="BN64:BO64" si="75">BN25+BN27+BN28</f>
        <v>-178</v>
      </c>
      <c r="BO64" s="326">
        <f t="shared" si="75"/>
        <v>-135</v>
      </c>
      <c r="BP64" s="326">
        <f t="shared" ref="BP64:BQ64" si="76">BP25+BP27+BP28</f>
        <v>112</v>
      </c>
      <c r="BQ64" s="326">
        <f t="shared" si="76"/>
        <v>-10</v>
      </c>
      <c r="BR64" s="326">
        <f t="shared" ref="BR64:BU64" si="77">BR25+BR27+BR28</f>
        <v>390</v>
      </c>
      <c r="BS64" s="326">
        <f t="shared" ref="BS64" si="78">BS25+BS27+BS28</f>
        <v>-17</v>
      </c>
      <c r="BU64" s="326">
        <f t="shared" si="77"/>
        <v>359</v>
      </c>
      <c r="BV64" s="326">
        <f t="shared" ref="BV64" si="79">BV25+BV27+BV28</f>
        <v>-178</v>
      </c>
    </row>
    <row r="65" spans="1:74" ht="13.5" thickBot="1">
      <c r="A65" s="333" t="s">
        <v>630</v>
      </c>
      <c r="B65" s="334">
        <f t="shared" ref="B65:AG65" si="80">B31</f>
        <v>-4512</v>
      </c>
      <c r="C65" s="334">
        <f t="shared" si="80"/>
        <v>-6917</v>
      </c>
      <c r="D65" s="334">
        <f t="shared" si="80"/>
        <v>-6451</v>
      </c>
      <c r="E65" s="334">
        <f t="shared" si="80"/>
        <v>-8997</v>
      </c>
      <c r="F65" s="334">
        <f t="shared" si="80"/>
        <v>-8548</v>
      </c>
      <c r="G65" s="334">
        <f t="shared" si="80"/>
        <v>-7130</v>
      </c>
      <c r="H65" s="334">
        <f t="shared" si="80"/>
        <v>-9207</v>
      </c>
      <c r="I65" s="334">
        <f t="shared" si="80"/>
        <v>-11224</v>
      </c>
      <c r="J65" s="334">
        <f t="shared" si="80"/>
        <v>-5166</v>
      </c>
      <c r="K65" s="334">
        <f t="shared" si="80"/>
        <v>-2358</v>
      </c>
      <c r="L65" s="334">
        <f t="shared" si="80"/>
        <v>-4503</v>
      </c>
      <c r="M65" s="334">
        <f t="shared" si="80"/>
        <v>-4718</v>
      </c>
      <c r="N65" s="334">
        <f t="shared" si="80"/>
        <v>-4699</v>
      </c>
      <c r="O65" s="334">
        <f t="shared" si="80"/>
        <v>-6255</v>
      </c>
      <c r="P65" s="334">
        <f t="shared" si="80"/>
        <v>-5345</v>
      </c>
      <c r="Q65" s="334">
        <f t="shared" si="80"/>
        <v>-460</v>
      </c>
      <c r="R65" s="334">
        <f t="shared" si="80"/>
        <v>-2535</v>
      </c>
      <c r="S65" s="334">
        <f t="shared" si="80"/>
        <v>-4780</v>
      </c>
      <c r="T65" s="334">
        <f t="shared" si="80"/>
        <v>-1533</v>
      </c>
      <c r="U65" s="334">
        <f t="shared" si="80"/>
        <v>2680</v>
      </c>
      <c r="V65" s="334">
        <f t="shared" si="80"/>
        <v>-418</v>
      </c>
      <c r="W65" s="334">
        <f t="shared" si="80"/>
        <v>-2064</v>
      </c>
      <c r="X65" s="334">
        <f t="shared" si="80"/>
        <v>344</v>
      </c>
      <c r="Y65" s="334">
        <f t="shared" si="80"/>
        <v>-896</v>
      </c>
      <c r="Z65" s="334">
        <f t="shared" si="80"/>
        <v>-1953</v>
      </c>
      <c r="AA65" s="334">
        <f t="shared" si="80"/>
        <v>-1378</v>
      </c>
      <c r="AB65" s="334">
        <f t="shared" si="80"/>
        <v>-332</v>
      </c>
      <c r="AC65" s="334">
        <f t="shared" si="80"/>
        <v>-665</v>
      </c>
      <c r="AD65" s="334">
        <f t="shared" si="80"/>
        <v>-36</v>
      </c>
      <c r="AE65" s="334">
        <f t="shared" si="80"/>
        <v>207</v>
      </c>
      <c r="AF65" s="334">
        <f t="shared" si="80"/>
        <v>194</v>
      </c>
      <c r="AG65" s="334">
        <f t="shared" si="80"/>
        <v>2826</v>
      </c>
      <c r="AH65" s="334">
        <f t="shared" ref="AH65:BK65" si="81">AH31</f>
        <v>2708</v>
      </c>
      <c r="AI65" s="334">
        <f t="shared" si="81"/>
        <v>3650</v>
      </c>
      <c r="AJ65" s="334">
        <f t="shared" si="81"/>
        <v>10823</v>
      </c>
      <c r="AK65" s="334">
        <f t="shared" si="81"/>
        <v>15588</v>
      </c>
      <c r="AL65" s="334">
        <f t="shared" si="81"/>
        <v>18034</v>
      </c>
      <c r="AM65" s="335">
        <f t="shared" si="81"/>
        <v>13487</v>
      </c>
      <c r="AN65" s="334">
        <f t="shared" si="81"/>
        <v>11893</v>
      </c>
      <c r="AO65" s="334">
        <f t="shared" si="81"/>
        <v>13319</v>
      </c>
      <c r="AP65" s="334">
        <f t="shared" si="81"/>
        <v>12886</v>
      </c>
      <c r="AQ65" s="334">
        <f t="shared" si="81"/>
        <v>-26902</v>
      </c>
      <c r="AR65" s="334">
        <f t="shared" si="81"/>
        <v>7343</v>
      </c>
      <c r="AS65" s="334">
        <f t="shared" si="81"/>
        <v>10553</v>
      </c>
      <c r="AT65" s="334">
        <f t="shared" si="81"/>
        <v>12391</v>
      </c>
      <c r="AU65" s="336">
        <f t="shared" si="81"/>
        <v>11161</v>
      </c>
      <c r="AV65" s="334">
        <f t="shared" si="81"/>
        <v>7886</v>
      </c>
      <c r="AW65" s="335">
        <f t="shared" si="81"/>
        <v>8113</v>
      </c>
      <c r="AX65" s="334">
        <f t="shared" si="81"/>
        <v>6332</v>
      </c>
      <c r="AY65" s="334">
        <f t="shared" si="81"/>
        <v>5172</v>
      </c>
      <c r="AZ65" s="334">
        <f t="shared" si="81"/>
        <v>4627</v>
      </c>
      <c r="BA65" s="336">
        <f t="shared" si="81"/>
        <v>4393</v>
      </c>
      <c r="BB65" s="334">
        <f t="shared" si="81"/>
        <v>3275</v>
      </c>
      <c r="BC65" s="334">
        <f t="shared" si="81"/>
        <v>2239</v>
      </c>
      <c r="BD65" s="334">
        <f t="shared" si="81"/>
        <v>1935</v>
      </c>
      <c r="BE65" s="334">
        <f t="shared" si="81"/>
        <v>2213</v>
      </c>
      <c r="BF65" s="337">
        <f t="shared" si="81"/>
        <v>1102</v>
      </c>
      <c r="BG65" s="334">
        <f t="shared" si="81"/>
        <v>-519</v>
      </c>
      <c r="BH65" s="334">
        <f t="shared" si="81"/>
        <v>-971</v>
      </c>
      <c r="BI65" s="334">
        <f t="shared" si="81"/>
        <v>-1504</v>
      </c>
      <c r="BJ65" s="334">
        <f t="shared" si="81"/>
        <v>-1174</v>
      </c>
      <c r="BK65" s="337">
        <f t="shared" si="81"/>
        <v>-2240</v>
      </c>
      <c r="BL65" s="335">
        <f t="shared" ref="BL65:BM65" si="82">BL31</f>
        <v>-2069</v>
      </c>
      <c r="BM65" s="335">
        <f t="shared" si="82"/>
        <v>-1791</v>
      </c>
      <c r="BN65" s="337">
        <f t="shared" ref="BN65:BO65" si="83">BN31</f>
        <v>-2134</v>
      </c>
      <c r="BO65" s="337">
        <f t="shared" si="83"/>
        <v>-3302</v>
      </c>
      <c r="BP65" s="337">
        <f t="shared" ref="BP65:BQ65" si="84">BP31</f>
        <v>-4579</v>
      </c>
      <c r="BQ65" s="337">
        <f t="shared" si="84"/>
        <v>-2812</v>
      </c>
      <c r="BR65" s="337">
        <f t="shared" ref="BR65:BU65" si="85">BR31</f>
        <v>-2824</v>
      </c>
      <c r="BS65" s="337">
        <f t="shared" ref="BS65" si="86">BS31</f>
        <v>-4078</v>
      </c>
      <c r="BU65" s="337">
        <f t="shared" si="85"/>
        <v>-2607</v>
      </c>
      <c r="BV65" s="337">
        <f t="shared" ref="BV65" si="87">BV31</f>
        <v>-3794</v>
      </c>
    </row>
    <row r="66" spans="1:74" ht="13.5" thickBot="1">
      <c r="A66" s="338" t="s">
        <v>631</v>
      </c>
      <c r="B66" s="339">
        <f>SUM(B55:B62)</f>
        <v>18903</v>
      </c>
      <c r="C66" s="339">
        <f t="shared" ref="C66:BK66" si="88">SUM(C55:C62)</f>
        <v>13523</v>
      </c>
      <c r="D66" s="339">
        <f t="shared" si="88"/>
        <v>18516</v>
      </c>
      <c r="E66" s="339">
        <f t="shared" si="88"/>
        <v>29581</v>
      </c>
      <c r="F66" s="339">
        <f t="shared" si="88"/>
        <v>14714</v>
      </c>
      <c r="G66" s="339">
        <f t="shared" si="88"/>
        <v>22867</v>
      </c>
      <c r="H66" s="339">
        <f t="shared" si="88"/>
        <v>34359</v>
      </c>
      <c r="I66" s="339">
        <f t="shared" si="88"/>
        <v>44287</v>
      </c>
      <c r="J66" s="339">
        <f t="shared" si="88"/>
        <v>40547</v>
      </c>
      <c r="K66" s="339">
        <f t="shared" si="88"/>
        <v>31397</v>
      </c>
      <c r="L66" s="339">
        <f t="shared" si="88"/>
        <v>29022</v>
      </c>
      <c r="M66" s="339">
        <f t="shared" si="88"/>
        <v>18715</v>
      </c>
      <c r="N66" s="339">
        <f t="shared" si="88"/>
        <v>11915</v>
      </c>
      <c r="O66" s="339">
        <f t="shared" si="88"/>
        <v>9505</v>
      </c>
      <c r="P66" s="339">
        <f t="shared" si="88"/>
        <v>14889</v>
      </c>
      <c r="Q66" s="339">
        <f t="shared" si="88"/>
        <v>25331</v>
      </c>
      <c r="R66" s="339">
        <f t="shared" si="88"/>
        <v>17980</v>
      </c>
      <c r="S66" s="339">
        <f t="shared" si="88"/>
        <v>2013</v>
      </c>
      <c r="T66" s="339">
        <f t="shared" si="88"/>
        <v>24</v>
      </c>
      <c r="U66" s="339">
        <f t="shared" si="88"/>
        <v>1615</v>
      </c>
      <c r="V66" s="339">
        <f t="shared" si="88"/>
        <v>-5586</v>
      </c>
      <c r="W66" s="339">
        <f t="shared" si="88"/>
        <v>-9988</v>
      </c>
      <c r="X66" s="339">
        <f t="shared" si="88"/>
        <v>-11394</v>
      </c>
      <c r="Y66" s="339">
        <f t="shared" si="88"/>
        <v>-14265</v>
      </c>
      <c r="Z66" s="339">
        <f t="shared" si="88"/>
        <v>-15201</v>
      </c>
      <c r="AA66" s="339">
        <f t="shared" si="88"/>
        <v>-15957</v>
      </c>
      <c r="AB66" s="339">
        <f t="shared" si="88"/>
        <v>-11532</v>
      </c>
      <c r="AC66" s="339">
        <f t="shared" si="88"/>
        <v>-7749</v>
      </c>
      <c r="AD66" s="339">
        <f t="shared" si="88"/>
        <v>-6142</v>
      </c>
      <c r="AE66" s="339">
        <f t="shared" si="88"/>
        <v>-5886</v>
      </c>
      <c r="AF66" s="339">
        <f t="shared" si="88"/>
        <v>-4785</v>
      </c>
      <c r="AG66" s="339">
        <f t="shared" si="88"/>
        <v>-2495</v>
      </c>
      <c r="AH66" s="339">
        <f t="shared" si="88"/>
        <v>-2330</v>
      </c>
      <c r="AI66" s="339">
        <f t="shared" si="88"/>
        <v>-1808</v>
      </c>
      <c r="AJ66" s="339">
        <f t="shared" si="88"/>
        <v>6709</v>
      </c>
      <c r="AK66" s="339">
        <f t="shared" si="88"/>
        <v>14241</v>
      </c>
      <c r="AL66" s="340">
        <f t="shared" si="88"/>
        <v>15975</v>
      </c>
      <c r="AM66" s="339">
        <f t="shared" si="88"/>
        <v>11612</v>
      </c>
      <c r="AN66" s="339">
        <f t="shared" si="88"/>
        <v>11087</v>
      </c>
      <c r="AO66" s="339">
        <f t="shared" si="88"/>
        <v>11870</v>
      </c>
      <c r="AP66" s="339">
        <f t="shared" si="88"/>
        <v>10416</v>
      </c>
      <c r="AQ66" s="339">
        <f t="shared" si="88"/>
        <v>-59626</v>
      </c>
      <c r="AR66" s="339">
        <f t="shared" si="88"/>
        <v>4694</v>
      </c>
      <c r="AS66" s="339">
        <f t="shared" si="88"/>
        <v>9907</v>
      </c>
      <c r="AT66" s="339">
        <f t="shared" si="88"/>
        <v>11658</v>
      </c>
      <c r="AU66" s="339">
        <f t="shared" si="88"/>
        <v>10860</v>
      </c>
      <c r="AV66" s="341">
        <f t="shared" si="88"/>
        <v>2310</v>
      </c>
      <c r="AW66" s="339">
        <f t="shared" si="88"/>
        <v>3923</v>
      </c>
      <c r="AX66" s="339">
        <f t="shared" si="88"/>
        <v>568</v>
      </c>
      <c r="AY66" s="339">
        <f t="shared" si="88"/>
        <v>-1179</v>
      </c>
      <c r="AZ66" s="339">
        <f t="shared" si="88"/>
        <v>-1138</v>
      </c>
      <c r="BA66" s="340">
        <f t="shared" si="88"/>
        <v>847</v>
      </c>
      <c r="BB66" s="339">
        <f t="shared" si="88"/>
        <v>98</v>
      </c>
      <c r="BC66" s="339">
        <f t="shared" si="88"/>
        <v>-1437</v>
      </c>
      <c r="BD66" s="339">
        <f t="shared" si="88"/>
        <v>-114</v>
      </c>
      <c r="BE66" s="340">
        <f t="shared" si="88"/>
        <v>203</v>
      </c>
      <c r="BF66" s="341">
        <f t="shared" si="88"/>
        <v>-2643</v>
      </c>
      <c r="BG66" s="339">
        <f t="shared" si="88"/>
        <v>1234</v>
      </c>
      <c r="BH66" s="339">
        <f t="shared" si="88"/>
        <v>-1295</v>
      </c>
      <c r="BI66" s="339">
        <f t="shared" si="88"/>
        <v>-5214</v>
      </c>
      <c r="BJ66" s="340">
        <f t="shared" si="88"/>
        <v>-7092</v>
      </c>
      <c r="BK66" s="341">
        <f t="shared" si="88"/>
        <v>-7409</v>
      </c>
      <c r="BL66" s="1431">
        <f t="shared" ref="BL66:BM66" si="89">SUM(BL55:BL62)</f>
        <v>-6760</v>
      </c>
      <c r="BM66" s="1431">
        <f t="shared" si="89"/>
        <v>-6657</v>
      </c>
      <c r="BN66" s="1873">
        <f t="shared" ref="BN66:BO66" si="90">SUM(BN55:BN62)</f>
        <v>-6088</v>
      </c>
      <c r="BO66" s="1873">
        <f t="shared" si="90"/>
        <v>-7260</v>
      </c>
      <c r="BP66" s="1873">
        <f t="shared" ref="BP66:BQ66" si="91">SUM(BP55:BP62)</f>
        <v>-7523</v>
      </c>
      <c r="BQ66" s="1873">
        <f t="shared" si="91"/>
        <v>-6220</v>
      </c>
      <c r="BR66" s="1873">
        <f t="shared" ref="BR66:BU66" si="92">SUM(BR55:BR62)</f>
        <v>-5990</v>
      </c>
      <c r="BS66" s="1873">
        <f t="shared" ref="BS66" si="93">SUM(BS55:BS62)</f>
        <v>-7004</v>
      </c>
      <c r="BU66" s="1873">
        <f t="shared" si="92"/>
        <v>-5625</v>
      </c>
      <c r="BV66" s="1873">
        <f t="shared" ref="BV66" si="94">SUM(BV55:BV62)</f>
        <v>-7397</v>
      </c>
    </row>
    <row r="67" spans="1:74">
      <c r="A67" s="880" t="s">
        <v>336</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7"/>
      <c r="AI67" s="277"/>
      <c r="AJ67" s="277"/>
      <c r="AK67" s="277"/>
      <c r="AL67" s="277"/>
      <c r="AM67" s="277"/>
      <c r="AN67" s="277"/>
      <c r="AO67" s="277"/>
      <c r="AP67" s="277"/>
      <c r="AQ67" s="277"/>
      <c r="AR67" s="277"/>
      <c r="AS67" s="277"/>
      <c r="AT67" s="277"/>
      <c r="AU67" s="277"/>
      <c r="AV67" s="277"/>
      <c r="AW67" s="277"/>
      <c r="AX67" s="277"/>
      <c r="AY67" s="277"/>
      <c r="AZ67" s="277"/>
      <c r="BA67" s="277"/>
      <c r="BB67" s="277"/>
      <c r="BC67" s="277"/>
      <c r="BD67" s="277"/>
      <c r="BE67" s="277"/>
      <c r="BF67" s="277"/>
      <c r="BG67" s="277"/>
      <c r="BH67" s="277"/>
      <c r="BI67" s="277"/>
      <c r="BJ67" s="277"/>
      <c r="BK67" s="277"/>
    </row>
    <row r="68" spans="1:74">
      <c r="A68" s="880"/>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77"/>
      <c r="AE68" s="277"/>
      <c r="AF68" s="277"/>
      <c r="AG68" s="277"/>
      <c r="AH68" s="277"/>
      <c r="AI68" s="277"/>
      <c r="AJ68" s="277"/>
      <c r="AK68" s="277"/>
      <c r="AL68" s="277"/>
      <c r="AM68" s="277"/>
      <c r="AN68" s="277"/>
      <c r="AO68" s="277"/>
      <c r="AP68" s="277"/>
      <c r="AQ68" s="277"/>
      <c r="AR68" s="277"/>
      <c r="AS68" s="277"/>
      <c r="AT68" s="277"/>
      <c r="AU68" s="277"/>
      <c r="AV68" s="277"/>
      <c r="AW68" s="277"/>
      <c r="AX68" s="277"/>
      <c r="AY68" s="277"/>
      <c r="AZ68" s="277"/>
      <c r="BA68" s="277"/>
      <c r="BB68" s="277"/>
      <c r="BC68" s="277"/>
      <c r="BD68" s="277"/>
      <c r="BE68" s="277"/>
      <c r="BF68" s="277"/>
      <c r="BG68" s="277"/>
      <c r="BH68" s="277"/>
      <c r="BI68" s="277"/>
      <c r="BJ68" s="277"/>
      <c r="BK68" s="277"/>
    </row>
  </sheetData>
  <phoneticPr fontId="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59999389629810485"/>
  </sheetPr>
  <dimension ref="A1:BV146"/>
  <sheetViews>
    <sheetView workbookViewId="0">
      <pane xSplit="1" ySplit="3" topLeftCell="BK4" activePane="bottomRight" state="frozen"/>
      <selection pane="topRight" activeCell="B1" sqref="B1"/>
      <selection pane="bottomLeft" activeCell="A4" sqref="A4"/>
      <selection pane="bottomRight" activeCell="BY11" sqref="BY11"/>
    </sheetView>
  </sheetViews>
  <sheetFormatPr defaultColWidth="9" defaultRowHeight="13"/>
  <cols>
    <col min="1" max="1" width="11.453125" style="277" customWidth="1"/>
    <col min="2" max="47" width="9" style="277" customWidth="1"/>
    <col min="48" max="48" width="9" style="277"/>
    <col min="49" max="52" width="9" style="277" customWidth="1"/>
    <col min="53" max="53" width="9" style="277"/>
    <col min="54" max="57" width="9" style="277" customWidth="1"/>
    <col min="58" max="72" width="9" style="277"/>
    <col min="73" max="73" width="9" style="30"/>
    <col min="74" max="16384" width="9" style="277"/>
  </cols>
  <sheetData>
    <row r="1" spans="1:74">
      <c r="A1" s="273" t="s">
        <v>2755</v>
      </c>
      <c r="B1" s="274"/>
      <c r="C1" s="274"/>
      <c r="D1" s="275"/>
      <c r="E1" s="276"/>
      <c r="F1" s="274"/>
      <c r="G1" s="274"/>
      <c r="H1" s="274"/>
      <c r="I1" s="274"/>
      <c r="Q1" s="274"/>
      <c r="R1" s="274"/>
      <c r="S1" s="274"/>
      <c r="T1" s="274"/>
      <c r="U1" s="274"/>
      <c r="V1" s="274"/>
      <c r="W1" s="278"/>
      <c r="X1" s="278"/>
      <c r="Y1" s="278"/>
      <c r="Z1" s="278"/>
      <c r="AA1" s="278"/>
      <c r="AB1" s="278"/>
      <c r="AC1" s="278"/>
      <c r="AD1" s="278"/>
      <c r="AE1" s="278"/>
      <c r="AF1" s="275" t="s">
        <v>502</v>
      </c>
      <c r="AG1" s="276" t="s">
        <v>502</v>
      </c>
      <c r="AH1" s="278" t="s">
        <v>503</v>
      </c>
      <c r="AI1" s="278" t="s">
        <v>503</v>
      </c>
      <c r="AJ1" s="278" t="s">
        <v>503</v>
      </c>
      <c r="AK1" s="278" t="s">
        <v>503</v>
      </c>
      <c r="AL1" s="278" t="s">
        <v>503</v>
      </c>
      <c r="AM1" s="278"/>
      <c r="AN1" s="278"/>
      <c r="AO1" s="278"/>
      <c r="AP1" s="278"/>
      <c r="AQ1" s="278"/>
      <c r="AR1" s="278"/>
      <c r="AS1" s="278"/>
      <c r="AT1" s="278"/>
      <c r="AU1" s="278"/>
      <c r="AV1" s="278"/>
      <c r="AW1" s="278" t="s">
        <v>503</v>
      </c>
      <c r="AX1" s="278" t="s">
        <v>503</v>
      </c>
      <c r="AY1" s="278" t="s">
        <v>503</v>
      </c>
      <c r="AZ1" s="278" t="s">
        <v>503</v>
      </c>
      <c r="BA1" s="275" t="s">
        <v>502</v>
      </c>
      <c r="BB1" s="276" t="s">
        <v>502</v>
      </c>
      <c r="BC1" s="278" t="s">
        <v>503</v>
      </c>
      <c r="BD1" s="278" t="s">
        <v>503</v>
      </c>
      <c r="BE1" s="278"/>
      <c r="BF1" s="278"/>
      <c r="BG1" s="278"/>
      <c r="BH1" s="279" t="s">
        <v>380</v>
      </c>
      <c r="BI1" s="279"/>
      <c r="BJ1" s="279"/>
      <c r="BU1" s="1150"/>
    </row>
    <row r="2" spans="1:74">
      <c r="A2" s="280" t="s">
        <v>504</v>
      </c>
      <c r="B2" s="281" t="s">
        <v>505</v>
      </c>
      <c r="C2" s="281" t="s">
        <v>506</v>
      </c>
      <c r="D2" s="281" t="s">
        <v>507</v>
      </c>
      <c r="E2" s="281" t="s">
        <v>508</v>
      </c>
      <c r="F2" s="281" t="s">
        <v>509</v>
      </c>
      <c r="G2" s="281" t="s">
        <v>510</v>
      </c>
      <c r="H2" s="281" t="s">
        <v>511</v>
      </c>
      <c r="I2" s="281" t="s">
        <v>512</v>
      </c>
      <c r="J2" s="281" t="s">
        <v>513</v>
      </c>
      <c r="K2" s="282" t="s">
        <v>514</v>
      </c>
      <c r="L2" s="283" t="s">
        <v>515</v>
      </c>
      <c r="M2" s="281" t="s">
        <v>516</v>
      </c>
      <c r="N2" s="281" t="s">
        <v>517</v>
      </c>
      <c r="O2" s="281" t="s">
        <v>518</v>
      </c>
      <c r="P2" s="281" t="s">
        <v>519</v>
      </c>
      <c r="Q2" s="281" t="s">
        <v>520</v>
      </c>
      <c r="R2" s="281" t="s">
        <v>521</v>
      </c>
      <c r="S2" s="281" t="s">
        <v>522</v>
      </c>
      <c r="T2" s="281" t="s">
        <v>523</v>
      </c>
      <c r="U2" s="281" t="s">
        <v>524</v>
      </c>
      <c r="V2" s="282" t="s">
        <v>525</v>
      </c>
      <c r="W2" s="281" t="s">
        <v>175</v>
      </c>
      <c r="X2" s="281" t="s">
        <v>341</v>
      </c>
      <c r="Y2" s="281" t="s">
        <v>342</v>
      </c>
      <c r="Z2" s="281" t="s">
        <v>343</v>
      </c>
      <c r="AA2" s="281" t="s">
        <v>344</v>
      </c>
      <c r="AB2" s="281" t="s">
        <v>176</v>
      </c>
      <c r="AC2" s="281" t="s">
        <v>177</v>
      </c>
      <c r="AD2" s="281" t="s">
        <v>178</v>
      </c>
      <c r="AE2" s="281" t="s">
        <v>179</v>
      </c>
      <c r="AF2" s="282" t="s">
        <v>180</v>
      </c>
      <c r="AG2" s="283" t="s">
        <v>181</v>
      </c>
      <c r="AH2" s="281" t="s">
        <v>526</v>
      </c>
      <c r="AI2" s="281" t="s">
        <v>527</v>
      </c>
      <c r="AJ2" s="281" t="s">
        <v>528</v>
      </c>
      <c r="AK2" s="281" t="s">
        <v>529</v>
      </c>
      <c r="AL2" s="281" t="s">
        <v>530</v>
      </c>
      <c r="AM2" s="281" t="s">
        <v>531</v>
      </c>
      <c r="AN2" s="281" t="s">
        <v>532</v>
      </c>
      <c r="AO2" s="281" t="s">
        <v>533</v>
      </c>
      <c r="AP2" s="281" t="s">
        <v>534</v>
      </c>
      <c r="AQ2" s="282" t="s">
        <v>535</v>
      </c>
      <c r="AR2" s="281" t="s">
        <v>536</v>
      </c>
      <c r="AS2" s="281" t="s">
        <v>537</v>
      </c>
      <c r="AT2" s="281" t="s">
        <v>538</v>
      </c>
      <c r="AU2" s="281" t="s">
        <v>539</v>
      </c>
      <c r="AV2" s="281" t="s">
        <v>540</v>
      </c>
      <c r="AW2" s="281" t="s">
        <v>541</v>
      </c>
      <c r="AX2" s="281" t="s">
        <v>542</v>
      </c>
      <c r="AY2" s="281" t="s">
        <v>543</v>
      </c>
      <c r="AZ2" s="281" t="s">
        <v>544</v>
      </c>
      <c r="BA2" s="282" t="s">
        <v>545</v>
      </c>
      <c r="BB2" s="283" t="s">
        <v>546</v>
      </c>
      <c r="BC2" s="281" t="s">
        <v>547</v>
      </c>
      <c r="BD2" s="281" t="s">
        <v>548</v>
      </c>
      <c r="BE2" s="281" t="s">
        <v>549</v>
      </c>
      <c r="BF2" s="281" t="s">
        <v>206</v>
      </c>
      <c r="BG2" s="281" t="s">
        <v>345</v>
      </c>
      <c r="BH2" s="284" t="s">
        <v>391</v>
      </c>
      <c r="BI2" s="284" t="s">
        <v>392</v>
      </c>
      <c r="BJ2" s="284" t="s">
        <v>396</v>
      </c>
      <c r="BK2" s="285" t="s">
        <v>397</v>
      </c>
      <c r="BL2" s="285" t="s">
        <v>1360</v>
      </c>
      <c r="BM2" s="285" t="s">
        <v>1811</v>
      </c>
      <c r="BN2" s="285" t="s">
        <v>2416</v>
      </c>
      <c r="BO2" s="285" t="s">
        <v>2622</v>
      </c>
      <c r="BP2" s="285" t="s">
        <v>2753</v>
      </c>
      <c r="BQ2" s="285" t="s">
        <v>2805</v>
      </c>
      <c r="BR2" s="285" t="s">
        <v>2891</v>
      </c>
      <c r="BS2" s="285" t="s">
        <v>2909</v>
      </c>
      <c r="BU2" s="2772" t="s">
        <v>2908</v>
      </c>
      <c r="BV2" s="2772" t="s">
        <v>2908</v>
      </c>
    </row>
    <row r="3" spans="1:74" ht="26">
      <c r="A3" s="286" t="s">
        <v>404</v>
      </c>
      <c r="B3" s="287" t="s">
        <v>550</v>
      </c>
      <c r="C3" s="287" t="s">
        <v>551</v>
      </c>
      <c r="D3" s="287" t="s">
        <v>552</v>
      </c>
      <c r="E3" s="287" t="s">
        <v>553</v>
      </c>
      <c r="F3" s="287" t="s">
        <v>554</v>
      </c>
      <c r="G3" s="287" t="s">
        <v>555</v>
      </c>
      <c r="H3" s="287" t="s">
        <v>556</v>
      </c>
      <c r="I3" s="287" t="s">
        <v>557</v>
      </c>
      <c r="J3" s="287" t="s">
        <v>558</v>
      </c>
      <c r="K3" s="288" t="s">
        <v>559</v>
      </c>
      <c r="L3" s="289" t="s">
        <v>560</v>
      </c>
      <c r="M3" s="287" t="s">
        <v>561</v>
      </c>
      <c r="N3" s="287" t="s">
        <v>562</v>
      </c>
      <c r="O3" s="287" t="s">
        <v>563</v>
      </c>
      <c r="P3" s="287" t="s">
        <v>564</v>
      </c>
      <c r="Q3" s="287" t="s">
        <v>565</v>
      </c>
      <c r="R3" s="287" t="s">
        <v>566</v>
      </c>
      <c r="S3" s="287" t="s">
        <v>567</v>
      </c>
      <c r="T3" s="287" t="s">
        <v>568</v>
      </c>
      <c r="U3" s="287" t="s">
        <v>569</v>
      </c>
      <c r="V3" s="288" t="s">
        <v>570</v>
      </c>
      <c r="W3" s="287" t="s">
        <v>571</v>
      </c>
      <c r="X3" s="287" t="s">
        <v>572</v>
      </c>
      <c r="Y3" s="287" t="s">
        <v>573</v>
      </c>
      <c r="Z3" s="287" t="s">
        <v>574</v>
      </c>
      <c r="AA3" s="287" t="s">
        <v>575</v>
      </c>
      <c r="AB3" s="287" t="s">
        <v>576</v>
      </c>
      <c r="AC3" s="287" t="s">
        <v>577</v>
      </c>
      <c r="AD3" s="287" t="s">
        <v>578</v>
      </c>
      <c r="AE3" s="287" t="s">
        <v>579</v>
      </c>
      <c r="AF3" s="288" t="s">
        <v>580</v>
      </c>
      <c r="AG3" s="289" t="s">
        <v>581</v>
      </c>
      <c r="AH3" s="287" t="s">
        <v>582</v>
      </c>
      <c r="AI3" s="287" t="s">
        <v>583</v>
      </c>
      <c r="AJ3" s="287" t="s">
        <v>584</v>
      </c>
      <c r="AK3" s="287" t="s">
        <v>585</v>
      </c>
      <c r="AL3" s="287" t="s">
        <v>586</v>
      </c>
      <c r="AM3" s="287" t="s">
        <v>587</v>
      </c>
      <c r="AN3" s="287" t="s">
        <v>588</v>
      </c>
      <c r="AO3" s="287" t="s">
        <v>589</v>
      </c>
      <c r="AP3" s="287" t="s">
        <v>590</v>
      </c>
      <c r="AQ3" s="288" t="s">
        <v>591</v>
      </c>
      <c r="AR3" s="287" t="s">
        <v>592</v>
      </c>
      <c r="AS3" s="287" t="s">
        <v>593</v>
      </c>
      <c r="AT3" s="287" t="s">
        <v>594</v>
      </c>
      <c r="AU3" s="287" t="s">
        <v>595</v>
      </c>
      <c r="AV3" s="287" t="s">
        <v>596</v>
      </c>
      <c r="AW3" s="287" t="s">
        <v>597</v>
      </c>
      <c r="AX3" s="287" t="s">
        <v>598</v>
      </c>
      <c r="AY3" s="287" t="s">
        <v>599</v>
      </c>
      <c r="AZ3" s="287" t="s">
        <v>600</v>
      </c>
      <c r="BA3" s="288" t="s">
        <v>601</v>
      </c>
      <c r="BB3" s="289" t="s">
        <v>602</v>
      </c>
      <c r="BC3" s="287" t="s">
        <v>603</v>
      </c>
      <c r="BD3" s="287" t="s">
        <v>604</v>
      </c>
      <c r="BE3" s="287" t="s">
        <v>605</v>
      </c>
      <c r="BF3" s="287" t="s">
        <v>606</v>
      </c>
      <c r="BG3" s="287" t="s">
        <v>607</v>
      </c>
      <c r="BH3" s="290" t="s">
        <v>608</v>
      </c>
      <c r="BI3" s="290" t="s">
        <v>609</v>
      </c>
      <c r="BJ3" s="290" t="s">
        <v>610</v>
      </c>
      <c r="BK3" s="291">
        <v>2015</v>
      </c>
      <c r="BL3" s="291">
        <v>2016</v>
      </c>
      <c r="BM3" s="291">
        <v>2017</v>
      </c>
      <c r="BN3" s="291">
        <v>2018</v>
      </c>
      <c r="BO3" s="291">
        <v>2019</v>
      </c>
      <c r="BP3" s="291">
        <v>2020</v>
      </c>
      <c r="BQ3" s="291">
        <v>2021</v>
      </c>
      <c r="BR3" s="291">
        <v>2022</v>
      </c>
      <c r="BS3" s="291">
        <v>2023</v>
      </c>
      <c r="BU3" s="2779" t="s">
        <v>2902</v>
      </c>
      <c r="BV3" s="2779" t="s">
        <v>2979</v>
      </c>
    </row>
    <row r="4" spans="1:74">
      <c r="A4" s="1040" t="s">
        <v>611</v>
      </c>
      <c r="B4" s="293">
        <v>122202</v>
      </c>
      <c r="C4" s="293">
        <v>112081</v>
      </c>
      <c r="D4" s="293">
        <v>107428</v>
      </c>
      <c r="E4" s="293">
        <v>127891</v>
      </c>
      <c r="F4" s="293">
        <v>119542</v>
      </c>
      <c r="G4" s="293">
        <v>125031</v>
      </c>
      <c r="H4" s="294">
        <v>140988</v>
      </c>
      <c r="I4" s="294">
        <v>163283</v>
      </c>
      <c r="J4" s="294">
        <v>178150</v>
      </c>
      <c r="K4" s="294">
        <v>175657</v>
      </c>
      <c r="L4" s="294">
        <v>182574</v>
      </c>
      <c r="M4" s="294">
        <v>178742</v>
      </c>
      <c r="N4" s="294">
        <v>177748</v>
      </c>
      <c r="O4" s="294">
        <v>184213</v>
      </c>
      <c r="P4" s="294">
        <v>189274</v>
      </c>
      <c r="Q4" s="294">
        <v>202491</v>
      </c>
      <c r="R4" s="294">
        <v>203340</v>
      </c>
      <c r="S4" s="294">
        <v>194161</v>
      </c>
      <c r="T4" s="294">
        <v>184770</v>
      </c>
      <c r="U4" s="294">
        <v>185618</v>
      </c>
      <c r="V4" s="294">
        <v>167090</v>
      </c>
      <c r="W4" s="293">
        <v>151033</v>
      </c>
      <c r="X4" s="293">
        <v>143174</v>
      </c>
      <c r="Y4" s="293">
        <v>140979</v>
      </c>
      <c r="Z4" s="293">
        <v>135663</v>
      </c>
      <c r="AA4" s="293">
        <v>133617</v>
      </c>
      <c r="AB4" s="293">
        <v>130141</v>
      </c>
      <c r="AC4" s="293">
        <v>129061</v>
      </c>
      <c r="AD4" s="293">
        <v>128893</v>
      </c>
      <c r="AE4" s="293">
        <v>125782</v>
      </c>
      <c r="AF4" s="293">
        <v>123378</v>
      </c>
      <c r="AG4" s="293">
        <v>122420</v>
      </c>
      <c r="AH4" s="293">
        <v>123346</v>
      </c>
      <c r="AI4" s="293">
        <v>125261</v>
      </c>
      <c r="AJ4" s="293">
        <v>128471</v>
      </c>
      <c r="AK4" s="293">
        <v>133228</v>
      </c>
      <c r="AL4" s="293">
        <v>136151</v>
      </c>
      <c r="AM4" s="293">
        <v>133384</v>
      </c>
      <c r="AN4" s="293">
        <v>131581</v>
      </c>
      <c r="AO4" s="293">
        <v>131074</v>
      </c>
      <c r="AP4" s="293">
        <v>132498</v>
      </c>
      <c r="AQ4" s="293">
        <v>115798</v>
      </c>
      <c r="AR4" s="293">
        <v>128530</v>
      </c>
      <c r="AS4" s="293">
        <v>128729</v>
      </c>
      <c r="AT4" s="293">
        <v>128455</v>
      </c>
      <c r="AU4" s="293">
        <v>123476</v>
      </c>
      <c r="AV4" s="293">
        <v>116950</v>
      </c>
      <c r="AW4" s="293">
        <v>117471</v>
      </c>
      <c r="AX4" s="293">
        <v>111728</v>
      </c>
      <c r="AY4" s="293">
        <v>109565</v>
      </c>
      <c r="AZ4" s="293">
        <v>106023</v>
      </c>
      <c r="BA4" s="293">
        <v>104133</v>
      </c>
      <c r="BB4" s="293">
        <v>102407</v>
      </c>
      <c r="BC4" s="293">
        <v>100403</v>
      </c>
      <c r="BD4" s="293">
        <v>98104</v>
      </c>
      <c r="BE4" s="293">
        <v>97234</v>
      </c>
      <c r="BF4" s="293">
        <v>90632</v>
      </c>
      <c r="BG4" s="293">
        <v>93085</v>
      </c>
      <c r="BH4" s="295">
        <v>90850</v>
      </c>
      <c r="BI4" s="295">
        <v>88382</v>
      </c>
      <c r="BJ4" s="295">
        <v>86390</v>
      </c>
      <c r="BK4" s="296">
        <v>87946</v>
      </c>
      <c r="BL4" s="1067">
        <v>85933</v>
      </c>
      <c r="BM4" s="1437">
        <v>85438</v>
      </c>
      <c r="BN4" s="1437">
        <v>86414</v>
      </c>
      <c r="BO4" s="22">
        <v>85647</v>
      </c>
      <c r="BP4" s="22">
        <v>83526</v>
      </c>
      <c r="BQ4" s="1067">
        <v>83089</v>
      </c>
      <c r="BR4" s="1437">
        <v>84235</v>
      </c>
      <c r="BS4" s="1437">
        <v>82910</v>
      </c>
      <c r="BU4" s="2775">
        <v>94569</v>
      </c>
      <c r="BV4" s="1067">
        <v>92924</v>
      </c>
    </row>
    <row r="5" spans="1:74">
      <c r="A5" s="297" t="s">
        <v>220</v>
      </c>
      <c r="B5" s="298">
        <v>1096</v>
      </c>
      <c r="C5" s="298">
        <v>884</v>
      </c>
      <c r="D5" s="298">
        <v>1070</v>
      </c>
      <c r="E5" s="298">
        <v>1216</v>
      </c>
      <c r="F5" s="298">
        <v>1129</v>
      </c>
      <c r="G5" s="298">
        <v>1115</v>
      </c>
      <c r="H5" s="299">
        <v>1456</v>
      </c>
      <c r="I5" s="299">
        <v>1732</v>
      </c>
      <c r="J5" s="299">
        <v>1816</v>
      </c>
      <c r="K5" s="299">
        <v>1866</v>
      </c>
      <c r="L5" s="299">
        <v>1749</v>
      </c>
      <c r="M5" s="299">
        <v>1616</v>
      </c>
      <c r="N5" s="299">
        <v>1669</v>
      </c>
      <c r="O5" s="299">
        <v>2009</v>
      </c>
      <c r="P5" s="299">
        <v>2133</v>
      </c>
      <c r="Q5" s="299">
        <v>2557</v>
      </c>
      <c r="R5" s="299">
        <v>2381</v>
      </c>
      <c r="S5" s="299">
        <v>2197</v>
      </c>
      <c r="T5" s="299">
        <v>1933</v>
      </c>
      <c r="U5" s="299">
        <v>2283</v>
      </c>
      <c r="V5" s="299">
        <v>1791</v>
      </c>
      <c r="W5" s="298">
        <v>1526</v>
      </c>
      <c r="X5" s="298">
        <v>1482</v>
      </c>
      <c r="Y5" s="298">
        <v>1455</v>
      </c>
      <c r="Z5" s="298">
        <v>1502</v>
      </c>
      <c r="AA5" s="298">
        <v>1693</v>
      </c>
      <c r="AB5" s="298">
        <v>1633</v>
      </c>
      <c r="AC5" s="298">
        <v>1649</v>
      </c>
      <c r="AD5" s="298">
        <v>1471</v>
      </c>
      <c r="AE5" s="298">
        <v>1532</v>
      </c>
      <c r="AF5" s="298">
        <v>1512</v>
      </c>
      <c r="AG5" s="298">
        <v>1545</v>
      </c>
      <c r="AH5" s="298">
        <v>1503</v>
      </c>
      <c r="AI5" s="298">
        <v>1351</v>
      </c>
      <c r="AJ5" s="298">
        <v>1423</v>
      </c>
      <c r="AK5" s="298">
        <v>1441</v>
      </c>
      <c r="AL5" s="298">
        <v>1470</v>
      </c>
      <c r="AM5" s="298">
        <v>1334</v>
      </c>
      <c r="AN5" s="298">
        <v>1256</v>
      </c>
      <c r="AO5" s="298">
        <v>1184</v>
      </c>
      <c r="AP5" s="298">
        <v>1301</v>
      </c>
      <c r="AQ5" s="298">
        <v>1208</v>
      </c>
      <c r="AR5" s="298">
        <v>1410</v>
      </c>
      <c r="AS5" s="298">
        <v>1379</v>
      </c>
      <c r="AT5" s="298">
        <v>1463</v>
      </c>
      <c r="AU5" s="298">
        <v>1500</v>
      </c>
      <c r="AV5" s="298">
        <v>1448</v>
      </c>
      <c r="AW5" s="298">
        <v>1387</v>
      </c>
      <c r="AX5" s="298">
        <v>1365</v>
      </c>
      <c r="AY5" s="298">
        <v>1391</v>
      </c>
      <c r="AZ5" s="298">
        <v>1458</v>
      </c>
      <c r="BA5" s="298">
        <v>1369</v>
      </c>
      <c r="BB5" s="298">
        <v>1462</v>
      </c>
      <c r="BC5" s="298">
        <v>1308</v>
      </c>
      <c r="BD5" s="298">
        <v>1372</v>
      </c>
      <c r="BE5" s="298">
        <v>1351</v>
      </c>
      <c r="BF5" s="298">
        <v>1315</v>
      </c>
      <c r="BG5" s="298">
        <v>1334</v>
      </c>
      <c r="BH5" s="300">
        <v>1336</v>
      </c>
      <c r="BI5" s="300">
        <v>1244</v>
      </c>
      <c r="BJ5" s="300">
        <v>1106</v>
      </c>
      <c r="BK5" s="301">
        <v>1174</v>
      </c>
      <c r="BL5" s="1067">
        <v>1130</v>
      </c>
      <c r="BM5" s="1068">
        <v>1153</v>
      </c>
      <c r="BN5" s="1068">
        <v>1137</v>
      </c>
      <c r="BO5" s="326">
        <v>1187</v>
      </c>
      <c r="BP5" s="326">
        <v>1093</v>
      </c>
      <c r="BQ5" s="1067">
        <v>1201</v>
      </c>
      <c r="BR5" s="1068">
        <v>1222</v>
      </c>
      <c r="BS5" s="1068">
        <v>1318</v>
      </c>
      <c r="BU5" s="2776">
        <v>1350</v>
      </c>
      <c r="BV5" s="1067">
        <v>1475</v>
      </c>
    </row>
    <row r="6" spans="1:74">
      <c r="A6" s="297" t="s">
        <v>221</v>
      </c>
      <c r="B6" s="298">
        <v>161</v>
      </c>
      <c r="C6" s="298">
        <v>140</v>
      </c>
      <c r="D6" s="298">
        <v>116</v>
      </c>
      <c r="E6" s="298">
        <v>168</v>
      </c>
      <c r="F6" s="298">
        <v>172</v>
      </c>
      <c r="G6" s="298">
        <v>176</v>
      </c>
      <c r="H6" s="299">
        <v>214</v>
      </c>
      <c r="I6" s="299">
        <v>232</v>
      </c>
      <c r="J6" s="299">
        <v>214</v>
      </c>
      <c r="K6" s="299">
        <v>208</v>
      </c>
      <c r="L6" s="299">
        <v>208</v>
      </c>
      <c r="M6" s="299">
        <v>279</v>
      </c>
      <c r="N6" s="299">
        <v>295</v>
      </c>
      <c r="O6" s="299">
        <v>413</v>
      </c>
      <c r="P6" s="299">
        <v>292</v>
      </c>
      <c r="Q6" s="299">
        <v>470</v>
      </c>
      <c r="R6" s="299">
        <v>437</v>
      </c>
      <c r="S6" s="299">
        <v>393</v>
      </c>
      <c r="T6" s="299">
        <v>290</v>
      </c>
      <c r="U6" s="299">
        <v>359</v>
      </c>
      <c r="V6" s="299">
        <v>269</v>
      </c>
      <c r="W6" s="298">
        <v>232</v>
      </c>
      <c r="X6" s="298">
        <v>281</v>
      </c>
      <c r="Y6" s="298">
        <v>241</v>
      </c>
      <c r="Z6" s="298">
        <v>214</v>
      </c>
      <c r="AA6" s="298">
        <v>214</v>
      </c>
      <c r="AB6" s="298">
        <v>236</v>
      </c>
      <c r="AC6" s="298">
        <v>250</v>
      </c>
      <c r="AD6" s="298">
        <v>222</v>
      </c>
      <c r="AE6" s="298">
        <v>184</v>
      </c>
      <c r="AF6" s="298">
        <v>198</v>
      </c>
      <c r="AG6" s="298">
        <v>201</v>
      </c>
      <c r="AH6" s="298">
        <v>192</v>
      </c>
      <c r="AI6" s="298">
        <v>151</v>
      </c>
      <c r="AJ6" s="298">
        <v>189</v>
      </c>
      <c r="AK6" s="298">
        <v>164</v>
      </c>
      <c r="AL6" s="298">
        <v>198</v>
      </c>
      <c r="AM6" s="298">
        <v>177</v>
      </c>
      <c r="AN6" s="298">
        <v>163</v>
      </c>
      <c r="AO6" s="298">
        <v>171</v>
      </c>
      <c r="AP6" s="298">
        <v>155</v>
      </c>
      <c r="AQ6" s="298">
        <v>207</v>
      </c>
      <c r="AR6" s="298">
        <v>211</v>
      </c>
      <c r="AS6" s="298">
        <v>209</v>
      </c>
      <c r="AT6" s="298">
        <v>183</v>
      </c>
      <c r="AU6" s="298">
        <v>162</v>
      </c>
      <c r="AV6" s="298">
        <v>191</v>
      </c>
      <c r="AW6" s="298">
        <v>217</v>
      </c>
      <c r="AX6" s="298">
        <v>224</v>
      </c>
      <c r="AY6" s="298">
        <v>236</v>
      </c>
      <c r="AZ6" s="298">
        <v>215</v>
      </c>
      <c r="BA6" s="298">
        <v>197</v>
      </c>
      <c r="BB6" s="298">
        <v>232</v>
      </c>
      <c r="BC6" s="298">
        <v>206</v>
      </c>
      <c r="BD6" s="298">
        <v>210</v>
      </c>
      <c r="BE6" s="298">
        <v>162</v>
      </c>
      <c r="BF6" s="298">
        <v>186</v>
      </c>
      <c r="BG6" s="298">
        <v>193</v>
      </c>
      <c r="BH6" s="300">
        <v>157</v>
      </c>
      <c r="BI6" s="300">
        <v>189</v>
      </c>
      <c r="BJ6" s="300">
        <v>153</v>
      </c>
      <c r="BK6" s="301">
        <v>163</v>
      </c>
      <c r="BL6" s="1068">
        <v>189</v>
      </c>
      <c r="BM6" s="1068">
        <v>154</v>
      </c>
      <c r="BN6" s="1068">
        <v>119</v>
      </c>
      <c r="BO6" s="326">
        <v>175</v>
      </c>
      <c r="BP6" s="326">
        <v>183</v>
      </c>
      <c r="BQ6" s="1068">
        <v>158</v>
      </c>
      <c r="BR6" s="1068">
        <v>168</v>
      </c>
      <c r="BS6" s="1068">
        <v>187</v>
      </c>
      <c r="BU6" s="2776">
        <v>191</v>
      </c>
      <c r="BV6" s="1068">
        <v>211</v>
      </c>
    </row>
    <row r="7" spans="1:74">
      <c r="A7" s="297" t="s">
        <v>222</v>
      </c>
      <c r="B7" s="298">
        <v>169</v>
      </c>
      <c r="C7" s="298">
        <v>151</v>
      </c>
      <c r="D7" s="298">
        <v>118</v>
      </c>
      <c r="E7" s="298">
        <v>169</v>
      </c>
      <c r="F7" s="298">
        <v>263</v>
      </c>
      <c r="G7" s="298">
        <v>168</v>
      </c>
      <c r="H7" s="299">
        <v>188</v>
      </c>
      <c r="I7" s="299">
        <v>219</v>
      </c>
      <c r="J7" s="299">
        <v>220</v>
      </c>
      <c r="K7" s="299">
        <v>230</v>
      </c>
      <c r="L7" s="299">
        <v>209</v>
      </c>
      <c r="M7" s="299">
        <v>233</v>
      </c>
      <c r="N7" s="299">
        <v>261</v>
      </c>
      <c r="O7" s="299">
        <v>247</v>
      </c>
      <c r="P7" s="299">
        <v>219</v>
      </c>
      <c r="Q7" s="299">
        <v>264</v>
      </c>
      <c r="R7" s="299">
        <v>210</v>
      </c>
      <c r="S7" s="299">
        <v>195</v>
      </c>
      <c r="T7" s="299">
        <v>232</v>
      </c>
      <c r="U7" s="299">
        <v>174</v>
      </c>
      <c r="V7" s="299">
        <v>163</v>
      </c>
      <c r="W7" s="298">
        <v>217</v>
      </c>
      <c r="X7" s="298">
        <v>163</v>
      </c>
      <c r="Y7" s="298">
        <v>178</v>
      </c>
      <c r="Z7" s="298">
        <v>174</v>
      </c>
      <c r="AA7" s="298">
        <v>165</v>
      </c>
      <c r="AB7" s="298">
        <v>232</v>
      </c>
      <c r="AC7" s="298">
        <v>202</v>
      </c>
      <c r="AD7" s="298">
        <v>220</v>
      </c>
      <c r="AE7" s="298">
        <v>165</v>
      </c>
      <c r="AF7" s="298">
        <v>175</v>
      </c>
      <c r="AG7" s="298">
        <v>206</v>
      </c>
      <c r="AH7" s="298">
        <v>173</v>
      </c>
      <c r="AI7" s="298">
        <v>189</v>
      </c>
      <c r="AJ7" s="298">
        <v>149</v>
      </c>
      <c r="AK7" s="298">
        <v>154</v>
      </c>
      <c r="AL7" s="298">
        <v>152</v>
      </c>
      <c r="AM7" s="298">
        <v>149</v>
      </c>
      <c r="AN7" s="298">
        <v>156</v>
      </c>
      <c r="AO7" s="298">
        <v>176</v>
      </c>
      <c r="AP7" s="298">
        <v>155</v>
      </c>
      <c r="AQ7" s="298">
        <v>156</v>
      </c>
      <c r="AR7" s="298">
        <v>134</v>
      </c>
      <c r="AS7" s="298">
        <v>146</v>
      </c>
      <c r="AT7" s="298">
        <v>136</v>
      </c>
      <c r="AU7" s="298">
        <v>149</v>
      </c>
      <c r="AV7" s="298">
        <v>182</v>
      </c>
      <c r="AW7" s="298">
        <v>156</v>
      </c>
      <c r="AX7" s="298">
        <v>142</v>
      </c>
      <c r="AY7" s="298">
        <v>142</v>
      </c>
      <c r="AZ7" s="298">
        <v>161</v>
      </c>
      <c r="BA7" s="298">
        <v>184</v>
      </c>
      <c r="BB7" s="298">
        <v>159</v>
      </c>
      <c r="BC7" s="298">
        <v>200</v>
      </c>
      <c r="BD7" s="298">
        <v>166</v>
      </c>
      <c r="BE7" s="298">
        <v>162</v>
      </c>
      <c r="BF7" s="298">
        <v>158</v>
      </c>
      <c r="BG7" s="298">
        <v>155</v>
      </c>
      <c r="BH7" s="299">
        <v>177</v>
      </c>
      <c r="BI7" s="299">
        <v>130</v>
      </c>
      <c r="BJ7" s="299">
        <v>153</v>
      </c>
      <c r="BK7" s="302">
        <v>178</v>
      </c>
      <c r="BL7" s="1068">
        <v>155</v>
      </c>
      <c r="BM7" s="1068">
        <v>148</v>
      </c>
      <c r="BN7" s="1068">
        <v>138</v>
      </c>
      <c r="BO7" s="326">
        <v>160</v>
      </c>
      <c r="BP7" s="326">
        <v>173</v>
      </c>
      <c r="BQ7" s="1068">
        <v>145</v>
      </c>
      <c r="BR7" s="1068">
        <v>148</v>
      </c>
      <c r="BS7" s="1068">
        <v>194</v>
      </c>
      <c r="BU7" s="2776">
        <v>188</v>
      </c>
      <c r="BV7" s="1068">
        <v>219</v>
      </c>
    </row>
    <row r="8" spans="1:74">
      <c r="A8" s="297" t="s">
        <v>223</v>
      </c>
      <c r="B8" s="298">
        <v>261</v>
      </c>
      <c r="C8" s="298">
        <v>440</v>
      </c>
      <c r="D8" s="298">
        <v>233</v>
      </c>
      <c r="E8" s="298">
        <v>339</v>
      </c>
      <c r="F8" s="298">
        <v>293</v>
      </c>
      <c r="G8" s="298">
        <v>376</v>
      </c>
      <c r="H8" s="299">
        <v>290</v>
      </c>
      <c r="I8" s="299">
        <v>310</v>
      </c>
      <c r="J8" s="299">
        <v>385</v>
      </c>
      <c r="K8" s="299">
        <v>298</v>
      </c>
      <c r="L8" s="299">
        <v>402</v>
      </c>
      <c r="M8" s="299">
        <v>380</v>
      </c>
      <c r="N8" s="299">
        <v>423</v>
      </c>
      <c r="O8" s="299">
        <v>370</v>
      </c>
      <c r="P8" s="299">
        <v>459</v>
      </c>
      <c r="Q8" s="299">
        <v>568</v>
      </c>
      <c r="R8" s="299">
        <v>511</v>
      </c>
      <c r="S8" s="299">
        <v>534</v>
      </c>
      <c r="T8" s="299">
        <v>603</v>
      </c>
      <c r="U8" s="299">
        <v>579</v>
      </c>
      <c r="V8" s="299">
        <v>486</v>
      </c>
      <c r="W8" s="298">
        <v>496</v>
      </c>
      <c r="X8" s="298">
        <v>564</v>
      </c>
      <c r="Y8" s="298">
        <v>502</v>
      </c>
      <c r="Z8" s="298">
        <v>520</v>
      </c>
      <c r="AA8" s="298">
        <v>495</v>
      </c>
      <c r="AB8" s="298">
        <v>623</v>
      </c>
      <c r="AC8" s="298">
        <v>598</v>
      </c>
      <c r="AD8" s="298">
        <v>508</v>
      </c>
      <c r="AE8" s="298">
        <v>569</v>
      </c>
      <c r="AF8" s="298">
        <v>482</v>
      </c>
      <c r="AG8" s="298">
        <v>507</v>
      </c>
      <c r="AH8" s="298">
        <v>515</v>
      </c>
      <c r="AI8" s="298">
        <v>543</v>
      </c>
      <c r="AJ8" s="298">
        <v>533</v>
      </c>
      <c r="AK8" s="298">
        <v>567</v>
      </c>
      <c r="AL8" s="298">
        <v>444</v>
      </c>
      <c r="AM8" s="298">
        <v>599</v>
      </c>
      <c r="AN8" s="298">
        <v>548</v>
      </c>
      <c r="AO8" s="298">
        <v>635</v>
      </c>
      <c r="AP8" s="298">
        <v>597</v>
      </c>
      <c r="AQ8" s="298">
        <v>534</v>
      </c>
      <c r="AR8" s="298">
        <v>608</v>
      </c>
      <c r="AS8" s="298">
        <v>647</v>
      </c>
      <c r="AT8" s="298">
        <v>643</v>
      </c>
      <c r="AU8" s="298">
        <v>629</v>
      </c>
      <c r="AV8" s="298">
        <v>626</v>
      </c>
      <c r="AW8" s="298">
        <v>618</v>
      </c>
      <c r="AX8" s="298">
        <v>663</v>
      </c>
      <c r="AY8" s="298">
        <v>705</v>
      </c>
      <c r="AZ8" s="298">
        <v>716</v>
      </c>
      <c r="BA8" s="298">
        <v>677</v>
      </c>
      <c r="BB8" s="298">
        <v>671</v>
      </c>
      <c r="BC8" s="298">
        <v>617</v>
      </c>
      <c r="BD8" s="298">
        <v>546</v>
      </c>
      <c r="BE8" s="298">
        <v>584</v>
      </c>
      <c r="BF8" s="298">
        <v>527</v>
      </c>
      <c r="BG8" s="298">
        <v>782</v>
      </c>
      <c r="BH8" s="299">
        <v>608</v>
      </c>
      <c r="BI8" s="299">
        <v>628</v>
      </c>
      <c r="BJ8" s="299">
        <v>645</v>
      </c>
      <c r="BK8" s="302">
        <v>570</v>
      </c>
      <c r="BL8" s="1068">
        <v>560</v>
      </c>
      <c r="BM8" s="1068">
        <v>569</v>
      </c>
      <c r="BN8" s="1068">
        <v>566</v>
      </c>
      <c r="BO8" s="326">
        <v>608</v>
      </c>
      <c r="BP8" s="326">
        <v>502</v>
      </c>
      <c r="BQ8" s="1068">
        <v>491</v>
      </c>
      <c r="BR8" s="1068">
        <v>491</v>
      </c>
      <c r="BS8" s="1068">
        <v>516</v>
      </c>
      <c r="BU8" s="2776">
        <v>570</v>
      </c>
      <c r="BV8" s="1068">
        <v>578</v>
      </c>
    </row>
    <row r="9" spans="1:74">
      <c r="A9" s="297" t="s">
        <v>224</v>
      </c>
      <c r="B9" s="298">
        <v>189</v>
      </c>
      <c r="C9" s="298">
        <v>167</v>
      </c>
      <c r="D9" s="298">
        <v>196</v>
      </c>
      <c r="E9" s="298">
        <v>225</v>
      </c>
      <c r="F9" s="298">
        <v>206</v>
      </c>
      <c r="G9" s="298">
        <v>170</v>
      </c>
      <c r="H9" s="299">
        <v>170</v>
      </c>
      <c r="I9" s="299">
        <v>211</v>
      </c>
      <c r="J9" s="299">
        <v>290</v>
      </c>
      <c r="K9" s="299">
        <v>240</v>
      </c>
      <c r="L9" s="299">
        <v>284</v>
      </c>
      <c r="M9" s="299">
        <v>272</v>
      </c>
      <c r="N9" s="299">
        <v>240</v>
      </c>
      <c r="O9" s="299">
        <v>242</v>
      </c>
      <c r="P9" s="299">
        <v>314</v>
      </c>
      <c r="Q9" s="299">
        <v>365</v>
      </c>
      <c r="R9" s="299">
        <v>298</v>
      </c>
      <c r="S9" s="299">
        <v>287</v>
      </c>
      <c r="T9" s="299">
        <v>200</v>
      </c>
      <c r="U9" s="299">
        <v>211</v>
      </c>
      <c r="V9" s="299">
        <v>181</v>
      </c>
      <c r="W9" s="298">
        <v>155</v>
      </c>
      <c r="X9" s="298">
        <v>106</v>
      </c>
      <c r="Y9" s="298">
        <v>151</v>
      </c>
      <c r="Z9" s="298">
        <v>239</v>
      </c>
      <c r="AA9" s="298">
        <v>158</v>
      </c>
      <c r="AB9" s="298">
        <v>132</v>
      </c>
      <c r="AC9" s="298">
        <v>134</v>
      </c>
      <c r="AD9" s="298">
        <v>136</v>
      </c>
      <c r="AE9" s="298">
        <v>116</v>
      </c>
      <c r="AF9" s="298">
        <v>140</v>
      </c>
      <c r="AG9" s="298">
        <v>119</v>
      </c>
      <c r="AH9" s="298">
        <v>138</v>
      </c>
      <c r="AI9" s="298">
        <v>134</v>
      </c>
      <c r="AJ9" s="298">
        <v>128</v>
      </c>
      <c r="AK9" s="298">
        <v>131</v>
      </c>
      <c r="AL9" s="298">
        <v>99</v>
      </c>
      <c r="AM9" s="298">
        <v>137</v>
      </c>
      <c r="AN9" s="298">
        <v>139</v>
      </c>
      <c r="AO9" s="298">
        <v>114</v>
      </c>
      <c r="AP9" s="298">
        <v>77</v>
      </c>
      <c r="AQ9" s="298">
        <v>124</v>
      </c>
      <c r="AR9" s="298">
        <v>151</v>
      </c>
      <c r="AS9" s="298">
        <v>127</v>
      </c>
      <c r="AT9" s="298">
        <v>103</v>
      </c>
      <c r="AU9" s="298">
        <v>98</v>
      </c>
      <c r="AV9" s="298">
        <v>114</v>
      </c>
      <c r="AW9" s="298">
        <v>103</v>
      </c>
      <c r="AX9" s="298">
        <v>105</v>
      </c>
      <c r="AY9" s="298">
        <v>142</v>
      </c>
      <c r="AZ9" s="298">
        <v>111</v>
      </c>
      <c r="BA9" s="298">
        <v>91</v>
      </c>
      <c r="BB9" s="298">
        <v>120</v>
      </c>
      <c r="BC9" s="298">
        <v>105</v>
      </c>
      <c r="BD9" s="298">
        <v>122</v>
      </c>
      <c r="BE9" s="298">
        <v>104</v>
      </c>
      <c r="BF9" s="298">
        <v>99</v>
      </c>
      <c r="BG9" s="298">
        <v>102</v>
      </c>
      <c r="BH9" s="299">
        <v>101</v>
      </c>
      <c r="BI9" s="299">
        <v>90</v>
      </c>
      <c r="BJ9" s="299">
        <v>90</v>
      </c>
      <c r="BK9" s="302">
        <v>102</v>
      </c>
      <c r="BL9" s="1068">
        <v>104</v>
      </c>
      <c r="BM9" s="1068">
        <v>79</v>
      </c>
      <c r="BN9" s="1068">
        <v>115</v>
      </c>
      <c r="BO9" s="326">
        <v>139</v>
      </c>
      <c r="BP9" s="326">
        <v>70</v>
      </c>
      <c r="BQ9" s="1068">
        <v>95</v>
      </c>
      <c r="BR9" s="1068">
        <v>104</v>
      </c>
      <c r="BS9" s="1068">
        <v>107</v>
      </c>
      <c r="BU9" s="2776">
        <v>117</v>
      </c>
      <c r="BV9" s="1068">
        <v>114</v>
      </c>
    </row>
    <row r="10" spans="1:74">
      <c r="A10" s="297" t="s">
        <v>225</v>
      </c>
      <c r="B10" s="298">
        <v>231</v>
      </c>
      <c r="C10" s="298">
        <v>212</v>
      </c>
      <c r="D10" s="298">
        <v>177</v>
      </c>
      <c r="E10" s="298">
        <v>222</v>
      </c>
      <c r="F10" s="298">
        <v>214</v>
      </c>
      <c r="G10" s="298">
        <v>243</v>
      </c>
      <c r="H10" s="299">
        <v>214</v>
      </c>
      <c r="I10" s="299">
        <v>239</v>
      </c>
      <c r="J10" s="299">
        <v>248</v>
      </c>
      <c r="K10" s="299">
        <v>225</v>
      </c>
      <c r="L10" s="299">
        <v>188</v>
      </c>
      <c r="M10" s="299">
        <v>152</v>
      </c>
      <c r="N10" s="299">
        <v>167</v>
      </c>
      <c r="O10" s="299">
        <v>186</v>
      </c>
      <c r="P10" s="299">
        <v>206</v>
      </c>
      <c r="Q10" s="299">
        <v>212</v>
      </c>
      <c r="R10" s="299">
        <v>224</v>
      </c>
      <c r="S10" s="299">
        <v>255</v>
      </c>
      <c r="T10" s="299">
        <v>161</v>
      </c>
      <c r="U10" s="299">
        <v>169</v>
      </c>
      <c r="V10" s="299">
        <v>179</v>
      </c>
      <c r="W10" s="298">
        <v>129</v>
      </c>
      <c r="X10" s="298">
        <v>142</v>
      </c>
      <c r="Y10" s="298">
        <v>145</v>
      </c>
      <c r="Z10" s="298">
        <v>139</v>
      </c>
      <c r="AA10" s="298">
        <v>112</v>
      </c>
      <c r="AB10" s="298">
        <v>143</v>
      </c>
      <c r="AC10" s="298">
        <v>118</v>
      </c>
      <c r="AD10" s="298">
        <v>116</v>
      </c>
      <c r="AE10" s="298">
        <v>129</v>
      </c>
      <c r="AF10" s="298">
        <v>111</v>
      </c>
      <c r="AG10" s="298">
        <v>104</v>
      </c>
      <c r="AH10" s="298">
        <v>100</v>
      </c>
      <c r="AI10" s="298">
        <v>105</v>
      </c>
      <c r="AJ10" s="298">
        <v>116</v>
      </c>
      <c r="AK10" s="298">
        <v>116</v>
      </c>
      <c r="AL10" s="298">
        <v>117</v>
      </c>
      <c r="AM10" s="298">
        <v>132</v>
      </c>
      <c r="AN10" s="298">
        <v>100</v>
      </c>
      <c r="AO10" s="298">
        <v>91</v>
      </c>
      <c r="AP10" s="298">
        <v>122</v>
      </c>
      <c r="AQ10" s="298">
        <v>110</v>
      </c>
      <c r="AR10" s="298">
        <v>128</v>
      </c>
      <c r="AS10" s="298">
        <v>157</v>
      </c>
      <c r="AT10" s="298">
        <v>178</v>
      </c>
      <c r="AU10" s="298">
        <v>123</v>
      </c>
      <c r="AV10" s="298">
        <v>127</v>
      </c>
      <c r="AW10" s="298">
        <v>162</v>
      </c>
      <c r="AX10" s="298">
        <v>136</v>
      </c>
      <c r="AY10" s="298">
        <v>121</v>
      </c>
      <c r="AZ10" s="298">
        <v>147</v>
      </c>
      <c r="BA10" s="298">
        <v>141</v>
      </c>
      <c r="BB10" s="298">
        <v>121</v>
      </c>
      <c r="BC10" s="298">
        <v>124</v>
      </c>
      <c r="BD10" s="298">
        <v>121</v>
      </c>
      <c r="BE10" s="298">
        <v>132</v>
      </c>
      <c r="BF10" s="298">
        <v>127</v>
      </c>
      <c r="BG10" s="298">
        <v>147</v>
      </c>
      <c r="BH10" s="299">
        <v>151</v>
      </c>
      <c r="BI10" s="299">
        <v>124</v>
      </c>
      <c r="BJ10" s="299">
        <v>110</v>
      </c>
      <c r="BK10" s="302">
        <v>105</v>
      </c>
      <c r="BL10" s="1068">
        <v>85</v>
      </c>
      <c r="BM10" s="1068">
        <v>99</v>
      </c>
      <c r="BN10" s="1068">
        <v>108</v>
      </c>
      <c r="BO10" s="326">
        <v>119</v>
      </c>
      <c r="BP10" s="326">
        <v>114</v>
      </c>
      <c r="BQ10" s="1068">
        <v>94</v>
      </c>
      <c r="BR10" s="1068">
        <v>125</v>
      </c>
      <c r="BS10" s="1068">
        <v>111</v>
      </c>
      <c r="BU10" s="2776">
        <v>133</v>
      </c>
      <c r="BV10" s="1068">
        <v>119</v>
      </c>
    </row>
    <row r="11" spans="1:74">
      <c r="A11" s="297" t="s">
        <v>226</v>
      </c>
      <c r="B11" s="298">
        <v>306</v>
      </c>
      <c r="C11" s="298">
        <v>243</v>
      </c>
      <c r="D11" s="298">
        <v>216</v>
      </c>
      <c r="E11" s="298">
        <v>276</v>
      </c>
      <c r="F11" s="298">
        <v>390</v>
      </c>
      <c r="G11" s="298">
        <v>230</v>
      </c>
      <c r="H11" s="299">
        <v>372</v>
      </c>
      <c r="I11" s="299">
        <v>268</v>
      </c>
      <c r="J11" s="299">
        <v>340</v>
      </c>
      <c r="K11" s="299">
        <v>322</v>
      </c>
      <c r="L11" s="299">
        <v>323</v>
      </c>
      <c r="M11" s="299">
        <v>216</v>
      </c>
      <c r="N11" s="299">
        <v>292</v>
      </c>
      <c r="O11" s="299">
        <v>296</v>
      </c>
      <c r="P11" s="299">
        <v>272</v>
      </c>
      <c r="Q11" s="299">
        <v>272</v>
      </c>
      <c r="R11" s="299">
        <v>358</v>
      </c>
      <c r="S11" s="299">
        <v>313</v>
      </c>
      <c r="T11" s="299">
        <v>318</v>
      </c>
      <c r="U11" s="299">
        <v>313</v>
      </c>
      <c r="V11" s="299">
        <v>277</v>
      </c>
      <c r="W11" s="298">
        <v>244</v>
      </c>
      <c r="X11" s="298">
        <v>237</v>
      </c>
      <c r="Y11" s="298">
        <v>260</v>
      </c>
      <c r="Z11" s="298">
        <v>323</v>
      </c>
      <c r="AA11" s="298">
        <v>221</v>
      </c>
      <c r="AB11" s="298">
        <v>288</v>
      </c>
      <c r="AC11" s="298">
        <v>247</v>
      </c>
      <c r="AD11" s="298">
        <v>281</v>
      </c>
      <c r="AE11" s="298">
        <v>239</v>
      </c>
      <c r="AF11" s="298">
        <v>186</v>
      </c>
      <c r="AG11" s="298">
        <v>245</v>
      </c>
      <c r="AH11" s="298">
        <v>254</v>
      </c>
      <c r="AI11" s="298">
        <v>179</v>
      </c>
      <c r="AJ11" s="298">
        <v>192</v>
      </c>
      <c r="AK11" s="298">
        <v>184</v>
      </c>
      <c r="AL11" s="298">
        <v>228</v>
      </c>
      <c r="AM11" s="298">
        <v>209</v>
      </c>
      <c r="AN11" s="298">
        <v>220</v>
      </c>
      <c r="AO11" s="298">
        <v>218</v>
      </c>
      <c r="AP11" s="298">
        <v>265</v>
      </c>
      <c r="AQ11" s="298">
        <v>258</v>
      </c>
      <c r="AR11" s="298">
        <v>304</v>
      </c>
      <c r="AS11" s="298">
        <v>274</v>
      </c>
      <c r="AT11" s="298">
        <v>303</v>
      </c>
      <c r="AU11" s="298">
        <v>350</v>
      </c>
      <c r="AV11" s="298">
        <v>328</v>
      </c>
      <c r="AW11" s="298">
        <v>247</v>
      </c>
      <c r="AX11" s="298">
        <v>260</v>
      </c>
      <c r="AY11" s="298">
        <v>235</v>
      </c>
      <c r="AZ11" s="298">
        <v>260</v>
      </c>
      <c r="BA11" s="298">
        <v>279</v>
      </c>
      <c r="BB11" s="298">
        <v>279</v>
      </c>
      <c r="BC11" s="298">
        <v>254</v>
      </c>
      <c r="BD11" s="298">
        <v>262</v>
      </c>
      <c r="BE11" s="298">
        <v>284</v>
      </c>
      <c r="BF11" s="298">
        <v>267</v>
      </c>
      <c r="BG11" s="298">
        <v>688</v>
      </c>
      <c r="BH11" s="299">
        <v>414</v>
      </c>
      <c r="BI11" s="299">
        <v>241</v>
      </c>
      <c r="BJ11" s="299">
        <v>238</v>
      </c>
      <c r="BK11" s="302">
        <v>293</v>
      </c>
      <c r="BL11" s="1068">
        <v>313</v>
      </c>
      <c r="BM11" s="1068">
        <v>300</v>
      </c>
      <c r="BN11" s="1068">
        <v>284</v>
      </c>
      <c r="BO11" s="326">
        <v>269</v>
      </c>
      <c r="BP11" s="326">
        <v>246</v>
      </c>
      <c r="BQ11" s="1068">
        <v>267</v>
      </c>
      <c r="BR11" s="1068">
        <v>221</v>
      </c>
      <c r="BS11" s="1068">
        <v>276</v>
      </c>
      <c r="BU11" s="2776">
        <v>284</v>
      </c>
      <c r="BV11" s="1068">
        <v>319</v>
      </c>
    </row>
    <row r="12" spans="1:74">
      <c r="A12" s="297" t="s">
        <v>227</v>
      </c>
      <c r="B12" s="298">
        <v>194</v>
      </c>
      <c r="C12" s="298">
        <v>181</v>
      </c>
      <c r="D12" s="298">
        <v>155</v>
      </c>
      <c r="E12" s="298">
        <v>168</v>
      </c>
      <c r="F12" s="298">
        <v>207</v>
      </c>
      <c r="G12" s="298">
        <v>142</v>
      </c>
      <c r="H12" s="299">
        <v>182</v>
      </c>
      <c r="I12" s="299">
        <v>193</v>
      </c>
      <c r="J12" s="299">
        <v>350</v>
      </c>
      <c r="K12" s="299">
        <v>229</v>
      </c>
      <c r="L12" s="299">
        <v>282</v>
      </c>
      <c r="M12" s="299">
        <v>301</v>
      </c>
      <c r="N12" s="299">
        <v>373</v>
      </c>
      <c r="O12" s="299">
        <v>320</v>
      </c>
      <c r="P12" s="299">
        <v>328</v>
      </c>
      <c r="Q12" s="299">
        <v>419</v>
      </c>
      <c r="R12" s="299">
        <v>479</v>
      </c>
      <c r="S12" s="299">
        <v>487</v>
      </c>
      <c r="T12" s="299">
        <v>509</v>
      </c>
      <c r="U12" s="299">
        <v>431</v>
      </c>
      <c r="V12" s="299">
        <v>456</v>
      </c>
      <c r="W12" s="298">
        <v>499</v>
      </c>
      <c r="X12" s="298">
        <v>545</v>
      </c>
      <c r="Y12" s="298">
        <v>662</v>
      </c>
      <c r="Z12" s="298">
        <v>551</v>
      </c>
      <c r="AA12" s="298">
        <v>475</v>
      </c>
      <c r="AB12" s="298">
        <v>571</v>
      </c>
      <c r="AC12" s="298">
        <v>717</v>
      </c>
      <c r="AD12" s="298">
        <v>632</v>
      </c>
      <c r="AE12" s="298">
        <v>603</v>
      </c>
      <c r="AF12" s="298">
        <v>675</v>
      </c>
      <c r="AG12" s="298">
        <v>676</v>
      </c>
      <c r="AH12" s="298">
        <v>642</v>
      </c>
      <c r="AI12" s="298">
        <v>635</v>
      </c>
      <c r="AJ12" s="298">
        <v>695</v>
      </c>
      <c r="AK12" s="298">
        <v>703</v>
      </c>
      <c r="AL12" s="298">
        <v>725</v>
      </c>
      <c r="AM12" s="298">
        <v>804</v>
      </c>
      <c r="AN12" s="298">
        <v>808</v>
      </c>
      <c r="AO12" s="298">
        <v>911</v>
      </c>
      <c r="AP12" s="298">
        <v>925</v>
      </c>
      <c r="AQ12" s="298">
        <v>797</v>
      </c>
      <c r="AR12" s="298">
        <v>957</v>
      </c>
      <c r="AS12" s="298">
        <v>870</v>
      </c>
      <c r="AT12" s="298">
        <v>963</v>
      </c>
      <c r="AU12" s="298">
        <v>853</v>
      </c>
      <c r="AV12" s="298">
        <v>803</v>
      </c>
      <c r="AW12" s="298">
        <v>859</v>
      </c>
      <c r="AX12" s="298">
        <v>735</v>
      </c>
      <c r="AY12" s="298">
        <v>709</v>
      </c>
      <c r="AZ12" s="298">
        <v>793</v>
      </c>
      <c r="BA12" s="298">
        <v>731</v>
      </c>
      <c r="BB12" s="298">
        <v>741</v>
      </c>
      <c r="BC12" s="298">
        <v>688</v>
      </c>
      <c r="BD12" s="298">
        <v>657</v>
      </c>
      <c r="BE12" s="298">
        <v>707</v>
      </c>
      <c r="BF12" s="298">
        <v>683</v>
      </c>
      <c r="BG12" s="298">
        <v>772</v>
      </c>
      <c r="BH12" s="299">
        <v>675</v>
      </c>
      <c r="BI12" s="299">
        <v>569</v>
      </c>
      <c r="BJ12" s="299">
        <v>641</v>
      </c>
      <c r="BK12" s="302">
        <v>638</v>
      </c>
      <c r="BL12" s="1068">
        <v>628</v>
      </c>
      <c r="BM12" s="1068">
        <v>664</v>
      </c>
      <c r="BN12" s="1068">
        <v>688</v>
      </c>
      <c r="BO12" s="326">
        <v>627</v>
      </c>
      <c r="BP12" s="326">
        <v>590</v>
      </c>
      <c r="BQ12" s="1068">
        <v>659</v>
      </c>
      <c r="BR12" s="1068">
        <v>688</v>
      </c>
      <c r="BS12" s="1068">
        <v>679</v>
      </c>
      <c r="BU12" s="2776">
        <v>897</v>
      </c>
      <c r="BV12" s="1068">
        <v>806</v>
      </c>
    </row>
    <row r="13" spans="1:74">
      <c r="A13" s="297" t="s">
        <v>228</v>
      </c>
      <c r="B13" s="298">
        <v>200</v>
      </c>
      <c r="C13" s="298">
        <v>152</v>
      </c>
      <c r="D13" s="298">
        <v>143</v>
      </c>
      <c r="E13" s="298">
        <v>179</v>
      </c>
      <c r="F13" s="298">
        <v>165</v>
      </c>
      <c r="G13" s="298">
        <v>147</v>
      </c>
      <c r="H13" s="299">
        <v>112</v>
      </c>
      <c r="I13" s="299">
        <v>227</v>
      </c>
      <c r="J13" s="299">
        <v>222</v>
      </c>
      <c r="K13" s="299">
        <v>183</v>
      </c>
      <c r="L13" s="299">
        <v>222</v>
      </c>
      <c r="M13" s="299">
        <v>230</v>
      </c>
      <c r="N13" s="299">
        <v>273</v>
      </c>
      <c r="O13" s="299">
        <v>228</v>
      </c>
      <c r="P13" s="299">
        <v>237</v>
      </c>
      <c r="Q13" s="299">
        <v>325</v>
      </c>
      <c r="R13" s="299">
        <v>306</v>
      </c>
      <c r="S13" s="299">
        <v>311</v>
      </c>
      <c r="T13" s="299">
        <v>321</v>
      </c>
      <c r="U13" s="299">
        <v>308</v>
      </c>
      <c r="V13" s="299">
        <v>324</v>
      </c>
      <c r="W13" s="298">
        <v>328</v>
      </c>
      <c r="X13" s="298">
        <v>314</v>
      </c>
      <c r="Y13" s="298">
        <v>331</v>
      </c>
      <c r="Z13" s="298">
        <v>400</v>
      </c>
      <c r="AA13" s="298">
        <v>327</v>
      </c>
      <c r="AB13" s="298">
        <v>282</v>
      </c>
      <c r="AC13" s="298">
        <v>277</v>
      </c>
      <c r="AD13" s="298">
        <v>272</v>
      </c>
      <c r="AE13" s="298">
        <v>331</v>
      </c>
      <c r="AF13" s="298">
        <v>306</v>
      </c>
      <c r="AG13" s="298">
        <v>278</v>
      </c>
      <c r="AH13" s="298">
        <v>303</v>
      </c>
      <c r="AI13" s="298">
        <v>385</v>
      </c>
      <c r="AJ13" s="298">
        <v>388</v>
      </c>
      <c r="AK13" s="298">
        <v>355</v>
      </c>
      <c r="AL13" s="298">
        <v>393</v>
      </c>
      <c r="AM13" s="298">
        <v>412</v>
      </c>
      <c r="AN13" s="298">
        <v>367</v>
      </c>
      <c r="AO13" s="298">
        <v>431</v>
      </c>
      <c r="AP13" s="298">
        <v>427</v>
      </c>
      <c r="AQ13" s="298">
        <v>361</v>
      </c>
      <c r="AR13" s="298">
        <v>485</v>
      </c>
      <c r="AS13" s="298">
        <v>388</v>
      </c>
      <c r="AT13" s="298">
        <v>437</v>
      </c>
      <c r="AU13" s="298">
        <v>425</v>
      </c>
      <c r="AV13" s="298">
        <v>507</v>
      </c>
      <c r="AW13" s="298">
        <v>456</v>
      </c>
      <c r="AX13" s="298">
        <v>456</v>
      </c>
      <c r="AY13" s="298">
        <v>403</v>
      </c>
      <c r="AZ13" s="298">
        <v>371</v>
      </c>
      <c r="BA13" s="298">
        <v>413</v>
      </c>
      <c r="BB13" s="298">
        <v>375</v>
      </c>
      <c r="BC13" s="298">
        <v>405</v>
      </c>
      <c r="BD13" s="298">
        <v>391</v>
      </c>
      <c r="BE13" s="298">
        <v>403</v>
      </c>
      <c r="BF13" s="298">
        <v>412</v>
      </c>
      <c r="BG13" s="298">
        <v>448</v>
      </c>
      <c r="BH13" s="299">
        <v>388</v>
      </c>
      <c r="BI13" s="299">
        <v>374</v>
      </c>
      <c r="BJ13" s="299">
        <v>459</v>
      </c>
      <c r="BK13" s="302">
        <v>381</v>
      </c>
      <c r="BL13" s="1068">
        <v>418</v>
      </c>
      <c r="BM13" s="1068">
        <v>377</v>
      </c>
      <c r="BN13" s="1068">
        <v>347</v>
      </c>
      <c r="BO13" s="326">
        <v>370</v>
      </c>
      <c r="BP13" s="326">
        <v>408</v>
      </c>
      <c r="BQ13" s="1068">
        <v>378</v>
      </c>
      <c r="BR13" s="1068">
        <v>346</v>
      </c>
      <c r="BS13" s="1068">
        <v>372</v>
      </c>
      <c r="BU13" s="2776">
        <v>415</v>
      </c>
      <c r="BV13" s="1068">
        <v>471</v>
      </c>
    </row>
    <row r="14" spans="1:74">
      <c r="A14" s="297" t="s">
        <v>229</v>
      </c>
      <c r="B14" s="298">
        <v>203</v>
      </c>
      <c r="C14" s="298">
        <v>186</v>
      </c>
      <c r="D14" s="298">
        <v>146</v>
      </c>
      <c r="E14" s="298">
        <v>198</v>
      </c>
      <c r="F14" s="298">
        <v>162</v>
      </c>
      <c r="G14" s="298">
        <v>141</v>
      </c>
      <c r="H14" s="299">
        <v>185</v>
      </c>
      <c r="I14" s="299">
        <v>133</v>
      </c>
      <c r="J14" s="299">
        <v>193</v>
      </c>
      <c r="K14" s="299">
        <v>204</v>
      </c>
      <c r="L14" s="299">
        <v>213</v>
      </c>
      <c r="M14" s="299">
        <v>223</v>
      </c>
      <c r="N14" s="299">
        <v>196</v>
      </c>
      <c r="O14" s="299">
        <v>275</v>
      </c>
      <c r="P14" s="299">
        <v>279</v>
      </c>
      <c r="Q14" s="299">
        <v>284</v>
      </c>
      <c r="R14" s="299">
        <v>281</v>
      </c>
      <c r="S14" s="299">
        <v>315</v>
      </c>
      <c r="T14" s="299">
        <v>284</v>
      </c>
      <c r="U14" s="299">
        <v>277</v>
      </c>
      <c r="V14" s="299">
        <v>272</v>
      </c>
      <c r="W14" s="298">
        <v>299</v>
      </c>
      <c r="X14" s="298">
        <v>248</v>
      </c>
      <c r="Y14" s="298">
        <v>247</v>
      </c>
      <c r="Z14" s="298">
        <v>252</v>
      </c>
      <c r="AA14" s="298">
        <v>272</v>
      </c>
      <c r="AB14" s="298">
        <v>276</v>
      </c>
      <c r="AC14" s="298">
        <v>257</v>
      </c>
      <c r="AD14" s="298">
        <v>297</v>
      </c>
      <c r="AE14" s="298">
        <v>247</v>
      </c>
      <c r="AF14" s="298">
        <v>296</v>
      </c>
      <c r="AG14" s="298">
        <v>255</v>
      </c>
      <c r="AH14" s="298">
        <v>242</v>
      </c>
      <c r="AI14" s="298">
        <v>238</v>
      </c>
      <c r="AJ14" s="298">
        <v>251</v>
      </c>
      <c r="AK14" s="298">
        <v>297</v>
      </c>
      <c r="AL14" s="298">
        <v>249</v>
      </c>
      <c r="AM14" s="298">
        <v>312</v>
      </c>
      <c r="AN14" s="298">
        <v>302</v>
      </c>
      <c r="AO14" s="298">
        <v>275</v>
      </c>
      <c r="AP14" s="298">
        <v>285</v>
      </c>
      <c r="AQ14" s="298">
        <v>248</v>
      </c>
      <c r="AR14" s="298">
        <v>334</v>
      </c>
      <c r="AS14" s="298">
        <v>338</v>
      </c>
      <c r="AT14" s="298">
        <v>375</v>
      </c>
      <c r="AU14" s="298">
        <v>375</v>
      </c>
      <c r="AV14" s="298">
        <v>333</v>
      </c>
      <c r="AW14" s="298">
        <v>348</v>
      </c>
      <c r="AX14" s="298">
        <v>340</v>
      </c>
      <c r="AY14" s="298">
        <v>305</v>
      </c>
      <c r="AZ14" s="298">
        <v>328</v>
      </c>
      <c r="BA14" s="298">
        <v>303</v>
      </c>
      <c r="BB14" s="298">
        <v>347</v>
      </c>
      <c r="BC14" s="298">
        <v>331</v>
      </c>
      <c r="BD14" s="298">
        <v>359</v>
      </c>
      <c r="BE14" s="298">
        <v>351</v>
      </c>
      <c r="BF14" s="298">
        <v>315</v>
      </c>
      <c r="BG14" s="298">
        <v>381</v>
      </c>
      <c r="BH14" s="299">
        <v>330</v>
      </c>
      <c r="BI14" s="299">
        <v>264</v>
      </c>
      <c r="BJ14" s="299">
        <v>268</v>
      </c>
      <c r="BK14" s="303">
        <v>242</v>
      </c>
      <c r="BL14" s="1069">
        <v>284</v>
      </c>
      <c r="BM14" s="1068">
        <v>271</v>
      </c>
      <c r="BN14" s="1068">
        <v>264</v>
      </c>
      <c r="BO14" s="326">
        <v>331</v>
      </c>
      <c r="BP14" s="326">
        <v>305</v>
      </c>
      <c r="BQ14" s="1069">
        <v>280</v>
      </c>
      <c r="BR14" s="1068">
        <v>285</v>
      </c>
      <c r="BS14" s="1068">
        <v>293</v>
      </c>
      <c r="BU14" s="2776">
        <v>387</v>
      </c>
      <c r="BV14" s="1069">
        <v>381</v>
      </c>
    </row>
    <row r="15" spans="1:74">
      <c r="A15" s="304" t="s">
        <v>230</v>
      </c>
      <c r="B15" s="305">
        <v>370</v>
      </c>
      <c r="C15" s="305">
        <v>367</v>
      </c>
      <c r="D15" s="305">
        <v>385</v>
      </c>
      <c r="E15" s="305">
        <v>352</v>
      </c>
      <c r="F15" s="305">
        <v>395</v>
      </c>
      <c r="G15" s="305">
        <v>306</v>
      </c>
      <c r="H15" s="306">
        <v>429</v>
      </c>
      <c r="I15" s="306">
        <v>551</v>
      </c>
      <c r="J15" s="306">
        <v>621</v>
      </c>
      <c r="K15" s="306">
        <v>718</v>
      </c>
      <c r="L15" s="306">
        <v>920</v>
      </c>
      <c r="M15" s="306">
        <v>1037</v>
      </c>
      <c r="N15" s="306">
        <v>1194</v>
      </c>
      <c r="O15" s="306">
        <v>1360</v>
      </c>
      <c r="P15" s="306">
        <v>1460</v>
      </c>
      <c r="Q15" s="306">
        <v>1747</v>
      </c>
      <c r="R15" s="306">
        <v>2031</v>
      </c>
      <c r="S15" s="306">
        <v>2059</v>
      </c>
      <c r="T15" s="306">
        <v>2268</v>
      </c>
      <c r="U15" s="306">
        <v>2208</v>
      </c>
      <c r="V15" s="306">
        <v>2223</v>
      </c>
      <c r="W15" s="305">
        <v>2098</v>
      </c>
      <c r="X15" s="305">
        <v>2161</v>
      </c>
      <c r="Y15" s="305">
        <v>2197</v>
      </c>
      <c r="Z15" s="305">
        <v>2258</v>
      </c>
      <c r="AA15" s="305">
        <v>1952</v>
      </c>
      <c r="AB15" s="305">
        <v>2212</v>
      </c>
      <c r="AC15" s="305">
        <v>2198</v>
      </c>
      <c r="AD15" s="305">
        <v>2050</v>
      </c>
      <c r="AE15" s="305">
        <v>2063</v>
      </c>
      <c r="AF15" s="305">
        <v>2146</v>
      </c>
      <c r="AG15" s="305">
        <v>2218</v>
      </c>
      <c r="AH15" s="305">
        <v>2064</v>
      </c>
      <c r="AI15" s="305">
        <v>2222</v>
      </c>
      <c r="AJ15" s="305">
        <v>2346</v>
      </c>
      <c r="AK15" s="305">
        <v>2631</v>
      </c>
      <c r="AL15" s="305">
        <v>2734</v>
      </c>
      <c r="AM15" s="305">
        <v>3130</v>
      </c>
      <c r="AN15" s="305">
        <v>3218</v>
      </c>
      <c r="AO15" s="305">
        <v>3176</v>
      </c>
      <c r="AP15" s="305">
        <v>3181</v>
      </c>
      <c r="AQ15" s="305">
        <v>2845</v>
      </c>
      <c r="AR15" s="305">
        <v>3187</v>
      </c>
      <c r="AS15" s="305">
        <v>3233</v>
      </c>
      <c r="AT15" s="305">
        <v>3015</v>
      </c>
      <c r="AU15" s="305">
        <v>2887</v>
      </c>
      <c r="AV15" s="305">
        <v>2879</v>
      </c>
      <c r="AW15" s="305">
        <v>2870</v>
      </c>
      <c r="AX15" s="305">
        <v>2864</v>
      </c>
      <c r="AY15" s="305">
        <v>2576</v>
      </c>
      <c r="AZ15" s="305">
        <v>2732</v>
      </c>
      <c r="BA15" s="305">
        <v>2414</v>
      </c>
      <c r="BB15" s="305">
        <v>2323</v>
      </c>
      <c r="BC15" s="305">
        <v>2248</v>
      </c>
      <c r="BD15" s="305">
        <v>2404</v>
      </c>
      <c r="BE15" s="305">
        <v>2244</v>
      </c>
      <c r="BF15" s="305">
        <v>2212</v>
      </c>
      <c r="BG15" s="305">
        <v>2329</v>
      </c>
      <c r="BH15" s="306">
        <v>2204</v>
      </c>
      <c r="BI15" s="306">
        <v>2124</v>
      </c>
      <c r="BJ15" s="306">
        <v>2018</v>
      </c>
      <c r="BK15" s="302">
        <v>2106</v>
      </c>
      <c r="BL15" s="1068">
        <v>1975</v>
      </c>
      <c r="BM15" s="1067">
        <v>2060</v>
      </c>
      <c r="BN15" s="1067">
        <v>2015</v>
      </c>
      <c r="BO15" s="2233">
        <v>1900</v>
      </c>
      <c r="BP15" s="2233">
        <v>1916</v>
      </c>
      <c r="BQ15" s="1068">
        <v>1987</v>
      </c>
      <c r="BR15" s="1067">
        <v>1866</v>
      </c>
      <c r="BS15" s="1067">
        <v>1900</v>
      </c>
      <c r="BU15" s="2777">
        <v>2091</v>
      </c>
      <c r="BV15" s="1067">
        <v>2098</v>
      </c>
    </row>
    <row r="16" spans="1:74">
      <c r="A16" s="297" t="s">
        <v>231</v>
      </c>
      <c r="B16" s="298">
        <v>753</v>
      </c>
      <c r="C16" s="298">
        <v>527</v>
      </c>
      <c r="D16" s="298">
        <v>448</v>
      </c>
      <c r="E16" s="298">
        <v>609</v>
      </c>
      <c r="F16" s="298">
        <v>677</v>
      </c>
      <c r="G16" s="298">
        <v>636</v>
      </c>
      <c r="H16" s="299">
        <v>672</v>
      </c>
      <c r="I16" s="299">
        <v>966</v>
      </c>
      <c r="J16" s="299">
        <v>1039</v>
      </c>
      <c r="K16" s="299">
        <v>1086</v>
      </c>
      <c r="L16" s="299">
        <v>1233</v>
      </c>
      <c r="M16" s="299">
        <v>1515</v>
      </c>
      <c r="N16" s="299">
        <v>1621</v>
      </c>
      <c r="O16" s="299">
        <v>1721</v>
      </c>
      <c r="P16" s="299">
        <v>1861</v>
      </c>
      <c r="Q16" s="299">
        <v>2197</v>
      </c>
      <c r="R16" s="299">
        <v>2513</v>
      </c>
      <c r="S16" s="299">
        <v>2395</v>
      </c>
      <c r="T16" s="299">
        <v>2830</v>
      </c>
      <c r="U16" s="299">
        <v>2946</v>
      </c>
      <c r="V16" s="299">
        <v>3007</v>
      </c>
      <c r="W16" s="298">
        <v>2800</v>
      </c>
      <c r="X16" s="298">
        <v>3291</v>
      </c>
      <c r="Y16" s="298">
        <v>3161</v>
      </c>
      <c r="Z16" s="298">
        <v>3234</v>
      </c>
      <c r="AA16" s="298">
        <v>3476</v>
      </c>
      <c r="AB16" s="298">
        <v>3369</v>
      </c>
      <c r="AC16" s="298">
        <v>3542</v>
      </c>
      <c r="AD16" s="298">
        <v>3619</v>
      </c>
      <c r="AE16" s="298">
        <v>3660</v>
      </c>
      <c r="AF16" s="298">
        <v>3604</v>
      </c>
      <c r="AG16" s="298">
        <v>3681</v>
      </c>
      <c r="AH16" s="298">
        <v>3508</v>
      </c>
      <c r="AI16" s="298">
        <v>4110</v>
      </c>
      <c r="AJ16" s="298">
        <v>3589</v>
      </c>
      <c r="AK16" s="298">
        <v>4027</v>
      </c>
      <c r="AL16" s="298">
        <v>4214</v>
      </c>
      <c r="AM16" s="298">
        <v>4071</v>
      </c>
      <c r="AN16" s="298">
        <v>4358</v>
      </c>
      <c r="AO16" s="298">
        <v>4227</v>
      </c>
      <c r="AP16" s="298">
        <v>4464</v>
      </c>
      <c r="AQ16" s="298">
        <v>3766</v>
      </c>
      <c r="AR16" s="298">
        <v>4309</v>
      </c>
      <c r="AS16" s="298">
        <v>4326</v>
      </c>
      <c r="AT16" s="298">
        <v>4203</v>
      </c>
      <c r="AU16" s="298">
        <v>4185</v>
      </c>
      <c r="AV16" s="298">
        <v>3629</v>
      </c>
      <c r="AW16" s="298">
        <v>3828</v>
      </c>
      <c r="AX16" s="298">
        <v>3609</v>
      </c>
      <c r="AY16" s="298">
        <v>3766</v>
      </c>
      <c r="AZ16" s="298">
        <v>3787</v>
      </c>
      <c r="BA16" s="298">
        <v>3476</v>
      </c>
      <c r="BB16" s="298">
        <v>3283</v>
      </c>
      <c r="BC16" s="298">
        <v>3262</v>
      </c>
      <c r="BD16" s="298">
        <v>3138</v>
      </c>
      <c r="BE16" s="298">
        <v>3082</v>
      </c>
      <c r="BF16" s="298">
        <v>2843</v>
      </c>
      <c r="BG16" s="298">
        <v>3232</v>
      </c>
      <c r="BH16" s="299">
        <v>3200</v>
      </c>
      <c r="BI16" s="299">
        <v>2598</v>
      </c>
      <c r="BJ16" s="299">
        <v>2459</v>
      </c>
      <c r="BK16" s="302">
        <v>2482</v>
      </c>
      <c r="BL16" s="1068">
        <v>2375</v>
      </c>
      <c r="BM16" s="1068">
        <v>2343</v>
      </c>
      <c r="BN16" s="1068">
        <v>2344</v>
      </c>
      <c r="BO16" s="326">
        <v>2372</v>
      </c>
      <c r="BP16" s="326">
        <v>2293</v>
      </c>
      <c r="BQ16" s="1068">
        <v>2123</v>
      </c>
      <c r="BR16" s="1068">
        <v>2245</v>
      </c>
      <c r="BS16" s="1068">
        <v>2115</v>
      </c>
      <c r="BU16" s="2776">
        <v>2597</v>
      </c>
      <c r="BV16" s="1068">
        <v>2408</v>
      </c>
    </row>
    <row r="17" spans="1:74">
      <c r="A17" s="297" t="s">
        <v>232</v>
      </c>
      <c r="B17" s="298">
        <v>6755</v>
      </c>
      <c r="C17" s="298">
        <v>6357</v>
      </c>
      <c r="D17" s="298">
        <v>6762</v>
      </c>
      <c r="E17" s="298">
        <v>7275</v>
      </c>
      <c r="F17" s="298">
        <v>7698</v>
      </c>
      <c r="G17" s="298">
        <v>7720</v>
      </c>
      <c r="H17" s="299">
        <v>8724</v>
      </c>
      <c r="I17" s="299">
        <v>9032</v>
      </c>
      <c r="J17" s="299">
        <v>10274</v>
      </c>
      <c r="K17" s="299">
        <v>10263</v>
      </c>
      <c r="L17" s="299">
        <v>10907</v>
      </c>
      <c r="M17" s="299">
        <v>11128</v>
      </c>
      <c r="N17" s="299">
        <v>11010</v>
      </c>
      <c r="O17" s="299">
        <v>11241</v>
      </c>
      <c r="P17" s="299">
        <v>12018</v>
      </c>
      <c r="Q17" s="299">
        <v>12495</v>
      </c>
      <c r="R17" s="299">
        <v>13011</v>
      </c>
      <c r="S17" s="299">
        <v>12696</v>
      </c>
      <c r="T17" s="299">
        <v>12237</v>
      </c>
      <c r="U17" s="299">
        <v>12206</v>
      </c>
      <c r="V17" s="299">
        <v>11637</v>
      </c>
      <c r="W17" s="298">
        <v>10473</v>
      </c>
      <c r="X17" s="298">
        <v>10263</v>
      </c>
      <c r="Y17" s="298">
        <v>10045</v>
      </c>
      <c r="Z17" s="298">
        <v>9104</v>
      </c>
      <c r="AA17" s="298">
        <v>9361</v>
      </c>
      <c r="AB17" s="298">
        <v>9619</v>
      </c>
      <c r="AC17" s="298">
        <v>9630</v>
      </c>
      <c r="AD17" s="298">
        <v>9352</v>
      </c>
      <c r="AE17" s="298">
        <v>9493</v>
      </c>
      <c r="AF17" s="298">
        <v>8969</v>
      </c>
      <c r="AG17" s="298">
        <v>9356</v>
      </c>
      <c r="AH17" s="298">
        <v>9399</v>
      </c>
      <c r="AI17" s="298">
        <v>9377</v>
      </c>
      <c r="AJ17" s="298">
        <v>9150</v>
      </c>
      <c r="AK17" s="298">
        <v>9130</v>
      </c>
      <c r="AL17" s="298">
        <v>9035</v>
      </c>
      <c r="AM17" s="298">
        <v>9176</v>
      </c>
      <c r="AN17" s="298">
        <v>9785</v>
      </c>
      <c r="AO17" s="298">
        <v>8989</v>
      </c>
      <c r="AP17" s="298">
        <v>9010</v>
      </c>
      <c r="AQ17" s="298">
        <v>7931</v>
      </c>
      <c r="AR17" s="298">
        <v>8543</v>
      </c>
      <c r="AS17" s="298">
        <v>8487</v>
      </c>
      <c r="AT17" s="298">
        <v>8662</v>
      </c>
      <c r="AU17" s="298">
        <v>8623</v>
      </c>
      <c r="AV17" s="298">
        <v>8278</v>
      </c>
      <c r="AW17" s="298">
        <v>8444</v>
      </c>
      <c r="AX17" s="298">
        <v>7812</v>
      </c>
      <c r="AY17" s="298">
        <v>8081</v>
      </c>
      <c r="AZ17" s="298">
        <v>8011</v>
      </c>
      <c r="BA17" s="298">
        <v>7893</v>
      </c>
      <c r="BB17" s="298">
        <v>7650</v>
      </c>
      <c r="BC17" s="298">
        <v>7680</v>
      </c>
      <c r="BD17" s="298">
        <v>7615</v>
      </c>
      <c r="BE17" s="298">
        <v>8366</v>
      </c>
      <c r="BF17" s="298">
        <v>7633</v>
      </c>
      <c r="BG17" s="298">
        <v>8894</v>
      </c>
      <c r="BH17" s="299">
        <v>8666</v>
      </c>
      <c r="BI17" s="299">
        <v>7874</v>
      </c>
      <c r="BJ17" s="299">
        <v>7815</v>
      </c>
      <c r="BK17" s="302">
        <v>8192</v>
      </c>
      <c r="BL17" s="1068">
        <v>7813</v>
      </c>
      <c r="BM17" s="1068">
        <v>7688</v>
      </c>
      <c r="BN17" s="1068">
        <v>7634</v>
      </c>
      <c r="BO17" s="326">
        <v>7439</v>
      </c>
      <c r="BP17" s="326">
        <v>7820</v>
      </c>
      <c r="BQ17" s="1068">
        <v>7837</v>
      </c>
      <c r="BR17" s="1068">
        <v>7851</v>
      </c>
      <c r="BS17" s="1068">
        <v>7590</v>
      </c>
      <c r="BU17" s="2776">
        <v>8439</v>
      </c>
      <c r="BV17" s="1068">
        <v>8197</v>
      </c>
    </row>
    <row r="18" spans="1:74">
      <c r="A18" s="307" t="s">
        <v>233</v>
      </c>
      <c r="B18" s="308">
        <v>1556</v>
      </c>
      <c r="C18" s="308">
        <v>1369</v>
      </c>
      <c r="D18" s="308">
        <v>1467</v>
      </c>
      <c r="E18" s="308">
        <v>1486</v>
      </c>
      <c r="F18" s="308">
        <v>1569</v>
      </c>
      <c r="G18" s="308">
        <v>1497</v>
      </c>
      <c r="H18" s="309">
        <v>1842</v>
      </c>
      <c r="I18" s="309">
        <v>2179</v>
      </c>
      <c r="J18" s="309">
        <v>2466</v>
      </c>
      <c r="K18" s="309">
        <v>2592</v>
      </c>
      <c r="L18" s="309">
        <v>2910</v>
      </c>
      <c r="M18" s="309">
        <v>3416</v>
      </c>
      <c r="N18" s="309">
        <v>3800</v>
      </c>
      <c r="O18" s="309">
        <v>4161</v>
      </c>
      <c r="P18" s="309">
        <v>4495</v>
      </c>
      <c r="Q18" s="309">
        <v>4927</v>
      </c>
      <c r="R18" s="309">
        <v>5712</v>
      </c>
      <c r="S18" s="309">
        <v>6011</v>
      </c>
      <c r="T18" s="309">
        <v>6109</v>
      </c>
      <c r="U18" s="309">
        <v>5981</v>
      </c>
      <c r="V18" s="309">
        <v>5797</v>
      </c>
      <c r="W18" s="308">
        <v>5680</v>
      </c>
      <c r="X18" s="308">
        <v>5327</v>
      </c>
      <c r="Y18" s="308">
        <v>5365</v>
      </c>
      <c r="Z18" s="308">
        <v>5080</v>
      </c>
      <c r="AA18" s="308">
        <v>5225</v>
      </c>
      <c r="AB18" s="308">
        <v>5222</v>
      </c>
      <c r="AC18" s="308">
        <v>5136</v>
      </c>
      <c r="AD18" s="308">
        <v>5155</v>
      </c>
      <c r="AE18" s="308">
        <v>5046</v>
      </c>
      <c r="AF18" s="308">
        <v>5219</v>
      </c>
      <c r="AG18" s="308">
        <v>5255</v>
      </c>
      <c r="AH18" s="308">
        <v>5076</v>
      </c>
      <c r="AI18" s="308">
        <v>5511</v>
      </c>
      <c r="AJ18" s="308">
        <v>5735</v>
      </c>
      <c r="AK18" s="308">
        <v>5862</v>
      </c>
      <c r="AL18" s="308">
        <v>6148</v>
      </c>
      <c r="AM18" s="308">
        <v>6112</v>
      </c>
      <c r="AN18" s="308">
        <v>6434</v>
      </c>
      <c r="AO18" s="308">
        <v>6641</v>
      </c>
      <c r="AP18" s="308">
        <v>6366</v>
      </c>
      <c r="AQ18" s="308">
        <v>4976</v>
      </c>
      <c r="AR18" s="308">
        <v>6108</v>
      </c>
      <c r="AS18" s="308">
        <v>6100</v>
      </c>
      <c r="AT18" s="308">
        <v>5981</v>
      </c>
      <c r="AU18" s="308">
        <v>5757</v>
      </c>
      <c r="AV18" s="308">
        <v>5435</v>
      </c>
      <c r="AW18" s="308">
        <v>4975</v>
      </c>
      <c r="AX18" s="308">
        <v>5274</v>
      </c>
      <c r="AY18" s="308">
        <v>5433</v>
      </c>
      <c r="AZ18" s="308">
        <v>5423</v>
      </c>
      <c r="BA18" s="308">
        <v>5256</v>
      </c>
      <c r="BB18" s="308">
        <v>4980</v>
      </c>
      <c r="BC18" s="308">
        <v>4748</v>
      </c>
      <c r="BD18" s="308">
        <v>4678</v>
      </c>
      <c r="BE18" s="308">
        <v>4497</v>
      </c>
      <c r="BF18" s="308">
        <v>4587</v>
      </c>
      <c r="BG18" s="308">
        <v>4881</v>
      </c>
      <c r="BH18" s="309">
        <v>4650</v>
      </c>
      <c r="BI18" s="309">
        <v>4394</v>
      </c>
      <c r="BJ18" s="309">
        <v>4140</v>
      </c>
      <c r="BK18" s="303">
        <v>4204</v>
      </c>
      <c r="BL18" s="1068">
        <v>4064</v>
      </c>
      <c r="BM18" s="1069">
        <v>3964</v>
      </c>
      <c r="BN18" s="1069">
        <v>3998</v>
      </c>
      <c r="BO18" s="21">
        <v>3713</v>
      </c>
      <c r="BP18" s="21">
        <v>3672</v>
      </c>
      <c r="BQ18" s="1068">
        <v>3842</v>
      </c>
      <c r="BR18" s="1069">
        <v>4071</v>
      </c>
      <c r="BS18" s="1069">
        <v>3543</v>
      </c>
      <c r="BU18" s="2778">
        <v>4345</v>
      </c>
      <c r="BV18" s="1069">
        <v>3786</v>
      </c>
    </row>
    <row r="19" spans="1:74">
      <c r="A19" s="297" t="s">
        <v>234</v>
      </c>
      <c r="B19" s="298">
        <v>926</v>
      </c>
      <c r="C19" s="298">
        <v>667</v>
      </c>
      <c r="D19" s="298">
        <v>699</v>
      </c>
      <c r="E19" s="298">
        <v>813</v>
      </c>
      <c r="F19" s="298">
        <v>568</v>
      </c>
      <c r="G19" s="298">
        <v>560</v>
      </c>
      <c r="H19" s="299">
        <v>655</v>
      </c>
      <c r="I19" s="299">
        <v>700</v>
      </c>
      <c r="J19" s="299">
        <v>606</v>
      </c>
      <c r="K19" s="299">
        <v>549</v>
      </c>
      <c r="L19" s="299">
        <v>587</v>
      </c>
      <c r="M19" s="299">
        <v>567</v>
      </c>
      <c r="N19" s="299">
        <v>591</v>
      </c>
      <c r="O19" s="299">
        <v>558</v>
      </c>
      <c r="P19" s="299">
        <v>751</v>
      </c>
      <c r="Q19" s="299">
        <v>703</v>
      </c>
      <c r="R19" s="299">
        <v>649</v>
      </c>
      <c r="S19" s="299">
        <v>647</v>
      </c>
      <c r="T19" s="299">
        <v>566</v>
      </c>
      <c r="U19" s="299">
        <v>577</v>
      </c>
      <c r="V19" s="299">
        <v>508</v>
      </c>
      <c r="W19" s="298">
        <v>491</v>
      </c>
      <c r="X19" s="298">
        <v>455</v>
      </c>
      <c r="Y19" s="298">
        <v>410</v>
      </c>
      <c r="Z19" s="298">
        <v>436</v>
      </c>
      <c r="AA19" s="298">
        <v>446</v>
      </c>
      <c r="AB19" s="298">
        <v>417</v>
      </c>
      <c r="AC19" s="298">
        <v>469</v>
      </c>
      <c r="AD19" s="298">
        <v>451</v>
      </c>
      <c r="AE19" s="298">
        <v>399</v>
      </c>
      <c r="AF19" s="298">
        <v>414</v>
      </c>
      <c r="AG19" s="298">
        <v>369</v>
      </c>
      <c r="AH19" s="298">
        <v>373</v>
      </c>
      <c r="AI19" s="298">
        <v>383</v>
      </c>
      <c r="AJ19" s="298">
        <v>377</v>
      </c>
      <c r="AK19" s="298">
        <v>353</v>
      </c>
      <c r="AL19" s="298">
        <v>385</v>
      </c>
      <c r="AM19" s="298">
        <v>385</v>
      </c>
      <c r="AN19" s="298">
        <v>380</v>
      </c>
      <c r="AO19" s="298">
        <v>403</v>
      </c>
      <c r="AP19" s="298">
        <v>427</v>
      </c>
      <c r="AQ19" s="298">
        <v>412</v>
      </c>
      <c r="AR19" s="298">
        <v>422</v>
      </c>
      <c r="AS19" s="298">
        <v>421</v>
      </c>
      <c r="AT19" s="298">
        <v>413</v>
      </c>
      <c r="AU19" s="298">
        <v>430</v>
      </c>
      <c r="AV19" s="298">
        <v>401</v>
      </c>
      <c r="AW19" s="298">
        <v>459</v>
      </c>
      <c r="AX19" s="298">
        <v>373</v>
      </c>
      <c r="AY19" s="298">
        <v>405</v>
      </c>
      <c r="AZ19" s="298">
        <v>433</v>
      </c>
      <c r="BA19" s="298">
        <v>435</v>
      </c>
      <c r="BB19" s="298">
        <v>402</v>
      </c>
      <c r="BC19" s="298">
        <v>433</v>
      </c>
      <c r="BD19" s="298">
        <v>367</v>
      </c>
      <c r="BE19" s="298">
        <v>335</v>
      </c>
      <c r="BF19" s="298">
        <v>353</v>
      </c>
      <c r="BG19" s="298">
        <v>311</v>
      </c>
      <c r="BH19" s="299">
        <v>377</v>
      </c>
      <c r="BI19" s="299">
        <v>323</v>
      </c>
      <c r="BJ19" s="299">
        <v>303</v>
      </c>
      <c r="BK19" s="302">
        <v>345</v>
      </c>
      <c r="BL19" s="1067">
        <v>360</v>
      </c>
      <c r="BM19" s="1068">
        <v>294</v>
      </c>
      <c r="BN19" s="1068">
        <v>326</v>
      </c>
      <c r="BO19" s="326">
        <v>290</v>
      </c>
      <c r="BP19" s="326">
        <v>288</v>
      </c>
      <c r="BQ19" s="1067">
        <v>320</v>
      </c>
      <c r="BR19" s="1068">
        <v>342</v>
      </c>
      <c r="BS19" s="1068">
        <v>354</v>
      </c>
      <c r="BU19" s="2776">
        <v>389</v>
      </c>
      <c r="BV19" s="1068">
        <v>388</v>
      </c>
    </row>
    <row r="20" spans="1:74">
      <c r="A20" s="297" t="s">
        <v>235</v>
      </c>
      <c r="B20" s="298">
        <v>711</v>
      </c>
      <c r="C20" s="298">
        <v>593</v>
      </c>
      <c r="D20" s="298">
        <v>576</v>
      </c>
      <c r="E20" s="298">
        <v>682</v>
      </c>
      <c r="F20" s="298">
        <v>625</v>
      </c>
      <c r="G20" s="298">
        <v>543</v>
      </c>
      <c r="H20" s="299">
        <v>663</v>
      </c>
      <c r="I20" s="299">
        <v>877</v>
      </c>
      <c r="J20" s="299">
        <v>773</v>
      </c>
      <c r="K20" s="299">
        <v>768</v>
      </c>
      <c r="L20" s="299">
        <v>703</v>
      </c>
      <c r="M20" s="299">
        <v>921</v>
      </c>
      <c r="N20" s="299">
        <v>859</v>
      </c>
      <c r="O20" s="299">
        <v>756</v>
      </c>
      <c r="P20" s="299">
        <v>757</v>
      </c>
      <c r="Q20" s="299">
        <v>797</v>
      </c>
      <c r="R20" s="299">
        <v>829</v>
      </c>
      <c r="S20" s="299">
        <v>725</v>
      </c>
      <c r="T20" s="299">
        <v>844</v>
      </c>
      <c r="U20" s="299">
        <v>723</v>
      </c>
      <c r="V20" s="299">
        <v>669</v>
      </c>
      <c r="W20" s="298">
        <v>609</v>
      </c>
      <c r="X20" s="298">
        <v>578</v>
      </c>
      <c r="Y20" s="298">
        <v>524</v>
      </c>
      <c r="Z20" s="298">
        <v>473</v>
      </c>
      <c r="AA20" s="298">
        <v>474</v>
      </c>
      <c r="AB20" s="298">
        <v>576</v>
      </c>
      <c r="AC20" s="298">
        <v>569</v>
      </c>
      <c r="AD20" s="298">
        <v>521</v>
      </c>
      <c r="AE20" s="298">
        <v>537</v>
      </c>
      <c r="AF20" s="298">
        <v>536</v>
      </c>
      <c r="AG20" s="298">
        <v>484</v>
      </c>
      <c r="AH20" s="298">
        <v>516</v>
      </c>
      <c r="AI20" s="298">
        <v>476</v>
      </c>
      <c r="AJ20" s="298">
        <v>525</v>
      </c>
      <c r="AK20" s="298">
        <v>479</v>
      </c>
      <c r="AL20" s="298">
        <v>534</v>
      </c>
      <c r="AM20" s="298">
        <v>481</v>
      </c>
      <c r="AN20" s="298">
        <v>438</v>
      </c>
      <c r="AO20" s="298">
        <v>465</v>
      </c>
      <c r="AP20" s="298">
        <v>547</v>
      </c>
      <c r="AQ20" s="298">
        <v>429</v>
      </c>
      <c r="AR20" s="298">
        <v>496</v>
      </c>
      <c r="AS20" s="298">
        <v>473</v>
      </c>
      <c r="AT20" s="298">
        <v>521</v>
      </c>
      <c r="AU20" s="298">
        <v>481</v>
      </c>
      <c r="AV20" s="298">
        <v>504</v>
      </c>
      <c r="AW20" s="298">
        <v>502</v>
      </c>
      <c r="AX20" s="298">
        <v>487</v>
      </c>
      <c r="AY20" s="298">
        <v>424</v>
      </c>
      <c r="AZ20" s="298">
        <v>474</v>
      </c>
      <c r="BA20" s="298">
        <v>483</v>
      </c>
      <c r="BB20" s="298">
        <v>435</v>
      </c>
      <c r="BC20" s="298">
        <v>429</v>
      </c>
      <c r="BD20" s="298">
        <v>430</v>
      </c>
      <c r="BE20" s="298">
        <v>443</v>
      </c>
      <c r="BF20" s="298">
        <v>423</v>
      </c>
      <c r="BG20" s="298">
        <v>360</v>
      </c>
      <c r="BH20" s="299">
        <v>444</v>
      </c>
      <c r="BI20" s="299">
        <v>415</v>
      </c>
      <c r="BJ20" s="299">
        <v>386</v>
      </c>
      <c r="BK20" s="302">
        <v>390</v>
      </c>
      <c r="BL20" s="1068">
        <v>369</v>
      </c>
      <c r="BM20" s="1068">
        <v>341</v>
      </c>
      <c r="BN20" s="1068">
        <v>387</v>
      </c>
      <c r="BO20" s="326">
        <v>385</v>
      </c>
      <c r="BP20" s="326">
        <v>373</v>
      </c>
      <c r="BQ20" s="1068">
        <v>348</v>
      </c>
      <c r="BR20" s="1068">
        <v>313</v>
      </c>
      <c r="BS20" s="1068">
        <v>353</v>
      </c>
      <c r="BU20" s="2776">
        <v>375</v>
      </c>
      <c r="BV20" s="1068">
        <v>393</v>
      </c>
    </row>
    <row r="21" spans="1:74">
      <c r="A21" s="297" t="s">
        <v>236</v>
      </c>
      <c r="B21" s="298">
        <v>1035</v>
      </c>
      <c r="C21" s="298">
        <v>906</v>
      </c>
      <c r="D21" s="298">
        <v>819</v>
      </c>
      <c r="E21" s="298">
        <v>931</v>
      </c>
      <c r="F21" s="298">
        <v>875</v>
      </c>
      <c r="G21" s="298">
        <v>746</v>
      </c>
      <c r="H21" s="299">
        <v>749</v>
      </c>
      <c r="I21" s="299">
        <v>909</v>
      </c>
      <c r="J21" s="299">
        <v>917</v>
      </c>
      <c r="K21" s="299">
        <v>935</v>
      </c>
      <c r="L21" s="299">
        <v>948</v>
      </c>
      <c r="M21" s="299">
        <v>914</v>
      </c>
      <c r="N21" s="299">
        <v>981</v>
      </c>
      <c r="O21" s="299">
        <v>1007</v>
      </c>
      <c r="P21" s="299">
        <v>1013</v>
      </c>
      <c r="Q21" s="299">
        <v>1006</v>
      </c>
      <c r="R21" s="299">
        <v>1114</v>
      </c>
      <c r="S21" s="299">
        <v>1041</v>
      </c>
      <c r="T21" s="299">
        <v>977</v>
      </c>
      <c r="U21" s="299">
        <v>961</v>
      </c>
      <c r="V21" s="299">
        <v>962</v>
      </c>
      <c r="W21" s="298">
        <v>892</v>
      </c>
      <c r="X21" s="298">
        <v>931</v>
      </c>
      <c r="Y21" s="298">
        <v>926</v>
      </c>
      <c r="Z21" s="298">
        <v>862</v>
      </c>
      <c r="AA21" s="298">
        <v>788</v>
      </c>
      <c r="AB21" s="298">
        <v>794</v>
      </c>
      <c r="AC21" s="298">
        <v>847</v>
      </c>
      <c r="AD21" s="298">
        <v>845</v>
      </c>
      <c r="AE21" s="298">
        <v>865</v>
      </c>
      <c r="AF21" s="298">
        <v>828</v>
      </c>
      <c r="AG21" s="298">
        <v>834</v>
      </c>
      <c r="AH21" s="298">
        <v>931</v>
      </c>
      <c r="AI21" s="298">
        <v>973</v>
      </c>
      <c r="AJ21" s="298">
        <v>866</v>
      </c>
      <c r="AK21" s="298">
        <v>863</v>
      </c>
      <c r="AL21" s="298">
        <v>865</v>
      </c>
      <c r="AM21" s="298">
        <v>932</v>
      </c>
      <c r="AN21" s="298">
        <v>949</v>
      </c>
      <c r="AO21" s="298">
        <v>903</v>
      </c>
      <c r="AP21" s="298">
        <v>964</v>
      </c>
      <c r="AQ21" s="298">
        <v>749</v>
      </c>
      <c r="AR21" s="298">
        <v>914</v>
      </c>
      <c r="AS21" s="298">
        <v>919</v>
      </c>
      <c r="AT21" s="298">
        <v>911</v>
      </c>
      <c r="AU21" s="298">
        <v>965</v>
      </c>
      <c r="AV21" s="298">
        <v>880</v>
      </c>
      <c r="AW21" s="298">
        <v>905</v>
      </c>
      <c r="AX21" s="298">
        <v>850</v>
      </c>
      <c r="AY21" s="298">
        <v>979</v>
      </c>
      <c r="AZ21" s="298">
        <v>837</v>
      </c>
      <c r="BA21" s="298">
        <v>777</v>
      </c>
      <c r="BB21" s="298">
        <v>830</v>
      </c>
      <c r="BC21" s="298">
        <v>814</v>
      </c>
      <c r="BD21" s="298">
        <v>746</v>
      </c>
      <c r="BE21" s="298">
        <v>764</v>
      </c>
      <c r="BF21" s="298">
        <v>695</v>
      </c>
      <c r="BG21" s="298">
        <v>687</v>
      </c>
      <c r="BH21" s="299">
        <v>598</v>
      </c>
      <c r="BI21" s="299">
        <v>678</v>
      </c>
      <c r="BJ21" s="299">
        <v>665</v>
      </c>
      <c r="BK21" s="302">
        <v>665</v>
      </c>
      <c r="BL21" s="1068">
        <v>692</v>
      </c>
      <c r="BM21" s="1068">
        <v>640</v>
      </c>
      <c r="BN21" s="1068">
        <v>667</v>
      </c>
      <c r="BO21" s="326">
        <v>756</v>
      </c>
      <c r="BP21" s="326">
        <v>688</v>
      </c>
      <c r="BQ21" s="1068">
        <v>605</v>
      </c>
      <c r="BR21" s="1068">
        <v>634</v>
      </c>
      <c r="BS21" s="1068">
        <v>589</v>
      </c>
      <c r="BU21" s="2776">
        <v>714</v>
      </c>
      <c r="BV21" s="1068">
        <v>669</v>
      </c>
    </row>
    <row r="22" spans="1:74">
      <c r="A22" s="297" t="s">
        <v>237</v>
      </c>
      <c r="B22" s="298">
        <v>933</v>
      </c>
      <c r="C22" s="298">
        <v>745</v>
      </c>
      <c r="D22" s="298">
        <v>698</v>
      </c>
      <c r="E22" s="298">
        <v>878</v>
      </c>
      <c r="F22" s="298">
        <v>891</v>
      </c>
      <c r="G22" s="298">
        <v>820</v>
      </c>
      <c r="H22" s="299">
        <v>765</v>
      </c>
      <c r="I22" s="299">
        <v>885</v>
      </c>
      <c r="J22" s="299">
        <v>960</v>
      </c>
      <c r="K22" s="299">
        <v>892</v>
      </c>
      <c r="L22" s="299">
        <v>807</v>
      </c>
      <c r="M22" s="299">
        <v>928</v>
      </c>
      <c r="N22" s="299">
        <v>924</v>
      </c>
      <c r="O22" s="299">
        <v>993</v>
      </c>
      <c r="P22" s="299">
        <v>1011</v>
      </c>
      <c r="Q22" s="299">
        <v>1189</v>
      </c>
      <c r="R22" s="299">
        <v>1218</v>
      </c>
      <c r="S22" s="299">
        <v>1251</v>
      </c>
      <c r="T22" s="299">
        <v>1169</v>
      </c>
      <c r="U22" s="299">
        <v>1027</v>
      </c>
      <c r="V22" s="299">
        <v>1042</v>
      </c>
      <c r="W22" s="298">
        <v>1007</v>
      </c>
      <c r="X22" s="298">
        <v>894</v>
      </c>
      <c r="Y22" s="298">
        <v>910</v>
      </c>
      <c r="Z22" s="298">
        <v>953</v>
      </c>
      <c r="AA22" s="298">
        <v>848</v>
      </c>
      <c r="AB22" s="298">
        <v>847</v>
      </c>
      <c r="AC22" s="298">
        <v>963</v>
      </c>
      <c r="AD22" s="298">
        <v>873</v>
      </c>
      <c r="AE22" s="298">
        <v>842</v>
      </c>
      <c r="AF22" s="298">
        <v>864</v>
      </c>
      <c r="AG22" s="298">
        <v>938</v>
      </c>
      <c r="AH22" s="298">
        <v>874</v>
      </c>
      <c r="AI22" s="298">
        <v>840</v>
      </c>
      <c r="AJ22" s="298">
        <v>863</v>
      </c>
      <c r="AK22" s="298">
        <v>814</v>
      </c>
      <c r="AL22" s="298">
        <v>798</v>
      </c>
      <c r="AM22" s="298">
        <v>893</v>
      </c>
      <c r="AN22" s="298">
        <v>831</v>
      </c>
      <c r="AO22" s="298">
        <v>796</v>
      </c>
      <c r="AP22" s="298">
        <v>797</v>
      </c>
      <c r="AQ22" s="298">
        <v>713</v>
      </c>
      <c r="AR22" s="298">
        <v>750</v>
      </c>
      <c r="AS22" s="298">
        <v>824</v>
      </c>
      <c r="AT22" s="298">
        <v>736</v>
      </c>
      <c r="AU22" s="298">
        <v>807</v>
      </c>
      <c r="AV22" s="298">
        <v>742</v>
      </c>
      <c r="AW22" s="298">
        <v>798</v>
      </c>
      <c r="AX22" s="298">
        <v>732</v>
      </c>
      <c r="AY22" s="298">
        <v>695</v>
      </c>
      <c r="AZ22" s="298">
        <v>749</v>
      </c>
      <c r="BA22" s="298">
        <v>648</v>
      </c>
      <c r="BB22" s="298">
        <v>611</v>
      </c>
      <c r="BC22" s="298">
        <v>641</v>
      </c>
      <c r="BD22" s="298">
        <v>618</v>
      </c>
      <c r="BE22" s="298">
        <v>591</v>
      </c>
      <c r="BF22" s="298">
        <v>528</v>
      </c>
      <c r="BG22" s="298">
        <v>568</v>
      </c>
      <c r="BH22" s="299">
        <v>495</v>
      </c>
      <c r="BI22" s="299">
        <v>526</v>
      </c>
      <c r="BJ22" s="299">
        <v>495</v>
      </c>
      <c r="BK22" s="302">
        <v>510</v>
      </c>
      <c r="BL22" s="1068">
        <v>487</v>
      </c>
      <c r="BM22" s="1068">
        <v>514</v>
      </c>
      <c r="BN22" s="1068">
        <v>550</v>
      </c>
      <c r="BO22" s="326">
        <v>561</v>
      </c>
      <c r="BP22" s="326">
        <v>558</v>
      </c>
      <c r="BQ22" s="1068">
        <v>546</v>
      </c>
      <c r="BR22" s="1068">
        <v>537</v>
      </c>
      <c r="BS22" s="1068">
        <v>481</v>
      </c>
      <c r="BU22" s="2776">
        <v>593</v>
      </c>
      <c r="BV22" s="1068">
        <v>535</v>
      </c>
    </row>
    <row r="23" spans="1:74">
      <c r="A23" s="297" t="s">
        <v>238</v>
      </c>
      <c r="B23" s="298">
        <v>147</v>
      </c>
      <c r="C23" s="298">
        <v>158</v>
      </c>
      <c r="D23" s="298">
        <v>94</v>
      </c>
      <c r="E23" s="298">
        <v>151</v>
      </c>
      <c r="F23" s="298">
        <v>144</v>
      </c>
      <c r="G23" s="298">
        <v>208</v>
      </c>
      <c r="H23" s="299">
        <v>118</v>
      </c>
      <c r="I23" s="299">
        <v>144</v>
      </c>
      <c r="J23" s="299">
        <v>145</v>
      </c>
      <c r="K23" s="299">
        <v>114</v>
      </c>
      <c r="L23" s="299">
        <v>121</v>
      </c>
      <c r="M23" s="299">
        <v>131</v>
      </c>
      <c r="N23" s="299">
        <v>162</v>
      </c>
      <c r="O23" s="299">
        <v>160</v>
      </c>
      <c r="P23" s="299">
        <v>201</v>
      </c>
      <c r="Q23" s="299">
        <v>225</v>
      </c>
      <c r="R23" s="299">
        <v>257</v>
      </c>
      <c r="S23" s="299">
        <v>237</v>
      </c>
      <c r="T23" s="299">
        <v>202</v>
      </c>
      <c r="U23" s="299">
        <v>205</v>
      </c>
      <c r="V23" s="299">
        <v>202</v>
      </c>
      <c r="W23" s="298">
        <v>155</v>
      </c>
      <c r="X23" s="298">
        <v>168</v>
      </c>
      <c r="Y23" s="298">
        <v>148</v>
      </c>
      <c r="Z23" s="298">
        <v>160</v>
      </c>
      <c r="AA23" s="298">
        <v>135</v>
      </c>
      <c r="AB23" s="298">
        <v>148</v>
      </c>
      <c r="AC23" s="298">
        <v>150</v>
      </c>
      <c r="AD23" s="298">
        <v>171</v>
      </c>
      <c r="AE23" s="298">
        <v>170</v>
      </c>
      <c r="AF23" s="298">
        <v>202</v>
      </c>
      <c r="AG23" s="298">
        <v>180</v>
      </c>
      <c r="AH23" s="298">
        <v>184</v>
      </c>
      <c r="AI23" s="298">
        <v>167</v>
      </c>
      <c r="AJ23" s="298">
        <v>136</v>
      </c>
      <c r="AK23" s="298">
        <v>165</v>
      </c>
      <c r="AL23" s="298">
        <v>186</v>
      </c>
      <c r="AM23" s="298">
        <v>184</v>
      </c>
      <c r="AN23" s="298">
        <v>216</v>
      </c>
      <c r="AO23" s="298">
        <v>200</v>
      </c>
      <c r="AP23" s="298">
        <v>179</v>
      </c>
      <c r="AQ23" s="298">
        <v>225</v>
      </c>
      <c r="AR23" s="298">
        <v>199</v>
      </c>
      <c r="AS23" s="298">
        <v>209</v>
      </c>
      <c r="AT23" s="298">
        <v>183</v>
      </c>
      <c r="AU23" s="298">
        <v>178</v>
      </c>
      <c r="AV23" s="298">
        <v>172</v>
      </c>
      <c r="AW23" s="298">
        <v>207</v>
      </c>
      <c r="AX23" s="298">
        <v>210</v>
      </c>
      <c r="AY23" s="298">
        <v>189</v>
      </c>
      <c r="AZ23" s="298">
        <v>229</v>
      </c>
      <c r="BA23" s="298">
        <v>191</v>
      </c>
      <c r="BB23" s="298">
        <v>195</v>
      </c>
      <c r="BC23" s="298">
        <v>188</v>
      </c>
      <c r="BD23" s="298">
        <v>181</v>
      </c>
      <c r="BE23" s="298">
        <v>197</v>
      </c>
      <c r="BF23" s="298">
        <v>133</v>
      </c>
      <c r="BG23" s="298">
        <v>162</v>
      </c>
      <c r="BH23" s="299">
        <v>190</v>
      </c>
      <c r="BI23" s="299">
        <v>130</v>
      </c>
      <c r="BJ23" s="299">
        <v>175</v>
      </c>
      <c r="BK23" s="302">
        <v>161</v>
      </c>
      <c r="BL23" s="1068">
        <v>152</v>
      </c>
      <c r="BM23" s="1068">
        <v>179</v>
      </c>
      <c r="BN23" s="1068">
        <v>164</v>
      </c>
      <c r="BO23" s="326">
        <v>155</v>
      </c>
      <c r="BP23" s="326">
        <v>170</v>
      </c>
      <c r="BQ23" s="1068">
        <v>148</v>
      </c>
      <c r="BR23" s="1068">
        <v>169</v>
      </c>
      <c r="BS23" s="1068">
        <v>186</v>
      </c>
      <c r="BU23" s="2776">
        <v>186</v>
      </c>
      <c r="BV23" s="1068">
        <v>221</v>
      </c>
    </row>
    <row r="24" spans="1:74">
      <c r="A24" s="297" t="s">
        <v>239</v>
      </c>
      <c r="B24" s="298">
        <v>514</v>
      </c>
      <c r="C24" s="298">
        <v>347</v>
      </c>
      <c r="D24" s="298">
        <v>359</v>
      </c>
      <c r="E24" s="298">
        <v>419</v>
      </c>
      <c r="F24" s="298">
        <v>422</v>
      </c>
      <c r="G24" s="298">
        <v>318</v>
      </c>
      <c r="H24" s="299">
        <v>461</v>
      </c>
      <c r="I24" s="299">
        <v>437</v>
      </c>
      <c r="J24" s="299">
        <v>479</v>
      </c>
      <c r="K24" s="299">
        <v>437</v>
      </c>
      <c r="L24" s="299">
        <v>438</v>
      </c>
      <c r="M24" s="299">
        <v>459</v>
      </c>
      <c r="N24" s="299">
        <v>426</v>
      </c>
      <c r="O24" s="299">
        <v>516</v>
      </c>
      <c r="P24" s="299">
        <v>477</v>
      </c>
      <c r="Q24" s="299">
        <v>446</v>
      </c>
      <c r="R24" s="299">
        <v>538</v>
      </c>
      <c r="S24" s="299">
        <v>484</v>
      </c>
      <c r="T24" s="299">
        <v>493</v>
      </c>
      <c r="U24" s="299">
        <v>449</v>
      </c>
      <c r="V24" s="299">
        <v>450</v>
      </c>
      <c r="W24" s="298">
        <v>439</v>
      </c>
      <c r="X24" s="298">
        <v>404</v>
      </c>
      <c r="Y24" s="298">
        <v>374</v>
      </c>
      <c r="Z24" s="298">
        <v>419</v>
      </c>
      <c r="AA24" s="298">
        <v>423</v>
      </c>
      <c r="AB24" s="298">
        <v>451</v>
      </c>
      <c r="AC24" s="298">
        <v>461</v>
      </c>
      <c r="AD24" s="298">
        <v>479</v>
      </c>
      <c r="AE24" s="298">
        <v>467</v>
      </c>
      <c r="AF24" s="298">
        <v>483</v>
      </c>
      <c r="AG24" s="298">
        <v>450</v>
      </c>
      <c r="AH24" s="298">
        <v>496</v>
      </c>
      <c r="AI24" s="298">
        <v>484</v>
      </c>
      <c r="AJ24" s="298">
        <v>470</v>
      </c>
      <c r="AK24" s="298">
        <v>467</v>
      </c>
      <c r="AL24" s="298">
        <v>459</v>
      </c>
      <c r="AM24" s="298">
        <v>506</v>
      </c>
      <c r="AN24" s="298">
        <v>466</v>
      </c>
      <c r="AO24" s="298">
        <v>598</v>
      </c>
      <c r="AP24" s="298">
        <v>487</v>
      </c>
      <c r="AQ24" s="298">
        <v>568</v>
      </c>
      <c r="AR24" s="298">
        <v>645</v>
      </c>
      <c r="AS24" s="298">
        <v>644</v>
      </c>
      <c r="AT24" s="298">
        <v>652</v>
      </c>
      <c r="AU24" s="298">
        <v>614</v>
      </c>
      <c r="AV24" s="298">
        <v>614</v>
      </c>
      <c r="AW24" s="298">
        <v>583</v>
      </c>
      <c r="AX24" s="298">
        <v>562</v>
      </c>
      <c r="AY24" s="298">
        <v>578</v>
      </c>
      <c r="AZ24" s="298">
        <v>563</v>
      </c>
      <c r="BA24" s="298">
        <v>641</v>
      </c>
      <c r="BB24" s="298">
        <v>597</v>
      </c>
      <c r="BC24" s="298">
        <v>530</v>
      </c>
      <c r="BD24" s="298">
        <v>491</v>
      </c>
      <c r="BE24" s="298">
        <v>512</v>
      </c>
      <c r="BF24" s="298">
        <v>413</v>
      </c>
      <c r="BG24" s="298">
        <v>479</v>
      </c>
      <c r="BH24" s="299">
        <v>455</v>
      </c>
      <c r="BI24" s="299">
        <v>466</v>
      </c>
      <c r="BJ24" s="299">
        <v>456</v>
      </c>
      <c r="BK24" s="302">
        <v>434</v>
      </c>
      <c r="BL24" s="1068">
        <v>410</v>
      </c>
      <c r="BM24" s="1068">
        <v>440</v>
      </c>
      <c r="BN24" s="1068">
        <v>483</v>
      </c>
      <c r="BO24" s="326">
        <v>432</v>
      </c>
      <c r="BP24" s="326">
        <v>453</v>
      </c>
      <c r="BQ24" s="1068">
        <v>417</v>
      </c>
      <c r="BR24" s="1068">
        <v>430</v>
      </c>
      <c r="BS24" s="1068">
        <v>447</v>
      </c>
      <c r="BU24" s="2776">
        <v>538</v>
      </c>
      <c r="BV24" s="1068">
        <v>547</v>
      </c>
    </row>
    <row r="25" spans="1:74">
      <c r="A25" s="297" t="s">
        <v>240</v>
      </c>
      <c r="B25" s="298">
        <v>848</v>
      </c>
      <c r="C25" s="298">
        <v>681</v>
      </c>
      <c r="D25" s="298">
        <v>719</v>
      </c>
      <c r="E25" s="298">
        <v>795</v>
      </c>
      <c r="F25" s="298">
        <v>805</v>
      </c>
      <c r="G25" s="298">
        <v>771</v>
      </c>
      <c r="H25" s="299">
        <v>822</v>
      </c>
      <c r="I25" s="299">
        <v>1118</v>
      </c>
      <c r="J25" s="299">
        <v>1076</v>
      </c>
      <c r="K25" s="299">
        <v>1187</v>
      </c>
      <c r="L25" s="299">
        <v>1117</v>
      </c>
      <c r="M25" s="299">
        <v>1182</v>
      </c>
      <c r="N25" s="299">
        <v>1173</v>
      </c>
      <c r="O25" s="299">
        <v>1150</v>
      </c>
      <c r="P25" s="299">
        <v>1262</v>
      </c>
      <c r="Q25" s="299">
        <v>1183</v>
      </c>
      <c r="R25" s="299">
        <v>1202</v>
      </c>
      <c r="S25" s="299">
        <v>1247</v>
      </c>
      <c r="T25" s="299">
        <v>1259</v>
      </c>
      <c r="U25" s="299">
        <v>1198</v>
      </c>
      <c r="V25" s="299">
        <v>1051</v>
      </c>
      <c r="W25" s="298">
        <v>997</v>
      </c>
      <c r="X25" s="298">
        <v>903</v>
      </c>
      <c r="Y25" s="298">
        <v>844</v>
      </c>
      <c r="Z25" s="298">
        <v>900</v>
      </c>
      <c r="AA25" s="298">
        <v>813</v>
      </c>
      <c r="AB25" s="298">
        <v>816</v>
      </c>
      <c r="AC25" s="298">
        <v>816</v>
      </c>
      <c r="AD25" s="298">
        <v>903</v>
      </c>
      <c r="AE25" s="298">
        <v>893</v>
      </c>
      <c r="AF25" s="298">
        <v>862</v>
      </c>
      <c r="AG25" s="298">
        <v>835</v>
      </c>
      <c r="AH25" s="298">
        <v>1032</v>
      </c>
      <c r="AI25" s="298">
        <v>862</v>
      </c>
      <c r="AJ25" s="298">
        <v>872</v>
      </c>
      <c r="AK25" s="298">
        <v>930</v>
      </c>
      <c r="AL25" s="298">
        <v>865</v>
      </c>
      <c r="AM25" s="298">
        <v>1000</v>
      </c>
      <c r="AN25" s="298">
        <v>942</v>
      </c>
      <c r="AO25" s="298">
        <v>933</v>
      </c>
      <c r="AP25" s="298">
        <v>935</v>
      </c>
      <c r="AQ25" s="298">
        <v>887</v>
      </c>
      <c r="AR25" s="298">
        <v>980</v>
      </c>
      <c r="AS25" s="298">
        <v>967</v>
      </c>
      <c r="AT25" s="298">
        <v>968</v>
      </c>
      <c r="AU25" s="298">
        <v>997</v>
      </c>
      <c r="AV25" s="298">
        <v>890</v>
      </c>
      <c r="AW25" s="298">
        <v>844</v>
      </c>
      <c r="AX25" s="298">
        <v>840</v>
      </c>
      <c r="AY25" s="298">
        <v>757</v>
      </c>
      <c r="AZ25" s="298">
        <v>819</v>
      </c>
      <c r="BA25" s="298">
        <v>796</v>
      </c>
      <c r="BB25" s="298">
        <v>778</v>
      </c>
      <c r="BC25" s="298">
        <v>720</v>
      </c>
      <c r="BD25" s="298">
        <v>699</v>
      </c>
      <c r="BE25" s="298">
        <v>744</v>
      </c>
      <c r="BF25" s="298">
        <v>586</v>
      </c>
      <c r="BG25" s="298">
        <v>665</v>
      </c>
      <c r="BH25" s="299">
        <v>696</v>
      </c>
      <c r="BI25" s="299">
        <v>635</v>
      </c>
      <c r="BJ25" s="299">
        <v>640</v>
      </c>
      <c r="BK25" s="302">
        <v>646</v>
      </c>
      <c r="BL25" s="1068">
        <v>621</v>
      </c>
      <c r="BM25" s="1068">
        <v>608</v>
      </c>
      <c r="BN25" s="1068">
        <v>679</v>
      </c>
      <c r="BO25" s="326">
        <v>707</v>
      </c>
      <c r="BP25" s="326">
        <v>588</v>
      </c>
      <c r="BQ25" s="1068">
        <v>648</v>
      </c>
      <c r="BR25" s="1068">
        <v>589</v>
      </c>
      <c r="BS25" s="1068">
        <v>557</v>
      </c>
      <c r="BU25" s="2776">
        <v>731</v>
      </c>
      <c r="BV25" s="1068">
        <v>675</v>
      </c>
    </row>
    <row r="26" spans="1:74">
      <c r="A26" s="297" t="s">
        <v>241</v>
      </c>
      <c r="B26" s="298">
        <v>828</v>
      </c>
      <c r="C26" s="298">
        <v>723</v>
      </c>
      <c r="D26" s="298">
        <v>726</v>
      </c>
      <c r="E26" s="298">
        <v>762</v>
      </c>
      <c r="F26" s="298">
        <v>712</v>
      </c>
      <c r="G26" s="298">
        <v>759</v>
      </c>
      <c r="H26" s="299">
        <v>853</v>
      </c>
      <c r="I26" s="299">
        <v>911</v>
      </c>
      <c r="J26" s="299">
        <v>1080</v>
      </c>
      <c r="K26" s="299">
        <v>1073</v>
      </c>
      <c r="L26" s="299">
        <v>1161</v>
      </c>
      <c r="M26" s="299">
        <v>1311</v>
      </c>
      <c r="N26" s="299">
        <v>1200</v>
      </c>
      <c r="O26" s="299">
        <v>1302</v>
      </c>
      <c r="P26" s="299">
        <v>1521</v>
      </c>
      <c r="Q26" s="299">
        <v>1644</v>
      </c>
      <c r="R26" s="299">
        <v>1470</v>
      </c>
      <c r="S26" s="299">
        <v>1602</v>
      </c>
      <c r="T26" s="299">
        <v>1631</v>
      </c>
      <c r="U26" s="299">
        <v>1521</v>
      </c>
      <c r="V26" s="299">
        <v>1394</v>
      </c>
      <c r="W26" s="298">
        <v>1297</v>
      </c>
      <c r="X26" s="298">
        <v>1376</v>
      </c>
      <c r="Y26" s="298">
        <v>1322</v>
      </c>
      <c r="Z26" s="298">
        <v>1187</v>
      </c>
      <c r="AA26" s="298">
        <v>1225</v>
      </c>
      <c r="AB26" s="298">
        <v>1282</v>
      </c>
      <c r="AC26" s="298">
        <v>1125</v>
      </c>
      <c r="AD26" s="298">
        <v>1270</v>
      </c>
      <c r="AE26" s="298">
        <v>1314</v>
      </c>
      <c r="AF26" s="298">
        <v>1220</v>
      </c>
      <c r="AG26" s="298">
        <v>1130</v>
      </c>
      <c r="AH26" s="298">
        <v>1224</v>
      </c>
      <c r="AI26" s="298">
        <v>1239</v>
      </c>
      <c r="AJ26" s="298">
        <v>1166</v>
      </c>
      <c r="AK26" s="298">
        <v>1109</v>
      </c>
      <c r="AL26" s="298">
        <v>1242</v>
      </c>
      <c r="AM26" s="298">
        <v>1236</v>
      </c>
      <c r="AN26" s="298">
        <v>1414</v>
      </c>
      <c r="AO26" s="298">
        <v>1372</v>
      </c>
      <c r="AP26" s="298">
        <v>1418</v>
      </c>
      <c r="AQ26" s="298">
        <v>1203</v>
      </c>
      <c r="AR26" s="298">
        <v>1425</v>
      </c>
      <c r="AS26" s="298">
        <v>1439</v>
      </c>
      <c r="AT26" s="298">
        <v>1313</v>
      </c>
      <c r="AU26" s="298">
        <v>1330</v>
      </c>
      <c r="AV26" s="298">
        <v>1262</v>
      </c>
      <c r="AW26" s="298">
        <v>1365</v>
      </c>
      <c r="AX26" s="298">
        <v>1422</v>
      </c>
      <c r="AY26" s="298">
        <v>1293</v>
      </c>
      <c r="AZ26" s="298">
        <v>1272</v>
      </c>
      <c r="BA26" s="298">
        <v>1318</v>
      </c>
      <c r="BB26" s="298">
        <v>1207</v>
      </c>
      <c r="BC26" s="298">
        <v>1259</v>
      </c>
      <c r="BD26" s="298">
        <v>1287</v>
      </c>
      <c r="BE26" s="298">
        <v>1287</v>
      </c>
      <c r="BF26" s="298">
        <v>1131</v>
      </c>
      <c r="BG26" s="298">
        <v>1210</v>
      </c>
      <c r="BH26" s="299">
        <v>1126</v>
      </c>
      <c r="BI26" s="299">
        <v>1149</v>
      </c>
      <c r="BJ26" s="299">
        <v>1087</v>
      </c>
      <c r="BK26" s="302">
        <v>1198</v>
      </c>
      <c r="BL26" s="1068">
        <v>1193</v>
      </c>
      <c r="BM26" s="1068">
        <v>1043</v>
      </c>
      <c r="BN26" s="1068">
        <v>1135</v>
      </c>
      <c r="BO26" s="326">
        <v>1192</v>
      </c>
      <c r="BP26" s="326">
        <v>1048</v>
      </c>
      <c r="BQ26" s="1068">
        <v>1069</v>
      </c>
      <c r="BR26" s="1068">
        <v>994</v>
      </c>
      <c r="BS26" s="1068">
        <v>1050</v>
      </c>
      <c r="BU26" s="2776">
        <v>1196</v>
      </c>
      <c r="BV26" s="1068">
        <v>1226</v>
      </c>
    </row>
    <row r="27" spans="1:74">
      <c r="A27" s="297" t="s">
        <v>242</v>
      </c>
      <c r="B27" s="298">
        <v>2303</v>
      </c>
      <c r="C27" s="298">
        <v>1946</v>
      </c>
      <c r="D27" s="298">
        <v>1924</v>
      </c>
      <c r="E27" s="298">
        <v>2297</v>
      </c>
      <c r="F27" s="298">
        <v>2352</v>
      </c>
      <c r="G27" s="298">
        <v>2574</v>
      </c>
      <c r="H27" s="299">
        <v>2914</v>
      </c>
      <c r="I27" s="299">
        <v>3232</v>
      </c>
      <c r="J27" s="299">
        <v>3823</v>
      </c>
      <c r="K27" s="299">
        <v>4129</v>
      </c>
      <c r="L27" s="299">
        <v>5381</v>
      </c>
      <c r="M27" s="299">
        <v>4690</v>
      </c>
      <c r="N27" s="299">
        <v>4918</v>
      </c>
      <c r="O27" s="299">
        <v>5203</v>
      </c>
      <c r="P27" s="299">
        <v>5187</v>
      </c>
      <c r="Q27" s="299">
        <v>6068</v>
      </c>
      <c r="R27" s="299">
        <v>6191</v>
      </c>
      <c r="S27" s="299">
        <v>6493</v>
      </c>
      <c r="T27" s="299">
        <v>6148</v>
      </c>
      <c r="U27" s="299">
        <v>6112</v>
      </c>
      <c r="V27" s="299">
        <v>5656</v>
      </c>
      <c r="W27" s="298">
        <v>5473</v>
      </c>
      <c r="X27" s="298">
        <v>5173</v>
      </c>
      <c r="Y27" s="298">
        <v>4773</v>
      </c>
      <c r="Z27" s="298">
        <v>4584</v>
      </c>
      <c r="AA27" s="298">
        <v>4473</v>
      </c>
      <c r="AB27" s="298">
        <v>4299</v>
      </c>
      <c r="AC27" s="298">
        <v>4828</v>
      </c>
      <c r="AD27" s="298">
        <v>4399</v>
      </c>
      <c r="AE27" s="298">
        <v>4302</v>
      </c>
      <c r="AF27" s="298">
        <v>4146</v>
      </c>
      <c r="AG27" s="298">
        <v>4156</v>
      </c>
      <c r="AH27" s="298">
        <v>4141</v>
      </c>
      <c r="AI27" s="298">
        <v>4252</v>
      </c>
      <c r="AJ27" s="298">
        <v>4347</v>
      </c>
      <c r="AK27" s="298">
        <v>4118</v>
      </c>
      <c r="AL27" s="298">
        <v>4201</v>
      </c>
      <c r="AM27" s="298">
        <v>4106</v>
      </c>
      <c r="AN27" s="298">
        <v>4443</v>
      </c>
      <c r="AO27" s="298">
        <v>4234</v>
      </c>
      <c r="AP27" s="298">
        <v>4319</v>
      </c>
      <c r="AQ27" s="298">
        <v>3651</v>
      </c>
      <c r="AR27" s="298">
        <v>4179</v>
      </c>
      <c r="AS27" s="298">
        <v>4229</v>
      </c>
      <c r="AT27" s="298">
        <v>4162</v>
      </c>
      <c r="AU27" s="298">
        <v>4187</v>
      </c>
      <c r="AV27" s="298">
        <v>3964</v>
      </c>
      <c r="AW27" s="298">
        <v>4298</v>
      </c>
      <c r="AX27" s="298">
        <v>4016</v>
      </c>
      <c r="AY27" s="298">
        <v>4076</v>
      </c>
      <c r="AZ27" s="298">
        <v>3940</v>
      </c>
      <c r="BA27" s="298">
        <v>4076</v>
      </c>
      <c r="BB27" s="298">
        <v>3886</v>
      </c>
      <c r="BC27" s="298">
        <v>4036</v>
      </c>
      <c r="BD27" s="298">
        <v>3909</v>
      </c>
      <c r="BE27" s="298">
        <v>4139</v>
      </c>
      <c r="BF27" s="298">
        <v>3836</v>
      </c>
      <c r="BG27" s="298">
        <v>3782</v>
      </c>
      <c r="BH27" s="299">
        <v>3664</v>
      </c>
      <c r="BI27" s="299">
        <v>3687</v>
      </c>
      <c r="BJ27" s="299">
        <v>3495</v>
      </c>
      <c r="BK27" s="302">
        <v>3573</v>
      </c>
      <c r="BL27" s="1068">
        <v>3614</v>
      </c>
      <c r="BM27" s="1068">
        <v>3810</v>
      </c>
      <c r="BN27" s="1068">
        <v>3743</v>
      </c>
      <c r="BO27" s="326">
        <v>3730</v>
      </c>
      <c r="BP27" s="326">
        <v>3748</v>
      </c>
      <c r="BQ27" s="1068">
        <v>3712</v>
      </c>
      <c r="BR27" s="1068">
        <v>3835</v>
      </c>
      <c r="BS27" s="1068">
        <v>3702</v>
      </c>
      <c r="BU27" s="2776">
        <v>4531</v>
      </c>
      <c r="BV27" s="1068">
        <v>4299</v>
      </c>
    </row>
    <row r="28" spans="1:74">
      <c r="A28" s="297" t="s">
        <v>243</v>
      </c>
      <c r="B28" s="298">
        <v>1947</v>
      </c>
      <c r="C28" s="298">
        <v>1745</v>
      </c>
      <c r="D28" s="298">
        <v>1587</v>
      </c>
      <c r="E28" s="298">
        <v>1712</v>
      </c>
      <c r="F28" s="298">
        <v>1653</v>
      </c>
      <c r="G28" s="298">
        <v>1633</v>
      </c>
      <c r="H28" s="299">
        <v>1729</v>
      </c>
      <c r="I28" s="299">
        <v>1829</v>
      </c>
      <c r="J28" s="299">
        <v>1945</v>
      </c>
      <c r="K28" s="299">
        <v>1941</v>
      </c>
      <c r="L28" s="299">
        <v>1800</v>
      </c>
      <c r="M28" s="299">
        <v>1709</v>
      </c>
      <c r="N28" s="299">
        <v>1935</v>
      </c>
      <c r="O28" s="299">
        <v>2019</v>
      </c>
      <c r="P28" s="299">
        <v>2033</v>
      </c>
      <c r="Q28" s="299">
        <v>2298</v>
      </c>
      <c r="R28" s="299">
        <v>2080</v>
      </c>
      <c r="S28" s="299">
        <v>2137</v>
      </c>
      <c r="T28" s="299">
        <v>1936</v>
      </c>
      <c r="U28" s="299">
        <v>1869</v>
      </c>
      <c r="V28" s="299">
        <v>1721</v>
      </c>
      <c r="W28" s="298">
        <v>1613</v>
      </c>
      <c r="X28" s="298">
        <v>1569</v>
      </c>
      <c r="Y28" s="298">
        <v>1570</v>
      </c>
      <c r="Z28" s="298">
        <v>1471</v>
      </c>
      <c r="AA28" s="298">
        <v>1419</v>
      </c>
      <c r="AB28" s="298">
        <v>1424</v>
      </c>
      <c r="AC28" s="298">
        <v>1440</v>
      </c>
      <c r="AD28" s="298">
        <v>1582</v>
      </c>
      <c r="AE28" s="298">
        <v>1833</v>
      </c>
      <c r="AF28" s="298">
        <v>1509</v>
      </c>
      <c r="AG28" s="298">
        <v>1349</v>
      </c>
      <c r="AH28" s="298">
        <v>1246</v>
      </c>
      <c r="AI28" s="298">
        <v>1226</v>
      </c>
      <c r="AJ28" s="298">
        <v>1304</v>
      </c>
      <c r="AK28" s="298">
        <v>1308</v>
      </c>
      <c r="AL28" s="298">
        <v>1385</v>
      </c>
      <c r="AM28" s="298">
        <v>1398</v>
      </c>
      <c r="AN28" s="298">
        <v>1413</v>
      </c>
      <c r="AO28" s="298">
        <v>1389</v>
      </c>
      <c r="AP28" s="298">
        <v>1494</v>
      </c>
      <c r="AQ28" s="298">
        <v>1294</v>
      </c>
      <c r="AR28" s="298">
        <v>1437</v>
      </c>
      <c r="AS28" s="298">
        <v>1497</v>
      </c>
      <c r="AT28" s="298">
        <v>1503</v>
      </c>
      <c r="AU28" s="298">
        <v>1403</v>
      </c>
      <c r="AV28" s="298">
        <v>1356</v>
      </c>
      <c r="AW28" s="298">
        <v>1402</v>
      </c>
      <c r="AX28" s="298">
        <v>1381</v>
      </c>
      <c r="AY28" s="298">
        <v>1333</v>
      </c>
      <c r="AZ28" s="298">
        <v>1195</v>
      </c>
      <c r="BA28" s="298">
        <v>1312</v>
      </c>
      <c r="BB28" s="298">
        <v>1230</v>
      </c>
      <c r="BC28" s="298">
        <v>1241</v>
      </c>
      <c r="BD28" s="298">
        <v>1238</v>
      </c>
      <c r="BE28" s="298">
        <v>1252</v>
      </c>
      <c r="BF28" s="298">
        <v>1068</v>
      </c>
      <c r="BG28" s="298">
        <v>1116</v>
      </c>
      <c r="BH28" s="299">
        <v>1073</v>
      </c>
      <c r="BI28" s="299">
        <v>1100</v>
      </c>
      <c r="BJ28" s="299">
        <v>1080</v>
      </c>
      <c r="BK28" s="302">
        <v>1079</v>
      </c>
      <c r="BL28" s="1068">
        <v>1024</v>
      </c>
      <c r="BM28" s="1068">
        <v>1068</v>
      </c>
      <c r="BN28" s="1068">
        <v>997</v>
      </c>
      <c r="BO28" s="326">
        <v>1126</v>
      </c>
      <c r="BP28" s="326">
        <v>1008</v>
      </c>
      <c r="BQ28" s="1068">
        <v>910</v>
      </c>
      <c r="BR28" s="1068">
        <v>979</v>
      </c>
      <c r="BS28" s="1068">
        <v>993</v>
      </c>
      <c r="BU28" s="2776">
        <v>1260</v>
      </c>
      <c r="BV28" s="1068">
        <v>1206</v>
      </c>
    </row>
    <row r="29" spans="1:74">
      <c r="A29" s="297" t="s">
        <v>244</v>
      </c>
      <c r="B29" s="298">
        <v>1591</v>
      </c>
      <c r="C29" s="298">
        <v>1533</v>
      </c>
      <c r="D29" s="298">
        <v>1376</v>
      </c>
      <c r="E29" s="298">
        <v>1559</v>
      </c>
      <c r="F29" s="298">
        <v>1534</v>
      </c>
      <c r="G29" s="298">
        <v>1567</v>
      </c>
      <c r="H29" s="299">
        <v>1463</v>
      </c>
      <c r="I29" s="299">
        <v>1554</v>
      </c>
      <c r="J29" s="299">
        <v>1739</v>
      </c>
      <c r="K29" s="299">
        <v>1699</v>
      </c>
      <c r="L29" s="299">
        <v>1821</v>
      </c>
      <c r="M29" s="299">
        <v>2191</v>
      </c>
      <c r="N29" s="299">
        <v>2329</v>
      </c>
      <c r="O29" s="299">
        <v>2236</v>
      </c>
      <c r="P29" s="299">
        <v>2255</v>
      </c>
      <c r="Q29" s="299">
        <v>2640</v>
      </c>
      <c r="R29" s="299">
        <v>2336</v>
      </c>
      <c r="S29" s="299">
        <v>2401</v>
      </c>
      <c r="T29" s="299">
        <v>2309</v>
      </c>
      <c r="U29" s="299">
        <v>2167</v>
      </c>
      <c r="V29" s="299">
        <v>2083</v>
      </c>
      <c r="W29" s="298">
        <v>1969</v>
      </c>
      <c r="X29" s="298">
        <v>1877</v>
      </c>
      <c r="Y29" s="298">
        <v>1894</v>
      </c>
      <c r="Z29" s="298">
        <v>1956</v>
      </c>
      <c r="AA29" s="298">
        <v>2041</v>
      </c>
      <c r="AB29" s="298">
        <v>1897</v>
      </c>
      <c r="AC29" s="298">
        <v>2100</v>
      </c>
      <c r="AD29" s="298">
        <v>2127</v>
      </c>
      <c r="AE29" s="298">
        <v>2019</v>
      </c>
      <c r="AF29" s="298">
        <v>1987</v>
      </c>
      <c r="AG29" s="298">
        <v>2136</v>
      </c>
      <c r="AH29" s="298">
        <v>2188</v>
      </c>
      <c r="AI29" s="298">
        <v>2251</v>
      </c>
      <c r="AJ29" s="298">
        <v>2112</v>
      </c>
      <c r="AK29" s="298">
        <v>2182</v>
      </c>
      <c r="AL29" s="298">
        <v>2074</v>
      </c>
      <c r="AM29" s="298">
        <v>2247</v>
      </c>
      <c r="AN29" s="298">
        <v>2183</v>
      </c>
      <c r="AO29" s="298">
        <v>2179</v>
      </c>
      <c r="AP29" s="298">
        <v>2236</v>
      </c>
      <c r="AQ29" s="298">
        <v>1869</v>
      </c>
      <c r="AR29" s="298">
        <v>2118</v>
      </c>
      <c r="AS29" s="298">
        <v>2249</v>
      </c>
      <c r="AT29" s="298">
        <v>2218</v>
      </c>
      <c r="AU29" s="298">
        <v>2311</v>
      </c>
      <c r="AV29" s="298">
        <v>2196</v>
      </c>
      <c r="AW29" s="298">
        <v>2412</v>
      </c>
      <c r="AX29" s="298">
        <v>2252</v>
      </c>
      <c r="AY29" s="298">
        <v>2145</v>
      </c>
      <c r="AZ29" s="298">
        <v>2183</v>
      </c>
      <c r="BA29" s="298">
        <v>2065</v>
      </c>
      <c r="BB29" s="298">
        <v>2227</v>
      </c>
      <c r="BC29" s="298">
        <v>2107</v>
      </c>
      <c r="BD29" s="298">
        <v>1957</v>
      </c>
      <c r="BE29" s="298">
        <v>1921</v>
      </c>
      <c r="BF29" s="298">
        <v>1700</v>
      </c>
      <c r="BG29" s="298">
        <v>1932</v>
      </c>
      <c r="BH29" s="299">
        <v>1981</v>
      </c>
      <c r="BI29" s="299">
        <v>1930</v>
      </c>
      <c r="BJ29" s="299">
        <v>1802</v>
      </c>
      <c r="BK29" s="302">
        <v>1984</v>
      </c>
      <c r="BL29" s="1068">
        <v>1887</v>
      </c>
      <c r="BM29" s="1068">
        <v>1975</v>
      </c>
      <c r="BN29" s="1068">
        <v>2031</v>
      </c>
      <c r="BO29" s="326">
        <v>2000</v>
      </c>
      <c r="BP29" s="326">
        <v>1957</v>
      </c>
      <c r="BQ29" s="1068">
        <v>1731</v>
      </c>
      <c r="BR29" s="1068">
        <v>1815</v>
      </c>
      <c r="BS29" s="1068">
        <v>1949</v>
      </c>
      <c r="BU29" s="2777">
        <v>2098</v>
      </c>
      <c r="BV29" s="1068">
        <v>2168</v>
      </c>
    </row>
    <row r="30" spans="1:74">
      <c r="A30" s="297" t="s">
        <v>245</v>
      </c>
      <c r="B30" s="298">
        <v>7427</v>
      </c>
      <c r="C30" s="298">
        <v>7351</v>
      </c>
      <c r="D30" s="298">
        <v>6581</v>
      </c>
      <c r="E30" s="298">
        <v>7078</v>
      </c>
      <c r="F30" s="298">
        <v>7578</v>
      </c>
      <c r="G30" s="298">
        <v>7270</v>
      </c>
      <c r="H30" s="299">
        <v>7247</v>
      </c>
      <c r="I30" s="299">
        <v>7299</v>
      </c>
      <c r="J30" s="299">
        <v>7749</v>
      </c>
      <c r="K30" s="299">
        <v>7313</v>
      </c>
      <c r="L30" s="299">
        <v>7560</v>
      </c>
      <c r="M30" s="299">
        <v>6970</v>
      </c>
      <c r="N30" s="299">
        <v>7522</v>
      </c>
      <c r="O30" s="299">
        <v>7265</v>
      </c>
      <c r="P30" s="299">
        <v>7740</v>
      </c>
      <c r="Q30" s="299">
        <v>8042</v>
      </c>
      <c r="R30" s="299">
        <v>8470</v>
      </c>
      <c r="S30" s="299">
        <v>8095</v>
      </c>
      <c r="T30" s="299">
        <v>7673</v>
      </c>
      <c r="U30" s="299">
        <v>7671</v>
      </c>
      <c r="V30" s="299">
        <v>7229</v>
      </c>
      <c r="W30" s="298">
        <v>6682</v>
      </c>
      <c r="X30" s="298">
        <v>6324</v>
      </c>
      <c r="Y30" s="298">
        <v>6504</v>
      </c>
      <c r="Z30" s="298">
        <v>6560</v>
      </c>
      <c r="AA30" s="298">
        <v>6568</v>
      </c>
      <c r="AB30" s="298">
        <v>6470</v>
      </c>
      <c r="AC30" s="298">
        <v>6417</v>
      </c>
      <c r="AD30" s="298">
        <v>6594</v>
      </c>
      <c r="AE30" s="298">
        <v>6545</v>
      </c>
      <c r="AF30" s="298">
        <v>6633</v>
      </c>
      <c r="AG30" s="298">
        <v>6307</v>
      </c>
      <c r="AH30" s="298">
        <v>6846</v>
      </c>
      <c r="AI30" s="298">
        <v>6681</v>
      </c>
      <c r="AJ30" s="298">
        <v>6820</v>
      </c>
      <c r="AK30" s="298">
        <v>6821</v>
      </c>
      <c r="AL30" s="298">
        <v>7100</v>
      </c>
      <c r="AM30" s="298">
        <v>6991</v>
      </c>
      <c r="AN30" s="298">
        <v>7080</v>
      </c>
      <c r="AO30" s="298">
        <v>6715</v>
      </c>
      <c r="AP30" s="298">
        <v>7093</v>
      </c>
      <c r="AQ30" s="298">
        <v>6294</v>
      </c>
      <c r="AR30" s="298">
        <v>6828</v>
      </c>
      <c r="AS30" s="298">
        <v>6943</v>
      </c>
      <c r="AT30" s="298">
        <v>6725</v>
      </c>
      <c r="AU30" s="298">
        <v>6617</v>
      </c>
      <c r="AV30" s="298">
        <v>6453</v>
      </c>
      <c r="AW30" s="298">
        <v>6450</v>
      </c>
      <c r="AX30" s="298">
        <v>6333</v>
      </c>
      <c r="AY30" s="298">
        <v>6106</v>
      </c>
      <c r="AZ30" s="298">
        <v>5898</v>
      </c>
      <c r="BA30" s="298">
        <v>5840</v>
      </c>
      <c r="BB30" s="298">
        <v>6064</v>
      </c>
      <c r="BC30" s="298">
        <v>5798</v>
      </c>
      <c r="BD30" s="298">
        <v>5659</v>
      </c>
      <c r="BE30" s="298">
        <v>5581</v>
      </c>
      <c r="BF30" s="298">
        <v>5204</v>
      </c>
      <c r="BG30" s="298">
        <v>5267</v>
      </c>
      <c r="BH30" s="299">
        <v>5201</v>
      </c>
      <c r="BI30" s="299">
        <v>5250</v>
      </c>
      <c r="BJ30" s="299">
        <v>5183</v>
      </c>
      <c r="BK30" s="302">
        <v>5138</v>
      </c>
      <c r="BL30" s="1068">
        <v>5032</v>
      </c>
      <c r="BM30" s="1068">
        <v>5090</v>
      </c>
      <c r="BN30" s="1068">
        <v>5074</v>
      </c>
      <c r="BO30" s="326">
        <v>5124</v>
      </c>
      <c r="BP30" s="326">
        <v>5111</v>
      </c>
      <c r="BQ30" s="1068">
        <v>4831</v>
      </c>
      <c r="BR30" s="1068">
        <v>4773</v>
      </c>
      <c r="BS30" s="1068">
        <v>4922</v>
      </c>
      <c r="BU30" s="2776">
        <v>5165</v>
      </c>
      <c r="BV30" s="1068">
        <v>5322</v>
      </c>
    </row>
    <row r="31" spans="1:74">
      <c r="A31" s="297" t="s">
        <v>246</v>
      </c>
      <c r="B31" s="298">
        <v>36583</v>
      </c>
      <c r="C31" s="298">
        <v>33302</v>
      </c>
      <c r="D31" s="298">
        <v>30478</v>
      </c>
      <c r="E31" s="298">
        <v>34475</v>
      </c>
      <c r="F31" s="298">
        <v>34881</v>
      </c>
      <c r="G31" s="298">
        <v>35657</v>
      </c>
      <c r="H31" s="299">
        <v>35850</v>
      </c>
      <c r="I31" s="299">
        <v>41304</v>
      </c>
      <c r="J31" s="299">
        <v>50535</v>
      </c>
      <c r="K31" s="299">
        <v>55859</v>
      </c>
      <c r="L31" s="299">
        <v>58983</v>
      </c>
      <c r="M31" s="299">
        <v>59904</v>
      </c>
      <c r="N31" s="299">
        <v>61027</v>
      </c>
      <c r="O31" s="299">
        <v>61425</v>
      </c>
      <c r="P31" s="299">
        <v>62215</v>
      </c>
      <c r="Q31" s="299">
        <v>65698</v>
      </c>
      <c r="R31" s="299">
        <v>64922</v>
      </c>
      <c r="S31" s="299">
        <v>61927</v>
      </c>
      <c r="T31" s="299">
        <v>62431</v>
      </c>
      <c r="U31" s="299">
        <v>64736</v>
      </c>
      <c r="V31" s="299">
        <v>56539</v>
      </c>
      <c r="W31" s="298">
        <v>49915</v>
      </c>
      <c r="X31" s="298">
        <v>49610</v>
      </c>
      <c r="Y31" s="298">
        <v>48788</v>
      </c>
      <c r="Z31" s="298">
        <v>46533</v>
      </c>
      <c r="AA31" s="298">
        <v>47381</v>
      </c>
      <c r="AB31" s="298">
        <v>45148</v>
      </c>
      <c r="AC31" s="298">
        <v>42465</v>
      </c>
      <c r="AD31" s="298">
        <v>42224</v>
      </c>
      <c r="AE31" s="298">
        <v>40943</v>
      </c>
      <c r="AF31" s="298">
        <v>40142</v>
      </c>
      <c r="AG31" s="298">
        <v>39876</v>
      </c>
      <c r="AH31" s="298">
        <v>40409</v>
      </c>
      <c r="AI31" s="298">
        <v>41698</v>
      </c>
      <c r="AJ31" s="298">
        <v>46819</v>
      </c>
      <c r="AK31" s="298">
        <v>50615</v>
      </c>
      <c r="AL31" s="298">
        <v>52501</v>
      </c>
      <c r="AM31" s="298">
        <v>48737</v>
      </c>
      <c r="AN31" s="298">
        <v>46604</v>
      </c>
      <c r="AO31" s="298">
        <v>48238</v>
      </c>
      <c r="AP31" s="298">
        <v>49741</v>
      </c>
      <c r="AQ31" s="298">
        <v>42530</v>
      </c>
      <c r="AR31" s="298">
        <v>47513</v>
      </c>
      <c r="AS31" s="298">
        <v>46758</v>
      </c>
      <c r="AT31" s="298">
        <v>46628</v>
      </c>
      <c r="AU31" s="298">
        <v>43797</v>
      </c>
      <c r="AV31" s="298">
        <v>41136</v>
      </c>
      <c r="AW31" s="298">
        <v>40618</v>
      </c>
      <c r="AX31" s="298">
        <v>38034</v>
      </c>
      <c r="AY31" s="298">
        <v>36966</v>
      </c>
      <c r="AZ31" s="298">
        <v>34680</v>
      </c>
      <c r="BA31" s="298">
        <v>33800</v>
      </c>
      <c r="BB31" s="298">
        <v>32684</v>
      </c>
      <c r="BC31" s="298">
        <v>31673</v>
      </c>
      <c r="BD31" s="298">
        <v>30687</v>
      </c>
      <c r="BE31" s="298">
        <v>30687</v>
      </c>
      <c r="BF31" s="298">
        <v>28488</v>
      </c>
      <c r="BG31" s="298">
        <v>27411</v>
      </c>
      <c r="BH31" s="299">
        <v>27082</v>
      </c>
      <c r="BI31" s="299">
        <v>26741</v>
      </c>
      <c r="BJ31" s="299">
        <v>26718</v>
      </c>
      <c r="BK31" s="302">
        <v>26772</v>
      </c>
      <c r="BL31" s="1068">
        <v>26342</v>
      </c>
      <c r="BM31" s="1068">
        <v>26651</v>
      </c>
      <c r="BN31" s="1068">
        <v>26909</v>
      </c>
      <c r="BO31" s="326">
        <v>26796</v>
      </c>
      <c r="BP31" s="326">
        <v>26288</v>
      </c>
      <c r="BQ31" s="1068">
        <v>26614</v>
      </c>
      <c r="BR31" s="1068">
        <v>27399</v>
      </c>
      <c r="BS31" s="1068">
        <v>26014</v>
      </c>
      <c r="BU31" s="2776">
        <v>30673</v>
      </c>
      <c r="BV31" s="1068">
        <v>29551</v>
      </c>
    </row>
    <row r="32" spans="1:74">
      <c r="A32" s="297" t="s">
        <v>3</v>
      </c>
      <c r="B32" s="298" t="s">
        <v>612</v>
      </c>
      <c r="C32" s="298" t="s">
        <v>612</v>
      </c>
      <c r="D32" s="298" t="s">
        <v>612</v>
      </c>
      <c r="E32" s="298" t="s">
        <v>612</v>
      </c>
      <c r="F32" s="298" t="s">
        <v>612</v>
      </c>
      <c r="G32" s="298" t="s">
        <v>612</v>
      </c>
      <c r="H32" s="299" t="s">
        <v>612</v>
      </c>
      <c r="I32" s="299" t="s">
        <v>612</v>
      </c>
      <c r="J32" s="299" t="s">
        <v>612</v>
      </c>
      <c r="K32" s="299" t="s">
        <v>612</v>
      </c>
      <c r="L32" s="299" t="s">
        <v>612</v>
      </c>
      <c r="M32" s="299" t="s">
        <v>612</v>
      </c>
      <c r="N32" s="299" t="s">
        <v>612</v>
      </c>
      <c r="O32" s="299" t="s">
        <v>612</v>
      </c>
      <c r="P32" s="299" t="s">
        <v>612</v>
      </c>
      <c r="Q32" s="299" t="s">
        <v>612</v>
      </c>
      <c r="R32" s="299" t="s">
        <v>612</v>
      </c>
      <c r="S32" s="299" t="s">
        <v>612</v>
      </c>
      <c r="T32" s="299" t="s">
        <v>612</v>
      </c>
      <c r="U32" s="299" t="s">
        <v>612</v>
      </c>
      <c r="V32" s="299" t="s">
        <v>612</v>
      </c>
      <c r="W32" s="298" t="s">
        <v>612</v>
      </c>
      <c r="X32" s="298" t="s">
        <v>612</v>
      </c>
      <c r="Y32" s="298" t="s">
        <v>612</v>
      </c>
      <c r="Z32" s="298" t="s">
        <v>612</v>
      </c>
      <c r="AA32" s="298" t="s">
        <v>612</v>
      </c>
      <c r="AB32" s="298" t="s">
        <v>612</v>
      </c>
      <c r="AC32" s="298" t="s">
        <v>612</v>
      </c>
      <c r="AD32" s="298" t="s">
        <v>612</v>
      </c>
      <c r="AE32" s="298" t="s">
        <v>612</v>
      </c>
      <c r="AF32" s="298" t="s">
        <v>612</v>
      </c>
      <c r="AG32" s="298" t="s">
        <v>612</v>
      </c>
      <c r="AH32" s="298" t="s">
        <v>612</v>
      </c>
      <c r="AI32" s="298" t="s">
        <v>612</v>
      </c>
      <c r="AJ32" s="298" t="s">
        <v>612</v>
      </c>
      <c r="AK32" s="298" t="s">
        <v>612</v>
      </c>
      <c r="AL32" s="298" t="s">
        <v>612</v>
      </c>
      <c r="AM32" s="298" t="s">
        <v>612</v>
      </c>
      <c r="AN32" s="298" t="s">
        <v>612</v>
      </c>
      <c r="AO32" s="298" t="s">
        <v>612</v>
      </c>
      <c r="AP32" s="298" t="s">
        <v>612</v>
      </c>
      <c r="AQ32" s="298" t="s">
        <v>612</v>
      </c>
      <c r="AR32" s="298" t="s">
        <v>612</v>
      </c>
      <c r="AS32" s="298" t="s">
        <v>612</v>
      </c>
      <c r="AT32" s="298" t="s">
        <v>612</v>
      </c>
      <c r="AU32" s="298" t="s">
        <v>612</v>
      </c>
      <c r="AV32" s="298" t="s">
        <v>612</v>
      </c>
      <c r="AW32" s="298" t="s">
        <v>612</v>
      </c>
      <c r="AX32" s="298" t="s">
        <v>612</v>
      </c>
      <c r="AY32" s="298" t="s">
        <v>612</v>
      </c>
      <c r="AZ32" s="298" t="s">
        <v>612</v>
      </c>
      <c r="BA32" s="298" t="s">
        <v>612</v>
      </c>
      <c r="BB32" s="298" t="s">
        <v>612</v>
      </c>
      <c r="BC32" s="298" t="s">
        <v>612</v>
      </c>
      <c r="BD32" s="298" t="s">
        <v>612</v>
      </c>
      <c r="BE32" s="298" t="s">
        <v>612</v>
      </c>
      <c r="BF32" s="298" t="s">
        <v>612</v>
      </c>
      <c r="BG32" s="298" t="s">
        <v>612</v>
      </c>
      <c r="BH32" s="299" t="s">
        <v>612</v>
      </c>
      <c r="BI32" s="299" t="s">
        <v>612</v>
      </c>
      <c r="BJ32" s="299" t="s">
        <v>612</v>
      </c>
      <c r="BK32" s="302" t="s">
        <v>1595</v>
      </c>
      <c r="BL32" s="1068">
        <v>0</v>
      </c>
      <c r="BM32" s="1068">
        <v>0</v>
      </c>
      <c r="BN32" s="1068">
        <v>0</v>
      </c>
      <c r="BO32" s="326">
        <v>0</v>
      </c>
      <c r="BP32" s="326">
        <v>0</v>
      </c>
      <c r="BQ32" s="1068">
        <v>0</v>
      </c>
      <c r="BR32" s="1068">
        <v>0</v>
      </c>
      <c r="BS32" s="1068">
        <v>0</v>
      </c>
      <c r="BU32" s="2776">
        <v>0</v>
      </c>
      <c r="BV32" s="1068">
        <v>0</v>
      </c>
    </row>
    <row r="33" spans="1:74">
      <c r="A33" s="297" t="s">
        <v>247</v>
      </c>
      <c r="B33" s="298">
        <v>2196</v>
      </c>
      <c r="C33" s="298">
        <v>2006</v>
      </c>
      <c r="D33" s="298">
        <v>1776</v>
      </c>
      <c r="E33" s="298">
        <v>1782</v>
      </c>
      <c r="F33" s="298">
        <v>1614</v>
      </c>
      <c r="G33" s="298">
        <v>1793</v>
      </c>
      <c r="H33" s="299">
        <v>1554</v>
      </c>
      <c r="I33" s="299">
        <v>1669</v>
      </c>
      <c r="J33" s="299">
        <v>1797</v>
      </c>
      <c r="K33" s="299">
        <v>1820</v>
      </c>
      <c r="L33" s="299">
        <v>2033</v>
      </c>
      <c r="M33" s="299">
        <v>2131</v>
      </c>
      <c r="N33" s="299">
        <v>2457</v>
      </c>
      <c r="O33" s="299">
        <v>2385</v>
      </c>
      <c r="P33" s="299">
        <v>2368</v>
      </c>
      <c r="Q33" s="299">
        <v>2546</v>
      </c>
      <c r="R33" s="299">
        <v>2696</v>
      </c>
      <c r="S33" s="299">
        <v>2826</v>
      </c>
      <c r="T33" s="299">
        <v>2717</v>
      </c>
      <c r="U33" s="299">
        <v>2938</v>
      </c>
      <c r="V33" s="299">
        <v>2753</v>
      </c>
      <c r="W33" s="298">
        <v>2567</v>
      </c>
      <c r="X33" s="298">
        <v>2522</v>
      </c>
      <c r="Y33" s="298">
        <v>2475</v>
      </c>
      <c r="Z33" s="298">
        <v>2429</v>
      </c>
      <c r="AA33" s="298">
        <v>2656</v>
      </c>
      <c r="AB33" s="298">
        <v>2646</v>
      </c>
      <c r="AC33" s="298">
        <v>2593</v>
      </c>
      <c r="AD33" s="298">
        <v>2788</v>
      </c>
      <c r="AE33" s="298">
        <v>2649</v>
      </c>
      <c r="AF33" s="298">
        <v>2674</v>
      </c>
      <c r="AG33" s="298">
        <v>2623</v>
      </c>
      <c r="AH33" s="298">
        <v>2649</v>
      </c>
      <c r="AI33" s="298">
        <v>2530</v>
      </c>
      <c r="AJ33" s="298">
        <v>2802</v>
      </c>
      <c r="AK33" s="298">
        <v>3041</v>
      </c>
      <c r="AL33" s="298">
        <v>3197</v>
      </c>
      <c r="AM33" s="298">
        <v>3373</v>
      </c>
      <c r="AN33" s="298">
        <v>3228</v>
      </c>
      <c r="AO33" s="298">
        <v>3000</v>
      </c>
      <c r="AP33" s="298">
        <v>3219</v>
      </c>
      <c r="AQ33" s="298">
        <v>2853</v>
      </c>
      <c r="AR33" s="298">
        <v>3205</v>
      </c>
      <c r="AS33" s="298">
        <v>3298</v>
      </c>
      <c r="AT33" s="298">
        <v>3312</v>
      </c>
      <c r="AU33" s="298">
        <v>3144</v>
      </c>
      <c r="AV33" s="298">
        <v>3112</v>
      </c>
      <c r="AW33" s="298">
        <v>3193</v>
      </c>
      <c r="AX33" s="298">
        <v>2877</v>
      </c>
      <c r="AY33" s="298">
        <v>2786</v>
      </c>
      <c r="AZ33" s="298">
        <v>2702</v>
      </c>
      <c r="BA33" s="298">
        <v>2630</v>
      </c>
      <c r="BB33" s="298">
        <v>2567</v>
      </c>
      <c r="BC33" s="298">
        <v>2505</v>
      </c>
      <c r="BD33" s="298">
        <v>2453</v>
      </c>
      <c r="BE33" s="298">
        <v>2256</v>
      </c>
      <c r="BF33" s="298">
        <v>2236</v>
      </c>
      <c r="BG33" s="298">
        <v>2154</v>
      </c>
      <c r="BH33" s="299">
        <v>2137</v>
      </c>
      <c r="BI33" s="299">
        <v>2096</v>
      </c>
      <c r="BJ33" s="299">
        <v>2069</v>
      </c>
      <c r="BK33" s="302">
        <v>2155</v>
      </c>
      <c r="BL33" s="1068">
        <v>1998</v>
      </c>
      <c r="BM33" s="1068">
        <v>1973</v>
      </c>
      <c r="BN33" s="1068">
        <v>2037</v>
      </c>
      <c r="BO33" s="326">
        <v>2089</v>
      </c>
      <c r="BP33" s="326">
        <v>1914</v>
      </c>
      <c r="BQ33" s="1068">
        <v>1864</v>
      </c>
      <c r="BR33" s="1068">
        <v>1883</v>
      </c>
      <c r="BS33" s="1068">
        <v>1797</v>
      </c>
      <c r="BU33" s="2776">
        <v>2033</v>
      </c>
      <c r="BV33" s="1068">
        <v>1919</v>
      </c>
    </row>
    <row r="34" spans="1:74">
      <c r="A34" s="297" t="s">
        <v>248</v>
      </c>
      <c r="B34" s="298">
        <v>2645</v>
      </c>
      <c r="C34" s="298">
        <v>2358</v>
      </c>
      <c r="D34" s="298">
        <v>2237</v>
      </c>
      <c r="E34" s="298">
        <v>2580</v>
      </c>
      <c r="F34" s="298">
        <v>2235</v>
      </c>
      <c r="G34" s="298">
        <v>2245</v>
      </c>
      <c r="H34" s="299">
        <v>2295</v>
      </c>
      <c r="I34" s="299">
        <v>2223</v>
      </c>
      <c r="J34" s="299">
        <v>2626</v>
      </c>
      <c r="K34" s="299">
        <v>2522</v>
      </c>
      <c r="L34" s="299">
        <v>2519</v>
      </c>
      <c r="M34" s="299">
        <v>2735</v>
      </c>
      <c r="N34" s="299">
        <v>2846</v>
      </c>
      <c r="O34" s="299">
        <v>2834</v>
      </c>
      <c r="P34" s="299">
        <v>2872</v>
      </c>
      <c r="Q34" s="299">
        <v>3330</v>
      </c>
      <c r="R34" s="299">
        <v>3026</v>
      </c>
      <c r="S34" s="299">
        <v>3023</v>
      </c>
      <c r="T34" s="299">
        <v>2679</v>
      </c>
      <c r="U34" s="299">
        <v>2552</v>
      </c>
      <c r="V34" s="299">
        <v>2375</v>
      </c>
      <c r="W34" s="298">
        <v>2118</v>
      </c>
      <c r="X34" s="298">
        <v>2055</v>
      </c>
      <c r="Y34" s="298">
        <v>2098</v>
      </c>
      <c r="Z34" s="298">
        <v>2050</v>
      </c>
      <c r="AA34" s="298">
        <v>1927</v>
      </c>
      <c r="AB34" s="298">
        <v>1841</v>
      </c>
      <c r="AC34" s="298">
        <v>2035</v>
      </c>
      <c r="AD34" s="298">
        <v>2108</v>
      </c>
      <c r="AE34" s="298">
        <v>2031</v>
      </c>
      <c r="AF34" s="298">
        <v>2074</v>
      </c>
      <c r="AG34" s="298">
        <v>1932</v>
      </c>
      <c r="AH34" s="298">
        <v>1951</v>
      </c>
      <c r="AI34" s="298">
        <v>1867</v>
      </c>
      <c r="AJ34" s="298">
        <v>1926</v>
      </c>
      <c r="AK34" s="298">
        <v>1915</v>
      </c>
      <c r="AL34" s="298">
        <v>1981</v>
      </c>
      <c r="AM34" s="298">
        <v>2033</v>
      </c>
      <c r="AN34" s="298">
        <v>1924</v>
      </c>
      <c r="AO34" s="298">
        <v>1888</v>
      </c>
      <c r="AP34" s="298">
        <v>1947</v>
      </c>
      <c r="AQ34" s="298">
        <v>1628</v>
      </c>
      <c r="AR34" s="298">
        <v>1818</v>
      </c>
      <c r="AS34" s="298">
        <v>1831</v>
      </c>
      <c r="AT34" s="298">
        <v>1803</v>
      </c>
      <c r="AU34" s="298">
        <v>1750</v>
      </c>
      <c r="AV34" s="298">
        <v>1770</v>
      </c>
      <c r="AW34" s="298">
        <v>1684</v>
      </c>
      <c r="AX34" s="298">
        <v>1702</v>
      </c>
      <c r="AY34" s="298">
        <v>1703</v>
      </c>
      <c r="AZ34" s="298">
        <v>1461</v>
      </c>
      <c r="BA34" s="298">
        <v>1496</v>
      </c>
      <c r="BB34" s="298">
        <v>1492</v>
      </c>
      <c r="BC34" s="298">
        <v>1490</v>
      </c>
      <c r="BD34" s="298">
        <v>1401</v>
      </c>
      <c r="BE34" s="298">
        <v>1310</v>
      </c>
      <c r="BF34" s="298">
        <v>1207</v>
      </c>
      <c r="BG34" s="298">
        <v>1208</v>
      </c>
      <c r="BH34" s="299">
        <v>1135</v>
      </c>
      <c r="BI34" s="299">
        <v>1258</v>
      </c>
      <c r="BJ34" s="299">
        <v>1274</v>
      </c>
      <c r="BK34" s="302">
        <v>1333</v>
      </c>
      <c r="BL34" s="1068">
        <v>1258</v>
      </c>
      <c r="BM34" s="1068">
        <v>1204</v>
      </c>
      <c r="BN34" s="1068">
        <v>1195</v>
      </c>
      <c r="BO34" s="326">
        <v>1149</v>
      </c>
      <c r="BP34" s="326">
        <v>1190</v>
      </c>
      <c r="BQ34" s="1068">
        <v>1128</v>
      </c>
      <c r="BR34" s="1068">
        <v>1174</v>
      </c>
      <c r="BS34" s="1068">
        <v>1143</v>
      </c>
      <c r="BU34" s="2778">
        <v>1224</v>
      </c>
      <c r="BV34" s="1068">
        <v>1196</v>
      </c>
    </row>
    <row r="35" spans="1:74">
      <c r="A35" s="297" t="s">
        <v>249</v>
      </c>
      <c r="B35" s="298">
        <v>2666</v>
      </c>
      <c r="C35" s="298">
        <v>2558</v>
      </c>
      <c r="D35" s="298">
        <v>2357</v>
      </c>
      <c r="E35" s="298">
        <v>3092</v>
      </c>
      <c r="F35" s="298">
        <v>2573</v>
      </c>
      <c r="G35" s="298">
        <v>2666</v>
      </c>
      <c r="H35" s="299">
        <v>3042</v>
      </c>
      <c r="I35" s="299">
        <v>3315</v>
      </c>
      <c r="J35" s="299">
        <v>3494</v>
      </c>
      <c r="K35" s="299">
        <v>3312</v>
      </c>
      <c r="L35" s="299">
        <v>3216</v>
      </c>
      <c r="M35" s="299">
        <v>3076</v>
      </c>
      <c r="N35" s="299">
        <v>3122</v>
      </c>
      <c r="O35" s="299">
        <v>3064</v>
      </c>
      <c r="P35" s="299">
        <v>2837</v>
      </c>
      <c r="Q35" s="299">
        <v>2757</v>
      </c>
      <c r="R35" s="299">
        <v>2653</v>
      </c>
      <c r="S35" s="299">
        <v>2693</v>
      </c>
      <c r="T35" s="299">
        <v>2356</v>
      </c>
      <c r="U35" s="299">
        <v>2183</v>
      </c>
      <c r="V35" s="299">
        <v>2067</v>
      </c>
      <c r="W35" s="298">
        <v>2014</v>
      </c>
      <c r="X35" s="298">
        <v>1723</v>
      </c>
      <c r="Y35" s="298">
        <v>1720</v>
      </c>
      <c r="Z35" s="298">
        <v>1626</v>
      </c>
      <c r="AA35" s="298">
        <v>1523</v>
      </c>
      <c r="AB35" s="298">
        <v>1488</v>
      </c>
      <c r="AC35" s="298">
        <v>1467</v>
      </c>
      <c r="AD35" s="298">
        <v>1534</v>
      </c>
      <c r="AE35" s="298">
        <v>1551</v>
      </c>
      <c r="AF35" s="298">
        <v>1389</v>
      </c>
      <c r="AG35" s="298">
        <v>1441</v>
      </c>
      <c r="AH35" s="298">
        <v>1488</v>
      </c>
      <c r="AI35" s="298">
        <v>1575</v>
      </c>
      <c r="AJ35" s="298">
        <v>1373</v>
      </c>
      <c r="AK35" s="298">
        <v>1334</v>
      </c>
      <c r="AL35" s="298">
        <v>1484</v>
      </c>
      <c r="AM35" s="298">
        <v>1442</v>
      </c>
      <c r="AN35" s="298">
        <v>1413</v>
      </c>
      <c r="AO35" s="298">
        <v>1372</v>
      </c>
      <c r="AP35" s="298">
        <v>1368</v>
      </c>
      <c r="AQ35" s="298">
        <v>1261</v>
      </c>
      <c r="AR35" s="298">
        <v>1325</v>
      </c>
      <c r="AS35" s="298">
        <v>1290</v>
      </c>
      <c r="AT35" s="298">
        <v>1358</v>
      </c>
      <c r="AU35" s="298">
        <v>1214</v>
      </c>
      <c r="AV35" s="298">
        <v>1159</v>
      </c>
      <c r="AW35" s="298">
        <v>1303</v>
      </c>
      <c r="AX35" s="298">
        <v>1353</v>
      </c>
      <c r="AY35" s="298">
        <v>1258</v>
      </c>
      <c r="AZ35" s="298">
        <v>1234</v>
      </c>
      <c r="BA35" s="298">
        <v>1148</v>
      </c>
      <c r="BB35" s="298">
        <v>1246</v>
      </c>
      <c r="BC35" s="298">
        <v>1237</v>
      </c>
      <c r="BD35" s="298">
        <v>1190</v>
      </c>
      <c r="BE35" s="298">
        <v>1137</v>
      </c>
      <c r="BF35" s="298">
        <v>1089</v>
      </c>
      <c r="BG35" s="298">
        <v>1018</v>
      </c>
      <c r="BH35" s="299">
        <v>1000</v>
      </c>
      <c r="BI35" s="299">
        <v>1077</v>
      </c>
      <c r="BJ35" s="299">
        <v>1049</v>
      </c>
      <c r="BK35" s="302">
        <v>1051</v>
      </c>
      <c r="BL35" s="1068">
        <v>930</v>
      </c>
      <c r="BM35" s="1068">
        <v>873</v>
      </c>
      <c r="BN35" s="1068">
        <v>906</v>
      </c>
      <c r="BO35" s="326">
        <v>825</v>
      </c>
      <c r="BP35" s="326">
        <v>848</v>
      </c>
      <c r="BQ35" s="1068">
        <v>811</v>
      </c>
      <c r="BR35" s="1068">
        <v>885</v>
      </c>
      <c r="BS35" s="1068">
        <v>932</v>
      </c>
      <c r="BU35" s="2776">
        <v>972</v>
      </c>
      <c r="BV35" s="1068">
        <v>1038</v>
      </c>
    </row>
    <row r="36" spans="1:74">
      <c r="A36" s="297" t="s">
        <v>250</v>
      </c>
      <c r="B36" s="298">
        <v>2089</v>
      </c>
      <c r="C36" s="298">
        <v>2030</v>
      </c>
      <c r="D36" s="298">
        <v>2393</v>
      </c>
      <c r="E36" s="298">
        <v>2937</v>
      </c>
      <c r="F36" s="298">
        <v>2262</v>
      </c>
      <c r="G36" s="298">
        <v>2834</v>
      </c>
      <c r="H36" s="299">
        <v>3118</v>
      </c>
      <c r="I36" s="299">
        <v>3498</v>
      </c>
      <c r="J36" s="299">
        <v>3831</v>
      </c>
      <c r="K36" s="299">
        <v>3451</v>
      </c>
      <c r="L36" s="299">
        <v>3733</v>
      </c>
      <c r="M36" s="299">
        <v>3482</v>
      </c>
      <c r="N36" s="299">
        <v>3260</v>
      </c>
      <c r="O36" s="299">
        <v>3416</v>
      </c>
      <c r="P36" s="299">
        <v>3258</v>
      </c>
      <c r="Q36" s="299">
        <v>3286</v>
      </c>
      <c r="R36" s="299">
        <v>3277</v>
      </c>
      <c r="S36" s="299">
        <v>2890</v>
      </c>
      <c r="T36" s="299">
        <v>2632</v>
      </c>
      <c r="U36" s="299">
        <v>2378</v>
      </c>
      <c r="V36" s="299">
        <v>2182</v>
      </c>
      <c r="W36" s="298">
        <v>1911</v>
      </c>
      <c r="X36" s="298">
        <v>1533</v>
      </c>
      <c r="Y36" s="298">
        <v>1598</v>
      </c>
      <c r="Z36" s="298">
        <v>1455</v>
      </c>
      <c r="AA36" s="298">
        <v>1431</v>
      </c>
      <c r="AB36" s="298">
        <v>1336</v>
      </c>
      <c r="AC36" s="298">
        <v>1415</v>
      </c>
      <c r="AD36" s="298">
        <v>1326</v>
      </c>
      <c r="AE36" s="298">
        <v>1333</v>
      </c>
      <c r="AF36" s="298">
        <v>1303</v>
      </c>
      <c r="AG36" s="298">
        <v>1204</v>
      </c>
      <c r="AH36" s="298">
        <v>1185</v>
      </c>
      <c r="AI36" s="298">
        <v>1123</v>
      </c>
      <c r="AJ36" s="298">
        <v>1040</v>
      </c>
      <c r="AK36" s="298">
        <v>1179</v>
      </c>
      <c r="AL36" s="298">
        <v>1152</v>
      </c>
      <c r="AM36" s="298">
        <v>1141</v>
      </c>
      <c r="AN36" s="298">
        <v>1109</v>
      </c>
      <c r="AO36" s="298">
        <v>1132</v>
      </c>
      <c r="AP36" s="298">
        <v>1097</v>
      </c>
      <c r="AQ36" s="298">
        <v>955</v>
      </c>
      <c r="AR36" s="298">
        <v>1017</v>
      </c>
      <c r="AS36" s="298">
        <v>1011</v>
      </c>
      <c r="AT36" s="298">
        <v>1026</v>
      </c>
      <c r="AU36" s="298">
        <v>906</v>
      </c>
      <c r="AV36" s="298">
        <v>961</v>
      </c>
      <c r="AW36" s="298">
        <v>916</v>
      </c>
      <c r="AX36" s="298">
        <v>953</v>
      </c>
      <c r="AY36" s="298">
        <v>857</v>
      </c>
      <c r="AZ36" s="298">
        <v>784</v>
      </c>
      <c r="BA36" s="298">
        <v>865</v>
      </c>
      <c r="BB36" s="298">
        <v>840</v>
      </c>
      <c r="BC36" s="298">
        <v>842</v>
      </c>
      <c r="BD36" s="298">
        <v>812</v>
      </c>
      <c r="BE36" s="298">
        <v>756</v>
      </c>
      <c r="BF36" s="298">
        <v>722</v>
      </c>
      <c r="BG36" s="298">
        <v>682</v>
      </c>
      <c r="BH36" s="299">
        <v>720</v>
      </c>
      <c r="BI36" s="299">
        <v>687</v>
      </c>
      <c r="BJ36" s="299">
        <v>654</v>
      </c>
      <c r="BK36" s="302">
        <v>697</v>
      </c>
      <c r="BL36" s="1068">
        <v>686</v>
      </c>
      <c r="BM36" s="1068">
        <v>611</v>
      </c>
      <c r="BN36" s="1068">
        <v>660</v>
      </c>
      <c r="BO36" s="326">
        <v>664</v>
      </c>
      <c r="BP36" s="326">
        <v>619</v>
      </c>
      <c r="BQ36" s="1068">
        <v>573</v>
      </c>
      <c r="BR36" s="1068">
        <v>582</v>
      </c>
      <c r="BS36" s="1068">
        <v>578</v>
      </c>
      <c r="BU36" s="2776">
        <v>652</v>
      </c>
      <c r="BV36" s="1068">
        <v>625</v>
      </c>
    </row>
    <row r="37" spans="1:74">
      <c r="A37" s="297" t="s">
        <v>251</v>
      </c>
      <c r="B37" s="298">
        <v>7048</v>
      </c>
      <c r="C37" s="298">
        <v>6505</v>
      </c>
      <c r="D37" s="298">
        <v>5937</v>
      </c>
      <c r="E37" s="298">
        <v>7579</v>
      </c>
      <c r="F37" s="298">
        <v>6993</v>
      </c>
      <c r="G37" s="298">
        <v>6989</v>
      </c>
      <c r="H37" s="299">
        <v>7523</v>
      </c>
      <c r="I37" s="299">
        <v>9206</v>
      </c>
      <c r="J37" s="299">
        <v>9422</v>
      </c>
      <c r="K37" s="299">
        <v>8844</v>
      </c>
      <c r="L37" s="299">
        <v>8731</v>
      </c>
      <c r="M37" s="299">
        <v>7900</v>
      </c>
      <c r="N37" s="299">
        <v>7898</v>
      </c>
      <c r="O37" s="299">
        <v>8481</v>
      </c>
      <c r="P37" s="299">
        <v>8430</v>
      </c>
      <c r="Q37" s="299">
        <v>8907</v>
      </c>
      <c r="R37" s="299">
        <v>8798</v>
      </c>
      <c r="S37" s="299">
        <v>9013</v>
      </c>
      <c r="T37" s="299">
        <v>8189</v>
      </c>
      <c r="U37" s="299">
        <v>7875</v>
      </c>
      <c r="V37" s="299">
        <v>6887</v>
      </c>
      <c r="W37" s="298">
        <v>6401</v>
      </c>
      <c r="X37" s="298">
        <v>5895</v>
      </c>
      <c r="Y37" s="298">
        <v>5854</v>
      </c>
      <c r="Z37" s="298">
        <v>5503</v>
      </c>
      <c r="AA37" s="298">
        <v>5283</v>
      </c>
      <c r="AB37" s="298">
        <v>5211</v>
      </c>
      <c r="AC37" s="298">
        <v>5121</v>
      </c>
      <c r="AD37" s="298">
        <v>5385</v>
      </c>
      <c r="AE37" s="298">
        <v>5155</v>
      </c>
      <c r="AF37" s="298">
        <v>4944</v>
      </c>
      <c r="AG37" s="298">
        <v>5017</v>
      </c>
      <c r="AH37" s="298">
        <v>4724</v>
      </c>
      <c r="AI37" s="298">
        <v>5017</v>
      </c>
      <c r="AJ37" s="298">
        <v>4796</v>
      </c>
      <c r="AK37" s="298">
        <v>4766</v>
      </c>
      <c r="AL37" s="298">
        <v>4744</v>
      </c>
      <c r="AM37" s="298">
        <v>4847</v>
      </c>
      <c r="AN37" s="298">
        <v>4636</v>
      </c>
      <c r="AO37" s="298">
        <v>4710</v>
      </c>
      <c r="AP37" s="298">
        <v>4323</v>
      </c>
      <c r="AQ37" s="298">
        <v>4370</v>
      </c>
      <c r="AR37" s="298">
        <v>4268</v>
      </c>
      <c r="AS37" s="298">
        <v>4410</v>
      </c>
      <c r="AT37" s="298">
        <v>4404</v>
      </c>
      <c r="AU37" s="298">
        <v>4240</v>
      </c>
      <c r="AV37" s="298">
        <v>3967</v>
      </c>
      <c r="AW37" s="298">
        <v>4025</v>
      </c>
      <c r="AX37" s="298">
        <v>3894</v>
      </c>
      <c r="AY37" s="298">
        <v>3790</v>
      </c>
      <c r="AZ37" s="298">
        <v>3521</v>
      </c>
      <c r="BA37" s="298">
        <v>3514</v>
      </c>
      <c r="BB37" s="298">
        <v>3592</v>
      </c>
      <c r="BC37" s="298">
        <v>3342</v>
      </c>
      <c r="BD37" s="298">
        <v>3427</v>
      </c>
      <c r="BE37" s="298">
        <v>3328</v>
      </c>
      <c r="BF37" s="298">
        <v>3140</v>
      </c>
      <c r="BG37" s="298">
        <v>2970</v>
      </c>
      <c r="BH37" s="299">
        <v>2943</v>
      </c>
      <c r="BI37" s="299">
        <v>2978</v>
      </c>
      <c r="BJ37" s="299">
        <v>2919</v>
      </c>
      <c r="BK37" s="302">
        <v>2921</v>
      </c>
      <c r="BL37" s="1068">
        <v>3059</v>
      </c>
      <c r="BM37" s="1068">
        <v>2867</v>
      </c>
      <c r="BN37" s="1068">
        <v>2913</v>
      </c>
      <c r="BO37" s="326">
        <v>2976</v>
      </c>
      <c r="BP37" s="326">
        <v>2866</v>
      </c>
      <c r="BQ37" s="1068">
        <v>2887</v>
      </c>
      <c r="BR37" s="1068">
        <v>2781</v>
      </c>
      <c r="BS37" s="1068">
        <v>2929</v>
      </c>
      <c r="BU37" s="2776">
        <v>3295</v>
      </c>
      <c r="BV37" s="1068">
        <v>3431</v>
      </c>
    </row>
    <row r="38" spans="1:74">
      <c r="A38" s="297" t="s">
        <v>252</v>
      </c>
      <c r="B38" s="298">
        <v>4809</v>
      </c>
      <c r="C38" s="298">
        <v>4747</v>
      </c>
      <c r="D38" s="298">
        <v>4569</v>
      </c>
      <c r="E38" s="298">
        <v>5058</v>
      </c>
      <c r="F38" s="298">
        <v>4586</v>
      </c>
      <c r="G38" s="298">
        <v>4854</v>
      </c>
      <c r="H38" s="299">
        <v>5931</v>
      </c>
      <c r="I38" s="299">
        <v>5931</v>
      </c>
      <c r="J38" s="299">
        <v>6307</v>
      </c>
      <c r="K38" s="299">
        <v>6511</v>
      </c>
      <c r="L38" s="299">
        <v>6840</v>
      </c>
      <c r="M38" s="299">
        <v>6780</v>
      </c>
      <c r="N38" s="299">
        <v>6865</v>
      </c>
      <c r="O38" s="299">
        <v>5932</v>
      </c>
      <c r="P38" s="299">
        <v>6276</v>
      </c>
      <c r="Q38" s="299">
        <v>6916</v>
      </c>
      <c r="R38" s="299">
        <v>6569</v>
      </c>
      <c r="S38" s="299">
        <v>6357</v>
      </c>
      <c r="T38" s="299">
        <v>6354</v>
      </c>
      <c r="U38" s="299">
        <v>6227</v>
      </c>
      <c r="V38" s="299">
        <v>5539</v>
      </c>
      <c r="W38" s="298">
        <v>5376</v>
      </c>
      <c r="X38" s="298">
        <v>4818</v>
      </c>
      <c r="Y38" s="298">
        <v>5094</v>
      </c>
      <c r="Z38" s="298">
        <v>5361</v>
      </c>
      <c r="AA38" s="298">
        <v>4752</v>
      </c>
      <c r="AB38" s="298">
        <v>4496</v>
      </c>
      <c r="AC38" s="298">
        <v>4683</v>
      </c>
      <c r="AD38" s="298">
        <v>4725</v>
      </c>
      <c r="AE38" s="298">
        <v>4675</v>
      </c>
      <c r="AF38" s="298">
        <v>4478</v>
      </c>
      <c r="AG38" s="298">
        <v>4573</v>
      </c>
      <c r="AH38" s="298">
        <v>4602</v>
      </c>
      <c r="AI38" s="298">
        <v>4950</v>
      </c>
      <c r="AJ38" s="298">
        <v>4513</v>
      </c>
      <c r="AK38" s="298">
        <v>4764</v>
      </c>
      <c r="AL38" s="298">
        <v>4259</v>
      </c>
      <c r="AM38" s="298">
        <v>4477</v>
      </c>
      <c r="AN38" s="298">
        <v>4430</v>
      </c>
      <c r="AO38" s="298">
        <v>4314</v>
      </c>
      <c r="AP38" s="298">
        <v>4305</v>
      </c>
      <c r="AQ38" s="298">
        <v>3728</v>
      </c>
      <c r="AR38" s="298">
        <v>4042</v>
      </c>
      <c r="AS38" s="298">
        <v>4282</v>
      </c>
      <c r="AT38" s="298">
        <v>4449</v>
      </c>
      <c r="AU38" s="298">
        <v>4299</v>
      </c>
      <c r="AV38" s="298">
        <v>3989</v>
      </c>
      <c r="AW38" s="298">
        <v>4084</v>
      </c>
      <c r="AX38" s="298">
        <v>3792</v>
      </c>
      <c r="AY38" s="298">
        <v>3841</v>
      </c>
      <c r="AZ38" s="298">
        <v>3545</v>
      </c>
      <c r="BA38" s="298">
        <v>3491</v>
      </c>
      <c r="BB38" s="298">
        <v>3578</v>
      </c>
      <c r="BC38" s="298">
        <v>3363</v>
      </c>
      <c r="BD38" s="298">
        <v>3433</v>
      </c>
      <c r="BE38" s="298">
        <v>3266</v>
      </c>
      <c r="BF38" s="298">
        <v>2980</v>
      </c>
      <c r="BG38" s="298">
        <v>3140</v>
      </c>
      <c r="BH38" s="299">
        <v>3096</v>
      </c>
      <c r="BI38" s="299">
        <v>3037</v>
      </c>
      <c r="BJ38" s="299">
        <v>2865</v>
      </c>
      <c r="BK38" s="302">
        <v>2938</v>
      </c>
      <c r="BL38" s="1068">
        <v>2824</v>
      </c>
      <c r="BM38" s="1068">
        <v>2939</v>
      </c>
      <c r="BN38" s="1068">
        <v>2856</v>
      </c>
      <c r="BO38" s="326">
        <v>2739</v>
      </c>
      <c r="BP38" s="326">
        <v>2711</v>
      </c>
      <c r="BQ38" s="1068">
        <v>2736</v>
      </c>
      <c r="BR38" s="1068">
        <v>2760</v>
      </c>
      <c r="BS38" s="1068">
        <v>2800</v>
      </c>
      <c r="BU38" s="2776">
        <v>3145</v>
      </c>
      <c r="BV38" s="1068">
        <v>3207</v>
      </c>
    </row>
    <row r="39" spans="1:74">
      <c r="A39" s="297" t="s">
        <v>253</v>
      </c>
      <c r="B39" s="298">
        <v>1918</v>
      </c>
      <c r="C39" s="298">
        <v>1810</v>
      </c>
      <c r="D39" s="298">
        <v>1715</v>
      </c>
      <c r="E39" s="298">
        <v>2164</v>
      </c>
      <c r="F39" s="298">
        <v>2008</v>
      </c>
      <c r="G39" s="298">
        <v>2176</v>
      </c>
      <c r="H39" s="299">
        <v>2861</v>
      </c>
      <c r="I39" s="299">
        <v>3787</v>
      </c>
      <c r="J39" s="299">
        <v>3668</v>
      </c>
      <c r="K39" s="299">
        <v>3843</v>
      </c>
      <c r="L39" s="299">
        <v>3820</v>
      </c>
      <c r="M39" s="299">
        <v>3914</v>
      </c>
      <c r="N39" s="299">
        <v>3631</v>
      </c>
      <c r="O39" s="299">
        <v>4342</v>
      </c>
      <c r="P39" s="299">
        <v>3988</v>
      </c>
      <c r="Q39" s="299">
        <v>3938</v>
      </c>
      <c r="R39" s="299">
        <v>3611</v>
      </c>
      <c r="S39" s="299">
        <v>3490</v>
      </c>
      <c r="T39" s="299">
        <v>2910</v>
      </c>
      <c r="U39" s="299">
        <v>2937</v>
      </c>
      <c r="V39" s="299">
        <v>2588</v>
      </c>
      <c r="W39" s="298">
        <v>2195</v>
      </c>
      <c r="X39" s="298">
        <v>1919</v>
      </c>
      <c r="Y39" s="298">
        <v>1977</v>
      </c>
      <c r="Z39" s="298">
        <v>1885</v>
      </c>
      <c r="AA39" s="298">
        <v>1923</v>
      </c>
      <c r="AB39" s="298">
        <v>1871</v>
      </c>
      <c r="AC39" s="298">
        <v>1838</v>
      </c>
      <c r="AD39" s="298">
        <v>1901</v>
      </c>
      <c r="AE39" s="298">
        <v>1743</v>
      </c>
      <c r="AF39" s="298">
        <v>1779</v>
      </c>
      <c r="AG39" s="298">
        <v>1678</v>
      </c>
      <c r="AH39" s="298">
        <v>1754</v>
      </c>
      <c r="AI39" s="298">
        <v>1783</v>
      </c>
      <c r="AJ39" s="298">
        <v>1704</v>
      </c>
      <c r="AK39" s="298">
        <v>1771</v>
      </c>
      <c r="AL39" s="298">
        <v>1874</v>
      </c>
      <c r="AM39" s="298">
        <v>1658</v>
      </c>
      <c r="AN39" s="298">
        <v>1741</v>
      </c>
      <c r="AO39" s="298">
        <v>1583</v>
      </c>
      <c r="AP39" s="298">
        <v>1605</v>
      </c>
      <c r="AQ39" s="298">
        <v>1495</v>
      </c>
      <c r="AR39" s="298">
        <v>1541</v>
      </c>
      <c r="AS39" s="298">
        <v>1614</v>
      </c>
      <c r="AT39" s="298">
        <v>1470</v>
      </c>
      <c r="AU39" s="298">
        <v>1465</v>
      </c>
      <c r="AV39" s="298">
        <v>1236</v>
      </c>
      <c r="AW39" s="298">
        <v>1240</v>
      </c>
      <c r="AX39" s="298">
        <v>1254</v>
      </c>
      <c r="AY39" s="298">
        <v>1190</v>
      </c>
      <c r="AZ39" s="298">
        <v>1213</v>
      </c>
      <c r="BA39" s="298">
        <v>1223</v>
      </c>
      <c r="BB39" s="298">
        <v>1136</v>
      </c>
      <c r="BC39" s="298">
        <v>1199</v>
      </c>
      <c r="BD39" s="298">
        <v>1113</v>
      </c>
      <c r="BE39" s="298">
        <v>1071</v>
      </c>
      <c r="BF39" s="298">
        <v>908</v>
      </c>
      <c r="BG39" s="298">
        <v>949</v>
      </c>
      <c r="BH39" s="299">
        <v>944</v>
      </c>
      <c r="BI39" s="299">
        <v>911</v>
      </c>
      <c r="BJ39" s="299">
        <v>896</v>
      </c>
      <c r="BK39" s="302">
        <v>1041</v>
      </c>
      <c r="BL39" s="1068">
        <v>873</v>
      </c>
      <c r="BM39" s="1068">
        <v>903</v>
      </c>
      <c r="BN39" s="1068">
        <v>859</v>
      </c>
      <c r="BO39" s="326">
        <v>881</v>
      </c>
      <c r="BP39" s="326">
        <v>814</v>
      </c>
      <c r="BQ39" s="1068">
        <v>869</v>
      </c>
      <c r="BR39" s="1068">
        <v>708</v>
      </c>
      <c r="BS39" s="1068">
        <v>870</v>
      </c>
      <c r="BU39" s="2776">
        <v>818</v>
      </c>
      <c r="BV39" s="1068">
        <v>933</v>
      </c>
    </row>
    <row r="40" spans="1:74">
      <c r="A40" s="297" t="s">
        <v>254</v>
      </c>
      <c r="B40" s="298">
        <v>3354</v>
      </c>
      <c r="C40" s="298">
        <v>3259</v>
      </c>
      <c r="D40" s="298">
        <v>3097</v>
      </c>
      <c r="E40" s="298">
        <v>3983</v>
      </c>
      <c r="F40" s="298">
        <v>3593</v>
      </c>
      <c r="G40" s="298">
        <v>3220</v>
      </c>
      <c r="H40" s="299">
        <v>3634</v>
      </c>
      <c r="I40" s="299">
        <v>3623</v>
      </c>
      <c r="J40" s="299">
        <v>3914</v>
      </c>
      <c r="K40" s="299">
        <v>3426</v>
      </c>
      <c r="L40" s="299">
        <v>3356</v>
      </c>
      <c r="M40" s="299">
        <v>3372</v>
      </c>
      <c r="N40" s="299">
        <v>3275</v>
      </c>
      <c r="O40" s="299">
        <v>3767</v>
      </c>
      <c r="P40" s="299">
        <v>3821</v>
      </c>
      <c r="Q40" s="299">
        <v>3831</v>
      </c>
      <c r="R40" s="299">
        <v>3519</v>
      </c>
      <c r="S40" s="299">
        <v>3397</v>
      </c>
      <c r="T40" s="299">
        <v>3002</v>
      </c>
      <c r="U40" s="299">
        <v>2914</v>
      </c>
      <c r="V40" s="299">
        <v>2634</v>
      </c>
      <c r="W40" s="298">
        <v>2415</v>
      </c>
      <c r="X40" s="298">
        <v>2068</v>
      </c>
      <c r="Y40" s="298">
        <v>1990</v>
      </c>
      <c r="Z40" s="298">
        <v>1814</v>
      </c>
      <c r="AA40" s="298">
        <v>1651</v>
      </c>
      <c r="AB40" s="298">
        <v>1776</v>
      </c>
      <c r="AC40" s="298">
        <v>1751</v>
      </c>
      <c r="AD40" s="298">
        <v>1785</v>
      </c>
      <c r="AE40" s="298">
        <v>1767</v>
      </c>
      <c r="AF40" s="298">
        <v>1657</v>
      </c>
      <c r="AG40" s="298">
        <v>1742</v>
      </c>
      <c r="AH40" s="298">
        <v>1724</v>
      </c>
      <c r="AI40" s="298">
        <v>1728</v>
      </c>
      <c r="AJ40" s="298">
        <v>1696</v>
      </c>
      <c r="AK40" s="298">
        <v>1548</v>
      </c>
      <c r="AL40" s="298">
        <v>1608</v>
      </c>
      <c r="AM40" s="298">
        <v>1720</v>
      </c>
      <c r="AN40" s="298">
        <v>1583</v>
      </c>
      <c r="AO40" s="298">
        <v>1590</v>
      </c>
      <c r="AP40" s="298">
        <v>1452</v>
      </c>
      <c r="AQ40" s="298">
        <v>1470</v>
      </c>
      <c r="AR40" s="298">
        <v>1462</v>
      </c>
      <c r="AS40" s="298">
        <v>1380</v>
      </c>
      <c r="AT40" s="298">
        <v>1416</v>
      </c>
      <c r="AU40" s="298">
        <v>1400</v>
      </c>
      <c r="AV40" s="298">
        <v>1345</v>
      </c>
      <c r="AW40" s="298">
        <v>1374</v>
      </c>
      <c r="AX40" s="298">
        <v>1316</v>
      </c>
      <c r="AY40" s="298">
        <v>1414</v>
      </c>
      <c r="AZ40" s="298">
        <v>1334</v>
      </c>
      <c r="BA40" s="298">
        <v>1270</v>
      </c>
      <c r="BB40" s="298">
        <v>1325</v>
      </c>
      <c r="BC40" s="298">
        <v>1389</v>
      </c>
      <c r="BD40" s="298">
        <v>1333</v>
      </c>
      <c r="BE40" s="298">
        <v>1279</v>
      </c>
      <c r="BF40" s="298">
        <v>1203</v>
      </c>
      <c r="BG40" s="298">
        <v>1267</v>
      </c>
      <c r="BH40" s="299">
        <v>1226</v>
      </c>
      <c r="BI40" s="299">
        <v>1223</v>
      </c>
      <c r="BJ40" s="299">
        <v>1130</v>
      </c>
      <c r="BK40" s="302">
        <v>1175</v>
      </c>
      <c r="BL40" s="1068">
        <v>1164</v>
      </c>
      <c r="BM40" s="1068">
        <v>1117</v>
      </c>
      <c r="BN40" s="1068">
        <v>1210</v>
      </c>
      <c r="BO40" s="326">
        <v>1256</v>
      </c>
      <c r="BP40" s="326">
        <v>1142</v>
      </c>
      <c r="BQ40" s="1068">
        <v>1083</v>
      </c>
      <c r="BR40" s="1068">
        <v>1036</v>
      </c>
      <c r="BS40" s="1068">
        <v>1136</v>
      </c>
      <c r="BU40" s="2776">
        <v>1160</v>
      </c>
      <c r="BV40" s="1068">
        <v>1243</v>
      </c>
    </row>
    <row r="41" spans="1:74">
      <c r="A41" s="297" t="s">
        <v>255</v>
      </c>
      <c r="B41" s="298">
        <v>3002</v>
      </c>
      <c r="C41" s="298">
        <v>2673</v>
      </c>
      <c r="D41" s="298">
        <v>2527</v>
      </c>
      <c r="E41" s="298">
        <v>3171</v>
      </c>
      <c r="F41" s="298">
        <v>2899</v>
      </c>
      <c r="G41" s="298">
        <v>3176</v>
      </c>
      <c r="H41" s="299">
        <v>3744</v>
      </c>
      <c r="I41" s="299">
        <v>3961</v>
      </c>
      <c r="J41" s="299">
        <v>4458</v>
      </c>
      <c r="K41" s="299">
        <v>3830</v>
      </c>
      <c r="L41" s="299">
        <v>3814</v>
      </c>
      <c r="M41" s="299">
        <v>4073</v>
      </c>
      <c r="N41" s="299">
        <v>3967</v>
      </c>
      <c r="O41" s="299">
        <v>4250</v>
      </c>
      <c r="P41" s="299">
        <v>3921</v>
      </c>
      <c r="Q41" s="299">
        <v>4227</v>
      </c>
      <c r="R41" s="299">
        <v>3860</v>
      </c>
      <c r="S41" s="299">
        <v>3931</v>
      </c>
      <c r="T41" s="299">
        <v>3475</v>
      </c>
      <c r="U41" s="299">
        <v>3133</v>
      </c>
      <c r="V41" s="299">
        <v>2874</v>
      </c>
      <c r="W41" s="298">
        <v>2815</v>
      </c>
      <c r="X41" s="298">
        <v>2582</v>
      </c>
      <c r="Y41" s="298">
        <v>2588</v>
      </c>
      <c r="Z41" s="298">
        <v>2592</v>
      </c>
      <c r="AA41" s="298">
        <v>2375</v>
      </c>
      <c r="AB41" s="298">
        <v>2163</v>
      </c>
      <c r="AC41" s="298">
        <v>2254</v>
      </c>
      <c r="AD41" s="298">
        <v>2325</v>
      </c>
      <c r="AE41" s="298">
        <v>2279</v>
      </c>
      <c r="AF41" s="298">
        <v>2192</v>
      </c>
      <c r="AG41" s="298">
        <v>2197</v>
      </c>
      <c r="AH41" s="298">
        <v>2087</v>
      </c>
      <c r="AI41" s="298">
        <v>2031</v>
      </c>
      <c r="AJ41" s="298">
        <v>2018</v>
      </c>
      <c r="AK41" s="298">
        <v>2024</v>
      </c>
      <c r="AL41" s="298">
        <v>2111</v>
      </c>
      <c r="AM41" s="298">
        <v>2070</v>
      </c>
      <c r="AN41" s="298">
        <v>1971</v>
      </c>
      <c r="AO41" s="298">
        <v>1898</v>
      </c>
      <c r="AP41" s="298">
        <v>1928</v>
      </c>
      <c r="AQ41" s="298">
        <v>1731</v>
      </c>
      <c r="AR41" s="298">
        <v>1785</v>
      </c>
      <c r="AS41" s="298">
        <v>1941</v>
      </c>
      <c r="AT41" s="298">
        <v>2013</v>
      </c>
      <c r="AU41" s="298">
        <v>1974</v>
      </c>
      <c r="AV41" s="298">
        <v>1845</v>
      </c>
      <c r="AW41" s="298">
        <v>2034</v>
      </c>
      <c r="AX41" s="298">
        <v>1813</v>
      </c>
      <c r="AY41" s="298">
        <v>1730</v>
      </c>
      <c r="AZ41" s="298">
        <v>1717</v>
      </c>
      <c r="BA41" s="298">
        <v>1806</v>
      </c>
      <c r="BB41" s="298">
        <v>1666</v>
      </c>
      <c r="BC41" s="298">
        <v>1637</v>
      </c>
      <c r="BD41" s="298">
        <v>1620</v>
      </c>
      <c r="BE41" s="298">
        <v>1488</v>
      </c>
      <c r="BF41" s="298">
        <v>1428</v>
      </c>
      <c r="BG41" s="298">
        <v>1534</v>
      </c>
      <c r="BH41" s="299">
        <v>1462</v>
      </c>
      <c r="BI41" s="299">
        <v>1440</v>
      </c>
      <c r="BJ41" s="299">
        <v>1471</v>
      </c>
      <c r="BK41" s="302">
        <v>1365</v>
      </c>
      <c r="BL41" s="1068">
        <v>1450</v>
      </c>
      <c r="BM41" s="1068">
        <v>1400</v>
      </c>
      <c r="BN41" s="1068">
        <v>1365</v>
      </c>
      <c r="BO41" s="326">
        <v>1345</v>
      </c>
      <c r="BP41" s="326">
        <v>1382</v>
      </c>
      <c r="BQ41" s="1068">
        <v>1337</v>
      </c>
      <c r="BR41" s="1068">
        <v>1285</v>
      </c>
      <c r="BS41" s="1068">
        <v>1267</v>
      </c>
      <c r="BU41" s="2776">
        <v>1432</v>
      </c>
      <c r="BV41" s="1068">
        <v>1421</v>
      </c>
    </row>
    <row r="42" spans="1:74">
      <c r="A42" s="297" t="s">
        <v>256</v>
      </c>
      <c r="B42" s="298">
        <v>4000</v>
      </c>
      <c r="C42" s="298">
        <v>3858</v>
      </c>
      <c r="D42" s="298">
        <v>3633</v>
      </c>
      <c r="E42" s="298">
        <v>4761</v>
      </c>
      <c r="F42" s="298">
        <v>4386</v>
      </c>
      <c r="G42" s="298">
        <v>4940</v>
      </c>
      <c r="H42" s="299">
        <v>6125</v>
      </c>
      <c r="I42" s="299">
        <v>6186</v>
      </c>
      <c r="J42" s="299">
        <v>6136</v>
      </c>
      <c r="K42" s="299">
        <v>5517</v>
      </c>
      <c r="L42" s="299">
        <v>5353</v>
      </c>
      <c r="M42" s="299">
        <v>5209</v>
      </c>
      <c r="N42" s="299">
        <v>5038</v>
      </c>
      <c r="O42" s="299">
        <v>4946</v>
      </c>
      <c r="P42" s="299">
        <v>5432</v>
      </c>
      <c r="Q42" s="299">
        <v>5358</v>
      </c>
      <c r="R42" s="299">
        <v>5086</v>
      </c>
      <c r="S42" s="299">
        <v>4734</v>
      </c>
      <c r="T42" s="299">
        <v>4317</v>
      </c>
      <c r="U42" s="299">
        <v>4182</v>
      </c>
      <c r="V42" s="299">
        <v>3556</v>
      </c>
      <c r="W42" s="298">
        <v>3295</v>
      </c>
      <c r="X42" s="298">
        <v>3045</v>
      </c>
      <c r="Y42" s="298">
        <v>2785</v>
      </c>
      <c r="Z42" s="298">
        <v>2821</v>
      </c>
      <c r="AA42" s="298">
        <v>2755</v>
      </c>
      <c r="AB42" s="298">
        <v>2605</v>
      </c>
      <c r="AC42" s="298">
        <v>2643</v>
      </c>
      <c r="AD42" s="298">
        <v>2561</v>
      </c>
      <c r="AE42" s="298">
        <v>2546</v>
      </c>
      <c r="AF42" s="298">
        <v>2386</v>
      </c>
      <c r="AG42" s="298">
        <v>2380</v>
      </c>
      <c r="AH42" s="298">
        <v>2399</v>
      </c>
      <c r="AI42" s="298">
        <v>2418</v>
      </c>
      <c r="AJ42" s="298">
        <v>2371</v>
      </c>
      <c r="AK42" s="298">
        <v>2184</v>
      </c>
      <c r="AL42" s="298">
        <v>2289</v>
      </c>
      <c r="AM42" s="298">
        <v>2216</v>
      </c>
      <c r="AN42" s="298">
        <v>2213</v>
      </c>
      <c r="AO42" s="298">
        <v>2215</v>
      </c>
      <c r="AP42" s="298">
        <v>2054</v>
      </c>
      <c r="AQ42" s="298">
        <v>1854</v>
      </c>
      <c r="AR42" s="298">
        <v>1878</v>
      </c>
      <c r="AS42" s="298">
        <v>1879</v>
      </c>
      <c r="AT42" s="298">
        <v>1955</v>
      </c>
      <c r="AU42" s="298">
        <v>2066</v>
      </c>
      <c r="AV42" s="298">
        <v>1785</v>
      </c>
      <c r="AW42" s="298">
        <v>1908</v>
      </c>
      <c r="AX42" s="298">
        <v>1879</v>
      </c>
      <c r="AY42" s="298">
        <v>1629</v>
      </c>
      <c r="AZ42" s="298">
        <v>1551</v>
      </c>
      <c r="BA42" s="298">
        <v>1629</v>
      </c>
      <c r="BB42" s="298">
        <v>1776</v>
      </c>
      <c r="BC42" s="298">
        <v>1684</v>
      </c>
      <c r="BD42" s="298">
        <v>1597</v>
      </c>
      <c r="BE42" s="298">
        <v>1507</v>
      </c>
      <c r="BF42" s="298">
        <v>1491</v>
      </c>
      <c r="BG42" s="298">
        <v>1455</v>
      </c>
      <c r="BH42" s="299">
        <v>1412</v>
      </c>
      <c r="BI42" s="299">
        <v>1415</v>
      </c>
      <c r="BJ42" s="299">
        <v>1337</v>
      </c>
      <c r="BK42" s="302">
        <v>1406</v>
      </c>
      <c r="BL42" s="1068">
        <v>1353</v>
      </c>
      <c r="BM42" s="1068">
        <v>1216</v>
      </c>
      <c r="BN42" s="1068">
        <v>1344</v>
      </c>
      <c r="BO42" s="326">
        <v>1357</v>
      </c>
      <c r="BP42" s="326">
        <v>1245</v>
      </c>
      <c r="BQ42" s="1068">
        <v>1180</v>
      </c>
      <c r="BR42" s="1068">
        <v>1251</v>
      </c>
      <c r="BS42" s="1068">
        <v>1343</v>
      </c>
      <c r="BU42" s="2776">
        <v>1371</v>
      </c>
      <c r="BV42" s="1068">
        <v>1426</v>
      </c>
    </row>
    <row r="43" spans="1:74">
      <c r="A43" s="297" t="s">
        <v>257</v>
      </c>
      <c r="B43" s="298">
        <v>1979</v>
      </c>
      <c r="C43" s="298">
        <v>2096</v>
      </c>
      <c r="D43" s="298">
        <v>1983</v>
      </c>
      <c r="E43" s="298">
        <v>2710</v>
      </c>
      <c r="F43" s="298">
        <v>2149</v>
      </c>
      <c r="G43" s="298">
        <v>2444</v>
      </c>
      <c r="H43" s="299">
        <v>2674</v>
      </c>
      <c r="I43" s="299">
        <v>2831</v>
      </c>
      <c r="J43" s="299">
        <v>3062</v>
      </c>
      <c r="K43" s="299">
        <v>2678</v>
      </c>
      <c r="L43" s="299">
        <v>2525</v>
      </c>
      <c r="M43" s="299">
        <v>2617</v>
      </c>
      <c r="N43" s="299">
        <v>2484</v>
      </c>
      <c r="O43" s="299">
        <v>2517</v>
      </c>
      <c r="P43" s="299">
        <v>2724</v>
      </c>
      <c r="Q43" s="299">
        <v>2906</v>
      </c>
      <c r="R43" s="299">
        <v>2643</v>
      </c>
      <c r="S43" s="299">
        <v>2517</v>
      </c>
      <c r="T43" s="299">
        <v>2030</v>
      </c>
      <c r="U43" s="299">
        <v>1979</v>
      </c>
      <c r="V43" s="299">
        <v>1780</v>
      </c>
      <c r="W43" s="298">
        <v>1484</v>
      </c>
      <c r="X43" s="298">
        <v>1318</v>
      </c>
      <c r="Y43" s="298">
        <v>1334</v>
      </c>
      <c r="Z43" s="298">
        <v>1362</v>
      </c>
      <c r="AA43" s="298">
        <v>1231</v>
      </c>
      <c r="AB43" s="298">
        <v>1153</v>
      </c>
      <c r="AC43" s="298">
        <v>1170</v>
      </c>
      <c r="AD43" s="298">
        <v>1282</v>
      </c>
      <c r="AE43" s="298">
        <v>1180</v>
      </c>
      <c r="AF43" s="298">
        <v>1290</v>
      </c>
      <c r="AG43" s="298">
        <v>1166</v>
      </c>
      <c r="AH43" s="298">
        <v>1237</v>
      </c>
      <c r="AI43" s="298">
        <v>1199</v>
      </c>
      <c r="AJ43" s="298">
        <v>1081</v>
      </c>
      <c r="AK43" s="298">
        <v>1067</v>
      </c>
      <c r="AL43" s="298">
        <v>1068</v>
      </c>
      <c r="AM43" s="298">
        <v>1179</v>
      </c>
      <c r="AN43" s="298">
        <v>1202</v>
      </c>
      <c r="AO43" s="298">
        <v>1066</v>
      </c>
      <c r="AP43" s="298">
        <v>969</v>
      </c>
      <c r="AQ43" s="298">
        <v>912</v>
      </c>
      <c r="AR43" s="298">
        <v>1010</v>
      </c>
      <c r="AS43" s="298">
        <v>954</v>
      </c>
      <c r="AT43" s="298">
        <v>927</v>
      </c>
      <c r="AU43" s="298">
        <v>903</v>
      </c>
      <c r="AV43" s="298">
        <v>857</v>
      </c>
      <c r="AW43" s="298">
        <v>888</v>
      </c>
      <c r="AX43" s="298">
        <v>885</v>
      </c>
      <c r="AY43" s="298">
        <v>845</v>
      </c>
      <c r="AZ43" s="298">
        <v>876</v>
      </c>
      <c r="BA43" s="298">
        <v>861</v>
      </c>
      <c r="BB43" s="298">
        <v>938</v>
      </c>
      <c r="BC43" s="298">
        <v>1008</v>
      </c>
      <c r="BD43" s="298">
        <v>976</v>
      </c>
      <c r="BE43" s="298">
        <v>875</v>
      </c>
      <c r="BF43" s="298">
        <v>807</v>
      </c>
      <c r="BG43" s="298">
        <v>797</v>
      </c>
      <c r="BH43" s="299">
        <v>858</v>
      </c>
      <c r="BI43" s="299">
        <v>833</v>
      </c>
      <c r="BJ43" s="299">
        <v>805</v>
      </c>
      <c r="BK43" s="302">
        <v>798</v>
      </c>
      <c r="BL43" s="1068">
        <v>770</v>
      </c>
      <c r="BM43" s="1068">
        <v>804</v>
      </c>
      <c r="BN43" s="1068">
        <v>803</v>
      </c>
      <c r="BO43" s="326">
        <v>760</v>
      </c>
      <c r="BP43" s="326">
        <v>778</v>
      </c>
      <c r="BQ43" s="1068">
        <v>748</v>
      </c>
      <c r="BR43" s="1068">
        <v>728</v>
      </c>
      <c r="BS43" s="1068">
        <v>739</v>
      </c>
      <c r="BU43" s="2776">
        <v>748</v>
      </c>
      <c r="BV43" s="1068">
        <v>762</v>
      </c>
    </row>
    <row r="44" spans="1:74">
      <c r="A44" s="297" t="s">
        <v>258</v>
      </c>
      <c r="B44" s="298">
        <v>3267</v>
      </c>
      <c r="C44" s="298">
        <v>3222</v>
      </c>
      <c r="D44" s="298">
        <v>3182</v>
      </c>
      <c r="E44" s="298">
        <v>3701</v>
      </c>
      <c r="F44" s="298">
        <v>3399</v>
      </c>
      <c r="G44" s="298">
        <v>4030</v>
      </c>
      <c r="H44" s="299">
        <v>6822</v>
      </c>
      <c r="I44" s="299">
        <v>10054</v>
      </c>
      <c r="J44" s="299">
        <v>9245</v>
      </c>
      <c r="K44" s="299">
        <v>9534</v>
      </c>
      <c r="L44" s="299">
        <v>9126</v>
      </c>
      <c r="M44" s="299">
        <v>7387</v>
      </c>
      <c r="N44" s="299">
        <v>7104</v>
      </c>
      <c r="O44" s="299">
        <v>8298</v>
      </c>
      <c r="P44" s="299">
        <v>8203</v>
      </c>
      <c r="Q44" s="299">
        <v>9002</v>
      </c>
      <c r="R44" s="299">
        <v>9080</v>
      </c>
      <c r="S44" s="299">
        <v>7770</v>
      </c>
      <c r="T44" s="299">
        <v>6895</v>
      </c>
      <c r="U44" s="299">
        <v>7080</v>
      </c>
      <c r="V44" s="299">
        <v>6051</v>
      </c>
      <c r="W44" s="298">
        <v>5365</v>
      </c>
      <c r="X44" s="298">
        <v>4713</v>
      </c>
      <c r="Y44" s="298">
        <v>4595</v>
      </c>
      <c r="Z44" s="298">
        <v>4459</v>
      </c>
      <c r="AA44" s="298">
        <v>4254</v>
      </c>
      <c r="AB44" s="298">
        <v>4076</v>
      </c>
      <c r="AC44" s="298">
        <v>4128</v>
      </c>
      <c r="AD44" s="298">
        <v>4273</v>
      </c>
      <c r="AE44" s="298">
        <v>4144</v>
      </c>
      <c r="AF44" s="298">
        <v>4166</v>
      </c>
      <c r="AG44" s="298">
        <v>3832</v>
      </c>
      <c r="AH44" s="298">
        <v>4256</v>
      </c>
      <c r="AI44" s="298">
        <v>4238</v>
      </c>
      <c r="AJ44" s="298">
        <v>3865</v>
      </c>
      <c r="AK44" s="298">
        <v>3867</v>
      </c>
      <c r="AL44" s="298">
        <v>4031</v>
      </c>
      <c r="AM44" s="298">
        <v>3945</v>
      </c>
      <c r="AN44" s="298">
        <v>3852</v>
      </c>
      <c r="AO44" s="298">
        <v>3882</v>
      </c>
      <c r="AP44" s="298">
        <v>3819</v>
      </c>
      <c r="AQ44" s="298">
        <v>3399</v>
      </c>
      <c r="AR44" s="298">
        <v>3862</v>
      </c>
      <c r="AS44" s="298">
        <v>3857</v>
      </c>
      <c r="AT44" s="298">
        <v>4026</v>
      </c>
      <c r="AU44" s="298">
        <v>3674</v>
      </c>
      <c r="AV44" s="298">
        <v>3649</v>
      </c>
      <c r="AW44" s="298">
        <v>3720</v>
      </c>
      <c r="AX44" s="298">
        <v>3343</v>
      </c>
      <c r="AY44" s="298">
        <v>3293</v>
      </c>
      <c r="AZ44" s="298">
        <v>3397</v>
      </c>
      <c r="BA44" s="298">
        <v>3370</v>
      </c>
      <c r="BB44" s="298">
        <v>3163</v>
      </c>
      <c r="BC44" s="298">
        <v>3541</v>
      </c>
      <c r="BD44" s="298">
        <v>3267</v>
      </c>
      <c r="BE44" s="298">
        <v>3287</v>
      </c>
      <c r="BF44" s="298">
        <v>3095</v>
      </c>
      <c r="BG44" s="298">
        <v>2972</v>
      </c>
      <c r="BH44" s="299">
        <v>2907</v>
      </c>
      <c r="BI44" s="299">
        <v>2896</v>
      </c>
      <c r="BJ44" s="299">
        <v>2771</v>
      </c>
      <c r="BK44" s="302">
        <v>2816</v>
      </c>
      <c r="BL44" s="1068">
        <v>2897</v>
      </c>
      <c r="BM44" s="1068">
        <v>2712</v>
      </c>
      <c r="BN44" s="1068">
        <v>2840</v>
      </c>
      <c r="BO44" s="326">
        <v>2588</v>
      </c>
      <c r="BP44" s="326">
        <v>2570</v>
      </c>
      <c r="BQ44" s="1068">
        <v>2655</v>
      </c>
      <c r="BR44" s="1068">
        <v>2558</v>
      </c>
      <c r="BS44" s="1068">
        <v>2583</v>
      </c>
      <c r="BU44" s="2776">
        <v>2890</v>
      </c>
      <c r="BV44" s="1068">
        <v>2908</v>
      </c>
    </row>
    <row r="45" spans="1:74">
      <c r="A45" s="297" t="s">
        <v>259</v>
      </c>
      <c r="B45" s="298">
        <v>762</v>
      </c>
      <c r="C45" s="298">
        <v>630</v>
      </c>
      <c r="D45" s="298">
        <v>643</v>
      </c>
      <c r="E45" s="298">
        <v>881</v>
      </c>
      <c r="F45" s="298">
        <v>599</v>
      </c>
      <c r="G45" s="298">
        <v>1059</v>
      </c>
      <c r="H45" s="299">
        <v>1748</v>
      </c>
      <c r="I45" s="299">
        <v>2849</v>
      </c>
      <c r="J45" s="299">
        <v>2648</v>
      </c>
      <c r="K45" s="299">
        <v>2137</v>
      </c>
      <c r="L45" s="299">
        <v>2030</v>
      </c>
      <c r="M45" s="299">
        <v>1809</v>
      </c>
      <c r="N45" s="299">
        <v>1297</v>
      </c>
      <c r="O45" s="299">
        <v>1472</v>
      </c>
      <c r="P45" s="299">
        <v>1792</v>
      </c>
      <c r="Q45" s="299">
        <v>1999</v>
      </c>
      <c r="R45" s="299">
        <v>1737</v>
      </c>
      <c r="S45" s="299">
        <v>1743</v>
      </c>
      <c r="T45" s="299">
        <v>1561</v>
      </c>
      <c r="U45" s="299">
        <v>1585</v>
      </c>
      <c r="V45" s="299">
        <v>1289</v>
      </c>
      <c r="W45" s="298">
        <v>1181</v>
      </c>
      <c r="X45" s="298">
        <v>934</v>
      </c>
      <c r="Y45" s="298">
        <v>901</v>
      </c>
      <c r="Z45" s="298">
        <v>735</v>
      </c>
      <c r="AA45" s="298">
        <v>761</v>
      </c>
      <c r="AB45" s="298">
        <v>687</v>
      </c>
      <c r="AC45" s="298">
        <v>713</v>
      </c>
      <c r="AD45" s="298">
        <v>656</v>
      </c>
      <c r="AE45" s="298">
        <v>633</v>
      </c>
      <c r="AF45" s="298">
        <v>637</v>
      </c>
      <c r="AG45" s="298">
        <v>648</v>
      </c>
      <c r="AH45" s="298">
        <v>676</v>
      </c>
      <c r="AI45" s="298">
        <v>548</v>
      </c>
      <c r="AJ45" s="298">
        <v>518</v>
      </c>
      <c r="AK45" s="298">
        <v>518</v>
      </c>
      <c r="AL45" s="298">
        <v>535</v>
      </c>
      <c r="AM45" s="298">
        <v>510</v>
      </c>
      <c r="AN45" s="298">
        <v>486</v>
      </c>
      <c r="AO45" s="298">
        <v>519</v>
      </c>
      <c r="AP45" s="298">
        <v>468</v>
      </c>
      <c r="AQ45" s="298">
        <v>431</v>
      </c>
      <c r="AR45" s="298">
        <v>510</v>
      </c>
      <c r="AS45" s="298">
        <v>488</v>
      </c>
      <c r="AT45" s="298">
        <v>460</v>
      </c>
      <c r="AU45" s="298">
        <v>428</v>
      </c>
      <c r="AV45" s="298">
        <v>421</v>
      </c>
      <c r="AW45" s="298">
        <v>390</v>
      </c>
      <c r="AX45" s="298">
        <v>374</v>
      </c>
      <c r="AY45" s="298">
        <v>323</v>
      </c>
      <c r="AZ45" s="298">
        <v>355</v>
      </c>
      <c r="BA45" s="298">
        <v>327</v>
      </c>
      <c r="BB45" s="298">
        <v>393</v>
      </c>
      <c r="BC45" s="298">
        <v>403</v>
      </c>
      <c r="BD45" s="298">
        <v>374</v>
      </c>
      <c r="BE45" s="298">
        <v>327</v>
      </c>
      <c r="BF45" s="298">
        <v>337</v>
      </c>
      <c r="BG45" s="298">
        <v>336</v>
      </c>
      <c r="BH45" s="299">
        <v>317</v>
      </c>
      <c r="BI45" s="299">
        <v>323</v>
      </c>
      <c r="BJ45" s="299">
        <v>321</v>
      </c>
      <c r="BK45" s="302">
        <v>334</v>
      </c>
      <c r="BL45" s="1068">
        <v>303</v>
      </c>
      <c r="BM45" s="1068">
        <v>328</v>
      </c>
      <c r="BN45" s="1068">
        <v>314</v>
      </c>
      <c r="BO45" s="326">
        <v>341</v>
      </c>
      <c r="BP45" s="326">
        <v>261</v>
      </c>
      <c r="BQ45" s="1068">
        <v>262</v>
      </c>
      <c r="BR45" s="1068">
        <v>252</v>
      </c>
      <c r="BS45" s="1068">
        <v>252</v>
      </c>
      <c r="BU45" s="2776">
        <v>297</v>
      </c>
      <c r="BV45" s="1068">
        <v>288</v>
      </c>
    </row>
    <row r="46" spans="1:74">
      <c r="A46" s="297" t="s">
        <v>260</v>
      </c>
      <c r="B46" s="298">
        <v>1682</v>
      </c>
      <c r="C46" s="298">
        <v>1733</v>
      </c>
      <c r="D46" s="298">
        <v>1654</v>
      </c>
      <c r="E46" s="298">
        <v>1837</v>
      </c>
      <c r="F46" s="298">
        <v>1631</v>
      </c>
      <c r="G46" s="298">
        <v>2012</v>
      </c>
      <c r="H46" s="299">
        <v>3429</v>
      </c>
      <c r="I46" s="299">
        <v>5192</v>
      </c>
      <c r="J46" s="299">
        <v>5220</v>
      </c>
      <c r="K46" s="299">
        <v>4505</v>
      </c>
      <c r="L46" s="299">
        <v>4972</v>
      </c>
      <c r="M46" s="299">
        <v>3713</v>
      </c>
      <c r="N46" s="299">
        <v>3156</v>
      </c>
      <c r="O46" s="299">
        <v>3679</v>
      </c>
      <c r="P46" s="299">
        <v>3867</v>
      </c>
      <c r="Q46" s="299">
        <v>4251</v>
      </c>
      <c r="R46" s="299">
        <v>5211</v>
      </c>
      <c r="S46" s="299">
        <v>4014</v>
      </c>
      <c r="T46" s="299">
        <v>3843</v>
      </c>
      <c r="U46" s="299">
        <v>3681</v>
      </c>
      <c r="V46" s="299">
        <v>3252</v>
      </c>
      <c r="W46" s="298">
        <v>2468</v>
      </c>
      <c r="X46" s="298">
        <v>2329</v>
      </c>
      <c r="Y46" s="298">
        <v>2172</v>
      </c>
      <c r="Z46" s="298">
        <v>2116</v>
      </c>
      <c r="AA46" s="298">
        <v>1870</v>
      </c>
      <c r="AB46" s="298">
        <v>1834</v>
      </c>
      <c r="AC46" s="298">
        <v>1728</v>
      </c>
      <c r="AD46" s="298">
        <v>1797</v>
      </c>
      <c r="AE46" s="298">
        <v>1631</v>
      </c>
      <c r="AF46" s="298">
        <v>1708</v>
      </c>
      <c r="AG46" s="298">
        <v>1513</v>
      </c>
      <c r="AH46" s="298">
        <v>1591</v>
      </c>
      <c r="AI46" s="298">
        <v>1451</v>
      </c>
      <c r="AJ46" s="298">
        <v>1340</v>
      </c>
      <c r="AK46" s="298">
        <v>1364</v>
      </c>
      <c r="AL46" s="298">
        <v>1320</v>
      </c>
      <c r="AM46" s="298">
        <v>1290</v>
      </c>
      <c r="AN46" s="298">
        <v>1270</v>
      </c>
      <c r="AO46" s="298">
        <v>1198</v>
      </c>
      <c r="AP46" s="298">
        <v>1119</v>
      </c>
      <c r="AQ46" s="298">
        <v>870</v>
      </c>
      <c r="AR46" s="298">
        <v>1003</v>
      </c>
      <c r="AS46" s="298">
        <v>1043</v>
      </c>
      <c r="AT46" s="298">
        <v>1093</v>
      </c>
      <c r="AU46" s="298">
        <v>1130</v>
      </c>
      <c r="AV46" s="298">
        <v>948</v>
      </c>
      <c r="AW46" s="298">
        <v>950</v>
      </c>
      <c r="AX46" s="298">
        <v>938</v>
      </c>
      <c r="AY46" s="298">
        <v>939</v>
      </c>
      <c r="AZ46" s="298">
        <v>796</v>
      </c>
      <c r="BA46" s="298">
        <v>815</v>
      </c>
      <c r="BB46" s="298">
        <v>908</v>
      </c>
      <c r="BC46" s="298">
        <v>845</v>
      </c>
      <c r="BD46" s="298">
        <v>775</v>
      </c>
      <c r="BE46" s="298">
        <v>787</v>
      </c>
      <c r="BF46" s="298">
        <v>675</v>
      </c>
      <c r="BG46" s="298">
        <v>708</v>
      </c>
      <c r="BH46" s="299">
        <v>769</v>
      </c>
      <c r="BI46" s="299">
        <v>767</v>
      </c>
      <c r="BJ46" s="299">
        <v>688</v>
      </c>
      <c r="BK46" s="302">
        <v>780</v>
      </c>
      <c r="BL46" s="1068">
        <v>784</v>
      </c>
      <c r="BM46" s="1068">
        <v>741</v>
      </c>
      <c r="BN46" s="1068">
        <v>721</v>
      </c>
      <c r="BO46" s="326">
        <v>697</v>
      </c>
      <c r="BP46" s="326">
        <v>622</v>
      </c>
      <c r="BQ46" s="1068">
        <v>564</v>
      </c>
      <c r="BR46" s="1068">
        <v>652</v>
      </c>
      <c r="BS46" s="1068">
        <v>697</v>
      </c>
      <c r="BU46" s="2776">
        <v>695</v>
      </c>
      <c r="BV46" s="1068">
        <v>742</v>
      </c>
    </row>
    <row r="47" spans="1:74">
      <c r="A47" s="297" t="s">
        <v>261</v>
      </c>
      <c r="B47" s="298">
        <v>1605</v>
      </c>
      <c r="C47" s="298">
        <v>1402</v>
      </c>
      <c r="D47" s="298">
        <v>1825</v>
      </c>
      <c r="E47" s="298">
        <v>2223</v>
      </c>
      <c r="F47" s="298">
        <v>1755</v>
      </c>
      <c r="G47" s="298">
        <v>2419</v>
      </c>
      <c r="H47" s="299">
        <v>3430</v>
      </c>
      <c r="I47" s="299">
        <v>5055</v>
      </c>
      <c r="J47" s="299">
        <v>4866</v>
      </c>
      <c r="K47" s="299">
        <v>4071</v>
      </c>
      <c r="L47" s="299">
        <v>4399</v>
      </c>
      <c r="M47" s="299">
        <v>3825</v>
      </c>
      <c r="N47" s="299">
        <v>3453</v>
      </c>
      <c r="O47" s="299">
        <v>3799</v>
      </c>
      <c r="P47" s="299">
        <v>4156</v>
      </c>
      <c r="Q47" s="299">
        <v>4772</v>
      </c>
      <c r="R47" s="299">
        <v>5069</v>
      </c>
      <c r="S47" s="299">
        <v>4477</v>
      </c>
      <c r="T47" s="299">
        <v>3703</v>
      </c>
      <c r="U47" s="299">
        <v>3645</v>
      </c>
      <c r="V47" s="299">
        <v>3048</v>
      </c>
      <c r="W47" s="298">
        <v>2593</v>
      </c>
      <c r="X47" s="298">
        <v>1956</v>
      </c>
      <c r="Y47" s="298">
        <v>1870</v>
      </c>
      <c r="Z47" s="298">
        <v>1679</v>
      </c>
      <c r="AA47" s="298">
        <v>1536</v>
      </c>
      <c r="AB47" s="298">
        <v>1421</v>
      </c>
      <c r="AC47" s="298">
        <v>1464</v>
      </c>
      <c r="AD47" s="298">
        <v>1438</v>
      </c>
      <c r="AE47" s="298">
        <v>1347</v>
      </c>
      <c r="AF47" s="298">
        <v>1338</v>
      </c>
      <c r="AG47" s="298">
        <v>1311</v>
      </c>
      <c r="AH47" s="298">
        <v>1193</v>
      </c>
      <c r="AI47" s="298">
        <v>1191</v>
      </c>
      <c r="AJ47" s="298">
        <v>1163</v>
      </c>
      <c r="AK47" s="298">
        <v>1104</v>
      </c>
      <c r="AL47" s="298">
        <v>1095</v>
      </c>
      <c r="AM47" s="298">
        <v>1082</v>
      </c>
      <c r="AN47" s="298">
        <v>1024</v>
      </c>
      <c r="AO47" s="298">
        <v>984</v>
      </c>
      <c r="AP47" s="298">
        <v>894</v>
      </c>
      <c r="AQ47" s="298">
        <v>842</v>
      </c>
      <c r="AR47" s="298">
        <v>966</v>
      </c>
      <c r="AS47" s="298">
        <v>942</v>
      </c>
      <c r="AT47" s="298">
        <v>1063</v>
      </c>
      <c r="AU47" s="298">
        <v>1052</v>
      </c>
      <c r="AV47" s="298">
        <v>930</v>
      </c>
      <c r="AW47" s="298">
        <v>821</v>
      </c>
      <c r="AX47" s="298">
        <v>875</v>
      </c>
      <c r="AY47" s="298">
        <v>777</v>
      </c>
      <c r="AZ47" s="298">
        <v>793</v>
      </c>
      <c r="BA47" s="298">
        <v>820</v>
      </c>
      <c r="BB47" s="298">
        <v>773</v>
      </c>
      <c r="BC47" s="298">
        <v>823</v>
      </c>
      <c r="BD47" s="298">
        <v>785</v>
      </c>
      <c r="BE47" s="298">
        <v>711</v>
      </c>
      <c r="BF47" s="298">
        <v>669</v>
      </c>
      <c r="BG47" s="298">
        <v>731</v>
      </c>
      <c r="BH47" s="299">
        <v>745</v>
      </c>
      <c r="BI47" s="299">
        <v>745</v>
      </c>
      <c r="BJ47" s="299">
        <v>760</v>
      </c>
      <c r="BK47" s="302">
        <v>682</v>
      </c>
      <c r="BL47" s="1068">
        <v>758</v>
      </c>
      <c r="BM47" s="1068">
        <v>645</v>
      </c>
      <c r="BN47" s="1068">
        <v>686</v>
      </c>
      <c r="BO47" s="326">
        <v>720</v>
      </c>
      <c r="BP47" s="326">
        <v>614</v>
      </c>
      <c r="BQ47" s="1068">
        <v>642</v>
      </c>
      <c r="BR47" s="1068">
        <v>615</v>
      </c>
      <c r="BS47" s="1068">
        <v>652</v>
      </c>
      <c r="BU47" s="2776">
        <v>678</v>
      </c>
      <c r="BV47" s="1068">
        <v>724</v>
      </c>
    </row>
    <row r="48" spans="1:74">
      <c r="A48" s="297" t="s">
        <v>262</v>
      </c>
      <c r="B48" s="298">
        <v>1266</v>
      </c>
      <c r="C48" s="298">
        <v>1126</v>
      </c>
      <c r="D48" s="298">
        <v>1270</v>
      </c>
      <c r="E48" s="298">
        <v>1621</v>
      </c>
      <c r="F48" s="298">
        <v>1299</v>
      </c>
      <c r="G48" s="298">
        <v>1776</v>
      </c>
      <c r="H48" s="299">
        <v>2227</v>
      </c>
      <c r="I48" s="299">
        <v>2855</v>
      </c>
      <c r="J48" s="299">
        <v>2852</v>
      </c>
      <c r="K48" s="299">
        <v>2552</v>
      </c>
      <c r="L48" s="299">
        <v>2661</v>
      </c>
      <c r="M48" s="299">
        <v>2594</v>
      </c>
      <c r="N48" s="299">
        <v>2504</v>
      </c>
      <c r="O48" s="299">
        <v>2573</v>
      </c>
      <c r="P48" s="299">
        <v>2843</v>
      </c>
      <c r="Q48" s="299">
        <v>2957</v>
      </c>
      <c r="R48" s="299">
        <v>3355</v>
      </c>
      <c r="S48" s="299">
        <v>2964</v>
      </c>
      <c r="T48" s="299">
        <v>2538</v>
      </c>
      <c r="U48" s="299">
        <v>2156</v>
      </c>
      <c r="V48" s="299">
        <v>2254</v>
      </c>
      <c r="W48" s="298">
        <v>1902</v>
      </c>
      <c r="X48" s="298">
        <v>1448</v>
      </c>
      <c r="Y48" s="298">
        <v>1424</v>
      </c>
      <c r="Z48" s="298">
        <v>1229</v>
      </c>
      <c r="AA48" s="298">
        <v>1109</v>
      </c>
      <c r="AB48" s="298">
        <v>1071</v>
      </c>
      <c r="AC48" s="298">
        <v>1093</v>
      </c>
      <c r="AD48" s="298">
        <v>1113</v>
      </c>
      <c r="AE48" s="298">
        <v>1014</v>
      </c>
      <c r="AF48" s="298">
        <v>957</v>
      </c>
      <c r="AG48" s="298">
        <v>960</v>
      </c>
      <c r="AH48" s="298">
        <v>924</v>
      </c>
      <c r="AI48" s="298">
        <v>935</v>
      </c>
      <c r="AJ48" s="298">
        <v>906</v>
      </c>
      <c r="AK48" s="298">
        <v>953</v>
      </c>
      <c r="AL48" s="298">
        <v>904</v>
      </c>
      <c r="AM48" s="298">
        <v>898</v>
      </c>
      <c r="AN48" s="298">
        <v>902</v>
      </c>
      <c r="AO48" s="298">
        <v>849</v>
      </c>
      <c r="AP48" s="298">
        <v>812</v>
      </c>
      <c r="AQ48" s="298">
        <v>740</v>
      </c>
      <c r="AR48" s="298">
        <v>780</v>
      </c>
      <c r="AS48" s="298">
        <v>823</v>
      </c>
      <c r="AT48" s="298">
        <v>853</v>
      </c>
      <c r="AU48" s="298">
        <v>812</v>
      </c>
      <c r="AV48" s="298">
        <v>722</v>
      </c>
      <c r="AW48" s="298">
        <v>732</v>
      </c>
      <c r="AX48" s="298">
        <v>577</v>
      </c>
      <c r="AY48" s="298">
        <v>614</v>
      </c>
      <c r="AZ48" s="298">
        <v>615</v>
      </c>
      <c r="BA48" s="298">
        <v>637</v>
      </c>
      <c r="BB48" s="298">
        <v>589</v>
      </c>
      <c r="BC48" s="298">
        <v>541</v>
      </c>
      <c r="BD48" s="298">
        <v>659</v>
      </c>
      <c r="BE48" s="298">
        <v>559</v>
      </c>
      <c r="BF48" s="298">
        <v>535</v>
      </c>
      <c r="BG48" s="298">
        <v>534</v>
      </c>
      <c r="BH48" s="299">
        <v>503</v>
      </c>
      <c r="BI48" s="299">
        <v>554</v>
      </c>
      <c r="BJ48" s="299">
        <v>514</v>
      </c>
      <c r="BK48" s="302">
        <v>531</v>
      </c>
      <c r="BL48" s="1068">
        <v>532</v>
      </c>
      <c r="BM48" s="1068">
        <v>505</v>
      </c>
      <c r="BN48" s="1068">
        <v>515</v>
      </c>
      <c r="BO48" s="326">
        <v>485</v>
      </c>
      <c r="BP48" s="326">
        <v>462</v>
      </c>
      <c r="BQ48" s="1068">
        <v>454</v>
      </c>
      <c r="BR48" s="1068">
        <v>444</v>
      </c>
      <c r="BS48" s="1068">
        <v>448</v>
      </c>
      <c r="BU48" s="2776">
        <v>502</v>
      </c>
      <c r="BV48" s="1068">
        <v>509</v>
      </c>
    </row>
    <row r="49" spans="1:74">
      <c r="A49" s="297" t="s">
        <v>263</v>
      </c>
      <c r="B49" s="298">
        <v>1206</v>
      </c>
      <c r="C49" s="298">
        <v>1114</v>
      </c>
      <c r="D49" s="298">
        <v>1221</v>
      </c>
      <c r="E49" s="298">
        <v>1858</v>
      </c>
      <c r="F49" s="298">
        <v>1484</v>
      </c>
      <c r="G49" s="298">
        <v>1869</v>
      </c>
      <c r="H49" s="299">
        <v>2283</v>
      </c>
      <c r="I49" s="299">
        <v>2887</v>
      </c>
      <c r="J49" s="299">
        <v>3283</v>
      </c>
      <c r="K49" s="299">
        <v>2616</v>
      </c>
      <c r="L49" s="299">
        <v>2838</v>
      </c>
      <c r="M49" s="299">
        <v>2761</v>
      </c>
      <c r="N49" s="299">
        <v>2347</v>
      </c>
      <c r="O49" s="299">
        <v>2573</v>
      </c>
      <c r="P49" s="299">
        <v>2751</v>
      </c>
      <c r="Q49" s="299">
        <v>2947</v>
      </c>
      <c r="R49" s="299">
        <v>3268</v>
      </c>
      <c r="S49" s="299">
        <v>3133</v>
      </c>
      <c r="T49" s="299">
        <v>2578</v>
      </c>
      <c r="U49" s="299">
        <v>2474</v>
      </c>
      <c r="V49" s="299">
        <v>1956</v>
      </c>
      <c r="W49" s="298">
        <v>1806</v>
      </c>
      <c r="X49" s="298">
        <v>1427</v>
      </c>
      <c r="Y49" s="298">
        <v>1370</v>
      </c>
      <c r="Z49" s="298">
        <v>1275</v>
      </c>
      <c r="AA49" s="298">
        <v>1064</v>
      </c>
      <c r="AB49" s="298">
        <v>1047</v>
      </c>
      <c r="AC49" s="298">
        <v>1215</v>
      </c>
      <c r="AD49" s="298">
        <v>1056</v>
      </c>
      <c r="AE49" s="298">
        <v>974</v>
      </c>
      <c r="AF49" s="298">
        <v>1079</v>
      </c>
      <c r="AG49" s="298">
        <v>1119</v>
      </c>
      <c r="AH49" s="298">
        <v>1125</v>
      </c>
      <c r="AI49" s="298">
        <v>1022</v>
      </c>
      <c r="AJ49" s="298">
        <v>961</v>
      </c>
      <c r="AK49" s="298">
        <v>892</v>
      </c>
      <c r="AL49" s="298">
        <v>892</v>
      </c>
      <c r="AM49" s="298">
        <v>965</v>
      </c>
      <c r="AN49" s="298">
        <v>859</v>
      </c>
      <c r="AO49" s="298">
        <v>788</v>
      </c>
      <c r="AP49" s="298">
        <v>817</v>
      </c>
      <c r="AQ49" s="298">
        <v>802</v>
      </c>
      <c r="AR49" s="298">
        <v>828</v>
      </c>
      <c r="AS49" s="298">
        <v>936</v>
      </c>
      <c r="AT49" s="298">
        <v>826</v>
      </c>
      <c r="AU49" s="298">
        <v>771</v>
      </c>
      <c r="AV49" s="298">
        <v>754</v>
      </c>
      <c r="AW49" s="298">
        <v>712</v>
      </c>
      <c r="AX49" s="298">
        <v>595</v>
      </c>
      <c r="AY49" s="298">
        <v>632</v>
      </c>
      <c r="AZ49" s="298">
        <v>593</v>
      </c>
      <c r="BA49" s="298">
        <v>628</v>
      </c>
      <c r="BB49" s="298">
        <v>605</v>
      </c>
      <c r="BC49" s="298">
        <v>585</v>
      </c>
      <c r="BD49" s="298">
        <v>599</v>
      </c>
      <c r="BE49" s="298">
        <v>562</v>
      </c>
      <c r="BF49" s="298">
        <v>520</v>
      </c>
      <c r="BG49" s="298">
        <v>551</v>
      </c>
      <c r="BH49" s="299">
        <v>540</v>
      </c>
      <c r="BI49" s="299">
        <v>552</v>
      </c>
      <c r="BJ49" s="299">
        <v>475</v>
      </c>
      <c r="BK49" s="302">
        <v>488</v>
      </c>
      <c r="BL49" s="1068">
        <v>505</v>
      </c>
      <c r="BM49" s="1068">
        <v>511</v>
      </c>
      <c r="BN49" s="1068">
        <v>497</v>
      </c>
      <c r="BO49" s="326">
        <v>491</v>
      </c>
      <c r="BP49" s="326">
        <v>439</v>
      </c>
      <c r="BQ49" s="1068">
        <v>426</v>
      </c>
      <c r="BR49" s="1068">
        <v>439</v>
      </c>
      <c r="BS49" s="1068">
        <v>378</v>
      </c>
      <c r="BU49" s="2776">
        <v>488</v>
      </c>
      <c r="BV49" s="1068">
        <v>432</v>
      </c>
    </row>
    <row r="50" spans="1:74">
      <c r="A50" s="297" t="s">
        <v>264</v>
      </c>
      <c r="B50" s="298">
        <v>8471</v>
      </c>
      <c r="C50" s="298">
        <v>6881</v>
      </c>
      <c r="D50" s="298">
        <v>7141</v>
      </c>
      <c r="E50" s="298">
        <v>10519</v>
      </c>
      <c r="F50" s="298">
        <v>7497</v>
      </c>
      <c r="G50" s="298">
        <v>8036</v>
      </c>
      <c r="H50" s="299">
        <v>9209</v>
      </c>
      <c r="I50" s="299">
        <v>10470</v>
      </c>
      <c r="J50" s="299">
        <v>10816</v>
      </c>
      <c r="K50" s="299">
        <v>8928</v>
      </c>
      <c r="L50" s="299">
        <v>9131</v>
      </c>
      <c r="M50" s="299">
        <v>8489</v>
      </c>
      <c r="N50" s="299">
        <v>7183</v>
      </c>
      <c r="O50" s="299">
        <v>8226</v>
      </c>
      <c r="P50" s="299">
        <v>8739</v>
      </c>
      <c r="Q50" s="299">
        <v>9520</v>
      </c>
      <c r="R50" s="299">
        <v>9854</v>
      </c>
      <c r="S50" s="299">
        <v>8454</v>
      </c>
      <c r="T50" s="299">
        <v>7058</v>
      </c>
      <c r="U50" s="299">
        <v>6702</v>
      </c>
      <c r="V50" s="299">
        <v>6209</v>
      </c>
      <c r="W50" s="298">
        <v>5374</v>
      </c>
      <c r="X50" s="298">
        <v>4352</v>
      </c>
      <c r="Y50" s="298">
        <v>4177</v>
      </c>
      <c r="Z50" s="298">
        <v>3750</v>
      </c>
      <c r="AA50" s="298">
        <v>3476</v>
      </c>
      <c r="AB50" s="298">
        <v>3219</v>
      </c>
      <c r="AC50" s="298">
        <v>3301</v>
      </c>
      <c r="AD50" s="298">
        <v>3262</v>
      </c>
      <c r="AE50" s="298">
        <v>2875</v>
      </c>
      <c r="AF50" s="298">
        <v>2665</v>
      </c>
      <c r="AG50" s="298">
        <v>2667</v>
      </c>
      <c r="AH50" s="298">
        <v>2587</v>
      </c>
      <c r="AI50" s="298">
        <v>2359</v>
      </c>
      <c r="AJ50" s="298">
        <v>2151</v>
      </c>
      <c r="AK50" s="298">
        <v>2225</v>
      </c>
      <c r="AL50" s="298">
        <v>2062</v>
      </c>
      <c r="AM50" s="298">
        <v>2086</v>
      </c>
      <c r="AN50" s="298">
        <v>1875</v>
      </c>
      <c r="AO50" s="298">
        <v>1796</v>
      </c>
      <c r="AP50" s="298">
        <v>1726</v>
      </c>
      <c r="AQ50" s="298">
        <v>1509</v>
      </c>
      <c r="AR50" s="298">
        <v>1671</v>
      </c>
      <c r="AS50" s="298">
        <v>1712</v>
      </c>
      <c r="AT50" s="298">
        <v>1607</v>
      </c>
      <c r="AU50" s="298">
        <v>1348</v>
      </c>
      <c r="AV50" s="298">
        <v>1342</v>
      </c>
      <c r="AW50" s="298">
        <v>1321</v>
      </c>
      <c r="AX50" s="298">
        <v>1194</v>
      </c>
      <c r="AY50" s="298">
        <v>1165</v>
      </c>
      <c r="AZ50" s="298">
        <v>1086</v>
      </c>
      <c r="BA50" s="298">
        <v>1070</v>
      </c>
      <c r="BB50" s="298">
        <v>1107</v>
      </c>
      <c r="BC50" s="298">
        <v>1160</v>
      </c>
      <c r="BD50" s="298">
        <v>1119</v>
      </c>
      <c r="BE50" s="298">
        <v>1046</v>
      </c>
      <c r="BF50" s="298">
        <v>1006</v>
      </c>
      <c r="BG50" s="298">
        <v>1046</v>
      </c>
      <c r="BH50" s="299">
        <v>1029</v>
      </c>
      <c r="BI50" s="299">
        <v>944</v>
      </c>
      <c r="BJ50" s="299">
        <v>901</v>
      </c>
      <c r="BK50" s="302">
        <v>941</v>
      </c>
      <c r="BL50" s="1068">
        <v>820</v>
      </c>
      <c r="BM50" s="1068">
        <v>829</v>
      </c>
      <c r="BN50" s="1068">
        <v>815</v>
      </c>
      <c r="BO50" s="326">
        <v>783</v>
      </c>
      <c r="BP50" s="326">
        <v>700</v>
      </c>
      <c r="BQ50" s="1068">
        <v>641</v>
      </c>
      <c r="BR50" s="1068">
        <v>738</v>
      </c>
      <c r="BS50" s="1068">
        <v>750</v>
      </c>
      <c r="BU50" s="2776">
        <v>820</v>
      </c>
      <c r="BV50" s="1068">
        <v>853</v>
      </c>
    </row>
    <row r="51" spans="1:74">
      <c r="A51" s="307" t="s">
        <v>265</v>
      </c>
      <c r="B51" s="308" t="s">
        <v>613</v>
      </c>
      <c r="C51" s="308" t="s">
        <v>613</v>
      </c>
      <c r="D51" s="308" t="s">
        <v>613</v>
      </c>
      <c r="E51" s="308" t="s">
        <v>613</v>
      </c>
      <c r="F51" s="308" t="s">
        <v>613</v>
      </c>
      <c r="G51" s="308" t="s">
        <v>613</v>
      </c>
      <c r="H51" s="308" t="s">
        <v>613</v>
      </c>
      <c r="I51" s="308" t="s">
        <v>613</v>
      </c>
      <c r="J51" s="308" t="s">
        <v>613</v>
      </c>
      <c r="K51" s="308" t="s">
        <v>613</v>
      </c>
      <c r="L51" s="308" t="s">
        <v>613</v>
      </c>
      <c r="M51" s="308" t="s">
        <v>613</v>
      </c>
      <c r="N51" s="308" t="s">
        <v>613</v>
      </c>
      <c r="O51" s="308" t="s">
        <v>613</v>
      </c>
      <c r="P51" s="308" t="s">
        <v>613</v>
      </c>
      <c r="Q51" s="308" t="s">
        <v>613</v>
      </c>
      <c r="R51" s="308" t="s">
        <v>613</v>
      </c>
      <c r="S51" s="308" t="s">
        <v>613</v>
      </c>
      <c r="T51" s="308" t="s">
        <v>613</v>
      </c>
      <c r="U51" s="308">
        <v>1336</v>
      </c>
      <c r="V51" s="308">
        <v>1228</v>
      </c>
      <c r="W51" s="308">
        <v>1038</v>
      </c>
      <c r="X51" s="308">
        <v>1151</v>
      </c>
      <c r="Y51" s="308">
        <v>1030</v>
      </c>
      <c r="Z51" s="308">
        <v>1038</v>
      </c>
      <c r="AA51" s="308">
        <v>860</v>
      </c>
      <c r="AB51" s="308">
        <v>793</v>
      </c>
      <c r="AC51" s="308">
        <v>844</v>
      </c>
      <c r="AD51" s="308">
        <v>808</v>
      </c>
      <c r="AE51" s="308">
        <v>749</v>
      </c>
      <c r="AF51" s="308">
        <v>817</v>
      </c>
      <c r="AG51" s="308">
        <v>727</v>
      </c>
      <c r="AH51" s="308">
        <v>625</v>
      </c>
      <c r="AI51" s="308">
        <v>634</v>
      </c>
      <c r="AJ51" s="308">
        <v>686</v>
      </c>
      <c r="AK51" s="308">
        <v>726</v>
      </c>
      <c r="AL51" s="308">
        <v>744</v>
      </c>
      <c r="AM51" s="308">
        <v>602</v>
      </c>
      <c r="AN51" s="308">
        <v>650</v>
      </c>
      <c r="AO51" s="308">
        <v>626</v>
      </c>
      <c r="AP51" s="308">
        <v>609</v>
      </c>
      <c r="AQ51" s="308">
        <v>603</v>
      </c>
      <c r="AR51" s="308">
        <v>784</v>
      </c>
      <c r="AS51" s="308">
        <v>785</v>
      </c>
      <c r="AT51" s="308">
        <v>816</v>
      </c>
      <c r="AU51" s="308">
        <v>667</v>
      </c>
      <c r="AV51" s="308">
        <v>708</v>
      </c>
      <c r="AW51" s="308">
        <v>663</v>
      </c>
      <c r="AX51" s="308">
        <v>637</v>
      </c>
      <c r="AY51" s="308">
        <v>588</v>
      </c>
      <c r="AZ51" s="308">
        <v>665</v>
      </c>
      <c r="BA51" s="308">
        <v>727</v>
      </c>
      <c r="BB51" s="308">
        <v>824</v>
      </c>
      <c r="BC51" s="308">
        <v>764</v>
      </c>
      <c r="BD51" s="308">
        <v>861</v>
      </c>
      <c r="BE51" s="308">
        <v>800</v>
      </c>
      <c r="BF51" s="308">
        <v>662</v>
      </c>
      <c r="BG51" s="308">
        <v>745</v>
      </c>
      <c r="BH51" s="308">
        <v>668</v>
      </c>
      <c r="BI51" s="308">
        <v>773</v>
      </c>
      <c r="BJ51" s="308">
        <v>711</v>
      </c>
      <c r="BK51" s="303">
        <v>769</v>
      </c>
      <c r="BL51" s="1069">
        <v>693</v>
      </c>
      <c r="BM51" s="1069">
        <v>738</v>
      </c>
      <c r="BN51" s="1069">
        <v>976</v>
      </c>
      <c r="BO51" s="21">
        <v>838</v>
      </c>
      <c r="BP51" s="21">
        <v>686</v>
      </c>
      <c r="BQ51" s="1069">
        <v>773</v>
      </c>
      <c r="BR51" s="1069">
        <v>824</v>
      </c>
      <c r="BS51" s="1069">
        <v>818</v>
      </c>
      <c r="BU51" s="2778">
        <v>896</v>
      </c>
      <c r="BV51" s="1069">
        <v>885</v>
      </c>
    </row>
    <row r="52" spans="1:74">
      <c r="BU52" s="1150"/>
    </row>
    <row r="53" spans="1:74" ht="13.5" thickBot="1">
      <c r="A53" s="310" t="s">
        <v>1763</v>
      </c>
      <c r="B53" s="274"/>
      <c r="C53" s="274"/>
      <c r="D53" s="311"/>
      <c r="E53" s="312" t="s">
        <v>612</v>
      </c>
      <c r="F53" s="274"/>
      <c r="G53" s="274"/>
      <c r="H53" s="274"/>
      <c r="I53" s="274"/>
      <c r="J53" s="274"/>
      <c r="R53" s="274"/>
      <c r="S53" s="274"/>
      <c r="T53" s="274"/>
      <c r="U53" s="274"/>
      <c r="V53" s="274"/>
      <c r="W53" s="279"/>
      <c r="X53" s="279"/>
      <c r="Y53" s="279"/>
      <c r="Z53" s="279"/>
      <c r="AA53" s="279"/>
      <c r="AB53" s="279" t="s">
        <v>612</v>
      </c>
      <c r="AC53" s="279" t="s">
        <v>612</v>
      </c>
      <c r="AD53" s="279" t="s">
        <v>612</v>
      </c>
      <c r="AE53" s="279" t="s">
        <v>612</v>
      </c>
      <c r="AF53" s="313" t="s">
        <v>614</v>
      </c>
      <c r="AG53" s="312" t="s">
        <v>614</v>
      </c>
      <c r="AH53" s="279" t="s">
        <v>612</v>
      </c>
      <c r="AI53" s="279" t="s">
        <v>612</v>
      </c>
      <c r="AJ53" s="279"/>
      <c r="AK53" s="279"/>
      <c r="AL53" s="279"/>
      <c r="AM53" s="279"/>
      <c r="AN53" s="279"/>
      <c r="AO53" s="279"/>
      <c r="AP53" s="279"/>
      <c r="AQ53" s="279"/>
      <c r="AR53" s="279"/>
      <c r="AS53" s="279"/>
      <c r="AT53" s="279"/>
      <c r="AU53" s="279"/>
      <c r="AV53" s="279"/>
      <c r="AW53" s="279" t="s">
        <v>612</v>
      </c>
      <c r="AX53" s="279" t="s">
        <v>612</v>
      </c>
      <c r="AY53" s="279" t="s">
        <v>612</v>
      </c>
      <c r="AZ53" s="279" t="s">
        <v>612</v>
      </c>
      <c r="BA53" s="313" t="s">
        <v>614</v>
      </c>
      <c r="BB53" s="312" t="s">
        <v>614</v>
      </c>
      <c r="BC53" s="279" t="s">
        <v>612</v>
      </c>
      <c r="BD53" s="279" t="s">
        <v>612</v>
      </c>
      <c r="BE53" s="279"/>
      <c r="BF53" s="279"/>
      <c r="BG53" s="279"/>
      <c r="BI53" s="279" t="s">
        <v>380</v>
      </c>
      <c r="BJ53" s="279"/>
      <c r="BU53" s="1150"/>
    </row>
    <row r="54" spans="1:74" ht="26">
      <c r="A54" s="314" t="s">
        <v>615</v>
      </c>
      <c r="B54" s="315" t="s">
        <v>275</v>
      </c>
      <c r="C54" s="315" t="s">
        <v>276</v>
      </c>
      <c r="D54" s="315" t="s">
        <v>277</v>
      </c>
      <c r="E54" s="315" t="s">
        <v>278</v>
      </c>
      <c r="F54" s="315" t="s">
        <v>279</v>
      </c>
      <c r="G54" s="315" t="s">
        <v>280</v>
      </c>
      <c r="H54" s="315" t="s">
        <v>281</v>
      </c>
      <c r="I54" s="315" t="s">
        <v>282</v>
      </c>
      <c r="J54" s="315" t="s">
        <v>283</v>
      </c>
      <c r="K54" s="315" t="s">
        <v>284</v>
      </c>
      <c r="L54" s="315" t="s">
        <v>285</v>
      </c>
      <c r="M54" s="315" t="s">
        <v>286</v>
      </c>
      <c r="N54" s="315" t="s">
        <v>287</v>
      </c>
      <c r="O54" s="315" t="s">
        <v>288</v>
      </c>
      <c r="P54" s="315" t="s">
        <v>289</v>
      </c>
      <c r="Q54" s="315" t="s">
        <v>290</v>
      </c>
      <c r="R54" s="315" t="s">
        <v>291</v>
      </c>
      <c r="S54" s="315" t="s">
        <v>292</v>
      </c>
      <c r="T54" s="315" t="s">
        <v>293</v>
      </c>
      <c r="U54" s="315" t="s">
        <v>294</v>
      </c>
      <c r="V54" s="315" t="s">
        <v>295</v>
      </c>
      <c r="W54" s="315" t="s">
        <v>296</v>
      </c>
      <c r="X54" s="315" t="s">
        <v>297</v>
      </c>
      <c r="Y54" s="315" t="s">
        <v>298</v>
      </c>
      <c r="Z54" s="315" t="s">
        <v>299</v>
      </c>
      <c r="AA54" s="315" t="s">
        <v>300</v>
      </c>
      <c r="AB54" s="315" t="s">
        <v>301</v>
      </c>
      <c r="AC54" s="315" t="s">
        <v>302</v>
      </c>
      <c r="AD54" s="315" t="s">
        <v>303</v>
      </c>
      <c r="AE54" s="315" t="s">
        <v>304</v>
      </c>
      <c r="AF54" s="315" t="s">
        <v>305</v>
      </c>
      <c r="AG54" s="315" t="s">
        <v>306</v>
      </c>
      <c r="AH54" s="315" t="s">
        <v>307</v>
      </c>
      <c r="AI54" s="315" t="s">
        <v>308</v>
      </c>
      <c r="AJ54" s="315" t="s">
        <v>309</v>
      </c>
      <c r="AK54" s="315" t="s">
        <v>310</v>
      </c>
      <c r="AL54" s="316" t="s">
        <v>311</v>
      </c>
      <c r="AM54" s="315" t="s">
        <v>312</v>
      </c>
      <c r="AN54" s="315" t="s">
        <v>313</v>
      </c>
      <c r="AO54" s="315" t="s">
        <v>314</v>
      </c>
      <c r="AP54" s="315" t="s">
        <v>315</v>
      </c>
      <c r="AQ54" s="315" t="s">
        <v>316</v>
      </c>
      <c r="AR54" s="315" t="s">
        <v>317</v>
      </c>
      <c r="AS54" s="315" t="s">
        <v>318</v>
      </c>
      <c r="AT54" s="315" t="s">
        <v>319</v>
      </c>
      <c r="AU54" s="315" t="s">
        <v>320</v>
      </c>
      <c r="AV54" s="317" t="s">
        <v>321</v>
      </c>
      <c r="AW54" s="315" t="s">
        <v>322</v>
      </c>
      <c r="AX54" s="315" t="s">
        <v>323</v>
      </c>
      <c r="AY54" s="315" t="s">
        <v>324</v>
      </c>
      <c r="AZ54" s="315" t="s">
        <v>325</v>
      </c>
      <c r="BA54" s="316" t="s">
        <v>326</v>
      </c>
      <c r="BB54" s="315" t="s">
        <v>327</v>
      </c>
      <c r="BC54" s="315" t="s">
        <v>328</v>
      </c>
      <c r="BD54" s="315" t="s">
        <v>329</v>
      </c>
      <c r="BE54" s="316" t="s">
        <v>330</v>
      </c>
      <c r="BF54" s="317" t="s">
        <v>331</v>
      </c>
      <c r="BG54" s="315" t="s">
        <v>332</v>
      </c>
      <c r="BH54" s="315" t="s">
        <v>333</v>
      </c>
      <c r="BI54" s="315" t="s">
        <v>334</v>
      </c>
      <c r="BJ54" s="316" t="s">
        <v>335</v>
      </c>
      <c r="BK54" s="317" t="s">
        <v>395</v>
      </c>
      <c r="BL54" s="1884" t="s">
        <v>1593</v>
      </c>
      <c r="BM54" s="1884" t="s">
        <v>1810</v>
      </c>
      <c r="BN54" s="1884" t="s">
        <v>2415</v>
      </c>
      <c r="BO54" s="1884" t="s">
        <v>2621</v>
      </c>
      <c r="BP54" s="1884" t="s">
        <v>2752</v>
      </c>
      <c r="BQ54" s="1884" t="s">
        <v>2804</v>
      </c>
      <c r="BR54" s="1884" t="s">
        <v>2902</v>
      </c>
      <c r="BS54" s="1872" t="s">
        <v>2979</v>
      </c>
      <c r="BU54" s="1872" t="s">
        <v>2902</v>
      </c>
      <c r="BV54" s="1872" t="s">
        <v>2979</v>
      </c>
    </row>
    <row r="55" spans="1:74" hidden="1">
      <c r="A55" s="318" t="s">
        <v>616</v>
      </c>
      <c r="B55" s="319" t="s">
        <v>550</v>
      </c>
      <c r="C55" s="320" t="s">
        <v>551</v>
      </c>
      <c r="D55" s="320" t="s">
        <v>552</v>
      </c>
      <c r="E55" s="320" t="s">
        <v>553</v>
      </c>
      <c r="F55" s="320" t="s">
        <v>554</v>
      </c>
      <c r="G55" s="320" t="s">
        <v>555</v>
      </c>
      <c r="H55" s="320" t="s">
        <v>556</v>
      </c>
      <c r="I55" s="320" t="s">
        <v>557</v>
      </c>
      <c r="J55" s="320" t="s">
        <v>558</v>
      </c>
      <c r="K55" s="321" t="s">
        <v>559</v>
      </c>
      <c r="L55" s="319" t="s">
        <v>560</v>
      </c>
      <c r="M55" s="320" t="s">
        <v>561</v>
      </c>
      <c r="N55" s="320" t="s">
        <v>562</v>
      </c>
      <c r="O55" s="320" t="s">
        <v>563</v>
      </c>
      <c r="P55" s="320" t="s">
        <v>564</v>
      </c>
      <c r="Q55" s="320" t="s">
        <v>565</v>
      </c>
      <c r="R55" s="320" t="s">
        <v>566</v>
      </c>
      <c r="S55" s="320" t="s">
        <v>567</v>
      </c>
      <c r="T55" s="320" t="s">
        <v>568</v>
      </c>
      <c r="U55" s="320" t="s">
        <v>569</v>
      </c>
      <c r="V55" s="321" t="s">
        <v>570</v>
      </c>
      <c r="W55" s="320" t="s">
        <v>571</v>
      </c>
      <c r="X55" s="320" t="s">
        <v>572</v>
      </c>
      <c r="Y55" s="320" t="s">
        <v>573</v>
      </c>
      <c r="Z55" s="320" t="s">
        <v>574</v>
      </c>
      <c r="AA55" s="320" t="s">
        <v>575</v>
      </c>
      <c r="AB55" s="320" t="s">
        <v>576</v>
      </c>
      <c r="AC55" s="320" t="s">
        <v>577</v>
      </c>
      <c r="AD55" s="320" t="s">
        <v>578</v>
      </c>
      <c r="AE55" s="320" t="s">
        <v>579</v>
      </c>
      <c r="AF55" s="321" t="s">
        <v>580</v>
      </c>
      <c r="AG55" s="319" t="s">
        <v>581</v>
      </c>
      <c r="AH55" s="320" t="s">
        <v>582</v>
      </c>
      <c r="AI55" s="320" t="s">
        <v>583</v>
      </c>
      <c r="AJ55" s="320" t="s">
        <v>584</v>
      </c>
      <c r="AK55" s="320" t="s">
        <v>585</v>
      </c>
      <c r="AL55" s="320" t="s">
        <v>586</v>
      </c>
      <c r="AM55" s="320" t="s">
        <v>587</v>
      </c>
      <c r="AN55" s="320" t="s">
        <v>588</v>
      </c>
      <c r="AO55" s="320" t="s">
        <v>589</v>
      </c>
      <c r="AP55" s="320" t="s">
        <v>590</v>
      </c>
      <c r="AQ55" s="321" t="s">
        <v>591</v>
      </c>
      <c r="AR55" s="320" t="s">
        <v>592</v>
      </c>
      <c r="AS55" s="320" t="s">
        <v>593</v>
      </c>
      <c r="AT55" s="320" t="s">
        <v>594</v>
      </c>
      <c r="AU55" s="321" t="s">
        <v>595</v>
      </c>
      <c r="AV55" s="320" t="s">
        <v>596</v>
      </c>
      <c r="AW55" s="319" t="s">
        <v>597</v>
      </c>
      <c r="AX55" s="320" t="s">
        <v>598</v>
      </c>
      <c r="AY55" s="320" t="s">
        <v>599</v>
      </c>
      <c r="AZ55" s="320" t="s">
        <v>600</v>
      </c>
      <c r="BA55" s="320" t="s">
        <v>601</v>
      </c>
      <c r="BB55" s="319" t="s">
        <v>602</v>
      </c>
      <c r="BC55" s="320" t="s">
        <v>603</v>
      </c>
      <c r="BD55" s="320" t="s">
        <v>604</v>
      </c>
      <c r="BE55" s="320" t="s">
        <v>605</v>
      </c>
      <c r="BF55" s="320" t="s">
        <v>606</v>
      </c>
      <c r="BG55" s="319" t="s">
        <v>607</v>
      </c>
      <c r="BH55" s="322" t="s">
        <v>617</v>
      </c>
      <c r="BI55" s="322" t="s">
        <v>618</v>
      </c>
      <c r="BJ55" s="322" t="s">
        <v>619</v>
      </c>
      <c r="BK55" s="1041">
        <v>2015</v>
      </c>
      <c r="BN55" s="17">
        <v>2018</v>
      </c>
      <c r="BQ55" s="291">
        <v>2021</v>
      </c>
      <c r="BR55" s="291">
        <v>2022</v>
      </c>
      <c r="BS55" s="1328"/>
      <c r="BU55" s="326">
        <f t="shared" ref="BU55" si="0">BU5</f>
        <v>1350</v>
      </c>
    </row>
    <row r="56" spans="1:74" ht="17.25" customHeight="1">
      <c r="A56" s="323" t="s">
        <v>620</v>
      </c>
      <c r="B56" s="324">
        <f>B5</f>
        <v>1096</v>
      </c>
      <c r="C56" s="324">
        <f t="shared" ref="C56:BK56" si="1">C5</f>
        <v>884</v>
      </c>
      <c r="D56" s="324">
        <f t="shared" si="1"/>
        <v>1070</v>
      </c>
      <c r="E56" s="324">
        <f t="shared" si="1"/>
        <v>1216</v>
      </c>
      <c r="F56" s="324">
        <f t="shared" si="1"/>
        <v>1129</v>
      </c>
      <c r="G56" s="324">
        <f t="shared" si="1"/>
        <v>1115</v>
      </c>
      <c r="H56" s="324">
        <f t="shared" si="1"/>
        <v>1456</v>
      </c>
      <c r="I56" s="324">
        <f t="shared" si="1"/>
        <v>1732</v>
      </c>
      <c r="J56" s="324">
        <f t="shared" si="1"/>
        <v>1816</v>
      </c>
      <c r="K56" s="324">
        <f t="shared" si="1"/>
        <v>1866</v>
      </c>
      <c r="L56" s="324">
        <f t="shared" si="1"/>
        <v>1749</v>
      </c>
      <c r="M56" s="324">
        <f t="shared" si="1"/>
        <v>1616</v>
      </c>
      <c r="N56" s="324">
        <f t="shared" si="1"/>
        <v>1669</v>
      </c>
      <c r="O56" s="324">
        <f t="shared" si="1"/>
        <v>2009</v>
      </c>
      <c r="P56" s="324">
        <f t="shared" si="1"/>
        <v>2133</v>
      </c>
      <c r="Q56" s="324">
        <f t="shared" si="1"/>
        <v>2557</v>
      </c>
      <c r="R56" s="324">
        <f t="shared" si="1"/>
        <v>2381</v>
      </c>
      <c r="S56" s="324">
        <f t="shared" si="1"/>
        <v>2197</v>
      </c>
      <c r="T56" s="324">
        <f t="shared" si="1"/>
        <v>1933</v>
      </c>
      <c r="U56" s="324">
        <f t="shared" si="1"/>
        <v>2283</v>
      </c>
      <c r="V56" s="324">
        <f t="shared" si="1"/>
        <v>1791</v>
      </c>
      <c r="W56" s="324">
        <f t="shared" si="1"/>
        <v>1526</v>
      </c>
      <c r="X56" s="324">
        <f t="shared" si="1"/>
        <v>1482</v>
      </c>
      <c r="Y56" s="324">
        <f t="shared" si="1"/>
        <v>1455</v>
      </c>
      <c r="Z56" s="324">
        <f t="shared" si="1"/>
        <v>1502</v>
      </c>
      <c r="AA56" s="324">
        <f t="shared" si="1"/>
        <v>1693</v>
      </c>
      <c r="AB56" s="324">
        <f t="shared" si="1"/>
        <v>1633</v>
      </c>
      <c r="AC56" s="324">
        <f t="shared" si="1"/>
        <v>1649</v>
      </c>
      <c r="AD56" s="324">
        <f t="shared" si="1"/>
        <v>1471</v>
      </c>
      <c r="AE56" s="324">
        <f t="shared" si="1"/>
        <v>1532</v>
      </c>
      <c r="AF56" s="324">
        <f t="shared" si="1"/>
        <v>1512</v>
      </c>
      <c r="AG56" s="324">
        <f t="shared" si="1"/>
        <v>1545</v>
      </c>
      <c r="AH56" s="324">
        <f t="shared" si="1"/>
        <v>1503</v>
      </c>
      <c r="AI56" s="324">
        <f t="shared" si="1"/>
        <v>1351</v>
      </c>
      <c r="AJ56" s="324">
        <f t="shared" si="1"/>
        <v>1423</v>
      </c>
      <c r="AK56" s="324">
        <f t="shared" si="1"/>
        <v>1441</v>
      </c>
      <c r="AL56" s="325">
        <f t="shared" si="1"/>
        <v>1470</v>
      </c>
      <c r="AM56" s="324">
        <f t="shared" si="1"/>
        <v>1334</v>
      </c>
      <c r="AN56" s="324">
        <f t="shared" si="1"/>
        <v>1256</v>
      </c>
      <c r="AO56" s="324">
        <f t="shared" si="1"/>
        <v>1184</v>
      </c>
      <c r="AP56" s="324">
        <f t="shared" si="1"/>
        <v>1301</v>
      </c>
      <c r="AQ56" s="324">
        <f t="shared" si="1"/>
        <v>1208</v>
      </c>
      <c r="AR56" s="324">
        <f t="shared" si="1"/>
        <v>1410</v>
      </c>
      <c r="AS56" s="324">
        <f t="shared" si="1"/>
        <v>1379</v>
      </c>
      <c r="AT56" s="324">
        <f t="shared" si="1"/>
        <v>1463</v>
      </c>
      <c r="AU56" s="324">
        <f t="shared" si="1"/>
        <v>1500</v>
      </c>
      <c r="AV56" s="326">
        <f t="shared" si="1"/>
        <v>1448</v>
      </c>
      <c r="AW56" s="324">
        <f t="shared" si="1"/>
        <v>1387</v>
      </c>
      <c r="AX56" s="324">
        <f t="shared" si="1"/>
        <v>1365</v>
      </c>
      <c r="AY56" s="324">
        <f t="shared" si="1"/>
        <v>1391</v>
      </c>
      <c r="AZ56" s="324">
        <f t="shared" si="1"/>
        <v>1458</v>
      </c>
      <c r="BA56" s="325">
        <f t="shared" si="1"/>
        <v>1369</v>
      </c>
      <c r="BB56" s="324">
        <f t="shared" si="1"/>
        <v>1462</v>
      </c>
      <c r="BC56" s="324">
        <f t="shared" si="1"/>
        <v>1308</v>
      </c>
      <c r="BD56" s="324">
        <f t="shared" si="1"/>
        <v>1372</v>
      </c>
      <c r="BE56" s="325">
        <f t="shared" si="1"/>
        <v>1351</v>
      </c>
      <c r="BF56" s="326">
        <f t="shared" si="1"/>
        <v>1315</v>
      </c>
      <c r="BG56" s="324">
        <f t="shared" si="1"/>
        <v>1334</v>
      </c>
      <c r="BH56" s="324">
        <f t="shared" si="1"/>
        <v>1336</v>
      </c>
      <c r="BI56" s="324">
        <f t="shared" si="1"/>
        <v>1244</v>
      </c>
      <c r="BJ56" s="325">
        <f t="shared" si="1"/>
        <v>1106</v>
      </c>
      <c r="BK56" s="326">
        <f t="shared" si="1"/>
        <v>1174</v>
      </c>
      <c r="BL56" s="326">
        <f t="shared" ref="BL56:BM56" si="2">BL5</f>
        <v>1130</v>
      </c>
      <c r="BM56" s="326">
        <f t="shared" si="2"/>
        <v>1153</v>
      </c>
      <c r="BN56" s="326">
        <f t="shared" ref="BN56:BO56" si="3">BN5</f>
        <v>1137</v>
      </c>
      <c r="BO56" s="326">
        <f t="shared" si="3"/>
        <v>1187</v>
      </c>
      <c r="BP56" s="326">
        <f t="shared" ref="BP56:BQ56" si="4">BP5</f>
        <v>1093</v>
      </c>
      <c r="BQ56" s="326">
        <f t="shared" si="4"/>
        <v>1201</v>
      </c>
      <c r="BR56" s="326">
        <f t="shared" ref="BR56:BS56" si="5">BR5</f>
        <v>1222</v>
      </c>
      <c r="BS56" s="326">
        <f t="shared" si="5"/>
        <v>1318</v>
      </c>
      <c r="BU56" s="326">
        <f t="shared" ref="BU56:BV56" si="6">SUM(BU6:BU11)</f>
        <v>1483</v>
      </c>
      <c r="BV56" s="326">
        <f t="shared" si="6"/>
        <v>1560</v>
      </c>
    </row>
    <row r="57" spans="1:74" ht="17.25" customHeight="1">
      <c r="A57" s="323" t="s">
        <v>621</v>
      </c>
      <c r="B57" s="324">
        <f>SUM(B6:B11)</f>
        <v>1317</v>
      </c>
      <c r="C57" s="324">
        <f t="shared" ref="C57:BK57" si="7">SUM(C6:C11)</f>
        <v>1353</v>
      </c>
      <c r="D57" s="324">
        <f t="shared" si="7"/>
        <v>1056</v>
      </c>
      <c r="E57" s="324">
        <f t="shared" si="7"/>
        <v>1399</v>
      </c>
      <c r="F57" s="324">
        <f t="shared" si="7"/>
        <v>1538</v>
      </c>
      <c r="G57" s="324">
        <f t="shared" si="7"/>
        <v>1363</v>
      </c>
      <c r="H57" s="324">
        <f t="shared" si="7"/>
        <v>1448</v>
      </c>
      <c r="I57" s="324">
        <f t="shared" si="7"/>
        <v>1479</v>
      </c>
      <c r="J57" s="324">
        <f t="shared" si="7"/>
        <v>1697</v>
      </c>
      <c r="K57" s="324">
        <f t="shared" si="7"/>
        <v>1523</v>
      </c>
      <c r="L57" s="324">
        <f t="shared" si="7"/>
        <v>1614</v>
      </c>
      <c r="M57" s="324">
        <f t="shared" si="7"/>
        <v>1532</v>
      </c>
      <c r="N57" s="324">
        <f t="shared" si="7"/>
        <v>1678</v>
      </c>
      <c r="O57" s="324">
        <f t="shared" si="7"/>
        <v>1754</v>
      </c>
      <c r="P57" s="324">
        <f t="shared" si="7"/>
        <v>1762</v>
      </c>
      <c r="Q57" s="324">
        <f t="shared" si="7"/>
        <v>2151</v>
      </c>
      <c r="R57" s="324">
        <f t="shared" si="7"/>
        <v>2038</v>
      </c>
      <c r="S57" s="324">
        <f t="shared" si="7"/>
        <v>1977</v>
      </c>
      <c r="T57" s="324">
        <f t="shared" si="7"/>
        <v>1804</v>
      </c>
      <c r="U57" s="324">
        <f t="shared" si="7"/>
        <v>1805</v>
      </c>
      <c r="V57" s="324">
        <f t="shared" si="7"/>
        <v>1555</v>
      </c>
      <c r="W57" s="324">
        <f t="shared" si="7"/>
        <v>1473</v>
      </c>
      <c r="X57" s="324">
        <f t="shared" si="7"/>
        <v>1493</v>
      </c>
      <c r="Y57" s="324">
        <f t="shared" si="7"/>
        <v>1477</v>
      </c>
      <c r="Z57" s="324">
        <f t="shared" si="7"/>
        <v>1609</v>
      </c>
      <c r="AA57" s="324">
        <f t="shared" si="7"/>
        <v>1365</v>
      </c>
      <c r="AB57" s="324">
        <f t="shared" si="7"/>
        <v>1654</v>
      </c>
      <c r="AC57" s="324">
        <f t="shared" si="7"/>
        <v>1549</v>
      </c>
      <c r="AD57" s="324">
        <f t="shared" si="7"/>
        <v>1483</v>
      </c>
      <c r="AE57" s="324">
        <f t="shared" si="7"/>
        <v>1402</v>
      </c>
      <c r="AF57" s="324">
        <f t="shared" si="7"/>
        <v>1292</v>
      </c>
      <c r="AG57" s="324">
        <f t="shared" si="7"/>
        <v>1382</v>
      </c>
      <c r="AH57" s="324">
        <f t="shared" si="7"/>
        <v>1372</v>
      </c>
      <c r="AI57" s="324">
        <f t="shared" si="7"/>
        <v>1301</v>
      </c>
      <c r="AJ57" s="324">
        <f t="shared" si="7"/>
        <v>1307</v>
      </c>
      <c r="AK57" s="324">
        <f t="shared" si="7"/>
        <v>1316</v>
      </c>
      <c r="AL57" s="325">
        <f t="shared" si="7"/>
        <v>1238</v>
      </c>
      <c r="AM57" s="324">
        <f t="shared" si="7"/>
        <v>1403</v>
      </c>
      <c r="AN57" s="324">
        <f t="shared" si="7"/>
        <v>1326</v>
      </c>
      <c r="AO57" s="324">
        <f t="shared" si="7"/>
        <v>1405</v>
      </c>
      <c r="AP57" s="324">
        <f t="shared" si="7"/>
        <v>1371</v>
      </c>
      <c r="AQ57" s="324">
        <f t="shared" si="7"/>
        <v>1389</v>
      </c>
      <c r="AR57" s="324">
        <f t="shared" si="7"/>
        <v>1536</v>
      </c>
      <c r="AS57" s="324">
        <f t="shared" si="7"/>
        <v>1560</v>
      </c>
      <c r="AT57" s="324">
        <f t="shared" si="7"/>
        <v>1546</v>
      </c>
      <c r="AU57" s="324">
        <f t="shared" si="7"/>
        <v>1511</v>
      </c>
      <c r="AV57" s="326">
        <f t="shared" si="7"/>
        <v>1568</v>
      </c>
      <c r="AW57" s="324">
        <f t="shared" si="7"/>
        <v>1503</v>
      </c>
      <c r="AX57" s="324">
        <f t="shared" si="7"/>
        <v>1530</v>
      </c>
      <c r="AY57" s="324">
        <f t="shared" si="7"/>
        <v>1581</v>
      </c>
      <c r="AZ57" s="324">
        <f t="shared" si="7"/>
        <v>1610</v>
      </c>
      <c r="BA57" s="325">
        <f t="shared" si="7"/>
        <v>1569</v>
      </c>
      <c r="BB57" s="324">
        <f t="shared" si="7"/>
        <v>1582</v>
      </c>
      <c r="BC57" s="324">
        <f t="shared" si="7"/>
        <v>1506</v>
      </c>
      <c r="BD57" s="324">
        <f t="shared" si="7"/>
        <v>1427</v>
      </c>
      <c r="BE57" s="325">
        <f t="shared" si="7"/>
        <v>1428</v>
      </c>
      <c r="BF57" s="326">
        <f t="shared" si="7"/>
        <v>1364</v>
      </c>
      <c r="BG57" s="324">
        <f t="shared" si="7"/>
        <v>2067</v>
      </c>
      <c r="BH57" s="324">
        <f t="shared" si="7"/>
        <v>1608</v>
      </c>
      <c r="BI57" s="324">
        <f t="shared" si="7"/>
        <v>1402</v>
      </c>
      <c r="BJ57" s="325">
        <f t="shared" si="7"/>
        <v>1389</v>
      </c>
      <c r="BK57" s="326">
        <f t="shared" si="7"/>
        <v>1411</v>
      </c>
      <c r="BL57" s="326">
        <f t="shared" ref="BL57:BM57" si="8">SUM(BL6:BL11)</f>
        <v>1406</v>
      </c>
      <c r="BM57" s="326">
        <f t="shared" si="8"/>
        <v>1349</v>
      </c>
      <c r="BN57" s="326">
        <f t="shared" ref="BN57:BO57" si="9">SUM(BN6:BN11)</f>
        <v>1330</v>
      </c>
      <c r="BO57" s="326">
        <f t="shared" si="9"/>
        <v>1470</v>
      </c>
      <c r="BP57" s="326">
        <f t="shared" ref="BP57:BQ57" si="10">SUM(BP6:BP11)</f>
        <v>1288</v>
      </c>
      <c r="BQ57" s="326">
        <f t="shared" si="10"/>
        <v>1250</v>
      </c>
      <c r="BR57" s="326">
        <f t="shared" ref="BR57:BS57" si="11">SUM(BR6:BR11)</f>
        <v>1257</v>
      </c>
      <c r="BS57" s="326">
        <f t="shared" si="11"/>
        <v>1391</v>
      </c>
      <c r="BU57" s="326">
        <f t="shared" ref="BU57:BV57" si="12">SUM(BU12:BU18)</f>
        <v>19171</v>
      </c>
      <c r="BV57" s="326">
        <f t="shared" si="12"/>
        <v>18147</v>
      </c>
    </row>
    <row r="58" spans="1:74" ht="17.25" customHeight="1">
      <c r="A58" s="323" t="s">
        <v>622</v>
      </c>
      <c r="B58" s="324">
        <f>SUM(B12:B18)</f>
        <v>10031</v>
      </c>
      <c r="C58" s="324">
        <f t="shared" ref="C58:BK58" si="13">SUM(C12:C18)</f>
        <v>9139</v>
      </c>
      <c r="D58" s="324">
        <f t="shared" si="13"/>
        <v>9506</v>
      </c>
      <c r="E58" s="324">
        <f t="shared" si="13"/>
        <v>10267</v>
      </c>
      <c r="F58" s="324">
        <f t="shared" si="13"/>
        <v>10873</v>
      </c>
      <c r="G58" s="324">
        <f t="shared" si="13"/>
        <v>10589</v>
      </c>
      <c r="H58" s="324">
        <f t="shared" si="13"/>
        <v>12146</v>
      </c>
      <c r="I58" s="324">
        <f t="shared" si="13"/>
        <v>13281</v>
      </c>
      <c r="J58" s="324">
        <f t="shared" si="13"/>
        <v>15165</v>
      </c>
      <c r="K58" s="324">
        <f t="shared" si="13"/>
        <v>15275</v>
      </c>
      <c r="L58" s="324">
        <f t="shared" si="13"/>
        <v>16687</v>
      </c>
      <c r="M58" s="324">
        <f t="shared" si="13"/>
        <v>17850</v>
      </c>
      <c r="N58" s="324">
        <f t="shared" si="13"/>
        <v>18467</v>
      </c>
      <c r="O58" s="324">
        <f t="shared" si="13"/>
        <v>19306</v>
      </c>
      <c r="P58" s="324">
        <f t="shared" si="13"/>
        <v>20678</v>
      </c>
      <c r="Q58" s="324">
        <f t="shared" si="13"/>
        <v>22394</v>
      </c>
      <c r="R58" s="324">
        <f t="shared" si="13"/>
        <v>24333</v>
      </c>
      <c r="S58" s="324">
        <f t="shared" si="13"/>
        <v>24274</v>
      </c>
      <c r="T58" s="324">
        <f t="shared" si="13"/>
        <v>24558</v>
      </c>
      <c r="U58" s="324">
        <f t="shared" si="13"/>
        <v>24357</v>
      </c>
      <c r="V58" s="324">
        <f t="shared" si="13"/>
        <v>23716</v>
      </c>
      <c r="W58" s="324">
        <f t="shared" si="13"/>
        <v>22177</v>
      </c>
      <c r="X58" s="324">
        <f t="shared" si="13"/>
        <v>22149</v>
      </c>
      <c r="Y58" s="324">
        <f t="shared" si="13"/>
        <v>22008</v>
      </c>
      <c r="Z58" s="324">
        <f t="shared" si="13"/>
        <v>20879</v>
      </c>
      <c r="AA58" s="324">
        <f t="shared" si="13"/>
        <v>21088</v>
      </c>
      <c r="AB58" s="324">
        <f t="shared" si="13"/>
        <v>21551</v>
      </c>
      <c r="AC58" s="324">
        <f t="shared" si="13"/>
        <v>21757</v>
      </c>
      <c r="AD58" s="324">
        <f t="shared" si="13"/>
        <v>21377</v>
      </c>
      <c r="AE58" s="324">
        <f t="shared" si="13"/>
        <v>21443</v>
      </c>
      <c r="AF58" s="324">
        <f t="shared" si="13"/>
        <v>21215</v>
      </c>
      <c r="AG58" s="324">
        <f t="shared" si="13"/>
        <v>21719</v>
      </c>
      <c r="AH58" s="324">
        <f t="shared" si="13"/>
        <v>21234</v>
      </c>
      <c r="AI58" s="324">
        <f t="shared" si="13"/>
        <v>22478</v>
      </c>
      <c r="AJ58" s="324">
        <f t="shared" si="13"/>
        <v>22154</v>
      </c>
      <c r="AK58" s="324">
        <f t="shared" si="13"/>
        <v>23005</v>
      </c>
      <c r="AL58" s="325">
        <f t="shared" si="13"/>
        <v>23498</v>
      </c>
      <c r="AM58" s="324">
        <f t="shared" si="13"/>
        <v>24017</v>
      </c>
      <c r="AN58" s="324">
        <f t="shared" si="13"/>
        <v>25272</v>
      </c>
      <c r="AO58" s="324">
        <f t="shared" si="13"/>
        <v>24650</v>
      </c>
      <c r="AP58" s="324">
        <f t="shared" si="13"/>
        <v>24658</v>
      </c>
      <c r="AQ58" s="324">
        <f t="shared" si="13"/>
        <v>20924</v>
      </c>
      <c r="AR58" s="324">
        <f t="shared" si="13"/>
        <v>23923</v>
      </c>
      <c r="AS58" s="324">
        <f t="shared" si="13"/>
        <v>23742</v>
      </c>
      <c r="AT58" s="324">
        <f t="shared" si="13"/>
        <v>23636</v>
      </c>
      <c r="AU58" s="324">
        <f t="shared" si="13"/>
        <v>23105</v>
      </c>
      <c r="AV58" s="326">
        <f t="shared" si="13"/>
        <v>21864</v>
      </c>
      <c r="AW58" s="324">
        <f t="shared" si="13"/>
        <v>21780</v>
      </c>
      <c r="AX58" s="324">
        <f t="shared" si="13"/>
        <v>21090</v>
      </c>
      <c r="AY58" s="324">
        <f t="shared" si="13"/>
        <v>21273</v>
      </c>
      <c r="AZ58" s="324">
        <f t="shared" si="13"/>
        <v>21445</v>
      </c>
      <c r="BA58" s="325">
        <f t="shared" si="13"/>
        <v>20486</v>
      </c>
      <c r="BB58" s="324">
        <f t="shared" si="13"/>
        <v>19699</v>
      </c>
      <c r="BC58" s="324">
        <f t="shared" si="13"/>
        <v>19362</v>
      </c>
      <c r="BD58" s="324">
        <f t="shared" si="13"/>
        <v>19242</v>
      </c>
      <c r="BE58" s="325">
        <f t="shared" si="13"/>
        <v>19650</v>
      </c>
      <c r="BF58" s="326">
        <f t="shared" si="13"/>
        <v>18685</v>
      </c>
      <c r="BG58" s="324">
        <f t="shared" si="13"/>
        <v>20937</v>
      </c>
      <c r="BH58" s="324">
        <f t="shared" si="13"/>
        <v>20113</v>
      </c>
      <c r="BI58" s="324">
        <f t="shared" si="13"/>
        <v>18197</v>
      </c>
      <c r="BJ58" s="325">
        <f t="shared" si="13"/>
        <v>17800</v>
      </c>
      <c r="BK58" s="326">
        <f t="shared" si="13"/>
        <v>18245</v>
      </c>
      <c r="BL58" s="326">
        <f t="shared" ref="BL58:BM58" si="14">SUM(BL12:BL18)</f>
        <v>17557</v>
      </c>
      <c r="BM58" s="326">
        <f t="shared" si="14"/>
        <v>17367</v>
      </c>
      <c r="BN58" s="326">
        <f t="shared" ref="BN58:BO58" si="15">SUM(BN12:BN18)</f>
        <v>17290</v>
      </c>
      <c r="BO58" s="326">
        <f t="shared" si="15"/>
        <v>16752</v>
      </c>
      <c r="BP58" s="326">
        <f t="shared" ref="BP58:BQ58" si="16">SUM(BP12:BP18)</f>
        <v>17004</v>
      </c>
      <c r="BQ58" s="326">
        <f t="shared" si="16"/>
        <v>17106</v>
      </c>
      <c r="BR58" s="326">
        <f t="shared" ref="BR58:BS58" si="17">SUM(BR12:BR18)</f>
        <v>17352</v>
      </c>
      <c r="BS58" s="326">
        <f t="shared" si="17"/>
        <v>16492</v>
      </c>
      <c r="BU58" s="326">
        <f t="shared" ref="BU58:BV58" si="18">SUM(BU19:BU28)</f>
        <v>10513</v>
      </c>
      <c r="BV58" s="326">
        <f t="shared" si="18"/>
        <v>10159</v>
      </c>
    </row>
    <row r="59" spans="1:74" ht="17.25" customHeight="1">
      <c r="A59" s="323" t="s">
        <v>623</v>
      </c>
      <c r="B59" s="324">
        <f>SUM(B19:B28)</f>
        <v>10192</v>
      </c>
      <c r="C59" s="324">
        <f t="shared" ref="C59:BK59" si="19">SUM(C19:C28)</f>
        <v>8511</v>
      </c>
      <c r="D59" s="324">
        <f t="shared" si="19"/>
        <v>8201</v>
      </c>
      <c r="E59" s="324">
        <f t="shared" si="19"/>
        <v>9440</v>
      </c>
      <c r="F59" s="324">
        <f t="shared" si="19"/>
        <v>9047</v>
      </c>
      <c r="G59" s="324">
        <f t="shared" si="19"/>
        <v>8932</v>
      </c>
      <c r="H59" s="324">
        <f t="shared" si="19"/>
        <v>9729</v>
      </c>
      <c r="I59" s="324">
        <f t="shared" si="19"/>
        <v>11042</v>
      </c>
      <c r="J59" s="324">
        <f t="shared" si="19"/>
        <v>11804</v>
      </c>
      <c r="K59" s="324">
        <f t="shared" si="19"/>
        <v>12025</v>
      </c>
      <c r="L59" s="324">
        <f t="shared" si="19"/>
        <v>13063</v>
      </c>
      <c r="M59" s="324">
        <f t="shared" si="19"/>
        <v>12812</v>
      </c>
      <c r="N59" s="324">
        <f t="shared" si="19"/>
        <v>13169</v>
      </c>
      <c r="O59" s="324">
        <f t="shared" si="19"/>
        <v>13664</v>
      </c>
      <c r="P59" s="324">
        <f t="shared" si="19"/>
        <v>14213</v>
      </c>
      <c r="Q59" s="324">
        <f t="shared" si="19"/>
        <v>15559</v>
      </c>
      <c r="R59" s="324">
        <f t="shared" si="19"/>
        <v>15548</v>
      </c>
      <c r="S59" s="324">
        <f t="shared" si="19"/>
        <v>15864</v>
      </c>
      <c r="T59" s="324">
        <f t="shared" si="19"/>
        <v>15225</v>
      </c>
      <c r="U59" s="324">
        <f t="shared" si="19"/>
        <v>14642</v>
      </c>
      <c r="V59" s="324">
        <f t="shared" si="19"/>
        <v>13655</v>
      </c>
      <c r="W59" s="324">
        <f t="shared" si="19"/>
        <v>12973</v>
      </c>
      <c r="X59" s="324">
        <f t="shared" si="19"/>
        <v>12451</v>
      </c>
      <c r="Y59" s="324">
        <f t="shared" si="19"/>
        <v>11801</v>
      </c>
      <c r="Z59" s="324">
        <f t="shared" si="19"/>
        <v>11445</v>
      </c>
      <c r="AA59" s="324">
        <f t="shared" si="19"/>
        <v>11044</v>
      </c>
      <c r="AB59" s="324">
        <f t="shared" si="19"/>
        <v>11054</v>
      </c>
      <c r="AC59" s="324">
        <f t="shared" si="19"/>
        <v>11668</v>
      </c>
      <c r="AD59" s="324">
        <f t="shared" si="19"/>
        <v>11494</v>
      </c>
      <c r="AE59" s="324">
        <f t="shared" si="19"/>
        <v>11622</v>
      </c>
      <c r="AF59" s="324">
        <f t="shared" si="19"/>
        <v>11064</v>
      </c>
      <c r="AG59" s="324">
        <f t="shared" si="19"/>
        <v>10725</v>
      </c>
      <c r="AH59" s="324">
        <f t="shared" si="19"/>
        <v>11017</v>
      </c>
      <c r="AI59" s="324">
        <f t="shared" si="19"/>
        <v>10902</v>
      </c>
      <c r="AJ59" s="324">
        <f t="shared" si="19"/>
        <v>10926</v>
      </c>
      <c r="AK59" s="324">
        <f t="shared" si="19"/>
        <v>10606</v>
      </c>
      <c r="AL59" s="325">
        <f t="shared" si="19"/>
        <v>10920</v>
      </c>
      <c r="AM59" s="324">
        <f t="shared" si="19"/>
        <v>11121</v>
      </c>
      <c r="AN59" s="324">
        <f t="shared" si="19"/>
        <v>11492</v>
      </c>
      <c r="AO59" s="324">
        <f t="shared" si="19"/>
        <v>11293</v>
      </c>
      <c r="AP59" s="324">
        <f t="shared" si="19"/>
        <v>11567</v>
      </c>
      <c r="AQ59" s="324">
        <f t="shared" si="19"/>
        <v>10131</v>
      </c>
      <c r="AR59" s="324">
        <f t="shared" si="19"/>
        <v>11447</v>
      </c>
      <c r="AS59" s="324">
        <f t="shared" si="19"/>
        <v>11622</v>
      </c>
      <c r="AT59" s="324">
        <f t="shared" si="19"/>
        <v>11362</v>
      </c>
      <c r="AU59" s="324">
        <f t="shared" si="19"/>
        <v>11392</v>
      </c>
      <c r="AV59" s="326">
        <f t="shared" si="19"/>
        <v>10785</v>
      </c>
      <c r="AW59" s="324">
        <f t="shared" si="19"/>
        <v>11363</v>
      </c>
      <c r="AX59" s="324">
        <f t="shared" si="19"/>
        <v>10873</v>
      </c>
      <c r="AY59" s="324">
        <f t="shared" si="19"/>
        <v>10729</v>
      </c>
      <c r="AZ59" s="324">
        <f t="shared" si="19"/>
        <v>10511</v>
      </c>
      <c r="BA59" s="325">
        <f t="shared" si="19"/>
        <v>10677</v>
      </c>
      <c r="BB59" s="324">
        <f t="shared" si="19"/>
        <v>10171</v>
      </c>
      <c r="BC59" s="324">
        <f t="shared" si="19"/>
        <v>10291</v>
      </c>
      <c r="BD59" s="324">
        <f t="shared" si="19"/>
        <v>9966</v>
      </c>
      <c r="BE59" s="325">
        <f t="shared" si="19"/>
        <v>10264</v>
      </c>
      <c r="BF59" s="326">
        <f t="shared" si="19"/>
        <v>9166</v>
      </c>
      <c r="BG59" s="324">
        <f t="shared" si="19"/>
        <v>9340</v>
      </c>
      <c r="BH59" s="324">
        <f t="shared" si="19"/>
        <v>9118</v>
      </c>
      <c r="BI59" s="324">
        <f t="shared" si="19"/>
        <v>9109</v>
      </c>
      <c r="BJ59" s="325">
        <f t="shared" si="19"/>
        <v>8782</v>
      </c>
      <c r="BK59" s="326">
        <f t="shared" si="19"/>
        <v>9001</v>
      </c>
      <c r="BL59" s="326">
        <f t="shared" ref="BL59:BM59" si="20">SUM(BL19:BL28)</f>
        <v>8922</v>
      </c>
      <c r="BM59" s="326">
        <f t="shared" si="20"/>
        <v>8937</v>
      </c>
      <c r="BN59" s="326">
        <f t="shared" ref="BN59:BO59" si="21">SUM(BN19:BN28)</f>
        <v>9131</v>
      </c>
      <c r="BO59" s="326">
        <f t="shared" si="21"/>
        <v>9334</v>
      </c>
      <c r="BP59" s="326">
        <f t="shared" ref="BP59:BQ59" si="22">SUM(BP19:BP28)</f>
        <v>8922</v>
      </c>
      <c r="BQ59" s="326">
        <f t="shared" si="22"/>
        <v>8723</v>
      </c>
      <c r="BR59" s="326">
        <f t="shared" ref="BR59:BS59" si="23">SUM(BR19:BR28)</f>
        <v>8822</v>
      </c>
      <c r="BS59" s="326">
        <f t="shared" si="23"/>
        <v>8712</v>
      </c>
      <c r="BU59" s="326">
        <f t="shared" ref="BU59:BV59" si="24">SUM(BU29:BU34)</f>
        <v>41193</v>
      </c>
      <c r="BV59" s="326">
        <f t="shared" si="24"/>
        <v>40156</v>
      </c>
    </row>
    <row r="60" spans="1:74" ht="17.25" customHeight="1">
      <c r="A60" s="323" t="s">
        <v>624</v>
      </c>
      <c r="B60" s="324">
        <f>SUM(B29:B34)</f>
        <v>50442</v>
      </c>
      <c r="C60" s="324">
        <f t="shared" ref="C60:BK60" si="25">SUM(C29:C34)</f>
        <v>46550</v>
      </c>
      <c r="D60" s="324">
        <f t="shared" si="25"/>
        <v>42448</v>
      </c>
      <c r="E60" s="324">
        <f t="shared" si="25"/>
        <v>47474</v>
      </c>
      <c r="F60" s="324">
        <f t="shared" si="25"/>
        <v>47842</v>
      </c>
      <c r="G60" s="324">
        <f t="shared" si="25"/>
        <v>48532</v>
      </c>
      <c r="H60" s="324">
        <f t="shared" si="25"/>
        <v>48409</v>
      </c>
      <c r="I60" s="324">
        <f t="shared" si="25"/>
        <v>54049</v>
      </c>
      <c r="J60" s="324">
        <f t="shared" si="25"/>
        <v>64446</v>
      </c>
      <c r="K60" s="324">
        <f t="shared" si="25"/>
        <v>69213</v>
      </c>
      <c r="L60" s="324">
        <f t="shared" si="25"/>
        <v>72916</v>
      </c>
      <c r="M60" s="324">
        <f t="shared" si="25"/>
        <v>73931</v>
      </c>
      <c r="N60" s="324">
        <f t="shared" si="25"/>
        <v>76181</v>
      </c>
      <c r="O60" s="324">
        <f t="shared" si="25"/>
        <v>76145</v>
      </c>
      <c r="P60" s="324">
        <f t="shared" si="25"/>
        <v>77450</v>
      </c>
      <c r="Q60" s="324">
        <f t="shared" si="25"/>
        <v>82256</v>
      </c>
      <c r="R60" s="324">
        <f t="shared" si="25"/>
        <v>81450</v>
      </c>
      <c r="S60" s="324">
        <f t="shared" si="25"/>
        <v>78272</v>
      </c>
      <c r="T60" s="324">
        <f t="shared" si="25"/>
        <v>77809</v>
      </c>
      <c r="U60" s="324">
        <f t="shared" si="25"/>
        <v>80064</v>
      </c>
      <c r="V60" s="324">
        <f t="shared" si="25"/>
        <v>70979</v>
      </c>
      <c r="W60" s="324">
        <f t="shared" si="25"/>
        <v>63251</v>
      </c>
      <c r="X60" s="324">
        <f t="shared" si="25"/>
        <v>62388</v>
      </c>
      <c r="Y60" s="324">
        <f t="shared" si="25"/>
        <v>61759</v>
      </c>
      <c r="Z60" s="324">
        <f t="shared" si="25"/>
        <v>59528</v>
      </c>
      <c r="AA60" s="324">
        <f t="shared" si="25"/>
        <v>60573</v>
      </c>
      <c r="AB60" s="324">
        <f t="shared" si="25"/>
        <v>58002</v>
      </c>
      <c r="AC60" s="324">
        <f t="shared" si="25"/>
        <v>55610</v>
      </c>
      <c r="AD60" s="324">
        <f t="shared" si="25"/>
        <v>55841</v>
      </c>
      <c r="AE60" s="324">
        <f t="shared" si="25"/>
        <v>54187</v>
      </c>
      <c r="AF60" s="324">
        <f t="shared" si="25"/>
        <v>53510</v>
      </c>
      <c r="AG60" s="324">
        <f t="shared" si="25"/>
        <v>52874</v>
      </c>
      <c r="AH60" s="324">
        <f t="shared" si="25"/>
        <v>54043</v>
      </c>
      <c r="AI60" s="324">
        <f t="shared" si="25"/>
        <v>55027</v>
      </c>
      <c r="AJ60" s="324">
        <f t="shared" si="25"/>
        <v>60479</v>
      </c>
      <c r="AK60" s="324">
        <f t="shared" si="25"/>
        <v>64574</v>
      </c>
      <c r="AL60" s="325">
        <f t="shared" si="25"/>
        <v>66853</v>
      </c>
      <c r="AM60" s="324">
        <f t="shared" si="25"/>
        <v>63381</v>
      </c>
      <c r="AN60" s="324">
        <f t="shared" si="25"/>
        <v>61019</v>
      </c>
      <c r="AO60" s="324">
        <f t="shared" si="25"/>
        <v>62020</v>
      </c>
      <c r="AP60" s="324">
        <f t="shared" si="25"/>
        <v>64236</v>
      </c>
      <c r="AQ60" s="324">
        <f t="shared" si="25"/>
        <v>55174</v>
      </c>
      <c r="AR60" s="324">
        <f t="shared" si="25"/>
        <v>61482</v>
      </c>
      <c r="AS60" s="324">
        <f t="shared" si="25"/>
        <v>61079</v>
      </c>
      <c r="AT60" s="324">
        <f t="shared" si="25"/>
        <v>60686</v>
      </c>
      <c r="AU60" s="324">
        <f t="shared" si="25"/>
        <v>57619</v>
      </c>
      <c r="AV60" s="326">
        <f t="shared" si="25"/>
        <v>54667</v>
      </c>
      <c r="AW60" s="324">
        <f t="shared" si="25"/>
        <v>54357</v>
      </c>
      <c r="AX60" s="324">
        <f t="shared" si="25"/>
        <v>51198</v>
      </c>
      <c r="AY60" s="324">
        <f t="shared" si="25"/>
        <v>49706</v>
      </c>
      <c r="AZ60" s="324">
        <f t="shared" si="25"/>
        <v>46924</v>
      </c>
      <c r="BA60" s="325">
        <f t="shared" si="25"/>
        <v>45831</v>
      </c>
      <c r="BB60" s="324">
        <f t="shared" si="25"/>
        <v>45034</v>
      </c>
      <c r="BC60" s="324">
        <f t="shared" si="25"/>
        <v>43573</v>
      </c>
      <c r="BD60" s="324">
        <f t="shared" si="25"/>
        <v>42157</v>
      </c>
      <c r="BE60" s="325">
        <f t="shared" si="25"/>
        <v>41755</v>
      </c>
      <c r="BF60" s="326">
        <f t="shared" si="25"/>
        <v>38835</v>
      </c>
      <c r="BG60" s="324">
        <f t="shared" si="25"/>
        <v>37972</v>
      </c>
      <c r="BH60" s="324">
        <f t="shared" si="25"/>
        <v>37536</v>
      </c>
      <c r="BI60" s="324">
        <f t="shared" si="25"/>
        <v>37275</v>
      </c>
      <c r="BJ60" s="325">
        <f t="shared" si="25"/>
        <v>37046</v>
      </c>
      <c r="BK60" s="326">
        <f t="shared" si="25"/>
        <v>37382</v>
      </c>
      <c r="BL60" s="326">
        <f t="shared" ref="BL60:BM60" si="26">SUM(BL29:BL34)</f>
        <v>36517</v>
      </c>
      <c r="BM60" s="326">
        <f t="shared" si="26"/>
        <v>36893</v>
      </c>
      <c r="BN60" s="326">
        <f t="shared" ref="BN60:BO60" si="27">SUM(BN29:BN34)</f>
        <v>37246</v>
      </c>
      <c r="BO60" s="326">
        <f t="shared" si="27"/>
        <v>37158</v>
      </c>
      <c r="BP60" s="326">
        <f t="shared" ref="BP60:BQ60" si="28">SUM(BP29:BP34)</f>
        <v>36460</v>
      </c>
      <c r="BQ60" s="326">
        <f t="shared" si="28"/>
        <v>36168</v>
      </c>
      <c r="BR60" s="326">
        <f t="shared" ref="BR60:BS60" si="29">SUM(BR29:BR34)</f>
        <v>37044</v>
      </c>
      <c r="BS60" s="326">
        <f t="shared" si="29"/>
        <v>35825</v>
      </c>
      <c r="BU60" s="326">
        <f t="shared" ref="BU60:BV60" si="30">SUM(BU35:BU39)</f>
        <v>8882</v>
      </c>
      <c r="BV60" s="326">
        <f t="shared" si="30"/>
        <v>9234</v>
      </c>
    </row>
    <row r="61" spans="1:74" ht="17.25" customHeight="1">
      <c r="A61" s="323" t="s">
        <v>625</v>
      </c>
      <c r="B61" s="324">
        <f>SUM(B35:B39)</f>
        <v>18530</v>
      </c>
      <c r="C61" s="324">
        <f t="shared" ref="C61:BK61" si="31">SUM(C35:C39)</f>
        <v>17650</v>
      </c>
      <c r="D61" s="324">
        <f t="shared" si="31"/>
        <v>16971</v>
      </c>
      <c r="E61" s="324">
        <f t="shared" si="31"/>
        <v>20830</v>
      </c>
      <c r="F61" s="324">
        <f t="shared" si="31"/>
        <v>18422</v>
      </c>
      <c r="G61" s="324">
        <f t="shared" si="31"/>
        <v>19519</v>
      </c>
      <c r="H61" s="324">
        <f t="shared" si="31"/>
        <v>22475</v>
      </c>
      <c r="I61" s="324">
        <f t="shared" si="31"/>
        <v>25737</v>
      </c>
      <c r="J61" s="324">
        <f t="shared" si="31"/>
        <v>26722</v>
      </c>
      <c r="K61" s="324">
        <f t="shared" si="31"/>
        <v>25961</v>
      </c>
      <c r="L61" s="324">
        <f t="shared" si="31"/>
        <v>26340</v>
      </c>
      <c r="M61" s="324">
        <f t="shared" si="31"/>
        <v>25152</v>
      </c>
      <c r="N61" s="324">
        <f t="shared" si="31"/>
        <v>24776</v>
      </c>
      <c r="O61" s="324">
        <f t="shared" si="31"/>
        <v>25235</v>
      </c>
      <c r="P61" s="324">
        <f t="shared" si="31"/>
        <v>24789</v>
      </c>
      <c r="Q61" s="324">
        <f t="shared" si="31"/>
        <v>25804</v>
      </c>
      <c r="R61" s="324">
        <f t="shared" si="31"/>
        <v>24908</v>
      </c>
      <c r="S61" s="324">
        <f t="shared" si="31"/>
        <v>24443</v>
      </c>
      <c r="T61" s="324">
        <f t="shared" si="31"/>
        <v>22441</v>
      </c>
      <c r="U61" s="324">
        <f t="shared" si="31"/>
        <v>21600</v>
      </c>
      <c r="V61" s="324">
        <f t="shared" si="31"/>
        <v>19263</v>
      </c>
      <c r="W61" s="324">
        <f t="shared" si="31"/>
        <v>17897</v>
      </c>
      <c r="X61" s="324">
        <f t="shared" si="31"/>
        <v>15888</v>
      </c>
      <c r="Y61" s="324">
        <f t="shared" si="31"/>
        <v>16243</v>
      </c>
      <c r="Z61" s="324">
        <f t="shared" si="31"/>
        <v>15830</v>
      </c>
      <c r="AA61" s="324">
        <f t="shared" si="31"/>
        <v>14912</v>
      </c>
      <c r="AB61" s="324">
        <f t="shared" si="31"/>
        <v>14402</v>
      </c>
      <c r="AC61" s="324">
        <f t="shared" si="31"/>
        <v>14524</v>
      </c>
      <c r="AD61" s="324">
        <f t="shared" si="31"/>
        <v>14871</v>
      </c>
      <c r="AE61" s="324">
        <f t="shared" si="31"/>
        <v>14457</v>
      </c>
      <c r="AF61" s="324">
        <f t="shared" si="31"/>
        <v>13893</v>
      </c>
      <c r="AG61" s="324">
        <f t="shared" si="31"/>
        <v>13913</v>
      </c>
      <c r="AH61" s="324">
        <f t="shared" si="31"/>
        <v>13753</v>
      </c>
      <c r="AI61" s="324">
        <f t="shared" si="31"/>
        <v>14448</v>
      </c>
      <c r="AJ61" s="324">
        <f t="shared" si="31"/>
        <v>13426</v>
      </c>
      <c r="AK61" s="324">
        <f t="shared" si="31"/>
        <v>13814</v>
      </c>
      <c r="AL61" s="325">
        <f t="shared" si="31"/>
        <v>13513</v>
      </c>
      <c r="AM61" s="324">
        <f t="shared" si="31"/>
        <v>13565</v>
      </c>
      <c r="AN61" s="324">
        <f t="shared" si="31"/>
        <v>13329</v>
      </c>
      <c r="AO61" s="324">
        <f t="shared" si="31"/>
        <v>13111</v>
      </c>
      <c r="AP61" s="324">
        <f t="shared" si="31"/>
        <v>12698</v>
      </c>
      <c r="AQ61" s="324">
        <f t="shared" si="31"/>
        <v>11809</v>
      </c>
      <c r="AR61" s="324">
        <f t="shared" si="31"/>
        <v>12193</v>
      </c>
      <c r="AS61" s="324">
        <f t="shared" si="31"/>
        <v>12607</v>
      </c>
      <c r="AT61" s="324">
        <f t="shared" si="31"/>
        <v>12707</v>
      </c>
      <c r="AU61" s="324">
        <f t="shared" si="31"/>
        <v>12124</v>
      </c>
      <c r="AV61" s="326">
        <f t="shared" si="31"/>
        <v>11312</v>
      </c>
      <c r="AW61" s="324">
        <f t="shared" si="31"/>
        <v>11568</v>
      </c>
      <c r="AX61" s="324">
        <f t="shared" si="31"/>
        <v>11246</v>
      </c>
      <c r="AY61" s="324">
        <f t="shared" si="31"/>
        <v>10936</v>
      </c>
      <c r="AZ61" s="324">
        <f t="shared" si="31"/>
        <v>10297</v>
      </c>
      <c r="BA61" s="325">
        <f t="shared" si="31"/>
        <v>10241</v>
      </c>
      <c r="BB61" s="324">
        <f t="shared" si="31"/>
        <v>10392</v>
      </c>
      <c r="BC61" s="324">
        <f t="shared" si="31"/>
        <v>9983</v>
      </c>
      <c r="BD61" s="324">
        <f t="shared" si="31"/>
        <v>9975</v>
      </c>
      <c r="BE61" s="325">
        <f t="shared" si="31"/>
        <v>9558</v>
      </c>
      <c r="BF61" s="326">
        <f t="shared" si="31"/>
        <v>8839</v>
      </c>
      <c r="BG61" s="324">
        <f t="shared" si="31"/>
        <v>8759</v>
      </c>
      <c r="BH61" s="324">
        <f t="shared" si="31"/>
        <v>8703</v>
      </c>
      <c r="BI61" s="324">
        <f t="shared" si="31"/>
        <v>8690</v>
      </c>
      <c r="BJ61" s="325">
        <f t="shared" si="31"/>
        <v>8383</v>
      </c>
      <c r="BK61" s="326">
        <f t="shared" si="31"/>
        <v>8648</v>
      </c>
      <c r="BL61" s="326">
        <f t="shared" ref="BL61:BM61" si="32">SUM(BL35:BL39)</f>
        <v>8372</v>
      </c>
      <c r="BM61" s="326">
        <f t="shared" si="32"/>
        <v>8193</v>
      </c>
      <c r="BN61" s="326">
        <f t="shared" ref="BN61:BO61" si="33">SUM(BN35:BN39)</f>
        <v>8194</v>
      </c>
      <c r="BO61" s="326">
        <f t="shared" si="33"/>
        <v>8085</v>
      </c>
      <c r="BP61" s="326">
        <f t="shared" ref="BP61:BQ61" si="34">SUM(BP35:BP39)</f>
        <v>7858</v>
      </c>
      <c r="BQ61" s="326">
        <f t="shared" si="34"/>
        <v>7876</v>
      </c>
      <c r="BR61" s="326">
        <f t="shared" ref="BR61:BS61" si="35">SUM(BR35:BR39)</f>
        <v>7716</v>
      </c>
      <c r="BS61" s="326">
        <f t="shared" si="35"/>
        <v>8109</v>
      </c>
      <c r="BU61" s="326">
        <f t="shared" ref="BU61:BV61" si="36">SUM(BU40:BU43)</f>
        <v>4711</v>
      </c>
      <c r="BV61" s="326">
        <f t="shared" si="36"/>
        <v>4852</v>
      </c>
    </row>
    <row r="62" spans="1:74" ht="17.25" customHeight="1" thickBot="1">
      <c r="A62" s="323" t="s">
        <v>626</v>
      </c>
      <c r="B62" s="324">
        <f>SUM(B40:B43)</f>
        <v>12335</v>
      </c>
      <c r="C62" s="324">
        <f t="shared" ref="C62:BK62" si="37">SUM(C40:C43)</f>
        <v>11886</v>
      </c>
      <c r="D62" s="324">
        <f t="shared" si="37"/>
        <v>11240</v>
      </c>
      <c r="E62" s="324">
        <f t="shared" si="37"/>
        <v>14625</v>
      </c>
      <c r="F62" s="324">
        <f t="shared" si="37"/>
        <v>13027</v>
      </c>
      <c r="G62" s="324">
        <f t="shared" si="37"/>
        <v>13780</v>
      </c>
      <c r="H62" s="324">
        <f t="shared" si="37"/>
        <v>16177</v>
      </c>
      <c r="I62" s="324">
        <f t="shared" si="37"/>
        <v>16601</v>
      </c>
      <c r="J62" s="324">
        <f t="shared" si="37"/>
        <v>17570</v>
      </c>
      <c r="K62" s="324">
        <f t="shared" si="37"/>
        <v>15451</v>
      </c>
      <c r="L62" s="324">
        <f t="shared" si="37"/>
        <v>15048</v>
      </c>
      <c r="M62" s="324">
        <f t="shared" si="37"/>
        <v>15271</v>
      </c>
      <c r="N62" s="324">
        <f t="shared" si="37"/>
        <v>14764</v>
      </c>
      <c r="O62" s="324">
        <f t="shared" si="37"/>
        <v>15480</v>
      </c>
      <c r="P62" s="324">
        <f t="shared" si="37"/>
        <v>15898</v>
      </c>
      <c r="Q62" s="324">
        <f t="shared" si="37"/>
        <v>16322</v>
      </c>
      <c r="R62" s="324">
        <f t="shared" si="37"/>
        <v>15108</v>
      </c>
      <c r="S62" s="324">
        <f t="shared" si="37"/>
        <v>14579</v>
      </c>
      <c r="T62" s="324">
        <f t="shared" si="37"/>
        <v>12824</v>
      </c>
      <c r="U62" s="324">
        <f t="shared" si="37"/>
        <v>12208</v>
      </c>
      <c r="V62" s="324">
        <f t="shared" si="37"/>
        <v>10844</v>
      </c>
      <c r="W62" s="324">
        <f t="shared" si="37"/>
        <v>10009</v>
      </c>
      <c r="X62" s="324">
        <f t="shared" si="37"/>
        <v>9013</v>
      </c>
      <c r="Y62" s="324">
        <f t="shared" si="37"/>
        <v>8697</v>
      </c>
      <c r="Z62" s="324">
        <f t="shared" si="37"/>
        <v>8589</v>
      </c>
      <c r="AA62" s="324">
        <f t="shared" si="37"/>
        <v>8012</v>
      </c>
      <c r="AB62" s="324">
        <f t="shared" si="37"/>
        <v>7697</v>
      </c>
      <c r="AC62" s="324">
        <f t="shared" si="37"/>
        <v>7818</v>
      </c>
      <c r="AD62" s="324">
        <f t="shared" si="37"/>
        <v>7953</v>
      </c>
      <c r="AE62" s="324">
        <f t="shared" si="37"/>
        <v>7772</v>
      </c>
      <c r="AF62" s="324">
        <f t="shared" si="37"/>
        <v>7525</v>
      </c>
      <c r="AG62" s="324">
        <f t="shared" si="37"/>
        <v>7485</v>
      </c>
      <c r="AH62" s="324">
        <f t="shared" si="37"/>
        <v>7447</v>
      </c>
      <c r="AI62" s="324">
        <f t="shared" si="37"/>
        <v>7376</v>
      </c>
      <c r="AJ62" s="324">
        <f t="shared" si="37"/>
        <v>7166</v>
      </c>
      <c r="AK62" s="324">
        <f t="shared" si="37"/>
        <v>6823</v>
      </c>
      <c r="AL62" s="325">
        <f t="shared" si="37"/>
        <v>7076</v>
      </c>
      <c r="AM62" s="324">
        <f t="shared" si="37"/>
        <v>7185</v>
      </c>
      <c r="AN62" s="324">
        <f t="shared" si="37"/>
        <v>6969</v>
      </c>
      <c r="AO62" s="324">
        <f t="shared" si="37"/>
        <v>6769</v>
      </c>
      <c r="AP62" s="324">
        <f t="shared" si="37"/>
        <v>6403</v>
      </c>
      <c r="AQ62" s="324">
        <f t="shared" si="37"/>
        <v>5967</v>
      </c>
      <c r="AR62" s="324">
        <f t="shared" si="37"/>
        <v>6135</v>
      </c>
      <c r="AS62" s="324">
        <f t="shared" si="37"/>
        <v>6154</v>
      </c>
      <c r="AT62" s="324">
        <f t="shared" si="37"/>
        <v>6311</v>
      </c>
      <c r="AU62" s="324">
        <f t="shared" si="37"/>
        <v>6343</v>
      </c>
      <c r="AV62" s="326">
        <f t="shared" si="37"/>
        <v>5832</v>
      </c>
      <c r="AW62" s="324">
        <f t="shared" si="37"/>
        <v>6204</v>
      </c>
      <c r="AX62" s="324">
        <f t="shared" si="37"/>
        <v>5893</v>
      </c>
      <c r="AY62" s="324">
        <f t="shared" si="37"/>
        <v>5618</v>
      </c>
      <c r="AZ62" s="324">
        <f t="shared" si="37"/>
        <v>5478</v>
      </c>
      <c r="BA62" s="325">
        <f t="shared" si="37"/>
        <v>5566</v>
      </c>
      <c r="BB62" s="324">
        <f t="shared" si="37"/>
        <v>5705</v>
      </c>
      <c r="BC62" s="324">
        <f t="shared" si="37"/>
        <v>5718</v>
      </c>
      <c r="BD62" s="324">
        <f t="shared" si="37"/>
        <v>5526</v>
      </c>
      <c r="BE62" s="325">
        <f t="shared" si="37"/>
        <v>5149</v>
      </c>
      <c r="BF62" s="326">
        <f t="shared" si="37"/>
        <v>4929</v>
      </c>
      <c r="BG62" s="324">
        <f t="shared" si="37"/>
        <v>5053</v>
      </c>
      <c r="BH62" s="324">
        <f t="shared" si="37"/>
        <v>4958</v>
      </c>
      <c r="BI62" s="324">
        <f t="shared" si="37"/>
        <v>4911</v>
      </c>
      <c r="BJ62" s="325">
        <f t="shared" si="37"/>
        <v>4743</v>
      </c>
      <c r="BK62" s="326">
        <f t="shared" si="37"/>
        <v>4744</v>
      </c>
      <c r="BL62" s="326">
        <f t="shared" ref="BL62:BM62" si="38">SUM(BL40:BL43)</f>
        <v>4737</v>
      </c>
      <c r="BM62" s="326">
        <f t="shared" si="38"/>
        <v>4537</v>
      </c>
      <c r="BN62" s="326">
        <f t="shared" ref="BN62:BO62" si="39">SUM(BN40:BN43)</f>
        <v>4722</v>
      </c>
      <c r="BO62" s="326">
        <f t="shared" si="39"/>
        <v>4718</v>
      </c>
      <c r="BP62" s="326">
        <f t="shared" ref="BP62:BQ62" si="40">SUM(BP40:BP43)</f>
        <v>4547</v>
      </c>
      <c r="BQ62" s="326">
        <f t="shared" si="40"/>
        <v>4348</v>
      </c>
      <c r="BR62" s="326">
        <f t="shared" ref="BR62:BS62" si="41">SUM(BR40:BR43)</f>
        <v>4300</v>
      </c>
      <c r="BS62" s="326">
        <f t="shared" si="41"/>
        <v>4485</v>
      </c>
      <c r="BU62" s="326">
        <f t="shared" ref="BU62:BV62" si="42">SUM(BU44:BU51)</f>
        <v>7266</v>
      </c>
      <c r="BV62" s="326">
        <f t="shared" si="42"/>
        <v>7341</v>
      </c>
    </row>
    <row r="63" spans="1:74" ht="17.25" customHeight="1" thickBot="1">
      <c r="A63" s="323" t="s">
        <v>627</v>
      </c>
      <c r="B63" s="324">
        <f>SUM(B44:B51)</f>
        <v>18259</v>
      </c>
      <c r="C63" s="324">
        <f t="shared" ref="C63:BK63" si="43">SUM(C44:C51)</f>
        <v>16108</v>
      </c>
      <c r="D63" s="324">
        <f t="shared" si="43"/>
        <v>16936</v>
      </c>
      <c r="E63" s="324">
        <f t="shared" si="43"/>
        <v>22640</v>
      </c>
      <c r="F63" s="324">
        <f t="shared" si="43"/>
        <v>17664</v>
      </c>
      <c r="G63" s="324">
        <f t="shared" si="43"/>
        <v>21201</v>
      </c>
      <c r="H63" s="324">
        <f t="shared" si="43"/>
        <v>29148</v>
      </c>
      <c r="I63" s="324">
        <f t="shared" si="43"/>
        <v>39362</v>
      </c>
      <c r="J63" s="324">
        <f t="shared" si="43"/>
        <v>38930</v>
      </c>
      <c r="K63" s="324">
        <f t="shared" si="43"/>
        <v>34343</v>
      </c>
      <c r="L63" s="324">
        <f t="shared" si="43"/>
        <v>35157</v>
      </c>
      <c r="M63" s="324">
        <f t="shared" si="43"/>
        <v>30578</v>
      </c>
      <c r="N63" s="324">
        <f t="shared" si="43"/>
        <v>27044</v>
      </c>
      <c r="O63" s="324">
        <f t="shared" si="43"/>
        <v>30620</v>
      </c>
      <c r="P63" s="324">
        <f t="shared" si="43"/>
        <v>32351</v>
      </c>
      <c r="Q63" s="324">
        <f t="shared" si="43"/>
        <v>35448</v>
      </c>
      <c r="R63" s="324">
        <f t="shared" si="43"/>
        <v>37574</v>
      </c>
      <c r="S63" s="324">
        <f t="shared" si="43"/>
        <v>32555</v>
      </c>
      <c r="T63" s="324">
        <f t="shared" si="43"/>
        <v>28176</v>
      </c>
      <c r="U63" s="324">
        <f t="shared" si="43"/>
        <v>28659</v>
      </c>
      <c r="V63" s="324">
        <f t="shared" si="43"/>
        <v>25287</v>
      </c>
      <c r="W63" s="324">
        <f t="shared" si="43"/>
        <v>21727</v>
      </c>
      <c r="X63" s="324">
        <f t="shared" si="43"/>
        <v>18310</v>
      </c>
      <c r="Y63" s="324">
        <f t="shared" si="43"/>
        <v>17539</v>
      </c>
      <c r="Z63" s="324">
        <f t="shared" si="43"/>
        <v>16281</v>
      </c>
      <c r="AA63" s="324">
        <f t="shared" si="43"/>
        <v>14930</v>
      </c>
      <c r="AB63" s="324">
        <f t="shared" si="43"/>
        <v>14148</v>
      </c>
      <c r="AC63" s="324">
        <f t="shared" si="43"/>
        <v>14486</v>
      </c>
      <c r="AD63" s="324">
        <f t="shared" si="43"/>
        <v>14403</v>
      </c>
      <c r="AE63" s="324">
        <f t="shared" si="43"/>
        <v>13367</v>
      </c>
      <c r="AF63" s="324">
        <f t="shared" si="43"/>
        <v>13367</v>
      </c>
      <c r="AG63" s="324">
        <f t="shared" si="43"/>
        <v>12777</v>
      </c>
      <c r="AH63" s="324">
        <f t="shared" si="43"/>
        <v>12977</v>
      </c>
      <c r="AI63" s="324">
        <f t="shared" si="43"/>
        <v>12378</v>
      </c>
      <c r="AJ63" s="324">
        <f t="shared" si="43"/>
        <v>11590</v>
      </c>
      <c r="AK63" s="324">
        <f t="shared" si="43"/>
        <v>11649</v>
      </c>
      <c r="AL63" s="325">
        <f t="shared" si="43"/>
        <v>11583</v>
      </c>
      <c r="AM63" s="324">
        <f t="shared" si="43"/>
        <v>11378</v>
      </c>
      <c r="AN63" s="324">
        <f t="shared" si="43"/>
        <v>10918</v>
      </c>
      <c r="AO63" s="324">
        <f t="shared" si="43"/>
        <v>10642</v>
      </c>
      <c r="AP63" s="324">
        <f t="shared" si="43"/>
        <v>10264</v>
      </c>
      <c r="AQ63" s="324">
        <f t="shared" si="43"/>
        <v>9196</v>
      </c>
      <c r="AR63" s="324">
        <f t="shared" si="43"/>
        <v>10404</v>
      </c>
      <c r="AS63" s="324">
        <f t="shared" si="43"/>
        <v>10586</v>
      </c>
      <c r="AT63" s="324">
        <f t="shared" si="43"/>
        <v>10744</v>
      </c>
      <c r="AU63" s="324">
        <f t="shared" si="43"/>
        <v>9882</v>
      </c>
      <c r="AV63" s="326">
        <f t="shared" si="43"/>
        <v>9474</v>
      </c>
      <c r="AW63" s="324">
        <f t="shared" si="43"/>
        <v>9309</v>
      </c>
      <c r="AX63" s="324">
        <f t="shared" si="43"/>
        <v>8533</v>
      </c>
      <c r="AY63" s="324">
        <f t="shared" si="43"/>
        <v>8331</v>
      </c>
      <c r="AZ63" s="324">
        <f t="shared" si="43"/>
        <v>8300</v>
      </c>
      <c r="BA63" s="325">
        <f t="shared" si="43"/>
        <v>8394</v>
      </c>
      <c r="BB63" s="324">
        <f t="shared" si="43"/>
        <v>8362</v>
      </c>
      <c r="BC63" s="324">
        <f t="shared" si="43"/>
        <v>8662</v>
      </c>
      <c r="BD63" s="324">
        <f t="shared" si="43"/>
        <v>8439</v>
      </c>
      <c r="BE63" s="325">
        <f t="shared" si="43"/>
        <v>8079</v>
      </c>
      <c r="BF63" s="326">
        <f t="shared" si="43"/>
        <v>7499</v>
      </c>
      <c r="BG63" s="324">
        <f t="shared" si="43"/>
        <v>7623</v>
      </c>
      <c r="BH63" s="324">
        <f t="shared" si="43"/>
        <v>7478</v>
      </c>
      <c r="BI63" s="324">
        <f t="shared" si="43"/>
        <v>7554</v>
      </c>
      <c r="BJ63" s="325">
        <f t="shared" si="43"/>
        <v>7141</v>
      </c>
      <c r="BK63" s="326">
        <f t="shared" si="43"/>
        <v>7341</v>
      </c>
      <c r="BL63" s="326">
        <f t="shared" ref="BL63:BM63" si="44">SUM(BL44:BL51)</f>
        <v>7292</v>
      </c>
      <c r="BM63" s="326">
        <f t="shared" si="44"/>
        <v>7009</v>
      </c>
      <c r="BN63" s="326">
        <f t="shared" ref="BN63:BO63" si="45">SUM(BN44:BN51)</f>
        <v>7364</v>
      </c>
      <c r="BO63" s="326">
        <f t="shared" si="45"/>
        <v>6943</v>
      </c>
      <c r="BP63" s="326">
        <f t="shared" ref="BP63:BQ63" si="46">SUM(BP44:BP51)</f>
        <v>6354</v>
      </c>
      <c r="BQ63" s="326">
        <f t="shared" si="46"/>
        <v>6417</v>
      </c>
      <c r="BR63" s="326">
        <f t="shared" ref="BR63:BS63" si="47">SUM(BR44:BR51)</f>
        <v>6522</v>
      </c>
      <c r="BS63" s="326">
        <f t="shared" si="47"/>
        <v>6578</v>
      </c>
      <c r="BU63" s="331">
        <f t="shared" ref="BU63:BV63" si="48">SUM(BU15:BU18)</f>
        <v>17472</v>
      </c>
      <c r="BV63" s="331">
        <f t="shared" si="48"/>
        <v>16489</v>
      </c>
    </row>
    <row r="64" spans="1:74" ht="17.25" customHeight="1">
      <c r="A64" s="327" t="s">
        <v>628</v>
      </c>
      <c r="B64" s="328">
        <f>SUM(B15:B18)</f>
        <v>9434</v>
      </c>
      <c r="C64" s="328">
        <f t="shared" ref="C64:BK64" si="49">SUM(C15:C18)</f>
        <v>8620</v>
      </c>
      <c r="D64" s="328">
        <f t="shared" si="49"/>
        <v>9062</v>
      </c>
      <c r="E64" s="328">
        <f t="shared" si="49"/>
        <v>9722</v>
      </c>
      <c r="F64" s="328">
        <f t="shared" si="49"/>
        <v>10339</v>
      </c>
      <c r="G64" s="328">
        <f t="shared" si="49"/>
        <v>10159</v>
      </c>
      <c r="H64" s="328">
        <f t="shared" si="49"/>
        <v>11667</v>
      </c>
      <c r="I64" s="328">
        <f t="shared" si="49"/>
        <v>12728</v>
      </c>
      <c r="J64" s="328">
        <f t="shared" si="49"/>
        <v>14400</v>
      </c>
      <c r="K64" s="328">
        <f t="shared" si="49"/>
        <v>14659</v>
      </c>
      <c r="L64" s="328">
        <f t="shared" si="49"/>
        <v>15970</v>
      </c>
      <c r="M64" s="328">
        <f t="shared" si="49"/>
        <v>17096</v>
      </c>
      <c r="N64" s="328">
        <f t="shared" si="49"/>
        <v>17625</v>
      </c>
      <c r="O64" s="328">
        <f t="shared" si="49"/>
        <v>18483</v>
      </c>
      <c r="P64" s="328">
        <f t="shared" si="49"/>
        <v>19834</v>
      </c>
      <c r="Q64" s="328">
        <f t="shared" si="49"/>
        <v>21366</v>
      </c>
      <c r="R64" s="328">
        <f t="shared" si="49"/>
        <v>23267</v>
      </c>
      <c r="S64" s="328">
        <f t="shared" si="49"/>
        <v>23161</v>
      </c>
      <c r="T64" s="328">
        <f t="shared" si="49"/>
        <v>23444</v>
      </c>
      <c r="U64" s="328">
        <f t="shared" si="49"/>
        <v>23341</v>
      </c>
      <c r="V64" s="328">
        <f t="shared" si="49"/>
        <v>22664</v>
      </c>
      <c r="W64" s="328">
        <f t="shared" si="49"/>
        <v>21051</v>
      </c>
      <c r="X64" s="328">
        <f t="shared" si="49"/>
        <v>21042</v>
      </c>
      <c r="Y64" s="328">
        <f t="shared" si="49"/>
        <v>20768</v>
      </c>
      <c r="Z64" s="328">
        <f t="shared" si="49"/>
        <v>19676</v>
      </c>
      <c r="AA64" s="328">
        <f t="shared" si="49"/>
        <v>20014</v>
      </c>
      <c r="AB64" s="328">
        <f t="shared" si="49"/>
        <v>20422</v>
      </c>
      <c r="AC64" s="328">
        <f t="shared" si="49"/>
        <v>20506</v>
      </c>
      <c r="AD64" s="328">
        <f t="shared" si="49"/>
        <v>20176</v>
      </c>
      <c r="AE64" s="328">
        <f t="shared" si="49"/>
        <v>20262</v>
      </c>
      <c r="AF64" s="328">
        <f t="shared" si="49"/>
        <v>19938</v>
      </c>
      <c r="AG64" s="328">
        <f t="shared" si="49"/>
        <v>20510</v>
      </c>
      <c r="AH64" s="328">
        <f t="shared" si="49"/>
        <v>20047</v>
      </c>
      <c r="AI64" s="328">
        <f t="shared" si="49"/>
        <v>21220</v>
      </c>
      <c r="AJ64" s="328">
        <f t="shared" si="49"/>
        <v>20820</v>
      </c>
      <c r="AK64" s="328">
        <f t="shared" si="49"/>
        <v>21650</v>
      </c>
      <c r="AL64" s="328">
        <f t="shared" si="49"/>
        <v>22131</v>
      </c>
      <c r="AM64" s="329">
        <f t="shared" si="49"/>
        <v>22489</v>
      </c>
      <c r="AN64" s="328">
        <f t="shared" si="49"/>
        <v>23795</v>
      </c>
      <c r="AO64" s="328">
        <f t="shared" si="49"/>
        <v>23033</v>
      </c>
      <c r="AP64" s="328">
        <f t="shared" si="49"/>
        <v>23021</v>
      </c>
      <c r="AQ64" s="328">
        <f t="shared" si="49"/>
        <v>19518</v>
      </c>
      <c r="AR64" s="328">
        <f t="shared" si="49"/>
        <v>22147</v>
      </c>
      <c r="AS64" s="328">
        <f t="shared" si="49"/>
        <v>22146</v>
      </c>
      <c r="AT64" s="328">
        <f t="shared" si="49"/>
        <v>21861</v>
      </c>
      <c r="AU64" s="330">
        <f t="shared" si="49"/>
        <v>21452</v>
      </c>
      <c r="AV64" s="328">
        <f t="shared" si="49"/>
        <v>20221</v>
      </c>
      <c r="AW64" s="329">
        <f t="shared" si="49"/>
        <v>20117</v>
      </c>
      <c r="AX64" s="328">
        <f t="shared" si="49"/>
        <v>19559</v>
      </c>
      <c r="AY64" s="328">
        <f t="shared" si="49"/>
        <v>19856</v>
      </c>
      <c r="AZ64" s="328">
        <f t="shared" si="49"/>
        <v>19953</v>
      </c>
      <c r="BA64" s="330">
        <f t="shared" si="49"/>
        <v>19039</v>
      </c>
      <c r="BB64" s="328">
        <f t="shared" si="49"/>
        <v>18236</v>
      </c>
      <c r="BC64" s="328">
        <f t="shared" si="49"/>
        <v>17938</v>
      </c>
      <c r="BD64" s="328">
        <f t="shared" si="49"/>
        <v>17835</v>
      </c>
      <c r="BE64" s="328">
        <f t="shared" si="49"/>
        <v>18189</v>
      </c>
      <c r="BF64" s="331">
        <f t="shared" si="49"/>
        <v>17275</v>
      </c>
      <c r="BG64" s="328">
        <f t="shared" si="49"/>
        <v>19336</v>
      </c>
      <c r="BH64" s="328">
        <f t="shared" si="49"/>
        <v>18720</v>
      </c>
      <c r="BI64" s="328">
        <f t="shared" si="49"/>
        <v>16990</v>
      </c>
      <c r="BJ64" s="328">
        <f t="shared" si="49"/>
        <v>16432</v>
      </c>
      <c r="BK64" s="331">
        <f t="shared" si="49"/>
        <v>16984</v>
      </c>
      <c r="BL64" s="331">
        <f t="shared" ref="BL64:BM64" si="50">SUM(BL15:BL18)</f>
        <v>16227</v>
      </c>
      <c r="BM64" s="331">
        <f t="shared" si="50"/>
        <v>16055</v>
      </c>
      <c r="BN64" s="331">
        <f t="shared" ref="BN64:BO64" si="51">SUM(BN15:BN18)</f>
        <v>15991</v>
      </c>
      <c r="BO64" s="331">
        <f t="shared" si="51"/>
        <v>15424</v>
      </c>
      <c r="BP64" s="331">
        <f t="shared" ref="BP64:BQ64" si="52">SUM(BP15:BP18)</f>
        <v>15701</v>
      </c>
      <c r="BQ64" s="331">
        <f t="shared" si="52"/>
        <v>15789</v>
      </c>
      <c r="BR64" s="331">
        <f t="shared" ref="BR64:BS64" si="53">SUM(BR15:BR18)</f>
        <v>16033</v>
      </c>
      <c r="BS64" s="331">
        <f t="shared" si="53"/>
        <v>15148</v>
      </c>
      <c r="BU64" s="326">
        <f t="shared" ref="BU64:BV64" si="54">BU25+BU27+BU28</f>
        <v>6522</v>
      </c>
      <c r="BV64" s="326">
        <f t="shared" si="54"/>
        <v>6180</v>
      </c>
    </row>
    <row r="65" spans="1:74" ht="17.25" customHeight="1" thickBot="1">
      <c r="A65" s="323" t="s">
        <v>629</v>
      </c>
      <c r="B65" s="324">
        <f>B25+B27+B28</f>
        <v>5098</v>
      </c>
      <c r="C65" s="324">
        <f t="shared" ref="C65:BK65" si="55">C25+C27+C28</f>
        <v>4372</v>
      </c>
      <c r="D65" s="324">
        <f t="shared" si="55"/>
        <v>4230</v>
      </c>
      <c r="E65" s="324">
        <f t="shared" si="55"/>
        <v>4804</v>
      </c>
      <c r="F65" s="324">
        <f t="shared" si="55"/>
        <v>4810</v>
      </c>
      <c r="G65" s="324">
        <f t="shared" si="55"/>
        <v>4978</v>
      </c>
      <c r="H65" s="324">
        <f t="shared" si="55"/>
        <v>5465</v>
      </c>
      <c r="I65" s="324">
        <f t="shared" si="55"/>
        <v>6179</v>
      </c>
      <c r="J65" s="324">
        <f t="shared" si="55"/>
        <v>6844</v>
      </c>
      <c r="K65" s="324">
        <f t="shared" si="55"/>
        <v>7257</v>
      </c>
      <c r="L65" s="324">
        <f t="shared" si="55"/>
        <v>8298</v>
      </c>
      <c r="M65" s="324">
        <f t="shared" si="55"/>
        <v>7581</v>
      </c>
      <c r="N65" s="324">
        <f t="shared" si="55"/>
        <v>8026</v>
      </c>
      <c r="O65" s="324">
        <f t="shared" si="55"/>
        <v>8372</v>
      </c>
      <c r="P65" s="324">
        <f t="shared" si="55"/>
        <v>8482</v>
      </c>
      <c r="Q65" s="324">
        <f t="shared" si="55"/>
        <v>9549</v>
      </c>
      <c r="R65" s="324">
        <f t="shared" si="55"/>
        <v>9473</v>
      </c>
      <c r="S65" s="324">
        <f t="shared" si="55"/>
        <v>9877</v>
      </c>
      <c r="T65" s="324">
        <f t="shared" si="55"/>
        <v>9343</v>
      </c>
      <c r="U65" s="324">
        <f t="shared" si="55"/>
        <v>9179</v>
      </c>
      <c r="V65" s="324">
        <f t="shared" si="55"/>
        <v>8428</v>
      </c>
      <c r="W65" s="324">
        <f t="shared" si="55"/>
        <v>8083</v>
      </c>
      <c r="X65" s="324">
        <f t="shared" si="55"/>
        <v>7645</v>
      </c>
      <c r="Y65" s="324">
        <f t="shared" si="55"/>
        <v>7187</v>
      </c>
      <c r="Z65" s="324">
        <f t="shared" si="55"/>
        <v>6955</v>
      </c>
      <c r="AA65" s="324">
        <f t="shared" si="55"/>
        <v>6705</v>
      </c>
      <c r="AB65" s="324">
        <f t="shared" si="55"/>
        <v>6539</v>
      </c>
      <c r="AC65" s="324">
        <f t="shared" si="55"/>
        <v>7084</v>
      </c>
      <c r="AD65" s="324">
        <f t="shared" si="55"/>
        <v>6884</v>
      </c>
      <c r="AE65" s="324">
        <f t="shared" si="55"/>
        <v>7028</v>
      </c>
      <c r="AF65" s="324">
        <f t="shared" si="55"/>
        <v>6517</v>
      </c>
      <c r="AG65" s="324">
        <f t="shared" si="55"/>
        <v>6340</v>
      </c>
      <c r="AH65" s="324">
        <f t="shared" si="55"/>
        <v>6419</v>
      </c>
      <c r="AI65" s="324">
        <f t="shared" si="55"/>
        <v>6340</v>
      </c>
      <c r="AJ65" s="324">
        <f t="shared" si="55"/>
        <v>6523</v>
      </c>
      <c r="AK65" s="324">
        <f t="shared" si="55"/>
        <v>6356</v>
      </c>
      <c r="AL65" s="324">
        <f t="shared" si="55"/>
        <v>6451</v>
      </c>
      <c r="AM65" s="332">
        <f t="shared" si="55"/>
        <v>6504</v>
      </c>
      <c r="AN65" s="324">
        <f t="shared" si="55"/>
        <v>6798</v>
      </c>
      <c r="AO65" s="324">
        <f t="shared" si="55"/>
        <v>6556</v>
      </c>
      <c r="AP65" s="324">
        <f t="shared" si="55"/>
        <v>6748</v>
      </c>
      <c r="AQ65" s="324">
        <f t="shared" si="55"/>
        <v>5832</v>
      </c>
      <c r="AR65" s="324">
        <f t="shared" si="55"/>
        <v>6596</v>
      </c>
      <c r="AS65" s="324">
        <f t="shared" si="55"/>
        <v>6693</v>
      </c>
      <c r="AT65" s="324">
        <f t="shared" si="55"/>
        <v>6633</v>
      </c>
      <c r="AU65" s="325">
        <f t="shared" si="55"/>
        <v>6587</v>
      </c>
      <c r="AV65" s="324">
        <f t="shared" si="55"/>
        <v>6210</v>
      </c>
      <c r="AW65" s="332">
        <f t="shared" si="55"/>
        <v>6544</v>
      </c>
      <c r="AX65" s="324">
        <f t="shared" si="55"/>
        <v>6237</v>
      </c>
      <c r="AY65" s="324">
        <f t="shared" si="55"/>
        <v>6166</v>
      </c>
      <c r="AZ65" s="324">
        <f t="shared" si="55"/>
        <v>5954</v>
      </c>
      <c r="BA65" s="325">
        <f t="shared" si="55"/>
        <v>6184</v>
      </c>
      <c r="BB65" s="324">
        <f t="shared" si="55"/>
        <v>5894</v>
      </c>
      <c r="BC65" s="324">
        <f t="shared" si="55"/>
        <v>5997</v>
      </c>
      <c r="BD65" s="324">
        <f t="shared" si="55"/>
        <v>5846</v>
      </c>
      <c r="BE65" s="324">
        <f t="shared" si="55"/>
        <v>6135</v>
      </c>
      <c r="BF65" s="326">
        <f t="shared" si="55"/>
        <v>5490</v>
      </c>
      <c r="BG65" s="324">
        <f t="shared" si="55"/>
        <v>5563</v>
      </c>
      <c r="BH65" s="324">
        <f t="shared" si="55"/>
        <v>5433</v>
      </c>
      <c r="BI65" s="324">
        <f t="shared" si="55"/>
        <v>5422</v>
      </c>
      <c r="BJ65" s="324">
        <f t="shared" si="55"/>
        <v>5215</v>
      </c>
      <c r="BK65" s="326">
        <f t="shared" si="55"/>
        <v>5298</v>
      </c>
      <c r="BL65" s="326">
        <f t="shared" ref="BL65:BM65" si="56">BL25+BL27+BL28</f>
        <v>5259</v>
      </c>
      <c r="BM65" s="326">
        <f t="shared" si="56"/>
        <v>5486</v>
      </c>
      <c r="BN65" s="326">
        <f t="shared" ref="BN65:BO65" si="57">BN25+BN27+BN28</f>
        <v>5419</v>
      </c>
      <c r="BO65" s="326">
        <f t="shared" si="57"/>
        <v>5563</v>
      </c>
      <c r="BP65" s="326">
        <f t="shared" ref="BP65:BQ65" si="58">BP25+BP27+BP28</f>
        <v>5344</v>
      </c>
      <c r="BQ65" s="326">
        <f t="shared" si="58"/>
        <v>5270</v>
      </c>
      <c r="BR65" s="326">
        <f t="shared" ref="BR65:BS65" si="59">BR25+BR27+BR28</f>
        <v>5403</v>
      </c>
      <c r="BS65" s="326">
        <f t="shared" si="59"/>
        <v>5252</v>
      </c>
      <c r="BU65" s="337">
        <f t="shared" ref="BU65:BV65" si="60">BU31</f>
        <v>30673</v>
      </c>
      <c r="BV65" s="337">
        <f t="shared" si="60"/>
        <v>29551</v>
      </c>
    </row>
    <row r="66" spans="1:74" ht="17.25" customHeight="1" thickBot="1">
      <c r="A66" s="333" t="s">
        <v>630</v>
      </c>
      <c r="B66" s="334">
        <f>B31</f>
        <v>36583</v>
      </c>
      <c r="C66" s="334">
        <f t="shared" ref="C66:BK66" si="61">C31</f>
        <v>33302</v>
      </c>
      <c r="D66" s="334">
        <f t="shared" si="61"/>
        <v>30478</v>
      </c>
      <c r="E66" s="334">
        <f t="shared" si="61"/>
        <v>34475</v>
      </c>
      <c r="F66" s="334">
        <f t="shared" si="61"/>
        <v>34881</v>
      </c>
      <c r="G66" s="334">
        <f t="shared" si="61"/>
        <v>35657</v>
      </c>
      <c r="H66" s="334">
        <f t="shared" si="61"/>
        <v>35850</v>
      </c>
      <c r="I66" s="334">
        <f t="shared" si="61"/>
        <v>41304</v>
      </c>
      <c r="J66" s="334">
        <f t="shared" si="61"/>
        <v>50535</v>
      </c>
      <c r="K66" s="334">
        <f t="shared" si="61"/>
        <v>55859</v>
      </c>
      <c r="L66" s="334">
        <f t="shared" si="61"/>
        <v>58983</v>
      </c>
      <c r="M66" s="334">
        <f t="shared" si="61"/>
        <v>59904</v>
      </c>
      <c r="N66" s="334">
        <f t="shared" si="61"/>
        <v>61027</v>
      </c>
      <c r="O66" s="334">
        <f t="shared" si="61"/>
        <v>61425</v>
      </c>
      <c r="P66" s="334">
        <f t="shared" si="61"/>
        <v>62215</v>
      </c>
      <c r="Q66" s="334">
        <f t="shared" si="61"/>
        <v>65698</v>
      </c>
      <c r="R66" s="334">
        <f t="shared" si="61"/>
        <v>64922</v>
      </c>
      <c r="S66" s="334">
        <f t="shared" si="61"/>
        <v>61927</v>
      </c>
      <c r="T66" s="334">
        <f t="shared" si="61"/>
        <v>62431</v>
      </c>
      <c r="U66" s="334">
        <f t="shared" si="61"/>
        <v>64736</v>
      </c>
      <c r="V66" s="334">
        <f t="shared" si="61"/>
        <v>56539</v>
      </c>
      <c r="W66" s="334">
        <f t="shared" si="61"/>
        <v>49915</v>
      </c>
      <c r="X66" s="334">
        <f t="shared" si="61"/>
        <v>49610</v>
      </c>
      <c r="Y66" s="334">
        <f t="shared" si="61"/>
        <v>48788</v>
      </c>
      <c r="Z66" s="334">
        <f t="shared" si="61"/>
        <v>46533</v>
      </c>
      <c r="AA66" s="334">
        <f t="shared" si="61"/>
        <v>47381</v>
      </c>
      <c r="AB66" s="334">
        <f t="shared" si="61"/>
        <v>45148</v>
      </c>
      <c r="AC66" s="334">
        <f t="shared" si="61"/>
        <v>42465</v>
      </c>
      <c r="AD66" s="334">
        <f t="shared" si="61"/>
        <v>42224</v>
      </c>
      <c r="AE66" s="334">
        <f t="shared" si="61"/>
        <v>40943</v>
      </c>
      <c r="AF66" s="334">
        <f t="shared" si="61"/>
        <v>40142</v>
      </c>
      <c r="AG66" s="334">
        <f t="shared" si="61"/>
        <v>39876</v>
      </c>
      <c r="AH66" s="334">
        <f t="shared" si="61"/>
        <v>40409</v>
      </c>
      <c r="AI66" s="334">
        <f t="shared" si="61"/>
        <v>41698</v>
      </c>
      <c r="AJ66" s="334">
        <f t="shared" si="61"/>
        <v>46819</v>
      </c>
      <c r="AK66" s="334">
        <f t="shared" si="61"/>
        <v>50615</v>
      </c>
      <c r="AL66" s="334">
        <f t="shared" si="61"/>
        <v>52501</v>
      </c>
      <c r="AM66" s="335">
        <f t="shared" si="61"/>
        <v>48737</v>
      </c>
      <c r="AN66" s="334">
        <f t="shared" si="61"/>
        <v>46604</v>
      </c>
      <c r="AO66" s="334">
        <f t="shared" si="61"/>
        <v>48238</v>
      </c>
      <c r="AP66" s="334">
        <f t="shared" si="61"/>
        <v>49741</v>
      </c>
      <c r="AQ66" s="334">
        <f t="shared" si="61"/>
        <v>42530</v>
      </c>
      <c r="AR66" s="334">
        <f t="shared" si="61"/>
        <v>47513</v>
      </c>
      <c r="AS66" s="334">
        <f t="shared" si="61"/>
        <v>46758</v>
      </c>
      <c r="AT66" s="334">
        <f t="shared" si="61"/>
        <v>46628</v>
      </c>
      <c r="AU66" s="336">
        <f t="shared" si="61"/>
        <v>43797</v>
      </c>
      <c r="AV66" s="334">
        <f t="shared" si="61"/>
        <v>41136</v>
      </c>
      <c r="AW66" s="335">
        <f t="shared" si="61"/>
        <v>40618</v>
      </c>
      <c r="AX66" s="334">
        <f t="shared" si="61"/>
        <v>38034</v>
      </c>
      <c r="AY66" s="334">
        <f t="shared" si="61"/>
        <v>36966</v>
      </c>
      <c r="AZ66" s="334">
        <f t="shared" si="61"/>
        <v>34680</v>
      </c>
      <c r="BA66" s="336">
        <f t="shared" si="61"/>
        <v>33800</v>
      </c>
      <c r="BB66" s="334">
        <f t="shared" si="61"/>
        <v>32684</v>
      </c>
      <c r="BC66" s="334">
        <f t="shared" si="61"/>
        <v>31673</v>
      </c>
      <c r="BD66" s="334">
        <f t="shared" si="61"/>
        <v>30687</v>
      </c>
      <c r="BE66" s="334">
        <f t="shared" si="61"/>
        <v>30687</v>
      </c>
      <c r="BF66" s="337">
        <f t="shared" si="61"/>
        <v>28488</v>
      </c>
      <c r="BG66" s="334">
        <f t="shared" si="61"/>
        <v>27411</v>
      </c>
      <c r="BH66" s="334">
        <f t="shared" si="61"/>
        <v>27082</v>
      </c>
      <c r="BI66" s="334">
        <f t="shared" si="61"/>
        <v>26741</v>
      </c>
      <c r="BJ66" s="334">
        <f t="shared" si="61"/>
        <v>26718</v>
      </c>
      <c r="BK66" s="337">
        <f t="shared" si="61"/>
        <v>26772</v>
      </c>
      <c r="BL66" s="337">
        <f t="shared" ref="BL66:BM66" si="62">BL31</f>
        <v>26342</v>
      </c>
      <c r="BM66" s="337">
        <f t="shared" si="62"/>
        <v>26651</v>
      </c>
      <c r="BN66" s="337">
        <f t="shared" ref="BN66:BO66" si="63">BN31</f>
        <v>26909</v>
      </c>
      <c r="BO66" s="337">
        <f t="shared" si="63"/>
        <v>26796</v>
      </c>
      <c r="BP66" s="337">
        <f t="shared" ref="BP66:BQ66" si="64">BP31</f>
        <v>26288</v>
      </c>
      <c r="BQ66" s="337">
        <f t="shared" si="64"/>
        <v>26614</v>
      </c>
      <c r="BR66" s="337">
        <f t="shared" ref="BR66:BS66" si="65">BR31</f>
        <v>27399</v>
      </c>
      <c r="BS66" s="337">
        <f t="shared" si="65"/>
        <v>26014</v>
      </c>
      <c r="BU66" s="1873">
        <f t="shared" ref="BU66:BV66" si="66">SUM(BU55:BU62)</f>
        <v>94569</v>
      </c>
      <c r="BV66" s="1873">
        <f t="shared" si="66"/>
        <v>91449</v>
      </c>
    </row>
    <row r="67" spans="1:74" ht="17.25" customHeight="1" thickBot="1">
      <c r="A67" s="338" t="s">
        <v>631</v>
      </c>
      <c r="B67" s="339">
        <f>SUM(B56:B63)</f>
        <v>122202</v>
      </c>
      <c r="C67" s="339">
        <f t="shared" ref="C67:BK67" si="67">SUM(C56:C63)</f>
        <v>112081</v>
      </c>
      <c r="D67" s="339">
        <f t="shared" si="67"/>
        <v>107428</v>
      </c>
      <c r="E67" s="339">
        <f t="shared" si="67"/>
        <v>127891</v>
      </c>
      <c r="F67" s="339">
        <f t="shared" si="67"/>
        <v>119542</v>
      </c>
      <c r="G67" s="339">
        <f t="shared" si="67"/>
        <v>125031</v>
      </c>
      <c r="H67" s="339">
        <f t="shared" si="67"/>
        <v>140988</v>
      </c>
      <c r="I67" s="339">
        <f t="shared" si="67"/>
        <v>163283</v>
      </c>
      <c r="J67" s="339">
        <f t="shared" si="67"/>
        <v>178150</v>
      </c>
      <c r="K67" s="339">
        <f t="shared" si="67"/>
        <v>175657</v>
      </c>
      <c r="L67" s="339">
        <f t="shared" si="67"/>
        <v>182574</v>
      </c>
      <c r="M67" s="339">
        <f t="shared" si="67"/>
        <v>178742</v>
      </c>
      <c r="N67" s="339">
        <f t="shared" si="67"/>
        <v>177748</v>
      </c>
      <c r="O67" s="339">
        <f t="shared" si="67"/>
        <v>184213</v>
      </c>
      <c r="P67" s="339">
        <f t="shared" si="67"/>
        <v>189274</v>
      </c>
      <c r="Q67" s="339">
        <f t="shared" si="67"/>
        <v>202491</v>
      </c>
      <c r="R67" s="339">
        <f t="shared" si="67"/>
        <v>203340</v>
      </c>
      <c r="S67" s="339">
        <f t="shared" si="67"/>
        <v>194161</v>
      </c>
      <c r="T67" s="339">
        <f t="shared" si="67"/>
        <v>184770</v>
      </c>
      <c r="U67" s="339">
        <f t="shared" si="67"/>
        <v>185618</v>
      </c>
      <c r="V67" s="339">
        <f t="shared" si="67"/>
        <v>167090</v>
      </c>
      <c r="W67" s="339">
        <f t="shared" si="67"/>
        <v>151033</v>
      </c>
      <c r="X67" s="339">
        <f t="shared" si="67"/>
        <v>143174</v>
      </c>
      <c r="Y67" s="339">
        <f t="shared" si="67"/>
        <v>140979</v>
      </c>
      <c r="Z67" s="339">
        <f t="shared" si="67"/>
        <v>135663</v>
      </c>
      <c r="AA67" s="339">
        <f t="shared" si="67"/>
        <v>133617</v>
      </c>
      <c r="AB67" s="339">
        <f t="shared" si="67"/>
        <v>130141</v>
      </c>
      <c r="AC67" s="339">
        <f t="shared" si="67"/>
        <v>129061</v>
      </c>
      <c r="AD67" s="339">
        <f t="shared" si="67"/>
        <v>128893</v>
      </c>
      <c r="AE67" s="339">
        <f t="shared" si="67"/>
        <v>125782</v>
      </c>
      <c r="AF67" s="339">
        <f t="shared" si="67"/>
        <v>123378</v>
      </c>
      <c r="AG67" s="339">
        <f t="shared" si="67"/>
        <v>122420</v>
      </c>
      <c r="AH67" s="339">
        <f t="shared" si="67"/>
        <v>123346</v>
      </c>
      <c r="AI67" s="339">
        <f t="shared" si="67"/>
        <v>125261</v>
      </c>
      <c r="AJ67" s="339">
        <f t="shared" si="67"/>
        <v>128471</v>
      </c>
      <c r="AK67" s="339">
        <f t="shared" si="67"/>
        <v>133228</v>
      </c>
      <c r="AL67" s="340">
        <f t="shared" si="67"/>
        <v>136151</v>
      </c>
      <c r="AM67" s="339">
        <f t="shared" si="67"/>
        <v>133384</v>
      </c>
      <c r="AN67" s="339">
        <f t="shared" si="67"/>
        <v>131581</v>
      </c>
      <c r="AO67" s="339">
        <f t="shared" si="67"/>
        <v>131074</v>
      </c>
      <c r="AP67" s="339">
        <f t="shared" si="67"/>
        <v>132498</v>
      </c>
      <c r="AQ67" s="339">
        <f t="shared" si="67"/>
        <v>115798</v>
      </c>
      <c r="AR67" s="339">
        <f t="shared" si="67"/>
        <v>128530</v>
      </c>
      <c r="AS67" s="339">
        <f t="shared" si="67"/>
        <v>128729</v>
      </c>
      <c r="AT67" s="339">
        <f t="shared" si="67"/>
        <v>128455</v>
      </c>
      <c r="AU67" s="339">
        <f t="shared" si="67"/>
        <v>123476</v>
      </c>
      <c r="AV67" s="341">
        <f t="shared" si="67"/>
        <v>116950</v>
      </c>
      <c r="AW67" s="339">
        <f t="shared" si="67"/>
        <v>117471</v>
      </c>
      <c r="AX67" s="339">
        <f t="shared" si="67"/>
        <v>111728</v>
      </c>
      <c r="AY67" s="339">
        <f t="shared" si="67"/>
        <v>109565</v>
      </c>
      <c r="AZ67" s="339">
        <f t="shared" si="67"/>
        <v>106023</v>
      </c>
      <c r="BA67" s="340">
        <f t="shared" si="67"/>
        <v>104133</v>
      </c>
      <c r="BB67" s="339">
        <f t="shared" si="67"/>
        <v>102407</v>
      </c>
      <c r="BC67" s="339">
        <f t="shared" si="67"/>
        <v>100403</v>
      </c>
      <c r="BD67" s="339">
        <f t="shared" si="67"/>
        <v>98104</v>
      </c>
      <c r="BE67" s="340">
        <f t="shared" si="67"/>
        <v>97234</v>
      </c>
      <c r="BF67" s="341">
        <f t="shared" si="67"/>
        <v>90632</v>
      </c>
      <c r="BG67" s="339">
        <f t="shared" si="67"/>
        <v>93085</v>
      </c>
      <c r="BH67" s="339">
        <f t="shared" si="67"/>
        <v>90850</v>
      </c>
      <c r="BI67" s="339">
        <f t="shared" si="67"/>
        <v>88382</v>
      </c>
      <c r="BJ67" s="340">
        <f t="shared" si="67"/>
        <v>86390</v>
      </c>
      <c r="BK67" s="341">
        <f t="shared" si="67"/>
        <v>87946</v>
      </c>
      <c r="BL67" s="341">
        <f t="shared" ref="BL67:BM67" si="68">SUM(BL56:BL63)</f>
        <v>85933</v>
      </c>
      <c r="BM67" s="341">
        <f t="shared" si="68"/>
        <v>85438</v>
      </c>
      <c r="BN67" s="341">
        <f t="shared" ref="BN67:BO67" si="69">SUM(BN56:BN63)</f>
        <v>86414</v>
      </c>
      <c r="BO67" s="341">
        <f t="shared" si="69"/>
        <v>85647</v>
      </c>
      <c r="BP67" s="341">
        <f t="shared" ref="BP67:BQ67" si="70">SUM(BP56:BP63)</f>
        <v>83526</v>
      </c>
      <c r="BQ67" s="341">
        <f t="shared" si="70"/>
        <v>83089</v>
      </c>
      <c r="BR67" s="341">
        <f t="shared" ref="BR67:BS67" si="71">SUM(BR56:BR63)</f>
        <v>84235</v>
      </c>
      <c r="BS67" s="341">
        <f t="shared" si="71"/>
        <v>82910</v>
      </c>
    </row>
    <row r="68" spans="1:74">
      <c r="A68" s="880" t="s">
        <v>336</v>
      </c>
    </row>
    <row r="69" spans="1:74">
      <c r="A69" s="342"/>
      <c r="B69" s="278"/>
      <c r="C69" s="278"/>
      <c r="D69" s="278"/>
      <c r="E69" s="278"/>
      <c r="F69" s="278"/>
      <c r="G69" s="278"/>
      <c r="H69" s="278"/>
      <c r="I69" s="278"/>
      <c r="J69" s="278"/>
      <c r="K69" s="278"/>
      <c r="L69" s="278"/>
      <c r="M69" s="278"/>
      <c r="N69" s="278"/>
      <c r="O69" s="278"/>
      <c r="P69" s="278"/>
      <c r="Q69" s="278"/>
      <c r="R69" s="278"/>
      <c r="S69" s="278"/>
      <c r="T69" s="278"/>
      <c r="U69" s="278"/>
      <c r="V69" s="278"/>
    </row>
    <row r="70" spans="1:74">
      <c r="A70" s="342"/>
      <c r="B70" s="278"/>
      <c r="C70" s="278"/>
      <c r="D70" s="278"/>
      <c r="E70" s="278"/>
      <c r="F70" s="278"/>
      <c r="G70" s="278"/>
      <c r="H70" s="278"/>
      <c r="I70" s="278"/>
      <c r="J70" s="278"/>
      <c r="K70" s="278"/>
      <c r="L70" s="278"/>
      <c r="M70" s="278"/>
      <c r="N70" s="278"/>
      <c r="O70" s="278"/>
      <c r="P70" s="278"/>
      <c r="Q70" s="278"/>
      <c r="R70" s="278"/>
      <c r="S70" s="278"/>
      <c r="T70" s="278"/>
      <c r="U70" s="278"/>
      <c r="V70" s="278"/>
    </row>
    <row r="71" spans="1:74">
      <c r="A71" s="342"/>
      <c r="B71" s="278"/>
      <c r="C71" s="278"/>
      <c r="D71" s="278"/>
      <c r="E71" s="278"/>
      <c r="F71" s="278"/>
      <c r="G71" s="278"/>
      <c r="H71" s="278"/>
      <c r="I71" s="278"/>
      <c r="J71" s="278"/>
      <c r="K71" s="278"/>
      <c r="L71" s="278"/>
      <c r="M71" s="278"/>
      <c r="N71" s="278"/>
      <c r="O71" s="278"/>
      <c r="P71" s="278"/>
      <c r="Q71" s="278"/>
      <c r="R71" s="278"/>
      <c r="S71" s="278"/>
      <c r="T71" s="278"/>
      <c r="U71" s="278"/>
      <c r="V71" s="278"/>
    </row>
    <row r="72" spans="1:74">
      <c r="A72" s="342"/>
      <c r="B72" s="278"/>
      <c r="C72" s="278"/>
      <c r="D72" s="278"/>
      <c r="E72" s="278"/>
      <c r="F72" s="278"/>
      <c r="G72" s="278"/>
      <c r="H72" s="278"/>
      <c r="I72" s="278"/>
      <c r="J72" s="278"/>
      <c r="K72" s="278"/>
      <c r="L72" s="278"/>
      <c r="M72" s="278"/>
      <c r="N72" s="278"/>
      <c r="O72" s="278"/>
      <c r="P72" s="278"/>
      <c r="Q72" s="278"/>
      <c r="R72" s="278"/>
      <c r="S72" s="278"/>
      <c r="T72" s="278"/>
      <c r="U72" s="278"/>
      <c r="V72" s="278"/>
    </row>
    <row r="73" spans="1:74">
      <c r="A73" s="342"/>
      <c r="B73" s="278"/>
      <c r="C73" s="278"/>
      <c r="D73" s="278"/>
      <c r="E73" s="278"/>
      <c r="F73" s="278"/>
      <c r="G73" s="278"/>
      <c r="H73" s="278"/>
      <c r="I73" s="278"/>
      <c r="J73" s="278"/>
      <c r="K73" s="278"/>
      <c r="L73" s="278"/>
      <c r="M73" s="278"/>
      <c r="N73" s="278"/>
      <c r="O73" s="278"/>
      <c r="P73" s="278"/>
      <c r="Q73" s="278"/>
      <c r="R73" s="278"/>
      <c r="S73" s="278"/>
      <c r="T73" s="278"/>
      <c r="U73" s="278"/>
      <c r="V73" s="278"/>
    </row>
    <row r="74" spans="1:74">
      <c r="A74" s="342"/>
      <c r="B74" s="278"/>
      <c r="C74" s="278"/>
      <c r="D74" s="278"/>
      <c r="E74" s="278"/>
      <c r="F74" s="278"/>
      <c r="G74" s="278"/>
      <c r="H74" s="278"/>
      <c r="I74" s="278"/>
      <c r="J74" s="278"/>
      <c r="K74" s="278"/>
      <c r="L74" s="278"/>
      <c r="M74" s="278"/>
      <c r="N74" s="278"/>
      <c r="O74" s="278"/>
      <c r="P74" s="278"/>
      <c r="Q74" s="278"/>
      <c r="R74" s="278"/>
      <c r="S74" s="278"/>
      <c r="T74" s="278"/>
      <c r="U74" s="278"/>
      <c r="V74" s="278"/>
    </row>
    <row r="75" spans="1:74">
      <c r="A75" s="342"/>
      <c r="B75" s="278"/>
      <c r="C75" s="278"/>
      <c r="D75" s="278"/>
      <c r="E75" s="278"/>
      <c r="F75" s="278"/>
      <c r="G75" s="278"/>
      <c r="H75" s="278"/>
      <c r="I75" s="278"/>
      <c r="J75" s="278"/>
      <c r="K75" s="278"/>
      <c r="L75" s="278"/>
      <c r="M75" s="278"/>
      <c r="N75" s="278"/>
      <c r="O75" s="278"/>
      <c r="P75" s="278"/>
      <c r="Q75" s="278"/>
      <c r="R75" s="278"/>
      <c r="S75" s="278"/>
      <c r="T75" s="278"/>
      <c r="U75" s="278"/>
      <c r="V75" s="278"/>
    </row>
    <row r="76" spans="1:74">
      <c r="A76" s="342"/>
      <c r="B76" s="278"/>
      <c r="C76" s="278"/>
      <c r="D76" s="278"/>
      <c r="E76" s="278"/>
      <c r="F76" s="278"/>
      <c r="G76" s="278"/>
      <c r="H76" s="278"/>
      <c r="I76" s="278"/>
      <c r="J76" s="278"/>
      <c r="K76" s="278"/>
      <c r="L76" s="278"/>
      <c r="M76" s="278"/>
      <c r="N76" s="278"/>
      <c r="O76" s="278"/>
      <c r="P76" s="278"/>
      <c r="Q76" s="278"/>
      <c r="R76" s="278"/>
      <c r="S76" s="278"/>
      <c r="T76" s="278"/>
      <c r="U76" s="278"/>
      <c r="V76" s="278"/>
    </row>
    <row r="77" spans="1:74">
      <c r="A77" s="342"/>
      <c r="B77" s="278"/>
      <c r="C77" s="278"/>
      <c r="D77" s="278"/>
      <c r="E77" s="278"/>
      <c r="F77" s="278"/>
      <c r="G77" s="278"/>
      <c r="H77" s="278"/>
      <c r="I77" s="278"/>
      <c r="J77" s="278"/>
      <c r="K77" s="278"/>
      <c r="L77" s="278"/>
      <c r="M77" s="278"/>
      <c r="N77" s="278"/>
      <c r="O77" s="278"/>
      <c r="P77" s="278"/>
      <c r="Q77" s="278"/>
      <c r="R77" s="278"/>
      <c r="S77" s="278"/>
      <c r="T77" s="278"/>
      <c r="U77" s="278"/>
      <c r="V77" s="278"/>
    </row>
    <row r="78" spans="1:74">
      <c r="A78" s="342"/>
      <c r="B78" s="278"/>
      <c r="C78" s="278"/>
      <c r="D78" s="278"/>
      <c r="E78" s="278"/>
      <c r="F78" s="278"/>
      <c r="G78" s="278"/>
      <c r="H78" s="278"/>
      <c r="I78" s="278"/>
      <c r="J78" s="278"/>
      <c r="K78" s="278"/>
      <c r="L78" s="278"/>
      <c r="M78" s="278"/>
      <c r="N78" s="278"/>
      <c r="O78" s="278"/>
      <c r="P78" s="278"/>
      <c r="Q78" s="278"/>
      <c r="R78" s="278"/>
      <c r="S78" s="278"/>
      <c r="T78" s="278"/>
      <c r="U78" s="278"/>
      <c r="V78" s="278"/>
    </row>
    <row r="79" spans="1:74">
      <c r="A79" s="342"/>
      <c r="B79" s="278"/>
      <c r="C79" s="278"/>
      <c r="D79" s="278"/>
      <c r="E79" s="278"/>
      <c r="F79" s="278"/>
      <c r="G79" s="278"/>
      <c r="H79" s="278"/>
      <c r="I79" s="278"/>
      <c r="J79" s="278"/>
      <c r="K79" s="278"/>
      <c r="L79" s="278"/>
      <c r="M79" s="278"/>
      <c r="N79" s="278"/>
      <c r="O79" s="278"/>
      <c r="P79" s="278"/>
      <c r="Q79" s="278"/>
      <c r="R79" s="278"/>
      <c r="S79" s="278"/>
      <c r="T79" s="278"/>
      <c r="U79" s="278"/>
      <c r="V79" s="278"/>
    </row>
    <row r="80" spans="1:74">
      <c r="A80" s="342"/>
      <c r="B80" s="278"/>
      <c r="C80" s="278"/>
      <c r="D80" s="278"/>
      <c r="E80" s="278"/>
      <c r="F80" s="278"/>
      <c r="G80" s="278"/>
      <c r="H80" s="278"/>
      <c r="I80" s="278"/>
      <c r="J80" s="278"/>
      <c r="K80" s="278"/>
      <c r="L80" s="278"/>
      <c r="M80" s="278"/>
      <c r="N80" s="278"/>
      <c r="O80" s="278"/>
      <c r="P80" s="278"/>
      <c r="Q80" s="278"/>
      <c r="R80" s="278"/>
      <c r="S80" s="278"/>
      <c r="T80" s="278"/>
      <c r="U80" s="278"/>
      <c r="V80" s="278"/>
    </row>
    <row r="81" spans="1:22">
      <c r="A81" s="342"/>
      <c r="B81" s="278"/>
      <c r="C81" s="278"/>
      <c r="D81" s="278"/>
      <c r="E81" s="278"/>
      <c r="F81" s="278"/>
      <c r="G81" s="278"/>
      <c r="H81" s="278"/>
      <c r="I81" s="278"/>
      <c r="J81" s="278"/>
      <c r="K81" s="278"/>
      <c r="L81" s="278"/>
      <c r="M81" s="278"/>
      <c r="N81" s="278"/>
      <c r="O81" s="278"/>
      <c r="P81" s="278"/>
      <c r="Q81" s="278"/>
      <c r="R81" s="278"/>
      <c r="S81" s="278"/>
      <c r="T81" s="278"/>
      <c r="U81" s="278"/>
      <c r="V81" s="278"/>
    </row>
    <row r="82" spans="1:22">
      <c r="A82" s="342"/>
      <c r="B82" s="278"/>
      <c r="C82" s="278"/>
      <c r="D82" s="278"/>
      <c r="E82" s="278"/>
      <c r="F82" s="278"/>
      <c r="G82" s="278"/>
      <c r="H82" s="278"/>
      <c r="I82" s="278"/>
      <c r="J82" s="278"/>
      <c r="K82" s="278"/>
      <c r="L82" s="278"/>
      <c r="M82" s="278"/>
      <c r="N82" s="278"/>
      <c r="O82" s="278"/>
      <c r="P82" s="278"/>
      <c r="Q82" s="278"/>
      <c r="R82" s="278"/>
      <c r="S82" s="278"/>
      <c r="T82" s="278"/>
      <c r="U82" s="278"/>
      <c r="V82" s="278"/>
    </row>
    <row r="83" spans="1:22">
      <c r="A83" s="342"/>
      <c r="B83" s="278"/>
      <c r="C83" s="278"/>
      <c r="D83" s="278"/>
      <c r="E83" s="278"/>
      <c r="F83" s="278"/>
      <c r="G83" s="278"/>
      <c r="H83" s="278"/>
      <c r="I83" s="278"/>
      <c r="J83" s="278"/>
      <c r="K83" s="278"/>
      <c r="L83" s="278"/>
      <c r="M83" s="278"/>
      <c r="N83" s="278"/>
      <c r="O83" s="278"/>
      <c r="P83" s="278"/>
      <c r="Q83" s="278"/>
      <c r="R83" s="278"/>
      <c r="S83" s="278"/>
      <c r="T83" s="278"/>
      <c r="U83" s="278"/>
      <c r="V83" s="278"/>
    </row>
    <row r="84" spans="1:22">
      <c r="A84" s="342"/>
      <c r="B84" s="278"/>
      <c r="C84" s="278"/>
      <c r="D84" s="278"/>
      <c r="E84" s="278"/>
      <c r="F84" s="278"/>
      <c r="G84" s="278"/>
      <c r="H84" s="278"/>
      <c r="I84" s="278"/>
      <c r="J84" s="278"/>
      <c r="K84" s="278"/>
      <c r="L84" s="278"/>
      <c r="M84" s="278"/>
      <c r="N84" s="278"/>
      <c r="O84" s="278"/>
      <c r="P84" s="278"/>
      <c r="Q84" s="278"/>
      <c r="R84" s="278"/>
      <c r="S84" s="278"/>
      <c r="T84" s="278"/>
      <c r="U84" s="278"/>
      <c r="V84" s="278"/>
    </row>
    <row r="85" spans="1:22">
      <c r="A85" s="342"/>
      <c r="B85" s="278"/>
      <c r="C85" s="278"/>
      <c r="D85" s="278"/>
      <c r="E85" s="278"/>
      <c r="F85" s="278"/>
      <c r="G85" s="278"/>
      <c r="H85" s="278"/>
      <c r="I85" s="278"/>
      <c r="J85" s="278"/>
      <c r="K85" s="278"/>
      <c r="L85" s="278"/>
      <c r="M85" s="278"/>
      <c r="N85" s="278"/>
      <c r="O85" s="278"/>
      <c r="P85" s="278"/>
      <c r="Q85" s="278"/>
      <c r="R85" s="278"/>
      <c r="S85" s="278"/>
      <c r="T85" s="278"/>
      <c r="U85" s="278"/>
      <c r="V85" s="278"/>
    </row>
    <row r="86" spans="1:22">
      <c r="A86" s="342"/>
      <c r="B86" s="278"/>
      <c r="C86" s="278"/>
      <c r="D86" s="278"/>
      <c r="E86" s="278"/>
      <c r="F86" s="278"/>
      <c r="G86" s="278"/>
      <c r="H86" s="278"/>
      <c r="I86" s="278"/>
      <c r="J86" s="278"/>
      <c r="K86" s="278"/>
      <c r="L86" s="278"/>
      <c r="M86" s="278"/>
      <c r="N86" s="278"/>
      <c r="O86" s="278"/>
      <c r="P86" s="278"/>
      <c r="Q86" s="278"/>
      <c r="R86" s="278"/>
      <c r="S86" s="278"/>
      <c r="T86" s="278"/>
      <c r="U86" s="278"/>
      <c r="V86" s="278"/>
    </row>
    <row r="87" spans="1:22">
      <c r="A87" s="342"/>
      <c r="B87" s="278"/>
      <c r="C87" s="278"/>
      <c r="D87" s="278"/>
      <c r="E87" s="278"/>
      <c r="F87" s="278"/>
      <c r="G87" s="278"/>
      <c r="H87" s="278"/>
      <c r="I87" s="278"/>
      <c r="J87" s="278"/>
      <c r="K87" s="278"/>
      <c r="L87" s="278"/>
      <c r="M87" s="278"/>
      <c r="N87" s="278"/>
      <c r="O87" s="278"/>
      <c r="P87" s="278"/>
      <c r="Q87" s="278"/>
      <c r="R87" s="278"/>
      <c r="S87" s="278"/>
      <c r="T87" s="278"/>
      <c r="U87" s="278"/>
      <c r="V87" s="278"/>
    </row>
    <row r="88" spans="1:22">
      <c r="A88" s="342"/>
      <c r="B88" s="278"/>
      <c r="C88" s="278"/>
      <c r="D88" s="278"/>
      <c r="E88" s="278"/>
      <c r="F88" s="278"/>
      <c r="G88" s="278"/>
      <c r="H88" s="278"/>
      <c r="I88" s="278"/>
      <c r="J88" s="278"/>
      <c r="K88" s="278"/>
      <c r="L88" s="278"/>
      <c r="M88" s="278"/>
      <c r="N88" s="278"/>
      <c r="O88" s="278"/>
      <c r="P88" s="278"/>
      <c r="Q88" s="278"/>
      <c r="R88" s="278"/>
      <c r="S88" s="278"/>
      <c r="T88" s="278"/>
      <c r="U88" s="278"/>
      <c r="V88" s="278"/>
    </row>
    <row r="89" spans="1:22">
      <c r="A89" s="342"/>
      <c r="B89" s="278"/>
      <c r="C89" s="278"/>
      <c r="D89" s="278"/>
      <c r="E89" s="278"/>
      <c r="F89" s="278"/>
      <c r="G89" s="278"/>
      <c r="H89" s="278"/>
      <c r="I89" s="278"/>
      <c r="J89" s="278"/>
      <c r="K89" s="278"/>
      <c r="L89" s="278"/>
      <c r="M89" s="278"/>
      <c r="N89" s="278"/>
      <c r="O89" s="278"/>
      <c r="P89" s="278"/>
      <c r="Q89" s="278"/>
      <c r="R89" s="278"/>
      <c r="S89" s="278"/>
      <c r="T89" s="278"/>
      <c r="U89" s="278"/>
      <c r="V89" s="278"/>
    </row>
    <row r="90" spans="1:22">
      <c r="A90" s="342"/>
      <c r="B90" s="278"/>
      <c r="C90" s="278"/>
      <c r="D90" s="278"/>
      <c r="E90" s="278"/>
      <c r="F90" s="278"/>
      <c r="G90" s="278"/>
      <c r="H90" s="278"/>
      <c r="I90" s="278"/>
      <c r="J90" s="278"/>
      <c r="K90" s="278"/>
      <c r="L90" s="278"/>
      <c r="M90" s="278"/>
      <c r="N90" s="278"/>
      <c r="O90" s="278"/>
      <c r="P90" s="278"/>
      <c r="Q90" s="278"/>
      <c r="R90" s="278"/>
      <c r="S90" s="278"/>
      <c r="T90" s="278"/>
      <c r="U90" s="278"/>
      <c r="V90" s="278"/>
    </row>
    <row r="91" spans="1:22">
      <c r="A91" s="342"/>
      <c r="B91" s="278"/>
      <c r="C91" s="278"/>
      <c r="D91" s="278"/>
      <c r="E91" s="278"/>
      <c r="F91" s="278"/>
      <c r="G91" s="278"/>
      <c r="H91" s="278"/>
      <c r="I91" s="278"/>
      <c r="J91" s="278"/>
      <c r="K91" s="278"/>
      <c r="L91" s="278"/>
      <c r="M91" s="278"/>
      <c r="N91" s="278"/>
      <c r="O91" s="278"/>
      <c r="P91" s="278"/>
      <c r="Q91" s="278"/>
      <c r="R91" s="278"/>
      <c r="S91" s="278"/>
      <c r="T91" s="278"/>
      <c r="U91" s="278"/>
      <c r="V91" s="278"/>
    </row>
    <row r="92" spans="1:22">
      <c r="A92" s="342"/>
      <c r="B92" s="278"/>
      <c r="C92" s="278"/>
      <c r="D92" s="278"/>
      <c r="E92" s="278"/>
      <c r="F92" s="278"/>
      <c r="G92" s="278"/>
      <c r="H92" s="278"/>
      <c r="I92" s="278"/>
      <c r="J92" s="278"/>
      <c r="K92" s="278"/>
      <c r="L92" s="278"/>
      <c r="M92" s="278"/>
      <c r="N92" s="278"/>
      <c r="O92" s="278"/>
      <c r="P92" s="278"/>
      <c r="Q92" s="278"/>
      <c r="R92" s="278"/>
      <c r="S92" s="278"/>
      <c r="T92" s="278"/>
      <c r="U92" s="278"/>
      <c r="V92" s="278"/>
    </row>
    <row r="93" spans="1:22">
      <c r="A93" s="342"/>
      <c r="B93" s="278"/>
      <c r="C93" s="278"/>
      <c r="D93" s="278"/>
      <c r="E93" s="278"/>
      <c r="F93" s="278"/>
      <c r="G93" s="278"/>
      <c r="H93" s="278"/>
      <c r="I93" s="278"/>
      <c r="J93" s="278"/>
      <c r="K93" s="278"/>
      <c r="L93" s="278"/>
      <c r="M93" s="278"/>
      <c r="N93" s="278"/>
      <c r="O93" s="278"/>
      <c r="P93" s="278"/>
      <c r="Q93" s="278"/>
      <c r="R93" s="278"/>
      <c r="S93" s="278"/>
      <c r="T93" s="278"/>
      <c r="U93" s="278"/>
      <c r="V93" s="278"/>
    </row>
    <row r="94" spans="1:22">
      <c r="A94" s="342"/>
      <c r="B94" s="278"/>
      <c r="C94" s="278"/>
      <c r="D94" s="278"/>
      <c r="E94" s="278"/>
      <c r="F94" s="278"/>
      <c r="G94" s="278"/>
      <c r="H94" s="278"/>
      <c r="I94" s="278"/>
      <c r="J94" s="278"/>
      <c r="K94" s="278"/>
      <c r="L94" s="278"/>
      <c r="M94" s="278"/>
      <c r="N94" s="278"/>
      <c r="O94" s="278"/>
      <c r="P94" s="278"/>
      <c r="Q94" s="278"/>
      <c r="R94" s="278"/>
      <c r="S94" s="278"/>
      <c r="T94" s="278"/>
      <c r="U94" s="278"/>
      <c r="V94" s="278"/>
    </row>
    <row r="95" spans="1:22">
      <c r="A95" s="342"/>
      <c r="B95" s="278"/>
      <c r="C95" s="278"/>
      <c r="D95" s="278"/>
      <c r="E95" s="278"/>
      <c r="F95" s="278"/>
      <c r="G95" s="278"/>
      <c r="H95" s="278"/>
      <c r="I95" s="278"/>
      <c r="J95" s="278"/>
      <c r="K95" s="278"/>
      <c r="L95" s="278"/>
      <c r="M95" s="278"/>
      <c r="N95" s="278"/>
      <c r="O95" s="278"/>
      <c r="P95" s="278"/>
      <c r="Q95" s="278"/>
      <c r="R95" s="278"/>
      <c r="S95" s="278"/>
      <c r="T95" s="278"/>
      <c r="U95" s="278"/>
      <c r="V95" s="278"/>
    </row>
    <row r="96" spans="1:22">
      <c r="A96" s="342"/>
      <c r="B96" s="278"/>
      <c r="C96" s="278"/>
      <c r="D96" s="278"/>
      <c r="E96" s="278"/>
      <c r="F96" s="278"/>
      <c r="G96" s="278"/>
      <c r="H96" s="278"/>
      <c r="I96" s="278"/>
      <c r="J96" s="278"/>
      <c r="K96" s="278"/>
      <c r="L96" s="278"/>
      <c r="M96" s="278"/>
      <c r="N96" s="278"/>
      <c r="O96" s="278"/>
      <c r="P96" s="278"/>
      <c r="Q96" s="278"/>
      <c r="R96" s="278"/>
      <c r="S96" s="278"/>
      <c r="T96" s="278"/>
      <c r="U96" s="278"/>
      <c r="V96" s="278"/>
    </row>
    <row r="97" spans="1:22">
      <c r="A97" s="342"/>
      <c r="B97" s="278"/>
      <c r="C97" s="278"/>
      <c r="D97" s="278"/>
      <c r="E97" s="278"/>
      <c r="F97" s="278"/>
      <c r="G97" s="278"/>
      <c r="H97" s="278"/>
      <c r="I97" s="278"/>
      <c r="J97" s="278"/>
      <c r="K97" s="278"/>
      <c r="L97" s="278"/>
      <c r="M97" s="278"/>
      <c r="N97" s="278"/>
      <c r="O97" s="278"/>
      <c r="P97" s="278"/>
      <c r="Q97" s="278"/>
      <c r="R97" s="278"/>
      <c r="S97" s="278"/>
      <c r="T97" s="278"/>
      <c r="U97" s="278"/>
      <c r="V97" s="278"/>
    </row>
    <row r="98" spans="1:22">
      <c r="A98" s="342"/>
      <c r="B98" s="278"/>
      <c r="C98" s="278"/>
      <c r="D98" s="278"/>
      <c r="E98" s="278"/>
      <c r="F98" s="278"/>
      <c r="G98" s="278"/>
      <c r="H98" s="278"/>
      <c r="I98" s="278"/>
      <c r="J98" s="278"/>
      <c r="K98" s="278"/>
      <c r="L98" s="278"/>
      <c r="M98" s="278"/>
      <c r="N98" s="278"/>
      <c r="O98" s="278"/>
      <c r="P98" s="278"/>
      <c r="Q98" s="278"/>
      <c r="R98" s="278"/>
      <c r="S98" s="278"/>
      <c r="T98" s="278"/>
      <c r="U98" s="278"/>
      <c r="V98" s="278"/>
    </row>
    <row r="99" spans="1:22">
      <c r="A99" s="342"/>
      <c r="B99" s="278"/>
      <c r="C99" s="278"/>
      <c r="D99" s="278"/>
      <c r="E99" s="278"/>
      <c r="F99" s="278"/>
      <c r="G99" s="278"/>
      <c r="H99" s="278"/>
      <c r="I99" s="278"/>
      <c r="J99" s="278"/>
      <c r="K99" s="278"/>
      <c r="L99" s="278"/>
      <c r="M99" s="278"/>
      <c r="N99" s="278"/>
      <c r="O99" s="278"/>
      <c r="P99" s="278"/>
      <c r="Q99" s="278"/>
      <c r="R99" s="278"/>
      <c r="S99" s="278"/>
      <c r="T99" s="278"/>
      <c r="U99" s="278"/>
      <c r="V99" s="278"/>
    </row>
    <row r="100" spans="1:22">
      <c r="A100" s="342"/>
      <c r="B100" s="278"/>
      <c r="C100" s="278"/>
      <c r="D100" s="278"/>
      <c r="E100" s="278"/>
      <c r="F100" s="278"/>
      <c r="G100" s="278"/>
      <c r="H100" s="278"/>
      <c r="I100" s="278"/>
      <c r="J100" s="278"/>
      <c r="K100" s="278"/>
      <c r="L100" s="278"/>
      <c r="M100" s="278"/>
      <c r="N100" s="278"/>
      <c r="O100" s="278"/>
      <c r="P100" s="278"/>
      <c r="Q100" s="278"/>
      <c r="R100" s="278"/>
      <c r="S100" s="278"/>
      <c r="T100" s="278"/>
      <c r="U100" s="278"/>
      <c r="V100" s="278"/>
    </row>
    <row r="101" spans="1:22">
      <c r="A101" s="342"/>
      <c r="B101" s="278"/>
      <c r="C101" s="278"/>
      <c r="D101" s="278"/>
      <c r="E101" s="278"/>
      <c r="F101" s="278"/>
      <c r="G101" s="278"/>
      <c r="H101" s="278"/>
      <c r="I101" s="278"/>
      <c r="J101" s="278"/>
      <c r="K101" s="278"/>
      <c r="L101" s="278"/>
      <c r="M101" s="278"/>
      <c r="N101" s="278"/>
      <c r="O101" s="278"/>
      <c r="P101" s="278"/>
      <c r="Q101" s="278"/>
      <c r="R101" s="278"/>
      <c r="S101" s="278"/>
      <c r="T101" s="278"/>
      <c r="U101" s="278"/>
      <c r="V101" s="278"/>
    </row>
    <row r="102" spans="1:22">
      <c r="A102" s="342"/>
      <c r="B102" s="278"/>
      <c r="C102" s="278"/>
      <c r="D102" s="278"/>
      <c r="E102" s="278"/>
      <c r="F102" s="278"/>
      <c r="G102" s="278"/>
      <c r="H102" s="278"/>
      <c r="I102" s="278"/>
      <c r="J102" s="278"/>
      <c r="K102" s="278"/>
      <c r="L102" s="278"/>
      <c r="M102" s="278"/>
      <c r="N102" s="278"/>
      <c r="O102" s="278"/>
      <c r="P102" s="278"/>
      <c r="Q102" s="278"/>
      <c r="R102" s="278"/>
      <c r="S102" s="278"/>
      <c r="T102" s="278"/>
      <c r="U102" s="278"/>
      <c r="V102" s="278"/>
    </row>
    <row r="103" spans="1:22">
      <c r="A103" s="342"/>
      <c r="B103" s="278"/>
      <c r="C103" s="278"/>
      <c r="D103" s="278"/>
      <c r="E103" s="278"/>
      <c r="F103" s="278"/>
      <c r="G103" s="278"/>
      <c r="H103" s="278"/>
      <c r="I103" s="278"/>
      <c r="J103" s="278"/>
      <c r="K103" s="278"/>
      <c r="L103" s="278"/>
      <c r="M103" s="278"/>
      <c r="N103" s="278"/>
      <c r="O103" s="278"/>
      <c r="P103" s="278"/>
      <c r="Q103" s="278"/>
      <c r="R103" s="278"/>
      <c r="S103" s="278"/>
      <c r="T103" s="278"/>
      <c r="U103" s="278"/>
      <c r="V103" s="278"/>
    </row>
    <row r="104" spans="1:22">
      <c r="A104" s="342"/>
      <c r="B104" s="278"/>
      <c r="C104" s="278"/>
      <c r="D104" s="278"/>
      <c r="E104" s="278"/>
      <c r="F104" s="278"/>
      <c r="G104" s="278"/>
      <c r="H104" s="278"/>
      <c r="I104" s="278"/>
      <c r="J104" s="278"/>
      <c r="K104" s="278"/>
      <c r="L104" s="278"/>
      <c r="M104" s="278"/>
      <c r="N104" s="278"/>
      <c r="O104" s="278"/>
      <c r="P104" s="278"/>
      <c r="Q104" s="278"/>
      <c r="R104" s="278"/>
      <c r="S104" s="278"/>
      <c r="T104" s="278"/>
      <c r="U104" s="278"/>
      <c r="V104" s="278"/>
    </row>
    <row r="105" spans="1:22">
      <c r="A105" s="342"/>
      <c r="B105" s="278"/>
      <c r="C105" s="278"/>
      <c r="D105" s="278"/>
      <c r="E105" s="278"/>
      <c r="F105" s="278"/>
      <c r="G105" s="278"/>
      <c r="H105" s="278"/>
      <c r="I105" s="278"/>
      <c r="J105" s="278"/>
      <c r="K105" s="278"/>
      <c r="L105" s="278"/>
      <c r="M105" s="278"/>
      <c r="N105" s="278"/>
      <c r="O105" s="278"/>
      <c r="P105" s="278"/>
      <c r="Q105" s="278"/>
      <c r="R105" s="278"/>
      <c r="S105" s="278"/>
      <c r="T105" s="278"/>
      <c r="U105" s="278"/>
      <c r="V105" s="278"/>
    </row>
    <row r="106" spans="1:22">
      <c r="A106" s="342"/>
      <c r="B106" s="278"/>
      <c r="C106" s="278"/>
      <c r="D106" s="278"/>
      <c r="E106" s="278"/>
      <c r="F106" s="278"/>
      <c r="G106" s="278"/>
      <c r="H106" s="278"/>
      <c r="I106" s="278"/>
      <c r="J106" s="278"/>
      <c r="K106" s="278"/>
      <c r="L106" s="278"/>
      <c r="M106" s="278"/>
      <c r="N106" s="278"/>
      <c r="O106" s="278"/>
      <c r="P106" s="278"/>
      <c r="Q106" s="278"/>
      <c r="R106" s="278"/>
      <c r="S106" s="278"/>
      <c r="T106" s="278"/>
      <c r="U106" s="278"/>
      <c r="V106" s="278"/>
    </row>
    <row r="107" spans="1:22">
      <c r="A107" s="342"/>
      <c r="B107" s="278"/>
      <c r="C107" s="278"/>
      <c r="D107" s="278"/>
      <c r="E107" s="278"/>
      <c r="F107" s="278"/>
      <c r="G107" s="278"/>
      <c r="H107" s="278"/>
      <c r="I107" s="278"/>
      <c r="J107" s="278"/>
      <c r="K107" s="278"/>
      <c r="L107" s="278"/>
      <c r="M107" s="278"/>
      <c r="N107" s="278"/>
      <c r="O107" s="278"/>
      <c r="P107" s="278"/>
      <c r="Q107" s="278"/>
      <c r="R107" s="278"/>
      <c r="S107" s="278"/>
      <c r="T107" s="278"/>
      <c r="U107" s="278"/>
      <c r="V107" s="278"/>
    </row>
    <row r="108" spans="1:22">
      <c r="A108" s="342"/>
      <c r="B108" s="278"/>
      <c r="C108" s="278"/>
      <c r="D108" s="278"/>
      <c r="E108" s="278"/>
      <c r="F108" s="278"/>
      <c r="G108" s="278"/>
      <c r="H108" s="278"/>
      <c r="I108" s="278"/>
      <c r="J108" s="278"/>
      <c r="K108" s="278"/>
      <c r="L108" s="278"/>
      <c r="M108" s="278"/>
      <c r="N108" s="278"/>
      <c r="O108" s="278"/>
      <c r="P108" s="278"/>
      <c r="Q108" s="278"/>
      <c r="R108" s="278"/>
      <c r="S108" s="278"/>
      <c r="T108" s="278"/>
      <c r="U108" s="278"/>
      <c r="V108" s="278"/>
    </row>
    <row r="109" spans="1:22">
      <c r="A109" s="342"/>
      <c r="B109" s="278"/>
      <c r="C109" s="278"/>
      <c r="D109" s="278"/>
      <c r="E109" s="278"/>
      <c r="F109" s="278"/>
      <c r="G109" s="278"/>
      <c r="H109" s="278"/>
      <c r="I109" s="278"/>
      <c r="J109" s="278"/>
      <c r="K109" s="278"/>
      <c r="L109" s="278"/>
      <c r="M109" s="278"/>
      <c r="N109" s="278"/>
      <c r="O109" s="278"/>
      <c r="P109" s="278"/>
      <c r="Q109" s="278"/>
      <c r="R109" s="278"/>
      <c r="S109" s="278"/>
      <c r="T109" s="278"/>
      <c r="U109" s="278"/>
      <c r="V109" s="278"/>
    </row>
    <row r="110" spans="1:22">
      <c r="A110" s="342"/>
      <c r="B110" s="278"/>
      <c r="C110" s="278"/>
      <c r="D110" s="278"/>
      <c r="E110" s="278"/>
      <c r="F110" s="278"/>
      <c r="G110" s="278"/>
      <c r="H110" s="278"/>
      <c r="I110" s="278"/>
      <c r="J110" s="278"/>
      <c r="K110" s="278"/>
      <c r="L110" s="278"/>
      <c r="M110" s="278"/>
      <c r="N110" s="278"/>
      <c r="O110" s="278"/>
      <c r="P110" s="278"/>
      <c r="Q110" s="278"/>
      <c r="R110" s="278"/>
      <c r="S110" s="278"/>
      <c r="T110" s="278"/>
      <c r="U110" s="278"/>
      <c r="V110" s="278"/>
    </row>
    <row r="111" spans="1:22">
      <c r="A111" s="342"/>
      <c r="B111" s="278"/>
      <c r="C111" s="278"/>
      <c r="D111" s="278"/>
      <c r="E111" s="278"/>
      <c r="F111" s="278"/>
      <c r="G111" s="278"/>
      <c r="H111" s="278"/>
      <c r="I111" s="278"/>
      <c r="J111" s="278"/>
      <c r="K111" s="278"/>
      <c r="L111" s="278"/>
      <c r="M111" s="278"/>
      <c r="N111" s="278"/>
      <c r="O111" s="278"/>
      <c r="P111" s="278"/>
      <c r="Q111" s="278"/>
      <c r="R111" s="278"/>
      <c r="S111" s="278"/>
      <c r="T111" s="278"/>
      <c r="U111" s="278"/>
      <c r="V111" s="278"/>
    </row>
    <row r="112" spans="1:22">
      <c r="A112" s="342"/>
      <c r="B112" s="278"/>
      <c r="C112" s="278"/>
      <c r="D112" s="278"/>
      <c r="E112" s="278"/>
      <c r="F112" s="278"/>
      <c r="G112" s="278"/>
      <c r="H112" s="278"/>
      <c r="I112" s="278"/>
      <c r="J112" s="278"/>
      <c r="K112" s="278"/>
      <c r="L112" s="278"/>
      <c r="M112" s="278"/>
      <c r="N112" s="278"/>
      <c r="O112" s="278"/>
      <c r="P112" s="278"/>
      <c r="Q112" s="278"/>
      <c r="R112" s="278"/>
      <c r="S112" s="278"/>
      <c r="T112" s="278"/>
      <c r="U112" s="278"/>
      <c r="V112" s="278"/>
    </row>
    <row r="113" spans="1:22">
      <c r="A113" s="342"/>
      <c r="B113" s="278"/>
      <c r="C113" s="278"/>
      <c r="D113" s="278"/>
      <c r="E113" s="278"/>
      <c r="F113" s="278"/>
      <c r="G113" s="278"/>
      <c r="H113" s="278"/>
      <c r="I113" s="278"/>
      <c r="J113" s="278"/>
      <c r="K113" s="278"/>
      <c r="L113" s="278"/>
      <c r="M113" s="278"/>
      <c r="N113" s="278"/>
      <c r="O113" s="278"/>
      <c r="P113" s="278"/>
      <c r="Q113" s="278"/>
      <c r="R113" s="278"/>
      <c r="S113" s="278"/>
      <c r="T113" s="278"/>
      <c r="U113" s="278"/>
      <c r="V113" s="278"/>
    </row>
    <row r="114" spans="1:22">
      <c r="A114" s="342"/>
      <c r="B114" s="278"/>
      <c r="C114" s="278"/>
      <c r="D114" s="278"/>
      <c r="E114" s="278"/>
      <c r="F114" s="278"/>
      <c r="G114" s="278"/>
      <c r="H114" s="278"/>
      <c r="I114" s="278"/>
      <c r="J114" s="278"/>
      <c r="K114" s="278"/>
      <c r="L114" s="278"/>
      <c r="M114" s="278"/>
      <c r="N114" s="278"/>
      <c r="O114" s="278"/>
      <c r="P114" s="278"/>
      <c r="Q114" s="278"/>
      <c r="R114" s="278"/>
      <c r="S114" s="278"/>
      <c r="T114" s="278"/>
      <c r="U114" s="278"/>
      <c r="V114" s="278"/>
    </row>
    <row r="115" spans="1:22">
      <c r="A115" s="342"/>
      <c r="B115" s="278"/>
      <c r="C115" s="278"/>
      <c r="D115" s="278"/>
      <c r="E115" s="278"/>
      <c r="F115" s="278"/>
      <c r="G115" s="278"/>
      <c r="H115" s="278"/>
      <c r="I115" s="278"/>
      <c r="J115" s="278"/>
      <c r="K115" s="278"/>
      <c r="L115" s="278"/>
      <c r="M115" s="278"/>
      <c r="N115" s="278"/>
      <c r="O115" s="278"/>
      <c r="P115" s="278"/>
      <c r="Q115" s="278"/>
      <c r="R115" s="278"/>
      <c r="S115" s="278"/>
      <c r="T115" s="278"/>
      <c r="U115" s="278"/>
      <c r="V115" s="278"/>
    </row>
    <row r="116" spans="1:22">
      <c r="A116" s="342"/>
      <c r="B116" s="278"/>
      <c r="C116" s="278"/>
      <c r="D116" s="278"/>
      <c r="E116" s="278"/>
      <c r="F116" s="278"/>
      <c r="G116" s="278"/>
      <c r="H116" s="278"/>
      <c r="I116" s="278"/>
      <c r="J116" s="278"/>
      <c r="K116" s="278"/>
      <c r="L116" s="278"/>
      <c r="M116" s="278"/>
      <c r="N116" s="278"/>
      <c r="O116" s="278"/>
      <c r="P116" s="278"/>
      <c r="Q116" s="278"/>
      <c r="R116" s="278"/>
      <c r="S116" s="278"/>
      <c r="T116" s="278"/>
      <c r="U116" s="278"/>
      <c r="V116" s="278"/>
    </row>
    <row r="117" spans="1:22">
      <c r="A117" s="342"/>
      <c r="B117" s="278"/>
      <c r="C117" s="278"/>
      <c r="D117" s="278"/>
      <c r="E117" s="278"/>
      <c r="F117" s="278"/>
      <c r="G117" s="278"/>
      <c r="H117" s="278"/>
      <c r="I117" s="278"/>
      <c r="J117" s="278"/>
      <c r="K117" s="278"/>
      <c r="L117" s="278"/>
      <c r="M117" s="278"/>
      <c r="N117" s="278"/>
      <c r="O117" s="278"/>
      <c r="P117" s="278"/>
      <c r="Q117" s="278"/>
      <c r="R117" s="278"/>
      <c r="S117" s="278"/>
      <c r="T117" s="278"/>
      <c r="U117" s="278"/>
      <c r="V117" s="278"/>
    </row>
    <row r="118" spans="1:22">
      <c r="A118" s="342"/>
      <c r="B118" s="278"/>
      <c r="C118" s="278"/>
      <c r="D118" s="278"/>
      <c r="E118" s="278"/>
      <c r="F118" s="278"/>
      <c r="G118" s="278"/>
      <c r="H118" s="278"/>
      <c r="I118" s="278"/>
      <c r="J118" s="278"/>
      <c r="K118" s="278"/>
      <c r="L118" s="278"/>
      <c r="M118" s="278"/>
      <c r="N118" s="278"/>
      <c r="O118" s="278"/>
      <c r="P118" s="278"/>
      <c r="Q118" s="278"/>
      <c r="R118" s="278"/>
      <c r="S118" s="278"/>
      <c r="T118" s="278"/>
      <c r="U118" s="278"/>
      <c r="V118" s="278"/>
    </row>
    <row r="119" spans="1:22">
      <c r="A119" s="342"/>
      <c r="B119" s="278"/>
      <c r="C119" s="278"/>
      <c r="D119" s="278"/>
      <c r="E119" s="278"/>
      <c r="F119" s="278"/>
      <c r="G119" s="278"/>
      <c r="H119" s="278"/>
      <c r="I119" s="278"/>
      <c r="J119" s="278"/>
      <c r="K119" s="278"/>
      <c r="L119" s="278"/>
      <c r="M119" s="278"/>
      <c r="N119" s="278"/>
      <c r="O119" s="278"/>
      <c r="P119" s="278"/>
      <c r="Q119" s="278"/>
      <c r="R119" s="278"/>
      <c r="S119" s="278"/>
      <c r="T119" s="278"/>
      <c r="U119" s="278"/>
      <c r="V119" s="278"/>
    </row>
    <row r="120" spans="1:22">
      <c r="A120" s="342"/>
      <c r="B120" s="278"/>
      <c r="C120" s="278"/>
      <c r="D120" s="278"/>
      <c r="E120" s="278"/>
      <c r="F120" s="278"/>
      <c r="G120" s="278"/>
      <c r="H120" s="278"/>
      <c r="I120" s="278"/>
      <c r="J120" s="278"/>
      <c r="K120" s="278"/>
      <c r="L120" s="278"/>
      <c r="M120" s="278"/>
      <c r="N120" s="278"/>
      <c r="O120" s="278"/>
      <c r="P120" s="278"/>
      <c r="Q120" s="278"/>
      <c r="R120" s="278"/>
      <c r="S120" s="278"/>
      <c r="T120" s="278"/>
      <c r="U120" s="278"/>
      <c r="V120" s="278"/>
    </row>
    <row r="121" spans="1:22">
      <c r="A121" s="342"/>
      <c r="B121" s="278"/>
      <c r="C121" s="278"/>
      <c r="D121" s="278"/>
      <c r="E121" s="278"/>
      <c r="F121" s="278"/>
      <c r="G121" s="278"/>
      <c r="H121" s="278"/>
      <c r="I121" s="278"/>
      <c r="J121" s="278"/>
      <c r="K121" s="278"/>
      <c r="L121" s="278"/>
      <c r="M121" s="278"/>
      <c r="N121" s="278"/>
      <c r="O121" s="278"/>
      <c r="P121" s="278"/>
      <c r="Q121" s="278"/>
      <c r="R121" s="278"/>
      <c r="S121" s="278"/>
      <c r="T121" s="278"/>
      <c r="U121" s="278"/>
      <c r="V121" s="278"/>
    </row>
    <row r="122" spans="1:22">
      <c r="A122" s="342"/>
      <c r="B122" s="278"/>
      <c r="C122" s="278"/>
      <c r="D122" s="278"/>
      <c r="E122" s="278"/>
      <c r="F122" s="278"/>
      <c r="G122" s="278"/>
      <c r="H122" s="278"/>
      <c r="I122" s="278"/>
      <c r="J122" s="278"/>
      <c r="K122" s="278"/>
      <c r="L122" s="278"/>
      <c r="M122" s="278"/>
      <c r="N122" s="278"/>
      <c r="O122" s="278"/>
      <c r="P122" s="278"/>
      <c r="Q122" s="278"/>
      <c r="R122" s="278"/>
      <c r="S122" s="278"/>
      <c r="T122" s="278"/>
      <c r="U122" s="278"/>
      <c r="V122" s="278"/>
    </row>
    <row r="123" spans="1:22">
      <c r="A123" s="342"/>
      <c r="B123" s="278"/>
      <c r="C123" s="278"/>
      <c r="D123" s="278"/>
      <c r="E123" s="278"/>
      <c r="F123" s="278"/>
      <c r="G123" s="278"/>
      <c r="H123" s="278"/>
      <c r="I123" s="278"/>
      <c r="J123" s="278"/>
      <c r="K123" s="278"/>
      <c r="L123" s="278"/>
      <c r="M123" s="278"/>
      <c r="N123" s="278"/>
      <c r="O123" s="278"/>
      <c r="P123" s="278"/>
      <c r="Q123" s="278"/>
      <c r="R123" s="278"/>
      <c r="S123" s="278"/>
      <c r="T123" s="278"/>
      <c r="U123" s="278"/>
      <c r="V123" s="278"/>
    </row>
    <row r="124" spans="1:22">
      <c r="A124" s="274"/>
      <c r="B124" s="278"/>
      <c r="C124" s="278"/>
      <c r="D124" s="278"/>
      <c r="E124" s="278"/>
      <c r="F124" s="278"/>
      <c r="G124" s="278"/>
      <c r="H124" s="278"/>
      <c r="I124" s="278"/>
      <c r="J124" s="278"/>
      <c r="K124" s="278"/>
      <c r="L124" s="278"/>
      <c r="M124" s="278"/>
      <c r="N124" s="278"/>
      <c r="O124" s="278"/>
      <c r="P124" s="278"/>
      <c r="Q124" s="278"/>
      <c r="R124" s="278"/>
      <c r="S124" s="278"/>
      <c r="T124" s="278"/>
      <c r="U124" s="278"/>
      <c r="V124" s="278"/>
    </row>
    <row r="125" spans="1:22">
      <c r="A125" s="343"/>
      <c r="B125" s="278"/>
      <c r="C125" s="278"/>
      <c r="D125" s="344"/>
      <c r="E125" s="278"/>
      <c r="F125" s="278"/>
      <c r="G125" s="278"/>
      <c r="H125" s="278"/>
      <c r="I125" s="278"/>
      <c r="J125" s="278"/>
      <c r="K125" s="278"/>
      <c r="L125" s="278"/>
      <c r="M125" s="278"/>
      <c r="N125" s="278"/>
      <c r="O125" s="278"/>
      <c r="P125" s="278"/>
      <c r="Q125" s="278"/>
      <c r="R125" s="278"/>
      <c r="S125" s="278"/>
      <c r="T125" s="278"/>
      <c r="U125" s="278"/>
      <c r="V125" s="278"/>
    </row>
    <row r="126" spans="1:22">
      <c r="A126" s="345"/>
      <c r="B126" s="278"/>
      <c r="C126" s="278"/>
      <c r="D126" s="346"/>
      <c r="E126" s="278"/>
      <c r="F126" s="278"/>
      <c r="G126" s="278"/>
      <c r="H126" s="278"/>
      <c r="I126" s="278"/>
      <c r="J126" s="278"/>
      <c r="K126" s="278"/>
      <c r="L126" s="278"/>
      <c r="M126" s="278"/>
      <c r="N126" s="278"/>
      <c r="O126" s="278"/>
      <c r="P126" s="278"/>
      <c r="Q126" s="278"/>
      <c r="R126" s="278"/>
      <c r="S126" s="278"/>
      <c r="T126" s="278"/>
      <c r="U126" s="278"/>
      <c r="V126" s="278"/>
    </row>
    <row r="127" spans="1:22">
      <c r="A127" s="274"/>
      <c r="B127" s="278"/>
      <c r="C127" s="278"/>
      <c r="D127" s="278"/>
      <c r="E127" s="278"/>
      <c r="F127" s="278"/>
      <c r="G127" s="278"/>
      <c r="H127" s="278"/>
      <c r="I127" s="278"/>
      <c r="J127" s="278"/>
      <c r="K127" s="278"/>
      <c r="L127" s="278"/>
      <c r="M127" s="278"/>
      <c r="N127" s="278"/>
      <c r="O127" s="278"/>
      <c r="P127" s="278"/>
      <c r="Q127" s="278"/>
      <c r="R127" s="278"/>
      <c r="S127" s="278"/>
      <c r="T127" s="278"/>
      <c r="U127" s="278"/>
      <c r="V127" s="278"/>
    </row>
    <row r="128" spans="1:22">
      <c r="A128" s="347"/>
      <c r="B128" s="278"/>
      <c r="C128" s="278"/>
      <c r="D128" s="278"/>
      <c r="E128" s="278"/>
      <c r="F128" s="278"/>
      <c r="G128" s="278"/>
      <c r="H128" s="278"/>
      <c r="I128" s="278"/>
      <c r="J128" s="278"/>
      <c r="K128" s="278"/>
      <c r="L128" s="278"/>
      <c r="M128" s="278"/>
      <c r="N128" s="278"/>
      <c r="O128" s="278"/>
      <c r="P128" s="278"/>
      <c r="Q128" s="278"/>
      <c r="R128" s="278"/>
      <c r="S128" s="278"/>
      <c r="T128" s="278"/>
      <c r="U128" s="278"/>
      <c r="V128" s="278"/>
    </row>
    <row r="129" spans="1:22">
      <c r="A129" s="347"/>
      <c r="B129" s="278"/>
      <c r="C129" s="278"/>
      <c r="D129" s="278"/>
      <c r="E129" s="278"/>
      <c r="F129" s="278"/>
      <c r="G129" s="278"/>
      <c r="H129" s="278"/>
      <c r="I129" s="278"/>
      <c r="J129" s="278"/>
      <c r="K129" s="278"/>
      <c r="L129" s="278"/>
      <c r="M129" s="278"/>
      <c r="N129" s="278"/>
      <c r="O129" s="278"/>
      <c r="P129" s="278"/>
      <c r="Q129" s="278"/>
      <c r="R129" s="278"/>
      <c r="S129" s="278"/>
      <c r="T129" s="278"/>
      <c r="U129" s="278"/>
      <c r="V129" s="278"/>
    </row>
    <row r="130" spans="1:22">
      <c r="A130" s="342"/>
      <c r="B130" s="278"/>
      <c r="C130" s="278"/>
      <c r="D130" s="278"/>
      <c r="E130" s="278"/>
      <c r="F130" s="278"/>
      <c r="G130" s="278"/>
      <c r="H130" s="278"/>
      <c r="I130" s="278"/>
      <c r="J130" s="278"/>
      <c r="K130" s="278"/>
      <c r="L130" s="278"/>
      <c r="M130" s="278"/>
      <c r="N130" s="278"/>
      <c r="O130" s="278"/>
      <c r="P130" s="278"/>
      <c r="Q130" s="278"/>
      <c r="R130" s="278"/>
      <c r="S130" s="278"/>
      <c r="T130" s="278"/>
      <c r="U130" s="278"/>
      <c r="V130" s="278"/>
    </row>
    <row r="131" spans="1:22">
      <c r="A131" s="342"/>
      <c r="B131" s="348"/>
      <c r="C131" s="348"/>
      <c r="D131" s="348"/>
      <c r="E131" s="348"/>
      <c r="F131" s="348"/>
      <c r="G131" s="348"/>
      <c r="H131" s="348"/>
      <c r="I131" s="348"/>
      <c r="J131" s="348"/>
      <c r="K131" s="278"/>
      <c r="L131" s="278"/>
      <c r="M131" s="278"/>
      <c r="N131" s="278"/>
      <c r="O131" s="278"/>
      <c r="P131" s="278"/>
      <c r="Q131" s="278"/>
      <c r="R131" s="278"/>
      <c r="S131" s="278"/>
      <c r="T131" s="278"/>
      <c r="U131" s="278"/>
      <c r="V131" s="278"/>
    </row>
    <row r="132" spans="1:22">
      <c r="A132" s="342"/>
      <c r="B132" s="348"/>
      <c r="C132" s="348"/>
      <c r="D132" s="348"/>
      <c r="E132" s="348"/>
      <c r="F132" s="348"/>
      <c r="G132" s="348"/>
      <c r="H132" s="348"/>
      <c r="I132" s="348"/>
      <c r="J132" s="348"/>
      <c r="K132" s="278"/>
      <c r="L132" s="278"/>
      <c r="M132" s="278"/>
      <c r="N132" s="278"/>
      <c r="O132" s="278"/>
      <c r="P132" s="278"/>
      <c r="Q132" s="278"/>
      <c r="R132" s="278"/>
      <c r="S132" s="278"/>
      <c r="T132" s="278"/>
      <c r="U132" s="278"/>
      <c r="V132" s="278"/>
    </row>
    <row r="133" spans="1:22">
      <c r="A133" s="342"/>
      <c r="B133" s="278"/>
      <c r="C133" s="278"/>
      <c r="D133" s="278"/>
      <c r="E133" s="278"/>
      <c r="F133" s="278"/>
      <c r="G133" s="278"/>
      <c r="H133" s="278"/>
      <c r="I133" s="278"/>
      <c r="J133" s="278"/>
      <c r="K133" s="278"/>
      <c r="L133" s="278"/>
      <c r="M133" s="278"/>
      <c r="N133" s="278"/>
      <c r="O133" s="278"/>
      <c r="P133" s="278"/>
      <c r="Q133" s="278"/>
      <c r="R133" s="278"/>
      <c r="S133" s="278"/>
      <c r="T133" s="278"/>
      <c r="U133" s="278"/>
      <c r="V133" s="278"/>
    </row>
    <row r="134" spans="1:22">
      <c r="A134" s="342"/>
      <c r="B134" s="278"/>
      <c r="C134" s="278"/>
      <c r="D134" s="278"/>
      <c r="E134" s="278"/>
      <c r="F134" s="278"/>
      <c r="G134" s="278"/>
      <c r="H134" s="278"/>
      <c r="I134" s="278"/>
      <c r="J134" s="278"/>
      <c r="K134" s="278"/>
      <c r="L134" s="278"/>
      <c r="M134" s="278"/>
      <c r="N134" s="278"/>
      <c r="O134" s="278"/>
      <c r="P134" s="278"/>
      <c r="Q134" s="278"/>
      <c r="R134" s="278"/>
      <c r="S134" s="278"/>
      <c r="T134" s="278"/>
      <c r="U134" s="278"/>
      <c r="V134" s="278"/>
    </row>
    <row r="135" spans="1:22">
      <c r="A135" s="342"/>
      <c r="B135" s="278"/>
      <c r="C135" s="278"/>
      <c r="D135" s="278"/>
      <c r="E135" s="278"/>
      <c r="F135" s="278"/>
      <c r="G135" s="278"/>
      <c r="H135" s="278"/>
      <c r="I135" s="278"/>
      <c r="J135" s="278"/>
      <c r="K135" s="278"/>
      <c r="L135" s="278"/>
      <c r="M135" s="278"/>
      <c r="N135" s="278"/>
      <c r="O135" s="278"/>
      <c r="P135" s="278"/>
      <c r="Q135" s="278"/>
      <c r="R135" s="278"/>
      <c r="S135" s="278"/>
      <c r="T135" s="278"/>
      <c r="U135" s="278"/>
      <c r="V135" s="278"/>
    </row>
    <row r="136" spans="1:22">
      <c r="A136" s="342"/>
      <c r="B136" s="278"/>
      <c r="C136" s="278"/>
      <c r="D136" s="278"/>
      <c r="E136" s="278"/>
      <c r="F136" s="278"/>
      <c r="G136" s="278"/>
      <c r="H136" s="278"/>
      <c r="I136" s="278"/>
      <c r="J136" s="278"/>
      <c r="K136" s="278"/>
      <c r="L136" s="278"/>
      <c r="M136" s="278"/>
      <c r="N136" s="278"/>
      <c r="O136" s="278"/>
      <c r="P136" s="278"/>
      <c r="Q136" s="278"/>
      <c r="R136" s="278"/>
      <c r="S136" s="278"/>
      <c r="T136" s="278"/>
      <c r="U136" s="278"/>
      <c r="V136" s="278"/>
    </row>
    <row r="137" spans="1:22">
      <c r="A137" s="342"/>
      <c r="B137" s="278"/>
      <c r="C137" s="278"/>
      <c r="D137" s="278"/>
      <c r="E137" s="278"/>
      <c r="F137" s="278"/>
      <c r="G137" s="278"/>
      <c r="H137" s="278"/>
      <c r="I137" s="278"/>
      <c r="J137" s="278"/>
      <c r="K137" s="278"/>
      <c r="L137" s="278"/>
      <c r="M137" s="278"/>
      <c r="N137" s="278"/>
      <c r="O137" s="278"/>
      <c r="P137" s="278"/>
      <c r="Q137" s="278"/>
      <c r="R137" s="278"/>
      <c r="S137" s="278"/>
      <c r="T137" s="278"/>
      <c r="U137" s="278"/>
      <c r="V137" s="278"/>
    </row>
    <row r="138" spans="1:22">
      <c r="A138" s="342"/>
      <c r="B138" s="278"/>
      <c r="C138" s="278"/>
      <c r="D138" s="278"/>
      <c r="E138" s="278"/>
      <c r="F138" s="278"/>
      <c r="G138" s="278"/>
      <c r="H138" s="278"/>
      <c r="I138" s="278"/>
      <c r="J138" s="278"/>
      <c r="K138" s="278"/>
      <c r="L138" s="278"/>
      <c r="M138" s="278"/>
      <c r="N138" s="278"/>
      <c r="O138" s="278"/>
      <c r="P138" s="278"/>
      <c r="Q138" s="278"/>
      <c r="R138" s="278"/>
      <c r="S138" s="278"/>
      <c r="T138" s="278"/>
      <c r="U138" s="278"/>
      <c r="V138" s="278"/>
    </row>
    <row r="139" spans="1:22">
      <c r="A139" s="342"/>
      <c r="B139" s="278"/>
      <c r="C139" s="278"/>
      <c r="D139" s="278"/>
      <c r="E139" s="278"/>
      <c r="F139" s="278"/>
      <c r="G139" s="278"/>
      <c r="H139" s="278"/>
      <c r="I139" s="278"/>
      <c r="J139" s="278"/>
      <c r="K139" s="278"/>
      <c r="L139" s="278"/>
      <c r="M139" s="278"/>
      <c r="N139" s="278"/>
      <c r="O139" s="278"/>
      <c r="P139" s="278"/>
      <c r="Q139" s="278"/>
      <c r="R139" s="278"/>
      <c r="S139" s="278"/>
      <c r="T139" s="278"/>
      <c r="U139" s="278"/>
      <c r="V139" s="278"/>
    </row>
    <row r="140" spans="1:22">
      <c r="A140" s="342"/>
      <c r="B140" s="278"/>
      <c r="C140" s="278"/>
      <c r="D140" s="278"/>
      <c r="E140" s="278"/>
      <c r="F140" s="278"/>
      <c r="G140" s="278"/>
      <c r="H140" s="278"/>
      <c r="I140" s="278"/>
      <c r="J140" s="278"/>
      <c r="K140" s="278"/>
      <c r="L140" s="278"/>
      <c r="M140" s="278"/>
      <c r="N140" s="278"/>
      <c r="O140" s="278"/>
      <c r="P140" s="278"/>
      <c r="Q140" s="278"/>
      <c r="R140" s="278"/>
      <c r="S140" s="278"/>
      <c r="T140" s="278"/>
      <c r="U140" s="278"/>
      <c r="V140" s="278"/>
    </row>
    <row r="141" spans="1:22">
      <c r="A141" s="342"/>
      <c r="B141" s="278"/>
      <c r="C141" s="278"/>
      <c r="D141" s="278"/>
      <c r="E141" s="278"/>
      <c r="F141" s="278"/>
      <c r="G141" s="278"/>
      <c r="H141" s="278"/>
      <c r="I141" s="278"/>
      <c r="J141" s="278"/>
      <c r="K141" s="278"/>
      <c r="L141" s="278"/>
      <c r="M141" s="278"/>
      <c r="N141" s="278"/>
      <c r="O141" s="278"/>
      <c r="P141" s="278"/>
      <c r="Q141" s="278"/>
      <c r="R141" s="278"/>
      <c r="S141" s="278"/>
      <c r="T141" s="278"/>
      <c r="U141" s="278"/>
      <c r="V141" s="278"/>
    </row>
    <row r="142" spans="1:22">
      <c r="A142" s="342"/>
      <c r="B142" s="348"/>
      <c r="C142" s="348"/>
      <c r="D142" s="348"/>
      <c r="E142" s="348"/>
      <c r="F142" s="348"/>
      <c r="G142" s="278"/>
      <c r="H142" s="278"/>
      <c r="I142" s="278"/>
      <c r="J142" s="278"/>
      <c r="K142" s="278"/>
      <c r="L142" s="278"/>
      <c r="M142" s="278"/>
      <c r="N142" s="278"/>
      <c r="O142" s="278"/>
      <c r="P142" s="278"/>
      <c r="Q142" s="278"/>
      <c r="R142" s="278"/>
      <c r="S142" s="278"/>
      <c r="T142" s="278"/>
      <c r="U142" s="278"/>
      <c r="V142" s="278"/>
    </row>
    <row r="143" spans="1:22">
      <c r="A143" s="342"/>
      <c r="B143" s="278"/>
      <c r="C143" s="278"/>
      <c r="D143" s="278"/>
      <c r="E143" s="278"/>
      <c r="F143" s="278"/>
      <c r="G143" s="278"/>
      <c r="H143" s="278"/>
      <c r="I143" s="278"/>
      <c r="J143" s="278"/>
      <c r="K143" s="278"/>
      <c r="L143" s="278"/>
      <c r="M143" s="278"/>
      <c r="N143" s="278"/>
      <c r="O143" s="278"/>
      <c r="P143" s="278"/>
      <c r="Q143" s="278"/>
      <c r="R143" s="278"/>
      <c r="S143" s="278"/>
      <c r="T143" s="278"/>
      <c r="U143" s="278"/>
      <c r="V143" s="278"/>
    </row>
    <row r="144" spans="1:22">
      <c r="A144" s="342"/>
      <c r="B144" s="278"/>
      <c r="C144" s="278"/>
      <c r="D144" s="278"/>
      <c r="E144" s="278"/>
      <c r="F144" s="278"/>
      <c r="G144" s="278"/>
      <c r="H144" s="278"/>
      <c r="I144" s="278"/>
      <c r="J144" s="278"/>
      <c r="K144" s="278"/>
      <c r="L144" s="278"/>
      <c r="M144" s="278"/>
      <c r="N144" s="278"/>
      <c r="O144" s="278"/>
      <c r="P144" s="278"/>
      <c r="Q144" s="278"/>
      <c r="R144" s="278"/>
      <c r="S144" s="278"/>
      <c r="T144" s="278"/>
      <c r="U144" s="278"/>
      <c r="V144" s="278"/>
    </row>
    <row r="145" spans="1:22">
      <c r="A145" s="342"/>
      <c r="B145" s="278"/>
      <c r="C145" s="278"/>
      <c r="D145" s="278"/>
      <c r="E145" s="278"/>
      <c r="F145" s="278"/>
      <c r="G145" s="278"/>
      <c r="H145" s="278"/>
      <c r="I145" s="278"/>
      <c r="J145" s="278"/>
      <c r="K145" s="278"/>
      <c r="L145" s="278"/>
      <c r="M145" s="278"/>
      <c r="N145" s="278"/>
      <c r="O145" s="278"/>
      <c r="P145" s="278"/>
      <c r="Q145" s="278"/>
      <c r="R145" s="278"/>
      <c r="S145" s="278"/>
      <c r="T145" s="278"/>
      <c r="U145" s="278"/>
      <c r="V145" s="278"/>
    </row>
    <row r="146" spans="1:22">
      <c r="A146" s="274"/>
      <c r="B146" s="278"/>
      <c r="C146" s="278"/>
      <c r="D146" s="278"/>
      <c r="E146" s="278"/>
      <c r="F146" s="278"/>
      <c r="G146" s="278"/>
      <c r="H146" s="278"/>
      <c r="I146" s="278"/>
      <c r="J146" s="278"/>
      <c r="K146" s="278"/>
      <c r="L146" s="278"/>
      <c r="M146" s="278"/>
      <c r="N146" s="278"/>
      <c r="O146" s="278"/>
      <c r="P146" s="278"/>
      <c r="Q146" s="278"/>
      <c r="R146" s="278"/>
      <c r="S146" s="278"/>
      <c r="T146" s="278"/>
      <c r="U146" s="278"/>
      <c r="V146" s="278"/>
    </row>
  </sheetData>
  <phoneticPr fontId="3"/>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BV68"/>
  <sheetViews>
    <sheetView workbookViewId="0">
      <pane xSplit="1" ySplit="3" topLeftCell="BG53" activePane="bottomRight" state="frozen"/>
      <selection pane="topRight" activeCell="B1" sqref="B1"/>
      <selection pane="bottomLeft" activeCell="A4" sqref="A4"/>
      <selection pane="bottomRight" activeCell="BQ69" sqref="BQ69"/>
    </sheetView>
  </sheetViews>
  <sheetFormatPr defaultColWidth="9" defaultRowHeight="13"/>
  <cols>
    <col min="1" max="1" width="12.6328125" style="277" customWidth="1"/>
    <col min="2" max="47" width="9" style="277" customWidth="1"/>
    <col min="48" max="48" width="9" style="277"/>
    <col min="49" max="52" width="9" style="277" customWidth="1"/>
    <col min="53" max="53" width="9" style="277"/>
    <col min="54" max="57" width="9" style="277" customWidth="1"/>
    <col min="58" max="72" width="9" style="277"/>
    <col min="73" max="73" width="9" style="30"/>
    <col min="74" max="16384" width="9" style="277"/>
  </cols>
  <sheetData>
    <row r="1" spans="1:74">
      <c r="A1" s="310" t="s">
        <v>2756</v>
      </c>
      <c r="B1" s="274"/>
      <c r="C1" s="274"/>
      <c r="D1" s="311"/>
      <c r="E1" s="312" t="s">
        <v>632</v>
      </c>
      <c r="F1" s="274"/>
      <c r="G1" s="274"/>
      <c r="H1" s="274"/>
      <c r="I1" s="274"/>
      <c r="J1" s="274"/>
      <c r="R1" s="274"/>
      <c r="S1" s="274"/>
      <c r="T1" s="274"/>
      <c r="U1" s="274"/>
      <c r="V1" s="274"/>
      <c r="W1" s="279"/>
      <c r="X1" s="279"/>
      <c r="Y1" s="279"/>
      <c r="Z1" s="279"/>
      <c r="AA1" s="279"/>
      <c r="AB1" s="279" t="s">
        <v>632</v>
      </c>
      <c r="AC1" s="279" t="s">
        <v>632</v>
      </c>
      <c r="AD1" s="279" t="s">
        <v>632</v>
      </c>
      <c r="AE1" s="279" t="s">
        <v>632</v>
      </c>
      <c r="AF1" s="313" t="s">
        <v>633</v>
      </c>
      <c r="AG1" s="312" t="s">
        <v>633</v>
      </c>
      <c r="AH1" s="279" t="s">
        <v>632</v>
      </c>
      <c r="AI1" s="279" t="s">
        <v>632</v>
      </c>
      <c r="AJ1" s="279"/>
      <c r="AK1" s="279"/>
      <c r="AL1" s="279"/>
      <c r="AM1" s="279"/>
      <c r="AN1" s="279"/>
      <c r="AO1" s="279"/>
      <c r="AP1" s="279"/>
      <c r="AQ1" s="279"/>
      <c r="AR1" s="279"/>
      <c r="AS1" s="279"/>
      <c r="AT1" s="279"/>
      <c r="AU1" s="279"/>
      <c r="AV1" s="279"/>
      <c r="AW1" s="279" t="s">
        <v>632</v>
      </c>
      <c r="AX1" s="279" t="s">
        <v>632</v>
      </c>
      <c r="AY1" s="279" t="s">
        <v>632</v>
      </c>
      <c r="AZ1" s="279" t="s">
        <v>632</v>
      </c>
      <c r="BA1" s="313" t="s">
        <v>633</v>
      </c>
      <c r="BB1" s="312" t="s">
        <v>633</v>
      </c>
      <c r="BC1" s="279" t="s">
        <v>632</v>
      </c>
      <c r="BD1" s="279" t="s">
        <v>632</v>
      </c>
      <c r="BE1" s="279"/>
      <c r="BF1" s="279"/>
      <c r="BG1" s="279"/>
      <c r="BH1" s="279" t="s">
        <v>380</v>
      </c>
      <c r="BJ1" s="279"/>
      <c r="BU1" s="1150"/>
    </row>
    <row r="2" spans="1:74">
      <c r="A2" s="280" t="s">
        <v>634</v>
      </c>
      <c r="B2" s="284" t="s">
        <v>505</v>
      </c>
      <c r="C2" s="284" t="s">
        <v>506</v>
      </c>
      <c r="D2" s="284" t="s">
        <v>507</v>
      </c>
      <c r="E2" s="284" t="s">
        <v>508</v>
      </c>
      <c r="F2" s="284" t="s">
        <v>509</v>
      </c>
      <c r="G2" s="284" t="s">
        <v>510</v>
      </c>
      <c r="H2" s="284" t="s">
        <v>511</v>
      </c>
      <c r="I2" s="284" t="s">
        <v>512</v>
      </c>
      <c r="J2" s="284" t="s">
        <v>513</v>
      </c>
      <c r="K2" s="349" t="s">
        <v>514</v>
      </c>
      <c r="L2" s="350" t="s">
        <v>515</v>
      </c>
      <c r="M2" s="284" t="s">
        <v>516</v>
      </c>
      <c r="N2" s="284" t="s">
        <v>517</v>
      </c>
      <c r="O2" s="284" t="s">
        <v>518</v>
      </c>
      <c r="P2" s="284" t="s">
        <v>519</v>
      </c>
      <c r="Q2" s="284" t="s">
        <v>520</v>
      </c>
      <c r="R2" s="284" t="s">
        <v>521</v>
      </c>
      <c r="S2" s="284" t="s">
        <v>522</v>
      </c>
      <c r="T2" s="284" t="s">
        <v>523</v>
      </c>
      <c r="U2" s="284" t="s">
        <v>524</v>
      </c>
      <c r="V2" s="349" t="s">
        <v>525</v>
      </c>
      <c r="W2" s="284" t="s">
        <v>175</v>
      </c>
      <c r="X2" s="284" t="s">
        <v>341</v>
      </c>
      <c r="Y2" s="284" t="s">
        <v>342</v>
      </c>
      <c r="Z2" s="284" t="s">
        <v>343</v>
      </c>
      <c r="AA2" s="284" t="s">
        <v>344</v>
      </c>
      <c r="AB2" s="284" t="s">
        <v>176</v>
      </c>
      <c r="AC2" s="284" t="s">
        <v>177</v>
      </c>
      <c r="AD2" s="284" t="s">
        <v>178</v>
      </c>
      <c r="AE2" s="284" t="s">
        <v>179</v>
      </c>
      <c r="AF2" s="349" t="s">
        <v>180</v>
      </c>
      <c r="AG2" s="350" t="s">
        <v>181</v>
      </c>
      <c r="AH2" s="284" t="s">
        <v>526</v>
      </c>
      <c r="AI2" s="284" t="s">
        <v>527</v>
      </c>
      <c r="AJ2" s="284" t="s">
        <v>528</v>
      </c>
      <c r="AK2" s="284" t="s">
        <v>529</v>
      </c>
      <c r="AL2" s="284" t="s">
        <v>530</v>
      </c>
      <c r="AM2" s="284" t="s">
        <v>531</v>
      </c>
      <c r="AN2" s="284" t="s">
        <v>532</v>
      </c>
      <c r="AO2" s="284" t="s">
        <v>533</v>
      </c>
      <c r="AP2" s="284" t="s">
        <v>534</v>
      </c>
      <c r="AQ2" s="349" t="s">
        <v>535</v>
      </c>
      <c r="AR2" s="284" t="s">
        <v>536</v>
      </c>
      <c r="AS2" s="284" t="s">
        <v>537</v>
      </c>
      <c r="AT2" s="284" t="s">
        <v>538</v>
      </c>
      <c r="AU2" s="349" t="s">
        <v>539</v>
      </c>
      <c r="AV2" s="284" t="s">
        <v>540</v>
      </c>
      <c r="AW2" s="284" t="s">
        <v>541</v>
      </c>
      <c r="AX2" s="284" t="s">
        <v>542</v>
      </c>
      <c r="AY2" s="284" t="s">
        <v>543</v>
      </c>
      <c r="AZ2" s="284" t="s">
        <v>544</v>
      </c>
      <c r="BA2" s="349" t="s">
        <v>545</v>
      </c>
      <c r="BB2" s="350" t="s">
        <v>546</v>
      </c>
      <c r="BC2" s="284" t="s">
        <v>547</v>
      </c>
      <c r="BD2" s="284" t="s">
        <v>548</v>
      </c>
      <c r="BE2" s="284" t="s">
        <v>549</v>
      </c>
      <c r="BF2" s="284" t="s">
        <v>206</v>
      </c>
      <c r="BG2" s="350" t="s">
        <v>345</v>
      </c>
      <c r="BH2" s="284" t="s">
        <v>391</v>
      </c>
      <c r="BI2" s="284" t="s">
        <v>392</v>
      </c>
      <c r="BJ2" s="349" t="s">
        <v>396</v>
      </c>
      <c r="BK2" s="351" t="s">
        <v>397</v>
      </c>
      <c r="BL2" s="351" t="s">
        <v>1360</v>
      </c>
      <c r="BM2" s="351" t="s">
        <v>1811</v>
      </c>
      <c r="BN2" s="285" t="s">
        <v>2416</v>
      </c>
      <c r="BO2" s="285" t="s">
        <v>2622</v>
      </c>
      <c r="BP2" s="285" t="s">
        <v>2753</v>
      </c>
      <c r="BQ2" s="285" t="s">
        <v>2805</v>
      </c>
      <c r="BR2" s="285" t="s">
        <v>2891</v>
      </c>
      <c r="BS2" s="285" t="s">
        <v>2909</v>
      </c>
      <c r="BU2" s="2772" t="s">
        <v>2908</v>
      </c>
      <c r="BV2" s="2772" t="s">
        <v>2908</v>
      </c>
    </row>
    <row r="3" spans="1:74" ht="26">
      <c r="A3" s="352" t="s">
        <v>632</v>
      </c>
      <c r="B3" s="290" t="s">
        <v>550</v>
      </c>
      <c r="C3" s="290" t="s">
        <v>551</v>
      </c>
      <c r="D3" s="290" t="s">
        <v>552</v>
      </c>
      <c r="E3" s="290" t="s">
        <v>553</v>
      </c>
      <c r="F3" s="290" t="s">
        <v>554</v>
      </c>
      <c r="G3" s="290" t="s">
        <v>555</v>
      </c>
      <c r="H3" s="290" t="s">
        <v>556</v>
      </c>
      <c r="I3" s="290" t="s">
        <v>557</v>
      </c>
      <c r="J3" s="290" t="s">
        <v>558</v>
      </c>
      <c r="K3" s="353" t="s">
        <v>559</v>
      </c>
      <c r="L3" s="354" t="s">
        <v>560</v>
      </c>
      <c r="M3" s="290" t="s">
        <v>561</v>
      </c>
      <c r="N3" s="290" t="s">
        <v>562</v>
      </c>
      <c r="O3" s="290" t="s">
        <v>563</v>
      </c>
      <c r="P3" s="290" t="s">
        <v>564</v>
      </c>
      <c r="Q3" s="290" t="s">
        <v>565</v>
      </c>
      <c r="R3" s="290" t="s">
        <v>566</v>
      </c>
      <c r="S3" s="290" t="s">
        <v>567</v>
      </c>
      <c r="T3" s="290" t="s">
        <v>568</v>
      </c>
      <c r="U3" s="290" t="s">
        <v>569</v>
      </c>
      <c r="V3" s="353" t="s">
        <v>570</v>
      </c>
      <c r="W3" s="290" t="s">
        <v>571</v>
      </c>
      <c r="X3" s="290" t="s">
        <v>572</v>
      </c>
      <c r="Y3" s="290" t="s">
        <v>573</v>
      </c>
      <c r="Z3" s="290" t="s">
        <v>574</v>
      </c>
      <c r="AA3" s="290" t="s">
        <v>575</v>
      </c>
      <c r="AB3" s="290" t="s">
        <v>576</v>
      </c>
      <c r="AC3" s="290" t="s">
        <v>577</v>
      </c>
      <c r="AD3" s="290" t="s">
        <v>578</v>
      </c>
      <c r="AE3" s="290" t="s">
        <v>579</v>
      </c>
      <c r="AF3" s="353" t="s">
        <v>580</v>
      </c>
      <c r="AG3" s="354" t="s">
        <v>581</v>
      </c>
      <c r="AH3" s="290" t="s">
        <v>582</v>
      </c>
      <c r="AI3" s="290" t="s">
        <v>583</v>
      </c>
      <c r="AJ3" s="290" t="s">
        <v>584</v>
      </c>
      <c r="AK3" s="290" t="s">
        <v>585</v>
      </c>
      <c r="AL3" s="290" t="s">
        <v>586</v>
      </c>
      <c r="AM3" s="290" t="s">
        <v>587</v>
      </c>
      <c r="AN3" s="290" t="s">
        <v>588</v>
      </c>
      <c r="AO3" s="290" t="s">
        <v>589</v>
      </c>
      <c r="AP3" s="290" t="s">
        <v>590</v>
      </c>
      <c r="AQ3" s="353" t="s">
        <v>591</v>
      </c>
      <c r="AR3" s="290" t="s">
        <v>592</v>
      </c>
      <c r="AS3" s="290" t="s">
        <v>593</v>
      </c>
      <c r="AT3" s="290" t="s">
        <v>594</v>
      </c>
      <c r="AU3" s="353" t="s">
        <v>595</v>
      </c>
      <c r="AV3" s="290" t="s">
        <v>596</v>
      </c>
      <c r="AW3" s="290" t="s">
        <v>597</v>
      </c>
      <c r="AX3" s="290" t="s">
        <v>598</v>
      </c>
      <c r="AY3" s="290" t="s">
        <v>599</v>
      </c>
      <c r="AZ3" s="290" t="s">
        <v>600</v>
      </c>
      <c r="BA3" s="353" t="s">
        <v>601</v>
      </c>
      <c r="BB3" s="354" t="s">
        <v>602</v>
      </c>
      <c r="BC3" s="290" t="s">
        <v>603</v>
      </c>
      <c r="BD3" s="290" t="s">
        <v>604</v>
      </c>
      <c r="BE3" s="290" t="s">
        <v>605</v>
      </c>
      <c r="BF3" s="290" t="s">
        <v>606</v>
      </c>
      <c r="BG3" s="354" t="s">
        <v>607</v>
      </c>
      <c r="BH3" s="290" t="s">
        <v>635</v>
      </c>
      <c r="BI3" s="290" t="s">
        <v>636</v>
      </c>
      <c r="BJ3" s="353" t="s">
        <v>637</v>
      </c>
      <c r="BK3" s="355">
        <v>2015</v>
      </c>
      <c r="BL3" s="355">
        <v>2016</v>
      </c>
      <c r="BM3" s="355">
        <v>2017</v>
      </c>
      <c r="BN3" s="291">
        <v>2018</v>
      </c>
      <c r="BO3" s="291">
        <v>2019</v>
      </c>
      <c r="BP3" s="291">
        <v>2020</v>
      </c>
      <c r="BQ3" s="291">
        <v>2021</v>
      </c>
      <c r="BR3" s="291">
        <v>2022</v>
      </c>
      <c r="BS3" s="291">
        <v>2023</v>
      </c>
      <c r="BU3" s="2779" t="s">
        <v>2902</v>
      </c>
      <c r="BV3" s="2779" t="s">
        <v>2979</v>
      </c>
    </row>
    <row r="4" spans="1:74">
      <c r="A4" s="292" t="s">
        <v>611</v>
      </c>
      <c r="B4" s="295">
        <v>103299</v>
      </c>
      <c r="C4" s="295">
        <v>98558</v>
      </c>
      <c r="D4" s="295">
        <v>88912</v>
      </c>
      <c r="E4" s="295">
        <v>98310</v>
      </c>
      <c r="F4" s="295">
        <v>104828</v>
      </c>
      <c r="G4" s="295">
        <v>102164</v>
      </c>
      <c r="H4" s="295">
        <v>106629</v>
      </c>
      <c r="I4" s="295">
        <v>118996</v>
      </c>
      <c r="J4" s="295">
        <v>137603</v>
      </c>
      <c r="K4" s="295">
        <v>144260</v>
      </c>
      <c r="L4" s="295">
        <v>153552</v>
      </c>
      <c r="M4" s="295">
        <v>160027</v>
      </c>
      <c r="N4" s="295">
        <v>165833</v>
      </c>
      <c r="O4" s="295">
        <v>174708</v>
      </c>
      <c r="P4" s="295">
        <v>174385</v>
      </c>
      <c r="Q4" s="295">
        <v>177160</v>
      </c>
      <c r="R4" s="295">
        <v>185360</v>
      </c>
      <c r="S4" s="295">
        <v>192148</v>
      </c>
      <c r="T4" s="295">
        <v>184746</v>
      </c>
      <c r="U4" s="295">
        <v>184003</v>
      </c>
      <c r="V4" s="295">
        <v>172676</v>
      </c>
      <c r="W4" s="295">
        <v>161021</v>
      </c>
      <c r="X4" s="295">
        <v>154568</v>
      </c>
      <c r="Y4" s="295">
        <v>155244</v>
      </c>
      <c r="Z4" s="295">
        <v>150864</v>
      </c>
      <c r="AA4" s="295">
        <v>149574</v>
      </c>
      <c r="AB4" s="295">
        <v>141673</v>
      </c>
      <c r="AC4" s="295">
        <v>136810</v>
      </c>
      <c r="AD4" s="295">
        <v>135035</v>
      </c>
      <c r="AE4" s="295">
        <v>131668</v>
      </c>
      <c r="AF4" s="295">
        <v>128163</v>
      </c>
      <c r="AG4" s="295">
        <v>124915</v>
      </c>
      <c r="AH4" s="295">
        <v>125676</v>
      </c>
      <c r="AI4" s="295">
        <v>127069</v>
      </c>
      <c r="AJ4" s="295">
        <v>121762</v>
      </c>
      <c r="AK4" s="295">
        <v>118987</v>
      </c>
      <c r="AL4" s="295">
        <v>120176</v>
      </c>
      <c r="AM4" s="295">
        <v>121772</v>
      </c>
      <c r="AN4" s="295">
        <v>120494</v>
      </c>
      <c r="AO4" s="295">
        <v>119204</v>
      </c>
      <c r="AP4" s="295">
        <v>122082</v>
      </c>
      <c r="AQ4" s="295">
        <v>175424</v>
      </c>
      <c r="AR4" s="295">
        <v>123836</v>
      </c>
      <c r="AS4" s="295">
        <v>118822</v>
      </c>
      <c r="AT4" s="295">
        <v>116797</v>
      </c>
      <c r="AU4" s="295">
        <v>112616</v>
      </c>
      <c r="AV4" s="356">
        <v>114640</v>
      </c>
      <c r="AW4" s="295">
        <v>113548</v>
      </c>
      <c r="AX4" s="295">
        <v>111160</v>
      </c>
      <c r="AY4" s="295">
        <v>110744</v>
      </c>
      <c r="AZ4" s="295">
        <v>107161</v>
      </c>
      <c r="BA4" s="295">
        <v>103286</v>
      </c>
      <c r="BB4" s="295">
        <v>102309</v>
      </c>
      <c r="BC4" s="295">
        <v>101840</v>
      </c>
      <c r="BD4" s="295">
        <v>98218</v>
      </c>
      <c r="BE4" s="295">
        <v>97031</v>
      </c>
      <c r="BF4" s="357">
        <v>93275</v>
      </c>
      <c r="BG4" s="295">
        <v>91851</v>
      </c>
      <c r="BH4" s="295">
        <v>92145</v>
      </c>
      <c r="BI4" s="295">
        <v>93596</v>
      </c>
      <c r="BJ4" s="295">
        <v>93482</v>
      </c>
      <c r="BK4" s="296">
        <v>95355</v>
      </c>
      <c r="BL4" s="1067">
        <v>92693</v>
      </c>
      <c r="BM4" s="1068">
        <v>92095</v>
      </c>
      <c r="BN4" s="1437">
        <v>92502</v>
      </c>
      <c r="BO4" s="22">
        <v>92907</v>
      </c>
      <c r="BP4" s="22">
        <v>91049</v>
      </c>
      <c r="BQ4" s="1437">
        <v>89309</v>
      </c>
      <c r="BR4" s="1437">
        <v>90225</v>
      </c>
      <c r="BS4" s="1067">
        <v>89914</v>
      </c>
      <c r="BU4" s="2773">
        <v>100194</v>
      </c>
      <c r="BV4" s="1067">
        <v>100321</v>
      </c>
    </row>
    <row r="5" spans="1:74">
      <c r="A5" s="358" t="s">
        <v>220</v>
      </c>
      <c r="B5" s="300">
        <v>638</v>
      </c>
      <c r="C5" s="300">
        <v>939</v>
      </c>
      <c r="D5" s="300">
        <v>762</v>
      </c>
      <c r="E5" s="300">
        <v>1039</v>
      </c>
      <c r="F5" s="300">
        <v>1040</v>
      </c>
      <c r="G5" s="300">
        <v>971</v>
      </c>
      <c r="H5" s="300">
        <v>807</v>
      </c>
      <c r="I5" s="300">
        <v>833</v>
      </c>
      <c r="J5" s="300">
        <v>761</v>
      </c>
      <c r="K5" s="300">
        <v>1118</v>
      </c>
      <c r="L5" s="300">
        <v>1023</v>
      </c>
      <c r="M5" s="300">
        <v>1050</v>
      </c>
      <c r="N5" s="300">
        <v>1124</v>
      </c>
      <c r="O5" s="300">
        <v>1137</v>
      </c>
      <c r="P5" s="300">
        <v>1108</v>
      </c>
      <c r="Q5" s="300">
        <v>1204</v>
      </c>
      <c r="R5" s="300">
        <v>1344</v>
      </c>
      <c r="S5" s="300">
        <v>1533</v>
      </c>
      <c r="T5" s="300">
        <v>1574</v>
      </c>
      <c r="U5" s="300">
        <v>1644</v>
      </c>
      <c r="V5" s="300">
        <v>1557</v>
      </c>
      <c r="W5" s="300">
        <v>1470</v>
      </c>
      <c r="X5" s="300">
        <v>1611</v>
      </c>
      <c r="Y5" s="300">
        <v>1576</v>
      </c>
      <c r="Z5" s="300">
        <v>1553</v>
      </c>
      <c r="AA5" s="300">
        <v>1537</v>
      </c>
      <c r="AB5" s="300">
        <v>1554</v>
      </c>
      <c r="AC5" s="300">
        <v>1150</v>
      </c>
      <c r="AD5" s="300">
        <v>1344</v>
      </c>
      <c r="AE5" s="300">
        <v>1335</v>
      </c>
      <c r="AF5" s="300">
        <v>1172</v>
      </c>
      <c r="AG5" s="300">
        <v>1205</v>
      </c>
      <c r="AH5" s="300">
        <v>1293</v>
      </c>
      <c r="AI5" s="300">
        <v>1332</v>
      </c>
      <c r="AJ5" s="300">
        <v>1371</v>
      </c>
      <c r="AK5" s="300">
        <v>1303</v>
      </c>
      <c r="AL5" s="300">
        <v>1318</v>
      </c>
      <c r="AM5" s="300">
        <v>1409</v>
      </c>
      <c r="AN5" s="300">
        <v>1414</v>
      </c>
      <c r="AO5" s="300">
        <v>1372</v>
      </c>
      <c r="AP5" s="300">
        <v>1334</v>
      </c>
      <c r="AQ5" s="300">
        <v>1591</v>
      </c>
      <c r="AR5" s="300">
        <v>1496</v>
      </c>
      <c r="AS5" s="300">
        <v>1454</v>
      </c>
      <c r="AT5" s="300">
        <v>1489</v>
      </c>
      <c r="AU5" s="300">
        <v>1446</v>
      </c>
      <c r="AV5" s="359">
        <v>1549</v>
      </c>
      <c r="AW5" s="300">
        <v>1467</v>
      </c>
      <c r="AX5" s="300">
        <v>1515</v>
      </c>
      <c r="AY5" s="300">
        <v>1519</v>
      </c>
      <c r="AZ5" s="300">
        <v>1492</v>
      </c>
      <c r="BA5" s="300">
        <v>1293</v>
      </c>
      <c r="BB5" s="300">
        <v>1189</v>
      </c>
      <c r="BC5" s="300">
        <v>1276</v>
      </c>
      <c r="BD5" s="300">
        <v>1160</v>
      </c>
      <c r="BE5" s="300">
        <v>1088</v>
      </c>
      <c r="BF5" s="360">
        <v>1089</v>
      </c>
      <c r="BG5" s="300">
        <v>1146</v>
      </c>
      <c r="BH5" s="300">
        <v>1147</v>
      </c>
      <c r="BI5" s="300">
        <v>1158</v>
      </c>
      <c r="BJ5" s="300">
        <v>1152</v>
      </c>
      <c r="BK5" s="301">
        <v>1193</v>
      </c>
      <c r="BL5" s="1067">
        <v>1224</v>
      </c>
      <c r="BM5" s="1067">
        <v>1180</v>
      </c>
      <c r="BN5" s="1068">
        <v>1230</v>
      </c>
      <c r="BO5" s="326">
        <v>1105</v>
      </c>
      <c r="BP5" s="326">
        <v>1189</v>
      </c>
      <c r="BQ5" s="1068">
        <v>1214</v>
      </c>
      <c r="BR5" s="1068">
        <v>1260</v>
      </c>
      <c r="BS5" s="1067">
        <v>1188</v>
      </c>
      <c r="BU5" s="1419">
        <v>1349</v>
      </c>
      <c r="BV5" s="1067">
        <v>1268</v>
      </c>
    </row>
    <row r="6" spans="1:74">
      <c r="A6" s="358" t="s">
        <v>221</v>
      </c>
      <c r="B6" s="300">
        <v>129</v>
      </c>
      <c r="C6" s="300">
        <v>94</v>
      </c>
      <c r="D6" s="300">
        <v>81</v>
      </c>
      <c r="E6" s="300">
        <v>85</v>
      </c>
      <c r="F6" s="300">
        <v>101</v>
      </c>
      <c r="G6" s="300">
        <v>114</v>
      </c>
      <c r="H6" s="300">
        <v>128</v>
      </c>
      <c r="I6" s="300">
        <v>110</v>
      </c>
      <c r="J6" s="300">
        <v>116</v>
      </c>
      <c r="K6" s="300">
        <v>156</v>
      </c>
      <c r="L6" s="300">
        <v>137</v>
      </c>
      <c r="M6" s="300">
        <v>156</v>
      </c>
      <c r="N6" s="300">
        <v>319</v>
      </c>
      <c r="O6" s="300">
        <v>212</v>
      </c>
      <c r="P6" s="300">
        <v>277</v>
      </c>
      <c r="Q6" s="300">
        <v>240</v>
      </c>
      <c r="R6" s="300">
        <v>316</v>
      </c>
      <c r="S6" s="300">
        <v>234</v>
      </c>
      <c r="T6" s="300">
        <v>265</v>
      </c>
      <c r="U6" s="300">
        <v>294</v>
      </c>
      <c r="V6" s="300">
        <v>268</v>
      </c>
      <c r="W6" s="300">
        <v>258</v>
      </c>
      <c r="X6" s="300">
        <v>219</v>
      </c>
      <c r="Y6" s="300">
        <v>239</v>
      </c>
      <c r="Z6" s="300">
        <v>195</v>
      </c>
      <c r="AA6" s="300">
        <v>206</v>
      </c>
      <c r="AB6" s="300">
        <v>222</v>
      </c>
      <c r="AC6" s="300">
        <v>196</v>
      </c>
      <c r="AD6" s="300">
        <v>199</v>
      </c>
      <c r="AE6" s="300">
        <v>177</v>
      </c>
      <c r="AF6" s="300">
        <v>181</v>
      </c>
      <c r="AG6" s="300">
        <v>212</v>
      </c>
      <c r="AH6" s="300">
        <v>153</v>
      </c>
      <c r="AI6" s="300">
        <v>172</v>
      </c>
      <c r="AJ6" s="300">
        <v>139</v>
      </c>
      <c r="AK6" s="300">
        <v>187</v>
      </c>
      <c r="AL6" s="300">
        <v>159</v>
      </c>
      <c r="AM6" s="300">
        <v>168</v>
      </c>
      <c r="AN6" s="300">
        <v>177</v>
      </c>
      <c r="AO6" s="300">
        <v>209</v>
      </c>
      <c r="AP6" s="300">
        <v>194</v>
      </c>
      <c r="AQ6" s="300">
        <v>186</v>
      </c>
      <c r="AR6" s="300">
        <v>184</v>
      </c>
      <c r="AS6" s="300">
        <v>168</v>
      </c>
      <c r="AT6" s="300">
        <v>168</v>
      </c>
      <c r="AU6" s="300">
        <v>210</v>
      </c>
      <c r="AV6" s="359">
        <v>206</v>
      </c>
      <c r="AW6" s="300">
        <v>206</v>
      </c>
      <c r="AX6" s="300">
        <v>193</v>
      </c>
      <c r="AY6" s="300">
        <v>174</v>
      </c>
      <c r="AZ6" s="300">
        <v>141</v>
      </c>
      <c r="BA6" s="300">
        <v>138</v>
      </c>
      <c r="BB6" s="300">
        <v>156</v>
      </c>
      <c r="BC6" s="300">
        <v>163</v>
      </c>
      <c r="BD6" s="300">
        <v>129</v>
      </c>
      <c r="BE6" s="300">
        <v>134</v>
      </c>
      <c r="BF6" s="360">
        <v>142</v>
      </c>
      <c r="BG6" s="300">
        <v>155</v>
      </c>
      <c r="BH6" s="300">
        <v>140</v>
      </c>
      <c r="BI6" s="300">
        <v>146</v>
      </c>
      <c r="BJ6" s="300">
        <v>114</v>
      </c>
      <c r="BK6" s="301">
        <v>123</v>
      </c>
      <c r="BL6" s="1068">
        <v>110</v>
      </c>
      <c r="BM6" s="1068">
        <v>125</v>
      </c>
      <c r="BN6" s="1068">
        <v>126</v>
      </c>
      <c r="BO6" s="326">
        <v>120</v>
      </c>
      <c r="BP6" s="326">
        <v>130</v>
      </c>
      <c r="BQ6" s="1068">
        <v>142</v>
      </c>
      <c r="BR6" s="1068">
        <v>143</v>
      </c>
      <c r="BS6" s="1068">
        <v>110</v>
      </c>
      <c r="BU6" s="1419">
        <v>236</v>
      </c>
      <c r="BV6" s="1068">
        <v>144</v>
      </c>
    </row>
    <row r="7" spans="1:74">
      <c r="A7" s="358" t="s">
        <v>222</v>
      </c>
      <c r="B7" s="300">
        <v>100</v>
      </c>
      <c r="C7" s="300">
        <v>115</v>
      </c>
      <c r="D7" s="300">
        <v>87</v>
      </c>
      <c r="E7" s="300">
        <v>71</v>
      </c>
      <c r="F7" s="300">
        <v>96</v>
      </c>
      <c r="G7" s="300">
        <v>116</v>
      </c>
      <c r="H7" s="300">
        <v>122</v>
      </c>
      <c r="I7" s="300">
        <v>86</v>
      </c>
      <c r="J7" s="300">
        <v>86</v>
      </c>
      <c r="K7" s="300">
        <v>123</v>
      </c>
      <c r="L7" s="300">
        <v>105</v>
      </c>
      <c r="M7" s="300">
        <v>166</v>
      </c>
      <c r="N7" s="300">
        <v>213</v>
      </c>
      <c r="O7" s="300">
        <v>211</v>
      </c>
      <c r="P7" s="300">
        <v>127</v>
      </c>
      <c r="Q7" s="300">
        <v>120</v>
      </c>
      <c r="R7" s="300">
        <v>147</v>
      </c>
      <c r="S7" s="300">
        <v>142</v>
      </c>
      <c r="T7" s="300">
        <v>166</v>
      </c>
      <c r="U7" s="300">
        <v>146</v>
      </c>
      <c r="V7" s="300">
        <v>188</v>
      </c>
      <c r="W7" s="300">
        <v>204</v>
      </c>
      <c r="X7" s="300">
        <v>163</v>
      </c>
      <c r="Y7" s="300">
        <v>201</v>
      </c>
      <c r="Z7" s="300">
        <v>190</v>
      </c>
      <c r="AA7" s="300">
        <v>179</v>
      </c>
      <c r="AB7" s="300">
        <v>174</v>
      </c>
      <c r="AC7" s="300">
        <v>161</v>
      </c>
      <c r="AD7" s="300">
        <v>190</v>
      </c>
      <c r="AE7" s="300">
        <v>213</v>
      </c>
      <c r="AF7" s="300">
        <v>191</v>
      </c>
      <c r="AG7" s="300">
        <v>185</v>
      </c>
      <c r="AH7" s="300">
        <v>169</v>
      </c>
      <c r="AI7" s="300">
        <v>159</v>
      </c>
      <c r="AJ7" s="300">
        <v>182</v>
      </c>
      <c r="AK7" s="300">
        <v>173</v>
      </c>
      <c r="AL7" s="300">
        <v>114</v>
      </c>
      <c r="AM7" s="300">
        <v>139</v>
      </c>
      <c r="AN7" s="300">
        <v>157</v>
      </c>
      <c r="AO7" s="300">
        <v>116</v>
      </c>
      <c r="AP7" s="300">
        <v>107</v>
      </c>
      <c r="AQ7" s="300">
        <v>176</v>
      </c>
      <c r="AR7" s="300">
        <v>142</v>
      </c>
      <c r="AS7" s="300">
        <v>150</v>
      </c>
      <c r="AT7" s="300">
        <v>133</v>
      </c>
      <c r="AU7" s="300">
        <v>170</v>
      </c>
      <c r="AV7" s="359">
        <v>183</v>
      </c>
      <c r="AW7" s="300">
        <v>197</v>
      </c>
      <c r="AX7" s="300">
        <v>142</v>
      </c>
      <c r="AY7" s="300">
        <v>189</v>
      </c>
      <c r="AZ7" s="300">
        <v>121</v>
      </c>
      <c r="BA7" s="300">
        <v>124</v>
      </c>
      <c r="BB7" s="300">
        <v>116</v>
      </c>
      <c r="BC7" s="300">
        <v>119</v>
      </c>
      <c r="BD7" s="300">
        <v>109</v>
      </c>
      <c r="BE7" s="300">
        <v>126</v>
      </c>
      <c r="BF7" s="360">
        <v>94</v>
      </c>
      <c r="BG7" s="300">
        <v>135</v>
      </c>
      <c r="BH7" s="300">
        <v>164</v>
      </c>
      <c r="BI7" s="300">
        <v>188</v>
      </c>
      <c r="BJ7" s="300">
        <v>140</v>
      </c>
      <c r="BK7" s="301">
        <v>155</v>
      </c>
      <c r="BL7" s="1068">
        <v>162</v>
      </c>
      <c r="BM7" s="1068">
        <v>104</v>
      </c>
      <c r="BN7" s="1068">
        <v>99</v>
      </c>
      <c r="BO7" s="326">
        <v>130</v>
      </c>
      <c r="BP7" s="326">
        <v>113</v>
      </c>
      <c r="BQ7" s="1068">
        <v>141</v>
      </c>
      <c r="BR7" s="1068">
        <v>138</v>
      </c>
      <c r="BS7" s="1068">
        <v>88</v>
      </c>
      <c r="BU7" s="1419">
        <v>181</v>
      </c>
      <c r="BV7" s="1068">
        <v>122</v>
      </c>
    </row>
    <row r="8" spans="1:74">
      <c r="A8" s="358" t="s">
        <v>223</v>
      </c>
      <c r="B8" s="300">
        <v>164</v>
      </c>
      <c r="C8" s="300">
        <v>221</v>
      </c>
      <c r="D8" s="300">
        <v>162</v>
      </c>
      <c r="E8" s="300">
        <v>208</v>
      </c>
      <c r="F8" s="300">
        <v>711</v>
      </c>
      <c r="G8" s="300">
        <v>245</v>
      </c>
      <c r="H8" s="300">
        <v>213</v>
      </c>
      <c r="I8" s="300">
        <v>219</v>
      </c>
      <c r="J8" s="300">
        <v>249</v>
      </c>
      <c r="K8" s="300">
        <v>345</v>
      </c>
      <c r="L8" s="300">
        <v>468</v>
      </c>
      <c r="M8" s="300">
        <v>399</v>
      </c>
      <c r="N8" s="300">
        <v>360</v>
      </c>
      <c r="O8" s="300">
        <v>363</v>
      </c>
      <c r="P8" s="300">
        <v>383</v>
      </c>
      <c r="Q8" s="300">
        <v>375</v>
      </c>
      <c r="R8" s="300">
        <v>475</v>
      </c>
      <c r="S8" s="300">
        <v>545</v>
      </c>
      <c r="T8" s="300">
        <v>595</v>
      </c>
      <c r="U8" s="300">
        <v>561</v>
      </c>
      <c r="V8" s="300">
        <v>641</v>
      </c>
      <c r="W8" s="300">
        <v>671</v>
      </c>
      <c r="X8" s="300">
        <v>623</v>
      </c>
      <c r="Y8" s="300">
        <v>541</v>
      </c>
      <c r="Z8" s="300">
        <v>625</v>
      </c>
      <c r="AA8" s="300">
        <v>511</v>
      </c>
      <c r="AB8" s="300">
        <v>608</v>
      </c>
      <c r="AC8" s="300">
        <v>513</v>
      </c>
      <c r="AD8" s="300">
        <v>546</v>
      </c>
      <c r="AE8" s="300">
        <v>574</v>
      </c>
      <c r="AF8" s="300">
        <v>490</v>
      </c>
      <c r="AG8" s="300">
        <v>526</v>
      </c>
      <c r="AH8" s="300">
        <v>534</v>
      </c>
      <c r="AI8" s="300">
        <v>513</v>
      </c>
      <c r="AJ8" s="300">
        <v>526</v>
      </c>
      <c r="AK8" s="300">
        <v>555</v>
      </c>
      <c r="AL8" s="300">
        <v>483</v>
      </c>
      <c r="AM8" s="300">
        <v>515</v>
      </c>
      <c r="AN8" s="300">
        <v>543</v>
      </c>
      <c r="AO8" s="300">
        <v>505</v>
      </c>
      <c r="AP8" s="300">
        <v>586</v>
      </c>
      <c r="AQ8" s="300">
        <v>609</v>
      </c>
      <c r="AR8" s="300">
        <v>575</v>
      </c>
      <c r="AS8" s="300">
        <v>604</v>
      </c>
      <c r="AT8" s="300">
        <v>679</v>
      </c>
      <c r="AU8" s="300">
        <v>555</v>
      </c>
      <c r="AV8" s="359">
        <v>612</v>
      </c>
      <c r="AW8" s="300">
        <v>568</v>
      </c>
      <c r="AX8" s="300">
        <v>575</v>
      </c>
      <c r="AY8" s="300">
        <v>618</v>
      </c>
      <c r="AZ8" s="300">
        <v>565</v>
      </c>
      <c r="BA8" s="300">
        <v>528</v>
      </c>
      <c r="BB8" s="300">
        <v>508</v>
      </c>
      <c r="BC8" s="300">
        <v>490</v>
      </c>
      <c r="BD8" s="300">
        <v>484</v>
      </c>
      <c r="BE8" s="300">
        <v>432</v>
      </c>
      <c r="BF8" s="360">
        <v>547</v>
      </c>
      <c r="BG8" s="300">
        <v>554</v>
      </c>
      <c r="BH8" s="300">
        <v>780</v>
      </c>
      <c r="BI8" s="300">
        <v>599</v>
      </c>
      <c r="BJ8" s="300">
        <v>606</v>
      </c>
      <c r="BK8" s="301">
        <v>555</v>
      </c>
      <c r="BL8" s="1068">
        <v>559</v>
      </c>
      <c r="BM8" s="1068">
        <v>548</v>
      </c>
      <c r="BN8" s="1068">
        <v>476</v>
      </c>
      <c r="BO8" s="326">
        <v>494</v>
      </c>
      <c r="BP8" s="326">
        <v>470</v>
      </c>
      <c r="BQ8" s="1068">
        <v>485</v>
      </c>
      <c r="BR8" s="1068">
        <v>476</v>
      </c>
      <c r="BS8" s="1068">
        <v>455</v>
      </c>
      <c r="BU8" s="1419">
        <v>548</v>
      </c>
      <c r="BV8" s="1068">
        <v>524</v>
      </c>
    </row>
    <row r="9" spans="1:74">
      <c r="A9" s="358" t="s">
        <v>224</v>
      </c>
      <c r="B9" s="300">
        <v>229</v>
      </c>
      <c r="C9" s="300">
        <v>107</v>
      </c>
      <c r="D9" s="300">
        <v>75</v>
      </c>
      <c r="E9" s="300">
        <v>69</v>
      </c>
      <c r="F9" s="300">
        <v>96</v>
      </c>
      <c r="G9" s="300">
        <v>108</v>
      </c>
      <c r="H9" s="300">
        <v>125</v>
      </c>
      <c r="I9" s="300">
        <v>113</v>
      </c>
      <c r="J9" s="300">
        <v>142</v>
      </c>
      <c r="K9" s="300">
        <v>148</v>
      </c>
      <c r="L9" s="300">
        <v>118</v>
      </c>
      <c r="M9" s="300">
        <v>129</v>
      </c>
      <c r="N9" s="300">
        <v>150</v>
      </c>
      <c r="O9" s="300">
        <v>151</v>
      </c>
      <c r="P9" s="300">
        <v>199</v>
      </c>
      <c r="Q9" s="300">
        <v>175</v>
      </c>
      <c r="R9" s="300">
        <v>208</v>
      </c>
      <c r="S9" s="300">
        <v>138</v>
      </c>
      <c r="T9" s="300">
        <v>182</v>
      </c>
      <c r="U9" s="300">
        <v>218</v>
      </c>
      <c r="V9" s="300">
        <v>174</v>
      </c>
      <c r="W9" s="300">
        <v>177</v>
      </c>
      <c r="X9" s="300">
        <v>156</v>
      </c>
      <c r="Y9" s="300">
        <v>185</v>
      </c>
      <c r="Z9" s="300">
        <v>179</v>
      </c>
      <c r="AA9" s="300">
        <v>169</v>
      </c>
      <c r="AB9" s="300">
        <v>127</v>
      </c>
      <c r="AC9" s="300">
        <v>140</v>
      </c>
      <c r="AD9" s="300">
        <v>130</v>
      </c>
      <c r="AE9" s="300">
        <v>108</v>
      </c>
      <c r="AF9" s="300">
        <v>146</v>
      </c>
      <c r="AG9" s="300">
        <v>136</v>
      </c>
      <c r="AH9" s="300">
        <v>127</v>
      </c>
      <c r="AI9" s="300">
        <v>137</v>
      </c>
      <c r="AJ9" s="300">
        <v>95</v>
      </c>
      <c r="AK9" s="300">
        <v>107</v>
      </c>
      <c r="AL9" s="300">
        <v>115</v>
      </c>
      <c r="AM9" s="300">
        <v>117</v>
      </c>
      <c r="AN9" s="300">
        <v>115</v>
      </c>
      <c r="AO9" s="300">
        <v>83</v>
      </c>
      <c r="AP9" s="300">
        <v>128</v>
      </c>
      <c r="AQ9" s="300">
        <v>104</v>
      </c>
      <c r="AR9" s="300">
        <v>102</v>
      </c>
      <c r="AS9" s="300">
        <v>105</v>
      </c>
      <c r="AT9" s="300">
        <v>88</v>
      </c>
      <c r="AU9" s="300">
        <v>102</v>
      </c>
      <c r="AV9" s="359">
        <v>93</v>
      </c>
      <c r="AW9" s="300">
        <v>100</v>
      </c>
      <c r="AX9" s="300">
        <v>114</v>
      </c>
      <c r="AY9" s="300">
        <v>127</v>
      </c>
      <c r="AZ9" s="300">
        <v>97</v>
      </c>
      <c r="BA9" s="300">
        <v>98</v>
      </c>
      <c r="BB9" s="300">
        <v>118</v>
      </c>
      <c r="BC9" s="300">
        <v>83</v>
      </c>
      <c r="BD9" s="300">
        <v>79</v>
      </c>
      <c r="BE9" s="300">
        <v>83</v>
      </c>
      <c r="BF9" s="360">
        <v>108</v>
      </c>
      <c r="BG9" s="300">
        <v>80</v>
      </c>
      <c r="BH9" s="300">
        <v>98</v>
      </c>
      <c r="BI9" s="300">
        <v>85</v>
      </c>
      <c r="BJ9" s="300">
        <v>100</v>
      </c>
      <c r="BK9" s="301">
        <v>109</v>
      </c>
      <c r="BL9" s="1068">
        <v>75</v>
      </c>
      <c r="BM9" s="1068">
        <v>85</v>
      </c>
      <c r="BN9" s="1068">
        <v>96</v>
      </c>
      <c r="BO9" s="326">
        <v>81</v>
      </c>
      <c r="BP9" s="326">
        <v>108</v>
      </c>
      <c r="BQ9" s="1068">
        <v>83</v>
      </c>
      <c r="BR9" s="1068">
        <v>100</v>
      </c>
      <c r="BS9" s="1068">
        <v>85</v>
      </c>
      <c r="BU9" s="1419">
        <v>109</v>
      </c>
      <c r="BV9" s="1068">
        <v>91</v>
      </c>
    </row>
    <row r="10" spans="1:74">
      <c r="A10" s="358" t="s">
        <v>225</v>
      </c>
      <c r="B10" s="300">
        <v>108</v>
      </c>
      <c r="C10" s="300">
        <v>124</v>
      </c>
      <c r="D10" s="300">
        <v>91</v>
      </c>
      <c r="E10" s="300">
        <v>123</v>
      </c>
      <c r="F10" s="300">
        <v>88</v>
      </c>
      <c r="G10" s="300">
        <v>93</v>
      </c>
      <c r="H10" s="300">
        <v>108</v>
      </c>
      <c r="I10" s="300">
        <v>93</v>
      </c>
      <c r="J10" s="300">
        <v>110</v>
      </c>
      <c r="K10" s="300">
        <v>126</v>
      </c>
      <c r="L10" s="300">
        <v>109</v>
      </c>
      <c r="M10" s="300">
        <v>100</v>
      </c>
      <c r="N10" s="300">
        <v>130</v>
      </c>
      <c r="O10" s="300">
        <v>142</v>
      </c>
      <c r="P10" s="300">
        <v>137</v>
      </c>
      <c r="Q10" s="300">
        <v>109</v>
      </c>
      <c r="R10" s="300">
        <v>131</v>
      </c>
      <c r="S10" s="300">
        <v>134</v>
      </c>
      <c r="T10" s="300">
        <v>113</v>
      </c>
      <c r="U10" s="300">
        <v>137</v>
      </c>
      <c r="V10" s="300">
        <v>142</v>
      </c>
      <c r="W10" s="300">
        <v>152</v>
      </c>
      <c r="X10" s="300">
        <v>131</v>
      </c>
      <c r="Y10" s="300">
        <v>146</v>
      </c>
      <c r="Z10" s="300">
        <v>121</v>
      </c>
      <c r="AA10" s="300">
        <v>172</v>
      </c>
      <c r="AB10" s="300">
        <v>148</v>
      </c>
      <c r="AC10" s="300">
        <v>125</v>
      </c>
      <c r="AD10" s="300">
        <v>117</v>
      </c>
      <c r="AE10" s="300">
        <v>87</v>
      </c>
      <c r="AF10" s="300">
        <v>111</v>
      </c>
      <c r="AG10" s="300">
        <v>120</v>
      </c>
      <c r="AH10" s="300">
        <v>107</v>
      </c>
      <c r="AI10" s="300">
        <v>103</v>
      </c>
      <c r="AJ10" s="300">
        <v>110</v>
      </c>
      <c r="AK10" s="300">
        <v>96</v>
      </c>
      <c r="AL10" s="300">
        <v>125</v>
      </c>
      <c r="AM10" s="300">
        <v>120</v>
      </c>
      <c r="AN10" s="300">
        <v>108</v>
      </c>
      <c r="AO10" s="300">
        <v>95</v>
      </c>
      <c r="AP10" s="300">
        <v>105</v>
      </c>
      <c r="AQ10" s="300">
        <v>176</v>
      </c>
      <c r="AR10" s="300">
        <v>142</v>
      </c>
      <c r="AS10" s="300">
        <v>131</v>
      </c>
      <c r="AT10" s="300">
        <v>134</v>
      </c>
      <c r="AU10" s="300">
        <v>111</v>
      </c>
      <c r="AV10" s="359">
        <v>153</v>
      </c>
      <c r="AW10" s="300">
        <v>155</v>
      </c>
      <c r="AX10" s="300">
        <v>127</v>
      </c>
      <c r="AY10" s="300">
        <v>115</v>
      </c>
      <c r="AZ10" s="300">
        <v>100</v>
      </c>
      <c r="BA10" s="300">
        <v>120</v>
      </c>
      <c r="BB10" s="300">
        <v>109</v>
      </c>
      <c r="BC10" s="300">
        <v>84</v>
      </c>
      <c r="BD10" s="300">
        <v>93</v>
      </c>
      <c r="BE10" s="300">
        <v>99</v>
      </c>
      <c r="BF10" s="360">
        <v>101</v>
      </c>
      <c r="BG10" s="300">
        <v>101</v>
      </c>
      <c r="BH10" s="300">
        <v>89</v>
      </c>
      <c r="BI10" s="300">
        <v>80</v>
      </c>
      <c r="BJ10" s="300">
        <v>95</v>
      </c>
      <c r="BK10" s="301">
        <v>118</v>
      </c>
      <c r="BL10" s="1068">
        <v>88</v>
      </c>
      <c r="BM10" s="1068">
        <v>98</v>
      </c>
      <c r="BN10" s="1068">
        <v>79</v>
      </c>
      <c r="BO10" s="326">
        <v>97</v>
      </c>
      <c r="BP10" s="326">
        <v>91</v>
      </c>
      <c r="BQ10" s="1068">
        <v>91</v>
      </c>
      <c r="BR10" s="1068">
        <v>112</v>
      </c>
      <c r="BS10" s="1068">
        <v>73</v>
      </c>
      <c r="BU10" s="1419">
        <v>135</v>
      </c>
      <c r="BV10" s="1068">
        <v>94</v>
      </c>
    </row>
    <row r="11" spans="1:74">
      <c r="A11" s="358" t="s">
        <v>226</v>
      </c>
      <c r="B11" s="300">
        <v>169</v>
      </c>
      <c r="C11" s="300">
        <v>227</v>
      </c>
      <c r="D11" s="300">
        <v>130</v>
      </c>
      <c r="E11" s="300">
        <v>151</v>
      </c>
      <c r="F11" s="300">
        <v>167</v>
      </c>
      <c r="G11" s="300">
        <v>148</v>
      </c>
      <c r="H11" s="300">
        <v>134</v>
      </c>
      <c r="I11" s="300">
        <v>137</v>
      </c>
      <c r="J11" s="300">
        <v>191</v>
      </c>
      <c r="K11" s="300">
        <v>155</v>
      </c>
      <c r="L11" s="300">
        <v>271</v>
      </c>
      <c r="M11" s="300">
        <v>212</v>
      </c>
      <c r="N11" s="300">
        <v>256</v>
      </c>
      <c r="O11" s="300">
        <v>246</v>
      </c>
      <c r="P11" s="300">
        <v>287</v>
      </c>
      <c r="Q11" s="300">
        <v>250</v>
      </c>
      <c r="R11" s="300">
        <v>307</v>
      </c>
      <c r="S11" s="300">
        <v>213</v>
      </c>
      <c r="T11" s="300">
        <v>272</v>
      </c>
      <c r="U11" s="300">
        <v>290</v>
      </c>
      <c r="V11" s="300">
        <v>412</v>
      </c>
      <c r="W11" s="300">
        <v>321</v>
      </c>
      <c r="X11" s="300">
        <v>288</v>
      </c>
      <c r="Y11" s="300">
        <v>254</v>
      </c>
      <c r="Z11" s="300">
        <v>348</v>
      </c>
      <c r="AA11" s="300">
        <v>245</v>
      </c>
      <c r="AB11" s="300">
        <v>254</v>
      </c>
      <c r="AC11" s="300">
        <v>213</v>
      </c>
      <c r="AD11" s="300">
        <v>221</v>
      </c>
      <c r="AE11" s="300">
        <v>199</v>
      </c>
      <c r="AF11" s="300">
        <v>208</v>
      </c>
      <c r="AG11" s="300">
        <v>194</v>
      </c>
      <c r="AH11" s="300">
        <v>214</v>
      </c>
      <c r="AI11" s="300">
        <v>170</v>
      </c>
      <c r="AJ11" s="300">
        <v>192</v>
      </c>
      <c r="AK11" s="300">
        <v>215</v>
      </c>
      <c r="AL11" s="300">
        <v>246</v>
      </c>
      <c r="AM11" s="300">
        <v>214</v>
      </c>
      <c r="AN11" s="300">
        <v>420</v>
      </c>
      <c r="AO11" s="300">
        <v>260</v>
      </c>
      <c r="AP11" s="300">
        <v>262</v>
      </c>
      <c r="AQ11" s="300">
        <v>598</v>
      </c>
      <c r="AR11" s="300">
        <v>260</v>
      </c>
      <c r="AS11" s="300">
        <v>236</v>
      </c>
      <c r="AT11" s="300">
        <v>265</v>
      </c>
      <c r="AU11" s="300">
        <v>219</v>
      </c>
      <c r="AV11" s="359">
        <v>287</v>
      </c>
      <c r="AW11" s="300">
        <v>234</v>
      </c>
      <c r="AX11" s="300">
        <v>218</v>
      </c>
      <c r="AY11" s="300">
        <v>204</v>
      </c>
      <c r="AZ11" s="300">
        <v>240</v>
      </c>
      <c r="BA11" s="300">
        <v>229</v>
      </c>
      <c r="BB11" s="300">
        <v>257</v>
      </c>
      <c r="BC11" s="300">
        <v>214</v>
      </c>
      <c r="BD11" s="300">
        <v>214</v>
      </c>
      <c r="BE11" s="300">
        <v>206</v>
      </c>
      <c r="BF11" s="360">
        <v>217</v>
      </c>
      <c r="BG11" s="300">
        <v>177</v>
      </c>
      <c r="BH11" s="300">
        <v>231</v>
      </c>
      <c r="BI11" s="300">
        <v>272</v>
      </c>
      <c r="BJ11" s="300">
        <v>332</v>
      </c>
      <c r="BK11" s="301">
        <v>364</v>
      </c>
      <c r="BL11" s="1068">
        <v>311</v>
      </c>
      <c r="BM11" s="1068">
        <v>278</v>
      </c>
      <c r="BN11" s="1068">
        <v>285</v>
      </c>
      <c r="BO11" s="326">
        <v>259</v>
      </c>
      <c r="BP11" s="326">
        <v>215</v>
      </c>
      <c r="BQ11" s="1068">
        <v>283</v>
      </c>
      <c r="BR11" s="1068">
        <v>209</v>
      </c>
      <c r="BS11" s="1068">
        <v>229</v>
      </c>
      <c r="BU11" s="1419">
        <v>235</v>
      </c>
      <c r="BV11" s="1068">
        <v>248</v>
      </c>
    </row>
    <row r="12" spans="1:74">
      <c r="A12" s="358" t="s">
        <v>227</v>
      </c>
      <c r="B12" s="300">
        <v>155</v>
      </c>
      <c r="C12" s="300">
        <v>148</v>
      </c>
      <c r="D12" s="300">
        <v>128</v>
      </c>
      <c r="E12" s="300">
        <v>143</v>
      </c>
      <c r="F12" s="300">
        <v>150</v>
      </c>
      <c r="G12" s="300">
        <v>187</v>
      </c>
      <c r="H12" s="300">
        <v>194</v>
      </c>
      <c r="I12" s="300">
        <v>206</v>
      </c>
      <c r="J12" s="300">
        <v>250</v>
      </c>
      <c r="K12" s="300">
        <v>221</v>
      </c>
      <c r="L12" s="300">
        <v>246</v>
      </c>
      <c r="M12" s="300">
        <v>220</v>
      </c>
      <c r="N12" s="300">
        <v>215</v>
      </c>
      <c r="O12" s="300">
        <v>323</v>
      </c>
      <c r="P12" s="300">
        <v>486</v>
      </c>
      <c r="Q12" s="300">
        <v>618</v>
      </c>
      <c r="R12" s="300">
        <v>819</v>
      </c>
      <c r="S12" s="300">
        <v>747</v>
      </c>
      <c r="T12" s="300">
        <v>780</v>
      </c>
      <c r="U12" s="300">
        <v>1143</v>
      </c>
      <c r="V12" s="300">
        <v>753</v>
      </c>
      <c r="W12" s="300">
        <v>853</v>
      </c>
      <c r="X12" s="300">
        <v>642</v>
      </c>
      <c r="Y12" s="300">
        <v>756</v>
      </c>
      <c r="Z12" s="300">
        <v>711</v>
      </c>
      <c r="AA12" s="300">
        <v>675</v>
      </c>
      <c r="AB12" s="300">
        <v>852</v>
      </c>
      <c r="AC12" s="300">
        <v>606</v>
      </c>
      <c r="AD12" s="300">
        <v>680</v>
      </c>
      <c r="AE12" s="300">
        <v>745</v>
      </c>
      <c r="AF12" s="300">
        <v>801</v>
      </c>
      <c r="AG12" s="300">
        <v>697</v>
      </c>
      <c r="AH12" s="300">
        <v>833</v>
      </c>
      <c r="AI12" s="300">
        <v>900</v>
      </c>
      <c r="AJ12" s="300">
        <v>857</v>
      </c>
      <c r="AK12" s="300">
        <v>844</v>
      </c>
      <c r="AL12" s="300">
        <v>899</v>
      </c>
      <c r="AM12" s="300">
        <v>947</v>
      </c>
      <c r="AN12" s="300">
        <v>861</v>
      </c>
      <c r="AO12" s="300">
        <v>920</v>
      </c>
      <c r="AP12" s="300">
        <v>942</v>
      </c>
      <c r="AQ12" s="300">
        <v>973</v>
      </c>
      <c r="AR12" s="300">
        <v>875</v>
      </c>
      <c r="AS12" s="300">
        <v>924</v>
      </c>
      <c r="AT12" s="300">
        <v>907</v>
      </c>
      <c r="AU12" s="300">
        <v>888</v>
      </c>
      <c r="AV12" s="359">
        <v>961</v>
      </c>
      <c r="AW12" s="300">
        <v>828</v>
      </c>
      <c r="AX12" s="300">
        <v>756</v>
      </c>
      <c r="AY12" s="300">
        <v>764</v>
      </c>
      <c r="AZ12" s="300">
        <v>866</v>
      </c>
      <c r="BA12" s="300">
        <v>802</v>
      </c>
      <c r="BB12" s="300">
        <v>738</v>
      </c>
      <c r="BC12" s="300">
        <v>787</v>
      </c>
      <c r="BD12" s="300">
        <v>737</v>
      </c>
      <c r="BE12" s="300">
        <v>953</v>
      </c>
      <c r="BF12" s="360">
        <v>731</v>
      </c>
      <c r="BG12" s="300">
        <v>608</v>
      </c>
      <c r="BH12" s="300">
        <v>674</v>
      </c>
      <c r="BI12" s="300">
        <v>660</v>
      </c>
      <c r="BJ12" s="300">
        <v>690</v>
      </c>
      <c r="BK12" s="301">
        <v>670</v>
      </c>
      <c r="BL12" s="1068">
        <v>772</v>
      </c>
      <c r="BM12" s="1068">
        <v>668</v>
      </c>
      <c r="BN12" s="1068">
        <v>681</v>
      </c>
      <c r="BO12" s="326">
        <v>647</v>
      </c>
      <c r="BP12" s="326">
        <v>675</v>
      </c>
      <c r="BQ12" s="1068">
        <v>668</v>
      </c>
      <c r="BR12" s="1068">
        <v>678</v>
      </c>
      <c r="BS12" s="1068">
        <v>677</v>
      </c>
      <c r="BU12" s="1419">
        <v>932</v>
      </c>
      <c r="BV12" s="1068">
        <v>924</v>
      </c>
    </row>
    <row r="13" spans="1:74">
      <c r="A13" s="358" t="s">
        <v>228</v>
      </c>
      <c r="B13" s="300">
        <v>136</v>
      </c>
      <c r="C13" s="300">
        <v>95</v>
      </c>
      <c r="D13" s="300">
        <v>72</v>
      </c>
      <c r="E13" s="300">
        <v>85</v>
      </c>
      <c r="F13" s="300">
        <v>95</v>
      </c>
      <c r="G13" s="300">
        <v>68</v>
      </c>
      <c r="H13" s="300">
        <v>100</v>
      </c>
      <c r="I13" s="300">
        <v>90</v>
      </c>
      <c r="J13" s="300">
        <v>154</v>
      </c>
      <c r="K13" s="300">
        <v>169</v>
      </c>
      <c r="L13" s="300">
        <v>219</v>
      </c>
      <c r="M13" s="300">
        <v>218</v>
      </c>
      <c r="N13" s="300">
        <v>172</v>
      </c>
      <c r="O13" s="300">
        <v>219</v>
      </c>
      <c r="P13" s="300">
        <v>306</v>
      </c>
      <c r="Q13" s="300">
        <v>283</v>
      </c>
      <c r="R13" s="300">
        <v>544</v>
      </c>
      <c r="S13" s="300">
        <v>389</v>
      </c>
      <c r="T13" s="300">
        <v>375</v>
      </c>
      <c r="U13" s="300">
        <v>511</v>
      </c>
      <c r="V13" s="300">
        <v>358</v>
      </c>
      <c r="W13" s="300">
        <v>368</v>
      </c>
      <c r="X13" s="300">
        <v>337</v>
      </c>
      <c r="Y13" s="300">
        <v>393</v>
      </c>
      <c r="Z13" s="300">
        <v>353</v>
      </c>
      <c r="AA13" s="300">
        <v>357</v>
      </c>
      <c r="AB13" s="300">
        <v>332</v>
      </c>
      <c r="AC13" s="300">
        <v>306</v>
      </c>
      <c r="AD13" s="300">
        <v>284</v>
      </c>
      <c r="AE13" s="300">
        <v>317</v>
      </c>
      <c r="AF13" s="300">
        <v>528</v>
      </c>
      <c r="AG13" s="300">
        <v>513</v>
      </c>
      <c r="AH13" s="300">
        <v>463</v>
      </c>
      <c r="AI13" s="300">
        <v>491</v>
      </c>
      <c r="AJ13" s="300">
        <v>341</v>
      </c>
      <c r="AK13" s="300">
        <v>432</v>
      </c>
      <c r="AL13" s="300">
        <v>609</v>
      </c>
      <c r="AM13" s="300">
        <v>511</v>
      </c>
      <c r="AN13" s="300">
        <v>435</v>
      </c>
      <c r="AO13" s="300">
        <v>469</v>
      </c>
      <c r="AP13" s="300">
        <v>415</v>
      </c>
      <c r="AQ13" s="300">
        <v>502</v>
      </c>
      <c r="AR13" s="300">
        <v>481</v>
      </c>
      <c r="AS13" s="300">
        <v>415</v>
      </c>
      <c r="AT13" s="300">
        <v>449</v>
      </c>
      <c r="AU13" s="300">
        <v>467</v>
      </c>
      <c r="AV13" s="359">
        <v>462</v>
      </c>
      <c r="AW13" s="300">
        <v>480</v>
      </c>
      <c r="AX13" s="300">
        <v>392</v>
      </c>
      <c r="AY13" s="300">
        <v>430</v>
      </c>
      <c r="AZ13" s="300">
        <v>498</v>
      </c>
      <c r="BA13" s="300">
        <v>424</v>
      </c>
      <c r="BB13" s="300">
        <v>424</v>
      </c>
      <c r="BC13" s="300">
        <v>405</v>
      </c>
      <c r="BD13" s="300">
        <v>401</v>
      </c>
      <c r="BE13" s="300">
        <v>393</v>
      </c>
      <c r="BF13" s="360">
        <v>333</v>
      </c>
      <c r="BG13" s="300">
        <v>364</v>
      </c>
      <c r="BH13" s="300">
        <v>460</v>
      </c>
      <c r="BI13" s="300">
        <v>440</v>
      </c>
      <c r="BJ13" s="300">
        <v>382</v>
      </c>
      <c r="BK13" s="301">
        <v>385</v>
      </c>
      <c r="BL13" s="1068">
        <v>389</v>
      </c>
      <c r="BM13" s="1068">
        <v>385</v>
      </c>
      <c r="BN13" s="1068">
        <v>338</v>
      </c>
      <c r="BO13" s="326">
        <v>364</v>
      </c>
      <c r="BP13" s="326">
        <v>379</v>
      </c>
      <c r="BQ13" s="1068">
        <v>353</v>
      </c>
      <c r="BR13" s="1068">
        <v>389</v>
      </c>
      <c r="BS13" s="1068">
        <v>376</v>
      </c>
      <c r="BU13" s="1419">
        <v>476</v>
      </c>
      <c r="BV13" s="1068">
        <v>482</v>
      </c>
    </row>
    <row r="14" spans="1:74">
      <c r="A14" s="358" t="s">
        <v>229</v>
      </c>
      <c r="B14" s="300">
        <v>118</v>
      </c>
      <c r="C14" s="300">
        <v>131</v>
      </c>
      <c r="D14" s="300">
        <v>69</v>
      </c>
      <c r="E14" s="300">
        <v>127</v>
      </c>
      <c r="F14" s="300">
        <v>112</v>
      </c>
      <c r="G14" s="300">
        <v>138</v>
      </c>
      <c r="H14" s="300">
        <v>191</v>
      </c>
      <c r="I14" s="300">
        <v>158</v>
      </c>
      <c r="J14" s="300">
        <v>135</v>
      </c>
      <c r="K14" s="300">
        <v>201</v>
      </c>
      <c r="L14" s="300">
        <v>214</v>
      </c>
      <c r="M14" s="300">
        <v>225</v>
      </c>
      <c r="N14" s="300">
        <v>183</v>
      </c>
      <c r="O14" s="300">
        <v>210</v>
      </c>
      <c r="P14" s="300">
        <v>261</v>
      </c>
      <c r="Q14" s="300">
        <v>271</v>
      </c>
      <c r="R14" s="300">
        <v>291</v>
      </c>
      <c r="S14" s="300">
        <v>310</v>
      </c>
      <c r="T14" s="300">
        <v>270</v>
      </c>
      <c r="U14" s="300">
        <v>314</v>
      </c>
      <c r="V14" s="300">
        <v>377</v>
      </c>
      <c r="W14" s="300">
        <v>307</v>
      </c>
      <c r="X14" s="300">
        <v>281</v>
      </c>
      <c r="Y14" s="300">
        <v>289</v>
      </c>
      <c r="Z14" s="300">
        <v>292</v>
      </c>
      <c r="AA14" s="300">
        <v>280</v>
      </c>
      <c r="AB14" s="300">
        <v>267</v>
      </c>
      <c r="AC14" s="300">
        <v>263</v>
      </c>
      <c r="AD14" s="300">
        <v>229</v>
      </c>
      <c r="AE14" s="300">
        <v>304</v>
      </c>
      <c r="AF14" s="300">
        <v>305</v>
      </c>
      <c r="AG14" s="300">
        <v>240</v>
      </c>
      <c r="AH14" s="300">
        <v>221</v>
      </c>
      <c r="AI14" s="300">
        <v>274</v>
      </c>
      <c r="AJ14" s="300">
        <v>313</v>
      </c>
      <c r="AK14" s="300">
        <v>294</v>
      </c>
      <c r="AL14" s="300">
        <v>283</v>
      </c>
      <c r="AM14" s="300">
        <v>365</v>
      </c>
      <c r="AN14" s="300">
        <v>330</v>
      </c>
      <c r="AO14" s="300">
        <v>340</v>
      </c>
      <c r="AP14" s="300">
        <v>297</v>
      </c>
      <c r="AQ14" s="300">
        <v>386</v>
      </c>
      <c r="AR14" s="300">
        <v>359</v>
      </c>
      <c r="AS14" s="300">
        <v>318</v>
      </c>
      <c r="AT14" s="300">
        <v>304</v>
      </c>
      <c r="AU14" s="300">
        <v>340</v>
      </c>
      <c r="AV14" s="359">
        <v>324</v>
      </c>
      <c r="AW14" s="300">
        <v>382</v>
      </c>
      <c r="AX14" s="300">
        <v>366</v>
      </c>
      <c r="AY14" s="300">
        <v>279</v>
      </c>
      <c r="AZ14" s="300">
        <v>344</v>
      </c>
      <c r="BA14" s="300">
        <v>301</v>
      </c>
      <c r="BB14" s="300">
        <v>355</v>
      </c>
      <c r="BC14" s="300">
        <v>290</v>
      </c>
      <c r="BD14" s="300">
        <v>316</v>
      </c>
      <c r="BE14" s="300">
        <v>312</v>
      </c>
      <c r="BF14" s="360">
        <v>262</v>
      </c>
      <c r="BG14" s="300">
        <v>303</v>
      </c>
      <c r="BH14" s="300">
        <v>287</v>
      </c>
      <c r="BI14" s="300">
        <v>328</v>
      </c>
      <c r="BJ14" s="300">
        <v>401</v>
      </c>
      <c r="BK14" s="301">
        <v>291</v>
      </c>
      <c r="BL14" s="1069">
        <v>262</v>
      </c>
      <c r="BM14" s="1069">
        <v>304</v>
      </c>
      <c r="BN14" s="1068">
        <v>325</v>
      </c>
      <c r="BO14" s="326">
        <v>278</v>
      </c>
      <c r="BP14" s="326">
        <v>281</v>
      </c>
      <c r="BQ14" s="1068">
        <v>267</v>
      </c>
      <c r="BR14" s="1068">
        <v>294</v>
      </c>
      <c r="BS14" s="1069">
        <v>289</v>
      </c>
      <c r="BU14" s="1419">
        <v>432</v>
      </c>
      <c r="BV14" s="1069">
        <v>440</v>
      </c>
    </row>
    <row r="15" spans="1:74">
      <c r="A15" s="361" t="s">
        <v>230</v>
      </c>
      <c r="B15" s="362">
        <v>458</v>
      </c>
      <c r="C15" s="362">
        <v>364</v>
      </c>
      <c r="D15" s="362">
        <v>335</v>
      </c>
      <c r="E15" s="362">
        <v>376</v>
      </c>
      <c r="F15" s="362">
        <v>405</v>
      </c>
      <c r="G15" s="362">
        <v>488</v>
      </c>
      <c r="H15" s="362">
        <v>483</v>
      </c>
      <c r="I15" s="362">
        <v>601</v>
      </c>
      <c r="J15" s="362">
        <v>873</v>
      </c>
      <c r="K15" s="362">
        <v>1081</v>
      </c>
      <c r="L15" s="362">
        <v>1331</v>
      </c>
      <c r="M15" s="362">
        <v>1313</v>
      </c>
      <c r="N15" s="362">
        <v>1392</v>
      </c>
      <c r="O15" s="362">
        <v>1796</v>
      </c>
      <c r="P15" s="362">
        <v>1903</v>
      </c>
      <c r="Q15" s="362">
        <v>2108</v>
      </c>
      <c r="R15" s="362">
        <v>2379</v>
      </c>
      <c r="S15" s="362">
        <v>2636</v>
      </c>
      <c r="T15" s="362">
        <v>2543</v>
      </c>
      <c r="U15" s="362">
        <v>2404</v>
      </c>
      <c r="V15" s="362">
        <v>2290</v>
      </c>
      <c r="W15" s="362">
        <v>2395</v>
      </c>
      <c r="X15" s="362">
        <v>2392</v>
      </c>
      <c r="Y15" s="362">
        <v>2364</v>
      </c>
      <c r="Z15" s="362">
        <v>2419</v>
      </c>
      <c r="AA15" s="362">
        <v>2309</v>
      </c>
      <c r="AB15" s="362">
        <v>2358</v>
      </c>
      <c r="AC15" s="362">
        <v>2442</v>
      </c>
      <c r="AD15" s="362">
        <v>2467</v>
      </c>
      <c r="AE15" s="362">
        <v>2419</v>
      </c>
      <c r="AF15" s="362">
        <v>2562</v>
      </c>
      <c r="AG15" s="362">
        <v>2576</v>
      </c>
      <c r="AH15" s="362">
        <v>2846</v>
      </c>
      <c r="AI15" s="362">
        <v>3175</v>
      </c>
      <c r="AJ15" s="362">
        <v>3224</v>
      </c>
      <c r="AK15" s="362">
        <v>3262</v>
      </c>
      <c r="AL15" s="362">
        <v>3469</v>
      </c>
      <c r="AM15" s="362">
        <v>3628</v>
      </c>
      <c r="AN15" s="362">
        <v>3569</v>
      </c>
      <c r="AO15" s="362">
        <v>3209</v>
      </c>
      <c r="AP15" s="362">
        <v>3427</v>
      </c>
      <c r="AQ15" s="362">
        <v>3409</v>
      </c>
      <c r="AR15" s="362">
        <v>3143</v>
      </c>
      <c r="AS15" s="362">
        <v>3131</v>
      </c>
      <c r="AT15" s="362">
        <v>3219</v>
      </c>
      <c r="AU15" s="362">
        <v>3000</v>
      </c>
      <c r="AV15" s="363">
        <v>3359</v>
      </c>
      <c r="AW15" s="362">
        <v>3172</v>
      </c>
      <c r="AX15" s="362">
        <v>3172</v>
      </c>
      <c r="AY15" s="362">
        <v>3255</v>
      </c>
      <c r="AZ15" s="362">
        <v>2900</v>
      </c>
      <c r="BA15" s="362">
        <v>2824</v>
      </c>
      <c r="BB15" s="362">
        <v>2728</v>
      </c>
      <c r="BC15" s="362">
        <v>2775</v>
      </c>
      <c r="BD15" s="362">
        <v>2579</v>
      </c>
      <c r="BE15" s="362">
        <v>2654</v>
      </c>
      <c r="BF15" s="364">
        <v>2556</v>
      </c>
      <c r="BG15" s="362">
        <v>2347</v>
      </c>
      <c r="BH15" s="362">
        <v>2392</v>
      </c>
      <c r="BI15" s="362">
        <v>2455</v>
      </c>
      <c r="BJ15" s="362">
        <v>2372</v>
      </c>
      <c r="BK15" s="365">
        <v>2564</v>
      </c>
      <c r="BL15" s="1068">
        <v>2379</v>
      </c>
      <c r="BM15" s="1068">
        <v>2584</v>
      </c>
      <c r="BN15" s="1067">
        <v>2607</v>
      </c>
      <c r="BO15" s="2233">
        <v>2676</v>
      </c>
      <c r="BP15" s="2233">
        <v>2302</v>
      </c>
      <c r="BQ15" s="1067">
        <v>2333</v>
      </c>
      <c r="BR15" s="1067">
        <v>2359</v>
      </c>
      <c r="BS15" s="1068">
        <v>2266</v>
      </c>
      <c r="BU15" s="1418">
        <v>2807</v>
      </c>
      <c r="BV15" s="1067">
        <v>2717</v>
      </c>
    </row>
    <row r="16" spans="1:74">
      <c r="A16" s="358" t="s">
        <v>231</v>
      </c>
      <c r="B16" s="300">
        <v>1270</v>
      </c>
      <c r="C16" s="300">
        <v>871</v>
      </c>
      <c r="D16" s="300">
        <v>675</v>
      </c>
      <c r="E16" s="300">
        <v>1008</v>
      </c>
      <c r="F16" s="300">
        <v>2828</v>
      </c>
      <c r="G16" s="300">
        <v>1694</v>
      </c>
      <c r="H16" s="300">
        <v>1288</v>
      </c>
      <c r="I16" s="300">
        <v>1598</v>
      </c>
      <c r="J16" s="300">
        <v>4569</v>
      </c>
      <c r="K16" s="300">
        <v>2068</v>
      </c>
      <c r="L16" s="300">
        <v>2040</v>
      </c>
      <c r="M16" s="300">
        <v>2030</v>
      </c>
      <c r="N16" s="300">
        <v>2193</v>
      </c>
      <c r="O16" s="300">
        <v>2364</v>
      </c>
      <c r="P16" s="300">
        <v>2541</v>
      </c>
      <c r="Q16" s="300">
        <v>2831</v>
      </c>
      <c r="R16" s="300">
        <v>3200</v>
      </c>
      <c r="S16" s="300">
        <v>3293</v>
      </c>
      <c r="T16" s="300">
        <v>3540</v>
      </c>
      <c r="U16" s="300">
        <v>3461</v>
      </c>
      <c r="V16" s="300">
        <v>3959</v>
      </c>
      <c r="W16" s="300">
        <v>4012</v>
      </c>
      <c r="X16" s="300">
        <v>4174</v>
      </c>
      <c r="Y16" s="300">
        <v>4150</v>
      </c>
      <c r="Z16" s="300">
        <v>4555</v>
      </c>
      <c r="AA16" s="300">
        <v>4213</v>
      </c>
      <c r="AB16" s="300">
        <v>4242</v>
      </c>
      <c r="AC16" s="300">
        <v>4374</v>
      </c>
      <c r="AD16" s="300">
        <v>4271</v>
      </c>
      <c r="AE16" s="300">
        <v>4712</v>
      </c>
      <c r="AF16" s="300">
        <v>4421</v>
      </c>
      <c r="AG16" s="300">
        <v>4720</v>
      </c>
      <c r="AH16" s="300">
        <v>4929</v>
      </c>
      <c r="AI16" s="300">
        <v>5402</v>
      </c>
      <c r="AJ16" s="300">
        <v>5251</v>
      </c>
      <c r="AK16" s="300">
        <v>5108</v>
      </c>
      <c r="AL16" s="300">
        <v>5231</v>
      </c>
      <c r="AM16" s="300">
        <v>4972</v>
      </c>
      <c r="AN16" s="300">
        <v>5262</v>
      </c>
      <c r="AO16" s="300">
        <v>4812</v>
      </c>
      <c r="AP16" s="300">
        <v>4777</v>
      </c>
      <c r="AQ16" s="300">
        <v>5193</v>
      </c>
      <c r="AR16" s="300">
        <v>4495</v>
      </c>
      <c r="AS16" s="300">
        <v>4601</v>
      </c>
      <c r="AT16" s="300">
        <v>4652</v>
      </c>
      <c r="AU16" s="300">
        <v>4531</v>
      </c>
      <c r="AV16" s="359">
        <v>4534</v>
      </c>
      <c r="AW16" s="300">
        <v>4730</v>
      </c>
      <c r="AX16" s="300">
        <v>4703</v>
      </c>
      <c r="AY16" s="300">
        <v>4617</v>
      </c>
      <c r="AZ16" s="300">
        <v>4515</v>
      </c>
      <c r="BA16" s="300">
        <v>4060</v>
      </c>
      <c r="BB16" s="300">
        <v>4087</v>
      </c>
      <c r="BC16" s="300">
        <v>3991</v>
      </c>
      <c r="BD16" s="300">
        <v>4176</v>
      </c>
      <c r="BE16" s="300">
        <v>3968</v>
      </c>
      <c r="BF16" s="360">
        <v>3771</v>
      </c>
      <c r="BG16" s="300">
        <v>3226</v>
      </c>
      <c r="BH16" s="300">
        <v>3053</v>
      </c>
      <c r="BI16" s="300">
        <v>3127</v>
      </c>
      <c r="BJ16" s="300">
        <v>3440</v>
      </c>
      <c r="BK16" s="301">
        <v>3368</v>
      </c>
      <c r="BL16" s="1068">
        <v>3318</v>
      </c>
      <c r="BM16" s="1068">
        <v>3173</v>
      </c>
      <c r="BN16" s="1068">
        <v>3057</v>
      </c>
      <c r="BO16" s="326">
        <v>3291</v>
      </c>
      <c r="BP16" s="326">
        <v>2911</v>
      </c>
      <c r="BQ16" s="1068">
        <v>2671</v>
      </c>
      <c r="BR16" s="1068">
        <v>2970</v>
      </c>
      <c r="BS16" s="1068">
        <v>2881</v>
      </c>
      <c r="BU16" s="1419">
        <v>3312</v>
      </c>
      <c r="BV16" s="1068">
        <v>3228</v>
      </c>
    </row>
    <row r="17" spans="1:74">
      <c r="A17" s="358" t="s">
        <v>232</v>
      </c>
      <c r="B17" s="300">
        <v>9203</v>
      </c>
      <c r="C17" s="300">
        <v>9292</v>
      </c>
      <c r="D17" s="300">
        <v>9249</v>
      </c>
      <c r="E17" s="300">
        <v>9586</v>
      </c>
      <c r="F17" s="300">
        <v>10501</v>
      </c>
      <c r="G17" s="300">
        <v>10995</v>
      </c>
      <c r="H17" s="300">
        <v>11293</v>
      </c>
      <c r="I17" s="300">
        <v>11832</v>
      </c>
      <c r="J17" s="300">
        <v>12431</v>
      </c>
      <c r="K17" s="300">
        <v>13215</v>
      </c>
      <c r="L17" s="300">
        <v>13587</v>
      </c>
      <c r="M17" s="300">
        <v>13781</v>
      </c>
      <c r="N17" s="300">
        <v>14383</v>
      </c>
      <c r="O17" s="300">
        <v>14372</v>
      </c>
      <c r="P17" s="300">
        <v>14517</v>
      </c>
      <c r="Q17" s="300">
        <v>14943</v>
      </c>
      <c r="R17" s="300">
        <v>14963</v>
      </c>
      <c r="S17" s="300">
        <v>15405</v>
      </c>
      <c r="T17" s="300">
        <v>14678</v>
      </c>
      <c r="U17" s="300">
        <v>14372</v>
      </c>
      <c r="V17" s="300">
        <v>13490</v>
      </c>
      <c r="W17" s="300">
        <v>12770</v>
      </c>
      <c r="X17" s="300">
        <v>12721</v>
      </c>
      <c r="Y17" s="300">
        <v>12899</v>
      </c>
      <c r="Z17" s="300">
        <v>12577</v>
      </c>
      <c r="AA17" s="300">
        <v>12411</v>
      </c>
      <c r="AB17" s="300">
        <v>11615</v>
      </c>
      <c r="AC17" s="300">
        <v>11859</v>
      </c>
      <c r="AD17" s="300">
        <v>11850</v>
      </c>
      <c r="AE17" s="300">
        <v>12283</v>
      </c>
      <c r="AF17" s="300">
        <v>11716</v>
      </c>
      <c r="AG17" s="300">
        <v>12133</v>
      </c>
      <c r="AH17" s="300">
        <v>11983</v>
      </c>
      <c r="AI17" s="300">
        <v>12466</v>
      </c>
      <c r="AJ17" s="300">
        <v>11333</v>
      </c>
      <c r="AK17" s="300">
        <v>10988</v>
      </c>
      <c r="AL17" s="300">
        <v>11046</v>
      </c>
      <c r="AM17" s="300">
        <v>10976</v>
      </c>
      <c r="AN17" s="300">
        <v>10389</v>
      </c>
      <c r="AO17" s="300">
        <v>10221</v>
      </c>
      <c r="AP17" s="300">
        <v>10104</v>
      </c>
      <c r="AQ17" s="300">
        <v>11697</v>
      </c>
      <c r="AR17" s="300">
        <v>10458</v>
      </c>
      <c r="AS17" s="300">
        <v>10296</v>
      </c>
      <c r="AT17" s="300">
        <v>10641</v>
      </c>
      <c r="AU17" s="300">
        <v>10639</v>
      </c>
      <c r="AV17" s="359">
        <v>11217</v>
      </c>
      <c r="AW17" s="300">
        <v>11963</v>
      </c>
      <c r="AX17" s="300">
        <v>11490</v>
      </c>
      <c r="AY17" s="300">
        <v>11728</v>
      </c>
      <c r="AZ17" s="300">
        <v>11599</v>
      </c>
      <c r="BA17" s="300">
        <v>12087</v>
      </c>
      <c r="BB17" s="300">
        <v>11738</v>
      </c>
      <c r="BC17" s="300">
        <v>12454</v>
      </c>
      <c r="BD17" s="300">
        <v>12486</v>
      </c>
      <c r="BE17" s="300">
        <v>11773</v>
      </c>
      <c r="BF17" s="360">
        <v>11472</v>
      </c>
      <c r="BG17" s="300">
        <v>11038</v>
      </c>
      <c r="BH17" s="300">
        <v>11395</v>
      </c>
      <c r="BI17" s="300">
        <v>12007</v>
      </c>
      <c r="BJ17" s="300">
        <v>12360</v>
      </c>
      <c r="BK17" s="301">
        <v>13147</v>
      </c>
      <c r="BL17" s="1068">
        <v>12419</v>
      </c>
      <c r="BM17" s="1068">
        <v>12430</v>
      </c>
      <c r="BN17" s="1068">
        <v>12894</v>
      </c>
      <c r="BO17" s="326">
        <v>12904</v>
      </c>
      <c r="BP17" s="326">
        <v>11724</v>
      </c>
      <c r="BQ17" s="1068">
        <v>11468</v>
      </c>
      <c r="BR17" s="1068">
        <v>11620</v>
      </c>
      <c r="BS17" s="1068">
        <v>11836</v>
      </c>
      <c r="BU17" s="1419">
        <v>12402</v>
      </c>
      <c r="BV17" s="1068">
        <v>12942</v>
      </c>
    </row>
    <row r="18" spans="1:74">
      <c r="A18" s="366" t="s">
        <v>233</v>
      </c>
      <c r="B18" s="367">
        <v>1852</v>
      </c>
      <c r="C18" s="367">
        <v>1690</v>
      </c>
      <c r="D18" s="367">
        <v>1804</v>
      </c>
      <c r="E18" s="367">
        <v>1786</v>
      </c>
      <c r="F18" s="367">
        <v>2141</v>
      </c>
      <c r="G18" s="367">
        <v>2025</v>
      </c>
      <c r="H18" s="367">
        <v>2637</v>
      </c>
      <c r="I18" s="367">
        <v>2981</v>
      </c>
      <c r="J18" s="367">
        <v>3556</v>
      </c>
      <c r="K18" s="367">
        <v>3885</v>
      </c>
      <c r="L18" s="367">
        <v>5015</v>
      </c>
      <c r="M18" s="367">
        <v>5361</v>
      </c>
      <c r="N18" s="367">
        <v>5340</v>
      </c>
      <c r="O18" s="367">
        <v>5523</v>
      </c>
      <c r="P18" s="367">
        <v>5681</v>
      </c>
      <c r="Q18" s="367">
        <v>6180</v>
      </c>
      <c r="R18" s="367">
        <v>7175</v>
      </c>
      <c r="S18" s="367">
        <v>7752</v>
      </c>
      <c r="T18" s="367">
        <v>7322</v>
      </c>
      <c r="U18" s="367">
        <v>6991</v>
      </c>
      <c r="V18" s="367">
        <v>6760</v>
      </c>
      <c r="W18" s="367">
        <v>6593</v>
      </c>
      <c r="X18" s="367">
        <v>6739</v>
      </c>
      <c r="Y18" s="367">
        <v>6916</v>
      </c>
      <c r="Z18" s="367">
        <v>6874</v>
      </c>
      <c r="AA18" s="367">
        <v>6796</v>
      </c>
      <c r="AB18" s="367">
        <v>6622</v>
      </c>
      <c r="AC18" s="367">
        <v>6518</v>
      </c>
      <c r="AD18" s="367">
        <v>6663</v>
      </c>
      <c r="AE18" s="367">
        <v>6989</v>
      </c>
      <c r="AF18" s="367">
        <v>6800</v>
      </c>
      <c r="AG18" s="367">
        <v>7195</v>
      </c>
      <c r="AH18" s="367">
        <v>7427</v>
      </c>
      <c r="AI18" s="367">
        <v>7999</v>
      </c>
      <c r="AJ18" s="367">
        <v>7481</v>
      </c>
      <c r="AK18" s="367">
        <v>7594</v>
      </c>
      <c r="AL18" s="367">
        <v>7523</v>
      </c>
      <c r="AM18" s="367">
        <v>7375</v>
      </c>
      <c r="AN18" s="367">
        <v>7237</v>
      </c>
      <c r="AO18" s="367">
        <v>7007</v>
      </c>
      <c r="AP18" s="367">
        <v>7227</v>
      </c>
      <c r="AQ18" s="367">
        <v>7445</v>
      </c>
      <c r="AR18" s="367">
        <v>6601</v>
      </c>
      <c r="AS18" s="367">
        <v>6867</v>
      </c>
      <c r="AT18" s="367">
        <v>6822</v>
      </c>
      <c r="AU18" s="367">
        <v>6782</v>
      </c>
      <c r="AV18" s="368">
        <v>7256</v>
      </c>
      <c r="AW18" s="367">
        <v>7317</v>
      </c>
      <c r="AX18" s="367">
        <v>7313</v>
      </c>
      <c r="AY18" s="367">
        <v>7312</v>
      </c>
      <c r="AZ18" s="367">
        <v>7177</v>
      </c>
      <c r="BA18" s="367">
        <v>6831</v>
      </c>
      <c r="BB18" s="367">
        <v>6687</v>
      </c>
      <c r="BC18" s="367">
        <v>6686</v>
      </c>
      <c r="BD18" s="367">
        <v>6191</v>
      </c>
      <c r="BE18" s="367">
        <v>6237</v>
      </c>
      <c r="BF18" s="369">
        <v>5893</v>
      </c>
      <c r="BG18" s="367">
        <v>5791</v>
      </c>
      <c r="BH18" s="367">
        <v>5429</v>
      </c>
      <c r="BI18" s="367">
        <v>5639</v>
      </c>
      <c r="BJ18" s="367">
        <v>5583</v>
      </c>
      <c r="BK18" s="370">
        <v>5395</v>
      </c>
      <c r="BL18" s="1068">
        <v>5314</v>
      </c>
      <c r="BM18" s="1068">
        <v>5224</v>
      </c>
      <c r="BN18" s="1069">
        <v>5535</v>
      </c>
      <c r="BO18" s="21">
        <v>5269</v>
      </c>
      <c r="BP18" s="21">
        <v>5079</v>
      </c>
      <c r="BQ18" s="1069">
        <v>4838</v>
      </c>
      <c r="BR18" s="1069">
        <v>4849</v>
      </c>
      <c r="BS18" s="1069">
        <v>5062</v>
      </c>
      <c r="BU18" s="2774">
        <v>5189</v>
      </c>
      <c r="BV18" s="1069">
        <v>5477</v>
      </c>
    </row>
    <row r="19" spans="1:74">
      <c r="A19" s="358" t="s">
        <v>234</v>
      </c>
      <c r="B19" s="300">
        <v>562</v>
      </c>
      <c r="C19" s="300">
        <v>411</v>
      </c>
      <c r="D19" s="300">
        <v>330</v>
      </c>
      <c r="E19" s="300">
        <v>345</v>
      </c>
      <c r="F19" s="300">
        <v>382</v>
      </c>
      <c r="G19" s="300">
        <v>400</v>
      </c>
      <c r="H19" s="300">
        <v>358</v>
      </c>
      <c r="I19" s="300">
        <v>343</v>
      </c>
      <c r="J19" s="300">
        <v>390</v>
      </c>
      <c r="K19" s="300">
        <v>403</v>
      </c>
      <c r="L19" s="300">
        <v>386</v>
      </c>
      <c r="M19" s="300">
        <v>446</v>
      </c>
      <c r="N19" s="300">
        <v>449</v>
      </c>
      <c r="O19" s="300">
        <v>414</v>
      </c>
      <c r="P19" s="300">
        <v>420</v>
      </c>
      <c r="Q19" s="300">
        <v>393</v>
      </c>
      <c r="R19" s="300">
        <v>401</v>
      </c>
      <c r="S19" s="300">
        <v>458</v>
      </c>
      <c r="T19" s="300">
        <v>523</v>
      </c>
      <c r="U19" s="300">
        <v>452</v>
      </c>
      <c r="V19" s="300">
        <v>463</v>
      </c>
      <c r="W19" s="300">
        <v>527</v>
      </c>
      <c r="X19" s="300">
        <v>441</v>
      </c>
      <c r="Y19" s="300">
        <v>508</v>
      </c>
      <c r="Z19" s="300">
        <v>461</v>
      </c>
      <c r="AA19" s="300">
        <v>442</v>
      </c>
      <c r="AB19" s="300">
        <v>462</v>
      </c>
      <c r="AC19" s="300">
        <v>415</v>
      </c>
      <c r="AD19" s="300">
        <v>370</v>
      </c>
      <c r="AE19" s="300">
        <v>381</v>
      </c>
      <c r="AF19" s="300">
        <v>392</v>
      </c>
      <c r="AG19" s="300">
        <v>422</v>
      </c>
      <c r="AH19" s="300">
        <v>368</v>
      </c>
      <c r="AI19" s="300">
        <v>425</v>
      </c>
      <c r="AJ19" s="300">
        <v>431</v>
      </c>
      <c r="AK19" s="300">
        <v>366</v>
      </c>
      <c r="AL19" s="300">
        <v>288</v>
      </c>
      <c r="AM19" s="300">
        <v>379</v>
      </c>
      <c r="AN19" s="300">
        <v>351</v>
      </c>
      <c r="AO19" s="300">
        <v>316</v>
      </c>
      <c r="AP19" s="300">
        <v>381</v>
      </c>
      <c r="AQ19" s="300">
        <v>433</v>
      </c>
      <c r="AR19" s="300">
        <v>452</v>
      </c>
      <c r="AS19" s="300">
        <v>412</v>
      </c>
      <c r="AT19" s="300">
        <v>475</v>
      </c>
      <c r="AU19" s="300">
        <v>411</v>
      </c>
      <c r="AV19" s="359">
        <v>399</v>
      </c>
      <c r="AW19" s="300">
        <v>418</v>
      </c>
      <c r="AX19" s="300">
        <v>351</v>
      </c>
      <c r="AY19" s="300">
        <v>398</v>
      </c>
      <c r="AZ19" s="300">
        <v>357</v>
      </c>
      <c r="BA19" s="300">
        <v>375</v>
      </c>
      <c r="BB19" s="300">
        <v>320</v>
      </c>
      <c r="BC19" s="300">
        <v>349</v>
      </c>
      <c r="BD19" s="300">
        <v>328</v>
      </c>
      <c r="BE19" s="300">
        <v>351</v>
      </c>
      <c r="BF19" s="360">
        <v>310</v>
      </c>
      <c r="BG19" s="300">
        <v>333</v>
      </c>
      <c r="BH19" s="300">
        <v>297</v>
      </c>
      <c r="BI19" s="300">
        <v>328</v>
      </c>
      <c r="BJ19" s="300">
        <v>314</v>
      </c>
      <c r="BK19" s="301">
        <v>299</v>
      </c>
      <c r="BL19" s="1067">
        <v>287</v>
      </c>
      <c r="BM19" s="1067">
        <v>252</v>
      </c>
      <c r="BN19" s="1068">
        <v>249</v>
      </c>
      <c r="BO19" s="326">
        <v>270</v>
      </c>
      <c r="BP19" s="326">
        <v>303</v>
      </c>
      <c r="BQ19" s="1068">
        <v>319</v>
      </c>
      <c r="BR19" s="1068">
        <v>284</v>
      </c>
      <c r="BS19" s="1068">
        <v>286</v>
      </c>
      <c r="BU19" s="1419">
        <v>332</v>
      </c>
      <c r="BV19" s="1068">
        <v>315</v>
      </c>
    </row>
    <row r="20" spans="1:74">
      <c r="A20" s="358" t="s">
        <v>235</v>
      </c>
      <c r="B20" s="300">
        <v>367</v>
      </c>
      <c r="C20" s="300">
        <v>281</v>
      </c>
      <c r="D20" s="300">
        <v>302</v>
      </c>
      <c r="E20" s="300">
        <v>277</v>
      </c>
      <c r="F20" s="300">
        <v>340</v>
      </c>
      <c r="G20" s="300">
        <v>319</v>
      </c>
      <c r="H20" s="300">
        <v>359</v>
      </c>
      <c r="I20" s="300">
        <v>401</v>
      </c>
      <c r="J20" s="300">
        <v>417</v>
      </c>
      <c r="K20" s="300">
        <v>486</v>
      </c>
      <c r="L20" s="300">
        <v>430</v>
      </c>
      <c r="M20" s="300">
        <v>466</v>
      </c>
      <c r="N20" s="300">
        <v>643</v>
      </c>
      <c r="O20" s="300">
        <v>488</v>
      </c>
      <c r="P20" s="300">
        <v>524</v>
      </c>
      <c r="Q20" s="300">
        <v>539</v>
      </c>
      <c r="R20" s="300">
        <v>569</v>
      </c>
      <c r="S20" s="300">
        <v>616</v>
      </c>
      <c r="T20" s="300">
        <v>605</v>
      </c>
      <c r="U20" s="300">
        <v>583</v>
      </c>
      <c r="V20" s="300">
        <v>676</v>
      </c>
      <c r="W20" s="300">
        <v>538</v>
      </c>
      <c r="X20" s="300">
        <v>654</v>
      </c>
      <c r="Y20" s="300">
        <v>496</v>
      </c>
      <c r="Z20" s="300">
        <v>522</v>
      </c>
      <c r="AA20" s="300">
        <v>484</v>
      </c>
      <c r="AB20" s="300">
        <v>465</v>
      </c>
      <c r="AC20" s="300">
        <v>501</v>
      </c>
      <c r="AD20" s="300">
        <v>448</v>
      </c>
      <c r="AE20" s="300">
        <v>454</v>
      </c>
      <c r="AF20" s="300">
        <v>507</v>
      </c>
      <c r="AG20" s="300">
        <v>461</v>
      </c>
      <c r="AH20" s="300">
        <v>444</v>
      </c>
      <c r="AI20" s="300">
        <v>458</v>
      </c>
      <c r="AJ20" s="300">
        <v>476</v>
      </c>
      <c r="AK20" s="300">
        <v>442</v>
      </c>
      <c r="AL20" s="300">
        <v>453</v>
      </c>
      <c r="AM20" s="300">
        <v>467</v>
      </c>
      <c r="AN20" s="300">
        <v>452</v>
      </c>
      <c r="AO20" s="300">
        <v>535</v>
      </c>
      <c r="AP20" s="300">
        <v>531</v>
      </c>
      <c r="AQ20" s="300">
        <v>587</v>
      </c>
      <c r="AR20" s="300">
        <v>553</v>
      </c>
      <c r="AS20" s="300">
        <v>547</v>
      </c>
      <c r="AT20" s="300">
        <v>511</v>
      </c>
      <c r="AU20" s="300">
        <v>453</v>
      </c>
      <c r="AV20" s="359">
        <v>412</v>
      </c>
      <c r="AW20" s="300">
        <v>495</v>
      </c>
      <c r="AX20" s="300">
        <v>427</v>
      </c>
      <c r="AY20" s="300">
        <v>461</v>
      </c>
      <c r="AZ20" s="300">
        <v>438</v>
      </c>
      <c r="BA20" s="300">
        <v>431</v>
      </c>
      <c r="BB20" s="300">
        <v>421</v>
      </c>
      <c r="BC20" s="300">
        <v>402</v>
      </c>
      <c r="BD20" s="300">
        <v>372</v>
      </c>
      <c r="BE20" s="300">
        <v>431</v>
      </c>
      <c r="BF20" s="360">
        <v>382</v>
      </c>
      <c r="BG20" s="300">
        <v>425</v>
      </c>
      <c r="BH20" s="300">
        <v>347</v>
      </c>
      <c r="BI20" s="300">
        <v>335</v>
      </c>
      <c r="BJ20" s="300">
        <v>447</v>
      </c>
      <c r="BK20" s="301">
        <v>394</v>
      </c>
      <c r="BL20" s="1068">
        <v>340</v>
      </c>
      <c r="BM20" s="1068">
        <v>301</v>
      </c>
      <c r="BN20" s="1068">
        <v>331</v>
      </c>
      <c r="BO20" s="326">
        <v>283</v>
      </c>
      <c r="BP20" s="326">
        <v>332</v>
      </c>
      <c r="BQ20" s="1068">
        <v>353</v>
      </c>
      <c r="BR20" s="1068">
        <v>331</v>
      </c>
      <c r="BS20" s="1068">
        <v>310</v>
      </c>
      <c r="BU20" s="1419">
        <v>390</v>
      </c>
      <c r="BV20" s="1068">
        <v>353</v>
      </c>
    </row>
    <row r="21" spans="1:74">
      <c r="A21" s="358" t="s">
        <v>236</v>
      </c>
      <c r="B21" s="300">
        <v>638</v>
      </c>
      <c r="C21" s="300">
        <v>610</v>
      </c>
      <c r="D21" s="300">
        <v>552</v>
      </c>
      <c r="E21" s="300">
        <v>458</v>
      </c>
      <c r="F21" s="300">
        <v>472</v>
      </c>
      <c r="G21" s="300">
        <v>448</v>
      </c>
      <c r="H21" s="300">
        <v>389</v>
      </c>
      <c r="I21" s="300">
        <v>406</v>
      </c>
      <c r="J21" s="300">
        <v>594</v>
      </c>
      <c r="K21" s="300">
        <v>650</v>
      </c>
      <c r="L21" s="300">
        <v>574</v>
      </c>
      <c r="M21" s="300">
        <v>643</v>
      </c>
      <c r="N21" s="300">
        <v>726</v>
      </c>
      <c r="O21" s="300">
        <v>706</v>
      </c>
      <c r="P21" s="300">
        <v>736</v>
      </c>
      <c r="Q21" s="300">
        <v>859</v>
      </c>
      <c r="R21" s="300">
        <v>871</v>
      </c>
      <c r="S21" s="300">
        <v>934</v>
      </c>
      <c r="T21" s="300">
        <v>952</v>
      </c>
      <c r="U21" s="300">
        <v>1065</v>
      </c>
      <c r="V21" s="300">
        <v>961</v>
      </c>
      <c r="W21" s="300">
        <v>1021</v>
      </c>
      <c r="X21" s="300">
        <v>1014</v>
      </c>
      <c r="Y21" s="300">
        <v>935</v>
      </c>
      <c r="Z21" s="300">
        <v>940</v>
      </c>
      <c r="AA21" s="300">
        <v>899</v>
      </c>
      <c r="AB21" s="300">
        <v>947</v>
      </c>
      <c r="AC21" s="300">
        <v>808</v>
      </c>
      <c r="AD21" s="300">
        <v>898</v>
      </c>
      <c r="AE21" s="300">
        <v>752</v>
      </c>
      <c r="AF21" s="300">
        <v>815</v>
      </c>
      <c r="AG21" s="300">
        <v>820</v>
      </c>
      <c r="AH21" s="300">
        <v>888</v>
      </c>
      <c r="AI21" s="300">
        <v>803</v>
      </c>
      <c r="AJ21" s="300">
        <v>914</v>
      </c>
      <c r="AK21" s="300">
        <v>813</v>
      </c>
      <c r="AL21" s="300">
        <v>823</v>
      </c>
      <c r="AM21" s="300">
        <v>908</v>
      </c>
      <c r="AN21" s="300">
        <v>846</v>
      </c>
      <c r="AO21" s="300">
        <v>892</v>
      </c>
      <c r="AP21" s="300">
        <v>926</v>
      </c>
      <c r="AQ21" s="300">
        <v>1101</v>
      </c>
      <c r="AR21" s="300">
        <v>861</v>
      </c>
      <c r="AS21" s="300">
        <v>863</v>
      </c>
      <c r="AT21" s="300">
        <v>831</v>
      </c>
      <c r="AU21" s="300">
        <v>811</v>
      </c>
      <c r="AV21" s="359">
        <v>808</v>
      </c>
      <c r="AW21" s="300">
        <v>845</v>
      </c>
      <c r="AX21" s="300">
        <v>777</v>
      </c>
      <c r="AY21" s="300">
        <v>752</v>
      </c>
      <c r="AZ21" s="300">
        <v>785</v>
      </c>
      <c r="BA21" s="300">
        <v>770</v>
      </c>
      <c r="BB21" s="300">
        <v>769</v>
      </c>
      <c r="BC21" s="300">
        <v>770</v>
      </c>
      <c r="BD21" s="300">
        <v>693</v>
      </c>
      <c r="BE21" s="300">
        <v>830</v>
      </c>
      <c r="BF21" s="360">
        <v>781</v>
      </c>
      <c r="BG21" s="300">
        <v>556</v>
      </c>
      <c r="BH21" s="300">
        <v>604</v>
      </c>
      <c r="BI21" s="300">
        <v>764</v>
      </c>
      <c r="BJ21" s="300">
        <v>695</v>
      </c>
      <c r="BK21" s="301">
        <v>735</v>
      </c>
      <c r="BL21" s="1068">
        <v>643</v>
      </c>
      <c r="BM21" s="1068">
        <v>617</v>
      </c>
      <c r="BN21" s="1068">
        <v>579</v>
      </c>
      <c r="BO21" s="326">
        <v>588</v>
      </c>
      <c r="BP21" s="326">
        <v>551</v>
      </c>
      <c r="BQ21" s="1068">
        <v>552</v>
      </c>
      <c r="BR21" s="1068">
        <v>516</v>
      </c>
      <c r="BS21" s="1068">
        <v>524</v>
      </c>
      <c r="BU21" s="1419">
        <v>590</v>
      </c>
      <c r="BV21" s="1068">
        <v>590</v>
      </c>
    </row>
    <row r="22" spans="1:74">
      <c r="A22" s="358" t="s">
        <v>237</v>
      </c>
      <c r="B22" s="300">
        <v>590</v>
      </c>
      <c r="C22" s="300">
        <v>528</v>
      </c>
      <c r="D22" s="300">
        <v>394</v>
      </c>
      <c r="E22" s="300">
        <v>431</v>
      </c>
      <c r="F22" s="300">
        <v>469</v>
      </c>
      <c r="G22" s="300">
        <v>434</v>
      </c>
      <c r="H22" s="300">
        <v>377</v>
      </c>
      <c r="I22" s="300">
        <v>490</v>
      </c>
      <c r="J22" s="300">
        <v>516</v>
      </c>
      <c r="K22" s="300">
        <v>644</v>
      </c>
      <c r="L22" s="300">
        <v>569</v>
      </c>
      <c r="M22" s="300">
        <v>536</v>
      </c>
      <c r="N22" s="300">
        <v>680</v>
      </c>
      <c r="O22" s="300">
        <v>713</v>
      </c>
      <c r="P22" s="300">
        <v>759</v>
      </c>
      <c r="Q22" s="300">
        <v>874</v>
      </c>
      <c r="R22" s="300">
        <v>998</v>
      </c>
      <c r="S22" s="300">
        <v>1054</v>
      </c>
      <c r="T22" s="300">
        <v>1240</v>
      </c>
      <c r="U22" s="300">
        <v>1016</v>
      </c>
      <c r="V22" s="300">
        <v>862</v>
      </c>
      <c r="W22" s="300">
        <v>943</v>
      </c>
      <c r="X22" s="300">
        <v>951</v>
      </c>
      <c r="Y22" s="300">
        <v>860</v>
      </c>
      <c r="Z22" s="300">
        <v>890</v>
      </c>
      <c r="AA22" s="300">
        <v>806</v>
      </c>
      <c r="AB22" s="300">
        <v>849</v>
      </c>
      <c r="AC22" s="300">
        <v>792</v>
      </c>
      <c r="AD22" s="300">
        <v>911</v>
      </c>
      <c r="AE22" s="300">
        <v>792</v>
      </c>
      <c r="AF22" s="300">
        <v>782</v>
      </c>
      <c r="AG22" s="300">
        <v>768</v>
      </c>
      <c r="AH22" s="300">
        <v>676</v>
      </c>
      <c r="AI22" s="300">
        <v>720</v>
      </c>
      <c r="AJ22" s="300">
        <v>702</v>
      </c>
      <c r="AK22" s="300">
        <v>699</v>
      </c>
      <c r="AL22" s="300">
        <v>691</v>
      </c>
      <c r="AM22" s="300">
        <v>794</v>
      </c>
      <c r="AN22" s="300">
        <v>720</v>
      </c>
      <c r="AO22" s="300">
        <v>711</v>
      </c>
      <c r="AP22" s="300">
        <v>769</v>
      </c>
      <c r="AQ22" s="300">
        <v>923</v>
      </c>
      <c r="AR22" s="300">
        <v>705</v>
      </c>
      <c r="AS22" s="300">
        <v>686</v>
      </c>
      <c r="AT22" s="300">
        <v>740</v>
      </c>
      <c r="AU22" s="300">
        <v>692</v>
      </c>
      <c r="AV22" s="359">
        <v>655</v>
      </c>
      <c r="AW22" s="300">
        <v>622</v>
      </c>
      <c r="AX22" s="300">
        <v>624</v>
      </c>
      <c r="AY22" s="300">
        <v>576</v>
      </c>
      <c r="AZ22" s="300">
        <v>554</v>
      </c>
      <c r="BA22" s="300">
        <v>640</v>
      </c>
      <c r="BB22" s="300">
        <v>601</v>
      </c>
      <c r="BC22" s="300">
        <v>514</v>
      </c>
      <c r="BD22" s="300">
        <v>496</v>
      </c>
      <c r="BE22" s="300">
        <v>446</v>
      </c>
      <c r="BF22" s="360">
        <v>490</v>
      </c>
      <c r="BG22" s="300">
        <v>430</v>
      </c>
      <c r="BH22" s="300">
        <v>429</v>
      </c>
      <c r="BI22" s="300">
        <v>476</v>
      </c>
      <c r="BJ22" s="300">
        <v>411</v>
      </c>
      <c r="BK22" s="301">
        <v>456</v>
      </c>
      <c r="BL22" s="1068">
        <v>437</v>
      </c>
      <c r="BM22" s="1068">
        <v>508</v>
      </c>
      <c r="BN22" s="1068">
        <v>440</v>
      </c>
      <c r="BO22" s="326">
        <v>495</v>
      </c>
      <c r="BP22" s="326">
        <v>428</v>
      </c>
      <c r="BQ22" s="1068">
        <v>463</v>
      </c>
      <c r="BR22" s="1068">
        <v>401</v>
      </c>
      <c r="BS22" s="1068">
        <v>395</v>
      </c>
      <c r="BU22" s="1419">
        <v>458</v>
      </c>
      <c r="BV22" s="1068">
        <v>437</v>
      </c>
    </row>
    <row r="23" spans="1:74">
      <c r="A23" s="358" t="s">
        <v>238</v>
      </c>
      <c r="B23" s="300">
        <v>81</v>
      </c>
      <c r="C23" s="300">
        <v>90</v>
      </c>
      <c r="D23" s="300">
        <v>83</v>
      </c>
      <c r="E23" s="300">
        <v>55</v>
      </c>
      <c r="F23" s="300">
        <v>54</v>
      </c>
      <c r="G23" s="300">
        <v>63</v>
      </c>
      <c r="H23" s="300">
        <v>60</v>
      </c>
      <c r="I23" s="300">
        <v>69</v>
      </c>
      <c r="J23" s="300">
        <v>105</v>
      </c>
      <c r="K23" s="300">
        <v>125</v>
      </c>
      <c r="L23" s="300">
        <v>111</v>
      </c>
      <c r="M23" s="300">
        <v>132</v>
      </c>
      <c r="N23" s="300">
        <v>163</v>
      </c>
      <c r="O23" s="300">
        <v>205</v>
      </c>
      <c r="P23" s="300">
        <v>185</v>
      </c>
      <c r="Q23" s="300">
        <v>147</v>
      </c>
      <c r="R23" s="300">
        <v>184</v>
      </c>
      <c r="S23" s="300">
        <v>174</v>
      </c>
      <c r="T23" s="300">
        <v>184</v>
      </c>
      <c r="U23" s="300">
        <v>201</v>
      </c>
      <c r="V23" s="300">
        <v>192</v>
      </c>
      <c r="W23" s="300">
        <v>151</v>
      </c>
      <c r="X23" s="300">
        <v>137</v>
      </c>
      <c r="Y23" s="300">
        <v>163</v>
      </c>
      <c r="Z23" s="300">
        <v>159</v>
      </c>
      <c r="AA23" s="300">
        <v>170</v>
      </c>
      <c r="AB23" s="300">
        <v>166</v>
      </c>
      <c r="AC23" s="300">
        <v>194</v>
      </c>
      <c r="AD23" s="300">
        <v>178</v>
      </c>
      <c r="AE23" s="300">
        <v>169</v>
      </c>
      <c r="AF23" s="300">
        <v>175</v>
      </c>
      <c r="AG23" s="300">
        <v>223</v>
      </c>
      <c r="AH23" s="300">
        <v>172</v>
      </c>
      <c r="AI23" s="300">
        <v>171</v>
      </c>
      <c r="AJ23" s="300">
        <v>217</v>
      </c>
      <c r="AK23" s="300">
        <v>209</v>
      </c>
      <c r="AL23" s="300">
        <v>204</v>
      </c>
      <c r="AM23" s="300">
        <v>214</v>
      </c>
      <c r="AN23" s="300">
        <v>208</v>
      </c>
      <c r="AO23" s="300">
        <v>220</v>
      </c>
      <c r="AP23" s="300">
        <v>217</v>
      </c>
      <c r="AQ23" s="300">
        <v>232</v>
      </c>
      <c r="AR23" s="300">
        <v>216</v>
      </c>
      <c r="AS23" s="300">
        <v>226</v>
      </c>
      <c r="AT23" s="300">
        <v>193</v>
      </c>
      <c r="AU23" s="300">
        <v>213</v>
      </c>
      <c r="AV23" s="359">
        <v>251</v>
      </c>
      <c r="AW23" s="300">
        <v>222</v>
      </c>
      <c r="AX23" s="300">
        <v>189</v>
      </c>
      <c r="AY23" s="300">
        <v>190</v>
      </c>
      <c r="AZ23" s="300">
        <v>207</v>
      </c>
      <c r="BA23" s="300">
        <v>179</v>
      </c>
      <c r="BB23" s="300">
        <v>154</v>
      </c>
      <c r="BC23" s="300">
        <v>176</v>
      </c>
      <c r="BD23" s="300">
        <v>156</v>
      </c>
      <c r="BE23" s="300">
        <v>155</v>
      </c>
      <c r="BF23" s="360">
        <v>193</v>
      </c>
      <c r="BG23" s="300">
        <v>155</v>
      </c>
      <c r="BH23" s="300">
        <v>155</v>
      </c>
      <c r="BI23" s="300">
        <v>140</v>
      </c>
      <c r="BJ23" s="300">
        <v>167</v>
      </c>
      <c r="BK23" s="301">
        <v>143</v>
      </c>
      <c r="BL23" s="1068">
        <v>167</v>
      </c>
      <c r="BM23" s="1068">
        <v>145</v>
      </c>
      <c r="BN23" s="1068">
        <v>179</v>
      </c>
      <c r="BO23" s="326">
        <v>160</v>
      </c>
      <c r="BP23" s="326">
        <v>161</v>
      </c>
      <c r="BQ23" s="1068">
        <v>195</v>
      </c>
      <c r="BR23" s="1068">
        <v>159</v>
      </c>
      <c r="BS23" s="1068">
        <v>172</v>
      </c>
      <c r="BU23" s="1419">
        <v>216</v>
      </c>
      <c r="BV23" s="1068">
        <v>222</v>
      </c>
    </row>
    <row r="24" spans="1:74">
      <c r="A24" s="358" t="s">
        <v>239</v>
      </c>
      <c r="B24" s="300">
        <v>284</v>
      </c>
      <c r="C24" s="300">
        <v>241</v>
      </c>
      <c r="D24" s="300">
        <v>257</v>
      </c>
      <c r="E24" s="300">
        <v>295</v>
      </c>
      <c r="F24" s="300">
        <v>266</v>
      </c>
      <c r="G24" s="300">
        <v>264</v>
      </c>
      <c r="H24" s="300">
        <v>257</v>
      </c>
      <c r="I24" s="300">
        <v>270</v>
      </c>
      <c r="J24" s="300">
        <v>283</v>
      </c>
      <c r="K24" s="300">
        <v>303</v>
      </c>
      <c r="L24" s="300">
        <v>325</v>
      </c>
      <c r="M24" s="300">
        <v>486</v>
      </c>
      <c r="N24" s="300">
        <v>345</v>
      </c>
      <c r="O24" s="300">
        <v>393</v>
      </c>
      <c r="P24" s="300">
        <v>399</v>
      </c>
      <c r="Q24" s="300">
        <v>369</v>
      </c>
      <c r="R24" s="300">
        <v>431</v>
      </c>
      <c r="S24" s="300">
        <v>480</v>
      </c>
      <c r="T24" s="300">
        <v>398</v>
      </c>
      <c r="U24" s="300">
        <v>457</v>
      </c>
      <c r="V24" s="300">
        <v>416</v>
      </c>
      <c r="W24" s="300">
        <v>436</v>
      </c>
      <c r="X24" s="300">
        <v>522</v>
      </c>
      <c r="Y24" s="300">
        <v>579</v>
      </c>
      <c r="Z24" s="300">
        <v>585</v>
      </c>
      <c r="AA24" s="300">
        <v>547</v>
      </c>
      <c r="AB24" s="300">
        <v>560</v>
      </c>
      <c r="AC24" s="300">
        <v>456</v>
      </c>
      <c r="AD24" s="300">
        <v>524</v>
      </c>
      <c r="AE24" s="300">
        <v>545</v>
      </c>
      <c r="AF24" s="300">
        <v>554</v>
      </c>
      <c r="AG24" s="300">
        <v>583</v>
      </c>
      <c r="AH24" s="300">
        <v>598</v>
      </c>
      <c r="AI24" s="300">
        <v>543</v>
      </c>
      <c r="AJ24" s="300">
        <v>524</v>
      </c>
      <c r="AK24" s="300">
        <v>518</v>
      </c>
      <c r="AL24" s="300">
        <v>547</v>
      </c>
      <c r="AM24" s="300">
        <v>669</v>
      </c>
      <c r="AN24" s="300">
        <v>557</v>
      </c>
      <c r="AO24" s="300">
        <v>676</v>
      </c>
      <c r="AP24" s="300">
        <v>624</v>
      </c>
      <c r="AQ24" s="300">
        <v>894</v>
      </c>
      <c r="AR24" s="300">
        <v>754</v>
      </c>
      <c r="AS24" s="300">
        <v>685</v>
      </c>
      <c r="AT24" s="300">
        <v>691</v>
      </c>
      <c r="AU24" s="300">
        <v>684</v>
      </c>
      <c r="AV24" s="359">
        <v>757</v>
      </c>
      <c r="AW24" s="300">
        <v>747</v>
      </c>
      <c r="AX24" s="300">
        <v>780</v>
      </c>
      <c r="AY24" s="300">
        <v>705</v>
      </c>
      <c r="AZ24" s="300">
        <v>591</v>
      </c>
      <c r="BA24" s="300">
        <v>545</v>
      </c>
      <c r="BB24" s="300">
        <v>542</v>
      </c>
      <c r="BC24" s="300">
        <v>588</v>
      </c>
      <c r="BD24" s="300">
        <v>529</v>
      </c>
      <c r="BE24" s="300">
        <v>476</v>
      </c>
      <c r="BF24" s="360">
        <v>456</v>
      </c>
      <c r="BG24" s="300">
        <v>482</v>
      </c>
      <c r="BH24" s="300">
        <v>413</v>
      </c>
      <c r="BI24" s="300">
        <v>454</v>
      </c>
      <c r="BJ24" s="300">
        <v>465</v>
      </c>
      <c r="BK24" s="301">
        <v>454</v>
      </c>
      <c r="BL24" s="1068">
        <v>458</v>
      </c>
      <c r="BM24" s="1068">
        <v>495</v>
      </c>
      <c r="BN24" s="1068">
        <v>447</v>
      </c>
      <c r="BO24" s="326">
        <v>413</v>
      </c>
      <c r="BP24" s="326">
        <v>442</v>
      </c>
      <c r="BQ24" s="1068">
        <v>423</v>
      </c>
      <c r="BR24" s="1068">
        <v>483</v>
      </c>
      <c r="BS24" s="1068">
        <v>498</v>
      </c>
      <c r="BU24" s="1419">
        <v>591</v>
      </c>
      <c r="BV24" s="1068">
        <v>564</v>
      </c>
    </row>
    <row r="25" spans="1:74">
      <c r="A25" s="358" t="s">
        <v>240</v>
      </c>
      <c r="B25" s="300">
        <v>569</v>
      </c>
      <c r="C25" s="300">
        <v>475</v>
      </c>
      <c r="D25" s="300">
        <v>392</v>
      </c>
      <c r="E25" s="300">
        <v>455</v>
      </c>
      <c r="F25" s="300">
        <v>615</v>
      </c>
      <c r="G25" s="300">
        <v>519</v>
      </c>
      <c r="H25" s="300">
        <v>583</v>
      </c>
      <c r="I25" s="300">
        <v>483</v>
      </c>
      <c r="J25" s="300">
        <v>809</v>
      </c>
      <c r="K25" s="300">
        <v>894</v>
      </c>
      <c r="L25" s="300">
        <v>1071</v>
      </c>
      <c r="M25" s="300">
        <v>921</v>
      </c>
      <c r="N25" s="300">
        <v>929</v>
      </c>
      <c r="O25" s="300">
        <v>938</v>
      </c>
      <c r="P25" s="300">
        <v>891</v>
      </c>
      <c r="Q25" s="300">
        <v>1002</v>
      </c>
      <c r="R25" s="300">
        <v>1247</v>
      </c>
      <c r="S25" s="300">
        <v>1134</v>
      </c>
      <c r="T25" s="300">
        <v>1068</v>
      </c>
      <c r="U25" s="300">
        <v>1057</v>
      </c>
      <c r="V25" s="300">
        <v>947</v>
      </c>
      <c r="W25" s="300">
        <v>994</v>
      </c>
      <c r="X25" s="300">
        <v>876</v>
      </c>
      <c r="Y25" s="300">
        <v>1049</v>
      </c>
      <c r="Z25" s="300">
        <v>1033</v>
      </c>
      <c r="AA25" s="300">
        <v>948</v>
      </c>
      <c r="AB25" s="300">
        <v>860</v>
      </c>
      <c r="AC25" s="300">
        <v>811</v>
      </c>
      <c r="AD25" s="300">
        <v>926</v>
      </c>
      <c r="AE25" s="300">
        <v>1087</v>
      </c>
      <c r="AF25" s="300">
        <v>812</v>
      </c>
      <c r="AG25" s="300">
        <v>931</v>
      </c>
      <c r="AH25" s="300">
        <v>1363</v>
      </c>
      <c r="AI25" s="300">
        <v>1133</v>
      </c>
      <c r="AJ25" s="300">
        <v>1004</v>
      </c>
      <c r="AK25" s="300">
        <v>813</v>
      </c>
      <c r="AL25" s="300">
        <v>892</v>
      </c>
      <c r="AM25" s="300">
        <v>836</v>
      </c>
      <c r="AN25" s="300">
        <v>875</v>
      </c>
      <c r="AO25" s="300">
        <v>901</v>
      </c>
      <c r="AP25" s="300">
        <v>912</v>
      </c>
      <c r="AQ25" s="300">
        <v>1146</v>
      </c>
      <c r="AR25" s="300">
        <v>932</v>
      </c>
      <c r="AS25" s="300">
        <v>909</v>
      </c>
      <c r="AT25" s="300">
        <v>902</v>
      </c>
      <c r="AU25" s="300">
        <v>847</v>
      </c>
      <c r="AV25" s="359">
        <v>785</v>
      </c>
      <c r="AW25" s="300">
        <v>780</v>
      </c>
      <c r="AX25" s="300">
        <v>744</v>
      </c>
      <c r="AY25" s="300">
        <v>782</v>
      </c>
      <c r="AZ25" s="300">
        <v>750</v>
      </c>
      <c r="BA25" s="300">
        <v>686</v>
      </c>
      <c r="BB25" s="300">
        <v>756</v>
      </c>
      <c r="BC25" s="300">
        <v>709</v>
      </c>
      <c r="BD25" s="300">
        <v>703</v>
      </c>
      <c r="BE25" s="300">
        <v>701</v>
      </c>
      <c r="BF25" s="360">
        <v>604</v>
      </c>
      <c r="BG25" s="300">
        <v>566</v>
      </c>
      <c r="BH25" s="300">
        <v>566</v>
      </c>
      <c r="BI25" s="300">
        <v>558</v>
      </c>
      <c r="BJ25" s="300">
        <v>605</v>
      </c>
      <c r="BK25" s="301">
        <v>603</v>
      </c>
      <c r="BL25" s="1068">
        <v>576</v>
      </c>
      <c r="BM25" s="1068">
        <v>608</v>
      </c>
      <c r="BN25" s="1068">
        <v>531</v>
      </c>
      <c r="BO25" s="326">
        <v>575</v>
      </c>
      <c r="BP25" s="326">
        <v>544</v>
      </c>
      <c r="BQ25" s="1068">
        <v>538</v>
      </c>
      <c r="BR25" s="1068">
        <v>557</v>
      </c>
      <c r="BS25" s="1068">
        <v>532</v>
      </c>
      <c r="BU25" s="1419">
        <v>791</v>
      </c>
      <c r="BV25" s="1068">
        <v>701</v>
      </c>
    </row>
    <row r="26" spans="1:74">
      <c r="A26" s="358" t="s">
        <v>241</v>
      </c>
      <c r="B26" s="300">
        <v>788</v>
      </c>
      <c r="C26" s="300">
        <v>729</v>
      </c>
      <c r="D26" s="300">
        <v>621</v>
      </c>
      <c r="E26" s="300">
        <v>738</v>
      </c>
      <c r="F26" s="300">
        <v>701</v>
      </c>
      <c r="G26" s="300">
        <v>701</v>
      </c>
      <c r="H26" s="300">
        <v>788</v>
      </c>
      <c r="I26" s="300">
        <v>886</v>
      </c>
      <c r="J26" s="300">
        <v>996</v>
      </c>
      <c r="K26" s="300">
        <v>1128</v>
      </c>
      <c r="L26" s="300">
        <v>1091</v>
      </c>
      <c r="M26" s="300">
        <v>1177</v>
      </c>
      <c r="N26" s="300">
        <v>1083</v>
      </c>
      <c r="O26" s="300">
        <v>1321</v>
      </c>
      <c r="P26" s="300">
        <v>1532</v>
      </c>
      <c r="Q26" s="300">
        <v>1604</v>
      </c>
      <c r="R26" s="300">
        <v>1502</v>
      </c>
      <c r="S26" s="300">
        <v>1475</v>
      </c>
      <c r="T26" s="300">
        <v>1697</v>
      </c>
      <c r="U26" s="300">
        <v>1753</v>
      </c>
      <c r="V26" s="300">
        <v>1453</v>
      </c>
      <c r="W26" s="300">
        <v>1355</v>
      </c>
      <c r="X26" s="300">
        <v>1434</v>
      </c>
      <c r="Y26" s="300">
        <v>1351</v>
      </c>
      <c r="Z26" s="300">
        <v>1397</v>
      </c>
      <c r="AA26" s="300">
        <v>1288</v>
      </c>
      <c r="AB26" s="300">
        <v>1346</v>
      </c>
      <c r="AC26" s="300">
        <v>1238</v>
      </c>
      <c r="AD26" s="300">
        <v>1305</v>
      </c>
      <c r="AE26" s="300">
        <v>1323</v>
      </c>
      <c r="AF26" s="300">
        <v>1185</v>
      </c>
      <c r="AG26" s="300">
        <v>1443</v>
      </c>
      <c r="AH26" s="300">
        <v>1664</v>
      </c>
      <c r="AI26" s="300">
        <v>1454</v>
      </c>
      <c r="AJ26" s="300">
        <v>1456</v>
      </c>
      <c r="AK26" s="300">
        <v>1320</v>
      </c>
      <c r="AL26" s="300">
        <v>1336</v>
      </c>
      <c r="AM26" s="300">
        <v>1402</v>
      </c>
      <c r="AN26" s="300">
        <v>1370</v>
      </c>
      <c r="AO26" s="300">
        <v>1364</v>
      </c>
      <c r="AP26" s="300">
        <v>1387</v>
      </c>
      <c r="AQ26" s="300">
        <v>1574</v>
      </c>
      <c r="AR26" s="300">
        <v>1369</v>
      </c>
      <c r="AS26" s="300">
        <v>1223</v>
      </c>
      <c r="AT26" s="300">
        <v>1260</v>
      </c>
      <c r="AU26" s="300">
        <v>1257</v>
      </c>
      <c r="AV26" s="359">
        <v>1355</v>
      </c>
      <c r="AW26" s="300">
        <v>1561</v>
      </c>
      <c r="AX26" s="300">
        <v>1347</v>
      </c>
      <c r="AY26" s="300">
        <v>1427</v>
      </c>
      <c r="AZ26" s="300">
        <v>1394</v>
      </c>
      <c r="BA26" s="300">
        <v>1495</v>
      </c>
      <c r="BB26" s="300">
        <v>1357</v>
      </c>
      <c r="BC26" s="300">
        <v>1378</v>
      </c>
      <c r="BD26" s="300">
        <v>1346</v>
      </c>
      <c r="BE26" s="300">
        <v>1199</v>
      </c>
      <c r="BF26" s="360">
        <v>1162</v>
      </c>
      <c r="BG26" s="300">
        <v>1130</v>
      </c>
      <c r="BH26" s="300">
        <v>1163</v>
      </c>
      <c r="BI26" s="300">
        <v>1190</v>
      </c>
      <c r="BJ26" s="300">
        <v>1121</v>
      </c>
      <c r="BK26" s="301">
        <v>1094</v>
      </c>
      <c r="BL26" s="1068">
        <v>1131</v>
      </c>
      <c r="BM26" s="1068">
        <v>1046</v>
      </c>
      <c r="BN26" s="1068">
        <v>1161</v>
      </c>
      <c r="BO26" s="326">
        <v>1148</v>
      </c>
      <c r="BP26" s="326">
        <v>1053</v>
      </c>
      <c r="BQ26" s="1068">
        <v>1047</v>
      </c>
      <c r="BR26" s="1068">
        <v>1041</v>
      </c>
      <c r="BS26" s="1068">
        <v>1022</v>
      </c>
      <c r="BU26" s="1419">
        <v>1310</v>
      </c>
      <c r="BV26" s="1068">
        <v>1298</v>
      </c>
    </row>
    <row r="27" spans="1:74">
      <c r="A27" s="358" t="s">
        <v>242</v>
      </c>
      <c r="B27" s="300">
        <v>2237</v>
      </c>
      <c r="C27" s="300">
        <v>2071</v>
      </c>
      <c r="D27" s="300">
        <v>2411</v>
      </c>
      <c r="E27" s="300">
        <v>2468</v>
      </c>
      <c r="F27" s="300">
        <v>2431</v>
      </c>
      <c r="G27" s="300">
        <v>3019</v>
      </c>
      <c r="H27" s="300">
        <v>3391</v>
      </c>
      <c r="I27" s="300">
        <v>4163</v>
      </c>
      <c r="J27" s="300">
        <v>4885</v>
      </c>
      <c r="K27" s="300">
        <v>6102</v>
      </c>
      <c r="L27" s="300">
        <v>5523</v>
      </c>
      <c r="M27" s="300">
        <v>5063</v>
      </c>
      <c r="N27" s="300">
        <v>5359</v>
      </c>
      <c r="O27" s="300">
        <v>6617</v>
      </c>
      <c r="P27" s="300">
        <v>6682</v>
      </c>
      <c r="Q27" s="300">
        <v>6895</v>
      </c>
      <c r="R27" s="300">
        <v>6695</v>
      </c>
      <c r="S27" s="300">
        <v>6650</v>
      </c>
      <c r="T27" s="300">
        <v>6417</v>
      </c>
      <c r="U27" s="300">
        <v>6224</v>
      </c>
      <c r="V27" s="300">
        <v>5490</v>
      </c>
      <c r="W27" s="300">
        <v>5528</v>
      </c>
      <c r="X27" s="300">
        <v>5141</v>
      </c>
      <c r="Y27" s="300">
        <v>5526</v>
      </c>
      <c r="Z27" s="300">
        <v>5171</v>
      </c>
      <c r="AA27" s="300">
        <v>5468</v>
      </c>
      <c r="AB27" s="300">
        <v>4884</v>
      </c>
      <c r="AC27" s="300">
        <v>5022</v>
      </c>
      <c r="AD27" s="300">
        <v>4611</v>
      </c>
      <c r="AE27" s="300">
        <v>4433</v>
      </c>
      <c r="AF27" s="300">
        <v>4556</v>
      </c>
      <c r="AG27" s="300">
        <v>4704</v>
      </c>
      <c r="AH27" s="300">
        <v>4821</v>
      </c>
      <c r="AI27" s="300">
        <v>4841</v>
      </c>
      <c r="AJ27" s="300">
        <v>4730</v>
      </c>
      <c r="AK27" s="300">
        <v>4590</v>
      </c>
      <c r="AL27" s="300">
        <v>4494</v>
      </c>
      <c r="AM27" s="300">
        <v>4499</v>
      </c>
      <c r="AN27" s="300">
        <v>4760</v>
      </c>
      <c r="AO27" s="300">
        <v>4456</v>
      </c>
      <c r="AP27" s="300">
        <v>4274</v>
      </c>
      <c r="AQ27" s="300">
        <v>5557</v>
      </c>
      <c r="AR27" s="300">
        <v>4223</v>
      </c>
      <c r="AS27" s="300">
        <v>4301</v>
      </c>
      <c r="AT27" s="300">
        <v>4416</v>
      </c>
      <c r="AU27" s="300">
        <v>4302</v>
      </c>
      <c r="AV27" s="359">
        <v>4429</v>
      </c>
      <c r="AW27" s="300">
        <v>4533</v>
      </c>
      <c r="AX27" s="300">
        <v>4508</v>
      </c>
      <c r="AY27" s="300">
        <v>4587</v>
      </c>
      <c r="AZ27" s="300">
        <v>4818</v>
      </c>
      <c r="BA27" s="300">
        <v>4821</v>
      </c>
      <c r="BB27" s="300">
        <v>4747</v>
      </c>
      <c r="BC27" s="300">
        <v>4641</v>
      </c>
      <c r="BD27" s="300">
        <v>4714</v>
      </c>
      <c r="BE27" s="300">
        <v>4349</v>
      </c>
      <c r="BF27" s="360">
        <v>3761</v>
      </c>
      <c r="BG27" s="300">
        <v>3716</v>
      </c>
      <c r="BH27" s="300">
        <v>4077</v>
      </c>
      <c r="BI27" s="300">
        <v>4222</v>
      </c>
      <c r="BJ27" s="300">
        <v>4094</v>
      </c>
      <c r="BK27" s="301">
        <v>4381</v>
      </c>
      <c r="BL27" s="1068">
        <v>4204</v>
      </c>
      <c r="BM27" s="1068">
        <v>4124</v>
      </c>
      <c r="BN27" s="1068">
        <v>4045</v>
      </c>
      <c r="BO27" s="326">
        <v>4176</v>
      </c>
      <c r="BP27" s="326">
        <v>3768</v>
      </c>
      <c r="BQ27" s="1068">
        <v>3779</v>
      </c>
      <c r="BR27" s="1068">
        <v>3542</v>
      </c>
      <c r="BS27" s="1068">
        <v>3839</v>
      </c>
      <c r="BU27" s="1419">
        <v>4186</v>
      </c>
      <c r="BV27" s="1068">
        <v>4568</v>
      </c>
    </row>
    <row r="28" spans="1:74">
      <c r="A28" s="358" t="s">
        <v>243</v>
      </c>
      <c r="B28" s="300">
        <v>1498</v>
      </c>
      <c r="C28" s="300">
        <v>1199</v>
      </c>
      <c r="D28" s="300">
        <v>986</v>
      </c>
      <c r="E28" s="300">
        <v>1303</v>
      </c>
      <c r="F28" s="300">
        <v>1331</v>
      </c>
      <c r="G28" s="300">
        <v>982</v>
      </c>
      <c r="H28" s="300">
        <v>1252</v>
      </c>
      <c r="I28" s="300">
        <v>1231</v>
      </c>
      <c r="J28" s="300">
        <v>2228</v>
      </c>
      <c r="K28" s="300">
        <v>1567</v>
      </c>
      <c r="L28" s="300">
        <v>1527</v>
      </c>
      <c r="M28" s="300">
        <v>1323</v>
      </c>
      <c r="N28" s="300">
        <v>1470</v>
      </c>
      <c r="O28" s="300">
        <v>1682</v>
      </c>
      <c r="P28" s="300">
        <v>1352</v>
      </c>
      <c r="Q28" s="300">
        <v>1679</v>
      </c>
      <c r="R28" s="300">
        <v>2020</v>
      </c>
      <c r="S28" s="300">
        <v>1965</v>
      </c>
      <c r="T28" s="300">
        <v>2043</v>
      </c>
      <c r="U28" s="300">
        <v>2129</v>
      </c>
      <c r="V28" s="300">
        <v>1983</v>
      </c>
      <c r="W28" s="300">
        <v>1795</v>
      </c>
      <c r="X28" s="300">
        <v>1586</v>
      </c>
      <c r="Y28" s="300">
        <v>1696</v>
      </c>
      <c r="Z28" s="300">
        <v>1695</v>
      </c>
      <c r="AA28" s="300">
        <v>1686</v>
      </c>
      <c r="AB28" s="300">
        <v>1872</v>
      </c>
      <c r="AC28" s="300">
        <v>1840</v>
      </c>
      <c r="AD28" s="300">
        <v>1758</v>
      </c>
      <c r="AE28" s="300">
        <v>1441</v>
      </c>
      <c r="AF28" s="300">
        <v>1316</v>
      </c>
      <c r="AG28" s="300">
        <v>1413</v>
      </c>
      <c r="AH28" s="300">
        <v>1393</v>
      </c>
      <c r="AI28" s="300">
        <v>1437</v>
      </c>
      <c r="AJ28" s="300">
        <v>1506</v>
      </c>
      <c r="AK28" s="300">
        <v>1601</v>
      </c>
      <c r="AL28" s="300">
        <v>1718</v>
      </c>
      <c r="AM28" s="300">
        <v>1664</v>
      </c>
      <c r="AN28" s="300">
        <v>1547</v>
      </c>
      <c r="AO28" s="300">
        <v>1635</v>
      </c>
      <c r="AP28" s="300">
        <v>1666</v>
      </c>
      <c r="AQ28" s="300">
        <v>1953</v>
      </c>
      <c r="AR28" s="300">
        <v>1758</v>
      </c>
      <c r="AS28" s="300">
        <v>1702</v>
      </c>
      <c r="AT28" s="300">
        <v>1787</v>
      </c>
      <c r="AU28" s="300">
        <v>1490</v>
      </c>
      <c r="AV28" s="359">
        <v>1386</v>
      </c>
      <c r="AW28" s="300">
        <v>1341</v>
      </c>
      <c r="AX28" s="300">
        <v>1450</v>
      </c>
      <c r="AY28" s="300">
        <v>1337</v>
      </c>
      <c r="AZ28" s="300">
        <v>1302</v>
      </c>
      <c r="BA28" s="300">
        <v>1239</v>
      </c>
      <c r="BB28" s="300">
        <v>1245</v>
      </c>
      <c r="BC28" s="300">
        <v>1544</v>
      </c>
      <c r="BD28" s="300">
        <v>1270</v>
      </c>
      <c r="BE28" s="300">
        <v>1170</v>
      </c>
      <c r="BF28" s="360">
        <v>1077</v>
      </c>
      <c r="BG28" s="300">
        <v>1053</v>
      </c>
      <c r="BH28" s="300">
        <v>1016</v>
      </c>
      <c r="BI28" s="300">
        <v>928</v>
      </c>
      <c r="BJ28" s="300">
        <v>986</v>
      </c>
      <c r="BK28" s="301">
        <v>1111</v>
      </c>
      <c r="BL28" s="1068">
        <v>1179</v>
      </c>
      <c r="BM28" s="1068">
        <v>1011</v>
      </c>
      <c r="BN28" s="1068">
        <v>1021</v>
      </c>
      <c r="BO28" s="326">
        <v>947</v>
      </c>
      <c r="BP28" s="326">
        <v>920</v>
      </c>
      <c r="BQ28" s="1068">
        <v>963</v>
      </c>
      <c r="BR28" s="1068">
        <v>914</v>
      </c>
      <c r="BS28" s="1068">
        <v>898</v>
      </c>
      <c r="BU28" s="1419">
        <v>1186</v>
      </c>
      <c r="BV28" s="1068">
        <v>1089</v>
      </c>
    </row>
    <row r="29" spans="1:74">
      <c r="A29" s="358" t="s">
        <v>244</v>
      </c>
      <c r="B29" s="300">
        <v>1142</v>
      </c>
      <c r="C29" s="300">
        <v>1108</v>
      </c>
      <c r="D29" s="300">
        <v>772</v>
      </c>
      <c r="E29" s="300">
        <v>839</v>
      </c>
      <c r="F29" s="300">
        <v>867</v>
      </c>
      <c r="G29" s="300">
        <v>1403</v>
      </c>
      <c r="H29" s="300">
        <v>1455</v>
      </c>
      <c r="I29" s="300">
        <v>1245</v>
      </c>
      <c r="J29" s="300">
        <v>1264</v>
      </c>
      <c r="K29" s="300">
        <v>1216</v>
      </c>
      <c r="L29" s="300">
        <v>1873</v>
      </c>
      <c r="M29" s="300">
        <v>2382</v>
      </c>
      <c r="N29" s="300">
        <v>2216</v>
      </c>
      <c r="O29" s="300">
        <v>2065</v>
      </c>
      <c r="P29" s="300">
        <v>2351</v>
      </c>
      <c r="Q29" s="300">
        <v>3417</v>
      </c>
      <c r="R29" s="300">
        <v>2719</v>
      </c>
      <c r="S29" s="300">
        <v>3064</v>
      </c>
      <c r="T29" s="300">
        <v>3078</v>
      </c>
      <c r="U29" s="300">
        <v>2732</v>
      </c>
      <c r="V29" s="300">
        <v>2969</v>
      </c>
      <c r="W29" s="300">
        <v>2672</v>
      </c>
      <c r="X29" s="300">
        <v>2691</v>
      </c>
      <c r="Y29" s="300">
        <v>2804</v>
      </c>
      <c r="Z29" s="300">
        <v>2289</v>
      </c>
      <c r="AA29" s="300">
        <v>2330</v>
      </c>
      <c r="AB29" s="300">
        <v>2731</v>
      </c>
      <c r="AC29" s="300">
        <v>2600</v>
      </c>
      <c r="AD29" s="300">
        <v>2430</v>
      </c>
      <c r="AE29" s="300">
        <v>2325</v>
      </c>
      <c r="AF29" s="300">
        <v>2485</v>
      </c>
      <c r="AG29" s="300">
        <v>2430</v>
      </c>
      <c r="AH29" s="300">
        <v>2212</v>
      </c>
      <c r="AI29" s="300">
        <v>2128</v>
      </c>
      <c r="AJ29" s="300">
        <v>2391</v>
      </c>
      <c r="AK29" s="300">
        <v>2431</v>
      </c>
      <c r="AL29" s="300">
        <v>2431</v>
      </c>
      <c r="AM29" s="300">
        <v>2501</v>
      </c>
      <c r="AN29" s="300">
        <v>2391</v>
      </c>
      <c r="AO29" s="300">
        <v>2331</v>
      </c>
      <c r="AP29" s="300">
        <v>2342</v>
      </c>
      <c r="AQ29" s="300">
        <v>3085</v>
      </c>
      <c r="AR29" s="300">
        <v>2556</v>
      </c>
      <c r="AS29" s="300">
        <v>2488</v>
      </c>
      <c r="AT29" s="300">
        <v>2514</v>
      </c>
      <c r="AU29" s="300">
        <v>2393</v>
      </c>
      <c r="AV29" s="359">
        <v>2443</v>
      </c>
      <c r="AW29" s="300">
        <v>2399</v>
      </c>
      <c r="AX29" s="300">
        <v>2282</v>
      </c>
      <c r="AY29" s="300">
        <v>2225</v>
      </c>
      <c r="AZ29" s="300">
        <v>2106</v>
      </c>
      <c r="BA29" s="300">
        <v>2085</v>
      </c>
      <c r="BB29" s="300">
        <v>2129</v>
      </c>
      <c r="BC29" s="300">
        <v>2142</v>
      </c>
      <c r="BD29" s="300">
        <v>1990</v>
      </c>
      <c r="BE29" s="300">
        <v>1992</v>
      </c>
      <c r="BF29" s="360">
        <v>1864</v>
      </c>
      <c r="BG29" s="300">
        <v>1861</v>
      </c>
      <c r="BH29" s="300">
        <v>1817</v>
      </c>
      <c r="BI29" s="300">
        <v>1883</v>
      </c>
      <c r="BJ29" s="300">
        <v>1877</v>
      </c>
      <c r="BK29" s="301">
        <v>1847</v>
      </c>
      <c r="BL29" s="1068">
        <v>1832</v>
      </c>
      <c r="BM29" s="1068">
        <v>1987</v>
      </c>
      <c r="BN29" s="1068">
        <v>1968</v>
      </c>
      <c r="BO29" s="326">
        <v>1980</v>
      </c>
      <c r="BP29" s="326">
        <v>1912</v>
      </c>
      <c r="BQ29" s="1068">
        <v>1916</v>
      </c>
      <c r="BR29" s="1068">
        <v>1876</v>
      </c>
      <c r="BS29" s="1068">
        <v>2023</v>
      </c>
      <c r="BU29" s="1418">
        <v>2260</v>
      </c>
      <c r="BV29" s="1067">
        <v>2376</v>
      </c>
    </row>
    <row r="30" spans="1:74">
      <c r="A30" s="358" t="s">
        <v>245</v>
      </c>
      <c r="B30" s="300">
        <v>7035</v>
      </c>
      <c r="C30" s="300">
        <v>6872</v>
      </c>
      <c r="D30" s="300">
        <v>6143</v>
      </c>
      <c r="E30" s="300">
        <v>6977</v>
      </c>
      <c r="F30" s="300">
        <v>6235</v>
      </c>
      <c r="G30" s="300">
        <v>6125</v>
      </c>
      <c r="H30" s="300">
        <v>5834</v>
      </c>
      <c r="I30" s="300">
        <v>6614</v>
      </c>
      <c r="J30" s="300">
        <v>7193</v>
      </c>
      <c r="K30" s="300">
        <v>7574</v>
      </c>
      <c r="L30" s="300">
        <v>7490</v>
      </c>
      <c r="M30" s="300">
        <v>7311</v>
      </c>
      <c r="N30" s="300">
        <v>7696</v>
      </c>
      <c r="O30" s="300">
        <v>8806</v>
      </c>
      <c r="P30" s="300">
        <v>8726</v>
      </c>
      <c r="Q30" s="300">
        <v>8467</v>
      </c>
      <c r="R30" s="300">
        <v>8534</v>
      </c>
      <c r="S30" s="300">
        <v>8009</v>
      </c>
      <c r="T30" s="300">
        <v>8464</v>
      </c>
      <c r="U30" s="300">
        <v>8967</v>
      </c>
      <c r="V30" s="300">
        <v>7840</v>
      </c>
      <c r="W30" s="300">
        <v>7256</v>
      </c>
      <c r="X30" s="300">
        <v>7311</v>
      </c>
      <c r="Y30" s="300">
        <v>7116</v>
      </c>
      <c r="Z30" s="300">
        <v>7089</v>
      </c>
      <c r="AA30" s="300">
        <v>7234</v>
      </c>
      <c r="AB30" s="300">
        <v>6876</v>
      </c>
      <c r="AC30" s="300">
        <v>6946</v>
      </c>
      <c r="AD30" s="300">
        <v>7167</v>
      </c>
      <c r="AE30" s="300">
        <v>6990</v>
      </c>
      <c r="AF30" s="300">
        <v>6790</v>
      </c>
      <c r="AG30" s="300">
        <v>6596</v>
      </c>
      <c r="AH30" s="300">
        <v>6698</v>
      </c>
      <c r="AI30" s="300">
        <v>6701</v>
      </c>
      <c r="AJ30" s="300">
        <v>6630</v>
      </c>
      <c r="AK30" s="300">
        <v>6127</v>
      </c>
      <c r="AL30" s="300">
        <v>6307</v>
      </c>
      <c r="AM30" s="300">
        <v>6489</v>
      </c>
      <c r="AN30" s="300">
        <v>6222</v>
      </c>
      <c r="AO30" s="300">
        <v>6265</v>
      </c>
      <c r="AP30" s="300">
        <v>6730</v>
      </c>
      <c r="AQ30" s="300">
        <v>9267</v>
      </c>
      <c r="AR30" s="300">
        <v>6701</v>
      </c>
      <c r="AS30" s="300">
        <v>6359</v>
      </c>
      <c r="AT30" s="300">
        <v>6355</v>
      </c>
      <c r="AU30" s="300">
        <v>5960</v>
      </c>
      <c r="AV30" s="359">
        <v>5751</v>
      </c>
      <c r="AW30" s="300">
        <v>5741</v>
      </c>
      <c r="AX30" s="300">
        <v>6076</v>
      </c>
      <c r="AY30" s="300">
        <v>6022</v>
      </c>
      <c r="AZ30" s="300">
        <v>5835</v>
      </c>
      <c r="BA30" s="300">
        <v>5525</v>
      </c>
      <c r="BB30" s="300">
        <v>5715</v>
      </c>
      <c r="BC30" s="300">
        <v>5708</v>
      </c>
      <c r="BD30" s="300">
        <v>5224</v>
      </c>
      <c r="BE30" s="300">
        <v>5253</v>
      </c>
      <c r="BF30" s="360">
        <v>5177</v>
      </c>
      <c r="BG30" s="300">
        <v>5132</v>
      </c>
      <c r="BH30" s="300">
        <v>5153</v>
      </c>
      <c r="BI30" s="300">
        <v>5254</v>
      </c>
      <c r="BJ30" s="300">
        <v>5479</v>
      </c>
      <c r="BK30" s="301">
        <v>5268</v>
      </c>
      <c r="BL30" s="1068">
        <v>5223</v>
      </c>
      <c r="BM30" s="1068">
        <v>5181</v>
      </c>
      <c r="BN30" s="1068">
        <v>4983</v>
      </c>
      <c r="BO30" s="326">
        <v>5079</v>
      </c>
      <c r="BP30" s="326">
        <v>4981</v>
      </c>
      <c r="BQ30" s="1068">
        <v>4978</v>
      </c>
      <c r="BR30" s="1068">
        <v>5032</v>
      </c>
      <c r="BS30" s="1068">
        <v>4948</v>
      </c>
      <c r="BU30" s="1419">
        <v>5504</v>
      </c>
      <c r="BV30" s="1068">
        <v>5468</v>
      </c>
    </row>
    <row r="31" spans="1:74">
      <c r="A31" s="358" t="s">
        <v>246</v>
      </c>
      <c r="B31" s="300">
        <v>41095</v>
      </c>
      <c r="C31" s="300">
        <v>40219</v>
      </c>
      <c r="D31" s="300">
        <v>36929</v>
      </c>
      <c r="E31" s="300">
        <v>43472</v>
      </c>
      <c r="F31" s="300">
        <v>43429</v>
      </c>
      <c r="G31" s="300">
        <v>42787</v>
      </c>
      <c r="H31" s="300">
        <v>45057</v>
      </c>
      <c r="I31" s="300">
        <v>52528</v>
      </c>
      <c r="J31" s="300">
        <v>55701</v>
      </c>
      <c r="K31" s="300">
        <v>58217</v>
      </c>
      <c r="L31" s="300">
        <v>63486</v>
      </c>
      <c r="M31" s="300">
        <v>64622</v>
      </c>
      <c r="N31" s="300">
        <v>65726</v>
      </c>
      <c r="O31" s="300">
        <v>67680</v>
      </c>
      <c r="P31" s="300">
        <v>67560</v>
      </c>
      <c r="Q31" s="300">
        <v>66158</v>
      </c>
      <c r="R31" s="300">
        <v>67457</v>
      </c>
      <c r="S31" s="300">
        <v>66707</v>
      </c>
      <c r="T31" s="300">
        <v>63964</v>
      </c>
      <c r="U31" s="300">
        <v>62056</v>
      </c>
      <c r="V31" s="300">
        <v>56957</v>
      </c>
      <c r="W31" s="300">
        <v>51979</v>
      </c>
      <c r="X31" s="300">
        <v>49266</v>
      </c>
      <c r="Y31" s="300">
        <v>49684</v>
      </c>
      <c r="Z31" s="300">
        <v>48486</v>
      </c>
      <c r="AA31" s="300">
        <v>48759</v>
      </c>
      <c r="AB31" s="300">
        <v>45480</v>
      </c>
      <c r="AC31" s="300">
        <v>43130</v>
      </c>
      <c r="AD31" s="300">
        <v>42260</v>
      </c>
      <c r="AE31" s="300">
        <v>40736</v>
      </c>
      <c r="AF31" s="300">
        <v>39948</v>
      </c>
      <c r="AG31" s="300">
        <v>37050</v>
      </c>
      <c r="AH31" s="300">
        <v>37701</v>
      </c>
      <c r="AI31" s="300">
        <v>38048</v>
      </c>
      <c r="AJ31" s="300">
        <v>35996</v>
      </c>
      <c r="AK31" s="300">
        <v>35027</v>
      </c>
      <c r="AL31" s="300">
        <v>34467</v>
      </c>
      <c r="AM31" s="300">
        <v>35250</v>
      </c>
      <c r="AN31" s="300">
        <v>34711</v>
      </c>
      <c r="AO31" s="300">
        <v>34919</v>
      </c>
      <c r="AP31" s="300">
        <v>36855</v>
      </c>
      <c r="AQ31" s="300">
        <v>69432</v>
      </c>
      <c r="AR31" s="300">
        <v>40170</v>
      </c>
      <c r="AS31" s="300">
        <v>36205</v>
      </c>
      <c r="AT31" s="300">
        <v>34237</v>
      </c>
      <c r="AU31" s="300">
        <v>32636</v>
      </c>
      <c r="AV31" s="359">
        <v>33250</v>
      </c>
      <c r="AW31" s="300">
        <v>32505</v>
      </c>
      <c r="AX31" s="300">
        <v>31702</v>
      </c>
      <c r="AY31" s="300">
        <v>31794</v>
      </c>
      <c r="AZ31" s="300">
        <v>30053</v>
      </c>
      <c r="BA31" s="300">
        <v>29407</v>
      </c>
      <c r="BB31" s="300">
        <v>29409</v>
      </c>
      <c r="BC31" s="300">
        <v>29434</v>
      </c>
      <c r="BD31" s="300">
        <v>28752</v>
      </c>
      <c r="BE31" s="300">
        <v>28474</v>
      </c>
      <c r="BF31" s="360">
        <v>27386</v>
      </c>
      <c r="BG31" s="300">
        <v>27930</v>
      </c>
      <c r="BH31" s="300">
        <v>28053</v>
      </c>
      <c r="BI31" s="300">
        <v>28245</v>
      </c>
      <c r="BJ31" s="300">
        <v>27892</v>
      </c>
      <c r="BK31" s="301">
        <v>29012</v>
      </c>
      <c r="BL31" s="1068">
        <v>28411</v>
      </c>
      <c r="BM31" s="1068">
        <v>28442</v>
      </c>
      <c r="BN31" s="1068">
        <v>29043</v>
      </c>
      <c r="BO31" s="326">
        <v>30098</v>
      </c>
      <c r="BP31" s="326">
        <v>30867</v>
      </c>
      <c r="BQ31" s="1068">
        <v>29426</v>
      </c>
      <c r="BR31" s="1068">
        <v>30223</v>
      </c>
      <c r="BS31" s="1068">
        <v>30092</v>
      </c>
      <c r="BU31" s="1419">
        <v>33280</v>
      </c>
      <c r="BV31" s="1068">
        <v>33345</v>
      </c>
    </row>
    <row r="32" spans="1:74">
      <c r="A32" s="358" t="s">
        <v>3</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59"/>
      <c r="AW32" s="300"/>
      <c r="AX32" s="300"/>
      <c r="AY32" s="300"/>
      <c r="AZ32" s="300"/>
      <c r="BA32" s="300"/>
      <c r="BB32" s="300"/>
      <c r="BC32" s="300"/>
      <c r="BD32" s="300"/>
      <c r="BE32" s="300"/>
      <c r="BF32" s="360"/>
      <c r="BG32" s="300"/>
      <c r="BH32" s="300"/>
      <c r="BI32" s="300"/>
      <c r="BJ32" s="300"/>
      <c r="BK32" s="360"/>
      <c r="BL32" s="1068">
        <v>0</v>
      </c>
      <c r="BM32" s="1068">
        <v>0</v>
      </c>
      <c r="BN32" s="1068">
        <v>0</v>
      </c>
      <c r="BO32" s="326">
        <v>0</v>
      </c>
      <c r="BP32" s="326">
        <v>0</v>
      </c>
      <c r="BQ32" s="1068">
        <v>0</v>
      </c>
      <c r="BR32" s="1068">
        <v>0</v>
      </c>
      <c r="BS32" s="1068">
        <v>0</v>
      </c>
      <c r="BU32" s="1419">
        <v>0</v>
      </c>
      <c r="BV32" s="1068">
        <v>0</v>
      </c>
    </row>
    <row r="33" spans="1:74">
      <c r="A33" s="358" t="s">
        <v>247</v>
      </c>
      <c r="B33" s="300">
        <v>1415</v>
      </c>
      <c r="C33" s="300">
        <v>1354</v>
      </c>
      <c r="D33" s="300">
        <v>1082</v>
      </c>
      <c r="E33" s="300">
        <v>1181</v>
      </c>
      <c r="F33" s="300">
        <v>1184</v>
      </c>
      <c r="G33" s="300">
        <v>1192</v>
      </c>
      <c r="H33" s="300">
        <v>1305</v>
      </c>
      <c r="I33" s="300">
        <v>1436</v>
      </c>
      <c r="J33" s="300">
        <v>2028</v>
      </c>
      <c r="K33" s="300">
        <v>2385</v>
      </c>
      <c r="L33" s="300">
        <v>2542</v>
      </c>
      <c r="M33" s="300">
        <v>3033</v>
      </c>
      <c r="N33" s="300">
        <v>3469</v>
      </c>
      <c r="O33" s="300">
        <v>3304</v>
      </c>
      <c r="P33" s="300">
        <v>3585</v>
      </c>
      <c r="Q33" s="300">
        <v>4097</v>
      </c>
      <c r="R33" s="300">
        <v>4158</v>
      </c>
      <c r="S33" s="300">
        <v>4564</v>
      </c>
      <c r="T33" s="300">
        <v>4749</v>
      </c>
      <c r="U33" s="300">
        <v>5069</v>
      </c>
      <c r="V33" s="300">
        <v>4295</v>
      </c>
      <c r="W33" s="300">
        <v>3835</v>
      </c>
      <c r="X33" s="300">
        <v>3725</v>
      </c>
      <c r="Y33" s="300">
        <v>3954</v>
      </c>
      <c r="Z33" s="300">
        <v>4087</v>
      </c>
      <c r="AA33" s="300">
        <v>4306</v>
      </c>
      <c r="AB33" s="300">
        <v>4519</v>
      </c>
      <c r="AC33" s="300">
        <v>4094</v>
      </c>
      <c r="AD33" s="300">
        <v>3888</v>
      </c>
      <c r="AE33" s="300">
        <v>3424</v>
      </c>
      <c r="AF33" s="300">
        <v>3369</v>
      </c>
      <c r="AG33" s="300">
        <v>2803</v>
      </c>
      <c r="AH33" s="300">
        <v>3157</v>
      </c>
      <c r="AI33" s="300">
        <v>3015</v>
      </c>
      <c r="AJ33" s="300">
        <v>3208</v>
      </c>
      <c r="AK33" s="300">
        <v>3168</v>
      </c>
      <c r="AL33" s="300">
        <v>3077</v>
      </c>
      <c r="AM33" s="300">
        <v>3104</v>
      </c>
      <c r="AN33" s="300">
        <v>3436</v>
      </c>
      <c r="AO33" s="300">
        <v>3354</v>
      </c>
      <c r="AP33" s="300">
        <v>3070</v>
      </c>
      <c r="AQ33" s="300">
        <v>5296</v>
      </c>
      <c r="AR33" s="300">
        <v>3288</v>
      </c>
      <c r="AS33" s="300">
        <v>3061</v>
      </c>
      <c r="AT33" s="300">
        <v>2660</v>
      </c>
      <c r="AU33" s="300">
        <v>2646</v>
      </c>
      <c r="AV33" s="359">
        <v>2645</v>
      </c>
      <c r="AW33" s="300">
        <v>2471</v>
      </c>
      <c r="AX33" s="300">
        <v>2417</v>
      </c>
      <c r="AY33" s="300">
        <v>2334</v>
      </c>
      <c r="AZ33" s="300">
        <v>2338</v>
      </c>
      <c r="BA33" s="300">
        <v>2164</v>
      </c>
      <c r="BB33" s="300">
        <v>2162</v>
      </c>
      <c r="BC33" s="300">
        <v>2104</v>
      </c>
      <c r="BD33" s="300">
        <v>1934</v>
      </c>
      <c r="BE33" s="300">
        <v>2019</v>
      </c>
      <c r="BF33" s="360">
        <v>2085</v>
      </c>
      <c r="BG33" s="300">
        <v>1869</v>
      </c>
      <c r="BH33" s="300">
        <v>1870</v>
      </c>
      <c r="BI33" s="300">
        <v>1981</v>
      </c>
      <c r="BJ33" s="300">
        <v>1841</v>
      </c>
      <c r="BK33" s="301">
        <v>1837</v>
      </c>
      <c r="BL33" s="1068">
        <v>1819</v>
      </c>
      <c r="BM33" s="1068">
        <v>1686</v>
      </c>
      <c r="BN33" s="1068">
        <v>1768</v>
      </c>
      <c r="BO33" s="326">
        <v>1751</v>
      </c>
      <c r="BP33" s="326">
        <v>1691</v>
      </c>
      <c r="BQ33" s="1068">
        <v>1750</v>
      </c>
      <c r="BR33" s="1068">
        <v>1621</v>
      </c>
      <c r="BS33" s="1068">
        <v>1594</v>
      </c>
      <c r="BU33" s="1419">
        <v>1812</v>
      </c>
      <c r="BV33" s="1068">
        <v>1803</v>
      </c>
    </row>
    <row r="34" spans="1:74">
      <c r="A34" s="358" t="s">
        <v>248</v>
      </c>
      <c r="B34" s="300">
        <v>2198</v>
      </c>
      <c r="C34" s="300">
        <v>1871</v>
      </c>
      <c r="D34" s="300">
        <v>1445</v>
      </c>
      <c r="E34" s="300">
        <v>1602</v>
      </c>
      <c r="F34" s="300">
        <v>1503</v>
      </c>
      <c r="G34" s="300">
        <v>1801</v>
      </c>
      <c r="H34" s="300">
        <v>1808</v>
      </c>
      <c r="I34" s="300">
        <v>1679</v>
      </c>
      <c r="J34" s="300">
        <v>1817</v>
      </c>
      <c r="K34" s="300">
        <v>2504</v>
      </c>
      <c r="L34" s="300">
        <v>2514</v>
      </c>
      <c r="M34" s="300">
        <v>2622</v>
      </c>
      <c r="N34" s="300">
        <v>2471</v>
      </c>
      <c r="O34" s="300">
        <v>2901</v>
      </c>
      <c r="P34" s="300">
        <v>2719</v>
      </c>
      <c r="Q34" s="300">
        <v>2807</v>
      </c>
      <c r="R34" s="300">
        <v>2750</v>
      </c>
      <c r="S34" s="300">
        <v>2667</v>
      </c>
      <c r="T34" s="300">
        <v>2533</v>
      </c>
      <c r="U34" s="300">
        <v>2042</v>
      </c>
      <c r="V34" s="300">
        <v>2026</v>
      </c>
      <c r="W34" s="300">
        <v>2088</v>
      </c>
      <c r="X34" s="300">
        <v>1935</v>
      </c>
      <c r="Y34" s="300">
        <v>1909</v>
      </c>
      <c r="Z34" s="300">
        <v>1868</v>
      </c>
      <c r="AA34" s="300">
        <v>1727</v>
      </c>
      <c r="AB34" s="300">
        <v>1859</v>
      </c>
      <c r="AC34" s="300">
        <v>1737</v>
      </c>
      <c r="AD34" s="300">
        <v>2006</v>
      </c>
      <c r="AE34" s="300">
        <v>1714</v>
      </c>
      <c r="AF34" s="300">
        <v>1624</v>
      </c>
      <c r="AG34" s="300">
        <v>1571</v>
      </c>
      <c r="AH34" s="300">
        <v>1507</v>
      </c>
      <c r="AI34" s="300">
        <v>1560</v>
      </c>
      <c r="AJ34" s="300">
        <v>1557</v>
      </c>
      <c r="AK34" s="300">
        <v>1507</v>
      </c>
      <c r="AL34" s="300">
        <v>1580</v>
      </c>
      <c r="AM34" s="300">
        <v>1688</v>
      </c>
      <c r="AN34" s="300">
        <v>1732</v>
      </c>
      <c r="AO34" s="300">
        <v>1848</v>
      </c>
      <c r="AP34" s="300">
        <v>1935</v>
      </c>
      <c r="AQ34" s="300">
        <v>2212</v>
      </c>
      <c r="AR34" s="300">
        <v>1641</v>
      </c>
      <c r="AS34" s="300">
        <v>1641</v>
      </c>
      <c r="AT34" s="300">
        <v>1570</v>
      </c>
      <c r="AU34" s="300">
        <v>1548</v>
      </c>
      <c r="AV34" s="359">
        <v>1440</v>
      </c>
      <c r="AW34" s="300">
        <v>1486</v>
      </c>
      <c r="AX34" s="300">
        <v>1290</v>
      </c>
      <c r="AY34" s="300">
        <v>1252</v>
      </c>
      <c r="AZ34" s="300">
        <v>1181</v>
      </c>
      <c r="BA34" s="300">
        <v>1119</v>
      </c>
      <c r="BB34" s="300">
        <v>1100</v>
      </c>
      <c r="BC34" s="300">
        <v>1066</v>
      </c>
      <c r="BD34" s="300">
        <v>1025</v>
      </c>
      <c r="BE34" s="300">
        <v>1042</v>
      </c>
      <c r="BF34" s="360">
        <v>1108</v>
      </c>
      <c r="BG34" s="300">
        <v>1084</v>
      </c>
      <c r="BH34" s="300">
        <v>1049</v>
      </c>
      <c r="BI34" s="300">
        <v>1048</v>
      </c>
      <c r="BJ34" s="300">
        <v>1013</v>
      </c>
      <c r="BK34" s="301">
        <v>923</v>
      </c>
      <c r="BL34" s="1068">
        <v>920</v>
      </c>
      <c r="BM34" s="1068">
        <v>909</v>
      </c>
      <c r="BN34" s="1068">
        <v>982</v>
      </c>
      <c r="BO34" s="326">
        <v>924</v>
      </c>
      <c r="BP34" s="326">
        <v>951</v>
      </c>
      <c r="BQ34" s="1068">
        <v>1000</v>
      </c>
      <c r="BR34" s="1068">
        <v>1007</v>
      </c>
      <c r="BS34" s="1068">
        <v>939</v>
      </c>
      <c r="BU34" s="2774">
        <v>1093</v>
      </c>
      <c r="BV34" s="1069">
        <v>1074</v>
      </c>
    </row>
    <row r="35" spans="1:74">
      <c r="A35" s="358" t="s">
        <v>249</v>
      </c>
      <c r="B35" s="300">
        <v>1587</v>
      </c>
      <c r="C35" s="300">
        <v>1483</v>
      </c>
      <c r="D35" s="300">
        <v>1224</v>
      </c>
      <c r="E35" s="300">
        <v>1355</v>
      </c>
      <c r="F35" s="300">
        <v>1627</v>
      </c>
      <c r="G35" s="300">
        <v>1562</v>
      </c>
      <c r="H35" s="300">
        <v>1557</v>
      </c>
      <c r="I35" s="300">
        <v>1562</v>
      </c>
      <c r="J35" s="300">
        <v>1964</v>
      </c>
      <c r="K35" s="300">
        <v>2224</v>
      </c>
      <c r="L35" s="300">
        <v>2148</v>
      </c>
      <c r="M35" s="300">
        <v>2099</v>
      </c>
      <c r="N35" s="300">
        <v>2246</v>
      </c>
      <c r="O35" s="300">
        <v>2517</v>
      </c>
      <c r="P35" s="300">
        <v>2145</v>
      </c>
      <c r="Q35" s="300">
        <v>2145</v>
      </c>
      <c r="R35" s="300">
        <v>2133</v>
      </c>
      <c r="S35" s="300">
        <v>2149</v>
      </c>
      <c r="T35" s="300">
        <v>2176</v>
      </c>
      <c r="U35" s="300">
        <v>2151</v>
      </c>
      <c r="V35" s="300">
        <v>2057</v>
      </c>
      <c r="W35" s="300">
        <v>1812</v>
      </c>
      <c r="X35" s="300">
        <v>1843</v>
      </c>
      <c r="Y35" s="300">
        <v>1880</v>
      </c>
      <c r="Z35" s="300">
        <v>1699</v>
      </c>
      <c r="AA35" s="300">
        <v>1699</v>
      </c>
      <c r="AB35" s="300">
        <v>1636</v>
      </c>
      <c r="AC35" s="300">
        <v>1590</v>
      </c>
      <c r="AD35" s="300">
        <v>1497</v>
      </c>
      <c r="AE35" s="300">
        <v>1416</v>
      </c>
      <c r="AF35" s="300">
        <v>1476</v>
      </c>
      <c r="AG35" s="300">
        <v>1371</v>
      </c>
      <c r="AH35" s="300">
        <v>1420</v>
      </c>
      <c r="AI35" s="300">
        <v>1434</v>
      </c>
      <c r="AJ35" s="300">
        <v>1277</v>
      </c>
      <c r="AK35" s="300">
        <v>1280</v>
      </c>
      <c r="AL35" s="300">
        <v>1397</v>
      </c>
      <c r="AM35" s="300">
        <v>1348</v>
      </c>
      <c r="AN35" s="300">
        <v>1280</v>
      </c>
      <c r="AO35" s="300">
        <v>1346</v>
      </c>
      <c r="AP35" s="300">
        <v>1422</v>
      </c>
      <c r="AQ35" s="300">
        <v>1764</v>
      </c>
      <c r="AR35" s="300">
        <v>1319</v>
      </c>
      <c r="AS35" s="300">
        <v>1373</v>
      </c>
      <c r="AT35" s="300">
        <v>1425</v>
      </c>
      <c r="AU35" s="300">
        <v>1307</v>
      </c>
      <c r="AV35" s="359">
        <v>1264</v>
      </c>
      <c r="AW35" s="300">
        <v>1259</v>
      </c>
      <c r="AX35" s="300">
        <v>1290</v>
      </c>
      <c r="AY35" s="300">
        <v>1199</v>
      </c>
      <c r="AZ35" s="300">
        <v>1117</v>
      </c>
      <c r="BA35" s="300">
        <v>1109</v>
      </c>
      <c r="BB35" s="300">
        <v>1002</v>
      </c>
      <c r="BC35" s="300">
        <v>1054</v>
      </c>
      <c r="BD35" s="300">
        <v>914</v>
      </c>
      <c r="BE35" s="300">
        <v>911</v>
      </c>
      <c r="BF35" s="360">
        <v>969</v>
      </c>
      <c r="BG35" s="300">
        <v>854</v>
      </c>
      <c r="BH35" s="300">
        <v>863</v>
      </c>
      <c r="BI35" s="300">
        <v>865</v>
      </c>
      <c r="BJ35" s="300">
        <v>832</v>
      </c>
      <c r="BK35" s="301">
        <v>920</v>
      </c>
      <c r="BL35" s="1068">
        <v>845</v>
      </c>
      <c r="BM35" s="1068">
        <v>830</v>
      </c>
      <c r="BN35" s="1068">
        <v>740</v>
      </c>
      <c r="BO35" s="326">
        <v>800</v>
      </c>
      <c r="BP35" s="326">
        <v>734</v>
      </c>
      <c r="BQ35" s="1068">
        <v>789</v>
      </c>
      <c r="BR35" s="1068">
        <v>851</v>
      </c>
      <c r="BS35" s="1068">
        <v>775</v>
      </c>
      <c r="BU35" s="1419">
        <v>896</v>
      </c>
      <c r="BV35" s="1068">
        <v>821</v>
      </c>
    </row>
    <row r="36" spans="1:74">
      <c r="A36" s="358" t="s">
        <v>250</v>
      </c>
      <c r="B36" s="300">
        <v>1197</v>
      </c>
      <c r="C36" s="300">
        <v>1117</v>
      </c>
      <c r="D36" s="300">
        <v>973</v>
      </c>
      <c r="E36" s="300">
        <v>1126</v>
      </c>
      <c r="F36" s="300">
        <v>1192</v>
      </c>
      <c r="G36" s="300">
        <v>1070</v>
      </c>
      <c r="H36" s="300">
        <v>1211</v>
      </c>
      <c r="I36" s="300">
        <v>1422</v>
      </c>
      <c r="J36" s="300">
        <v>1786</v>
      </c>
      <c r="K36" s="300">
        <v>1574</v>
      </c>
      <c r="L36" s="300">
        <v>1768</v>
      </c>
      <c r="M36" s="300">
        <v>1873</v>
      </c>
      <c r="N36" s="300">
        <v>1933</v>
      </c>
      <c r="O36" s="300">
        <v>1929</v>
      </c>
      <c r="P36" s="300">
        <v>2047</v>
      </c>
      <c r="Q36" s="300">
        <v>1956</v>
      </c>
      <c r="R36" s="300">
        <v>2074</v>
      </c>
      <c r="S36" s="300">
        <v>1996</v>
      </c>
      <c r="T36" s="300">
        <v>2076</v>
      </c>
      <c r="U36" s="300">
        <v>2073</v>
      </c>
      <c r="V36" s="300">
        <v>1858</v>
      </c>
      <c r="W36" s="300">
        <v>1689</v>
      </c>
      <c r="X36" s="300">
        <v>1815</v>
      </c>
      <c r="Y36" s="300">
        <v>1715</v>
      </c>
      <c r="Z36" s="300">
        <v>1589</v>
      </c>
      <c r="AA36" s="300">
        <v>1504</v>
      </c>
      <c r="AB36" s="300">
        <v>1379</v>
      </c>
      <c r="AC36" s="300">
        <v>1360</v>
      </c>
      <c r="AD36" s="300">
        <v>1343</v>
      </c>
      <c r="AE36" s="300">
        <v>1281</v>
      </c>
      <c r="AF36" s="300">
        <v>1118</v>
      </c>
      <c r="AG36" s="300">
        <v>1107</v>
      </c>
      <c r="AH36" s="300">
        <v>1061</v>
      </c>
      <c r="AI36" s="300">
        <v>1188</v>
      </c>
      <c r="AJ36" s="300">
        <v>940</v>
      </c>
      <c r="AK36" s="300">
        <v>962</v>
      </c>
      <c r="AL36" s="300">
        <v>983</v>
      </c>
      <c r="AM36" s="300">
        <v>1014</v>
      </c>
      <c r="AN36" s="300">
        <v>897</v>
      </c>
      <c r="AO36" s="300">
        <v>991</v>
      </c>
      <c r="AP36" s="300">
        <v>1036</v>
      </c>
      <c r="AQ36" s="300">
        <v>1316</v>
      </c>
      <c r="AR36" s="300">
        <v>1024</v>
      </c>
      <c r="AS36" s="300">
        <v>910</v>
      </c>
      <c r="AT36" s="300">
        <v>982</v>
      </c>
      <c r="AU36" s="300">
        <v>955</v>
      </c>
      <c r="AV36" s="359">
        <v>995</v>
      </c>
      <c r="AW36" s="300">
        <v>895</v>
      </c>
      <c r="AX36" s="300">
        <v>760</v>
      </c>
      <c r="AY36" s="300">
        <v>784</v>
      </c>
      <c r="AZ36" s="300">
        <v>840</v>
      </c>
      <c r="BA36" s="300">
        <v>724</v>
      </c>
      <c r="BB36" s="300">
        <v>663</v>
      </c>
      <c r="BC36" s="300">
        <v>705</v>
      </c>
      <c r="BD36" s="300">
        <v>605</v>
      </c>
      <c r="BE36" s="300">
        <v>611</v>
      </c>
      <c r="BF36" s="360">
        <v>619</v>
      </c>
      <c r="BG36" s="300">
        <v>628</v>
      </c>
      <c r="BH36" s="300">
        <v>640</v>
      </c>
      <c r="BI36" s="300">
        <v>577</v>
      </c>
      <c r="BJ36" s="300">
        <v>570</v>
      </c>
      <c r="BK36" s="301">
        <v>628</v>
      </c>
      <c r="BL36" s="1068">
        <v>578</v>
      </c>
      <c r="BM36" s="1068">
        <v>579</v>
      </c>
      <c r="BN36" s="1068">
        <v>554</v>
      </c>
      <c r="BO36" s="326">
        <v>548</v>
      </c>
      <c r="BP36" s="326">
        <v>622</v>
      </c>
      <c r="BQ36" s="1068">
        <v>540</v>
      </c>
      <c r="BR36" s="1068">
        <v>528</v>
      </c>
      <c r="BS36" s="1068">
        <v>510</v>
      </c>
      <c r="BU36" s="1419">
        <v>566</v>
      </c>
      <c r="BV36" s="1068">
        <v>587</v>
      </c>
    </row>
    <row r="37" spans="1:74">
      <c r="A37" s="358" t="s">
        <v>251</v>
      </c>
      <c r="B37" s="300">
        <v>4049</v>
      </c>
      <c r="C37" s="300">
        <v>3725</v>
      </c>
      <c r="D37" s="300">
        <v>3097</v>
      </c>
      <c r="E37" s="300">
        <v>3018</v>
      </c>
      <c r="F37" s="300">
        <v>3267</v>
      </c>
      <c r="G37" s="300">
        <v>3347</v>
      </c>
      <c r="H37" s="300">
        <v>3287</v>
      </c>
      <c r="I37" s="300">
        <v>3549</v>
      </c>
      <c r="J37" s="300">
        <v>4379</v>
      </c>
      <c r="K37" s="300">
        <v>4790</v>
      </c>
      <c r="L37" s="300">
        <v>4994</v>
      </c>
      <c r="M37" s="300">
        <v>6032</v>
      </c>
      <c r="N37" s="300">
        <v>7337</v>
      </c>
      <c r="O37" s="300">
        <v>7924</v>
      </c>
      <c r="P37" s="300">
        <v>7759</v>
      </c>
      <c r="Q37" s="300">
        <v>7915</v>
      </c>
      <c r="R37" s="300">
        <v>8930</v>
      </c>
      <c r="S37" s="300">
        <v>10776</v>
      </c>
      <c r="T37" s="300">
        <v>8046</v>
      </c>
      <c r="U37" s="300">
        <v>8179</v>
      </c>
      <c r="V37" s="300">
        <v>7391</v>
      </c>
      <c r="W37" s="300">
        <v>6529</v>
      </c>
      <c r="X37" s="300">
        <v>6038</v>
      </c>
      <c r="Y37" s="300">
        <v>5949</v>
      </c>
      <c r="Z37" s="300">
        <v>5972</v>
      </c>
      <c r="AA37" s="300">
        <v>5549</v>
      </c>
      <c r="AB37" s="300">
        <v>5254</v>
      </c>
      <c r="AC37" s="300">
        <v>5376</v>
      </c>
      <c r="AD37" s="300">
        <v>5331</v>
      </c>
      <c r="AE37" s="300">
        <v>5198</v>
      </c>
      <c r="AF37" s="300">
        <v>5033</v>
      </c>
      <c r="AG37" s="300">
        <v>5098</v>
      </c>
      <c r="AH37" s="300">
        <v>4929</v>
      </c>
      <c r="AI37" s="300">
        <v>4826</v>
      </c>
      <c r="AJ37" s="300">
        <v>4440</v>
      </c>
      <c r="AK37" s="300">
        <v>4337</v>
      </c>
      <c r="AL37" s="300">
        <v>4575</v>
      </c>
      <c r="AM37" s="300">
        <v>4616</v>
      </c>
      <c r="AN37" s="300">
        <v>4355</v>
      </c>
      <c r="AO37" s="300">
        <v>4456</v>
      </c>
      <c r="AP37" s="300">
        <v>4461</v>
      </c>
      <c r="AQ37" s="300">
        <v>6228</v>
      </c>
      <c r="AR37" s="300">
        <v>4339</v>
      </c>
      <c r="AS37" s="300">
        <v>4162</v>
      </c>
      <c r="AT37" s="300">
        <v>4103</v>
      </c>
      <c r="AU37" s="300">
        <v>3945</v>
      </c>
      <c r="AV37" s="359">
        <v>4009</v>
      </c>
      <c r="AW37" s="300">
        <v>3812</v>
      </c>
      <c r="AX37" s="300">
        <v>3827</v>
      </c>
      <c r="AY37" s="300">
        <v>3680</v>
      </c>
      <c r="AZ37" s="300">
        <v>3471</v>
      </c>
      <c r="BA37" s="300">
        <v>3259</v>
      </c>
      <c r="BB37" s="300">
        <v>3248</v>
      </c>
      <c r="BC37" s="300">
        <v>3151</v>
      </c>
      <c r="BD37" s="300">
        <v>2968</v>
      </c>
      <c r="BE37" s="300">
        <v>2965</v>
      </c>
      <c r="BF37" s="360">
        <v>2709</v>
      </c>
      <c r="BG37" s="300">
        <v>2715</v>
      </c>
      <c r="BH37" s="300">
        <v>2715</v>
      </c>
      <c r="BI37" s="300">
        <v>2731</v>
      </c>
      <c r="BJ37" s="300">
        <v>2819</v>
      </c>
      <c r="BK37" s="301">
        <v>2725</v>
      </c>
      <c r="BL37" s="1068">
        <v>2632</v>
      </c>
      <c r="BM37" s="1068">
        <v>2632</v>
      </c>
      <c r="BN37" s="1068">
        <v>2479</v>
      </c>
      <c r="BO37" s="326">
        <v>2476</v>
      </c>
      <c r="BP37" s="326">
        <v>2524</v>
      </c>
      <c r="BQ37" s="1068">
        <v>2403</v>
      </c>
      <c r="BR37" s="1068">
        <v>2421</v>
      </c>
      <c r="BS37" s="1068">
        <v>2334</v>
      </c>
      <c r="BU37" s="1419">
        <v>2555</v>
      </c>
      <c r="BV37" s="1068">
        <v>2516</v>
      </c>
    </row>
    <row r="38" spans="1:74">
      <c r="A38" s="358" t="s">
        <v>252</v>
      </c>
      <c r="B38" s="300">
        <v>3365</v>
      </c>
      <c r="C38" s="300">
        <v>3011</v>
      </c>
      <c r="D38" s="300">
        <v>2726</v>
      </c>
      <c r="E38" s="300">
        <v>2843</v>
      </c>
      <c r="F38" s="300">
        <v>2922</v>
      </c>
      <c r="G38" s="300">
        <v>2780</v>
      </c>
      <c r="H38" s="300">
        <v>3520</v>
      </c>
      <c r="I38" s="300">
        <v>3460</v>
      </c>
      <c r="J38" s="300">
        <v>4374</v>
      </c>
      <c r="K38" s="300">
        <v>4892</v>
      </c>
      <c r="L38" s="300">
        <v>5258</v>
      </c>
      <c r="M38" s="300">
        <v>5831</v>
      </c>
      <c r="N38" s="300">
        <v>6010</v>
      </c>
      <c r="O38" s="300">
        <v>5503</v>
      </c>
      <c r="P38" s="300">
        <v>5847</v>
      </c>
      <c r="Q38" s="300">
        <v>5955</v>
      </c>
      <c r="R38" s="300">
        <v>6275</v>
      </c>
      <c r="S38" s="300">
        <v>6730</v>
      </c>
      <c r="T38" s="300">
        <v>6423</v>
      </c>
      <c r="U38" s="300">
        <v>6514</v>
      </c>
      <c r="V38" s="300">
        <v>6016</v>
      </c>
      <c r="W38" s="300">
        <v>5174</v>
      </c>
      <c r="X38" s="300">
        <v>4807</v>
      </c>
      <c r="Y38" s="300">
        <v>4920</v>
      </c>
      <c r="Z38" s="300">
        <v>4783</v>
      </c>
      <c r="AA38" s="300">
        <v>4524</v>
      </c>
      <c r="AB38" s="300">
        <v>4636</v>
      </c>
      <c r="AC38" s="300">
        <v>4694</v>
      </c>
      <c r="AD38" s="300">
        <v>4619</v>
      </c>
      <c r="AE38" s="300">
        <v>4240</v>
      </c>
      <c r="AF38" s="300">
        <v>4283</v>
      </c>
      <c r="AG38" s="300">
        <v>4106</v>
      </c>
      <c r="AH38" s="300">
        <v>4006</v>
      </c>
      <c r="AI38" s="300">
        <v>4183</v>
      </c>
      <c r="AJ38" s="300">
        <v>3774</v>
      </c>
      <c r="AK38" s="300">
        <v>3880</v>
      </c>
      <c r="AL38" s="300">
        <v>4013</v>
      </c>
      <c r="AM38" s="300">
        <v>4127</v>
      </c>
      <c r="AN38" s="300">
        <v>4040</v>
      </c>
      <c r="AO38" s="300">
        <v>4013</v>
      </c>
      <c r="AP38" s="300">
        <v>4082</v>
      </c>
      <c r="AQ38" s="300">
        <v>5132</v>
      </c>
      <c r="AR38" s="300">
        <v>3687</v>
      </c>
      <c r="AS38" s="300">
        <v>3742</v>
      </c>
      <c r="AT38" s="300">
        <v>3674</v>
      </c>
      <c r="AU38" s="300">
        <v>3643</v>
      </c>
      <c r="AV38" s="359">
        <v>3678</v>
      </c>
      <c r="AW38" s="300">
        <v>3611</v>
      </c>
      <c r="AX38" s="300">
        <v>3575</v>
      </c>
      <c r="AY38" s="300">
        <v>3478</v>
      </c>
      <c r="AZ38" s="300">
        <v>3438</v>
      </c>
      <c r="BA38" s="300">
        <v>3197</v>
      </c>
      <c r="BB38" s="300">
        <v>3139</v>
      </c>
      <c r="BC38" s="300">
        <v>2889</v>
      </c>
      <c r="BD38" s="300">
        <v>2772</v>
      </c>
      <c r="BE38" s="300">
        <v>2743</v>
      </c>
      <c r="BF38" s="360">
        <v>2725</v>
      </c>
      <c r="BG38" s="300">
        <v>2772</v>
      </c>
      <c r="BH38" s="300">
        <v>2668</v>
      </c>
      <c r="BI38" s="300">
        <v>2722</v>
      </c>
      <c r="BJ38" s="300">
        <v>2603</v>
      </c>
      <c r="BK38" s="301">
        <v>2660</v>
      </c>
      <c r="BL38" s="1068">
        <v>2522</v>
      </c>
      <c r="BM38" s="1068">
        <v>2424</v>
      </c>
      <c r="BN38" s="1068">
        <v>2436</v>
      </c>
      <c r="BO38" s="326">
        <v>2207</v>
      </c>
      <c r="BP38" s="326">
        <v>2200</v>
      </c>
      <c r="BQ38" s="1068">
        <v>2318</v>
      </c>
      <c r="BR38" s="1068">
        <v>2300</v>
      </c>
      <c r="BS38" s="1068">
        <v>2024</v>
      </c>
      <c r="BU38" s="1419">
        <v>2494</v>
      </c>
      <c r="BV38" s="1068">
        <v>2177</v>
      </c>
    </row>
    <row r="39" spans="1:74">
      <c r="A39" s="358" t="s">
        <v>253</v>
      </c>
      <c r="B39" s="300">
        <v>1159</v>
      </c>
      <c r="C39" s="300">
        <v>1125</v>
      </c>
      <c r="D39" s="300">
        <v>1100</v>
      </c>
      <c r="E39" s="300">
        <v>1160</v>
      </c>
      <c r="F39" s="300">
        <v>1187</v>
      </c>
      <c r="G39" s="300">
        <v>999</v>
      </c>
      <c r="H39" s="300">
        <v>1121</v>
      </c>
      <c r="I39" s="300">
        <v>1279</v>
      </c>
      <c r="J39" s="300">
        <v>1752</v>
      </c>
      <c r="K39" s="300">
        <v>1735</v>
      </c>
      <c r="L39" s="300">
        <v>1756</v>
      </c>
      <c r="M39" s="300">
        <v>2066</v>
      </c>
      <c r="N39" s="300">
        <v>2110</v>
      </c>
      <c r="O39" s="300">
        <v>2287</v>
      </c>
      <c r="P39" s="300">
        <v>2480</v>
      </c>
      <c r="Q39" s="300">
        <v>2523</v>
      </c>
      <c r="R39" s="300">
        <v>2611</v>
      </c>
      <c r="S39" s="300">
        <v>2796</v>
      </c>
      <c r="T39" s="300">
        <v>2650</v>
      </c>
      <c r="U39" s="300">
        <v>2526</v>
      </c>
      <c r="V39" s="300">
        <v>2557</v>
      </c>
      <c r="W39" s="300">
        <v>2198</v>
      </c>
      <c r="X39" s="300">
        <v>1928</v>
      </c>
      <c r="Y39" s="300">
        <v>1963</v>
      </c>
      <c r="Z39" s="300">
        <v>1806</v>
      </c>
      <c r="AA39" s="300">
        <v>1794</v>
      </c>
      <c r="AB39" s="300">
        <v>1777</v>
      </c>
      <c r="AC39" s="300">
        <v>1767</v>
      </c>
      <c r="AD39" s="300">
        <v>1667</v>
      </c>
      <c r="AE39" s="300">
        <v>1656</v>
      </c>
      <c r="AF39" s="300">
        <v>1471</v>
      </c>
      <c r="AG39" s="300">
        <v>1494</v>
      </c>
      <c r="AH39" s="300">
        <v>1482</v>
      </c>
      <c r="AI39" s="300">
        <v>1536</v>
      </c>
      <c r="AJ39" s="300">
        <v>1457</v>
      </c>
      <c r="AK39" s="300">
        <v>1227</v>
      </c>
      <c r="AL39" s="300">
        <v>1598</v>
      </c>
      <c r="AM39" s="300">
        <v>1608</v>
      </c>
      <c r="AN39" s="300">
        <v>1689</v>
      </c>
      <c r="AO39" s="300">
        <v>1531</v>
      </c>
      <c r="AP39" s="300">
        <v>1560</v>
      </c>
      <c r="AQ39" s="300">
        <v>1898</v>
      </c>
      <c r="AR39" s="300">
        <v>1461</v>
      </c>
      <c r="AS39" s="300">
        <v>1465</v>
      </c>
      <c r="AT39" s="300">
        <v>1323</v>
      </c>
      <c r="AU39" s="300">
        <v>1357</v>
      </c>
      <c r="AV39" s="359">
        <v>1167</v>
      </c>
      <c r="AW39" s="300">
        <v>1174</v>
      </c>
      <c r="AX39" s="300">
        <v>1247</v>
      </c>
      <c r="AY39" s="300">
        <v>1152</v>
      </c>
      <c r="AZ39" s="300">
        <v>1161</v>
      </c>
      <c r="BA39" s="300">
        <v>1054</v>
      </c>
      <c r="BB39" s="300">
        <v>972</v>
      </c>
      <c r="BC39" s="300">
        <v>905</v>
      </c>
      <c r="BD39" s="300">
        <v>913</v>
      </c>
      <c r="BE39" s="300">
        <v>881</v>
      </c>
      <c r="BF39" s="360">
        <v>832</v>
      </c>
      <c r="BG39" s="300">
        <v>882</v>
      </c>
      <c r="BH39" s="300">
        <v>840</v>
      </c>
      <c r="BI39" s="300">
        <v>853</v>
      </c>
      <c r="BJ39" s="300">
        <v>811</v>
      </c>
      <c r="BK39" s="301">
        <v>847</v>
      </c>
      <c r="BL39" s="1068">
        <v>847</v>
      </c>
      <c r="BM39" s="1068">
        <v>769</v>
      </c>
      <c r="BN39" s="1068">
        <v>755</v>
      </c>
      <c r="BO39" s="326">
        <v>725</v>
      </c>
      <c r="BP39" s="326">
        <v>767</v>
      </c>
      <c r="BQ39" s="1068">
        <v>740</v>
      </c>
      <c r="BR39" s="1068">
        <v>718</v>
      </c>
      <c r="BS39" s="1068">
        <v>669</v>
      </c>
      <c r="BU39" s="1419">
        <v>813</v>
      </c>
      <c r="BV39" s="1068">
        <v>745</v>
      </c>
    </row>
    <row r="40" spans="1:74">
      <c r="A40" s="358" t="s">
        <v>254</v>
      </c>
      <c r="B40" s="300">
        <v>1836</v>
      </c>
      <c r="C40" s="300">
        <v>1518</v>
      </c>
      <c r="D40" s="300">
        <v>1288</v>
      </c>
      <c r="E40" s="300">
        <v>1351</v>
      </c>
      <c r="F40" s="300">
        <v>1647</v>
      </c>
      <c r="G40" s="300">
        <v>1791</v>
      </c>
      <c r="H40" s="300">
        <v>1721</v>
      </c>
      <c r="I40" s="300">
        <v>1618</v>
      </c>
      <c r="J40" s="300">
        <v>2145</v>
      </c>
      <c r="K40" s="300">
        <v>1985</v>
      </c>
      <c r="L40" s="300">
        <v>2096</v>
      </c>
      <c r="M40" s="300">
        <v>1939</v>
      </c>
      <c r="N40" s="300">
        <v>2114</v>
      </c>
      <c r="O40" s="300">
        <v>2161</v>
      </c>
      <c r="P40" s="300">
        <v>2382</v>
      </c>
      <c r="Q40" s="300">
        <v>2346</v>
      </c>
      <c r="R40" s="300">
        <v>2266</v>
      </c>
      <c r="S40" s="300">
        <v>2515</v>
      </c>
      <c r="T40" s="300">
        <v>2394</v>
      </c>
      <c r="U40" s="300">
        <v>2449</v>
      </c>
      <c r="V40" s="300">
        <v>2136</v>
      </c>
      <c r="W40" s="300">
        <v>2171</v>
      </c>
      <c r="X40" s="300">
        <v>2116</v>
      </c>
      <c r="Y40" s="300">
        <v>2084</v>
      </c>
      <c r="Z40" s="300">
        <v>2004</v>
      </c>
      <c r="AA40" s="300">
        <v>1827</v>
      </c>
      <c r="AB40" s="300">
        <v>1697</v>
      </c>
      <c r="AC40" s="300">
        <v>1647</v>
      </c>
      <c r="AD40" s="300">
        <v>1594</v>
      </c>
      <c r="AE40" s="300">
        <v>1774</v>
      </c>
      <c r="AF40" s="300">
        <v>1595</v>
      </c>
      <c r="AG40" s="300">
        <v>1402</v>
      </c>
      <c r="AH40" s="300">
        <v>1463</v>
      </c>
      <c r="AI40" s="300">
        <v>1431</v>
      </c>
      <c r="AJ40" s="300">
        <v>1439</v>
      </c>
      <c r="AK40" s="300">
        <v>1442</v>
      </c>
      <c r="AL40" s="300">
        <v>1459</v>
      </c>
      <c r="AM40" s="300">
        <v>1498</v>
      </c>
      <c r="AN40" s="300">
        <v>1502</v>
      </c>
      <c r="AO40" s="300">
        <v>1503</v>
      </c>
      <c r="AP40" s="300">
        <v>1485</v>
      </c>
      <c r="AQ40" s="300">
        <v>2182</v>
      </c>
      <c r="AR40" s="300">
        <v>1509</v>
      </c>
      <c r="AS40" s="300">
        <v>1456</v>
      </c>
      <c r="AT40" s="300">
        <v>1558</v>
      </c>
      <c r="AU40" s="300">
        <v>1391</v>
      </c>
      <c r="AV40" s="359">
        <v>1208</v>
      </c>
      <c r="AW40" s="300">
        <v>1256</v>
      </c>
      <c r="AX40" s="300">
        <v>1322</v>
      </c>
      <c r="AY40" s="300">
        <v>1263</v>
      </c>
      <c r="AZ40" s="300">
        <v>1305</v>
      </c>
      <c r="BA40" s="300">
        <v>1136</v>
      </c>
      <c r="BB40" s="300">
        <v>1147</v>
      </c>
      <c r="BC40" s="300">
        <v>1006</v>
      </c>
      <c r="BD40" s="300">
        <v>1056</v>
      </c>
      <c r="BE40" s="300">
        <v>1109</v>
      </c>
      <c r="BF40" s="360">
        <v>1054</v>
      </c>
      <c r="BG40" s="300">
        <v>1050</v>
      </c>
      <c r="BH40" s="300">
        <v>1004</v>
      </c>
      <c r="BI40" s="300">
        <v>970</v>
      </c>
      <c r="BJ40" s="300">
        <v>955</v>
      </c>
      <c r="BK40" s="301">
        <v>953</v>
      </c>
      <c r="BL40" s="1068">
        <v>903</v>
      </c>
      <c r="BM40" s="1068">
        <v>935</v>
      </c>
      <c r="BN40" s="1068">
        <v>945</v>
      </c>
      <c r="BO40" s="326">
        <v>884</v>
      </c>
      <c r="BP40" s="326">
        <v>869</v>
      </c>
      <c r="BQ40" s="1068">
        <v>897</v>
      </c>
      <c r="BR40" s="1068">
        <v>908</v>
      </c>
      <c r="BS40" s="1068">
        <v>849</v>
      </c>
      <c r="BU40" s="1419">
        <v>1005</v>
      </c>
      <c r="BV40" s="1068">
        <v>932</v>
      </c>
    </row>
    <row r="41" spans="1:74">
      <c r="A41" s="358" t="s">
        <v>255</v>
      </c>
      <c r="B41" s="300">
        <v>1987</v>
      </c>
      <c r="C41" s="300">
        <v>1859</v>
      </c>
      <c r="D41" s="300">
        <v>1482</v>
      </c>
      <c r="E41" s="300">
        <v>1439</v>
      </c>
      <c r="F41" s="300">
        <v>1619</v>
      </c>
      <c r="G41" s="300">
        <v>1426</v>
      </c>
      <c r="H41" s="300">
        <v>1538</v>
      </c>
      <c r="I41" s="300">
        <v>1559</v>
      </c>
      <c r="J41" s="300">
        <v>2263</v>
      </c>
      <c r="K41" s="300">
        <v>2366</v>
      </c>
      <c r="L41" s="300">
        <v>2289</v>
      </c>
      <c r="M41" s="300">
        <v>2505</v>
      </c>
      <c r="N41" s="300">
        <v>2583</v>
      </c>
      <c r="O41" s="300">
        <v>5165</v>
      </c>
      <c r="P41" s="300">
        <v>3687</v>
      </c>
      <c r="Q41" s="300">
        <v>3322</v>
      </c>
      <c r="R41" s="300">
        <v>3314</v>
      </c>
      <c r="S41" s="300">
        <v>3591</v>
      </c>
      <c r="T41" s="300">
        <v>3386</v>
      </c>
      <c r="U41" s="300">
        <v>3572</v>
      </c>
      <c r="V41" s="300">
        <v>3425</v>
      </c>
      <c r="W41" s="300">
        <v>2855</v>
      </c>
      <c r="X41" s="300">
        <v>2598</v>
      </c>
      <c r="Y41" s="300">
        <v>2512</v>
      </c>
      <c r="Z41" s="300">
        <v>2497</v>
      </c>
      <c r="AA41" s="300">
        <v>3480</v>
      </c>
      <c r="AB41" s="300">
        <v>2254</v>
      </c>
      <c r="AC41" s="300">
        <v>2229</v>
      </c>
      <c r="AD41" s="300">
        <v>2124</v>
      </c>
      <c r="AE41" s="300">
        <v>2153</v>
      </c>
      <c r="AF41" s="300">
        <v>2002</v>
      </c>
      <c r="AG41" s="300">
        <v>2050</v>
      </c>
      <c r="AH41" s="300">
        <v>1891</v>
      </c>
      <c r="AI41" s="300">
        <v>1813</v>
      </c>
      <c r="AJ41" s="300">
        <v>1739</v>
      </c>
      <c r="AK41" s="300">
        <v>1780</v>
      </c>
      <c r="AL41" s="300">
        <v>1845</v>
      </c>
      <c r="AM41" s="300">
        <v>1646</v>
      </c>
      <c r="AN41" s="300">
        <v>1789</v>
      </c>
      <c r="AO41" s="300">
        <v>1687</v>
      </c>
      <c r="AP41" s="300">
        <v>1790</v>
      </c>
      <c r="AQ41" s="300">
        <v>2659</v>
      </c>
      <c r="AR41" s="300">
        <v>1882</v>
      </c>
      <c r="AS41" s="300">
        <v>1883</v>
      </c>
      <c r="AT41" s="300">
        <v>1861</v>
      </c>
      <c r="AU41" s="300">
        <v>1839</v>
      </c>
      <c r="AV41" s="359">
        <v>1839</v>
      </c>
      <c r="AW41" s="300">
        <v>1662</v>
      </c>
      <c r="AX41" s="300">
        <v>1677</v>
      </c>
      <c r="AY41" s="300">
        <v>1582</v>
      </c>
      <c r="AZ41" s="300">
        <v>1599</v>
      </c>
      <c r="BA41" s="300">
        <v>1428</v>
      </c>
      <c r="BB41" s="300">
        <v>1549</v>
      </c>
      <c r="BC41" s="300">
        <v>1279</v>
      </c>
      <c r="BD41" s="300">
        <v>1401</v>
      </c>
      <c r="BE41" s="300">
        <v>1277</v>
      </c>
      <c r="BF41" s="360">
        <v>1307</v>
      </c>
      <c r="BG41" s="300">
        <v>1356</v>
      </c>
      <c r="BH41" s="300">
        <v>1304</v>
      </c>
      <c r="BI41" s="300">
        <v>1226</v>
      </c>
      <c r="BJ41" s="300">
        <v>1337</v>
      </c>
      <c r="BK41" s="301">
        <v>1320</v>
      </c>
      <c r="BL41" s="1068">
        <v>1195</v>
      </c>
      <c r="BM41" s="1068">
        <v>1197</v>
      </c>
      <c r="BN41" s="1068">
        <v>1100</v>
      </c>
      <c r="BO41" s="326">
        <v>1036</v>
      </c>
      <c r="BP41" s="326">
        <v>1099</v>
      </c>
      <c r="BQ41" s="1068">
        <v>1102</v>
      </c>
      <c r="BR41" s="1068">
        <v>1092</v>
      </c>
      <c r="BS41" s="1068">
        <v>1095</v>
      </c>
      <c r="BU41" s="1419">
        <v>1187</v>
      </c>
      <c r="BV41" s="1068">
        <v>1158</v>
      </c>
    </row>
    <row r="42" spans="1:74">
      <c r="A42" s="358" t="s">
        <v>256</v>
      </c>
      <c r="B42" s="300">
        <v>2296</v>
      </c>
      <c r="C42" s="300">
        <v>1990</v>
      </c>
      <c r="D42" s="300">
        <v>1882</v>
      </c>
      <c r="E42" s="300">
        <v>1654</v>
      </c>
      <c r="F42" s="300">
        <v>2412</v>
      </c>
      <c r="G42" s="300">
        <v>2078</v>
      </c>
      <c r="H42" s="300">
        <v>2389</v>
      </c>
      <c r="I42" s="300">
        <v>2408</v>
      </c>
      <c r="J42" s="300">
        <v>2627</v>
      </c>
      <c r="K42" s="300">
        <v>2644</v>
      </c>
      <c r="L42" s="300">
        <v>2908</v>
      </c>
      <c r="M42" s="300">
        <v>3165</v>
      </c>
      <c r="N42" s="300">
        <v>3109</v>
      </c>
      <c r="O42" s="300">
        <v>2962</v>
      </c>
      <c r="P42" s="300">
        <v>3052</v>
      </c>
      <c r="Q42" s="300">
        <v>3161</v>
      </c>
      <c r="R42" s="300">
        <v>3374</v>
      </c>
      <c r="S42" s="300">
        <v>3622</v>
      </c>
      <c r="T42" s="300">
        <v>3600</v>
      </c>
      <c r="U42" s="300">
        <v>3454</v>
      </c>
      <c r="V42" s="300">
        <v>3300</v>
      </c>
      <c r="W42" s="300">
        <v>3017</v>
      </c>
      <c r="X42" s="300">
        <v>2988</v>
      </c>
      <c r="Y42" s="300">
        <v>2989</v>
      </c>
      <c r="Z42" s="300">
        <v>2836</v>
      </c>
      <c r="AA42" s="300">
        <v>2699</v>
      </c>
      <c r="AB42" s="300">
        <v>2571</v>
      </c>
      <c r="AC42" s="300">
        <v>2371</v>
      </c>
      <c r="AD42" s="300">
        <v>2310</v>
      </c>
      <c r="AE42" s="300">
        <v>2416</v>
      </c>
      <c r="AF42" s="300">
        <v>2124</v>
      </c>
      <c r="AG42" s="300">
        <v>2317</v>
      </c>
      <c r="AH42" s="300">
        <v>1954</v>
      </c>
      <c r="AI42" s="300">
        <v>1991</v>
      </c>
      <c r="AJ42" s="300">
        <v>1926</v>
      </c>
      <c r="AK42" s="300">
        <v>1783</v>
      </c>
      <c r="AL42" s="300">
        <v>1878</v>
      </c>
      <c r="AM42" s="300">
        <v>1791</v>
      </c>
      <c r="AN42" s="300">
        <v>1856</v>
      </c>
      <c r="AO42" s="300">
        <v>1963</v>
      </c>
      <c r="AP42" s="300">
        <v>1852</v>
      </c>
      <c r="AQ42" s="300">
        <v>2524</v>
      </c>
      <c r="AR42" s="300">
        <v>1793</v>
      </c>
      <c r="AS42" s="300">
        <v>1813</v>
      </c>
      <c r="AT42" s="300">
        <v>1635</v>
      </c>
      <c r="AU42" s="300">
        <v>1681</v>
      </c>
      <c r="AV42" s="359">
        <v>1666</v>
      </c>
      <c r="AW42" s="300">
        <v>1618</v>
      </c>
      <c r="AX42" s="300">
        <v>1617</v>
      </c>
      <c r="AY42" s="300">
        <v>1568</v>
      </c>
      <c r="AZ42" s="300">
        <v>1396</v>
      </c>
      <c r="BA42" s="300">
        <v>1411</v>
      </c>
      <c r="BB42" s="300">
        <v>1403</v>
      </c>
      <c r="BC42" s="300">
        <v>1261</v>
      </c>
      <c r="BD42" s="300">
        <v>1186</v>
      </c>
      <c r="BE42" s="300">
        <v>1200</v>
      </c>
      <c r="BF42" s="360">
        <v>1176</v>
      </c>
      <c r="BG42" s="300">
        <v>1076</v>
      </c>
      <c r="BH42" s="300">
        <v>1167</v>
      </c>
      <c r="BI42" s="300">
        <v>1166</v>
      </c>
      <c r="BJ42" s="300">
        <v>1117</v>
      </c>
      <c r="BK42" s="301">
        <v>982</v>
      </c>
      <c r="BL42" s="1068">
        <v>1025</v>
      </c>
      <c r="BM42" s="1068">
        <v>1023</v>
      </c>
      <c r="BN42" s="1068">
        <v>959</v>
      </c>
      <c r="BO42" s="326">
        <v>903</v>
      </c>
      <c r="BP42" s="326">
        <v>1052</v>
      </c>
      <c r="BQ42" s="1068">
        <v>1000</v>
      </c>
      <c r="BR42" s="1068">
        <v>973</v>
      </c>
      <c r="BS42" s="1068">
        <v>916</v>
      </c>
      <c r="BU42" s="1419">
        <v>1027</v>
      </c>
      <c r="BV42" s="1068">
        <v>958</v>
      </c>
    </row>
    <row r="43" spans="1:74">
      <c r="A43" s="358" t="s">
        <v>257</v>
      </c>
      <c r="B43" s="300">
        <v>1473</v>
      </c>
      <c r="C43" s="300">
        <v>1293</v>
      </c>
      <c r="D43" s="300">
        <v>1055</v>
      </c>
      <c r="E43" s="300">
        <v>981</v>
      </c>
      <c r="F43" s="300">
        <v>1234</v>
      </c>
      <c r="G43" s="300">
        <v>1112</v>
      </c>
      <c r="H43" s="300">
        <v>1046</v>
      </c>
      <c r="I43" s="300">
        <v>1263</v>
      </c>
      <c r="J43" s="300">
        <v>1610</v>
      </c>
      <c r="K43" s="300">
        <v>1640</v>
      </c>
      <c r="L43" s="300">
        <v>1553</v>
      </c>
      <c r="M43" s="300">
        <v>1741</v>
      </c>
      <c r="N43" s="300">
        <v>1716</v>
      </c>
      <c r="O43" s="300">
        <v>1684</v>
      </c>
      <c r="P43" s="300">
        <v>1805</v>
      </c>
      <c r="Q43" s="300">
        <v>1787</v>
      </c>
      <c r="R43" s="300">
        <v>1800</v>
      </c>
      <c r="S43" s="300">
        <v>1961</v>
      </c>
      <c r="T43" s="300">
        <v>1963</v>
      </c>
      <c r="U43" s="300">
        <v>1797</v>
      </c>
      <c r="V43" s="300">
        <v>1693</v>
      </c>
      <c r="W43" s="300">
        <v>1670</v>
      </c>
      <c r="X43" s="300">
        <v>1491</v>
      </c>
      <c r="Y43" s="300">
        <v>1598</v>
      </c>
      <c r="Z43" s="300">
        <v>1520</v>
      </c>
      <c r="AA43" s="300">
        <v>1433</v>
      </c>
      <c r="AB43" s="300">
        <v>1301</v>
      </c>
      <c r="AC43" s="300">
        <v>1206</v>
      </c>
      <c r="AD43" s="300">
        <v>1291</v>
      </c>
      <c r="AE43" s="300">
        <v>1109</v>
      </c>
      <c r="AF43" s="300">
        <v>1104</v>
      </c>
      <c r="AG43" s="300">
        <v>1008</v>
      </c>
      <c r="AH43" s="300">
        <v>1111</v>
      </c>
      <c r="AI43" s="300">
        <v>991</v>
      </c>
      <c r="AJ43" s="300">
        <v>1060</v>
      </c>
      <c r="AK43" s="300">
        <v>989</v>
      </c>
      <c r="AL43" s="300">
        <v>908</v>
      </c>
      <c r="AM43" s="300">
        <v>1038</v>
      </c>
      <c r="AN43" s="300">
        <v>1034</v>
      </c>
      <c r="AO43" s="300">
        <v>977</v>
      </c>
      <c r="AP43" s="300">
        <v>1029</v>
      </c>
      <c r="AQ43" s="300">
        <v>1213</v>
      </c>
      <c r="AR43" s="300">
        <v>870</v>
      </c>
      <c r="AS43" s="300">
        <v>966</v>
      </c>
      <c r="AT43" s="300">
        <v>962</v>
      </c>
      <c r="AU43" s="300">
        <v>953</v>
      </c>
      <c r="AV43" s="359">
        <v>949</v>
      </c>
      <c r="AW43" s="300">
        <v>874</v>
      </c>
      <c r="AX43" s="300">
        <v>878</v>
      </c>
      <c r="AY43" s="300">
        <v>907</v>
      </c>
      <c r="AZ43" s="300">
        <v>812</v>
      </c>
      <c r="BA43" s="300">
        <v>724</v>
      </c>
      <c r="BB43" s="300">
        <v>703</v>
      </c>
      <c r="BC43" s="300">
        <v>687</v>
      </c>
      <c r="BD43" s="300">
        <v>656</v>
      </c>
      <c r="BE43" s="300">
        <v>676</v>
      </c>
      <c r="BF43" s="360">
        <v>656</v>
      </c>
      <c r="BG43" s="300">
        <v>646</v>
      </c>
      <c r="BH43" s="300">
        <v>621</v>
      </c>
      <c r="BI43" s="300">
        <v>619</v>
      </c>
      <c r="BJ43" s="300">
        <v>578</v>
      </c>
      <c r="BK43" s="301">
        <v>598</v>
      </c>
      <c r="BL43" s="1068">
        <v>564</v>
      </c>
      <c r="BM43" s="1068">
        <v>623</v>
      </c>
      <c r="BN43" s="1068">
        <v>596</v>
      </c>
      <c r="BO43" s="326">
        <v>565</v>
      </c>
      <c r="BP43" s="326">
        <v>551</v>
      </c>
      <c r="BQ43" s="1068">
        <v>629</v>
      </c>
      <c r="BR43" s="1068">
        <v>548</v>
      </c>
      <c r="BS43" s="1068">
        <v>581</v>
      </c>
      <c r="BU43" s="1419">
        <v>573</v>
      </c>
      <c r="BV43" s="1068">
        <v>651</v>
      </c>
    </row>
    <row r="44" spans="1:74">
      <c r="A44" s="358" t="s">
        <v>258</v>
      </c>
      <c r="B44" s="300">
        <v>2194</v>
      </c>
      <c r="C44" s="300">
        <v>2208</v>
      </c>
      <c r="D44" s="300">
        <v>2129</v>
      </c>
      <c r="E44" s="300">
        <v>2058</v>
      </c>
      <c r="F44" s="300">
        <v>2165</v>
      </c>
      <c r="G44" s="300">
        <v>2051</v>
      </c>
      <c r="H44" s="300">
        <v>2255</v>
      </c>
      <c r="I44" s="300">
        <v>2682</v>
      </c>
      <c r="J44" s="300">
        <v>3008</v>
      </c>
      <c r="K44" s="300">
        <v>3590</v>
      </c>
      <c r="L44" s="300">
        <v>3989</v>
      </c>
      <c r="M44" s="300">
        <v>4505</v>
      </c>
      <c r="N44" s="300">
        <v>4461</v>
      </c>
      <c r="O44" s="300">
        <v>4602</v>
      </c>
      <c r="P44" s="300">
        <v>4912</v>
      </c>
      <c r="Q44" s="300">
        <v>5075</v>
      </c>
      <c r="R44" s="300">
        <v>5256</v>
      </c>
      <c r="S44" s="300">
        <v>5846</v>
      </c>
      <c r="T44" s="300">
        <v>5779</v>
      </c>
      <c r="U44" s="300">
        <v>5884</v>
      </c>
      <c r="V44" s="300">
        <v>5648</v>
      </c>
      <c r="W44" s="300">
        <v>5919</v>
      </c>
      <c r="X44" s="300">
        <v>5635</v>
      </c>
      <c r="Y44" s="300">
        <v>5110</v>
      </c>
      <c r="Z44" s="300">
        <v>5147</v>
      </c>
      <c r="AA44" s="300">
        <v>4767</v>
      </c>
      <c r="AB44" s="300">
        <v>4598</v>
      </c>
      <c r="AC44" s="300">
        <v>4366</v>
      </c>
      <c r="AD44" s="300">
        <v>4199</v>
      </c>
      <c r="AE44" s="300">
        <v>4166</v>
      </c>
      <c r="AF44" s="300">
        <v>4046</v>
      </c>
      <c r="AG44" s="300">
        <v>3590</v>
      </c>
      <c r="AH44" s="300">
        <v>3442</v>
      </c>
      <c r="AI44" s="300">
        <v>3510</v>
      </c>
      <c r="AJ44" s="300">
        <v>3578</v>
      </c>
      <c r="AK44" s="300">
        <v>3582</v>
      </c>
      <c r="AL44" s="300">
        <v>3773</v>
      </c>
      <c r="AM44" s="300">
        <v>3829</v>
      </c>
      <c r="AN44" s="300">
        <v>3878</v>
      </c>
      <c r="AO44" s="300">
        <v>3886</v>
      </c>
      <c r="AP44" s="300">
        <v>4004</v>
      </c>
      <c r="AQ44" s="300">
        <v>4807</v>
      </c>
      <c r="AR44" s="300">
        <v>3950</v>
      </c>
      <c r="AS44" s="300">
        <v>3850</v>
      </c>
      <c r="AT44" s="300">
        <v>3699</v>
      </c>
      <c r="AU44" s="300">
        <v>3458</v>
      </c>
      <c r="AV44" s="359">
        <v>3549</v>
      </c>
      <c r="AW44" s="300">
        <v>3497</v>
      </c>
      <c r="AX44" s="300">
        <v>3258</v>
      </c>
      <c r="AY44" s="300">
        <v>3335</v>
      </c>
      <c r="AZ44" s="300">
        <v>3479</v>
      </c>
      <c r="BA44" s="300">
        <v>2991</v>
      </c>
      <c r="BB44" s="300">
        <v>3036</v>
      </c>
      <c r="BC44" s="300">
        <v>2975</v>
      </c>
      <c r="BD44" s="300">
        <v>2894</v>
      </c>
      <c r="BE44" s="300">
        <v>2877</v>
      </c>
      <c r="BF44" s="360">
        <v>2670</v>
      </c>
      <c r="BG44" s="300">
        <v>2857</v>
      </c>
      <c r="BH44" s="300">
        <v>2762</v>
      </c>
      <c r="BI44" s="300">
        <v>2771</v>
      </c>
      <c r="BJ44" s="300">
        <v>2697</v>
      </c>
      <c r="BK44" s="301">
        <v>2723</v>
      </c>
      <c r="BL44" s="1068">
        <v>2784</v>
      </c>
      <c r="BM44" s="1068">
        <v>2691</v>
      </c>
      <c r="BN44" s="1068">
        <v>2718</v>
      </c>
      <c r="BO44" s="326">
        <v>2572</v>
      </c>
      <c r="BP44" s="326">
        <v>2471</v>
      </c>
      <c r="BQ44" s="1068">
        <v>2431</v>
      </c>
      <c r="BR44" s="1068">
        <v>2592</v>
      </c>
      <c r="BS44" s="1068">
        <v>2583</v>
      </c>
      <c r="BU44" s="1419">
        <v>2776</v>
      </c>
      <c r="BV44" s="1068">
        <v>2754</v>
      </c>
    </row>
    <row r="45" spans="1:74">
      <c r="A45" s="358" t="s">
        <v>259</v>
      </c>
      <c r="B45" s="300">
        <v>294</v>
      </c>
      <c r="C45" s="300">
        <v>253</v>
      </c>
      <c r="D45" s="300">
        <v>247</v>
      </c>
      <c r="E45" s="300">
        <v>262</v>
      </c>
      <c r="F45" s="300">
        <v>340</v>
      </c>
      <c r="G45" s="300">
        <v>274</v>
      </c>
      <c r="H45" s="300">
        <v>351</v>
      </c>
      <c r="I45" s="300">
        <v>508</v>
      </c>
      <c r="J45" s="300">
        <v>606</v>
      </c>
      <c r="K45" s="300">
        <v>683</v>
      </c>
      <c r="L45" s="300">
        <v>742</v>
      </c>
      <c r="M45" s="300">
        <v>794</v>
      </c>
      <c r="N45" s="300">
        <v>726</v>
      </c>
      <c r="O45" s="300">
        <v>777</v>
      </c>
      <c r="P45" s="300">
        <v>717</v>
      </c>
      <c r="Q45" s="300">
        <v>707</v>
      </c>
      <c r="R45" s="300">
        <v>785</v>
      </c>
      <c r="S45" s="300">
        <v>904</v>
      </c>
      <c r="T45" s="300">
        <v>874</v>
      </c>
      <c r="U45" s="300">
        <v>1023</v>
      </c>
      <c r="V45" s="300">
        <v>1103</v>
      </c>
      <c r="W45" s="300">
        <v>959</v>
      </c>
      <c r="X45" s="300">
        <v>900</v>
      </c>
      <c r="Y45" s="300">
        <v>950</v>
      </c>
      <c r="Z45" s="300">
        <v>819</v>
      </c>
      <c r="AA45" s="300">
        <v>755</v>
      </c>
      <c r="AB45" s="300">
        <v>678</v>
      </c>
      <c r="AC45" s="300">
        <v>655</v>
      </c>
      <c r="AD45" s="300">
        <v>568</v>
      </c>
      <c r="AE45" s="300">
        <v>498</v>
      </c>
      <c r="AF45" s="300">
        <v>494</v>
      </c>
      <c r="AG45" s="300">
        <v>459</v>
      </c>
      <c r="AH45" s="300">
        <v>453</v>
      </c>
      <c r="AI45" s="300">
        <v>439</v>
      </c>
      <c r="AJ45" s="300">
        <v>388</v>
      </c>
      <c r="AK45" s="300">
        <v>425</v>
      </c>
      <c r="AL45" s="300">
        <v>437</v>
      </c>
      <c r="AM45" s="300">
        <v>474</v>
      </c>
      <c r="AN45" s="300">
        <v>479</v>
      </c>
      <c r="AO45" s="300">
        <v>466</v>
      </c>
      <c r="AP45" s="300">
        <v>470</v>
      </c>
      <c r="AQ45" s="300">
        <v>622</v>
      </c>
      <c r="AR45" s="300">
        <v>460</v>
      </c>
      <c r="AS45" s="300">
        <v>496</v>
      </c>
      <c r="AT45" s="300">
        <v>426</v>
      </c>
      <c r="AU45" s="300">
        <v>412</v>
      </c>
      <c r="AV45" s="359">
        <v>388</v>
      </c>
      <c r="AW45" s="300">
        <v>464</v>
      </c>
      <c r="AX45" s="300">
        <v>340</v>
      </c>
      <c r="AY45" s="300">
        <v>368</v>
      </c>
      <c r="AZ45" s="300">
        <v>350</v>
      </c>
      <c r="BA45" s="300">
        <v>323</v>
      </c>
      <c r="BB45" s="300">
        <v>299</v>
      </c>
      <c r="BC45" s="300">
        <v>285</v>
      </c>
      <c r="BD45" s="300">
        <v>306</v>
      </c>
      <c r="BE45" s="300">
        <v>302</v>
      </c>
      <c r="BF45" s="360">
        <v>232</v>
      </c>
      <c r="BG45" s="300">
        <v>326</v>
      </c>
      <c r="BH45" s="300">
        <v>305</v>
      </c>
      <c r="BI45" s="300">
        <v>264</v>
      </c>
      <c r="BJ45" s="300">
        <v>269</v>
      </c>
      <c r="BK45" s="301">
        <v>294</v>
      </c>
      <c r="BL45" s="1068">
        <v>203</v>
      </c>
      <c r="BM45" s="1068">
        <v>255</v>
      </c>
      <c r="BN45" s="1068">
        <v>242</v>
      </c>
      <c r="BO45" s="326">
        <v>224</v>
      </c>
      <c r="BP45" s="326">
        <v>203</v>
      </c>
      <c r="BQ45" s="1068">
        <v>240</v>
      </c>
      <c r="BR45" s="1068">
        <v>230</v>
      </c>
      <c r="BS45" s="1068">
        <v>240</v>
      </c>
      <c r="BU45" s="1419">
        <v>243</v>
      </c>
      <c r="BV45" s="1068">
        <v>255</v>
      </c>
    </row>
    <row r="46" spans="1:74">
      <c r="A46" s="358" t="s">
        <v>260</v>
      </c>
      <c r="B46" s="300">
        <v>795</v>
      </c>
      <c r="C46" s="300">
        <v>840</v>
      </c>
      <c r="D46" s="300">
        <v>705</v>
      </c>
      <c r="E46" s="300">
        <v>705</v>
      </c>
      <c r="F46" s="300">
        <v>865</v>
      </c>
      <c r="G46" s="300">
        <v>750</v>
      </c>
      <c r="H46" s="300">
        <v>687</v>
      </c>
      <c r="I46" s="300">
        <v>885</v>
      </c>
      <c r="J46" s="300">
        <v>1122</v>
      </c>
      <c r="K46" s="300">
        <v>1344</v>
      </c>
      <c r="L46" s="300">
        <v>1488</v>
      </c>
      <c r="M46" s="300">
        <v>1745</v>
      </c>
      <c r="N46" s="300">
        <v>1786</v>
      </c>
      <c r="O46" s="300">
        <v>1973</v>
      </c>
      <c r="P46" s="300">
        <v>1788</v>
      </c>
      <c r="Q46" s="300">
        <v>1699</v>
      </c>
      <c r="R46" s="300">
        <v>2109</v>
      </c>
      <c r="S46" s="300">
        <v>2298</v>
      </c>
      <c r="T46" s="300">
        <v>2368</v>
      </c>
      <c r="U46" s="300">
        <v>2219</v>
      </c>
      <c r="V46" s="300">
        <v>2539</v>
      </c>
      <c r="W46" s="300">
        <v>2207</v>
      </c>
      <c r="X46" s="300">
        <v>2098</v>
      </c>
      <c r="Y46" s="300">
        <v>1995</v>
      </c>
      <c r="Z46" s="300">
        <v>1866</v>
      </c>
      <c r="AA46" s="300">
        <v>1862</v>
      </c>
      <c r="AB46" s="300">
        <v>1626</v>
      </c>
      <c r="AC46" s="300">
        <v>1630</v>
      </c>
      <c r="AD46" s="300">
        <v>1559</v>
      </c>
      <c r="AE46" s="300">
        <v>1365</v>
      </c>
      <c r="AF46" s="300">
        <v>1252</v>
      </c>
      <c r="AG46" s="300">
        <v>1243</v>
      </c>
      <c r="AH46" s="300">
        <v>1213</v>
      </c>
      <c r="AI46" s="300">
        <v>1147</v>
      </c>
      <c r="AJ46" s="300">
        <v>1023</v>
      </c>
      <c r="AK46" s="300">
        <v>1071</v>
      </c>
      <c r="AL46" s="300">
        <v>1064</v>
      </c>
      <c r="AM46" s="300">
        <v>1094</v>
      </c>
      <c r="AN46" s="300">
        <v>1092</v>
      </c>
      <c r="AO46" s="300">
        <v>1113</v>
      </c>
      <c r="AP46" s="300">
        <v>1020</v>
      </c>
      <c r="AQ46" s="300">
        <v>1275</v>
      </c>
      <c r="AR46" s="300">
        <v>984</v>
      </c>
      <c r="AS46" s="300">
        <v>905</v>
      </c>
      <c r="AT46" s="300">
        <v>920</v>
      </c>
      <c r="AU46" s="300">
        <v>869</v>
      </c>
      <c r="AV46" s="359">
        <v>903</v>
      </c>
      <c r="AW46" s="300">
        <v>850</v>
      </c>
      <c r="AX46" s="300">
        <v>820</v>
      </c>
      <c r="AY46" s="300">
        <v>871</v>
      </c>
      <c r="AZ46" s="300">
        <v>720</v>
      </c>
      <c r="BA46" s="300">
        <v>680</v>
      </c>
      <c r="BB46" s="300">
        <v>665</v>
      </c>
      <c r="BC46" s="300">
        <v>647</v>
      </c>
      <c r="BD46" s="300">
        <v>527</v>
      </c>
      <c r="BE46" s="300">
        <v>690</v>
      </c>
      <c r="BF46" s="360">
        <v>768</v>
      </c>
      <c r="BG46" s="300">
        <v>589</v>
      </c>
      <c r="BH46" s="300">
        <v>612</v>
      </c>
      <c r="BI46" s="300">
        <v>622</v>
      </c>
      <c r="BJ46" s="300">
        <v>663</v>
      </c>
      <c r="BK46" s="301">
        <v>613</v>
      </c>
      <c r="BL46" s="1068">
        <v>547</v>
      </c>
      <c r="BM46" s="1068">
        <v>564</v>
      </c>
      <c r="BN46" s="1068">
        <v>508</v>
      </c>
      <c r="BO46" s="326">
        <v>490</v>
      </c>
      <c r="BP46" s="326">
        <v>472</v>
      </c>
      <c r="BQ46" s="1068">
        <v>508</v>
      </c>
      <c r="BR46" s="1068">
        <v>540</v>
      </c>
      <c r="BS46" s="1068">
        <v>455</v>
      </c>
      <c r="BU46" s="1419">
        <v>576</v>
      </c>
      <c r="BV46" s="1068">
        <v>476</v>
      </c>
    </row>
    <row r="47" spans="1:74">
      <c r="A47" s="358" t="s">
        <v>261</v>
      </c>
      <c r="B47" s="300">
        <v>869</v>
      </c>
      <c r="C47" s="300">
        <v>839</v>
      </c>
      <c r="D47" s="300">
        <v>790</v>
      </c>
      <c r="E47" s="300">
        <v>703</v>
      </c>
      <c r="F47" s="300">
        <v>846</v>
      </c>
      <c r="G47" s="300">
        <v>868</v>
      </c>
      <c r="H47" s="300">
        <v>779</v>
      </c>
      <c r="I47" s="300">
        <v>1079</v>
      </c>
      <c r="J47" s="300">
        <v>1480</v>
      </c>
      <c r="K47" s="300">
        <v>1536</v>
      </c>
      <c r="L47" s="300">
        <v>1740</v>
      </c>
      <c r="M47" s="300">
        <v>1993</v>
      </c>
      <c r="N47" s="300">
        <v>1998</v>
      </c>
      <c r="O47" s="300">
        <v>2063</v>
      </c>
      <c r="P47" s="300">
        <v>2041</v>
      </c>
      <c r="Q47" s="300">
        <v>2041</v>
      </c>
      <c r="R47" s="300">
        <v>2236</v>
      </c>
      <c r="S47" s="300">
        <v>2589</v>
      </c>
      <c r="T47" s="300">
        <v>2705</v>
      </c>
      <c r="U47" s="300">
        <v>2661</v>
      </c>
      <c r="V47" s="300">
        <v>2755</v>
      </c>
      <c r="W47" s="300">
        <v>2412</v>
      </c>
      <c r="X47" s="300">
        <v>2332</v>
      </c>
      <c r="Y47" s="300">
        <v>2318</v>
      </c>
      <c r="Z47" s="300">
        <v>1923</v>
      </c>
      <c r="AA47" s="300">
        <v>1749</v>
      </c>
      <c r="AB47" s="300">
        <v>1639</v>
      </c>
      <c r="AC47" s="300">
        <v>1592</v>
      </c>
      <c r="AD47" s="300">
        <v>1576</v>
      </c>
      <c r="AE47" s="300">
        <v>1461</v>
      </c>
      <c r="AF47" s="300">
        <v>1350</v>
      </c>
      <c r="AG47" s="300">
        <v>1285</v>
      </c>
      <c r="AH47" s="300">
        <v>1219</v>
      </c>
      <c r="AI47" s="300">
        <v>1121</v>
      </c>
      <c r="AJ47" s="300">
        <v>1110</v>
      </c>
      <c r="AK47" s="300">
        <v>973</v>
      </c>
      <c r="AL47" s="300">
        <v>1072</v>
      </c>
      <c r="AM47" s="300">
        <v>1044</v>
      </c>
      <c r="AN47" s="300">
        <v>1044</v>
      </c>
      <c r="AO47" s="300">
        <v>1056</v>
      </c>
      <c r="AP47" s="300">
        <v>1062</v>
      </c>
      <c r="AQ47" s="300">
        <v>1406</v>
      </c>
      <c r="AR47" s="300">
        <v>1015</v>
      </c>
      <c r="AS47" s="300">
        <v>955</v>
      </c>
      <c r="AT47" s="300">
        <v>933</v>
      </c>
      <c r="AU47" s="300">
        <v>874</v>
      </c>
      <c r="AV47" s="359">
        <v>896</v>
      </c>
      <c r="AW47" s="300">
        <v>925</v>
      </c>
      <c r="AX47" s="300">
        <v>825</v>
      </c>
      <c r="AY47" s="300">
        <v>806</v>
      </c>
      <c r="AZ47" s="300">
        <v>799</v>
      </c>
      <c r="BA47" s="300">
        <v>757</v>
      </c>
      <c r="BB47" s="300">
        <v>731</v>
      </c>
      <c r="BC47" s="300">
        <v>634</v>
      </c>
      <c r="BD47" s="300">
        <v>650</v>
      </c>
      <c r="BE47" s="300">
        <v>606</v>
      </c>
      <c r="BF47" s="360">
        <v>579</v>
      </c>
      <c r="BG47" s="300">
        <v>711</v>
      </c>
      <c r="BH47" s="300">
        <v>609</v>
      </c>
      <c r="BI47" s="300">
        <v>650</v>
      </c>
      <c r="BJ47" s="300">
        <v>609</v>
      </c>
      <c r="BK47" s="301">
        <v>592</v>
      </c>
      <c r="BL47" s="1068">
        <v>649</v>
      </c>
      <c r="BM47" s="1068">
        <v>655</v>
      </c>
      <c r="BN47" s="1068">
        <v>604</v>
      </c>
      <c r="BO47" s="326">
        <v>561</v>
      </c>
      <c r="BP47" s="326">
        <v>492</v>
      </c>
      <c r="BQ47" s="1068">
        <v>565</v>
      </c>
      <c r="BR47" s="1068">
        <v>595</v>
      </c>
      <c r="BS47" s="1068">
        <v>560</v>
      </c>
      <c r="BU47" s="1419">
        <v>663</v>
      </c>
      <c r="BV47" s="1068">
        <v>630</v>
      </c>
    </row>
    <row r="48" spans="1:74">
      <c r="A48" s="358" t="s">
        <v>262</v>
      </c>
      <c r="B48" s="300">
        <v>720</v>
      </c>
      <c r="C48" s="300">
        <v>610</v>
      </c>
      <c r="D48" s="300">
        <v>462</v>
      </c>
      <c r="E48" s="300">
        <v>618</v>
      </c>
      <c r="F48" s="300">
        <v>602</v>
      </c>
      <c r="G48" s="300">
        <v>545</v>
      </c>
      <c r="H48" s="300">
        <v>651</v>
      </c>
      <c r="I48" s="300">
        <v>679</v>
      </c>
      <c r="J48" s="300">
        <v>945</v>
      </c>
      <c r="K48" s="300">
        <v>1128</v>
      </c>
      <c r="L48" s="300">
        <v>1091</v>
      </c>
      <c r="M48" s="300">
        <v>1242</v>
      </c>
      <c r="N48" s="300">
        <v>1349</v>
      </c>
      <c r="O48" s="300">
        <v>1432</v>
      </c>
      <c r="P48" s="300">
        <v>1357</v>
      </c>
      <c r="Q48" s="300">
        <v>1542</v>
      </c>
      <c r="R48" s="300">
        <v>2764</v>
      </c>
      <c r="S48" s="300">
        <v>3468</v>
      </c>
      <c r="T48" s="300">
        <v>1965</v>
      </c>
      <c r="U48" s="300">
        <v>1965</v>
      </c>
      <c r="V48" s="300">
        <v>1986</v>
      </c>
      <c r="W48" s="300">
        <v>1886</v>
      </c>
      <c r="X48" s="300">
        <v>1734</v>
      </c>
      <c r="Y48" s="300">
        <v>1628</v>
      </c>
      <c r="Z48" s="300">
        <v>1451</v>
      </c>
      <c r="AA48" s="300">
        <v>1614</v>
      </c>
      <c r="AB48" s="300">
        <v>1262</v>
      </c>
      <c r="AC48" s="300">
        <v>1122</v>
      </c>
      <c r="AD48" s="300">
        <v>1148</v>
      </c>
      <c r="AE48" s="300">
        <v>1059</v>
      </c>
      <c r="AF48" s="300">
        <v>1036</v>
      </c>
      <c r="AG48" s="300">
        <v>1114</v>
      </c>
      <c r="AH48" s="300">
        <v>901</v>
      </c>
      <c r="AI48" s="300">
        <v>807</v>
      </c>
      <c r="AJ48" s="300">
        <v>1107</v>
      </c>
      <c r="AK48" s="300">
        <v>805</v>
      </c>
      <c r="AL48" s="300">
        <v>820</v>
      </c>
      <c r="AM48" s="300">
        <v>969</v>
      </c>
      <c r="AN48" s="300">
        <v>812</v>
      </c>
      <c r="AO48" s="300">
        <v>888</v>
      </c>
      <c r="AP48" s="300">
        <v>780</v>
      </c>
      <c r="AQ48" s="300">
        <v>1101</v>
      </c>
      <c r="AR48" s="300">
        <v>819</v>
      </c>
      <c r="AS48" s="300">
        <v>817</v>
      </c>
      <c r="AT48" s="300">
        <v>773</v>
      </c>
      <c r="AU48" s="300">
        <v>740</v>
      </c>
      <c r="AV48" s="359">
        <v>734</v>
      </c>
      <c r="AW48" s="300">
        <v>667</v>
      </c>
      <c r="AX48" s="300">
        <v>680</v>
      </c>
      <c r="AY48" s="300">
        <v>660</v>
      </c>
      <c r="AZ48" s="300">
        <v>593</v>
      </c>
      <c r="BA48" s="300">
        <v>592</v>
      </c>
      <c r="BB48" s="300">
        <v>605</v>
      </c>
      <c r="BC48" s="300">
        <v>570</v>
      </c>
      <c r="BD48" s="300">
        <v>476</v>
      </c>
      <c r="BE48" s="300">
        <v>534</v>
      </c>
      <c r="BF48" s="360">
        <v>450</v>
      </c>
      <c r="BG48" s="300">
        <v>503</v>
      </c>
      <c r="BH48" s="300">
        <v>527</v>
      </c>
      <c r="BI48" s="300">
        <v>459</v>
      </c>
      <c r="BJ48" s="300">
        <v>464</v>
      </c>
      <c r="BK48" s="301">
        <v>412</v>
      </c>
      <c r="BL48" s="1068">
        <v>438</v>
      </c>
      <c r="BM48" s="1068">
        <v>413</v>
      </c>
      <c r="BN48" s="1068">
        <v>407</v>
      </c>
      <c r="BO48" s="326">
        <v>407</v>
      </c>
      <c r="BP48" s="326">
        <v>426</v>
      </c>
      <c r="BQ48" s="1068">
        <v>403</v>
      </c>
      <c r="BR48" s="1068">
        <v>382</v>
      </c>
      <c r="BS48" s="1068">
        <v>462</v>
      </c>
      <c r="BU48" s="1419">
        <v>423</v>
      </c>
      <c r="BV48" s="1068">
        <v>490</v>
      </c>
    </row>
    <row r="49" spans="1:74">
      <c r="A49" s="358" t="s">
        <v>263</v>
      </c>
      <c r="B49" s="300">
        <v>699</v>
      </c>
      <c r="C49" s="300">
        <v>676</v>
      </c>
      <c r="D49" s="300">
        <v>527</v>
      </c>
      <c r="E49" s="300">
        <v>575</v>
      </c>
      <c r="F49" s="300">
        <v>771</v>
      </c>
      <c r="G49" s="300">
        <v>629</v>
      </c>
      <c r="H49" s="300">
        <v>655</v>
      </c>
      <c r="I49" s="300">
        <v>762</v>
      </c>
      <c r="J49" s="300">
        <v>951</v>
      </c>
      <c r="K49" s="300">
        <v>1127</v>
      </c>
      <c r="L49" s="300">
        <v>1248</v>
      </c>
      <c r="M49" s="300">
        <v>1500</v>
      </c>
      <c r="N49" s="300">
        <v>1661</v>
      </c>
      <c r="O49" s="300">
        <v>1612</v>
      </c>
      <c r="P49" s="300">
        <v>1455</v>
      </c>
      <c r="Q49" s="300">
        <v>1534</v>
      </c>
      <c r="R49" s="300">
        <v>1893</v>
      </c>
      <c r="S49" s="300">
        <v>2162</v>
      </c>
      <c r="T49" s="300">
        <v>2088</v>
      </c>
      <c r="U49" s="300">
        <v>2063</v>
      </c>
      <c r="V49" s="300">
        <v>2207</v>
      </c>
      <c r="W49" s="300">
        <v>2057</v>
      </c>
      <c r="X49" s="300">
        <v>1871</v>
      </c>
      <c r="Y49" s="300">
        <v>1885</v>
      </c>
      <c r="Z49" s="300">
        <v>1579</v>
      </c>
      <c r="AA49" s="300">
        <v>1602</v>
      </c>
      <c r="AB49" s="300">
        <v>1305</v>
      </c>
      <c r="AC49" s="300">
        <v>1270</v>
      </c>
      <c r="AD49" s="300">
        <v>1011</v>
      </c>
      <c r="AE49" s="300">
        <v>978</v>
      </c>
      <c r="AF49" s="300">
        <v>1019</v>
      </c>
      <c r="AG49" s="300">
        <v>1004</v>
      </c>
      <c r="AH49" s="300">
        <v>923</v>
      </c>
      <c r="AI49" s="300">
        <v>885</v>
      </c>
      <c r="AJ49" s="300">
        <v>771</v>
      </c>
      <c r="AK49" s="300">
        <v>877</v>
      </c>
      <c r="AL49" s="300">
        <v>917</v>
      </c>
      <c r="AM49" s="300">
        <v>924</v>
      </c>
      <c r="AN49" s="300">
        <v>927</v>
      </c>
      <c r="AO49" s="300">
        <v>836</v>
      </c>
      <c r="AP49" s="300">
        <v>900</v>
      </c>
      <c r="AQ49" s="300">
        <v>1146</v>
      </c>
      <c r="AR49" s="300">
        <v>880</v>
      </c>
      <c r="AS49" s="300">
        <v>910</v>
      </c>
      <c r="AT49" s="300">
        <v>849</v>
      </c>
      <c r="AU49" s="300">
        <v>818</v>
      </c>
      <c r="AV49" s="359">
        <v>900</v>
      </c>
      <c r="AW49" s="300">
        <v>752</v>
      </c>
      <c r="AX49" s="300">
        <v>677</v>
      </c>
      <c r="AY49" s="300">
        <v>656</v>
      </c>
      <c r="AZ49" s="300">
        <v>611</v>
      </c>
      <c r="BA49" s="300">
        <v>567</v>
      </c>
      <c r="BB49" s="300">
        <v>526</v>
      </c>
      <c r="BC49" s="300">
        <v>514</v>
      </c>
      <c r="BD49" s="300">
        <v>517</v>
      </c>
      <c r="BE49" s="300">
        <v>497</v>
      </c>
      <c r="BF49" s="360">
        <v>526</v>
      </c>
      <c r="BG49" s="300">
        <v>467</v>
      </c>
      <c r="BH49" s="300">
        <v>484</v>
      </c>
      <c r="BI49" s="300">
        <v>485</v>
      </c>
      <c r="BJ49" s="300">
        <v>461</v>
      </c>
      <c r="BK49" s="301">
        <v>408</v>
      </c>
      <c r="BL49" s="1068">
        <v>405</v>
      </c>
      <c r="BM49" s="1068">
        <v>441</v>
      </c>
      <c r="BN49" s="1068">
        <v>370</v>
      </c>
      <c r="BO49" s="326">
        <v>371</v>
      </c>
      <c r="BP49" s="326">
        <v>379</v>
      </c>
      <c r="BQ49" s="1068">
        <v>399</v>
      </c>
      <c r="BR49" s="1068">
        <v>385</v>
      </c>
      <c r="BS49" s="1068">
        <v>405</v>
      </c>
      <c r="BU49" s="1419">
        <v>417</v>
      </c>
      <c r="BV49" s="1068">
        <v>435</v>
      </c>
    </row>
    <row r="50" spans="1:74">
      <c r="A50" s="358" t="s">
        <v>264</v>
      </c>
      <c r="B50" s="300">
        <v>3551</v>
      </c>
      <c r="C50" s="300">
        <v>3534</v>
      </c>
      <c r="D50" s="300">
        <v>2806</v>
      </c>
      <c r="E50" s="300">
        <v>2709</v>
      </c>
      <c r="F50" s="300">
        <v>3322</v>
      </c>
      <c r="G50" s="300">
        <v>3035</v>
      </c>
      <c r="H50" s="300">
        <v>2765</v>
      </c>
      <c r="I50" s="300">
        <v>2980</v>
      </c>
      <c r="J50" s="300">
        <v>3742</v>
      </c>
      <c r="K50" s="300">
        <v>3793</v>
      </c>
      <c r="L50" s="300">
        <v>4089</v>
      </c>
      <c r="M50" s="300">
        <v>4474</v>
      </c>
      <c r="N50" s="300">
        <v>4839</v>
      </c>
      <c r="O50" s="300">
        <v>4615</v>
      </c>
      <c r="P50" s="300">
        <v>4277</v>
      </c>
      <c r="Q50" s="300">
        <v>4438</v>
      </c>
      <c r="R50" s="300">
        <v>4705</v>
      </c>
      <c r="S50" s="300">
        <v>5323</v>
      </c>
      <c r="T50" s="300">
        <v>5663</v>
      </c>
      <c r="U50" s="300">
        <v>5539</v>
      </c>
      <c r="V50" s="300">
        <v>5420</v>
      </c>
      <c r="W50" s="300">
        <v>5322</v>
      </c>
      <c r="X50" s="300">
        <v>5143</v>
      </c>
      <c r="Y50" s="300">
        <v>5181</v>
      </c>
      <c r="Z50" s="300">
        <v>4777</v>
      </c>
      <c r="AA50" s="300">
        <v>4524</v>
      </c>
      <c r="AB50" s="300">
        <v>3913</v>
      </c>
      <c r="AC50" s="300">
        <v>3645</v>
      </c>
      <c r="AD50" s="300">
        <v>3423</v>
      </c>
      <c r="AE50" s="300">
        <v>3064</v>
      </c>
      <c r="AF50" s="300">
        <v>2893</v>
      </c>
      <c r="AG50" s="300">
        <v>2572</v>
      </c>
      <c r="AH50" s="300">
        <v>2518</v>
      </c>
      <c r="AI50" s="300">
        <v>2344</v>
      </c>
      <c r="AJ50" s="300">
        <v>2002</v>
      </c>
      <c r="AK50" s="300">
        <v>2122</v>
      </c>
      <c r="AL50" s="300">
        <v>1907</v>
      </c>
      <c r="AM50" s="300">
        <v>1921</v>
      </c>
      <c r="AN50" s="300">
        <v>1966</v>
      </c>
      <c r="AO50" s="300">
        <v>1804</v>
      </c>
      <c r="AP50" s="300">
        <v>1961</v>
      </c>
      <c r="AQ50" s="300">
        <v>2597</v>
      </c>
      <c r="AR50" s="300">
        <v>1750</v>
      </c>
      <c r="AS50" s="300">
        <v>1686</v>
      </c>
      <c r="AT50" s="300">
        <v>1750</v>
      </c>
      <c r="AU50" s="300">
        <v>1756</v>
      </c>
      <c r="AV50" s="359">
        <v>1747</v>
      </c>
      <c r="AW50" s="300">
        <v>1488</v>
      </c>
      <c r="AX50" s="300">
        <v>1500</v>
      </c>
      <c r="AY50" s="300">
        <v>1409</v>
      </c>
      <c r="AZ50" s="300">
        <v>1273</v>
      </c>
      <c r="BA50" s="300">
        <v>1146</v>
      </c>
      <c r="BB50" s="300">
        <v>1075</v>
      </c>
      <c r="BC50" s="300">
        <v>1080</v>
      </c>
      <c r="BD50" s="300">
        <v>934</v>
      </c>
      <c r="BE50" s="300">
        <v>1000</v>
      </c>
      <c r="BF50" s="360">
        <v>1034</v>
      </c>
      <c r="BG50" s="300">
        <v>940</v>
      </c>
      <c r="BH50" s="300">
        <v>914</v>
      </c>
      <c r="BI50" s="300">
        <v>865</v>
      </c>
      <c r="BJ50" s="300">
        <v>803</v>
      </c>
      <c r="BK50" s="301">
        <v>819</v>
      </c>
      <c r="BL50" s="1068">
        <v>789</v>
      </c>
      <c r="BM50" s="1068">
        <v>747</v>
      </c>
      <c r="BN50" s="1068">
        <v>720</v>
      </c>
      <c r="BO50" s="326">
        <v>678</v>
      </c>
      <c r="BP50" s="326">
        <v>739</v>
      </c>
      <c r="BQ50" s="1068">
        <v>730</v>
      </c>
      <c r="BR50" s="1068">
        <v>759</v>
      </c>
      <c r="BS50" s="1068">
        <v>822</v>
      </c>
      <c r="BU50" s="1419">
        <v>785</v>
      </c>
      <c r="BV50" s="1068">
        <v>856</v>
      </c>
    </row>
    <row r="51" spans="1:74">
      <c r="A51" s="366" t="s">
        <v>265</v>
      </c>
      <c r="B51" s="371" t="s">
        <v>613</v>
      </c>
      <c r="C51" s="371" t="s">
        <v>613</v>
      </c>
      <c r="D51" s="371" t="s">
        <v>613</v>
      </c>
      <c r="E51" s="371" t="s">
        <v>613</v>
      </c>
      <c r="F51" s="371" t="s">
        <v>613</v>
      </c>
      <c r="G51" s="371" t="s">
        <v>613</v>
      </c>
      <c r="H51" s="371" t="s">
        <v>613</v>
      </c>
      <c r="I51" s="371" t="s">
        <v>613</v>
      </c>
      <c r="J51" s="371" t="s">
        <v>613</v>
      </c>
      <c r="K51" s="371" t="s">
        <v>613</v>
      </c>
      <c r="L51" s="371" t="s">
        <v>613</v>
      </c>
      <c r="M51" s="371" t="s">
        <v>613</v>
      </c>
      <c r="N51" s="371" t="s">
        <v>613</v>
      </c>
      <c r="O51" s="371" t="s">
        <v>613</v>
      </c>
      <c r="P51" s="371" t="s">
        <v>613</v>
      </c>
      <c r="Q51" s="371" t="s">
        <v>613</v>
      </c>
      <c r="R51" s="371" t="s">
        <v>613</v>
      </c>
      <c r="S51" s="371" t="s">
        <v>613</v>
      </c>
      <c r="T51" s="371" t="s">
        <v>613</v>
      </c>
      <c r="U51" s="371">
        <v>1645</v>
      </c>
      <c r="V51" s="371">
        <v>1686</v>
      </c>
      <c r="W51" s="371">
        <v>1475</v>
      </c>
      <c r="X51" s="371">
        <v>1070</v>
      </c>
      <c r="Y51" s="371">
        <v>1028</v>
      </c>
      <c r="Z51" s="371">
        <v>932</v>
      </c>
      <c r="AA51" s="371">
        <v>1038</v>
      </c>
      <c r="AB51" s="371">
        <v>896</v>
      </c>
      <c r="AC51" s="371">
        <v>840</v>
      </c>
      <c r="AD51" s="371">
        <v>904</v>
      </c>
      <c r="AE51" s="371">
        <v>806</v>
      </c>
      <c r="AF51" s="371">
        <v>925</v>
      </c>
      <c r="AG51" s="371">
        <v>825</v>
      </c>
      <c r="AH51" s="371">
        <v>729</v>
      </c>
      <c r="AI51" s="371">
        <v>693</v>
      </c>
      <c r="AJ51" s="371">
        <v>574</v>
      </c>
      <c r="AK51" s="371">
        <v>663</v>
      </c>
      <c r="AL51" s="371">
        <v>602</v>
      </c>
      <c r="AM51" s="371">
        <v>511</v>
      </c>
      <c r="AN51" s="371">
        <v>659</v>
      </c>
      <c r="AO51" s="371">
        <v>647</v>
      </c>
      <c r="AP51" s="371">
        <v>644</v>
      </c>
      <c r="AQ51" s="371">
        <v>817</v>
      </c>
      <c r="AR51" s="371">
        <v>602</v>
      </c>
      <c r="AS51" s="371">
        <v>725</v>
      </c>
      <c r="AT51" s="371">
        <v>832</v>
      </c>
      <c r="AU51" s="371">
        <v>815</v>
      </c>
      <c r="AV51" s="372">
        <v>786</v>
      </c>
      <c r="AW51" s="371">
        <v>779</v>
      </c>
      <c r="AX51" s="371">
        <v>827</v>
      </c>
      <c r="AY51" s="371">
        <v>853</v>
      </c>
      <c r="AZ51" s="371">
        <v>833</v>
      </c>
      <c r="BA51" s="371">
        <v>848</v>
      </c>
      <c r="BB51" s="371">
        <v>909</v>
      </c>
      <c r="BC51" s="371">
        <v>856</v>
      </c>
      <c r="BD51" s="371">
        <v>757</v>
      </c>
      <c r="BE51" s="371">
        <v>806</v>
      </c>
      <c r="BF51" s="373">
        <v>817</v>
      </c>
      <c r="BG51" s="371">
        <v>732</v>
      </c>
      <c r="BH51" s="371">
        <v>762</v>
      </c>
      <c r="BI51" s="371">
        <v>761</v>
      </c>
      <c r="BJ51" s="371">
        <v>720</v>
      </c>
      <c r="BK51" s="370">
        <v>867</v>
      </c>
      <c r="BL51" s="1069">
        <v>758</v>
      </c>
      <c r="BM51" s="1069">
        <v>819</v>
      </c>
      <c r="BN51" s="1069">
        <v>814</v>
      </c>
      <c r="BO51" s="21">
        <v>858</v>
      </c>
      <c r="BP51" s="21">
        <v>878</v>
      </c>
      <c r="BQ51" s="1069">
        <v>876</v>
      </c>
      <c r="BR51" s="1069">
        <v>819</v>
      </c>
      <c r="BS51" s="1069">
        <v>947</v>
      </c>
      <c r="BU51" s="2774">
        <v>853</v>
      </c>
      <c r="BV51" s="1069">
        <v>976</v>
      </c>
    </row>
    <row r="52" spans="1:74">
      <c r="A52" s="374"/>
      <c r="B52" s="375"/>
      <c r="C52" s="375"/>
      <c r="D52" s="375"/>
      <c r="E52" s="375"/>
      <c r="F52" s="375"/>
      <c r="G52" s="375"/>
      <c r="H52" s="375"/>
      <c r="I52" s="375"/>
      <c r="J52" s="375"/>
      <c r="K52" s="375"/>
      <c r="L52" s="375"/>
      <c r="M52" s="375"/>
      <c r="N52" s="375"/>
      <c r="O52" s="375"/>
      <c r="P52" s="375"/>
      <c r="Q52" s="375"/>
      <c r="R52" s="375"/>
      <c r="S52" s="375"/>
      <c r="T52" s="375"/>
      <c r="U52" s="375"/>
      <c r="V52" s="375"/>
      <c r="W52" s="375"/>
      <c r="X52" s="375"/>
      <c r="Y52" s="375"/>
      <c r="Z52" s="375"/>
      <c r="AA52" s="375"/>
      <c r="AB52" s="375"/>
      <c r="AC52" s="375"/>
      <c r="AD52" s="375"/>
      <c r="AE52" s="375"/>
      <c r="AF52" s="375"/>
      <c r="AG52" s="375"/>
      <c r="AH52" s="375"/>
      <c r="AI52" s="375"/>
      <c r="AJ52" s="375"/>
      <c r="AK52" s="375"/>
      <c r="AL52" s="375"/>
      <c r="AM52" s="375"/>
      <c r="AN52" s="375"/>
      <c r="AO52" s="375"/>
      <c r="AP52" s="375"/>
      <c r="AQ52" s="375"/>
      <c r="AR52" s="375"/>
      <c r="AS52" s="375"/>
      <c r="AT52" s="375"/>
      <c r="AU52" s="375"/>
      <c r="AV52" s="375"/>
      <c r="AW52" s="375"/>
      <c r="AX52" s="375"/>
      <c r="AY52" s="375"/>
      <c r="AZ52" s="375"/>
      <c r="BA52" s="375"/>
      <c r="BB52" s="375"/>
      <c r="BC52" s="375"/>
      <c r="BD52" s="375"/>
      <c r="BE52" s="375"/>
      <c r="BF52" s="375"/>
      <c r="BG52" s="375"/>
      <c r="BH52" s="375"/>
      <c r="BI52" s="375"/>
      <c r="BJ52" s="375"/>
      <c r="BL52" s="1070" t="s">
        <v>1812</v>
      </c>
      <c r="BU52" s="1150"/>
    </row>
    <row r="53" spans="1:74" ht="13.5" thickBot="1">
      <c r="A53" s="3394" t="s">
        <v>638</v>
      </c>
      <c r="B53" s="3394"/>
      <c r="C53" s="3394"/>
      <c r="D53" s="3394"/>
      <c r="E53" s="3394"/>
      <c r="F53" s="3394"/>
      <c r="G53" s="3394"/>
      <c r="H53" s="3394"/>
      <c r="I53" s="3394"/>
      <c r="J53" s="3394"/>
      <c r="K53" s="3394"/>
      <c r="L53" s="3394"/>
      <c r="M53" s="3394"/>
      <c r="N53" s="3394"/>
      <c r="O53" s="3394"/>
      <c r="P53" s="3394"/>
      <c r="Q53" s="3394"/>
      <c r="R53" s="3394"/>
      <c r="S53" s="3394"/>
      <c r="T53" s="3394"/>
      <c r="U53" s="3394"/>
      <c r="V53" s="3394"/>
      <c r="W53" s="3394"/>
      <c r="X53" s="3394"/>
      <c r="Y53" s="3394"/>
      <c r="Z53" s="3394"/>
      <c r="AA53" s="3394"/>
      <c r="AB53" s="3394"/>
      <c r="AC53" s="3394"/>
      <c r="AD53" s="3394"/>
      <c r="AE53" s="3394"/>
      <c r="AF53" s="3394"/>
      <c r="AG53" s="3394"/>
      <c r="AH53" s="3394"/>
      <c r="AI53" s="3394"/>
      <c r="AJ53" s="3394"/>
      <c r="AK53" s="3394"/>
      <c r="AL53" s="3394"/>
      <c r="AM53" s="3394"/>
      <c r="AN53" s="3394"/>
      <c r="AO53" s="3394"/>
      <c r="AP53" s="3394"/>
      <c r="AQ53" s="3394"/>
      <c r="AR53" s="3394"/>
      <c r="AS53" s="3394"/>
      <c r="AT53" s="3394"/>
      <c r="AU53" s="3394"/>
      <c r="AV53" s="3394"/>
      <c r="AW53" s="3394"/>
      <c r="AX53" s="3394"/>
      <c r="AY53" s="3394"/>
      <c r="AZ53" s="3394"/>
      <c r="BA53" s="3394"/>
      <c r="BB53" s="312" t="s">
        <v>633</v>
      </c>
      <c r="BC53" s="279" t="s">
        <v>632</v>
      </c>
      <c r="BD53" s="279" t="s">
        <v>632</v>
      </c>
      <c r="BE53" s="279"/>
      <c r="BF53" s="279"/>
      <c r="BG53" s="279"/>
      <c r="BH53" s="279" t="s">
        <v>380</v>
      </c>
      <c r="BJ53" s="279"/>
      <c r="BL53" s="1070" t="s">
        <v>1812</v>
      </c>
      <c r="BU53" s="1150"/>
    </row>
    <row r="54" spans="1:74" ht="26.5" thickBot="1">
      <c r="A54" s="376" t="s">
        <v>615</v>
      </c>
      <c r="B54" s="377" t="s">
        <v>275</v>
      </c>
      <c r="C54" s="377" t="s">
        <v>276</v>
      </c>
      <c r="D54" s="377" t="s">
        <v>277</v>
      </c>
      <c r="E54" s="377" t="s">
        <v>278</v>
      </c>
      <c r="F54" s="377" t="s">
        <v>279</v>
      </c>
      <c r="G54" s="377" t="s">
        <v>280</v>
      </c>
      <c r="H54" s="377" t="s">
        <v>281</v>
      </c>
      <c r="I54" s="377" t="s">
        <v>282</v>
      </c>
      <c r="J54" s="377" t="s">
        <v>283</v>
      </c>
      <c r="K54" s="377" t="s">
        <v>284</v>
      </c>
      <c r="L54" s="377" t="s">
        <v>285</v>
      </c>
      <c r="M54" s="377" t="s">
        <v>286</v>
      </c>
      <c r="N54" s="377" t="s">
        <v>287</v>
      </c>
      <c r="O54" s="377" t="s">
        <v>288</v>
      </c>
      <c r="P54" s="377" t="s">
        <v>289</v>
      </c>
      <c r="Q54" s="377" t="s">
        <v>290</v>
      </c>
      <c r="R54" s="377" t="s">
        <v>291</v>
      </c>
      <c r="S54" s="377" t="s">
        <v>292</v>
      </c>
      <c r="T54" s="377" t="s">
        <v>293</v>
      </c>
      <c r="U54" s="377" t="s">
        <v>294</v>
      </c>
      <c r="V54" s="377" t="s">
        <v>295</v>
      </c>
      <c r="W54" s="377" t="s">
        <v>296</v>
      </c>
      <c r="X54" s="377" t="s">
        <v>297</v>
      </c>
      <c r="Y54" s="377" t="s">
        <v>298</v>
      </c>
      <c r="Z54" s="377" t="s">
        <v>299</v>
      </c>
      <c r="AA54" s="377" t="s">
        <v>300</v>
      </c>
      <c r="AB54" s="377" t="s">
        <v>301</v>
      </c>
      <c r="AC54" s="377" t="s">
        <v>302</v>
      </c>
      <c r="AD54" s="377" t="s">
        <v>303</v>
      </c>
      <c r="AE54" s="377" t="s">
        <v>304</v>
      </c>
      <c r="AF54" s="377" t="s">
        <v>305</v>
      </c>
      <c r="AG54" s="377" t="s">
        <v>306</v>
      </c>
      <c r="AH54" s="377" t="s">
        <v>307</v>
      </c>
      <c r="AI54" s="377" t="s">
        <v>308</v>
      </c>
      <c r="AJ54" s="377" t="s">
        <v>309</v>
      </c>
      <c r="AK54" s="377" t="s">
        <v>310</v>
      </c>
      <c r="AL54" s="378" t="s">
        <v>311</v>
      </c>
      <c r="AM54" s="377" t="s">
        <v>312</v>
      </c>
      <c r="AN54" s="377" t="s">
        <v>313</v>
      </c>
      <c r="AO54" s="377" t="s">
        <v>314</v>
      </c>
      <c r="AP54" s="377" t="s">
        <v>315</v>
      </c>
      <c r="AQ54" s="377" t="s">
        <v>316</v>
      </c>
      <c r="AR54" s="377" t="s">
        <v>317</v>
      </c>
      <c r="AS54" s="377" t="s">
        <v>318</v>
      </c>
      <c r="AT54" s="377" t="s">
        <v>319</v>
      </c>
      <c r="AU54" s="377" t="s">
        <v>320</v>
      </c>
      <c r="AV54" s="379" t="s">
        <v>321</v>
      </c>
      <c r="AW54" s="377" t="s">
        <v>322</v>
      </c>
      <c r="AX54" s="377" t="s">
        <v>323</v>
      </c>
      <c r="AY54" s="377" t="s">
        <v>324</v>
      </c>
      <c r="AZ54" s="377" t="s">
        <v>325</v>
      </c>
      <c r="BA54" s="378" t="s">
        <v>326</v>
      </c>
      <c r="BB54" s="377" t="s">
        <v>327</v>
      </c>
      <c r="BC54" s="377" t="s">
        <v>328</v>
      </c>
      <c r="BD54" s="377" t="s">
        <v>329</v>
      </c>
      <c r="BE54" s="378" t="s">
        <v>330</v>
      </c>
      <c r="BF54" s="378" t="s">
        <v>331</v>
      </c>
      <c r="BG54" s="377" t="s">
        <v>332</v>
      </c>
      <c r="BH54" s="377" t="s">
        <v>333</v>
      </c>
      <c r="BI54" s="377" t="s">
        <v>334</v>
      </c>
      <c r="BJ54" s="377" t="s">
        <v>335</v>
      </c>
      <c r="BK54" s="377" t="s">
        <v>395</v>
      </c>
      <c r="BL54" s="377" t="s">
        <v>1593</v>
      </c>
      <c r="BM54" s="377" t="s">
        <v>1810</v>
      </c>
      <c r="BN54" s="377" t="s">
        <v>2415</v>
      </c>
      <c r="BO54" s="378" t="s">
        <v>2621</v>
      </c>
      <c r="BP54" s="378" t="s">
        <v>2752</v>
      </c>
      <c r="BQ54" s="378" t="s">
        <v>2804</v>
      </c>
      <c r="BR54" s="378" t="s">
        <v>2902</v>
      </c>
      <c r="BS54" s="1872" t="s">
        <v>2979</v>
      </c>
      <c r="BU54" s="1872" t="s">
        <v>2902</v>
      </c>
      <c r="BV54" s="1872" t="s">
        <v>2979</v>
      </c>
    </row>
    <row r="55" spans="1:74" ht="17.25" hidden="1" customHeight="1">
      <c r="A55" s="380" t="s">
        <v>615</v>
      </c>
      <c r="B55" s="381"/>
      <c r="C55" s="381"/>
      <c r="D55" s="381"/>
      <c r="E55" s="381"/>
      <c r="F55" s="381"/>
      <c r="G55" s="381"/>
      <c r="H55" s="381">
        <v>1960</v>
      </c>
      <c r="I55" s="381"/>
      <c r="J55" s="381"/>
      <c r="K55" s="381"/>
      <c r="L55" s="381"/>
      <c r="M55" s="381"/>
      <c r="N55" s="381"/>
      <c r="O55" s="381"/>
      <c r="P55" s="381"/>
      <c r="Q55" s="381"/>
      <c r="R55" s="381">
        <v>1970</v>
      </c>
      <c r="S55" s="381"/>
      <c r="T55" s="381"/>
      <c r="U55" s="381"/>
      <c r="V55" s="381"/>
      <c r="W55" s="381"/>
      <c r="X55" s="381"/>
      <c r="Y55" s="381"/>
      <c r="Z55" s="381"/>
      <c r="AA55" s="381"/>
      <c r="AB55" s="381">
        <v>1980</v>
      </c>
      <c r="AC55" s="381"/>
      <c r="AD55" s="381"/>
      <c r="AE55" s="381"/>
      <c r="AF55" s="381"/>
      <c r="AG55" s="381"/>
      <c r="AH55" s="381"/>
      <c r="AI55" s="381"/>
      <c r="AJ55" s="381"/>
      <c r="AK55" s="381"/>
      <c r="AL55" s="382">
        <v>1990</v>
      </c>
      <c r="AM55" s="381"/>
      <c r="AN55" s="381"/>
      <c r="AO55" s="381"/>
      <c r="AP55" s="381"/>
      <c r="AQ55" s="381"/>
      <c r="AR55" s="381"/>
      <c r="AS55" s="381"/>
      <c r="AT55" s="381"/>
      <c r="AU55" s="381"/>
      <c r="AV55" s="382">
        <v>2000</v>
      </c>
      <c r="AW55" s="381"/>
      <c r="AX55" s="381"/>
      <c r="AY55" s="381"/>
      <c r="AZ55" s="381"/>
      <c r="BA55" s="382">
        <v>2005</v>
      </c>
      <c r="BB55" s="381"/>
      <c r="BC55" s="381"/>
      <c r="BD55" s="381"/>
      <c r="BE55" s="382"/>
      <c r="BF55" s="382">
        <v>2010</v>
      </c>
      <c r="BG55" s="381">
        <v>2011</v>
      </c>
      <c r="BH55" s="381">
        <v>2012</v>
      </c>
      <c r="BI55" s="381">
        <v>2013</v>
      </c>
      <c r="BJ55" s="381">
        <v>2014</v>
      </c>
      <c r="BL55" s="355">
        <v>2016</v>
      </c>
      <c r="BM55" s="1433">
        <v>2017</v>
      </c>
      <c r="BN55" s="291">
        <v>2018</v>
      </c>
      <c r="BU55" s="326">
        <f t="shared" ref="BU55" si="0">BU5</f>
        <v>1349</v>
      </c>
    </row>
    <row r="56" spans="1:74" ht="17.25" customHeight="1">
      <c r="A56" s="323" t="s">
        <v>620</v>
      </c>
      <c r="B56" s="324">
        <f>B5</f>
        <v>638</v>
      </c>
      <c r="C56" s="324">
        <f t="shared" ref="C56:BK56" si="1">C5</f>
        <v>939</v>
      </c>
      <c r="D56" s="324">
        <f t="shared" si="1"/>
        <v>762</v>
      </c>
      <c r="E56" s="324">
        <f t="shared" si="1"/>
        <v>1039</v>
      </c>
      <c r="F56" s="324">
        <f t="shared" si="1"/>
        <v>1040</v>
      </c>
      <c r="G56" s="324">
        <f t="shared" si="1"/>
        <v>971</v>
      </c>
      <c r="H56" s="324">
        <f t="shared" si="1"/>
        <v>807</v>
      </c>
      <c r="I56" s="324">
        <f t="shared" si="1"/>
        <v>833</v>
      </c>
      <c r="J56" s="324">
        <f t="shared" si="1"/>
        <v>761</v>
      </c>
      <c r="K56" s="324">
        <f t="shared" si="1"/>
        <v>1118</v>
      </c>
      <c r="L56" s="324">
        <f t="shared" si="1"/>
        <v>1023</v>
      </c>
      <c r="M56" s="324">
        <f t="shared" si="1"/>
        <v>1050</v>
      </c>
      <c r="N56" s="324">
        <f t="shared" si="1"/>
        <v>1124</v>
      </c>
      <c r="O56" s="324">
        <f t="shared" si="1"/>
        <v>1137</v>
      </c>
      <c r="P56" s="324">
        <f t="shared" si="1"/>
        <v>1108</v>
      </c>
      <c r="Q56" s="324">
        <f t="shared" si="1"/>
        <v>1204</v>
      </c>
      <c r="R56" s="324">
        <f t="shared" si="1"/>
        <v>1344</v>
      </c>
      <c r="S56" s="324">
        <f t="shared" si="1"/>
        <v>1533</v>
      </c>
      <c r="T56" s="324">
        <f t="shared" si="1"/>
        <v>1574</v>
      </c>
      <c r="U56" s="324">
        <f t="shared" si="1"/>
        <v>1644</v>
      </c>
      <c r="V56" s="324">
        <f t="shared" si="1"/>
        <v>1557</v>
      </c>
      <c r="W56" s="324">
        <f t="shared" si="1"/>
        <v>1470</v>
      </c>
      <c r="X56" s="324">
        <f t="shared" si="1"/>
        <v>1611</v>
      </c>
      <c r="Y56" s="324">
        <f t="shared" si="1"/>
        <v>1576</v>
      </c>
      <c r="Z56" s="324">
        <f t="shared" si="1"/>
        <v>1553</v>
      </c>
      <c r="AA56" s="324">
        <f t="shared" si="1"/>
        <v>1537</v>
      </c>
      <c r="AB56" s="324">
        <f t="shared" si="1"/>
        <v>1554</v>
      </c>
      <c r="AC56" s="324">
        <f t="shared" si="1"/>
        <v>1150</v>
      </c>
      <c r="AD56" s="324">
        <f t="shared" si="1"/>
        <v>1344</v>
      </c>
      <c r="AE56" s="324">
        <f t="shared" si="1"/>
        <v>1335</v>
      </c>
      <c r="AF56" s="324">
        <f t="shared" si="1"/>
        <v>1172</v>
      </c>
      <c r="AG56" s="324">
        <f t="shared" si="1"/>
        <v>1205</v>
      </c>
      <c r="AH56" s="324">
        <f t="shared" si="1"/>
        <v>1293</v>
      </c>
      <c r="AI56" s="324">
        <f t="shared" si="1"/>
        <v>1332</v>
      </c>
      <c r="AJ56" s="324">
        <f t="shared" si="1"/>
        <v>1371</v>
      </c>
      <c r="AK56" s="324">
        <f t="shared" si="1"/>
        <v>1303</v>
      </c>
      <c r="AL56" s="325">
        <f t="shared" si="1"/>
        <v>1318</v>
      </c>
      <c r="AM56" s="324">
        <f t="shared" si="1"/>
        <v>1409</v>
      </c>
      <c r="AN56" s="324">
        <f t="shared" si="1"/>
        <v>1414</v>
      </c>
      <c r="AO56" s="324">
        <f t="shared" si="1"/>
        <v>1372</v>
      </c>
      <c r="AP56" s="324">
        <f t="shared" si="1"/>
        <v>1334</v>
      </c>
      <c r="AQ56" s="324">
        <f t="shared" si="1"/>
        <v>1591</v>
      </c>
      <c r="AR56" s="324">
        <f t="shared" si="1"/>
        <v>1496</v>
      </c>
      <c r="AS56" s="324">
        <f t="shared" si="1"/>
        <v>1454</v>
      </c>
      <c r="AT56" s="324">
        <f t="shared" si="1"/>
        <v>1489</v>
      </c>
      <c r="AU56" s="324">
        <f t="shared" si="1"/>
        <v>1446</v>
      </c>
      <c r="AV56" s="325">
        <f t="shared" si="1"/>
        <v>1549</v>
      </c>
      <c r="AW56" s="324">
        <f t="shared" si="1"/>
        <v>1467</v>
      </c>
      <c r="AX56" s="324">
        <f t="shared" si="1"/>
        <v>1515</v>
      </c>
      <c r="AY56" s="324">
        <f t="shared" si="1"/>
        <v>1519</v>
      </c>
      <c r="AZ56" s="324">
        <f t="shared" si="1"/>
        <v>1492</v>
      </c>
      <c r="BA56" s="325">
        <f t="shared" si="1"/>
        <v>1293</v>
      </c>
      <c r="BB56" s="324">
        <f t="shared" si="1"/>
        <v>1189</v>
      </c>
      <c r="BC56" s="324">
        <f t="shared" si="1"/>
        <v>1276</v>
      </c>
      <c r="BD56" s="324">
        <f t="shared" si="1"/>
        <v>1160</v>
      </c>
      <c r="BE56" s="325">
        <f t="shared" si="1"/>
        <v>1088</v>
      </c>
      <c r="BF56" s="325">
        <f t="shared" si="1"/>
        <v>1089</v>
      </c>
      <c r="BG56" s="324">
        <f t="shared" si="1"/>
        <v>1146</v>
      </c>
      <c r="BH56" s="324">
        <f t="shared" si="1"/>
        <v>1147</v>
      </c>
      <c r="BI56" s="324">
        <f t="shared" si="1"/>
        <v>1158</v>
      </c>
      <c r="BJ56" s="324">
        <f t="shared" si="1"/>
        <v>1152</v>
      </c>
      <c r="BK56" s="324">
        <f t="shared" si="1"/>
        <v>1193</v>
      </c>
      <c r="BL56" s="324">
        <f t="shared" ref="BL56:BM56" si="2">BL5</f>
        <v>1224</v>
      </c>
      <c r="BM56" s="2232">
        <f t="shared" si="2"/>
        <v>1180</v>
      </c>
      <c r="BN56" s="2233">
        <f t="shared" ref="BN56:BO56" si="3">BN5</f>
        <v>1230</v>
      </c>
      <c r="BO56" s="1434">
        <f t="shared" si="3"/>
        <v>1105</v>
      </c>
      <c r="BP56" s="1434">
        <f t="shared" ref="BP56:BQ56" si="4">BP5</f>
        <v>1189</v>
      </c>
      <c r="BQ56" s="1434">
        <f t="shared" si="4"/>
        <v>1214</v>
      </c>
      <c r="BR56" s="1434">
        <f t="shared" ref="BR56:BS56" si="5">BR5</f>
        <v>1260</v>
      </c>
      <c r="BS56" s="1434">
        <f t="shared" si="5"/>
        <v>1188</v>
      </c>
      <c r="BU56" s="1339">
        <f t="shared" ref="BU56:BV56" si="6">BU5</f>
        <v>1349</v>
      </c>
      <c r="BV56" s="2233">
        <f t="shared" si="6"/>
        <v>1268</v>
      </c>
    </row>
    <row r="57" spans="1:74" ht="17.25" customHeight="1">
      <c r="A57" s="323" t="s">
        <v>621</v>
      </c>
      <c r="B57" s="324">
        <f>SUM(B6:B11)</f>
        <v>899</v>
      </c>
      <c r="C57" s="324">
        <f t="shared" ref="C57:BK57" si="7">SUM(C6:C11)</f>
        <v>888</v>
      </c>
      <c r="D57" s="324">
        <f t="shared" si="7"/>
        <v>626</v>
      </c>
      <c r="E57" s="324">
        <f t="shared" si="7"/>
        <v>707</v>
      </c>
      <c r="F57" s="324">
        <f t="shared" si="7"/>
        <v>1259</v>
      </c>
      <c r="G57" s="324">
        <f t="shared" si="7"/>
        <v>824</v>
      </c>
      <c r="H57" s="324">
        <f t="shared" si="7"/>
        <v>830</v>
      </c>
      <c r="I57" s="324">
        <f t="shared" si="7"/>
        <v>758</v>
      </c>
      <c r="J57" s="324">
        <f t="shared" si="7"/>
        <v>894</v>
      </c>
      <c r="K57" s="324">
        <f t="shared" si="7"/>
        <v>1053</v>
      </c>
      <c r="L57" s="324">
        <f t="shared" si="7"/>
        <v>1208</v>
      </c>
      <c r="M57" s="324">
        <f t="shared" si="7"/>
        <v>1162</v>
      </c>
      <c r="N57" s="324">
        <f t="shared" si="7"/>
        <v>1428</v>
      </c>
      <c r="O57" s="324">
        <f t="shared" si="7"/>
        <v>1325</v>
      </c>
      <c r="P57" s="324">
        <f t="shared" si="7"/>
        <v>1410</v>
      </c>
      <c r="Q57" s="324">
        <f t="shared" si="7"/>
        <v>1269</v>
      </c>
      <c r="R57" s="324">
        <f t="shared" si="7"/>
        <v>1584</v>
      </c>
      <c r="S57" s="324">
        <f t="shared" si="7"/>
        <v>1406</v>
      </c>
      <c r="T57" s="324">
        <f t="shared" si="7"/>
        <v>1593</v>
      </c>
      <c r="U57" s="324">
        <f t="shared" si="7"/>
        <v>1646</v>
      </c>
      <c r="V57" s="324">
        <f t="shared" si="7"/>
        <v>1825</v>
      </c>
      <c r="W57" s="324">
        <f t="shared" si="7"/>
        <v>1783</v>
      </c>
      <c r="X57" s="324">
        <f t="shared" si="7"/>
        <v>1580</v>
      </c>
      <c r="Y57" s="324">
        <f t="shared" si="7"/>
        <v>1566</v>
      </c>
      <c r="Z57" s="324">
        <f t="shared" si="7"/>
        <v>1658</v>
      </c>
      <c r="AA57" s="324">
        <f t="shared" si="7"/>
        <v>1482</v>
      </c>
      <c r="AB57" s="324">
        <f t="shared" si="7"/>
        <v>1533</v>
      </c>
      <c r="AC57" s="324">
        <f t="shared" si="7"/>
        <v>1348</v>
      </c>
      <c r="AD57" s="324">
        <f t="shared" si="7"/>
        <v>1403</v>
      </c>
      <c r="AE57" s="324">
        <f t="shared" si="7"/>
        <v>1358</v>
      </c>
      <c r="AF57" s="324">
        <f t="shared" si="7"/>
        <v>1327</v>
      </c>
      <c r="AG57" s="324">
        <f t="shared" si="7"/>
        <v>1373</v>
      </c>
      <c r="AH57" s="324">
        <f t="shared" si="7"/>
        <v>1304</v>
      </c>
      <c r="AI57" s="324">
        <f t="shared" si="7"/>
        <v>1254</v>
      </c>
      <c r="AJ57" s="324">
        <f t="shared" si="7"/>
        <v>1244</v>
      </c>
      <c r="AK57" s="324">
        <f t="shared" si="7"/>
        <v>1333</v>
      </c>
      <c r="AL57" s="325">
        <f t="shared" si="7"/>
        <v>1242</v>
      </c>
      <c r="AM57" s="324">
        <f t="shared" si="7"/>
        <v>1273</v>
      </c>
      <c r="AN57" s="324">
        <f t="shared" si="7"/>
        <v>1520</v>
      </c>
      <c r="AO57" s="324">
        <f t="shared" si="7"/>
        <v>1268</v>
      </c>
      <c r="AP57" s="324">
        <f t="shared" si="7"/>
        <v>1382</v>
      </c>
      <c r="AQ57" s="324">
        <f t="shared" si="7"/>
        <v>1849</v>
      </c>
      <c r="AR57" s="324">
        <f t="shared" si="7"/>
        <v>1405</v>
      </c>
      <c r="AS57" s="324">
        <f t="shared" si="7"/>
        <v>1394</v>
      </c>
      <c r="AT57" s="324">
        <f t="shared" si="7"/>
        <v>1467</v>
      </c>
      <c r="AU57" s="324">
        <f t="shared" si="7"/>
        <v>1367</v>
      </c>
      <c r="AV57" s="325">
        <f t="shared" si="7"/>
        <v>1534</v>
      </c>
      <c r="AW57" s="324">
        <f t="shared" si="7"/>
        <v>1460</v>
      </c>
      <c r="AX57" s="324">
        <f t="shared" si="7"/>
        <v>1369</v>
      </c>
      <c r="AY57" s="324">
        <f t="shared" si="7"/>
        <v>1427</v>
      </c>
      <c r="AZ57" s="324">
        <f t="shared" si="7"/>
        <v>1264</v>
      </c>
      <c r="BA57" s="325">
        <f t="shared" si="7"/>
        <v>1237</v>
      </c>
      <c r="BB57" s="324">
        <f t="shared" si="7"/>
        <v>1264</v>
      </c>
      <c r="BC57" s="324">
        <f t="shared" si="7"/>
        <v>1153</v>
      </c>
      <c r="BD57" s="324">
        <f t="shared" si="7"/>
        <v>1108</v>
      </c>
      <c r="BE57" s="325">
        <f t="shared" si="7"/>
        <v>1080</v>
      </c>
      <c r="BF57" s="325">
        <f t="shared" si="7"/>
        <v>1209</v>
      </c>
      <c r="BG57" s="324">
        <f t="shared" si="7"/>
        <v>1202</v>
      </c>
      <c r="BH57" s="324">
        <f t="shared" si="7"/>
        <v>1502</v>
      </c>
      <c r="BI57" s="324">
        <f t="shared" si="7"/>
        <v>1370</v>
      </c>
      <c r="BJ57" s="324">
        <f t="shared" si="7"/>
        <v>1387</v>
      </c>
      <c r="BK57" s="324">
        <f t="shared" si="7"/>
        <v>1424</v>
      </c>
      <c r="BL57" s="324">
        <f t="shared" ref="BL57:BM57" si="8">SUM(BL6:BL11)</f>
        <v>1305</v>
      </c>
      <c r="BM57" s="325">
        <f t="shared" si="8"/>
        <v>1238</v>
      </c>
      <c r="BN57" s="326">
        <f t="shared" ref="BN57:BO57" si="9">SUM(BN6:BN11)</f>
        <v>1161</v>
      </c>
      <c r="BO57" s="1434">
        <f t="shared" si="9"/>
        <v>1181</v>
      </c>
      <c r="BP57" s="1434">
        <f t="shared" ref="BP57:BQ57" si="10">SUM(BP6:BP11)</f>
        <v>1127</v>
      </c>
      <c r="BQ57" s="1434">
        <f t="shared" si="10"/>
        <v>1225</v>
      </c>
      <c r="BR57" s="1434">
        <f t="shared" ref="BR57:BS57" si="11">SUM(BR6:BR11)</f>
        <v>1178</v>
      </c>
      <c r="BS57" s="1434">
        <f t="shared" si="11"/>
        <v>1040</v>
      </c>
      <c r="BU57" s="332">
        <f t="shared" ref="BU57:BV57" si="12">SUM(BU6:BU11)</f>
        <v>1444</v>
      </c>
      <c r="BV57" s="326">
        <f t="shared" si="12"/>
        <v>1223</v>
      </c>
    </row>
    <row r="58" spans="1:74" ht="17.25" customHeight="1">
      <c r="A58" s="323" t="s">
        <v>622</v>
      </c>
      <c r="B58" s="324">
        <f>SUM(B12:B18)</f>
        <v>13192</v>
      </c>
      <c r="C58" s="324">
        <f t="shared" ref="C58:BK58" si="13">SUM(C12:C18)</f>
        <v>12591</v>
      </c>
      <c r="D58" s="324">
        <f t="shared" si="13"/>
        <v>12332</v>
      </c>
      <c r="E58" s="324">
        <f t="shared" si="13"/>
        <v>13111</v>
      </c>
      <c r="F58" s="324">
        <f t="shared" si="13"/>
        <v>16232</v>
      </c>
      <c r="G58" s="324">
        <f t="shared" si="13"/>
        <v>15595</v>
      </c>
      <c r="H58" s="324">
        <f t="shared" si="13"/>
        <v>16186</v>
      </c>
      <c r="I58" s="324">
        <f t="shared" si="13"/>
        <v>17466</v>
      </c>
      <c r="J58" s="324">
        <f t="shared" si="13"/>
        <v>21968</v>
      </c>
      <c r="K58" s="324">
        <f t="shared" si="13"/>
        <v>20840</v>
      </c>
      <c r="L58" s="324">
        <f t="shared" si="13"/>
        <v>22652</v>
      </c>
      <c r="M58" s="324">
        <f t="shared" si="13"/>
        <v>23148</v>
      </c>
      <c r="N58" s="324">
        <f t="shared" si="13"/>
        <v>23878</v>
      </c>
      <c r="O58" s="324">
        <f t="shared" si="13"/>
        <v>24807</v>
      </c>
      <c r="P58" s="324">
        <f t="shared" si="13"/>
        <v>25695</v>
      </c>
      <c r="Q58" s="324">
        <f t="shared" si="13"/>
        <v>27234</v>
      </c>
      <c r="R58" s="324">
        <f t="shared" si="13"/>
        <v>29371</v>
      </c>
      <c r="S58" s="324">
        <f t="shared" si="13"/>
        <v>30532</v>
      </c>
      <c r="T58" s="324">
        <f t="shared" si="13"/>
        <v>29508</v>
      </c>
      <c r="U58" s="324">
        <f t="shared" si="13"/>
        <v>29196</v>
      </c>
      <c r="V58" s="324">
        <f t="shared" si="13"/>
        <v>27987</v>
      </c>
      <c r="W58" s="324">
        <f t="shared" si="13"/>
        <v>27298</v>
      </c>
      <c r="X58" s="324">
        <f t="shared" si="13"/>
        <v>27286</v>
      </c>
      <c r="Y58" s="324">
        <f t="shared" si="13"/>
        <v>27767</v>
      </c>
      <c r="Z58" s="324">
        <f t="shared" si="13"/>
        <v>27781</v>
      </c>
      <c r="AA58" s="324">
        <f t="shared" si="13"/>
        <v>27041</v>
      </c>
      <c r="AB58" s="324">
        <f t="shared" si="13"/>
        <v>26288</v>
      </c>
      <c r="AC58" s="324">
        <f t="shared" si="13"/>
        <v>26368</v>
      </c>
      <c r="AD58" s="324">
        <f t="shared" si="13"/>
        <v>26444</v>
      </c>
      <c r="AE58" s="324">
        <f t="shared" si="13"/>
        <v>27769</v>
      </c>
      <c r="AF58" s="324">
        <f t="shared" si="13"/>
        <v>27133</v>
      </c>
      <c r="AG58" s="324">
        <f t="shared" si="13"/>
        <v>28074</v>
      </c>
      <c r="AH58" s="324">
        <f t="shared" si="13"/>
        <v>28702</v>
      </c>
      <c r="AI58" s="324">
        <f t="shared" si="13"/>
        <v>30707</v>
      </c>
      <c r="AJ58" s="324">
        <f t="shared" si="13"/>
        <v>28800</v>
      </c>
      <c r="AK58" s="324">
        <f t="shared" si="13"/>
        <v>28522</v>
      </c>
      <c r="AL58" s="325">
        <f t="shared" si="13"/>
        <v>29060</v>
      </c>
      <c r="AM58" s="324">
        <f t="shared" si="13"/>
        <v>28774</v>
      </c>
      <c r="AN58" s="324">
        <f t="shared" si="13"/>
        <v>28083</v>
      </c>
      <c r="AO58" s="324">
        <f t="shared" si="13"/>
        <v>26978</v>
      </c>
      <c r="AP58" s="324">
        <f t="shared" si="13"/>
        <v>27189</v>
      </c>
      <c r="AQ58" s="324">
        <f t="shared" si="13"/>
        <v>29605</v>
      </c>
      <c r="AR58" s="324">
        <f t="shared" si="13"/>
        <v>26412</v>
      </c>
      <c r="AS58" s="324">
        <f t="shared" si="13"/>
        <v>26552</v>
      </c>
      <c r="AT58" s="324">
        <f t="shared" si="13"/>
        <v>26994</v>
      </c>
      <c r="AU58" s="324">
        <f t="shared" si="13"/>
        <v>26647</v>
      </c>
      <c r="AV58" s="325">
        <f t="shared" si="13"/>
        <v>28113</v>
      </c>
      <c r="AW58" s="324">
        <f t="shared" si="13"/>
        <v>28872</v>
      </c>
      <c r="AX58" s="324">
        <f t="shared" si="13"/>
        <v>28192</v>
      </c>
      <c r="AY58" s="324">
        <f t="shared" si="13"/>
        <v>28385</v>
      </c>
      <c r="AZ58" s="324">
        <f t="shared" si="13"/>
        <v>27899</v>
      </c>
      <c r="BA58" s="325">
        <f t="shared" si="13"/>
        <v>27329</v>
      </c>
      <c r="BB58" s="324">
        <f t="shared" si="13"/>
        <v>26757</v>
      </c>
      <c r="BC58" s="324">
        <f t="shared" si="13"/>
        <v>27388</v>
      </c>
      <c r="BD58" s="324">
        <f t="shared" si="13"/>
        <v>26886</v>
      </c>
      <c r="BE58" s="325">
        <f t="shared" si="13"/>
        <v>26290</v>
      </c>
      <c r="BF58" s="325">
        <f t="shared" si="13"/>
        <v>25018</v>
      </c>
      <c r="BG58" s="324">
        <f t="shared" si="13"/>
        <v>23677</v>
      </c>
      <c r="BH58" s="324">
        <f t="shared" si="13"/>
        <v>23690</v>
      </c>
      <c r="BI58" s="324">
        <f t="shared" si="13"/>
        <v>24656</v>
      </c>
      <c r="BJ58" s="324">
        <f t="shared" si="13"/>
        <v>25228</v>
      </c>
      <c r="BK58" s="324">
        <f t="shared" si="13"/>
        <v>25820</v>
      </c>
      <c r="BL58" s="324">
        <f t="shared" ref="BL58:BM58" si="14">SUM(BL12:BL18)</f>
        <v>24853</v>
      </c>
      <c r="BM58" s="325">
        <f t="shared" si="14"/>
        <v>24768</v>
      </c>
      <c r="BN58" s="326">
        <f t="shared" ref="BN58:BO58" si="15">SUM(BN12:BN18)</f>
        <v>25437</v>
      </c>
      <c r="BO58" s="1434">
        <f t="shared" si="15"/>
        <v>25429</v>
      </c>
      <c r="BP58" s="1434">
        <f t="shared" ref="BP58:BQ58" si="16">SUM(BP12:BP18)</f>
        <v>23351</v>
      </c>
      <c r="BQ58" s="1434">
        <f t="shared" si="16"/>
        <v>22598</v>
      </c>
      <c r="BR58" s="1434">
        <f t="shared" ref="BR58:BS58" si="17">SUM(BR12:BR18)</f>
        <v>23159</v>
      </c>
      <c r="BS58" s="1434">
        <f t="shared" si="17"/>
        <v>23387</v>
      </c>
      <c r="BU58" s="332">
        <f t="shared" ref="BU58:BV58" si="18">SUM(BU12:BU18)</f>
        <v>25550</v>
      </c>
      <c r="BV58" s="326">
        <f t="shared" si="18"/>
        <v>26210</v>
      </c>
    </row>
    <row r="59" spans="1:74" ht="17.25" customHeight="1">
      <c r="A59" s="323" t="s">
        <v>623</v>
      </c>
      <c r="B59" s="324">
        <f>SUM(B19:B28)</f>
        <v>7614</v>
      </c>
      <c r="C59" s="324">
        <f t="shared" ref="C59:BK59" si="19">SUM(C19:C28)</f>
        <v>6635</v>
      </c>
      <c r="D59" s="324">
        <f t="shared" si="19"/>
        <v>6328</v>
      </c>
      <c r="E59" s="324">
        <f t="shared" si="19"/>
        <v>6825</v>
      </c>
      <c r="F59" s="324">
        <f t="shared" si="19"/>
        <v>7061</v>
      </c>
      <c r="G59" s="324">
        <f t="shared" si="19"/>
        <v>7149</v>
      </c>
      <c r="H59" s="324">
        <f t="shared" si="19"/>
        <v>7814</v>
      </c>
      <c r="I59" s="324">
        <f t="shared" si="19"/>
        <v>8742</v>
      </c>
      <c r="J59" s="324">
        <f t="shared" si="19"/>
        <v>11223</v>
      </c>
      <c r="K59" s="324">
        <f t="shared" si="19"/>
        <v>12302</v>
      </c>
      <c r="L59" s="324">
        <f t="shared" si="19"/>
        <v>11607</v>
      </c>
      <c r="M59" s="324">
        <f t="shared" si="19"/>
        <v>11193</v>
      </c>
      <c r="N59" s="324">
        <f t="shared" si="19"/>
        <v>11847</v>
      </c>
      <c r="O59" s="324">
        <f t="shared" si="19"/>
        <v>13477</v>
      </c>
      <c r="P59" s="324">
        <f t="shared" si="19"/>
        <v>13480</v>
      </c>
      <c r="Q59" s="324">
        <f t="shared" si="19"/>
        <v>14361</v>
      </c>
      <c r="R59" s="324">
        <f t="shared" si="19"/>
        <v>14918</v>
      </c>
      <c r="S59" s="324">
        <f t="shared" si="19"/>
        <v>14940</v>
      </c>
      <c r="T59" s="324">
        <f t="shared" si="19"/>
        <v>15127</v>
      </c>
      <c r="U59" s="324">
        <f t="shared" si="19"/>
        <v>14937</v>
      </c>
      <c r="V59" s="324">
        <f t="shared" si="19"/>
        <v>13443</v>
      </c>
      <c r="W59" s="324">
        <f t="shared" si="19"/>
        <v>13288</v>
      </c>
      <c r="X59" s="324">
        <f t="shared" si="19"/>
        <v>12756</v>
      </c>
      <c r="Y59" s="324">
        <f t="shared" si="19"/>
        <v>13163</v>
      </c>
      <c r="Z59" s="324">
        <f t="shared" si="19"/>
        <v>12853</v>
      </c>
      <c r="AA59" s="324">
        <f t="shared" si="19"/>
        <v>12738</v>
      </c>
      <c r="AB59" s="324">
        <f t="shared" si="19"/>
        <v>12411</v>
      </c>
      <c r="AC59" s="324">
        <f t="shared" si="19"/>
        <v>12077</v>
      </c>
      <c r="AD59" s="324">
        <f t="shared" si="19"/>
        <v>11929</v>
      </c>
      <c r="AE59" s="324">
        <f t="shared" si="19"/>
        <v>11377</v>
      </c>
      <c r="AF59" s="324">
        <f t="shared" si="19"/>
        <v>11094</v>
      </c>
      <c r="AG59" s="324">
        <f t="shared" si="19"/>
        <v>11768</v>
      </c>
      <c r="AH59" s="324">
        <f t="shared" si="19"/>
        <v>12387</v>
      </c>
      <c r="AI59" s="324">
        <f t="shared" si="19"/>
        <v>11985</v>
      </c>
      <c r="AJ59" s="324">
        <f t="shared" si="19"/>
        <v>11960</v>
      </c>
      <c r="AK59" s="324">
        <f t="shared" si="19"/>
        <v>11371</v>
      </c>
      <c r="AL59" s="325">
        <f t="shared" si="19"/>
        <v>11446</v>
      </c>
      <c r="AM59" s="324">
        <f t="shared" si="19"/>
        <v>11832</v>
      </c>
      <c r="AN59" s="324">
        <f t="shared" si="19"/>
        <v>11686</v>
      </c>
      <c r="AO59" s="324">
        <f t="shared" si="19"/>
        <v>11706</v>
      </c>
      <c r="AP59" s="324">
        <f t="shared" si="19"/>
        <v>11687</v>
      </c>
      <c r="AQ59" s="324">
        <f t="shared" si="19"/>
        <v>14400</v>
      </c>
      <c r="AR59" s="324">
        <f t="shared" si="19"/>
        <v>11823</v>
      </c>
      <c r="AS59" s="324">
        <f t="shared" si="19"/>
        <v>11554</v>
      </c>
      <c r="AT59" s="324">
        <f t="shared" si="19"/>
        <v>11806</v>
      </c>
      <c r="AU59" s="324">
        <f t="shared" si="19"/>
        <v>11160</v>
      </c>
      <c r="AV59" s="325">
        <f t="shared" si="19"/>
        <v>11237</v>
      </c>
      <c r="AW59" s="324">
        <f t="shared" si="19"/>
        <v>11564</v>
      </c>
      <c r="AX59" s="324">
        <f t="shared" si="19"/>
        <v>11197</v>
      </c>
      <c r="AY59" s="324">
        <f t="shared" si="19"/>
        <v>11215</v>
      </c>
      <c r="AZ59" s="324">
        <f t="shared" si="19"/>
        <v>11196</v>
      </c>
      <c r="BA59" s="325">
        <f t="shared" si="19"/>
        <v>11181</v>
      </c>
      <c r="BB59" s="324">
        <f t="shared" si="19"/>
        <v>10912</v>
      </c>
      <c r="BC59" s="324">
        <f t="shared" si="19"/>
        <v>11071</v>
      </c>
      <c r="BD59" s="324">
        <f t="shared" si="19"/>
        <v>10607</v>
      </c>
      <c r="BE59" s="325">
        <f t="shared" si="19"/>
        <v>10108</v>
      </c>
      <c r="BF59" s="325">
        <f t="shared" si="19"/>
        <v>9216</v>
      </c>
      <c r="BG59" s="324">
        <f t="shared" si="19"/>
        <v>8846</v>
      </c>
      <c r="BH59" s="324">
        <f t="shared" si="19"/>
        <v>9067</v>
      </c>
      <c r="BI59" s="324">
        <f t="shared" si="19"/>
        <v>9395</v>
      </c>
      <c r="BJ59" s="324">
        <f t="shared" si="19"/>
        <v>9305</v>
      </c>
      <c r="BK59" s="324">
        <f t="shared" si="19"/>
        <v>9670</v>
      </c>
      <c r="BL59" s="324">
        <f t="shared" ref="BL59:BM59" si="20">SUM(BL19:BL28)</f>
        <v>9422</v>
      </c>
      <c r="BM59" s="325">
        <f t="shared" si="20"/>
        <v>9107</v>
      </c>
      <c r="BN59" s="326">
        <f t="shared" ref="BN59:BO59" si="21">SUM(BN19:BN28)</f>
        <v>8983</v>
      </c>
      <c r="BO59" s="1434">
        <f t="shared" si="21"/>
        <v>9055</v>
      </c>
      <c r="BP59" s="1434">
        <f t="shared" ref="BP59:BQ59" si="22">SUM(BP19:BP28)</f>
        <v>8502</v>
      </c>
      <c r="BQ59" s="1434">
        <f t="shared" si="22"/>
        <v>8632</v>
      </c>
      <c r="BR59" s="1434">
        <f t="shared" ref="BR59:BS59" si="23">SUM(BR19:BR28)</f>
        <v>8228</v>
      </c>
      <c r="BS59" s="1434">
        <f t="shared" si="23"/>
        <v>8476</v>
      </c>
      <c r="BU59" s="332">
        <f t="shared" ref="BU59:BV59" si="24">SUM(BU19:BU28)</f>
        <v>10050</v>
      </c>
      <c r="BV59" s="326">
        <f t="shared" si="24"/>
        <v>10137</v>
      </c>
    </row>
    <row r="60" spans="1:74" ht="17.25" customHeight="1">
      <c r="A60" s="323" t="s">
        <v>624</v>
      </c>
      <c r="B60" s="324">
        <f>SUM(B29:B34)</f>
        <v>52885</v>
      </c>
      <c r="C60" s="324">
        <f t="shared" ref="C60:BK60" si="25">SUM(C29:C34)</f>
        <v>51424</v>
      </c>
      <c r="D60" s="324">
        <f t="shared" si="25"/>
        <v>46371</v>
      </c>
      <c r="E60" s="324">
        <f t="shared" si="25"/>
        <v>54071</v>
      </c>
      <c r="F60" s="324">
        <f t="shared" si="25"/>
        <v>53218</v>
      </c>
      <c r="G60" s="324">
        <f t="shared" si="25"/>
        <v>53308</v>
      </c>
      <c r="H60" s="324">
        <f t="shared" si="25"/>
        <v>55459</v>
      </c>
      <c r="I60" s="324">
        <f t="shared" si="25"/>
        <v>63502</v>
      </c>
      <c r="J60" s="324">
        <f t="shared" si="25"/>
        <v>68003</v>
      </c>
      <c r="K60" s="324">
        <f t="shared" si="25"/>
        <v>71896</v>
      </c>
      <c r="L60" s="324">
        <f t="shared" si="25"/>
        <v>77905</v>
      </c>
      <c r="M60" s="324">
        <f t="shared" si="25"/>
        <v>79970</v>
      </c>
      <c r="N60" s="324">
        <f t="shared" si="25"/>
        <v>81578</v>
      </c>
      <c r="O60" s="324">
        <f t="shared" si="25"/>
        <v>84756</v>
      </c>
      <c r="P60" s="324">
        <f t="shared" si="25"/>
        <v>84941</v>
      </c>
      <c r="Q60" s="324">
        <f t="shared" si="25"/>
        <v>84946</v>
      </c>
      <c r="R60" s="324">
        <f t="shared" si="25"/>
        <v>85618</v>
      </c>
      <c r="S60" s="324">
        <f t="shared" si="25"/>
        <v>85011</v>
      </c>
      <c r="T60" s="324">
        <f t="shared" si="25"/>
        <v>82788</v>
      </c>
      <c r="U60" s="324">
        <f t="shared" si="25"/>
        <v>80866</v>
      </c>
      <c r="V60" s="324">
        <f t="shared" si="25"/>
        <v>74087</v>
      </c>
      <c r="W60" s="324">
        <f t="shared" si="25"/>
        <v>67830</v>
      </c>
      <c r="X60" s="324">
        <f t="shared" si="25"/>
        <v>64928</v>
      </c>
      <c r="Y60" s="324">
        <f t="shared" si="25"/>
        <v>65467</v>
      </c>
      <c r="Z60" s="324">
        <f t="shared" si="25"/>
        <v>63819</v>
      </c>
      <c r="AA60" s="324">
        <f t="shared" si="25"/>
        <v>64356</v>
      </c>
      <c r="AB60" s="324">
        <f t="shared" si="25"/>
        <v>61465</v>
      </c>
      <c r="AC60" s="324">
        <f t="shared" si="25"/>
        <v>58507</v>
      </c>
      <c r="AD60" s="324">
        <f t="shared" si="25"/>
        <v>57751</v>
      </c>
      <c r="AE60" s="324">
        <f t="shared" si="25"/>
        <v>55189</v>
      </c>
      <c r="AF60" s="324">
        <f t="shared" si="25"/>
        <v>54216</v>
      </c>
      <c r="AG60" s="324">
        <f t="shared" si="25"/>
        <v>50450</v>
      </c>
      <c r="AH60" s="324">
        <f t="shared" si="25"/>
        <v>51275</v>
      </c>
      <c r="AI60" s="324">
        <f t="shared" si="25"/>
        <v>51452</v>
      </c>
      <c r="AJ60" s="324">
        <f t="shared" si="25"/>
        <v>49782</v>
      </c>
      <c r="AK60" s="324">
        <f t="shared" si="25"/>
        <v>48260</v>
      </c>
      <c r="AL60" s="325">
        <f t="shared" si="25"/>
        <v>47862</v>
      </c>
      <c r="AM60" s="324">
        <f t="shared" si="25"/>
        <v>49032</v>
      </c>
      <c r="AN60" s="324">
        <f t="shared" si="25"/>
        <v>48492</v>
      </c>
      <c r="AO60" s="324">
        <f t="shared" si="25"/>
        <v>48717</v>
      </c>
      <c r="AP60" s="324">
        <f t="shared" si="25"/>
        <v>50932</v>
      </c>
      <c r="AQ60" s="324">
        <f t="shared" si="25"/>
        <v>89292</v>
      </c>
      <c r="AR60" s="324">
        <f t="shared" si="25"/>
        <v>54356</v>
      </c>
      <c r="AS60" s="324">
        <f t="shared" si="25"/>
        <v>49754</v>
      </c>
      <c r="AT60" s="324">
        <f t="shared" si="25"/>
        <v>47336</v>
      </c>
      <c r="AU60" s="324">
        <f t="shared" si="25"/>
        <v>45183</v>
      </c>
      <c r="AV60" s="325">
        <f t="shared" si="25"/>
        <v>45529</v>
      </c>
      <c r="AW60" s="324">
        <f t="shared" si="25"/>
        <v>44602</v>
      </c>
      <c r="AX60" s="324">
        <f t="shared" si="25"/>
        <v>43767</v>
      </c>
      <c r="AY60" s="324">
        <f t="shared" si="25"/>
        <v>43627</v>
      </c>
      <c r="AZ60" s="324">
        <f t="shared" si="25"/>
        <v>41513</v>
      </c>
      <c r="BA60" s="325">
        <f t="shared" si="25"/>
        <v>40300</v>
      </c>
      <c r="BB60" s="324">
        <f t="shared" si="25"/>
        <v>40515</v>
      </c>
      <c r="BC60" s="324">
        <f t="shared" si="25"/>
        <v>40454</v>
      </c>
      <c r="BD60" s="324">
        <f t="shared" si="25"/>
        <v>38925</v>
      </c>
      <c r="BE60" s="325">
        <f t="shared" si="25"/>
        <v>38780</v>
      </c>
      <c r="BF60" s="325">
        <f t="shared" si="25"/>
        <v>37620</v>
      </c>
      <c r="BG60" s="324">
        <f t="shared" si="25"/>
        <v>37876</v>
      </c>
      <c r="BH60" s="324">
        <f t="shared" si="25"/>
        <v>37942</v>
      </c>
      <c r="BI60" s="324">
        <f t="shared" si="25"/>
        <v>38411</v>
      </c>
      <c r="BJ60" s="324">
        <f t="shared" si="25"/>
        <v>38102</v>
      </c>
      <c r="BK60" s="324">
        <f t="shared" si="25"/>
        <v>38887</v>
      </c>
      <c r="BL60" s="324">
        <f t="shared" ref="BL60:BM60" si="26">SUM(BL29:BL34)</f>
        <v>38205</v>
      </c>
      <c r="BM60" s="325">
        <f t="shared" si="26"/>
        <v>38205</v>
      </c>
      <c r="BN60" s="326">
        <f t="shared" ref="BN60:BO60" si="27">SUM(BN29:BN34)</f>
        <v>38744</v>
      </c>
      <c r="BO60" s="1434">
        <f t="shared" si="27"/>
        <v>39832</v>
      </c>
      <c r="BP60" s="1434">
        <f t="shared" ref="BP60:BQ60" si="28">SUM(BP29:BP34)</f>
        <v>40402</v>
      </c>
      <c r="BQ60" s="1434">
        <f t="shared" si="28"/>
        <v>39070</v>
      </c>
      <c r="BR60" s="1434">
        <f t="shared" ref="BR60:BS60" si="29">SUM(BR29:BR34)</f>
        <v>39759</v>
      </c>
      <c r="BS60" s="1434">
        <f t="shared" si="29"/>
        <v>39596</v>
      </c>
      <c r="BU60" s="332">
        <f t="shared" ref="BU60:BV60" si="30">SUM(BU29:BU34)</f>
        <v>43949</v>
      </c>
      <c r="BV60" s="326">
        <f t="shared" si="30"/>
        <v>44066</v>
      </c>
    </row>
    <row r="61" spans="1:74" ht="17.25" customHeight="1">
      <c r="A61" s="323" t="s">
        <v>625</v>
      </c>
      <c r="B61" s="324">
        <f>SUM(B35:B39)</f>
        <v>11357</v>
      </c>
      <c r="C61" s="324">
        <f t="shared" ref="C61:BK61" si="31">SUM(C35:C39)</f>
        <v>10461</v>
      </c>
      <c r="D61" s="324">
        <f t="shared" si="31"/>
        <v>9120</v>
      </c>
      <c r="E61" s="324">
        <f t="shared" si="31"/>
        <v>9502</v>
      </c>
      <c r="F61" s="324">
        <f t="shared" si="31"/>
        <v>10195</v>
      </c>
      <c r="G61" s="324">
        <f t="shared" si="31"/>
        <v>9758</v>
      </c>
      <c r="H61" s="324">
        <f t="shared" si="31"/>
        <v>10696</v>
      </c>
      <c r="I61" s="324">
        <f t="shared" si="31"/>
        <v>11272</v>
      </c>
      <c r="J61" s="324">
        <f t="shared" si="31"/>
        <v>14255</v>
      </c>
      <c r="K61" s="324">
        <f t="shared" si="31"/>
        <v>15215</v>
      </c>
      <c r="L61" s="324">
        <f t="shared" si="31"/>
        <v>15924</v>
      </c>
      <c r="M61" s="324">
        <f t="shared" si="31"/>
        <v>17901</v>
      </c>
      <c r="N61" s="324">
        <f t="shared" si="31"/>
        <v>19636</v>
      </c>
      <c r="O61" s="324">
        <f t="shared" si="31"/>
        <v>20160</v>
      </c>
      <c r="P61" s="324">
        <f t="shared" si="31"/>
        <v>20278</v>
      </c>
      <c r="Q61" s="324">
        <f t="shared" si="31"/>
        <v>20494</v>
      </c>
      <c r="R61" s="324">
        <f t="shared" si="31"/>
        <v>22023</v>
      </c>
      <c r="S61" s="324">
        <f t="shared" si="31"/>
        <v>24447</v>
      </c>
      <c r="T61" s="324">
        <f t="shared" si="31"/>
        <v>21371</v>
      </c>
      <c r="U61" s="324">
        <f t="shared" si="31"/>
        <v>21443</v>
      </c>
      <c r="V61" s="324">
        <f t="shared" si="31"/>
        <v>19879</v>
      </c>
      <c r="W61" s="324">
        <f t="shared" si="31"/>
        <v>17402</v>
      </c>
      <c r="X61" s="324">
        <f t="shared" si="31"/>
        <v>16431</v>
      </c>
      <c r="Y61" s="324">
        <f t="shared" si="31"/>
        <v>16427</v>
      </c>
      <c r="Z61" s="324">
        <f t="shared" si="31"/>
        <v>15849</v>
      </c>
      <c r="AA61" s="324">
        <f t="shared" si="31"/>
        <v>15070</v>
      </c>
      <c r="AB61" s="324">
        <f t="shared" si="31"/>
        <v>14682</v>
      </c>
      <c r="AC61" s="324">
        <f t="shared" si="31"/>
        <v>14787</v>
      </c>
      <c r="AD61" s="324">
        <f t="shared" si="31"/>
        <v>14457</v>
      </c>
      <c r="AE61" s="324">
        <f t="shared" si="31"/>
        <v>13791</v>
      </c>
      <c r="AF61" s="324">
        <f t="shared" si="31"/>
        <v>13381</v>
      </c>
      <c r="AG61" s="324">
        <f t="shared" si="31"/>
        <v>13176</v>
      </c>
      <c r="AH61" s="324">
        <f t="shared" si="31"/>
        <v>12898</v>
      </c>
      <c r="AI61" s="324">
        <f t="shared" si="31"/>
        <v>13167</v>
      </c>
      <c r="AJ61" s="324">
        <f t="shared" si="31"/>
        <v>11888</v>
      </c>
      <c r="AK61" s="324">
        <f t="shared" si="31"/>
        <v>11686</v>
      </c>
      <c r="AL61" s="325">
        <f t="shared" si="31"/>
        <v>12566</v>
      </c>
      <c r="AM61" s="324">
        <f t="shared" si="31"/>
        <v>12713</v>
      </c>
      <c r="AN61" s="324">
        <f t="shared" si="31"/>
        <v>12261</v>
      </c>
      <c r="AO61" s="324">
        <f t="shared" si="31"/>
        <v>12337</v>
      </c>
      <c r="AP61" s="324">
        <f t="shared" si="31"/>
        <v>12561</v>
      </c>
      <c r="AQ61" s="324">
        <f t="shared" si="31"/>
        <v>16338</v>
      </c>
      <c r="AR61" s="324">
        <f t="shared" si="31"/>
        <v>11830</v>
      </c>
      <c r="AS61" s="324">
        <f t="shared" si="31"/>
        <v>11652</v>
      </c>
      <c r="AT61" s="324">
        <f t="shared" si="31"/>
        <v>11507</v>
      </c>
      <c r="AU61" s="324">
        <f t="shared" si="31"/>
        <v>11207</v>
      </c>
      <c r="AV61" s="325">
        <f t="shared" si="31"/>
        <v>11113</v>
      </c>
      <c r="AW61" s="324">
        <f t="shared" si="31"/>
        <v>10751</v>
      </c>
      <c r="AX61" s="324">
        <f t="shared" si="31"/>
        <v>10699</v>
      </c>
      <c r="AY61" s="324">
        <f t="shared" si="31"/>
        <v>10293</v>
      </c>
      <c r="AZ61" s="324">
        <f t="shared" si="31"/>
        <v>10027</v>
      </c>
      <c r="BA61" s="325">
        <f t="shared" si="31"/>
        <v>9343</v>
      </c>
      <c r="BB61" s="324">
        <f t="shared" si="31"/>
        <v>9024</v>
      </c>
      <c r="BC61" s="324">
        <f t="shared" si="31"/>
        <v>8704</v>
      </c>
      <c r="BD61" s="324">
        <f t="shared" si="31"/>
        <v>8172</v>
      </c>
      <c r="BE61" s="325">
        <f t="shared" si="31"/>
        <v>8111</v>
      </c>
      <c r="BF61" s="325">
        <f t="shared" si="31"/>
        <v>7854</v>
      </c>
      <c r="BG61" s="324">
        <f t="shared" si="31"/>
        <v>7851</v>
      </c>
      <c r="BH61" s="324">
        <f t="shared" si="31"/>
        <v>7726</v>
      </c>
      <c r="BI61" s="324">
        <f t="shared" si="31"/>
        <v>7748</v>
      </c>
      <c r="BJ61" s="324">
        <f t="shared" si="31"/>
        <v>7635</v>
      </c>
      <c r="BK61" s="324">
        <f t="shared" si="31"/>
        <v>7780</v>
      </c>
      <c r="BL61" s="324">
        <f t="shared" ref="BL61:BM61" si="32">SUM(BL35:BL39)</f>
        <v>7424</v>
      </c>
      <c r="BM61" s="325">
        <f t="shared" si="32"/>
        <v>7234</v>
      </c>
      <c r="BN61" s="326">
        <f t="shared" ref="BN61:BO61" si="33">SUM(BN35:BN39)</f>
        <v>6964</v>
      </c>
      <c r="BO61" s="1434">
        <f t="shared" si="33"/>
        <v>6756</v>
      </c>
      <c r="BP61" s="1434">
        <f t="shared" ref="BP61:BQ61" si="34">SUM(BP35:BP39)</f>
        <v>6847</v>
      </c>
      <c r="BQ61" s="1434">
        <f t="shared" si="34"/>
        <v>6790</v>
      </c>
      <c r="BR61" s="1434">
        <f t="shared" ref="BR61:BS61" si="35">SUM(BR35:BR39)</f>
        <v>6818</v>
      </c>
      <c r="BS61" s="1434">
        <f t="shared" si="35"/>
        <v>6312</v>
      </c>
      <c r="BU61" s="332">
        <f t="shared" ref="BU61:BV61" si="36">SUM(BU35:BU39)</f>
        <v>7324</v>
      </c>
      <c r="BV61" s="326">
        <f t="shared" si="36"/>
        <v>6846</v>
      </c>
    </row>
    <row r="62" spans="1:74" ht="17.25" customHeight="1">
      <c r="A62" s="323" t="s">
        <v>626</v>
      </c>
      <c r="B62" s="324">
        <f>SUM(B40:B43)</f>
        <v>7592</v>
      </c>
      <c r="C62" s="324">
        <f t="shared" ref="C62:BK62" si="37">SUM(C40:C43)</f>
        <v>6660</v>
      </c>
      <c r="D62" s="324">
        <f t="shared" si="37"/>
        <v>5707</v>
      </c>
      <c r="E62" s="324">
        <f t="shared" si="37"/>
        <v>5425</v>
      </c>
      <c r="F62" s="324">
        <f t="shared" si="37"/>
        <v>6912</v>
      </c>
      <c r="G62" s="324">
        <f t="shared" si="37"/>
        <v>6407</v>
      </c>
      <c r="H62" s="324">
        <f t="shared" si="37"/>
        <v>6694</v>
      </c>
      <c r="I62" s="324">
        <f t="shared" si="37"/>
        <v>6848</v>
      </c>
      <c r="J62" s="324">
        <f t="shared" si="37"/>
        <v>8645</v>
      </c>
      <c r="K62" s="324">
        <f t="shared" si="37"/>
        <v>8635</v>
      </c>
      <c r="L62" s="324">
        <f t="shared" si="37"/>
        <v>8846</v>
      </c>
      <c r="M62" s="324">
        <f t="shared" si="37"/>
        <v>9350</v>
      </c>
      <c r="N62" s="324">
        <f t="shared" si="37"/>
        <v>9522</v>
      </c>
      <c r="O62" s="324">
        <f t="shared" si="37"/>
        <v>11972</v>
      </c>
      <c r="P62" s="324">
        <f t="shared" si="37"/>
        <v>10926</v>
      </c>
      <c r="Q62" s="324">
        <f t="shared" si="37"/>
        <v>10616</v>
      </c>
      <c r="R62" s="324">
        <f t="shared" si="37"/>
        <v>10754</v>
      </c>
      <c r="S62" s="324">
        <f t="shared" si="37"/>
        <v>11689</v>
      </c>
      <c r="T62" s="324">
        <f t="shared" si="37"/>
        <v>11343</v>
      </c>
      <c r="U62" s="324">
        <f t="shared" si="37"/>
        <v>11272</v>
      </c>
      <c r="V62" s="324">
        <f t="shared" si="37"/>
        <v>10554</v>
      </c>
      <c r="W62" s="324">
        <f t="shared" si="37"/>
        <v>9713</v>
      </c>
      <c r="X62" s="324">
        <f t="shared" si="37"/>
        <v>9193</v>
      </c>
      <c r="Y62" s="324">
        <f t="shared" si="37"/>
        <v>9183</v>
      </c>
      <c r="Z62" s="324">
        <f t="shared" si="37"/>
        <v>8857</v>
      </c>
      <c r="AA62" s="324">
        <f t="shared" si="37"/>
        <v>9439</v>
      </c>
      <c r="AB62" s="324">
        <f t="shared" si="37"/>
        <v>7823</v>
      </c>
      <c r="AC62" s="324">
        <f t="shared" si="37"/>
        <v>7453</v>
      </c>
      <c r="AD62" s="324">
        <f t="shared" si="37"/>
        <v>7319</v>
      </c>
      <c r="AE62" s="324">
        <f t="shared" si="37"/>
        <v>7452</v>
      </c>
      <c r="AF62" s="324">
        <f t="shared" si="37"/>
        <v>6825</v>
      </c>
      <c r="AG62" s="324">
        <f t="shared" si="37"/>
        <v>6777</v>
      </c>
      <c r="AH62" s="324">
        <f t="shared" si="37"/>
        <v>6419</v>
      </c>
      <c r="AI62" s="324">
        <f t="shared" si="37"/>
        <v>6226</v>
      </c>
      <c r="AJ62" s="324">
        <f t="shared" si="37"/>
        <v>6164</v>
      </c>
      <c r="AK62" s="324">
        <f t="shared" si="37"/>
        <v>5994</v>
      </c>
      <c r="AL62" s="325">
        <f t="shared" si="37"/>
        <v>6090</v>
      </c>
      <c r="AM62" s="324">
        <f t="shared" si="37"/>
        <v>5973</v>
      </c>
      <c r="AN62" s="324">
        <f t="shared" si="37"/>
        <v>6181</v>
      </c>
      <c r="AO62" s="324">
        <f t="shared" si="37"/>
        <v>6130</v>
      </c>
      <c r="AP62" s="324">
        <f t="shared" si="37"/>
        <v>6156</v>
      </c>
      <c r="AQ62" s="324">
        <f t="shared" si="37"/>
        <v>8578</v>
      </c>
      <c r="AR62" s="324">
        <f t="shared" si="37"/>
        <v>6054</v>
      </c>
      <c r="AS62" s="324">
        <f t="shared" si="37"/>
        <v>6118</v>
      </c>
      <c r="AT62" s="324">
        <f t="shared" si="37"/>
        <v>6016</v>
      </c>
      <c r="AU62" s="324">
        <f t="shared" si="37"/>
        <v>5864</v>
      </c>
      <c r="AV62" s="325">
        <f t="shared" si="37"/>
        <v>5662</v>
      </c>
      <c r="AW62" s="324">
        <f t="shared" si="37"/>
        <v>5410</v>
      </c>
      <c r="AX62" s="324">
        <f t="shared" si="37"/>
        <v>5494</v>
      </c>
      <c r="AY62" s="324">
        <f t="shared" si="37"/>
        <v>5320</v>
      </c>
      <c r="AZ62" s="324">
        <f t="shared" si="37"/>
        <v>5112</v>
      </c>
      <c r="BA62" s="325">
        <f t="shared" si="37"/>
        <v>4699</v>
      </c>
      <c r="BB62" s="324">
        <f t="shared" si="37"/>
        <v>4802</v>
      </c>
      <c r="BC62" s="324">
        <f t="shared" si="37"/>
        <v>4233</v>
      </c>
      <c r="BD62" s="324">
        <f t="shared" si="37"/>
        <v>4299</v>
      </c>
      <c r="BE62" s="325">
        <f t="shared" si="37"/>
        <v>4262</v>
      </c>
      <c r="BF62" s="325">
        <f t="shared" si="37"/>
        <v>4193</v>
      </c>
      <c r="BG62" s="324">
        <f t="shared" si="37"/>
        <v>4128</v>
      </c>
      <c r="BH62" s="324">
        <f t="shared" si="37"/>
        <v>4096</v>
      </c>
      <c r="BI62" s="324">
        <f t="shared" si="37"/>
        <v>3981</v>
      </c>
      <c r="BJ62" s="324">
        <f t="shared" si="37"/>
        <v>3987</v>
      </c>
      <c r="BK62" s="324">
        <f t="shared" si="37"/>
        <v>3853</v>
      </c>
      <c r="BL62" s="324">
        <f t="shared" ref="BL62:BM62" si="38">SUM(BL40:BL43)</f>
        <v>3687</v>
      </c>
      <c r="BM62" s="325">
        <f t="shared" si="38"/>
        <v>3778</v>
      </c>
      <c r="BN62" s="326">
        <f t="shared" ref="BN62:BO62" si="39">SUM(BN40:BN43)</f>
        <v>3600</v>
      </c>
      <c r="BO62" s="1434">
        <f t="shared" si="39"/>
        <v>3388</v>
      </c>
      <c r="BP62" s="1434">
        <f t="shared" ref="BP62:BQ62" si="40">SUM(BP40:BP43)</f>
        <v>3571</v>
      </c>
      <c r="BQ62" s="1434">
        <f t="shared" si="40"/>
        <v>3628</v>
      </c>
      <c r="BR62" s="1434">
        <f t="shared" ref="BR62:BS62" si="41">SUM(BR40:BR43)</f>
        <v>3521</v>
      </c>
      <c r="BS62" s="1434">
        <f t="shared" si="41"/>
        <v>3441</v>
      </c>
      <c r="BU62" s="332">
        <f t="shared" ref="BU62:BV62" si="42">SUM(BU40:BU43)</f>
        <v>3792</v>
      </c>
      <c r="BV62" s="326">
        <f t="shared" si="42"/>
        <v>3699</v>
      </c>
    </row>
    <row r="63" spans="1:74" ht="17.25" customHeight="1" thickBot="1">
      <c r="A63" s="323" t="s">
        <v>627</v>
      </c>
      <c r="B63" s="324">
        <f>SUM(B44:B51)</f>
        <v>9122</v>
      </c>
      <c r="C63" s="324">
        <f t="shared" ref="C63:BK63" si="43">SUM(C44:C51)</f>
        <v>8960</v>
      </c>
      <c r="D63" s="324">
        <f t="shared" si="43"/>
        <v>7666</v>
      </c>
      <c r="E63" s="324">
        <f t="shared" si="43"/>
        <v>7630</v>
      </c>
      <c r="F63" s="324">
        <f t="shared" si="43"/>
        <v>8911</v>
      </c>
      <c r="G63" s="324">
        <f t="shared" si="43"/>
        <v>8152</v>
      </c>
      <c r="H63" s="324">
        <f t="shared" si="43"/>
        <v>8143</v>
      </c>
      <c r="I63" s="324">
        <f t="shared" si="43"/>
        <v>9575</v>
      </c>
      <c r="J63" s="324">
        <f t="shared" si="43"/>
        <v>11854</v>
      </c>
      <c r="K63" s="324">
        <f t="shared" si="43"/>
        <v>13201</v>
      </c>
      <c r="L63" s="324">
        <f t="shared" si="43"/>
        <v>14387</v>
      </c>
      <c r="M63" s="324">
        <f t="shared" si="43"/>
        <v>16253</v>
      </c>
      <c r="N63" s="324">
        <f t="shared" si="43"/>
        <v>16820</v>
      </c>
      <c r="O63" s="324">
        <f t="shared" si="43"/>
        <v>17074</v>
      </c>
      <c r="P63" s="324">
        <f t="shared" si="43"/>
        <v>16547</v>
      </c>
      <c r="Q63" s="324">
        <f t="shared" si="43"/>
        <v>17036</v>
      </c>
      <c r="R63" s="324">
        <f t="shared" si="43"/>
        <v>19748</v>
      </c>
      <c r="S63" s="324">
        <f t="shared" si="43"/>
        <v>22590</v>
      </c>
      <c r="T63" s="324">
        <f t="shared" si="43"/>
        <v>21442</v>
      </c>
      <c r="U63" s="324">
        <f t="shared" si="43"/>
        <v>22999</v>
      </c>
      <c r="V63" s="324">
        <f t="shared" si="43"/>
        <v>23344</v>
      </c>
      <c r="W63" s="324">
        <f t="shared" si="43"/>
        <v>22237</v>
      </c>
      <c r="X63" s="324">
        <f t="shared" si="43"/>
        <v>20783</v>
      </c>
      <c r="Y63" s="324">
        <f t="shared" si="43"/>
        <v>20095</v>
      </c>
      <c r="Z63" s="324">
        <f t="shared" si="43"/>
        <v>18494</v>
      </c>
      <c r="AA63" s="324">
        <f t="shared" si="43"/>
        <v>17911</v>
      </c>
      <c r="AB63" s="324">
        <f t="shared" si="43"/>
        <v>15917</v>
      </c>
      <c r="AC63" s="324">
        <f t="shared" si="43"/>
        <v>15120</v>
      </c>
      <c r="AD63" s="324">
        <f t="shared" si="43"/>
        <v>14388</v>
      </c>
      <c r="AE63" s="324">
        <f t="shared" si="43"/>
        <v>13397</v>
      </c>
      <c r="AF63" s="324">
        <f t="shared" si="43"/>
        <v>13015</v>
      </c>
      <c r="AG63" s="324">
        <f t="shared" si="43"/>
        <v>12092</v>
      </c>
      <c r="AH63" s="324">
        <f t="shared" si="43"/>
        <v>11398</v>
      </c>
      <c r="AI63" s="324">
        <f t="shared" si="43"/>
        <v>10946</v>
      </c>
      <c r="AJ63" s="324">
        <f t="shared" si="43"/>
        <v>10553</v>
      </c>
      <c r="AK63" s="324">
        <f t="shared" si="43"/>
        <v>10518</v>
      </c>
      <c r="AL63" s="325">
        <f t="shared" si="43"/>
        <v>10592</v>
      </c>
      <c r="AM63" s="324">
        <f t="shared" si="43"/>
        <v>10766</v>
      </c>
      <c r="AN63" s="324">
        <f t="shared" si="43"/>
        <v>10857</v>
      </c>
      <c r="AO63" s="324">
        <f t="shared" si="43"/>
        <v>10696</v>
      </c>
      <c r="AP63" s="324">
        <f t="shared" si="43"/>
        <v>10841</v>
      </c>
      <c r="AQ63" s="324">
        <f t="shared" si="43"/>
        <v>13771</v>
      </c>
      <c r="AR63" s="324">
        <f t="shared" si="43"/>
        <v>10460</v>
      </c>
      <c r="AS63" s="324">
        <f t="shared" si="43"/>
        <v>10344</v>
      </c>
      <c r="AT63" s="324">
        <f t="shared" si="43"/>
        <v>10182</v>
      </c>
      <c r="AU63" s="324">
        <f t="shared" si="43"/>
        <v>9742</v>
      </c>
      <c r="AV63" s="325">
        <f t="shared" si="43"/>
        <v>9903</v>
      </c>
      <c r="AW63" s="324">
        <f t="shared" si="43"/>
        <v>9422</v>
      </c>
      <c r="AX63" s="324">
        <f t="shared" si="43"/>
        <v>8927</v>
      </c>
      <c r="AY63" s="324">
        <f t="shared" si="43"/>
        <v>8958</v>
      </c>
      <c r="AZ63" s="324">
        <f t="shared" si="43"/>
        <v>8658</v>
      </c>
      <c r="BA63" s="325">
        <f t="shared" si="43"/>
        <v>7904</v>
      </c>
      <c r="BB63" s="324">
        <f t="shared" si="43"/>
        <v>7846</v>
      </c>
      <c r="BC63" s="324">
        <f t="shared" si="43"/>
        <v>7561</v>
      </c>
      <c r="BD63" s="324">
        <f t="shared" si="43"/>
        <v>7061</v>
      </c>
      <c r="BE63" s="325">
        <f t="shared" si="43"/>
        <v>7312</v>
      </c>
      <c r="BF63" s="325">
        <f t="shared" si="43"/>
        <v>7076</v>
      </c>
      <c r="BG63" s="324">
        <f t="shared" si="43"/>
        <v>7125</v>
      </c>
      <c r="BH63" s="324">
        <f t="shared" si="43"/>
        <v>6975</v>
      </c>
      <c r="BI63" s="324">
        <f t="shared" si="43"/>
        <v>6877</v>
      </c>
      <c r="BJ63" s="324">
        <f t="shared" si="43"/>
        <v>6686</v>
      </c>
      <c r="BK63" s="324">
        <f t="shared" si="43"/>
        <v>6728</v>
      </c>
      <c r="BL63" s="324">
        <f t="shared" ref="BL63:BM63" si="44">SUM(BL44:BL51)</f>
        <v>6573</v>
      </c>
      <c r="BM63" s="325">
        <f t="shared" si="44"/>
        <v>6585</v>
      </c>
      <c r="BN63" s="326">
        <f t="shared" ref="BN63:BO63" si="45">SUM(BN44:BN51)</f>
        <v>6383</v>
      </c>
      <c r="BO63" s="1434">
        <f t="shared" si="45"/>
        <v>6161</v>
      </c>
      <c r="BP63" s="1434">
        <f t="shared" ref="BP63:BQ63" si="46">SUM(BP44:BP51)</f>
        <v>6060</v>
      </c>
      <c r="BQ63" s="1434">
        <f t="shared" si="46"/>
        <v>6152</v>
      </c>
      <c r="BR63" s="1434">
        <f t="shared" ref="BR63:BS63" si="47">SUM(BR44:BR51)</f>
        <v>6302</v>
      </c>
      <c r="BS63" s="1434">
        <f t="shared" si="47"/>
        <v>6474</v>
      </c>
      <c r="BU63" s="332">
        <f t="shared" ref="BU63:BV63" si="48">SUM(BU44:BU51)</f>
        <v>6736</v>
      </c>
      <c r="BV63" s="326">
        <f t="shared" si="48"/>
        <v>6872</v>
      </c>
    </row>
    <row r="64" spans="1:74" ht="17.25" customHeight="1">
      <c r="A64" s="327" t="s">
        <v>639</v>
      </c>
      <c r="B64" s="328">
        <f>SUM(B15:B18)</f>
        <v>12783</v>
      </c>
      <c r="C64" s="328">
        <f t="shared" ref="C64:BK64" si="49">SUM(C15:C18)</f>
        <v>12217</v>
      </c>
      <c r="D64" s="328">
        <f t="shared" si="49"/>
        <v>12063</v>
      </c>
      <c r="E64" s="328">
        <f t="shared" si="49"/>
        <v>12756</v>
      </c>
      <c r="F64" s="328">
        <f t="shared" si="49"/>
        <v>15875</v>
      </c>
      <c r="G64" s="328">
        <f t="shared" si="49"/>
        <v>15202</v>
      </c>
      <c r="H64" s="328">
        <f t="shared" si="49"/>
        <v>15701</v>
      </c>
      <c r="I64" s="328">
        <f t="shared" si="49"/>
        <v>17012</v>
      </c>
      <c r="J64" s="328">
        <f t="shared" si="49"/>
        <v>21429</v>
      </c>
      <c r="K64" s="328">
        <f t="shared" si="49"/>
        <v>20249</v>
      </c>
      <c r="L64" s="328">
        <f t="shared" si="49"/>
        <v>21973</v>
      </c>
      <c r="M64" s="328">
        <f t="shared" si="49"/>
        <v>22485</v>
      </c>
      <c r="N64" s="328">
        <f t="shared" si="49"/>
        <v>23308</v>
      </c>
      <c r="O64" s="328">
        <f t="shared" si="49"/>
        <v>24055</v>
      </c>
      <c r="P64" s="328">
        <f t="shared" si="49"/>
        <v>24642</v>
      </c>
      <c r="Q64" s="328">
        <f t="shared" si="49"/>
        <v>26062</v>
      </c>
      <c r="R64" s="328">
        <f t="shared" si="49"/>
        <v>27717</v>
      </c>
      <c r="S64" s="328">
        <f t="shared" si="49"/>
        <v>29086</v>
      </c>
      <c r="T64" s="328">
        <f t="shared" si="49"/>
        <v>28083</v>
      </c>
      <c r="U64" s="328">
        <f t="shared" si="49"/>
        <v>27228</v>
      </c>
      <c r="V64" s="328">
        <f t="shared" si="49"/>
        <v>26499</v>
      </c>
      <c r="W64" s="328">
        <f t="shared" si="49"/>
        <v>25770</v>
      </c>
      <c r="X64" s="328">
        <f t="shared" si="49"/>
        <v>26026</v>
      </c>
      <c r="Y64" s="328">
        <f t="shared" si="49"/>
        <v>26329</v>
      </c>
      <c r="Z64" s="328">
        <f t="shared" si="49"/>
        <v>26425</v>
      </c>
      <c r="AA64" s="328">
        <f t="shared" si="49"/>
        <v>25729</v>
      </c>
      <c r="AB64" s="328">
        <f t="shared" si="49"/>
        <v>24837</v>
      </c>
      <c r="AC64" s="328">
        <f t="shared" si="49"/>
        <v>25193</v>
      </c>
      <c r="AD64" s="328">
        <f t="shared" si="49"/>
        <v>25251</v>
      </c>
      <c r="AE64" s="328">
        <f t="shared" si="49"/>
        <v>26403</v>
      </c>
      <c r="AF64" s="328">
        <f t="shared" si="49"/>
        <v>25499</v>
      </c>
      <c r="AG64" s="328">
        <f t="shared" si="49"/>
        <v>26624</v>
      </c>
      <c r="AH64" s="328">
        <f t="shared" si="49"/>
        <v>27185</v>
      </c>
      <c r="AI64" s="328">
        <f t="shared" si="49"/>
        <v>29042</v>
      </c>
      <c r="AJ64" s="328">
        <f t="shared" si="49"/>
        <v>27289</v>
      </c>
      <c r="AK64" s="328">
        <f t="shared" si="49"/>
        <v>26952</v>
      </c>
      <c r="AL64" s="330">
        <f t="shared" si="49"/>
        <v>27269</v>
      </c>
      <c r="AM64" s="328">
        <f t="shared" si="49"/>
        <v>26951</v>
      </c>
      <c r="AN64" s="328">
        <f t="shared" si="49"/>
        <v>26457</v>
      </c>
      <c r="AO64" s="328">
        <f t="shared" si="49"/>
        <v>25249</v>
      </c>
      <c r="AP64" s="328">
        <f t="shared" si="49"/>
        <v>25535</v>
      </c>
      <c r="AQ64" s="328">
        <f t="shared" si="49"/>
        <v>27744</v>
      </c>
      <c r="AR64" s="328">
        <f t="shared" si="49"/>
        <v>24697</v>
      </c>
      <c r="AS64" s="328">
        <f t="shared" si="49"/>
        <v>24895</v>
      </c>
      <c r="AT64" s="328">
        <f t="shared" si="49"/>
        <v>25334</v>
      </c>
      <c r="AU64" s="328">
        <f t="shared" si="49"/>
        <v>24952</v>
      </c>
      <c r="AV64" s="330">
        <f t="shared" si="49"/>
        <v>26366</v>
      </c>
      <c r="AW64" s="328">
        <f t="shared" si="49"/>
        <v>27182</v>
      </c>
      <c r="AX64" s="328">
        <f t="shared" si="49"/>
        <v>26678</v>
      </c>
      <c r="AY64" s="328">
        <f t="shared" si="49"/>
        <v>26912</v>
      </c>
      <c r="AZ64" s="328">
        <f t="shared" si="49"/>
        <v>26191</v>
      </c>
      <c r="BA64" s="330">
        <f t="shared" si="49"/>
        <v>25802</v>
      </c>
      <c r="BB64" s="328">
        <f t="shared" si="49"/>
        <v>25240</v>
      </c>
      <c r="BC64" s="328">
        <f t="shared" si="49"/>
        <v>25906</v>
      </c>
      <c r="BD64" s="328">
        <f t="shared" si="49"/>
        <v>25432</v>
      </c>
      <c r="BE64" s="330">
        <f t="shared" si="49"/>
        <v>24632</v>
      </c>
      <c r="BF64" s="331">
        <f t="shared" si="49"/>
        <v>23692</v>
      </c>
      <c r="BG64" s="328">
        <f t="shared" si="49"/>
        <v>22402</v>
      </c>
      <c r="BH64" s="328">
        <f t="shared" si="49"/>
        <v>22269</v>
      </c>
      <c r="BI64" s="328">
        <f t="shared" si="49"/>
        <v>23228</v>
      </c>
      <c r="BJ64" s="328">
        <f t="shared" si="49"/>
        <v>23755</v>
      </c>
      <c r="BK64" s="328">
        <f t="shared" si="49"/>
        <v>24474</v>
      </c>
      <c r="BL64" s="328">
        <f t="shared" ref="BL64:BM64" si="50">SUM(BL15:BL18)</f>
        <v>23430</v>
      </c>
      <c r="BM64" s="330">
        <f t="shared" si="50"/>
        <v>23411</v>
      </c>
      <c r="BN64" s="331">
        <f t="shared" ref="BN64:BO64" si="51">SUM(BN15:BN18)</f>
        <v>24093</v>
      </c>
      <c r="BO64" s="1435">
        <f t="shared" si="51"/>
        <v>24140</v>
      </c>
      <c r="BP64" s="1435">
        <f t="shared" ref="BP64:BQ64" si="52">SUM(BP15:BP18)</f>
        <v>22016</v>
      </c>
      <c r="BQ64" s="1435">
        <f t="shared" si="52"/>
        <v>21310</v>
      </c>
      <c r="BR64" s="1435">
        <f t="shared" ref="BR64:BS64" si="53">SUM(BR15:BR18)</f>
        <v>21798</v>
      </c>
      <c r="BS64" s="1435">
        <f t="shared" si="53"/>
        <v>22045</v>
      </c>
      <c r="BU64" s="1339">
        <f t="shared" ref="BU64:BV64" si="54">SUM(BU15:BU18)</f>
        <v>23710</v>
      </c>
      <c r="BV64" s="2233">
        <f t="shared" si="54"/>
        <v>24364</v>
      </c>
    </row>
    <row r="65" spans="1:74" ht="17.25" customHeight="1">
      <c r="A65" s="323" t="s">
        <v>629</v>
      </c>
      <c r="B65" s="324">
        <f>B25+B27+B28</f>
        <v>4304</v>
      </c>
      <c r="C65" s="324">
        <f t="shared" ref="C65:BK65" si="55">C25+C27+C28</f>
        <v>3745</v>
      </c>
      <c r="D65" s="324">
        <f t="shared" si="55"/>
        <v>3789</v>
      </c>
      <c r="E65" s="324">
        <f t="shared" si="55"/>
        <v>4226</v>
      </c>
      <c r="F65" s="324">
        <f t="shared" si="55"/>
        <v>4377</v>
      </c>
      <c r="G65" s="324">
        <f t="shared" si="55"/>
        <v>4520</v>
      </c>
      <c r="H65" s="324">
        <f t="shared" si="55"/>
        <v>5226</v>
      </c>
      <c r="I65" s="324">
        <f t="shared" si="55"/>
        <v>5877</v>
      </c>
      <c r="J65" s="324">
        <f t="shared" si="55"/>
        <v>7922</v>
      </c>
      <c r="K65" s="324">
        <f t="shared" si="55"/>
        <v>8563</v>
      </c>
      <c r="L65" s="324">
        <f t="shared" si="55"/>
        <v>8121</v>
      </c>
      <c r="M65" s="324">
        <f t="shared" si="55"/>
        <v>7307</v>
      </c>
      <c r="N65" s="324">
        <f t="shared" si="55"/>
        <v>7758</v>
      </c>
      <c r="O65" s="324">
        <f t="shared" si="55"/>
        <v>9237</v>
      </c>
      <c r="P65" s="324">
        <f t="shared" si="55"/>
        <v>8925</v>
      </c>
      <c r="Q65" s="324">
        <f t="shared" si="55"/>
        <v>9576</v>
      </c>
      <c r="R65" s="324">
        <f t="shared" si="55"/>
        <v>9962</v>
      </c>
      <c r="S65" s="324">
        <f t="shared" si="55"/>
        <v>9749</v>
      </c>
      <c r="T65" s="324">
        <f t="shared" si="55"/>
        <v>9528</v>
      </c>
      <c r="U65" s="324">
        <f t="shared" si="55"/>
        <v>9410</v>
      </c>
      <c r="V65" s="324">
        <f t="shared" si="55"/>
        <v>8420</v>
      </c>
      <c r="W65" s="324">
        <f t="shared" si="55"/>
        <v>8317</v>
      </c>
      <c r="X65" s="324">
        <f t="shared" si="55"/>
        <v>7603</v>
      </c>
      <c r="Y65" s="324">
        <f t="shared" si="55"/>
        <v>8271</v>
      </c>
      <c r="Z65" s="324">
        <f t="shared" si="55"/>
        <v>7899</v>
      </c>
      <c r="AA65" s="324">
        <f t="shared" si="55"/>
        <v>8102</v>
      </c>
      <c r="AB65" s="324">
        <f t="shared" si="55"/>
        <v>7616</v>
      </c>
      <c r="AC65" s="324">
        <f t="shared" si="55"/>
        <v>7673</v>
      </c>
      <c r="AD65" s="324">
        <f t="shared" si="55"/>
        <v>7295</v>
      </c>
      <c r="AE65" s="324">
        <f t="shared" si="55"/>
        <v>6961</v>
      </c>
      <c r="AF65" s="324">
        <f t="shared" si="55"/>
        <v>6684</v>
      </c>
      <c r="AG65" s="324">
        <f t="shared" si="55"/>
        <v>7048</v>
      </c>
      <c r="AH65" s="324">
        <f t="shared" si="55"/>
        <v>7577</v>
      </c>
      <c r="AI65" s="324">
        <f t="shared" si="55"/>
        <v>7411</v>
      </c>
      <c r="AJ65" s="324">
        <f t="shared" si="55"/>
        <v>7240</v>
      </c>
      <c r="AK65" s="324">
        <f t="shared" si="55"/>
        <v>7004</v>
      </c>
      <c r="AL65" s="325">
        <f t="shared" si="55"/>
        <v>7104</v>
      </c>
      <c r="AM65" s="324">
        <f t="shared" si="55"/>
        <v>6999</v>
      </c>
      <c r="AN65" s="324">
        <f t="shared" si="55"/>
        <v>7182</v>
      </c>
      <c r="AO65" s="324">
        <f t="shared" si="55"/>
        <v>6992</v>
      </c>
      <c r="AP65" s="324">
        <f t="shared" si="55"/>
        <v>6852</v>
      </c>
      <c r="AQ65" s="324">
        <f t="shared" si="55"/>
        <v>8656</v>
      </c>
      <c r="AR65" s="324">
        <f t="shared" si="55"/>
        <v>6913</v>
      </c>
      <c r="AS65" s="324">
        <f t="shared" si="55"/>
        <v>6912</v>
      </c>
      <c r="AT65" s="324">
        <f t="shared" si="55"/>
        <v>7105</v>
      </c>
      <c r="AU65" s="324">
        <f t="shared" si="55"/>
        <v>6639</v>
      </c>
      <c r="AV65" s="325">
        <f t="shared" si="55"/>
        <v>6600</v>
      </c>
      <c r="AW65" s="324">
        <f t="shared" si="55"/>
        <v>6654</v>
      </c>
      <c r="AX65" s="324">
        <f t="shared" si="55"/>
        <v>6702</v>
      </c>
      <c r="AY65" s="324">
        <f t="shared" si="55"/>
        <v>6706</v>
      </c>
      <c r="AZ65" s="324">
        <f t="shared" si="55"/>
        <v>6870</v>
      </c>
      <c r="BA65" s="325">
        <f t="shared" si="55"/>
        <v>6746</v>
      </c>
      <c r="BB65" s="324">
        <f t="shared" si="55"/>
        <v>6748</v>
      </c>
      <c r="BC65" s="324">
        <f t="shared" si="55"/>
        <v>6894</v>
      </c>
      <c r="BD65" s="324">
        <f t="shared" si="55"/>
        <v>6687</v>
      </c>
      <c r="BE65" s="325">
        <f t="shared" si="55"/>
        <v>6220</v>
      </c>
      <c r="BF65" s="326">
        <f t="shared" si="55"/>
        <v>5442</v>
      </c>
      <c r="BG65" s="324">
        <f t="shared" si="55"/>
        <v>5335</v>
      </c>
      <c r="BH65" s="324">
        <f t="shared" si="55"/>
        <v>5659</v>
      </c>
      <c r="BI65" s="324">
        <f t="shared" si="55"/>
        <v>5708</v>
      </c>
      <c r="BJ65" s="324">
        <f t="shared" si="55"/>
        <v>5685</v>
      </c>
      <c r="BK65" s="324">
        <f t="shared" si="55"/>
        <v>6095</v>
      </c>
      <c r="BL65" s="324">
        <f t="shared" ref="BL65:BM65" si="56">BL25+BL27+BL28</f>
        <v>5959</v>
      </c>
      <c r="BM65" s="325">
        <f t="shared" si="56"/>
        <v>5743</v>
      </c>
      <c r="BN65" s="326">
        <f t="shared" ref="BN65:BO65" si="57">BN25+BN27+BN28</f>
        <v>5597</v>
      </c>
      <c r="BO65" s="1434">
        <f t="shared" si="57"/>
        <v>5698</v>
      </c>
      <c r="BP65" s="1434">
        <f t="shared" ref="BP65:BQ65" si="58">BP25+BP27+BP28</f>
        <v>5232</v>
      </c>
      <c r="BQ65" s="1434">
        <f t="shared" si="58"/>
        <v>5280</v>
      </c>
      <c r="BR65" s="1434">
        <f t="shared" ref="BR65:BS65" si="59">BR25+BR27+BR28</f>
        <v>5013</v>
      </c>
      <c r="BS65" s="1434">
        <f t="shared" si="59"/>
        <v>5269</v>
      </c>
      <c r="BU65" s="332">
        <f t="shared" ref="BU65:BV65" si="60">BU25+BU27+BU28</f>
        <v>6163</v>
      </c>
      <c r="BV65" s="326">
        <f t="shared" si="60"/>
        <v>6358</v>
      </c>
    </row>
    <row r="66" spans="1:74" ht="17.25" customHeight="1" thickBot="1">
      <c r="A66" s="333" t="s">
        <v>630</v>
      </c>
      <c r="B66" s="334">
        <f>B31</f>
        <v>41095</v>
      </c>
      <c r="C66" s="334">
        <f t="shared" ref="C66:BK66" si="61">C31</f>
        <v>40219</v>
      </c>
      <c r="D66" s="334">
        <f t="shared" si="61"/>
        <v>36929</v>
      </c>
      <c r="E66" s="334">
        <f t="shared" si="61"/>
        <v>43472</v>
      </c>
      <c r="F66" s="334">
        <f t="shared" si="61"/>
        <v>43429</v>
      </c>
      <c r="G66" s="334">
        <f t="shared" si="61"/>
        <v>42787</v>
      </c>
      <c r="H66" s="334">
        <f t="shared" si="61"/>
        <v>45057</v>
      </c>
      <c r="I66" s="334">
        <f t="shared" si="61"/>
        <v>52528</v>
      </c>
      <c r="J66" s="334">
        <f t="shared" si="61"/>
        <v>55701</v>
      </c>
      <c r="K66" s="334">
        <f t="shared" si="61"/>
        <v>58217</v>
      </c>
      <c r="L66" s="334">
        <f t="shared" si="61"/>
        <v>63486</v>
      </c>
      <c r="M66" s="334">
        <f t="shared" si="61"/>
        <v>64622</v>
      </c>
      <c r="N66" s="334">
        <f t="shared" si="61"/>
        <v>65726</v>
      </c>
      <c r="O66" s="334">
        <f t="shared" si="61"/>
        <v>67680</v>
      </c>
      <c r="P66" s="334">
        <f t="shared" si="61"/>
        <v>67560</v>
      </c>
      <c r="Q66" s="334">
        <f t="shared" si="61"/>
        <v>66158</v>
      </c>
      <c r="R66" s="334">
        <f t="shared" si="61"/>
        <v>67457</v>
      </c>
      <c r="S66" s="334">
        <f t="shared" si="61"/>
        <v>66707</v>
      </c>
      <c r="T66" s="334">
        <f t="shared" si="61"/>
        <v>63964</v>
      </c>
      <c r="U66" s="334">
        <f t="shared" si="61"/>
        <v>62056</v>
      </c>
      <c r="V66" s="334">
        <f t="shared" si="61"/>
        <v>56957</v>
      </c>
      <c r="W66" s="334">
        <f t="shared" si="61"/>
        <v>51979</v>
      </c>
      <c r="X66" s="334">
        <f t="shared" si="61"/>
        <v>49266</v>
      </c>
      <c r="Y66" s="334">
        <f t="shared" si="61"/>
        <v>49684</v>
      </c>
      <c r="Z66" s="334">
        <f t="shared" si="61"/>
        <v>48486</v>
      </c>
      <c r="AA66" s="334">
        <f t="shared" si="61"/>
        <v>48759</v>
      </c>
      <c r="AB66" s="334">
        <f t="shared" si="61"/>
        <v>45480</v>
      </c>
      <c r="AC66" s="334">
        <f t="shared" si="61"/>
        <v>43130</v>
      </c>
      <c r="AD66" s="334">
        <f t="shared" si="61"/>
        <v>42260</v>
      </c>
      <c r="AE66" s="334">
        <f t="shared" si="61"/>
        <v>40736</v>
      </c>
      <c r="AF66" s="334">
        <f t="shared" si="61"/>
        <v>39948</v>
      </c>
      <c r="AG66" s="334">
        <f t="shared" si="61"/>
        <v>37050</v>
      </c>
      <c r="AH66" s="334">
        <f t="shared" si="61"/>
        <v>37701</v>
      </c>
      <c r="AI66" s="334">
        <f t="shared" si="61"/>
        <v>38048</v>
      </c>
      <c r="AJ66" s="334">
        <f t="shared" si="61"/>
        <v>35996</v>
      </c>
      <c r="AK66" s="334">
        <f t="shared" si="61"/>
        <v>35027</v>
      </c>
      <c r="AL66" s="336">
        <f t="shared" si="61"/>
        <v>34467</v>
      </c>
      <c r="AM66" s="334">
        <f t="shared" si="61"/>
        <v>35250</v>
      </c>
      <c r="AN66" s="334">
        <f t="shared" si="61"/>
        <v>34711</v>
      </c>
      <c r="AO66" s="334">
        <f t="shared" si="61"/>
        <v>34919</v>
      </c>
      <c r="AP66" s="334">
        <f t="shared" si="61"/>
        <v>36855</v>
      </c>
      <c r="AQ66" s="334">
        <f t="shared" si="61"/>
        <v>69432</v>
      </c>
      <c r="AR66" s="334">
        <f t="shared" si="61"/>
        <v>40170</v>
      </c>
      <c r="AS66" s="334">
        <f t="shared" si="61"/>
        <v>36205</v>
      </c>
      <c r="AT66" s="334">
        <f t="shared" si="61"/>
        <v>34237</v>
      </c>
      <c r="AU66" s="334">
        <f t="shared" si="61"/>
        <v>32636</v>
      </c>
      <c r="AV66" s="336">
        <f t="shared" si="61"/>
        <v>33250</v>
      </c>
      <c r="AW66" s="334">
        <f t="shared" si="61"/>
        <v>32505</v>
      </c>
      <c r="AX66" s="334">
        <f t="shared" si="61"/>
        <v>31702</v>
      </c>
      <c r="AY66" s="334">
        <f t="shared" si="61"/>
        <v>31794</v>
      </c>
      <c r="AZ66" s="334">
        <f t="shared" si="61"/>
        <v>30053</v>
      </c>
      <c r="BA66" s="336">
        <f t="shared" si="61"/>
        <v>29407</v>
      </c>
      <c r="BB66" s="334">
        <f t="shared" si="61"/>
        <v>29409</v>
      </c>
      <c r="BC66" s="334">
        <f t="shared" si="61"/>
        <v>29434</v>
      </c>
      <c r="BD66" s="334">
        <f t="shared" si="61"/>
        <v>28752</v>
      </c>
      <c r="BE66" s="336">
        <f t="shared" si="61"/>
        <v>28474</v>
      </c>
      <c r="BF66" s="337">
        <f t="shared" si="61"/>
        <v>27386</v>
      </c>
      <c r="BG66" s="334">
        <f t="shared" si="61"/>
        <v>27930</v>
      </c>
      <c r="BH66" s="334">
        <f t="shared" si="61"/>
        <v>28053</v>
      </c>
      <c r="BI66" s="334">
        <f t="shared" si="61"/>
        <v>28245</v>
      </c>
      <c r="BJ66" s="334">
        <f t="shared" si="61"/>
        <v>27892</v>
      </c>
      <c r="BK66" s="334">
        <f t="shared" si="61"/>
        <v>29012</v>
      </c>
      <c r="BL66" s="334">
        <f t="shared" ref="BL66:BM66" si="62">BL31</f>
        <v>28411</v>
      </c>
      <c r="BM66" s="336">
        <f t="shared" si="62"/>
        <v>28442</v>
      </c>
      <c r="BN66" s="337">
        <f t="shared" ref="BN66:BO66" si="63">BN31</f>
        <v>29043</v>
      </c>
      <c r="BO66" s="1436">
        <f t="shared" si="63"/>
        <v>30098</v>
      </c>
      <c r="BP66" s="1436">
        <f t="shared" ref="BP66:BQ66" si="64">BP31</f>
        <v>30867</v>
      </c>
      <c r="BQ66" s="1436">
        <f t="shared" si="64"/>
        <v>29426</v>
      </c>
      <c r="BR66" s="1436">
        <f t="shared" ref="BR66:BS66" si="65">BR31</f>
        <v>30223</v>
      </c>
      <c r="BS66" s="1436">
        <f t="shared" si="65"/>
        <v>30092</v>
      </c>
      <c r="BU66" s="1340">
        <f t="shared" ref="BU66:BV66" si="66">BU31</f>
        <v>33280</v>
      </c>
      <c r="BV66" s="21">
        <f t="shared" si="66"/>
        <v>33345</v>
      </c>
    </row>
    <row r="67" spans="1:74" ht="17.25" customHeight="1" thickBot="1">
      <c r="A67" s="333" t="s">
        <v>640</v>
      </c>
      <c r="B67" s="334">
        <f>SUM(B56:B63)</f>
        <v>103299</v>
      </c>
      <c r="C67" s="334">
        <f t="shared" ref="C67:BK67" si="67">SUM(C56:C63)</f>
        <v>98558</v>
      </c>
      <c r="D67" s="334">
        <f t="shared" si="67"/>
        <v>88912</v>
      </c>
      <c r="E67" s="334">
        <f t="shared" si="67"/>
        <v>98310</v>
      </c>
      <c r="F67" s="334">
        <f t="shared" si="67"/>
        <v>104828</v>
      </c>
      <c r="G67" s="334">
        <f t="shared" si="67"/>
        <v>102164</v>
      </c>
      <c r="H67" s="334">
        <f t="shared" si="67"/>
        <v>106629</v>
      </c>
      <c r="I67" s="334">
        <f t="shared" si="67"/>
        <v>118996</v>
      </c>
      <c r="J67" s="334">
        <f t="shared" si="67"/>
        <v>137603</v>
      </c>
      <c r="K67" s="334">
        <f t="shared" si="67"/>
        <v>144260</v>
      </c>
      <c r="L67" s="334">
        <f t="shared" si="67"/>
        <v>153552</v>
      </c>
      <c r="M67" s="334">
        <f t="shared" si="67"/>
        <v>160027</v>
      </c>
      <c r="N67" s="334">
        <f t="shared" si="67"/>
        <v>165833</v>
      </c>
      <c r="O67" s="334">
        <f t="shared" si="67"/>
        <v>174708</v>
      </c>
      <c r="P67" s="334">
        <f t="shared" si="67"/>
        <v>174385</v>
      </c>
      <c r="Q67" s="334">
        <f t="shared" si="67"/>
        <v>177160</v>
      </c>
      <c r="R67" s="334">
        <f t="shared" si="67"/>
        <v>185360</v>
      </c>
      <c r="S67" s="334">
        <f t="shared" si="67"/>
        <v>192148</v>
      </c>
      <c r="T67" s="334">
        <f t="shared" si="67"/>
        <v>184746</v>
      </c>
      <c r="U67" s="334">
        <f t="shared" si="67"/>
        <v>184003</v>
      </c>
      <c r="V67" s="334">
        <f t="shared" si="67"/>
        <v>172676</v>
      </c>
      <c r="W67" s="334">
        <f t="shared" si="67"/>
        <v>161021</v>
      </c>
      <c r="X67" s="334">
        <f t="shared" si="67"/>
        <v>154568</v>
      </c>
      <c r="Y67" s="334">
        <f t="shared" si="67"/>
        <v>155244</v>
      </c>
      <c r="Z67" s="334">
        <f t="shared" si="67"/>
        <v>150864</v>
      </c>
      <c r="AA67" s="334">
        <f t="shared" si="67"/>
        <v>149574</v>
      </c>
      <c r="AB67" s="334">
        <f t="shared" si="67"/>
        <v>141673</v>
      </c>
      <c r="AC67" s="334">
        <f t="shared" si="67"/>
        <v>136810</v>
      </c>
      <c r="AD67" s="334">
        <f t="shared" si="67"/>
        <v>135035</v>
      </c>
      <c r="AE67" s="334">
        <f t="shared" si="67"/>
        <v>131668</v>
      </c>
      <c r="AF67" s="334">
        <f t="shared" si="67"/>
        <v>128163</v>
      </c>
      <c r="AG67" s="334">
        <f t="shared" si="67"/>
        <v>124915</v>
      </c>
      <c r="AH67" s="334">
        <f t="shared" si="67"/>
        <v>125676</v>
      </c>
      <c r="AI67" s="334">
        <f t="shared" si="67"/>
        <v>127069</v>
      </c>
      <c r="AJ67" s="334">
        <f t="shared" si="67"/>
        <v>121762</v>
      </c>
      <c r="AK67" s="334">
        <f t="shared" si="67"/>
        <v>118987</v>
      </c>
      <c r="AL67" s="336">
        <f t="shared" si="67"/>
        <v>120176</v>
      </c>
      <c r="AM67" s="334">
        <f t="shared" si="67"/>
        <v>121772</v>
      </c>
      <c r="AN67" s="334">
        <f t="shared" si="67"/>
        <v>120494</v>
      </c>
      <c r="AO67" s="334">
        <f t="shared" si="67"/>
        <v>119204</v>
      </c>
      <c r="AP67" s="334">
        <f t="shared" si="67"/>
        <v>122082</v>
      </c>
      <c r="AQ67" s="334">
        <f t="shared" si="67"/>
        <v>175424</v>
      </c>
      <c r="AR67" s="334">
        <f t="shared" si="67"/>
        <v>123836</v>
      </c>
      <c r="AS67" s="334">
        <f t="shared" si="67"/>
        <v>118822</v>
      </c>
      <c r="AT67" s="334">
        <f t="shared" si="67"/>
        <v>116797</v>
      </c>
      <c r="AU67" s="334">
        <f t="shared" si="67"/>
        <v>112616</v>
      </c>
      <c r="AV67" s="336">
        <f t="shared" si="67"/>
        <v>114640</v>
      </c>
      <c r="AW67" s="334">
        <f t="shared" si="67"/>
        <v>113548</v>
      </c>
      <c r="AX67" s="334">
        <f t="shared" si="67"/>
        <v>111160</v>
      </c>
      <c r="AY67" s="334">
        <f t="shared" si="67"/>
        <v>110744</v>
      </c>
      <c r="AZ67" s="334">
        <f t="shared" si="67"/>
        <v>107161</v>
      </c>
      <c r="BA67" s="336">
        <f t="shared" si="67"/>
        <v>103286</v>
      </c>
      <c r="BB67" s="334">
        <f t="shared" si="67"/>
        <v>102309</v>
      </c>
      <c r="BC67" s="334">
        <f t="shared" si="67"/>
        <v>101840</v>
      </c>
      <c r="BD67" s="334">
        <f t="shared" si="67"/>
        <v>98218</v>
      </c>
      <c r="BE67" s="336">
        <f t="shared" si="67"/>
        <v>97031</v>
      </c>
      <c r="BF67" s="337">
        <f t="shared" si="67"/>
        <v>93275</v>
      </c>
      <c r="BG67" s="334">
        <f t="shared" si="67"/>
        <v>91851</v>
      </c>
      <c r="BH67" s="334">
        <f t="shared" si="67"/>
        <v>92145</v>
      </c>
      <c r="BI67" s="334">
        <f t="shared" si="67"/>
        <v>93596</v>
      </c>
      <c r="BJ67" s="334">
        <f t="shared" si="67"/>
        <v>93482</v>
      </c>
      <c r="BK67" s="334">
        <f t="shared" si="67"/>
        <v>95355</v>
      </c>
      <c r="BL67" s="334">
        <f t="shared" ref="BL67:BM67" si="68">SUM(BL56:BL63)</f>
        <v>92693</v>
      </c>
      <c r="BM67" s="336">
        <f t="shared" si="68"/>
        <v>92095</v>
      </c>
      <c r="BN67" s="337">
        <f t="shared" ref="BN67:BO67" si="69">SUM(BN56:BN63)</f>
        <v>92502</v>
      </c>
      <c r="BO67" s="1436">
        <f t="shared" si="69"/>
        <v>92907</v>
      </c>
      <c r="BP67" s="1436">
        <f t="shared" ref="BP67:BQ67" si="70">SUM(BP56:BP63)</f>
        <v>91049</v>
      </c>
      <c r="BQ67" s="1436">
        <f t="shared" si="70"/>
        <v>89309</v>
      </c>
      <c r="BR67" s="1436">
        <f t="shared" ref="BR67:BS67" si="71">SUM(BR56:BR63)</f>
        <v>90225</v>
      </c>
      <c r="BS67" s="1436">
        <f t="shared" si="71"/>
        <v>89914</v>
      </c>
      <c r="BU67" s="1340">
        <f t="shared" ref="BU67:BV67" si="72">SUM(BU56:BU63)</f>
        <v>100194</v>
      </c>
      <c r="BV67" s="21">
        <f t="shared" si="72"/>
        <v>100321</v>
      </c>
    </row>
    <row r="68" spans="1:74">
      <c r="A68" s="880" t="s">
        <v>336</v>
      </c>
    </row>
  </sheetData>
  <mergeCells count="1">
    <mergeCell ref="A53:BA53"/>
  </mergeCells>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A1:M34"/>
  <sheetViews>
    <sheetView workbookViewId="0">
      <pane xSplit="1" ySplit="2" topLeftCell="B16" activePane="bottomRight" state="frozen"/>
      <selection pane="topRight" activeCell="B1" sqref="B1"/>
      <selection pane="bottomLeft" activeCell="A3" sqref="A3"/>
      <selection pane="bottomRight" activeCell="D26" sqref="D26"/>
    </sheetView>
  </sheetViews>
  <sheetFormatPr defaultRowHeight="13"/>
  <cols>
    <col min="1" max="1" width="16.90625" style="30" customWidth="1"/>
    <col min="2" max="2" width="12.08984375" style="30" customWidth="1"/>
    <col min="3" max="3" width="13.6328125" style="30" customWidth="1"/>
    <col min="4" max="4" width="11.90625" style="30" customWidth="1"/>
    <col min="5" max="5" width="14.08984375" style="30" customWidth="1"/>
    <col min="6" max="6" width="16.90625" style="30" customWidth="1"/>
    <col min="7" max="7" width="9" style="30"/>
    <col min="8" max="8" width="17.36328125" style="30" customWidth="1"/>
    <col min="9" max="9" width="13.453125" style="30" customWidth="1"/>
    <col min="10" max="10" width="22.90625" style="30" customWidth="1"/>
    <col min="11" max="11" width="15.6328125" style="30" customWidth="1"/>
    <col min="12" max="12" width="5.08984375" style="30" customWidth="1"/>
    <col min="13" max="257" width="9" style="30"/>
    <col min="258" max="258" width="16.90625" style="30" customWidth="1"/>
    <col min="259" max="260" width="12.08984375" style="30" customWidth="1"/>
    <col min="261" max="261" width="14.36328125" style="30" customWidth="1"/>
    <col min="262" max="262" width="9" style="30"/>
    <col min="263" max="263" width="17.36328125" style="30" customWidth="1"/>
    <col min="264" max="264" width="13.6328125" style="30" customWidth="1"/>
    <col min="265" max="513" width="9" style="30"/>
    <col min="514" max="514" width="16.90625" style="30" customWidth="1"/>
    <col min="515" max="516" width="12.08984375" style="30" customWidth="1"/>
    <col min="517" max="517" width="14.36328125" style="30" customWidth="1"/>
    <col min="518" max="518" width="9" style="30"/>
    <col min="519" max="519" width="17.36328125" style="30" customWidth="1"/>
    <col min="520" max="520" width="13.6328125" style="30" customWidth="1"/>
    <col min="521" max="769" width="9" style="30"/>
    <col min="770" max="770" width="16.90625" style="30" customWidth="1"/>
    <col min="771" max="772" width="12.08984375" style="30" customWidth="1"/>
    <col min="773" max="773" width="14.36328125" style="30" customWidth="1"/>
    <col min="774" max="774" width="9" style="30"/>
    <col min="775" max="775" width="17.36328125" style="30" customWidth="1"/>
    <col min="776" max="776" width="13.6328125" style="30" customWidth="1"/>
    <col min="777" max="1025" width="9" style="30"/>
    <col min="1026" max="1026" width="16.90625" style="30" customWidth="1"/>
    <col min="1027" max="1028" width="12.08984375" style="30" customWidth="1"/>
    <col min="1029" max="1029" width="14.36328125" style="30" customWidth="1"/>
    <col min="1030" max="1030" width="9" style="30"/>
    <col min="1031" max="1031" width="17.36328125" style="30" customWidth="1"/>
    <col min="1032" max="1032" width="13.6328125" style="30" customWidth="1"/>
    <col min="1033" max="1281" width="9" style="30"/>
    <col min="1282" max="1282" width="16.90625" style="30" customWidth="1"/>
    <col min="1283" max="1284" width="12.08984375" style="30" customWidth="1"/>
    <col min="1285" max="1285" width="14.36328125" style="30" customWidth="1"/>
    <col min="1286" max="1286" width="9" style="30"/>
    <col min="1287" max="1287" width="17.36328125" style="30" customWidth="1"/>
    <col min="1288" max="1288" width="13.6328125" style="30" customWidth="1"/>
    <col min="1289" max="1537" width="9" style="30"/>
    <col min="1538" max="1538" width="16.90625" style="30" customWidth="1"/>
    <col min="1539" max="1540" width="12.08984375" style="30" customWidth="1"/>
    <col min="1541" max="1541" width="14.36328125" style="30" customWidth="1"/>
    <col min="1542" max="1542" width="9" style="30"/>
    <col min="1543" max="1543" width="17.36328125" style="30" customWidth="1"/>
    <col min="1544" max="1544" width="13.6328125" style="30" customWidth="1"/>
    <col min="1545" max="1793" width="9" style="30"/>
    <col min="1794" max="1794" width="16.90625" style="30" customWidth="1"/>
    <col min="1795" max="1796" width="12.08984375" style="30" customWidth="1"/>
    <col min="1797" max="1797" width="14.36328125" style="30" customWidth="1"/>
    <col min="1798" max="1798" width="9" style="30"/>
    <col min="1799" max="1799" width="17.36328125" style="30" customWidth="1"/>
    <col min="1800" max="1800" width="13.6328125" style="30" customWidth="1"/>
    <col min="1801" max="2049" width="9" style="30"/>
    <col min="2050" max="2050" width="16.90625" style="30" customWidth="1"/>
    <col min="2051" max="2052" width="12.08984375" style="30" customWidth="1"/>
    <col min="2053" max="2053" width="14.36328125" style="30" customWidth="1"/>
    <col min="2054" max="2054" width="9" style="30"/>
    <col min="2055" max="2055" width="17.36328125" style="30" customWidth="1"/>
    <col min="2056" max="2056" width="13.6328125" style="30" customWidth="1"/>
    <col min="2057" max="2305" width="9" style="30"/>
    <col min="2306" max="2306" width="16.90625" style="30" customWidth="1"/>
    <col min="2307" max="2308" width="12.08984375" style="30" customWidth="1"/>
    <col min="2309" max="2309" width="14.36328125" style="30" customWidth="1"/>
    <col min="2310" max="2310" width="9" style="30"/>
    <col min="2311" max="2311" width="17.36328125" style="30" customWidth="1"/>
    <col min="2312" max="2312" width="13.6328125" style="30" customWidth="1"/>
    <col min="2313" max="2561" width="9" style="30"/>
    <col min="2562" max="2562" width="16.90625" style="30" customWidth="1"/>
    <col min="2563" max="2564" width="12.08984375" style="30" customWidth="1"/>
    <col min="2565" max="2565" width="14.36328125" style="30" customWidth="1"/>
    <col min="2566" max="2566" width="9" style="30"/>
    <col min="2567" max="2567" width="17.36328125" style="30" customWidth="1"/>
    <col min="2568" max="2568" width="13.6328125" style="30" customWidth="1"/>
    <col min="2569" max="2817" width="9" style="30"/>
    <col min="2818" max="2818" width="16.90625" style="30" customWidth="1"/>
    <col min="2819" max="2820" width="12.08984375" style="30" customWidth="1"/>
    <col min="2821" max="2821" width="14.36328125" style="30" customWidth="1"/>
    <col min="2822" max="2822" width="9" style="30"/>
    <col min="2823" max="2823" width="17.36328125" style="30" customWidth="1"/>
    <col min="2824" max="2824" width="13.6328125" style="30" customWidth="1"/>
    <col min="2825" max="3073" width="9" style="30"/>
    <col min="3074" max="3074" width="16.90625" style="30" customWidth="1"/>
    <col min="3075" max="3076" width="12.08984375" style="30" customWidth="1"/>
    <col min="3077" max="3077" width="14.36328125" style="30" customWidth="1"/>
    <col min="3078" max="3078" width="9" style="30"/>
    <col min="3079" max="3079" width="17.36328125" style="30" customWidth="1"/>
    <col min="3080" max="3080" width="13.6328125" style="30" customWidth="1"/>
    <col min="3081" max="3329" width="9" style="30"/>
    <col min="3330" max="3330" width="16.90625" style="30" customWidth="1"/>
    <col min="3331" max="3332" width="12.08984375" style="30" customWidth="1"/>
    <col min="3333" max="3333" width="14.36328125" style="30" customWidth="1"/>
    <col min="3334" max="3334" width="9" style="30"/>
    <col min="3335" max="3335" width="17.36328125" style="30" customWidth="1"/>
    <col min="3336" max="3336" width="13.6328125" style="30" customWidth="1"/>
    <col min="3337" max="3585" width="9" style="30"/>
    <col min="3586" max="3586" width="16.90625" style="30" customWidth="1"/>
    <col min="3587" max="3588" width="12.08984375" style="30" customWidth="1"/>
    <col min="3589" max="3589" width="14.36328125" style="30" customWidth="1"/>
    <col min="3590" max="3590" width="9" style="30"/>
    <col min="3591" max="3591" width="17.36328125" style="30" customWidth="1"/>
    <col min="3592" max="3592" width="13.6328125" style="30" customWidth="1"/>
    <col min="3593" max="3841" width="9" style="30"/>
    <col min="3842" max="3842" width="16.90625" style="30" customWidth="1"/>
    <col min="3843" max="3844" width="12.08984375" style="30" customWidth="1"/>
    <col min="3845" max="3845" width="14.36328125" style="30" customWidth="1"/>
    <col min="3846" max="3846" width="9" style="30"/>
    <col min="3847" max="3847" width="17.36328125" style="30" customWidth="1"/>
    <col min="3848" max="3848" width="13.6328125" style="30" customWidth="1"/>
    <col min="3849" max="4097" width="9" style="30"/>
    <col min="4098" max="4098" width="16.90625" style="30" customWidth="1"/>
    <col min="4099" max="4100" width="12.08984375" style="30" customWidth="1"/>
    <col min="4101" max="4101" width="14.36328125" style="30" customWidth="1"/>
    <col min="4102" max="4102" width="9" style="30"/>
    <col min="4103" max="4103" width="17.36328125" style="30" customWidth="1"/>
    <col min="4104" max="4104" width="13.6328125" style="30" customWidth="1"/>
    <col min="4105" max="4353" width="9" style="30"/>
    <col min="4354" max="4354" width="16.90625" style="30" customWidth="1"/>
    <col min="4355" max="4356" width="12.08984375" style="30" customWidth="1"/>
    <col min="4357" max="4357" width="14.36328125" style="30" customWidth="1"/>
    <col min="4358" max="4358" width="9" style="30"/>
    <col min="4359" max="4359" width="17.36328125" style="30" customWidth="1"/>
    <col min="4360" max="4360" width="13.6328125" style="30" customWidth="1"/>
    <col min="4361" max="4609" width="9" style="30"/>
    <col min="4610" max="4610" width="16.90625" style="30" customWidth="1"/>
    <col min="4611" max="4612" width="12.08984375" style="30" customWidth="1"/>
    <col min="4613" max="4613" width="14.36328125" style="30" customWidth="1"/>
    <col min="4614" max="4614" width="9" style="30"/>
    <col min="4615" max="4615" width="17.36328125" style="30" customWidth="1"/>
    <col min="4616" max="4616" width="13.6328125" style="30" customWidth="1"/>
    <col min="4617" max="4865" width="9" style="30"/>
    <col min="4866" max="4866" width="16.90625" style="30" customWidth="1"/>
    <col min="4867" max="4868" width="12.08984375" style="30" customWidth="1"/>
    <col min="4869" max="4869" width="14.36328125" style="30" customWidth="1"/>
    <col min="4870" max="4870" width="9" style="30"/>
    <col min="4871" max="4871" width="17.36328125" style="30" customWidth="1"/>
    <col min="4872" max="4872" width="13.6328125" style="30" customWidth="1"/>
    <col min="4873" max="5121" width="9" style="30"/>
    <col min="5122" max="5122" width="16.90625" style="30" customWidth="1"/>
    <col min="5123" max="5124" width="12.08984375" style="30" customWidth="1"/>
    <col min="5125" max="5125" width="14.36328125" style="30" customWidth="1"/>
    <col min="5126" max="5126" width="9" style="30"/>
    <col min="5127" max="5127" width="17.36328125" style="30" customWidth="1"/>
    <col min="5128" max="5128" width="13.6328125" style="30" customWidth="1"/>
    <col min="5129" max="5377" width="9" style="30"/>
    <col min="5378" max="5378" width="16.90625" style="30" customWidth="1"/>
    <col min="5379" max="5380" width="12.08984375" style="30" customWidth="1"/>
    <col min="5381" max="5381" width="14.36328125" style="30" customWidth="1"/>
    <col min="5382" max="5382" width="9" style="30"/>
    <col min="5383" max="5383" width="17.36328125" style="30" customWidth="1"/>
    <col min="5384" max="5384" width="13.6328125" style="30" customWidth="1"/>
    <col min="5385" max="5633" width="9" style="30"/>
    <col min="5634" max="5634" width="16.90625" style="30" customWidth="1"/>
    <col min="5635" max="5636" width="12.08984375" style="30" customWidth="1"/>
    <col min="5637" max="5637" width="14.36328125" style="30" customWidth="1"/>
    <col min="5638" max="5638" width="9" style="30"/>
    <col min="5639" max="5639" width="17.36328125" style="30" customWidth="1"/>
    <col min="5640" max="5640" width="13.6328125" style="30" customWidth="1"/>
    <col min="5641" max="5889" width="9" style="30"/>
    <col min="5890" max="5890" width="16.90625" style="30" customWidth="1"/>
    <col min="5891" max="5892" width="12.08984375" style="30" customWidth="1"/>
    <col min="5893" max="5893" width="14.36328125" style="30" customWidth="1"/>
    <col min="5894" max="5894" width="9" style="30"/>
    <col min="5895" max="5895" width="17.36328125" style="30" customWidth="1"/>
    <col min="5896" max="5896" width="13.6328125" style="30" customWidth="1"/>
    <col min="5897" max="6145" width="9" style="30"/>
    <col min="6146" max="6146" width="16.90625" style="30" customWidth="1"/>
    <col min="6147" max="6148" width="12.08984375" style="30" customWidth="1"/>
    <col min="6149" max="6149" width="14.36328125" style="30" customWidth="1"/>
    <col min="6150" max="6150" width="9" style="30"/>
    <col min="6151" max="6151" width="17.36328125" style="30" customWidth="1"/>
    <col min="6152" max="6152" width="13.6328125" style="30" customWidth="1"/>
    <col min="6153" max="6401" width="9" style="30"/>
    <col min="6402" max="6402" width="16.90625" style="30" customWidth="1"/>
    <col min="6403" max="6404" width="12.08984375" style="30" customWidth="1"/>
    <col min="6405" max="6405" width="14.36328125" style="30" customWidth="1"/>
    <col min="6406" max="6406" width="9" style="30"/>
    <col min="6407" max="6407" width="17.36328125" style="30" customWidth="1"/>
    <col min="6408" max="6408" width="13.6328125" style="30" customWidth="1"/>
    <col min="6409" max="6657" width="9" style="30"/>
    <col min="6658" max="6658" width="16.90625" style="30" customWidth="1"/>
    <col min="6659" max="6660" width="12.08984375" style="30" customWidth="1"/>
    <col min="6661" max="6661" width="14.36328125" style="30" customWidth="1"/>
    <col min="6662" max="6662" width="9" style="30"/>
    <col min="6663" max="6663" width="17.36328125" style="30" customWidth="1"/>
    <col min="6664" max="6664" width="13.6328125" style="30" customWidth="1"/>
    <col min="6665" max="6913" width="9" style="30"/>
    <col min="6914" max="6914" width="16.90625" style="30" customWidth="1"/>
    <col min="6915" max="6916" width="12.08984375" style="30" customWidth="1"/>
    <col min="6917" max="6917" width="14.36328125" style="30" customWidth="1"/>
    <col min="6918" max="6918" width="9" style="30"/>
    <col min="6919" max="6919" width="17.36328125" style="30" customWidth="1"/>
    <col min="6920" max="6920" width="13.6328125" style="30" customWidth="1"/>
    <col min="6921" max="7169" width="9" style="30"/>
    <col min="7170" max="7170" width="16.90625" style="30" customWidth="1"/>
    <col min="7171" max="7172" width="12.08984375" style="30" customWidth="1"/>
    <col min="7173" max="7173" width="14.36328125" style="30" customWidth="1"/>
    <col min="7174" max="7174" width="9" style="30"/>
    <col min="7175" max="7175" width="17.36328125" style="30" customWidth="1"/>
    <col min="7176" max="7176" width="13.6328125" style="30" customWidth="1"/>
    <col min="7177" max="7425" width="9" style="30"/>
    <col min="7426" max="7426" width="16.90625" style="30" customWidth="1"/>
    <col min="7427" max="7428" width="12.08984375" style="30" customWidth="1"/>
    <col min="7429" max="7429" width="14.36328125" style="30" customWidth="1"/>
    <col min="7430" max="7430" width="9" style="30"/>
    <col min="7431" max="7431" width="17.36328125" style="30" customWidth="1"/>
    <col min="7432" max="7432" width="13.6328125" style="30" customWidth="1"/>
    <col min="7433" max="7681" width="9" style="30"/>
    <col min="7682" max="7682" width="16.90625" style="30" customWidth="1"/>
    <col min="7683" max="7684" width="12.08984375" style="30" customWidth="1"/>
    <col min="7685" max="7685" width="14.36328125" style="30" customWidth="1"/>
    <col min="7686" max="7686" width="9" style="30"/>
    <col min="7687" max="7687" width="17.36328125" style="30" customWidth="1"/>
    <col min="7688" max="7688" width="13.6328125" style="30" customWidth="1"/>
    <col min="7689" max="7937" width="9" style="30"/>
    <col min="7938" max="7938" width="16.90625" style="30" customWidth="1"/>
    <col min="7939" max="7940" width="12.08984375" style="30" customWidth="1"/>
    <col min="7941" max="7941" width="14.36328125" style="30" customWidth="1"/>
    <col min="7942" max="7942" width="9" style="30"/>
    <col min="7943" max="7943" width="17.36328125" style="30" customWidth="1"/>
    <col min="7944" max="7944" width="13.6328125" style="30" customWidth="1"/>
    <col min="7945" max="8193" width="9" style="30"/>
    <col min="8194" max="8194" width="16.90625" style="30" customWidth="1"/>
    <col min="8195" max="8196" width="12.08984375" style="30" customWidth="1"/>
    <col min="8197" max="8197" width="14.36328125" style="30" customWidth="1"/>
    <col min="8198" max="8198" width="9" style="30"/>
    <col min="8199" max="8199" width="17.36328125" style="30" customWidth="1"/>
    <col min="8200" max="8200" width="13.6328125" style="30" customWidth="1"/>
    <col min="8201" max="8449" width="9" style="30"/>
    <col min="8450" max="8450" width="16.90625" style="30" customWidth="1"/>
    <col min="8451" max="8452" width="12.08984375" style="30" customWidth="1"/>
    <col min="8453" max="8453" width="14.36328125" style="30" customWidth="1"/>
    <col min="8454" max="8454" width="9" style="30"/>
    <col min="8455" max="8455" width="17.36328125" style="30" customWidth="1"/>
    <col min="8456" max="8456" width="13.6328125" style="30" customWidth="1"/>
    <col min="8457" max="8705" width="9" style="30"/>
    <col min="8706" max="8706" width="16.90625" style="30" customWidth="1"/>
    <col min="8707" max="8708" width="12.08984375" style="30" customWidth="1"/>
    <col min="8709" max="8709" width="14.36328125" style="30" customWidth="1"/>
    <col min="8710" max="8710" width="9" style="30"/>
    <col min="8711" max="8711" width="17.36328125" style="30" customWidth="1"/>
    <col min="8712" max="8712" width="13.6328125" style="30" customWidth="1"/>
    <col min="8713" max="8961" width="9" style="30"/>
    <col min="8962" max="8962" width="16.90625" style="30" customWidth="1"/>
    <col min="8963" max="8964" width="12.08984375" style="30" customWidth="1"/>
    <col min="8965" max="8965" width="14.36328125" style="30" customWidth="1"/>
    <col min="8966" max="8966" width="9" style="30"/>
    <col min="8967" max="8967" width="17.36328125" style="30" customWidth="1"/>
    <col min="8968" max="8968" width="13.6328125" style="30" customWidth="1"/>
    <col min="8969" max="9217" width="9" style="30"/>
    <col min="9218" max="9218" width="16.90625" style="30" customWidth="1"/>
    <col min="9219" max="9220" width="12.08984375" style="30" customWidth="1"/>
    <col min="9221" max="9221" width="14.36328125" style="30" customWidth="1"/>
    <col min="9222" max="9222" width="9" style="30"/>
    <col min="9223" max="9223" width="17.36328125" style="30" customWidth="1"/>
    <col min="9224" max="9224" width="13.6328125" style="30" customWidth="1"/>
    <col min="9225" max="9473" width="9" style="30"/>
    <col min="9474" max="9474" width="16.90625" style="30" customWidth="1"/>
    <col min="9475" max="9476" width="12.08984375" style="30" customWidth="1"/>
    <col min="9477" max="9477" width="14.36328125" style="30" customWidth="1"/>
    <col min="9478" max="9478" width="9" style="30"/>
    <col min="9479" max="9479" width="17.36328125" style="30" customWidth="1"/>
    <col min="9480" max="9480" width="13.6328125" style="30" customWidth="1"/>
    <col min="9481" max="9729" width="9" style="30"/>
    <col min="9730" max="9730" width="16.90625" style="30" customWidth="1"/>
    <col min="9731" max="9732" width="12.08984375" style="30" customWidth="1"/>
    <col min="9733" max="9733" width="14.36328125" style="30" customWidth="1"/>
    <col min="9734" max="9734" width="9" style="30"/>
    <col min="9735" max="9735" width="17.36328125" style="30" customWidth="1"/>
    <col min="9736" max="9736" width="13.6328125" style="30" customWidth="1"/>
    <col min="9737" max="9985" width="9" style="30"/>
    <col min="9986" max="9986" width="16.90625" style="30" customWidth="1"/>
    <col min="9987" max="9988" width="12.08984375" style="30" customWidth="1"/>
    <col min="9989" max="9989" width="14.36328125" style="30" customWidth="1"/>
    <col min="9990" max="9990" width="9" style="30"/>
    <col min="9991" max="9991" width="17.36328125" style="30" customWidth="1"/>
    <col min="9992" max="9992" width="13.6328125" style="30" customWidth="1"/>
    <col min="9993" max="10241" width="9" style="30"/>
    <col min="10242" max="10242" width="16.90625" style="30" customWidth="1"/>
    <col min="10243" max="10244" width="12.08984375" style="30" customWidth="1"/>
    <col min="10245" max="10245" width="14.36328125" style="30" customWidth="1"/>
    <col min="10246" max="10246" width="9" style="30"/>
    <col min="10247" max="10247" width="17.36328125" style="30" customWidth="1"/>
    <col min="10248" max="10248" width="13.6328125" style="30" customWidth="1"/>
    <col min="10249" max="10497" width="9" style="30"/>
    <col min="10498" max="10498" width="16.90625" style="30" customWidth="1"/>
    <col min="10499" max="10500" width="12.08984375" style="30" customWidth="1"/>
    <col min="10501" max="10501" width="14.36328125" style="30" customWidth="1"/>
    <col min="10502" max="10502" width="9" style="30"/>
    <col min="10503" max="10503" width="17.36328125" style="30" customWidth="1"/>
    <col min="10504" max="10504" width="13.6328125" style="30" customWidth="1"/>
    <col min="10505" max="10753" width="9" style="30"/>
    <col min="10754" max="10754" width="16.90625" style="30" customWidth="1"/>
    <col min="10755" max="10756" width="12.08984375" style="30" customWidth="1"/>
    <col min="10757" max="10757" width="14.36328125" style="30" customWidth="1"/>
    <col min="10758" max="10758" width="9" style="30"/>
    <col min="10759" max="10759" width="17.36328125" style="30" customWidth="1"/>
    <col min="10760" max="10760" width="13.6328125" style="30" customWidth="1"/>
    <col min="10761" max="11009" width="9" style="30"/>
    <col min="11010" max="11010" width="16.90625" style="30" customWidth="1"/>
    <col min="11011" max="11012" width="12.08984375" style="30" customWidth="1"/>
    <col min="11013" max="11013" width="14.36328125" style="30" customWidth="1"/>
    <col min="11014" max="11014" width="9" style="30"/>
    <col min="11015" max="11015" width="17.36328125" style="30" customWidth="1"/>
    <col min="11016" max="11016" width="13.6328125" style="30" customWidth="1"/>
    <col min="11017" max="11265" width="9" style="30"/>
    <col min="11266" max="11266" width="16.90625" style="30" customWidth="1"/>
    <col min="11267" max="11268" width="12.08984375" style="30" customWidth="1"/>
    <col min="11269" max="11269" width="14.36328125" style="30" customWidth="1"/>
    <col min="11270" max="11270" width="9" style="30"/>
    <col min="11271" max="11271" width="17.36328125" style="30" customWidth="1"/>
    <col min="11272" max="11272" width="13.6328125" style="30" customWidth="1"/>
    <col min="11273" max="11521" width="9" style="30"/>
    <col min="11522" max="11522" width="16.90625" style="30" customWidth="1"/>
    <col min="11523" max="11524" width="12.08984375" style="30" customWidth="1"/>
    <col min="11525" max="11525" width="14.36328125" style="30" customWidth="1"/>
    <col min="11526" max="11526" width="9" style="30"/>
    <col min="11527" max="11527" width="17.36328125" style="30" customWidth="1"/>
    <col min="11528" max="11528" width="13.6328125" style="30" customWidth="1"/>
    <col min="11529" max="11777" width="9" style="30"/>
    <col min="11778" max="11778" width="16.90625" style="30" customWidth="1"/>
    <col min="11779" max="11780" width="12.08984375" style="30" customWidth="1"/>
    <col min="11781" max="11781" width="14.36328125" style="30" customWidth="1"/>
    <col min="11782" max="11782" width="9" style="30"/>
    <col min="11783" max="11783" width="17.36328125" style="30" customWidth="1"/>
    <col min="11784" max="11784" width="13.6328125" style="30" customWidth="1"/>
    <col min="11785" max="12033" width="9" style="30"/>
    <col min="12034" max="12034" width="16.90625" style="30" customWidth="1"/>
    <col min="12035" max="12036" width="12.08984375" style="30" customWidth="1"/>
    <col min="12037" max="12037" width="14.36328125" style="30" customWidth="1"/>
    <col min="12038" max="12038" width="9" style="30"/>
    <col min="12039" max="12039" width="17.36328125" style="30" customWidth="1"/>
    <col min="12040" max="12040" width="13.6328125" style="30" customWidth="1"/>
    <col min="12041" max="12289" width="9" style="30"/>
    <col min="12290" max="12290" width="16.90625" style="30" customWidth="1"/>
    <col min="12291" max="12292" width="12.08984375" style="30" customWidth="1"/>
    <col min="12293" max="12293" width="14.36328125" style="30" customWidth="1"/>
    <col min="12294" max="12294" width="9" style="30"/>
    <col min="12295" max="12295" width="17.36328125" style="30" customWidth="1"/>
    <col min="12296" max="12296" width="13.6328125" style="30" customWidth="1"/>
    <col min="12297" max="12545" width="9" style="30"/>
    <col min="12546" max="12546" width="16.90625" style="30" customWidth="1"/>
    <col min="12547" max="12548" width="12.08984375" style="30" customWidth="1"/>
    <col min="12549" max="12549" width="14.36328125" style="30" customWidth="1"/>
    <col min="12550" max="12550" width="9" style="30"/>
    <col min="12551" max="12551" width="17.36328125" style="30" customWidth="1"/>
    <col min="12552" max="12552" width="13.6328125" style="30" customWidth="1"/>
    <col min="12553" max="12801" width="9" style="30"/>
    <col min="12802" max="12802" width="16.90625" style="30" customWidth="1"/>
    <col min="12803" max="12804" width="12.08984375" style="30" customWidth="1"/>
    <col min="12805" max="12805" width="14.36328125" style="30" customWidth="1"/>
    <col min="12806" max="12806" width="9" style="30"/>
    <col min="12807" max="12807" width="17.36328125" style="30" customWidth="1"/>
    <col min="12808" max="12808" width="13.6328125" style="30" customWidth="1"/>
    <col min="12809" max="13057" width="9" style="30"/>
    <col min="13058" max="13058" width="16.90625" style="30" customWidth="1"/>
    <col min="13059" max="13060" width="12.08984375" style="30" customWidth="1"/>
    <col min="13061" max="13061" width="14.36328125" style="30" customWidth="1"/>
    <col min="13062" max="13062" width="9" style="30"/>
    <col min="13063" max="13063" width="17.36328125" style="30" customWidth="1"/>
    <col min="13064" max="13064" width="13.6328125" style="30" customWidth="1"/>
    <col min="13065" max="13313" width="9" style="30"/>
    <col min="13314" max="13314" width="16.90625" style="30" customWidth="1"/>
    <col min="13315" max="13316" width="12.08984375" style="30" customWidth="1"/>
    <col min="13317" max="13317" width="14.36328125" style="30" customWidth="1"/>
    <col min="13318" max="13318" width="9" style="30"/>
    <col min="13319" max="13319" width="17.36328125" style="30" customWidth="1"/>
    <col min="13320" max="13320" width="13.6328125" style="30" customWidth="1"/>
    <col min="13321" max="13569" width="9" style="30"/>
    <col min="13570" max="13570" width="16.90625" style="30" customWidth="1"/>
    <col min="13571" max="13572" width="12.08984375" style="30" customWidth="1"/>
    <col min="13573" max="13573" width="14.36328125" style="30" customWidth="1"/>
    <col min="13574" max="13574" width="9" style="30"/>
    <col min="13575" max="13575" width="17.36328125" style="30" customWidth="1"/>
    <col min="13576" max="13576" width="13.6328125" style="30" customWidth="1"/>
    <col min="13577" max="13825" width="9" style="30"/>
    <col min="13826" max="13826" width="16.90625" style="30" customWidth="1"/>
    <col min="13827" max="13828" width="12.08984375" style="30" customWidth="1"/>
    <col min="13829" max="13829" width="14.36328125" style="30" customWidth="1"/>
    <col min="13830" max="13830" width="9" style="30"/>
    <col min="13831" max="13831" width="17.36328125" style="30" customWidth="1"/>
    <col min="13832" max="13832" width="13.6328125" style="30" customWidth="1"/>
    <col min="13833" max="14081" width="9" style="30"/>
    <col min="14082" max="14082" width="16.90625" style="30" customWidth="1"/>
    <col min="14083" max="14084" width="12.08984375" style="30" customWidth="1"/>
    <col min="14085" max="14085" width="14.36328125" style="30" customWidth="1"/>
    <col min="14086" max="14086" width="9" style="30"/>
    <col min="14087" max="14087" width="17.36328125" style="30" customWidth="1"/>
    <col min="14088" max="14088" width="13.6328125" style="30" customWidth="1"/>
    <col min="14089" max="14337" width="9" style="30"/>
    <col min="14338" max="14338" width="16.90625" style="30" customWidth="1"/>
    <col min="14339" max="14340" width="12.08984375" style="30" customWidth="1"/>
    <col min="14341" max="14341" width="14.36328125" style="30" customWidth="1"/>
    <col min="14342" max="14342" width="9" style="30"/>
    <col min="14343" max="14343" width="17.36328125" style="30" customWidth="1"/>
    <col min="14344" max="14344" width="13.6328125" style="30" customWidth="1"/>
    <col min="14345" max="14593" width="9" style="30"/>
    <col min="14594" max="14594" width="16.90625" style="30" customWidth="1"/>
    <col min="14595" max="14596" width="12.08984375" style="30" customWidth="1"/>
    <col min="14597" max="14597" width="14.36328125" style="30" customWidth="1"/>
    <col min="14598" max="14598" width="9" style="30"/>
    <col min="14599" max="14599" width="17.36328125" style="30" customWidth="1"/>
    <col min="14600" max="14600" width="13.6328125" style="30" customWidth="1"/>
    <col min="14601" max="14849" width="9" style="30"/>
    <col min="14850" max="14850" width="16.90625" style="30" customWidth="1"/>
    <col min="14851" max="14852" width="12.08984375" style="30" customWidth="1"/>
    <col min="14853" max="14853" width="14.36328125" style="30" customWidth="1"/>
    <col min="14854" max="14854" width="9" style="30"/>
    <col min="14855" max="14855" width="17.36328125" style="30" customWidth="1"/>
    <col min="14856" max="14856" width="13.6328125" style="30" customWidth="1"/>
    <col min="14857" max="15105" width="9" style="30"/>
    <col min="15106" max="15106" width="16.90625" style="30" customWidth="1"/>
    <col min="15107" max="15108" width="12.08984375" style="30" customWidth="1"/>
    <col min="15109" max="15109" width="14.36328125" style="30" customWidth="1"/>
    <col min="15110" max="15110" width="9" style="30"/>
    <col min="15111" max="15111" width="17.36328125" style="30" customWidth="1"/>
    <col min="15112" max="15112" width="13.6328125" style="30" customWidth="1"/>
    <col min="15113" max="15361" width="9" style="30"/>
    <col min="15362" max="15362" width="16.90625" style="30" customWidth="1"/>
    <col min="15363" max="15364" width="12.08984375" style="30" customWidth="1"/>
    <col min="15365" max="15365" width="14.36328125" style="30" customWidth="1"/>
    <col min="15366" max="15366" width="9" style="30"/>
    <col min="15367" max="15367" width="17.36328125" style="30" customWidth="1"/>
    <col min="15368" max="15368" width="13.6328125" style="30" customWidth="1"/>
    <col min="15369" max="15617" width="9" style="30"/>
    <col min="15618" max="15618" width="16.90625" style="30" customWidth="1"/>
    <col min="15619" max="15620" width="12.08984375" style="30" customWidth="1"/>
    <col min="15621" max="15621" width="14.36328125" style="30" customWidth="1"/>
    <col min="15622" max="15622" width="9" style="30"/>
    <col min="15623" max="15623" width="17.36328125" style="30" customWidth="1"/>
    <col min="15624" max="15624" width="13.6328125" style="30" customWidth="1"/>
    <col min="15625" max="15873" width="9" style="30"/>
    <col min="15874" max="15874" width="16.90625" style="30" customWidth="1"/>
    <col min="15875" max="15876" width="12.08984375" style="30" customWidth="1"/>
    <col min="15877" max="15877" width="14.36328125" style="30" customWidth="1"/>
    <col min="15878" max="15878" width="9" style="30"/>
    <col min="15879" max="15879" width="17.36328125" style="30" customWidth="1"/>
    <col min="15880" max="15880" width="13.6328125" style="30" customWidth="1"/>
    <col min="15881" max="16129" width="9" style="30"/>
    <col min="16130" max="16130" width="16.90625" style="30" customWidth="1"/>
    <col min="16131" max="16132" width="12.08984375" style="30" customWidth="1"/>
    <col min="16133" max="16133" width="14.36328125" style="30" customWidth="1"/>
    <col min="16134" max="16134" width="9" style="30"/>
    <col min="16135" max="16135" width="17.36328125" style="30" customWidth="1"/>
    <col min="16136" max="16136" width="13.6328125" style="30" customWidth="1"/>
    <col min="16137" max="16384" width="9" style="30"/>
  </cols>
  <sheetData>
    <row r="1" spans="1:13" ht="16.5" customHeight="1" thickBot="1">
      <c r="A1" s="1159" t="s">
        <v>1343</v>
      </c>
      <c r="B1" s="1150"/>
      <c r="C1" s="1150"/>
      <c r="D1" s="1150"/>
      <c r="E1" s="1150"/>
      <c r="F1" s="1150" t="s">
        <v>1344</v>
      </c>
      <c r="G1" s="1150"/>
      <c r="H1" s="1159" t="s">
        <v>1343</v>
      </c>
      <c r="I1" s="1150"/>
      <c r="J1" s="1421" t="s">
        <v>1344</v>
      </c>
      <c r="K1" s="1150"/>
      <c r="L1" s="1150"/>
    </row>
    <row r="2" spans="1:13" ht="16.5" customHeight="1" thickBot="1">
      <c r="A2" s="1408" t="s">
        <v>1345</v>
      </c>
      <c r="B2" s="1409" t="s">
        <v>1346</v>
      </c>
      <c r="C2" s="2823" t="s">
        <v>1590</v>
      </c>
      <c r="D2" s="2822" t="s">
        <v>2927</v>
      </c>
      <c r="E2" s="2827" t="s">
        <v>1590</v>
      </c>
      <c r="F2" s="1408" t="s">
        <v>1347</v>
      </c>
      <c r="G2" s="1150"/>
      <c r="H2" s="1408" t="s">
        <v>1345</v>
      </c>
      <c r="I2" s="1409" t="s">
        <v>1346</v>
      </c>
      <c r="J2" s="2765" t="s">
        <v>1790</v>
      </c>
      <c r="K2" s="1410" t="s">
        <v>1791</v>
      </c>
      <c r="L2" s="1150"/>
    </row>
    <row r="3" spans="1:13" ht="16.5" customHeight="1">
      <c r="A3" s="2319">
        <v>33025</v>
      </c>
      <c r="B3" s="3503">
        <v>5400177</v>
      </c>
      <c r="C3" s="2834"/>
      <c r="D3" s="2835"/>
      <c r="E3" s="2836"/>
      <c r="F3" s="3018" t="s">
        <v>1348</v>
      </c>
      <c r="G3" s="1150"/>
      <c r="H3" s="1425" t="s">
        <v>1796</v>
      </c>
      <c r="I3" s="2751">
        <v>1367763</v>
      </c>
      <c r="J3" s="2762" t="s">
        <v>1793</v>
      </c>
      <c r="K3" s="2757" t="s">
        <v>1795</v>
      </c>
      <c r="L3" s="1150"/>
    </row>
    <row r="4" spans="1:13" ht="16.5" customHeight="1">
      <c r="A4" s="1414">
        <v>33147</v>
      </c>
      <c r="B4" s="3504">
        <v>5405040</v>
      </c>
      <c r="C4" s="2837"/>
      <c r="D4" s="2838"/>
      <c r="E4" s="2839"/>
      <c r="F4" s="3019"/>
      <c r="G4" s="1150"/>
      <c r="H4" s="1420">
        <v>7580</v>
      </c>
      <c r="I4" s="2752">
        <v>2301799</v>
      </c>
      <c r="J4" s="1815" t="s">
        <v>1349</v>
      </c>
      <c r="K4" s="1413" t="s">
        <v>1794</v>
      </c>
      <c r="L4" s="1150"/>
    </row>
    <row r="5" spans="1:13" ht="16.5" customHeight="1">
      <c r="A5" s="1411">
        <v>34366</v>
      </c>
      <c r="B5" s="1412">
        <v>5500106</v>
      </c>
      <c r="C5" s="2840"/>
      <c r="D5" s="2841"/>
      <c r="E5" s="2842"/>
      <c r="F5" s="3020" t="s">
        <v>1350</v>
      </c>
      <c r="G5" s="1150"/>
      <c r="H5" s="1426">
        <v>14885</v>
      </c>
      <c r="I5" s="2753">
        <v>3212045</v>
      </c>
      <c r="J5" s="1815" t="s">
        <v>1806</v>
      </c>
      <c r="K5" s="1413" t="s">
        <v>1807</v>
      </c>
      <c r="L5" s="1150"/>
    </row>
    <row r="6" spans="1:13" ht="16.5" customHeight="1">
      <c r="A6" s="1411">
        <v>34973</v>
      </c>
      <c r="B6" s="1412">
        <v>5401877</v>
      </c>
      <c r="C6" s="2840"/>
      <c r="D6" s="2841"/>
      <c r="E6" s="2842"/>
      <c r="F6" s="3020" t="s">
        <v>1351</v>
      </c>
      <c r="G6" s="1150"/>
      <c r="H6" s="1427">
        <v>16742</v>
      </c>
      <c r="I6" s="2754">
        <v>2821892</v>
      </c>
      <c r="J6" s="2763" t="s">
        <v>1808</v>
      </c>
      <c r="K6" s="2758"/>
      <c r="L6" s="1150"/>
    </row>
    <row r="7" spans="1:13" ht="16.5" customHeight="1">
      <c r="A7" s="1411">
        <v>36800</v>
      </c>
      <c r="B7" s="1412">
        <v>5550574</v>
      </c>
      <c r="C7" s="2840"/>
      <c r="D7" s="2841"/>
      <c r="E7" s="2842"/>
      <c r="F7" s="3020"/>
      <c r="G7" s="1150"/>
      <c r="H7" s="1420">
        <v>17441</v>
      </c>
      <c r="I7" s="2752">
        <v>3057444</v>
      </c>
      <c r="J7" s="1815" t="s">
        <v>1801</v>
      </c>
      <c r="K7" s="1413" t="s">
        <v>1805</v>
      </c>
      <c r="L7" s="1150"/>
    </row>
    <row r="8" spans="1:13" ht="16.5" customHeight="1">
      <c r="A8" s="1415">
        <v>38626</v>
      </c>
      <c r="B8" s="1416">
        <v>5590601</v>
      </c>
      <c r="C8" s="2843"/>
      <c r="D8" s="2844"/>
      <c r="E8" s="2845"/>
      <c r="F8" s="3021"/>
      <c r="G8" s="1150"/>
      <c r="H8" s="1420">
        <v>22616</v>
      </c>
      <c r="I8" s="2752">
        <v>4002930</v>
      </c>
      <c r="J8" s="1815" t="s">
        <v>1800</v>
      </c>
      <c r="K8" s="1413" t="s">
        <v>1798</v>
      </c>
      <c r="L8" s="1150"/>
    </row>
    <row r="9" spans="1:13" ht="16.5" customHeight="1">
      <c r="A9" s="1411">
        <v>38991</v>
      </c>
      <c r="B9" s="1412">
        <v>5592939</v>
      </c>
      <c r="C9" s="2840"/>
      <c r="D9" s="2841"/>
      <c r="E9" s="2842"/>
      <c r="F9" s="3020"/>
      <c r="G9" s="1150"/>
      <c r="H9" s="1420">
        <v>27760</v>
      </c>
      <c r="I9" s="2752">
        <v>5002689</v>
      </c>
      <c r="J9" s="1815" t="s">
        <v>1799</v>
      </c>
      <c r="K9" s="1413" t="s">
        <v>1798</v>
      </c>
      <c r="L9" s="1150"/>
      <c r="M9" s="30" t="s">
        <v>2823</v>
      </c>
    </row>
    <row r="10" spans="1:13" ht="16.5" customHeight="1">
      <c r="A10" s="1411">
        <v>39356</v>
      </c>
      <c r="B10" s="1412">
        <v>5594249</v>
      </c>
      <c r="C10" s="2840"/>
      <c r="D10" s="2841"/>
      <c r="E10" s="2842"/>
      <c r="F10" s="3020"/>
      <c r="G10" s="1150"/>
      <c r="H10" s="1420">
        <v>32994</v>
      </c>
      <c r="I10" s="1167">
        <v>5400177</v>
      </c>
      <c r="J10" s="1815" t="s">
        <v>1348</v>
      </c>
      <c r="K10" s="1413" t="s">
        <v>1798</v>
      </c>
      <c r="L10" s="1150"/>
    </row>
    <row r="11" spans="1:13" ht="16.5" customHeight="1">
      <c r="A11" s="1414">
        <v>39722</v>
      </c>
      <c r="B11" s="3504">
        <v>5596449</v>
      </c>
      <c r="C11" s="2837"/>
      <c r="D11" s="2838"/>
      <c r="E11" s="2839"/>
      <c r="F11" s="3019"/>
      <c r="G11" s="1150"/>
      <c r="H11" s="1420">
        <v>33147</v>
      </c>
      <c r="I11" s="1167">
        <v>5405040</v>
      </c>
      <c r="J11" s="1815" t="s">
        <v>217</v>
      </c>
      <c r="K11" s="1413"/>
      <c r="L11" s="1150"/>
    </row>
    <row r="12" spans="1:13" ht="16.5" customHeight="1">
      <c r="A12" s="1417">
        <v>40118</v>
      </c>
      <c r="B12" s="1416">
        <v>5600478</v>
      </c>
      <c r="C12" s="2843"/>
      <c r="D12" s="2844"/>
      <c r="E12" s="2845"/>
      <c r="F12" s="3022" t="s">
        <v>1352</v>
      </c>
      <c r="G12" s="1150"/>
      <c r="H12" s="1420">
        <v>34366</v>
      </c>
      <c r="I12" s="1167">
        <v>5500106</v>
      </c>
      <c r="J12" s="1815" t="s">
        <v>1350</v>
      </c>
      <c r="K12" s="1413" t="s">
        <v>1798</v>
      </c>
      <c r="L12" s="1150"/>
    </row>
    <row r="13" spans="1:13" ht="16.5" customHeight="1">
      <c r="A13" s="1415">
        <v>40452</v>
      </c>
      <c r="B13" s="1416">
        <v>5588133</v>
      </c>
      <c r="C13" s="2846" t="s">
        <v>1354</v>
      </c>
      <c r="D13" s="2847"/>
      <c r="E13" s="2848"/>
      <c r="F13" s="3021" t="s">
        <v>355</v>
      </c>
      <c r="G13" s="1150"/>
      <c r="H13" s="3234">
        <v>34700</v>
      </c>
      <c r="I13" s="3235">
        <v>5526689</v>
      </c>
      <c r="J13" s="3236" t="s">
        <v>1802</v>
      </c>
      <c r="K13" s="3237" t="s">
        <v>1798</v>
      </c>
      <c r="L13" s="1150"/>
    </row>
    <row r="14" spans="1:13" ht="16.5" customHeight="1">
      <c r="A14" s="2530">
        <v>42278</v>
      </c>
      <c r="B14" s="3505">
        <v>5534800</v>
      </c>
      <c r="C14" s="2825">
        <f t="shared" ref="C14:E18" si="0">B14-B13</f>
        <v>-53333</v>
      </c>
      <c r="D14" s="2830">
        <f>'6市区町別世帯推移'!BA7</f>
        <v>2315200</v>
      </c>
      <c r="E14" s="2831">
        <f t="shared" si="0"/>
        <v>2315200</v>
      </c>
      <c r="F14" s="3023" t="s">
        <v>355</v>
      </c>
      <c r="G14" s="1150"/>
      <c r="H14" s="1420">
        <v>34973</v>
      </c>
      <c r="I14" s="1167">
        <v>5401877</v>
      </c>
      <c r="J14" s="1815" t="s">
        <v>1803</v>
      </c>
      <c r="K14" s="1413" t="s">
        <v>1794</v>
      </c>
      <c r="L14" s="1150"/>
    </row>
    <row r="15" spans="1:13" ht="16.5" customHeight="1" thickBot="1">
      <c r="A15" s="1415">
        <v>42644</v>
      </c>
      <c r="B15" s="1231">
        <f>'3市区町別人口推移'!AI7</f>
        <v>5525807</v>
      </c>
      <c r="C15" s="2824">
        <f t="shared" si="0"/>
        <v>-8993</v>
      </c>
      <c r="D15" s="2828">
        <f>'6市区町別世帯推移'!BB7</f>
        <v>2333895</v>
      </c>
      <c r="E15" s="2829">
        <f t="shared" si="0"/>
        <v>18695</v>
      </c>
      <c r="F15" s="3021" t="s">
        <v>377</v>
      </c>
      <c r="G15" s="1150"/>
      <c r="H15" s="1428">
        <v>36161</v>
      </c>
      <c r="I15" s="2755">
        <v>5531269</v>
      </c>
      <c r="J15" s="2763" t="s">
        <v>1353</v>
      </c>
      <c r="K15" s="2759" t="s">
        <v>1798</v>
      </c>
      <c r="L15" s="1150"/>
    </row>
    <row r="16" spans="1:13" ht="16.5" customHeight="1">
      <c r="A16" s="2319">
        <v>43009</v>
      </c>
      <c r="B16" s="3506">
        <f>'3市区町別人口推移'!AJ7</f>
        <v>5513472</v>
      </c>
      <c r="C16" s="3497">
        <f t="shared" si="0"/>
        <v>-12335</v>
      </c>
      <c r="D16" s="3498">
        <f>'6市区町別世帯推移'!BC7</f>
        <v>2350522</v>
      </c>
      <c r="E16" s="3499">
        <f t="shared" si="0"/>
        <v>16627</v>
      </c>
      <c r="F16" s="3018" t="s">
        <v>377</v>
      </c>
      <c r="G16" s="1150"/>
      <c r="H16" s="1420">
        <v>36800</v>
      </c>
      <c r="I16" s="1167">
        <v>5550574</v>
      </c>
      <c r="J16" s="1815" t="s">
        <v>217</v>
      </c>
      <c r="K16" s="1413"/>
      <c r="L16" s="1150"/>
    </row>
    <row r="17" spans="1:13" ht="16.5" customHeight="1">
      <c r="A17" s="1411">
        <v>43374</v>
      </c>
      <c r="B17" s="3507">
        <f>'3市区町別人口推移'!AK7</f>
        <v>5499121</v>
      </c>
      <c r="C17" s="2826">
        <f t="shared" si="0"/>
        <v>-14351</v>
      </c>
      <c r="D17" s="2832">
        <f>'6市区町別世帯推移'!BD7</f>
        <v>2366554</v>
      </c>
      <c r="E17" s="2833">
        <f t="shared" si="0"/>
        <v>16032</v>
      </c>
      <c r="F17" s="3020" t="s">
        <v>377</v>
      </c>
      <c r="G17" s="1150"/>
      <c r="H17" s="1420">
        <v>38626</v>
      </c>
      <c r="I17" s="1167">
        <v>5590601</v>
      </c>
      <c r="J17" s="1815" t="s">
        <v>217</v>
      </c>
      <c r="K17" s="1413"/>
      <c r="L17" s="1150"/>
    </row>
    <row r="18" spans="1:13" ht="16.5" customHeight="1">
      <c r="A18" s="1411" t="s">
        <v>2586</v>
      </c>
      <c r="B18" s="3507">
        <f>'3市区町別人口推移'!AL7</f>
        <v>5484485</v>
      </c>
      <c r="C18" s="2826">
        <f t="shared" si="0"/>
        <v>-14636</v>
      </c>
      <c r="D18" s="2832">
        <f>'6市区町別世帯推移'!BE7</f>
        <v>2385465</v>
      </c>
      <c r="E18" s="2833">
        <f t="shared" si="0"/>
        <v>18911</v>
      </c>
      <c r="F18" s="3020" t="s">
        <v>377</v>
      </c>
      <c r="G18" s="1150"/>
      <c r="H18" s="1428">
        <v>40118</v>
      </c>
      <c r="I18" s="2756">
        <v>5600478</v>
      </c>
      <c r="J18" s="2763" t="s">
        <v>2899</v>
      </c>
      <c r="K18" s="2759" t="s">
        <v>1798</v>
      </c>
      <c r="L18" s="1150"/>
    </row>
    <row r="19" spans="1:13" ht="16.5" customHeight="1">
      <c r="A19" s="2530">
        <v>44105</v>
      </c>
      <c r="B19" s="3508">
        <f>'3市区町別人口推移'!AM7</f>
        <v>5465002</v>
      </c>
      <c r="C19" s="2825">
        <f>B19-B14</f>
        <v>-69798</v>
      </c>
      <c r="D19" s="2830">
        <f>'6市区町別世帯推移'!BF7</f>
        <v>2402484</v>
      </c>
      <c r="E19" s="2831">
        <f>D19-D14</f>
        <v>87284</v>
      </c>
      <c r="F19" s="3023" t="s">
        <v>355</v>
      </c>
      <c r="G19" s="1150"/>
      <c r="H19" s="1420">
        <v>40452</v>
      </c>
      <c r="I19" s="1232">
        <v>5588133</v>
      </c>
      <c r="J19" s="1815" t="s">
        <v>217</v>
      </c>
      <c r="K19" s="1413"/>
      <c r="L19" s="1150"/>
    </row>
    <row r="20" spans="1:13" ht="16.5" customHeight="1">
      <c r="A20" s="2505">
        <v>44470</v>
      </c>
      <c r="B20" s="3294">
        <f>I26</f>
        <v>5432577</v>
      </c>
      <c r="C20" s="2826">
        <f>B20-B19</f>
        <v>-32425</v>
      </c>
      <c r="D20" s="2832">
        <f>'6市区町別世帯推移'!BG7</f>
        <v>2413953</v>
      </c>
      <c r="E20" s="2833">
        <f>D20-D19</f>
        <v>11469</v>
      </c>
      <c r="F20" s="3024" t="s">
        <v>377</v>
      </c>
      <c r="G20" s="1150"/>
      <c r="H20" s="1420">
        <v>42278</v>
      </c>
      <c r="I20" s="1232">
        <v>5534800</v>
      </c>
      <c r="J20" s="1815" t="s">
        <v>1797</v>
      </c>
      <c r="K20" s="1413"/>
      <c r="L20" s="1150"/>
      <c r="M20" s="30" t="s">
        <v>2843</v>
      </c>
    </row>
    <row r="21" spans="1:13" ht="16.5" customHeight="1">
      <c r="A21" s="2743">
        <v>44835</v>
      </c>
      <c r="B21" s="3509">
        <f>'3市区町別人口推移'!AO7</f>
        <v>5403819</v>
      </c>
      <c r="C21" s="2826">
        <f>B21-B20</f>
        <v>-28758</v>
      </c>
      <c r="D21" s="2832">
        <f>'6市区町別世帯推移'!BH7</f>
        <v>2430402</v>
      </c>
      <c r="E21" s="2833">
        <f>D21-D20</f>
        <v>16449</v>
      </c>
      <c r="F21" s="3020" t="s">
        <v>377</v>
      </c>
      <c r="G21" s="1150"/>
      <c r="H21" s="1420">
        <v>42644</v>
      </c>
      <c r="I21" s="1232">
        <f>B15</f>
        <v>5525807</v>
      </c>
      <c r="J21" s="1815" t="s">
        <v>1792</v>
      </c>
      <c r="K21" s="1413" t="s">
        <v>1809</v>
      </c>
      <c r="L21" s="1150"/>
    </row>
    <row r="22" spans="1:13" ht="16.5" customHeight="1">
      <c r="A22" s="2996">
        <v>45200</v>
      </c>
      <c r="B22" s="3510">
        <f>'3市区町別人口推移'!AP7</f>
        <v>5369834</v>
      </c>
      <c r="C22" s="2997">
        <f>B22-B21</f>
        <v>-33985</v>
      </c>
      <c r="D22" s="2998">
        <f>'6市区町別世帯推移'!BI7</f>
        <v>2443174</v>
      </c>
      <c r="E22" s="2999">
        <f>D22-D21</f>
        <v>12772</v>
      </c>
      <c r="F22" s="3019" t="s">
        <v>377</v>
      </c>
      <c r="H22" s="1420">
        <v>43009</v>
      </c>
      <c r="I22" s="1232">
        <f>B16</f>
        <v>5513472</v>
      </c>
      <c r="J22" s="1815" t="s">
        <v>365</v>
      </c>
      <c r="K22" s="1413" t="s">
        <v>1809</v>
      </c>
    </row>
    <row r="23" spans="1:13" ht="16.5" customHeight="1">
      <c r="A23" s="2505">
        <v>45566</v>
      </c>
      <c r="B23" s="3294">
        <f>'3市区町別人口推移'!AQ7</f>
        <v>5336665</v>
      </c>
      <c r="C23" s="2826">
        <f>B23-B22</f>
        <v>-33169</v>
      </c>
      <c r="D23" s="2744">
        <f>'6市区町別世帯推移'!BJ7</f>
        <v>2459517</v>
      </c>
      <c r="E23" s="2833">
        <f>D23-D22</f>
        <v>16343</v>
      </c>
      <c r="F23" s="3024" t="s">
        <v>377</v>
      </c>
      <c r="H23" s="2783">
        <v>43374</v>
      </c>
      <c r="I23" s="1710">
        <f>B17</f>
        <v>5499121</v>
      </c>
      <c r="J23" s="2784" t="s">
        <v>2457</v>
      </c>
      <c r="K23" s="2785" t="s">
        <v>1798</v>
      </c>
    </row>
    <row r="24" spans="1:13" ht="16.5" customHeight="1" thickBot="1">
      <c r="A24" s="3512">
        <v>45627</v>
      </c>
      <c r="B24" s="3511">
        <f>'3市区町別人口推移'!AR7</f>
        <v>5333911</v>
      </c>
      <c r="C24" s="3500">
        <f>B24-B23</f>
        <v>-2754</v>
      </c>
      <c r="D24" s="3513">
        <f>'6市区町別世帯推移'!BK7</f>
        <v>2461517</v>
      </c>
      <c r="E24" s="3501">
        <f>D24-D23</f>
        <v>2000</v>
      </c>
      <c r="F24" s="3502" t="s">
        <v>377</v>
      </c>
      <c r="H24" s="1420">
        <v>43739</v>
      </c>
      <c r="I24" s="1232">
        <f>B18</f>
        <v>5484485</v>
      </c>
      <c r="J24" s="1815" t="s">
        <v>365</v>
      </c>
      <c r="K24" s="1413"/>
    </row>
    <row r="25" spans="1:13" ht="16.5" customHeight="1">
      <c r="C25" s="30" t="s">
        <v>2788</v>
      </c>
      <c r="F25" s="30" t="s">
        <v>2760</v>
      </c>
      <c r="H25" s="2411">
        <v>44105</v>
      </c>
      <c r="I25" s="3231">
        <f>'3市区町別人口推移'!AM7</f>
        <v>5465002</v>
      </c>
      <c r="J25" s="2764" t="s">
        <v>2801</v>
      </c>
      <c r="K25" s="2760" t="s">
        <v>98</v>
      </c>
    </row>
    <row r="26" spans="1:13" ht="16.5" customHeight="1">
      <c r="F26" s="30" t="s">
        <v>2820</v>
      </c>
      <c r="H26" s="2504">
        <v>44470</v>
      </c>
      <c r="I26" s="2274">
        <f>'3市区町別人口推移'!AN7</f>
        <v>5432577</v>
      </c>
      <c r="J26" s="1815" t="s">
        <v>365</v>
      </c>
      <c r="K26" s="2761" t="s">
        <v>337</v>
      </c>
    </row>
    <row r="27" spans="1:13" ht="16.5" customHeight="1">
      <c r="H27" s="2504">
        <f>A21</f>
        <v>44835</v>
      </c>
      <c r="I27" s="2274">
        <f>B21</f>
        <v>5403819</v>
      </c>
      <c r="J27" s="1815" t="s">
        <v>365</v>
      </c>
      <c r="K27" s="2761"/>
    </row>
    <row r="28" spans="1:13">
      <c r="H28" s="2820">
        <v>44927</v>
      </c>
      <c r="I28" s="1710">
        <v>5396046</v>
      </c>
      <c r="J28" s="2784" t="s">
        <v>2901</v>
      </c>
      <c r="K28" s="2785" t="s">
        <v>1798</v>
      </c>
    </row>
    <row r="29" spans="1:13">
      <c r="H29" s="1426">
        <f>A22</f>
        <v>45200</v>
      </c>
      <c r="I29" s="1232">
        <f>B22</f>
        <v>5369834</v>
      </c>
      <c r="J29" s="1815" t="s">
        <v>365</v>
      </c>
      <c r="K29" s="1413"/>
    </row>
    <row r="30" spans="1:13" ht="13.5" thickBot="1">
      <c r="H30" s="2821">
        <f>A23</f>
        <v>45566</v>
      </c>
      <c r="I30" s="3232">
        <f>B23</f>
        <v>5336665</v>
      </c>
      <c r="J30" s="2819" t="s">
        <v>365</v>
      </c>
      <c r="K30" s="3233"/>
    </row>
    <row r="31" spans="1:13">
      <c r="H31" s="1407" t="s">
        <v>1804</v>
      </c>
      <c r="I31" s="1150"/>
      <c r="J31" s="1150"/>
    </row>
    <row r="34" spans="11:11">
      <c r="K34" s="30" t="s">
        <v>2819</v>
      </c>
    </row>
  </sheetData>
  <phoneticPr fontId="3"/>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02"/>
  <sheetViews>
    <sheetView topLeftCell="B1" workbookViewId="0">
      <pane xSplit="1" ySplit="2" topLeftCell="X55" activePane="bottomRight" state="frozen"/>
      <selection activeCell="B1" sqref="B1"/>
      <selection pane="topRight" activeCell="C1" sqref="C1"/>
      <selection pane="bottomLeft" activeCell="B3" sqref="B3"/>
      <selection pane="bottomRight" activeCell="AC199" sqref="AC199"/>
    </sheetView>
  </sheetViews>
  <sheetFormatPr defaultRowHeight="13"/>
  <cols>
    <col min="1" max="1" width="2.90625" style="1071" hidden="1" customWidth="1"/>
    <col min="2" max="2" width="11.08984375" style="1099" customWidth="1"/>
    <col min="4" max="7" width="9" customWidth="1"/>
    <col min="44" max="46" width="7.08984375" customWidth="1"/>
    <col min="47" max="49" width="6.90625" customWidth="1"/>
  </cols>
  <sheetData>
    <row r="1" spans="1:26">
      <c r="B1" s="272" t="s">
        <v>1597</v>
      </c>
      <c r="S1" t="s">
        <v>2368</v>
      </c>
    </row>
    <row r="2" spans="1:26" ht="28.5" customHeight="1">
      <c r="A2" s="1072"/>
      <c r="B2" s="1073" t="s">
        <v>340</v>
      </c>
      <c r="C2" s="52" t="s">
        <v>321</v>
      </c>
      <c r="D2" s="34" t="s">
        <v>322</v>
      </c>
      <c r="E2" s="34" t="s">
        <v>323</v>
      </c>
      <c r="F2" s="34" t="s">
        <v>324</v>
      </c>
      <c r="G2" s="34" t="s">
        <v>325</v>
      </c>
      <c r="H2" s="34" t="s">
        <v>326</v>
      </c>
      <c r="I2" s="34" t="s">
        <v>327</v>
      </c>
      <c r="J2" s="34" t="s">
        <v>328</v>
      </c>
      <c r="K2" s="34" t="s">
        <v>329</v>
      </c>
      <c r="L2" s="34" t="s">
        <v>330</v>
      </c>
      <c r="M2" s="34" t="s">
        <v>331</v>
      </c>
      <c r="N2" s="34" t="s">
        <v>332</v>
      </c>
      <c r="O2" s="34" t="s">
        <v>333</v>
      </c>
      <c r="P2" s="34" t="s">
        <v>334</v>
      </c>
      <c r="Q2" s="34" t="s">
        <v>335</v>
      </c>
      <c r="R2" s="1872" t="s">
        <v>395</v>
      </c>
      <c r="S2" s="882" t="s">
        <v>1593</v>
      </c>
      <c r="T2" s="882" t="s">
        <v>1810</v>
      </c>
      <c r="U2" s="882" t="s">
        <v>2415</v>
      </c>
      <c r="V2" s="1872" t="s">
        <v>2621</v>
      </c>
      <c r="W2" s="1872" t="s">
        <v>2752</v>
      </c>
      <c r="X2" s="1872" t="s">
        <v>2804</v>
      </c>
      <c r="Y2" s="1872" t="s">
        <v>2902</v>
      </c>
      <c r="Z2" s="1872" t="s">
        <v>2979</v>
      </c>
    </row>
    <row r="3" spans="1:26">
      <c r="A3" s="1074" t="s">
        <v>1598</v>
      </c>
      <c r="B3" s="1075" t="s">
        <v>1599</v>
      </c>
      <c r="C3" s="1076">
        <v>63467</v>
      </c>
      <c r="D3" s="1077">
        <v>63403</v>
      </c>
      <c r="E3" s="1077">
        <v>60928</v>
      </c>
      <c r="F3" s="1077">
        <v>59594</v>
      </c>
      <c r="G3" s="1077">
        <v>57419</v>
      </c>
      <c r="H3" s="1077">
        <v>56788</v>
      </c>
      <c r="I3" s="1077">
        <v>55693</v>
      </c>
      <c r="J3" s="1077">
        <v>54612</v>
      </c>
      <c r="K3" s="1077">
        <v>53508</v>
      </c>
      <c r="L3" s="1077">
        <v>53630</v>
      </c>
      <c r="M3" s="1077">
        <v>48855</v>
      </c>
      <c r="N3" s="1077">
        <v>50120</v>
      </c>
      <c r="O3" s="1077">
        <v>49137</v>
      </c>
      <c r="P3" s="1077">
        <v>47473</v>
      </c>
      <c r="Q3" s="1078">
        <v>46458</v>
      </c>
      <c r="R3" s="1439">
        <v>47508</v>
      </c>
      <c r="S3" s="1080">
        <v>46016</v>
      </c>
      <c r="T3" s="1438">
        <v>45900</v>
      </c>
      <c r="U3" s="1438">
        <v>46267</v>
      </c>
      <c r="V3" s="1989">
        <v>45865</v>
      </c>
      <c r="W3" s="1989">
        <v>45191</v>
      </c>
      <c r="X3" s="1438">
        <v>44281</v>
      </c>
      <c r="Y3" s="1441">
        <v>44806</v>
      </c>
      <c r="Z3" s="1438">
        <v>44261</v>
      </c>
    </row>
    <row r="4" spans="1:26">
      <c r="A4" s="1081" t="s">
        <v>732</v>
      </c>
      <c r="B4" s="1082" t="s">
        <v>220</v>
      </c>
      <c r="C4" s="1083">
        <v>839</v>
      </c>
      <c r="D4" s="1084">
        <v>752</v>
      </c>
      <c r="E4" s="1084">
        <v>777</v>
      </c>
      <c r="F4" s="1084">
        <v>826</v>
      </c>
      <c r="G4" s="1084">
        <v>813</v>
      </c>
      <c r="H4" s="1084">
        <v>789</v>
      </c>
      <c r="I4" s="1084">
        <v>820</v>
      </c>
      <c r="J4" s="1084">
        <v>775</v>
      </c>
      <c r="K4" s="1084">
        <v>777</v>
      </c>
      <c r="L4" s="1084">
        <v>770</v>
      </c>
      <c r="M4" s="1084">
        <v>784</v>
      </c>
      <c r="N4" s="1084">
        <v>763</v>
      </c>
      <c r="O4" s="1084">
        <v>755</v>
      </c>
      <c r="P4" s="1084">
        <v>706</v>
      </c>
      <c r="Q4" s="1085">
        <v>622</v>
      </c>
      <c r="R4" s="1438">
        <v>632</v>
      </c>
      <c r="S4" s="1086">
        <v>631</v>
      </c>
      <c r="T4" s="1441">
        <v>653</v>
      </c>
      <c r="U4" s="1441">
        <v>629</v>
      </c>
      <c r="V4" s="1989">
        <v>665</v>
      </c>
      <c r="W4" s="1989">
        <v>604</v>
      </c>
      <c r="X4" s="1441">
        <v>673</v>
      </c>
      <c r="Y4" s="1439">
        <v>658</v>
      </c>
      <c r="Z4" s="1439">
        <v>723</v>
      </c>
    </row>
    <row r="5" spans="1:26">
      <c r="A5" s="1087" t="s">
        <v>733</v>
      </c>
      <c r="B5" s="1082" t="s">
        <v>221</v>
      </c>
      <c r="C5" s="1083">
        <v>102</v>
      </c>
      <c r="D5" s="1084">
        <v>115</v>
      </c>
      <c r="E5" s="1084">
        <v>129</v>
      </c>
      <c r="F5" s="1084">
        <v>142</v>
      </c>
      <c r="G5" s="1084">
        <v>122</v>
      </c>
      <c r="H5" s="1084">
        <v>111</v>
      </c>
      <c r="I5" s="1084">
        <v>126</v>
      </c>
      <c r="J5" s="1084">
        <v>118</v>
      </c>
      <c r="K5" s="1084">
        <v>127</v>
      </c>
      <c r="L5" s="1084">
        <v>98</v>
      </c>
      <c r="M5" s="1084">
        <v>94</v>
      </c>
      <c r="N5" s="1084">
        <v>110</v>
      </c>
      <c r="O5" s="1084">
        <v>95</v>
      </c>
      <c r="P5" s="1084">
        <v>107</v>
      </c>
      <c r="Q5" s="1085">
        <v>91</v>
      </c>
      <c r="R5" s="1438">
        <v>96</v>
      </c>
      <c r="S5" s="1086">
        <v>102</v>
      </c>
      <c r="T5" s="1439">
        <v>91</v>
      </c>
      <c r="U5" s="1439">
        <v>73</v>
      </c>
      <c r="V5" s="1984">
        <v>98</v>
      </c>
      <c r="W5" s="1984">
        <v>102</v>
      </c>
      <c r="X5" s="1439">
        <v>92</v>
      </c>
      <c r="Y5" s="1438">
        <v>101</v>
      </c>
      <c r="Z5" s="1439">
        <v>106</v>
      </c>
    </row>
    <row r="6" spans="1:26">
      <c r="A6" s="1087" t="s">
        <v>734</v>
      </c>
      <c r="B6" s="1088" t="s">
        <v>222</v>
      </c>
      <c r="C6" s="1089">
        <v>116</v>
      </c>
      <c r="D6" s="1090">
        <v>92</v>
      </c>
      <c r="E6" s="1090">
        <v>78</v>
      </c>
      <c r="F6" s="1090">
        <v>80</v>
      </c>
      <c r="G6" s="1090">
        <v>93</v>
      </c>
      <c r="H6" s="1090">
        <v>107</v>
      </c>
      <c r="I6" s="1090">
        <v>95</v>
      </c>
      <c r="J6" s="1090">
        <v>112</v>
      </c>
      <c r="K6" s="1090">
        <v>95</v>
      </c>
      <c r="L6" s="1090">
        <v>109</v>
      </c>
      <c r="M6" s="1090">
        <v>99</v>
      </c>
      <c r="N6" s="1090">
        <v>82</v>
      </c>
      <c r="O6" s="1090">
        <v>98</v>
      </c>
      <c r="P6" s="1090">
        <v>66</v>
      </c>
      <c r="Q6" s="1091">
        <v>87</v>
      </c>
      <c r="R6" s="1439">
        <v>105</v>
      </c>
      <c r="S6" s="1080">
        <v>101</v>
      </c>
      <c r="T6" s="1439">
        <v>95</v>
      </c>
      <c r="U6" s="1439">
        <v>86</v>
      </c>
      <c r="V6" s="1984">
        <v>87</v>
      </c>
      <c r="W6" s="1984">
        <v>103</v>
      </c>
      <c r="X6" s="1439">
        <v>80</v>
      </c>
      <c r="Y6" s="1439">
        <v>85</v>
      </c>
      <c r="Z6" s="1439">
        <v>104</v>
      </c>
    </row>
    <row r="7" spans="1:26">
      <c r="A7" s="1087" t="s">
        <v>735</v>
      </c>
      <c r="B7" s="1088" t="s">
        <v>223</v>
      </c>
      <c r="C7" s="1089">
        <v>361</v>
      </c>
      <c r="D7" s="1090">
        <v>349</v>
      </c>
      <c r="E7" s="1090">
        <v>381</v>
      </c>
      <c r="F7" s="1090">
        <v>408</v>
      </c>
      <c r="G7" s="1090">
        <v>414</v>
      </c>
      <c r="H7" s="1090">
        <v>396</v>
      </c>
      <c r="I7" s="1090">
        <v>395</v>
      </c>
      <c r="J7" s="1090">
        <v>340</v>
      </c>
      <c r="K7" s="1090">
        <v>324</v>
      </c>
      <c r="L7" s="1090">
        <v>346</v>
      </c>
      <c r="M7" s="1090">
        <v>302</v>
      </c>
      <c r="N7" s="1090">
        <v>421</v>
      </c>
      <c r="O7" s="1090">
        <v>353</v>
      </c>
      <c r="P7" s="1090">
        <v>376</v>
      </c>
      <c r="Q7" s="1091">
        <v>400</v>
      </c>
      <c r="R7" s="1439">
        <v>344</v>
      </c>
      <c r="S7" s="1080">
        <v>324</v>
      </c>
      <c r="T7" s="1439">
        <v>331</v>
      </c>
      <c r="U7" s="1439">
        <v>340</v>
      </c>
      <c r="V7" s="1984">
        <v>359</v>
      </c>
      <c r="W7" s="1984">
        <v>296</v>
      </c>
      <c r="X7" s="1439">
        <v>275</v>
      </c>
      <c r="Y7" s="1439">
        <v>280</v>
      </c>
      <c r="Z7" s="1439">
        <v>280</v>
      </c>
    </row>
    <row r="8" spans="1:26">
      <c r="A8" s="1087" t="s">
        <v>736</v>
      </c>
      <c r="B8" s="1088" t="s">
        <v>224</v>
      </c>
      <c r="C8" s="1089">
        <v>52</v>
      </c>
      <c r="D8" s="1090">
        <v>68</v>
      </c>
      <c r="E8" s="1090">
        <v>56</v>
      </c>
      <c r="F8" s="1090">
        <v>69</v>
      </c>
      <c r="G8" s="1090">
        <v>72</v>
      </c>
      <c r="H8" s="1090">
        <v>52</v>
      </c>
      <c r="I8" s="1090">
        <v>65</v>
      </c>
      <c r="J8" s="1090">
        <v>67</v>
      </c>
      <c r="K8" s="1090">
        <v>68</v>
      </c>
      <c r="L8" s="1090">
        <v>54</v>
      </c>
      <c r="M8" s="1090">
        <v>52</v>
      </c>
      <c r="N8" s="1090">
        <v>52</v>
      </c>
      <c r="O8" s="1090">
        <v>60</v>
      </c>
      <c r="P8" s="1090">
        <v>49</v>
      </c>
      <c r="Q8" s="1091">
        <v>50</v>
      </c>
      <c r="R8" s="1439">
        <v>60</v>
      </c>
      <c r="S8" s="1080">
        <v>69</v>
      </c>
      <c r="T8" s="1439">
        <v>47</v>
      </c>
      <c r="U8" s="1439">
        <v>64</v>
      </c>
      <c r="V8" s="1984">
        <v>71</v>
      </c>
      <c r="W8" s="1984">
        <v>38</v>
      </c>
      <c r="X8" s="1439">
        <v>54</v>
      </c>
      <c r="Y8" s="1439">
        <v>60</v>
      </c>
      <c r="Z8" s="1439">
        <v>56</v>
      </c>
    </row>
    <row r="9" spans="1:26">
      <c r="A9" s="1087" t="s">
        <v>737</v>
      </c>
      <c r="B9" s="1088" t="s">
        <v>225</v>
      </c>
      <c r="C9" s="1089">
        <v>71</v>
      </c>
      <c r="D9" s="1090">
        <v>101</v>
      </c>
      <c r="E9" s="1090">
        <v>73</v>
      </c>
      <c r="F9" s="1090">
        <v>67</v>
      </c>
      <c r="G9" s="1090">
        <v>81</v>
      </c>
      <c r="H9" s="1090">
        <v>78</v>
      </c>
      <c r="I9" s="1090">
        <v>71</v>
      </c>
      <c r="J9" s="1090">
        <v>62</v>
      </c>
      <c r="K9" s="1090">
        <v>74</v>
      </c>
      <c r="L9" s="1090">
        <v>74</v>
      </c>
      <c r="M9" s="1090">
        <v>72</v>
      </c>
      <c r="N9" s="1090">
        <v>83</v>
      </c>
      <c r="O9" s="1090">
        <v>84</v>
      </c>
      <c r="P9" s="1090">
        <v>71</v>
      </c>
      <c r="Q9" s="1091">
        <v>60</v>
      </c>
      <c r="R9" s="1439">
        <v>65</v>
      </c>
      <c r="S9" s="1080">
        <v>53</v>
      </c>
      <c r="T9" s="1439">
        <v>53</v>
      </c>
      <c r="U9" s="1439">
        <v>62</v>
      </c>
      <c r="V9" s="1984">
        <v>66</v>
      </c>
      <c r="W9" s="1984">
        <v>63</v>
      </c>
      <c r="X9" s="1439">
        <v>54</v>
      </c>
      <c r="Y9" s="1439">
        <v>70</v>
      </c>
      <c r="Z9" s="1439">
        <v>55</v>
      </c>
    </row>
    <row r="10" spans="1:26">
      <c r="A10" s="1087" t="s">
        <v>738</v>
      </c>
      <c r="B10" s="1095" t="s">
        <v>226</v>
      </c>
      <c r="C10" s="1076">
        <v>198</v>
      </c>
      <c r="D10" s="1077">
        <v>136</v>
      </c>
      <c r="E10" s="1077">
        <v>157</v>
      </c>
      <c r="F10" s="1077">
        <v>127</v>
      </c>
      <c r="G10" s="1077">
        <v>149</v>
      </c>
      <c r="H10" s="1077">
        <v>158</v>
      </c>
      <c r="I10" s="1077">
        <v>147</v>
      </c>
      <c r="J10" s="1077">
        <v>148</v>
      </c>
      <c r="K10" s="1077">
        <v>149</v>
      </c>
      <c r="L10" s="1077">
        <v>154</v>
      </c>
      <c r="M10" s="1077">
        <v>153</v>
      </c>
      <c r="N10" s="1077">
        <v>366</v>
      </c>
      <c r="O10" s="1077">
        <v>231</v>
      </c>
      <c r="P10" s="1077">
        <v>139</v>
      </c>
      <c r="Q10" s="1078">
        <v>150</v>
      </c>
      <c r="R10" s="1440">
        <v>187</v>
      </c>
      <c r="S10" s="1093">
        <v>207</v>
      </c>
      <c r="T10" s="1439">
        <v>202</v>
      </c>
      <c r="U10" s="1439">
        <v>176</v>
      </c>
      <c r="V10" s="1984">
        <v>166</v>
      </c>
      <c r="W10" s="1984">
        <v>163</v>
      </c>
      <c r="X10" s="1439">
        <v>163</v>
      </c>
      <c r="Y10" s="1440">
        <v>137</v>
      </c>
      <c r="Z10" s="1439">
        <v>183</v>
      </c>
    </row>
    <row r="11" spans="1:26">
      <c r="A11" s="1087" t="s">
        <v>739</v>
      </c>
      <c r="B11" s="1088" t="s">
        <v>227</v>
      </c>
      <c r="C11" s="1089">
        <v>478</v>
      </c>
      <c r="D11" s="1090">
        <v>490</v>
      </c>
      <c r="E11" s="1090">
        <v>450</v>
      </c>
      <c r="F11" s="1090">
        <v>397</v>
      </c>
      <c r="G11" s="1090">
        <v>450</v>
      </c>
      <c r="H11" s="1090">
        <v>430</v>
      </c>
      <c r="I11" s="1090">
        <v>405</v>
      </c>
      <c r="J11" s="1090">
        <v>407</v>
      </c>
      <c r="K11" s="1090">
        <v>371</v>
      </c>
      <c r="L11" s="1090">
        <v>405</v>
      </c>
      <c r="M11" s="1090">
        <v>397</v>
      </c>
      <c r="N11" s="1090">
        <v>437</v>
      </c>
      <c r="O11" s="1090">
        <v>406</v>
      </c>
      <c r="P11" s="1090">
        <v>328</v>
      </c>
      <c r="Q11" s="1091">
        <v>380</v>
      </c>
      <c r="R11" s="1439">
        <v>392</v>
      </c>
      <c r="S11" s="1080">
        <v>396</v>
      </c>
      <c r="T11" s="1438">
        <v>408</v>
      </c>
      <c r="U11" s="1438">
        <v>413</v>
      </c>
      <c r="V11" s="1983">
        <v>384</v>
      </c>
      <c r="W11" s="1983">
        <v>382</v>
      </c>
      <c r="X11" s="1438">
        <v>384</v>
      </c>
      <c r="Y11" s="1439">
        <v>414</v>
      </c>
      <c r="Z11" s="1439">
        <v>428</v>
      </c>
    </row>
    <row r="12" spans="1:26">
      <c r="A12" s="1087" t="s">
        <v>740</v>
      </c>
      <c r="B12" s="1088" t="s">
        <v>228</v>
      </c>
      <c r="C12" s="1089">
        <v>292</v>
      </c>
      <c r="D12" s="1090">
        <v>268</v>
      </c>
      <c r="E12" s="1090">
        <v>256</v>
      </c>
      <c r="F12" s="1090">
        <v>234</v>
      </c>
      <c r="G12" s="1090">
        <v>223</v>
      </c>
      <c r="H12" s="1090">
        <v>242</v>
      </c>
      <c r="I12" s="1090">
        <v>234</v>
      </c>
      <c r="J12" s="1090">
        <v>244</v>
      </c>
      <c r="K12" s="1090">
        <v>234</v>
      </c>
      <c r="L12" s="1090">
        <v>224</v>
      </c>
      <c r="M12" s="1090">
        <v>264</v>
      </c>
      <c r="N12" s="1090">
        <v>249</v>
      </c>
      <c r="O12" s="1090">
        <v>235</v>
      </c>
      <c r="P12" s="1090">
        <v>211</v>
      </c>
      <c r="Q12" s="1091">
        <v>260</v>
      </c>
      <c r="R12" s="1439">
        <v>238</v>
      </c>
      <c r="S12" s="1080">
        <v>242</v>
      </c>
      <c r="T12" s="1439">
        <v>236</v>
      </c>
      <c r="U12" s="1439">
        <v>205</v>
      </c>
      <c r="V12" s="1984">
        <v>219</v>
      </c>
      <c r="W12" s="1984">
        <v>251</v>
      </c>
      <c r="X12" s="1439">
        <v>252</v>
      </c>
      <c r="Y12" s="1439">
        <v>203</v>
      </c>
      <c r="Z12" s="1439">
        <v>227</v>
      </c>
    </row>
    <row r="13" spans="1:26">
      <c r="A13" s="1087" t="s">
        <v>741</v>
      </c>
      <c r="B13" s="1088" t="s">
        <v>229</v>
      </c>
      <c r="C13" s="1089">
        <v>208</v>
      </c>
      <c r="D13" s="1090">
        <v>194</v>
      </c>
      <c r="E13" s="1090">
        <v>203</v>
      </c>
      <c r="F13" s="1090">
        <v>175</v>
      </c>
      <c r="G13" s="1090">
        <v>174</v>
      </c>
      <c r="H13" s="1090">
        <v>170</v>
      </c>
      <c r="I13" s="1090">
        <v>194</v>
      </c>
      <c r="J13" s="1090">
        <v>196</v>
      </c>
      <c r="K13" s="1090">
        <v>196</v>
      </c>
      <c r="L13" s="1090">
        <v>208</v>
      </c>
      <c r="M13" s="1090">
        <v>182</v>
      </c>
      <c r="N13" s="1090">
        <v>215</v>
      </c>
      <c r="O13" s="1090">
        <v>187</v>
      </c>
      <c r="P13" s="1090">
        <v>154</v>
      </c>
      <c r="Q13" s="1091">
        <v>157</v>
      </c>
      <c r="R13" s="1440">
        <v>140</v>
      </c>
      <c r="S13" s="1093">
        <v>160</v>
      </c>
      <c r="T13" s="1440">
        <v>164</v>
      </c>
      <c r="U13" s="1440">
        <v>156</v>
      </c>
      <c r="V13" s="2005">
        <v>198</v>
      </c>
      <c r="W13" s="2005">
        <v>200</v>
      </c>
      <c r="X13" s="1440">
        <v>166</v>
      </c>
      <c r="Y13" s="1439">
        <v>173</v>
      </c>
      <c r="Z13" s="1439">
        <v>177</v>
      </c>
    </row>
    <row r="14" spans="1:26">
      <c r="A14" s="1081" t="s">
        <v>742</v>
      </c>
      <c r="B14" s="1082" t="s">
        <v>230</v>
      </c>
      <c r="C14" s="1083">
        <v>1638</v>
      </c>
      <c r="D14" s="1084">
        <v>1635</v>
      </c>
      <c r="E14" s="1084">
        <v>1697</v>
      </c>
      <c r="F14" s="1084">
        <v>1513</v>
      </c>
      <c r="G14" s="1084">
        <v>1540</v>
      </c>
      <c r="H14" s="1084">
        <v>1389</v>
      </c>
      <c r="I14" s="1084">
        <v>1341</v>
      </c>
      <c r="J14" s="1084">
        <v>1292</v>
      </c>
      <c r="K14" s="1084">
        <v>1364</v>
      </c>
      <c r="L14" s="1084">
        <v>1347</v>
      </c>
      <c r="M14" s="1084">
        <v>1275</v>
      </c>
      <c r="N14" s="1084">
        <v>1318</v>
      </c>
      <c r="O14" s="1084">
        <v>1270</v>
      </c>
      <c r="P14" s="1084">
        <v>1217</v>
      </c>
      <c r="Q14" s="1085">
        <v>1147</v>
      </c>
      <c r="R14" s="1439">
        <v>1194</v>
      </c>
      <c r="S14" s="1080">
        <v>1166</v>
      </c>
      <c r="T14" s="1439">
        <v>1171</v>
      </c>
      <c r="U14" s="1439">
        <v>1157</v>
      </c>
      <c r="V14" s="1983">
        <v>1086</v>
      </c>
      <c r="W14" s="1983">
        <v>1123</v>
      </c>
      <c r="X14" s="1439">
        <v>1110</v>
      </c>
      <c r="Y14" s="1438">
        <v>1058</v>
      </c>
      <c r="Z14" s="1439">
        <v>1107</v>
      </c>
    </row>
    <row r="15" spans="1:26">
      <c r="A15" s="1087" t="s">
        <v>743</v>
      </c>
      <c r="B15" s="1088" t="s">
        <v>231</v>
      </c>
      <c r="C15" s="1089">
        <v>2127</v>
      </c>
      <c r="D15" s="1090">
        <v>2200</v>
      </c>
      <c r="E15" s="1090">
        <v>2070</v>
      </c>
      <c r="F15" s="1090">
        <v>2223</v>
      </c>
      <c r="G15" s="1090">
        <v>2147</v>
      </c>
      <c r="H15" s="1090">
        <v>1972</v>
      </c>
      <c r="I15" s="1090">
        <v>1898</v>
      </c>
      <c r="J15" s="1090">
        <v>1840</v>
      </c>
      <c r="K15" s="1090">
        <v>1782</v>
      </c>
      <c r="L15" s="1090">
        <v>1861</v>
      </c>
      <c r="M15" s="1090">
        <v>1616</v>
      </c>
      <c r="N15" s="1090">
        <v>1812</v>
      </c>
      <c r="O15" s="1090">
        <v>1818</v>
      </c>
      <c r="P15" s="1090">
        <v>1505</v>
      </c>
      <c r="Q15" s="1091">
        <v>1440</v>
      </c>
      <c r="R15" s="1439">
        <v>1455</v>
      </c>
      <c r="S15" s="1080">
        <v>1340</v>
      </c>
      <c r="T15" s="1439">
        <v>1387</v>
      </c>
      <c r="U15" s="1439">
        <v>1335</v>
      </c>
      <c r="V15" s="1984">
        <v>1355</v>
      </c>
      <c r="W15" s="1984">
        <v>1310</v>
      </c>
      <c r="X15" s="1439">
        <v>1213</v>
      </c>
      <c r="Y15" s="1439">
        <v>1294</v>
      </c>
      <c r="Z15" s="1439">
        <v>1182</v>
      </c>
    </row>
    <row r="16" spans="1:26">
      <c r="A16" s="1087" t="s">
        <v>744</v>
      </c>
      <c r="B16" s="1088" t="s">
        <v>232</v>
      </c>
      <c r="C16" s="1089">
        <v>4859</v>
      </c>
      <c r="D16" s="1090">
        <v>4828</v>
      </c>
      <c r="E16" s="1090">
        <v>4495</v>
      </c>
      <c r="F16" s="1090">
        <v>4637</v>
      </c>
      <c r="G16" s="1090">
        <v>4623</v>
      </c>
      <c r="H16" s="1090">
        <v>4555</v>
      </c>
      <c r="I16" s="1090">
        <v>4354</v>
      </c>
      <c r="J16" s="1090">
        <v>4392</v>
      </c>
      <c r="K16" s="1090">
        <v>4343</v>
      </c>
      <c r="L16" s="1090">
        <v>4777</v>
      </c>
      <c r="M16" s="1090">
        <v>4298</v>
      </c>
      <c r="N16" s="1090">
        <v>4923</v>
      </c>
      <c r="O16" s="1090">
        <v>4694</v>
      </c>
      <c r="P16" s="1090">
        <v>4434</v>
      </c>
      <c r="Q16" s="1091">
        <v>4343</v>
      </c>
      <c r="R16" s="1439">
        <v>4593</v>
      </c>
      <c r="S16" s="1080">
        <v>4290</v>
      </c>
      <c r="T16" s="1439">
        <v>4172</v>
      </c>
      <c r="U16" s="1439">
        <v>4198</v>
      </c>
      <c r="V16" s="1984">
        <v>4117</v>
      </c>
      <c r="W16" s="1984">
        <v>4297</v>
      </c>
      <c r="X16" s="1439">
        <v>4273</v>
      </c>
      <c r="Y16" s="1439">
        <v>4165</v>
      </c>
      <c r="Z16" s="1439">
        <v>4105</v>
      </c>
    </row>
    <row r="17" spans="1:26">
      <c r="A17" s="1094" t="s">
        <v>745</v>
      </c>
      <c r="B17" s="1095" t="s">
        <v>233</v>
      </c>
      <c r="C17" s="1076">
        <v>3136</v>
      </c>
      <c r="D17" s="1077">
        <v>2921</v>
      </c>
      <c r="E17" s="1077">
        <v>3056</v>
      </c>
      <c r="F17" s="1077">
        <v>3118</v>
      </c>
      <c r="G17" s="1077">
        <v>3152</v>
      </c>
      <c r="H17" s="1077">
        <v>3058</v>
      </c>
      <c r="I17" s="1077">
        <v>2809</v>
      </c>
      <c r="J17" s="1077">
        <v>2765</v>
      </c>
      <c r="K17" s="1077">
        <v>2736</v>
      </c>
      <c r="L17" s="1077">
        <v>2603</v>
      </c>
      <c r="M17" s="1077">
        <v>2641</v>
      </c>
      <c r="N17" s="1077">
        <v>2744</v>
      </c>
      <c r="O17" s="1077">
        <v>2667</v>
      </c>
      <c r="P17" s="1077">
        <v>2467</v>
      </c>
      <c r="Q17" s="1078">
        <v>2347</v>
      </c>
      <c r="R17" s="1439">
        <v>2412</v>
      </c>
      <c r="S17" s="1080">
        <v>2354</v>
      </c>
      <c r="T17" s="1439">
        <v>2248</v>
      </c>
      <c r="U17" s="1439">
        <v>2296</v>
      </c>
      <c r="V17" s="2005">
        <v>2145</v>
      </c>
      <c r="W17" s="2005">
        <v>2118</v>
      </c>
      <c r="X17" s="1439">
        <v>2144</v>
      </c>
      <c r="Y17" s="1440">
        <v>2297</v>
      </c>
      <c r="Z17" s="1439">
        <v>1969</v>
      </c>
    </row>
    <row r="18" spans="1:26">
      <c r="A18" s="1087" t="s">
        <v>746</v>
      </c>
      <c r="B18" s="1088" t="s">
        <v>234</v>
      </c>
      <c r="C18" s="1089">
        <v>223</v>
      </c>
      <c r="D18" s="1090">
        <v>249</v>
      </c>
      <c r="E18" s="1090">
        <v>211</v>
      </c>
      <c r="F18" s="1090">
        <v>225</v>
      </c>
      <c r="G18" s="1090">
        <v>222</v>
      </c>
      <c r="H18" s="1090">
        <v>250</v>
      </c>
      <c r="I18" s="1090">
        <v>228</v>
      </c>
      <c r="J18" s="1090">
        <v>249</v>
      </c>
      <c r="K18" s="1090">
        <v>206</v>
      </c>
      <c r="L18" s="1090">
        <v>205</v>
      </c>
      <c r="M18" s="1090">
        <v>201</v>
      </c>
      <c r="N18" s="1090">
        <v>160</v>
      </c>
      <c r="O18" s="1090">
        <v>200</v>
      </c>
      <c r="P18" s="1090">
        <v>187</v>
      </c>
      <c r="Q18" s="1091">
        <v>160</v>
      </c>
      <c r="R18" s="1438">
        <v>197</v>
      </c>
      <c r="S18" s="1086">
        <v>202</v>
      </c>
      <c r="T18" s="1438">
        <v>163</v>
      </c>
      <c r="U18" s="1438">
        <v>180</v>
      </c>
      <c r="V18" s="1984">
        <v>166</v>
      </c>
      <c r="W18" s="1984">
        <v>166</v>
      </c>
      <c r="X18" s="1438">
        <v>181</v>
      </c>
      <c r="Y18" s="1439">
        <v>205</v>
      </c>
      <c r="Z18" s="1439">
        <v>189</v>
      </c>
    </row>
    <row r="19" spans="1:26">
      <c r="A19" s="1087" t="s">
        <v>747</v>
      </c>
      <c r="B19" s="1088" t="s">
        <v>235</v>
      </c>
      <c r="C19" s="1089">
        <v>267</v>
      </c>
      <c r="D19" s="1090">
        <v>265</v>
      </c>
      <c r="E19" s="1090">
        <v>253</v>
      </c>
      <c r="F19" s="1090">
        <v>233</v>
      </c>
      <c r="G19" s="1090">
        <v>247</v>
      </c>
      <c r="H19" s="1090">
        <v>260</v>
      </c>
      <c r="I19" s="1090">
        <v>241</v>
      </c>
      <c r="J19" s="1090">
        <v>225</v>
      </c>
      <c r="K19" s="1090">
        <v>221</v>
      </c>
      <c r="L19" s="1090">
        <v>237</v>
      </c>
      <c r="M19" s="1090">
        <v>218</v>
      </c>
      <c r="N19" s="1090">
        <v>190</v>
      </c>
      <c r="O19" s="1090">
        <v>255</v>
      </c>
      <c r="P19" s="1090">
        <v>221</v>
      </c>
      <c r="Q19" s="1091">
        <v>204</v>
      </c>
      <c r="R19" s="1439">
        <v>195</v>
      </c>
      <c r="S19" s="1080">
        <v>187</v>
      </c>
      <c r="T19" s="1439">
        <v>176</v>
      </c>
      <c r="U19" s="1439">
        <v>206</v>
      </c>
      <c r="V19" s="1984">
        <v>219</v>
      </c>
      <c r="W19" s="1984">
        <v>196</v>
      </c>
      <c r="X19" s="1439">
        <v>185</v>
      </c>
      <c r="Y19" s="1439">
        <v>185</v>
      </c>
      <c r="Z19" s="1439">
        <v>188</v>
      </c>
    </row>
    <row r="20" spans="1:26">
      <c r="A20" s="1087" t="s">
        <v>748</v>
      </c>
      <c r="B20" s="1088" t="s">
        <v>236</v>
      </c>
      <c r="C20" s="1089">
        <v>463</v>
      </c>
      <c r="D20" s="1090">
        <v>485</v>
      </c>
      <c r="E20" s="1090">
        <v>462</v>
      </c>
      <c r="F20" s="1090">
        <v>543</v>
      </c>
      <c r="G20" s="1090">
        <v>456</v>
      </c>
      <c r="H20" s="1090">
        <v>414</v>
      </c>
      <c r="I20" s="1090">
        <v>461</v>
      </c>
      <c r="J20" s="1090">
        <v>441</v>
      </c>
      <c r="K20" s="1090">
        <v>414</v>
      </c>
      <c r="L20" s="1090">
        <v>427</v>
      </c>
      <c r="M20" s="1090">
        <v>391</v>
      </c>
      <c r="N20" s="1090">
        <v>400</v>
      </c>
      <c r="O20" s="1090">
        <v>344</v>
      </c>
      <c r="P20" s="1090">
        <v>366</v>
      </c>
      <c r="Q20" s="1091">
        <v>383</v>
      </c>
      <c r="R20" s="1439">
        <v>355</v>
      </c>
      <c r="S20" s="1080">
        <v>401</v>
      </c>
      <c r="T20" s="1439">
        <v>371</v>
      </c>
      <c r="U20" s="1439">
        <v>377</v>
      </c>
      <c r="V20" s="1984">
        <v>438</v>
      </c>
      <c r="W20" s="1984">
        <v>403</v>
      </c>
      <c r="X20" s="1439">
        <v>335</v>
      </c>
      <c r="Y20" s="1439">
        <v>365</v>
      </c>
      <c r="Z20" s="1439">
        <v>342</v>
      </c>
    </row>
    <row r="21" spans="1:26">
      <c r="A21" s="1087" t="s">
        <v>749</v>
      </c>
      <c r="B21" s="1088" t="s">
        <v>237</v>
      </c>
      <c r="C21" s="1089">
        <v>379</v>
      </c>
      <c r="D21" s="1090">
        <v>429</v>
      </c>
      <c r="E21" s="1090">
        <v>397</v>
      </c>
      <c r="F21" s="1090">
        <v>368</v>
      </c>
      <c r="G21" s="1090">
        <v>414</v>
      </c>
      <c r="H21" s="1090">
        <v>367</v>
      </c>
      <c r="I21" s="1090">
        <v>330</v>
      </c>
      <c r="J21" s="1090">
        <v>350</v>
      </c>
      <c r="K21" s="1090">
        <v>323</v>
      </c>
      <c r="L21" s="1090">
        <v>299</v>
      </c>
      <c r="M21" s="1090">
        <v>279</v>
      </c>
      <c r="N21" s="1090">
        <v>304</v>
      </c>
      <c r="O21" s="1090">
        <v>263</v>
      </c>
      <c r="P21" s="1090">
        <v>283</v>
      </c>
      <c r="Q21" s="1091">
        <v>260</v>
      </c>
      <c r="R21" s="1439">
        <v>284</v>
      </c>
      <c r="S21" s="1080">
        <v>255</v>
      </c>
      <c r="T21" s="1439">
        <v>276</v>
      </c>
      <c r="U21" s="1439">
        <v>297</v>
      </c>
      <c r="V21" s="1984">
        <v>316</v>
      </c>
      <c r="W21" s="1984">
        <v>298</v>
      </c>
      <c r="X21" s="1439">
        <v>281</v>
      </c>
      <c r="Y21" s="1439">
        <v>276</v>
      </c>
      <c r="Z21" s="1439">
        <v>276</v>
      </c>
    </row>
    <row r="22" spans="1:26">
      <c r="A22" s="1087" t="s">
        <v>750</v>
      </c>
      <c r="B22" s="1088" t="s">
        <v>238</v>
      </c>
      <c r="C22" s="1089">
        <v>95</v>
      </c>
      <c r="D22" s="1090">
        <v>118</v>
      </c>
      <c r="E22" s="1090">
        <v>130</v>
      </c>
      <c r="F22" s="1090">
        <v>116</v>
      </c>
      <c r="G22" s="1090">
        <v>124</v>
      </c>
      <c r="H22" s="1090">
        <v>112</v>
      </c>
      <c r="I22" s="1090">
        <v>118</v>
      </c>
      <c r="J22" s="1090">
        <v>104</v>
      </c>
      <c r="K22" s="1090">
        <v>109</v>
      </c>
      <c r="L22" s="1090">
        <v>115</v>
      </c>
      <c r="M22" s="1090">
        <v>83</v>
      </c>
      <c r="N22" s="1090">
        <v>90</v>
      </c>
      <c r="O22" s="1090">
        <v>114</v>
      </c>
      <c r="P22" s="1090">
        <v>72</v>
      </c>
      <c r="Q22" s="1091">
        <v>90</v>
      </c>
      <c r="R22" s="1439">
        <v>92</v>
      </c>
      <c r="S22" s="1080">
        <v>87</v>
      </c>
      <c r="T22" s="1439">
        <v>100</v>
      </c>
      <c r="U22" s="1439">
        <v>92</v>
      </c>
      <c r="V22" s="1984">
        <v>92</v>
      </c>
      <c r="W22" s="1984">
        <v>104</v>
      </c>
      <c r="X22" s="1439">
        <v>91</v>
      </c>
      <c r="Y22" s="1439">
        <v>101</v>
      </c>
      <c r="Z22" s="1439">
        <v>102</v>
      </c>
    </row>
    <row r="23" spans="1:26">
      <c r="A23" s="1087" t="s">
        <v>751</v>
      </c>
      <c r="B23" s="1088" t="s">
        <v>239</v>
      </c>
      <c r="C23" s="1089">
        <v>328</v>
      </c>
      <c r="D23" s="1090">
        <v>319</v>
      </c>
      <c r="E23" s="1090">
        <v>314</v>
      </c>
      <c r="F23" s="1090">
        <v>338</v>
      </c>
      <c r="G23" s="1090">
        <v>307</v>
      </c>
      <c r="H23" s="1090">
        <v>338</v>
      </c>
      <c r="I23" s="1090">
        <v>334</v>
      </c>
      <c r="J23" s="1090">
        <v>291</v>
      </c>
      <c r="K23" s="1090">
        <v>288</v>
      </c>
      <c r="L23" s="1090">
        <v>285</v>
      </c>
      <c r="M23" s="1090">
        <v>254</v>
      </c>
      <c r="N23" s="1090">
        <v>272</v>
      </c>
      <c r="O23" s="1090">
        <v>246</v>
      </c>
      <c r="P23" s="1090">
        <v>247</v>
      </c>
      <c r="Q23" s="1091">
        <v>256</v>
      </c>
      <c r="R23" s="1439">
        <v>243</v>
      </c>
      <c r="S23" s="1080">
        <v>238</v>
      </c>
      <c r="T23" s="1439">
        <v>244</v>
      </c>
      <c r="U23" s="1439">
        <v>264</v>
      </c>
      <c r="V23" s="1984">
        <v>221</v>
      </c>
      <c r="W23" s="1984">
        <v>248</v>
      </c>
      <c r="X23" s="1439">
        <v>242</v>
      </c>
      <c r="Y23" s="1439">
        <v>232</v>
      </c>
      <c r="Z23" s="1439">
        <v>229</v>
      </c>
    </row>
    <row r="24" spans="1:26">
      <c r="A24" s="1087" t="s">
        <v>752</v>
      </c>
      <c r="B24" s="1088" t="s">
        <v>240</v>
      </c>
      <c r="C24" s="1089">
        <v>513</v>
      </c>
      <c r="D24" s="1090">
        <v>462</v>
      </c>
      <c r="E24" s="1090">
        <v>445</v>
      </c>
      <c r="F24" s="1090">
        <v>422</v>
      </c>
      <c r="G24" s="1090">
        <v>466</v>
      </c>
      <c r="H24" s="1090">
        <v>472</v>
      </c>
      <c r="I24" s="1090">
        <v>448</v>
      </c>
      <c r="J24" s="1090">
        <v>429</v>
      </c>
      <c r="K24" s="1090">
        <v>401</v>
      </c>
      <c r="L24" s="1090">
        <v>423</v>
      </c>
      <c r="M24" s="1090">
        <v>339</v>
      </c>
      <c r="N24" s="1090">
        <v>358</v>
      </c>
      <c r="O24" s="1090">
        <v>411</v>
      </c>
      <c r="P24" s="1090">
        <v>361</v>
      </c>
      <c r="Q24" s="1091">
        <v>365</v>
      </c>
      <c r="R24" s="1439">
        <v>354</v>
      </c>
      <c r="S24" s="1080">
        <v>340</v>
      </c>
      <c r="T24" s="1439">
        <v>349</v>
      </c>
      <c r="U24" s="1439">
        <v>374</v>
      </c>
      <c r="V24" s="1984">
        <v>396</v>
      </c>
      <c r="W24" s="1984">
        <v>335</v>
      </c>
      <c r="X24" s="1439">
        <v>348</v>
      </c>
      <c r="Y24" s="1439">
        <v>339</v>
      </c>
      <c r="Z24" s="1439">
        <v>330</v>
      </c>
    </row>
    <row r="25" spans="1:26">
      <c r="A25" s="1087" t="s">
        <v>753</v>
      </c>
      <c r="B25" s="1088" t="s">
        <v>241</v>
      </c>
      <c r="C25" s="1089">
        <v>694</v>
      </c>
      <c r="D25" s="1090">
        <v>762</v>
      </c>
      <c r="E25" s="1090">
        <v>794</v>
      </c>
      <c r="F25" s="1090">
        <v>750</v>
      </c>
      <c r="G25" s="1090">
        <v>726</v>
      </c>
      <c r="H25" s="1090">
        <v>777</v>
      </c>
      <c r="I25" s="1090">
        <v>697</v>
      </c>
      <c r="J25" s="1090">
        <v>711</v>
      </c>
      <c r="K25" s="1090">
        <v>748</v>
      </c>
      <c r="L25" s="1090">
        <v>766</v>
      </c>
      <c r="M25" s="1090">
        <v>661</v>
      </c>
      <c r="N25" s="1090">
        <v>699</v>
      </c>
      <c r="O25" s="1090">
        <v>673</v>
      </c>
      <c r="P25" s="1090">
        <v>654</v>
      </c>
      <c r="Q25" s="1091">
        <v>624</v>
      </c>
      <c r="R25" s="1439">
        <v>707</v>
      </c>
      <c r="S25" s="1080">
        <v>701</v>
      </c>
      <c r="T25" s="1439">
        <v>610</v>
      </c>
      <c r="U25" s="1439">
        <v>650</v>
      </c>
      <c r="V25" s="1984">
        <v>680</v>
      </c>
      <c r="W25" s="1984">
        <v>600</v>
      </c>
      <c r="X25" s="1439">
        <v>620</v>
      </c>
      <c r="Y25" s="1439">
        <v>573</v>
      </c>
      <c r="Z25" s="1439">
        <v>617</v>
      </c>
    </row>
    <row r="26" spans="1:26">
      <c r="A26" s="1087" t="s">
        <v>754</v>
      </c>
      <c r="B26" s="1088" t="s">
        <v>242</v>
      </c>
      <c r="C26" s="1089">
        <v>2264</v>
      </c>
      <c r="D26" s="1090">
        <v>2461</v>
      </c>
      <c r="E26" s="1090">
        <v>2328</v>
      </c>
      <c r="F26" s="1090">
        <v>2317</v>
      </c>
      <c r="G26" s="1090">
        <v>2237</v>
      </c>
      <c r="H26" s="1090">
        <v>2396</v>
      </c>
      <c r="I26" s="1090">
        <v>2266</v>
      </c>
      <c r="J26" s="1090">
        <v>2282</v>
      </c>
      <c r="K26" s="1090">
        <v>2300</v>
      </c>
      <c r="L26" s="1090">
        <v>2472</v>
      </c>
      <c r="M26" s="1090">
        <v>2222</v>
      </c>
      <c r="N26" s="1090">
        <v>2184</v>
      </c>
      <c r="O26" s="1090">
        <v>2147</v>
      </c>
      <c r="P26" s="1090">
        <v>2121</v>
      </c>
      <c r="Q26" s="1091">
        <v>2039</v>
      </c>
      <c r="R26" s="1439">
        <v>2086</v>
      </c>
      <c r="S26" s="1080">
        <v>2093</v>
      </c>
      <c r="T26" s="1439">
        <v>2163</v>
      </c>
      <c r="U26" s="1439">
        <v>2199</v>
      </c>
      <c r="V26" s="1984">
        <v>2115</v>
      </c>
      <c r="W26" s="1984">
        <v>2256</v>
      </c>
      <c r="X26" s="1439">
        <v>2169</v>
      </c>
      <c r="Y26" s="1439">
        <v>2245</v>
      </c>
      <c r="Z26" s="1439">
        <v>2165</v>
      </c>
    </row>
    <row r="27" spans="1:26">
      <c r="A27" s="1087" t="s">
        <v>755</v>
      </c>
      <c r="B27" s="1088" t="s">
        <v>243</v>
      </c>
      <c r="C27" s="1089">
        <v>724</v>
      </c>
      <c r="D27" s="1090">
        <v>765</v>
      </c>
      <c r="E27" s="1090">
        <v>786</v>
      </c>
      <c r="F27" s="1090">
        <v>730</v>
      </c>
      <c r="G27" s="1090">
        <v>629</v>
      </c>
      <c r="H27" s="1090">
        <v>714</v>
      </c>
      <c r="I27" s="1090">
        <v>665</v>
      </c>
      <c r="J27" s="1090">
        <v>685</v>
      </c>
      <c r="K27" s="1090">
        <v>682</v>
      </c>
      <c r="L27" s="1090">
        <v>734</v>
      </c>
      <c r="M27" s="1090">
        <v>581</v>
      </c>
      <c r="N27" s="1090">
        <v>603</v>
      </c>
      <c r="O27" s="1090">
        <v>565</v>
      </c>
      <c r="P27" s="1090">
        <v>593</v>
      </c>
      <c r="Q27" s="1091">
        <v>595</v>
      </c>
      <c r="R27" s="1440">
        <v>593</v>
      </c>
      <c r="S27" s="1093">
        <v>570</v>
      </c>
      <c r="T27" s="1440">
        <v>576</v>
      </c>
      <c r="U27" s="1439">
        <v>563</v>
      </c>
      <c r="V27" s="1984">
        <v>632</v>
      </c>
      <c r="W27" s="1984">
        <v>561</v>
      </c>
      <c r="X27" s="1440">
        <v>536</v>
      </c>
      <c r="Y27" s="1439">
        <v>557</v>
      </c>
      <c r="Z27" s="1439">
        <v>563</v>
      </c>
    </row>
    <row r="28" spans="1:26">
      <c r="A28" s="1081" t="s">
        <v>756</v>
      </c>
      <c r="B28" s="1082" t="s">
        <v>244</v>
      </c>
      <c r="C28" s="1083">
        <v>1319</v>
      </c>
      <c r="D28" s="1084">
        <v>1363</v>
      </c>
      <c r="E28" s="1084">
        <v>1283</v>
      </c>
      <c r="F28" s="1084">
        <v>1221</v>
      </c>
      <c r="G28" s="1084">
        <v>1237</v>
      </c>
      <c r="H28" s="1084">
        <v>1189</v>
      </c>
      <c r="I28" s="1084">
        <v>1292</v>
      </c>
      <c r="J28" s="1084">
        <v>1178</v>
      </c>
      <c r="K28" s="1084">
        <v>1143</v>
      </c>
      <c r="L28" s="1084">
        <v>1155</v>
      </c>
      <c r="M28" s="1084">
        <v>989</v>
      </c>
      <c r="N28" s="1084">
        <v>1092</v>
      </c>
      <c r="O28" s="1084">
        <v>1121</v>
      </c>
      <c r="P28" s="1084">
        <v>1099</v>
      </c>
      <c r="Q28" s="1085">
        <v>1025</v>
      </c>
      <c r="R28" s="1439">
        <v>1142</v>
      </c>
      <c r="S28" s="1080">
        <v>1094</v>
      </c>
      <c r="T28" s="1439">
        <v>1115</v>
      </c>
      <c r="U28" s="1438">
        <v>1162</v>
      </c>
      <c r="V28" s="1983">
        <v>1173</v>
      </c>
      <c r="W28" s="1983">
        <v>1112</v>
      </c>
      <c r="X28" s="1439">
        <v>1022</v>
      </c>
      <c r="Y28" s="1438">
        <v>1062</v>
      </c>
      <c r="Z28" s="1439">
        <v>1090</v>
      </c>
    </row>
    <row r="29" spans="1:26">
      <c r="A29" s="1087" t="s">
        <v>757</v>
      </c>
      <c r="B29" s="1088" t="s">
        <v>245</v>
      </c>
      <c r="C29" s="1089">
        <v>3415</v>
      </c>
      <c r="D29" s="1090">
        <v>3333</v>
      </c>
      <c r="E29" s="1090">
        <v>3395</v>
      </c>
      <c r="F29" s="1090">
        <v>3300</v>
      </c>
      <c r="G29" s="1090">
        <v>3134</v>
      </c>
      <c r="H29" s="1090">
        <v>3213</v>
      </c>
      <c r="I29" s="1090">
        <v>3293</v>
      </c>
      <c r="J29" s="1090">
        <v>3086</v>
      </c>
      <c r="K29" s="1090">
        <v>3086</v>
      </c>
      <c r="L29" s="1090">
        <v>3006</v>
      </c>
      <c r="M29" s="1090">
        <v>2725</v>
      </c>
      <c r="N29" s="1090">
        <v>2873</v>
      </c>
      <c r="O29" s="1090">
        <v>2827</v>
      </c>
      <c r="P29" s="1090">
        <v>2825</v>
      </c>
      <c r="Q29" s="1091">
        <v>2806</v>
      </c>
      <c r="R29" s="1439">
        <v>2789</v>
      </c>
      <c r="S29" s="1080">
        <v>2709</v>
      </c>
      <c r="T29" s="1439">
        <v>2726</v>
      </c>
      <c r="U29" s="1439">
        <v>2720</v>
      </c>
      <c r="V29" s="1984">
        <v>2741</v>
      </c>
      <c r="W29" s="1984">
        <v>2771</v>
      </c>
      <c r="X29" s="1439">
        <v>2602</v>
      </c>
      <c r="Y29" s="1439">
        <v>2567</v>
      </c>
      <c r="Z29" s="1439">
        <v>2670</v>
      </c>
    </row>
    <row r="30" spans="1:26">
      <c r="A30" s="1087" t="s">
        <v>758</v>
      </c>
      <c r="B30" s="1088" t="s">
        <v>246</v>
      </c>
      <c r="C30" s="1096">
        <v>21404</v>
      </c>
      <c r="D30" s="1097">
        <v>21144</v>
      </c>
      <c r="E30" s="1097">
        <v>20092</v>
      </c>
      <c r="F30" s="1097">
        <v>19533</v>
      </c>
      <c r="G30" s="1097">
        <v>18228</v>
      </c>
      <c r="H30" s="1097">
        <v>17693</v>
      </c>
      <c r="I30" s="1097">
        <v>17069</v>
      </c>
      <c r="J30" s="1097">
        <v>16588</v>
      </c>
      <c r="K30" s="1097">
        <v>16048</v>
      </c>
      <c r="L30" s="1097">
        <v>16131</v>
      </c>
      <c r="M30" s="1097">
        <v>14671</v>
      </c>
      <c r="N30" s="1097">
        <v>14257</v>
      </c>
      <c r="O30" s="1097">
        <v>14049</v>
      </c>
      <c r="P30" s="1097">
        <v>13740</v>
      </c>
      <c r="Q30" s="1098">
        <v>13834</v>
      </c>
      <c r="R30" s="1439">
        <v>13852</v>
      </c>
      <c r="S30" s="1080">
        <v>13569</v>
      </c>
      <c r="T30" s="1439">
        <v>13692</v>
      </c>
      <c r="U30" s="1439">
        <v>13817</v>
      </c>
      <c r="V30" s="1984">
        <v>13702</v>
      </c>
      <c r="W30" s="1984">
        <v>13598</v>
      </c>
      <c r="X30" s="1439">
        <v>13513</v>
      </c>
      <c r="Y30" s="1439">
        <v>13987</v>
      </c>
      <c r="Z30" s="1439">
        <v>13206</v>
      </c>
    </row>
    <row r="31" spans="1:26">
      <c r="A31" s="1087" t="s">
        <v>136</v>
      </c>
      <c r="B31" s="1088" t="s">
        <v>3</v>
      </c>
      <c r="C31" s="1089"/>
      <c r="D31" s="1090"/>
      <c r="E31" s="1090"/>
      <c r="F31" s="1090"/>
      <c r="G31" s="1090"/>
      <c r="H31" s="1090"/>
      <c r="I31" s="1090"/>
      <c r="J31" s="1090"/>
      <c r="K31" s="1090"/>
      <c r="L31" s="1090"/>
      <c r="M31" s="1090"/>
      <c r="N31" s="1090"/>
      <c r="O31" s="1090"/>
      <c r="P31" s="1090"/>
      <c r="Q31" s="1091"/>
      <c r="R31" s="1439" t="s">
        <v>1600</v>
      </c>
      <c r="S31" s="1080" t="s">
        <v>1601</v>
      </c>
      <c r="T31" s="1439">
        <v>0</v>
      </c>
      <c r="U31" s="1439">
        <v>0</v>
      </c>
      <c r="V31" s="1984">
        <v>0</v>
      </c>
      <c r="W31" s="1984">
        <v>0</v>
      </c>
      <c r="X31" s="1439">
        <v>0</v>
      </c>
      <c r="Y31" s="1439">
        <v>0</v>
      </c>
      <c r="Z31" s="1439">
        <v>0</v>
      </c>
    </row>
    <row r="32" spans="1:26">
      <c r="A32" s="1087" t="s">
        <v>759</v>
      </c>
      <c r="B32" s="1088" t="s">
        <v>247</v>
      </c>
      <c r="C32" s="1089">
        <v>1594</v>
      </c>
      <c r="D32" s="1090">
        <v>1651</v>
      </c>
      <c r="E32" s="1090">
        <v>1459</v>
      </c>
      <c r="F32" s="1090">
        <v>1409</v>
      </c>
      <c r="G32" s="1090">
        <v>1373</v>
      </c>
      <c r="H32" s="1090">
        <v>1314</v>
      </c>
      <c r="I32" s="1090">
        <v>1320</v>
      </c>
      <c r="J32" s="1090">
        <v>1307</v>
      </c>
      <c r="K32" s="1090">
        <v>1248</v>
      </c>
      <c r="L32" s="1090">
        <v>1200</v>
      </c>
      <c r="M32" s="1090">
        <v>1164</v>
      </c>
      <c r="N32" s="1090">
        <v>1091</v>
      </c>
      <c r="O32" s="1090">
        <v>1057</v>
      </c>
      <c r="P32" s="1090">
        <v>1097</v>
      </c>
      <c r="Q32" s="1091">
        <v>1039</v>
      </c>
      <c r="R32" s="1439">
        <v>1074</v>
      </c>
      <c r="S32" s="1080">
        <v>1025</v>
      </c>
      <c r="T32" s="1439">
        <v>1046</v>
      </c>
      <c r="U32" s="1439">
        <v>1026</v>
      </c>
      <c r="V32" s="1984">
        <v>1072</v>
      </c>
      <c r="W32" s="1984">
        <v>997</v>
      </c>
      <c r="X32" s="1439">
        <v>931</v>
      </c>
      <c r="Y32" s="1439">
        <v>929</v>
      </c>
      <c r="Z32" s="1439">
        <v>934</v>
      </c>
    </row>
    <row r="33" spans="1:26">
      <c r="A33" s="1094" t="s">
        <v>760</v>
      </c>
      <c r="B33" s="1095" t="s">
        <v>248</v>
      </c>
      <c r="C33" s="1076">
        <v>944</v>
      </c>
      <c r="D33" s="1077">
        <v>941</v>
      </c>
      <c r="E33" s="1077">
        <v>940</v>
      </c>
      <c r="F33" s="1077">
        <v>891</v>
      </c>
      <c r="G33" s="1077">
        <v>800</v>
      </c>
      <c r="H33" s="1077">
        <v>805</v>
      </c>
      <c r="I33" s="1077">
        <v>790</v>
      </c>
      <c r="J33" s="1077">
        <v>791</v>
      </c>
      <c r="K33" s="1077">
        <v>758</v>
      </c>
      <c r="L33" s="1077">
        <v>699</v>
      </c>
      <c r="M33" s="1077">
        <v>622</v>
      </c>
      <c r="N33" s="1077">
        <v>661</v>
      </c>
      <c r="O33" s="1077">
        <v>628</v>
      </c>
      <c r="P33" s="1077">
        <v>651</v>
      </c>
      <c r="Q33" s="1078">
        <v>680</v>
      </c>
      <c r="R33" s="1439">
        <v>701</v>
      </c>
      <c r="S33" s="1080">
        <v>649</v>
      </c>
      <c r="T33" s="1439">
        <v>664</v>
      </c>
      <c r="U33" s="1440">
        <v>608</v>
      </c>
      <c r="V33" s="2005">
        <v>565</v>
      </c>
      <c r="W33" s="2005">
        <v>641</v>
      </c>
      <c r="X33" s="1439">
        <v>595</v>
      </c>
      <c r="Y33" s="1440">
        <v>637</v>
      </c>
      <c r="Z33" s="1439">
        <v>615</v>
      </c>
    </row>
    <row r="34" spans="1:26">
      <c r="A34" s="1087" t="s">
        <v>761</v>
      </c>
      <c r="B34" s="1088" t="s">
        <v>249</v>
      </c>
      <c r="C34" s="1089">
        <v>623</v>
      </c>
      <c r="D34" s="1090">
        <v>643</v>
      </c>
      <c r="E34" s="1090">
        <v>682</v>
      </c>
      <c r="F34" s="1090">
        <v>646</v>
      </c>
      <c r="G34" s="1090">
        <v>655</v>
      </c>
      <c r="H34" s="1090">
        <v>578</v>
      </c>
      <c r="I34" s="1090">
        <v>655</v>
      </c>
      <c r="J34" s="1090">
        <v>651</v>
      </c>
      <c r="K34" s="1090">
        <v>622</v>
      </c>
      <c r="L34" s="1090">
        <v>621</v>
      </c>
      <c r="M34" s="1090">
        <v>544</v>
      </c>
      <c r="N34" s="1090">
        <v>510</v>
      </c>
      <c r="O34" s="1090">
        <v>499</v>
      </c>
      <c r="P34" s="1090">
        <v>548</v>
      </c>
      <c r="Q34" s="1091">
        <v>512</v>
      </c>
      <c r="R34" s="1438">
        <v>522</v>
      </c>
      <c r="S34" s="1086">
        <v>471</v>
      </c>
      <c r="T34" s="1438">
        <v>437</v>
      </c>
      <c r="U34" s="1439">
        <v>469</v>
      </c>
      <c r="V34" s="1984">
        <v>405</v>
      </c>
      <c r="W34" s="1984">
        <v>419</v>
      </c>
      <c r="X34" s="1438">
        <v>391</v>
      </c>
      <c r="Y34" s="1439">
        <v>442</v>
      </c>
      <c r="Z34" s="1439">
        <v>463</v>
      </c>
    </row>
    <row r="35" spans="1:26">
      <c r="A35" s="1087" t="s">
        <v>762</v>
      </c>
      <c r="B35" s="1088" t="s">
        <v>250</v>
      </c>
      <c r="C35" s="1089">
        <v>489</v>
      </c>
      <c r="D35" s="1090">
        <v>470</v>
      </c>
      <c r="E35" s="1090">
        <v>462</v>
      </c>
      <c r="F35" s="1090">
        <v>441</v>
      </c>
      <c r="G35" s="1090">
        <v>389</v>
      </c>
      <c r="H35" s="1090">
        <v>461</v>
      </c>
      <c r="I35" s="1090">
        <v>440</v>
      </c>
      <c r="J35" s="1090">
        <v>441</v>
      </c>
      <c r="K35" s="1090">
        <v>407</v>
      </c>
      <c r="L35" s="1090">
        <v>399</v>
      </c>
      <c r="M35" s="1090">
        <v>349</v>
      </c>
      <c r="N35" s="1090">
        <v>349</v>
      </c>
      <c r="O35" s="1090">
        <v>373</v>
      </c>
      <c r="P35" s="1090">
        <v>348</v>
      </c>
      <c r="Q35" s="1091">
        <v>316</v>
      </c>
      <c r="R35" s="1439">
        <v>365</v>
      </c>
      <c r="S35" s="1080">
        <v>331</v>
      </c>
      <c r="T35" s="1439">
        <v>301</v>
      </c>
      <c r="U35" s="1439">
        <v>326</v>
      </c>
      <c r="V35" s="1984">
        <v>337</v>
      </c>
      <c r="W35" s="1984">
        <v>301</v>
      </c>
      <c r="X35" s="1439">
        <v>293</v>
      </c>
      <c r="Y35" s="1439">
        <v>285</v>
      </c>
      <c r="Z35" s="1439">
        <v>294</v>
      </c>
    </row>
    <row r="36" spans="1:26">
      <c r="A36" s="1087" t="s">
        <v>763</v>
      </c>
      <c r="B36" s="1088" t="s">
        <v>251</v>
      </c>
      <c r="C36" s="1089">
        <v>2134</v>
      </c>
      <c r="D36" s="1090">
        <v>2122</v>
      </c>
      <c r="E36" s="1090">
        <v>2057</v>
      </c>
      <c r="F36" s="1090">
        <v>1981</v>
      </c>
      <c r="G36" s="1090">
        <v>1860</v>
      </c>
      <c r="H36" s="1090">
        <v>1838</v>
      </c>
      <c r="I36" s="1090">
        <v>1892</v>
      </c>
      <c r="J36" s="1090">
        <v>1782</v>
      </c>
      <c r="K36" s="1090">
        <v>1804</v>
      </c>
      <c r="L36" s="1090">
        <v>1792</v>
      </c>
      <c r="M36" s="1090">
        <v>1631</v>
      </c>
      <c r="N36" s="1090">
        <v>1523</v>
      </c>
      <c r="O36" s="1090">
        <v>1532</v>
      </c>
      <c r="P36" s="1090">
        <v>1556</v>
      </c>
      <c r="Q36" s="1091">
        <v>1476</v>
      </c>
      <c r="R36" s="1439">
        <v>1504</v>
      </c>
      <c r="S36" s="1080">
        <v>1544</v>
      </c>
      <c r="T36" s="1439">
        <v>1477</v>
      </c>
      <c r="U36" s="1439">
        <v>1480</v>
      </c>
      <c r="V36" s="1984">
        <v>1521</v>
      </c>
      <c r="W36" s="1984">
        <v>1500</v>
      </c>
      <c r="X36" s="1439">
        <v>1471</v>
      </c>
      <c r="Y36" s="1439">
        <v>1455</v>
      </c>
      <c r="Z36" s="1439">
        <v>1529</v>
      </c>
    </row>
    <row r="37" spans="1:26">
      <c r="A37" s="1087" t="s">
        <v>764</v>
      </c>
      <c r="B37" s="1088" t="s">
        <v>252</v>
      </c>
      <c r="C37" s="1089">
        <v>2312</v>
      </c>
      <c r="D37" s="1090">
        <v>2290</v>
      </c>
      <c r="E37" s="1090">
        <v>2188</v>
      </c>
      <c r="F37" s="1090">
        <v>2119</v>
      </c>
      <c r="G37" s="1090">
        <v>1966</v>
      </c>
      <c r="H37" s="1090">
        <v>1938</v>
      </c>
      <c r="I37" s="1090">
        <v>1979</v>
      </c>
      <c r="J37" s="1090">
        <v>1895</v>
      </c>
      <c r="K37" s="1090">
        <v>1900</v>
      </c>
      <c r="L37" s="1090">
        <v>1856</v>
      </c>
      <c r="M37" s="1090">
        <v>1630</v>
      </c>
      <c r="N37" s="1090">
        <v>1655</v>
      </c>
      <c r="O37" s="1090">
        <v>1722</v>
      </c>
      <c r="P37" s="1090">
        <v>1640</v>
      </c>
      <c r="Q37" s="1091">
        <v>1538</v>
      </c>
      <c r="R37" s="1439">
        <v>1598</v>
      </c>
      <c r="S37" s="1080">
        <v>1491</v>
      </c>
      <c r="T37" s="1439">
        <v>1559</v>
      </c>
      <c r="U37" s="1439">
        <v>1536</v>
      </c>
      <c r="V37" s="1984">
        <v>1440</v>
      </c>
      <c r="W37" s="1984">
        <v>1520</v>
      </c>
      <c r="X37" s="1439">
        <v>1470</v>
      </c>
      <c r="Y37" s="1439">
        <v>1473</v>
      </c>
      <c r="Z37" s="1439">
        <v>1485</v>
      </c>
    </row>
    <row r="38" spans="1:26">
      <c r="A38" s="1087" t="s">
        <v>765</v>
      </c>
      <c r="B38" s="1088" t="s">
        <v>253</v>
      </c>
      <c r="C38" s="1089">
        <v>679</v>
      </c>
      <c r="D38" s="1090">
        <v>661</v>
      </c>
      <c r="E38" s="1090">
        <v>676</v>
      </c>
      <c r="F38" s="1090">
        <v>618</v>
      </c>
      <c r="G38" s="1090">
        <v>640</v>
      </c>
      <c r="H38" s="1090">
        <v>633</v>
      </c>
      <c r="I38" s="1090">
        <v>607</v>
      </c>
      <c r="J38" s="1090">
        <v>606</v>
      </c>
      <c r="K38" s="1090">
        <v>579</v>
      </c>
      <c r="L38" s="1090">
        <v>591</v>
      </c>
      <c r="M38" s="1090">
        <v>494</v>
      </c>
      <c r="N38" s="1090">
        <v>513</v>
      </c>
      <c r="O38" s="1090">
        <v>514</v>
      </c>
      <c r="P38" s="1090">
        <v>470</v>
      </c>
      <c r="Q38" s="1091">
        <v>474</v>
      </c>
      <c r="R38" s="1439">
        <v>576</v>
      </c>
      <c r="S38" s="1080">
        <v>458</v>
      </c>
      <c r="T38" s="1440">
        <v>486</v>
      </c>
      <c r="U38" s="1439">
        <v>455</v>
      </c>
      <c r="V38" s="1984">
        <v>451</v>
      </c>
      <c r="W38" s="1984">
        <v>423</v>
      </c>
      <c r="X38" s="1440">
        <v>461</v>
      </c>
      <c r="Y38" s="1439">
        <v>373</v>
      </c>
      <c r="Z38" s="1439">
        <v>448</v>
      </c>
    </row>
    <row r="39" spans="1:26">
      <c r="A39" s="1087" t="s">
        <v>766</v>
      </c>
      <c r="B39" s="1082" t="s">
        <v>254</v>
      </c>
      <c r="C39" s="1083">
        <v>710</v>
      </c>
      <c r="D39" s="1084">
        <v>744</v>
      </c>
      <c r="E39" s="1084">
        <v>714</v>
      </c>
      <c r="F39" s="1084">
        <v>775</v>
      </c>
      <c r="G39" s="1084">
        <v>711</v>
      </c>
      <c r="H39" s="1084">
        <v>659</v>
      </c>
      <c r="I39" s="1084">
        <v>694</v>
      </c>
      <c r="J39" s="1084">
        <v>721</v>
      </c>
      <c r="K39" s="1084">
        <v>699</v>
      </c>
      <c r="L39" s="1084">
        <v>672</v>
      </c>
      <c r="M39" s="1084">
        <v>622</v>
      </c>
      <c r="N39" s="1084">
        <v>705</v>
      </c>
      <c r="O39" s="1084">
        <v>627</v>
      </c>
      <c r="P39" s="1084">
        <v>602</v>
      </c>
      <c r="Q39" s="1085">
        <v>563</v>
      </c>
      <c r="R39" s="1438">
        <v>584</v>
      </c>
      <c r="S39" s="1086">
        <v>567</v>
      </c>
      <c r="T39" s="1439">
        <v>544</v>
      </c>
      <c r="U39" s="1438">
        <v>598</v>
      </c>
      <c r="V39" s="1983">
        <v>627</v>
      </c>
      <c r="W39" s="1983">
        <v>571</v>
      </c>
      <c r="X39" s="1439">
        <v>522</v>
      </c>
      <c r="Y39" s="1438">
        <v>511</v>
      </c>
      <c r="Z39" s="1439">
        <v>555</v>
      </c>
    </row>
    <row r="40" spans="1:26">
      <c r="A40" s="1087" t="s">
        <v>767</v>
      </c>
      <c r="B40" s="1088" t="s">
        <v>255</v>
      </c>
      <c r="C40" s="1089">
        <v>1023</v>
      </c>
      <c r="D40" s="1090">
        <v>1134</v>
      </c>
      <c r="E40" s="1090">
        <v>1024</v>
      </c>
      <c r="F40" s="1090">
        <v>954</v>
      </c>
      <c r="G40" s="1090">
        <v>938</v>
      </c>
      <c r="H40" s="1090">
        <v>1008</v>
      </c>
      <c r="I40" s="1090">
        <v>895</v>
      </c>
      <c r="J40" s="1090">
        <v>881</v>
      </c>
      <c r="K40" s="1090">
        <v>914</v>
      </c>
      <c r="L40" s="1090">
        <v>841</v>
      </c>
      <c r="M40" s="1090">
        <v>752</v>
      </c>
      <c r="N40" s="1090">
        <v>812</v>
      </c>
      <c r="O40" s="1090">
        <v>829</v>
      </c>
      <c r="P40" s="1090">
        <v>766</v>
      </c>
      <c r="Q40" s="1091">
        <v>808</v>
      </c>
      <c r="R40" s="1439">
        <v>728</v>
      </c>
      <c r="S40" s="1080">
        <v>744</v>
      </c>
      <c r="T40" s="1439">
        <v>766</v>
      </c>
      <c r="U40" s="1439">
        <v>700</v>
      </c>
      <c r="V40" s="1984">
        <v>706</v>
      </c>
      <c r="W40" s="1984">
        <v>729</v>
      </c>
      <c r="X40" s="1439">
        <v>664</v>
      </c>
      <c r="Y40" s="1439">
        <v>639</v>
      </c>
      <c r="Z40" s="1439">
        <v>674</v>
      </c>
    </row>
    <row r="41" spans="1:26">
      <c r="A41" s="1087" t="s">
        <v>768</v>
      </c>
      <c r="B41" s="1088" t="s">
        <v>256</v>
      </c>
      <c r="C41" s="1089">
        <v>929</v>
      </c>
      <c r="D41" s="1090">
        <v>973</v>
      </c>
      <c r="E41" s="1090">
        <v>987</v>
      </c>
      <c r="F41" s="1090">
        <v>845</v>
      </c>
      <c r="G41" s="1090">
        <v>795</v>
      </c>
      <c r="H41" s="1090">
        <v>862</v>
      </c>
      <c r="I41" s="1090">
        <v>939</v>
      </c>
      <c r="J41" s="1090">
        <v>900</v>
      </c>
      <c r="K41" s="1090">
        <v>865</v>
      </c>
      <c r="L41" s="1090">
        <v>776</v>
      </c>
      <c r="M41" s="1090">
        <v>738</v>
      </c>
      <c r="N41" s="1090">
        <v>748</v>
      </c>
      <c r="O41" s="1090">
        <v>706</v>
      </c>
      <c r="P41" s="1090">
        <v>718</v>
      </c>
      <c r="Q41" s="1091">
        <v>682</v>
      </c>
      <c r="R41" s="1439">
        <v>699</v>
      </c>
      <c r="S41" s="1080">
        <v>678</v>
      </c>
      <c r="T41" s="1439">
        <v>607</v>
      </c>
      <c r="U41" s="1439">
        <v>722</v>
      </c>
      <c r="V41" s="1984">
        <v>697</v>
      </c>
      <c r="W41" s="1984">
        <v>621</v>
      </c>
      <c r="X41" s="1439">
        <v>630</v>
      </c>
      <c r="Y41" s="1439">
        <v>621</v>
      </c>
      <c r="Z41" s="1439">
        <v>691</v>
      </c>
    </row>
    <row r="42" spans="1:26">
      <c r="A42" s="1087" t="s">
        <v>769</v>
      </c>
      <c r="B42" s="1095" t="s">
        <v>257</v>
      </c>
      <c r="C42" s="1076">
        <v>433</v>
      </c>
      <c r="D42" s="1077">
        <v>485</v>
      </c>
      <c r="E42" s="1077">
        <v>445</v>
      </c>
      <c r="F42" s="1077">
        <v>403</v>
      </c>
      <c r="G42" s="1077">
        <v>456</v>
      </c>
      <c r="H42" s="1077">
        <v>454</v>
      </c>
      <c r="I42" s="1077">
        <v>491</v>
      </c>
      <c r="J42" s="1077">
        <v>545</v>
      </c>
      <c r="K42" s="1077">
        <v>482</v>
      </c>
      <c r="L42" s="1077">
        <v>433</v>
      </c>
      <c r="M42" s="1077">
        <v>406</v>
      </c>
      <c r="N42" s="1077">
        <v>405</v>
      </c>
      <c r="O42" s="1077">
        <v>413</v>
      </c>
      <c r="P42" s="1077">
        <v>403</v>
      </c>
      <c r="Q42" s="1078">
        <v>401</v>
      </c>
      <c r="R42" s="1440">
        <v>382</v>
      </c>
      <c r="S42" s="1093">
        <v>362</v>
      </c>
      <c r="T42" s="1439">
        <v>388</v>
      </c>
      <c r="U42" s="1440">
        <v>380</v>
      </c>
      <c r="V42" s="2005">
        <v>373</v>
      </c>
      <c r="W42" s="2005">
        <v>368</v>
      </c>
      <c r="X42" s="1439">
        <v>370</v>
      </c>
      <c r="Y42" s="1440">
        <v>345</v>
      </c>
      <c r="Z42" s="1439">
        <v>365</v>
      </c>
    </row>
    <row r="43" spans="1:26">
      <c r="A43" s="1087" t="s">
        <v>770</v>
      </c>
      <c r="B43" s="1088" t="s">
        <v>258</v>
      </c>
      <c r="C43" s="1089">
        <v>2023</v>
      </c>
      <c r="D43" s="1090">
        <v>2102</v>
      </c>
      <c r="E43" s="1090">
        <v>1858</v>
      </c>
      <c r="F43" s="1090">
        <v>1838</v>
      </c>
      <c r="G43" s="1090">
        <v>1871</v>
      </c>
      <c r="H43" s="1090">
        <v>1913</v>
      </c>
      <c r="I43" s="1090">
        <v>1794</v>
      </c>
      <c r="J43" s="1090">
        <v>2013</v>
      </c>
      <c r="K43" s="1090">
        <v>1876</v>
      </c>
      <c r="L43" s="1090">
        <v>1891</v>
      </c>
      <c r="M43" s="1090">
        <v>1718</v>
      </c>
      <c r="N43" s="1090">
        <v>1675</v>
      </c>
      <c r="O43" s="1090">
        <v>1648</v>
      </c>
      <c r="P43" s="1090">
        <v>1616</v>
      </c>
      <c r="Q43" s="1091">
        <v>1529</v>
      </c>
      <c r="R43" s="1439">
        <v>1579</v>
      </c>
      <c r="S43" s="1080">
        <v>1569</v>
      </c>
      <c r="T43" s="1438">
        <v>1486</v>
      </c>
      <c r="U43" s="1439">
        <v>1529</v>
      </c>
      <c r="V43" s="1984">
        <v>1482</v>
      </c>
      <c r="W43" s="1984">
        <v>1380</v>
      </c>
      <c r="X43" s="1438">
        <v>1471</v>
      </c>
      <c r="Y43" s="1439">
        <v>1370</v>
      </c>
      <c r="Z43" s="1439">
        <v>1437</v>
      </c>
    </row>
    <row r="44" spans="1:26">
      <c r="A44" s="1087" t="s">
        <v>771</v>
      </c>
      <c r="B44" s="1088" t="s">
        <v>259</v>
      </c>
      <c r="C44" s="1089">
        <v>219</v>
      </c>
      <c r="D44" s="1090">
        <v>185</v>
      </c>
      <c r="E44" s="1090">
        <v>192</v>
      </c>
      <c r="F44" s="1090">
        <v>163</v>
      </c>
      <c r="G44" s="1090">
        <v>178</v>
      </c>
      <c r="H44" s="1090">
        <v>174</v>
      </c>
      <c r="I44" s="1090">
        <v>226</v>
      </c>
      <c r="J44" s="1090">
        <v>223</v>
      </c>
      <c r="K44" s="1090">
        <v>194</v>
      </c>
      <c r="L44" s="1090">
        <v>170</v>
      </c>
      <c r="M44" s="1090">
        <v>184</v>
      </c>
      <c r="N44" s="1090">
        <v>181</v>
      </c>
      <c r="O44" s="1090">
        <v>175</v>
      </c>
      <c r="P44" s="1090">
        <v>195</v>
      </c>
      <c r="Q44" s="1091">
        <v>171</v>
      </c>
      <c r="R44" s="1439">
        <v>188</v>
      </c>
      <c r="S44" s="1080">
        <v>157</v>
      </c>
      <c r="T44" s="1439">
        <v>184</v>
      </c>
      <c r="U44" s="1439">
        <v>161</v>
      </c>
      <c r="V44" s="1984">
        <v>196</v>
      </c>
      <c r="W44" s="1984">
        <v>143</v>
      </c>
      <c r="X44" s="1439">
        <v>136</v>
      </c>
      <c r="Y44" s="1439">
        <v>137</v>
      </c>
      <c r="Z44" s="1439">
        <v>147</v>
      </c>
    </row>
    <row r="45" spans="1:26">
      <c r="A45" s="1087" t="s">
        <v>772</v>
      </c>
      <c r="B45" s="1088" t="s">
        <v>260</v>
      </c>
      <c r="C45" s="1089">
        <v>483</v>
      </c>
      <c r="D45" s="1090">
        <v>496</v>
      </c>
      <c r="E45" s="1090">
        <v>477</v>
      </c>
      <c r="F45" s="1090">
        <v>489</v>
      </c>
      <c r="G45" s="1090">
        <v>407</v>
      </c>
      <c r="H45" s="1090">
        <v>460</v>
      </c>
      <c r="I45" s="1090">
        <v>532</v>
      </c>
      <c r="J45" s="1090">
        <v>457</v>
      </c>
      <c r="K45" s="1090">
        <v>441</v>
      </c>
      <c r="L45" s="1090">
        <v>438</v>
      </c>
      <c r="M45" s="1090">
        <v>370</v>
      </c>
      <c r="N45" s="1090">
        <v>389</v>
      </c>
      <c r="O45" s="1090">
        <v>423</v>
      </c>
      <c r="P45" s="1090">
        <v>413</v>
      </c>
      <c r="Q45" s="1091">
        <v>363</v>
      </c>
      <c r="R45" s="1439">
        <v>438</v>
      </c>
      <c r="S45" s="1080">
        <v>410</v>
      </c>
      <c r="T45" s="1439">
        <v>413</v>
      </c>
      <c r="U45" s="1439">
        <v>402</v>
      </c>
      <c r="V45" s="1984">
        <v>391</v>
      </c>
      <c r="W45" s="1984">
        <v>345</v>
      </c>
      <c r="X45" s="1439">
        <v>312</v>
      </c>
      <c r="Y45" s="1439">
        <v>352</v>
      </c>
      <c r="Z45" s="1439">
        <v>378</v>
      </c>
    </row>
    <row r="46" spans="1:26">
      <c r="A46" s="1087" t="s">
        <v>773</v>
      </c>
      <c r="B46" s="1088" t="s">
        <v>261</v>
      </c>
      <c r="C46" s="1089">
        <v>510</v>
      </c>
      <c r="D46" s="1090">
        <v>455</v>
      </c>
      <c r="E46" s="1090">
        <v>465</v>
      </c>
      <c r="F46" s="1090">
        <v>430</v>
      </c>
      <c r="G46" s="1090">
        <v>427</v>
      </c>
      <c r="H46" s="1090">
        <v>423</v>
      </c>
      <c r="I46" s="1090">
        <v>412</v>
      </c>
      <c r="J46" s="1090">
        <v>423</v>
      </c>
      <c r="K46" s="1090">
        <v>430</v>
      </c>
      <c r="L46" s="1090">
        <v>410</v>
      </c>
      <c r="M46" s="1090">
        <v>381</v>
      </c>
      <c r="N46" s="1090">
        <v>364</v>
      </c>
      <c r="O46" s="1090">
        <v>392</v>
      </c>
      <c r="P46" s="1090">
        <v>384</v>
      </c>
      <c r="Q46" s="1091">
        <v>423</v>
      </c>
      <c r="R46" s="1439">
        <v>374</v>
      </c>
      <c r="S46" s="1080">
        <v>378</v>
      </c>
      <c r="T46" s="1439">
        <v>361</v>
      </c>
      <c r="U46" s="1439">
        <v>358</v>
      </c>
      <c r="V46" s="1984">
        <v>392</v>
      </c>
      <c r="W46" s="1984">
        <v>353</v>
      </c>
      <c r="X46" s="1439">
        <v>350</v>
      </c>
      <c r="Y46" s="1439">
        <v>297</v>
      </c>
      <c r="Z46" s="1439">
        <v>363</v>
      </c>
    </row>
    <row r="47" spans="1:26">
      <c r="A47" s="1087" t="s">
        <v>774</v>
      </c>
      <c r="B47" s="1088" t="s">
        <v>262</v>
      </c>
      <c r="C47" s="1089">
        <v>377</v>
      </c>
      <c r="D47" s="1090">
        <v>398</v>
      </c>
      <c r="E47" s="1090">
        <v>308</v>
      </c>
      <c r="F47" s="1090">
        <v>311</v>
      </c>
      <c r="G47" s="1090">
        <v>321</v>
      </c>
      <c r="H47" s="1090">
        <v>348</v>
      </c>
      <c r="I47" s="1090">
        <v>316</v>
      </c>
      <c r="J47" s="1090">
        <v>308</v>
      </c>
      <c r="K47" s="1090">
        <v>354</v>
      </c>
      <c r="L47" s="1090">
        <v>311</v>
      </c>
      <c r="M47" s="1090">
        <v>306</v>
      </c>
      <c r="N47" s="1090">
        <v>274</v>
      </c>
      <c r="O47" s="1090">
        <v>263</v>
      </c>
      <c r="P47" s="1090">
        <v>304</v>
      </c>
      <c r="Q47" s="1091">
        <v>270</v>
      </c>
      <c r="R47" s="1439">
        <v>295</v>
      </c>
      <c r="S47" s="1080">
        <v>299</v>
      </c>
      <c r="T47" s="1439">
        <v>273</v>
      </c>
      <c r="U47" s="1439">
        <v>274</v>
      </c>
      <c r="V47" s="1984">
        <v>256</v>
      </c>
      <c r="W47" s="1984">
        <v>253</v>
      </c>
      <c r="X47" s="1439">
        <v>251</v>
      </c>
      <c r="Y47" s="1439">
        <v>223</v>
      </c>
      <c r="Z47" s="1439">
        <v>253</v>
      </c>
    </row>
    <row r="48" spans="1:26">
      <c r="A48" s="1087" t="s">
        <v>775</v>
      </c>
      <c r="B48" s="1088" t="s">
        <v>263</v>
      </c>
      <c r="C48" s="1089">
        <v>363</v>
      </c>
      <c r="D48" s="1090">
        <v>327</v>
      </c>
      <c r="E48" s="1090">
        <v>301</v>
      </c>
      <c r="F48" s="1090">
        <v>321</v>
      </c>
      <c r="G48" s="1090">
        <v>288</v>
      </c>
      <c r="H48" s="1090">
        <v>336</v>
      </c>
      <c r="I48" s="1090">
        <v>323</v>
      </c>
      <c r="J48" s="1090">
        <v>292</v>
      </c>
      <c r="K48" s="1090">
        <v>301</v>
      </c>
      <c r="L48" s="1090">
        <v>305</v>
      </c>
      <c r="M48" s="1090">
        <v>256</v>
      </c>
      <c r="N48" s="1090">
        <v>278</v>
      </c>
      <c r="O48" s="1090">
        <v>281</v>
      </c>
      <c r="P48" s="1090">
        <v>287</v>
      </c>
      <c r="Q48" s="1091">
        <v>241</v>
      </c>
      <c r="R48" s="1439">
        <v>236</v>
      </c>
      <c r="S48" s="1080">
        <v>240</v>
      </c>
      <c r="T48" s="1439">
        <v>273</v>
      </c>
      <c r="U48" s="1439">
        <v>255</v>
      </c>
      <c r="V48" s="1984">
        <v>236</v>
      </c>
      <c r="W48" s="1984">
        <v>230</v>
      </c>
      <c r="X48" s="1439">
        <v>209</v>
      </c>
      <c r="Y48" s="1439">
        <v>235</v>
      </c>
      <c r="Z48" s="1439">
        <v>190</v>
      </c>
    </row>
    <row r="49" spans="1:26">
      <c r="A49" s="1087" t="s">
        <v>776</v>
      </c>
      <c r="B49" s="1088" t="s">
        <v>264</v>
      </c>
      <c r="C49" s="1089">
        <v>679</v>
      </c>
      <c r="D49" s="1090">
        <v>669</v>
      </c>
      <c r="E49" s="1090">
        <v>607</v>
      </c>
      <c r="F49" s="1090">
        <v>559</v>
      </c>
      <c r="G49" s="1090">
        <v>531</v>
      </c>
      <c r="H49" s="1090">
        <v>519</v>
      </c>
      <c r="I49" s="1090">
        <v>571</v>
      </c>
      <c r="J49" s="1090">
        <v>609</v>
      </c>
      <c r="K49" s="1090">
        <v>596</v>
      </c>
      <c r="L49" s="1090">
        <v>546</v>
      </c>
      <c r="M49" s="1090">
        <v>520</v>
      </c>
      <c r="N49" s="1090">
        <v>546</v>
      </c>
      <c r="O49" s="1090">
        <v>538</v>
      </c>
      <c r="P49" s="1090">
        <v>492</v>
      </c>
      <c r="Q49" s="1091">
        <v>435</v>
      </c>
      <c r="R49" s="1439">
        <v>503</v>
      </c>
      <c r="S49" s="1080">
        <v>426</v>
      </c>
      <c r="T49" s="1439">
        <v>436</v>
      </c>
      <c r="U49" s="1439">
        <v>395</v>
      </c>
      <c r="V49" s="1984">
        <v>387</v>
      </c>
      <c r="W49" s="1984">
        <v>361</v>
      </c>
      <c r="X49" s="1439">
        <v>303</v>
      </c>
      <c r="Y49" s="1439">
        <v>354</v>
      </c>
      <c r="Z49" s="1439">
        <v>370</v>
      </c>
    </row>
    <row r="50" spans="1:26">
      <c r="A50" s="1094" t="s">
        <v>777</v>
      </c>
      <c r="B50" s="1095" t="s">
        <v>265</v>
      </c>
      <c r="C50" s="1076">
        <v>378</v>
      </c>
      <c r="D50" s="1077">
        <v>353</v>
      </c>
      <c r="E50" s="1077">
        <v>318</v>
      </c>
      <c r="F50" s="1077">
        <v>289</v>
      </c>
      <c r="G50" s="1077">
        <v>333</v>
      </c>
      <c r="H50" s="1077">
        <v>363</v>
      </c>
      <c r="I50" s="1077">
        <v>421</v>
      </c>
      <c r="J50" s="1077">
        <v>390</v>
      </c>
      <c r="K50" s="1077">
        <v>429</v>
      </c>
      <c r="L50" s="1077">
        <v>394</v>
      </c>
      <c r="M50" s="1077">
        <v>325</v>
      </c>
      <c r="N50" s="1077">
        <v>384</v>
      </c>
      <c r="O50" s="1077">
        <v>349</v>
      </c>
      <c r="P50" s="1077">
        <v>384</v>
      </c>
      <c r="Q50" s="1078">
        <v>362</v>
      </c>
      <c r="R50" s="1440">
        <v>360</v>
      </c>
      <c r="S50" s="1093">
        <v>336</v>
      </c>
      <c r="T50" s="1440">
        <v>380</v>
      </c>
      <c r="U50" s="1440">
        <v>502</v>
      </c>
      <c r="V50" s="2005">
        <v>424</v>
      </c>
      <c r="W50" s="2005">
        <v>338</v>
      </c>
      <c r="X50" s="1440">
        <v>393</v>
      </c>
      <c r="Y50" s="1440">
        <v>439</v>
      </c>
      <c r="Z50" s="1440">
        <v>401</v>
      </c>
    </row>
    <row r="51" spans="1:26">
      <c r="A51" s="1099"/>
    </row>
    <row r="52" spans="1:26">
      <c r="A52" s="1099"/>
    </row>
    <row r="53" spans="1:26">
      <c r="B53" s="272" t="s">
        <v>1765</v>
      </c>
    </row>
    <row r="54" spans="1:26" ht="28.5" customHeight="1">
      <c r="A54" s="1072"/>
      <c r="B54" s="1073" t="s">
        <v>340</v>
      </c>
      <c r="C54" s="52" t="s">
        <v>321</v>
      </c>
      <c r="D54" s="34" t="s">
        <v>322</v>
      </c>
      <c r="E54" s="34" t="s">
        <v>323</v>
      </c>
      <c r="F54" s="34" t="s">
        <v>324</v>
      </c>
      <c r="G54" s="34" t="s">
        <v>325</v>
      </c>
      <c r="H54" s="34" t="s">
        <v>326</v>
      </c>
      <c r="I54" s="34" t="s">
        <v>327</v>
      </c>
      <c r="J54" s="34" t="s">
        <v>328</v>
      </c>
      <c r="K54" s="34" t="s">
        <v>329</v>
      </c>
      <c r="L54" s="34" t="s">
        <v>330</v>
      </c>
      <c r="M54" s="34" t="s">
        <v>331</v>
      </c>
      <c r="N54" s="34" t="s">
        <v>332</v>
      </c>
      <c r="O54" s="34" t="s">
        <v>333</v>
      </c>
      <c r="P54" s="34" t="s">
        <v>334</v>
      </c>
      <c r="Q54" s="53" t="s">
        <v>335</v>
      </c>
      <c r="R54" s="1872" t="s">
        <v>395</v>
      </c>
      <c r="S54" s="882" t="s">
        <v>1593</v>
      </c>
      <c r="T54" s="882" t="s">
        <v>1810</v>
      </c>
      <c r="U54" s="882" t="s">
        <v>2415</v>
      </c>
      <c r="V54" s="882" t="s">
        <v>2621</v>
      </c>
      <c r="W54" s="882" t="s">
        <v>2752</v>
      </c>
      <c r="X54" s="1872" t="s">
        <v>2804</v>
      </c>
      <c r="Y54" s="1872" t="s">
        <v>2902</v>
      </c>
      <c r="Z54" s="1872" t="s">
        <v>2979</v>
      </c>
    </row>
    <row r="55" spans="1:26">
      <c r="A55" s="1074" t="s">
        <v>1598</v>
      </c>
      <c r="B55" s="1075" t="s">
        <v>1602</v>
      </c>
      <c r="C55" s="1076">
        <v>64881</v>
      </c>
      <c r="D55" s="1077">
        <v>63628</v>
      </c>
      <c r="E55" s="1077">
        <v>62391</v>
      </c>
      <c r="F55" s="1077">
        <v>61706</v>
      </c>
      <c r="G55" s="1077">
        <v>59527</v>
      </c>
      <c r="H55" s="1077">
        <v>57297</v>
      </c>
      <c r="I55" s="1077">
        <v>56600</v>
      </c>
      <c r="J55" s="1077">
        <v>56158</v>
      </c>
      <c r="K55" s="1077">
        <v>53849</v>
      </c>
      <c r="L55" s="1077">
        <v>53849</v>
      </c>
      <c r="M55" s="1077">
        <v>50710</v>
      </c>
      <c r="N55" s="1077">
        <v>50104</v>
      </c>
      <c r="O55" s="1077">
        <v>50178</v>
      </c>
      <c r="P55" s="1077">
        <v>51070</v>
      </c>
      <c r="Q55" s="1078">
        <v>51090</v>
      </c>
      <c r="R55" s="1439">
        <v>52146</v>
      </c>
      <c r="S55" s="1080">
        <v>50814</v>
      </c>
      <c r="T55" s="1438">
        <v>49990</v>
      </c>
      <c r="U55" s="1441">
        <v>49984</v>
      </c>
      <c r="V55" s="1989">
        <v>50058</v>
      </c>
      <c r="W55" s="1989">
        <v>49697</v>
      </c>
      <c r="X55" s="1438">
        <v>48351</v>
      </c>
      <c r="Y55" s="1438">
        <v>48511</v>
      </c>
      <c r="Z55" s="1438">
        <v>48552</v>
      </c>
    </row>
    <row r="56" spans="1:26">
      <c r="A56" s="1081" t="s">
        <v>732</v>
      </c>
      <c r="B56" s="1401" t="s">
        <v>220</v>
      </c>
      <c r="C56" s="1127">
        <v>919</v>
      </c>
      <c r="D56" s="1128">
        <v>843</v>
      </c>
      <c r="E56" s="1128">
        <v>892</v>
      </c>
      <c r="F56" s="1128">
        <v>914</v>
      </c>
      <c r="G56" s="1128">
        <v>865</v>
      </c>
      <c r="H56" s="1128">
        <v>769</v>
      </c>
      <c r="I56" s="1128">
        <v>680</v>
      </c>
      <c r="J56" s="1128">
        <v>716</v>
      </c>
      <c r="K56" s="1128">
        <v>633</v>
      </c>
      <c r="L56" s="1128">
        <v>633</v>
      </c>
      <c r="M56" s="1128">
        <v>638</v>
      </c>
      <c r="N56" s="1128">
        <v>638</v>
      </c>
      <c r="O56" s="1128">
        <v>644</v>
      </c>
      <c r="P56" s="1128">
        <v>692</v>
      </c>
      <c r="Q56" s="1129">
        <v>652</v>
      </c>
      <c r="R56" s="1441">
        <v>692</v>
      </c>
      <c r="S56" s="1402">
        <v>725</v>
      </c>
      <c r="T56" s="1441">
        <v>697</v>
      </c>
      <c r="U56" s="1439">
        <v>693</v>
      </c>
      <c r="V56" s="1984">
        <v>637</v>
      </c>
      <c r="W56" s="1984">
        <v>701</v>
      </c>
      <c r="X56" s="1441">
        <v>709</v>
      </c>
      <c r="Y56" s="1441">
        <v>743</v>
      </c>
      <c r="Z56" s="1439">
        <v>673</v>
      </c>
    </row>
    <row r="57" spans="1:26">
      <c r="A57" s="1087" t="s">
        <v>733</v>
      </c>
      <c r="B57" s="1082" t="s">
        <v>221</v>
      </c>
      <c r="C57" s="1083">
        <v>128</v>
      </c>
      <c r="D57" s="1084">
        <v>125</v>
      </c>
      <c r="E57" s="1084">
        <v>113</v>
      </c>
      <c r="F57" s="1084">
        <v>100</v>
      </c>
      <c r="G57" s="1084">
        <v>85</v>
      </c>
      <c r="H57" s="1084">
        <v>74</v>
      </c>
      <c r="I57" s="1084">
        <v>86</v>
      </c>
      <c r="J57" s="1084">
        <v>85</v>
      </c>
      <c r="K57" s="1084">
        <v>82</v>
      </c>
      <c r="L57" s="1084">
        <v>82</v>
      </c>
      <c r="M57" s="1084">
        <v>88</v>
      </c>
      <c r="N57" s="1084">
        <v>104</v>
      </c>
      <c r="O57" s="1084">
        <v>87</v>
      </c>
      <c r="P57" s="1084">
        <v>84</v>
      </c>
      <c r="Q57" s="1085">
        <v>73</v>
      </c>
      <c r="R57" s="1438">
        <v>66</v>
      </c>
      <c r="S57" s="1086">
        <v>73</v>
      </c>
      <c r="T57" s="1439">
        <v>67</v>
      </c>
      <c r="U57" s="1438">
        <v>72</v>
      </c>
      <c r="V57" s="1983">
        <v>74</v>
      </c>
      <c r="W57" s="1983">
        <v>79</v>
      </c>
      <c r="X57" s="1439">
        <v>79</v>
      </c>
      <c r="Y57" s="1439">
        <v>91</v>
      </c>
      <c r="Z57" s="1439">
        <v>70</v>
      </c>
    </row>
    <row r="58" spans="1:26">
      <c r="A58" s="1087" t="s">
        <v>734</v>
      </c>
      <c r="B58" s="1088" t="s">
        <v>222</v>
      </c>
      <c r="C58" s="1089">
        <v>109</v>
      </c>
      <c r="D58" s="1090">
        <v>118</v>
      </c>
      <c r="E58" s="1090">
        <v>77</v>
      </c>
      <c r="F58" s="1090">
        <v>106</v>
      </c>
      <c r="G58" s="1090">
        <v>72</v>
      </c>
      <c r="H58" s="1090">
        <v>81</v>
      </c>
      <c r="I58" s="1090">
        <v>72</v>
      </c>
      <c r="J58" s="1090">
        <v>55</v>
      </c>
      <c r="K58" s="1090">
        <v>67</v>
      </c>
      <c r="L58" s="1090">
        <v>67</v>
      </c>
      <c r="M58" s="1090">
        <v>59</v>
      </c>
      <c r="N58" s="1090">
        <v>77</v>
      </c>
      <c r="O58" s="1090">
        <v>93</v>
      </c>
      <c r="P58" s="1090">
        <v>112</v>
      </c>
      <c r="Q58" s="1091">
        <v>83</v>
      </c>
      <c r="R58" s="1439">
        <v>92</v>
      </c>
      <c r="S58" s="1080">
        <v>104</v>
      </c>
      <c r="T58" s="1439">
        <v>64</v>
      </c>
      <c r="U58" s="1439">
        <v>64</v>
      </c>
      <c r="V58" s="1984">
        <v>73</v>
      </c>
      <c r="W58" s="1984">
        <v>66</v>
      </c>
      <c r="X58" s="1439">
        <v>83</v>
      </c>
      <c r="Y58" s="1439">
        <v>79</v>
      </c>
      <c r="Z58" s="1439">
        <v>57</v>
      </c>
    </row>
    <row r="59" spans="1:26">
      <c r="A59" s="1087" t="s">
        <v>735</v>
      </c>
      <c r="B59" s="1088" t="s">
        <v>223</v>
      </c>
      <c r="C59" s="1089">
        <v>374</v>
      </c>
      <c r="D59" s="1090">
        <v>357</v>
      </c>
      <c r="E59" s="1090">
        <v>337</v>
      </c>
      <c r="F59" s="1090">
        <v>378</v>
      </c>
      <c r="G59" s="1090">
        <v>358</v>
      </c>
      <c r="H59" s="1090">
        <v>308</v>
      </c>
      <c r="I59" s="1090">
        <v>302</v>
      </c>
      <c r="J59" s="1090">
        <v>307</v>
      </c>
      <c r="K59" s="1090">
        <v>262</v>
      </c>
      <c r="L59" s="1090">
        <v>262</v>
      </c>
      <c r="M59" s="1090">
        <v>339</v>
      </c>
      <c r="N59" s="1090">
        <v>339</v>
      </c>
      <c r="O59" s="1090">
        <v>483</v>
      </c>
      <c r="P59" s="1090">
        <v>386</v>
      </c>
      <c r="Q59" s="1091">
        <v>396</v>
      </c>
      <c r="R59" s="1439">
        <v>345</v>
      </c>
      <c r="S59" s="1080">
        <v>341</v>
      </c>
      <c r="T59" s="1439">
        <v>318</v>
      </c>
      <c r="U59" s="1439">
        <v>298</v>
      </c>
      <c r="V59" s="1984">
        <v>291</v>
      </c>
      <c r="W59" s="1984">
        <v>316</v>
      </c>
      <c r="X59" s="1439">
        <v>292</v>
      </c>
      <c r="Y59" s="1439">
        <v>276</v>
      </c>
      <c r="Z59" s="1439">
        <v>273</v>
      </c>
    </row>
    <row r="60" spans="1:26">
      <c r="A60" s="1087" t="s">
        <v>736</v>
      </c>
      <c r="B60" s="1088" t="s">
        <v>224</v>
      </c>
      <c r="C60" s="1089">
        <v>62</v>
      </c>
      <c r="D60" s="1090">
        <v>62</v>
      </c>
      <c r="E60" s="1090">
        <v>61</v>
      </c>
      <c r="F60" s="1090">
        <v>75</v>
      </c>
      <c r="G60" s="1090">
        <v>55</v>
      </c>
      <c r="H60" s="1090">
        <v>58</v>
      </c>
      <c r="I60" s="1090">
        <v>66</v>
      </c>
      <c r="J60" s="1090">
        <v>41</v>
      </c>
      <c r="K60" s="1090">
        <v>48</v>
      </c>
      <c r="L60" s="1090">
        <v>48</v>
      </c>
      <c r="M60" s="1090">
        <v>64</v>
      </c>
      <c r="N60" s="1090">
        <v>45</v>
      </c>
      <c r="O60" s="1090">
        <v>61</v>
      </c>
      <c r="P60" s="1090">
        <v>47</v>
      </c>
      <c r="Q60" s="1091">
        <v>51</v>
      </c>
      <c r="R60" s="1439">
        <v>68</v>
      </c>
      <c r="S60" s="1080">
        <v>44</v>
      </c>
      <c r="T60" s="1439">
        <v>51</v>
      </c>
      <c r="U60" s="1439">
        <v>60</v>
      </c>
      <c r="V60" s="1984">
        <v>42</v>
      </c>
      <c r="W60" s="1984">
        <v>61</v>
      </c>
      <c r="X60" s="1439">
        <v>53</v>
      </c>
      <c r="Y60" s="1439">
        <v>64</v>
      </c>
      <c r="Z60" s="1439">
        <v>46</v>
      </c>
    </row>
    <row r="61" spans="1:26">
      <c r="A61" s="1087" t="s">
        <v>737</v>
      </c>
      <c r="B61" s="1088" t="s">
        <v>225</v>
      </c>
      <c r="C61" s="1089">
        <v>98</v>
      </c>
      <c r="D61" s="1090">
        <v>92</v>
      </c>
      <c r="E61" s="1090">
        <v>79</v>
      </c>
      <c r="F61" s="1090">
        <v>67</v>
      </c>
      <c r="G61" s="1090">
        <v>62</v>
      </c>
      <c r="H61" s="1090">
        <v>76</v>
      </c>
      <c r="I61" s="1090">
        <v>55</v>
      </c>
      <c r="J61" s="1090">
        <v>52</v>
      </c>
      <c r="K61" s="1090">
        <v>53</v>
      </c>
      <c r="L61" s="1090">
        <v>53</v>
      </c>
      <c r="M61" s="1090">
        <v>56</v>
      </c>
      <c r="N61" s="1090">
        <v>59</v>
      </c>
      <c r="O61" s="1090">
        <v>50</v>
      </c>
      <c r="P61" s="1090">
        <v>46</v>
      </c>
      <c r="Q61" s="1091">
        <v>56</v>
      </c>
      <c r="R61" s="1439">
        <v>70</v>
      </c>
      <c r="S61" s="1080">
        <v>52</v>
      </c>
      <c r="T61" s="1439">
        <v>53</v>
      </c>
      <c r="U61" s="1439">
        <v>49</v>
      </c>
      <c r="V61" s="1984">
        <v>59</v>
      </c>
      <c r="W61" s="1984">
        <v>47</v>
      </c>
      <c r="X61" s="1439">
        <v>63</v>
      </c>
      <c r="Y61" s="1439">
        <v>67</v>
      </c>
      <c r="Z61" s="1439">
        <v>47</v>
      </c>
    </row>
    <row r="62" spans="1:26">
      <c r="A62" s="1087" t="s">
        <v>738</v>
      </c>
      <c r="B62" s="1095" t="s">
        <v>226</v>
      </c>
      <c r="C62" s="1076">
        <v>168</v>
      </c>
      <c r="D62" s="1077">
        <v>136</v>
      </c>
      <c r="E62" s="1077">
        <v>128</v>
      </c>
      <c r="F62" s="1077">
        <v>112</v>
      </c>
      <c r="G62" s="1077">
        <v>136</v>
      </c>
      <c r="H62" s="1077">
        <v>141</v>
      </c>
      <c r="I62" s="1077">
        <v>136</v>
      </c>
      <c r="J62" s="1077">
        <v>129</v>
      </c>
      <c r="K62" s="1077">
        <v>125</v>
      </c>
      <c r="L62" s="1077">
        <v>125</v>
      </c>
      <c r="M62" s="1077">
        <v>136</v>
      </c>
      <c r="N62" s="1077">
        <v>112</v>
      </c>
      <c r="O62" s="1077">
        <v>150</v>
      </c>
      <c r="P62" s="1077">
        <v>184</v>
      </c>
      <c r="Q62" s="1078">
        <v>232</v>
      </c>
      <c r="R62" s="1440">
        <v>281</v>
      </c>
      <c r="S62" s="1093">
        <v>225</v>
      </c>
      <c r="T62" s="1439">
        <v>182</v>
      </c>
      <c r="U62" s="1440">
        <v>184</v>
      </c>
      <c r="V62" s="2005">
        <v>183</v>
      </c>
      <c r="W62" s="2005">
        <v>136</v>
      </c>
      <c r="X62" s="1439">
        <v>169</v>
      </c>
      <c r="Y62" s="1439">
        <v>133</v>
      </c>
      <c r="Z62" s="1439">
        <v>161</v>
      </c>
    </row>
    <row r="63" spans="1:26">
      <c r="A63" s="1087" t="s">
        <v>739</v>
      </c>
      <c r="B63" s="1088" t="s">
        <v>227</v>
      </c>
      <c r="C63" s="1089">
        <v>592</v>
      </c>
      <c r="D63" s="1090">
        <v>499</v>
      </c>
      <c r="E63" s="1090">
        <v>462</v>
      </c>
      <c r="F63" s="1090">
        <v>450</v>
      </c>
      <c r="G63" s="1090">
        <v>504</v>
      </c>
      <c r="H63" s="1090">
        <v>481</v>
      </c>
      <c r="I63" s="1090">
        <v>409</v>
      </c>
      <c r="J63" s="1090">
        <v>464</v>
      </c>
      <c r="K63" s="1090">
        <v>575</v>
      </c>
      <c r="L63" s="1090">
        <v>575</v>
      </c>
      <c r="M63" s="1090">
        <v>452</v>
      </c>
      <c r="N63" s="1100">
        <v>357</v>
      </c>
      <c r="O63" s="1090">
        <v>386</v>
      </c>
      <c r="P63" s="1090">
        <v>413</v>
      </c>
      <c r="Q63" s="1091">
        <v>419</v>
      </c>
      <c r="R63" s="1439">
        <v>421</v>
      </c>
      <c r="S63" s="1080">
        <v>475</v>
      </c>
      <c r="T63" s="1438">
        <v>427</v>
      </c>
      <c r="U63" s="1439">
        <v>407</v>
      </c>
      <c r="V63" s="1984">
        <v>414</v>
      </c>
      <c r="W63" s="1984">
        <v>433</v>
      </c>
      <c r="X63" s="1438">
        <v>427</v>
      </c>
      <c r="Y63" s="1438">
        <v>426</v>
      </c>
      <c r="Z63" s="1439">
        <v>422</v>
      </c>
    </row>
    <row r="64" spans="1:26">
      <c r="A64" s="1087" t="s">
        <v>740</v>
      </c>
      <c r="B64" s="1088" t="s">
        <v>228</v>
      </c>
      <c r="C64" s="1089">
        <v>287</v>
      </c>
      <c r="D64" s="1090">
        <v>286</v>
      </c>
      <c r="E64" s="1090">
        <v>246</v>
      </c>
      <c r="F64" s="1090">
        <v>261</v>
      </c>
      <c r="G64" s="1090">
        <v>300</v>
      </c>
      <c r="H64" s="1090">
        <v>260</v>
      </c>
      <c r="I64" s="1090">
        <v>255</v>
      </c>
      <c r="J64" s="1090">
        <v>241</v>
      </c>
      <c r="K64" s="1090">
        <v>244</v>
      </c>
      <c r="L64" s="1090">
        <v>244</v>
      </c>
      <c r="M64" s="1090">
        <v>199</v>
      </c>
      <c r="N64" s="1090">
        <v>228</v>
      </c>
      <c r="O64" s="1090">
        <v>274</v>
      </c>
      <c r="P64" s="1090">
        <v>259</v>
      </c>
      <c r="Q64" s="1091">
        <v>221</v>
      </c>
      <c r="R64" s="1439">
        <v>235</v>
      </c>
      <c r="S64" s="1080">
        <v>244</v>
      </c>
      <c r="T64" s="1439">
        <v>239</v>
      </c>
      <c r="U64" s="1439">
        <v>210</v>
      </c>
      <c r="V64" s="1984">
        <v>219</v>
      </c>
      <c r="W64" s="1984">
        <v>233</v>
      </c>
      <c r="X64" s="1439">
        <v>224</v>
      </c>
      <c r="Y64" s="1439">
        <v>221</v>
      </c>
      <c r="Z64" s="1439">
        <v>231</v>
      </c>
    </row>
    <row r="65" spans="1:26">
      <c r="A65" s="1087" t="s">
        <v>741</v>
      </c>
      <c r="B65" s="1088" t="s">
        <v>229</v>
      </c>
      <c r="C65" s="1089">
        <v>201</v>
      </c>
      <c r="D65" s="1090">
        <v>228</v>
      </c>
      <c r="E65" s="1090">
        <v>206</v>
      </c>
      <c r="F65" s="1090">
        <v>177</v>
      </c>
      <c r="G65" s="1090">
        <v>199</v>
      </c>
      <c r="H65" s="1090">
        <v>180</v>
      </c>
      <c r="I65" s="1090">
        <v>213</v>
      </c>
      <c r="J65" s="1090">
        <v>174</v>
      </c>
      <c r="K65" s="1090">
        <v>190</v>
      </c>
      <c r="L65" s="1090">
        <v>190</v>
      </c>
      <c r="M65" s="1090">
        <v>161</v>
      </c>
      <c r="N65" s="1090">
        <v>172</v>
      </c>
      <c r="O65" s="1090">
        <v>177</v>
      </c>
      <c r="P65" s="1090">
        <v>199</v>
      </c>
      <c r="Q65" s="1091">
        <v>229</v>
      </c>
      <c r="R65" s="1440">
        <v>183</v>
      </c>
      <c r="S65" s="1093">
        <v>173</v>
      </c>
      <c r="T65" s="1440">
        <v>182</v>
      </c>
      <c r="U65" s="1439">
        <v>205</v>
      </c>
      <c r="V65" s="1984">
        <v>178</v>
      </c>
      <c r="W65" s="1984">
        <v>186</v>
      </c>
      <c r="X65" s="1440">
        <v>166</v>
      </c>
      <c r="Y65" s="1440">
        <v>195</v>
      </c>
      <c r="Z65" s="1439">
        <v>181</v>
      </c>
    </row>
    <row r="66" spans="1:26">
      <c r="A66" s="1081" t="s">
        <v>742</v>
      </c>
      <c r="B66" s="1082" t="s">
        <v>230</v>
      </c>
      <c r="C66" s="1083">
        <v>1996</v>
      </c>
      <c r="D66" s="1084">
        <v>1863</v>
      </c>
      <c r="E66" s="1084">
        <v>1873</v>
      </c>
      <c r="F66" s="1084">
        <v>1886</v>
      </c>
      <c r="G66" s="1084">
        <v>1668</v>
      </c>
      <c r="H66" s="1084">
        <v>1674</v>
      </c>
      <c r="I66" s="1084">
        <v>1588</v>
      </c>
      <c r="J66" s="1084">
        <v>1614</v>
      </c>
      <c r="K66" s="1084">
        <v>1575</v>
      </c>
      <c r="L66" s="1084">
        <v>1575</v>
      </c>
      <c r="M66" s="1084">
        <v>1424</v>
      </c>
      <c r="N66" s="1084">
        <v>1344</v>
      </c>
      <c r="O66" s="1084">
        <v>1339</v>
      </c>
      <c r="P66" s="1084">
        <v>1374</v>
      </c>
      <c r="Q66" s="1085">
        <v>1373</v>
      </c>
      <c r="R66" s="1439">
        <v>1474</v>
      </c>
      <c r="S66" s="1080">
        <v>1374</v>
      </c>
      <c r="T66" s="1439">
        <v>1457</v>
      </c>
      <c r="U66" s="1438">
        <v>1505</v>
      </c>
      <c r="V66" s="1983">
        <v>1510</v>
      </c>
      <c r="W66" s="1983">
        <v>1322</v>
      </c>
      <c r="X66" s="1439">
        <v>1286</v>
      </c>
      <c r="Y66" s="1439">
        <v>1295</v>
      </c>
      <c r="Z66" s="1439">
        <v>1285</v>
      </c>
    </row>
    <row r="67" spans="1:26">
      <c r="A67" s="1087" t="s">
        <v>743</v>
      </c>
      <c r="B67" s="1088" t="s">
        <v>231</v>
      </c>
      <c r="C67" s="1089">
        <v>2647</v>
      </c>
      <c r="D67" s="1090">
        <v>2718</v>
      </c>
      <c r="E67" s="1090">
        <v>2730</v>
      </c>
      <c r="F67" s="1090">
        <v>2664</v>
      </c>
      <c r="G67" s="1090">
        <v>2591</v>
      </c>
      <c r="H67" s="1090">
        <v>2320</v>
      </c>
      <c r="I67" s="1090">
        <v>2364</v>
      </c>
      <c r="J67" s="1090">
        <v>2272</v>
      </c>
      <c r="K67" s="1090">
        <v>2215</v>
      </c>
      <c r="L67" s="1090">
        <v>2215</v>
      </c>
      <c r="M67" s="1090">
        <v>2145</v>
      </c>
      <c r="N67" s="1090">
        <v>1830</v>
      </c>
      <c r="O67" s="1090">
        <v>1752</v>
      </c>
      <c r="P67" s="1090">
        <v>1774</v>
      </c>
      <c r="Q67" s="1091">
        <v>1985</v>
      </c>
      <c r="R67" s="1439">
        <v>1861</v>
      </c>
      <c r="S67" s="1080">
        <v>1871</v>
      </c>
      <c r="T67" s="1439">
        <v>1789</v>
      </c>
      <c r="U67" s="1439">
        <v>1691</v>
      </c>
      <c r="V67" s="1984">
        <v>1803</v>
      </c>
      <c r="W67" s="1984">
        <v>1627</v>
      </c>
      <c r="X67" s="1439">
        <v>1472</v>
      </c>
      <c r="Y67" s="1439">
        <v>1658</v>
      </c>
      <c r="Z67" s="1439">
        <v>1581</v>
      </c>
    </row>
    <row r="68" spans="1:26">
      <c r="A68" s="1087" t="s">
        <v>744</v>
      </c>
      <c r="B68" s="1088" t="s">
        <v>232</v>
      </c>
      <c r="C68" s="1089">
        <v>6651</v>
      </c>
      <c r="D68" s="1090">
        <v>6915</v>
      </c>
      <c r="E68" s="1090">
        <v>6628</v>
      </c>
      <c r="F68" s="1090">
        <v>6669</v>
      </c>
      <c r="G68" s="1090">
        <v>6578</v>
      </c>
      <c r="H68" s="1090">
        <v>6781</v>
      </c>
      <c r="I68" s="1090">
        <v>6665</v>
      </c>
      <c r="J68" s="1090">
        <v>7041</v>
      </c>
      <c r="K68" s="1090">
        <v>6510</v>
      </c>
      <c r="L68" s="1090">
        <v>6510</v>
      </c>
      <c r="M68" s="1090">
        <v>6216</v>
      </c>
      <c r="N68" s="1090">
        <v>6116</v>
      </c>
      <c r="O68" s="1090">
        <v>6203</v>
      </c>
      <c r="P68" s="1090">
        <v>6570</v>
      </c>
      <c r="Q68" s="1091">
        <v>6843</v>
      </c>
      <c r="R68" s="1439">
        <v>7196</v>
      </c>
      <c r="S68" s="1080">
        <v>6699</v>
      </c>
      <c r="T68" s="1439">
        <v>6595</v>
      </c>
      <c r="U68" s="1439">
        <v>6838</v>
      </c>
      <c r="V68" s="1984">
        <v>6913</v>
      </c>
      <c r="W68" s="1984">
        <v>6315</v>
      </c>
      <c r="X68" s="1439">
        <v>6176</v>
      </c>
      <c r="Y68" s="1439">
        <v>6173</v>
      </c>
      <c r="Z68" s="1439">
        <v>6271</v>
      </c>
    </row>
    <row r="69" spans="1:26">
      <c r="A69" s="1094" t="s">
        <v>745</v>
      </c>
      <c r="B69" s="1095" t="s">
        <v>233</v>
      </c>
      <c r="C69" s="1076">
        <v>4247</v>
      </c>
      <c r="D69" s="1077">
        <v>4240</v>
      </c>
      <c r="E69" s="1077">
        <v>4169</v>
      </c>
      <c r="F69" s="1077">
        <v>4191</v>
      </c>
      <c r="G69" s="1077">
        <v>4126</v>
      </c>
      <c r="H69" s="1077">
        <v>3819</v>
      </c>
      <c r="I69" s="1077">
        <v>3797</v>
      </c>
      <c r="J69" s="1077">
        <v>3779</v>
      </c>
      <c r="K69" s="1077">
        <v>3499</v>
      </c>
      <c r="L69" s="1077">
        <v>3499</v>
      </c>
      <c r="M69" s="1077">
        <v>3228</v>
      </c>
      <c r="N69" s="1077">
        <v>3194</v>
      </c>
      <c r="O69" s="1077">
        <v>2922</v>
      </c>
      <c r="P69" s="1077">
        <v>3075</v>
      </c>
      <c r="Q69" s="1078">
        <v>3113</v>
      </c>
      <c r="R69" s="1439">
        <v>3009</v>
      </c>
      <c r="S69" s="1080">
        <v>3009</v>
      </c>
      <c r="T69" s="1439">
        <v>2895</v>
      </c>
      <c r="U69" s="1440">
        <v>3047</v>
      </c>
      <c r="V69" s="2005">
        <v>2887</v>
      </c>
      <c r="W69" s="2005">
        <v>2880</v>
      </c>
      <c r="X69" s="1439">
        <v>2733</v>
      </c>
      <c r="Y69" s="1439">
        <v>2729</v>
      </c>
      <c r="Z69" s="1439">
        <v>2783</v>
      </c>
    </row>
    <row r="70" spans="1:26">
      <c r="A70" s="1087" t="s">
        <v>746</v>
      </c>
      <c r="B70" s="1088" t="s">
        <v>234</v>
      </c>
      <c r="C70" s="1089">
        <v>235</v>
      </c>
      <c r="D70" s="1090">
        <v>230</v>
      </c>
      <c r="E70" s="1090">
        <v>205</v>
      </c>
      <c r="F70" s="1090">
        <v>231</v>
      </c>
      <c r="G70" s="1090">
        <v>215</v>
      </c>
      <c r="H70" s="1090">
        <v>217</v>
      </c>
      <c r="I70" s="1090">
        <v>180</v>
      </c>
      <c r="J70" s="1090">
        <v>201</v>
      </c>
      <c r="K70" s="1090">
        <v>199</v>
      </c>
      <c r="L70" s="1090">
        <v>199</v>
      </c>
      <c r="M70" s="1090">
        <v>179</v>
      </c>
      <c r="N70" s="1090">
        <v>198</v>
      </c>
      <c r="O70" s="1090">
        <v>174</v>
      </c>
      <c r="P70" s="1090">
        <v>189</v>
      </c>
      <c r="Q70" s="1091">
        <v>184</v>
      </c>
      <c r="R70" s="1438">
        <v>173</v>
      </c>
      <c r="S70" s="1086">
        <v>158</v>
      </c>
      <c r="T70" s="1438">
        <v>156</v>
      </c>
      <c r="U70" s="1439">
        <v>144</v>
      </c>
      <c r="V70" s="1984">
        <v>155</v>
      </c>
      <c r="W70" s="1984">
        <v>190</v>
      </c>
      <c r="X70" s="1438">
        <v>193</v>
      </c>
      <c r="Y70" s="1438">
        <v>164</v>
      </c>
      <c r="Z70" s="1439">
        <v>164</v>
      </c>
    </row>
    <row r="71" spans="1:26">
      <c r="A71" s="1087" t="s">
        <v>747</v>
      </c>
      <c r="B71" s="1088" t="s">
        <v>235</v>
      </c>
      <c r="C71" s="1089">
        <v>227</v>
      </c>
      <c r="D71" s="1090">
        <v>285</v>
      </c>
      <c r="E71" s="1090">
        <v>247</v>
      </c>
      <c r="F71" s="1090">
        <v>287</v>
      </c>
      <c r="G71" s="1090">
        <v>261</v>
      </c>
      <c r="H71" s="1090">
        <v>258</v>
      </c>
      <c r="I71" s="1090">
        <v>236</v>
      </c>
      <c r="J71" s="1090">
        <v>221</v>
      </c>
      <c r="K71" s="1090">
        <v>237</v>
      </c>
      <c r="L71" s="1090">
        <v>237</v>
      </c>
      <c r="M71" s="1090">
        <v>194</v>
      </c>
      <c r="N71" s="1090">
        <v>233</v>
      </c>
      <c r="O71" s="1090">
        <v>207</v>
      </c>
      <c r="P71" s="1090">
        <v>197</v>
      </c>
      <c r="Q71" s="1091">
        <v>265</v>
      </c>
      <c r="R71" s="1439">
        <v>225</v>
      </c>
      <c r="S71" s="1080">
        <v>201</v>
      </c>
      <c r="T71" s="1439">
        <v>175</v>
      </c>
      <c r="U71" s="1439">
        <v>197</v>
      </c>
      <c r="V71" s="1984">
        <v>174</v>
      </c>
      <c r="W71" s="1984">
        <v>187</v>
      </c>
      <c r="X71" s="1439">
        <v>203</v>
      </c>
      <c r="Y71" s="1439">
        <v>192</v>
      </c>
      <c r="Z71" s="1439">
        <v>193</v>
      </c>
    </row>
    <row r="72" spans="1:26">
      <c r="A72" s="1087" t="s">
        <v>748</v>
      </c>
      <c r="B72" s="1088" t="s">
        <v>236</v>
      </c>
      <c r="C72" s="1089">
        <v>478</v>
      </c>
      <c r="D72" s="1090">
        <v>461</v>
      </c>
      <c r="E72" s="1090">
        <v>442</v>
      </c>
      <c r="F72" s="1090">
        <v>449</v>
      </c>
      <c r="G72" s="1090">
        <v>463</v>
      </c>
      <c r="H72" s="1090">
        <v>437</v>
      </c>
      <c r="I72" s="1090">
        <v>413</v>
      </c>
      <c r="J72" s="1090">
        <v>425</v>
      </c>
      <c r="K72" s="1090">
        <v>475</v>
      </c>
      <c r="L72" s="1090">
        <v>475</v>
      </c>
      <c r="M72" s="1090">
        <v>454</v>
      </c>
      <c r="N72" s="1090">
        <v>323</v>
      </c>
      <c r="O72" s="1090">
        <v>337</v>
      </c>
      <c r="P72" s="1090">
        <v>497</v>
      </c>
      <c r="Q72" s="1091">
        <v>424</v>
      </c>
      <c r="R72" s="1439">
        <v>438</v>
      </c>
      <c r="S72" s="1080">
        <v>373</v>
      </c>
      <c r="T72" s="1439">
        <v>381</v>
      </c>
      <c r="U72" s="1439">
        <v>363</v>
      </c>
      <c r="V72" s="1984">
        <v>374</v>
      </c>
      <c r="W72" s="1984">
        <v>334</v>
      </c>
      <c r="X72" s="1439">
        <v>321</v>
      </c>
      <c r="Y72" s="1439">
        <v>290</v>
      </c>
      <c r="Z72" s="1439">
        <v>298</v>
      </c>
    </row>
    <row r="73" spans="1:26">
      <c r="A73" s="1087" t="s">
        <v>749</v>
      </c>
      <c r="B73" s="1088" t="s">
        <v>237</v>
      </c>
      <c r="C73" s="1089">
        <v>377</v>
      </c>
      <c r="D73" s="1090">
        <v>360</v>
      </c>
      <c r="E73" s="1090">
        <v>363</v>
      </c>
      <c r="F73" s="1090">
        <v>330</v>
      </c>
      <c r="G73" s="1090">
        <v>324</v>
      </c>
      <c r="H73" s="1090">
        <v>377</v>
      </c>
      <c r="I73" s="1090">
        <v>343</v>
      </c>
      <c r="J73" s="1090">
        <v>289</v>
      </c>
      <c r="K73" s="1090">
        <v>257</v>
      </c>
      <c r="L73" s="1090">
        <v>257</v>
      </c>
      <c r="M73" s="1090">
        <v>288</v>
      </c>
      <c r="N73" s="1090">
        <v>268</v>
      </c>
      <c r="O73" s="1090">
        <v>254</v>
      </c>
      <c r="P73" s="1090">
        <v>259</v>
      </c>
      <c r="Q73" s="1091">
        <v>231</v>
      </c>
      <c r="R73" s="1439">
        <v>273</v>
      </c>
      <c r="S73" s="1080">
        <v>243</v>
      </c>
      <c r="T73" s="1439">
        <v>293</v>
      </c>
      <c r="U73" s="1439">
        <v>249</v>
      </c>
      <c r="V73" s="1984">
        <v>295</v>
      </c>
      <c r="W73" s="1984">
        <v>250</v>
      </c>
      <c r="X73" s="1439">
        <v>259</v>
      </c>
      <c r="Y73" s="1439">
        <v>220</v>
      </c>
      <c r="Z73" s="1439">
        <v>251</v>
      </c>
    </row>
    <row r="74" spans="1:26">
      <c r="A74" s="1087" t="s">
        <v>750</v>
      </c>
      <c r="B74" s="1088" t="s">
        <v>238</v>
      </c>
      <c r="C74" s="1089">
        <v>170</v>
      </c>
      <c r="D74" s="1090">
        <v>132</v>
      </c>
      <c r="E74" s="1090">
        <v>113</v>
      </c>
      <c r="F74" s="1090">
        <v>105</v>
      </c>
      <c r="G74" s="1090">
        <v>119</v>
      </c>
      <c r="H74" s="1090">
        <v>116</v>
      </c>
      <c r="I74" s="1090">
        <v>97</v>
      </c>
      <c r="J74" s="1090">
        <v>102</v>
      </c>
      <c r="K74" s="1090">
        <v>102</v>
      </c>
      <c r="L74" s="1090">
        <v>102</v>
      </c>
      <c r="M74" s="1090">
        <v>114</v>
      </c>
      <c r="N74" s="1090">
        <v>84</v>
      </c>
      <c r="O74" s="1090">
        <v>90</v>
      </c>
      <c r="P74" s="1090">
        <v>94</v>
      </c>
      <c r="Q74" s="1091">
        <v>95</v>
      </c>
      <c r="R74" s="1439">
        <v>88</v>
      </c>
      <c r="S74" s="1080">
        <v>101</v>
      </c>
      <c r="T74" s="1439">
        <v>90</v>
      </c>
      <c r="U74" s="1439">
        <v>112</v>
      </c>
      <c r="V74" s="1984">
        <v>107</v>
      </c>
      <c r="W74" s="1984">
        <v>99</v>
      </c>
      <c r="X74" s="1439">
        <v>118</v>
      </c>
      <c r="Y74" s="1439">
        <v>92</v>
      </c>
      <c r="Z74" s="1439">
        <v>102</v>
      </c>
    </row>
    <row r="75" spans="1:26">
      <c r="A75" s="1087" t="s">
        <v>751</v>
      </c>
      <c r="B75" s="1088" t="s">
        <v>239</v>
      </c>
      <c r="C75" s="1089">
        <v>417</v>
      </c>
      <c r="D75" s="1090">
        <v>428</v>
      </c>
      <c r="E75" s="1090">
        <v>438</v>
      </c>
      <c r="F75" s="1090">
        <v>378</v>
      </c>
      <c r="G75" s="1090">
        <v>335</v>
      </c>
      <c r="H75" s="1090">
        <v>329</v>
      </c>
      <c r="I75" s="1090">
        <v>297</v>
      </c>
      <c r="J75" s="1090">
        <v>317</v>
      </c>
      <c r="K75" s="1090">
        <v>261</v>
      </c>
      <c r="L75" s="1090">
        <v>261</v>
      </c>
      <c r="M75" s="1090">
        <v>233</v>
      </c>
      <c r="N75" s="1090">
        <v>247</v>
      </c>
      <c r="O75" s="1090">
        <v>233</v>
      </c>
      <c r="P75" s="1090">
        <v>262</v>
      </c>
      <c r="Q75" s="1091">
        <v>266</v>
      </c>
      <c r="R75" s="1439">
        <v>267</v>
      </c>
      <c r="S75" s="1080">
        <v>273</v>
      </c>
      <c r="T75" s="1439">
        <v>280</v>
      </c>
      <c r="U75" s="1439">
        <v>257</v>
      </c>
      <c r="V75" s="1984">
        <v>225</v>
      </c>
      <c r="W75" s="1984">
        <v>245</v>
      </c>
      <c r="X75" s="1439">
        <v>232</v>
      </c>
      <c r="Y75" s="1439">
        <v>245</v>
      </c>
      <c r="Z75" s="1439">
        <v>280</v>
      </c>
    </row>
    <row r="76" spans="1:26">
      <c r="A76" s="1087" t="s">
        <v>752</v>
      </c>
      <c r="B76" s="1088" t="s">
        <v>240</v>
      </c>
      <c r="C76" s="1089">
        <v>451</v>
      </c>
      <c r="D76" s="1090">
        <v>472</v>
      </c>
      <c r="E76" s="1090">
        <v>436</v>
      </c>
      <c r="F76" s="1090">
        <v>491</v>
      </c>
      <c r="G76" s="1090">
        <v>450</v>
      </c>
      <c r="H76" s="1090">
        <v>410</v>
      </c>
      <c r="I76" s="1090">
        <v>432</v>
      </c>
      <c r="J76" s="1090">
        <v>413</v>
      </c>
      <c r="K76" s="1090">
        <v>405</v>
      </c>
      <c r="L76" s="1090">
        <v>405</v>
      </c>
      <c r="M76" s="1090">
        <v>337</v>
      </c>
      <c r="N76" s="1090">
        <v>307</v>
      </c>
      <c r="O76" s="1090">
        <v>329</v>
      </c>
      <c r="P76" s="1090">
        <v>326</v>
      </c>
      <c r="Q76" s="1091">
        <v>357</v>
      </c>
      <c r="R76" s="1439">
        <v>356</v>
      </c>
      <c r="S76" s="1080">
        <v>335</v>
      </c>
      <c r="T76" s="1439">
        <v>358</v>
      </c>
      <c r="U76" s="1439">
        <v>312</v>
      </c>
      <c r="V76" s="1984">
        <v>324</v>
      </c>
      <c r="W76" s="1984">
        <v>324</v>
      </c>
      <c r="X76" s="1439">
        <v>314</v>
      </c>
      <c r="Y76" s="1439">
        <v>318</v>
      </c>
      <c r="Z76" s="1439">
        <v>316</v>
      </c>
    </row>
    <row r="77" spans="1:26">
      <c r="A77" s="1087" t="s">
        <v>753</v>
      </c>
      <c r="B77" s="1088" t="s">
        <v>241</v>
      </c>
      <c r="C77" s="1089">
        <v>774</v>
      </c>
      <c r="D77" s="1090">
        <v>909</v>
      </c>
      <c r="E77" s="1090">
        <v>826</v>
      </c>
      <c r="F77" s="1090">
        <v>846</v>
      </c>
      <c r="G77" s="1090">
        <v>801</v>
      </c>
      <c r="H77" s="1090">
        <v>905</v>
      </c>
      <c r="I77" s="1090">
        <v>792</v>
      </c>
      <c r="J77" s="1090">
        <v>829</v>
      </c>
      <c r="K77" s="1090">
        <v>696</v>
      </c>
      <c r="L77" s="1090">
        <v>696</v>
      </c>
      <c r="M77" s="1090">
        <v>676</v>
      </c>
      <c r="N77" s="1090">
        <v>685</v>
      </c>
      <c r="O77" s="1090">
        <v>660</v>
      </c>
      <c r="P77" s="1090">
        <v>708</v>
      </c>
      <c r="Q77" s="1091">
        <v>682</v>
      </c>
      <c r="R77" s="1439">
        <v>646</v>
      </c>
      <c r="S77" s="1080">
        <v>657</v>
      </c>
      <c r="T77" s="1439">
        <v>629</v>
      </c>
      <c r="U77" s="1439">
        <v>695</v>
      </c>
      <c r="V77" s="1984">
        <v>697</v>
      </c>
      <c r="W77" s="1984">
        <v>616</v>
      </c>
      <c r="X77" s="1439">
        <v>610</v>
      </c>
      <c r="Y77" s="1439">
        <v>619</v>
      </c>
      <c r="Z77" s="1439">
        <v>628</v>
      </c>
    </row>
    <row r="78" spans="1:26">
      <c r="A78" s="1087" t="s">
        <v>754</v>
      </c>
      <c r="B78" s="1088" t="s">
        <v>242</v>
      </c>
      <c r="C78" s="1089">
        <v>2726</v>
      </c>
      <c r="D78" s="1090">
        <v>2711</v>
      </c>
      <c r="E78" s="1090">
        <v>2752</v>
      </c>
      <c r="F78" s="1090">
        <v>2705</v>
      </c>
      <c r="G78" s="1090">
        <v>2942</v>
      </c>
      <c r="H78" s="1090">
        <v>2989</v>
      </c>
      <c r="I78" s="1090">
        <v>2920</v>
      </c>
      <c r="J78" s="1090">
        <v>2803</v>
      </c>
      <c r="K78" s="1090">
        <v>2598</v>
      </c>
      <c r="L78" s="1090">
        <v>2598</v>
      </c>
      <c r="M78" s="1090">
        <v>2217</v>
      </c>
      <c r="N78" s="1090">
        <v>2184</v>
      </c>
      <c r="O78" s="1090">
        <v>2493</v>
      </c>
      <c r="P78" s="1090">
        <v>2593</v>
      </c>
      <c r="Q78" s="1091">
        <v>2455</v>
      </c>
      <c r="R78" s="1439">
        <v>2666</v>
      </c>
      <c r="S78" s="1080">
        <v>2502</v>
      </c>
      <c r="T78" s="1439">
        <v>2490</v>
      </c>
      <c r="U78" s="1439">
        <v>2444</v>
      </c>
      <c r="V78" s="1984">
        <v>2436</v>
      </c>
      <c r="W78" s="1984">
        <v>2198</v>
      </c>
      <c r="X78" s="1439">
        <v>2261</v>
      </c>
      <c r="Y78" s="1439">
        <v>2117</v>
      </c>
      <c r="Z78" s="1439">
        <v>2338</v>
      </c>
    </row>
    <row r="79" spans="1:26">
      <c r="A79" s="1087" t="s">
        <v>755</v>
      </c>
      <c r="B79" s="1088" t="s">
        <v>243</v>
      </c>
      <c r="C79" s="1089">
        <v>769</v>
      </c>
      <c r="D79" s="1090">
        <v>786</v>
      </c>
      <c r="E79" s="1090">
        <v>855</v>
      </c>
      <c r="F79" s="1090">
        <v>762</v>
      </c>
      <c r="G79" s="1090">
        <v>745</v>
      </c>
      <c r="H79" s="1090">
        <v>735</v>
      </c>
      <c r="I79" s="1090">
        <v>735</v>
      </c>
      <c r="J79" s="1090">
        <v>914</v>
      </c>
      <c r="K79" s="1090">
        <v>675</v>
      </c>
      <c r="L79" s="1090">
        <v>675</v>
      </c>
      <c r="M79" s="1090">
        <v>599</v>
      </c>
      <c r="N79" s="1090">
        <v>586</v>
      </c>
      <c r="O79" s="1090">
        <v>565</v>
      </c>
      <c r="P79" s="1090">
        <v>533</v>
      </c>
      <c r="Q79" s="1091">
        <v>564</v>
      </c>
      <c r="R79" s="1440">
        <v>676</v>
      </c>
      <c r="S79" s="1093">
        <v>709</v>
      </c>
      <c r="T79" s="1440">
        <v>575</v>
      </c>
      <c r="U79" s="1439">
        <v>596</v>
      </c>
      <c r="V79" s="1984">
        <v>587</v>
      </c>
      <c r="W79" s="1984">
        <v>541</v>
      </c>
      <c r="X79" s="1440">
        <v>550</v>
      </c>
      <c r="Y79" s="1440">
        <v>539</v>
      </c>
      <c r="Z79" s="1439">
        <v>523</v>
      </c>
    </row>
    <row r="80" spans="1:26">
      <c r="A80" s="1081" t="s">
        <v>756</v>
      </c>
      <c r="B80" s="1082" t="s">
        <v>244</v>
      </c>
      <c r="C80" s="1083">
        <v>1462</v>
      </c>
      <c r="D80" s="1084">
        <v>1432</v>
      </c>
      <c r="E80" s="1084">
        <v>1315</v>
      </c>
      <c r="F80" s="1084">
        <v>1308</v>
      </c>
      <c r="G80" s="1084">
        <v>1239</v>
      </c>
      <c r="H80" s="1084">
        <v>1232</v>
      </c>
      <c r="I80" s="1084">
        <v>1289</v>
      </c>
      <c r="J80" s="1084">
        <v>1276</v>
      </c>
      <c r="K80" s="1084">
        <v>1176</v>
      </c>
      <c r="L80" s="1084">
        <v>1176</v>
      </c>
      <c r="M80" s="1084">
        <v>1086</v>
      </c>
      <c r="N80" s="1084">
        <v>1055</v>
      </c>
      <c r="O80" s="1084">
        <v>1030</v>
      </c>
      <c r="P80" s="1084">
        <v>1035</v>
      </c>
      <c r="Q80" s="1085">
        <v>1100</v>
      </c>
      <c r="R80" s="1439">
        <v>1085</v>
      </c>
      <c r="S80" s="1080">
        <v>1087</v>
      </c>
      <c r="T80" s="1439">
        <v>1211</v>
      </c>
      <c r="U80" s="1438">
        <v>1147</v>
      </c>
      <c r="V80" s="1983">
        <v>1187</v>
      </c>
      <c r="W80" s="1983">
        <v>1103</v>
      </c>
      <c r="X80" s="1439">
        <v>1151</v>
      </c>
      <c r="Y80" s="1438">
        <v>1101</v>
      </c>
      <c r="Z80" s="1439">
        <v>1218</v>
      </c>
    </row>
    <row r="81" spans="1:26">
      <c r="A81" s="1087" t="s">
        <v>757</v>
      </c>
      <c r="B81" s="1088" t="s">
        <v>245</v>
      </c>
      <c r="C81" s="1089">
        <v>3026</v>
      </c>
      <c r="D81" s="1090">
        <v>3022</v>
      </c>
      <c r="E81" s="1090">
        <v>3264</v>
      </c>
      <c r="F81" s="1090">
        <v>3207</v>
      </c>
      <c r="G81" s="1090">
        <v>3159</v>
      </c>
      <c r="H81" s="1090">
        <v>2968</v>
      </c>
      <c r="I81" s="1090">
        <v>3045</v>
      </c>
      <c r="J81" s="1090">
        <v>3108</v>
      </c>
      <c r="K81" s="1090">
        <v>2848</v>
      </c>
      <c r="L81" s="1090">
        <v>2848</v>
      </c>
      <c r="M81" s="1090">
        <v>2761</v>
      </c>
      <c r="N81" s="1090">
        <v>2725</v>
      </c>
      <c r="O81" s="1090">
        <v>2793</v>
      </c>
      <c r="P81" s="1090">
        <v>2821</v>
      </c>
      <c r="Q81" s="1091">
        <v>2959</v>
      </c>
      <c r="R81" s="1439">
        <v>2763</v>
      </c>
      <c r="S81" s="1080">
        <v>2816</v>
      </c>
      <c r="T81" s="1439">
        <v>2764</v>
      </c>
      <c r="U81" s="1439">
        <v>2664</v>
      </c>
      <c r="V81" s="1984">
        <v>2638</v>
      </c>
      <c r="W81" s="1984">
        <v>2716</v>
      </c>
      <c r="X81" s="1439">
        <v>2666</v>
      </c>
      <c r="Y81" s="1439">
        <v>2672</v>
      </c>
      <c r="Z81" s="1439">
        <v>2654</v>
      </c>
    </row>
    <row r="82" spans="1:26">
      <c r="A82" s="1087" t="s">
        <v>758</v>
      </c>
      <c r="B82" s="1088" t="s">
        <v>246</v>
      </c>
      <c r="C82" s="1089">
        <v>17926</v>
      </c>
      <c r="D82" s="1090">
        <v>17228</v>
      </c>
      <c r="E82" s="1090">
        <v>16969</v>
      </c>
      <c r="F82" s="1090">
        <v>16837</v>
      </c>
      <c r="G82" s="1090">
        <v>15642</v>
      </c>
      <c r="H82" s="1090">
        <v>15343</v>
      </c>
      <c r="I82" s="1090">
        <v>15434</v>
      </c>
      <c r="J82" s="1090">
        <v>15276</v>
      </c>
      <c r="K82" s="1090">
        <v>15220</v>
      </c>
      <c r="L82" s="1090">
        <v>15220</v>
      </c>
      <c r="M82" s="1090">
        <v>14164</v>
      </c>
      <c r="N82" s="1090">
        <v>14479</v>
      </c>
      <c r="O82" s="1090">
        <v>14460</v>
      </c>
      <c r="P82" s="1090">
        <v>14459</v>
      </c>
      <c r="Q82" s="1091">
        <v>14191</v>
      </c>
      <c r="R82" s="1439">
        <v>14789</v>
      </c>
      <c r="S82" s="1080">
        <v>14549</v>
      </c>
      <c r="T82" s="1439">
        <v>14412</v>
      </c>
      <c r="U82" s="1439">
        <v>14560</v>
      </c>
      <c r="V82" s="1984">
        <v>15101</v>
      </c>
      <c r="W82" s="1984">
        <v>15790</v>
      </c>
      <c r="X82" s="1439">
        <v>14883</v>
      </c>
      <c r="Y82" s="1439">
        <v>15244</v>
      </c>
      <c r="Z82" s="1439">
        <v>15080</v>
      </c>
    </row>
    <row r="83" spans="1:26">
      <c r="A83" s="1087" t="s">
        <v>136</v>
      </c>
      <c r="B83" s="1088" t="s">
        <v>3</v>
      </c>
      <c r="C83" s="1403"/>
      <c r="D83" s="1404"/>
      <c r="E83" s="1404"/>
      <c r="F83" s="1404"/>
      <c r="G83" s="1404"/>
      <c r="H83" s="1404"/>
      <c r="I83" s="1404"/>
      <c r="J83" s="1404"/>
      <c r="K83" s="1404"/>
      <c r="L83" s="1404"/>
      <c r="M83" s="1404"/>
      <c r="N83" s="1404"/>
      <c r="O83" s="1404"/>
      <c r="P83" s="1404"/>
      <c r="Q83" s="1405"/>
      <c r="R83" s="2015" t="s">
        <v>1603</v>
      </c>
      <c r="S83" s="1406" t="s">
        <v>1603</v>
      </c>
      <c r="T83" s="1439">
        <v>0</v>
      </c>
      <c r="U83" s="1439">
        <v>0</v>
      </c>
      <c r="V83" s="1984">
        <v>0</v>
      </c>
      <c r="W83" s="1984">
        <v>0</v>
      </c>
      <c r="X83" s="1439">
        <v>0</v>
      </c>
      <c r="Y83" s="1439">
        <v>0</v>
      </c>
      <c r="Z83" s="1439">
        <v>0</v>
      </c>
    </row>
    <row r="84" spans="1:26">
      <c r="A84" s="1087" t="s">
        <v>759</v>
      </c>
      <c r="B84" s="1088" t="s">
        <v>247</v>
      </c>
      <c r="C84" s="1089">
        <v>1420</v>
      </c>
      <c r="D84" s="1090">
        <v>1317</v>
      </c>
      <c r="E84" s="1090">
        <v>1241</v>
      </c>
      <c r="F84" s="1090">
        <v>1245</v>
      </c>
      <c r="G84" s="1090">
        <v>1214</v>
      </c>
      <c r="H84" s="1090">
        <v>1152</v>
      </c>
      <c r="I84" s="1090">
        <v>1087</v>
      </c>
      <c r="J84" s="1090">
        <v>1108</v>
      </c>
      <c r="K84" s="1090">
        <v>1039</v>
      </c>
      <c r="L84" s="1090">
        <v>1039</v>
      </c>
      <c r="M84" s="1090">
        <v>1039</v>
      </c>
      <c r="N84" s="1090">
        <v>949</v>
      </c>
      <c r="O84" s="1090">
        <v>974</v>
      </c>
      <c r="P84" s="1090">
        <v>1027</v>
      </c>
      <c r="Q84" s="1091">
        <v>932</v>
      </c>
      <c r="R84" s="1439">
        <v>934</v>
      </c>
      <c r="S84" s="1080">
        <v>915</v>
      </c>
      <c r="T84" s="1439">
        <v>864</v>
      </c>
      <c r="U84" s="1439">
        <v>907</v>
      </c>
      <c r="V84" s="1984">
        <v>858</v>
      </c>
      <c r="W84" s="1984">
        <v>873</v>
      </c>
      <c r="X84" s="1439">
        <v>885</v>
      </c>
      <c r="Y84" s="1439">
        <v>842</v>
      </c>
      <c r="Z84" s="1439">
        <v>861</v>
      </c>
    </row>
    <row r="85" spans="1:26">
      <c r="A85" s="1094" t="s">
        <v>760</v>
      </c>
      <c r="B85" s="1095" t="s">
        <v>248</v>
      </c>
      <c r="C85" s="1076">
        <v>838</v>
      </c>
      <c r="D85" s="1077">
        <v>823</v>
      </c>
      <c r="E85" s="1077">
        <v>722</v>
      </c>
      <c r="F85" s="1077">
        <v>677</v>
      </c>
      <c r="G85" s="1077">
        <v>658</v>
      </c>
      <c r="H85" s="1077">
        <v>602</v>
      </c>
      <c r="I85" s="1077">
        <v>631</v>
      </c>
      <c r="J85" s="1077">
        <v>593</v>
      </c>
      <c r="K85" s="1077">
        <v>579</v>
      </c>
      <c r="L85" s="1077">
        <v>579</v>
      </c>
      <c r="M85" s="1077">
        <v>589</v>
      </c>
      <c r="N85" s="1077">
        <v>615</v>
      </c>
      <c r="O85" s="1077">
        <v>594</v>
      </c>
      <c r="P85" s="1077">
        <v>573</v>
      </c>
      <c r="Q85" s="1078">
        <v>554</v>
      </c>
      <c r="R85" s="1439">
        <v>503</v>
      </c>
      <c r="S85" s="1080">
        <v>493</v>
      </c>
      <c r="T85" s="1439">
        <v>478</v>
      </c>
      <c r="U85" s="1440">
        <v>522</v>
      </c>
      <c r="V85" s="2005">
        <v>512</v>
      </c>
      <c r="W85" s="2005">
        <v>552</v>
      </c>
      <c r="X85" s="1439">
        <v>537</v>
      </c>
      <c r="Y85" s="1440">
        <v>571</v>
      </c>
      <c r="Z85" s="1439">
        <v>519</v>
      </c>
    </row>
    <row r="86" spans="1:26">
      <c r="A86" s="1087" t="s">
        <v>761</v>
      </c>
      <c r="B86" s="1088" t="s">
        <v>249</v>
      </c>
      <c r="C86" s="1089">
        <v>660</v>
      </c>
      <c r="D86" s="1090">
        <v>671</v>
      </c>
      <c r="E86" s="1090">
        <v>698</v>
      </c>
      <c r="F86" s="1090">
        <v>645</v>
      </c>
      <c r="G86" s="1090">
        <v>619</v>
      </c>
      <c r="H86" s="1090">
        <v>605</v>
      </c>
      <c r="I86" s="1090">
        <v>530</v>
      </c>
      <c r="J86" s="1090">
        <v>567</v>
      </c>
      <c r="K86" s="1090">
        <v>494</v>
      </c>
      <c r="L86" s="1090">
        <v>494</v>
      </c>
      <c r="M86" s="1090">
        <v>516</v>
      </c>
      <c r="N86" s="1090">
        <v>453</v>
      </c>
      <c r="O86" s="1090">
        <v>448</v>
      </c>
      <c r="P86" s="1090">
        <v>454</v>
      </c>
      <c r="Q86" s="1091">
        <v>447</v>
      </c>
      <c r="R86" s="1438">
        <v>483</v>
      </c>
      <c r="S86" s="1086">
        <v>454</v>
      </c>
      <c r="T86" s="1438">
        <v>446</v>
      </c>
      <c r="U86" s="1439">
        <v>383</v>
      </c>
      <c r="V86" s="1984">
        <v>409</v>
      </c>
      <c r="W86" s="1984">
        <v>380</v>
      </c>
      <c r="X86" s="1438">
        <v>401</v>
      </c>
      <c r="Y86" s="1439">
        <v>437</v>
      </c>
      <c r="Z86" s="1439">
        <v>419</v>
      </c>
    </row>
    <row r="87" spans="1:26">
      <c r="A87" s="1087" t="s">
        <v>762</v>
      </c>
      <c r="B87" s="1088" t="s">
        <v>250</v>
      </c>
      <c r="C87" s="1089">
        <v>561</v>
      </c>
      <c r="D87" s="1090">
        <v>490</v>
      </c>
      <c r="E87" s="1090">
        <v>400</v>
      </c>
      <c r="F87" s="1090">
        <v>427</v>
      </c>
      <c r="G87" s="1090">
        <v>459</v>
      </c>
      <c r="H87" s="1090">
        <v>393</v>
      </c>
      <c r="I87" s="1090">
        <v>373</v>
      </c>
      <c r="J87" s="1090">
        <v>390</v>
      </c>
      <c r="K87" s="1090">
        <v>320</v>
      </c>
      <c r="L87" s="1090">
        <v>320</v>
      </c>
      <c r="M87" s="1090">
        <v>345</v>
      </c>
      <c r="N87" s="1090">
        <v>345</v>
      </c>
      <c r="O87" s="1090">
        <v>340</v>
      </c>
      <c r="P87" s="1090">
        <v>290</v>
      </c>
      <c r="Q87" s="1091">
        <v>302</v>
      </c>
      <c r="R87" s="1439">
        <v>344</v>
      </c>
      <c r="S87" s="1080">
        <v>347</v>
      </c>
      <c r="T87" s="1439">
        <v>318</v>
      </c>
      <c r="U87" s="1439">
        <v>325</v>
      </c>
      <c r="V87" s="1984">
        <v>293</v>
      </c>
      <c r="W87" s="1984">
        <v>357</v>
      </c>
      <c r="X87" s="1439">
        <v>299</v>
      </c>
      <c r="Y87" s="1439">
        <v>297</v>
      </c>
      <c r="Z87" s="1439">
        <v>286</v>
      </c>
    </row>
    <row r="88" spans="1:26">
      <c r="A88" s="1087" t="s">
        <v>763</v>
      </c>
      <c r="B88" s="1088" t="s">
        <v>251</v>
      </c>
      <c r="C88" s="1089">
        <v>2269</v>
      </c>
      <c r="D88" s="1090">
        <v>2107</v>
      </c>
      <c r="E88" s="1090">
        <v>2139</v>
      </c>
      <c r="F88" s="1090">
        <v>2071</v>
      </c>
      <c r="G88" s="1090">
        <v>1907</v>
      </c>
      <c r="H88" s="1090">
        <v>1779</v>
      </c>
      <c r="I88" s="1090">
        <v>1800</v>
      </c>
      <c r="J88" s="1090">
        <v>1745</v>
      </c>
      <c r="K88" s="1090">
        <v>1630</v>
      </c>
      <c r="L88" s="1090">
        <v>1630</v>
      </c>
      <c r="M88" s="1090">
        <v>1456</v>
      </c>
      <c r="N88" s="1090">
        <v>1434</v>
      </c>
      <c r="O88" s="1090">
        <v>1449</v>
      </c>
      <c r="P88" s="1090">
        <v>1436</v>
      </c>
      <c r="Q88" s="1091">
        <v>1542</v>
      </c>
      <c r="R88" s="1439">
        <v>1474</v>
      </c>
      <c r="S88" s="1080">
        <v>1451</v>
      </c>
      <c r="T88" s="1439">
        <v>1432</v>
      </c>
      <c r="U88" s="1439">
        <v>1356</v>
      </c>
      <c r="V88" s="1984">
        <v>1314</v>
      </c>
      <c r="W88" s="1984">
        <v>1360</v>
      </c>
      <c r="X88" s="1439">
        <v>1341</v>
      </c>
      <c r="Y88" s="1439">
        <v>1327</v>
      </c>
      <c r="Z88" s="1439">
        <v>1282</v>
      </c>
    </row>
    <row r="89" spans="1:26">
      <c r="A89" s="1087" t="s">
        <v>764</v>
      </c>
      <c r="B89" s="1088" t="s">
        <v>252</v>
      </c>
      <c r="C89" s="1089">
        <v>2189</v>
      </c>
      <c r="D89" s="1090">
        <v>2199</v>
      </c>
      <c r="E89" s="1090">
        <v>2123</v>
      </c>
      <c r="F89" s="1090">
        <v>2071</v>
      </c>
      <c r="G89" s="1090">
        <v>2025</v>
      </c>
      <c r="H89" s="1090">
        <v>1902</v>
      </c>
      <c r="I89" s="1090">
        <v>1824</v>
      </c>
      <c r="J89" s="1090">
        <v>1640</v>
      </c>
      <c r="K89" s="1090">
        <v>1566</v>
      </c>
      <c r="L89" s="1090">
        <v>1566</v>
      </c>
      <c r="M89" s="1090">
        <v>1589</v>
      </c>
      <c r="N89" s="1090">
        <v>1595</v>
      </c>
      <c r="O89" s="1090">
        <v>1533</v>
      </c>
      <c r="P89" s="1090">
        <v>1602</v>
      </c>
      <c r="Q89" s="1091">
        <v>1497</v>
      </c>
      <c r="R89" s="1439">
        <v>1599</v>
      </c>
      <c r="S89" s="1080">
        <v>1506</v>
      </c>
      <c r="T89" s="1439">
        <v>1400</v>
      </c>
      <c r="U89" s="1439">
        <v>1416</v>
      </c>
      <c r="V89" s="1984">
        <v>1337</v>
      </c>
      <c r="W89" s="1984">
        <v>1275</v>
      </c>
      <c r="X89" s="1439">
        <v>1332</v>
      </c>
      <c r="Y89" s="1439">
        <v>1321</v>
      </c>
      <c r="Z89" s="1439">
        <v>1150</v>
      </c>
    </row>
    <row r="90" spans="1:26">
      <c r="A90" s="1087" t="s">
        <v>765</v>
      </c>
      <c r="B90" s="1088" t="s">
        <v>253</v>
      </c>
      <c r="C90" s="1089">
        <v>657</v>
      </c>
      <c r="D90" s="1090">
        <v>668</v>
      </c>
      <c r="E90" s="1090">
        <v>740</v>
      </c>
      <c r="F90" s="1090">
        <v>660</v>
      </c>
      <c r="G90" s="1090">
        <v>645</v>
      </c>
      <c r="H90" s="1090">
        <v>602</v>
      </c>
      <c r="I90" s="1090">
        <v>555</v>
      </c>
      <c r="J90" s="1090">
        <v>520</v>
      </c>
      <c r="K90" s="1090">
        <v>503</v>
      </c>
      <c r="L90" s="1090">
        <v>503</v>
      </c>
      <c r="M90" s="1090">
        <v>473</v>
      </c>
      <c r="N90" s="1090">
        <v>526</v>
      </c>
      <c r="O90" s="1090">
        <v>508</v>
      </c>
      <c r="P90" s="1090">
        <v>499</v>
      </c>
      <c r="Q90" s="1091">
        <v>453</v>
      </c>
      <c r="R90" s="1439">
        <v>507</v>
      </c>
      <c r="S90" s="1080">
        <v>525</v>
      </c>
      <c r="T90" s="1440">
        <v>480</v>
      </c>
      <c r="U90" s="1439">
        <v>437</v>
      </c>
      <c r="V90" s="1984">
        <v>436</v>
      </c>
      <c r="W90" s="1984">
        <v>472</v>
      </c>
      <c r="X90" s="1440">
        <v>429</v>
      </c>
      <c r="Y90" s="1439">
        <v>381</v>
      </c>
      <c r="Z90" s="1439">
        <v>394</v>
      </c>
    </row>
    <row r="91" spans="1:26">
      <c r="A91" s="1087" t="s">
        <v>766</v>
      </c>
      <c r="B91" s="1082" t="s">
        <v>254</v>
      </c>
      <c r="C91" s="1083">
        <v>695</v>
      </c>
      <c r="D91" s="1084">
        <v>716</v>
      </c>
      <c r="E91" s="1084">
        <v>738</v>
      </c>
      <c r="F91" s="1084">
        <v>703</v>
      </c>
      <c r="G91" s="1084">
        <v>736</v>
      </c>
      <c r="H91" s="1084">
        <v>592</v>
      </c>
      <c r="I91" s="1084">
        <v>609</v>
      </c>
      <c r="J91" s="1084">
        <v>563</v>
      </c>
      <c r="K91" s="1084">
        <v>615</v>
      </c>
      <c r="L91" s="1084">
        <v>615</v>
      </c>
      <c r="M91" s="1084">
        <v>580</v>
      </c>
      <c r="N91" s="1084">
        <v>574</v>
      </c>
      <c r="O91" s="1084">
        <v>546</v>
      </c>
      <c r="P91" s="1084">
        <v>528</v>
      </c>
      <c r="Q91" s="1085">
        <v>519</v>
      </c>
      <c r="R91" s="1438">
        <v>518</v>
      </c>
      <c r="S91" s="1086">
        <v>502</v>
      </c>
      <c r="T91" s="1439">
        <v>513</v>
      </c>
      <c r="U91" s="1438">
        <v>499</v>
      </c>
      <c r="V91" s="1983">
        <v>471</v>
      </c>
      <c r="W91" s="1983">
        <v>510</v>
      </c>
      <c r="X91" s="1439">
        <v>502</v>
      </c>
      <c r="Y91" s="1438">
        <v>508</v>
      </c>
      <c r="Z91" s="1439">
        <v>440</v>
      </c>
    </row>
    <row r="92" spans="1:26">
      <c r="A92" s="1087" t="s">
        <v>767</v>
      </c>
      <c r="B92" s="1088" t="s">
        <v>255</v>
      </c>
      <c r="C92" s="1089">
        <v>1083</v>
      </c>
      <c r="D92" s="1090">
        <v>984</v>
      </c>
      <c r="E92" s="1090">
        <v>988</v>
      </c>
      <c r="F92" s="1090">
        <v>939</v>
      </c>
      <c r="G92" s="1090">
        <v>927</v>
      </c>
      <c r="H92" s="1090">
        <v>834</v>
      </c>
      <c r="I92" s="1090">
        <v>887</v>
      </c>
      <c r="J92" s="1090">
        <v>720</v>
      </c>
      <c r="K92" s="1090">
        <v>727</v>
      </c>
      <c r="L92" s="1090">
        <v>727</v>
      </c>
      <c r="M92" s="1090">
        <v>719</v>
      </c>
      <c r="N92" s="1090">
        <v>777</v>
      </c>
      <c r="O92" s="1090">
        <v>756</v>
      </c>
      <c r="P92" s="1090">
        <v>722</v>
      </c>
      <c r="Q92" s="1091">
        <v>756</v>
      </c>
      <c r="R92" s="1439">
        <v>787</v>
      </c>
      <c r="S92" s="1080">
        <v>696</v>
      </c>
      <c r="T92" s="1439">
        <v>691</v>
      </c>
      <c r="U92" s="1439">
        <v>623</v>
      </c>
      <c r="V92" s="1984">
        <v>578</v>
      </c>
      <c r="W92" s="1984">
        <v>610</v>
      </c>
      <c r="X92" s="1439">
        <v>637</v>
      </c>
      <c r="Y92" s="1439">
        <v>620</v>
      </c>
      <c r="Z92" s="1439">
        <v>607</v>
      </c>
    </row>
    <row r="93" spans="1:26">
      <c r="A93" s="1087" t="s">
        <v>768</v>
      </c>
      <c r="B93" s="1088" t="s">
        <v>256</v>
      </c>
      <c r="C93" s="1089">
        <v>921</v>
      </c>
      <c r="D93" s="1090">
        <v>933</v>
      </c>
      <c r="E93" s="1090">
        <v>891</v>
      </c>
      <c r="F93" s="1090">
        <v>851</v>
      </c>
      <c r="G93" s="1090">
        <v>802</v>
      </c>
      <c r="H93" s="1090">
        <v>777</v>
      </c>
      <c r="I93" s="1090">
        <v>784</v>
      </c>
      <c r="J93" s="1090">
        <v>678</v>
      </c>
      <c r="K93" s="1090">
        <v>691</v>
      </c>
      <c r="L93" s="1090">
        <v>691</v>
      </c>
      <c r="M93" s="1090">
        <v>648</v>
      </c>
      <c r="N93" s="1090">
        <v>615</v>
      </c>
      <c r="O93" s="1090">
        <v>642</v>
      </c>
      <c r="P93" s="1090">
        <v>656</v>
      </c>
      <c r="Q93" s="1091">
        <v>617</v>
      </c>
      <c r="R93" s="1439">
        <v>552</v>
      </c>
      <c r="S93" s="1080">
        <v>565</v>
      </c>
      <c r="T93" s="1439">
        <v>549</v>
      </c>
      <c r="U93" s="1439">
        <v>543</v>
      </c>
      <c r="V93" s="1984">
        <v>505</v>
      </c>
      <c r="W93" s="1984">
        <v>598</v>
      </c>
      <c r="X93" s="1439">
        <v>535</v>
      </c>
      <c r="Y93" s="1439">
        <v>551</v>
      </c>
      <c r="Z93" s="1439">
        <v>523</v>
      </c>
    </row>
    <row r="94" spans="1:26">
      <c r="A94" s="1087" t="s">
        <v>769</v>
      </c>
      <c r="B94" s="1095" t="s">
        <v>257</v>
      </c>
      <c r="C94" s="1076">
        <v>537</v>
      </c>
      <c r="D94" s="1077">
        <v>490</v>
      </c>
      <c r="E94" s="1077">
        <v>468</v>
      </c>
      <c r="F94" s="1077">
        <v>478</v>
      </c>
      <c r="G94" s="1077">
        <v>446</v>
      </c>
      <c r="H94" s="1077">
        <v>396</v>
      </c>
      <c r="I94" s="1077">
        <v>370</v>
      </c>
      <c r="J94" s="1077">
        <v>354</v>
      </c>
      <c r="K94" s="1077">
        <v>364</v>
      </c>
      <c r="L94" s="1077">
        <v>364</v>
      </c>
      <c r="M94" s="1077">
        <v>369</v>
      </c>
      <c r="N94" s="1077">
        <v>355</v>
      </c>
      <c r="O94" s="1077">
        <v>329</v>
      </c>
      <c r="P94" s="1077">
        <v>317</v>
      </c>
      <c r="Q94" s="1078">
        <v>294</v>
      </c>
      <c r="R94" s="1440">
        <v>310</v>
      </c>
      <c r="S94" s="1093">
        <v>297</v>
      </c>
      <c r="T94" s="1439">
        <v>320</v>
      </c>
      <c r="U94" s="1440">
        <v>311</v>
      </c>
      <c r="V94" s="2005">
        <v>306</v>
      </c>
      <c r="W94" s="2005">
        <v>286</v>
      </c>
      <c r="X94" s="1439">
        <v>338</v>
      </c>
      <c r="Y94" s="1440">
        <v>300</v>
      </c>
      <c r="Z94" s="1439">
        <v>317</v>
      </c>
    </row>
    <row r="95" spans="1:26">
      <c r="A95" s="1087" t="s">
        <v>770</v>
      </c>
      <c r="B95" s="1088" t="s">
        <v>258</v>
      </c>
      <c r="C95" s="1089">
        <v>2055</v>
      </c>
      <c r="D95" s="1090">
        <v>2045</v>
      </c>
      <c r="E95" s="1090">
        <v>1930</v>
      </c>
      <c r="F95" s="1090">
        <v>1910</v>
      </c>
      <c r="G95" s="1090">
        <v>2000</v>
      </c>
      <c r="H95" s="1090">
        <v>1750</v>
      </c>
      <c r="I95" s="1090">
        <v>1740</v>
      </c>
      <c r="J95" s="1090">
        <v>1719</v>
      </c>
      <c r="K95" s="1090">
        <v>1665</v>
      </c>
      <c r="L95" s="1090">
        <v>1665</v>
      </c>
      <c r="M95" s="1090">
        <v>1526</v>
      </c>
      <c r="N95" s="1090">
        <v>1600</v>
      </c>
      <c r="O95" s="1090">
        <v>1575</v>
      </c>
      <c r="P95" s="1090">
        <v>1590</v>
      </c>
      <c r="Q95" s="1091">
        <v>1536</v>
      </c>
      <c r="R95" s="1439">
        <v>1554</v>
      </c>
      <c r="S95" s="1080">
        <v>1573</v>
      </c>
      <c r="T95" s="1438">
        <v>1530</v>
      </c>
      <c r="U95" s="1439">
        <v>1588</v>
      </c>
      <c r="V95" s="1984">
        <v>1493</v>
      </c>
      <c r="W95" s="1984">
        <v>1450</v>
      </c>
      <c r="X95" s="1438">
        <v>1383</v>
      </c>
      <c r="Y95" s="1439">
        <v>1440</v>
      </c>
      <c r="Z95" s="1439">
        <v>1513</v>
      </c>
    </row>
    <row r="96" spans="1:26">
      <c r="A96" s="1087" t="s">
        <v>771</v>
      </c>
      <c r="B96" s="1088" t="s">
        <v>259</v>
      </c>
      <c r="C96" s="1089">
        <v>222</v>
      </c>
      <c r="D96" s="1090">
        <v>264</v>
      </c>
      <c r="E96" s="1090">
        <v>200</v>
      </c>
      <c r="F96" s="1090">
        <v>199</v>
      </c>
      <c r="G96" s="1090">
        <v>194</v>
      </c>
      <c r="H96" s="1090">
        <v>167</v>
      </c>
      <c r="I96" s="1090">
        <v>165</v>
      </c>
      <c r="J96" s="1090">
        <v>158</v>
      </c>
      <c r="K96" s="1090">
        <v>169</v>
      </c>
      <c r="L96" s="1090">
        <v>169</v>
      </c>
      <c r="M96" s="1090">
        <v>115</v>
      </c>
      <c r="N96" s="1090">
        <v>190</v>
      </c>
      <c r="O96" s="1090">
        <v>172</v>
      </c>
      <c r="P96" s="1090">
        <v>145</v>
      </c>
      <c r="Q96" s="1091">
        <v>135</v>
      </c>
      <c r="R96" s="1439">
        <v>161</v>
      </c>
      <c r="S96" s="1080">
        <v>107</v>
      </c>
      <c r="T96" s="1439">
        <v>146</v>
      </c>
      <c r="U96" s="1439">
        <v>142</v>
      </c>
      <c r="V96" s="1984">
        <v>127</v>
      </c>
      <c r="W96" s="1984">
        <v>115</v>
      </c>
      <c r="X96" s="1439">
        <v>141</v>
      </c>
      <c r="Y96" s="1439">
        <v>123</v>
      </c>
      <c r="Z96" s="1439">
        <v>129</v>
      </c>
    </row>
    <row r="97" spans="1:26">
      <c r="A97" s="1087" t="s">
        <v>772</v>
      </c>
      <c r="B97" s="1088" t="s">
        <v>260</v>
      </c>
      <c r="C97" s="1089">
        <v>483</v>
      </c>
      <c r="D97" s="1090">
        <v>495</v>
      </c>
      <c r="E97" s="1090">
        <v>457</v>
      </c>
      <c r="F97" s="1090">
        <v>466</v>
      </c>
      <c r="G97" s="1090">
        <v>398</v>
      </c>
      <c r="H97" s="1090">
        <v>396</v>
      </c>
      <c r="I97" s="1090">
        <v>338</v>
      </c>
      <c r="J97" s="1090">
        <v>337</v>
      </c>
      <c r="K97" s="1090">
        <v>395</v>
      </c>
      <c r="L97" s="1090">
        <v>395</v>
      </c>
      <c r="M97" s="1090">
        <v>433</v>
      </c>
      <c r="N97" s="1090">
        <v>329</v>
      </c>
      <c r="O97" s="1090">
        <v>341</v>
      </c>
      <c r="P97" s="1090">
        <v>347</v>
      </c>
      <c r="Q97" s="1091">
        <v>357</v>
      </c>
      <c r="R97" s="1439">
        <v>344</v>
      </c>
      <c r="S97" s="1080">
        <v>311</v>
      </c>
      <c r="T97" s="1439">
        <v>327</v>
      </c>
      <c r="U97" s="1439">
        <v>286</v>
      </c>
      <c r="V97" s="1984">
        <v>274</v>
      </c>
      <c r="W97" s="1984">
        <v>277</v>
      </c>
      <c r="X97" s="1439">
        <v>288</v>
      </c>
      <c r="Y97" s="1439">
        <v>294</v>
      </c>
      <c r="Z97" s="1439">
        <v>277</v>
      </c>
    </row>
    <row r="98" spans="1:26">
      <c r="A98" s="1087" t="s">
        <v>773</v>
      </c>
      <c r="B98" s="1088" t="s">
        <v>261</v>
      </c>
      <c r="C98" s="1089">
        <v>491</v>
      </c>
      <c r="D98" s="1090">
        <v>491</v>
      </c>
      <c r="E98" s="1090">
        <v>473</v>
      </c>
      <c r="F98" s="1090">
        <v>442</v>
      </c>
      <c r="G98" s="1090">
        <v>444</v>
      </c>
      <c r="H98" s="1090">
        <v>398</v>
      </c>
      <c r="I98" s="1090">
        <v>392</v>
      </c>
      <c r="J98" s="1090">
        <v>329</v>
      </c>
      <c r="K98" s="1090">
        <v>339</v>
      </c>
      <c r="L98" s="1090">
        <v>339</v>
      </c>
      <c r="M98" s="1090">
        <v>311</v>
      </c>
      <c r="N98" s="1090">
        <v>374</v>
      </c>
      <c r="O98" s="1090">
        <v>319</v>
      </c>
      <c r="P98" s="1090">
        <v>329</v>
      </c>
      <c r="Q98" s="1091">
        <v>327</v>
      </c>
      <c r="R98" s="1439">
        <v>316</v>
      </c>
      <c r="S98" s="1080">
        <v>354</v>
      </c>
      <c r="T98" s="1439">
        <v>390</v>
      </c>
      <c r="U98" s="1439">
        <v>351</v>
      </c>
      <c r="V98" s="1984">
        <v>329</v>
      </c>
      <c r="W98" s="1984">
        <v>284</v>
      </c>
      <c r="X98" s="1439">
        <v>322</v>
      </c>
      <c r="Y98" s="1439">
        <v>327</v>
      </c>
      <c r="Z98" s="1439">
        <v>319</v>
      </c>
    </row>
    <row r="99" spans="1:26">
      <c r="A99" s="1087" t="s">
        <v>774</v>
      </c>
      <c r="B99" s="1088" t="s">
        <v>262</v>
      </c>
      <c r="C99" s="1089">
        <v>413</v>
      </c>
      <c r="D99" s="1090">
        <v>352</v>
      </c>
      <c r="E99" s="1090">
        <v>359</v>
      </c>
      <c r="F99" s="1090">
        <v>352</v>
      </c>
      <c r="G99" s="1090">
        <v>331</v>
      </c>
      <c r="H99" s="1090">
        <v>341</v>
      </c>
      <c r="I99" s="1090">
        <v>305</v>
      </c>
      <c r="J99" s="1090">
        <v>316</v>
      </c>
      <c r="K99" s="1090">
        <v>305</v>
      </c>
      <c r="L99" s="1090">
        <v>305</v>
      </c>
      <c r="M99" s="1090">
        <v>256</v>
      </c>
      <c r="N99" s="1090">
        <v>279</v>
      </c>
      <c r="O99" s="1090">
        <v>293</v>
      </c>
      <c r="P99" s="1090">
        <v>253</v>
      </c>
      <c r="Q99" s="1091">
        <v>268</v>
      </c>
      <c r="R99" s="1439">
        <v>232</v>
      </c>
      <c r="S99" s="1080">
        <v>246</v>
      </c>
      <c r="T99" s="1439">
        <v>227</v>
      </c>
      <c r="U99" s="1439">
        <v>226</v>
      </c>
      <c r="V99" s="1984">
        <v>231</v>
      </c>
      <c r="W99" s="1984">
        <v>246</v>
      </c>
      <c r="X99" s="1439">
        <v>232</v>
      </c>
      <c r="Y99" s="1439">
        <v>212</v>
      </c>
      <c r="Z99" s="1439">
        <v>267</v>
      </c>
    </row>
    <row r="100" spans="1:26">
      <c r="A100" s="1087" t="s">
        <v>775</v>
      </c>
      <c r="B100" s="1088" t="s">
        <v>263</v>
      </c>
      <c r="C100" s="1089">
        <v>467</v>
      </c>
      <c r="D100" s="1090">
        <v>405</v>
      </c>
      <c r="E100" s="1090">
        <v>349</v>
      </c>
      <c r="F100" s="1090">
        <v>371</v>
      </c>
      <c r="G100" s="1090">
        <v>327</v>
      </c>
      <c r="H100" s="1090">
        <v>297</v>
      </c>
      <c r="I100" s="1090">
        <v>287</v>
      </c>
      <c r="J100" s="1090">
        <v>280</v>
      </c>
      <c r="K100" s="1090">
        <v>266</v>
      </c>
      <c r="L100" s="1090">
        <v>266</v>
      </c>
      <c r="M100" s="1090">
        <v>278</v>
      </c>
      <c r="N100" s="1090">
        <v>232</v>
      </c>
      <c r="O100" s="1090">
        <v>252</v>
      </c>
      <c r="P100" s="1090">
        <v>265</v>
      </c>
      <c r="Q100" s="1091">
        <v>252</v>
      </c>
      <c r="R100" s="1439">
        <v>225</v>
      </c>
      <c r="S100" s="1080">
        <v>219</v>
      </c>
      <c r="T100" s="1439">
        <v>233</v>
      </c>
      <c r="U100" s="1439">
        <v>208</v>
      </c>
      <c r="V100" s="1984">
        <v>198</v>
      </c>
      <c r="W100" s="1984">
        <v>214</v>
      </c>
      <c r="X100" s="1439">
        <v>235</v>
      </c>
      <c r="Y100" s="1439">
        <v>193</v>
      </c>
      <c r="Z100" s="1439">
        <v>219</v>
      </c>
    </row>
    <row r="101" spans="1:26">
      <c r="A101" s="1087" t="s">
        <v>776</v>
      </c>
      <c r="B101" s="1088" t="s">
        <v>264</v>
      </c>
      <c r="C101" s="1089">
        <v>965</v>
      </c>
      <c r="D101" s="1090">
        <v>789</v>
      </c>
      <c r="E101" s="1090">
        <v>805</v>
      </c>
      <c r="F101" s="1090">
        <v>769</v>
      </c>
      <c r="G101" s="1090">
        <v>690</v>
      </c>
      <c r="H101" s="1090">
        <v>582</v>
      </c>
      <c r="I101" s="1090">
        <v>576</v>
      </c>
      <c r="J101" s="1090">
        <v>564</v>
      </c>
      <c r="K101" s="1090">
        <v>547</v>
      </c>
      <c r="L101" s="1090">
        <v>547</v>
      </c>
      <c r="M101" s="1090">
        <v>539</v>
      </c>
      <c r="N101" s="1090">
        <v>514</v>
      </c>
      <c r="O101" s="1090">
        <v>485</v>
      </c>
      <c r="P101" s="1090">
        <v>466</v>
      </c>
      <c r="Q101" s="1091">
        <v>429</v>
      </c>
      <c r="R101" s="1439">
        <v>430</v>
      </c>
      <c r="S101" s="1080">
        <v>456</v>
      </c>
      <c r="T101" s="1439">
        <v>405</v>
      </c>
      <c r="U101" s="1439">
        <v>396</v>
      </c>
      <c r="V101" s="1984">
        <v>369</v>
      </c>
      <c r="W101" s="1984">
        <v>399</v>
      </c>
      <c r="X101" s="1439">
        <v>390</v>
      </c>
      <c r="Y101" s="1439">
        <v>388</v>
      </c>
      <c r="Z101" s="1439">
        <v>437</v>
      </c>
    </row>
    <row r="102" spans="1:26">
      <c r="A102" s="1094" t="s">
        <v>777</v>
      </c>
      <c r="B102" s="1095" t="s">
        <v>265</v>
      </c>
      <c r="C102" s="1076">
        <v>438</v>
      </c>
      <c r="D102" s="1077">
        <v>451</v>
      </c>
      <c r="E102" s="1077">
        <v>444</v>
      </c>
      <c r="F102" s="1077">
        <v>444</v>
      </c>
      <c r="G102" s="1077">
        <v>411</v>
      </c>
      <c r="H102" s="1077">
        <v>394</v>
      </c>
      <c r="I102" s="1077">
        <v>446</v>
      </c>
      <c r="J102" s="1077">
        <v>433</v>
      </c>
      <c r="K102" s="1077">
        <v>408</v>
      </c>
      <c r="L102" s="1077">
        <v>408</v>
      </c>
      <c r="M102" s="1077">
        <v>422</v>
      </c>
      <c r="N102" s="1077">
        <v>359</v>
      </c>
      <c r="O102" s="1077">
        <v>376</v>
      </c>
      <c r="P102" s="1077">
        <v>383</v>
      </c>
      <c r="Q102" s="1078">
        <v>374</v>
      </c>
      <c r="R102" s="1440">
        <v>435</v>
      </c>
      <c r="S102" s="1093">
        <v>384</v>
      </c>
      <c r="T102" s="1440">
        <v>411</v>
      </c>
      <c r="U102" s="1440">
        <v>402</v>
      </c>
      <c r="V102" s="2005">
        <v>435</v>
      </c>
      <c r="W102" s="2005">
        <v>444</v>
      </c>
      <c r="X102" s="1440">
        <v>431</v>
      </c>
      <c r="Y102" s="1440">
        <v>416</v>
      </c>
      <c r="Z102" s="1440">
        <v>467</v>
      </c>
    </row>
    <row r="103" spans="1:26">
      <c r="A103" s="1099"/>
    </row>
    <row r="104" spans="1:26">
      <c r="A104" s="1099"/>
    </row>
    <row r="105" spans="1:26">
      <c r="B105" s="1101" t="s">
        <v>1604</v>
      </c>
    </row>
    <row r="106" spans="1:26">
      <c r="B106" s="272" t="s">
        <v>1605</v>
      </c>
    </row>
    <row r="107" spans="1:26" ht="28.5" customHeight="1">
      <c r="A107" s="1072"/>
      <c r="B107" s="1073" t="s">
        <v>340</v>
      </c>
      <c r="C107" s="52" t="s">
        <v>321</v>
      </c>
      <c r="D107" s="34" t="s">
        <v>322</v>
      </c>
      <c r="E107" s="34" t="s">
        <v>323</v>
      </c>
      <c r="F107" s="34" t="s">
        <v>324</v>
      </c>
      <c r="G107" s="34" t="s">
        <v>325</v>
      </c>
      <c r="H107" s="34" t="s">
        <v>326</v>
      </c>
      <c r="I107" s="34" t="s">
        <v>327</v>
      </c>
      <c r="J107" s="34" t="s">
        <v>328</v>
      </c>
      <c r="K107" s="34" t="s">
        <v>329</v>
      </c>
      <c r="L107" s="34" t="s">
        <v>330</v>
      </c>
      <c r="M107" s="34" t="s">
        <v>331</v>
      </c>
      <c r="N107" s="34" t="s">
        <v>332</v>
      </c>
      <c r="O107" s="34" t="s">
        <v>333</v>
      </c>
      <c r="P107" s="34" t="s">
        <v>334</v>
      </c>
      <c r="Q107" s="53" t="s">
        <v>335</v>
      </c>
      <c r="R107" s="1872" t="s">
        <v>395</v>
      </c>
      <c r="S107" s="882" t="s">
        <v>1593</v>
      </c>
      <c r="T107" s="882" t="s">
        <v>1810</v>
      </c>
      <c r="U107" s="882" t="s">
        <v>2415</v>
      </c>
      <c r="V107" s="882" t="s">
        <v>2621</v>
      </c>
      <c r="W107" s="882" t="s">
        <v>2752</v>
      </c>
      <c r="X107" s="1872" t="s">
        <v>2804</v>
      </c>
      <c r="Y107" s="1872" t="s">
        <v>2902</v>
      </c>
      <c r="Z107" s="1872" t="s">
        <v>2979</v>
      </c>
    </row>
    <row r="108" spans="1:26">
      <c r="A108" s="1074" t="s">
        <v>1598</v>
      </c>
      <c r="B108" s="1102" t="s">
        <v>1606</v>
      </c>
      <c r="C108" s="1103">
        <f t="shared" ref="C108:S108" si="0">C3-C55</f>
        <v>-1414</v>
      </c>
      <c r="D108" s="1103">
        <f t="shared" si="0"/>
        <v>-225</v>
      </c>
      <c r="E108" s="1103">
        <f t="shared" si="0"/>
        <v>-1463</v>
      </c>
      <c r="F108" s="1103">
        <f t="shared" si="0"/>
        <v>-2112</v>
      </c>
      <c r="G108" s="1103">
        <f t="shared" si="0"/>
        <v>-2108</v>
      </c>
      <c r="H108" s="1103">
        <f t="shared" si="0"/>
        <v>-509</v>
      </c>
      <c r="I108" s="1103">
        <f t="shared" si="0"/>
        <v>-907</v>
      </c>
      <c r="J108" s="1103">
        <f t="shared" si="0"/>
        <v>-1546</v>
      </c>
      <c r="K108" s="1103">
        <f t="shared" si="0"/>
        <v>-341</v>
      </c>
      <c r="L108" s="1103">
        <f t="shared" si="0"/>
        <v>-219</v>
      </c>
      <c r="M108" s="1103">
        <f t="shared" si="0"/>
        <v>-1855</v>
      </c>
      <c r="N108" s="1103">
        <f t="shared" si="0"/>
        <v>16</v>
      </c>
      <c r="O108" s="1103">
        <f t="shared" si="0"/>
        <v>-1041</v>
      </c>
      <c r="P108" s="1103">
        <f t="shared" si="0"/>
        <v>-3597</v>
      </c>
      <c r="Q108" s="1103">
        <f t="shared" si="0"/>
        <v>-4632</v>
      </c>
      <c r="R108" s="2231">
        <f t="shared" si="0"/>
        <v>-4638</v>
      </c>
      <c r="S108" s="1104">
        <f t="shared" si="0"/>
        <v>-4798</v>
      </c>
      <c r="T108" s="1104">
        <f t="shared" ref="T108:U108" si="1">T3-T55</f>
        <v>-4090</v>
      </c>
      <c r="U108" s="1104">
        <f t="shared" si="1"/>
        <v>-3717</v>
      </c>
      <c r="V108" s="1104">
        <f t="shared" ref="V108:W108" si="2">V3-V55</f>
        <v>-4193</v>
      </c>
      <c r="W108" s="1104">
        <f t="shared" si="2"/>
        <v>-4506</v>
      </c>
      <c r="X108" s="1104">
        <f t="shared" ref="X108:Y108" si="3">X3-X55</f>
        <v>-4070</v>
      </c>
      <c r="Y108" s="1104">
        <f t="shared" si="3"/>
        <v>-3705</v>
      </c>
      <c r="Z108" s="1104">
        <f t="shared" ref="Z108" si="4">Z3-Z55</f>
        <v>-4291</v>
      </c>
    </row>
    <row r="109" spans="1:26">
      <c r="A109" s="1081" t="s">
        <v>732</v>
      </c>
      <c r="B109" s="1105" t="s">
        <v>220</v>
      </c>
      <c r="C109" s="1084">
        <f t="shared" ref="C109:S109" si="5">C4-C56</f>
        <v>-80</v>
      </c>
      <c r="D109" s="1084">
        <f t="shared" si="5"/>
        <v>-91</v>
      </c>
      <c r="E109" s="1084">
        <f t="shared" si="5"/>
        <v>-115</v>
      </c>
      <c r="F109" s="1084">
        <f t="shared" si="5"/>
        <v>-88</v>
      </c>
      <c r="G109" s="1084">
        <f t="shared" si="5"/>
        <v>-52</v>
      </c>
      <c r="H109" s="1084">
        <f t="shared" si="5"/>
        <v>20</v>
      </c>
      <c r="I109" s="1084">
        <f t="shared" si="5"/>
        <v>140</v>
      </c>
      <c r="J109" s="1084">
        <f t="shared" si="5"/>
        <v>59</v>
      </c>
      <c r="K109" s="1084">
        <f t="shared" si="5"/>
        <v>144</v>
      </c>
      <c r="L109" s="1084">
        <f t="shared" si="5"/>
        <v>137</v>
      </c>
      <c r="M109" s="1084">
        <f t="shared" si="5"/>
        <v>146</v>
      </c>
      <c r="N109" s="1084">
        <f t="shared" si="5"/>
        <v>125</v>
      </c>
      <c r="O109" s="1084">
        <f t="shared" si="5"/>
        <v>111</v>
      </c>
      <c r="P109" s="1084">
        <f t="shared" si="5"/>
        <v>14</v>
      </c>
      <c r="Q109" s="1106">
        <f t="shared" si="5"/>
        <v>-30</v>
      </c>
      <c r="R109" s="2236">
        <f t="shared" si="5"/>
        <v>-60</v>
      </c>
      <c r="S109" s="1107">
        <f t="shared" si="5"/>
        <v>-94</v>
      </c>
      <c r="T109" s="1107">
        <f t="shared" ref="T109:U109" si="6">T4-T56</f>
        <v>-44</v>
      </c>
      <c r="U109" s="1107">
        <f t="shared" si="6"/>
        <v>-64</v>
      </c>
      <c r="V109" s="1107">
        <f t="shared" ref="V109:W109" si="7">V4-V56</f>
        <v>28</v>
      </c>
      <c r="W109" s="1107">
        <f t="shared" si="7"/>
        <v>-97</v>
      </c>
      <c r="X109" s="1107">
        <f t="shared" ref="X109:Y109" si="8">X4-X56</f>
        <v>-36</v>
      </c>
      <c r="Y109" s="1107">
        <f t="shared" si="8"/>
        <v>-85</v>
      </c>
      <c r="Z109" s="1107">
        <f t="shared" ref="Z109" si="9">Z4-Z56</f>
        <v>50</v>
      </c>
    </row>
    <row r="110" spans="1:26">
      <c r="A110" s="1087" t="s">
        <v>733</v>
      </c>
      <c r="B110" s="1105" t="s">
        <v>221</v>
      </c>
      <c r="C110" s="1084">
        <f t="shared" ref="C110:S110" si="10">C5-C57</f>
        <v>-26</v>
      </c>
      <c r="D110" s="1084">
        <f t="shared" si="10"/>
        <v>-10</v>
      </c>
      <c r="E110" s="1084">
        <f t="shared" si="10"/>
        <v>16</v>
      </c>
      <c r="F110" s="1084">
        <f t="shared" si="10"/>
        <v>42</v>
      </c>
      <c r="G110" s="1084">
        <f t="shared" si="10"/>
        <v>37</v>
      </c>
      <c r="H110" s="1084">
        <f t="shared" si="10"/>
        <v>37</v>
      </c>
      <c r="I110" s="1084">
        <f t="shared" si="10"/>
        <v>40</v>
      </c>
      <c r="J110" s="1084">
        <f t="shared" si="10"/>
        <v>33</v>
      </c>
      <c r="K110" s="1084">
        <f t="shared" si="10"/>
        <v>45</v>
      </c>
      <c r="L110" s="1084">
        <f t="shared" si="10"/>
        <v>16</v>
      </c>
      <c r="M110" s="1084">
        <f t="shared" si="10"/>
        <v>6</v>
      </c>
      <c r="N110" s="1084">
        <f t="shared" si="10"/>
        <v>6</v>
      </c>
      <c r="O110" s="1084">
        <f t="shared" si="10"/>
        <v>8</v>
      </c>
      <c r="P110" s="1084">
        <f t="shared" si="10"/>
        <v>23</v>
      </c>
      <c r="Q110" s="1106">
        <f t="shared" si="10"/>
        <v>18</v>
      </c>
      <c r="R110" s="2236">
        <f t="shared" si="10"/>
        <v>30</v>
      </c>
      <c r="S110" s="1107">
        <f t="shared" si="10"/>
        <v>29</v>
      </c>
      <c r="T110" s="1107">
        <f t="shared" ref="T110:U110" si="11">T5-T57</f>
        <v>24</v>
      </c>
      <c r="U110" s="1107">
        <f t="shared" si="11"/>
        <v>1</v>
      </c>
      <c r="V110" s="1107">
        <f t="shared" ref="V110:W110" si="12">V5-V57</f>
        <v>24</v>
      </c>
      <c r="W110" s="1107">
        <f t="shared" si="12"/>
        <v>23</v>
      </c>
      <c r="X110" s="1107">
        <f t="shared" ref="X110:Y110" si="13">X5-X57</f>
        <v>13</v>
      </c>
      <c r="Y110" s="1107">
        <f t="shared" si="13"/>
        <v>10</v>
      </c>
      <c r="Z110" s="1107">
        <f t="shared" ref="Z110" si="14">Z5-Z57</f>
        <v>36</v>
      </c>
    </row>
    <row r="111" spans="1:26">
      <c r="A111" s="1087" t="s">
        <v>734</v>
      </c>
      <c r="B111" s="1108" t="s">
        <v>222</v>
      </c>
      <c r="C111" s="1090">
        <f t="shared" ref="C111:S111" si="15">C6-C58</f>
        <v>7</v>
      </c>
      <c r="D111" s="1090">
        <f t="shared" si="15"/>
        <v>-26</v>
      </c>
      <c r="E111" s="1090">
        <f t="shared" si="15"/>
        <v>1</v>
      </c>
      <c r="F111" s="1090">
        <f t="shared" si="15"/>
        <v>-26</v>
      </c>
      <c r="G111" s="1090">
        <f t="shared" si="15"/>
        <v>21</v>
      </c>
      <c r="H111" s="1090">
        <f t="shared" si="15"/>
        <v>26</v>
      </c>
      <c r="I111" s="1090">
        <f t="shared" si="15"/>
        <v>23</v>
      </c>
      <c r="J111" s="1090">
        <f t="shared" si="15"/>
        <v>57</v>
      </c>
      <c r="K111" s="1090">
        <f t="shared" si="15"/>
        <v>28</v>
      </c>
      <c r="L111" s="1090">
        <f t="shared" si="15"/>
        <v>42</v>
      </c>
      <c r="M111" s="1090">
        <f t="shared" si="15"/>
        <v>40</v>
      </c>
      <c r="N111" s="1090">
        <f t="shared" si="15"/>
        <v>5</v>
      </c>
      <c r="O111" s="1090">
        <f t="shared" si="15"/>
        <v>5</v>
      </c>
      <c r="P111" s="1090">
        <f t="shared" si="15"/>
        <v>-46</v>
      </c>
      <c r="Q111" s="1109">
        <f t="shared" si="15"/>
        <v>4</v>
      </c>
      <c r="R111" s="2235">
        <f t="shared" si="15"/>
        <v>13</v>
      </c>
      <c r="S111" s="1110">
        <f t="shared" si="15"/>
        <v>-3</v>
      </c>
      <c r="T111" s="1110">
        <f t="shared" ref="T111:U111" si="16">T6-T58</f>
        <v>31</v>
      </c>
      <c r="U111" s="1110">
        <f t="shared" si="16"/>
        <v>22</v>
      </c>
      <c r="V111" s="1110">
        <f t="shared" ref="V111:W111" si="17">V6-V58</f>
        <v>14</v>
      </c>
      <c r="W111" s="1110">
        <f t="shared" si="17"/>
        <v>37</v>
      </c>
      <c r="X111" s="1110">
        <f t="shared" ref="X111:Y111" si="18">X6-X58</f>
        <v>-3</v>
      </c>
      <c r="Y111" s="1110">
        <f t="shared" si="18"/>
        <v>6</v>
      </c>
      <c r="Z111" s="1110">
        <f t="shared" ref="Z111" si="19">Z6-Z58</f>
        <v>47</v>
      </c>
    </row>
    <row r="112" spans="1:26">
      <c r="A112" s="1087" t="s">
        <v>735</v>
      </c>
      <c r="B112" s="1108" t="s">
        <v>223</v>
      </c>
      <c r="C112" s="1090">
        <f t="shared" ref="C112:S112" si="20">C7-C59</f>
        <v>-13</v>
      </c>
      <c r="D112" s="1090">
        <f t="shared" si="20"/>
        <v>-8</v>
      </c>
      <c r="E112" s="1090">
        <f t="shared" si="20"/>
        <v>44</v>
      </c>
      <c r="F112" s="1090">
        <f t="shared" si="20"/>
        <v>30</v>
      </c>
      <c r="G112" s="1090">
        <f t="shared" si="20"/>
        <v>56</v>
      </c>
      <c r="H112" s="1090">
        <f t="shared" si="20"/>
        <v>88</v>
      </c>
      <c r="I112" s="1090">
        <f t="shared" si="20"/>
        <v>93</v>
      </c>
      <c r="J112" s="1090">
        <f t="shared" si="20"/>
        <v>33</v>
      </c>
      <c r="K112" s="1090">
        <f t="shared" si="20"/>
        <v>62</v>
      </c>
      <c r="L112" s="1090">
        <f t="shared" si="20"/>
        <v>84</v>
      </c>
      <c r="M112" s="1090">
        <f t="shared" si="20"/>
        <v>-37</v>
      </c>
      <c r="N112" s="1090">
        <f t="shared" si="20"/>
        <v>82</v>
      </c>
      <c r="O112" s="1090">
        <f t="shared" si="20"/>
        <v>-130</v>
      </c>
      <c r="P112" s="1090">
        <f t="shared" si="20"/>
        <v>-10</v>
      </c>
      <c r="Q112" s="1109">
        <f t="shared" si="20"/>
        <v>4</v>
      </c>
      <c r="R112" s="2235">
        <f t="shared" si="20"/>
        <v>-1</v>
      </c>
      <c r="S112" s="1110">
        <f t="shared" si="20"/>
        <v>-17</v>
      </c>
      <c r="T112" s="1110">
        <f t="shared" ref="T112:U112" si="21">T7-T59</f>
        <v>13</v>
      </c>
      <c r="U112" s="1110">
        <f t="shared" si="21"/>
        <v>42</v>
      </c>
      <c r="V112" s="1110">
        <f t="shared" ref="V112:W112" si="22">V7-V59</f>
        <v>68</v>
      </c>
      <c r="W112" s="1110">
        <f t="shared" si="22"/>
        <v>-20</v>
      </c>
      <c r="X112" s="1110">
        <f t="shared" ref="X112:Y112" si="23">X7-X59</f>
        <v>-17</v>
      </c>
      <c r="Y112" s="1110">
        <f t="shared" si="23"/>
        <v>4</v>
      </c>
      <c r="Z112" s="1110">
        <f t="shared" ref="Z112" si="24">Z7-Z59</f>
        <v>7</v>
      </c>
    </row>
    <row r="113" spans="1:26">
      <c r="A113" s="1087" t="s">
        <v>736</v>
      </c>
      <c r="B113" s="1108" t="s">
        <v>224</v>
      </c>
      <c r="C113" s="1090">
        <f t="shared" ref="C113:S113" si="25">C8-C60</f>
        <v>-10</v>
      </c>
      <c r="D113" s="1090">
        <f t="shared" si="25"/>
        <v>6</v>
      </c>
      <c r="E113" s="1090">
        <f t="shared" si="25"/>
        <v>-5</v>
      </c>
      <c r="F113" s="1090">
        <f t="shared" si="25"/>
        <v>-6</v>
      </c>
      <c r="G113" s="1090">
        <f t="shared" si="25"/>
        <v>17</v>
      </c>
      <c r="H113" s="1090">
        <f t="shared" si="25"/>
        <v>-6</v>
      </c>
      <c r="I113" s="1090">
        <f t="shared" si="25"/>
        <v>-1</v>
      </c>
      <c r="J113" s="1090">
        <f t="shared" si="25"/>
        <v>26</v>
      </c>
      <c r="K113" s="1090">
        <f t="shared" si="25"/>
        <v>20</v>
      </c>
      <c r="L113" s="1090">
        <f t="shared" si="25"/>
        <v>6</v>
      </c>
      <c r="M113" s="1090">
        <f t="shared" si="25"/>
        <v>-12</v>
      </c>
      <c r="N113" s="1090">
        <f t="shared" si="25"/>
        <v>7</v>
      </c>
      <c r="O113" s="1090">
        <f t="shared" si="25"/>
        <v>-1</v>
      </c>
      <c r="P113" s="1090">
        <f t="shared" si="25"/>
        <v>2</v>
      </c>
      <c r="Q113" s="1109">
        <f t="shared" si="25"/>
        <v>-1</v>
      </c>
      <c r="R113" s="2235">
        <f t="shared" si="25"/>
        <v>-8</v>
      </c>
      <c r="S113" s="1110">
        <f t="shared" si="25"/>
        <v>25</v>
      </c>
      <c r="T113" s="1110">
        <f t="shared" ref="T113:U113" si="26">T8-T60</f>
        <v>-4</v>
      </c>
      <c r="U113" s="1110">
        <f t="shared" si="26"/>
        <v>4</v>
      </c>
      <c r="V113" s="1110">
        <f t="shared" ref="V113:W113" si="27">V8-V60</f>
        <v>29</v>
      </c>
      <c r="W113" s="1110">
        <f t="shared" si="27"/>
        <v>-23</v>
      </c>
      <c r="X113" s="1110">
        <f t="shared" ref="X113:Y113" si="28">X8-X60</f>
        <v>1</v>
      </c>
      <c r="Y113" s="1110">
        <f t="shared" si="28"/>
        <v>-4</v>
      </c>
      <c r="Z113" s="1110">
        <f t="shared" ref="Z113" si="29">Z8-Z60</f>
        <v>10</v>
      </c>
    </row>
    <row r="114" spans="1:26">
      <c r="A114" s="1087" t="s">
        <v>737</v>
      </c>
      <c r="B114" s="1108" t="s">
        <v>225</v>
      </c>
      <c r="C114" s="1090">
        <f t="shared" ref="C114:S114" si="30">C9-C61</f>
        <v>-27</v>
      </c>
      <c r="D114" s="1090">
        <f t="shared" si="30"/>
        <v>9</v>
      </c>
      <c r="E114" s="1090">
        <f t="shared" si="30"/>
        <v>-6</v>
      </c>
      <c r="F114" s="1090">
        <f t="shared" si="30"/>
        <v>0</v>
      </c>
      <c r="G114" s="1090">
        <f t="shared" si="30"/>
        <v>19</v>
      </c>
      <c r="H114" s="1090">
        <f t="shared" si="30"/>
        <v>2</v>
      </c>
      <c r="I114" s="1090">
        <f t="shared" si="30"/>
        <v>16</v>
      </c>
      <c r="J114" s="1090">
        <f t="shared" si="30"/>
        <v>10</v>
      </c>
      <c r="K114" s="1090">
        <f t="shared" si="30"/>
        <v>21</v>
      </c>
      <c r="L114" s="1090">
        <f t="shared" si="30"/>
        <v>21</v>
      </c>
      <c r="M114" s="1090">
        <f t="shared" si="30"/>
        <v>16</v>
      </c>
      <c r="N114" s="1090">
        <f t="shared" si="30"/>
        <v>24</v>
      </c>
      <c r="O114" s="1090">
        <f t="shared" si="30"/>
        <v>34</v>
      </c>
      <c r="P114" s="1090">
        <f t="shared" si="30"/>
        <v>25</v>
      </c>
      <c r="Q114" s="1109">
        <f t="shared" si="30"/>
        <v>4</v>
      </c>
      <c r="R114" s="2235">
        <f t="shared" si="30"/>
        <v>-5</v>
      </c>
      <c r="S114" s="1110">
        <f t="shared" si="30"/>
        <v>1</v>
      </c>
      <c r="T114" s="1110">
        <f t="shared" ref="T114:U114" si="31">T9-T61</f>
        <v>0</v>
      </c>
      <c r="U114" s="1110">
        <f t="shared" si="31"/>
        <v>13</v>
      </c>
      <c r="V114" s="1110">
        <f t="shared" ref="V114:W114" si="32">V9-V61</f>
        <v>7</v>
      </c>
      <c r="W114" s="1110">
        <f t="shared" si="32"/>
        <v>16</v>
      </c>
      <c r="X114" s="1110">
        <f t="shared" ref="X114:Y114" si="33">X9-X61</f>
        <v>-9</v>
      </c>
      <c r="Y114" s="1110">
        <f t="shared" si="33"/>
        <v>3</v>
      </c>
      <c r="Z114" s="1110">
        <f t="shared" ref="Z114" si="34">Z9-Z61</f>
        <v>8</v>
      </c>
    </row>
    <row r="115" spans="1:26">
      <c r="A115" s="1087" t="s">
        <v>738</v>
      </c>
      <c r="B115" s="1112" t="s">
        <v>226</v>
      </c>
      <c r="C115" s="1077">
        <f t="shared" ref="C115:S115" si="35">C10-C62</f>
        <v>30</v>
      </c>
      <c r="D115" s="1077">
        <f t="shared" si="35"/>
        <v>0</v>
      </c>
      <c r="E115" s="1077">
        <f t="shared" si="35"/>
        <v>29</v>
      </c>
      <c r="F115" s="1077">
        <f t="shared" si="35"/>
        <v>15</v>
      </c>
      <c r="G115" s="1077">
        <f t="shared" si="35"/>
        <v>13</v>
      </c>
      <c r="H115" s="1077">
        <f t="shared" si="35"/>
        <v>17</v>
      </c>
      <c r="I115" s="1077">
        <f t="shared" si="35"/>
        <v>11</v>
      </c>
      <c r="J115" s="1077">
        <f t="shared" si="35"/>
        <v>19</v>
      </c>
      <c r="K115" s="1077">
        <f t="shared" si="35"/>
        <v>24</v>
      </c>
      <c r="L115" s="1077">
        <f t="shared" si="35"/>
        <v>29</v>
      </c>
      <c r="M115" s="1077">
        <f t="shared" si="35"/>
        <v>17</v>
      </c>
      <c r="N115" s="1077">
        <f t="shared" si="35"/>
        <v>254</v>
      </c>
      <c r="O115" s="1077">
        <f t="shared" si="35"/>
        <v>81</v>
      </c>
      <c r="P115" s="1077">
        <f t="shared" si="35"/>
        <v>-45</v>
      </c>
      <c r="Q115" s="1113">
        <f t="shared" si="35"/>
        <v>-82</v>
      </c>
      <c r="R115" s="2237">
        <f t="shared" si="35"/>
        <v>-94</v>
      </c>
      <c r="S115" s="1111">
        <f t="shared" si="35"/>
        <v>-18</v>
      </c>
      <c r="T115" s="1111">
        <f t="shared" ref="T115:U115" si="36">T10-T62</f>
        <v>20</v>
      </c>
      <c r="U115" s="1111">
        <f t="shared" si="36"/>
        <v>-8</v>
      </c>
      <c r="V115" s="1111">
        <f t="shared" ref="V115:W115" si="37">V10-V62</f>
        <v>-17</v>
      </c>
      <c r="W115" s="1111">
        <f t="shared" si="37"/>
        <v>27</v>
      </c>
      <c r="X115" s="1111">
        <f t="shared" ref="X115:Y115" si="38">X10-X62</f>
        <v>-6</v>
      </c>
      <c r="Y115" s="1111">
        <f t="shared" si="38"/>
        <v>4</v>
      </c>
      <c r="Z115" s="1111">
        <f t="shared" ref="Z115" si="39">Z10-Z62</f>
        <v>22</v>
      </c>
    </row>
    <row r="116" spans="1:26">
      <c r="A116" s="1087" t="s">
        <v>739</v>
      </c>
      <c r="B116" s="1108" t="s">
        <v>227</v>
      </c>
      <c r="C116" s="1090">
        <f t="shared" ref="C116:S116" si="40">C11-C63</f>
        <v>-114</v>
      </c>
      <c r="D116" s="1090">
        <f t="shared" si="40"/>
        <v>-9</v>
      </c>
      <c r="E116" s="1090">
        <f t="shared" si="40"/>
        <v>-12</v>
      </c>
      <c r="F116" s="1090">
        <f t="shared" si="40"/>
        <v>-53</v>
      </c>
      <c r="G116" s="1090">
        <f t="shared" si="40"/>
        <v>-54</v>
      </c>
      <c r="H116" s="1090">
        <f t="shared" si="40"/>
        <v>-51</v>
      </c>
      <c r="I116" s="1090">
        <f t="shared" si="40"/>
        <v>-4</v>
      </c>
      <c r="J116" s="1090">
        <f t="shared" si="40"/>
        <v>-57</v>
      </c>
      <c r="K116" s="1090">
        <f t="shared" si="40"/>
        <v>-204</v>
      </c>
      <c r="L116" s="1090">
        <f t="shared" si="40"/>
        <v>-170</v>
      </c>
      <c r="M116" s="1090">
        <f t="shared" si="40"/>
        <v>-55</v>
      </c>
      <c r="N116" s="1090">
        <f t="shared" si="40"/>
        <v>80</v>
      </c>
      <c r="O116" s="1090">
        <f t="shared" si="40"/>
        <v>20</v>
      </c>
      <c r="P116" s="1090">
        <f t="shared" si="40"/>
        <v>-85</v>
      </c>
      <c r="Q116" s="1109">
        <f t="shared" si="40"/>
        <v>-39</v>
      </c>
      <c r="R116" s="2235">
        <f t="shared" si="40"/>
        <v>-29</v>
      </c>
      <c r="S116" s="1110">
        <f t="shared" si="40"/>
        <v>-79</v>
      </c>
      <c r="T116" s="1110">
        <f t="shared" ref="T116:U116" si="41">T11-T63</f>
        <v>-19</v>
      </c>
      <c r="U116" s="1110">
        <f t="shared" si="41"/>
        <v>6</v>
      </c>
      <c r="V116" s="1110">
        <f t="shared" ref="V116:W116" si="42">V11-V63</f>
        <v>-30</v>
      </c>
      <c r="W116" s="1110">
        <f t="shared" si="42"/>
        <v>-51</v>
      </c>
      <c r="X116" s="1110">
        <f t="shared" ref="X116:Y116" si="43">X11-X63</f>
        <v>-43</v>
      </c>
      <c r="Y116" s="1110">
        <f t="shared" si="43"/>
        <v>-12</v>
      </c>
      <c r="Z116" s="1110">
        <f t="shared" ref="Z116" si="44">Z11-Z63</f>
        <v>6</v>
      </c>
    </row>
    <row r="117" spans="1:26">
      <c r="A117" s="1087" t="s">
        <v>740</v>
      </c>
      <c r="B117" s="1108" t="s">
        <v>228</v>
      </c>
      <c r="C117" s="1090">
        <f t="shared" ref="C117:S117" si="45">C12-C64</f>
        <v>5</v>
      </c>
      <c r="D117" s="1090">
        <f t="shared" si="45"/>
        <v>-18</v>
      </c>
      <c r="E117" s="1090">
        <f t="shared" si="45"/>
        <v>10</v>
      </c>
      <c r="F117" s="1090">
        <f t="shared" si="45"/>
        <v>-27</v>
      </c>
      <c r="G117" s="1090">
        <f t="shared" si="45"/>
        <v>-77</v>
      </c>
      <c r="H117" s="1090">
        <f t="shared" si="45"/>
        <v>-18</v>
      </c>
      <c r="I117" s="1090">
        <f t="shared" si="45"/>
        <v>-21</v>
      </c>
      <c r="J117" s="1090">
        <f t="shared" si="45"/>
        <v>3</v>
      </c>
      <c r="K117" s="1090">
        <f t="shared" si="45"/>
        <v>-10</v>
      </c>
      <c r="L117" s="1090">
        <f t="shared" si="45"/>
        <v>-20</v>
      </c>
      <c r="M117" s="1090">
        <f t="shared" si="45"/>
        <v>65</v>
      </c>
      <c r="N117" s="1090">
        <f t="shared" si="45"/>
        <v>21</v>
      </c>
      <c r="O117" s="1090">
        <f t="shared" si="45"/>
        <v>-39</v>
      </c>
      <c r="P117" s="1090">
        <f t="shared" si="45"/>
        <v>-48</v>
      </c>
      <c r="Q117" s="1109">
        <f t="shared" si="45"/>
        <v>39</v>
      </c>
      <c r="R117" s="2235">
        <f t="shared" si="45"/>
        <v>3</v>
      </c>
      <c r="S117" s="1110">
        <f t="shared" si="45"/>
        <v>-2</v>
      </c>
      <c r="T117" s="1110">
        <f t="shared" ref="T117:U117" si="46">T12-T64</f>
        <v>-3</v>
      </c>
      <c r="U117" s="1110">
        <f t="shared" si="46"/>
        <v>-5</v>
      </c>
      <c r="V117" s="1110">
        <f t="shared" ref="V117:W117" si="47">V12-V64</f>
        <v>0</v>
      </c>
      <c r="W117" s="1110">
        <f t="shared" si="47"/>
        <v>18</v>
      </c>
      <c r="X117" s="1110">
        <f t="shared" ref="X117:Y117" si="48">X12-X64</f>
        <v>28</v>
      </c>
      <c r="Y117" s="1110">
        <f t="shared" si="48"/>
        <v>-18</v>
      </c>
      <c r="Z117" s="1110">
        <f t="shared" ref="Z117" si="49">Z12-Z64</f>
        <v>-4</v>
      </c>
    </row>
    <row r="118" spans="1:26">
      <c r="A118" s="1087" t="s">
        <v>741</v>
      </c>
      <c r="B118" s="1108" t="s">
        <v>229</v>
      </c>
      <c r="C118" s="1090">
        <f t="shared" ref="C118:S118" si="50">C13-C65</f>
        <v>7</v>
      </c>
      <c r="D118" s="1090">
        <f t="shared" si="50"/>
        <v>-34</v>
      </c>
      <c r="E118" s="1090">
        <f t="shared" si="50"/>
        <v>-3</v>
      </c>
      <c r="F118" s="1090">
        <f t="shared" si="50"/>
        <v>-2</v>
      </c>
      <c r="G118" s="1090">
        <f t="shared" si="50"/>
        <v>-25</v>
      </c>
      <c r="H118" s="1090">
        <f t="shared" si="50"/>
        <v>-10</v>
      </c>
      <c r="I118" s="1090">
        <f t="shared" si="50"/>
        <v>-19</v>
      </c>
      <c r="J118" s="1090">
        <f t="shared" si="50"/>
        <v>22</v>
      </c>
      <c r="K118" s="1090">
        <f t="shared" si="50"/>
        <v>6</v>
      </c>
      <c r="L118" s="1090">
        <f t="shared" si="50"/>
        <v>18</v>
      </c>
      <c r="M118" s="1090">
        <f t="shared" si="50"/>
        <v>21</v>
      </c>
      <c r="N118" s="1090">
        <f t="shared" si="50"/>
        <v>43</v>
      </c>
      <c r="O118" s="1090">
        <f t="shared" si="50"/>
        <v>10</v>
      </c>
      <c r="P118" s="1090">
        <f t="shared" si="50"/>
        <v>-45</v>
      </c>
      <c r="Q118" s="1109">
        <f t="shared" si="50"/>
        <v>-72</v>
      </c>
      <c r="R118" s="2237">
        <f t="shared" si="50"/>
        <v>-43</v>
      </c>
      <c r="S118" s="1111">
        <f t="shared" si="50"/>
        <v>-13</v>
      </c>
      <c r="T118" s="1111">
        <f t="shared" ref="T118:U118" si="51">T13-T65</f>
        <v>-18</v>
      </c>
      <c r="U118" s="1111">
        <f t="shared" si="51"/>
        <v>-49</v>
      </c>
      <c r="V118" s="1111">
        <f t="shared" ref="V118:W118" si="52">V13-V65</f>
        <v>20</v>
      </c>
      <c r="W118" s="1111">
        <f t="shared" si="52"/>
        <v>14</v>
      </c>
      <c r="X118" s="1111">
        <f t="shared" ref="X118:Y118" si="53">X13-X65</f>
        <v>0</v>
      </c>
      <c r="Y118" s="1111">
        <f t="shared" si="53"/>
        <v>-22</v>
      </c>
      <c r="Z118" s="1111">
        <f t="shared" ref="Z118" si="54">Z13-Z65</f>
        <v>-4</v>
      </c>
    </row>
    <row r="119" spans="1:26">
      <c r="A119" s="1081" t="s">
        <v>742</v>
      </c>
      <c r="B119" s="1105" t="s">
        <v>230</v>
      </c>
      <c r="C119" s="1084">
        <f t="shared" ref="C119:S119" si="55">C14-C66</f>
        <v>-358</v>
      </c>
      <c r="D119" s="1084">
        <f t="shared" si="55"/>
        <v>-228</v>
      </c>
      <c r="E119" s="1084">
        <f t="shared" si="55"/>
        <v>-176</v>
      </c>
      <c r="F119" s="1084">
        <f t="shared" si="55"/>
        <v>-373</v>
      </c>
      <c r="G119" s="1084">
        <f t="shared" si="55"/>
        <v>-128</v>
      </c>
      <c r="H119" s="1084">
        <f t="shared" si="55"/>
        <v>-285</v>
      </c>
      <c r="I119" s="1084">
        <f t="shared" si="55"/>
        <v>-247</v>
      </c>
      <c r="J119" s="1084">
        <f t="shared" si="55"/>
        <v>-322</v>
      </c>
      <c r="K119" s="1084">
        <f t="shared" si="55"/>
        <v>-211</v>
      </c>
      <c r="L119" s="1084">
        <f t="shared" si="55"/>
        <v>-228</v>
      </c>
      <c r="M119" s="1084">
        <f t="shared" si="55"/>
        <v>-149</v>
      </c>
      <c r="N119" s="1084">
        <f t="shared" si="55"/>
        <v>-26</v>
      </c>
      <c r="O119" s="1084">
        <f t="shared" si="55"/>
        <v>-69</v>
      </c>
      <c r="P119" s="1084">
        <f t="shared" si="55"/>
        <v>-157</v>
      </c>
      <c r="Q119" s="1106">
        <f t="shared" si="55"/>
        <v>-226</v>
      </c>
      <c r="R119" s="2235">
        <f t="shared" si="55"/>
        <v>-280</v>
      </c>
      <c r="S119" s="1110">
        <f t="shared" si="55"/>
        <v>-208</v>
      </c>
      <c r="T119" s="1110">
        <f t="shared" ref="T119:U119" si="56">T14-T66</f>
        <v>-286</v>
      </c>
      <c r="U119" s="1110">
        <f t="shared" si="56"/>
        <v>-348</v>
      </c>
      <c r="V119" s="1110">
        <f t="shared" ref="V119:W119" si="57">V14-V66</f>
        <v>-424</v>
      </c>
      <c r="W119" s="1110">
        <f t="shared" si="57"/>
        <v>-199</v>
      </c>
      <c r="X119" s="1110">
        <f t="shared" ref="X119:Y119" si="58">X14-X66</f>
        <v>-176</v>
      </c>
      <c r="Y119" s="1110">
        <f t="shared" si="58"/>
        <v>-237</v>
      </c>
      <c r="Z119" s="1110">
        <f t="shared" ref="Z119" si="59">Z14-Z66</f>
        <v>-178</v>
      </c>
    </row>
    <row r="120" spans="1:26">
      <c r="A120" s="1087" t="s">
        <v>743</v>
      </c>
      <c r="B120" s="1108" t="s">
        <v>231</v>
      </c>
      <c r="C120" s="1090">
        <f t="shared" ref="C120:S120" si="60">C15-C67</f>
        <v>-520</v>
      </c>
      <c r="D120" s="1090">
        <f t="shared" si="60"/>
        <v>-518</v>
      </c>
      <c r="E120" s="1090">
        <f t="shared" si="60"/>
        <v>-660</v>
      </c>
      <c r="F120" s="1090">
        <f t="shared" si="60"/>
        <v>-441</v>
      </c>
      <c r="G120" s="1090">
        <f t="shared" si="60"/>
        <v>-444</v>
      </c>
      <c r="H120" s="1090">
        <f t="shared" si="60"/>
        <v>-348</v>
      </c>
      <c r="I120" s="1090">
        <f t="shared" si="60"/>
        <v>-466</v>
      </c>
      <c r="J120" s="1090">
        <f t="shared" si="60"/>
        <v>-432</v>
      </c>
      <c r="K120" s="1090">
        <f t="shared" si="60"/>
        <v>-433</v>
      </c>
      <c r="L120" s="1090">
        <f t="shared" si="60"/>
        <v>-354</v>
      </c>
      <c r="M120" s="1090">
        <f t="shared" si="60"/>
        <v>-529</v>
      </c>
      <c r="N120" s="1090">
        <f t="shared" si="60"/>
        <v>-18</v>
      </c>
      <c r="O120" s="1090">
        <f t="shared" si="60"/>
        <v>66</v>
      </c>
      <c r="P120" s="1090">
        <f t="shared" si="60"/>
        <v>-269</v>
      </c>
      <c r="Q120" s="1109">
        <f t="shared" si="60"/>
        <v>-545</v>
      </c>
      <c r="R120" s="2235">
        <f t="shared" si="60"/>
        <v>-406</v>
      </c>
      <c r="S120" s="1110">
        <f t="shared" si="60"/>
        <v>-531</v>
      </c>
      <c r="T120" s="1110">
        <f t="shared" ref="T120:U120" si="61">T15-T67</f>
        <v>-402</v>
      </c>
      <c r="U120" s="1110">
        <f t="shared" si="61"/>
        <v>-356</v>
      </c>
      <c r="V120" s="1110">
        <f t="shared" ref="V120:W120" si="62">V15-V67</f>
        <v>-448</v>
      </c>
      <c r="W120" s="1110">
        <f t="shared" si="62"/>
        <v>-317</v>
      </c>
      <c r="X120" s="1110">
        <f t="shared" ref="X120:Y120" si="63">X15-X67</f>
        <v>-259</v>
      </c>
      <c r="Y120" s="1110">
        <f t="shared" si="63"/>
        <v>-364</v>
      </c>
      <c r="Z120" s="1110">
        <f t="shared" ref="Z120" si="64">Z15-Z67</f>
        <v>-399</v>
      </c>
    </row>
    <row r="121" spans="1:26">
      <c r="A121" s="1087" t="s">
        <v>744</v>
      </c>
      <c r="B121" s="1108" t="s">
        <v>232</v>
      </c>
      <c r="C121" s="1090">
        <f t="shared" ref="C121:S121" si="65">C16-C68</f>
        <v>-1792</v>
      </c>
      <c r="D121" s="1090">
        <f t="shared" si="65"/>
        <v>-2087</v>
      </c>
      <c r="E121" s="1090">
        <f t="shared" si="65"/>
        <v>-2133</v>
      </c>
      <c r="F121" s="1090">
        <f t="shared" si="65"/>
        <v>-2032</v>
      </c>
      <c r="G121" s="1090">
        <f t="shared" si="65"/>
        <v>-1955</v>
      </c>
      <c r="H121" s="1090">
        <f t="shared" si="65"/>
        <v>-2226</v>
      </c>
      <c r="I121" s="1090">
        <f t="shared" si="65"/>
        <v>-2311</v>
      </c>
      <c r="J121" s="1090">
        <f t="shared" si="65"/>
        <v>-2649</v>
      </c>
      <c r="K121" s="1090">
        <f t="shared" si="65"/>
        <v>-2167</v>
      </c>
      <c r="L121" s="1090">
        <f t="shared" si="65"/>
        <v>-1733</v>
      </c>
      <c r="M121" s="1090">
        <f t="shared" si="65"/>
        <v>-1918</v>
      </c>
      <c r="N121" s="1090">
        <f t="shared" si="65"/>
        <v>-1193</v>
      </c>
      <c r="O121" s="1090">
        <f t="shared" si="65"/>
        <v>-1509</v>
      </c>
      <c r="P121" s="1090">
        <f t="shared" si="65"/>
        <v>-2136</v>
      </c>
      <c r="Q121" s="1109">
        <f t="shared" si="65"/>
        <v>-2500</v>
      </c>
      <c r="R121" s="2235">
        <f t="shared" si="65"/>
        <v>-2603</v>
      </c>
      <c r="S121" s="1110">
        <f t="shared" si="65"/>
        <v>-2409</v>
      </c>
      <c r="T121" s="1110">
        <f t="shared" ref="T121:U121" si="66">T16-T68</f>
        <v>-2423</v>
      </c>
      <c r="U121" s="1110">
        <f t="shared" si="66"/>
        <v>-2640</v>
      </c>
      <c r="V121" s="1110">
        <f t="shared" ref="V121:W121" si="67">V16-V68</f>
        <v>-2796</v>
      </c>
      <c r="W121" s="1110">
        <f t="shared" si="67"/>
        <v>-2018</v>
      </c>
      <c r="X121" s="1110">
        <f t="shared" ref="X121:Y121" si="68">X16-X68</f>
        <v>-1903</v>
      </c>
      <c r="Y121" s="1110">
        <f t="shared" si="68"/>
        <v>-2008</v>
      </c>
      <c r="Z121" s="1110">
        <f t="shared" ref="Z121" si="69">Z16-Z68</f>
        <v>-2166</v>
      </c>
    </row>
    <row r="122" spans="1:26">
      <c r="A122" s="1094" t="s">
        <v>745</v>
      </c>
      <c r="B122" s="1112" t="s">
        <v>233</v>
      </c>
      <c r="C122" s="1077">
        <f t="shared" ref="C122:S122" si="70">C17-C69</f>
        <v>-1111</v>
      </c>
      <c r="D122" s="1077">
        <f t="shared" si="70"/>
        <v>-1319</v>
      </c>
      <c r="E122" s="1077">
        <f t="shared" si="70"/>
        <v>-1113</v>
      </c>
      <c r="F122" s="1077">
        <f t="shared" si="70"/>
        <v>-1073</v>
      </c>
      <c r="G122" s="1077">
        <f t="shared" si="70"/>
        <v>-974</v>
      </c>
      <c r="H122" s="1077">
        <f t="shared" si="70"/>
        <v>-761</v>
      </c>
      <c r="I122" s="1077">
        <f t="shared" si="70"/>
        <v>-988</v>
      </c>
      <c r="J122" s="1077">
        <f t="shared" si="70"/>
        <v>-1014</v>
      </c>
      <c r="K122" s="1077">
        <f t="shared" si="70"/>
        <v>-763</v>
      </c>
      <c r="L122" s="1077">
        <f t="shared" si="70"/>
        <v>-896</v>
      </c>
      <c r="M122" s="1077">
        <f t="shared" si="70"/>
        <v>-587</v>
      </c>
      <c r="N122" s="1077">
        <f t="shared" si="70"/>
        <v>-450</v>
      </c>
      <c r="O122" s="1077">
        <f t="shared" si="70"/>
        <v>-255</v>
      </c>
      <c r="P122" s="1077">
        <f t="shared" si="70"/>
        <v>-608</v>
      </c>
      <c r="Q122" s="1113">
        <f t="shared" si="70"/>
        <v>-766</v>
      </c>
      <c r="R122" s="2235">
        <f t="shared" si="70"/>
        <v>-597</v>
      </c>
      <c r="S122" s="1110">
        <f t="shared" si="70"/>
        <v>-655</v>
      </c>
      <c r="T122" s="1110">
        <f t="shared" ref="T122:U122" si="71">T17-T69</f>
        <v>-647</v>
      </c>
      <c r="U122" s="1110">
        <f t="shared" si="71"/>
        <v>-751</v>
      </c>
      <c r="V122" s="1110">
        <f t="shared" ref="V122:W122" si="72">V17-V69</f>
        <v>-742</v>
      </c>
      <c r="W122" s="1110">
        <f t="shared" si="72"/>
        <v>-762</v>
      </c>
      <c r="X122" s="1110">
        <f t="shared" ref="X122:Y122" si="73">X17-X69</f>
        <v>-589</v>
      </c>
      <c r="Y122" s="1110">
        <f t="shared" si="73"/>
        <v>-432</v>
      </c>
      <c r="Z122" s="1110">
        <f t="shared" ref="Z122" si="74">Z17-Z69</f>
        <v>-814</v>
      </c>
    </row>
    <row r="123" spans="1:26">
      <c r="A123" s="1087" t="s">
        <v>746</v>
      </c>
      <c r="B123" s="1108" t="s">
        <v>234</v>
      </c>
      <c r="C123" s="1090">
        <f t="shared" ref="C123:S123" si="75">C18-C70</f>
        <v>-12</v>
      </c>
      <c r="D123" s="1090">
        <f t="shared" si="75"/>
        <v>19</v>
      </c>
      <c r="E123" s="1090">
        <f t="shared" si="75"/>
        <v>6</v>
      </c>
      <c r="F123" s="1090">
        <f t="shared" si="75"/>
        <v>-6</v>
      </c>
      <c r="G123" s="1090">
        <f t="shared" si="75"/>
        <v>7</v>
      </c>
      <c r="H123" s="1090">
        <f t="shared" si="75"/>
        <v>33</v>
      </c>
      <c r="I123" s="1090">
        <f t="shared" si="75"/>
        <v>48</v>
      </c>
      <c r="J123" s="1090">
        <f t="shared" si="75"/>
        <v>48</v>
      </c>
      <c r="K123" s="1090">
        <f t="shared" si="75"/>
        <v>7</v>
      </c>
      <c r="L123" s="1090">
        <f t="shared" si="75"/>
        <v>6</v>
      </c>
      <c r="M123" s="1090">
        <f t="shared" si="75"/>
        <v>22</v>
      </c>
      <c r="N123" s="1090">
        <f t="shared" si="75"/>
        <v>-38</v>
      </c>
      <c r="O123" s="1090">
        <f t="shared" si="75"/>
        <v>26</v>
      </c>
      <c r="P123" s="1090">
        <f t="shared" si="75"/>
        <v>-2</v>
      </c>
      <c r="Q123" s="1109">
        <f t="shared" si="75"/>
        <v>-24</v>
      </c>
      <c r="R123" s="2236">
        <f t="shared" si="75"/>
        <v>24</v>
      </c>
      <c r="S123" s="1107">
        <f t="shared" si="75"/>
        <v>44</v>
      </c>
      <c r="T123" s="1107">
        <f t="shared" ref="T123:U123" si="76">T18-T70</f>
        <v>7</v>
      </c>
      <c r="U123" s="1107">
        <f t="shared" si="76"/>
        <v>36</v>
      </c>
      <c r="V123" s="1107">
        <f t="shared" ref="V123:W123" si="77">V18-V70</f>
        <v>11</v>
      </c>
      <c r="W123" s="1107">
        <f t="shared" si="77"/>
        <v>-24</v>
      </c>
      <c r="X123" s="1107">
        <f t="shared" ref="X123:Y123" si="78">X18-X70</f>
        <v>-12</v>
      </c>
      <c r="Y123" s="1107">
        <f t="shared" si="78"/>
        <v>41</v>
      </c>
      <c r="Z123" s="1107">
        <f t="shared" ref="Z123" si="79">Z18-Z70</f>
        <v>25</v>
      </c>
    </row>
    <row r="124" spans="1:26">
      <c r="A124" s="1087" t="s">
        <v>747</v>
      </c>
      <c r="B124" s="1108" t="s">
        <v>235</v>
      </c>
      <c r="C124" s="1090">
        <f t="shared" ref="C124:S124" si="80">C19-C71</f>
        <v>40</v>
      </c>
      <c r="D124" s="1090">
        <f t="shared" si="80"/>
        <v>-20</v>
      </c>
      <c r="E124" s="1090">
        <f t="shared" si="80"/>
        <v>6</v>
      </c>
      <c r="F124" s="1090">
        <f t="shared" si="80"/>
        <v>-54</v>
      </c>
      <c r="G124" s="1090">
        <f t="shared" si="80"/>
        <v>-14</v>
      </c>
      <c r="H124" s="1090">
        <f t="shared" si="80"/>
        <v>2</v>
      </c>
      <c r="I124" s="1090">
        <f t="shared" si="80"/>
        <v>5</v>
      </c>
      <c r="J124" s="1090">
        <f t="shared" si="80"/>
        <v>4</v>
      </c>
      <c r="K124" s="1090">
        <f t="shared" si="80"/>
        <v>-16</v>
      </c>
      <c r="L124" s="1090">
        <f t="shared" si="80"/>
        <v>0</v>
      </c>
      <c r="M124" s="1090">
        <f t="shared" si="80"/>
        <v>24</v>
      </c>
      <c r="N124" s="1090">
        <f t="shared" si="80"/>
        <v>-43</v>
      </c>
      <c r="O124" s="1090">
        <f t="shared" si="80"/>
        <v>48</v>
      </c>
      <c r="P124" s="1090">
        <f t="shared" si="80"/>
        <v>24</v>
      </c>
      <c r="Q124" s="1109">
        <f t="shared" si="80"/>
        <v>-61</v>
      </c>
      <c r="R124" s="2235">
        <f t="shared" si="80"/>
        <v>-30</v>
      </c>
      <c r="S124" s="1110">
        <f t="shared" si="80"/>
        <v>-14</v>
      </c>
      <c r="T124" s="1110">
        <f t="shared" ref="T124:U124" si="81">T19-T71</f>
        <v>1</v>
      </c>
      <c r="U124" s="1110">
        <f t="shared" si="81"/>
        <v>9</v>
      </c>
      <c r="V124" s="1110">
        <f t="shared" ref="V124:W124" si="82">V19-V71</f>
        <v>45</v>
      </c>
      <c r="W124" s="1110">
        <f t="shared" si="82"/>
        <v>9</v>
      </c>
      <c r="X124" s="1110">
        <f t="shared" ref="X124:Y124" si="83">X19-X71</f>
        <v>-18</v>
      </c>
      <c r="Y124" s="1110">
        <f t="shared" si="83"/>
        <v>-7</v>
      </c>
      <c r="Z124" s="1110">
        <f t="shared" ref="Z124" si="84">Z19-Z71</f>
        <v>-5</v>
      </c>
    </row>
    <row r="125" spans="1:26">
      <c r="A125" s="1087" t="s">
        <v>748</v>
      </c>
      <c r="B125" s="1108" t="s">
        <v>236</v>
      </c>
      <c r="C125" s="1090">
        <f t="shared" ref="C125:S125" si="85">C20-C72</f>
        <v>-15</v>
      </c>
      <c r="D125" s="1090">
        <f t="shared" si="85"/>
        <v>24</v>
      </c>
      <c r="E125" s="1090">
        <f t="shared" si="85"/>
        <v>20</v>
      </c>
      <c r="F125" s="1090">
        <f t="shared" si="85"/>
        <v>94</v>
      </c>
      <c r="G125" s="1090">
        <f t="shared" si="85"/>
        <v>-7</v>
      </c>
      <c r="H125" s="1090">
        <f t="shared" si="85"/>
        <v>-23</v>
      </c>
      <c r="I125" s="1090">
        <f t="shared" si="85"/>
        <v>48</v>
      </c>
      <c r="J125" s="1090">
        <f t="shared" si="85"/>
        <v>16</v>
      </c>
      <c r="K125" s="1090">
        <f t="shared" si="85"/>
        <v>-61</v>
      </c>
      <c r="L125" s="1090">
        <f t="shared" si="85"/>
        <v>-48</v>
      </c>
      <c r="M125" s="1090">
        <f t="shared" si="85"/>
        <v>-63</v>
      </c>
      <c r="N125" s="1090">
        <f t="shared" si="85"/>
        <v>77</v>
      </c>
      <c r="O125" s="1090">
        <f t="shared" si="85"/>
        <v>7</v>
      </c>
      <c r="P125" s="1090">
        <f t="shared" si="85"/>
        <v>-131</v>
      </c>
      <c r="Q125" s="1109">
        <f t="shared" si="85"/>
        <v>-41</v>
      </c>
      <c r="R125" s="2235">
        <f t="shared" si="85"/>
        <v>-83</v>
      </c>
      <c r="S125" s="1110">
        <f t="shared" si="85"/>
        <v>28</v>
      </c>
      <c r="T125" s="1110">
        <f t="shared" ref="T125:U125" si="86">T20-T72</f>
        <v>-10</v>
      </c>
      <c r="U125" s="1110">
        <f t="shared" si="86"/>
        <v>14</v>
      </c>
      <c r="V125" s="1110">
        <f t="shared" ref="V125:W125" si="87">V20-V72</f>
        <v>64</v>
      </c>
      <c r="W125" s="1110">
        <f t="shared" si="87"/>
        <v>69</v>
      </c>
      <c r="X125" s="1110">
        <f t="shared" ref="X125:Y125" si="88">X20-X72</f>
        <v>14</v>
      </c>
      <c r="Y125" s="1110">
        <f t="shared" si="88"/>
        <v>75</v>
      </c>
      <c r="Z125" s="1110">
        <f t="shared" ref="Z125" si="89">Z20-Z72</f>
        <v>44</v>
      </c>
    </row>
    <row r="126" spans="1:26">
      <c r="A126" s="1087" t="s">
        <v>749</v>
      </c>
      <c r="B126" s="1108" t="s">
        <v>237</v>
      </c>
      <c r="C126" s="1090">
        <f t="shared" ref="C126:S126" si="90">C21-C73</f>
        <v>2</v>
      </c>
      <c r="D126" s="1090">
        <f t="shared" si="90"/>
        <v>69</v>
      </c>
      <c r="E126" s="1090">
        <f t="shared" si="90"/>
        <v>34</v>
      </c>
      <c r="F126" s="1090">
        <f t="shared" si="90"/>
        <v>38</v>
      </c>
      <c r="G126" s="1090">
        <f t="shared" si="90"/>
        <v>90</v>
      </c>
      <c r="H126" s="1090">
        <f t="shared" si="90"/>
        <v>-10</v>
      </c>
      <c r="I126" s="1090">
        <f t="shared" si="90"/>
        <v>-13</v>
      </c>
      <c r="J126" s="1090">
        <f t="shared" si="90"/>
        <v>61</v>
      </c>
      <c r="K126" s="1090">
        <f t="shared" si="90"/>
        <v>66</v>
      </c>
      <c r="L126" s="1090">
        <f t="shared" si="90"/>
        <v>42</v>
      </c>
      <c r="M126" s="1090">
        <f t="shared" si="90"/>
        <v>-9</v>
      </c>
      <c r="N126" s="1090">
        <f t="shared" si="90"/>
        <v>36</v>
      </c>
      <c r="O126" s="1090">
        <f t="shared" si="90"/>
        <v>9</v>
      </c>
      <c r="P126" s="1090">
        <f t="shared" si="90"/>
        <v>24</v>
      </c>
      <c r="Q126" s="1109">
        <f t="shared" si="90"/>
        <v>29</v>
      </c>
      <c r="R126" s="2235">
        <f t="shared" si="90"/>
        <v>11</v>
      </c>
      <c r="S126" s="1110">
        <f t="shared" si="90"/>
        <v>12</v>
      </c>
      <c r="T126" s="1110">
        <f t="shared" ref="T126:U126" si="91">T21-T73</f>
        <v>-17</v>
      </c>
      <c r="U126" s="1110">
        <f t="shared" si="91"/>
        <v>48</v>
      </c>
      <c r="V126" s="1110">
        <f t="shared" ref="V126:W126" si="92">V21-V73</f>
        <v>21</v>
      </c>
      <c r="W126" s="1110">
        <f t="shared" si="92"/>
        <v>48</v>
      </c>
      <c r="X126" s="1110">
        <f t="shared" ref="X126:Y126" si="93">X21-X73</f>
        <v>22</v>
      </c>
      <c r="Y126" s="1110">
        <f t="shared" si="93"/>
        <v>56</v>
      </c>
      <c r="Z126" s="1110">
        <f t="shared" ref="Z126" si="94">Z21-Z73</f>
        <v>25</v>
      </c>
    </row>
    <row r="127" spans="1:26">
      <c r="A127" s="1087" t="s">
        <v>750</v>
      </c>
      <c r="B127" s="1108" t="s">
        <v>238</v>
      </c>
      <c r="C127" s="1090">
        <f t="shared" ref="C127:S127" si="95">C22-C74</f>
        <v>-75</v>
      </c>
      <c r="D127" s="1090">
        <f t="shared" si="95"/>
        <v>-14</v>
      </c>
      <c r="E127" s="1090">
        <f t="shared" si="95"/>
        <v>17</v>
      </c>
      <c r="F127" s="1090">
        <f t="shared" si="95"/>
        <v>11</v>
      </c>
      <c r="G127" s="1090">
        <f t="shared" si="95"/>
        <v>5</v>
      </c>
      <c r="H127" s="1090">
        <f t="shared" si="95"/>
        <v>-4</v>
      </c>
      <c r="I127" s="1090">
        <f t="shared" si="95"/>
        <v>21</v>
      </c>
      <c r="J127" s="1090">
        <f t="shared" si="95"/>
        <v>2</v>
      </c>
      <c r="K127" s="1090">
        <f t="shared" si="95"/>
        <v>7</v>
      </c>
      <c r="L127" s="1090">
        <f t="shared" si="95"/>
        <v>13</v>
      </c>
      <c r="M127" s="1090">
        <f t="shared" si="95"/>
        <v>-31</v>
      </c>
      <c r="N127" s="1090">
        <f t="shared" si="95"/>
        <v>6</v>
      </c>
      <c r="O127" s="1090">
        <f t="shared" si="95"/>
        <v>24</v>
      </c>
      <c r="P127" s="1090">
        <f t="shared" si="95"/>
        <v>-22</v>
      </c>
      <c r="Q127" s="1109">
        <f t="shared" si="95"/>
        <v>-5</v>
      </c>
      <c r="R127" s="2235">
        <f t="shared" si="95"/>
        <v>4</v>
      </c>
      <c r="S127" s="1110">
        <f t="shared" si="95"/>
        <v>-14</v>
      </c>
      <c r="T127" s="1110">
        <f t="shared" ref="T127:U127" si="96">T22-T74</f>
        <v>10</v>
      </c>
      <c r="U127" s="1110">
        <f t="shared" si="96"/>
        <v>-20</v>
      </c>
      <c r="V127" s="1110">
        <f t="shared" ref="V127:W127" si="97">V22-V74</f>
        <v>-15</v>
      </c>
      <c r="W127" s="1110">
        <f t="shared" si="97"/>
        <v>5</v>
      </c>
      <c r="X127" s="1110">
        <f t="shared" ref="X127:Y127" si="98">X22-X74</f>
        <v>-27</v>
      </c>
      <c r="Y127" s="1110">
        <f t="shared" si="98"/>
        <v>9</v>
      </c>
      <c r="Z127" s="1110">
        <f t="shared" ref="Z127" si="99">Z22-Z74</f>
        <v>0</v>
      </c>
    </row>
    <row r="128" spans="1:26">
      <c r="A128" s="1087" t="s">
        <v>751</v>
      </c>
      <c r="B128" s="1108" t="s">
        <v>239</v>
      </c>
      <c r="C128" s="1090">
        <f t="shared" ref="C128:S128" si="100">C23-C75</f>
        <v>-89</v>
      </c>
      <c r="D128" s="1090">
        <f t="shared" si="100"/>
        <v>-109</v>
      </c>
      <c r="E128" s="1090">
        <f t="shared" si="100"/>
        <v>-124</v>
      </c>
      <c r="F128" s="1090">
        <f t="shared" si="100"/>
        <v>-40</v>
      </c>
      <c r="G128" s="1090">
        <f t="shared" si="100"/>
        <v>-28</v>
      </c>
      <c r="H128" s="1090">
        <f t="shared" si="100"/>
        <v>9</v>
      </c>
      <c r="I128" s="1090">
        <f t="shared" si="100"/>
        <v>37</v>
      </c>
      <c r="J128" s="1090">
        <f t="shared" si="100"/>
        <v>-26</v>
      </c>
      <c r="K128" s="1090">
        <f t="shared" si="100"/>
        <v>27</v>
      </c>
      <c r="L128" s="1090">
        <f t="shared" si="100"/>
        <v>24</v>
      </c>
      <c r="M128" s="1090">
        <f t="shared" si="100"/>
        <v>21</v>
      </c>
      <c r="N128" s="1090">
        <f t="shared" si="100"/>
        <v>25</v>
      </c>
      <c r="O128" s="1090">
        <f t="shared" si="100"/>
        <v>13</v>
      </c>
      <c r="P128" s="1090">
        <f t="shared" si="100"/>
        <v>-15</v>
      </c>
      <c r="Q128" s="1109">
        <f t="shared" si="100"/>
        <v>-10</v>
      </c>
      <c r="R128" s="2235">
        <f t="shared" si="100"/>
        <v>-24</v>
      </c>
      <c r="S128" s="1110">
        <f t="shared" si="100"/>
        <v>-35</v>
      </c>
      <c r="T128" s="1110">
        <f t="shared" ref="T128:U128" si="101">T23-T75</f>
        <v>-36</v>
      </c>
      <c r="U128" s="1110">
        <f t="shared" si="101"/>
        <v>7</v>
      </c>
      <c r="V128" s="1110">
        <f t="shared" ref="V128:W128" si="102">V23-V75</f>
        <v>-4</v>
      </c>
      <c r="W128" s="1110">
        <f t="shared" si="102"/>
        <v>3</v>
      </c>
      <c r="X128" s="1110">
        <f t="shared" ref="X128:Y128" si="103">X23-X75</f>
        <v>10</v>
      </c>
      <c r="Y128" s="1110">
        <f t="shared" si="103"/>
        <v>-13</v>
      </c>
      <c r="Z128" s="1110">
        <f t="shared" ref="Z128" si="104">Z23-Z75</f>
        <v>-51</v>
      </c>
    </row>
    <row r="129" spans="1:26">
      <c r="A129" s="1087" t="s">
        <v>752</v>
      </c>
      <c r="B129" s="1108" t="s">
        <v>240</v>
      </c>
      <c r="C129" s="1090">
        <f t="shared" ref="C129:S129" si="105">C24-C76</f>
        <v>62</v>
      </c>
      <c r="D129" s="1090">
        <f t="shared" si="105"/>
        <v>-10</v>
      </c>
      <c r="E129" s="1090">
        <f t="shared" si="105"/>
        <v>9</v>
      </c>
      <c r="F129" s="1090">
        <f t="shared" si="105"/>
        <v>-69</v>
      </c>
      <c r="G129" s="1090">
        <f t="shared" si="105"/>
        <v>16</v>
      </c>
      <c r="H129" s="1090">
        <f t="shared" si="105"/>
        <v>62</v>
      </c>
      <c r="I129" s="1090">
        <f t="shared" si="105"/>
        <v>16</v>
      </c>
      <c r="J129" s="1090">
        <f t="shared" si="105"/>
        <v>16</v>
      </c>
      <c r="K129" s="1090">
        <f t="shared" si="105"/>
        <v>-4</v>
      </c>
      <c r="L129" s="1090">
        <f t="shared" si="105"/>
        <v>18</v>
      </c>
      <c r="M129" s="1090">
        <f t="shared" si="105"/>
        <v>2</v>
      </c>
      <c r="N129" s="1090">
        <f t="shared" si="105"/>
        <v>51</v>
      </c>
      <c r="O129" s="1090">
        <f t="shared" si="105"/>
        <v>82</v>
      </c>
      <c r="P129" s="1090">
        <f t="shared" si="105"/>
        <v>35</v>
      </c>
      <c r="Q129" s="1109">
        <f t="shared" si="105"/>
        <v>8</v>
      </c>
      <c r="R129" s="2235">
        <f t="shared" si="105"/>
        <v>-2</v>
      </c>
      <c r="S129" s="1110">
        <f t="shared" si="105"/>
        <v>5</v>
      </c>
      <c r="T129" s="1110">
        <f t="shared" ref="T129:U129" si="106">T24-T76</f>
        <v>-9</v>
      </c>
      <c r="U129" s="1110">
        <f t="shared" si="106"/>
        <v>62</v>
      </c>
      <c r="V129" s="1110">
        <f t="shared" ref="V129:W129" si="107">V24-V76</f>
        <v>72</v>
      </c>
      <c r="W129" s="1110">
        <f t="shared" si="107"/>
        <v>11</v>
      </c>
      <c r="X129" s="1110">
        <f t="shared" ref="X129:Y129" si="108">X24-X76</f>
        <v>34</v>
      </c>
      <c r="Y129" s="1110">
        <f t="shared" si="108"/>
        <v>21</v>
      </c>
      <c r="Z129" s="1110">
        <f t="shared" ref="Z129" si="109">Z24-Z76</f>
        <v>14</v>
      </c>
    </row>
    <row r="130" spans="1:26">
      <c r="A130" s="1087" t="s">
        <v>753</v>
      </c>
      <c r="B130" s="1108" t="s">
        <v>241</v>
      </c>
      <c r="C130" s="1090">
        <f t="shared" ref="C130:S130" si="110">C25-C77</f>
        <v>-80</v>
      </c>
      <c r="D130" s="1090">
        <f t="shared" si="110"/>
        <v>-147</v>
      </c>
      <c r="E130" s="1090">
        <f t="shared" si="110"/>
        <v>-32</v>
      </c>
      <c r="F130" s="1090">
        <f t="shared" si="110"/>
        <v>-96</v>
      </c>
      <c r="G130" s="1090">
        <f t="shared" si="110"/>
        <v>-75</v>
      </c>
      <c r="H130" s="1090">
        <f t="shared" si="110"/>
        <v>-128</v>
      </c>
      <c r="I130" s="1090">
        <f t="shared" si="110"/>
        <v>-95</v>
      </c>
      <c r="J130" s="1090">
        <f t="shared" si="110"/>
        <v>-118</v>
      </c>
      <c r="K130" s="1090">
        <f t="shared" si="110"/>
        <v>52</v>
      </c>
      <c r="L130" s="1090">
        <f t="shared" si="110"/>
        <v>70</v>
      </c>
      <c r="M130" s="1090">
        <f t="shared" si="110"/>
        <v>-15</v>
      </c>
      <c r="N130" s="1090">
        <f t="shared" si="110"/>
        <v>14</v>
      </c>
      <c r="O130" s="1090">
        <f t="shared" si="110"/>
        <v>13</v>
      </c>
      <c r="P130" s="1090">
        <f t="shared" si="110"/>
        <v>-54</v>
      </c>
      <c r="Q130" s="1109">
        <f t="shared" si="110"/>
        <v>-58</v>
      </c>
      <c r="R130" s="2235">
        <f t="shared" si="110"/>
        <v>61</v>
      </c>
      <c r="S130" s="1110">
        <f t="shared" si="110"/>
        <v>44</v>
      </c>
      <c r="T130" s="1110">
        <f t="shared" ref="T130:U130" si="111">T25-T77</f>
        <v>-19</v>
      </c>
      <c r="U130" s="1110">
        <f t="shared" si="111"/>
        <v>-45</v>
      </c>
      <c r="V130" s="1110">
        <f t="shared" ref="V130:W130" si="112">V25-V77</f>
        <v>-17</v>
      </c>
      <c r="W130" s="1110">
        <f t="shared" si="112"/>
        <v>-16</v>
      </c>
      <c r="X130" s="1110">
        <f t="shared" ref="X130:Y130" si="113">X25-X77</f>
        <v>10</v>
      </c>
      <c r="Y130" s="1110">
        <f t="shared" si="113"/>
        <v>-46</v>
      </c>
      <c r="Z130" s="1110">
        <f t="shared" ref="Z130" si="114">Z25-Z77</f>
        <v>-11</v>
      </c>
    </row>
    <row r="131" spans="1:26">
      <c r="A131" s="1087" t="s">
        <v>754</v>
      </c>
      <c r="B131" s="1108" t="s">
        <v>242</v>
      </c>
      <c r="C131" s="1090">
        <f t="shared" ref="C131:S131" si="115">C26-C78</f>
        <v>-462</v>
      </c>
      <c r="D131" s="1090">
        <f t="shared" si="115"/>
        <v>-250</v>
      </c>
      <c r="E131" s="1090">
        <f t="shared" si="115"/>
        <v>-424</v>
      </c>
      <c r="F131" s="1090">
        <f t="shared" si="115"/>
        <v>-388</v>
      </c>
      <c r="G131" s="1090">
        <f t="shared" si="115"/>
        <v>-705</v>
      </c>
      <c r="H131" s="1090">
        <f t="shared" si="115"/>
        <v>-593</v>
      </c>
      <c r="I131" s="1090">
        <f t="shared" si="115"/>
        <v>-654</v>
      </c>
      <c r="J131" s="1090">
        <f t="shared" si="115"/>
        <v>-521</v>
      </c>
      <c r="K131" s="1090">
        <f t="shared" si="115"/>
        <v>-298</v>
      </c>
      <c r="L131" s="1090">
        <f t="shared" si="115"/>
        <v>-126</v>
      </c>
      <c r="M131" s="1090">
        <f t="shared" si="115"/>
        <v>5</v>
      </c>
      <c r="N131" s="1090">
        <f t="shared" si="115"/>
        <v>0</v>
      </c>
      <c r="O131" s="1090">
        <f t="shared" si="115"/>
        <v>-346</v>
      </c>
      <c r="P131" s="1090">
        <f t="shared" si="115"/>
        <v>-472</v>
      </c>
      <c r="Q131" s="1109">
        <f t="shared" si="115"/>
        <v>-416</v>
      </c>
      <c r="R131" s="2235">
        <f t="shared" si="115"/>
        <v>-580</v>
      </c>
      <c r="S131" s="1110">
        <f t="shared" si="115"/>
        <v>-409</v>
      </c>
      <c r="T131" s="1110">
        <f t="shared" ref="T131:U131" si="116">T26-T78</f>
        <v>-327</v>
      </c>
      <c r="U131" s="1110">
        <f t="shared" si="116"/>
        <v>-245</v>
      </c>
      <c r="V131" s="1110">
        <f t="shared" ref="V131:W131" si="117">V26-V78</f>
        <v>-321</v>
      </c>
      <c r="W131" s="1110">
        <f t="shared" si="117"/>
        <v>58</v>
      </c>
      <c r="X131" s="1110">
        <f t="shared" ref="X131:Y131" si="118">X26-X78</f>
        <v>-92</v>
      </c>
      <c r="Y131" s="1110">
        <f t="shared" si="118"/>
        <v>128</v>
      </c>
      <c r="Z131" s="1110">
        <f t="shared" ref="Z131" si="119">Z26-Z78</f>
        <v>-173</v>
      </c>
    </row>
    <row r="132" spans="1:26">
      <c r="A132" s="1087" t="s">
        <v>755</v>
      </c>
      <c r="B132" s="1108" t="s">
        <v>243</v>
      </c>
      <c r="C132" s="1090">
        <f t="shared" ref="C132:S132" si="120">C27-C79</f>
        <v>-45</v>
      </c>
      <c r="D132" s="1090">
        <f t="shared" si="120"/>
        <v>-21</v>
      </c>
      <c r="E132" s="1090">
        <f t="shared" si="120"/>
        <v>-69</v>
      </c>
      <c r="F132" s="1090">
        <f t="shared" si="120"/>
        <v>-32</v>
      </c>
      <c r="G132" s="1090">
        <f t="shared" si="120"/>
        <v>-116</v>
      </c>
      <c r="H132" s="1090">
        <f t="shared" si="120"/>
        <v>-21</v>
      </c>
      <c r="I132" s="1090">
        <f t="shared" si="120"/>
        <v>-70</v>
      </c>
      <c r="J132" s="1090">
        <f t="shared" si="120"/>
        <v>-229</v>
      </c>
      <c r="K132" s="1090">
        <f t="shared" si="120"/>
        <v>7</v>
      </c>
      <c r="L132" s="1090">
        <f t="shared" si="120"/>
        <v>59</v>
      </c>
      <c r="M132" s="1090">
        <f t="shared" si="120"/>
        <v>-18</v>
      </c>
      <c r="N132" s="1090">
        <f t="shared" si="120"/>
        <v>17</v>
      </c>
      <c r="O132" s="1090">
        <f t="shared" si="120"/>
        <v>0</v>
      </c>
      <c r="P132" s="1090">
        <f t="shared" si="120"/>
        <v>60</v>
      </c>
      <c r="Q132" s="1109">
        <f t="shared" si="120"/>
        <v>31</v>
      </c>
      <c r="R132" s="2237">
        <f t="shared" si="120"/>
        <v>-83</v>
      </c>
      <c r="S132" s="1111">
        <f t="shared" si="120"/>
        <v>-139</v>
      </c>
      <c r="T132" s="1111">
        <f t="shared" ref="T132:U132" si="121">T27-T79</f>
        <v>1</v>
      </c>
      <c r="U132" s="1111">
        <f t="shared" si="121"/>
        <v>-33</v>
      </c>
      <c r="V132" s="1111">
        <f t="shared" ref="V132:W132" si="122">V27-V79</f>
        <v>45</v>
      </c>
      <c r="W132" s="1111">
        <f t="shared" si="122"/>
        <v>20</v>
      </c>
      <c r="X132" s="1111">
        <f t="shared" ref="X132:Y132" si="123">X27-X79</f>
        <v>-14</v>
      </c>
      <c r="Y132" s="1111">
        <f t="shared" si="123"/>
        <v>18</v>
      </c>
      <c r="Z132" s="1111">
        <f t="shared" ref="Z132" si="124">Z27-Z79</f>
        <v>40</v>
      </c>
    </row>
    <row r="133" spans="1:26">
      <c r="A133" s="1081" t="s">
        <v>756</v>
      </c>
      <c r="B133" s="1105" t="s">
        <v>244</v>
      </c>
      <c r="C133" s="1084">
        <f t="shared" ref="C133:S133" si="125">C28-C80</f>
        <v>-143</v>
      </c>
      <c r="D133" s="1084">
        <f t="shared" si="125"/>
        <v>-69</v>
      </c>
      <c r="E133" s="1084">
        <f t="shared" si="125"/>
        <v>-32</v>
      </c>
      <c r="F133" s="1084">
        <f t="shared" si="125"/>
        <v>-87</v>
      </c>
      <c r="G133" s="1084">
        <f t="shared" si="125"/>
        <v>-2</v>
      </c>
      <c r="H133" s="1084">
        <f t="shared" si="125"/>
        <v>-43</v>
      </c>
      <c r="I133" s="1084">
        <f t="shared" si="125"/>
        <v>3</v>
      </c>
      <c r="J133" s="1084">
        <f t="shared" si="125"/>
        <v>-98</v>
      </c>
      <c r="K133" s="1084">
        <f t="shared" si="125"/>
        <v>-33</v>
      </c>
      <c r="L133" s="1084">
        <f t="shared" si="125"/>
        <v>-21</v>
      </c>
      <c r="M133" s="1084">
        <f t="shared" si="125"/>
        <v>-97</v>
      </c>
      <c r="N133" s="1084">
        <f t="shared" si="125"/>
        <v>37</v>
      </c>
      <c r="O133" s="1084">
        <f t="shared" si="125"/>
        <v>91</v>
      </c>
      <c r="P133" s="1084">
        <f t="shared" si="125"/>
        <v>64</v>
      </c>
      <c r="Q133" s="1106">
        <f t="shared" si="125"/>
        <v>-75</v>
      </c>
      <c r="R133" s="2235">
        <f t="shared" si="125"/>
        <v>57</v>
      </c>
      <c r="S133" s="1110">
        <f t="shared" si="125"/>
        <v>7</v>
      </c>
      <c r="T133" s="1110">
        <f t="shared" ref="T133:U133" si="126">T28-T80</f>
        <v>-96</v>
      </c>
      <c r="U133" s="1110">
        <f t="shared" si="126"/>
        <v>15</v>
      </c>
      <c r="V133" s="1110">
        <f t="shared" ref="V133:W133" si="127">V28-V80</f>
        <v>-14</v>
      </c>
      <c r="W133" s="1110">
        <f t="shared" si="127"/>
        <v>9</v>
      </c>
      <c r="X133" s="1110">
        <f t="shared" ref="X133:Y133" si="128">X28-X80</f>
        <v>-129</v>
      </c>
      <c r="Y133" s="1110">
        <f t="shared" si="128"/>
        <v>-39</v>
      </c>
      <c r="Z133" s="1110">
        <f t="shared" ref="Z133" si="129">Z28-Z80</f>
        <v>-128</v>
      </c>
    </row>
    <row r="134" spans="1:26">
      <c r="A134" s="1087" t="s">
        <v>757</v>
      </c>
      <c r="B134" s="1108" t="s">
        <v>245</v>
      </c>
      <c r="C134" s="1090">
        <f t="shared" ref="C134:S134" si="130">C29-C81</f>
        <v>389</v>
      </c>
      <c r="D134" s="1090">
        <f t="shared" si="130"/>
        <v>311</v>
      </c>
      <c r="E134" s="1090">
        <f t="shared" si="130"/>
        <v>131</v>
      </c>
      <c r="F134" s="1090">
        <f t="shared" si="130"/>
        <v>93</v>
      </c>
      <c r="G134" s="1090">
        <f t="shared" si="130"/>
        <v>-25</v>
      </c>
      <c r="H134" s="1090">
        <f t="shared" si="130"/>
        <v>245</v>
      </c>
      <c r="I134" s="1090">
        <f t="shared" si="130"/>
        <v>248</v>
      </c>
      <c r="J134" s="1090">
        <f t="shared" si="130"/>
        <v>-22</v>
      </c>
      <c r="K134" s="1090">
        <f t="shared" si="130"/>
        <v>238</v>
      </c>
      <c r="L134" s="1090">
        <f t="shared" si="130"/>
        <v>158</v>
      </c>
      <c r="M134" s="1090">
        <f t="shared" si="130"/>
        <v>-36</v>
      </c>
      <c r="N134" s="1090">
        <f t="shared" si="130"/>
        <v>148</v>
      </c>
      <c r="O134" s="1090">
        <f t="shared" si="130"/>
        <v>34</v>
      </c>
      <c r="P134" s="1090">
        <f t="shared" si="130"/>
        <v>4</v>
      </c>
      <c r="Q134" s="1109">
        <f t="shared" si="130"/>
        <v>-153</v>
      </c>
      <c r="R134" s="2235">
        <f t="shared" si="130"/>
        <v>26</v>
      </c>
      <c r="S134" s="1110">
        <f t="shared" si="130"/>
        <v>-107</v>
      </c>
      <c r="T134" s="1110">
        <f t="shared" ref="T134:U134" si="131">T29-T81</f>
        <v>-38</v>
      </c>
      <c r="U134" s="1110">
        <f t="shared" si="131"/>
        <v>56</v>
      </c>
      <c r="V134" s="1110">
        <f t="shared" ref="V134:W134" si="132">V29-V81</f>
        <v>103</v>
      </c>
      <c r="W134" s="1110">
        <f t="shared" si="132"/>
        <v>55</v>
      </c>
      <c r="X134" s="1110">
        <f t="shared" ref="X134:Y134" si="133">X29-X81</f>
        <v>-64</v>
      </c>
      <c r="Y134" s="1110">
        <f t="shared" si="133"/>
        <v>-105</v>
      </c>
      <c r="Z134" s="1110">
        <f t="shared" ref="Z134" si="134">Z29-Z81</f>
        <v>16</v>
      </c>
    </row>
    <row r="135" spans="1:26">
      <c r="A135" s="1087" t="s">
        <v>758</v>
      </c>
      <c r="B135" s="1108" t="s">
        <v>246</v>
      </c>
      <c r="C135" s="1090">
        <f t="shared" ref="C135:S135" si="135">C30-C82</f>
        <v>3478</v>
      </c>
      <c r="D135" s="1090">
        <f t="shared" si="135"/>
        <v>3916</v>
      </c>
      <c r="E135" s="1090">
        <f t="shared" si="135"/>
        <v>3123</v>
      </c>
      <c r="F135" s="1090">
        <f t="shared" si="135"/>
        <v>2696</v>
      </c>
      <c r="G135" s="1090">
        <f t="shared" si="135"/>
        <v>2586</v>
      </c>
      <c r="H135" s="1090">
        <f t="shared" si="135"/>
        <v>2350</v>
      </c>
      <c r="I135" s="1090">
        <f t="shared" si="135"/>
        <v>1635</v>
      </c>
      <c r="J135" s="1090">
        <f t="shared" si="135"/>
        <v>1312</v>
      </c>
      <c r="K135" s="1090">
        <f t="shared" si="135"/>
        <v>828</v>
      </c>
      <c r="L135" s="1090">
        <f t="shared" si="135"/>
        <v>911</v>
      </c>
      <c r="M135" s="1090">
        <f t="shared" si="135"/>
        <v>507</v>
      </c>
      <c r="N135" s="1090">
        <f t="shared" si="135"/>
        <v>-222</v>
      </c>
      <c r="O135" s="1090">
        <f t="shared" si="135"/>
        <v>-411</v>
      </c>
      <c r="P135" s="1090">
        <f t="shared" si="135"/>
        <v>-719</v>
      </c>
      <c r="Q135" s="1109">
        <f t="shared" si="135"/>
        <v>-357</v>
      </c>
      <c r="R135" s="2235">
        <f t="shared" si="135"/>
        <v>-937</v>
      </c>
      <c r="S135" s="1110">
        <f t="shared" si="135"/>
        <v>-980</v>
      </c>
      <c r="T135" s="1110">
        <f t="shared" ref="T135:U135" si="136">T30-T82</f>
        <v>-720</v>
      </c>
      <c r="U135" s="1110">
        <f t="shared" si="136"/>
        <v>-743</v>
      </c>
      <c r="V135" s="1110">
        <f t="shared" ref="V135:W135" si="137">V30-V82</f>
        <v>-1399</v>
      </c>
      <c r="W135" s="1110">
        <f t="shared" si="137"/>
        <v>-2192</v>
      </c>
      <c r="X135" s="1110">
        <f t="shared" ref="X135:Y135" si="138">X30-X82</f>
        <v>-1370</v>
      </c>
      <c r="Y135" s="1110">
        <f t="shared" si="138"/>
        <v>-1257</v>
      </c>
      <c r="Z135" s="1110">
        <f t="shared" ref="Z135" si="139">Z30-Z82</f>
        <v>-1874</v>
      </c>
    </row>
    <row r="136" spans="1:26">
      <c r="A136" s="1087" t="s">
        <v>136</v>
      </c>
      <c r="B136" s="1108" t="s">
        <v>3</v>
      </c>
      <c r="C136" s="1090"/>
      <c r="D136" s="1090"/>
      <c r="E136" s="1090"/>
      <c r="F136" s="1090"/>
      <c r="G136" s="1090"/>
      <c r="H136" s="1090"/>
      <c r="I136" s="1090"/>
      <c r="J136" s="1090"/>
      <c r="K136" s="1090"/>
      <c r="L136" s="1090"/>
      <c r="M136" s="1090"/>
      <c r="N136" s="1090"/>
      <c r="O136" s="1090"/>
      <c r="P136" s="1090"/>
      <c r="Q136" s="1109"/>
      <c r="R136" s="2235"/>
      <c r="S136" s="1110"/>
      <c r="T136" s="1110"/>
      <c r="U136" s="1110"/>
      <c r="V136" s="1110"/>
      <c r="W136" s="1110"/>
      <c r="X136" s="1110"/>
      <c r="Y136" s="1110"/>
      <c r="Z136" s="1110"/>
    </row>
    <row r="137" spans="1:26">
      <c r="A137" s="1087" t="s">
        <v>759</v>
      </c>
      <c r="B137" s="1108" t="s">
        <v>247</v>
      </c>
      <c r="C137" s="1090">
        <f t="shared" ref="C137:S137" si="140">C32-C84</f>
        <v>174</v>
      </c>
      <c r="D137" s="1090">
        <f t="shared" si="140"/>
        <v>334</v>
      </c>
      <c r="E137" s="1090">
        <f t="shared" si="140"/>
        <v>218</v>
      </c>
      <c r="F137" s="1090">
        <f t="shared" si="140"/>
        <v>164</v>
      </c>
      <c r="G137" s="1090">
        <f t="shared" si="140"/>
        <v>159</v>
      </c>
      <c r="H137" s="1090">
        <f t="shared" si="140"/>
        <v>162</v>
      </c>
      <c r="I137" s="1090">
        <f t="shared" si="140"/>
        <v>233</v>
      </c>
      <c r="J137" s="1090">
        <f t="shared" si="140"/>
        <v>199</v>
      </c>
      <c r="K137" s="1090">
        <f t="shared" si="140"/>
        <v>209</v>
      </c>
      <c r="L137" s="1090">
        <f t="shared" si="140"/>
        <v>161</v>
      </c>
      <c r="M137" s="1090">
        <f t="shared" si="140"/>
        <v>125</v>
      </c>
      <c r="N137" s="1090">
        <f t="shared" si="140"/>
        <v>142</v>
      </c>
      <c r="O137" s="1090">
        <f t="shared" si="140"/>
        <v>83</v>
      </c>
      <c r="P137" s="1090">
        <f t="shared" si="140"/>
        <v>70</v>
      </c>
      <c r="Q137" s="1109">
        <f t="shared" si="140"/>
        <v>107</v>
      </c>
      <c r="R137" s="2235">
        <f t="shared" si="140"/>
        <v>140</v>
      </c>
      <c r="S137" s="1110">
        <f t="shared" si="140"/>
        <v>110</v>
      </c>
      <c r="T137" s="1110">
        <f t="shared" ref="T137:U137" si="141">T32-T84</f>
        <v>182</v>
      </c>
      <c r="U137" s="1110">
        <f t="shared" si="141"/>
        <v>119</v>
      </c>
      <c r="V137" s="1110">
        <f t="shared" ref="V137:W137" si="142">V32-V84</f>
        <v>214</v>
      </c>
      <c r="W137" s="1110">
        <f t="shared" si="142"/>
        <v>124</v>
      </c>
      <c r="X137" s="1110">
        <f t="shared" ref="X137:Y137" si="143">X32-X84</f>
        <v>46</v>
      </c>
      <c r="Y137" s="1110">
        <f t="shared" si="143"/>
        <v>87</v>
      </c>
      <c r="Z137" s="1110">
        <f t="shared" ref="Z137" si="144">Z32-Z84</f>
        <v>73</v>
      </c>
    </row>
    <row r="138" spans="1:26">
      <c r="A138" s="1094" t="s">
        <v>760</v>
      </c>
      <c r="B138" s="1112" t="s">
        <v>248</v>
      </c>
      <c r="C138" s="1077">
        <f t="shared" ref="C138:S138" si="145">C33-C85</f>
        <v>106</v>
      </c>
      <c r="D138" s="1077">
        <f t="shared" si="145"/>
        <v>118</v>
      </c>
      <c r="E138" s="1077">
        <f t="shared" si="145"/>
        <v>218</v>
      </c>
      <c r="F138" s="1077">
        <f t="shared" si="145"/>
        <v>214</v>
      </c>
      <c r="G138" s="1077">
        <f t="shared" si="145"/>
        <v>142</v>
      </c>
      <c r="H138" s="1077">
        <f t="shared" si="145"/>
        <v>203</v>
      </c>
      <c r="I138" s="1077">
        <f t="shared" si="145"/>
        <v>159</v>
      </c>
      <c r="J138" s="1077">
        <f t="shared" si="145"/>
        <v>198</v>
      </c>
      <c r="K138" s="1077">
        <f t="shared" si="145"/>
        <v>179</v>
      </c>
      <c r="L138" s="1077">
        <f t="shared" si="145"/>
        <v>120</v>
      </c>
      <c r="M138" s="1077">
        <f t="shared" si="145"/>
        <v>33</v>
      </c>
      <c r="N138" s="1077">
        <f t="shared" si="145"/>
        <v>46</v>
      </c>
      <c r="O138" s="1077">
        <f t="shared" si="145"/>
        <v>34</v>
      </c>
      <c r="P138" s="1077">
        <f t="shared" si="145"/>
        <v>78</v>
      </c>
      <c r="Q138" s="1113">
        <f t="shared" si="145"/>
        <v>126</v>
      </c>
      <c r="R138" s="2235">
        <f t="shared" si="145"/>
        <v>198</v>
      </c>
      <c r="S138" s="1110">
        <f t="shared" si="145"/>
        <v>156</v>
      </c>
      <c r="T138" s="1110">
        <f t="shared" ref="T138:U138" si="146">T33-T85</f>
        <v>186</v>
      </c>
      <c r="U138" s="1110">
        <f t="shared" si="146"/>
        <v>86</v>
      </c>
      <c r="V138" s="1110">
        <f t="shared" ref="V138:W138" si="147">V33-V85</f>
        <v>53</v>
      </c>
      <c r="W138" s="1110">
        <f t="shared" si="147"/>
        <v>89</v>
      </c>
      <c r="X138" s="1110">
        <f t="shared" ref="X138:Y138" si="148">X33-X85</f>
        <v>58</v>
      </c>
      <c r="Y138" s="1110">
        <f t="shared" si="148"/>
        <v>66</v>
      </c>
      <c r="Z138" s="1110">
        <f t="shared" ref="Z138" si="149">Z33-Z85</f>
        <v>96</v>
      </c>
    </row>
    <row r="139" spans="1:26">
      <c r="A139" s="1087" t="s">
        <v>761</v>
      </c>
      <c r="B139" s="1108" t="s">
        <v>249</v>
      </c>
      <c r="C139" s="1090">
        <f t="shared" ref="C139:S139" si="150">C34-C86</f>
        <v>-37</v>
      </c>
      <c r="D139" s="1090">
        <f t="shared" si="150"/>
        <v>-28</v>
      </c>
      <c r="E139" s="1090">
        <f t="shared" si="150"/>
        <v>-16</v>
      </c>
      <c r="F139" s="1090">
        <f t="shared" si="150"/>
        <v>1</v>
      </c>
      <c r="G139" s="1090">
        <f t="shared" si="150"/>
        <v>36</v>
      </c>
      <c r="H139" s="1090">
        <f t="shared" si="150"/>
        <v>-27</v>
      </c>
      <c r="I139" s="1090">
        <f t="shared" si="150"/>
        <v>125</v>
      </c>
      <c r="J139" s="1090">
        <f t="shared" si="150"/>
        <v>84</v>
      </c>
      <c r="K139" s="1090">
        <f t="shared" si="150"/>
        <v>128</v>
      </c>
      <c r="L139" s="1090">
        <f t="shared" si="150"/>
        <v>127</v>
      </c>
      <c r="M139" s="1090">
        <f t="shared" si="150"/>
        <v>28</v>
      </c>
      <c r="N139" s="1090">
        <f t="shared" si="150"/>
        <v>57</v>
      </c>
      <c r="O139" s="1090">
        <f t="shared" si="150"/>
        <v>51</v>
      </c>
      <c r="P139" s="1090">
        <f t="shared" si="150"/>
        <v>94</v>
      </c>
      <c r="Q139" s="1109">
        <f t="shared" si="150"/>
        <v>65</v>
      </c>
      <c r="R139" s="2236">
        <f t="shared" si="150"/>
        <v>39</v>
      </c>
      <c r="S139" s="1107">
        <f t="shared" si="150"/>
        <v>17</v>
      </c>
      <c r="T139" s="1107">
        <f t="shared" ref="T139:U139" si="151">T34-T86</f>
        <v>-9</v>
      </c>
      <c r="U139" s="1107">
        <f t="shared" si="151"/>
        <v>86</v>
      </c>
      <c r="V139" s="1107">
        <f t="shared" ref="V139:W139" si="152">V34-V86</f>
        <v>-4</v>
      </c>
      <c r="W139" s="1107">
        <f t="shared" si="152"/>
        <v>39</v>
      </c>
      <c r="X139" s="1107">
        <f t="shared" ref="X139:Y139" si="153">X34-X86</f>
        <v>-10</v>
      </c>
      <c r="Y139" s="1107">
        <f t="shared" si="153"/>
        <v>5</v>
      </c>
      <c r="Z139" s="1107">
        <f t="shared" ref="Z139" si="154">Z34-Z86</f>
        <v>44</v>
      </c>
    </row>
    <row r="140" spans="1:26">
      <c r="A140" s="1087" t="s">
        <v>762</v>
      </c>
      <c r="B140" s="1108" t="s">
        <v>250</v>
      </c>
      <c r="C140" s="1090">
        <f t="shared" ref="C140:S140" si="155">C35-C87</f>
        <v>-72</v>
      </c>
      <c r="D140" s="1090">
        <f t="shared" si="155"/>
        <v>-20</v>
      </c>
      <c r="E140" s="1090">
        <f t="shared" si="155"/>
        <v>62</v>
      </c>
      <c r="F140" s="1090">
        <f t="shared" si="155"/>
        <v>14</v>
      </c>
      <c r="G140" s="1090">
        <f t="shared" si="155"/>
        <v>-70</v>
      </c>
      <c r="H140" s="1090">
        <f t="shared" si="155"/>
        <v>68</v>
      </c>
      <c r="I140" s="1090">
        <f t="shared" si="155"/>
        <v>67</v>
      </c>
      <c r="J140" s="1090">
        <f t="shared" si="155"/>
        <v>51</v>
      </c>
      <c r="K140" s="1090">
        <f t="shared" si="155"/>
        <v>87</v>
      </c>
      <c r="L140" s="1090">
        <f t="shared" si="155"/>
        <v>79</v>
      </c>
      <c r="M140" s="1090">
        <f t="shared" si="155"/>
        <v>4</v>
      </c>
      <c r="N140" s="1090">
        <f t="shared" si="155"/>
        <v>4</v>
      </c>
      <c r="O140" s="1090">
        <f t="shared" si="155"/>
        <v>33</v>
      </c>
      <c r="P140" s="1090">
        <f t="shared" si="155"/>
        <v>58</v>
      </c>
      <c r="Q140" s="1109">
        <f t="shared" si="155"/>
        <v>14</v>
      </c>
      <c r="R140" s="2235">
        <f t="shared" si="155"/>
        <v>21</v>
      </c>
      <c r="S140" s="1110">
        <f t="shared" si="155"/>
        <v>-16</v>
      </c>
      <c r="T140" s="1110">
        <f t="shared" ref="T140:U140" si="156">T35-T87</f>
        <v>-17</v>
      </c>
      <c r="U140" s="1110">
        <f t="shared" si="156"/>
        <v>1</v>
      </c>
      <c r="V140" s="1110">
        <f t="shared" ref="V140:W140" si="157">V35-V87</f>
        <v>44</v>
      </c>
      <c r="W140" s="1110">
        <f t="shared" si="157"/>
        <v>-56</v>
      </c>
      <c r="X140" s="1110">
        <f t="shared" ref="X140:Y140" si="158">X35-X87</f>
        <v>-6</v>
      </c>
      <c r="Y140" s="1110">
        <f t="shared" si="158"/>
        <v>-12</v>
      </c>
      <c r="Z140" s="1110">
        <f t="shared" ref="Z140" si="159">Z35-Z87</f>
        <v>8</v>
      </c>
    </row>
    <row r="141" spans="1:26">
      <c r="A141" s="1087" t="s">
        <v>763</v>
      </c>
      <c r="B141" s="1108" t="s">
        <v>251</v>
      </c>
      <c r="C141" s="1090">
        <f t="shared" ref="C141:S141" si="160">C36-C88</f>
        <v>-135</v>
      </c>
      <c r="D141" s="1090">
        <f t="shared" si="160"/>
        <v>15</v>
      </c>
      <c r="E141" s="1090">
        <f t="shared" si="160"/>
        <v>-82</v>
      </c>
      <c r="F141" s="1090">
        <f t="shared" si="160"/>
        <v>-90</v>
      </c>
      <c r="G141" s="1090">
        <f t="shared" si="160"/>
        <v>-47</v>
      </c>
      <c r="H141" s="1090">
        <f t="shared" si="160"/>
        <v>59</v>
      </c>
      <c r="I141" s="1090">
        <f t="shared" si="160"/>
        <v>92</v>
      </c>
      <c r="J141" s="1090">
        <f t="shared" si="160"/>
        <v>37</v>
      </c>
      <c r="K141" s="1090">
        <f t="shared" si="160"/>
        <v>174</v>
      </c>
      <c r="L141" s="1090">
        <f t="shared" si="160"/>
        <v>162</v>
      </c>
      <c r="M141" s="1090">
        <f t="shared" si="160"/>
        <v>175</v>
      </c>
      <c r="N141" s="1090">
        <f t="shared" si="160"/>
        <v>89</v>
      </c>
      <c r="O141" s="1090">
        <f t="shared" si="160"/>
        <v>83</v>
      </c>
      <c r="P141" s="1090">
        <f t="shared" si="160"/>
        <v>120</v>
      </c>
      <c r="Q141" s="1109">
        <f t="shared" si="160"/>
        <v>-66</v>
      </c>
      <c r="R141" s="2235">
        <f t="shared" si="160"/>
        <v>30</v>
      </c>
      <c r="S141" s="1110">
        <f t="shared" si="160"/>
        <v>93</v>
      </c>
      <c r="T141" s="1110">
        <f t="shared" ref="T141:U141" si="161">T36-T88</f>
        <v>45</v>
      </c>
      <c r="U141" s="1110">
        <f t="shared" si="161"/>
        <v>124</v>
      </c>
      <c r="V141" s="1110">
        <f t="shared" ref="V141:W141" si="162">V36-V88</f>
        <v>207</v>
      </c>
      <c r="W141" s="1110">
        <f t="shared" si="162"/>
        <v>140</v>
      </c>
      <c r="X141" s="1110">
        <f t="shared" ref="X141:Y141" si="163">X36-X88</f>
        <v>130</v>
      </c>
      <c r="Y141" s="1110">
        <f t="shared" si="163"/>
        <v>128</v>
      </c>
      <c r="Z141" s="1110">
        <f t="shared" ref="Z141" si="164">Z36-Z88</f>
        <v>247</v>
      </c>
    </row>
    <row r="142" spans="1:26">
      <c r="A142" s="1087" t="s">
        <v>764</v>
      </c>
      <c r="B142" s="1108" t="s">
        <v>252</v>
      </c>
      <c r="C142" s="1090">
        <f t="shared" ref="C142:S142" si="165">C37-C89</f>
        <v>123</v>
      </c>
      <c r="D142" s="1090">
        <f t="shared" si="165"/>
        <v>91</v>
      </c>
      <c r="E142" s="1090">
        <f t="shared" si="165"/>
        <v>65</v>
      </c>
      <c r="F142" s="1090">
        <f t="shared" si="165"/>
        <v>48</v>
      </c>
      <c r="G142" s="1090">
        <f t="shared" si="165"/>
        <v>-59</v>
      </c>
      <c r="H142" s="1090">
        <f t="shared" si="165"/>
        <v>36</v>
      </c>
      <c r="I142" s="1090">
        <f t="shared" si="165"/>
        <v>155</v>
      </c>
      <c r="J142" s="1090">
        <f t="shared" si="165"/>
        <v>255</v>
      </c>
      <c r="K142" s="1090">
        <f t="shared" si="165"/>
        <v>334</v>
      </c>
      <c r="L142" s="1090">
        <f t="shared" si="165"/>
        <v>290</v>
      </c>
      <c r="M142" s="1090">
        <f t="shared" si="165"/>
        <v>41</v>
      </c>
      <c r="N142" s="1090">
        <f t="shared" si="165"/>
        <v>60</v>
      </c>
      <c r="O142" s="1090">
        <f t="shared" si="165"/>
        <v>189</v>
      </c>
      <c r="P142" s="1090">
        <f t="shared" si="165"/>
        <v>38</v>
      </c>
      <c r="Q142" s="1109">
        <f t="shared" si="165"/>
        <v>41</v>
      </c>
      <c r="R142" s="2235">
        <f t="shared" si="165"/>
        <v>-1</v>
      </c>
      <c r="S142" s="1110">
        <f t="shared" si="165"/>
        <v>-15</v>
      </c>
      <c r="T142" s="1110">
        <f t="shared" ref="T142:U142" si="166">T37-T89</f>
        <v>159</v>
      </c>
      <c r="U142" s="1110">
        <f t="shared" si="166"/>
        <v>120</v>
      </c>
      <c r="V142" s="1110">
        <f t="shared" ref="V142:W142" si="167">V37-V89</f>
        <v>103</v>
      </c>
      <c r="W142" s="1110">
        <f t="shared" si="167"/>
        <v>245</v>
      </c>
      <c r="X142" s="1110">
        <f t="shared" ref="X142:Y142" si="168">X37-X89</f>
        <v>138</v>
      </c>
      <c r="Y142" s="1110">
        <f t="shared" si="168"/>
        <v>152</v>
      </c>
      <c r="Z142" s="1110">
        <f t="shared" ref="Z142" si="169">Z37-Z89</f>
        <v>335</v>
      </c>
    </row>
    <row r="143" spans="1:26">
      <c r="A143" s="1087" t="s">
        <v>765</v>
      </c>
      <c r="B143" s="1108" t="s">
        <v>253</v>
      </c>
      <c r="C143" s="1090">
        <f t="shared" ref="C143:S143" si="170">C38-C90</f>
        <v>22</v>
      </c>
      <c r="D143" s="1090">
        <f t="shared" si="170"/>
        <v>-7</v>
      </c>
      <c r="E143" s="1090">
        <f t="shared" si="170"/>
        <v>-64</v>
      </c>
      <c r="F143" s="1090">
        <f t="shared" si="170"/>
        <v>-42</v>
      </c>
      <c r="G143" s="1090">
        <f t="shared" si="170"/>
        <v>-5</v>
      </c>
      <c r="H143" s="1090">
        <f t="shared" si="170"/>
        <v>31</v>
      </c>
      <c r="I143" s="1090">
        <f t="shared" si="170"/>
        <v>52</v>
      </c>
      <c r="J143" s="1090">
        <f t="shared" si="170"/>
        <v>86</v>
      </c>
      <c r="K143" s="1090">
        <f t="shared" si="170"/>
        <v>76</v>
      </c>
      <c r="L143" s="1090">
        <f t="shared" si="170"/>
        <v>88</v>
      </c>
      <c r="M143" s="1090">
        <f t="shared" si="170"/>
        <v>21</v>
      </c>
      <c r="N143" s="1090">
        <f t="shared" si="170"/>
        <v>-13</v>
      </c>
      <c r="O143" s="1090">
        <f t="shared" si="170"/>
        <v>6</v>
      </c>
      <c r="P143" s="1090">
        <f t="shared" si="170"/>
        <v>-29</v>
      </c>
      <c r="Q143" s="1109">
        <f t="shared" si="170"/>
        <v>21</v>
      </c>
      <c r="R143" s="2235">
        <f t="shared" si="170"/>
        <v>69</v>
      </c>
      <c r="S143" s="1110">
        <f t="shared" si="170"/>
        <v>-67</v>
      </c>
      <c r="T143" s="1110">
        <f t="shared" ref="T143:U143" si="171">T38-T90</f>
        <v>6</v>
      </c>
      <c r="U143" s="1110">
        <f t="shared" si="171"/>
        <v>18</v>
      </c>
      <c r="V143" s="1110">
        <f t="shared" ref="V143:W143" si="172">V38-V90</f>
        <v>15</v>
      </c>
      <c r="W143" s="1110">
        <f t="shared" si="172"/>
        <v>-49</v>
      </c>
      <c r="X143" s="1110">
        <f t="shared" ref="X143:Y143" si="173">X38-X90</f>
        <v>32</v>
      </c>
      <c r="Y143" s="1110">
        <f t="shared" si="173"/>
        <v>-8</v>
      </c>
      <c r="Z143" s="1110">
        <f t="shared" ref="Z143" si="174">Z38-Z90</f>
        <v>54</v>
      </c>
    </row>
    <row r="144" spans="1:26">
      <c r="A144" s="1087" t="s">
        <v>766</v>
      </c>
      <c r="B144" s="1105" t="s">
        <v>254</v>
      </c>
      <c r="C144" s="1084">
        <f t="shared" ref="C144:S144" si="175">C39-C91</f>
        <v>15</v>
      </c>
      <c r="D144" s="1084">
        <f t="shared" si="175"/>
        <v>28</v>
      </c>
      <c r="E144" s="1084">
        <f t="shared" si="175"/>
        <v>-24</v>
      </c>
      <c r="F144" s="1084">
        <f t="shared" si="175"/>
        <v>72</v>
      </c>
      <c r="G144" s="1084">
        <f t="shared" si="175"/>
        <v>-25</v>
      </c>
      <c r="H144" s="1084">
        <f t="shared" si="175"/>
        <v>67</v>
      </c>
      <c r="I144" s="1084">
        <f t="shared" si="175"/>
        <v>85</v>
      </c>
      <c r="J144" s="1084">
        <f t="shared" si="175"/>
        <v>158</v>
      </c>
      <c r="K144" s="1084">
        <f t="shared" si="175"/>
        <v>84</v>
      </c>
      <c r="L144" s="1084">
        <f t="shared" si="175"/>
        <v>57</v>
      </c>
      <c r="M144" s="1084">
        <f t="shared" si="175"/>
        <v>42</v>
      </c>
      <c r="N144" s="1084">
        <f t="shared" si="175"/>
        <v>131</v>
      </c>
      <c r="O144" s="1084">
        <f t="shared" si="175"/>
        <v>81</v>
      </c>
      <c r="P144" s="1084">
        <f t="shared" si="175"/>
        <v>74</v>
      </c>
      <c r="Q144" s="1106">
        <f t="shared" si="175"/>
        <v>44</v>
      </c>
      <c r="R144" s="2236">
        <f t="shared" si="175"/>
        <v>66</v>
      </c>
      <c r="S144" s="1107">
        <f t="shared" si="175"/>
        <v>65</v>
      </c>
      <c r="T144" s="1107">
        <f t="shared" ref="T144:U144" si="176">T39-T91</f>
        <v>31</v>
      </c>
      <c r="U144" s="1107">
        <f t="shared" si="176"/>
        <v>99</v>
      </c>
      <c r="V144" s="1107">
        <f t="shared" ref="V144:W144" si="177">V39-V91</f>
        <v>156</v>
      </c>
      <c r="W144" s="1107">
        <f t="shared" si="177"/>
        <v>61</v>
      </c>
      <c r="X144" s="1107">
        <f t="shared" ref="X144:Y144" si="178">X39-X91</f>
        <v>20</v>
      </c>
      <c r="Y144" s="1107">
        <f t="shared" si="178"/>
        <v>3</v>
      </c>
      <c r="Z144" s="1107">
        <f t="shared" ref="Z144" si="179">Z39-Z91</f>
        <v>115</v>
      </c>
    </row>
    <row r="145" spans="1:26">
      <c r="A145" s="1087" t="s">
        <v>767</v>
      </c>
      <c r="B145" s="1108" t="s">
        <v>255</v>
      </c>
      <c r="C145" s="1090">
        <f t="shared" ref="C145:S145" si="180">C40-C92</f>
        <v>-60</v>
      </c>
      <c r="D145" s="1090">
        <f t="shared" si="180"/>
        <v>150</v>
      </c>
      <c r="E145" s="1090">
        <f t="shared" si="180"/>
        <v>36</v>
      </c>
      <c r="F145" s="1090">
        <f t="shared" si="180"/>
        <v>15</v>
      </c>
      <c r="G145" s="1090">
        <f t="shared" si="180"/>
        <v>11</v>
      </c>
      <c r="H145" s="1090">
        <f t="shared" si="180"/>
        <v>174</v>
      </c>
      <c r="I145" s="1090">
        <f t="shared" si="180"/>
        <v>8</v>
      </c>
      <c r="J145" s="1090">
        <f t="shared" si="180"/>
        <v>161</v>
      </c>
      <c r="K145" s="1090">
        <f t="shared" si="180"/>
        <v>187</v>
      </c>
      <c r="L145" s="1090">
        <f t="shared" si="180"/>
        <v>114</v>
      </c>
      <c r="M145" s="1090">
        <f t="shared" si="180"/>
        <v>33</v>
      </c>
      <c r="N145" s="1090">
        <f t="shared" si="180"/>
        <v>35</v>
      </c>
      <c r="O145" s="1090">
        <f t="shared" si="180"/>
        <v>73</v>
      </c>
      <c r="P145" s="1090">
        <f t="shared" si="180"/>
        <v>44</v>
      </c>
      <c r="Q145" s="1109">
        <f t="shared" si="180"/>
        <v>52</v>
      </c>
      <c r="R145" s="2235">
        <f t="shared" si="180"/>
        <v>-59</v>
      </c>
      <c r="S145" s="1110">
        <f t="shared" si="180"/>
        <v>48</v>
      </c>
      <c r="T145" s="1110">
        <f t="shared" ref="T145:U145" si="181">T40-T92</f>
        <v>75</v>
      </c>
      <c r="U145" s="1110">
        <f t="shared" si="181"/>
        <v>77</v>
      </c>
      <c r="V145" s="1110">
        <f t="shared" ref="V145:W145" si="182">V40-V92</f>
        <v>128</v>
      </c>
      <c r="W145" s="1110">
        <f t="shared" si="182"/>
        <v>119</v>
      </c>
      <c r="X145" s="1110">
        <f t="shared" ref="X145:Y145" si="183">X40-X92</f>
        <v>27</v>
      </c>
      <c r="Y145" s="1110">
        <f t="shared" si="183"/>
        <v>19</v>
      </c>
      <c r="Z145" s="1110">
        <f t="shared" ref="Z145" si="184">Z40-Z92</f>
        <v>67</v>
      </c>
    </row>
    <row r="146" spans="1:26">
      <c r="A146" s="1087" t="s">
        <v>768</v>
      </c>
      <c r="B146" s="1108" t="s">
        <v>256</v>
      </c>
      <c r="C146" s="1090">
        <f t="shared" ref="C146:S146" si="185">C41-C93</f>
        <v>8</v>
      </c>
      <c r="D146" s="1090">
        <f t="shared" si="185"/>
        <v>40</v>
      </c>
      <c r="E146" s="1090">
        <f t="shared" si="185"/>
        <v>96</v>
      </c>
      <c r="F146" s="1090">
        <f t="shared" si="185"/>
        <v>-6</v>
      </c>
      <c r="G146" s="1090">
        <f t="shared" si="185"/>
        <v>-7</v>
      </c>
      <c r="H146" s="1090">
        <f t="shared" si="185"/>
        <v>85</v>
      </c>
      <c r="I146" s="1090">
        <f t="shared" si="185"/>
        <v>155</v>
      </c>
      <c r="J146" s="1090">
        <f t="shared" si="185"/>
        <v>222</v>
      </c>
      <c r="K146" s="1090">
        <f t="shared" si="185"/>
        <v>174</v>
      </c>
      <c r="L146" s="1090">
        <f t="shared" si="185"/>
        <v>85</v>
      </c>
      <c r="M146" s="1090">
        <f t="shared" si="185"/>
        <v>90</v>
      </c>
      <c r="N146" s="1090">
        <f t="shared" si="185"/>
        <v>133</v>
      </c>
      <c r="O146" s="1090">
        <f t="shared" si="185"/>
        <v>64</v>
      </c>
      <c r="P146" s="1090">
        <f t="shared" si="185"/>
        <v>62</v>
      </c>
      <c r="Q146" s="1109">
        <f t="shared" si="185"/>
        <v>65</v>
      </c>
      <c r="R146" s="2235">
        <f t="shared" si="185"/>
        <v>147</v>
      </c>
      <c r="S146" s="1110">
        <f t="shared" si="185"/>
        <v>113</v>
      </c>
      <c r="T146" s="1110">
        <f t="shared" ref="T146:U146" si="186">T41-T93</f>
        <v>58</v>
      </c>
      <c r="U146" s="1110">
        <f t="shared" si="186"/>
        <v>179</v>
      </c>
      <c r="V146" s="1110">
        <f t="shared" ref="V146:W146" si="187">V41-V93</f>
        <v>192</v>
      </c>
      <c r="W146" s="1110">
        <f t="shared" si="187"/>
        <v>23</v>
      </c>
      <c r="X146" s="1110">
        <f t="shared" ref="X146:Y146" si="188">X41-X93</f>
        <v>95</v>
      </c>
      <c r="Y146" s="1110">
        <f t="shared" si="188"/>
        <v>70</v>
      </c>
      <c r="Z146" s="1110">
        <f t="shared" ref="Z146" si="189">Z41-Z93</f>
        <v>168</v>
      </c>
    </row>
    <row r="147" spans="1:26">
      <c r="A147" s="1087" t="s">
        <v>769</v>
      </c>
      <c r="B147" s="1112" t="s">
        <v>257</v>
      </c>
      <c r="C147" s="1077">
        <f t="shared" ref="C147:S147" si="190">C42-C94</f>
        <v>-104</v>
      </c>
      <c r="D147" s="1077">
        <f t="shared" si="190"/>
        <v>-5</v>
      </c>
      <c r="E147" s="1077">
        <f t="shared" si="190"/>
        <v>-23</v>
      </c>
      <c r="F147" s="1077">
        <f t="shared" si="190"/>
        <v>-75</v>
      </c>
      <c r="G147" s="1077">
        <f t="shared" si="190"/>
        <v>10</v>
      </c>
      <c r="H147" s="1077">
        <f t="shared" si="190"/>
        <v>58</v>
      </c>
      <c r="I147" s="1077">
        <f t="shared" si="190"/>
        <v>121</v>
      </c>
      <c r="J147" s="1077">
        <f t="shared" si="190"/>
        <v>191</v>
      </c>
      <c r="K147" s="1077">
        <f t="shared" si="190"/>
        <v>118</v>
      </c>
      <c r="L147" s="1077">
        <f t="shared" si="190"/>
        <v>69</v>
      </c>
      <c r="M147" s="1077">
        <f t="shared" si="190"/>
        <v>37</v>
      </c>
      <c r="N147" s="1077">
        <f t="shared" si="190"/>
        <v>50</v>
      </c>
      <c r="O147" s="1077">
        <f t="shared" si="190"/>
        <v>84</v>
      </c>
      <c r="P147" s="1077">
        <f t="shared" si="190"/>
        <v>86</v>
      </c>
      <c r="Q147" s="1113">
        <f t="shared" si="190"/>
        <v>107</v>
      </c>
      <c r="R147" s="2237">
        <f t="shared" si="190"/>
        <v>72</v>
      </c>
      <c r="S147" s="1111">
        <f t="shared" si="190"/>
        <v>65</v>
      </c>
      <c r="T147" s="1111">
        <f t="shared" ref="T147:U147" si="191">T42-T94</f>
        <v>68</v>
      </c>
      <c r="U147" s="1111">
        <f t="shared" si="191"/>
        <v>69</v>
      </c>
      <c r="V147" s="1111">
        <f t="shared" ref="V147:W147" si="192">V42-V94</f>
        <v>67</v>
      </c>
      <c r="W147" s="1111">
        <f t="shared" si="192"/>
        <v>82</v>
      </c>
      <c r="X147" s="1111">
        <f t="shared" ref="X147:Y147" si="193">X42-X94</f>
        <v>32</v>
      </c>
      <c r="Y147" s="1111">
        <f t="shared" si="193"/>
        <v>45</v>
      </c>
      <c r="Z147" s="1111">
        <f t="shared" ref="Z147" si="194">Z42-Z94</f>
        <v>48</v>
      </c>
    </row>
    <row r="148" spans="1:26">
      <c r="A148" s="1087" t="s">
        <v>770</v>
      </c>
      <c r="B148" s="1108" t="s">
        <v>258</v>
      </c>
      <c r="C148" s="1090">
        <f t="shared" ref="C148:S148" si="195">C43-C95</f>
        <v>-32</v>
      </c>
      <c r="D148" s="1090">
        <f t="shared" si="195"/>
        <v>57</v>
      </c>
      <c r="E148" s="1090">
        <f t="shared" si="195"/>
        <v>-72</v>
      </c>
      <c r="F148" s="1090">
        <f t="shared" si="195"/>
        <v>-72</v>
      </c>
      <c r="G148" s="1090">
        <f t="shared" si="195"/>
        <v>-129</v>
      </c>
      <c r="H148" s="1090">
        <f t="shared" si="195"/>
        <v>163</v>
      </c>
      <c r="I148" s="1090">
        <f t="shared" si="195"/>
        <v>54</v>
      </c>
      <c r="J148" s="1090">
        <f t="shared" si="195"/>
        <v>294</v>
      </c>
      <c r="K148" s="1090">
        <f t="shared" si="195"/>
        <v>211</v>
      </c>
      <c r="L148" s="1090">
        <f t="shared" si="195"/>
        <v>226</v>
      </c>
      <c r="M148" s="1090">
        <f t="shared" si="195"/>
        <v>192</v>
      </c>
      <c r="N148" s="1090">
        <f t="shared" si="195"/>
        <v>75</v>
      </c>
      <c r="O148" s="1090">
        <f t="shared" si="195"/>
        <v>73</v>
      </c>
      <c r="P148" s="1090">
        <f t="shared" si="195"/>
        <v>26</v>
      </c>
      <c r="Q148" s="1109">
        <f t="shared" si="195"/>
        <v>-7</v>
      </c>
      <c r="R148" s="2235">
        <f t="shared" si="195"/>
        <v>25</v>
      </c>
      <c r="S148" s="1110">
        <f t="shared" si="195"/>
        <v>-4</v>
      </c>
      <c r="T148" s="1110">
        <f t="shared" ref="T148:U148" si="196">T43-T95</f>
        <v>-44</v>
      </c>
      <c r="U148" s="1110">
        <f t="shared" si="196"/>
        <v>-59</v>
      </c>
      <c r="V148" s="1110">
        <f t="shared" ref="V148:W148" si="197">V43-V95</f>
        <v>-11</v>
      </c>
      <c r="W148" s="1110">
        <f t="shared" si="197"/>
        <v>-70</v>
      </c>
      <c r="X148" s="1110">
        <f t="shared" ref="X148:Y148" si="198">X43-X95</f>
        <v>88</v>
      </c>
      <c r="Y148" s="1110">
        <f t="shared" si="198"/>
        <v>-70</v>
      </c>
      <c r="Z148" s="1110">
        <f t="shared" ref="Z148" si="199">Z43-Z95</f>
        <v>-76</v>
      </c>
    </row>
    <row r="149" spans="1:26">
      <c r="A149" s="1087" t="s">
        <v>771</v>
      </c>
      <c r="B149" s="1108" t="s">
        <v>259</v>
      </c>
      <c r="C149" s="1090">
        <f t="shared" ref="C149:S149" si="200">C44-C96</f>
        <v>-3</v>
      </c>
      <c r="D149" s="1090">
        <f t="shared" si="200"/>
        <v>-79</v>
      </c>
      <c r="E149" s="1090">
        <f t="shared" si="200"/>
        <v>-8</v>
      </c>
      <c r="F149" s="1090">
        <f t="shared" si="200"/>
        <v>-36</v>
      </c>
      <c r="G149" s="1090">
        <f t="shared" si="200"/>
        <v>-16</v>
      </c>
      <c r="H149" s="1090">
        <f t="shared" si="200"/>
        <v>7</v>
      </c>
      <c r="I149" s="1090">
        <f t="shared" si="200"/>
        <v>61</v>
      </c>
      <c r="J149" s="1090">
        <f t="shared" si="200"/>
        <v>65</v>
      </c>
      <c r="K149" s="1090">
        <f t="shared" si="200"/>
        <v>25</v>
      </c>
      <c r="L149" s="1090">
        <f t="shared" si="200"/>
        <v>1</v>
      </c>
      <c r="M149" s="1090">
        <f t="shared" si="200"/>
        <v>69</v>
      </c>
      <c r="N149" s="1090">
        <f t="shared" si="200"/>
        <v>-9</v>
      </c>
      <c r="O149" s="1090">
        <f t="shared" si="200"/>
        <v>3</v>
      </c>
      <c r="P149" s="1090">
        <f t="shared" si="200"/>
        <v>50</v>
      </c>
      <c r="Q149" s="1109">
        <f t="shared" si="200"/>
        <v>36</v>
      </c>
      <c r="R149" s="2235">
        <f t="shared" si="200"/>
        <v>27</v>
      </c>
      <c r="S149" s="1110">
        <f t="shared" si="200"/>
        <v>50</v>
      </c>
      <c r="T149" s="1110">
        <f t="shared" ref="T149:U149" si="201">T44-T96</f>
        <v>38</v>
      </c>
      <c r="U149" s="1110">
        <f t="shared" si="201"/>
        <v>19</v>
      </c>
      <c r="V149" s="1110">
        <f t="shared" ref="V149:W149" si="202">V44-V96</f>
        <v>69</v>
      </c>
      <c r="W149" s="1110">
        <f t="shared" si="202"/>
        <v>28</v>
      </c>
      <c r="X149" s="1110">
        <f t="shared" ref="X149:Y149" si="203">X44-X96</f>
        <v>-5</v>
      </c>
      <c r="Y149" s="1110">
        <f t="shared" si="203"/>
        <v>14</v>
      </c>
      <c r="Z149" s="1110">
        <f t="shared" ref="Z149" si="204">Z44-Z96</f>
        <v>18</v>
      </c>
    </row>
    <row r="150" spans="1:26">
      <c r="A150" s="1087" t="s">
        <v>772</v>
      </c>
      <c r="B150" s="1108" t="s">
        <v>260</v>
      </c>
      <c r="C150" s="1090">
        <f t="shared" ref="C150:S150" si="205">C45-C97</f>
        <v>0</v>
      </c>
      <c r="D150" s="1090">
        <f t="shared" si="205"/>
        <v>1</v>
      </c>
      <c r="E150" s="1090">
        <f t="shared" si="205"/>
        <v>20</v>
      </c>
      <c r="F150" s="1090">
        <f t="shared" si="205"/>
        <v>23</v>
      </c>
      <c r="G150" s="1090">
        <f t="shared" si="205"/>
        <v>9</v>
      </c>
      <c r="H150" s="1090">
        <f t="shared" si="205"/>
        <v>64</v>
      </c>
      <c r="I150" s="1090">
        <f t="shared" si="205"/>
        <v>194</v>
      </c>
      <c r="J150" s="1090">
        <f t="shared" si="205"/>
        <v>120</v>
      </c>
      <c r="K150" s="1090">
        <f t="shared" si="205"/>
        <v>46</v>
      </c>
      <c r="L150" s="1090">
        <f t="shared" si="205"/>
        <v>43</v>
      </c>
      <c r="M150" s="1090">
        <f t="shared" si="205"/>
        <v>-63</v>
      </c>
      <c r="N150" s="1090">
        <f t="shared" si="205"/>
        <v>60</v>
      </c>
      <c r="O150" s="1090">
        <f t="shared" si="205"/>
        <v>82</v>
      </c>
      <c r="P150" s="1090">
        <f t="shared" si="205"/>
        <v>66</v>
      </c>
      <c r="Q150" s="1109">
        <f t="shared" si="205"/>
        <v>6</v>
      </c>
      <c r="R150" s="2235">
        <f t="shared" si="205"/>
        <v>94</v>
      </c>
      <c r="S150" s="1110">
        <f t="shared" si="205"/>
        <v>99</v>
      </c>
      <c r="T150" s="1110">
        <f t="shared" ref="T150:U150" si="206">T45-T97</f>
        <v>86</v>
      </c>
      <c r="U150" s="1110">
        <f t="shared" si="206"/>
        <v>116</v>
      </c>
      <c r="V150" s="1110">
        <f t="shared" ref="V150:W150" si="207">V45-V97</f>
        <v>117</v>
      </c>
      <c r="W150" s="1110">
        <f t="shared" si="207"/>
        <v>68</v>
      </c>
      <c r="X150" s="1110">
        <f t="shared" ref="X150:Y150" si="208">X45-X97</f>
        <v>24</v>
      </c>
      <c r="Y150" s="1110">
        <f t="shared" si="208"/>
        <v>58</v>
      </c>
      <c r="Z150" s="1110">
        <f t="shared" ref="Z150" si="209">Z45-Z97</f>
        <v>101</v>
      </c>
    </row>
    <row r="151" spans="1:26">
      <c r="A151" s="1087" t="s">
        <v>773</v>
      </c>
      <c r="B151" s="1108" t="s">
        <v>261</v>
      </c>
      <c r="C151" s="1090">
        <f t="shared" ref="C151:S151" si="210">C46-C98</f>
        <v>19</v>
      </c>
      <c r="D151" s="1090">
        <f t="shared" si="210"/>
        <v>-36</v>
      </c>
      <c r="E151" s="1090">
        <f t="shared" si="210"/>
        <v>-8</v>
      </c>
      <c r="F151" s="1090">
        <f t="shared" si="210"/>
        <v>-12</v>
      </c>
      <c r="G151" s="1090">
        <f t="shared" si="210"/>
        <v>-17</v>
      </c>
      <c r="H151" s="1090">
        <f t="shared" si="210"/>
        <v>25</v>
      </c>
      <c r="I151" s="1090">
        <f t="shared" si="210"/>
        <v>20</v>
      </c>
      <c r="J151" s="1090">
        <f t="shared" si="210"/>
        <v>94</v>
      </c>
      <c r="K151" s="1090">
        <f t="shared" si="210"/>
        <v>91</v>
      </c>
      <c r="L151" s="1090">
        <f t="shared" si="210"/>
        <v>71</v>
      </c>
      <c r="M151" s="1090">
        <f t="shared" si="210"/>
        <v>70</v>
      </c>
      <c r="N151" s="1090">
        <f t="shared" si="210"/>
        <v>-10</v>
      </c>
      <c r="O151" s="1090">
        <f t="shared" si="210"/>
        <v>73</v>
      </c>
      <c r="P151" s="1090">
        <f t="shared" si="210"/>
        <v>55</v>
      </c>
      <c r="Q151" s="1109">
        <f t="shared" si="210"/>
        <v>96</v>
      </c>
      <c r="R151" s="2235">
        <f t="shared" si="210"/>
        <v>58</v>
      </c>
      <c r="S151" s="1110">
        <f t="shared" si="210"/>
        <v>24</v>
      </c>
      <c r="T151" s="1110">
        <f t="shared" ref="T151:U151" si="211">T46-T98</f>
        <v>-29</v>
      </c>
      <c r="U151" s="1110">
        <f t="shared" si="211"/>
        <v>7</v>
      </c>
      <c r="V151" s="1110">
        <f t="shared" ref="V151:W151" si="212">V46-V98</f>
        <v>63</v>
      </c>
      <c r="W151" s="1110">
        <f t="shared" si="212"/>
        <v>69</v>
      </c>
      <c r="X151" s="1110">
        <f t="shared" ref="X151:Y151" si="213">X46-X98</f>
        <v>28</v>
      </c>
      <c r="Y151" s="1110">
        <f t="shared" si="213"/>
        <v>-30</v>
      </c>
      <c r="Z151" s="1110">
        <f t="shared" ref="Z151" si="214">Z46-Z98</f>
        <v>44</v>
      </c>
    </row>
    <row r="152" spans="1:26">
      <c r="A152" s="1087" t="s">
        <v>774</v>
      </c>
      <c r="B152" s="1108" t="s">
        <v>262</v>
      </c>
      <c r="C152" s="1090">
        <f t="shared" ref="C152:S152" si="215">C47-C99</f>
        <v>-36</v>
      </c>
      <c r="D152" s="1090">
        <f t="shared" si="215"/>
        <v>46</v>
      </c>
      <c r="E152" s="1090">
        <f t="shared" si="215"/>
        <v>-51</v>
      </c>
      <c r="F152" s="1090">
        <f t="shared" si="215"/>
        <v>-41</v>
      </c>
      <c r="G152" s="1090">
        <f t="shared" si="215"/>
        <v>-10</v>
      </c>
      <c r="H152" s="1090">
        <f t="shared" si="215"/>
        <v>7</v>
      </c>
      <c r="I152" s="1090">
        <f t="shared" si="215"/>
        <v>11</v>
      </c>
      <c r="J152" s="1090">
        <f t="shared" si="215"/>
        <v>-8</v>
      </c>
      <c r="K152" s="1090">
        <f t="shared" si="215"/>
        <v>49</v>
      </c>
      <c r="L152" s="1090">
        <f t="shared" si="215"/>
        <v>6</v>
      </c>
      <c r="M152" s="1090">
        <f t="shared" si="215"/>
        <v>50</v>
      </c>
      <c r="N152" s="1090">
        <f t="shared" si="215"/>
        <v>-5</v>
      </c>
      <c r="O152" s="1090">
        <f t="shared" si="215"/>
        <v>-30</v>
      </c>
      <c r="P152" s="1090">
        <f t="shared" si="215"/>
        <v>51</v>
      </c>
      <c r="Q152" s="1109">
        <f t="shared" si="215"/>
        <v>2</v>
      </c>
      <c r="R152" s="2235">
        <f t="shared" si="215"/>
        <v>63</v>
      </c>
      <c r="S152" s="1110">
        <f t="shared" si="215"/>
        <v>53</v>
      </c>
      <c r="T152" s="1110">
        <f t="shared" ref="T152:U152" si="216">T47-T99</f>
        <v>46</v>
      </c>
      <c r="U152" s="1110">
        <f t="shared" si="216"/>
        <v>48</v>
      </c>
      <c r="V152" s="1110">
        <f t="shared" ref="V152:W152" si="217">V47-V99</f>
        <v>25</v>
      </c>
      <c r="W152" s="1110">
        <f t="shared" si="217"/>
        <v>7</v>
      </c>
      <c r="X152" s="1110">
        <f t="shared" ref="X152:Y152" si="218">X47-X99</f>
        <v>19</v>
      </c>
      <c r="Y152" s="1110">
        <f t="shared" si="218"/>
        <v>11</v>
      </c>
      <c r="Z152" s="1110">
        <f t="shared" ref="Z152" si="219">Z47-Z99</f>
        <v>-14</v>
      </c>
    </row>
    <row r="153" spans="1:26">
      <c r="A153" s="1087" t="s">
        <v>775</v>
      </c>
      <c r="B153" s="1108" t="s">
        <v>263</v>
      </c>
      <c r="C153" s="1090">
        <f t="shared" ref="C153:S153" si="220">C48-C100</f>
        <v>-104</v>
      </c>
      <c r="D153" s="1090">
        <f t="shared" si="220"/>
        <v>-78</v>
      </c>
      <c r="E153" s="1090">
        <f t="shared" si="220"/>
        <v>-48</v>
      </c>
      <c r="F153" s="1090">
        <f t="shared" si="220"/>
        <v>-50</v>
      </c>
      <c r="G153" s="1090">
        <f t="shared" si="220"/>
        <v>-39</v>
      </c>
      <c r="H153" s="1090">
        <f t="shared" si="220"/>
        <v>39</v>
      </c>
      <c r="I153" s="1090">
        <f t="shared" si="220"/>
        <v>36</v>
      </c>
      <c r="J153" s="1090">
        <f t="shared" si="220"/>
        <v>12</v>
      </c>
      <c r="K153" s="1090">
        <f t="shared" si="220"/>
        <v>35</v>
      </c>
      <c r="L153" s="1090">
        <f t="shared" si="220"/>
        <v>39</v>
      </c>
      <c r="M153" s="1090">
        <f t="shared" si="220"/>
        <v>-22</v>
      </c>
      <c r="N153" s="1090">
        <f t="shared" si="220"/>
        <v>46</v>
      </c>
      <c r="O153" s="1090">
        <f t="shared" si="220"/>
        <v>29</v>
      </c>
      <c r="P153" s="1090">
        <f t="shared" si="220"/>
        <v>22</v>
      </c>
      <c r="Q153" s="1109">
        <f t="shared" si="220"/>
        <v>-11</v>
      </c>
      <c r="R153" s="2235">
        <f t="shared" si="220"/>
        <v>11</v>
      </c>
      <c r="S153" s="1110">
        <f t="shared" si="220"/>
        <v>21</v>
      </c>
      <c r="T153" s="1110">
        <f t="shared" ref="T153:U153" si="221">T48-T100</f>
        <v>40</v>
      </c>
      <c r="U153" s="1110">
        <f t="shared" si="221"/>
        <v>47</v>
      </c>
      <c r="V153" s="1110">
        <f t="shared" ref="V153:W153" si="222">V48-V100</f>
        <v>38</v>
      </c>
      <c r="W153" s="1110">
        <f t="shared" si="222"/>
        <v>16</v>
      </c>
      <c r="X153" s="1110">
        <f t="shared" ref="X153:Y153" si="223">X48-X100</f>
        <v>-26</v>
      </c>
      <c r="Y153" s="1110">
        <f t="shared" si="223"/>
        <v>42</v>
      </c>
      <c r="Z153" s="1110">
        <f t="shared" ref="Z153" si="224">Z48-Z100</f>
        <v>-29</v>
      </c>
    </row>
    <row r="154" spans="1:26">
      <c r="A154" s="1087" t="s">
        <v>776</v>
      </c>
      <c r="B154" s="1108" t="s">
        <v>264</v>
      </c>
      <c r="C154" s="1090">
        <f t="shared" ref="C154:S154" si="225">C49-C101</f>
        <v>-286</v>
      </c>
      <c r="D154" s="1090">
        <f t="shared" si="225"/>
        <v>-120</v>
      </c>
      <c r="E154" s="1090">
        <f t="shared" si="225"/>
        <v>-198</v>
      </c>
      <c r="F154" s="1090">
        <f t="shared" si="225"/>
        <v>-210</v>
      </c>
      <c r="G154" s="1090">
        <f t="shared" si="225"/>
        <v>-159</v>
      </c>
      <c r="H154" s="1090">
        <f t="shared" si="225"/>
        <v>-63</v>
      </c>
      <c r="I154" s="1090">
        <f t="shared" si="225"/>
        <v>-5</v>
      </c>
      <c r="J154" s="1090">
        <f t="shared" si="225"/>
        <v>45</v>
      </c>
      <c r="K154" s="1090">
        <f t="shared" si="225"/>
        <v>49</v>
      </c>
      <c r="L154" s="1090">
        <f t="shared" si="225"/>
        <v>-1</v>
      </c>
      <c r="M154" s="1090">
        <f t="shared" si="225"/>
        <v>-19</v>
      </c>
      <c r="N154" s="1090">
        <f t="shared" si="225"/>
        <v>32</v>
      </c>
      <c r="O154" s="1090">
        <f t="shared" si="225"/>
        <v>53</v>
      </c>
      <c r="P154" s="1090">
        <f t="shared" si="225"/>
        <v>26</v>
      </c>
      <c r="Q154" s="1109">
        <f t="shared" si="225"/>
        <v>6</v>
      </c>
      <c r="R154" s="2235">
        <f t="shared" si="225"/>
        <v>73</v>
      </c>
      <c r="S154" s="1110">
        <f t="shared" si="225"/>
        <v>-30</v>
      </c>
      <c r="T154" s="1110">
        <f t="shared" ref="T154:U154" si="226">T49-T101</f>
        <v>31</v>
      </c>
      <c r="U154" s="1110">
        <f t="shared" si="226"/>
        <v>-1</v>
      </c>
      <c r="V154" s="1110">
        <f t="shared" ref="V154:W154" si="227">V49-V101</f>
        <v>18</v>
      </c>
      <c r="W154" s="1110">
        <f t="shared" si="227"/>
        <v>-38</v>
      </c>
      <c r="X154" s="1110">
        <f t="shared" ref="X154:Y154" si="228">X49-X101</f>
        <v>-87</v>
      </c>
      <c r="Y154" s="1110">
        <f t="shared" si="228"/>
        <v>-34</v>
      </c>
      <c r="Z154" s="1110">
        <f t="shared" ref="Z154" si="229">Z49-Z101</f>
        <v>-67</v>
      </c>
    </row>
    <row r="155" spans="1:26">
      <c r="A155" s="1094" t="s">
        <v>777</v>
      </c>
      <c r="B155" s="1112" t="s">
        <v>265</v>
      </c>
      <c r="C155" s="1077">
        <f t="shared" ref="C155:S155" si="230">C50-C102</f>
        <v>-60</v>
      </c>
      <c r="D155" s="1077">
        <f t="shared" si="230"/>
        <v>-98</v>
      </c>
      <c r="E155" s="1077">
        <f t="shared" si="230"/>
        <v>-126</v>
      </c>
      <c r="F155" s="1077">
        <f t="shared" si="230"/>
        <v>-155</v>
      </c>
      <c r="G155" s="1077">
        <f t="shared" si="230"/>
        <v>-78</v>
      </c>
      <c r="H155" s="1077">
        <f t="shared" si="230"/>
        <v>-31</v>
      </c>
      <c r="I155" s="1077">
        <f t="shared" si="230"/>
        <v>-25</v>
      </c>
      <c r="J155" s="1077">
        <f t="shared" si="230"/>
        <v>-43</v>
      </c>
      <c r="K155" s="1077">
        <f t="shared" si="230"/>
        <v>21</v>
      </c>
      <c r="L155" s="1077">
        <f t="shared" si="230"/>
        <v>-14</v>
      </c>
      <c r="M155" s="1077">
        <f t="shared" si="230"/>
        <v>-97</v>
      </c>
      <c r="N155" s="1077">
        <f t="shared" si="230"/>
        <v>25</v>
      </c>
      <c r="O155" s="1077">
        <f t="shared" si="230"/>
        <v>-27</v>
      </c>
      <c r="P155" s="1077">
        <f t="shared" si="230"/>
        <v>1</v>
      </c>
      <c r="Q155" s="1113">
        <f t="shared" si="230"/>
        <v>-12</v>
      </c>
      <c r="R155" s="2237">
        <f t="shared" si="230"/>
        <v>-75</v>
      </c>
      <c r="S155" s="1111">
        <f t="shared" si="230"/>
        <v>-48</v>
      </c>
      <c r="T155" s="1111">
        <f t="shared" ref="T155:U155" si="231">T50-T102</f>
        <v>-31</v>
      </c>
      <c r="U155" s="1111">
        <f t="shared" si="231"/>
        <v>100</v>
      </c>
      <c r="V155" s="1111">
        <f t="shared" ref="V155:W155" si="232">V50-V102</f>
        <v>-11</v>
      </c>
      <c r="W155" s="1111">
        <f t="shared" si="232"/>
        <v>-106</v>
      </c>
      <c r="X155" s="1111">
        <f t="shared" ref="X155:Y155" si="233">X50-X102</f>
        <v>-38</v>
      </c>
      <c r="Y155" s="1111">
        <f t="shared" si="233"/>
        <v>23</v>
      </c>
      <c r="Z155" s="1111">
        <f t="shared" ref="Z155" si="234">Z50-Z102</f>
        <v>-66</v>
      </c>
    </row>
    <row r="156" spans="1:26">
      <c r="A156" s="1094"/>
      <c r="B156" s="1088"/>
      <c r="C156" s="1090"/>
      <c r="D156" s="1109"/>
      <c r="E156" s="1090"/>
      <c r="F156" s="1090"/>
      <c r="G156" s="1090"/>
      <c r="H156" s="1090"/>
      <c r="I156" s="1090"/>
      <c r="J156" s="1090"/>
      <c r="K156" s="1090"/>
      <c r="L156" s="1090"/>
      <c r="M156" s="1090"/>
      <c r="N156" s="1090"/>
      <c r="O156" s="1090"/>
      <c r="P156" s="1090"/>
      <c r="Q156" s="1109"/>
    </row>
    <row r="157" spans="1:26">
      <c r="A157" s="1094"/>
      <c r="B157" s="1114" t="s">
        <v>1607</v>
      </c>
      <c r="C157" s="1090"/>
      <c r="D157" s="1109"/>
      <c r="E157" s="1090"/>
      <c r="F157" s="1090"/>
      <c r="G157" s="1090"/>
      <c r="H157" s="1090"/>
      <c r="I157" s="1090"/>
      <c r="J157" s="1090"/>
      <c r="K157" s="1090"/>
      <c r="L157" s="1090"/>
      <c r="M157" s="1090"/>
      <c r="N157" s="1090"/>
      <c r="O157" s="1090"/>
      <c r="P157" s="1090"/>
      <c r="Q157" s="1109"/>
    </row>
    <row r="158" spans="1:26" ht="26">
      <c r="A158" s="1094"/>
      <c r="B158" s="1115" t="s">
        <v>615</v>
      </c>
      <c r="C158" s="1116" t="s">
        <v>321</v>
      </c>
      <c r="D158" s="1117" t="s">
        <v>322</v>
      </c>
      <c r="E158" s="1117" t="s">
        <v>323</v>
      </c>
      <c r="F158" s="1117" t="s">
        <v>324</v>
      </c>
      <c r="G158" s="1117" t="s">
        <v>325</v>
      </c>
      <c r="H158" s="1118" t="s">
        <v>326</v>
      </c>
      <c r="I158" s="1117" t="s">
        <v>327</v>
      </c>
      <c r="J158" s="1117" t="s">
        <v>328</v>
      </c>
      <c r="K158" s="1117" t="s">
        <v>329</v>
      </c>
      <c r="L158" s="1119" t="s">
        <v>330</v>
      </c>
      <c r="M158" s="1116" t="s">
        <v>331</v>
      </c>
      <c r="N158" s="1119" t="s">
        <v>332</v>
      </c>
      <c r="O158" s="1119" t="s">
        <v>333</v>
      </c>
      <c r="P158" s="1119" t="s">
        <v>334</v>
      </c>
      <c r="Q158" s="1119" t="s">
        <v>335</v>
      </c>
      <c r="R158" s="1116" t="s">
        <v>395</v>
      </c>
      <c r="S158" s="1120" t="s">
        <v>1593</v>
      </c>
      <c r="T158" s="1120" t="s">
        <v>1810</v>
      </c>
      <c r="U158" s="882" t="s">
        <v>2415</v>
      </c>
      <c r="V158" s="1872" t="s">
        <v>2621</v>
      </c>
      <c r="W158" s="1872" t="s">
        <v>2752</v>
      </c>
      <c r="X158" s="1872" t="s">
        <v>2804</v>
      </c>
      <c r="Y158" s="1872" t="s">
        <v>2902</v>
      </c>
      <c r="Z158" s="1872" t="s">
        <v>2979</v>
      </c>
    </row>
    <row r="159" spans="1:26">
      <c r="A159" s="1121" t="s">
        <v>1608</v>
      </c>
      <c r="B159" s="1122" t="s">
        <v>620</v>
      </c>
      <c r="C159" s="1123">
        <f t="shared" ref="C159:S159" si="235">C109</f>
        <v>-80</v>
      </c>
      <c r="D159" s="865">
        <f t="shared" si="235"/>
        <v>-91</v>
      </c>
      <c r="E159" s="865">
        <f t="shared" si="235"/>
        <v>-115</v>
      </c>
      <c r="F159" s="865">
        <f t="shared" si="235"/>
        <v>-88</v>
      </c>
      <c r="G159" s="865">
        <f t="shared" si="235"/>
        <v>-52</v>
      </c>
      <c r="H159" s="1123">
        <f t="shared" si="235"/>
        <v>20</v>
      </c>
      <c r="I159" s="865">
        <f t="shared" si="235"/>
        <v>140</v>
      </c>
      <c r="J159" s="865">
        <f t="shared" si="235"/>
        <v>59</v>
      </c>
      <c r="K159" s="865">
        <f t="shared" si="235"/>
        <v>144</v>
      </c>
      <c r="L159" s="865">
        <f t="shared" si="235"/>
        <v>137</v>
      </c>
      <c r="M159" s="1123">
        <f t="shared" si="235"/>
        <v>146</v>
      </c>
      <c r="N159" s="865">
        <f t="shared" si="235"/>
        <v>125</v>
      </c>
      <c r="O159" s="865">
        <f t="shared" si="235"/>
        <v>111</v>
      </c>
      <c r="P159" s="865">
        <f t="shared" si="235"/>
        <v>14</v>
      </c>
      <c r="Q159" s="865">
        <f t="shared" si="235"/>
        <v>-30</v>
      </c>
      <c r="R159" s="1123">
        <f t="shared" si="235"/>
        <v>-60</v>
      </c>
      <c r="S159" s="866">
        <f t="shared" si="235"/>
        <v>-94</v>
      </c>
      <c r="T159" s="866">
        <f t="shared" ref="T159:U159" si="236">T109</f>
        <v>-44</v>
      </c>
      <c r="U159" s="866">
        <f t="shared" si="236"/>
        <v>-64</v>
      </c>
      <c r="V159" s="866">
        <f t="shared" ref="V159:W159" si="237">V109</f>
        <v>28</v>
      </c>
      <c r="W159" s="866">
        <f t="shared" si="237"/>
        <v>-97</v>
      </c>
      <c r="X159" s="866">
        <f t="shared" ref="X159:Y159" si="238">X109</f>
        <v>-36</v>
      </c>
      <c r="Y159" s="866">
        <f t="shared" si="238"/>
        <v>-85</v>
      </c>
      <c r="Z159" s="866">
        <f t="shared" ref="Z159" si="239">Z109</f>
        <v>50</v>
      </c>
    </row>
    <row r="160" spans="1:26">
      <c r="A160" s="1099"/>
      <c r="B160" s="1122" t="s">
        <v>621</v>
      </c>
      <c r="C160" s="1123">
        <f t="shared" ref="C160:S160" si="240">SUM(C110:C115)</f>
        <v>-39</v>
      </c>
      <c r="D160" s="865">
        <f t="shared" si="240"/>
        <v>-29</v>
      </c>
      <c r="E160" s="865">
        <f t="shared" si="240"/>
        <v>79</v>
      </c>
      <c r="F160" s="865">
        <f t="shared" si="240"/>
        <v>55</v>
      </c>
      <c r="G160" s="865">
        <f t="shared" si="240"/>
        <v>163</v>
      </c>
      <c r="H160" s="1123">
        <f t="shared" si="240"/>
        <v>164</v>
      </c>
      <c r="I160" s="865">
        <f t="shared" si="240"/>
        <v>182</v>
      </c>
      <c r="J160" s="865">
        <f t="shared" si="240"/>
        <v>178</v>
      </c>
      <c r="K160" s="865">
        <f t="shared" si="240"/>
        <v>200</v>
      </c>
      <c r="L160" s="865">
        <f t="shared" si="240"/>
        <v>198</v>
      </c>
      <c r="M160" s="1123">
        <f t="shared" si="240"/>
        <v>30</v>
      </c>
      <c r="N160" s="865">
        <f t="shared" si="240"/>
        <v>378</v>
      </c>
      <c r="O160" s="865">
        <f t="shared" si="240"/>
        <v>-3</v>
      </c>
      <c r="P160" s="865">
        <f t="shared" si="240"/>
        <v>-51</v>
      </c>
      <c r="Q160" s="865">
        <f t="shared" si="240"/>
        <v>-53</v>
      </c>
      <c r="R160" s="1123">
        <f t="shared" si="240"/>
        <v>-65</v>
      </c>
      <c r="S160" s="866">
        <f t="shared" si="240"/>
        <v>17</v>
      </c>
      <c r="T160" s="866">
        <f t="shared" ref="T160:U160" si="241">SUM(T110:T115)</f>
        <v>84</v>
      </c>
      <c r="U160" s="866">
        <f t="shared" si="241"/>
        <v>74</v>
      </c>
      <c r="V160" s="866">
        <f t="shared" ref="V160:W160" si="242">SUM(V110:V115)</f>
        <v>125</v>
      </c>
      <c r="W160" s="866">
        <f t="shared" si="242"/>
        <v>60</v>
      </c>
      <c r="X160" s="866">
        <f t="shared" ref="X160:Y160" si="243">SUM(X110:X115)</f>
        <v>-21</v>
      </c>
      <c r="Y160" s="866">
        <f t="shared" si="243"/>
        <v>23</v>
      </c>
      <c r="Z160" s="866">
        <f t="shared" ref="Z160" si="244">SUM(Z110:Z115)</f>
        <v>130</v>
      </c>
    </row>
    <row r="161" spans="1:26">
      <c r="A161" s="1099"/>
      <c r="B161" s="1122" t="s">
        <v>622</v>
      </c>
      <c r="C161" s="1123">
        <f t="shared" ref="C161:S161" si="245">SUM(C116:C122)</f>
        <v>-3883</v>
      </c>
      <c r="D161" s="865">
        <f t="shared" si="245"/>
        <v>-4213</v>
      </c>
      <c r="E161" s="865">
        <f t="shared" si="245"/>
        <v>-4087</v>
      </c>
      <c r="F161" s="865">
        <f t="shared" si="245"/>
        <v>-4001</v>
      </c>
      <c r="G161" s="865">
        <f t="shared" si="245"/>
        <v>-3657</v>
      </c>
      <c r="H161" s="1123">
        <f t="shared" si="245"/>
        <v>-3699</v>
      </c>
      <c r="I161" s="865">
        <f t="shared" si="245"/>
        <v>-4056</v>
      </c>
      <c r="J161" s="865">
        <f t="shared" si="245"/>
        <v>-4449</v>
      </c>
      <c r="K161" s="865">
        <f t="shared" si="245"/>
        <v>-3782</v>
      </c>
      <c r="L161" s="865">
        <f t="shared" si="245"/>
        <v>-3383</v>
      </c>
      <c r="M161" s="1123">
        <f t="shared" si="245"/>
        <v>-3152</v>
      </c>
      <c r="N161" s="865">
        <f t="shared" si="245"/>
        <v>-1543</v>
      </c>
      <c r="O161" s="865">
        <f t="shared" si="245"/>
        <v>-1776</v>
      </c>
      <c r="P161" s="865">
        <f t="shared" si="245"/>
        <v>-3348</v>
      </c>
      <c r="Q161" s="865">
        <f t="shared" si="245"/>
        <v>-4109</v>
      </c>
      <c r="R161" s="1123">
        <f t="shared" si="245"/>
        <v>-3955</v>
      </c>
      <c r="S161" s="866">
        <f t="shared" si="245"/>
        <v>-3897</v>
      </c>
      <c r="T161" s="866">
        <f t="shared" ref="T161:U161" si="246">SUM(T116:T122)</f>
        <v>-3798</v>
      </c>
      <c r="U161" s="866">
        <f t="shared" si="246"/>
        <v>-4143</v>
      </c>
      <c r="V161" s="866">
        <f t="shared" ref="V161:W161" si="247">SUM(V116:V122)</f>
        <v>-4420</v>
      </c>
      <c r="W161" s="866">
        <f t="shared" si="247"/>
        <v>-3315</v>
      </c>
      <c r="X161" s="866">
        <f t="shared" ref="X161:Y161" si="248">SUM(X116:X122)</f>
        <v>-2942</v>
      </c>
      <c r="Y161" s="866">
        <f t="shared" si="248"/>
        <v>-3093</v>
      </c>
      <c r="Z161" s="866">
        <f t="shared" ref="Z161" si="249">SUM(Z116:Z122)</f>
        <v>-3559</v>
      </c>
    </row>
    <row r="162" spans="1:26">
      <c r="A162" s="1099"/>
      <c r="B162" s="1122" t="s">
        <v>623</v>
      </c>
      <c r="C162" s="1123">
        <f t="shared" ref="C162:S162" si="250">SUM(C123:C132)</f>
        <v>-674</v>
      </c>
      <c r="D162" s="865">
        <f t="shared" si="250"/>
        <v>-459</v>
      </c>
      <c r="E162" s="865">
        <f t="shared" si="250"/>
        <v>-557</v>
      </c>
      <c r="F162" s="865">
        <f t="shared" si="250"/>
        <v>-542</v>
      </c>
      <c r="G162" s="865">
        <f t="shared" si="250"/>
        <v>-827</v>
      </c>
      <c r="H162" s="1123">
        <f t="shared" si="250"/>
        <v>-673</v>
      </c>
      <c r="I162" s="865">
        <f t="shared" si="250"/>
        <v>-657</v>
      </c>
      <c r="J162" s="865">
        <f t="shared" si="250"/>
        <v>-747</v>
      </c>
      <c r="K162" s="865">
        <f t="shared" si="250"/>
        <v>-213</v>
      </c>
      <c r="L162" s="865">
        <f t="shared" si="250"/>
        <v>58</v>
      </c>
      <c r="M162" s="1123">
        <f t="shared" si="250"/>
        <v>-62</v>
      </c>
      <c r="N162" s="865">
        <f t="shared" si="250"/>
        <v>145</v>
      </c>
      <c r="O162" s="865">
        <f t="shared" si="250"/>
        <v>-124</v>
      </c>
      <c r="P162" s="865">
        <f t="shared" si="250"/>
        <v>-553</v>
      </c>
      <c r="Q162" s="865">
        <f t="shared" si="250"/>
        <v>-547</v>
      </c>
      <c r="R162" s="1123">
        <f t="shared" si="250"/>
        <v>-702</v>
      </c>
      <c r="S162" s="866">
        <f t="shared" si="250"/>
        <v>-478</v>
      </c>
      <c r="T162" s="866">
        <f t="shared" ref="T162:U162" si="251">SUM(T123:T132)</f>
        <v>-399</v>
      </c>
      <c r="U162" s="866">
        <f t="shared" si="251"/>
        <v>-167</v>
      </c>
      <c r="V162" s="866">
        <f t="shared" ref="V162:W162" si="252">SUM(V123:V132)</f>
        <v>-99</v>
      </c>
      <c r="W162" s="866">
        <f t="shared" si="252"/>
        <v>183</v>
      </c>
      <c r="X162" s="866">
        <f t="shared" ref="X162:Y162" si="253">SUM(X123:X132)</f>
        <v>-73</v>
      </c>
      <c r="Y162" s="866">
        <f t="shared" si="253"/>
        <v>282</v>
      </c>
      <c r="Z162" s="866">
        <f t="shared" ref="Z162" si="254">SUM(Z123:Z132)</f>
        <v>-92</v>
      </c>
    </row>
    <row r="163" spans="1:26">
      <c r="A163" s="1099"/>
      <c r="B163" s="1122" t="s">
        <v>624</v>
      </c>
      <c r="C163" s="1123">
        <f t="shared" ref="C163:S163" si="255">SUM(C133:C138)</f>
        <v>4004</v>
      </c>
      <c r="D163" s="865">
        <f t="shared" si="255"/>
        <v>4610</v>
      </c>
      <c r="E163" s="865">
        <f t="shared" si="255"/>
        <v>3658</v>
      </c>
      <c r="F163" s="865">
        <f t="shared" si="255"/>
        <v>3080</v>
      </c>
      <c r="G163" s="865">
        <f t="shared" si="255"/>
        <v>2860</v>
      </c>
      <c r="H163" s="1123">
        <f t="shared" si="255"/>
        <v>2917</v>
      </c>
      <c r="I163" s="865">
        <f t="shared" si="255"/>
        <v>2278</v>
      </c>
      <c r="J163" s="865">
        <f t="shared" si="255"/>
        <v>1589</v>
      </c>
      <c r="K163" s="865">
        <f t="shared" si="255"/>
        <v>1421</v>
      </c>
      <c r="L163" s="865">
        <f t="shared" si="255"/>
        <v>1329</v>
      </c>
      <c r="M163" s="1123">
        <f t="shared" si="255"/>
        <v>532</v>
      </c>
      <c r="N163" s="865">
        <f t="shared" si="255"/>
        <v>151</v>
      </c>
      <c r="O163" s="865">
        <f t="shared" si="255"/>
        <v>-169</v>
      </c>
      <c r="P163" s="865">
        <f t="shared" si="255"/>
        <v>-503</v>
      </c>
      <c r="Q163" s="865">
        <f t="shared" si="255"/>
        <v>-352</v>
      </c>
      <c r="R163" s="1123">
        <f t="shared" si="255"/>
        <v>-516</v>
      </c>
      <c r="S163" s="866">
        <f t="shared" si="255"/>
        <v>-814</v>
      </c>
      <c r="T163" s="866">
        <f t="shared" ref="T163:U163" si="256">SUM(T133:T138)</f>
        <v>-486</v>
      </c>
      <c r="U163" s="866">
        <f t="shared" si="256"/>
        <v>-467</v>
      </c>
      <c r="V163" s="866">
        <f t="shared" ref="V163:W163" si="257">SUM(V133:V138)</f>
        <v>-1043</v>
      </c>
      <c r="W163" s="866">
        <f t="shared" si="257"/>
        <v>-1915</v>
      </c>
      <c r="X163" s="866">
        <f t="shared" ref="X163:Y163" si="258">SUM(X133:X138)</f>
        <v>-1459</v>
      </c>
      <c r="Y163" s="866">
        <f t="shared" si="258"/>
        <v>-1248</v>
      </c>
      <c r="Z163" s="866">
        <f t="shared" ref="Z163" si="259">SUM(Z133:Z138)</f>
        <v>-1817</v>
      </c>
    </row>
    <row r="164" spans="1:26">
      <c r="B164" s="1122" t="s">
        <v>625</v>
      </c>
      <c r="C164" s="1123">
        <f t="shared" ref="C164:S164" si="260">SUM(C139:C143)</f>
        <v>-99</v>
      </c>
      <c r="D164" s="865">
        <f t="shared" si="260"/>
        <v>51</v>
      </c>
      <c r="E164" s="865">
        <f t="shared" si="260"/>
        <v>-35</v>
      </c>
      <c r="F164" s="865">
        <f t="shared" si="260"/>
        <v>-69</v>
      </c>
      <c r="G164" s="865">
        <f t="shared" si="260"/>
        <v>-145</v>
      </c>
      <c r="H164" s="1123">
        <f t="shared" si="260"/>
        <v>167</v>
      </c>
      <c r="I164" s="865">
        <f t="shared" si="260"/>
        <v>491</v>
      </c>
      <c r="J164" s="865">
        <f t="shared" si="260"/>
        <v>513</v>
      </c>
      <c r="K164" s="865">
        <f t="shared" si="260"/>
        <v>799</v>
      </c>
      <c r="L164" s="865">
        <f t="shared" si="260"/>
        <v>746</v>
      </c>
      <c r="M164" s="1123">
        <f t="shared" si="260"/>
        <v>269</v>
      </c>
      <c r="N164" s="865">
        <f t="shared" si="260"/>
        <v>197</v>
      </c>
      <c r="O164" s="865">
        <f t="shared" si="260"/>
        <v>362</v>
      </c>
      <c r="P164" s="865">
        <f t="shared" si="260"/>
        <v>281</v>
      </c>
      <c r="Q164" s="865">
        <f t="shared" si="260"/>
        <v>75</v>
      </c>
      <c r="R164" s="1123">
        <f t="shared" si="260"/>
        <v>158</v>
      </c>
      <c r="S164" s="866">
        <f t="shared" si="260"/>
        <v>12</v>
      </c>
      <c r="T164" s="866">
        <f t="shared" ref="T164:U164" si="261">SUM(T139:T143)</f>
        <v>184</v>
      </c>
      <c r="U164" s="866">
        <f t="shared" si="261"/>
        <v>349</v>
      </c>
      <c r="V164" s="866">
        <f t="shared" ref="V164:W164" si="262">SUM(V139:V143)</f>
        <v>365</v>
      </c>
      <c r="W164" s="866">
        <f t="shared" si="262"/>
        <v>319</v>
      </c>
      <c r="X164" s="866">
        <f t="shared" ref="X164:Y164" si="263">SUM(X139:X143)</f>
        <v>284</v>
      </c>
      <c r="Y164" s="866">
        <f t="shared" si="263"/>
        <v>265</v>
      </c>
      <c r="Z164" s="866">
        <f t="shared" ref="Z164" si="264">SUM(Z139:Z143)</f>
        <v>688</v>
      </c>
    </row>
    <row r="165" spans="1:26">
      <c r="B165" s="1122" t="s">
        <v>626</v>
      </c>
      <c r="C165" s="1123">
        <f t="shared" ref="C165:S165" si="265">SUM(C144:C147)</f>
        <v>-141</v>
      </c>
      <c r="D165" s="865">
        <f t="shared" si="265"/>
        <v>213</v>
      </c>
      <c r="E165" s="865">
        <f t="shared" si="265"/>
        <v>85</v>
      </c>
      <c r="F165" s="865">
        <f t="shared" si="265"/>
        <v>6</v>
      </c>
      <c r="G165" s="865">
        <f t="shared" si="265"/>
        <v>-11</v>
      </c>
      <c r="H165" s="1123">
        <f t="shared" si="265"/>
        <v>384</v>
      </c>
      <c r="I165" s="865">
        <f t="shared" si="265"/>
        <v>369</v>
      </c>
      <c r="J165" s="865">
        <f t="shared" si="265"/>
        <v>732</v>
      </c>
      <c r="K165" s="865">
        <f t="shared" si="265"/>
        <v>563</v>
      </c>
      <c r="L165" s="865">
        <f t="shared" si="265"/>
        <v>325</v>
      </c>
      <c r="M165" s="1123">
        <f t="shared" si="265"/>
        <v>202</v>
      </c>
      <c r="N165" s="865">
        <f t="shared" si="265"/>
        <v>349</v>
      </c>
      <c r="O165" s="865">
        <f t="shared" si="265"/>
        <v>302</v>
      </c>
      <c r="P165" s="865">
        <f t="shared" si="265"/>
        <v>266</v>
      </c>
      <c r="Q165" s="865">
        <f t="shared" si="265"/>
        <v>268</v>
      </c>
      <c r="R165" s="1123">
        <f t="shared" si="265"/>
        <v>226</v>
      </c>
      <c r="S165" s="866">
        <f t="shared" si="265"/>
        <v>291</v>
      </c>
      <c r="T165" s="866">
        <f t="shared" ref="T165:U165" si="266">SUM(T144:T147)</f>
        <v>232</v>
      </c>
      <c r="U165" s="866">
        <f t="shared" si="266"/>
        <v>424</v>
      </c>
      <c r="V165" s="866">
        <f t="shared" ref="V165:W165" si="267">SUM(V144:V147)</f>
        <v>543</v>
      </c>
      <c r="W165" s="866">
        <f t="shared" si="267"/>
        <v>285</v>
      </c>
      <c r="X165" s="866">
        <f t="shared" ref="X165:Y165" si="268">SUM(X144:X147)</f>
        <v>174</v>
      </c>
      <c r="Y165" s="866">
        <f t="shared" si="268"/>
        <v>137</v>
      </c>
      <c r="Z165" s="866">
        <f t="shared" ref="Z165" si="269">SUM(Z144:Z147)</f>
        <v>398</v>
      </c>
    </row>
    <row r="166" spans="1:26">
      <c r="B166" s="1122" t="s">
        <v>627</v>
      </c>
      <c r="C166" s="1123">
        <f t="shared" ref="C166:S166" si="270">SUM(C148:C155)</f>
        <v>-502</v>
      </c>
      <c r="D166" s="865">
        <f t="shared" si="270"/>
        <v>-307</v>
      </c>
      <c r="E166" s="865">
        <f t="shared" si="270"/>
        <v>-491</v>
      </c>
      <c r="F166" s="865">
        <f t="shared" si="270"/>
        <v>-553</v>
      </c>
      <c r="G166" s="865">
        <f t="shared" si="270"/>
        <v>-439</v>
      </c>
      <c r="H166" s="1123">
        <f t="shared" si="270"/>
        <v>211</v>
      </c>
      <c r="I166" s="865">
        <f t="shared" si="270"/>
        <v>346</v>
      </c>
      <c r="J166" s="865">
        <f t="shared" si="270"/>
        <v>579</v>
      </c>
      <c r="K166" s="865">
        <f t="shared" si="270"/>
        <v>527</v>
      </c>
      <c r="L166" s="865">
        <f t="shared" si="270"/>
        <v>371</v>
      </c>
      <c r="M166" s="1123">
        <f t="shared" si="270"/>
        <v>180</v>
      </c>
      <c r="N166" s="865">
        <f t="shared" si="270"/>
        <v>214</v>
      </c>
      <c r="O166" s="865">
        <f t="shared" si="270"/>
        <v>256</v>
      </c>
      <c r="P166" s="865">
        <f t="shared" si="270"/>
        <v>297</v>
      </c>
      <c r="Q166" s="865">
        <f t="shared" si="270"/>
        <v>116</v>
      </c>
      <c r="R166" s="1123">
        <f t="shared" si="270"/>
        <v>276</v>
      </c>
      <c r="S166" s="866">
        <f t="shared" si="270"/>
        <v>165</v>
      </c>
      <c r="T166" s="866">
        <f t="shared" ref="T166:U166" si="271">SUM(T148:T155)</f>
        <v>137</v>
      </c>
      <c r="U166" s="866">
        <f t="shared" si="271"/>
        <v>277</v>
      </c>
      <c r="V166" s="866">
        <f t="shared" ref="V166:W166" si="272">SUM(V148:V155)</f>
        <v>308</v>
      </c>
      <c r="W166" s="866">
        <f t="shared" si="272"/>
        <v>-26</v>
      </c>
      <c r="X166" s="866">
        <f t="shared" ref="X166:Y166" si="273">SUM(X148:X155)</f>
        <v>3</v>
      </c>
      <c r="Y166" s="866">
        <f t="shared" si="273"/>
        <v>14</v>
      </c>
      <c r="Z166" s="866">
        <f t="shared" ref="Z166" si="274">SUM(Z148:Z155)</f>
        <v>-89</v>
      </c>
    </row>
    <row r="167" spans="1:26">
      <c r="B167" s="1124" t="s">
        <v>1609</v>
      </c>
      <c r="C167" s="870">
        <f t="shared" ref="C167:S167" si="275">SUM(C119:C122)</f>
        <v>-3781</v>
      </c>
      <c r="D167" s="870">
        <f t="shared" si="275"/>
        <v>-4152</v>
      </c>
      <c r="E167" s="871">
        <f t="shared" si="275"/>
        <v>-4082</v>
      </c>
      <c r="F167" s="871">
        <f t="shared" si="275"/>
        <v>-3919</v>
      </c>
      <c r="G167" s="872">
        <f t="shared" si="275"/>
        <v>-3501</v>
      </c>
      <c r="H167" s="871">
        <f t="shared" si="275"/>
        <v>-3620</v>
      </c>
      <c r="I167" s="870">
        <f t="shared" si="275"/>
        <v>-4012</v>
      </c>
      <c r="J167" s="871">
        <f t="shared" si="275"/>
        <v>-4417</v>
      </c>
      <c r="K167" s="871">
        <f t="shared" si="275"/>
        <v>-3574</v>
      </c>
      <c r="L167" s="872">
        <f t="shared" si="275"/>
        <v>-3211</v>
      </c>
      <c r="M167" s="871">
        <f t="shared" si="275"/>
        <v>-3183</v>
      </c>
      <c r="N167" s="870">
        <f t="shared" si="275"/>
        <v>-1687</v>
      </c>
      <c r="O167" s="871">
        <f t="shared" si="275"/>
        <v>-1767</v>
      </c>
      <c r="P167" s="871">
        <f t="shared" si="275"/>
        <v>-3170</v>
      </c>
      <c r="Q167" s="871">
        <f t="shared" si="275"/>
        <v>-4037</v>
      </c>
      <c r="R167" s="2238">
        <f t="shared" si="275"/>
        <v>-3886</v>
      </c>
      <c r="S167" s="872">
        <f t="shared" si="275"/>
        <v>-3803</v>
      </c>
      <c r="T167" s="872">
        <f t="shared" ref="T167:U167" si="276">SUM(T119:T122)</f>
        <v>-3758</v>
      </c>
      <c r="U167" s="872">
        <f t="shared" si="276"/>
        <v>-4095</v>
      </c>
      <c r="V167" s="872">
        <f t="shared" ref="V167:W167" si="277">SUM(V119:V122)</f>
        <v>-4410</v>
      </c>
      <c r="W167" s="872">
        <f t="shared" si="277"/>
        <v>-3296</v>
      </c>
      <c r="X167" s="872">
        <f t="shared" ref="X167:Y167" si="278">SUM(X119:X122)</f>
        <v>-2927</v>
      </c>
      <c r="Y167" s="872">
        <f t="shared" si="278"/>
        <v>-3041</v>
      </c>
      <c r="Z167" s="872">
        <f t="shared" ref="Z167" si="279">SUM(Z119:Z122)</f>
        <v>-3557</v>
      </c>
    </row>
    <row r="168" spans="1:26">
      <c r="B168" s="1122" t="s">
        <v>1610</v>
      </c>
      <c r="C168" s="864">
        <f t="shared" ref="C168:S168" si="280">C129+C131+C132</f>
        <v>-445</v>
      </c>
      <c r="D168" s="864">
        <f t="shared" si="280"/>
        <v>-281</v>
      </c>
      <c r="E168" s="865">
        <f t="shared" si="280"/>
        <v>-484</v>
      </c>
      <c r="F168" s="865">
        <f t="shared" si="280"/>
        <v>-489</v>
      </c>
      <c r="G168" s="866">
        <f t="shared" si="280"/>
        <v>-805</v>
      </c>
      <c r="H168" s="865">
        <f t="shared" si="280"/>
        <v>-552</v>
      </c>
      <c r="I168" s="864">
        <f t="shared" si="280"/>
        <v>-708</v>
      </c>
      <c r="J168" s="865">
        <f t="shared" si="280"/>
        <v>-734</v>
      </c>
      <c r="K168" s="865">
        <f t="shared" si="280"/>
        <v>-295</v>
      </c>
      <c r="L168" s="866">
        <f t="shared" si="280"/>
        <v>-49</v>
      </c>
      <c r="M168" s="865">
        <f t="shared" si="280"/>
        <v>-11</v>
      </c>
      <c r="N168" s="864">
        <f t="shared" si="280"/>
        <v>68</v>
      </c>
      <c r="O168" s="865">
        <f t="shared" si="280"/>
        <v>-264</v>
      </c>
      <c r="P168" s="865">
        <f t="shared" si="280"/>
        <v>-377</v>
      </c>
      <c r="Q168" s="865">
        <f t="shared" si="280"/>
        <v>-377</v>
      </c>
      <c r="R168" s="1123">
        <f t="shared" si="280"/>
        <v>-665</v>
      </c>
      <c r="S168" s="866">
        <f t="shared" si="280"/>
        <v>-543</v>
      </c>
      <c r="T168" s="866">
        <f t="shared" ref="T168:U168" si="281">T129+T131+T132</f>
        <v>-335</v>
      </c>
      <c r="U168" s="866">
        <f t="shared" si="281"/>
        <v>-216</v>
      </c>
      <c r="V168" s="866">
        <f t="shared" ref="V168:W168" si="282">V129+V131+V132</f>
        <v>-204</v>
      </c>
      <c r="W168" s="866">
        <f t="shared" si="282"/>
        <v>89</v>
      </c>
      <c r="X168" s="866">
        <f t="shared" ref="X168:Y168" si="283">X129+X131+X132</f>
        <v>-72</v>
      </c>
      <c r="Y168" s="866">
        <f t="shared" si="283"/>
        <v>167</v>
      </c>
      <c r="Z168" s="866">
        <f t="shared" ref="Z168" si="284">Z129+Z131+Z132</f>
        <v>-119</v>
      </c>
    </row>
    <row r="169" spans="1:26">
      <c r="B169" s="1125" t="s">
        <v>1611</v>
      </c>
      <c r="C169" s="876">
        <f>C135</f>
        <v>3478</v>
      </c>
      <c r="D169" s="876">
        <f t="shared" ref="D169:S169" si="285">D135</f>
        <v>3916</v>
      </c>
      <c r="E169" s="877">
        <f t="shared" si="285"/>
        <v>3123</v>
      </c>
      <c r="F169" s="877">
        <f t="shared" si="285"/>
        <v>2696</v>
      </c>
      <c r="G169" s="602">
        <f t="shared" si="285"/>
        <v>2586</v>
      </c>
      <c r="H169" s="877">
        <f t="shared" si="285"/>
        <v>2350</v>
      </c>
      <c r="I169" s="876">
        <f t="shared" si="285"/>
        <v>1635</v>
      </c>
      <c r="J169" s="877">
        <f t="shared" si="285"/>
        <v>1312</v>
      </c>
      <c r="K169" s="877">
        <f t="shared" si="285"/>
        <v>828</v>
      </c>
      <c r="L169" s="602">
        <f t="shared" si="285"/>
        <v>911</v>
      </c>
      <c r="M169" s="877">
        <f t="shared" si="285"/>
        <v>507</v>
      </c>
      <c r="N169" s="876">
        <f t="shared" si="285"/>
        <v>-222</v>
      </c>
      <c r="O169" s="877">
        <f t="shared" si="285"/>
        <v>-411</v>
      </c>
      <c r="P169" s="877">
        <f t="shared" si="285"/>
        <v>-719</v>
      </c>
      <c r="Q169" s="877">
        <f t="shared" si="285"/>
        <v>-357</v>
      </c>
      <c r="R169" s="2239">
        <f t="shared" si="285"/>
        <v>-937</v>
      </c>
      <c r="S169" s="602">
        <f t="shared" si="285"/>
        <v>-980</v>
      </c>
      <c r="T169" s="602">
        <f t="shared" ref="T169:U169" si="286">T135</f>
        <v>-720</v>
      </c>
      <c r="U169" s="602">
        <f t="shared" si="286"/>
        <v>-743</v>
      </c>
      <c r="V169" s="602">
        <f t="shared" ref="V169:W169" si="287">V135</f>
        <v>-1399</v>
      </c>
      <c r="W169" s="602">
        <f t="shared" si="287"/>
        <v>-2192</v>
      </c>
      <c r="X169" s="602">
        <f t="shared" ref="X169:Y169" si="288">X135</f>
        <v>-1370</v>
      </c>
      <c r="Y169" s="602">
        <f t="shared" si="288"/>
        <v>-1257</v>
      </c>
      <c r="Z169" s="602">
        <f t="shared" ref="Z169" si="289">Z135</f>
        <v>-1874</v>
      </c>
    </row>
    <row r="170" spans="1:26">
      <c r="B170" s="1126" t="s">
        <v>631</v>
      </c>
      <c r="C170" s="16">
        <f t="shared" ref="C170:Q170" si="290">SUM(C159:C166)</f>
        <v>-1414</v>
      </c>
      <c r="D170" s="877">
        <f t="shared" si="290"/>
        <v>-225</v>
      </c>
      <c r="E170" s="877">
        <f t="shared" si="290"/>
        <v>-1463</v>
      </c>
      <c r="F170" s="877">
        <f t="shared" si="290"/>
        <v>-2112</v>
      </c>
      <c r="G170" s="877">
        <f t="shared" si="290"/>
        <v>-2108</v>
      </c>
      <c r="H170" s="16">
        <f t="shared" si="290"/>
        <v>-509</v>
      </c>
      <c r="I170" s="877">
        <f t="shared" si="290"/>
        <v>-907</v>
      </c>
      <c r="J170" s="877">
        <f t="shared" si="290"/>
        <v>-1546</v>
      </c>
      <c r="K170" s="877">
        <f t="shared" si="290"/>
        <v>-341</v>
      </c>
      <c r="L170" s="877">
        <f t="shared" si="290"/>
        <v>-219</v>
      </c>
      <c r="M170" s="16">
        <f t="shared" si="290"/>
        <v>-1855</v>
      </c>
      <c r="N170" s="877">
        <f t="shared" si="290"/>
        <v>16</v>
      </c>
      <c r="O170" s="877">
        <f t="shared" si="290"/>
        <v>-1041</v>
      </c>
      <c r="P170" s="877">
        <f t="shared" si="290"/>
        <v>-3597</v>
      </c>
      <c r="Q170" s="877">
        <f t="shared" si="290"/>
        <v>-4632</v>
      </c>
      <c r="R170" s="2239">
        <f t="shared" ref="R170:S170" si="291">SUM(R159:R166)</f>
        <v>-4638</v>
      </c>
      <c r="S170" s="602">
        <f t="shared" si="291"/>
        <v>-4798</v>
      </c>
      <c r="T170" s="602">
        <f t="shared" ref="T170:U170" si="292">SUM(T159:T166)</f>
        <v>-4090</v>
      </c>
      <c r="U170" s="602">
        <f t="shared" si="292"/>
        <v>-3717</v>
      </c>
      <c r="V170" s="602">
        <f t="shared" ref="V170:W170" si="293">SUM(V159:V166)</f>
        <v>-4193</v>
      </c>
      <c r="W170" s="602">
        <f t="shared" si="293"/>
        <v>-4506</v>
      </c>
      <c r="X170" s="602">
        <f t="shared" ref="X170:Y170" si="294">SUM(X159:X166)</f>
        <v>-4070</v>
      </c>
      <c r="Y170" s="602">
        <f t="shared" si="294"/>
        <v>-3705</v>
      </c>
      <c r="Z170" s="602">
        <f t="shared" ref="Z170" si="295">SUM(Z159:Z166)</f>
        <v>-4291</v>
      </c>
    </row>
    <row r="171" spans="1:26">
      <c r="C171" s="1090"/>
    </row>
    <row r="173" spans="1:26">
      <c r="B173" s="1114" t="s">
        <v>1785</v>
      </c>
    </row>
    <row r="174" spans="1:26" ht="26">
      <c r="A174" s="1094"/>
      <c r="B174" s="1115" t="s">
        <v>615</v>
      </c>
      <c r="C174" s="1116" t="s">
        <v>321</v>
      </c>
      <c r="D174" s="1117" t="s">
        <v>322</v>
      </c>
      <c r="E174" s="1117" t="s">
        <v>323</v>
      </c>
      <c r="F174" s="1117" t="s">
        <v>324</v>
      </c>
      <c r="G174" s="1117" t="s">
        <v>325</v>
      </c>
      <c r="H174" s="1118" t="s">
        <v>326</v>
      </c>
      <c r="I174" s="1117" t="s">
        <v>327</v>
      </c>
      <c r="J174" s="1117" t="s">
        <v>328</v>
      </c>
      <c r="K174" s="1117" t="s">
        <v>329</v>
      </c>
      <c r="L174" s="1119" t="s">
        <v>330</v>
      </c>
      <c r="M174" s="1116" t="s">
        <v>331</v>
      </c>
      <c r="N174" s="1119" t="s">
        <v>332</v>
      </c>
      <c r="O174" s="1119" t="s">
        <v>333</v>
      </c>
      <c r="P174" s="1119" t="s">
        <v>334</v>
      </c>
      <c r="Q174" s="1119" t="s">
        <v>335</v>
      </c>
      <c r="R174" s="1116" t="s">
        <v>395</v>
      </c>
      <c r="S174" s="1120" t="s">
        <v>1593</v>
      </c>
      <c r="T174" s="1120" t="s">
        <v>1810</v>
      </c>
      <c r="U174" s="882" t="s">
        <v>2415</v>
      </c>
      <c r="V174" s="1872" t="s">
        <v>2621</v>
      </c>
      <c r="W174" s="1872" t="s">
        <v>2757</v>
      </c>
      <c r="X174" s="1872" t="s">
        <v>2804</v>
      </c>
      <c r="Y174" s="1872" t="s">
        <v>2902</v>
      </c>
      <c r="Z174" s="1872" t="s">
        <v>2979</v>
      </c>
    </row>
    <row r="175" spans="1:26">
      <c r="B175" s="1124" t="s">
        <v>620</v>
      </c>
      <c r="C175" s="1084">
        <f>C4</f>
        <v>839</v>
      </c>
      <c r="D175" s="1084">
        <f t="shared" ref="D175:S175" si="296">D4</f>
        <v>752</v>
      </c>
      <c r="E175" s="1084">
        <f t="shared" si="296"/>
        <v>777</v>
      </c>
      <c r="F175" s="1084">
        <f t="shared" si="296"/>
        <v>826</v>
      </c>
      <c r="G175" s="1084">
        <f t="shared" si="296"/>
        <v>813</v>
      </c>
      <c r="H175" s="1084">
        <f t="shared" si="296"/>
        <v>789</v>
      </c>
      <c r="I175" s="1084">
        <f t="shared" si="296"/>
        <v>820</v>
      </c>
      <c r="J175" s="1084">
        <f t="shared" si="296"/>
        <v>775</v>
      </c>
      <c r="K175" s="1084">
        <f t="shared" si="296"/>
        <v>777</v>
      </c>
      <c r="L175" s="1084">
        <f t="shared" si="296"/>
        <v>770</v>
      </c>
      <c r="M175" s="1084">
        <f t="shared" si="296"/>
        <v>784</v>
      </c>
      <c r="N175" s="1084">
        <f t="shared" si="296"/>
        <v>763</v>
      </c>
      <c r="O175" s="1084">
        <f t="shared" si="296"/>
        <v>755</v>
      </c>
      <c r="P175" s="1084">
        <f t="shared" si="296"/>
        <v>706</v>
      </c>
      <c r="Q175" s="1084">
        <f t="shared" si="296"/>
        <v>622</v>
      </c>
      <c r="R175" s="1983">
        <f t="shared" si="296"/>
        <v>632</v>
      </c>
      <c r="S175" s="1085">
        <f t="shared" si="296"/>
        <v>631</v>
      </c>
      <c r="T175" s="1085">
        <f t="shared" ref="T175:U175" si="297">T4</f>
        <v>653</v>
      </c>
      <c r="U175" s="1085">
        <f t="shared" si="297"/>
        <v>629</v>
      </c>
      <c r="V175" s="1085">
        <f t="shared" ref="V175:W175" si="298">V4</f>
        <v>665</v>
      </c>
      <c r="W175" s="1085">
        <f t="shared" si="298"/>
        <v>604</v>
      </c>
      <c r="X175" s="1085">
        <f t="shared" ref="X175:Y175" si="299">X4</f>
        <v>673</v>
      </c>
      <c r="Y175" s="1085">
        <f t="shared" si="299"/>
        <v>658</v>
      </c>
      <c r="Z175" s="1085">
        <f t="shared" ref="Z175" si="300">Z4</f>
        <v>723</v>
      </c>
    </row>
    <row r="176" spans="1:26">
      <c r="B176" s="1122" t="s">
        <v>621</v>
      </c>
      <c r="C176" s="1090">
        <f>SUM(C5:C10)</f>
        <v>900</v>
      </c>
      <c r="D176" s="1090">
        <f t="shared" ref="D176:S176" si="301">SUM(D5:D10)</f>
        <v>861</v>
      </c>
      <c r="E176" s="1090">
        <f t="shared" si="301"/>
        <v>874</v>
      </c>
      <c r="F176" s="1090">
        <f t="shared" si="301"/>
        <v>893</v>
      </c>
      <c r="G176" s="1090">
        <f t="shared" si="301"/>
        <v>931</v>
      </c>
      <c r="H176" s="1090">
        <f t="shared" si="301"/>
        <v>902</v>
      </c>
      <c r="I176" s="1090">
        <f t="shared" si="301"/>
        <v>899</v>
      </c>
      <c r="J176" s="1090">
        <f t="shared" si="301"/>
        <v>847</v>
      </c>
      <c r="K176" s="1090">
        <f t="shared" si="301"/>
        <v>837</v>
      </c>
      <c r="L176" s="1090">
        <f t="shared" si="301"/>
        <v>835</v>
      </c>
      <c r="M176" s="1090">
        <f t="shared" si="301"/>
        <v>772</v>
      </c>
      <c r="N176" s="1090">
        <f t="shared" si="301"/>
        <v>1114</v>
      </c>
      <c r="O176" s="1090">
        <f t="shared" si="301"/>
        <v>921</v>
      </c>
      <c r="P176" s="1090">
        <f t="shared" si="301"/>
        <v>808</v>
      </c>
      <c r="Q176" s="1090">
        <f t="shared" si="301"/>
        <v>838</v>
      </c>
      <c r="R176" s="1984">
        <f t="shared" si="301"/>
        <v>857</v>
      </c>
      <c r="S176" s="1091">
        <f t="shared" si="301"/>
        <v>856</v>
      </c>
      <c r="T176" s="1091">
        <f t="shared" ref="T176:U176" si="302">SUM(T5:T10)</f>
        <v>819</v>
      </c>
      <c r="U176" s="1091">
        <f t="shared" si="302"/>
        <v>801</v>
      </c>
      <c r="V176" s="1091">
        <f t="shared" ref="V176:W176" si="303">SUM(V5:V10)</f>
        <v>847</v>
      </c>
      <c r="W176" s="1091">
        <f t="shared" si="303"/>
        <v>765</v>
      </c>
      <c r="X176" s="1091">
        <f t="shared" ref="X176:Y176" si="304">SUM(X5:X10)</f>
        <v>718</v>
      </c>
      <c r="Y176" s="1091">
        <f t="shared" si="304"/>
        <v>733</v>
      </c>
      <c r="Z176" s="1091">
        <f t="shared" ref="Z176" si="305">SUM(Z5:Z10)</f>
        <v>784</v>
      </c>
    </row>
    <row r="177" spans="1:26">
      <c r="B177" s="1122" t="s">
        <v>622</v>
      </c>
      <c r="C177" s="1090">
        <f>SUM(C11:C17)</f>
        <v>12738</v>
      </c>
      <c r="D177" s="1090">
        <f t="shared" ref="D177:S177" si="306">SUM(D11:D17)</f>
        <v>12536</v>
      </c>
      <c r="E177" s="1090">
        <f t="shared" si="306"/>
        <v>12227</v>
      </c>
      <c r="F177" s="1090">
        <f t="shared" si="306"/>
        <v>12297</v>
      </c>
      <c r="G177" s="1090">
        <f t="shared" si="306"/>
        <v>12309</v>
      </c>
      <c r="H177" s="1090">
        <f t="shared" si="306"/>
        <v>11816</v>
      </c>
      <c r="I177" s="1090">
        <f t="shared" si="306"/>
        <v>11235</v>
      </c>
      <c r="J177" s="1090">
        <f t="shared" si="306"/>
        <v>11136</v>
      </c>
      <c r="K177" s="1090">
        <f t="shared" si="306"/>
        <v>11026</v>
      </c>
      <c r="L177" s="1090">
        <f t="shared" si="306"/>
        <v>11425</v>
      </c>
      <c r="M177" s="1090">
        <f t="shared" si="306"/>
        <v>10673</v>
      </c>
      <c r="N177" s="1090">
        <f t="shared" si="306"/>
        <v>11698</v>
      </c>
      <c r="O177" s="1090">
        <f t="shared" si="306"/>
        <v>11277</v>
      </c>
      <c r="P177" s="1090">
        <f t="shared" si="306"/>
        <v>10316</v>
      </c>
      <c r="Q177" s="1090">
        <f t="shared" si="306"/>
        <v>10074</v>
      </c>
      <c r="R177" s="1984">
        <f t="shared" si="306"/>
        <v>10424</v>
      </c>
      <c r="S177" s="1091">
        <f t="shared" si="306"/>
        <v>9948</v>
      </c>
      <c r="T177" s="1091">
        <f t="shared" ref="T177:U177" si="307">SUM(T11:T17)</f>
        <v>9786</v>
      </c>
      <c r="U177" s="1091">
        <f t="shared" si="307"/>
        <v>9760</v>
      </c>
      <c r="V177" s="1091">
        <f t="shared" ref="V177:W177" si="308">SUM(V11:V17)</f>
        <v>9504</v>
      </c>
      <c r="W177" s="1091">
        <f t="shared" si="308"/>
        <v>9681</v>
      </c>
      <c r="X177" s="1091">
        <f t="shared" ref="X177:Y177" si="309">SUM(X11:X17)</f>
        <v>9542</v>
      </c>
      <c r="Y177" s="1091">
        <f t="shared" si="309"/>
        <v>9604</v>
      </c>
      <c r="Z177" s="1091">
        <f t="shared" ref="Z177" si="310">SUM(Z11:Z17)</f>
        <v>9195</v>
      </c>
    </row>
    <row r="178" spans="1:26">
      <c r="B178" s="1122" t="s">
        <v>623</v>
      </c>
      <c r="C178" s="1090">
        <f>SUM(C18:C27)</f>
        <v>5950</v>
      </c>
      <c r="D178" s="1090">
        <f t="shared" ref="D178:S178" si="311">SUM(D18:D27)</f>
        <v>6315</v>
      </c>
      <c r="E178" s="1090">
        <f t="shared" si="311"/>
        <v>6120</v>
      </c>
      <c r="F178" s="1090">
        <f t="shared" si="311"/>
        <v>6042</v>
      </c>
      <c r="G178" s="1090">
        <f t="shared" si="311"/>
        <v>5828</v>
      </c>
      <c r="H178" s="1090">
        <f t="shared" si="311"/>
        <v>6100</v>
      </c>
      <c r="I178" s="1090">
        <f t="shared" si="311"/>
        <v>5788</v>
      </c>
      <c r="J178" s="1090">
        <f t="shared" si="311"/>
        <v>5767</v>
      </c>
      <c r="K178" s="1090">
        <f t="shared" si="311"/>
        <v>5692</v>
      </c>
      <c r="L178" s="1090">
        <f t="shared" si="311"/>
        <v>5963</v>
      </c>
      <c r="M178" s="1090">
        <f t="shared" si="311"/>
        <v>5229</v>
      </c>
      <c r="N178" s="1090">
        <f t="shared" si="311"/>
        <v>5260</v>
      </c>
      <c r="O178" s="1090">
        <f t="shared" si="311"/>
        <v>5218</v>
      </c>
      <c r="P178" s="1090">
        <f t="shared" si="311"/>
        <v>5105</v>
      </c>
      <c r="Q178" s="1090">
        <f t="shared" si="311"/>
        <v>4976</v>
      </c>
      <c r="R178" s="1984">
        <f t="shared" si="311"/>
        <v>5106</v>
      </c>
      <c r="S178" s="1091">
        <f t="shared" si="311"/>
        <v>5074</v>
      </c>
      <c r="T178" s="1091">
        <f t="shared" ref="T178:U178" si="312">SUM(T18:T27)</f>
        <v>5028</v>
      </c>
      <c r="U178" s="1091">
        <f t="shared" si="312"/>
        <v>5202</v>
      </c>
      <c r="V178" s="1091">
        <f t="shared" ref="V178:W178" si="313">SUM(V18:V27)</f>
        <v>5275</v>
      </c>
      <c r="W178" s="1091">
        <f t="shared" si="313"/>
        <v>5167</v>
      </c>
      <c r="X178" s="1091">
        <f t="shared" ref="X178:Y178" si="314">SUM(X18:X27)</f>
        <v>4988</v>
      </c>
      <c r="Y178" s="1091">
        <f t="shared" si="314"/>
        <v>5078</v>
      </c>
      <c r="Z178" s="1091">
        <f t="shared" ref="Z178" si="315">SUM(Z18:Z27)</f>
        <v>5001</v>
      </c>
    </row>
    <row r="179" spans="1:26">
      <c r="B179" s="1122" t="s">
        <v>624</v>
      </c>
      <c r="C179" s="1090">
        <f>SUM(C28:C33)</f>
        <v>28676</v>
      </c>
      <c r="D179" s="1090">
        <f t="shared" ref="D179:S179" si="316">SUM(D28:D33)</f>
        <v>28432</v>
      </c>
      <c r="E179" s="1090">
        <f t="shared" si="316"/>
        <v>27169</v>
      </c>
      <c r="F179" s="1090">
        <f t="shared" si="316"/>
        <v>26354</v>
      </c>
      <c r="G179" s="1090">
        <f t="shared" si="316"/>
        <v>24772</v>
      </c>
      <c r="H179" s="1090">
        <f t="shared" si="316"/>
        <v>24214</v>
      </c>
      <c r="I179" s="1090">
        <f t="shared" si="316"/>
        <v>23764</v>
      </c>
      <c r="J179" s="1090">
        <f t="shared" si="316"/>
        <v>22950</v>
      </c>
      <c r="K179" s="1090">
        <f t="shared" si="316"/>
        <v>22283</v>
      </c>
      <c r="L179" s="1090">
        <f t="shared" si="316"/>
        <v>22191</v>
      </c>
      <c r="M179" s="1090">
        <f t="shared" si="316"/>
        <v>20171</v>
      </c>
      <c r="N179" s="1090">
        <f t="shared" si="316"/>
        <v>19974</v>
      </c>
      <c r="O179" s="1090">
        <f t="shared" si="316"/>
        <v>19682</v>
      </c>
      <c r="P179" s="1090">
        <f t="shared" si="316"/>
        <v>19412</v>
      </c>
      <c r="Q179" s="1090">
        <f t="shared" si="316"/>
        <v>19384</v>
      </c>
      <c r="R179" s="1984">
        <f t="shared" si="316"/>
        <v>19558</v>
      </c>
      <c r="S179" s="1091">
        <f t="shared" si="316"/>
        <v>19046</v>
      </c>
      <c r="T179" s="1091">
        <f t="shared" ref="T179:U179" si="317">SUM(T28:T33)</f>
        <v>19243</v>
      </c>
      <c r="U179" s="1091">
        <f t="shared" si="317"/>
        <v>19333</v>
      </c>
      <c r="V179" s="1091">
        <f t="shared" ref="V179:W179" si="318">SUM(V28:V33)</f>
        <v>19253</v>
      </c>
      <c r="W179" s="1091">
        <f t="shared" si="318"/>
        <v>19119</v>
      </c>
      <c r="X179" s="1091">
        <f t="shared" ref="X179:Y179" si="319">SUM(X28:X33)</f>
        <v>18663</v>
      </c>
      <c r="Y179" s="1091">
        <f t="shared" si="319"/>
        <v>19182</v>
      </c>
      <c r="Z179" s="1091">
        <f t="shared" ref="Z179" si="320">SUM(Z28:Z33)</f>
        <v>18515</v>
      </c>
    </row>
    <row r="180" spans="1:26">
      <c r="B180" s="1122" t="s">
        <v>625</v>
      </c>
      <c r="C180" s="1090">
        <f>SUM(C34:C38)</f>
        <v>6237</v>
      </c>
      <c r="D180" s="1090">
        <f t="shared" ref="D180:S180" si="321">SUM(D34:D38)</f>
        <v>6186</v>
      </c>
      <c r="E180" s="1090">
        <f t="shared" si="321"/>
        <v>6065</v>
      </c>
      <c r="F180" s="1090">
        <f t="shared" si="321"/>
        <v>5805</v>
      </c>
      <c r="G180" s="1090">
        <f t="shared" si="321"/>
        <v>5510</v>
      </c>
      <c r="H180" s="1090">
        <f t="shared" si="321"/>
        <v>5448</v>
      </c>
      <c r="I180" s="1090">
        <f t="shared" si="321"/>
        <v>5573</v>
      </c>
      <c r="J180" s="1090">
        <f t="shared" si="321"/>
        <v>5375</v>
      </c>
      <c r="K180" s="1090">
        <f t="shared" si="321"/>
        <v>5312</v>
      </c>
      <c r="L180" s="1090">
        <f t="shared" si="321"/>
        <v>5259</v>
      </c>
      <c r="M180" s="1090">
        <f t="shared" si="321"/>
        <v>4648</v>
      </c>
      <c r="N180" s="1090">
        <f t="shared" si="321"/>
        <v>4550</v>
      </c>
      <c r="O180" s="1090">
        <f t="shared" si="321"/>
        <v>4640</v>
      </c>
      <c r="P180" s="1090">
        <f t="shared" si="321"/>
        <v>4562</v>
      </c>
      <c r="Q180" s="1090">
        <f t="shared" si="321"/>
        <v>4316</v>
      </c>
      <c r="R180" s="1984">
        <f t="shared" si="321"/>
        <v>4565</v>
      </c>
      <c r="S180" s="1091">
        <f t="shared" si="321"/>
        <v>4295</v>
      </c>
      <c r="T180" s="1091">
        <f t="shared" ref="T180:U180" si="322">SUM(T34:T38)</f>
        <v>4260</v>
      </c>
      <c r="U180" s="1091">
        <f t="shared" si="322"/>
        <v>4266</v>
      </c>
      <c r="V180" s="1091">
        <f t="shared" ref="V180:W180" si="323">SUM(V34:V38)</f>
        <v>4154</v>
      </c>
      <c r="W180" s="1091">
        <f t="shared" si="323"/>
        <v>4163</v>
      </c>
      <c r="X180" s="1091">
        <f t="shared" ref="X180:Y180" si="324">SUM(X34:X38)</f>
        <v>4086</v>
      </c>
      <c r="Y180" s="1091">
        <f t="shared" si="324"/>
        <v>4028</v>
      </c>
      <c r="Z180" s="1091">
        <f t="shared" ref="Z180" si="325">SUM(Z34:Z38)</f>
        <v>4219</v>
      </c>
    </row>
    <row r="181" spans="1:26">
      <c r="B181" s="1122" t="s">
        <v>626</v>
      </c>
      <c r="C181" s="1090">
        <f>SUM(C39:C42)</f>
        <v>3095</v>
      </c>
      <c r="D181" s="1090">
        <f t="shared" ref="D181:S181" si="326">SUM(D39:D42)</f>
        <v>3336</v>
      </c>
      <c r="E181" s="1090">
        <f t="shared" si="326"/>
        <v>3170</v>
      </c>
      <c r="F181" s="1090">
        <f t="shared" si="326"/>
        <v>2977</v>
      </c>
      <c r="G181" s="1090">
        <f t="shared" si="326"/>
        <v>2900</v>
      </c>
      <c r="H181" s="1090">
        <f t="shared" si="326"/>
        <v>2983</v>
      </c>
      <c r="I181" s="1090">
        <f t="shared" si="326"/>
        <v>3019</v>
      </c>
      <c r="J181" s="1090">
        <f t="shared" si="326"/>
        <v>3047</v>
      </c>
      <c r="K181" s="1090">
        <f t="shared" si="326"/>
        <v>2960</v>
      </c>
      <c r="L181" s="1090">
        <f t="shared" si="326"/>
        <v>2722</v>
      </c>
      <c r="M181" s="1090">
        <f t="shared" si="326"/>
        <v>2518</v>
      </c>
      <c r="N181" s="1090">
        <f t="shared" si="326"/>
        <v>2670</v>
      </c>
      <c r="O181" s="1090">
        <f t="shared" si="326"/>
        <v>2575</v>
      </c>
      <c r="P181" s="1090">
        <f t="shared" si="326"/>
        <v>2489</v>
      </c>
      <c r="Q181" s="1090">
        <f t="shared" si="326"/>
        <v>2454</v>
      </c>
      <c r="R181" s="1984">
        <f t="shared" si="326"/>
        <v>2393</v>
      </c>
      <c r="S181" s="1091">
        <f t="shared" si="326"/>
        <v>2351</v>
      </c>
      <c r="T181" s="1091">
        <f t="shared" ref="T181:U181" si="327">SUM(T39:T42)</f>
        <v>2305</v>
      </c>
      <c r="U181" s="1091">
        <f t="shared" si="327"/>
        <v>2400</v>
      </c>
      <c r="V181" s="1091">
        <f t="shared" ref="V181:W181" si="328">SUM(V39:V42)</f>
        <v>2403</v>
      </c>
      <c r="W181" s="1091">
        <f t="shared" si="328"/>
        <v>2289</v>
      </c>
      <c r="X181" s="1091">
        <f t="shared" ref="X181:Y181" si="329">SUM(X39:X42)</f>
        <v>2186</v>
      </c>
      <c r="Y181" s="1091">
        <f t="shared" si="329"/>
        <v>2116</v>
      </c>
      <c r="Z181" s="1091">
        <f t="shared" ref="Z181" si="330">SUM(Z39:Z42)</f>
        <v>2285</v>
      </c>
    </row>
    <row r="182" spans="1:26">
      <c r="B182" s="1122" t="s">
        <v>627</v>
      </c>
      <c r="C182" s="1090">
        <f>SUM(C43:C50)</f>
        <v>5032</v>
      </c>
      <c r="D182" s="1090">
        <f t="shared" ref="D182:S182" si="331">SUM(D43:D50)</f>
        <v>4985</v>
      </c>
      <c r="E182" s="1090">
        <f t="shared" si="331"/>
        <v>4526</v>
      </c>
      <c r="F182" s="1090">
        <f t="shared" si="331"/>
        <v>4400</v>
      </c>
      <c r="G182" s="1090">
        <f t="shared" si="331"/>
        <v>4356</v>
      </c>
      <c r="H182" s="1090">
        <f t="shared" si="331"/>
        <v>4536</v>
      </c>
      <c r="I182" s="1090">
        <f t="shared" si="331"/>
        <v>4595</v>
      </c>
      <c r="J182" s="1090">
        <f t="shared" si="331"/>
        <v>4715</v>
      </c>
      <c r="K182" s="1090">
        <f t="shared" si="331"/>
        <v>4621</v>
      </c>
      <c r="L182" s="1090">
        <f t="shared" si="331"/>
        <v>4465</v>
      </c>
      <c r="M182" s="1090">
        <f t="shared" si="331"/>
        <v>4060</v>
      </c>
      <c r="N182" s="1090">
        <f t="shared" si="331"/>
        <v>4091</v>
      </c>
      <c r="O182" s="1090">
        <f t="shared" si="331"/>
        <v>4069</v>
      </c>
      <c r="P182" s="1090">
        <f t="shared" si="331"/>
        <v>4075</v>
      </c>
      <c r="Q182" s="1090">
        <f t="shared" si="331"/>
        <v>3794</v>
      </c>
      <c r="R182" s="1984">
        <f t="shared" si="331"/>
        <v>3973</v>
      </c>
      <c r="S182" s="1091">
        <f t="shared" si="331"/>
        <v>3815</v>
      </c>
      <c r="T182" s="1091">
        <f t="shared" ref="T182:U182" si="332">SUM(T43:T50)</f>
        <v>3806</v>
      </c>
      <c r="U182" s="1091">
        <f t="shared" si="332"/>
        <v>3876</v>
      </c>
      <c r="V182" s="1091">
        <f t="shared" ref="V182:W182" si="333">SUM(V43:V50)</f>
        <v>3764</v>
      </c>
      <c r="W182" s="1091">
        <f t="shared" si="333"/>
        <v>3403</v>
      </c>
      <c r="X182" s="1091">
        <f t="shared" ref="X182:Y182" si="334">SUM(X43:X50)</f>
        <v>3425</v>
      </c>
      <c r="Y182" s="1091">
        <f t="shared" si="334"/>
        <v>3407</v>
      </c>
      <c r="Z182" s="1091">
        <f t="shared" ref="Z182" si="335">SUM(Z43:Z50)</f>
        <v>3539</v>
      </c>
    </row>
    <row r="183" spans="1:26">
      <c r="B183" s="1124" t="s">
        <v>1609</v>
      </c>
      <c r="C183" s="1084">
        <f>SUM(C14:C17)</f>
        <v>11760</v>
      </c>
      <c r="D183" s="1084">
        <f t="shared" ref="D183:S183" si="336">SUM(D14:D17)</f>
        <v>11584</v>
      </c>
      <c r="E183" s="1084">
        <f t="shared" si="336"/>
        <v>11318</v>
      </c>
      <c r="F183" s="1084">
        <f t="shared" si="336"/>
        <v>11491</v>
      </c>
      <c r="G183" s="1084">
        <f t="shared" si="336"/>
        <v>11462</v>
      </c>
      <c r="H183" s="1084">
        <f t="shared" si="336"/>
        <v>10974</v>
      </c>
      <c r="I183" s="1084">
        <f t="shared" si="336"/>
        <v>10402</v>
      </c>
      <c r="J183" s="1084">
        <f t="shared" si="336"/>
        <v>10289</v>
      </c>
      <c r="K183" s="1084">
        <f t="shared" si="336"/>
        <v>10225</v>
      </c>
      <c r="L183" s="1084">
        <f t="shared" si="336"/>
        <v>10588</v>
      </c>
      <c r="M183" s="1084">
        <f t="shared" si="336"/>
        <v>9830</v>
      </c>
      <c r="N183" s="1084">
        <f t="shared" si="336"/>
        <v>10797</v>
      </c>
      <c r="O183" s="1084">
        <f t="shared" si="336"/>
        <v>10449</v>
      </c>
      <c r="P183" s="1084">
        <f t="shared" si="336"/>
        <v>9623</v>
      </c>
      <c r="Q183" s="1084">
        <f t="shared" si="336"/>
        <v>9277</v>
      </c>
      <c r="R183" s="1983">
        <f t="shared" si="336"/>
        <v>9654</v>
      </c>
      <c r="S183" s="1085">
        <f t="shared" si="336"/>
        <v>9150</v>
      </c>
      <c r="T183" s="1085">
        <f t="shared" ref="T183:U183" si="337">SUM(T14:T17)</f>
        <v>8978</v>
      </c>
      <c r="U183" s="1085">
        <f t="shared" si="337"/>
        <v>8986</v>
      </c>
      <c r="V183" s="1085">
        <f t="shared" ref="V183:W183" si="338">SUM(V14:V17)</f>
        <v>8703</v>
      </c>
      <c r="W183" s="1085">
        <f t="shared" si="338"/>
        <v>8848</v>
      </c>
      <c r="X183" s="1085">
        <f t="shared" ref="X183:Y183" si="339">SUM(X14:X17)</f>
        <v>8740</v>
      </c>
      <c r="Y183" s="1085">
        <f t="shared" si="339"/>
        <v>8814</v>
      </c>
      <c r="Z183" s="1085">
        <f t="shared" ref="Z183" si="340">SUM(Z14:Z17)</f>
        <v>8363</v>
      </c>
    </row>
    <row r="184" spans="1:26">
      <c r="B184" s="1122" t="s">
        <v>1610</v>
      </c>
      <c r="C184" s="1090">
        <f>C24+C26+C27</f>
        <v>3501</v>
      </c>
      <c r="D184" s="1090">
        <f t="shared" ref="D184:S184" si="341">D24+D26+D27</f>
        <v>3688</v>
      </c>
      <c r="E184" s="1090">
        <f t="shared" si="341"/>
        <v>3559</v>
      </c>
      <c r="F184" s="1090">
        <f t="shared" si="341"/>
        <v>3469</v>
      </c>
      <c r="G184" s="1090">
        <f t="shared" si="341"/>
        <v>3332</v>
      </c>
      <c r="H184" s="1090">
        <f t="shared" si="341"/>
        <v>3582</v>
      </c>
      <c r="I184" s="1090">
        <f t="shared" si="341"/>
        <v>3379</v>
      </c>
      <c r="J184" s="1090">
        <f t="shared" si="341"/>
        <v>3396</v>
      </c>
      <c r="K184" s="1090">
        <f t="shared" si="341"/>
        <v>3383</v>
      </c>
      <c r="L184" s="1090">
        <f t="shared" si="341"/>
        <v>3629</v>
      </c>
      <c r="M184" s="1090">
        <f t="shared" si="341"/>
        <v>3142</v>
      </c>
      <c r="N184" s="1090">
        <f t="shared" si="341"/>
        <v>3145</v>
      </c>
      <c r="O184" s="1090">
        <f t="shared" si="341"/>
        <v>3123</v>
      </c>
      <c r="P184" s="1090">
        <f t="shared" si="341"/>
        <v>3075</v>
      </c>
      <c r="Q184" s="1090">
        <f t="shared" si="341"/>
        <v>2999</v>
      </c>
      <c r="R184" s="1984">
        <f t="shared" si="341"/>
        <v>3033</v>
      </c>
      <c r="S184" s="1091">
        <f t="shared" si="341"/>
        <v>3003</v>
      </c>
      <c r="T184" s="1091">
        <f t="shared" ref="T184:U184" si="342">T24+T26+T27</f>
        <v>3088</v>
      </c>
      <c r="U184" s="1091">
        <f t="shared" si="342"/>
        <v>3136</v>
      </c>
      <c r="V184" s="1091">
        <f t="shared" ref="V184:W184" si="343">V24+V26+V27</f>
        <v>3143</v>
      </c>
      <c r="W184" s="1091">
        <f t="shared" si="343"/>
        <v>3152</v>
      </c>
      <c r="X184" s="1091">
        <f t="shared" ref="X184:Y184" si="344">X24+X26+X27</f>
        <v>3053</v>
      </c>
      <c r="Y184" s="1091">
        <f t="shared" si="344"/>
        <v>3141</v>
      </c>
      <c r="Z184" s="1091">
        <f t="shared" ref="Z184" si="345">Z24+Z26+Z27</f>
        <v>3058</v>
      </c>
    </row>
    <row r="185" spans="1:26">
      <c r="B185" s="1125" t="s">
        <v>1611</v>
      </c>
      <c r="C185" s="1077">
        <f>C30</f>
        <v>21404</v>
      </c>
      <c r="D185" s="1077">
        <f t="shared" ref="D185:S185" si="346">D30</f>
        <v>21144</v>
      </c>
      <c r="E185" s="1077">
        <f t="shared" si="346"/>
        <v>20092</v>
      </c>
      <c r="F185" s="1077">
        <f t="shared" si="346"/>
        <v>19533</v>
      </c>
      <c r="G185" s="1077">
        <f t="shared" si="346"/>
        <v>18228</v>
      </c>
      <c r="H185" s="1077">
        <f t="shared" si="346"/>
        <v>17693</v>
      </c>
      <c r="I185" s="1077">
        <f t="shared" si="346"/>
        <v>17069</v>
      </c>
      <c r="J185" s="1077">
        <f t="shared" si="346"/>
        <v>16588</v>
      </c>
      <c r="K185" s="1077">
        <f t="shared" si="346"/>
        <v>16048</v>
      </c>
      <c r="L185" s="1077">
        <f t="shared" si="346"/>
        <v>16131</v>
      </c>
      <c r="M185" s="1077">
        <f t="shared" si="346"/>
        <v>14671</v>
      </c>
      <c r="N185" s="1077">
        <f t="shared" si="346"/>
        <v>14257</v>
      </c>
      <c r="O185" s="1077">
        <f t="shared" si="346"/>
        <v>14049</v>
      </c>
      <c r="P185" s="1077">
        <f t="shared" si="346"/>
        <v>13740</v>
      </c>
      <c r="Q185" s="1077">
        <f t="shared" si="346"/>
        <v>13834</v>
      </c>
      <c r="R185" s="2005">
        <f t="shared" si="346"/>
        <v>13852</v>
      </c>
      <c r="S185" s="1078">
        <f t="shared" si="346"/>
        <v>13569</v>
      </c>
      <c r="T185" s="1078">
        <f t="shared" ref="T185:U185" si="347">T30</f>
        <v>13692</v>
      </c>
      <c r="U185" s="1078">
        <f t="shared" si="347"/>
        <v>13817</v>
      </c>
      <c r="V185" s="1078">
        <f t="shared" ref="V185:W185" si="348">V30</f>
        <v>13702</v>
      </c>
      <c r="W185" s="1078">
        <f t="shared" si="348"/>
        <v>13598</v>
      </c>
      <c r="X185" s="1078">
        <f t="shared" ref="X185:Y185" si="349">X30</f>
        <v>13513</v>
      </c>
      <c r="Y185" s="1078">
        <f t="shared" si="349"/>
        <v>13987</v>
      </c>
      <c r="Z185" s="1078">
        <f t="shared" ref="Z185" si="350">Z30</f>
        <v>13206</v>
      </c>
    </row>
    <row r="186" spans="1:26">
      <c r="B186" s="1125" t="s">
        <v>631</v>
      </c>
      <c r="C186" s="1077">
        <f>SUM(C175:C182)</f>
        <v>63467</v>
      </c>
      <c r="D186" s="1077">
        <f t="shared" ref="D186:S186" si="351">SUM(D175:D182)</f>
        <v>63403</v>
      </c>
      <c r="E186" s="1077">
        <f t="shared" si="351"/>
        <v>60928</v>
      </c>
      <c r="F186" s="1077">
        <f t="shared" si="351"/>
        <v>59594</v>
      </c>
      <c r="G186" s="1077">
        <f t="shared" si="351"/>
        <v>57419</v>
      </c>
      <c r="H186" s="1077">
        <f t="shared" si="351"/>
        <v>56788</v>
      </c>
      <c r="I186" s="1077">
        <f t="shared" si="351"/>
        <v>55693</v>
      </c>
      <c r="J186" s="1077">
        <f t="shared" si="351"/>
        <v>54612</v>
      </c>
      <c r="K186" s="1077">
        <f t="shared" si="351"/>
        <v>53508</v>
      </c>
      <c r="L186" s="1077">
        <f t="shared" si="351"/>
        <v>53630</v>
      </c>
      <c r="M186" s="1077">
        <f t="shared" si="351"/>
        <v>48855</v>
      </c>
      <c r="N186" s="1077">
        <f t="shared" si="351"/>
        <v>50120</v>
      </c>
      <c r="O186" s="1077">
        <f t="shared" si="351"/>
        <v>49137</v>
      </c>
      <c r="P186" s="1077">
        <f t="shared" si="351"/>
        <v>47473</v>
      </c>
      <c r="Q186" s="1077">
        <f t="shared" si="351"/>
        <v>46458</v>
      </c>
      <c r="R186" s="2005">
        <f t="shared" si="351"/>
        <v>47508</v>
      </c>
      <c r="S186" s="1078">
        <f t="shared" si="351"/>
        <v>46016</v>
      </c>
      <c r="T186" s="1078">
        <f t="shared" ref="T186:U186" si="352">SUM(T175:T182)</f>
        <v>45900</v>
      </c>
      <c r="U186" s="1078">
        <f t="shared" si="352"/>
        <v>46267</v>
      </c>
      <c r="V186" s="1078">
        <f t="shared" ref="V186:W186" si="353">SUM(V175:V182)</f>
        <v>45865</v>
      </c>
      <c r="W186" s="1078">
        <f t="shared" si="353"/>
        <v>45191</v>
      </c>
      <c r="X186" s="1078">
        <f t="shared" ref="X186:Y186" si="354">SUM(X175:X182)</f>
        <v>44281</v>
      </c>
      <c r="Y186" s="1078">
        <f t="shared" si="354"/>
        <v>44806</v>
      </c>
      <c r="Z186" s="1078">
        <f t="shared" ref="Z186" si="355">SUM(Z175:Z182)</f>
        <v>44261</v>
      </c>
    </row>
    <row r="189" spans="1:26">
      <c r="B189" s="1114" t="s">
        <v>1786</v>
      </c>
    </row>
    <row r="190" spans="1:26" ht="26">
      <c r="A190" s="1094"/>
      <c r="B190" s="1115" t="s">
        <v>615</v>
      </c>
      <c r="C190" s="1116" t="s">
        <v>321</v>
      </c>
      <c r="D190" s="1117" t="s">
        <v>322</v>
      </c>
      <c r="E190" s="1117" t="s">
        <v>323</v>
      </c>
      <c r="F190" s="1117" t="s">
        <v>324</v>
      </c>
      <c r="G190" s="1117" t="s">
        <v>325</v>
      </c>
      <c r="H190" s="1118" t="s">
        <v>326</v>
      </c>
      <c r="I190" s="1117" t="s">
        <v>327</v>
      </c>
      <c r="J190" s="1117" t="s">
        <v>328</v>
      </c>
      <c r="K190" s="1117" t="s">
        <v>329</v>
      </c>
      <c r="L190" s="1119" t="s">
        <v>330</v>
      </c>
      <c r="M190" s="1116" t="s">
        <v>331</v>
      </c>
      <c r="N190" s="1119" t="s">
        <v>332</v>
      </c>
      <c r="O190" s="1119" t="s">
        <v>333</v>
      </c>
      <c r="P190" s="1119" t="s">
        <v>334</v>
      </c>
      <c r="Q190" s="1119" t="s">
        <v>335</v>
      </c>
      <c r="R190" s="1116" t="s">
        <v>395</v>
      </c>
      <c r="S190" s="1120" t="s">
        <v>1593</v>
      </c>
      <c r="T190" s="1120" t="s">
        <v>1810</v>
      </c>
      <c r="U190" s="882" t="s">
        <v>2415</v>
      </c>
      <c r="V190" s="1872" t="s">
        <v>2621</v>
      </c>
      <c r="W190" s="1872" t="s">
        <v>2752</v>
      </c>
      <c r="X190" s="1872" t="s">
        <v>2804</v>
      </c>
      <c r="Y190" s="1872" t="s">
        <v>2902</v>
      </c>
      <c r="Z190" s="1872" t="s">
        <v>2979</v>
      </c>
    </row>
    <row r="191" spans="1:26">
      <c r="B191" s="1124" t="s">
        <v>620</v>
      </c>
      <c r="C191" s="1084">
        <f>C56</f>
        <v>919</v>
      </c>
      <c r="D191" s="1084">
        <f t="shared" ref="D191:S191" si="356">D56</f>
        <v>843</v>
      </c>
      <c r="E191" s="1084">
        <f t="shared" si="356"/>
        <v>892</v>
      </c>
      <c r="F191" s="1084">
        <f t="shared" si="356"/>
        <v>914</v>
      </c>
      <c r="G191" s="1084">
        <f t="shared" si="356"/>
        <v>865</v>
      </c>
      <c r="H191" s="1084">
        <f t="shared" si="356"/>
        <v>769</v>
      </c>
      <c r="I191" s="1084">
        <f t="shared" si="356"/>
        <v>680</v>
      </c>
      <c r="J191" s="1084">
        <f t="shared" si="356"/>
        <v>716</v>
      </c>
      <c r="K191" s="1084">
        <f t="shared" si="356"/>
        <v>633</v>
      </c>
      <c r="L191" s="1084">
        <f t="shared" si="356"/>
        <v>633</v>
      </c>
      <c r="M191" s="1084">
        <f t="shared" si="356"/>
        <v>638</v>
      </c>
      <c r="N191" s="1084">
        <f t="shared" si="356"/>
        <v>638</v>
      </c>
      <c r="O191" s="1084">
        <f t="shared" si="356"/>
        <v>644</v>
      </c>
      <c r="P191" s="1084">
        <f t="shared" si="356"/>
        <v>692</v>
      </c>
      <c r="Q191" s="1084">
        <f t="shared" si="356"/>
        <v>652</v>
      </c>
      <c r="R191" s="1983">
        <f t="shared" si="356"/>
        <v>692</v>
      </c>
      <c r="S191" s="1085">
        <f t="shared" si="356"/>
        <v>725</v>
      </c>
      <c r="T191" s="1085">
        <f t="shared" ref="T191:U191" si="357">T56</f>
        <v>697</v>
      </c>
      <c r="U191" s="1085">
        <f t="shared" si="357"/>
        <v>693</v>
      </c>
      <c r="V191" s="1085">
        <f t="shared" ref="V191:W191" si="358">V56</f>
        <v>637</v>
      </c>
      <c r="W191" s="1085">
        <f t="shared" si="358"/>
        <v>701</v>
      </c>
      <c r="X191" s="1085">
        <f t="shared" ref="X191:Y191" si="359">X56</f>
        <v>709</v>
      </c>
      <c r="Y191" s="1085">
        <f t="shared" si="359"/>
        <v>743</v>
      </c>
      <c r="Z191" s="1085">
        <f t="shared" ref="Z191" si="360">Z56</f>
        <v>673</v>
      </c>
    </row>
    <row r="192" spans="1:26">
      <c r="B192" s="1122" t="s">
        <v>621</v>
      </c>
      <c r="C192" s="1090">
        <f>SUM(C57:C62)</f>
        <v>939</v>
      </c>
      <c r="D192" s="1090">
        <f t="shared" ref="D192:S192" si="361">SUM(D57:D62)</f>
        <v>890</v>
      </c>
      <c r="E192" s="1090">
        <f t="shared" si="361"/>
        <v>795</v>
      </c>
      <c r="F192" s="1090">
        <f t="shared" si="361"/>
        <v>838</v>
      </c>
      <c r="G192" s="1090">
        <f t="shared" si="361"/>
        <v>768</v>
      </c>
      <c r="H192" s="1090">
        <f t="shared" si="361"/>
        <v>738</v>
      </c>
      <c r="I192" s="1090">
        <f t="shared" si="361"/>
        <v>717</v>
      </c>
      <c r="J192" s="1090">
        <f t="shared" si="361"/>
        <v>669</v>
      </c>
      <c r="K192" s="1090">
        <f t="shared" si="361"/>
        <v>637</v>
      </c>
      <c r="L192" s="1090">
        <f t="shared" si="361"/>
        <v>637</v>
      </c>
      <c r="M192" s="1090">
        <f t="shared" si="361"/>
        <v>742</v>
      </c>
      <c r="N192" s="1090">
        <f t="shared" si="361"/>
        <v>736</v>
      </c>
      <c r="O192" s="1090">
        <f t="shared" si="361"/>
        <v>924</v>
      </c>
      <c r="P192" s="1090">
        <f t="shared" si="361"/>
        <v>859</v>
      </c>
      <c r="Q192" s="1090">
        <f t="shared" si="361"/>
        <v>891</v>
      </c>
      <c r="R192" s="1984">
        <f t="shared" si="361"/>
        <v>922</v>
      </c>
      <c r="S192" s="1091">
        <f t="shared" si="361"/>
        <v>839</v>
      </c>
      <c r="T192" s="1091">
        <f t="shared" ref="T192:U192" si="362">SUM(T57:T62)</f>
        <v>735</v>
      </c>
      <c r="U192" s="1091">
        <f t="shared" si="362"/>
        <v>727</v>
      </c>
      <c r="V192" s="1091">
        <f t="shared" ref="V192:W192" si="363">SUM(V57:V62)</f>
        <v>722</v>
      </c>
      <c r="W192" s="1091">
        <f t="shared" si="363"/>
        <v>705</v>
      </c>
      <c r="X192" s="1091">
        <f t="shared" ref="X192:Y192" si="364">SUM(X57:X62)</f>
        <v>739</v>
      </c>
      <c r="Y192" s="1091">
        <f t="shared" si="364"/>
        <v>710</v>
      </c>
      <c r="Z192" s="1091">
        <f t="shared" ref="Z192" si="365">SUM(Z57:Z62)</f>
        <v>654</v>
      </c>
    </row>
    <row r="193" spans="2:26">
      <c r="B193" s="1122" t="s">
        <v>622</v>
      </c>
      <c r="C193" s="1090">
        <f>SUM(C63:C69)</f>
        <v>16621</v>
      </c>
      <c r="D193" s="1090">
        <f t="shared" ref="D193:S193" si="366">SUM(D63:D69)</f>
        <v>16749</v>
      </c>
      <c r="E193" s="1090">
        <f t="shared" si="366"/>
        <v>16314</v>
      </c>
      <c r="F193" s="1090">
        <f t="shared" si="366"/>
        <v>16298</v>
      </c>
      <c r="G193" s="1090">
        <f t="shared" si="366"/>
        <v>15966</v>
      </c>
      <c r="H193" s="1090">
        <f t="shared" si="366"/>
        <v>15515</v>
      </c>
      <c r="I193" s="1090">
        <f t="shared" si="366"/>
        <v>15291</v>
      </c>
      <c r="J193" s="1090">
        <f t="shared" si="366"/>
        <v>15585</v>
      </c>
      <c r="K193" s="1090">
        <f t="shared" si="366"/>
        <v>14808</v>
      </c>
      <c r="L193" s="1090">
        <f t="shared" si="366"/>
        <v>14808</v>
      </c>
      <c r="M193" s="1090">
        <f t="shared" si="366"/>
        <v>13825</v>
      </c>
      <c r="N193" s="1090">
        <f t="shared" si="366"/>
        <v>13241</v>
      </c>
      <c r="O193" s="1090">
        <f t="shared" si="366"/>
        <v>13053</v>
      </c>
      <c r="P193" s="1090">
        <f t="shared" si="366"/>
        <v>13664</v>
      </c>
      <c r="Q193" s="1090">
        <f t="shared" si="366"/>
        <v>14183</v>
      </c>
      <c r="R193" s="1984">
        <f t="shared" si="366"/>
        <v>14379</v>
      </c>
      <c r="S193" s="1091">
        <f t="shared" si="366"/>
        <v>13845</v>
      </c>
      <c r="T193" s="1091">
        <f t="shared" ref="T193:U193" si="367">SUM(T63:T69)</f>
        <v>13584</v>
      </c>
      <c r="U193" s="1091">
        <f t="shared" si="367"/>
        <v>13903</v>
      </c>
      <c r="V193" s="1091">
        <f t="shared" ref="V193:W193" si="368">SUM(V63:V69)</f>
        <v>13924</v>
      </c>
      <c r="W193" s="1091">
        <f t="shared" si="368"/>
        <v>12996</v>
      </c>
      <c r="X193" s="1091">
        <f t="shared" ref="X193:Y193" si="369">SUM(X63:X69)</f>
        <v>12484</v>
      </c>
      <c r="Y193" s="1091">
        <f t="shared" si="369"/>
        <v>12697</v>
      </c>
      <c r="Z193" s="1091">
        <f t="shared" ref="Z193" si="370">SUM(Z63:Z69)</f>
        <v>12754</v>
      </c>
    </row>
    <row r="194" spans="2:26">
      <c r="B194" s="1122" t="s">
        <v>623</v>
      </c>
      <c r="C194" s="1090">
        <f>SUM(C70:C79)</f>
        <v>6624</v>
      </c>
      <c r="D194" s="1090">
        <f t="shared" ref="D194:S194" si="371">SUM(D70:D79)</f>
        <v>6774</v>
      </c>
      <c r="E194" s="1090">
        <f t="shared" si="371"/>
        <v>6677</v>
      </c>
      <c r="F194" s="1090">
        <f t="shared" si="371"/>
        <v>6584</v>
      </c>
      <c r="G194" s="1090">
        <f t="shared" si="371"/>
        <v>6655</v>
      </c>
      <c r="H194" s="1090">
        <f t="shared" si="371"/>
        <v>6773</v>
      </c>
      <c r="I194" s="1090">
        <f t="shared" si="371"/>
        <v>6445</v>
      </c>
      <c r="J194" s="1090">
        <f t="shared" si="371"/>
        <v>6514</v>
      </c>
      <c r="K194" s="1090">
        <f t="shared" si="371"/>
        <v>5905</v>
      </c>
      <c r="L194" s="1090">
        <f t="shared" si="371"/>
        <v>5905</v>
      </c>
      <c r="M194" s="1090">
        <f t="shared" si="371"/>
        <v>5291</v>
      </c>
      <c r="N194" s="1090">
        <f t="shared" si="371"/>
        <v>5115</v>
      </c>
      <c r="O194" s="1090">
        <f t="shared" si="371"/>
        <v>5342</v>
      </c>
      <c r="P194" s="1090">
        <f t="shared" si="371"/>
        <v>5658</v>
      </c>
      <c r="Q194" s="1090">
        <f t="shared" si="371"/>
        <v>5523</v>
      </c>
      <c r="R194" s="1984">
        <f t="shared" si="371"/>
        <v>5808</v>
      </c>
      <c r="S194" s="1091">
        <f t="shared" si="371"/>
        <v>5552</v>
      </c>
      <c r="T194" s="1091">
        <f t="shared" ref="T194:U194" si="372">SUM(T70:T79)</f>
        <v>5427</v>
      </c>
      <c r="U194" s="1091">
        <f t="shared" si="372"/>
        <v>5369</v>
      </c>
      <c r="V194" s="1091">
        <f t="shared" ref="V194:W194" si="373">SUM(V70:V79)</f>
        <v>5374</v>
      </c>
      <c r="W194" s="1091">
        <f t="shared" si="373"/>
        <v>4984</v>
      </c>
      <c r="X194" s="1091">
        <f t="shared" ref="X194:Y194" si="374">SUM(X70:X79)</f>
        <v>5061</v>
      </c>
      <c r="Y194" s="1091">
        <f t="shared" si="374"/>
        <v>4796</v>
      </c>
      <c r="Z194" s="1091">
        <f t="shared" ref="Z194" si="375">SUM(Z70:Z79)</f>
        <v>5093</v>
      </c>
    </row>
    <row r="195" spans="2:26">
      <c r="B195" s="1122" t="s">
        <v>624</v>
      </c>
      <c r="C195" s="1090">
        <f>SUM(C80:C85)</f>
        <v>24672</v>
      </c>
      <c r="D195" s="1090">
        <f t="shared" ref="D195:S195" si="376">SUM(D80:D85)</f>
        <v>23822</v>
      </c>
      <c r="E195" s="1090">
        <f t="shared" si="376"/>
        <v>23511</v>
      </c>
      <c r="F195" s="1090">
        <f t="shared" si="376"/>
        <v>23274</v>
      </c>
      <c r="G195" s="1090">
        <f t="shared" si="376"/>
        <v>21912</v>
      </c>
      <c r="H195" s="1090">
        <f t="shared" si="376"/>
        <v>21297</v>
      </c>
      <c r="I195" s="1090">
        <f t="shared" si="376"/>
        <v>21486</v>
      </c>
      <c r="J195" s="1090">
        <f t="shared" si="376"/>
        <v>21361</v>
      </c>
      <c r="K195" s="1090">
        <f t="shared" si="376"/>
        <v>20862</v>
      </c>
      <c r="L195" s="1090">
        <f t="shared" si="376"/>
        <v>20862</v>
      </c>
      <c r="M195" s="1090">
        <f t="shared" si="376"/>
        <v>19639</v>
      </c>
      <c r="N195" s="1090">
        <f t="shared" si="376"/>
        <v>19823</v>
      </c>
      <c r="O195" s="1090">
        <f t="shared" si="376"/>
        <v>19851</v>
      </c>
      <c r="P195" s="1090">
        <f t="shared" si="376"/>
        <v>19915</v>
      </c>
      <c r="Q195" s="1090">
        <f t="shared" si="376"/>
        <v>19736</v>
      </c>
      <c r="R195" s="1984">
        <f t="shared" si="376"/>
        <v>20074</v>
      </c>
      <c r="S195" s="1091">
        <f t="shared" si="376"/>
        <v>19860</v>
      </c>
      <c r="T195" s="1091">
        <f t="shared" ref="T195:U195" si="377">SUM(T80:T85)</f>
        <v>19729</v>
      </c>
      <c r="U195" s="1091">
        <f t="shared" si="377"/>
        <v>19800</v>
      </c>
      <c r="V195" s="1091">
        <f t="shared" ref="V195:W195" si="378">SUM(V80:V85)</f>
        <v>20296</v>
      </c>
      <c r="W195" s="1091">
        <f t="shared" si="378"/>
        <v>21034</v>
      </c>
      <c r="X195" s="1091">
        <f t="shared" ref="X195:Y195" si="379">SUM(X80:X85)</f>
        <v>20122</v>
      </c>
      <c r="Y195" s="1091">
        <f t="shared" si="379"/>
        <v>20430</v>
      </c>
      <c r="Z195" s="1091">
        <f t="shared" ref="Z195" si="380">SUM(Z80:Z85)</f>
        <v>20332</v>
      </c>
    </row>
    <row r="196" spans="2:26">
      <c r="B196" s="1122" t="s">
        <v>625</v>
      </c>
      <c r="C196" s="1090">
        <f>SUM(C86:C90)</f>
        <v>6336</v>
      </c>
      <c r="D196" s="1090">
        <f t="shared" ref="D196:S196" si="381">SUM(D86:D90)</f>
        <v>6135</v>
      </c>
      <c r="E196" s="1090">
        <f t="shared" si="381"/>
        <v>6100</v>
      </c>
      <c r="F196" s="1090">
        <f t="shared" si="381"/>
        <v>5874</v>
      </c>
      <c r="G196" s="1090">
        <f t="shared" si="381"/>
        <v>5655</v>
      </c>
      <c r="H196" s="1090">
        <f t="shared" si="381"/>
        <v>5281</v>
      </c>
      <c r="I196" s="1090">
        <f t="shared" si="381"/>
        <v>5082</v>
      </c>
      <c r="J196" s="1090">
        <f t="shared" si="381"/>
        <v>4862</v>
      </c>
      <c r="K196" s="1090">
        <f t="shared" si="381"/>
        <v>4513</v>
      </c>
      <c r="L196" s="1090">
        <f t="shared" si="381"/>
        <v>4513</v>
      </c>
      <c r="M196" s="1090">
        <f t="shared" si="381"/>
        <v>4379</v>
      </c>
      <c r="N196" s="1090">
        <f t="shared" si="381"/>
        <v>4353</v>
      </c>
      <c r="O196" s="1090">
        <f t="shared" si="381"/>
        <v>4278</v>
      </c>
      <c r="P196" s="1090">
        <f t="shared" si="381"/>
        <v>4281</v>
      </c>
      <c r="Q196" s="1090">
        <f t="shared" si="381"/>
        <v>4241</v>
      </c>
      <c r="R196" s="1984">
        <f t="shared" si="381"/>
        <v>4407</v>
      </c>
      <c r="S196" s="1091">
        <f t="shared" si="381"/>
        <v>4283</v>
      </c>
      <c r="T196" s="1091">
        <f t="shared" ref="T196:U196" si="382">SUM(T86:T90)</f>
        <v>4076</v>
      </c>
      <c r="U196" s="1091">
        <f t="shared" si="382"/>
        <v>3917</v>
      </c>
      <c r="V196" s="1091">
        <f t="shared" ref="V196:W196" si="383">SUM(V86:V90)</f>
        <v>3789</v>
      </c>
      <c r="W196" s="1091">
        <f t="shared" si="383"/>
        <v>3844</v>
      </c>
      <c r="X196" s="1091">
        <f t="shared" ref="X196:Y196" si="384">SUM(X86:X90)</f>
        <v>3802</v>
      </c>
      <c r="Y196" s="1091">
        <f t="shared" si="384"/>
        <v>3763</v>
      </c>
      <c r="Z196" s="1091">
        <f t="shared" ref="Z196" si="385">SUM(Z86:Z90)</f>
        <v>3531</v>
      </c>
    </row>
    <row r="197" spans="2:26">
      <c r="B197" s="1122" t="s">
        <v>626</v>
      </c>
      <c r="C197" s="1090">
        <f>SUM(C91:C94)</f>
        <v>3236</v>
      </c>
      <c r="D197" s="1090">
        <f t="shared" ref="D197:S197" si="386">SUM(D91:D94)</f>
        <v>3123</v>
      </c>
      <c r="E197" s="1090">
        <f t="shared" si="386"/>
        <v>3085</v>
      </c>
      <c r="F197" s="1090">
        <f t="shared" si="386"/>
        <v>2971</v>
      </c>
      <c r="G197" s="1090">
        <f t="shared" si="386"/>
        <v>2911</v>
      </c>
      <c r="H197" s="1090">
        <f t="shared" si="386"/>
        <v>2599</v>
      </c>
      <c r="I197" s="1090">
        <f t="shared" si="386"/>
        <v>2650</v>
      </c>
      <c r="J197" s="1090">
        <f t="shared" si="386"/>
        <v>2315</v>
      </c>
      <c r="K197" s="1090">
        <f t="shared" si="386"/>
        <v>2397</v>
      </c>
      <c r="L197" s="1090">
        <f t="shared" si="386"/>
        <v>2397</v>
      </c>
      <c r="M197" s="1090">
        <f t="shared" si="386"/>
        <v>2316</v>
      </c>
      <c r="N197" s="1090">
        <f t="shared" si="386"/>
        <v>2321</v>
      </c>
      <c r="O197" s="1090">
        <f t="shared" si="386"/>
        <v>2273</v>
      </c>
      <c r="P197" s="1090">
        <f t="shared" si="386"/>
        <v>2223</v>
      </c>
      <c r="Q197" s="1090">
        <f t="shared" si="386"/>
        <v>2186</v>
      </c>
      <c r="R197" s="1984">
        <f t="shared" si="386"/>
        <v>2167</v>
      </c>
      <c r="S197" s="1091">
        <f t="shared" si="386"/>
        <v>2060</v>
      </c>
      <c r="T197" s="1091">
        <f t="shared" ref="T197:U197" si="387">SUM(T91:T94)</f>
        <v>2073</v>
      </c>
      <c r="U197" s="1091">
        <f t="shared" si="387"/>
        <v>1976</v>
      </c>
      <c r="V197" s="1091">
        <f t="shared" ref="V197:W197" si="388">SUM(V91:V94)</f>
        <v>1860</v>
      </c>
      <c r="W197" s="1091">
        <f t="shared" si="388"/>
        <v>2004</v>
      </c>
      <c r="X197" s="1091">
        <f t="shared" ref="X197:Y197" si="389">SUM(X91:X94)</f>
        <v>2012</v>
      </c>
      <c r="Y197" s="1091">
        <f t="shared" si="389"/>
        <v>1979</v>
      </c>
      <c r="Z197" s="1091">
        <f t="shared" ref="Z197" si="390">SUM(Z91:Z94)</f>
        <v>1887</v>
      </c>
    </row>
    <row r="198" spans="2:26">
      <c r="B198" s="1122" t="s">
        <v>627</v>
      </c>
      <c r="C198" s="1090">
        <f>SUM(C95:C102)</f>
        <v>5534</v>
      </c>
      <c r="D198" s="1090">
        <f t="shared" ref="D198:S198" si="391">SUM(D95:D102)</f>
        <v>5292</v>
      </c>
      <c r="E198" s="1090">
        <f t="shared" si="391"/>
        <v>5017</v>
      </c>
      <c r="F198" s="1090">
        <f t="shared" si="391"/>
        <v>4953</v>
      </c>
      <c r="G198" s="1090">
        <f t="shared" si="391"/>
        <v>4795</v>
      </c>
      <c r="H198" s="1090">
        <f t="shared" si="391"/>
        <v>4325</v>
      </c>
      <c r="I198" s="1090">
        <f t="shared" si="391"/>
        <v>4249</v>
      </c>
      <c r="J198" s="1090">
        <f t="shared" si="391"/>
        <v>4136</v>
      </c>
      <c r="K198" s="1090">
        <f t="shared" si="391"/>
        <v>4094</v>
      </c>
      <c r="L198" s="1090">
        <f t="shared" si="391"/>
        <v>4094</v>
      </c>
      <c r="M198" s="1090">
        <f t="shared" si="391"/>
        <v>3880</v>
      </c>
      <c r="N198" s="1090">
        <f t="shared" si="391"/>
        <v>3877</v>
      </c>
      <c r="O198" s="1090">
        <f t="shared" si="391"/>
        <v>3813</v>
      </c>
      <c r="P198" s="1090">
        <f t="shared" si="391"/>
        <v>3778</v>
      </c>
      <c r="Q198" s="1090">
        <f t="shared" si="391"/>
        <v>3678</v>
      </c>
      <c r="R198" s="1984">
        <f t="shared" si="391"/>
        <v>3697</v>
      </c>
      <c r="S198" s="1091">
        <f t="shared" si="391"/>
        <v>3650</v>
      </c>
      <c r="T198" s="1091">
        <f t="shared" ref="T198:U198" si="392">SUM(T95:T102)</f>
        <v>3669</v>
      </c>
      <c r="U198" s="1091">
        <f t="shared" si="392"/>
        <v>3599</v>
      </c>
      <c r="V198" s="1091">
        <f t="shared" ref="V198:W198" si="393">SUM(V95:V102)</f>
        <v>3456</v>
      </c>
      <c r="W198" s="1091">
        <f t="shared" si="393"/>
        <v>3429</v>
      </c>
      <c r="X198" s="1091">
        <f t="shared" ref="X198:Y198" si="394">SUM(X95:X102)</f>
        <v>3422</v>
      </c>
      <c r="Y198" s="1091">
        <f t="shared" si="394"/>
        <v>3393</v>
      </c>
      <c r="Z198" s="1091">
        <f t="shared" ref="Z198" si="395">SUM(Z95:Z102)</f>
        <v>3628</v>
      </c>
    </row>
    <row r="199" spans="2:26">
      <c r="B199" s="1124" t="s">
        <v>1609</v>
      </c>
      <c r="C199" s="1084">
        <f>SUM(C66:C69)</f>
        <v>15541</v>
      </c>
      <c r="D199" s="1084">
        <f t="shared" ref="D199:S199" si="396">SUM(D66:D69)</f>
        <v>15736</v>
      </c>
      <c r="E199" s="1084">
        <f t="shared" si="396"/>
        <v>15400</v>
      </c>
      <c r="F199" s="1084">
        <f t="shared" si="396"/>
        <v>15410</v>
      </c>
      <c r="G199" s="1084">
        <f t="shared" si="396"/>
        <v>14963</v>
      </c>
      <c r="H199" s="1084">
        <f t="shared" si="396"/>
        <v>14594</v>
      </c>
      <c r="I199" s="1084">
        <f t="shared" si="396"/>
        <v>14414</v>
      </c>
      <c r="J199" s="1084">
        <f t="shared" si="396"/>
        <v>14706</v>
      </c>
      <c r="K199" s="1084">
        <f t="shared" si="396"/>
        <v>13799</v>
      </c>
      <c r="L199" s="1084">
        <f t="shared" si="396"/>
        <v>13799</v>
      </c>
      <c r="M199" s="1084">
        <f t="shared" si="396"/>
        <v>13013</v>
      </c>
      <c r="N199" s="1084">
        <f t="shared" si="396"/>
        <v>12484</v>
      </c>
      <c r="O199" s="1084">
        <f t="shared" si="396"/>
        <v>12216</v>
      </c>
      <c r="P199" s="1084">
        <f t="shared" si="396"/>
        <v>12793</v>
      </c>
      <c r="Q199" s="1084">
        <f t="shared" si="396"/>
        <v>13314</v>
      </c>
      <c r="R199" s="1983">
        <f t="shared" si="396"/>
        <v>13540</v>
      </c>
      <c r="S199" s="1085">
        <f t="shared" si="396"/>
        <v>12953</v>
      </c>
      <c r="T199" s="1085">
        <f t="shared" ref="T199:U199" si="397">SUM(T66:T69)</f>
        <v>12736</v>
      </c>
      <c r="U199" s="1085">
        <f t="shared" si="397"/>
        <v>13081</v>
      </c>
      <c r="V199" s="1085">
        <f t="shared" ref="V199:W199" si="398">SUM(V66:V69)</f>
        <v>13113</v>
      </c>
      <c r="W199" s="1085">
        <f t="shared" si="398"/>
        <v>12144</v>
      </c>
      <c r="X199" s="1085">
        <f t="shared" ref="X199:Y199" si="399">SUM(X66:X69)</f>
        <v>11667</v>
      </c>
      <c r="Y199" s="1085">
        <f t="shared" si="399"/>
        <v>11855</v>
      </c>
      <c r="Z199" s="1085">
        <f t="shared" ref="Z199" si="400">SUM(Z66:Z69)</f>
        <v>11920</v>
      </c>
    </row>
    <row r="200" spans="2:26">
      <c r="B200" s="1122" t="s">
        <v>1610</v>
      </c>
      <c r="C200" s="1090">
        <f>C76+C78+C79</f>
        <v>3946</v>
      </c>
      <c r="D200" s="1090">
        <f t="shared" ref="D200:S200" si="401">D76+D78+D79</f>
        <v>3969</v>
      </c>
      <c r="E200" s="1090">
        <f t="shared" si="401"/>
        <v>4043</v>
      </c>
      <c r="F200" s="1090">
        <f t="shared" si="401"/>
        <v>3958</v>
      </c>
      <c r="G200" s="1090">
        <f t="shared" si="401"/>
        <v>4137</v>
      </c>
      <c r="H200" s="1090">
        <f t="shared" si="401"/>
        <v>4134</v>
      </c>
      <c r="I200" s="1090">
        <f t="shared" si="401"/>
        <v>4087</v>
      </c>
      <c r="J200" s="1090">
        <f t="shared" si="401"/>
        <v>4130</v>
      </c>
      <c r="K200" s="1090">
        <f t="shared" si="401"/>
        <v>3678</v>
      </c>
      <c r="L200" s="1090">
        <f t="shared" si="401"/>
        <v>3678</v>
      </c>
      <c r="M200" s="1090">
        <f t="shared" si="401"/>
        <v>3153</v>
      </c>
      <c r="N200" s="1090">
        <f t="shared" si="401"/>
        <v>3077</v>
      </c>
      <c r="O200" s="1090">
        <f t="shared" si="401"/>
        <v>3387</v>
      </c>
      <c r="P200" s="1090">
        <f t="shared" si="401"/>
        <v>3452</v>
      </c>
      <c r="Q200" s="1090">
        <f t="shared" si="401"/>
        <v>3376</v>
      </c>
      <c r="R200" s="1984">
        <f t="shared" si="401"/>
        <v>3698</v>
      </c>
      <c r="S200" s="1091">
        <f t="shared" si="401"/>
        <v>3546</v>
      </c>
      <c r="T200" s="1091">
        <f t="shared" ref="T200:U200" si="402">T76+T78+T79</f>
        <v>3423</v>
      </c>
      <c r="U200" s="1091">
        <f t="shared" si="402"/>
        <v>3352</v>
      </c>
      <c r="V200" s="1091">
        <f t="shared" ref="V200:W200" si="403">V76+V78+V79</f>
        <v>3347</v>
      </c>
      <c r="W200" s="1091">
        <f t="shared" si="403"/>
        <v>3063</v>
      </c>
      <c r="X200" s="1091">
        <f t="shared" ref="X200:Y200" si="404">X76+X78+X79</f>
        <v>3125</v>
      </c>
      <c r="Y200" s="1091">
        <f t="shared" si="404"/>
        <v>2974</v>
      </c>
      <c r="Z200" s="1091">
        <f t="shared" ref="Z200" si="405">Z76+Z78+Z79</f>
        <v>3177</v>
      </c>
    </row>
    <row r="201" spans="2:26">
      <c r="B201" s="1125" t="s">
        <v>1611</v>
      </c>
      <c r="C201" s="1077">
        <f>C82</f>
        <v>17926</v>
      </c>
      <c r="D201" s="1077">
        <f t="shared" ref="D201:S201" si="406">D82</f>
        <v>17228</v>
      </c>
      <c r="E201" s="1077">
        <f t="shared" si="406"/>
        <v>16969</v>
      </c>
      <c r="F201" s="1077">
        <f t="shared" si="406"/>
        <v>16837</v>
      </c>
      <c r="G201" s="1077">
        <f t="shared" si="406"/>
        <v>15642</v>
      </c>
      <c r="H201" s="1077">
        <f t="shared" si="406"/>
        <v>15343</v>
      </c>
      <c r="I201" s="1077">
        <f t="shared" si="406"/>
        <v>15434</v>
      </c>
      <c r="J201" s="1077">
        <f t="shared" si="406"/>
        <v>15276</v>
      </c>
      <c r="K201" s="1077">
        <f t="shared" si="406"/>
        <v>15220</v>
      </c>
      <c r="L201" s="1077">
        <f t="shared" si="406"/>
        <v>15220</v>
      </c>
      <c r="M201" s="1077">
        <f t="shared" si="406"/>
        <v>14164</v>
      </c>
      <c r="N201" s="1077">
        <f t="shared" si="406"/>
        <v>14479</v>
      </c>
      <c r="O201" s="1077">
        <f t="shared" si="406"/>
        <v>14460</v>
      </c>
      <c r="P201" s="1077">
        <f t="shared" si="406"/>
        <v>14459</v>
      </c>
      <c r="Q201" s="1077">
        <f t="shared" si="406"/>
        <v>14191</v>
      </c>
      <c r="R201" s="2005">
        <f t="shared" si="406"/>
        <v>14789</v>
      </c>
      <c r="S201" s="1078">
        <f t="shared" si="406"/>
        <v>14549</v>
      </c>
      <c r="T201" s="1078">
        <f t="shared" ref="T201:U201" si="407">T82</f>
        <v>14412</v>
      </c>
      <c r="U201" s="1078">
        <f t="shared" si="407"/>
        <v>14560</v>
      </c>
      <c r="V201" s="1078">
        <f t="shared" ref="V201:W201" si="408">V82</f>
        <v>15101</v>
      </c>
      <c r="W201" s="1078">
        <f t="shared" si="408"/>
        <v>15790</v>
      </c>
      <c r="X201" s="1078">
        <f t="shared" ref="X201:Y201" si="409">X82</f>
        <v>14883</v>
      </c>
      <c r="Y201" s="1078">
        <f t="shared" si="409"/>
        <v>15244</v>
      </c>
      <c r="Z201" s="1078">
        <f t="shared" ref="Z201" si="410">Z82</f>
        <v>15080</v>
      </c>
    </row>
    <row r="202" spans="2:26">
      <c r="B202" s="1125" t="s">
        <v>631</v>
      </c>
      <c r="C202" s="1077">
        <f>SUM(C191:C198)</f>
        <v>64881</v>
      </c>
      <c r="D202" s="1077">
        <f t="shared" ref="D202:S202" si="411">SUM(D191:D198)</f>
        <v>63628</v>
      </c>
      <c r="E202" s="1077">
        <f t="shared" si="411"/>
        <v>62391</v>
      </c>
      <c r="F202" s="1077">
        <f t="shared" si="411"/>
        <v>61706</v>
      </c>
      <c r="G202" s="1077">
        <f t="shared" si="411"/>
        <v>59527</v>
      </c>
      <c r="H202" s="1077">
        <f t="shared" si="411"/>
        <v>57297</v>
      </c>
      <c r="I202" s="1077">
        <f t="shared" si="411"/>
        <v>56600</v>
      </c>
      <c r="J202" s="1077">
        <f t="shared" si="411"/>
        <v>56158</v>
      </c>
      <c r="K202" s="1077">
        <f t="shared" si="411"/>
        <v>53849</v>
      </c>
      <c r="L202" s="1077">
        <f t="shared" si="411"/>
        <v>53849</v>
      </c>
      <c r="M202" s="1077">
        <f t="shared" si="411"/>
        <v>50710</v>
      </c>
      <c r="N202" s="1077">
        <f t="shared" si="411"/>
        <v>50104</v>
      </c>
      <c r="O202" s="1077">
        <f t="shared" si="411"/>
        <v>50178</v>
      </c>
      <c r="P202" s="1077">
        <f t="shared" si="411"/>
        <v>51070</v>
      </c>
      <c r="Q202" s="1077">
        <f t="shared" si="411"/>
        <v>51090</v>
      </c>
      <c r="R202" s="2005">
        <f t="shared" si="411"/>
        <v>52146</v>
      </c>
      <c r="S202" s="1078">
        <f t="shared" si="411"/>
        <v>50814</v>
      </c>
      <c r="T202" s="1078">
        <f t="shared" ref="T202:U202" si="412">SUM(T191:T198)</f>
        <v>49990</v>
      </c>
      <c r="U202" s="1078">
        <f t="shared" si="412"/>
        <v>49984</v>
      </c>
      <c r="V202" s="1078">
        <f t="shared" ref="V202:W202" si="413">SUM(V191:V198)</f>
        <v>50058</v>
      </c>
      <c r="W202" s="1078">
        <f t="shared" si="413"/>
        <v>49697</v>
      </c>
      <c r="X202" s="1078">
        <f t="shared" ref="X202:Y202" si="414">SUM(X191:X198)</f>
        <v>48351</v>
      </c>
      <c r="Y202" s="1078">
        <f t="shared" si="414"/>
        <v>48511</v>
      </c>
      <c r="Z202" s="1078">
        <f t="shared" ref="Z202" si="415">SUM(Z191:Z198)</f>
        <v>48552</v>
      </c>
    </row>
  </sheetData>
  <phoneticPr fontId="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201"/>
  <sheetViews>
    <sheetView topLeftCell="B1" workbookViewId="0">
      <pane xSplit="1" ySplit="2" topLeftCell="T3" activePane="bottomRight" state="frozen"/>
      <selection activeCell="B1" sqref="B1"/>
      <selection pane="topRight" activeCell="C1" sqref="C1"/>
      <selection pane="bottomLeft" activeCell="B3" sqref="B3"/>
      <selection pane="bottomRight" activeCell="AE154" sqref="AE154"/>
    </sheetView>
  </sheetViews>
  <sheetFormatPr defaultRowHeight="13"/>
  <cols>
    <col min="1" max="1" width="2.90625" style="1071" hidden="1" customWidth="1"/>
    <col min="2" max="2" width="10.08984375" style="1099" customWidth="1"/>
    <col min="4" max="7" width="9" customWidth="1"/>
    <col min="41" max="41" width="8" customWidth="1"/>
    <col min="42" max="42" width="9.36328125" bestFit="1" customWidth="1"/>
    <col min="44" max="49" width="6.36328125" customWidth="1"/>
  </cols>
  <sheetData>
    <row r="1" spans="1:26">
      <c r="B1" s="272" t="s">
        <v>1612</v>
      </c>
      <c r="S1" t="s">
        <v>2368</v>
      </c>
    </row>
    <row r="2" spans="1:26" ht="30.75" customHeight="1">
      <c r="A2" s="1072"/>
      <c r="B2" s="1073" t="s">
        <v>340</v>
      </c>
      <c r="C2" s="52" t="s">
        <v>321</v>
      </c>
      <c r="D2" s="34" t="s">
        <v>322</v>
      </c>
      <c r="E2" s="34" t="s">
        <v>323</v>
      </c>
      <c r="F2" s="34" t="s">
        <v>324</v>
      </c>
      <c r="G2" s="34" t="s">
        <v>325</v>
      </c>
      <c r="H2" s="34" t="s">
        <v>326</v>
      </c>
      <c r="I2" s="34" t="s">
        <v>327</v>
      </c>
      <c r="J2" s="34" t="s">
        <v>328</v>
      </c>
      <c r="K2" s="34" t="s">
        <v>329</v>
      </c>
      <c r="L2" s="34" t="s">
        <v>330</v>
      </c>
      <c r="M2" s="34" t="s">
        <v>331</v>
      </c>
      <c r="N2" s="34" t="s">
        <v>332</v>
      </c>
      <c r="O2" s="34" t="s">
        <v>333</v>
      </c>
      <c r="P2" s="34" t="s">
        <v>334</v>
      </c>
      <c r="Q2" s="34" t="s">
        <v>335</v>
      </c>
      <c r="R2" s="1872" t="s">
        <v>395</v>
      </c>
      <c r="S2" s="882" t="s">
        <v>1593</v>
      </c>
      <c r="T2" s="882" t="s">
        <v>1810</v>
      </c>
      <c r="U2" s="882" t="s">
        <v>2415</v>
      </c>
      <c r="V2" s="882" t="s">
        <v>2621</v>
      </c>
      <c r="W2" s="882" t="s">
        <v>2752</v>
      </c>
      <c r="X2" s="882" t="s">
        <v>2804</v>
      </c>
      <c r="Y2" s="1872" t="s">
        <v>2902</v>
      </c>
      <c r="Z2" s="1872" t="s">
        <v>2979</v>
      </c>
    </row>
    <row r="3" spans="1:26">
      <c r="A3" s="1074" t="s">
        <v>1598</v>
      </c>
      <c r="B3" s="1075" t="s">
        <v>1599</v>
      </c>
      <c r="C3" s="1127">
        <v>53483</v>
      </c>
      <c r="D3" s="1128">
        <v>54068</v>
      </c>
      <c r="E3" s="1128">
        <v>50800</v>
      </c>
      <c r="F3" s="1128">
        <v>49971</v>
      </c>
      <c r="G3" s="1128">
        <v>48604</v>
      </c>
      <c r="H3" s="1128">
        <v>47345</v>
      </c>
      <c r="I3" s="1128">
        <v>46714</v>
      </c>
      <c r="J3" s="1128">
        <v>45791</v>
      </c>
      <c r="K3" s="1128">
        <v>44596</v>
      </c>
      <c r="L3" s="1128">
        <v>43604</v>
      </c>
      <c r="M3" s="1128">
        <v>41777</v>
      </c>
      <c r="N3" s="1128">
        <v>42965</v>
      </c>
      <c r="O3" s="1128">
        <v>41713</v>
      </c>
      <c r="P3" s="1128">
        <v>40909</v>
      </c>
      <c r="Q3" s="1129">
        <v>39932</v>
      </c>
      <c r="R3" s="1438">
        <v>40438</v>
      </c>
      <c r="S3" s="1086">
        <v>39917</v>
      </c>
      <c r="T3" s="1438">
        <v>39538</v>
      </c>
      <c r="U3" s="1441">
        <v>40147</v>
      </c>
      <c r="V3" s="1989">
        <v>39782</v>
      </c>
      <c r="W3" s="1989">
        <v>38335</v>
      </c>
      <c r="X3" s="1438">
        <v>38808</v>
      </c>
      <c r="Y3" s="1441">
        <v>39429</v>
      </c>
      <c r="Z3" s="1441">
        <v>38649</v>
      </c>
    </row>
    <row r="4" spans="1:26">
      <c r="A4" s="1087" t="s">
        <v>732</v>
      </c>
      <c r="B4" s="1088" t="s">
        <v>220</v>
      </c>
      <c r="C4" s="1089">
        <v>609</v>
      </c>
      <c r="D4" s="1090">
        <v>635</v>
      </c>
      <c r="E4" s="1090">
        <v>588</v>
      </c>
      <c r="F4" s="1090">
        <v>565</v>
      </c>
      <c r="G4" s="1090">
        <v>645</v>
      </c>
      <c r="H4" s="1090">
        <v>580</v>
      </c>
      <c r="I4" s="1090">
        <v>642</v>
      </c>
      <c r="J4" s="1090">
        <v>533</v>
      </c>
      <c r="K4" s="1090">
        <v>595</v>
      </c>
      <c r="L4" s="1090">
        <v>581</v>
      </c>
      <c r="M4" s="1090">
        <v>531</v>
      </c>
      <c r="N4" s="1090">
        <v>571</v>
      </c>
      <c r="O4" s="1090">
        <v>581</v>
      </c>
      <c r="P4" s="1090">
        <v>538</v>
      </c>
      <c r="Q4" s="1091">
        <v>484</v>
      </c>
      <c r="R4" s="1438">
        <v>542</v>
      </c>
      <c r="S4" s="1086">
        <v>499</v>
      </c>
      <c r="T4" s="1441">
        <v>500</v>
      </c>
      <c r="U4" s="1439">
        <v>508</v>
      </c>
      <c r="V4" s="1984">
        <v>522</v>
      </c>
      <c r="W4" s="1984">
        <v>489</v>
      </c>
      <c r="X4" s="1441">
        <v>528</v>
      </c>
      <c r="Y4" s="1439">
        <v>564</v>
      </c>
      <c r="Z4" s="1439">
        <v>595</v>
      </c>
    </row>
    <row r="5" spans="1:26">
      <c r="A5" s="1087" t="s">
        <v>733</v>
      </c>
      <c r="B5" s="1082" t="s">
        <v>221</v>
      </c>
      <c r="C5" s="1083">
        <v>89</v>
      </c>
      <c r="D5" s="1084">
        <v>102</v>
      </c>
      <c r="E5" s="1084">
        <v>95</v>
      </c>
      <c r="F5" s="1084">
        <v>94</v>
      </c>
      <c r="G5" s="1084">
        <v>93</v>
      </c>
      <c r="H5" s="1084">
        <v>86</v>
      </c>
      <c r="I5" s="1084">
        <v>106</v>
      </c>
      <c r="J5" s="1084">
        <v>88</v>
      </c>
      <c r="K5" s="1084">
        <v>83</v>
      </c>
      <c r="L5" s="1084">
        <v>64</v>
      </c>
      <c r="M5" s="1084">
        <v>92</v>
      </c>
      <c r="N5" s="1084">
        <v>83</v>
      </c>
      <c r="O5" s="1084">
        <v>62</v>
      </c>
      <c r="P5" s="1084">
        <v>82</v>
      </c>
      <c r="Q5" s="1085">
        <v>62</v>
      </c>
      <c r="R5" s="1438">
        <v>67</v>
      </c>
      <c r="S5" s="1086">
        <v>87</v>
      </c>
      <c r="T5" s="1439">
        <v>63</v>
      </c>
      <c r="U5" s="1438">
        <v>46</v>
      </c>
      <c r="V5" s="1983">
        <v>77</v>
      </c>
      <c r="W5" s="1983">
        <v>81</v>
      </c>
      <c r="X5" s="1439">
        <v>66</v>
      </c>
      <c r="Y5" s="1438">
        <v>67</v>
      </c>
      <c r="Z5" s="1438">
        <v>81</v>
      </c>
    </row>
    <row r="6" spans="1:26">
      <c r="A6" s="1087" t="s">
        <v>734</v>
      </c>
      <c r="B6" s="1088" t="s">
        <v>222</v>
      </c>
      <c r="C6" s="1089">
        <v>66</v>
      </c>
      <c r="D6" s="1090">
        <v>64</v>
      </c>
      <c r="E6" s="1090">
        <v>64</v>
      </c>
      <c r="F6" s="1090">
        <v>62</v>
      </c>
      <c r="G6" s="1090">
        <v>68</v>
      </c>
      <c r="H6" s="1090">
        <v>77</v>
      </c>
      <c r="I6" s="1090">
        <v>64</v>
      </c>
      <c r="J6" s="1090">
        <v>88</v>
      </c>
      <c r="K6" s="1090">
        <v>71</v>
      </c>
      <c r="L6" s="1090">
        <v>53</v>
      </c>
      <c r="M6" s="1090">
        <v>59</v>
      </c>
      <c r="N6" s="1090">
        <v>73</v>
      </c>
      <c r="O6" s="1090">
        <v>79</v>
      </c>
      <c r="P6" s="1090">
        <v>64</v>
      </c>
      <c r="Q6" s="1091">
        <v>66</v>
      </c>
      <c r="R6" s="1439">
        <v>73</v>
      </c>
      <c r="S6" s="1080">
        <v>54</v>
      </c>
      <c r="T6" s="1439">
        <v>53</v>
      </c>
      <c r="U6" s="1439">
        <v>52</v>
      </c>
      <c r="V6" s="1984">
        <v>73</v>
      </c>
      <c r="W6" s="1984">
        <v>70</v>
      </c>
      <c r="X6" s="1439">
        <v>65</v>
      </c>
      <c r="Y6" s="1439">
        <v>63</v>
      </c>
      <c r="Z6" s="1439">
        <v>90</v>
      </c>
    </row>
    <row r="7" spans="1:26">
      <c r="A7" s="1087" t="s">
        <v>735</v>
      </c>
      <c r="B7" s="1088" t="s">
        <v>223</v>
      </c>
      <c r="C7" s="1089">
        <v>265</v>
      </c>
      <c r="D7" s="1090">
        <v>269</v>
      </c>
      <c r="E7" s="1090">
        <v>282</v>
      </c>
      <c r="F7" s="1090">
        <v>297</v>
      </c>
      <c r="G7" s="1090">
        <v>302</v>
      </c>
      <c r="H7" s="1090">
        <v>281</v>
      </c>
      <c r="I7" s="1090">
        <v>276</v>
      </c>
      <c r="J7" s="1090">
        <v>277</v>
      </c>
      <c r="K7" s="1090">
        <v>222</v>
      </c>
      <c r="L7" s="1090">
        <v>238</v>
      </c>
      <c r="M7" s="1090">
        <v>225</v>
      </c>
      <c r="N7" s="1090">
        <v>361</v>
      </c>
      <c r="O7" s="1090">
        <v>255</v>
      </c>
      <c r="P7" s="1090">
        <v>252</v>
      </c>
      <c r="Q7" s="1091">
        <v>245</v>
      </c>
      <c r="R7" s="1439">
        <v>226</v>
      </c>
      <c r="S7" s="1080">
        <v>236</v>
      </c>
      <c r="T7" s="1439">
        <v>238</v>
      </c>
      <c r="U7" s="1439">
        <v>226</v>
      </c>
      <c r="V7" s="1984">
        <v>249</v>
      </c>
      <c r="W7" s="1984">
        <v>206</v>
      </c>
      <c r="X7" s="1439">
        <v>216</v>
      </c>
      <c r="Y7" s="1439">
        <v>211</v>
      </c>
      <c r="Z7" s="1439">
        <v>236</v>
      </c>
    </row>
    <row r="8" spans="1:26">
      <c r="A8" s="1087" t="s">
        <v>736</v>
      </c>
      <c r="B8" s="1088" t="s">
        <v>224</v>
      </c>
      <c r="C8" s="1089">
        <v>62</v>
      </c>
      <c r="D8" s="1090">
        <v>35</v>
      </c>
      <c r="E8" s="1090">
        <v>49</v>
      </c>
      <c r="F8" s="1090">
        <v>73</v>
      </c>
      <c r="G8" s="1090">
        <v>39</v>
      </c>
      <c r="H8" s="1090">
        <v>39</v>
      </c>
      <c r="I8" s="1090">
        <v>55</v>
      </c>
      <c r="J8" s="1090">
        <v>38</v>
      </c>
      <c r="K8" s="1090">
        <v>54</v>
      </c>
      <c r="L8" s="1090">
        <v>50</v>
      </c>
      <c r="M8" s="1090">
        <v>47</v>
      </c>
      <c r="N8" s="1090">
        <v>50</v>
      </c>
      <c r="O8" s="1090">
        <v>41</v>
      </c>
      <c r="P8" s="1090">
        <v>41</v>
      </c>
      <c r="Q8" s="1091">
        <v>40</v>
      </c>
      <c r="R8" s="1439">
        <v>42</v>
      </c>
      <c r="S8" s="1080">
        <v>35</v>
      </c>
      <c r="T8" s="1439">
        <v>32</v>
      </c>
      <c r="U8" s="1439">
        <v>51</v>
      </c>
      <c r="V8" s="1984">
        <v>68</v>
      </c>
      <c r="W8" s="1984">
        <v>32</v>
      </c>
      <c r="X8" s="1439">
        <v>41</v>
      </c>
      <c r="Y8" s="1439">
        <v>44</v>
      </c>
      <c r="Z8" s="1439">
        <v>51</v>
      </c>
    </row>
    <row r="9" spans="1:26">
      <c r="A9" s="1087" t="s">
        <v>737</v>
      </c>
      <c r="B9" s="1088" t="s">
        <v>225</v>
      </c>
      <c r="C9" s="1089">
        <v>56</v>
      </c>
      <c r="D9" s="1090">
        <v>61</v>
      </c>
      <c r="E9" s="1090">
        <v>63</v>
      </c>
      <c r="F9" s="1090">
        <v>54</v>
      </c>
      <c r="G9" s="1090">
        <v>66</v>
      </c>
      <c r="H9" s="1090">
        <v>63</v>
      </c>
      <c r="I9" s="1090">
        <v>50</v>
      </c>
      <c r="J9" s="1090">
        <v>62</v>
      </c>
      <c r="K9" s="1090">
        <v>47</v>
      </c>
      <c r="L9" s="1090">
        <v>58</v>
      </c>
      <c r="M9" s="1090">
        <v>55</v>
      </c>
      <c r="N9" s="1090">
        <v>64</v>
      </c>
      <c r="O9" s="1090">
        <v>67</v>
      </c>
      <c r="P9" s="1090">
        <v>53</v>
      </c>
      <c r="Q9" s="1091">
        <v>50</v>
      </c>
      <c r="R9" s="1439">
        <v>40</v>
      </c>
      <c r="S9" s="1080">
        <v>32</v>
      </c>
      <c r="T9" s="1439">
        <v>46</v>
      </c>
      <c r="U9" s="1439">
        <v>46</v>
      </c>
      <c r="V9" s="1984">
        <v>53</v>
      </c>
      <c r="W9" s="1984">
        <v>51</v>
      </c>
      <c r="X9" s="1439">
        <v>40</v>
      </c>
      <c r="Y9" s="1439">
        <v>55</v>
      </c>
      <c r="Z9" s="1439">
        <v>56</v>
      </c>
    </row>
    <row r="10" spans="1:26">
      <c r="A10" s="1087" t="s">
        <v>738</v>
      </c>
      <c r="B10" s="1095" t="s">
        <v>226</v>
      </c>
      <c r="C10" s="1076">
        <v>130</v>
      </c>
      <c r="D10" s="1077">
        <v>111</v>
      </c>
      <c r="E10" s="1077">
        <v>103</v>
      </c>
      <c r="F10" s="1077">
        <v>108</v>
      </c>
      <c r="G10" s="1077">
        <v>111</v>
      </c>
      <c r="H10" s="1077">
        <v>121</v>
      </c>
      <c r="I10" s="1077">
        <v>132</v>
      </c>
      <c r="J10" s="1077">
        <v>106</v>
      </c>
      <c r="K10" s="1077">
        <v>113</v>
      </c>
      <c r="L10" s="1077">
        <v>130</v>
      </c>
      <c r="M10" s="1077">
        <v>114</v>
      </c>
      <c r="N10" s="1077">
        <v>322</v>
      </c>
      <c r="O10" s="1077">
        <v>183</v>
      </c>
      <c r="P10" s="1077">
        <v>102</v>
      </c>
      <c r="Q10" s="1078">
        <v>88</v>
      </c>
      <c r="R10" s="1440">
        <v>106</v>
      </c>
      <c r="S10" s="1093">
        <v>106</v>
      </c>
      <c r="T10" s="1439">
        <v>98</v>
      </c>
      <c r="U10" s="1440">
        <v>108</v>
      </c>
      <c r="V10" s="2005">
        <v>103</v>
      </c>
      <c r="W10" s="2005">
        <v>83</v>
      </c>
      <c r="X10" s="1439">
        <v>104</v>
      </c>
      <c r="Y10" s="1440">
        <v>84</v>
      </c>
      <c r="Z10" s="1440">
        <v>93</v>
      </c>
    </row>
    <row r="11" spans="1:26">
      <c r="A11" s="1087" t="s">
        <v>739</v>
      </c>
      <c r="B11" s="1088" t="s">
        <v>227</v>
      </c>
      <c r="C11" s="1089">
        <v>325</v>
      </c>
      <c r="D11" s="1090">
        <v>369</v>
      </c>
      <c r="E11" s="1090">
        <v>285</v>
      </c>
      <c r="F11" s="1090">
        <v>312</v>
      </c>
      <c r="G11" s="1090">
        <v>343</v>
      </c>
      <c r="H11" s="1090">
        <v>301</v>
      </c>
      <c r="I11" s="1090">
        <v>336</v>
      </c>
      <c r="J11" s="1090">
        <v>281</v>
      </c>
      <c r="K11" s="1090">
        <v>286</v>
      </c>
      <c r="L11" s="1090">
        <v>302</v>
      </c>
      <c r="M11" s="1090">
        <v>286</v>
      </c>
      <c r="N11" s="1090">
        <v>335</v>
      </c>
      <c r="O11" s="1090">
        <v>269</v>
      </c>
      <c r="P11" s="1090">
        <v>241</v>
      </c>
      <c r="Q11" s="1091">
        <v>261</v>
      </c>
      <c r="R11" s="1439">
        <v>246</v>
      </c>
      <c r="S11" s="1080">
        <v>232</v>
      </c>
      <c r="T11" s="1438">
        <v>256</v>
      </c>
      <c r="U11" s="1439">
        <v>275</v>
      </c>
      <c r="V11" s="1984">
        <v>243</v>
      </c>
      <c r="W11" s="1984">
        <v>208</v>
      </c>
      <c r="X11" s="1438">
        <v>275</v>
      </c>
      <c r="Y11" s="1439">
        <v>274</v>
      </c>
      <c r="Z11" s="1439">
        <v>251</v>
      </c>
    </row>
    <row r="12" spans="1:26">
      <c r="A12" s="1087" t="s">
        <v>740</v>
      </c>
      <c r="B12" s="1088" t="s">
        <v>228</v>
      </c>
      <c r="C12" s="1089">
        <v>215</v>
      </c>
      <c r="D12" s="1090">
        <v>188</v>
      </c>
      <c r="E12" s="1090">
        <v>200</v>
      </c>
      <c r="F12" s="1090">
        <v>169</v>
      </c>
      <c r="G12" s="1090">
        <v>148</v>
      </c>
      <c r="H12" s="1090">
        <v>171</v>
      </c>
      <c r="I12" s="1090">
        <v>141</v>
      </c>
      <c r="J12" s="1090">
        <v>161</v>
      </c>
      <c r="K12" s="1090">
        <v>157</v>
      </c>
      <c r="L12" s="1090">
        <v>179</v>
      </c>
      <c r="M12" s="1090">
        <v>148</v>
      </c>
      <c r="N12" s="1090">
        <v>199</v>
      </c>
      <c r="O12" s="1090">
        <v>153</v>
      </c>
      <c r="P12" s="1090">
        <v>163</v>
      </c>
      <c r="Q12" s="1091">
        <v>199</v>
      </c>
      <c r="R12" s="1439">
        <v>143</v>
      </c>
      <c r="S12" s="1080">
        <v>176</v>
      </c>
      <c r="T12" s="1439">
        <v>141</v>
      </c>
      <c r="U12" s="1439">
        <v>142</v>
      </c>
      <c r="V12" s="1984">
        <v>151</v>
      </c>
      <c r="W12" s="1984">
        <v>157</v>
      </c>
      <c r="X12" s="1439">
        <v>126</v>
      </c>
      <c r="Y12" s="1439">
        <v>143</v>
      </c>
      <c r="Z12" s="1439">
        <v>145</v>
      </c>
    </row>
    <row r="13" spans="1:26">
      <c r="A13" s="1087" t="s">
        <v>741</v>
      </c>
      <c r="B13" s="1088" t="s">
        <v>229</v>
      </c>
      <c r="C13" s="1089">
        <v>125</v>
      </c>
      <c r="D13" s="1090">
        <v>154</v>
      </c>
      <c r="E13" s="1090">
        <v>137</v>
      </c>
      <c r="F13" s="1090">
        <v>130</v>
      </c>
      <c r="G13" s="1090">
        <v>154</v>
      </c>
      <c r="H13" s="1090">
        <v>133</v>
      </c>
      <c r="I13" s="1090">
        <v>153</v>
      </c>
      <c r="J13" s="1090">
        <v>135</v>
      </c>
      <c r="K13" s="1090">
        <v>163</v>
      </c>
      <c r="L13" s="1090">
        <v>143</v>
      </c>
      <c r="M13" s="1090">
        <v>133</v>
      </c>
      <c r="N13" s="1090">
        <v>166</v>
      </c>
      <c r="O13" s="1090">
        <v>143</v>
      </c>
      <c r="P13" s="1090">
        <v>110</v>
      </c>
      <c r="Q13" s="1091">
        <v>111</v>
      </c>
      <c r="R13" s="1440">
        <v>102</v>
      </c>
      <c r="S13" s="1093">
        <v>124</v>
      </c>
      <c r="T13" s="1440">
        <v>107</v>
      </c>
      <c r="U13" s="1439">
        <v>108</v>
      </c>
      <c r="V13" s="1984">
        <v>133</v>
      </c>
      <c r="W13" s="1984">
        <v>105</v>
      </c>
      <c r="X13" s="1440">
        <v>114</v>
      </c>
      <c r="Y13" s="1439">
        <v>112</v>
      </c>
      <c r="Z13" s="1439">
        <v>116</v>
      </c>
    </row>
    <row r="14" spans="1:26">
      <c r="A14" s="1081" t="s">
        <v>742</v>
      </c>
      <c r="B14" s="1082" t="s">
        <v>230</v>
      </c>
      <c r="C14" s="1083">
        <v>1241</v>
      </c>
      <c r="D14" s="1084">
        <v>1235</v>
      </c>
      <c r="E14" s="1084">
        <v>1167</v>
      </c>
      <c r="F14" s="1084">
        <v>1063</v>
      </c>
      <c r="G14" s="1084">
        <v>1192</v>
      </c>
      <c r="H14" s="1084">
        <v>1025</v>
      </c>
      <c r="I14" s="1084">
        <v>982</v>
      </c>
      <c r="J14" s="1084">
        <v>956</v>
      </c>
      <c r="K14" s="1084">
        <v>1040</v>
      </c>
      <c r="L14" s="1084">
        <v>897</v>
      </c>
      <c r="M14" s="1084">
        <v>937</v>
      </c>
      <c r="N14" s="1084">
        <v>1011</v>
      </c>
      <c r="O14" s="1084">
        <v>934</v>
      </c>
      <c r="P14" s="1084">
        <v>907</v>
      </c>
      <c r="Q14" s="1085">
        <v>871</v>
      </c>
      <c r="R14" s="1439">
        <v>912</v>
      </c>
      <c r="S14" s="1080">
        <v>809</v>
      </c>
      <c r="T14" s="1439">
        <v>889</v>
      </c>
      <c r="U14" s="1438">
        <v>858</v>
      </c>
      <c r="V14" s="1983">
        <v>814</v>
      </c>
      <c r="W14" s="1983">
        <v>793</v>
      </c>
      <c r="X14" s="1439">
        <v>877</v>
      </c>
      <c r="Y14" s="1438">
        <v>808</v>
      </c>
      <c r="Z14" s="1438">
        <v>793</v>
      </c>
    </row>
    <row r="15" spans="1:26">
      <c r="A15" s="1087" t="s">
        <v>743</v>
      </c>
      <c r="B15" s="1088" t="s">
        <v>231</v>
      </c>
      <c r="C15" s="1089">
        <v>1502</v>
      </c>
      <c r="D15" s="1090">
        <v>1628</v>
      </c>
      <c r="E15" s="1090">
        <v>1539</v>
      </c>
      <c r="F15" s="1090">
        <v>1543</v>
      </c>
      <c r="G15" s="1090">
        <v>1640</v>
      </c>
      <c r="H15" s="1090">
        <v>1504</v>
      </c>
      <c r="I15" s="1090">
        <v>1385</v>
      </c>
      <c r="J15" s="1090">
        <v>1422</v>
      </c>
      <c r="K15" s="1090">
        <v>1356</v>
      </c>
      <c r="L15" s="1090">
        <v>1221</v>
      </c>
      <c r="M15" s="1090">
        <v>1227</v>
      </c>
      <c r="N15" s="1090">
        <v>1420</v>
      </c>
      <c r="O15" s="1090">
        <v>1382</v>
      </c>
      <c r="P15" s="1090">
        <v>1093</v>
      </c>
      <c r="Q15" s="1091">
        <v>1019</v>
      </c>
      <c r="R15" s="1439">
        <v>1027</v>
      </c>
      <c r="S15" s="1080">
        <v>1035</v>
      </c>
      <c r="T15" s="1439">
        <v>956</v>
      </c>
      <c r="U15" s="1439">
        <v>1009</v>
      </c>
      <c r="V15" s="1984">
        <v>1017</v>
      </c>
      <c r="W15" s="1984">
        <v>983</v>
      </c>
      <c r="X15" s="1439">
        <v>910</v>
      </c>
      <c r="Y15" s="1439">
        <v>951</v>
      </c>
      <c r="Z15" s="1439">
        <v>933</v>
      </c>
    </row>
    <row r="16" spans="1:26">
      <c r="A16" s="1087" t="s">
        <v>744</v>
      </c>
      <c r="B16" s="1088" t="s">
        <v>232</v>
      </c>
      <c r="C16" s="1089">
        <v>3419</v>
      </c>
      <c r="D16" s="1090">
        <v>3616</v>
      </c>
      <c r="E16" s="1090">
        <v>3317</v>
      </c>
      <c r="F16" s="1090">
        <v>3444</v>
      </c>
      <c r="G16" s="1090">
        <v>3388</v>
      </c>
      <c r="H16" s="1090">
        <v>3338</v>
      </c>
      <c r="I16" s="1090">
        <v>3296</v>
      </c>
      <c r="J16" s="1090">
        <v>3288</v>
      </c>
      <c r="K16" s="1090">
        <v>3272</v>
      </c>
      <c r="L16" s="1090">
        <v>3589</v>
      </c>
      <c r="M16" s="1090">
        <v>3335</v>
      </c>
      <c r="N16" s="1090">
        <v>3971</v>
      </c>
      <c r="O16" s="1090">
        <v>3972</v>
      </c>
      <c r="P16" s="1090">
        <v>3440</v>
      </c>
      <c r="Q16" s="1091">
        <v>3472</v>
      </c>
      <c r="R16" s="1439">
        <v>3599</v>
      </c>
      <c r="S16" s="1080">
        <v>3523</v>
      </c>
      <c r="T16" s="1439">
        <v>3516</v>
      </c>
      <c r="U16" s="1439">
        <v>3436</v>
      </c>
      <c r="V16" s="1984">
        <v>3322</v>
      </c>
      <c r="W16" s="1984">
        <v>3523</v>
      </c>
      <c r="X16" s="1439">
        <v>3564</v>
      </c>
      <c r="Y16" s="1439">
        <v>3686</v>
      </c>
      <c r="Z16" s="1439">
        <v>3485</v>
      </c>
    </row>
    <row r="17" spans="1:26">
      <c r="A17" s="1094" t="s">
        <v>745</v>
      </c>
      <c r="B17" s="1095" t="s">
        <v>233</v>
      </c>
      <c r="C17" s="1076">
        <v>2299</v>
      </c>
      <c r="D17" s="1077">
        <v>2054</v>
      </c>
      <c r="E17" s="1077">
        <v>2218</v>
      </c>
      <c r="F17" s="1077">
        <v>2315</v>
      </c>
      <c r="G17" s="1077">
        <v>2271</v>
      </c>
      <c r="H17" s="1077">
        <v>2198</v>
      </c>
      <c r="I17" s="1077">
        <v>2171</v>
      </c>
      <c r="J17" s="1077">
        <v>1983</v>
      </c>
      <c r="K17" s="1077">
        <v>1942</v>
      </c>
      <c r="L17" s="1077">
        <v>1894</v>
      </c>
      <c r="M17" s="1077">
        <v>1946</v>
      </c>
      <c r="N17" s="1077">
        <v>2137</v>
      </c>
      <c r="O17" s="1077">
        <v>1983</v>
      </c>
      <c r="P17" s="1077">
        <v>1927</v>
      </c>
      <c r="Q17" s="1078">
        <v>1793</v>
      </c>
      <c r="R17" s="1439">
        <v>1792</v>
      </c>
      <c r="S17" s="1080">
        <v>1710</v>
      </c>
      <c r="T17" s="1439">
        <v>1716</v>
      </c>
      <c r="U17" s="1440">
        <v>1702</v>
      </c>
      <c r="V17" s="2005">
        <v>1568</v>
      </c>
      <c r="W17" s="2005">
        <v>1554</v>
      </c>
      <c r="X17" s="1439">
        <v>1698</v>
      </c>
      <c r="Y17" s="1440">
        <v>1774</v>
      </c>
      <c r="Z17" s="1440">
        <v>1574</v>
      </c>
    </row>
    <row r="18" spans="1:26">
      <c r="A18" s="1087" t="s">
        <v>746</v>
      </c>
      <c r="B18" s="1088" t="s">
        <v>234</v>
      </c>
      <c r="C18" s="1089">
        <v>178</v>
      </c>
      <c r="D18" s="1090">
        <v>210</v>
      </c>
      <c r="E18" s="1090">
        <v>162</v>
      </c>
      <c r="F18" s="1090">
        <v>180</v>
      </c>
      <c r="G18" s="1090">
        <v>211</v>
      </c>
      <c r="H18" s="1090">
        <v>185</v>
      </c>
      <c r="I18" s="1090">
        <v>174</v>
      </c>
      <c r="J18" s="1090">
        <v>184</v>
      </c>
      <c r="K18" s="1090">
        <v>161</v>
      </c>
      <c r="L18" s="1090">
        <v>130</v>
      </c>
      <c r="M18" s="1090">
        <v>152</v>
      </c>
      <c r="N18" s="1090">
        <v>151</v>
      </c>
      <c r="O18" s="1090">
        <v>177</v>
      </c>
      <c r="P18" s="1090">
        <v>136</v>
      </c>
      <c r="Q18" s="1091">
        <v>143</v>
      </c>
      <c r="R18" s="1438">
        <v>148</v>
      </c>
      <c r="S18" s="1086">
        <v>158</v>
      </c>
      <c r="T18" s="1438">
        <v>131</v>
      </c>
      <c r="U18" s="1439">
        <v>146</v>
      </c>
      <c r="V18" s="1984">
        <v>124</v>
      </c>
      <c r="W18" s="1984">
        <v>122</v>
      </c>
      <c r="X18" s="1438">
        <v>139</v>
      </c>
      <c r="Y18" s="1439">
        <v>137</v>
      </c>
      <c r="Z18" s="1439">
        <v>165</v>
      </c>
    </row>
    <row r="19" spans="1:26">
      <c r="A19" s="1087" t="s">
        <v>747</v>
      </c>
      <c r="B19" s="1088" t="s">
        <v>235</v>
      </c>
      <c r="C19" s="1089">
        <v>237</v>
      </c>
      <c r="D19" s="1090">
        <v>237</v>
      </c>
      <c r="E19" s="1090">
        <v>234</v>
      </c>
      <c r="F19" s="1090">
        <v>191</v>
      </c>
      <c r="G19" s="1090">
        <v>227</v>
      </c>
      <c r="H19" s="1090">
        <v>223</v>
      </c>
      <c r="I19" s="1090">
        <v>194</v>
      </c>
      <c r="J19" s="1090">
        <v>204</v>
      </c>
      <c r="K19" s="1090">
        <v>209</v>
      </c>
      <c r="L19" s="1090">
        <v>206</v>
      </c>
      <c r="M19" s="1090">
        <v>205</v>
      </c>
      <c r="N19" s="1090">
        <v>170</v>
      </c>
      <c r="O19" s="1090">
        <v>189</v>
      </c>
      <c r="P19" s="1090">
        <v>194</v>
      </c>
      <c r="Q19" s="1091">
        <v>182</v>
      </c>
      <c r="R19" s="1439">
        <v>195</v>
      </c>
      <c r="S19" s="1080">
        <v>182</v>
      </c>
      <c r="T19" s="1439">
        <v>165</v>
      </c>
      <c r="U19" s="1439">
        <v>181</v>
      </c>
      <c r="V19" s="1984">
        <v>166</v>
      </c>
      <c r="W19" s="1984">
        <v>177</v>
      </c>
      <c r="X19" s="1439">
        <v>163</v>
      </c>
      <c r="Y19" s="1439">
        <v>128</v>
      </c>
      <c r="Z19" s="1439">
        <v>165</v>
      </c>
    </row>
    <row r="20" spans="1:26">
      <c r="A20" s="1087" t="s">
        <v>748</v>
      </c>
      <c r="B20" s="1088" t="s">
        <v>236</v>
      </c>
      <c r="C20" s="1089">
        <v>417</v>
      </c>
      <c r="D20" s="1090">
        <v>420</v>
      </c>
      <c r="E20" s="1090">
        <v>388</v>
      </c>
      <c r="F20" s="1090">
        <v>436</v>
      </c>
      <c r="G20" s="1090">
        <v>381</v>
      </c>
      <c r="H20" s="1090">
        <v>363</v>
      </c>
      <c r="I20" s="1090">
        <v>369</v>
      </c>
      <c r="J20" s="1090">
        <v>373</v>
      </c>
      <c r="K20" s="1090">
        <v>332</v>
      </c>
      <c r="L20" s="1090">
        <v>337</v>
      </c>
      <c r="M20" s="1090">
        <v>304</v>
      </c>
      <c r="N20" s="1090">
        <v>287</v>
      </c>
      <c r="O20" s="1090">
        <v>254</v>
      </c>
      <c r="P20" s="1090">
        <v>312</v>
      </c>
      <c r="Q20" s="1091">
        <v>282</v>
      </c>
      <c r="R20" s="1439">
        <v>310</v>
      </c>
      <c r="S20" s="1080">
        <v>291</v>
      </c>
      <c r="T20" s="1439">
        <v>269</v>
      </c>
      <c r="U20" s="1439">
        <v>290</v>
      </c>
      <c r="V20" s="1984">
        <v>318</v>
      </c>
      <c r="W20" s="1984">
        <v>285</v>
      </c>
      <c r="X20" s="1439">
        <v>270</v>
      </c>
      <c r="Y20" s="1439">
        <v>269</v>
      </c>
      <c r="Z20" s="1439">
        <v>247</v>
      </c>
    </row>
    <row r="21" spans="1:26">
      <c r="A21" s="1087" t="s">
        <v>749</v>
      </c>
      <c r="B21" s="1088" t="s">
        <v>237</v>
      </c>
      <c r="C21" s="1089">
        <v>363</v>
      </c>
      <c r="D21" s="1090">
        <v>369</v>
      </c>
      <c r="E21" s="1090">
        <v>335</v>
      </c>
      <c r="F21" s="1090">
        <v>327</v>
      </c>
      <c r="G21" s="1090">
        <v>335</v>
      </c>
      <c r="H21" s="1090">
        <v>281</v>
      </c>
      <c r="I21" s="1090">
        <v>281</v>
      </c>
      <c r="J21" s="1090">
        <v>291</v>
      </c>
      <c r="K21" s="1090">
        <v>295</v>
      </c>
      <c r="L21" s="1090">
        <v>292</v>
      </c>
      <c r="M21" s="1090">
        <v>249</v>
      </c>
      <c r="N21" s="1090">
        <v>264</v>
      </c>
      <c r="O21" s="1090">
        <v>232</v>
      </c>
      <c r="P21" s="1090">
        <v>243</v>
      </c>
      <c r="Q21" s="1091">
        <v>235</v>
      </c>
      <c r="R21" s="1439">
        <v>226</v>
      </c>
      <c r="S21" s="1080">
        <v>232</v>
      </c>
      <c r="T21" s="1439">
        <v>238</v>
      </c>
      <c r="U21" s="1439">
        <v>253</v>
      </c>
      <c r="V21" s="1984">
        <v>245</v>
      </c>
      <c r="W21" s="1984">
        <v>260</v>
      </c>
      <c r="X21" s="1439">
        <v>265</v>
      </c>
      <c r="Y21" s="1439">
        <v>261</v>
      </c>
      <c r="Z21" s="1439">
        <v>205</v>
      </c>
    </row>
    <row r="22" spans="1:26">
      <c r="A22" s="1087" t="s">
        <v>750</v>
      </c>
      <c r="B22" s="1088" t="s">
        <v>238</v>
      </c>
      <c r="C22" s="1089">
        <v>77</v>
      </c>
      <c r="D22" s="1090">
        <v>89</v>
      </c>
      <c r="E22" s="1090">
        <v>80</v>
      </c>
      <c r="F22" s="1090">
        <v>73</v>
      </c>
      <c r="G22" s="1090">
        <v>105</v>
      </c>
      <c r="H22" s="1090">
        <v>79</v>
      </c>
      <c r="I22" s="1090">
        <v>77</v>
      </c>
      <c r="J22" s="1090">
        <v>84</v>
      </c>
      <c r="K22" s="1090">
        <v>72</v>
      </c>
      <c r="L22" s="1090">
        <v>82</v>
      </c>
      <c r="M22" s="1090">
        <v>50</v>
      </c>
      <c r="N22" s="1090">
        <v>72</v>
      </c>
      <c r="O22" s="1090">
        <v>76</v>
      </c>
      <c r="P22" s="1090">
        <v>58</v>
      </c>
      <c r="Q22" s="1091">
        <v>85</v>
      </c>
      <c r="R22" s="1439">
        <v>69</v>
      </c>
      <c r="S22" s="1080">
        <v>65</v>
      </c>
      <c r="T22" s="1439">
        <v>79</v>
      </c>
      <c r="U22" s="1439">
        <v>72</v>
      </c>
      <c r="V22" s="1984">
        <v>63</v>
      </c>
      <c r="W22" s="1984">
        <v>66</v>
      </c>
      <c r="X22" s="1439">
        <v>57</v>
      </c>
      <c r="Y22" s="1439">
        <v>68</v>
      </c>
      <c r="Z22" s="1439">
        <v>84</v>
      </c>
    </row>
    <row r="23" spans="1:26">
      <c r="A23" s="1087" t="s">
        <v>751</v>
      </c>
      <c r="B23" s="1088" t="s">
        <v>239</v>
      </c>
      <c r="C23" s="1089">
        <v>286</v>
      </c>
      <c r="D23" s="1090">
        <v>264</v>
      </c>
      <c r="E23" s="1090">
        <v>248</v>
      </c>
      <c r="F23" s="1090">
        <v>240</v>
      </c>
      <c r="G23" s="1090">
        <v>256</v>
      </c>
      <c r="H23" s="1090">
        <v>303</v>
      </c>
      <c r="I23" s="1090">
        <v>263</v>
      </c>
      <c r="J23" s="1090">
        <v>239</v>
      </c>
      <c r="K23" s="1090">
        <v>203</v>
      </c>
      <c r="L23" s="1090">
        <v>227</v>
      </c>
      <c r="M23" s="1090">
        <v>159</v>
      </c>
      <c r="N23" s="1090">
        <v>207</v>
      </c>
      <c r="O23" s="1090">
        <v>209</v>
      </c>
      <c r="P23" s="1090">
        <v>219</v>
      </c>
      <c r="Q23" s="1091">
        <v>200</v>
      </c>
      <c r="R23" s="1439">
        <v>191</v>
      </c>
      <c r="S23" s="1080">
        <v>172</v>
      </c>
      <c r="T23" s="1439">
        <v>196</v>
      </c>
      <c r="U23" s="1439">
        <v>219</v>
      </c>
      <c r="V23" s="1984">
        <v>211</v>
      </c>
      <c r="W23" s="1984">
        <v>205</v>
      </c>
      <c r="X23" s="1439">
        <v>175</v>
      </c>
      <c r="Y23" s="1439">
        <v>198</v>
      </c>
      <c r="Z23" s="1439">
        <v>218</v>
      </c>
    </row>
    <row r="24" spans="1:26">
      <c r="A24" s="1087" t="s">
        <v>752</v>
      </c>
      <c r="B24" s="1088" t="s">
        <v>240</v>
      </c>
      <c r="C24" s="1089">
        <v>377</v>
      </c>
      <c r="D24" s="1090">
        <v>382</v>
      </c>
      <c r="E24" s="1090">
        <v>395</v>
      </c>
      <c r="F24" s="1090">
        <v>335</v>
      </c>
      <c r="G24" s="1090">
        <v>353</v>
      </c>
      <c r="H24" s="1090">
        <v>324</v>
      </c>
      <c r="I24" s="1090">
        <v>330</v>
      </c>
      <c r="J24" s="1090">
        <v>291</v>
      </c>
      <c r="K24" s="1090">
        <v>298</v>
      </c>
      <c r="L24" s="1090">
        <v>321</v>
      </c>
      <c r="M24" s="1090">
        <v>247</v>
      </c>
      <c r="N24" s="1090">
        <v>307</v>
      </c>
      <c r="O24" s="1090">
        <v>285</v>
      </c>
      <c r="P24" s="1090">
        <v>274</v>
      </c>
      <c r="Q24" s="1091">
        <v>275</v>
      </c>
      <c r="R24" s="1439">
        <v>292</v>
      </c>
      <c r="S24" s="1080">
        <v>281</v>
      </c>
      <c r="T24" s="1439">
        <v>259</v>
      </c>
      <c r="U24" s="1439">
        <v>305</v>
      </c>
      <c r="V24" s="1984">
        <v>311</v>
      </c>
      <c r="W24" s="1984">
        <v>253</v>
      </c>
      <c r="X24" s="1439">
        <v>300</v>
      </c>
      <c r="Y24" s="1439">
        <v>250</v>
      </c>
      <c r="Z24" s="1439">
        <v>227</v>
      </c>
    </row>
    <row r="25" spans="1:26">
      <c r="A25" s="1087" t="s">
        <v>753</v>
      </c>
      <c r="B25" s="1088" t="s">
        <v>241</v>
      </c>
      <c r="C25" s="1089">
        <v>568</v>
      </c>
      <c r="D25" s="1090">
        <v>603</v>
      </c>
      <c r="E25" s="1090">
        <v>628</v>
      </c>
      <c r="F25" s="1090">
        <v>543</v>
      </c>
      <c r="G25" s="1090">
        <v>546</v>
      </c>
      <c r="H25" s="1090">
        <v>541</v>
      </c>
      <c r="I25" s="1090">
        <v>510</v>
      </c>
      <c r="J25" s="1090">
        <v>548</v>
      </c>
      <c r="K25" s="1090">
        <v>539</v>
      </c>
      <c r="L25" s="1090">
        <v>521</v>
      </c>
      <c r="M25" s="1090">
        <v>470</v>
      </c>
      <c r="N25" s="1090">
        <v>511</v>
      </c>
      <c r="O25" s="1090">
        <v>453</v>
      </c>
      <c r="P25" s="1090">
        <v>495</v>
      </c>
      <c r="Q25" s="1091">
        <v>463</v>
      </c>
      <c r="R25" s="1439">
        <v>491</v>
      </c>
      <c r="S25" s="1080">
        <v>492</v>
      </c>
      <c r="T25" s="1439">
        <v>433</v>
      </c>
      <c r="U25" s="1439">
        <v>485</v>
      </c>
      <c r="V25" s="1984">
        <v>512</v>
      </c>
      <c r="W25" s="1984">
        <v>448</v>
      </c>
      <c r="X25" s="1439">
        <v>449</v>
      </c>
      <c r="Y25" s="1439">
        <v>421</v>
      </c>
      <c r="Z25" s="1439">
        <v>433</v>
      </c>
    </row>
    <row r="26" spans="1:26">
      <c r="A26" s="1087" t="s">
        <v>754</v>
      </c>
      <c r="B26" s="1088" t="s">
        <v>242</v>
      </c>
      <c r="C26" s="1089">
        <v>1700</v>
      </c>
      <c r="D26" s="1090">
        <v>1837</v>
      </c>
      <c r="E26" s="1090">
        <v>1688</v>
      </c>
      <c r="F26" s="1090">
        <v>1759</v>
      </c>
      <c r="G26" s="1090">
        <v>1703</v>
      </c>
      <c r="H26" s="1090">
        <v>1680</v>
      </c>
      <c r="I26" s="1090">
        <v>1620</v>
      </c>
      <c r="J26" s="1090">
        <v>1754</v>
      </c>
      <c r="K26" s="1090">
        <v>1609</v>
      </c>
      <c r="L26" s="1090">
        <v>1667</v>
      </c>
      <c r="M26" s="1090">
        <v>1614</v>
      </c>
      <c r="N26" s="1090">
        <v>1598</v>
      </c>
      <c r="O26" s="1090">
        <v>1517</v>
      </c>
      <c r="P26" s="1090">
        <v>1566</v>
      </c>
      <c r="Q26" s="1091">
        <v>1456</v>
      </c>
      <c r="R26" s="1439">
        <v>1487</v>
      </c>
      <c r="S26" s="1080">
        <v>1521</v>
      </c>
      <c r="T26" s="1439">
        <v>1647</v>
      </c>
      <c r="U26" s="1439">
        <v>1544</v>
      </c>
      <c r="V26" s="1984">
        <v>1615</v>
      </c>
      <c r="W26" s="1984">
        <v>1492</v>
      </c>
      <c r="X26" s="1439">
        <v>1543</v>
      </c>
      <c r="Y26" s="1439">
        <v>1590</v>
      </c>
      <c r="Z26" s="1439">
        <v>1537</v>
      </c>
    </row>
    <row r="27" spans="1:26">
      <c r="A27" s="1087" t="s">
        <v>755</v>
      </c>
      <c r="B27" s="1088" t="s">
        <v>243</v>
      </c>
      <c r="C27" s="1089">
        <v>632</v>
      </c>
      <c r="D27" s="1090">
        <v>637</v>
      </c>
      <c r="E27" s="1090">
        <v>595</v>
      </c>
      <c r="F27" s="1090">
        <v>603</v>
      </c>
      <c r="G27" s="1090">
        <v>566</v>
      </c>
      <c r="H27" s="1090">
        <v>598</v>
      </c>
      <c r="I27" s="1090">
        <v>565</v>
      </c>
      <c r="J27" s="1090">
        <v>556</v>
      </c>
      <c r="K27" s="1090">
        <v>556</v>
      </c>
      <c r="L27" s="1090">
        <v>518</v>
      </c>
      <c r="M27" s="1090">
        <v>487</v>
      </c>
      <c r="N27" s="1090">
        <v>513</v>
      </c>
      <c r="O27" s="1090">
        <v>508</v>
      </c>
      <c r="P27" s="1090">
        <v>507</v>
      </c>
      <c r="Q27" s="1091">
        <v>485</v>
      </c>
      <c r="R27" s="1440">
        <v>486</v>
      </c>
      <c r="S27" s="1093">
        <v>454</v>
      </c>
      <c r="T27" s="1440">
        <v>492</v>
      </c>
      <c r="U27" s="1439">
        <v>434</v>
      </c>
      <c r="V27" s="1984">
        <v>494</v>
      </c>
      <c r="W27" s="1984">
        <v>447</v>
      </c>
      <c r="X27" s="1440">
        <v>374</v>
      </c>
      <c r="Y27" s="1439">
        <v>422</v>
      </c>
      <c r="Z27" s="1439">
        <v>430</v>
      </c>
    </row>
    <row r="28" spans="1:26">
      <c r="A28" s="1081" t="s">
        <v>756</v>
      </c>
      <c r="B28" s="1082" t="s">
        <v>244</v>
      </c>
      <c r="C28" s="1083">
        <v>877</v>
      </c>
      <c r="D28" s="1084">
        <v>1049</v>
      </c>
      <c r="E28" s="1084">
        <v>969</v>
      </c>
      <c r="F28" s="1084">
        <v>924</v>
      </c>
      <c r="G28" s="1084">
        <v>946</v>
      </c>
      <c r="H28" s="1084">
        <v>876</v>
      </c>
      <c r="I28" s="1084">
        <v>935</v>
      </c>
      <c r="J28" s="1084">
        <v>929</v>
      </c>
      <c r="K28" s="1084">
        <v>814</v>
      </c>
      <c r="L28" s="1084">
        <v>766</v>
      </c>
      <c r="M28" s="1084">
        <v>711</v>
      </c>
      <c r="N28" s="1084">
        <v>840</v>
      </c>
      <c r="O28" s="1084">
        <v>860</v>
      </c>
      <c r="P28" s="1084">
        <v>831</v>
      </c>
      <c r="Q28" s="1085">
        <v>777</v>
      </c>
      <c r="R28" s="1439">
        <v>842</v>
      </c>
      <c r="S28" s="1080">
        <v>793</v>
      </c>
      <c r="T28" s="1439">
        <v>860</v>
      </c>
      <c r="U28" s="1438">
        <v>869</v>
      </c>
      <c r="V28" s="1983">
        <v>827</v>
      </c>
      <c r="W28" s="1983">
        <v>845</v>
      </c>
      <c r="X28" s="1439">
        <v>709</v>
      </c>
      <c r="Y28" s="1438">
        <v>753</v>
      </c>
      <c r="Z28" s="1438">
        <v>859</v>
      </c>
    </row>
    <row r="29" spans="1:26">
      <c r="A29" s="1087" t="s">
        <v>757</v>
      </c>
      <c r="B29" s="1088" t="s">
        <v>245</v>
      </c>
      <c r="C29" s="1089">
        <v>3038</v>
      </c>
      <c r="D29" s="1090">
        <v>3117</v>
      </c>
      <c r="E29" s="1090">
        <v>2938</v>
      </c>
      <c r="F29" s="1090">
        <v>2806</v>
      </c>
      <c r="G29" s="1090">
        <v>2764</v>
      </c>
      <c r="H29" s="1090">
        <v>2627</v>
      </c>
      <c r="I29" s="1090">
        <v>2771</v>
      </c>
      <c r="J29" s="1090">
        <v>2712</v>
      </c>
      <c r="K29" s="1090">
        <v>2573</v>
      </c>
      <c r="L29" s="1090">
        <v>2575</v>
      </c>
      <c r="M29" s="1090">
        <v>2479</v>
      </c>
      <c r="N29" s="1090">
        <v>2394</v>
      </c>
      <c r="O29" s="1090">
        <v>2374</v>
      </c>
      <c r="P29" s="1090">
        <v>2425</v>
      </c>
      <c r="Q29" s="1091">
        <v>2377</v>
      </c>
      <c r="R29" s="1439">
        <v>2349</v>
      </c>
      <c r="S29" s="1080">
        <v>2323</v>
      </c>
      <c r="T29" s="1439">
        <v>2364</v>
      </c>
      <c r="U29" s="1439">
        <v>2354</v>
      </c>
      <c r="V29" s="1984">
        <v>2383</v>
      </c>
      <c r="W29" s="1984">
        <v>2340</v>
      </c>
      <c r="X29" s="1439">
        <v>2229</v>
      </c>
      <c r="Y29" s="1439">
        <v>2206</v>
      </c>
      <c r="Z29" s="1439">
        <v>2252</v>
      </c>
    </row>
    <row r="30" spans="1:26">
      <c r="A30" s="1087" t="s">
        <v>758</v>
      </c>
      <c r="B30" s="1088" t="s">
        <v>246</v>
      </c>
      <c r="C30" s="1096">
        <v>19732</v>
      </c>
      <c r="D30" s="1097">
        <v>19474</v>
      </c>
      <c r="E30" s="1097">
        <v>17942</v>
      </c>
      <c r="F30" s="1097">
        <v>17433</v>
      </c>
      <c r="G30" s="1097">
        <v>16452</v>
      </c>
      <c r="H30" s="1097">
        <v>16107</v>
      </c>
      <c r="I30" s="1097">
        <v>15615</v>
      </c>
      <c r="J30" s="1097">
        <v>15085</v>
      </c>
      <c r="K30" s="1097">
        <v>14639</v>
      </c>
      <c r="L30" s="1097">
        <v>14556</v>
      </c>
      <c r="M30" s="1097">
        <v>13817</v>
      </c>
      <c r="N30" s="1097">
        <v>13154</v>
      </c>
      <c r="O30" s="1097">
        <v>13033</v>
      </c>
      <c r="P30" s="1097">
        <v>13001</v>
      </c>
      <c r="Q30" s="1098">
        <v>12884</v>
      </c>
      <c r="R30" s="1439">
        <v>12920</v>
      </c>
      <c r="S30" s="1080">
        <v>12773</v>
      </c>
      <c r="T30" s="1439">
        <v>12959</v>
      </c>
      <c r="U30" s="1439">
        <v>13092</v>
      </c>
      <c r="V30" s="1984">
        <v>13094</v>
      </c>
      <c r="W30" s="1984">
        <v>12690</v>
      </c>
      <c r="X30" s="1439">
        <v>13101</v>
      </c>
      <c r="Y30" s="1439">
        <v>13412</v>
      </c>
      <c r="Z30" s="1439">
        <v>12808</v>
      </c>
    </row>
    <row r="31" spans="1:26">
      <c r="A31" s="1087" t="s">
        <v>136</v>
      </c>
      <c r="B31" s="1088" t="s">
        <v>3</v>
      </c>
      <c r="C31" s="1089"/>
      <c r="D31" s="1090"/>
      <c r="E31" s="1090"/>
      <c r="F31" s="1090"/>
      <c r="G31" s="1090"/>
      <c r="H31" s="1090"/>
      <c r="I31" s="1090"/>
      <c r="J31" s="1090"/>
      <c r="K31" s="1090"/>
      <c r="L31" s="1090"/>
      <c r="M31" s="1090"/>
      <c r="N31" s="1090"/>
      <c r="O31" s="1090"/>
      <c r="P31" s="1090"/>
      <c r="Q31" s="1091"/>
      <c r="R31" s="1439" t="s">
        <v>1613</v>
      </c>
      <c r="S31" s="1080">
        <v>0</v>
      </c>
      <c r="T31" s="1439">
        <v>0</v>
      </c>
      <c r="U31" s="1439">
        <v>0</v>
      </c>
      <c r="V31" s="1984">
        <v>0</v>
      </c>
      <c r="W31" s="1984">
        <v>0</v>
      </c>
      <c r="X31" s="1439">
        <v>0</v>
      </c>
      <c r="Y31" s="1439">
        <v>0</v>
      </c>
      <c r="Z31" s="1439">
        <v>0</v>
      </c>
    </row>
    <row r="32" spans="1:26">
      <c r="A32" s="1087" t="s">
        <v>759</v>
      </c>
      <c r="B32" s="1088" t="s">
        <v>247</v>
      </c>
      <c r="C32" s="1089">
        <v>1518</v>
      </c>
      <c r="D32" s="1090">
        <v>1542</v>
      </c>
      <c r="E32" s="1090">
        <v>1418</v>
      </c>
      <c r="F32" s="1090">
        <v>1377</v>
      </c>
      <c r="G32" s="1090">
        <v>1329</v>
      </c>
      <c r="H32" s="1090">
        <v>1316</v>
      </c>
      <c r="I32" s="1090">
        <v>1247</v>
      </c>
      <c r="J32" s="1090">
        <v>1198</v>
      </c>
      <c r="K32" s="1090">
        <v>1205</v>
      </c>
      <c r="L32" s="1090">
        <v>1056</v>
      </c>
      <c r="M32" s="1090">
        <v>1072</v>
      </c>
      <c r="N32" s="1090">
        <v>1063</v>
      </c>
      <c r="O32" s="1090">
        <v>1080</v>
      </c>
      <c r="P32" s="1090">
        <v>999</v>
      </c>
      <c r="Q32" s="1091">
        <v>1030</v>
      </c>
      <c r="R32" s="1439">
        <v>1081</v>
      </c>
      <c r="S32" s="1080">
        <v>973</v>
      </c>
      <c r="T32" s="1439">
        <v>927</v>
      </c>
      <c r="U32" s="1439">
        <v>1011</v>
      </c>
      <c r="V32" s="1984">
        <v>1017</v>
      </c>
      <c r="W32" s="1984">
        <v>917</v>
      </c>
      <c r="X32" s="1439">
        <v>933</v>
      </c>
      <c r="Y32" s="1439">
        <v>954</v>
      </c>
      <c r="Z32" s="1439">
        <v>863</v>
      </c>
    </row>
    <row r="33" spans="1:26">
      <c r="A33" s="1094" t="s">
        <v>760</v>
      </c>
      <c r="B33" s="1095" t="s">
        <v>248</v>
      </c>
      <c r="C33" s="1076">
        <v>826</v>
      </c>
      <c r="D33" s="1077">
        <v>743</v>
      </c>
      <c r="E33" s="1077">
        <v>762</v>
      </c>
      <c r="F33" s="1077">
        <v>812</v>
      </c>
      <c r="G33" s="1077">
        <v>661</v>
      </c>
      <c r="H33" s="1077">
        <v>691</v>
      </c>
      <c r="I33" s="1077">
        <v>702</v>
      </c>
      <c r="J33" s="1077">
        <v>699</v>
      </c>
      <c r="K33" s="1077">
        <v>643</v>
      </c>
      <c r="L33" s="1077">
        <v>611</v>
      </c>
      <c r="M33" s="1077">
        <v>585</v>
      </c>
      <c r="N33" s="1077">
        <v>547</v>
      </c>
      <c r="O33" s="1077">
        <v>507</v>
      </c>
      <c r="P33" s="1077">
        <v>607</v>
      </c>
      <c r="Q33" s="1078">
        <v>594</v>
      </c>
      <c r="R33" s="1439">
        <v>632</v>
      </c>
      <c r="S33" s="1080">
        <v>609</v>
      </c>
      <c r="T33" s="1439">
        <v>540</v>
      </c>
      <c r="U33" s="1440">
        <v>587</v>
      </c>
      <c r="V33" s="2005">
        <v>584</v>
      </c>
      <c r="W33" s="2005">
        <v>549</v>
      </c>
      <c r="X33" s="1439">
        <v>533</v>
      </c>
      <c r="Y33" s="1440">
        <v>537</v>
      </c>
      <c r="Z33" s="1440">
        <v>528</v>
      </c>
    </row>
    <row r="34" spans="1:26">
      <c r="A34" s="1081" t="s">
        <v>761</v>
      </c>
      <c r="B34" s="1082" t="s">
        <v>249</v>
      </c>
      <c r="C34" s="1083">
        <v>536</v>
      </c>
      <c r="D34" s="1084">
        <v>660</v>
      </c>
      <c r="E34" s="1084">
        <v>671</v>
      </c>
      <c r="F34" s="1084">
        <v>612</v>
      </c>
      <c r="G34" s="1084">
        <v>579</v>
      </c>
      <c r="H34" s="1084">
        <v>570</v>
      </c>
      <c r="I34" s="1084">
        <v>591</v>
      </c>
      <c r="J34" s="1084">
        <v>586</v>
      </c>
      <c r="K34" s="1084">
        <v>568</v>
      </c>
      <c r="L34" s="1084">
        <v>516</v>
      </c>
      <c r="M34" s="1084">
        <v>545</v>
      </c>
      <c r="N34" s="1084">
        <v>508</v>
      </c>
      <c r="O34" s="1084">
        <v>501</v>
      </c>
      <c r="P34" s="1084">
        <v>529</v>
      </c>
      <c r="Q34" s="1085">
        <v>537</v>
      </c>
      <c r="R34" s="1438">
        <v>529</v>
      </c>
      <c r="S34" s="1086">
        <v>459</v>
      </c>
      <c r="T34" s="1438">
        <v>436</v>
      </c>
      <c r="U34" s="1439">
        <v>437</v>
      </c>
      <c r="V34" s="1984">
        <v>420</v>
      </c>
      <c r="W34" s="1984">
        <v>429</v>
      </c>
      <c r="X34" s="1438">
        <v>420</v>
      </c>
      <c r="Y34" s="1439">
        <v>443</v>
      </c>
      <c r="Z34" s="1439">
        <v>469</v>
      </c>
    </row>
    <row r="35" spans="1:26">
      <c r="A35" s="1087" t="s">
        <v>762</v>
      </c>
      <c r="B35" s="1088" t="s">
        <v>250</v>
      </c>
      <c r="C35" s="1089">
        <v>472</v>
      </c>
      <c r="D35" s="1090">
        <v>446</v>
      </c>
      <c r="E35" s="1090">
        <v>491</v>
      </c>
      <c r="F35" s="1090">
        <v>416</v>
      </c>
      <c r="G35" s="1090">
        <v>395</v>
      </c>
      <c r="H35" s="1090">
        <v>404</v>
      </c>
      <c r="I35" s="1090">
        <v>400</v>
      </c>
      <c r="J35" s="1090">
        <v>401</v>
      </c>
      <c r="K35" s="1090">
        <v>405</v>
      </c>
      <c r="L35" s="1090">
        <v>357</v>
      </c>
      <c r="M35" s="1090">
        <v>373</v>
      </c>
      <c r="N35" s="1090">
        <v>333</v>
      </c>
      <c r="O35" s="1090">
        <v>347</v>
      </c>
      <c r="P35" s="1090">
        <v>339</v>
      </c>
      <c r="Q35" s="1091">
        <v>338</v>
      </c>
      <c r="R35" s="1439">
        <v>332</v>
      </c>
      <c r="S35" s="1080">
        <v>355</v>
      </c>
      <c r="T35" s="1439">
        <v>310</v>
      </c>
      <c r="U35" s="1439">
        <v>334</v>
      </c>
      <c r="V35" s="1984">
        <v>327</v>
      </c>
      <c r="W35" s="1984">
        <v>318</v>
      </c>
      <c r="X35" s="1439">
        <v>280</v>
      </c>
      <c r="Y35" s="1439">
        <v>297</v>
      </c>
      <c r="Z35" s="1439">
        <v>284</v>
      </c>
    </row>
    <row r="36" spans="1:26">
      <c r="A36" s="1087" t="s">
        <v>763</v>
      </c>
      <c r="B36" s="1088" t="s">
        <v>251</v>
      </c>
      <c r="C36" s="1089">
        <v>1833</v>
      </c>
      <c r="D36" s="1090">
        <v>1903</v>
      </c>
      <c r="E36" s="1090">
        <v>1837</v>
      </c>
      <c r="F36" s="1090">
        <v>1809</v>
      </c>
      <c r="G36" s="1090">
        <v>1661</v>
      </c>
      <c r="H36" s="1090">
        <v>1676</v>
      </c>
      <c r="I36" s="1090">
        <v>1700</v>
      </c>
      <c r="J36" s="1090">
        <v>1560</v>
      </c>
      <c r="K36" s="1090">
        <v>1623</v>
      </c>
      <c r="L36" s="1090">
        <v>1536</v>
      </c>
      <c r="M36" s="1090">
        <v>1509</v>
      </c>
      <c r="N36" s="1090">
        <v>1447</v>
      </c>
      <c r="O36" s="1090">
        <v>1411</v>
      </c>
      <c r="P36" s="1090">
        <v>1422</v>
      </c>
      <c r="Q36" s="1091">
        <v>1443</v>
      </c>
      <c r="R36" s="1439">
        <v>1417</v>
      </c>
      <c r="S36" s="1080">
        <v>1515</v>
      </c>
      <c r="T36" s="1439">
        <v>1390</v>
      </c>
      <c r="U36" s="1439">
        <v>1433</v>
      </c>
      <c r="V36" s="1984">
        <v>1455</v>
      </c>
      <c r="W36" s="1984">
        <v>1366</v>
      </c>
      <c r="X36" s="1439">
        <v>1416</v>
      </c>
      <c r="Y36" s="1439">
        <v>1326</v>
      </c>
      <c r="Z36" s="1439">
        <v>1400</v>
      </c>
    </row>
    <row r="37" spans="1:26">
      <c r="A37" s="1087" t="s">
        <v>764</v>
      </c>
      <c r="B37" s="1088" t="s">
        <v>252</v>
      </c>
      <c r="C37" s="1089">
        <v>1677</v>
      </c>
      <c r="D37" s="1090">
        <v>1794</v>
      </c>
      <c r="E37" s="1090">
        <v>1604</v>
      </c>
      <c r="F37" s="1090">
        <v>1722</v>
      </c>
      <c r="G37" s="1090">
        <v>1579</v>
      </c>
      <c r="H37" s="1090">
        <v>1553</v>
      </c>
      <c r="I37" s="1090">
        <v>1599</v>
      </c>
      <c r="J37" s="1090">
        <v>1468</v>
      </c>
      <c r="K37" s="1090">
        <v>1533</v>
      </c>
      <c r="L37" s="1090">
        <v>1410</v>
      </c>
      <c r="M37" s="1090">
        <v>1350</v>
      </c>
      <c r="N37" s="1090">
        <v>1485</v>
      </c>
      <c r="O37" s="1090">
        <v>1374</v>
      </c>
      <c r="P37" s="1090">
        <v>1397</v>
      </c>
      <c r="Q37" s="1091">
        <v>1327</v>
      </c>
      <c r="R37" s="1439">
        <v>1340</v>
      </c>
      <c r="S37" s="1080">
        <v>1333</v>
      </c>
      <c r="T37" s="1439">
        <v>1380</v>
      </c>
      <c r="U37" s="1439">
        <v>1320</v>
      </c>
      <c r="V37" s="1984">
        <v>1299</v>
      </c>
      <c r="W37" s="1984">
        <v>1191</v>
      </c>
      <c r="X37" s="1439">
        <v>1266</v>
      </c>
      <c r="Y37" s="1439">
        <v>1287</v>
      </c>
      <c r="Z37" s="1439">
        <v>1315</v>
      </c>
    </row>
    <row r="38" spans="1:26">
      <c r="A38" s="1087" t="s">
        <v>765</v>
      </c>
      <c r="B38" s="1088" t="s">
        <v>253</v>
      </c>
      <c r="C38" s="1089">
        <v>557</v>
      </c>
      <c r="D38" s="1090">
        <v>579</v>
      </c>
      <c r="E38" s="1090">
        <v>578</v>
      </c>
      <c r="F38" s="1090">
        <v>572</v>
      </c>
      <c r="G38" s="1090">
        <v>573</v>
      </c>
      <c r="H38" s="1090">
        <v>590</v>
      </c>
      <c r="I38" s="1090">
        <v>529</v>
      </c>
      <c r="J38" s="1090">
        <v>593</v>
      </c>
      <c r="K38" s="1090">
        <v>534</v>
      </c>
      <c r="L38" s="1090">
        <v>480</v>
      </c>
      <c r="M38" s="1090">
        <v>414</v>
      </c>
      <c r="N38" s="1090">
        <v>436</v>
      </c>
      <c r="O38" s="1090">
        <v>430</v>
      </c>
      <c r="P38" s="1090">
        <v>441</v>
      </c>
      <c r="Q38" s="1091">
        <v>422</v>
      </c>
      <c r="R38" s="1439">
        <v>465</v>
      </c>
      <c r="S38" s="1080">
        <v>415</v>
      </c>
      <c r="T38" s="1440">
        <v>417</v>
      </c>
      <c r="U38" s="1439">
        <v>404</v>
      </c>
      <c r="V38" s="1984">
        <v>430</v>
      </c>
      <c r="W38" s="1984">
        <v>391</v>
      </c>
      <c r="X38" s="1440">
        <v>408</v>
      </c>
      <c r="Y38" s="1439">
        <v>335</v>
      </c>
      <c r="Z38" s="1439">
        <v>422</v>
      </c>
    </row>
    <row r="39" spans="1:26">
      <c r="A39" s="1087" t="s">
        <v>766</v>
      </c>
      <c r="B39" s="1082" t="s">
        <v>254</v>
      </c>
      <c r="C39" s="1083">
        <v>635</v>
      </c>
      <c r="D39" s="1084">
        <v>630</v>
      </c>
      <c r="E39" s="1084">
        <v>602</v>
      </c>
      <c r="F39" s="1084">
        <v>639</v>
      </c>
      <c r="G39" s="1084">
        <v>623</v>
      </c>
      <c r="H39" s="1084">
        <v>611</v>
      </c>
      <c r="I39" s="1084">
        <v>631</v>
      </c>
      <c r="J39" s="1084">
        <v>668</v>
      </c>
      <c r="K39" s="1084">
        <v>634</v>
      </c>
      <c r="L39" s="1084">
        <v>607</v>
      </c>
      <c r="M39" s="1084">
        <v>581</v>
      </c>
      <c r="N39" s="1084">
        <v>562</v>
      </c>
      <c r="O39" s="1084">
        <v>599</v>
      </c>
      <c r="P39" s="1084">
        <v>621</v>
      </c>
      <c r="Q39" s="1085">
        <v>567</v>
      </c>
      <c r="R39" s="1438">
        <v>591</v>
      </c>
      <c r="S39" s="1086">
        <v>597</v>
      </c>
      <c r="T39" s="1439">
        <v>573</v>
      </c>
      <c r="U39" s="1438">
        <v>612</v>
      </c>
      <c r="V39" s="1983">
        <v>629</v>
      </c>
      <c r="W39" s="1983">
        <v>571</v>
      </c>
      <c r="X39" s="1439">
        <v>561</v>
      </c>
      <c r="Y39" s="1438">
        <v>525</v>
      </c>
      <c r="Z39" s="1438">
        <v>581</v>
      </c>
    </row>
    <row r="40" spans="1:26">
      <c r="A40" s="1087" t="s">
        <v>767</v>
      </c>
      <c r="B40" s="1088" t="s">
        <v>255</v>
      </c>
      <c r="C40" s="1089">
        <v>822</v>
      </c>
      <c r="D40" s="1090">
        <v>900</v>
      </c>
      <c r="E40" s="1090">
        <v>789</v>
      </c>
      <c r="F40" s="1090">
        <v>776</v>
      </c>
      <c r="G40" s="1090">
        <v>779</v>
      </c>
      <c r="H40" s="1090">
        <v>798</v>
      </c>
      <c r="I40" s="1090">
        <v>771</v>
      </c>
      <c r="J40" s="1090">
        <v>756</v>
      </c>
      <c r="K40" s="1090">
        <v>706</v>
      </c>
      <c r="L40" s="1090">
        <v>647</v>
      </c>
      <c r="M40" s="1090">
        <v>676</v>
      </c>
      <c r="N40" s="1090">
        <v>722</v>
      </c>
      <c r="O40" s="1090">
        <v>633</v>
      </c>
      <c r="P40" s="1090">
        <v>674</v>
      </c>
      <c r="Q40" s="1091">
        <v>663</v>
      </c>
      <c r="R40" s="1439">
        <v>637</v>
      </c>
      <c r="S40" s="1080">
        <v>706</v>
      </c>
      <c r="T40" s="1439">
        <v>634</v>
      </c>
      <c r="U40" s="1439">
        <v>665</v>
      </c>
      <c r="V40" s="1984">
        <v>639</v>
      </c>
      <c r="W40" s="1984">
        <v>653</v>
      </c>
      <c r="X40" s="1439">
        <v>673</v>
      </c>
      <c r="Y40" s="1439">
        <v>646</v>
      </c>
      <c r="Z40" s="1439">
        <v>593</v>
      </c>
    </row>
    <row r="41" spans="1:26">
      <c r="A41" s="1087" t="s">
        <v>768</v>
      </c>
      <c r="B41" s="1088" t="s">
        <v>256</v>
      </c>
      <c r="C41" s="1089">
        <v>856</v>
      </c>
      <c r="D41" s="1090">
        <v>935</v>
      </c>
      <c r="E41" s="1090">
        <v>892</v>
      </c>
      <c r="F41" s="1090">
        <v>784</v>
      </c>
      <c r="G41" s="1090">
        <v>756</v>
      </c>
      <c r="H41" s="1090">
        <v>767</v>
      </c>
      <c r="I41" s="1090">
        <v>837</v>
      </c>
      <c r="J41" s="1090">
        <v>784</v>
      </c>
      <c r="K41" s="1090">
        <v>732</v>
      </c>
      <c r="L41" s="1090">
        <v>731</v>
      </c>
      <c r="M41" s="1090">
        <v>753</v>
      </c>
      <c r="N41" s="1090">
        <v>707</v>
      </c>
      <c r="O41" s="1090">
        <v>706</v>
      </c>
      <c r="P41" s="1090">
        <v>697</v>
      </c>
      <c r="Q41" s="1091">
        <v>655</v>
      </c>
      <c r="R41" s="1439">
        <v>707</v>
      </c>
      <c r="S41" s="1080">
        <v>675</v>
      </c>
      <c r="T41" s="1439">
        <v>609</v>
      </c>
      <c r="U41" s="1439">
        <v>622</v>
      </c>
      <c r="V41" s="1984">
        <v>660</v>
      </c>
      <c r="W41" s="1984">
        <v>624</v>
      </c>
      <c r="X41" s="1439">
        <v>550</v>
      </c>
      <c r="Y41" s="1439">
        <v>630</v>
      </c>
      <c r="Z41" s="1439">
        <v>652</v>
      </c>
    </row>
    <row r="42" spans="1:26">
      <c r="A42" s="1087" t="s">
        <v>769</v>
      </c>
      <c r="B42" s="1095" t="s">
        <v>257</v>
      </c>
      <c r="C42" s="1076">
        <v>424</v>
      </c>
      <c r="D42" s="1077">
        <v>403</v>
      </c>
      <c r="E42" s="1077">
        <v>440</v>
      </c>
      <c r="F42" s="1077">
        <v>442</v>
      </c>
      <c r="G42" s="1077">
        <v>420</v>
      </c>
      <c r="H42" s="1077">
        <v>407</v>
      </c>
      <c r="I42" s="1077">
        <v>447</v>
      </c>
      <c r="J42" s="1077">
        <v>463</v>
      </c>
      <c r="K42" s="1077">
        <v>494</v>
      </c>
      <c r="L42" s="1077">
        <v>442</v>
      </c>
      <c r="M42" s="1077">
        <v>401</v>
      </c>
      <c r="N42" s="1077">
        <v>392</v>
      </c>
      <c r="O42" s="1077">
        <v>445</v>
      </c>
      <c r="P42" s="1077">
        <v>430</v>
      </c>
      <c r="Q42" s="1078">
        <v>404</v>
      </c>
      <c r="R42" s="1440">
        <v>416</v>
      </c>
      <c r="S42" s="1093">
        <v>408</v>
      </c>
      <c r="T42" s="1439">
        <v>416</v>
      </c>
      <c r="U42" s="1440">
        <v>423</v>
      </c>
      <c r="V42" s="2005">
        <v>387</v>
      </c>
      <c r="W42" s="2005">
        <v>410</v>
      </c>
      <c r="X42" s="1439">
        <v>378</v>
      </c>
      <c r="Y42" s="1440">
        <v>383</v>
      </c>
      <c r="Z42" s="1440">
        <v>374</v>
      </c>
    </row>
    <row r="43" spans="1:26">
      <c r="A43" s="1087" t="s">
        <v>770</v>
      </c>
      <c r="B43" s="1088" t="s">
        <v>258</v>
      </c>
      <c r="C43" s="1089">
        <v>1626</v>
      </c>
      <c r="D43" s="1090">
        <v>1618</v>
      </c>
      <c r="E43" s="1090">
        <v>1485</v>
      </c>
      <c r="F43" s="1090">
        <v>1455</v>
      </c>
      <c r="G43" s="1090">
        <v>1526</v>
      </c>
      <c r="H43" s="1090">
        <v>1457</v>
      </c>
      <c r="I43" s="1090">
        <v>1369</v>
      </c>
      <c r="J43" s="1090">
        <v>1528</v>
      </c>
      <c r="K43" s="1090">
        <v>1391</v>
      </c>
      <c r="L43" s="1090">
        <v>1396</v>
      </c>
      <c r="M43" s="1090">
        <v>1377</v>
      </c>
      <c r="N43" s="1090">
        <v>1297</v>
      </c>
      <c r="O43" s="1090">
        <v>1259</v>
      </c>
      <c r="P43" s="1090">
        <v>1280</v>
      </c>
      <c r="Q43" s="1091">
        <v>1242</v>
      </c>
      <c r="R43" s="1439">
        <v>1237</v>
      </c>
      <c r="S43" s="1080">
        <v>1328</v>
      </c>
      <c r="T43" s="1438">
        <v>1226</v>
      </c>
      <c r="U43" s="1439">
        <v>1311</v>
      </c>
      <c r="V43" s="1984">
        <v>1106</v>
      </c>
      <c r="W43" s="1984">
        <v>1190</v>
      </c>
      <c r="X43" s="1438">
        <v>1184</v>
      </c>
      <c r="Y43" s="1439">
        <v>1188</v>
      </c>
      <c r="Z43" s="1439">
        <v>1146</v>
      </c>
    </row>
    <row r="44" spans="1:26">
      <c r="A44" s="1087" t="s">
        <v>771</v>
      </c>
      <c r="B44" s="1088" t="s">
        <v>259</v>
      </c>
      <c r="C44" s="1089">
        <v>202</v>
      </c>
      <c r="D44" s="1090">
        <v>205</v>
      </c>
      <c r="E44" s="1090">
        <v>182</v>
      </c>
      <c r="F44" s="1090">
        <v>160</v>
      </c>
      <c r="G44" s="1090">
        <v>177</v>
      </c>
      <c r="H44" s="1090">
        <v>153</v>
      </c>
      <c r="I44" s="1090">
        <v>167</v>
      </c>
      <c r="J44" s="1090">
        <v>180</v>
      </c>
      <c r="K44" s="1090">
        <v>180</v>
      </c>
      <c r="L44" s="1090">
        <v>157</v>
      </c>
      <c r="M44" s="1090">
        <v>153</v>
      </c>
      <c r="N44" s="1090">
        <v>155</v>
      </c>
      <c r="O44" s="1090">
        <v>142</v>
      </c>
      <c r="P44" s="1090">
        <v>128</v>
      </c>
      <c r="Q44" s="1091">
        <v>150</v>
      </c>
      <c r="R44" s="1439">
        <v>146</v>
      </c>
      <c r="S44" s="1080">
        <v>146</v>
      </c>
      <c r="T44" s="1439">
        <v>144</v>
      </c>
      <c r="U44" s="1439">
        <v>153</v>
      </c>
      <c r="V44" s="1984">
        <v>145</v>
      </c>
      <c r="W44" s="1984">
        <v>118</v>
      </c>
      <c r="X44" s="1439">
        <v>126</v>
      </c>
      <c r="Y44" s="1439">
        <v>115</v>
      </c>
      <c r="Z44" s="1439">
        <v>105</v>
      </c>
    </row>
    <row r="45" spans="1:26">
      <c r="A45" s="1087" t="s">
        <v>772</v>
      </c>
      <c r="B45" s="1088" t="s">
        <v>260</v>
      </c>
      <c r="C45" s="1089">
        <v>465</v>
      </c>
      <c r="D45" s="1090">
        <v>454</v>
      </c>
      <c r="E45" s="1090">
        <v>461</v>
      </c>
      <c r="F45" s="1090">
        <v>450</v>
      </c>
      <c r="G45" s="1090">
        <v>389</v>
      </c>
      <c r="H45" s="1090">
        <v>355</v>
      </c>
      <c r="I45" s="1090">
        <v>376</v>
      </c>
      <c r="J45" s="1090">
        <v>388</v>
      </c>
      <c r="K45" s="1090">
        <v>334</v>
      </c>
      <c r="L45" s="1090">
        <v>349</v>
      </c>
      <c r="M45" s="1090">
        <v>305</v>
      </c>
      <c r="N45" s="1090">
        <v>319</v>
      </c>
      <c r="O45" s="1090">
        <v>346</v>
      </c>
      <c r="P45" s="1090">
        <v>354</v>
      </c>
      <c r="Q45" s="1091">
        <v>325</v>
      </c>
      <c r="R45" s="1439">
        <v>342</v>
      </c>
      <c r="S45" s="1080">
        <v>374</v>
      </c>
      <c r="T45" s="1439">
        <v>328</v>
      </c>
      <c r="U45" s="1439">
        <v>319</v>
      </c>
      <c r="V45" s="1984">
        <v>306</v>
      </c>
      <c r="W45" s="1984">
        <v>277</v>
      </c>
      <c r="X45" s="1439">
        <v>252</v>
      </c>
      <c r="Y45" s="1439">
        <v>300</v>
      </c>
      <c r="Z45" s="1439">
        <v>319</v>
      </c>
    </row>
    <row r="46" spans="1:26">
      <c r="A46" s="1087" t="s">
        <v>773</v>
      </c>
      <c r="B46" s="1088" t="s">
        <v>261</v>
      </c>
      <c r="C46" s="1089">
        <v>420</v>
      </c>
      <c r="D46" s="1090">
        <v>366</v>
      </c>
      <c r="E46" s="1090">
        <v>410</v>
      </c>
      <c r="F46" s="1090">
        <v>347</v>
      </c>
      <c r="G46" s="1090">
        <v>366</v>
      </c>
      <c r="H46" s="1090">
        <v>397</v>
      </c>
      <c r="I46" s="1090">
        <v>361</v>
      </c>
      <c r="J46" s="1090">
        <v>400</v>
      </c>
      <c r="K46" s="1090">
        <v>355</v>
      </c>
      <c r="L46" s="1090">
        <v>301</v>
      </c>
      <c r="M46" s="1090">
        <v>288</v>
      </c>
      <c r="N46" s="1090">
        <v>367</v>
      </c>
      <c r="O46" s="1090">
        <v>353</v>
      </c>
      <c r="P46" s="1090">
        <v>361</v>
      </c>
      <c r="Q46" s="1091">
        <v>337</v>
      </c>
      <c r="R46" s="1439">
        <v>308</v>
      </c>
      <c r="S46" s="1080">
        <v>380</v>
      </c>
      <c r="T46" s="1439">
        <v>284</v>
      </c>
      <c r="U46" s="1439">
        <v>328</v>
      </c>
      <c r="V46" s="1984">
        <v>328</v>
      </c>
      <c r="W46" s="1984">
        <v>261</v>
      </c>
      <c r="X46" s="1439">
        <v>292</v>
      </c>
      <c r="Y46" s="1439">
        <v>318</v>
      </c>
      <c r="Z46" s="1439">
        <v>289</v>
      </c>
    </row>
    <row r="47" spans="1:26">
      <c r="A47" s="1087" t="s">
        <v>774</v>
      </c>
      <c r="B47" s="1088" t="s">
        <v>262</v>
      </c>
      <c r="C47" s="1089">
        <v>345</v>
      </c>
      <c r="D47" s="1090">
        <v>334</v>
      </c>
      <c r="E47" s="1090">
        <v>269</v>
      </c>
      <c r="F47" s="1090">
        <v>303</v>
      </c>
      <c r="G47" s="1090">
        <v>294</v>
      </c>
      <c r="H47" s="1090">
        <v>289</v>
      </c>
      <c r="I47" s="1090">
        <v>273</v>
      </c>
      <c r="J47" s="1090">
        <v>233</v>
      </c>
      <c r="K47" s="1090">
        <v>305</v>
      </c>
      <c r="L47" s="1090">
        <v>248</v>
      </c>
      <c r="M47" s="1090">
        <v>229</v>
      </c>
      <c r="N47" s="1090">
        <v>260</v>
      </c>
      <c r="O47" s="1090">
        <v>240</v>
      </c>
      <c r="P47" s="1090">
        <v>250</v>
      </c>
      <c r="Q47" s="1091">
        <v>244</v>
      </c>
      <c r="R47" s="1439">
        <v>236</v>
      </c>
      <c r="S47" s="1080">
        <v>233</v>
      </c>
      <c r="T47" s="1439">
        <v>232</v>
      </c>
      <c r="U47" s="1439">
        <v>241</v>
      </c>
      <c r="V47" s="1984">
        <v>229</v>
      </c>
      <c r="W47" s="1984">
        <v>209</v>
      </c>
      <c r="X47" s="1439">
        <v>203</v>
      </c>
      <c r="Y47" s="1439">
        <v>221</v>
      </c>
      <c r="Z47" s="1439">
        <v>195</v>
      </c>
    </row>
    <row r="48" spans="1:26">
      <c r="A48" s="1087" t="s">
        <v>775</v>
      </c>
      <c r="B48" s="1088" t="s">
        <v>263</v>
      </c>
      <c r="C48" s="1089">
        <v>391</v>
      </c>
      <c r="D48" s="1090">
        <v>385</v>
      </c>
      <c r="E48" s="1090">
        <v>294</v>
      </c>
      <c r="F48" s="1090">
        <v>311</v>
      </c>
      <c r="G48" s="1090">
        <v>305</v>
      </c>
      <c r="H48" s="1090">
        <v>292</v>
      </c>
      <c r="I48" s="1090">
        <v>282</v>
      </c>
      <c r="J48" s="1090">
        <v>293</v>
      </c>
      <c r="K48" s="1090">
        <v>298</v>
      </c>
      <c r="L48" s="1090">
        <v>257</v>
      </c>
      <c r="M48" s="1090">
        <v>264</v>
      </c>
      <c r="N48" s="1090">
        <v>273</v>
      </c>
      <c r="O48" s="1090">
        <v>259</v>
      </c>
      <c r="P48" s="1090">
        <v>265</v>
      </c>
      <c r="Q48" s="1091">
        <v>234</v>
      </c>
      <c r="R48" s="1439">
        <v>252</v>
      </c>
      <c r="S48" s="1080">
        <v>265</v>
      </c>
      <c r="T48" s="1439">
        <v>238</v>
      </c>
      <c r="U48" s="1439">
        <v>242</v>
      </c>
      <c r="V48" s="1984">
        <v>255</v>
      </c>
      <c r="W48" s="1984">
        <v>209</v>
      </c>
      <c r="X48" s="1439">
        <v>217</v>
      </c>
      <c r="Y48" s="1439">
        <v>204</v>
      </c>
      <c r="Z48" s="1439">
        <v>188</v>
      </c>
    </row>
    <row r="49" spans="1:26">
      <c r="A49" s="1087" t="s">
        <v>776</v>
      </c>
      <c r="B49" s="1088" t="s">
        <v>264</v>
      </c>
      <c r="C49" s="1089">
        <v>663</v>
      </c>
      <c r="D49" s="1090">
        <v>652</v>
      </c>
      <c r="E49" s="1090">
        <v>587</v>
      </c>
      <c r="F49" s="1090">
        <v>606</v>
      </c>
      <c r="G49" s="1090">
        <v>555</v>
      </c>
      <c r="H49" s="1090">
        <v>551</v>
      </c>
      <c r="I49" s="1090">
        <v>536</v>
      </c>
      <c r="J49" s="1090">
        <v>551</v>
      </c>
      <c r="K49" s="1090">
        <v>523</v>
      </c>
      <c r="L49" s="1090">
        <v>500</v>
      </c>
      <c r="M49" s="1090">
        <v>486</v>
      </c>
      <c r="N49" s="1090">
        <v>500</v>
      </c>
      <c r="O49" s="1090">
        <v>491</v>
      </c>
      <c r="P49" s="1090">
        <v>452</v>
      </c>
      <c r="Q49" s="1091">
        <v>466</v>
      </c>
      <c r="R49" s="1439">
        <v>438</v>
      </c>
      <c r="S49" s="1080">
        <v>394</v>
      </c>
      <c r="T49" s="1439">
        <v>393</v>
      </c>
      <c r="U49" s="1439">
        <v>420</v>
      </c>
      <c r="V49" s="1984">
        <v>396</v>
      </c>
      <c r="W49" s="1984">
        <v>339</v>
      </c>
      <c r="X49" s="1439">
        <v>338</v>
      </c>
      <c r="Y49" s="1439">
        <v>384</v>
      </c>
      <c r="Z49" s="1439">
        <v>380</v>
      </c>
    </row>
    <row r="50" spans="1:26">
      <c r="A50" s="1094" t="s">
        <v>777</v>
      </c>
      <c r="B50" s="1095" t="s">
        <v>265</v>
      </c>
      <c r="C50" s="1076">
        <v>330</v>
      </c>
      <c r="D50" s="1077">
        <v>310</v>
      </c>
      <c r="E50" s="1077">
        <v>319</v>
      </c>
      <c r="F50" s="1077">
        <v>299</v>
      </c>
      <c r="G50" s="1077">
        <v>332</v>
      </c>
      <c r="H50" s="1077">
        <v>364</v>
      </c>
      <c r="I50" s="1077">
        <v>403</v>
      </c>
      <c r="J50" s="1077">
        <v>374</v>
      </c>
      <c r="K50" s="1077">
        <v>432</v>
      </c>
      <c r="L50" s="1077">
        <v>406</v>
      </c>
      <c r="M50" s="1077">
        <v>337</v>
      </c>
      <c r="N50" s="1077">
        <v>361</v>
      </c>
      <c r="O50" s="1077">
        <v>319</v>
      </c>
      <c r="P50" s="1077">
        <v>389</v>
      </c>
      <c r="Q50" s="1078">
        <v>349</v>
      </c>
      <c r="R50" s="1440">
        <v>409</v>
      </c>
      <c r="S50" s="1093">
        <v>357</v>
      </c>
      <c r="T50" s="1440">
        <v>358</v>
      </c>
      <c r="U50" s="1440">
        <v>474</v>
      </c>
      <c r="V50" s="2005">
        <v>414</v>
      </c>
      <c r="W50" s="2005">
        <v>348</v>
      </c>
      <c r="X50" s="1440">
        <v>380</v>
      </c>
      <c r="Y50" s="1440">
        <v>385</v>
      </c>
      <c r="Z50" s="1440">
        <v>417</v>
      </c>
    </row>
    <row r="51" spans="1:26">
      <c r="A51" s="1099"/>
    </row>
    <row r="52" spans="1:26">
      <c r="A52" s="1099"/>
    </row>
    <row r="53" spans="1:26">
      <c r="B53" s="272" t="s">
        <v>1764</v>
      </c>
    </row>
    <row r="54" spans="1:26" ht="26">
      <c r="A54" s="1072"/>
      <c r="B54" s="47" t="s">
        <v>340</v>
      </c>
      <c r="C54" s="52" t="s">
        <v>321</v>
      </c>
      <c r="D54" s="34" t="s">
        <v>322</v>
      </c>
      <c r="E54" s="34" t="s">
        <v>323</v>
      </c>
      <c r="F54" s="34" t="s">
        <v>324</v>
      </c>
      <c r="G54" s="34" t="s">
        <v>325</v>
      </c>
      <c r="H54" s="34" t="s">
        <v>326</v>
      </c>
      <c r="I54" s="34" t="s">
        <v>327</v>
      </c>
      <c r="J54" s="34" t="s">
        <v>328</v>
      </c>
      <c r="K54" s="34" t="s">
        <v>329</v>
      </c>
      <c r="L54" s="34" t="s">
        <v>330</v>
      </c>
      <c r="M54" s="34" t="s">
        <v>331</v>
      </c>
      <c r="N54" s="34" t="s">
        <v>332</v>
      </c>
      <c r="O54" s="34" t="s">
        <v>333</v>
      </c>
      <c r="P54" s="34" t="s">
        <v>334</v>
      </c>
      <c r="Q54" s="34" t="s">
        <v>335</v>
      </c>
      <c r="R54" s="1872" t="s">
        <v>395</v>
      </c>
      <c r="S54" s="882" t="s">
        <v>1593</v>
      </c>
      <c r="T54" s="882" t="s">
        <v>1810</v>
      </c>
      <c r="U54" s="882" t="s">
        <v>2415</v>
      </c>
      <c r="V54" s="882" t="s">
        <v>2621</v>
      </c>
      <c r="W54" s="882" t="s">
        <v>2752</v>
      </c>
      <c r="X54" s="882" t="s">
        <v>2804</v>
      </c>
      <c r="Y54" s="882" t="s">
        <v>2902</v>
      </c>
      <c r="Z54" s="1872" t="s">
        <v>2979</v>
      </c>
    </row>
    <row r="55" spans="1:26">
      <c r="A55" s="1074" t="s">
        <v>1598</v>
      </c>
      <c r="B55" s="1075" t="s">
        <v>1602</v>
      </c>
      <c r="C55" s="1127">
        <v>49759</v>
      </c>
      <c r="D55" s="1128">
        <v>49920</v>
      </c>
      <c r="E55" s="1128">
        <v>48769</v>
      </c>
      <c r="F55" s="1128">
        <v>49038</v>
      </c>
      <c r="G55" s="1128">
        <v>47634</v>
      </c>
      <c r="H55" s="1128">
        <v>45989</v>
      </c>
      <c r="I55" s="1128">
        <v>45709</v>
      </c>
      <c r="J55" s="1128">
        <v>45682</v>
      </c>
      <c r="K55" s="1128">
        <v>44023</v>
      </c>
      <c r="L55" s="1128">
        <v>43182</v>
      </c>
      <c r="M55" s="1128">
        <v>42565</v>
      </c>
      <c r="N55" s="1128">
        <v>41747</v>
      </c>
      <c r="O55" s="1128">
        <v>41967</v>
      </c>
      <c r="P55" s="1128">
        <v>42526</v>
      </c>
      <c r="Q55" s="1129">
        <v>42392</v>
      </c>
      <c r="R55" s="1438">
        <v>43209</v>
      </c>
      <c r="S55" s="1086">
        <v>41879</v>
      </c>
      <c r="T55" s="1438">
        <v>42105</v>
      </c>
      <c r="U55" s="1441">
        <v>42518</v>
      </c>
      <c r="V55" s="1989">
        <v>42849</v>
      </c>
      <c r="W55" s="1989">
        <v>41352</v>
      </c>
      <c r="X55" s="1438">
        <v>40958</v>
      </c>
      <c r="Y55" s="1441">
        <v>41714</v>
      </c>
      <c r="Z55" s="1441">
        <v>41362</v>
      </c>
    </row>
    <row r="56" spans="1:26">
      <c r="A56" s="1087" t="s">
        <v>732</v>
      </c>
      <c r="B56" s="1088" t="s">
        <v>220</v>
      </c>
      <c r="C56" s="1089">
        <v>630</v>
      </c>
      <c r="D56" s="1090">
        <v>624</v>
      </c>
      <c r="E56" s="1090">
        <v>623</v>
      </c>
      <c r="F56" s="1090">
        <v>605</v>
      </c>
      <c r="G56" s="1090">
        <v>627</v>
      </c>
      <c r="H56" s="1090">
        <v>524</v>
      </c>
      <c r="I56" s="1090">
        <v>509</v>
      </c>
      <c r="J56" s="1090">
        <v>560</v>
      </c>
      <c r="K56" s="1090">
        <v>512</v>
      </c>
      <c r="L56" s="1090">
        <v>455</v>
      </c>
      <c r="M56" s="1090">
        <v>451</v>
      </c>
      <c r="N56" s="1090">
        <v>508</v>
      </c>
      <c r="O56" s="1090">
        <v>503</v>
      </c>
      <c r="P56" s="1090">
        <v>466</v>
      </c>
      <c r="Q56" s="1091">
        <v>500</v>
      </c>
      <c r="R56" s="1438">
        <v>501</v>
      </c>
      <c r="S56" s="1086">
        <v>499</v>
      </c>
      <c r="T56" s="1441">
        <v>483</v>
      </c>
      <c r="U56" s="1439">
        <v>537</v>
      </c>
      <c r="V56" s="1984">
        <v>468</v>
      </c>
      <c r="W56" s="1984">
        <v>488</v>
      </c>
      <c r="X56" s="1441">
        <v>505</v>
      </c>
      <c r="Y56" s="1439">
        <v>517</v>
      </c>
      <c r="Z56" s="1439">
        <v>515</v>
      </c>
    </row>
    <row r="57" spans="1:26">
      <c r="A57" s="1087" t="s">
        <v>733</v>
      </c>
      <c r="B57" s="1082" t="s">
        <v>221</v>
      </c>
      <c r="C57" s="1083">
        <v>78</v>
      </c>
      <c r="D57" s="1084">
        <v>81</v>
      </c>
      <c r="E57" s="1084">
        <v>80</v>
      </c>
      <c r="F57" s="1084">
        <v>74</v>
      </c>
      <c r="G57" s="1084">
        <v>56</v>
      </c>
      <c r="H57" s="1084">
        <v>64</v>
      </c>
      <c r="I57" s="1084">
        <v>70</v>
      </c>
      <c r="J57" s="1084">
        <v>78</v>
      </c>
      <c r="K57" s="1084">
        <v>53</v>
      </c>
      <c r="L57" s="1084">
        <v>52</v>
      </c>
      <c r="M57" s="1084">
        <v>54</v>
      </c>
      <c r="N57" s="1084">
        <v>51</v>
      </c>
      <c r="O57" s="1084">
        <v>53</v>
      </c>
      <c r="P57" s="1084">
        <v>62</v>
      </c>
      <c r="Q57" s="1085">
        <v>41</v>
      </c>
      <c r="R57" s="1438">
        <v>57</v>
      </c>
      <c r="S57" s="1086">
        <v>37</v>
      </c>
      <c r="T57" s="1439">
        <v>58</v>
      </c>
      <c r="U57" s="1438">
        <v>54</v>
      </c>
      <c r="V57" s="1983">
        <v>46</v>
      </c>
      <c r="W57" s="1983">
        <v>51</v>
      </c>
      <c r="X57" s="1439">
        <v>63</v>
      </c>
      <c r="Y57" s="1438">
        <v>52</v>
      </c>
      <c r="Z57" s="1438">
        <v>40</v>
      </c>
    </row>
    <row r="58" spans="1:26">
      <c r="A58" s="1087" t="s">
        <v>734</v>
      </c>
      <c r="B58" s="1088" t="s">
        <v>222</v>
      </c>
      <c r="C58" s="1089">
        <v>74</v>
      </c>
      <c r="D58" s="1090">
        <v>79</v>
      </c>
      <c r="E58" s="1090">
        <v>65</v>
      </c>
      <c r="F58" s="1090">
        <v>83</v>
      </c>
      <c r="G58" s="1090">
        <v>49</v>
      </c>
      <c r="H58" s="1090">
        <v>43</v>
      </c>
      <c r="I58" s="1090">
        <v>44</v>
      </c>
      <c r="J58" s="1090">
        <v>64</v>
      </c>
      <c r="K58" s="1090">
        <v>51</v>
      </c>
      <c r="L58" s="1090">
        <v>59</v>
      </c>
      <c r="M58" s="1090">
        <v>35</v>
      </c>
      <c r="N58" s="1090">
        <v>58</v>
      </c>
      <c r="O58" s="1090">
        <v>71</v>
      </c>
      <c r="P58" s="1090">
        <v>76</v>
      </c>
      <c r="Q58" s="1091">
        <v>57</v>
      </c>
      <c r="R58" s="1439">
        <v>63</v>
      </c>
      <c r="S58" s="1080">
        <v>58</v>
      </c>
      <c r="T58" s="1439">
        <v>40</v>
      </c>
      <c r="U58" s="1439">
        <v>35</v>
      </c>
      <c r="V58" s="1984">
        <v>57</v>
      </c>
      <c r="W58" s="1984">
        <v>47</v>
      </c>
      <c r="X58" s="1439">
        <v>58</v>
      </c>
      <c r="Y58" s="1439">
        <v>59</v>
      </c>
      <c r="Z58" s="1439">
        <v>31</v>
      </c>
    </row>
    <row r="59" spans="1:26">
      <c r="A59" s="1087" t="s">
        <v>735</v>
      </c>
      <c r="B59" s="1088" t="s">
        <v>223</v>
      </c>
      <c r="C59" s="1089">
        <v>238</v>
      </c>
      <c r="D59" s="1090">
        <v>211</v>
      </c>
      <c r="E59" s="1090">
        <v>238</v>
      </c>
      <c r="F59" s="1090">
        <v>240</v>
      </c>
      <c r="G59" s="1090">
        <v>207</v>
      </c>
      <c r="H59" s="1090">
        <v>220</v>
      </c>
      <c r="I59" s="1090">
        <v>206</v>
      </c>
      <c r="J59" s="1090">
        <v>183</v>
      </c>
      <c r="K59" s="1090">
        <v>183</v>
      </c>
      <c r="L59" s="1090">
        <v>170</v>
      </c>
      <c r="M59" s="1090">
        <v>208</v>
      </c>
      <c r="N59" s="1090">
        <v>215</v>
      </c>
      <c r="O59" s="1090">
        <v>297</v>
      </c>
      <c r="P59" s="1090">
        <v>213</v>
      </c>
      <c r="Q59" s="1091">
        <v>210</v>
      </c>
      <c r="R59" s="1439">
        <v>210</v>
      </c>
      <c r="S59" s="1080">
        <v>218</v>
      </c>
      <c r="T59" s="1439">
        <v>230</v>
      </c>
      <c r="U59" s="1439">
        <v>178</v>
      </c>
      <c r="V59" s="1984">
        <v>203</v>
      </c>
      <c r="W59" s="1984">
        <v>154</v>
      </c>
      <c r="X59" s="1439">
        <v>193</v>
      </c>
      <c r="Y59" s="1439">
        <v>200</v>
      </c>
      <c r="Z59" s="1439">
        <v>182</v>
      </c>
    </row>
    <row r="60" spans="1:26">
      <c r="A60" s="1087" t="s">
        <v>736</v>
      </c>
      <c r="B60" s="1088" t="s">
        <v>224</v>
      </c>
      <c r="C60" s="1089">
        <v>31</v>
      </c>
      <c r="D60" s="1090">
        <v>38</v>
      </c>
      <c r="E60" s="1090">
        <v>53</v>
      </c>
      <c r="F60" s="1090">
        <v>52</v>
      </c>
      <c r="G60" s="1090">
        <v>42</v>
      </c>
      <c r="H60" s="1090">
        <v>40</v>
      </c>
      <c r="I60" s="1090">
        <v>52</v>
      </c>
      <c r="J60" s="1090">
        <v>42</v>
      </c>
      <c r="K60" s="1090">
        <v>38</v>
      </c>
      <c r="L60" s="1090">
        <v>35</v>
      </c>
      <c r="M60" s="1090">
        <v>44</v>
      </c>
      <c r="N60" s="1090">
        <v>35</v>
      </c>
      <c r="O60" s="1090">
        <v>37</v>
      </c>
      <c r="P60" s="1090">
        <v>38</v>
      </c>
      <c r="Q60" s="1091">
        <v>49</v>
      </c>
      <c r="R60" s="1439">
        <v>41</v>
      </c>
      <c r="S60" s="1080">
        <v>31</v>
      </c>
      <c r="T60" s="1439">
        <v>34</v>
      </c>
      <c r="U60" s="1439">
        <v>36</v>
      </c>
      <c r="V60" s="1984">
        <v>39</v>
      </c>
      <c r="W60" s="1984">
        <v>47</v>
      </c>
      <c r="X60" s="1439">
        <v>30</v>
      </c>
      <c r="Y60" s="1439">
        <v>36</v>
      </c>
      <c r="Z60" s="1439">
        <v>39</v>
      </c>
    </row>
    <row r="61" spans="1:26">
      <c r="A61" s="1087" t="s">
        <v>737</v>
      </c>
      <c r="B61" s="1088" t="s">
        <v>225</v>
      </c>
      <c r="C61" s="1089">
        <v>55</v>
      </c>
      <c r="D61" s="1090">
        <v>63</v>
      </c>
      <c r="E61" s="1090">
        <v>48</v>
      </c>
      <c r="F61" s="1090">
        <v>48</v>
      </c>
      <c r="G61" s="1090">
        <v>38</v>
      </c>
      <c r="H61" s="1090">
        <v>44</v>
      </c>
      <c r="I61" s="1090">
        <v>54</v>
      </c>
      <c r="J61" s="1090">
        <v>32</v>
      </c>
      <c r="K61" s="1090">
        <v>34</v>
      </c>
      <c r="L61" s="1090">
        <v>46</v>
      </c>
      <c r="M61" s="1090">
        <v>45</v>
      </c>
      <c r="N61" s="1090">
        <v>42</v>
      </c>
      <c r="O61" s="1090">
        <v>39</v>
      </c>
      <c r="P61" s="1090">
        <v>34</v>
      </c>
      <c r="Q61" s="1091">
        <v>39</v>
      </c>
      <c r="R61" s="1439">
        <v>48</v>
      </c>
      <c r="S61" s="1080">
        <v>36</v>
      </c>
      <c r="T61" s="1439">
        <v>45</v>
      </c>
      <c r="U61" s="1439">
        <v>30</v>
      </c>
      <c r="V61" s="1984">
        <v>38</v>
      </c>
      <c r="W61" s="1984">
        <v>44</v>
      </c>
      <c r="X61" s="1439">
        <v>28</v>
      </c>
      <c r="Y61" s="1439">
        <v>45</v>
      </c>
      <c r="Z61" s="1439">
        <v>26</v>
      </c>
    </row>
    <row r="62" spans="1:26">
      <c r="A62" s="1087" t="s">
        <v>738</v>
      </c>
      <c r="B62" s="1095" t="s">
        <v>226</v>
      </c>
      <c r="C62" s="1076">
        <v>119</v>
      </c>
      <c r="D62" s="1077">
        <v>98</v>
      </c>
      <c r="E62" s="1077">
        <v>90</v>
      </c>
      <c r="F62" s="1077">
        <v>92</v>
      </c>
      <c r="G62" s="1077">
        <v>104</v>
      </c>
      <c r="H62" s="1077">
        <v>88</v>
      </c>
      <c r="I62" s="1077">
        <v>121</v>
      </c>
      <c r="J62" s="1077">
        <v>85</v>
      </c>
      <c r="K62" s="1077">
        <v>98</v>
      </c>
      <c r="L62" s="1077">
        <v>81</v>
      </c>
      <c r="M62" s="1077">
        <v>81</v>
      </c>
      <c r="N62" s="1077">
        <v>65</v>
      </c>
      <c r="O62" s="1077">
        <v>81</v>
      </c>
      <c r="P62" s="1077">
        <v>88</v>
      </c>
      <c r="Q62" s="1078">
        <v>100</v>
      </c>
      <c r="R62" s="1440">
        <v>83</v>
      </c>
      <c r="S62" s="1093">
        <v>86</v>
      </c>
      <c r="T62" s="1439">
        <v>96</v>
      </c>
      <c r="U62" s="1440">
        <v>101</v>
      </c>
      <c r="V62" s="2005">
        <v>76</v>
      </c>
      <c r="W62" s="2005">
        <v>79</v>
      </c>
      <c r="X62" s="1439">
        <v>114</v>
      </c>
      <c r="Y62" s="1440">
        <v>76</v>
      </c>
      <c r="Z62" s="1440">
        <v>68</v>
      </c>
    </row>
    <row r="63" spans="1:26">
      <c r="A63" s="1087" t="s">
        <v>739</v>
      </c>
      <c r="B63" s="1088" t="s">
        <v>227</v>
      </c>
      <c r="C63" s="1089">
        <v>369</v>
      </c>
      <c r="D63" s="1090">
        <v>329</v>
      </c>
      <c r="E63" s="1090">
        <v>294</v>
      </c>
      <c r="F63" s="1090">
        <v>314</v>
      </c>
      <c r="G63" s="1090">
        <v>362</v>
      </c>
      <c r="H63" s="1090">
        <v>321</v>
      </c>
      <c r="I63" s="1090">
        <v>329</v>
      </c>
      <c r="J63" s="1090">
        <v>323</v>
      </c>
      <c r="K63" s="1090">
        <v>283</v>
      </c>
      <c r="L63" s="1090">
        <v>378</v>
      </c>
      <c r="M63" s="1090">
        <v>279</v>
      </c>
      <c r="N63" s="1090">
        <v>251</v>
      </c>
      <c r="O63" s="1090">
        <v>288</v>
      </c>
      <c r="P63" s="1090">
        <v>247</v>
      </c>
      <c r="Q63" s="1091">
        <v>271</v>
      </c>
      <c r="R63" s="1439">
        <v>249</v>
      </c>
      <c r="S63" s="1080">
        <v>297</v>
      </c>
      <c r="T63" s="1438">
        <v>241</v>
      </c>
      <c r="U63" s="1439">
        <v>274</v>
      </c>
      <c r="V63" s="1984">
        <v>233</v>
      </c>
      <c r="W63" s="1984">
        <v>242</v>
      </c>
      <c r="X63" s="1438">
        <v>241</v>
      </c>
      <c r="Y63" s="1439">
        <v>252</v>
      </c>
      <c r="Z63" s="1439">
        <v>255</v>
      </c>
    </row>
    <row r="64" spans="1:26">
      <c r="A64" s="1087" t="s">
        <v>740</v>
      </c>
      <c r="B64" s="1088" t="s">
        <v>228</v>
      </c>
      <c r="C64" s="1089">
        <v>175</v>
      </c>
      <c r="D64" s="1090">
        <v>194</v>
      </c>
      <c r="E64" s="1090">
        <v>146</v>
      </c>
      <c r="F64" s="1090">
        <v>169</v>
      </c>
      <c r="G64" s="1090">
        <v>198</v>
      </c>
      <c r="H64" s="1090">
        <v>164</v>
      </c>
      <c r="I64" s="1090">
        <v>169</v>
      </c>
      <c r="J64" s="1090">
        <v>164</v>
      </c>
      <c r="K64" s="1090">
        <v>162</v>
      </c>
      <c r="L64" s="1090">
        <v>149</v>
      </c>
      <c r="M64" s="1090">
        <v>134</v>
      </c>
      <c r="N64" s="1090">
        <v>136</v>
      </c>
      <c r="O64" s="1090">
        <v>186</v>
      </c>
      <c r="P64" s="1090">
        <v>181</v>
      </c>
      <c r="Q64" s="1091">
        <v>161</v>
      </c>
      <c r="R64" s="1439">
        <v>150</v>
      </c>
      <c r="S64" s="1080">
        <v>145</v>
      </c>
      <c r="T64" s="1439">
        <v>146</v>
      </c>
      <c r="U64" s="1439">
        <v>128</v>
      </c>
      <c r="V64" s="1984">
        <v>145</v>
      </c>
      <c r="W64" s="1984">
        <v>146</v>
      </c>
      <c r="X64" s="1439">
        <v>129</v>
      </c>
      <c r="Y64" s="1439">
        <v>168</v>
      </c>
      <c r="Z64" s="1439">
        <v>145</v>
      </c>
    </row>
    <row r="65" spans="1:26">
      <c r="A65" s="1087" t="s">
        <v>741</v>
      </c>
      <c r="B65" s="1088" t="s">
        <v>229</v>
      </c>
      <c r="C65" s="1089">
        <v>123</v>
      </c>
      <c r="D65" s="1090">
        <v>154</v>
      </c>
      <c r="E65" s="1090">
        <v>160</v>
      </c>
      <c r="F65" s="1090">
        <v>102</v>
      </c>
      <c r="G65" s="1090">
        <v>145</v>
      </c>
      <c r="H65" s="1090">
        <v>121</v>
      </c>
      <c r="I65" s="1090">
        <v>142</v>
      </c>
      <c r="J65" s="1090">
        <v>116</v>
      </c>
      <c r="K65" s="1090">
        <v>136</v>
      </c>
      <c r="L65" s="1090">
        <v>122</v>
      </c>
      <c r="M65" s="1090">
        <v>101</v>
      </c>
      <c r="N65" s="1090">
        <v>131</v>
      </c>
      <c r="O65" s="1090">
        <v>110</v>
      </c>
      <c r="P65" s="1090">
        <v>129</v>
      </c>
      <c r="Q65" s="1091">
        <v>172</v>
      </c>
      <c r="R65" s="1440">
        <v>108</v>
      </c>
      <c r="S65" s="1093">
        <v>89</v>
      </c>
      <c r="T65" s="1440">
        <v>122</v>
      </c>
      <c r="U65" s="1439">
        <v>120</v>
      </c>
      <c r="V65" s="1984">
        <v>100</v>
      </c>
      <c r="W65" s="1984">
        <v>95</v>
      </c>
      <c r="X65" s="1440">
        <v>101</v>
      </c>
      <c r="Y65" s="1439">
        <v>99</v>
      </c>
      <c r="Z65" s="1439">
        <v>108</v>
      </c>
    </row>
    <row r="66" spans="1:26">
      <c r="A66" s="1081" t="s">
        <v>742</v>
      </c>
      <c r="B66" s="1082" t="s">
        <v>230</v>
      </c>
      <c r="C66" s="1083">
        <v>1363</v>
      </c>
      <c r="D66" s="1084">
        <v>1309</v>
      </c>
      <c r="E66" s="1084">
        <v>1299</v>
      </c>
      <c r="F66" s="1084">
        <v>1369</v>
      </c>
      <c r="G66" s="1084">
        <v>1232</v>
      </c>
      <c r="H66" s="1084">
        <v>1150</v>
      </c>
      <c r="I66" s="1084">
        <v>1140</v>
      </c>
      <c r="J66" s="1084">
        <v>1161</v>
      </c>
      <c r="K66" s="1084">
        <v>1058</v>
      </c>
      <c r="L66" s="1084">
        <v>1079</v>
      </c>
      <c r="M66" s="1084">
        <v>1132</v>
      </c>
      <c r="N66" s="1084">
        <v>1003</v>
      </c>
      <c r="O66" s="1084">
        <v>1053</v>
      </c>
      <c r="P66" s="1084">
        <v>1081</v>
      </c>
      <c r="Q66" s="1085">
        <v>999</v>
      </c>
      <c r="R66" s="1439">
        <v>1090</v>
      </c>
      <c r="S66" s="1080">
        <v>1005</v>
      </c>
      <c r="T66" s="1439">
        <v>1127</v>
      </c>
      <c r="U66" s="1438">
        <v>1102</v>
      </c>
      <c r="V66" s="1983">
        <v>1166</v>
      </c>
      <c r="W66" s="1983">
        <v>980</v>
      </c>
      <c r="X66" s="1439">
        <v>1047</v>
      </c>
      <c r="Y66" s="1438">
        <v>1064</v>
      </c>
      <c r="Z66" s="1438">
        <v>981</v>
      </c>
    </row>
    <row r="67" spans="1:26">
      <c r="A67" s="1087" t="s">
        <v>743</v>
      </c>
      <c r="B67" s="1088" t="s">
        <v>231</v>
      </c>
      <c r="C67" s="1089">
        <v>1887</v>
      </c>
      <c r="D67" s="1090">
        <v>2012</v>
      </c>
      <c r="E67" s="1090">
        <v>1973</v>
      </c>
      <c r="F67" s="1090">
        <v>1953</v>
      </c>
      <c r="G67" s="1090">
        <v>1924</v>
      </c>
      <c r="H67" s="1090">
        <v>1740</v>
      </c>
      <c r="I67" s="1090">
        <v>1723</v>
      </c>
      <c r="J67" s="1090">
        <v>1719</v>
      </c>
      <c r="K67" s="1090">
        <v>1813</v>
      </c>
      <c r="L67" s="1090">
        <v>1753</v>
      </c>
      <c r="M67" s="1090">
        <v>1626</v>
      </c>
      <c r="N67" s="1090">
        <v>1396</v>
      </c>
      <c r="O67" s="1090">
        <v>1301</v>
      </c>
      <c r="P67" s="1090">
        <v>1353</v>
      </c>
      <c r="Q67" s="1091">
        <v>1455</v>
      </c>
      <c r="R67" s="1439">
        <v>1507</v>
      </c>
      <c r="S67" s="1080">
        <v>1447</v>
      </c>
      <c r="T67" s="1439">
        <v>1384</v>
      </c>
      <c r="U67" s="1439">
        <v>1366</v>
      </c>
      <c r="V67" s="1984">
        <v>1488</v>
      </c>
      <c r="W67" s="1984">
        <v>1284</v>
      </c>
      <c r="X67" s="1439">
        <v>1199</v>
      </c>
      <c r="Y67" s="1439">
        <v>1312</v>
      </c>
      <c r="Z67" s="1439">
        <v>1300</v>
      </c>
    </row>
    <row r="68" spans="1:26">
      <c r="A68" s="1087" t="s">
        <v>744</v>
      </c>
      <c r="B68" s="1088" t="s">
        <v>232</v>
      </c>
      <c r="C68" s="1089">
        <v>4566</v>
      </c>
      <c r="D68" s="1090">
        <v>5048</v>
      </c>
      <c r="E68" s="1090">
        <v>4862</v>
      </c>
      <c r="F68" s="1090">
        <v>5059</v>
      </c>
      <c r="G68" s="1090">
        <v>5021</v>
      </c>
      <c r="H68" s="1090">
        <v>5306</v>
      </c>
      <c r="I68" s="1090">
        <v>5073</v>
      </c>
      <c r="J68" s="1090">
        <v>5413</v>
      </c>
      <c r="K68" s="1090">
        <v>5583</v>
      </c>
      <c r="L68" s="1090">
        <v>5263</v>
      </c>
      <c r="M68" s="1090">
        <v>5256</v>
      </c>
      <c r="N68" s="1090">
        <v>4922</v>
      </c>
      <c r="O68" s="1090">
        <v>5192</v>
      </c>
      <c r="P68" s="1090">
        <v>5437</v>
      </c>
      <c r="Q68" s="1091">
        <v>5517</v>
      </c>
      <c r="R68" s="1439">
        <v>5951</v>
      </c>
      <c r="S68" s="1080">
        <v>5720</v>
      </c>
      <c r="T68" s="1439">
        <v>5835</v>
      </c>
      <c r="U68" s="1439">
        <v>6056</v>
      </c>
      <c r="V68" s="1984">
        <v>5991</v>
      </c>
      <c r="W68" s="1984">
        <v>5409</v>
      </c>
      <c r="X68" s="1439">
        <v>5292</v>
      </c>
      <c r="Y68" s="1439">
        <v>5447</v>
      </c>
      <c r="Z68" s="1439">
        <v>5565</v>
      </c>
    </row>
    <row r="69" spans="1:26">
      <c r="A69" s="1094" t="s">
        <v>745</v>
      </c>
      <c r="B69" s="1095" t="s">
        <v>233</v>
      </c>
      <c r="C69" s="1076">
        <v>3009</v>
      </c>
      <c r="D69" s="1077">
        <v>3077</v>
      </c>
      <c r="E69" s="1077">
        <v>3144</v>
      </c>
      <c r="F69" s="1077">
        <v>3121</v>
      </c>
      <c r="G69" s="1077">
        <v>3051</v>
      </c>
      <c r="H69" s="1077">
        <v>3012</v>
      </c>
      <c r="I69" s="1077">
        <v>2890</v>
      </c>
      <c r="J69" s="1077">
        <v>2907</v>
      </c>
      <c r="K69" s="1077">
        <v>2724</v>
      </c>
      <c r="L69" s="1077">
        <v>2738</v>
      </c>
      <c r="M69" s="1077">
        <v>2665</v>
      </c>
      <c r="N69" s="1077">
        <v>2597</v>
      </c>
      <c r="O69" s="1077">
        <v>2507</v>
      </c>
      <c r="P69" s="1077">
        <v>2564</v>
      </c>
      <c r="Q69" s="1078">
        <v>2470</v>
      </c>
      <c r="R69" s="1439">
        <v>2386</v>
      </c>
      <c r="S69" s="1080">
        <v>2305</v>
      </c>
      <c r="T69" s="1439">
        <v>2329</v>
      </c>
      <c r="U69" s="1440">
        <v>2488</v>
      </c>
      <c r="V69" s="2005">
        <v>2382</v>
      </c>
      <c r="W69" s="2005">
        <v>2199</v>
      </c>
      <c r="X69" s="1439">
        <v>2105</v>
      </c>
      <c r="Y69" s="1440">
        <v>2120</v>
      </c>
      <c r="Z69" s="1440">
        <v>2279</v>
      </c>
    </row>
    <row r="70" spans="1:26">
      <c r="A70" s="1087" t="s">
        <v>746</v>
      </c>
      <c r="B70" s="1088" t="s">
        <v>234</v>
      </c>
      <c r="C70" s="1089">
        <v>164</v>
      </c>
      <c r="D70" s="1090">
        <v>188</v>
      </c>
      <c r="E70" s="1090">
        <v>146</v>
      </c>
      <c r="F70" s="1090">
        <v>167</v>
      </c>
      <c r="G70" s="1090">
        <v>142</v>
      </c>
      <c r="H70" s="1090">
        <v>158</v>
      </c>
      <c r="I70" s="1090">
        <v>140</v>
      </c>
      <c r="J70" s="1090">
        <v>148</v>
      </c>
      <c r="K70" s="1090">
        <v>128</v>
      </c>
      <c r="L70" s="1090">
        <v>152</v>
      </c>
      <c r="M70" s="1090">
        <v>131</v>
      </c>
      <c r="N70" s="1090">
        <v>135</v>
      </c>
      <c r="O70" s="1090">
        <v>123</v>
      </c>
      <c r="P70" s="1090">
        <v>139</v>
      </c>
      <c r="Q70" s="1091">
        <v>130</v>
      </c>
      <c r="R70" s="1438">
        <v>126</v>
      </c>
      <c r="S70" s="1086">
        <v>129</v>
      </c>
      <c r="T70" s="1438">
        <v>96</v>
      </c>
      <c r="U70" s="1439">
        <v>105</v>
      </c>
      <c r="V70" s="1984">
        <v>115</v>
      </c>
      <c r="W70" s="1984">
        <v>113</v>
      </c>
      <c r="X70" s="1438">
        <v>126</v>
      </c>
      <c r="Y70" s="1439">
        <v>120</v>
      </c>
      <c r="Z70" s="1439">
        <v>122</v>
      </c>
    </row>
    <row r="71" spans="1:26">
      <c r="A71" s="1087" t="s">
        <v>747</v>
      </c>
      <c r="B71" s="1088" t="s">
        <v>235</v>
      </c>
      <c r="C71" s="1089">
        <v>185</v>
      </c>
      <c r="D71" s="1090">
        <v>210</v>
      </c>
      <c r="E71" s="1090">
        <v>180</v>
      </c>
      <c r="F71" s="1090">
        <v>174</v>
      </c>
      <c r="G71" s="1090">
        <v>177</v>
      </c>
      <c r="H71" s="1090">
        <v>173</v>
      </c>
      <c r="I71" s="1090">
        <v>185</v>
      </c>
      <c r="J71" s="1090">
        <v>181</v>
      </c>
      <c r="K71" s="1090">
        <v>155</v>
      </c>
      <c r="L71" s="1090">
        <v>194</v>
      </c>
      <c r="M71" s="1090">
        <v>188</v>
      </c>
      <c r="N71" s="1090">
        <v>192</v>
      </c>
      <c r="O71" s="1090">
        <v>140</v>
      </c>
      <c r="P71" s="1090">
        <v>138</v>
      </c>
      <c r="Q71" s="1091">
        <v>182</v>
      </c>
      <c r="R71" s="1439">
        <v>169</v>
      </c>
      <c r="S71" s="1080">
        <v>139</v>
      </c>
      <c r="T71" s="1439">
        <v>126</v>
      </c>
      <c r="U71" s="1439">
        <v>134</v>
      </c>
      <c r="V71" s="1984">
        <v>109</v>
      </c>
      <c r="W71" s="1984">
        <v>145</v>
      </c>
      <c r="X71" s="1439">
        <v>150</v>
      </c>
      <c r="Y71" s="1439">
        <v>139</v>
      </c>
      <c r="Z71" s="1439">
        <v>117</v>
      </c>
    </row>
    <row r="72" spans="1:26">
      <c r="A72" s="1087" t="s">
        <v>748</v>
      </c>
      <c r="B72" s="1088" t="s">
        <v>236</v>
      </c>
      <c r="C72" s="1089">
        <v>330</v>
      </c>
      <c r="D72" s="1090">
        <v>384</v>
      </c>
      <c r="E72" s="1090">
        <v>335</v>
      </c>
      <c r="F72" s="1090">
        <v>303</v>
      </c>
      <c r="G72" s="1090">
        <v>322</v>
      </c>
      <c r="H72" s="1090">
        <v>333</v>
      </c>
      <c r="I72" s="1090">
        <v>356</v>
      </c>
      <c r="J72" s="1090">
        <v>345</v>
      </c>
      <c r="K72" s="1090">
        <v>293</v>
      </c>
      <c r="L72" s="1090">
        <v>355</v>
      </c>
      <c r="M72" s="1090">
        <v>327</v>
      </c>
      <c r="N72" s="1090">
        <v>233</v>
      </c>
      <c r="O72" s="1090">
        <v>267</v>
      </c>
      <c r="P72" s="1090">
        <v>267</v>
      </c>
      <c r="Q72" s="1091">
        <v>271</v>
      </c>
      <c r="R72" s="1439">
        <v>297</v>
      </c>
      <c r="S72" s="1080">
        <v>270</v>
      </c>
      <c r="T72" s="1439">
        <v>236</v>
      </c>
      <c r="U72" s="1439">
        <v>216</v>
      </c>
      <c r="V72" s="1984">
        <v>214</v>
      </c>
      <c r="W72" s="1984">
        <v>217</v>
      </c>
      <c r="X72" s="1439">
        <v>231</v>
      </c>
      <c r="Y72" s="1439">
        <v>226</v>
      </c>
      <c r="Z72" s="1439">
        <v>226</v>
      </c>
    </row>
    <row r="73" spans="1:26">
      <c r="A73" s="1087" t="s">
        <v>749</v>
      </c>
      <c r="B73" s="1088" t="s">
        <v>237</v>
      </c>
      <c r="C73" s="1089">
        <v>278</v>
      </c>
      <c r="D73" s="1090">
        <v>262</v>
      </c>
      <c r="E73" s="1090">
        <v>261</v>
      </c>
      <c r="F73" s="1090">
        <v>246</v>
      </c>
      <c r="G73" s="1090">
        <v>230</v>
      </c>
      <c r="H73" s="1090">
        <v>263</v>
      </c>
      <c r="I73" s="1090">
        <v>258</v>
      </c>
      <c r="J73" s="1090">
        <v>225</v>
      </c>
      <c r="K73" s="1090">
        <v>221</v>
      </c>
      <c r="L73" s="1090">
        <v>189</v>
      </c>
      <c r="M73" s="1090">
        <v>202</v>
      </c>
      <c r="N73" s="1090">
        <v>162</v>
      </c>
      <c r="O73" s="1090">
        <v>175</v>
      </c>
      <c r="P73" s="1090">
        <v>217</v>
      </c>
      <c r="Q73" s="1091">
        <v>180</v>
      </c>
      <c r="R73" s="1439">
        <v>183</v>
      </c>
      <c r="S73" s="1080">
        <v>194</v>
      </c>
      <c r="T73" s="1439">
        <v>215</v>
      </c>
      <c r="U73" s="1439">
        <v>191</v>
      </c>
      <c r="V73" s="1984">
        <v>200</v>
      </c>
      <c r="W73" s="1984">
        <v>178</v>
      </c>
      <c r="X73" s="1439">
        <v>204</v>
      </c>
      <c r="Y73" s="1439">
        <v>181</v>
      </c>
      <c r="Z73" s="1439">
        <v>144</v>
      </c>
    </row>
    <row r="74" spans="1:26">
      <c r="A74" s="1087" t="s">
        <v>750</v>
      </c>
      <c r="B74" s="1088" t="s">
        <v>238</v>
      </c>
      <c r="C74" s="1089">
        <v>81</v>
      </c>
      <c r="D74" s="1090">
        <v>90</v>
      </c>
      <c r="E74" s="1090">
        <v>76</v>
      </c>
      <c r="F74" s="1090">
        <v>85</v>
      </c>
      <c r="G74" s="1090">
        <v>88</v>
      </c>
      <c r="H74" s="1090">
        <v>63</v>
      </c>
      <c r="I74" s="1090">
        <v>57</v>
      </c>
      <c r="J74" s="1090">
        <v>74</v>
      </c>
      <c r="K74" s="1090">
        <v>61</v>
      </c>
      <c r="L74" s="1090">
        <v>53</v>
      </c>
      <c r="M74" s="1090">
        <v>79</v>
      </c>
      <c r="N74" s="1090">
        <v>71</v>
      </c>
      <c r="O74" s="1090">
        <v>65</v>
      </c>
      <c r="P74" s="1090">
        <v>46</v>
      </c>
      <c r="Q74" s="1091">
        <v>72</v>
      </c>
      <c r="R74" s="1439">
        <v>55</v>
      </c>
      <c r="S74" s="1080">
        <v>66</v>
      </c>
      <c r="T74" s="1439">
        <v>55</v>
      </c>
      <c r="U74" s="1439">
        <v>67</v>
      </c>
      <c r="V74" s="1984">
        <v>53</v>
      </c>
      <c r="W74" s="1984">
        <v>62</v>
      </c>
      <c r="X74" s="1439">
        <v>77</v>
      </c>
      <c r="Y74" s="1439">
        <v>67</v>
      </c>
      <c r="Z74" s="1439">
        <v>70</v>
      </c>
    </row>
    <row r="75" spans="1:26">
      <c r="A75" s="1087" t="s">
        <v>751</v>
      </c>
      <c r="B75" s="1088" t="s">
        <v>239</v>
      </c>
      <c r="C75" s="1089">
        <v>340</v>
      </c>
      <c r="D75" s="1090">
        <v>319</v>
      </c>
      <c r="E75" s="1090">
        <v>342</v>
      </c>
      <c r="F75" s="1090">
        <v>327</v>
      </c>
      <c r="G75" s="1090">
        <v>256</v>
      </c>
      <c r="H75" s="1090">
        <v>216</v>
      </c>
      <c r="I75" s="1090">
        <v>245</v>
      </c>
      <c r="J75" s="1090">
        <v>271</v>
      </c>
      <c r="K75" s="1090">
        <v>240</v>
      </c>
      <c r="L75" s="1090">
        <v>215</v>
      </c>
      <c r="M75" s="1090">
        <v>223</v>
      </c>
      <c r="N75" s="1090">
        <v>235</v>
      </c>
      <c r="O75" s="1090">
        <v>180</v>
      </c>
      <c r="P75" s="1090">
        <v>192</v>
      </c>
      <c r="Q75" s="1091">
        <v>199</v>
      </c>
      <c r="R75" s="1439">
        <v>187</v>
      </c>
      <c r="S75" s="1080">
        <v>185</v>
      </c>
      <c r="T75" s="1439">
        <v>215</v>
      </c>
      <c r="U75" s="1439">
        <v>190</v>
      </c>
      <c r="V75" s="1984">
        <v>188</v>
      </c>
      <c r="W75" s="1984">
        <v>197</v>
      </c>
      <c r="X75" s="1439">
        <v>191</v>
      </c>
      <c r="Y75" s="1439">
        <v>238</v>
      </c>
      <c r="Z75" s="1439">
        <v>218</v>
      </c>
    </row>
    <row r="76" spans="1:26">
      <c r="A76" s="1087" t="s">
        <v>752</v>
      </c>
      <c r="B76" s="1088" t="s">
        <v>240</v>
      </c>
      <c r="C76" s="1089">
        <v>334</v>
      </c>
      <c r="D76" s="1090">
        <v>308</v>
      </c>
      <c r="E76" s="1090">
        <v>308</v>
      </c>
      <c r="F76" s="1090">
        <v>291</v>
      </c>
      <c r="G76" s="1090">
        <v>300</v>
      </c>
      <c r="H76" s="1090">
        <v>276</v>
      </c>
      <c r="I76" s="1090">
        <v>324</v>
      </c>
      <c r="J76" s="1090">
        <v>296</v>
      </c>
      <c r="K76" s="1090">
        <v>300</v>
      </c>
      <c r="L76" s="1090">
        <v>296</v>
      </c>
      <c r="M76" s="1090">
        <v>267</v>
      </c>
      <c r="N76" s="1090">
        <v>259</v>
      </c>
      <c r="O76" s="1090">
        <v>237</v>
      </c>
      <c r="P76" s="1090">
        <v>232</v>
      </c>
      <c r="Q76" s="1091">
        <v>248</v>
      </c>
      <c r="R76" s="1439">
        <v>247</v>
      </c>
      <c r="S76" s="1080">
        <v>241</v>
      </c>
      <c r="T76" s="1439">
        <v>250</v>
      </c>
      <c r="U76" s="1439">
        <v>219</v>
      </c>
      <c r="V76" s="1984">
        <v>251</v>
      </c>
      <c r="W76" s="1984">
        <v>220</v>
      </c>
      <c r="X76" s="1439">
        <v>224</v>
      </c>
      <c r="Y76" s="1439">
        <v>239</v>
      </c>
      <c r="Z76" s="1439">
        <v>216</v>
      </c>
    </row>
    <row r="77" spans="1:26">
      <c r="A77" s="1087" t="s">
        <v>753</v>
      </c>
      <c r="B77" s="1088" t="s">
        <v>241</v>
      </c>
      <c r="C77" s="1089">
        <v>581</v>
      </c>
      <c r="D77" s="1090">
        <v>652</v>
      </c>
      <c r="E77" s="1090">
        <v>521</v>
      </c>
      <c r="F77" s="1090">
        <v>581</v>
      </c>
      <c r="G77" s="1090">
        <v>593</v>
      </c>
      <c r="H77" s="1090">
        <v>590</v>
      </c>
      <c r="I77" s="1090">
        <v>565</v>
      </c>
      <c r="J77" s="1090">
        <v>549</v>
      </c>
      <c r="K77" s="1090">
        <v>566</v>
      </c>
      <c r="L77" s="1090">
        <v>503</v>
      </c>
      <c r="M77" s="1090">
        <v>486</v>
      </c>
      <c r="N77" s="1090">
        <v>445</v>
      </c>
      <c r="O77" s="1090">
        <v>503</v>
      </c>
      <c r="P77" s="1090">
        <v>482</v>
      </c>
      <c r="Q77" s="1091">
        <v>439</v>
      </c>
      <c r="R77" s="1439">
        <v>448</v>
      </c>
      <c r="S77" s="1080">
        <v>474</v>
      </c>
      <c r="T77" s="1439">
        <v>417</v>
      </c>
      <c r="U77" s="1439">
        <v>466</v>
      </c>
      <c r="V77" s="1984">
        <v>451</v>
      </c>
      <c r="W77" s="1984">
        <v>437</v>
      </c>
      <c r="X77" s="1439">
        <v>437</v>
      </c>
      <c r="Y77" s="1439">
        <v>422</v>
      </c>
      <c r="Z77" s="1439">
        <v>394</v>
      </c>
    </row>
    <row r="78" spans="1:26">
      <c r="A78" s="1087" t="s">
        <v>754</v>
      </c>
      <c r="B78" s="1088" t="s">
        <v>242</v>
      </c>
      <c r="C78" s="1089">
        <v>1703</v>
      </c>
      <c r="D78" s="1090">
        <v>1822</v>
      </c>
      <c r="E78" s="1090">
        <v>1756</v>
      </c>
      <c r="F78" s="1090">
        <v>1882</v>
      </c>
      <c r="G78" s="1090">
        <v>1876</v>
      </c>
      <c r="H78" s="1090">
        <v>1832</v>
      </c>
      <c r="I78" s="1090">
        <v>1827</v>
      </c>
      <c r="J78" s="1090">
        <v>1838</v>
      </c>
      <c r="K78" s="1090">
        <v>1864</v>
      </c>
      <c r="L78" s="1090">
        <v>1751</v>
      </c>
      <c r="M78" s="1090">
        <v>1544</v>
      </c>
      <c r="N78" s="1090">
        <v>1532</v>
      </c>
      <c r="O78" s="1090">
        <v>1584</v>
      </c>
      <c r="P78" s="1090">
        <v>1629</v>
      </c>
      <c r="Q78" s="1091">
        <v>1639</v>
      </c>
      <c r="R78" s="1439">
        <v>1715</v>
      </c>
      <c r="S78" s="1080">
        <v>1702</v>
      </c>
      <c r="T78" s="1439">
        <v>1634</v>
      </c>
      <c r="U78" s="1439">
        <v>1601</v>
      </c>
      <c r="V78" s="1984">
        <v>1740</v>
      </c>
      <c r="W78" s="1984">
        <v>1570</v>
      </c>
      <c r="X78" s="1439">
        <v>1518</v>
      </c>
      <c r="Y78" s="1439">
        <v>1425</v>
      </c>
      <c r="Z78" s="1439">
        <v>1501</v>
      </c>
    </row>
    <row r="79" spans="1:26">
      <c r="A79" s="1087" t="s">
        <v>755</v>
      </c>
      <c r="B79" s="1088" t="s">
        <v>243</v>
      </c>
      <c r="C79" s="1089">
        <v>617</v>
      </c>
      <c r="D79" s="1090">
        <v>555</v>
      </c>
      <c r="E79" s="1090">
        <v>595</v>
      </c>
      <c r="F79" s="1090">
        <v>575</v>
      </c>
      <c r="G79" s="1090">
        <v>557</v>
      </c>
      <c r="H79" s="1090">
        <v>504</v>
      </c>
      <c r="I79" s="1090">
        <v>510</v>
      </c>
      <c r="J79" s="1090">
        <v>630</v>
      </c>
      <c r="K79" s="1090">
        <v>505</v>
      </c>
      <c r="L79" s="1090">
        <v>495</v>
      </c>
      <c r="M79" s="1090">
        <v>478</v>
      </c>
      <c r="N79" s="1090">
        <v>467</v>
      </c>
      <c r="O79" s="1090">
        <v>451</v>
      </c>
      <c r="P79" s="1090">
        <v>395</v>
      </c>
      <c r="Q79" s="1091">
        <v>422</v>
      </c>
      <c r="R79" s="1440">
        <v>435</v>
      </c>
      <c r="S79" s="1093">
        <v>470</v>
      </c>
      <c r="T79" s="1440">
        <v>436</v>
      </c>
      <c r="U79" s="1439">
        <v>425</v>
      </c>
      <c r="V79" s="1984">
        <v>360</v>
      </c>
      <c r="W79" s="1984">
        <v>379</v>
      </c>
      <c r="X79" s="1440">
        <v>413</v>
      </c>
      <c r="Y79" s="1439">
        <v>375</v>
      </c>
      <c r="Z79" s="1439">
        <v>375</v>
      </c>
    </row>
    <row r="80" spans="1:26">
      <c r="A80" s="1081" t="s">
        <v>756</v>
      </c>
      <c r="B80" s="1082" t="s">
        <v>244</v>
      </c>
      <c r="C80" s="1083">
        <v>981</v>
      </c>
      <c r="D80" s="1084">
        <v>967</v>
      </c>
      <c r="E80" s="1084">
        <v>967</v>
      </c>
      <c r="F80" s="1084">
        <v>917</v>
      </c>
      <c r="G80" s="1084">
        <v>867</v>
      </c>
      <c r="H80" s="1084">
        <v>853</v>
      </c>
      <c r="I80" s="1084">
        <v>840</v>
      </c>
      <c r="J80" s="1084">
        <v>866</v>
      </c>
      <c r="K80" s="1084">
        <v>809</v>
      </c>
      <c r="L80" s="1084">
        <v>816</v>
      </c>
      <c r="M80" s="1084">
        <v>778</v>
      </c>
      <c r="N80" s="1084">
        <v>806</v>
      </c>
      <c r="O80" s="1084">
        <v>787</v>
      </c>
      <c r="P80" s="1084">
        <v>848</v>
      </c>
      <c r="Q80" s="1085">
        <v>777</v>
      </c>
      <c r="R80" s="1439">
        <v>762</v>
      </c>
      <c r="S80" s="1080">
        <v>745</v>
      </c>
      <c r="T80" s="1439">
        <v>776</v>
      </c>
      <c r="U80" s="1438">
        <v>821</v>
      </c>
      <c r="V80" s="1983">
        <v>793</v>
      </c>
      <c r="W80" s="1983">
        <v>809</v>
      </c>
      <c r="X80" s="1439">
        <v>765</v>
      </c>
      <c r="Y80" s="1438">
        <v>775</v>
      </c>
      <c r="Z80" s="1438">
        <v>805</v>
      </c>
    </row>
    <row r="81" spans="1:26">
      <c r="A81" s="1087" t="s">
        <v>757</v>
      </c>
      <c r="B81" s="1088" t="s">
        <v>245</v>
      </c>
      <c r="C81" s="1089">
        <v>2725</v>
      </c>
      <c r="D81" s="1090">
        <v>2719</v>
      </c>
      <c r="E81" s="1090">
        <v>2812</v>
      </c>
      <c r="F81" s="1090">
        <v>2815</v>
      </c>
      <c r="G81" s="1090">
        <v>2676</v>
      </c>
      <c r="H81" s="1090">
        <v>2557</v>
      </c>
      <c r="I81" s="1090">
        <v>2670</v>
      </c>
      <c r="J81" s="1090">
        <v>2600</v>
      </c>
      <c r="K81" s="1090">
        <v>2401</v>
      </c>
      <c r="L81" s="1090">
        <v>2405</v>
      </c>
      <c r="M81" s="1090">
        <v>2416</v>
      </c>
      <c r="N81" s="1090">
        <v>2407</v>
      </c>
      <c r="O81" s="1090">
        <v>2360</v>
      </c>
      <c r="P81" s="1090">
        <v>2433</v>
      </c>
      <c r="Q81" s="1091">
        <v>2520</v>
      </c>
      <c r="R81" s="1439">
        <v>2505</v>
      </c>
      <c r="S81" s="1080">
        <v>2407</v>
      </c>
      <c r="T81" s="1439">
        <v>2417</v>
      </c>
      <c r="U81" s="1439">
        <v>2319</v>
      </c>
      <c r="V81" s="1984">
        <v>2441</v>
      </c>
      <c r="W81" s="1984">
        <v>2265</v>
      </c>
      <c r="X81" s="1439">
        <v>2312</v>
      </c>
      <c r="Y81" s="1439">
        <v>2360</v>
      </c>
      <c r="Z81" s="1439">
        <v>2294</v>
      </c>
    </row>
    <row r="82" spans="1:26">
      <c r="A82" s="1087" t="s">
        <v>758</v>
      </c>
      <c r="B82" s="1088" t="s">
        <v>246</v>
      </c>
      <c r="C82" s="1089">
        <v>15324</v>
      </c>
      <c r="D82" s="1090">
        <v>15277</v>
      </c>
      <c r="E82" s="1090">
        <v>14733</v>
      </c>
      <c r="F82" s="1090">
        <v>14957</v>
      </c>
      <c r="G82" s="1090">
        <v>14411</v>
      </c>
      <c r="H82" s="1090">
        <v>14064</v>
      </c>
      <c r="I82" s="1090">
        <v>13975</v>
      </c>
      <c r="J82" s="1090">
        <v>14158</v>
      </c>
      <c r="K82" s="1090">
        <v>13582</v>
      </c>
      <c r="L82" s="1090">
        <v>13254</v>
      </c>
      <c r="M82" s="1090">
        <v>13222</v>
      </c>
      <c r="N82" s="1090">
        <v>13451</v>
      </c>
      <c r="O82" s="1090">
        <v>13593</v>
      </c>
      <c r="P82" s="1090">
        <v>13786</v>
      </c>
      <c r="Q82" s="1091">
        <v>13701</v>
      </c>
      <c r="R82" s="1439">
        <v>14223</v>
      </c>
      <c r="S82" s="1080">
        <v>13862</v>
      </c>
      <c r="T82" s="1439">
        <v>14030</v>
      </c>
      <c r="U82" s="1439">
        <v>14483</v>
      </c>
      <c r="V82" s="1984">
        <v>14997</v>
      </c>
      <c r="W82" s="1984">
        <v>15077</v>
      </c>
      <c r="X82" s="1439">
        <v>14543</v>
      </c>
      <c r="Y82" s="1439">
        <v>14979</v>
      </c>
      <c r="Z82" s="1439">
        <v>15012</v>
      </c>
    </row>
    <row r="83" spans="1:26">
      <c r="A83" s="1087" t="s">
        <v>136</v>
      </c>
      <c r="B83" s="1088" t="s">
        <v>3</v>
      </c>
      <c r="C83" s="1089"/>
      <c r="D83" s="1090"/>
      <c r="E83" s="1090"/>
      <c r="F83" s="1090"/>
      <c r="G83" s="1090"/>
      <c r="H83" s="1090"/>
      <c r="I83" s="1090"/>
      <c r="J83" s="1090"/>
      <c r="K83" s="1090"/>
      <c r="L83" s="1090"/>
      <c r="M83" s="1090"/>
      <c r="N83" s="1090"/>
      <c r="O83" s="1090"/>
      <c r="P83" s="1090"/>
      <c r="Q83" s="1091"/>
      <c r="R83" s="1439" t="s">
        <v>1787</v>
      </c>
      <c r="S83" s="1080" t="s">
        <v>1787</v>
      </c>
      <c r="T83" s="1439">
        <v>0</v>
      </c>
      <c r="U83" s="1439">
        <v>0</v>
      </c>
      <c r="V83" s="1984">
        <v>0</v>
      </c>
      <c r="W83" s="1984">
        <v>0</v>
      </c>
      <c r="X83" s="1439">
        <v>0</v>
      </c>
      <c r="Y83" s="1439">
        <v>0</v>
      </c>
      <c r="Z83" s="1439">
        <v>0</v>
      </c>
    </row>
    <row r="84" spans="1:26">
      <c r="A84" s="1087" t="s">
        <v>759</v>
      </c>
      <c r="B84" s="1088" t="s">
        <v>247</v>
      </c>
      <c r="C84" s="1089">
        <v>1225</v>
      </c>
      <c r="D84" s="1090">
        <v>1154</v>
      </c>
      <c r="E84" s="1090">
        <v>1176</v>
      </c>
      <c r="F84" s="1090">
        <v>1089</v>
      </c>
      <c r="G84" s="1090">
        <v>1124</v>
      </c>
      <c r="H84" s="1090">
        <v>1012</v>
      </c>
      <c r="I84" s="1090">
        <v>1075</v>
      </c>
      <c r="J84" s="1090">
        <v>996</v>
      </c>
      <c r="K84" s="1090">
        <v>944</v>
      </c>
      <c r="L84" s="1090">
        <v>980</v>
      </c>
      <c r="M84" s="1090">
        <v>1046</v>
      </c>
      <c r="N84" s="1090">
        <v>920</v>
      </c>
      <c r="O84" s="1090">
        <v>896</v>
      </c>
      <c r="P84" s="1090">
        <v>954</v>
      </c>
      <c r="Q84" s="1091">
        <v>909</v>
      </c>
      <c r="R84" s="1439">
        <v>903</v>
      </c>
      <c r="S84" s="1080">
        <v>904</v>
      </c>
      <c r="T84" s="1439">
        <v>822</v>
      </c>
      <c r="U84" s="1439">
        <v>861</v>
      </c>
      <c r="V84" s="1984">
        <v>893</v>
      </c>
      <c r="W84" s="1984">
        <v>818</v>
      </c>
      <c r="X84" s="1439">
        <v>865</v>
      </c>
      <c r="Y84" s="1439">
        <v>779</v>
      </c>
      <c r="Z84" s="1439">
        <v>733</v>
      </c>
    </row>
    <row r="85" spans="1:26">
      <c r="A85" s="1094" t="s">
        <v>760</v>
      </c>
      <c r="B85" s="1095" t="s">
        <v>248</v>
      </c>
      <c r="C85" s="1076">
        <v>602</v>
      </c>
      <c r="D85" s="1077">
        <v>663</v>
      </c>
      <c r="E85" s="1077">
        <v>568</v>
      </c>
      <c r="F85" s="1077">
        <v>575</v>
      </c>
      <c r="G85" s="1077">
        <v>523</v>
      </c>
      <c r="H85" s="1077">
        <v>517</v>
      </c>
      <c r="I85" s="1077">
        <v>469</v>
      </c>
      <c r="J85" s="1077">
        <v>473</v>
      </c>
      <c r="K85" s="1077">
        <v>446</v>
      </c>
      <c r="L85" s="1077">
        <v>463</v>
      </c>
      <c r="M85" s="1077">
        <v>519</v>
      </c>
      <c r="N85" s="1077">
        <v>469</v>
      </c>
      <c r="O85" s="1077">
        <v>455</v>
      </c>
      <c r="P85" s="1077">
        <v>475</v>
      </c>
      <c r="Q85" s="1078">
        <v>459</v>
      </c>
      <c r="R85" s="1439">
        <v>420</v>
      </c>
      <c r="S85" s="1080">
        <v>427</v>
      </c>
      <c r="T85" s="1439">
        <v>431</v>
      </c>
      <c r="U85" s="1440">
        <v>460</v>
      </c>
      <c r="V85" s="2005">
        <v>412</v>
      </c>
      <c r="W85" s="2005">
        <v>399</v>
      </c>
      <c r="X85" s="1439">
        <v>463</v>
      </c>
      <c r="Y85" s="1440">
        <v>436</v>
      </c>
      <c r="Z85" s="1440">
        <v>420</v>
      </c>
    </row>
    <row r="86" spans="1:26">
      <c r="A86" s="1081" t="s">
        <v>761</v>
      </c>
      <c r="B86" s="1082" t="s">
        <v>249</v>
      </c>
      <c r="C86" s="1083">
        <v>604</v>
      </c>
      <c r="D86" s="1084">
        <v>588</v>
      </c>
      <c r="E86" s="1084">
        <v>592</v>
      </c>
      <c r="F86" s="1084">
        <v>554</v>
      </c>
      <c r="G86" s="1084">
        <v>498</v>
      </c>
      <c r="H86" s="1084">
        <v>504</v>
      </c>
      <c r="I86" s="1084">
        <v>472</v>
      </c>
      <c r="J86" s="1084">
        <v>487</v>
      </c>
      <c r="K86" s="1084">
        <v>439</v>
      </c>
      <c r="L86" s="1084">
        <v>417</v>
      </c>
      <c r="M86" s="1084">
        <v>453</v>
      </c>
      <c r="N86" s="1084">
        <v>401</v>
      </c>
      <c r="O86" s="1084">
        <v>415</v>
      </c>
      <c r="P86" s="1084">
        <v>411</v>
      </c>
      <c r="Q86" s="1085">
        <v>385</v>
      </c>
      <c r="R86" s="1438">
        <v>437</v>
      </c>
      <c r="S86" s="1086">
        <v>391</v>
      </c>
      <c r="T86" s="1438">
        <v>384</v>
      </c>
      <c r="U86" s="1439">
        <v>357</v>
      </c>
      <c r="V86" s="1984">
        <v>391</v>
      </c>
      <c r="W86" s="1984">
        <v>354</v>
      </c>
      <c r="X86" s="1438">
        <v>388</v>
      </c>
      <c r="Y86" s="1439">
        <v>414</v>
      </c>
      <c r="Z86" s="1439">
        <v>356</v>
      </c>
    </row>
    <row r="87" spans="1:26">
      <c r="A87" s="1087" t="s">
        <v>762</v>
      </c>
      <c r="B87" s="1088" t="s">
        <v>250</v>
      </c>
      <c r="C87" s="1089">
        <v>434</v>
      </c>
      <c r="D87" s="1090">
        <v>405</v>
      </c>
      <c r="E87" s="1090">
        <v>360</v>
      </c>
      <c r="F87" s="1090">
        <v>357</v>
      </c>
      <c r="G87" s="1090">
        <v>381</v>
      </c>
      <c r="H87" s="1090">
        <v>331</v>
      </c>
      <c r="I87" s="1090">
        <v>290</v>
      </c>
      <c r="J87" s="1090">
        <v>315</v>
      </c>
      <c r="K87" s="1090">
        <v>263</v>
      </c>
      <c r="L87" s="1090">
        <v>291</v>
      </c>
      <c r="M87" s="1090">
        <v>274</v>
      </c>
      <c r="N87" s="1090">
        <v>283</v>
      </c>
      <c r="O87" s="1090">
        <v>300</v>
      </c>
      <c r="P87" s="1090">
        <v>287</v>
      </c>
      <c r="Q87" s="1091">
        <v>268</v>
      </c>
      <c r="R87" s="1439">
        <v>284</v>
      </c>
      <c r="S87" s="1080">
        <v>231</v>
      </c>
      <c r="T87" s="1439">
        <v>261</v>
      </c>
      <c r="U87" s="1439">
        <v>229</v>
      </c>
      <c r="V87" s="1984">
        <v>255</v>
      </c>
      <c r="W87" s="1984">
        <v>265</v>
      </c>
      <c r="X87" s="1439">
        <v>241</v>
      </c>
      <c r="Y87" s="1439">
        <v>231</v>
      </c>
      <c r="Z87" s="1439">
        <v>224</v>
      </c>
    </row>
    <row r="88" spans="1:26">
      <c r="A88" s="1087" t="s">
        <v>763</v>
      </c>
      <c r="B88" s="1088" t="s">
        <v>251</v>
      </c>
      <c r="C88" s="1089">
        <v>1740</v>
      </c>
      <c r="D88" s="1090">
        <v>1705</v>
      </c>
      <c r="E88" s="1090">
        <v>1688</v>
      </c>
      <c r="F88" s="1090">
        <v>1609</v>
      </c>
      <c r="G88" s="1090">
        <v>1564</v>
      </c>
      <c r="H88" s="1090">
        <v>1480</v>
      </c>
      <c r="I88" s="1090">
        <v>1448</v>
      </c>
      <c r="J88" s="1090">
        <v>1406</v>
      </c>
      <c r="K88" s="1090">
        <v>1363</v>
      </c>
      <c r="L88" s="1090">
        <v>1335</v>
      </c>
      <c r="M88" s="1090">
        <v>1253</v>
      </c>
      <c r="N88" s="1090">
        <v>1281</v>
      </c>
      <c r="O88" s="1090">
        <v>1266</v>
      </c>
      <c r="P88" s="1090">
        <v>1295</v>
      </c>
      <c r="Q88" s="1091">
        <v>1277</v>
      </c>
      <c r="R88" s="1439">
        <v>1251</v>
      </c>
      <c r="S88" s="1080">
        <v>1181</v>
      </c>
      <c r="T88" s="1439">
        <v>1200</v>
      </c>
      <c r="U88" s="1439">
        <v>1123</v>
      </c>
      <c r="V88" s="1984">
        <v>1162</v>
      </c>
      <c r="W88" s="1984">
        <v>1164</v>
      </c>
      <c r="X88" s="1439">
        <v>1062</v>
      </c>
      <c r="Y88" s="1439">
        <v>1094</v>
      </c>
      <c r="Z88" s="1439">
        <v>1052</v>
      </c>
    </row>
    <row r="89" spans="1:26">
      <c r="A89" s="1087" t="s">
        <v>764</v>
      </c>
      <c r="B89" s="1088" t="s">
        <v>252</v>
      </c>
      <c r="C89" s="1089">
        <v>1489</v>
      </c>
      <c r="D89" s="1090">
        <v>1412</v>
      </c>
      <c r="E89" s="1090">
        <v>1452</v>
      </c>
      <c r="F89" s="1090">
        <v>1407</v>
      </c>
      <c r="G89" s="1090">
        <v>1413</v>
      </c>
      <c r="H89" s="1090">
        <v>1295</v>
      </c>
      <c r="I89" s="1090">
        <v>1315</v>
      </c>
      <c r="J89" s="1090">
        <v>1249</v>
      </c>
      <c r="K89" s="1090">
        <v>1149</v>
      </c>
      <c r="L89" s="1090">
        <v>1177</v>
      </c>
      <c r="M89" s="1090">
        <v>1136</v>
      </c>
      <c r="N89" s="1090">
        <v>1177</v>
      </c>
      <c r="O89" s="1090">
        <v>1135</v>
      </c>
      <c r="P89" s="1090">
        <v>1120</v>
      </c>
      <c r="Q89" s="1091">
        <v>1106</v>
      </c>
      <c r="R89" s="1439">
        <v>1061</v>
      </c>
      <c r="S89" s="1080">
        <v>1016</v>
      </c>
      <c r="T89" s="1439">
        <v>1024</v>
      </c>
      <c r="U89" s="1439">
        <v>1020</v>
      </c>
      <c r="V89" s="1984">
        <v>870</v>
      </c>
      <c r="W89" s="1984">
        <v>925</v>
      </c>
      <c r="X89" s="1439">
        <v>986</v>
      </c>
      <c r="Y89" s="1439">
        <v>979</v>
      </c>
      <c r="Z89" s="1439">
        <v>874</v>
      </c>
    </row>
    <row r="90" spans="1:26">
      <c r="A90" s="1087" t="s">
        <v>765</v>
      </c>
      <c r="B90" s="1088" t="s">
        <v>253</v>
      </c>
      <c r="C90" s="1089">
        <v>510</v>
      </c>
      <c r="D90" s="1090">
        <v>506</v>
      </c>
      <c r="E90" s="1090">
        <v>507</v>
      </c>
      <c r="F90" s="1090">
        <v>492</v>
      </c>
      <c r="G90" s="1090">
        <v>516</v>
      </c>
      <c r="H90" s="1090">
        <v>452</v>
      </c>
      <c r="I90" s="1090">
        <v>417</v>
      </c>
      <c r="J90" s="1090">
        <v>385</v>
      </c>
      <c r="K90" s="1090">
        <v>380</v>
      </c>
      <c r="L90" s="1090">
        <v>378</v>
      </c>
      <c r="M90" s="1090">
        <v>359</v>
      </c>
      <c r="N90" s="1090">
        <v>356</v>
      </c>
      <c r="O90" s="1090">
        <v>332</v>
      </c>
      <c r="P90" s="1090">
        <v>354</v>
      </c>
      <c r="Q90" s="1091">
        <v>358</v>
      </c>
      <c r="R90" s="1439">
        <v>340</v>
      </c>
      <c r="S90" s="1080">
        <v>322</v>
      </c>
      <c r="T90" s="1440">
        <v>289</v>
      </c>
      <c r="U90" s="1439">
        <v>318</v>
      </c>
      <c r="V90" s="1984">
        <v>289</v>
      </c>
      <c r="W90" s="1984">
        <v>295</v>
      </c>
      <c r="X90" s="1440">
        <v>311</v>
      </c>
      <c r="Y90" s="1439">
        <v>337</v>
      </c>
      <c r="Z90" s="1439">
        <v>275</v>
      </c>
    </row>
    <row r="91" spans="1:26">
      <c r="A91" s="1087" t="s">
        <v>766</v>
      </c>
      <c r="B91" s="1082" t="s">
        <v>254</v>
      </c>
      <c r="C91" s="1083">
        <v>513</v>
      </c>
      <c r="D91" s="1084">
        <v>540</v>
      </c>
      <c r="E91" s="1084">
        <v>584</v>
      </c>
      <c r="F91" s="1084">
        <v>560</v>
      </c>
      <c r="G91" s="1084">
        <v>569</v>
      </c>
      <c r="H91" s="1084">
        <v>544</v>
      </c>
      <c r="I91" s="1084">
        <v>538</v>
      </c>
      <c r="J91" s="1084">
        <v>443</v>
      </c>
      <c r="K91" s="1084">
        <v>481</v>
      </c>
      <c r="L91" s="1084">
        <v>494</v>
      </c>
      <c r="M91" s="1084">
        <v>474</v>
      </c>
      <c r="N91" s="1084">
        <v>476</v>
      </c>
      <c r="O91" s="1084">
        <v>458</v>
      </c>
      <c r="P91" s="1084">
        <v>442</v>
      </c>
      <c r="Q91" s="1085">
        <v>436</v>
      </c>
      <c r="R91" s="1438">
        <v>435</v>
      </c>
      <c r="S91" s="1086">
        <v>401</v>
      </c>
      <c r="T91" s="1439">
        <v>422</v>
      </c>
      <c r="U91" s="1438">
        <v>446</v>
      </c>
      <c r="V91" s="1983">
        <v>413</v>
      </c>
      <c r="W91" s="1983">
        <v>359</v>
      </c>
      <c r="X91" s="1439">
        <v>395</v>
      </c>
      <c r="Y91" s="1438">
        <v>400</v>
      </c>
      <c r="Z91" s="1438">
        <v>409</v>
      </c>
    </row>
    <row r="92" spans="1:26">
      <c r="A92" s="1087" t="s">
        <v>767</v>
      </c>
      <c r="B92" s="1088" t="s">
        <v>255</v>
      </c>
      <c r="C92" s="1089">
        <v>756</v>
      </c>
      <c r="D92" s="1090">
        <v>678</v>
      </c>
      <c r="E92" s="1090">
        <v>689</v>
      </c>
      <c r="F92" s="1090">
        <v>643</v>
      </c>
      <c r="G92" s="1090">
        <v>672</v>
      </c>
      <c r="H92" s="1090">
        <v>594</v>
      </c>
      <c r="I92" s="1090">
        <v>662</v>
      </c>
      <c r="J92" s="1090">
        <v>559</v>
      </c>
      <c r="K92" s="1090">
        <v>618</v>
      </c>
      <c r="L92" s="1090">
        <v>550</v>
      </c>
      <c r="M92" s="1090">
        <v>588</v>
      </c>
      <c r="N92" s="1090">
        <v>579</v>
      </c>
      <c r="O92" s="1090">
        <v>548</v>
      </c>
      <c r="P92" s="1090">
        <v>504</v>
      </c>
      <c r="Q92" s="1091">
        <v>581</v>
      </c>
      <c r="R92" s="1439">
        <v>533</v>
      </c>
      <c r="S92" s="1080">
        <v>499</v>
      </c>
      <c r="T92" s="1439">
        <v>506</v>
      </c>
      <c r="U92" s="1439">
        <v>477</v>
      </c>
      <c r="V92" s="1984">
        <v>458</v>
      </c>
      <c r="W92" s="1984">
        <v>489</v>
      </c>
      <c r="X92" s="1439">
        <v>465</v>
      </c>
      <c r="Y92" s="1439">
        <v>472</v>
      </c>
      <c r="Z92" s="1439">
        <v>488</v>
      </c>
    </row>
    <row r="93" spans="1:26">
      <c r="A93" s="1087" t="s">
        <v>768</v>
      </c>
      <c r="B93" s="1088" t="s">
        <v>256</v>
      </c>
      <c r="C93" s="1089">
        <v>745</v>
      </c>
      <c r="D93" s="1090">
        <v>685</v>
      </c>
      <c r="E93" s="1090">
        <v>726</v>
      </c>
      <c r="F93" s="1090">
        <v>717</v>
      </c>
      <c r="G93" s="1090">
        <v>594</v>
      </c>
      <c r="H93" s="1090">
        <v>634</v>
      </c>
      <c r="I93" s="1090">
        <v>619</v>
      </c>
      <c r="J93" s="1090">
        <v>583</v>
      </c>
      <c r="K93" s="1090">
        <v>542</v>
      </c>
      <c r="L93" s="1090">
        <v>509</v>
      </c>
      <c r="M93" s="1090">
        <v>528</v>
      </c>
      <c r="N93" s="1090">
        <v>461</v>
      </c>
      <c r="O93" s="1090">
        <v>525</v>
      </c>
      <c r="P93" s="1090">
        <v>510</v>
      </c>
      <c r="Q93" s="1091">
        <v>500</v>
      </c>
      <c r="R93" s="1439">
        <v>430</v>
      </c>
      <c r="S93" s="1080">
        <v>460</v>
      </c>
      <c r="T93" s="1439">
        <v>474</v>
      </c>
      <c r="U93" s="1439">
        <v>416</v>
      </c>
      <c r="V93" s="1984">
        <v>398</v>
      </c>
      <c r="W93" s="1984">
        <v>454</v>
      </c>
      <c r="X93" s="1439">
        <v>465</v>
      </c>
      <c r="Y93" s="1439">
        <v>422</v>
      </c>
      <c r="Z93" s="1439">
        <v>393</v>
      </c>
    </row>
    <row r="94" spans="1:26">
      <c r="A94" s="1087" t="s">
        <v>769</v>
      </c>
      <c r="B94" s="1095" t="s">
        <v>257</v>
      </c>
      <c r="C94" s="1076">
        <v>412</v>
      </c>
      <c r="D94" s="1077">
        <v>384</v>
      </c>
      <c r="E94" s="1077">
        <v>410</v>
      </c>
      <c r="F94" s="1077">
        <v>429</v>
      </c>
      <c r="G94" s="1077">
        <v>366</v>
      </c>
      <c r="H94" s="1077">
        <v>328</v>
      </c>
      <c r="I94" s="1077">
        <v>333</v>
      </c>
      <c r="J94" s="1077">
        <v>333</v>
      </c>
      <c r="K94" s="1077">
        <v>301</v>
      </c>
      <c r="L94" s="1077">
        <v>312</v>
      </c>
      <c r="M94" s="1077">
        <v>287</v>
      </c>
      <c r="N94" s="1077">
        <v>291</v>
      </c>
      <c r="O94" s="1077">
        <v>292</v>
      </c>
      <c r="P94" s="1077">
        <v>302</v>
      </c>
      <c r="Q94" s="1078">
        <v>284</v>
      </c>
      <c r="R94" s="1440">
        <v>288</v>
      </c>
      <c r="S94" s="1093">
        <v>267</v>
      </c>
      <c r="T94" s="1439">
        <v>303</v>
      </c>
      <c r="U94" s="1440">
        <v>285</v>
      </c>
      <c r="V94" s="2005">
        <v>259</v>
      </c>
      <c r="W94" s="2005">
        <v>265</v>
      </c>
      <c r="X94" s="1439">
        <v>291</v>
      </c>
      <c r="Y94" s="1440">
        <v>248</v>
      </c>
      <c r="Z94" s="1440">
        <v>264</v>
      </c>
    </row>
    <row r="95" spans="1:26">
      <c r="A95" s="1087" t="s">
        <v>770</v>
      </c>
      <c r="B95" s="1088" t="s">
        <v>258</v>
      </c>
      <c r="C95" s="1089">
        <v>1494</v>
      </c>
      <c r="D95" s="1090">
        <v>1452</v>
      </c>
      <c r="E95" s="1090">
        <v>1328</v>
      </c>
      <c r="F95" s="1090">
        <v>1425</v>
      </c>
      <c r="G95" s="1090">
        <v>1479</v>
      </c>
      <c r="H95" s="1090">
        <v>1241</v>
      </c>
      <c r="I95" s="1090">
        <v>1296</v>
      </c>
      <c r="J95" s="1090">
        <v>1256</v>
      </c>
      <c r="K95" s="1090">
        <v>1236</v>
      </c>
      <c r="L95" s="1090">
        <v>1212</v>
      </c>
      <c r="M95" s="1090">
        <v>1144</v>
      </c>
      <c r="N95" s="1090">
        <v>1257</v>
      </c>
      <c r="O95" s="1090">
        <v>1187</v>
      </c>
      <c r="P95" s="1090">
        <v>1181</v>
      </c>
      <c r="Q95" s="1091">
        <v>1161</v>
      </c>
      <c r="R95" s="1439">
        <v>1169</v>
      </c>
      <c r="S95" s="1080">
        <v>1211</v>
      </c>
      <c r="T95" s="1438">
        <v>1161</v>
      </c>
      <c r="U95" s="1439">
        <v>1130</v>
      </c>
      <c r="V95" s="1984">
        <v>1079</v>
      </c>
      <c r="W95" s="1984">
        <v>1021</v>
      </c>
      <c r="X95" s="1438">
        <v>1048</v>
      </c>
      <c r="Y95" s="1439">
        <v>1152</v>
      </c>
      <c r="Z95" s="1439">
        <v>1070</v>
      </c>
    </row>
    <row r="96" spans="1:26">
      <c r="A96" s="1087" t="s">
        <v>771</v>
      </c>
      <c r="B96" s="1088" t="s">
        <v>259</v>
      </c>
      <c r="C96" s="1089">
        <v>166</v>
      </c>
      <c r="D96" s="1090">
        <v>200</v>
      </c>
      <c r="E96" s="1090">
        <v>140</v>
      </c>
      <c r="F96" s="1090">
        <v>169</v>
      </c>
      <c r="G96" s="1090">
        <v>156</v>
      </c>
      <c r="H96" s="1090">
        <v>156</v>
      </c>
      <c r="I96" s="1090">
        <v>134</v>
      </c>
      <c r="J96" s="1090">
        <v>127</v>
      </c>
      <c r="K96" s="1090">
        <v>140</v>
      </c>
      <c r="L96" s="1090">
        <v>133</v>
      </c>
      <c r="M96" s="1090">
        <v>117</v>
      </c>
      <c r="N96" s="1090">
        <v>136</v>
      </c>
      <c r="O96" s="1090">
        <v>133</v>
      </c>
      <c r="P96" s="1090">
        <v>119</v>
      </c>
      <c r="Q96" s="1091">
        <v>134</v>
      </c>
      <c r="R96" s="1439">
        <v>133</v>
      </c>
      <c r="S96" s="1080">
        <v>96</v>
      </c>
      <c r="T96" s="1439">
        <v>109</v>
      </c>
      <c r="U96" s="1439">
        <v>100</v>
      </c>
      <c r="V96" s="1984">
        <v>97</v>
      </c>
      <c r="W96" s="1984">
        <v>88</v>
      </c>
      <c r="X96" s="1439">
        <v>99</v>
      </c>
      <c r="Y96" s="1439">
        <v>107</v>
      </c>
      <c r="Z96" s="1439">
        <v>111</v>
      </c>
    </row>
    <row r="97" spans="1:26">
      <c r="A97" s="1087" t="s">
        <v>772</v>
      </c>
      <c r="B97" s="1088" t="s">
        <v>260</v>
      </c>
      <c r="C97" s="1089">
        <v>420</v>
      </c>
      <c r="D97" s="1090">
        <v>355</v>
      </c>
      <c r="E97" s="1090">
        <v>363</v>
      </c>
      <c r="F97" s="1090">
        <v>405</v>
      </c>
      <c r="G97" s="1090">
        <v>322</v>
      </c>
      <c r="H97" s="1090">
        <v>284</v>
      </c>
      <c r="I97" s="1090">
        <v>327</v>
      </c>
      <c r="J97" s="1090">
        <v>310</v>
      </c>
      <c r="K97" s="1090">
        <v>258</v>
      </c>
      <c r="L97" s="1090">
        <v>295</v>
      </c>
      <c r="M97" s="1090">
        <v>335</v>
      </c>
      <c r="N97" s="1090">
        <v>260</v>
      </c>
      <c r="O97" s="1090">
        <v>271</v>
      </c>
      <c r="P97" s="1090">
        <v>275</v>
      </c>
      <c r="Q97" s="1091">
        <v>306</v>
      </c>
      <c r="R97" s="1439">
        <v>269</v>
      </c>
      <c r="S97" s="1080">
        <v>236</v>
      </c>
      <c r="T97" s="1439">
        <v>237</v>
      </c>
      <c r="U97" s="1439">
        <v>222</v>
      </c>
      <c r="V97" s="1984">
        <v>216</v>
      </c>
      <c r="W97" s="1984">
        <v>195</v>
      </c>
      <c r="X97" s="1439">
        <v>220</v>
      </c>
      <c r="Y97" s="1439">
        <v>246</v>
      </c>
      <c r="Z97" s="1439">
        <v>178</v>
      </c>
    </row>
    <row r="98" spans="1:26">
      <c r="A98" s="1087" t="s">
        <v>773</v>
      </c>
      <c r="B98" s="1088" t="s">
        <v>261</v>
      </c>
      <c r="C98" s="1089">
        <v>405</v>
      </c>
      <c r="D98" s="1090">
        <v>434</v>
      </c>
      <c r="E98" s="1090">
        <v>352</v>
      </c>
      <c r="F98" s="1090">
        <v>364</v>
      </c>
      <c r="G98" s="1090">
        <v>355</v>
      </c>
      <c r="H98" s="1090">
        <v>359</v>
      </c>
      <c r="I98" s="1090">
        <v>339</v>
      </c>
      <c r="J98" s="1090">
        <v>305</v>
      </c>
      <c r="K98" s="1090">
        <v>329</v>
      </c>
      <c r="L98" s="1090">
        <v>267</v>
      </c>
      <c r="M98" s="1090">
        <v>268</v>
      </c>
      <c r="N98" s="1090">
        <v>337</v>
      </c>
      <c r="O98" s="1090">
        <v>290</v>
      </c>
      <c r="P98" s="1090">
        <v>321</v>
      </c>
      <c r="Q98" s="1091">
        <v>282</v>
      </c>
      <c r="R98" s="1439">
        <v>276</v>
      </c>
      <c r="S98" s="1080">
        <v>295</v>
      </c>
      <c r="T98" s="1439">
        <v>265</v>
      </c>
      <c r="U98" s="1439">
        <v>253</v>
      </c>
      <c r="V98" s="1984">
        <v>232</v>
      </c>
      <c r="W98" s="1984">
        <v>208</v>
      </c>
      <c r="X98" s="1439">
        <v>243</v>
      </c>
      <c r="Y98" s="1439">
        <v>268</v>
      </c>
      <c r="Z98" s="1439">
        <v>241</v>
      </c>
    </row>
    <row r="99" spans="1:26">
      <c r="A99" s="1087" t="s">
        <v>774</v>
      </c>
      <c r="B99" s="1088" t="s">
        <v>262</v>
      </c>
      <c r="C99" s="1089">
        <v>321</v>
      </c>
      <c r="D99" s="1090">
        <v>315</v>
      </c>
      <c r="E99" s="1090">
        <v>321</v>
      </c>
      <c r="F99" s="1090">
        <v>308</v>
      </c>
      <c r="G99" s="1090">
        <v>262</v>
      </c>
      <c r="H99" s="1090">
        <v>251</v>
      </c>
      <c r="I99" s="1090">
        <v>300</v>
      </c>
      <c r="J99" s="1090">
        <v>254</v>
      </c>
      <c r="K99" s="1090">
        <v>207</v>
      </c>
      <c r="L99" s="1090">
        <v>229</v>
      </c>
      <c r="M99" s="1090">
        <v>194</v>
      </c>
      <c r="N99" s="1090">
        <v>224</v>
      </c>
      <c r="O99" s="1090">
        <v>234</v>
      </c>
      <c r="P99" s="1090">
        <v>206</v>
      </c>
      <c r="Q99" s="1091">
        <v>196</v>
      </c>
      <c r="R99" s="1439">
        <v>180</v>
      </c>
      <c r="S99" s="1080">
        <v>192</v>
      </c>
      <c r="T99" s="1439">
        <v>186</v>
      </c>
      <c r="U99" s="1439">
        <v>181</v>
      </c>
      <c r="V99" s="1984">
        <v>176</v>
      </c>
      <c r="W99" s="1984">
        <v>180</v>
      </c>
      <c r="X99" s="1439">
        <v>171</v>
      </c>
      <c r="Y99" s="1439">
        <v>170</v>
      </c>
      <c r="Z99" s="1439">
        <v>195</v>
      </c>
    </row>
    <row r="100" spans="1:26">
      <c r="A100" s="1087" t="s">
        <v>775</v>
      </c>
      <c r="B100" s="1088" t="s">
        <v>263</v>
      </c>
      <c r="C100" s="1089">
        <v>433</v>
      </c>
      <c r="D100" s="1090">
        <v>347</v>
      </c>
      <c r="E100" s="1090">
        <v>328</v>
      </c>
      <c r="F100" s="1090">
        <v>285</v>
      </c>
      <c r="G100" s="1090">
        <v>284</v>
      </c>
      <c r="H100" s="1090">
        <v>270</v>
      </c>
      <c r="I100" s="1090">
        <v>239</v>
      </c>
      <c r="J100" s="1090">
        <v>234</v>
      </c>
      <c r="K100" s="1090">
        <v>255</v>
      </c>
      <c r="L100" s="1090">
        <v>231</v>
      </c>
      <c r="M100" s="1090">
        <v>248</v>
      </c>
      <c r="N100" s="1090">
        <v>235</v>
      </c>
      <c r="O100" s="1090">
        <v>232</v>
      </c>
      <c r="P100" s="1090">
        <v>220</v>
      </c>
      <c r="Q100" s="1091">
        <v>209</v>
      </c>
      <c r="R100" s="1439">
        <v>183</v>
      </c>
      <c r="S100" s="1080">
        <v>186</v>
      </c>
      <c r="T100" s="1439">
        <v>208</v>
      </c>
      <c r="U100" s="1439">
        <v>162</v>
      </c>
      <c r="V100" s="1984">
        <v>173</v>
      </c>
      <c r="W100" s="1984">
        <v>165</v>
      </c>
      <c r="X100" s="1439">
        <v>164</v>
      </c>
      <c r="Y100" s="1439">
        <v>192</v>
      </c>
      <c r="Z100" s="1439">
        <v>186</v>
      </c>
    </row>
    <row r="101" spans="1:26">
      <c r="A101" s="1087" t="s">
        <v>776</v>
      </c>
      <c r="B101" s="1088" t="s">
        <v>264</v>
      </c>
      <c r="C101" s="1089">
        <v>782</v>
      </c>
      <c r="D101" s="1090">
        <v>699</v>
      </c>
      <c r="E101" s="1090">
        <v>695</v>
      </c>
      <c r="F101" s="1090">
        <v>640</v>
      </c>
      <c r="G101" s="1090">
        <v>583</v>
      </c>
      <c r="H101" s="1090">
        <v>564</v>
      </c>
      <c r="I101" s="1090">
        <v>499</v>
      </c>
      <c r="J101" s="1090">
        <v>516</v>
      </c>
      <c r="K101" s="1090">
        <v>430</v>
      </c>
      <c r="L101" s="1090">
        <v>453</v>
      </c>
      <c r="M101" s="1090">
        <v>495</v>
      </c>
      <c r="N101" s="1090">
        <v>426</v>
      </c>
      <c r="O101" s="1090">
        <v>429</v>
      </c>
      <c r="P101" s="1090">
        <v>399</v>
      </c>
      <c r="Q101" s="1091">
        <v>374</v>
      </c>
      <c r="R101" s="1439">
        <v>389</v>
      </c>
      <c r="S101" s="1080">
        <v>333</v>
      </c>
      <c r="T101" s="1439">
        <v>342</v>
      </c>
      <c r="U101" s="1439">
        <v>324</v>
      </c>
      <c r="V101" s="1984">
        <v>309</v>
      </c>
      <c r="W101" s="1984">
        <v>340</v>
      </c>
      <c r="X101" s="1439">
        <v>340</v>
      </c>
      <c r="Y101" s="1439">
        <v>371</v>
      </c>
      <c r="Z101" s="1439">
        <v>385</v>
      </c>
    </row>
    <row r="102" spans="1:26">
      <c r="A102" s="1094" t="s">
        <v>777</v>
      </c>
      <c r="B102" s="1095" t="s">
        <v>265</v>
      </c>
      <c r="C102" s="1076">
        <v>348</v>
      </c>
      <c r="D102" s="1077">
        <v>328</v>
      </c>
      <c r="E102" s="1077">
        <v>383</v>
      </c>
      <c r="F102" s="1077">
        <v>409</v>
      </c>
      <c r="G102" s="1077">
        <v>422</v>
      </c>
      <c r="H102" s="1077">
        <v>454</v>
      </c>
      <c r="I102" s="1077">
        <v>463</v>
      </c>
      <c r="J102" s="1077">
        <v>423</v>
      </c>
      <c r="K102" s="1077">
        <v>389</v>
      </c>
      <c r="L102" s="1077">
        <v>398</v>
      </c>
      <c r="M102" s="1077">
        <v>395</v>
      </c>
      <c r="N102" s="1077">
        <v>373</v>
      </c>
      <c r="O102" s="1077">
        <v>386</v>
      </c>
      <c r="P102" s="1077">
        <v>378</v>
      </c>
      <c r="Q102" s="1078">
        <v>346</v>
      </c>
      <c r="R102" s="1440">
        <v>432</v>
      </c>
      <c r="S102" s="1093">
        <v>374</v>
      </c>
      <c r="T102" s="1440">
        <v>408</v>
      </c>
      <c r="U102" s="1440">
        <v>412</v>
      </c>
      <c r="V102" s="2005">
        <v>423</v>
      </c>
      <c r="W102" s="2005">
        <v>434</v>
      </c>
      <c r="X102" s="1440">
        <v>445</v>
      </c>
      <c r="Y102" s="1440">
        <v>403</v>
      </c>
      <c r="Z102" s="1440">
        <v>480</v>
      </c>
    </row>
    <row r="103" spans="1:26">
      <c r="A103" s="1099"/>
    </row>
    <row r="104" spans="1:26">
      <c r="A104" s="1099"/>
    </row>
    <row r="105" spans="1:26">
      <c r="B105" s="272" t="s">
        <v>1614</v>
      </c>
    </row>
    <row r="106" spans="1:26" ht="26">
      <c r="A106" s="1072"/>
      <c r="B106" s="47" t="s">
        <v>340</v>
      </c>
      <c r="C106" s="52" t="s">
        <v>321</v>
      </c>
      <c r="D106" s="34" t="s">
        <v>322</v>
      </c>
      <c r="E106" s="34" t="s">
        <v>323</v>
      </c>
      <c r="F106" s="34" t="s">
        <v>324</v>
      </c>
      <c r="G106" s="34" t="s">
        <v>325</v>
      </c>
      <c r="H106" s="34" t="s">
        <v>326</v>
      </c>
      <c r="I106" s="34" t="s">
        <v>327</v>
      </c>
      <c r="J106" s="34" t="s">
        <v>328</v>
      </c>
      <c r="K106" s="34" t="s">
        <v>329</v>
      </c>
      <c r="L106" s="34" t="s">
        <v>330</v>
      </c>
      <c r="M106" s="34" t="s">
        <v>331</v>
      </c>
      <c r="N106" s="34" t="s">
        <v>332</v>
      </c>
      <c r="O106" s="34" t="s">
        <v>333</v>
      </c>
      <c r="P106" s="34" t="s">
        <v>334</v>
      </c>
      <c r="Q106" s="34" t="s">
        <v>335</v>
      </c>
      <c r="R106" s="1872" t="s">
        <v>395</v>
      </c>
      <c r="S106" s="882" t="s">
        <v>1593</v>
      </c>
      <c r="T106" s="882" t="s">
        <v>1810</v>
      </c>
      <c r="U106" s="882" t="s">
        <v>2415</v>
      </c>
      <c r="V106" s="882" t="s">
        <v>2621</v>
      </c>
      <c r="W106" s="882" t="s">
        <v>2752</v>
      </c>
      <c r="X106" s="882" t="s">
        <v>2804</v>
      </c>
      <c r="Y106" s="882" t="s">
        <v>2902</v>
      </c>
      <c r="Z106" s="1872" t="s">
        <v>2979</v>
      </c>
    </row>
    <row r="107" spans="1:26">
      <c r="A107" s="1074" t="s">
        <v>1598</v>
      </c>
      <c r="B107" s="1102" t="s">
        <v>1606</v>
      </c>
      <c r="C107" s="1130">
        <f t="shared" ref="C107:S107" si="0">C3-C55</f>
        <v>3724</v>
      </c>
      <c r="D107" s="1130">
        <f t="shared" si="0"/>
        <v>4148</v>
      </c>
      <c r="E107" s="1130">
        <f t="shared" si="0"/>
        <v>2031</v>
      </c>
      <c r="F107" s="1130">
        <f t="shared" si="0"/>
        <v>933</v>
      </c>
      <c r="G107" s="1130">
        <f t="shared" si="0"/>
        <v>970</v>
      </c>
      <c r="H107" s="1130">
        <f t="shared" si="0"/>
        <v>1356</v>
      </c>
      <c r="I107" s="1130">
        <f t="shared" si="0"/>
        <v>1005</v>
      </c>
      <c r="J107" s="1130">
        <f t="shared" si="0"/>
        <v>109</v>
      </c>
      <c r="K107" s="1130">
        <f t="shared" si="0"/>
        <v>573</v>
      </c>
      <c r="L107" s="1130">
        <f t="shared" si="0"/>
        <v>422</v>
      </c>
      <c r="M107" s="1130">
        <f t="shared" si="0"/>
        <v>-788</v>
      </c>
      <c r="N107" s="1130">
        <f t="shared" si="0"/>
        <v>1218</v>
      </c>
      <c r="O107" s="1130">
        <f t="shared" si="0"/>
        <v>-254</v>
      </c>
      <c r="P107" s="1130">
        <f t="shared" si="0"/>
        <v>-1617</v>
      </c>
      <c r="Q107" s="1130">
        <f t="shared" si="0"/>
        <v>-2460</v>
      </c>
      <c r="R107" s="2234">
        <f t="shared" si="0"/>
        <v>-2771</v>
      </c>
      <c r="S107" s="1131">
        <f t="shared" si="0"/>
        <v>-1962</v>
      </c>
      <c r="T107" s="1131">
        <f t="shared" ref="T107:U107" si="1">T3-T55</f>
        <v>-2567</v>
      </c>
      <c r="U107" s="1131">
        <f t="shared" si="1"/>
        <v>-2371</v>
      </c>
      <c r="V107" s="1131">
        <f t="shared" ref="V107:W107" si="2">V3-V55</f>
        <v>-3067</v>
      </c>
      <c r="W107" s="1131">
        <f t="shared" si="2"/>
        <v>-3017</v>
      </c>
      <c r="X107" s="1131">
        <f t="shared" ref="X107:Y107" si="3">X3-X55</f>
        <v>-2150</v>
      </c>
      <c r="Y107" s="1131">
        <f t="shared" si="3"/>
        <v>-2285</v>
      </c>
      <c r="Z107" s="1131">
        <f t="shared" ref="Z107" si="4">Z3-Z55</f>
        <v>-2713</v>
      </c>
    </row>
    <row r="108" spans="1:26">
      <c r="A108" s="1087" t="s">
        <v>732</v>
      </c>
      <c r="B108" s="1088" t="s">
        <v>220</v>
      </c>
      <c r="C108" s="1090">
        <f t="shared" ref="C108:S108" si="5">C4-C56</f>
        <v>-21</v>
      </c>
      <c r="D108" s="1090">
        <f t="shared" si="5"/>
        <v>11</v>
      </c>
      <c r="E108" s="1090">
        <f t="shared" si="5"/>
        <v>-35</v>
      </c>
      <c r="F108" s="1090">
        <f t="shared" si="5"/>
        <v>-40</v>
      </c>
      <c r="G108" s="1090">
        <f t="shared" si="5"/>
        <v>18</v>
      </c>
      <c r="H108" s="1090">
        <f t="shared" si="5"/>
        <v>56</v>
      </c>
      <c r="I108" s="1090">
        <f t="shared" si="5"/>
        <v>133</v>
      </c>
      <c r="J108" s="1090">
        <f t="shared" si="5"/>
        <v>-27</v>
      </c>
      <c r="K108" s="1090">
        <f t="shared" si="5"/>
        <v>83</v>
      </c>
      <c r="L108" s="1090">
        <f t="shared" si="5"/>
        <v>126</v>
      </c>
      <c r="M108" s="1090">
        <f t="shared" si="5"/>
        <v>80</v>
      </c>
      <c r="N108" s="1090">
        <f t="shared" si="5"/>
        <v>63</v>
      </c>
      <c r="O108" s="1090">
        <f t="shared" si="5"/>
        <v>78</v>
      </c>
      <c r="P108" s="1090">
        <f t="shared" si="5"/>
        <v>72</v>
      </c>
      <c r="Q108" s="1109">
        <f t="shared" si="5"/>
        <v>-16</v>
      </c>
      <c r="R108" s="2235">
        <f t="shared" si="5"/>
        <v>41</v>
      </c>
      <c r="S108" s="1110">
        <f t="shared" si="5"/>
        <v>0</v>
      </c>
      <c r="T108" s="1110">
        <f t="shared" ref="T108:U108" si="6">T4-T56</f>
        <v>17</v>
      </c>
      <c r="U108" s="1110">
        <f t="shared" si="6"/>
        <v>-29</v>
      </c>
      <c r="V108" s="1110">
        <f t="shared" ref="V108:W108" si="7">V4-V56</f>
        <v>54</v>
      </c>
      <c r="W108" s="1110">
        <f t="shared" si="7"/>
        <v>1</v>
      </c>
      <c r="X108" s="1110">
        <f t="shared" ref="X108:Y108" si="8">X4-X56</f>
        <v>23</v>
      </c>
      <c r="Y108" s="1110">
        <f t="shared" si="8"/>
        <v>47</v>
      </c>
      <c r="Z108" s="1110">
        <f t="shared" ref="Z108" si="9">Z4-Z56</f>
        <v>80</v>
      </c>
    </row>
    <row r="109" spans="1:26">
      <c r="A109" s="1087" t="s">
        <v>733</v>
      </c>
      <c r="B109" s="1082" t="s">
        <v>221</v>
      </c>
      <c r="C109" s="1084">
        <f t="shared" ref="C109:S109" si="10">C5-C57</f>
        <v>11</v>
      </c>
      <c r="D109" s="1084">
        <f t="shared" si="10"/>
        <v>21</v>
      </c>
      <c r="E109" s="1084">
        <f t="shared" si="10"/>
        <v>15</v>
      </c>
      <c r="F109" s="1084">
        <f t="shared" si="10"/>
        <v>20</v>
      </c>
      <c r="G109" s="1084">
        <f t="shared" si="10"/>
        <v>37</v>
      </c>
      <c r="H109" s="1084">
        <f t="shared" si="10"/>
        <v>22</v>
      </c>
      <c r="I109" s="1084">
        <f t="shared" si="10"/>
        <v>36</v>
      </c>
      <c r="J109" s="1084">
        <f t="shared" si="10"/>
        <v>10</v>
      </c>
      <c r="K109" s="1084">
        <f t="shared" si="10"/>
        <v>30</v>
      </c>
      <c r="L109" s="1084">
        <f t="shared" si="10"/>
        <v>12</v>
      </c>
      <c r="M109" s="1084">
        <f t="shared" si="10"/>
        <v>38</v>
      </c>
      <c r="N109" s="1084">
        <f t="shared" si="10"/>
        <v>32</v>
      </c>
      <c r="O109" s="1084">
        <f t="shared" si="10"/>
        <v>9</v>
      </c>
      <c r="P109" s="1084">
        <f t="shared" si="10"/>
        <v>20</v>
      </c>
      <c r="Q109" s="1106">
        <f t="shared" si="10"/>
        <v>21</v>
      </c>
      <c r="R109" s="2236">
        <f t="shared" si="10"/>
        <v>10</v>
      </c>
      <c r="S109" s="1107">
        <f t="shared" si="10"/>
        <v>50</v>
      </c>
      <c r="T109" s="1107">
        <f t="shared" ref="T109:U109" si="11">T5-T57</f>
        <v>5</v>
      </c>
      <c r="U109" s="1107">
        <f t="shared" si="11"/>
        <v>-8</v>
      </c>
      <c r="V109" s="1107">
        <f t="shared" ref="V109:W109" si="12">V5-V57</f>
        <v>31</v>
      </c>
      <c r="W109" s="1107">
        <f t="shared" si="12"/>
        <v>30</v>
      </c>
      <c r="X109" s="1107">
        <f t="shared" ref="X109:Y109" si="13">X5-X57</f>
        <v>3</v>
      </c>
      <c r="Y109" s="1107">
        <f t="shared" si="13"/>
        <v>15</v>
      </c>
      <c r="Z109" s="1107">
        <f t="shared" ref="Z109" si="14">Z5-Z57</f>
        <v>41</v>
      </c>
    </row>
    <row r="110" spans="1:26">
      <c r="A110" s="1087" t="s">
        <v>734</v>
      </c>
      <c r="B110" s="1088" t="s">
        <v>222</v>
      </c>
      <c r="C110" s="1090">
        <f t="shared" ref="C110:S110" si="15">C6-C58</f>
        <v>-8</v>
      </c>
      <c r="D110" s="1090">
        <f t="shared" si="15"/>
        <v>-15</v>
      </c>
      <c r="E110" s="1090">
        <f t="shared" si="15"/>
        <v>-1</v>
      </c>
      <c r="F110" s="1090">
        <f t="shared" si="15"/>
        <v>-21</v>
      </c>
      <c r="G110" s="1090">
        <f t="shared" si="15"/>
        <v>19</v>
      </c>
      <c r="H110" s="1090">
        <f t="shared" si="15"/>
        <v>34</v>
      </c>
      <c r="I110" s="1090">
        <f t="shared" si="15"/>
        <v>20</v>
      </c>
      <c r="J110" s="1090">
        <f t="shared" si="15"/>
        <v>24</v>
      </c>
      <c r="K110" s="1090">
        <f t="shared" si="15"/>
        <v>20</v>
      </c>
      <c r="L110" s="1090">
        <f t="shared" si="15"/>
        <v>-6</v>
      </c>
      <c r="M110" s="1090">
        <f t="shared" si="15"/>
        <v>24</v>
      </c>
      <c r="N110" s="1090">
        <f t="shared" si="15"/>
        <v>15</v>
      </c>
      <c r="O110" s="1090">
        <f t="shared" si="15"/>
        <v>8</v>
      </c>
      <c r="P110" s="1090">
        <f t="shared" si="15"/>
        <v>-12</v>
      </c>
      <c r="Q110" s="1109">
        <f t="shared" si="15"/>
        <v>9</v>
      </c>
      <c r="R110" s="2235">
        <f t="shared" si="15"/>
        <v>10</v>
      </c>
      <c r="S110" s="1110">
        <f t="shared" si="15"/>
        <v>-4</v>
      </c>
      <c r="T110" s="1110">
        <f t="shared" ref="T110:U110" si="16">T6-T58</f>
        <v>13</v>
      </c>
      <c r="U110" s="1110">
        <f t="shared" si="16"/>
        <v>17</v>
      </c>
      <c r="V110" s="1110">
        <f t="shared" ref="V110:W110" si="17">V6-V58</f>
        <v>16</v>
      </c>
      <c r="W110" s="1110">
        <f t="shared" si="17"/>
        <v>23</v>
      </c>
      <c r="X110" s="1110">
        <f t="shared" ref="X110:Y110" si="18">X6-X58</f>
        <v>7</v>
      </c>
      <c r="Y110" s="1110">
        <f t="shared" si="18"/>
        <v>4</v>
      </c>
      <c r="Z110" s="1110">
        <f t="shared" ref="Z110" si="19">Z6-Z58</f>
        <v>59</v>
      </c>
    </row>
    <row r="111" spans="1:26">
      <c r="A111" s="1087" t="s">
        <v>735</v>
      </c>
      <c r="B111" s="1088" t="s">
        <v>223</v>
      </c>
      <c r="C111" s="1090">
        <f t="shared" ref="C111:S111" si="20">C7-C59</f>
        <v>27</v>
      </c>
      <c r="D111" s="1090">
        <f t="shared" si="20"/>
        <v>58</v>
      </c>
      <c r="E111" s="1090">
        <f t="shared" si="20"/>
        <v>44</v>
      </c>
      <c r="F111" s="1090">
        <f t="shared" si="20"/>
        <v>57</v>
      </c>
      <c r="G111" s="1090">
        <f t="shared" si="20"/>
        <v>95</v>
      </c>
      <c r="H111" s="1090">
        <f t="shared" si="20"/>
        <v>61</v>
      </c>
      <c r="I111" s="1090">
        <f t="shared" si="20"/>
        <v>70</v>
      </c>
      <c r="J111" s="1090">
        <f t="shared" si="20"/>
        <v>94</v>
      </c>
      <c r="K111" s="1090">
        <f t="shared" si="20"/>
        <v>39</v>
      </c>
      <c r="L111" s="1090">
        <f t="shared" si="20"/>
        <v>68</v>
      </c>
      <c r="M111" s="1090">
        <f t="shared" si="20"/>
        <v>17</v>
      </c>
      <c r="N111" s="1090">
        <f t="shared" si="20"/>
        <v>146</v>
      </c>
      <c r="O111" s="1090">
        <f t="shared" si="20"/>
        <v>-42</v>
      </c>
      <c r="P111" s="1090">
        <f t="shared" si="20"/>
        <v>39</v>
      </c>
      <c r="Q111" s="1109">
        <f t="shared" si="20"/>
        <v>35</v>
      </c>
      <c r="R111" s="2235">
        <f t="shared" si="20"/>
        <v>16</v>
      </c>
      <c r="S111" s="1110">
        <f t="shared" si="20"/>
        <v>18</v>
      </c>
      <c r="T111" s="1110">
        <f t="shared" ref="T111:U111" si="21">T7-T59</f>
        <v>8</v>
      </c>
      <c r="U111" s="1110">
        <f t="shared" si="21"/>
        <v>48</v>
      </c>
      <c r="V111" s="1110">
        <f t="shared" ref="V111:W111" si="22">V7-V59</f>
        <v>46</v>
      </c>
      <c r="W111" s="1110">
        <f t="shared" si="22"/>
        <v>52</v>
      </c>
      <c r="X111" s="1110">
        <f t="shared" ref="X111:Y111" si="23">X7-X59</f>
        <v>23</v>
      </c>
      <c r="Y111" s="1110">
        <f t="shared" si="23"/>
        <v>11</v>
      </c>
      <c r="Z111" s="1110">
        <f t="shared" ref="Z111" si="24">Z7-Z59</f>
        <v>54</v>
      </c>
    </row>
    <row r="112" spans="1:26">
      <c r="A112" s="1087" t="s">
        <v>736</v>
      </c>
      <c r="B112" s="1088" t="s">
        <v>224</v>
      </c>
      <c r="C112" s="1090">
        <f t="shared" ref="C112:S112" si="25">C8-C60</f>
        <v>31</v>
      </c>
      <c r="D112" s="1090">
        <f t="shared" si="25"/>
        <v>-3</v>
      </c>
      <c r="E112" s="1090">
        <f t="shared" si="25"/>
        <v>-4</v>
      </c>
      <c r="F112" s="1090">
        <f t="shared" si="25"/>
        <v>21</v>
      </c>
      <c r="G112" s="1090">
        <f t="shared" si="25"/>
        <v>-3</v>
      </c>
      <c r="H112" s="1090">
        <f t="shared" si="25"/>
        <v>-1</v>
      </c>
      <c r="I112" s="1090">
        <f t="shared" si="25"/>
        <v>3</v>
      </c>
      <c r="J112" s="1090">
        <f t="shared" si="25"/>
        <v>-4</v>
      </c>
      <c r="K112" s="1090">
        <f t="shared" si="25"/>
        <v>16</v>
      </c>
      <c r="L112" s="1090">
        <f t="shared" si="25"/>
        <v>15</v>
      </c>
      <c r="M112" s="1090">
        <f t="shared" si="25"/>
        <v>3</v>
      </c>
      <c r="N112" s="1090">
        <f t="shared" si="25"/>
        <v>15</v>
      </c>
      <c r="O112" s="1090">
        <f t="shared" si="25"/>
        <v>4</v>
      </c>
      <c r="P112" s="1090">
        <f t="shared" si="25"/>
        <v>3</v>
      </c>
      <c r="Q112" s="1109">
        <f t="shared" si="25"/>
        <v>-9</v>
      </c>
      <c r="R112" s="2235">
        <f t="shared" si="25"/>
        <v>1</v>
      </c>
      <c r="S112" s="1110">
        <f t="shared" si="25"/>
        <v>4</v>
      </c>
      <c r="T112" s="1110">
        <f t="shared" ref="T112:U112" si="26">T8-T60</f>
        <v>-2</v>
      </c>
      <c r="U112" s="1110">
        <f t="shared" si="26"/>
        <v>15</v>
      </c>
      <c r="V112" s="1110">
        <f t="shared" ref="V112:W112" si="27">V8-V60</f>
        <v>29</v>
      </c>
      <c r="W112" s="1110">
        <f t="shared" si="27"/>
        <v>-15</v>
      </c>
      <c r="X112" s="1110">
        <f t="shared" ref="X112:Y112" si="28">X8-X60</f>
        <v>11</v>
      </c>
      <c r="Y112" s="1110">
        <f t="shared" si="28"/>
        <v>8</v>
      </c>
      <c r="Z112" s="1110">
        <f t="shared" ref="Z112" si="29">Z8-Z60</f>
        <v>12</v>
      </c>
    </row>
    <row r="113" spans="1:26">
      <c r="A113" s="1087" t="s">
        <v>737</v>
      </c>
      <c r="B113" s="1088" t="s">
        <v>225</v>
      </c>
      <c r="C113" s="1090">
        <f t="shared" ref="C113:S113" si="30">C9-C61</f>
        <v>1</v>
      </c>
      <c r="D113" s="1090">
        <f t="shared" si="30"/>
        <v>-2</v>
      </c>
      <c r="E113" s="1090">
        <f t="shared" si="30"/>
        <v>15</v>
      </c>
      <c r="F113" s="1090">
        <f t="shared" si="30"/>
        <v>6</v>
      </c>
      <c r="G113" s="1090">
        <f t="shared" si="30"/>
        <v>28</v>
      </c>
      <c r="H113" s="1090">
        <f t="shared" si="30"/>
        <v>19</v>
      </c>
      <c r="I113" s="1090">
        <f t="shared" si="30"/>
        <v>-4</v>
      </c>
      <c r="J113" s="1090">
        <f t="shared" si="30"/>
        <v>30</v>
      </c>
      <c r="K113" s="1090">
        <f t="shared" si="30"/>
        <v>13</v>
      </c>
      <c r="L113" s="1090">
        <f t="shared" si="30"/>
        <v>12</v>
      </c>
      <c r="M113" s="1090">
        <f t="shared" si="30"/>
        <v>10</v>
      </c>
      <c r="N113" s="1090">
        <f t="shared" si="30"/>
        <v>22</v>
      </c>
      <c r="O113" s="1090">
        <f t="shared" si="30"/>
        <v>28</v>
      </c>
      <c r="P113" s="1090">
        <f t="shared" si="30"/>
        <v>19</v>
      </c>
      <c r="Q113" s="1109">
        <f t="shared" si="30"/>
        <v>11</v>
      </c>
      <c r="R113" s="2235">
        <f t="shared" si="30"/>
        <v>-8</v>
      </c>
      <c r="S113" s="1110">
        <f t="shared" si="30"/>
        <v>-4</v>
      </c>
      <c r="T113" s="1110">
        <f t="shared" ref="T113:U113" si="31">T9-T61</f>
        <v>1</v>
      </c>
      <c r="U113" s="1110">
        <f t="shared" si="31"/>
        <v>16</v>
      </c>
      <c r="V113" s="1110">
        <f t="shared" ref="V113:W113" si="32">V9-V61</f>
        <v>15</v>
      </c>
      <c r="W113" s="1110">
        <f t="shared" si="32"/>
        <v>7</v>
      </c>
      <c r="X113" s="1110">
        <f t="shared" ref="X113:Y113" si="33">X9-X61</f>
        <v>12</v>
      </c>
      <c r="Y113" s="1110">
        <f t="shared" si="33"/>
        <v>10</v>
      </c>
      <c r="Z113" s="1110">
        <f t="shared" ref="Z113" si="34">Z9-Z61</f>
        <v>30</v>
      </c>
    </row>
    <row r="114" spans="1:26">
      <c r="A114" s="1087" t="s">
        <v>738</v>
      </c>
      <c r="B114" s="1095" t="s">
        <v>226</v>
      </c>
      <c r="C114" s="1077">
        <f t="shared" ref="C114:S114" si="35">C10-C62</f>
        <v>11</v>
      </c>
      <c r="D114" s="1077">
        <f t="shared" si="35"/>
        <v>13</v>
      </c>
      <c r="E114" s="1077">
        <f t="shared" si="35"/>
        <v>13</v>
      </c>
      <c r="F114" s="1077">
        <f t="shared" si="35"/>
        <v>16</v>
      </c>
      <c r="G114" s="1077">
        <f t="shared" si="35"/>
        <v>7</v>
      </c>
      <c r="H114" s="1077">
        <f t="shared" si="35"/>
        <v>33</v>
      </c>
      <c r="I114" s="1077">
        <f t="shared" si="35"/>
        <v>11</v>
      </c>
      <c r="J114" s="1077">
        <f t="shared" si="35"/>
        <v>21</v>
      </c>
      <c r="K114" s="1077">
        <f t="shared" si="35"/>
        <v>15</v>
      </c>
      <c r="L114" s="1077">
        <f t="shared" si="35"/>
        <v>49</v>
      </c>
      <c r="M114" s="1077">
        <f t="shared" si="35"/>
        <v>33</v>
      </c>
      <c r="N114" s="1077">
        <f t="shared" si="35"/>
        <v>257</v>
      </c>
      <c r="O114" s="1077">
        <f t="shared" si="35"/>
        <v>102</v>
      </c>
      <c r="P114" s="1077">
        <f t="shared" si="35"/>
        <v>14</v>
      </c>
      <c r="Q114" s="1113">
        <f t="shared" si="35"/>
        <v>-12</v>
      </c>
      <c r="R114" s="2237">
        <f t="shared" si="35"/>
        <v>23</v>
      </c>
      <c r="S114" s="1111">
        <f t="shared" si="35"/>
        <v>20</v>
      </c>
      <c r="T114" s="1111">
        <f t="shared" ref="T114:U114" si="36">T10-T62</f>
        <v>2</v>
      </c>
      <c r="U114" s="1111">
        <f t="shared" si="36"/>
        <v>7</v>
      </c>
      <c r="V114" s="1111">
        <f t="shared" ref="V114:W114" si="37">V10-V62</f>
        <v>27</v>
      </c>
      <c r="W114" s="1111">
        <f t="shared" si="37"/>
        <v>4</v>
      </c>
      <c r="X114" s="1111">
        <f t="shared" ref="X114:Y114" si="38">X10-X62</f>
        <v>-10</v>
      </c>
      <c r="Y114" s="1111">
        <f t="shared" si="38"/>
        <v>8</v>
      </c>
      <c r="Z114" s="1111">
        <f t="shared" ref="Z114" si="39">Z10-Z62</f>
        <v>25</v>
      </c>
    </row>
    <row r="115" spans="1:26">
      <c r="A115" s="1087" t="s">
        <v>739</v>
      </c>
      <c r="B115" s="1088" t="s">
        <v>227</v>
      </c>
      <c r="C115" s="1090">
        <f t="shared" ref="C115:S115" si="40">C11-C63</f>
        <v>-44</v>
      </c>
      <c r="D115" s="1090">
        <f t="shared" si="40"/>
        <v>40</v>
      </c>
      <c r="E115" s="1090">
        <f t="shared" si="40"/>
        <v>-9</v>
      </c>
      <c r="F115" s="1090">
        <f t="shared" si="40"/>
        <v>-2</v>
      </c>
      <c r="G115" s="1090">
        <f t="shared" si="40"/>
        <v>-19</v>
      </c>
      <c r="H115" s="1090">
        <f t="shared" si="40"/>
        <v>-20</v>
      </c>
      <c r="I115" s="1090">
        <f t="shared" si="40"/>
        <v>7</v>
      </c>
      <c r="J115" s="1090">
        <f t="shared" si="40"/>
        <v>-42</v>
      </c>
      <c r="K115" s="1090">
        <f t="shared" si="40"/>
        <v>3</v>
      </c>
      <c r="L115" s="1090">
        <f t="shared" si="40"/>
        <v>-76</v>
      </c>
      <c r="M115" s="1090">
        <f t="shared" si="40"/>
        <v>7</v>
      </c>
      <c r="N115" s="1090">
        <f t="shared" si="40"/>
        <v>84</v>
      </c>
      <c r="O115" s="1090">
        <f t="shared" si="40"/>
        <v>-19</v>
      </c>
      <c r="P115" s="1090">
        <f t="shared" si="40"/>
        <v>-6</v>
      </c>
      <c r="Q115" s="1109">
        <f t="shared" si="40"/>
        <v>-10</v>
      </c>
      <c r="R115" s="2235">
        <f t="shared" si="40"/>
        <v>-3</v>
      </c>
      <c r="S115" s="1110">
        <f t="shared" si="40"/>
        <v>-65</v>
      </c>
      <c r="T115" s="1110">
        <f t="shared" ref="T115:U115" si="41">T11-T63</f>
        <v>15</v>
      </c>
      <c r="U115" s="1110">
        <f t="shared" si="41"/>
        <v>1</v>
      </c>
      <c r="V115" s="1110">
        <f t="shared" ref="V115:W115" si="42">V11-V63</f>
        <v>10</v>
      </c>
      <c r="W115" s="1110">
        <f t="shared" si="42"/>
        <v>-34</v>
      </c>
      <c r="X115" s="1110">
        <f t="shared" ref="X115:Y115" si="43">X11-X63</f>
        <v>34</v>
      </c>
      <c r="Y115" s="1110">
        <f t="shared" si="43"/>
        <v>22</v>
      </c>
      <c r="Z115" s="1110">
        <f t="shared" ref="Z115" si="44">Z11-Z63</f>
        <v>-4</v>
      </c>
    </row>
    <row r="116" spans="1:26">
      <c r="A116" s="1087" t="s">
        <v>740</v>
      </c>
      <c r="B116" s="1088" t="s">
        <v>228</v>
      </c>
      <c r="C116" s="1090">
        <f t="shared" ref="C116:S116" si="45">C12-C64</f>
        <v>40</v>
      </c>
      <c r="D116" s="1090">
        <f t="shared" si="45"/>
        <v>-6</v>
      </c>
      <c r="E116" s="1090">
        <f t="shared" si="45"/>
        <v>54</v>
      </c>
      <c r="F116" s="1090">
        <f t="shared" si="45"/>
        <v>0</v>
      </c>
      <c r="G116" s="1090">
        <f t="shared" si="45"/>
        <v>-50</v>
      </c>
      <c r="H116" s="1090">
        <f t="shared" si="45"/>
        <v>7</v>
      </c>
      <c r="I116" s="1090">
        <f t="shared" si="45"/>
        <v>-28</v>
      </c>
      <c r="J116" s="1090">
        <f t="shared" si="45"/>
        <v>-3</v>
      </c>
      <c r="K116" s="1090">
        <f t="shared" si="45"/>
        <v>-5</v>
      </c>
      <c r="L116" s="1090">
        <f t="shared" si="45"/>
        <v>30</v>
      </c>
      <c r="M116" s="1090">
        <f t="shared" si="45"/>
        <v>14</v>
      </c>
      <c r="N116" s="1090">
        <f t="shared" si="45"/>
        <v>63</v>
      </c>
      <c r="O116" s="1090">
        <f t="shared" si="45"/>
        <v>-33</v>
      </c>
      <c r="P116" s="1090">
        <f t="shared" si="45"/>
        <v>-18</v>
      </c>
      <c r="Q116" s="1109">
        <f t="shared" si="45"/>
        <v>38</v>
      </c>
      <c r="R116" s="2235">
        <f t="shared" si="45"/>
        <v>-7</v>
      </c>
      <c r="S116" s="1110">
        <f t="shared" si="45"/>
        <v>31</v>
      </c>
      <c r="T116" s="1110">
        <f t="shared" ref="T116:U116" si="46">T12-T64</f>
        <v>-5</v>
      </c>
      <c r="U116" s="1110">
        <f t="shared" si="46"/>
        <v>14</v>
      </c>
      <c r="V116" s="1110">
        <f t="shared" ref="V116:W116" si="47">V12-V64</f>
        <v>6</v>
      </c>
      <c r="W116" s="1110">
        <f t="shared" si="47"/>
        <v>11</v>
      </c>
      <c r="X116" s="1110">
        <f t="shared" ref="X116:Y116" si="48">X12-X64</f>
        <v>-3</v>
      </c>
      <c r="Y116" s="1110">
        <f t="shared" si="48"/>
        <v>-25</v>
      </c>
      <c r="Z116" s="1110">
        <f t="shared" ref="Z116" si="49">Z12-Z64</f>
        <v>0</v>
      </c>
    </row>
    <row r="117" spans="1:26">
      <c r="A117" s="1087" t="s">
        <v>741</v>
      </c>
      <c r="B117" s="1088" t="s">
        <v>229</v>
      </c>
      <c r="C117" s="1090">
        <f t="shared" ref="C117:S117" si="50">C13-C65</f>
        <v>2</v>
      </c>
      <c r="D117" s="1090">
        <f t="shared" si="50"/>
        <v>0</v>
      </c>
      <c r="E117" s="1090">
        <f t="shared" si="50"/>
        <v>-23</v>
      </c>
      <c r="F117" s="1090">
        <f t="shared" si="50"/>
        <v>28</v>
      </c>
      <c r="G117" s="1090">
        <f t="shared" si="50"/>
        <v>9</v>
      </c>
      <c r="H117" s="1090">
        <f t="shared" si="50"/>
        <v>12</v>
      </c>
      <c r="I117" s="1090">
        <f t="shared" si="50"/>
        <v>11</v>
      </c>
      <c r="J117" s="1090">
        <f t="shared" si="50"/>
        <v>19</v>
      </c>
      <c r="K117" s="1090">
        <f t="shared" si="50"/>
        <v>27</v>
      </c>
      <c r="L117" s="1090">
        <f t="shared" si="50"/>
        <v>21</v>
      </c>
      <c r="M117" s="1090">
        <f t="shared" si="50"/>
        <v>32</v>
      </c>
      <c r="N117" s="1090">
        <f t="shared" si="50"/>
        <v>35</v>
      </c>
      <c r="O117" s="1090">
        <f t="shared" si="50"/>
        <v>33</v>
      </c>
      <c r="P117" s="1090">
        <f t="shared" si="50"/>
        <v>-19</v>
      </c>
      <c r="Q117" s="1109">
        <f t="shared" si="50"/>
        <v>-61</v>
      </c>
      <c r="R117" s="2235">
        <f t="shared" si="50"/>
        <v>-6</v>
      </c>
      <c r="S117" s="1110">
        <f t="shared" si="50"/>
        <v>35</v>
      </c>
      <c r="T117" s="1110">
        <f t="shared" ref="T117:U117" si="51">T13-T65</f>
        <v>-15</v>
      </c>
      <c r="U117" s="1110">
        <f t="shared" si="51"/>
        <v>-12</v>
      </c>
      <c r="V117" s="1110">
        <f t="shared" ref="V117:W117" si="52">V13-V65</f>
        <v>33</v>
      </c>
      <c r="W117" s="1110">
        <f t="shared" si="52"/>
        <v>10</v>
      </c>
      <c r="X117" s="1110">
        <f t="shared" ref="X117:Y117" si="53">X13-X65</f>
        <v>13</v>
      </c>
      <c r="Y117" s="1110">
        <f t="shared" si="53"/>
        <v>13</v>
      </c>
      <c r="Z117" s="1110">
        <f t="shared" ref="Z117" si="54">Z13-Z65</f>
        <v>8</v>
      </c>
    </row>
    <row r="118" spans="1:26">
      <c r="A118" s="1081" t="s">
        <v>742</v>
      </c>
      <c r="B118" s="1082" t="s">
        <v>230</v>
      </c>
      <c r="C118" s="1084">
        <f t="shared" ref="C118:S118" si="55">C14-C66</f>
        <v>-122</v>
      </c>
      <c r="D118" s="1084">
        <f t="shared" si="55"/>
        <v>-74</v>
      </c>
      <c r="E118" s="1084">
        <f t="shared" si="55"/>
        <v>-132</v>
      </c>
      <c r="F118" s="1084">
        <f t="shared" si="55"/>
        <v>-306</v>
      </c>
      <c r="G118" s="1084">
        <f t="shared" si="55"/>
        <v>-40</v>
      </c>
      <c r="H118" s="1084">
        <f t="shared" si="55"/>
        <v>-125</v>
      </c>
      <c r="I118" s="1084">
        <f t="shared" si="55"/>
        <v>-158</v>
      </c>
      <c r="J118" s="1084">
        <f t="shared" si="55"/>
        <v>-205</v>
      </c>
      <c r="K118" s="1084">
        <f t="shared" si="55"/>
        <v>-18</v>
      </c>
      <c r="L118" s="1084">
        <f t="shared" si="55"/>
        <v>-182</v>
      </c>
      <c r="M118" s="1084">
        <f t="shared" si="55"/>
        <v>-195</v>
      </c>
      <c r="N118" s="1084">
        <f t="shared" si="55"/>
        <v>8</v>
      </c>
      <c r="O118" s="1084">
        <f t="shared" si="55"/>
        <v>-119</v>
      </c>
      <c r="P118" s="1084">
        <f t="shared" si="55"/>
        <v>-174</v>
      </c>
      <c r="Q118" s="1106">
        <f t="shared" si="55"/>
        <v>-128</v>
      </c>
      <c r="R118" s="2236">
        <f t="shared" si="55"/>
        <v>-178</v>
      </c>
      <c r="S118" s="1107">
        <f t="shared" si="55"/>
        <v>-196</v>
      </c>
      <c r="T118" s="1107">
        <f t="shared" ref="T118:U118" si="56">T14-T66</f>
        <v>-238</v>
      </c>
      <c r="U118" s="1107">
        <f t="shared" si="56"/>
        <v>-244</v>
      </c>
      <c r="V118" s="1107">
        <f t="shared" ref="V118:W118" si="57">V14-V66</f>
        <v>-352</v>
      </c>
      <c r="W118" s="1107">
        <f t="shared" si="57"/>
        <v>-187</v>
      </c>
      <c r="X118" s="1107">
        <f t="shared" ref="X118:Y118" si="58">X14-X66</f>
        <v>-170</v>
      </c>
      <c r="Y118" s="1107">
        <f t="shared" si="58"/>
        <v>-256</v>
      </c>
      <c r="Z118" s="1107">
        <f t="shared" ref="Z118" si="59">Z14-Z66</f>
        <v>-188</v>
      </c>
    </row>
    <row r="119" spans="1:26">
      <c r="A119" s="1087" t="s">
        <v>743</v>
      </c>
      <c r="B119" s="1088" t="s">
        <v>231</v>
      </c>
      <c r="C119" s="1090">
        <f t="shared" ref="C119:S119" si="60">C15-C67</f>
        <v>-385</v>
      </c>
      <c r="D119" s="1090">
        <f t="shared" si="60"/>
        <v>-384</v>
      </c>
      <c r="E119" s="1090">
        <f t="shared" si="60"/>
        <v>-434</v>
      </c>
      <c r="F119" s="1090">
        <f t="shared" si="60"/>
        <v>-410</v>
      </c>
      <c r="G119" s="1090">
        <f t="shared" si="60"/>
        <v>-284</v>
      </c>
      <c r="H119" s="1090">
        <f t="shared" si="60"/>
        <v>-236</v>
      </c>
      <c r="I119" s="1090">
        <f t="shared" si="60"/>
        <v>-338</v>
      </c>
      <c r="J119" s="1090">
        <f t="shared" si="60"/>
        <v>-297</v>
      </c>
      <c r="K119" s="1090">
        <f t="shared" si="60"/>
        <v>-457</v>
      </c>
      <c r="L119" s="1090">
        <f t="shared" si="60"/>
        <v>-532</v>
      </c>
      <c r="M119" s="1090">
        <f t="shared" si="60"/>
        <v>-399</v>
      </c>
      <c r="N119" s="1090">
        <f t="shared" si="60"/>
        <v>24</v>
      </c>
      <c r="O119" s="1090">
        <f t="shared" si="60"/>
        <v>81</v>
      </c>
      <c r="P119" s="1090">
        <f t="shared" si="60"/>
        <v>-260</v>
      </c>
      <c r="Q119" s="1109">
        <f t="shared" si="60"/>
        <v>-436</v>
      </c>
      <c r="R119" s="2235">
        <f t="shared" si="60"/>
        <v>-480</v>
      </c>
      <c r="S119" s="1110">
        <f t="shared" si="60"/>
        <v>-412</v>
      </c>
      <c r="T119" s="1110">
        <f t="shared" ref="T119:U119" si="61">T15-T67</f>
        <v>-428</v>
      </c>
      <c r="U119" s="1110">
        <f t="shared" si="61"/>
        <v>-357</v>
      </c>
      <c r="V119" s="1110">
        <f t="shared" ref="V119:W119" si="62">V15-V67</f>
        <v>-471</v>
      </c>
      <c r="W119" s="1110">
        <f t="shared" si="62"/>
        <v>-301</v>
      </c>
      <c r="X119" s="1110">
        <f t="shared" ref="X119:Y119" si="63">X15-X67</f>
        <v>-289</v>
      </c>
      <c r="Y119" s="1110">
        <f t="shared" si="63"/>
        <v>-361</v>
      </c>
      <c r="Z119" s="1110">
        <f t="shared" ref="Z119" si="64">Z15-Z67</f>
        <v>-367</v>
      </c>
    </row>
    <row r="120" spans="1:26">
      <c r="A120" s="1087" t="s">
        <v>744</v>
      </c>
      <c r="B120" s="1088" t="s">
        <v>232</v>
      </c>
      <c r="C120" s="1090">
        <f t="shared" ref="C120:S120" si="65">C16-C68</f>
        <v>-1147</v>
      </c>
      <c r="D120" s="1090">
        <f t="shared" si="65"/>
        <v>-1432</v>
      </c>
      <c r="E120" s="1090">
        <f t="shared" si="65"/>
        <v>-1545</v>
      </c>
      <c r="F120" s="1090">
        <f t="shared" si="65"/>
        <v>-1615</v>
      </c>
      <c r="G120" s="1090">
        <f t="shared" si="65"/>
        <v>-1633</v>
      </c>
      <c r="H120" s="1090">
        <f t="shared" si="65"/>
        <v>-1968</v>
      </c>
      <c r="I120" s="1090">
        <f t="shared" si="65"/>
        <v>-1777</v>
      </c>
      <c r="J120" s="1090">
        <f t="shared" si="65"/>
        <v>-2125</v>
      </c>
      <c r="K120" s="1090">
        <f t="shared" si="65"/>
        <v>-2311</v>
      </c>
      <c r="L120" s="1090">
        <f t="shared" si="65"/>
        <v>-1674</v>
      </c>
      <c r="M120" s="1090">
        <f t="shared" si="65"/>
        <v>-1921</v>
      </c>
      <c r="N120" s="1090">
        <f t="shared" si="65"/>
        <v>-951</v>
      </c>
      <c r="O120" s="1090">
        <f t="shared" si="65"/>
        <v>-1220</v>
      </c>
      <c r="P120" s="1090">
        <f t="shared" si="65"/>
        <v>-1997</v>
      </c>
      <c r="Q120" s="1109">
        <f t="shared" si="65"/>
        <v>-2045</v>
      </c>
      <c r="R120" s="2235">
        <f t="shared" si="65"/>
        <v>-2352</v>
      </c>
      <c r="S120" s="1110">
        <f t="shared" si="65"/>
        <v>-2197</v>
      </c>
      <c r="T120" s="1110">
        <f t="shared" ref="T120:U120" si="66">T16-T68</f>
        <v>-2319</v>
      </c>
      <c r="U120" s="1110">
        <f t="shared" si="66"/>
        <v>-2620</v>
      </c>
      <c r="V120" s="1110">
        <f t="shared" ref="V120:W120" si="67">V16-V68</f>
        <v>-2669</v>
      </c>
      <c r="W120" s="1110">
        <f t="shared" si="67"/>
        <v>-1886</v>
      </c>
      <c r="X120" s="1110">
        <f t="shared" ref="X120:Y120" si="68">X16-X68</f>
        <v>-1728</v>
      </c>
      <c r="Y120" s="1110">
        <f t="shared" si="68"/>
        <v>-1761</v>
      </c>
      <c r="Z120" s="1110">
        <f t="shared" ref="Z120" si="69">Z16-Z68</f>
        <v>-2080</v>
      </c>
    </row>
    <row r="121" spans="1:26">
      <c r="A121" s="1094" t="s">
        <v>745</v>
      </c>
      <c r="B121" s="1095" t="s">
        <v>233</v>
      </c>
      <c r="C121" s="1077">
        <f t="shared" ref="C121:S121" si="70">C17-C69</f>
        <v>-710</v>
      </c>
      <c r="D121" s="1077">
        <f t="shared" si="70"/>
        <v>-1023</v>
      </c>
      <c r="E121" s="1077">
        <f t="shared" si="70"/>
        <v>-926</v>
      </c>
      <c r="F121" s="1077">
        <f t="shared" si="70"/>
        <v>-806</v>
      </c>
      <c r="G121" s="1077">
        <f t="shared" si="70"/>
        <v>-780</v>
      </c>
      <c r="H121" s="1077">
        <f t="shared" si="70"/>
        <v>-814</v>
      </c>
      <c r="I121" s="1077">
        <f t="shared" si="70"/>
        <v>-719</v>
      </c>
      <c r="J121" s="1077">
        <f t="shared" si="70"/>
        <v>-924</v>
      </c>
      <c r="K121" s="1077">
        <f t="shared" si="70"/>
        <v>-782</v>
      </c>
      <c r="L121" s="1077">
        <f t="shared" si="70"/>
        <v>-844</v>
      </c>
      <c r="M121" s="1077">
        <f t="shared" si="70"/>
        <v>-719</v>
      </c>
      <c r="N121" s="1077">
        <f t="shared" si="70"/>
        <v>-460</v>
      </c>
      <c r="O121" s="1077">
        <f t="shared" si="70"/>
        <v>-524</v>
      </c>
      <c r="P121" s="1077">
        <f t="shared" si="70"/>
        <v>-637</v>
      </c>
      <c r="Q121" s="1113">
        <f t="shared" si="70"/>
        <v>-677</v>
      </c>
      <c r="R121" s="2237">
        <f t="shared" si="70"/>
        <v>-594</v>
      </c>
      <c r="S121" s="1111">
        <f t="shared" si="70"/>
        <v>-595</v>
      </c>
      <c r="T121" s="1111">
        <f t="shared" ref="T121:U121" si="71">T17-T69</f>
        <v>-613</v>
      </c>
      <c r="U121" s="1111">
        <f t="shared" si="71"/>
        <v>-786</v>
      </c>
      <c r="V121" s="1111">
        <f t="shared" ref="V121:W121" si="72">V17-V69</f>
        <v>-814</v>
      </c>
      <c r="W121" s="1111">
        <f t="shared" si="72"/>
        <v>-645</v>
      </c>
      <c r="X121" s="1111">
        <f t="shared" ref="X121:Y121" si="73">X17-X69</f>
        <v>-407</v>
      </c>
      <c r="Y121" s="1111">
        <f t="shared" si="73"/>
        <v>-346</v>
      </c>
      <c r="Z121" s="1111">
        <f t="shared" ref="Z121" si="74">Z17-Z69</f>
        <v>-705</v>
      </c>
    </row>
    <row r="122" spans="1:26">
      <c r="A122" s="1087" t="s">
        <v>746</v>
      </c>
      <c r="B122" s="1088" t="s">
        <v>234</v>
      </c>
      <c r="C122" s="1090">
        <f t="shared" ref="C122:S122" si="75">C18-C70</f>
        <v>14</v>
      </c>
      <c r="D122" s="1090">
        <f t="shared" si="75"/>
        <v>22</v>
      </c>
      <c r="E122" s="1090">
        <f t="shared" si="75"/>
        <v>16</v>
      </c>
      <c r="F122" s="1090">
        <f t="shared" si="75"/>
        <v>13</v>
      </c>
      <c r="G122" s="1090">
        <f t="shared" si="75"/>
        <v>69</v>
      </c>
      <c r="H122" s="1090">
        <f t="shared" si="75"/>
        <v>27</v>
      </c>
      <c r="I122" s="1090">
        <f t="shared" si="75"/>
        <v>34</v>
      </c>
      <c r="J122" s="1090">
        <f t="shared" si="75"/>
        <v>36</v>
      </c>
      <c r="K122" s="1090">
        <f t="shared" si="75"/>
        <v>33</v>
      </c>
      <c r="L122" s="1090">
        <f t="shared" si="75"/>
        <v>-22</v>
      </c>
      <c r="M122" s="1090">
        <f t="shared" si="75"/>
        <v>21</v>
      </c>
      <c r="N122" s="1090">
        <f t="shared" si="75"/>
        <v>16</v>
      </c>
      <c r="O122" s="1090">
        <f t="shared" si="75"/>
        <v>54</v>
      </c>
      <c r="P122" s="1090">
        <f t="shared" si="75"/>
        <v>-3</v>
      </c>
      <c r="Q122" s="1109">
        <f t="shared" si="75"/>
        <v>13</v>
      </c>
      <c r="R122" s="2235">
        <f t="shared" si="75"/>
        <v>22</v>
      </c>
      <c r="S122" s="1110">
        <f t="shared" si="75"/>
        <v>29</v>
      </c>
      <c r="T122" s="1110">
        <f t="shared" ref="T122:U122" si="76">T18-T70</f>
        <v>35</v>
      </c>
      <c r="U122" s="1110">
        <f t="shared" si="76"/>
        <v>41</v>
      </c>
      <c r="V122" s="1110">
        <f t="shared" ref="V122:W122" si="77">V18-V70</f>
        <v>9</v>
      </c>
      <c r="W122" s="1110">
        <f t="shared" si="77"/>
        <v>9</v>
      </c>
      <c r="X122" s="1110">
        <f t="shared" ref="X122:Y122" si="78">X18-X70</f>
        <v>13</v>
      </c>
      <c r="Y122" s="1110">
        <f t="shared" si="78"/>
        <v>17</v>
      </c>
      <c r="Z122" s="1110">
        <f t="shared" ref="Z122" si="79">Z18-Z70</f>
        <v>43</v>
      </c>
    </row>
    <row r="123" spans="1:26">
      <c r="A123" s="1087" t="s">
        <v>747</v>
      </c>
      <c r="B123" s="1088" t="s">
        <v>235</v>
      </c>
      <c r="C123" s="1090">
        <f t="shared" ref="C123:S123" si="80">C19-C71</f>
        <v>52</v>
      </c>
      <c r="D123" s="1090">
        <f t="shared" si="80"/>
        <v>27</v>
      </c>
      <c r="E123" s="1090">
        <f t="shared" si="80"/>
        <v>54</v>
      </c>
      <c r="F123" s="1090">
        <f t="shared" si="80"/>
        <v>17</v>
      </c>
      <c r="G123" s="1090">
        <f t="shared" si="80"/>
        <v>50</v>
      </c>
      <c r="H123" s="1090">
        <f t="shared" si="80"/>
        <v>50</v>
      </c>
      <c r="I123" s="1090">
        <f t="shared" si="80"/>
        <v>9</v>
      </c>
      <c r="J123" s="1090">
        <f t="shared" si="80"/>
        <v>23</v>
      </c>
      <c r="K123" s="1090">
        <f t="shared" si="80"/>
        <v>54</v>
      </c>
      <c r="L123" s="1090">
        <f t="shared" si="80"/>
        <v>12</v>
      </c>
      <c r="M123" s="1090">
        <f t="shared" si="80"/>
        <v>17</v>
      </c>
      <c r="N123" s="1090">
        <f t="shared" si="80"/>
        <v>-22</v>
      </c>
      <c r="O123" s="1090">
        <f t="shared" si="80"/>
        <v>49</v>
      </c>
      <c r="P123" s="1090">
        <f t="shared" si="80"/>
        <v>56</v>
      </c>
      <c r="Q123" s="1109">
        <f t="shared" si="80"/>
        <v>0</v>
      </c>
      <c r="R123" s="2235">
        <f t="shared" si="80"/>
        <v>26</v>
      </c>
      <c r="S123" s="1110">
        <f t="shared" si="80"/>
        <v>43</v>
      </c>
      <c r="T123" s="1110">
        <f t="shared" ref="T123:U123" si="81">T19-T71</f>
        <v>39</v>
      </c>
      <c r="U123" s="1110">
        <f t="shared" si="81"/>
        <v>47</v>
      </c>
      <c r="V123" s="1110">
        <f t="shared" ref="V123:W123" si="82">V19-V71</f>
        <v>57</v>
      </c>
      <c r="W123" s="1110">
        <f t="shared" si="82"/>
        <v>32</v>
      </c>
      <c r="X123" s="1110">
        <f t="shared" ref="X123:Y123" si="83">X19-X71</f>
        <v>13</v>
      </c>
      <c r="Y123" s="1110">
        <f t="shared" si="83"/>
        <v>-11</v>
      </c>
      <c r="Z123" s="1110">
        <f t="shared" ref="Z123" si="84">Z19-Z71</f>
        <v>48</v>
      </c>
    </row>
    <row r="124" spans="1:26">
      <c r="A124" s="1087" t="s">
        <v>748</v>
      </c>
      <c r="B124" s="1088" t="s">
        <v>236</v>
      </c>
      <c r="C124" s="1090">
        <f t="shared" ref="C124:S124" si="85">C20-C72</f>
        <v>87</v>
      </c>
      <c r="D124" s="1090">
        <f t="shared" si="85"/>
        <v>36</v>
      </c>
      <c r="E124" s="1090">
        <f t="shared" si="85"/>
        <v>53</v>
      </c>
      <c r="F124" s="1090">
        <f t="shared" si="85"/>
        <v>133</v>
      </c>
      <c r="G124" s="1090">
        <f t="shared" si="85"/>
        <v>59</v>
      </c>
      <c r="H124" s="1090">
        <f t="shared" si="85"/>
        <v>30</v>
      </c>
      <c r="I124" s="1090">
        <f t="shared" si="85"/>
        <v>13</v>
      </c>
      <c r="J124" s="1090">
        <f t="shared" si="85"/>
        <v>28</v>
      </c>
      <c r="K124" s="1090">
        <f t="shared" si="85"/>
        <v>39</v>
      </c>
      <c r="L124" s="1090">
        <f t="shared" si="85"/>
        <v>-18</v>
      </c>
      <c r="M124" s="1090">
        <f t="shared" si="85"/>
        <v>-23</v>
      </c>
      <c r="N124" s="1090">
        <f t="shared" si="85"/>
        <v>54</v>
      </c>
      <c r="O124" s="1090">
        <f t="shared" si="85"/>
        <v>-13</v>
      </c>
      <c r="P124" s="1090">
        <f t="shared" si="85"/>
        <v>45</v>
      </c>
      <c r="Q124" s="1109">
        <f t="shared" si="85"/>
        <v>11</v>
      </c>
      <c r="R124" s="2235">
        <f t="shared" si="85"/>
        <v>13</v>
      </c>
      <c r="S124" s="1110">
        <f t="shared" si="85"/>
        <v>21</v>
      </c>
      <c r="T124" s="1110">
        <f t="shared" ref="T124:U124" si="86">T20-T72</f>
        <v>33</v>
      </c>
      <c r="U124" s="1110">
        <f t="shared" si="86"/>
        <v>74</v>
      </c>
      <c r="V124" s="1110">
        <f t="shared" ref="V124:W124" si="87">V20-V72</f>
        <v>104</v>
      </c>
      <c r="W124" s="1110">
        <f t="shared" si="87"/>
        <v>68</v>
      </c>
      <c r="X124" s="1110">
        <f t="shared" ref="X124:Y124" si="88">X20-X72</f>
        <v>39</v>
      </c>
      <c r="Y124" s="1110">
        <f t="shared" si="88"/>
        <v>43</v>
      </c>
      <c r="Z124" s="1110">
        <f t="shared" ref="Z124" si="89">Z20-Z72</f>
        <v>21</v>
      </c>
    </row>
    <row r="125" spans="1:26">
      <c r="A125" s="1087" t="s">
        <v>749</v>
      </c>
      <c r="B125" s="1088" t="s">
        <v>237</v>
      </c>
      <c r="C125" s="1090">
        <f t="shared" ref="C125:S125" si="90">C21-C73</f>
        <v>85</v>
      </c>
      <c r="D125" s="1090">
        <f t="shared" si="90"/>
        <v>107</v>
      </c>
      <c r="E125" s="1090">
        <f t="shared" si="90"/>
        <v>74</v>
      </c>
      <c r="F125" s="1090">
        <f t="shared" si="90"/>
        <v>81</v>
      </c>
      <c r="G125" s="1090">
        <f t="shared" si="90"/>
        <v>105</v>
      </c>
      <c r="H125" s="1090">
        <f t="shared" si="90"/>
        <v>18</v>
      </c>
      <c r="I125" s="1090">
        <f t="shared" si="90"/>
        <v>23</v>
      </c>
      <c r="J125" s="1090">
        <f t="shared" si="90"/>
        <v>66</v>
      </c>
      <c r="K125" s="1090">
        <f t="shared" si="90"/>
        <v>74</v>
      </c>
      <c r="L125" s="1090">
        <f t="shared" si="90"/>
        <v>103</v>
      </c>
      <c r="M125" s="1090">
        <f t="shared" si="90"/>
        <v>47</v>
      </c>
      <c r="N125" s="1090">
        <f t="shared" si="90"/>
        <v>102</v>
      </c>
      <c r="O125" s="1090">
        <f t="shared" si="90"/>
        <v>57</v>
      </c>
      <c r="P125" s="1090">
        <f t="shared" si="90"/>
        <v>26</v>
      </c>
      <c r="Q125" s="1109">
        <f t="shared" si="90"/>
        <v>55</v>
      </c>
      <c r="R125" s="2235">
        <f t="shared" si="90"/>
        <v>43</v>
      </c>
      <c r="S125" s="1110">
        <f t="shared" si="90"/>
        <v>38</v>
      </c>
      <c r="T125" s="1110">
        <f t="shared" ref="T125:U125" si="91">T21-T73</f>
        <v>23</v>
      </c>
      <c r="U125" s="1110">
        <f t="shared" si="91"/>
        <v>62</v>
      </c>
      <c r="V125" s="1110">
        <f t="shared" ref="V125:W125" si="92">V21-V73</f>
        <v>45</v>
      </c>
      <c r="W125" s="1110">
        <f t="shared" si="92"/>
        <v>82</v>
      </c>
      <c r="X125" s="1110">
        <f t="shared" ref="X125:Y125" si="93">X21-X73</f>
        <v>61</v>
      </c>
      <c r="Y125" s="1110">
        <f t="shared" si="93"/>
        <v>80</v>
      </c>
      <c r="Z125" s="1110">
        <f t="shared" ref="Z125" si="94">Z21-Z73</f>
        <v>61</v>
      </c>
    </row>
    <row r="126" spans="1:26">
      <c r="A126" s="1087" t="s">
        <v>750</v>
      </c>
      <c r="B126" s="1088" t="s">
        <v>238</v>
      </c>
      <c r="C126" s="1090">
        <f t="shared" ref="C126:S126" si="95">C22-C74</f>
        <v>-4</v>
      </c>
      <c r="D126" s="1090">
        <f t="shared" si="95"/>
        <v>-1</v>
      </c>
      <c r="E126" s="1090">
        <f t="shared" si="95"/>
        <v>4</v>
      </c>
      <c r="F126" s="1090">
        <f t="shared" si="95"/>
        <v>-12</v>
      </c>
      <c r="G126" s="1090">
        <f t="shared" si="95"/>
        <v>17</v>
      </c>
      <c r="H126" s="1090">
        <f t="shared" si="95"/>
        <v>16</v>
      </c>
      <c r="I126" s="1090">
        <f t="shared" si="95"/>
        <v>20</v>
      </c>
      <c r="J126" s="1090">
        <f t="shared" si="95"/>
        <v>10</v>
      </c>
      <c r="K126" s="1090">
        <f t="shared" si="95"/>
        <v>11</v>
      </c>
      <c r="L126" s="1090">
        <f t="shared" si="95"/>
        <v>29</v>
      </c>
      <c r="M126" s="1090">
        <f t="shared" si="95"/>
        <v>-29</v>
      </c>
      <c r="N126" s="1090">
        <f t="shared" si="95"/>
        <v>1</v>
      </c>
      <c r="O126" s="1090">
        <f t="shared" si="95"/>
        <v>11</v>
      </c>
      <c r="P126" s="1090">
        <f t="shared" si="95"/>
        <v>12</v>
      </c>
      <c r="Q126" s="1109">
        <f t="shared" si="95"/>
        <v>13</v>
      </c>
      <c r="R126" s="2235">
        <f t="shared" si="95"/>
        <v>14</v>
      </c>
      <c r="S126" s="1110">
        <f t="shared" si="95"/>
        <v>-1</v>
      </c>
      <c r="T126" s="1110">
        <f t="shared" ref="T126:U126" si="96">T22-T74</f>
        <v>24</v>
      </c>
      <c r="U126" s="1110">
        <f t="shared" si="96"/>
        <v>5</v>
      </c>
      <c r="V126" s="1110">
        <f t="shared" ref="V126:W126" si="97">V22-V74</f>
        <v>10</v>
      </c>
      <c r="W126" s="1110">
        <f t="shared" si="97"/>
        <v>4</v>
      </c>
      <c r="X126" s="1110">
        <f t="shared" ref="X126:Y126" si="98">X22-X74</f>
        <v>-20</v>
      </c>
      <c r="Y126" s="1110">
        <f t="shared" si="98"/>
        <v>1</v>
      </c>
      <c r="Z126" s="1110">
        <f t="shared" ref="Z126" si="99">Z22-Z74</f>
        <v>14</v>
      </c>
    </row>
    <row r="127" spans="1:26">
      <c r="A127" s="1087" t="s">
        <v>751</v>
      </c>
      <c r="B127" s="1088" t="s">
        <v>239</v>
      </c>
      <c r="C127" s="1090">
        <f t="shared" ref="C127:S127" si="100">C23-C75</f>
        <v>-54</v>
      </c>
      <c r="D127" s="1090">
        <f t="shared" si="100"/>
        <v>-55</v>
      </c>
      <c r="E127" s="1090">
        <f t="shared" si="100"/>
        <v>-94</v>
      </c>
      <c r="F127" s="1090">
        <f t="shared" si="100"/>
        <v>-87</v>
      </c>
      <c r="G127" s="1090">
        <f t="shared" si="100"/>
        <v>0</v>
      </c>
      <c r="H127" s="1090">
        <f t="shared" si="100"/>
        <v>87</v>
      </c>
      <c r="I127" s="1090">
        <f t="shared" si="100"/>
        <v>18</v>
      </c>
      <c r="J127" s="1090">
        <f t="shared" si="100"/>
        <v>-32</v>
      </c>
      <c r="K127" s="1090">
        <f t="shared" si="100"/>
        <v>-37</v>
      </c>
      <c r="L127" s="1090">
        <f t="shared" si="100"/>
        <v>12</v>
      </c>
      <c r="M127" s="1090">
        <f t="shared" si="100"/>
        <v>-64</v>
      </c>
      <c r="N127" s="1090">
        <f t="shared" si="100"/>
        <v>-28</v>
      </c>
      <c r="O127" s="1090">
        <f t="shared" si="100"/>
        <v>29</v>
      </c>
      <c r="P127" s="1090">
        <f t="shared" si="100"/>
        <v>27</v>
      </c>
      <c r="Q127" s="1109">
        <f t="shared" si="100"/>
        <v>1</v>
      </c>
      <c r="R127" s="2235">
        <f t="shared" si="100"/>
        <v>4</v>
      </c>
      <c r="S127" s="1110">
        <f t="shared" si="100"/>
        <v>-13</v>
      </c>
      <c r="T127" s="1110">
        <f t="shared" ref="T127:U127" si="101">T23-T75</f>
        <v>-19</v>
      </c>
      <c r="U127" s="1110">
        <f t="shared" si="101"/>
        <v>29</v>
      </c>
      <c r="V127" s="1110">
        <f t="shared" ref="V127:W127" si="102">V23-V75</f>
        <v>23</v>
      </c>
      <c r="W127" s="1110">
        <f t="shared" si="102"/>
        <v>8</v>
      </c>
      <c r="X127" s="1110">
        <f t="shared" ref="X127:Y127" si="103">X23-X75</f>
        <v>-16</v>
      </c>
      <c r="Y127" s="1110">
        <f t="shared" si="103"/>
        <v>-40</v>
      </c>
      <c r="Z127" s="1110">
        <f t="shared" ref="Z127" si="104">Z23-Z75</f>
        <v>0</v>
      </c>
    </row>
    <row r="128" spans="1:26">
      <c r="A128" s="1087" t="s">
        <v>752</v>
      </c>
      <c r="B128" s="1088" t="s">
        <v>240</v>
      </c>
      <c r="C128" s="1090">
        <f t="shared" ref="C128:S128" si="105">C24-C76</f>
        <v>43</v>
      </c>
      <c r="D128" s="1090">
        <f t="shared" si="105"/>
        <v>74</v>
      </c>
      <c r="E128" s="1090">
        <f t="shared" si="105"/>
        <v>87</v>
      </c>
      <c r="F128" s="1090">
        <f t="shared" si="105"/>
        <v>44</v>
      </c>
      <c r="G128" s="1090">
        <f t="shared" si="105"/>
        <v>53</v>
      </c>
      <c r="H128" s="1090">
        <f t="shared" si="105"/>
        <v>48</v>
      </c>
      <c r="I128" s="1090">
        <f t="shared" si="105"/>
        <v>6</v>
      </c>
      <c r="J128" s="1090">
        <f t="shared" si="105"/>
        <v>-5</v>
      </c>
      <c r="K128" s="1090">
        <f t="shared" si="105"/>
        <v>-2</v>
      </c>
      <c r="L128" s="1090">
        <f t="shared" si="105"/>
        <v>25</v>
      </c>
      <c r="M128" s="1090">
        <f t="shared" si="105"/>
        <v>-20</v>
      </c>
      <c r="N128" s="1090">
        <f t="shared" si="105"/>
        <v>48</v>
      </c>
      <c r="O128" s="1090">
        <f t="shared" si="105"/>
        <v>48</v>
      </c>
      <c r="P128" s="1090">
        <f t="shared" si="105"/>
        <v>42</v>
      </c>
      <c r="Q128" s="1109">
        <f t="shared" si="105"/>
        <v>27</v>
      </c>
      <c r="R128" s="2235">
        <f t="shared" si="105"/>
        <v>45</v>
      </c>
      <c r="S128" s="1110">
        <f t="shared" si="105"/>
        <v>40</v>
      </c>
      <c r="T128" s="1110">
        <f t="shared" ref="T128:U128" si="106">T24-T76</f>
        <v>9</v>
      </c>
      <c r="U128" s="1110">
        <f t="shared" si="106"/>
        <v>86</v>
      </c>
      <c r="V128" s="1110">
        <f t="shared" ref="V128:W128" si="107">V24-V76</f>
        <v>60</v>
      </c>
      <c r="W128" s="1110">
        <f t="shared" si="107"/>
        <v>33</v>
      </c>
      <c r="X128" s="1110">
        <f t="shared" ref="X128:Y128" si="108">X24-X76</f>
        <v>76</v>
      </c>
      <c r="Y128" s="1110">
        <f t="shared" si="108"/>
        <v>11</v>
      </c>
      <c r="Z128" s="1110">
        <f t="shared" ref="Z128" si="109">Z24-Z76</f>
        <v>11</v>
      </c>
    </row>
    <row r="129" spans="1:26">
      <c r="A129" s="1087" t="s">
        <v>753</v>
      </c>
      <c r="B129" s="1088" t="s">
        <v>241</v>
      </c>
      <c r="C129" s="1090">
        <f t="shared" ref="C129:S129" si="110">C25-C77</f>
        <v>-13</v>
      </c>
      <c r="D129" s="1090">
        <f t="shared" si="110"/>
        <v>-49</v>
      </c>
      <c r="E129" s="1090">
        <f t="shared" si="110"/>
        <v>107</v>
      </c>
      <c r="F129" s="1090">
        <f t="shared" si="110"/>
        <v>-38</v>
      </c>
      <c r="G129" s="1090">
        <f t="shared" si="110"/>
        <v>-47</v>
      </c>
      <c r="H129" s="1090">
        <f t="shared" si="110"/>
        <v>-49</v>
      </c>
      <c r="I129" s="1090">
        <f t="shared" si="110"/>
        <v>-55</v>
      </c>
      <c r="J129" s="1090">
        <f t="shared" si="110"/>
        <v>-1</v>
      </c>
      <c r="K129" s="1090">
        <f t="shared" si="110"/>
        <v>-27</v>
      </c>
      <c r="L129" s="1090">
        <f t="shared" si="110"/>
        <v>18</v>
      </c>
      <c r="M129" s="1090">
        <f t="shared" si="110"/>
        <v>-16</v>
      </c>
      <c r="N129" s="1090">
        <f t="shared" si="110"/>
        <v>66</v>
      </c>
      <c r="O129" s="1090">
        <f t="shared" si="110"/>
        <v>-50</v>
      </c>
      <c r="P129" s="1090">
        <f t="shared" si="110"/>
        <v>13</v>
      </c>
      <c r="Q129" s="1109">
        <f t="shared" si="110"/>
        <v>24</v>
      </c>
      <c r="R129" s="2235">
        <f t="shared" si="110"/>
        <v>43</v>
      </c>
      <c r="S129" s="1110">
        <f t="shared" si="110"/>
        <v>18</v>
      </c>
      <c r="T129" s="1110">
        <f t="shared" ref="T129:U129" si="111">T25-T77</f>
        <v>16</v>
      </c>
      <c r="U129" s="1110">
        <f t="shared" si="111"/>
        <v>19</v>
      </c>
      <c r="V129" s="1110">
        <f t="shared" ref="V129:W129" si="112">V25-V77</f>
        <v>61</v>
      </c>
      <c r="W129" s="1110">
        <f t="shared" si="112"/>
        <v>11</v>
      </c>
      <c r="X129" s="1110">
        <f t="shared" ref="X129:Y129" si="113">X25-X77</f>
        <v>12</v>
      </c>
      <c r="Y129" s="1110">
        <f t="shared" si="113"/>
        <v>-1</v>
      </c>
      <c r="Z129" s="1110">
        <f t="shared" ref="Z129" si="114">Z25-Z77</f>
        <v>39</v>
      </c>
    </row>
    <row r="130" spans="1:26">
      <c r="A130" s="1087" t="s">
        <v>754</v>
      </c>
      <c r="B130" s="1088" t="s">
        <v>242</v>
      </c>
      <c r="C130" s="1090">
        <f t="shared" ref="C130:S130" si="115">C26-C78</f>
        <v>-3</v>
      </c>
      <c r="D130" s="1090">
        <f t="shared" si="115"/>
        <v>15</v>
      </c>
      <c r="E130" s="1090">
        <f t="shared" si="115"/>
        <v>-68</v>
      </c>
      <c r="F130" s="1090">
        <f t="shared" si="115"/>
        <v>-123</v>
      </c>
      <c r="G130" s="1090">
        <f t="shared" si="115"/>
        <v>-173</v>
      </c>
      <c r="H130" s="1090">
        <f t="shared" si="115"/>
        <v>-152</v>
      </c>
      <c r="I130" s="1090">
        <f t="shared" si="115"/>
        <v>-207</v>
      </c>
      <c r="J130" s="1090">
        <f t="shared" si="115"/>
        <v>-84</v>
      </c>
      <c r="K130" s="1090">
        <f t="shared" si="115"/>
        <v>-255</v>
      </c>
      <c r="L130" s="1090">
        <f t="shared" si="115"/>
        <v>-84</v>
      </c>
      <c r="M130" s="1090">
        <f t="shared" si="115"/>
        <v>70</v>
      </c>
      <c r="N130" s="1090">
        <f t="shared" si="115"/>
        <v>66</v>
      </c>
      <c r="O130" s="1090">
        <f t="shared" si="115"/>
        <v>-67</v>
      </c>
      <c r="P130" s="1090">
        <f t="shared" si="115"/>
        <v>-63</v>
      </c>
      <c r="Q130" s="1109">
        <f t="shared" si="115"/>
        <v>-183</v>
      </c>
      <c r="R130" s="2235">
        <f t="shared" si="115"/>
        <v>-228</v>
      </c>
      <c r="S130" s="1110">
        <f t="shared" si="115"/>
        <v>-181</v>
      </c>
      <c r="T130" s="1110">
        <f t="shared" ref="T130:U130" si="116">T26-T78</f>
        <v>13</v>
      </c>
      <c r="U130" s="1110">
        <f t="shared" si="116"/>
        <v>-57</v>
      </c>
      <c r="V130" s="1110">
        <f t="shared" ref="V130:W130" si="117">V26-V78</f>
        <v>-125</v>
      </c>
      <c r="W130" s="1110">
        <f t="shared" si="117"/>
        <v>-78</v>
      </c>
      <c r="X130" s="1110">
        <f t="shared" ref="X130:Y130" si="118">X26-X78</f>
        <v>25</v>
      </c>
      <c r="Y130" s="1110">
        <f t="shared" si="118"/>
        <v>165</v>
      </c>
      <c r="Z130" s="1110">
        <f t="shared" ref="Z130" si="119">Z26-Z78</f>
        <v>36</v>
      </c>
    </row>
    <row r="131" spans="1:26">
      <c r="A131" s="1087" t="s">
        <v>755</v>
      </c>
      <c r="B131" s="1088" t="s">
        <v>243</v>
      </c>
      <c r="C131" s="1090">
        <f t="shared" ref="C131:S131" si="120">C27-C79</f>
        <v>15</v>
      </c>
      <c r="D131" s="1090">
        <f t="shared" si="120"/>
        <v>82</v>
      </c>
      <c r="E131" s="1090">
        <f t="shared" si="120"/>
        <v>0</v>
      </c>
      <c r="F131" s="1090">
        <f t="shared" si="120"/>
        <v>28</v>
      </c>
      <c r="G131" s="1090">
        <f t="shared" si="120"/>
        <v>9</v>
      </c>
      <c r="H131" s="1090">
        <f t="shared" si="120"/>
        <v>94</v>
      </c>
      <c r="I131" s="1090">
        <f t="shared" si="120"/>
        <v>55</v>
      </c>
      <c r="J131" s="1090">
        <f t="shared" si="120"/>
        <v>-74</v>
      </c>
      <c r="K131" s="1090">
        <f t="shared" si="120"/>
        <v>51</v>
      </c>
      <c r="L131" s="1090">
        <f t="shared" si="120"/>
        <v>23</v>
      </c>
      <c r="M131" s="1090">
        <f t="shared" si="120"/>
        <v>9</v>
      </c>
      <c r="N131" s="1090">
        <f t="shared" si="120"/>
        <v>46</v>
      </c>
      <c r="O131" s="1090">
        <f t="shared" si="120"/>
        <v>57</v>
      </c>
      <c r="P131" s="1090">
        <f t="shared" si="120"/>
        <v>112</v>
      </c>
      <c r="Q131" s="1109">
        <f t="shared" si="120"/>
        <v>63</v>
      </c>
      <c r="R131" s="2235">
        <f t="shared" si="120"/>
        <v>51</v>
      </c>
      <c r="S131" s="1110">
        <f t="shared" si="120"/>
        <v>-16</v>
      </c>
      <c r="T131" s="1110">
        <f t="shared" ref="T131:U131" si="121">T27-T79</f>
        <v>56</v>
      </c>
      <c r="U131" s="1110">
        <f t="shared" si="121"/>
        <v>9</v>
      </c>
      <c r="V131" s="1110">
        <f t="shared" ref="V131:W131" si="122">V27-V79</f>
        <v>134</v>
      </c>
      <c r="W131" s="1110">
        <f t="shared" si="122"/>
        <v>68</v>
      </c>
      <c r="X131" s="1110">
        <f t="shared" ref="X131:Y131" si="123">X27-X79</f>
        <v>-39</v>
      </c>
      <c r="Y131" s="1110">
        <f t="shared" si="123"/>
        <v>47</v>
      </c>
      <c r="Z131" s="1110">
        <f t="shared" ref="Z131" si="124">Z27-Z79</f>
        <v>55</v>
      </c>
    </row>
    <row r="132" spans="1:26">
      <c r="A132" s="1081" t="s">
        <v>756</v>
      </c>
      <c r="B132" s="1082" t="s">
        <v>244</v>
      </c>
      <c r="C132" s="1084">
        <f t="shared" ref="C132:S132" si="125">C28-C80</f>
        <v>-104</v>
      </c>
      <c r="D132" s="1084">
        <f t="shared" si="125"/>
        <v>82</v>
      </c>
      <c r="E132" s="1084">
        <f t="shared" si="125"/>
        <v>2</v>
      </c>
      <c r="F132" s="1084">
        <f t="shared" si="125"/>
        <v>7</v>
      </c>
      <c r="G132" s="1084">
        <f t="shared" si="125"/>
        <v>79</v>
      </c>
      <c r="H132" s="1084">
        <f t="shared" si="125"/>
        <v>23</v>
      </c>
      <c r="I132" s="1084">
        <f t="shared" si="125"/>
        <v>95</v>
      </c>
      <c r="J132" s="1084">
        <f t="shared" si="125"/>
        <v>63</v>
      </c>
      <c r="K132" s="1084">
        <f t="shared" si="125"/>
        <v>5</v>
      </c>
      <c r="L132" s="1084">
        <f t="shared" si="125"/>
        <v>-50</v>
      </c>
      <c r="M132" s="1084">
        <f t="shared" si="125"/>
        <v>-67</v>
      </c>
      <c r="N132" s="1084">
        <f t="shared" si="125"/>
        <v>34</v>
      </c>
      <c r="O132" s="1084">
        <f t="shared" si="125"/>
        <v>73</v>
      </c>
      <c r="P132" s="1084">
        <f t="shared" si="125"/>
        <v>-17</v>
      </c>
      <c r="Q132" s="1106">
        <f t="shared" si="125"/>
        <v>0</v>
      </c>
      <c r="R132" s="2236">
        <f t="shared" si="125"/>
        <v>80</v>
      </c>
      <c r="S132" s="1107">
        <f t="shared" si="125"/>
        <v>48</v>
      </c>
      <c r="T132" s="1107">
        <f t="shared" ref="T132:U132" si="126">T28-T80</f>
        <v>84</v>
      </c>
      <c r="U132" s="1107">
        <f t="shared" si="126"/>
        <v>48</v>
      </c>
      <c r="V132" s="1107">
        <f t="shared" ref="V132:W132" si="127">V28-V80</f>
        <v>34</v>
      </c>
      <c r="W132" s="1107">
        <f t="shared" si="127"/>
        <v>36</v>
      </c>
      <c r="X132" s="1107">
        <f t="shared" ref="X132:Y132" si="128">X28-X80</f>
        <v>-56</v>
      </c>
      <c r="Y132" s="1107">
        <f t="shared" si="128"/>
        <v>-22</v>
      </c>
      <c r="Z132" s="1107">
        <f t="shared" ref="Z132" si="129">Z28-Z80</f>
        <v>54</v>
      </c>
    </row>
    <row r="133" spans="1:26">
      <c r="A133" s="1087" t="s">
        <v>757</v>
      </c>
      <c r="B133" s="1088" t="s">
        <v>245</v>
      </c>
      <c r="C133" s="1090">
        <f t="shared" ref="C133:S133" si="130">C29-C81</f>
        <v>313</v>
      </c>
      <c r="D133" s="1090">
        <f t="shared" si="130"/>
        <v>398</v>
      </c>
      <c r="E133" s="1090">
        <f t="shared" si="130"/>
        <v>126</v>
      </c>
      <c r="F133" s="1090">
        <f t="shared" si="130"/>
        <v>-9</v>
      </c>
      <c r="G133" s="1090">
        <f t="shared" si="130"/>
        <v>88</v>
      </c>
      <c r="H133" s="1090">
        <f t="shared" si="130"/>
        <v>70</v>
      </c>
      <c r="I133" s="1090">
        <f t="shared" si="130"/>
        <v>101</v>
      </c>
      <c r="J133" s="1090">
        <f t="shared" si="130"/>
        <v>112</v>
      </c>
      <c r="K133" s="1090">
        <f t="shared" si="130"/>
        <v>172</v>
      </c>
      <c r="L133" s="1090">
        <f t="shared" si="130"/>
        <v>170</v>
      </c>
      <c r="M133" s="1090">
        <f t="shared" si="130"/>
        <v>63</v>
      </c>
      <c r="N133" s="1090">
        <f t="shared" si="130"/>
        <v>-13</v>
      </c>
      <c r="O133" s="1090">
        <f t="shared" si="130"/>
        <v>14</v>
      </c>
      <c r="P133" s="1090">
        <f t="shared" si="130"/>
        <v>-8</v>
      </c>
      <c r="Q133" s="1109">
        <f t="shared" si="130"/>
        <v>-143</v>
      </c>
      <c r="R133" s="2235">
        <f t="shared" si="130"/>
        <v>-156</v>
      </c>
      <c r="S133" s="1110">
        <f t="shared" si="130"/>
        <v>-84</v>
      </c>
      <c r="T133" s="1110">
        <f t="shared" ref="T133:U133" si="131">T29-T81</f>
        <v>-53</v>
      </c>
      <c r="U133" s="1110">
        <f t="shared" si="131"/>
        <v>35</v>
      </c>
      <c r="V133" s="1110">
        <f t="shared" ref="V133:W133" si="132">V29-V81</f>
        <v>-58</v>
      </c>
      <c r="W133" s="1110">
        <f t="shared" si="132"/>
        <v>75</v>
      </c>
      <c r="X133" s="1110">
        <f t="shared" ref="X133:Y133" si="133">X29-X81</f>
        <v>-83</v>
      </c>
      <c r="Y133" s="1110">
        <f t="shared" si="133"/>
        <v>-154</v>
      </c>
      <c r="Z133" s="1110">
        <f t="shared" ref="Z133" si="134">Z29-Z81</f>
        <v>-42</v>
      </c>
    </row>
    <row r="134" spans="1:26">
      <c r="A134" s="1087" t="s">
        <v>758</v>
      </c>
      <c r="B134" s="1088" t="s">
        <v>246</v>
      </c>
      <c r="C134" s="1090">
        <f t="shared" ref="C134:S134" si="135">C30-C82</f>
        <v>4408</v>
      </c>
      <c r="D134" s="1090">
        <f t="shared" si="135"/>
        <v>4197</v>
      </c>
      <c r="E134" s="1090">
        <f t="shared" si="135"/>
        <v>3209</v>
      </c>
      <c r="F134" s="1090">
        <f t="shared" si="135"/>
        <v>2476</v>
      </c>
      <c r="G134" s="1090">
        <f t="shared" si="135"/>
        <v>2041</v>
      </c>
      <c r="H134" s="1090">
        <f t="shared" si="135"/>
        <v>2043</v>
      </c>
      <c r="I134" s="1090">
        <f t="shared" si="135"/>
        <v>1640</v>
      </c>
      <c r="J134" s="1090">
        <f t="shared" si="135"/>
        <v>927</v>
      </c>
      <c r="K134" s="1090">
        <f t="shared" si="135"/>
        <v>1057</v>
      </c>
      <c r="L134" s="1090">
        <f t="shared" si="135"/>
        <v>1302</v>
      </c>
      <c r="M134" s="1090">
        <f t="shared" si="135"/>
        <v>595</v>
      </c>
      <c r="N134" s="1090">
        <f t="shared" si="135"/>
        <v>-297</v>
      </c>
      <c r="O134" s="1090">
        <f t="shared" si="135"/>
        <v>-560</v>
      </c>
      <c r="P134" s="1090">
        <f t="shared" si="135"/>
        <v>-785</v>
      </c>
      <c r="Q134" s="1109">
        <f t="shared" si="135"/>
        <v>-817</v>
      </c>
      <c r="R134" s="2235">
        <f t="shared" si="135"/>
        <v>-1303</v>
      </c>
      <c r="S134" s="1110">
        <f t="shared" si="135"/>
        <v>-1089</v>
      </c>
      <c r="T134" s="1110">
        <f t="shared" ref="T134:U134" si="136">T30-T82</f>
        <v>-1071</v>
      </c>
      <c r="U134" s="1110">
        <f t="shared" si="136"/>
        <v>-1391</v>
      </c>
      <c r="V134" s="1110">
        <f t="shared" ref="V134:W134" si="137">V30-V82</f>
        <v>-1903</v>
      </c>
      <c r="W134" s="1110">
        <f t="shared" si="137"/>
        <v>-2387</v>
      </c>
      <c r="X134" s="1110">
        <f t="shared" ref="X134:Y134" si="138">X30-X82</f>
        <v>-1442</v>
      </c>
      <c r="Y134" s="1110">
        <f t="shared" si="138"/>
        <v>-1567</v>
      </c>
      <c r="Z134" s="1110">
        <f t="shared" ref="Z134" si="139">Z30-Z82</f>
        <v>-2204</v>
      </c>
    </row>
    <row r="135" spans="1:26">
      <c r="A135" s="1087" t="s">
        <v>136</v>
      </c>
      <c r="B135" s="1088" t="s">
        <v>3</v>
      </c>
      <c r="C135" s="1404"/>
      <c r="D135" s="1404"/>
      <c r="E135" s="1404"/>
      <c r="F135" s="1404"/>
      <c r="G135" s="1404"/>
      <c r="H135" s="1404"/>
      <c r="I135" s="1404"/>
      <c r="J135" s="1404"/>
      <c r="K135" s="1404"/>
      <c r="L135" s="1404"/>
      <c r="M135" s="1404"/>
      <c r="N135" s="1404"/>
      <c r="O135" s="1404"/>
      <c r="P135" s="1404"/>
      <c r="Q135" s="1404"/>
      <c r="R135" s="2010"/>
      <c r="S135" s="1405"/>
      <c r="T135" s="1405"/>
      <c r="U135" s="1405"/>
      <c r="V135" s="1405"/>
      <c r="W135" s="1405"/>
      <c r="X135" s="1405"/>
      <c r="Y135" s="1405"/>
      <c r="Z135" s="1405"/>
    </row>
    <row r="136" spans="1:26">
      <c r="A136" s="1087" t="s">
        <v>759</v>
      </c>
      <c r="B136" s="1088" t="s">
        <v>247</v>
      </c>
      <c r="C136" s="1090">
        <f t="shared" ref="C136:S136" si="140">C32-C84</f>
        <v>293</v>
      </c>
      <c r="D136" s="1090">
        <f t="shared" si="140"/>
        <v>388</v>
      </c>
      <c r="E136" s="1090">
        <f t="shared" si="140"/>
        <v>242</v>
      </c>
      <c r="F136" s="1090">
        <f t="shared" si="140"/>
        <v>288</v>
      </c>
      <c r="G136" s="1090">
        <f t="shared" si="140"/>
        <v>205</v>
      </c>
      <c r="H136" s="1090">
        <f t="shared" si="140"/>
        <v>304</v>
      </c>
      <c r="I136" s="1090">
        <f t="shared" si="140"/>
        <v>172</v>
      </c>
      <c r="J136" s="1090">
        <f t="shared" si="140"/>
        <v>202</v>
      </c>
      <c r="K136" s="1090">
        <f t="shared" si="140"/>
        <v>261</v>
      </c>
      <c r="L136" s="1090">
        <f t="shared" si="140"/>
        <v>76</v>
      </c>
      <c r="M136" s="1090">
        <f t="shared" si="140"/>
        <v>26</v>
      </c>
      <c r="N136" s="1090">
        <f t="shared" si="140"/>
        <v>143</v>
      </c>
      <c r="O136" s="1090">
        <f t="shared" si="140"/>
        <v>184</v>
      </c>
      <c r="P136" s="1090">
        <f t="shared" si="140"/>
        <v>45</v>
      </c>
      <c r="Q136" s="1109">
        <f t="shared" si="140"/>
        <v>121</v>
      </c>
      <c r="R136" s="2235">
        <f t="shared" si="140"/>
        <v>178</v>
      </c>
      <c r="S136" s="1110">
        <f t="shared" si="140"/>
        <v>69</v>
      </c>
      <c r="T136" s="1110">
        <f t="shared" ref="T136:U136" si="141">T32-T84</f>
        <v>105</v>
      </c>
      <c r="U136" s="1110">
        <f t="shared" si="141"/>
        <v>150</v>
      </c>
      <c r="V136" s="1110">
        <f t="shared" ref="V136:W136" si="142">V32-V84</f>
        <v>124</v>
      </c>
      <c r="W136" s="1110">
        <f t="shared" si="142"/>
        <v>99</v>
      </c>
      <c r="X136" s="1110">
        <f t="shared" ref="X136:Y136" si="143">X32-X84</f>
        <v>68</v>
      </c>
      <c r="Y136" s="1110">
        <f t="shared" si="143"/>
        <v>175</v>
      </c>
      <c r="Z136" s="1110">
        <f t="shared" ref="Z136" si="144">Z32-Z84</f>
        <v>130</v>
      </c>
    </row>
    <row r="137" spans="1:26">
      <c r="A137" s="1094" t="s">
        <v>760</v>
      </c>
      <c r="B137" s="1095" t="s">
        <v>248</v>
      </c>
      <c r="C137" s="1077">
        <f t="shared" ref="C137:S137" si="145">C33-C85</f>
        <v>224</v>
      </c>
      <c r="D137" s="1077">
        <f t="shared" si="145"/>
        <v>80</v>
      </c>
      <c r="E137" s="1077">
        <f t="shared" si="145"/>
        <v>194</v>
      </c>
      <c r="F137" s="1077">
        <f t="shared" si="145"/>
        <v>237</v>
      </c>
      <c r="G137" s="1077">
        <f t="shared" si="145"/>
        <v>138</v>
      </c>
      <c r="H137" s="1077">
        <f t="shared" si="145"/>
        <v>174</v>
      </c>
      <c r="I137" s="1077">
        <f t="shared" si="145"/>
        <v>233</v>
      </c>
      <c r="J137" s="1077">
        <f t="shared" si="145"/>
        <v>226</v>
      </c>
      <c r="K137" s="1077">
        <f t="shared" si="145"/>
        <v>197</v>
      </c>
      <c r="L137" s="1077">
        <f t="shared" si="145"/>
        <v>148</v>
      </c>
      <c r="M137" s="1077">
        <f t="shared" si="145"/>
        <v>66</v>
      </c>
      <c r="N137" s="1077">
        <f t="shared" si="145"/>
        <v>78</v>
      </c>
      <c r="O137" s="1077">
        <f t="shared" si="145"/>
        <v>52</v>
      </c>
      <c r="P137" s="1077">
        <f t="shared" si="145"/>
        <v>132</v>
      </c>
      <c r="Q137" s="1113">
        <f t="shared" si="145"/>
        <v>135</v>
      </c>
      <c r="R137" s="2237">
        <f t="shared" si="145"/>
        <v>212</v>
      </c>
      <c r="S137" s="1111">
        <f t="shared" si="145"/>
        <v>182</v>
      </c>
      <c r="T137" s="1111">
        <f t="shared" ref="T137:U137" si="146">T33-T85</f>
        <v>109</v>
      </c>
      <c r="U137" s="1111">
        <f t="shared" si="146"/>
        <v>127</v>
      </c>
      <c r="V137" s="1111">
        <f t="shared" ref="V137:W137" si="147">V33-V85</f>
        <v>172</v>
      </c>
      <c r="W137" s="1111">
        <f t="shared" si="147"/>
        <v>150</v>
      </c>
      <c r="X137" s="1111">
        <f t="shared" ref="X137:Y137" si="148">X33-X85</f>
        <v>70</v>
      </c>
      <c r="Y137" s="1111">
        <f t="shared" si="148"/>
        <v>101</v>
      </c>
      <c r="Z137" s="1111">
        <f t="shared" ref="Z137" si="149">Z33-Z85</f>
        <v>108</v>
      </c>
    </row>
    <row r="138" spans="1:26">
      <c r="A138" s="1081" t="s">
        <v>761</v>
      </c>
      <c r="B138" s="1105" t="s">
        <v>249</v>
      </c>
      <c r="C138" s="1084">
        <f t="shared" ref="C138:S138" si="150">C34-C86</f>
        <v>-68</v>
      </c>
      <c r="D138" s="1084">
        <f t="shared" si="150"/>
        <v>72</v>
      </c>
      <c r="E138" s="1084">
        <f t="shared" si="150"/>
        <v>79</v>
      </c>
      <c r="F138" s="1084">
        <f t="shared" si="150"/>
        <v>58</v>
      </c>
      <c r="G138" s="1084">
        <f t="shared" si="150"/>
        <v>81</v>
      </c>
      <c r="H138" s="1084">
        <f t="shared" si="150"/>
        <v>66</v>
      </c>
      <c r="I138" s="1084">
        <f t="shared" si="150"/>
        <v>119</v>
      </c>
      <c r="J138" s="1084">
        <f t="shared" si="150"/>
        <v>99</v>
      </c>
      <c r="K138" s="1084">
        <f t="shared" si="150"/>
        <v>129</v>
      </c>
      <c r="L138" s="1084">
        <f t="shared" si="150"/>
        <v>99</v>
      </c>
      <c r="M138" s="1084">
        <f t="shared" si="150"/>
        <v>92</v>
      </c>
      <c r="N138" s="1084">
        <f t="shared" si="150"/>
        <v>107</v>
      </c>
      <c r="O138" s="1084">
        <f t="shared" si="150"/>
        <v>86</v>
      </c>
      <c r="P138" s="1084">
        <f t="shared" si="150"/>
        <v>118</v>
      </c>
      <c r="Q138" s="1106">
        <f t="shared" si="150"/>
        <v>152</v>
      </c>
      <c r="R138" s="2236">
        <f t="shared" si="150"/>
        <v>92</v>
      </c>
      <c r="S138" s="1107">
        <f t="shared" si="150"/>
        <v>68</v>
      </c>
      <c r="T138" s="1107">
        <f t="shared" ref="T138:U138" si="151">T34-T86</f>
        <v>52</v>
      </c>
      <c r="U138" s="1107">
        <f t="shared" si="151"/>
        <v>80</v>
      </c>
      <c r="V138" s="1107">
        <f t="shared" ref="V138:W138" si="152">V34-V86</f>
        <v>29</v>
      </c>
      <c r="W138" s="1107">
        <f t="shared" si="152"/>
        <v>75</v>
      </c>
      <c r="X138" s="1107">
        <f t="shared" ref="X138:Y138" si="153">X34-X86</f>
        <v>32</v>
      </c>
      <c r="Y138" s="1107">
        <f t="shared" si="153"/>
        <v>29</v>
      </c>
      <c r="Z138" s="1107">
        <f t="shared" ref="Z138" si="154">Z34-Z86</f>
        <v>113</v>
      </c>
    </row>
    <row r="139" spans="1:26">
      <c r="A139" s="1087" t="s">
        <v>762</v>
      </c>
      <c r="B139" s="1108" t="s">
        <v>250</v>
      </c>
      <c r="C139" s="1090">
        <f t="shared" ref="C139:S139" si="155">C35-C87</f>
        <v>38</v>
      </c>
      <c r="D139" s="1090">
        <f t="shared" si="155"/>
        <v>41</v>
      </c>
      <c r="E139" s="1090">
        <f t="shared" si="155"/>
        <v>131</v>
      </c>
      <c r="F139" s="1090">
        <f t="shared" si="155"/>
        <v>59</v>
      </c>
      <c r="G139" s="1090">
        <f t="shared" si="155"/>
        <v>14</v>
      </c>
      <c r="H139" s="1090">
        <f t="shared" si="155"/>
        <v>73</v>
      </c>
      <c r="I139" s="1090">
        <f t="shared" si="155"/>
        <v>110</v>
      </c>
      <c r="J139" s="1090">
        <f t="shared" si="155"/>
        <v>86</v>
      </c>
      <c r="K139" s="1090">
        <f t="shared" si="155"/>
        <v>142</v>
      </c>
      <c r="L139" s="1090">
        <f t="shared" si="155"/>
        <v>66</v>
      </c>
      <c r="M139" s="1090">
        <f t="shared" si="155"/>
        <v>99</v>
      </c>
      <c r="N139" s="1090">
        <f t="shared" si="155"/>
        <v>50</v>
      </c>
      <c r="O139" s="1090">
        <f t="shared" si="155"/>
        <v>47</v>
      </c>
      <c r="P139" s="1090">
        <f t="shared" si="155"/>
        <v>52</v>
      </c>
      <c r="Q139" s="1109">
        <f t="shared" si="155"/>
        <v>70</v>
      </c>
      <c r="R139" s="2235">
        <f t="shared" si="155"/>
        <v>48</v>
      </c>
      <c r="S139" s="1110">
        <f t="shared" si="155"/>
        <v>124</v>
      </c>
      <c r="T139" s="1110">
        <f t="shared" ref="T139:U139" si="156">T35-T87</f>
        <v>49</v>
      </c>
      <c r="U139" s="1110">
        <f t="shared" si="156"/>
        <v>105</v>
      </c>
      <c r="V139" s="1110">
        <f t="shared" ref="V139:W139" si="157">V35-V87</f>
        <v>72</v>
      </c>
      <c r="W139" s="1110">
        <f t="shared" si="157"/>
        <v>53</v>
      </c>
      <c r="X139" s="1110">
        <f t="shared" ref="X139:Y139" si="158">X35-X87</f>
        <v>39</v>
      </c>
      <c r="Y139" s="1110">
        <f t="shared" si="158"/>
        <v>66</v>
      </c>
      <c r="Z139" s="1110">
        <f t="shared" ref="Z139" si="159">Z35-Z87</f>
        <v>60</v>
      </c>
    </row>
    <row r="140" spans="1:26">
      <c r="A140" s="1087" t="s">
        <v>763</v>
      </c>
      <c r="B140" s="1108" t="s">
        <v>251</v>
      </c>
      <c r="C140" s="1090">
        <f t="shared" ref="C140:S140" si="160">C36-C88</f>
        <v>93</v>
      </c>
      <c r="D140" s="1090">
        <f t="shared" si="160"/>
        <v>198</v>
      </c>
      <c r="E140" s="1090">
        <f t="shared" si="160"/>
        <v>149</v>
      </c>
      <c r="F140" s="1090">
        <f t="shared" si="160"/>
        <v>200</v>
      </c>
      <c r="G140" s="1090">
        <f t="shared" si="160"/>
        <v>97</v>
      </c>
      <c r="H140" s="1090">
        <f t="shared" si="160"/>
        <v>196</v>
      </c>
      <c r="I140" s="1090">
        <f t="shared" si="160"/>
        <v>252</v>
      </c>
      <c r="J140" s="1090">
        <f t="shared" si="160"/>
        <v>154</v>
      </c>
      <c r="K140" s="1090">
        <f t="shared" si="160"/>
        <v>260</v>
      </c>
      <c r="L140" s="1090">
        <f t="shared" si="160"/>
        <v>201</v>
      </c>
      <c r="M140" s="1090">
        <f t="shared" si="160"/>
        <v>256</v>
      </c>
      <c r="N140" s="1090">
        <f t="shared" si="160"/>
        <v>166</v>
      </c>
      <c r="O140" s="1090">
        <f t="shared" si="160"/>
        <v>145</v>
      </c>
      <c r="P140" s="1090">
        <f t="shared" si="160"/>
        <v>127</v>
      </c>
      <c r="Q140" s="1109">
        <f t="shared" si="160"/>
        <v>166</v>
      </c>
      <c r="R140" s="2235">
        <f t="shared" si="160"/>
        <v>166</v>
      </c>
      <c r="S140" s="1110">
        <f t="shared" si="160"/>
        <v>334</v>
      </c>
      <c r="T140" s="1110">
        <f t="shared" ref="T140:U140" si="161">T36-T88</f>
        <v>190</v>
      </c>
      <c r="U140" s="1110">
        <f t="shared" si="161"/>
        <v>310</v>
      </c>
      <c r="V140" s="1110">
        <f t="shared" ref="V140:W140" si="162">V36-V88</f>
        <v>293</v>
      </c>
      <c r="W140" s="1110">
        <f t="shared" si="162"/>
        <v>202</v>
      </c>
      <c r="X140" s="1110">
        <f t="shared" ref="X140:Y140" si="163">X36-X88</f>
        <v>354</v>
      </c>
      <c r="Y140" s="1110">
        <f t="shared" si="163"/>
        <v>232</v>
      </c>
      <c r="Z140" s="1110">
        <f t="shared" ref="Z140" si="164">Z36-Z88</f>
        <v>348</v>
      </c>
    </row>
    <row r="141" spans="1:26">
      <c r="A141" s="1087" t="s">
        <v>764</v>
      </c>
      <c r="B141" s="1108" t="s">
        <v>252</v>
      </c>
      <c r="C141" s="1090">
        <f t="shared" ref="C141:S141" si="165">C37-C89</f>
        <v>188</v>
      </c>
      <c r="D141" s="1090">
        <f t="shared" si="165"/>
        <v>382</v>
      </c>
      <c r="E141" s="1090">
        <f t="shared" si="165"/>
        <v>152</v>
      </c>
      <c r="F141" s="1090">
        <f t="shared" si="165"/>
        <v>315</v>
      </c>
      <c r="G141" s="1090">
        <f t="shared" si="165"/>
        <v>166</v>
      </c>
      <c r="H141" s="1090">
        <f t="shared" si="165"/>
        <v>258</v>
      </c>
      <c r="I141" s="1090">
        <f t="shared" si="165"/>
        <v>284</v>
      </c>
      <c r="J141" s="1090">
        <f t="shared" si="165"/>
        <v>219</v>
      </c>
      <c r="K141" s="1090">
        <f t="shared" si="165"/>
        <v>384</v>
      </c>
      <c r="L141" s="1090">
        <f t="shared" si="165"/>
        <v>233</v>
      </c>
      <c r="M141" s="1090">
        <f t="shared" si="165"/>
        <v>214</v>
      </c>
      <c r="N141" s="1090">
        <f t="shared" si="165"/>
        <v>308</v>
      </c>
      <c r="O141" s="1090">
        <f t="shared" si="165"/>
        <v>239</v>
      </c>
      <c r="P141" s="1090">
        <f t="shared" si="165"/>
        <v>277</v>
      </c>
      <c r="Q141" s="1109">
        <f t="shared" si="165"/>
        <v>221</v>
      </c>
      <c r="R141" s="2235">
        <f t="shared" si="165"/>
        <v>279</v>
      </c>
      <c r="S141" s="1110">
        <f t="shared" si="165"/>
        <v>317</v>
      </c>
      <c r="T141" s="1110">
        <f t="shared" ref="T141:U141" si="166">T37-T89</f>
        <v>356</v>
      </c>
      <c r="U141" s="1110">
        <f t="shared" si="166"/>
        <v>300</v>
      </c>
      <c r="V141" s="1110">
        <f t="shared" ref="V141:W141" si="167">V37-V89</f>
        <v>429</v>
      </c>
      <c r="W141" s="1110">
        <f t="shared" si="167"/>
        <v>266</v>
      </c>
      <c r="X141" s="1110">
        <f t="shared" ref="X141:Y141" si="168">X37-X89</f>
        <v>280</v>
      </c>
      <c r="Y141" s="1110">
        <f t="shared" si="168"/>
        <v>308</v>
      </c>
      <c r="Z141" s="1110">
        <f t="shared" ref="Z141" si="169">Z37-Z89</f>
        <v>441</v>
      </c>
    </row>
    <row r="142" spans="1:26">
      <c r="A142" s="1087" t="s">
        <v>765</v>
      </c>
      <c r="B142" s="1108" t="s">
        <v>253</v>
      </c>
      <c r="C142" s="1090">
        <f t="shared" ref="C142:S142" si="170">C38-C90</f>
        <v>47</v>
      </c>
      <c r="D142" s="1090">
        <f t="shared" si="170"/>
        <v>73</v>
      </c>
      <c r="E142" s="1090">
        <f t="shared" si="170"/>
        <v>71</v>
      </c>
      <c r="F142" s="1090">
        <f t="shared" si="170"/>
        <v>80</v>
      </c>
      <c r="G142" s="1090">
        <f t="shared" si="170"/>
        <v>57</v>
      </c>
      <c r="H142" s="1090">
        <f t="shared" si="170"/>
        <v>138</v>
      </c>
      <c r="I142" s="1090">
        <f t="shared" si="170"/>
        <v>112</v>
      </c>
      <c r="J142" s="1090">
        <f t="shared" si="170"/>
        <v>208</v>
      </c>
      <c r="K142" s="1090">
        <f t="shared" si="170"/>
        <v>154</v>
      </c>
      <c r="L142" s="1090">
        <f t="shared" si="170"/>
        <v>102</v>
      </c>
      <c r="M142" s="1090">
        <f t="shared" si="170"/>
        <v>55</v>
      </c>
      <c r="N142" s="1090">
        <f t="shared" si="170"/>
        <v>80</v>
      </c>
      <c r="O142" s="1090">
        <f t="shared" si="170"/>
        <v>98</v>
      </c>
      <c r="P142" s="1090">
        <f t="shared" si="170"/>
        <v>87</v>
      </c>
      <c r="Q142" s="1109">
        <f t="shared" si="170"/>
        <v>64</v>
      </c>
      <c r="R142" s="2235">
        <f t="shared" si="170"/>
        <v>125</v>
      </c>
      <c r="S142" s="1110">
        <f t="shared" si="170"/>
        <v>93</v>
      </c>
      <c r="T142" s="1110">
        <f t="shared" ref="T142:U142" si="171">T38-T90</f>
        <v>128</v>
      </c>
      <c r="U142" s="1110">
        <f t="shared" si="171"/>
        <v>86</v>
      </c>
      <c r="V142" s="1110">
        <f t="shared" ref="V142:W142" si="172">V38-V90</f>
        <v>141</v>
      </c>
      <c r="W142" s="1110">
        <f t="shared" si="172"/>
        <v>96</v>
      </c>
      <c r="X142" s="1110">
        <f t="shared" ref="X142:Y142" si="173">X38-X90</f>
        <v>97</v>
      </c>
      <c r="Y142" s="1110">
        <f t="shared" si="173"/>
        <v>-2</v>
      </c>
      <c r="Z142" s="1110">
        <f t="shared" ref="Z142" si="174">Z38-Z90</f>
        <v>147</v>
      </c>
    </row>
    <row r="143" spans="1:26">
      <c r="A143" s="1087" t="s">
        <v>766</v>
      </c>
      <c r="B143" s="1105" t="s">
        <v>254</v>
      </c>
      <c r="C143" s="1084">
        <f t="shared" ref="C143:S143" si="175">C39-C91</f>
        <v>122</v>
      </c>
      <c r="D143" s="1084">
        <f t="shared" si="175"/>
        <v>90</v>
      </c>
      <c r="E143" s="1084">
        <f t="shared" si="175"/>
        <v>18</v>
      </c>
      <c r="F143" s="1084">
        <f t="shared" si="175"/>
        <v>79</v>
      </c>
      <c r="G143" s="1084">
        <f t="shared" si="175"/>
        <v>54</v>
      </c>
      <c r="H143" s="1084">
        <f t="shared" si="175"/>
        <v>67</v>
      </c>
      <c r="I143" s="1084">
        <f t="shared" si="175"/>
        <v>93</v>
      </c>
      <c r="J143" s="1084">
        <f t="shared" si="175"/>
        <v>225</v>
      </c>
      <c r="K143" s="1084">
        <f t="shared" si="175"/>
        <v>153</v>
      </c>
      <c r="L143" s="1084">
        <f t="shared" si="175"/>
        <v>113</v>
      </c>
      <c r="M143" s="1084">
        <f t="shared" si="175"/>
        <v>107</v>
      </c>
      <c r="N143" s="1084">
        <f t="shared" si="175"/>
        <v>86</v>
      </c>
      <c r="O143" s="1084">
        <f t="shared" si="175"/>
        <v>141</v>
      </c>
      <c r="P143" s="1084">
        <f t="shared" si="175"/>
        <v>179</v>
      </c>
      <c r="Q143" s="1106">
        <f t="shared" si="175"/>
        <v>131</v>
      </c>
      <c r="R143" s="2236">
        <f t="shared" si="175"/>
        <v>156</v>
      </c>
      <c r="S143" s="1107">
        <f t="shared" si="175"/>
        <v>196</v>
      </c>
      <c r="T143" s="1107">
        <f t="shared" ref="T143:U143" si="176">T39-T91</f>
        <v>151</v>
      </c>
      <c r="U143" s="1107">
        <f t="shared" si="176"/>
        <v>166</v>
      </c>
      <c r="V143" s="1107">
        <f t="shared" ref="V143:W143" si="177">V39-V91</f>
        <v>216</v>
      </c>
      <c r="W143" s="1107">
        <f t="shared" si="177"/>
        <v>212</v>
      </c>
      <c r="X143" s="1107">
        <f t="shared" ref="X143:Y143" si="178">X39-X91</f>
        <v>166</v>
      </c>
      <c r="Y143" s="1107">
        <f t="shared" si="178"/>
        <v>125</v>
      </c>
      <c r="Z143" s="1107">
        <f t="shared" ref="Z143" si="179">Z39-Z91</f>
        <v>172</v>
      </c>
    </row>
    <row r="144" spans="1:26">
      <c r="A144" s="1087" t="s">
        <v>767</v>
      </c>
      <c r="B144" s="1108" t="s">
        <v>255</v>
      </c>
      <c r="C144" s="1090">
        <f t="shared" ref="C144:S144" si="180">C40-C92</f>
        <v>66</v>
      </c>
      <c r="D144" s="1090">
        <f t="shared" si="180"/>
        <v>222</v>
      </c>
      <c r="E144" s="1090">
        <f t="shared" si="180"/>
        <v>100</v>
      </c>
      <c r="F144" s="1090">
        <f t="shared" si="180"/>
        <v>133</v>
      </c>
      <c r="G144" s="1090">
        <f t="shared" si="180"/>
        <v>107</v>
      </c>
      <c r="H144" s="1090">
        <f t="shared" si="180"/>
        <v>204</v>
      </c>
      <c r="I144" s="1090">
        <f t="shared" si="180"/>
        <v>109</v>
      </c>
      <c r="J144" s="1090">
        <f t="shared" si="180"/>
        <v>197</v>
      </c>
      <c r="K144" s="1090">
        <f t="shared" si="180"/>
        <v>88</v>
      </c>
      <c r="L144" s="1090">
        <f t="shared" si="180"/>
        <v>97</v>
      </c>
      <c r="M144" s="1090">
        <f t="shared" si="180"/>
        <v>88</v>
      </c>
      <c r="N144" s="1090">
        <f t="shared" si="180"/>
        <v>143</v>
      </c>
      <c r="O144" s="1090">
        <f t="shared" si="180"/>
        <v>85</v>
      </c>
      <c r="P144" s="1090">
        <f t="shared" si="180"/>
        <v>170</v>
      </c>
      <c r="Q144" s="1109">
        <f t="shared" si="180"/>
        <v>82</v>
      </c>
      <c r="R144" s="2235">
        <f t="shared" si="180"/>
        <v>104</v>
      </c>
      <c r="S144" s="1110">
        <f t="shared" si="180"/>
        <v>207</v>
      </c>
      <c r="T144" s="1110">
        <f t="shared" ref="T144:U144" si="181">T40-T92</f>
        <v>128</v>
      </c>
      <c r="U144" s="1110">
        <f t="shared" si="181"/>
        <v>188</v>
      </c>
      <c r="V144" s="1110">
        <f t="shared" ref="V144:W144" si="182">V40-V92</f>
        <v>181</v>
      </c>
      <c r="W144" s="1110">
        <f t="shared" si="182"/>
        <v>164</v>
      </c>
      <c r="X144" s="1110">
        <f t="shared" ref="X144:Y144" si="183">X40-X92</f>
        <v>208</v>
      </c>
      <c r="Y144" s="1110">
        <f t="shared" si="183"/>
        <v>174</v>
      </c>
      <c r="Z144" s="1110">
        <f t="shared" ref="Z144" si="184">Z40-Z92</f>
        <v>105</v>
      </c>
    </row>
    <row r="145" spans="1:26">
      <c r="A145" s="1087" t="s">
        <v>768</v>
      </c>
      <c r="B145" s="1108" t="s">
        <v>256</v>
      </c>
      <c r="C145" s="1090">
        <f t="shared" ref="C145:S145" si="185">C41-C93</f>
        <v>111</v>
      </c>
      <c r="D145" s="1090">
        <f t="shared" si="185"/>
        <v>250</v>
      </c>
      <c r="E145" s="1090">
        <f t="shared" si="185"/>
        <v>166</v>
      </c>
      <c r="F145" s="1090">
        <f t="shared" si="185"/>
        <v>67</v>
      </c>
      <c r="G145" s="1090">
        <f t="shared" si="185"/>
        <v>162</v>
      </c>
      <c r="H145" s="1090">
        <f t="shared" si="185"/>
        <v>133</v>
      </c>
      <c r="I145" s="1090">
        <f t="shared" si="185"/>
        <v>218</v>
      </c>
      <c r="J145" s="1090">
        <f t="shared" si="185"/>
        <v>201</v>
      </c>
      <c r="K145" s="1090">
        <f t="shared" si="185"/>
        <v>190</v>
      </c>
      <c r="L145" s="1090">
        <f t="shared" si="185"/>
        <v>222</v>
      </c>
      <c r="M145" s="1090">
        <f t="shared" si="185"/>
        <v>225</v>
      </c>
      <c r="N145" s="1090">
        <f t="shared" si="185"/>
        <v>246</v>
      </c>
      <c r="O145" s="1090">
        <f t="shared" si="185"/>
        <v>181</v>
      </c>
      <c r="P145" s="1090">
        <f t="shared" si="185"/>
        <v>187</v>
      </c>
      <c r="Q145" s="1109">
        <f t="shared" si="185"/>
        <v>155</v>
      </c>
      <c r="R145" s="2235">
        <f t="shared" si="185"/>
        <v>277</v>
      </c>
      <c r="S145" s="1110">
        <f t="shared" si="185"/>
        <v>215</v>
      </c>
      <c r="T145" s="1110">
        <f t="shared" ref="T145:U145" si="186">T41-T93</f>
        <v>135</v>
      </c>
      <c r="U145" s="1110">
        <f t="shared" si="186"/>
        <v>206</v>
      </c>
      <c r="V145" s="1110">
        <f t="shared" ref="V145:W145" si="187">V41-V93</f>
        <v>262</v>
      </c>
      <c r="W145" s="1110">
        <f t="shared" si="187"/>
        <v>170</v>
      </c>
      <c r="X145" s="1110">
        <f t="shared" ref="X145:Y145" si="188">X41-X93</f>
        <v>85</v>
      </c>
      <c r="Y145" s="1110">
        <f t="shared" si="188"/>
        <v>208</v>
      </c>
      <c r="Z145" s="1110">
        <f t="shared" ref="Z145" si="189">Z41-Z93</f>
        <v>259</v>
      </c>
    </row>
    <row r="146" spans="1:26">
      <c r="A146" s="1087" t="s">
        <v>769</v>
      </c>
      <c r="B146" s="1112" t="s">
        <v>257</v>
      </c>
      <c r="C146" s="1077">
        <f t="shared" ref="C146:S146" si="190">C42-C94</f>
        <v>12</v>
      </c>
      <c r="D146" s="1077">
        <f t="shared" si="190"/>
        <v>19</v>
      </c>
      <c r="E146" s="1077">
        <f t="shared" si="190"/>
        <v>30</v>
      </c>
      <c r="F146" s="1077">
        <f t="shared" si="190"/>
        <v>13</v>
      </c>
      <c r="G146" s="1077">
        <f t="shared" si="190"/>
        <v>54</v>
      </c>
      <c r="H146" s="1077">
        <f t="shared" si="190"/>
        <v>79</v>
      </c>
      <c r="I146" s="1077">
        <f t="shared" si="190"/>
        <v>114</v>
      </c>
      <c r="J146" s="1077">
        <f t="shared" si="190"/>
        <v>130</v>
      </c>
      <c r="K146" s="1077">
        <f t="shared" si="190"/>
        <v>193</v>
      </c>
      <c r="L146" s="1077">
        <f t="shared" si="190"/>
        <v>130</v>
      </c>
      <c r="M146" s="1077">
        <f t="shared" si="190"/>
        <v>114</v>
      </c>
      <c r="N146" s="1077">
        <f t="shared" si="190"/>
        <v>101</v>
      </c>
      <c r="O146" s="1077">
        <f t="shared" si="190"/>
        <v>153</v>
      </c>
      <c r="P146" s="1077">
        <f t="shared" si="190"/>
        <v>128</v>
      </c>
      <c r="Q146" s="1113">
        <f t="shared" si="190"/>
        <v>120</v>
      </c>
      <c r="R146" s="2237">
        <f t="shared" si="190"/>
        <v>128</v>
      </c>
      <c r="S146" s="1111">
        <f t="shared" si="190"/>
        <v>141</v>
      </c>
      <c r="T146" s="1111">
        <f t="shared" ref="T146:U146" si="191">T42-T94</f>
        <v>113</v>
      </c>
      <c r="U146" s="1111">
        <f t="shared" si="191"/>
        <v>138</v>
      </c>
      <c r="V146" s="1111">
        <f t="shared" ref="V146:W146" si="192">V42-V94</f>
        <v>128</v>
      </c>
      <c r="W146" s="1111">
        <f t="shared" si="192"/>
        <v>145</v>
      </c>
      <c r="X146" s="1111">
        <f t="shared" ref="X146:Y146" si="193">X42-X94</f>
        <v>87</v>
      </c>
      <c r="Y146" s="1111">
        <f t="shared" si="193"/>
        <v>135</v>
      </c>
      <c r="Z146" s="1111">
        <f t="shared" ref="Z146" si="194">Z42-Z94</f>
        <v>110</v>
      </c>
    </row>
    <row r="147" spans="1:26">
      <c r="A147" s="1087" t="s">
        <v>770</v>
      </c>
      <c r="B147" s="1108" t="s">
        <v>258</v>
      </c>
      <c r="C147" s="1090">
        <f t="shared" ref="C147:S147" si="195">C43-C95</f>
        <v>132</v>
      </c>
      <c r="D147" s="1090">
        <f t="shared" si="195"/>
        <v>166</v>
      </c>
      <c r="E147" s="1090">
        <f t="shared" si="195"/>
        <v>157</v>
      </c>
      <c r="F147" s="1090">
        <f t="shared" si="195"/>
        <v>30</v>
      </c>
      <c r="G147" s="1090">
        <f t="shared" si="195"/>
        <v>47</v>
      </c>
      <c r="H147" s="1090">
        <f t="shared" si="195"/>
        <v>216</v>
      </c>
      <c r="I147" s="1090">
        <f t="shared" si="195"/>
        <v>73</v>
      </c>
      <c r="J147" s="1090">
        <f t="shared" si="195"/>
        <v>272</v>
      </c>
      <c r="K147" s="1090">
        <f t="shared" si="195"/>
        <v>155</v>
      </c>
      <c r="L147" s="1090">
        <f t="shared" si="195"/>
        <v>184</v>
      </c>
      <c r="M147" s="1090">
        <f t="shared" si="195"/>
        <v>233</v>
      </c>
      <c r="N147" s="1090">
        <f t="shared" si="195"/>
        <v>40</v>
      </c>
      <c r="O147" s="1090">
        <f t="shared" si="195"/>
        <v>72</v>
      </c>
      <c r="P147" s="1090">
        <f t="shared" si="195"/>
        <v>99</v>
      </c>
      <c r="Q147" s="1109">
        <f t="shared" si="195"/>
        <v>81</v>
      </c>
      <c r="R147" s="2235">
        <f t="shared" si="195"/>
        <v>68</v>
      </c>
      <c r="S147" s="1110">
        <f t="shared" si="195"/>
        <v>117</v>
      </c>
      <c r="T147" s="1110">
        <f t="shared" ref="T147:U147" si="196">T43-T95</f>
        <v>65</v>
      </c>
      <c r="U147" s="1110">
        <f t="shared" si="196"/>
        <v>181</v>
      </c>
      <c r="V147" s="1110">
        <f t="shared" ref="V147:W147" si="197">V43-V95</f>
        <v>27</v>
      </c>
      <c r="W147" s="1110">
        <f t="shared" si="197"/>
        <v>169</v>
      </c>
      <c r="X147" s="1110">
        <f t="shared" ref="X147:Y147" si="198">X43-X95</f>
        <v>136</v>
      </c>
      <c r="Y147" s="1110">
        <f t="shared" si="198"/>
        <v>36</v>
      </c>
      <c r="Z147" s="1110">
        <f t="shared" ref="Z147" si="199">Z43-Z95</f>
        <v>76</v>
      </c>
    </row>
    <row r="148" spans="1:26">
      <c r="A148" s="1087" t="s">
        <v>771</v>
      </c>
      <c r="B148" s="1108" t="s">
        <v>259</v>
      </c>
      <c r="C148" s="1090">
        <f t="shared" ref="C148:S148" si="200">C44-C96</f>
        <v>36</v>
      </c>
      <c r="D148" s="1090">
        <f t="shared" si="200"/>
        <v>5</v>
      </c>
      <c r="E148" s="1090">
        <f t="shared" si="200"/>
        <v>42</v>
      </c>
      <c r="F148" s="1090">
        <f t="shared" si="200"/>
        <v>-9</v>
      </c>
      <c r="G148" s="1090">
        <f t="shared" si="200"/>
        <v>21</v>
      </c>
      <c r="H148" s="1090">
        <f t="shared" si="200"/>
        <v>-3</v>
      </c>
      <c r="I148" s="1090">
        <f t="shared" si="200"/>
        <v>33</v>
      </c>
      <c r="J148" s="1090">
        <f t="shared" si="200"/>
        <v>53</v>
      </c>
      <c r="K148" s="1090">
        <f t="shared" si="200"/>
        <v>40</v>
      </c>
      <c r="L148" s="1090">
        <f t="shared" si="200"/>
        <v>24</v>
      </c>
      <c r="M148" s="1090">
        <f t="shared" si="200"/>
        <v>36</v>
      </c>
      <c r="N148" s="1090">
        <f t="shared" si="200"/>
        <v>19</v>
      </c>
      <c r="O148" s="1090">
        <f t="shared" si="200"/>
        <v>9</v>
      </c>
      <c r="P148" s="1090">
        <f t="shared" si="200"/>
        <v>9</v>
      </c>
      <c r="Q148" s="1109">
        <f t="shared" si="200"/>
        <v>16</v>
      </c>
      <c r="R148" s="2235">
        <f t="shared" si="200"/>
        <v>13</v>
      </c>
      <c r="S148" s="1110">
        <f t="shared" si="200"/>
        <v>50</v>
      </c>
      <c r="T148" s="1110">
        <f t="shared" ref="T148:U148" si="201">T44-T96</f>
        <v>35</v>
      </c>
      <c r="U148" s="1110">
        <f t="shared" si="201"/>
        <v>53</v>
      </c>
      <c r="V148" s="1110">
        <f t="shared" ref="V148:W148" si="202">V44-V96</f>
        <v>48</v>
      </c>
      <c r="W148" s="1110">
        <f t="shared" si="202"/>
        <v>30</v>
      </c>
      <c r="X148" s="1110">
        <f t="shared" ref="X148:Y148" si="203">X44-X96</f>
        <v>27</v>
      </c>
      <c r="Y148" s="1110">
        <f t="shared" si="203"/>
        <v>8</v>
      </c>
      <c r="Z148" s="1110">
        <f t="shared" ref="Z148" si="204">Z44-Z96</f>
        <v>-6</v>
      </c>
    </row>
    <row r="149" spans="1:26">
      <c r="A149" s="1087" t="s">
        <v>772</v>
      </c>
      <c r="B149" s="1108" t="s">
        <v>260</v>
      </c>
      <c r="C149" s="1090">
        <f t="shared" ref="C149:S149" si="205">C45-C97</f>
        <v>45</v>
      </c>
      <c r="D149" s="1090">
        <f t="shared" si="205"/>
        <v>99</v>
      </c>
      <c r="E149" s="1090">
        <f t="shared" si="205"/>
        <v>98</v>
      </c>
      <c r="F149" s="1090">
        <f t="shared" si="205"/>
        <v>45</v>
      </c>
      <c r="G149" s="1090">
        <f t="shared" si="205"/>
        <v>67</v>
      </c>
      <c r="H149" s="1090">
        <f t="shared" si="205"/>
        <v>71</v>
      </c>
      <c r="I149" s="1090">
        <f t="shared" si="205"/>
        <v>49</v>
      </c>
      <c r="J149" s="1090">
        <f t="shared" si="205"/>
        <v>78</v>
      </c>
      <c r="K149" s="1090">
        <f t="shared" si="205"/>
        <v>76</v>
      </c>
      <c r="L149" s="1090">
        <f t="shared" si="205"/>
        <v>54</v>
      </c>
      <c r="M149" s="1090">
        <f t="shared" si="205"/>
        <v>-30</v>
      </c>
      <c r="N149" s="1090">
        <f t="shared" si="205"/>
        <v>59</v>
      </c>
      <c r="O149" s="1090">
        <f t="shared" si="205"/>
        <v>75</v>
      </c>
      <c r="P149" s="1090">
        <f t="shared" si="205"/>
        <v>79</v>
      </c>
      <c r="Q149" s="1109">
        <f t="shared" si="205"/>
        <v>19</v>
      </c>
      <c r="R149" s="2235">
        <f t="shared" si="205"/>
        <v>73</v>
      </c>
      <c r="S149" s="1110">
        <f t="shared" si="205"/>
        <v>138</v>
      </c>
      <c r="T149" s="1110">
        <f t="shared" ref="T149:U149" si="206">T45-T97</f>
        <v>91</v>
      </c>
      <c r="U149" s="1110">
        <f t="shared" si="206"/>
        <v>97</v>
      </c>
      <c r="V149" s="1110">
        <f t="shared" ref="V149:W149" si="207">V45-V97</f>
        <v>90</v>
      </c>
      <c r="W149" s="1110">
        <f t="shared" si="207"/>
        <v>82</v>
      </c>
      <c r="X149" s="1110">
        <f t="shared" ref="X149:Y149" si="208">X45-X97</f>
        <v>32</v>
      </c>
      <c r="Y149" s="1110">
        <f t="shared" si="208"/>
        <v>54</v>
      </c>
      <c r="Z149" s="1110">
        <f t="shared" ref="Z149" si="209">Z45-Z97</f>
        <v>141</v>
      </c>
    </row>
    <row r="150" spans="1:26">
      <c r="A150" s="1087" t="s">
        <v>773</v>
      </c>
      <c r="B150" s="1108" t="s">
        <v>261</v>
      </c>
      <c r="C150" s="1090">
        <f t="shared" ref="C150:S150" si="210">C46-C98</f>
        <v>15</v>
      </c>
      <c r="D150" s="1090">
        <f t="shared" si="210"/>
        <v>-68</v>
      </c>
      <c r="E150" s="1090">
        <f t="shared" si="210"/>
        <v>58</v>
      </c>
      <c r="F150" s="1090">
        <f t="shared" si="210"/>
        <v>-17</v>
      </c>
      <c r="G150" s="1090">
        <f t="shared" si="210"/>
        <v>11</v>
      </c>
      <c r="H150" s="1090">
        <f t="shared" si="210"/>
        <v>38</v>
      </c>
      <c r="I150" s="1090">
        <f t="shared" si="210"/>
        <v>22</v>
      </c>
      <c r="J150" s="1090">
        <f t="shared" si="210"/>
        <v>95</v>
      </c>
      <c r="K150" s="1090">
        <f t="shared" si="210"/>
        <v>26</v>
      </c>
      <c r="L150" s="1090">
        <f t="shared" si="210"/>
        <v>34</v>
      </c>
      <c r="M150" s="1090">
        <f t="shared" si="210"/>
        <v>20</v>
      </c>
      <c r="N150" s="1090">
        <f t="shared" si="210"/>
        <v>30</v>
      </c>
      <c r="O150" s="1090">
        <f t="shared" si="210"/>
        <v>63</v>
      </c>
      <c r="P150" s="1090">
        <f t="shared" si="210"/>
        <v>40</v>
      </c>
      <c r="Q150" s="1109">
        <f t="shared" si="210"/>
        <v>55</v>
      </c>
      <c r="R150" s="2235">
        <f t="shared" si="210"/>
        <v>32</v>
      </c>
      <c r="S150" s="1110">
        <f t="shared" si="210"/>
        <v>85</v>
      </c>
      <c r="T150" s="1110">
        <f t="shared" ref="T150:U150" si="211">T46-T98</f>
        <v>19</v>
      </c>
      <c r="U150" s="1110">
        <f t="shared" si="211"/>
        <v>75</v>
      </c>
      <c r="V150" s="1110">
        <f t="shared" ref="V150:W150" si="212">V46-V98</f>
        <v>96</v>
      </c>
      <c r="W150" s="1110">
        <f t="shared" si="212"/>
        <v>53</v>
      </c>
      <c r="X150" s="1110">
        <f t="shared" ref="X150:Y150" si="213">X46-X98</f>
        <v>49</v>
      </c>
      <c r="Y150" s="1110">
        <f t="shared" si="213"/>
        <v>50</v>
      </c>
      <c r="Z150" s="1110">
        <f t="shared" ref="Z150" si="214">Z46-Z98</f>
        <v>48</v>
      </c>
    </row>
    <row r="151" spans="1:26">
      <c r="A151" s="1087" t="s">
        <v>774</v>
      </c>
      <c r="B151" s="1108" t="s">
        <v>262</v>
      </c>
      <c r="C151" s="1090">
        <f t="shared" ref="C151:S151" si="215">C47-C99</f>
        <v>24</v>
      </c>
      <c r="D151" s="1090">
        <f t="shared" si="215"/>
        <v>19</v>
      </c>
      <c r="E151" s="1090">
        <f t="shared" si="215"/>
        <v>-52</v>
      </c>
      <c r="F151" s="1090">
        <f t="shared" si="215"/>
        <v>-5</v>
      </c>
      <c r="G151" s="1090">
        <f t="shared" si="215"/>
        <v>32</v>
      </c>
      <c r="H151" s="1090">
        <f t="shared" si="215"/>
        <v>38</v>
      </c>
      <c r="I151" s="1090">
        <f t="shared" si="215"/>
        <v>-27</v>
      </c>
      <c r="J151" s="1090">
        <f t="shared" si="215"/>
        <v>-21</v>
      </c>
      <c r="K151" s="1090">
        <f t="shared" si="215"/>
        <v>98</v>
      </c>
      <c r="L151" s="1090">
        <f t="shared" si="215"/>
        <v>19</v>
      </c>
      <c r="M151" s="1090">
        <f t="shared" si="215"/>
        <v>35</v>
      </c>
      <c r="N151" s="1090">
        <f t="shared" si="215"/>
        <v>36</v>
      </c>
      <c r="O151" s="1090">
        <f t="shared" si="215"/>
        <v>6</v>
      </c>
      <c r="P151" s="1090">
        <f t="shared" si="215"/>
        <v>44</v>
      </c>
      <c r="Q151" s="1109">
        <f t="shared" si="215"/>
        <v>48</v>
      </c>
      <c r="R151" s="2235">
        <f t="shared" si="215"/>
        <v>56</v>
      </c>
      <c r="S151" s="1110">
        <f t="shared" si="215"/>
        <v>41</v>
      </c>
      <c r="T151" s="1110">
        <f t="shared" ref="T151:U151" si="216">T47-T99</f>
        <v>46</v>
      </c>
      <c r="U151" s="1110">
        <f t="shared" si="216"/>
        <v>60</v>
      </c>
      <c r="V151" s="1110">
        <f t="shared" ref="V151:W151" si="217">V47-V99</f>
        <v>53</v>
      </c>
      <c r="W151" s="1110">
        <f t="shared" si="217"/>
        <v>29</v>
      </c>
      <c r="X151" s="1110">
        <f t="shared" ref="X151:Y151" si="218">X47-X99</f>
        <v>32</v>
      </c>
      <c r="Y151" s="1110">
        <f t="shared" si="218"/>
        <v>51</v>
      </c>
      <c r="Z151" s="1110">
        <f t="shared" ref="Z151" si="219">Z47-Z99</f>
        <v>0</v>
      </c>
    </row>
    <row r="152" spans="1:26">
      <c r="A152" s="1087" t="s">
        <v>775</v>
      </c>
      <c r="B152" s="1108" t="s">
        <v>263</v>
      </c>
      <c r="C152" s="1090">
        <f t="shared" ref="C152:S152" si="220">C48-C100</f>
        <v>-42</v>
      </c>
      <c r="D152" s="1090">
        <f t="shared" si="220"/>
        <v>38</v>
      </c>
      <c r="E152" s="1090">
        <f t="shared" si="220"/>
        <v>-34</v>
      </c>
      <c r="F152" s="1090">
        <f t="shared" si="220"/>
        <v>26</v>
      </c>
      <c r="G152" s="1090">
        <f t="shared" si="220"/>
        <v>21</v>
      </c>
      <c r="H152" s="1090">
        <f t="shared" si="220"/>
        <v>22</v>
      </c>
      <c r="I152" s="1090">
        <f t="shared" si="220"/>
        <v>43</v>
      </c>
      <c r="J152" s="1090">
        <f t="shared" si="220"/>
        <v>59</v>
      </c>
      <c r="K152" s="1090">
        <f t="shared" si="220"/>
        <v>43</v>
      </c>
      <c r="L152" s="1090">
        <f t="shared" si="220"/>
        <v>26</v>
      </c>
      <c r="M152" s="1090">
        <f t="shared" si="220"/>
        <v>16</v>
      </c>
      <c r="N152" s="1090">
        <f t="shared" si="220"/>
        <v>38</v>
      </c>
      <c r="O152" s="1090">
        <f t="shared" si="220"/>
        <v>27</v>
      </c>
      <c r="P152" s="1090">
        <f t="shared" si="220"/>
        <v>45</v>
      </c>
      <c r="Q152" s="1109">
        <f t="shared" si="220"/>
        <v>25</v>
      </c>
      <c r="R152" s="2235">
        <f t="shared" si="220"/>
        <v>69</v>
      </c>
      <c r="S152" s="1110">
        <f t="shared" si="220"/>
        <v>79</v>
      </c>
      <c r="T152" s="1110">
        <f t="shared" ref="T152:U152" si="221">T48-T100</f>
        <v>30</v>
      </c>
      <c r="U152" s="1110">
        <f t="shared" si="221"/>
        <v>80</v>
      </c>
      <c r="V152" s="1110">
        <f t="shared" ref="V152:W152" si="222">V48-V100</f>
        <v>82</v>
      </c>
      <c r="W152" s="1110">
        <f t="shared" si="222"/>
        <v>44</v>
      </c>
      <c r="X152" s="1110">
        <f t="shared" ref="X152:Y152" si="223">X48-X100</f>
        <v>53</v>
      </c>
      <c r="Y152" s="1110">
        <f t="shared" si="223"/>
        <v>12</v>
      </c>
      <c r="Z152" s="1110">
        <f t="shared" ref="Z152" si="224">Z48-Z100</f>
        <v>2</v>
      </c>
    </row>
    <row r="153" spans="1:26">
      <c r="A153" s="1087" t="s">
        <v>776</v>
      </c>
      <c r="B153" s="1108" t="s">
        <v>264</v>
      </c>
      <c r="C153" s="1090">
        <f t="shared" ref="C153:S153" si="225">C49-C101</f>
        <v>-119</v>
      </c>
      <c r="D153" s="1090">
        <f t="shared" si="225"/>
        <v>-47</v>
      </c>
      <c r="E153" s="1090">
        <f t="shared" si="225"/>
        <v>-108</v>
      </c>
      <c r="F153" s="1090">
        <f t="shared" si="225"/>
        <v>-34</v>
      </c>
      <c r="G153" s="1090">
        <f t="shared" si="225"/>
        <v>-28</v>
      </c>
      <c r="H153" s="1090">
        <f t="shared" si="225"/>
        <v>-13</v>
      </c>
      <c r="I153" s="1090">
        <f t="shared" si="225"/>
        <v>37</v>
      </c>
      <c r="J153" s="1090">
        <f t="shared" si="225"/>
        <v>35</v>
      </c>
      <c r="K153" s="1090">
        <f t="shared" si="225"/>
        <v>93</v>
      </c>
      <c r="L153" s="1090">
        <f t="shared" si="225"/>
        <v>47</v>
      </c>
      <c r="M153" s="1090">
        <f t="shared" si="225"/>
        <v>-9</v>
      </c>
      <c r="N153" s="1090">
        <f t="shared" si="225"/>
        <v>74</v>
      </c>
      <c r="O153" s="1090">
        <f t="shared" si="225"/>
        <v>62</v>
      </c>
      <c r="P153" s="1090">
        <f t="shared" si="225"/>
        <v>53</v>
      </c>
      <c r="Q153" s="1109">
        <f t="shared" si="225"/>
        <v>92</v>
      </c>
      <c r="R153" s="2235">
        <f t="shared" si="225"/>
        <v>49</v>
      </c>
      <c r="S153" s="1110">
        <f t="shared" si="225"/>
        <v>61</v>
      </c>
      <c r="T153" s="1110">
        <f t="shared" ref="T153:U153" si="226">T49-T101</f>
        <v>51</v>
      </c>
      <c r="U153" s="1110">
        <f t="shared" si="226"/>
        <v>96</v>
      </c>
      <c r="V153" s="1110">
        <f t="shared" ref="V153:W153" si="227">V49-V101</f>
        <v>87</v>
      </c>
      <c r="W153" s="1110">
        <f t="shared" si="227"/>
        <v>-1</v>
      </c>
      <c r="X153" s="1110">
        <f t="shared" ref="X153:Y153" si="228">X49-X101</f>
        <v>-2</v>
      </c>
      <c r="Y153" s="1110">
        <f t="shared" si="228"/>
        <v>13</v>
      </c>
      <c r="Z153" s="1110">
        <f t="shared" ref="Z153" si="229">Z49-Z101</f>
        <v>-5</v>
      </c>
    </row>
    <row r="154" spans="1:26">
      <c r="A154" s="1094" t="s">
        <v>777</v>
      </c>
      <c r="B154" s="1112" t="s">
        <v>265</v>
      </c>
      <c r="C154" s="1077">
        <f t="shared" ref="C154:S154" si="230">C50-C102</f>
        <v>-18</v>
      </c>
      <c r="D154" s="1077">
        <f t="shared" si="230"/>
        <v>-18</v>
      </c>
      <c r="E154" s="1077">
        <f t="shared" si="230"/>
        <v>-64</v>
      </c>
      <c r="F154" s="1077">
        <f t="shared" si="230"/>
        <v>-110</v>
      </c>
      <c r="G154" s="1077">
        <f t="shared" si="230"/>
        <v>-90</v>
      </c>
      <c r="H154" s="1077">
        <f t="shared" si="230"/>
        <v>-90</v>
      </c>
      <c r="I154" s="1077">
        <f t="shared" si="230"/>
        <v>-60</v>
      </c>
      <c r="J154" s="1077">
        <f t="shared" si="230"/>
        <v>-49</v>
      </c>
      <c r="K154" s="1077">
        <f t="shared" si="230"/>
        <v>43</v>
      </c>
      <c r="L154" s="1077">
        <f t="shared" si="230"/>
        <v>8</v>
      </c>
      <c r="M154" s="1077">
        <f t="shared" si="230"/>
        <v>-58</v>
      </c>
      <c r="N154" s="1077">
        <f t="shared" si="230"/>
        <v>-12</v>
      </c>
      <c r="O154" s="1077">
        <f t="shared" si="230"/>
        <v>-67</v>
      </c>
      <c r="P154" s="1077">
        <f t="shared" si="230"/>
        <v>11</v>
      </c>
      <c r="Q154" s="1113">
        <f t="shared" si="230"/>
        <v>3</v>
      </c>
      <c r="R154" s="2237">
        <f t="shared" si="230"/>
        <v>-23</v>
      </c>
      <c r="S154" s="1111">
        <f t="shared" si="230"/>
        <v>-17</v>
      </c>
      <c r="T154" s="1111">
        <f t="shared" ref="T154:U154" si="231">T50-T102</f>
        <v>-50</v>
      </c>
      <c r="U154" s="1111">
        <f t="shared" si="231"/>
        <v>62</v>
      </c>
      <c r="V154" s="1111">
        <f t="shared" ref="V154:W154" si="232">V50-V102</f>
        <v>-9</v>
      </c>
      <c r="W154" s="1111">
        <f t="shared" si="232"/>
        <v>-86</v>
      </c>
      <c r="X154" s="1111">
        <f t="shared" ref="X154:Y154" si="233">X50-X102</f>
        <v>-65</v>
      </c>
      <c r="Y154" s="1111">
        <f t="shared" si="233"/>
        <v>-18</v>
      </c>
      <c r="Z154" s="1111">
        <f t="shared" ref="Z154" si="234">Z50-Z102</f>
        <v>-63</v>
      </c>
    </row>
    <row r="155" spans="1:26">
      <c r="A155" s="1087"/>
      <c r="B155" s="1132"/>
      <c r="C155" s="1109"/>
      <c r="D155" s="1109"/>
      <c r="E155" s="1109"/>
      <c r="F155" s="1109"/>
      <c r="G155" s="1109"/>
      <c r="H155" s="1109"/>
      <c r="I155" s="1109"/>
      <c r="J155" s="1109"/>
      <c r="K155" s="1109"/>
      <c r="L155" s="1109"/>
      <c r="M155" s="1109"/>
      <c r="N155" s="1109"/>
      <c r="O155" s="1109"/>
      <c r="P155" s="1109"/>
      <c r="Q155" s="1109"/>
      <c r="R155" s="1109"/>
      <c r="S155" s="1109"/>
    </row>
    <row r="156" spans="1:26">
      <c r="A156" s="1087"/>
      <c r="B156" s="1114" t="s">
        <v>1615</v>
      </c>
      <c r="C156" s="1077"/>
      <c r="D156" s="1113"/>
      <c r="E156" s="1077"/>
      <c r="F156" s="1077"/>
      <c r="G156" s="1077"/>
      <c r="H156" s="1077"/>
      <c r="I156" s="1077"/>
      <c r="J156" s="1077"/>
      <c r="K156" s="1077"/>
      <c r="L156" s="1077"/>
      <c r="M156" s="1077"/>
      <c r="N156" s="1077"/>
      <c r="O156" s="1077"/>
      <c r="P156" s="1077"/>
      <c r="Q156" s="1113"/>
      <c r="R156" s="1109"/>
      <c r="S156" s="1109"/>
    </row>
    <row r="157" spans="1:26" ht="26">
      <c r="A157" s="1099"/>
      <c r="B157" s="1115" t="s">
        <v>615</v>
      </c>
      <c r="C157" s="1116" t="s">
        <v>321</v>
      </c>
      <c r="D157" s="1117" t="s">
        <v>322</v>
      </c>
      <c r="E157" s="1117" t="s">
        <v>323</v>
      </c>
      <c r="F157" s="1117" t="s">
        <v>324</v>
      </c>
      <c r="G157" s="1117" t="s">
        <v>325</v>
      </c>
      <c r="H157" s="1118" t="s">
        <v>326</v>
      </c>
      <c r="I157" s="1117" t="s">
        <v>327</v>
      </c>
      <c r="J157" s="1117" t="s">
        <v>328</v>
      </c>
      <c r="K157" s="1117" t="s">
        <v>329</v>
      </c>
      <c r="L157" s="1119" t="s">
        <v>330</v>
      </c>
      <c r="M157" s="1116" t="s">
        <v>331</v>
      </c>
      <c r="N157" s="1119" t="s">
        <v>332</v>
      </c>
      <c r="O157" s="1119" t="s">
        <v>333</v>
      </c>
      <c r="P157" s="1119" t="s">
        <v>334</v>
      </c>
      <c r="Q157" s="1119" t="s">
        <v>335</v>
      </c>
      <c r="R157" s="1116" t="s">
        <v>395</v>
      </c>
      <c r="S157" s="1120" t="s">
        <v>1593</v>
      </c>
      <c r="T157" s="1120" t="s">
        <v>1810</v>
      </c>
      <c r="U157" s="882" t="s">
        <v>2415</v>
      </c>
      <c r="V157" s="882" t="s">
        <v>2621</v>
      </c>
      <c r="W157" s="882" t="s">
        <v>2752</v>
      </c>
      <c r="X157" s="882" t="s">
        <v>2804</v>
      </c>
      <c r="Y157" s="882" t="s">
        <v>2902</v>
      </c>
      <c r="Z157" s="1872" t="s">
        <v>2979</v>
      </c>
    </row>
    <row r="158" spans="1:26">
      <c r="A158" s="1099"/>
      <c r="B158" s="1122" t="s">
        <v>620</v>
      </c>
      <c r="C158" s="1123">
        <f t="shared" ref="C158:S158" si="235">C108</f>
        <v>-21</v>
      </c>
      <c r="D158" s="865">
        <f t="shared" si="235"/>
        <v>11</v>
      </c>
      <c r="E158" s="865">
        <f t="shared" si="235"/>
        <v>-35</v>
      </c>
      <c r="F158" s="865">
        <f t="shared" si="235"/>
        <v>-40</v>
      </c>
      <c r="G158" s="865">
        <f t="shared" si="235"/>
        <v>18</v>
      </c>
      <c r="H158" s="1123">
        <f t="shared" si="235"/>
        <v>56</v>
      </c>
      <c r="I158" s="865">
        <f t="shared" si="235"/>
        <v>133</v>
      </c>
      <c r="J158" s="865">
        <f t="shared" si="235"/>
        <v>-27</v>
      </c>
      <c r="K158" s="865">
        <f t="shared" si="235"/>
        <v>83</v>
      </c>
      <c r="L158" s="865">
        <f t="shared" si="235"/>
        <v>126</v>
      </c>
      <c r="M158" s="1123">
        <f t="shared" si="235"/>
        <v>80</v>
      </c>
      <c r="N158" s="865">
        <f t="shared" si="235"/>
        <v>63</v>
      </c>
      <c r="O158" s="865">
        <f t="shared" si="235"/>
        <v>78</v>
      </c>
      <c r="P158" s="865">
        <f t="shared" si="235"/>
        <v>72</v>
      </c>
      <c r="Q158" s="865">
        <f t="shared" si="235"/>
        <v>-16</v>
      </c>
      <c r="R158" s="1123">
        <f t="shared" si="235"/>
        <v>41</v>
      </c>
      <c r="S158" s="866">
        <f t="shared" si="235"/>
        <v>0</v>
      </c>
      <c r="T158" s="866">
        <f t="shared" ref="T158:U158" si="236">T108</f>
        <v>17</v>
      </c>
      <c r="U158" s="866">
        <f t="shared" si="236"/>
        <v>-29</v>
      </c>
      <c r="V158" s="866">
        <f t="shared" ref="V158:W158" si="237">V108</f>
        <v>54</v>
      </c>
      <c r="W158" s="866">
        <f t="shared" si="237"/>
        <v>1</v>
      </c>
      <c r="X158" s="866">
        <f t="shared" ref="X158:Y158" si="238">X108</f>
        <v>23</v>
      </c>
      <c r="Y158" s="866">
        <f t="shared" si="238"/>
        <v>47</v>
      </c>
      <c r="Z158" s="866">
        <f t="shared" ref="Z158" si="239">Z108</f>
        <v>80</v>
      </c>
    </row>
    <row r="159" spans="1:26">
      <c r="A159" s="1099"/>
      <c r="B159" s="1122" t="s">
        <v>621</v>
      </c>
      <c r="C159" s="1123">
        <f t="shared" ref="C159:S159" si="240">SUM(C109:C114)</f>
        <v>73</v>
      </c>
      <c r="D159" s="865">
        <f t="shared" si="240"/>
        <v>72</v>
      </c>
      <c r="E159" s="865">
        <f t="shared" si="240"/>
        <v>82</v>
      </c>
      <c r="F159" s="865">
        <f t="shared" si="240"/>
        <v>99</v>
      </c>
      <c r="G159" s="865">
        <f t="shared" si="240"/>
        <v>183</v>
      </c>
      <c r="H159" s="1123">
        <f t="shared" si="240"/>
        <v>168</v>
      </c>
      <c r="I159" s="865">
        <f t="shared" si="240"/>
        <v>136</v>
      </c>
      <c r="J159" s="865">
        <f t="shared" si="240"/>
        <v>175</v>
      </c>
      <c r="K159" s="865">
        <f t="shared" si="240"/>
        <v>133</v>
      </c>
      <c r="L159" s="865">
        <f t="shared" si="240"/>
        <v>150</v>
      </c>
      <c r="M159" s="1123">
        <f t="shared" si="240"/>
        <v>125</v>
      </c>
      <c r="N159" s="865">
        <f t="shared" si="240"/>
        <v>487</v>
      </c>
      <c r="O159" s="865">
        <f t="shared" si="240"/>
        <v>109</v>
      </c>
      <c r="P159" s="865">
        <f t="shared" si="240"/>
        <v>83</v>
      </c>
      <c r="Q159" s="865">
        <f t="shared" si="240"/>
        <v>55</v>
      </c>
      <c r="R159" s="1123">
        <f t="shared" si="240"/>
        <v>52</v>
      </c>
      <c r="S159" s="866">
        <f t="shared" si="240"/>
        <v>84</v>
      </c>
      <c r="T159" s="866">
        <f t="shared" ref="T159:U159" si="241">SUM(T109:T114)</f>
        <v>27</v>
      </c>
      <c r="U159" s="866">
        <f t="shared" si="241"/>
        <v>95</v>
      </c>
      <c r="V159" s="866">
        <f t="shared" ref="V159:W159" si="242">SUM(V109:V114)</f>
        <v>164</v>
      </c>
      <c r="W159" s="866">
        <f t="shared" si="242"/>
        <v>101</v>
      </c>
      <c r="X159" s="866">
        <f t="shared" ref="X159:Y159" si="243">SUM(X109:X114)</f>
        <v>46</v>
      </c>
      <c r="Y159" s="866">
        <f t="shared" si="243"/>
        <v>56</v>
      </c>
      <c r="Z159" s="866">
        <f t="shared" ref="Z159" si="244">SUM(Z109:Z114)</f>
        <v>221</v>
      </c>
    </row>
    <row r="160" spans="1:26">
      <c r="A160" s="1099"/>
      <c r="B160" s="1122" t="s">
        <v>622</v>
      </c>
      <c r="C160" s="1123">
        <f t="shared" ref="C160:S160" si="245">SUM(C115:C121)</f>
        <v>-2366</v>
      </c>
      <c r="D160" s="865">
        <f t="shared" si="245"/>
        <v>-2879</v>
      </c>
      <c r="E160" s="865">
        <f t="shared" si="245"/>
        <v>-3015</v>
      </c>
      <c r="F160" s="865">
        <f t="shared" si="245"/>
        <v>-3111</v>
      </c>
      <c r="G160" s="865">
        <f t="shared" si="245"/>
        <v>-2797</v>
      </c>
      <c r="H160" s="1123">
        <f t="shared" si="245"/>
        <v>-3144</v>
      </c>
      <c r="I160" s="865">
        <f t="shared" si="245"/>
        <v>-3002</v>
      </c>
      <c r="J160" s="865">
        <f t="shared" si="245"/>
        <v>-3577</v>
      </c>
      <c r="K160" s="865">
        <f t="shared" si="245"/>
        <v>-3543</v>
      </c>
      <c r="L160" s="865">
        <f t="shared" si="245"/>
        <v>-3257</v>
      </c>
      <c r="M160" s="1123">
        <f t="shared" si="245"/>
        <v>-3181</v>
      </c>
      <c r="N160" s="865">
        <f t="shared" si="245"/>
        <v>-1197</v>
      </c>
      <c r="O160" s="865">
        <f t="shared" si="245"/>
        <v>-1801</v>
      </c>
      <c r="P160" s="865">
        <f t="shared" si="245"/>
        <v>-3111</v>
      </c>
      <c r="Q160" s="865">
        <f t="shared" si="245"/>
        <v>-3319</v>
      </c>
      <c r="R160" s="1123">
        <f t="shared" si="245"/>
        <v>-3620</v>
      </c>
      <c r="S160" s="866">
        <f t="shared" si="245"/>
        <v>-3399</v>
      </c>
      <c r="T160" s="866">
        <f t="shared" ref="T160:U160" si="246">SUM(T115:T121)</f>
        <v>-3603</v>
      </c>
      <c r="U160" s="866">
        <f t="shared" si="246"/>
        <v>-4004</v>
      </c>
      <c r="V160" s="866">
        <f t="shared" ref="V160:W160" si="247">SUM(V115:V121)</f>
        <v>-4257</v>
      </c>
      <c r="W160" s="866">
        <f t="shared" si="247"/>
        <v>-3032</v>
      </c>
      <c r="X160" s="866">
        <f t="shared" ref="X160:Y160" si="248">SUM(X115:X121)</f>
        <v>-2550</v>
      </c>
      <c r="Y160" s="866">
        <f t="shared" si="248"/>
        <v>-2714</v>
      </c>
      <c r="Z160" s="866">
        <f t="shared" ref="Z160" si="249">SUM(Z115:Z121)</f>
        <v>-3336</v>
      </c>
    </row>
    <row r="161" spans="1:26">
      <c r="A161" s="1099"/>
      <c r="B161" s="1122" t="s">
        <v>623</v>
      </c>
      <c r="C161" s="1123">
        <f t="shared" ref="C161:S161" si="250">SUM(C122:C131)</f>
        <v>222</v>
      </c>
      <c r="D161" s="865">
        <f t="shared" si="250"/>
        <v>258</v>
      </c>
      <c r="E161" s="865">
        <f t="shared" si="250"/>
        <v>233</v>
      </c>
      <c r="F161" s="865">
        <f t="shared" si="250"/>
        <v>56</v>
      </c>
      <c r="G161" s="865">
        <f t="shared" si="250"/>
        <v>142</v>
      </c>
      <c r="H161" s="1123">
        <f t="shared" si="250"/>
        <v>169</v>
      </c>
      <c r="I161" s="865">
        <f t="shared" si="250"/>
        <v>-84</v>
      </c>
      <c r="J161" s="865">
        <f t="shared" si="250"/>
        <v>-33</v>
      </c>
      <c r="K161" s="865">
        <f t="shared" si="250"/>
        <v>-59</v>
      </c>
      <c r="L161" s="865">
        <f t="shared" si="250"/>
        <v>98</v>
      </c>
      <c r="M161" s="1123">
        <f t="shared" si="250"/>
        <v>12</v>
      </c>
      <c r="N161" s="865">
        <f t="shared" si="250"/>
        <v>349</v>
      </c>
      <c r="O161" s="865">
        <f t="shared" si="250"/>
        <v>175</v>
      </c>
      <c r="P161" s="865">
        <f t="shared" si="250"/>
        <v>267</v>
      </c>
      <c r="Q161" s="865">
        <f t="shared" si="250"/>
        <v>24</v>
      </c>
      <c r="R161" s="1123">
        <f t="shared" si="250"/>
        <v>33</v>
      </c>
      <c r="S161" s="866">
        <f t="shared" si="250"/>
        <v>-22</v>
      </c>
      <c r="T161" s="866">
        <f t="shared" ref="T161:U161" si="251">SUM(T122:T131)</f>
        <v>229</v>
      </c>
      <c r="U161" s="866">
        <f t="shared" si="251"/>
        <v>315</v>
      </c>
      <c r="V161" s="866">
        <f t="shared" ref="V161:W161" si="252">SUM(V122:V131)</f>
        <v>378</v>
      </c>
      <c r="W161" s="866">
        <f t="shared" si="252"/>
        <v>237</v>
      </c>
      <c r="X161" s="866">
        <f t="shared" ref="X161:Y161" si="253">SUM(X122:X131)</f>
        <v>164</v>
      </c>
      <c r="Y161" s="866">
        <f t="shared" si="253"/>
        <v>312</v>
      </c>
      <c r="Z161" s="866">
        <f t="shared" ref="Z161" si="254">SUM(Z122:Z131)</f>
        <v>328</v>
      </c>
    </row>
    <row r="162" spans="1:26">
      <c r="A162" s="1099"/>
      <c r="B162" s="1122" t="s">
        <v>624</v>
      </c>
      <c r="C162" s="1123">
        <f t="shared" ref="C162:S162" si="255">SUM(C132:C137)</f>
        <v>5134</v>
      </c>
      <c r="D162" s="865">
        <f t="shared" si="255"/>
        <v>5145</v>
      </c>
      <c r="E162" s="865">
        <f t="shared" si="255"/>
        <v>3773</v>
      </c>
      <c r="F162" s="865">
        <f t="shared" si="255"/>
        <v>2999</v>
      </c>
      <c r="G162" s="865">
        <f t="shared" si="255"/>
        <v>2551</v>
      </c>
      <c r="H162" s="1123">
        <f t="shared" si="255"/>
        <v>2614</v>
      </c>
      <c r="I162" s="865">
        <f t="shared" si="255"/>
        <v>2241</v>
      </c>
      <c r="J162" s="865">
        <f t="shared" si="255"/>
        <v>1530</v>
      </c>
      <c r="K162" s="865">
        <f t="shared" si="255"/>
        <v>1692</v>
      </c>
      <c r="L162" s="865">
        <f t="shared" si="255"/>
        <v>1646</v>
      </c>
      <c r="M162" s="1123">
        <f t="shared" si="255"/>
        <v>683</v>
      </c>
      <c r="N162" s="865">
        <f t="shared" si="255"/>
        <v>-55</v>
      </c>
      <c r="O162" s="865">
        <f t="shared" si="255"/>
        <v>-237</v>
      </c>
      <c r="P162" s="865">
        <f t="shared" si="255"/>
        <v>-633</v>
      </c>
      <c r="Q162" s="865">
        <f t="shared" si="255"/>
        <v>-704</v>
      </c>
      <c r="R162" s="1123">
        <f t="shared" si="255"/>
        <v>-989</v>
      </c>
      <c r="S162" s="866">
        <f t="shared" si="255"/>
        <v>-874</v>
      </c>
      <c r="T162" s="866">
        <f t="shared" ref="T162:U162" si="256">SUM(T132:T137)</f>
        <v>-826</v>
      </c>
      <c r="U162" s="866">
        <f t="shared" si="256"/>
        <v>-1031</v>
      </c>
      <c r="V162" s="866">
        <f t="shared" ref="V162:W162" si="257">SUM(V132:V137)</f>
        <v>-1631</v>
      </c>
      <c r="W162" s="866">
        <f t="shared" si="257"/>
        <v>-2027</v>
      </c>
      <c r="X162" s="866">
        <f t="shared" ref="X162:Y162" si="258">SUM(X132:X137)</f>
        <v>-1443</v>
      </c>
      <c r="Y162" s="866">
        <f t="shared" si="258"/>
        <v>-1467</v>
      </c>
      <c r="Z162" s="866">
        <f t="shared" ref="Z162" si="259">SUM(Z132:Z137)</f>
        <v>-1954</v>
      </c>
    </row>
    <row r="163" spans="1:26">
      <c r="A163" s="1099"/>
      <c r="B163" s="1122" t="s">
        <v>625</v>
      </c>
      <c r="C163" s="1123">
        <f t="shared" ref="C163:S163" si="260">SUM(C138:C142)</f>
        <v>298</v>
      </c>
      <c r="D163" s="865">
        <f t="shared" si="260"/>
        <v>766</v>
      </c>
      <c r="E163" s="865">
        <f t="shared" si="260"/>
        <v>582</v>
      </c>
      <c r="F163" s="865">
        <f t="shared" si="260"/>
        <v>712</v>
      </c>
      <c r="G163" s="865">
        <f t="shared" si="260"/>
        <v>415</v>
      </c>
      <c r="H163" s="1123">
        <f t="shared" si="260"/>
        <v>731</v>
      </c>
      <c r="I163" s="865">
        <f t="shared" si="260"/>
        <v>877</v>
      </c>
      <c r="J163" s="865">
        <f t="shared" si="260"/>
        <v>766</v>
      </c>
      <c r="K163" s="865">
        <f t="shared" si="260"/>
        <v>1069</v>
      </c>
      <c r="L163" s="865">
        <f t="shared" si="260"/>
        <v>701</v>
      </c>
      <c r="M163" s="1123">
        <f t="shared" si="260"/>
        <v>716</v>
      </c>
      <c r="N163" s="865">
        <f t="shared" si="260"/>
        <v>711</v>
      </c>
      <c r="O163" s="865">
        <f t="shared" si="260"/>
        <v>615</v>
      </c>
      <c r="P163" s="865">
        <f t="shared" si="260"/>
        <v>661</v>
      </c>
      <c r="Q163" s="865">
        <f t="shared" si="260"/>
        <v>673</v>
      </c>
      <c r="R163" s="1123">
        <f t="shared" si="260"/>
        <v>710</v>
      </c>
      <c r="S163" s="866">
        <f t="shared" si="260"/>
        <v>936</v>
      </c>
      <c r="T163" s="866">
        <f t="shared" ref="T163:U163" si="261">SUM(T138:T142)</f>
        <v>775</v>
      </c>
      <c r="U163" s="866">
        <f t="shared" si="261"/>
        <v>881</v>
      </c>
      <c r="V163" s="866">
        <f t="shared" ref="V163:W163" si="262">SUM(V138:V142)</f>
        <v>964</v>
      </c>
      <c r="W163" s="866">
        <f t="shared" si="262"/>
        <v>692</v>
      </c>
      <c r="X163" s="866">
        <f t="shared" ref="X163:Y163" si="263">SUM(X138:X142)</f>
        <v>802</v>
      </c>
      <c r="Y163" s="866">
        <f t="shared" si="263"/>
        <v>633</v>
      </c>
      <c r="Z163" s="866">
        <f t="shared" ref="Z163" si="264">SUM(Z138:Z142)</f>
        <v>1109</v>
      </c>
    </row>
    <row r="164" spans="1:26">
      <c r="A164" s="1099"/>
      <c r="B164" s="1122" t="s">
        <v>626</v>
      </c>
      <c r="C164" s="1123">
        <f t="shared" ref="C164:S164" si="265">SUM(C143:C146)</f>
        <v>311</v>
      </c>
      <c r="D164" s="865">
        <f t="shared" si="265"/>
        <v>581</v>
      </c>
      <c r="E164" s="865">
        <f t="shared" si="265"/>
        <v>314</v>
      </c>
      <c r="F164" s="865">
        <f t="shared" si="265"/>
        <v>292</v>
      </c>
      <c r="G164" s="865">
        <f t="shared" si="265"/>
        <v>377</v>
      </c>
      <c r="H164" s="1123">
        <f t="shared" si="265"/>
        <v>483</v>
      </c>
      <c r="I164" s="865">
        <f t="shared" si="265"/>
        <v>534</v>
      </c>
      <c r="J164" s="865">
        <f t="shared" si="265"/>
        <v>753</v>
      </c>
      <c r="K164" s="865">
        <f t="shared" si="265"/>
        <v>624</v>
      </c>
      <c r="L164" s="865">
        <f t="shared" si="265"/>
        <v>562</v>
      </c>
      <c r="M164" s="1123">
        <f t="shared" si="265"/>
        <v>534</v>
      </c>
      <c r="N164" s="865">
        <f t="shared" si="265"/>
        <v>576</v>
      </c>
      <c r="O164" s="865">
        <f t="shared" si="265"/>
        <v>560</v>
      </c>
      <c r="P164" s="865">
        <f t="shared" si="265"/>
        <v>664</v>
      </c>
      <c r="Q164" s="865">
        <f t="shared" si="265"/>
        <v>488</v>
      </c>
      <c r="R164" s="1123">
        <f t="shared" si="265"/>
        <v>665</v>
      </c>
      <c r="S164" s="866">
        <f t="shared" si="265"/>
        <v>759</v>
      </c>
      <c r="T164" s="866">
        <f t="shared" ref="T164:U164" si="266">SUM(T143:T146)</f>
        <v>527</v>
      </c>
      <c r="U164" s="866">
        <f t="shared" si="266"/>
        <v>698</v>
      </c>
      <c r="V164" s="866">
        <f t="shared" ref="V164:W164" si="267">SUM(V143:V146)</f>
        <v>787</v>
      </c>
      <c r="W164" s="866">
        <f t="shared" si="267"/>
        <v>691</v>
      </c>
      <c r="X164" s="866">
        <f t="shared" ref="X164:Y164" si="268">SUM(X143:X146)</f>
        <v>546</v>
      </c>
      <c r="Y164" s="866">
        <f t="shared" si="268"/>
        <v>642</v>
      </c>
      <c r="Z164" s="866">
        <f t="shared" ref="Z164" si="269">SUM(Z143:Z146)</f>
        <v>646</v>
      </c>
    </row>
    <row r="165" spans="1:26">
      <c r="A165" s="1099"/>
      <c r="B165" s="1122" t="s">
        <v>627</v>
      </c>
      <c r="C165" s="1123">
        <f t="shared" ref="C165:S165" si="270">SUM(C147:C154)</f>
        <v>73</v>
      </c>
      <c r="D165" s="865">
        <f t="shared" si="270"/>
        <v>194</v>
      </c>
      <c r="E165" s="865">
        <f t="shared" si="270"/>
        <v>97</v>
      </c>
      <c r="F165" s="865">
        <f t="shared" si="270"/>
        <v>-74</v>
      </c>
      <c r="G165" s="865">
        <f t="shared" si="270"/>
        <v>81</v>
      </c>
      <c r="H165" s="1123">
        <f t="shared" si="270"/>
        <v>279</v>
      </c>
      <c r="I165" s="865">
        <f t="shared" si="270"/>
        <v>170</v>
      </c>
      <c r="J165" s="865">
        <f t="shared" si="270"/>
        <v>522</v>
      </c>
      <c r="K165" s="865">
        <f t="shared" si="270"/>
        <v>574</v>
      </c>
      <c r="L165" s="865">
        <f t="shared" si="270"/>
        <v>396</v>
      </c>
      <c r="M165" s="1123">
        <f t="shared" si="270"/>
        <v>243</v>
      </c>
      <c r="N165" s="865">
        <f t="shared" si="270"/>
        <v>284</v>
      </c>
      <c r="O165" s="865">
        <f t="shared" si="270"/>
        <v>247</v>
      </c>
      <c r="P165" s="865">
        <f t="shared" si="270"/>
        <v>380</v>
      </c>
      <c r="Q165" s="865">
        <f t="shared" si="270"/>
        <v>339</v>
      </c>
      <c r="R165" s="1123">
        <f t="shared" si="270"/>
        <v>337</v>
      </c>
      <c r="S165" s="866">
        <f t="shared" si="270"/>
        <v>554</v>
      </c>
      <c r="T165" s="866">
        <f t="shared" ref="T165:U165" si="271">SUM(T147:T154)</f>
        <v>287</v>
      </c>
      <c r="U165" s="866">
        <f t="shared" si="271"/>
        <v>704</v>
      </c>
      <c r="V165" s="866">
        <f t="shared" ref="V165:W165" si="272">SUM(V147:V154)</f>
        <v>474</v>
      </c>
      <c r="W165" s="866">
        <f t="shared" si="272"/>
        <v>320</v>
      </c>
      <c r="X165" s="866">
        <f t="shared" ref="X165:Y165" si="273">SUM(X147:X154)</f>
        <v>262</v>
      </c>
      <c r="Y165" s="866">
        <f t="shared" si="273"/>
        <v>206</v>
      </c>
      <c r="Z165" s="866">
        <f t="shared" ref="Z165" si="274">SUM(Z147:Z154)</f>
        <v>193</v>
      </c>
    </row>
    <row r="166" spans="1:26">
      <c r="A166" s="1099"/>
      <c r="B166" s="1124" t="s">
        <v>1609</v>
      </c>
      <c r="C166" s="870">
        <f t="shared" ref="C166:S166" si="275">SUM(C118:C121)</f>
        <v>-2364</v>
      </c>
      <c r="D166" s="870">
        <f t="shared" si="275"/>
        <v>-2913</v>
      </c>
      <c r="E166" s="871">
        <f t="shared" si="275"/>
        <v>-3037</v>
      </c>
      <c r="F166" s="871">
        <f t="shared" si="275"/>
        <v>-3137</v>
      </c>
      <c r="G166" s="872">
        <f t="shared" si="275"/>
        <v>-2737</v>
      </c>
      <c r="H166" s="871">
        <f t="shared" si="275"/>
        <v>-3143</v>
      </c>
      <c r="I166" s="870">
        <f t="shared" si="275"/>
        <v>-2992</v>
      </c>
      <c r="J166" s="871">
        <f t="shared" si="275"/>
        <v>-3551</v>
      </c>
      <c r="K166" s="871">
        <f t="shared" si="275"/>
        <v>-3568</v>
      </c>
      <c r="L166" s="872">
        <f t="shared" si="275"/>
        <v>-3232</v>
      </c>
      <c r="M166" s="871">
        <f t="shared" si="275"/>
        <v>-3234</v>
      </c>
      <c r="N166" s="870">
        <f t="shared" si="275"/>
        <v>-1379</v>
      </c>
      <c r="O166" s="871">
        <f t="shared" si="275"/>
        <v>-1782</v>
      </c>
      <c r="P166" s="871">
        <f t="shared" si="275"/>
        <v>-3068</v>
      </c>
      <c r="Q166" s="871">
        <f t="shared" si="275"/>
        <v>-3286</v>
      </c>
      <c r="R166" s="2238">
        <f t="shared" si="275"/>
        <v>-3604</v>
      </c>
      <c r="S166" s="872">
        <f t="shared" si="275"/>
        <v>-3400</v>
      </c>
      <c r="T166" s="872">
        <f t="shared" ref="T166:U166" si="276">SUM(T118:T121)</f>
        <v>-3598</v>
      </c>
      <c r="U166" s="872">
        <f t="shared" si="276"/>
        <v>-4007</v>
      </c>
      <c r="V166" s="872">
        <f t="shared" ref="V166:W166" si="277">SUM(V118:V121)</f>
        <v>-4306</v>
      </c>
      <c r="W166" s="872">
        <f t="shared" si="277"/>
        <v>-3019</v>
      </c>
      <c r="X166" s="872">
        <f t="shared" ref="X166:Y166" si="278">SUM(X118:X121)</f>
        <v>-2594</v>
      </c>
      <c r="Y166" s="872">
        <f t="shared" si="278"/>
        <v>-2724</v>
      </c>
      <c r="Z166" s="872">
        <f t="shared" ref="Z166" si="279">SUM(Z118:Z121)</f>
        <v>-3340</v>
      </c>
    </row>
    <row r="167" spans="1:26">
      <c r="A167" s="1099"/>
      <c r="B167" s="1122" t="s">
        <v>1610</v>
      </c>
      <c r="C167" s="864">
        <f t="shared" ref="C167:S167" si="280">C128+C130+C131</f>
        <v>55</v>
      </c>
      <c r="D167" s="864">
        <f t="shared" si="280"/>
        <v>171</v>
      </c>
      <c r="E167" s="865">
        <f t="shared" si="280"/>
        <v>19</v>
      </c>
      <c r="F167" s="865">
        <f t="shared" si="280"/>
        <v>-51</v>
      </c>
      <c r="G167" s="866">
        <f t="shared" si="280"/>
        <v>-111</v>
      </c>
      <c r="H167" s="865">
        <f t="shared" si="280"/>
        <v>-10</v>
      </c>
      <c r="I167" s="864">
        <f t="shared" si="280"/>
        <v>-146</v>
      </c>
      <c r="J167" s="865">
        <f t="shared" si="280"/>
        <v>-163</v>
      </c>
      <c r="K167" s="865">
        <f t="shared" si="280"/>
        <v>-206</v>
      </c>
      <c r="L167" s="866">
        <f t="shared" si="280"/>
        <v>-36</v>
      </c>
      <c r="M167" s="865">
        <f t="shared" si="280"/>
        <v>59</v>
      </c>
      <c r="N167" s="864">
        <f t="shared" si="280"/>
        <v>160</v>
      </c>
      <c r="O167" s="865">
        <f t="shared" si="280"/>
        <v>38</v>
      </c>
      <c r="P167" s="865">
        <f t="shared" si="280"/>
        <v>91</v>
      </c>
      <c r="Q167" s="865">
        <f t="shared" si="280"/>
        <v>-93</v>
      </c>
      <c r="R167" s="1123">
        <f t="shared" si="280"/>
        <v>-132</v>
      </c>
      <c r="S167" s="866">
        <f t="shared" si="280"/>
        <v>-157</v>
      </c>
      <c r="T167" s="866">
        <f t="shared" ref="T167:U167" si="281">T128+T130+T131</f>
        <v>78</v>
      </c>
      <c r="U167" s="866">
        <f t="shared" si="281"/>
        <v>38</v>
      </c>
      <c r="V167" s="866">
        <f t="shared" ref="V167:W167" si="282">V128+V130+V131</f>
        <v>69</v>
      </c>
      <c r="W167" s="866">
        <f t="shared" si="282"/>
        <v>23</v>
      </c>
      <c r="X167" s="866">
        <f t="shared" ref="X167:Y167" si="283">X128+X130+X131</f>
        <v>62</v>
      </c>
      <c r="Y167" s="866">
        <f t="shared" si="283"/>
        <v>223</v>
      </c>
      <c r="Z167" s="866">
        <f t="shared" ref="Z167" si="284">Z128+Z130+Z131</f>
        <v>102</v>
      </c>
    </row>
    <row r="168" spans="1:26">
      <c r="A168" s="1099"/>
      <c r="B168" s="1125" t="s">
        <v>1611</v>
      </c>
      <c r="C168" s="876">
        <f>C134</f>
        <v>4408</v>
      </c>
      <c r="D168" s="876">
        <f t="shared" ref="D168:S168" si="285">D134</f>
        <v>4197</v>
      </c>
      <c r="E168" s="877">
        <f t="shared" si="285"/>
        <v>3209</v>
      </c>
      <c r="F168" s="877">
        <f t="shared" si="285"/>
        <v>2476</v>
      </c>
      <c r="G168" s="602">
        <f t="shared" si="285"/>
        <v>2041</v>
      </c>
      <c r="H168" s="877">
        <f t="shared" si="285"/>
        <v>2043</v>
      </c>
      <c r="I168" s="876">
        <f t="shared" si="285"/>
        <v>1640</v>
      </c>
      <c r="J168" s="877">
        <f t="shared" si="285"/>
        <v>927</v>
      </c>
      <c r="K168" s="877">
        <f t="shared" si="285"/>
        <v>1057</v>
      </c>
      <c r="L168" s="602">
        <f t="shared" si="285"/>
        <v>1302</v>
      </c>
      <c r="M168" s="877">
        <f t="shared" si="285"/>
        <v>595</v>
      </c>
      <c r="N168" s="876">
        <f t="shared" si="285"/>
        <v>-297</v>
      </c>
      <c r="O168" s="877">
        <f t="shared" si="285"/>
        <v>-560</v>
      </c>
      <c r="P168" s="877">
        <f t="shared" si="285"/>
        <v>-785</v>
      </c>
      <c r="Q168" s="877">
        <f t="shared" si="285"/>
        <v>-817</v>
      </c>
      <c r="R168" s="2239">
        <f t="shared" si="285"/>
        <v>-1303</v>
      </c>
      <c r="S168" s="602">
        <f t="shared" si="285"/>
        <v>-1089</v>
      </c>
      <c r="T168" s="602">
        <f t="shared" ref="T168:U168" si="286">T134</f>
        <v>-1071</v>
      </c>
      <c r="U168" s="602">
        <f t="shared" si="286"/>
        <v>-1391</v>
      </c>
      <c r="V168" s="602">
        <f t="shared" ref="V168:W168" si="287">V134</f>
        <v>-1903</v>
      </c>
      <c r="W168" s="602">
        <f t="shared" si="287"/>
        <v>-2387</v>
      </c>
      <c r="X168" s="602">
        <f t="shared" ref="X168:Y168" si="288">X134</f>
        <v>-1442</v>
      </c>
      <c r="Y168" s="602">
        <f t="shared" si="288"/>
        <v>-1567</v>
      </c>
      <c r="Z168" s="602">
        <f t="shared" ref="Z168" si="289">Z134</f>
        <v>-2204</v>
      </c>
    </row>
    <row r="169" spans="1:26">
      <c r="A169" s="1099"/>
      <c r="B169" s="1126" t="s">
        <v>631</v>
      </c>
      <c r="C169" s="16">
        <f t="shared" ref="C169:Q169" si="290">SUM(C158:C165)</f>
        <v>3724</v>
      </c>
      <c r="D169" s="877">
        <f t="shared" si="290"/>
        <v>4148</v>
      </c>
      <c r="E169" s="877">
        <f t="shared" si="290"/>
        <v>2031</v>
      </c>
      <c r="F169" s="877">
        <f t="shared" si="290"/>
        <v>933</v>
      </c>
      <c r="G169" s="877">
        <f t="shared" si="290"/>
        <v>970</v>
      </c>
      <c r="H169" s="16">
        <f t="shared" si="290"/>
        <v>1356</v>
      </c>
      <c r="I169" s="877">
        <f t="shared" si="290"/>
        <v>1005</v>
      </c>
      <c r="J169" s="877">
        <f t="shared" si="290"/>
        <v>109</v>
      </c>
      <c r="K169" s="877">
        <f t="shared" si="290"/>
        <v>573</v>
      </c>
      <c r="L169" s="877">
        <f t="shared" si="290"/>
        <v>422</v>
      </c>
      <c r="M169" s="16">
        <f t="shared" si="290"/>
        <v>-788</v>
      </c>
      <c r="N169" s="877">
        <f t="shared" si="290"/>
        <v>1218</v>
      </c>
      <c r="O169" s="877">
        <f t="shared" si="290"/>
        <v>-254</v>
      </c>
      <c r="P169" s="877">
        <f t="shared" si="290"/>
        <v>-1617</v>
      </c>
      <c r="Q169" s="877">
        <f t="shared" si="290"/>
        <v>-2460</v>
      </c>
      <c r="R169" s="2239">
        <f t="shared" ref="R169:S169" si="291">SUM(R158:R165)</f>
        <v>-2771</v>
      </c>
      <c r="S169" s="602">
        <f t="shared" si="291"/>
        <v>-1962</v>
      </c>
      <c r="T169" s="602">
        <f t="shared" ref="T169:U169" si="292">SUM(T158:T165)</f>
        <v>-2567</v>
      </c>
      <c r="U169" s="602">
        <f t="shared" si="292"/>
        <v>-2371</v>
      </c>
      <c r="V169" s="602">
        <f t="shared" ref="V169:W169" si="293">SUM(V158:V165)</f>
        <v>-3067</v>
      </c>
      <c r="W169" s="602">
        <f t="shared" si="293"/>
        <v>-3017</v>
      </c>
      <c r="X169" s="602">
        <f t="shared" ref="X169:Y169" si="294">SUM(X158:X165)</f>
        <v>-2150</v>
      </c>
      <c r="Y169" s="602">
        <f t="shared" si="294"/>
        <v>-2285</v>
      </c>
      <c r="Z169" s="602">
        <f t="shared" ref="Z169" si="295">SUM(Z158:Z165)</f>
        <v>-2713</v>
      </c>
    </row>
    <row r="170" spans="1:26">
      <c r="A170" s="1099"/>
    </row>
    <row r="171" spans="1:26">
      <c r="A171" s="1099"/>
    </row>
    <row r="172" spans="1:26">
      <c r="B172" s="1114" t="s">
        <v>1788</v>
      </c>
    </row>
    <row r="173" spans="1:26" ht="26">
      <c r="A173" s="1094"/>
      <c r="B173" s="1115" t="s">
        <v>615</v>
      </c>
      <c r="C173" s="1116" t="s">
        <v>321</v>
      </c>
      <c r="D173" s="1117" t="s">
        <v>322</v>
      </c>
      <c r="E173" s="1117" t="s">
        <v>323</v>
      </c>
      <c r="F173" s="1117" t="s">
        <v>324</v>
      </c>
      <c r="G173" s="1117" t="s">
        <v>325</v>
      </c>
      <c r="H173" s="1118" t="s">
        <v>326</v>
      </c>
      <c r="I173" s="1117" t="s">
        <v>327</v>
      </c>
      <c r="J173" s="1117" t="s">
        <v>328</v>
      </c>
      <c r="K173" s="1117" t="s">
        <v>329</v>
      </c>
      <c r="L173" s="1119" t="s">
        <v>330</v>
      </c>
      <c r="M173" s="1116" t="s">
        <v>331</v>
      </c>
      <c r="N173" s="1119" t="s">
        <v>332</v>
      </c>
      <c r="O173" s="1119" t="s">
        <v>333</v>
      </c>
      <c r="P173" s="1119" t="s">
        <v>334</v>
      </c>
      <c r="Q173" s="1119" t="s">
        <v>335</v>
      </c>
      <c r="R173" s="1116" t="s">
        <v>395</v>
      </c>
      <c r="S173" s="1120" t="s">
        <v>1593</v>
      </c>
      <c r="T173" s="1120" t="s">
        <v>1814</v>
      </c>
      <c r="U173" s="882" t="s">
        <v>2415</v>
      </c>
      <c r="V173" s="882" t="s">
        <v>2621</v>
      </c>
      <c r="W173" s="882" t="s">
        <v>2752</v>
      </c>
      <c r="X173" s="882" t="s">
        <v>2804</v>
      </c>
      <c r="Y173" s="882" t="s">
        <v>2902</v>
      </c>
      <c r="Z173" s="1872" t="s">
        <v>2979</v>
      </c>
    </row>
    <row r="174" spans="1:26">
      <c r="B174" s="1124" t="s">
        <v>620</v>
      </c>
      <c r="C174" s="1084">
        <f t="shared" ref="C174:S174" si="296">C4</f>
        <v>609</v>
      </c>
      <c r="D174" s="1084">
        <f t="shared" si="296"/>
        <v>635</v>
      </c>
      <c r="E174" s="1084">
        <f t="shared" si="296"/>
        <v>588</v>
      </c>
      <c r="F174" s="1084">
        <f t="shared" si="296"/>
        <v>565</v>
      </c>
      <c r="G174" s="1084">
        <f t="shared" si="296"/>
        <v>645</v>
      </c>
      <c r="H174" s="1084">
        <f t="shared" si="296"/>
        <v>580</v>
      </c>
      <c r="I174" s="1084">
        <f t="shared" si="296"/>
        <v>642</v>
      </c>
      <c r="J174" s="1084">
        <f t="shared" si="296"/>
        <v>533</v>
      </c>
      <c r="K174" s="1084">
        <f t="shared" si="296"/>
        <v>595</v>
      </c>
      <c r="L174" s="1084">
        <f t="shared" si="296"/>
        <v>581</v>
      </c>
      <c r="M174" s="1084">
        <f t="shared" si="296"/>
        <v>531</v>
      </c>
      <c r="N174" s="1084">
        <f t="shared" si="296"/>
        <v>571</v>
      </c>
      <c r="O174" s="1084">
        <f t="shared" si="296"/>
        <v>581</v>
      </c>
      <c r="P174" s="1084">
        <f t="shared" si="296"/>
        <v>538</v>
      </c>
      <c r="Q174" s="1084">
        <f t="shared" si="296"/>
        <v>484</v>
      </c>
      <c r="R174" s="1983">
        <f t="shared" si="296"/>
        <v>542</v>
      </c>
      <c r="S174" s="1085">
        <f t="shared" si="296"/>
        <v>499</v>
      </c>
      <c r="T174" s="1085">
        <f t="shared" ref="T174:U174" si="297">T4</f>
        <v>500</v>
      </c>
      <c r="U174" s="1085">
        <f t="shared" si="297"/>
        <v>508</v>
      </c>
      <c r="V174" s="1085">
        <f t="shared" ref="V174:W174" si="298">V4</f>
        <v>522</v>
      </c>
      <c r="W174" s="1085">
        <f t="shared" si="298"/>
        <v>489</v>
      </c>
      <c r="X174" s="1085">
        <f t="shared" ref="X174:Y174" si="299">X4</f>
        <v>528</v>
      </c>
      <c r="Y174" s="1085">
        <f t="shared" si="299"/>
        <v>564</v>
      </c>
      <c r="Z174" s="1085">
        <f t="shared" ref="Z174" si="300">Z4</f>
        <v>595</v>
      </c>
    </row>
    <row r="175" spans="1:26">
      <c r="B175" s="1122" t="s">
        <v>621</v>
      </c>
      <c r="C175" s="1090">
        <f t="shared" ref="C175:S175" si="301">SUM(C5:C10)</f>
        <v>668</v>
      </c>
      <c r="D175" s="1090">
        <f t="shared" si="301"/>
        <v>642</v>
      </c>
      <c r="E175" s="1090">
        <f t="shared" si="301"/>
        <v>656</v>
      </c>
      <c r="F175" s="1090">
        <f t="shared" si="301"/>
        <v>688</v>
      </c>
      <c r="G175" s="1090">
        <f t="shared" si="301"/>
        <v>679</v>
      </c>
      <c r="H175" s="1090">
        <f t="shared" si="301"/>
        <v>667</v>
      </c>
      <c r="I175" s="1090">
        <f t="shared" si="301"/>
        <v>683</v>
      </c>
      <c r="J175" s="1090">
        <f t="shared" si="301"/>
        <v>659</v>
      </c>
      <c r="K175" s="1090">
        <f t="shared" si="301"/>
        <v>590</v>
      </c>
      <c r="L175" s="1090">
        <f t="shared" si="301"/>
        <v>593</v>
      </c>
      <c r="M175" s="1090">
        <f t="shared" si="301"/>
        <v>592</v>
      </c>
      <c r="N175" s="1090">
        <f t="shared" si="301"/>
        <v>953</v>
      </c>
      <c r="O175" s="1090">
        <f t="shared" si="301"/>
        <v>687</v>
      </c>
      <c r="P175" s="1090">
        <f t="shared" si="301"/>
        <v>594</v>
      </c>
      <c r="Q175" s="1090">
        <f t="shared" si="301"/>
        <v>551</v>
      </c>
      <c r="R175" s="1984">
        <f t="shared" si="301"/>
        <v>554</v>
      </c>
      <c r="S175" s="1091">
        <f t="shared" si="301"/>
        <v>550</v>
      </c>
      <c r="T175" s="1091">
        <f t="shared" ref="T175:U175" si="302">SUM(T5:T10)</f>
        <v>530</v>
      </c>
      <c r="U175" s="1091">
        <f t="shared" si="302"/>
        <v>529</v>
      </c>
      <c r="V175" s="1091">
        <f t="shared" ref="V175:W175" si="303">SUM(V5:V10)</f>
        <v>623</v>
      </c>
      <c r="W175" s="1091">
        <f t="shared" si="303"/>
        <v>523</v>
      </c>
      <c r="X175" s="1091">
        <f t="shared" ref="X175:Y175" si="304">SUM(X5:X10)</f>
        <v>532</v>
      </c>
      <c r="Y175" s="1091">
        <f t="shared" si="304"/>
        <v>524</v>
      </c>
      <c r="Z175" s="1091">
        <f t="shared" ref="Z175" si="305">SUM(Z5:Z10)</f>
        <v>607</v>
      </c>
    </row>
    <row r="176" spans="1:26">
      <c r="B176" s="1122" t="s">
        <v>622</v>
      </c>
      <c r="C176" s="1090">
        <f t="shared" ref="C176:S176" si="306">SUM(C11:C17)</f>
        <v>9126</v>
      </c>
      <c r="D176" s="1090">
        <f t="shared" si="306"/>
        <v>9244</v>
      </c>
      <c r="E176" s="1090">
        <f t="shared" si="306"/>
        <v>8863</v>
      </c>
      <c r="F176" s="1090">
        <f t="shared" si="306"/>
        <v>8976</v>
      </c>
      <c r="G176" s="1090">
        <f t="shared" si="306"/>
        <v>9136</v>
      </c>
      <c r="H176" s="1090">
        <f t="shared" si="306"/>
        <v>8670</v>
      </c>
      <c r="I176" s="1090">
        <f t="shared" si="306"/>
        <v>8464</v>
      </c>
      <c r="J176" s="1090">
        <f t="shared" si="306"/>
        <v>8226</v>
      </c>
      <c r="K176" s="1090">
        <f t="shared" si="306"/>
        <v>8216</v>
      </c>
      <c r="L176" s="1090">
        <f t="shared" si="306"/>
        <v>8225</v>
      </c>
      <c r="M176" s="1090">
        <f t="shared" si="306"/>
        <v>8012</v>
      </c>
      <c r="N176" s="1090">
        <f t="shared" si="306"/>
        <v>9239</v>
      </c>
      <c r="O176" s="1090">
        <f t="shared" si="306"/>
        <v>8836</v>
      </c>
      <c r="P176" s="1090">
        <f t="shared" si="306"/>
        <v>7881</v>
      </c>
      <c r="Q176" s="1090">
        <f t="shared" si="306"/>
        <v>7726</v>
      </c>
      <c r="R176" s="1984">
        <f t="shared" si="306"/>
        <v>7821</v>
      </c>
      <c r="S176" s="1091">
        <f t="shared" si="306"/>
        <v>7609</v>
      </c>
      <c r="T176" s="1091">
        <f t="shared" ref="T176:U176" si="307">SUM(T11:T17)</f>
        <v>7581</v>
      </c>
      <c r="U176" s="1091">
        <f t="shared" si="307"/>
        <v>7530</v>
      </c>
      <c r="V176" s="1091">
        <f t="shared" ref="V176:W176" si="308">SUM(V11:V17)</f>
        <v>7248</v>
      </c>
      <c r="W176" s="1091">
        <f t="shared" si="308"/>
        <v>7323</v>
      </c>
      <c r="X176" s="1091">
        <f t="shared" ref="X176:Y176" si="309">SUM(X11:X17)</f>
        <v>7564</v>
      </c>
      <c r="Y176" s="1091">
        <f t="shared" si="309"/>
        <v>7748</v>
      </c>
      <c r="Z176" s="1091">
        <f t="shared" ref="Z176" si="310">SUM(Z11:Z17)</f>
        <v>7297</v>
      </c>
    </row>
    <row r="177" spans="1:26">
      <c r="B177" s="1122" t="s">
        <v>623</v>
      </c>
      <c r="C177" s="1090">
        <f t="shared" ref="C177:S177" si="311">SUM(C18:C27)</f>
        <v>4835</v>
      </c>
      <c r="D177" s="1090">
        <f t="shared" si="311"/>
        <v>5048</v>
      </c>
      <c r="E177" s="1090">
        <f t="shared" si="311"/>
        <v>4753</v>
      </c>
      <c r="F177" s="1090">
        <f t="shared" si="311"/>
        <v>4687</v>
      </c>
      <c r="G177" s="1090">
        <f t="shared" si="311"/>
        <v>4683</v>
      </c>
      <c r="H177" s="1090">
        <f t="shared" si="311"/>
        <v>4577</v>
      </c>
      <c r="I177" s="1090">
        <f t="shared" si="311"/>
        <v>4383</v>
      </c>
      <c r="J177" s="1090">
        <f t="shared" si="311"/>
        <v>4524</v>
      </c>
      <c r="K177" s="1090">
        <f t="shared" si="311"/>
        <v>4274</v>
      </c>
      <c r="L177" s="1090">
        <f t="shared" si="311"/>
        <v>4301</v>
      </c>
      <c r="M177" s="1090">
        <f t="shared" si="311"/>
        <v>3937</v>
      </c>
      <c r="N177" s="1090">
        <f t="shared" si="311"/>
        <v>4080</v>
      </c>
      <c r="O177" s="1090">
        <f t="shared" si="311"/>
        <v>3900</v>
      </c>
      <c r="P177" s="1090">
        <f t="shared" si="311"/>
        <v>4004</v>
      </c>
      <c r="Q177" s="1090">
        <f t="shared" si="311"/>
        <v>3806</v>
      </c>
      <c r="R177" s="1984">
        <f t="shared" si="311"/>
        <v>3895</v>
      </c>
      <c r="S177" s="1091">
        <f t="shared" si="311"/>
        <v>3848</v>
      </c>
      <c r="T177" s="1091">
        <f t="shared" ref="T177:U177" si="312">SUM(T18:T27)</f>
        <v>3909</v>
      </c>
      <c r="U177" s="1091">
        <f t="shared" si="312"/>
        <v>3929</v>
      </c>
      <c r="V177" s="1091">
        <f t="shared" ref="V177:W177" si="313">SUM(V18:V27)</f>
        <v>4059</v>
      </c>
      <c r="W177" s="1091">
        <f t="shared" si="313"/>
        <v>3755</v>
      </c>
      <c r="X177" s="1091">
        <f t="shared" ref="X177:Y177" si="314">SUM(X18:X27)</f>
        <v>3735</v>
      </c>
      <c r="Y177" s="1091">
        <f t="shared" si="314"/>
        <v>3744</v>
      </c>
      <c r="Z177" s="1091">
        <f t="shared" ref="Z177" si="315">SUM(Z18:Z27)</f>
        <v>3711</v>
      </c>
    </row>
    <row r="178" spans="1:26">
      <c r="B178" s="1122" t="s">
        <v>624</v>
      </c>
      <c r="C178" s="1090">
        <f t="shared" ref="C178:S178" si="316">SUM(C28:C33)</f>
        <v>25991</v>
      </c>
      <c r="D178" s="1090">
        <f t="shared" si="316"/>
        <v>25925</v>
      </c>
      <c r="E178" s="1090">
        <f t="shared" si="316"/>
        <v>24029</v>
      </c>
      <c r="F178" s="1090">
        <f t="shared" si="316"/>
        <v>23352</v>
      </c>
      <c r="G178" s="1090">
        <f t="shared" si="316"/>
        <v>22152</v>
      </c>
      <c r="H178" s="1090">
        <f t="shared" si="316"/>
        <v>21617</v>
      </c>
      <c r="I178" s="1090">
        <f t="shared" si="316"/>
        <v>21270</v>
      </c>
      <c r="J178" s="1090">
        <f t="shared" si="316"/>
        <v>20623</v>
      </c>
      <c r="K178" s="1090">
        <f t="shared" si="316"/>
        <v>19874</v>
      </c>
      <c r="L178" s="1090">
        <f t="shared" si="316"/>
        <v>19564</v>
      </c>
      <c r="M178" s="1090">
        <f t="shared" si="316"/>
        <v>18664</v>
      </c>
      <c r="N178" s="1090">
        <f t="shared" si="316"/>
        <v>17998</v>
      </c>
      <c r="O178" s="1090">
        <f t="shared" si="316"/>
        <v>17854</v>
      </c>
      <c r="P178" s="1090">
        <f t="shared" si="316"/>
        <v>17863</v>
      </c>
      <c r="Q178" s="1090">
        <f t="shared" si="316"/>
        <v>17662</v>
      </c>
      <c r="R178" s="1984">
        <f t="shared" si="316"/>
        <v>17824</v>
      </c>
      <c r="S178" s="1091">
        <f t="shared" si="316"/>
        <v>17471</v>
      </c>
      <c r="T178" s="1091">
        <f t="shared" ref="T178:U178" si="317">SUM(T28:T33)</f>
        <v>17650</v>
      </c>
      <c r="U178" s="1091">
        <f t="shared" si="317"/>
        <v>17913</v>
      </c>
      <c r="V178" s="1091">
        <f t="shared" ref="V178:W178" si="318">SUM(V28:V33)</f>
        <v>17905</v>
      </c>
      <c r="W178" s="1091">
        <f t="shared" si="318"/>
        <v>17341</v>
      </c>
      <c r="X178" s="1091">
        <f t="shared" ref="X178:Y178" si="319">SUM(X28:X33)</f>
        <v>17505</v>
      </c>
      <c r="Y178" s="1091">
        <f t="shared" si="319"/>
        <v>17862</v>
      </c>
      <c r="Z178" s="1091">
        <f t="shared" ref="Z178" si="320">SUM(Z28:Z33)</f>
        <v>17310</v>
      </c>
    </row>
    <row r="179" spans="1:26">
      <c r="B179" s="1122" t="s">
        <v>625</v>
      </c>
      <c r="C179" s="1090">
        <f t="shared" ref="C179:S179" si="321">SUM(C34:C38)</f>
        <v>5075</v>
      </c>
      <c r="D179" s="1090">
        <f t="shared" si="321"/>
        <v>5382</v>
      </c>
      <c r="E179" s="1090">
        <f t="shared" si="321"/>
        <v>5181</v>
      </c>
      <c r="F179" s="1090">
        <f t="shared" si="321"/>
        <v>5131</v>
      </c>
      <c r="G179" s="1090">
        <f t="shared" si="321"/>
        <v>4787</v>
      </c>
      <c r="H179" s="1090">
        <f t="shared" si="321"/>
        <v>4793</v>
      </c>
      <c r="I179" s="1090">
        <f t="shared" si="321"/>
        <v>4819</v>
      </c>
      <c r="J179" s="1090">
        <f t="shared" si="321"/>
        <v>4608</v>
      </c>
      <c r="K179" s="1090">
        <f t="shared" si="321"/>
        <v>4663</v>
      </c>
      <c r="L179" s="1090">
        <f t="shared" si="321"/>
        <v>4299</v>
      </c>
      <c r="M179" s="1090">
        <f t="shared" si="321"/>
        <v>4191</v>
      </c>
      <c r="N179" s="1090">
        <f t="shared" si="321"/>
        <v>4209</v>
      </c>
      <c r="O179" s="1090">
        <f t="shared" si="321"/>
        <v>4063</v>
      </c>
      <c r="P179" s="1090">
        <f t="shared" si="321"/>
        <v>4128</v>
      </c>
      <c r="Q179" s="1090">
        <f t="shared" si="321"/>
        <v>4067</v>
      </c>
      <c r="R179" s="1984">
        <f t="shared" si="321"/>
        <v>4083</v>
      </c>
      <c r="S179" s="1091">
        <f t="shared" si="321"/>
        <v>4077</v>
      </c>
      <c r="T179" s="1091">
        <f t="shared" ref="T179:U179" si="322">SUM(T34:T38)</f>
        <v>3933</v>
      </c>
      <c r="U179" s="1091">
        <f t="shared" si="322"/>
        <v>3928</v>
      </c>
      <c r="V179" s="1091">
        <f t="shared" ref="V179:W179" si="323">SUM(V34:V38)</f>
        <v>3931</v>
      </c>
      <c r="W179" s="1091">
        <f t="shared" si="323"/>
        <v>3695</v>
      </c>
      <c r="X179" s="1091">
        <f t="shared" ref="X179:Y179" si="324">SUM(X34:X38)</f>
        <v>3790</v>
      </c>
      <c r="Y179" s="1091">
        <f t="shared" si="324"/>
        <v>3688</v>
      </c>
      <c r="Z179" s="1091">
        <f t="shared" ref="Z179" si="325">SUM(Z34:Z38)</f>
        <v>3890</v>
      </c>
    </row>
    <row r="180" spans="1:26">
      <c r="B180" s="1122" t="s">
        <v>626</v>
      </c>
      <c r="C180" s="1090">
        <f t="shared" ref="C180:S180" si="326">SUM(C39:C42)</f>
        <v>2737</v>
      </c>
      <c r="D180" s="1090">
        <f t="shared" si="326"/>
        <v>2868</v>
      </c>
      <c r="E180" s="1090">
        <f t="shared" si="326"/>
        <v>2723</v>
      </c>
      <c r="F180" s="1090">
        <f t="shared" si="326"/>
        <v>2641</v>
      </c>
      <c r="G180" s="1090">
        <f t="shared" si="326"/>
        <v>2578</v>
      </c>
      <c r="H180" s="1090">
        <f t="shared" si="326"/>
        <v>2583</v>
      </c>
      <c r="I180" s="1090">
        <f t="shared" si="326"/>
        <v>2686</v>
      </c>
      <c r="J180" s="1090">
        <f t="shared" si="326"/>
        <v>2671</v>
      </c>
      <c r="K180" s="1090">
        <f t="shared" si="326"/>
        <v>2566</v>
      </c>
      <c r="L180" s="1090">
        <f t="shared" si="326"/>
        <v>2427</v>
      </c>
      <c r="M180" s="1090">
        <f t="shared" si="326"/>
        <v>2411</v>
      </c>
      <c r="N180" s="1090">
        <f t="shared" si="326"/>
        <v>2383</v>
      </c>
      <c r="O180" s="1090">
        <f t="shared" si="326"/>
        <v>2383</v>
      </c>
      <c r="P180" s="1090">
        <f t="shared" si="326"/>
        <v>2422</v>
      </c>
      <c r="Q180" s="1090">
        <f t="shared" si="326"/>
        <v>2289</v>
      </c>
      <c r="R180" s="1984">
        <f t="shared" si="326"/>
        <v>2351</v>
      </c>
      <c r="S180" s="1091">
        <f t="shared" si="326"/>
        <v>2386</v>
      </c>
      <c r="T180" s="1091">
        <f t="shared" ref="T180:U180" si="327">SUM(T39:T42)</f>
        <v>2232</v>
      </c>
      <c r="U180" s="1091">
        <f t="shared" si="327"/>
        <v>2322</v>
      </c>
      <c r="V180" s="1091">
        <f t="shared" ref="V180:W180" si="328">SUM(V39:V42)</f>
        <v>2315</v>
      </c>
      <c r="W180" s="1091">
        <f t="shared" si="328"/>
        <v>2258</v>
      </c>
      <c r="X180" s="1091">
        <f t="shared" ref="X180:Y180" si="329">SUM(X39:X42)</f>
        <v>2162</v>
      </c>
      <c r="Y180" s="1091">
        <f t="shared" si="329"/>
        <v>2184</v>
      </c>
      <c r="Z180" s="1091">
        <f t="shared" ref="Z180" si="330">SUM(Z39:Z42)</f>
        <v>2200</v>
      </c>
    </row>
    <row r="181" spans="1:26">
      <c r="B181" s="1122" t="s">
        <v>627</v>
      </c>
      <c r="C181" s="1090">
        <f t="shared" ref="C181:S181" si="331">SUM(C43:C50)</f>
        <v>4442</v>
      </c>
      <c r="D181" s="1090">
        <f t="shared" si="331"/>
        <v>4324</v>
      </c>
      <c r="E181" s="1090">
        <f t="shared" si="331"/>
        <v>4007</v>
      </c>
      <c r="F181" s="1090">
        <f t="shared" si="331"/>
        <v>3931</v>
      </c>
      <c r="G181" s="1090">
        <f t="shared" si="331"/>
        <v>3944</v>
      </c>
      <c r="H181" s="1090">
        <f t="shared" si="331"/>
        <v>3858</v>
      </c>
      <c r="I181" s="1090">
        <f t="shared" si="331"/>
        <v>3767</v>
      </c>
      <c r="J181" s="1090">
        <f t="shared" si="331"/>
        <v>3947</v>
      </c>
      <c r="K181" s="1090">
        <f t="shared" si="331"/>
        <v>3818</v>
      </c>
      <c r="L181" s="1090">
        <f t="shared" si="331"/>
        <v>3614</v>
      </c>
      <c r="M181" s="1090">
        <f t="shared" si="331"/>
        <v>3439</v>
      </c>
      <c r="N181" s="1090">
        <f t="shared" si="331"/>
        <v>3532</v>
      </c>
      <c r="O181" s="1090">
        <f t="shared" si="331"/>
        <v>3409</v>
      </c>
      <c r="P181" s="1090">
        <f t="shared" si="331"/>
        <v>3479</v>
      </c>
      <c r="Q181" s="1090">
        <f t="shared" si="331"/>
        <v>3347</v>
      </c>
      <c r="R181" s="1984">
        <f t="shared" si="331"/>
        <v>3368</v>
      </c>
      <c r="S181" s="1091">
        <f t="shared" si="331"/>
        <v>3477</v>
      </c>
      <c r="T181" s="1091">
        <f t="shared" ref="T181:U181" si="332">SUM(T43:T50)</f>
        <v>3203</v>
      </c>
      <c r="U181" s="1091">
        <f t="shared" si="332"/>
        <v>3488</v>
      </c>
      <c r="V181" s="1091">
        <f t="shared" ref="V181:W181" si="333">SUM(V43:V50)</f>
        <v>3179</v>
      </c>
      <c r="W181" s="1091">
        <f t="shared" si="333"/>
        <v>2951</v>
      </c>
      <c r="X181" s="1091">
        <f t="shared" ref="X181:Y181" si="334">SUM(X43:X50)</f>
        <v>2992</v>
      </c>
      <c r="Y181" s="1091">
        <f t="shared" si="334"/>
        <v>3115</v>
      </c>
      <c r="Z181" s="1091">
        <f t="shared" ref="Z181" si="335">SUM(Z43:Z50)</f>
        <v>3039</v>
      </c>
    </row>
    <row r="182" spans="1:26">
      <c r="B182" s="1124" t="s">
        <v>1609</v>
      </c>
      <c r="C182" s="1084">
        <f t="shared" ref="C182:S182" si="336">SUM(C14:C17)</f>
        <v>8461</v>
      </c>
      <c r="D182" s="1084">
        <f t="shared" si="336"/>
        <v>8533</v>
      </c>
      <c r="E182" s="1084">
        <f t="shared" si="336"/>
        <v>8241</v>
      </c>
      <c r="F182" s="1084">
        <f t="shared" si="336"/>
        <v>8365</v>
      </c>
      <c r="G182" s="1084">
        <f t="shared" si="336"/>
        <v>8491</v>
      </c>
      <c r="H182" s="1084">
        <f t="shared" si="336"/>
        <v>8065</v>
      </c>
      <c r="I182" s="1084">
        <f t="shared" si="336"/>
        <v>7834</v>
      </c>
      <c r="J182" s="1084">
        <f t="shared" si="336"/>
        <v>7649</v>
      </c>
      <c r="K182" s="1084">
        <f t="shared" si="336"/>
        <v>7610</v>
      </c>
      <c r="L182" s="1084">
        <f t="shared" si="336"/>
        <v>7601</v>
      </c>
      <c r="M182" s="1084">
        <f t="shared" si="336"/>
        <v>7445</v>
      </c>
      <c r="N182" s="1084">
        <f t="shared" si="336"/>
        <v>8539</v>
      </c>
      <c r="O182" s="1084">
        <f t="shared" si="336"/>
        <v>8271</v>
      </c>
      <c r="P182" s="1084">
        <f t="shared" si="336"/>
        <v>7367</v>
      </c>
      <c r="Q182" s="1084">
        <f t="shared" si="336"/>
        <v>7155</v>
      </c>
      <c r="R182" s="1983">
        <f t="shared" si="336"/>
        <v>7330</v>
      </c>
      <c r="S182" s="1085">
        <f t="shared" si="336"/>
        <v>7077</v>
      </c>
      <c r="T182" s="1085">
        <f t="shared" ref="T182:U182" si="337">SUM(T14:T17)</f>
        <v>7077</v>
      </c>
      <c r="U182" s="1085">
        <f t="shared" si="337"/>
        <v>7005</v>
      </c>
      <c r="V182" s="1085">
        <f t="shared" ref="V182:W182" si="338">SUM(V14:V17)</f>
        <v>6721</v>
      </c>
      <c r="W182" s="1085">
        <f t="shared" si="338"/>
        <v>6853</v>
      </c>
      <c r="X182" s="1085">
        <f t="shared" ref="X182:Y182" si="339">SUM(X14:X17)</f>
        <v>7049</v>
      </c>
      <c r="Y182" s="1085">
        <f t="shared" si="339"/>
        <v>7219</v>
      </c>
      <c r="Z182" s="1085">
        <f t="shared" ref="Z182" si="340">SUM(Z14:Z17)</f>
        <v>6785</v>
      </c>
    </row>
    <row r="183" spans="1:26">
      <c r="B183" s="1122" t="s">
        <v>1610</v>
      </c>
      <c r="C183" s="1090">
        <f t="shared" ref="C183:S183" si="341">C24+C26+C27</f>
        <v>2709</v>
      </c>
      <c r="D183" s="1090">
        <f t="shared" si="341"/>
        <v>2856</v>
      </c>
      <c r="E183" s="1090">
        <f t="shared" si="341"/>
        <v>2678</v>
      </c>
      <c r="F183" s="1090">
        <f t="shared" si="341"/>
        <v>2697</v>
      </c>
      <c r="G183" s="1090">
        <f t="shared" si="341"/>
        <v>2622</v>
      </c>
      <c r="H183" s="1090">
        <f t="shared" si="341"/>
        <v>2602</v>
      </c>
      <c r="I183" s="1090">
        <f t="shared" si="341"/>
        <v>2515</v>
      </c>
      <c r="J183" s="1090">
        <f t="shared" si="341"/>
        <v>2601</v>
      </c>
      <c r="K183" s="1090">
        <f t="shared" si="341"/>
        <v>2463</v>
      </c>
      <c r="L183" s="1090">
        <f t="shared" si="341"/>
        <v>2506</v>
      </c>
      <c r="M183" s="1090">
        <f t="shared" si="341"/>
        <v>2348</v>
      </c>
      <c r="N183" s="1090">
        <f t="shared" si="341"/>
        <v>2418</v>
      </c>
      <c r="O183" s="1090">
        <f t="shared" si="341"/>
        <v>2310</v>
      </c>
      <c r="P183" s="1090">
        <f t="shared" si="341"/>
        <v>2347</v>
      </c>
      <c r="Q183" s="1090">
        <f t="shared" si="341"/>
        <v>2216</v>
      </c>
      <c r="R183" s="1984">
        <f t="shared" si="341"/>
        <v>2265</v>
      </c>
      <c r="S183" s="1091">
        <f t="shared" si="341"/>
        <v>2256</v>
      </c>
      <c r="T183" s="1091">
        <f t="shared" ref="T183:U183" si="342">T24+T26+T27</f>
        <v>2398</v>
      </c>
      <c r="U183" s="1091">
        <f t="shared" si="342"/>
        <v>2283</v>
      </c>
      <c r="V183" s="1091">
        <f t="shared" ref="V183:W183" si="343">V24+V26+V27</f>
        <v>2420</v>
      </c>
      <c r="W183" s="1091">
        <f t="shared" si="343"/>
        <v>2192</v>
      </c>
      <c r="X183" s="1091">
        <f t="shared" ref="X183:Y183" si="344">X24+X26+X27</f>
        <v>2217</v>
      </c>
      <c r="Y183" s="1091">
        <f t="shared" si="344"/>
        <v>2262</v>
      </c>
      <c r="Z183" s="1091">
        <f t="shared" ref="Z183" si="345">Z24+Z26+Z27</f>
        <v>2194</v>
      </c>
    </row>
    <row r="184" spans="1:26">
      <c r="B184" s="1125" t="s">
        <v>1611</v>
      </c>
      <c r="C184" s="1077">
        <f t="shared" ref="C184:S184" si="346">C30</f>
        <v>19732</v>
      </c>
      <c r="D184" s="1077">
        <f t="shared" si="346"/>
        <v>19474</v>
      </c>
      <c r="E184" s="1077">
        <f t="shared" si="346"/>
        <v>17942</v>
      </c>
      <c r="F184" s="1077">
        <f t="shared" si="346"/>
        <v>17433</v>
      </c>
      <c r="G184" s="1077">
        <f t="shared" si="346"/>
        <v>16452</v>
      </c>
      <c r="H184" s="1077">
        <f t="shared" si="346"/>
        <v>16107</v>
      </c>
      <c r="I184" s="1077">
        <f t="shared" si="346"/>
        <v>15615</v>
      </c>
      <c r="J184" s="1077">
        <f t="shared" si="346"/>
        <v>15085</v>
      </c>
      <c r="K184" s="1077">
        <f t="shared" si="346"/>
        <v>14639</v>
      </c>
      <c r="L184" s="1077">
        <f t="shared" si="346"/>
        <v>14556</v>
      </c>
      <c r="M184" s="1077">
        <f t="shared" si="346"/>
        <v>13817</v>
      </c>
      <c r="N184" s="1077">
        <f t="shared" si="346"/>
        <v>13154</v>
      </c>
      <c r="O184" s="1077">
        <f t="shared" si="346"/>
        <v>13033</v>
      </c>
      <c r="P184" s="1077">
        <f t="shared" si="346"/>
        <v>13001</v>
      </c>
      <c r="Q184" s="1077">
        <f t="shared" si="346"/>
        <v>12884</v>
      </c>
      <c r="R184" s="2005">
        <f t="shared" si="346"/>
        <v>12920</v>
      </c>
      <c r="S184" s="1078">
        <f t="shared" si="346"/>
        <v>12773</v>
      </c>
      <c r="T184" s="1078">
        <f t="shared" ref="T184:U184" si="347">T30</f>
        <v>12959</v>
      </c>
      <c r="U184" s="1078">
        <f t="shared" si="347"/>
        <v>13092</v>
      </c>
      <c r="V184" s="1078">
        <f t="shared" ref="V184:W184" si="348">V30</f>
        <v>13094</v>
      </c>
      <c r="W184" s="1078">
        <f t="shared" si="348"/>
        <v>12690</v>
      </c>
      <c r="X184" s="1078">
        <f t="shared" ref="X184:Y184" si="349">X30</f>
        <v>13101</v>
      </c>
      <c r="Y184" s="1078">
        <f t="shared" si="349"/>
        <v>13412</v>
      </c>
      <c r="Z184" s="1078">
        <f t="shared" ref="Z184" si="350">Z30</f>
        <v>12808</v>
      </c>
    </row>
    <row r="185" spans="1:26">
      <c r="B185" s="1125" t="s">
        <v>631</v>
      </c>
      <c r="C185" s="1077">
        <f>SUM(C174:C181)</f>
        <v>53483</v>
      </c>
      <c r="D185" s="1077">
        <f t="shared" ref="D185:S185" si="351">SUM(D174:D181)</f>
        <v>54068</v>
      </c>
      <c r="E185" s="1077">
        <f t="shared" si="351"/>
        <v>50800</v>
      </c>
      <c r="F185" s="1077">
        <f t="shared" si="351"/>
        <v>49971</v>
      </c>
      <c r="G185" s="1077">
        <f t="shared" si="351"/>
        <v>48604</v>
      </c>
      <c r="H185" s="1077">
        <f t="shared" si="351"/>
        <v>47345</v>
      </c>
      <c r="I185" s="1077">
        <f t="shared" si="351"/>
        <v>46714</v>
      </c>
      <c r="J185" s="1077">
        <f t="shared" si="351"/>
        <v>45791</v>
      </c>
      <c r="K185" s="1077">
        <f t="shared" si="351"/>
        <v>44596</v>
      </c>
      <c r="L185" s="1077">
        <f t="shared" si="351"/>
        <v>43604</v>
      </c>
      <c r="M185" s="1077">
        <f t="shared" si="351"/>
        <v>41777</v>
      </c>
      <c r="N185" s="1077">
        <f t="shared" si="351"/>
        <v>42965</v>
      </c>
      <c r="O185" s="1077">
        <f t="shared" si="351"/>
        <v>41713</v>
      </c>
      <c r="P185" s="1077">
        <f t="shared" si="351"/>
        <v>40909</v>
      </c>
      <c r="Q185" s="1077">
        <f t="shared" si="351"/>
        <v>39932</v>
      </c>
      <c r="R185" s="2005">
        <f t="shared" si="351"/>
        <v>40438</v>
      </c>
      <c r="S185" s="1078">
        <f t="shared" si="351"/>
        <v>39917</v>
      </c>
      <c r="T185" s="1078">
        <f t="shared" ref="T185:U185" si="352">SUM(T174:T181)</f>
        <v>39538</v>
      </c>
      <c r="U185" s="1078">
        <f t="shared" si="352"/>
        <v>40147</v>
      </c>
      <c r="V185" s="1078">
        <f t="shared" ref="V185:W185" si="353">SUM(V174:V181)</f>
        <v>39782</v>
      </c>
      <c r="W185" s="1078">
        <f t="shared" si="353"/>
        <v>38335</v>
      </c>
      <c r="X185" s="1078">
        <f t="shared" ref="X185:Y185" si="354">SUM(X174:X181)</f>
        <v>38808</v>
      </c>
      <c r="Y185" s="1078">
        <f t="shared" si="354"/>
        <v>39429</v>
      </c>
      <c r="Z185" s="1078">
        <f t="shared" ref="Z185" si="355">SUM(Z174:Z181)</f>
        <v>38649</v>
      </c>
    </row>
    <row r="188" spans="1:26">
      <c r="B188" s="1114" t="s">
        <v>1789</v>
      </c>
    </row>
    <row r="189" spans="1:26" ht="26">
      <c r="A189" s="1094"/>
      <c r="B189" s="1115" t="s">
        <v>615</v>
      </c>
      <c r="C189" s="1116" t="s">
        <v>321</v>
      </c>
      <c r="D189" s="1117" t="s">
        <v>322</v>
      </c>
      <c r="E189" s="1117" t="s">
        <v>323</v>
      </c>
      <c r="F189" s="1117" t="s">
        <v>324</v>
      </c>
      <c r="G189" s="1117" t="s">
        <v>325</v>
      </c>
      <c r="H189" s="1118" t="s">
        <v>326</v>
      </c>
      <c r="I189" s="1117" t="s">
        <v>327</v>
      </c>
      <c r="J189" s="1117" t="s">
        <v>328</v>
      </c>
      <c r="K189" s="1117" t="s">
        <v>329</v>
      </c>
      <c r="L189" s="1119" t="s">
        <v>330</v>
      </c>
      <c r="M189" s="1116" t="s">
        <v>331</v>
      </c>
      <c r="N189" s="1119" t="s">
        <v>332</v>
      </c>
      <c r="O189" s="1119" t="s">
        <v>333</v>
      </c>
      <c r="P189" s="1119" t="s">
        <v>334</v>
      </c>
      <c r="Q189" s="1119" t="s">
        <v>335</v>
      </c>
      <c r="R189" s="1116" t="s">
        <v>395</v>
      </c>
      <c r="S189" s="1120" t="s">
        <v>1593</v>
      </c>
      <c r="T189" s="1120" t="s">
        <v>1810</v>
      </c>
      <c r="U189" s="882" t="s">
        <v>2415</v>
      </c>
      <c r="V189" s="882" t="s">
        <v>2621</v>
      </c>
      <c r="W189" s="882" t="s">
        <v>2752</v>
      </c>
      <c r="X189" s="882" t="s">
        <v>2804</v>
      </c>
      <c r="Y189" s="882" t="s">
        <v>2902</v>
      </c>
      <c r="Z189" s="1872" t="s">
        <v>2979</v>
      </c>
    </row>
    <row r="190" spans="1:26">
      <c r="B190" s="1124" t="s">
        <v>620</v>
      </c>
      <c r="C190" s="1084">
        <f t="shared" ref="C190:S190" si="356">C56</f>
        <v>630</v>
      </c>
      <c r="D190" s="1084">
        <f t="shared" si="356"/>
        <v>624</v>
      </c>
      <c r="E190" s="1084">
        <f t="shared" si="356"/>
        <v>623</v>
      </c>
      <c r="F190" s="1084">
        <f t="shared" si="356"/>
        <v>605</v>
      </c>
      <c r="G190" s="1084">
        <f t="shared" si="356"/>
        <v>627</v>
      </c>
      <c r="H190" s="1084">
        <f t="shared" si="356"/>
        <v>524</v>
      </c>
      <c r="I190" s="1084">
        <f t="shared" si="356"/>
        <v>509</v>
      </c>
      <c r="J190" s="1084">
        <f t="shared" si="356"/>
        <v>560</v>
      </c>
      <c r="K190" s="1084">
        <f t="shared" si="356"/>
        <v>512</v>
      </c>
      <c r="L190" s="1084">
        <f t="shared" si="356"/>
        <v>455</v>
      </c>
      <c r="M190" s="1084">
        <f t="shared" si="356"/>
        <v>451</v>
      </c>
      <c r="N190" s="1084">
        <f t="shared" si="356"/>
        <v>508</v>
      </c>
      <c r="O190" s="1084">
        <f t="shared" si="356"/>
        <v>503</v>
      </c>
      <c r="P190" s="1084">
        <f t="shared" si="356"/>
        <v>466</v>
      </c>
      <c r="Q190" s="1084">
        <f t="shared" si="356"/>
        <v>500</v>
      </c>
      <c r="R190" s="1983">
        <f t="shared" si="356"/>
        <v>501</v>
      </c>
      <c r="S190" s="1085">
        <f t="shared" si="356"/>
        <v>499</v>
      </c>
      <c r="T190" s="1085">
        <f t="shared" ref="T190:U190" si="357">T56</f>
        <v>483</v>
      </c>
      <c r="U190" s="1085">
        <f t="shared" si="357"/>
        <v>537</v>
      </c>
      <c r="V190" s="1085">
        <f t="shared" ref="V190:W190" si="358">V56</f>
        <v>468</v>
      </c>
      <c r="W190" s="1085">
        <f t="shared" si="358"/>
        <v>488</v>
      </c>
      <c r="X190" s="1085">
        <f t="shared" ref="X190:Y190" si="359">X56</f>
        <v>505</v>
      </c>
      <c r="Y190" s="1085">
        <f t="shared" si="359"/>
        <v>517</v>
      </c>
      <c r="Z190" s="1085">
        <f t="shared" ref="Z190" si="360">Z56</f>
        <v>515</v>
      </c>
    </row>
    <row r="191" spans="1:26">
      <c r="B191" s="1122" t="s">
        <v>621</v>
      </c>
      <c r="C191" s="1090">
        <f t="shared" ref="C191:S191" si="361">SUM(C57:C62)</f>
        <v>595</v>
      </c>
      <c r="D191" s="1090">
        <f t="shared" si="361"/>
        <v>570</v>
      </c>
      <c r="E191" s="1090">
        <f t="shared" si="361"/>
        <v>574</v>
      </c>
      <c r="F191" s="1090">
        <f t="shared" si="361"/>
        <v>589</v>
      </c>
      <c r="G191" s="1090">
        <f t="shared" si="361"/>
        <v>496</v>
      </c>
      <c r="H191" s="1090">
        <f t="shared" si="361"/>
        <v>499</v>
      </c>
      <c r="I191" s="1090">
        <f t="shared" si="361"/>
        <v>547</v>
      </c>
      <c r="J191" s="1090">
        <f t="shared" si="361"/>
        <v>484</v>
      </c>
      <c r="K191" s="1090">
        <f t="shared" si="361"/>
        <v>457</v>
      </c>
      <c r="L191" s="1090">
        <f t="shared" si="361"/>
        <v>443</v>
      </c>
      <c r="M191" s="1090">
        <f t="shared" si="361"/>
        <v>467</v>
      </c>
      <c r="N191" s="1090">
        <f t="shared" si="361"/>
        <v>466</v>
      </c>
      <c r="O191" s="1090">
        <f t="shared" si="361"/>
        <v>578</v>
      </c>
      <c r="P191" s="1090">
        <f t="shared" si="361"/>
        <v>511</v>
      </c>
      <c r="Q191" s="1090">
        <f t="shared" si="361"/>
        <v>496</v>
      </c>
      <c r="R191" s="1984">
        <f t="shared" si="361"/>
        <v>502</v>
      </c>
      <c r="S191" s="1091">
        <f t="shared" si="361"/>
        <v>466</v>
      </c>
      <c r="T191" s="1091">
        <f t="shared" ref="T191:U191" si="362">SUM(T57:T62)</f>
        <v>503</v>
      </c>
      <c r="U191" s="1091">
        <f t="shared" si="362"/>
        <v>434</v>
      </c>
      <c r="V191" s="1091">
        <f t="shared" ref="V191:W191" si="363">SUM(V57:V62)</f>
        <v>459</v>
      </c>
      <c r="W191" s="1091">
        <f t="shared" si="363"/>
        <v>422</v>
      </c>
      <c r="X191" s="1091">
        <f t="shared" ref="X191:Y191" si="364">SUM(X57:X62)</f>
        <v>486</v>
      </c>
      <c r="Y191" s="1091">
        <f t="shared" si="364"/>
        <v>468</v>
      </c>
      <c r="Z191" s="1091">
        <f t="shared" ref="Z191" si="365">SUM(Z57:Z62)</f>
        <v>386</v>
      </c>
    </row>
    <row r="192" spans="1:26">
      <c r="B192" s="1122" t="s">
        <v>622</v>
      </c>
      <c r="C192" s="1090">
        <f t="shared" ref="C192:S192" si="366">SUM(C63:C69)</f>
        <v>11492</v>
      </c>
      <c r="D192" s="1090">
        <f t="shared" si="366"/>
        <v>12123</v>
      </c>
      <c r="E192" s="1090">
        <f t="shared" si="366"/>
        <v>11878</v>
      </c>
      <c r="F192" s="1090">
        <f t="shared" si="366"/>
        <v>12087</v>
      </c>
      <c r="G192" s="1090">
        <f t="shared" si="366"/>
        <v>11933</v>
      </c>
      <c r="H192" s="1090">
        <f t="shared" si="366"/>
        <v>11814</v>
      </c>
      <c r="I192" s="1090">
        <f t="shared" si="366"/>
        <v>11466</v>
      </c>
      <c r="J192" s="1090">
        <f t="shared" si="366"/>
        <v>11803</v>
      </c>
      <c r="K192" s="1090">
        <f t="shared" si="366"/>
        <v>11759</v>
      </c>
      <c r="L192" s="1090">
        <f t="shared" si="366"/>
        <v>11482</v>
      </c>
      <c r="M192" s="1090">
        <f t="shared" si="366"/>
        <v>11193</v>
      </c>
      <c r="N192" s="1090">
        <f t="shared" si="366"/>
        <v>10436</v>
      </c>
      <c r="O192" s="1090">
        <f t="shared" si="366"/>
        <v>10637</v>
      </c>
      <c r="P192" s="1090">
        <f t="shared" si="366"/>
        <v>10992</v>
      </c>
      <c r="Q192" s="1090">
        <f t="shared" si="366"/>
        <v>11045</v>
      </c>
      <c r="R192" s="1984">
        <f t="shared" si="366"/>
        <v>11441</v>
      </c>
      <c r="S192" s="1091">
        <f t="shared" si="366"/>
        <v>11008</v>
      </c>
      <c r="T192" s="1091">
        <f t="shared" ref="T192:U192" si="367">SUM(T63:T69)</f>
        <v>11184</v>
      </c>
      <c r="U192" s="1091">
        <f t="shared" si="367"/>
        <v>11534</v>
      </c>
      <c r="V192" s="1091">
        <f t="shared" ref="V192:W192" si="368">SUM(V63:V69)</f>
        <v>11505</v>
      </c>
      <c r="W192" s="1091">
        <f t="shared" si="368"/>
        <v>10355</v>
      </c>
      <c r="X192" s="1091">
        <f t="shared" ref="X192:Y192" si="369">SUM(X63:X69)</f>
        <v>10114</v>
      </c>
      <c r="Y192" s="1091">
        <f t="shared" si="369"/>
        <v>10462</v>
      </c>
      <c r="Z192" s="1091">
        <f t="shared" ref="Z192" si="370">SUM(Z63:Z69)</f>
        <v>10633</v>
      </c>
    </row>
    <row r="193" spans="2:26">
      <c r="B193" s="1122" t="s">
        <v>623</v>
      </c>
      <c r="C193" s="1090">
        <f t="shared" ref="C193:S193" si="371">SUM(C70:C79)</f>
        <v>4613</v>
      </c>
      <c r="D193" s="1090">
        <f t="shared" si="371"/>
        <v>4790</v>
      </c>
      <c r="E193" s="1090">
        <f t="shared" si="371"/>
        <v>4520</v>
      </c>
      <c r="F193" s="1090">
        <f t="shared" si="371"/>
        <v>4631</v>
      </c>
      <c r="G193" s="1090">
        <f t="shared" si="371"/>
        <v>4541</v>
      </c>
      <c r="H193" s="1090">
        <f t="shared" si="371"/>
        <v>4408</v>
      </c>
      <c r="I193" s="1090">
        <f t="shared" si="371"/>
        <v>4467</v>
      </c>
      <c r="J193" s="1090">
        <f t="shared" si="371"/>
        <v>4557</v>
      </c>
      <c r="K193" s="1090">
        <f t="shared" si="371"/>
        <v>4333</v>
      </c>
      <c r="L193" s="1090">
        <f t="shared" si="371"/>
        <v>4203</v>
      </c>
      <c r="M193" s="1090">
        <f t="shared" si="371"/>
        <v>3925</v>
      </c>
      <c r="N193" s="1090">
        <f t="shared" si="371"/>
        <v>3731</v>
      </c>
      <c r="O193" s="1090">
        <f t="shared" si="371"/>
        <v>3725</v>
      </c>
      <c r="P193" s="1090">
        <f t="shared" si="371"/>
        <v>3737</v>
      </c>
      <c r="Q193" s="1090">
        <f t="shared" si="371"/>
        <v>3782</v>
      </c>
      <c r="R193" s="1984">
        <f t="shared" si="371"/>
        <v>3862</v>
      </c>
      <c r="S193" s="1091">
        <f t="shared" si="371"/>
        <v>3870</v>
      </c>
      <c r="T193" s="1091">
        <f t="shared" ref="T193:U193" si="372">SUM(T70:T79)</f>
        <v>3680</v>
      </c>
      <c r="U193" s="1091">
        <f t="shared" si="372"/>
        <v>3614</v>
      </c>
      <c r="V193" s="1091">
        <f t="shared" ref="V193:W193" si="373">SUM(V70:V79)</f>
        <v>3681</v>
      </c>
      <c r="W193" s="1091">
        <f t="shared" si="373"/>
        <v>3518</v>
      </c>
      <c r="X193" s="1091">
        <f t="shared" ref="X193:Y193" si="374">SUM(X70:X79)</f>
        <v>3571</v>
      </c>
      <c r="Y193" s="1091">
        <f t="shared" si="374"/>
        <v>3432</v>
      </c>
      <c r="Z193" s="1091">
        <f t="shared" ref="Z193" si="375">SUM(Z70:Z79)</f>
        <v>3383</v>
      </c>
    </row>
    <row r="194" spans="2:26">
      <c r="B194" s="1122" t="s">
        <v>624</v>
      </c>
      <c r="C194" s="1090">
        <f t="shared" ref="C194:S194" si="376">SUM(C80:C85)</f>
        <v>20857</v>
      </c>
      <c r="D194" s="1090">
        <f t="shared" si="376"/>
        <v>20780</v>
      </c>
      <c r="E194" s="1090">
        <f t="shared" si="376"/>
        <v>20256</v>
      </c>
      <c r="F194" s="1090">
        <f t="shared" si="376"/>
        <v>20353</v>
      </c>
      <c r="G194" s="1090">
        <f t="shared" si="376"/>
        <v>19601</v>
      </c>
      <c r="H194" s="1090">
        <f t="shared" si="376"/>
        <v>19003</v>
      </c>
      <c r="I194" s="1090">
        <f t="shared" si="376"/>
        <v>19029</v>
      </c>
      <c r="J194" s="1090">
        <f t="shared" si="376"/>
        <v>19093</v>
      </c>
      <c r="K194" s="1090">
        <f t="shared" si="376"/>
        <v>18182</v>
      </c>
      <c r="L194" s="1090">
        <f t="shared" si="376"/>
        <v>17918</v>
      </c>
      <c r="M194" s="1090">
        <f t="shared" si="376"/>
        <v>17981</v>
      </c>
      <c r="N194" s="1090">
        <f t="shared" si="376"/>
        <v>18053</v>
      </c>
      <c r="O194" s="1090">
        <f t="shared" si="376"/>
        <v>18091</v>
      </c>
      <c r="P194" s="1090">
        <f t="shared" si="376"/>
        <v>18496</v>
      </c>
      <c r="Q194" s="1090">
        <f t="shared" si="376"/>
        <v>18366</v>
      </c>
      <c r="R194" s="1984">
        <f t="shared" si="376"/>
        <v>18813</v>
      </c>
      <c r="S194" s="1091">
        <f t="shared" si="376"/>
        <v>18345</v>
      </c>
      <c r="T194" s="1091">
        <f t="shared" ref="T194:U194" si="377">SUM(T80:T85)</f>
        <v>18476</v>
      </c>
      <c r="U194" s="1091">
        <f t="shared" si="377"/>
        <v>18944</v>
      </c>
      <c r="V194" s="1091">
        <f t="shared" ref="V194:W194" si="378">SUM(V80:V85)</f>
        <v>19536</v>
      </c>
      <c r="W194" s="1091">
        <f t="shared" si="378"/>
        <v>19368</v>
      </c>
      <c r="X194" s="1091">
        <f t="shared" ref="X194:Y194" si="379">SUM(X80:X85)</f>
        <v>18948</v>
      </c>
      <c r="Y194" s="1091">
        <f t="shared" si="379"/>
        <v>19329</v>
      </c>
      <c r="Z194" s="1091">
        <f t="shared" ref="Z194" si="380">SUM(Z80:Z85)</f>
        <v>19264</v>
      </c>
    </row>
    <row r="195" spans="2:26">
      <c r="B195" s="1122" t="s">
        <v>625</v>
      </c>
      <c r="C195" s="1090">
        <f t="shared" ref="C195:S195" si="381">SUM(C86:C90)</f>
        <v>4777</v>
      </c>
      <c r="D195" s="1090">
        <f t="shared" si="381"/>
        <v>4616</v>
      </c>
      <c r="E195" s="1090">
        <f t="shared" si="381"/>
        <v>4599</v>
      </c>
      <c r="F195" s="1090">
        <f t="shared" si="381"/>
        <v>4419</v>
      </c>
      <c r="G195" s="1090">
        <f t="shared" si="381"/>
        <v>4372</v>
      </c>
      <c r="H195" s="1090">
        <f t="shared" si="381"/>
        <v>4062</v>
      </c>
      <c r="I195" s="1090">
        <f t="shared" si="381"/>
        <v>3942</v>
      </c>
      <c r="J195" s="1090">
        <f t="shared" si="381"/>
        <v>3842</v>
      </c>
      <c r="K195" s="1090">
        <f t="shared" si="381"/>
        <v>3594</v>
      </c>
      <c r="L195" s="1090">
        <f t="shared" si="381"/>
        <v>3598</v>
      </c>
      <c r="M195" s="1090">
        <f t="shared" si="381"/>
        <v>3475</v>
      </c>
      <c r="N195" s="1090">
        <f t="shared" si="381"/>
        <v>3498</v>
      </c>
      <c r="O195" s="1090">
        <f t="shared" si="381"/>
        <v>3448</v>
      </c>
      <c r="P195" s="1090">
        <f t="shared" si="381"/>
        <v>3467</v>
      </c>
      <c r="Q195" s="1090">
        <f t="shared" si="381"/>
        <v>3394</v>
      </c>
      <c r="R195" s="1984">
        <f t="shared" si="381"/>
        <v>3373</v>
      </c>
      <c r="S195" s="1091">
        <f t="shared" si="381"/>
        <v>3141</v>
      </c>
      <c r="T195" s="1091">
        <f t="shared" ref="T195:U195" si="382">SUM(T86:T90)</f>
        <v>3158</v>
      </c>
      <c r="U195" s="1091">
        <f t="shared" si="382"/>
        <v>3047</v>
      </c>
      <c r="V195" s="1091">
        <f t="shared" ref="V195:W195" si="383">SUM(V86:V90)</f>
        <v>2967</v>
      </c>
      <c r="W195" s="1091">
        <f t="shared" si="383"/>
        <v>3003</v>
      </c>
      <c r="X195" s="1091">
        <f t="shared" ref="X195:Y195" si="384">SUM(X86:X90)</f>
        <v>2988</v>
      </c>
      <c r="Y195" s="1091">
        <f t="shared" si="384"/>
        <v>3055</v>
      </c>
      <c r="Z195" s="1091">
        <f t="shared" ref="Z195" si="385">SUM(Z86:Z90)</f>
        <v>2781</v>
      </c>
    </row>
    <row r="196" spans="2:26">
      <c r="B196" s="1122" t="s">
        <v>626</v>
      </c>
      <c r="C196" s="1090">
        <f t="shared" ref="C196:S196" si="386">SUM(C91:C94)</f>
        <v>2426</v>
      </c>
      <c r="D196" s="1090">
        <f t="shared" si="386"/>
        <v>2287</v>
      </c>
      <c r="E196" s="1090">
        <f t="shared" si="386"/>
        <v>2409</v>
      </c>
      <c r="F196" s="1090">
        <f t="shared" si="386"/>
        <v>2349</v>
      </c>
      <c r="G196" s="1090">
        <f t="shared" si="386"/>
        <v>2201</v>
      </c>
      <c r="H196" s="1090">
        <f t="shared" si="386"/>
        <v>2100</v>
      </c>
      <c r="I196" s="1090">
        <f t="shared" si="386"/>
        <v>2152</v>
      </c>
      <c r="J196" s="1090">
        <f t="shared" si="386"/>
        <v>1918</v>
      </c>
      <c r="K196" s="1090">
        <f t="shared" si="386"/>
        <v>1942</v>
      </c>
      <c r="L196" s="1090">
        <f t="shared" si="386"/>
        <v>1865</v>
      </c>
      <c r="M196" s="1090">
        <f t="shared" si="386"/>
        <v>1877</v>
      </c>
      <c r="N196" s="1090">
        <f t="shared" si="386"/>
        <v>1807</v>
      </c>
      <c r="O196" s="1090">
        <f t="shared" si="386"/>
        <v>1823</v>
      </c>
      <c r="P196" s="1090">
        <f t="shared" si="386"/>
        <v>1758</v>
      </c>
      <c r="Q196" s="1090">
        <f t="shared" si="386"/>
        <v>1801</v>
      </c>
      <c r="R196" s="1984">
        <f t="shared" si="386"/>
        <v>1686</v>
      </c>
      <c r="S196" s="1091">
        <f t="shared" si="386"/>
        <v>1627</v>
      </c>
      <c r="T196" s="1091">
        <f t="shared" ref="T196:U196" si="387">SUM(T91:T94)</f>
        <v>1705</v>
      </c>
      <c r="U196" s="1091">
        <f t="shared" si="387"/>
        <v>1624</v>
      </c>
      <c r="V196" s="1091">
        <f t="shared" ref="V196:W196" si="388">SUM(V91:V94)</f>
        <v>1528</v>
      </c>
      <c r="W196" s="1091">
        <f t="shared" si="388"/>
        <v>1567</v>
      </c>
      <c r="X196" s="1091">
        <f t="shared" ref="X196:Y196" si="389">SUM(X91:X94)</f>
        <v>1616</v>
      </c>
      <c r="Y196" s="1091">
        <f t="shared" si="389"/>
        <v>1542</v>
      </c>
      <c r="Z196" s="1091">
        <f t="shared" ref="Z196" si="390">SUM(Z91:Z94)</f>
        <v>1554</v>
      </c>
    </row>
    <row r="197" spans="2:26">
      <c r="B197" s="1122" t="s">
        <v>627</v>
      </c>
      <c r="C197" s="1090">
        <f t="shared" ref="C197:S197" si="391">SUM(C95:C102)</f>
        <v>4369</v>
      </c>
      <c r="D197" s="1090">
        <f t="shared" si="391"/>
        <v>4130</v>
      </c>
      <c r="E197" s="1090">
        <f t="shared" si="391"/>
        <v>3910</v>
      </c>
      <c r="F197" s="1090">
        <f t="shared" si="391"/>
        <v>4005</v>
      </c>
      <c r="G197" s="1090">
        <f t="shared" si="391"/>
        <v>3863</v>
      </c>
      <c r="H197" s="1090">
        <f t="shared" si="391"/>
        <v>3579</v>
      </c>
      <c r="I197" s="1090">
        <f t="shared" si="391"/>
        <v>3597</v>
      </c>
      <c r="J197" s="1090">
        <f t="shared" si="391"/>
        <v>3425</v>
      </c>
      <c r="K197" s="1090">
        <f t="shared" si="391"/>
        <v>3244</v>
      </c>
      <c r="L197" s="1090">
        <f t="shared" si="391"/>
        <v>3218</v>
      </c>
      <c r="M197" s="1090">
        <f t="shared" si="391"/>
        <v>3196</v>
      </c>
      <c r="N197" s="1090">
        <f t="shared" si="391"/>
        <v>3248</v>
      </c>
      <c r="O197" s="1090">
        <f t="shared" si="391"/>
        <v>3162</v>
      </c>
      <c r="P197" s="1090">
        <f t="shared" si="391"/>
        <v>3099</v>
      </c>
      <c r="Q197" s="1090">
        <f t="shared" si="391"/>
        <v>3008</v>
      </c>
      <c r="R197" s="1984">
        <f t="shared" si="391"/>
        <v>3031</v>
      </c>
      <c r="S197" s="1091">
        <f t="shared" si="391"/>
        <v>2923</v>
      </c>
      <c r="T197" s="1091">
        <f t="shared" ref="T197:U197" si="392">SUM(T95:T102)</f>
        <v>2916</v>
      </c>
      <c r="U197" s="1091">
        <f t="shared" si="392"/>
        <v>2784</v>
      </c>
      <c r="V197" s="1091">
        <f t="shared" ref="V197:W197" si="393">SUM(V95:V102)</f>
        <v>2705</v>
      </c>
      <c r="W197" s="1091">
        <f t="shared" si="393"/>
        <v>2631</v>
      </c>
      <c r="X197" s="1091">
        <f t="shared" ref="X197:Y197" si="394">SUM(X95:X102)</f>
        <v>2730</v>
      </c>
      <c r="Y197" s="1091">
        <f t="shared" si="394"/>
        <v>2909</v>
      </c>
      <c r="Z197" s="1091">
        <f t="shared" ref="Z197" si="395">SUM(Z95:Z102)</f>
        <v>2846</v>
      </c>
    </row>
    <row r="198" spans="2:26">
      <c r="B198" s="1124" t="s">
        <v>1609</v>
      </c>
      <c r="C198" s="1084">
        <f t="shared" ref="C198:S198" si="396">SUM(C66:C69)</f>
        <v>10825</v>
      </c>
      <c r="D198" s="1084">
        <f t="shared" si="396"/>
        <v>11446</v>
      </c>
      <c r="E198" s="1084">
        <f t="shared" si="396"/>
        <v>11278</v>
      </c>
      <c r="F198" s="1084">
        <f t="shared" si="396"/>
        <v>11502</v>
      </c>
      <c r="G198" s="1084">
        <f t="shared" si="396"/>
        <v>11228</v>
      </c>
      <c r="H198" s="1084">
        <f t="shared" si="396"/>
        <v>11208</v>
      </c>
      <c r="I198" s="1084">
        <f t="shared" si="396"/>
        <v>10826</v>
      </c>
      <c r="J198" s="1084">
        <f t="shared" si="396"/>
        <v>11200</v>
      </c>
      <c r="K198" s="1084">
        <f t="shared" si="396"/>
        <v>11178</v>
      </c>
      <c r="L198" s="1084">
        <f t="shared" si="396"/>
        <v>10833</v>
      </c>
      <c r="M198" s="1084">
        <f t="shared" si="396"/>
        <v>10679</v>
      </c>
      <c r="N198" s="1084">
        <f t="shared" si="396"/>
        <v>9918</v>
      </c>
      <c r="O198" s="1084">
        <f t="shared" si="396"/>
        <v>10053</v>
      </c>
      <c r="P198" s="1084">
        <f t="shared" si="396"/>
        <v>10435</v>
      </c>
      <c r="Q198" s="1084">
        <f t="shared" si="396"/>
        <v>10441</v>
      </c>
      <c r="R198" s="1983">
        <f t="shared" si="396"/>
        <v>10934</v>
      </c>
      <c r="S198" s="1085">
        <f t="shared" si="396"/>
        <v>10477</v>
      </c>
      <c r="T198" s="1085">
        <f t="shared" ref="T198:U198" si="397">SUM(T66:T69)</f>
        <v>10675</v>
      </c>
      <c r="U198" s="1085">
        <f t="shared" si="397"/>
        <v>11012</v>
      </c>
      <c r="V198" s="1085">
        <f t="shared" ref="V198:W198" si="398">SUM(V66:V69)</f>
        <v>11027</v>
      </c>
      <c r="W198" s="1085">
        <f t="shared" si="398"/>
        <v>9872</v>
      </c>
      <c r="X198" s="1085">
        <f t="shared" ref="X198:Y198" si="399">SUM(X66:X69)</f>
        <v>9643</v>
      </c>
      <c r="Y198" s="1085">
        <f t="shared" si="399"/>
        <v>9943</v>
      </c>
      <c r="Z198" s="1085">
        <f t="shared" ref="Z198" si="400">SUM(Z66:Z69)</f>
        <v>10125</v>
      </c>
    </row>
    <row r="199" spans="2:26">
      <c r="B199" s="1122" t="s">
        <v>1610</v>
      </c>
      <c r="C199" s="1090">
        <f t="shared" ref="C199:S199" si="401">C76+C78+C79</f>
        <v>2654</v>
      </c>
      <c r="D199" s="1090">
        <f t="shared" si="401"/>
        <v>2685</v>
      </c>
      <c r="E199" s="1090">
        <f t="shared" si="401"/>
        <v>2659</v>
      </c>
      <c r="F199" s="1090">
        <f t="shared" si="401"/>
        <v>2748</v>
      </c>
      <c r="G199" s="1090">
        <f t="shared" si="401"/>
        <v>2733</v>
      </c>
      <c r="H199" s="1090">
        <f t="shared" si="401"/>
        <v>2612</v>
      </c>
      <c r="I199" s="1090">
        <f t="shared" si="401"/>
        <v>2661</v>
      </c>
      <c r="J199" s="1090">
        <f t="shared" si="401"/>
        <v>2764</v>
      </c>
      <c r="K199" s="1090">
        <f t="shared" si="401"/>
        <v>2669</v>
      </c>
      <c r="L199" s="1090">
        <f t="shared" si="401"/>
        <v>2542</v>
      </c>
      <c r="M199" s="1090">
        <f t="shared" si="401"/>
        <v>2289</v>
      </c>
      <c r="N199" s="1090">
        <f t="shared" si="401"/>
        <v>2258</v>
      </c>
      <c r="O199" s="1090">
        <f t="shared" si="401"/>
        <v>2272</v>
      </c>
      <c r="P199" s="1090">
        <f t="shared" si="401"/>
        <v>2256</v>
      </c>
      <c r="Q199" s="1090">
        <f t="shared" si="401"/>
        <v>2309</v>
      </c>
      <c r="R199" s="1984">
        <f t="shared" si="401"/>
        <v>2397</v>
      </c>
      <c r="S199" s="1091">
        <f t="shared" si="401"/>
        <v>2413</v>
      </c>
      <c r="T199" s="1091">
        <f t="shared" ref="T199:U199" si="402">T76+T78+T79</f>
        <v>2320</v>
      </c>
      <c r="U199" s="1091">
        <f t="shared" si="402"/>
        <v>2245</v>
      </c>
      <c r="V199" s="1091">
        <f t="shared" ref="V199:W199" si="403">V76+V78+V79</f>
        <v>2351</v>
      </c>
      <c r="W199" s="1091">
        <f t="shared" si="403"/>
        <v>2169</v>
      </c>
      <c r="X199" s="1091">
        <f t="shared" ref="X199:Y199" si="404">X76+X78+X79</f>
        <v>2155</v>
      </c>
      <c r="Y199" s="1091">
        <f t="shared" si="404"/>
        <v>2039</v>
      </c>
      <c r="Z199" s="1091">
        <f t="shared" ref="Z199" si="405">Z76+Z78+Z79</f>
        <v>2092</v>
      </c>
    </row>
    <row r="200" spans="2:26">
      <c r="B200" s="1125" t="s">
        <v>1611</v>
      </c>
      <c r="C200" s="1077">
        <f t="shared" ref="C200:S200" si="406">C82</f>
        <v>15324</v>
      </c>
      <c r="D200" s="1077">
        <f t="shared" si="406"/>
        <v>15277</v>
      </c>
      <c r="E200" s="1077">
        <f t="shared" si="406"/>
        <v>14733</v>
      </c>
      <c r="F200" s="1077">
        <f t="shared" si="406"/>
        <v>14957</v>
      </c>
      <c r="G200" s="1077">
        <f t="shared" si="406"/>
        <v>14411</v>
      </c>
      <c r="H200" s="1077">
        <f t="shared" si="406"/>
        <v>14064</v>
      </c>
      <c r="I200" s="1077">
        <f t="shared" si="406"/>
        <v>13975</v>
      </c>
      <c r="J200" s="1077">
        <f t="shared" si="406"/>
        <v>14158</v>
      </c>
      <c r="K200" s="1077">
        <f t="shared" si="406"/>
        <v>13582</v>
      </c>
      <c r="L200" s="1077">
        <f t="shared" si="406"/>
        <v>13254</v>
      </c>
      <c r="M200" s="1077">
        <f t="shared" si="406"/>
        <v>13222</v>
      </c>
      <c r="N200" s="1077">
        <f t="shared" si="406"/>
        <v>13451</v>
      </c>
      <c r="O200" s="1077">
        <f t="shared" si="406"/>
        <v>13593</v>
      </c>
      <c r="P200" s="1077">
        <f t="shared" si="406"/>
        <v>13786</v>
      </c>
      <c r="Q200" s="1077">
        <f t="shared" si="406"/>
        <v>13701</v>
      </c>
      <c r="R200" s="2005">
        <f t="shared" si="406"/>
        <v>14223</v>
      </c>
      <c r="S200" s="1078">
        <f t="shared" si="406"/>
        <v>13862</v>
      </c>
      <c r="T200" s="1078">
        <f t="shared" ref="T200:U200" si="407">T82</f>
        <v>14030</v>
      </c>
      <c r="U200" s="1078">
        <f t="shared" si="407"/>
        <v>14483</v>
      </c>
      <c r="V200" s="1078">
        <f t="shared" ref="V200:W200" si="408">V82</f>
        <v>14997</v>
      </c>
      <c r="W200" s="1078">
        <f t="shared" si="408"/>
        <v>15077</v>
      </c>
      <c r="X200" s="1078">
        <f t="shared" ref="X200:Y200" si="409">X82</f>
        <v>14543</v>
      </c>
      <c r="Y200" s="1078">
        <f t="shared" si="409"/>
        <v>14979</v>
      </c>
      <c r="Z200" s="1078">
        <f t="shared" ref="Z200" si="410">Z82</f>
        <v>15012</v>
      </c>
    </row>
    <row r="201" spans="2:26">
      <c r="B201" s="1125" t="s">
        <v>631</v>
      </c>
      <c r="C201" s="1077">
        <f>SUM(C190:C197)</f>
        <v>49759</v>
      </c>
      <c r="D201" s="1077">
        <f t="shared" ref="D201:S201" si="411">SUM(D190:D197)</f>
        <v>49920</v>
      </c>
      <c r="E201" s="1077">
        <f t="shared" si="411"/>
        <v>48769</v>
      </c>
      <c r="F201" s="1077">
        <f t="shared" si="411"/>
        <v>49038</v>
      </c>
      <c r="G201" s="1077">
        <f t="shared" si="411"/>
        <v>47634</v>
      </c>
      <c r="H201" s="1077">
        <f t="shared" si="411"/>
        <v>45989</v>
      </c>
      <c r="I201" s="1077">
        <f t="shared" si="411"/>
        <v>45709</v>
      </c>
      <c r="J201" s="1077">
        <f t="shared" si="411"/>
        <v>45682</v>
      </c>
      <c r="K201" s="1077">
        <f t="shared" si="411"/>
        <v>44023</v>
      </c>
      <c r="L201" s="1077">
        <f t="shared" si="411"/>
        <v>43182</v>
      </c>
      <c r="M201" s="1077">
        <f t="shared" si="411"/>
        <v>42565</v>
      </c>
      <c r="N201" s="1077">
        <f t="shared" si="411"/>
        <v>41747</v>
      </c>
      <c r="O201" s="1077">
        <f t="shared" si="411"/>
        <v>41967</v>
      </c>
      <c r="P201" s="1077">
        <f t="shared" si="411"/>
        <v>42526</v>
      </c>
      <c r="Q201" s="1077">
        <f t="shared" si="411"/>
        <v>42392</v>
      </c>
      <c r="R201" s="2005">
        <f t="shared" si="411"/>
        <v>43209</v>
      </c>
      <c r="S201" s="1078">
        <f t="shared" si="411"/>
        <v>41879</v>
      </c>
      <c r="T201" s="1078">
        <f t="shared" ref="T201:U201" si="412">SUM(T190:T197)</f>
        <v>42105</v>
      </c>
      <c r="U201" s="1078">
        <f t="shared" si="412"/>
        <v>42518</v>
      </c>
      <c r="V201" s="1078">
        <f t="shared" ref="V201:W201" si="413">SUM(V190:V197)</f>
        <v>42849</v>
      </c>
      <c r="W201" s="1078">
        <f t="shared" si="413"/>
        <v>41352</v>
      </c>
      <c r="X201" s="1078">
        <f t="shared" ref="X201:Y201" si="414">SUM(X190:X197)</f>
        <v>40958</v>
      </c>
      <c r="Y201" s="1078">
        <f t="shared" si="414"/>
        <v>41714</v>
      </c>
      <c r="Z201" s="1078">
        <f t="shared" ref="Z201" si="415">SUM(Z190:Z197)</f>
        <v>41362</v>
      </c>
    </row>
  </sheetData>
  <phoneticPr fontId="3"/>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55"/>
  <sheetViews>
    <sheetView workbookViewId="0">
      <pane xSplit="1" ySplit="3" topLeftCell="J35" activePane="bottomRight" state="frozen"/>
      <selection pane="topRight" activeCell="B1" sqref="B1"/>
      <selection pane="bottomLeft" activeCell="A4" sqref="A4"/>
      <selection pane="bottomRight" activeCell="O51" sqref="O51"/>
    </sheetView>
  </sheetViews>
  <sheetFormatPr defaultColWidth="9" defaultRowHeight="13"/>
  <cols>
    <col min="1" max="1" width="22.08984375" style="12" customWidth="1"/>
    <col min="2" max="7" width="10.08984375" style="12" customWidth="1"/>
    <col min="8" max="8" width="5.08984375" style="12" customWidth="1"/>
    <col min="9" max="14" width="10.08984375" style="12" customWidth="1"/>
    <col min="15" max="15" width="6" style="12" customWidth="1"/>
    <col min="16" max="21" width="10.453125" style="12" customWidth="1"/>
    <col min="22" max="16384" width="9" style="12"/>
  </cols>
  <sheetData>
    <row r="1" spans="1:21">
      <c r="A1" s="272" t="s">
        <v>445</v>
      </c>
      <c r="N1" s="12" t="s">
        <v>380</v>
      </c>
    </row>
    <row r="2" spans="1:21">
      <c r="A2" s="815"/>
      <c r="B2" s="850" t="s">
        <v>402</v>
      </c>
      <c r="C2" s="850"/>
      <c r="D2" s="850"/>
      <c r="E2" s="850"/>
      <c r="F2" s="850"/>
      <c r="G2" s="851"/>
      <c r="I2" s="815" t="s">
        <v>403</v>
      </c>
      <c r="J2" s="850" t="s">
        <v>446</v>
      </c>
      <c r="K2" s="850"/>
      <c r="L2" s="850"/>
      <c r="M2" s="850"/>
      <c r="N2" s="851"/>
      <c r="P2" s="3395" t="s">
        <v>447</v>
      </c>
      <c r="Q2" s="3396"/>
      <c r="R2" s="3396"/>
      <c r="S2" s="850"/>
      <c r="T2" s="850"/>
      <c r="U2" s="851"/>
    </row>
    <row r="3" spans="1:21">
      <c r="A3" s="816"/>
      <c r="B3" s="852" t="s">
        <v>448</v>
      </c>
      <c r="C3" s="852" t="s">
        <v>407</v>
      </c>
      <c r="D3" s="852" t="s">
        <v>449</v>
      </c>
      <c r="E3" s="852" t="s">
        <v>450</v>
      </c>
      <c r="F3" s="852" t="s">
        <v>451</v>
      </c>
      <c r="G3" s="853" t="s">
        <v>408</v>
      </c>
      <c r="I3" s="816" t="s">
        <v>448</v>
      </c>
      <c r="J3" s="852" t="s">
        <v>407</v>
      </c>
      <c r="K3" s="852" t="s">
        <v>449</v>
      </c>
      <c r="L3" s="852" t="s">
        <v>450</v>
      </c>
      <c r="M3" s="852" t="s">
        <v>451</v>
      </c>
      <c r="N3" s="853" t="s">
        <v>408</v>
      </c>
      <c r="P3" s="816" t="s">
        <v>448</v>
      </c>
      <c r="Q3" s="852" t="s">
        <v>407</v>
      </c>
      <c r="R3" s="852" t="s">
        <v>449</v>
      </c>
      <c r="S3" s="852" t="s">
        <v>450</v>
      </c>
      <c r="T3" s="852" t="s">
        <v>451</v>
      </c>
      <c r="U3" s="853" t="s">
        <v>408</v>
      </c>
    </row>
    <row r="4" spans="1:21">
      <c r="A4" s="854" t="s">
        <v>452</v>
      </c>
      <c r="B4" s="855">
        <v>228588</v>
      </c>
      <c r="C4" s="855">
        <v>220970</v>
      </c>
      <c r="D4" s="855">
        <v>219213</v>
      </c>
      <c r="E4" s="855">
        <v>215561</v>
      </c>
      <c r="F4" s="855">
        <v>208018</v>
      </c>
      <c r="G4" s="856">
        <v>202130</v>
      </c>
      <c r="H4" s="857"/>
      <c r="I4" s="858">
        <v>232979</v>
      </c>
      <c r="J4" s="855">
        <v>223552</v>
      </c>
      <c r="K4" s="855">
        <v>219838</v>
      </c>
      <c r="L4" s="855">
        <v>213510</v>
      </c>
      <c r="M4" s="855">
        <v>209259</v>
      </c>
      <c r="N4" s="856">
        <v>205383</v>
      </c>
      <c r="O4" s="857"/>
      <c r="P4" s="859">
        <v>-4391</v>
      </c>
      <c r="Q4" s="860">
        <v>-2582</v>
      </c>
      <c r="R4" s="860">
        <v>-625</v>
      </c>
      <c r="S4" s="860">
        <v>2051</v>
      </c>
      <c r="T4" s="860">
        <v>-1241</v>
      </c>
      <c r="U4" s="603">
        <v>-3253</v>
      </c>
    </row>
    <row r="5" spans="1:21">
      <c r="A5" s="861" t="s">
        <v>453</v>
      </c>
      <c r="B5" s="857">
        <v>78063</v>
      </c>
      <c r="C5" s="857">
        <v>74556</v>
      </c>
      <c r="D5" s="857">
        <v>73509</v>
      </c>
      <c r="E5" s="857">
        <v>74004</v>
      </c>
      <c r="F5" s="857">
        <v>72896</v>
      </c>
      <c r="G5" s="862">
        <v>71014</v>
      </c>
      <c r="H5" s="857"/>
      <c r="I5" s="863">
        <v>75558</v>
      </c>
      <c r="J5" s="857">
        <v>73565</v>
      </c>
      <c r="K5" s="857">
        <v>71495</v>
      </c>
      <c r="L5" s="857">
        <v>71143</v>
      </c>
      <c r="M5" s="857">
        <v>69988</v>
      </c>
      <c r="N5" s="862">
        <v>69046</v>
      </c>
      <c r="O5" s="857"/>
      <c r="P5" s="864">
        <v>2505</v>
      </c>
      <c r="Q5" s="865">
        <v>991</v>
      </c>
      <c r="R5" s="865">
        <v>2014</v>
      </c>
      <c r="S5" s="865">
        <v>2861</v>
      </c>
      <c r="T5" s="865">
        <v>2908</v>
      </c>
      <c r="U5" s="866">
        <v>1968</v>
      </c>
    </row>
    <row r="6" spans="1:21">
      <c r="A6" s="854" t="s">
        <v>454</v>
      </c>
      <c r="B6" s="867">
        <v>12512</v>
      </c>
      <c r="C6" s="867">
        <v>11201</v>
      </c>
      <c r="D6" s="867">
        <v>11576</v>
      </c>
      <c r="E6" s="867">
        <v>11466</v>
      </c>
      <c r="F6" s="867">
        <v>11250</v>
      </c>
      <c r="G6" s="868">
        <v>10940</v>
      </c>
      <c r="H6" s="857"/>
      <c r="I6" s="869">
        <v>11521</v>
      </c>
      <c r="J6" s="867">
        <v>11604</v>
      </c>
      <c r="K6" s="867">
        <v>11506</v>
      </c>
      <c r="L6" s="867">
        <v>11209</v>
      </c>
      <c r="M6" s="867">
        <v>10939</v>
      </c>
      <c r="N6" s="868">
        <v>10667</v>
      </c>
      <c r="O6" s="857"/>
      <c r="P6" s="870">
        <v>991</v>
      </c>
      <c r="Q6" s="871">
        <v>-403</v>
      </c>
      <c r="R6" s="871">
        <v>70</v>
      </c>
      <c r="S6" s="871">
        <v>257</v>
      </c>
      <c r="T6" s="871">
        <v>311</v>
      </c>
      <c r="U6" s="872">
        <v>273</v>
      </c>
    </row>
    <row r="7" spans="1:21">
      <c r="A7" s="854" t="s">
        <v>455</v>
      </c>
      <c r="B7" s="857">
        <v>7702</v>
      </c>
      <c r="C7" s="857">
        <v>7878</v>
      </c>
      <c r="D7" s="857">
        <v>7063</v>
      </c>
      <c r="E7" s="857">
        <v>7887</v>
      </c>
      <c r="F7" s="857">
        <v>7821</v>
      </c>
      <c r="G7" s="862">
        <v>7392</v>
      </c>
      <c r="H7" s="857"/>
      <c r="I7" s="863">
        <v>7425</v>
      </c>
      <c r="J7" s="857">
        <v>7045</v>
      </c>
      <c r="K7" s="857">
        <v>6753</v>
      </c>
      <c r="L7" s="857">
        <v>6989</v>
      </c>
      <c r="M7" s="857">
        <v>6849</v>
      </c>
      <c r="N7" s="862">
        <v>6659</v>
      </c>
      <c r="O7" s="857"/>
      <c r="P7" s="864">
        <v>277</v>
      </c>
      <c r="Q7" s="865">
        <v>833</v>
      </c>
      <c r="R7" s="865">
        <v>310</v>
      </c>
      <c r="S7" s="865">
        <v>898</v>
      </c>
      <c r="T7" s="865">
        <v>972</v>
      </c>
      <c r="U7" s="866">
        <v>733</v>
      </c>
    </row>
    <row r="8" spans="1:21">
      <c r="A8" s="854" t="s">
        <v>456</v>
      </c>
      <c r="B8" s="857">
        <v>6087</v>
      </c>
      <c r="C8" s="857">
        <v>6068</v>
      </c>
      <c r="D8" s="857">
        <v>6354</v>
      </c>
      <c r="E8" s="857">
        <v>6479</v>
      </c>
      <c r="F8" s="857">
        <v>6287</v>
      </c>
      <c r="G8" s="862">
        <v>5979</v>
      </c>
      <c r="H8" s="857"/>
      <c r="I8" s="863">
        <v>5895</v>
      </c>
      <c r="J8" s="857">
        <v>5701</v>
      </c>
      <c r="K8" s="857">
        <v>5672</v>
      </c>
      <c r="L8" s="857">
        <v>5691</v>
      </c>
      <c r="M8" s="857">
        <v>5804</v>
      </c>
      <c r="N8" s="862">
        <v>5766</v>
      </c>
      <c r="O8" s="857"/>
      <c r="P8" s="864">
        <v>192</v>
      </c>
      <c r="Q8" s="865">
        <v>367</v>
      </c>
      <c r="R8" s="865">
        <v>682</v>
      </c>
      <c r="S8" s="865">
        <v>788</v>
      </c>
      <c r="T8" s="865">
        <v>483</v>
      </c>
      <c r="U8" s="866">
        <v>213</v>
      </c>
    </row>
    <row r="9" spans="1:21">
      <c r="A9" s="854" t="s">
        <v>457</v>
      </c>
      <c r="B9" s="857">
        <v>4605</v>
      </c>
      <c r="C9" s="857">
        <v>4424</v>
      </c>
      <c r="D9" s="857">
        <v>4319</v>
      </c>
      <c r="E9" s="857">
        <v>4417</v>
      </c>
      <c r="F9" s="857">
        <v>4333</v>
      </c>
      <c r="G9" s="862">
        <v>4357</v>
      </c>
      <c r="H9" s="857"/>
      <c r="I9" s="863">
        <v>4518</v>
      </c>
      <c r="J9" s="857">
        <v>4430</v>
      </c>
      <c r="K9" s="857">
        <v>4300</v>
      </c>
      <c r="L9" s="857">
        <v>4490</v>
      </c>
      <c r="M9" s="857">
        <v>4295</v>
      </c>
      <c r="N9" s="862">
        <v>4258</v>
      </c>
      <c r="O9" s="857"/>
      <c r="P9" s="864">
        <v>87</v>
      </c>
      <c r="Q9" s="865">
        <v>-6</v>
      </c>
      <c r="R9" s="865">
        <v>19</v>
      </c>
      <c r="S9" s="865">
        <v>-73</v>
      </c>
      <c r="T9" s="865">
        <v>38</v>
      </c>
      <c r="U9" s="866">
        <v>99</v>
      </c>
    </row>
    <row r="10" spans="1:21">
      <c r="A10" s="854" t="s">
        <v>458</v>
      </c>
      <c r="B10" s="857">
        <v>7151</v>
      </c>
      <c r="C10" s="857">
        <v>6737</v>
      </c>
      <c r="D10" s="857">
        <v>7002</v>
      </c>
      <c r="E10" s="857">
        <v>7101</v>
      </c>
      <c r="F10" s="857">
        <v>6938</v>
      </c>
      <c r="G10" s="862">
        <v>6666</v>
      </c>
      <c r="H10" s="857"/>
      <c r="I10" s="863">
        <v>8418</v>
      </c>
      <c r="J10" s="857">
        <v>7996</v>
      </c>
      <c r="K10" s="857">
        <v>7478</v>
      </c>
      <c r="L10" s="857">
        <v>7175</v>
      </c>
      <c r="M10" s="857">
        <v>7297</v>
      </c>
      <c r="N10" s="862">
        <v>7075</v>
      </c>
      <c r="O10" s="857"/>
      <c r="P10" s="864">
        <v>-1267</v>
      </c>
      <c r="Q10" s="865">
        <v>-1259</v>
      </c>
      <c r="R10" s="865">
        <v>-476</v>
      </c>
      <c r="S10" s="865">
        <v>-74</v>
      </c>
      <c r="T10" s="865">
        <v>-359</v>
      </c>
      <c r="U10" s="866">
        <v>-409</v>
      </c>
    </row>
    <row r="11" spans="1:21">
      <c r="A11" s="854" t="s">
        <v>459</v>
      </c>
      <c r="B11" s="857">
        <v>8951</v>
      </c>
      <c r="C11" s="857">
        <v>8794</v>
      </c>
      <c r="D11" s="857">
        <v>8898</v>
      </c>
      <c r="E11" s="857">
        <v>8820</v>
      </c>
      <c r="F11" s="857">
        <v>9092</v>
      </c>
      <c r="G11" s="862">
        <v>9088</v>
      </c>
      <c r="H11" s="857"/>
      <c r="I11" s="863">
        <v>10622</v>
      </c>
      <c r="J11" s="857">
        <v>9869</v>
      </c>
      <c r="K11" s="857">
        <v>9321</v>
      </c>
      <c r="L11" s="857">
        <v>9054</v>
      </c>
      <c r="M11" s="857">
        <v>8842</v>
      </c>
      <c r="N11" s="862">
        <v>8729</v>
      </c>
      <c r="O11" s="857"/>
      <c r="P11" s="864">
        <v>-1671</v>
      </c>
      <c r="Q11" s="865">
        <v>-1075</v>
      </c>
      <c r="R11" s="865">
        <v>-423</v>
      </c>
      <c r="S11" s="865">
        <v>-234</v>
      </c>
      <c r="T11" s="865">
        <v>250</v>
      </c>
      <c r="U11" s="866">
        <v>359</v>
      </c>
    </row>
    <row r="12" spans="1:21">
      <c r="A12" s="854" t="s">
        <v>460</v>
      </c>
      <c r="B12" s="857">
        <v>8811</v>
      </c>
      <c r="C12" s="857">
        <v>8595</v>
      </c>
      <c r="D12" s="857">
        <v>8219</v>
      </c>
      <c r="E12" s="857">
        <v>7959</v>
      </c>
      <c r="F12" s="857">
        <v>7974</v>
      </c>
      <c r="G12" s="862">
        <v>7681</v>
      </c>
      <c r="H12" s="857"/>
      <c r="I12" s="863">
        <v>8688</v>
      </c>
      <c r="J12" s="857">
        <v>8413</v>
      </c>
      <c r="K12" s="857">
        <v>8064</v>
      </c>
      <c r="L12" s="857">
        <v>7907</v>
      </c>
      <c r="M12" s="857">
        <v>7589</v>
      </c>
      <c r="N12" s="862">
        <v>7707</v>
      </c>
      <c r="O12" s="857"/>
      <c r="P12" s="864">
        <v>123</v>
      </c>
      <c r="Q12" s="865">
        <v>182</v>
      </c>
      <c r="R12" s="865">
        <v>155</v>
      </c>
      <c r="S12" s="865">
        <v>52</v>
      </c>
      <c r="T12" s="865">
        <v>385</v>
      </c>
      <c r="U12" s="866">
        <v>-26</v>
      </c>
    </row>
    <row r="13" spans="1:21">
      <c r="A13" s="854" t="s">
        <v>461</v>
      </c>
      <c r="B13" s="857">
        <v>10517</v>
      </c>
      <c r="C13" s="857">
        <v>9226</v>
      </c>
      <c r="D13" s="857">
        <v>9020</v>
      </c>
      <c r="E13" s="857">
        <v>9838</v>
      </c>
      <c r="F13" s="857">
        <v>9620</v>
      </c>
      <c r="G13" s="862">
        <v>9465</v>
      </c>
      <c r="H13" s="857"/>
      <c r="I13" s="863">
        <v>7889</v>
      </c>
      <c r="J13" s="857">
        <v>8367</v>
      </c>
      <c r="K13" s="857">
        <v>8195</v>
      </c>
      <c r="L13" s="857">
        <v>8441</v>
      </c>
      <c r="M13" s="857">
        <v>8430</v>
      </c>
      <c r="N13" s="862">
        <v>8404</v>
      </c>
      <c r="O13" s="857"/>
      <c r="P13" s="864">
        <v>2628</v>
      </c>
      <c r="Q13" s="865">
        <v>859</v>
      </c>
      <c r="R13" s="865">
        <v>825</v>
      </c>
      <c r="S13" s="865">
        <v>1397</v>
      </c>
      <c r="T13" s="865">
        <v>1190</v>
      </c>
      <c r="U13" s="866">
        <v>1061</v>
      </c>
    </row>
    <row r="14" spans="1:21">
      <c r="A14" s="854" t="s">
        <v>462</v>
      </c>
      <c r="B14" s="873">
        <v>11727</v>
      </c>
      <c r="C14" s="873">
        <v>11633</v>
      </c>
      <c r="D14" s="873">
        <v>11058</v>
      </c>
      <c r="E14" s="873">
        <v>10037</v>
      </c>
      <c r="F14" s="873">
        <v>9581</v>
      </c>
      <c r="G14" s="874">
        <v>9446</v>
      </c>
      <c r="H14" s="857"/>
      <c r="I14" s="875">
        <v>10582</v>
      </c>
      <c r="J14" s="873">
        <v>10140</v>
      </c>
      <c r="K14" s="873">
        <v>10206</v>
      </c>
      <c r="L14" s="873">
        <v>10187</v>
      </c>
      <c r="M14" s="873">
        <v>9943</v>
      </c>
      <c r="N14" s="874">
        <v>9781</v>
      </c>
      <c r="O14" s="857"/>
      <c r="P14" s="876">
        <v>1145</v>
      </c>
      <c r="Q14" s="877">
        <v>1493</v>
      </c>
      <c r="R14" s="877">
        <v>852</v>
      </c>
      <c r="S14" s="877">
        <v>-150</v>
      </c>
      <c r="T14" s="877">
        <v>-362</v>
      </c>
      <c r="U14" s="602">
        <v>-335</v>
      </c>
    </row>
    <row r="15" spans="1:21">
      <c r="A15" s="878" t="s">
        <v>463</v>
      </c>
      <c r="B15" s="857">
        <v>15022</v>
      </c>
      <c r="C15" s="857">
        <v>13371</v>
      </c>
      <c r="D15" s="857">
        <v>13322</v>
      </c>
      <c r="E15" s="857">
        <v>12974</v>
      </c>
      <c r="F15" s="857">
        <v>12523</v>
      </c>
      <c r="G15" s="862">
        <v>12677</v>
      </c>
      <c r="H15" s="857"/>
      <c r="I15" s="863">
        <v>16195</v>
      </c>
      <c r="J15" s="857">
        <v>14027</v>
      </c>
      <c r="K15" s="857">
        <v>14339</v>
      </c>
      <c r="L15" s="857">
        <v>13538</v>
      </c>
      <c r="M15" s="857">
        <v>13103</v>
      </c>
      <c r="N15" s="862">
        <v>12780</v>
      </c>
      <c r="O15" s="857"/>
      <c r="P15" s="864">
        <v>-1173</v>
      </c>
      <c r="Q15" s="865">
        <v>-656</v>
      </c>
      <c r="R15" s="865">
        <v>-1017</v>
      </c>
      <c r="S15" s="865">
        <v>-564</v>
      </c>
      <c r="T15" s="865">
        <v>-580</v>
      </c>
      <c r="U15" s="866">
        <v>-103</v>
      </c>
    </row>
    <row r="16" spans="1:21">
      <c r="A16" s="854" t="s">
        <v>464</v>
      </c>
      <c r="B16" s="857">
        <v>18032</v>
      </c>
      <c r="C16" s="857">
        <v>17970</v>
      </c>
      <c r="D16" s="857">
        <v>17972</v>
      </c>
      <c r="E16" s="857">
        <v>18613</v>
      </c>
      <c r="F16" s="857">
        <v>17560</v>
      </c>
      <c r="G16" s="862">
        <v>16061</v>
      </c>
      <c r="H16" s="857"/>
      <c r="I16" s="863">
        <v>19678</v>
      </c>
      <c r="J16" s="857">
        <v>19043</v>
      </c>
      <c r="K16" s="857">
        <v>18476</v>
      </c>
      <c r="L16" s="857">
        <v>17568</v>
      </c>
      <c r="M16" s="857">
        <v>17547</v>
      </c>
      <c r="N16" s="862">
        <v>17522</v>
      </c>
      <c r="O16" s="857"/>
      <c r="P16" s="864">
        <v>-1646</v>
      </c>
      <c r="Q16" s="865">
        <v>-1073</v>
      </c>
      <c r="R16" s="865">
        <v>-504</v>
      </c>
      <c r="S16" s="865">
        <v>1045</v>
      </c>
      <c r="T16" s="865">
        <v>13</v>
      </c>
      <c r="U16" s="866">
        <v>-1461</v>
      </c>
    </row>
    <row r="17" spans="1:21">
      <c r="A17" s="854" t="s">
        <v>465</v>
      </c>
      <c r="B17" s="857">
        <v>11080</v>
      </c>
      <c r="C17" s="857">
        <v>10698</v>
      </c>
      <c r="D17" s="857">
        <v>11171</v>
      </c>
      <c r="E17" s="857">
        <v>10776</v>
      </c>
      <c r="F17" s="857">
        <v>10295</v>
      </c>
      <c r="G17" s="862">
        <v>9855</v>
      </c>
      <c r="H17" s="857"/>
      <c r="I17" s="863">
        <v>11496</v>
      </c>
      <c r="J17" s="857">
        <v>11209</v>
      </c>
      <c r="K17" s="857">
        <v>10800</v>
      </c>
      <c r="L17" s="857">
        <v>10707</v>
      </c>
      <c r="M17" s="857">
        <v>10463</v>
      </c>
      <c r="N17" s="862">
        <v>10202</v>
      </c>
      <c r="O17" s="857"/>
      <c r="P17" s="864">
        <v>-416</v>
      </c>
      <c r="Q17" s="865">
        <v>-511</v>
      </c>
      <c r="R17" s="865">
        <v>371</v>
      </c>
      <c r="S17" s="865">
        <v>69</v>
      </c>
      <c r="T17" s="865">
        <v>-168</v>
      </c>
      <c r="U17" s="866">
        <v>-347</v>
      </c>
    </row>
    <row r="18" spans="1:21">
      <c r="A18" s="854" t="s">
        <v>466</v>
      </c>
      <c r="B18" s="857">
        <v>27266</v>
      </c>
      <c r="C18" s="857">
        <v>26462</v>
      </c>
      <c r="D18" s="857">
        <v>25216</v>
      </c>
      <c r="E18" s="857">
        <v>23298</v>
      </c>
      <c r="F18" s="857">
        <v>22407</v>
      </c>
      <c r="G18" s="862">
        <v>21974</v>
      </c>
      <c r="H18" s="857"/>
      <c r="I18" s="863">
        <v>23856</v>
      </c>
      <c r="J18" s="857">
        <v>23203</v>
      </c>
      <c r="K18" s="857">
        <v>23070</v>
      </c>
      <c r="L18" s="857">
        <v>22082</v>
      </c>
      <c r="M18" s="857">
        <v>22035</v>
      </c>
      <c r="N18" s="862">
        <v>21864</v>
      </c>
      <c r="O18" s="857"/>
      <c r="P18" s="864">
        <v>3410</v>
      </c>
      <c r="Q18" s="865">
        <v>3259</v>
      </c>
      <c r="R18" s="865">
        <v>2146</v>
      </c>
      <c r="S18" s="865">
        <v>1216</v>
      </c>
      <c r="T18" s="865">
        <v>372</v>
      </c>
      <c r="U18" s="866">
        <v>110</v>
      </c>
    </row>
    <row r="19" spans="1:21">
      <c r="A19" s="854" t="s">
        <v>467</v>
      </c>
      <c r="B19" s="857">
        <v>1447</v>
      </c>
      <c r="C19" s="857">
        <v>1379</v>
      </c>
      <c r="D19" s="857">
        <v>1296</v>
      </c>
      <c r="E19" s="857">
        <v>1255</v>
      </c>
      <c r="F19" s="857">
        <v>1353</v>
      </c>
      <c r="G19" s="862">
        <v>1188</v>
      </c>
      <c r="H19" s="857"/>
      <c r="I19" s="863">
        <v>1852</v>
      </c>
      <c r="J19" s="857">
        <v>1817</v>
      </c>
      <c r="K19" s="857">
        <v>1681</v>
      </c>
      <c r="L19" s="857">
        <v>1638</v>
      </c>
      <c r="M19" s="857">
        <v>1661</v>
      </c>
      <c r="N19" s="862">
        <v>1491</v>
      </c>
      <c r="O19" s="857"/>
      <c r="P19" s="864">
        <v>-405</v>
      </c>
      <c r="Q19" s="865">
        <v>-438</v>
      </c>
      <c r="R19" s="865">
        <v>-385</v>
      </c>
      <c r="S19" s="865">
        <v>-383</v>
      </c>
      <c r="T19" s="865">
        <v>-308</v>
      </c>
      <c r="U19" s="866">
        <v>-303</v>
      </c>
    </row>
    <row r="20" spans="1:21">
      <c r="A20" s="854" t="s">
        <v>468</v>
      </c>
      <c r="B20" s="857">
        <v>6673</v>
      </c>
      <c r="C20" s="857">
        <v>6340</v>
      </c>
      <c r="D20" s="857">
        <v>6418</v>
      </c>
      <c r="E20" s="857">
        <v>6082</v>
      </c>
      <c r="F20" s="857">
        <v>5460</v>
      </c>
      <c r="G20" s="862">
        <v>5669</v>
      </c>
      <c r="H20" s="857"/>
      <c r="I20" s="863">
        <v>6131</v>
      </c>
      <c r="J20" s="857">
        <v>5629</v>
      </c>
      <c r="K20" s="857">
        <v>5811</v>
      </c>
      <c r="L20" s="857">
        <v>5460</v>
      </c>
      <c r="M20" s="857">
        <v>5391</v>
      </c>
      <c r="N20" s="862">
        <v>5165</v>
      </c>
      <c r="O20" s="857"/>
      <c r="P20" s="864">
        <v>542</v>
      </c>
      <c r="Q20" s="865">
        <v>711</v>
      </c>
      <c r="R20" s="865">
        <v>607</v>
      </c>
      <c r="S20" s="865">
        <v>622</v>
      </c>
      <c r="T20" s="865">
        <v>69</v>
      </c>
      <c r="U20" s="866">
        <v>504</v>
      </c>
    </row>
    <row r="21" spans="1:21">
      <c r="A21" s="854" t="s">
        <v>469</v>
      </c>
      <c r="B21" s="857">
        <v>8413</v>
      </c>
      <c r="C21" s="857">
        <v>8972</v>
      </c>
      <c r="D21" s="857">
        <v>9019</v>
      </c>
      <c r="E21" s="857">
        <v>8629</v>
      </c>
      <c r="F21" s="857">
        <v>8536</v>
      </c>
      <c r="G21" s="862">
        <v>7715</v>
      </c>
      <c r="H21" s="857"/>
      <c r="I21" s="863">
        <v>9210</v>
      </c>
      <c r="J21" s="857">
        <v>8209</v>
      </c>
      <c r="K21" s="857">
        <v>8628</v>
      </c>
      <c r="L21" s="857">
        <v>8469</v>
      </c>
      <c r="M21" s="857">
        <v>8392</v>
      </c>
      <c r="N21" s="862">
        <v>7802</v>
      </c>
      <c r="O21" s="857"/>
      <c r="P21" s="864">
        <v>-797</v>
      </c>
      <c r="Q21" s="865">
        <v>763</v>
      </c>
      <c r="R21" s="865">
        <v>391</v>
      </c>
      <c r="S21" s="865">
        <v>160</v>
      </c>
      <c r="T21" s="865">
        <v>144</v>
      </c>
      <c r="U21" s="866">
        <v>-87</v>
      </c>
    </row>
    <row r="22" spans="1:21">
      <c r="A22" s="854" t="s">
        <v>470</v>
      </c>
      <c r="B22" s="857">
        <v>1006</v>
      </c>
      <c r="C22" s="857">
        <v>780</v>
      </c>
      <c r="D22" s="857">
        <v>850</v>
      </c>
      <c r="E22" s="857">
        <v>773</v>
      </c>
      <c r="F22" s="857">
        <v>703</v>
      </c>
      <c r="G22" s="862">
        <v>742</v>
      </c>
      <c r="H22" s="857"/>
      <c r="I22" s="863">
        <v>1025</v>
      </c>
      <c r="J22" s="857">
        <v>989</v>
      </c>
      <c r="K22" s="857">
        <v>1044</v>
      </c>
      <c r="L22" s="857">
        <v>927</v>
      </c>
      <c r="M22" s="857">
        <v>984</v>
      </c>
      <c r="N22" s="862">
        <v>876</v>
      </c>
      <c r="O22" s="857"/>
      <c r="P22" s="864">
        <v>-19</v>
      </c>
      <c r="Q22" s="865">
        <v>-209</v>
      </c>
      <c r="R22" s="865">
        <v>-194</v>
      </c>
      <c r="S22" s="865">
        <v>-154</v>
      </c>
      <c r="T22" s="865">
        <v>-281</v>
      </c>
      <c r="U22" s="866">
        <v>-134</v>
      </c>
    </row>
    <row r="23" spans="1:21">
      <c r="A23" s="854" t="s">
        <v>471</v>
      </c>
      <c r="B23" s="857">
        <v>1891</v>
      </c>
      <c r="C23" s="857">
        <v>1847</v>
      </c>
      <c r="D23" s="857">
        <v>1785</v>
      </c>
      <c r="E23" s="857">
        <v>1816</v>
      </c>
      <c r="F23" s="857">
        <v>1724</v>
      </c>
      <c r="G23" s="862">
        <v>1692</v>
      </c>
      <c r="H23" s="857"/>
      <c r="I23" s="863">
        <v>2368</v>
      </c>
      <c r="J23" s="857">
        <v>2446</v>
      </c>
      <c r="K23" s="857">
        <v>2416</v>
      </c>
      <c r="L23" s="857">
        <v>2284</v>
      </c>
      <c r="M23" s="857">
        <v>2119</v>
      </c>
      <c r="N23" s="862">
        <v>2000</v>
      </c>
      <c r="O23" s="857"/>
      <c r="P23" s="864">
        <v>-477</v>
      </c>
      <c r="Q23" s="865">
        <v>-599</v>
      </c>
      <c r="R23" s="865">
        <v>-631</v>
      </c>
      <c r="S23" s="865">
        <v>-468</v>
      </c>
      <c r="T23" s="865">
        <v>-395</v>
      </c>
      <c r="U23" s="866">
        <v>-308</v>
      </c>
    </row>
    <row r="24" spans="1:21">
      <c r="A24" s="854" t="s">
        <v>472</v>
      </c>
      <c r="B24" s="857">
        <v>8046</v>
      </c>
      <c r="C24" s="857">
        <v>7872</v>
      </c>
      <c r="D24" s="857">
        <v>8124</v>
      </c>
      <c r="E24" s="857">
        <v>8255</v>
      </c>
      <c r="F24" s="857">
        <v>8062</v>
      </c>
      <c r="G24" s="862">
        <v>7870</v>
      </c>
      <c r="H24" s="857"/>
      <c r="I24" s="863">
        <v>8914</v>
      </c>
      <c r="J24" s="857">
        <v>8248</v>
      </c>
      <c r="K24" s="857">
        <v>8212</v>
      </c>
      <c r="L24" s="857">
        <v>8085</v>
      </c>
      <c r="M24" s="857">
        <v>7711</v>
      </c>
      <c r="N24" s="862">
        <v>7533</v>
      </c>
      <c r="O24" s="857"/>
      <c r="P24" s="864">
        <v>-868</v>
      </c>
      <c r="Q24" s="865">
        <v>-376</v>
      </c>
      <c r="R24" s="865">
        <v>-88</v>
      </c>
      <c r="S24" s="865">
        <v>170</v>
      </c>
      <c r="T24" s="865">
        <v>351</v>
      </c>
      <c r="U24" s="866">
        <v>337</v>
      </c>
    </row>
    <row r="25" spans="1:21">
      <c r="A25" s="854" t="s">
        <v>473</v>
      </c>
      <c r="B25" s="857">
        <v>1272</v>
      </c>
      <c r="C25" s="857">
        <v>1260</v>
      </c>
      <c r="D25" s="857">
        <v>1119</v>
      </c>
      <c r="E25" s="857">
        <v>1272</v>
      </c>
      <c r="F25" s="857">
        <v>1040</v>
      </c>
      <c r="G25" s="862">
        <v>1107</v>
      </c>
      <c r="H25" s="857"/>
      <c r="I25" s="863">
        <v>1431</v>
      </c>
      <c r="J25" s="857">
        <v>1427</v>
      </c>
      <c r="K25" s="857">
        <v>1337</v>
      </c>
      <c r="L25" s="857">
        <v>1316</v>
      </c>
      <c r="M25" s="857">
        <v>1269</v>
      </c>
      <c r="N25" s="862">
        <v>1173</v>
      </c>
      <c r="O25" s="857"/>
      <c r="P25" s="864">
        <v>-159</v>
      </c>
      <c r="Q25" s="865">
        <v>-167</v>
      </c>
      <c r="R25" s="865">
        <v>-218</v>
      </c>
      <c r="S25" s="865">
        <v>-44</v>
      </c>
      <c r="T25" s="865">
        <v>-229</v>
      </c>
      <c r="U25" s="866">
        <v>-66</v>
      </c>
    </row>
    <row r="26" spans="1:21">
      <c r="A26" s="854" t="s">
        <v>474</v>
      </c>
      <c r="B26" s="857">
        <v>1252</v>
      </c>
      <c r="C26" s="857">
        <v>1203</v>
      </c>
      <c r="D26" s="857">
        <v>1125</v>
      </c>
      <c r="E26" s="857">
        <v>1094</v>
      </c>
      <c r="F26" s="857">
        <v>1062</v>
      </c>
      <c r="G26" s="862">
        <v>947</v>
      </c>
      <c r="H26" s="857"/>
      <c r="I26" s="863">
        <v>1426</v>
      </c>
      <c r="J26" s="857">
        <v>1467</v>
      </c>
      <c r="K26" s="857">
        <v>1516</v>
      </c>
      <c r="L26" s="857">
        <v>1262</v>
      </c>
      <c r="M26" s="857">
        <v>1174</v>
      </c>
      <c r="N26" s="862">
        <v>1147</v>
      </c>
      <c r="O26" s="857"/>
      <c r="P26" s="864">
        <v>-174</v>
      </c>
      <c r="Q26" s="865">
        <v>-264</v>
      </c>
      <c r="R26" s="865">
        <v>-391</v>
      </c>
      <c r="S26" s="865">
        <v>-168</v>
      </c>
      <c r="T26" s="865">
        <v>-112</v>
      </c>
      <c r="U26" s="866">
        <v>-200</v>
      </c>
    </row>
    <row r="27" spans="1:21">
      <c r="A27" s="854" t="s">
        <v>475</v>
      </c>
      <c r="B27" s="857">
        <v>10751</v>
      </c>
      <c r="C27" s="857">
        <v>10484</v>
      </c>
      <c r="D27" s="857">
        <v>11034</v>
      </c>
      <c r="E27" s="857">
        <v>10330</v>
      </c>
      <c r="F27" s="857">
        <v>10125</v>
      </c>
      <c r="G27" s="862">
        <v>9886</v>
      </c>
      <c r="H27" s="857"/>
      <c r="I27" s="863">
        <v>10262</v>
      </c>
      <c r="J27" s="857">
        <v>10253</v>
      </c>
      <c r="K27" s="857">
        <v>10003</v>
      </c>
      <c r="L27" s="857">
        <v>9536</v>
      </c>
      <c r="M27" s="857">
        <v>9061</v>
      </c>
      <c r="N27" s="862">
        <v>9199</v>
      </c>
      <c r="O27" s="857"/>
      <c r="P27" s="864">
        <v>489</v>
      </c>
      <c r="Q27" s="865">
        <v>231</v>
      </c>
      <c r="R27" s="865">
        <v>1031</v>
      </c>
      <c r="S27" s="865">
        <v>794</v>
      </c>
      <c r="T27" s="865">
        <v>1064</v>
      </c>
      <c r="U27" s="866">
        <v>687</v>
      </c>
    </row>
    <row r="28" spans="1:21">
      <c r="A28" s="854" t="s">
        <v>476</v>
      </c>
      <c r="B28" s="857">
        <v>2238</v>
      </c>
      <c r="C28" s="857">
        <v>2284</v>
      </c>
      <c r="D28" s="857">
        <v>2090</v>
      </c>
      <c r="E28" s="857">
        <v>2020</v>
      </c>
      <c r="F28" s="857">
        <v>1957</v>
      </c>
      <c r="G28" s="862">
        <v>1967</v>
      </c>
      <c r="H28" s="857"/>
      <c r="I28" s="863">
        <v>2665</v>
      </c>
      <c r="J28" s="857">
        <v>2575</v>
      </c>
      <c r="K28" s="857">
        <v>2544</v>
      </c>
      <c r="L28" s="857">
        <v>2403</v>
      </c>
      <c r="M28" s="857">
        <v>2353</v>
      </c>
      <c r="N28" s="862">
        <v>2282</v>
      </c>
      <c r="O28" s="857"/>
      <c r="P28" s="864">
        <v>-427</v>
      </c>
      <c r="Q28" s="865">
        <v>-291</v>
      </c>
      <c r="R28" s="865">
        <v>-454</v>
      </c>
      <c r="S28" s="865">
        <v>-383</v>
      </c>
      <c r="T28" s="865">
        <v>-396</v>
      </c>
      <c r="U28" s="866">
        <v>-315</v>
      </c>
    </row>
    <row r="29" spans="1:21">
      <c r="A29" s="854" t="s">
        <v>477</v>
      </c>
      <c r="B29" s="857">
        <v>2990</v>
      </c>
      <c r="C29" s="857">
        <v>3027</v>
      </c>
      <c r="D29" s="857">
        <v>2955</v>
      </c>
      <c r="E29" s="857">
        <v>3149</v>
      </c>
      <c r="F29" s="857">
        <v>2791</v>
      </c>
      <c r="G29" s="862">
        <v>2568</v>
      </c>
      <c r="H29" s="857"/>
      <c r="I29" s="863">
        <v>3799</v>
      </c>
      <c r="J29" s="857">
        <v>3430</v>
      </c>
      <c r="K29" s="857">
        <v>3202</v>
      </c>
      <c r="L29" s="857">
        <v>3067</v>
      </c>
      <c r="M29" s="857">
        <v>3119</v>
      </c>
      <c r="N29" s="862">
        <v>3189</v>
      </c>
      <c r="O29" s="857"/>
      <c r="P29" s="864">
        <v>-809</v>
      </c>
      <c r="Q29" s="865">
        <v>-403</v>
      </c>
      <c r="R29" s="865">
        <v>-247</v>
      </c>
      <c r="S29" s="865">
        <v>82</v>
      </c>
      <c r="T29" s="865">
        <v>-328</v>
      </c>
      <c r="U29" s="866">
        <v>-621</v>
      </c>
    </row>
    <row r="30" spans="1:21">
      <c r="A30" s="854" t="s">
        <v>478</v>
      </c>
      <c r="B30" s="857">
        <v>6401</v>
      </c>
      <c r="C30" s="857">
        <v>6335</v>
      </c>
      <c r="D30" s="857">
        <v>6427</v>
      </c>
      <c r="E30" s="857">
        <v>6339</v>
      </c>
      <c r="F30" s="857">
        <v>5840</v>
      </c>
      <c r="G30" s="862">
        <v>5488</v>
      </c>
      <c r="H30" s="857"/>
      <c r="I30" s="863">
        <v>6682</v>
      </c>
      <c r="J30" s="857">
        <v>6680</v>
      </c>
      <c r="K30" s="857">
        <v>6281</v>
      </c>
      <c r="L30" s="857">
        <v>5945</v>
      </c>
      <c r="M30" s="857">
        <v>5805</v>
      </c>
      <c r="N30" s="862">
        <v>5842</v>
      </c>
      <c r="O30" s="857"/>
      <c r="P30" s="864">
        <v>-281</v>
      </c>
      <c r="Q30" s="865">
        <v>-345</v>
      </c>
      <c r="R30" s="865">
        <v>146</v>
      </c>
      <c r="S30" s="865">
        <v>394</v>
      </c>
      <c r="T30" s="865">
        <v>35</v>
      </c>
      <c r="U30" s="866">
        <v>-354</v>
      </c>
    </row>
    <row r="31" spans="1:21">
      <c r="A31" s="854" t="s">
        <v>479</v>
      </c>
      <c r="B31" s="857">
        <v>1440</v>
      </c>
      <c r="C31" s="857">
        <v>1559</v>
      </c>
      <c r="D31" s="857">
        <v>1557</v>
      </c>
      <c r="E31" s="857">
        <v>1522</v>
      </c>
      <c r="F31" s="857">
        <v>1429</v>
      </c>
      <c r="G31" s="862">
        <v>1408</v>
      </c>
      <c r="H31" s="857"/>
      <c r="I31" s="863">
        <v>1723</v>
      </c>
      <c r="J31" s="857">
        <v>1603</v>
      </c>
      <c r="K31" s="857">
        <v>1603</v>
      </c>
      <c r="L31" s="857">
        <v>1477</v>
      </c>
      <c r="M31" s="857">
        <v>1360</v>
      </c>
      <c r="N31" s="862">
        <v>1407</v>
      </c>
      <c r="O31" s="857"/>
      <c r="P31" s="864">
        <v>-283</v>
      </c>
      <c r="Q31" s="865">
        <v>-44</v>
      </c>
      <c r="R31" s="865">
        <v>-46</v>
      </c>
      <c r="S31" s="865">
        <v>45</v>
      </c>
      <c r="T31" s="865">
        <v>69</v>
      </c>
      <c r="U31" s="866">
        <v>1</v>
      </c>
    </row>
    <row r="32" spans="1:21">
      <c r="A32" s="854" t="s">
        <v>480</v>
      </c>
      <c r="B32" s="857">
        <v>4054</v>
      </c>
      <c r="C32" s="857">
        <v>4266</v>
      </c>
      <c r="D32" s="857">
        <v>4416</v>
      </c>
      <c r="E32" s="857">
        <v>4424</v>
      </c>
      <c r="F32" s="857">
        <v>4159</v>
      </c>
      <c r="G32" s="862">
        <v>4399</v>
      </c>
      <c r="H32" s="857"/>
      <c r="I32" s="863">
        <v>4444</v>
      </c>
      <c r="J32" s="857">
        <v>4292</v>
      </c>
      <c r="K32" s="857">
        <v>4252</v>
      </c>
      <c r="L32" s="857">
        <v>4250</v>
      </c>
      <c r="M32" s="857">
        <v>4035</v>
      </c>
      <c r="N32" s="862">
        <v>4145</v>
      </c>
      <c r="O32" s="857"/>
      <c r="P32" s="864">
        <v>-390</v>
      </c>
      <c r="Q32" s="865">
        <v>-26</v>
      </c>
      <c r="R32" s="865">
        <v>164</v>
      </c>
      <c r="S32" s="865">
        <v>174</v>
      </c>
      <c r="T32" s="865">
        <v>124</v>
      </c>
      <c r="U32" s="866">
        <v>254</v>
      </c>
    </row>
    <row r="33" spans="1:22">
      <c r="A33" s="854" t="s">
        <v>481</v>
      </c>
      <c r="B33" s="857">
        <v>1211</v>
      </c>
      <c r="C33" s="857">
        <v>997</v>
      </c>
      <c r="D33" s="857">
        <v>1026</v>
      </c>
      <c r="E33" s="857">
        <v>1019</v>
      </c>
      <c r="F33" s="857">
        <v>938</v>
      </c>
      <c r="G33" s="862">
        <v>938</v>
      </c>
      <c r="H33" s="857"/>
      <c r="I33" s="863">
        <v>1450</v>
      </c>
      <c r="J33" s="857">
        <v>1435</v>
      </c>
      <c r="K33" s="857">
        <v>1289</v>
      </c>
      <c r="L33" s="857">
        <v>1360</v>
      </c>
      <c r="M33" s="857">
        <v>1350</v>
      </c>
      <c r="N33" s="862">
        <v>1285</v>
      </c>
      <c r="O33" s="857"/>
      <c r="P33" s="864">
        <v>-239</v>
      </c>
      <c r="Q33" s="865">
        <v>-438</v>
      </c>
      <c r="R33" s="865">
        <v>-263</v>
      </c>
      <c r="S33" s="865">
        <v>-341</v>
      </c>
      <c r="T33" s="865">
        <v>-412</v>
      </c>
      <c r="U33" s="866">
        <v>-347</v>
      </c>
    </row>
    <row r="34" spans="1:22">
      <c r="A34" s="854" t="s">
        <v>2497</v>
      </c>
      <c r="B34" s="857">
        <v>1239</v>
      </c>
      <c r="C34" s="857">
        <v>1207</v>
      </c>
      <c r="D34" s="857">
        <v>1119</v>
      </c>
      <c r="E34" s="857">
        <v>1058</v>
      </c>
      <c r="F34" s="857">
        <v>1113</v>
      </c>
      <c r="G34" s="862">
        <v>1118</v>
      </c>
      <c r="H34" s="857"/>
      <c r="I34" s="863">
        <v>1363</v>
      </c>
      <c r="J34" s="857">
        <v>1397</v>
      </c>
      <c r="K34" s="857">
        <v>1361</v>
      </c>
      <c r="L34" s="857">
        <v>1410</v>
      </c>
      <c r="M34" s="857">
        <v>1297</v>
      </c>
      <c r="N34" s="862">
        <v>1170</v>
      </c>
      <c r="O34" s="857"/>
      <c r="P34" s="864">
        <v>-124</v>
      </c>
      <c r="Q34" s="865">
        <v>-190</v>
      </c>
      <c r="R34" s="865">
        <v>-242</v>
      </c>
      <c r="S34" s="865">
        <v>-352</v>
      </c>
      <c r="T34" s="865">
        <v>-184</v>
      </c>
      <c r="U34" s="866">
        <v>-52</v>
      </c>
    </row>
    <row r="35" spans="1:22">
      <c r="A35" s="854" t="s">
        <v>482</v>
      </c>
      <c r="B35" s="857">
        <v>583</v>
      </c>
      <c r="C35" s="857">
        <v>538</v>
      </c>
      <c r="D35" s="857">
        <v>547</v>
      </c>
      <c r="E35" s="857">
        <v>490</v>
      </c>
      <c r="F35" s="857">
        <v>489</v>
      </c>
      <c r="G35" s="862">
        <v>496</v>
      </c>
      <c r="H35" s="857"/>
      <c r="I35" s="863">
        <v>790</v>
      </c>
      <c r="J35" s="857">
        <v>793</v>
      </c>
      <c r="K35" s="857">
        <v>796</v>
      </c>
      <c r="L35" s="857">
        <v>757</v>
      </c>
      <c r="M35" s="857">
        <v>674</v>
      </c>
      <c r="N35" s="862">
        <v>591</v>
      </c>
      <c r="O35" s="857"/>
      <c r="P35" s="864">
        <v>-207</v>
      </c>
      <c r="Q35" s="865">
        <v>-255</v>
      </c>
      <c r="R35" s="865">
        <v>-249</v>
      </c>
      <c r="S35" s="865">
        <v>-267</v>
      </c>
      <c r="T35" s="865">
        <v>-185</v>
      </c>
      <c r="U35" s="866">
        <v>-95</v>
      </c>
    </row>
    <row r="36" spans="1:22">
      <c r="A36" s="854" t="s">
        <v>483</v>
      </c>
      <c r="B36" s="857">
        <v>1407</v>
      </c>
      <c r="C36" s="857">
        <v>1382</v>
      </c>
      <c r="D36" s="857">
        <v>1466</v>
      </c>
      <c r="E36" s="857">
        <v>1342</v>
      </c>
      <c r="F36" s="857">
        <v>1279</v>
      </c>
      <c r="G36" s="862">
        <v>1282</v>
      </c>
      <c r="H36" s="857"/>
      <c r="I36" s="863">
        <v>1866</v>
      </c>
      <c r="J36" s="857">
        <v>1797</v>
      </c>
      <c r="K36" s="857">
        <v>1729</v>
      </c>
      <c r="L36" s="857">
        <v>1591</v>
      </c>
      <c r="M36" s="857">
        <v>1583</v>
      </c>
      <c r="N36" s="862">
        <v>1485</v>
      </c>
      <c r="O36" s="857"/>
      <c r="P36" s="864">
        <v>-459</v>
      </c>
      <c r="Q36" s="865">
        <v>-415</v>
      </c>
      <c r="R36" s="865">
        <v>-263</v>
      </c>
      <c r="S36" s="865">
        <v>-249</v>
      </c>
      <c r="T36" s="865">
        <v>-304</v>
      </c>
      <c r="U36" s="866">
        <v>-203</v>
      </c>
    </row>
    <row r="37" spans="1:22">
      <c r="A37" s="854" t="s">
        <v>484</v>
      </c>
      <c r="B37" s="857">
        <v>953</v>
      </c>
      <c r="C37" s="857">
        <v>946</v>
      </c>
      <c r="D37" s="857">
        <v>987</v>
      </c>
      <c r="E37" s="857">
        <v>1027</v>
      </c>
      <c r="F37" s="857">
        <v>995</v>
      </c>
      <c r="G37" s="862">
        <v>901</v>
      </c>
      <c r="H37" s="857"/>
      <c r="I37" s="863">
        <v>1285</v>
      </c>
      <c r="J37" s="857">
        <v>1290</v>
      </c>
      <c r="K37" s="857">
        <v>1267</v>
      </c>
      <c r="L37" s="857">
        <v>1275</v>
      </c>
      <c r="M37" s="857">
        <v>1145</v>
      </c>
      <c r="N37" s="862">
        <v>1157</v>
      </c>
      <c r="O37" s="857"/>
      <c r="P37" s="864">
        <v>-332</v>
      </c>
      <c r="Q37" s="865">
        <v>-344</v>
      </c>
      <c r="R37" s="865">
        <v>-280</v>
      </c>
      <c r="S37" s="865">
        <v>-248</v>
      </c>
      <c r="T37" s="865">
        <v>-150</v>
      </c>
      <c r="U37" s="866">
        <v>-256</v>
      </c>
    </row>
    <row r="38" spans="1:22">
      <c r="A38" s="854" t="s">
        <v>485</v>
      </c>
      <c r="B38" s="857">
        <v>863</v>
      </c>
      <c r="C38" s="857">
        <v>886</v>
      </c>
      <c r="D38" s="857">
        <v>781</v>
      </c>
      <c r="E38" s="857">
        <v>831</v>
      </c>
      <c r="F38" s="857">
        <v>806</v>
      </c>
      <c r="G38" s="862">
        <v>739</v>
      </c>
      <c r="H38" s="857"/>
      <c r="I38" s="863">
        <v>945</v>
      </c>
      <c r="J38" s="857">
        <v>1084</v>
      </c>
      <c r="K38" s="857">
        <v>1122</v>
      </c>
      <c r="L38" s="857">
        <v>1064</v>
      </c>
      <c r="M38" s="857">
        <v>961</v>
      </c>
      <c r="N38" s="862">
        <v>986</v>
      </c>
      <c r="O38" s="857"/>
      <c r="P38" s="864">
        <v>-82</v>
      </c>
      <c r="Q38" s="865">
        <v>-198</v>
      </c>
      <c r="R38" s="865">
        <v>-341</v>
      </c>
      <c r="S38" s="865">
        <v>-233</v>
      </c>
      <c r="T38" s="865">
        <v>-155</v>
      </c>
      <c r="U38" s="866">
        <v>-247</v>
      </c>
    </row>
    <row r="39" spans="1:22">
      <c r="A39" s="854" t="s">
        <v>486</v>
      </c>
      <c r="B39" s="857">
        <v>1060</v>
      </c>
      <c r="C39" s="857">
        <v>1044</v>
      </c>
      <c r="D39" s="857">
        <v>1022</v>
      </c>
      <c r="E39" s="857">
        <v>1070</v>
      </c>
      <c r="F39" s="857">
        <v>969</v>
      </c>
      <c r="G39" s="862">
        <v>998</v>
      </c>
      <c r="H39" s="857"/>
      <c r="I39" s="863">
        <v>1383</v>
      </c>
      <c r="J39" s="857">
        <v>1217</v>
      </c>
      <c r="K39" s="857">
        <v>1270</v>
      </c>
      <c r="L39" s="857">
        <v>1284</v>
      </c>
      <c r="M39" s="857">
        <v>1149</v>
      </c>
      <c r="N39" s="862">
        <v>1161</v>
      </c>
      <c r="O39" s="857"/>
      <c r="P39" s="864">
        <v>-323</v>
      </c>
      <c r="Q39" s="865">
        <v>-173</v>
      </c>
      <c r="R39" s="865">
        <v>-248</v>
      </c>
      <c r="S39" s="865">
        <v>-214</v>
      </c>
      <c r="T39" s="865">
        <v>-180</v>
      </c>
      <c r="U39" s="866">
        <v>-163</v>
      </c>
      <c r="V39" s="12" t="s">
        <v>2898</v>
      </c>
    </row>
    <row r="40" spans="1:22">
      <c r="A40" s="854" t="s">
        <v>487</v>
      </c>
      <c r="B40" s="857">
        <v>837</v>
      </c>
      <c r="C40" s="857">
        <v>773</v>
      </c>
      <c r="D40" s="857">
        <v>800</v>
      </c>
      <c r="E40" s="857">
        <v>762</v>
      </c>
      <c r="F40" s="857">
        <v>773</v>
      </c>
      <c r="G40" s="862">
        <v>722</v>
      </c>
      <c r="H40" s="857"/>
      <c r="I40" s="863">
        <v>1240</v>
      </c>
      <c r="J40" s="857">
        <v>1102</v>
      </c>
      <c r="K40" s="857">
        <v>1135</v>
      </c>
      <c r="L40" s="857">
        <v>1059</v>
      </c>
      <c r="M40" s="857">
        <v>1072</v>
      </c>
      <c r="N40" s="862">
        <v>1082</v>
      </c>
      <c r="O40" s="857"/>
      <c r="P40" s="864">
        <v>-403</v>
      </c>
      <c r="Q40" s="865">
        <v>-329</v>
      </c>
      <c r="R40" s="865">
        <v>-335</v>
      </c>
      <c r="S40" s="865">
        <v>-297</v>
      </c>
      <c r="T40" s="865">
        <v>-299</v>
      </c>
      <c r="U40" s="866">
        <v>-360</v>
      </c>
    </row>
    <row r="41" spans="1:22">
      <c r="A41" s="854" t="s">
        <v>488</v>
      </c>
      <c r="B41" s="857">
        <v>1901</v>
      </c>
      <c r="C41" s="857">
        <v>1686</v>
      </c>
      <c r="D41" s="857">
        <v>1800</v>
      </c>
      <c r="E41" s="857">
        <v>1708</v>
      </c>
      <c r="F41" s="857">
        <v>1510</v>
      </c>
      <c r="G41" s="862">
        <v>1573</v>
      </c>
      <c r="H41" s="857"/>
      <c r="I41" s="863">
        <v>1958</v>
      </c>
      <c r="J41" s="857">
        <v>1818</v>
      </c>
      <c r="K41" s="857">
        <v>1734</v>
      </c>
      <c r="L41" s="857">
        <v>1652</v>
      </c>
      <c r="M41" s="857">
        <v>1758</v>
      </c>
      <c r="N41" s="862">
        <v>1645</v>
      </c>
      <c r="O41" s="857"/>
      <c r="P41" s="864">
        <v>-57</v>
      </c>
      <c r="Q41" s="865">
        <v>-132</v>
      </c>
      <c r="R41" s="865">
        <v>66</v>
      </c>
      <c r="S41" s="865">
        <v>56</v>
      </c>
      <c r="T41" s="865">
        <v>-248</v>
      </c>
      <c r="U41" s="866">
        <v>-72</v>
      </c>
    </row>
    <row r="42" spans="1:22">
      <c r="A42" s="879" t="s">
        <v>489</v>
      </c>
      <c r="B42" s="857">
        <v>2244</v>
      </c>
      <c r="C42" s="857">
        <v>2228</v>
      </c>
      <c r="D42" s="857">
        <v>2106</v>
      </c>
      <c r="E42" s="857">
        <v>1960</v>
      </c>
      <c r="F42" s="857">
        <v>2008</v>
      </c>
      <c r="G42" s="862">
        <v>1832</v>
      </c>
      <c r="H42" s="857"/>
      <c r="I42" s="863">
        <v>2464</v>
      </c>
      <c r="J42" s="857">
        <v>2208</v>
      </c>
      <c r="K42" s="857">
        <v>2425</v>
      </c>
      <c r="L42" s="857">
        <v>2082</v>
      </c>
      <c r="M42" s="857">
        <v>2077</v>
      </c>
      <c r="N42" s="862">
        <v>2022</v>
      </c>
      <c r="O42" s="857"/>
      <c r="P42" s="864">
        <v>-220</v>
      </c>
      <c r="Q42" s="865">
        <v>20</v>
      </c>
      <c r="R42" s="865">
        <v>-319</v>
      </c>
      <c r="S42" s="865">
        <v>-122</v>
      </c>
      <c r="T42" s="865">
        <v>-69</v>
      </c>
      <c r="U42" s="866">
        <v>-190</v>
      </c>
    </row>
    <row r="43" spans="1:22">
      <c r="A43" s="878" t="s">
        <v>490</v>
      </c>
      <c r="B43" s="867">
        <v>1866</v>
      </c>
      <c r="C43" s="867">
        <v>1674</v>
      </c>
      <c r="D43" s="867">
        <v>1564</v>
      </c>
      <c r="E43" s="867">
        <v>1329</v>
      </c>
      <c r="F43" s="867">
        <v>1143</v>
      </c>
      <c r="G43" s="868">
        <v>997</v>
      </c>
      <c r="H43" s="857"/>
      <c r="I43" s="869">
        <v>1140</v>
      </c>
      <c r="J43" s="867">
        <v>1150</v>
      </c>
      <c r="K43" s="867">
        <v>1149</v>
      </c>
      <c r="L43" s="867">
        <v>1056</v>
      </c>
      <c r="M43" s="867">
        <v>1139</v>
      </c>
      <c r="N43" s="868">
        <v>1083</v>
      </c>
      <c r="O43" s="857"/>
      <c r="P43" s="870">
        <v>726</v>
      </c>
      <c r="Q43" s="871">
        <v>524</v>
      </c>
      <c r="R43" s="871">
        <v>415</v>
      </c>
      <c r="S43" s="871">
        <v>273</v>
      </c>
      <c r="T43" s="871">
        <v>4</v>
      </c>
      <c r="U43" s="872">
        <v>-86</v>
      </c>
    </row>
    <row r="44" spans="1:22">
      <c r="A44" s="854" t="s">
        <v>491</v>
      </c>
      <c r="B44" s="857">
        <v>527</v>
      </c>
      <c r="C44" s="857">
        <v>450</v>
      </c>
      <c r="D44" s="857">
        <v>406</v>
      </c>
      <c r="E44" s="857">
        <v>395</v>
      </c>
      <c r="F44" s="857">
        <v>351</v>
      </c>
      <c r="G44" s="862">
        <v>361</v>
      </c>
      <c r="H44" s="857"/>
      <c r="I44" s="863">
        <v>693</v>
      </c>
      <c r="J44" s="857">
        <v>638</v>
      </c>
      <c r="K44" s="857">
        <v>573</v>
      </c>
      <c r="L44" s="857">
        <v>600</v>
      </c>
      <c r="M44" s="857">
        <v>527</v>
      </c>
      <c r="N44" s="862">
        <v>503</v>
      </c>
      <c r="O44" s="857"/>
      <c r="P44" s="864">
        <v>-166</v>
      </c>
      <c r="Q44" s="865">
        <v>-188</v>
      </c>
      <c r="R44" s="865">
        <v>-167</v>
      </c>
      <c r="S44" s="865">
        <v>-205</v>
      </c>
      <c r="T44" s="865">
        <v>-176</v>
      </c>
      <c r="U44" s="866">
        <v>-142</v>
      </c>
    </row>
    <row r="45" spans="1:22">
      <c r="A45" s="854" t="s">
        <v>492</v>
      </c>
      <c r="B45" s="857">
        <v>871</v>
      </c>
      <c r="C45" s="857">
        <v>968</v>
      </c>
      <c r="D45" s="857">
        <v>846</v>
      </c>
      <c r="E45" s="857">
        <v>827</v>
      </c>
      <c r="F45" s="857">
        <v>861</v>
      </c>
      <c r="G45" s="862">
        <v>894</v>
      </c>
      <c r="H45" s="857"/>
      <c r="I45" s="863">
        <v>1137</v>
      </c>
      <c r="J45" s="857">
        <v>1065</v>
      </c>
      <c r="K45" s="857">
        <v>993</v>
      </c>
      <c r="L45" s="857">
        <v>957</v>
      </c>
      <c r="M45" s="857">
        <v>994</v>
      </c>
      <c r="N45" s="862">
        <v>895</v>
      </c>
      <c r="O45" s="857"/>
      <c r="P45" s="864">
        <v>-266</v>
      </c>
      <c r="Q45" s="865">
        <v>-97</v>
      </c>
      <c r="R45" s="865">
        <v>-147</v>
      </c>
      <c r="S45" s="865">
        <v>-130</v>
      </c>
      <c r="T45" s="865">
        <v>-133</v>
      </c>
      <c r="U45" s="866">
        <v>-1</v>
      </c>
    </row>
    <row r="46" spans="1:22">
      <c r="A46" s="854" t="s">
        <v>493</v>
      </c>
      <c r="B46" s="857">
        <v>1266</v>
      </c>
      <c r="C46" s="857">
        <v>1383</v>
      </c>
      <c r="D46" s="857">
        <v>1336</v>
      </c>
      <c r="E46" s="857">
        <v>1271</v>
      </c>
      <c r="F46" s="857">
        <v>1183</v>
      </c>
      <c r="G46" s="862">
        <v>1404</v>
      </c>
      <c r="H46" s="857"/>
      <c r="I46" s="863">
        <v>1387</v>
      </c>
      <c r="J46" s="857">
        <v>1446</v>
      </c>
      <c r="K46" s="857">
        <v>1355</v>
      </c>
      <c r="L46" s="857">
        <v>1364</v>
      </c>
      <c r="M46" s="857">
        <v>1309</v>
      </c>
      <c r="N46" s="862">
        <v>1282</v>
      </c>
      <c r="O46" s="857"/>
      <c r="P46" s="864">
        <v>-121</v>
      </c>
      <c r="Q46" s="865">
        <v>-63</v>
      </c>
      <c r="R46" s="865">
        <v>-19</v>
      </c>
      <c r="S46" s="865">
        <v>-93</v>
      </c>
      <c r="T46" s="865">
        <v>-126</v>
      </c>
      <c r="U46" s="866">
        <v>122</v>
      </c>
    </row>
    <row r="47" spans="1:22">
      <c r="A47" s="854" t="s">
        <v>494</v>
      </c>
      <c r="B47" s="857">
        <v>304</v>
      </c>
      <c r="C47" s="857">
        <v>322</v>
      </c>
      <c r="D47" s="857">
        <v>327</v>
      </c>
      <c r="E47" s="857">
        <v>308</v>
      </c>
      <c r="F47" s="857">
        <v>304</v>
      </c>
      <c r="G47" s="862">
        <v>292</v>
      </c>
      <c r="H47" s="857"/>
      <c r="I47" s="863">
        <v>476</v>
      </c>
      <c r="J47" s="857">
        <v>434</v>
      </c>
      <c r="K47" s="857">
        <v>424</v>
      </c>
      <c r="L47" s="857">
        <v>453</v>
      </c>
      <c r="M47" s="857">
        <v>413</v>
      </c>
      <c r="N47" s="862">
        <v>379</v>
      </c>
      <c r="O47" s="857"/>
      <c r="P47" s="864">
        <v>-172</v>
      </c>
      <c r="Q47" s="865">
        <v>-112</v>
      </c>
      <c r="R47" s="865">
        <v>-97</v>
      </c>
      <c r="S47" s="865">
        <v>-145</v>
      </c>
      <c r="T47" s="865">
        <v>-109</v>
      </c>
      <c r="U47" s="866">
        <v>-87</v>
      </c>
    </row>
    <row r="48" spans="1:22">
      <c r="A48" s="854" t="s">
        <v>495</v>
      </c>
      <c r="B48" s="857">
        <v>670</v>
      </c>
      <c r="C48" s="857">
        <v>645</v>
      </c>
      <c r="D48" s="857">
        <v>640</v>
      </c>
      <c r="E48" s="857">
        <v>651</v>
      </c>
      <c r="F48" s="857">
        <v>562</v>
      </c>
      <c r="G48" s="862">
        <v>578</v>
      </c>
      <c r="H48" s="857"/>
      <c r="I48" s="863">
        <v>670</v>
      </c>
      <c r="J48" s="857">
        <v>633</v>
      </c>
      <c r="K48" s="857">
        <v>675</v>
      </c>
      <c r="L48" s="857">
        <v>717</v>
      </c>
      <c r="M48" s="857">
        <v>611</v>
      </c>
      <c r="N48" s="862">
        <v>595</v>
      </c>
      <c r="O48" s="857"/>
      <c r="P48" s="864">
        <v>0</v>
      </c>
      <c r="Q48" s="865">
        <v>12</v>
      </c>
      <c r="R48" s="865">
        <v>-35</v>
      </c>
      <c r="S48" s="865">
        <v>-66</v>
      </c>
      <c r="T48" s="865">
        <v>-49</v>
      </c>
      <c r="U48" s="866">
        <v>-17</v>
      </c>
    </row>
    <row r="49" spans="1:21">
      <c r="A49" s="854" t="s">
        <v>496</v>
      </c>
      <c r="B49" s="857">
        <v>322</v>
      </c>
      <c r="C49" s="857">
        <v>221</v>
      </c>
      <c r="D49" s="857">
        <v>265</v>
      </c>
      <c r="E49" s="857">
        <v>259</v>
      </c>
      <c r="F49" s="857">
        <v>312</v>
      </c>
      <c r="G49" s="862">
        <v>224</v>
      </c>
      <c r="H49" s="857"/>
      <c r="I49" s="863">
        <v>395</v>
      </c>
      <c r="J49" s="857">
        <v>353</v>
      </c>
      <c r="K49" s="857">
        <v>376</v>
      </c>
      <c r="L49" s="857">
        <v>331</v>
      </c>
      <c r="M49" s="857">
        <v>339</v>
      </c>
      <c r="N49" s="862">
        <v>298</v>
      </c>
      <c r="O49" s="857"/>
      <c r="P49" s="864">
        <v>-73</v>
      </c>
      <c r="Q49" s="865">
        <v>-132</v>
      </c>
      <c r="R49" s="865">
        <v>-111</v>
      </c>
      <c r="S49" s="865">
        <v>-72</v>
      </c>
      <c r="T49" s="865">
        <v>-27</v>
      </c>
      <c r="U49" s="866">
        <v>-74</v>
      </c>
    </row>
    <row r="50" spans="1:21">
      <c r="A50" s="854" t="s">
        <v>497</v>
      </c>
      <c r="B50" s="857">
        <v>1367</v>
      </c>
      <c r="C50" s="857">
        <v>1340</v>
      </c>
      <c r="D50" s="857">
        <v>1307</v>
      </c>
      <c r="E50" s="857">
        <v>1283</v>
      </c>
      <c r="F50" s="857">
        <v>1187</v>
      </c>
      <c r="G50" s="862">
        <v>1243</v>
      </c>
      <c r="H50" s="857"/>
      <c r="I50" s="863">
        <v>1382</v>
      </c>
      <c r="J50" s="857">
        <v>1274</v>
      </c>
      <c r="K50" s="857">
        <v>1253</v>
      </c>
      <c r="L50" s="857">
        <v>1311</v>
      </c>
      <c r="M50" s="857">
        <v>1282</v>
      </c>
      <c r="N50" s="862">
        <v>1248</v>
      </c>
      <c r="O50" s="857"/>
      <c r="P50" s="864">
        <v>-15</v>
      </c>
      <c r="Q50" s="865">
        <v>66</v>
      </c>
      <c r="R50" s="865">
        <v>54</v>
      </c>
      <c r="S50" s="865">
        <v>-28</v>
      </c>
      <c r="T50" s="865">
        <v>-95</v>
      </c>
      <c r="U50" s="866">
        <v>-5</v>
      </c>
    </row>
    <row r="51" spans="1:21">
      <c r="A51" s="854" t="s">
        <v>498</v>
      </c>
      <c r="B51" s="857">
        <v>489</v>
      </c>
      <c r="C51" s="857">
        <v>450</v>
      </c>
      <c r="D51" s="857">
        <v>446</v>
      </c>
      <c r="E51" s="857">
        <v>406</v>
      </c>
      <c r="F51" s="857">
        <v>381</v>
      </c>
      <c r="G51" s="862">
        <v>351</v>
      </c>
      <c r="H51" s="857"/>
      <c r="I51" s="863">
        <v>573</v>
      </c>
      <c r="J51" s="857">
        <v>588</v>
      </c>
      <c r="K51" s="857">
        <v>556</v>
      </c>
      <c r="L51" s="857">
        <v>574</v>
      </c>
      <c r="M51" s="857">
        <v>502</v>
      </c>
      <c r="N51" s="862">
        <v>504</v>
      </c>
      <c r="O51" s="857"/>
      <c r="P51" s="864">
        <v>-84</v>
      </c>
      <c r="Q51" s="865">
        <v>-138</v>
      </c>
      <c r="R51" s="865">
        <v>-110</v>
      </c>
      <c r="S51" s="865">
        <v>-168</v>
      </c>
      <c r="T51" s="865">
        <v>-121</v>
      </c>
      <c r="U51" s="866">
        <v>-153</v>
      </c>
    </row>
    <row r="52" spans="1:21">
      <c r="A52" s="854" t="s">
        <v>499</v>
      </c>
      <c r="B52" s="857">
        <v>507</v>
      </c>
      <c r="C52" s="857">
        <v>403</v>
      </c>
      <c r="D52" s="857">
        <v>367</v>
      </c>
      <c r="E52" s="857">
        <v>329</v>
      </c>
      <c r="F52" s="857">
        <v>341</v>
      </c>
      <c r="G52" s="862">
        <v>391</v>
      </c>
      <c r="H52" s="857"/>
      <c r="I52" s="863">
        <v>536</v>
      </c>
      <c r="J52" s="857">
        <v>585</v>
      </c>
      <c r="K52" s="857">
        <v>542</v>
      </c>
      <c r="L52" s="857">
        <v>515</v>
      </c>
      <c r="M52" s="857">
        <v>531</v>
      </c>
      <c r="N52" s="862">
        <v>467</v>
      </c>
      <c r="O52" s="857"/>
      <c r="P52" s="864">
        <v>-29</v>
      </c>
      <c r="Q52" s="865">
        <v>-182</v>
      </c>
      <c r="R52" s="865">
        <v>-175</v>
      </c>
      <c r="S52" s="865">
        <v>-186</v>
      </c>
      <c r="T52" s="865">
        <v>-190</v>
      </c>
      <c r="U52" s="866">
        <v>-76</v>
      </c>
    </row>
    <row r="53" spans="1:21">
      <c r="A53" s="854" t="s">
        <v>500</v>
      </c>
      <c r="B53" s="857">
        <v>384</v>
      </c>
      <c r="C53" s="857">
        <v>420</v>
      </c>
      <c r="D53" s="857">
        <v>357</v>
      </c>
      <c r="E53" s="857">
        <v>323</v>
      </c>
      <c r="F53" s="857">
        <v>309</v>
      </c>
      <c r="G53" s="862">
        <v>281</v>
      </c>
      <c r="H53" s="857"/>
      <c r="I53" s="863">
        <v>621</v>
      </c>
      <c r="J53" s="857">
        <v>565</v>
      </c>
      <c r="K53" s="857">
        <v>596</v>
      </c>
      <c r="L53" s="857">
        <v>482</v>
      </c>
      <c r="M53" s="857">
        <v>520</v>
      </c>
      <c r="N53" s="862">
        <v>467</v>
      </c>
      <c r="O53" s="857"/>
      <c r="P53" s="864">
        <v>-237</v>
      </c>
      <c r="Q53" s="865">
        <v>-145</v>
      </c>
      <c r="R53" s="865">
        <v>-239</v>
      </c>
      <c r="S53" s="865">
        <v>-159</v>
      </c>
      <c r="T53" s="865">
        <v>-211</v>
      </c>
      <c r="U53" s="866">
        <v>-186</v>
      </c>
    </row>
    <row r="54" spans="1:21">
      <c r="A54" s="879" t="s">
        <v>501</v>
      </c>
      <c r="B54" s="873">
        <v>380</v>
      </c>
      <c r="C54" s="873">
        <v>342</v>
      </c>
      <c r="D54" s="873">
        <v>293</v>
      </c>
      <c r="E54" s="873">
        <v>288</v>
      </c>
      <c r="F54" s="873">
        <v>282</v>
      </c>
      <c r="G54" s="874">
        <v>288</v>
      </c>
      <c r="H54" s="857"/>
      <c r="I54" s="875">
        <v>510</v>
      </c>
      <c r="J54" s="873">
        <v>568</v>
      </c>
      <c r="K54" s="873">
        <v>508</v>
      </c>
      <c r="L54" s="873">
        <v>459</v>
      </c>
      <c r="M54" s="873">
        <v>456</v>
      </c>
      <c r="N54" s="874">
        <v>413</v>
      </c>
      <c r="O54" s="857"/>
      <c r="P54" s="876">
        <v>-130</v>
      </c>
      <c r="Q54" s="877">
        <v>-226</v>
      </c>
      <c r="R54" s="877">
        <v>-215</v>
      </c>
      <c r="S54" s="877">
        <v>-171</v>
      </c>
      <c r="T54" s="877">
        <v>-174</v>
      </c>
      <c r="U54" s="602">
        <v>-125</v>
      </c>
    </row>
    <row r="55" spans="1:21">
      <c r="B55" s="857"/>
      <c r="C55" s="857"/>
      <c r="D55" s="857"/>
      <c r="E55" s="857"/>
      <c r="F55" s="857"/>
      <c r="G55" s="857"/>
      <c r="H55" s="857"/>
      <c r="I55" s="857"/>
      <c r="J55" s="857"/>
      <c r="K55" s="857"/>
      <c r="L55" s="857"/>
      <c r="M55" s="857"/>
      <c r="N55" s="857"/>
      <c r="O55" s="857"/>
    </row>
  </sheetData>
  <mergeCells count="1">
    <mergeCell ref="P2:R2"/>
  </mergeCells>
  <phoneticPr fontId="3"/>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AS55"/>
  <sheetViews>
    <sheetView workbookViewId="0">
      <pane xSplit="1" ySplit="3" topLeftCell="AK4" activePane="bottomRight" state="frozen"/>
      <selection pane="topRight" activeCell="B1" sqref="B1"/>
      <selection pane="bottomLeft" activeCell="A4" sqref="A4"/>
      <selection pane="bottomRight" activeCell="AV18" sqref="AV18"/>
    </sheetView>
  </sheetViews>
  <sheetFormatPr defaultColWidth="10.08984375" defaultRowHeight="13"/>
  <cols>
    <col min="1" max="1" width="11.08984375" style="243" customWidth="1"/>
    <col min="2" max="2" width="9.90625" style="243" customWidth="1"/>
    <col min="3" max="3" width="9.90625" style="271" customWidth="1"/>
    <col min="4" max="15" width="9.90625" style="245" customWidth="1"/>
    <col min="16" max="16" width="5.90625" style="245" customWidth="1"/>
    <col min="17" max="30" width="9.90625" style="243" customWidth="1"/>
    <col min="31" max="31" width="6.08984375" style="243" customWidth="1"/>
    <col min="32" max="37" width="9.90625" style="243" customWidth="1"/>
    <col min="38" max="40" width="9.6328125" style="243" customWidth="1"/>
    <col min="41" max="42" width="9.6328125" style="2241" customWidth="1"/>
    <col min="43" max="44" width="9.6328125" style="243" customWidth="1"/>
    <col min="45" max="236" width="9" style="243" customWidth="1"/>
    <col min="237" max="242" width="0" style="243" hidden="1" customWidth="1"/>
    <col min="243" max="243" width="1.453125" style="243" customWidth="1"/>
    <col min="244" max="244" width="22.453125" style="243" customWidth="1"/>
    <col min="245" max="16384" width="10.08984375" style="243"/>
  </cols>
  <sheetData>
    <row r="1" spans="1:45" ht="19.5" customHeight="1">
      <c r="A1" s="242" t="s">
        <v>400</v>
      </c>
      <c r="C1" s="244"/>
      <c r="AJ1" s="245" t="s">
        <v>169</v>
      </c>
    </row>
    <row r="2" spans="1:45" ht="15" customHeight="1">
      <c r="A2" s="246" t="s">
        <v>401</v>
      </c>
      <c r="B2" s="3397" t="s">
        <v>447</v>
      </c>
      <c r="C2" s="3398"/>
      <c r="D2" s="3398"/>
      <c r="E2" s="247" t="s">
        <v>405</v>
      </c>
      <c r="F2" s="247"/>
      <c r="G2" s="609"/>
      <c r="H2" s="1056"/>
      <c r="I2" s="1056"/>
      <c r="J2" s="1056"/>
      <c r="K2" s="1056"/>
      <c r="L2" s="1056"/>
      <c r="M2" s="2242"/>
      <c r="N2" s="2242"/>
      <c r="O2" s="2242"/>
      <c r="P2" s="243"/>
      <c r="Q2" s="246" t="s">
        <v>90</v>
      </c>
      <c r="R2" s="248"/>
      <c r="S2" s="247"/>
      <c r="T2" s="247"/>
      <c r="U2" s="247"/>
      <c r="V2" s="609"/>
      <c r="W2" s="609"/>
      <c r="X2" s="1056"/>
      <c r="Y2" s="1056"/>
      <c r="Z2" s="1056"/>
      <c r="AA2" s="1056"/>
      <c r="AB2" s="2242"/>
      <c r="AC2" s="2242"/>
      <c r="AD2" s="2242"/>
      <c r="AF2" s="246" t="s">
        <v>91</v>
      </c>
      <c r="AG2" s="248"/>
      <c r="AH2" s="247"/>
      <c r="AI2" s="249"/>
      <c r="AJ2" s="249"/>
      <c r="AK2" s="626"/>
      <c r="AL2" s="609"/>
      <c r="AM2" s="1056"/>
      <c r="AN2" s="1056"/>
      <c r="AO2" s="2242"/>
      <c r="AP2" s="2242"/>
      <c r="AQ2" s="2242"/>
      <c r="AR2" s="2242"/>
      <c r="AS2" s="2242"/>
    </row>
    <row r="3" spans="1:45" ht="15" customHeight="1">
      <c r="A3" s="250" t="s">
        <v>406</v>
      </c>
      <c r="B3" s="250" t="s">
        <v>409</v>
      </c>
      <c r="C3" s="251" t="s">
        <v>410</v>
      </c>
      <c r="D3" s="252" t="s">
        <v>411</v>
      </c>
      <c r="E3" s="252" t="s">
        <v>412</v>
      </c>
      <c r="F3" s="252" t="s">
        <v>413</v>
      </c>
      <c r="G3" s="610" t="s">
        <v>397</v>
      </c>
      <c r="H3" s="1057" t="s">
        <v>1360</v>
      </c>
      <c r="I3" s="1057" t="s">
        <v>1811</v>
      </c>
      <c r="J3" s="1057" t="s">
        <v>2416</v>
      </c>
      <c r="K3" s="1057" t="s">
        <v>2622</v>
      </c>
      <c r="L3" s="1057" t="s">
        <v>2753</v>
      </c>
      <c r="M3" s="1057" t="s">
        <v>2805</v>
      </c>
      <c r="N3" s="1057" t="s">
        <v>2891</v>
      </c>
      <c r="O3" s="1057" t="s">
        <v>2909</v>
      </c>
      <c r="P3" s="433"/>
      <c r="Q3" s="250" t="s">
        <v>409</v>
      </c>
      <c r="R3" s="253" t="s">
        <v>410</v>
      </c>
      <c r="S3" s="252" t="s">
        <v>411</v>
      </c>
      <c r="T3" s="252" t="s">
        <v>412</v>
      </c>
      <c r="U3" s="252" t="s">
        <v>413</v>
      </c>
      <c r="V3" s="610" t="s">
        <v>397</v>
      </c>
      <c r="W3" s="610" t="s">
        <v>1360</v>
      </c>
      <c r="X3" s="1057" t="s">
        <v>1811</v>
      </c>
      <c r="Y3" s="1057" t="s">
        <v>2416</v>
      </c>
      <c r="Z3" s="1057" t="s">
        <v>2622</v>
      </c>
      <c r="AA3" s="1057" t="s">
        <v>2753</v>
      </c>
      <c r="AB3" s="1057" t="s">
        <v>2805</v>
      </c>
      <c r="AC3" s="1057" t="s">
        <v>2891</v>
      </c>
      <c r="AD3" s="1057" t="s">
        <v>2909</v>
      </c>
      <c r="AE3" s="433"/>
      <c r="AF3" s="250" t="s">
        <v>409</v>
      </c>
      <c r="AG3" s="253" t="s">
        <v>410</v>
      </c>
      <c r="AH3" s="252" t="s">
        <v>411</v>
      </c>
      <c r="AI3" s="252" t="s">
        <v>412</v>
      </c>
      <c r="AJ3" s="252" t="s">
        <v>413</v>
      </c>
      <c r="AK3" s="627" t="s">
        <v>397</v>
      </c>
      <c r="AL3" s="610" t="s">
        <v>1360</v>
      </c>
      <c r="AM3" s="1057" t="s">
        <v>1811</v>
      </c>
      <c r="AN3" s="1057" t="s">
        <v>2416</v>
      </c>
      <c r="AO3" s="2240" t="s">
        <v>2622</v>
      </c>
      <c r="AP3" s="2240" t="s">
        <v>2753</v>
      </c>
      <c r="AQ3" s="2240" t="s">
        <v>2805</v>
      </c>
      <c r="AR3" s="1057" t="s">
        <v>2891</v>
      </c>
      <c r="AS3" s="1057" t="s">
        <v>2909</v>
      </c>
    </row>
    <row r="4" spans="1:45" ht="15.75" customHeight="1">
      <c r="A4" s="254" t="s">
        <v>414</v>
      </c>
      <c r="B4" s="611">
        <v>-2643</v>
      </c>
      <c r="C4" s="255">
        <v>1234</v>
      </c>
      <c r="D4" s="255">
        <v>-1295</v>
      </c>
      <c r="E4" s="255">
        <v>-5214</v>
      </c>
      <c r="F4" s="255">
        <v>-7092</v>
      </c>
      <c r="G4" s="612">
        <v>-7409</v>
      </c>
      <c r="H4" s="1042">
        <v>-6760</v>
      </c>
      <c r="I4" s="1042">
        <v>-6657</v>
      </c>
      <c r="J4" s="1060">
        <v>-6088</v>
      </c>
      <c r="K4" s="1060">
        <v>-7260</v>
      </c>
      <c r="L4" s="1060">
        <v>-7523</v>
      </c>
      <c r="M4" s="1879">
        <v>-6220</v>
      </c>
      <c r="N4" s="1060">
        <v>-5990</v>
      </c>
      <c r="O4" s="1879">
        <v>-7004</v>
      </c>
      <c r="P4" s="255"/>
      <c r="Q4" s="611">
        <v>196669</v>
      </c>
      <c r="R4" s="255">
        <v>197883</v>
      </c>
      <c r="S4" s="255">
        <v>194378</v>
      </c>
      <c r="T4" s="255">
        <v>192335</v>
      </c>
      <c r="U4" s="255">
        <v>188304</v>
      </c>
      <c r="V4" s="612">
        <v>190311</v>
      </c>
      <c r="W4" s="1060">
        <v>186036</v>
      </c>
      <c r="X4" s="1042">
        <v>185153</v>
      </c>
      <c r="Y4" s="1879">
        <v>183808</v>
      </c>
      <c r="Z4" s="1060">
        <v>182513</v>
      </c>
      <c r="AA4" s="1060">
        <v>179561</v>
      </c>
      <c r="AB4" s="1879">
        <v>178435</v>
      </c>
      <c r="AC4" s="1060">
        <v>177554</v>
      </c>
      <c r="AD4" s="1879">
        <v>173659</v>
      </c>
      <c r="AE4" s="255"/>
      <c r="AF4" s="611">
        <v>199312</v>
      </c>
      <c r="AG4" s="255">
        <v>196649</v>
      </c>
      <c r="AH4" s="255">
        <v>195673</v>
      </c>
      <c r="AI4" s="255">
        <v>197549</v>
      </c>
      <c r="AJ4" s="255">
        <v>195396</v>
      </c>
      <c r="AK4" s="612">
        <v>197720</v>
      </c>
      <c r="AL4" s="1063">
        <v>192796</v>
      </c>
      <c r="AM4" s="1444">
        <v>191810</v>
      </c>
      <c r="AN4" s="1880">
        <v>189896</v>
      </c>
      <c r="AO4" s="2244">
        <v>189773</v>
      </c>
      <c r="AP4" s="2244">
        <v>187084</v>
      </c>
      <c r="AQ4" s="1445">
        <v>184655</v>
      </c>
      <c r="AR4" s="1060">
        <v>183544</v>
      </c>
      <c r="AS4" s="3114">
        <v>180663</v>
      </c>
    </row>
    <row r="5" spans="1:45" ht="15.75" customHeight="1">
      <c r="A5" s="256" t="s">
        <v>4</v>
      </c>
      <c r="B5" s="613">
        <v>2158</v>
      </c>
      <c r="C5" s="257">
        <v>2774</v>
      </c>
      <c r="D5" s="257">
        <v>804</v>
      </c>
      <c r="E5" s="257">
        <v>1339</v>
      </c>
      <c r="F5" s="257">
        <v>-618</v>
      </c>
      <c r="G5" s="614">
        <v>-41</v>
      </c>
      <c r="H5" s="1060">
        <v>-242</v>
      </c>
      <c r="I5" s="1060">
        <v>-1507</v>
      </c>
      <c r="J5" s="1042">
        <v>-1520</v>
      </c>
      <c r="K5" s="1042">
        <v>-187</v>
      </c>
      <c r="L5" s="1042">
        <v>-1038</v>
      </c>
      <c r="M5" s="1060">
        <v>-289</v>
      </c>
      <c r="N5" s="1042">
        <v>-1955</v>
      </c>
      <c r="O5" s="1060">
        <v>-3000</v>
      </c>
      <c r="P5" s="255"/>
      <c r="Q5" s="613">
        <v>69370</v>
      </c>
      <c r="R5" s="257">
        <v>68389</v>
      </c>
      <c r="S5" s="257">
        <v>67004</v>
      </c>
      <c r="T5" s="257">
        <v>67906</v>
      </c>
      <c r="U5" s="257">
        <v>65481</v>
      </c>
      <c r="V5" s="614">
        <v>67589</v>
      </c>
      <c r="W5" s="1042">
        <v>65881</v>
      </c>
      <c r="X5" s="1060">
        <v>64007</v>
      </c>
      <c r="Y5" s="1060">
        <v>63128</v>
      </c>
      <c r="Z5" s="1042">
        <v>63840</v>
      </c>
      <c r="AA5" s="1042">
        <v>63197</v>
      </c>
      <c r="AB5" s="1060">
        <v>62454</v>
      </c>
      <c r="AC5" s="1042">
        <v>60633</v>
      </c>
      <c r="AD5" s="1060">
        <v>59097</v>
      </c>
      <c r="AE5" s="255"/>
      <c r="AF5" s="613">
        <v>67212</v>
      </c>
      <c r="AG5" s="257">
        <v>65615</v>
      </c>
      <c r="AH5" s="257">
        <v>66200</v>
      </c>
      <c r="AI5" s="257">
        <v>66567</v>
      </c>
      <c r="AJ5" s="257">
        <v>66099</v>
      </c>
      <c r="AK5" s="614">
        <v>67630</v>
      </c>
      <c r="AL5" s="1064">
        <v>66123</v>
      </c>
      <c r="AM5" s="1444">
        <v>65514</v>
      </c>
      <c r="AN5" s="1883">
        <v>64648</v>
      </c>
      <c r="AO5" s="2243">
        <v>64027</v>
      </c>
      <c r="AP5" s="2243">
        <v>64235</v>
      </c>
      <c r="AQ5" s="1444">
        <v>62743</v>
      </c>
      <c r="AR5" s="1042">
        <v>62588</v>
      </c>
      <c r="AS5" s="3112">
        <v>62097</v>
      </c>
    </row>
    <row r="6" spans="1:45" ht="15.75" customHeight="1">
      <c r="A6" s="258" t="s">
        <v>69</v>
      </c>
      <c r="B6" s="621">
        <v>189</v>
      </c>
      <c r="C6" s="260">
        <v>566</v>
      </c>
      <c r="D6" s="259">
        <v>782</v>
      </c>
      <c r="E6" s="259">
        <v>851</v>
      </c>
      <c r="F6" s="259">
        <v>291</v>
      </c>
      <c r="G6" s="622">
        <v>368</v>
      </c>
      <c r="H6" s="1058">
        <v>-325</v>
      </c>
      <c r="I6" s="1058">
        <v>-184</v>
      </c>
      <c r="J6" s="1061">
        <v>-215</v>
      </c>
      <c r="K6" s="1061">
        <v>-18</v>
      </c>
      <c r="L6" s="1061">
        <v>-822</v>
      </c>
      <c r="M6" s="1061">
        <v>-327</v>
      </c>
      <c r="N6" s="1061">
        <v>-487</v>
      </c>
      <c r="O6" s="1042">
        <v>-845</v>
      </c>
      <c r="P6" s="262"/>
      <c r="Q6" s="615">
        <v>10570</v>
      </c>
      <c r="R6" s="261">
        <v>10448</v>
      </c>
      <c r="S6" s="261">
        <v>10728</v>
      </c>
      <c r="T6" s="261">
        <v>10701</v>
      </c>
      <c r="U6" s="261">
        <v>10513</v>
      </c>
      <c r="V6" s="616">
        <v>10416</v>
      </c>
      <c r="W6" s="1062">
        <v>9689</v>
      </c>
      <c r="X6" s="1043">
        <v>9790</v>
      </c>
      <c r="Y6" s="1062">
        <v>9294</v>
      </c>
      <c r="Z6" s="1062">
        <v>9606</v>
      </c>
      <c r="AA6" s="1062">
        <v>8850</v>
      </c>
      <c r="AB6" s="1062">
        <v>8987</v>
      </c>
      <c r="AC6" s="1061">
        <v>8908</v>
      </c>
      <c r="AD6" s="1042">
        <v>8341</v>
      </c>
      <c r="AE6" s="264"/>
      <c r="AF6" s="615">
        <v>10381</v>
      </c>
      <c r="AG6" s="261">
        <v>9882</v>
      </c>
      <c r="AH6" s="261">
        <v>9946</v>
      </c>
      <c r="AI6" s="261">
        <v>9850</v>
      </c>
      <c r="AJ6" s="261">
        <v>10222</v>
      </c>
      <c r="AK6" s="622">
        <v>10048</v>
      </c>
      <c r="AL6" s="1065">
        <v>10014</v>
      </c>
      <c r="AM6" s="1442">
        <v>9974</v>
      </c>
      <c r="AN6" s="1880">
        <v>9509</v>
      </c>
      <c r="AO6" s="2242">
        <v>9624</v>
      </c>
      <c r="AP6" s="2242">
        <v>9672</v>
      </c>
      <c r="AQ6" s="1445">
        <v>9314</v>
      </c>
      <c r="AR6" s="1061">
        <v>9395</v>
      </c>
      <c r="AS6" s="3111">
        <v>9186</v>
      </c>
    </row>
    <row r="7" spans="1:45" ht="15.75" customHeight="1">
      <c r="A7" s="254" t="s">
        <v>70</v>
      </c>
      <c r="B7" s="611">
        <v>609</v>
      </c>
      <c r="C7" s="263">
        <v>684</v>
      </c>
      <c r="D7" s="262">
        <v>562</v>
      </c>
      <c r="E7" s="262">
        <v>327</v>
      </c>
      <c r="F7" s="262">
        <v>1153</v>
      </c>
      <c r="G7" s="623">
        <v>213</v>
      </c>
      <c r="H7" s="1058">
        <v>375</v>
      </c>
      <c r="I7" s="1058">
        <v>349</v>
      </c>
      <c r="J7" s="1058">
        <v>-216</v>
      </c>
      <c r="K7" s="1058">
        <v>517</v>
      </c>
      <c r="L7" s="1058">
        <v>173</v>
      </c>
      <c r="M7" s="1058">
        <v>292</v>
      </c>
      <c r="N7" s="1058">
        <v>234</v>
      </c>
      <c r="O7" s="1042">
        <v>179</v>
      </c>
      <c r="P7" s="262"/>
      <c r="Q7" s="617">
        <v>7132</v>
      </c>
      <c r="R7" s="264">
        <v>7117</v>
      </c>
      <c r="S7" s="264">
        <v>6964</v>
      </c>
      <c r="T7" s="264">
        <v>6745</v>
      </c>
      <c r="U7" s="264">
        <v>7346</v>
      </c>
      <c r="V7" s="618">
        <v>6856</v>
      </c>
      <c r="W7" s="1043">
        <v>6784</v>
      </c>
      <c r="X7" s="1043">
        <v>6761</v>
      </c>
      <c r="Y7" s="1043">
        <v>6128</v>
      </c>
      <c r="Z7" s="1043">
        <v>6753</v>
      </c>
      <c r="AA7" s="1043">
        <v>6301</v>
      </c>
      <c r="AB7" s="1043">
        <v>6493</v>
      </c>
      <c r="AC7" s="1058">
        <v>6286</v>
      </c>
      <c r="AD7" s="1042">
        <v>6171</v>
      </c>
      <c r="AE7" s="264"/>
      <c r="AF7" s="617">
        <v>6523</v>
      </c>
      <c r="AG7" s="264">
        <v>6433</v>
      </c>
      <c r="AH7" s="264">
        <v>6402</v>
      </c>
      <c r="AI7" s="264">
        <v>6418</v>
      </c>
      <c r="AJ7" s="264">
        <v>6193</v>
      </c>
      <c r="AK7" s="623">
        <v>6643</v>
      </c>
      <c r="AL7" s="1064">
        <v>6409</v>
      </c>
      <c r="AM7" s="1442">
        <v>6412</v>
      </c>
      <c r="AN7" s="1881">
        <v>6344</v>
      </c>
      <c r="AO7" s="2243">
        <v>6236</v>
      </c>
      <c r="AP7" s="2243">
        <v>6128</v>
      </c>
      <c r="AQ7" s="1442">
        <v>6201</v>
      </c>
      <c r="AR7" s="1058">
        <v>6052</v>
      </c>
      <c r="AS7" s="3112">
        <v>5992</v>
      </c>
    </row>
    <row r="8" spans="1:45" ht="15.75" customHeight="1">
      <c r="A8" s="254" t="s">
        <v>72</v>
      </c>
      <c r="B8" s="611">
        <v>66</v>
      </c>
      <c r="C8" s="263">
        <v>241</v>
      </c>
      <c r="D8" s="262">
        <v>-53</v>
      </c>
      <c r="E8" s="262">
        <v>484</v>
      </c>
      <c r="F8" s="262">
        <v>149</v>
      </c>
      <c r="G8" s="623">
        <v>441</v>
      </c>
      <c r="H8" s="1058">
        <v>-90</v>
      </c>
      <c r="I8" s="1058">
        <v>82</v>
      </c>
      <c r="J8" s="1058">
        <v>381</v>
      </c>
      <c r="K8" s="1058">
        <v>623</v>
      </c>
      <c r="L8" s="1058">
        <v>478</v>
      </c>
      <c r="M8" s="1058">
        <v>615</v>
      </c>
      <c r="N8" s="1058">
        <v>836</v>
      </c>
      <c r="O8" s="1042">
        <v>411</v>
      </c>
      <c r="P8" s="262"/>
      <c r="Q8" s="617">
        <v>5911</v>
      </c>
      <c r="R8" s="264">
        <v>5789</v>
      </c>
      <c r="S8" s="264">
        <v>5609</v>
      </c>
      <c r="T8" s="264">
        <v>6170</v>
      </c>
      <c r="U8" s="264">
        <v>5851</v>
      </c>
      <c r="V8" s="618">
        <v>6230</v>
      </c>
      <c r="W8" s="1043">
        <v>5724</v>
      </c>
      <c r="X8" s="1043">
        <v>5811</v>
      </c>
      <c r="Y8" s="1043">
        <v>5993</v>
      </c>
      <c r="Z8" s="1043">
        <v>6423</v>
      </c>
      <c r="AA8" s="1043">
        <v>6391</v>
      </c>
      <c r="AB8" s="1043">
        <v>6584</v>
      </c>
      <c r="AC8" s="1058">
        <v>6817</v>
      </c>
      <c r="AD8" s="1042">
        <v>6403</v>
      </c>
      <c r="AE8" s="264"/>
      <c r="AF8" s="617">
        <v>5845</v>
      </c>
      <c r="AG8" s="264">
        <v>5548</v>
      </c>
      <c r="AH8" s="264">
        <v>5662</v>
      </c>
      <c r="AI8" s="264">
        <v>5686</v>
      </c>
      <c r="AJ8" s="264">
        <v>5702</v>
      </c>
      <c r="AK8" s="623">
        <v>5789</v>
      </c>
      <c r="AL8" s="1064">
        <v>5814</v>
      </c>
      <c r="AM8" s="1442">
        <v>5729</v>
      </c>
      <c r="AN8" s="1881">
        <v>5612</v>
      </c>
      <c r="AO8" s="2243">
        <v>5800</v>
      </c>
      <c r="AP8" s="2243">
        <v>5913</v>
      </c>
      <c r="AQ8" s="1442">
        <v>5969</v>
      </c>
      <c r="AR8" s="1058">
        <v>5981</v>
      </c>
      <c r="AS8" s="3112">
        <v>5992</v>
      </c>
    </row>
    <row r="9" spans="1:45" ht="15.75" customHeight="1">
      <c r="A9" s="254" t="s">
        <v>415</v>
      </c>
      <c r="B9" s="611">
        <v>284</v>
      </c>
      <c r="C9" s="263">
        <v>136</v>
      </c>
      <c r="D9" s="262">
        <v>-493</v>
      </c>
      <c r="E9" s="262">
        <v>-31</v>
      </c>
      <c r="F9" s="262">
        <v>140</v>
      </c>
      <c r="G9" s="623">
        <v>-220</v>
      </c>
      <c r="H9" s="1058">
        <v>-38</v>
      </c>
      <c r="I9" s="1058">
        <v>-24</v>
      </c>
      <c r="J9" s="1058">
        <v>174</v>
      </c>
      <c r="K9" s="1058">
        <v>261</v>
      </c>
      <c r="L9" s="1058">
        <v>-80</v>
      </c>
      <c r="M9" s="1058">
        <v>415</v>
      </c>
      <c r="N9" s="1058">
        <v>54</v>
      </c>
      <c r="O9" s="1042">
        <v>3</v>
      </c>
      <c r="P9" s="262"/>
      <c r="Q9" s="617">
        <v>4396</v>
      </c>
      <c r="R9" s="264">
        <v>4388</v>
      </c>
      <c r="S9" s="264">
        <v>3950</v>
      </c>
      <c r="T9" s="264">
        <v>4230</v>
      </c>
      <c r="U9" s="264">
        <v>4105</v>
      </c>
      <c r="V9" s="618">
        <v>4085</v>
      </c>
      <c r="W9" s="1043">
        <v>4023</v>
      </c>
      <c r="X9" s="1043">
        <v>4083</v>
      </c>
      <c r="Y9" s="1043">
        <v>4207</v>
      </c>
      <c r="Z9" s="1043">
        <v>4345</v>
      </c>
      <c r="AA9" s="1043">
        <v>4250</v>
      </c>
      <c r="AB9" s="1043">
        <v>4497</v>
      </c>
      <c r="AC9" s="1058">
        <v>4178</v>
      </c>
      <c r="AD9" s="1042">
        <v>4243</v>
      </c>
      <c r="AE9" s="264"/>
      <c r="AF9" s="617">
        <v>4112</v>
      </c>
      <c r="AG9" s="264">
        <v>4252</v>
      </c>
      <c r="AH9" s="264">
        <v>4443</v>
      </c>
      <c r="AI9" s="264">
        <v>4261</v>
      </c>
      <c r="AJ9" s="264">
        <v>3965</v>
      </c>
      <c r="AK9" s="623">
        <v>4305</v>
      </c>
      <c r="AL9" s="1064">
        <v>4061</v>
      </c>
      <c r="AM9" s="1442">
        <v>4107</v>
      </c>
      <c r="AN9" s="1881">
        <v>4033</v>
      </c>
      <c r="AO9" s="2243">
        <v>4084</v>
      </c>
      <c r="AP9" s="2243">
        <v>4330</v>
      </c>
      <c r="AQ9" s="1442">
        <v>4082</v>
      </c>
      <c r="AR9" s="1058">
        <v>4124</v>
      </c>
      <c r="AS9" s="3112">
        <v>4240</v>
      </c>
    </row>
    <row r="10" spans="1:45" ht="15.75" customHeight="1">
      <c r="A10" s="254" t="s">
        <v>75</v>
      </c>
      <c r="B10" s="611">
        <v>-792</v>
      </c>
      <c r="C10" s="263">
        <v>-322</v>
      </c>
      <c r="D10" s="262">
        <v>-937</v>
      </c>
      <c r="E10" s="262">
        <v>-90</v>
      </c>
      <c r="F10" s="262">
        <v>-44</v>
      </c>
      <c r="G10" s="623">
        <v>-721</v>
      </c>
      <c r="H10" s="1058">
        <v>-633</v>
      </c>
      <c r="I10" s="1058">
        <v>-446</v>
      </c>
      <c r="J10" s="1058">
        <v>-332</v>
      </c>
      <c r="K10" s="1058">
        <v>-195</v>
      </c>
      <c r="L10" s="1058">
        <v>99</v>
      </c>
      <c r="M10" s="1058">
        <v>11</v>
      </c>
      <c r="N10" s="1058">
        <v>-313</v>
      </c>
      <c r="O10" s="1042">
        <v>-470</v>
      </c>
      <c r="P10" s="262"/>
      <c r="Q10" s="617">
        <v>6269</v>
      </c>
      <c r="R10" s="264">
        <v>6300</v>
      </c>
      <c r="S10" s="264">
        <v>5724</v>
      </c>
      <c r="T10" s="264">
        <v>6509</v>
      </c>
      <c r="U10" s="264">
        <v>6247</v>
      </c>
      <c r="V10" s="618">
        <v>6030</v>
      </c>
      <c r="W10" s="1043">
        <v>5782</v>
      </c>
      <c r="X10" s="1043">
        <v>5929</v>
      </c>
      <c r="Y10" s="1043">
        <v>5844</v>
      </c>
      <c r="Z10" s="1043">
        <v>5818</v>
      </c>
      <c r="AA10" s="1043">
        <v>6189</v>
      </c>
      <c r="AB10" s="1043">
        <v>5883</v>
      </c>
      <c r="AC10" s="1058">
        <v>5442</v>
      </c>
      <c r="AD10" s="1042">
        <v>5188</v>
      </c>
      <c r="AE10" s="264"/>
      <c r="AF10" s="617">
        <v>7061</v>
      </c>
      <c r="AG10" s="264">
        <v>6622</v>
      </c>
      <c r="AH10" s="264">
        <v>6661</v>
      </c>
      <c r="AI10" s="264">
        <v>6599</v>
      </c>
      <c r="AJ10" s="264">
        <v>6291</v>
      </c>
      <c r="AK10" s="623">
        <v>6751</v>
      </c>
      <c r="AL10" s="1064">
        <v>6415</v>
      </c>
      <c r="AM10" s="1442">
        <v>6375</v>
      </c>
      <c r="AN10" s="1881">
        <v>6176</v>
      </c>
      <c r="AO10" s="2243">
        <v>6013</v>
      </c>
      <c r="AP10" s="2243">
        <v>6090</v>
      </c>
      <c r="AQ10" s="1442">
        <v>5872</v>
      </c>
      <c r="AR10" s="1058">
        <v>5755</v>
      </c>
      <c r="AS10" s="3112">
        <v>5658</v>
      </c>
    </row>
    <row r="11" spans="1:45" ht="15.75" customHeight="1">
      <c r="A11" s="254" t="s">
        <v>76</v>
      </c>
      <c r="B11" s="611">
        <v>648</v>
      </c>
      <c r="C11" s="263">
        <v>224</v>
      </c>
      <c r="D11" s="262">
        <v>455</v>
      </c>
      <c r="E11" s="262">
        <v>166</v>
      </c>
      <c r="F11" s="262">
        <v>-316</v>
      </c>
      <c r="G11" s="623">
        <v>607</v>
      </c>
      <c r="H11" s="1058">
        <v>-39</v>
      </c>
      <c r="I11" s="1058">
        <v>-204</v>
      </c>
      <c r="J11" s="1058">
        <v>-492</v>
      </c>
      <c r="K11" s="1058">
        <v>-363</v>
      </c>
      <c r="L11" s="1058">
        <v>-708</v>
      </c>
      <c r="M11" s="1058">
        <v>-804</v>
      </c>
      <c r="N11" s="1058">
        <v>-1282</v>
      </c>
      <c r="O11" s="1042">
        <v>-682</v>
      </c>
      <c r="P11" s="262"/>
      <c r="Q11" s="617">
        <v>9037</v>
      </c>
      <c r="R11" s="264">
        <v>8501</v>
      </c>
      <c r="S11" s="264">
        <v>8481</v>
      </c>
      <c r="T11" s="264">
        <v>8322</v>
      </c>
      <c r="U11" s="264">
        <v>7948</v>
      </c>
      <c r="V11" s="618">
        <v>8791</v>
      </c>
      <c r="W11" s="1043">
        <v>8169</v>
      </c>
      <c r="X11" s="1043">
        <v>7679</v>
      </c>
      <c r="Y11" s="1043">
        <v>7450</v>
      </c>
      <c r="Z11" s="1043">
        <v>7175</v>
      </c>
      <c r="AA11" s="1043">
        <v>6950</v>
      </c>
      <c r="AB11" s="1043">
        <v>6682</v>
      </c>
      <c r="AC11" s="1058">
        <v>6374</v>
      </c>
      <c r="AD11" s="1042">
        <v>6555</v>
      </c>
      <c r="AE11" s="264"/>
      <c r="AF11" s="617">
        <v>8389</v>
      </c>
      <c r="AG11" s="264">
        <v>8277</v>
      </c>
      <c r="AH11" s="264">
        <v>8026</v>
      </c>
      <c r="AI11" s="264">
        <v>8156</v>
      </c>
      <c r="AJ11" s="264">
        <v>8264</v>
      </c>
      <c r="AK11" s="623">
        <v>8184</v>
      </c>
      <c r="AL11" s="1064">
        <v>8208</v>
      </c>
      <c r="AM11" s="1442">
        <v>7883</v>
      </c>
      <c r="AN11" s="1881">
        <v>7942</v>
      </c>
      <c r="AO11" s="2243">
        <v>7538</v>
      </c>
      <c r="AP11" s="2243">
        <v>7658</v>
      </c>
      <c r="AQ11" s="1442">
        <v>7486</v>
      </c>
      <c r="AR11" s="1058">
        <v>7656</v>
      </c>
      <c r="AS11" s="3112">
        <v>7237</v>
      </c>
    </row>
    <row r="12" spans="1:45" ht="15.75" customHeight="1">
      <c r="A12" s="254" t="s">
        <v>73</v>
      </c>
      <c r="B12" s="611">
        <v>336</v>
      </c>
      <c r="C12" s="263">
        <v>-233</v>
      </c>
      <c r="D12" s="262">
        <v>-426</v>
      </c>
      <c r="E12" s="262">
        <v>-969</v>
      </c>
      <c r="F12" s="262">
        <v>-1319</v>
      </c>
      <c r="G12" s="623">
        <v>-1337</v>
      </c>
      <c r="H12" s="1058">
        <v>-1087</v>
      </c>
      <c r="I12" s="1058">
        <v>-1256</v>
      </c>
      <c r="J12" s="1058">
        <v>-1234</v>
      </c>
      <c r="K12" s="1058">
        <v>-892</v>
      </c>
      <c r="L12" s="1058">
        <v>-438</v>
      </c>
      <c r="M12" s="1058">
        <v>161</v>
      </c>
      <c r="N12" s="1058">
        <v>-263</v>
      </c>
      <c r="O12" s="1042">
        <v>-676</v>
      </c>
      <c r="P12" s="262"/>
      <c r="Q12" s="617">
        <v>7601</v>
      </c>
      <c r="R12" s="264">
        <v>6981</v>
      </c>
      <c r="S12" s="264">
        <v>6869</v>
      </c>
      <c r="T12" s="264">
        <v>6454</v>
      </c>
      <c r="U12" s="264">
        <v>5995</v>
      </c>
      <c r="V12" s="618">
        <v>6115</v>
      </c>
      <c r="W12" s="1043">
        <v>6042</v>
      </c>
      <c r="X12" s="1043">
        <v>5841</v>
      </c>
      <c r="Y12" s="1043">
        <v>5923</v>
      </c>
      <c r="Z12" s="1043">
        <v>6011</v>
      </c>
      <c r="AA12" s="1043">
        <v>6181</v>
      </c>
      <c r="AB12" s="1043">
        <v>6495</v>
      </c>
      <c r="AC12" s="1058">
        <v>6049</v>
      </c>
      <c r="AD12" s="1042">
        <v>5686</v>
      </c>
      <c r="AE12" s="264"/>
      <c r="AF12" s="617">
        <v>7265</v>
      </c>
      <c r="AG12" s="264">
        <v>7214</v>
      </c>
      <c r="AH12" s="264">
        <v>7295</v>
      </c>
      <c r="AI12" s="264">
        <v>7423</v>
      </c>
      <c r="AJ12" s="264">
        <v>7314</v>
      </c>
      <c r="AK12" s="623">
        <v>7452</v>
      </c>
      <c r="AL12" s="1064">
        <v>7129</v>
      </c>
      <c r="AM12" s="1442">
        <v>7097</v>
      </c>
      <c r="AN12" s="1881">
        <v>7157</v>
      </c>
      <c r="AO12" s="2243">
        <v>6903</v>
      </c>
      <c r="AP12" s="2243">
        <v>6619</v>
      </c>
      <c r="AQ12" s="1442">
        <v>6334</v>
      </c>
      <c r="AR12" s="1058">
        <v>6312</v>
      </c>
      <c r="AS12" s="3112">
        <v>6362</v>
      </c>
    </row>
    <row r="13" spans="1:45" ht="15.75" customHeight="1">
      <c r="A13" s="254" t="s">
        <v>71</v>
      </c>
      <c r="B13" s="611">
        <v>1044</v>
      </c>
      <c r="C13" s="263">
        <v>1493</v>
      </c>
      <c r="D13" s="262">
        <v>1014</v>
      </c>
      <c r="E13" s="262">
        <v>1638</v>
      </c>
      <c r="F13" s="262">
        <v>809</v>
      </c>
      <c r="G13" s="623">
        <v>1492</v>
      </c>
      <c r="H13" s="1058">
        <v>2238</v>
      </c>
      <c r="I13" s="1058">
        <v>1420</v>
      </c>
      <c r="J13" s="1058">
        <v>1399</v>
      </c>
      <c r="K13" s="1058">
        <v>1096</v>
      </c>
      <c r="L13" s="1058">
        <v>1457</v>
      </c>
      <c r="M13" s="1058">
        <v>445</v>
      </c>
      <c r="N13" s="1058">
        <v>179</v>
      </c>
      <c r="O13" s="1042">
        <v>580</v>
      </c>
      <c r="P13" s="262"/>
      <c r="Q13" s="617">
        <v>9157</v>
      </c>
      <c r="R13" s="264">
        <v>9714</v>
      </c>
      <c r="S13" s="264">
        <v>9606</v>
      </c>
      <c r="T13" s="264">
        <v>10257</v>
      </c>
      <c r="U13" s="264">
        <v>9578</v>
      </c>
      <c r="V13" s="618">
        <v>10560</v>
      </c>
      <c r="W13" s="1043">
        <v>11191</v>
      </c>
      <c r="X13" s="1043">
        <v>10340</v>
      </c>
      <c r="Y13" s="1043">
        <v>10562</v>
      </c>
      <c r="Z13" s="1043">
        <v>10361</v>
      </c>
      <c r="AA13" s="1043">
        <v>10839</v>
      </c>
      <c r="AB13" s="1043">
        <v>10100</v>
      </c>
      <c r="AC13" s="1058">
        <v>9651</v>
      </c>
      <c r="AD13" s="1042">
        <v>10034</v>
      </c>
      <c r="AE13" s="264"/>
      <c r="AF13" s="617">
        <v>8113</v>
      </c>
      <c r="AG13" s="264">
        <v>8221</v>
      </c>
      <c r="AH13" s="264">
        <v>8592</v>
      </c>
      <c r="AI13" s="264">
        <v>8619</v>
      </c>
      <c r="AJ13" s="264">
        <v>8769</v>
      </c>
      <c r="AK13" s="623">
        <v>9068</v>
      </c>
      <c r="AL13" s="1064">
        <v>8953</v>
      </c>
      <c r="AM13" s="1442">
        <v>8920</v>
      </c>
      <c r="AN13" s="1881">
        <v>9163</v>
      </c>
      <c r="AO13" s="2243">
        <v>9265</v>
      </c>
      <c r="AP13" s="2243">
        <v>9382</v>
      </c>
      <c r="AQ13" s="1442">
        <v>9655</v>
      </c>
      <c r="AR13" s="1058">
        <v>9472</v>
      </c>
      <c r="AS13" s="3112">
        <v>9454</v>
      </c>
    </row>
    <row r="14" spans="1:45" ht="15.75" customHeight="1">
      <c r="A14" s="265" t="s">
        <v>77</v>
      </c>
      <c r="B14" s="624">
        <v>-226</v>
      </c>
      <c r="C14" s="267">
        <v>-15</v>
      </c>
      <c r="D14" s="266">
        <v>-100</v>
      </c>
      <c r="E14" s="266">
        <v>-1037</v>
      </c>
      <c r="F14" s="266">
        <v>-1481</v>
      </c>
      <c r="G14" s="625">
        <v>-884</v>
      </c>
      <c r="H14" s="1058">
        <v>-643</v>
      </c>
      <c r="I14" s="1058">
        <v>-1244</v>
      </c>
      <c r="J14" s="1059">
        <v>-985</v>
      </c>
      <c r="K14" s="1059">
        <v>-1216</v>
      </c>
      <c r="L14" s="1059">
        <v>-1197</v>
      </c>
      <c r="M14" s="1059">
        <v>-1097</v>
      </c>
      <c r="N14" s="1059">
        <v>-913</v>
      </c>
      <c r="O14" s="1042">
        <v>-1500</v>
      </c>
      <c r="P14" s="262"/>
      <c r="Q14" s="619">
        <v>9297</v>
      </c>
      <c r="R14" s="268">
        <v>9151</v>
      </c>
      <c r="S14" s="268">
        <v>9073</v>
      </c>
      <c r="T14" s="268">
        <v>8518</v>
      </c>
      <c r="U14" s="268">
        <v>7898</v>
      </c>
      <c r="V14" s="620">
        <v>8506</v>
      </c>
      <c r="W14" s="1044">
        <v>8477</v>
      </c>
      <c r="X14" s="1043">
        <v>7773</v>
      </c>
      <c r="Y14" s="1044">
        <v>7727</v>
      </c>
      <c r="Z14" s="1044">
        <v>7348</v>
      </c>
      <c r="AA14" s="1044">
        <v>7246</v>
      </c>
      <c r="AB14" s="1044">
        <v>6733</v>
      </c>
      <c r="AC14" s="1059">
        <v>6928</v>
      </c>
      <c r="AD14" s="1042">
        <v>6476</v>
      </c>
      <c r="AE14" s="264"/>
      <c r="AF14" s="619">
        <v>9523</v>
      </c>
      <c r="AG14" s="268">
        <v>9166</v>
      </c>
      <c r="AH14" s="268">
        <v>9173</v>
      </c>
      <c r="AI14" s="268">
        <v>9555</v>
      </c>
      <c r="AJ14" s="268">
        <v>9379</v>
      </c>
      <c r="AK14" s="625">
        <v>9390</v>
      </c>
      <c r="AL14" s="1066">
        <v>9120</v>
      </c>
      <c r="AM14" s="1442">
        <v>9017</v>
      </c>
      <c r="AN14" s="1882">
        <v>8712</v>
      </c>
      <c r="AO14" s="2240">
        <v>8564</v>
      </c>
      <c r="AP14" s="2240">
        <v>8443</v>
      </c>
      <c r="AQ14" s="1443">
        <v>7830</v>
      </c>
      <c r="AR14" s="1059">
        <v>7841</v>
      </c>
      <c r="AS14" s="3113">
        <v>7976</v>
      </c>
    </row>
    <row r="15" spans="1:45" ht="15.75" customHeight="1">
      <c r="A15" s="254" t="s">
        <v>416</v>
      </c>
      <c r="B15" s="611">
        <v>-102</v>
      </c>
      <c r="C15" s="263">
        <v>317</v>
      </c>
      <c r="D15" s="262">
        <v>382</v>
      </c>
      <c r="E15" s="262">
        <v>-449</v>
      </c>
      <c r="F15" s="262">
        <v>-595</v>
      </c>
      <c r="G15" s="623">
        <v>-1173</v>
      </c>
      <c r="H15" s="1061">
        <v>-930</v>
      </c>
      <c r="I15" s="1061">
        <v>-659</v>
      </c>
      <c r="J15" s="1058">
        <v>-326</v>
      </c>
      <c r="K15" s="1058">
        <v>-200</v>
      </c>
      <c r="L15" s="1058">
        <v>-466</v>
      </c>
      <c r="M15" s="1058">
        <v>-1075</v>
      </c>
      <c r="N15" s="1058">
        <v>-634</v>
      </c>
      <c r="O15" s="1879">
        <v>-725</v>
      </c>
      <c r="P15" s="262"/>
      <c r="Q15" s="617">
        <v>12207</v>
      </c>
      <c r="R15" s="264">
        <v>12572</v>
      </c>
      <c r="S15" s="264">
        <v>12453</v>
      </c>
      <c r="T15" s="264">
        <v>12133</v>
      </c>
      <c r="U15" s="264">
        <v>12049</v>
      </c>
      <c r="V15" s="618">
        <v>12228</v>
      </c>
      <c r="W15" s="1043">
        <v>11942</v>
      </c>
      <c r="X15" s="1062">
        <v>12149</v>
      </c>
      <c r="Y15" s="1043">
        <v>12260</v>
      </c>
      <c r="Z15" s="1043">
        <v>12711</v>
      </c>
      <c r="AA15" s="1043">
        <v>12576</v>
      </c>
      <c r="AB15" s="1043">
        <v>12060</v>
      </c>
      <c r="AC15" s="1058">
        <v>12351</v>
      </c>
      <c r="AD15" s="1879">
        <v>12119</v>
      </c>
      <c r="AE15" s="264"/>
      <c r="AF15" s="617">
        <v>12309</v>
      </c>
      <c r="AG15" s="264">
        <v>12255</v>
      </c>
      <c r="AH15" s="264">
        <v>12071</v>
      </c>
      <c r="AI15" s="264">
        <v>12582</v>
      </c>
      <c r="AJ15" s="264">
        <v>12644</v>
      </c>
      <c r="AK15" s="623">
        <v>13401</v>
      </c>
      <c r="AL15" s="1064">
        <v>12872</v>
      </c>
      <c r="AM15" s="1445">
        <v>12808</v>
      </c>
      <c r="AN15" s="1881">
        <v>12586</v>
      </c>
      <c r="AO15" s="2243">
        <v>12911</v>
      </c>
      <c r="AP15" s="2243">
        <v>13042</v>
      </c>
      <c r="AQ15" s="1442">
        <v>13135</v>
      </c>
      <c r="AR15" s="1058">
        <v>12985</v>
      </c>
      <c r="AS15" s="3112">
        <v>12844</v>
      </c>
    </row>
    <row r="16" spans="1:45" ht="15.75" customHeight="1">
      <c r="A16" s="254" t="s">
        <v>15</v>
      </c>
      <c r="B16" s="611">
        <v>-1015</v>
      </c>
      <c r="C16" s="263">
        <v>-1202</v>
      </c>
      <c r="D16" s="262">
        <v>-640</v>
      </c>
      <c r="E16" s="262">
        <v>-910</v>
      </c>
      <c r="F16" s="262">
        <v>-1037</v>
      </c>
      <c r="G16" s="623">
        <v>-777</v>
      </c>
      <c r="H16" s="1058">
        <v>-94</v>
      </c>
      <c r="I16" s="1058">
        <v>610</v>
      </c>
      <c r="J16" s="1058">
        <v>1497</v>
      </c>
      <c r="K16" s="1058">
        <v>834</v>
      </c>
      <c r="L16" s="1058">
        <v>636</v>
      </c>
      <c r="M16" s="1058">
        <v>-588</v>
      </c>
      <c r="N16" s="1058">
        <v>625</v>
      </c>
      <c r="O16" s="1042">
        <v>997</v>
      </c>
      <c r="P16" s="262"/>
      <c r="Q16" s="617">
        <v>15985</v>
      </c>
      <c r="R16" s="264">
        <v>15832</v>
      </c>
      <c r="S16" s="264">
        <v>15939</v>
      </c>
      <c r="T16" s="264">
        <v>15574</v>
      </c>
      <c r="U16" s="264">
        <v>15599</v>
      </c>
      <c r="V16" s="618">
        <v>15520</v>
      </c>
      <c r="W16" s="1043">
        <v>15477</v>
      </c>
      <c r="X16" s="1043">
        <v>16323</v>
      </c>
      <c r="Y16" s="1043">
        <v>17006</v>
      </c>
      <c r="Z16" s="1043">
        <v>16415</v>
      </c>
      <c r="AA16" s="1043">
        <v>16327</v>
      </c>
      <c r="AB16" s="1043">
        <v>15757</v>
      </c>
      <c r="AC16" s="1058">
        <v>16698</v>
      </c>
      <c r="AD16" s="1042">
        <v>16225</v>
      </c>
      <c r="AE16" s="264"/>
      <c r="AF16" s="617">
        <v>17000</v>
      </c>
      <c r="AG16" s="264">
        <v>17034</v>
      </c>
      <c r="AH16" s="264">
        <v>16579</v>
      </c>
      <c r="AI16" s="264">
        <v>16484</v>
      </c>
      <c r="AJ16" s="264">
        <v>16636</v>
      </c>
      <c r="AK16" s="623">
        <v>16297</v>
      </c>
      <c r="AL16" s="1064">
        <v>15571</v>
      </c>
      <c r="AM16" s="1442">
        <v>15713</v>
      </c>
      <c r="AN16" s="1881">
        <v>15509</v>
      </c>
      <c r="AO16" s="2243">
        <v>15581</v>
      </c>
      <c r="AP16" s="2243">
        <v>15691</v>
      </c>
      <c r="AQ16" s="1442">
        <v>16345</v>
      </c>
      <c r="AR16" s="1058">
        <v>16073</v>
      </c>
      <c r="AS16" s="3112">
        <v>15228</v>
      </c>
    </row>
    <row r="17" spans="1:45" ht="15.75" customHeight="1">
      <c r="A17" s="254" t="s">
        <v>24</v>
      </c>
      <c r="B17" s="611">
        <v>-554</v>
      </c>
      <c r="C17" s="263">
        <v>-392</v>
      </c>
      <c r="D17" s="262">
        <v>-306</v>
      </c>
      <c r="E17" s="262">
        <v>474</v>
      </c>
      <c r="F17" s="262">
        <v>457</v>
      </c>
      <c r="G17" s="623">
        <v>649</v>
      </c>
      <c r="H17" s="1058">
        <v>588</v>
      </c>
      <c r="I17" s="1058">
        <v>2274</v>
      </c>
      <c r="J17" s="1058">
        <v>1773</v>
      </c>
      <c r="K17" s="1058">
        <v>929</v>
      </c>
      <c r="L17" s="1058">
        <v>688</v>
      </c>
      <c r="M17" s="1058">
        <v>882</v>
      </c>
      <c r="N17" s="1058">
        <v>1135</v>
      </c>
      <c r="O17" s="1042">
        <v>1679</v>
      </c>
      <c r="P17" s="262"/>
      <c r="Q17" s="617">
        <v>9522</v>
      </c>
      <c r="R17" s="264">
        <v>9548</v>
      </c>
      <c r="S17" s="264">
        <v>9607</v>
      </c>
      <c r="T17" s="264">
        <v>9971</v>
      </c>
      <c r="U17" s="264">
        <v>9788</v>
      </c>
      <c r="V17" s="618">
        <v>10117</v>
      </c>
      <c r="W17" s="1043">
        <v>9875</v>
      </c>
      <c r="X17" s="1043">
        <v>11288</v>
      </c>
      <c r="Y17" s="1043">
        <v>10799</v>
      </c>
      <c r="Z17" s="1043">
        <v>10342</v>
      </c>
      <c r="AA17" s="1043">
        <v>10097</v>
      </c>
      <c r="AB17" s="1043">
        <v>10057</v>
      </c>
      <c r="AC17" s="1058">
        <v>10309</v>
      </c>
      <c r="AD17" s="1042">
        <v>10731</v>
      </c>
      <c r="AE17" s="264"/>
      <c r="AF17" s="617">
        <v>10076</v>
      </c>
      <c r="AG17" s="264">
        <v>9940</v>
      </c>
      <c r="AH17" s="264">
        <v>9913</v>
      </c>
      <c r="AI17" s="264">
        <v>9497</v>
      </c>
      <c r="AJ17" s="264">
        <v>9331</v>
      </c>
      <c r="AK17" s="623">
        <v>9468</v>
      </c>
      <c r="AL17" s="1064">
        <v>9287</v>
      </c>
      <c r="AM17" s="1442">
        <v>9014</v>
      </c>
      <c r="AN17" s="1881">
        <v>9026</v>
      </c>
      <c r="AO17" s="2243">
        <v>9413</v>
      </c>
      <c r="AP17" s="2243">
        <v>9409</v>
      </c>
      <c r="AQ17" s="1442">
        <v>9175</v>
      </c>
      <c r="AR17" s="1058">
        <v>9174</v>
      </c>
      <c r="AS17" s="3112">
        <v>9052</v>
      </c>
    </row>
    <row r="18" spans="1:45" ht="15.75" customHeight="1">
      <c r="A18" s="254" t="s">
        <v>16</v>
      </c>
      <c r="B18" s="611">
        <v>339</v>
      </c>
      <c r="C18" s="263">
        <v>483</v>
      </c>
      <c r="D18" s="262">
        <v>752</v>
      </c>
      <c r="E18" s="262">
        <v>350</v>
      </c>
      <c r="F18" s="262">
        <v>612</v>
      </c>
      <c r="G18" s="623">
        <v>489</v>
      </c>
      <c r="H18" s="1058">
        <v>57</v>
      </c>
      <c r="I18" s="1058">
        <v>-786</v>
      </c>
      <c r="J18" s="1058">
        <v>-417</v>
      </c>
      <c r="K18" s="1058">
        <v>-948</v>
      </c>
      <c r="L18" s="1058">
        <v>-218</v>
      </c>
      <c r="M18" s="1058">
        <v>370</v>
      </c>
      <c r="N18" s="1058">
        <v>-81</v>
      </c>
      <c r="O18" s="1042">
        <v>646</v>
      </c>
      <c r="P18" s="262"/>
      <c r="Q18" s="617">
        <v>21252</v>
      </c>
      <c r="R18" s="264">
        <v>21172</v>
      </c>
      <c r="S18" s="264">
        <v>21513</v>
      </c>
      <c r="T18" s="264">
        <v>20716</v>
      </c>
      <c r="U18" s="264">
        <v>20638</v>
      </c>
      <c r="V18" s="618">
        <v>20181</v>
      </c>
      <c r="W18" s="1043">
        <v>19522</v>
      </c>
      <c r="X18" s="1043">
        <v>19056</v>
      </c>
      <c r="Y18" s="1043">
        <v>19502</v>
      </c>
      <c r="Z18" s="1043">
        <v>18820</v>
      </c>
      <c r="AA18" s="1043">
        <v>18406</v>
      </c>
      <c r="AB18" s="1043">
        <v>18807</v>
      </c>
      <c r="AC18" s="1058">
        <v>18408</v>
      </c>
      <c r="AD18" s="1042">
        <v>18544</v>
      </c>
      <c r="AE18" s="264"/>
      <c r="AF18" s="617">
        <v>20913</v>
      </c>
      <c r="AG18" s="264">
        <v>20689</v>
      </c>
      <c r="AH18" s="264">
        <v>20761</v>
      </c>
      <c r="AI18" s="264">
        <v>20366</v>
      </c>
      <c r="AJ18" s="264">
        <v>20026</v>
      </c>
      <c r="AK18" s="623">
        <v>19692</v>
      </c>
      <c r="AL18" s="1064">
        <v>19465</v>
      </c>
      <c r="AM18" s="1442">
        <v>19842</v>
      </c>
      <c r="AN18" s="1881">
        <v>19919</v>
      </c>
      <c r="AO18" s="2243">
        <v>19768</v>
      </c>
      <c r="AP18" s="2243">
        <v>18624</v>
      </c>
      <c r="AQ18" s="1442">
        <v>18437</v>
      </c>
      <c r="AR18" s="1058">
        <v>18489</v>
      </c>
      <c r="AS18" s="3112">
        <v>17898</v>
      </c>
    </row>
    <row r="19" spans="1:45" ht="15.75" customHeight="1">
      <c r="A19" s="254" t="s">
        <v>78</v>
      </c>
      <c r="B19" s="611">
        <v>-287</v>
      </c>
      <c r="C19" s="263">
        <v>-363</v>
      </c>
      <c r="D19" s="262">
        <v>-264</v>
      </c>
      <c r="E19" s="262">
        <v>-316</v>
      </c>
      <c r="F19" s="262">
        <v>-197</v>
      </c>
      <c r="G19" s="623">
        <v>-238</v>
      </c>
      <c r="H19" s="1058">
        <v>-181</v>
      </c>
      <c r="I19" s="1058">
        <v>-268</v>
      </c>
      <c r="J19" s="1058">
        <v>-344</v>
      </c>
      <c r="K19" s="1058">
        <v>-388</v>
      </c>
      <c r="L19" s="1058">
        <v>-234</v>
      </c>
      <c r="M19" s="1058">
        <v>2</v>
      </c>
      <c r="N19" s="1058">
        <v>-57</v>
      </c>
      <c r="O19" s="1042">
        <v>-59</v>
      </c>
      <c r="P19" s="262"/>
      <c r="Q19" s="617">
        <v>1257</v>
      </c>
      <c r="R19" s="264">
        <v>1078</v>
      </c>
      <c r="S19" s="264">
        <v>1182</v>
      </c>
      <c r="T19" s="264">
        <v>1196</v>
      </c>
      <c r="U19" s="264">
        <v>1205</v>
      </c>
      <c r="V19" s="618">
        <v>1165</v>
      </c>
      <c r="W19" s="1043">
        <v>1206</v>
      </c>
      <c r="X19" s="1043">
        <v>1164</v>
      </c>
      <c r="Y19" s="1043">
        <v>1099</v>
      </c>
      <c r="Z19" s="1043">
        <v>1040</v>
      </c>
      <c r="AA19" s="1043">
        <v>1125</v>
      </c>
      <c r="AB19" s="1043">
        <v>1301</v>
      </c>
      <c r="AC19" s="1058">
        <v>1295</v>
      </c>
      <c r="AD19" s="1042">
        <v>1226</v>
      </c>
      <c r="AE19" s="264"/>
      <c r="AF19" s="617">
        <v>1544</v>
      </c>
      <c r="AG19" s="264">
        <v>1441</v>
      </c>
      <c r="AH19" s="264">
        <v>1446</v>
      </c>
      <c r="AI19" s="264">
        <v>1512</v>
      </c>
      <c r="AJ19" s="264">
        <v>1402</v>
      </c>
      <c r="AK19" s="623">
        <v>1403</v>
      </c>
      <c r="AL19" s="1064">
        <v>1387</v>
      </c>
      <c r="AM19" s="1442">
        <v>1432</v>
      </c>
      <c r="AN19" s="1881">
        <v>1443</v>
      </c>
      <c r="AO19" s="2243">
        <v>1428</v>
      </c>
      <c r="AP19" s="2243">
        <v>1359</v>
      </c>
      <c r="AQ19" s="1442">
        <v>1299</v>
      </c>
      <c r="AR19" s="1058">
        <v>1352</v>
      </c>
      <c r="AS19" s="3112">
        <v>1285</v>
      </c>
    </row>
    <row r="20" spans="1:45" ht="15.75" customHeight="1">
      <c r="A20" s="254" t="s">
        <v>17</v>
      </c>
      <c r="B20" s="611">
        <v>377</v>
      </c>
      <c r="C20" s="263">
        <v>681</v>
      </c>
      <c r="D20" s="262">
        <v>709</v>
      </c>
      <c r="E20" s="262">
        <v>194</v>
      </c>
      <c r="F20" s="262">
        <v>346</v>
      </c>
      <c r="G20" s="623">
        <v>-172</v>
      </c>
      <c r="H20" s="1058">
        <v>-123</v>
      </c>
      <c r="I20" s="1058">
        <v>216</v>
      </c>
      <c r="J20" s="1058">
        <v>-117</v>
      </c>
      <c r="K20" s="1058">
        <v>-7</v>
      </c>
      <c r="L20" s="1058">
        <v>118</v>
      </c>
      <c r="M20" s="1058">
        <v>298</v>
      </c>
      <c r="N20" s="1058">
        <v>319</v>
      </c>
      <c r="O20" s="1042">
        <v>-111</v>
      </c>
      <c r="P20" s="262"/>
      <c r="Q20" s="617">
        <v>5271</v>
      </c>
      <c r="R20" s="264">
        <v>5495</v>
      </c>
      <c r="S20" s="264">
        <v>5428</v>
      </c>
      <c r="T20" s="264">
        <v>5172</v>
      </c>
      <c r="U20" s="264">
        <v>4953</v>
      </c>
      <c r="V20" s="618">
        <v>4731</v>
      </c>
      <c r="W20" s="1043">
        <v>4509</v>
      </c>
      <c r="X20" s="1043">
        <v>4569</v>
      </c>
      <c r="Y20" s="1043">
        <v>4527</v>
      </c>
      <c r="Z20" s="1043">
        <v>4389</v>
      </c>
      <c r="AA20" s="1043">
        <v>4185</v>
      </c>
      <c r="AB20" s="1043">
        <v>4224</v>
      </c>
      <c r="AC20" s="1058">
        <v>4305</v>
      </c>
      <c r="AD20" s="1042">
        <v>3752</v>
      </c>
      <c r="AE20" s="264"/>
      <c r="AF20" s="617">
        <v>4894</v>
      </c>
      <c r="AG20" s="264">
        <v>4814</v>
      </c>
      <c r="AH20" s="264">
        <v>4719</v>
      </c>
      <c r="AI20" s="264">
        <v>4978</v>
      </c>
      <c r="AJ20" s="264">
        <v>4607</v>
      </c>
      <c r="AK20" s="623">
        <v>4903</v>
      </c>
      <c r="AL20" s="1064">
        <v>4632</v>
      </c>
      <c r="AM20" s="1442">
        <v>4353</v>
      </c>
      <c r="AN20" s="1881">
        <v>4644</v>
      </c>
      <c r="AO20" s="2243">
        <v>4396</v>
      </c>
      <c r="AP20" s="2243">
        <v>4067</v>
      </c>
      <c r="AQ20" s="1442">
        <v>3926</v>
      </c>
      <c r="AR20" s="1058">
        <v>3986</v>
      </c>
      <c r="AS20" s="3112">
        <v>3863</v>
      </c>
    </row>
    <row r="21" spans="1:45" ht="15.75" customHeight="1">
      <c r="A21" s="254" t="s">
        <v>417</v>
      </c>
      <c r="B21" s="611">
        <v>-205</v>
      </c>
      <c r="C21" s="263">
        <v>396</v>
      </c>
      <c r="D21" s="262">
        <v>49</v>
      </c>
      <c r="E21" s="262">
        <v>25</v>
      </c>
      <c r="F21" s="262">
        <v>28</v>
      </c>
      <c r="G21" s="623">
        <v>26</v>
      </c>
      <c r="H21" s="1058">
        <v>-361</v>
      </c>
      <c r="I21" s="1058">
        <v>203</v>
      </c>
      <c r="J21" s="1058">
        <v>1069</v>
      </c>
      <c r="K21" s="1058">
        <v>301</v>
      </c>
      <c r="L21" s="1058">
        <v>54</v>
      </c>
      <c r="M21" s="1058">
        <v>-19</v>
      </c>
      <c r="N21" s="1058">
        <v>-75</v>
      </c>
      <c r="O21" s="1042">
        <v>-629</v>
      </c>
      <c r="P21" s="262"/>
      <c r="Q21" s="617">
        <v>7507</v>
      </c>
      <c r="R21" s="264">
        <v>8380</v>
      </c>
      <c r="S21" s="264">
        <v>7639</v>
      </c>
      <c r="T21" s="264">
        <v>7869</v>
      </c>
      <c r="U21" s="264">
        <v>7824</v>
      </c>
      <c r="V21" s="618">
        <v>8058</v>
      </c>
      <c r="W21" s="1043">
        <v>7318</v>
      </c>
      <c r="X21" s="1043">
        <v>7698</v>
      </c>
      <c r="Y21" s="1043">
        <v>8337</v>
      </c>
      <c r="Z21" s="1043">
        <v>7774</v>
      </c>
      <c r="AA21" s="1043">
        <v>7465</v>
      </c>
      <c r="AB21" s="1043">
        <v>7195</v>
      </c>
      <c r="AC21" s="1058">
        <v>7206</v>
      </c>
      <c r="AD21" s="1042">
        <v>6517</v>
      </c>
      <c r="AE21" s="264"/>
      <c r="AF21" s="617">
        <v>7712</v>
      </c>
      <c r="AG21" s="264">
        <v>7984</v>
      </c>
      <c r="AH21" s="264">
        <v>7590</v>
      </c>
      <c r="AI21" s="264">
        <v>7844</v>
      </c>
      <c r="AJ21" s="264">
        <v>7796</v>
      </c>
      <c r="AK21" s="623">
        <v>8032</v>
      </c>
      <c r="AL21" s="1064">
        <v>7679</v>
      </c>
      <c r="AM21" s="1442">
        <v>7495</v>
      </c>
      <c r="AN21" s="1881">
        <v>7268</v>
      </c>
      <c r="AO21" s="2243">
        <v>7473</v>
      </c>
      <c r="AP21" s="2243">
        <v>7411</v>
      </c>
      <c r="AQ21" s="1442">
        <v>7214</v>
      </c>
      <c r="AR21" s="1058">
        <v>7281</v>
      </c>
      <c r="AS21" s="3112">
        <v>7146</v>
      </c>
    </row>
    <row r="22" spans="1:45" ht="15.75" customHeight="1">
      <c r="A22" s="254" t="s">
        <v>418</v>
      </c>
      <c r="B22" s="611">
        <v>-198</v>
      </c>
      <c r="C22" s="263">
        <v>-83</v>
      </c>
      <c r="D22" s="262">
        <v>-57</v>
      </c>
      <c r="E22" s="262">
        <v>-10</v>
      </c>
      <c r="F22" s="262">
        <v>-85</v>
      </c>
      <c r="G22" s="623">
        <v>-92</v>
      </c>
      <c r="H22" s="1058">
        <v>-52</v>
      </c>
      <c r="I22" s="1058">
        <v>1</v>
      </c>
      <c r="J22" s="1058">
        <v>-245</v>
      </c>
      <c r="K22" s="1058">
        <v>-253</v>
      </c>
      <c r="L22" s="1058">
        <v>-172</v>
      </c>
      <c r="M22" s="1058">
        <v>-169</v>
      </c>
      <c r="N22" s="1058">
        <v>-206</v>
      </c>
      <c r="O22" s="1042">
        <v>-225</v>
      </c>
      <c r="P22" s="262"/>
      <c r="Q22" s="617">
        <v>668</v>
      </c>
      <c r="R22" s="264">
        <v>747</v>
      </c>
      <c r="S22" s="264">
        <v>806</v>
      </c>
      <c r="T22" s="264">
        <v>804</v>
      </c>
      <c r="U22" s="264">
        <v>775</v>
      </c>
      <c r="V22" s="618">
        <v>819</v>
      </c>
      <c r="W22" s="1043">
        <v>700</v>
      </c>
      <c r="X22" s="1043">
        <v>747</v>
      </c>
      <c r="Y22" s="1043">
        <v>646</v>
      </c>
      <c r="Z22" s="1043">
        <v>624</v>
      </c>
      <c r="AA22" s="1043">
        <v>621</v>
      </c>
      <c r="AB22" s="1043">
        <v>624</v>
      </c>
      <c r="AC22" s="1058">
        <v>581</v>
      </c>
      <c r="AD22" s="1042">
        <v>579</v>
      </c>
      <c r="AE22" s="264"/>
      <c r="AF22" s="617">
        <v>866</v>
      </c>
      <c r="AG22" s="264">
        <v>830</v>
      </c>
      <c r="AH22" s="264">
        <v>863</v>
      </c>
      <c r="AI22" s="264">
        <v>814</v>
      </c>
      <c r="AJ22" s="264">
        <v>860</v>
      </c>
      <c r="AK22" s="623">
        <v>911</v>
      </c>
      <c r="AL22" s="1064">
        <v>752</v>
      </c>
      <c r="AM22" s="1442">
        <v>746</v>
      </c>
      <c r="AN22" s="1881">
        <v>891</v>
      </c>
      <c r="AO22" s="2243">
        <v>877</v>
      </c>
      <c r="AP22" s="2243">
        <v>793</v>
      </c>
      <c r="AQ22" s="1442">
        <v>793</v>
      </c>
      <c r="AR22" s="1058">
        <v>787</v>
      </c>
      <c r="AS22" s="3112">
        <v>804</v>
      </c>
    </row>
    <row r="23" spans="1:45" ht="15.75" customHeight="1">
      <c r="A23" s="254" t="s">
        <v>49</v>
      </c>
      <c r="B23" s="611">
        <v>-292</v>
      </c>
      <c r="C23" s="263">
        <v>-308</v>
      </c>
      <c r="D23" s="262">
        <v>-380</v>
      </c>
      <c r="E23" s="262">
        <v>-309</v>
      </c>
      <c r="F23" s="262">
        <v>-367</v>
      </c>
      <c r="G23" s="623">
        <v>-428</v>
      </c>
      <c r="H23" s="1058">
        <v>-360</v>
      </c>
      <c r="I23" s="1058">
        <v>-355</v>
      </c>
      <c r="J23" s="1058">
        <v>-541</v>
      </c>
      <c r="K23" s="1058">
        <v>-588</v>
      </c>
      <c r="L23" s="1058">
        <v>-373</v>
      </c>
      <c r="M23" s="1058">
        <v>-361</v>
      </c>
      <c r="N23" s="1058">
        <v>-401</v>
      </c>
      <c r="O23" s="1042">
        <v>-505</v>
      </c>
      <c r="P23" s="262"/>
      <c r="Q23" s="617">
        <v>1641</v>
      </c>
      <c r="R23" s="264">
        <v>1704</v>
      </c>
      <c r="S23" s="264">
        <v>1647</v>
      </c>
      <c r="T23" s="264">
        <v>1657</v>
      </c>
      <c r="U23" s="264">
        <v>1582</v>
      </c>
      <c r="V23" s="618">
        <v>1635</v>
      </c>
      <c r="W23" s="1043">
        <v>1615</v>
      </c>
      <c r="X23" s="1043">
        <v>1631</v>
      </c>
      <c r="Y23" s="1043">
        <v>1488</v>
      </c>
      <c r="Z23" s="1043">
        <v>1462</v>
      </c>
      <c r="AA23" s="1043">
        <v>1558</v>
      </c>
      <c r="AB23" s="1043">
        <v>1572</v>
      </c>
      <c r="AC23" s="1058">
        <v>1556</v>
      </c>
      <c r="AD23" s="1042">
        <v>1479</v>
      </c>
      <c r="AE23" s="264"/>
      <c r="AF23" s="617">
        <v>1933</v>
      </c>
      <c r="AG23" s="264">
        <v>2012</v>
      </c>
      <c r="AH23" s="264">
        <v>2027</v>
      </c>
      <c r="AI23" s="264">
        <v>1966</v>
      </c>
      <c r="AJ23" s="264">
        <v>1949</v>
      </c>
      <c r="AK23" s="623">
        <v>2063</v>
      </c>
      <c r="AL23" s="1064">
        <v>1975</v>
      </c>
      <c r="AM23" s="1442">
        <v>1986</v>
      </c>
      <c r="AN23" s="1881">
        <v>2029</v>
      </c>
      <c r="AO23" s="2243">
        <v>2050</v>
      </c>
      <c r="AP23" s="2243">
        <v>1931</v>
      </c>
      <c r="AQ23" s="1442">
        <v>1933</v>
      </c>
      <c r="AR23" s="1058">
        <v>1957</v>
      </c>
      <c r="AS23" s="3112">
        <v>1984</v>
      </c>
    </row>
    <row r="24" spans="1:45" ht="15.75" customHeight="1">
      <c r="A24" s="254" t="s">
        <v>419</v>
      </c>
      <c r="B24" s="611">
        <v>429</v>
      </c>
      <c r="C24" s="263">
        <v>732</v>
      </c>
      <c r="D24" s="262">
        <v>-28</v>
      </c>
      <c r="E24" s="262">
        <v>-587</v>
      </c>
      <c r="F24" s="262">
        <v>-802</v>
      </c>
      <c r="G24" s="623">
        <v>-888</v>
      </c>
      <c r="H24" s="1058">
        <v>-892</v>
      </c>
      <c r="I24" s="1058">
        <v>-1086</v>
      </c>
      <c r="J24" s="1058">
        <v>-902</v>
      </c>
      <c r="K24" s="1058">
        <v>-969</v>
      </c>
      <c r="L24" s="1058">
        <v>-614</v>
      </c>
      <c r="M24" s="1058">
        <v>-526</v>
      </c>
      <c r="N24" s="1058">
        <v>-626</v>
      </c>
      <c r="O24" s="1042">
        <v>36</v>
      </c>
      <c r="P24" s="262"/>
      <c r="Q24" s="617">
        <v>7737</v>
      </c>
      <c r="R24" s="264">
        <v>8085</v>
      </c>
      <c r="S24" s="264">
        <v>7310</v>
      </c>
      <c r="T24" s="264">
        <v>7130</v>
      </c>
      <c r="U24" s="264">
        <v>7041</v>
      </c>
      <c r="V24" s="618">
        <v>7037</v>
      </c>
      <c r="W24" s="1043">
        <v>6933</v>
      </c>
      <c r="X24" s="1043">
        <v>6873</v>
      </c>
      <c r="Y24" s="1043">
        <v>6606</v>
      </c>
      <c r="Z24" s="1043">
        <v>6574</v>
      </c>
      <c r="AA24" s="1043">
        <v>6757</v>
      </c>
      <c r="AB24" s="1043">
        <v>6862</v>
      </c>
      <c r="AC24" s="1058">
        <v>6626</v>
      </c>
      <c r="AD24" s="1042">
        <v>7036</v>
      </c>
      <c r="AE24" s="264"/>
      <c r="AF24" s="617">
        <v>7308</v>
      </c>
      <c r="AG24" s="264">
        <v>7353</v>
      </c>
      <c r="AH24" s="264">
        <v>7338</v>
      </c>
      <c r="AI24" s="264">
        <v>7717</v>
      </c>
      <c r="AJ24" s="264">
        <v>7843</v>
      </c>
      <c r="AK24" s="623">
        <v>7925</v>
      </c>
      <c r="AL24" s="1064">
        <v>7825</v>
      </c>
      <c r="AM24" s="1442">
        <v>7959</v>
      </c>
      <c r="AN24" s="1881">
        <v>7508</v>
      </c>
      <c r="AO24" s="2243">
        <v>7543</v>
      </c>
      <c r="AP24" s="2243">
        <v>7371</v>
      </c>
      <c r="AQ24" s="1442">
        <v>7388</v>
      </c>
      <c r="AR24" s="1058">
        <v>7252</v>
      </c>
      <c r="AS24" s="3112">
        <v>7000</v>
      </c>
    </row>
    <row r="25" spans="1:45" ht="15.75" customHeight="1">
      <c r="A25" s="254" t="s">
        <v>420</v>
      </c>
      <c r="B25" s="611">
        <v>-84</v>
      </c>
      <c r="C25" s="263">
        <v>-163</v>
      </c>
      <c r="D25" s="262">
        <v>-173</v>
      </c>
      <c r="E25" s="262">
        <v>-215</v>
      </c>
      <c r="F25" s="262">
        <v>-188</v>
      </c>
      <c r="G25" s="623">
        <v>-73</v>
      </c>
      <c r="H25" s="1058">
        <v>-265</v>
      </c>
      <c r="I25" s="1058">
        <v>-304</v>
      </c>
      <c r="J25" s="1058">
        <v>-328</v>
      </c>
      <c r="K25" s="1058">
        <v>-210</v>
      </c>
      <c r="L25" s="1058">
        <v>-390</v>
      </c>
      <c r="M25" s="1058">
        <v>-273</v>
      </c>
      <c r="N25" s="1058">
        <v>-191</v>
      </c>
      <c r="O25" s="1042">
        <v>-177</v>
      </c>
      <c r="P25" s="262"/>
      <c r="Q25" s="617">
        <v>1030</v>
      </c>
      <c r="R25" s="264">
        <v>1029</v>
      </c>
      <c r="S25" s="264">
        <v>1086</v>
      </c>
      <c r="T25" s="264">
        <v>1079</v>
      </c>
      <c r="U25" s="264">
        <v>1043</v>
      </c>
      <c r="V25" s="618">
        <v>1120</v>
      </c>
      <c r="W25" s="1043">
        <v>908</v>
      </c>
      <c r="X25" s="1043">
        <v>944</v>
      </c>
      <c r="Y25" s="1043">
        <v>863</v>
      </c>
      <c r="Z25" s="1043">
        <v>963</v>
      </c>
      <c r="AA25" s="1043">
        <v>827</v>
      </c>
      <c r="AB25" s="1043">
        <v>898</v>
      </c>
      <c r="AC25" s="1058">
        <v>915</v>
      </c>
      <c r="AD25" s="1042">
        <v>957</v>
      </c>
      <c r="AE25" s="264"/>
      <c r="AF25" s="617">
        <v>1114</v>
      </c>
      <c r="AG25" s="264">
        <v>1192</v>
      </c>
      <c r="AH25" s="264">
        <v>1259</v>
      </c>
      <c r="AI25" s="264">
        <v>1294</v>
      </c>
      <c r="AJ25" s="264">
        <v>1231</v>
      </c>
      <c r="AK25" s="623">
        <v>1193</v>
      </c>
      <c r="AL25" s="1064">
        <v>1173</v>
      </c>
      <c r="AM25" s="1442">
        <v>1248</v>
      </c>
      <c r="AN25" s="1881">
        <v>1191</v>
      </c>
      <c r="AO25" s="2243">
        <v>1173</v>
      </c>
      <c r="AP25" s="2243">
        <v>1217</v>
      </c>
      <c r="AQ25" s="1442">
        <v>1171</v>
      </c>
      <c r="AR25" s="1058">
        <v>1106</v>
      </c>
      <c r="AS25" s="3112">
        <v>1134</v>
      </c>
    </row>
    <row r="26" spans="1:45" ht="15.75" customHeight="1">
      <c r="A26" s="254" t="s">
        <v>421</v>
      </c>
      <c r="B26" s="611">
        <v>-230</v>
      </c>
      <c r="C26" s="263">
        <v>-137</v>
      </c>
      <c r="D26" s="262">
        <v>-230</v>
      </c>
      <c r="E26" s="262">
        <v>-181</v>
      </c>
      <c r="F26" s="262">
        <v>-306</v>
      </c>
      <c r="G26" s="623">
        <v>-259</v>
      </c>
      <c r="H26" s="1058">
        <v>-218</v>
      </c>
      <c r="I26" s="1058">
        <v>-292</v>
      </c>
      <c r="J26" s="1058">
        <v>-137</v>
      </c>
      <c r="K26" s="1058">
        <v>-310</v>
      </c>
      <c r="L26" s="1058">
        <v>-236</v>
      </c>
      <c r="M26" s="1058">
        <v>-216</v>
      </c>
      <c r="N26" s="1058">
        <v>-201</v>
      </c>
      <c r="O26" s="1042">
        <v>-224</v>
      </c>
      <c r="P26" s="262"/>
      <c r="Q26" s="617">
        <v>935</v>
      </c>
      <c r="R26" s="264">
        <v>998</v>
      </c>
      <c r="S26" s="264">
        <v>1009</v>
      </c>
      <c r="T26" s="264">
        <v>987</v>
      </c>
      <c r="U26" s="264">
        <v>920</v>
      </c>
      <c r="V26" s="618">
        <v>939</v>
      </c>
      <c r="W26" s="1043">
        <v>940</v>
      </c>
      <c r="X26" s="1043">
        <v>876</v>
      </c>
      <c r="Y26" s="1043">
        <v>926</v>
      </c>
      <c r="Z26" s="1043">
        <v>833</v>
      </c>
      <c r="AA26" s="1043">
        <v>861</v>
      </c>
      <c r="AB26" s="1043">
        <v>826</v>
      </c>
      <c r="AC26" s="1058">
        <v>876</v>
      </c>
      <c r="AD26" s="1042">
        <v>867</v>
      </c>
      <c r="AE26" s="264"/>
      <c r="AF26" s="617">
        <v>1165</v>
      </c>
      <c r="AG26" s="264">
        <v>1135</v>
      </c>
      <c r="AH26" s="264">
        <v>1239</v>
      </c>
      <c r="AI26" s="264">
        <v>1168</v>
      </c>
      <c r="AJ26" s="264">
        <v>1226</v>
      </c>
      <c r="AK26" s="623">
        <v>1198</v>
      </c>
      <c r="AL26" s="1064">
        <v>1158</v>
      </c>
      <c r="AM26" s="1442">
        <v>1168</v>
      </c>
      <c r="AN26" s="1881">
        <v>1063</v>
      </c>
      <c r="AO26" s="2243">
        <v>1143</v>
      </c>
      <c r="AP26" s="2243">
        <v>1097</v>
      </c>
      <c r="AQ26" s="1442">
        <v>1042</v>
      </c>
      <c r="AR26" s="1058">
        <v>1077</v>
      </c>
      <c r="AS26" s="3112">
        <v>1091</v>
      </c>
    </row>
    <row r="27" spans="1:45" ht="15.75" customHeight="1">
      <c r="A27" s="254" t="s">
        <v>422</v>
      </c>
      <c r="B27" s="611">
        <v>912</v>
      </c>
      <c r="C27" s="263">
        <v>1175</v>
      </c>
      <c r="D27" s="262">
        <v>1105</v>
      </c>
      <c r="E27" s="262">
        <v>36</v>
      </c>
      <c r="F27" s="262">
        <v>-126</v>
      </c>
      <c r="G27" s="623">
        <v>293</v>
      </c>
      <c r="H27" s="1058">
        <v>497</v>
      </c>
      <c r="I27" s="1058">
        <v>539</v>
      </c>
      <c r="J27" s="1058">
        <v>32</v>
      </c>
      <c r="K27" s="1058">
        <v>255</v>
      </c>
      <c r="L27" s="1058">
        <v>22</v>
      </c>
      <c r="M27" s="1058">
        <v>-355</v>
      </c>
      <c r="N27" s="1058">
        <v>-310</v>
      </c>
      <c r="O27" s="1042">
        <v>-477</v>
      </c>
      <c r="P27" s="262"/>
      <c r="Q27" s="617">
        <v>9538</v>
      </c>
      <c r="R27" s="264">
        <v>9506</v>
      </c>
      <c r="S27" s="264">
        <v>9028</v>
      </c>
      <c r="T27" s="264">
        <v>8333</v>
      </c>
      <c r="U27" s="264">
        <v>8219</v>
      </c>
      <c r="V27" s="618">
        <v>8471</v>
      </c>
      <c r="W27" s="1043">
        <v>8506</v>
      </c>
      <c r="X27" s="1043">
        <v>8203</v>
      </c>
      <c r="Y27" s="1043">
        <v>7953</v>
      </c>
      <c r="Z27" s="1043">
        <v>7998</v>
      </c>
      <c r="AA27" s="1043">
        <v>7459</v>
      </c>
      <c r="AB27" s="1043">
        <v>7258</v>
      </c>
      <c r="AC27" s="1058">
        <v>7026</v>
      </c>
      <c r="AD27" s="1042">
        <v>6964</v>
      </c>
      <c r="AE27" s="264"/>
      <c r="AF27" s="617">
        <v>8626</v>
      </c>
      <c r="AG27" s="264">
        <v>8331</v>
      </c>
      <c r="AH27" s="264">
        <v>7923</v>
      </c>
      <c r="AI27" s="264">
        <v>8297</v>
      </c>
      <c r="AJ27" s="264">
        <v>8345</v>
      </c>
      <c r="AK27" s="623">
        <v>8178</v>
      </c>
      <c r="AL27" s="1064">
        <v>8009</v>
      </c>
      <c r="AM27" s="1442">
        <v>7664</v>
      </c>
      <c r="AN27" s="1881">
        <v>7921</v>
      </c>
      <c r="AO27" s="2243">
        <v>7743</v>
      </c>
      <c r="AP27" s="2243">
        <v>7437</v>
      </c>
      <c r="AQ27" s="1442">
        <v>7613</v>
      </c>
      <c r="AR27" s="1058">
        <v>7336</v>
      </c>
      <c r="AS27" s="3112">
        <v>7441</v>
      </c>
    </row>
    <row r="28" spans="1:45" ht="15.75" customHeight="1">
      <c r="A28" s="254" t="s">
        <v>423</v>
      </c>
      <c r="B28" s="611">
        <v>-345</v>
      </c>
      <c r="C28" s="263">
        <v>-328</v>
      </c>
      <c r="D28" s="262">
        <v>-208</v>
      </c>
      <c r="E28" s="262">
        <v>-527</v>
      </c>
      <c r="F28" s="262">
        <v>-252</v>
      </c>
      <c r="G28" s="623">
        <v>-351</v>
      </c>
      <c r="H28" s="1058">
        <v>-169</v>
      </c>
      <c r="I28" s="1058">
        <v>-145</v>
      </c>
      <c r="J28" s="1058">
        <v>-326</v>
      </c>
      <c r="K28" s="1058">
        <v>-387</v>
      </c>
      <c r="L28" s="1058">
        <v>-387</v>
      </c>
      <c r="M28" s="1058">
        <v>-471</v>
      </c>
      <c r="N28" s="1058">
        <v>-338</v>
      </c>
      <c r="O28" s="1042">
        <v>-378</v>
      </c>
      <c r="P28" s="262"/>
      <c r="Q28" s="617">
        <v>1903</v>
      </c>
      <c r="R28" s="264">
        <v>1921</v>
      </c>
      <c r="S28" s="264">
        <v>1960</v>
      </c>
      <c r="T28" s="264">
        <v>1795</v>
      </c>
      <c r="U28" s="264">
        <v>1823</v>
      </c>
      <c r="V28" s="618">
        <v>1796</v>
      </c>
      <c r="W28" s="1043">
        <v>1961</v>
      </c>
      <c r="X28" s="1043">
        <v>1989</v>
      </c>
      <c r="Y28" s="1043">
        <v>1814</v>
      </c>
      <c r="Z28" s="1043">
        <v>1779</v>
      </c>
      <c r="AA28" s="1043">
        <v>1701</v>
      </c>
      <c r="AB28" s="1043">
        <v>1749</v>
      </c>
      <c r="AC28" s="1058">
        <v>1751</v>
      </c>
      <c r="AD28" s="1042">
        <v>1677</v>
      </c>
      <c r="AE28" s="264"/>
      <c r="AF28" s="617">
        <v>2248</v>
      </c>
      <c r="AG28" s="264">
        <v>2249</v>
      </c>
      <c r="AH28" s="264">
        <v>2168</v>
      </c>
      <c r="AI28" s="264">
        <v>2322</v>
      </c>
      <c r="AJ28" s="264">
        <v>2075</v>
      </c>
      <c r="AK28" s="623">
        <v>2147</v>
      </c>
      <c r="AL28" s="1064">
        <v>2130</v>
      </c>
      <c r="AM28" s="1442">
        <v>2134</v>
      </c>
      <c r="AN28" s="1881">
        <v>2140</v>
      </c>
      <c r="AO28" s="2243">
        <v>2166</v>
      </c>
      <c r="AP28" s="2243">
        <v>2088</v>
      </c>
      <c r="AQ28" s="1442">
        <v>2220</v>
      </c>
      <c r="AR28" s="1058">
        <v>2089</v>
      </c>
      <c r="AS28" s="3112">
        <v>2055</v>
      </c>
    </row>
    <row r="29" spans="1:45" ht="15.75" customHeight="1">
      <c r="A29" s="254" t="s">
        <v>424</v>
      </c>
      <c r="B29" s="611">
        <v>-616</v>
      </c>
      <c r="C29" s="263">
        <v>-498</v>
      </c>
      <c r="D29" s="262">
        <v>-515</v>
      </c>
      <c r="E29" s="262">
        <v>-435</v>
      </c>
      <c r="F29" s="262">
        <v>-337</v>
      </c>
      <c r="G29" s="623">
        <v>-229</v>
      </c>
      <c r="H29" s="1058">
        <v>-461</v>
      </c>
      <c r="I29" s="1058">
        <v>-519</v>
      </c>
      <c r="J29" s="1058">
        <v>-565</v>
      </c>
      <c r="K29" s="1058">
        <v>-386</v>
      </c>
      <c r="L29" s="1058">
        <v>-331</v>
      </c>
      <c r="M29" s="1058">
        <v>-304</v>
      </c>
      <c r="N29" s="1058">
        <v>-428</v>
      </c>
      <c r="O29" s="1042">
        <v>-243</v>
      </c>
      <c r="P29" s="262"/>
      <c r="Q29" s="617">
        <v>2553</v>
      </c>
      <c r="R29" s="264">
        <v>2473</v>
      </c>
      <c r="S29" s="264">
        <v>2408</v>
      </c>
      <c r="T29" s="264">
        <v>2563</v>
      </c>
      <c r="U29" s="264">
        <v>2496</v>
      </c>
      <c r="V29" s="618">
        <v>2566</v>
      </c>
      <c r="W29" s="1043">
        <v>2523</v>
      </c>
      <c r="X29" s="1043">
        <v>2401</v>
      </c>
      <c r="Y29" s="1043">
        <v>2254</v>
      </c>
      <c r="Z29" s="1043">
        <v>2344</v>
      </c>
      <c r="AA29" s="1043">
        <v>2340</v>
      </c>
      <c r="AB29" s="1043">
        <v>2281</v>
      </c>
      <c r="AC29" s="1058">
        <v>2138</v>
      </c>
      <c r="AD29" s="1042">
        <v>2146</v>
      </c>
      <c r="AE29" s="264"/>
      <c r="AF29" s="617">
        <v>3169</v>
      </c>
      <c r="AG29" s="264">
        <v>2971</v>
      </c>
      <c r="AH29" s="264">
        <v>2923</v>
      </c>
      <c r="AI29" s="264">
        <v>2998</v>
      </c>
      <c r="AJ29" s="264">
        <v>2833</v>
      </c>
      <c r="AK29" s="623">
        <v>2795</v>
      </c>
      <c r="AL29" s="1064">
        <v>2984</v>
      </c>
      <c r="AM29" s="1442">
        <v>2920</v>
      </c>
      <c r="AN29" s="1881">
        <v>2819</v>
      </c>
      <c r="AO29" s="2243">
        <v>2730</v>
      </c>
      <c r="AP29" s="2243">
        <v>2671</v>
      </c>
      <c r="AQ29" s="1442">
        <v>2585</v>
      </c>
      <c r="AR29" s="1058">
        <v>2566</v>
      </c>
      <c r="AS29" s="3112">
        <v>2389</v>
      </c>
    </row>
    <row r="30" spans="1:45" ht="15.75" customHeight="1">
      <c r="A30" s="254" t="s">
        <v>425</v>
      </c>
      <c r="B30" s="611">
        <v>-244</v>
      </c>
      <c r="C30" s="263">
        <v>54</v>
      </c>
      <c r="D30" s="262">
        <v>548</v>
      </c>
      <c r="E30" s="262">
        <v>4</v>
      </c>
      <c r="F30" s="262">
        <v>102</v>
      </c>
      <c r="G30" s="623">
        <v>-156</v>
      </c>
      <c r="H30" s="1058">
        <v>-98</v>
      </c>
      <c r="I30" s="1058">
        <v>-316</v>
      </c>
      <c r="J30" s="1058">
        <v>-293</v>
      </c>
      <c r="K30" s="1058">
        <v>-4</v>
      </c>
      <c r="L30" s="1058">
        <v>-499</v>
      </c>
      <c r="M30" s="1058">
        <v>392</v>
      </c>
      <c r="N30" s="1058">
        <v>213</v>
      </c>
      <c r="O30" s="1042">
        <v>-208</v>
      </c>
      <c r="P30" s="262"/>
      <c r="Q30" s="617">
        <v>5335</v>
      </c>
      <c r="R30" s="264">
        <v>5608</v>
      </c>
      <c r="S30" s="264">
        <v>5695</v>
      </c>
      <c r="T30" s="264">
        <v>5416</v>
      </c>
      <c r="U30" s="264">
        <v>5310</v>
      </c>
      <c r="V30" s="618">
        <v>5068</v>
      </c>
      <c r="W30" s="1043">
        <v>4905</v>
      </c>
      <c r="X30" s="1043">
        <v>4653</v>
      </c>
      <c r="Y30" s="1043">
        <v>4688</v>
      </c>
      <c r="Z30" s="1043">
        <v>4755</v>
      </c>
      <c r="AA30" s="1043">
        <v>4402</v>
      </c>
      <c r="AB30" s="1043">
        <v>4940</v>
      </c>
      <c r="AC30" s="1058">
        <v>4877</v>
      </c>
      <c r="AD30" s="1042">
        <v>4503</v>
      </c>
      <c r="AE30" s="264"/>
      <c r="AF30" s="617">
        <v>5579</v>
      </c>
      <c r="AG30" s="264">
        <v>5554</v>
      </c>
      <c r="AH30" s="264">
        <v>5147</v>
      </c>
      <c r="AI30" s="264">
        <v>5412</v>
      </c>
      <c r="AJ30" s="264">
        <v>5208</v>
      </c>
      <c r="AK30" s="623">
        <v>5224</v>
      </c>
      <c r="AL30" s="1064">
        <v>5003</v>
      </c>
      <c r="AM30" s="1442">
        <v>4969</v>
      </c>
      <c r="AN30" s="1881">
        <v>4981</v>
      </c>
      <c r="AO30" s="2243">
        <v>4759</v>
      </c>
      <c r="AP30" s="2243">
        <v>4901</v>
      </c>
      <c r="AQ30" s="1442">
        <v>4548</v>
      </c>
      <c r="AR30" s="1058">
        <v>4664</v>
      </c>
      <c r="AS30" s="3112">
        <v>4711</v>
      </c>
    </row>
    <row r="31" spans="1:45" ht="15.75" customHeight="1">
      <c r="A31" s="254" t="s">
        <v>426</v>
      </c>
      <c r="B31" s="611">
        <v>-55</v>
      </c>
      <c r="C31" s="263">
        <v>65</v>
      </c>
      <c r="D31" s="262">
        <v>-130</v>
      </c>
      <c r="E31" s="262">
        <v>-129</v>
      </c>
      <c r="F31" s="262">
        <v>-161</v>
      </c>
      <c r="G31" s="623">
        <v>-273</v>
      </c>
      <c r="H31" s="1058">
        <v>-222</v>
      </c>
      <c r="I31" s="1058">
        <v>-77</v>
      </c>
      <c r="J31" s="1058">
        <v>-211</v>
      </c>
      <c r="K31" s="1058">
        <v>-161</v>
      </c>
      <c r="L31" s="1058">
        <v>-195</v>
      </c>
      <c r="M31" s="1058">
        <v>-119</v>
      </c>
      <c r="N31" s="1058">
        <v>-192</v>
      </c>
      <c r="O31" s="1042">
        <v>-127</v>
      </c>
      <c r="P31" s="262"/>
      <c r="Q31" s="617">
        <v>1303</v>
      </c>
      <c r="R31" s="264">
        <v>1446</v>
      </c>
      <c r="S31" s="264">
        <v>1220</v>
      </c>
      <c r="T31" s="264">
        <v>1392</v>
      </c>
      <c r="U31" s="264">
        <v>1281</v>
      </c>
      <c r="V31" s="618">
        <v>1197</v>
      </c>
      <c r="W31" s="1043">
        <v>1195</v>
      </c>
      <c r="X31" s="1043">
        <v>1336</v>
      </c>
      <c r="Y31" s="1043">
        <v>1175</v>
      </c>
      <c r="Z31" s="1043">
        <v>1166</v>
      </c>
      <c r="AA31" s="1043">
        <v>1256</v>
      </c>
      <c r="AB31" s="1043">
        <v>1178</v>
      </c>
      <c r="AC31" s="1058">
        <v>1167</v>
      </c>
      <c r="AD31" s="1042">
        <v>1208</v>
      </c>
      <c r="AE31" s="264"/>
      <c r="AF31" s="617">
        <v>1358</v>
      </c>
      <c r="AG31" s="264">
        <v>1381</v>
      </c>
      <c r="AH31" s="264">
        <v>1350</v>
      </c>
      <c r="AI31" s="264">
        <v>1521</v>
      </c>
      <c r="AJ31" s="264">
        <v>1442</v>
      </c>
      <c r="AK31" s="623">
        <v>1470</v>
      </c>
      <c r="AL31" s="1064">
        <v>1417</v>
      </c>
      <c r="AM31" s="1442">
        <v>1413</v>
      </c>
      <c r="AN31" s="1881">
        <v>1386</v>
      </c>
      <c r="AO31" s="2243">
        <v>1327</v>
      </c>
      <c r="AP31" s="2243">
        <v>1451</v>
      </c>
      <c r="AQ31" s="1442">
        <v>1297</v>
      </c>
      <c r="AR31" s="1058">
        <v>1359</v>
      </c>
      <c r="AS31" s="3112">
        <v>1335</v>
      </c>
    </row>
    <row r="32" spans="1:45" ht="15.75" customHeight="1">
      <c r="A32" s="254" t="s">
        <v>427</v>
      </c>
      <c r="B32" s="611">
        <v>411</v>
      </c>
      <c r="C32" s="263">
        <v>90</v>
      </c>
      <c r="D32" s="262">
        <v>-52</v>
      </c>
      <c r="E32" s="262">
        <v>-130</v>
      </c>
      <c r="F32" s="262">
        <v>-247</v>
      </c>
      <c r="G32" s="623">
        <v>-589</v>
      </c>
      <c r="H32" s="1058">
        <v>-193</v>
      </c>
      <c r="I32" s="1058">
        <v>-311</v>
      </c>
      <c r="J32" s="1058">
        <v>-622</v>
      </c>
      <c r="K32" s="1058">
        <v>-756</v>
      </c>
      <c r="L32" s="1058">
        <v>-900</v>
      </c>
      <c r="M32" s="1058">
        <v>-782</v>
      </c>
      <c r="N32" s="1058">
        <v>-786</v>
      </c>
      <c r="O32" s="1042">
        <v>-767</v>
      </c>
      <c r="P32" s="262"/>
      <c r="Q32" s="617">
        <v>4283</v>
      </c>
      <c r="R32" s="264">
        <v>4103</v>
      </c>
      <c r="S32" s="264">
        <v>4048</v>
      </c>
      <c r="T32" s="264">
        <v>3965</v>
      </c>
      <c r="U32" s="264">
        <v>3723</v>
      </c>
      <c r="V32" s="618">
        <v>3604</v>
      </c>
      <c r="W32" s="1043">
        <v>3759</v>
      </c>
      <c r="X32" s="1043">
        <v>3627</v>
      </c>
      <c r="Y32" s="1043">
        <v>3383</v>
      </c>
      <c r="Z32" s="1043">
        <v>3350</v>
      </c>
      <c r="AA32" s="1043">
        <v>3063</v>
      </c>
      <c r="AB32" s="1043">
        <v>2900</v>
      </c>
      <c r="AC32" s="1058">
        <v>2809</v>
      </c>
      <c r="AD32" s="1042">
        <v>2742</v>
      </c>
      <c r="AE32" s="264"/>
      <c r="AF32" s="617">
        <v>3872</v>
      </c>
      <c r="AG32" s="264">
        <v>4013</v>
      </c>
      <c r="AH32" s="264">
        <v>4100</v>
      </c>
      <c r="AI32" s="264">
        <v>4095</v>
      </c>
      <c r="AJ32" s="264">
        <v>3970</v>
      </c>
      <c r="AK32" s="623">
        <v>4193</v>
      </c>
      <c r="AL32" s="1064">
        <v>3952</v>
      </c>
      <c r="AM32" s="1442">
        <v>3938</v>
      </c>
      <c r="AN32" s="1881">
        <v>4005</v>
      </c>
      <c r="AO32" s="2243">
        <v>4106</v>
      </c>
      <c r="AP32" s="2243">
        <v>3963</v>
      </c>
      <c r="AQ32" s="1442">
        <v>3682</v>
      </c>
      <c r="AR32" s="1058">
        <v>3595</v>
      </c>
      <c r="AS32" s="3112">
        <v>3509</v>
      </c>
    </row>
    <row r="33" spans="1:45" ht="15.75" customHeight="1">
      <c r="A33" s="254" t="s">
        <v>428</v>
      </c>
      <c r="B33" s="611">
        <v>-374</v>
      </c>
      <c r="C33" s="263">
        <v>-259</v>
      </c>
      <c r="D33" s="262">
        <v>-297</v>
      </c>
      <c r="E33" s="262">
        <v>-278</v>
      </c>
      <c r="F33" s="262">
        <v>-272</v>
      </c>
      <c r="G33" s="623">
        <v>-213</v>
      </c>
      <c r="H33" s="1058">
        <v>-97</v>
      </c>
      <c r="I33" s="1058">
        <v>-212</v>
      </c>
      <c r="J33" s="1058">
        <v>-164</v>
      </c>
      <c r="K33" s="1058">
        <v>-222</v>
      </c>
      <c r="L33" s="1058">
        <v>-308</v>
      </c>
      <c r="M33" s="1058">
        <v>-176</v>
      </c>
      <c r="N33" s="1058">
        <v>-122</v>
      </c>
      <c r="O33" s="1042">
        <v>-74</v>
      </c>
      <c r="P33" s="262"/>
      <c r="Q33" s="617">
        <v>927</v>
      </c>
      <c r="R33" s="264">
        <v>960</v>
      </c>
      <c r="S33" s="264">
        <v>916</v>
      </c>
      <c r="T33" s="264">
        <v>913</v>
      </c>
      <c r="U33" s="264">
        <v>867</v>
      </c>
      <c r="V33" s="618">
        <v>887</v>
      </c>
      <c r="W33" s="1043">
        <v>1042</v>
      </c>
      <c r="X33" s="1043">
        <v>947</v>
      </c>
      <c r="Y33" s="1043">
        <v>907</v>
      </c>
      <c r="Z33" s="1043">
        <v>952</v>
      </c>
      <c r="AA33" s="1043">
        <v>864</v>
      </c>
      <c r="AB33" s="1043">
        <v>948</v>
      </c>
      <c r="AC33" s="1058">
        <v>1088</v>
      </c>
      <c r="AD33" s="1042">
        <v>1042</v>
      </c>
      <c r="AE33" s="264"/>
      <c r="AF33" s="617">
        <v>1301</v>
      </c>
      <c r="AG33" s="264">
        <v>1219</v>
      </c>
      <c r="AH33" s="264">
        <v>1213</v>
      </c>
      <c r="AI33" s="264">
        <v>1191</v>
      </c>
      <c r="AJ33" s="264">
        <v>1139</v>
      </c>
      <c r="AK33" s="623">
        <v>1100</v>
      </c>
      <c r="AL33" s="1064">
        <v>1139</v>
      </c>
      <c r="AM33" s="1442">
        <v>1159</v>
      </c>
      <c r="AN33" s="1881">
        <v>1071</v>
      </c>
      <c r="AO33" s="2243">
        <v>1174</v>
      </c>
      <c r="AP33" s="2243">
        <v>1172</v>
      </c>
      <c r="AQ33" s="1442">
        <v>1124</v>
      </c>
      <c r="AR33" s="1058">
        <v>1210</v>
      </c>
      <c r="AS33" s="3112">
        <v>1116</v>
      </c>
    </row>
    <row r="34" spans="1:45" ht="15.75" customHeight="1">
      <c r="A34" s="254" t="s">
        <v>2498</v>
      </c>
      <c r="B34" s="611">
        <v>-45</v>
      </c>
      <c r="C34" s="263">
        <v>-77</v>
      </c>
      <c r="D34" s="262">
        <v>-101</v>
      </c>
      <c r="E34" s="262">
        <v>-140</v>
      </c>
      <c r="F34" s="262">
        <v>-143</v>
      </c>
      <c r="G34" s="623">
        <v>-157</v>
      </c>
      <c r="H34" s="1058">
        <v>-157</v>
      </c>
      <c r="I34" s="1058">
        <v>-252</v>
      </c>
      <c r="J34" s="1058">
        <v>-148</v>
      </c>
      <c r="K34" s="1058">
        <v>-210</v>
      </c>
      <c r="L34" s="1058">
        <v>-202</v>
      </c>
      <c r="M34" s="1058">
        <v>-134</v>
      </c>
      <c r="N34" s="1058">
        <v>-87</v>
      </c>
      <c r="O34" s="1042">
        <v>60</v>
      </c>
      <c r="P34" s="262"/>
      <c r="Q34" s="617">
        <v>1082</v>
      </c>
      <c r="R34" s="264">
        <v>1072</v>
      </c>
      <c r="S34" s="264">
        <v>1065</v>
      </c>
      <c r="T34" s="264">
        <v>1068</v>
      </c>
      <c r="U34" s="264">
        <v>1014</v>
      </c>
      <c r="V34" s="618">
        <v>1024</v>
      </c>
      <c r="W34" s="1043">
        <v>1001</v>
      </c>
      <c r="X34" s="1043">
        <v>906</v>
      </c>
      <c r="Y34" s="1043">
        <v>966</v>
      </c>
      <c r="Z34" s="1043">
        <v>958</v>
      </c>
      <c r="AA34" s="1043">
        <v>909</v>
      </c>
      <c r="AB34" s="1043">
        <v>924</v>
      </c>
      <c r="AC34" s="1058">
        <v>999</v>
      </c>
      <c r="AD34" s="1042">
        <v>1056</v>
      </c>
      <c r="AE34" s="264"/>
      <c r="AF34" s="617">
        <v>1127</v>
      </c>
      <c r="AG34" s="264">
        <v>1149</v>
      </c>
      <c r="AH34" s="264">
        <v>1166</v>
      </c>
      <c r="AI34" s="264">
        <v>1208</v>
      </c>
      <c r="AJ34" s="264">
        <v>1157</v>
      </c>
      <c r="AK34" s="623">
        <v>1181</v>
      </c>
      <c r="AL34" s="1064">
        <v>1158</v>
      </c>
      <c r="AM34" s="1442">
        <v>1158</v>
      </c>
      <c r="AN34" s="1881">
        <v>1114</v>
      </c>
      <c r="AO34" s="2243">
        <v>1168</v>
      </c>
      <c r="AP34" s="2243">
        <v>1111</v>
      </c>
      <c r="AQ34" s="1442">
        <v>1058</v>
      </c>
      <c r="AR34" s="1058">
        <v>1086</v>
      </c>
      <c r="AS34" s="3112">
        <v>996</v>
      </c>
    </row>
    <row r="35" spans="1:45" ht="15.75" customHeight="1">
      <c r="A35" s="254" t="s">
        <v>429</v>
      </c>
      <c r="B35" s="611">
        <v>-103</v>
      </c>
      <c r="C35" s="263">
        <v>-230</v>
      </c>
      <c r="D35" s="262">
        <v>-284</v>
      </c>
      <c r="E35" s="262">
        <v>-148</v>
      </c>
      <c r="F35" s="262">
        <v>-159</v>
      </c>
      <c r="G35" s="623">
        <v>-154</v>
      </c>
      <c r="H35" s="1058">
        <v>-131</v>
      </c>
      <c r="I35" s="1058">
        <v>-271</v>
      </c>
      <c r="J35" s="1058">
        <v>-251</v>
      </c>
      <c r="K35" s="1058">
        <v>-206</v>
      </c>
      <c r="L35" s="1058">
        <v>-155</v>
      </c>
      <c r="M35" s="1058">
        <v>-145</v>
      </c>
      <c r="N35" s="1058">
        <v>-136</v>
      </c>
      <c r="O35" s="1042">
        <v>-165</v>
      </c>
      <c r="P35" s="262"/>
      <c r="Q35" s="617">
        <v>491</v>
      </c>
      <c r="R35" s="264">
        <v>452</v>
      </c>
      <c r="S35" s="264">
        <v>435</v>
      </c>
      <c r="T35" s="264">
        <v>486</v>
      </c>
      <c r="U35" s="264">
        <v>481</v>
      </c>
      <c r="V35" s="618">
        <v>452</v>
      </c>
      <c r="W35" s="1043">
        <v>479</v>
      </c>
      <c r="X35" s="1043">
        <v>365</v>
      </c>
      <c r="Y35" s="1043">
        <v>380</v>
      </c>
      <c r="Z35" s="1043">
        <v>392</v>
      </c>
      <c r="AA35" s="1043">
        <v>385</v>
      </c>
      <c r="AB35" s="1043">
        <v>421</v>
      </c>
      <c r="AC35" s="1058">
        <v>435</v>
      </c>
      <c r="AD35" s="1042">
        <v>347</v>
      </c>
      <c r="AE35" s="264"/>
      <c r="AF35" s="617">
        <v>594</v>
      </c>
      <c r="AG35" s="264">
        <v>682</v>
      </c>
      <c r="AH35" s="264">
        <v>719</v>
      </c>
      <c r="AI35" s="264">
        <v>634</v>
      </c>
      <c r="AJ35" s="264">
        <v>640</v>
      </c>
      <c r="AK35" s="623">
        <v>606</v>
      </c>
      <c r="AL35" s="1064">
        <v>610</v>
      </c>
      <c r="AM35" s="1442">
        <v>636</v>
      </c>
      <c r="AN35" s="1881">
        <v>631</v>
      </c>
      <c r="AO35" s="2243">
        <v>598</v>
      </c>
      <c r="AP35" s="2243">
        <v>540</v>
      </c>
      <c r="AQ35" s="1442">
        <v>566</v>
      </c>
      <c r="AR35" s="1058">
        <v>571</v>
      </c>
      <c r="AS35" s="3112">
        <v>512</v>
      </c>
    </row>
    <row r="36" spans="1:45" ht="15.75" customHeight="1">
      <c r="A36" s="254" t="s">
        <v>54</v>
      </c>
      <c r="B36" s="611">
        <v>-173</v>
      </c>
      <c r="C36" s="263">
        <v>-186</v>
      </c>
      <c r="D36" s="262">
        <v>-298</v>
      </c>
      <c r="E36" s="262">
        <v>-305</v>
      </c>
      <c r="F36" s="262">
        <v>-304</v>
      </c>
      <c r="G36" s="623">
        <v>-336</v>
      </c>
      <c r="H36" s="1058">
        <v>-375</v>
      </c>
      <c r="I36" s="1058">
        <v>-318</v>
      </c>
      <c r="J36" s="1058">
        <v>-426</v>
      </c>
      <c r="K36" s="1058">
        <v>-272</v>
      </c>
      <c r="L36" s="1058">
        <v>-207</v>
      </c>
      <c r="M36" s="1058">
        <v>-237</v>
      </c>
      <c r="N36" s="1058">
        <v>-162</v>
      </c>
      <c r="O36" s="1042">
        <v>-326</v>
      </c>
      <c r="P36" s="262"/>
      <c r="Q36" s="617">
        <v>1247</v>
      </c>
      <c r="R36" s="264">
        <v>1266</v>
      </c>
      <c r="S36" s="264">
        <v>1281</v>
      </c>
      <c r="T36" s="264">
        <v>1193</v>
      </c>
      <c r="U36" s="264">
        <v>1209</v>
      </c>
      <c r="V36" s="618">
        <v>1153</v>
      </c>
      <c r="W36" s="1043">
        <v>1179</v>
      </c>
      <c r="X36" s="1043">
        <v>1156</v>
      </c>
      <c r="Y36" s="1043">
        <v>1024</v>
      </c>
      <c r="Z36" s="1043">
        <v>1160</v>
      </c>
      <c r="AA36" s="1043">
        <v>1161</v>
      </c>
      <c r="AB36" s="1043">
        <v>1112</v>
      </c>
      <c r="AC36" s="1058">
        <v>1219</v>
      </c>
      <c r="AD36" s="1042">
        <v>1106</v>
      </c>
      <c r="AE36" s="264"/>
      <c r="AF36" s="617">
        <v>1420</v>
      </c>
      <c r="AG36" s="264">
        <v>1452</v>
      </c>
      <c r="AH36" s="264">
        <v>1579</v>
      </c>
      <c r="AI36" s="264">
        <v>1498</v>
      </c>
      <c r="AJ36" s="264">
        <v>1513</v>
      </c>
      <c r="AK36" s="623">
        <v>1489</v>
      </c>
      <c r="AL36" s="1064">
        <v>1554</v>
      </c>
      <c r="AM36" s="1442">
        <v>1474</v>
      </c>
      <c r="AN36" s="1881">
        <v>1450</v>
      </c>
      <c r="AO36" s="2243">
        <v>1432</v>
      </c>
      <c r="AP36" s="2243">
        <v>1368</v>
      </c>
      <c r="AQ36" s="1442">
        <v>1349</v>
      </c>
      <c r="AR36" s="1058">
        <v>1381</v>
      </c>
      <c r="AS36" s="3112">
        <v>1432</v>
      </c>
    </row>
    <row r="37" spans="1:45" ht="15.75" customHeight="1">
      <c r="A37" s="254" t="s">
        <v>56</v>
      </c>
      <c r="B37" s="611">
        <v>-240</v>
      </c>
      <c r="C37" s="263">
        <v>-154</v>
      </c>
      <c r="D37" s="262">
        <v>-158</v>
      </c>
      <c r="E37" s="262">
        <v>-191</v>
      </c>
      <c r="F37" s="262">
        <v>-240</v>
      </c>
      <c r="G37" s="623">
        <v>-272</v>
      </c>
      <c r="H37" s="1058">
        <v>-213</v>
      </c>
      <c r="I37" s="1058">
        <v>-288</v>
      </c>
      <c r="J37" s="1058">
        <v>-177</v>
      </c>
      <c r="K37" s="1058">
        <v>-251</v>
      </c>
      <c r="L37" s="1058">
        <v>-153</v>
      </c>
      <c r="M37" s="1058">
        <v>-240</v>
      </c>
      <c r="N37" s="1058">
        <v>-193</v>
      </c>
      <c r="O37" s="1042">
        <v>-208</v>
      </c>
      <c r="P37" s="262"/>
      <c r="Q37" s="617">
        <v>859</v>
      </c>
      <c r="R37" s="264">
        <v>865</v>
      </c>
      <c r="S37" s="264">
        <v>876</v>
      </c>
      <c r="T37" s="264">
        <v>882</v>
      </c>
      <c r="U37" s="264">
        <v>878</v>
      </c>
      <c r="V37" s="618">
        <v>852</v>
      </c>
      <c r="W37" s="1043">
        <v>837</v>
      </c>
      <c r="X37" s="1043">
        <v>830</v>
      </c>
      <c r="Y37" s="1043">
        <v>928</v>
      </c>
      <c r="Z37" s="1043">
        <v>846</v>
      </c>
      <c r="AA37" s="1043">
        <v>911</v>
      </c>
      <c r="AB37" s="1043">
        <v>844</v>
      </c>
      <c r="AC37" s="1058">
        <v>897</v>
      </c>
      <c r="AD37" s="1042">
        <v>851</v>
      </c>
      <c r="AE37" s="264"/>
      <c r="AF37" s="617">
        <v>1099</v>
      </c>
      <c r="AG37" s="264">
        <v>1019</v>
      </c>
      <c r="AH37" s="264">
        <v>1034</v>
      </c>
      <c r="AI37" s="264">
        <v>1073</v>
      </c>
      <c r="AJ37" s="264">
        <v>1118</v>
      </c>
      <c r="AK37" s="623">
        <v>1124</v>
      </c>
      <c r="AL37" s="1064">
        <v>1050</v>
      </c>
      <c r="AM37" s="1442">
        <v>1118</v>
      </c>
      <c r="AN37" s="1881">
        <v>1105</v>
      </c>
      <c r="AO37" s="2243">
        <v>1097</v>
      </c>
      <c r="AP37" s="2243">
        <v>1064</v>
      </c>
      <c r="AQ37" s="1442">
        <v>1084</v>
      </c>
      <c r="AR37" s="1058">
        <v>1090</v>
      </c>
      <c r="AS37" s="3112">
        <v>1059</v>
      </c>
    </row>
    <row r="38" spans="1:45" ht="15.75" customHeight="1">
      <c r="A38" s="254" t="s">
        <v>430</v>
      </c>
      <c r="B38" s="611">
        <v>-205</v>
      </c>
      <c r="C38" s="263">
        <v>-139</v>
      </c>
      <c r="D38" s="262">
        <v>-148</v>
      </c>
      <c r="E38" s="262">
        <v>-249</v>
      </c>
      <c r="F38" s="262">
        <v>-241</v>
      </c>
      <c r="G38" s="623">
        <v>-182</v>
      </c>
      <c r="H38" s="1058">
        <v>-146</v>
      </c>
      <c r="I38" s="1058">
        <v>-220</v>
      </c>
      <c r="J38" s="1058">
        <v>-163</v>
      </c>
      <c r="K38" s="1058">
        <v>-227</v>
      </c>
      <c r="L38" s="1058">
        <v>-218</v>
      </c>
      <c r="M38" s="1058">
        <v>-239</v>
      </c>
      <c r="N38" s="1058">
        <v>-225</v>
      </c>
      <c r="O38" s="1042">
        <v>-137</v>
      </c>
      <c r="P38" s="262"/>
      <c r="Q38" s="617">
        <v>727</v>
      </c>
      <c r="R38" s="264">
        <v>777</v>
      </c>
      <c r="S38" s="264">
        <v>728</v>
      </c>
      <c r="T38" s="264">
        <v>686</v>
      </c>
      <c r="U38" s="264">
        <v>659</v>
      </c>
      <c r="V38" s="618">
        <v>730</v>
      </c>
      <c r="W38" s="1043">
        <v>736</v>
      </c>
      <c r="X38" s="1043">
        <v>661</v>
      </c>
      <c r="Y38" s="1043">
        <v>660</v>
      </c>
      <c r="Z38" s="1043">
        <v>659</v>
      </c>
      <c r="AA38" s="1043">
        <v>601</v>
      </c>
      <c r="AB38" s="1043">
        <v>573</v>
      </c>
      <c r="AC38" s="1058">
        <v>563</v>
      </c>
      <c r="AD38" s="1042">
        <v>634</v>
      </c>
      <c r="AE38" s="264"/>
      <c r="AF38" s="617">
        <v>932</v>
      </c>
      <c r="AG38" s="264">
        <v>916</v>
      </c>
      <c r="AH38" s="264">
        <v>876</v>
      </c>
      <c r="AI38" s="264">
        <v>935</v>
      </c>
      <c r="AJ38" s="264">
        <v>900</v>
      </c>
      <c r="AK38" s="623">
        <v>912</v>
      </c>
      <c r="AL38" s="1064">
        <v>882</v>
      </c>
      <c r="AM38" s="1442">
        <v>881</v>
      </c>
      <c r="AN38" s="1881">
        <v>823</v>
      </c>
      <c r="AO38" s="2243">
        <v>886</v>
      </c>
      <c r="AP38" s="2243">
        <v>819</v>
      </c>
      <c r="AQ38" s="1442">
        <v>812</v>
      </c>
      <c r="AR38" s="1058">
        <v>788</v>
      </c>
      <c r="AS38" s="3112">
        <v>771</v>
      </c>
    </row>
    <row r="39" spans="1:45" ht="15.75" customHeight="1">
      <c r="A39" s="254" t="s">
        <v>431</v>
      </c>
      <c r="B39" s="611">
        <v>-182</v>
      </c>
      <c r="C39" s="263">
        <v>-149</v>
      </c>
      <c r="D39" s="262">
        <v>-143</v>
      </c>
      <c r="E39" s="262">
        <v>-155</v>
      </c>
      <c r="F39" s="262">
        <v>-83</v>
      </c>
      <c r="G39" s="623">
        <v>-108</v>
      </c>
      <c r="H39" s="1058">
        <v>-177</v>
      </c>
      <c r="I39" s="1058">
        <v>-104</v>
      </c>
      <c r="J39" s="1058">
        <v>-229</v>
      </c>
      <c r="K39" s="1058">
        <v>-115</v>
      </c>
      <c r="L39" s="1058">
        <v>74</v>
      </c>
      <c r="M39" s="1058">
        <v>145</v>
      </c>
      <c r="N39" s="1058">
        <v>217</v>
      </c>
      <c r="O39" s="1042">
        <v>-54</v>
      </c>
      <c r="P39" s="262"/>
      <c r="Q39" s="617">
        <v>1000</v>
      </c>
      <c r="R39" s="264">
        <v>948</v>
      </c>
      <c r="S39" s="264">
        <v>988</v>
      </c>
      <c r="T39" s="264">
        <v>954</v>
      </c>
      <c r="U39" s="264">
        <v>1062</v>
      </c>
      <c r="V39" s="618">
        <v>1008</v>
      </c>
      <c r="W39" s="1043">
        <v>938</v>
      </c>
      <c r="X39" s="1043">
        <v>922</v>
      </c>
      <c r="Y39" s="1043">
        <v>936</v>
      </c>
      <c r="Z39" s="1043">
        <v>975</v>
      </c>
      <c r="AA39" s="1043">
        <v>1119</v>
      </c>
      <c r="AB39" s="1043">
        <v>1158</v>
      </c>
      <c r="AC39" s="1058">
        <v>1251</v>
      </c>
      <c r="AD39" s="1042">
        <v>1115</v>
      </c>
      <c r="AE39" s="264"/>
      <c r="AF39" s="617">
        <v>1182</v>
      </c>
      <c r="AG39" s="264">
        <v>1097</v>
      </c>
      <c r="AH39" s="264">
        <v>1131</v>
      </c>
      <c r="AI39" s="264">
        <v>1109</v>
      </c>
      <c r="AJ39" s="264">
        <v>1145</v>
      </c>
      <c r="AK39" s="623">
        <v>1116</v>
      </c>
      <c r="AL39" s="1064">
        <v>1115</v>
      </c>
      <c r="AM39" s="1442">
        <v>1026</v>
      </c>
      <c r="AN39" s="1881">
        <v>1165</v>
      </c>
      <c r="AO39" s="2243">
        <v>1090</v>
      </c>
      <c r="AP39" s="2243">
        <v>1045</v>
      </c>
      <c r="AQ39" s="1442">
        <v>1013</v>
      </c>
      <c r="AR39" s="1058">
        <v>1034</v>
      </c>
      <c r="AS39" s="3112">
        <v>1169</v>
      </c>
    </row>
    <row r="40" spans="1:45" ht="15.75" customHeight="1">
      <c r="A40" s="254" t="s">
        <v>432</v>
      </c>
      <c r="B40" s="611">
        <v>-319</v>
      </c>
      <c r="C40" s="263">
        <v>-311</v>
      </c>
      <c r="D40" s="262">
        <v>-283</v>
      </c>
      <c r="E40" s="262">
        <v>-270</v>
      </c>
      <c r="F40" s="262">
        <v>-364</v>
      </c>
      <c r="G40" s="623">
        <v>-330</v>
      </c>
      <c r="H40" s="1058">
        <v>-400</v>
      </c>
      <c r="I40" s="1058">
        <v>-364</v>
      </c>
      <c r="J40" s="1058">
        <v>-347</v>
      </c>
      <c r="K40" s="1058">
        <v>-345</v>
      </c>
      <c r="L40" s="1058">
        <v>-298</v>
      </c>
      <c r="M40" s="1058">
        <v>-283</v>
      </c>
      <c r="N40" s="1058">
        <v>-307</v>
      </c>
      <c r="O40" s="1042">
        <v>-300</v>
      </c>
      <c r="P40" s="262"/>
      <c r="Q40" s="617">
        <v>737</v>
      </c>
      <c r="R40" s="264">
        <v>642</v>
      </c>
      <c r="S40" s="264">
        <v>605</v>
      </c>
      <c r="T40" s="264">
        <v>672</v>
      </c>
      <c r="U40" s="264">
        <v>588</v>
      </c>
      <c r="V40" s="618">
        <v>625</v>
      </c>
      <c r="W40" s="1043">
        <v>570</v>
      </c>
      <c r="X40" s="1043">
        <v>589</v>
      </c>
      <c r="Y40" s="1043">
        <v>561</v>
      </c>
      <c r="Z40" s="1043">
        <v>538</v>
      </c>
      <c r="AA40" s="1043">
        <v>553</v>
      </c>
      <c r="AB40" s="1043">
        <v>536</v>
      </c>
      <c r="AC40" s="1058">
        <v>463</v>
      </c>
      <c r="AD40" s="1042">
        <v>473</v>
      </c>
      <c r="AE40" s="264"/>
      <c r="AF40" s="617">
        <v>1056</v>
      </c>
      <c r="AG40" s="264">
        <v>953</v>
      </c>
      <c r="AH40" s="264">
        <v>888</v>
      </c>
      <c r="AI40" s="264">
        <v>942</v>
      </c>
      <c r="AJ40" s="264">
        <v>952</v>
      </c>
      <c r="AK40" s="623">
        <v>955</v>
      </c>
      <c r="AL40" s="1064">
        <v>970</v>
      </c>
      <c r="AM40" s="1442">
        <v>953</v>
      </c>
      <c r="AN40" s="1881">
        <v>908</v>
      </c>
      <c r="AO40" s="2243">
        <v>883</v>
      </c>
      <c r="AP40" s="2243">
        <v>851</v>
      </c>
      <c r="AQ40" s="1442">
        <v>819</v>
      </c>
      <c r="AR40" s="1058">
        <v>770</v>
      </c>
      <c r="AS40" s="3112">
        <v>773</v>
      </c>
    </row>
    <row r="41" spans="1:45" ht="15.75" customHeight="1">
      <c r="A41" s="254" t="s">
        <v>208</v>
      </c>
      <c r="B41" s="611">
        <v>-119</v>
      </c>
      <c r="C41" s="263">
        <v>-53</v>
      </c>
      <c r="D41" s="262">
        <v>-36</v>
      </c>
      <c r="E41" s="262">
        <v>-122</v>
      </c>
      <c r="F41" s="262">
        <v>-166</v>
      </c>
      <c r="G41" s="623">
        <v>29</v>
      </c>
      <c r="H41" s="1058">
        <v>112</v>
      </c>
      <c r="I41" s="1058">
        <v>-244</v>
      </c>
      <c r="J41" s="1058">
        <v>-143</v>
      </c>
      <c r="K41" s="1058">
        <v>-116</v>
      </c>
      <c r="L41" s="1058">
        <v>-214</v>
      </c>
      <c r="M41" s="1058">
        <v>-16</v>
      </c>
      <c r="N41" s="1058">
        <v>93</v>
      </c>
      <c r="O41" s="1042">
        <v>-34</v>
      </c>
      <c r="P41" s="262"/>
      <c r="Q41" s="617">
        <v>1541</v>
      </c>
      <c r="R41" s="264">
        <v>1591</v>
      </c>
      <c r="S41" s="264">
        <v>1665</v>
      </c>
      <c r="T41" s="264">
        <v>1511</v>
      </c>
      <c r="U41" s="264">
        <v>1504</v>
      </c>
      <c r="V41" s="618">
        <v>1564</v>
      </c>
      <c r="W41" s="1043">
        <v>1599</v>
      </c>
      <c r="X41" s="1043">
        <v>1355</v>
      </c>
      <c r="Y41" s="1043">
        <v>1420</v>
      </c>
      <c r="Z41" s="1043">
        <v>1457</v>
      </c>
      <c r="AA41" s="1043">
        <v>1361</v>
      </c>
      <c r="AB41" s="1043">
        <v>1467</v>
      </c>
      <c r="AC41" s="1058">
        <v>1504</v>
      </c>
      <c r="AD41" s="1042">
        <v>1442</v>
      </c>
      <c r="AE41" s="264"/>
      <c r="AF41" s="617">
        <v>1660</v>
      </c>
      <c r="AG41" s="264">
        <v>1644</v>
      </c>
      <c r="AH41" s="264">
        <v>1701</v>
      </c>
      <c r="AI41" s="264">
        <v>1633</v>
      </c>
      <c r="AJ41" s="264">
        <v>1670</v>
      </c>
      <c r="AK41" s="623">
        <v>1535</v>
      </c>
      <c r="AL41" s="1064">
        <v>1487</v>
      </c>
      <c r="AM41" s="1442">
        <v>1599</v>
      </c>
      <c r="AN41" s="1881">
        <v>1563</v>
      </c>
      <c r="AO41" s="2243">
        <v>1573</v>
      </c>
      <c r="AP41" s="2243">
        <v>1575</v>
      </c>
      <c r="AQ41" s="1442">
        <v>1483</v>
      </c>
      <c r="AR41" s="1058">
        <v>1411</v>
      </c>
      <c r="AS41" s="3112">
        <v>1476</v>
      </c>
    </row>
    <row r="42" spans="1:45" ht="15.75" customHeight="1">
      <c r="A42" s="254" t="s">
        <v>212</v>
      </c>
      <c r="B42" s="611">
        <v>-167</v>
      </c>
      <c r="C42" s="263">
        <v>-178</v>
      </c>
      <c r="D42" s="262">
        <v>-219</v>
      </c>
      <c r="E42" s="262">
        <v>-342</v>
      </c>
      <c r="F42" s="262">
        <v>-203</v>
      </c>
      <c r="G42" s="623">
        <v>-211</v>
      </c>
      <c r="H42" s="1058">
        <v>-280</v>
      </c>
      <c r="I42" s="1058">
        <v>-366</v>
      </c>
      <c r="J42" s="1058">
        <v>-237</v>
      </c>
      <c r="K42" s="1058">
        <v>-346</v>
      </c>
      <c r="L42" s="1058">
        <v>-233</v>
      </c>
      <c r="M42" s="1058">
        <v>-291</v>
      </c>
      <c r="N42" s="1058">
        <v>-195</v>
      </c>
      <c r="O42" s="1042">
        <v>-330</v>
      </c>
      <c r="P42" s="262"/>
      <c r="Q42" s="617">
        <v>1831</v>
      </c>
      <c r="R42" s="264">
        <v>1794</v>
      </c>
      <c r="S42" s="264">
        <v>1820</v>
      </c>
      <c r="T42" s="264">
        <v>1647</v>
      </c>
      <c r="U42" s="264">
        <v>1841</v>
      </c>
      <c r="V42" s="618">
        <v>1708</v>
      </c>
      <c r="W42" s="1043">
        <v>1680</v>
      </c>
      <c r="X42" s="1043">
        <v>1686</v>
      </c>
      <c r="Y42" s="1043">
        <v>1648</v>
      </c>
      <c r="Z42" s="1043">
        <v>1611</v>
      </c>
      <c r="AA42" s="1043">
        <v>1646</v>
      </c>
      <c r="AB42" s="1043">
        <v>1602</v>
      </c>
      <c r="AC42" s="1058">
        <v>1557</v>
      </c>
      <c r="AD42" s="1042">
        <v>1459</v>
      </c>
      <c r="AE42" s="264"/>
      <c r="AF42" s="617">
        <v>1998</v>
      </c>
      <c r="AG42" s="264">
        <v>1972</v>
      </c>
      <c r="AH42" s="264">
        <v>2039</v>
      </c>
      <c r="AI42" s="264">
        <v>1989</v>
      </c>
      <c r="AJ42" s="264">
        <v>2044</v>
      </c>
      <c r="AK42" s="623">
        <v>1919</v>
      </c>
      <c r="AL42" s="1064">
        <v>1960</v>
      </c>
      <c r="AM42" s="1442">
        <v>2052</v>
      </c>
      <c r="AN42" s="1881">
        <v>1885</v>
      </c>
      <c r="AO42" s="2243">
        <v>1957</v>
      </c>
      <c r="AP42" s="2243">
        <v>1879</v>
      </c>
      <c r="AQ42" s="1442">
        <v>1893</v>
      </c>
      <c r="AR42" s="1058">
        <v>1752</v>
      </c>
      <c r="AS42" s="3112">
        <v>1789</v>
      </c>
    </row>
    <row r="43" spans="1:45" ht="15.75" customHeight="1">
      <c r="A43" s="254" t="s">
        <v>433</v>
      </c>
      <c r="B43" s="611">
        <v>-68</v>
      </c>
      <c r="C43" s="263">
        <v>-125</v>
      </c>
      <c r="D43" s="262">
        <v>-139</v>
      </c>
      <c r="E43" s="262">
        <v>-161</v>
      </c>
      <c r="F43" s="262">
        <v>-40</v>
      </c>
      <c r="G43" s="623">
        <v>17</v>
      </c>
      <c r="H43" s="1058">
        <v>96</v>
      </c>
      <c r="I43" s="1058">
        <v>-99</v>
      </c>
      <c r="J43" s="1058">
        <v>-110</v>
      </c>
      <c r="K43" s="1058">
        <v>-245</v>
      </c>
      <c r="L43" s="1058">
        <v>-236</v>
      </c>
      <c r="M43" s="1058">
        <v>-221</v>
      </c>
      <c r="N43" s="1058">
        <v>-186</v>
      </c>
      <c r="O43" s="1042">
        <v>-220</v>
      </c>
      <c r="P43" s="262"/>
      <c r="Q43" s="617">
        <v>1009</v>
      </c>
      <c r="R43" s="264">
        <v>885</v>
      </c>
      <c r="S43" s="264">
        <v>862</v>
      </c>
      <c r="T43" s="264">
        <v>926</v>
      </c>
      <c r="U43" s="264">
        <v>988</v>
      </c>
      <c r="V43" s="618">
        <v>970</v>
      </c>
      <c r="W43" s="1043">
        <v>994</v>
      </c>
      <c r="X43" s="1043">
        <v>790</v>
      </c>
      <c r="Y43" s="1043">
        <v>794</v>
      </c>
      <c r="Z43" s="1043">
        <v>659</v>
      </c>
      <c r="AA43" s="1043">
        <v>622</v>
      </c>
      <c r="AB43" s="1043">
        <v>595</v>
      </c>
      <c r="AC43" s="1058">
        <v>645</v>
      </c>
      <c r="AD43" s="1042">
        <v>574</v>
      </c>
      <c r="AE43" s="264"/>
      <c r="AF43" s="617">
        <v>1077</v>
      </c>
      <c r="AG43" s="264">
        <v>1010</v>
      </c>
      <c r="AH43" s="264">
        <v>1001</v>
      </c>
      <c r="AI43" s="264">
        <v>1087</v>
      </c>
      <c r="AJ43" s="264">
        <v>1028</v>
      </c>
      <c r="AK43" s="623">
        <v>953</v>
      </c>
      <c r="AL43" s="1064">
        <v>898</v>
      </c>
      <c r="AM43" s="1442">
        <v>889</v>
      </c>
      <c r="AN43" s="1881">
        <v>904</v>
      </c>
      <c r="AO43" s="2243">
        <v>904</v>
      </c>
      <c r="AP43" s="2243">
        <v>858</v>
      </c>
      <c r="AQ43" s="1442">
        <v>816</v>
      </c>
      <c r="AR43" s="1058">
        <v>831</v>
      </c>
      <c r="AS43" s="3112">
        <v>794</v>
      </c>
    </row>
    <row r="44" spans="1:45" ht="15.75" customHeight="1">
      <c r="A44" s="254" t="s">
        <v>434</v>
      </c>
      <c r="B44" s="611">
        <v>-158</v>
      </c>
      <c r="C44" s="263">
        <v>-190</v>
      </c>
      <c r="D44" s="262">
        <v>-114</v>
      </c>
      <c r="E44" s="262">
        <v>-151</v>
      </c>
      <c r="F44" s="262">
        <v>-124</v>
      </c>
      <c r="G44" s="623">
        <v>-255</v>
      </c>
      <c r="H44" s="1058">
        <v>-144</v>
      </c>
      <c r="I44" s="1058">
        <v>-120</v>
      </c>
      <c r="J44" s="1058">
        <v>-291</v>
      </c>
      <c r="K44" s="1058">
        <v>-205</v>
      </c>
      <c r="L44" s="1058">
        <v>-185</v>
      </c>
      <c r="M44" s="1058">
        <v>-164</v>
      </c>
      <c r="N44" s="1058">
        <v>-140</v>
      </c>
      <c r="O44" s="1042">
        <v>-198</v>
      </c>
      <c r="P44" s="262"/>
      <c r="Q44" s="617">
        <v>351</v>
      </c>
      <c r="R44" s="264">
        <v>300</v>
      </c>
      <c r="S44" s="264">
        <v>387</v>
      </c>
      <c r="T44" s="264">
        <v>389</v>
      </c>
      <c r="U44" s="264">
        <v>401</v>
      </c>
      <c r="V44" s="618">
        <v>312</v>
      </c>
      <c r="W44" s="1043">
        <v>367</v>
      </c>
      <c r="X44" s="1043">
        <v>369</v>
      </c>
      <c r="Y44" s="1043">
        <v>287</v>
      </c>
      <c r="Z44" s="1043">
        <v>281</v>
      </c>
      <c r="AA44" s="1043">
        <v>303</v>
      </c>
      <c r="AB44" s="1043">
        <v>314</v>
      </c>
      <c r="AC44" s="1058">
        <v>279</v>
      </c>
      <c r="AD44" s="1042">
        <v>249</v>
      </c>
      <c r="AE44" s="264"/>
      <c r="AF44" s="617">
        <v>509</v>
      </c>
      <c r="AG44" s="264">
        <v>490</v>
      </c>
      <c r="AH44" s="264">
        <v>501</v>
      </c>
      <c r="AI44" s="264">
        <v>540</v>
      </c>
      <c r="AJ44" s="264">
        <v>525</v>
      </c>
      <c r="AK44" s="623">
        <v>567</v>
      </c>
      <c r="AL44" s="1064">
        <v>511</v>
      </c>
      <c r="AM44" s="1442">
        <v>489</v>
      </c>
      <c r="AN44" s="1881">
        <v>578</v>
      </c>
      <c r="AO44" s="2243">
        <v>486</v>
      </c>
      <c r="AP44" s="2243">
        <v>488</v>
      </c>
      <c r="AQ44" s="1442">
        <v>478</v>
      </c>
      <c r="AR44" s="1058">
        <v>419</v>
      </c>
      <c r="AS44" s="3112">
        <v>447</v>
      </c>
    </row>
    <row r="45" spans="1:45" ht="15.75" customHeight="1">
      <c r="A45" s="254" t="s">
        <v>435</v>
      </c>
      <c r="B45" s="611">
        <v>-79</v>
      </c>
      <c r="C45" s="263">
        <v>111</v>
      </c>
      <c r="D45" s="262">
        <v>45</v>
      </c>
      <c r="E45" s="262">
        <v>-7</v>
      </c>
      <c r="F45" s="262">
        <v>35</v>
      </c>
      <c r="G45" s="623">
        <v>-28</v>
      </c>
      <c r="H45" s="1058">
        <v>-58</v>
      </c>
      <c r="I45" s="1058">
        <v>-95</v>
      </c>
      <c r="J45" s="1058">
        <v>-40</v>
      </c>
      <c r="K45" s="1058">
        <v>-6</v>
      </c>
      <c r="L45" s="1058">
        <v>-45</v>
      </c>
      <c r="M45" s="1058">
        <v>35</v>
      </c>
      <c r="N45" s="1058">
        <v>98</v>
      </c>
      <c r="O45" s="1042">
        <v>65</v>
      </c>
      <c r="P45" s="262"/>
      <c r="Q45" s="617">
        <v>824</v>
      </c>
      <c r="R45" s="264">
        <v>962</v>
      </c>
      <c r="S45" s="264">
        <v>910</v>
      </c>
      <c r="T45" s="264">
        <v>875</v>
      </c>
      <c r="U45" s="264">
        <v>835</v>
      </c>
      <c r="V45" s="618">
        <v>831</v>
      </c>
      <c r="W45" s="1043">
        <v>822</v>
      </c>
      <c r="X45" s="1043">
        <v>729</v>
      </c>
      <c r="Y45" s="1043">
        <v>801</v>
      </c>
      <c r="Z45" s="1043">
        <v>786</v>
      </c>
      <c r="AA45" s="1043">
        <v>751</v>
      </c>
      <c r="AB45" s="1043">
        <v>824</v>
      </c>
      <c r="AC45" s="1058">
        <v>882</v>
      </c>
      <c r="AD45" s="1042">
        <v>836</v>
      </c>
      <c r="AE45" s="264"/>
      <c r="AF45" s="617">
        <v>903</v>
      </c>
      <c r="AG45" s="264">
        <v>851</v>
      </c>
      <c r="AH45" s="264">
        <v>865</v>
      </c>
      <c r="AI45" s="264">
        <v>882</v>
      </c>
      <c r="AJ45" s="264">
        <v>800</v>
      </c>
      <c r="AK45" s="623">
        <v>859</v>
      </c>
      <c r="AL45" s="1064">
        <v>880</v>
      </c>
      <c r="AM45" s="1442">
        <v>824</v>
      </c>
      <c r="AN45" s="1881">
        <v>841</v>
      </c>
      <c r="AO45" s="2243">
        <v>792</v>
      </c>
      <c r="AP45" s="2243">
        <v>796</v>
      </c>
      <c r="AQ45" s="1442">
        <v>789</v>
      </c>
      <c r="AR45" s="1058">
        <v>784</v>
      </c>
      <c r="AS45" s="3112">
        <v>771</v>
      </c>
    </row>
    <row r="46" spans="1:45" ht="15.75" customHeight="1">
      <c r="A46" s="254" t="s">
        <v>436</v>
      </c>
      <c r="B46" s="611">
        <v>49</v>
      </c>
      <c r="C46" s="263">
        <v>422</v>
      </c>
      <c r="D46" s="262">
        <v>212</v>
      </c>
      <c r="E46" s="262">
        <v>-56</v>
      </c>
      <c r="F46" s="262">
        <v>-71</v>
      </c>
      <c r="G46" s="623">
        <v>-19</v>
      </c>
      <c r="H46" s="1058">
        <v>-97</v>
      </c>
      <c r="I46" s="1058">
        <v>-39</v>
      </c>
      <c r="J46" s="1058">
        <v>41</v>
      </c>
      <c r="K46" s="1058">
        <v>-77</v>
      </c>
      <c r="L46" s="1058">
        <v>285</v>
      </c>
      <c r="M46" s="1058">
        <v>226</v>
      </c>
      <c r="N46" s="1058">
        <v>145</v>
      </c>
      <c r="O46" s="1042">
        <v>148</v>
      </c>
      <c r="P46" s="262"/>
      <c r="Q46" s="617">
        <v>1268</v>
      </c>
      <c r="R46" s="264">
        <v>1549</v>
      </c>
      <c r="S46" s="264">
        <v>1450</v>
      </c>
      <c r="T46" s="264">
        <v>1203</v>
      </c>
      <c r="U46" s="264">
        <v>1075</v>
      </c>
      <c r="V46" s="618">
        <v>1137</v>
      </c>
      <c r="W46" s="1043">
        <v>1058</v>
      </c>
      <c r="X46" s="1043">
        <v>1162</v>
      </c>
      <c r="Y46" s="1043">
        <v>1114</v>
      </c>
      <c r="Z46" s="1043">
        <v>1093</v>
      </c>
      <c r="AA46" s="1043">
        <v>1364</v>
      </c>
      <c r="AB46" s="1043">
        <v>1329</v>
      </c>
      <c r="AC46" s="1058">
        <v>1266</v>
      </c>
      <c r="AD46" s="1042">
        <v>1293</v>
      </c>
      <c r="AE46" s="264"/>
      <c r="AF46" s="617">
        <v>1219</v>
      </c>
      <c r="AG46" s="264">
        <v>1127</v>
      </c>
      <c r="AH46" s="264">
        <v>1238</v>
      </c>
      <c r="AI46" s="264">
        <v>1259</v>
      </c>
      <c r="AJ46" s="264">
        <v>1146</v>
      </c>
      <c r="AK46" s="623">
        <v>1156</v>
      </c>
      <c r="AL46" s="1064">
        <v>1155</v>
      </c>
      <c r="AM46" s="1442">
        <v>1201</v>
      </c>
      <c r="AN46" s="1881">
        <v>1073</v>
      </c>
      <c r="AO46" s="2243">
        <v>1170</v>
      </c>
      <c r="AP46" s="2243">
        <v>1079</v>
      </c>
      <c r="AQ46" s="1442">
        <v>1103</v>
      </c>
      <c r="AR46" s="1058">
        <v>1121</v>
      </c>
      <c r="AS46" s="3112">
        <v>1145</v>
      </c>
    </row>
    <row r="47" spans="1:45" ht="15.75" customHeight="1">
      <c r="A47" s="254" t="s">
        <v>437</v>
      </c>
      <c r="B47" s="611">
        <v>-53</v>
      </c>
      <c r="C47" s="263">
        <v>-115</v>
      </c>
      <c r="D47" s="262">
        <v>-145</v>
      </c>
      <c r="E47" s="262">
        <v>-28</v>
      </c>
      <c r="F47" s="262">
        <v>-62</v>
      </c>
      <c r="G47" s="623">
        <v>-88</v>
      </c>
      <c r="H47" s="1058">
        <v>-64</v>
      </c>
      <c r="I47" s="1058">
        <v>-103</v>
      </c>
      <c r="J47" s="1058">
        <v>-133</v>
      </c>
      <c r="K47" s="1058">
        <v>-120</v>
      </c>
      <c r="L47" s="1058">
        <v>-119</v>
      </c>
      <c r="M47" s="1058">
        <v>-95</v>
      </c>
      <c r="N47" s="1058">
        <v>-153</v>
      </c>
      <c r="O47" s="1042">
        <v>-87</v>
      </c>
      <c r="P47" s="262"/>
      <c r="Q47" s="617">
        <v>310</v>
      </c>
      <c r="R47" s="264">
        <v>270</v>
      </c>
      <c r="S47" s="264">
        <v>203</v>
      </c>
      <c r="T47" s="264">
        <v>297</v>
      </c>
      <c r="U47" s="264">
        <v>296</v>
      </c>
      <c r="V47" s="618">
        <v>257</v>
      </c>
      <c r="W47" s="1043">
        <v>308</v>
      </c>
      <c r="X47" s="1043">
        <v>260</v>
      </c>
      <c r="Y47" s="1043">
        <v>214</v>
      </c>
      <c r="Z47" s="1043">
        <v>190</v>
      </c>
      <c r="AA47" s="1043">
        <v>177</v>
      </c>
      <c r="AB47" s="1043">
        <v>210</v>
      </c>
      <c r="AC47" s="1058">
        <v>197</v>
      </c>
      <c r="AD47" s="1042">
        <v>158</v>
      </c>
      <c r="AE47" s="264"/>
      <c r="AF47" s="617">
        <v>363</v>
      </c>
      <c r="AG47" s="264">
        <v>385</v>
      </c>
      <c r="AH47" s="264">
        <v>348</v>
      </c>
      <c r="AI47" s="264">
        <v>325</v>
      </c>
      <c r="AJ47" s="264">
        <v>358</v>
      </c>
      <c r="AK47" s="623">
        <v>345</v>
      </c>
      <c r="AL47" s="1064">
        <v>372</v>
      </c>
      <c r="AM47" s="1442">
        <v>363</v>
      </c>
      <c r="AN47" s="1881">
        <v>347</v>
      </c>
      <c r="AO47" s="2243">
        <v>310</v>
      </c>
      <c r="AP47" s="2243">
        <v>296</v>
      </c>
      <c r="AQ47" s="1442">
        <v>305</v>
      </c>
      <c r="AR47" s="1058">
        <v>350</v>
      </c>
      <c r="AS47" s="3112">
        <v>245</v>
      </c>
    </row>
    <row r="48" spans="1:45" ht="15.75" customHeight="1">
      <c r="A48" s="254" t="s">
        <v>438</v>
      </c>
      <c r="B48" s="611">
        <v>-67</v>
      </c>
      <c r="C48" s="263">
        <v>96</v>
      </c>
      <c r="D48" s="262">
        <v>61</v>
      </c>
      <c r="E48" s="262">
        <v>-46</v>
      </c>
      <c r="F48" s="262">
        <v>74</v>
      </c>
      <c r="G48" s="623">
        <v>3</v>
      </c>
      <c r="H48" s="1058">
        <v>-48</v>
      </c>
      <c r="I48" s="1058">
        <v>-66</v>
      </c>
      <c r="J48" s="1058">
        <v>-47</v>
      </c>
      <c r="K48" s="1058">
        <v>-73</v>
      </c>
      <c r="L48" s="1058">
        <v>-26</v>
      </c>
      <c r="M48" s="1058">
        <v>2</v>
      </c>
      <c r="N48" s="1058">
        <v>-4</v>
      </c>
      <c r="O48" s="1042">
        <v>43</v>
      </c>
      <c r="P48" s="262"/>
      <c r="Q48" s="617">
        <v>531</v>
      </c>
      <c r="R48" s="264">
        <v>698</v>
      </c>
      <c r="S48" s="264">
        <v>599</v>
      </c>
      <c r="T48" s="264">
        <v>566</v>
      </c>
      <c r="U48" s="264">
        <v>592</v>
      </c>
      <c r="V48" s="618">
        <v>596</v>
      </c>
      <c r="W48" s="1043">
        <v>514</v>
      </c>
      <c r="X48" s="1043">
        <v>550</v>
      </c>
      <c r="Y48" s="1043">
        <v>539</v>
      </c>
      <c r="Z48" s="1043">
        <v>560</v>
      </c>
      <c r="AA48" s="1043">
        <v>555</v>
      </c>
      <c r="AB48" s="1043">
        <v>552</v>
      </c>
      <c r="AC48" s="1058">
        <v>554</v>
      </c>
      <c r="AD48" s="1042">
        <v>616</v>
      </c>
      <c r="AE48" s="264"/>
      <c r="AF48" s="617">
        <v>598</v>
      </c>
      <c r="AG48" s="264">
        <v>602</v>
      </c>
      <c r="AH48" s="264">
        <v>538</v>
      </c>
      <c r="AI48" s="264">
        <v>612</v>
      </c>
      <c r="AJ48" s="264">
        <v>518</v>
      </c>
      <c r="AK48" s="623">
        <v>593</v>
      </c>
      <c r="AL48" s="1064">
        <v>562</v>
      </c>
      <c r="AM48" s="1442">
        <v>616</v>
      </c>
      <c r="AN48" s="1881">
        <v>586</v>
      </c>
      <c r="AO48" s="2243">
        <v>633</v>
      </c>
      <c r="AP48" s="2243">
        <v>581</v>
      </c>
      <c r="AQ48" s="1442">
        <v>550</v>
      </c>
      <c r="AR48" s="1058">
        <v>558</v>
      </c>
      <c r="AS48" s="3112">
        <v>573</v>
      </c>
    </row>
    <row r="49" spans="1:45" ht="15.75" customHeight="1">
      <c r="A49" s="254" t="s">
        <v>439</v>
      </c>
      <c r="B49" s="611">
        <v>-99</v>
      </c>
      <c r="C49" s="263">
        <v>-68</v>
      </c>
      <c r="D49" s="262">
        <v>-78</v>
      </c>
      <c r="E49" s="262">
        <v>-20</v>
      </c>
      <c r="F49" s="262">
        <v>-116</v>
      </c>
      <c r="G49" s="623">
        <v>-20</v>
      </c>
      <c r="H49" s="1058">
        <v>-54</v>
      </c>
      <c r="I49" s="1058">
        <v>-104</v>
      </c>
      <c r="J49" s="1058">
        <v>-58</v>
      </c>
      <c r="K49" s="1058">
        <v>-73</v>
      </c>
      <c r="L49" s="1058">
        <v>-68</v>
      </c>
      <c r="M49" s="1058">
        <v>-116</v>
      </c>
      <c r="N49" s="1058">
        <v>-87</v>
      </c>
      <c r="O49" s="1042">
        <v>-149</v>
      </c>
      <c r="P49" s="262"/>
      <c r="Q49" s="617">
        <v>198</v>
      </c>
      <c r="R49" s="264">
        <v>245</v>
      </c>
      <c r="S49" s="264">
        <v>267</v>
      </c>
      <c r="T49" s="264">
        <v>252</v>
      </c>
      <c r="U49" s="264">
        <v>209</v>
      </c>
      <c r="V49" s="618">
        <v>248</v>
      </c>
      <c r="W49" s="1043">
        <v>235</v>
      </c>
      <c r="X49" s="1043">
        <v>204</v>
      </c>
      <c r="Y49" s="1043">
        <v>211</v>
      </c>
      <c r="Z49" s="1043">
        <v>235</v>
      </c>
      <c r="AA49" s="1043">
        <v>204</v>
      </c>
      <c r="AB49" s="1043">
        <v>195</v>
      </c>
      <c r="AC49" s="1058">
        <v>179</v>
      </c>
      <c r="AD49" s="1042">
        <v>174</v>
      </c>
      <c r="AE49" s="264"/>
      <c r="AF49" s="617">
        <v>297</v>
      </c>
      <c r="AG49" s="264">
        <v>313</v>
      </c>
      <c r="AH49" s="264">
        <v>345</v>
      </c>
      <c r="AI49" s="264">
        <v>272</v>
      </c>
      <c r="AJ49" s="264">
        <v>325</v>
      </c>
      <c r="AK49" s="623">
        <v>268</v>
      </c>
      <c r="AL49" s="1064">
        <v>289</v>
      </c>
      <c r="AM49" s="1442">
        <v>308</v>
      </c>
      <c r="AN49" s="1881">
        <v>269</v>
      </c>
      <c r="AO49" s="2243">
        <v>308</v>
      </c>
      <c r="AP49" s="2243">
        <v>272</v>
      </c>
      <c r="AQ49" s="1442">
        <v>311</v>
      </c>
      <c r="AR49" s="1058">
        <v>266</v>
      </c>
      <c r="AS49" s="3112">
        <v>323</v>
      </c>
    </row>
    <row r="50" spans="1:45" ht="15.75" customHeight="1">
      <c r="A50" s="254" t="s">
        <v>440</v>
      </c>
      <c r="B50" s="611">
        <v>-13</v>
      </c>
      <c r="C50" s="263">
        <v>135</v>
      </c>
      <c r="D50" s="262">
        <v>14</v>
      </c>
      <c r="E50" s="262">
        <v>-103</v>
      </c>
      <c r="F50" s="262">
        <v>-141</v>
      </c>
      <c r="G50" s="623">
        <v>-124</v>
      </c>
      <c r="H50" s="1058">
        <v>-99</v>
      </c>
      <c r="I50" s="1058">
        <v>97</v>
      </c>
      <c r="J50" s="1058">
        <v>-80</v>
      </c>
      <c r="K50" s="1058">
        <v>-81</v>
      </c>
      <c r="L50" s="1058">
        <v>-66</v>
      </c>
      <c r="M50" s="1058">
        <v>-96</v>
      </c>
      <c r="N50" s="1058">
        <v>50</v>
      </c>
      <c r="O50" s="1042">
        <v>-66</v>
      </c>
      <c r="P50" s="262"/>
      <c r="Q50" s="617">
        <v>1199</v>
      </c>
      <c r="R50" s="264">
        <v>1230</v>
      </c>
      <c r="S50" s="264">
        <v>1138</v>
      </c>
      <c r="T50" s="264">
        <v>1025</v>
      </c>
      <c r="U50" s="264">
        <v>979</v>
      </c>
      <c r="V50" s="618">
        <v>957</v>
      </c>
      <c r="W50" s="1043">
        <v>976</v>
      </c>
      <c r="X50" s="1043">
        <v>1056</v>
      </c>
      <c r="Y50" s="1043">
        <v>944</v>
      </c>
      <c r="Z50" s="1043">
        <v>958</v>
      </c>
      <c r="AA50" s="1043">
        <v>931</v>
      </c>
      <c r="AB50" s="1043">
        <v>946</v>
      </c>
      <c r="AC50" s="1058">
        <v>987</v>
      </c>
      <c r="AD50" s="1042">
        <v>911</v>
      </c>
      <c r="AE50" s="264"/>
      <c r="AF50" s="617">
        <v>1212</v>
      </c>
      <c r="AG50" s="264">
        <v>1095</v>
      </c>
      <c r="AH50" s="264">
        <v>1124</v>
      </c>
      <c r="AI50" s="264">
        <v>1128</v>
      </c>
      <c r="AJ50" s="264">
        <v>1120</v>
      </c>
      <c r="AK50" s="623">
        <v>1081</v>
      </c>
      <c r="AL50" s="1064">
        <v>1075</v>
      </c>
      <c r="AM50" s="1442">
        <v>959</v>
      </c>
      <c r="AN50" s="1881">
        <v>1024</v>
      </c>
      <c r="AO50" s="2243">
        <v>1039</v>
      </c>
      <c r="AP50" s="2243">
        <v>997</v>
      </c>
      <c r="AQ50" s="1442">
        <v>1042</v>
      </c>
      <c r="AR50" s="1058">
        <v>937</v>
      </c>
      <c r="AS50" s="3112">
        <v>977</v>
      </c>
    </row>
    <row r="51" spans="1:45" ht="15.75" customHeight="1">
      <c r="A51" s="254" t="s">
        <v>441</v>
      </c>
      <c r="B51" s="611">
        <v>-183</v>
      </c>
      <c r="C51" s="263">
        <v>-132</v>
      </c>
      <c r="D51" s="262">
        <v>-58</v>
      </c>
      <c r="E51" s="262">
        <v>-212</v>
      </c>
      <c r="F51" s="262">
        <v>-131</v>
      </c>
      <c r="G51" s="623">
        <v>-187</v>
      </c>
      <c r="H51" s="1058">
        <v>-119</v>
      </c>
      <c r="I51" s="1058">
        <v>-182</v>
      </c>
      <c r="J51" s="1058">
        <v>-119</v>
      </c>
      <c r="K51" s="1058">
        <v>-110</v>
      </c>
      <c r="L51" s="1058">
        <v>-100</v>
      </c>
      <c r="M51" s="1058">
        <v>-75</v>
      </c>
      <c r="N51" s="1058">
        <v>-49</v>
      </c>
      <c r="O51" s="1042">
        <v>-49</v>
      </c>
      <c r="P51" s="262"/>
      <c r="Q51" s="617">
        <v>343</v>
      </c>
      <c r="R51" s="264">
        <v>322</v>
      </c>
      <c r="S51" s="264">
        <v>342</v>
      </c>
      <c r="T51" s="264">
        <v>310</v>
      </c>
      <c r="U51" s="264">
        <v>330</v>
      </c>
      <c r="V51" s="618">
        <v>299</v>
      </c>
      <c r="W51" s="1043">
        <v>292</v>
      </c>
      <c r="X51" s="1043">
        <v>293</v>
      </c>
      <c r="Y51" s="1043">
        <v>294</v>
      </c>
      <c r="Z51" s="1043">
        <v>315</v>
      </c>
      <c r="AA51" s="1043">
        <v>248</v>
      </c>
      <c r="AB51" s="1043">
        <v>262</v>
      </c>
      <c r="AC51" s="1058">
        <v>354</v>
      </c>
      <c r="AD51" s="1042">
        <v>293</v>
      </c>
      <c r="AE51" s="264"/>
      <c r="AF51" s="617">
        <v>526</v>
      </c>
      <c r="AG51" s="264">
        <v>454</v>
      </c>
      <c r="AH51" s="264">
        <v>400</v>
      </c>
      <c r="AI51" s="264">
        <v>522</v>
      </c>
      <c r="AJ51" s="264">
        <v>461</v>
      </c>
      <c r="AK51" s="623">
        <v>486</v>
      </c>
      <c r="AL51" s="1064">
        <v>411</v>
      </c>
      <c r="AM51" s="1442">
        <v>475</v>
      </c>
      <c r="AN51" s="1881">
        <v>413</v>
      </c>
      <c r="AO51" s="2243">
        <v>425</v>
      </c>
      <c r="AP51" s="2243">
        <v>348</v>
      </c>
      <c r="AQ51" s="1442">
        <v>337</v>
      </c>
      <c r="AR51" s="1058">
        <v>403</v>
      </c>
      <c r="AS51" s="3112">
        <v>342</v>
      </c>
    </row>
    <row r="52" spans="1:45" ht="15.75" customHeight="1">
      <c r="A52" s="254" t="s">
        <v>442</v>
      </c>
      <c r="B52" s="611">
        <v>-87</v>
      </c>
      <c r="C52" s="263">
        <v>-106</v>
      </c>
      <c r="D52" s="262">
        <v>-196</v>
      </c>
      <c r="E52" s="262">
        <v>-159</v>
      </c>
      <c r="F52" s="262">
        <v>-201</v>
      </c>
      <c r="G52" s="623">
        <v>-152</v>
      </c>
      <c r="H52" s="1058">
        <v>-222</v>
      </c>
      <c r="I52" s="1058">
        <v>-148</v>
      </c>
      <c r="J52" s="1058">
        <v>-180</v>
      </c>
      <c r="K52" s="1058">
        <v>-137</v>
      </c>
      <c r="L52" s="1058">
        <v>-151</v>
      </c>
      <c r="M52" s="1058">
        <v>-172</v>
      </c>
      <c r="N52" s="1058">
        <v>-124</v>
      </c>
      <c r="O52" s="1042">
        <v>-130</v>
      </c>
      <c r="P52" s="262"/>
      <c r="Q52" s="617">
        <v>367</v>
      </c>
      <c r="R52" s="264">
        <v>344</v>
      </c>
      <c r="S52" s="264">
        <v>296</v>
      </c>
      <c r="T52" s="264">
        <v>296</v>
      </c>
      <c r="U52" s="264">
        <v>253</v>
      </c>
      <c r="V52" s="618">
        <v>314</v>
      </c>
      <c r="W52" s="1043">
        <v>276</v>
      </c>
      <c r="X52" s="1043">
        <v>294</v>
      </c>
      <c r="Y52" s="1043">
        <v>253</v>
      </c>
      <c r="Z52" s="1043">
        <v>265</v>
      </c>
      <c r="AA52" s="1043">
        <v>226</v>
      </c>
      <c r="AB52" s="1043">
        <v>227</v>
      </c>
      <c r="AC52" s="1058">
        <v>249</v>
      </c>
      <c r="AD52" s="1042">
        <v>235</v>
      </c>
      <c r="AE52" s="264"/>
      <c r="AF52" s="617">
        <v>454</v>
      </c>
      <c r="AG52" s="264">
        <v>450</v>
      </c>
      <c r="AH52" s="264">
        <v>492</v>
      </c>
      <c r="AI52" s="264">
        <v>455</v>
      </c>
      <c r="AJ52" s="264">
        <v>454</v>
      </c>
      <c r="AK52" s="623">
        <v>466</v>
      </c>
      <c r="AL52" s="1064">
        <v>498</v>
      </c>
      <c r="AM52" s="1442">
        <v>442</v>
      </c>
      <c r="AN52" s="1881">
        <v>433</v>
      </c>
      <c r="AO52" s="2243">
        <v>402</v>
      </c>
      <c r="AP52" s="2243">
        <v>377</v>
      </c>
      <c r="AQ52" s="1442">
        <v>399</v>
      </c>
      <c r="AR52" s="1058">
        <v>373</v>
      </c>
      <c r="AS52" s="3112">
        <v>365</v>
      </c>
    </row>
    <row r="53" spans="1:45" ht="15.75" customHeight="1">
      <c r="A53" s="254" t="s">
        <v>443</v>
      </c>
      <c r="B53" s="611">
        <v>-195</v>
      </c>
      <c r="C53" s="263">
        <v>-202</v>
      </c>
      <c r="D53" s="262">
        <v>-187</v>
      </c>
      <c r="E53" s="262">
        <v>-162</v>
      </c>
      <c r="F53" s="262">
        <v>-213</v>
      </c>
      <c r="G53" s="623">
        <v>-201</v>
      </c>
      <c r="H53" s="1058">
        <v>-232</v>
      </c>
      <c r="I53" s="1058">
        <v>-255</v>
      </c>
      <c r="J53" s="1058">
        <v>-162</v>
      </c>
      <c r="K53" s="1058">
        <v>-252</v>
      </c>
      <c r="L53" s="1058">
        <v>-221</v>
      </c>
      <c r="M53" s="1058">
        <v>-187</v>
      </c>
      <c r="N53" s="1058">
        <v>-187</v>
      </c>
      <c r="O53" s="1042">
        <v>-151</v>
      </c>
      <c r="P53" s="262"/>
      <c r="Q53" s="617">
        <v>262</v>
      </c>
      <c r="R53" s="264">
        <v>307</v>
      </c>
      <c r="S53" s="264">
        <v>270</v>
      </c>
      <c r="T53" s="264">
        <v>267</v>
      </c>
      <c r="U53" s="264">
        <v>226</v>
      </c>
      <c r="V53" s="618">
        <v>277</v>
      </c>
      <c r="W53" s="1043">
        <v>233</v>
      </c>
      <c r="X53" s="1043">
        <v>250</v>
      </c>
      <c r="Y53" s="1043">
        <v>275</v>
      </c>
      <c r="Z53" s="1043">
        <v>238</v>
      </c>
      <c r="AA53" s="1043">
        <v>234</v>
      </c>
      <c r="AB53" s="1043">
        <v>261</v>
      </c>
      <c r="AC53" s="1058">
        <v>229</v>
      </c>
      <c r="AD53" s="1042">
        <v>246</v>
      </c>
      <c r="AE53" s="264"/>
      <c r="AF53" s="617">
        <v>457</v>
      </c>
      <c r="AG53" s="264">
        <v>509</v>
      </c>
      <c r="AH53" s="264">
        <v>457</v>
      </c>
      <c r="AI53" s="264">
        <v>429</v>
      </c>
      <c r="AJ53" s="264">
        <v>439</v>
      </c>
      <c r="AK53" s="623">
        <v>478</v>
      </c>
      <c r="AL53" s="1064">
        <v>465</v>
      </c>
      <c r="AM53" s="1442">
        <v>505</v>
      </c>
      <c r="AN53" s="1881">
        <v>437</v>
      </c>
      <c r="AO53" s="2243">
        <v>490</v>
      </c>
      <c r="AP53" s="2243">
        <v>455</v>
      </c>
      <c r="AQ53" s="1442">
        <v>448</v>
      </c>
      <c r="AR53" s="1058">
        <v>416</v>
      </c>
      <c r="AS53" s="3112">
        <v>397</v>
      </c>
    </row>
    <row r="54" spans="1:45" ht="15.75" customHeight="1">
      <c r="A54" s="265" t="s">
        <v>444</v>
      </c>
      <c r="B54" s="624">
        <v>-162</v>
      </c>
      <c r="C54" s="267">
        <v>-149</v>
      </c>
      <c r="D54" s="266">
        <v>-109</v>
      </c>
      <c r="E54" s="266">
        <v>-133</v>
      </c>
      <c r="F54" s="266">
        <v>-154</v>
      </c>
      <c r="G54" s="625">
        <v>-139</v>
      </c>
      <c r="H54" s="1059">
        <v>-136</v>
      </c>
      <c r="I54" s="1059">
        <v>-122</v>
      </c>
      <c r="J54" s="1059">
        <v>-101</v>
      </c>
      <c r="K54" s="1059">
        <v>-136</v>
      </c>
      <c r="L54" s="1059">
        <v>-142</v>
      </c>
      <c r="M54" s="1059">
        <v>-138</v>
      </c>
      <c r="N54" s="1059">
        <v>-47</v>
      </c>
      <c r="O54" s="3110">
        <v>-145</v>
      </c>
      <c r="P54" s="262"/>
      <c r="Q54" s="619">
        <v>268</v>
      </c>
      <c r="R54" s="268">
        <v>318</v>
      </c>
      <c r="S54" s="268">
        <v>293</v>
      </c>
      <c r="T54" s="268">
        <v>259</v>
      </c>
      <c r="U54" s="268">
        <v>267</v>
      </c>
      <c r="V54" s="620">
        <v>269</v>
      </c>
      <c r="W54" s="1044">
        <v>225</v>
      </c>
      <c r="X54" s="1044">
        <v>245</v>
      </c>
      <c r="Y54" s="1044">
        <v>198</v>
      </c>
      <c r="Z54" s="1044">
        <v>206</v>
      </c>
      <c r="AA54" s="1044">
        <v>213</v>
      </c>
      <c r="AB54" s="1044">
        <v>192</v>
      </c>
      <c r="AC54" s="1059">
        <v>230</v>
      </c>
      <c r="AD54" s="3110">
        <v>180</v>
      </c>
      <c r="AE54" s="264"/>
      <c r="AF54" s="619">
        <v>430</v>
      </c>
      <c r="AG54" s="268">
        <v>467</v>
      </c>
      <c r="AH54" s="268">
        <v>402</v>
      </c>
      <c r="AI54" s="268">
        <v>392</v>
      </c>
      <c r="AJ54" s="268">
        <v>421</v>
      </c>
      <c r="AK54" s="625">
        <v>408</v>
      </c>
      <c r="AL54" s="1066">
        <v>361</v>
      </c>
      <c r="AM54" s="1443">
        <v>367</v>
      </c>
      <c r="AN54" s="1882">
        <v>299</v>
      </c>
      <c r="AO54" s="2240">
        <v>342</v>
      </c>
      <c r="AP54" s="2240">
        <v>355</v>
      </c>
      <c r="AQ54" s="1443">
        <v>330</v>
      </c>
      <c r="AR54" s="1059">
        <v>277</v>
      </c>
      <c r="AS54" s="3113">
        <v>325</v>
      </c>
    </row>
    <row r="55" spans="1:45" ht="15.75" customHeight="1">
      <c r="A55" s="269" t="s">
        <v>336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row>
  </sheetData>
  <mergeCells count="1">
    <mergeCell ref="B2:D2"/>
  </mergeCells>
  <phoneticPr fontId="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AFE66-CF43-43CC-BFF7-3B9172A00E1C}">
  <dimension ref="A1:U55"/>
  <sheetViews>
    <sheetView workbookViewId="0">
      <pane xSplit="1" ySplit="3" topLeftCell="B4" activePane="bottomRight" state="frozen"/>
      <selection pane="topRight" activeCell="B1" sqref="B1"/>
      <selection pane="bottomLeft" activeCell="A4" sqref="A4"/>
      <selection pane="bottomRight" activeCell="M12" sqref="M12"/>
    </sheetView>
  </sheetViews>
  <sheetFormatPr defaultColWidth="10.08984375" defaultRowHeight="13"/>
  <cols>
    <col min="1" max="1" width="11.08984375" style="243" customWidth="1"/>
    <col min="2" max="7" width="9.90625" style="245" customWidth="1"/>
    <col min="8" max="8" width="5.90625" style="245" customWidth="1"/>
    <col min="9" max="14" width="9.90625" style="243" customWidth="1"/>
    <col min="15" max="15" width="6.08984375" style="243" customWidth="1"/>
    <col min="16" max="16" width="9.6328125" style="243" customWidth="1"/>
    <col min="17" max="18" width="9.6328125" style="2241" customWidth="1"/>
    <col min="19" max="20" width="9.6328125" style="243" customWidth="1"/>
    <col min="21" max="212" width="9" style="243" customWidth="1"/>
    <col min="213" max="218" width="0" style="243" hidden="1" customWidth="1"/>
    <col min="219" max="219" width="1.453125" style="243" customWidth="1"/>
    <col min="220" max="220" width="22.453125" style="243" customWidth="1"/>
    <col min="221" max="16384" width="10.08984375" style="243"/>
  </cols>
  <sheetData>
    <row r="1" spans="1:21" ht="19.5" customHeight="1">
      <c r="A1" s="242" t="s">
        <v>2993</v>
      </c>
      <c r="F1" s="243" t="s">
        <v>845</v>
      </c>
      <c r="M1" s="243" t="s">
        <v>845</v>
      </c>
      <c r="T1" s="243" t="s">
        <v>845</v>
      </c>
    </row>
    <row r="2" spans="1:21" ht="15" customHeight="1">
      <c r="A2" s="246" t="s">
        <v>401</v>
      </c>
      <c r="B2" s="1056"/>
      <c r="C2" s="1056"/>
      <c r="D2" s="1056"/>
      <c r="E2" s="2242"/>
      <c r="F2" s="2242"/>
      <c r="G2" s="2242"/>
      <c r="H2" s="243"/>
      <c r="I2" s="246" t="s">
        <v>90</v>
      </c>
      <c r="J2" s="1056"/>
      <c r="K2" s="1056"/>
      <c r="L2" s="2242"/>
      <c r="M2" s="2242"/>
      <c r="N2" s="2242"/>
      <c r="P2" s="246" t="s">
        <v>91</v>
      </c>
      <c r="Q2" s="2242"/>
      <c r="R2" s="2242"/>
      <c r="S2" s="2242"/>
      <c r="T2" s="2242"/>
      <c r="U2" s="2242"/>
    </row>
    <row r="3" spans="1:21" ht="15" customHeight="1">
      <c r="A3" s="250" t="s">
        <v>406</v>
      </c>
      <c r="B3" s="1057" t="s">
        <v>2416</v>
      </c>
      <c r="C3" s="1057" t="s">
        <v>2622</v>
      </c>
      <c r="D3" s="1057" t="s">
        <v>2753</v>
      </c>
      <c r="E3" s="1057" t="s">
        <v>2805</v>
      </c>
      <c r="F3" s="1057" t="s">
        <v>2891</v>
      </c>
      <c r="G3" s="1057" t="s">
        <v>2909</v>
      </c>
      <c r="H3" s="433"/>
      <c r="I3" s="1057" t="s">
        <v>2416</v>
      </c>
      <c r="J3" s="1057" t="s">
        <v>2622</v>
      </c>
      <c r="K3" s="1057" t="s">
        <v>2753</v>
      </c>
      <c r="L3" s="1057" t="s">
        <v>2805</v>
      </c>
      <c r="M3" s="1057" t="s">
        <v>2891</v>
      </c>
      <c r="N3" s="1057" t="s">
        <v>2909</v>
      </c>
      <c r="O3" s="433"/>
      <c r="P3" s="1057" t="s">
        <v>2416</v>
      </c>
      <c r="Q3" s="1057" t="s">
        <v>2622</v>
      </c>
      <c r="R3" s="1057" t="s">
        <v>2753</v>
      </c>
      <c r="S3" s="1057" t="s">
        <v>2805</v>
      </c>
      <c r="T3" s="1057" t="s">
        <v>2891</v>
      </c>
      <c r="U3" s="1057" t="s">
        <v>2909</v>
      </c>
    </row>
    <row r="4" spans="1:21" ht="15.75" customHeight="1">
      <c r="A4" s="254" t="s">
        <v>414</v>
      </c>
      <c r="B4" s="1060">
        <v>-5330</v>
      </c>
      <c r="C4" s="1060">
        <v>-6038</v>
      </c>
      <c r="D4" s="1060">
        <v>-6865</v>
      </c>
      <c r="E4" s="1879">
        <v>-5344</v>
      </c>
      <c r="F4" s="1060">
        <v>-5625</v>
      </c>
      <c r="G4" s="1879">
        <v>-7397</v>
      </c>
      <c r="H4" s="255"/>
      <c r="I4" s="1879">
        <v>197381</v>
      </c>
      <c r="J4" s="1060">
        <v>197587</v>
      </c>
      <c r="K4" s="1060">
        <v>192814</v>
      </c>
      <c r="L4" s="1879">
        <v>192167</v>
      </c>
      <c r="M4" s="1060">
        <v>194555</v>
      </c>
      <c r="N4" s="1879">
        <v>190531</v>
      </c>
      <c r="O4" s="255"/>
      <c r="P4" s="1880">
        <v>202711</v>
      </c>
      <c r="Q4" s="2244">
        <v>203625</v>
      </c>
      <c r="R4" s="2244">
        <v>199679</v>
      </c>
      <c r="S4" s="1880">
        <v>197511</v>
      </c>
      <c r="T4" s="1060">
        <v>200180</v>
      </c>
      <c r="U4" s="3114">
        <v>197928</v>
      </c>
    </row>
    <row r="5" spans="1:21" ht="15.75" customHeight="1">
      <c r="A5" s="256" t="s">
        <v>4</v>
      </c>
      <c r="B5" s="1042">
        <v>-2331</v>
      </c>
      <c r="C5" s="1042">
        <v>-831</v>
      </c>
      <c r="D5" s="1042">
        <v>-1230</v>
      </c>
      <c r="E5" s="1060">
        <v>74</v>
      </c>
      <c r="F5" s="1042">
        <v>-3174</v>
      </c>
      <c r="G5" s="1060">
        <v>-4232</v>
      </c>
      <c r="H5" s="255"/>
      <c r="I5" s="1060">
        <v>69017</v>
      </c>
      <c r="J5" s="1042">
        <v>70120</v>
      </c>
      <c r="K5" s="1042">
        <v>69140</v>
      </c>
      <c r="L5" s="1060">
        <v>68611</v>
      </c>
      <c r="M5" s="1042">
        <v>67107</v>
      </c>
      <c r="N5" s="1060">
        <v>65553</v>
      </c>
      <c r="O5" s="255"/>
      <c r="P5" s="1883">
        <v>71348</v>
      </c>
      <c r="Q5" s="2243">
        <v>70951</v>
      </c>
      <c r="R5" s="2243">
        <v>70370</v>
      </c>
      <c r="S5" s="1883">
        <v>68537</v>
      </c>
      <c r="T5" s="1042">
        <v>70281</v>
      </c>
      <c r="U5" s="3112">
        <v>69785</v>
      </c>
    </row>
    <row r="6" spans="1:21" ht="15.75" customHeight="1">
      <c r="A6" s="258" t="s">
        <v>69</v>
      </c>
      <c r="B6" s="1061">
        <v>85</v>
      </c>
      <c r="C6" s="1061">
        <v>375</v>
      </c>
      <c r="D6" s="1061">
        <v>-546</v>
      </c>
      <c r="E6" s="1061">
        <v>37</v>
      </c>
      <c r="F6" s="1061">
        <v>-445</v>
      </c>
      <c r="G6" s="1042">
        <v>-852</v>
      </c>
      <c r="H6" s="262"/>
      <c r="I6" s="1879">
        <v>10370</v>
      </c>
      <c r="J6" s="1879">
        <v>10715</v>
      </c>
      <c r="K6" s="1879">
        <v>9880</v>
      </c>
      <c r="L6" s="1879">
        <v>10191</v>
      </c>
      <c r="M6" s="1061">
        <v>9996</v>
      </c>
      <c r="N6" s="1042">
        <v>9362</v>
      </c>
      <c r="O6" s="255"/>
      <c r="P6" s="1880">
        <v>10285</v>
      </c>
      <c r="Q6" s="2242">
        <v>10340</v>
      </c>
      <c r="R6" s="2242">
        <v>10426</v>
      </c>
      <c r="S6" s="1880">
        <v>10154</v>
      </c>
      <c r="T6" s="1061">
        <v>10441</v>
      </c>
      <c r="U6" s="3111">
        <v>10214</v>
      </c>
    </row>
    <row r="7" spans="1:21" ht="15.75" customHeight="1">
      <c r="A7" s="254" t="s">
        <v>70</v>
      </c>
      <c r="B7" s="1058">
        <v>-425</v>
      </c>
      <c r="C7" s="1058">
        <v>215</v>
      </c>
      <c r="D7" s="1058">
        <v>43</v>
      </c>
      <c r="E7" s="1058">
        <v>330</v>
      </c>
      <c r="F7" s="1058">
        <v>181</v>
      </c>
      <c r="G7" s="1042">
        <v>90</v>
      </c>
      <c r="H7" s="262"/>
      <c r="I7" s="1042">
        <v>6833</v>
      </c>
      <c r="J7" s="1042">
        <v>7376</v>
      </c>
      <c r="K7" s="1042">
        <v>6857</v>
      </c>
      <c r="L7" s="1042">
        <v>7073</v>
      </c>
      <c r="M7" s="1058">
        <v>6914</v>
      </c>
      <c r="N7" s="1042">
        <v>6652</v>
      </c>
      <c r="O7" s="255"/>
      <c r="P7" s="1881">
        <v>7258</v>
      </c>
      <c r="Q7" s="2243">
        <v>7161</v>
      </c>
      <c r="R7" s="2243">
        <v>6814</v>
      </c>
      <c r="S7" s="1881">
        <v>6743</v>
      </c>
      <c r="T7" s="1058">
        <v>6733</v>
      </c>
      <c r="U7" s="3112">
        <v>6562</v>
      </c>
    </row>
    <row r="8" spans="1:21" ht="15.75" customHeight="1">
      <c r="A8" s="254" t="s">
        <v>72</v>
      </c>
      <c r="B8" s="1058">
        <v>205</v>
      </c>
      <c r="C8" s="1058">
        <v>368</v>
      </c>
      <c r="D8" s="1058">
        <v>325</v>
      </c>
      <c r="E8" s="1058">
        <v>580</v>
      </c>
      <c r="F8" s="1058">
        <v>657</v>
      </c>
      <c r="G8" s="1042">
        <v>59</v>
      </c>
      <c r="H8" s="262"/>
      <c r="I8" s="1042">
        <v>6959</v>
      </c>
      <c r="J8" s="1042">
        <v>7419</v>
      </c>
      <c r="K8" s="1042">
        <v>7346</v>
      </c>
      <c r="L8" s="1042">
        <v>7617</v>
      </c>
      <c r="M8" s="1058">
        <v>8018</v>
      </c>
      <c r="N8" s="1042">
        <v>7493</v>
      </c>
      <c r="O8" s="255"/>
      <c r="P8" s="1881">
        <v>6754</v>
      </c>
      <c r="Q8" s="2243">
        <v>7051</v>
      </c>
      <c r="R8" s="2243">
        <v>7021</v>
      </c>
      <c r="S8" s="1881">
        <v>7037</v>
      </c>
      <c r="T8" s="1058">
        <v>7361</v>
      </c>
      <c r="U8" s="3112">
        <v>7434</v>
      </c>
    </row>
    <row r="9" spans="1:21" ht="15.75" customHeight="1">
      <c r="A9" s="254" t="s">
        <v>415</v>
      </c>
      <c r="B9" s="1058">
        <v>-24</v>
      </c>
      <c r="C9" s="1058">
        <v>226</v>
      </c>
      <c r="D9" s="1058">
        <v>-163</v>
      </c>
      <c r="E9" s="1058">
        <v>401</v>
      </c>
      <c r="F9" s="1058">
        <v>-325</v>
      </c>
      <c r="G9" s="1042">
        <v>-382</v>
      </c>
      <c r="H9" s="262"/>
      <c r="I9" s="1042">
        <v>4727</v>
      </c>
      <c r="J9" s="1042">
        <v>4946</v>
      </c>
      <c r="K9" s="1042">
        <v>4853</v>
      </c>
      <c r="L9" s="1042">
        <v>5087</v>
      </c>
      <c r="M9" s="1058">
        <v>4801</v>
      </c>
      <c r="N9" s="1042">
        <v>4885</v>
      </c>
      <c r="O9" s="255"/>
      <c r="P9" s="1881">
        <v>4751</v>
      </c>
      <c r="Q9" s="2243">
        <v>4720</v>
      </c>
      <c r="R9" s="2243">
        <v>5016</v>
      </c>
      <c r="S9" s="1881">
        <v>4686</v>
      </c>
      <c r="T9" s="1058">
        <v>5126</v>
      </c>
      <c r="U9" s="3112">
        <v>5267</v>
      </c>
    </row>
    <row r="10" spans="1:21" ht="15.75" customHeight="1">
      <c r="A10" s="254" t="s">
        <v>75</v>
      </c>
      <c r="B10" s="1058">
        <v>-370</v>
      </c>
      <c r="C10" s="1058">
        <v>-163</v>
      </c>
      <c r="D10" s="1058">
        <v>157</v>
      </c>
      <c r="E10" s="1058">
        <v>41</v>
      </c>
      <c r="F10" s="1058">
        <v>-263</v>
      </c>
      <c r="G10" s="1042">
        <v>-392</v>
      </c>
      <c r="H10" s="262"/>
      <c r="I10" s="1042">
        <v>6073</v>
      </c>
      <c r="J10" s="1042">
        <v>6093</v>
      </c>
      <c r="K10" s="1042">
        <v>6523</v>
      </c>
      <c r="L10" s="1042">
        <v>6174</v>
      </c>
      <c r="M10" s="1058">
        <v>5753</v>
      </c>
      <c r="N10" s="1042">
        <v>5520</v>
      </c>
      <c r="O10" s="255"/>
      <c r="P10" s="1881">
        <v>6443</v>
      </c>
      <c r="Q10" s="2243">
        <v>6256</v>
      </c>
      <c r="R10" s="2243">
        <v>6366</v>
      </c>
      <c r="S10" s="1881">
        <v>6133</v>
      </c>
      <c r="T10" s="1058">
        <v>6016</v>
      </c>
      <c r="U10" s="3112">
        <v>5912</v>
      </c>
    </row>
    <row r="11" spans="1:21" ht="15.75" customHeight="1">
      <c r="A11" s="254" t="s">
        <v>76</v>
      </c>
      <c r="B11" s="1058">
        <v>-585</v>
      </c>
      <c r="C11" s="1058">
        <v>-471</v>
      </c>
      <c r="D11" s="1058">
        <v>-724</v>
      </c>
      <c r="E11" s="1058">
        <v>-758</v>
      </c>
      <c r="F11" s="1058">
        <v>-1392</v>
      </c>
      <c r="G11" s="1042">
        <v>-782</v>
      </c>
      <c r="H11" s="262"/>
      <c r="I11" s="1042">
        <v>7680</v>
      </c>
      <c r="J11" s="1042">
        <v>7429</v>
      </c>
      <c r="K11" s="1042">
        <v>7179</v>
      </c>
      <c r="L11" s="1042">
        <v>6930</v>
      </c>
      <c r="M11" s="1058">
        <v>6659</v>
      </c>
      <c r="N11" s="1042">
        <v>6809</v>
      </c>
      <c r="O11" s="255"/>
      <c r="P11" s="1881">
        <v>8265</v>
      </c>
      <c r="Q11" s="2243">
        <v>7900</v>
      </c>
      <c r="R11" s="2243">
        <v>7903</v>
      </c>
      <c r="S11" s="1881">
        <v>7688</v>
      </c>
      <c r="T11" s="1058">
        <v>8051</v>
      </c>
      <c r="U11" s="3112">
        <v>7591</v>
      </c>
    </row>
    <row r="12" spans="1:21" ht="15.75" customHeight="1">
      <c r="A12" s="254" t="s">
        <v>73</v>
      </c>
      <c r="B12" s="1058">
        <v>-1451</v>
      </c>
      <c r="C12" s="1058">
        <v>-1095</v>
      </c>
      <c r="D12" s="1058">
        <v>-550</v>
      </c>
      <c r="E12" s="1058">
        <v>220</v>
      </c>
      <c r="F12" s="1058">
        <v>-395</v>
      </c>
      <c r="G12" s="1042">
        <v>-769</v>
      </c>
      <c r="H12" s="262"/>
      <c r="I12" s="1042">
        <v>6159</v>
      </c>
      <c r="J12" s="1042">
        <v>6312</v>
      </c>
      <c r="K12" s="1042">
        <v>6508</v>
      </c>
      <c r="L12" s="1042">
        <v>6833</v>
      </c>
      <c r="M12" s="1058">
        <v>6508</v>
      </c>
      <c r="N12" s="1042">
        <v>6157</v>
      </c>
      <c r="O12" s="255"/>
      <c r="P12" s="1881">
        <v>7610</v>
      </c>
      <c r="Q12" s="2243">
        <v>7407</v>
      </c>
      <c r="R12" s="2243">
        <v>7058</v>
      </c>
      <c r="S12" s="1881">
        <v>6613</v>
      </c>
      <c r="T12" s="1058">
        <v>6903</v>
      </c>
      <c r="U12" s="3112">
        <v>6926</v>
      </c>
    </row>
    <row r="13" spans="1:21" ht="15.75" customHeight="1">
      <c r="A13" s="254" t="s">
        <v>71</v>
      </c>
      <c r="B13" s="1058">
        <v>1008</v>
      </c>
      <c r="C13" s="1058">
        <v>641</v>
      </c>
      <c r="D13" s="1058">
        <v>1240</v>
      </c>
      <c r="E13" s="1058">
        <v>180</v>
      </c>
      <c r="F13" s="1058">
        <v>-424</v>
      </c>
      <c r="G13" s="1042">
        <v>77</v>
      </c>
      <c r="H13" s="262"/>
      <c r="I13" s="1042">
        <v>12034</v>
      </c>
      <c r="J13" s="1042">
        <v>11964</v>
      </c>
      <c r="K13" s="1042">
        <v>12254</v>
      </c>
      <c r="L13" s="1042">
        <v>11457</v>
      </c>
      <c r="M13" s="1058">
        <v>10954</v>
      </c>
      <c r="N13" s="1042">
        <v>11522</v>
      </c>
      <c r="O13" s="255"/>
      <c r="P13" s="1881">
        <v>11026</v>
      </c>
      <c r="Q13" s="2243">
        <v>11323</v>
      </c>
      <c r="R13" s="2243">
        <v>11014</v>
      </c>
      <c r="S13" s="1881">
        <v>11277</v>
      </c>
      <c r="T13" s="1058">
        <v>11378</v>
      </c>
      <c r="U13" s="3112">
        <v>11445</v>
      </c>
    </row>
    <row r="14" spans="1:21" ht="15.75" customHeight="1">
      <c r="A14" s="265" t="s">
        <v>77</v>
      </c>
      <c r="B14" s="1059">
        <v>-774</v>
      </c>
      <c r="C14" s="1059">
        <v>-927</v>
      </c>
      <c r="D14" s="1059">
        <v>-1012</v>
      </c>
      <c r="E14" s="1059">
        <v>-957</v>
      </c>
      <c r="F14" s="1059">
        <v>-768</v>
      </c>
      <c r="G14" s="1042">
        <v>-1281</v>
      </c>
      <c r="H14" s="262"/>
      <c r="I14" s="3110">
        <v>8182</v>
      </c>
      <c r="J14" s="3110">
        <v>7866</v>
      </c>
      <c r="K14" s="3110">
        <v>7740</v>
      </c>
      <c r="L14" s="3110">
        <v>7249</v>
      </c>
      <c r="M14" s="1059">
        <v>7504</v>
      </c>
      <c r="N14" s="1042">
        <v>7153</v>
      </c>
      <c r="O14" s="255"/>
      <c r="P14" s="1882">
        <v>8956</v>
      </c>
      <c r="Q14" s="2240">
        <v>8793</v>
      </c>
      <c r="R14" s="2240">
        <v>8752</v>
      </c>
      <c r="S14" s="1882">
        <v>8206</v>
      </c>
      <c r="T14" s="1059">
        <v>8272</v>
      </c>
      <c r="U14" s="3113">
        <v>8434</v>
      </c>
    </row>
    <row r="15" spans="1:21" ht="15.75" customHeight="1">
      <c r="A15" s="254" t="s">
        <v>416</v>
      </c>
      <c r="B15" s="1058">
        <v>-244</v>
      </c>
      <c r="C15" s="1058">
        <v>-200</v>
      </c>
      <c r="D15" s="1058">
        <v>-421</v>
      </c>
      <c r="E15" s="1058">
        <v>-1078</v>
      </c>
      <c r="F15" s="1058">
        <v>-768</v>
      </c>
      <c r="G15" s="1879">
        <v>-639</v>
      </c>
      <c r="H15" s="262"/>
      <c r="I15" s="1042">
        <v>13015</v>
      </c>
      <c r="J15" s="1042">
        <v>13594</v>
      </c>
      <c r="K15" s="1042">
        <v>13423</v>
      </c>
      <c r="L15" s="1042">
        <v>12923</v>
      </c>
      <c r="M15" s="1058">
        <v>13453</v>
      </c>
      <c r="N15" s="1879">
        <v>13241</v>
      </c>
      <c r="O15" s="255"/>
      <c r="P15" s="1881">
        <v>13259</v>
      </c>
      <c r="Q15" s="2243">
        <v>13794</v>
      </c>
      <c r="R15" s="2243">
        <v>13844</v>
      </c>
      <c r="S15" s="1881">
        <v>14001</v>
      </c>
      <c r="T15" s="1058">
        <v>14221</v>
      </c>
      <c r="U15" s="3112">
        <v>13880</v>
      </c>
    </row>
    <row r="16" spans="1:21" ht="15.75" customHeight="1">
      <c r="A16" s="254" t="s">
        <v>15</v>
      </c>
      <c r="B16" s="1058">
        <v>1687</v>
      </c>
      <c r="C16" s="1058">
        <v>1223</v>
      </c>
      <c r="D16" s="1058">
        <v>928</v>
      </c>
      <c r="E16" s="1058">
        <v>-456</v>
      </c>
      <c r="F16" s="1058">
        <v>891</v>
      </c>
      <c r="G16" s="1042">
        <v>1282</v>
      </c>
      <c r="H16" s="262"/>
      <c r="I16" s="1042">
        <v>17998</v>
      </c>
      <c r="J16" s="1042">
        <v>17644</v>
      </c>
      <c r="K16" s="1042">
        <v>17395</v>
      </c>
      <c r="L16" s="1042">
        <v>16751</v>
      </c>
      <c r="M16" s="1058">
        <v>17975</v>
      </c>
      <c r="N16" s="1042">
        <v>17728</v>
      </c>
      <c r="O16" s="255"/>
      <c r="P16" s="1881">
        <v>16311</v>
      </c>
      <c r="Q16" s="2243">
        <v>16421</v>
      </c>
      <c r="R16" s="2243">
        <v>16467</v>
      </c>
      <c r="S16" s="1881">
        <v>17207</v>
      </c>
      <c r="T16" s="1058">
        <v>17084</v>
      </c>
      <c r="U16" s="3112">
        <v>16446</v>
      </c>
    </row>
    <row r="17" spans="1:21" ht="15.75" customHeight="1">
      <c r="A17" s="254" t="s">
        <v>24</v>
      </c>
      <c r="B17" s="1058">
        <v>1921</v>
      </c>
      <c r="C17" s="1058">
        <v>1063</v>
      </c>
      <c r="D17" s="1058">
        <v>677</v>
      </c>
      <c r="E17" s="1058">
        <v>932</v>
      </c>
      <c r="F17" s="1058">
        <v>1215</v>
      </c>
      <c r="G17" s="1042">
        <v>1785</v>
      </c>
      <c r="H17" s="262"/>
      <c r="I17" s="1042">
        <v>11239</v>
      </c>
      <c r="J17" s="1042">
        <v>10849</v>
      </c>
      <c r="K17" s="1042">
        <v>10454</v>
      </c>
      <c r="L17" s="1042">
        <v>10426</v>
      </c>
      <c r="M17" s="1058">
        <v>10802</v>
      </c>
      <c r="N17" s="1042">
        <v>11263</v>
      </c>
      <c r="O17" s="255"/>
      <c r="P17" s="1881">
        <v>9318</v>
      </c>
      <c r="Q17" s="2243">
        <v>9786</v>
      </c>
      <c r="R17" s="2243">
        <v>9777</v>
      </c>
      <c r="S17" s="1881">
        <v>9494</v>
      </c>
      <c r="T17" s="1058">
        <v>9587</v>
      </c>
      <c r="U17" s="3112">
        <v>9478</v>
      </c>
    </row>
    <row r="18" spans="1:21" ht="15.75" customHeight="1">
      <c r="A18" s="254" t="s">
        <v>16</v>
      </c>
      <c r="B18" s="1058">
        <v>-167</v>
      </c>
      <c r="C18" s="1058">
        <v>-581</v>
      </c>
      <c r="D18" s="1058">
        <v>-8</v>
      </c>
      <c r="E18" s="1058">
        <v>429</v>
      </c>
      <c r="F18" s="1058">
        <v>201</v>
      </c>
      <c r="G18" s="1042">
        <v>904</v>
      </c>
      <c r="H18" s="262"/>
      <c r="I18" s="1042">
        <v>20295</v>
      </c>
      <c r="J18" s="1042">
        <v>19729</v>
      </c>
      <c r="K18" s="1042">
        <v>19164</v>
      </c>
      <c r="L18" s="1042">
        <v>19556</v>
      </c>
      <c r="M18" s="1058">
        <v>19392</v>
      </c>
      <c r="N18" s="1042">
        <v>19621</v>
      </c>
      <c r="O18" s="255"/>
      <c r="P18" s="1881">
        <v>20462</v>
      </c>
      <c r="Q18" s="2243">
        <v>20310</v>
      </c>
      <c r="R18" s="2243">
        <v>19172</v>
      </c>
      <c r="S18" s="1881">
        <v>19127</v>
      </c>
      <c r="T18" s="1058">
        <v>19191</v>
      </c>
      <c r="U18" s="3112">
        <v>18717</v>
      </c>
    </row>
    <row r="19" spans="1:21" ht="15.75" customHeight="1">
      <c r="A19" s="254" t="s">
        <v>78</v>
      </c>
      <c r="B19" s="1058">
        <v>-515</v>
      </c>
      <c r="C19" s="1058">
        <v>-703</v>
      </c>
      <c r="D19" s="1058">
        <v>-305</v>
      </c>
      <c r="E19" s="1058">
        <v>-33</v>
      </c>
      <c r="F19" s="1058">
        <v>-202</v>
      </c>
      <c r="G19" s="1042">
        <v>-247</v>
      </c>
      <c r="H19" s="262"/>
      <c r="I19" s="1042">
        <v>1167</v>
      </c>
      <c r="J19" s="1042">
        <v>1122</v>
      </c>
      <c r="K19" s="1042">
        <v>1198</v>
      </c>
      <c r="L19" s="1042">
        <v>1353</v>
      </c>
      <c r="M19" s="1058">
        <v>1422</v>
      </c>
      <c r="N19" s="1042">
        <v>1347</v>
      </c>
      <c r="O19" s="255"/>
      <c r="P19" s="1881">
        <v>1682</v>
      </c>
      <c r="Q19" s="2243">
        <v>1825</v>
      </c>
      <c r="R19" s="2243">
        <v>1503</v>
      </c>
      <c r="S19" s="1881">
        <v>1386</v>
      </c>
      <c r="T19" s="1058">
        <v>1624</v>
      </c>
      <c r="U19" s="3112">
        <v>1594</v>
      </c>
    </row>
    <row r="20" spans="1:21" ht="15.75" customHeight="1">
      <c r="A20" s="254" t="s">
        <v>17</v>
      </c>
      <c r="B20" s="1058">
        <v>-105</v>
      </c>
      <c r="C20" s="1058">
        <v>-27</v>
      </c>
      <c r="D20" s="1058">
        <v>154</v>
      </c>
      <c r="E20" s="1058">
        <v>333</v>
      </c>
      <c r="F20" s="1058">
        <v>315</v>
      </c>
      <c r="G20" s="1042">
        <v>-147</v>
      </c>
      <c r="H20" s="262"/>
      <c r="I20" s="1042">
        <v>4705</v>
      </c>
      <c r="J20" s="1042">
        <v>4552</v>
      </c>
      <c r="K20" s="1042">
        <v>4342</v>
      </c>
      <c r="L20" s="1042">
        <v>4394</v>
      </c>
      <c r="M20" s="1058">
        <v>4513</v>
      </c>
      <c r="N20" s="1042">
        <v>3948</v>
      </c>
      <c r="O20" s="255"/>
      <c r="P20" s="1881">
        <v>4810</v>
      </c>
      <c r="Q20" s="2243">
        <v>4579</v>
      </c>
      <c r="R20" s="2243">
        <v>4188</v>
      </c>
      <c r="S20" s="1881">
        <v>4061</v>
      </c>
      <c r="T20" s="1058">
        <v>4198</v>
      </c>
      <c r="U20" s="3112">
        <v>4095</v>
      </c>
    </row>
    <row r="21" spans="1:21" ht="15.75" customHeight="1">
      <c r="A21" s="254" t="s">
        <v>417</v>
      </c>
      <c r="B21" s="1058">
        <v>1144</v>
      </c>
      <c r="C21" s="1058">
        <v>370</v>
      </c>
      <c r="D21" s="1058">
        <v>74</v>
      </c>
      <c r="E21" s="1058">
        <v>-91</v>
      </c>
      <c r="F21" s="1058">
        <v>95</v>
      </c>
      <c r="G21" s="1042">
        <v>-551</v>
      </c>
      <c r="H21" s="262"/>
      <c r="I21" s="1042">
        <v>8618</v>
      </c>
      <c r="J21" s="1042">
        <v>8066</v>
      </c>
      <c r="K21" s="1042">
        <v>7696</v>
      </c>
      <c r="L21" s="1042">
        <v>7438</v>
      </c>
      <c r="M21" s="1058">
        <v>7662</v>
      </c>
      <c r="N21" s="1042">
        <v>6950</v>
      </c>
      <c r="O21" s="255"/>
      <c r="P21" s="1881">
        <v>7474</v>
      </c>
      <c r="Q21" s="2243">
        <v>7696</v>
      </c>
      <c r="R21" s="2243">
        <v>7622</v>
      </c>
      <c r="S21" s="1881">
        <v>7529</v>
      </c>
      <c r="T21" s="1058">
        <v>7567</v>
      </c>
      <c r="U21" s="3112">
        <v>7501</v>
      </c>
    </row>
    <row r="22" spans="1:21" ht="15.75" customHeight="1">
      <c r="A22" s="254" t="s">
        <v>418</v>
      </c>
      <c r="B22" s="1058">
        <v>-219</v>
      </c>
      <c r="C22" s="1058">
        <v>-203</v>
      </c>
      <c r="D22" s="1058">
        <v>-189</v>
      </c>
      <c r="E22" s="1058">
        <v>-150</v>
      </c>
      <c r="F22" s="1058">
        <v>-150</v>
      </c>
      <c r="G22" s="1042">
        <v>-210</v>
      </c>
      <c r="H22" s="262"/>
      <c r="I22" s="1042">
        <v>708</v>
      </c>
      <c r="J22" s="1042">
        <v>705</v>
      </c>
      <c r="K22" s="1042">
        <v>654</v>
      </c>
      <c r="L22" s="1042">
        <v>683</v>
      </c>
      <c r="M22" s="1058">
        <v>703</v>
      </c>
      <c r="N22" s="1042">
        <v>667</v>
      </c>
      <c r="O22" s="255"/>
      <c r="P22" s="1881">
        <v>927</v>
      </c>
      <c r="Q22" s="2243">
        <v>908</v>
      </c>
      <c r="R22" s="2243">
        <v>843</v>
      </c>
      <c r="S22" s="1881">
        <v>833</v>
      </c>
      <c r="T22" s="1058">
        <v>853</v>
      </c>
      <c r="U22" s="3112">
        <v>877</v>
      </c>
    </row>
    <row r="23" spans="1:21" ht="15.75" customHeight="1">
      <c r="A23" s="254" t="s">
        <v>49</v>
      </c>
      <c r="B23" s="1058">
        <v>-454</v>
      </c>
      <c r="C23" s="1058">
        <v>-444</v>
      </c>
      <c r="D23" s="1058">
        <v>-315</v>
      </c>
      <c r="E23" s="1058">
        <v>-291</v>
      </c>
      <c r="F23" s="1058">
        <v>-299</v>
      </c>
      <c r="G23" s="1042">
        <v>-412</v>
      </c>
      <c r="H23" s="262"/>
      <c r="I23" s="1042">
        <v>1704</v>
      </c>
      <c r="J23" s="1042">
        <v>1700</v>
      </c>
      <c r="K23" s="1042">
        <v>1693</v>
      </c>
      <c r="L23" s="1042">
        <v>1734</v>
      </c>
      <c r="M23" s="1058">
        <v>1800</v>
      </c>
      <c r="N23" s="1042">
        <v>1722</v>
      </c>
      <c r="O23" s="255"/>
      <c r="P23" s="1881">
        <v>2158</v>
      </c>
      <c r="Q23" s="2243">
        <v>2144</v>
      </c>
      <c r="R23" s="2243">
        <v>2008</v>
      </c>
      <c r="S23" s="1881">
        <v>2025</v>
      </c>
      <c r="T23" s="1058">
        <v>2099</v>
      </c>
      <c r="U23" s="3112">
        <v>2134</v>
      </c>
    </row>
    <row r="24" spans="1:21" ht="15.75" customHeight="1">
      <c r="A24" s="254" t="s">
        <v>419</v>
      </c>
      <c r="B24" s="1058">
        <v>-778</v>
      </c>
      <c r="C24" s="1058">
        <v>-742</v>
      </c>
      <c r="D24" s="1058">
        <v>-583</v>
      </c>
      <c r="E24" s="1058">
        <v>-383</v>
      </c>
      <c r="F24" s="1058">
        <v>-483</v>
      </c>
      <c r="G24" s="1042">
        <v>151</v>
      </c>
      <c r="H24" s="262"/>
      <c r="I24" s="1042">
        <v>6953</v>
      </c>
      <c r="J24" s="1042">
        <v>7017</v>
      </c>
      <c r="K24" s="1042">
        <v>7106</v>
      </c>
      <c r="L24" s="1042">
        <v>7258</v>
      </c>
      <c r="M24" s="1058">
        <v>7127</v>
      </c>
      <c r="N24" s="1042">
        <v>7562</v>
      </c>
      <c r="O24" s="255"/>
      <c r="P24" s="1881">
        <v>7731</v>
      </c>
      <c r="Q24" s="2243">
        <v>7759</v>
      </c>
      <c r="R24" s="2243">
        <v>7689</v>
      </c>
      <c r="S24" s="1881">
        <v>7641</v>
      </c>
      <c r="T24" s="1058">
        <v>7610</v>
      </c>
      <c r="U24" s="3112">
        <v>7411</v>
      </c>
    </row>
    <row r="25" spans="1:21" ht="15.75" customHeight="1">
      <c r="A25" s="254" t="s">
        <v>420</v>
      </c>
      <c r="B25" s="1058">
        <v>-275</v>
      </c>
      <c r="C25" s="1058">
        <v>-145</v>
      </c>
      <c r="D25" s="1058">
        <v>-377</v>
      </c>
      <c r="E25" s="1058">
        <v>-256</v>
      </c>
      <c r="F25" s="1058">
        <v>-149</v>
      </c>
      <c r="G25" s="1042">
        <v>-136</v>
      </c>
      <c r="H25" s="262"/>
      <c r="I25" s="1042">
        <v>948</v>
      </c>
      <c r="J25" s="1042">
        <v>1053</v>
      </c>
      <c r="K25" s="1042">
        <v>877</v>
      </c>
      <c r="L25" s="1042">
        <v>957</v>
      </c>
      <c r="M25" s="1058">
        <v>1006</v>
      </c>
      <c r="N25" s="1042">
        <v>1050</v>
      </c>
      <c r="O25" s="255"/>
      <c r="P25" s="1881">
        <v>1223</v>
      </c>
      <c r="Q25" s="2243">
        <v>1198</v>
      </c>
      <c r="R25" s="2243">
        <v>1254</v>
      </c>
      <c r="S25" s="1881">
        <v>1213</v>
      </c>
      <c r="T25" s="1058">
        <v>1155</v>
      </c>
      <c r="U25" s="3112">
        <v>1186</v>
      </c>
    </row>
    <row r="26" spans="1:21" ht="15.75" customHeight="1">
      <c r="A26" s="254" t="s">
        <v>421</v>
      </c>
      <c r="B26" s="1058">
        <v>-84</v>
      </c>
      <c r="C26" s="1058">
        <v>-260</v>
      </c>
      <c r="D26" s="1058">
        <v>-263</v>
      </c>
      <c r="E26" s="1058">
        <v>-335</v>
      </c>
      <c r="F26" s="1058">
        <v>-170</v>
      </c>
      <c r="G26" s="1042">
        <v>-179</v>
      </c>
      <c r="H26" s="262"/>
      <c r="I26" s="1042">
        <v>1018</v>
      </c>
      <c r="J26" s="1042">
        <v>991</v>
      </c>
      <c r="K26" s="1042">
        <v>1066</v>
      </c>
      <c r="L26" s="1042">
        <v>945</v>
      </c>
      <c r="M26" s="1058">
        <v>1046</v>
      </c>
      <c r="N26" s="1042">
        <v>998</v>
      </c>
      <c r="O26" s="255"/>
      <c r="P26" s="1881">
        <v>1102</v>
      </c>
      <c r="Q26" s="2243">
        <v>1251</v>
      </c>
      <c r="R26" s="2243">
        <v>1329</v>
      </c>
      <c r="S26" s="1881">
        <v>1280</v>
      </c>
      <c r="T26" s="1058">
        <v>1216</v>
      </c>
      <c r="U26" s="3112">
        <v>1177</v>
      </c>
    </row>
    <row r="27" spans="1:21" ht="15.75" customHeight="1">
      <c r="A27" s="254" t="s">
        <v>422</v>
      </c>
      <c r="B27" s="1058">
        <v>-115</v>
      </c>
      <c r="C27" s="1058">
        <v>143</v>
      </c>
      <c r="D27" s="1058">
        <v>-24</v>
      </c>
      <c r="E27" s="1058">
        <v>-401</v>
      </c>
      <c r="F27" s="1058">
        <v>-421</v>
      </c>
      <c r="G27" s="1042">
        <v>-673</v>
      </c>
      <c r="H27" s="262"/>
      <c r="I27" s="1042">
        <v>8215</v>
      </c>
      <c r="J27" s="1042">
        <v>8303</v>
      </c>
      <c r="K27" s="1042">
        <v>7728</v>
      </c>
      <c r="L27" s="1042">
        <v>7496</v>
      </c>
      <c r="M27" s="1058">
        <v>7340</v>
      </c>
      <c r="N27" s="1042">
        <v>7301</v>
      </c>
      <c r="O27" s="255"/>
      <c r="P27" s="1881">
        <v>8330</v>
      </c>
      <c r="Q27" s="2243">
        <v>8160</v>
      </c>
      <c r="R27" s="2243">
        <v>7752</v>
      </c>
      <c r="S27" s="1881">
        <v>7897</v>
      </c>
      <c r="T27" s="1058">
        <v>7761</v>
      </c>
      <c r="U27" s="3112">
        <v>7974</v>
      </c>
    </row>
    <row r="28" spans="1:21" ht="15.75" customHeight="1">
      <c r="A28" s="254" t="s">
        <v>423</v>
      </c>
      <c r="B28" s="1058">
        <v>-74</v>
      </c>
      <c r="C28" s="1058">
        <v>-123</v>
      </c>
      <c r="D28" s="1058">
        <v>-227</v>
      </c>
      <c r="E28" s="1058">
        <v>-382</v>
      </c>
      <c r="F28" s="1058">
        <v>-52</v>
      </c>
      <c r="G28" s="1042">
        <v>-297</v>
      </c>
      <c r="H28" s="262"/>
      <c r="I28" s="1042">
        <v>2212</v>
      </c>
      <c r="J28" s="1042">
        <v>2211</v>
      </c>
      <c r="K28" s="1042">
        <v>2074</v>
      </c>
      <c r="L28" s="1042">
        <v>2127</v>
      </c>
      <c r="M28" s="1058">
        <v>2346</v>
      </c>
      <c r="N28" s="1042">
        <v>2131</v>
      </c>
      <c r="O28" s="255"/>
      <c r="P28" s="1881">
        <v>2286</v>
      </c>
      <c r="Q28" s="2243">
        <v>2334</v>
      </c>
      <c r="R28" s="2243">
        <v>2301</v>
      </c>
      <c r="S28" s="1881">
        <v>2509</v>
      </c>
      <c r="T28" s="1058">
        <v>2398</v>
      </c>
      <c r="U28" s="3112">
        <v>2428</v>
      </c>
    </row>
    <row r="29" spans="1:21" ht="15.75" customHeight="1">
      <c r="A29" s="254" t="s">
        <v>424</v>
      </c>
      <c r="B29" s="1058">
        <v>-517</v>
      </c>
      <c r="C29" s="1058">
        <v>-350</v>
      </c>
      <c r="D29" s="1058">
        <v>-305</v>
      </c>
      <c r="E29" s="1058">
        <v>-267</v>
      </c>
      <c r="F29" s="1058">
        <v>-451</v>
      </c>
      <c r="G29" s="1042">
        <v>-355</v>
      </c>
      <c r="H29" s="262"/>
      <c r="I29" s="1042">
        <v>2369</v>
      </c>
      <c r="J29" s="1042">
        <v>2482</v>
      </c>
      <c r="K29" s="1042">
        <v>2533</v>
      </c>
      <c r="L29" s="1042">
        <v>2443</v>
      </c>
      <c r="M29" s="1058">
        <v>2334</v>
      </c>
      <c r="N29" s="1042">
        <v>2327</v>
      </c>
      <c r="O29" s="255"/>
      <c r="P29" s="1881">
        <v>2886</v>
      </c>
      <c r="Q29" s="2243">
        <v>2832</v>
      </c>
      <c r="R29" s="2243">
        <v>2838</v>
      </c>
      <c r="S29" s="1881">
        <v>2710</v>
      </c>
      <c r="T29" s="1058">
        <v>2785</v>
      </c>
      <c r="U29" s="3112">
        <v>2682</v>
      </c>
    </row>
    <row r="30" spans="1:21" ht="15.75" customHeight="1">
      <c r="A30" s="254" t="s">
        <v>425</v>
      </c>
      <c r="B30" s="1058">
        <v>-502</v>
      </c>
      <c r="C30" s="1058">
        <v>-368</v>
      </c>
      <c r="D30" s="1058">
        <v>-754</v>
      </c>
      <c r="E30" s="1058">
        <v>375</v>
      </c>
      <c r="F30" s="1058">
        <v>166</v>
      </c>
      <c r="G30" s="1042">
        <v>-385</v>
      </c>
      <c r="H30" s="262"/>
      <c r="I30" s="1042">
        <v>4822</v>
      </c>
      <c r="J30" s="1042">
        <v>4937</v>
      </c>
      <c r="K30" s="1042">
        <v>4543</v>
      </c>
      <c r="L30" s="1042">
        <v>5116</v>
      </c>
      <c r="M30" s="1058">
        <v>5117</v>
      </c>
      <c r="N30" s="1042">
        <v>4720</v>
      </c>
      <c r="O30" s="255"/>
      <c r="P30" s="1881">
        <v>5324</v>
      </c>
      <c r="Q30" s="2243">
        <v>5305</v>
      </c>
      <c r="R30" s="2243">
        <v>5297</v>
      </c>
      <c r="S30" s="1881">
        <v>4741</v>
      </c>
      <c r="T30" s="1058">
        <v>4951</v>
      </c>
      <c r="U30" s="3112">
        <v>5105</v>
      </c>
    </row>
    <row r="31" spans="1:21" ht="15.75" customHeight="1">
      <c r="A31" s="254" t="s">
        <v>426</v>
      </c>
      <c r="B31" s="1058">
        <v>-85</v>
      </c>
      <c r="C31" s="1058">
        <v>-56</v>
      </c>
      <c r="D31" s="1058">
        <v>-200</v>
      </c>
      <c r="E31" s="1058">
        <v>-5</v>
      </c>
      <c r="F31" s="1058">
        <v>-87</v>
      </c>
      <c r="G31" s="1042">
        <v>-23</v>
      </c>
      <c r="H31" s="262"/>
      <c r="I31" s="1042">
        <v>1397</v>
      </c>
      <c r="J31" s="1042">
        <v>1382</v>
      </c>
      <c r="K31" s="1042">
        <v>1385</v>
      </c>
      <c r="L31" s="1042">
        <v>1419</v>
      </c>
      <c r="M31" s="1058">
        <v>1440</v>
      </c>
      <c r="N31" s="1042">
        <v>1461</v>
      </c>
      <c r="O31" s="255"/>
      <c r="P31" s="1881">
        <v>1482</v>
      </c>
      <c r="Q31" s="2243">
        <v>1438</v>
      </c>
      <c r="R31" s="2243">
        <v>1585</v>
      </c>
      <c r="S31" s="1881">
        <v>1424</v>
      </c>
      <c r="T31" s="1058">
        <v>1527</v>
      </c>
      <c r="U31" s="3112">
        <v>1484</v>
      </c>
    </row>
    <row r="32" spans="1:21" ht="15.75" customHeight="1">
      <c r="A32" s="254" t="s">
        <v>427</v>
      </c>
      <c r="B32" s="1058">
        <v>-802</v>
      </c>
      <c r="C32" s="1058">
        <v>-911</v>
      </c>
      <c r="D32" s="1058">
        <v>-989</v>
      </c>
      <c r="E32" s="1058">
        <v>-861</v>
      </c>
      <c r="F32" s="1058">
        <v>-924</v>
      </c>
      <c r="G32" s="1042">
        <v>-836</v>
      </c>
      <c r="H32" s="262"/>
      <c r="I32" s="1042">
        <v>3598</v>
      </c>
      <c r="J32" s="1042">
        <v>3555</v>
      </c>
      <c r="K32" s="1042">
        <v>3223</v>
      </c>
      <c r="L32" s="1042">
        <v>3075</v>
      </c>
      <c r="M32" s="1058">
        <v>2968</v>
      </c>
      <c r="N32" s="1042">
        <v>2935</v>
      </c>
      <c r="O32" s="255"/>
      <c r="P32" s="1881">
        <v>4400</v>
      </c>
      <c r="Q32" s="2243">
        <v>4466</v>
      </c>
      <c r="R32" s="2243">
        <v>4212</v>
      </c>
      <c r="S32" s="1881">
        <v>3936</v>
      </c>
      <c r="T32" s="1058">
        <v>3892</v>
      </c>
      <c r="U32" s="3112">
        <v>3771</v>
      </c>
    </row>
    <row r="33" spans="1:21" ht="15.75" customHeight="1">
      <c r="A33" s="254" t="s">
        <v>428</v>
      </c>
      <c r="B33" s="1058">
        <v>114</v>
      </c>
      <c r="C33" s="1058">
        <v>-89</v>
      </c>
      <c r="D33" s="1058">
        <v>-255</v>
      </c>
      <c r="E33" s="1058">
        <v>-140</v>
      </c>
      <c r="F33" s="1058">
        <v>72</v>
      </c>
      <c r="G33" s="1042">
        <v>53</v>
      </c>
      <c r="H33" s="262"/>
      <c r="I33" s="1042">
        <v>1244</v>
      </c>
      <c r="J33" s="1042">
        <v>1210</v>
      </c>
      <c r="K33" s="1042">
        <v>994</v>
      </c>
      <c r="L33" s="1042">
        <v>1167</v>
      </c>
      <c r="M33" s="1058">
        <v>1472</v>
      </c>
      <c r="N33" s="1042">
        <v>1328</v>
      </c>
      <c r="O33" s="255"/>
      <c r="P33" s="1881">
        <v>1130</v>
      </c>
      <c r="Q33" s="2243">
        <v>1299</v>
      </c>
      <c r="R33" s="2243">
        <v>1249</v>
      </c>
      <c r="S33" s="1881">
        <v>1307</v>
      </c>
      <c r="T33" s="1058">
        <v>1400</v>
      </c>
      <c r="U33" s="3112">
        <v>1275</v>
      </c>
    </row>
    <row r="34" spans="1:21" ht="15.75" customHeight="1">
      <c r="A34" s="254" t="s">
        <v>2498</v>
      </c>
      <c r="B34" s="1058">
        <v>-46</v>
      </c>
      <c r="C34" s="1058">
        <v>-164</v>
      </c>
      <c r="D34" s="1058">
        <v>-153</v>
      </c>
      <c r="E34" s="1058">
        <v>-97</v>
      </c>
      <c r="F34" s="1058">
        <v>-49</v>
      </c>
      <c r="G34" s="1042">
        <v>87</v>
      </c>
      <c r="H34" s="262"/>
      <c r="I34" s="1042">
        <v>1160</v>
      </c>
      <c r="J34" s="1042">
        <v>1116</v>
      </c>
      <c r="K34" s="1042">
        <v>1094</v>
      </c>
      <c r="L34" s="1042">
        <v>1178</v>
      </c>
      <c r="M34" s="1058">
        <v>1237</v>
      </c>
      <c r="N34" s="1042">
        <v>1303</v>
      </c>
      <c r="O34" s="255"/>
      <c r="P34" s="1881">
        <v>1206</v>
      </c>
      <c r="Q34" s="2243">
        <v>1280</v>
      </c>
      <c r="R34" s="2243">
        <v>1247</v>
      </c>
      <c r="S34" s="1881">
        <v>1275</v>
      </c>
      <c r="T34" s="1058">
        <v>1286</v>
      </c>
      <c r="U34" s="3112">
        <v>1216</v>
      </c>
    </row>
    <row r="35" spans="1:21" ht="15.75" customHeight="1">
      <c r="A35" s="254" t="s">
        <v>429</v>
      </c>
      <c r="B35" s="1058">
        <v>-245</v>
      </c>
      <c r="C35" s="1058">
        <v>-203</v>
      </c>
      <c r="D35" s="1058">
        <v>-152</v>
      </c>
      <c r="E35" s="1058">
        <v>-137</v>
      </c>
      <c r="F35" s="1058">
        <v>-144</v>
      </c>
      <c r="G35" s="1042">
        <v>-178</v>
      </c>
      <c r="H35" s="262"/>
      <c r="I35" s="1042">
        <v>387</v>
      </c>
      <c r="J35" s="1042">
        <v>402</v>
      </c>
      <c r="K35" s="1042">
        <v>392</v>
      </c>
      <c r="L35" s="1042">
        <v>434</v>
      </c>
      <c r="M35" s="1058">
        <v>449</v>
      </c>
      <c r="N35" s="1042">
        <v>367</v>
      </c>
      <c r="O35" s="255"/>
      <c r="P35" s="1881">
        <v>632</v>
      </c>
      <c r="Q35" s="2243">
        <v>605</v>
      </c>
      <c r="R35" s="2243">
        <v>544</v>
      </c>
      <c r="S35" s="1881">
        <v>571</v>
      </c>
      <c r="T35" s="1058">
        <v>593</v>
      </c>
      <c r="U35" s="3112">
        <v>545</v>
      </c>
    </row>
    <row r="36" spans="1:21" ht="15.75" customHeight="1">
      <c r="A36" s="254" t="s">
        <v>54</v>
      </c>
      <c r="B36" s="1058">
        <v>-314</v>
      </c>
      <c r="C36" s="1058">
        <v>-194</v>
      </c>
      <c r="D36" s="1058">
        <v>-219</v>
      </c>
      <c r="E36" s="1058">
        <v>-193</v>
      </c>
      <c r="F36" s="1058">
        <v>16</v>
      </c>
      <c r="G36" s="1042">
        <v>-225</v>
      </c>
      <c r="H36" s="262"/>
      <c r="I36" s="1042">
        <v>1206</v>
      </c>
      <c r="J36" s="1042">
        <v>1339</v>
      </c>
      <c r="K36" s="1042">
        <v>1251</v>
      </c>
      <c r="L36" s="1042">
        <v>1248</v>
      </c>
      <c r="M36" s="1058">
        <v>1528</v>
      </c>
      <c r="N36" s="1042">
        <v>1359</v>
      </c>
      <c r="O36" s="255"/>
      <c r="P36" s="1881">
        <v>1520</v>
      </c>
      <c r="Q36" s="2243">
        <v>1533</v>
      </c>
      <c r="R36" s="2243">
        <v>1470</v>
      </c>
      <c r="S36" s="1881">
        <v>1441</v>
      </c>
      <c r="T36" s="1058">
        <v>1512</v>
      </c>
      <c r="U36" s="3112">
        <v>1584</v>
      </c>
    </row>
    <row r="37" spans="1:21" ht="15.75" customHeight="1">
      <c r="A37" s="254" t="s">
        <v>56</v>
      </c>
      <c r="B37" s="1058">
        <v>-295</v>
      </c>
      <c r="C37" s="1058">
        <v>-400</v>
      </c>
      <c r="D37" s="1058">
        <v>-177</v>
      </c>
      <c r="E37" s="1058">
        <v>-192</v>
      </c>
      <c r="F37" s="1058">
        <v>-234</v>
      </c>
      <c r="G37" s="1042">
        <v>-270</v>
      </c>
      <c r="H37" s="262"/>
      <c r="I37" s="1042">
        <v>1031</v>
      </c>
      <c r="J37" s="1042">
        <v>973</v>
      </c>
      <c r="K37" s="1042">
        <v>1022</v>
      </c>
      <c r="L37" s="1042">
        <v>1044</v>
      </c>
      <c r="M37" s="1058">
        <v>1171</v>
      </c>
      <c r="N37" s="1042">
        <v>1108</v>
      </c>
      <c r="O37" s="255"/>
      <c r="P37" s="1881">
        <v>1326</v>
      </c>
      <c r="Q37" s="2243">
        <v>1373</v>
      </c>
      <c r="R37" s="2243">
        <v>1199</v>
      </c>
      <c r="S37" s="1881">
        <v>1236</v>
      </c>
      <c r="T37" s="1058">
        <v>1405</v>
      </c>
      <c r="U37" s="3112">
        <v>1378</v>
      </c>
    </row>
    <row r="38" spans="1:21" ht="15.75" customHeight="1">
      <c r="A38" s="254" t="s">
        <v>430</v>
      </c>
      <c r="B38" s="1058">
        <v>-96</v>
      </c>
      <c r="C38" s="1058">
        <v>-195</v>
      </c>
      <c r="D38" s="1058">
        <v>-182</v>
      </c>
      <c r="E38" s="1058">
        <v>-231</v>
      </c>
      <c r="F38" s="1058">
        <v>-166</v>
      </c>
      <c r="G38" s="1042">
        <v>-112</v>
      </c>
      <c r="H38" s="262"/>
      <c r="I38" s="1042">
        <v>756</v>
      </c>
      <c r="J38" s="1042">
        <v>716</v>
      </c>
      <c r="K38" s="1042">
        <v>651</v>
      </c>
      <c r="L38" s="1042">
        <v>628</v>
      </c>
      <c r="M38" s="1058">
        <v>656</v>
      </c>
      <c r="N38" s="1042">
        <v>720</v>
      </c>
      <c r="O38" s="255"/>
      <c r="P38" s="1881">
        <v>852</v>
      </c>
      <c r="Q38" s="2243">
        <v>911</v>
      </c>
      <c r="R38" s="2243">
        <v>833</v>
      </c>
      <c r="S38" s="1881">
        <v>859</v>
      </c>
      <c r="T38" s="1058">
        <v>822</v>
      </c>
      <c r="U38" s="3112">
        <v>832</v>
      </c>
    </row>
    <row r="39" spans="1:21" ht="15.75" customHeight="1">
      <c r="A39" s="254" t="s">
        <v>431</v>
      </c>
      <c r="B39" s="1058">
        <v>-327</v>
      </c>
      <c r="C39" s="1058">
        <v>-214</v>
      </c>
      <c r="D39" s="1058">
        <v>0</v>
      </c>
      <c r="E39" s="1058">
        <v>98</v>
      </c>
      <c r="F39" s="1058">
        <v>42</v>
      </c>
      <c r="G39" s="1042">
        <v>-248</v>
      </c>
      <c r="H39" s="262"/>
      <c r="I39" s="1042">
        <v>974</v>
      </c>
      <c r="J39" s="1042">
        <v>1055</v>
      </c>
      <c r="K39" s="1042">
        <v>1174</v>
      </c>
      <c r="L39" s="1042">
        <v>1238</v>
      </c>
      <c r="M39" s="1058">
        <v>1389</v>
      </c>
      <c r="N39" s="1042">
        <v>1267</v>
      </c>
      <c r="O39" s="255"/>
      <c r="P39" s="1881">
        <v>1301</v>
      </c>
      <c r="Q39" s="2243">
        <v>1269</v>
      </c>
      <c r="R39" s="2243">
        <v>1174</v>
      </c>
      <c r="S39" s="1881">
        <v>1140</v>
      </c>
      <c r="T39" s="1058">
        <v>1347</v>
      </c>
      <c r="U39" s="3112">
        <v>1515</v>
      </c>
    </row>
    <row r="40" spans="1:21" ht="15.75" customHeight="1">
      <c r="A40" s="254" t="s">
        <v>432</v>
      </c>
      <c r="B40" s="1058">
        <v>-319</v>
      </c>
      <c r="C40" s="1058">
        <v>-336</v>
      </c>
      <c r="D40" s="1058">
        <v>-267</v>
      </c>
      <c r="E40" s="1058">
        <v>-231</v>
      </c>
      <c r="F40" s="1058">
        <v>-282</v>
      </c>
      <c r="G40" s="1042">
        <v>-282</v>
      </c>
      <c r="H40" s="262"/>
      <c r="I40" s="1042">
        <v>611</v>
      </c>
      <c r="J40" s="1042">
        <v>572</v>
      </c>
      <c r="K40" s="1042">
        <v>609</v>
      </c>
      <c r="L40" s="1042">
        <v>621</v>
      </c>
      <c r="M40" s="1058">
        <v>536</v>
      </c>
      <c r="N40" s="1042">
        <v>544</v>
      </c>
      <c r="O40" s="255"/>
      <c r="P40" s="1881">
        <v>930</v>
      </c>
      <c r="Q40" s="2243">
        <v>908</v>
      </c>
      <c r="R40" s="2243">
        <v>876</v>
      </c>
      <c r="S40" s="1881">
        <v>852</v>
      </c>
      <c r="T40" s="1058">
        <v>818</v>
      </c>
      <c r="U40" s="3112">
        <v>826</v>
      </c>
    </row>
    <row r="41" spans="1:21" ht="15.75" customHeight="1">
      <c r="A41" s="254" t="s">
        <v>208</v>
      </c>
      <c r="B41" s="1058">
        <v>-168</v>
      </c>
      <c r="C41" s="1058">
        <v>167</v>
      </c>
      <c r="D41" s="1058">
        <v>-67</v>
      </c>
      <c r="E41" s="1058">
        <v>-205</v>
      </c>
      <c r="F41" s="1058">
        <v>-17</v>
      </c>
      <c r="G41" s="1042">
        <v>-143</v>
      </c>
      <c r="H41" s="262"/>
      <c r="I41" s="1042">
        <v>1764</v>
      </c>
      <c r="J41" s="1042">
        <v>1936</v>
      </c>
      <c r="K41" s="1042">
        <v>1848</v>
      </c>
      <c r="L41" s="1042">
        <v>1824</v>
      </c>
      <c r="M41" s="1058">
        <v>1842</v>
      </c>
      <c r="N41" s="1042">
        <v>1755</v>
      </c>
      <c r="O41" s="255"/>
      <c r="P41" s="1881">
        <v>1932</v>
      </c>
      <c r="Q41" s="2243">
        <v>1769</v>
      </c>
      <c r="R41" s="2243">
        <v>1915</v>
      </c>
      <c r="S41" s="1881">
        <v>2029</v>
      </c>
      <c r="T41" s="1058">
        <v>1859</v>
      </c>
      <c r="U41" s="3112">
        <v>1898</v>
      </c>
    </row>
    <row r="42" spans="1:21" ht="15.75" customHeight="1">
      <c r="A42" s="254" t="s">
        <v>212</v>
      </c>
      <c r="B42" s="1058">
        <v>-174</v>
      </c>
      <c r="C42" s="1058">
        <v>-242</v>
      </c>
      <c r="D42" s="1058">
        <v>-150</v>
      </c>
      <c r="E42" s="1058">
        <v>-207</v>
      </c>
      <c r="F42" s="1058">
        <v>-60</v>
      </c>
      <c r="G42" s="1042">
        <v>-265</v>
      </c>
      <c r="H42" s="262"/>
      <c r="I42" s="1042">
        <v>1754</v>
      </c>
      <c r="J42" s="1042">
        <v>1755</v>
      </c>
      <c r="K42" s="1042">
        <v>1779</v>
      </c>
      <c r="L42" s="1042">
        <v>1744</v>
      </c>
      <c r="M42" s="1058">
        <v>1833</v>
      </c>
      <c r="N42" s="1042">
        <v>1671</v>
      </c>
      <c r="O42" s="255"/>
      <c r="P42" s="1881">
        <v>1928</v>
      </c>
      <c r="Q42" s="2243">
        <v>1997</v>
      </c>
      <c r="R42" s="2243">
        <v>1929</v>
      </c>
      <c r="S42" s="1881">
        <v>1951</v>
      </c>
      <c r="T42" s="1058">
        <v>1893</v>
      </c>
      <c r="U42" s="3112">
        <v>1936</v>
      </c>
    </row>
    <row r="43" spans="1:21" ht="15.75" customHeight="1">
      <c r="A43" s="254" t="s">
        <v>433</v>
      </c>
      <c r="B43" s="1058">
        <v>-83</v>
      </c>
      <c r="C43" s="1058">
        <v>-232</v>
      </c>
      <c r="D43" s="1058">
        <v>-217</v>
      </c>
      <c r="E43" s="1058">
        <v>-232</v>
      </c>
      <c r="F43" s="1058">
        <v>-156</v>
      </c>
      <c r="G43" s="1042">
        <v>-217</v>
      </c>
      <c r="H43" s="262"/>
      <c r="I43" s="1042">
        <v>833</v>
      </c>
      <c r="J43" s="1042">
        <v>695</v>
      </c>
      <c r="K43" s="1042">
        <v>658</v>
      </c>
      <c r="L43" s="1042">
        <v>615</v>
      </c>
      <c r="M43" s="1058">
        <v>693</v>
      </c>
      <c r="N43" s="1042">
        <v>608</v>
      </c>
      <c r="O43" s="255"/>
      <c r="P43" s="1881">
        <v>916</v>
      </c>
      <c r="Q43" s="2243">
        <v>927</v>
      </c>
      <c r="R43" s="2243">
        <v>875</v>
      </c>
      <c r="S43" s="1881">
        <v>847</v>
      </c>
      <c r="T43" s="1058">
        <v>849</v>
      </c>
      <c r="U43" s="3112">
        <v>825</v>
      </c>
    </row>
    <row r="44" spans="1:21" ht="15.75" customHeight="1">
      <c r="A44" s="254" t="s">
        <v>434</v>
      </c>
      <c r="B44" s="1058">
        <v>-247</v>
      </c>
      <c r="C44" s="1058">
        <v>-137</v>
      </c>
      <c r="D44" s="1058">
        <v>-144</v>
      </c>
      <c r="E44" s="1058">
        <v>-146</v>
      </c>
      <c r="F44" s="1058">
        <v>-65</v>
      </c>
      <c r="G44" s="1042">
        <v>-165</v>
      </c>
      <c r="H44" s="262"/>
      <c r="I44" s="1042">
        <v>352</v>
      </c>
      <c r="J44" s="1042">
        <v>363</v>
      </c>
      <c r="K44" s="1042">
        <v>358</v>
      </c>
      <c r="L44" s="1042">
        <v>360</v>
      </c>
      <c r="M44" s="1058">
        <v>404</v>
      </c>
      <c r="N44" s="1042">
        <v>335</v>
      </c>
      <c r="O44" s="255"/>
      <c r="P44" s="1881">
        <v>599</v>
      </c>
      <c r="Q44" s="2243">
        <v>500</v>
      </c>
      <c r="R44" s="2243">
        <v>502</v>
      </c>
      <c r="S44" s="1881">
        <v>506</v>
      </c>
      <c r="T44" s="1058">
        <v>469</v>
      </c>
      <c r="U44" s="3112">
        <v>500</v>
      </c>
    </row>
    <row r="45" spans="1:21" ht="15.75" customHeight="1">
      <c r="A45" s="254" t="s">
        <v>435</v>
      </c>
      <c r="B45" s="1058">
        <v>49</v>
      </c>
      <c r="C45" s="1058">
        <v>128</v>
      </c>
      <c r="D45" s="1058">
        <v>-14</v>
      </c>
      <c r="E45" s="1058">
        <v>43</v>
      </c>
      <c r="F45" s="1058">
        <v>141</v>
      </c>
      <c r="G45" s="1042">
        <v>159</v>
      </c>
      <c r="H45" s="262"/>
      <c r="I45" s="1042">
        <v>950</v>
      </c>
      <c r="J45" s="1042">
        <v>957</v>
      </c>
      <c r="K45" s="1042">
        <v>842</v>
      </c>
      <c r="L45" s="1042">
        <v>894</v>
      </c>
      <c r="M45" s="1058">
        <v>1020</v>
      </c>
      <c r="N45" s="1042">
        <v>1009</v>
      </c>
      <c r="O45" s="255"/>
      <c r="P45" s="1881">
        <v>901</v>
      </c>
      <c r="Q45" s="2243">
        <v>829</v>
      </c>
      <c r="R45" s="2243">
        <v>856</v>
      </c>
      <c r="S45" s="1881">
        <v>851</v>
      </c>
      <c r="T45" s="1058">
        <v>879</v>
      </c>
      <c r="U45" s="3112">
        <v>850</v>
      </c>
    </row>
    <row r="46" spans="1:21" ht="15.75" customHeight="1">
      <c r="A46" s="254" t="s">
        <v>436</v>
      </c>
      <c r="B46" s="1058">
        <v>67</v>
      </c>
      <c r="C46" s="1058">
        <v>13</v>
      </c>
      <c r="D46" s="1058">
        <v>292</v>
      </c>
      <c r="E46" s="1058">
        <v>223</v>
      </c>
      <c r="F46" s="1058">
        <v>172</v>
      </c>
      <c r="G46" s="1042">
        <v>216</v>
      </c>
      <c r="H46" s="262"/>
      <c r="I46" s="1042">
        <v>1193</v>
      </c>
      <c r="J46" s="1042">
        <v>1213</v>
      </c>
      <c r="K46" s="1042">
        <v>1436</v>
      </c>
      <c r="L46" s="1042">
        <v>1417</v>
      </c>
      <c r="M46" s="1058">
        <v>1356</v>
      </c>
      <c r="N46" s="1042">
        <v>1420</v>
      </c>
      <c r="O46" s="255"/>
      <c r="P46" s="1881">
        <v>1126</v>
      </c>
      <c r="Q46" s="2243">
        <v>1200</v>
      </c>
      <c r="R46" s="2243">
        <v>1144</v>
      </c>
      <c r="S46" s="1881">
        <v>1194</v>
      </c>
      <c r="T46" s="1058">
        <v>1184</v>
      </c>
      <c r="U46" s="3112">
        <v>1204</v>
      </c>
    </row>
    <row r="47" spans="1:21" ht="15.75" customHeight="1">
      <c r="A47" s="254" t="s">
        <v>437</v>
      </c>
      <c r="B47" s="1058">
        <v>-114</v>
      </c>
      <c r="C47" s="1058">
        <v>-82</v>
      </c>
      <c r="D47" s="1058">
        <v>-103</v>
      </c>
      <c r="E47" s="1058">
        <v>-86</v>
      </c>
      <c r="F47" s="1058">
        <v>-140</v>
      </c>
      <c r="G47" s="1042">
        <v>-74</v>
      </c>
      <c r="H47" s="262"/>
      <c r="I47" s="1042">
        <v>242</v>
      </c>
      <c r="J47" s="1042">
        <v>232</v>
      </c>
      <c r="K47" s="1042">
        <v>203</v>
      </c>
      <c r="L47" s="1042">
        <v>242</v>
      </c>
      <c r="M47" s="1058">
        <v>237</v>
      </c>
      <c r="N47" s="1042">
        <v>187</v>
      </c>
      <c r="O47" s="255"/>
      <c r="P47" s="1881">
        <v>356</v>
      </c>
      <c r="Q47" s="2243">
        <v>314</v>
      </c>
      <c r="R47" s="2243">
        <v>306</v>
      </c>
      <c r="S47" s="1881">
        <v>328</v>
      </c>
      <c r="T47" s="1058">
        <v>377</v>
      </c>
      <c r="U47" s="3112">
        <v>261</v>
      </c>
    </row>
    <row r="48" spans="1:21" ht="15.75" customHeight="1">
      <c r="A48" s="254" t="s">
        <v>438</v>
      </c>
      <c r="B48" s="1058">
        <v>12</v>
      </c>
      <c r="C48" s="1058">
        <v>-49</v>
      </c>
      <c r="D48" s="1058">
        <v>-16</v>
      </c>
      <c r="E48" s="1058">
        <v>-15</v>
      </c>
      <c r="F48" s="1058">
        <v>37</v>
      </c>
      <c r="G48" s="1042">
        <v>77</v>
      </c>
      <c r="H48" s="262"/>
      <c r="I48" s="1042">
        <v>615</v>
      </c>
      <c r="J48" s="1042">
        <v>625</v>
      </c>
      <c r="K48" s="1042">
        <v>596</v>
      </c>
      <c r="L48" s="1042">
        <v>591</v>
      </c>
      <c r="M48" s="1058">
        <v>670</v>
      </c>
      <c r="N48" s="1042">
        <v>732</v>
      </c>
      <c r="O48" s="255"/>
      <c r="P48" s="1881">
        <v>603</v>
      </c>
      <c r="Q48" s="2243">
        <v>674</v>
      </c>
      <c r="R48" s="2243">
        <v>612</v>
      </c>
      <c r="S48" s="1881">
        <v>606</v>
      </c>
      <c r="T48" s="1058">
        <v>633</v>
      </c>
      <c r="U48" s="3112">
        <v>655</v>
      </c>
    </row>
    <row r="49" spans="1:21" ht="15.75" customHeight="1">
      <c r="A49" s="254" t="s">
        <v>439</v>
      </c>
      <c r="B49" s="1058">
        <v>-55</v>
      </c>
      <c r="C49" s="1058">
        <v>-70</v>
      </c>
      <c r="D49" s="1058">
        <v>-56</v>
      </c>
      <c r="E49" s="1058">
        <v>-110</v>
      </c>
      <c r="F49" s="1058">
        <v>-115</v>
      </c>
      <c r="G49" s="1042">
        <v>-164</v>
      </c>
      <c r="H49" s="262"/>
      <c r="I49" s="1042">
        <v>217</v>
      </c>
      <c r="J49" s="1042">
        <v>249</v>
      </c>
      <c r="K49" s="1042">
        <v>226</v>
      </c>
      <c r="L49" s="1042">
        <v>211</v>
      </c>
      <c r="M49" s="1058">
        <v>226</v>
      </c>
      <c r="N49" s="1042">
        <v>199</v>
      </c>
      <c r="O49" s="255"/>
      <c r="P49" s="1881">
        <v>272</v>
      </c>
      <c r="Q49" s="2243">
        <v>319</v>
      </c>
      <c r="R49" s="2243">
        <v>282</v>
      </c>
      <c r="S49" s="1881">
        <v>321</v>
      </c>
      <c r="T49" s="1058">
        <v>341</v>
      </c>
      <c r="U49" s="3112">
        <v>363</v>
      </c>
    </row>
    <row r="50" spans="1:21" ht="15.75" customHeight="1">
      <c r="A50" s="254" t="s">
        <v>440</v>
      </c>
      <c r="B50" s="1058">
        <v>-77</v>
      </c>
      <c r="C50" s="1058">
        <v>-67</v>
      </c>
      <c r="D50" s="1058">
        <v>-62</v>
      </c>
      <c r="E50" s="1058">
        <v>-86</v>
      </c>
      <c r="F50" s="1058">
        <v>89</v>
      </c>
      <c r="G50" s="1042">
        <v>-69</v>
      </c>
      <c r="H50" s="262"/>
      <c r="I50" s="1042">
        <v>973</v>
      </c>
      <c r="J50" s="1042">
        <v>999</v>
      </c>
      <c r="K50" s="1042">
        <v>967</v>
      </c>
      <c r="L50" s="1042">
        <v>973</v>
      </c>
      <c r="M50" s="1058">
        <v>1044</v>
      </c>
      <c r="N50" s="1042">
        <v>948</v>
      </c>
      <c r="O50" s="255"/>
      <c r="P50" s="1881">
        <v>1050</v>
      </c>
      <c r="Q50" s="2243">
        <v>1066</v>
      </c>
      <c r="R50" s="2243">
        <v>1029</v>
      </c>
      <c r="S50" s="1881">
        <v>1059</v>
      </c>
      <c r="T50" s="1058">
        <v>955</v>
      </c>
      <c r="U50" s="3112">
        <v>1017</v>
      </c>
    </row>
    <row r="51" spans="1:21" ht="15.75" customHeight="1">
      <c r="A51" s="254" t="s">
        <v>441</v>
      </c>
      <c r="B51" s="1058">
        <v>-111</v>
      </c>
      <c r="C51" s="1058">
        <v>-73</v>
      </c>
      <c r="D51" s="1058">
        <v>-67</v>
      </c>
      <c r="E51" s="1058">
        <v>-55</v>
      </c>
      <c r="F51" s="1058">
        <v>-15</v>
      </c>
      <c r="G51" s="1042">
        <v>-6</v>
      </c>
      <c r="H51" s="262"/>
      <c r="I51" s="1042">
        <v>324</v>
      </c>
      <c r="J51" s="1042">
        <v>371</v>
      </c>
      <c r="K51" s="1042">
        <v>296</v>
      </c>
      <c r="L51" s="1042">
        <v>308</v>
      </c>
      <c r="M51" s="1058">
        <v>414</v>
      </c>
      <c r="N51" s="1042">
        <v>356</v>
      </c>
      <c r="O51" s="255"/>
      <c r="P51" s="1881">
        <v>435</v>
      </c>
      <c r="Q51" s="2243">
        <v>444</v>
      </c>
      <c r="R51" s="2243">
        <v>363</v>
      </c>
      <c r="S51" s="1881">
        <v>363</v>
      </c>
      <c r="T51" s="1058">
        <v>429</v>
      </c>
      <c r="U51" s="3112">
        <v>362</v>
      </c>
    </row>
    <row r="52" spans="1:21" ht="15.75" customHeight="1">
      <c r="A52" s="254" t="s">
        <v>442</v>
      </c>
      <c r="B52" s="1058">
        <v>-159</v>
      </c>
      <c r="C52" s="1058">
        <v>-110</v>
      </c>
      <c r="D52" s="1058">
        <v>-150</v>
      </c>
      <c r="E52" s="1058">
        <v>-178</v>
      </c>
      <c r="F52" s="1058">
        <v>-108</v>
      </c>
      <c r="G52" s="1042">
        <v>-112</v>
      </c>
      <c r="H52" s="262"/>
      <c r="I52" s="1042">
        <v>281</v>
      </c>
      <c r="J52" s="1042">
        <v>299</v>
      </c>
      <c r="K52" s="1042">
        <v>247</v>
      </c>
      <c r="L52" s="1042">
        <v>249</v>
      </c>
      <c r="M52" s="1058">
        <v>299</v>
      </c>
      <c r="N52" s="1042">
        <v>284</v>
      </c>
      <c r="O52" s="255"/>
      <c r="P52" s="1881">
        <v>440</v>
      </c>
      <c r="Q52" s="2243">
        <v>409</v>
      </c>
      <c r="R52" s="2243">
        <v>397</v>
      </c>
      <c r="S52" s="1881">
        <v>427</v>
      </c>
      <c r="T52" s="1058">
        <v>407</v>
      </c>
      <c r="U52" s="3112">
        <v>396</v>
      </c>
    </row>
    <row r="53" spans="1:21" ht="15.75" customHeight="1">
      <c r="A53" s="254" t="s">
        <v>443</v>
      </c>
      <c r="B53" s="1058">
        <v>-142</v>
      </c>
      <c r="C53" s="1058">
        <v>-231</v>
      </c>
      <c r="D53" s="1058">
        <v>-221</v>
      </c>
      <c r="E53" s="1058">
        <v>-183</v>
      </c>
      <c r="F53" s="1058">
        <v>-163</v>
      </c>
      <c r="G53" s="1042">
        <v>-138</v>
      </c>
      <c r="H53" s="262"/>
      <c r="I53" s="1042">
        <v>299</v>
      </c>
      <c r="J53" s="1042">
        <v>265</v>
      </c>
      <c r="K53" s="1042">
        <v>247</v>
      </c>
      <c r="L53" s="1042">
        <v>280</v>
      </c>
      <c r="M53" s="1058">
        <v>266</v>
      </c>
      <c r="N53" s="1042">
        <v>283</v>
      </c>
      <c r="O53" s="255"/>
      <c r="P53" s="1881">
        <v>441</v>
      </c>
      <c r="Q53" s="2243">
        <v>496</v>
      </c>
      <c r="R53" s="2243">
        <v>468</v>
      </c>
      <c r="S53" s="1881">
        <v>463</v>
      </c>
      <c r="T53" s="1058">
        <v>429</v>
      </c>
      <c r="U53" s="3112">
        <v>421</v>
      </c>
    </row>
    <row r="54" spans="1:21" ht="15.75" customHeight="1">
      <c r="A54" s="265" t="s">
        <v>444</v>
      </c>
      <c r="B54" s="1059">
        <v>-85</v>
      </c>
      <c r="C54" s="1059">
        <v>-113</v>
      </c>
      <c r="D54" s="1059">
        <v>-128</v>
      </c>
      <c r="E54" s="1059">
        <v>-138</v>
      </c>
      <c r="F54" s="1059">
        <v>-33</v>
      </c>
      <c r="G54" s="3110">
        <v>-121</v>
      </c>
      <c r="H54" s="262"/>
      <c r="I54" s="3110">
        <v>217</v>
      </c>
      <c r="J54" s="3110">
        <v>233</v>
      </c>
      <c r="K54" s="3110">
        <v>230</v>
      </c>
      <c r="L54" s="3110">
        <v>196</v>
      </c>
      <c r="M54" s="1059">
        <v>260</v>
      </c>
      <c r="N54" s="3110">
        <v>223</v>
      </c>
      <c r="O54" s="255"/>
      <c r="P54" s="1882">
        <v>302</v>
      </c>
      <c r="Q54" s="2240">
        <v>346</v>
      </c>
      <c r="R54" s="2240">
        <v>358</v>
      </c>
      <c r="S54" s="1882">
        <v>334</v>
      </c>
      <c r="T54" s="1059">
        <v>293</v>
      </c>
      <c r="U54" s="3113">
        <v>344</v>
      </c>
    </row>
    <row r="55" spans="1:21" ht="15.75" customHeight="1">
      <c r="A55" s="269" t="s">
        <v>336</v>
      </c>
      <c r="B55" s="270"/>
      <c r="C55" s="270"/>
      <c r="D55" s="270"/>
      <c r="E55" s="270"/>
      <c r="F55" s="270"/>
      <c r="G55" s="270"/>
      <c r="H55" s="270"/>
      <c r="I55" s="270"/>
      <c r="J55" s="270"/>
      <c r="K55" s="270"/>
      <c r="L55" s="270"/>
      <c r="M55" s="270"/>
      <c r="N55" s="270"/>
      <c r="O55" s="270"/>
    </row>
  </sheetData>
  <phoneticPr fontId="3"/>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68"/>
  <sheetViews>
    <sheetView workbookViewId="0">
      <pane xSplit="2" ySplit="3" topLeftCell="C15" activePane="bottomRight" state="frozen"/>
      <selection pane="topRight" activeCell="C1" sqref="C1"/>
      <selection pane="bottomLeft" activeCell="A4" sqref="A4"/>
      <selection pane="bottomRight" activeCell="K28" sqref="K28"/>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1749</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-1295</v>
      </c>
      <c r="D4" s="1084">
        <f t="shared" ref="D4:AC14" si="0">D61-D117</f>
        <v>746</v>
      </c>
      <c r="E4" s="1084">
        <f t="shared" si="0"/>
        <v>293</v>
      </c>
      <c r="F4" s="1084">
        <f t="shared" si="0"/>
        <v>-2564</v>
      </c>
      <c r="G4" s="1084">
        <f t="shared" si="0"/>
        <v>49</v>
      </c>
      <c r="H4" s="1084">
        <f t="shared" si="0"/>
        <v>150</v>
      </c>
      <c r="I4" s="1084">
        <f t="shared" si="0"/>
        <v>22</v>
      </c>
      <c r="J4" s="1084">
        <f t="shared" si="0"/>
        <v>27</v>
      </c>
      <c r="K4" s="1085">
        <f t="shared" si="0"/>
        <v>-18</v>
      </c>
      <c r="L4" s="1084">
        <f t="shared" si="0"/>
        <v>-1041</v>
      </c>
      <c r="M4" s="1084">
        <f t="shared" si="0"/>
        <v>516</v>
      </c>
      <c r="N4" s="1084">
        <f t="shared" si="0"/>
        <v>245</v>
      </c>
      <c r="O4" s="1084">
        <f t="shared" si="0"/>
        <v>-1754</v>
      </c>
      <c r="P4" s="1084">
        <f t="shared" si="0"/>
        <v>45</v>
      </c>
      <c r="Q4" s="1084">
        <f t="shared" si="0"/>
        <v>73</v>
      </c>
      <c r="R4" s="1084">
        <f t="shared" si="0"/>
        <v>2</v>
      </c>
      <c r="S4" s="1084">
        <f t="shared" si="0"/>
        <v>-158</v>
      </c>
      <c r="T4" s="1084">
        <f t="shared" si="0"/>
        <v>-10</v>
      </c>
      <c r="U4" s="1083">
        <f t="shared" si="0"/>
        <v>-254</v>
      </c>
      <c r="V4" s="1084">
        <f t="shared" si="0"/>
        <v>230</v>
      </c>
      <c r="W4" s="1084">
        <f t="shared" si="0"/>
        <v>48</v>
      </c>
      <c r="X4" s="1084">
        <f t="shared" si="0"/>
        <v>-810</v>
      </c>
      <c r="Y4" s="1084">
        <f t="shared" si="0"/>
        <v>4</v>
      </c>
      <c r="Z4" s="1084">
        <f t="shared" si="0"/>
        <v>77</v>
      </c>
      <c r="AA4" s="1084">
        <f t="shared" si="0"/>
        <v>20</v>
      </c>
      <c r="AB4" s="1084">
        <f t="shared" si="0"/>
        <v>185</v>
      </c>
      <c r="AC4" s="1085">
        <f t="shared" si="0"/>
        <v>-8</v>
      </c>
    </row>
    <row r="5" spans="1:29">
      <c r="A5" s="1243">
        <v>100</v>
      </c>
      <c r="B5" s="1244" t="s">
        <v>1738</v>
      </c>
      <c r="C5" s="1083">
        <f t="shared" ref="C5:R54" si="1">C62-C118</f>
        <v>804</v>
      </c>
      <c r="D5" s="1084">
        <f t="shared" si="1"/>
        <v>90</v>
      </c>
      <c r="E5" s="1084">
        <f t="shared" si="1"/>
        <v>693</v>
      </c>
      <c r="F5" s="1084">
        <f t="shared" si="1"/>
        <v>-342</v>
      </c>
      <c r="G5" s="1084">
        <f t="shared" si="1"/>
        <v>-168</v>
      </c>
      <c r="H5" s="1084">
        <f t="shared" si="1"/>
        <v>394</v>
      </c>
      <c r="I5" s="1084">
        <f t="shared" si="1"/>
        <v>-32</v>
      </c>
      <c r="J5" s="1084">
        <f t="shared" si="1"/>
        <v>171</v>
      </c>
      <c r="K5" s="1085">
        <f t="shared" si="1"/>
        <v>-2</v>
      </c>
      <c r="L5" s="1084">
        <f t="shared" si="1"/>
        <v>-255</v>
      </c>
      <c r="M5" s="1084">
        <f t="shared" si="1"/>
        <v>0</v>
      </c>
      <c r="N5" s="1084">
        <f t="shared" si="1"/>
        <v>400</v>
      </c>
      <c r="O5" s="1084">
        <f t="shared" si="1"/>
        <v>-776</v>
      </c>
      <c r="P5" s="1084">
        <f t="shared" si="1"/>
        <v>-105</v>
      </c>
      <c r="Q5" s="1084">
        <f t="shared" si="1"/>
        <v>143</v>
      </c>
      <c r="R5" s="1084">
        <f t="shared" si="1"/>
        <v>-1</v>
      </c>
      <c r="S5" s="1084">
        <f t="shared" si="0"/>
        <v>89</v>
      </c>
      <c r="T5" s="1084">
        <f t="shared" si="0"/>
        <v>-5</v>
      </c>
      <c r="U5" s="1083">
        <f t="shared" si="0"/>
        <v>1059</v>
      </c>
      <c r="V5" s="1084">
        <f t="shared" si="0"/>
        <v>90</v>
      </c>
      <c r="W5" s="1084">
        <f t="shared" si="0"/>
        <v>293</v>
      </c>
      <c r="X5" s="1084">
        <f t="shared" si="0"/>
        <v>434</v>
      </c>
      <c r="Y5" s="1084">
        <f t="shared" si="0"/>
        <v>-63</v>
      </c>
      <c r="Z5" s="1084">
        <f t="shared" si="0"/>
        <v>251</v>
      </c>
      <c r="AA5" s="1084">
        <f t="shared" si="0"/>
        <v>-31</v>
      </c>
      <c r="AB5" s="1084">
        <f t="shared" si="0"/>
        <v>82</v>
      </c>
      <c r="AC5" s="1085">
        <f t="shared" si="0"/>
        <v>3</v>
      </c>
    </row>
    <row r="6" spans="1:29">
      <c r="A6" s="1245">
        <v>101</v>
      </c>
      <c r="B6" t="s">
        <v>69</v>
      </c>
      <c r="C6" s="1089">
        <f t="shared" si="1"/>
        <v>782</v>
      </c>
      <c r="D6" s="1090">
        <f t="shared" si="0"/>
        <v>125</v>
      </c>
      <c r="E6" s="1090">
        <f t="shared" si="0"/>
        <v>154</v>
      </c>
      <c r="F6" s="1090">
        <f t="shared" si="0"/>
        <v>235</v>
      </c>
      <c r="G6" s="1090">
        <f t="shared" si="0"/>
        <v>266</v>
      </c>
      <c r="H6" s="1090">
        <f t="shared" si="0"/>
        <v>13</v>
      </c>
      <c r="I6" s="1090">
        <f t="shared" si="0"/>
        <v>-23</v>
      </c>
      <c r="J6" s="1090">
        <f t="shared" si="0"/>
        <v>13</v>
      </c>
      <c r="K6" s="1091">
        <f t="shared" si="0"/>
        <v>-1</v>
      </c>
      <c r="L6" s="1090">
        <f t="shared" si="0"/>
        <v>342</v>
      </c>
      <c r="M6" s="1090">
        <f t="shared" si="0"/>
        <v>75</v>
      </c>
      <c r="N6" s="1090">
        <f t="shared" si="0"/>
        <v>122</v>
      </c>
      <c r="O6" s="1090">
        <f t="shared" si="0"/>
        <v>13</v>
      </c>
      <c r="P6" s="1090">
        <f t="shared" si="0"/>
        <v>109</v>
      </c>
      <c r="Q6" s="1090">
        <f t="shared" si="0"/>
        <v>22</v>
      </c>
      <c r="R6" s="1090">
        <f t="shared" si="0"/>
        <v>0</v>
      </c>
      <c r="S6" s="1090">
        <f t="shared" si="0"/>
        <v>3</v>
      </c>
      <c r="T6" s="1090">
        <f t="shared" si="0"/>
        <v>-2</v>
      </c>
      <c r="U6" s="1089">
        <f t="shared" si="0"/>
        <v>440</v>
      </c>
      <c r="V6" s="1090">
        <f t="shared" si="0"/>
        <v>50</v>
      </c>
      <c r="W6" s="1090">
        <f t="shared" si="0"/>
        <v>32</v>
      </c>
      <c r="X6" s="1090">
        <f t="shared" si="0"/>
        <v>222</v>
      </c>
      <c r="Y6" s="1090">
        <f t="shared" si="0"/>
        <v>157</v>
      </c>
      <c r="Z6" s="1090">
        <f t="shared" si="0"/>
        <v>-9</v>
      </c>
      <c r="AA6" s="1090">
        <f t="shared" si="0"/>
        <v>-23</v>
      </c>
      <c r="AB6" s="1090">
        <f t="shared" si="0"/>
        <v>10</v>
      </c>
      <c r="AC6" s="1091">
        <f t="shared" si="0"/>
        <v>1</v>
      </c>
    </row>
    <row r="7" spans="1:29">
      <c r="A7" s="1245">
        <v>102</v>
      </c>
      <c r="B7" t="s">
        <v>70</v>
      </c>
      <c r="C7" s="1089">
        <f t="shared" si="1"/>
        <v>562</v>
      </c>
      <c r="D7" s="1090">
        <f t="shared" si="0"/>
        <v>-38</v>
      </c>
      <c r="E7" s="1090">
        <f t="shared" si="0"/>
        <v>269</v>
      </c>
      <c r="F7" s="1090">
        <f t="shared" si="0"/>
        <v>229</v>
      </c>
      <c r="G7" s="1090">
        <f t="shared" si="0"/>
        <v>-23</v>
      </c>
      <c r="H7" s="1090">
        <f t="shared" si="0"/>
        <v>88</v>
      </c>
      <c r="I7" s="1090">
        <f t="shared" si="0"/>
        <v>-8</v>
      </c>
      <c r="J7" s="1090">
        <f t="shared" si="0"/>
        <v>46</v>
      </c>
      <c r="K7" s="1091">
        <f t="shared" si="0"/>
        <v>-1</v>
      </c>
      <c r="L7" s="1090">
        <f t="shared" si="0"/>
        <v>231</v>
      </c>
      <c r="M7" s="1090">
        <f t="shared" si="0"/>
        <v>-24</v>
      </c>
      <c r="N7" s="1090">
        <f t="shared" si="0"/>
        <v>146</v>
      </c>
      <c r="O7" s="1090">
        <f t="shared" si="0"/>
        <v>36</v>
      </c>
      <c r="P7" s="1090">
        <f t="shared" si="0"/>
        <v>24</v>
      </c>
      <c r="Q7" s="1090">
        <f t="shared" si="0"/>
        <v>17</v>
      </c>
      <c r="R7" s="1090">
        <f t="shared" si="0"/>
        <v>14</v>
      </c>
      <c r="S7" s="1090">
        <f t="shared" si="0"/>
        <v>19</v>
      </c>
      <c r="T7" s="1090">
        <f t="shared" si="0"/>
        <v>-1</v>
      </c>
      <c r="U7" s="1089">
        <f t="shared" si="0"/>
        <v>331</v>
      </c>
      <c r="V7" s="1090">
        <f t="shared" si="0"/>
        <v>-14</v>
      </c>
      <c r="W7" s="1090">
        <f t="shared" si="0"/>
        <v>123</v>
      </c>
      <c r="X7" s="1090">
        <f t="shared" si="0"/>
        <v>193</v>
      </c>
      <c r="Y7" s="1090">
        <f t="shared" si="0"/>
        <v>-47</v>
      </c>
      <c r="Z7" s="1090">
        <f t="shared" si="0"/>
        <v>71</v>
      </c>
      <c r="AA7" s="1090">
        <f t="shared" si="0"/>
        <v>-22</v>
      </c>
      <c r="AB7" s="1090">
        <f t="shared" si="0"/>
        <v>27</v>
      </c>
      <c r="AC7" s="1091">
        <f t="shared" si="0"/>
        <v>0</v>
      </c>
    </row>
    <row r="8" spans="1:29">
      <c r="A8" s="1245">
        <v>105</v>
      </c>
      <c r="B8" t="s">
        <v>72</v>
      </c>
      <c r="C8" s="1089">
        <f t="shared" si="1"/>
        <v>-53</v>
      </c>
      <c r="D8" s="1090">
        <f t="shared" si="0"/>
        <v>-206</v>
      </c>
      <c r="E8" s="1090">
        <f t="shared" si="0"/>
        <v>39</v>
      </c>
      <c r="F8" s="1090">
        <f t="shared" si="0"/>
        <v>325</v>
      </c>
      <c r="G8" s="1090">
        <f t="shared" si="0"/>
        <v>-160</v>
      </c>
      <c r="H8" s="1090">
        <f t="shared" si="0"/>
        <v>-11</v>
      </c>
      <c r="I8" s="1090">
        <f t="shared" si="0"/>
        <v>53</v>
      </c>
      <c r="J8" s="1090">
        <f t="shared" si="0"/>
        <v>-93</v>
      </c>
      <c r="K8" s="1091">
        <f t="shared" si="0"/>
        <v>0</v>
      </c>
      <c r="L8" s="1090">
        <f t="shared" si="0"/>
        <v>-11</v>
      </c>
      <c r="M8" s="1090">
        <f t="shared" si="0"/>
        <v>-112</v>
      </c>
      <c r="N8" s="1090">
        <f t="shared" si="0"/>
        <v>28</v>
      </c>
      <c r="O8" s="1090">
        <f t="shared" si="0"/>
        <v>147</v>
      </c>
      <c r="P8" s="1090">
        <f t="shared" si="0"/>
        <v>-75</v>
      </c>
      <c r="Q8" s="1090">
        <f t="shared" si="0"/>
        <v>-12</v>
      </c>
      <c r="R8" s="1090">
        <f t="shared" si="0"/>
        <v>29</v>
      </c>
      <c r="S8" s="1090">
        <f t="shared" si="0"/>
        <v>-16</v>
      </c>
      <c r="T8" s="1090">
        <f t="shared" si="0"/>
        <v>0</v>
      </c>
      <c r="U8" s="1089">
        <f t="shared" si="0"/>
        <v>-42</v>
      </c>
      <c r="V8" s="1090">
        <f t="shared" si="0"/>
        <v>-94</v>
      </c>
      <c r="W8" s="1090">
        <f t="shared" si="0"/>
        <v>11</v>
      </c>
      <c r="X8" s="1090">
        <f t="shared" si="0"/>
        <v>178</v>
      </c>
      <c r="Y8" s="1090">
        <f t="shared" si="0"/>
        <v>-85</v>
      </c>
      <c r="Z8" s="1090">
        <f t="shared" si="0"/>
        <v>1</v>
      </c>
      <c r="AA8" s="1090">
        <f t="shared" si="0"/>
        <v>24</v>
      </c>
      <c r="AB8" s="1090">
        <f t="shared" si="0"/>
        <v>-77</v>
      </c>
      <c r="AC8" s="1091">
        <f t="shared" si="0"/>
        <v>0</v>
      </c>
    </row>
    <row r="9" spans="1:29">
      <c r="A9" s="1245">
        <v>106</v>
      </c>
      <c r="B9" t="s">
        <v>74</v>
      </c>
      <c r="C9" s="1089">
        <f t="shared" si="1"/>
        <v>1166</v>
      </c>
      <c r="D9" s="1090">
        <f t="shared" si="0"/>
        <v>-184</v>
      </c>
      <c r="E9" s="1090">
        <f t="shared" si="0"/>
        <v>25</v>
      </c>
      <c r="F9" s="1090">
        <f t="shared" si="0"/>
        <v>859</v>
      </c>
      <c r="G9" s="1090">
        <f t="shared" si="0"/>
        <v>207</v>
      </c>
      <c r="H9" s="1090">
        <f t="shared" si="0"/>
        <v>162</v>
      </c>
      <c r="I9" s="1090">
        <f t="shared" si="0"/>
        <v>98</v>
      </c>
      <c r="J9" s="1090">
        <f t="shared" si="0"/>
        <v>0</v>
      </c>
      <c r="K9" s="1091">
        <f t="shared" si="0"/>
        <v>-1</v>
      </c>
      <c r="L9" s="1090">
        <f t="shared" si="0"/>
        <v>671</v>
      </c>
      <c r="M9" s="1090">
        <f t="shared" si="0"/>
        <v>-104</v>
      </c>
      <c r="N9" s="1090">
        <f t="shared" si="0"/>
        <v>14</v>
      </c>
      <c r="O9" s="1090">
        <f t="shared" si="0"/>
        <v>440</v>
      </c>
      <c r="P9" s="1090">
        <f t="shared" si="0"/>
        <v>111</v>
      </c>
      <c r="Q9" s="1090">
        <f t="shared" si="0"/>
        <v>99</v>
      </c>
      <c r="R9" s="1090">
        <f t="shared" si="0"/>
        <v>53</v>
      </c>
      <c r="S9" s="1090">
        <f t="shared" si="0"/>
        <v>58</v>
      </c>
      <c r="T9" s="1090">
        <f t="shared" si="0"/>
        <v>0</v>
      </c>
      <c r="U9" s="1089">
        <f t="shared" si="0"/>
        <v>495</v>
      </c>
      <c r="V9" s="1090">
        <f t="shared" si="0"/>
        <v>-80</v>
      </c>
      <c r="W9" s="1090">
        <f t="shared" si="0"/>
        <v>11</v>
      </c>
      <c r="X9" s="1090">
        <f t="shared" si="0"/>
        <v>419</v>
      </c>
      <c r="Y9" s="1090">
        <f t="shared" si="0"/>
        <v>96</v>
      </c>
      <c r="Z9" s="1090">
        <f t="shared" si="0"/>
        <v>63</v>
      </c>
      <c r="AA9" s="1090">
        <f t="shared" si="0"/>
        <v>45</v>
      </c>
      <c r="AB9" s="1090">
        <f t="shared" si="0"/>
        <v>-58</v>
      </c>
      <c r="AC9" s="1091">
        <f t="shared" si="0"/>
        <v>-1</v>
      </c>
    </row>
    <row r="10" spans="1:29">
      <c r="A10" s="1245">
        <v>107</v>
      </c>
      <c r="B10" t="s">
        <v>75</v>
      </c>
      <c r="C10" s="1089">
        <f t="shared" si="1"/>
        <v>-937</v>
      </c>
      <c r="D10" s="1090">
        <f t="shared" si="0"/>
        <v>-84</v>
      </c>
      <c r="E10" s="1090">
        <f t="shared" si="0"/>
        <v>-42</v>
      </c>
      <c r="F10" s="1090">
        <f t="shared" si="0"/>
        <v>-434</v>
      </c>
      <c r="G10" s="1090">
        <f t="shared" si="0"/>
        <v>-308</v>
      </c>
      <c r="H10" s="1090">
        <f t="shared" si="0"/>
        <v>-33</v>
      </c>
      <c r="I10" s="1090">
        <f t="shared" si="0"/>
        <v>-26</v>
      </c>
      <c r="J10" s="1090">
        <f t="shared" si="0"/>
        <v>-10</v>
      </c>
      <c r="K10" s="1091">
        <f t="shared" si="0"/>
        <v>0</v>
      </c>
      <c r="L10" s="1090">
        <f t="shared" si="0"/>
        <v>-454</v>
      </c>
      <c r="M10" s="1090">
        <f t="shared" si="0"/>
        <v>-46</v>
      </c>
      <c r="N10" s="1090">
        <f t="shared" si="0"/>
        <v>-51</v>
      </c>
      <c r="O10" s="1090">
        <f t="shared" si="0"/>
        <v>-212</v>
      </c>
      <c r="P10" s="1090">
        <f t="shared" si="0"/>
        <v>-120</v>
      </c>
      <c r="Q10" s="1090">
        <f t="shared" si="0"/>
        <v>-34</v>
      </c>
      <c r="R10" s="1090">
        <f t="shared" si="0"/>
        <v>17</v>
      </c>
      <c r="S10" s="1090">
        <f t="shared" si="0"/>
        <v>-8</v>
      </c>
      <c r="T10" s="1090">
        <f t="shared" si="0"/>
        <v>0</v>
      </c>
      <c r="U10" s="1089">
        <f t="shared" si="0"/>
        <v>-483</v>
      </c>
      <c r="V10" s="1090">
        <f t="shared" si="0"/>
        <v>-38</v>
      </c>
      <c r="W10" s="1090">
        <f t="shared" si="0"/>
        <v>9</v>
      </c>
      <c r="X10" s="1090">
        <f t="shared" si="0"/>
        <v>-222</v>
      </c>
      <c r="Y10" s="1090">
        <f t="shared" si="0"/>
        <v>-188</v>
      </c>
      <c r="Z10" s="1090">
        <f t="shared" si="0"/>
        <v>1</v>
      </c>
      <c r="AA10" s="1090">
        <f t="shared" si="0"/>
        <v>-43</v>
      </c>
      <c r="AB10" s="1090">
        <f t="shared" si="0"/>
        <v>-2</v>
      </c>
      <c r="AC10" s="1091">
        <f t="shared" si="0"/>
        <v>0</v>
      </c>
    </row>
    <row r="11" spans="1:29">
      <c r="A11" s="1245">
        <v>108</v>
      </c>
      <c r="B11" t="s">
        <v>76</v>
      </c>
      <c r="C11" s="1089">
        <f t="shared" si="1"/>
        <v>455</v>
      </c>
      <c r="D11" s="1090">
        <f t="shared" si="0"/>
        <v>205</v>
      </c>
      <c r="E11" s="1090">
        <f t="shared" si="0"/>
        <v>120</v>
      </c>
      <c r="F11" s="1090">
        <f t="shared" si="0"/>
        <v>-95</v>
      </c>
      <c r="G11" s="1090">
        <f t="shared" si="0"/>
        <v>157</v>
      </c>
      <c r="H11" s="1090">
        <f t="shared" si="0"/>
        <v>84</v>
      </c>
      <c r="I11" s="1090">
        <f t="shared" si="0"/>
        <v>-51</v>
      </c>
      <c r="J11" s="1090">
        <f t="shared" si="0"/>
        <v>35</v>
      </c>
      <c r="K11" s="1091">
        <f t="shared" si="0"/>
        <v>0</v>
      </c>
      <c r="L11" s="1090">
        <f t="shared" si="0"/>
        <v>7</v>
      </c>
      <c r="M11" s="1090">
        <f t="shared" si="0"/>
        <v>118</v>
      </c>
      <c r="N11" s="1090">
        <f t="shared" si="0"/>
        <v>72</v>
      </c>
      <c r="O11" s="1090">
        <f t="shared" si="0"/>
        <v>-171</v>
      </c>
      <c r="P11" s="1090">
        <f t="shared" si="0"/>
        <v>9</v>
      </c>
      <c r="Q11" s="1090">
        <f t="shared" si="0"/>
        <v>23</v>
      </c>
      <c r="R11" s="1090">
        <f t="shared" si="0"/>
        <v>-55</v>
      </c>
      <c r="S11" s="1090">
        <f t="shared" si="0"/>
        <v>11</v>
      </c>
      <c r="T11" s="1090">
        <f t="shared" si="0"/>
        <v>0</v>
      </c>
      <c r="U11" s="1089">
        <f t="shared" si="0"/>
        <v>448</v>
      </c>
      <c r="V11" s="1090">
        <f t="shared" si="0"/>
        <v>87</v>
      </c>
      <c r="W11" s="1090">
        <f t="shared" si="0"/>
        <v>48</v>
      </c>
      <c r="X11" s="1090">
        <f t="shared" si="0"/>
        <v>76</v>
      </c>
      <c r="Y11" s="1090">
        <f t="shared" si="0"/>
        <v>148</v>
      </c>
      <c r="Z11" s="1090">
        <f t="shared" si="0"/>
        <v>61</v>
      </c>
      <c r="AA11" s="1090">
        <f t="shared" si="0"/>
        <v>4</v>
      </c>
      <c r="AB11" s="1090">
        <f t="shared" si="0"/>
        <v>24</v>
      </c>
      <c r="AC11" s="1091">
        <f t="shared" si="0"/>
        <v>0</v>
      </c>
    </row>
    <row r="12" spans="1:29">
      <c r="A12" s="1245">
        <v>109</v>
      </c>
      <c r="B12" t="s">
        <v>73</v>
      </c>
      <c r="C12" s="1089">
        <f t="shared" si="1"/>
        <v>-426</v>
      </c>
      <c r="D12" s="1090">
        <f t="shared" si="0"/>
        <v>180</v>
      </c>
      <c r="E12" s="1090">
        <f t="shared" si="0"/>
        <v>-113</v>
      </c>
      <c r="F12" s="1090">
        <f t="shared" si="0"/>
        <v>-560</v>
      </c>
      <c r="G12" s="1090">
        <f t="shared" si="0"/>
        <v>86</v>
      </c>
      <c r="H12" s="1090">
        <f t="shared" si="0"/>
        <v>-60</v>
      </c>
      <c r="I12" s="1090">
        <f t="shared" si="0"/>
        <v>-33</v>
      </c>
      <c r="J12" s="1090">
        <f t="shared" si="0"/>
        <v>73</v>
      </c>
      <c r="K12" s="1091">
        <f t="shared" si="0"/>
        <v>1</v>
      </c>
      <c r="L12" s="1090">
        <f t="shared" si="0"/>
        <v>-286</v>
      </c>
      <c r="M12" s="1090">
        <f t="shared" si="0"/>
        <v>107</v>
      </c>
      <c r="N12" s="1090">
        <f t="shared" si="0"/>
        <v>-82</v>
      </c>
      <c r="O12" s="1090">
        <f t="shared" si="0"/>
        <v>-372</v>
      </c>
      <c r="P12" s="1090">
        <f t="shared" si="0"/>
        <v>81</v>
      </c>
      <c r="Q12" s="1090">
        <f t="shared" si="0"/>
        <v>-38</v>
      </c>
      <c r="R12" s="1090">
        <f t="shared" si="0"/>
        <v>-20</v>
      </c>
      <c r="S12" s="1090">
        <f t="shared" si="0"/>
        <v>39</v>
      </c>
      <c r="T12" s="1090">
        <f t="shared" si="0"/>
        <v>-1</v>
      </c>
      <c r="U12" s="1089">
        <f t="shared" si="0"/>
        <v>-140</v>
      </c>
      <c r="V12" s="1090">
        <f t="shared" si="0"/>
        <v>73</v>
      </c>
      <c r="W12" s="1090">
        <f t="shared" si="0"/>
        <v>-31</v>
      </c>
      <c r="X12" s="1090">
        <f t="shared" si="0"/>
        <v>-188</v>
      </c>
      <c r="Y12" s="1090">
        <f t="shared" si="0"/>
        <v>5</v>
      </c>
      <c r="Z12" s="1090">
        <f t="shared" si="0"/>
        <v>-22</v>
      </c>
      <c r="AA12" s="1090">
        <f t="shared" si="0"/>
        <v>-13</v>
      </c>
      <c r="AB12" s="1090">
        <f t="shared" si="0"/>
        <v>34</v>
      </c>
      <c r="AC12" s="1091">
        <f t="shared" si="0"/>
        <v>2</v>
      </c>
    </row>
    <row r="13" spans="1:29">
      <c r="A13" s="1245">
        <v>110</v>
      </c>
      <c r="B13" t="s">
        <v>71</v>
      </c>
      <c r="C13" s="1089">
        <f t="shared" si="1"/>
        <v>1014</v>
      </c>
      <c r="D13" s="1090">
        <f t="shared" si="0"/>
        <v>-175</v>
      </c>
      <c r="E13" s="1090">
        <f t="shared" si="0"/>
        <v>180</v>
      </c>
      <c r="F13" s="1090">
        <f t="shared" si="0"/>
        <v>883</v>
      </c>
      <c r="G13" s="1090">
        <f t="shared" si="0"/>
        <v>-64</v>
      </c>
      <c r="H13" s="1090">
        <f t="shared" si="0"/>
        <v>217</v>
      </c>
      <c r="I13" s="1090">
        <f t="shared" si="0"/>
        <v>44</v>
      </c>
      <c r="J13" s="1090">
        <f t="shared" si="0"/>
        <v>-71</v>
      </c>
      <c r="K13" s="1091">
        <f t="shared" si="0"/>
        <v>0</v>
      </c>
      <c r="L13" s="1090">
        <f t="shared" si="0"/>
        <v>397</v>
      </c>
      <c r="M13" s="1090">
        <f t="shared" si="0"/>
        <v>-98</v>
      </c>
      <c r="N13" s="1090">
        <f t="shared" si="0"/>
        <v>96</v>
      </c>
      <c r="O13" s="1090">
        <f t="shared" si="0"/>
        <v>384</v>
      </c>
      <c r="P13" s="1090">
        <f t="shared" si="0"/>
        <v>-61</v>
      </c>
      <c r="Q13" s="1090">
        <f t="shared" si="0"/>
        <v>107</v>
      </c>
      <c r="R13" s="1090">
        <f t="shared" si="0"/>
        <v>17</v>
      </c>
      <c r="S13" s="1090">
        <f t="shared" si="0"/>
        <v>-48</v>
      </c>
      <c r="T13" s="1090">
        <f t="shared" si="0"/>
        <v>0</v>
      </c>
      <c r="U13" s="1089">
        <f t="shared" si="0"/>
        <v>617</v>
      </c>
      <c r="V13" s="1090">
        <f t="shared" si="0"/>
        <v>-77</v>
      </c>
      <c r="W13" s="1090">
        <f t="shared" si="0"/>
        <v>84</v>
      </c>
      <c r="X13" s="1090">
        <f t="shared" si="0"/>
        <v>499</v>
      </c>
      <c r="Y13" s="1090">
        <f t="shared" si="0"/>
        <v>-3</v>
      </c>
      <c r="Z13" s="1090">
        <f t="shared" si="0"/>
        <v>110</v>
      </c>
      <c r="AA13" s="1090">
        <f t="shared" si="0"/>
        <v>27</v>
      </c>
      <c r="AB13" s="1090">
        <f t="shared" si="0"/>
        <v>-23</v>
      </c>
      <c r="AC13" s="1091">
        <f t="shared" si="0"/>
        <v>0</v>
      </c>
    </row>
    <row r="14" spans="1:29">
      <c r="A14" s="1246">
        <v>111</v>
      </c>
      <c r="B14" s="1247" t="s">
        <v>77</v>
      </c>
      <c r="C14" s="1076">
        <f t="shared" si="1"/>
        <v>-100</v>
      </c>
      <c r="D14" s="1077">
        <f t="shared" si="0"/>
        <v>276</v>
      </c>
      <c r="E14" s="1077">
        <f t="shared" si="0"/>
        <v>94</v>
      </c>
      <c r="F14" s="1077">
        <f t="shared" si="0"/>
        <v>-868</v>
      </c>
      <c r="G14" s="1077">
        <f t="shared" si="0"/>
        <v>121</v>
      </c>
      <c r="H14" s="1077">
        <f t="shared" si="0"/>
        <v>78</v>
      </c>
      <c r="I14" s="1077">
        <f t="shared" si="0"/>
        <v>-35</v>
      </c>
      <c r="J14" s="1077">
        <f t="shared" si="0"/>
        <v>234</v>
      </c>
      <c r="K14" s="1078">
        <f t="shared" si="0"/>
        <v>0</v>
      </c>
      <c r="L14" s="1077">
        <f t="shared" si="0"/>
        <v>-280</v>
      </c>
      <c r="M14" s="1077">
        <f t="shared" si="0"/>
        <v>85</v>
      </c>
      <c r="N14" s="1077">
        <f t="shared" ref="D14:AC24" si="2">N71-N127</f>
        <v>69</v>
      </c>
      <c r="O14" s="1077">
        <f t="shared" si="2"/>
        <v>-573</v>
      </c>
      <c r="P14" s="1077">
        <f t="shared" si="2"/>
        <v>48</v>
      </c>
      <c r="Q14" s="1077">
        <f t="shared" si="2"/>
        <v>52</v>
      </c>
      <c r="R14" s="1077">
        <f t="shared" si="2"/>
        <v>-40</v>
      </c>
      <c r="S14" s="1077">
        <f t="shared" si="2"/>
        <v>80</v>
      </c>
      <c r="T14" s="1077">
        <f t="shared" si="2"/>
        <v>-1</v>
      </c>
      <c r="U14" s="1076">
        <f t="shared" si="2"/>
        <v>180</v>
      </c>
      <c r="V14" s="1077">
        <f t="shared" si="2"/>
        <v>191</v>
      </c>
      <c r="W14" s="1077">
        <f t="shared" si="2"/>
        <v>25</v>
      </c>
      <c r="X14" s="1077">
        <f t="shared" si="2"/>
        <v>-295</v>
      </c>
      <c r="Y14" s="1077">
        <f t="shared" si="2"/>
        <v>73</v>
      </c>
      <c r="Z14" s="1077">
        <f t="shared" si="2"/>
        <v>26</v>
      </c>
      <c r="AA14" s="1077">
        <f t="shared" si="2"/>
        <v>5</v>
      </c>
      <c r="AB14" s="1077">
        <f t="shared" si="2"/>
        <v>154</v>
      </c>
      <c r="AC14" s="1078">
        <f t="shared" si="2"/>
        <v>1</v>
      </c>
    </row>
    <row r="15" spans="1:29">
      <c r="A15" s="1245">
        <v>201</v>
      </c>
      <c r="B15" t="s">
        <v>416</v>
      </c>
      <c r="C15" s="1089">
        <f t="shared" si="1"/>
        <v>382</v>
      </c>
      <c r="D15" s="1090">
        <f t="shared" si="2"/>
        <v>-29</v>
      </c>
      <c r="E15" s="1090">
        <f t="shared" si="2"/>
        <v>-13</v>
      </c>
      <c r="F15" s="1090">
        <f t="shared" si="2"/>
        <v>104</v>
      </c>
      <c r="G15" s="1090">
        <f t="shared" si="2"/>
        <v>220</v>
      </c>
      <c r="H15" s="1090">
        <f t="shared" si="2"/>
        <v>62</v>
      </c>
      <c r="I15" s="1090">
        <f t="shared" si="2"/>
        <v>90</v>
      </c>
      <c r="J15" s="1090">
        <f t="shared" si="2"/>
        <v>-52</v>
      </c>
      <c r="K15" s="1091">
        <f t="shared" si="2"/>
        <v>0</v>
      </c>
      <c r="L15" s="1090">
        <f t="shared" si="2"/>
        <v>440</v>
      </c>
      <c r="M15" s="1090">
        <f t="shared" si="2"/>
        <v>-10</v>
      </c>
      <c r="N15" s="1090">
        <f t="shared" si="2"/>
        <v>27</v>
      </c>
      <c r="O15" s="1090">
        <f t="shared" si="2"/>
        <v>148</v>
      </c>
      <c r="P15" s="1090">
        <f t="shared" si="2"/>
        <v>174</v>
      </c>
      <c r="Q15" s="1090">
        <f t="shared" si="2"/>
        <v>53</v>
      </c>
      <c r="R15" s="1090">
        <f t="shared" si="2"/>
        <v>57</v>
      </c>
      <c r="S15" s="1090">
        <f t="shared" si="2"/>
        <v>-9</v>
      </c>
      <c r="T15" s="1090">
        <f t="shared" si="2"/>
        <v>0</v>
      </c>
      <c r="U15" s="1089">
        <f t="shared" si="2"/>
        <v>-58</v>
      </c>
      <c r="V15" s="1090">
        <f t="shared" si="2"/>
        <v>-19</v>
      </c>
      <c r="W15" s="1090">
        <f t="shared" si="2"/>
        <v>-40</v>
      </c>
      <c r="X15" s="1090">
        <f t="shared" si="2"/>
        <v>-44</v>
      </c>
      <c r="Y15" s="1090">
        <f t="shared" si="2"/>
        <v>46</v>
      </c>
      <c r="Z15" s="1090">
        <f t="shared" si="2"/>
        <v>9</v>
      </c>
      <c r="AA15" s="1090">
        <f t="shared" si="2"/>
        <v>33</v>
      </c>
      <c r="AB15" s="1090">
        <f t="shared" si="2"/>
        <v>-43</v>
      </c>
      <c r="AC15" s="1091">
        <f t="shared" si="2"/>
        <v>0</v>
      </c>
    </row>
    <row r="16" spans="1:29">
      <c r="A16" s="1245">
        <v>202</v>
      </c>
      <c r="B16" t="s">
        <v>15</v>
      </c>
      <c r="C16" s="1089">
        <f t="shared" si="1"/>
        <v>-640</v>
      </c>
      <c r="D16" s="1090">
        <f t="shared" si="2"/>
        <v>-641</v>
      </c>
      <c r="E16" s="1090">
        <f t="shared" si="2"/>
        <v>65</v>
      </c>
      <c r="F16" s="1090">
        <f t="shared" si="2"/>
        <v>891</v>
      </c>
      <c r="G16" s="1090">
        <f t="shared" si="2"/>
        <v>-540</v>
      </c>
      <c r="H16" s="1090">
        <f t="shared" si="2"/>
        <v>-217</v>
      </c>
      <c r="I16" s="1090">
        <f t="shared" si="2"/>
        <v>67</v>
      </c>
      <c r="J16" s="1090">
        <f t="shared" si="2"/>
        <v>-263</v>
      </c>
      <c r="K16" s="1091">
        <f t="shared" si="2"/>
        <v>-2</v>
      </c>
      <c r="L16" s="1090">
        <f t="shared" si="2"/>
        <v>-314</v>
      </c>
      <c r="M16" s="1090">
        <f t="shared" si="2"/>
        <v>-323</v>
      </c>
      <c r="N16" s="1090">
        <f t="shared" si="2"/>
        <v>35</v>
      </c>
      <c r="O16" s="1090">
        <f t="shared" si="2"/>
        <v>517</v>
      </c>
      <c r="P16" s="1090">
        <f t="shared" si="2"/>
        <v>-310</v>
      </c>
      <c r="Q16" s="1090">
        <f t="shared" si="2"/>
        <v>-98</v>
      </c>
      <c r="R16" s="1090">
        <f t="shared" si="2"/>
        <v>36</v>
      </c>
      <c r="S16" s="1090">
        <f t="shared" si="2"/>
        <v>-171</v>
      </c>
      <c r="T16" s="1090">
        <f t="shared" si="2"/>
        <v>0</v>
      </c>
      <c r="U16" s="1089">
        <f t="shared" si="2"/>
        <v>-326</v>
      </c>
      <c r="V16" s="1090">
        <f t="shared" si="2"/>
        <v>-318</v>
      </c>
      <c r="W16" s="1090">
        <f t="shared" si="2"/>
        <v>30</v>
      </c>
      <c r="X16" s="1090">
        <f t="shared" si="2"/>
        <v>374</v>
      </c>
      <c r="Y16" s="1090">
        <f t="shared" si="2"/>
        <v>-230</v>
      </c>
      <c r="Z16" s="1090">
        <f t="shared" si="2"/>
        <v>-119</v>
      </c>
      <c r="AA16" s="1090">
        <f t="shared" si="2"/>
        <v>31</v>
      </c>
      <c r="AB16" s="1090">
        <f t="shared" si="2"/>
        <v>-92</v>
      </c>
      <c r="AC16" s="1091">
        <f t="shared" si="2"/>
        <v>-2</v>
      </c>
    </row>
    <row r="17" spans="1:29">
      <c r="A17" s="1245">
        <v>203</v>
      </c>
      <c r="B17" t="s">
        <v>24</v>
      </c>
      <c r="C17" s="1089">
        <f t="shared" si="1"/>
        <v>-306</v>
      </c>
      <c r="D17" s="1090">
        <f t="shared" si="2"/>
        <v>-133</v>
      </c>
      <c r="E17" s="1090">
        <f t="shared" si="2"/>
        <v>-89</v>
      </c>
      <c r="F17" s="1090">
        <f t="shared" si="2"/>
        <v>246</v>
      </c>
      <c r="G17" s="1090">
        <f t="shared" si="2"/>
        <v>-155</v>
      </c>
      <c r="H17" s="1090">
        <f t="shared" si="2"/>
        <v>-98</v>
      </c>
      <c r="I17" s="1090">
        <f t="shared" si="2"/>
        <v>-59</v>
      </c>
      <c r="J17" s="1090">
        <f t="shared" si="2"/>
        <v>-17</v>
      </c>
      <c r="K17" s="1091">
        <f t="shared" si="2"/>
        <v>-1</v>
      </c>
      <c r="L17" s="1090">
        <f t="shared" si="2"/>
        <v>-20</v>
      </c>
      <c r="M17" s="1090">
        <f t="shared" si="2"/>
        <v>-48</v>
      </c>
      <c r="N17" s="1090">
        <f t="shared" si="2"/>
        <v>-35</v>
      </c>
      <c r="O17" s="1090">
        <f t="shared" si="2"/>
        <v>214</v>
      </c>
      <c r="P17" s="1090">
        <f t="shared" si="2"/>
        <v>-45</v>
      </c>
      <c r="Q17" s="1090">
        <f t="shared" si="2"/>
        <v>-18</v>
      </c>
      <c r="R17" s="1090">
        <f t="shared" si="2"/>
        <v>-45</v>
      </c>
      <c r="S17" s="1090">
        <f t="shared" si="2"/>
        <v>-43</v>
      </c>
      <c r="T17" s="1090">
        <f t="shared" si="2"/>
        <v>0</v>
      </c>
      <c r="U17" s="1089">
        <f t="shared" si="2"/>
        <v>-286</v>
      </c>
      <c r="V17" s="1090">
        <f t="shared" si="2"/>
        <v>-85</v>
      </c>
      <c r="W17" s="1090">
        <f t="shared" si="2"/>
        <v>-54</v>
      </c>
      <c r="X17" s="1090">
        <f t="shared" si="2"/>
        <v>32</v>
      </c>
      <c r="Y17" s="1090">
        <f t="shared" si="2"/>
        <v>-110</v>
      </c>
      <c r="Z17" s="1090">
        <f t="shared" si="2"/>
        <v>-80</v>
      </c>
      <c r="AA17" s="1090">
        <f t="shared" si="2"/>
        <v>-14</v>
      </c>
      <c r="AB17" s="1090">
        <f t="shared" si="2"/>
        <v>26</v>
      </c>
      <c r="AC17" s="1091">
        <f t="shared" si="2"/>
        <v>-1</v>
      </c>
    </row>
    <row r="18" spans="1:29">
      <c r="A18" s="1245">
        <v>204</v>
      </c>
      <c r="B18" t="s">
        <v>16</v>
      </c>
      <c r="C18" s="1089">
        <f t="shared" si="1"/>
        <v>752</v>
      </c>
      <c r="D18" s="1090">
        <f t="shared" si="2"/>
        <v>-23</v>
      </c>
      <c r="E18" s="1090">
        <f t="shared" si="2"/>
        <v>282</v>
      </c>
      <c r="F18" s="1090">
        <f t="shared" si="2"/>
        <v>602</v>
      </c>
      <c r="G18" s="1090">
        <f t="shared" si="2"/>
        <v>166</v>
      </c>
      <c r="H18" s="1090">
        <f t="shared" si="2"/>
        <v>19</v>
      </c>
      <c r="I18" s="1090">
        <f t="shared" si="2"/>
        <v>-126</v>
      </c>
      <c r="J18" s="1090">
        <f t="shared" si="2"/>
        <v>-163</v>
      </c>
      <c r="K18" s="1091">
        <f t="shared" si="2"/>
        <v>-5</v>
      </c>
      <c r="L18" s="1090">
        <f t="shared" si="2"/>
        <v>82</v>
      </c>
      <c r="M18" s="1090">
        <f t="shared" si="2"/>
        <v>-21</v>
      </c>
      <c r="N18" s="1090">
        <f t="shared" si="2"/>
        <v>194</v>
      </c>
      <c r="O18" s="1090">
        <f t="shared" si="2"/>
        <v>116</v>
      </c>
      <c r="P18" s="1090">
        <f t="shared" si="2"/>
        <v>45</v>
      </c>
      <c r="Q18" s="1090">
        <f t="shared" si="2"/>
        <v>-33</v>
      </c>
      <c r="R18" s="1090">
        <f t="shared" si="2"/>
        <v>-69</v>
      </c>
      <c r="S18" s="1090">
        <f t="shared" si="2"/>
        <v>-147</v>
      </c>
      <c r="T18" s="1090">
        <f t="shared" si="2"/>
        <v>-3</v>
      </c>
      <c r="U18" s="1089">
        <f t="shared" si="2"/>
        <v>670</v>
      </c>
      <c r="V18" s="1090">
        <f t="shared" si="2"/>
        <v>-2</v>
      </c>
      <c r="W18" s="1090">
        <f t="shared" si="2"/>
        <v>88</v>
      </c>
      <c r="X18" s="1090">
        <f t="shared" si="2"/>
        <v>486</v>
      </c>
      <c r="Y18" s="1090">
        <f t="shared" si="2"/>
        <v>121</v>
      </c>
      <c r="Z18" s="1090">
        <f t="shared" si="2"/>
        <v>52</v>
      </c>
      <c r="AA18" s="1090">
        <f t="shared" si="2"/>
        <v>-57</v>
      </c>
      <c r="AB18" s="1090">
        <f t="shared" si="2"/>
        <v>-16</v>
      </c>
      <c r="AC18" s="1091">
        <f t="shared" si="2"/>
        <v>-2</v>
      </c>
    </row>
    <row r="19" spans="1:29">
      <c r="A19" s="1245">
        <v>205</v>
      </c>
      <c r="B19" t="s">
        <v>78</v>
      </c>
      <c r="C19" s="1089">
        <f t="shared" si="1"/>
        <v>-264</v>
      </c>
      <c r="D19" s="1090">
        <f t="shared" si="2"/>
        <v>-21</v>
      </c>
      <c r="E19" s="1090">
        <f t="shared" si="2"/>
        <v>-43</v>
      </c>
      <c r="F19" s="1090">
        <f t="shared" si="2"/>
        <v>-121</v>
      </c>
      <c r="G19" s="1090">
        <f t="shared" si="2"/>
        <v>-33</v>
      </c>
      <c r="H19" s="1090">
        <f t="shared" si="2"/>
        <v>-14</v>
      </c>
      <c r="I19" s="1090">
        <f t="shared" si="2"/>
        <v>0</v>
      </c>
      <c r="J19" s="1090">
        <f t="shared" si="2"/>
        <v>-32</v>
      </c>
      <c r="K19" s="1091">
        <f t="shared" si="2"/>
        <v>0</v>
      </c>
      <c r="L19" s="1090">
        <f t="shared" si="2"/>
        <v>-114</v>
      </c>
      <c r="M19" s="1090">
        <f t="shared" si="2"/>
        <v>-7</v>
      </c>
      <c r="N19" s="1090">
        <f t="shared" si="2"/>
        <v>-32</v>
      </c>
      <c r="O19" s="1090">
        <f t="shared" si="2"/>
        <v>-39</v>
      </c>
      <c r="P19" s="1090">
        <f t="shared" si="2"/>
        <v>-19</v>
      </c>
      <c r="Q19" s="1090">
        <f t="shared" si="2"/>
        <v>-15</v>
      </c>
      <c r="R19" s="1090">
        <f t="shared" si="2"/>
        <v>-1</v>
      </c>
      <c r="S19" s="1090">
        <f t="shared" si="2"/>
        <v>-1</v>
      </c>
      <c r="T19" s="1090">
        <f t="shared" si="2"/>
        <v>0</v>
      </c>
      <c r="U19" s="1089">
        <f t="shared" si="2"/>
        <v>-150</v>
      </c>
      <c r="V19" s="1090">
        <f t="shared" si="2"/>
        <v>-14</v>
      </c>
      <c r="W19" s="1090">
        <f t="shared" si="2"/>
        <v>-11</v>
      </c>
      <c r="X19" s="1090">
        <f t="shared" si="2"/>
        <v>-82</v>
      </c>
      <c r="Y19" s="1090">
        <f t="shared" si="2"/>
        <v>-14</v>
      </c>
      <c r="Z19" s="1090">
        <f t="shared" si="2"/>
        <v>1</v>
      </c>
      <c r="AA19" s="1090">
        <f t="shared" si="2"/>
        <v>1</v>
      </c>
      <c r="AB19" s="1090">
        <f t="shared" si="2"/>
        <v>-31</v>
      </c>
      <c r="AC19" s="1091">
        <f t="shared" si="2"/>
        <v>0</v>
      </c>
    </row>
    <row r="20" spans="1:29">
      <c r="A20" s="1245">
        <v>206</v>
      </c>
      <c r="B20" t="s">
        <v>17</v>
      </c>
      <c r="C20" s="1089">
        <f t="shared" si="1"/>
        <v>709</v>
      </c>
      <c r="D20" s="1090">
        <f t="shared" si="2"/>
        <v>100</v>
      </c>
      <c r="E20" s="1090">
        <f t="shared" si="2"/>
        <v>90</v>
      </c>
      <c r="F20" s="1090">
        <f t="shared" si="2"/>
        <v>-72</v>
      </c>
      <c r="G20" s="1090">
        <f t="shared" si="2"/>
        <v>184</v>
      </c>
      <c r="H20" s="1090">
        <f t="shared" si="2"/>
        <v>79</v>
      </c>
      <c r="I20" s="1090">
        <f t="shared" si="2"/>
        <v>88</v>
      </c>
      <c r="J20" s="1090">
        <f t="shared" si="2"/>
        <v>240</v>
      </c>
      <c r="K20" s="1091">
        <f t="shared" si="2"/>
        <v>0</v>
      </c>
      <c r="L20" s="1090">
        <f t="shared" si="2"/>
        <v>183</v>
      </c>
      <c r="M20" s="1090">
        <f t="shared" si="2"/>
        <v>76</v>
      </c>
      <c r="N20" s="1090">
        <f t="shared" si="2"/>
        <v>32</v>
      </c>
      <c r="O20" s="1090">
        <f t="shared" si="2"/>
        <v>-139</v>
      </c>
      <c r="P20" s="1090">
        <f t="shared" si="2"/>
        <v>64</v>
      </c>
      <c r="Q20" s="1090">
        <f t="shared" si="2"/>
        <v>21</v>
      </c>
      <c r="R20" s="1090">
        <f t="shared" si="2"/>
        <v>28</v>
      </c>
      <c r="S20" s="1090">
        <f t="shared" si="2"/>
        <v>101</v>
      </c>
      <c r="T20" s="1090">
        <f t="shared" si="2"/>
        <v>0</v>
      </c>
      <c r="U20" s="1089">
        <f t="shared" si="2"/>
        <v>526</v>
      </c>
      <c r="V20" s="1090">
        <f t="shared" si="2"/>
        <v>24</v>
      </c>
      <c r="W20" s="1090">
        <f t="shared" si="2"/>
        <v>58</v>
      </c>
      <c r="X20" s="1090">
        <f t="shared" si="2"/>
        <v>67</v>
      </c>
      <c r="Y20" s="1090">
        <f t="shared" si="2"/>
        <v>120</v>
      </c>
      <c r="Z20" s="1090">
        <f t="shared" si="2"/>
        <v>58</v>
      </c>
      <c r="AA20" s="1090">
        <f t="shared" si="2"/>
        <v>60</v>
      </c>
      <c r="AB20" s="1090">
        <f t="shared" si="2"/>
        <v>139</v>
      </c>
      <c r="AC20" s="1091">
        <f t="shared" si="2"/>
        <v>0</v>
      </c>
    </row>
    <row r="21" spans="1:29">
      <c r="A21" s="1245">
        <v>207</v>
      </c>
      <c r="B21" t="s">
        <v>19</v>
      </c>
      <c r="C21" s="1089">
        <f t="shared" si="1"/>
        <v>49</v>
      </c>
      <c r="D21" s="1090">
        <f t="shared" si="2"/>
        <v>-58</v>
      </c>
      <c r="E21" s="1090">
        <f t="shared" si="2"/>
        <v>65</v>
      </c>
      <c r="F21" s="1090">
        <f t="shared" si="2"/>
        <v>288</v>
      </c>
      <c r="G21" s="1090">
        <f t="shared" si="2"/>
        <v>-133</v>
      </c>
      <c r="H21" s="1090">
        <f t="shared" si="2"/>
        <v>-117</v>
      </c>
      <c r="I21" s="1090">
        <f t="shared" si="2"/>
        <v>-14</v>
      </c>
      <c r="J21" s="1090">
        <f t="shared" si="2"/>
        <v>18</v>
      </c>
      <c r="K21" s="1091">
        <f t="shared" si="2"/>
        <v>0</v>
      </c>
      <c r="L21" s="1090">
        <f t="shared" si="2"/>
        <v>-7</v>
      </c>
      <c r="M21" s="1090">
        <f t="shared" si="2"/>
        <v>-6</v>
      </c>
      <c r="N21" s="1090">
        <f t="shared" si="2"/>
        <v>45</v>
      </c>
      <c r="O21" s="1090">
        <f t="shared" si="2"/>
        <v>141</v>
      </c>
      <c r="P21" s="1090">
        <f t="shared" si="2"/>
        <v>-96</v>
      </c>
      <c r="Q21" s="1090">
        <f t="shared" si="2"/>
        <v>-83</v>
      </c>
      <c r="R21" s="1090">
        <f t="shared" si="2"/>
        <v>-14</v>
      </c>
      <c r="S21" s="1090">
        <f t="shared" si="2"/>
        <v>6</v>
      </c>
      <c r="T21" s="1090">
        <f t="shared" si="2"/>
        <v>0</v>
      </c>
      <c r="U21" s="1089">
        <f t="shared" si="2"/>
        <v>56</v>
      </c>
      <c r="V21" s="1090">
        <f t="shared" si="2"/>
        <v>-52</v>
      </c>
      <c r="W21" s="1090">
        <f t="shared" si="2"/>
        <v>20</v>
      </c>
      <c r="X21" s="1090">
        <f t="shared" si="2"/>
        <v>147</v>
      </c>
      <c r="Y21" s="1090">
        <f t="shared" si="2"/>
        <v>-37</v>
      </c>
      <c r="Z21" s="1090">
        <f t="shared" si="2"/>
        <v>-34</v>
      </c>
      <c r="AA21" s="1090">
        <f t="shared" si="2"/>
        <v>0</v>
      </c>
      <c r="AB21" s="1090">
        <f t="shared" si="2"/>
        <v>12</v>
      </c>
      <c r="AC21" s="1091">
        <f t="shared" si="2"/>
        <v>0</v>
      </c>
    </row>
    <row r="22" spans="1:29">
      <c r="A22" s="1245">
        <v>208</v>
      </c>
      <c r="B22" t="s">
        <v>42</v>
      </c>
      <c r="C22" s="1089">
        <f t="shared" si="1"/>
        <v>-57</v>
      </c>
      <c r="D22" s="1090">
        <f t="shared" si="2"/>
        <v>14</v>
      </c>
      <c r="E22" s="1090">
        <f t="shared" si="2"/>
        <v>13</v>
      </c>
      <c r="F22" s="1090">
        <f t="shared" si="2"/>
        <v>-35</v>
      </c>
      <c r="G22" s="1090">
        <f t="shared" si="2"/>
        <v>-34</v>
      </c>
      <c r="H22" s="1090">
        <f t="shared" si="2"/>
        <v>14</v>
      </c>
      <c r="I22" s="1090">
        <f t="shared" si="2"/>
        <v>-10</v>
      </c>
      <c r="J22" s="1090">
        <f t="shared" si="2"/>
        <v>-19</v>
      </c>
      <c r="K22" s="1091">
        <f t="shared" si="2"/>
        <v>0</v>
      </c>
      <c r="L22" s="1090">
        <f t="shared" si="2"/>
        <v>-19</v>
      </c>
      <c r="M22" s="1090">
        <f t="shared" si="2"/>
        <v>11</v>
      </c>
      <c r="N22" s="1090">
        <f t="shared" si="2"/>
        <v>13</v>
      </c>
      <c r="O22" s="1090">
        <f t="shared" si="2"/>
        <v>-15</v>
      </c>
      <c r="P22" s="1090">
        <f t="shared" si="2"/>
        <v>-25</v>
      </c>
      <c r="Q22" s="1090">
        <f t="shared" si="2"/>
        <v>11</v>
      </c>
      <c r="R22" s="1090">
        <f t="shared" si="2"/>
        <v>-6</v>
      </c>
      <c r="S22" s="1090">
        <f t="shared" si="2"/>
        <v>-8</v>
      </c>
      <c r="T22" s="1090">
        <f t="shared" si="2"/>
        <v>0</v>
      </c>
      <c r="U22" s="1089">
        <f t="shared" si="2"/>
        <v>-38</v>
      </c>
      <c r="V22" s="1090">
        <f t="shared" si="2"/>
        <v>3</v>
      </c>
      <c r="W22" s="1090">
        <f t="shared" si="2"/>
        <v>0</v>
      </c>
      <c r="X22" s="1090">
        <f t="shared" si="2"/>
        <v>-20</v>
      </c>
      <c r="Y22" s="1090">
        <f t="shared" si="2"/>
        <v>-9</v>
      </c>
      <c r="Z22" s="1090">
        <f t="shared" si="2"/>
        <v>3</v>
      </c>
      <c r="AA22" s="1090">
        <f t="shared" si="2"/>
        <v>-4</v>
      </c>
      <c r="AB22" s="1090">
        <f t="shared" si="2"/>
        <v>-11</v>
      </c>
      <c r="AC22" s="1091">
        <f t="shared" si="2"/>
        <v>0</v>
      </c>
    </row>
    <row r="23" spans="1:29">
      <c r="A23" s="1245">
        <v>209</v>
      </c>
      <c r="B23" t="s">
        <v>79</v>
      </c>
      <c r="C23" s="1089">
        <f t="shared" si="1"/>
        <v>-380</v>
      </c>
      <c r="D23" s="1090">
        <f t="shared" si="2"/>
        <v>3</v>
      </c>
      <c r="E23" s="1090">
        <f t="shared" si="2"/>
        <v>-114</v>
      </c>
      <c r="F23" s="1090">
        <f t="shared" si="2"/>
        <v>-240</v>
      </c>
      <c r="G23" s="1090">
        <f t="shared" si="2"/>
        <v>3</v>
      </c>
      <c r="H23" s="1090">
        <f t="shared" si="2"/>
        <v>7</v>
      </c>
      <c r="I23" s="1090">
        <f t="shared" si="2"/>
        <v>-7</v>
      </c>
      <c r="J23" s="1090">
        <f t="shared" si="2"/>
        <v>-32</v>
      </c>
      <c r="K23" s="1091">
        <f t="shared" si="2"/>
        <v>0</v>
      </c>
      <c r="L23" s="1090">
        <f t="shared" si="2"/>
        <v>-144</v>
      </c>
      <c r="M23" s="1090">
        <f t="shared" si="2"/>
        <v>5</v>
      </c>
      <c r="N23" s="1090">
        <f t="shared" si="2"/>
        <v>-50</v>
      </c>
      <c r="O23" s="1090">
        <f t="shared" si="2"/>
        <v>-114</v>
      </c>
      <c r="P23" s="1090">
        <f t="shared" si="2"/>
        <v>13</v>
      </c>
      <c r="Q23" s="1090">
        <f t="shared" si="2"/>
        <v>8</v>
      </c>
      <c r="R23" s="1090">
        <f t="shared" si="2"/>
        <v>-5</v>
      </c>
      <c r="S23" s="1090">
        <f t="shared" si="2"/>
        <v>-1</v>
      </c>
      <c r="T23" s="1090">
        <f t="shared" si="2"/>
        <v>0</v>
      </c>
      <c r="U23" s="1089">
        <f t="shared" si="2"/>
        <v>-236</v>
      </c>
      <c r="V23" s="1090">
        <f t="shared" si="2"/>
        <v>-2</v>
      </c>
      <c r="W23" s="1090">
        <f t="shared" si="2"/>
        <v>-64</v>
      </c>
      <c r="X23" s="1090">
        <f t="shared" si="2"/>
        <v>-126</v>
      </c>
      <c r="Y23" s="1090">
        <f t="shared" si="2"/>
        <v>-10</v>
      </c>
      <c r="Z23" s="1090">
        <f t="shared" si="2"/>
        <v>-1</v>
      </c>
      <c r="AA23" s="1090">
        <f t="shared" si="2"/>
        <v>-2</v>
      </c>
      <c r="AB23" s="1090">
        <f t="shared" si="2"/>
        <v>-31</v>
      </c>
      <c r="AC23" s="1091">
        <f t="shared" si="2"/>
        <v>0</v>
      </c>
    </row>
    <row r="24" spans="1:29">
      <c r="A24" s="1245">
        <v>210</v>
      </c>
      <c r="B24" t="s">
        <v>25</v>
      </c>
      <c r="C24" s="1089">
        <f t="shared" si="1"/>
        <v>-28</v>
      </c>
      <c r="D24" s="1090">
        <f t="shared" si="2"/>
        <v>51</v>
      </c>
      <c r="E24" s="1090">
        <f t="shared" si="2"/>
        <v>36</v>
      </c>
      <c r="F24" s="1090">
        <f t="shared" si="2"/>
        <v>-101</v>
      </c>
      <c r="G24" s="1090">
        <f t="shared" si="2"/>
        <v>15</v>
      </c>
      <c r="H24" s="1090">
        <f t="shared" si="2"/>
        <v>-12</v>
      </c>
      <c r="I24" s="1090">
        <f t="shared" ref="D24:AC33" si="3">I81-I137</f>
        <v>-19</v>
      </c>
      <c r="J24" s="1090">
        <f t="shared" si="3"/>
        <v>4</v>
      </c>
      <c r="K24" s="1091">
        <f t="shared" si="3"/>
        <v>-2</v>
      </c>
      <c r="L24" s="1090">
        <f t="shared" si="3"/>
        <v>130</v>
      </c>
      <c r="M24" s="1090">
        <f t="shared" si="3"/>
        <v>53</v>
      </c>
      <c r="N24" s="1090">
        <f t="shared" si="3"/>
        <v>96</v>
      </c>
      <c r="O24" s="1090">
        <f t="shared" si="3"/>
        <v>25</v>
      </c>
      <c r="P24" s="1090">
        <f t="shared" si="3"/>
        <v>-23</v>
      </c>
      <c r="Q24" s="1090">
        <f t="shared" si="3"/>
        <v>2</v>
      </c>
      <c r="R24" s="1090">
        <f t="shared" si="3"/>
        <v>6</v>
      </c>
      <c r="S24" s="1090">
        <f t="shared" si="3"/>
        <v>-28</v>
      </c>
      <c r="T24" s="1090">
        <f t="shared" si="3"/>
        <v>-1</v>
      </c>
      <c r="U24" s="1089">
        <f t="shared" si="3"/>
        <v>-158</v>
      </c>
      <c r="V24" s="1090">
        <f t="shared" si="3"/>
        <v>-2</v>
      </c>
      <c r="W24" s="1090">
        <f t="shared" si="3"/>
        <v>-60</v>
      </c>
      <c r="X24" s="1090">
        <f t="shared" si="3"/>
        <v>-126</v>
      </c>
      <c r="Y24" s="1090">
        <f t="shared" si="3"/>
        <v>38</v>
      </c>
      <c r="Z24" s="1090">
        <f t="shared" si="3"/>
        <v>-14</v>
      </c>
      <c r="AA24" s="1090">
        <f t="shared" si="3"/>
        <v>-25</v>
      </c>
      <c r="AB24" s="1090">
        <f t="shared" si="3"/>
        <v>32</v>
      </c>
      <c r="AC24" s="1091">
        <f t="shared" si="3"/>
        <v>-1</v>
      </c>
    </row>
    <row r="25" spans="1:29">
      <c r="A25" s="1245">
        <v>212</v>
      </c>
      <c r="B25" t="s">
        <v>43</v>
      </c>
      <c r="C25" s="1089">
        <f t="shared" si="1"/>
        <v>-173</v>
      </c>
      <c r="D25" s="1090">
        <f t="shared" si="3"/>
        <v>-4</v>
      </c>
      <c r="E25" s="1090">
        <f t="shared" si="3"/>
        <v>-14</v>
      </c>
      <c r="F25" s="1090">
        <f t="shared" si="3"/>
        <v>-151</v>
      </c>
      <c r="G25" s="1090">
        <f t="shared" si="3"/>
        <v>-43</v>
      </c>
      <c r="H25" s="1090">
        <f t="shared" si="3"/>
        <v>31</v>
      </c>
      <c r="I25" s="1090">
        <f t="shared" si="3"/>
        <v>-5</v>
      </c>
      <c r="J25" s="1090">
        <f t="shared" si="3"/>
        <v>13</v>
      </c>
      <c r="K25" s="1091">
        <f t="shared" si="3"/>
        <v>0</v>
      </c>
      <c r="L25" s="1090">
        <f t="shared" si="3"/>
        <v>-40</v>
      </c>
      <c r="M25" s="1090">
        <f t="shared" si="3"/>
        <v>7</v>
      </c>
      <c r="N25" s="1090">
        <f t="shared" si="3"/>
        <v>-7</v>
      </c>
      <c r="O25" s="1090">
        <f t="shared" si="3"/>
        <v>-64</v>
      </c>
      <c r="P25" s="1090">
        <f t="shared" si="3"/>
        <v>-13</v>
      </c>
      <c r="Q25" s="1090">
        <f t="shared" si="3"/>
        <v>22</v>
      </c>
      <c r="R25" s="1090">
        <f t="shared" si="3"/>
        <v>-3</v>
      </c>
      <c r="S25" s="1090">
        <f t="shared" si="3"/>
        <v>18</v>
      </c>
      <c r="T25" s="1090">
        <f t="shared" si="3"/>
        <v>0</v>
      </c>
      <c r="U25" s="1089">
        <f t="shared" si="3"/>
        <v>-133</v>
      </c>
      <c r="V25" s="1090">
        <f t="shared" si="3"/>
        <v>-11</v>
      </c>
      <c r="W25" s="1090">
        <f t="shared" si="3"/>
        <v>-7</v>
      </c>
      <c r="X25" s="1090">
        <f t="shared" si="3"/>
        <v>-87</v>
      </c>
      <c r="Y25" s="1090">
        <f t="shared" si="3"/>
        <v>-30</v>
      </c>
      <c r="Z25" s="1090">
        <f t="shared" si="3"/>
        <v>9</v>
      </c>
      <c r="AA25" s="1090">
        <f t="shared" si="3"/>
        <v>-2</v>
      </c>
      <c r="AB25" s="1090">
        <f t="shared" si="3"/>
        <v>-5</v>
      </c>
      <c r="AC25" s="1091">
        <f t="shared" si="3"/>
        <v>0</v>
      </c>
    </row>
    <row r="26" spans="1:29">
      <c r="A26" s="1245">
        <v>213</v>
      </c>
      <c r="B26" t="s">
        <v>80</v>
      </c>
      <c r="C26" s="1089">
        <f t="shared" si="1"/>
        <v>-230</v>
      </c>
      <c r="D26" s="1090">
        <f t="shared" si="3"/>
        <v>-7</v>
      </c>
      <c r="E26" s="1090">
        <f t="shared" si="3"/>
        <v>-34</v>
      </c>
      <c r="F26" s="1090">
        <f t="shared" si="3"/>
        <v>-75</v>
      </c>
      <c r="G26" s="1090">
        <f t="shared" si="3"/>
        <v>-69</v>
      </c>
      <c r="H26" s="1090">
        <f t="shared" si="3"/>
        <v>11</v>
      </c>
      <c r="I26" s="1090">
        <f t="shared" si="3"/>
        <v>-24</v>
      </c>
      <c r="J26" s="1090">
        <f t="shared" si="3"/>
        <v>-32</v>
      </c>
      <c r="K26" s="1091">
        <f t="shared" si="3"/>
        <v>0</v>
      </c>
      <c r="L26" s="1090">
        <f t="shared" si="3"/>
        <v>-81</v>
      </c>
      <c r="M26" s="1090">
        <f t="shared" si="3"/>
        <v>9</v>
      </c>
      <c r="N26" s="1090">
        <f t="shared" si="3"/>
        <v>-17</v>
      </c>
      <c r="O26" s="1090">
        <f t="shared" si="3"/>
        <v>-13</v>
      </c>
      <c r="P26" s="1090">
        <f t="shared" si="3"/>
        <v>-36</v>
      </c>
      <c r="Q26" s="1090">
        <f t="shared" si="3"/>
        <v>7</v>
      </c>
      <c r="R26" s="1090">
        <f t="shared" si="3"/>
        <v>-12</v>
      </c>
      <c r="S26" s="1090">
        <f t="shared" si="3"/>
        <v>-19</v>
      </c>
      <c r="T26" s="1090">
        <f t="shared" si="3"/>
        <v>0</v>
      </c>
      <c r="U26" s="1089">
        <f t="shared" si="3"/>
        <v>-149</v>
      </c>
      <c r="V26" s="1090">
        <f t="shared" si="3"/>
        <v>-16</v>
      </c>
      <c r="W26" s="1090">
        <f t="shared" si="3"/>
        <v>-17</v>
      </c>
      <c r="X26" s="1090">
        <f t="shared" si="3"/>
        <v>-62</v>
      </c>
      <c r="Y26" s="1090">
        <f t="shared" si="3"/>
        <v>-33</v>
      </c>
      <c r="Z26" s="1090">
        <f t="shared" si="3"/>
        <v>4</v>
      </c>
      <c r="AA26" s="1090">
        <f t="shared" si="3"/>
        <v>-12</v>
      </c>
      <c r="AB26" s="1090">
        <f t="shared" si="3"/>
        <v>-13</v>
      </c>
      <c r="AC26" s="1091">
        <f t="shared" si="3"/>
        <v>0</v>
      </c>
    </row>
    <row r="27" spans="1:29">
      <c r="A27" s="1245">
        <v>214</v>
      </c>
      <c r="B27" t="s">
        <v>20</v>
      </c>
      <c r="C27" s="1089">
        <f t="shared" si="1"/>
        <v>1105</v>
      </c>
      <c r="D27" s="1090">
        <f t="shared" si="3"/>
        <v>310</v>
      </c>
      <c r="E27" s="1090">
        <f t="shared" si="3"/>
        <v>96</v>
      </c>
      <c r="F27" s="1090">
        <f t="shared" si="3"/>
        <v>-145</v>
      </c>
      <c r="G27" s="1090">
        <f t="shared" si="3"/>
        <v>463</v>
      </c>
      <c r="H27" s="1090">
        <f t="shared" si="3"/>
        <v>175</v>
      </c>
      <c r="I27" s="1090">
        <f t="shared" si="3"/>
        <v>90</v>
      </c>
      <c r="J27" s="1090">
        <f t="shared" si="3"/>
        <v>115</v>
      </c>
      <c r="K27" s="1091">
        <f t="shared" si="3"/>
        <v>1</v>
      </c>
      <c r="L27" s="1090">
        <f t="shared" si="3"/>
        <v>454</v>
      </c>
      <c r="M27" s="1090">
        <f t="shared" si="3"/>
        <v>163</v>
      </c>
      <c r="N27" s="1090">
        <f t="shared" si="3"/>
        <v>21</v>
      </c>
      <c r="O27" s="1090">
        <f t="shared" si="3"/>
        <v>-137</v>
      </c>
      <c r="P27" s="1090">
        <f t="shared" si="3"/>
        <v>264</v>
      </c>
      <c r="Q27" s="1090">
        <f t="shared" si="3"/>
        <v>78</v>
      </c>
      <c r="R27" s="1090">
        <f t="shared" si="3"/>
        <v>31</v>
      </c>
      <c r="S27" s="1090">
        <f t="shared" si="3"/>
        <v>33</v>
      </c>
      <c r="T27" s="1090">
        <f t="shared" si="3"/>
        <v>1</v>
      </c>
      <c r="U27" s="1089">
        <f t="shared" si="3"/>
        <v>651</v>
      </c>
      <c r="V27" s="1090">
        <f t="shared" si="3"/>
        <v>147</v>
      </c>
      <c r="W27" s="1090">
        <f t="shared" si="3"/>
        <v>75</v>
      </c>
      <c r="X27" s="1090">
        <f t="shared" si="3"/>
        <v>-8</v>
      </c>
      <c r="Y27" s="1090">
        <f t="shared" si="3"/>
        <v>199</v>
      </c>
      <c r="Z27" s="1090">
        <f t="shared" si="3"/>
        <v>97</v>
      </c>
      <c r="AA27" s="1090">
        <f t="shared" si="3"/>
        <v>59</v>
      </c>
      <c r="AB27" s="1090">
        <f t="shared" si="3"/>
        <v>82</v>
      </c>
      <c r="AC27" s="1091">
        <f t="shared" si="3"/>
        <v>0</v>
      </c>
    </row>
    <row r="28" spans="1:29">
      <c r="A28" s="1245">
        <v>215</v>
      </c>
      <c r="B28" t="s">
        <v>81</v>
      </c>
      <c r="C28" s="1089">
        <f t="shared" si="1"/>
        <v>-208</v>
      </c>
      <c r="D28" s="1090">
        <f t="shared" si="3"/>
        <v>82</v>
      </c>
      <c r="E28" s="1090">
        <f t="shared" si="3"/>
        <v>-36</v>
      </c>
      <c r="F28" s="1090">
        <f t="shared" si="3"/>
        <v>-233</v>
      </c>
      <c r="G28" s="1090">
        <f t="shared" si="3"/>
        <v>-37</v>
      </c>
      <c r="H28" s="1090">
        <f t="shared" si="3"/>
        <v>7</v>
      </c>
      <c r="I28" s="1090">
        <f t="shared" si="3"/>
        <v>25</v>
      </c>
      <c r="J28" s="1090">
        <f t="shared" si="3"/>
        <v>-16</v>
      </c>
      <c r="K28" s="1091">
        <f t="shared" si="3"/>
        <v>0</v>
      </c>
      <c r="L28" s="1090">
        <f t="shared" si="3"/>
        <v>-61</v>
      </c>
      <c r="M28" s="1090">
        <f t="shared" si="3"/>
        <v>41</v>
      </c>
      <c r="N28" s="1090">
        <f t="shared" si="3"/>
        <v>-35</v>
      </c>
      <c r="O28" s="1090">
        <f t="shared" si="3"/>
        <v>-91</v>
      </c>
      <c r="P28" s="1090">
        <f t="shared" si="3"/>
        <v>3</v>
      </c>
      <c r="Q28" s="1090">
        <f t="shared" si="3"/>
        <v>15</v>
      </c>
      <c r="R28" s="1090">
        <f t="shared" si="3"/>
        <v>15</v>
      </c>
      <c r="S28" s="1090">
        <f t="shared" si="3"/>
        <v>-10</v>
      </c>
      <c r="T28" s="1090">
        <f t="shared" si="3"/>
        <v>1</v>
      </c>
      <c r="U28" s="1089">
        <f t="shared" si="3"/>
        <v>-147</v>
      </c>
      <c r="V28" s="1090">
        <f t="shared" si="3"/>
        <v>41</v>
      </c>
      <c r="W28" s="1090">
        <f t="shared" si="3"/>
        <v>-1</v>
      </c>
      <c r="X28" s="1090">
        <f t="shared" si="3"/>
        <v>-142</v>
      </c>
      <c r="Y28" s="1090">
        <f t="shared" si="3"/>
        <v>-40</v>
      </c>
      <c r="Z28" s="1090">
        <f t="shared" si="3"/>
        <v>-8</v>
      </c>
      <c r="AA28" s="1090">
        <f t="shared" si="3"/>
        <v>10</v>
      </c>
      <c r="AB28" s="1090">
        <f t="shared" si="3"/>
        <v>-6</v>
      </c>
      <c r="AC28" s="1091">
        <f t="shared" si="3"/>
        <v>-1</v>
      </c>
    </row>
    <row r="29" spans="1:29">
      <c r="A29" s="1245">
        <v>216</v>
      </c>
      <c r="B29" t="s">
        <v>26</v>
      </c>
      <c r="C29" s="1089">
        <f t="shared" si="1"/>
        <v>-515</v>
      </c>
      <c r="D29" s="1090">
        <f t="shared" si="3"/>
        <v>-46</v>
      </c>
      <c r="E29" s="1090">
        <f t="shared" si="3"/>
        <v>6</v>
      </c>
      <c r="F29" s="1090">
        <f t="shared" si="3"/>
        <v>-188</v>
      </c>
      <c r="G29" s="1090">
        <f t="shared" si="3"/>
        <v>-118</v>
      </c>
      <c r="H29" s="1090">
        <f t="shared" si="3"/>
        <v>-74</v>
      </c>
      <c r="I29" s="1090">
        <f t="shared" si="3"/>
        <v>-51</v>
      </c>
      <c r="J29" s="1090">
        <f t="shared" si="3"/>
        <v>-46</v>
      </c>
      <c r="K29" s="1091">
        <f t="shared" si="3"/>
        <v>2</v>
      </c>
      <c r="L29" s="1090">
        <f t="shared" si="3"/>
        <v>-223</v>
      </c>
      <c r="M29" s="1090">
        <f t="shared" si="3"/>
        <v>-11</v>
      </c>
      <c r="N29" s="1090">
        <f t="shared" si="3"/>
        <v>17</v>
      </c>
      <c r="O29" s="1090">
        <f t="shared" si="3"/>
        <v>-78</v>
      </c>
      <c r="P29" s="1090">
        <f t="shared" si="3"/>
        <v>-58</v>
      </c>
      <c r="Q29" s="1090">
        <f t="shared" si="3"/>
        <v>-33</v>
      </c>
      <c r="R29" s="1090">
        <f t="shared" si="3"/>
        <v>-29</v>
      </c>
      <c r="S29" s="1090">
        <f t="shared" si="3"/>
        <v>-31</v>
      </c>
      <c r="T29" s="1090">
        <f t="shared" si="3"/>
        <v>0</v>
      </c>
      <c r="U29" s="1089">
        <f t="shared" si="3"/>
        <v>-292</v>
      </c>
      <c r="V29" s="1090">
        <f t="shared" si="3"/>
        <v>-35</v>
      </c>
      <c r="W29" s="1090">
        <f t="shared" si="3"/>
        <v>-11</v>
      </c>
      <c r="X29" s="1090">
        <f t="shared" si="3"/>
        <v>-110</v>
      </c>
      <c r="Y29" s="1090">
        <f t="shared" si="3"/>
        <v>-60</v>
      </c>
      <c r="Z29" s="1090">
        <f t="shared" si="3"/>
        <v>-41</v>
      </c>
      <c r="AA29" s="1090">
        <f t="shared" si="3"/>
        <v>-22</v>
      </c>
      <c r="AB29" s="1090">
        <f t="shared" si="3"/>
        <v>-15</v>
      </c>
      <c r="AC29" s="1091">
        <f t="shared" si="3"/>
        <v>2</v>
      </c>
    </row>
    <row r="30" spans="1:29">
      <c r="A30" s="1245">
        <v>217</v>
      </c>
      <c r="B30" t="s">
        <v>21</v>
      </c>
      <c r="C30" s="1089">
        <f t="shared" si="1"/>
        <v>548</v>
      </c>
      <c r="D30" s="1090">
        <f t="shared" si="3"/>
        <v>250</v>
      </c>
      <c r="E30" s="1090">
        <f t="shared" si="3"/>
        <v>0</v>
      </c>
      <c r="F30" s="1090">
        <f t="shared" si="3"/>
        <v>-36</v>
      </c>
      <c r="G30" s="1090">
        <f t="shared" si="3"/>
        <v>209</v>
      </c>
      <c r="H30" s="1090">
        <f t="shared" si="3"/>
        <v>32</v>
      </c>
      <c r="I30" s="1090">
        <f t="shared" si="3"/>
        <v>42</v>
      </c>
      <c r="J30" s="1090">
        <f t="shared" si="3"/>
        <v>54</v>
      </c>
      <c r="K30" s="1091">
        <f t="shared" si="3"/>
        <v>-3</v>
      </c>
      <c r="L30" s="1090">
        <f t="shared" si="3"/>
        <v>252</v>
      </c>
      <c r="M30" s="1090">
        <f t="shared" si="3"/>
        <v>125</v>
      </c>
      <c r="N30" s="1090">
        <f t="shared" si="3"/>
        <v>-23</v>
      </c>
      <c r="O30" s="1090">
        <f t="shared" si="3"/>
        <v>-32</v>
      </c>
      <c r="P30" s="1090">
        <f t="shared" si="3"/>
        <v>124</v>
      </c>
      <c r="Q30" s="1090">
        <f t="shared" si="3"/>
        <v>41</v>
      </c>
      <c r="R30" s="1090">
        <f t="shared" si="3"/>
        <v>21</v>
      </c>
      <c r="S30" s="1090">
        <f t="shared" si="3"/>
        <v>-3</v>
      </c>
      <c r="T30" s="1090">
        <f t="shared" si="3"/>
        <v>-1</v>
      </c>
      <c r="U30" s="1089">
        <f t="shared" si="3"/>
        <v>296</v>
      </c>
      <c r="V30" s="1090">
        <f t="shared" si="3"/>
        <v>125</v>
      </c>
      <c r="W30" s="1090">
        <f t="shared" si="3"/>
        <v>23</v>
      </c>
      <c r="X30" s="1090">
        <f t="shared" si="3"/>
        <v>-4</v>
      </c>
      <c r="Y30" s="1090">
        <f t="shared" si="3"/>
        <v>85</v>
      </c>
      <c r="Z30" s="1090">
        <f t="shared" si="3"/>
        <v>-9</v>
      </c>
      <c r="AA30" s="1090">
        <f t="shared" si="3"/>
        <v>21</v>
      </c>
      <c r="AB30" s="1090">
        <f t="shared" si="3"/>
        <v>57</v>
      </c>
      <c r="AC30" s="1091">
        <f t="shared" si="3"/>
        <v>-2</v>
      </c>
    </row>
    <row r="31" spans="1:29">
      <c r="A31" s="1245">
        <v>218</v>
      </c>
      <c r="B31" t="s">
        <v>32</v>
      </c>
      <c r="C31" s="1089">
        <f t="shared" si="1"/>
        <v>-130</v>
      </c>
      <c r="D31" s="1090">
        <f t="shared" si="3"/>
        <v>-4</v>
      </c>
      <c r="E31" s="1090">
        <f t="shared" si="3"/>
        <v>-35</v>
      </c>
      <c r="F31" s="1090">
        <f t="shared" si="3"/>
        <v>-51</v>
      </c>
      <c r="G31" s="1090">
        <f t="shared" si="3"/>
        <v>-8</v>
      </c>
      <c r="H31" s="1090">
        <f t="shared" si="3"/>
        <v>-32</v>
      </c>
      <c r="I31" s="1090">
        <f t="shared" si="3"/>
        <v>-11</v>
      </c>
      <c r="J31" s="1090">
        <f t="shared" si="3"/>
        <v>11</v>
      </c>
      <c r="K31" s="1091">
        <f t="shared" si="3"/>
        <v>0</v>
      </c>
      <c r="L31" s="1090">
        <f t="shared" si="3"/>
        <v>-73</v>
      </c>
      <c r="M31" s="1090">
        <f t="shared" si="3"/>
        <v>6</v>
      </c>
      <c r="N31" s="1090">
        <f t="shared" si="3"/>
        <v>-20</v>
      </c>
      <c r="O31" s="1090">
        <f t="shared" si="3"/>
        <v>-48</v>
      </c>
      <c r="P31" s="1090">
        <f t="shared" si="3"/>
        <v>9</v>
      </c>
      <c r="Q31" s="1090">
        <f t="shared" si="3"/>
        <v>-12</v>
      </c>
      <c r="R31" s="1090">
        <f t="shared" si="3"/>
        <v>-10</v>
      </c>
      <c r="S31" s="1090">
        <f t="shared" si="3"/>
        <v>2</v>
      </c>
      <c r="T31" s="1090">
        <f t="shared" si="3"/>
        <v>0</v>
      </c>
      <c r="U31" s="1089">
        <f t="shared" si="3"/>
        <v>-57</v>
      </c>
      <c r="V31" s="1090">
        <f t="shared" si="3"/>
        <v>-10</v>
      </c>
      <c r="W31" s="1090">
        <f t="shared" si="3"/>
        <v>-15</v>
      </c>
      <c r="X31" s="1090">
        <f t="shared" si="3"/>
        <v>-3</v>
      </c>
      <c r="Y31" s="1090">
        <f t="shared" si="3"/>
        <v>-17</v>
      </c>
      <c r="Z31" s="1090">
        <f t="shared" si="3"/>
        <v>-20</v>
      </c>
      <c r="AA31" s="1090">
        <f t="shared" si="3"/>
        <v>-1</v>
      </c>
      <c r="AB31" s="1090">
        <f t="shared" si="3"/>
        <v>9</v>
      </c>
      <c r="AC31" s="1091">
        <f t="shared" si="3"/>
        <v>0</v>
      </c>
    </row>
    <row r="32" spans="1:29">
      <c r="A32" s="1245">
        <v>219</v>
      </c>
      <c r="B32" t="s">
        <v>22</v>
      </c>
      <c r="C32" s="1089">
        <f t="shared" si="1"/>
        <v>-52</v>
      </c>
      <c r="D32" s="1090">
        <f t="shared" si="3"/>
        <v>342</v>
      </c>
      <c r="E32" s="1090">
        <f t="shared" si="3"/>
        <v>-4</v>
      </c>
      <c r="F32" s="1090">
        <f t="shared" si="3"/>
        <v>-613</v>
      </c>
      <c r="G32" s="1090">
        <f t="shared" si="3"/>
        <v>220</v>
      </c>
      <c r="H32" s="1090">
        <f t="shared" si="3"/>
        <v>5</v>
      </c>
      <c r="I32" s="1090">
        <f t="shared" si="3"/>
        <v>-59</v>
      </c>
      <c r="J32" s="1090">
        <f t="shared" si="3"/>
        <v>57</v>
      </c>
      <c r="K32" s="1091">
        <f t="shared" si="3"/>
        <v>0</v>
      </c>
      <c r="L32" s="1090">
        <f t="shared" si="3"/>
        <v>-6</v>
      </c>
      <c r="M32" s="1090">
        <f t="shared" si="3"/>
        <v>193</v>
      </c>
      <c r="N32" s="1090">
        <f t="shared" si="3"/>
        <v>8</v>
      </c>
      <c r="O32" s="1090">
        <f t="shared" si="3"/>
        <v>-298</v>
      </c>
      <c r="P32" s="1090">
        <f t="shared" si="3"/>
        <v>117</v>
      </c>
      <c r="Q32" s="1090">
        <f t="shared" si="3"/>
        <v>13</v>
      </c>
      <c r="R32" s="1090">
        <f t="shared" si="3"/>
        <v>-30</v>
      </c>
      <c r="S32" s="1090">
        <f t="shared" si="3"/>
        <v>-9</v>
      </c>
      <c r="T32" s="1090">
        <f t="shared" si="3"/>
        <v>0</v>
      </c>
      <c r="U32" s="1089">
        <f t="shared" si="3"/>
        <v>-46</v>
      </c>
      <c r="V32" s="1090">
        <f t="shared" si="3"/>
        <v>149</v>
      </c>
      <c r="W32" s="1090">
        <f t="shared" si="3"/>
        <v>-12</v>
      </c>
      <c r="X32" s="1090">
        <f t="shared" si="3"/>
        <v>-315</v>
      </c>
      <c r="Y32" s="1090">
        <f t="shared" si="3"/>
        <v>103</v>
      </c>
      <c r="Z32" s="1090">
        <f t="shared" si="3"/>
        <v>-8</v>
      </c>
      <c r="AA32" s="1090">
        <f t="shared" si="3"/>
        <v>-29</v>
      </c>
      <c r="AB32" s="1090">
        <f t="shared" si="3"/>
        <v>66</v>
      </c>
      <c r="AC32" s="1091">
        <f t="shared" si="3"/>
        <v>0</v>
      </c>
    </row>
    <row r="33" spans="1:29">
      <c r="A33" s="1245">
        <v>220</v>
      </c>
      <c r="B33" t="s">
        <v>33</v>
      </c>
      <c r="C33" s="1089">
        <f t="shared" si="1"/>
        <v>-297</v>
      </c>
      <c r="D33" s="1090">
        <f t="shared" si="3"/>
        <v>-17</v>
      </c>
      <c r="E33" s="1090">
        <f t="shared" si="3"/>
        <v>-37</v>
      </c>
      <c r="F33" s="1090">
        <f t="shared" si="3"/>
        <v>-164</v>
      </c>
      <c r="G33" s="1090">
        <f t="shared" si="3"/>
        <v>-29</v>
      </c>
      <c r="H33" s="1090">
        <f t="shared" si="3"/>
        <v>-15</v>
      </c>
      <c r="I33" s="1090">
        <f t="shared" si="3"/>
        <v>-11</v>
      </c>
      <c r="J33" s="1090">
        <f t="shared" si="3"/>
        <v>-24</v>
      </c>
      <c r="K33" s="1091">
        <f t="shared" si="3"/>
        <v>0</v>
      </c>
      <c r="L33" s="1090">
        <f t="shared" si="3"/>
        <v>-156</v>
      </c>
      <c r="M33" s="1090">
        <f t="shared" si="3"/>
        <v>-22</v>
      </c>
      <c r="N33" s="1090">
        <f t="shared" si="3"/>
        <v>-27</v>
      </c>
      <c r="O33" s="1090">
        <f t="shared" si="3"/>
        <v>-82</v>
      </c>
      <c r="P33" s="1090">
        <f t="shared" si="3"/>
        <v>-12</v>
      </c>
      <c r="Q33" s="1090">
        <f t="shared" si="3"/>
        <v>-1</v>
      </c>
      <c r="R33" s="1090">
        <f t="shared" si="3"/>
        <v>-5</v>
      </c>
      <c r="S33" s="1090">
        <f t="shared" si="3"/>
        <v>-7</v>
      </c>
      <c r="T33" s="1090">
        <f t="shared" si="3"/>
        <v>0</v>
      </c>
      <c r="U33" s="1089">
        <f t="shared" si="3"/>
        <v>-141</v>
      </c>
      <c r="V33" s="1090">
        <f t="shared" si="3"/>
        <v>5</v>
      </c>
      <c r="W33" s="1090">
        <f t="shared" si="3"/>
        <v>-10</v>
      </c>
      <c r="X33" s="1090">
        <f t="shared" si="3"/>
        <v>-82</v>
      </c>
      <c r="Y33" s="1090">
        <f t="shared" si="3"/>
        <v>-17</v>
      </c>
      <c r="Z33" s="1090">
        <f t="shared" si="3"/>
        <v>-14</v>
      </c>
      <c r="AA33" s="1090">
        <f t="shared" si="3"/>
        <v>-6</v>
      </c>
      <c r="AB33" s="1090">
        <f t="shared" si="3"/>
        <v>-17</v>
      </c>
      <c r="AC33" s="1091">
        <f t="shared" si="3"/>
        <v>0</v>
      </c>
    </row>
    <row r="34" spans="1:29">
      <c r="A34" s="1245">
        <v>221</v>
      </c>
      <c r="B34" t="s">
        <v>2495</v>
      </c>
      <c r="C34" s="1089">
        <f t="shared" si="1"/>
        <v>-101</v>
      </c>
      <c r="D34" s="1090">
        <f t="shared" ref="D34:AC43" si="4">D91-D147</f>
        <v>47</v>
      </c>
      <c r="E34" s="1090">
        <f t="shared" si="4"/>
        <v>-51</v>
      </c>
      <c r="F34" s="1090">
        <f t="shared" si="4"/>
        <v>-151</v>
      </c>
      <c r="G34" s="1090">
        <f t="shared" si="4"/>
        <v>28</v>
      </c>
      <c r="H34" s="1090">
        <f t="shared" si="4"/>
        <v>9</v>
      </c>
      <c r="I34" s="1090">
        <f t="shared" si="4"/>
        <v>28</v>
      </c>
      <c r="J34" s="1090">
        <f t="shared" si="4"/>
        <v>-11</v>
      </c>
      <c r="K34" s="1091">
        <f t="shared" si="4"/>
        <v>0</v>
      </c>
      <c r="L34" s="1090">
        <f t="shared" si="4"/>
        <v>-53</v>
      </c>
      <c r="M34" s="1090">
        <f t="shared" si="4"/>
        <v>16</v>
      </c>
      <c r="N34" s="1090">
        <f t="shared" si="4"/>
        <v>-41</v>
      </c>
      <c r="O34" s="1090">
        <f t="shared" si="4"/>
        <v>-66</v>
      </c>
      <c r="P34" s="1090">
        <f t="shared" si="4"/>
        <v>17</v>
      </c>
      <c r="Q34" s="1090">
        <f t="shared" si="4"/>
        <v>1</v>
      </c>
      <c r="R34" s="1090">
        <f t="shared" si="4"/>
        <v>12</v>
      </c>
      <c r="S34" s="1090">
        <f t="shared" si="4"/>
        <v>8</v>
      </c>
      <c r="T34" s="1090">
        <f t="shared" si="4"/>
        <v>0</v>
      </c>
      <c r="U34" s="1089">
        <f t="shared" si="4"/>
        <v>-48</v>
      </c>
      <c r="V34" s="1090">
        <f t="shared" si="4"/>
        <v>31</v>
      </c>
      <c r="W34" s="1090">
        <f t="shared" si="4"/>
        <v>-10</v>
      </c>
      <c r="X34" s="1090">
        <f t="shared" si="4"/>
        <v>-85</v>
      </c>
      <c r="Y34" s="1090">
        <f t="shared" si="4"/>
        <v>11</v>
      </c>
      <c r="Z34" s="1090">
        <f t="shared" si="4"/>
        <v>8</v>
      </c>
      <c r="AA34" s="1090">
        <f t="shared" si="4"/>
        <v>16</v>
      </c>
      <c r="AB34" s="1090">
        <f t="shared" si="4"/>
        <v>-19</v>
      </c>
      <c r="AC34" s="1091">
        <f t="shared" si="4"/>
        <v>0</v>
      </c>
    </row>
    <row r="35" spans="1:29">
      <c r="A35" s="1245">
        <v>222</v>
      </c>
      <c r="B35" t="s">
        <v>648</v>
      </c>
      <c r="C35" s="1089">
        <f t="shared" si="1"/>
        <v>-284</v>
      </c>
      <c r="D35" s="1090">
        <f t="shared" si="4"/>
        <v>-22</v>
      </c>
      <c r="E35" s="1090">
        <f t="shared" si="4"/>
        <v>-44</v>
      </c>
      <c r="F35" s="1090">
        <f t="shared" si="4"/>
        <v>-117</v>
      </c>
      <c r="G35" s="1090">
        <f t="shared" si="4"/>
        <v>-36</v>
      </c>
      <c r="H35" s="1090">
        <f t="shared" si="4"/>
        <v>-22</v>
      </c>
      <c r="I35" s="1090">
        <f t="shared" si="4"/>
        <v>-16</v>
      </c>
      <c r="J35" s="1090">
        <f t="shared" si="4"/>
        <v>-27</v>
      </c>
      <c r="K35" s="1091">
        <f t="shared" si="4"/>
        <v>0</v>
      </c>
      <c r="L35" s="1090">
        <f t="shared" si="4"/>
        <v>-130</v>
      </c>
      <c r="M35" s="1090">
        <f t="shared" si="4"/>
        <v>-10</v>
      </c>
      <c r="N35" s="1090">
        <f t="shared" si="4"/>
        <v>-20</v>
      </c>
      <c r="O35" s="1090">
        <f t="shared" si="4"/>
        <v>-42</v>
      </c>
      <c r="P35" s="1090">
        <f t="shared" si="4"/>
        <v>-26</v>
      </c>
      <c r="Q35" s="1090">
        <f t="shared" si="4"/>
        <v>-16</v>
      </c>
      <c r="R35" s="1090">
        <f t="shared" si="4"/>
        <v>-7</v>
      </c>
      <c r="S35" s="1090">
        <f t="shared" si="4"/>
        <v>-9</v>
      </c>
      <c r="T35" s="1090">
        <f t="shared" si="4"/>
        <v>0</v>
      </c>
      <c r="U35" s="1089">
        <f t="shared" si="4"/>
        <v>-154</v>
      </c>
      <c r="V35" s="1090">
        <f t="shared" si="4"/>
        <v>-12</v>
      </c>
      <c r="W35" s="1090">
        <f t="shared" si="4"/>
        <v>-24</v>
      </c>
      <c r="X35" s="1090">
        <f t="shared" si="4"/>
        <v>-75</v>
      </c>
      <c r="Y35" s="1090">
        <f t="shared" si="4"/>
        <v>-10</v>
      </c>
      <c r="Z35" s="1090">
        <f t="shared" si="4"/>
        <v>-6</v>
      </c>
      <c r="AA35" s="1090">
        <f t="shared" si="4"/>
        <v>-9</v>
      </c>
      <c r="AB35" s="1090">
        <f t="shared" si="4"/>
        <v>-18</v>
      </c>
      <c r="AC35" s="1091">
        <f t="shared" si="4"/>
        <v>0</v>
      </c>
    </row>
    <row r="36" spans="1:29">
      <c r="A36" s="1245">
        <v>223</v>
      </c>
      <c r="B36" t="s">
        <v>649</v>
      </c>
      <c r="C36" s="1089">
        <f t="shared" si="1"/>
        <v>-298</v>
      </c>
      <c r="D36" s="1090">
        <f t="shared" si="4"/>
        <v>-2</v>
      </c>
      <c r="E36" s="1090">
        <f t="shared" si="4"/>
        <v>-93</v>
      </c>
      <c r="F36" s="1090">
        <f t="shared" si="4"/>
        <v>-205</v>
      </c>
      <c r="G36" s="1090">
        <f t="shared" si="4"/>
        <v>-5</v>
      </c>
      <c r="H36" s="1090">
        <f t="shared" si="4"/>
        <v>-16</v>
      </c>
      <c r="I36" s="1090">
        <f t="shared" si="4"/>
        <v>3</v>
      </c>
      <c r="J36" s="1090">
        <f t="shared" si="4"/>
        <v>20</v>
      </c>
      <c r="K36" s="1091">
        <f t="shared" si="4"/>
        <v>0</v>
      </c>
      <c r="L36" s="1090">
        <f t="shared" si="4"/>
        <v>-147</v>
      </c>
      <c r="M36" s="1090">
        <f t="shared" si="4"/>
        <v>16</v>
      </c>
      <c r="N36" s="1090">
        <f t="shared" si="4"/>
        <v>-57</v>
      </c>
      <c r="O36" s="1090">
        <f t="shared" si="4"/>
        <v>-120</v>
      </c>
      <c r="P36" s="1090">
        <f t="shared" si="4"/>
        <v>-4</v>
      </c>
      <c r="Q36" s="1090">
        <f t="shared" si="4"/>
        <v>-4</v>
      </c>
      <c r="R36" s="1090">
        <f t="shared" si="4"/>
        <v>-2</v>
      </c>
      <c r="S36" s="1090">
        <f t="shared" si="4"/>
        <v>24</v>
      </c>
      <c r="T36" s="1090">
        <f t="shared" si="4"/>
        <v>0</v>
      </c>
      <c r="U36" s="1089">
        <f t="shared" si="4"/>
        <v>-151</v>
      </c>
      <c r="V36" s="1090">
        <f t="shared" si="4"/>
        <v>-18</v>
      </c>
      <c r="W36" s="1090">
        <f t="shared" si="4"/>
        <v>-36</v>
      </c>
      <c r="X36" s="1090">
        <f t="shared" si="4"/>
        <v>-85</v>
      </c>
      <c r="Y36" s="1090">
        <f t="shared" si="4"/>
        <v>-1</v>
      </c>
      <c r="Z36" s="1090">
        <f t="shared" si="4"/>
        <v>-12</v>
      </c>
      <c r="AA36" s="1090">
        <f t="shared" si="4"/>
        <v>5</v>
      </c>
      <c r="AB36" s="1090">
        <f t="shared" si="4"/>
        <v>-4</v>
      </c>
      <c r="AC36" s="1091">
        <f t="shared" si="4"/>
        <v>0</v>
      </c>
    </row>
    <row r="37" spans="1:29">
      <c r="A37" s="1245">
        <v>224</v>
      </c>
      <c r="B37" t="s">
        <v>650</v>
      </c>
      <c r="C37" s="1089">
        <f t="shared" si="1"/>
        <v>-158</v>
      </c>
      <c r="D37" s="1090">
        <f t="shared" si="4"/>
        <v>-1</v>
      </c>
      <c r="E37" s="1090">
        <f t="shared" si="4"/>
        <v>-50</v>
      </c>
      <c r="F37" s="1090">
        <f t="shared" si="4"/>
        <v>-77</v>
      </c>
      <c r="G37" s="1090">
        <f t="shared" si="4"/>
        <v>-23</v>
      </c>
      <c r="H37" s="1090">
        <f t="shared" si="4"/>
        <v>-18</v>
      </c>
      <c r="I37" s="1090">
        <f t="shared" si="4"/>
        <v>12</v>
      </c>
      <c r="J37" s="1090">
        <f t="shared" si="4"/>
        <v>0</v>
      </c>
      <c r="K37" s="1091">
        <f t="shared" si="4"/>
        <v>-1</v>
      </c>
      <c r="L37" s="1090">
        <f t="shared" si="4"/>
        <v>-31</v>
      </c>
      <c r="M37" s="1090">
        <f t="shared" si="4"/>
        <v>0</v>
      </c>
      <c r="N37" s="1090">
        <f t="shared" si="4"/>
        <v>-23</v>
      </c>
      <c r="O37" s="1090">
        <f t="shared" si="4"/>
        <v>-17</v>
      </c>
      <c r="P37" s="1090">
        <f t="shared" si="4"/>
        <v>-9</v>
      </c>
      <c r="Q37" s="1090">
        <f t="shared" si="4"/>
        <v>-5</v>
      </c>
      <c r="R37" s="1090">
        <f t="shared" si="4"/>
        <v>8</v>
      </c>
      <c r="S37" s="1090">
        <f t="shared" si="4"/>
        <v>15</v>
      </c>
      <c r="T37" s="1090">
        <f t="shared" si="4"/>
        <v>0</v>
      </c>
      <c r="U37" s="1089">
        <f t="shared" si="4"/>
        <v>-127</v>
      </c>
      <c r="V37" s="1090">
        <f t="shared" si="4"/>
        <v>-1</v>
      </c>
      <c r="W37" s="1090">
        <f t="shared" si="4"/>
        <v>-27</v>
      </c>
      <c r="X37" s="1090">
        <f t="shared" si="4"/>
        <v>-60</v>
      </c>
      <c r="Y37" s="1090">
        <f t="shared" si="4"/>
        <v>-14</v>
      </c>
      <c r="Z37" s="1090">
        <f t="shared" si="4"/>
        <v>-13</v>
      </c>
      <c r="AA37" s="1090">
        <f t="shared" si="4"/>
        <v>4</v>
      </c>
      <c r="AB37" s="1090">
        <f t="shared" si="4"/>
        <v>-15</v>
      </c>
      <c r="AC37" s="1091">
        <f t="shared" si="4"/>
        <v>-1</v>
      </c>
    </row>
    <row r="38" spans="1:29">
      <c r="A38" s="1245">
        <v>225</v>
      </c>
      <c r="B38" t="s">
        <v>651</v>
      </c>
      <c r="C38" s="1089">
        <f t="shared" si="1"/>
        <v>-148</v>
      </c>
      <c r="D38" s="1090">
        <f t="shared" si="4"/>
        <v>6</v>
      </c>
      <c r="E38" s="1090">
        <f t="shared" si="4"/>
        <v>-43</v>
      </c>
      <c r="F38" s="1090">
        <f t="shared" si="4"/>
        <v>-56</v>
      </c>
      <c r="G38" s="1090">
        <f t="shared" si="4"/>
        <v>-30</v>
      </c>
      <c r="H38" s="1090">
        <f t="shared" si="4"/>
        <v>-3</v>
      </c>
      <c r="I38" s="1090">
        <f t="shared" si="4"/>
        <v>3</v>
      </c>
      <c r="J38" s="1090">
        <f t="shared" si="4"/>
        <v>-25</v>
      </c>
      <c r="K38" s="1091">
        <f t="shared" si="4"/>
        <v>0</v>
      </c>
      <c r="L38" s="1090">
        <f t="shared" si="4"/>
        <v>-98</v>
      </c>
      <c r="M38" s="1090">
        <f t="shared" si="4"/>
        <v>3</v>
      </c>
      <c r="N38" s="1090">
        <f t="shared" si="4"/>
        <v>-26</v>
      </c>
      <c r="O38" s="1090">
        <f t="shared" si="4"/>
        <v>-43</v>
      </c>
      <c r="P38" s="1090">
        <f t="shared" si="4"/>
        <v>-25</v>
      </c>
      <c r="Q38" s="1090">
        <f t="shared" si="4"/>
        <v>-1</v>
      </c>
      <c r="R38" s="1090">
        <f t="shared" si="4"/>
        <v>1</v>
      </c>
      <c r="S38" s="1090">
        <f t="shared" si="4"/>
        <v>-7</v>
      </c>
      <c r="T38" s="1090">
        <f t="shared" si="4"/>
        <v>0</v>
      </c>
      <c r="U38" s="1089">
        <f t="shared" si="4"/>
        <v>-50</v>
      </c>
      <c r="V38" s="1090">
        <f t="shared" si="4"/>
        <v>3</v>
      </c>
      <c r="W38" s="1090">
        <f t="shared" si="4"/>
        <v>-17</v>
      </c>
      <c r="X38" s="1090">
        <f t="shared" si="4"/>
        <v>-13</v>
      </c>
      <c r="Y38" s="1090">
        <f t="shared" si="4"/>
        <v>-5</v>
      </c>
      <c r="Z38" s="1090">
        <f t="shared" si="4"/>
        <v>-2</v>
      </c>
      <c r="AA38" s="1090">
        <f t="shared" si="4"/>
        <v>2</v>
      </c>
      <c r="AB38" s="1090">
        <f t="shared" si="4"/>
        <v>-18</v>
      </c>
      <c r="AC38" s="1091">
        <f t="shared" si="4"/>
        <v>0</v>
      </c>
    </row>
    <row r="39" spans="1:29">
      <c r="A39" s="1245">
        <v>226</v>
      </c>
      <c r="B39" t="s">
        <v>652</v>
      </c>
      <c r="C39" s="1089">
        <f t="shared" si="1"/>
        <v>-143</v>
      </c>
      <c r="D39" s="1090">
        <f t="shared" si="4"/>
        <v>25</v>
      </c>
      <c r="E39" s="1090">
        <f t="shared" si="4"/>
        <v>-36</v>
      </c>
      <c r="F39" s="1090">
        <f t="shared" si="4"/>
        <v>-139</v>
      </c>
      <c r="G39" s="1090">
        <f t="shared" si="4"/>
        <v>-6</v>
      </c>
      <c r="H39" s="1090">
        <f t="shared" si="4"/>
        <v>-9</v>
      </c>
      <c r="I39" s="1090">
        <f t="shared" si="4"/>
        <v>20</v>
      </c>
      <c r="J39" s="1090">
        <f t="shared" si="4"/>
        <v>2</v>
      </c>
      <c r="K39" s="1091">
        <f t="shared" si="4"/>
        <v>0</v>
      </c>
      <c r="L39" s="1090">
        <f t="shared" si="4"/>
        <v>-109</v>
      </c>
      <c r="M39" s="1090">
        <f t="shared" si="4"/>
        <v>8</v>
      </c>
      <c r="N39" s="1090">
        <f t="shared" si="4"/>
        <v>-30</v>
      </c>
      <c r="O39" s="1090">
        <f t="shared" si="4"/>
        <v>-87</v>
      </c>
      <c r="P39" s="1090">
        <f t="shared" si="4"/>
        <v>-9</v>
      </c>
      <c r="Q39" s="1090">
        <f t="shared" si="4"/>
        <v>-9</v>
      </c>
      <c r="R39" s="1090">
        <f t="shared" si="4"/>
        <v>9</v>
      </c>
      <c r="S39" s="1090">
        <f t="shared" si="4"/>
        <v>9</v>
      </c>
      <c r="T39" s="1090">
        <f t="shared" si="4"/>
        <v>0</v>
      </c>
      <c r="U39" s="1089">
        <f t="shared" si="4"/>
        <v>-34</v>
      </c>
      <c r="V39" s="1090">
        <f t="shared" si="4"/>
        <v>17</v>
      </c>
      <c r="W39" s="1090">
        <f t="shared" si="4"/>
        <v>-6</v>
      </c>
      <c r="X39" s="1090">
        <f t="shared" si="4"/>
        <v>-52</v>
      </c>
      <c r="Y39" s="1090">
        <f t="shared" si="4"/>
        <v>3</v>
      </c>
      <c r="Z39" s="1090">
        <f t="shared" si="4"/>
        <v>0</v>
      </c>
      <c r="AA39" s="1090">
        <f t="shared" si="4"/>
        <v>11</v>
      </c>
      <c r="AB39" s="1090">
        <f t="shared" si="4"/>
        <v>-7</v>
      </c>
      <c r="AC39" s="1091">
        <f t="shared" si="4"/>
        <v>0</v>
      </c>
    </row>
    <row r="40" spans="1:29">
      <c r="A40" s="1245">
        <v>227</v>
      </c>
      <c r="B40" t="s">
        <v>653</v>
      </c>
      <c r="C40" s="1089">
        <f t="shared" si="1"/>
        <v>-283</v>
      </c>
      <c r="D40" s="1090">
        <f t="shared" si="4"/>
        <v>-6</v>
      </c>
      <c r="E40" s="1090">
        <f t="shared" si="4"/>
        <v>-59</v>
      </c>
      <c r="F40" s="1090">
        <f t="shared" si="4"/>
        <v>-158</v>
      </c>
      <c r="G40" s="1090">
        <f t="shared" si="4"/>
        <v>-65</v>
      </c>
      <c r="H40" s="1090">
        <f t="shared" si="4"/>
        <v>-4</v>
      </c>
      <c r="I40" s="1090">
        <f t="shared" si="4"/>
        <v>4</v>
      </c>
      <c r="J40" s="1090">
        <f t="shared" si="4"/>
        <v>5</v>
      </c>
      <c r="K40" s="1091">
        <f t="shared" si="4"/>
        <v>0</v>
      </c>
      <c r="L40" s="1090">
        <f t="shared" si="4"/>
        <v>-123</v>
      </c>
      <c r="M40" s="1090">
        <f t="shared" si="4"/>
        <v>-11</v>
      </c>
      <c r="N40" s="1090">
        <f t="shared" si="4"/>
        <v>-38</v>
      </c>
      <c r="O40" s="1090">
        <f t="shared" si="4"/>
        <v>-62</v>
      </c>
      <c r="P40" s="1090">
        <f t="shared" si="4"/>
        <v>-28</v>
      </c>
      <c r="Q40" s="1090">
        <f t="shared" si="4"/>
        <v>0</v>
      </c>
      <c r="R40" s="1090">
        <f t="shared" si="4"/>
        <v>5</v>
      </c>
      <c r="S40" s="1090">
        <f t="shared" si="4"/>
        <v>11</v>
      </c>
      <c r="T40" s="1090">
        <f t="shared" si="4"/>
        <v>0</v>
      </c>
      <c r="U40" s="1089">
        <f t="shared" si="4"/>
        <v>-160</v>
      </c>
      <c r="V40" s="1090">
        <f t="shared" si="4"/>
        <v>5</v>
      </c>
      <c r="W40" s="1090">
        <f t="shared" si="4"/>
        <v>-21</v>
      </c>
      <c r="X40" s="1090">
        <f t="shared" si="4"/>
        <v>-96</v>
      </c>
      <c r="Y40" s="1090">
        <f t="shared" si="4"/>
        <v>-37</v>
      </c>
      <c r="Z40" s="1090">
        <f t="shared" si="4"/>
        <v>-4</v>
      </c>
      <c r="AA40" s="1090">
        <f t="shared" si="4"/>
        <v>-1</v>
      </c>
      <c r="AB40" s="1090">
        <f t="shared" si="4"/>
        <v>-6</v>
      </c>
      <c r="AC40" s="1091">
        <f t="shared" si="4"/>
        <v>0</v>
      </c>
    </row>
    <row r="41" spans="1:29">
      <c r="A41" s="1245">
        <v>228</v>
      </c>
      <c r="B41" t="s">
        <v>654</v>
      </c>
      <c r="C41" s="1089">
        <f t="shared" si="1"/>
        <v>-36</v>
      </c>
      <c r="D41" s="1090">
        <f t="shared" si="4"/>
        <v>-16</v>
      </c>
      <c r="E41" s="1090">
        <f t="shared" si="4"/>
        <v>21</v>
      </c>
      <c r="F41" s="1090">
        <f t="shared" si="4"/>
        <v>-69</v>
      </c>
      <c r="G41" s="1090">
        <f t="shared" si="4"/>
        <v>17</v>
      </c>
      <c r="H41" s="1090">
        <f t="shared" si="4"/>
        <v>26</v>
      </c>
      <c r="I41" s="1090">
        <f t="shared" si="4"/>
        <v>7</v>
      </c>
      <c r="J41" s="1090">
        <f t="shared" si="4"/>
        <v>-20</v>
      </c>
      <c r="K41" s="1091">
        <f t="shared" si="4"/>
        <v>-2</v>
      </c>
      <c r="L41" s="1090">
        <f t="shared" si="4"/>
        <v>-7</v>
      </c>
      <c r="M41" s="1090">
        <f t="shared" si="4"/>
        <v>-16</v>
      </c>
      <c r="N41" s="1090">
        <f t="shared" si="4"/>
        <v>-9</v>
      </c>
      <c r="O41" s="1090">
        <f t="shared" si="4"/>
        <v>6</v>
      </c>
      <c r="P41" s="1090">
        <f t="shared" si="4"/>
        <v>7</v>
      </c>
      <c r="Q41" s="1090">
        <f t="shared" si="4"/>
        <v>11</v>
      </c>
      <c r="R41" s="1090">
        <f t="shared" si="4"/>
        <v>6</v>
      </c>
      <c r="S41" s="1090">
        <f t="shared" si="4"/>
        <v>-11</v>
      </c>
      <c r="T41" s="1090">
        <f t="shared" si="4"/>
        <v>-1</v>
      </c>
      <c r="U41" s="1089">
        <f t="shared" si="4"/>
        <v>-29</v>
      </c>
      <c r="V41" s="1090">
        <f t="shared" si="4"/>
        <v>0</v>
      </c>
      <c r="W41" s="1090">
        <f t="shared" si="4"/>
        <v>30</v>
      </c>
      <c r="X41" s="1090">
        <f t="shared" si="4"/>
        <v>-75</v>
      </c>
      <c r="Y41" s="1090">
        <f t="shared" si="4"/>
        <v>10</v>
      </c>
      <c r="Z41" s="1090">
        <f t="shared" si="4"/>
        <v>15</v>
      </c>
      <c r="AA41" s="1090">
        <f t="shared" si="4"/>
        <v>1</v>
      </c>
      <c r="AB41" s="1090">
        <f t="shared" si="4"/>
        <v>-9</v>
      </c>
      <c r="AC41" s="1091">
        <f t="shared" si="4"/>
        <v>-1</v>
      </c>
    </row>
    <row r="42" spans="1:29">
      <c r="A42" s="1245">
        <v>229</v>
      </c>
      <c r="B42" t="s">
        <v>655</v>
      </c>
      <c r="C42" s="1089">
        <f t="shared" si="1"/>
        <v>-219</v>
      </c>
      <c r="D42" s="1090">
        <f t="shared" si="4"/>
        <v>46</v>
      </c>
      <c r="E42" s="1090">
        <f t="shared" si="4"/>
        <v>-51</v>
      </c>
      <c r="F42" s="1090">
        <f t="shared" si="4"/>
        <v>-207</v>
      </c>
      <c r="G42" s="1090">
        <f t="shared" si="4"/>
        <v>-13</v>
      </c>
      <c r="H42" s="1090">
        <f t="shared" si="4"/>
        <v>-22</v>
      </c>
      <c r="I42" s="1090">
        <f t="shared" si="4"/>
        <v>-5</v>
      </c>
      <c r="J42" s="1090">
        <f t="shared" si="4"/>
        <v>33</v>
      </c>
      <c r="K42" s="1091">
        <f t="shared" si="4"/>
        <v>0</v>
      </c>
      <c r="L42" s="1090">
        <f t="shared" si="4"/>
        <v>-116</v>
      </c>
      <c r="M42" s="1090">
        <f t="shared" si="4"/>
        <v>19</v>
      </c>
      <c r="N42" s="1090">
        <f t="shared" si="4"/>
        <v>-31</v>
      </c>
      <c r="O42" s="1090">
        <f t="shared" si="4"/>
        <v>-108</v>
      </c>
      <c r="P42" s="1090">
        <f t="shared" si="4"/>
        <v>4</v>
      </c>
      <c r="Q42" s="1090">
        <f t="shared" si="4"/>
        <v>-11</v>
      </c>
      <c r="R42" s="1090">
        <f t="shared" si="4"/>
        <v>-2</v>
      </c>
      <c r="S42" s="1090">
        <f t="shared" si="4"/>
        <v>13</v>
      </c>
      <c r="T42" s="1090">
        <f t="shared" si="4"/>
        <v>0</v>
      </c>
      <c r="U42" s="1089">
        <f t="shared" si="4"/>
        <v>-103</v>
      </c>
      <c r="V42" s="1090">
        <f t="shared" si="4"/>
        <v>27</v>
      </c>
      <c r="W42" s="1090">
        <f t="shared" si="4"/>
        <v>-20</v>
      </c>
      <c r="X42" s="1090">
        <f t="shared" si="4"/>
        <v>-99</v>
      </c>
      <c r="Y42" s="1090">
        <f t="shared" si="4"/>
        <v>-17</v>
      </c>
      <c r="Z42" s="1090">
        <f t="shared" si="4"/>
        <v>-11</v>
      </c>
      <c r="AA42" s="1090">
        <f t="shared" si="4"/>
        <v>-3</v>
      </c>
      <c r="AB42" s="1090">
        <f t="shared" si="4"/>
        <v>20</v>
      </c>
      <c r="AC42" s="1091">
        <f t="shared" si="4"/>
        <v>0</v>
      </c>
    </row>
    <row r="43" spans="1:29">
      <c r="A43" s="1245">
        <v>301</v>
      </c>
      <c r="B43" t="s">
        <v>23</v>
      </c>
      <c r="C43" s="1089">
        <f t="shared" si="1"/>
        <v>-139</v>
      </c>
      <c r="D43" s="1090">
        <f t="shared" si="4"/>
        <v>73</v>
      </c>
      <c r="E43" s="1090">
        <f t="shared" si="4"/>
        <v>-31</v>
      </c>
      <c r="F43" s="1090">
        <f t="shared" si="4"/>
        <v>-177</v>
      </c>
      <c r="G43" s="1090">
        <f t="shared" si="4"/>
        <v>-9</v>
      </c>
      <c r="H43" s="1090">
        <f t="shared" si="4"/>
        <v>-31</v>
      </c>
      <c r="I43" s="1090">
        <f t="shared" si="4"/>
        <v>-2</v>
      </c>
      <c r="J43" s="1090">
        <f t="shared" si="4"/>
        <v>38</v>
      </c>
      <c r="K43" s="1091">
        <f t="shared" si="4"/>
        <v>0</v>
      </c>
      <c r="L43" s="1090">
        <f t="shared" si="4"/>
        <v>-46</v>
      </c>
      <c r="M43" s="1090">
        <f t="shared" si="4"/>
        <v>49</v>
      </c>
      <c r="N43" s="1090">
        <f t="shared" si="4"/>
        <v>-9</v>
      </c>
      <c r="O43" s="1090">
        <f t="shared" si="4"/>
        <v>-94</v>
      </c>
      <c r="P43" s="1090">
        <f t="shared" si="4"/>
        <v>0</v>
      </c>
      <c r="Q43" s="1090">
        <f t="shared" si="4"/>
        <v>-11</v>
      </c>
      <c r="R43" s="1090">
        <f t="shared" si="4"/>
        <v>8</v>
      </c>
      <c r="S43" s="1090">
        <f t="shared" si="4"/>
        <v>11</v>
      </c>
      <c r="T43" s="1090">
        <f t="shared" si="4"/>
        <v>0</v>
      </c>
      <c r="U43" s="1089">
        <f t="shared" si="4"/>
        <v>-93</v>
      </c>
      <c r="V43" s="1090">
        <f t="shared" si="4"/>
        <v>24</v>
      </c>
      <c r="W43" s="1090">
        <f t="shared" si="4"/>
        <v>-22</v>
      </c>
      <c r="X43" s="1090">
        <f t="shared" si="4"/>
        <v>-83</v>
      </c>
      <c r="Y43" s="1090">
        <f t="shared" ref="D43:AC53" si="5">Y100-Y156</f>
        <v>-9</v>
      </c>
      <c r="Z43" s="1090">
        <f t="shared" si="5"/>
        <v>-20</v>
      </c>
      <c r="AA43" s="1090">
        <f t="shared" si="5"/>
        <v>-10</v>
      </c>
      <c r="AB43" s="1090">
        <f t="shared" si="5"/>
        <v>27</v>
      </c>
      <c r="AC43" s="1091">
        <f t="shared" si="5"/>
        <v>0</v>
      </c>
    </row>
    <row r="44" spans="1:29">
      <c r="A44" s="1245">
        <v>365</v>
      </c>
      <c r="B44" t="s">
        <v>656</v>
      </c>
      <c r="C44" s="1089">
        <f t="shared" si="1"/>
        <v>-114</v>
      </c>
      <c r="D44" s="1090">
        <f t="shared" si="5"/>
        <v>37</v>
      </c>
      <c r="E44" s="1090">
        <f t="shared" si="5"/>
        <v>-37</v>
      </c>
      <c r="F44" s="1090">
        <f t="shared" si="5"/>
        <v>-121</v>
      </c>
      <c r="G44" s="1090">
        <f t="shared" si="5"/>
        <v>-11</v>
      </c>
      <c r="H44" s="1090">
        <f t="shared" si="5"/>
        <v>-9</v>
      </c>
      <c r="I44" s="1090">
        <f t="shared" si="5"/>
        <v>4</v>
      </c>
      <c r="J44" s="1090">
        <f t="shared" si="5"/>
        <v>23</v>
      </c>
      <c r="K44" s="1091">
        <f t="shared" si="5"/>
        <v>0</v>
      </c>
      <c r="L44" s="1090">
        <f t="shared" si="5"/>
        <v>-62</v>
      </c>
      <c r="M44" s="1090">
        <f t="shared" si="5"/>
        <v>19</v>
      </c>
      <c r="N44" s="1090">
        <f t="shared" si="5"/>
        <v>-20</v>
      </c>
      <c r="O44" s="1090">
        <f t="shared" si="5"/>
        <v>-70</v>
      </c>
      <c r="P44" s="1090">
        <f t="shared" si="5"/>
        <v>-5</v>
      </c>
      <c r="Q44" s="1090">
        <f t="shared" si="5"/>
        <v>-1</v>
      </c>
      <c r="R44" s="1090">
        <f t="shared" si="5"/>
        <v>0</v>
      </c>
      <c r="S44" s="1090">
        <f t="shared" si="5"/>
        <v>15</v>
      </c>
      <c r="T44" s="1090">
        <f t="shared" si="5"/>
        <v>0</v>
      </c>
      <c r="U44" s="1089">
        <f t="shared" si="5"/>
        <v>-52</v>
      </c>
      <c r="V44" s="1090">
        <f t="shared" si="5"/>
        <v>18</v>
      </c>
      <c r="W44" s="1090">
        <f t="shared" si="5"/>
        <v>-17</v>
      </c>
      <c r="X44" s="1090">
        <f t="shared" si="5"/>
        <v>-51</v>
      </c>
      <c r="Y44" s="1090">
        <f t="shared" si="5"/>
        <v>-6</v>
      </c>
      <c r="Z44" s="1090">
        <f t="shared" si="5"/>
        <v>-8</v>
      </c>
      <c r="AA44" s="1090">
        <f t="shared" si="5"/>
        <v>4</v>
      </c>
      <c r="AB44" s="1090">
        <f t="shared" si="5"/>
        <v>8</v>
      </c>
      <c r="AC44" s="1091">
        <f t="shared" si="5"/>
        <v>0</v>
      </c>
    </row>
    <row r="45" spans="1:29">
      <c r="A45" s="1245">
        <v>381</v>
      </c>
      <c r="B45" t="s">
        <v>27</v>
      </c>
      <c r="C45" s="1089">
        <f t="shared" si="1"/>
        <v>45</v>
      </c>
      <c r="D45" s="1090">
        <f t="shared" si="5"/>
        <v>95</v>
      </c>
      <c r="E45" s="1090">
        <f t="shared" si="5"/>
        <v>-13</v>
      </c>
      <c r="F45" s="1090">
        <f t="shared" si="5"/>
        <v>-67</v>
      </c>
      <c r="G45" s="1090">
        <f t="shared" si="5"/>
        <v>8</v>
      </c>
      <c r="H45" s="1090">
        <f t="shared" si="5"/>
        <v>8</v>
      </c>
      <c r="I45" s="1090">
        <f t="shared" si="5"/>
        <v>10</v>
      </c>
      <c r="J45" s="1090">
        <f t="shared" si="5"/>
        <v>6</v>
      </c>
      <c r="K45" s="1091">
        <f t="shared" si="5"/>
        <v>-2</v>
      </c>
      <c r="L45" s="1090">
        <f t="shared" si="5"/>
        <v>15</v>
      </c>
      <c r="M45" s="1090">
        <f t="shared" si="5"/>
        <v>51</v>
      </c>
      <c r="N45" s="1090">
        <f t="shared" si="5"/>
        <v>-15</v>
      </c>
      <c r="O45" s="1090">
        <f t="shared" si="5"/>
        <v>-27</v>
      </c>
      <c r="P45" s="1090">
        <f t="shared" si="5"/>
        <v>-2</v>
      </c>
      <c r="Q45" s="1090">
        <f t="shared" si="5"/>
        <v>0</v>
      </c>
      <c r="R45" s="1090">
        <f t="shared" si="5"/>
        <v>7</v>
      </c>
      <c r="S45" s="1090">
        <f t="shared" si="5"/>
        <v>2</v>
      </c>
      <c r="T45" s="1090">
        <f t="shared" si="5"/>
        <v>-1</v>
      </c>
      <c r="U45" s="1089">
        <f t="shared" si="5"/>
        <v>30</v>
      </c>
      <c r="V45" s="1090">
        <f t="shared" si="5"/>
        <v>44</v>
      </c>
      <c r="W45" s="1090">
        <f t="shared" si="5"/>
        <v>2</v>
      </c>
      <c r="X45" s="1090">
        <f t="shared" si="5"/>
        <v>-40</v>
      </c>
      <c r="Y45" s="1090">
        <f t="shared" si="5"/>
        <v>10</v>
      </c>
      <c r="Z45" s="1090">
        <f t="shared" si="5"/>
        <v>8</v>
      </c>
      <c r="AA45" s="1090">
        <f t="shared" si="5"/>
        <v>3</v>
      </c>
      <c r="AB45" s="1090">
        <f t="shared" si="5"/>
        <v>4</v>
      </c>
      <c r="AC45" s="1091">
        <f t="shared" si="5"/>
        <v>-1</v>
      </c>
    </row>
    <row r="46" spans="1:29">
      <c r="A46" s="1245">
        <v>382</v>
      </c>
      <c r="B46" t="s">
        <v>28</v>
      </c>
      <c r="C46" s="1089">
        <f t="shared" si="1"/>
        <v>212</v>
      </c>
      <c r="D46" s="1090">
        <f t="shared" si="5"/>
        <v>98</v>
      </c>
      <c r="E46" s="1090">
        <f t="shared" si="5"/>
        <v>16</v>
      </c>
      <c r="F46" s="1090">
        <f t="shared" si="5"/>
        <v>-5</v>
      </c>
      <c r="G46" s="1090">
        <f t="shared" si="5"/>
        <v>112</v>
      </c>
      <c r="H46" s="1090">
        <f t="shared" si="5"/>
        <v>9</v>
      </c>
      <c r="I46" s="1090">
        <f t="shared" si="5"/>
        <v>-16</v>
      </c>
      <c r="J46" s="1090">
        <f t="shared" si="5"/>
        <v>-2</v>
      </c>
      <c r="K46" s="1091">
        <f t="shared" si="5"/>
        <v>0</v>
      </c>
      <c r="L46" s="1090">
        <f t="shared" si="5"/>
        <v>116</v>
      </c>
      <c r="M46" s="1090">
        <f t="shared" si="5"/>
        <v>56</v>
      </c>
      <c r="N46" s="1090">
        <f t="shared" si="5"/>
        <v>21</v>
      </c>
      <c r="O46" s="1090">
        <f t="shared" si="5"/>
        <v>-14</v>
      </c>
      <c r="P46" s="1090">
        <f t="shared" si="5"/>
        <v>73</v>
      </c>
      <c r="Q46" s="1090">
        <f t="shared" si="5"/>
        <v>3</v>
      </c>
      <c r="R46" s="1090">
        <f t="shared" si="5"/>
        <v>-12</v>
      </c>
      <c r="S46" s="1090">
        <f t="shared" si="5"/>
        <v>-11</v>
      </c>
      <c r="T46" s="1090">
        <f t="shared" si="5"/>
        <v>0</v>
      </c>
      <c r="U46" s="1089">
        <f t="shared" si="5"/>
        <v>96</v>
      </c>
      <c r="V46" s="1090">
        <f t="shared" si="5"/>
        <v>42</v>
      </c>
      <c r="W46" s="1090">
        <f t="shared" si="5"/>
        <v>-5</v>
      </c>
      <c r="X46" s="1090">
        <f t="shared" si="5"/>
        <v>9</v>
      </c>
      <c r="Y46" s="1090">
        <f t="shared" si="5"/>
        <v>39</v>
      </c>
      <c r="Z46" s="1090">
        <f t="shared" si="5"/>
        <v>6</v>
      </c>
      <c r="AA46" s="1090">
        <f t="shared" si="5"/>
        <v>-4</v>
      </c>
      <c r="AB46" s="1090">
        <f t="shared" si="5"/>
        <v>9</v>
      </c>
      <c r="AC46" s="1091">
        <f t="shared" si="5"/>
        <v>0</v>
      </c>
    </row>
    <row r="47" spans="1:29">
      <c r="A47" s="1245">
        <v>442</v>
      </c>
      <c r="B47" t="s">
        <v>38</v>
      </c>
      <c r="C47" s="1089">
        <f t="shared" si="1"/>
        <v>-145</v>
      </c>
      <c r="D47" s="1090">
        <f t="shared" si="5"/>
        <v>-7</v>
      </c>
      <c r="E47" s="1090">
        <f t="shared" si="5"/>
        <v>-16</v>
      </c>
      <c r="F47" s="1090">
        <f t="shared" si="5"/>
        <v>-74</v>
      </c>
      <c r="G47" s="1090">
        <f t="shared" si="5"/>
        <v>-28</v>
      </c>
      <c r="H47" s="1090">
        <f t="shared" si="5"/>
        <v>-12</v>
      </c>
      <c r="I47" s="1090">
        <f t="shared" si="5"/>
        <v>-9</v>
      </c>
      <c r="J47" s="1090">
        <f t="shared" si="5"/>
        <v>1</v>
      </c>
      <c r="K47" s="1091">
        <f t="shared" si="5"/>
        <v>0</v>
      </c>
      <c r="L47" s="1090">
        <f t="shared" si="5"/>
        <v>-60</v>
      </c>
      <c r="M47" s="1090">
        <f t="shared" si="5"/>
        <v>3</v>
      </c>
      <c r="N47" s="1090">
        <f t="shared" si="5"/>
        <v>-4</v>
      </c>
      <c r="O47" s="1090">
        <f t="shared" si="5"/>
        <v>-35</v>
      </c>
      <c r="P47" s="1090">
        <f t="shared" si="5"/>
        <v>-17</v>
      </c>
      <c r="Q47" s="1090">
        <f t="shared" si="5"/>
        <v>-7</v>
      </c>
      <c r="R47" s="1090">
        <f t="shared" si="5"/>
        <v>-7</v>
      </c>
      <c r="S47" s="1090">
        <f t="shared" si="5"/>
        <v>7</v>
      </c>
      <c r="T47" s="1090">
        <f t="shared" si="5"/>
        <v>0</v>
      </c>
      <c r="U47" s="1089">
        <f t="shared" si="5"/>
        <v>-85</v>
      </c>
      <c r="V47" s="1090">
        <f t="shared" si="5"/>
        <v>-10</v>
      </c>
      <c r="W47" s="1090">
        <f t="shared" si="5"/>
        <v>-12</v>
      </c>
      <c r="X47" s="1090">
        <f t="shared" si="5"/>
        <v>-39</v>
      </c>
      <c r="Y47" s="1090">
        <f t="shared" si="5"/>
        <v>-11</v>
      </c>
      <c r="Z47" s="1090">
        <f t="shared" si="5"/>
        <v>-5</v>
      </c>
      <c r="AA47" s="1090">
        <f t="shared" si="5"/>
        <v>-2</v>
      </c>
      <c r="AB47" s="1090">
        <f t="shared" si="5"/>
        <v>-6</v>
      </c>
      <c r="AC47" s="1091">
        <f t="shared" si="5"/>
        <v>0</v>
      </c>
    </row>
    <row r="48" spans="1:29">
      <c r="A48" s="1245">
        <v>443</v>
      </c>
      <c r="B48" t="s">
        <v>39</v>
      </c>
      <c r="C48" s="1089">
        <f t="shared" si="1"/>
        <v>61</v>
      </c>
      <c r="D48" s="1090">
        <f t="shared" si="5"/>
        <v>12</v>
      </c>
      <c r="E48" s="1090">
        <f t="shared" si="5"/>
        <v>13</v>
      </c>
      <c r="F48" s="1090">
        <f t="shared" si="5"/>
        <v>-4</v>
      </c>
      <c r="G48" s="1090">
        <f t="shared" si="5"/>
        <v>15</v>
      </c>
      <c r="H48" s="1090">
        <f t="shared" si="5"/>
        <v>14</v>
      </c>
      <c r="I48" s="1090">
        <f t="shared" si="5"/>
        <v>-2</v>
      </c>
      <c r="J48" s="1090">
        <f t="shared" si="5"/>
        <v>13</v>
      </c>
      <c r="K48" s="1091">
        <f t="shared" si="5"/>
        <v>0</v>
      </c>
      <c r="L48" s="1090">
        <f t="shared" si="5"/>
        <v>25</v>
      </c>
      <c r="M48" s="1090">
        <f t="shared" si="5"/>
        <v>12</v>
      </c>
      <c r="N48" s="1090">
        <f t="shared" si="5"/>
        <v>6</v>
      </c>
      <c r="O48" s="1090">
        <f t="shared" si="5"/>
        <v>-1</v>
      </c>
      <c r="P48" s="1090">
        <f t="shared" si="5"/>
        <v>10</v>
      </c>
      <c r="Q48" s="1090">
        <f t="shared" si="5"/>
        <v>1</v>
      </c>
      <c r="R48" s="1090">
        <f t="shared" si="5"/>
        <v>-2</v>
      </c>
      <c r="S48" s="1090">
        <f t="shared" si="5"/>
        <v>-1</v>
      </c>
      <c r="T48" s="1090">
        <f t="shared" si="5"/>
        <v>0</v>
      </c>
      <c r="U48" s="1089">
        <f t="shared" si="5"/>
        <v>36</v>
      </c>
      <c r="V48" s="1090">
        <f t="shared" si="5"/>
        <v>0</v>
      </c>
      <c r="W48" s="1090">
        <f t="shared" si="5"/>
        <v>7</v>
      </c>
      <c r="X48" s="1090">
        <f t="shared" si="5"/>
        <v>-3</v>
      </c>
      <c r="Y48" s="1090">
        <f t="shared" si="5"/>
        <v>5</v>
      </c>
      <c r="Z48" s="1090">
        <f t="shared" si="5"/>
        <v>13</v>
      </c>
      <c r="AA48" s="1090">
        <f t="shared" si="5"/>
        <v>0</v>
      </c>
      <c r="AB48" s="1090">
        <f t="shared" si="5"/>
        <v>14</v>
      </c>
      <c r="AC48" s="1091">
        <f t="shared" si="5"/>
        <v>0</v>
      </c>
    </row>
    <row r="49" spans="1:29">
      <c r="A49" s="1245">
        <v>446</v>
      </c>
      <c r="B49" t="s">
        <v>657</v>
      </c>
      <c r="C49" s="1089">
        <f t="shared" si="1"/>
        <v>-78</v>
      </c>
      <c r="D49" s="1090">
        <f t="shared" si="5"/>
        <v>27</v>
      </c>
      <c r="E49" s="1090">
        <f t="shared" si="5"/>
        <v>-26</v>
      </c>
      <c r="F49" s="1090">
        <f t="shared" si="5"/>
        <v>-85</v>
      </c>
      <c r="G49" s="1090">
        <f t="shared" si="5"/>
        <v>3</v>
      </c>
      <c r="H49" s="1090">
        <f t="shared" si="5"/>
        <v>1</v>
      </c>
      <c r="I49" s="1090">
        <f t="shared" si="5"/>
        <v>-3</v>
      </c>
      <c r="J49" s="1090">
        <f t="shared" si="5"/>
        <v>5</v>
      </c>
      <c r="K49" s="1091">
        <f t="shared" si="5"/>
        <v>0</v>
      </c>
      <c r="L49" s="1090">
        <f t="shared" si="5"/>
        <v>-54</v>
      </c>
      <c r="M49" s="1090">
        <f t="shared" si="5"/>
        <v>3</v>
      </c>
      <c r="N49" s="1090">
        <f t="shared" si="5"/>
        <v>-20</v>
      </c>
      <c r="O49" s="1090">
        <f t="shared" si="5"/>
        <v>-37</v>
      </c>
      <c r="P49" s="1090">
        <f t="shared" si="5"/>
        <v>-3</v>
      </c>
      <c r="Q49" s="1090">
        <f t="shared" si="5"/>
        <v>0</v>
      </c>
      <c r="R49" s="1090">
        <f t="shared" si="5"/>
        <v>1</v>
      </c>
      <c r="S49" s="1090">
        <f t="shared" si="5"/>
        <v>2</v>
      </c>
      <c r="T49" s="1090">
        <f t="shared" si="5"/>
        <v>0</v>
      </c>
      <c r="U49" s="1089">
        <f t="shared" si="5"/>
        <v>-24</v>
      </c>
      <c r="V49" s="1090">
        <f t="shared" si="5"/>
        <v>24</v>
      </c>
      <c r="W49" s="1090">
        <f t="shared" si="5"/>
        <v>-6</v>
      </c>
      <c r="X49" s="1090">
        <f t="shared" si="5"/>
        <v>-48</v>
      </c>
      <c r="Y49" s="1090">
        <f t="shared" si="5"/>
        <v>6</v>
      </c>
      <c r="Z49" s="1090">
        <f t="shared" si="5"/>
        <v>1</v>
      </c>
      <c r="AA49" s="1090">
        <f t="shared" si="5"/>
        <v>-4</v>
      </c>
      <c r="AB49" s="1090">
        <f t="shared" si="5"/>
        <v>3</v>
      </c>
      <c r="AC49" s="1091">
        <f t="shared" si="5"/>
        <v>0</v>
      </c>
    </row>
    <row r="50" spans="1:29">
      <c r="A50" s="1245">
        <v>464</v>
      </c>
      <c r="B50" t="s">
        <v>46</v>
      </c>
      <c r="C50" s="1089">
        <f t="shared" si="1"/>
        <v>14</v>
      </c>
      <c r="D50" s="1090">
        <f t="shared" si="5"/>
        <v>30</v>
      </c>
      <c r="E50" s="1090">
        <f t="shared" si="5"/>
        <v>-17</v>
      </c>
      <c r="F50" s="1090">
        <f t="shared" si="5"/>
        <v>-32</v>
      </c>
      <c r="G50" s="1090">
        <f t="shared" si="5"/>
        <v>11</v>
      </c>
      <c r="H50" s="1090">
        <f t="shared" si="5"/>
        <v>11</v>
      </c>
      <c r="I50" s="1090">
        <f t="shared" si="5"/>
        <v>16</v>
      </c>
      <c r="J50" s="1090">
        <f t="shared" si="5"/>
        <v>-5</v>
      </c>
      <c r="K50" s="1091">
        <f t="shared" si="5"/>
        <v>0</v>
      </c>
      <c r="L50" s="1090">
        <f t="shared" si="5"/>
        <v>28</v>
      </c>
      <c r="M50" s="1090">
        <f t="shared" si="5"/>
        <v>28</v>
      </c>
      <c r="N50" s="1090">
        <f t="shared" si="5"/>
        <v>-8</v>
      </c>
      <c r="O50" s="1090">
        <f t="shared" si="5"/>
        <v>-27</v>
      </c>
      <c r="P50" s="1090">
        <f t="shared" si="5"/>
        <v>9</v>
      </c>
      <c r="Q50" s="1090">
        <f t="shared" si="5"/>
        <v>15</v>
      </c>
      <c r="R50" s="1090">
        <f t="shared" si="5"/>
        <v>15</v>
      </c>
      <c r="S50" s="1090">
        <f t="shared" si="5"/>
        <v>-4</v>
      </c>
      <c r="T50" s="1090">
        <f t="shared" si="5"/>
        <v>0</v>
      </c>
      <c r="U50" s="1089">
        <f t="shared" si="5"/>
        <v>-14</v>
      </c>
      <c r="V50" s="1090">
        <f t="shared" si="5"/>
        <v>2</v>
      </c>
      <c r="W50" s="1090">
        <f t="shared" si="5"/>
        <v>-9</v>
      </c>
      <c r="X50" s="1090">
        <f t="shared" si="5"/>
        <v>-5</v>
      </c>
      <c r="Y50" s="1090">
        <f t="shared" si="5"/>
        <v>2</v>
      </c>
      <c r="Z50" s="1090">
        <f t="shared" si="5"/>
        <v>-4</v>
      </c>
      <c r="AA50" s="1090">
        <f t="shared" si="5"/>
        <v>1</v>
      </c>
      <c r="AB50" s="1090">
        <f t="shared" si="5"/>
        <v>-1</v>
      </c>
      <c r="AC50" s="1091">
        <f t="shared" si="5"/>
        <v>0</v>
      </c>
    </row>
    <row r="51" spans="1:29">
      <c r="A51" s="1245">
        <v>481</v>
      </c>
      <c r="B51" t="s">
        <v>47</v>
      </c>
      <c r="C51" s="1089">
        <f t="shared" si="1"/>
        <v>-58</v>
      </c>
      <c r="D51" s="1090">
        <f t="shared" si="5"/>
        <v>28</v>
      </c>
      <c r="E51" s="1090">
        <f t="shared" si="5"/>
        <v>-19</v>
      </c>
      <c r="F51" s="1090">
        <f t="shared" si="5"/>
        <v>-52</v>
      </c>
      <c r="G51" s="1090">
        <f t="shared" si="5"/>
        <v>7</v>
      </c>
      <c r="H51" s="1090">
        <f t="shared" si="5"/>
        <v>-17</v>
      </c>
      <c r="I51" s="1090">
        <f t="shared" si="5"/>
        <v>-4</v>
      </c>
      <c r="J51" s="1090">
        <f t="shared" si="5"/>
        <v>-1</v>
      </c>
      <c r="K51" s="1091">
        <f t="shared" si="5"/>
        <v>0</v>
      </c>
      <c r="L51" s="1090">
        <f t="shared" si="5"/>
        <v>-21</v>
      </c>
      <c r="M51" s="1090">
        <f t="shared" si="5"/>
        <v>16</v>
      </c>
      <c r="N51" s="1090">
        <f t="shared" si="5"/>
        <v>-16</v>
      </c>
      <c r="O51" s="1090">
        <f t="shared" si="5"/>
        <v>-12</v>
      </c>
      <c r="P51" s="1090">
        <f t="shared" si="5"/>
        <v>-2</v>
      </c>
      <c r="Q51" s="1090">
        <f t="shared" si="5"/>
        <v>-5</v>
      </c>
      <c r="R51" s="1090">
        <f t="shared" si="5"/>
        <v>-3</v>
      </c>
      <c r="S51" s="1090">
        <f t="shared" si="5"/>
        <v>1</v>
      </c>
      <c r="T51" s="1090">
        <f t="shared" si="5"/>
        <v>0</v>
      </c>
      <c r="U51" s="1089">
        <f t="shared" si="5"/>
        <v>-37</v>
      </c>
      <c r="V51" s="1090">
        <f t="shared" si="5"/>
        <v>12</v>
      </c>
      <c r="W51" s="1090">
        <f t="shared" si="5"/>
        <v>-3</v>
      </c>
      <c r="X51" s="1090">
        <f t="shared" si="5"/>
        <v>-40</v>
      </c>
      <c r="Y51" s="1090">
        <f t="shared" si="5"/>
        <v>9</v>
      </c>
      <c r="Z51" s="1090">
        <f t="shared" si="5"/>
        <v>-12</v>
      </c>
      <c r="AA51" s="1090">
        <f t="shared" si="5"/>
        <v>-1</v>
      </c>
      <c r="AB51" s="1090">
        <f t="shared" si="5"/>
        <v>-2</v>
      </c>
      <c r="AC51" s="1091">
        <f t="shared" si="5"/>
        <v>0</v>
      </c>
    </row>
    <row r="52" spans="1:29">
      <c r="A52" s="1245">
        <v>501</v>
      </c>
      <c r="B52" t="s">
        <v>82</v>
      </c>
      <c r="C52" s="1089">
        <f t="shared" si="1"/>
        <v>-196</v>
      </c>
      <c r="D52" s="1090">
        <f t="shared" si="5"/>
        <v>-1</v>
      </c>
      <c r="E52" s="1090">
        <f t="shared" si="5"/>
        <v>-30</v>
      </c>
      <c r="F52" s="1090">
        <f t="shared" si="5"/>
        <v>-139</v>
      </c>
      <c r="G52" s="1090">
        <f t="shared" si="5"/>
        <v>-24</v>
      </c>
      <c r="H52" s="1090">
        <f t="shared" si="5"/>
        <v>-5</v>
      </c>
      <c r="I52" s="1090">
        <f t="shared" si="5"/>
        <v>4</v>
      </c>
      <c r="J52" s="1090">
        <f t="shared" si="5"/>
        <v>-1</v>
      </c>
      <c r="K52" s="1091">
        <f t="shared" si="5"/>
        <v>0</v>
      </c>
      <c r="L52" s="1090">
        <f t="shared" si="5"/>
        <v>-74</v>
      </c>
      <c r="M52" s="1090">
        <f t="shared" si="5"/>
        <v>2</v>
      </c>
      <c r="N52" s="1090">
        <f t="shared" si="5"/>
        <v>-16</v>
      </c>
      <c r="O52" s="1090">
        <f t="shared" si="5"/>
        <v>-55</v>
      </c>
      <c r="P52" s="1090">
        <f t="shared" si="5"/>
        <v>-9</v>
      </c>
      <c r="Q52" s="1090">
        <f t="shared" si="5"/>
        <v>-4</v>
      </c>
      <c r="R52" s="1090">
        <f t="shared" si="5"/>
        <v>1</v>
      </c>
      <c r="S52" s="1090">
        <f t="shared" si="5"/>
        <v>7</v>
      </c>
      <c r="T52" s="1090">
        <f t="shared" si="5"/>
        <v>0</v>
      </c>
      <c r="U52" s="1089">
        <f t="shared" si="5"/>
        <v>-122</v>
      </c>
      <c r="V52" s="1090">
        <f t="shared" si="5"/>
        <v>-3</v>
      </c>
      <c r="W52" s="1090">
        <f t="shared" si="5"/>
        <v>-14</v>
      </c>
      <c r="X52" s="1090">
        <f t="shared" si="5"/>
        <v>-84</v>
      </c>
      <c r="Y52" s="1090">
        <f t="shared" si="5"/>
        <v>-15</v>
      </c>
      <c r="Z52" s="1090">
        <f t="shared" si="5"/>
        <v>-1</v>
      </c>
      <c r="AA52" s="1090">
        <f t="shared" si="5"/>
        <v>3</v>
      </c>
      <c r="AB52" s="1090">
        <f t="shared" si="5"/>
        <v>-8</v>
      </c>
      <c r="AC52" s="1091">
        <f t="shared" si="5"/>
        <v>0</v>
      </c>
    </row>
    <row r="53" spans="1:29">
      <c r="A53" s="1245">
        <v>585</v>
      </c>
      <c r="B53" t="s">
        <v>658</v>
      </c>
      <c r="C53" s="1089">
        <f t="shared" si="1"/>
        <v>-187</v>
      </c>
      <c r="D53" s="1090">
        <f t="shared" si="5"/>
        <v>12</v>
      </c>
      <c r="E53" s="1090">
        <f t="shared" si="5"/>
        <v>-39</v>
      </c>
      <c r="F53" s="1090">
        <f t="shared" si="5"/>
        <v>-130</v>
      </c>
      <c r="G53" s="1090">
        <f t="shared" si="5"/>
        <v>1</v>
      </c>
      <c r="H53" s="1090">
        <f t="shared" si="5"/>
        <v>-10</v>
      </c>
      <c r="I53" s="1090">
        <f t="shared" si="5"/>
        <v>3</v>
      </c>
      <c r="J53" s="1090">
        <f t="shared" si="5"/>
        <v>-24</v>
      </c>
      <c r="K53" s="1091">
        <f t="shared" si="5"/>
        <v>0</v>
      </c>
      <c r="L53" s="1090">
        <f t="shared" si="5"/>
        <v>-71</v>
      </c>
      <c r="M53" s="1090">
        <f t="shared" si="5"/>
        <v>13</v>
      </c>
      <c r="N53" s="1090">
        <f t="shared" si="5"/>
        <v>-20</v>
      </c>
      <c r="O53" s="1090">
        <f t="shared" si="5"/>
        <v>-61</v>
      </c>
      <c r="P53" s="1090">
        <f t="shared" si="5"/>
        <v>1</v>
      </c>
      <c r="Q53" s="1090">
        <f t="shared" si="5"/>
        <v>-5</v>
      </c>
      <c r="R53" s="1090">
        <f t="shared" si="5"/>
        <v>3</v>
      </c>
      <c r="S53" s="1090">
        <f t="shared" si="5"/>
        <v>-2</v>
      </c>
      <c r="T53" s="1090">
        <f t="shared" ref="D53:AC54" si="6">T110-T166</f>
        <v>0</v>
      </c>
      <c r="U53" s="1089">
        <f t="shared" si="6"/>
        <v>-116</v>
      </c>
      <c r="V53" s="1090">
        <f t="shared" si="6"/>
        <v>-1</v>
      </c>
      <c r="W53" s="1090">
        <f t="shared" si="6"/>
        <v>-19</v>
      </c>
      <c r="X53" s="1090">
        <f t="shared" si="6"/>
        <v>-69</v>
      </c>
      <c r="Y53" s="1090">
        <f t="shared" si="6"/>
        <v>0</v>
      </c>
      <c r="Z53" s="1090">
        <f t="shared" si="6"/>
        <v>-5</v>
      </c>
      <c r="AA53" s="1090">
        <f t="shared" si="6"/>
        <v>0</v>
      </c>
      <c r="AB53" s="1090">
        <f t="shared" si="6"/>
        <v>-22</v>
      </c>
      <c r="AC53" s="1091">
        <f t="shared" si="6"/>
        <v>0</v>
      </c>
    </row>
    <row r="54" spans="1:29">
      <c r="A54" s="1246">
        <v>586</v>
      </c>
      <c r="B54" s="1247" t="s">
        <v>659</v>
      </c>
      <c r="C54" s="1076">
        <f t="shared" si="1"/>
        <v>-109</v>
      </c>
      <c r="D54" s="1077">
        <f t="shared" si="6"/>
        <v>6</v>
      </c>
      <c r="E54" s="1077">
        <f t="shared" si="6"/>
        <v>-29</v>
      </c>
      <c r="F54" s="1077">
        <f t="shared" si="6"/>
        <v>-63</v>
      </c>
      <c r="G54" s="1077">
        <f t="shared" si="6"/>
        <v>-16</v>
      </c>
      <c r="H54" s="1077">
        <f t="shared" si="6"/>
        <v>-7</v>
      </c>
      <c r="I54" s="1077">
        <f t="shared" si="6"/>
        <v>-9</v>
      </c>
      <c r="J54" s="1077">
        <f t="shared" si="6"/>
        <v>10</v>
      </c>
      <c r="K54" s="1078">
        <f t="shared" si="6"/>
        <v>-1</v>
      </c>
      <c r="L54" s="1077">
        <f t="shared" si="6"/>
        <v>-51</v>
      </c>
      <c r="M54" s="1077">
        <f t="shared" si="6"/>
        <v>-2</v>
      </c>
      <c r="N54" s="1077">
        <f t="shared" si="6"/>
        <v>-21</v>
      </c>
      <c r="O54" s="1077">
        <f t="shared" si="6"/>
        <v>-17</v>
      </c>
      <c r="P54" s="1077">
        <f t="shared" si="6"/>
        <v>-8</v>
      </c>
      <c r="Q54" s="1077">
        <f t="shared" si="6"/>
        <v>0</v>
      </c>
      <c r="R54" s="1077">
        <f t="shared" si="6"/>
        <v>-3</v>
      </c>
      <c r="S54" s="1077">
        <f t="shared" si="6"/>
        <v>0</v>
      </c>
      <c r="T54" s="1077">
        <f t="shared" si="6"/>
        <v>0</v>
      </c>
      <c r="U54" s="1076">
        <f t="shared" si="6"/>
        <v>-58</v>
      </c>
      <c r="V54" s="1077">
        <f t="shared" si="6"/>
        <v>8</v>
      </c>
      <c r="W54" s="1077">
        <f t="shared" si="6"/>
        <v>-8</v>
      </c>
      <c r="X54" s="1077">
        <f t="shared" si="6"/>
        <v>-46</v>
      </c>
      <c r="Y54" s="1077">
        <f t="shared" si="6"/>
        <v>-8</v>
      </c>
      <c r="Z54" s="1077">
        <f t="shared" si="6"/>
        <v>-7</v>
      </c>
      <c r="AA54" s="1077">
        <f t="shared" si="6"/>
        <v>-6</v>
      </c>
      <c r="AB54" s="1077">
        <f t="shared" si="6"/>
        <v>10</v>
      </c>
      <c r="AC54" s="1078">
        <f t="shared" si="6"/>
        <v>-1</v>
      </c>
    </row>
    <row r="55" spans="1:29">
      <c r="A55" t="s">
        <v>1740</v>
      </c>
    </row>
    <row r="58" spans="1:29">
      <c r="A58" s="272" t="s">
        <v>1750</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194378</v>
      </c>
      <c r="D61" s="1233">
        <v>22151</v>
      </c>
      <c r="E61" s="1233">
        <v>12626</v>
      </c>
      <c r="F61" s="1233">
        <v>62589</v>
      </c>
      <c r="G61" s="1233">
        <v>47697</v>
      </c>
      <c r="H61" s="1233">
        <v>20802</v>
      </c>
      <c r="I61" s="1233">
        <v>10849</v>
      </c>
      <c r="J61" s="1233">
        <v>17650</v>
      </c>
      <c r="K61" s="1233">
        <v>14</v>
      </c>
      <c r="L61" s="1257">
        <v>100938</v>
      </c>
      <c r="M61" s="1233">
        <v>11461</v>
      </c>
      <c r="N61" s="1233">
        <v>6940</v>
      </c>
      <c r="O61" s="1233">
        <v>32101</v>
      </c>
      <c r="P61" s="1233">
        <v>24777</v>
      </c>
      <c r="Q61" s="1233">
        <v>11829</v>
      </c>
      <c r="R61" s="1233">
        <v>6155</v>
      </c>
      <c r="S61" s="1233">
        <v>7670</v>
      </c>
      <c r="T61" s="1258">
        <v>5</v>
      </c>
      <c r="U61" s="1257">
        <v>93440</v>
      </c>
      <c r="V61" s="1233">
        <v>10690</v>
      </c>
      <c r="W61" s="1233">
        <v>5686</v>
      </c>
      <c r="X61" s="1233">
        <v>30488</v>
      </c>
      <c r="Y61" s="1233">
        <v>22920</v>
      </c>
      <c r="Z61" s="1233">
        <v>8973</v>
      </c>
      <c r="AA61" s="1233">
        <v>4694</v>
      </c>
      <c r="AB61" s="1233">
        <v>9980</v>
      </c>
      <c r="AC61" s="1258">
        <v>9</v>
      </c>
    </row>
    <row r="62" spans="1:29">
      <c r="A62" s="1243">
        <v>100</v>
      </c>
      <c r="B62" s="1249" t="s">
        <v>1737</v>
      </c>
      <c r="C62" s="1267">
        <v>67004</v>
      </c>
      <c r="D62" s="1267">
        <v>6643</v>
      </c>
      <c r="E62" s="1267">
        <v>4418</v>
      </c>
      <c r="F62" s="1267">
        <v>21546</v>
      </c>
      <c r="G62" s="1267">
        <v>16005</v>
      </c>
      <c r="H62" s="1267">
        <v>7285</v>
      </c>
      <c r="I62" s="1267">
        <v>3994</v>
      </c>
      <c r="J62" s="1267">
        <v>7108</v>
      </c>
      <c r="K62" s="1267">
        <v>5</v>
      </c>
      <c r="L62" s="1268">
        <v>34063</v>
      </c>
      <c r="M62" s="1267">
        <v>3423</v>
      </c>
      <c r="N62" s="1267">
        <v>2361</v>
      </c>
      <c r="O62" s="1267">
        <v>10530</v>
      </c>
      <c r="P62" s="1267">
        <v>8288</v>
      </c>
      <c r="Q62" s="1267">
        <v>4050</v>
      </c>
      <c r="R62" s="1267">
        <v>2251</v>
      </c>
      <c r="S62" s="1267">
        <v>3159</v>
      </c>
      <c r="T62" s="1269">
        <v>1</v>
      </c>
      <c r="U62" s="1268">
        <v>32941</v>
      </c>
      <c r="V62" s="1267">
        <v>3220</v>
      </c>
      <c r="W62" s="1267">
        <v>2057</v>
      </c>
      <c r="X62" s="1267">
        <v>11016</v>
      </c>
      <c r="Y62" s="1267">
        <v>7717</v>
      </c>
      <c r="Z62" s="1267">
        <v>3235</v>
      </c>
      <c r="AA62" s="1267">
        <v>1743</v>
      </c>
      <c r="AB62" s="1267">
        <v>3949</v>
      </c>
      <c r="AC62" s="1269">
        <v>4</v>
      </c>
    </row>
    <row r="63" spans="1:29">
      <c r="A63" s="1245">
        <v>101</v>
      </c>
      <c r="B63" s="946" t="s">
        <v>69</v>
      </c>
      <c r="C63" s="1251">
        <v>10728</v>
      </c>
      <c r="D63" s="1251">
        <v>1141</v>
      </c>
      <c r="E63" s="1251">
        <v>723</v>
      </c>
      <c r="F63" s="1251">
        <v>3337</v>
      </c>
      <c r="G63" s="1251">
        <v>2764</v>
      </c>
      <c r="H63" s="1251">
        <v>1261</v>
      </c>
      <c r="I63" s="1251">
        <v>609</v>
      </c>
      <c r="J63" s="1251">
        <v>892</v>
      </c>
      <c r="K63" s="1251">
        <v>1</v>
      </c>
      <c r="L63" s="1250">
        <v>5492</v>
      </c>
      <c r="M63" s="1251">
        <v>592</v>
      </c>
      <c r="N63" s="1251">
        <v>411</v>
      </c>
      <c r="O63" s="1251">
        <v>1708</v>
      </c>
      <c r="P63" s="1251">
        <v>1343</v>
      </c>
      <c r="Q63" s="1251">
        <v>690</v>
      </c>
      <c r="R63" s="1251">
        <v>350</v>
      </c>
      <c r="S63" s="1251">
        <v>398</v>
      </c>
      <c r="T63" s="1252">
        <v>0</v>
      </c>
      <c r="U63" s="1250">
        <v>5236</v>
      </c>
      <c r="V63" s="1251">
        <v>549</v>
      </c>
      <c r="W63" s="1251">
        <v>312</v>
      </c>
      <c r="X63" s="1251">
        <v>1629</v>
      </c>
      <c r="Y63" s="1251">
        <v>1421</v>
      </c>
      <c r="Z63" s="1251">
        <v>571</v>
      </c>
      <c r="AA63" s="1251">
        <v>259</v>
      </c>
      <c r="AB63" s="1251">
        <v>494</v>
      </c>
      <c r="AC63" s="1252">
        <v>1</v>
      </c>
    </row>
    <row r="64" spans="1:29">
      <c r="A64" s="1245">
        <v>102</v>
      </c>
      <c r="B64" s="946" t="s">
        <v>70</v>
      </c>
      <c r="C64" s="1251">
        <v>6964</v>
      </c>
      <c r="D64" s="1251">
        <v>614</v>
      </c>
      <c r="E64" s="1251">
        <v>570</v>
      </c>
      <c r="F64" s="1251">
        <v>2332</v>
      </c>
      <c r="G64" s="1251">
        <v>1696</v>
      </c>
      <c r="H64" s="1251">
        <v>753</v>
      </c>
      <c r="I64" s="1251">
        <v>347</v>
      </c>
      <c r="J64" s="1251">
        <v>652</v>
      </c>
      <c r="K64" s="1251">
        <v>0</v>
      </c>
      <c r="L64" s="1250">
        <v>3432</v>
      </c>
      <c r="M64" s="1251">
        <v>310</v>
      </c>
      <c r="N64" s="1251">
        <v>304</v>
      </c>
      <c r="O64" s="1251">
        <v>1094</v>
      </c>
      <c r="P64" s="1251">
        <v>862</v>
      </c>
      <c r="Q64" s="1251">
        <v>388</v>
      </c>
      <c r="R64" s="1251">
        <v>200</v>
      </c>
      <c r="S64" s="1251">
        <v>274</v>
      </c>
      <c r="T64" s="1252">
        <v>0</v>
      </c>
      <c r="U64" s="1250">
        <v>3532</v>
      </c>
      <c r="V64" s="1251">
        <v>304</v>
      </c>
      <c r="W64" s="1251">
        <v>266</v>
      </c>
      <c r="X64" s="1251">
        <v>1238</v>
      </c>
      <c r="Y64" s="1251">
        <v>834</v>
      </c>
      <c r="Z64" s="1251">
        <v>365</v>
      </c>
      <c r="AA64" s="1251">
        <v>147</v>
      </c>
      <c r="AB64" s="1251">
        <v>378</v>
      </c>
      <c r="AC64" s="1252">
        <v>0</v>
      </c>
    </row>
    <row r="65" spans="1:29">
      <c r="A65" s="1245">
        <v>105</v>
      </c>
      <c r="B65" s="946" t="s">
        <v>72</v>
      </c>
      <c r="C65" s="1251">
        <v>5609</v>
      </c>
      <c r="D65" s="1251">
        <v>310</v>
      </c>
      <c r="E65" s="1251">
        <v>311</v>
      </c>
      <c r="F65" s="1251">
        <v>2150</v>
      </c>
      <c r="G65" s="1251">
        <v>1257</v>
      </c>
      <c r="H65" s="1251">
        <v>620</v>
      </c>
      <c r="I65" s="1251">
        <v>380</v>
      </c>
      <c r="J65" s="1251">
        <v>581</v>
      </c>
      <c r="K65" s="1251">
        <v>0</v>
      </c>
      <c r="L65" s="1250">
        <v>3002</v>
      </c>
      <c r="M65" s="1251">
        <v>166</v>
      </c>
      <c r="N65" s="1251">
        <v>163</v>
      </c>
      <c r="O65" s="1251">
        <v>1067</v>
      </c>
      <c r="P65" s="1251">
        <v>700</v>
      </c>
      <c r="Q65" s="1251">
        <v>375</v>
      </c>
      <c r="R65" s="1251">
        <v>223</v>
      </c>
      <c r="S65" s="1251">
        <v>308</v>
      </c>
      <c r="T65" s="1252">
        <v>0</v>
      </c>
      <c r="U65" s="1250">
        <v>2607</v>
      </c>
      <c r="V65" s="1251">
        <v>144</v>
      </c>
      <c r="W65" s="1251">
        <v>148</v>
      </c>
      <c r="X65" s="1251">
        <v>1083</v>
      </c>
      <c r="Y65" s="1251">
        <v>557</v>
      </c>
      <c r="Z65" s="1251">
        <v>245</v>
      </c>
      <c r="AA65" s="1251">
        <v>157</v>
      </c>
      <c r="AB65" s="1251">
        <v>273</v>
      </c>
      <c r="AC65" s="1252">
        <v>0</v>
      </c>
    </row>
    <row r="66" spans="1:29">
      <c r="A66" s="1245">
        <v>106</v>
      </c>
      <c r="B66" s="946" t="s">
        <v>74</v>
      </c>
      <c r="C66" s="1251">
        <v>5609</v>
      </c>
      <c r="D66" s="1251">
        <v>310</v>
      </c>
      <c r="E66" s="1251">
        <v>311</v>
      </c>
      <c r="F66" s="1251">
        <v>2150</v>
      </c>
      <c r="G66" s="1251">
        <v>1257</v>
      </c>
      <c r="H66" s="1251">
        <v>620</v>
      </c>
      <c r="I66" s="1251">
        <v>380</v>
      </c>
      <c r="J66" s="1251">
        <v>581</v>
      </c>
      <c r="K66" s="1251">
        <v>0</v>
      </c>
      <c r="L66" s="1250">
        <v>3002</v>
      </c>
      <c r="M66" s="1251">
        <v>166</v>
      </c>
      <c r="N66" s="1251">
        <v>163</v>
      </c>
      <c r="O66" s="1251">
        <v>1067</v>
      </c>
      <c r="P66" s="1251">
        <v>700</v>
      </c>
      <c r="Q66" s="1251">
        <v>375</v>
      </c>
      <c r="R66" s="1251">
        <v>223</v>
      </c>
      <c r="S66" s="1251">
        <v>308</v>
      </c>
      <c r="T66" s="1252">
        <v>0</v>
      </c>
      <c r="U66" s="1250">
        <v>2607</v>
      </c>
      <c r="V66" s="1251">
        <v>144</v>
      </c>
      <c r="W66" s="1251">
        <v>148</v>
      </c>
      <c r="X66" s="1251">
        <v>1083</v>
      </c>
      <c r="Y66" s="1251">
        <v>557</v>
      </c>
      <c r="Z66" s="1251">
        <v>245</v>
      </c>
      <c r="AA66" s="1251">
        <v>157</v>
      </c>
      <c r="AB66" s="1251">
        <v>273</v>
      </c>
      <c r="AC66" s="1252">
        <v>0</v>
      </c>
    </row>
    <row r="67" spans="1:29">
      <c r="A67" s="1245">
        <v>107</v>
      </c>
      <c r="B67" s="946" t="s">
        <v>75</v>
      </c>
      <c r="C67" s="1251">
        <v>5724</v>
      </c>
      <c r="D67" s="1251">
        <v>605</v>
      </c>
      <c r="E67" s="1251">
        <v>356</v>
      </c>
      <c r="F67" s="1251">
        <v>1730</v>
      </c>
      <c r="G67" s="1251">
        <v>1288</v>
      </c>
      <c r="H67" s="1251">
        <v>607</v>
      </c>
      <c r="I67" s="1251">
        <v>360</v>
      </c>
      <c r="J67" s="1251">
        <v>778</v>
      </c>
      <c r="K67" s="1251">
        <v>0</v>
      </c>
      <c r="L67" s="1250">
        <v>2796</v>
      </c>
      <c r="M67" s="1251">
        <v>301</v>
      </c>
      <c r="N67" s="1251">
        <v>161</v>
      </c>
      <c r="O67" s="1251">
        <v>793</v>
      </c>
      <c r="P67" s="1251">
        <v>684</v>
      </c>
      <c r="Q67" s="1251">
        <v>319</v>
      </c>
      <c r="R67" s="1251">
        <v>209</v>
      </c>
      <c r="S67" s="1251">
        <v>329</v>
      </c>
      <c r="T67" s="1252">
        <v>0</v>
      </c>
      <c r="U67" s="1250">
        <v>2928</v>
      </c>
      <c r="V67" s="1251">
        <v>304</v>
      </c>
      <c r="W67" s="1251">
        <v>195</v>
      </c>
      <c r="X67" s="1251">
        <v>937</v>
      </c>
      <c r="Y67" s="1251">
        <v>604</v>
      </c>
      <c r="Z67" s="1251">
        <v>288</v>
      </c>
      <c r="AA67" s="1251">
        <v>151</v>
      </c>
      <c r="AB67" s="1251">
        <v>449</v>
      </c>
      <c r="AC67" s="1252">
        <v>0</v>
      </c>
    </row>
    <row r="68" spans="1:29">
      <c r="A68" s="1245">
        <v>108</v>
      </c>
      <c r="B68" s="946" t="s">
        <v>76</v>
      </c>
      <c r="C68" s="1251">
        <v>8481</v>
      </c>
      <c r="D68" s="1251">
        <v>1025</v>
      </c>
      <c r="E68" s="1251">
        <v>571</v>
      </c>
      <c r="F68" s="1251">
        <v>2586</v>
      </c>
      <c r="G68" s="1251">
        <v>2072</v>
      </c>
      <c r="H68" s="1251">
        <v>827</v>
      </c>
      <c r="I68" s="1251">
        <v>436</v>
      </c>
      <c r="J68" s="1251">
        <v>964</v>
      </c>
      <c r="K68" s="1251">
        <v>0</v>
      </c>
      <c r="L68" s="1250">
        <v>4239</v>
      </c>
      <c r="M68" s="1251">
        <v>546</v>
      </c>
      <c r="N68" s="1251">
        <v>308</v>
      </c>
      <c r="O68" s="1251">
        <v>1310</v>
      </c>
      <c r="P68" s="1251">
        <v>1039</v>
      </c>
      <c r="Q68" s="1251">
        <v>428</v>
      </c>
      <c r="R68" s="1251">
        <v>216</v>
      </c>
      <c r="S68" s="1251">
        <v>392</v>
      </c>
      <c r="T68" s="1252">
        <v>0</v>
      </c>
      <c r="U68" s="1250">
        <v>4242</v>
      </c>
      <c r="V68" s="1251">
        <v>479</v>
      </c>
      <c r="W68" s="1251">
        <v>263</v>
      </c>
      <c r="X68" s="1251">
        <v>1276</v>
      </c>
      <c r="Y68" s="1251">
        <v>1033</v>
      </c>
      <c r="Z68" s="1251">
        <v>399</v>
      </c>
      <c r="AA68" s="1251">
        <v>220</v>
      </c>
      <c r="AB68" s="1251">
        <v>572</v>
      </c>
      <c r="AC68" s="1252">
        <v>0</v>
      </c>
    </row>
    <row r="69" spans="1:29">
      <c r="A69" s="1245">
        <v>109</v>
      </c>
      <c r="B69" s="946" t="s">
        <v>73</v>
      </c>
      <c r="C69" s="1251">
        <v>6869</v>
      </c>
      <c r="D69" s="1251">
        <v>908</v>
      </c>
      <c r="E69" s="1251">
        <v>394</v>
      </c>
      <c r="F69" s="1251">
        <v>1934</v>
      </c>
      <c r="G69" s="1251">
        <v>1633</v>
      </c>
      <c r="H69" s="1251">
        <v>671</v>
      </c>
      <c r="I69" s="1251">
        <v>394</v>
      </c>
      <c r="J69" s="1251">
        <v>933</v>
      </c>
      <c r="K69" s="1251">
        <v>2</v>
      </c>
      <c r="L69" s="1250">
        <v>3427</v>
      </c>
      <c r="M69" s="1251">
        <v>479</v>
      </c>
      <c r="N69" s="1251">
        <v>192</v>
      </c>
      <c r="O69" s="1251">
        <v>902</v>
      </c>
      <c r="P69" s="1251">
        <v>860</v>
      </c>
      <c r="Q69" s="1251">
        <v>367</v>
      </c>
      <c r="R69" s="1251">
        <v>214</v>
      </c>
      <c r="S69" s="1251">
        <v>413</v>
      </c>
      <c r="T69" s="1252">
        <v>0</v>
      </c>
      <c r="U69" s="1250">
        <v>3442</v>
      </c>
      <c r="V69" s="1251">
        <v>429</v>
      </c>
      <c r="W69" s="1251">
        <v>202</v>
      </c>
      <c r="X69" s="1251">
        <v>1032</v>
      </c>
      <c r="Y69" s="1251">
        <v>773</v>
      </c>
      <c r="Z69" s="1251">
        <v>304</v>
      </c>
      <c r="AA69" s="1251">
        <v>180</v>
      </c>
      <c r="AB69" s="1251">
        <v>520</v>
      </c>
      <c r="AC69" s="1252">
        <v>2</v>
      </c>
    </row>
    <row r="70" spans="1:29">
      <c r="A70" s="1245">
        <v>110</v>
      </c>
      <c r="B70" s="946" t="s">
        <v>71</v>
      </c>
      <c r="C70" s="1251">
        <v>9606</v>
      </c>
      <c r="D70" s="1251">
        <v>568</v>
      </c>
      <c r="E70" s="1251">
        <v>549</v>
      </c>
      <c r="F70" s="1251">
        <v>3683</v>
      </c>
      <c r="G70" s="1251">
        <v>2268</v>
      </c>
      <c r="H70" s="1251">
        <v>1125</v>
      </c>
      <c r="I70" s="1251">
        <v>640</v>
      </c>
      <c r="J70" s="1251">
        <v>772</v>
      </c>
      <c r="K70" s="1251">
        <v>1</v>
      </c>
      <c r="L70" s="1250">
        <v>4890</v>
      </c>
      <c r="M70" s="1251">
        <v>293</v>
      </c>
      <c r="N70" s="1251">
        <v>295</v>
      </c>
      <c r="O70" s="1251">
        <v>1737</v>
      </c>
      <c r="P70" s="1251">
        <v>1175</v>
      </c>
      <c r="Q70" s="1251">
        <v>659</v>
      </c>
      <c r="R70" s="1251">
        <v>368</v>
      </c>
      <c r="S70" s="1251">
        <v>362</v>
      </c>
      <c r="T70" s="1252">
        <v>1</v>
      </c>
      <c r="U70" s="1250">
        <v>4716</v>
      </c>
      <c r="V70" s="1251">
        <v>275</v>
      </c>
      <c r="W70" s="1251">
        <v>254</v>
      </c>
      <c r="X70" s="1251">
        <v>1946</v>
      </c>
      <c r="Y70" s="1251">
        <v>1093</v>
      </c>
      <c r="Z70" s="1251">
        <v>466</v>
      </c>
      <c r="AA70" s="1251">
        <v>272</v>
      </c>
      <c r="AB70" s="1251">
        <v>410</v>
      </c>
      <c r="AC70" s="1252">
        <v>0</v>
      </c>
    </row>
    <row r="71" spans="1:29">
      <c r="A71" s="1246">
        <v>111</v>
      </c>
      <c r="B71" s="1253" t="s">
        <v>77</v>
      </c>
      <c r="C71" s="1255">
        <v>9073</v>
      </c>
      <c r="D71" s="1255">
        <v>1171</v>
      </c>
      <c r="E71" s="1255">
        <v>666</v>
      </c>
      <c r="F71" s="1255">
        <v>2560</v>
      </c>
      <c r="G71" s="1255">
        <v>2220</v>
      </c>
      <c r="H71" s="1255">
        <v>945</v>
      </c>
      <c r="I71" s="1255">
        <v>499</v>
      </c>
      <c r="J71" s="1255">
        <v>1011</v>
      </c>
      <c r="K71" s="1255">
        <v>1</v>
      </c>
      <c r="L71" s="1254">
        <v>4655</v>
      </c>
      <c r="M71" s="1255">
        <v>571</v>
      </c>
      <c r="N71" s="1255">
        <v>378</v>
      </c>
      <c r="O71" s="1255">
        <v>1320</v>
      </c>
      <c r="P71" s="1255">
        <v>1156</v>
      </c>
      <c r="Q71" s="1255">
        <v>542</v>
      </c>
      <c r="R71" s="1255">
        <v>264</v>
      </c>
      <c r="S71" s="1255">
        <v>424</v>
      </c>
      <c r="T71" s="1256">
        <v>0</v>
      </c>
      <c r="U71" s="1254">
        <v>4418</v>
      </c>
      <c r="V71" s="1255">
        <v>600</v>
      </c>
      <c r="W71" s="1255">
        <v>288</v>
      </c>
      <c r="X71" s="1255">
        <v>1240</v>
      </c>
      <c r="Y71" s="1255">
        <v>1064</v>
      </c>
      <c r="Z71" s="1255">
        <v>403</v>
      </c>
      <c r="AA71" s="1255">
        <v>235</v>
      </c>
      <c r="AB71" s="1255">
        <v>587</v>
      </c>
      <c r="AC71" s="1256">
        <v>1</v>
      </c>
    </row>
    <row r="72" spans="1:29">
      <c r="A72" s="1245">
        <v>201</v>
      </c>
      <c r="B72" s="946" t="s">
        <v>416</v>
      </c>
      <c r="C72" s="1233">
        <v>12453</v>
      </c>
      <c r="D72" s="1233">
        <v>1446</v>
      </c>
      <c r="E72" s="1233">
        <v>906</v>
      </c>
      <c r="F72" s="1233">
        <v>4530</v>
      </c>
      <c r="G72" s="1233">
        <v>3005</v>
      </c>
      <c r="H72" s="1233">
        <v>1232</v>
      </c>
      <c r="I72" s="1233">
        <v>622</v>
      </c>
      <c r="J72" s="1233">
        <v>711</v>
      </c>
      <c r="K72" s="1233">
        <v>1</v>
      </c>
      <c r="L72" s="1257">
        <v>6975</v>
      </c>
      <c r="M72" s="1233">
        <v>728</v>
      </c>
      <c r="N72" s="1233">
        <v>576</v>
      </c>
      <c r="O72" s="1233">
        <v>2526</v>
      </c>
      <c r="P72" s="1233">
        <v>1659</v>
      </c>
      <c r="Q72" s="1233">
        <v>774</v>
      </c>
      <c r="R72" s="1233">
        <v>381</v>
      </c>
      <c r="S72" s="1233">
        <v>331</v>
      </c>
      <c r="T72" s="1258">
        <v>0</v>
      </c>
      <c r="U72" s="1257">
        <v>5478</v>
      </c>
      <c r="V72" s="1233">
        <v>718</v>
      </c>
      <c r="W72" s="1233">
        <v>330</v>
      </c>
      <c r="X72" s="1233">
        <v>2004</v>
      </c>
      <c r="Y72" s="1233">
        <v>1346</v>
      </c>
      <c r="Z72" s="1233">
        <v>458</v>
      </c>
      <c r="AA72" s="1233">
        <v>241</v>
      </c>
      <c r="AB72" s="1233">
        <v>380</v>
      </c>
      <c r="AC72" s="1258">
        <v>1</v>
      </c>
    </row>
    <row r="73" spans="1:29">
      <c r="A73" s="1245">
        <v>202</v>
      </c>
      <c r="B73" s="946" t="s">
        <v>15</v>
      </c>
      <c r="C73" s="1233">
        <v>15939</v>
      </c>
      <c r="D73" s="1233">
        <v>1287</v>
      </c>
      <c r="E73" s="1233">
        <v>872</v>
      </c>
      <c r="F73" s="1233">
        <v>5782</v>
      </c>
      <c r="G73" s="1233">
        <v>4087</v>
      </c>
      <c r="H73" s="1233">
        <v>1766</v>
      </c>
      <c r="I73" s="1233">
        <v>929</v>
      </c>
      <c r="J73" s="1233">
        <v>1215</v>
      </c>
      <c r="K73" s="1233">
        <v>1</v>
      </c>
      <c r="L73" s="1257">
        <v>8471</v>
      </c>
      <c r="M73" s="1233">
        <v>677</v>
      </c>
      <c r="N73" s="1233">
        <v>442</v>
      </c>
      <c r="O73" s="1233">
        <v>3003</v>
      </c>
      <c r="P73" s="1233">
        <v>2191</v>
      </c>
      <c r="Q73" s="1233">
        <v>1072</v>
      </c>
      <c r="R73" s="1233">
        <v>557</v>
      </c>
      <c r="S73" s="1233">
        <v>528</v>
      </c>
      <c r="T73" s="1258">
        <v>1</v>
      </c>
      <c r="U73" s="1257">
        <v>7468</v>
      </c>
      <c r="V73" s="1233">
        <v>610</v>
      </c>
      <c r="W73" s="1233">
        <v>430</v>
      </c>
      <c r="X73" s="1233">
        <v>2779</v>
      </c>
      <c r="Y73" s="1233">
        <v>1896</v>
      </c>
      <c r="Z73" s="1233">
        <v>694</v>
      </c>
      <c r="AA73" s="1233">
        <v>372</v>
      </c>
      <c r="AB73" s="1233">
        <v>687</v>
      </c>
      <c r="AC73" s="1258">
        <v>0</v>
      </c>
    </row>
    <row r="74" spans="1:29">
      <c r="A74" s="1245">
        <v>203</v>
      </c>
      <c r="B74" s="946" t="s">
        <v>24</v>
      </c>
      <c r="C74" s="1233">
        <v>9607</v>
      </c>
      <c r="D74" s="1233">
        <v>1072</v>
      </c>
      <c r="E74" s="1233">
        <v>539</v>
      </c>
      <c r="F74" s="1233">
        <v>3353</v>
      </c>
      <c r="G74" s="1233">
        <v>2362</v>
      </c>
      <c r="H74" s="1233">
        <v>925</v>
      </c>
      <c r="I74" s="1233">
        <v>486</v>
      </c>
      <c r="J74" s="1233">
        <v>870</v>
      </c>
      <c r="K74" s="1233">
        <v>0</v>
      </c>
      <c r="L74" s="1257">
        <v>5119</v>
      </c>
      <c r="M74" s="1233">
        <v>561</v>
      </c>
      <c r="N74" s="1233">
        <v>305</v>
      </c>
      <c r="O74" s="1233">
        <v>1823</v>
      </c>
      <c r="P74" s="1233">
        <v>1277</v>
      </c>
      <c r="Q74" s="1233">
        <v>531</v>
      </c>
      <c r="R74" s="1233">
        <v>260</v>
      </c>
      <c r="S74" s="1233">
        <v>362</v>
      </c>
      <c r="T74" s="1258">
        <v>0</v>
      </c>
      <c r="U74" s="1257">
        <v>4488</v>
      </c>
      <c r="V74" s="1233">
        <v>511</v>
      </c>
      <c r="W74" s="1233">
        <v>234</v>
      </c>
      <c r="X74" s="1233">
        <v>1530</v>
      </c>
      <c r="Y74" s="1233">
        <v>1085</v>
      </c>
      <c r="Z74" s="1233">
        <v>394</v>
      </c>
      <c r="AA74" s="1233">
        <v>226</v>
      </c>
      <c r="AB74" s="1233">
        <v>508</v>
      </c>
      <c r="AC74" s="1258">
        <v>0</v>
      </c>
    </row>
    <row r="75" spans="1:29">
      <c r="A75" s="1245">
        <v>204</v>
      </c>
      <c r="B75" s="946" t="s">
        <v>16</v>
      </c>
      <c r="C75" s="1233">
        <v>21513</v>
      </c>
      <c r="D75" s="1233">
        <v>2782</v>
      </c>
      <c r="E75" s="1233">
        <v>1502</v>
      </c>
      <c r="F75" s="1233">
        <v>6389</v>
      </c>
      <c r="G75" s="1233">
        <v>5673</v>
      </c>
      <c r="H75" s="1233">
        <v>2683</v>
      </c>
      <c r="I75" s="1233">
        <v>1040</v>
      </c>
      <c r="J75" s="1233">
        <v>1442</v>
      </c>
      <c r="K75" s="1233">
        <v>2</v>
      </c>
      <c r="L75" s="1257">
        <v>10861</v>
      </c>
      <c r="M75" s="1233">
        <v>1405</v>
      </c>
      <c r="N75" s="1233">
        <v>861</v>
      </c>
      <c r="O75" s="1233">
        <v>3150</v>
      </c>
      <c r="P75" s="1233">
        <v>2800</v>
      </c>
      <c r="Q75" s="1233">
        <v>1486</v>
      </c>
      <c r="R75" s="1233">
        <v>591</v>
      </c>
      <c r="S75" s="1233">
        <v>567</v>
      </c>
      <c r="T75" s="1258">
        <v>1</v>
      </c>
      <c r="U75" s="1257">
        <v>10652</v>
      </c>
      <c r="V75" s="1233">
        <v>1377</v>
      </c>
      <c r="W75" s="1233">
        <v>641</v>
      </c>
      <c r="X75" s="1233">
        <v>3239</v>
      </c>
      <c r="Y75" s="1233">
        <v>2873</v>
      </c>
      <c r="Z75" s="1233">
        <v>1197</v>
      </c>
      <c r="AA75" s="1233">
        <v>449</v>
      </c>
      <c r="AB75" s="1233">
        <v>875</v>
      </c>
      <c r="AC75" s="1258">
        <v>1</v>
      </c>
    </row>
    <row r="76" spans="1:29">
      <c r="A76" s="1245">
        <v>205</v>
      </c>
      <c r="B76" s="946" t="s">
        <v>78</v>
      </c>
      <c r="C76" s="1233">
        <v>1182</v>
      </c>
      <c r="D76" s="1233">
        <v>147</v>
      </c>
      <c r="E76" s="1233">
        <v>76</v>
      </c>
      <c r="F76" s="1233">
        <v>365</v>
      </c>
      <c r="G76" s="1233">
        <v>282</v>
      </c>
      <c r="H76" s="1233">
        <v>130</v>
      </c>
      <c r="I76" s="1233">
        <v>79</v>
      </c>
      <c r="J76" s="1233">
        <v>103</v>
      </c>
      <c r="K76" s="1233">
        <v>0</v>
      </c>
      <c r="L76" s="1257">
        <v>611</v>
      </c>
      <c r="M76" s="1233">
        <v>78</v>
      </c>
      <c r="N76" s="1233">
        <v>36</v>
      </c>
      <c r="O76" s="1233">
        <v>188</v>
      </c>
      <c r="P76" s="1233">
        <v>147</v>
      </c>
      <c r="Q76" s="1233">
        <v>65</v>
      </c>
      <c r="R76" s="1233">
        <v>41</v>
      </c>
      <c r="S76" s="1233">
        <v>56</v>
      </c>
      <c r="T76" s="1258">
        <v>0</v>
      </c>
      <c r="U76" s="1257">
        <v>571</v>
      </c>
      <c r="V76" s="1233">
        <v>69</v>
      </c>
      <c r="W76" s="1233">
        <v>40</v>
      </c>
      <c r="X76" s="1233">
        <v>177</v>
      </c>
      <c r="Y76" s="1233">
        <v>135</v>
      </c>
      <c r="Z76" s="1233">
        <v>65</v>
      </c>
      <c r="AA76" s="1233">
        <v>38</v>
      </c>
      <c r="AB76" s="1233">
        <v>47</v>
      </c>
      <c r="AC76" s="1258">
        <v>0</v>
      </c>
    </row>
    <row r="77" spans="1:29">
      <c r="A77" s="1245">
        <v>206</v>
      </c>
      <c r="B77" s="946" t="s">
        <v>17</v>
      </c>
      <c r="C77" s="1233">
        <v>5428</v>
      </c>
      <c r="D77" s="1233">
        <v>607</v>
      </c>
      <c r="E77" s="1233">
        <v>389</v>
      </c>
      <c r="F77" s="1233">
        <v>1347</v>
      </c>
      <c r="G77" s="1233">
        <v>1276</v>
      </c>
      <c r="H77" s="1233">
        <v>735</v>
      </c>
      <c r="I77" s="1233">
        <v>382</v>
      </c>
      <c r="J77" s="1233">
        <v>692</v>
      </c>
      <c r="K77" s="1233">
        <v>0</v>
      </c>
      <c r="L77" s="1257">
        <v>2747</v>
      </c>
      <c r="M77" s="1233">
        <v>324</v>
      </c>
      <c r="N77" s="1233">
        <v>221</v>
      </c>
      <c r="O77" s="1233">
        <v>749</v>
      </c>
      <c r="P77" s="1233">
        <v>572</v>
      </c>
      <c r="Q77" s="1233">
        <v>384</v>
      </c>
      <c r="R77" s="1233">
        <v>200</v>
      </c>
      <c r="S77" s="1233">
        <v>297</v>
      </c>
      <c r="T77" s="1258">
        <v>0</v>
      </c>
      <c r="U77" s="1257">
        <v>2681</v>
      </c>
      <c r="V77" s="1233">
        <v>283</v>
      </c>
      <c r="W77" s="1233">
        <v>168</v>
      </c>
      <c r="X77" s="1233">
        <v>598</v>
      </c>
      <c r="Y77" s="1233">
        <v>704</v>
      </c>
      <c r="Z77" s="1233">
        <v>351</v>
      </c>
      <c r="AA77" s="1233">
        <v>182</v>
      </c>
      <c r="AB77" s="1233">
        <v>395</v>
      </c>
      <c r="AC77" s="1258">
        <v>0</v>
      </c>
    </row>
    <row r="78" spans="1:29">
      <c r="A78" s="1245">
        <v>207</v>
      </c>
      <c r="B78" s="946" t="s">
        <v>19</v>
      </c>
      <c r="C78" s="1233">
        <v>7639</v>
      </c>
      <c r="D78" s="1233">
        <v>904</v>
      </c>
      <c r="E78" s="1233">
        <v>526</v>
      </c>
      <c r="F78" s="1233">
        <v>2541</v>
      </c>
      <c r="G78" s="1233">
        <v>1895</v>
      </c>
      <c r="H78" s="1233">
        <v>779</v>
      </c>
      <c r="I78" s="1233">
        <v>414</v>
      </c>
      <c r="J78" s="1233">
        <v>580</v>
      </c>
      <c r="K78" s="1233">
        <v>0</v>
      </c>
      <c r="L78" s="1257">
        <v>4196</v>
      </c>
      <c r="M78" s="1233">
        <v>469</v>
      </c>
      <c r="N78" s="1233">
        <v>317</v>
      </c>
      <c r="O78" s="1233">
        <v>1419</v>
      </c>
      <c r="P78" s="1233">
        <v>1010</v>
      </c>
      <c r="Q78" s="1233">
        <v>469</v>
      </c>
      <c r="R78" s="1233">
        <v>251</v>
      </c>
      <c r="S78" s="1233">
        <v>261</v>
      </c>
      <c r="T78" s="1258">
        <v>0</v>
      </c>
      <c r="U78" s="1257">
        <v>3443</v>
      </c>
      <c r="V78" s="1233">
        <v>435</v>
      </c>
      <c r="W78" s="1233">
        <v>209</v>
      </c>
      <c r="X78" s="1233">
        <v>1122</v>
      </c>
      <c r="Y78" s="1233">
        <v>885</v>
      </c>
      <c r="Z78" s="1233">
        <v>310</v>
      </c>
      <c r="AA78" s="1233">
        <v>163</v>
      </c>
      <c r="AB78" s="1233">
        <v>319</v>
      </c>
      <c r="AC78" s="1258">
        <v>0</v>
      </c>
    </row>
    <row r="79" spans="1:29">
      <c r="A79" s="1245">
        <v>208</v>
      </c>
      <c r="B79" s="946" t="s">
        <v>42</v>
      </c>
      <c r="C79" s="1233">
        <v>806</v>
      </c>
      <c r="D79" s="1233">
        <v>101</v>
      </c>
      <c r="E79" s="1233">
        <v>81</v>
      </c>
      <c r="F79" s="1233">
        <v>244</v>
      </c>
      <c r="G79" s="1233">
        <v>182</v>
      </c>
      <c r="H79" s="1233">
        <v>92</v>
      </c>
      <c r="I79" s="1233">
        <v>37</v>
      </c>
      <c r="J79" s="1233">
        <v>69</v>
      </c>
      <c r="K79" s="1233">
        <v>0</v>
      </c>
      <c r="L79" s="1257">
        <v>426</v>
      </c>
      <c r="M79" s="1233">
        <v>57</v>
      </c>
      <c r="N79" s="1233">
        <v>52</v>
      </c>
      <c r="O79" s="1233">
        <v>130</v>
      </c>
      <c r="P79" s="1233">
        <v>96</v>
      </c>
      <c r="Q79" s="1233">
        <v>46</v>
      </c>
      <c r="R79" s="1233">
        <v>16</v>
      </c>
      <c r="S79" s="1233">
        <v>29</v>
      </c>
      <c r="T79" s="1258">
        <v>0</v>
      </c>
      <c r="U79" s="1257">
        <v>380</v>
      </c>
      <c r="V79" s="1233">
        <v>44</v>
      </c>
      <c r="W79" s="1233">
        <v>29</v>
      </c>
      <c r="X79" s="1233">
        <v>114</v>
      </c>
      <c r="Y79" s="1233">
        <v>86</v>
      </c>
      <c r="Z79" s="1233">
        <v>46</v>
      </c>
      <c r="AA79" s="1233">
        <v>21</v>
      </c>
      <c r="AB79" s="1233">
        <v>40</v>
      </c>
      <c r="AC79" s="1258">
        <v>0</v>
      </c>
    </row>
    <row r="80" spans="1:29">
      <c r="A80" s="1245">
        <v>209</v>
      </c>
      <c r="B80" s="946" t="s">
        <v>79</v>
      </c>
      <c r="C80" s="1233">
        <v>1647</v>
      </c>
      <c r="D80" s="1233">
        <v>203</v>
      </c>
      <c r="E80" s="1233">
        <v>119</v>
      </c>
      <c r="F80" s="1233">
        <v>586</v>
      </c>
      <c r="G80" s="1233">
        <v>393</v>
      </c>
      <c r="H80" s="1233">
        <v>164</v>
      </c>
      <c r="I80" s="1233">
        <v>84</v>
      </c>
      <c r="J80" s="1233">
        <v>98</v>
      </c>
      <c r="K80" s="1233">
        <v>0</v>
      </c>
      <c r="L80" s="1257">
        <v>889</v>
      </c>
      <c r="M80" s="1233">
        <v>103</v>
      </c>
      <c r="N80" s="1233">
        <v>54</v>
      </c>
      <c r="O80" s="1233">
        <v>300</v>
      </c>
      <c r="P80" s="1233">
        <v>215</v>
      </c>
      <c r="Q80" s="1233">
        <v>106</v>
      </c>
      <c r="R80" s="1233">
        <v>63</v>
      </c>
      <c r="S80" s="1233">
        <v>48</v>
      </c>
      <c r="T80" s="1258">
        <v>0</v>
      </c>
      <c r="U80" s="1257">
        <v>758</v>
      </c>
      <c r="V80" s="1233">
        <v>100</v>
      </c>
      <c r="W80" s="1233">
        <v>65</v>
      </c>
      <c r="X80" s="1233">
        <v>286</v>
      </c>
      <c r="Y80" s="1233">
        <v>178</v>
      </c>
      <c r="Z80" s="1233">
        <v>58</v>
      </c>
      <c r="AA80" s="1233">
        <v>21</v>
      </c>
      <c r="AB80" s="1233">
        <v>50</v>
      </c>
      <c r="AC80" s="1258">
        <v>0</v>
      </c>
    </row>
    <row r="81" spans="1:29">
      <c r="A81" s="1245">
        <v>210</v>
      </c>
      <c r="B81" s="946" t="s">
        <v>25</v>
      </c>
      <c r="C81" s="1233">
        <v>7310</v>
      </c>
      <c r="D81" s="1233">
        <v>940</v>
      </c>
      <c r="E81" s="1233">
        <v>528</v>
      </c>
      <c r="F81" s="1233">
        <v>2607</v>
      </c>
      <c r="G81" s="1233">
        <v>1719</v>
      </c>
      <c r="H81" s="1233">
        <v>633</v>
      </c>
      <c r="I81" s="1233">
        <v>325</v>
      </c>
      <c r="J81" s="1233">
        <v>558</v>
      </c>
      <c r="K81" s="1233">
        <v>0</v>
      </c>
      <c r="L81" s="1257">
        <v>3988</v>
      </c>
      <c r="M81" s="1233">
        <v>508</v>
      </c>
      <c r="N81" s="1233">
        <v>359</v>
      </c>
      <c r="O81" s="1233">
        <v>1443</v>
      </c>
      <c r="P81" s="1233">
        <v>896</v>
      </c>
      <c r="Q81" s="1233">
        <v>363</v>
      </c>
      <c r="R81" s="1233">
        <v>192</v>
      </c>
      <c r="S81" s="1233">
        <v>227</v>
      </c>
      <c r="T81" s="1258">
        <v>0</v>
      </c>
      <c r="U81" s="1257">
        <v>3322</v>
      </c>
      <c r="V81" s="1233">
        <v>432</v>
      </c>
      <c r="W81" s="1233">
        <v>169</v>
      </c>
      <c r="X81" s="1233">
        <v>1164</v>
      </c>
      <c r="Y81" s="1233">
        <v>823</v>
      </c>
      <c r="Z81" s="1233">
        <v>270</v>
      </c>
      <c r="AA81" s="1233">
        <v>133</v>
      </c>
      <c r="AB81" s="1233">
        <v>331</v>
      </c>
      <c r="AC81" s="1258">
        <v>0</v>
      </c>
    </row>
    <row r="82" spans="1:29">
      <c r="A82" s="1245">
        <v>212</v>
      </c>
      <c r="B82" s="946" t="s">
        <v>43</v>
      </c>
      <c r="C82" s="1233">
        <v>1086</v>
      </c>
      <c r="D82" s="1233">
        <v>119</v>
      </c>
      <c r="E82" s="1233">
        <v>71</v>
      </c>
      <c r="F82" s="1233">
        <v>398</v>
      </c>
      <c r="G82" s="1233">
        <v>234</v>
      </c>
      <c r="H82" s="1233">
        <v>126</v>
      </c>
      <c r="I82" s="1233">
        <v>48</v>
      </c>
      <c r="J82" s="1233">
        <v>90</v>
      </c>
      <c r="K82" s="1233">
        <v>0</v>
      </c>
      <c r="L82" s="1257">
        <v>586</v>
      </c>
      <c r="M82" s="1233">
        <v>61</v>
      </c>
      <c r="N82" s="1233">
        <v>40</v>
      </c>
      <c r="O82" s="1233">
        <v>202</v>
      </c>
      <c r="P82" s="1233">
        <v>133</v>
      </c>
      <c r="Q82" s="1233">
        <v>76</v>
      </c>
      <c r="R82" s="1233">
        <v>27</v>
      </c>
      <c r="S82" s="1233">
        <v>47</v>
      </c>
      <c r="T82" s="1258">
        <v>0</v>
      </c>
      <c r="U82" s="1257">
        <v>500</v>
      </c>
      <c r="V82" s="1233">
        <v>58</v>
      </c>
      <c r="W82" s="1233">
        <v>31</v>
      </c>
      <c r="X82" s="1233">
        <v>196</v>
      </c>
      <c r="Y82" s="1233">
        <v>101</v>
      </c>
      <c r="Z82" s="1233">
        <v>50</v>
      </c>
      <c r="AA82" s="1233">
        <v>21</v>
      </c>
      <c r="AB82" s="1233">
        <v>43</v>
      </c>
      <c r="AC82" s="1258">
        <v>0</v>
      </c>
    </row>
    <row r="83" spans="1:29">
      <c r="A83" s="1245">
        <v>213</v>
      </c>
      <c r="B83" s="946" t="s">
        <v>80</v>
      </c>
      <c r="C83" s="1233">
        <v>1009</v>
      </c>
      <c r="D83" s="1233">
        <v>108</v>
      </c>
      <c r="E83" s="1233">
        <v>50</v>
      </c>
      <c r="F83" s="1233">
        <v>370</v>
      </c>
      <c r="G83" s="1233">
        <v>252</v>
      </c>
      <c r="H83" s="1233">
        <v>120</v>
      </c>
      <c r="I83" s="1233">
        <v>38</v>
      </c>
      <c r="J83" s="1233">
        <v>71</v>
      </c>
      <c r="K83" s="1233">
        <v>0</v>
      </c>
      <c r="L83" s="1257">
        <v>569</v>
      </c>
      <c r="M83" s="1233">
        <v>58</v>
      </c>
      <c r="N83" s="1233">
        <v>22</v>
      </c>
      <c r="O83" s="1233">
        <v>213</v>
      </c>
      <c r="P83" s="1233">
        <v>149</v>
      </c>
      <c r="Q83" s="1233">
        <v>76</v>
      </c>
      <c r="R83" s="1233">
        <v>23</v>
      </c>
      <c r="S83" s="1233">
        <v>28</v>
      </c>
      <c r="T83" s="1258">
        <v>0</v>
      </c>
      <c r="U83" s="1257">
        <v>440</v>
      </c>
      <c r="V83" s="1233">
        <v>50</v>
      </c>
      <c r="W83" s="1233">
        <v>28</v>
      </c>
      <c r="X83" s="1233">
        <v>157</v>
      </c>
      <c r="Y83" s="1233">
        <v>103</v>
      </c>
      <c r="Z83" s="1233">
        <v>44</v>
      </c>
      <c r="AA83" s="1233">
        <v>15</v>
      </c>
      <c r="AB83" s="1233">
        <v>43</v>
      </c>
      <c r="AC83" s="1258">
        <v>0</v>
      </c>
    </row>
    <row r="84" spans="1:29">
      <c r="A84" s="1245">
        <v>214</v>
      </c>
      <c r="B84" s="946" t="s">
        <v>20</v>
      </c>
      <c r="C84" s="1233">
        <v>9028</v>
      </c>
      <c r="D84" s="1233">
        <v>1221</v>
      </c>
      <c r="E84" s="1233">
        <v>536</v>
      </c>
      <c r="F84" s="1233">
        <v>2151</v>
      </c>
      <c r="G84" s="1233">
        <v>2407</v>
      </c>
      <c r="H84" s="1233">
        <v>1168</v>
      </c>
      <c r="I84" s="1233">
        <v>574</v>
      </c>
      <c r="J84" s="1233">
        <v>970</v>
      </c>
      <c r="K84" s="1233">
        <v>1</v>
      </c>
      <c r="L84" s="1257">
        <v>4389</v>
      </c>
      <c r="M84" s="1233">
        <v>621</v>
      </c>
      <c r="N84" s="1233">
        <v>242</v>
      </c>
      <c r="O84" s="1233">
        <v>999</v>
      </c>
      <c r="P84" s="1233">
        <v>1215</v>
      </c>
      <c r="Q84" s="1233">
        <v>628</v>
      </c>
      <c r="R84" s="1233">
        <v>295</v>
      </c>
      <c r="S84" s="1233">
        <v>388</v>
      </c>
      <c r="T84" s="1258">
        <v>1</v>
      </c>
      <c r="U84" s="1257">
        <v>4639</v>
      </c>
      <c r="V84" s="1233">
        <v>600</v>
      </c>
      <c r="W84" s="1233">
        <v>294</v>
      </c>
      <c r="X84" s="1233">
        <v>1152</v>
      </c>
      <c r="Y84" s="1233">
        <v>1192</v>
      </c>
      <c r="Z84" s="1233">
        <v>540</v>
      </c>
      <c r="AA84" s="1233">
        <v>279</v>
      </c>
      <c r="AB84" s="1233">
        <v>582</v>
      </c>
      <c r="AC84" s="1258">
        <v>0</v>
      </c>
    </row>
    <row r="85" spans="1:29">
      <c r="A85" s="1245">
        <v>215</v>
      </c>
      <c r="B85" s="946" t="s">
        <v>81</v>
      </c>
      <c r="C85" s="1233">
        <v>1960</v>
      </c>
      <c r="D85" s="1233">
        <v>265</v>
      </c>
      <c r="E85" s="1233">
        <v>125</v>
      </c>
      <c r="F85" s="1233">
        <v>586</v>
      </c>
      <c r="G85" s="1233">
        <v>462</v>
      </c>
      <c r="H85" s="1233">
        <v>200</v>
      </c>
      <c r="I85" s="1233">
        <v>125</v>
      </c>
      <c r="J85" s="1233">
        <v>195</v>
      </c>
      <c r="K85" s="1233">
        <v>2</v>
      </c>
      <c r="L85" s="1257">
        <v>1037</v>
      </c>
      <c r="M85" s="1233">
        <v>142</v>
      </c>
      <c r="N85" s="1233">
        <v>45</v>
      </c>
      <c r="O85" s="1233">
        <v>320</v>
      </c>
      <c r="P85" s="1233">
        <v>255</v>
      </c>
      <c r="Q85" s="1233">
        <v>116</v>
      </c>
      <c r="R85" s="1233">
        <v>74</v>
      </c>
      <c r="S85" s="1233">
        <v>84</v>
      </c>
      <c r="T85" s="1258">
        <v>1</v>
      </c>
      <c r="U85" s="1257">
        <v>923</v>
      </c>
      <c r="V85" s="1233">
        <v>123</v>
      </c>
      <c r="W85" s="1233">
        <v>80</v>
      </c>
      <c r="X85" s="1233">
        <v>266</v>
      </c>
      <c r="Y85" s="1233">
        <v>207</v>
      </c>
      <c r="Z85" s="1233">
        <v>84</v>
      </c>
      <c r="AA85" s="1233">
        <v>51</v>
      </c>
      <c r="AB85" s="1233">
        <v>111</v>
      </c>
      <c r="AC85" s="1258">
        <v>1</v>
      </c>
    </row>
    <row r="86" spans="1:29">
      <c r="A86" s="1245">
        <v>216</v>
      </c>
      <c r="B86" s="946" t="s">
        <v>26</v>
      </c>
      <c r="C86" s="1233">
        <v>2408</v>
      </c>
      <c r="D86" s="1233">
        <v>331</v>
      </c>
      <c r="E86" s="1233">
        <v>184</v>
      </c>
      <c r="F86" s="1233">
        <v>832</v>
      </c>
      <c r="G86" s="1233">
        <v>587</v>
      </c>
      <c r="H86" s="1233">
        <v>188</v>
      </c>
      <c r="I86" s="1233">
        <v>103</v>
      </c>
      <c r="J86" s="1233">
        <v>181</v>
      </c>
      <c r="K86" s="1233">
        <v>2</v>
      </c>
      <c r="L86" s="1257">
        <v>1319</v>
      </c>
      <c r="M86" s="1233">
        <v>171</v>
      </c>
      <c r="N86" s="1233">
        <v>121</v>
      </c>
      <c r="O86" s="1233">
        <v>476</v>
      </c>
      <c r="P86" s="1233">
        <v>318</v>
      </c>
      <c r="Q86" s="1233">
        <v>106</v>
      </c>
      <c r="R86" s="1233">
        <v>55</v>
      </c>
      <c r="S86" s="1233">
        <v>72</v>
      </c>
      <c r="T86" s="1258">
        <v>0</v>
      </c>
      <c r="U86" s="1257">
        <v>1089</v>
      </c>
      <c r="V86" s="1233">
        <v>160</v>
      </c>
      <c r="W86" s="1233">
        <v>63</v>
      </c>
      <c r="X86" s="1233">
        <v>356</v>
      </c>
      <c r="Y86" s="1233">
        <v>269</v>
      </c>
      <c r="Z86" s="1233">
        <v>82</v>
      </c>
      <c r="AA86" s="1233">
        <v>48</v>
      </c>
      <c r="AB86" s="1233">
        <v>109</v>
      </c>
      <c r="AC86" s="1258">
        <v>2</v>
      </c>
    </row>
    <row r="87" spans="1:29">
      <c r="A87" s="1245">
        <v>217</v>
      </c>
      <c r="B87" s="946" t="s">
        <v>21</v>
      </c>
      <c r="C87" s="1233">
        <v>5695</v>
      </c>
      <c r="D87" s="1233">
        <v>741</v>
      </c>
      <c r="E87" s="1233">
        <v>287</v>
      </c>
      <c r="F87" s="1233">
        <v>1672</v>
      </c>
      <c r="G87" s="1233">
        <v>1443</v>
      </c>
      <c r="H87" s="1233">
        <v>583</v>
      </c>
      <c r="I87" s="1233">
        <v>336</v>
      </c>
      <c r="J87" s="1233">
        <v>633</v>
      </c>
      <c r="K87" s="1233">
        <v>0</v>
      </c>
      <c r="L87" s="1257">
        <v>2873</v>
      </c>
      <c r="M87" s="1233">
        <v>391</v>
      </c>
      <c r="N87" s="1233">
        <v>141</v>
      </c>
      <c r="O87" s="1233">
        <v>844</v>
      </c>
      <c r="P87" s="1233">
        <v>727</v>
      </c>
      <c r="Q87" s="1233">
        <v>336</v>
      </c>
      <c r="R87" s="1233">
        <v>174</v>
      </c>
      <c r="S87" s="1233">
        <v>260</v>
      </c>
      <c r="T87" s="1258">
        <v>0</v>
      </c>
      <c r="U87" s="1257">
        <v>2822</v>
      </c>
      <c r="V87" s="1233">
        <v>350</v>
      </c>
      <c r="W87" s="1233">
        <v>146</v>
      </c>
      <c r="X87" s="1233">
        <v>828</v>
      </c>
      <c r="Y87" s="1233">
        <v>716</v>
      </c>
      <c r="Z87" s="1233">
        <v>247</v>
      </c>
      <c r="AA87" s="1233">
        <v>162</v>
      </c>
      <c r="AB87" s="1233">
        <v>373</v>
      </c>
      <c r="AC87" s="1258">
        <v>0</v>
      </c>
    </row>
    <row r="88" spans="1:29">
      <c r="A88" s="1245">
        <v>218</v>
      </c>
      <c r="B88" s="946" t="s">
        <v>32</v>
      </c>
      <c r="C88" s="1233">
        <v>1220</v>
      </c>
      <c r="D88" s="1233">
        <v>154</v>
      </c>
      <c r="E88" s="1233">
        <v>73</v>
      </c>
      <c r="F88" s="1233">
        <v>441</v>
      </c>
      <c r="G88" s="1233">
        <v>314</v>
      </c>
      <c r="H88" s="1233">
        <v>98</v>
      </c>
      <c r="I88" s="1233">
        <v>56</v>
      </c>
      <c r="J88" s="1233">
        <v>84</v>
      </c>
      <c r="K88" s="1233">
        <v>0</v>
      </c>
      <c r="L88" s="1257">
        <v>634</v>
      </c>
      <c r="M88" s="1233">
        <v>77</v>
      </c>
      <c r="N88" s="1233">
        <v>46</v>
      </c>
      <c r="O88" s="1233">
        <v>223</v>
      </c>
      <c r="P88" s="1233">
        <v>167</v>
      </c>
      <c r="Q88" s="1233">
        <v>60</v>
      </c>
      <c r="R88" s="1233">
        <v>30</v>
      </c>
      <c r="S88" s="1233">
        <v>31</v>
      </c>
      <c r="T88" s="1258">
        <v>0</v>
      </c>
      <c r="U88" s="1257">
        <v>586</v>
      </c>
      <c r="V88" s="1233">
        <v>77</v>
      </c>
      <c r="W88" s="1233">
        <v>27</v>
      </c>
      <c r="X88" s="1233">
        <v>218</v>
      </c>
      <c r="Y88" s="1233">
        <v>147</v>
      </c>
      <c r="Z88" s="1233">
        <v>38</v>
      </c>
      <c r="AA88" s="1233">
        <v>26</v>
      </c>
      <c r="AB88" s="1233">
        <v>53</v>
      </c>
      <c r="AC88" s="1258">
        <v>0</v>
      </c>
    </row>
    <row r="89" spans="1:29">
      <c r="A89" s="1245">
        <v>219</v>
      </c>
      <c r="B89" s="946" t="s">
        <v>22</v>
      </c>
      <c r="C89" s="1233">
        <v>4048</v>
      </c>
      <c r="D89" s="1233">
        <v>648</v>
      </c>
      <c r="E89" s="1233">
        <v>305</v>
      </c>
      <c r="F89" s="1233">
        <v>1217</v>
      </c>
      <c r="G89" s="1233">
        <v>997</v>
      </c>
      <c r="H89" s="1233">
        <v>346</v>
      </c>
      <c r="I89" s="1233">
        <v>166</v>
      </c>
      <c r="J89" s="1233">
        <v>369</v>
      </c>
      <c r="K89" s="1233">
        <v>0</v>
      </c>
      <c r="L89" s="1257">
        <v>2213</v>
      </c>
      <c r="M89" s="1233">
        <v>347</v>
      </c>
      <c r="N89" s="1233">
        <v>172</v>
      </c>
      <c r="O89" s="1233">
        <v>760</v>
      </c>
      <c r="P89" s="1233">
        <v>503</v>
      </c>
      <c r="Q89" s="1233">
        <v>205</v>
      </c>
      <c r="R89" s="1233">
        <v>86</v>
      </c>
      <c r="S89" s="1233">
        <v>140</v>
      </c>
      <c r="T89" s="1258">
        <v>0</v>
      </c>
      <c r="U89" s="1257">
        <v>1835</v>
      </c>
      <c r="V89" s="1233">
        <v>301</v>
      </c>
      <c r="W89" s="1233">
        <v>133</v>
      </c>
      <c r="X89" s="1233">
        <v>457</v>
      </c>
      <c r="Y89" s="1233">
        <v>494</v>
      </c>
      <c r="Z89" s="1233">
        <v>141</v>
      </c>
      <c r="AA89" s="1233">
        <v>80</v>
      </c>
      <c r="AB89" s="1233">
        <v>229</v>
      </c>
      <c r="AC89" s="1258">
        <v>0</v>
      </c>
    </row>
    <row r="90" spans="1:29">
      <c r="A90" s="1245">
        <v>220</v>
      </c>
      <c r="B90" s="946" t="s">
        <v>33</v>
      </c>
      <c r="C90" s="1233">
        <v>916</v>
      </c>
      <c r="D90" s="1233">
        <v>114</v>
      </c>
      <c r="E90" s="1233">
        <v>55</v>
      </c>
      <c r="F90" s="1233">
        <v>318</v>
      </c>
      <c r="G90" s="1233">
        <v>271</v>
      </c>
      <c r="H90" s="1233">
        <v>84</v>
      </c>
      <c r="I90" s="1233">
        <v>36</v>
      </c>
      <c r="J90" s="1233">
        <v>38</v>
      </c>
      <c r="K90" s="1233">
        <v>0</v>
      </c>
      <c r="L90" s="1257">
        <v>493</v>
      </c>
      <c r="M90" s="1233">
        <v>52</v>
      </c>
      <c r="N90" s="1233">
        <v>32</v>
      </c>
      <c r="O90" s="1233">
        <v>161</v>
      </c>
      <c r="P90" s="1233">
        <v>150</v>
      </c>
      <c r="Q90" s="1233">
        <v>61</v>
      </c>
      <c r="R90" s="1233">
        <v>19</v>
      </c>
      <c r="S90" s="1233">
        <v>18</v>
      </c>
      <c r="T90" s="1258">
        <v>0</v>
      </c>
      <c r="U90" s="1257">
        <v>423</v>
      </c>
      <c r="V90" s="1233">
        <v>62</v>
      </c>
      <c r="W90" s="1233">
        <v>23</v>
      </c>
      <c r="X90" s="1233">
        <v>157</v>
      </c>
      <c r="Y90" s="1233">
        <v>121</v>
      </c>
      <c r="Z90" s="1233">
        <v>23</v>
      </c>
      <c r="AA90" s="1233">
        <v>17</v>
      </c>
      <c r="AB90" s="1233">
        <v>20</v>
      </c>
      <c r="AC90" s="1258">
        <v>0</v>
      </c>
    </row>
    <row r="91" spans="1:29">
      <c r="A91" s="1245">
        <v>221</v>
      </c>
      <c r="B91" s="946" t="s">
        <v>2495</v>
      </c>
      <c r="C91" s="1233">
        <v>1065</v>
      </c>
      <c r="D91" s="1233">
        <v>140</v>
      </c>
      <c r="E91" s="1233">
        <v>53</v>
      </c>
      <c r="F91" s="1233">
        <v>333</v>
      </c>
      <c r="G91" s="1233">
        <v>265</v>
      </c>
      <c r="H91" s="1233">
        <v>86</v>
      </c>
      <c r="I91" s="1233">
        <v>78</v>
      </c>
      <c r="J91" s="1233">
        <v>110</v>
      </c>
      <c r="K91" s="1233">
        <v>0</v>
      </c>
      <c r="L91" s="1257">
        <v>541</v>
      </c>
      <c r="M91" s="1233">
        <v>70</v>
      </c>
      <c r="N91" s="1233">
        <v>26</v>
      </c>
      <c r="O91" s="1233">
        <v>161</v>
      </c>
      <c r="P91" s="1233">
        <v>146</v>
      </c>
      <c r="Q91" s="1233">
        <v>44</v>
      </c>
      <c r="R91" s="1233">
        <v>40</v>
      </c>
      <c r="S91" s="1233">
        <v>54</v>
      </c>
      <c r="T91" s="1258">
        <v>0</v>
      </c>
      <c r="U91" s="1257">
        <v>524</v>
      </c>
      <c r="V91" s="1233">
        <v>70</v>
      </c>
      <c r="W91" s="1233">
        <v>27</v>
      </c>
      <c r="X91" s="1233">
        <v>172</v>
      </c>
      <c r="Y91" s="1233">
        <v>119</v>
      </c>
      <c r="Z91" s="1233">
        <v>42</v>
      </c>
      <c r="AA91" s="1233">
        <v>38</v>
      </c>
      <c r="AB91" s="1233">
        <v>56</v>
      </c>
      <c r="AC91" s="1258">
        <v>0</v>
      </c>
    </row>
    <row r="92" spans="1:29">
      <c r="A92" s="1245">
        <v>222</v>
      </c>
      <c r="B92" s="946" t="s">
        <v>648</v>
      </c>
      <c r="C92" s="1233">
        <v>435</v>
      </c>
      <c r="D92" s="1233">
        <v>47</v>
      </c>
      <c r="E92" s="1233">
        <v>29</v>
      </c>
      <c r="F92" s="1233">
        <v>178</v>
      </c>
      <c r="G92" s="1233">
        <v>88</v>
      </c>
      <c r="H92" s="1233">
        <v>34</v>
      </c>
      <c r="I92" s="1233">
        <v>19</v>
      </c>
      <c r="J92" s="1233">
        <v>40</v>
      </c>
      <c r="K92" s="1233">
        <v>0</v>
      </c>
      <c r="L92" s="1257">
        <v>219</v>
      </c>
      <c r="M92" s="1233">
        <v>27</v>
      </c>
      <c r="N92" s="1233">
        <v>14</v>
      </c>
      <c r="O92" s="1233">
        <v>93</v>
      </c>
      <c r="P92" s="1233">
        <v>38</v>
      </c>
      <c r="Q92" s="1233">
        <v>17</v>
      </c>
      <c r="R92" s="1233">
        <v>12</v>
      </c>
      <c r="S92" s="1233">
        <v>18</v>
      </c>
      <c r="T92" s="1258">
        <v>0</v>
      </c>
      <c r="U92" s="1257">
        <v>216</v>
      </c>
      <c r="V92" s="1233">
        <v>20</v>
      </c>
      <c r="W92" s="1233">
        <v>15</v>
      </c>
      <c r="X92" s="1233">
        <v>85</v>
      </c>
      <c r="Y92" s="1233">
        <v>50</v>
      </c>
      <c r="Z92" s="1233">
        <v>17</v>
      </c>
      <c r="AA92" s="1233">
        <v>7</v>
      </c>
      <c r="AB92" s="1233">
        <v>22</v>
      </c>
      <c r="AC92" s="1258">
        <v>0</v>
      </c>
    </row>
    <row r="93" spans="1:29">
      <c r="A93" s="1245">
        <v>223</v>
      </c>
      <c r="B93" s="946" t="s">
        <v>649</v>
      </c>
      <c r="C93" s="1233">
        <v>1281</v>
      </c>
      <c r="D93" s="1233">
        <v>157</v>
      </c>
      <c r="E93" s="1233">
        <v>66</v>
      </c>
      <c r="F93" s="1233">
        <v>403</v>
      </c>
      <c r="G93" s="1233">
        <v>305</v>
      </c>
      <c r="H93" s="1233">
        <v>115</v>
      </c>
      <c r="I93" s="1233">
        <v>78</v>
      </c>
      <c r="J93" s="1233">
        <v>157</v>
      </c>
      <c r="K93" s="1233">
        <v>0</v>
      </c>
      <c r="L93" s="1257">
        <v>674</v>
      </c>
      <c r="M93" s="1233">
        <v>86</v>
      </c>
      <c r="N93" s="1233">
        <v>30</v>
      </c>
      <c r="O93" s="1233">
        <v>200</v>
      </c>
      <c r="P93" s="1233">
        <v>157</v>
      </c>
      <c r="Q93" s="1233">
        <v>73</v>
      </c>
      <c r="R93" s="1233">
        <v>46</v>
      </c>
      <c r="S93" s="1233">
        <v>82</v>
      </c>
      <c r="T93" s="1258">
        <v>0</v>
      </c>
      <c r="U93" s="1257">
        <v>607</v>
      </c>
      <c r="V93" s="1233">
        <v>71</v>
      </c>
      <c r="W93" s="1233">
        <v>36</v>
      </c>
      <c r="X93" s="1233">
        <v>203</v>
      </c>
      <c r="Y93" s="1233">
        <v>148</v>
      </c>
      <c r="Z93" s="1233">
        <v>42</v>
      </c>
      <c r="AA93" s="1233">
        <v>32</v>
      </c>
      <c r="AB93" s="1233">
        <v>75</v>
      </c>
      <c r="AC93" s="1258">
        <v>0</v>
      </c>
    </row>
    <row r="94" spans="1:29">
      <c r="A94" s="1245">
        <v>224</v>
      </c>
      <c r="B94" s="946" t="s">
        <v>650</v>
      </c>
      <c r="C94" s="1233">
        <v>876</v>
      </c>
      <c r="D94" s="1233">
        <v>101</v>
      </c>
      <c r="E94" s="1233">
        <v>58</v>
      </c>
      <c r="F94" s="1233">
        <v>320</v>
      </c>
      <c r="G94" s="1233">
        <v>195</v>
      </c>
      <c r="H94" s="1233">
        <v>74</v>
      </c>
      <c r="I94" s="1233">
        <v>59</v>
      </c>
      <c r="J94" s="1233">
        <v>69</v>
      </c>
      <c r="K94" s="1233">
        <v>0</v>
      </c>
      <c r="L94" s="1257">
        <v>474</v>
      </c>
      <c r="M94" s="1233">
        <v>57</v>
      </c>
      <c r="N94" s="1233">
        <v>28</v>
      </c>
      <c r="O94" s="1233">
        <v>170</v>
      </c>
      <c r="P94" s="1233">
        <v>103</v>
      </c>
      <c r="Q94" s="1233">
        <v>43</v>
      </c>
      <c r="R94" s="1233">
        <v>38</v>
      </c>
      <c r="S94" s="1233">
        <v>35</v>
      </c>
      <c r="T94" s="1258">
        <v>0</v>
      </c>
      <c r="U94" s="1257">
        <v>402</v>
      </c>
      <c r="V94" s="1233">
        <v>44</v>
      </c>
      <c r="W94" s="1233">
        <v>30</v>
      </c>
      <c r="X94" s="1233">
        <v>150</v>
      </c>
      <c r="Y94" s="1233">
        <v>92</v>
      </c>
      <c r="Z94" s="1233">
        <v>31</v>
      </c>
      <c r="AA94" s="1233">
        <v>21</v>
      </c>
      <c r="AB94" s="1233">
        <v>34</v>
      </c>
      <c r="AC94" s="1258">
        <v>0</v>
      </c>
    </row>
    <row r="95" spans="1:29">
      <c r="A95" s="1245">
        <v>225</v>
      </c>
      <c r="B95" s="946" t="s">
        <v>651</v>
      </c>
      <c r="C95" s="1233">
        <v>728</v>
      </c>
      <c r="D95" s="1233">
        <v>85</v>
      </c>
      <c r="E95" s="1233">
        <v>47</v>
      </c>
      <c r="F95" s="1233">
        <v>295</v>
      </c>
      <c r="G95" s="1233">
        <v>152</v>
      </c>
      <c r="H95" s="1233">
        <v>55</v>
      </c>
      <c r="I95" s="1233">
        <v>45</v>
      </c>
      <c r="J95" s="1233">
        <v>49</v>
      </c>
      <c r="K95" s="1233">
        <v>0</v>
      </c>
      <c r="L95" s="1257">
        <v>359</v>
      </c>
      <c r="M95" s="1233">
        <v>38</v>
      </c>
      <c r="N95" s="1233">
        <v>18</v>
      </c>
      <c r="O95" s="1233">
        <v>142</v>
      </c>
      <c r="P95" s="1233">
        <v>74</v>
      </c>
      <c r="Q95" s="1233">
        <v>36</v>
      </c>
      <c r="R95" s="1233">
        <v>27</v>
      </c>
      <c r="S95" s="1233">
        <v>24</v>
      </c>
      <c r="T95" s="1258">
        <v>0</v>
      </c>
      <c r="U95" s="1257">
        <v>369</v>
      </c>
      <c r="V95" s="1233">
        <v>47</v>
      </c>
      <c r="W95" s="1233">
        <v>29</v>
      </c>
      <c r="X95" s="1233">
        <v>153</v>
      </c>
      <c r="Y95" s="1233">
        <v>78</v>
      </c>
      <c r="Z95" s="1233">
        <v>19</v>
      </c>
      <c r="AA95" s="1233">
        <v>18</v>
      </c>
      <c r="AB95" s="1233">
        <v>25</v>
      </c>
      <c r="AC95" s="1258">
        <v>0</v>
      </c>
    </row>
    <row r="96" spans="1:29">
      <c r="A96" s="1245">
        <v>226</v>
      </c>
      <c r="B96" s="946" t="s">
        <v>652</v>
      </c>
      <c r="C96" s="1233">
        <v>988</v>
      </c>
      <c r="D96" s="1233">
        <v>119</v>
      </c>
      <c r="E96" s="1233">
        <v>59</v>
      </c>
      <c r="F96" s="1233">
        <v>327</v>
      </c>
      <c r="G96" s="1233">
        <v>207</v>
      </c>
      <c r="H96" s="1233">
        <v>80</v>
      </c>
      <c r="I96" s="1233">
        <v>78</v>
      </c>
      <c r="J96" s="1233">
        <v>118</v>
      </c>
      <c r="K96" s="1233">
        <v>0</v>
      </c>
      <c r="L96" s="1257">
        <v>471</v>
      </c>
      <c r="M96" s="1233">
        <v>55</v>
      </c>
      <c r="N96" s="1233">
        <v>31</v>
      </c>
      <c r="O96" s="1233">
        <v>148</v>
      </c>
      <c r="P96" s="1233">
        <v>95</v>
      </c>
      <c r="Q96" s="1233">
        <v>37</v>
      </c>
      <c r="R96" s="1233">
        <v>44</v>
      </c>
      <c r="S96" s="1233">
        <v>61</v>
      </c>
      <c r="T96" s="1258">
        <v>0</v>
      </c>
      <c r="U96" s="1257">
        <v>517</v>
      </c>
      <c r="V96" s="1233">
        <v>64</v>
      </c>
      <c r="W96" s="1233">
        <v>28</v>
      </c>
      <c r="X96" s="1233">
        <v>179</v>
      </c>
      <c r="Y96" s="1233">
        <v>112</v>
      </c>
      <c r="Z96" s="1233">
        <v>43</v>
      </c>
      <c r="AA96" s="1233">
        <v>34</v>
      </c>
      <c r="AB96" s="1233">
        <v>57</v>
      </c>
      <c r="AC96" s="1258">
        <v>0</v>
      </c>
    </row>
    <row r="97" spans="1:29">
      <c r="A97" s="1245">
        <v>227</v>
      </c>
      <c r="B97" s="946" t="s">
        <v>653</v>
      </c>
      <c r="C97" s="1233">
        <v>605</v>
      </c>
      <c r="D97" s="1233">
        <v>80</v>
      </c>
      <c r="E97" s="1233">
        <v>28</v>
      </c>
      <c r="F97" s="1233">
        <v>234</v>
      </c>
      <c r="G97" s="1233">
        <v>112</v>
      </c>
      <c r="H97" s="1233">
        <v>51</v>
      </c>
      <c r="I97" s="1233">
        <v>38</v>
      </c>
      <c r="J97" s="1233">
        <v>62</v>
      </c>
      <c r="K97" s="1233">
        <v>0</v>
      </c>
      <c r="L97" s="1257">
        <v>315</v>
      </c>
      <c r="M97" s="1233">
        <v>40</v>
      </c>
      <c r="N97" s="1233">
        <v>18</v>
      </c>
      <c r="O97" s="1233">
        <v>114</v>
      </c>
      <c r="P97" s="1233">
        <v>59</v>
      </c>
      <c r="Q97" s="1233">
        <v>30</v>
      </c>
      <c r="R97" s="1233">
        <v>23</v>
      </c>
      <c r="S97" s="1233">
        <v>31</v>
      </c>
      <c r="T97" s="1258">
        <v>0</v>
      </c>
      <c r="U97" s="1257">
        <v>290</v>
      </c>
      <c r="V97" s="1233">
        <v>40</v>
      </c>
      <c r="W97" s="1233">
        <v>10</v>
      </c>
      <c r="X97" s="1233">
        <v>120</v>
      </c>
      <c r="Y97" s="1233">
        <v>53</v>
      </c>
      <c r="Z97" s="1233">
        <v>21</v>
      </c>
      <c r="AA97" s="1233">
        <v>15</v>
      </c>
      <c r="AB97" s="1233">
        <v>31</v>
      </c>
      <c r="AC97" s="1258">
        <v>0</v>
      </c>
    </row>
    <row r="98" spans="1:29">
      <c r="A98" s="1245">
        <v>228</v>
      </c>
      <c r="B98" s="946" t="s">
        <v>654</v>
      </c>
      <c r="C98" s="1233">
        <v>1665</v>
      </c>
      <c r="D98" s="1233">
        <v>164</v>
      </c>
      <c r="E98" s="1233">
        <v>123</v>
      </c>
      <c r="F98" s="1233">
        <v>602</v>
      </c>
      <c r="G98" s="1233">
        <v>407</v>
      </c>
      <c r="H98" s="1233">
        <v>202</v>
      </c>
      <c r="I98" s="1233">
        <v>93</v>
      </c>
      <c r="J98" s="1233">
        <v>74</v>
      </c>
      <c r="K98" s="1233">
        <v>0</v>
      </c>
      <c r="L98" s="1257">
        <v>910</v>
      </c>
      <c r="M98" s="1233">
        <v>78</v>
      </c>
      <c r="N98" s="1233">
        <v>50</v>
      </c>
      <c r="O98" s="1233">
        <v>336</v>
      </c>
      <c r="P98" s="1233">
        <v>229</v>
      </c>
      <c r="Q98" s="1233">
        <v>121</v>
      </c>
      <c r="R98" s="1233">
        <v>63</v>
      </c>
      <c r="S98" s="1233">
        <v>33</v>
      </c>
      <c r="T98" s="1258">
        <v>0</v>
      </c>
      <c r="U98" s="1257">
        <v>755</v>
      </c>
      <c r="V98" s="1233">
        <v>86</v>
      </c>
      <c r="W98" s="1233">
        <v>73</v>
      </c>
      <c r="X98" s="1233">
        <v>266</v>
      </c>
      <c r="Y98" s="1233">
        <v>178</v>
      </c>
      <c r="Z98" s="1233">
        <v>81</v>
      </c>
      <c r="AA98" s="1233">
        <v>30</v>
      </c>
      <c r="AB98" s="1233">
        <v>41</v>
      </c>
      <c r="AC98" s="1258">
        <v>0</v>
      </c>
    </row>
    <row r="99" spans="1:29">
      <c r="A99" s="1245">
        <v>229</v>
      </c>
      <c r="B99" s="946" t="s">
        <v>655</v>
      </c>
      <c r="C99" s="1233">
        <v>1820</v>
      </c>
      <c r="D99" s="1233">
        <v>283</v>
      </c>
      <c r="E99" s="1233">
        <v>87</v>
      </c>
      <c r="F99" s="1233">
        <v>613</v>
      </c>
      <c r="G99" s="1233">
        <v>439</v>
      </c>
      <c r="H99" s="1233">
        <v>146</v>
      </c>
      <c r="I99" s="1233">
        <v>92</v>
      </c>
      <c r="J99" s="1233">
        <v>160</v>
      </c>
      <c r="K99" s="1233">
        <v>0</v>
      </c>
      <c r="L99" s="1257">
        <v>938</v>
      </c>
      <c r="M99" s="1233">
        <v>149</v>
      </c>
      <c r="N99" s="1233">
        <v>47</v>
      </c>
      <c r="O99" s="1233">
        <v>298</v>
      </c>
      <c r="P99" s="1233">
        <v>236</v>
      </c>
      <c r="Q99" s="1233">
        <v>83</v>
      </c>
      <c r="R99" s="1233">
        <v>59</v>
      </c>
      <c r="S99" s="1233">
        <v>66</v>
      </c>
      <c r="T99" s="1258">
        <v>0</v>
      </c>
      <c r="U99" s="1257">
        <v>882</v>
      </c>
      <c r="V99" s="1233">
        <v>134</v>
      </c>
      <c r="W99" s="1233">
        <v>40</v>
      </c>
      <c r="X99" s="1233">
        <v>315</v>
      </c>
      <c r="Y99" s="1233">
        <v>203</v>
      </c>
      <c r="Z99" s="1233">
        <v>63</v>
      </c>
      <c r="AA99" s="1233">
        <v>33</v>
      </c>
      <c r="AB99" s="1233">
        <v>94</v>
      </c>
      <c r="AC99" s="1258">
        <v>0</v>
      </c>
    </row>
    <row r="100" spans="1:29">
      <c r="A100" s="1245">
        <v>301</v>
      </c>
      <c r="B100" s="946" t="s">
        <v>23</v>
      </c>
      <c r="C100" s="1233">
        <v>862</v>
      </c>
      <c r="D100" s="1233">
        <v>144</v>
      </c>
      <c r="E100" s="1233">
        <v>61</v>
      </c>
      <c r="F100" s="1233">
        <v>169</v>
      </c>
      <c r="G100" s="1233">
        <v>191</v>
      </c>
      <c r="H100" s="1233">
        <v>88</v>
      </c>
      <c r="I100" s="1233">
        <v>64</v>
      </c>
      <c r="J100" s="1233">
        <v>145</v>
      </c>
      <c r="K100" s="1233">
        <v>0</v>
      </c>
      <c r="L100" s="1257">
        <v>431</v>
      </c>
      <c r="M100" s="1233">
        <v>77</v>
      </c>
      <c r="N100" s="1233">
        <v>34</v>
      </c>
      <c r="O100" s="1233">
        <v>86</v>
      </c>
      <c r="P100" s="1233">
        <v>87</v>
      </c>
      <c r="Q100" s="1233">
        <v>46</v>
      </c>
      <c r="R100" s="1233">
        <v>39</v>
      </c>
      <c r="S100" s="1233">
        <v>62</v>
      </c>
      <c r="T100" s="1258">
        <v>0</v>
      </c>
      <c r="U100" s="1257">
        <v>431</v>
      </c>
      <c r="V100" s="1233">
        <v>67</v>
      </c>
      <c r="W100" s="1233">
        <v>27</v>
      </c>
      <c r="X100" s="1233">
        <v>83</v>
      </c>
      <c r="Y100" s="1233">
        <v>104</v>
      </c>
      <c r="Z100" s="1233">
        <v>42</v>
      </c>
      <c r="AA100" s="1233">
        <v>25</v>
      </c>
      <c r="AB100" s="1233">
        <v>83</v>
      </c>
      <c r="AC100" s="1258">
        <v>0</v>
      </c>
    </row>
    <row r="101" spans="1:29">
      <c r="A101" s="1245">
        <v>365</v>
      </c>
      <c r="B101" s="946" t="s">
        <v>656</v>
      </c>
      <c r="C101" s="1233">
        <v>387</v>
      </c>
      <c r="D101" s="1233">
        <v>74</v>
      </c>
      <c r="E101" s="1233">
        <v>19</v>
      </c>
      <c r="F101" s="1233">
        <v>101</v>
      </c>
      <c r="G101" s="1233">
        <v>79</v>
      </c>
      <c r="H101" s="1233">
        <v>31</v>
      </c>
      <c r="I101" s="1233">
        <v>22</v>
      </c>
      <c r="J101" s="1233">
        <v>61</v>
      </c>
      <c r="K101" s="1233">
        <v>0</v>
      </c>
      <c r="L101" s="1257">
        <v>185</v>
      </c>
      <c r="M101" s="1233">
        <v>36</v>
      </c>
      <c r="N101" s="1233">
        <v>11</v>
      </c>
      <c r="O101" s="1233">
        <v>49</v>
      </c>
      <c r="P101" s="1233">
        <v>36</v>
      </c>
      <c r="Q101" s="1233">
        <v>15</v>
      </c>
      <c r="R101" s="1233">
        <v>9</v>
      </c>
      <c r="S101" s="1233">
        <v>29</v>
      </c>
      <c r="T101" s="1258">
        <v>0</v>
      </c>
      <c r="U101" s="1257">
        <v>202</v>
      </c>
      <c r="V101" s="1233">
        <v>38</v>
      </c>
      <c r="W101" s="1233">
        <v>8</v>
      </c>
      <c r="X101" s="1233">
        <v>52</v>
      </c>
      <c r="Y101" s="1233">
        <v>43</v>
      </c>
      <c r="Z101" s="1233">
        <v>16</v>
      </c>
      <c r="AA101" s="1233">
        <v>13</v>
      </c>
      <c r="AB101" s="1233">
        <v>32</v>
      </c>
      <c r="AC101" s="1258">
        <v>0</v>
      </c>
    </row>
    <row r="102" spans="1:29">
      <c r="A102" s="1245">
        <v>381</v>
      </c>
      <c r="B102" s="946" t="s">
        <v>27</v>
      </c>
      <c r="C102" s="1233">
        <v>910</v>
      </c>
      <c r="D102" s="1233">
        <v>181</v>
      </c>
      <c r="E102" s="1233">
        <v>51</v>
      </c>
      <c r="F102" s="1233">
        <v>250</v>
      </c>
      <c r="G102" s="1233">
        <v>226</v>
      </c>
      <c r="H102" s="1233">
        <v>78</v>
      </c>
      <c r="I102" s="1233">
        <v>47</v>
      </c>
      <c r="J102" s="1233">
        <v>77</v>
      </c>
      <c r="K102" s="1233">
        <v>0</v>
      </c>
      <c r="L102" s="1257">
        <v>461</v>
      </c>
      <c r="M102" s="1233">
        <v>97</v>
      </c>
      <c r="N102" s="1233">
        <v>24</v>
      </c>
      <c r="O102" s="1233">
        <v>116</v>
      </c>
      <c r="P102" s="1233">
        <v>119</v>
      </c>
      <c r="Q102" s="1233">
        <v>44</v>
      </c>
      <c r="R102" s="1233">
        <v>24</v>
      </c>
      <c r="S102" s="1233">
        <v>37</v>
      </c>
      <c r="T102" s="1258">
        <v>0</v>
      </c>
      <c r="U102" s="1257">
        <v>449</v>
      </c>
      <c r="V102" s="1233">
        <v>84</v>
      </c>
      <c r="W102" s="1233">
        <v>27</v>
      </c>
      <c r="X102" s="1233">
        <v>134</v>
      </c>
      <c r="Y102" s="1233">
        <v>107</v>
      </c>
      <c r="Z102" s="1233">
        <v>34</v>
      </c>
      <c r="AA102" s="1233">
        <v>23</v>
      </c>
      <c r="AB102" s="1233">
        <v>40</v>
      </c>
      <c r="AC102" s="1258">
        <v>0</v>
      </c>
    </row>
    <row r="103" spans="1:29">
      <c r="A103" s="1245">
        <v>382</v>
      </c>
      <c r="B103" s="946" t="s">
        <v>28</v>
      </c>
      <c r="C103" s="1233">
        <v>1450</v>
      </c>
      <c r="D103" s="1233">
        <v>246</v>
      </c>
      <c r="E103" s="1233">
        <v>91</v>
      </c>
      <c r="F103" s="1233">
        <v>435</v>
      </c>
      <c r="G103" s="1233">
        <v>383</v>
      </c>
      <c r="H103" s="1233">
        <v>130</v>
      </c>
      <c r="I103" s="1233">
        <v>55</v>
      </c>
      <c r="J103" s="1233">
        <v>110</v>
      </c>
      <c r="K103" s="1233">
        <v>0</v>
      </c>
      <c r="L103" s="1257">
        <v>772</v>
      </c>
      <c r="M103" s="1233">
        <v>141</v>
      </c>
      <c r="N103" s="1233">
        <v>59</v>
      </c>
      <c r="O103" s="1233">
        <v>221</v>
      </c>
      <c r="P103" s="1233">
        <v>209</v>
      </c>
      <c r="Q103" s="1233">
        <v>69</v>
      </c>
      <c r="R103" s="1233">
        <v>28</v>
      </c>
      <c r="S103" s="1233">
        <v>45</v>
      </c>
      <c r="T103" s="1258">
        <v>0</v>
      </c>
      <c r="U103" s="1257">
        <v>678</v>
      </c>
      <c r="V103" s="1233">
        <v>105</v>
      </c>
      <c r="W103" s="1233">
        <v>32</v>
      </c>
      <c r="X103" s="1233">
        <v>214</v>
      </c>
      <c r="Y103" s="1233">
        <v>174</v>
      </c>
      <c r="Z103" s="1233">
        <v>61</v>
      </c>
      <c r="AA103" s="1233">
        <v>27</v>
      </c>
      <c r="AB103" s="1233">
        <v>65</v>
      </c>
      <c r="AC103" s="1258">
        <v>0</v>
      </c>
    </row>
    <row r="104" spans="1:29">
      <c r="A104" s="1245">
        <v>442</v>
      </c>
      <c r="B104" s="946" t="s">
        <v>38</v>
      </c>
      <c r="C104" s="1233">
        <v>203</v>
      </c>
      <c r="D104" s="1233">
        <v>28</v>
      </c>
      <c r="E104" s="1233">
        <v>11</v>
      </c>
      <c r="F104" s="1233">
        <v>69</v>
      </c>
      <c r="G104" s="1233">
        <v>45</v>
      </c>
      <c r="H104" s="1233">
        <v>17</v>
      </c>
      <c r="I104" s="1233">
        <v>10</v>
      </c>
      <c r="J104" s="1233">
        <v>23</v>
      </c>
      <c r="K104" s="1233">
        <v>0</v>
      </c>
      <c r="L104" s="1257">
        <v>104</v>
      </c>
      <c r="M104" s="1233">
        <v>16</v>
      </c>
      <c r="N104" s="1233">
        <v>7</v>
      </c>
      <c r="O104" s="1233">
        <v>30</v>
      </c>
      <c r="P104" s="1233">
        <v>25</v>
      </c>
      <c r="Q104" s="1233">
        <v>7</v>
      </c>
      <c r="R104" s="1233">
        <v>5</v>
      </c>
      <c r="S104" s="1233">
        <v>14</v>
      </c>
      <c r="T104" s="1258">
        <v>0</v>
      </c>
      <c r="U104" s="1257">
        <v>99</v>
      </c>
      <c r="V104" s="1233">
        <v>12</v>
      </c>
      <c r="W104" s="1233">
        <v>4</v>
      </c>
      <c r="X104" s="1233">
        <v>39</v>
      </c>
      <c r="Y104" s="1233">
        <v>20</v>
      </c>
      <c r="Z104" s="1233">
        <v>10</v>
      </c>
      <c r="AA104" s="1233">
        <v>5</v>
      </c>
      <c r="AB104" s="1233">
        <v>9</v>
      </c>
      <c r="AC104" s="1258">
        <v>0</v>
      </c>
    </row>
    <row r="105" spans="1:29">
      <c r="A105" s="1245">
        <v>443</v>
      </c>
      <c r="B105" s="946" t="s">
        <v>39</v>
      </c>
      <c r="C105" s="1233">
        <v>599</v>
      </c>
      <c r="D105" s="1233">
        <v>82</v>
      </c>
      <c r="E105" s="1233">
        <v>42</v>
      </c>
      <c r="F105" s="1233">
        <v>210</v>
      </c>
      <c r="G105" s="1233">
        <v>133</v>
      </c>
      <c r="H105" s="1233">
        <v>58</v>
      </c>
      <c r="I105" s="1233">
        <v>26</v>
      </c>
      <c r="J105" s="1233">
        <v>48</v>
      </c>
      <c r="K105" s="1233">
        <v>0</v>
      </c>
      <c r="L105" s="1257">
        <v>299</v>
      </c>
      <c r="M105" s="1233">
        <v>40</v>
      </c>
      <c r="N105" s="1233">
        <v>23</v>
      </c>
      <c r="O105" s="1233">
        <v>99</v>
      </c>
      <c r="P105" s="1233">
        <v>70</v>
      </c>
      <c r="Q105" s="1233">
        <v>32</v>
      </c>
      <c r="R105" s="1233">
        <v>15</v>
      </c>
      <c r="S105" s="1233">
        <v>20</v>
      </c>
      <c r="T105" s="1258">
        <v>0</v>
      </c>
      <c r="U105" s="1257">
        <v>300</v>
      </c>
      <c r="V105" s="1233">
        <v>42</v>
      </c>
      <c r="W105" s="1233">
        <v>19</v>
      </c>
      <c r="X105" s="1233">
        <v>111</v>
      </c>
      <c r="Y105" s="1233">
        <v>63</v>
      </c>
      <c r="Z105" s="1233">
        <v>26</v>
      </c>
      <c r="AA105" s="1233">
        <v>11</v>
      </c>
      <c r="AB105" s="1233">
        <v>28</v>
      </c>
      <c r="AC105" s="1258">
        <v>0</v>
      </c>
    </row>
    <row r="106" spans="1:29">
      <c r="A106" s="1245">
        <v>446</v>
      </c>
      <c r="B106" s="946" t="s">
        <v>657</v>
      </c>
      <c r="C106" s="1233">
        <v>267</v>
      </c>
      <c r="D106" s="1233">
        <v>54</v>
      </c>
      <c r="E106" s="1233">
        <v>16</v>
      </c>
      <c r="F106" s="1233">
        <v>60</v>
      </c>
      <c r="G106" s="1233">
        <v>61</v>
      </c>
      <c r="H106" s="1233">
        <v>24</v>
      </c>
      <c r="I106" s="1233">
        <v>15</v>
      </c>
      <c r="J106" s="1233">
        <v>37</v>
      </c>
      <c r="K106" s="1233">
        <v>0</v>
      </c>
      <c r="L106" s="1257">
        <v>116</v>
      </c>
      <c r="M106" s="1233">
        <v>15</v>
      </c>
      <c r="N106" s="1233">
        <v>6</v>
      </c>
      <c r="O106" s="1233">
        <v>28</v>
      </c>
      <c r="P106" s="1233">
        <v>29</v>
      </c>
      <c r="Q106" s="1233">
        <v>11</v>
      </c>
      <c r="R106" s="1233">
        <v>9</v>
      </c>
      <c r="S106" s="1233">
        <v>18</v>
      </c>
      <c r="T106" s="1258">
        <v>0</v>
      </c>
      <c r="U106" s="1257">
        <v>151</v>
      </c>
      <c r="V106" s="1233">
        <v>39</v>
      </c>
      <c r="W106" s="1233">
        <v>10</v>
      </c>
      <c r="X106" s="1233">
        <v>32</v>
      </c>
      <c r="Y106" s="1233">
        <v>32</v>
      </c>
      <c r="Z106" s="1233">
        <v>13</v>
      </c>
      <c r="AA106" s="1233">
        <v>6</v>
      </c>
      <c r="AB106" s="1233">
        <v>19</v>
      </c>
      <c r="AC106" s="1258">
        <v>0</v>
      </c>
    </row>
    <row r="107" spans="1:29">
      <c r="A107" s="1245">
        <v>464</v>
      </c>
      <c r="B107" s="946" t="s">
        <v>46</v>
      </c>
      <c r="C107" s="1233">
        <v>1138</v>
      </c>
      <c r="D107" s="1233">
        <v>173</v>
      </c>
      <c r="E107" s="1233">
        <v>69</v>
      </c>
      <c r="F107" s="1233">
        <v>333</v>
      </c>
      <c r="G107" s="1233">
        <v>298</v>
      </c>
      <c r="H107" s="1233">
        <v>109</v>
      </c>
      <c r="I107" s="1233">
        <v>75</v>
      </c>
      <c r="J107" s="1233">
        <v>81</v>
      </c>
      <c r="K107" s="1233">
        <v>0</v>
      </c>
      <c r="L107" s="1257">
        <v>610</v>
      </c>
      <c r="M107" s="1233">
        <v>105</v>
      </c>
      <c r="N107" s="1233">
        <v>35</v>
      </c>
      <c r="O107" s="1233">
        <v>163</v>
      </c>
      <c r="P107" s="1233">
        <v>160</v>
      </c>
      <c r="Q107" s="1233">
        <v>68</v>
      </c>
      <c r="R107" s="1233">
        <v>42</v>
      </c>
      <c r="S107" s="1233">
        <v>37</v>
      </c>
      <c r="T107" s="1258">
        <v>0</v>
      </c>
      <c r="U107" s="1257">
        <v>528</v>
      </c>
      <c r="V107" s="1233">
        <v>68</v>
      </c>
      <c r="W107" s="1233">
        <v>34</v>
      </c>
      <c r="X107" s="1233">
        <v>170</v>
      </c>
      <c r="Y107" s="1233">
        <v>138</v>
      </c>
      <c r="Z107" s="1233">
        <v>41</v>
      </c>
      <c r="AA107" s="1233">
        <v>33</v>
      </c>
      <c r="AB107" s="1233">
        <v>44</v>
      </c>
      <c r="AC107" s="1258">
        <v>0</v>
      </c>
    </row>
    <row r="108" spans="1:29">
      <c r="A108" s="1245">
        <v>481</v>
      </c>
      <c r="B108" s="946" t="s">
        <v>47</v>
      </c>
      <c r="C108" s="1233">
        <v>342</v>
      </c>
      <c r="D108" s="1233">
        <v>57</v>
      </c>
      <c r="E108" s="1233">
        <v>23</v>
      </c>
      <c r="F108" s="1233">
        <v>101</v>
      </c>
      <c r="G108" s="1233">
        <v>83</v>
      </c>
      <c r="H108" s="1233">
        <v>25</v>
      </c>
      <c r="I108" s="1233">
        <v>16</v>
      </c>
      <c r="J108" s="1233">
        <v>37</v>
      </c>
      <c r="K108" s="1233">
        <v>0</v>
      </c>
      <c r="L108" s="1257">
        <v>166</v>
      </c>
      <c r="M108" s="1233">
        <v>31</v>
      </c>
      <c r="N108" s="1233">
        <v>9</v>
      </c>
      <c r="O108" s="1233">
        <v>50</v>
      </c>
      <c r="P108" s="1233">
        <v>37</v>
      </c>
      <c r="Q108" s="1233">
        <v>14</v>
      </c>
      <c r="R108" s="1233">
        <v>7</v>
      </c>
      <c r="S108" s="1233">
        <v>18</v>
      </c>
      <c r="T108" s="1258">
        <v>0</v>
      </c>
      <c r="U108" s="1257">
        <v>176</v>
      </c>
      <c r="V108" s="1233">
        <v>26</v>
      </c>
      <c r="W108" s="1233">
        <v>14</v>
      </c>
      <c r="X108" s="1233">
        <v>51</v>
      </c>
      <c r="Y108" s="1233">
        <v>46</v>
      </c>
      <c r="Z108" s="1233">
        <v>11</v>
      </c>
      <c r="AA108" s="1233">
        <v>9</v>
      </c>
      <c r="AB108" s="1233">
        <v>19</v>
      </c>
      <c r="AC108" s="1258">
        <v>0</v>
      </c>
    </row>
    <row r="109" spans="1:29">
      <c r="A109" s="1245">
        <v>501</v>
      </c>
      <c r="B109" s="946" t="s">
        <v>82</v>
      </c>
      <c r="C109" s="1233">
        <v>296</v>
      </c>
      <c r="D109" s="1233">
        <v>35</v>
      </c>
      <c r="E109" s="1233">
        <v>11</v>
      </c>
      <c r="F109" s="1233">
        <v>92</v>
      </c>
      <c r="G109" s="1233">
        <v>63</v>
      </c>
      <c r="H109" s="1233">
        <v>27</v>
      </c>
      <c r="I109" s="1233">
        <v>30</v>
      </c>
      <c r="J109" s="1233">
        <v>38</v>
      </c>
      <c r="K109" s="1233">
        <v>0</v>
      </c>
      <c r="L109" s="1257">
        <v>154</v>
      </c>
      <c r="M109" s="1233">
        <v>17</v>
      </c>
      <c r="N109" s="1233">
        <v>6</v>
      </c>
      <c r="O109" s="1233">
        <v>45</v>
      </c>
      <c r="P109" s="1233">
        <v>37</v>
      </c>
      <c r="Q109" s="1233">
        <v>11</v>
      </c>
      <c r="R109" s="1233">
        <v>14</v>
      </c>
      <c r="S109" s="1233">
        <v>24</v>
      </c>
      <c r="T109" s="1258">
        <v>0</v>
      </c>
      <c r="U109" s="1257">
        <v>142</v>
      </c>
      <c r="V109" s="1233">
        <v>18</v>
      </c>
      <c r="W109" s="1233">
        <v>5</v>
      </c>
      <c r="X109" s="1233">
        <v>47</v>
      </c>
      <c r="Y109" s="1233">
        <v>26</v>
      </c>
      <c r="Z109" s="1233">
        <v>16</v>
      </c>
      <c r="AA109" s="1233">
        <v>16</v>
      </c>
      <c r="AB109" s="1233">
        <v>14</v>
      </c>
      <c r="AC109" s="1258">
        <v>0</v>
      </c>
    </row>
    <row r="110" spans="1:29">
      <c r="A110" s="1245">
        <v>585</v>
      </c>
      <c r="B110" s="946" t="s">
        <v>658</v>
      </c>
      <c r="C110" s="1233">
        <v>270</v>
      </c>
      <c r="D110" s="1233">
        <v>35</v>
      </c>
      <c r="E110" s="1233">
        <v>18</v>
      </c>
      <c r="F110" s="1233">
        <v>93</v>
      </c>
      <c r="G110" s="1233">
        <v>69</v>
      </c>
      <c r="H110" s="1233">
        <v>16</v>
      </c>
      <c r="I110" s="1233">
        <v>17</v>
      </c>
      <c r="J110" s="1233">
        <v>22</v>
      </c>
      <c r="K110" s="1233">
        <v>0</v>
      </c>
      <c r="L110" s="1257">
        <v>139</v>
      </c>
      <c r="M110" s="1233">
        <v>18</v>
      </c>
      <c r="N110" s="1233">
        <v>9</v>
      </c>
      <c r="O110" s="1233">
        <v>47</v>
      </c>
      <c r="P110" s="1233">
        <v>36</v>
      </c>
      <c r="Q110" s="1233">
        <v>7</v>
      </c>
      <c r="R110" s="1233">
        <v>12</v>
      </c>
      <c r="S110" s="1233">
        <v>10</v>
      </c>
      <c r="T110" s="1258">
        <v>0</v>
      </c>
      <c r="U110" s="1257">
        <v>131</v>
      </c>
      <c r="V110" s="1233">
        <v>17</v>
      </c>
      <c r="W110" s="1233">
        <v>9</v>
      </c>
      <c r="X110" s="1233">
        <v>46</v>
      </c>
      <c r="Y110" s="1233">
        <v>33</v>
      </c>
      <c r="Z110" s="1233">
        <v>9</v>
      </c>
      <c r="AA110" s="1233">
        <v>5</v>
      </c>
      <c r="AB110" s="1233">
        <v>12</v>
      </c>
      <c r="AC110" s="1258">
        <v>0</v>
      </c>
    </row>
    <row r="111" spans="1:29">
      <c r="A111" s="1246">
        <v>586</v>
      </c>
      <c r="B111" s="1253" t="s">
        <v>659</v>
      </c>
      <c r="C111" s="1260">
        <v>293</v>
      </c>
      <c r="D111" s="1260">
        <v>33</v>
      </c>
      <c r="E111" s="1260">
        <v>22</v>
      </c>
      <c r="F111" s="1260">
        <v>96</v>
      </c>
      <c r="G111" s="1260">
        <v>50</v>
      </c>
      <c r="H111" s="1260">
        <v>19</v>
      </c>
      <c r="I111" s="1260">
        <v>18</v>
      </c>
      <c r="J111" s="1260">
        <v>55</v>
      </c>
      <c r="K111" s="1260">
        <v>0</v>
      </c>
      <c r="L111" s="1259">
        <v>141</v>
      </c>
      <c r="M111" s="1260">
        <v>15</v>
      </c>
      <c r="N111" s="1260">
        <v>10</v>
      </c>
      <c r="O111" s="1260">
        <v>46</v>
      </c>
      <c r="P111" s="1260">
        <v>27</v>
      </c>
      <c r="Q111" s="1260">
        <v>11</v>
      </c>
      <c r="R111" s="1260">
        <v>13</v>
      </c>
      <c r="S111" s="1260">
        <v>19</v>
      </c>
      <c r="T111" s="1261">
        <v>0</v>
      </c>
      <c r="U111" s="1259">
        <v>152</v>
      </c>
      <c r="V111" s="1260">
        <v>18</v>
      </c>
      <c r="W111" s="1260">
        <v>12</v>
      </c>
      <c r="X111" s="1260">
        <v>50</v>
      </c>
      <c r="Y111" s="1260">
        <v>23</v>
      </c>
      <c r="Z111" s="1260">
        <v>8</v>
      </c>
      <c r="AA111" s="1260">
        <v>5</v>
      </c>
      <c r="AB111" s="1260">
        <v>36</v>
      </c>
      <c r="AC111" s="1261">
        <v>0</v>
      </c>
    </row>
    <row r="112" spans="1:29">
      <c r="A112" t="s">
        <v>1739</v>
      </c>
    </row>
    <row r="113" spans="1:29">
      <c r="C113" s="1233"/>
    </row>
    <row r="114" spans="1:29">
      <c r="A114" s="272" t="s">
        <v>1751</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195673</v>
      </c>
      <c r="D117" s="1233">
        <v>21405</v>
      </c>
      <c r="E117" s="1233">
        <v>12333</v>
      </c>
      <c r="F117" s="1233">
        <v>65153</v>
      </c>
      <c r="G117" s="1233">
        <v>47648</v>
      </c>
      <c r="H117" s="1233">
        <v>20652</v>
      </c>
      <c r="I117" s="1233">
        <v>10827</v>
      </c>
      <c r="J117" s="1233">
        <v>17623</v>
      </c>
      <c r="K117" s="1258">
        <v>32</v>
      </c>
      <c r="L117" s="1233">
        <v>101979</v>
      </c>
      <c r="M117" s="1233">
        <v>10945</v>
      </c>
      <c r="N117" s="1233">
        <v>6695</v>
      </c>
      <c r="O117" s="1233">
        <v>33855</v>
      </c>
      <c r="P117" s="1233">
        <v>24732</v>
      </c>
      <c r="Q117" s="1233">
        <v>11756</v>
      </c>
      <c r="R117" s="1233">
        <v>6153</v>
      </c>
      <c r="S117" s="1233">
        <v>7828</v>
      </c>
      <c r="T117" s="1233">
        <v>15</v>
      </c>
      <c r="U117" s="1257">
        <v>93694</v>
      </c>
      <c r="V117" s="1233">
        <v>10460</v>
      </c>
      <c r="W117" s="1233">
        <v>5638</v>
      </c>
      <c r="X117" s="1233">
        <v>31298</v>
      </c>
      <c r="Y117" s="1233">
        <v>22916</v>
      </c>
      <c r="Z117" s="1233">
        <v>8896</v>
      </c>
      <c r="AA117" s="1233">
        <v>4674</v>
      </c>
      <c r="AB117" s="1233">
        <v>9795</v>
      </c>
      <c r="AC117" s="1258">
        <v>17</v>
      </c>
    </row>
    <row r="118" spans="1:29">
      <c r="A118" s="1243">
        <v>100</v>
      </c>
      <c r="B118" s="1244" t="s">
        <v>1737</v>
      </c>
      <c r="C118" s="1264">
        <v>66200</v>
      </c>
      <c r="D118" s="1265">
        <v>6553</v>
      </c>
      <c r="E118" s="1265">
        <v>3725</v>
      </c>
      <c r="F118" s="1265">
        <v>21888</v>
      </c>
      <c r="G118" s="1265">
        <v>16173</v>
      </c>
      <c r="H118" s="1265">
        <v>6891</v>
      </c>
      <c r="I118" s="1265">
        <v>4026</v>
      </c>
      <c r="J118" s="1265">
        <v>6937</v>
      </c>
      <c r="K118" s="1266">
        <v>7</v>
      </c>
      <c r="L118" s="1265">
        <v>34318</v>
      </c>
      <c r="M118" s="1265">
        <v>3423</v>
      </c>
      <c r="N118" s="1265">
        <v>1961</v>
      </c>
      <c r="O118" s="1265">
        <v>11306</v>
      </c>
      <c r="P118" s="1265">
        <v>8393</v>
      </c>
      <c r="Q118" s="1265">
        <v>3907</v>
      </c>
      <c r="R118" s="1265">
        <v>2252</v>
      </c>
      <c r="S118" s="1265">
        <v>3070</v>
      </c>
      <c r="T118" s="1265">
        <v>6</v>
      </c>
      <c r="U118" s="1264">
        <v>31882</v>
      </c>
      <c r="V118" s="1265">
        <v>3130</v>
      </c>
      <c r="W118" s="1265">
        <v>1764</v>
      </c>
      <c r="X118" s="1265">
        <v>10582</v>
      </c>
      <c r="Y118" s="1265">
        <v>7780</v>
      </c>
      <c r="Z118" s="1265">
        <v>2984</v>
      </c>
      <c r="AA118" s="1265">
        <v>1774</v>
      </c>
      <c r="AB118" s="1265">
        <v>3867</v>
      </c>
      <c r="AC118" s="1266">
        <v>1</v>
      </c>
    </row>
    <row r="119" spans="1:29">
      <c r="A119" s="1245">
        <v>101</v>
      </c>
      <c r="B119" t="s">
        <v>69</v>
      </c>
      <c r="C119" s="1257">
        <v>9946</v>
      </c>
      <c r="D119" s="1233">
        <v>1016</v>
      </c>
      <c r="E119" s="1233">
        <v>569</v>
      </c>
      <c r="F119" s="1233">
        <v>3102</v>
      </c>
      <c r="G119" s="1233">
        <v>2498</v>
      </c>
      <c r="H119" s="1233">
        <v>1248</v>
      </c>
      <c r="I119" s="1233">
        <v>632</v>
      </c>
      <c r="J119" s="1233">
        <v>879</v>
      </c>
      <c r="K119" s="1258">
        <v>2</v>
      </c>
      <c r="L119" s="1233">
        <v>5150</v>
      </c>
      <c r="M119" s="1233">
        <v>517</v>
      </c>
      <c r="N119" s="1233">
        <v>289</v>
      </c>
      <c r="O119" s="1233">
        <v>1695</v>
      </c>
      <c r="P119" s="1233">
        <v>1234</v>
      </c>
      <c r="Q119" s="1233">
        <v>668</v>
      </c>
      <c r="R119" s="1233">
        <v>350</v>
      </c>
      <c r="S119" s="1233">
        <v>395</v>
      </c>
      <c r="T119" s="1233">
        <v>2</v>
      </c>
      <c r="U119" s="1257">
        <v>4796</v>
      </c>
      <c r="V119" s="1233">
        <v>499</v>
      </c>
      <c r="W119" s="1233">
        <v>280</v>
      </c>
      <c r="X119" s="1233">
        <v>1407</v>
      </c>
      <c r="Y119" s="1233">
        <v>1264</v>
      </c>
      <c r="Z119" s="1233">
        <v>580</v>
      </c>
      <c r="AA119" s="1233">
        <v>282</v>
      </c>
      <c r="AB119" s="1233">
        <v>484</v>
      </c>
      <c r="AC119" s="1258">
        <v>0</v>
      </c>
    </row>
    <row r="120" spans="1:29">
      <c r="A120" s="1245">
        <v>102</v>
      </c>
      <c r="B120" t="s">
        <v>70</v>
      </c>
      <c r="C120" s="1257">
        <v>6402</v>
      </c>
      <c r="D120" s="1233">
        <v>652</v>
      </c>
      <c r="E120" s="1233">
        <v>301</v>
      </c>
      <c r="F120" s="1233">
        <v>2103</v>
      </c>
      <c r="G120" s="1233">
        <v>1719</v>
      </c>
      <c r="H120" s="1233">
        <v>665</v>
      </c>
      <c r="I120" s="1233">
        <v>355</v>
      </c>
      <c r="J120" s="1233">
        <v>606</v>
      </c>
      <c r="K120" s="1258">
        <v>1</v>
      </c>
      <c r="L120" s="1233">
        <v>3201</v>
      </c>
      <c r="M120" s="1233">
        <v>334</v>
      </c>
      <c r="N120" s="1233">
        <v>158</v>
      </c>
      <c r="O120" s="1233">
        <v>1058</v>
      </c>
      <c r="P120" s="1233">
        <v>838</v>
      </c>
      <c r="Q120" s="1233">
        <v>371</v>
      </c>
      <c r="R120" s="1233">
        <v>186</v>
      </c>
      <c r="S120" s="1233">
        <v>255</v>
      </c>
      <c r="T120" s="1233">
        <v>1</v>
      </c>
      <c r="U120" s="1257">
        <v>3201</v>
      </c>
      <c r="V120" s="1233">
        <v>318</v>
      </c>
      <c r="W120" s="1233">
        <v>143</v>
      </c>
      <c r="X120" s="1233">
        <v>1045</v>
      </c>
      <c r="Y120" s="1233">
        <v>881</v>
      </c>
      <c r="Z120" s="1233">
        <v>294</v>
      </c>
      <c r="AA120" s="1233">
        <v>169</v>
      </c>
      <c r="AB120" s="1233">
        <v>351</v>
      </c>
      <c r="AC120" s="1258">
        <v>0</v>
      </c>
    </row>
    <row r="121" spans="1:29">
      <c r="A121" s="1245">
        <v>105</v>
      </c>
      <c r="B121" t="s">
        <v>72</v>
      </c>
      <c r="C121" s="1257">
        <v>5662</v>
      </c>
      <c r="D121" s="1233">
        <v>516</v>
      </c>
      <c r="E121" s="1233">
        <v>272</v>
      </c>
      <c r="F121" s="1233">
        <v>1825</v>
      </c>
      <c r="G121" s="1233">
        <v>1417</v>
      </c>
      <c r="H121" s="1233">
        <v>631</v>
      </c>
      <c r="I121" s="1233">
        <v>327</v>
      </c>
      <c r="J121" s="1233">
        <v>674</v>
      </c>
      <c r="K121" s="1258">
        <v>0</v>
      </c>
      <c r="L121" s="1233">
        <v>3013</v>
      </c>
      <c r="M121" s="1233">
        <v>278</v>
      </c>
      <c r="N121" s="1233">
        <v>135</v>
      </c>
      <c r="O121" s="1233">
        <v>920</v>
      </c>
      <c r="P121" s="1233">
        <v>775</v>
      </c>
      <c r="Q121" s="1233">
        <v>387</v>
      </c>
      <c r="R121" s="1233">
        <v>194</v>
      </c>
      <c r="S121" s="1233">
        <v>324</v>
      </c>
      <c r="T121" s="1233">
        <v>0</v>
      </c>
      <c r="U121" s="1257">
        <v>2649</v>
      </c>
      <c r="V121" s="1233">
        <v>238</v>
      </c>
      <c r="W121" s="1233">
        <v>137</v>
      </c>
      <c r="X121" s="1233">
        <v>905</v>
      </c>
      <c r="Y121" s="1233">
        <v>642</v>
      </c>
      <c r="Z121" s="1233">
        <v>244</v>
      </c>
      <c r="AA121" s="1233">
        <v>133</v>
      </c>
      <c r="AB121" s="1233">
        <v>350</v>
      </c>
      <c r="AC121" s="1258">
        <v>0</v>
      </c>
    </row>
    <row r="122" spans="1:29">
      <c r="A122" s="1245">
        <v>106</v>
      </c>
      <c r="B122" t="s">
        <v>74</v>
      </c>
      <c r="C122" s="1257">
        <v>4443</v>
      </c>
      <c r="D122" s="1233">
        <v>494</v>
      </c>
      <c r="E122" s="1233">
        <v>286</v>
      </c>
      <c r="F122" s="1233">
        <v>1291</v>
      </c>
      <c r="G122" s="1233">
        <v>1050</v>
      </c>
      <c r="H122" s="1233">
        <v>458</v>
      </c>
      <c r="I122" s="1233">
        <v>282</v>
      </c>
      <c r="J122" s="1233">
        <v>581</v>
      </c>
      <c r="K122" s="1258">
        <v>1</v>
      </c>
      <c r="L122" s="1233">
        <v>2331</v>
      </c>
      <c r="M122" s="1233">
        <v>270</v>
      </c>
      <c r="N122" s="1233">
        <v>149</v>
      </c>
      <c r="O122" s="1233">
        <v>627</v>
      </c>
      <c r="P122" s="1233">
        <v>589</v>
      </c>
      <c r="Q122" s="1233">
        <v>276</v>
      </c>
      <c r="R122" s="1233">
        <v>170</v>
      </c>
      <c r="S122" s="1233">
        <v>250</v>
      </c>
      <c r="T122" s="1233">
        <v>0</v>
      </c>
      <c r="U122" s="1257">
        <v>2112</v>
      </c>
      <c r="V122" s="1233">
        <v>224</v>
      </c>
      <c r="W122" s="1233">
        <v>137</v>
      </c>
      <c r="X122" s="1233">
        <v>664</v>
      </c>
      <c r="Y122" s="1233">
        <v>461</v>
      </c>
      <c r="Z122" s="1233">
        <v>182</v>
      </c>
      <c r="AA122" s="1233">
        <v>112</v>
      </c>
      <c r="AB122" s="1233">
        <v>331</v>
      </c>
      <c r="AC122" s="1258">
        <v>1</v>
      </c>
    </row>
    <row r="123" spans="1:29">
      <c r="A123" s="1245">
        <v>107</v>
      </c>
      <c r="B123" t="s">
        <v>75</v>
      </c>
      <c r="C123" s="1257">
        <v>6661</v>
      </c>
      <c r="D123" s="1233">
        <v>689</v>
      </c>
      <c r="E123" s="1233">
        <v>398</v>
      </c>
      <c r="F123" s="1233">
        <v>2164</v>
      </c>
      <c r="G123" s="1233">
        <v>1596</v>
      </c>
      <c r="H123" s="1233">
        <v>640</v>
      </c>
      <c r="I123" s="1233">
        <v>386</v>
      </c>
      <c r="J123" s="1233">
        <v>788</v>
      </c>
      <c r="K123" s="1258">
        <v>0</v>
      </c>
      <c r="L123" s="1233">
        <v>3250</v>
      </c>
      <c r="M123" s="1233">
        <v>347</v>
      </c>
      <c r="N123" s="1233">
        <v>212</v>
      </c>
      <c r="O123" s="1233">
        <v>1005</v>
      </c>
      <c r="P123" s="1233">
        <v>804</v>
      </c>
      <c r="Q123" s="1233">
        <v>353</v>
      </c>
      <c r="R123" s="1233">
        <v>192</v>
      </c>
      <c r="S123" s="1233">
        <v>337</v>
      </c>
      <c r="T123" s="1233">
        <v>0</v>
      </c>
      <c r="U123" s="1257">
        <v>3411</v>
      </c>
      <c r="V123" s="1233">
        <v>342</v>
      </c>
      <c r="W123" s="1233">
        <v>186</v>
      </c>
      <c r="X123" s="1233">
        <v>1159</v>
      </c>
      <c r="Y123" s="1233">
        <v>792</v>
      </c>
      <c r="Z123" s="1233">
        <v>287</v>
      </c>
      <c r="AA123" s="1233">
        <v>194</v>
      </c>
      <c r="AB123" s="1233">
        <v>451</v>
      </c>
      <c r="AC123" s="1258">
        <v>0</v>
      </c>
    </row>
    <row r="124" spans="1:29">
      <c r="A124" s="1245">
        <v>108</v>
      </c>
      <c r="B124" t="s">
        <v>76</v>
      </c>
      <c r="C124" s="1257">
        <v>8026</v>
      </c>
      <c r="D124" s="1233">
        <v>820</v>
      </c>
      <c r="E124" s="1233">
        <v>451</v>
      </c>
      <c r="F124" s="1233">
        <v>2681</v>
      </c>
      <c r="G124" s="1233">
        <v>1915</v>
      </c>
      <c r="H124" s="1233">
        <v>743</v>
      </c>
      <c r="I124" s="1233">
        <v>487</v>
      </c>
      <c r="J124" s="1233">
        <v>929</v>
      </c>
      <c r="K124" s="1258">
        <v>0</v>
      </c>
      <c r="L124" s="1233">
        <v>4232</v>
      </c>
      <c r="M124" s="1233">
        <v>428</v>
      </c>
      <c r="N124" s="1233">
        <v>236</v>
      </c>
      <c r="O124" s="1233">
        <v>1481</v>
      </c>
      <c r="P124" s="1233">
        <v>1030</v>
      </c>
      <c r="Q124" s="1233">
        <v>405</v>
      </c>
      <c r="R124" s="1233">
        <v>271</v>
      </c>
      <c r="S124" s="1233">
        <v>381</v>
      </c>
      <c r="T124" s="1233">
        <v>0</v>
      </c>
      <c r="U124" s="1257">
        <v>3794</v>
      </c>
      <c r="V124" s="1233">
        <v>392</v>
      </c>
      <c r="W124" s="1233">
        <v>215</v>
      </c>
      <c r="X124" s="1233">
        <v>1200</v>
      </c>
      <c r="Y124" s="1233">
        <v>885</v>
      </c>
      <c r="Z124" s="1233">
        <v>338</v>
      </c>
      <c r="AA124" s="1233">
        <v>216</v>
      </c>
      <c r="AB124" s="1233">
        <v>548</v>
      </c>
      <c r="AC124" s="1258">
        <v>0</v>
      </c>
    </row>
    <row r="125" spans="1:29">
      <c r="A125" s="1245">
        <v>109</v>
      </c>
      <c r="B125" t="s">
        <v>73</v>
      </c>
      <c r="C125" s="1257">
        <v>7295</v>
      </c>
      <c r="D125" s="1233">
        <v>728</v>
      </c>
      <c r="E125" s="1233">
        <v>507</v>
      </c>
      <c r="F125" s="1233">
        <v>2494</v>
      </c>
      <c r="G125" s="1233">
        <v>1547</v>
      </c>
      <c r="H125" s="1233">
        <v>731</v>
      </c>
      <c r="I125" s="1233">
        <v>427</v>
      </c>
      <c r="J125" s="1233">
        <v>860</v>
      </c>
      <c r="K125" s="1258">
        <v>1</v>
      </c>
      <c r="L125" s="1233">
        <v>3713</v>
      </c>
      <c r="M125" s="1233">
        <v>372</v>
      </c>
      <c r="N125" s="1233">
        <v>274</v>
      </c>
      <c r="O125" s="1233">
        <v>1274</v>
      </c>
      <c r="P125" s="1233">
        <v>779</v>
      </c>
      <c r="Q125" s="1233">
        <v>405</v>
      </c>
      <c r="R125" s="1233">
        <v>234</v>
      </c>
      <c r="S125" s="1233">
        <v>374</v>
      </c>
      <c r="T125" s="1233">
        <v>1</v>
      </c>
      <c r="U125" s="1257">
        <v>3582</v>
      </c>
      <c r="V125" s="1233">
        <v>356</v>
      </c>
      <c r="W125" s="1233">
        <v>233</v>
      </c>
      <c r="X125" s="1233">
        <v>1220</v>
      </c>
      <c r="Y125" s="1233">
        <v>768</v>
      </c>
      <c r="Z125" s="1233">
        <v>326</v>
      </c>
      <c r="AA125" s="1233">
        <v>193</v>
      </c>
      <c r="AB125" s="1233">
        <v>486</v>
      </c>
      <c r="AC125" s="1258">
        <v>0</v>
      </c>
    </row>
    <row r="126" spans="1:29">
      <c r="A126" s="1246">
        <v>110</v>
      </c>
      <c r="B126" s="1247" t="s">
        <v>71</v>
      </c>
      <c r="C126" s="1259">
        <v>8592</v>
      </c>
      <c r="D126" s="1260">
        <v>743</v>
      </c>
      <c r="E126" s="1260">
        <v>369</v>
      </c>
      <c r="F126" s="1260">
        <v>2800</v>
      </c>
      <c r="G126" s="1260">
        <v>2332</v>
      </c>
      <c r="H126" s="1260">
        <v>908</v>
      </c>
      <c r="I126" s="1260">
        <v>596</v>
      </c>
      <c r="J126" s="1260">
        <v>843</v>
      </c>
      <c r="K126" s="1261">
        <v>1</v>
      </c>
      <c r="L126" s="1260">
        <v>4493</v>
      </c>
      <c r="M126" s="1260">
        <v>391</v>
      </c>
      <c r="N126" s="1260">
        <v>199</v>
      </c>
      <c r="O126" s="1260">
        <v>1353</v>
      </c>
      <c r="P126" s="1260">
        <v>1236</v>
      </c>
      <c r="Q126" s="1260">
        <v>552</v>
      </c>
      <c r="R126" s="1260">
        <v>351</v>
      </c>
      <c r="S126" s="1260">
        <v>410</v>
      </c>
      <c r="T126" s="1260">
        <v>1</v>
      </c>
      <c r="U126" s="1259">
        <v>4099</v>
      </c>
      <c r="V126" s="1260">
        <v>352</v>
      </c>
      <c r="W126" s="1260">
        <v>170</v>
      </c>
      <c r="X126" s="1260">
        <v>1447</v>
      </c>
      <c r="Y126" s="1260">
        <v>1096</v>
      </c>
      <c r="Z126" s="1260">
        <v>356</v>
      </c>
      <c r="AA126" s="1260">
        <v>245</v>
      </c>
      <c r="AB126" s="1260">
        <v>433</v>
      </c>
      <c r="AC126" s="1261">
        <v>0</v>
      </c>
    </row>
    <row r="127" spans="1:29">
      <c r="A127" s="1245">
        <v>111</v>
      </c>
      <c r="B127" t="s">
        <v>77</v>
      </c>
      <c r="C127" s="1257">
        <v>9173</v>
      </c>
      <c r="D127" s="1233">
        <v>895</v>
      </c>
      <c r="E127" s="1233">
        <v>572</v>
      </c>
      <c r="F127" s="1233">
        <v>3428</v>
      </c>
      <c r="G127" s="1233">
        <v>2099</v>
      </c>
      <c r="H127" s="1233">
        <v>867</v>
      </c>
      <c r="I127" s="1233">
        <v>534</v>
      </c>
      <c r="J127" s="1233">
        <v>777</v>
      </c>
      <c r="K127" s="1258">
        <v>1</v>
      </c>
      <c r="L127" s="1233">
        <v>4935</v>
      </c>
      <c r="M127" s="1233">
        <v>486</v>
      </c>
      <c r="N127" s="1233">
        <v>309</v>
      </c>
      <c r="O127" s="1233">
        <v>1893</v>
      </c>
      <c r="P127" s="1233">
        <v>1108</v>
      </c>
      <c r="Q127" s="1233">
        <v>490</v>
      </c>
      <c r="R127" s="1233">
        <v>304</v>
      </c>
      <c r="S127" s="1233">
        <v>344</v>
      </c>
      <c r="T127" s="1233">
        <v>1</v>
      </c>
      <c r="U127" s="1257">
        <v>4238</v>
      </c>
      <c r="V127" s="1233">
        <v>409</v>
      </c>
      <c r="W127" s="1233">
        <v>263</v>
      </c>
      <c r="X127" s="1233">
        <v>1535</v>
      </c>
      <c r="Y127" s="1233">
        <v>991</v>
      </c>
      <c r="Z127" s="1233">
        <v>377</v>
      </c>
      <c r="AA127" s="1233">
        <v>230</v>
      </c>
      <c r="AB127" s="1233">
        <v>433</v>
      </c>
      <c r="AC127" s="1258">
        <v>0</v>
      </c>
    </row>
    <row r="128" spans="1:29">
      <c r="A128" s="1245">
        <v>201</v>
      </c>
      <c r="B128" t="s">
        <v>416</v>
      </c>
      <c r="C128" s="1257">
        <v>12071</v>
      </c>
      <c r="D128" s="1233">
        <v>1475</v>
      </c>
      <c r="E128" s="1233">
        <v>919</v>
      </c>
      <c r="F128" s="1233">
        <v>4426</v>
      </c>
      <c r="G128" s="1233">
        <v>2785</v>
      </c>
      <c r="H128" s="1233">
        <v>1170</v>
      </c>
      <c r="I128" s="1233">
        <v>532</v>
      </c>
      <c r="J128" s="1233">
        <v>763</v>
      </c>
      <c r="K128" s="1258">
        <v>1</v>
      </c>
      <c r="L128" s="1233">
        <v>6535</v>
      </c>
      <c r="M128" s="1233">
        <v>738</v>
      </c>
      <c r="N128" s="1233">
        <v>549</v>
      </c>
      <c r="O128" s="1233">
        <v>2378</v>
      </c>
      <c r="P128" s="1233">
        <v>1485</v>
      </c>
      <c r="Q128" s="1233">
        <v>721</v>
      </c>
      <c r="R128" s="1233">
        <v>324</v>
      </c>
      <c r="S128" s="1233">
        <v>340</v>
      </c>
      <c r="T128" s="1233">
        <v>0</v>
      </c>
      <c r="U128" s="1257">
        <v>5536</v>
      </c>
      <c r="V128" s="1233">
        <v>737</v>
      </c>
      <c r="W128" s="1233">
        <v>370</v>
      </c>
      <c r="X128" s="1233">
        <v>2048</v>
      </c>
      <c r="Y128" s="1233">
        <v>1300</v>
      </c>
      <c r="Z128" s="1233">
        <v>449</v>
      </c>
      <c r="AA128" s="1233">
        <v>208</v>
      </c>
      <c r="AB128" s="1233">
        <v>423</v>
      </c>
      <c r="AC128" s="1258">
        <v>1</v>
      </c>
    </row>
    <row r="129" spans="1:29">
      <c r="A129" s="1245">
        <v>202</v>
      </c>
      <c r="B129" t="s">
        <v>15</v>
      </c>
      <c r="C129" s="1257">
        <v>16579</v>
      </c>
      <c r="D129" s="1233">
        <v>1928</v>
      </c>
      <c r="E129" s="1233">
        <v>807</v>
      </c>
      <c r="F129" s="1233">
        <v>4891</v>
      </c>
      <c r="G129" s="1233">
        <v>4627</v>
      </c>
      <c r="H129" s="1233">
        <v>1983</v>
      </c>
      <c r="I129" s="1233">
        <v>862</v>
      </c>
      <c r="J129" s="1233">
        <v>1478</v>
      </c>
      <c r="K129" s="1258">
        <v>3</v>
      </c>
      <c r="L129" s="1233">
        <v>8785</v>
      </c>
      <c r="M129" s="1233">
        <v>1000</v>
      </c>
      <c r="N129" s="1233">
        <v>407</v>
      </c>
      <c r="O129" s="1233">
        <v>2486</v>
      </c>
      <c r="P129" s="1233">
        <v>2501</v>
      </c>
      <c r="Q129" s="1233">
        <v>1170</v>
      </c>
      <c r="R129" s="1233">
        <v>521</v>
      </c>
      <c r="S129" s="1233">
        <v>699</v>
      </c>
      <c r="T129" s="1233">
        <v>1</v>
      </c>
      <c r="U129" s="1257">
        <v>7794</v>
      </c>
      <c r="V129" s="1233">
        <v>928</v>
      </c>
      <c r="W129" s="1233">
        <v>400</v>
      </c>
      <c r="X129" s="1233">
        <v>2405</v>
      </c>
      <c r="Y129" s="1233">
        <v>2126</v>
      </c>
      <c r="Z129" s="1233">
        <v>813</v>
      </c>
      <c r="AA129" s="1233">
        <v>341</v>
      </c>
      <c r="AB129" s="1233">
        <v>779</v>
      </c>
      <c r="AC129" s="1258">
        <v>2</v>
      </c>
    </row>
    <row r="130" spans="1:29">
      <c r="A130" s="1245">
        <v>203</v>
      </c>
      <c r="B130" t="s">
        <v>24</v>
      </c>
      <c r="C130" s="1257">
        <v>9913</v>
      </c>
      <c r="D130" s="1233">
        <v>1205</v>
      </c>
      <c r="E130" s="1233">
        <v>628</v>
      </c>
      <c r="F130" s="1233">
        <v>3107</v>
      </c>
      <c r="G130" s="1233">
        <v>2517</v>
      </c>
      <c r="H130" s="1233">
        <v>1023</v>
      </c>
      <c r="I130" s="1233">
        <v>545</v>
      </c>
      <c r="J130" s="1233">
        <v>887</v>
      </c>
      <c r="K130" s="1258">
        <v>1</v>
      </c>
      <c r="L130" s="1233">
        <v>5139</v>
      </c>
      <c r="M130" s="1233">
        <v>609</v>
      </c>
      <c r="N130" s="1233">
        <v>340</v>
      </c>
      <c r="O130" s="1233">
        <v>1609</v>
      </c>
      <c r="P130" s="1233">
        <v>1322</v>
      </c>
      <c r="Q130" s="1233">
        <v>549</v>
      </c>
      <c r="R130" s="1233">
        <v>305</v>
      </c>
      <c r="S130" s="1233">
        <v>405</v>
      </c>
      <c r="T130" s="1233">
        <v>0</v>
      </c>
      <c r="U130" s="1257">
        <v>4774</v>
      </c>
      <c r="V130" s="1233">
        <v>596</v>
      </c>
      <c r="W130" s="1233">
        <v>288</v>
      </c>
      <c r="X130" s="1233">
        <v>1498</v>
      </c>
      <c r="Y130" s="1233">
        <v>1195</v>
      </c>
      <c r="Z130" s="1233">
        <v>474</v>
      </c>
      <c r="AA130" s="1233">
        <v>240</v>
      </c>
      <c r="AB130" s="1233">
        <v>482</v>
      </c>
      <c r="AC130" s="1258">
        <v>1</v>
      </c>
    </row>
    <row r="131" spans="1:29">
      <c r="A131" s="1245">
        <v>204</v>
      </c>
      <c r="B131" t="s">
        <v>16</v>
      </c>
      <c r="C131" s="1257">
        <v>20761</v>
      </c>
      <c r="D131" s="1233">
        <v>2805</v>
      </c>
      <c r="E131" s="1233">
        <v>1220</v>
      </c>
      <c r="F131" s="1233">
        <v>5787</v>
      </c>
      <c r="G131" s="1233">
        <v>5507</v>
      </c>
      <c r="H131" s="1233">
        <v>2664</v>
      </c>
      <c r="I131" s="1233">
        <v>1166</v>
      </c>
      <c r="J131" s="1233">
        <v>1605</v>
      </c>
      <c r="K131" s="1258">
        <v>7</v>
      </c>
      <c r="L131" s="1233">
        <v>10779</v>
      </c>
      <c r="M131" s="1233">
        <v>1426</v>
      </c>
      <c r="N131" s="1233">
        <v>667</v>
      </c>
      <c r="O131" s="1233">
        <v>3034</v>
      </c>
      <c r="P131" s="1233">
        <v>2755</v>
      </c>
      <c r="Q131" s="1233">
        <v>1519</v>
      </c>
      <c r="R131" s="1233">
        <v>660</v>
      </c>
      <c r="S131" s="1233">
        <v>714</v>
      </c>
      <c r="T131" s="1233">
        <v>4</v>
      </c>
      <c r="U131" s="1257">
        <v>9982</v>
      </c>
      <c r="V131" s="1233">
        <v>1379</v>
      </c>
      <c r="W131" s="1233">
        <v>553</v>
      </c>
      <c r="X131" s="1233">
        <v>2753</v>
      </c>
      <c r="Y131" s="1233">
        <v>2752</v>
      </c>
      <c r="Z131" s="1233">
        <v>1145</v>
      </c>
      <c r="AA131" s="1233">
        <v>506</v>
      </c>
      <c r="AB131" s="1233">
        <v>891</v>
      </c>
      <c r="AC131" s="1258">
        <v>3</v>
      </c>
    </row>
    <row r="132" spans="1:29">
      <c r="A132" s="1245">
        <v>205</v>
      </c>
      <c r="B132" t="s">
        <v>78</v>
      </c>
      <c r="C132" s="1257">
        <v>1446</v>
      </c>
      <c r="D132" s="1233">
        <v>168</v>
      </c>
      <c r="E132" s="1233">
        <v>119</v>
      </c>
      <c r="F132" s="1233">
        <v>486</v>
      </c>
      <c r="G132" s="1233">
        <v>315</v>
      </c>
      <c r="H132" s="1233">
        <v>144</v>
      </c>
      <c r="I132" s="1233">
        <v>79</v>
      </c>
      <c r="J132" s="1233">
        <v>135</v>
      </c>
      <c r="K132" s="1258">
        <v>0</v>
      </c>
      <c r="L132" s="1233">
        <v>725</v>
      </c>
      <c r="M132" s="1233">
        <v>85</v>
      </c>
      <c r="N132" s="1233">
        <v>68</v>
      </c>
      <c r="O132" s="1233">
        <v>227</v>
      </c>
      <c r="P132" s="1233">
        <v>166</v>
      </c>
      <c r="Q132" s="1233">
        <v>80</v>
      </c>
      <c r="R132" s="1233">
        <v>42</v>
      </c>
      <c r="S132" s="1233">
        <v>57</v>
      </c>
      <c r="T132" s="1233">
        <v>0</v>
      </c>
      <c r="U132" s="1257">
        <v>721</v>
      </c>
      <c r="V132" s="1233">
        <v>83</v>
      </c>
      <c r="W132" s="1233">
        <v>51</v>
      </c>
      <c r="X132" s="1233">
        <v>259</v>
      </c>
      <c r="Y132" s="1233">
        <v>149</v>
      </c>
      <c r="Z132" s="1233">
        <v>64</v>
      </c>
      <c r="AA132" s="1233">
        <v>37</v>
      </c>
      <c r="AB132" s="1233">
        <v>78</v>
      </c>
      <c r="AC132" s="1258">
        <v>0</v>
      </c>
    </row>
    <row r="133" spans="1:29">
      <c r="A133" s="1245">
        <v>206</v>
      </c>
      <c r="B133" t="s">
        <v>17</v>
      </c>
      <c r="C133" s="1257">
        <v>4719</v>
      </c>
      <c r="D133" s="1233">
        <v>507</v>
      </c>
      <c r="E133" s="1233">
        <v>299</v>
      </c>
      <c r="F133" s="1233">
        <v>1419</v>
      </c>
      <c r="G133" s="1233">
        <v>1092</v>
      </c>
      <c r="H133" s="1233">
        <v>656</v>
      </c>
      <c r="I133" s="1233">
        <v>294</v>
      </c>
      <c r="J133" s="1233">
        <v>452</v>
      </c>
      <c r="K133" s="1258">
        <v>0</v>
      </c>
      <c r="L133" s="1233">
        <v>2564</v>
      </c>
      <c r="M133" s="1233">
        <v>248</v>
      </c>
      <c r="N133" s="1233">
        <v>189</v>
      </c>
      <c r="O133" s="1233">
        <v>888</v>
      </c>
      <c r="P133" s="1233">
        <v>508</v>
      </c>
      <c r="Q133" s="1233">
        <v>363</v>
      </c>
      <c r="R133" s="1233">
        <v>172</v>
      </c>
      <c r="S133" s="1233">
        <v>196</v>
      </c>
      <c r="T133" s="1233">
        <v>0</v>
      </c>
      <c r="U133" s="1257">
        <v>2155</v>
      </c>
      <c r="V133" s="1233">
        <v>259</v>
      </c>
      <c r="W133" s="1233">
        <v>110</v>
      </c>
      <c r="X133" s="1233">
        <v>531</v>
      </c>
      <c r="Y133" s="1233">
        <v>584</v>
      </c>
      <c r="Z133" s="1233">
        <v>293</v>
      </c>
      <c r="AA133" s="1233">
        <v>122</v>
      </c>
      <c r="AB133" s="1233">
        <v>256</v>
      </c>
      <c r="AC133" s="1258">
        <v>0</v>
      </c>
    </row>
    <row r="134" spans="1:29">
      <c r="A134" s="1245">
        <v>207</v>
      </c>
      <c r="B134" t="s">
        <v>19</v>
      </c>
      <c r="C134" s="1257">
        <v>7590</v>
      </c>
      <c r="D134" s="1233">
        <v>962</v>
      </c>
      <c r="E134" s="1233">
        <v>461</v>
      </c>
      <c r="F134" s="1233">
        <v>2253</v>
      </c>
      <c r="G134" s="1233">
        <v>2028</v>
      </c>
      <c r="H134" s="1233">
        <v>896</v>
      </c>
      <c r="I134" s="1233">
        <v>428</v>
      </c>
      <c r="J134" s="1233">
        <v>562</v>
      </c>
      <c r="K134" s="1258">
        <v>0</v>
      </c>
      <c r="L134" s="1233">
        <v>4203</v>
      </c>
      <c r="M134" s="1233">
        <v>475</v>
      </c>
      <c r="N134" s="1233">
        <v>272</v>
      </c>
      <c r="O134" s="1233">
        <v>1278</v>
      </c>
      <c r="P134" s="1233">
        <v>1106</v>
      </c>
      <c r="Q134" s="1233">
        <v>552</v>
      </c>
      <c r="R134" s="1233">
        <v>265</v>
      </c>
      <c r="S134" s="1233">
        <v>255</v>
      </c>
      <c r="T134" s="1233">
        <v>0</v>
      </c>
      <c r="U134" s="1257">
        <v>3387</v>
      </c>
      <c r="V134" s="1233">
        <v>487</v>
      </c>
      <c r="W134" s="1233">
        <v>189</v>
      </c>
      <c r="X134" s="1233">
        <v>975</v>
      </c>
      <c r="Y134" s="1233">
        <v>922</v>
      </c>
      <c r="Z134" s="1233">
        <v>344</v>
      </c>
      <c r="AA134" s="1233">
        <v>163</v>
      </c>
      <c r="AB134" s="1233">
        <v>307</v>
      </c>
      <c r="AC134" s="1258">
        <v>0</v>
      </c>
    </row>
    <row r="135" spans="1:29">
      <c r="A135" s="1245">
        <v>208</v>
      </c>
      <c r="B135" t="s">
        <v>42</v>
      </c>
      <c r="C135" s="1257">
        <v>863</v>
      </c>
      <c r="D135" s="1233">
        <v>87</v>
      </c>
      <c r="E135" s="1233">
        <v>68</v>
      </c>
      <c r="F135" s="1233">
        <v>279</v>
      </c>
      <c r="G135" s="1233">
        <v>216</v>
      </c>
      <c r="H135" s="1233">
        <v>78</v>
      </c>
      <c r="I135" s="1233">
        <v>47</v>
      </c>
      <c r="J135" s="1233">
        <v>88</v>
      </c>
      <c r="K135" s="1258">
        <v>0</v>
      </c>
      <c r="L135" s="1233">
        <v>445</v>
      </c>
      <c r="M135" s="1233">
        <v>46</v>
      </c>
      <c r="N135" s="1233">
        <v>39</v>
      </c>
      <c r="O135" s="1233">
        <v>145</v>
      </c>
      <c r="P135" s="1233">
        <v>121</v>
      </c>
      <c r="Q135" s="1233">
        <v>35</v>
      </c>
      <c r="R135" s="1233">
        <v>22</v>
      </c>
      <c r="S135" s="1233">
        <v>37</v>
      </c>
      <c r="T135" s="1233">
        <v>0</v>
      </c>
      <c r="U135" s="1257">
        <v>418</v>
      </c>
      <c r="V135" s="1233">
        <v>41</v>
      </c>
      <c r="W135" s="1233">
        <v>29</v>
      </c>
      <c r="X135" s="1233">
        <v>134</v>
      </c>
      <c r="Y135" s="1233">
        <v>95</v>
      </c>
      <c r="Z135" s="1233">
        <v>43</v>
      </c>
      <c r="AA135" s="1233">
        <v>25</v>
      </c>
      <c r="AB135" s="1233">
        <v>51</v>
      </c>
      <c r="AC135" s="1258">
        <v>0</v>
      </c>
    </row>
    <row r="136" spans="1:29">
      <c r="A136" s="1245">
        <v>209</v>
      </c>
      <c r="B136" t="s">
        <v>79</v>
      </c>
      <c r="C136" s="1257">
        <v>2027</v>
      </c>
      <c r="D136" s="1233">
        <v>200</v>
      </c>
      <c r="E136" s="1233">
        <v>233</v>
      </c>
      <c r="F136" s="1233">
        <v>826</v>
      </c>
      <c r="G136" s="1233">
        <v>390</v>
      </c>
      <c r="H136" s="1233">
        <v>157</v>
      </c>
      <c r="I136" s="1233">
        <v>91</v>
      </c>
      <c r="J136" s="1233">
        <v>130</v>
      </c>
      <c r="K136" s="1258">
        <v>0</v>
      </c>
      <c r="L136" s="1233">
        <v>1033</v>
      </c>
      <c r="M136" s="1233">
        <v>98</v>
      </c>
      <c r="N136" s="1233">
        <v>104</v>
      </c>
      <c r="O136" s="1233">
        <v>414</v>
      </c>
      <c r="P136" s="1233">
        <v>202</v>
      </c>
      <c r="Q136" s="1233">
        <v>98</v>
      </c>
      <c r="R136" s="1233">
        <v>68</v>
      </c>
      <c r="S136" s="1233">
        <v>49</v>
      </c>
      <c r="T136" s="1233">
        <v>0</v>
      </c>
      <c r="U136" s="1257">
        <v>994</v>
      </c>
      <c r="V136" s="1233">
        <v>102</v>
      </c>
      <c r="W136" s="1233">
        <v>129</v>
      </c>
      <c r="X136" s="1233">
        <v>412</v>
      </c>
      <c r="Y136" s="1233">
        <v>188</v>
      </c>
      <c r="Z136" s="1233">
        <v>59</v>
      </c>
      <c r="AA136" s="1233">
        <v>23</v>
      </c>
      <c r="AB136" s="1233">
        <v>81</v>
      </c>
      <c r="AC136" s="1258">
        <v>0</v>
      </c>
    </row>
    <row r="137" spans="1:29">
      <c r="A137" s="1245">
        <v>210</v>
      </c>
      <c r="B137" t="s">
        <v>25</v>
      </c>
      <c r="C137" s="1257">
        <v>7338</v>
      </c>
      <c r="D137" s="1233">
        <v>889</v>
      </c>
      <c r="E137" s="1233">
        <v>492</v>
      </c>
      <c r="F137" s="1233">
        <v>2708</v>
      </c>
      <c r="G137" s="1233">
        <v>1704</v>
      </c>
      <c r="H137" s="1233">
        <v>645</v>
      </c>
      <c r="I137" s="1233">
        <v>344</v>
      </c>
      <c r="J137" s="1233">
        <v>554</v>
      </c>
      <c r="K137" s="1258">
        <v>2</v>
      </c>
      <c r="L137" s="1233">
        <v>3858</v>
      </c>
      <c r="M137" s="1233">
        <v>455</v>
      </c>
      <c r="N137" s="1233">
        <v>263</v>
      </c>
      <c r="O137" s="1233">
        <v>1418</v>
      </c>
      <c r="P137" s="1233">
        <v>919</v>
      </c>
      <c r="Q137" s="1233">
        <v>361</v>
      </c>
      <c r="R137" s="1233">
        <v>186</v>
      </c>
      <c r="S137" s="1233">
        <v>255</v>
      </c>
      <c r="T137" s="1233">
        <v>1</v>
      </c>
      <c r="U137" s="1257">
        <v>3480</v>
      </c>
      <c r="V137" s="1233">
        <v>434</v>
      </c>
      <c r="W137" s="1233">
        <v>229</v>
      </c>
      <c r="X137" s="1233">
        <v>1290</v>
      </c>
      <c r="Y137" s="1233">
        <v>785</v>
      </c>
      <c r="Z137" s="1233">
        <v>284</v>
      </c>
      <c r="AA137" s="1233">
        <v>158</v>
      </c>
      <c r="AB137" s="1233">
        <v>299</v>
      </c>
      <c r="AC137" s="1258">
        <v>1</v>
      </c>
    </row>
    <row r="138" spans="1:29">
      <c r="A138" s="1245">
        <v>212</v>
      </c>
      <c r="B138" t="s">
        <v>43</v>
      </c>
      <c r="C138" s="1257">
        <v>1259</v>
      </c>
      <c r="D138" s="1233">
        <v>123</v>
      </c>
      <c r="E138" s="1233">
        <v>85</v>
      </c>
      <c r="F138" s="1233">
        <v>549</v>
      </c>
      <c r="G138" s="1233">
        <v>277</v>
      </c>
      <c r="H138" s="1233">
        <v>95</v>
      </c>
      <c r="I138" s="1233">
        <v>53</v>
      </c>
      <c r="J138" s="1233">
        <v>77</v>
      </c>
      <c r="K138" s="1258">
        <v>0</v>
      </c>
      <c r="L138" s="1233">
        <v>626</v>
      </c>
      <c r="M138" s="1233">
        <v>54</v>
      </c>
      <c r="N138" s="1233">
        <v>47</v>
      </c>
      <c r="O138" s="1233">
        <v>266</v>
      </c>
      <c r="P138" s="1233">
        <v>146</v>
      </c>
      <c r="Q138" s="1233">
        <v>54</v>
      </c>
      <c r="R138" s="1233">
        <v>30</v>
      </c>
      <c r="S138" s="1233">
        <v>29</v>
      </c>
      <c r="T138" s="1233">
        <v>0</v>
      </c>
      <c r="U138" s="1257">
        <v>633</v>
      </c>
      <c r="V138" s="1233">
        <v>69</v>
      </c>
      <c r="W138" s="1233">
        <v>38</v>
      </c>
      <c r="X138" s="1233">
        <v>283</v>
      </c>
      <c r="Y138" s="1233">
        <v>131</v>
      </c>
      <c r="Z138" s="1233">
        <v>41</v>
      </c>
      <c r="AA138" s="1233">
        <v>23</v>
      </c>
      <c r="AB138" s="1233">
        <v>48</v>
      </c>
      <c r="AC138" s="1258">
        <v>0</v>
      </c>
    </row>
    <row r="139" spans="1:29">
      <c r="A139" s="1245">
        <v>213</v>
      </c>
      <c r="B139" t="s">
        <v>80</v>
      </c>
      <c r="C139" s="1257">
        <v>1239</v>
      </c>
      <c r="D139" s="1233">
        <v>115</v>
      </c>
      <c r="E139" s="1233">
        <v>84</v>
      </c>
      <c r="F139" s="1233">
        <v>445</v>
      </c>
      <c r="G139" s="1233">
        <v>321</v>
      </c>
      <c r="H139" s="1233">
        <v>109</v>
      </c>
      <c r="I139" s="1233">
        <v>62</v>
      </c>
      <c r="J139" s="1233">
        <v>103</v>
      </c>
      <c r="K139" s="1258">
        <v>0</v>
      </c>
      <c r="L139" s="1233">
        <v>650</v>
      </c>
      <c r="M139" s="1233">
        <v>49</v>
      </c>
      <c r="N139" s="1233">
        <v>39</v>
      </c>
      <c r="O139" s="1233">
        <v>226</v>
      </c>
      <c r="P139" s="1233">
        <v>185</v>
      </c>
      <c r="Q139" s="1233">
        <v>69</v>
      </c>
      <c r="R139" s="1233">
        <v>35</v>
      </c>
      <c r="S139" s="1233">
        <v>47</v>
      </c>
      <c r="T139" s="1233">
        <v>0</v>
      </c>
      <c r="U139" s="1257">
        <v>589</v>
      </c>
      <c r="V139" s="1233">
        <v>66</v>
      </c>
      <c r="W139" s="1233">
        <v>45</v>
      </c>
      <c r="X139" s="1233">
        <v>219</v>
      </c>
      <c r="Y139" s="1233">
        <v>136</v>
      </c>
      <c r="Z139" s="1233">
        <v>40</v>
      </c>
      <c r="AA139" s="1233">
        <v>27</v>
      </c>
      <c r="AB139" s="1233">
        <v>56</v>
      </c>
      <c r="AC139" s="1258">
        <v>0</v>
      </c>
    </row>
    <row r="140" spans="1:29">
      <c r="A140" s="1245">
        <v>214</v>
      </c>
      <c r="B140" t="s">
        <v>20</v>
      </c>
      <c r="C140" s="1257">
        <v>7923</v>
      </c>
      <c r="D140" s="1233">
        <v>911</v>
      </c>
      <c r="E140" s="1233">
        <v>440</v>
      </c>
      <c r="F140" s="1233">
        <v>2296</v>
      </c>
      <c r="G140" s="1233">
        <v>1944</v>
      </c>
      <c r="H140" s="1233">
        <v>993</v>
      </c>
      <c r="I140" s="1233">
        <v>484</v>
      </c>
      <c r="J140" s="1233">
        <v>855</v>
      </c>
      <c r="K140" s="1258">
        <v>0</v>
      </c>
      <c r="L140" s="1233">
        <v>3935</v>
      </c>
      <c r="M140" s="1233">
        <v>458</v>
      </c>
      <c r="N140" s="1233">
        <v>221</v>
      </c>
      <c r="O140" s="1233">
        <v>1136</v>
      </c>
      <c r="P140" s="1233">
        <v>951</v>
      </c>
      <c r="Q140" s="1233">
        <v>550</v>
      </c>
      <c r="R140" s="1233">
        <v>264</v>
      </c>
      <c r="S140" s="1233">
        <v>355</v>
      </c>
      <c r="T140" s="1233">
        <v>0</v>
      </c>
      <c r="U140" s="1257">
        <v>3988</v>
      </c>
      <c r="V140" s="1233">
        <v>453</v>
      </c>
      <c r="W140" s="1233">
        <v>219</v>
      </c>
      <c r="X140" s="1233">
        <v>1160</v>
      </c>
      <c r="Y140" s="1233">
        <v>993</v>
      </c>
      <c r="Z140" s="1233">
        <v>443</v>
      </c>
      <c r="AA140" s="1233">
        <v>220</v>
      </c>
      <c r="AB140" s="1233">
        <v>500</v>
      </c>
      <c r="AC140" s="1258">
        <v>0</v>
      </c>
    </row>
    <row r="141" spans="1:29">
      <c r="A141" s="1245">
        <v>215</v>
      </c>
      <c r="B141" t="s">
        <v>81</v>
      </c>
      <c r="C141" s="1257">
        <v>2168</v>
      </c>
      <c r="D141" s="1233">
        <v>183</v>
      </c>
      <c r="E141" s="1233">
        <v>161</v>
      </c>
      <c r="F141" s="1233">
        <v>819</v>
      </c>
      <c r="G141" s="1233">
        <v>499</v>
      </c>
      <c r="H141" s="1233">
        <v>193</v>
      </c>
      <c r="I141" s="1233">
        <v>100</v>
      </c>
      <c r="J141" s="1233">
        <v>211</v>
      </c>
      <c r="K141" s="1258">
        <v>2</v>
      </c>
      <c r="L141" s="1233">
        <v>1098</v>
      </c>
      <c r="M141" s="1233">
        <v>101</v>
      </c>
      <c r="N141" s="1233">
        <v>80</v>
      </c>
      <c r="O141" s="1233">
        <v>411</v>
      </c>
      <c r="P141" s="1233">
        <v>252</v>
      </c>
      <c r="Q141" s="1233">
        <v>101</v>
      </c>
      <c r="R141" s="1233">
        <v>59</v>
      </c>
      <c r="S141" s="1233">
        <v>94</v>
      </c>
      <c r="T141" s="1233">
        <v>0</v>
      </c>
      <c r="U141" s="1257">
        <v>1070</v>
      </c>
      <c r="V141" s="1233">
        <v>82</v>
      </c>
      <c r="W141" s="1233">
        <v>81</v>
      </c>
      <c r="X141" s="1233">
        <v>408</v>
      </c>
      <c r="Y141" s="1233">
        <v>247</v>
      </c>
      <c r="Z141" s="1233">
        <v>92</v>
      </c>
      <c r="AA141" s="1233">
        <v>41</v>
      </c>
      <c r="AB141" s="1233">
        <v>117</v>
      </c>
      <c r="AC141" s="1258">
        <v>2</v>
      </c>
    </row>
    <row r="142" spans="1:29">
      <c r="A142" s="1245">
        <v>216</v>
      </c>
      <c r="B142" t="s">
        <v>26</v>
      </c>
      <c r="C142" s="1257">
        <v>2923</v>
      </c>
      <c r="D142" s="1233">
        <v>377</v>
      </c>
      <c r="E142" s="1233">
        <v>178</v>
      </c>
      <c r="F142" s="1233">
        <v>1020</v>
      </c>
      <c r="G142" s="1233">
        <v>705</v>
      </c>
      <c r="H142" s="1233">
        <v>262</v>
      </c>
      <c r="I142" s="1233">
        <v>154</v>
      </c>
      <c r="J142" s="1233">
        <v>227</v>
      </c>
      <c r="K142" s="1258">
        <v>0</v>
      </c>
      <c r="L142" s="1233">
        <v>1542</v>
      </c>
      <c r="M142" s="1233">
        <v>182</v>
      </c>
      <c r="N142" s="1233">
        <v>104</v>
      </c>
      <c r="O142" s="1233">
        <v>554</v>
      </c>
      <c r="P142" s="1233">
        <v>376</v>
      </c>
      <c r="Q142" s="1233">
        <v>139</v>
      </c>
      <c r="R142" s="1233">
        <v>84</v>
      </c>
      <c r="S142" s="1233">
        <v>103</v>
      </c>
      <c r="T142" s="1233">
        <v>0</v>
      </c>
      <c r="U142" s="1257">
        <v>1381</v>
      </c>
      <c r="V142" s="1233">
        <v>195</v>
      </c>
      <c r="W142" s="1233">
        <v>74</v>
      </c>
      <c r="X142" s="1233">
        <v>466</v>
      </c>
      <c r="Y142" s="1233">
        <v>329</v>
      </c>
      <c r="Z142" s="1233">
        <v>123</v>
      </c>
      <c r="AA142" s="1233">
        <v>70</v>
      </c>
      <c r="AB142" s="1233">
        <v>124</v>
      </c>
      <c r="AC142" s="1258">
        <v>0</v>
      </c>
    </row>
    <row r="143" spans="1:29">
      <c r="A143" s="1245">
        <v>217</v>
      </c>
      <c r="B143" t="s">
        <v>21</v>
      </c>
      <c r="C143" s="1257">
        <v>5147</v>
      </c>
      <c r="D143" s="1233">
        <v>491</v>
      </c>
      <c r="E143" s="1233">
        <v>287</v>
      </c>
      <c r="F143" s="1233">
        <v>1708</v>
      </c>
      <c r="G143" s="1233">
        <v>1234</v>
      </c>
      <c r="H143" s="1233">
        <v>551</v>
      </c>
      <c r="I143" s="1233">
        <v>294</v>
      </c>
      <c r="J143" s="1233">
        <v>579</v>
      </c>
      <c r="K143" s="1258">
        <v>3</v>
      </c>
      <c r="L143" s="1233">
        <v>2621</v>
      </c>
      <c r="M143" s="1233">
        <v>266</v>
      </c>
      <c r="N143" s="1233">
        <v>164</v>
      </c>
      <c r="O143" s="1233">
        <v>876</v>
      </c>
      <c r="P143" s="1233">
        <v>603</v>
      </c>
      <c r="Q143" s="1233">
        <v>295</v>
      </c>
      <c r="R143" s="1233">
        <v>153</v>
      </c>
      <c r="S143" s="1233">
        <v>263</v>
      </c>
      <c r="T143" s="1233">
        <v>1</v>
      </c>
      <c r="U143" s="1257">
        <v>2526</v>
      </c>
      <c r="V143" s="1233">
        <v>225</v>
      </c>
      <c r="W143" s="1233">
        <v>123</v>
      </c>
      <c r="X143" s="1233">
        <v>832</v>
      </c>
      <c r="Y143" s="1233">
        <v>631</v>
      </c>
      <c r="Z143" s="1233">
        <v>256</v>
      </c>
      <c r="AA143" s="1233">
        <v>141</v>
      </c>
      <c r="AB143" s="1233">
        <v>316</v>
      </c>
      <c r="AC143" s="1258">
        <v>2</v>
      </c>
    </row>
    <row r="144" spans="1:29">
      <c r="A144" s="1245">
        <v>218</v>
      </c>
      <c r="B144" t="s">
        <v>32</v>
      </c>
      <c r="C144" s="1257">
        <v>1350</v>
      </c>
      <c r="D144" s="1233">
        <v>158</v>
      </c>
      <c r="E144" s="1233">
        <v>108</v>
      </c>
      <c r="F144" s="1233">
        <v>492</v>
      </c>
      <c r="G144" s="1233">
        <v>322</v>
      </c>
      <c r="H144" s="1233">
        <v>130</v>
      </c>
      <c r="I144" s="1233">
        <v>67</v>
      </c>
      <c r="J144" s="1233">
        <v>73</v>
      </c>
      <c r="K144" s="1258">
        <v>0</v>
      </c>
      <c r="L144" s="1233">
        <v>707</v>
      </c>
      <c r="M144" s="1233">
        <v>71</v>
      </c>
      <c r="N144" s="1233">
        <v>66</v>
      </c>
      <c r="O144" s="1233">
        <v>271</v>
      </c>
      <c r="P144" s="1233">
        <v>158</v>
      </c>
      <c r="Q144" s="1233">
        <v>72</v>
      </c>
      <c r="R144" s="1233">
        <v>40</v>
      </c>
      <c r="S144" s="1233">
        <v>29</v>
      </c>
      <c r="T144" s="1233">
        <v>0</v>
      </c>
      <c r="U144" s="1257">
        <v>643</v>
      </c>
      <c r="V144" s="1233">
        <v>87</v>
      </c>
      <c r="W144" s="1233">
        <v>42</v>
      </c>
      <c r="X144" s="1233">
        <v>221</v>
      </c>
      <c r="Y144" s="1233">
        <v>164</v>
      </c>
      <c r="Z144" s="1233">
        <v>58</v>
      </c>
      <c r="AA144" s="1233">
        <v>27</v>
      </c>
      <c r="AB144" s="1233">
        <v>44</v>
      </c>
      <c r="AC144" s="1258">
        <v>0</v>
      </c>
    </row>
    <row r="145" spans="1:29">
      <c r="A145" s="1245">
        <v>219</v>
      </c>
      <c r="B145" t="s">
        <v>22</v>
      </c>
      <c r="C145" s="1257">
        <v>4100</v>
      </c>
      <c r="D145" s="1233">
        <v>306</v>
      </c>
      <c r="E145" s="1233">
        <v>309</v>
      </c>
      <c r="F145" s="1233">
        <v>1830</v>
      </c>
      <c r="G145" s="1233">
        <v>777</v>
      </c>
      <c r="H145" s="1233">
        <v>341</v>
      </c>
      <c r="I145" s="1233">
        <v>225</v>
      </c>
      <c r="J145" s="1233">
        <v>312</v>
      </c>
      <c r="K145" s="1258">
        <v>0</v>
      </c>
      <c r="L145" s="1233">
        <v>2219</v>
      </c>
      <c r="M145" s="1233">
        <v>154</v>
      </c>
      <c r="N145" s="1233">
        <v>164</v>
      </c>
      <c r="O145" s="1233">
        <v>1058</v>
      </c>
      <c r="P145" s="1233">
        <v>386</v>
      </c>
      <c r="Q145" s="1233">
        <v>192</v>
      </c>
      <c r="R145" s="1233">
        <v>116</v>
      </c>
      <c r="S145" s="1233">
        <v>149</v>
      </c>
      <c r="T145" s="1233">
        <v>0</v>
      </c>
      <c r="U145" s="1257">
        <v>1881</v>
      </c>
      <c r="V145" s="1233">
        <v>152</v>
      </c>
      <c r="W145" s="1233">
        <v>145</v>
      </c>
      <c r="X145" s="1233">
        <v>772</v>
      </c>
      <c r="Y145" s="1233">
        <v>391</v>
      </c>
      <c r="Z145" s="1233">
        <v>149</v>
      </c>
      <c r="AA145" s="1233">
        <v>109</v>
      </c>
      <c r="AB145" s="1233">
        <v>163</v>
      </c>
      <c r="AC145" s="1258">
        <v>0</v>
      </c>
    </row>
    <row r="146" spans="1:29">
      <c r="A146" s="1245">
        <v>220</v>
      </c>
      <c r="B146" t="s">
        <v>33</v>
      </c>
      <c r="C146" s="1257">
        <v>1213</v>
      </c>
      <c r="D146" s="1233">
        <v>131</v>
      </c>
      <c r="E146" s="1233">
        <v>92</v>
      </c>
      <c r="F146" s="1233">
        <v>482</v>
      </c>
      <c r="G146" s="1233">
        <v>300</v>
      </c>
      <c r="H146" s="1233">
        <v>99</v>
      </c>
      <c r="I146" s="1233">
        <v>47</v>
      </c>
      <c r="J146" s="1233">
        <v>62</v>
      </c>
      <c r="K146" s="1258">
        <v>0</v>
      </c>
      <c r="L146" s="1233">
        <v>649</v>
      </c>
      <c r="M146" s="1233">
        <v>74</v>
      </c>
      <c r="N146" s="1233">
        <v>59</v>
      </c>
      <c r="O146" s="1233">
        <v>243</v>
      </c>
      <c r="P146" s="1233">
        <v>162</v>
      </c>
      <c r="Q146" s="1233">
        <v>62</v>
      </c>
      <c r="R146" s="1233">
        <v>24</v>
      </c>
      <c r="S146" s="1233">
        <v>25</v>
      </c>
      <c r="T146" s="1233">
        <v>0</v>
      </c>
      <c r="U146" s="1257">
        <v>564</v>
      </c>
      <c r="V146" s="1233">
        <v>57</v>
      </c>
      <c r="W146" s="1233">
        <v>33</v>
      </c>
      <c r="X146" s="1233">
        <v>239</v>
      </c>
      <c r="Y146" s="1233">
        <v>138</v>
      </c>
      <c r="Z146" s="1233">
        <v>37</v>
      </c>
      <c r="AA146" s="1233">
        <v>23</v>
      </c>
      <c r="AB146" s="1233">
        <v>37</v>
      </c>
      <c r="AC146" s="1258">
        <v>0</v>
      </c>
    </row>
    <row r="147" spans="1:29">
      <c r="A147" s="1245">
        <v>221</v>
      </c>
      <c r="B147" t="s">
        <v>2495</v>
      </c>
      <c r="C147" s="1257">
        <v>1166</v>
      </c>
      <c r="D147" s="1233">
        <v>93</v>
      </c>
      <c r="E147" s="1233">
        <v>104</v>
      </c>
      <c r="F147" s="1233">
        <v>484</v>
      </c>
      <c r="G147" s="1233">
        <v>237</v>
      </c>
      <c r="H147" s="1233">
        <v>77</v>
      </c>
      <c r="I147" s="1233">
        <v>50</v>
      </c>
      <c r="J147" s="1233">
        <v>121</v>
      </c>
      <c r="K147" s="1258">
        <v>0</v>
      </c>
      <c r="L147" s="1233">
        <v>594</v>
      </c>
      <c r="M147" s="1233">
        <v>54</v>
      </c>
      <c r="N147" s="1233">
        <v>67</v>
      </c>
      <c r="O147" s="1233">
        <v>227</v>
      </c>
      <c r="P147" s="1233">
        <v>129</v>
      </c>
      <c r="Q147" s="1233">
        <v>43</v>
      </c>
      <c r="R147" s="1233">
        <v>28</v>
      </c>
      <c r="S147" s="1233">
        <v>46</v>
      </c>
      <c r="T147" s="1233">
        <v>0</v>
      </c>
      <c r="U147" s="1257">
        <v>572</v>
      </c>
      <c r="V147" s="1233">
        <v>39</v>
      </c>
      <c r="W147" s="1233">
        <v>37</v>
      </c>
      <c r="X147" s="1233">
        <v>257</v>
      </c>
      <c r="Y147" s="1233">
        <v>108</v>
      </c>
      <c r="Z147" s="1233">
        <v>34</v>
      </c>
      <c r="AA147" s="1233">
        <v>22</v>
      </c>
      <c r="AB147" s="1233">
        <v>75</v>
      </c>
      <c r="AC147" s="1258">
        <v>0</v>
      </c>
    </row>
    <row r="148" spans="1:29">
      <c r="A148" s="1245">
        <v>222</v>
      </c>
      <c r="B148" t="s">
        <v>648</v>
      </c>
      <c r="C148" s="1257">
        <v>719</v>
      </c>
      <c r="D148" s="1233">
        <v>69</v>
      </c>
      <c r="E148" s="1233">
        <v>73</v>
      </c>
      <c r="F148" s="1233">
        <v>295</v>
      </c>
      <c r="G148" s="1233">
        <v>124</v>
      </c>
      <c r="H148" s="1233">
        <v>56</v>
      </c>
      <c r="I148" s="1233">
        <v>35</v>
      </c>
      <c r="J148" s="1233">
        <v>67</v>
      </c>
      <c r="K148" s="1258">
        <v>0</v>
      </c>
      <c r="L148" s="1233">
        <v>349</v>
      </c>
      <c r="M148" s="1233">
        <v>37</v>
      </c>
      <c r="N148" s="1233">
        <v>34</v>
      </c>
      <c r="O148" s="1233">
        <v>135</v>
      </c>
      <c r="P148" s="1233">
        <v>64</v>
      </c>
      <c r="Q148" s="1233">
        <v>33</v>
      </c>
      <c r="R148" s="1233">
        <v>19</v>
      </c>
      <c r="S148" s="1233">
        <v>27</v>
      </c>
      <c r="T148" s="1233">
        <v>0</v>
      </c>
      <c r="U148" s="1257">
        <v>370</v>
      </c>
      <c r="V148" s="1233">
        <v>32</v>
      </c>
      <c r="W148" s="1233">
        <v>39</v>
      </c>
      <c r="X148" s="1233">
        <v>160</v>
      </c>
      <c r="Y148" s="1233">
        <v>60</v>
      </c>
      <c r="Z148" s="1233">
        <v>23</v>
      </c>
      <c r="AA148" s="1233">
        <v>16</v>
      </c>
      <c r="AB148" s="1233">
        <v>40</v>
      </c>
      <c r="AC148" s="1258">
        <v>0</v>
      </c>
    </row>
    <row r="149" spans="1:29">
      <c r="A149" s="1245">
        <v>223</v>
      </c>
      <c r="B149" t="s">
        <v>649</v>
      </c>
      <c r="C149" s="1257">
        <v>1579</v>
      </c>
      <c r="D149" s="1233">
        <v>159</v>
      </c>
      <c r="E149" s="1233">
        <v>159</v>
      </c>
      <c r="F149" s="1233">
        <v>608</v>
      </c>
      <c r="G149" s="1233">
        <v>310</v>
      </c>
      <c r="H149" s="1233">
        <v>131</v>
      </c>
      <c r="I149" s="1233">
        <v>75</v>
      </c>
      <c r="J149" s="1233">
        <v>137</v>
      </c>
      <c r="K149" s="1258">
        <v>0</v>
      </c>
      <c r="L149" s="1233">
        <v>821</v>
      </c>
      <c r="M149" s="1233">
        <v>70</v>
      </c>
      <c r="N149" s="1233">
        <v>87</v>
      </c>
      <c r="O149" s="1233">
        <v>320</v>
      </c>
      <c r="P149" s="1233">
        <v>161</v>
      </c>
      <c r="Q149" s="1233">
        <v>77</v>
      </c>
      <c r="R149" s="1233">
        <v>48</v>
      </c>
      <c r="S149" s="1233">
        <v>58</v>
      </c>
      <c r="T149" s="1233">
        <v>0</v>
      </c>
      <c r="U149" s="1257">
        <v>758</v>
      </c>
      <c r="V149" s="1233">
        <v>89</v>
      </c>
      <c r="W149" s="1233">
        <v>72</v>
      </c>
      <c r="X149" s="1233">
        <v>288</v>
      </c>
      <c r="Y149" s="1233">
        <v>149</v>
      </c>
      <c r="Z149" s="1233">
        <v>54</v>
      </c>
      <c r="AA149" s="1233">
        <v>27</v>
      </c>
      <c r="AB149" s="1233">
        <v>79</v>
      </c>
      <c r="AC149" s="1258">
        <v>0</v>
      </c>
    </row>
    <row r="150" spans="1:29">
      <c r="A150" s="1245">
        <v>224</v>
      </c>
      <c r="B150" t="s">
        <v>650</v>
      </c>
      <c r="C150" s="1257">
        <v>1034</v>
      </c>
      <c r="D150" s="1233">
        <v>102</v>
      </c>
      <c r="E150" s="1233">
        <v>108</v>
      </c>
      <c r="F150" s="1233">
        <v>397</v>
      </c>
      <c r="G150" s="1233">
        <v>218</v>
      </c>
      <c r="H150" s="1233">
        <v>92</v>
      </c>
      <c r="I150" s="1233">
        <v>47</v>
      </c>
      <c r="J150" s="1233">
        <v>69</v>
      </c>
      <c r="K150" s="1258">
        <v>1</v>
      </c>
      <c r="L150" s="1233">
        <v>505</v>
      </c>
      <c r="M150" s="1233">
        <v>57</v>
      </c>
      <c r="N150" s="1233">
        <v>51</v>
      </c>
      <c r="O150" s="1233">
        <v>187</v>
      </c>
      <c r="P150" s="1233">
        <v>112</v>
      </c>
      <c r="Q150" s="1233">
        <v>48</v>
      </c>
      <c r="R150" s="1233">
        <v>30</v>
      </c>
      <c r="S150" s="1233">
        <v>20</v>
      </c>
      <c r="T150" s="1233">
        <v>0</v>
      </c>
      <c r="U150" s="1257">
        <v>529</v>
      </c>
      <c r="V150" s="1233">
        <v>45</v>
      </c>
      <c r="W150" s="1233">
        <v>57</v>
      </c>
      <c r="X150" s="1233">
        <v>210</v>
      </c>
      <c r="Y150" s="1233">
        <v>106</v>
      </c>
      <c r="Z150" s="1233">
        <v>44</v>
      </c>
      <c r="AA150" s="1233">
        <v>17</v>
      </c>
      <c r="AB150" s="1233">
        <v>49</v>
      </c>
      <c r="AC150" s="1258">
        <v>1</v>
      </c>
    </row>
    <row r="151" spans="1:29">
      <c r="A151" s="1245">
        <v>225</v>
      </c>
      <c r="B151" t="s">
        <v>651</v>
      </c>
      <c r="C151" s="1257">
        <v>876</v>
      </c>
      <c r="D151" s="1233">
        <v>79</v>
      </c>
      <c r="E151" s="1233">
        <v>90</v>
      </c>
      <c r="F151" s="1233">
        <v>351</v>
      </c>
      <c r="G151" s="1233">
        <v>182</v>
      </c>
      <c r="H151" s="1233">
        <v>58</v>
      </c>
      <c r="I151" s="1233">
        <v>42</v>
      </c>
      <c r="J151" s="1233">
        <v>74</v>
      </c>
      <c r="K151" s="1258">
        <v>0</v>
      </c>
      <c r="L151" s="1233">
        <v>457</v>
      </c>
      <c r="M151" s="1233">
        <v>35</v>
      </c>
      <c r="N151" s="1233">
        <v>44</v>
      </c>
      <c r="O151" s="1233">
        <v>185</v>
      </c>
      <c r="P151" s="1233">
        <v>99</v>
      </c>
      <c r="Q151" s="1233">
        <v>37</v>
      </c>
      <c r="R151" s="1233">
        <v>26</v>
      </c>
      <c r="S151" s="1233">
        <v>31</v>
      </c>
      <c r="T151" s="1233">
        <v>0</v>
      </c>
      <c r="U151" s="1257">
        <v>419</v>
      </c>
      <c r="V151" s="1233">
        <v>44</v>
      </c>
      <c r="W151" s="1233">
        <v>46</v>
      </c>
      <c r="X151" s="1233">
        <v>166</v>
      </c>
      <c r="Y151" s="1233">
        <v>83</v>
      </c>
      <c r="Z151" s="1233">
        <v>21</v>
      </c>
      <c r="AA151" s="1233">
        <v>16</v>
      </c>
      <c r="AB151" s="1233">
        <v>43</v>
      </c>
      <c r="AC151" s="1258">
        <v>0</v>
      </c>
    </row>
    <row r="152" spans="1:29">
      <c r="A152" s="1245">
        <v>226</v>
      </c>
      <c r="B152" t="s">
        <v>652</v>
      </c>
      <c r="C152" s="1257">
        <v>1131</v>
      </c>
      <c r="D152" s="1233">
        <v>94</v>
      </c>
      <c r="E152" s="1233">
        <v>95</v>
      </c>
      <c r="F152" s="1233">
        <v>466</v>
      </c>
      <c r="G152" s="1233">
        <v>213</v>
      </c>
      <c r="H152" s="1233">
        <v>89</v>
      </c>
      <c r="I152" s="1233">
        <v>58</v>
      </c>
      <c r="J152" s="1233">
        <v>116</v>
      </c>
      <c r="K152" s="1258">
        <v>0</v>
      </c>
      <c r="L152" s="1233">
        <v>580</v>
      </c>
      <c r="M152" s="1233">
        <v>47</v>
      </c>
      <c r="N152" s="1233">
        <v>61</v>
      </c>
      <c r="O152" s="1233">
        <v>235</v>
      </c>
      <c r="P152" s="1233">
        <v>104</v>
      </c>
      <c r="Q152" s="1233">
        <v>46</v>
      </c>
      <c r="R152" s="1233">
        <v>35</v>
      </c>
      <c r="S152" s="1233">
        <v>52</v>
      </c>
      <c r="T152" s="1233">
        <v>0</v>
      </c>
      <c r="U152" s="1257">
        <v>551</v>
      </c>
      <c r="V152" s="1233">
        <v>47</v>
      </c>
      <c r="W152" s="1233">
        <v>34</v>
      </c>
      <c r="X152" s="1233">
        <v>231</v>
      </c>
      <c r="Y152" s="1233">
        <v>109</v>
      </c>
      <c r="Z152" s="1233">
        <v>43</v>
      </c>
      <c r="AA152" s="1233">
        <v>23</v>
      </c>
      <c r="AB152" s="1233">
        <v>64</v>
      </c>
      <c r="AC152" s="1258">
        <v>0</v>
      </c>
    </row>
    <row r="153" spans="1:29">
      <c r="A153" s="1245">
        <v>227</v>
      </c>
      <c r="B153" t="s">
        <v>653</v>
      </c>
      <c r="C153" s="1257">
        <v>888</v>
      </c>
      <c r="D153" s="1233">
        <v>86</v>
      </c>
      <c r="E153" s="1233">
        <v>87</v>
      </c>
      <c r="F153" s="1233">
        <v>392</v>
      </c>
      <c r="G153" s="1233">
        <v>177</v>
      </c>
      <c r="H153" s="1233">
        <v>55</v>
      </c>
      <c r="I153" s="1233">
        <v>34</v>
      </c>
      <c r="J153" s="1233">
        <v>57</v>
      </c>
      <c r="K153" s="1258">
        <v>0</v>
      </c>
      <c r="L153" s="1233">
        <v>438</v>
      </c>
      <c r="M153" s="1233">
        <v>51</v>
      </c>
      <c r="N153" s="1233">
        <v>56</v>
      </c>
      <c r="O153" s="1233">
        <v>176</v>
      </c>
      <c r="P153" s="1233">
        <v>87</v>
      </c>
      <c r="Q153" s="1233">
        <v>30</v>
      </c>
      <c r="R153" s="1233">
        <v>18</v>
      </c>
      <c r="S153" s="1233">
        <v>20</v>
      </c>
      <c r="T153" s="1233">
        <v>0</v>
      </c>
      <c r="U153" s="1257">
        <v>450</v>
      </c>
      <c r="V153" s="1233">
        <v>35</v>
      </c>
      <c r="W153" s="1233">
        <v>31</v>
      </c>
      <c r="X153" s="1233">
        <v>216</v>
      </c>
      <c r="Y153" s="1233">
        <v>90</v>
      </c>
      <c r="Z153" s="1233">
        <v>25</v>
      </c>
      <c r="AA153" s="1233">
        <v>16</v>
      </c>
      <c r="AB153" s="1233">
        <v>37</v>
      </c>
      <c r="AC153" s="1258">
        <v>0</v>
      </c>
    </row>
    <row r="154" spans="1:29">
      <c r="A154" s="1245">
        <v>228</v>
      </c>
      <c r="B154" t="s">
        <v>654</v>
      </c>
      <c r="C154" s="1257">
        <v>1701</v>
      </c>
      <c r="D154" s="1233">
        <v>180</v>
      </c>
      <c r="E154" s="1233">
        <v>102</v>
      </c>
      <c r="F154" s="1233">
        <v>671</v>
      </c>
      <c r="G154" s="1233">
        <v>390</v>
      </c>
      <c r="H154" s="1233">
        <v>176</v>
      </c>
      <c r="I154" s="1233">
        <v>86</v>
      </c>
      <c r="J154" s="1233">
        <v>94</v>
      </c>
      <c r="K154" s="1258">
        <v>2</v>
      </c>
      <c r="L154" s="1233">
        <v>917</v>
      </c>
      <c r="M154" s="1233">
        <v>94</v>
      </c>
      <c r="N154" s="1233">
        <v>59</v>
      </c>
      <c r="O154" s="1233">
        <v>330</v>
      </c>
      <c r="P154" s="1233">
        <v>222</v>
      </c>
      <c r="Q154" s="1233">
        <v>110</v>
      </c>
      <c r="R154" s="1233">
        <v>57</v>
      </c>
      <c r="S154" s="1233">
        <v>44</v>
      </c>
      <c r="T154" s="1233">
        <v>1</v>
      </c>
      <c r="U154" s="1257">
        <v>784</v>
      </c>
      <c r="V154" s="1233">
        <v>86</v>
      </c>
      <c r="W154" s="1233">
        <v>43</v>
      </c>
      <c r="X154" s="1233">
        <v>341</v>
      </c>
      <c r="Y154" s="1233">
        <v>168</v>
      </c>
      <c r="Z154" s="1233">
        <v>66</v>
      </c>
      <c r="AA154" s="1233">
        <v>29</v>
      </c>
      <c r="AB154" s="1233">
        <v>50</v>
      </c>
      <c r="AC154" s="1258">
        <v>1</v>
      </c>
    </row>
    <row r="155" spans="1:29">
      <c r="A155" s="1245">
        <v>229</v>
      </c>
      <c r="B155" t="s">
        <v>655</v>
      </c>
      <c r="C155" s="1257">
        <v>2039</v>
      </c>
      <c r="D155" s="1233">
        <v>237</v>
      </c>
      <c r="E155" s="1233">
        <v>138</v>
      </c>
      <c r="F155" s="1233">
        <v>820</v>
      </c>
      <c r="G155" s="1233">
        <v>452</v>
      </c>
      <c r="H155" s="1233">
        <v>168</v>
      </c>
      <c r="I155" s="1233">
        <v>97</v>
      </c>
      <c r="J155" s="1233">
        <v>127</v>
      </c>
      <c r="K155" s="1258">
        <v>0</v>
      </c>
      <c r="L155" s="1233">
        <v>1054</v>
      </c>
      <c r="M155" s="1233">
        <v>130</v>
      </c>
      <c r="N155" s="1233">
        <v>78</v>
      </c>
      <c r="O155" s="1233">
        <v>406</v>
      </c>
      <c r="P155" s="1233">
        <v>232</v>
      </c>
      <c r="Q155" s="1233">
        <v>94</v>
      </c>
      <c r="R155" s="1233">
        <v>61</v>
      </c>
      <c r="S155" s="1233">
        <v>53</v>
      </c>
      <c r="T155" s="1233">
        <v>0</v>
      </c>
      <c r="U155" s="1257">
        <v>985</v>
      </c>
      <c r="V155" s="1233">
        <v>107</v>
      </c>
      <c r="W155" s="1233">
        <v>60</v>
      </c>
      <c r="X155" s="1233">
        <v>414</v>
      </c>
      <c r="Y155" s="1233">
        <v>220</v>
      </c>
      <c r="Z155" s="1233">
        <v>74</v>
      </c>
      <c r="AA155" s="1233">
        <v>36</v>
      </c>
      <c r="AB155" s="1233">
        <v>74</v>
      </c>
      <c r="AC155" s="1258">
        <v>0</v>
      </c>
    </row>
    <row r="156" spans="1:29">
      <c r="A156" s="1245">
        <v>301</v>
      </c>
      <c r="B156" t="s">
        <v>23</v>
      </c>
      <c r="C156" s="1257">
        <v>1001</v>
      </c>
      <c r="D156" s="1233">
        <v>71</v>
      </c>
      <c r="E156" s="1233">
        <v>92</v>
      </c>
      <c r="F156" s="1233">
        <v>346</v>
      </c>
      <c r="G156" s="1233">
        <v>200</v>
      </c>
      <c r="H156" s="1233">
        <v>119</v>
      </c>
      <c r="I156" s="1233">
        <v>66</v>
      </c>
      <c r="J156" s="1233">
        <v>107</v>
      </c>
      <c r="K156" s="1258">
        <v>0</v>
      </c>
      <c r="L156" s="1233">
        <v>477</v>
      </c>
      <c r="M156" s="1233">
        <v>28</v>
      </c>
      <c r="N156" s="1233">
        <v>43</v>
      </c>
      <c r="O156" s="1233">
        <v>180</v>
      </c>
      <c r="P156" s="1233">
        <v>87</v>
      </c>
      <c r="Q156" s="1233">
        <v>57</v>
      </c>
      <c r="R156" s="1233">
        <v>31</v>
      </c>
      <c r="S156" s="1233">
        <v>51</v>
      </c>
      <c r="T156" s="1233">
        <v>0</v>
      </c>
      <c r="U156" s="1257">
        <v>524</v>
      </c>
      <c r="V156" s="1233">
        <v>43</v>
      </c>
      <c r="W156" s="1233">
        <v>49</v>
      </c>
      <c r="X156" s="1233">
        <v>166</v>
      </c>
      <c r="Y156" s="1233">
        <v>113</v>
      </c>
      <c r="Z156" s="1233">
        <v>62</v>
      </c>
      <c r="AA156" s="1233">
        <v>35</v>
      </c>
      <c r="AB156" s="1233">
        <v>56</v>
      </c>
      <c r="AC156" s="1258">
        <v>0</v>
      </c>
    </row>
    <row r="157" spans="1:29">
      <c r="A157" s="1245">
        <v>365</v>
      </c>
      <c r="B157" t="s">
        <v>656</v>
      </c>
      <c r="C157" s="1257">
        <v>501</v>
      </c>
      <c r="D157" s="1233">
        <v>37</v>
      </c>
      <c r="E157" s="1233">
        <v>56</v>
      </c>
      <c r="F157" s="1233">
        <v>222</v>
      </c>
      <c r="G157" s="1233">
        <v>90</v>
      </c>
      <c r="H157" s="1233">
        <v>40</v>
      </c>
      <c r="I157" s="1233">
        <v>18</v>
      </c>
      <c r="J157" s="1233">
        <v>38</v>
      </c>
      <c r="K157" s="1258">
        <v>0</v>
      </c>
      <c r="L157" s="1233">
        <v>247</v>
      </c>
      <c r="M157" s="1233">
        <v>17</v>
      </c>
      <c r="N157" s="1233">
        <v>31</v>
      </c>
      <c r="O157" s="1233">
        <v>119</v>
      </c>
      <c r="P157" s="1233">
        <v>41</v>
      </c>
      <c r="Q157" s="1233">
        <v>16</v>
      </c>
      <c r="R157" s="1233">
        <v>9</v>
      </c>
      <c r="S157" s="1233">
        <v>14</v>
      </c>
      <c r="T157" s="1233">
        <v>0</v>
      </c>
      <c r="U157" s="1257">
        <v>254</v>
      </c>
      <c r="V157" s="1233">
        <v>20</v>
      </c>
      <c r="W157" s="1233">
        <v>25</v>
      </c>
      <c r="X157" s="1233">
        <v>103</v>
      </c>
      <c r="Y157" s="1233">
        <v>49</v>
      </c>
      <c r="Z157" s="1233">
        <v>24</v>
      </c>
      <c r="AA157" s="1233">
        <v>9</v>
      </c>
      <c r="AB157" s="1233">
        <v>24</v>
      </c>
      <c r="AC157" s="1258">
        <v>0</v>
      </c>
    </row>
    <row r="158" spans="1:29">
      <c r="A158" s="1245">
        <v>381</v>
      </c>
      <c r="B158" t="s">
        <v>27</v>
      </c>
      <c r="C158" s="1257">
        <v>865</v>
      </c>
      <c r="D158" s="1233">
        <v>86</v>
      </c>
      <c r="E158" s="1233">
        <v>64</v>
      </c>
      <c r="F158" s="1233">
        <v>317</v>
      </c>
      <c r="G158" s="1233">
        <v>218</v>
      </c>
      <c r="H158" s="1233">
        <v>70</v>
      </c>
      <c r="I158" s="1233">
        <v>37</v>
      </c>
      <c r="J158" s="1233">
        <v>71</v>
      </c>
      <c r="K158" s="1258">
        <v>2</v>
      </c>
      <c r="L158" s="1233">
        <v>446</v>
      </c>
      <c r="M158" s="1233">
        <v>46</v>
      </c>
      <c r="N158" s="1233">
        <v>39</v>
      </c>
      <c r="O158" s="1233">
        <v>143</v>
      </c>
      <c r="P158" s="1233">
        <v>121</v>
      </c>
      <c r="Q158" s="1233">
        <v>44</v>
      </c>
      <c r="R158" s="1233">
        <v>17</v>
      </c>
      <c r="S158" s="1233">
        <v>35</v>
      </c>
      <c r="T158" s="1233">
        <v>1</v>
      </c>
      <c r="U158" s="1257">
        <v>419</v>
      </c>
      <c r="V158" s="1233">
        <v>40</v>
      </c>
      <c r="W158" s="1233">
        <v>25</v>
      </c>
      <c r="X158" s="1233">
        <v>174</v>
      </c>
      <c r="Y158" s="1233">
        <v>97</v>
      </c>
      <c r="Z158" s="1233">
        <v>26</v>
      </c>
      <c r="AA158" s="1233">
        <v>20</v>
      </c>
      <c r="AB158" s="1233">
        <v>36</v>
      </c>
      <c r="AC158" s="1258">
        <v>1</v>
      </c>
    </row>
    <row r="159" spans="1:29">
      <c r="A159" s="1245">
        <v>382</v>
      </c>
      <c r="B159" t="s">
        <v>28</v>
      </c>
      <c r="C159" s="1257">
        <v>1238</v>
      </c>
      <c r="D159" s="1233">
        <v>148</v>
      </c>
      <c r="E159" s="1233">
        <v>75</v>
      </c>
      <c r="F159" s="1233">
        <v>440</v>
      </c>
      <c r="G159" s="1233">
        <v>271</v>
      </c>
      <c r="H159" s="1233">
        <v>121</v>
      </c>
      <c r="I159" s="1233">
        <v>71</v>
      </c>
      <c r="J159" s="1233">
        <v>112</v>
      </c>
      <c r="K159" s="1258">
        <v>0</v>
      </c>
      <c r="L159" s="1233">
        <v>656</v>
      </c>
      <c r="M159" s="1233">
        <v>85</v>
      </c>
      <c r="N159" s="1233">
        <v>38</v>
      </c>
      <c r="O159" s="1233">
        <v>235</v>
      </c>
      <c r="P159" s="1233">
        <v>136</v>
      </c>
      <c r="Q159" s="1233">
        <v>66</v>
      </c>
      <c r="R159" s="1233">
        <v>40</v>
      </c>
      <c r="S159" s="1233">
        <v>56</v>
      </c>
      <c r="T159" s="1233">
        <v>0</v>
      </c>
      <c r="U159" s="1257">
        <v>582</v>
      </c>
      <c r="V159" s="1233">
        <v>63</v>
      </c>
      <c r="W159" s="1233">
        <v>37</v>
      </c>
      <c r="X159" s="1233">
        <v>205</v>
      </c>
      <c r="Y159" s="1233">
        <v>135</v>
      </c>
      <c r="Z159" s="1233">
        <v>55</v>
      </c>
      <c r="AA159" s="1233">
        <v>31</v>
      </c>
      <c r="AB159" s="1233">
        <v>56</v>
      </c>
      <c r="AC159" s="1258">
        <v>0</v>
      </c>
    </row>
    <row r="160" spans="1:29">
      <c r="A160" s="1245">
        <v>442</v>
      </c>
      <c r="B160" t="s">
        <v>38</v>
      </c>
      <c r="C160" s="1257">
        <v>348</v>
      </c>
      <c r="D160" s="1233">
        <v>35</v>
      </c>
      <c r="E160" s="1233">
        <v>27</v>
      </c>
      <c r="F160" s="1233">
        <v>143</v>
      </c>
      <c r="G160" s="1233">
        <v>73</v>
      </c>
      <c r="H160" s="1233">
        <v>29</v>
      </c>
      <c r="I160" s="1233">
        <v>19</v>
      </c>
      <c r="J160" s="1233">
        <v>22</v>
      </c>
      <c r="K160" s="1258">
        <v>0</v>
      </c>
      <c r="L160" s="1233">
        <v>164</v>
      </c>
      <c r="M160" s="1233">
        <v>13</v>
      </c>
      <c r="N160" s="1233">
        <v>11</v>
      </c>
      <c r="O160" s="1233">
        <v>65</v>
      </c>
      <c r="P160" s="1233">
        <v>42</v>
      </c>
      <c r="Q160" s="1233">
        <v>14</v>
      </c>
      <c r="R160" s="1233">
        <v>12</v>
      </c>
      <c r="S160" s="1233">
        <v>7</v>
      </c>
      <c r="T160" s="1233">
        <v>0</v>
      </c>
      <c r="U160" s="1257">
        <v>184</v>
      </c>
      <c r="V160" s="1233">
        <v>22</v>
      </c>
      <c r="W160" s="1233">
        <v>16</v>
      </c>
      <c r="X160" s="1233">
        <v>78</v>
      </c>
      <c r="Y160" s="1233">
        <v>31</v>
      </c>
      <c r="Z160" s="1233">
        <v>15</v>
      </c>
      <c r="AA160" s="1233">
        <v>7</v>
      </c>
      <c r="AB160" s="1233">
        <v>15</v>
      </c>
      <c r="AC160" s="1258">
        <v>0</v>
      </c>
    </row>
    <row r="161" spans="1:29">
      <c r="A161" s="1245">
        <v>443</v>
      </c>
      <c r="B161" t="s">
        <v>39</v>
      </c>
      <c r="C161" s="1257">
        <v>538</v>
      </c>
      <c r="D161" s="1233">
        <v>70</v>
      </c>
      <c r="E161" s="1233">
        <v>29</v>
      </c>
      <c r="F161" s="1233">
        <v>214</v>
      </c>
      <c r="G161" s="1233">
        <v>118</v>
      </c>
      <c r="H161" s="1233">
        <v>44</v>
      </c>
      <c r="I161" s="1233">
        <v>28</v>
      </c>
      <c r="J161" s="1233">
        <v>35</v>
      </c>
      <c r="K161" s="1258">
        <v>0</v>
      </c>
      <c r="L161" s="1233">
        <v>274</v>
      </c>
      <c r="M161" s="1233">
        <v>28</v>
      </c>
      <c r="N161" s="1233">
        <v>17</v>
      </c>
      <c r="O161" s="1233">
        <v>100</v>
      </c>
      <c r="P161" s="1233">
        <v>60</v>
      </c>
      <c r="Q161" s="1233">
        <v>31</v>
      </c>
      <c r="R161" s="1233">
        <v>17</v>
      </c>
      <c r="S161" s="1233">
        <v>21</v>
      </c>
      <c r="T161" s="1233">
        <v>0</v>
      </c>
      <c r="U161" s="1257">
        <v>264</v>
      </c>
      <c r="V161" s="1233">
        <v>42</v>
      </c>
      <c r="W161" s="1233">
        <v>12</v>
      </c>
      <c r="X161" s="1233">
        <v>114</v>
      </c>
      <c r="Y161" s="1233">
        <v>58</v>
      </c>
      <c r="Z161" s="1233">
        <v>13</v>
      </c>
      <c r="AA161" s="1233">
        <v>11</v>
      </c>
      <c r="AB161" s="1233">
        <v>14</v>
      </c>
      <c r="AC161" s="1258">
        <v>0</v>
      </c>
    </row>
    <row r="162" spans="1:29">
      <c r="A162" s="1245">
        <v>446</v>
      </c>
      <c r="B162" t="s">
        <v>657</v>
      </c>
      <c r="C162" s="1257">
        <v>345</v>
      </c>
      <c r="D162" s="1233">
        <v>27</v>
      </c>
      <c r="E162" s="1233">
        <v>42</v>
      </c>
      <c r="F162" s="1233">
        <v>145</v>
      </c>
      <c r="G162" s="1233">
        <v>58</v>
      </c>
      <c r="H162" s="1233">
        <v>23</v>
      </c>
      <c r="I162" s="1233">
        <v>18</v>
      </c>
      <c r="J162" s="1233">
        <v>32</v>
      </c>
      <c r="K162" s="1258">
        <v>0</v>
      </c>
      <c r="L162" s="1233">
        <v>170</v>
      </c>
      <c r="M162" s="1233">
        <v>12</v>
      </c>
      <c r="N162" s="1233">
        <v>26</v>
      </c>
      <c r="O162" s="1233">
        <v>65</v>
      </c>
      <c r="P162" s="1233">
        <v>32</v>
      </c>
      <c r="Q162" s="1233">
        <v>11</v>
      </c>
      <c r="R162" s="1233">
        <v>8</v>
      </c>
      <c r="S162" s="1233">
        <v>16</v>
      </c>
      <c r="T162" s="1233">
        <v>0</v>
      </c>
      <c r="U162" s="1257">
        <v>175</v>
      </c>
      <c r="V162" s="1233">
        <v>15</v>
      </c>
      <c r="W162" s="1233">
        <v>16</v>
      </c>
      <c r="X162" s="1233">
        <v>80</v>
      </c>
      <c r="Y162" s="1233">
        <v>26</v>
      </c>
      <c r="Z162" s="1233">
        <v>12</v>
      </c>
      <c r="AA162" s="1233">
        <v>10</v>
      </c>
      <c r="AB162" s="1233">
        <v>16</v>
      </c>
      <c r="AC162" s="1258">
        <v>0</v>
      </c>
    </row>
    <row r="163" spans="1:29">
      <c r="A163" s="1245">
        <v>464</v>
      </c>
      <c r="B163" t="s">
        <v>46</v>
      </c>
      <c r="C163" s="1257">
        <v>1124</v>
      </c>
      <c r="D163" s="1233">
        <v>143</v>
      </c>
      <c r="E163" s="1233">
        <v>86</v>
      </c>
      <c r="F163" s="1233">
        <v>365</v>
      </c>
      <c r="G163" s="1233">
        <v>287</v>
      </c>
      <c r="H163" s="1233">
        <v>98</v>
      </c>
      <c r="I163" s="1233">
        <v>59</v>
      </c>
      <c r="J163" s="1233">
        <v>86</v>
      </c>
      <c r="K163" s="1258">
        <v>0</v>
      </c>
      <c r="L163" s="1233">
        <v>582</v>
      </c>
      <c r="M163" s="1233">
        <v>77</v>
      </c>
      <c r="N163" s="1233">
        <v>43</v>
      </c>
      <c r="O163" s="1233">
        <v>190</v>
      </c>
      <c r="P163" s="1233">
        <v>151</v>
      </c>
      <c r="Q163" s="1233">
        <v>53</v>
      </c>
      <c r="R163" s="1233">
        <v>27</v>
      </c>
      <c r="S163" s="1233">
        <v>41</v>
      </c>
      <c r="T163" s="1233">
        <v>0</v>
      </c>
      <c r="U163" s="1257">
        <v>542</v>
      </c>
      <c r="V163" s="1233">
        <v>66</v>
      </c>
      <c r="W163" s="1233">
        <v>43</v>
      </c>
      <c r="X163" s="1233">
        <v>175</v>
      </c>
      <c r="Y163" s="1233">
        <v>136</v>
      </c>
      <c r="Z163" s="1233">
        <v>45</v>
      </c>
      <c r="AA163" s="1233">
        <v>32</v>
      </c>
      <c r="AB163" s="1233">
        <v>45</v>
      </c>
      <c r="AC163" s="1258">
        <v>0</v>
      </c>
    </row>
    <row r="164" spans="1:29">
      <c r="A164" s="1245">
        <v>481</v>
      </c>
      <c r="B164" t="s">
        <v>47</v>
      </c>
      <c r="C164" s="1257">
        <v>400</v>
      </c>
      <c r="D164" s="1233">
        <v>29</v>
      </c>
      <c r="E164" s="1233">
        <v>42</v>
      </c>
      <c r="F164" s="1233">
        <v>153</v>
      </c>
      <c r="G164" s="1233">
        <v>76</v>
      </c>
      <c r="H164" s="1233">
        <v>42</v>
      </c>
      <c r="I164" s="1233">
        <v>20</v>
      </c>
      <c r="J164" s="1233">
        <v>38</v>
      </c>
      <c r="K164" s="1258">
        <v>0</v>
      </c>
      <c r="L164" s="1233">
        <v>187</v>
      </c>
      <c r="M164" s="1233">
        <v>15</v>
      </c>
      <c r="N164" s="1233">
        <v>25</v>
      </c>
      <c r="O164" s="1233">
        <v>62</v>
      </c>
      <c r="P164" s="1233">
        <v>39</v>
      </c>
      <c r="Q164" s="1233">
        <v>19</v>
      </c>
      <c r="R164" s="1233">
        <v>10</v>
      </c>
      <c r="S164" s="1233">
        <v>17</v>
      </c>
      <c r="T164" s="1233">
        <v>0</v>
      </c>
      <c r="U164" s="1257">
        <v>213</v>
      </c>
      <c r="V164" s="1233">
        <v>14</v>
      </c>
      <c r="W164" s="1233">
        <v>17</v>
      </c>
      <c r="X164" s="1233">
        <v>91</v>
      </c>
      <c r="Y164" s="1233">
        <v>37</v>
      </c>
      <c r="Z164" s="1233">
        <v>23</v>
      </c>
      <c r="AA164" s="1233">
        <v>10</v>
      </c>
      <c r="AB164" s="1233">
        <v>21</v>
      </c>
      <c r="AC164" s="1258">
        <v>0</v>
      </c>
    </row>
    <row r="165" spans="1:29">
      <c r="A165" s="1245">
        <v>501</v>
      </c>
      <c r="B165" t="s">
        <v>82</v>
      </c>
      <c r="C165" s="1257">
        <v>492</v>
      </c>
      <c r="D165" s="1233">
        <v>36</v>
      </c>
      <c r="E165" s="1233">
        <v>41</v>
      </c>
      <c r="F165" s="1233">
        <v>231</v>
      </c>
      <c r="G165" s="1233">
        <v>87</v>
      </c>
      <c r="H165" s="1233">
        <v>32</v>
      </c>
      <c r="I165" s="1233">
        <v>26</v>
      </c>
      <c r="J165" s="1233">
        <v>39</v>
      </c>
      <c r="K165" s="1258">
        <v>0</v>
      </c>
      <c r="L165" s="1233">
        <v>228</v>
      </c>
      <c r="M165" s="1233">
        <v>15</v>
      </c>
      <c r="N165" s="1233">
        <v>22</v>
      </c>
      <c r="O165" s="1233">
        <v>100</v>
      </c>
      <c r="P165" s="1233">
        <v>46</v>
      </c>
      <c r="Q165" s="1233">
        <v>15</v>
      </c>
      <c r="R165" s="1233">
        <v>13</v>
      </c>
      <c r="S165" s="1233">
        <v>17</v>
      </c>
      <c r="T165" s="1233">
        <v>0</v>
      </c>
      <c r="U165" s="1257">
        <v>264</v>
      </c>
      <c r="V165" s="1233">
        <v>21</v>
      </c>
      <c r="W165" s="1233">
        <v>19</v>
      </c>
      <c r="X165" s="1233">
        <v>131</v>
      </c>
      <c r="Y165" s="1233">
        <v>41</v>
      </c>
      <c r="Z165" s="1233">
        <v>17</v>
      </c>
      <c r="AA165" s="1233">
        <v>13</v>
      </c>
      <c r="AB165" s="1233">
        <v>22</v>
      </c>
      <c r="AC165" s="1258">
        <v>0</v>
      </c>
    </row>
    <row r="166" spans="1:29">
      <c r="A166" s="1245">
        <v>585</v>
      </c>
      <c r="B166" t="s">
        <v>658</v>
      </c>
      <c r="C166" s="1257">
        <v>457</v>
      </c>
      <c r="D166" s="1233">
        <v>23</v>
      </c>
      <c r="E166" s="1233">
        <v>57</v>
      </c>
      <c r="F166" s="1233">
        <v>223</v>
      </c>
      <c r="G166" s="1233">
        <v>68</v>
      </c>
      <c r="H166" s="1233">
        <v>26</v>
      </c>
      <c r="I166" s="1233">
        <v>14</v>
      </c>
      <c r="J166" s="1233">
        <v>46</v>
      </c>
      <c r="K166" s="1258">
        <v>0</v>
      </c>
      <c r="L166" s="1233">
        <v>210</v>
      </c>
      <c r="M166" s="1233">
        <v>5</v>
      </c>
      <c r="N166" s="1233">
        <v>29</v>
      </c>
      <c r="O166" s="1233">
        <v>108</v>
      </c>
      <c r="P166" s="1233">
        <v>35</v>
      </c>
      <c r="Q166" s="1233">
        <v>12</v>
      </c>
      <c r="R166" s="1233">
        <v>9</v>
      </c>
      <c r="S166" s="1233">
        <v>12</v>
      </c>
      <c r="T166" s="1233">
        <v>0</v>
      </c>
      <c r="U166" s="1257">
        <v>247</v>
      </c>
      <c r="V166" s="1233">
        <v>18</v>
      </c>
      <c r="W166" s="1233">
        <v>28</v>
      </c>
      <c r="X166" s="1233">
        <v>115</v>
      </c>
      <c r="Y166" s="1233">
        <v>33</v>
      </c>
      <c r="Z166" s="1233">
        <v>14</v>
      </c>
      <c r="AA166" s="1233">
        <v>5</v>
      </c>
      <c r="AB166" s="1233">
        <v>34</v>
      </c>
      <c r="AC166" s="1258">
        <v>0</v>
      </c>
    </row>
    <row r="167" spans="1:29">
      <c r="A167" s="1246">
        <v>586</v>
      </c>
      <c r="B167" s="1247" t="s">
        <v>659</v>
      </c>
      <c r="C167" s="1259">
        <v>402</v>
      </c>
      <c r="D167" s="1260">
        <v>27</v>
      </c>
      <c r="E167" s="1260">
        <v>51</v>
      </c>
      <c r="F167" s="1260">
        <v>159</v>
      </c>
      <c r="G167" s="1260">
        <v>66</v>
      </c>
      <c r="H167" s="1260">
        <v>26</v>
      </c>
      <c r="I167" s="1260">
        <v>27</v>
      </c>
      <c r="J167" s="1260">
        <v>45</v>
      </c>
      <c r="K167" s="1261">
        <v>1</v>
      </c>
      <c r="L167" s="1260">
        <v>192</v>
      </c>
      <c r="M167" s="1260">
        <v>17</v>
      </c>
      <c r="N167" s="1260">
        <v>31</v>
      </c>
      <c r="O167" s="1260">
        <v>63</v>
      </c>
      <c r="P167" s="1260">
        <v>35</v>
      </c>
      <c r="Q167" s="1260">
        <v>11</v>
      </c>
      <c r="R167" s="1260">
        <v>16</v>
      </c>
      <c r="S167" s="1260">
        <v>19</v>
      </c>
      <c r="T167" s="1260">
        <v>0</v>
      </c>
      <c r="U167" s="1259">
        <v>210</v>
      </c>
      <c r="V167" s="1260">
        <v>10</v>
      </c>
      <c r="W167" s="1260">
        <v>20</v>
      </c>
      <c r="X167" s="1260">
        <v>96</v>
      </c>
      <c r="Y167" s="1260">
        <v>31</v>
      </c>
      <c r="Z167" s="1260">
        <v>15</v>
      </c>
      <c r="AA167" s="1260">
        <v>11</v>
      </c>
      <c r="AB167" s="1260">
        <v>26</v>
      </c>
      <c r="AC167" s="1261">
        <v>1</v>
      </c>
    </row>
    <row r="168" spans="1:29">
      <c r="A168" t="s">
        <v>1739</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1752</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-5214</v>
      </c>
      <c r="D4" s="1084">
        <f t="shared" ref="D4:AC14" si="0">D61-D117</f>
        <v>497</v>
      </c>
      <c r="E4" s="1084">
        <f t="shared" si="0"/>
        <v>-2</v>
      </c>
      <c r="F4" s="1084">
        <f t="shared" si="0"/>
        <v>-4240</v>
      </c>
      <c r="G4" s="1084">
        <f t="shared" si="0"/>
        <v>-692</v>
      </c>
      <c r="H4" s="1084">
        <f t="shared" si="0"/>
        <v>-395</v>
      </c>
      <c r="I4" s="1084">
        <f t="shared" si="0"/>
        <v>-137</v>
      </c>
      <c r="J4" s="1084">
        <f t="shared" si="0"/>
        <v>-235</v>
      </c>
      <c r="K4" s="1085">
        <f t="shared" si="0"/>
        <v>-10</v>
      </c>
      <c r="L4" s="1084">
        <f t="shared" si="0"/>
        <v>-3597</v>
      </c>
      <c r="M4" s="1084">
        <f t="shared" si="0"/>
        <v>177</v>
      </c>
      <c r="N4" s="1084">
        <f t="shared" si="0"/>
        <v>10</v>
      </c>
      <c r="O4" s="1084">
        <f t="shared" si="0"/>
        <v>-2934</v>
      </c>
      <c r="P4" s="1084">
        <f t="shared" si="0"/>
        <v>-195</v>
      </c>
      <c r="Q4" s="1084">
        <f t="shared" si="0"/>
        <v>-275</v>
      </c>
      <c r="R4" s="1084">
        <f t="shared" si="0"/>
        <v>-160</v>
      </c>
      <c r="S4" s="1084">
        <f t="shared" si="0"/>
        <v>-220</v>
      </c>
      <c r="T4" s="1084">
        <f t="shared" si="0"/>
        <v>0</v>
      </c>
      <c r="U4" s="1083">
        <f t="shared" si="0"/>
        <v>-1617</v>
      </c>
      <c r="V4" s="1084">
        <f t="shared" si="0"/>
        <v>320</v>
      </c>
      <c r="W4" s="1084">
        <f t="shared" si="0"/>
        <v>-12</v>
      </c>
      <c r="X4" s="1084">
        <f t="shared" si="0"/>
        <v>-1306</v>
      </c>
      <c r="Y4" s="1084">
        <f t="shared" si="0"/>
        <v>-497</v>
      </c>
      <c r="Z4" s="1084">
        <f t="shared" si="0"/>
        <v>-120</v>
      </c>
      <c r="AA4" s="1084">
        <f t="shared" si="0"/>
        <v>23</v>
      </c>
      <c r="AB4" s="1084">
        <f t="shared" si="0"/>
        <v>-15</v>
      </c>
      <c r="AC4" s="1085">
        <f t="shared" si="0"/>
        <v>-10</v>
      </c>
    </row>
    <row r="5" spans="1:29">
      <c r="A5" s="1243">
        <v>100</v>
      </c>
      <c r="B5" s="1244" t="s">
        <v>1738</v>
      </c>
      <c r="C5" s="1083">
        <f t="shared" ref="C5:R20" si="1">C62-C118</f>
        <v>1339</v>
      </c>
      <c r="D5" s="1084">
        <f t="shared" si="1"/>
        <v>81</v>
      </c>
      <c r="E5" s="1084">
        <f t="shared" si="1"/>
        <v>690</v>
      </c>
      <c r="F5" s="1084">
        <f t="shared" si="1"/>
        <v>-205</v>
      </c>
      <c r="G5" s="1084">
        <f t="shared" si="1"/>
        <v>76</v>
      </c>
      <c r="H5" s="1084">
        <f t="shared" si="1"/>
        <v>353</v>
      </c>
      <c r="I5" s="1084">
        <f t="shared" si="1"/>
        <v>67</v>
      </c>
      <c r="J5" s="1084">
        <f t="shared" si="1"/>
        <v>280</v>
      </c>
      <c r="K5" s="1085">
        <f t="shared" si="1"/>
        <v>-3</v>
      </c>
      <c r="L5" s="1084">
        <f t="shared" si="1"/>
        <v>176</v>
      </c>
      <c r="M5" s="1084">
        <f t="shared" si="1"/>
        <v>47</v>
      </c>
      <c r="N5" s="1084">
        <f t="shared" si="1"/>
        <v>330</v>
      </c>
      <c r="O5" s="1084">
        <f t="shared" si="1"/>
        <v>-623</v>
      </c>
      <c r="P5" s="1084">
        <f t="shared" si="1"/>
        <v>134</v>
      </c>
      <c r="Q5" s="1084">
        <f t="shared" si="1"/>
        <v>224</v>
      </c>
      <c r="R5" s="1084">
        <f t="shared" si="1"/>
        <v>6</v>
      </c>
      <c r="S5" s="1084">
        <f t="shared" si="0"/>
        <v>57</v>
      </c>
      <c r="T5" s="1084">
        <f t="shared" si="0"/>
        <v>1</v>
      </c>
      <c r="U5" s="1083">
        <f t="shared" si="0"/>
        <v>1163</v>
      </c>
      <c r="V5" s="1084">
        <f t="shared" si="0"/>
        <v>34</v>
      </c>
      <c r="W5" s="1084">
        <f t="shared" si="0"/>
        <v>360</v>
      </c>
      <c r="X5" s="1084">
        <f t="shared" si="0"/>
        <v>418</v>
      </c>
      <c r="Y5" s="1084">
        <f t="shared" si="0"/>
        <v>-58</v>
      </c>
      <c r="Z5" s="1084">
        <f t="shared" si="0"/>
        <v>129</v>
      </c>
      <c r="AA5" s="1084">
        <f t="shared" si="0"/>
        <v>61</v>
      </c>
      <c r="AB5" s="1084">
        <f t="shared" si="0"/>
        <v>223</v>
      </c>
      <c r="AC5" s="1085">
        <f t="shared" si="0"/>
        <v>-4</v>
      </c>
    </row>
    <row r="6" spans="1:29">
      <c r="A6" s="1245">
        <v>101</v>
      </c>
      <c r="B6" t="s">
        <v>69</v>
      </c>
      <c r="C6" s="1089">
        <f t="shared" si="1"/>
        <v>851</v>
      </c>
      <c r="D6" s="1090">
        <f t="shared" si="0"/>
        <v>80</v>
      </c>
      <c r="E6" s="1090">
        <f t="shared" si="0"/>
        <v>117</v>
      </c>
      <c r="F6" s="1090">
        <f t="shared" si="0"/>
        <v>185</v>
      </c>
      <c r="G6" s="1090">
        <f t="shared" si="0"/>
        <v>337</v>
      </c>
      <c r="H6" s="1090">
        <f t="shared" si="0"/>
        <v>86</v>
      </c>
      <c r="I6" s="1090">
        <f t="shared" si="0"/>
        <v>-84</v>
      </c>
      <c r="J6" s="1090">
        <f t="shared" si="0"/>
        <v>133</v>
      </c>
      <c r="K6" s="1091">
        <f t="shared" si="0"/>
        <v>-3</v>
      </c>
      <c r="L6" s="1090">
        <f t="shared" si="0"/>
        <v>296</v>
      </c>
      <c r="M6" s="1090">
        <f t="shared" si="0"/>
        <v>23</v>
      </c>
      <c r="N6" s="1090">
        <f t="shared" si="0"/>
        <v>48</v>
      </c>
      <c r="O6" s="1090">
        <f t="shared" si="0"/>
        <v>-18</v>
      </c>
      <c r="P6" s="1090">
        <f t="shared" si="0"/>
        <v>231</v>
      </c>
      <c r="Q6" s="1090">
        <f t="shared" si="0"/>
        <v>47</v>
      </c>
      <c r="R6" s="1090">
        <f t="shared" si="0"/>
        <v>-68</v>
      </c>
      <c r="S6" s="1090">
        <f t="shared" si="0"/>
        <v>32</v>
      </c>
      <c r="T6" s="1090">
        <f t="shared" si="0"/>
        <v>1</v>
      </c>
      <c r="U6" s="1089">
        <f t="shared" si="0"/>
        <v>555</v>
      </c>
      <c r="V6" s="1090">
        <f t="shared" si="0"/>
        <v>57</v>
      </c>
      <c r="W6" s="1090">
        <f t="shared" si="0"/>
        <v>69</v>
      </c>
      <c r="X6" s="1090">
        <f t="shared" si="0"/>
        <v>203</v>
      </c>
      <c r="Y6" s="1090">
        <f t="shared" si="0"/>
        <v>106</v>
      </c>
      <c r="Z6" s="1090">
        <f t="shared" si="0"/>
        <v>39</v>
      </c>
      <c r="AA6" s="1090">
        <f t="shared" si="0"/>
        <v>-16</v>
      </c>
      <c r="AB6" s="1090">
        <f t="shared" si="0"/>
        <v>101</v>
      </c>
      <c r="AC6" s="1091">
        <f t="shared" si="0"/>
        <v>-4</v>
      </c>
    </row>
    <row r="7" spans="1:29">
      <c r="A7" s="1245">
        <v>102</v>
      </c>
      <c r="B7" t="s">
        <v>70</v>
      </c>
      <c r="C7" s="1089">
        <f t="shared" si="1"/>
        <v>327</v>
      </c>
      <c r="D7" s="1090">
        <f t="shared" si="0"/>
        <v>-17</v>
      </c>
      <c r="E7" s="1090">
        <f t="shared" si="0"/>
        <v>181</v>
      </c>
      <c r="F7" s="1090">
        <f t="shared" si="0"/>
        <v>193</v>
      </c>
      <c r="G7" s="1090">
        <f t="shared" si="0"/>
        <v>-16</v>
      </c>
      <c r="H7" s="1090">
        <f t="shared" si="0"/>
        <v>-5</v>
      </c>
      <c r="I7" s="1090">
        <f t="shared" si="0"/>
        <v>31</v>
      </c>
      <c r="J7" s="1090">
        <f t="shared" si="0"/>
        <v>-40</v>
      </c>
      <c r="K7" s="1091">
        <f t="shared" si="0"/>
        <v>0</v>
      </c>
      <c r="L7" s="1090">
        <f t="shared" si="0"/>
        <v>85</v>
      </c>
      <c r="M7" s="1090">
        <f t="shared" si="0"/>
        <v>-11</v>
      </c>
      <c r="N7" s="1090">
        <f t="shared" si="0"/>
        <v>116</v>
      </c>
      <c r="O7" s="1090">
        <f t="shared" si="0"/>
        <v>-7</v>
      </c>
      <c r="P7" s="1090">
        <f t="shared" si="0"/>
        <v>2</v>
      </c>
      <c r="Q7" s="1090">
        <f t="shared" si="0"/>
        <v>2</v>
      </c>
      <c r="R7" s="1090">
        <f t="shared" si="0"/>
        <v>18</v>
      </c>
      <c r="S7" s="1090">
        <f t="shared" si="0"/>
        <v>-34</v>
      </c>
      <c r="T7" s="1090">
        <f t="shared" si="0"/>
        <v>-1</v>
      </c>
      <c r="U7" s="1089">
        <f t="shared" si="0"/>
        <v>242</v>
      </c>
      <c r="V7" s="1090">
        <f t="shared" si="0"/>
        <v>-6</v>
      </c>
      <c r="W7" s="1090">
        <f t="shared" si="0"/>
        <v>65</v>
      </c>
      <c r="X7" s="1090">
        <f t="shared" si="0"/>
        <v>200</v>
      </c>
      <c r="Y7" s="1090">
        <f t="shared" si="0"/>
        <v>-18</v>
      </c>
      <c r="Z7" s="1090">
        <f t="shared" si="0"/>
        <v>-7</v>
      </c>
      <c r="AA7" s="1090">
        <f t="shared" si="0"/>
        <v>13</v>
      </c>
      <c r="AB7" s="1090">
        <f t="shared" si="0"/>
        <v>-6</v>
      </c>
      <c r="AC7" s="1091">
        <f t="shared" si="0"/>
        <v>1</v>
      </c>
    </row>
    <row r="8" spans="1:29">
      <c r="A8" s="1245">
        <v>105</v>
      </c>
      <c r="B8" t="s">
        <v>72</v>
      </c>
      <c r="C8" s="1089">
        <f t="shared" si="1"/>
        <v>484</v>
      </c>
      <c r="D8" s="1090">
        <f t="shared" si="0"/>
        <v>-131</v>
      </c>
      <c r="E8" s="1090">
        <f t="shared" si="0"/>
        <v>100</v>
      </c>
      <c r="F8" s="1090">
        <f t="shared" si="0"/>
        <v>524</v>
      </c>
      <c r="G8" s="1090">
        <f t="shared" si="0"/>
        <v>-129</v>
      </c>
      <c r="H8" s="1090">
        <f t="shared" si="0"/>
        <v>93</v>
      </c>
      <c r="I8" s="1090">
        <f t="shared" si="0"/>
        <v>108</v>
      </c>
      <c r="J8" s="1090">
        <f t="shared" si="0"/>
        <v>-80</v>
      </c>
      <c r="K8" s="1091">
        <f t="shared" si="0"/>
        <v>-1</v>
      </c>
      <c r="L8" s="1090">
        <f t="shared" si="0"/>
        <v>298</v>
      </c>
      <c r="M8" s="1090">
        <f t="shared" si="0"/>
        <v>-62</v>
      </c>
      <c r="N8" s="1090">
        <f t="shared" si="0"/>
        <v>46</v>
      </c>
      <c r="O8" s="1090">
        <f t="shared" si="0"/>
        <v>303</v>
      </c>
      <c r="P8" s="1090">
        <f t="shared" si="0"/>
        <v>-69</v>
      </c>
      <c r="Q8" s="1090">
        <f t="shared" si="0"/>
        <v>59</v>
      </c>
      <c r="R8" s="1090">
        <f t="shared" si="0"/>
        <v>52</v>
      </c>
      <c r="S8" s="1090">
        <f t="shared" si="0"/>
        <v>-30</v>
      </c>
      <c r="T8" s="1090">
        <f t="shared" si="0"/>
        <v>-1</v>
      </c>
      <c r="U8" s="1089">
        <f t="shared" si="0"/>
        <v>186</v>
      </c>
      <c r="V8" s="1090">
        <f t="shared" si="0"/>
        <v>-69</v>
      </c>
      <c r="W8" s="1090">
        <f t="shared" si="0"/>
        <v>54</v>
      </c>
      <c r="X8" s="1090">
        <f t="shared" si="0"/>
        <v>221</v>
      </c>
      <c r="Y8" s="1090">
        <f t="shared" si="0"/>
        <v>-60</v>
      </c>
      <c r="Z8" s="1090">
        <f t="shared" si="0"/>
        <v>34</v>
      </c>
      <c r="AA8" s="1090">
        <f t="shared" si="0"/>
        <v>56</v>
      </c>
      <c r="AB8" s="1090">
        <f t="shared" si="0"/>
        <v>-50</v>
      </c>
      <c r="AC8" s="1091">
        <f t="shared" si="0"/>
        <v>0</v>
      </c>
    </row>
    <row r="9" spans="1:29">
      <c r="A9" s="1245">
        <v>106</v>
      </c>
      <c r="B9" t="s">
        <v>74</v>
      </c>
      <c r="C9" s="1089">
        <f t="shared" si="1"/>
        <v>-31</v>
      </c>
      <c r="D9" s="1090">
        <f t="shared" si="0"/>
        <v>-51</v>
      </c>
      <c r="E9" s="1090">
        <f t="shared" si="0"/>
        <v>49</v>
      </c>
      <c r="F9" s="1090">
        <f t="shared" si="0"/>
        <v>14</v>
      </c>
      <c r="G9" s="1090">
        <f t="shared" si="0"/>
        <v>-174</v>
      </c>
      <c r="H9" s="1090">
        <f t="shared" si="0"/>
        <v>66</v>
      </c>
      <c r="I9" s="1090">
        <f t="shared" si="0"/>
        <v>70</v>
      </c>
      <c r="J9" s="1090">
        <f t="shared" si="0"/>
        <v>-5</v>
      </c>
      <c r="K9" s="1091">
        <f t="shared" si="0"/>
        <v>0</v>
      </c>
      <c r="L9" s="1090">
        <f t="shared" si="0"/>
        <v>46</v>
      </c>
      <c r="M9" s="1090">
        <f t="shared" si="0"/>
        <v>-21</v>
      </c>
      <c r="N9" s="1090">
        <f t="shared" si="0"/>
        <v>12</v>
      </c>
      <c r="O9" s="1090">
        <f t="shared" si="0"/>
        <v>75</v>
      </c>
      <c r="P9" s="1090">
        <f t="shared" si="0"/>
        <v>-123</v>
      </c>
      <c r="Q9" s="1090">
        <f t="shared" si="0"/>
        <v>48</v>
      </c>
      <c r="R9" s="1090">
        <f t="shared" si="0"/>
        <v>42</v>
      </c>
      <c r="S9" s="1090">
        <f t="shared" si="0"/>
        <v>12</v>
      </c>
      <c r="T9" s="1090">
        <f t="shared" si="0"/>
        <v>1</v>
      </c>
      <c r="U9" s="1089">
        <f t="shared" si="0"/>
        <v>-77</v>
      </c>
      <c r="V9" s="1090">
        <f t="shared" si="0"/>
        <v>-30</v>
      </c>
      <c r="W9" s="1090">
        <f t="shared" si="0"/>
        <v>37</v>
      </c>
      <c r="X9" s="1090">
        <f t="shared" si="0"/>
        <v>-61</v>
      </c>
      <c r="Y9" s="1090">
        <f t="shared" si="0"/>
        <v>-51</v>
      </c>
      <c r="Z9" s="1090">
        <f t="shared" si="0"/>
        <v>18</v>
      </c>
      <c r="AA9" s="1090">
        <f t="shared" si="0"/>
        <v>28</v>
      </c>
      <c r="AB9" s="1090">
        <f t="shared" si="0"/>
        <v>-17</v>
      </c>
      <c r="AC9" s="1091">
        <f t="shared" si="0"/>
        <v>-1</v>
      </c>
    </row>
    <row r="10" spans="1:29">
      <c r="A10" s="1245">
        <v>107</v>
      </c>
      <c r="B10" t="s">
        <v>75</v>
      </c>
      <c r="C10" s="1089">
        <f t="shared" si="1"/>
        <v>-90</v>
      </c>
      <c r="D10" s="1090">
        <f t="shared" si="0"/>
        <v>46</v>
      </c>
      <c r="E10" s="1090">
        <f t="shared" si="0"/>
        <v>-15</v>
      </c>
      <c r="F10" s="1090">
        <f t="shared" si="0"/>
        <v>-165</v>
      </c>
      <c r="G10" s="1090">
        <f t="shared" si="0"/>
        <v>52</v>
      </c>
      <c r="H10" s="1090">
        <f t="shared" si="0"/>
        <v>47</v>
      </c>
      <c r="I10" s="1090">
        <f t="shared" si="0"/>
        <v>16</v>
      </c>
      <c r="J10" s="1090">
        <f t="shared" si="0"/>
        <v>-71</v>
      </c>
      <c r="K10" s="1091">
        <f t="shared" si="0"/>
        <v>0</v>
      </c>
      <c r="L10" s="1090">
        <f t="shared" si="0"/>
        <v>-151</v>
      </c>
      <c r="M10" s="1090">
        <f t="shared" si="0"/>
        <v>-1</v>
      </c>
      <c r="N10" s="1090">
        <f t="shared" si="0"/>
        <v>-23</v>
      </c>
      <c r="O10" s="1090">
        <f t="shared" si="0"/>
        <v>-174</v>
      </c>
      <c r="P10" s="1090">
        <f t="shared" si="0"/>
        <v>60</v>
      </c>
      <c r="Q10" s="1090">
        <f t="shared" si="0"/>
        <v>34</v>
      </c>
      <c r="R10" s="1090">
        <f t="shared" si="0"/>
        <v>-3</v>
      </c>
      <c r="S10" s="1090">
        <f t="shared" si="0"/>
        <v>-44</v>
      </c>
      <c r="T10" s="1090">
        <f t="shared" si="0"/>
        <v>0</v>
      </c>
      <c r="U10" s="1089">
        <f t="shared" si="0"/>
        <v>61</v>
      </c>
      <c r="V10" s="1090">
        <f t="shared" si="0"/>
        <v>47</v>
      </c>
      <c r="W10" s="1090">
        <f t="shared" si="0"/>
        <v>8</v>
      </c>
      <c r="X10" s="1090">
        <f t="shared" si="0"/>
        <v>9</v>
      </c>
      <c r="Y10" s="1090">
        <f t="shared" si="0"/>
        <v>-8</v>
      </c>
      <c r="Z10" s="1090">
        <f t="shared" si="0"/>
        <v>13</v>
      </c>
      <c r="AA10" s="1090">
        <f t="shared" si="0"/>
        <v>19</v>
      </c>
      <c r="AB10" s="1090">
        <f t="shared" si="0"/>
        <v>-27</v>
      </c>
      <c r="AC10" s="1091">
        <f t="shared" si="0"/>
        <v>0</v>
      </c>
    </row>
    <row r="11" spans="1:29">
      <c r="A11" s="1245">
        <v>108</v>
      </c>
      <c r="B11" t="s">
        <v>76</v>
      </c>
      <c r="C11" s="1089">
        <f t="shared" si="1"/>
        <v>166</v>
      </c>
      <c r="D11" s="1090">
        <f t="shared" si="0"/>
        <v>223</v>
      </c>
      <c r="E11" s="1090">
        <f t="shared" si="0"/>
        <v>44</v>
      </c>
      <c r="F11" s="1090">
        <f t="shared" si="0"/>
        <v>-192</v>
      </c>
      <c r="G11" s="1090">
        <f t="shared" si="0"/>
        <v>147</v>
      </c>
      <c r="H11" s="1090">
        <f t="shared" si="0"/>
        <v>-36</v>
      </c>
      <c r="I11" s="1090">
        <f t="shared" si="0"/>
        <v>-71</v>
      </c>
      <c r="J11" s="1090">
        <f t="shared" si="0"/>
        <v>51</v>
      </c>
      <c r="K11" s="1091">
        <f t="shared" si="0"/>
        <v>0</v>
      </c>
      <c r="L11" s="1090">
        <f t="shared" si="0"/>
        <v>-37</v>
      </c>
      <c r="M11" s="1090">
        <f t="shared" si="0"/>
        <v>143</v>
      </c>
      <c r="N11" s="1090">
        <f t="shared" si="0"/>
        <v>20</v>
      </c>
      <c r="O11" s="1090">
        <f t="shared" si="0"/>
        <v>-241</v>
      </c>
      <c r="P11" s="1090">
        <f t="shared" si="0"/>
        <v>50</v>
      </c>
      <c r="Q11" s="1090">
        <f t="shared" si="0"/>
        <v>-13</v>
      </c>
      <c r="R11" s="1090">
        <f t="shared" si="0"/>
        <v>-35</v>
      </c>
      <c r="S11" s="1090">
        <f t="shared" si="0"/>
        <v>39</v>
      </c>
      <c r="T11" s="1090">
        <f t="shared" si="0"/>
        <v>0</v>
      </c>
      <c r="U11" s="1089">
        <f t="shared" si="0"/>
        <v>203</v>
      </c>
      <c r="V11" s="1090">
        <f t="shared" si="0"/>
        <v>80</v>
      </c>
      <c r="W11" s="1090">
        <f t="shared" si="0"/>
        <v>24</v>
      </c>
      <c r="X11" s="1090">
        <f t="shared" si="0"/>
        <v>49</v>
      </c>
      <c r="Y11" s="1090">
        <f t="shared" si="0"/>
        <v>97</v>
      </c>
      <c r="Z11" s="1090">
        <f t="shared" si="0"/>
        <v>-23</v>
      </c>
      <c r="AA11" s="1090">
        <f t="shared" si="0"/>
        <v>-36</v>
      </c>
      <c r="AB11" s="1090">
        <f t="shared" si="0"/>
        <v>12</v>
      </c>
      <c r="AC11" s="1091">
        <f t="shared" si="0"/>
        <v>0</v>
      </c>
    </row>
    <row r="12" spans="1:29">
      <c r="A12" s="1245">
        <v>109</v>
      </c>
      <c r="B12" t="s">
        <v>73</v>
      </c>
      <c r="C12" s="1089">
        <f t="shared" si="1"/>
        <v>-969</v>
      </c>
      <c r="D12" s="1090">
        <f t="shared" si="0"/>
        <v>121</v>
      </c>
      <c r="E12" s="1090">
        <f t="shared" si="0"/>
        <v>-75</v>
      </c>
      <c r="F12" s="1090">
        <f t="shared" si="0"/>
        <v>-794</v>
      </c>
      <c r="G12" s="1090">
        <f t="shared" si="0"/>
        <v>-109</v>
      </c>
      <c r="H12" s="1090">
        <f t="shared" si="0"/>
        <v>-20</v>
      </c>
      <c r="I12" s="1090">
        <f t="shared" si="0"/>
        <v>-51</v>
      </c>
      <c r="J12" s="1090">
        <f t="shared" si="0"/>
        <v>-41</v>
      </c>
      <c r="K12" s="1091">
        <f t="shared" si="0"/>
        <v>0</v>
      </c>
      <c r="L12" s="1090">
        <f t="shared" si="0"/>
        <v>-433</v>
      </c>
      <c r="M12" s="1090">
        <f t="shared" si="0"/>
        <v>89</v>
      </c>
      <c r="N12" s="1090">
        <f t="shared" si="0"/>
        <v>-36</v>
      </c>
      <c r="O12" s="1090">
        <f t="shared" si="0"/>
        <v>-436</v>
      </c>
      <c r="P12" s="1090">
        <f t="shared" si="0"/>
        <v>-26</v>
      </c>
      <c r="Q12" s="1090">
        <f t="shared" si="0"/>
        <v>21</v>
      </c>
      <c r="R12" s="1090">
        <f t="shared" si="0"/>
        <v>-18</v>
      </c>
      <c r="S12" s="1090">
        <f t="shared" si="0"/>
        <v>-27</v>
      </c>
      <c r="T12" s="1090">
        <f t="shared" si="0"/>
        <v>0</v>
      </c>
      <c r="U12" s="1089">
        <f t="shared" si="0"/>
        <v>-536</v>
      </c>
      <c r="V12" s="1090">
        <f t="shared" si="0"/>
        <v>32</v>
      </c>
      <c r="W12" s="1090">
        <f t="shared" si="0"/>
        <v>-39</v>
      </c>
      <c r="X12" s="1090">
        <f t="shared" si="0"/>
        <v>-358</v>
      </c>
      <c r="Y12" s="1090">
        <f t="shared" si="0"/>
        <v>-83</v>
      </c>
      <c r="Z12" s="1090">
        <f t="shared" si="0"/>
        <v>-41</v>
      </c>
      <c r="AA12" s="1090">
        <f t="shared" si="0"/>
        <v>-33</v>
      </c>
      <c r="AB12" s="1090">
        <f t="shared" si="0"/>
        <v>-14</v>
      </c>
      <c r="AC12" s="1091">
        <f t="shared" si="0"/>
        <v>0</v>
      </c>
    </row>
    <row r="13" spans="1:29">
      <c r="A13" s="1245">
        <v>110</v>
      </c>
      <c r="B13" t="s">
        <v>71</v>
      </c>
      <c r="C13" s="1089">
        <f t="shared" si="1"/>
        <v>1638</v>
      </c>
      <c r="D13" s="1090">
        <f t="shared" si="0"/>
        <v>-257</v>
      </c>
      <c r="E13" s="1090">
        <f t="shared" si="0"/>
        <v>211</v>
      </c>
      <c r="F13" s="1090">
        <f t="shared" si="0"/>
        <v>1035</v>
      </c>
      <c r="G13" s="1090">
        <f t="shared" si="0"/>
        <v>59</v>
      </c>
      <c r="H13" s="1090">
        <f t="shared" si="0"/>
        <v>278</v>
      </c>
      <c r="I13" s="1090">
        <f t="shared" si="0"/>
        <v>193</v>
      </c>
      <c r="J13" s="1090">
        <f t="shared" si="0"/>
        <v>118</v>
      </c>
      <c r="K13" s="1091">
        <f t="shared" si="0"/>
        <v>1</v>
      </c>
      <c r="L13" s="1090">
        <f t="shared" si="0"/>
        <v>672</v>
      </c>
      <c r="M13" s="1090">
        <f t="shared" si="0"/>
        <v>-154</v>
      </c>
      <c r="N13" s="1090">
        <f t="shared" si="0"/>
        <v>95</v>
      </c>
      <c r="O13" s="1090">
        <f t="shared" si="0"/>
        <v>456</v>
      </c>
      <c r="P13" s="1090">
        <f t="shared" si="0"/>
        <v>34</v>
      </c>
      <c r="Q13" s="1090">
        <f t="shared" si="0"/>
        <v>92</v>
      </c>
      <c r="R13" s="1090">
        <f t="shared" si="0"/>
        <v>96</v>
      </c>
      <c r="S13" s="1090">
        <f t="shared" si="0"/>
        <v>52</v>
      </c>
      <c r="T13" s="1090">
        <f t="shared" si="0"/>
        <v>1</v>
      </c>
      <c r="U13" s="1089">
        <f t="shared" si="0"/>
        <v>966</v>
      </c>
      <c r="V13" s="1090">
        <f t="shared" si="0"/>
        <v>-103</v>
      </c>
      <c r="W13" s="1090">
        <f t="shared" si="0"/>
        <v>116</v>
      </c>
      <c r="X13" s="1090">
        <f t="shared" si="0"/>
        <v>579</v>
      </c>
      <c r="Y13" s="1090">
        <f t="shared" si="0"/>
        <v>25</v>
      </c>
      <c r="Z13" s="1090">
        <f t="shared" si="0"/>
        <v>186</v>
      </c>
      <c r="AA13" s="1090">
        <f t="shared" si="0"/>
        <v>97</v>
      </c>
      <c r="AB13" s="1090">
        <f t="shared" si="0"/>
        <v>66</v>
      </c>
      <c r="AC13" s="1091">
        <f t="shared" si="0"/>
        <v>0</v>
      </c>
    </row>
    <row r="14" spans="1:29">
      <c r="A14" s="1246">
        <v>111</v>
      </c>
      <c r="B14" s="1247" t="s">
        <v>77</v>
      </c>
      <c r="C14" s="1076">
        <f t="shared" si="1"/>
        <v>-1037</v>
      </c>
      <c r="D14" s="1077">
        <f t="shared" si="0"/>
        <v>67</v>
      </c>
      <c r="E14" s="1077">
        <f t="shared" si="0"/>
        <v>78</v>
      </c>
      <c r="F14" s="1077">
        <f t="shared" si="0"/>
        <v>-1005</v>
      </c>
      <c r="G14" s="1077">
        <f t="shared" si="0"/>
        <v>-91</v>
      </c>
      <c r="H14" s="1077">
        <f t="shared" si="0"/>
        <v>-156</v>
      </c>
      <c r="I14" s="1077">
        <f t="shared" si="0"/>
        <v>-145</v>
      </c>
      <c r="J14" s="1077">
        <f t="shared" si="0"/>
        <v>215</v>
      </c>
      <c r="K14" s="1078">
        <f t="shared" si="0"/>
        <v>0</v>
      </c>
      <c r="L14" s="1077">
        <f t="shared" si="0"/>
        <v>-600</v>
      </c>
      <c r="M14" s="1077">
        <f t="shared" si="0"/>
        <v>41</v>
      </c>
      <c r="N14" s="1077">
        <f t="shared" ref="D14:AC24" si="2">N71-N127</f>
        <v>52</v>
      </c>
      <c r="O14" s="1077">
        <f t="shared" si="2"/>
        <v>-581</v>
      </c>
      <c r="P14" s="1077">
        <f t="shared" si="2"/>
        <v>-25</v>
      </c>
      <c r="Q14" s="1077">
        <f t="shared" si="2"/>
        <v>-66</v>
      </c>
      <c r="R14" s="1077">
        <f t="shared" si="2"/>
        <v>-78</v>
      </c>
      <c r="S14" s="1077">
        <f t="shared" si="2"/>
        <v>57</v>
      </c>
      <c r="T14" s="1077">
        <f t="shared" si="2"/>
        <v>0</v>
      </c>
      <c r="U14" s="1076">
        <f t="shared" si="2"/>
        <v>-437</v>
      </c>
      <c r="V14" s="1077">
        <f t="shared" si="2"/>
        <v>26</v>
      </c>
      <c r="W14" s="1077">
        <f t="shared" si="2"/>
        <v>26</v>
      </c>
      <c r="X14" s="1077">
        <f t="shared" si="2"/>
        <v>-424</v>
      </c>
      <c r="Y14" s="1077">
        <f t="shared" si="2"/>
        <v>-66</v>
      </c>
      <c r="Z14" s="1077">
        <f t="shared" si="2"/>
        <v>-90</v>
      </c>
      <c r="AA14" s="1077">
        <f t="shared" si="2"/>
        <v>-67</v>
      </c>
      <c r="AB14" s="1077">
        <f t="shared" si="2"/>
        <v>158</v>
      </c>
      <c r="AC14" s="1078">
        <f t="shared" si="2"/>
        <v>0</v>
      </c>
    </row>
    <row r="15" spans="1:29">
      <c r="A15" s="1245">
        <v>201</v>
      </c>
      <c r="B15" t="s">
        <v>416</v>
      </c>
      <c r="C15" s="1089">
        <f t="shared" si="1"/>
        <v>-449</v>
      </c>
      <c r="D15" s="1090">
        <f t="shared" si="2"/>
        <v>-57</v>
      </c>
      <c r="E15" s="1090">
        <f t="shared" si="2"/>
        <v>-86</v>
      </c>
      <c r="F15" s="1090">
        <f t="shared" si="2"/>
        <v>-161</v>
      </c>
      <c r="G15" s="1090">
        <f t="shared" si="2"/>
        <v>-122</v>
      </c>
      <c r="H15" s="1090">
        <f t="shared" si="2"/>
        <v>20</v>
      </c>
      <c r="I15" s="1090">
        <f t="shared" si="2"/>
        <v>27</v>
      </c>
      <c r="J15" s="1090">
        <f t="shared" si="2"/>
        <v>-71</v>
      </c>
      <c r="K15" s="1091">
        <f t="shared" si="2"/>
        <v>1</v>
      </c>
      <c r="L15" s="1090">
        <f t="shared" si="2"/>
        <v>-124</v>
      </c>
      <c r="M15" s="1090">
        <f t="shared" si="2"/>
        <v>-58</v>
      </c>
      <c r="N15" s="1090">
        <f t="shared" si="2"/>
        <v>-18</v>
      </c>
      <c r="O15" s="1090">
        <f t="shared" si="2"/>
        <v>-25</v>
      </c>
      <c r="P15" s="1090">
        <f t="shared" si="2"/>
        <v>-42</v>
      </c>
      <c r="Q15" s="1090">
        <f t="shared" si="2"/>
        <v>20</v>
      </c>
      <c r="R15" s="1090">
        <f t="shared" si="2"/>
        <v>-1</v>
      </c>
      <c r="S15" s="1090">
        <f t="shared" si="2"/>
        <v>0</v>
      </c>
      <c r="T15" s="1090">
        <f t="shared" si="2"/>
        <v>0</v>
      </c>
      <c r="U15" s="1089">
        <f t="shared" si="2"/>
        <v>-325</v>
      </c>
      <c r="V15" s="1090">
        <f t="shared" si="2"/>
        <v>1</v>
      </c>
      <c r="W15" s="1090">
        <f t="shared" si="2"/>
        <v>-68</v>
      </c>
      <c r="X15" s="1090">
        <f t="shared" si="2"/>
        <v>-136</v>
      </c>
      <c r="Y15" s="1090">
        <f t="shared" si="2"/>
        <v>-80</v>
      </c>
      <c r="Z15" s="1090">
        <f t="shared" si="2"/>
        <v>0</v>
      </c>
      <c r="AA15" s="1090">
        <f t="shared" si="2"/>
        <v>28</v>
      </c>
      <c r="AB15" s="1090">
        <f t="shared" si="2"/>
        <v>-71</v>
      </c>
      <c r="AC15" s="1091">
        <f t="shared" si="2"/>
        <v>1</v>
      </c>
    </row>
    <row r="16" spans="1:29">
      <c r="A16" s="1245">
        <v>202</v>
      </c>
      <c r="B16" t="s">
        <v>15</v>
      </c>
      <c r="C16" s="1089">
        <f t="shared" si="1"/>
        <v>-910</v>
      </c>
      <c r="D16" s="1090">
        <f t="shared" si="2"/>
        <v>-618</v>
      </c>
      <c r="E16" s="1090">
        <f t="shared" si="2"/>
        <v>73</v>
      </c>
      <c r="F16" s="1090">
        <f t="shared" si="2"/>
        <v>696</v>
      </c>
      <c r="G16" s="1090">
        <f t="shared" si="2"/>
        <v>-683</v>
      </c>
      <c r="H16" s="1090">
        <f t="shared" si="2"/>
        <v>-120</v>
      </c>
      <c r="I16" s="1090">
        <f t="shared" si="2"/>
        <v>-15</v>
      </c>
      <c r="J16" s="1090">
        <f t="shared" si="2"/>
        <v>-240</v>
      </c>
      <c r="K16" s="1091">
        <f t="shared" si="2"/>
        <v>-3</v>
      </c>
      <c r="L16" s="1090">
        <f t="shared" si="2"/>
        <v>-715</v>
      </c>
      <c r="M16" s="1090">
        <f t="shared" si="2"/>
        <v>-300</v>
      </c>
      <c r="N16" s="1090">
        <f t="shared" si="2"/>
        <v>26</v>
      </c>
      <c r="O16" s="1090">
        <f t="shared" si="2"/>
        <v>210</v>
      </c>
      <c r="P16" s="1090">
        <f t="shared" si="2"/>
        <v>-392</v>
      </c>
      <c r="Q16" s="1090">
        <f t="shared" si="2"/>
        <v>-114</v>
      </c>
      <c r="R16" s="1090">
        <f t="shared" si="2"/>
        <v>-21</v>
      </c>
      <c r="S16" s="1090">
        <f t="shared" si="2"/>
        <v>-123</v>
      </c>
      <c r="T16" s="1090">
        <f t="shared" si="2"/>
        <v>-1</v>
      </c>
      <c r="U16" s="1089">
        <f t="shared" si="2"/>
        <v>-195</v>
      </c>
      <c r="V16" s="1090">
        <f t="shared" si="2"/>
        <v>-318</v>
      </c>
      <c r="W16" s="1090">
        <f t="shared" si="2"/>
        <v>47</v>
      </c>
      <c r="X16" s="1090">
        <f t="shared" si="2"/>
        <v>486</v>
      </c>
      <c r="Y16" s="1090">
        <f t="shared" si="2"/>
        <v>-291</v>
      </c>
      <c r="Z16" s="1090">
        <f t="shared" si="2"/>
        <v>-6</v>
      </c>
      <c r="AA16" s="1090">
        <f t="shared" si="2"/>
        <v>6</v>
      </c>
      <c r="AB16" s="1090">
        <f t="shared" si="2"/>
        <v>-117</v>
      </c>
      <c r="AC16" s="1091">
        <f t="shared" si="2"/>
        <v>-2</v>
      </c>
    </row>
    <row r="17" spans="1:29">
      <c r="A17" s="1245">
        <v>203</v>
      </c>
      <c r="B17" t="s">
        <v>24</v>
      </c>
      <c r="C17" s="1089">
        <f t="shared" si="1"/>
        <v>474</v>
      </c>
      <c r="D17" s="1090">
        <f t="shared" si="2"/>
        <v>91</v>
      </c>
      <c r="E17" s="1090">
        <f t="shared" si="2"/>
        <v>-106</v>
      </c>
      <c r="F17" s="1090">
        <f t="shared" si="2"/>
        <v>259</v>
      </c>
      <c r="G17" s="1090">
        <f t="shared" si="2"/>
        <v>301</v>
      </c>
      <c r="H17" s="1090">
        <f t="shared" si="2"/>
        <v>-66</v>
      </c>
      <c r="I17" s="1090">
        <f t="shared" si="2"/>
        <v>-33</v>
      </c>
      <c r="J17" s="1090">
        <f t="shared" si="2"/>
        <v>25</v>
      </c>
      <c r="K17" s="1091">
        <f t="shared" si="2"/>
        <v>3</v>
      </c>
      <c r="L17" s="1090">
        <f t="shared" si="2"/>
        <v>216</v>
      </c>
      <c r="M17" s="1090">
        <f t="shared" si="2"/>
        <v>26</v>
      </c>
      <c r="N17" s="1090">
        <f t="shared" si="2"/>
        <v>-48</v>
      </c>
      <c r="O17" s="1090">
        <f t="shared" si="2"/>
        <v>101</v>
      </c>
      <c r="P17" s="1090">
        <f t="shared" si="2"/>
        <v>188</v>
      </c>
      <c r="Q17" s="1090">
        <f t="shared" si="2"/>
        <v>-33</v>
      </c>
      <c r="R17" s="1090">
        <f t="shared" si="2"/>
        <v>-9</v>
      </c>
      <c r="S17" s="1090">
        <f t="shared" si="2"/>
        <v>-10</v>
      </c>
      <c r="T17" s="1090">
        <f t="shared" si="2"/>
        <v>1</v>
      </c>
      <c r="U17" s="1089">
        <f t="shared" si="2"/>
        <v>258</v>
      </c>
      <c r="V17" s="1090">
        <f t="shared" si="2"/>
        <v>65</v>
      </c>
      <c r="W17" s="1090">
        <f t="shared" si="2"/>
        <v>-58</v>
      </c>
      <c r="X17" s="1090">
        <f t="shared" si="2"/>
        <v>158</v>
      </c>
      <c r="Y17" s="1090">
        <f t="shared" si="2"/>
        <v>113</v>
      </c>
      <c r="Z17" s="1090">
        <f t="shared" si="2"/>
        <v>-33</v>
      </c>
      <c r="AA17" s="1090">
        <f t="shared" si="2"/>
        <v>-24</v>
      </c>
      <c r="AB17" s="1090">
        <f t="shared" si="2"/>
        <v>35</v>
      </c>
      <c r="AC17" s="1091">
        <f t="shared" si="2"/>
        <v>2</v>
      </c>
    </row>
    <row r="18" spans="1:29">
      <c r="A18" s="1245">
        <v>204</v>
      </c>
      <c r="B18" t="s">
        <v>16</v>
      </c>
      <c r="C18" s="1089">
        <f t="shared" si="1"/>
        <v>350</v>
      </c>
      <c r="D18" s="1090">
        <f t="shared" si="2"/>
        <v>105</v>
      </c>
      <c r="E18" s="1090">
        <f t="shared" si="2"/>
        <v>198</v>
      </c>
      <c r="F18" s="1090">
        <f t="shared" si="2"/>
        <v>344</v>
      </c>
      <c r="G18" s="1090">
        <f t="shared" si="2"/>
        <v>234</v>
      </c>
      <c r="H18" s="1090">
        <f t="shared" si="2"/>
        <v>-139</v>
      </c>
      <c r="I18" s="1090">
        <f t="shared" si="2"/>
        <v>-71</v>
      </c>
      <c r="J18" s="1090">
        <f t="shared" si="2"/>
        <v>-320</v>
      </c>
      <c r="K18" s="1091">
        <f t="shared" si="2"/>
        <v>-1</v>
      </c>
      <c r="L18" s="1090">
        <f t="shared" si="2"/>
        <v>-103</v>
      </c>
      <c r="M18" s="1090">
        <f t="shared" si="2"/>
        <v>3</v>
      </c>
      <c r="N18" s="1090">
        <f t="shared" si="2"/>
        <v>97</v>
      </c>
      <c r="O18" s="1090">
        <f t="shared" si="2"/>
        <v>-50</v>
      </c>
      <c r="P18" s="1090">
        <f t="shared" si="2"/>
        <v>157</v>
      </c>
      <c r="Q18" s="1090">
        <f t="shared" si="2"/>
        <v>-132</v>
      </c>
      <c r="R18" s="1090">
        <f t="shared" si="2"/>
        <v>-27</v>
      </c>
      <c r="S18" s="1090">
        <f t="shared" si="2"/>
        <v>-151</v>
      </c>
      <c r="T18" s="1090">
        <f t="shared" si="2"/>
        <v>0</v>
      </c>
      <c r="U18" s="1089">
        <f t="shared" si="2"/>
        <v>453</v>
      </c>
      <c r="V18" s="1090">
        <f t="shared" si="2"/>
        <v>102</v>
      </c>
      <c r="W18" s="1090">
        <f t="shared" si="2"/>
        <v>101</v>
      </c>
      <c r="X18" s="1090">
        <f t="shared" si="2"/>
        <v>394</v>
      </c>
      <c r="Y18" s="1090">
        <f t="shared" si="2"/>
        <v>77</v>
      </c>
      <c r="Z18" s="1090">
        <f t="shared" si="2"/>
        <v>-7</v>
      </c>
      <c r="AA18" s="1090">
        <f t="shared" si="2"/>
        <v>-44</v>
      </c>
      <c r="AB18" s="1090">
        <f t="shared" si="2"/>
        <v>-169</v>
      </c>
      <c r="AC18" s="1091">
        <f t="shared" si="2"/>
        <v>-1</v>
      </c>
    </row>
    <row r="19" spans="1:29">
      <c r="A19" s="1245">
        <v>205</v>
      </c>
      <c r="B19" t="s">
        <v>78</v>
      </c>
      <c r="C19" s="1089">
        <f t="shared" si="1"/>
        <v>-316</v>
      </c>
      <c r="D19" s="1090">
        <f t="shared" si="2"/>
        <v>-30</v>
      </c>
      <c r="E19" s="1090">
        <f t="shared" si="2"/>
        <v>-62</v>
      </c>
      <c r="F19" s="1090">
        <f t="shared" si="2"/>
        <v>-147</v>
      </c>
      <c r="G19" s="1090">
        <f t="shared" si="2"/>
        <v>-57</v>
      </c>
      <c r="H19" s="1090">
        <f t="shared" si="2"/>
        <v>-21</v>
      </c>
      <c r="I19" s="1090">
        <f t="shared" si="2"/>
        <v>7</v>
      </c>
      <c r="J19" s="1090">
        <f t="shared" si="2"/>
        <v>-5</v>
      </c>
      <c r="K19" s="1091">
        <f t="shared" si="2"/>
        <v>-1</v>
      </c>
      <c r="L19" s="1090">
        <f t="shared" si="2"/>
        <v>-120</v>
      </c>
      <c r="M19" s="1090">
        <f t="shared" si="2"/>
        <v>-9</v>
      </c>
      <c r="N19" s="1090">
        <f t="shared" si="2"/>
        <v>-31</v>
      </c>
      <c r="O19" s="1090">
        <f t="shared" si="2"/>
        <v>-50</v>
      </c>
      <c r="P19" s="1090">
        <f t="shared" si="2"/>
        <v>-34</v>
      </c>
      <c r="Q19" s="1090">
        <f t="shared" si="2"/>
        <v>-10</v>
      </c>
      <c r="R19" s="1090">
        <f t="shared" si="2"/>
        <v>5</v>
      </c>
      <c r="S19" s="1090">
        <f t="shared" si="2"/>
        <v>9</v>
      </c>
      <c r="T19" s="1090">
        <f t="shared" si="2"/>
        <v>0</v>
      </c>
      <c r="U19" s="1089">
        <f t="shared" si="2"/>
        <v>-196</v>
      </c>
      <c r="V19" s="1090">
        <f t="shared" si="2"/>
        <v>-21</v>
      </c>
      <c r="W19" s="1090">
        <f t="shared" si="2"/>
        <v>-31</v>
      </c>
      <c r="X19" s="1090">
        <f t="shared" si="2"/>
        <v>-97</v>
      </c>
      <c r="Y19" s="1090">
        <f t="shared" si="2"/>
        <v>-23</v>
      </c>
      <c r="Z19" s="1090">
        <f t="shared" si="2"/>
        <v>-11</v>
      </c>
      <c r="AA19" s="1090">
        <f t="shared" si="2"/>
        <v>2</v>
      </c>
      <c r="AB19" s="1090">
        <f t="shared" si="2"/>
        <v>-14</v>
      </c>
      <c r="AC19" s="1091">
        <f t="shared" si="2"/>
        <v>-1</v>
      </c>
    </row>
    <row r="20" spans="1:29">
      <c r="A20" s="1245">
        <v>206</v>
      </c>
      <c r="B20" t="s">
        <v>17</v>
      </c>
      <c r="C20" s="1089">
        <f t="shared" si="1"/>
        <v>194</v>
      </c>
      <c r="D20" s="1090">
        <f t="shared" si="2"/>
        <v>-41</v>
      </c>
      <c r="E20" s="1090">
        <f t="shared" si="2"/>
        <v>68</v>
      </c>
      <c r="F20" s="1090">
        <f t="shared" si="2"/>
        <v>-103</v>
      </c>
      <c r="G20" s="1090">
        <f t="shared" si="2"/>
        <v>66</v>
      </c>
      <c r="H20" s="1090">
        <f t="shared" si="2"/>
        <v>16</v>
      </c>
      <c r="I20" s="1090">
        <f t="shared" si="2"/>
        <v>26</v>
      </c>
      <c r="J20" s="1090">
        <f t="shared" si="2"/>
        <v>162</v>
      </c>
      <c r="K20" s="1091">
        <f t="shared" si="2"/>
        <v>0</v>
      </c>
      <c r="L20" s="1090">
        <f t="shared" si="2"/>
        <v>-31</v>
      </c>
      <c r="M20" s="1090">
        <f t="shared" si="2"/>
        <v>-15</v>
      </c>
      <c r="N20" s="1090">
        <f t="shared" si="2"/>
        <v>28</v>
      </c>
      <c r="O20" s="1090">
        <f t="shared" si="2"/>
        <v>-112</v>
      </c>
      <c r="P20" s="1090">
        <f t="shared" si="2"/>
        <v>30</v>
      </c>
      <c r="Q20" s="1090">
        <f t="shared" si="2"/>
        <v>-21</v>
      </c>
      <c r="R20" s="1090">
        <f t="shared" si="2"/>
        <v>11</v>
      </c>
      <c r="S20" s="1090">
        <f t="shared" si="2"/>
        <v>48</v>
      </c>
      <c r="T20" s="1090">
        <f t="shared" si="2"/>
        <v>0</v>
      </c>
      <c r="U20" s="1089">
        <f t="shared" si="2"/>
        <v>225</v>
      </c>
      <c r="V20" s="1090">
        <f t="shared" si="2"/>
        <v>-26</v>
      </c>
      <c r="W20" s="1090">
        <f t="shared" si="2"/>
        <v>40</v>
      </c>
      <c r="X20" s="1090">
        <f t="shared" si="2"/>
        <v>9</v>
      </c>
      <c r="Y20" s="1090">
        <f t="shared" si="2"/>
        <v>36</v>
      </c>
      <c r="Z20" s="1090">
        <f t="shared" si="2"/>
        <v>37</v>
      </c>
      <c r="AA20" s="1090">
        <f t="shared" si="2"/>
        <v>15</v>
      </c>
      <c r="AB20" s="1090">
        <f t="shared" si="2"/>
        <v>114</v>
      </c>
      <c r="AC20" s="1091">
        <f t="shared" si="2"/>
        <v>0</v>
      </c>
    </row>
    <row r="21" spans="1:29">
      <c r="A21" s="1245">
        <v>207</v>
      </c>
      <c r="B21" t="s">
        <v>19</v>
      </c>
      <c r="C21" s="1089">
        <f t="shared" ref="C21:R36" si="3">C78-C134</f>
        <v>25</v>
      </c>
      <c r="D21" s="1090">
        <f t="shared" si="2"/>
        <v>-186</v>
      </c>
      <c r="E21" s="1090">
        <f t="shared" si="2"/>
        <v>68</v>
      </c>
      <c r="F21" s="1090">
        <f t="shared" si="2"/>
        <v>306</v>
      </c>
      <c r="G21" s="1090">
        <f t="shared" si="2"/>
        <v>-129</v>
      </c>
      <c r="H21" s="1090">
        <f t="shared" si="2"/>
        <v>-88</v>
      </c>
      <c r="I21" s="1090">
        <f t="shared" si="2"/>
        <v>-34</v>
      </c>
      <c r="J21" s="1090">
        <f t="shared" si="2"/>
        <v>88</v>
      </c>
      <c r="K21" s="1091">
        <f t="shared" si="2"/>
        <v>0</v>
      </c>
      <c r="L21" s="1090">
        <f t="shared" si="2"/>
        <v>-27</v>
      </c>
      <c r="M21" s="1090">
        <f t="shared" si="2"/>
        <v>-109</v>
      </c>
      <c r="N21" s="1090">
        <f t="shared" si="2"/>
        <v>86</v>
      </c>
      <c r="O21" s="1090">
        <f t="shared" si="2"/>
        <v>178</v>
      </c>
      <c r="P21" s="1090">
        <f t="shared" si="2"/>
        <v>-118</v>
      </c>
      <c r="Q21" s="1090">
        <f t="shared" si="2"/>
        <v>-69</v>
      </c>
      <c r="R21" s="1090">
        <f t="shared" si="2"/>
        <v>-24</v>
      </c>
      <c r="S21" s="1090">
        <f t="shared" si="2"/>
        <v>29</v>
      </c>
      <c r="T21" s="1090">
        <f t="shared" si="2"/>
        <v>0</v>
      </c>
      <c r="U21" s="1089">
        <f t="shared" si="2"/>
        <v>52</v>
      </c>
      <c r="V21" s="1090">
        <f t="shared" si="2"/>
        <v>-77</v>
      </c>
      <c r="W21" s="1090">
        <f t="shared" si="2"/>
        <v>-18</v>
      </c>
      <c r="X21" s="1090">
        <f t="shared" si="2"/>
        <v>128</v>
      </c>
      <c r="Y21" s="1090">
        <f t="shared" si="2"/>
        <v>-11</v>
      </c>
      <c r="Z21" s="1090">
        <f t="shared" si="2"/>
        <v>-19</v>
      </c>
      <c r="AA21" s="1090">
        <f t="shared" si="2"/>
        <v>-10</v>
      </c>
      <c r="AB21" s="1090">
        <f t="shared" si="2"/>
        <v>59</v>
      </c>
      <c r="AC21" s="1091">
        <f t="shared" si="2"/>
        <v>0</v>
      </c>
    </row>
    <row r="22" spans="1:29">
      <c r="A22" s="1245">
        <v>208</v>
      </c>
      <c r="B22" t="s">
        <v>42</v>
      </c>
      <c r="C22" s="1089">
        <f t="shared" si="3"/>
        <v>-10</v>
      </c>
      <c r="D22" s="1090">
        <f t="shared" si="2"/>
        <v>29</v>
      </c>
      <c r="E22" s="1090">
        <f t="shared" si="2"/>
        <v>0</v>
      </c>
      <c r="F22" s="1090">
        <f t="shared" si="2"/>
        <v>-9</v>
      </c>
      <c r="G22" s="1090">
        <f t="shared" si="2"/>
        <v>-13</v>
      </c>
      <c r="H22" s="1090">
        <f t="shared" si="2"/>
        <v>-7</v>
      </c>
      <c r="I22" s="1090">
        <f t="shared" si="2"/>
        <v>11</v>
      </c>
      <c r="J22" s="1090">
        <f t="shared" si="2"/>
        <v>-21</v>
      </c>
      <c r="K22" s="1091">
        <f t="shared" si="2"/>
        <v>0</v>
      </c>
      <c r="L22" s="1090">
        <f t="shared" si="2"/>
        <v>-16</v>
      </c>
      <c r="M22" s="1090">
        <f t="shared" si="2"/>
        <v>8</v>
      </c>
      <c r="N22" s="1090">
        <f t="shared" si="2"/>
        <v>2</v>
      </c>
      <c r="O22" s="1090">
        <f t="shared" si="2"/>
        <v>-15</v>
      </c>
      <c r="P22" s="1090">
        <f t="shared" si="2"/>
        <v>-2</v>
      </c>
      <c r="Q22" s="1090">
        <f t="shared" si="2"/>
        <v>-6</v>
      </c>
      <c r="R22" s="1090">
        <f t="shared" si="2"/>
        <v>6</v>
      </c>
      <c r="S22" s="1090">
        <f t="shared" si="2"/>
        <v>-9</v>
      </c>
      <c r="T22" s="1090">
        <f t="shared" si="2"/>
        <v>0</v>
      </c>
      <c r="U22" s="1089">
        <f t="shared" si="2"/>
        <v>6</v>
      </c>
      <c r="V22" s="1090">
        <f t="shared" si="2"/>
        <v>21</v>
      </c>
      <c r="W22" s="1090">
        <f t="shared" si="2"/>
        <v>-2</v>
      </c>
      <c r="X22" s="1090">
        <f t="shared" si="2"/>
        <v>6</v>
      </c>
      <c r="Y22" s="1090">
        <f t="shared" si="2"/>
        <v>-11</v>
      </c>
      <c r="Z22" s="1090">
        <f t="shared" si="2"/>
        <v>-1</v>
      </c>
      <c r="AA22" s="1090">
        <f t="shared" si="2"/>
        <v>5</v>
      </c>
      <c r="AB22" s="1090">
        <f t="shared" si="2"/>
        <v>-12</v>
      </c>
      <c r="AC22" s="1091">
        <f t="shared" si="2"/>
        <v>0</v>
      </c>
    </row>
    <row r="23" spans="1:29">
      <c r="A23" s="1245">
        <v>209</v>
      </c>
      <c r="B23" t="s">
        <v>79</v>
      </c>
      <c r="C23" s="1089">
        <f t="shared" si="3"/>
        <v>-309</v>
      </c>
      <c r="D23" s="1090">
        <f t="shared" si="2"/>
        <v>15</v>
      </c>
      <c r="E23" s="1090">
        <f t="shared" si="2"/>
        <v>-74</v>
      </c>
      <c r="F23" s="1090">
        <f t="shared" si="2"/>
        <v>-220</v>
      </c>
      <c r="G23" s="1090">
        <f t="shared" si="2"/>
        <v>-2</v>
      </c>
      <c r="H23" s="1090">
        <f t="shared" si="2"/>
        <v>-18</v>
      </c>
      <c r="I23" s="1090">
        <f t="shared" si="2"/>
        <v>-7</v>
      </c>
      <c r="J23" s="1090">
        <f t="shared" si="2"/>
        <v>-3</v>
      </c>
      <c r="K23" s="1091">
        <f t="shared" si="2"/>
        <v>0</v>
      </c>
      <c r="L23" s="1090">
        <f t="shared" si="2"/>
        <v>-139</v>
      </c>
      <c r="M23" s="1090">
        <f t="shared" si="2"/>
        <v>-4</v>
      </c>
      <c r="N23" s="1090">
        <f t="shared" si="2"/>
        <v>-54</v>
      </c>
      <c r="O23" s="1090">
        <f t="shared" si="2"/>
        <v>-76</v>
      </c>
      <c r="P23" s="1090">
        <f t="shared" si="2"/>
        <v>-15</v>
      </c>
      <c r="Q23" s="1090">
        <f t="shared" si="2"/>
        <v>-4</v>
      </c>
      <c r="R23" s="1090">
        <f t="shared" si="2"/>
        <v>-3</v>
      </c>
      <c r="S23" s="1090">
        <f t="shared" si="2"/>
        <v>17</v>
      </c>
      <c r="T23" s="1090">
        <f t="shared" si="2"/>
        <v>0</v>
      </c>
      <c r="U23" s="1089">
        <f t="shared" si="2"/>
        <v>-170</v>
      </c>
      <c r="V23" s="1090">
        <f t="shared" si="2"/>
        <v>19</v>
      </c>
      <c r="W23" s="1090">
        <f t="shared" si="2"/>
        <v>-20</v>
      </c>
      <c r="X23" s="1090">
        <f t="shared" si="2"/>
        <v>-144</v>
      </c>
      <c r="Y23" s="1090">
        <f t="shared" si="2"/>
        <v>13</v>
      </c>
      <c r="Z23" s="1090">
        <f t="shared" si="2"/>
        <v>-14</v>
      </c>
      <c r="AA23" s="1090">
        <f t="shared" si="2"/>
        <v>-4</v>
      </c>
      <c r="AB23" s="1090">
        <f t="shared" si="2"/>
        <v>-20</v>
      </c>
      <c r="AC23" s="1091">
        <f t="shared" si="2"/>
        <v>0</v>
      </c>
    </row>
    <row r="24" spans="1:29">
      <c r="A24" s="1245">
        <v>210</v>
      </c>
      <c r="B24" t="s">
        <v>25</v>
      </c>
      <c r="C24" s="1089">
        <f t="shared" si="3"/>
        <v>-587</v>
      </c>
      <c r="D24" s="1090">
        <f t="shared" si="2"/>
        <v>-82</v>
      </c>
      <c r="E24" s="1090">
        <f t="shared" si="2"/>
        <v>43</v>
      </c>
      <c r="F24" s="1090">
        <f t="shared" si="2"/>
        <v>-121</v>
      </c>
      <c r="G24" s="1090">
        <f t="shared" si="2"/>
        <v>-264</v>
      </c>
      <c r="H24" s="1090">
        <f t="shared" si="2"/>
        <v>-82</v>
      </c>
      <c r="I24" s="1090">
        <f t="shared" ref="D24:AC33" si="4">I81-I137</f>
        <v>-32</v>
      </c>
      <c r="J24" s="1090">
        <f t="shared" si="4"/>
        <v>-49</v>
      </c>
      <c r="K24" s="1091">
        <f t="shared" si="4"/>
        <v>0</v>
      </c>
      <c r="L24" s="1090">
        <f t="shared" si="4"/>
        <v>-305</v>
      </c>
      <c r="M24" s="1090">
        <f t="shared" si="4"/>
        <v>-42</v>
      </c>
      <c r="N24" s="1090">
        <f t="shared" si="4"/>
        <v>83</v>
      </c>
      <c r="O24" s="1090">
        <f t="shared" si="4"/>
        <v>-118</v>
      </c>
      <c r="P24" s="1090">
        <f t="shared" si="4"/>
        <v>-95</v>
      </c>
      <c r="Q24" s="1090">
        <f t="shared" si="4"/>
        <v>-65</v>
      </c>
      <c r="R24" s="1090">
        <f t="shared" si="4"/>
        <v>-18</v>
      </c>
      <c r="S24" s="1090">
        <f t="shared" si="4"/>
        <v>-50</v>
      </c>
      <c r="T24" s="1090">
        <f t="shared" si="4"/>
        <v>0</v>
      </c>
      <c r="U24" s="1089">
        <f t="shared" si="4"/>
        <v>-282</v>
      </c>
      <c r="V24" s="1090">
        <f t="shared" si="4"/>
        <v>-40</v>
      </c>
      <c r="W24" s="1090">
        <f t="shared" si="4"/>
        <v>-40</v>
      </c>
      <c r="X24" s="1090">
        <f t="shared" si="4"/>
        <v>-3</v>
      </c>
      <c r="Y24" s="1090">
        <f t="shared" si="4"/>
        <v>-169</v>
      </c>
      <c r="Z24" s="1090">
        <f t="shared" si="4"/>
        <v>-17</v>
      </c>
      <c r="AA24" s="1090">
        <f t="shared" si="4"/>
        <v>-14</v>
      </c>
      <c r="AB24" s="1090">
        <f t="shared" si="4"/>
        <v>1</v>
      </c>
      <c r="AC24" s="1091">
        <f t="shared" si="4"/>
        <v>0</v>
      </c>
    </row>
    <row r="25" spans="1:29">
      <c r="A25" s="1245">
        <v>212</v>
      </c>
      <c r="B25" t="s">
        <v>43</v>
      </c>
      <c r="C25" s="1089">
        <f t="shared" si="3"/>
        <v>-215</v>
      </c>
      <c r="D25" s="1090">
        <f t="shared" si="4"/>
        <v>29</v>
      </c>
      <c r="E25" s="1090">
        <f t="shared" si="4"/>
        <v>-1</v>
      </c>
      <c r="F25" s="1090">
        <f t="shared" si="4"/>
        <v>-202</v>
      </c>
      <c r="G25" s="1090">
        <f t="shared" si="4"/>
        <v>-9</v>
      </c>
      <c r="H25" s="1090">
        <f t="shared" si="4"/>
        <v>-7</v>
      </c>
      <c r="I25" s="1090">
        <f t="shared" si="4"/>
        <v>-6</v>
      </c>
      <c r="J25" s="1090">
        <f t="shared" si="4"/>
        <v>-19</v>
      </c>
      <c r="K25" s="1091">
        <f t="shared" si="4"/>
        <v>0</v>
      </c>
      <c r="L25" s="1090">
        <f t="shared" si="4"/>
        <v>-88</v>
      </c>
      <c r="M25" s="1090">
        <f t="shared" si="4"/>
        <v>17</v>
      </c>
      <c r="N25" s="1090">
        <f t="shared" si="4"/>
        <v>2</v>
      </c>
      <c r="O25" s="1090">
        <f t="shared" si="4"/>
        <v>-79</v>
      </c>
      <c r="P25" s="1090">
        <f t="shared" si="4"/>
        <v>-6</v>
      </c>
      <c r="Q25" s="1090">
        <f t="shared" si="4"/>
        <v>-2</v>
      </c>
      <c r="R25" s="1090">
        <f t="shared" si="4"/>
        <v>-1</v>
      </c>
      <c r="S25" s="1090">
        <f t="shared" si="4"/>
        <v>-19</v>
      </c>
      <c r="T25" s="1090">
        <f t="shared" si="4"/>
        <v>0</v>
      </c>
      <c r="U25" s="1089">
        <f t="shared" si="4"/>
        <v>-127</v>
      </c>
      <c r="V25" s="1090">
        <f t="shared" si="4"/>
        <v>12</v>
      </c>
      <c r="W25" s="1090">
        <f t="shared" si="4"/>
        <v>-3</v>
      </c>
      <c r="X25" s="1090">
        <f t="shared" si="4"/>
        <v>-123</v>
      </c>
      <c r="Y25" s="1090">
        <f t="shared" si="4"/>
        <v>-3</v>
      </c>
      <c r="Z25" s="1090">
        <f t="shared" si="4"/>
        <v>-5</v>
      </c>
      <c r="AA25" s="1090">
        <f t="shared" si="4"/>
        <v>-5</v>
      </c>
      <c r="AB25" s="1090">
        <f t="shared" si="4"/>
        <v>0</v>
      </c>
      <c r="AC25" s="1091">
        <f t="shared" si="4"/>
        <v>0</v>
      </c>
    </row>
    <row r="26" spans="1:29">
      <c r="A26" s="1245">
        <v>213</v>
      </c>
      <c r="B26" t="s">
        <v>80</v>
      </c>
      <c r="C26" s="1089">
        <f t="shared" si="3"/>
        <v>-181</v>
      </c>
      <c r="D26" s="1090">
        <f t="shared" si="4"/>
        <v>9</v>
      </c>
      <c r="E26" s="1090">
        <f t="shared" si="4"/>
        <v>-24</v>
      </c>
      <c r="F26" s="1090">
        <f t="shared" si="4"/>
        <v>-119</v>
      </c>
      <c r="G26" s="1090">
        <f t="shared" si="4"/>
        <v>8</v>
      </c>
      <c r="H26" s="1090">
        <f t="shared" si="4"/>
        <v>-12</v>
      </c>
      <c r="I26" s="1090">
        <f t="shared" si="4"/>
        <v>-8</v>
      </c>
      <c r="J26" s="1090">
        <f t="shared" si="4"/>
        <v>-35</v>
      </c>
      <c r="K26" s="1091">
        <f t="shared" si="4"/>
        <v>0</v>
      </c>
      <c r="L26" s="1090">
        <f t="shared" si="4"/>
        <v>-87</v>
      </c>
      <c r="M26" s="1090">
        <f t="shared" si="4"/>
        <v>26</v>
      </c>
      <c r="N26" s="1090">
        <f t="shared" si="4"/>
        <v>-15</v>
      </c>
      <c r="O26" s="1090">
        <f t="shared" si="4"/>
        <v>-71</v>
      </c>
      <c r="P26" s="1090">
        <f t="shared" si="4"/>
        <v>-11</v>
      </c>
      <c r="Q26" s="1090">
        <f t="shared" si="4"/>
        <v>3</v>
      </c>
      <c r="R26" s="1090">
        <f t="shared" si="4"/>
        <v>-5</v>
      </c>
      <c r="S26" s="1090">
        <f t="shared" si="4"/>
        <v>-14</v>
      </c>
      <c r="T26" s="1090">
        <f t="shared" si="4"/>
        <v>0</v>
      </c>
      <c r="U26" s="1089">
        <f t="shared" si="4"/>
        <v>-94</v>
      </c>
      <c r="V26" s="1090">
        <f t="shared" si="4"/>
        <v>-17</v>
      </c>
      <c r="W26" s="1090">
        <f t="shared" si="4"/>
        <v>-9</v>
      </c>
      <c r="X26" s="1090">
        <f t="shared" si="4"/>
        <v>-48</v>
      </c>
      <c r="Y26" s="1090">
        <f t="shared" si="4"/>
        <v>19</v>
      </c>
      <c r="Z26" s="1090">
        <f t="shared" si="4"/>
        <v>-15</v>
      </c>
      <c r="AA26" s="1090">
        <f t="shared" si="4"/>
        <v>-3</v>
      </c>
      <c r="AB26" s="1090">
        <f t="shared" si="4"/>
        <v>-21</v>
      </c>
      <c r="AC26" s="1091">
        <f t="shared" si="4"/>
        <v>0</v>
      </c>
    </row>
    <row r="27" spans="1:29">
      <c r="A27" s="1245">
        <v>214</v>
      </c>
      <c r="B27" t="s">
        <v>20</v>
      </c>
      <c r="C27" s="1089">
        <f t="shared" si="3"/>
        <v>36</v>
      </c>
      <c r="D27" s="1090">
        <f t="shared" si="4"/>
        <v>117</v>
      </c>
      <c r="E27" s="1090">
        <f t="shared" si="4"/>
        <v>30</v>
      </c>
      <c r="F27" s="1090">
        <f t="shared" si="4"/>
        <v>-302</v>
      </c>
      <c r="G27" s="1090">
        <f t="shared" si="4"/>
        <v>124</v>
      </c>
      <c r="H27" s="1090">
        <f t="shared" si="4"/>
        <v>-6</v>
      </c>
      <c r="I27" s="1090">
        <f t="shared" si="4"/>
        <v>5</v>
      </c>
      <c r="J27" s="1090">
        <f t="shared" si="4"/>
        <v>69</v>
      </c>
      <c r="K27" s="1091">
        <f t="shared" si="4"/>
        <v>-1</v>
      </c>
      <c r="L27" s="1090">
        <f t="shared" si="4"/>
        <v>-21</v>
      </c>
      <c r="M27" s="1090">
        <f t="shared" si="4"/>
        <v>41</v>
      </c>
      <c r="N27" s="1090">
        <f t="shared" si="4"/>
        <v>6</v>
      </c>
      <c r="O27" s="1090">
        <f t="shared" si="4"/>
        <v>-145</v>
      </c>
      <c r="P27" s="1090">
        <f t="shared" si="4"/>
        <v>109</v>
      </c>
      <c r="Q27" s="1090">
        <f t="shared" si="4"/>
        <v>-16</v>
      </c>
      <c r="R27" s="1090">
        <f t="shared" si="4"/>
        <v>-33</v>
      </c>
      <c r="S27" s="1090">
        <f t="shared" si="4"/>
        <v>18</v>
      </c>
      <c r="T27" s="1090">
        <f t="shared" si="4"/>
        <v>-1</v>
      </c>
      <c r="U27" s="1089">
        <f t="shared" si="4"/>
        <v>57</v>
      </c>
      <c r="V27" s="1090">
        <f t="shared" si="4"/>
        <v>76</v>
      </c>
      <c r="W27" s="1090">
        <f t="shared" si="4"/>
        <v>24</v>
      </c>
      <c r="X27" s="1090">
        <f t="shared" si="4"/>
        <v>-157</v>
      </c>
      <c r="Y27" s="1090">
        <f t="shared" si="4"/>
        <v>15</v>
      </c>
      <c r="Z27" s="1090">
        <f t="shared" si="4"/>
        <v>10</v>
      </c>
      <c r="AA27" s="1090">
        <f t="shared" si="4"/>
        <v>38</v>
      </c>
      <c r="AB27" s="1090">
        <f t="shared" si="4"/>
        <v>51</v>
      </c>
      <c r="AC27" s="1091">
        <f t="shared" si="4"/>
        <v>0</v>
      </c>
    </row>
    <row r="28" spans="1:29">
      <c r="A28" s="1245">
        <v>215</v>
      </c>
      <c r="B28" t="s">
        <v>81</v>
      </c>
      <c r="C28" s="1089">
        <f t="shared" si="3"/>
        <v>-527</v>
      </c>
      <c r="D28" s="1090">
        <f t="shared" si="4"/>
        <v>40</v>
      </c>
      <c r="E28" s="1090">
        <f t="shared" si="4"/>
        <v>-48</v>
      </c>
      <c r="F28" s="1090">
        <f t="shared" si="4"/>
        <v>-336</v>
      </c>
      <c r="G28" s="1090">
        <f t="shared" si="4"/>
        <v>-64</v>
      </c>
      <c r="H28" s="1090">
        <f t="shared" si="4"/>
        <v>-19</v>
      </c>
      <c r="I28" s="1090">
        <f t="shared" si="4"/>
        <v>-62</v>
      </c>
      <c r="J28" s="1090">
        <f t="shared" si="4"/>
        <v>-38</v>
      </c>
      <c r="K28" s="1091">
        <f t="shared" si="4"/>
        <v>0</v>
      </c>
      <c r="L28" s="1090">
        <f t="shared" si="4"/>
        <v>-253</v>
      </c>
      <c r="M28" s="1090">
        <f t="shared" si="4"/>
        <v>9</v>
      </c>
      <c r="N28" s="1090">
        <f t="shared" si="4"/>
        <v>-39</v>
      </c>
      <c r="O28" s="1090">
        <f t="shared" si="4"/>
        <v>-169</v>
      </c>
      <c r="P28" s="1090">
        <f t="shared" si="4"/>
        <v>-20</v>
      </c>
      <c r="Q28" s="1090">
        <f t="shared" si="4"/>
        <v>12</v>
      </c>
      <c r="R28" s="1090">
        <f t="shared" si="4"/>
        <v>-21</v>
      </c>
      <c r="S28" s="1090">
        <f t="shared" si="4"/>
        <v>-25</v>
      </c>
      <c r="T28" s="1090">
        <f t="shared" si="4"/>
        <v>0</v>
      </c>
      <c r="U28" s="1089">
        <f t="shared" si="4"/>
        <v>-274</v>
      </c>
      <c r="V28" s="1090">
        <f t="shared" si="4"/>
        <v>31</v>
      </c>
      <c r="W28" s="1090">
        <f t="shared" si="4"/>
        <v>-9</v>
      </c>
      <c r="X28" s="1090">
        <f t="shared" si="4"/>
        <v>-167</v>
      </c>
      <c r="Y28" s="1090">
        <f t="shared" si="4"/>
        <v>-44</v>
      </c>
      <c r="Z28" s="1090">
        <f t="shared" si="4"/>
        <v>-31</v>
      </c>
      <c r="AA28" s="1090">
        <f t="shared" si="4"/>
        <v>-41</v>
      </c>
      <c r="AB28" s="1090">
        <f t="shared" si="4"/>
        <v>-13</v>
      </c>
      <c r="AC28" s="1091">
        <f t="shared" si="4"/>
        <v>0</v>
      </c>
    </row>
    <row r="29" spans="1:29">
      <c r="A29" s="1245">
        <v>216</v>
      </c>
      <c r="B29" t="s">
        <v>26</v>
      </c>
      <c r="C29" s="1089">
        <f t="shared" si="3"/>
        <v>-435</v>
      </c>
      <c r="D29" s="1090">
        <f t="shared" si="4"/>
        <v>24</v>
      </c>
      <c r="E29" s="1090">
        <f t="shared" si="4"/>
        <v>-16</v>
      </c>
      <c r="F29" s="1090">
        <f t="shared" si="4"/>
        <v>-194</v>
      </c>
      <c r="G29" s="1090">
        <f t="shared" si="4"/>
        <v>-100</v>
      </c>
      <c r="H29" s="1090">
        <f t="shared" si="4"/>
        <v>-41</v>
      </c>
      <c r="I29" s="1090">
        <f t="shared" si="4"/>
        <v>-37</v>
      </c>
      <c r="J29" s="1090">
        <f t="shared" si="4"/>
        <v>-69</v>
      </c>
      <c r="K29" s="1091">
        <f t="shared" si="4"/>
        <v>-2</v>
      </c>
      <c r="L29" s="1090">
        <f t="shared" si="4"/>
        <v>-214</v>
      </c>
      <c r="M29" s="1090">
        <f t="shared" si="4"/>
        <v>29</v>
      </c>
      <c r="N29" s="1090">
        <f t="shared" si="4"/>
        <v>12</v>
      </c>
      <c r="O29" s="1090">
        <f t="shared" si="4"/>
        <v>-111</v>
      </c>
      <c r="P29" s="1090">
        <f t="shared" si="4"/>
        <v>-59</v>
      </c>
      <c r="Q29" s="1090">
        <f t="shared" si="4"/>
        <v>-39</v>
      </c>
      <c r="R29" s="1090">
        <f t="shared" si="4"/>
        <v>-22</v>
      </c>
      <c r="S29" s="1090">
        <f t="shared" si="4"/>
        <v>-24</v>
      </c>
      <c r="T29" s="1090">
        <f t="shared" si="4"/>
        <v>0</v>
      </c>
      <c r="U29" s="1089">
        <f t="shared" si="4"/>
        <v>-221</v>
      </c>
      <c r="V29" s="1090">
        <f t="shared" si="4"/>
        <v>-5</v>
      </c>
      <c r="W29" s="1090">
        <f t="shared" si="4"/>
        <v>-28</v>
      </c>
      <c r="X29" s="1090">
        <f t="shared" si="4"/>
        <v>-83</v>
      </c>
      <c r="Y29" s="1090">
        <f t="shared" si="4"/>
        <v>-41</v>
      </c>
      <c r="Z29" s="1090">
        <f t="shared" si="4"/>
        <v>-2</v>
      </c>
      <c r="AA29" s="1090">
        <f t="shared" si="4"/>
        <v>-15</v>
      </c>
      <c r="AB29" s="1090">
        <f t="shared" si="4"/>
        <v>-45</v>
      </c>
      <c r="AC29" s="1091">
        <f t="shared" si="4"/>
        <v>-2</v>
      </c>
    </row>
    <row r="30" spans="1:29">
      <c r="A30" s="1245">
        <v>217</v>
      </c>
      <c r="B30" t="s">
        <v>21</v>
      </c>
      <c r="C30" s="1089">
        <f t="shared" si="3"/>
        <v>4</v>
      </c>
      <c r="D30" s="1090">
        <f t="shared" si="4"/>
        <v>215</v>
      </c>
      <c r="E30" s="1090">
        <f t="shared" si="4"/>
        <v>-18</v>
      </c>
      <c r="F30" s="1090">
        <f t="shared" si="4"/>
        <v>-279</v>
      </c>
      <c r="G30" s="1090">
        <f t="shared" si="4"/>
        <v>91</v>
      </c>
      <c r="H30" s="1090">
        <f t="shared" si="4"/>
        <v>22</v>
      </c>
      <c r="I30" s="1090">
        <f t="shared" si="4"/>
        <v>31</v>
      </c>
      <c r="J30" s="1090">
        <f t="shared" si="4"/>
        <v>-58</v>
      </c>
      <c r="K30" s="1091">
        <f t="shared" si="4"/>
        <v>0</v>
      </c>
      <c r="L30" s="1090">
        <f t="shared" si="4"/>
        <v>-50</v>
      </c>
      <c r="M30" s="1090">
        <f t="shared" si="4"/>
        <v>96</v>
      </c>
      <c r="N30" s="1090">
        <f t="shared" si="4"/>
        <v>-19</v>
      </c>
      <c r="O30" s="1090">
        <f t="shared" si="4"/>
        <v>-189</v>
      </c>
      <c r="P30" s="1090">
        <f t="shared" si="4"/>
        <v>65</v>
      </c>
      <c r="Q30" s="1090">
        <f t="shared" si="4"/>
        <v>31</v>
      </c>
      <c r="R30" s="1090">
        <f t="shared" si="4"/>
        <v>6</v>
      </c>
      <c r="S30" s="1090">
        <f t="shared" si="4"/>
        <v>-40</v>
      </c>
      <c r="T30" s="1090">
        <f t="shared" si="4"/>
        <v>0</v>
      </c>
      <c r="U30" s="1089">
        <f t="shared" si="4"/>
        <v>54</v>
      </c>
      <c r="V30" s="1090">
        <f t="shared" si="4"/>
        <v>119</v>
      </c>
      <c r="W30" s="1090">
        <f t="shared" si="4"/>
        <v>1</v>
      </c>
      <c r="X30" s="1090">
        <f t="shared" si="4"/>
        <v>-90</v>
      </c>
      <c r="Y30" s="1090">
        <f t="shared" si="4"/>
        <v>26</v>
      </c>
      <c r="Z30" s="1090">
        <f t="shared" si="4"/>
        <v>-9</v>
      </c>
      <c r="AA30" s="1090">
        <f t="shared" si="4"/>
        <v>25</v>
      </c>
      <c r="AB30" s="1090">
        <f t="shared" si="4"/>
        <v>-18</v>
      </c>
      <c r="AC30" s="1091">
        <f t="shared" si="4"/>
        <v>0</v>
      </c>
    </row>
    <row r="31" spans="1:29">
      <c r="A31" s="1245">
        <v>218</v>
      </c>
      <c r="B31" t="s">
        <v>32</v>
      </c>
      <c r="C31" s="1089">
        <f t="shared" si="3"/>
        <v>-129</v>
      </c>
      <c r="D31" s="1090">
        <f t="shared" si="4"/>
        <v>24</v>
      </c>
      <c r="E31" s="1090">
        <f t="shared" si="4"/>
        <v>-21</v>
      </c>
      <c r="F31" s="1090">
        <f t="shared" si="4"/>
        <v>-98</v>
      </c>
      <c r="G31" s="1090">
        <f t="shared" si="4"/>
        <v>-33</v>
      </c>
      <c r="H31" s="1090">
        <f t="shared" si="4"/>
        <v>5</v>
      </c>
      <c r="I31" s="1090">
        <f t="shared" si="4"/>
        <v>6</v>
      </c>
      <c r="J31" s="1090">
        <f t="shared" si="4"/>
        <v>-12</v>
      </c>
      <c r="K31" s="1091">
        <f t="shared" si="4"/>
        <v>0</v>
      </c>
      <c r="L31" s="1090">
        <f t="shared" si="4"/>
        <v>-14</v>
      </c>
      <c r="M31" s="1090">
        <f t="shared" si="4"/>
        <v>19</v>
      </c>
      <c r="N31" s="1090">
        <f t="shared" si="4"/>
        <v>-17</v>
      </c>
      <c r="O31" s="1090">
        <f t="shared" si="4"/>
        <v>-22</v>
      </c>
      <c r="P31" s="1090">
        <f t="shared" si="4"/>
        <v>-3</v>
      </c>
      <c r="Q31" s="1090">
        <f t="shared" si="4"/>
        <v>13</v>
      </c>
      <c r="R31" s="1090">
        <f t="shared" si="4"/>
        <v>-3</v>
      </c>
      <c r="S31" s="1090">
        <f t="shared" si="4"/>
        <v>-1</v>
      </c>
      <c r="T31" s="1090">
        <f t="shared" si="4"/>
        <v>0</v>
      </c>
      <c r="U31" s="1089">
        <f t="shared" si="4"/>
        <v>-115</v>
      </c>
      <c r="V31" s="1090">
        <f t="shared" si="4"/>
        <v>5</v>
      </c>
      <c r="W31" s="1090">
        <f t="shared" si="4"/>
        <v>-4</v>
      </c>
      <c r="X31" s="1090">
        <f t="shared" si="4"/>
        <v>-76</v>
      </c>
      <c r="Y31" s="1090">
        <f t="shared" si="4"/>
        <v>-30</v>
      </c>
      <c r="Z31" s="1090">
        <f t="shared" si="4"/>
        <v>-8</v>
      </c>
      <c r="AA31" s="1090">
        <f t="shared" si="4"/>
        <v>9</v>
      </c>
      <c r="AB31" s="1090">
        <f t="shared" si="4"/>
        <v>-11</v>
      </c>
      <c r="AC31" s="1091">
        <f t="shared" si="4"/>
        <v>0</v>
      </c>
    </row>
    <row r="32" spans="1:29">
      <c r="A32" s="1245">
        <v>219</v>
      </c>
      <c r="B32" t="s">
        <v>22</v>
      </c>
      <c r="C32" s="1089">
        <f t="shared" si="3"/>
        <v>-130</v>
      </c>
      <c r="D32" s="1090">
        <f t="shared" si="4"/>
        <v>289</v>
      </c>
      <c r="E32" s="1090">
        <f t="shared" si="4"/>
        <v>-9</v>
      </c>
      <c r="F32" s="1090">
        <f t="shared" si="4"/>
        <v>-624</v>
      </c>
      <c r="G32" s="1090">
        <f t="shared" si="4"/>
        <v>169</v>
      </c>
      <c r="H32" s="1090">
        <f t="shared" si="4"/>
        <v>2</v>
      </c>
      <c r="I32" s="1090">
        <f t="shared" si="4"/>
        <v>-55</v>
      </c>
      <c r="J32" s="1090">
        <f t="shared" si="4"/>
        <v>99</v>
      </c>
      <c r="K32" s="1091">
        <f t="shared" si="4"/>
        <v>-1</v>
      </c>
      <c r="L32" s="1090">
        <f t="shared" si="4"/>
        <v>-103</v>
      </c>
      <c r="M32" s="1090">
        <f t="shared" si="4"/>
        <v>135</v>
      </c>
      <c r="N32" s="1090">
        <f t="shared" si="4"/>
        <v>-15</v>
      </c>
      <c r="O32" s="1090">
        <f t="shared" si="4"/>
        <v>-322</v>
      </c>
      <c r="P32" s="1090">
        <f t="shared" si="4"/>
        <v>89</v>
      </c>
      <c r="Q32" s="1090">
        <f t="shared" si="4"/>
        <v>-15</v>
      </c>
      <c r="R32" s="1090">
        <f t="shared" si="4"/>
        <v>-5</v>
      </c>
      <c r="S32" s="1090">
        <f t="shared" si="4"/>
        <v>31</v>
      </c>
      <c r="T32" s="1090">
        <f t="shared" si="4"/>
        <v>-1</v>
      </c>
      <c r="U32" s="1089">
        <f t="shared" si="4"/>
        <v>-27</v>
      </c>
      <c r="V32" s="1090">
        <f t="shared" si="4"/>
        <v>154</v>
      </c>
      <c r="W32" s="1090">
        <f t="shared" si="4"/>
        <v>6</v>
      </c>
      <c r="X32" s="1090">
        <f t="shared" si="4"/>
        <v>-302</v>
      </c>
      <c r="Y32" s="1090">
        <f t="shared" si="4"/>
        <v>80</v>
      </c>
      <c r="Z32" s="1090">
        <f t="shared" si="4"/>
        <v>17</v>
      </c>
      <c r="AA32" s="1090">
        <f t="shared" si="4"/>
        <v>-50</v>
      </c>
      <c r="AB32" s="1090">
        <f t="shared" si="4"/>
        <v>68</v>
      </c>
      <c r="AC32" s="1091">
        <f t="shared" si="4"/>
        <v>0</v>
      </c>
    </row>
    <row r="33" spans="1:29">
      <c r="A33" s="1245">
        <v>220</v>
      </c>
      <c r="B33" t="s">
        <v>33</v>
      </c>
      <c r="C33" s="1089">
        <f t="shared" si="3"/>
        <v>-278</v>
      </c>
      <c r="D33" s="1090">
        <f t="shared" si="4"/>
        <v>24</v>
      </c>
      <c r="E33" s="1090">
        <f t="shared" si="4"/>
        <v>-44</v>
      </c>
      <c r="F33" s="1090">
        <f t="shared" si="4"/>
        <v>-148</v>
      </c>
      <c r="G33" s="1090">
        <f t="shared" si="4"/>
        <v>-57</v>
      </c>
      <c r="H33" s="1090">
        <f t="shared" si="4"/>
        <v>-22</v>
      </c>
      <c r="I33" s="1090">
        <f t="shared" si="4"/>
        <v>-20</v>
      </c>
      <c r="J33" s="1090">
        <f t="shared" si="4"/>
        <v>-11</v>
      </c>
      <c r="K33" s="1091">
        <f t="shared" si="4"/>
        <v>0</v>
      </c>
      <c r="L33" s="1090">
        <f t="shared" si="4"/>
        <v>-142</v>
      </c>
      <c r="M33" s="1090">
        <f t="shared" si="4"/>
        <v>20</v>
      </c>
      <c r="N33" s="1090">
        <f t="shared" si="4"/>
        <v>-34</v>
      </c>
      <c r="O33" s="1090">
        <f t="shared" si="4"/>
        <v>-73</v>
      </c>
      <c r="P33" s="1090">
        <f t="shared" si="4"/>
        <v>-18</v>
      </c>
      <c r="Q33" s="1090">
        <f t="shared" si="4"/>
        <v>-23</v>
      </c>
      <c r="R33" s="1090">
        <f t="shared" si="4"/>
        <v>-9</v>
      </c>
      <c r="S33" s="1090">
        <f t="shared" si="4"/>
        <v>-5</v>
      </c>
      <c r="T33" s="1090">
        <f t="shared" si="4"/>
        <v>0</v>
      </c>
      <c r="U33" s="1089">
        <f t="shared" si="4"/>
        <v>-136</v>
      </c>
      <c r="V33" s="1090">
        <f t="shared" si="4"/>
        <v>4</v>
      </c>
      <c r="W33" s="1090">
        <f t="shared" si="4"/>
        <v>-10</v>
      </c>
      <c r="X33" s="1090">
        <f t="shared" si="4"/>
        <v>-75</v>
      </c>
      <c r="Y33" s="1090">
        <f t="shared" si="4"/>
        <v>-39</v>
      </c>
      <c r="Z33" s="1090">
        <f t="shared" si="4"/>
        <v>1</v>
      </c>
      <c r="AA33" s="1090">
        <f t="shared" si="4"/>
        <v>-11</v>
      </c>
      <c r="AB33" s="1090">
        <f t="shared" si="4"/>
        <v>-6</v>
      </c>
      <c r="AC33" s="1091">
        <f t="shared" si="4"/>
        <v>0</v>
      </c>
    </row>
    <row r="34" spans="1:29">
      <c r="A34" s="1245">
        <v>221</v>
      </c>
      <c r="B34" t="s">
        <v>2495</v>
      </c>
      <c r="C34" s="1089">
        <f t="shared" si="3"/>
        <v>-140</v>
      </c>
      <c r="D34" s="1090">
        <f t="shared" si="3"/>
        <v>22</v>
      </c>
      <c r="E34" s="1090">
        <f t="shared" si="3"/>
        <v>-67</v>
      </c>
      <c r="F34" s="1090">
        <f t="shared" si="3"/>
        <v>-174</v>
      </c>
      <c r="G34" s="1090">
        <f t="shared" si="3"/>
        <v>46</v>
      </c>
      <c r="H34" s="1090">
        <f t="shared" si="3"/>
        <v>-28</v>
      </c>
      <c r="I34" s="1090">
        <f t="shared" si="3"/>
        <v>12</v>
      </c>
      <c r="J34" s="1090">
        <f t="shared" si="3"/>
        <v>49</v>
      </c>
      <c r="K34" s="1091">
        <f t="shared" si="3"/>
        <v>0</v>
      </c>
      <c r="L34" s="1090">
        <f t="shared" si="3"/>
        <v>-70</v>
      </c>
      <c r="M34" s="1090">
        <f t="shared" si="3"/>
        <v>17</v>
      </c>
      <c r="N34" s="1090">
        <f t="shared" si="3"/>
        <v>-45</v>
      </c>
      <c r="O34" s="1090">
        <f t="shared" si="3"/>
        <v>-94</v>
      </c>
      <c r="P34" s="1090">
        <f t="shared" si="3"/>
        <v>26</v>
      </c>
      <c r="Q34" s="1090">
        <f t="shared" si="3"/>
        <v>-4</v>
      </c>
      <c r="R34" s="1090">
        <f t="shared" si="3"/>
        <v>3</v>
      </c>
      <c r="S34" s="1090">
        <f t="shared" ref="D34:AC44" si="5">S91-S147</f>
        <v>27</v>
      </c>
      <c r="T34" s="1090">
        <f t="shared" si="5"/>
        <v>0</v>
      </c>
      <c r="U34" s="1089">
        <f t="shared" si="5"/>
        <v>-70</v>
      </c>
      <c r="V34" s="1090">
        <f t="shared" si="5"/>
        <v>5</v>
      </c>
      <c r="W34" s="1090">
        <f t="shared" si="5"/>
        <v>-22</v>
      </c>
      <c r="X34" s="1090">
        <f t="shared" si="5"/>
        <v>-80</v>
      </c>
      <c r="Y34" s="1090">
        <f t="shared" si="5"/>
        <v>20</v>
      </c>
      <c r="Z34" s="1090">
        <f t="shared" si="5"/>
        <v>-24</v>
      </c>
      <c r="AA34" s="1090">
        <f t="shared" si="5"/>
        <v>9</v>
      </c>
      <c r="AB34" s="1090">
        <f t="shared" si="5"/>
        <v>22</v>
      </c>
      <c r="AC34" s="1091">
        <f t="shared" si="5"/>
        <v>0</v>
      </c>
    </row>
    <row r="35" spans="1:29">
      <c r="A35" s="1245">
        <v>222</v>
      </c>
      <c r="B35" t="s">
        <v>648</v>
      </c>
      <c r="C35" s="1089">
        <f t="shared" si="3"/>
        <v>434</v>
      </c>
      <c r="D35" s="1090">
        <f t="shared" si="5"/>
        <v>74</v>
      </c>
      <c r="E35" s="1090">
        <f t="shared" si="5"/>
        <v>-8</v>
      </c>
      <c r="F35" s="1090">
        <f t="shared" si="5"/>
        <v>41</v>
      </c>
      <c r="G35" s="1090">
        <f t="shared" si="5"/>
        <v>128</v>
      </c>
      <c r="H35" s="1090">
        <f t="shared" si="5"/>
        <v>54</v>
      </c>
      <c r="I35" s="1090">
        <f t="shared" si="5"/>
        <v>48</v>
      </c>
      <c r="J35" s="1090">
        <f t="shared" si="5"/>
        <v>97</v>
      </c>
      <c r="K35" s="1091">
        <f t="shared" si="5"/>
        <v>0</v>
      </c>
      <c r="L35" s="1090">
        <f t="shared" si="5"/>
        <v>219</v>
      </c>
      <c r="M35" s="1090">
        <f t="shared" si="5"/>
        <v>31</v>
      </c>
      <c r="N35" s="1090">
        <f t="shared" si="5"/>
        <v>-7</v>
      </c>
      <c r="O35" s="1090">
        <f t="shared" si="5"/>
        <v>21</v>
      </c>
      <c r="P35" s="1090">
        <f t="shared" si="5"/>
        <v>74</v>
      </c>
      <c r="Q35" s="1090">
        <f t="shared" si="5"/>
        <v>29</v>
      </c>
      <c r="R35" s="1090">
        <f t="shared" si="5"/>
        <v>22</v>
      </c>
      <c r="S35" s="1090">
        <f t="shared" si="5"/>
        <v>49</v>
      </c>
      <c r="T35" s="1090">
        <f t="shared" si="5"/>
        <v>0</v>
      </c>
      <c r="U35" s="1089">
        <f t="shared" si="5"/>
        <v>215</v>
      </c>
      <c r="V35" s="1090">
        <f t="shared" si="5"/>
        <v>43</v>
      </c>
      <c r="W35" s="1090">
        <f t="shared" si="5"/>
        <v>-1</v>
      </c>
      <c r="X35" s="1090">
        <f t="shared" si="5"/>
        <v>20</v>
      </c>
      <c r="Y35" s="1090">
        <f t="shared" si="5"/>
        <v>54</v>
      </c>
      <c r="Z35" s="1090">
        <f t="shared" si="5"/>
        <v>25</v>
      </c>
      <c r="AA35" s="1090">
        <f t="shared" si="5"/>
        <v>26</v>
      </c>
      <c r="AB35" s="1090">
        <f t="shared" si="5"/>
        <v>48</v>
      </c>
      <c r="AC35" s="1091">
        <f t="shared" si="5"/>
        <v>0</v>
      </c>
    </row>
    <row r="36" spans="1:29">
      <c r="A36" s="1245">
        <v>223</v>
      </c>
      <c r="B36" t="s">
        <v>649</v>
      </c>
      <c r="C36" s="1089">
        <f t="shared" si="3"/>
        <v>-305</v>
      </c>
      <c r="D36" s="1090">
        <f t="shared" si="5"/>
        <v>38</v>
      </c>
      <c r="E36" s="1090">
        <f t="shared" si="5"/>
        <v>-68</v>
      </c>
      <c r="F36" s="1090">
        <f t="shared" si="5"/>
        <v>-232</v>
      </c>
      <c r="G36" s="1090">
        <f t="shared" si="5"/>
        <v>-63</v>
      </c>
      <c r="H36" s="1090">
        <f t="shared" si="5"/>
        <v>-18</v>
      </c>
      <c r="I36" s="1090">
        <f t="shared" si="5"/>
        <v>10</v>
      </c>
      <c r="J36" s="1090">
        <f t="shared" si="5"/>
        <v>28</v>
      </c>
      <c r="K36" s="1091">
        <f t="shared" si="5"/>
        <v>0</v>
      </c>
      <c r="L36" s="1090">
        <f t="shared" si="5"/>
        <v>-121</v>
      </c>
      <c r="M36" s="1090">
        <f t="shared" si="5"/>
        <v>23</v>
      </c>
      <c r="N36" s="1090">
        <f t="shared" si="5"/>
        <v>-38</v>
      </c>
      <c r="O36" s="1090">
        <f t="shared" si="5"/>
        <v>-100</v>
      </c>
      <c r="P36" s="1090">
        <f t="shared" si="5"/>
        <v>-35</v>
      </c>
      <c r="Q36" s="1090">
        <f t="shared" si="5"/>
        <v>-7</v>
      </c>
      <c r="R36" s="1090">
        <f t="shared" si="5"/>
        <v>13</v>
      </c>
      <c r="S36" s="1090">
        <f t="shared" si="5"/>
        <v>23</v>
      </c>
      <c r="T36" s="1090">
        <f t="shared" si="5"/>
        <v>0</v>
      </c>
      <c r="U36" s="1089">
        <f t="shared" si="5"/>
        <v>-184</v>
      </c>
      <c r="V36" s="1090">
        <f t="shared" si="5"/>
        <v>15</v>
      </c>
      <c r="W36" s="1090">
        <f t="shared" si="5"/>
        <v>-30</v>
      </c>
      <c r="X36" s="1090">
        <f t="shared" si="5"/>
        <v>-132</v>
      </c>
      <c r="Y36" s="1090">
        <f t="shared" si="5"/>
        <v>-28</v>
      </c>
      <c r="Z36" s="1090">
        <f t="shared" si="5"/>
        <v>-11</v>
      </c>
      <c r="AA36" s="1090">
        <f t="shared" si="5"/>
        <v>-3</v>
      </c>
      <c r="AB36" s="1090">
        <f t="shared" si="5"/>
        <v>5</v>
      </c>
      <c r="AC36" s="1091">
        <f t="shared" si="5"/>
        <v>0</v>
      </c>
    </row>
    <row r="37" spans="1:29">
      <c r="A37" s="1245">
        <v>224</v>
      </c>
      <c r="B37" t="s">
        <v>650</v>
      </c>
      <c r="C37" s="1089">
        <f t="shared" ref="C37:C52" si="6">C94-C150</f>
        <v>-191</v>
      </c>
      <c r="D37" s="1090">
        <f t="shared" si="5"/>
        <v>13</v>
      </c>
      <c r="E37" s="1090">
        <f t="shared" si="5"/>
        <v>-26</v>
      </c>
      <c r="F37" s="1090">
        <f t="shared" si="5"/>
        <v>-176</v>
      </c>
      <c r="G37" s="1090">
        <f t="shared" si="5"/>
        <v>18</v>
      </c>
      <c r="H37" s="1090">
        <f t="shared" si="5"/>
        <v>-17</v>
      </c>
      <c r="I37" s="1090">
        <f t="shared" si="5"/>
        <v>0</v>
      </c>
      <c r="J37" s="1090">
        <f t="shared" si="5"/>
        <v>-3</v>
      </c>
      <c r="K37" s="1091">
        <f t="shared" si="5"/>
        <v>0</v>
      </c>
      <c r="L37" s="1090">
        <f t="shared" si="5"/>
        <v>-90</v>
      </c>
      <c r="M37" s="1090">
        <f t="shared" si="5"/>
        <v>6</v>
      </c>
      <c r="N37" s="1090">
        <f t="shared" si="5"/>
        <v>-2</v>
      </c>
      <c r="O37" s="1090">
        <f t="shared" si="5"/>
        <v>-99</v>
      </c>
      <c r="P37" s="1090">
        <f t="shared" si="5"/>
        <v>12</v>
      </c>
      <c r="Q37" s="1090">
        <f t="shared" si="5"/>
        <v>-3</v>
      </c>
      <c r="R37" s="1090">
        <f t="shared" si="5"/>
        <v>-4</v>
      </c>
      <c r="S37" s="1090">
        <f t="shared" si="5"/>
        <v>0</v>
      </c>
      <c r="T37" s="1090">
        <f t="shared" si="5"/>
        <v>0</v>
      </c>
      <c r="U37" s="1089">
        <f t="shared" si="5"/>
        <v>-101</v>
      </c>
      <c r="V37" s="1090">
        <f t="shared" si="5"/>
        <v>7</v>
      </c>
      <c r="W37" s="1090">
        <f t="shared" si="5"/>
        <v>-24</v>
      </c>
      <c r="X37" s="1090">
        <f t="shared" si="5"/>
        <v>-77</v>
      </c>
      <c r="Y37" s="1090">
        <f t="shared" si="5"/>
        <v>6</v>
      </c>
      <c r="Z37" s="1090">
        <f t="shared" si="5"/>
        <v>-14</v>
      </c>
      <c r="AA37" s="1090">
        <f t="shared" si="5"/>
        <v>4</v>
      </c>
      <c r="AB37" s="1090">
        <f t="shared" si="5"/>
        <v>-3</v>
      </c>
      <c r="AC37" s="1091">
        <f t="shared" si="5"/>
        <v>0</v>
      </c>
    </row>
    <row r="38" spans="1:29">
      <c r="A38" s="1245">
        <v>225</v>
      </c>
      <c r="B38" t="s">
        <v>651</v>
      </c>
      <c r="C38" s="1089">
        <f t="shared" si="6"/>
        <v>-249</v>
      </c>
      <c r="D38" s="1090">
        <f t="shared" si="5"/>
        <v>-11</v>
      </c>
      <c r="E38" s="1090">
        <f t="shared" si="5"/>
        <v>-49</v>
      </c>
      <c r="F38" s="1090">
        <f t="shared" si="5"/>
        <v>-128</v>
      </c>
      <c r="G38" s="1090">
        <f t="shared" si="5"/>
        <v>-8</v>
      </c>
      <c r="H38" s="1090">
        <f t="shared" si="5"/>
        <v>-35</v>
      </c>
      <c r="I38" s="1090">
        <f t="shared" si="5"/>
        <v>18</v>
      </c>
      <c r="J38" s="1090">
        <f t="shared" si="5"/>
        <v>-36</v>
      </c>
      <c r="K38" s="1091">
        <f t="shared" si="5"/>
        <v>0</v>
      </c>
      <c r="L38" s="1090">
        <f t="shared" si="5"/>
        <v>-162</v>
      </c>
      <c r="M38" s="1090">
        <f t="shared" si="5"/>
        <v>-13</v>
      </c>
      <c r="N38" s="1090">
        <f t="shared" si="5"/>
        <v>-37</v>
      </c>
      <c r="O38" s="1090">
        <f t="shared" si="5"/>
        <v>-87</v>
      </c>
      <c r="P38" s="1090">
        <f t="shared" si="5"/>
        <v>1</v>
      </c>
      <c r="Q38" s="1090">
        <f t="shared" si="5"/>
        <v>-25</v>
      </c>
      <c r="R38" s="1090">
        <f t="shared" si="5"/>
        <v>13</v>
      </c>
      <c r="S38" s="1090">
        <f t="shared" si="5"/>
        <v>-14</v>
      </c>
      <c r="T38" s="1090">
        <f t="shared" si="5"/>
        <v>0</v>
      </c>
      <c r="U38" s="1089">
        <f t="shared" si="5"/>
        <v>-87</v>
      </c>
      <c r="V38" s="1090">
        <f t="shared" si="5"/>
        <v>2</v>
      </c>
      <c r="W38" s="1090">
        <f t="shared" si="5"/>
        <v>-12</v>
      </c>
      <c r="X38" s="1090">
        <f t="shared" si="5"/>
        <v>-41</v>
      </c>
      <c r="Y38" s="1090">
        <f t="shared" si="5"/>
        <v>-9</v>
      </c>
      <c r="Z38" s="1090">
        <f t="shared" si="5"/>
        <v>-10</v>
      </c>
      <c r="AA38" s="1090">
        <f t="shared" si="5"/>
        <v>5</v>
      </c>
      <c r="AB38" s="1090">
        <f t="shared" si="5"/>
        <v>-22</v>
      </c>
      <c r="AC38" s="1091">
        <f t="shared" si="5"/>
        <v>0</v>
      </c>
    </row>
    <row r="39" spans="1:29">
      <c r="A39" s="1245">
        <v>226</v>
      </c>
      <c r="B39" t="s">
        <v>652</v>
      </c>
      <c r="C39" s="1089">
        <f t="shared" si="6"/>
        <v>-155</v>
      </c>
      <c r="D39" s="1090">
        <f t="shared" si="5"/>
        <v>23</v>
      </c>
      <c r="E39" s="1090">
        <f t="shared" si="5"/>
        <v>-46</v>
      </c>
      <c r="F39" s="1090">
        <f t="shared" si="5"/>
        <v>-157</v>
      </c>
      <c r="G39" s="1090">
        <f t="shared" si="5"/>
        <v>-26</v>
      </c>
      <c r="H39" s="1090">
        <f t="shared" si="5"/>
        <v>-13</v>
      </c>
      <c r="I39" s="1090">
        <f t="shared" si="5"/>
        <v>12</v>
      </c>
      <c r="J39" s="1090">
        <f t="shared" si="5"/>
        <v>52</v>
      </c>
      <c r="K39" s="1091">
        <f t="shared" si="5"/>
        <v>0</v>
      </c>
      <c r="L39" s="1090">
        <f t="shared" si="5"/>
        <v>-56</v>
      </c>
      <c r="M39" s="1090">
        <f t="shared" si="5"/>
        <v>11</v>
      </c>
      <c r="N39" s="1090">
        <f t="shared" si="5"/>
        <v>-24</v>
      </c>
      <c r="O39" s="1090">
        <f t="shared" si="5"/>
        <v>-65</v>
      </c>
      <c r="P39" s="1090">
        <f t="shared" si="5"/>
        <v>-14</v>
      </c>
      <c r="Q39" s="1090">
        <f t="shared" si="5"/>
        <v>-1</v>
      </c>
      <c r="R39" s="1090">
        <f t="shared" si="5"/>
        <v>3</v>
      </c>
      <c r="S39" s="1090">
        <f t="shared" si="5"/>
        <v>34</v>
      </c>
      <c r="T39" s="1090">
        <f t="shared" si="5"/>
        <v>0</v>
      </c>
      <c r="U39" s="1089">
        <f t="shared" si="5"/>
        <v>-99</v>
      </c>
      <c r="V39" s="1090">
        <f t="shared" si="5"/>
        <v>12</v>
      </c>
      <c r="W39" s="1090">
        <f t="shared" si="5"/>
        <v>-22</v>
      </c>
      <c r="X39" s="1090">
        <f t="shared" si="5"/>
        <v>-92</v>
      </c>
      <c r="Y39" s="1090">
        <f t="shared" si="5"/>
        <v>-12</v>
      </c>
      <c r="Z39" s="1090">
        <f t="shared" si="5"/>
        <v>-12</v>
      </c>
      <c r="AA39" s="1090">
        <f t="shared" si="5"/>
        <v>9</v>
      </c>
      <c r="AB39" s="1090">
        <f t="shared" si="5"/>
        <v>18</v>
      </c>
      <c r="AC39" s="1091">
        <f t="shared" si="5"/>
        <v>0</v>
      </c>
    </row>
    <row r="40" spans="1:29">
      <c r="A40" s="1245">
        <v>227</v>
      </c>
      <c r="B40" t="s">
        <v>653</v>
      </c>
      <c r="C40" s="1089">
        <f t="shared" si="6"/>
        <v>-270</v>
      </c>
      <c r="D40" s="1090">
        <f t="shared" si="5"/>
        <v>40</v>
      </c>
      <c r="E40" s="1090">
        <f t="shared" si="5"/>
        <v>-84</v>
      </c>
      <c r="F40" s="1090">
        <f t="shared" si="5"/>
        <v>-194</v>
      </c>
      <c r="G40" s="1090">
        <f t="shared" si="5"/>
        <v>-23</v>
      </c>
      <c r="H40" s="1090">
        <f t="shared" si="5"/>
        <v>-24</v>
      </c>
      <c r="I40" s="1090">
        <f t="shared" si="5"/>
        <v>14</v>
      </c>
      <c r="J40" s="1090">
        <f t="shared" si="5"/>
        <v>2</v>
      </c>
      <c r="K40" s="1091">
        <f t="shared" si="5"/>
        <v>-1</v>
      </c>
      <c r="L40" s="1090">
        <f t="shared" si="5"/>
        <v>-99</v>
      </c>
      <c r="M40" s="1090">
        <f t="shared" si="5"/>
        <v>23</v>
      </c>
      <c r="N40" s="1090">
        <f t="shared" si="5"/>
        <v>-36</v>
      </c>
      <c r="O40" s="1090">
        <f t="shared" si="5"/>
        <v>-89</v>
      </c>
      <c r="P40" s="1090">
        <f t="shared" si="5"/>
        <v>-14</v>
      </c>
      <c r="Q40" s="1090">
        <f t="shared" si="5"/>
        <v>-2</v>
      </c>
      <c r="R40" s="1090">
        <f t="shared" si="5"/>
        <v>5</v>
      </c>
      <c r="S40" s="1090">
        <f t="shared" si="5"/>
        <v>14</v>
      </c>
      <c r="T40" s="1090">
        <f t="shared" si="5"/>
        <v>0</v>
      </c>
      <c r="U40" s="1089">
        <f t="shared" si="5"/>
        <v>-171</v>
      </c>
      <c r="V40" s="1090">
        <f t="shared" si="5"/>
        <v>17</v>
      </c>
      <c r="W40" s="1090">
        <f t="shared" si="5"/>
        <v>-48</v>
      </c>
      <c r="X40" s="1090">
        <f t="shared" si="5"/>
        <v>-105</v>
      </c>
      <c r="Y40" s="1090">
        <f t="shared" si="5"/>
        <v>-9</v>
      </c>
      <c r="Z40" s="1090">
        <f t="shared" si="5"/>
        <v>-22</v>
      </c>
      <c r="AA40" s="1090">
        <f t="shared" si="5"/>
        <v>9</v>
      </c>
      <c r="AB40" s="1090">
        <f t="shared" si="5"/>
        <v>-12</v>
      </c>
      <c r="AC40" s="1091">
        <f t="shared" si="5"/>
        <v>-1</v>
      </c>
    </row>
    <row r="41" spans="1:29">
      <c r="A41" s="1245">
        <v>228</v>
      </c>
      <c r="B41" t="s">
        <v>654</v>
      </c>
      <c r="C41" s="1089">
        <f t="shared" si="6"/>
        <v>-122</v>
      </c>
      <c r="D41" s="1090">
        <f t="shared" si="5"/>
        <v>8</v>
      </c>
      <c r="E41" s="1090">
        <f t="shared" si="5"/>
        <v>5</v>
      </c>
      <c r="F41" s="1090">
        <f t="shared" si="5"/>
        <v>-85</v>
      </c>
      <c r="G41" s="1090">
        <f t="shared" si="5"/>
        <v>-52</v>
      </c>
      <c r="H41" s="1090">
        <f t="shared" si="5"/>
        <v>10</v>
      </c>
      <c r="I41" s="1090">
        <f t="shared" si="5"/>
        <v>-6</v>
      </c>
      <c r="J41" s="1090">
        <f t="shared" si="5"/>
        <v>-2</v>
      </c>
      <c r="K41" s="1091">
        <f t="shared" si="5"/>
        <v>0</v>
      </c>
      <c r="L41" s="1090">
        <f t="shared" si="5"/>
        <v>-51</v>
      </c>
      <c r="M41" s="1090">
        <f t="shared" si="5"/>
        <v>-6</v>
      </c>
      <c r="N41" s="1090">
        <f t="shared" si="5"/>
        <v>1</v>
      </c>
      <c r="O41" s="1090">
        <f t="shared" si="5"/>
        <v>11</v>
      </c>
      <c r="P41" s="1090">
        <f t="shared" si="5"/>
        <v>-33</v>
      </c>
      <c r="Q41" s="1090">
        <f t="shared" si="5"/>
        <v>-6</v>
      </c>
      <c r="R41" s="1090">
        <f t="shared" si="5"/>
        <v>-9</v>
      </c>
      <c r="S41" s="1090">
        <f t="shared" si="5"/>
        <v>-9</v>
      </c>
      <c r="T41" s="1090">
        <f t="shared" si="5"/>
        <v>0</v>
      </c>
      <c r="U41" s="1089">
        <f t="shared" si="5"/>
        <v>-71</v>
      </c>
      <c r="V41" s="1090">
        <f t="shared" si="5"/>
        <v>14</v>
      </c>
      <c r="W41" s="1090">
        <f t="shared" si="5"/>
        <v>4</v>
      </c>
      <c r="X41" s="1090">
        <f t="shared" si="5"/>
        <v>-96</v>
      </c>
      <c r="Y41" s="1090">
        <f t="shared" si="5"/>
        <v>-19</v>
      </c>
      <c r="Z41" s="1090">
        <f t="shared" si="5"/>
        <v>16</v>
      </c>
      <c r="AA41" s="1090">
        <f t="shared" si="5"/>
        <v>3</v>
      </c>
      <c r="AB41" s="1090">
        <f t="shared" si="5"/>
        <v>7</v>
      </c>
      <c r="AC41" s="1091">
        <f t="shared" si="5"/>
        <v>0</v>
      </c>
    </row>
    <row r="42" spans="1:29">
      <c r="A42" s="1245">
        <v>229</v>
      </c>
      <c r="B42" t="s">
        <v>655</v>
      </c>
      <c r="C42" s="1089">
        <f t="shared" si="6"/>
        <v>-342</v>
      </c>
      <c r="D42" s="1090">
        <f t="shared" si="5"/>
        <v>34</v>
      </c>
      <c r="E42" s="1090">
        <f t="shared" si="5"/>
        <v>-70</v>
      </c>
      <c r="F42" s="1090">
        <f t="shared" si="5"/>
        <v>-201</v>
      </c>
      <c r="G42" s="1090">
        <f t="shared" si="5"/>
        <v>-68</v>
      </c>
      <c r="H42" s="1090">
        <f t="shared" si="5"/>
        <v>-20</v>
      </c>
      <c r="I42" s="1090">
        <f t="shared" si="5"/>
        <v>-10</v>
      </c>
      <c r="J42" s="1090">
        <f t="shared" si="5"/>
        <v>-7</v>
      </c>
      <c r="K42" s="1091">
        <f t="shared" si="5"/>
        <v>0</v>
      </c>
      <c r="L42" s="1090">
        <f t="shared" si="5"/>
        <v>-161</v>
      </c>
      <c r="M42" s="1090">
        <f t="shared" si="5"/>
        <v>31</v>
      </c>
      <c r="N42" s="1090">
        <f t="shared" si="5"/>
        <v>-51</v>
      </c>
      <c r="O42" s="1090">
        <f t="shared" si="5"/>
        <v>-73</v>
      </c>
      <c r="P42" s="1090">
        <f t="shared" si="5"/>
        <v>-41</v>
      </c>
      <c r="Q42" s="1090">
        <f t="shared" si="5"/>
        <v>-8</v>
      </c>
      <c r="R42" s="1090">
        <f t="shared" si="5"/>
        <v>-12</v>
      </c>
      <c r="S42" s="1090">
        <f t="shared" si="5"/>
        <v>-7</v>
      </c>
      <c r="T42" s="1090">
        <f t="shared" si="5"/>
        <v>0</v>
      </c>
      <c r="U42" s="1089">
        <f t="shared" si="5"/>
        <v>-181</v>
      </c>
      <c r="V42" s="1090">
        <f t="shared" si="5"/>
        <v>3</v>
      </c>
      <c r="W42" s="1090">
        <f t="shared" si="5"/>
        <v>-19</v>
      </c>
      <c r="X42" s="1090">
        <f t="shared" si="5"/>
        <v>-128</v>
      </c>
      <c r="Y42" s="1090">
        <f t="shared" si="5"/>
        <v>-27</v>
      </c>
      <c r="Z42" s="1090">
        <f t="shared" si="5"/>
        <v>-12</v>
      </c>
      <c r="AA42" s="1090">
        <f t="shared" si="5"/>
        <v>2</v>
      </c>
      <c r="AB42" s="1090">
        <f t="shared" si="5"/>
        <v>0</v>
      </c>
      <c r="AC42" s="1091">
        <f t="shared" si="5"/>
        <v>0</v>
      </c>
    </row>
    <row r="43" spans="1:29">
      <c r="A43" s="1245">
        <v>301</v>
      </c>
      <c r="B43" t="s">
        <v>23</v>
      </c>
      <c r="C43" s="1089">
        <f t="shared" si="6"/>
        <v>-161</v>
      </c>
      <c r="D43" s="1090">
        <f t="shared" si="5"/>
        <v>72</v>
      </c>
      <c r="E43" s="1090">
        <f t="shared" si="5"/>
        <v>-45</v>
      </c>
      <c r="F43" s="1090">
        <f t="shared" si="5"/>
        <v>-216</v>
      </c>
      <c r="G43" s="1090">
        <f t="shared" si="5"/>
        <v>36</v>
      </c>
      <c r="H43" s="1090">
        <f t="shared" si="5"/>
        <v>-6</v>
      </c>
      <c r="I43" s="1090">
        <f t="shared" si="5"/>
        <v>-17</v>
      </c>
      <c r="J43" s="1090">
        <f t="shared" si="5"/>
        <v>15</v>
      </c>
      <c r="K43" s="1091">
        <f t="shared" si="5"/>
        <v>0</v>
      </c>
      <c r="L43" s="1090">
        <f t="shared" si="5"/>
        <v>-115</v>
      </c>
      <c r="M43" s="1090">
        <f t="shared" si="5"/>
        <v>42</v>
      </c>
      <c r="N43" s="1090">
        <f t="shared" si="5"/>
        <v>-29</v>
      </c>
      <c r="O43" s="1090">
        <f t="shared" si="5"/>
        <v>-122</v>
      </c>
      <c r="P43" s="1090">
        <f t="shared" si="5"/>
        <v>4</v>
      </c>
      <c r="Q43" s="1090">
        <f t="shared" si="5"/>
        <v>-3</v>
      </c>
      <c r="R43" s="1090">
        <f t="shared" si="5"/>
        <v>-12</v>
      </c>
      <c r="S43" s="1090">
        <f t="shared" si="5"/>
        <v>5</v>
      </c>
      <c r="T43" s="1090">
        <f t="shared" si="5"/>
        <v>0</v>
      </c>
      <c r="U43" s="1089">
        <f t="shared" si="5"/>
        <v>-46</v>
      </c>
      <c r="V43" s="1090">
        <f t="shared" si="5"/>
        <v>30</v>
      </c>
      <c r="W43" s="1090">
        <f t="shared" si="5"/>
        <v>-16</v>
      </c>
      <c r="X43" s="1090">
        <f t="shared" si="5"/>
        <v>-94</v>
      </c>
      <c r="Y43" s="1090">
        <f t="shared" si="5"/>
        <v>32</v>
      </c>
      <c r="Z43" s="1090">
        <f t="shared" si="5"/>
        <v>-3</v>
      </c>
      <c r="AA43" s="1090">
        <f t="shared" si="5"/>
        <v>-5</v>
      </c>
      <c r="AB43" s="1090">
        <f t="shared" si="5"/>
        <v>10</v>
      </c>
      <c r="AC43" s="1091">
        <f t="shared" si="5"/>
        <v>0</v>
      </c>
    </row>
    <row r="44" spans="1:29">
      <c r="A44" s="1245">
        <v>365</v>
      </c>
      <c r="B44" t="s">
        <v>656</v>
      </c>
      <c r="C44" s="1089">
        <f t="shared" si="6"/>
        <v>-151</v>
      </c>
      <c r="D44" s="1090">
        <f t="shared" si="5"/>
        <v>11</v>
      </c>
      <c r="E44" s="1090">
        <f t="shared" si="5"/>
        <v>-31</v>
      </c>
      <c r="F44" s="1090">
        <f t="shared" si="5"/>
        <v>-124</v>
      </c>
      <c r="G44" s="1090">
        <f t="shared" si="5"/>
        <v>-5</v>
      </c>
      <c r="H44" s="1090">
        <f t="shared" si="5"/>
        <v>-9</v>
      </c>
      <c r="I44" s="1090">
        <f t="shared" si="5"/>
        <v>-2</v>
      </c>
      <c r="J44" s="1090">
        <f t="shared" si="5"/>
        <v>10</v>
      </c>
      <c r="K44" s="1091">
        <f t="shared" si="5"/>
        <v>-1</v>
      </c>
      <c r="L44" s="1090">
        <f t="shared" si="5"/>
        <v>-45</v>
      </c>
      <c r="M44" s="1090">
        <f t="shared" si="5"/>
        <v>11</v>
      </c>
      <c r="N44" s="1090">
        <f t="shared" ref="D44:AC54" si="7">N101-N157</f>
        <v>-14</v>
      </c>
      <c r="O44" s="1090">
        <f t="shared" si="7"/>
        <v>-40</v>
      </c>
      <c r="P44" s="1090">
        <f t="shared" si="7"/>
        <v>-2</v>
      </c>
      <c r="Q44" s="1090">
        <f t="shared" si="7"/>
        <v>-7</v>
      </c>
      <c r="R44" s="1090">
        <f t="shared" si="7"/>
        <v>2</v>
      </c>
      <c r="S44" s="1090">
        <f t="shared" si="7"/>
        <v>5</v>
      </c>
      <c r="T44" s="1090">
        <f t="shared" si="7"/>
        <v>0</v>
      </c>
      <c r="U44" s="1089">
        <f t="shared" si="7"/>
        <v>-106</v>
      </c>
      <c r="V44" s="1090">
        <f t="shared" si="7"/>
        <v>0</v>
      </c>
      <c r="W44" s="1090">
        <f t="shared" si="7"/>
        <v>-17</v>
      </c>
      <c r="X44" s="1090">
        <f t="shared" si="7"/>
        <v>-84</v>
      </c>
      <c r="Y44" s="1090">
        <f t="shared" si="7"/>
        <v>-3</v>
      </c>
      <c r="Z44" s="1090">
        <f t="shared" si="7"/>
        <v>-2</v>
      </c>
      <c r="AA44" s="1090">
        <f t="shared" si="7"/>
        <v>-4</v>
      </c>
      <c r="AB44" s="1090">
        <f t="shared" si="7"/>
        <v>5</v>
      </c>
      <c r="AC44" s="1091">
        <f t="shared" si="7"/>
        <v>-1</v>
      </c>
    </row>
    <row r="45" spans="1:29">
      <c r="A45" s="1245">
        <v>381</v>
      </c>
      <c r="B45" t="s">
        <v>27</v>
      </c>
      <c r="C45" s="1089">
        <f t="shared" si="6"/>
        <v>-7</v>
      </c>
      <c r="D45" s="1090">
        <f t="shared" si="7"/>
        <v>93</v>
      </c>
      <c r="E45" s="1090">
        <f t="shared" si="7"/>
        <v>-17</v>
      </c>
      <c r="F45" s="1090">
        <f t="shared" si="7"/>
        <v>-151</v>
      </c>
      <c r="G45" s="1090">
        <f t="shared" si="7"/>
        <v>29</v>
      </c>
      <c r="H45" s="1090">
        <f t="shared" si="7"/>
        <v>27</v>
      </c>
      <c r="I45" s="1090">
        <f t="shared" si="7"/>
        <v>7</v>
      </c>
      <c r="J45" s="1090">
        <f t="shared" si="7"/>
        <v>4</v>
      </c>
      <c r="K45" s="1091">
        <f t="shared" si="7"/>
        <v>1</v>
      </c>
      <c r="L45" s="1090">
        <f t="shared" si="7"/>
        <v>-21</v>
      </c>
      <c r="M45" s="1090">
        <f t="shared" si="7"/>
        <v>37</v>
      </c>
      <c r="N45" s="1090">
        <f t="shared" si="7"/>
        <v>-1</v>
      </c>
      <c r="O45" s="1090">
        <f t="shared" si="7"/>
        <v>-81</v>
      </c>
      <c r="P45" s="1090">
        <f t="shared" si="7"/>
        <v>4</v>
      </c>
      <c r="Q45" s="1090">
        <f t="shared" si="7"/>
        <v>24</v>
      </c>
      <c r="R45" s="1090">
        <f t="shared" si="7"/>
        <v>-3</v>
      </c>
      <c r="S45" s="1090">
        <f t="shared" si="7"/>
        <v>-1</v>
      </c>
      <c r="T45" s="1090">
        <f t="shared" si="7"/>
        <v>0</v>
      </c>
      <c r="U45" s="1089">
        <f t="shared" si="7"/>
        <v>14</v>
      </c>
      <c r="V45" s="1090">
        <f t="shared" si="7"/>
        <v>56</v>
      </c>
      <c r="W45" s="1090">
        <f t="shared" si="7"/>
        <v>-16</v>
      </c>
      <c r="X45" s="1090">
        <f t="shared" si="7"/>
        <v>-70</v>
      </c>
      <c r="Y45" s="1090">
        <f t="shared" si="7"/>
        <v>25</v>
      </c>
      <c r="Z45" s="1090">
        <f t="shared" si="7"/>
        <v>3</v>
      </c>
      <c r="AA45" s="1090">
        <f t="shared" si="7"/>
        <v>10</v>
      </c>
      <c r="AB45" s="1090">
        <f t="shared" si="7"/>
        <v>5</v>
      </c>
      <c r="AC45" s="1091">
        <f t="shared" si="7"/>
        <v>1</v>
      </c>
    </row>
    <row r="46" spans="1:29">
      <c r="A46" s="1245">
        <v>382</v>
      </c>
      <c r="B46" t="s">
        <v>28</v>
      </c>
      <c r="C46" s="1089">
        <f t="shared" si="6"/>
        <v>-56</v>
      </c>
      <c r="D46" s="1090">
        <f t="shared" si="7"/>
        <v>56</v>
      </c>
      <c r="E46" s="1090">
        <f t="shared" si="7"/>
        <v>15</v>
      </c>
      <c r="F46" s="1090">
        <f t="shared" si="7"/>
        <v>-85</v>
      </c>
      <c r="G46" s="1090">
        <f t="shared" si="7"/>
        <v>24</v>
      </c>
      <c r="H46" s="1090">
        <f t="shared" si="7"/>
        <v>-12</v>
      </c>
      <c r="I46" s="1090">
        <f t="shared" si="7"/>
        <v>-10</v>
      </c>
      <c r="J46" s="1090">
        <f t="shared" si="7"/>
        <v>-44</v>
      </c>
      <c r="K46" s="1091">
        <f t="shared" si="7"/>
        <v>0</v>
      </c>
      <c r="L46" s="1090">
        <f t="shared" si="7"/>
        <v>-5</v>
      </c>
      <c r="M46" s="1090">
        <f t="shared" si="7"/>
        <v>39</v>
      </c>
      <c r="N46" s="1090">
        <f t="shared" si="7"/>
        <v>7</v>
      </c>
      <c r="O46" s="1090">
        <f t="shared" si="7"/>
        <v>-43</v>
      </c>
      <c r="P46" s="1090">
        <f t="shared" si="7"/>
        <v>18</v>
      </c>
      <c r="Q46" s="1090">
        <f t="shared" si="7"/>
        <v>5</v>
      </c>
      <c r="R46" s="1090">
        <f t="shared" si="7"/>
        <v>-10</v>
      </c>
      <c r="S46" s="1090">
        <f t="shared" si="7"/>
        <v>-21</v>
      </c>
      <c r="T46" s="1090">
        <f t="shared" si="7"/>
        <v>0</v>
      </c>
      <c r="U46" s="1089">
        <f t="shared" si="7"/>
        <v>-51</v>
      </c>
      <c r="V46" s="1090">
        <f t="shared" si="7"/>
        <v>17</v>
      </c>
      <c r="W46" s="1090">
        <f t="shared" si="7"/>
        <v>8</v>
      </c>
      <c r="X46" s="1090">
        <f t="shared" si="7"/>
        <v>-42</v>
      </c>
      <c r="Y46" s="1090">
        <f t="shared" si="7"/>
        <v>6</v>
      </c>
      <c r="Z46" s="1090">
        <f t="shared" si="7"/>
        <v>-17</v>
      </c>
      <c r="AA46" s="1090">
        <f t="shared" si="7"/>
        <v>0</v>
      </c>
      <c r="AB46" s="1090">
        <f t="shared" si="7"/>
        <v>-23</v>
      </c>
      <c r="AC46" s="1091">
        <f t="shared" si="7"/>
        <v>0</v>
      </c>
    </row>
    <row r="47" spans="1:29">
      <c r="A47" s="1245">
        <v>442</v>
      </c>
      <c r="B47" t="s">
        <v>38</v>
      </c>
      <c r="C47" s="1089">
        <f t="shared" si="6"/>
        <v>-28</v>
      </c>
      <c r="D47" s="1090">
        <f t="shared" si="7"/>
        <v>37</v>
      </c>
      <c r="E47" s="1090">
        <f t="shared" si="7"/>
        <v>-21</v>
      </c>
      <c r="F47" s="1090">
        <f t="shared" si="7"/>
        <v>-58</v>
      </c>
      <c r="G47" s="1090">
        <f t="shared" si="7"/>
        <v>-4</v>
      </c>
      <c r="H47" s="1090">
        <f t="shared" si="7"/>
        <v>7</v>
      </c>
      <c r="I47" s="1090">
        <f t="shared" si="7"/>
        <v>2</v>
      </c>
      <c r="J47" s="1090">
        <f t="shared" si="7"/>
        <v>9</v>
      </c>
      <c r="K47" s="1091">
        <f t="shared" si="7"/>
        <v>0</v>
      </c>
      <c r="L47" s="1090">
        <f t="shared" si="7"/>
        <v>-9</v>
      </c>
      <c r="M47" s="1090">
        <f t="shared" si="7"/>
        <v>25</v>
      </c>
      <c r="N47" s="1090">
        <f t="shared" si="7"/>
        <v>-13</v>
      </c>
      <c r="O47" s="1090">
        <f t="shared" si="7"/>
        <v>-31</v>
      </c>
      <c r="P47" s="1090">
        <f t="shared" si="7"/>
        <v>-3</v>
      </c>
      <c r="Q47" s="1090">
        <f t="shared" si="7"/>
        <v>3</v>
      </c>
      <c r="R47" s="1090">
        <f t="shared" si="7"/>
        <v>3</v>
      </c>
      <c r="S47" s="1090">
        <f t="shared" si="7"/>
        <v>7</v>
      </c>
      <c r="T47" s="1090">
        <f t="shared" si="7"/>
        <v>0</v>
      </c>
      <c r="U47" s="1089">
        <f t="shared" si="7"/>
        <v>-19</v>
      </c>
      <c r="V47" s="1090">
        <f t="shared" si="7"/>
        <v>12</v>
      </c>
      <c r="W47" s="1090">
        <f t="shared" si="7"/>
        <v>-8</v>
      </c>
      <c r="X47" s="1090">
        <f t="shared" si="7"/>
        <v>-27</v>
      </c>
      <c r="Y47" s="1090">
        <f t="shared" si="7"/>
        <v>-1</v>
      </c>
      <c r="Z47" s="1090">
        <f t="shared" si="7"/>
        <v>4</v>
      </c>
      <c r="AA47" s="1090">
        <f t="shared" si="7"/>
        <v>-1</v>
      </c>
      <c r="AB47" s="1090">
        <f t="shared" si="7"/>
        <v>2</v>
      </c>
      <c r="AC47" s="1091">
        <f t="shared" si="7"/>
        <v>0</v>
      </c>
    </row>
    <row r="48" spans="1:29">
      <c r="A48" s="1245">
        <v>443</v>
      </c>
      <c r="B48" t="s">
        <v>39</v>
      </c>
      <c r="C48" s="1089">
        <f t="shared" si="6"/>
        <v>-46</v>
      </c>
      <c r="D48" s="1090">
        <f t="shared" si="7"/>
        <v>-1</v>
      </c>
      <c r="E48" s="1090">
        <f t="shared" si="7"/>
        <v>-9</v>
      </c>
      <c r="F48" s="1090">
        <f t="shared" si="7"/>
        <v>-23</v>
      </c>
      <c r="G48" s="1090">
        <f t="shared" si="7"/>
        <v>-13</v>
      </c>
      <c r="H48" s="1090">
        <f t="shared" si="7"/>
        <v>-5</v>
      </c>
      <c r="I48" s="1090">
        <f t="shared" si="7"/>
        <v>0</v>
      </c>
      <c r="J48" s="1090">
        <f t="shared" si="7"/>
        <v>5</v>
      </c>
      <c r="K48" s="1091">
        <f t="shared" si="7"/>
        <v>0</v>
      </c>
      <c r="L48" s="1090">
        <f t="shared" si="7"/>
        <v>-14</v>
      </c>
      <c r="M48" s="1090">
        <f t="shared" si="7"/>
        <v>2</v>
      </c>
      <c r="N48" s="1090">
        <f t="shared" si="7"/>
        <v>-5</v>
      </c>
      <c r="O48" s="1090">
        <f t="shared" si="7"/>
        <v>4</v>
      </c>
      <c r="P48" s="1090">
        <f t="shared" si="7"/>
        <v>-15</v>
      </c>
      <c r="Q48" s="1090">
        <f t="shared" si="7"/>
        <v>-3</v>
      </c>
      <c r="R48" s="1090">
        <f t="shared" si="7"/>
        <v>1</v>
      </c>
      <c r="S48" s="1090">
        <f t="shared" si="7"/>
        <v>2</v>
      </c>
      <c r="T48" s="1090">
        <f t="shared" si="7"/>
        <v>0</v>
      </c>
      <c r="U48" s="1089">
        <f t="shared" si="7"/>
        <v>-32</v>
      </c>
      <c r="V48" s="1090">
        <f t="shared" si="7"/>
        <v>-3</v>
      </c>
      <c r="W48" s="1090">
        <f t="shared" si="7"/>
        <v>-4</v>
      </c>
      <c r="X48" s="1090">
        <f t="shared" si="7"/>
        <v>-27</v>
      </c>
      <c r="Y48" s="1090">
        <f t="shared" si="7"/>
        <v>2</v>
      </c>
      <c r="Z48" s="1090">
        <f t="shared" si="7"/>
        <v>-2</v>
      </c>
      <c r="AA48" s="1090">
        <f t="shared" si="7"/>
        <v>-1</v>
      </c>
      <c r="AB48" s="1090">
        <f t="shared" si="7"/>
        <v>3</v>
      </c>
      <c r="AC48" s="1091">
        <f t="shared" si="7"/>
        <v>0</v>
      </c>
    </row>
    <row r="49" spans="1:29">
      <c r="A49" s="1245">
        <v>446</v>
      </c>
      <c r="B49" t="s">
        <v>657</v>
      </c>
      <c r="C49" s="1089">
        <f t="shared" si="6"/>
        <v>-20</v>
      </c>
      <c r="D49" s="1090">
        <f t="shared" si="7"/>
        <v>15</v>
      </c>
      <c r="E49" s="1090">
        <f t="shared" si="7"/>
        <v>-2</v>
      </c>
      <c r="F49" s="1090">
        <f t="shared" si="7"/>
        <v>-37</v>
      </c>
      <c r="G49" s="1090">
        <f t="shared" si="7"/>
        <v>2</v>
      </c>
      <c r="H49" s="1090">
        <f t="shared" si="7"/>
        <v>-4</v>
      </c>
      <c r="I49" s="1090">
        <f t="shared" si="7"/>
        <v>2</v>
      </c>
      <c r="J49" s="1090">
        <f t="shared" si="7"/>
        <v>3</v>
      </c>
      <c r="K49" s="1091">
        <f t="shared" si="7"/>
        <v>1</v>
      </c>
      <c r="L49" s="1090">
        <f t="shared" si="7"/>
        <v>-1</v>
      </c>
      <c r="M49" s="1090">
        <f t="shared" si="7"/>
        <v>9</v>
      </c>
      <c r="N49" s="1090">
        <f t="shared" si="7"/>
        <v>-4</v>
      </c>
      <c r="O49" s="1090">
        <f t="shared" si="7"/>
        <v>-13</v>
      </c>
      <c r="P49" s="1090">
        <f t="shared" si="7"/>
        <v>4</v>
      </c>
      <c r="Q49" s="1090">
        <f t="shared" si="7"/>
        <v>2</v>
      </c>
      <c r="R49" s="1090">
        <f t="shared" si="7"/>
        <v>-2</v>
      </c>
      <c r="S49" s="1090">
        <f t="shared" si="7"/>
        <v>3</v>
      </c>
      <c r="T49" s="1090">
        <f t="shared" si="7"/>
        <v>0</v>
      </c>
      <c r="U49" s="1089">
        <f t="shared" si="7"/>
        <v>-19</v>
      </c>
      <c r="V49" s="1090">
        <f t="shared" si="7"/>
        <v>6</v>
      </c>
      <c r="W49" s="1090">
        <f t="shared" si="7"/>
        <v>2</v>
      </c>
      <c r="X49" s="1090">
        <f t="shared" si="7"/>
        <v>-24</v>
      </c>
      <c r="Y49" s="1090">
        <f t="shared" si="7"/>
        <v>-2</v>
      </c>
      <c r="Z49" s="1090">
        <f t="shared" si="7"/>
        <v>-6</v>
      </c>
      <c r="AA49" s="1090">
        <f t="shared" si="7"/>
        <v>4</v>
      </c>
      <c r="AB49" s="1090">
        <f t="shared" si="7"/>
        <v>0</v>
      </c>
      <c r="AC49" s="1091">
        <f t="shared" si="7"/>
        <v>1</v>
      </c>
    </row>
    <row r="50" spans="1:29">
      <c r="A50" s="1245">
        <v>464</v>
      </c>
      <c r="B50" t="s">
        <v>46</v>
      </c>
      <c r="C50" s="1089">
        <f t="shared" si="6"/>
        <v>-103</v>
      </c>
      <c r="D50" s="1090">
        <f t="shared" si="7"/>
        <v>-24</v>
      </c>
      <c r="E50" s="1090">
        <f t="shared" si="7"/>
        <v>-18</v>
      </c>
      <c r="F50" s="1090">
        <f t="shared" si="7"/>
        <v>-36</v>
      </c>
      <c r="G50" s="1090">
        <f t="shared" si="7"/>
        <v>-19</v>
      </c>
      <c r="H50" s="1090">
        <f t="shared" si="7"/>
        <v>-10</v>
      </c>
      <c r="I50" s="1090">
        <f t="shared" si="7"/>
        <v>7</v>
      </c>
      <c r="J50" s="1090">
        <f t="shared" si="7"/>
        <v>-3</v>
      </c>
      <c r="K50" s="1091">
        <f t="shared" si="7"/>
        <v>0</v>
      </c>
      <c r="L50" s="1090">
        <f t="shared" si="7"/>
        <v>-39</v>
      </c>
      <c r="M50" s="1090">
        <f t="shared" si="7"/>
        <v>-1</v>
      </c>
      <c r="N50" s="1090">
        <f t="shared" si="7"/>
        <v>-11</v>
      </c>
      <c r="O50" s="1090">
        <f t="shared" si="7"/>
        <v>-25</v>
      </c>
      <c r="P50" s="1090">
        <f t="shared" si="7"/>
        <v>-4</v>
      </c>
      <c r="Q50" s="1090">
        <f t="shared" si="7"/>
        <v>2</v>
      </c>
      <c r="R50" s="1090">
        <f t="shared" si="7"/>
        <v>4</v>
      </c>
      <c r="S50" s="1090">
        <f t="shared" si="7"/>
        <v>-4</v>
      </c>
      <c r="T50" s="1090">
        <f t="shared" si="7"/>
        <v>0</v>
      </c>
      <c r="U50" s="1089">
        <f t="shared" si="7"/>
        <v>-64</v>
      </c>
      <c r="V50" s="1090">
        <f t="shared" si="7"/>
        <v>-23</v>
      </c>
      <c r="W50" s="1090">
        <f t="shared" si="7"/>
        <v>-7</v>
      </c>
      <c r="X50" s="1090">
        <f t="shared" si="7"/>
        <v>-11</v>
      </c>
      <c r="Y50" s="1090">
        <f t="shared" si="7"/>
        <v>-15</v>
      </c>
      <c r="Z50" s="1090">
        <f t="shared" si="7"/>
        <v>-12</v>
      </c>
      <c r="AA50" s="1090">
        <f t="shared" si="7"/>
        <v>3</v>
      </c>
      <c r="AB50" s="1090">
        <f t="shared" si="7"/>
        <v>1</v>
      </c>
      <c r="AC50" s="1091">
        <f t="shared" si="7"/>
        <v>0</v>
      </c>
    </row>
    <row r="51" spans="1:29">
      <c r="A51" s="1245">
        <v>481</v>
      </c>
      <c r="B51" t="s">
        <v>47</v>
      </c>
      <c r="C51" s="1089">
        <f t="shared" si="6"/>
        <v>-212</v>
      </c>
      <c r="D51" s="1090">
        <f t="shared" si="7"/>
        <v>-7</v>
      </c>
      <c r="E51" s="1090">
        <f t="shared" si="7"/>
        <v>-25</v>
      </c>
      <c r="F51" s="1090">
        <f t="shared" si="7"/>
        <v>-122</v>
      </c>
      <c r="G51" s="1090">
        <f t="shared" si="7"/>
        <v>-46</v>
      </c>
      <c r="H51" s="1090">
        <f t="shared" si="7"/>
        <v>-7</v>
      </c>
      <c r="I51" s="1090">
        <f t="shared" si="7"/>
        <v>1</v>
      </c>
      <c r="J51" s="1090">
        <f t="shared" si="7"/>
        <v>-7</v>
      </c>
      <c r="K51" s="1091">
        <f t="shared" si="7"/>
        <v>1</v>
      </c>
      <c r="L51" s="1090">
        <f t="shared" si="7"/>
        <v>-114</v>
      </c>
      <c r="M51" s="1090">
        <f t="shared" si="7"/>
        <v>-15</v>
      </c>
      <c r="N51" s="1090">
        <f t="shared" si="7"/>
        <v>-5</v>
      </c>
      <c r="O51" s="1090">
        <f t="shared" si="7"/>
        <v>-68</v>
      </c>
      <c r="P51" s="1090">
        <f t="shared" si="7"/>
        <v>-22</v>
      </c>
      <c r="Q51" s="1090">
        <f t="shared" si="7"/>
        <v>-6</v>
      </c>
      <c r="R51" s="1090">
        <f t="shared" si="7"/>
        <v>-1</v>
      </c>
      <c r="S51" s="1090">
        <f t="shared" si="7"/>
        <v>3</v>
      </c>
      <c r="T51" s="1090">
        <f t="shared" si="7"/>
        <v>0</v>
      </c>
      <c r="U51" s="1089">
        <f t="shared" si="7"/>
        <v>-98</v>
      </c>
      <c r="V51" s="1090">
        <f t="shared" si="7"/>
        <v>8</v>
      </c>
      <c r="W51" s="1090">
        <f t="shared" si="7"/>
        <v>-20</v>
      </c>
      <c r="X51" s="1090">
        <f t="shared" si="7"/>
        <v>-54</v>
      </c>
      <c r="Y51" s="1090">
        <f t="shared" si="7"/>
        <v>-24</v>
      </c>
      <c r="Z51" s="1090">
        <f t="shared" si="7"/>
        <v>-1</v>
      </c>
      <c r="AA51" s="1090">
        <f t="shared" si="7"/>
        <v>2</v>
      </c>
      <c r="AB51" s="1090">
        <f t="shared" si="7"/>
        <v>-10</v>
      </c>
      <c r="AC51" s="1091">
        <f t="shared" si="7"/>
        <v>1</v>
      </c>
    </row>
    <row r="52" spans="1:29">
      <c r="A52" s="1245">
        <v>501</v>
      </c>
      <c r="B52" t="s">
        <v>82</v>
      </c>
      <c r="C52" s="1089">
        <f t="shared" si="6"/>
        <v>-159</v>
      </c>
      <c r="D52" s="1090">
        <f t="shared" si="7"/>
        <v>4</v>
      </c>
      <c r="E52" s="1090">
        <f t="shared" si="7"/>
        <v>-18</v>
      </c>
      <c r="F52" s="1090">
        <f t="shared" si="7"/>
        <v>-93</v>
      </c>
      <c r="G52" s="1090">
        <f t="shared" si="7"/>
        <v>-22</v>
      </c>
      <c r="H52" s="1090">
        <f t="shared" si="7"/>
        <v>-16</v>
      </c>
      <c r="I52" s="1090">
        <f t="shared" si="7"/>
        <v>3</v>
      </c>
      <c r="J52" s="1090">
        <f t="shared" si="7"/>
        <v>-17</v>
      </c>
      <c r="K52" s="1091">
        <f t="shared" si="7"/>
        <v>0</v>
      </c>
      <c r="L52" s="1090">
        <f t="shared" si="7"/>
        <v>-86</v>
      </c>
      <c r="M52" s="1090">
        <f t="shared" si="7"/>
        <v>-1</v>
      </c>
      <c r="N52" s="1090">
        <f t="shared" si="7"/>
        <v>-13</v>
      </c>
      <c r="O52" s="1090">
        <f t="shared" si="7"/>
        <v>-38</v>
      </c>
      <c r="P52" s="1090">
        <f t="shared" si="7"/>
        <v>-19</v>
      </c>
      <c r="Q52" s="1090">
        <f t="shared" si="7"/>
        <v>-9</v>
      </c>
      <c r="R52" s="1090">
        <f t="shared" si="7"/>
        <v>0</v>
      </c>
      <c r="S52" s="1090">
        <f t="shared" si="7"/>
        <v>-6</v>
      </c>
      <c r="T52" s="1090">
        <f t="shared" si="7"/>
        <v>0</v>
      </c>
      <c r="U52" s="1089">
        <f t="shared" si="7"/>
        <v>-73</v>
      </c>
      <c r="V52" s="1090">
        <f t="shared" si="7"/>
        <v>5</v>
      </c>
      <c r="W52" s="1090">
        <f t="shared" si="7"/>
        <v>-5</v>
      </c>
      <c r="X52" s="1090">
        <f t="shared" si="7"/>
        <v>-55</v>
      </c>
      <c r="Y52" s="1090">
        <f t="shared" si="7"/>
        <v>-3</v>
      </c>
      <c r="Z52" s="1090">
        <f t="shared" si="7"/>
        <v>-7</v>
      </c>
      <c r="AA52" s="1090">
        <f t="shared" si="7"/>
        <v>3</v>
      </c>
      <c r="AB52" s="1090">
        <f t="shared" si="7"/>
        <v>-11</v>
      </c>
      <c r="AC52" s="1091">
        <f t="shared" si="7"/>
        <v>0</v>
      </c>
    </row>
    <row r="53" spans="1:29">
      <c r="A53" s="1245">
        <v>585</v>
      </c>
      <c r="B53" t="s">
        <v>658</v>
      </c>
      <c r="C53" s="1089">
        <f t="shared" ref="C53:C54" si="8">C110-C166</f>
        <v>-162</v>
      </c>
      <c r="D53" s="1090">
        <f t="shared" si="7"/>
        <v>13</v>
      </c>
      <c r="E53" s="1090">
        <f t="shared" si="7"/>
        <v>-28</v>
      </c>
      <c r="F53" s="1090">
        <f t="shared" si="7"/>
        <v>-117</v>
      </c>
      <c r="G53" s="1090">
        <f t="shared" si="7"/>
        <v>-11</v>
      </c>
      <c r="H53" s="1090">
        <f t="shared" si="7"/>
        <v>8</v>
      </c>
      <c r="I53" s="1090">
        <f t="shared" si="7"/>
        <v>9</v>
      </c>
      <c r="J53" s="1090">
        <f t="shared" si="7"/>
        <v>-34</v>
      </c>
      <c r="K53" s="1091">
        <f t="shared" si="7"/>
        <v>-2</v>
      </c>
      <c r="L53" s="1090">
        <f t="shared" si="7"/>
        <v>-63</v>
      </c>
      <c r="M53" s="1090">
        <f t="shared" si="7"/>
        <v>7</v>
      </c>
      <c r="N53" s="1090">
        <f t="shared" si="7"/>
        <v>-13</v>
      </c>
      <c r="O53" s="1090">
        <f t="shared" si="7"/>
        <v>-46</v>
      </c>
      <c r="P53" s="1090">
        <f t="shared" si="7"/>
        <v>-7</v>
      </c>
      <c r="Q53" s="1090">
        <f t="shared" si="7"/>
        <v>8</v>
      </c>
      <c r="R53" s="1090">
        <f t="shared" si="7"/>
        <v>5</v>
      </c>
      <c r="S53" s="1090">
        <f t="shared" si="7"/>
        <v>-17</v>
      </c>
      <c r="T53" s="1090">
        <f t="shared" si="7"/>
        <v>0</v>
      </c>
      <c r="U53" s="1089">
        <f t="shared" si="7"/>
        <v>-99</v>
      </c>
      <c r="V53" s="1090">
        <f t="shared" si="7"/>
        <v>6</v>
      </c>
      <c r="W53" s="1090">
        <f t="shared" si="7"/>
        <v>-15</v>
      </c>
      <c r="X53" s="1090">
        <f t="shared" si="7"/>
        <v>-71</v>
      </c>
      <c r="Y53" s="1090">
        <f t="shared" si="7"/>
        <v>-4</v>
      </c>
      <c r="Z53" s="1090">
        <f t="shared" si="7"/>
        <v>0</v>
      </c>
      <c r="AA53" s="1090">
        <f t="shared" si="7"/>
        <v>4</v>
      </c>
      <c r="AB53" s="1090">
        <f t="shared" si="7"/>
        <v>-17</v>
      </c>
      <c r="AC53" s="1091">
        <f t="shared" si="7"/>
        <v>-2</v>
      </c>
    </row>
    <row r="54" spans="1:29">
      <c r="A54" s="1246">
        <v>586</v>
      </c>
      <c r="B54" s="1247" t="s">
        <v>659</v>
      </c>
      <c r="C54" s="1076">
        <f t="shared" si="8"/>
        <v>-133</v>
      </c>
      <c r="D54" s="1077">
        <f t="shared" si="7"/>
        <v>-2</v>
      </c>
      <c r="E54" s="1077">
        <f t="shared" si="7"/>
        <v>-28</v>
      </c>
      <c r="F54" s="1077">
        <f t="shared" si="7"/>
        <v>-78</v>
      </c>
      <c r="G54" s="1077">
        <f t="shared" si="7"/>
        <v>-16</v>
      </c>
      <c r="H54" s="1077">
        <f t="shared" si="7"/>
        <v>-4</v>
      </c>
      <c r="I54" s="1077">
        <f t="shared" ref="I54:AC54" si="9">I111-I167</f>
        <v>5</v>
      </c>
      <c r="J54" s="1077">
        <f t="shared" si="9"/>
        <v>-9</v>
      </c>
      <c r="K54" s="1078">
        <f t="shared" si="9"/>
        <v>-1</v>
      </c>
      <c r="L54" s="1077">
        <f t="shared" si="9"/>
        <v>-45</v>
      </c>
      <c r="M54" s="1077">
        <f t="shared" si="9"/>
        <v>2</v>
      </c>
      <c r="N54" s="1077">
        <f t="shared" si="9"/>
        <v>-15</v>
      </c>
      <c r="O54" s="1077">
        <f t="shared" si="9"/>
        <v>-35</v>
      </c>
      <c r="P54" s="1077">
        <f t="shared" si="9"/>
        <v>-3</v>
      </c>
      <c r="Q54" s="1077">
        <f t="shared" si="9"/>
        <v>-1</v>
      </c>
      <c r="R54" s="1077">
        <f t="shared" si="9"/>
        <v>5</v>
      </c>
      <c r="S54" s="1077">
        <f t="shared" si="9"/>
        <v>1</v>
      </c>
      <c r="T54" s="1077">
        <f t="shared" si="9"/>
        <v>1</v>
      </c>
      <c r="U54" s="1076">
        <f t="shared" si="9"/>
        <v>-88</v>
      </c>
      <c r="V54" s="1077">
        <f t="shared" si="9"/>
        <v>-4</v>
      </c>
      <c r="W54" s="1077">
        <f t="shared" si="9"/>
        <v>-13</v>
      </c>
      <c r="X54" s="1077">
        <f t="shared" si="9"/>
        <v>-43</v>
      </c>
      <c r="Y54" s="1077">
        <f t="shared" si="9"/>
        <v>-13</v>
      </c>
      <c r="Z54" s="1077">
        <f t="shared" si="9"/>
        <v>-3</v>
      </c>
      <c r="AA54" s="1077">
        <f t="shared" si="9"/>
        <v>0</v>
      </c>
      <c r="AB54" s="1077">
        <f t="shared" si="9"/>
        <v>-10</v>
      </c>
      <c r="AC54" s="1078">
        <f t="shared" si="9"/>
        <v>-2</v>
      </c>
    </row>
    <row r="55" spans="1:29">
      <c r="A55" t="s">
        <v>1740</v>
      </c>
    </row>
    <row r="58" spans="1:29">
      <c r="A58" s="272" t="s">
        <v>1753</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192335</v>
      </c>
      <c r="D61" s="1233">
        <v>21818</v>
      </c>
      <c r="E61" s="1233">
        <v>12316</v>
      </c>
      <c r="F61" s="1233">
        <v>61987</v>
      </c>
      <c r="G61" s="1233">
        <v>46749</v>
      </c>
      <c r="H61" s="1233">
        <v>21201</v>
      </c>
      <c r="I61" s="1233">
        <v>10876</v>
      </c>
      <c r="J61" s="1233">
        <v>17367</v>
      </c>
      <c r="K61" s="1233">
        <v>21</v>
      </c>
      <c r="L61" s="1257">
        <v>99217</v>
      </c>
      <c r="M61" s="1233">
        <v>11023</v>
      </c>
      <c r="N61" s="1233">
        <v>6783</v>
      </c>
      <c r="O61" s="1233">
        <v>31619</v>
      </c>
      <c r="P61" s="1233">
        <v>24199</v>
      </c>
      <c r="Q61" s="1233">
        <v>12038</v>
      </c>
      <c r="R61" s="1233">
        <v>6061</v>
      </c>
      <c r="S61" s="1233">
        <v>7486</v>
      </c>
      <c r="T61" s="1258">
        <v>8</v>
      </c>
      <c r="U61" s="1257">
        <v>93118</v>
      </c>
      <c r="V61" s="1233">
        <v>10795</v>
      </c>
      <c r="W61" s="1233">
        <v>5533</v>
      </c>
      <c r="X61" s="1233">
        <v>30368</v>
      </c>
      <c r="Y61" s="1233">
        <v>22550</v>
      </c>
      <c r="Z61" s="1233">
        <v>9163</v>
      </c>
      <c r="AA61" s="1233">
        <v>4815</v>
      </c>
      <c r="AB61" s="1233">
        <v>9881</v>
      </c>
      <c r="AC61" s="1258">
        <v>13</v>
      </c>
    </row>
    <row r="62" spans="1:29">
      <c r="A62" s="1243">
        <v>100</v>
      </c>
      <c r="B62" s="1249" t="s">
        <v>1737</v>
      </c>
      <c r="C62" s="1267">
        <v>67906</v>
      </c>
      <c r="D62" s="1267">
        <v>6669</v>
      </c>
      <c r="E62" s="1267">
        <v>4168</v>
      </c>
      <c r="F62" s="1267">
        <v>21612</v>
      </c>
      <c r="G62" s="1267">
        <v>16314</v>
      </c>
      <c r="H62" s="1267">
        <v>7648</v>
      </c>
      <c r="I62" s="1267">
        <v>4216</v>
      </c>
      <c r="J62" s="1267">
        <v>7273</v>
      </c>
      <c r="K62" s="1267">
        <v>6</v>
      </c>
      <c r="L62" s="1268">
        <v>34363</v>
      </c>
      <c r="M62" s="1267">
        <v>3340</v>
      </c>
      <c r="N62" s="1267">
        <v>2155</v>
      </c>
      <c r="O62" s="1267">
        <v>10614</v>
      </c>
      <c r="P62" s="1267">
        <v>8473</v>
      </c>
      <c r="Q62" s="1267">
        <v>4302</v>
      </c>
      <c r="R62" s="1267">
        <v>2329</v>
      </c>
      <c r="S62" s="1267">
        <v>3146</v>
      </c>
      <c r="T62" s="1269">
        <v>4</v>
      </c>
      <c r="U62" s="1268">
        <v>33543</v>
      </c>
      <c r="V62" s="1267">
        <v>3329</v>
      </c>
      <c r="W62" s="1267">
        <v>2013</v>
      </c>
      <c r="X62" s="1267">
        <v>10998</v>
      </c>
      <c r="Y62" s="1267">
        <v>7841</v>
      </c>
      <c r="Z62" s="1267">
        <v>3346</v>
      </c>
      <c r="AA62" s="1267">
        <v>1887</v>
      </c>
      <c r="AB62" s="1267">
        <v>4127</v>
      </c>
      <c r="AC62" s="1269">
        <v>2</v>
      </c>
    </row>
    <row r="63" spans="1:29">
      <c r="A63" s="1245">
        <v>101</v>
      </c>
      <c r="B63" s="946" t="s">
        <v>69</v>
      </c>
      <c r="C63" s="1251">
        <v>10701</v>
      </c>
      <c r="D63" s="1251">
        <v>1155</v>
      </c>
      <c r="E63" s="1251">
        <v>684</v>
      </c>
      <c r="F63" s="1251">
        <v>3180</v>
      </c>
      <c r="G63" s="1251">
        <v>2777</v>
      </c>
      <c r="H63" s="1251">
        <v>1347</v>
      </c>
      <c r="I63" s="1251">
        <v>600</v>
      </c>
      <c r="J63" s="1251">
        <v>956</v>
      </c>
      <c r="K63" s="1251">
        <v>2</v>
      </c>
      <c r="L63" s="1250">
        <v>5334</v>
      </c>
      <c r="M63" s="1251">
        <v>577</v>
      </c>
      <c r="N63" s="1251">
        <v>359</v>
      </c>
      <c r="O63" s="1251">
        <v>1578</v>
      </c>
      <c r="P63" s="1251">
        <v>1394</v>
      </c>
      <c r="Q63" s="1251">
        <v>716</v>
      </c>
      <c r="R63" s="1251">
        <v>318</v>
      </c>
      <c r="S63" s="1251">
        <v>390</v>
      </c>
      <c r="T63" s="1252">
        <v>2</v>
      </c>
      <c r="U63" s="1250">
        <v>5367</v>
      </c>
      <c r="V63" s="1251">
        <v>578</v>
      </c>
      <c r="W63" s="1251">
        <v>325</v>
      </c>
      <c r="X63" s="1251">
        <v>1602</v>
      </c>
      <c r="Y63" s="1251">
        <v>1383</v>
      </c>
      <c r="Z63" s="1251">
        <v>631</v>
      </c>
      <c r="AA63" s="1251">
        <v>282</v>
      </c>
      <c r="AB63" s="1251">
        <v>566</v>
      </c>
      <c r="AC63" s="1252">
        <v>0</v>
      </c>
    </row>
    <row r="64" spans="1:29">
      <c r="A64" s="1245">
        <v>102</v>
      </c>
      <c r="B64" s="946" t="s">
        <v>70</v>
      </c>
      <c r="C64" s="1251">
        <v>6745</v>
      </c>
      <c r="D64" s="1251">
        <v>590</v>
      </c>
      <c r="E64" s="1251">
        <v>476</v>
      </c>
      <c r="F64" s="1251">
        <v>2316</v>
      </c>
      <c r="G64" s="1251">
        <v>1638</v>
      </c>
      <c r="H64" s="1251">
        <v>757</v>
      </c>
      <c r="I64" s="1251">
        <v>367</v>
      </c>
      <c r="J64" s="1251">
        <v>600</v>
      </c>
      <c r="K64" s="1251">
        <v>1</v>
      </c>
      <c r="L64" s="1250">
        <v>3315</v>
      </c>
      <c r="M64" s="1251">
        <v>280</v>
      </c>
      <c r="N64" s="1251">
        <v>274</v>
      </c>
      <c r="O64" s="1251">
        <v>1080</v>
      </c>
      <c r="P64" s="1251">
        <v>829</v>
      </c>
      <c r="Q64" s="1251">
        <v>414</v>
      </c>
      <c r="R64" s="1251">
        <v>203</v>
      </c>
      <c r="S64" s="1251">
        <v>235</v>
      </c>
      <c r="T64" s="1252">
        <v>0</v>
      </c>
      <c r="U64" s="1250">
        <v>3430</v>
      </c>
      <c r="V64" s="1251">
        <v>310</v>
      </c>
      <c r="W64" s="1251">
        <v>202</v>
      </c>
      <c r="X64" s="1251">
        <v>1236</v>
      </c>
      <c r="Y64" s="1251">
        <v>809</v>
      </c>
      <c r="Z64" s="1251">
        <v>343</v>
      </c>
      <c r="AA64" s="1251">
        <v>164</v>
      </c>
      <c r="AB64" s="1251">
        <v>365</v>
      </c>
      <c r="AC64" s="1252">
        <v>1</v>
      </c>
    </row>
    <row r="65" spans="1:29">
      <c r="A65" s="1245">
        <v>105</v>
      </c>
      <c r="B65" s="946" t="s">
        <v>72</v>
      </c>
      <c r="C65" s="1251">
        <v>6170</v>
      </c>
      <c r="D65" s="1251">
        <v>400</v>
      </c>
      <c r="E65" s="1251">
        <v>324</v>
      </c>
      <c r="F65" s="1251">
        <v>2374</v>
      </c>
      <c r="G65" s="1251">
        <v>1330</v>
      </c>
      <c r="H65" s="1251">
        <v>716</v>
      </c>
      <c r="I65" s="1251">
        <v>419</v>
      </c>
      <c r="J65" s="1251">
        <v>607</v>
      </c>
      <c r="K65" s="1251">
        <v>0</v>
      </c>
      <c r="L65" s="1250">
        <v>3304</v>
      </c>
      <c r="M65" s="1251">
        <v>196</v>
      </c>
      <c r="N65" s="1251">
        <v>163</v>
      </c>
      <c r="O65" s="1251">
        <v>1242</v>
      </c>
      <c r="P65" s="1251">
        <v>716</v>
      </c>
      <c r="Q65" s="1251">
        <v>440</v>
      </c>
      <c r="R65" s="1251">
        <v>245</v>
      </c>
      <c r="S65" s="1251">
        <v>302</v>
      </c>
      <c r="T65" s="1252">
        <v>0</v>
      </c>
      <c r="U65" s="1250">
        <v>2866</v>
      </c>
      <c r="V65" s="1251">
        <v>204</v>
      </c>
      <c r="W65" s="1251">
        <v>161</v>
      </c>
      <c r="X65" s="1251">
        <v>1132</v>
      </c>
      <c r="Y65" s="1251">
        <v>614</v>
      </c>
      <c r="Z65" s="1251">
        <v>276</v>
      </c>
      <c r="AA65" s="1251">
        <v>174</v>
      </c>
      <c r="AB65" s="1251">
        <v>305</v>
      </c>
      <c r="AC65" s="1252">
        <v>0</v>
      </c>
    </row>
    <row r="66" spans="1:29">
      <c r="A66" s="1245">
        <v>106</v>
      </c>
      <c r="B66" s="946" t="s">
        <v>74</v>
      </c>
      <c r="C66" s="1251">
        <v>4230</v>
      </c>
      <c r="D66" s="1251">
        <v>352</v>
      </c>
      <c r="E66" s="1251">
        <v>294</v>
      </c>
      <c r="F66" s="1251">
        <v>1271</v>
      </c>
      <c r="G66" s="1251">
        <v>846</v>
      </c>
      <c r="H66" s="1251">
        <v>540</v>
      </c>
      <c r="I66" s="1251">
        <v>331</v>
      </c>
      <c r="J66" s="1251">
        <v>595</v>
      </c>
      <c r="K66" s="1251">
        <v>1</v>
      </c>
      <c r="L66" s="1250">
        <v>2266</v>
      </c>
      <c r="M66" s="1251">
        <v>184</v>
      </c>
      <c r="N66" s="1251">
        <v>142</v>
      </c>
      <c r="O66" s="1251">
        <v>694</v>
      </c>
      <c r="P66" s="1251">
        <v>436</v>
      </c>
      <c r="Q66" s="1251">
        <v>338</v>
      </c>
      <c r="R66" s="1251">
        <v>187</v>
      </c>
      <c r="S66" s="1251">
        <v>284</v>
      </c>
      <c r="T66" s="1252">
        <v>1</v>
      </c>
      <c r="U66" s="1250">
        <v>1964</v>
      </c>
      <c r="V66" s="1251">
        <v>168</v>
      </c>
      <c r="W66" s="1251">
        <v>152</v>
      </c>
      <c r="X66" s="1251">
        <v>577</v>
      </c>
      <c r="Y66" s="1251">
        <v>410</v>
      </c>
      <c r="Z66" s="1251">
        <v>202</v>
      </c>
      <c r="AA66" s="1251">
        <v>144</v>
      </c>
      <c r="AB66" s="1251">
        <v>311</v>
      </c>
      <c r="AC66" s="1252">
        <v>0</v>
      </c>
    </row>
    <row r="67" spans="1:29">
      <c r="A67" s="1245">
        <v>107</v>
      </c>
      <c r="B67" s="946" t="s">
        <v>75</v>
      </c>
      <c r="C67" s="1251">
        <v>6509</v>
      </c>
      <c r="D67" s="1251">
        <v>732</v>
      </c>
      <c r="E67" s="1251">
        <v>358</v>
      </c>
      <c r="F67" s="1251">
        <v>1944</v>
      </c>
      <c r="G67" s="1251">
        <v>1613</v>
      </c>
      <c r="H67" s="1251">
        <v>698</v>
      </c>
      <c r="I67" s="1251">
        <v>432</v>
      </c>
      <c r="J67" s="1251">
        <v>732</v>
      </c>
      <c r="K67" s="1251">
        <v>0</v>
      </c>
      <c r="L67" s="1250">
        <v>3108</v>
      </c>
      <c r="M67" s="1251">
        <v>332</v>
      </c>
      <c r="N67" s="1251">
        <v>162</v>
      </c>
      <c r="O67" s="1251">
        <v>868</v>
      </c>
      <c r="P67" s="1251">
        <v>842</v>
      </c>
      <c r="Q67" s="1251">
        <v>372</v>
      </c>
      <c r="R67" s="1251">
        <v>225</v>
      </c>
      <c r="S67" s="1251">
        <v>307</v>
      </c>
      <c r="T67" s="1252">
        <v>0</v>
      </c>
      <c r="U67" s="1250">
        <v>3401</v>
      </c>
      <c r="V67" s="1251">
        <v>400</v>
      </c>
      <c r="W67" s="1251">
        <v>196</v>
      </c>
      <c r="X67" s="1251">
        <v>1076</v>
      </c>
      <c r="Y67" s="1251">
        <v>771</v>
      </c>
      <c r="Z67" s="1251">
        <v>326</v>
      </c>
      <c r="AA67" s="1251">
        <v>207</v>
      </c>
      <c r="AB67" s="1251">
        <v>425</v>
      </c>
      <c r="AC67" s="1252">
        <v>0</v>
      </c>
    </row>
    <row r="68" spans="1:29">
      <c r="A68" s="1245">
        <v>108</v>
      </c>
      <c r="B68" s="946" t="s">
        <v>76</v>
      </c>
      <c r="C68" s="1251">
        <v>8322</v>
      </c>
      <c r="D68" s="1251">
        <v>1090</v>
      </c>
      <c r="E68" s="1251">
        <v>496</v>
      </c>
      <c r="F68" s="1251">
        <v>2442</v>
      </c>
      <c r="G68" s="1251">
        <v>2075</v>
      </c>
      <c r="H68" s="1251">
        <v>789</v>
      </c>
      <c r="I68" s="1251">
        <v>422</v>
      </c>
      <c r="J68" s="1251">
        <v>1008</v>
      </c>
      <c r="K68" s="1251">
        <v>0</v>
      </c>
      <c r="L68" s="1250">
        <v>4202</v>
      </c>
      <c r="M68" s="1251">
        <v>587</v>
      </c>
      <c r="N68" s="1251">
        <v>259</v>
      </c>
      <c r="O68" s="1251">
        <v>1207</v>
      </c>
      <c r="P68" s="1251">
        <v>1073</v>
      </c>
      <c r="Q68" s="1251">
        <v>434</v>
      </c>
      <c r="R68" s="1251">
        <v>221</v>
      </c>
      <c r="S68" s="1251">
        <v>421</v>
      </c>
      <c r="T68" s="1252">
        <v>0</v>
      </c>
      <c r="U68" s="1250">
        <v>4120</v>
      </c>
      <c r="V68" s="1251">
        <v>503</v>
      </c>
      <c r="W68" s="1251">
        <v>237</v>
      </c>
      <c r="X68" s="1251">
        <v>1235</v>
      </c>
      <c r="Y68" s="1251">
        <v>1002</v>
      </c>
      <c r="Z68" s="1251">
        <v>355</v>
      </c>
      <c r="AA68" s="1251">
        <v>201</v>
      </c>
      <c r="AB68" s="1251">
        <v>587</v>
      </c>
      <c r="AC68" s="1252">
        <v>0</v>
      </c>
    </row>
    <row r="69" spans="1:29">
      <c r="A69" s="1245">
        <v>109</v>
      </c>
      <c r="B69" s="946" t="s">
        <v>73</v>
      </c>
      <c r="C69" s="1251">
        <v>6454</v>
      </c>
      <c r="D69" s="1251">
        <v>816</v>
      </c>
      <c r="E69" s="1251">
        <v>375</v>
      </c>
      <c r="F69" s="1251">
        <v>1805</v>
      </c>
      <c r="G69" s="1251">
        <v>1545</v>
      </c>
      <c r="H69" s="1251">
        <v>698</v>
      </c>
      <c r="I69" s="1251">
        <v>380</v>
      </c>
      <c r="J69" s="1251">
        <v>835</v>
      </c>
      <c r="K69" s="1251">
        <v>0</v>
      </c>
      <c r="L69" s="1250">
        <v>3266</v>
      </c>
      <c r="M69" s="1251">
        <v>419</v>
      </c>
      <c r="N69" s="1251">
        <v>201</v>
      </c>
      <c r="O69" s="1251">
        <v>871</v>
      </c>
      <c r="P69" s="1251">
        <v>804</v>
      </c>
      <c r="Q69" s="1251">
        <v>411</v>
      </c>
      <c r="R69" s="1251">
        <v>207</v>
      </c>
      <c r="S69" s="1251">
        <v>353</v>
      </c>
      <c r="T69" s="1252">
        <v>0</v>
      </c>
      <c r="U69" s="1250">
        <v>3188</v>
      </c>
      <c r="V69" s="1251">
        <v>397</v>
      </c>
      <c r="W69" s="1251">
        <v>174</v>
      </c>
      <c r="X69" s="1251">
        <v>934</v>
      </c>
      <c r="Y69" s="1251">
        <v>741</v>
      </c>
      <c r="Z69" s="1251">
        <v>287</v>
      </c>
      <c r="AA69" s="1251">
        <v>173</v>
      </c>
      <c r="AB69" s="1251">
        <v>482</v>
      </c>
      <c r="AC69" s="1252">
        <v>0</v>
      </c>
    </row>
    <row r="70" spans="1:29">
      <c r="A70" s="1245">
        <v>110</v>
      </c>
      <c r="B70" s="946" t="s">
        <v>71</v>
      </c>
      <c r="C70" s="1251">
        <v>10257</v>
      </c>
      <c r="D70" s="1251">
        <v>495</v>
      </c>
      <c r="E70" s="1251">
        <v>537</v>
      </c>
      <c r="F70" s="1251">
        <v>3789</v>
      </c>
      <c r="G70" s="1251">
        <v>2429</v>
      </c>
      <c r="H70" s="1251">
        <v>1287</v>
      </c>
      <c r="I70" s="1251">
        <v>794</v>
      </c>
      <c r="J70" s="1251">
        <v>924</v>
      </c>
      <c r="K70" s="1251">
        <v>2</v>
      </c>
      <c r="L70" s="1250">
        <v>5097</v>
      </c>
      <c r="M70" s="1251">
        <v>221</v>
      </c>
      <c r="N70" s="1251">
        <v>260</v>
      </c>
      <c r="O70" s="1251">
        <v>1751</v>
      </c>
      <c r="P70" s="1251">
        <v>1275</v>
      </c>
      <c r="Q70" s="1251">
        <v>699</v>
      </c>
      <c r="R70" s="1251">
        <v>459</v>
      </c>
      <c r="S70" s="1251">
        <v>431</v>
      </c>
      <c r="T70" s="1252">
        <v>1</v>
      </c>
      <c r="U70" s="1250">
        <v>5160</v>
      </c>
      <c r="V70" s="1251">
        <v>274</v>
      </c>
      <c r="W70" s="1251">
        <v>277</v>
      </c>
      <c r="X70" s="1251">
        <v>2038</v>
      </c>
      <c r="Y70" s="1251">
        <v>1154</v>
      </c>
      <c r="Z70" s="1251">
        <v>588</v>
      </c>
      <c r="AA70" s="1251">
        <v>335</v>
      </c>
      <c r="AB70" s="1251">
        <v>493</v>
      </c>
      <c r="AC70" s="1252">
        <v>1</v>
      </c>
    </row>
    <row r="71" spans="1:29">
      <c r="A71" s="1246">
        <v>111</v>
      </c>
      <c r="B71" s="1253" t="s">
        <v>77</v>
      </c>
      <c r="C71" s="1255">
        <v>8518</v>
      </c>
      <c r="D71" s="1255">
        <v>1039</v>
      </c>
      <c r="E71" s="1255">
        <v>624</v>
      </c>
      <c r="F71" s="1255">
        <v>2491</v>
      </c>
      <c r="G71" s="1255">
        <v>2061</v>
      </c>
      <c r="H71" s="1255">
        <v>816</v>
      </c>
      <c r="I71" s="1255">
        <v>471</v>
      </c>
      <c r="J71" s="1255">
        <v>1016</v>
      </c>
      <c r="K71" s="1255">
        <v>0</v>
      </c>
      <c r="L71" s="1254">
        <v>4471</v>
      </c>
      <c r="M71" s="1255">
        <v>544</v>
      </c>
      <c r="N71" s="1255">
        <v>335</v>
      </c>
      <c r="O71" s="1255">
        <v>1323</v>
      </c>
      <c r="P71" s="1255">
        <v>1104</v>
      </c>
      <c r="Q71" s="1255">
        <v>478</v>
      </c>
      <c r="R71" s="1255">
        <v>264</v>
      </c>
      <c r="S71" s="1255">
        <v>423</v>
      </c>
      <c r="T71" s="1256">
        <v>0</v>
      </c>
      <c r="U71" s="1254">
        <v>4047</v>
      </c>
      <c r="V71" s="1255">
        <v>495</v>
      </c>
      <c r="W71" s="1255">
        <v>289</v>
      </c>
      <c r="X71" s="1255">
        <v>1168</v>
      </c>
      <c r="Y71" s="1255">
        <v>957</v>
      </c>
      <c r="Z71" s="1255">
        <v>338</v>
      </c>
      <c r="AA71" s="1255">
        <v>207</v>
      </c>
      <c r="AB71" s="1255">
        <v>593</v>
      </c>
      <c r="AC71" s="1256">
        <v>0</v>
      </c>
    </row>
    <row r="72" spans="1:29">
      <c r="A72" s="1245">
        <v>201</v>
      </c>
      <c r="B72" s="946" t="s">
        <v>416</v>
      </c>
      <c r="C72" s="1233">
        <v>12133</v>
      </c>
      <c r="D72" s="1233">
        <v>1374</v>
      </c>
      <c r="E72" s="1233">
        <v>891</v>
      </c>
      <c r="F72" s="1233">
        <v>4503</v>
      </c>
      <c r="G72" s="1233">
        <v>2763</v>
      </c>
      <c r="H72" s="1233">
        <v>1253</v>
      </c>
      <c r="I72" s="1233">
        <v>619</v>
      </c>
      <c r="J72" s="1233">
        <v>729</v>
      </c>
      <c r="K72" s="1233">
        <v>1</v>
      </c>
      <c r="L72" s="1257">
        <v>6724</v>
      </c>
      <c r="M72" s="1233">
        <v>700</v>
      </c>
      <c r="N72" s="1233">
        <v>578</v>
      </c>
      <c r="O72" s="1233">
        <v>2474</v>
      </c>
      <c r="P72" s="1233">
        <v>1503</v>
      </c>
      <c r="Q72" s="1233">
        <v>770</v>
      </c>
      <c r="R72" s="1233">
        <v>369</v>
      </c>
      <c r="S72" s="1233">
        <v>330</v>
      </c>
      <c r="T72" s="1258">
        <v>0</v>
      </c>
      <c r="U72" s="1257">
        <v>5409</v>
      </c>
      <c r="V72" s="1233">
        <v>674</v>
      </c>
      <c r="W72" s="1233">
        <v>313</v>
      </c>
      <c r="X72" s="1233">
        <v>2029</v>
      </c>
      <c r="Y72" s="1233">
        <v>1260</v>
      </c>
      <c r="Z72" s="1233">
        <v>483</v>
      </c>
      <c r="AA72" s="1233">
        <v>250</v>
      </c>
      <c r="AB72" s="1233">
        <v>399</v>
      </c>
      <c r="AC72" s="1258">
        <v>1</v>
      </c>
    </row>
    <row r="73" spans="1:29">
      <c r="A73" s="1245">
        <v>202</v>
      </c>
      <c r="B73" s="946" t="s">
        <v>15</v>
      </c>
      <c r="C73" s="1233">
        <v>15574</v>
      </c>
      <c r="D73" s="1233">
        <v>1236</v>
      </c>
      <c r="E73" s="1233">
        <v>856</v>
      </c>
      <c r="F73" s="1233">
        <v>5661</v>
      </c>
      <c r="G73" s="1233">
        <v>3876</v>
      </c>
      <c r="H73" s="1233">
        <v>1864</v>
      </c>
      <c r="I73" s="1233">
        <v>884</v>
      </c>
      <c r="J73" s="1233">
        <v>1195</v>
      </c>
      <c r="K73" s="1233">
        <v>2</v>
      </c>
      <c r="L73" s="1257">
        <v>8266</v>
      </c>
      <c r="M73" s="1233">
        <v>653</v>
      </c>
      <c r="N73" s="1233">
        <v>460</v>
      </c>
      <c r="O73" s="1233">
        <v>2932</v>
      </c>
      <c r="P73" s="1233">
        <v>2076</v>
      </c>
      <c r="Q73" s="1233">
        <v>1108</v>
      </c>
      <c r="R73" s="1233">
        <v>515</v>
      </c>
      <c r="S73" s="1233">
        <v>521</v>
      </c>
      <c r="T73" s="1258">
        <v>1</v>
      </c>
      <c r="U73" s="1257">
        <v>7308</v>
      </c>
      <c r="V73" s="1233">
        <v>583</v>
      </c>
      <c r="W73" s="1233">
        <v>396</v>
      </c>
      <c r="X73" s="1233">
        <v>2729</v>
      </c>
      <c r="Y73" s="1233">
        <v>1800</v>
      </c>
      <c r="Z73" s="1233">
        <v>756</v>
      </c>
      <c r="AA73" s="1233">
        <v>369</v>
      </c>
      <c r="AB73" s="1233">
        <v>674</v>
      </c>
      <c r="AC73" s="1258">
        <v>1</v>
      </c>
    </row>
    <row r="74" spans="1:29">
      <c r="A74" s="1245">
        <v>203</v>
      </c>
      <c r="B74" s="946" t="s">
        <v>24</v>
      </c>
      <c r="C74" s="1233">
        <v>9971</v>
      </c>
      <c r="D74" s="1233">
        <v>1151</v>
      </c>
      <c r="E74" s="1233">
        <v>521</v>
      </c>
      <c r="F74" s="1233">
        <v>3370</v>
      </c>
      <c r="G74" s="1233">
        <v>2576</v>
      </c>
      <c r="H74" s="1233">
        <v>958</v>
      </c>
      <c r="I74" s="1233">
        <v>516</v>
      </c>
      <c r="J74" s="1233">
        <v>875</v>
      </c>
      <c r="K74" s="1233">
        <v>4</v>
      </c>
      <c r="L74" s="1257">
        <v>5208</v>
      </c>
      <c r="M74" s="1233">
        <v>566</v>
      </c>
      <c r="N74" s="1233">
        <v>279</v>
      </c>
      <c r="O74" s="1233">
        <v>1785</v>
      </c>
      <c r="P74" s="1233">
        <v>1340</v>
      </c>
      <c r="Q74" s="1233">
        <v>563</v>
      </c>
      <c r="R74" s="1233">
        <v>298</v>
      </c>
      <c r="S74" s="1233">
        <v>376</v>
      </c>
      <c r="T74" s="1258">
        <v>1</v>
      </c>
      <c r="U74" s="1257">
        <v>4763</v>
      </c>
      <c r="V74" s="1233">
        <v>585</v>
      </c>
      <c r="W74" s="1233">
        <v>242</v>
      </c>
      <c r="X74" s="1233">
        <v>1585</v>
      </c>
      <c r="Y74" s="1233">
        <v>1236</v>
      </c>
      <c r="Z74" s="1233">
        <v>395</v>
      </c>
      <c r="AA74" s="1233">
        <v>218</v>
      </c>
      <c r="AB74" s="1233">
        <v>499</v>
      </c>
      <c r="AC74" s="1258">
        <v>3</v>
      </c>
    </row>
    <row r="75" spans="1:29">
      <c r="A75" s="1245">
        <v>204</v>
      </c>
      <c r="B75" s="946" t="s">
        <v>16</v>
      </c>
      <c r="C75" s="1233">
        <v>20716</v>
      </c>
      <c r="D75" s="1233">
        <v>2627</v>
      </c>
      <c r="E75" s="1233">
        <v>1413</v>
      </c>
      <c r="F75" s="1233">
        <v>6248</v>
      </c>
      <c r="G75" s="1233">
        <v>5405</v>
      </c>
      <c r="H75" s="1233">
        <v>2625</v>
      </c>
      <c r="I75" s="1233">
        <v>1070</v>
      </c>
      <c r="J75" s="1233">
        <v>1327</v>
      </c>
      <c r="K75" s="1233">
        <v>1</v>
      </c>
      <c r="L75" s="1257">
        <v>10385</v>
      </c>
      <c r="M75" s="1233">
        <v>1299</v>
      </c>
      <c r="N75" s="1233">
        <v>766</v>
      </c>
      <c r="O75" s="1233">
        <v>3012</v>
      </c>
      <c r="P75" s="1233">
        <v>2695</v>
      </c>
      <c r="Q75" s="1233">
        <v>1438</v>
      </c>
      <c r="R75" s="1233">
        <v>610</v>
      </c>
      <c r="S75" s="1233">
        <v>564</v>
      </c>
      <c r="T75" s="1258">
        <v>1</v>
      </c>
      <c r="U75" s="1257">
        <v>10331</v>
      </c>
      <c r="V75" s="1233">
        <v>1328</v>
      </c>
      <c r="W75" s="1233">
        <v>647</v>
      </c>
      <c r="X75" s="1233">
        <v>3236</v>
      </c>
      <c r="Y75" s="1233">
        <v>2710</v>
      </c>
      <c r="Z75" s="1233">
        <v>1187</v>
      </c>
      <c r="AA75" s="1233">
        <v>460</v>
      </c>
      <c r="AB75" s="1233">
        <v>763</v>
      </c>
      <c r="AC75" s="1258">
        <v>0</v>
      </c>
    </row>
    <row r="76" spans="1:29">
      <c r="A76" s="1245">
        <v>205</v>
      </c>
      <c r="B76" s="946" t="s">
        <v>78</v>
      </c>
      <c r="C76" s="1233">
        <v>1196</v>
      </c>
      <c r="D76" s="1233">
        <v>145</v>
      </c>
      <c r="E76" s="1233">
        <v>77</v>
      </c>
      <c r="F76" s="1233">
        <v>399</v>
      </c>
      <c r="G76" s="1233">
        <v>254</v>
      </c>
      <c r="H76" s="1233">
        <v>127</v>
      </c>
      <c r="I76" s="1233">
        <v>86</v>
      </c>
      <c r="J76" s="1233">
        <v>108</v>
      </c>
      <c r="K76" s="1233">
        <v>0</v>
      </c>
      <c r="L76" s="1257">
        <v>631</v>
      </c>
      <c r="M76" s="1233">
        <v>82</v>
      </c>
      <c r="N76" s="1233">
        <v>39</v>
      </c>
      <c r="O76" s="1233">
        <v>203</v>
      </c>
      <c r="P76" s="1233">
        <v>132</v>
      </c>
      <c r="Q76" s="1233">
        <v>73</v>
      </c>
      <c r="R76" s="1233">
        <v>48</v>
      </c>
      <c r="S76" s="1233">
        <v>54</v>
      </c>
      <c r="T76" s="1258">
        <v>0</v>
      </c>
      <c r="U76" s="1257">
        <v>565</v>
      </c>
      <c r="V76" s="1233">
        <v>63</v>
      </c>
      <c r="W76" s="1233">
        <v>38</v>
      </c>
      <c r="X76" s="1233">
        <v>196</v>
      </c>
      <c r="Y76" s="1233">
        <v>122</v>
      </c>
      <c r="Z76" s="1233">
        <v>54</v>
      </c>
      <c r="AA76" s="1233">
        <v>38</v>
      </c>
      <c r="AB76" s="1233">
        <v>54</v>
      </c>
      <c r="AC76" s="1258">
        <v>0</v>
      </c>
    </row>
    <row r="77" spans="1:29">
      <c r="A77" s="1245">
        <v>206</v>
      </c>
      <c r="B77" s="946" t="s">
        <v>17</v>
      </c>
      <c r="C77" s="1233">
        <v>5172</v>
      </c>
      <c r="D77" s="1233">
        <v>537</v>
      </c>
      <c r="E77" s="1233">
        <v>404</v>
      </c>
      <c r="F77" s="1233">
        <v>1315</v>
      </c>
      <c r="G77" s="1233">
        <v>1202</v>
      </c>
      <c r="H77" s="1233">
        <v>693</v>
      </c>
      <c r="I77" s="1233">
        <v>366</v>
      </c>
      <c r="J77" s="1233">
        <v>655</v>
      </c>
      <c r="K77" s="1233">
        <v>0</v>
      </c>
      <c r="L77" s="1257">
        <v>2578</v>
      </c>
      <c r="M77" s="1233">
        <v>267</v>
      </c>
      <c r="N77" s="1233">
        <v>242</v>
      </c>
      <c r="O77" s="1233">
        <v>700</v>
      </c>
      <c r="P77" s="1233">
        <v>582</v>
      </c>
      <c r="Q77" s="1233">
        <v>330</v>
      </c>
      <c r="R77" s="1233">
        <v>188</v>
      </c>
      <c r="S77" s="1233">
        <v>269</v>
      </c>
      <c r="T77" s="1258">
        <v>0</v>
      </c>
      <c r="U77" s="1257">
        <v>2594</v>
      </c>
      <c r="V77" s="1233">
        <v>270</v>
      </c>
      <c r="W77" s="1233">
        <v>162</v>
      </c>
      <c r="X77" s="1233">
        <v>615</v>
      </c>
      <c r="Y77" s="1233">
        <v>620</v>
      </c>
      <c r="Z77" s="1233">
        <v>363</v>
      </c>
      <c r="AA77" s="1233">
        <v>178</v>
      </c>
      <c r="AB77" s="1233">
        <v>386</v>
      </c>
      <c r="AC77" s="1258">
        <v>0</v>
      </c>
    </row>
    <row r="78" spans="1:29">
      <c r="A78" s="1245">
        <v>207</v>
      </c>
      <c r="B78" s="946" t="s">
        <v>19</v>
      </c>
      <c r="C78" s="1233">
        <v>7869</v>
      </c>
      <c r="D78" s="1233">
        <v>875</v>
      </c>
      <c r="E78" s="1233">
        <v>574</v>
      </c>
      <c r="F78" s="1233">
        <v>2727</v>
      </c>
      <c r="G78" s="1233">
        <v>1861</v>
      </c>
      <c r="H78" s="1233">
        <v>878</v>
      </c>
      <c r="I78" s="1233">
        <v>363</v>
      </c>
      <c r="J78" s="1233">
        <v>591</v>
      </c>
      <c r="K78" s="1233">
        <v>0</v>
      </c>
      <c r="L78" s="1257">
        <v>4428</v>
      </c>
      <c r="M78" s="1233">
        <v>457</v>
      </c>
      <c r="N78" s="1233">
        <v>398</v>
      </c>
      <c r="O78" s="1233">
        <v>1593</v>
      </c>
      <c r="P78" s="1233">
        <v>974</v>
      </c>
      <c r="Q78" s="1233">
        <v>541</v>
      </c>
      <c r="R78" s="1233">
        <v>215</v>
      </c>
      <c r="S78" s="1233">
        <v>250</v>
      </c>
      <c r="T78" s="1258">
        <v>0</v>
      </c>
      <c r="U78" s="1257">
        <v>3441</v>
      </c>
      <c r="V78" s="1233">
        <v>418</v>
      </c>
      <c r="W78" s="1233">
        <v>176</v>
      </c>
      <c r="X78" s="1233">
        <v>1134</v>
      </c>
      <c r="Y78" s="1233">
        <v>887</v>
      </c>
      <c r="Z78" s="1233">
        <v>337</v>
      </c>
      <c r="AA78" s="1233">
        <v>148</v>
      </c>
      <c r="AB78" s="1233">
        <v>341</v>
      </c>
      <c r="AC78" s="1258">
        <v>0</v>
      </c>
    </row>
    <row r="79" spans="1:29">
      <c r="A79" s="1245">
        <v>208</v>
      </c>
      <c r="B79" s="946" t="s">
        <v>42</v>
      </c>
      <c r="C79" s="1233">
        <v>804</v>
      </c>
      <c r="D79" s="1233">
        <v>109</v>
      </c>
      <c r="E79" s="1233">
        <v>54</v>
      </c>
      <c r="F79" s="1233">
        <v>291</v>
      </c>
      <c r="G79" s="1233">
        <v>192</v>
      </c>
      <c r="H79" s="1233">
        <v>65</v>
      </c>
      <c r="I79" s="1233">
        <v>42</v>
      </c>
      <c r="J79" s="1233">
        <v>51</v>
      </c>
      <c r="K79" s="1233">
        <v>0</v>
      </c>
      <c r="L79" s="1257">
        <v>408</v>
      </c>
      <c r="M79" s="1233">
        <v>54</v>
      </c>
      <c r="N79" s="1233">
        <v>25</v>
      </c>
      <c r="O79" s="1233">
        <v>143</v>
      </c>
      <c r="P79" s="1233">
        <v>105</v>
      </c>
      <c r="Q79" s="1233">
        <v>35</v>
      </c>
      <c r="R79" s="1233">
        <v>25</v>
      </c>
      <c r="S79" s="1233">
        <v>21</v>
      </c>
      <c r="T79" s="1258">
        <v>0</v>
      </c>
      <c r="U79" s="1257">
        <v>396</v>
      </c>
      <c r="V79" s="1233">
        <v>55</v>
      </c>
      <c r="W79" s="1233">
        <v>29</v>
      </c>
      <c r="X79" s="1233">
        <v>148</v>
      </c>
      <c r="Y79" s="1233">
        <v>87</v>
      </c>
      <c r="Z79" s="1233">
        <v>30</v>
      </c>
      <c r="AA79" s="1233">
        <v>17</v>
      </c>
      <c r="AB79" s="1233">
        <v>30</v>
      </c>
      <c r="AC79" s="1258">
        <v>0</v>
      </c>
    </row>
    <row r="80" spans="1:29">
      <c r="A80" s="1245">
        <v>209</v>
      </c>
      <c r="B80" s="946" t="s">
        <v>79</v>
      </c>
      <c r="C80" s="1233">
        <v>1657</v>
      </c>
      <c r="D80" s="1233">
        <v>206</v>
      </c>
      <c r="E80" s="1233">
        <v>120</v>
      </c>
      <c r="F80" s="1233">
        <v>571</v>
      </c>
      <c r="G80" s="1233">
        <v>388</v>
      </c>
      <c r="H80" s="1233">
        <v>140</v>
      </c>
      <c r="I80" s="1233">
        <v>102</v>
      </c>
      <c r="J80" s="1233">
        <v>130</v>
      </c>
      <c r="K80" s="1233">
        <v>0</v>
      </c>
      <c r="L80" s="1257">
        <v>880</v>
      </c>
      <c r="M80" s="1233">
        <v>97</v>
      </c>
      <c r="N80" s="1233">
        <v>46</v>
      </c>
      <c r="O80" s="1233">
        <v>309</v>
      </c>
      <c r="P80" s="1233">
        <v>201</v>
      </c>
      <c r="Q80" s="1233">
        <v>93</v>
      </c>
      <c r="R80" s="1233">
        <v>65</v>
      </c>
      <c r="S80" s="1233">
        <v>69</v>
      </c>
      <c r="T80" s="1258">
        <v>0</v>
      </c>
      <c r="U80" s="1257">
        <v>777</v>
      </c>
      <c r="V80" s="1233">
        <v>109</v>
      </c>
      <c r="W80" s="1233">
        <v>74</v>
      </c>
      <c r="X80" s="1233">
        <v>262</v>
      </c>
      <c r="Y80" s="1233">
        <v>187</v>
      </c>
      <c r="Z80" s="1233">
        <v>47</v>
      </c>
      <c r="AA80" s="1233">
        <v>37</v>
      </c>
      <c r="AB80" s="1233">
        <v>61</v>
      </c>
      <c r="AC80" s="1258">
        <v>0</v>
      </c>
    </row>
    <row r="81" spans="1:29">
      <c r="A81" s="1245">
        <v>210</v>
      </c>
      <c r="B81" s="946" t="s">
        <v>25</v>
      </c>
      <c r="C81" s="1233">
        <v>7130</v>
      </c>
      <c r="D81" s="1233">
        <v>880</v>
      </c>
      <c r="E81" s="1233">
        <v>515</v>
      </c>
      <c r="F81" s="1233">
        <v>2563</v>
      </c>
      <c r="G81" s="1233">
        <v>1653</v>
      </c>
      <c r="H81" s="1233">
        <v>627</v>
      </c>
      <c r="I81" s="1233">
        <v>319</v>
      </c>
      <c r="J81" s="1233">
        <v>572</v>
      </c>
      <c r="K81" s="1233">
        <v>1</v>
      </c>
      <c r="L81" s="1257">
        <v>3757</v>
      </c>
      <c r="M81" s="1233">
        <v>432</v>
      </c>
      <c r="N81" s="1233">
        <v>343</v>
      </c>
      <c r="O81" s="1233">
        <v>1321</v>
      </c>
      <c r="P81" s="1233">
        <v>887</v>
      </c>
      <c r="Q81" s="1233">
        <v>358</v>
      </c>
      <c r="R81" s="1233">
        <v>181</v>
      </c>
      <c r="S81" s="1233">
        <v>235</v>
      </c>
      <c r="T81" s="1258">
        <v>0</v>
      </c>
      <c r="U81" s="1257">
        <v>3373</v>
      </c>
      <c r="V81" s="1233">
        <v>448</v>
      </c>
      <c r="W81" s="1233">
        <v>172</v>
      </c>
      <c r="X81" s="1233">
        <v>1242</v>
      </c>
      <c r="Y81" s="1233">
        <v>766</v>
      </c>
      <c r="Z81" s="1233">
        <v>269</v>
      </c>
      <c r="AA81" s="1233">
        <v>138</v>
      </c>
      <c r="AB81" s="1233">
        <v>337</v>
      </c>
      <c r="AC81" s="1258">
        <v>1</v>
      </c>
    </row>
    <row r="82" spans="1:29">
      <c r="A82" s="1245">
        <v>212</v>
      </c>
      <c r="B82" s="946" t="s">
        <v>43</v>
      </c>
      <c r="C82" s="1233">
        <v>1079</v>
      </c>
      <c r="D82" s="1233">
        <v>161</v>
      </c>
      <c r="E82" s="1233">
        <v>77</v>
      </c>
      <c r="F82" s="1233">
        <v>363</v>
      </c>
      <c r="G82" s="1233">
        <v>251</v>
      </c>
      <c r="H82" s="1233">
        <v>101</v>
      </c>
      <c r="I82" s="1233">
        <v>48</v>
      </c>
      <c r="J82" s="1233">
        <v>78</v>
      </c>
      <c r="K82" s="1233">
        <v>0</v>
      </c>
      <c r="L82" s="1257">
        <v>560</v>
      </c>
      <c r="M82" s="1233">
        <v>91</v>
      </c>
      <c r="N82" s="1233">
        <v>45</v>
      </c>
      <c r="O82" s="1233">
        <v>193</v>
      </c>
      <c r="P82" s="1233">
        <v>120</v>
      </c>
      <c r="Q82" s="1233">
        <v>55</v>
      </c>
      <c r="R82" s="1233">
        <v>27</v>
      </c>
      <c r="S82" s="1233">
        <v>29</v>
      </c>
      <c r="T82" s="1258">
        <v>0</v>
      </c>
      <c r="U82" s="1257">
        <v>519</v>
      </c>
      <c r="V82" s="1233">
        <v>70</v>
      </c>
      <c r="W82" s="1233">
        <v>32</v>
      </c>
      <c r="X82" s="1233">
        <v>170</v>
      </c>
      <c r="Y82" s="1233">
        <v>131</v>
      </c>
      <c r="Z82" s="1233">
        <v>46</v>
      </c>
      <c r="AA82" s="1233">
        <v>21</v>
      </c>
      <c r="AB82" s="1233">
        <v>49</v>
      </c>
      <c r="AC82" s="1258">
        <v>0</v>
      </c>
    </row>
    <row r="83" spans="1:29">
      <c r="A83" s="1245">
        <v>213</v>
      </c>
      <c r="B83" s="946" t="s">
        <v>80</v>
      </c>
      <c r="C83" s="1233">
        <v>987</v>
      </c>
      <c r="D83" s="1233">
        <v>131</v>
      </c>
      <c r="E83" s="1233">
        <v>76</v>
      </c>
      <c r="F83" s="1233">
        <v>329</v>
      </c>
      <c r="G83" s="1233">
        <v>268</v>
      </c>
      <c r="H83" s="1233">
        <v>101</v>
      </c>
      <c r="I83" s="1233">
        <v>36</v>
      </c>
      <c r="J83" s="1233">
        <v>46</v>
      </c>
      <c r="K83" s="1233">
        <v>0</v>
      </c>
      <c r="L83" s="1257">
        <v>517</v>
      </c>
      <c r="M83" s="1233">
        <v>72</v>
      </c>
      <c r="N83" s="1233">
        <v>42</v>
      </c>
      <c r="O83" s="1233">
        <v>163</v>
      </c>
      <c r="P83" s="1233">
        <v>140</v>
      </c>
      <c r="Q83" s="1233">
        <v>59</v>
      </c>
      <c r="R83" s="1233">
        <v>21</v>
      </c>
      <c r="S83" s="1233">
        <v>20</v>
      </c>
      <c r="T83" s="1258">
        <v>0</v>
      </c>
      <c r="U83" s="1257">
        <v>470</v>
      </c>
      <c r="V83" s="1233">
        <v>59</v>
      </c>
      <c r="W83" s="1233">
        <v>34</v>
      </c>
      <c r="X83" s="1233">
        <v>166</v>
      </c>
      <c r="Y83" s="1233">
        <v>128</v>
      </c>
      <c r="Z83" s="1233">
        <v>42</v>
      </c>
      <c r="AA83" s="1233">
        <v>15</v>
      </c>
      <c r="AB83" s="1233">
        <v>26</v>
      </c>
      <c r="AC83" s="1258">
        <v>0</v>
      </c>
    </row>
    <row r="84" spans="1:29">
      <c r="A84" s="1245">
        <v>214</v>
      </c>
      <c r="B84" s="946" t="s">
        <v>20</v>
      </c>
      <c r="C84" s="1233">
        <v>8333</v>
      </c>
      <c r="D84" s="1233">
        <v>1104</v>
      </c>
      <c r="E84" s="1233">
        <v>516</v>
      </c>
      <c r="F84" s="1233">
        <v>2019</v>
      </c>
      <c r="G84" s="1233">
        <v>2186</v>
      </c>
      <c r="H84" s="1233">
        <v>1078</v>
      </c>
      <c r="I84" s="1233">
        <v>518</v>
      </c>
      <c r="J84" s="1233">
        <v>910</v>
      </c>
      <c r="K84" s="1233">
        <v>2</v>
      </c>
      <c r="L84" s="1257">
        <v>4037</v>
      </c>
      <c r="M84" s="1233">
        <v>543</v>
      </c>
      <c r="N84" s="1233">
        <v>243</v>
      </c>
      <c r="O84" s="1233">
        <v>985</v>
      </c>
      <c r="P84" s="1233">
        <v>1084</v>
      </c>
      <c r="Q84" s="1233">
        <v>568</v>
      </c>
      <c r="R84" s="1233">
        <v>245</v>
      </c>
      <c r="S84" s="1233">
        <v>369</v>
      </c>
      <c r="T84" s="1258">
        <v>0</v>
      </c>
      <c r="U84" s="1257">
        <v>4296</v>
      </c>
      <c r="V84" s="1233">
        <v>561</v>
      </c>
      <c r="W84" s="1233">
        <v>273</v>
      </c>
      <c r="X84" s="1233">
        <v>1034</v>
      </c>
      <c r="Y84" s="1233">
        <v>1102</v>
      </c>
      <c r="Z84" s="1233">
        <v>510</v>
      </c>
      <c r="AA84" s="1233">
        <v>273</v>
      </c>
      <c r="AB84" s="1233">
        <v>541</v>
      </c>
      <c r="AC84" s="1258">
        <v>2</v>
      </c>
    </row>
    <row r="85" spans="1:29">
      <c r="A85" s="1245">
        <v>215</v>
      </c>
      <c r="B85" s="946" t="s">
        <v>81</v>
      </c>
      <c r="C85" s="1233">
        <v>1795</v>
      </c>
      <c r="D85" s="1233">
        <v>241</v>
      </c>
      <c r="E85" s="1233">
        <v>118</v>
      </c>
      <c r="F85" s="1233">
        <v>529</v>
      </c>
      <c r="G85" s="1233">
        <v>459</v>
      </c>
      <c r="H85" s="1233">
        <v>190</v>
      </c>
      <c r="I85" s="1233">
        <v>84</v>
      </c>
      <c r="J85" s="1233">
        <v>174</v>
      </c>
      <c r="K85" s="1233">
        <v>0</v>
      </c>
      <c r="L85" s="1257">
        <v>911</v>
      </c>
      <c r="M85" s="1233">
        <v>114</v>
      </c>
      <c r="N85" s="1233">
        <v>43</v>
      </c>
      <c r="O85" s="1233">
        <v>265</v>
      </c>
      <c r="P85" s="1233">
        <v>236</v>
      </c>
      <c r="Q85" s="1233">
        <v>125</v>
      </c>
      <c r="R85" s="1233">
        <v>51</v>
      </c>
      <c r="S85" s="1233">
        <v>77</v>
      </c>
      <c r="T85" s="1258">
        <v>0</v>
      </c>
      <c r="U85" s="1257">
        <v>884</v>
      </c>
      <c r="V85" s="1233">
        <v>127</v>
      </c>
      <c r="W85" s="1233">
        <v>75</v>
      </c>
      <c r="X85" s="1233">
        <v>264</v>
      </c>
      <c r="Y85" s="1233">
        <v>223</v>
      </c>
      <c r="Z85" s="1233">
        <v>65</v>
      </c>
      <c r="AA85" s="1233">
        <v>33</v>
      </c>
      <c r="AB85" s="1233">
        <v>97</v>
      </c>
      <c r="AC85" s="1258">
        <v>0</v>
      </c>
    </row>
    <row r="86" spans="1:29">
      <c r="A86" s="1245">
        <v>216</v>
      </c>
      <c r="B86" s="946" t="s">
        <v>26</v>
      </c>
      <c r="C86" s="1233">
        <v>2563</v>
      </c>
      <c r="D86" s="1233">
        <v>362</v>
      </c>
      <c r="E86" s="1233">
        <v>201</v>
      </c>
      <c r="F86" s="1233">
        <v>953</v>
      </c>
      <c r="G86" s="1233">
        <v>572</v>
      </c>
      <c r="H86" s="1233">
        <v>216</v>
      </c>
      <c r="I86" s="1233">
        <v>101</v>
      </c>
      <c r="J86" s="1233">
        <v>158</v>
      </c>
      <c r="K86" s="1233">
        <v>0</v>
      </c>
      <c r="L86" s="1257">
        <v>1409</v>
      </c>
      <c r="M86" s="1233">
        <v>181</v>
      </c>
      <c r="N86" s="1233">
        <v>137</v>
      </c>
      <c r="O86" s="1233">
        <v>534</v>
      </c>
      <c r="P86" s="1233">
        <v>298</v>
      </c>
      <c r="Q86" s="1233">
        <v>125</v>
      </c>
      <c r="R86" s="1233">
        <v>58</v>
      </c>
      <c r="S86" s="1233">
        <v>76</v>
      </c>
      <c r="T86" s="1258">
        <v>0</v>
      </c>
      <c r="U86" s="1257">
        <v>1154</v>
      </c>
      <c r="V86" s="1233">
        <v>181</v>
      </c>
      <c r="W86" s="1233">
        <v>64</v>
      </c>
      <c r="X86" s="1233">
        <v>419</v>
      </c>
      <c r="Y86" s="1233">
        <v>274</v>
      </c>
      <c r="Z86" s="1233">
        <v>91</v>
      </c>
      <c r="AA86" s="1233">
        <v>43</v>
      </c>
      <c r="AB86" s="1233">
        <v>82</v>
      </c>
      <c r="AC86" s="1258">
        <v>0</v>
      </c>
    </row>
    <row r="87" spans="1:29">
      <c r="A87" s="1245">
        <v>217</v>
      </c>
      <c r="B87" s="946" t="s">
        <v>21</v>
      </c>
      <c r="C87" s="1233">
        <v>5416</v>
      </c>
      <c r="D87" s="1233">
        <v>751</v>
      </c>
      <c r="E87" s="1233">
        <v>301</v>
      </c>
      <c r="F87" s="1233">
        <v>1569</v>
      </c>
      <c r="G87" s="1233">
        <v>1307</v>
      </c>
      <c r="H87" s="1233">
        <v>638</v>
      </c>
      <c r="I87" s="1233">
        <v>323</v>
      </c>
      <c r="J87" s="1233">
        <v>527</v>
      </c>
      <c r="K87" s="1233">
        <v>0</v>
      </c>
      <c r="L87" s="1257">
        <v>2738</v>
      </c>
      <c r="M87" s="1233">
        <v>387</v>
      </c>
      <c r="N87" s="1233">
        <v>154</v>
      </c>
      <c r="O87" s="1233">
        <v>792</v>
      </c>
      <c r="P87" s="1233">
        <v>676</v>
      </c>
      <c r="Q87" s="1233">
        <v>360</v>
      </c>
      <c r="R87" s="1233">
        <v>171</v>
      </c>
      <c r="S87" s="1233">
        <v>198</v>
      </c>
      <c r="T87" s="1258">
        <v>0</v>
      </c>
      <c r="U87" s="1257">
        <v>2678</v>
      </c>
      <c r="V87" s="1233">
        <v>364</v>
      </c>
      <c r="W87" s="1233">
        <v>147</v>
      </c>
      <c r="X87" s="1233">
        <v>777</v>
      </c>
      <c r="Y87" s="1233">
        <v>631</v>
      </c>
      <c r="Z87" s="1233">
        <v>278</v>
      </c>
      <c r="AA87" s="1233">
        <v>152</v>
      </c>
      <c r="AB87" s="1233">
        <v>329</v>
      </c>
      <c r="AC87" s="1258">
        <v>0</v>
      </c>
    </row>
    <row r="88" spans="1:29">
      <c r="A88" s="1245">
        <v>218</v>
      </c>
      <c r="B88" s="946" t="s">
        <v>32</v>
      </c>
      <c r="C88" s="1233">
        <v>1392</v>
      </c>
      <c r="D88" s="1233">
        <v>186</v>
      </c>
      <c r="E88" s="1233">
        <v>118</v>
      </c>
      <c r="F88" s="1233">
        <v>511</v>
      </c>
      <c r="G88" s="1233">
        <v>310</v>
      </c>
      <c r="H88" s="1233">
        <v>122</v>
      </c>
      <c r="I88" s="1233">
        <v>56</v>
      </c>
      <c r="J88" s="1233">
        <v>89</v>
      </c>
      <c r="K88" s="1233">
        <v>0</v>
      </c>
      <c r="L88" s="1257">
        <v>780</v>
      </c>
      <c r="M88" s="1233">
        <v>96</v>
      </c>
      <c r="N88" s="1233">
        <v>76</v>
      </c>
      <c r="O88" s="1233">
        <v>291</v>
      </c>
      <c r="P88" s="1233">
        <v>168</v>
      </c>
      <c r="Q88" s="1233">
        <v>78</v>
      </c>
      <c r="R88" s="1233">
        <v>30</v>
      </c>
      <c r="S88" s="1233">
        <v>41</v>
      </c>
      <c r="T88" s="1258">
        <v>0</v>
      </c>
      <c r="U88" s="1257">
        <v>612</v>
      </c>
      <c r="V88" s="1233">
        <v>90</v>
      </c>
      <c r="W88" s="1233">
        <v>42</v>
      </c>
      <c r="X88" s="1233">
        <v>220</v>
      </c>
      <c r="Y88" s="1233">
        <v>142</v>
      </c>
      <c r="Z88" s="1233">
        <v>44</v>
      </c>
      <c r="AA88" s="1233">
        <v>26</v>
      </c>
      <c r="AB88" s="1233">
        <v>48</v>
      </c>
      <c r="AC88" s="1258">
        <v>0</v>
      </c>
    </row>
    <row r="89" spans="1:29">
      <c r="A89" s="1245">
        <v>219</v>
      </c>
      <c r="B89" s="946" t="s">
        <v>22</v>
      </c>
      <c r="C89" s="1233">
        <v>3965</v>
      </c>
      <c r="D89" s="1233">
        <v>612</v>
      </c>
      <c r="E89" s="1233">
        <v>253</v>
      </c>
      <c r="F89" s="1233">
        <v>1240</v>
      </c>
      <c r="G89" s="1233">
        <v>944</v>
      </c>
      <c r="H89" s="1233">
        <v>341</v>
      </c>
      <c r="I89" s="1233">
        <v>186</v>
      </c>
      <c r="J89" s="1233">
        <v>389</v>
      </c>
      <c r="K89" s="1233">
        <v>0</v>
      </c>
      <c r="L89" s="1257">
        <v>2128</v>
      </c>
      <c r="M89" s="1233">
        <v>317</v>
      </c>
      <c r="N89" s="1233">
        <v>141</v>
      </c>
      <c r="O89" s="1233">
        <v>731</v>
      </c>
      <c r="P89" s="1233">
        <v>493</v>
      </c>
      <c r="Q89" s="1233">
        <v>173</v>
      </c>
      <c r="R89" s="1233">
        <v>114</v>
      </c>
      <c r="S89" s="1233">
        <v>159</v>
      </c>
      <c r="T89" s="1258">
        <v>0</v>
      </c>
      <c r="U89" s="1257">
        <v>1837</v>
      </c>
      <c r="V89" s="1233">
        <v>295</v>
      </c>
      <c r="W89" s="1233">
        <v>112</v>
      </c>
      <c r="X89" s="1233">
        <v>509</v>
      </c>
      <c r="Y89" s="1233">
        <v>451</v>
      </c>
      <c r="Z89" s="1233">
        <v>168</v>
      </c>
      <c r="AA89" s="1233">
        <v>72</v>
      </c>
      <c r="AB89" s="1233">
        <v>230</v>
      </c>
      <c r="AC89" s="1258">
        <v>0</v>
      </c>
    </row>
    <row r="90" spans="1:29">
      <c r="A90" s="1245">
        <v>220</v>
      </c>
      <c r="B90" s="946" t="s">
        <v>33</v>
      </c>
      <c r="C90" s="1233">
        <v>913</v>
      </c>
      <c r="D90" s="1233">
        <v>151</v>
      </c>
      <c r="E90" s="1233">
        <v>44</v>
      </c>
      <c r="F90" s="1233">
        <v>329</v>
      </c>
      <c r="G90" s="1233">
        <v>236</v>
      </c>
      <c r="H90" s="1233">
        <v>74</v>
      </c>
      <c r="I90" s="1233">
        <v>31</v>
      </c>
      <c r="J90" s="1233">
        <v>48</v>
      </c>
      <c r="K90" s="1233">
        <v>0</v>
      </c>
      <c r="L90" s="1257">
        <v>458</v>
      </c>
      <c r="M90" s="1233">
        <v>84</v>
      </c>
      <c r="N90" s="1233">
        <v>21</v>
      </c>
      <c r="O90" s="1233">
        <v>153</v>
      </c>
      <c r="P90" s="1233">
        <v>129</v>
      </c>
      <c r="Q90" s="1233">
        <v>32</v>
      </c>
      <c r="R90" s="1233">
        <v>20</v>
      </c>
      <c r="S90" s="1233">
        <v>19</v>
      </c>
      <c r="T90" s="1258">
        <v>0</v>
      </c>
      <c r="U90" s="1257">
        <v>455</v>
      </c>
      <c r="V90" s="1233">
        <v>67</v>
      </c>
      <c r="W90" s="1233">
        <v>23</v>
      </c>
      <c r="X90" s="1233">
        <v>176</v>
      </c>
      <c r="Y90" s="1233">
        <v>107</v>
      </c>
      <c r="Z90" s="1233">
        <v>42</v>
      </c>
      <c r="AA90" s="1233">
        <v>11</v>
      </c>
      <c r="AB90" s="1233">
        <v>29</v>
      </c>
      <c r="AC90" s="1258">
        <v>0</v>
      </c>
    </row>
    <row r="91" spans="1:29">
      <c r="A91" s="1245">
        <v>221</v>
      </c>
      <c r="B91" s="946" t="s">
        <v>2495</v>
      </c>
      <c r="C91" s="1233">
        <v>1068</v>
      </c>
      <c r="D91" s="1233">
        <v>138</v>
      </c>
      <c r="E91" s="1233">
        <v>51</v>
      </c>
      <c r="F91" s="1233">
        <v>298</v>
      </c>
      <c r="G91" s="1233">
        <v>262</v>
      </c>
      <c r="H91" s="1233">
        <v>97</v>
      </c>
      <c r="I91" s="1233">
        <v>73</v>
      </c>
      <c r="J91" s="1233">
        <v>149</v>
      </c>
      <c r="K91" s="1233">
        <v>0</v>
      </c>
      <c r="L91" s="1257">
        <v>539</v>
      </c>
      <c r="M91" s="1233">
        <v>70</v>
      </c>
      <c r="N91" s="1233">
        <v>30</v>
      </c>
      <c r="O91" s="1233">
        <v>140</v>
      </c>
      <c r="P91" s="1233">
        <v>140</v>
      </c>
      <c r="Q91" s="1233">
        <v>54</v>
      </c>
      <c r="R91" s="1233">
        <v>38</v>
      </c>
      <c r="S91" s="1233">
        <v>67</v>
      </c>
      <c r="T91" s="1258">
        <v>0</v>
      </c>
      <c r="U91" s="1257">
        <v>529</v>
      </c>
      <c r="V91" s="1233">
        <v>68</v>
      </c>
      <c r="W91" s="1233">
        <v>21</v>
      </c>
      <c r="X91" s="1233">
        <v>158</v>
      </c>
      <c r="Y91" s="1233">
        <v>122</v>
      </c>
      <c r="Z91" s="1233">
        <v>43</v>
      </c>
      <c r="AA91" s="1233">
        <v>35</v>
      </c>
      <c r="AB91" s="1233">
        <v>82</v>
      </c>
      <c r="AC91" s="1258">
        <v>0</v>
      </c>
    </row>
    <row r="92" spans="1:29">
      <c r="A92" s="1245">
        <v>222</v>
      </c>
      <c r="B92" s="946" t="s">
        <v>648</v>
      </c>
      <c r="C92" s="1233">
        <v>1068</v>
      </c>
      <c r="D92" s="1233">
        <v>138</v>
      </c>
      <c r="E92" s="1233">
        <v>51</v>
      </c>
      <c r="F92" s="1233">
        <v>298</v>
      </c>
      <c r="G92" s="1233">
        <v>262</v>
      </c>
      <c r="H92" s="1233">
        <v>97</v>
      </c>
      <c r="I92" s="1233">
        <v>73</v>
      </c>
      <c r="J92" s="1233">
        <v>149</v>
      </c>
      <c r="K92" s="1233">
        <v>0</v>
      </c>
      <c r="L92" s="1257">
        <v>539</v>
      </c>
      <c r="M92" s="1233">
        <v>70</v>
      </c>
      <c r="N92" s="1233">
        <v>30</v>
      </c>
      <c r="O92" s="1233">
        <v>140</v>
      </c>
      <c r="P92" s="1233">
        <v>140</v>
      </c>
      <c r="Q92" s="1233">
        <v>54</v>
      </c>
      <c r="R92" s="1233">
        <v>38</v>
      </c>
      <c r="S92" s="1233">
        <v>67</v>
      </c>
      <c r="T92" s="1258">
        <v>0</v>
      </c>
      <c r="U92" s="1257">
        <v>529</v>
      </c>
      <c r="V92" s="1233">
        <v>68</v>
      </c>
      <c r="W92" s="1233">
        <v>21</v>
      </c>
      <c r="X92" s="1233">
        <v>158</v>
      </c>
      <c r="Y92" s="1233">
        <v>122</v>
      </c>
      <c r="Z92" s="1233">
        <v>43</v>
      </c>
      <c r="AA92" s="1233">
        <v>35</v>
      </c>
      <c r="AB92" s="1233">
        <v>82</v>
      </c>
      <c r="AC92" s="1258">
        <v>0</v>
      </c>
    </row>
    <row r="93" spans="1:29">
      <c r="A93" s="1245">
        <v>223</v>
      </c>
      <c r="B93" s="946" t="s">
        <v>649</v>
      </c>
      <c r="C93" s="1233">
        <v>1193</v>
      </c>
      <c r="D93" s="1233">
        <v>166</v>
      </c>
      <c r="E93" s="1233">
        <v>74</v>
      </c>
      <c r="F93" s="1233">
        <v>390</v>
      </c>
      <c r="G93" s="1233">
        <v>246</v>
      </c>
      <c r="H93" s="1233">
        <v>108</v>
      </c>
      <c r="I93" s="1233">
        <v>67</v>
      </c>
      <c r="J93" s="1233">
        <v>142</v>
      </c>
      <c r="K93" s="1233">
        <v>0</v>
      </c>
      <c r="L93" s="1257">
        <v>615</v>
      </c>
      <c r="M93" s="1233">
        <v>88</v>
      </c>
      <c r="N93" s="1233">
        <v>35</v>
      </c>
      <c r="O93" s="1233">
        <v>204</v>
      </c>
      <c r="P93" s="1233">
        <v>119</v>
      </c>
      <c r="Q93" s="1233">
        <v>61</v>
      </c>
      <c r="R93" s="1233">
        <v>37</v>
      </c>
      <c r="S93" s="1233">
        <v>71</v>
      </c>
      <c r="T93" s="1258">
        <v>0</v>
      </c>
      <c r="U93" s="1257">
        <v>578</v>
      </c>
      <c r="V93" s="1233">
        <v>78</v>
      </c>
      <c r="W93" s="1233">
        <v>39</v>
      </c>
      <c r="X93" s="1233">
        <v>186</v>
      </c>
      <c r="Y93" s="1233">
        <v>127</v>
      </c>
      <c r="Z93" s="1233">
        <v>47</v>
      </c>
      <c r="AA93" s="1233">
        <v>30</v>
      </c>
      <c r="AB93" s="1233">
        <v>71</v>
      </c>
      <c r="AC93" s="1258">
        <v>0</v>
      </c>
    </row>
    <row r="94" spans="1:29">
      <c r="A94" s="1245">
        <v>224</v>
      </c>
      <c r="B94" s="946" t="s">
        <v>650</v>
      </c>
      <c r="C94" s="1233">
        <v>882</v>
      </c>
      <c r="D94" s="1233">
        <v>111</v>
      </c>
      <c r="E94" s="1233">
        <v>100</v>
      </c>
      <c r="F94" s="1233">
        <v>282</v>
      </c>
      <c r="G94" s="1233">
        <v>189</v>
      </c>
      <c r="H94" s="1233">
        <v>78</v>
      </c>
      <c r="I94" s="1233">
        <v>46</v>
      </c>
      <c r="J94" s="1233">
        <v>76</v>
      </c>
      <c r="K94" s="1233">
        <v>0</v>
      </c>
      <c r="L94" s="1257">
        <v>450</v>
      </c>
      <c r="M94" s="1233">
        <v>56</v>
      </c>
      <c r="N94" s="1233">
        <v>67</v>
      </c>
      <c r="O94" s="1233">
        <v>127</v>
      </c>
      <c r="P94" s="1233">
        <v>95</v>
      </c>
      <c r="Q94" s="1233">
        <v>45</v>
      </c>
      <c r="R94" s="1233">
        <v>22</v>
      </c>
      <c r="S94" s="1233">
        <v>38</v>
      </c>
      <c r="T94" s="1258">
        <v>0</v>
      </c>
      <c r="U94" s="1257">
        <v>432</v>
      </c>
      <c r="V94" s="1233">
        <v>55</v>
      </c>
      <c r="W94" s="1233">
        <v>33</v>
      </c>
      <c r="X94" s="1233">
        <v>155</v>
      </c>
      <c r="Y94" s="1233">
        <v>94</v>
      </c>
      <c r="Z94" s="1233">
        <v>33</v>
      </c>
      <c r="AA94" s="1233">
        <v>24</v>
      </c>
      <c r="AB94" s="1233">
        <v>38</v>
      </c>
      <c r="AC94" s="1258">
        <v>0</v>
      </c>
    </row>
    <row r="95" spans="1:29">
      <c r="A95" s="1245">
        <v>225</v>
      </c>
      <c r="B95" s="946" t="s">
        <v>651</v>
      </c>
      <c r="C95" s="1233">
        <v>686</v>
      </c>
      <c r="D95" s="1233">
        <v>93</v>
      </c>
      <c r="E95" s="1233">
        <v>33</v>
      </c>
      <c r="F95" s="1233">
        <v>234</v>
      </c>
      <c r="G95" s="1233">
        <v>170</v>
      </c>
      <c r="H95" s="1233">
        <v>56</v>
      </c>
      <c r="I95" s="1233">
        <v>53</v>
      </c>
      <c r="J95" s="1233">
        <v>47</v>
      </c>
      <c r="K95" s="1233">
        <v>0</v>
      </c>
      <c r="L95" s="1257">
        <v>336</v>
      </c>
      <c r="M95" s="1233">
        <v>41</v>
      </c>
      <c r="N95" s="1233">
        <v>11</v>
      </c>
      <c r="O95" s="1233">
        <v>107</v>
      </c>
      <c r="P95" s="1233">
        <v>89</v>
      </c>
      <c r="Q95" s="1233">
        <v>33</v>
      </c>
      <c r="R95" s="1233">
        <v>33</v>
      </c>
      <c r="S95" s="1233">
        <v>22</v>
      </c>
      <c r="T95" s="1258">
        <v>0</v>
      </c>
      <c r="U95" s="1257">
        <v>350</v>
      </c>
      <c r="V95" s="1233">
        <v>52</v>
      </c>
      <c r="W95" s="1233">
        <v>22</v>
      </c>
      <c r="X95" s="1233">
        <v>127</v>
      </c>
      <c r="Y95" s="1233">
        <v>81</v>
      </c>
      <c r="Z95" s="1233">
        <v>23</v>
      </c>
      <c r="AA95" s="1233">
        <v>20</v>
      </c>
      <c r="AB95" s="1233">
        <v>25</v>
      </c>
      <c r="AC95" s="1258">
        <v>0</v>
      </c>
    </row>
    <row r="96" spans="1:29">
      <c r="A96" s="1245">
        <v>226</v>
      </c>
      <c r="B96" s="946" t="s">
        <v>652</v>
      </c>
      <c r="C96" s="1233">
        <v>954</v>
      </c>
      <c r="D96" s="1233">
        <v>107</v>
      </c>
      <c r="E96" s="1233">
        <v>61</v>
      </c>
      <c r="F96" s="1233">
        <v>310</v>
      </c>
      <c r="G96" s="1233">
        <v>187</v>
      </c>
      <c r="H96" s="1233">
        <v>82</v>
      </c>
      <c r="I96" s="1233">
        <v>63</v>
      </c>
      <c r="J96" s="1233">
        <v>144</v>
      </c>
      <c r="K96" s="1233">
        <v>0</v>
      </c>
      <c r="L96" s="1257">
        <v>481</v>
      </c>
      <c r="M96" s="1233">
        <v>56</v>
      </c>
      <c r="N96" s="1233">
        <v>36</v>
      </c>
      <c r="O96" s="1233">
        <v>153</v>
      </c>
      <c r="P96" s="1233">
        <v>90</v>
      </c>
      <c r="Q96" s="1233">
        <v>45</v>
      </c>
      <c r="R96" s="1233">
        <v>29</v>
      </c>
      <c r="S96" s="1233">
        <v>72</v>
      </c>
      <c r="T96" s="1258">
        <v>0</v>
      </c>
      <c r="U96" s="1257">
        <v>473</v>
      </c>
      <c r="V96" s="1233">
        <v>51</v>
      </c>
      <c r="W96" s="1233">
        <v>25</v>
      </c>
      <c r="X96" s="1233">
        <v>157</v>
      </c>
      <c r="Y96" s="1233">
        <v>97</v>
      </c>
      <c r="Z96" s="1233">
        <v>37</v>
      </c>
      <c r="AA96" s="1233">
        <v>34</v>
      </c>
      <c r="AB96" s="1233">
        <v>72</v>
      </c>
      <c r="AC96" s="1258">
        <v>0</v>
      </c>
    </row>
    <row r="97" spans="1:29">
      <c r="A97" s="1245">
        <v>227</v>
      </c>
      <c r="B97" s="946" t="s">
        <v>653</v>
      </c>
      <c r="C97" s="1233">
        <v>672</v>
      </c>
      <c r="D97" s="1233">
        <v>109</v>
      </c>
      <c r="E97" s="1233">
        <v>43</v>
      </c>
      <c r="F97" s="1233">
        <v>224</v>
      </c>
      <c r="G97" s="1233">
        <v>149</v>
      </c>
      <c r="H97" s="1233">
        <v>37</v>
      </c>
      <c r="I97" s="1233">
        <v>44</v>
      </c>
      <c r="J97" s="1233">
        <v>66</v>
      </c>
      <c r="K97" s="1233">
        <v>0</v>
      </c>
      <c r="L97" s="1257">
        <v>339</v>
      </c>
      <c r="M97" s="1233">
        <v>54</v>
      </c>
      <c r="N97" s="1233">
        <v>26</v>
      </c>
      <c r="O97" s="1233">
        <v>98</v>
      </c>
      <c r="P97" s="1233">
        <v>79</v>
      </c>
      <c r="Q97" s="1233">
        <v>22</v>
      </c>
      <c r="R97" s="1233">
        <v>22</v>
      </c>
      <c r="S97" s="1233">
        <v>38</v>
      </c>
      <c r="T97" s="1258">
        <v>0</v>
      </c>
      <c r="U97" s="1257">
        <v>333</v>
      </c>
      <c r="V97" s="1233">
        <v>55</v>
      </c>
      <c r="W97" s="1233">
        <v>17</v>
      </c>
      <c r="X97" s="1233">
        <v>126</v>
      </c>
      <c r="Y97" s="1233">
        <v>70</v>
      </c>
      <c r="Z97" s="1233">
        <v>15</v>
      </c>
      <c r="AA97" s="1233">
        <v>22</v>
      </c>
      <c r="AB97" s="1233">
        <v>28</v>
      </c>
      <c r="AC97" s="1258">
        <v>0</v>
      </c>
    </row>
    <row r="98" spans="1:29">
      <c r="A98" s="1245">
        <v>228</v>
      </c>
      <c r="B98" s="946" t="s">
        <v>654</v>
      </c>
      <c r="C98" s="1233">
        <v>1511</v>
      </c>
      <c r="D98" s="1233">
        <v>196</v>
      </c>
      <c r="E98" s="1233">
        <v>123</v>
      </c>
      <c r="F98" s="1233">
        <v>511</v>
      </c>
      <c r="G98" s="1233">
        <v>354</v>
      </c>
      <c r="H98" s="1233">
        <v>179</v>
      </c>
      <c r="I98" s="1233">
        <v>68</v>
      </c>
      <c r="J98" s="1233">
        <v>80</v>
      </c>
      <c r="K98" s="1233">
        <v>0</v>
      </c>
      <c r="L98" s="1257">
        <v>807</v>
      </c>
      <c r="M98" s="1233">
        <v>95</v>
      </c>
      <c r="N98" s="1233">
        <v>60</v>
      </c>
      <c r="O98" s="1233">
        <v>291</v>
      </c>
      <c r="P98" s="1233">
        <v>192</v>
      </c>
      <c r="Q98" s="1233">
        <v>100</v>
      </c>
      <c r="R98" s="1233">
        <v>39</v>
      </c>
      <c r="S98" s="1233">
        <v>30</v>
      </c>
      <c r="T98" s="1258">
        <v>0</v>
      </c>
      <c r="U98" s="1257">
        <v>704</v>
      </c>
      <c r="V98" s="1233">
        <v>101</v>
      </c>
      <c r="W98" s="1233">
        <v>63</v>
      </c>
      <c r="X98" s="1233">
        <v>220</v>
      </c>
      <c r="Y98" s="1233">
        <v>162</v>
      </c>
      <c r="Z98" s="1233">
        <v>79</v>
      </c>
      <c r="AA98" s="1233">
        <v>29</v>
      </c>
      <c r="AB98" s="1233">
        <v>50</v>
      </c>
      <c r="AC98" s="1258">
        <v>0</v>
      </c>
    </row>
    <row r="99" spans="1:29">
      <c r="A99" s="1245">
        <v>229</v>
      </c>
      <c r="B99" s="946" t="s">
        <v>655</v>
      </c>
      <c r="C99" s="1233">
        <v>1647</v>
      </c>
      <c r="D99" s="1233">
        <v>245</v>
      </c>
      <c r="E99" s="1233">
        <v>79</v>
      </c>
      <c r="F99" s="1233">
        <v>574</v>
      </c>
      <c r="G99" s="1233">
        <v>405</v>
      </c>
      <c r="H99" s="1233">
        <v>143</v>
      </c>
      <c r="I99" s="1233">
        <v>78</v>
      </c>
      <c r="J99" s="1233">
        <v>123</v>
      </c>
      <c r="K99" s="1233">
        <v>0</v>
      </c>
      <c r="L99" s="1257">
        <v>848</v>
      </c>
      <c r="M99" s="1233">
        <v>137</v>
      </c>
      <c r="N99" s="1233">
        <v>31</v>
      </c>
      <c r="O99" s="1233">
        <v>289</v>
      </c>
      <c r="P99" s="1233">
        <v>207</v>
      </c>
      <c r="Q99" s="1233">
        <v>87</v>
      </c>
      <c r="R99" s="1233">
        <v>44</v>
      </c>
      <c r="S99" s="1233">
        <v>53</v>
      </c>
      <c r="T99" s="1258">
        <v>0</v>
      </c>
      <c r="U99" s="1257">
        <v>799</v>
      </c>
      <c r="V99" s="1233">
        <v>108</v>
      </c>
      <c r="W99" s="1233">
        <v>48</v>
      </c>
      <c r="X99" s="1233">
        <v>285</v>
      </c>
      <c r="Y99" s="1233">
        <v>198</v>
      </c>
      <c r="Z99" s="1233">
        <v>56</v>
      </c>
      <c r="AA99" s="1233">
        <v>34</v>
      </c>
      <c r="AB99" s="1233">
        <v>70</v>
      </c>
      <c r="AC99" s="1258">
        <v>0</v>
      </c>
    </row>
    <row r="100" spans="1:29">
      <c r="A100" s="1245">
        <v>301</v>
      </c>
      <c r="B100" s="946" t="s">
        <v>23</v>
      </c>
      <c r="C100" s="1233">
        <v>926</v>
      </c>
      <c r="D100" s="1233">
        <v>178</v>
      </c>
      <c r="E100" s="1233">
        <v>41</v>
      </c>
      <c r="F100" s="1233">
        <v>163</v>
      </c>
      <c r="G100" s="1233">
        <v>249</v>
      </c>
      <c r="H100" s="1233">
        <v>102</v>
      </c>
      <c r="I100" s="1233">
        <v>55</v>
      </c>
      <c r="J100" s="1233">
        <v>138</v>
      </c>
      <c r="K100" s="1233">
        <v>0</v>
      </c>
      <c r="L100" s="1257">
        <v>439</v>
      </c>
      <c r="M100" s="1233">
        <v>91</v>
      </c>
      <c r="N100" s="1233">
        <v>19</v>
      </c>
      <c r="O100" s="1233">
        <v>87</v>
      </c>
      <c r="P100" s="1233">
        <v>110</v>
      </c>
      <c r="Q100" s="1233">
        <v>56</v>
      </c>
      <c r="R100" s="1233">
        <v>22</v>
      </c>
      <c r="S100" s="1233">
        <v>54</v>
      </c>
      <c r="T100" s="1258">
        <v>0</v>
      </c>
      <c r="U100" s="1257">
        <v>487</v>
      </c>
      <c r="V100" s="1233">
        <v>87</v>
      </c>
      <c r="W100" s="1233">
        <v>22</v>
      </c>
      <c r="X100" s="1233">
        <v>76</v>
      </c>
      <c r="Y100" s="1233">
        <v>139</v>
      </c>
      <c r="Z100" s="1233">
        <v>46</v>
      </c>
      <c r="AA100" s="1233">
        <v>33</v>
      </c>
      <c r="AB100" s="1233">
        <v>84</v>
      </c>
      <c r="AC100" s="1258">
        <v>0</v>
      </c>
    </row>
    <row r="101" spans="1:29">
      <c r="A101" s="1245">
        <v>365</v>
      </c>
      <c r="B101" s="946" t="s">
        <v>656</v>
      </c>
      <c r="C101" s="1233">
        <v>389</v>
      </c>
      <c r="D101" s="1233">
        <v>63</v>
      </c>
      <c r="E101" s="1233">
        <v>34</v>
      </c>
      <c r="F101" s="1233">
        <v>106</v>
      </c>
      <c r="G101" s="1233">
        <v>105</v>
      </c>
      <c r="H101" s="1233">
        <v>26</v>
      </c>
      <c r="I101" s="1233">
        <v>18</v>
      </c>
      <c r="J101" s="1233">
        <v>37</v>
      </c>
      <c r="K101" s="1233">
        <v>0</v>
      </c>
      <c r="L101" s="1257">
        <v>196</v>
      </c>
      <c r="M101" s="1233">
        <v>32</v>
      </c>
      <c r="N101" s="1233">
        <v>25</v>
      </c>
      <c r="O101" s="1233">
        <v>58</v>
      </c>
      <c r="P101" s="1233">
        <v>46</v>
      </c>
      <c r="Q101" s="1233">
        <v>14</v>
      </c>
      <c r="R101" s="1233">
        <v>10</v>
      </c>
      <c r="S101" s="1233">
        <v>11</v>
      </c>
      <c r="T101" s="1258">
        <v>0</v>
      </c>
      <c r="U101" s="1257">
        <v>193</v>
      </c>
      <c r="V101" s="1233">
        <v>31</v>
      </c>
      <c r="W101" s="1233">
        <v>9</v>
      </c>
      <c r="X101" s="1233">
        <v>48</v>
      </c>
      <c r="Y101" s="1233">
        <v>59</v>
      </c>
      <c r="Z101" s="1233">
        <v>12</v>
      </c>
      <c r="AA101" s="1233">
        <v>8</v>
      </c>
      <c r="AB101" s="1233">
        <v>26</v>
      </c>
      <c r="AC101" s="1258">
        <v>0</v>
      </c>
    </row>
    <row r="102" spans="1:29">
      <c r="A102" s="1245">
        <v>381</v>
      </c>
      <c r="B102" s="946" t="s">
        <v>27</v>
      </c>
      <c r="C102" s="1233">
        <v>875</v>
      </c>
      <c r="D102" s="1233">
        <v>166</v>
      </c>
      <c r="E102" s="1233">
        <v>39</v>
      </c>
      <c r="F102" s="1233">
        <v>213</v>
      </c>
      <c r="G102" s="1233">
        <v>235</v>
      </c>
      <c r="H102" s="1233">
        <v>101</v>
      </c>
      <c r="I102" s="1233">
        <v>43</v>
      </c>
      <c r="J102" s="1233">
        <v>77</v>
      </c>
      <c r="K102" s="1233">
        <v>1</v>
      </c>
      <c r="L102" s="1257">
        <v>431</v>
      </c>
      <c r="M102" s="1233">
        <v>83</v>
      </c>
      <c r="N102" s="1233">
        <v>25</v>
      </c>
      <c r="O102" s="1233">
        <v>100</v>
      </c>
      <c r="P102" s="1233">
        <v>111</v>
      </c>
      <c r="Q102" s="1233">
        <v>66</v>
      </c>
      <c r="R102" s="1233">
        <v>17</v>
      </c>
      <c r="S102" s="1233">
        <v>29</v>
      </c>
      <c r="T102" s="1258">
        <v>0</v>
      </c>
      <c r="U102" s="1257">
        <v>444</v>
      </c>
      <c r="V102" s="1233">
        <v>83</v>
      </c>
      <c r="W102" s="1233">
        <v>14</v>
      </c>
      <c r="X102" s="1233">
        <v>113</v>
      </c>
      <c r="Y102" s="1233">
        <v>124</v>
      </c>
      <c r="Z102" s="1233">
        <v>35</v>
      </c>
      <c r="AA102" s="1233">
        <v>26</v>
      </c>
      <c r="AB102" s="1233">
        <v>48</v>
      </c>
      <c r="AC102" s="1258">
        <v>1</v>
      </c>
    </row>
    <row r="103" spans="1:29">
      <c r="A103" s="1245">
        <v>382</v>
      </c>
      <c r="B103" s="946" t="s">
        <v>28</v>
      </c>
      <c r="C103" s="1233">
        <v>1203</v>
      </c>
      <c r="D103" s="1233">
        <v>198</v>
      </c>
      <c r="E103" s="1233">
        <v>102</v>
      </c>
      <c r="F103" s="1233">
        <v>367</v>
      </c>
      <c r="G103" s="1233">
        <v>308</v>
      </c>
      <c r="H103" s="1233">
        <v>108</v>
      </c>
      <c r="I103" s="1233">
        <v>53</v>
      </c>
      <c r="J103" s="1233">
        <v>67</v>
      </c>
      <c r="K103" s="1233">
        <v>0</v>
      </c>
      <c r="L103" s="1257">
        <v>648</v>
      </c>
      <c r="M103" s="1233">
        <v>103</v>
      </c>
      <c r="N103" s="1233">
        <v>64</v>
      </c>
      <c r="O103" s="1233">
        <v>186</v>
      </c>
      <c r="P103" s="1233">
        <v>171</v>
      </c>
      <c r="Q103" s="1233">
        <v>66</v>
      </c>
      <c r="R103" s="1233">
        <v>25</v>
      </c>
      <c r="S103" s="1233">
        <v>33</v>
      </c>
      <c r="T103" s="1258">
        <v>0</v>
      </c>
      <c r="U103" s="1257">
        <v>555</v>
      </c>
      <c r="V103" s="1233">
        <v>95</v>
      </c>
      <c r="W103" s="1233">
        <v>38</v>
      </c>
      <c r="X103" s="1233">
        <v>181</v>
      </c>
      <c r="Y103" s="1233">
        <v>137</v>
      </c>
      <c r="Z103" s="1233">
        <v>42</v>
      </c>
      <c r="AA103" s="1233">
        <v>28</v>
      </c>
      <c r="AB103" s="1233">
        <v>34</v>
      </c>
      <c r="AC103" s="1258">
        <v>0</v>
      </c>
    </row>
    <row r="104" spans="1:29">
      <c r="A104" s="1245">
        <v>442</v>
      </c>
      <c r="B104" s="946" t="s">
        <v>38</v>
      </c>
      <c r="C104" s="1233">
        <v>297</v>
      </c>
      <c r="D104" s="1233">
        <v>68</v>
      </c>
      <c r="E104" s="1233">
        <v>15</v>
      </c>
      <c r="F104" s="1233">
        <v>86</v>
      </c>
      <c r="G104" s="1233">
        <v>61</v>
      </c>
      <c r="H104" s="1233">
        <v>26</v>
      </c>
      <c r="I104" s="1233">
        <v>16</v>
      </c>
      <c r="J104" s="1233">
        <v>25</v>
      </c>
      <c r="K104" s="1233">
        <v>0</v>
      </c>
      <c r="L104" s="1257">
        <v>152</v>
      </c>
      <c r="M104" s="1233">
        <v>39</v>
      </c>
      <c r="N104" s="1233">
        <v>5</v>
      </c>
      <c r="O104" s="1233">
        <v>46</v>
      </c>
      <c r="P104" s="1233">
        <v>27</v>
      </c>
      <c r="Q104" s="1233">
        <v>12</v>
      </c>
      <c r="R104" s="1233">
        <v>9</v>
      </c>
      <c r="S104" s="1233">
        <v>14</v>
      </c>
      <c r="T104" s="1258">
        <v>0</v>
      </c>
      <c r="U104" s="1257">
        <v>145</v>
      </c>
      <c r="V104" s="1233">
        <v>29</v>
      </c>
      <c r="W104" s="1233">
        <v>10</v>
      </c>
      <c r="X104" s="1233">
        <v>40</v>
      </c>
      <c r="Y104" s="1233">
        <v>34</v>
      </c>
      <c r="Z104" s="1233">
        <v>14</v>
      </c>
      <c r="AA104" s="1233">
        <v>7</v>
      </c>
      <c r="AB104" s="1233">
        <v>11</v>
      </c>
      <c r="AC104" s="1258">
        <v>0</v>
      </c>
    </row>
    <row r="105" spans="1:29">
      <c r="A105" s="1245">
        <v>443</v>
      </c>
      <c r="B105" s="946" t="s">
        <v>39</v>
      </c>
      <c r="C105" s="1233">
        <v>566</v>
      </c>
      <c r="D105" s="1233">
        <v>71</v>
      </c>
      <c r="E105" s="1233">
        <v>35</v>
      </c>
      <c r="F105" s="1233">
        <v>222</v>
      </c>
      <c r="G105" s="1233">
        <v>132</v>
      </c>
      <c r="H105" s="1233">
        <v>40</v>
      </c>
      <c r="I105" s="1233">
        <v>27</v>
      </c>
      <c r="J105" s="1233">
        <v>39</v>
      </c>
      <c r="K105" s="1233">
        <v>0</v>
      </c>
      <c r="L105" s="1257">
        <v>292</v>
      </c>
      <c r="M105" s="1233">
        <v>36</v>
      </c>
      <c r="N105" s="1233">
        <v>18</v>
      </c>
      <c r="O105" s="1233">
        <v>118</v>
      </c>
      <c r="P105" s="1233">
        <v>66</v>
      </c>
      <c r="Q105" s="1233">
        <v>22</v>
      </c>
      <c r="R105" s="1233">
        <v>14</v>
      </c>
      <c r="S105" s="1233">
        <v>18</v>
      </c>
      <c r="T105" s="1258">
        <v>0</v>
      </c>
      <c r="U105" s="1257">
        <v>274</v>
      </c>
      <c r="V105" s="1233">
        <v>35</v>
      </c>
      <c r="W105" s="1233">
        <v>17</v>
      </c>
      <c r="X105" s="1233">
        <v>104</v>
      </c>
      <c r="Y105" s="1233">
        <v>66</v>
      </c>
      <c r="Z105" s="1233">
        <v>18</v>
      </c>
      <c r="AA105" s="1233">
        <v>13</v>
      </c>
      <c r="AB105" s="1233">
        <v>21</v>
      </c>
      <c r="AC105" s="1258">
        <v>0</v>
      </c>
    </row>
    <row r="106" spans="1:29">
      <c r="A106" s="1245">
        <v>446</v>
      </c>
      <c r="B106" s="946" t="s">
        <v>657</v>
      </c>
      <c r="C106" s="1233">
        <v>252</v>
      </c>
      <c r="D106" s="1233">
        <v>41</v>
      </c>
      <c r="E106" s="1233">
        <v>23</v>
      </c>
      <c r="F106" s="1233">
        <v>68</v>
      </c>
      <c r="G106" s="1233">
        <v>55</v>
      </c>
      <c r="H106" s="1233">
        <v>23</v>
      </c>
      <c r="I106" s="1233">
        <v>21</v>
      </c>
      <c r="J106" s="1233">
        <v>20</v>
      </c>
      <c r="K106" s="1233">
        <v>1</v>
      </c>
      <c r="L106" s="1257">
        <v>128</v>
      </c>
      <c r="M106" s="1233">
        <v>22</v>
      </c>
      <c r="N106" s="1233">
        <v>12</v>
      </c>
      <c r="O106" s="1233">
        <v>32</v>
      </c>
      <c r="P106" s="1233">
        <v>30</v>
      </c>
      <c r="Q106" s="1233">
        <v>14</v>
      </c>
      <c r="R106" s="1233">
        <v>10</v>
      </c>
      <c r="S106" s="1233">
        <v>8</v>
      </c>
      <c r="T106" s="1258">
        <v>0</v>
      </c>
      <c r="U106" s="1257">
        <v>124</v>
      </c>
      <c r="V106" s="1233">
        <v>19</v>
      </c>
      <c r="W106" s="1233">
        <v>11</v>
      </c>
      <c r="X106" s="1233">
        <v>36</v>
      </c>
      <c r="Y106" s="1233">
        <v>25</v>
      </c>
      <c r="Z106" s="1233">
        <v>9</v>
      </c>
      <c r="AA106" s="1233">
        <v>11</v>
      </c>
      <c r="AB106" s="1233">
        <v>12</v>
      </c>
      <c r="AC106" s="1258">
        <v>1</v>
      </c>
    </row>
    <row r="107" spans="1:29">
      <c r="A107" s="1245">
        <v>464</v>
      </c>
      <c r="B107" s="946" t="s">
        <v>46</v>
      </c>
      <c r="C107" s="1233">
        <v>1025</v>
      </c>
      <c r="D107" s="1233">
        <v>154</v>
      </c>
      <c r="E107" s="1233">
        <v>62</v>
      </c>
      <c r="F107" s="1233">
        <v>310</v>
      </c>
      <c r="G107" s="1233">
        <v>266</v>
      </c>
      <c r="H107" s="1233">
        <v>105</v>
      </c>
      <c r="I107" s="1233">
        <v>57</v>
      </c>
      <c r="J107" s="1233">
        <v>71</v>
      </c>
      <c r="K107" s="1233">
        <v>0</v>
      </c>
      <c r="L107" s="1257">
        <v>519</v>
      </c>
      <c r="M107" s="1233">
        <v>82</v>
      </c>
      <c r="N107" s="1233">
        <v>29</v>
      </c>
      <c r="O107" s="1233">
        <v>140</v>
      </c>
      <c r="P107" s="1233">
        <v>138</v>
      </c>
      <c r="Q107" s="1233">
        <v>63</v>
      </c>
      <c r="R107" s="1233">
        <v>34</v>
      </c>
      <c r="S107" s="1233">
        <v>33</v>
      </c>
      <c r="T107" s="1258">
        <v>0</v>
      </c>
      <c r="U107" s="1257">
        <v>506</v>
      </c>
      <c r="V107" s="1233">
        <v>72</v>
      </c>
      <c r="W107" s="1233">
        <v>33</v>
      </c>
      <c r="X107" s="1233">
        <v>170</v>
      </c>
      <c r="Y107" s="1233">
        <v>128</v>
      </c>
      <c r="Z107" s="1233">
        <v>42</v>
      </c>
      <c r="AA107" s="1233">
        <v>23</v>
      </c>
      <c r="AB107" s="1233">
        <v>38</v>
      </c>
      <c r="AC107" s="1258">
        <v>0</v>
      </c>
    </row>
    <row r="108" spans="1:29">
      <c r="A108" s="1245">
        <v>481</v>
      </c>
      <c r="B108" s="946" t="s">
        <v>47</v>
      </c>
      <c r="C108" s="1233">
        <v>310</v>
      </c>
      <c r="D108" s="1233">
        <v>48</v>
      </c>
      <c r="E108" s="1233">
        <v>22</v>
      </c>
      <c r="F108" s="1233">
        <v>85</v>
      </c>
      <c r="G108" s="1233">
        <v>59</v>
      </c>
      <c r="H108" s="1233">
        <v>31</v>
      </c>
      <c r="I108" s="1233">
        <v>25</v>
      </c>
      <c r="J108" s="1233">
        <v>39</v>
      </c>
      <c r="K108" s="1233">
        <v>1</v>
      </c>
      <c r="L108" s="1257">
        <v>148</v>
      </c>
      <c r="M108" s="1233">
        <v>21</v>
      </c>
      <c r="N108" s="1233">
        <v>16</v>
      </c>
      <c r="O108" s="1233">
        <v>35</v>
      </c>
      <c r="P108" s="1233">
        <v>31</v>
      </c>
      <c r="Q108" s="1233">
        <v>16</v>
      </c>
      <c r="R108" s="1233">
        <v>9</v>
      </c>
      <c r="S108" s="1233">
        <v>20</v>
      </c>
      <c r="T108" s="1258">
        <v>0</v>
      </c>
      <c r="U108" s="1257">
        <v>162</v>
      </c>
      <c r="V108" s="1233">
        <v>27</v>
      </c>
      <c r="W108" s="1233">
        <v>6</v>
      </c>
      <c r="X108" s="1233">
        <v>50</v>
      </c>
      <c r="Y108" s="1233">
        <v>28</v>
      </c>
      <c r="Z108" s="1233">
        <v>15</v>
      </c>
      <c r="AA108" s="1233">
        <v>16</v>
      </c>
      <c r="AB108" s="1233">
        <v>19</v>
      </c>
      <c r="AC108" s="1258">
        <v>1</v>
      </c>
    </row>
    <row r="109" spans="1:29">
      <c r="A109" s="1245">
        <v>501</v>
      </c>
      <c r="B109" s="946" t="s">
        <v>82</v>
      </c>
      <c r="C109" s="1233">
        <v>296</v>
      </c>
      <c r="D109" s="1233">
        <v>43</v>
      </c>
      <c r="E109" s="1233">
        <v>11</v>
      </c>
      <c r="F109" s="1233">
        <v>103</v>
      </c>
      <c r="G109" s="1233">
        <v>59</v>
      </c>
      <c r="H109" s="1233">
        <v>18</v>
      </c>
      <c r="I109" s="1233">
        <v>25</v>
      </c>
      <c r="J109" s="1233">
        <v>37</v>
      </c>
      <c r="K109" s="1233">
        <v>0</v>
      </c>
      <c r="L109" s="1257">
        <v>144</v>
      </c>
      <c r="M109" s="1233">
        <v>20</v>
      </c>
      <c r="N109" s="1233">
        <v>5</v>
      </c>
      <c r="O109" s="1233">
        <v>47</v>
      </c>
      <c r="P109" s="1233">
        <v>29</v>
      </c>
      <c r="Q109" s="1233">
        <v>11</v>
      </c>
      <c r="R109" s="1233">
        <v>14</v>
      </c>
      <c r="S109" s="1233">
        <v>18</v>
      </c>
      <c r="T109" s="1258">
        <v>0</v>
      </c>
      <c r="U109" s="1257">
        <v>152</v>
      </c>
      <c r="V109" s="1233">
        <v>23</v>
      </c>
      <c r="W109" s="1233">
        <v>6</v>
      </c>
      <c r="X109" s="1233">
        <v>56</v>
      </c>
      <c r="Y109" s="1233">
        <v>30</v>
      </c>
      <c r="Z109" s="1233">
        <v>7</v>
      </c>
      <c r="AA109" s="1233">
        <v>11</v>
      </c>
      <c r="AB109" s="1233">
        <v>19</v>
      </c>
      <c r="AC109" s="1258">
        <v>0</v>
      </c>
    </row>
    <row r="110" spans="1:29">
      <c r="A110" s="1245">
        <v>585</v>
      </c>
      <c r="B110" s="946" t="s">
        <v>658</v>
      </c>
      <c r="C110" s="1233">
        <v>267</v>
      </c>
      <c r="D110" s="1233">
        <v>37</v>
      </c>
      <c r="E110" s="1233">
        <v>15</v>
      </c>
      <c r="F110" s="1233">
        <v>96</v>
      </c>
      <c r="G110" s="1233">
        <v>60</v>
      </c>
      <c r="H110" s="1233">
        <v>25</v>
      </c>
      <c r="I110" s="1233">
        <v>22</v>
      </c>
      <c r="J110" s="1233">
        <v>12</v>
      </c>
      <c r="K110" s="1233">
        <v>0</v>
      </c>
      <c r="L110" s="1257">
        <v>140</v>
      </c>
      <c r="M110" s="1233">
        <v>20</v>
      </c>
      <c r="N110" s="1233">
        <v>9</v>
      </c>
      <c r="O110" s="1233">
        <v>50</v>
      </c>
      <c r="P110" s="1233">
        <v>29</v>
      </c>
      <c r="Q110" s="1233">
        <v>13</v>
      </c>
      <c r="R110" s="1233">
        <v>13</v>
      </c>
      <c r="S110" s="1233">
        <v>6</v>
      </c>
      <c r="T110" s="1258">
        <v>0</v>
      </c>
      <c r="U110" s="1257">
        <v>127</v>
      </c>
      <c r="V110" s="1233">
        <v>17</v>
      </c>
      <c r="W110" s="1233">
        <v>6</v>
      </c>
      <c r="X110" s="1233">
        <v>46</v>
      </c>
      <c r="Y110" s="1233">
        <v>31</v>
      </c>
      <c r="Z110" s="1233">
        <v>12</v>
      </c>
      <c r="AA110" s="1233">
        <v>9</v>
      </c>
      <c r="AB110" s="1233">
        <v>6</v>
      </c>
      <c r="AC110" s="1258">
        <v>0</v>
      </c>
    </row>
    <row r="111" spans="1:29">
      <c r="A111" s="1246">
        <v>586</v>
      </c>
      <c r="B111" s="1253" t="s">
        <v>659</v>
      </c>
      <c r="C111" s="1260">
        <v>259</v>
      </c>
      <c r="D111" s="1260">
        <v>29</v>
      </c>
      <c r="E111" s="1260">
        <v>28</v>
      </c>
      <c r="F111" s="1260">
        <v>76</v>
      </c>
      <c r="G111" s="1260">
        <v>54</v>
      </c>
      <c r="H111" s="1260">
        <v>23</v>
      </c>
      <c r="I111" s="1260">
        <v>25</v>
      </c>
      <c r="J111" s="1260">
        <v>23</v>
      </c>
      <c r="K111" s="1260">
        <v>1</v>
      </c>
      <c r="L111" s="1259">
        <v>149</v>
      </c>
      <c r="M111" s="1260">
        <v>17</v>
      </c>
      <c r="N111" s="1260">
        <v>14</v>
      </c>
      <c r="O111" s="1260">
        <v>38</v>
      </c>
      <c r="P111" s="1260">
        <v>31</v>
      </c>
      <c r="Q111" s="1260">
        <v>15</v>
      </c>
      <c r="R111" s="1260">
        <v>20</v>
      </c>
      <c r="S111" s="1260">
        <v>13</v>
      </c>
      <c r="T111" s="1261">
        <v>1</v>
      </c>
      <c r="U111" s="1259">
        <v>110</v>
      </c>
      <c r="V111" s="1260">
        <v>12</v>
      </c>
      <c r="W111" s="1260">
        <v>14</v>
      </c>
      <c r="X111" s="1260">
        <v>38</v>
      </c>
      <c r="Y111" s="1260">
        <v>23</v>
      </c>
      <c r="Z111" s="1260">
        <v>8</v>
      </c>
      <c r="AA111" s="1260">
        <v>5</v>
      </c>
      <c r="AB111" s="1260">
        <v>10</v>
      </c>
      <c r="AC111" s="1261">
        <v>0</v>
      </c>
    </row>
    <row r="112" spans="1:29">
      <c r="A112" t="s">
        <v>1739</v>
      </c>
    </row>
    <row r="113" spans="1:29">
      <c r="C113" s="1233"/>
    </row>
    <row r="114" spans="1:29">
      <c r="A114" s="272" t="s">
        <v>1754</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197549</v>
      </c>
      <c r="D117" s="1233">
        <v>21321</v>
      </c>
      <c r="E117" s="1233">
        <v>12318</v>
      </c>
      <c r="F117" s="1233">
        <v>66227</v>
      </c>
      <c r="G117" s="1233">
        <v>47441</v>
      </c>
      <c r="H117" s="1233">
        <v>21596</v>
      </c>
      <c r="I117" s="1233">
        <v>11013</v>
      </c>
      <c r="J117" s="1233">
        <v>17602</v>
      </c>
      <c r="K117" s="1258">
        <v>31</v>
      </c>
      <c r="L117" s="1233">
        <v>102814</v>
      </c>
      <c r="M117" s="1233">
        <v>10846</v>
      </c>
      <c r="N117" s="1233">
        <v>6773</v>
      </c>
      <c r="O117" s="1233">
        <v>34553</v>
      </c>
      <c r="P117" s="1233">
        <v>24394</v>
      </c>
      <c r="Q117" s="1233">
        <v>12313</v>
      </c>
      <c r="R117" s="1233">
        <v>6221</v>
      </c>
      <c r="S117" s="1233">
        <v>7706</v>
      </c>
      <c r="T117" s="1233">
        <v>8</v>
      </c>
      <c r="U117" s="1257">
        <v>94735</v>
      </c>
      <c r="V117" s="1233">
        <v>10475</v>
      </c>
      <c r="W117" s="1233">
        <v>5545</v>
      </c>
      <c r="X117" s="1233">
        <v>31674</v>
      </c>
      <c r="Y117" s="1233">
        <v>23047</v>
      </c>
      <c r="Z117" s="1233">
        <v>9283</v>
      </c>
      <c r="AA117" s="1233">
        <v>4792</v>
      </c>
      <c r="AB117" s="1233">
        <v>9896</v>
      </c>
      <c r="AC117" s="1258">
        <v>23</v>
      </c>
    </row>
    <row r="118" spans="1:29">
      <c r="A118" s="1243">
        <v>100</v>
      </c>
      <c r="B118" s="1244" t="s">
        <v>1737</v>
      </c>
      <c r="C118" s="1264">
        <v>66567</v>
      </c>
      <c r="D118" s="1265">
        <v>6588</v>
      </c>
      <c r="E118" s="1265">
        <v>3478</v>
      </c>
      <c r="F118" s="1265">
        <v>21817</v>
      </c>
      <c r="G118" s="1265">
        <v>16238</v>
      </c>
      <c r="H118" s="1265">
        <v>7295</v>
      </c>
      <c r="I118" s="1265">
        <v>4149</v>
      </c>
      <c r="J118" s="1265">
        <v>6993</v>
      </c>
      <c r="K118" s="1266">
        <v>9</v>
      </c>
      <c r="L118" s="1265">
        <v>34187</v>
      </c>
      <c r="M118" s="1265">
        <v>3293</v>
      </c>
      <c r="N118" s="1265">
        <v>1825</v>
      </c>
      <c r="O118" s="1265">
        <v>11237</v>
      </c>
      <c r="P118" s="1265">
        <v>8339</v>
      </c>
      <c r="Q118" s="1265">
        <v>4078</v>
      </c>
      <c r="R118" s="1265">
        <v>2323</v>
      </c>
      <c r="S118" s="1265">
        <v>3089</v>
      </c>
      <c r="T118" s="1265">
        <v>3</v>
      </c>
      <c r="U118" s="1264">
        <v>32380</v>
      </c>
      <c r="V118" s="1265">
        <v>3295</v>
      </c>
      <c r="W118" s="1265">
        <v>1653</v>
      </c>
      <c r="X118" s="1265">
        <v>10580</v>
      </c>
      <c r="Y118" s="1265">
        <v>7899</v>
      </c>
      <c r="Z118" s="1265">
        <v>3217</v>
      </c>
      <c r="AA118" s="1265">
        <v>1826</v>
      </c>
      <c r="AB118" s="1265">
        <v>3904</v>
      </c>
      <c r="AC118" s="1266">
        <v>6</v>
      </c>
    </row>
    <row r="119" spans="1:29">
      <c r="A119" s="1245">
        <v>101</v>
      </c>
      <c r="B119" t="s">
        <v>69</v>
      </c>
      <c r="C119" s="1257">
        <v>9850</v>
      </c>
      <c r="D119" s="1233">
        <v>1075</v>
      </c>
      <c r="E119" s="1233">
        <v>567</v>
      </c>
      <c r="F119" s="1233">
        <v>2995</v>
      </c>
      <c r="G119" s="1233">
        <v>2440</v>
      </c>
      <c r="H119" s="1233">
        <v>1261</v>
      </c>
      <c r="I119" s="1233">
        <v>684</v>
      </c>
      <c r="J119" s="1233">
        <v>823</v>
      </c>
      <c r="K119" s="1258">
        <v>5</v>
      </c>
      <c r="L119" s="1233">
        <v>5038</v>
      </c>
      <c r="M119" s="1233">
        <v>554</v>
      </c>
      <c r="N119" s="1233">
        <v>311</v>
      </c>
      <c r="O119" s="1233">
        <v>1596</v>
      </c>
      <c r="P119" s="1233">
        <v>1163</v>
      </c>
      <c r="Q119" s="1233">
        <v>669</v>
      </c>
      <c r="R119" s="1233">
        <v>386</v>
      </c>
      <c r="S119" s="1233">
        <v>358</v>
      </c>
      <c r="T119" s="1233">
        <v>1</v>
      </c>
      <c r="U119" s="1257">
        <v>4812</v>
      </c>
      <c r="V119" s="1233">
        <v>521</v>
      </c>
      <c r="W119" s="1233">
        <v>256</v>
      </c>
      <c r="X119" s="1233">
        <v>1399</v>
      </c>
      <c r="Y119" s="1233">
        <v>1277</v>
      </c>
      <c r="Z119" s="1233">
        <v>592</v>
      </c>
      <c r="AA119" s="1233">
        <v>298</v>
      </c>
      <c r="AB119" s="1233">
        <v>465</v>
      </c>
      <c r="AC119" s="1258">
        <v>4</v>
      </c>
    </row>
    <row r="120" spans="1:29">
      <c r="A120" s="1245">
        <v>102</v>
      </c>
      <c r="B120" t="s">
        <v>70</v>
      </c>
      <c r="C120" s="1257">
        <v>6418</v>
      </c>
      <c r="D120" s="1233">
        <v>607</v>
      </c>
      <c r="E120" s="1233">
        <v>295</v>
      </c>
      <c r="F120" s="1233">
        <v>2123</v>
      </c>
      <c r="G120" s="1233">
        <v>1654</v>
      </c>
      <c r="H120" s="1233">
        <v>762</v>
      </c>
      <c r="I120" s="1233">
        <v>336</v>
      </c>
      <c r="J120" s="1233">
        <v>640</v>
      </c>
      <c r="K120" s="1258">
        <v>1</v>
      </c>
      <c r="L120" s="1233">
        <v>3230</v>
      </c>
      <c r="M120" s="1233">
        <v>291</v>
      </c>
      <c r="N120" s="1233">
        <v>158</v>
      </c>
      <c r="O120" s="1233">
        <v>1087</v>
      </c>
      <c r="P120" s="1233">
        <v>827</v>
      </c>
      <c r="Q120" s="1233">
        <v>412</v>
      </c>
      <c r="R120" s="1233">
        <v>185</v>
      </c>
      <c r="S120" s="1233">
        <v>269</v>
      </c>
      <c r="T120" s="1233">
        <v>1</v>
      </c>
      <c r="U120" s="1257">
        <v>3188</v>
      </c>
      <c r="V120" s="1233">
        <v>316</v>
      </c>
      <c r="W120" s="1233">
        <v>137</v>
      </c>
      <c r="X120" s="1233">
        <v>1036</v>
      </c>
      <c r="Y120" s="1233">
        <v>827</v>
      </c>
      <c r="Z120" s="1233">
        <v>350</v>
      </c>
      <c r="AA120" s="1233">
        <v>151</v>
      </c>
      <c r="AB120" s="1233">
        <v>371</v>
      </c>
      <c r="AC120" s="1258">
        <v>0</v>
      </c>
    </row>
    <row r="121" spans="1:29">
      <c r="A121" s="1245">
        <v>105</v>
      </c>
      <c r="B121" t="s">
        <v>72</v>
      </c>
      <c r="C121" s="1257">
        <v>5686</v>
      </c>
      <c r="D121" s="1233">
        <v>531</v>
      </c>
      <c r="E121" s="1233">
        <v>224</v>
      </c>
      <c r="F121" s="1233">
        <v>1850</v>
      </c>
      <c r="G121" s="1233">
        <v>1459</v>
      </c>
      <c r="H121" s="1233">
        <v>623</v>
      </c>
      <c r="I121" s="1233">
        <v>311</v>
      </c>
      <c r="J121" s="1233">
        <v>687</v>
      </c>
      <c r="K121" s="1258">
        <v>1</v>
      </c>
      <c r="L121" s="1233">
        <v>3006</v>
      </c>
      <c r="M121" s="1233">
        <v>258</v>
      </c>
      <c r="N121" s="1233">
        <v>117</v>
      </c>
      <c r="O121" s="1233">
        <v>939</v>
      </c>
      <c r="P121" s="1233">
        <v>785</v>
      </c>
      <c r="Q121" s="1233">
        <v>381</v>
      </c>
      <c r="R121" s="1233">
        <v>193</v>
      </c>
      <c r="S121" s="1233">
        <v>332</v>
      </c>
      <c r="T121" s="1233">
        <v>1</v>
      </c>
      <c r="U121" s="1257">
        <v>2680</v>
      </c>
      <c r="V121" s="1233">
        <v>273</v>
      </c>
      <c r="W121" s="1233">
        <v>107</v>
      </c>
      <c r="X121" s="1233">
        <v>911</v>
      </c>
      <c r="Y121" s="1233">
        <v>674</v>
      </c>
      <c r="Z121" s="1233">
        <v>242</v>
      </c>
      <c r="AA121" s="1233">
        <v>118</v>
      </c>
      <c r="AB121" s="1233">
        <v>355</v>
      </c>
      <c r="AC121" s="1258">
        <v>0</v>
      </c>
    </row>
    <row r="122" spans="1:29">
      <c r="A122" s="1245">
        <v>106</v>
      </c>
      <c r="B122" t="s">
        <v>74</v>
      </c>
      <c r="C122" s="1257">
        <v>4261</v>
      </c>
      <c r="D122" s="1233">
        <v>403</v>
      </c>
      <c r="E122" s="1233">
        <v>245</v>
      </c>
      <c r="F122" s="1233">
        <v>1257</v>
      </c>
      <c r="G122" s="1233">
        <v>1020</v>
      </c>
      <c r="H122" s="1233">
        <v>474</v>
      </c>
      <c r="I122" s="1233">
        <v>261</v>
      </c>
      <c r="J122" s="1233">
        <v>600</v>
      </c>
      <c r="K122" s="1258">
        <v>1</v>
      </c>
      <c r="L122" s="1233">
        <v>2220</v>
      </c>
      <c r="M122" s="1233">
        <v>205</v>
      </c>
      <c r="N122" s="1233">
        <v>130</v>
      </c>
      <c r="O122" s="1233">
        <v>619</v>
      </c>
      <c r="P122" s="1233">
        <v>559</v>
      </c>
      <c r="Q122" s="1233">
        <v>290</v>
      </c>
      <c r="R122" s="1233">
        <v>145</v>
      </c>
      <c r="S122" s="1233">
        <v>272</v>
      </c>
      <c r="T122" s="1233">
        <v>0</v>
      </c>
      <c r="U122" s="1257">
        <v>2041</v>
      </c>
      <c r="V122" s="1233">
        <v>198</v>
      </c>
      <c r="W122" s="1233">
        <v>115</v>
      </c>
      <c r="X122" s="1233">
        <v>638</v>
      </c>
      <c r="Y122" s="1233">
        <v>461</v>
      </c>
      <c r="Z122" s="1233">
        <v>184</v>
      </c>
      <c r="AA122" s="1233">
        <v>116</v>
      </c>
      <c r="AB122" s="1233">
        <v>328</v>
      </c>
      <c r="AC122" s="1258">
        <v>1</v>
      </c>
    </row>
    <row r="123" spans="1:29">
      <c r="A123" s="1245">
        <v>107</v>
      </c>
      <c r="B123" t="s">
        <v>75</v>
      </c>
      <c r="C123" s="1257">
        <v>6599</v>
      </c>
      <c r="D123" s="1233">
        <v>686</v>
      </c>
      <c r="E123" s="1233">
        <v>373</v>
      </c>
      <c r="F123" s="1233">
        <v>2109</v>
      </c>
      <c r="G123" s="1233">
        <v>1561</v>
      </c>
      <c r="H123" s="1233">
        <v>651</v>
      </c>
      <c r="I123" s="1233">
        <v>416</v>
      </c>
      <c r="J123" s="1233">
        <v>803</v>
      </c>
      <c r="K123" s="1258">
        <v>0</v>
      </c>
      <c r="L123" s="1233">
        <v>3259</v>
      </c>
      <c r="M123" s="1233">
        <v>333</v>
      </c>
      <c r="N123" s="1233">
        <v>185</v>
      </c>
      <c r="O123" s="1233">
        <v>1042</v>
      </c>
      <c r="P123" s="1233">
        <v>782</v>
      </c>
      <c r="Q123" s="1233">
        <v>338</v>
      </c>
      <c r="R123" s="1233">
        <v>228</v>
      </c>
      <c r="S123" s="1233">
        <v>351</v>
      </c>
      <c r="T123" s="1233">
        <v>0</v>
      </c>
      <c r="U123" s="1257">
        <v>3340</v>
      </c>
      <c r="V123" s="1233">
        <v>353</v>
      </c>
      <c r="W123" s="1233">
        <v>188</v>
      </c>
      <c r="X123" s="1233">
        <v>1067</v>
      </c>
      <c r="Y123" s="1233">
        <v>779</v>
      </c>
      <c r="Z123" s="1233">
        <v>313</v>
      </c>
      <c r="AA123" s="1233">
        <v>188</v>
      </c>
      <c r="AB123" s="1233">
        <v>452</v>
      </c>
      <c r="AC123" s="1258">
        <v>0</v>
      </c>
    </row>
    <row r="124" spans="1:29">
      <c r="A124" s="1245">
        <v>108</v>
      </c>
      <c r="B124" t="s">
        <v>76</v>
      </c>
      <c r="C124" s="1257">
        <v>8156</v>
      </c>
      <c r="D124" s="1233">
        <v>867</v>
      </c>
      <c r="E124" s="1233">
        <v>452</v>
      </c>
      <c r="F124" s="1233">
        <v>2634</v>
      </c>
      <c r="G124" s="1233">
        <v>1928</v>
      </c>
      <c r="H124" s="1233">
        <v>825</v>
      </c>
      <c r="I124" s="1233">
        <v>493</v>
      </c>
      <c r="J124" s="1233">
        <v>957</v>
      </c>
      <c r="K124" s="1258">
        <v>0</v>
      </c>
      <c r="L124" s="1233">
        <v>4239</v>
      </c>
      <c r="M124" s="1233">
        <v>444</v>
      </c>
      <c r="N124" s="1233">
        <v>239</v>
      </c>
      <c r="O124" s="1233">
        <v>1448</v>
      </c>
      <c r="P124" s="1233">
        <v>1023</v>
      </c>
      <c r="Q124" s="1233">
        <v>447</v>
      </c>
      <c r="R124" s="1233">
        <v>256</v>
      </c>
      <c r="S124" s="1233">
        <v>382</v>
      </c>
      <c r="T124" s="1233">
        <v>0</v>
      </c>
      <c r="U124" s="1257">
        <v>3917</v>
      </c>
      <c r="V124" s="1233">
        <v>423</v>
      </c>
      <c r="W124" s="1233">
        <v>213</v>
      </c>
      <c r="X124" s="1233">
        <v>1186</v>
      </c>
      <c r="Y124" s="1233">
        <v>905</v>
      </c>
      <c r="Z124" s="1233">
        <v>378</v>
      </c>
      <c r="AA124" s="1233">
        <v>237</v>
      </c>
      <c r="AB124" s="1233">
        <v>575</v>
      </c>
      <c r="AC124" s="1258">
        <v>0</v>
      </c>
    </row>
    <row r="125" spans="1:29">
      <c r="A125" s="1245">
        <v>109</v>
      </c>
      <c r="B125" t="s">
        <v>73</v>
      </c>
      <c r="C125" s="1257">
        <v>7423</v>
      </c>
      <c r="D125" s="1233">
        <v>695</v>
      </c>
      <c r="E125" s="1233">
        <v>450</v>
      </c>
      <c r="F125" s="1233">
        <v>2599</v>
      </c>
      <c r="G125" s="1233">
        <v>1654</v>
      </c>
      <c r="H125" s="1233">
        <v>718</v>
      </c>
      <c r="I125" s="1233">
        <v>431</v>
      </c>
      <c r="J125" s="1233">
        <v>876</v>
      </c>
      <c r="K125" s="1258">
        <v>0</v>
      </c>
      <c r="L125" s="1233">
        <v>3699</v>
      </c>
      <c r="M125" s="1233">
        <v>330</v>
      </c>
      <c r="N125" s="1233">
        <v>237</v>
      </c>
      <c r="O125" s="1233">
        <v>1307</v>
      </c>
      <c r="P125" s="1233">
        <v>830</v>
      </c>
      <c r="Q125" s="1233">
        <v>390</v>
      </c>
      <c r="R125" s="1233">
        <v>225</v>
      </c>
      <c r="S125" s="1233">
        <v>380</v>
      </c>
      <c r="T125" s="1233">
        <v>0</v>
      </c>
      <c r="U125" s="1257">
        <v>3724</v>
      </c>
      <c r="V125" s="1233">
        <v>365</v>
      </c>
      <c r="W125" s="1233">
        <v>213</v>
      </c>
      <c r="X125" s="1233">
        <v>1292</v>
      </c>
      <c r="Y125" s="1233">
        <v>824</v>
      </c>
      <c r="Z125" s="1233">
        <v>328</v>
      </c>
      <c r="AA125" s="1233">
        <v>206</v>
      </c>
      <c r="AB125" s="1233">
        <v>496</v>
      </c>
      <c r="AC125" s="1258">
        <v>0</v>
      </c>
    </row>
    <row r="126" spans="1:29">
      <c r="A126" s="1246">
        <v>110</v>
      </c>
      <c r="B126" s="1247" t="s">
        <v>71</v>
      </c>
      <c r="C126" s="1259">
        <v>8619</v>
      </c>
      <c r="D126" s="1260">
        <v>752</v>
      </c>
      <c r="E126" s="1260">
        <v>326</v>
      </c>
      <c r="F126" s="1260">
        <v>2754</v>
      </c>
      <c r="G126" s="1260">
        <v>2370</v>
      </c>
      <c r="H126" s="1260">
        <v>1009</v>
      </c>
      <c r="I126" s="1260">
        <v>601</v>
      </c>
      <c r="J126" s="1260">
        <v>806</v>
      </c>
      <c r="K126" s="1261">
        <v>1</v>
      </c>
      <c r="L126" s="1260">
        <v>4425</v>
      </c>
      <c r="M126" s="1260">
        <v>375</v>
      </c>
      <c r="N126" s="1260">
        <v>165</v>
      </c>
      <c r="O126" s="1260">
        <v>1295</v>
      </c>
      <c r="P126" s="1260">
        <v>1241</v>
      </c>
      <c r="Q126" s="1260">
        <v>607</v>
      </c>
      <c r="R126" s="1260">
        <v>363</v>
      </c>
      <c r="S126" s="1260">
        <v>379</v>
      </c>
      <c r="T126" s="1260">
        <v>0</v>
      </c>
      <c r="U126" s="1259">
        <v>4194</v>
      </c>
      <c r="V126" s="1260">
        <v>377</v>
      </c>
      <c r="W126" s="1260">
        <v>161</v>
      </c>
      <c r="X126" s="1260">
        <v>1459</v>
      </c>
      <c r="Y126" s="1260">
        <v>1129</v>
      </c>
      <c r="Z126" s="1260">
        <v>402</v>
      </c>
      <c r="AA126" s="1260">
        <v>238</v>
      </c>
      <c r="AB126" s="1260">
        <v>427</v>
      </c>
      <c r="AC126" s="1261">
        <v>1</v>
      </c>
    </row>
    <row r="127" spans="1:29">
      <c r="A127" s="1245">
        <v>111</v>
      </c>
      <c r="B127" t="s">
        <v>77</v>
      </c>
      <c r="C127" s="1257">
        <v>9555</v>
      </c>
      <c r="D127" s="1233">
        <v>972</v>
      </c>
      <c r="E127" s="1233">
        <v>546</v>
      </c>
      <c r="F127" s="1233">
        <v>3496</v>
      </c>
      <c r="G127" s="1233">
        <v>2152</v>
      </c>
      <c r="H127" s="1233">
        <v>972</v>
      </c>
      <c r="I127" s="1233">
        <v>616</v>
      </c>
      <c r="J127" s="1233">
        <v>801</v>
      </c>
      <c r="K127" s="1258">
        <v>0</v>
      </c>
      <c r="L127" s="1233">
        <v>5071</v>
      </c>
      <c r="M127" s="1233">
        <v>503</v>
      </c>
      <c r="N127" s="1233">
        <v>283</v>
      </c>
      <c r="O127" s="1233">
        <v>1904</v>
      </c>
      <c r="P127" s="1233">
        <v>1129</v>
      </c>
      <c r="Q127" s="1233">
        <v>544</v>
      </c>
      <c r="R127" s="1233">
        <v>342</v>
      </c>
      <c r="S127" s="1233">
        <v>366</v>
      </c>
      <c r="T127" s="1233">
        <v>0</v>
      </c>
      <c r="U127" s="1257">
        <v>4484</v>
      </c>
      <c r="V127" s="1233">
        <v>469</v>
      </c>
      <c r="W127" s="1233">
        <v>263</v>
      </c>
      <c r="X127" s="1233">
        <v>1592</v>
      </c>
      <c r="Y127" s="1233">
        <v>1023</v>
      </c>
      <c r="Z127" s="1233">
        <v>428</v>
      </c>
      <c r="AA127" s="1233">
        <v>274</v>
      </c>
      <c r="AB127" s="1233">
        <v>435</v>
      </c>
      <c r="AC127" s="1258">
        <v>0</v>
      </c>
    </row>
    <row r="128" spans="1:29">
      <c r="A128" s="1245">
        <v>201</v>
      </c>
      <c r="B128" t="s">
        <v>416</v>
      </c>
      <c r="C128" s="1257">
        <v>12582</v>
      </c>
      <c r="D128" s="1233">
        <v>1431</v>
      </c>
      <c r="E128" s="1233">
        <v>977</v>
      </c>
      <c r="F128" s="1233">
        <v>4664</v>
      </c>
      <c r="G128" s="1233">
        <v>2885</v>
      </c>
      <c r="H128" s="1233">
        <v>1233</v>
      </c>
      <c r="I128" s="1233">
        <v>592</v>
      </c>
      <c r="J128" s="1233">
        <v>800</v>
      </c>
      <c r="K128" s="1258">
        <v>0</v>
      </c>
      <c r="L128" s="1233">
        <v>6848</v>
      </c>
      <c r="M128" s="1233">
        <v>758</v>
      </c>
      <c r="N128" s="1233">
        <v>596</v>
      </c>
      <c r="O128" s="1233">
        <v>2499</v>
      </c>
      <c r="P128" s="1233">
        <v>1545</v>
      </c>
      <c r="Q128" s="1233">
        <v>750</v>
      </c>
      <c r="R128" s="1233">
        <v>370</v>
      </c>
      <c r="S128" s="1233">
        <v>330</v>
      </c>
      <c r="T128" s="1233">
        <v>0</v>
      </c>
      <c r="U128" s="1257">
        <v>5734</v>
      </c>
      <c r="V128" s="1233">
        <v>673</v>
      </c>
      <c r="W128" s="1233">
        <v>381</v>
      </c>
      <c r="X128" s="1233">
        <v>2165</v>
      </c>
      <c r="Y128" s="1233">
        <v>1340</v>
      </c>
      <c r="Z128" s="1233">
        <v>483</v>
      </c>
      <c r="AA128" s="1233">
        <v>222</v>
      </c>
      <c r="AB128" s="1233">
        <v>470</v>
      </c>
      <c r="AC128" s="1258">
        <v>0</v>
      </c>
    </row>
    <row r="129" spans="1:29">
      <c r="A129" s="1245">
        <v>202</v>
      </c>
      <c r="B129" t="s">
        <v>15</v>
      </c>
      <c r="C129" s="1257">
        <v>16484</v>
      </c>
      <c r="D129" s="1233">
        <v>1854</v>
      </c>
      <c r="E129" s="1233">
        <v>783</v>
      </c>
      <c r="F129" s="1233">
        <v>4965</v>
      </c>
      <c r="G129" s="1233">
        <v>4559</v>
      </c>
      <c r="H129" s="1233">
        <v>1984</v>
      </c>
      <c r="I129" s="1233">
        <v>899</v>
      </c>
      <c r="J129" s="1233">
        <v>1435</v>
      </c>
      <c r="K129" s="1258">
        <v>5</v>
      </c>
      <c r="L129" s="1233">
        <v>8981</v>
      </c>
      <c r="M129" s="1233">
        <v>953</v>
      </c>
      <c r="N129" s="1233">
        <v>434</v>
      </c>
      <c r="O129" s="1233">
        <v>2722</v>
      </c>
      <c r="P129" s="1233">
        <v>2468</v>
      </c>
      <c r="Q129" s="1233">
        <v>1222</v>
      </c>
      <c r="R129" s="1233">
        <v>536</v>
      </c>
      <c r="S129" s="1233">
        <v>644</v>
      </c>
      <c r="T129" s="1233">
        <v>2</v>
      </c>
      <c r="U129" s="1257">
        <v>7503</v>
      </c>
      <c r="V129" s="1233">
        <v>901</v>
      </c>
      <c r="W129" s="1233">
        <v>349</v>
      </c>
      <c r="X129" s="1233">
        <v>2243</v>
      </c>
      <c r="Y129" s="1233">
        <v>2091</v>
      </c>
      <c r="Z129" s="1233">
        <v>762</v>
      </c>
      <c r="AA129" s="1233">
        <v>363</v>
      </c>
      <c r="AB129" s="1233">
        <v>791</v>
      </c>
      <c r="AC129" s="1258">
        <v>3</v>
      </c>
    </row>
    <row r="130" spans="1:29">
      <c r="A130" s="1245">
        <v>203</v>
      </c>
      <c r="B130" t="s">
        <v>24</v>
      </c>
      <c r="C130" s="1257">
        <v>9497</v>
      </c>
      <c r="D130" s="1233">
        <v>1060</v>
      </c>
      <c r="E130" s="1233">
        <v>627</v>
      </c>
      <c r="F130" s="1233">
        <v>3111</v>
      </c>
      <c r="G130" s="1233">
        <v>2275</v>
      </c>
      <c r="H130" s="1233">
        <v>1024</v>
      </c>
      <c r="I130" s="1233">
        <v>549</v>
      </c>
      <c r="J130" s="1233">
        <v>850</v>
      </c>
      <c r="K130" s="1258">
        <v>1</v>
      </c>
      <c r="L130" s="1233">
        <v>4992</v>
      </c>
      <c r="M130" s="1233">
        <v>540</v>
      </c>
      <c r="N130" s="1233">
        <v>327</v>
      </c>
      <c r="O130" s="1233">
        <v>1684</v>
      </c>
      <c r="P130" s="1233">
        <v>1152</v>
      </c>
      <c r="Q130" s="1233">
        <v>596</v>
      </c>
      <c r="R130" s="1233">
        <v>307</v>
      </c>
      <c r="S130" s="1233">
        <v>386</v>
      </c>
      <c r="T130" s="1233">
        <v>0</v>
      </c>
      <c r="U130" s="1257">
        <v>4505</v>
      </c>
      <c r="V130" s="1233">
        <v>520</v>
      </c>
      <c r="W130" s="1233">
        <v>300</v>
      </c>
      <c r="X130" s="1233">
        <v>1427</v>
      </c>
      <c r="Y130" s="1233">
        <v>1123</v>
      </c>
      <c r="Z130" s="1233">
        <v>428</v>
      </c>
      <c r="AA130" s="1233">
        <v>242</v>
      </c>
      <c r="AB130" s="1233">
        <v>464</v>
      </c>
      <c r="AC130" s="1258">
        <v>1</v>
      </c>
    </row>
    <row r="131" spans="1:29">
      <c r="A131" s="1245">
        <v>204</v>
      </c>
      <c r="B131" t="s">
        <v>16</v>
      </c>
      <c r="C131" s="1257">
        <v>20366</v>
      </c>
      <c r="D131" s="1233">
        <v>2522</v>
      </c>
      <c r="E131" s="1233">
        <v>1215</v>
      </c>
      <c r="F131" s="1233">
        <v>5904</v>
      </c>
      <c r="G131" s="1233">
        <v>5171</v>
      </c>
      <c r="H131" s="1233">
        <v>2764</v>
      </c>
      <c r="I131" s="1233">
        <v>1141</v>
      </c>
      <c r="J131" s="1233">
        <v>1647</v>
      </c>
      <c r="K131" s="1258">
        <v>2</v>
      </c>
      <c r="L131" s="1233">
        <v>10488</v>
      </c>
      <c r="M131" s="1233">
        <v>1296</v>
      </c>
      <c r="N131" s="1233">
        <v>669</v>
      </c>
      <c r="O131" s="1233">
        <v>3062</v>
      </c>
      <c r="P131" s="1233">
        <v>2538</v>
      </c>
      <c r="Q131" s="1233">
        <v>1570</v>
      </c>
      <c r="R131" s="1233">
        <v>637</v>
      </c>
      <c r="S131" s="1233">
        <v>715</v>
      </c>
      <c r="T131" s="1233">
        <v>1</v>
      </c>
      <c r="U131" s="1257">
        <v>9878</v>
      </c>
      <c r="V131" s="1233">
        <v>1226</v>
      </c>
      <c r="W131" s="1233">
        <v>546</v>
      </c>
      <c r="X131" s="1233">
        <v>2842</v>
      </c>
      <c r="Y131" s="1233">
        <v>2633</v>
      </c>
      <c r="Z131" s="1233">
        <v>1194</v>
      </c>
      <c r="AA131" s="1233">
        <v>504</v>
      </c>
      <c r="AB131" s="1233">
        <v>932</v>
      </c>
      <c r="AC131" s="1258">
        <v>1</v>
      </c>
    </row>
    <row r="132" spans="1:29">
      <c r="A132" s="1245">
        <v>205</v>
      </c>
      <c r="B132" t="s">
        <v>78</v>
      </c>
      <c r="C132" s="1257">
        <v>1512</v>
      </c>
      <c r="D132" s="1233">
        <v>175</v>
      </c>
      <c r="E132" s="1233">
        <v>139</v>
      </c>
      <c r="F132" s="1233">
        <v>546</v>
      </c>
      <c r="G132" s="1233">
        <v>311</v>
      </c>
      <c r="H132" s="1233">
        <v>148</v>
      </c>
      <c r="I132" s="1233">
        <v>79</v>
      </c>
      <c r="J132" s="1233">
        <v>113</v>
      </c>
      <c r="K132" s="1258">
        <v>1</v>
      </c>
      <c r="L132" s="1233">
        <v>751</v>
      </c>
      <c r="M132" s="1233">
        <v>91</v>
      </c>
      <c r="N132" s="1233">
        <v>70</v>
      </c>
      <c r="O132" s="1233">
        <v>253</v>
      </c>
      <c r="P132" s="1233">
        <v>166</v>
      </c>
      <c r="Q132" s="1233">
        <v>83</v>
      </c>
      <c r="R132" s="1233">
        <v>43</v>
      </c>
      <c r="S132" s="1233">
        <v>45</v>
      </c>
      <c r="T132" s="1233">
        <v>0</v>
      </c>
      <c r="U132" s="1257">
        <v>761</v>
      </c>
      <c r="V132" s="1233">
        <v>84</v>
      </c>
      <c r="W132" s="1233">
        <v>69</v>
      </c>
      <c r="X132" s="1233">
        <v>293</v>
      </c>
      <c r="Y132" s="1233">
        <v>145</v>
      </c>
      <c r="Z132" s="1233">
        <v>65</v>
      </c>
      <c r="AA132" s="1233">
        <v>36</v>
      </c>
      <c r="AB132" s="1233">
        <v>68</v>
      </c>
      <c r="AC132" s="1258">
        <v>1</v>
      </c>
    </row>
    <row r="133" spans="1:29">
      <c r="A133" s="1245">
        <v>206</v>
      </c>
      <c r="B133" t="s">
        <v>17</v>
      </c>
      <c r="C133" s="1257">
        <v>4978</v>
      </c>
      <c r="D133" s="1233">
        <v>578</v>
      </c>
      <c r="E133" s="1233">
        <v>336</v>
      </c>
      <c r="F133" s="1233">
        <v>1418</v>
      </c>
      <c r="G133" s="1233">
        <v>1136</v>
      </c>
      <c r="H133" s="1233">
        <v>677</v>
      </c>
      <c r="I133" s="1233">
        <v>340</v>
      </c>
      <c r="J133" s="1233">
        <v>493</v>
      </c>
      <c r="K133" s="1258">
        <v>0</v>
      </c>
      <c r="L133" s="1233">
        <v>2609</v>
      </c>
      <c r="M133" s="1233">
        <v>282</v>
      </c>
      <c r="N133" s="1233">
        <v>214</v>
      </c>
      <c r="O133" s="1233">
        <v>812</v>
      </c>
      <c r="P133" s="1233">
        <v>552</v>
      </c>
      <c r="Q133" s="1233">
        <v>351</v>
      </c>
      <c r="R133" s="1233">
        <v>177</v>
      </c>
      <c r="S133" s="1233">
        <v>221</v>
      </c>
      <c r="T133" s="1233">
        <v>0</v>
      </c>
      <c r="U133" s="1257">
        <v>2369</v>
      </c>
      <c r="V133" s="1233">
        <v>296</v>
      </c>
      <c r="W133" s="1233">
        <v>122</v>
      </c>
      <c r="X133" s="1233">
        <v>606</v>
      </c>
      <c r="Y133" s="1233">
        <v>584</v>
      </c>
      <c r="Z133" s="1233">
        <v>326</v>
      </c>
      <c r="AA133" s="1233">
        <v>163</v>
      </c>
      <c r="AB133" s="1233">
        <v>272</v>
      </c>
      <c r="AC133" s="1258">
        <v>0</v>
      </c>
    </row>
    <row r="134" spans="1:29">
      <c r="A134" s="1245">
        <v>207</v>
      </c>
      <c r="B134" t="s">
        <v>19</v>
      </c>
      <c r="C134" s="1257">
        <v>7844</v>
      </c>
      <c r="D134" s="1233">
        <v>1061</v>
      </c>
      <c r="E134" s="1233">
        <v>506</v>
      </c>
      <c r="F134" s="1233">
        <v>2421</v>
      </c>
      <c r="G134" s="1233">
        <v>1990</v>
      </c>
      <c r="H134" s="1233">
        <v>966</v>
      </c>
      <c r="I134" s="1233">
        <v>397</v>
      </c>
      <c r="J134" s="1233">
        <v>503</v>
      </c>
      <c r="K134" s="1258">
        <v>0</v>
      </c>
      <c r="L134" s="1233">
        <v>4455</v>
      </c>
      <c r="M134" s="1233">
        <v>566</v>
      </c>
      <c r="N134" s="1233">
        <v>312</v>
      </c>
      <c r="O134" s="1233">
        <v>1415</v>
      </c>
      <c r="P134" s="1233">
        <v>1092</v>
      </c>
      <c r="Q134" s="1233">
        <v>610</v>
      </c>
      <c r="R134" s="1233">
        <v>239</v>
      </c>
      <c r="S134" s="1233">
        <v>221</v>
      </c>
      <c r="T134" s="1233">
        <v>0</v>
      </c>
      <c r="U134" s="1257">
        <v>3389</v>
      </c>
      <c r="V134" s="1233">
        <v>495</v>
      </c>
      <c r="W134" s="1233">
        <v>194</v>
      </c>
      <c r="X134" s="1233">
        <v>1006</v>
      </c>
      <c r="Y134" s="1233">
        <v>898</v>
      </c>
      <c r="Z134" s="1233">
        <v>356</v>
      </c>
      <c r="AA134" s="1233">
        <v>158</v>
      </c>
      <c r="AB134" s="1233">
        <v>282</v>
      </c>
      <c r="AC134" s="1258">
        <v>0</v>
      </c>
    </row>
    <row r="135" spans="1:29">
      <c r="A135" s="1245">
        <v>208</v>
      </c>
      <c r="B135" t="s">
        <v>42</v>
      </c>
      <c r="C135" s="1257">
        <v>814</v>
      </c>
      <c r="D135" s="1233">
        <v>80</v>
      </c>
      <c r="E135" s="1233">
        <v>54</v>
      </c>
      <c r="F135" s="1233">
        <v>300</v>
      </c>
      <c r="G135" s="1233">
        <v>205</v>
      </c>
      <c r="H135" s="1233">
        <v>72</v>
      </c>
      <c r="I135" s="1233">
        <v>31</v>
      </c>
      <c r="J135" s="1233">
        <v>72</v>
      </c>
      <c r="K135" s="1258">
        <v>0</v>
      </c>
      <c r="L135" s="1233">
        <v>424</v>
      </c>
      <c r="M135" s="1233">
        <v>46</v>
      </c>
      <c r="N135" s="1233">
        <v>23</v>
      </c>
      <c r="O135" s="1233">
        <v>158</v>
      </c>
      <c r="P135" s="1233">
        <v>107</v>
      </c>
      <c r="Q135" s="1233">
        <v>41</v>
      </c>
      <c r="R135" s="1233">
        <v>19</v>
      </c>
      <c r="S135" s="1233">
        <v>30</v>
      </c>
      <c r="T135" s="1233">
        <v>0</v>
      </c>
      <c r="U135" s="1257">
        <v>390</v>
      </c>
      <c r="V135" s="1233">
        <v>34</v>
      </c>
      <c r="W135" s="1233">
        <v>31</v>
      </c>
      <c r="X135" s="1233">
        <v>142</v>
      </c>
      <c r="Y135" s="1233">
        <v>98</v>
      </c>
      <c r="Z135" s="1233">
        <v>31</v>
      </c>
      <c r="AA135" s="1233">
        <v>12</v>
      </c>
      <c r="AB135" s="1233">
        <v>42</v>
      </c>
      <c r="AC135" s="1258">
        <v>0</v>
      </c>
    </row>
    <row r="136" spans="1:29">
      <c r="A136" s="1245">
        <v>209</v>
      </c>
      <c r="B136" t="s">
        <v>79</v>
      </c>
      <c r="C136" s="1257">
        <v>1966</v>
      </c>
      <c r="D136" s="1233">
        <v>191</v>
      </c>
      <c r="E136" s="1233">
        <v>194</v>
      </c>
      <c r="F136" s="1233">
        <v>791</v>
      </c>
      <c r="G136" s="1233">
        <v>390</v>
      </c>
      <c r="H136" s="1233">
        <v>158</v>
      </c>
      <c r="I136" s="1233">
        <v>109</v>
      </c>
      <c r="J136" s="1233">
        <v>133</v>
      </c>
      <c r="K136" s="1258">
        <v>0</v>
      </c>
      <c r="L136" s="1233">
        <v>1019</v>
      </c>
      <c r="M136" s="1233">
        <v>101</v>
      </c>
      <c r="N136" s="1233">
        <v>100</v>
      </c>
      <c r="O136" s="1233">
        <v>385</v>
      </c>
      <c r="P136" s="1233">
        <v>216</v>
      </c>
      <c r="Q136" s="1233">
        <v>97</v>
      </c>
      <c r="R136" s="1233">
        <v>68</v>
      </c>
      <c r="S136" s="1233">
        <v>52</v>
      </c>
      <c r="T136" s="1233">
        <v>0</v>
      </c>
      <c r="U136" s="1257">
        <v>947</v>
      </c>
      <c r="V136" s="1233">
        <v>90</v>
      </c>
      <c r="W136" s="1233">
        <v>94</v>
      </c>
      <c r="X136" s="1233">
        <v>406</v>
      </c>
      <c r="Y136" s="1233">
        <v>174</v>
      </c>
      <c r="Z136" s="1233">
        <v>61</v>
      </c>
      <c r="AA136" s="1233">
        <v>41</v>
      </c>
      <c r="AB136" s="1233">
        <v>81</v>
      </c>
      <c r="AC136" s="1258">
        <v>0</v>
      </c>
    </row>
    <row r="137" spans="1:29">
      <c r="A137" s="1245">
        <v>210</v>
      </c>
      <c r="B137" t="s">
        <v>25</v>
      </c>
      <c r="C137" s="1257">
        <v>7717</v>
      </c>
      <c r="D137" s="1233">
        <v>962</v>
      </c>
      <c r="E137" s="1233">
        <v>472</v>
      </c>
      <c r="F137" s="1233">
        <v>2684</v>
      </c>
      <c r="G137" s="1233">
        <v>1917</v>
      </c>
      <c r="H137" s="1233">
        <v>709</v>
      </c>
      <c r="I137" s="1233">
        <v>351</v>
      </c>
      <c r="J137" s="1233">
        <v>621</v>
      </c>
      <c r="K137" s="1258">
        <v>1</v>
      </c>
      <c r="L137" s="1233">
        <v>4062</v>
      </c>
      <c r="M137" s="1233">
        <v>474</v>
      </c>
      <c r="N137" s="1233">
        <v>260</v>
      </c>
      <c r="O137" s="1233">
        <v>1439</v>
      </c>
      <c r="P137" s="1233">
        <v>982</v>
      </c>
      <c r="Q137" s="1233">
        <v>423</v>
      </c>
      <c r="R137" s="1233">
        <v>199</v>
      </c>
      <c r="S137" s="1233">
        <v>285</v>
      </c>
      <c r="T137" s="1233">
        <v>0</v>
      </c>
      <c r="U137" s="1257">
        <v>3655</v>
      </c>
      <c r="V137" s="1233">
        <v>488</v>
      </c>
      <c r="W137" s="1233">
        <v>212</v>
      </c>
      <c r="X137" s="1233">
        <v>1245</v>
      </c>
      <c r="Y137" s="1233">
        <v>935</v>
      </c>
      <c r="Z137" s="1233">
        <v>286</v>
      </c>
      <c r="AA137" s="1233">
        <v>152</v>
      </c>
      <c r="AB137" s="1233">
        <v>336</v>
      </c>
      <c r="AC137" s="1258">
        <v>1</v>
      </c>
    </row>
    <row r="138" spans="1:29">
      <c r="A138" s="1245">
        <v>212</v>
      </c>
      <c r="B138" t="s">
        <v>43</v>
      </c>
      <c r="C138" s="1257">
        <v>1294</v>
      </c>
      <c r="D138" s="1233">
        <v>132</v>
      </c>
      <c r="E138" s="1233">
        <v>78</v>
      </c>
      <c r="F138" s="1233">
        <v>565</v>
      </c>
      <c r="G138" s="1233">
        <v>260</v>
      </c>
      <c r="H138" s="1233">
        <v>108</v>
      </c>
      <c r="I138" s="1233">
        <v>54</v>
      </c>
      <c r="J138" s="1233">
        <v>97</v>
      </c>
      <c r="K138" s="1258">
        <v>0</v>
      </c>
      <c r="L138" s="1233">
        <v>648</v>
      </c>
      <c r="M138" s="1233">
        <v>74</v>
      </c>
      <c r="N138" s="1233">
        <v>43</v>
      </c>
      <c r="O138" s="1233">
        <v>272</v>
      </c>
      <c r="P138" s="1233">
        <v>126</v>
      </c>
      <c r="Q138" s="1233">
        <v>57</v>
      </c>
      <c r="R138" s="1233">
        <v>28</v>
      </c>
      <c r="S138" s="1233">
        <v>48</v>
      </c>
      <c r="T138" s="1233">
        <v>0</v>
      </c>
      <c r="U138" s="1257">
        <v>646</v>
      </c>
      <c r="V138" s="1233">
        <v>58</v>
      </c>
      <c r="W138" s="1233">
        <v>35</v>
      </c>
      <c r="X138" s="1233">
        <v>293</v>
      </c>
      <c r="Y138" s="1233">
        <v>134</v>
      </c>
      <c r="Z138" s="1233">
        <v>51</v>
      </c>
      <c r="AA138" s="1233">
        <v>26</v>
      </c>
      <c r="AB138" s="1233">
        <v>49</v>
      </c>
      <c r="AC138" s="1258">
        <v>0</v>
      </c>
    </row>
    <row r="139" spans="1:29">
      <c r="A139" s="1245">
        <v>213</v>
      </c>
      <c r="B139" t="s">
        <v>80</v>
      </c>
      <c r="C139" s="1257">
        <v>1168</v>
      </c>
      <c r="D139" s="1233">
        <v>122</v>
      </c>
      <c r="E139" s="1233">
        <v>100</v>
      </c>
      <c r="F139" s="1233">
        <v>448</v>
      </c>
      <c r="G139" s="1233">
        <v>260</v>
      </c>
      <c r="H139" s="1233">
        <v>113</v>
      </c>
      <c r="I139" s="1233">
        <v>44</v>
      </c>
      <c r="J139" s="1233">
        <v>81</v>
      </c>
      <c r="K139" s="1258">
        <v>0</v>
      </c>
      <c r="L139" s="1233">
        <v>604</v>
      </c>
      <c r="M139" s="1233">
        <v>46</v>
      </c>
      <c r="N139" s="1233">
        <v>57</v>
      </c>
      <c r="O139" s="1233">
        <v>234</v>
      </c>
      <c r="P139" s="1233">
        <v>151</v>
      </c>
      <c r="Q139" s="1233">
        <v>56</v>
      </c>
      <c r="R139" s="1233">
        <v>26</v>
      </c>
      <c r="S139" s="1233">
        <v>34</v>
      </c>
      <c r="T139" s="1233">
        <v>0</v>
      </c>
      <c r="U139" s="1257">
        <v>564</v>
      </c>
      <c r="V139" s="1233">
        <v>76</v>
      </c>
      <c r="W139" s="1233">
        <v>43</v>
      </c>
      <c r="X139" s="1233">
        <v>214</v>
      </c>
      <c r="Y139" s="1233">
        <v>109</v>
      </c>
      <c r="Z139" s="1233">
        <v>57</v>
      </c>
      <c r="AA139" s="1233">
        <v>18</v>
      </c>
      <c r="AB139" s="1233">
        <v>47</v>
      </c>
      <c r="AC139" s="1258">
        <v>0</v>
      </c>
    </row>
    <row r="140" spans="1:29">
      <c r="A140" s="1245">
        <v>214</v>
      </c>
      <c r="B140" t="s">
        <v>20</v>
      </c>
      <c r="C140" s="1257">
        <v>8297</v>
      </c>
      <c r="D140" s="1233">
        <v>987</v>
      </c>
      <c r="E140" s="1233">
        <v>486</v>
      </c>
      <c r="F140" s="1233">
        <v>2321</v>
      </c>
      <c r="G140" s="1233">
        <v>2062</v>
      </c>
      <c r="H140" s="1233">
        <v>1084</v>
      </c>
      <c r="I140" s="1233">
        <v>513</v>
      </c>
      <c r="J140" s="1233">
        <v>841</v>
      </c>
      <c r="K140" s="1258">
        <v>3</v>
      </c>
      <c r="L140" s="1233">
        <v>4058</v>
      </c>
      <c r="M140" s="1233">
        <v>502</v>
      </c>
      <c r="N140" s="1233">
        <v>237</v>
      </c>
      <c r="O140" s="1233">
        <v>1130</v>
      </c>
      <c r="P140" s="1233">
        <v>975</v>
      </c>
      <c r="Q140" s="1233">
        <v>584</v>
      </c>
      <c r="R140" s="1233">
        <v>278</v>
      </c>
      <c r="S140" s="1233">
        <v>351</v>
      </c>
      <c r="T140" s="1233">
        <v>1</v>
      </c>
      <c r="U140" s="1257">
        <v>4239</v>
      </c>
      <c r="V140" s="1233">
        <v>485</v>
      </c>
      <c r="W140" s="1233">
        <v>249</v>
      </c>
      <c r="X140" s="1233">
        <v>1191</v>
      </c>
      <c r="Y140" s="1233">
        <v>1087</v>
      </c>
      <c r="Z140" s="1233">
        <v>500</v>
      </c>
      <c r="AA140" s="1233">
        <v>235</v>
      </c>
      <c r="AB140" s="1233">
        <v>490</v>
      </c>
      <c r="AC140" s="1258">
        <v>2</v>
      </c>
    </row>
    <row r="141" spans="1:29">
      <c r="A141" s="1245">
        <v>215</v>
      </c>
      <c r="B141" t="s">
        <v>81</v>
      </c>
      <c r="C141" s="1257">
        <v>2322</v>
      </c>
      <c r="D141" s="1233">
        <v>201</v>
      </c>
      <c r="E141" s="1233">
        <v>166</v>
      </c>
      <c r="F141" s="1233">
        <v>865</v>
      </c>
      <c r="G141" s="1233">
        <v>523</v>
      </c>
      <c r="H141" s="1233">
        <v>209</v>
      </c>
      <c r="I141" s="1233">
        <v>146</v>
      </c>
      <c r="J141" s="1233">
        <v>212</v>
      </c>
      <c r="K141" s="1258">
        <v>0</v>
      </c>
      <c r="L141" s="1233">
        <v>1164</v>
      </c>
      <c r="M141" s="1233">
        <v>105</v>
      </c>
      <c r="N141" s="1233">
        <v>82</v>
      </c>
      <c r="O141" s="1233">
        <v>434</v>
      </c>
      <c r="P141" s="1233">
        <v>256</v>
      </c>
      <c r="Q141" s="1233">
        <v>113</v>
      </c>
      <c r="R141" s="1233">
        <v>72</v>
      </c>
      <c r="S141" s="1233">
        <v>102</v>
      </c>
      <c r="T141" s="1233">
        <v>0</v>
      </c>
      <c r="U141" s="1257">
        <v>1158</v>
      </c>
      <c r="V141" s="1233">
        <v>96</v>
      </c>
      <c r="W141" s="1233">
        <v>84</v>
      </c>
      <c r="X141" s="1233">
        <v>431</v>
      </c>
      <c r="Y141" s="1233">
        <v>267</v>
      </c>
      <c r="Z141" s="1233">
        <v>96</v>
      </c>
      <c r="AA141" s="1233">
        <v>74</v>
      </c>
      <c r="AB141" s="1233">
        <v>110</v>
      </c>
      <c r="AC141" s="1258">
        <v>0</v>
      </c>
    </row>
    <row r="142" spans="1:29">
      <c r="A142" s="1245">
        <v>216</v>
      </c>
      <c r="B142" t="s">
        <v>26</v>
      </c>
      <c r="C142" s="1257">
        <v>2998</v>
      </c>
      <c r="D142" s="1233">
        <v>338</v>
      </c>
      <c r="E142" s="1233">
        <v>217</v>
      </c>
      <c r="F142" s="1233">
        <v>1147</v>
      </c>
      <c r="G142" s="1233">
        <v>672</v>
      </c>
      <c r="H142" s="1233">
        <v>257</v>
      </c>
      <c r="I142" s="1233">
        <v>138</v>
      </c>
      <c r="J142" s="1233">
        <v>227</v>
      </c>
      <c r="K142" s="1258">
        <v>2</v>
      </c>
      <c r="L142" s="1233">
        <v>1623</v>
      </c>
      <c r="M142" s="1233">
        <v>152</v>
      </c>
      <c r="N142" s="1233">
        <v>125</v>
      </c>
      <c r="O142" s="1233">
        <v>645</v>
      </c>
      <c r="P142" s="1233">
        <v>357</v>
      </c>
      <c r="Q142" s="1233">
        <v>164</v>
      </c>
      <c r="R142" s="1233">
        <v>80</v>
      </c>
      <c r="S142" s="1233">
        <v>100</v>
      </c>
      <c r="T142" s="1233">
        <v>0</v>
      </c>
      <c r="U142" s="1257">
        <v>1375</v>
      </c>
      <c r="V142" s="1233">
        <v>186</v>
      </c>
      <c r="W142" s="1233">
        <v>92</v>
      </c>
      <c r="X142" s="1233">
        <v>502</v>
      </c>
      <c r="Y142" s="1233">
        <v>315</v>
      </c>
      <c r="Z142" s="1233">
        <v>93</v>
      </c>
      <c r="AA142" s="1233">
        <v>58</v>
      </c>
      <c r="AB142" s="1233">
        <v>127</v>
      </c>
      <c r="AC142" s="1258">
        <v>2</v>
      </c>
    </row>
    <row r="143" spans="1:29">
      <c r="A143" s="1245">
        <v>217</v>
      </c>
      <c r="B143" t="s">
        <v>21</v>
      </c>
      <c r="C143" s="1257">
        <v>5412</v>
      </c>
      <c r="D143" s="1233">
        <v>536</v>
      </c>
      <c r="E143" s="1233">
        <v>319</v>
      </c>
      <c r="F143" s="1233">
        <v>1848</v>
      </c>
      <c r="G143" s="1233">
        <v>1216</v>
      </c>
      <c r="H143" s="1233">
        <v>616</v>
      </c>
      <c r="I143" s="1233">
        <v>292</v>
      </c>
      <c r="J143" s="1233">
        <v>585</v>
      </c>
      <c r="K143" s="1258">
        <v>0</v>
      </c>
      <c r="L143" s="1233">
        <v>2788</v>
      </c>
      <c r="M143" s="1233">
        <v>291</v>
      </c>
      <c r="N143" s="1233">
        <v>173</v>
      </c>
      <c r="O143" s="1233">
        <v>981</v>
      </c>
      <c r="P143" s="1233">
        <v>611</v>
      </c>
      <c r="Q143" s="1233">
        <v>329</v>
      </c>
      <c r="R143" s="1233">
        <v>165</v>
      </c>
      <c r="S143" s="1233">
        <v>238</v>
      </c>
      <c r="T143" s="1233">
        <v>0</v>
      </c>
      <c r="U143" s="1257">
        <v>2624</v>
      </c>
      <c r="V143" s="1233">
        <v>245</v>
      </c>
      <c r="W143" s="1233">
        <v>146</v>
      </c>
      <c r="X143" s="1233">
        <v>867</v>
      </c>
      <c r="Y143" s="1233">
        <v>605</v>
      </c>
      <c r="Z143" s="1233">
        <v>287</v>
      </c>
      <c r="AA143" s="1233">
        <v>127</v>
      </c>
      <c r="AB143" s="1233">
        <v>347</v>
      </c>
      <c r="AC143" s="1258">
        <v>0</v>
      </c>
    </row>
    <row r="144" spans="1:29">
      <c r="A144" s="1245">
        <v>218</v>
      </c>
      <c r="B144" t="s">
        <v>32</v>
      </c>
      <c r="C144" s="1257">
        <v>1521</v>
      </c>
      <c r="D144" s="1233">
        <v>162</v>
      </c>
      <c r="E144" s="1233">
        <v>139</v>
      </c>
      <c r="F144" s="1233">
        <v>609</v>
      </c>
      <c r="G144" s="1233">
        <v>343</v>
      </c>
      <c r="H144" s="1233">
        <v>117</v>
      </c>
      <c r="I144" s="1233">
        <v>50</v>
      </c>
      <c r="J144" s="1233">
        <v>101</v>
      </c>
      <c r="K144" s="1258">
        <v>0</v>
      </c>
      <c r="L144" s="1233">
        <v>794</v>
      </c>
      <c r="M144" s="1233">
        <v>77</v>
      </c>
      <c r="N144" s="1233">
        <v>93</v>
      </c>
      <c r="O144" s="1233">
        <v>313</v>
      </c>
      <c r="P144" s="1233">
        <v>171</v>
      </c>
      <c r="Q144" s="1233">
        <v>65</v>
      </c>
      <c r="R144" s="1233">
        <v>33</v>
      </c>
      <c r="S144" s="1233">
        <v>42</v>
      </c>
      <c r="T144" s="1233">
        <v>0</v>
      </c>
      <c r="U144" s="1257">
        <v>727</v>
      </c>
      <c r="V144" s="1233">
        <v>85</v>
      </c>
      <c r="W144" s="1233">
        <v>46</v>
      </c>
      <c r="X144" s="1233">
        <v>296</v>
      </c>
      <c r="Y144" s="1233">
        <v>172</v>
      </c>
      <c r="Z144" s="1233">
        <v>52</v>
      </c>
      <c r="AA144" s="1233">
        <v>17</v>
      </c>
      <c r="AB144" s="1233">
        <v>59</v>
      </c>
      <c r="AC144" s="1258">
        <v>0</v>
      </c>
    </row>
    <row r="145" spans="1:29">
      <c r="A145" s="1245">
        <v>219</v>
      </c>
      <c r="B145" t="s">
        <v>22</v>
      </c>
      <c r="C145" s="1257">
        <v>4095</v>
      </c>
      <c r="D145" s="1233">
        <v>323</v>
      </c>
      <c r="E145" s="1233">
        <v>262</v>
      </c>
      <c r="F145" s="1233">
        <v>1864</v>
      </c>
      <c r="G145" s="1233">
        <v>775</v>
      </c>
      <c r="H145" s="1233">
        <v>339</v>
      </c>
      <c r="I145" s="1233">
        <v>241</v>
      </c>
      <c r="J145" s="1233">
        <v>290</v>
      </c>
      <c r="K145" s="1258">
        <v>1</v>
      </c>
      <c r="L145" s="1233">
        <v>2231</v>
      </c>
      <c r="M145" s="1233">
        <v>182</v>
      </c>
      <c r="N145" s="1233">
        <v>156</v>
      </c>
      <c r="O145" s="1233">
        <v>1053</v>
      </c>
      <c r="P145" s="1233">
        <v>404</v>
      </c>
      <c r="Q145" s="1233">
        <v>188</v>
      </c>
      <c r="R145" s="1233">
        <v>119</v>
      </c>
      <c r="S145" s="1233">
        <v>128</v>
      </c>
      <c r="T145" s="1233">
        <v>1</v>
      </c>
      <c r="U145" s="1257">
        <v>1864</v>
      </c>
      <c r="V145" s="1233">
        <v>141</v>
      </c>
      <c r="W145" s="1233">
        <v>106</v>
      </c>
      <c r="X145" s="1233">
        <v>811</v>
      </c>
      <c r="Y145" s="1233">
        <v>371</v>
      </c>
      <c r="Z145" s="1233">
        <v>151</v>
      </c>
      <c r="AA145" s="1233">
        <v>122</v>
      </c>
      <c r="AB145" s="1233">
        <v>162</v>
      </c>
      <c r="AC145" s="1258">
        <v>0</v>
      </c>
    </row>
    <row r="146" spans="1:29">
      <c r="A146" s="1245">
        <v>220</v>
      </c>
      <c r="B146" t="s">
        <v>33</v>
      </c>
      <c r="C146" s="1257">
        <v>1191</v>
      </c>
      <c r="D146" s="1233">
        <v>127</v>
      </c>
      <c r="E146" s="1233">
        <v>88</v>
      </c>
      <c r="F146" s="1233">
        <v>477</v>
      </c>
      <c r="G146" s="1233">
        <v>293</v>
      </c>
      <c r="H146" s="1233">
        <v>96</v>
      </c>
      <c r="I146" s="1233">
        <v>51</v>
      </c>
      <c r="J146" s="1233">
        <v>59</v>
      </c>
      <c r="K146" s="1258">
        <v>0</v>
      </c>
      <c r="L146" s="1233">
        <v>600</v>
      </c>
      <c r="M146" s="1233">
        <v>64</v>
      </c>
      <c r="N146" s="1233">
        <v>55</v>
      </c>
      <c r="O146" s="1233">
        <v>226</v>
      </c>
      <c r="P146" s="1233">
        <v>147</v>
      </c>
      <c r="Q146" s="1233">
        <v>55</v>
      </c>
      <c r="R146" s="1233">
        <v>29</v>
      </c>
      <c r="S146" s="1233">
        <v>24</v>
      </c>
      <c r="T146" s="1233">
        <v>0</v>
      </c>
      <c r="U146" s="1257">
        <v>591</v>
      </c>
      <c r="V146" s="1233">
        <v>63</v>
      </c>
      <c r="W146" s="1233">
        <v>33</v>
      </c>
      <c r="X146" s="1233">
        <v>251</v>
      </c>
      <c r="Y146" s="1233">
        <v>146</v>
      </c>
      <c r="Z146" s="1233">
        <v>41</v>
      </c>
      <c r="AA146" s="1233">
        <v>22</v>
      </c>
      <c r="AB146" s="1233">
        <v>35</v>
      </c>
      <c r="AC146" s="1258">
        <v>0</v>
      </c>
    </row>
    <row r="147" spans="1:29">
      <c r="A147" s="1245">
        <v>221</v>
      </c>
      <c r="B147" t="s">
        <v>2495</v>
      </c>
      <c r="C147" s="1257">
        <v>1208</v>
      </c>
      <c r="D147" s="1233">
        <v>116</v>
      </c>
      <c r="E147" s="1233">
        <v>118</v>
      </c>
      <c r="F147" s="1233">
        <v>472</v>
      </c>
      <c r="G147" s="1233">
        <v>216</v>
      </c>
      <c r="H147" s="1233">
        <v>125</v>
      </c>
      <c r="I147" s="1233">
        <v>61</v>
      </c>
      <c r="J147" s="1233">
        <v>100</v>
      </c>
      <c r="K147" s="1258">
        <v>0</v>
      </c>
      <c r="L147" s="1233">
        <v>609</v>
      </c>
      <c r="M147" s="1233">
        <v>53</v>
      </c>
      <c r="N147" s="1233">
        <v>75</v>
      </c>
      <c r="O147" s="1233">
        <v>234</v>
      </c>
      <c r="P147" s="1233">
        <v>114</v>
      </c>
      <c r="Q147" s="1233">
        <v>58</v>
      </c>
      <c r="R147" s="1233">
        <v>35</v>
      </c>
      <c r="S147" s="1233">
        <v>40</v>
      </c>
      <c r="T147" s="1233">
        <v>0</v>
      </c>
      <c r="U147" s="1257">
        <v>599</v>
      </c>
      <c r="V147" s="1233">
        <v>63</v>
      </c>
      <c r="W147" s="1233">
        <v>43</v>
      </c>
      <c r="X147" s="1233">
        <v>238</v>
      </c>
      <c r="Y147" s="1233">
        <v>102</v>
      </c>
      <c r="Z147" s="1233">
        <v>67</v>
      </c>
      <c r="AA147" s="1233">
        <v>26</v>
      </c>
      <c r="AB147" s="1233">
        <v>60</v>
      </c>
      <c r="AC147" s="1258">
        <v>0</v>
      </c>
    </row>
    <row r="148" spans="1:29">
      <c r="A148" s="1245">
        <v>222</v>
      </c>
      <c r="B148" t="s">
        <v>648</v>
      </c>
      <c r="C148" s="1257">
        <v>634</v>
      </c>
      <c r="D148" s="1233">
        <v>64</v>
      </c>
      <c r="E148" s="1233">
        <v>59</v>
      </c>
      <c r="F148" s="1233">
        <v>257</v>
      </c>
      <c r="G148" s="1233">
        <v>134</v>
      </c>
      <c r="H148" s="1233">
        <v>43</v>
      </c>
      <c r="I148" s="1233">
        <v>25</v>
      </c>
      <c r="J148" s="1233">
        <v>52</v>
      </c>
      <c r="K148" s="1258">
        <v>0</v>
      </c>
      <c r="L148" s="1233">
        <v>320</v>
      </c>
      <c r="M148" s="1233">
        <v>39</v>
      </c>
      <c r="N148" s="1233">
        <v>37</v>
      </c>
      <c r="O148" s="1233">
        <v>119</v>
      </c>
      <c r="P148" s="1233">
        <v>66</v>
      </c>
      <c r="Q148" s="1233">
        <v>25</v>
      </c>
      <c r="R148" s="1233">
        <v>16</v>
      </c>
      <c r="S148" s="1233">
        <v>18</v>
      </c>
      <c r="T148" s="1233">
        <v>0</v>
      </c>
      <c r="U148" s="1257">
        <v>314</v>
      </c>
      <c r="V148" s="1233">
        <v>25</v>
      </c>
      <c r="W148" s="1233">
        <v>22</v>
      </c>
      <c r="X148" s="1233">
        <v>138</v>
      </c>
      <c r="Y148" s="1233">
        <v>68</v>
      </c>
      <c r="Z148" s="1233">
        <v>18</v>
      </c>
      <c r="AA148" s="1233">
        <v>9</v>
      </c>
      <c r="AB148" s="1233">
        <v>34</v>
      </c>
      <c r="AC148" s="1258">
        <v>0</v>
      </c>
    </row>
    <row r="149" spans="1:29">
      <c r="A149" s="1245">
        <v>223</v>
      </c>
      <c r="B149" t="s">
        <v>649</v>
      </c>
      <c r="C149" s="1257">
        <v>1498</v>
      </c>
      <c r="D149" s="1233">
        <v>128</v>
      </c>
      <c r="E149" s="1233">
        <v>142</v>
      </c>
      <c r="F149" s="1233">
        <v>622</v>
      </c>
      <c r="G149" s="1233">
        <v>309</v>
      </c>
      <c r="H149" s="1233">
        <v>126</v>
      </c>
      <c r="I149" s="1233">
        <v>57</v>
      </c>
      <c r="J149" s="1233">
        <v>114</v>
      </c>
      <c r="K149" s="1258">
        <v>0</v>
      </c>
      <c r="L149" s="1233">
        <v>736</v>
      </c>
      <c r="M149" s="1233">
        <v>65</v>
      </c>
      <c r="N149" s="1233">
        <v>73</v>
      </c>
      <c r="O149" s="1233">
        <v>304</v>
      </c>
      <c r="P149" s="1233">
        <v>154</v>
      </c>
      <c r="Q149" s="1233">
        <v>68</v>
      </c>
      <c r="R149" s="1233">
        <v>24</v>
      </c>
      <c r="S149" s="1233">
        <v>48</v>
      </c>
      <c r="T149" s="1233">
        <v>0</v>
      </c>
      <c r="U149" s="1257">
        <v>762</v>
      </c>
      <c r="V149" s="1233">
        <v>63</v>
      </c>
      <c r="W149" s="1233">
        <v>69</v>
      </c>
      <c r="X149" s="1233">
        <v>318</v>
      </c>
      <c r="Y149" s="1233">
        <v>155</v>
      </c>
      <c r="Z149" s="1233">
        <v>58</v>
      </c>
      <c r="AA149" s="1233">
        <v>33</v>
      </c>
      <c r="AB149" s="1233">
        <v>66</v>
      </c>
      <c r="AC149" s="1258">
        <v>0</v>
      </c>
    </row>
    <row r="150" spans="1:29">
      <c r="A150" s="1245">
        <v>224</v>
      </c>
      <c r="B150" t="s">
        <v>650</v>
      </c>
      <c r="C150" s="1257">
        <v>1073</v>
      </c>
      <c r="D150" s="1233">
        <v>98</v>
      </c>
      <c r="E150" s="1233">
        <v>126</v>
      </c>
      <c r="F150" s="1233">
        <v>458</v>
      </c>
      <c r="G150" s="1233">
        <v>171</v>
      </c>
      <c r="H150" s="1233">
        <v>95</v>
      </c>
      <c r="I150" s="1233">
        <v>46</v>
      </c>
      <c r="J150" s="1233">
        <v>79</v>
      </c>
      <c r="K150" s="1258">
        <v>0</v>
      </c>
      <c r="L150" s="1233">
        <v>540</v>
      </c>
      <c r="M150" s="1233">
        <v>50</v>
      </c>
      <c r="N150" s="1233">
        <v>69</v>
      </c>
      <c r="O150" s="1233">
        <v>226</v>
      </c>
      <c r="P150" s="1233">
        <v>83</v>
      </c>
      <c r="Q150" s="1233">
        <v>48</v>
      </c>
      <c r="R150" s="1233">
        <v>26</v>
      </c>
      <c r="S150" s="1233">
        <v>38</v>
      </c>
      <c r="T150" s="1233">
        <v>0</v>
      </c>
      <c r="U150" s="1257">
        <v>533</v>
      </c>
      <c r="V150" s="1233">
        <v>48</v>
      </c>
      <c r="W150" s="1233">
        <v>57</v>
      </c>
      <c r="X150" s="1233">
        <v>232</v>
      </c>
      <c r="Y150" s="1233">
        <v>88</v>
      </c>
      <c r="Z150" s="1233">
        <v>47</v>
      </c>
      <c r="AA150" s="1233">
        <v>20</v>
      </c>
      <c r="AB150" s="1233">
        <v>41</v>
      </c>
      <c r="AC150" s="1258">
        <v>0</v>
      </c>
    </row>
    <row r="151" spans="1:29">
      <c r="A151" s="1245">
        <v>225</v>
      </c>
      <c r="B151" t="s">
        <v>651</v>
      </c>
      <c r="C151" s="1257">
        <v>935</v>
      </c>
      <c r="D151" s="1233">
        <v>104</v>
      </c>
      <c r="E151" s="1233">
        <v>82</v>
      </c>
      <c r="F151" s="1233">
        <v>362</v>
      </c>
      <c r="G151" s="1233">
        <v>178</v>
      </c>
      <c r="H151" s="1233">
        <v>91</v>
      </c>
      <c r="I151" s="1233">
        <v>35</v>
      </c>
      <c r="J151" s="1233">
        <v>83</v>
      </c>
      <c r="K151" s="1258">
        <v>0</v>
      </c>
      <c r="L151" s="1233">
        <v>498</v>
      </c>
      <c r="M151" s="1233">
        <v>54</v>
      </c>
      <c r="N151" s="1233">
        <v>48</v>
      </c>
      <c r="O151" s="1233">
        <v>194</v>
      </c>
      <c r="P151" s="1233">
        <v>88</v>
      </c>
      <c r="Q151" s="1233">
        <v>58</v>
      </c>
      <c r="R151" s="1233">
        <v>20</v>
      </c>
      <c r="S151" s="1233">
        <v>36</v>
      </c>
      <c r="T151" s="1233">
        <v>0</v>
      </c>
      <c r="U151" s="1257">
        <v>437</v>
      </c>
      <c r="V151" s="1233">
        <v>50</v>
      </c>
      <c r="W151" s="1233">
        <v>34</v>
      </c>
      <c r="X151" s="1233">
        <v>168</v>
      </c>
      <c r="Y151" s="1233">
        <v>90</v>
      </c>
      <c r="Z151" s="1233">
        <v>33</v>
      </c>
      <c r="AA151" s="1233">
        <v>15</v>
      </c>
      <c r="AB151" s="1233">
        <v>47</v>
      </c>
      <c r="AC151" s="1258">
        <v>0</v>
      </c>
    </row>
    <row r="152" spans="1:29">
      <c r="A152" s="1245">
        <v>226</v>
      </c>
      <c r="B152" t="s">
        <v>652</v>
      </c>
      <c r="C152" s="1257">
        <v>1109</v>
      </c>
      <c r="D152" s="1233">
        <v>84</v>
      </c>
      <c r="E152" s="1233">
        <v>107</v>
      </c>
      <c r="F152" s="1233">
        <v>467</v>
      </c>
      <c r="G152" s="1233">
        <v>213</v>
      </c>
      <c r="H152" s="1233">
        <v>95</v>
      </c>
      <c r="I152" s="1233">
        <v>51</v>
      </c>
      <c r="J152" s="1233">
        <v>92</v>
      </c>
      <c r="K152" s="1258">
        <v>0</v>
      </c>
      <c r="L152" s="1233">
        <v>537</v>
      </c>
      <c r="M152" s="1233">
        <v>45</v>
      </c>
      <c r="N152" s="1233">
        <v>60</v>
      </c>
      <c r="O152" s="1233">
        <v>218</v>
      </c>
      <c r="P152" s="1233">
        <v>104</v>
      </c>
      <c r="Q152" s="1233">
        <v>46</v>
      </c>
      <c r="R152" s="1233">
        <v>26</v>
      </c>
      <c r="S152" s="1233">
        <v>38</v>
      </c>
      <c r="T152" s="1233">
        <v>0</v>
      </c>
      <c r="U152" s="1257">
        <v>572</v>
      </c>
      <c r="V152" s="1233">
        <v>39</v>
      </c>
      <c r="W152" s="1233">
        <v>47</v>
      </c>
      <c r="X152" s="1233">
        <v>249</v>
      </c>
      <c r="Y152" s="1233">
        <v>109</v>
      </c>
      <c r="Z152" s="1233">
        <v>49</v>
      </c>
      <c r="AA152" s="1233">
        <v>25</v>
      </c>
      <c r="AB152" s="1233">
        <v>54</v>
      </c>
      <c r="AC152" s="1258">
        <v>0</v>
      </c>
    </row>
    <row r="153" spans="1:29">
      <c r="A153" s="1245">
        <v>227</v>
      </c>
      <c r="B153" t="s">
        <v>653</v>
      </c>
      <c r="C153" s="1257">
        <v>942</v>
      </c>
      <c r="D153" s="1233">
        <v>69</v>
      </c>
      <c r="E153" s="1233">
        <v>127</v>
      </c>
      <c r="F153" s="1233">
        <v>418</v>
      </c>
      <c r="G153" s="1233">
        <v>172</v>
      </c>
      <c r="H153" s="1233">
        <v>61</v>
      </c>
      <c r="I153" s="1233">
        <v>30</v>
      </c>
      <c r="J153" s="1233">
        <v>64</v>
      </c>
      <c r="K153" s="1258">
        <v>1</v>
      </c>
      <c r="L153" s="1233">
        <v>438</v>
      </c>
      <c r="M153" s="1233">
        <v>31</v>
      </c>
      <c r="N153" s="1233">
        <v>62</v>
      </c>
      <c r="O153" s="1233">
        <v>187</v>
      </c>
      <c r="P153" s="1233">
        <v>93</v>
      </c>
      <c r="Q153" s="1233">
        <v>24</v>
      </c>
      <c r="R153" s="1233">
        <v>17</v>
      </c>
      <c r="S153" s="1233">
        <v>24</v>
      </c>
      <c r="T153" s="1233">
        <v>0</v>
      </c>
      <c r="U153" s="1257">
        <v>504</v>
      </c>
      <c r="V153" s="1233">
        <v>38</v>
      </c>
      <c r="W153" s="1233">
        <v>65</v>
      </c>
      <c r="X153" s="1233">
        <v>231</v>
      </c>
      <c r="Y153" s="1233">
        <v>79</v>
      </c>
      <c r="Z153" s="1233">
        <v>37</v>
      </c>
      <c r="AA153" s="1233">
        <v>13</v>
      </c>
      <c r="AB153" s="1233">
        <v>40</v>
      </c>
      <c r="AC153" s="1258">
        <v>1</v>
      </c>
    </row>
    <row r="154" spans="1:29">
      <c r="A154" s="1245">
        <v>228</v>
      </c>
      <c r="B154" t="s">
        <v>654</v>
      </c>
      <c r="C154" s="1257">
        <v>1633</v>
      </c>
      <c r="D154" s="1233">
        <v>188</v>
      </c>
      <c r="E154" s="1233">
        <v>118</v>
      </c>
      <c r="F154" s="1233">
        <v>596</v>
      </c>
      <c r="G154" s="1233">
        <v>406</v>
      </c>
      <c r="H154" s="1233">
        <v>169</v>
      </c>
      <c r="I154" s="1233">
        <v>74</v>
      </c>
      <c r="J154" s="1233">
        <v>82</v>
      </c>
      <c r="K154" s="1258">
        <v>0</v>
      </c>
      <c r="L154" s="1233">
        <v>858</v>
      </c>
      <c r="M154" s="1233">
        <v>101</v>
      </c>
      <c r="N154" s="1233">
        <v>59</v>
      </c>
      <c r="O154" s="1233">
        <v>280</v>
      </c>
      <c r="P154" s="1233">
        <v>225</v>
      </c>
      <c r="Q154" s="1233">
        <v>106</v>
      </c>
      <c r="R154" s="1233">
        <v>48</v>
      </c>
      <c r="S154" s="1233">
        <v>39</v>
      </c>
      <c r="T154" s="1233">
        <v>0</v>
      </c>
      <c r="U154" s="1257">
        <v>775</v>
      </c>
      <c r="V154" s="1233">
        <v>87</v>
      </c>
      <c r="W154" s="1233">
        <v>59</v>
      </c>
      <c r="X154" s="1233">
        <v>316</v>
      </c>
      <c r="Y154" s="1233">
        <v>181</v>
      </c>
      <c r="Z154" s="1233">
        <v>63</v>
      </c>
      <c r="AA154" s="1233">
        <v>26</v>
      </c>
      <c r="AB154" s="1233">
        <v>43</v>
      </c>
      <c r="AC154" s="1258">
        <v>0</v>
      </c>
    </row>
    <row r="155" spans="1:29">
      <c r="A155" s="1245">
        <v>229</v>
      </c>
      <c r="B155" t="s">
        <v>655</v>
      </c>
      <c r="C155" s="1257">
        <v>1989</v>
      </c>
      <c r="D155" s="1233">
        <v>211</v>
      </c>
      <c r="E155" s="1233">
        <v>149</v>
      </c>
      <c r="F155" s="1233">
        <v>775</v>
      </c>
      <c r="G155" s="1233">
        <v>473</v>
      </c>
      <c r="H155" s="1233">
        <v>163</v>
      </c>
      <c r="I155" s="1233">
        <v>88</v>
      </c>
      <c r="J155" s="1233">
        <v>130</v>
      </c>
      <c r="K155" s="1258">
        <v>0</v>
      </c>
      <c r="L155" s="1233">
        <v>1009</v>
      </c>
      <c r="M155" s="1233">
        <v>106</v>
      </c>
      <c r="N155" s="1233">
        <v>82</v>
      </c>
      <c r="O155" s="1233">
        <v>362</v>
      </c>
      <c r="P155" s="1233">
        <v>248</v>
      </c>
      <c r="Q155" s="1233">
        <v>95</v>
      </c>
      <c r="R155" s="1233">
        <v>56</v>
      </c>
      <c r="S155" s="1233">
        <v>60</v>
      </c>
      <c r="T155" s="1233">
        <v>0</v>
      </c>
      <c r="U155" s="1257">
        <v>980</v>
      </c>
      <c r="V155" s="1233">
        <v>105</v>
      </c>
      <c r="W155" s="1233">
        <v>67</v>
      </c>
      <c r="X155" s="1233">
        <v>413</v>
      </c>
      <c r="Y155" s="1233">
        <v>225</v>
      </c>
      <c r="Z155" s="1233">
        <v>68</v>
      </c>
      <c r="AA155" s="1233">
        <v>32</v>
      </c>
      <c r="AB155" s="1233">
        <v>70</v>
      </c>
      <c r="AC155" s="1258">
        <v>0</v>
      </c>
    </row>
    <row r="156" spans="1:29">
      <c r="A156" s="1245">
        <v>301</v>
      </c>
      <c r="B156" t="s">
        <v>23</v>
      </c>
      <c r="C156" s="1257">
        <v>1087</v>
      </c>
      <c r="D156" s="1233">
        <v>106</v>
      </c>
      <c r="E156" s="1233">
        <v>86</v>
      </c>
      <c r="F156" s="1233">
        <v>379</v>
      </c>
      <c r="G156" s="1233">
        <v>213</v>
      </c>
      <c r="H156" s="1233">
        <v>108</v>
      </c>
      <c r="I156" s="1233">
        <v>72</v>
      </c>
      <c r="J156" s="1233">
        <v>123</v>
      </c>
      <c r="K156" s="1258">
        <v>0</v>
      </c>
      <c r="L156" s="1233">
        <v>554</v>
      </c>
      <c r="M156" s="1233">
        <v>49</v>
      </c>
      <c r="N156" s="1233">
        <v>48</v>
      </c>
      <c r="O156" s="1233">
        <v>209</v>
      </c>
      <c r="P156" s="1233">
        <v>106</v>
      </c>
      <c r="Q156" s="1233">
        <v>59</v>
      </c>
      <c r="R156" s="1233">
        <v>34</v>
      </c>
      <c r="S156" s="1233">
        <v>49</v>
      </c>
      <c r="T156" s="1233">
        <v>0</v>
      </c>
      <c r="U156" s="1257">
        <v>533</v>
      </c>
      <c r="V156" s="1233">
        <v>57</v>
      </c>
      <c r="W156" s="1233">
        <v>38</v>
      </c>
      <c r="X156" s="1233">
        <v>170</v>
      </c>
      <c r="Y156" s="1233">
        <v>107</v>
      </c>
      <c r="Z156" s="1233">
        <v>49</v>
      </c>
      <c r="AA156" s="1233">
        <v>38</v>
      </c>
      <c r="AB156" s="1233">
        <v>74</v>
      </c>
      <c r="AC156" s="1258">
        <v>0</v>
      </c>
    </row>
    <row r="157" spans="1:29">
      <c r="A157" s="1245">
        <v>365</v>
      </c>
      <c r="B157" t="s">
        <v>656</v>
      </c>
      <c r="C157" s="1257">
        <v>540</v>
      </c>
      <c r="D157" s="1233">
        <v>52</v>
      </c>
      <c r="E157" s="1233">
        <v>65</v>
      </c>
      <c r="F157" s="1233">
        <v>230</v>
      </c>
      <c r="G157" s="1233">
        <v>110</v>
      </c>
      <c r="H157" s="1233">
        <v>35</v>
      </c>
      <c r="I157" s="1233">
        <v>20</v>
      </c>
      <c r="J157" s="1233">
        <v>27</v>
      </c>
      <c r="K157" s="1258">
        <v>1</v>
      </c>
      <c r="L157" s="1233">
        <v>241</v>
      </c>
      <c r="M157" s="1233">
        <v>21</v>
      </c>
      <c r="N157" s="1233">
        <v>39</v>
      </c>
      <c r="O157" s="1233">
        <v>98</v>
      </c>
      <c r="P157" s="1233">
        <v>48</v>
      </c>
      <c r="Q157" s="1233">
        <v>21</v>
      </c>
      <c r="R157" s="1233">
        <v>8</v>
      </c>
      <c r="S157" s="1233">
        <v>6</v>
      </c>
      <c r="T157" s="1233">
        <v>0</v>
      </c>
      <c r="U157" s="1257">
        <v>299</v>
      </c>
      <c r="V157" s="1233">
        <v>31</v>
      </c>
      <c r="W157" s="1233">
        <v>26</v>
      </c>
      <c r="X157" s="1233">
        <v>132</v>
      </c>
      <c r="Y157" s="1233">
        <v>62</v>
      </c>
      <c r="Z157" s="1233">
        <v>14</v>
      </c>
      <c r="AA157" s="1233">
        <v>12</v>
      </c>
      <c r="AB157" s="1233">
        <v>21</v>
      </c>
      <c r="AC157" s="1258">
        <v>1</v>
      </c>
    </row>
    <row r="158" spans="1:29">
      <c r="A158" s="1245">
        <v>381</v>
      </c>
      <c r="B158" t="s">
        <v>27</v>
      </c>
      <c r="C158" s="1257">
        <v>882</v>
      </c>
      <c r="D158" s="1233">
        <v>73</v>
      </c>
      <c r="E158" s="1233">
        <v>56</v>
      </c>
      <c r="F158" s="1233">
        <v>364</v>
      </c>
      <c r="G158" s="1233">
        <v>206</v>
      </c>
      <c r="H158" s="1233">
        <v>74</v>
      </c>
      <c r="I158" s="1233">
        <v>36</v>
      </c>
      <c r="J158" s="1233">
        <v>73</v>
      </c>
      <c r="K158" s="1258">
        <v>0</v>
      </c>
      <c r="L158" s="1233">
        <v>452</v>
      </c>
      <c r="M158" s="1233">
        <v>46</v>
      </c>
      <c r="N158" s="1233">
        <v>26</v>
      </c>
      <c r="O158" s="1233">
        <v>181</v>
      </c>
      <c r="P158" s="1233">
        <v>107</v>
      </c>
      <c r="Q158" s="1233">
        <v>42</v>
      </c>
      <c r="R158" s="1233">
        <v>20</v>
      </c>
      <c r="S158" s="1233">
        <v>30</v>
      </c>
      <c r="T158" s="1233">
        <v>0</v>
      </c>
      <c r="U158" s="1257">
        <v>430</v>
      </c>
      <c r="V158" s="1233">
        <v>27</v>
      </c>
      <c r="W158" s="1233">
        <v>30</v>
      </c>
      <c r="X158" s="1233">
        <v>183</v>
      </c>
      <c r="Y158" s="1233">
        <v>99</v>
      </c>
      <c r="Z158" s="1233">
        <v>32</v>
      </c>
      <c r="AA158" s="1233">
        <v>16</v>
      </c>
      <c r="AB158" s="1233">
        <v>43</v>
      </c>
      <c r="AC158" s="1258">
        <v>0</v>
      </c>
    </row>
    <row r="159" spans="1:29">
      <c r="A159" s="1245">
        <v>382</v>
      </c>
      <c r="B159" t="s">
        <v>28</v>
      </c>
      <c r="C159" s="1257">
        <v>1259</v>
      </c>
      <c r="D159" s="1233">
        <v>142</v>
      </c>
      <c r="E159" s="1233">
        <v>87</v>
      </c>
      <c r="F159" s="1233">
        <v>452</v>
      </c>
      <c r="G159" s="1233">
        <v>284</v>
      </c>
      <c r="H159" s="1233">
        <v>120</v>
      </c>
      <c r="I159" s="1233">
        <v>63</v>
      </c>
      <c r="J159" s="1233">
        <v>111</v>
      </c>
      <c r="K159" s="1258">
        <v>0</v>
      </c>
      <c r="L159" s="1233">
        <v>653</v>
      </c>
      <c r="M159" s="1233">
        <v>64</v>
      </c>
      <c r="N159" s="1233">
        <v>57</v>
      </c>
      <c r="O159" s="1233">
        <v>229</v>
      </c>
      <c r="P159" s="1233">
        <v>153</v>
      </c>
      <c r="Q159" s="1233">
        <v>61</v>
      </c>
      <c r="R159" s="1233">
        <v>35</v>
      </c>
      <c r="S159" s="1233">
        <v>54</v>
      </c>
      <c r="T159" s="1233">
        <v>0</v>
      </c>
      <c r="U159" s="1257">
        <v>606</v>
      </c>
      <c r="V159" s="1233">
        <v>78</v>
      </c>
      <c r="W159" s="1233">
        <v>30</v>
      </c>
      <c r="X159" s="1233">
        <v>223</v>
      </c>
      <c r="Y159" s="1233">
        <v>131</v>
      </c>
      <c r="Z159" s="1233">
        <v>59</v>
      </c>
      <c r="AA159" s="1233">
        <v>28</v>
      </c>
      <c r="AB159" s="1233">
        <v>57</v>
      </c>
      <c r="AC159" s="1258">
        <v>0</v>
      </c>
    </row>
    <row r="160" spans="1:29">
      <c r="A160" s="1245">
        <v>442</v>
      </c>
      <c r="B160" t="s">
        <v>38</v>
      </c>
      <c r="C160" s="1257">
        <v>325</v>
      </c>
      <c r="D160" s="1233">
        <v>31</v>
      </c>
      <c r="E160" s="1233">
        <v>36</v>
      </c>
      <c r="F160" s="1233">
        <v>144</v>
      </c>
      <c r="G160" s="1233">
        <v>65</v>
      </c>
      <c r="H160" s="1233">
        <v>19</v>
      </c>
      <c r="I160" s="1233">
        <v>14</v>
      </c>
      <c r="J160" s="1233">
        <v>16</v>
      </c>
      <c r="K160" s="1258">
        <v>0</v>
      </c>
      <c r="L160" s="1233">
        <v>161</v>
      </c>
      <c r="M160" s="1233">
        <v>14</v>
      </c>
      <c r="N160" s="1233">
        <v>18</v>
      </c>
      <c r="O160" s="1233">
        <v>77</v>
      </c>
      <c r="P160" s="1233">
        <v>30</v>
      </c>
      <c r="Q160" s="1233">
        <v>9</v>
      </c>
      <c r="R160" s="1233">
        <v>6</v>
      </c>
      <c r="S160" s="1233">
        <v>7</v>
      </c>
      <c r="T160" s="1233">
        <v>0</v>
      </c>
      <c r="U160" s="1257">
        <v>164</v>
      </c>
      <c r="V160" s="1233">
        <v>17</v>
      </c>
      <c r="W160" s="1233">
        <v>18</v>
      </c>
      <c r="X160" s="1233">
        <v>67</v>
      </c>
      <c r="Y160" s="1233">
        <v>35</v>
      </c>
      <c r="Z160" s="1233">
        <v>10</v>
      </c>
      <c r="AA160" s="1233">
        <v>8</v>
      </c>
      <c r="AB160" s="1233">
        <v>9</v>
      </c>
      <c r="AC160" s="1258">
        <v>0</v>
      </c>
    </row>
    <row r="161" spans="1:29">
      <c r="A161" s="1245">
        <v>443</v>
      </c>
      <c r="B161" t="s">
        <v>39</v>
      </c>
      <c r="C161" s="1257">
        <v>612</v>
      </c>
      <c r="D161" s="1233">
        <v>72</v>
      </c>
      <c r="E161" s="1233">
        <v>44</v>
      </c>
      <c r="F161" s="1233">
        <v>245</v>
      </c>
      <c r="G161" s="1233">
        <v>145</v>
      </c>
      <c r="H161" s="1233">
        <v>45</v>
      </c>
      <c r="I161" s="1233">
        <v>27</v>
      </c>
      <c r="J161" s="1233">
        <v>34</v>
      </c>
      <c r="K161" s="1258">
        <v>0</v>
      </c>
      <c r="L161" s="1233">
        <v>306</v>
      </c>
      <c r="M161" s="1233">
        <v>34</v>
      </c>
      <c r="N161" s="1233">
        <v>23</v>
      </c>
      <c r="O161" s="1233">
        <v>114</v>
      </c>
      <c r="P161" s="1233">
        <v>81</v>
      </c>
      <c r="Q161" s="1233">
        <v>25</v>
      </c>
      <c r="R161" s="1233">
        <v>13</v>
      </c>
      <c r="S161" s="1233">
        <v>16</v>
      </c>
      <c r="T161" s="1233">
        <v>0</v>
      </c>
      <c r="U161" s="1257">
        <v>306</v>
      </c>
      <c r="V161" s="1233">
        <v>38</v>
      </c>
      <c r="W161" s="1233">
        <v>21</v>
      </c>
      <c r="X161" s="1233">
        <v>131</v>
      </c>
      <c r="Y161" s="1233">
        <v>64</v>
      </c>
      <c r="Z161" s="1233">
        <v>20</v>
      </c>
      <c r="AA161" s="1233">
        <v>14</v>
      </c>
      <c r="AB161" s="1233">
        <v>18</v>
      </c>
      <c r="AC161" s="1258">
        <v>0</v>
      </c>
    </row>
    <row r="162" spans="1:29">
      <c r="A162" s="1245">
        <v>446</v>
      </c>
      <c r="B162" t="s">
        <v>657</v>
      </c>
      <c r="C162" s="1257">
        <v>272</v>
      </c>
      <c r="D162" s="1233">
        <v>26</v>
      </c>
      <c r="E162" s="1233">
        <v>25</v>
      </c>
      <c r="F162" s="1233">
        <v>105</v>
      </c>
      <c r="G162" s="1233">
        <v>53</v>
      </c>
      <c r="H162" s="1233">
        <v>27</v>
      </c>
      <c r="I162" s="1233">
        <v>19</v>
      </c>
      <c r="J162" s="1233">
        <v>17</v>
      </c>
      <c r="K162" s="1258">
        <v>0</v>
      </c>
      <c r="L162" s="1233">
        <v>129</v>
      </c>
      <c r="M162" s="1233">
        <v>13</v>
      </c>
      <c r="N162" s="1233">
        <v>16</v>
      </c>
      <c r="O162" s="1233">
        <v>45</v>
      </c>
      <c r="P162" s="1233">
        <v>26</v>
      </c>
      <c r="Q162" s="1233">
        <v>12</v>
      </c>
      <c r="R162" s="1233">
        <v>12</v>
      </c>
      <c r="S162" s="1233">
        <v>5</v>
      </c>
      <c r="T162" s="1233">
        <v>0</v>
      </c>
      <c r="U162" s="1257">
        <v>143</v>
      </c>
      <c r="V162" s="1233">
        <v>13</v>
      </c>
      <c r="W162" s="1233">
        <v>9</v>
      </c>
      <c r="X162" s="1233">
        <v>60</v>
      </c>
      <c r="Y162" s="1233">
        <v>27</v>
      </c>
      <c r="Z162" s="1233">
        <v>15</v>
      </c>
      <c r="AA162" s="1233">
        <v>7</v>
      </c>
      <c r="AB162" s="1233">
        <v>12</v>
      </c>
      <c r="AC162" s="1258">
        <v>0</v>
      </c>
    </row>
    <row r="163" spans="1:29">
      <c r="A163" s="1245">
        <v>464</v>
      </c>
      <c r="B163" t="s">
        <v>46</v>
      </c>
      <c r="C163" s="1257">
        <v>1128</v>
      </c>
      <c r="D163" s="1233">
        <v>178</v>
      </c>
      <c r="E163" s="1233">
        <v>80</v>
      </c>
      <c r="F163" s="1233">
        <v>346</v>
      </c>
      <c r="G163" s="1233">
        <v>285</v>
      </c>
      <c r="H163" s="1233">
        <v>115</v>
      </c>
      <c r="I163" s="1233">
        <v>50</v>
      </c>
      <c r="J163" s="1233">
        <v>74</v>
      </c>
      <c r="K163" s="1258">
        <v>0</v>
      </c>
      <c r="L163" s="1233">
        <v>558</v>
      </c>
      <c r="M163" s="1233">
        <v>83</v>
      </c>
      <c r="N163" s="1233">
        <v>40</v>
      </c>
      <c r="O163" s="1233">
        <v>165</v>
      </c>
      <c r="P163" s="1233">
        <v>142</v>
      </c>
      <c r="Q163" s="1233">
        <v>61</v>
      </c>
      <c r="R163" s="1233">
        <v>30</v>
      </c>
      <c r="S163" s="1233">
        <v>37</v>
      </c>
      <c r="T163" s="1233">
        <v>0</v>
      </c>
      <c r="U163" s="1257">
        <v>570</v>
      </c>
      <c r="V163" s="1233">
        <v>95</v>
      </c>
      <c r="W163" s="1233">
        <v>40</v>
      </c>
      <c r="X163" s="1233">
        <v>181</v>
      </c>
      <c r="Y163" s="1233">
        <v>143</v>
      </c>
      <c r="Z163" s="1233">
        <v>54</v>
      </c>
      <c r="AA163" s="1233">
        <v>20</v>
      </c>
      <c r="AB163" s="1233">
        <v>37</v>
      </c>
      <c r="AC163" s="1258">
        <v>0</v>
      </c>
    </row>
    <row r="164" spans="1:29">
      <c r="A164" s="1245">
        <v>481</v>
      </c>
      <c r="B164" t="s">
        <v>47</v>
      </c>
      <c r="C164" s="1257">
        <v>522</v>
      </c>
      <c r="D164" s="1233">
        <v>55</v>
      </c>
      <c r="E164" s="1233">
        <v>47</v>
      </c>
      <c r="F164" s="1233">
        <v>207</v>
      </c>
      <c r="G164" s="1233">
        <v>105</v>
      </c>
      <c r="H164" s="1233">
        <v>38</v>
      </c>
      <c r="I164" s="1233">
        <v>24</v>
      </c>
      <c r="J164" s="1233">
        <v>46</v>
      </c>
      <c r="K164" s="1258">
        <v>0</v>
      </c>
      <c r="L164" s="1233">
        <v>262</v>
      </c>
      <c r="M164" s="1233">
        <v>36</v>
      </c>
      <c r="N164" s="1233">
        <v>21</v>
      </c>
      <c r="O164" s="1233">
        <v>103</v>
      </c>
      <c r="P164" s="1233">
        <v>53</v>
      </c>
      <c r="Q164" s="1233">
        <v>22</v>
      </c>
      <c r="R164" s="1233">
        <v>10</v>
      </c>
      <c r="S164" s="1233">
        <v>17</v>
      </c>
      <c r="T164" s="1233">
        <v>0</v>
      </c>
      <c r="U164" s="1257">
        <v>260</v>
      </c>
      <c r="V164" s="1233">
        <v>19</v>
      </c>
      <c r="W164" s="1233">
        <v>26</v>
      </c>
      <c r="X164" s="1233">
        <v>104</v>
      </c>
      <c r="Y164" s="1233">
        <v>52</v>
      </c>
      <c r="Z164" s="1233">
        <v>16</v>
      </c>
      <c r="AA164" s="1233">
        <v>14</v>
      </c>
      <c r="AB164" s="1233">
        <v>29</v>
      </c>
      <c r="AC164" s="1258">
        <v>0</v>
      </c>
    </row>
    <row r="165" spans="1:29">
      <c r="A165" s="1245">
        <v>501</v>
      </c>
      <c r="B165" t="s">
        <v>82</v>
      </c>
      <c r="C165" s="1257">
        <v>455</v>
      </c>
      <c r="D165" s="1233">
        <v>39</v>
      </c>
      <c r="E165" s="1233">
        <v>29</v>
      </c>
      <c r="F165" s="1233">
        <v>196</v>
      </c>
      <c r="G165" s="1233">
        <v>81</v>
      </c>
      <c r="H165" s="1233">
        <v>34</v>
      </c>
      <c r="I165" s="1233">
        <v>22</v>
      </c>
      <c r="J165" s="1233">
        <v>54</v>
      </c>
      <c r="K165" s="1258">
        <v>0</v>
      </c>
      <c r="L165" s="1233">
        <v>230</v>
      </c>
      <c r="M165" s="1233">
        <v>21</v>
      </c>
      <c r="N165" s="1233">
        <v>18</v>
      </c>
      <c r="O165" s="1233">
        <v>85</v>
      </c>
      <c r="P165" s="1233">
        <v>48</v>
      </c>
      <c r="Q165" s="1233">
        <v>20</v>
      </c>
      <c r="R165" s="1233">
        <v>14</v>
      </c>
      <c r="S165" s="1233">
        <v>24</v>
      </c>
      <c r="T165" s="1233">
        <v>0</v>
      </c>
      <c r="U165" s="1257">
        <v>225</v>
      </c>
      <c r="V165" s="1233">
        <v>18</v>
      </c>
      <c r="W165" s="1233">
        <v>11</v>
      </c>
      <c r="X165" s="1233">
        <v>111</v>
      </c>
      <c r="Y165" s="1233">
        <v>33</v>
      </c>
      <c r="Z165" s="1233">
        <v>14</v>
      </c>
      <c r="AA165" s="1233">
        <v>8</v>
      </c>
      <c r="AB165" s="1233">
        <v>30</v>
      </c>
      <c r="AC165" s="1258">
        <v>0</v>
      </c>
    </row>
    <row r="166" spans="1:29">
      <c r="A166" s="1245">
        <v>585</v>
      </c>
      <c r="B166" t="s">
        <v>658</v>
      </c>
      <c r="C166" s="1257">
        <v>429</v>
      </c>
      <c r="D166" s="1233">
        <v>24</v>
      </c>
      <c r="E166" s="1233">
        <v>43</v>
      </c>
      <c r="F166" s="1233">
        <v>213</v>
      </c>
      <c r="G166" s="1233">
        <v>71</v>
      </c>
      <c r="H166" s="1233">
        <v>17</v>
      </c>
      <c r="I166" s="1233">
        <v>13</v>
      </c>
      <c r="J166" s="1233">
        <v>46</v>
      </c>
      <c r="K166" s="1258">
        <v>2</v>
      </c>
      <c r="L166" s="1233">
        <v>203</v>
      </c>
      <c r="M166" s="1233">
        <v>13</v>
      </c>
      <c r="N166" s="1233">
        <v>22</v>
      </c>
      <c r="O166" s="1233">
        <v>96</v>
      </c>
      <c r="P166" s="1233">
        <v>36</v>
      </c>
      <c r="Q166" s="1233">
        <v>5</v>
      </c>
      <c r="R166" s="1233">
        <v>8</v>
      </c>
      <c r="S166" s="1233">
        <v>23</v>
      </c>
      <c r="T166" s="1233">
        <v>0</v>
      </c>
      <c r="U166" s="1257">
        <v>226</v>
      </c>
      <c r="V166" s="1233">
        <v>11</v>
      </c>
      <c r="W166" s="1233">
        <v>21</v>
      </c>
      <c r="X166" s="1233">
        <v>117</v>
      </c>
      <c r="Y166" s="1233">
        <v>35</v>
      </c>
      <c r="Z166" s="1233">
        <v>12</v>
      </c>
      <c r="AA166" s="1233">
        <v>5</v>
      </c>
      <c r="AB166" s="1233">
        <v>23</v>
      </c>
      <c r="AC166" s="1258">
        <v>2</v>
      </c>
    </row>
    <row r="167" spans="1:29">
      <c r="A167" s="1246">
        <v>586</v>
      </c>
      <c r="B167" s="1247" t="s">
        <v>659</v>
      </c>
      <c r="C167" s="1259">
        <v>392</v>
      </c>
      <c r="D167" s="1260">
        <v>31</v>
      </c>
      <c r="E167" s="1260">
        <v>56</v>
      </c>
      <c r="F167" s="1260">
        <v>154</v>
      </c>
      <c r="G167" s="1260">
        <v>70</v>
      </c>
      <c r="H167" s="1260">
        <v>27</v>
      </c>
      <c r="I167" s="1260">
        <v>20</v>
      </c>
      <c r="J167" s="1260">
        <v>32</v>
      </c>
      <c r="K167" s="1261">
        <v>2</v>
      </c>
      <c r="L167" s="1260">
        <v>194</v>
      </c>
      <c r="M167" s="1260">
        <v>15</v>
      </c>
      <c r="N167" s="1260">
        <v>29</v>
      </c>
      <c r="O167" s="1260">
        <v>73</v>
      </c>
      <c r="P167" s="1260">
        <v>34</v>
      </c>
      <c r="Q167" s="1260">
        <v>16</v>
      </c>
      <c r="R167" s="1260">
        <v>15</v>
      </c>
      <c r="S167" s="1260">
        <v>12</v>
      </c>
      <c r="T167" s="1260">
        <v>0</v>
      </c>
      <c r="U167" s="1259">
        <v>198</v>
      </c>
      <c r="V167" s="1260">
        <v>16</v>
      </c>
      <c r="W167" s="1260">
        <v>27</v>
      </c>
      <c r="X167" s="1260">
        <v>81</v>
      </c>
      <c r="Y167" s="1260">
        <v>36</v>
      </c>
      <c r="Z167" s="1260">
        <v>11</v>
      </c>
      <c r="AA167" s="1260">
        <v>5</v>
      </c>
      <c r="AB167" s="1260">
        <v>20</v>
      </c>
      <c r="AC167" s="1261">
        <v>2</v>
      </c>
    </row>
    <row r="168" spans="1:29">
      <c r="A168" t="s">
        <v>1739</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C168"/>
  <sheetViews>
    <sheetView workbookViewId="0">
      <pane xSplit="2" ySplit="3" topLeftCell="C4" activePane="bottomRight" state="frozen"/>
      <selection pane="topRight" activeCell="C1" sqref="C1"/>
      <selection pane="bottomLeft" activeCell="A4" sqref="A4"/>
      <selection pane="bottomRight" activeCell="N20" sqref="N20"/>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1755</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9"/>
      <c r="B3" s="1240"/>
      <c r="C3" s="1239" t="s">
        <v>1137</v>
      </c>
      <c r="D3" s="1240" t="s">
        <v>1721</v>
      </c>
      <c r="E3" s="1240" t="s">
        <v>1723</v>
      </c>
      <c r="F3" s="1240" t="s">
        <v>1725</v>
      </c>
      <c r="G3" s="1240" t="s">
        <v>1727</v>
      </c>
      <c r="H3" s="1240" t="s">
        <v>1729</v>
      </c>
      <c r="I3" s="1240" t="s">
        <v>1731</v>
      </c>
      <c r="J3" s="1240" t="s">
        <v>1732</v>
      </c>
      <c r="K3" s="1241" t="s">
        <v>1734</v>
      </c>
      <c r="L3" s="1240" t="s">
        <v>1137</v>
      </c>
      <c r="M3" s="1240" t="s">
        <v>1721</v>
      </c>
      <c r="N3" s="1240" t="s">
        <v>1723</v>
      </c>
      <c r="O3" s="1240" t="s">
        <v>1725</v>
      </c>
      <c r="P3" s="1240" t="s">
        <v>1727</v>
      </c>
      <c r="Q3" s="1240" t="s">
        <v>1729</v>
      </c>
      <c r="R3" s="1240" t="s">
        <v>1731</v>
      </c>
      <c r="S3" s="1240" t="s">
        <v>1732</v>
      </c>
      <c r="T3" s="1242" t="s">
        <v>1734</v>
      </c>
      <c r="U3" s="1239" t="s">
        <v>1137</v>
      </c>
      <c r="V3" s="1240" t="s">
        <v>1721</v>
      </c>
      <c r="W3" s="1240" t="s">
        <v>1723</v>
      </c>
      <c r="X3" s="1240" t="s">
        <v>1725</v>
      </c>
      <c r="Y3" s="1240" t="s">
        <v>1727</v>
      </c>
      <c r="Z3" s="1240" t="s">
        <v>1729</v>
      </c>
      <c r="AA3" s="1240" t="s">
        <v>1731</v>
      </c>
      <c r="AB3" s="1240" t="s">
        <v>1732</v>
      </c>
      <c r="AC3" s="1241" t="s">
        <v>1734</v>
      </c>
    </row>
    <row r="4" spans="1:29">
      <c r="A4" s="1243"/>
      <c r="B4" s="1244" t="s">
        <v>1736</v>
      </c>
      <c r="C4" s="1083">
        <f>C61-C117</f>
        <v>-7092</v>
      </c>
      <c r="D4" s="1084">
        <f t="shared" ref="D4:AC14" si="0">D61-D117</f>
        <v>87</v>
      </c>
      <c r="E4" s="1084">
        <f t="shared" si="0"/>
        <v>-50</v>
      </c>
      <c r="F4" s="1084">
        <f t="shared" si="0"/>
        <v>-4938</v>
      </c>
      <c r="G4" s="1084">
        <f t="shared" si="0"/>
        <v>-981</v>
      </c>
      <c r="H4" s="1084">
        <f t="shared" si="0"/>
        <v>-481</v>
      </c>
      <c r="I4" s="1084">
        <f t="shared" si="0"/>
        <v>-335</v>
      </c>
      <c r="J4" s="1084">
        <f t="shared" si="0"/>
        <v>-378</v>
      </c>
      <c r="K4" s="1085">
        <f t="shared" si="0"/>
        <v>-16</v>
      </c>
      <c r="L4" s="1084">
        <f t="shared" si="0"/>
        <v>-4632</v>
      </c>
      <c r="M4" s="1084">
        <f t="shared" si="0"/>
        <v>63</v>
      </c>
      <c r="N4" s="1084">
        <f t="shared" si="0"/>
        <v>-7</v>
      </c>
      <c r="O4" s="1084">
        <f t="shared" si="0"/>
        <v>-3293</v>
      </c>
      <c r="P4" s="1084">
        <f t="shared" si="0"/>
        <v>-480</v>
      </c>
      <c r="Q4" s="1084">
        <f t="shared" si="0"/>
        <v>-348</v>
      </c>
      <c r="R4" s="1084">
        <f t="shared" si="0"/>
        <v>-277</v>
      </c>
      <c r="S4" s="1084">
        <f t="shared" si="0"/>
        <v>-291</v>
      </c>
      <c r="T4" s="1084">
        <f t="shared" si="0"/>
        <v>1</v>
      </c>
      <c r="U4" s="1083">
        <f t="shared" si="0"/>
        <v>-2460</v>
      </c>
      <c r="V4" s="1084">
        <f t="shared" si="0"/>
        <v>24</v>
      </c>
      <c r="W4" s="1084">
        <f t="shared" si="0"/>
        <v>-43</v>
      </c>
      <c r="X4" s="1084">
        <f t="shared" si="0"/>
        <v>-1645</v>
      </c>
      <c r="Y4" s="1084">
        <f t="shared" si="0"/>
        <v>-501</v>
      </c>
      <c r="Z4" s="1084">
        <f t="shared" si="0"/>
        <v>-133</v>
      </c>
      <c r="AA4" s="1084">
        <f t="shared" si="0"/>
        <v>-58</v>
      </c>
      <c r="AB4" s="1084">
        <f t="shared" si="0"/>
        <v>-87</v>
      </c>
      <c r="AC4" s="1085">
        <f t="shared" si="0"/>
        <v>-17</v>
      </c>
    </row>
    <row r="5" spans="1:29">
      <c r="A5" s="1243">
        <v>100</v>
      </c>
      <c r="B5" s="1244" t="s">
        <v>1738</v>
      </c>
      <c r="C5" s="1083">
        <f t="shared" ref="C5:R20" si="1">C62-C118</f>
        <v>-618</v>
      </c>
      <c r="D5" s="1084">
        <f t="shared" si="1"/>
        <v>-71</v>
      </c>
      <c r="E5" s="1084">
        <f t="shared" si="1"/>
        <v>557</v>
      </c>
      <c r="F5" s="1084">
        <f t="shared" si="1"/>
        <v>-648</v>
      </c>
      <c r="G5" s="1084">
        <f t="shared" si="1"/>
        <v>-551</v>
      </c>
      <c r="H5" s="1084">
        <f t="shared" si="1"/>
        <v>164</v>
      </c>
      <c r="I5" s="1084">
        <f t="shared" si="1"/>
        <v>10</v>
      </c>
      <c r="J5" s="1084">
        <f t="shared" si="1"/>
        <v>-74</v>
      </c>
      <c r="K5" s="1085">
        <f t="shared" si="1"/>
        <v>-5</v>
      </c>
      <c r="L5" s="1084">
        <f t="shared" si="1"/>
        <v>-588</v>
      </c>
      <c r="M5" s="1084">
        <f t="shared" si="1"/>
        <v>13</v>
      </c>
      <c r="N5" s="1084">
        <f t="shared" si="1"/>
        <v>356</v>
      </c>
      <c r="O5" s="1084">
        <f t="shared" si="1"/>
        <v>-679</v>
      </c>
      <c r="P5" s="1084">
        <f t="shared" si="1"/>
        <v>-257</v>
      </c>
      <c r="Q5" s="1084">
        <f t="shared" si="1"/>
        <v>72</v>
      </c>
      <c r="R5" s="1084">
        <f t="shared" si="1"/>
        <v>-8</v>
      </c>
      <c r="S5" s="1084">
        <f t="shared" si="0"/>
        <v>-85</v>
      </c>
      <c r="T5" s="1084">
        <f t="shared" si="0"/>
        <v>0</v>
      </c>
      <c r="U5" s="1083">
        <f t="shared" si="0"/>
        <v>-30</v>
      </c>
      <c r="V5" s="1084">
        <f t="shared" si="0"/>
        <v>-84</v>
      </c>
      <c r="W5" s="1084">
        <f t="shared" si="0"/>
        <v>201</v>
      </c>
      <c r="X5" s="1084">
        <f t="shared" si="0"/>
        <v>31</v>
      </c>
      <c r="Y5" s="1084">
        <f t="shared" si="0"/>
        <v>-294</v>
      </c>
      <c r="Z5" s="1084">
        <f t="shared" si="0"/>
        <v>92</v>
      </c>
      <c r="AA5" s="1084">
        <f t="shared" si="0"/>
        <v>18</v>
      </c>
      <c r="AB5" s="1084">
        <f t="shared" si="0"/>
        <v>11</v>
      </c>
      <c r="AC5" s="1085">
        <f t="shared" si="0"/>
        <v>-5</v>
      </c>
    </row>
    <row r="6" spans="1:29">
      <c r="A6" s="1245">
        <v>101</v>
      </c>
      <c r="B6" t="s">
        <v>69</v>
      </c>
      <c r="C6" s="1089">
        <f t="shared" si="1"/>
        <v>291</v>
      </c>
      <c r="D6" s="1090">
        <f t="shared" si="0"/>
        <v>89</v>
      </c>
      <c r="E6" s="1090">
        <f t="shared" si="0"/>
        <v>71</v>
      </c>
      <c r="F6" s="1090">
        <f t="shared" si="0"/>
        <v>-53</v>
      </c>
      <c r="G6" s="1090">
        <f t="shared" si="0"/>
        <v>209</v>
      </c>
      <c r="H6" s="1090">
        <f t="shared" si="0"/>
        <v>-13</v>
      </c>
      <c r="I6" s="1090">
        <f t="shared" si="0"/>
        <v>11</v>
      </c>
      <c r="J6" s="1090">
        <f t="shared" si="0"/>
        <v>-22</v>
      </c>
      <c r="K6" s="1091">
        <f t="shared" si="0"/>
        <v>-1</v>
      </c>
      <c r="L6" s="1090">
        <f t="shared" si="0"/>
        <v>-83</v>
      </c>
      <c r="M6" s="1090">
        <f t="shared" si="0"/>
        <v>93</v>
      </c>
      <c r="N6" s="1090">
        <f t="shared" si="0"/>
        <v>29</v>
      </c>
      <c r="O6" s="1090">
        <f t="shared" si="0"/>
        <v>-212</v>
      </c>
      <c r="P6" s="1090">
        <f t="shared" si="0"/>
        <v>77</v>
      </c>
      <c r="Q6" s="1090">
        <f t="shared" si="0"/>
        <v>-4</v>
      </c>
      <c r="R6" s="1090">
        <f t="shared" si="0"/>
        <v>-11</v>
      </c>
      <c r="S6" s="1090">
        <f t="shared" si="0"/>
        <v>-54</v>
      </c>
      <c r="T6" s="1090">
        <f t="shared" si="0"/>
        <v>-1</v>
      </c>
      <c r="U6" s="1089">
        <f t="shared" si="0"/>
        <v>374</v>
      </c>
      <c r="V6" s="1090">
        <f t="shared" si="0"/>
        <v>-4</v>
      </c>
      <c r="W6" s="1090">
        <f t="shared" si="0"/>
        <v>42</v>
      </c>
      <c r="X6" s="1090">
        <f t="shared" si="0"/>
        <v>159</v>
      </c>
      <c r="Y6" s="1090">
        <f t="shared" si="0"/>
        <v>132</v>
      </c>
      <c r="Z6" s="1090">
        <f t="shared" si="0"/>
        <v>-9</v>
      </c>
      <c r="AA6" s="1090">
        <f t="shared" si="0"/>
        <v>22</v>
      </c>
      <c r="AB6" s="1090">
        <f t="shared" si="0"/>
        <v>32</v>
      </c>
      <c r="AC6" s="1091">
        <f t="shared" si="0"/>
        <v>0</v>
      </c>
    </row>
    <row r="7" spans="1:29">
      <c r="A7" s="1245">
        <v>102</v>
      </c>
      <c r="B7" t="s">
        <v>70</v>
      </c>
      <c r="C7" s="1089">
        <f t="shared" si="1"/>
        <v>1153</v>
      </c>
      <c r="D7" s="1090">
        <f t="shared" si="0"/>
        <v>33</v>
      </c>
      <c r="E7" s="1090">
        <f t="shared" si="0"/>
        <v>233</v>
      </c>
      <c r="F7" s="1090">
        <f t="shared" si="0"/>
        <v>508</v>
      </c>
      <c r="G7" s="1090">
        <f t="shared" si="0"/>
        <v>204</v>
      </c>
      <c r="H7" s="1090">
        <f t="shared" si="0"/>
        <v>132</v>
      </c>
      <c r="I7" s="1090">
        <f t="shared" si="0"/>
        <v>52</v>
      </c>
      <c r="J7" s="1090">
        <f t="shared" si="0"/>
        <v>-10</v>
      </c>
      <c r="K7" s="1091">
        <f t="shared" si="0"/>
        <v>1</v>
      </c>
      <c r="L7" s="1090">
        <f t="shared" si="0"/>
        <v>672</v>
      </c>
      <c r="M7" s="1090">
        <f t="shared" si="0"/>
        <v>36</v>
      </c>
      <c r="N7" s="1090">
        <f t="shared" si="0"/>
        <v>160</v>
      </c>
      <c r="O7" s="1090">
        <f t="shared" si="0"/>
        <v>278</v>
      </c>
      <c r="P7" s="1090">
        <f t="shared" si="0"/>
        <v>128</v>
      </c>
      <c r="Q7" s="1090">
        <f t="shared" si="0"/>
        <v>47</v>
      </c>
      <c r="R7" s="1090">
        <f t="shared" si="0"/>
        <v>19</v>
      </c>
      <c r="S7" s="1090">
        <f t="shared" si="0"/>
        <v>3</v>
      </c>
      <c r="T7" s="1090">
        <f t="shared" si="0"/>
        <v>1</v>
      </c>
      <c r="U7" s="1089">
        <f t="shared" si="0"/>
        <v>481</v>
      </c>
      <c r="V7" s="1090">
        <f t="shared" si="0"/>
        <v>-3</v>
      </c>
      <c r="W7" s="1090">
        <f t="shared" si="0"/>
        <v>73</v>
      </c>
      <c r="X7" s="1090">
        <f t="shared" si="0"/>
        <v>230</v>
      </c>
      <c r="Y7" s="1090">
        <f t="shared" si="0"/>
        <v>76</v>
      </c>
      <c r="Z7" s="1090">
        <f t="shared" si="0"/>
        <v>85</v>
      </c>
      <c r="AA7" s="1090">
        <f t="shared" si="0"/>
        <v>33</v>
      </c>
      <c r="AB7" s="1090">
        <f t="shared" si="0"/>
        <v>-13</v>
      </c>
      <c r="AC7" s="1091">
        <f t="shared" si="0"/>
        <v>0</v>
      </c>
    </row>
    <row r="8" spans="1:29">
      <c r="A8" s="1245">
        <v>105</v>
      </c>
      <c r="B8" t="s">
        <v>72</v>
      </c>
      <c r="C8" s="1089">
        <f t="shared" si="1"/>
        <v>149</v>
      </c>
      <c r="D8" s="1090">
        <f t="shared" si="0"/>
        <v>-196</v>
      </c>
      <c r="E8" s="1090">
        <f t="shared" si="0"/>
        <v>88</v>
      </c>
      <c r="F8" s="1090">
        <f t="shared" si="0"/>
        <v>453</v>
      </c>
      <c r="G8" s="1090">
        <f t="shared" si="0"/>
        <v>-193</v>
      </c>
      <c r="H8" s="1090">
        <f t="shared" si="0"/>
        <v>19</v>
      </c>
      <c r="I8" s="1090">
        <f t="shared" si="0"/>
        <v>23</v>
      </c>
      <c r="J8" s="1090">
        <f t="shared" si="0"/>
        <v>-45</v>
      </c>
      <c r="K8" s="1091">
        <f t="shared" si="0"/>
        <v>0</v>
      </c>
      <c r="L8" s="1090">
        <f t="shared" si="0"/>
        <v>169</v>
      </c>
      <c r="M8" s="1090">
        <f t="shared" si="0"/>
        <v>-86</v>
      </c>
      <c r="N8" s="1090">
        <f t="shared" si="0"/>
        <v>39</v>
      </c>
      <c r="O8" s="1090">
        <f t="shared" si="0"/>
        <v>274</v>
      </c>
      <c r="P8" s="1090">
        <f t="shared" si="0"/>
        <v>-107</v>
      </c>
      <c r="Q8" s="1090">
        <f t="shared" si="0"/>
        <v>23</v>
      </c>
      <c r="R8" s="1090">
        <f t="shared" si="0"/>
        <v>15</v>
      </c>
      <c r="S8" s="1090">
        <f t="shared" si="0"/>
        <v>11</v>
      </c>
      <c r="T8" s="1090">
        <f t="shared" si="0"/>
        <v>0</v>
      </c>
      <c r="U8" s="1089">
        <f t="shared" si="0"/>
        <v>-20</v>
      </c>
      <c r="V8" s="1090">
        <f t="shared" si="0"/>
        <v>-110</v>
      </c>
      <c r="W8" s="1090">
        <f t="shared" si="0"/>
        <v>49</v>
      </c>
      <c r="X8" s="1090">
        <f t="shared" si="0"/>
        <v>179</v>
      </c>
      <c r="Y8" s="1090">
        <f t="shared" si="0"/>
        <v>-86</v>
      </c>
      <c r="Z8" s="1090">
        <f t="shared" si="0"/>
        <v>-4</v>
      </c>
      <c r="AA8" s="1090">
        <f t="shared" si="0"/>
        <v>8</v>
      </c>
      <c r="AB8" s="1090">
        <f t="shared" si="0"/>
        <v>-56</v>
      </c>
      <c r="AC8" s="1091">
        <f t="shared" si="0"/>
        <v>0</v>
      </c>
    </row>
    <row r="9" spans="1:29">
      <c r="A9" s="1245">
        <v>106</v>
      </c>
      <c r="B9" t="s">
        <v>74</v>
      </c>
      <c r="C9" s="1089">
        <f t="shared" si="1"/>
        <v>140</v>
      </c>
      <c r="D9" s="1090">
        <f t="shared" si="0"/>
        <v>0</v>
      </c>
      <c r="E9" s="1090">
        <f t="shared" si="0"/>
        <v>74</v>
      </c>
      <c r="F9" s="1090">
        <f t="shared" si="0"/>
        <v>55</v>
      </c>
      <c r="G9" s="1090">
        <f t="shared" si="0"/>
        <v>-106</v>
      </c>
      <c r="H9" s="1090">
        <f t="shared" si="0"/>
        <v>65</v>
      </c>
      <c r="I9" s="1090">
        <f t="shared" si="0"/>
        <v>55</v>
      </c>
      <c r="J9" s="1090">
        <f t="shared" si="0"/>
        <v>-3</v>
      </c>
      <c r="K9" s="1091">
        <f t="shared" si="0"/>
        <v>0</v>
      </c>
      <c r="L9" s="1090">
        <f t="shared" si="0"/>
        <v>36</v>
      </c>
      <c r="M9" s="1090">
        <f t="shared" si="0"/>
        <v>-14</v>
      </c>
      <c r="N9" s="1090">
        <f t="shared" si="0"/>
        <v>19</v>
      </c>
      <c r="O9" s="1090">
        <f t="shared" si="0"/>
        <v>45</v>
      </c>
      <c r="P9" s="1090">
        <f t="shared" si="0"/>
        <v>-64</v>
      </c>
      <c r="Q9" s="1090">
        <f t="shared" si="0"/>
        <v>19</v>
      </c>
      <c r="R9" s="1090">
        <f t="shared" si="0"/>
        <v>17</v>
      </c>
      <c r="S9" s="1090">
        <f t="shared" si="0"/>
        <v>14</v>
      </c>
      <c r="T9" s="1090">
        <f t="shared" si="0"/>
        <v>0</v>
      </c>
      <c r="U9" s="1089">
        <f t="shared" si="0"/>
        <v>104</v>
      </c>
      <c r="V9" s="1090">
        <f t="shared" si="0"/>
        <v>14</v>
      </c>
      <c r="W9" s="1090">
        <f t="shared" si="0"/>
        <v>55</v>
      </c>
      <c r="X9" s="1090">
        <f t="shared" si="0"/>
        <v>10</v>
      </c>
      <c r="Y9" s="1090">
        <f t="shared" si="0"/>
        <v>-42</v>
      </c>
      <c r="Z9" s="1090">
        <f t="shared" si="0"/>
        <v>46</v>
      </c>
      <c r="AA9" s="1090">
        <f t="shared" si="0"/>
        <v>38</v>
      </c>
      <c r="AB9" s="1090">
        <f t="shared" si="0"/>
        <v>-17</v>
      </c>
      <c r="AC9" s="1091">
        <f t="shared" si="0"/>
        <v>0</v>
      </c>
    </row>
    <row r="10" spans="1:29">
      <c r="A10" s="1245">
        <v>107</v>
      </c>
      <c r="B10" t="s">
        <v>75</v>
      </c>
      <c r="C10" s="1089">
        <f t="shared" si="1"/>
        <v>-44</v>
      </c>
      <c r="D10" s="1090">
        <f t="shared" si="0"/>
        <v>88</v>
      </c>
      <c r="E10" s="1090">
        <f t="shared" si="0"/>
        <v>-19</v>
      </c>
      <c r="F10" s="1090">
        <f t="shared" si="0"/>
        <v>-40</v>
      </c>
      <c r="G10" s="1090">
        <f t="shared" si="0"/>
        <v>-47</v>
      </c>
      <c r="H10" s="1090">
        <f t="shared" si="0"/>
        <v>80</v>
      </c>
      <c r="I10" s="1090">
        <f t="shared" si="0"/>
        <v>-3</v>
      </c>
      <c r="J10" s="1090">
        <f t="shared" si="0"/>
        <v>-102</v>
      </c>
      <c r="K10" s="1091">
        <f t="shared" si="0"/>
        <v>-1</v>
      </c>
      <c r="L10" s="1090">
        <f t="shared" si="0"/>
        <v>-93</v>
      </c>
      <c r="M10" s="1090">
        <f t="shared" si="0"/>
        <v>7</v>
      </c>
      <c r="N10" s="1090">
        <f t="shared" si="0"/>
        <v>-7</v>
      </c>
      <c r="O10" s="1090">
        <f t="shared" si="0"/>
        <v>-77</v>
      </c>
      <c r="P10" s="1090">
        <f t="shared" si="0"/>
        <v>-24</v>
      </c>
      <c r="Q10" s="1090">
        <f t="shared" si="0"/>
        <v>45</v>
      </c>
      <c r="R10" s="1090">
        <f t="shared" si="0"/>
        <v>-2</v>
      </c>
      <c r="S10" s="1090">
        <f t="shared" si="0"/>
        <v>-35</v>
      </c>
      <c r="T10" s="1090">
        <f t="shared" si="0"/>
        <v>0</v>
      </c>
      <c r="U10" s="1089">
        <f t="shared" si="0"/>
        <v>49</v>
      </c>
      <c r="V10" s="1090">
        <f t="shared" si="0"/>
        <v>81</v>
      </c>
      <c r="W10" s="1090">
        <f t="shared" si="0"/>
        <v>-12</v>
      </c>
      <c r="X10" s="1090">
        <f t="shared" si="0"/>
        <v>37</v>
      </c>
      <c r="Y10" s="1090">
        <f t="shared" si="0"/>
        <v>-23</v>
      </c>
      <c r="Z10" s="1090">
        <f t="shared" si="0"/>
        <v>35</v>
      </c>
      <c r="AA10" s="1090">
        <f t="shared" si="0"/>
        <v>-1</v>
      </c>
      <c r="AB10" s="1090">
        <f t="shared" si="0"/>
        <v>-67</v>
      </c>
      <c r="AC10" s="1091">
        <f t="shared" si="0"/>
        <v>-1</v>
      </c>
    </row>
    <row r="11" spans="1:29">
      <c r="A11" s="1245">
        <v>108</v>
      </c>
      <c r="B11" t="s">
        <v>76</v>
      </c>
      <c r="C11" s="1089">
        <f t="shared" si="1"/>
        <v>-316</v>
      </c>
      <c r="D11" s="1090">
        <f t="shared" si="0"/>
        <v>154</v>
      </c>
      <c r="E11" s="1090">
        <f t="shared" si="0"/>
        <v>3</v>
      </c>
      <c r="F11" s="1090">
        <f t="shared" si="0"/>
        <v>-524</v>
      </c>
      <c r="G11" s="1090">
        <f t="shared" si="0"/>
        <v>29</v>
      </c>
      <c r="H11" s="1090">
        <f t="shared" si="0"/>
        <v>-23</v>
      </c>
      <c r="I11" s="1090">
        <f t="shared" si="0"/>
        <v>10</v>
      </c>
      <c r="J11" s="1090">
        <f t="shared" si="0"/>
        <v>39</v>
      </c>
      <c r="K11" s="1091">
        <f t="shared" si="0"/>
        <v>-4</v>
      </c>
      <c r="L11" s="1090">
        <f t="shared" si="0"/>
        <v>-219</v>
      </c>
      <c r="M11" s="1090">
        <f t="shared" si="0"/>
        <v>108</v>
      </c>
      <c r="N11" s="1090">
        <f t="shared" si="0"/>
        <v>-1</v>
      </c>
      <c r="O11" s="1090">
        <f t="shared" si="0"/>
        <v>-336</v>
      </c>
      <c r="P11" s="1090">
        <f t="shared" si="0"/>
        <v>3</v>
      </c>
      <c r="Q11" s="1090">
        <f t="shared" si="0"/>
        <v>-4</v>
      </c>
      <c r="R11" s="1090">
        <f t="shared" si="0"/>
        <v>5</v>
      </c>
      <c r="S11" s="1090">
        <f t="shared" si="0"/>
        <v>7</v>
      </c>
      <c r="T11" s="1090">
        <f t="shared" si="0"/>
        <v>-1</v>
      </c>
      <c r="U11" s="1089">
        <f t="shared" si="0"/>
        <v>-97</v>
      </c>
      <c r="V11" s="1090">
        <f t="shared" si="0"/>
        <v>46</v>
      </c>
      <c r="W11" s="1090">
        <f t="shared" si="0"/>
        <v>4</v>
      </c>
      <c r="X11" s="1090">
        <f t="shared" si="0"/>
        <v>-188</v>
      </c>
      <c r="Y11" s="1090">
        <f t="shared" si="0"/>
        <v>26</v>
      </c>
      <c r="Z11" s="1090">
        <f t="shared" si="0"/>
        <v>-19</v>
      </c>
      <c r="AA11" s="1090">
        <f t="shared" si="0"/>
        <v>5</v>
      </c>
      <c r="AB11" s="1090">
        <f t="shared" si="0"/>
        <v>32</v>
      </c>
      <c r="AC11" s="1091">
        <f t="shared" si="0"/>
        <v>-3</v>
      </c>
    </row>
    <row r="12" spans="1:29">
      <c r="A12" s="1245">
        <v>109</v>
      </c>
      <c r="B12" t="s">
        <v>73</v>
      </c>
      <c r="C12" s="1089">
        <f t="shared" si="1"/>
        <v>-1319</v>
      </c>
      <c r="D12" s="1090">
        <f t="shared" si="0"/>
        <v>37</v>
      </c>
      <c r="E12" s="1090">
        <f t="shared" si="0"/>
        <v>-155</v>
      </c>
      <c r="F12" s="1090">
        <f t="shared" si="0"/>
        <v>-709</v>
      </c>
      <c r="G12" s="1090">
        <f t="shared" si="0"/>
        <v>-226</v>
      </c>
      <c r="H12" s="1090">
        <f t="shared" si="0"/>
        <v>-162</v>
      </c>
      <c r="I12" s="1090">
        <f t="shared" si="0"/>
        <v>-112</v>
      </c>
      <c r="J12" s="1090">
        <f t="shared" si="0"/>
        <v>8</v>
      </c>
      <c r="K12" s="1091">
        <f t="shared" si="0"/>
        <v>0</v>
      </c>
      <c r="L12" s="1090">
        <f t="shared" si="0"/>
        <v>-708</v>
      </c>
      <c r="M12" s="1090">
        <f t="shared" si="0"/>
        <v>-2</v>
      </c>
      <c r="N12" s="1090">
        <f t="shared" si="0"/>
        <v>-103</v>
      </c>
      <c r="O12" s="1090">
        <f t="shared" si="0"/>
        <v>-379</v>
      </c>
      <c r="P12" s="1090">
        <f t="shared" si="0"/>
        <v>-68</v>
      </c>
      <c r="Q12" s="1090">
        <f t="shared" si="0"/>
        <v>-83</v>
      </c>
      <c r="R12" s="1090">
        <f t="shared" si="0"/>
        <v>-65</v>
      </c>
      <c r="S12" s="1090">
        <f t="shared" si="0"/>
        <v>-9</v>
      </c>
      <c r="T12" s="1090">
        <f t="shared" si="0"/>
        <v>1</v>
      </c>
      <c r="U12" s="1089">
        <f t="shared" si="0"/>
        <v>-611</v>
      </c>
      <c r="V12" s="1090">
        <f t="shared" si="0"/>
        <v>39</v>
      </c>
      <c r="W12" s="1090">
        <f t="shared" si="0"/>
        <v>-52</v>
      </c>
      <c r="X12" s="1090">
        <f t="shared" si="0"/>
        <v>-330</v>
      </c>
      <c r="Y12" s="1090">
        <f t="shared" si="0"/>
        <v>-158</v>
      </c>
      <c r="Z12" s="1090">
        <f t="shared" si="0"/>
        <v>-79</v>
      </c>
      <c r="AA12" s="1090">
        <f t="shared" si="0"/>
        <v>-47</v>
      </c>
      <c r="AB12" s="1090">
        <f t="shared" si="0"/>
        <v>17</v>
      </c>
      <c r="AC12" s="1091">
        <f t="shared" si="0"/>
        <v>-1</v>
      </c>
    </row>
    <row r="13" spans="1:29">
      <c r="A13" s="1245">
        <v>110</v>
      </c>
      <c r="B13" t="s">
        <v>71</v>
      </c>
      <c r="C13" s="1089">
        <f t="shared" si="1"/>
        <v>809</v>
      </c>
      <c r="D13" s="1090">
        <f t="shared" si="0"/>
        <v>-261</v>
      </c>
      <c r="E13" s="1090">
        <f t="shared" si="0"/>
        <v>167</v>
      </c>
      <c r="F13" s="1090">
        <f t="shared" si="0"/>
        <v>858</v>
      </c>
      <c r="G13" s="1090">
        <f t="shared" si="0"/>
        <v>-103</v>
      </c>
      <c r="H13" s="1090">
        <f t="shared" si="0"/>
        <v>63</v>
      </c>
      <c r="I13" s="1090">
        <f t="shared" si="0"/>
        <v>111</v>
      </c>
      <c r="J13" s="1090">
        <f t="shared" si="0"/>
        <v>-26</v>
      </c>
      <c r="K13" s="1091">
        <f t="shared" si="0"/>
        <v>0</v>
      </c>
      <c r="L13" s="1090">
        <f t="shared" si="0"/>
        <v>446</v>
      </c>
      <c r="M13" s="1090">
        <f t="shared" si="0"/>
        <v>-112</v>
      </c>
      <c r="N13" s="1090">
        <f t="shared" si="0"/>
        <v>98</v>
      </c>
      <c r="O13" s="1090">
        <f t="shared" si="0"/>
        <v>424</v>
      </c>
      <c r="P13" s="1090">
        <f t="shared" si="0"/>
        <v>-37</v>
      </c>
      <c r="Q13" s="1090">
        <f t="shared" si="0"/>
        <v>25</v>
      </c>
      <c r="R13" s="1090">
        <f t="shared" si="0"/>
        <v>64</v>
      </c>
      <c r="S13" s="1090">
        <f t="shared" si="0"/>
        <v>-16</v>
      </c>
      <c r="T13" s="1090">
        <f t="shared" si="0"/>
        <v>0</v>
      </c>
      <c r="U13" s="1089">
        <f t="shared" si="0"/>
        <v>363</v>
      </c>
      <c r="V13" s="1090">
        <f t="shared" si="0"/>
        <v>-149</v>
      </c>
      <c r="W13" s="1090">
        <f t="shared" si="0"/>
        <v>69</v>
      </c>
      <c r="X13" s="1090">
        <f t="shared" si="0"/>
        <v>434</v>
      </c>
      <c r="Y13" s="1090">
        <f t="shared" si="0"/>
        <v>-66</v>
      </c>
      <c r="Z13" s="1090">
        <f t="shared" si="0"/>
        <v>38</v>
      </c>
      <c r="AA13" s="1090">
        <f t="shared" si="0"/>
        <v>47</v>
      </c>
      <c r="AB13" s="1090">
        <f t="shared" si="0"/>
        <v>-10</v>
      </c>
      <c r="AC13" s="1091">
        <f t="shared" si="0"/>
        <v>0</v>
      </c>
    </row>
    <row r="14" spans="1:29">
      <c r="A14" s="1246">
        <v>111</v>
      </c>
      <c r="B14" s="1247" t="s">
        <v>77</v>
      </c>
      <c r="C14" s="1076">
        <f t="shared" si="1"/>
        <v>-1481</v>
      </c>
      <c r="D14" s="1077">
        <f t="shared" si="0"/>
        <v>-15</v>
      </c>
      <c r="E14" s="1077">
        <f t="shared" si="0"/>
        <v>95</v>
      </c>
      <c r="F14" s="1077">
        <f t="shared" si="0"/>
        <v>-1196</v>
      </c>
      <c r="G14" s="1077">
        <f t="shared" si="0"/>
        <v>-318</v>
      </c>
      <c r="H14" s="1077">
        <f t="shared" si="0"/>
        <v>3</v>
      </c>
      <c r="I14" s="1077">
        <f t="shared" si="0"/>
        <v>-137</v>
      </c>
      <c r="J14" s="1077">
        <f t="shared" si="0"/>
        <v>87</v>
      </c>
      <c r="K14" s="1078">
        <f t="shared" si="0"/>
        <v>0</v>
      </c>
      <c r="L14" s="1077">
        <f t="shared" si="0"/>
        <v>-808</v>
      </c>
      <c r="M14" s="1077">
        <f t="shared" si="0"/>
        <v>-17</v>
      </c>
      <c r="N14" s="1077">
        <f t="shared" ref="D14:AC24" si="2">N71-N127</f>
        <v>122</v>
      </c>
      <c r="O14" s="1077">
        <f t="shared" si="2"/>
        <v>-696</v>
      </c>
      <c r="P14" s="1077">
        <f t="shared" si="2"/>
        <v>-165</v>
      </c>
      <c r="Q14" s="1077">
        <f t="shared" si="2"/>
        <v>4</v>
      </c>
      <c r="R14" s="1077">
        <f t="shared" si="2"/>
        <v>-50</v>
      </c>
      <c r="S14" s="1077">
        <f t="shared" si="2"/>
        <v>-6</v>
      </c>
      <c r="T14" s="1077">
        <f t="shared" si="2"/>
        <v>0</v>
      </c>
      <c r="U14" s="1076">
        <f t="shared" si="2"/>
        <v>-673</v>
      </c>
      <c r="V14" s="1077">
        <f t="shared" si="2"/>
        <v>2</v>
      </c>
      <c r="W14" s="1077">
        <f t="shared" si="2"/>
        <v>-27</v>
      </c>
      <c r="X14" s="1077">
        <f t="shared" si="2"/>
        <v>-500</v>
      </c>
      <c r="Y14" s="1077">
        <f t="shared" si="2"/>
        <v>-153</v>
      </c>
      <c r="Z14" s="1077">
        <f t="shared" si="2"/>
        <v>-1</v>
      </c>
      <c r="AA14" s="1077">
        <f t="shared" si="2"/>
        <v>-87</v>
      </c>
      <c r="AB14" s="1077">
        <f t="shared" si="2"/>
        <v>93</v>
      </c>
      <c r="AC14" s="1078">
        <f t="shared" si="2"/>
        <v>0</v>
      </c>
    </row>
    <row r="15" spans="1:29">
      <c r="A15" s="1245">
        <v>201</v>
      </c>
      <c r="B15" t="s">
        <v>416</v>
      </c>
      <c r="C15" s="1089">
        <f t="shared" si="1"/>
        <v>-595</v>
      </c>
      <c r="D15" s="1090">
        <f t="shared" si="2"/>
        <v>-44</v>
      </c>
      <c r="E15" s="1090">
        <f t="shared" si="2"/>
        <v>-179</v>
      </c>
      <c r="F15" s="1090">
        <f t="shared" si="2"/>
        <v>-347</v>
      </c>
      <c r="G15" s="1090">
        <f t="shared" si="2"/>
        <v>30</v>
      </c>
      <c r="H15" s="1090">
        <f t="shared" si="2"/>
        <v>19</v>
      </c>
      <c r="I15" s="1090">
        <f t="shared" si="2"/>
        <v>-81</v>
      </c>
      <c r="J15" s="1090">
        <f t="shared" si="2"/>
        <v>9</v>
      </c>
      <c r="K15" s="1091">
        <f t="shared" si="2"/>
        <v>-2</v>
      </c>
      <c r="L15" s="1090">
        <f t="shared" si="2"/>
        <v>-279</v>
      </c>
      <c r="M15" s="1090">
        <f t="shared" si="2"/>
        <v>-5</v>
      </c>
      <c r="N15" s="1090">
        <f t="shared" si="2"/>
        <v>-87</v>
      </c>
      <c r="O15" s="1090">
        <f t="shared" si="2"/>
        <v>-171</v>
      </c>
      <c r="P15" s="1090">
        <f t="shared" si="2"/>
        <v>37</v>
      </c>
      <c r="Q15" s="1090">
        <f t="shared" si="2"/>
        <v>38</v>
      </c>
      <c r="R15" s="1090">
        <f t="shared" si="2"/>
        <v>-70</v>
      </c>
      <c r="S15" s="1090">
        <f t="shared" si="2"/>
        <v>-20</v>
      </c>
      <c r="T15" s="1090">
        <f t="shared" si="2"/>
        <v>-1</v>
      </c>
      <c r="U15" s="1089">
        <f t="shared" si="2"/>
        <v>-316</v>
      </c>
      <c r="V15" s="1090">
        <f t="shared" si="2"/>
        <v>-39</v>
      </c>
      <c r="W15" s="1090">
        <f t="shared" si="2"/>
        <v>-92</v>
      </c>
      <c r="X15" s="1090">
        <f t="shared" si="2"/>
        <v>-176</v>
      </c>
      <c r="Y15" s="1090">
        <f t="shared" si="2"/>
        <v>-7</v>
      </c>
      <c r="Z15" s="1090">
        <f t="shared" si="2"/>
        <v>-19</v>
      </c>
      <c r="AA15" s="1090">
        <f t="shared" si="2"/>
        <v>-11</v>
      </c>
      <c r="AB15" s="1090">
        <f t="shared" si="2"/>
        <v>29</v>
      </c>
      <c r="AC15" s="1091">
        <f t="shared" si="2"/>
        <v>-1</v>
      </c>
    </row>
    <row r="16" spans="1:29">
      <c r="A16" s="1245">
        <v>202</v>
      </c>
      <c r="B16" t="s">
        <v>15</v>
      </c>
      <c r="C16" s="1089">
        <f t="shared" si="1"/>
        <v>-1037</v>
      </c>
      <c r="D16" s="1090">
        <f t="shared" si="2"/>
        <v>-820</v>
      </c>
      <c r="E16" s="1090">
        <f t="shared" si="2"/>
        <v>122</v>
      </c>
      <c r="F16" s="1090">
        <f t="shared" si="2"/>
        <v>524</v>
      </c>
      <c r="G16" s="1090">
        <f t="shared" si="2"/>
        <v>-729</v>
      </c>
      <c r="H16" s="1090">
        <f t="shared" si="2"/>
        <v>-88</v>
      </c>
      <c r="I16" s="1090">
        <f t="shared" si="2"/>
        <v>83</v>
      </c>
      <c r="J16" s="1090">
        <f t="shared" si="2"/>
        <v>-130</v>
      </c>
      <c r="K16" s="1091">
        <f t="shared" si="2"/>
        <v>1</v>
      </c>
      <c r="L16" s="1090">
        <f t="shared" si="2"/>
        <v>-749</v>
      </c>
      <c r="M16" s="1090">
        <f t="shared" si="2"/>
        <v>-425</v>
      </c>
      <c r="N16" s="1090">
        <f t="shared" si="2"/>
        <v>54</v>
      </c>
      <c r="O16" s="1090">
        <f t="shared" si="2"/>
        <v>79</v>
      </c>
      <c r="P16" s="1090">
        <f t="shared" si="2"/>
        <v>-323</v>
      </c>
      <c r="Q16" s="1090">
        <f t="shared" si="2"/>
        <v>-103</v>
      </c>
      <c r="R16" s="1090">
        <f t="shared" si="2"/>
        <v>22</v>
      </c>
      <c r="S16" s="1090">
        <f t="shared" si="2"/>
        <v>-55</v>
      </c>
      <c r="T16" s="1090">
        <f t="shared" si="2"/>
        <v>2</v>
      </c>
      <c r="U16" s="1089">
        <f t="shared" si="2"/>
        <v>-288</v>
      </c>
      <c r="V16" s="1090">
        <f t="shared" si="2"/>
        <v>-395</v>
      </c>
      <c r="W16" s="1090">
        <f t="shared" si="2"/>
        <v>68</v>
      </c>
      <c r="X16" s="1090">
        <f t="shared" si="2"/>
        <v>445</v>
      </c>
      <c r="Y16" s="1090">
        <f t="shared" si="2"/>
        <v>-406</v>
      </c>
      <c r="Z16" s="1090">
        <f t="shared" si="2"/>
        <v>15</v>
      </c>
      <c r="AA16" s="1090">
        <f t="shared" si="2"/>
        <v>61</v>
      </c>
      <c r="AB16" s="1090">
        <f t="shared" si="2"/>
        <v>-75</v>
      </c>
      <c r="AC16" s="1091">
        <f t="shared" si="2"/>
        <v>-1</v>
      </c>
    </row>
    <row r="17" spans="1:29">
      <c r="A17" s="1245">
        <v>203</v>
      </c>
      <c r="B17" t="s">
        <v>24</v>
      </c>
      <c r="C17" s="1089">
        <f t="shared" si="1"/>
        <v>457</v>
      </c>
      <c r="D17" s="1090">
        <f t="shared" si="2"/>
        <v>205</v>
      </c>
      <c r="E17" s="1090">
        <f t="shared" si="2"/>
        <v>-19</v>
      </c>
      <c r="F17" s="1090">
        <f t="shared" si="2"/>
        <v>296</v>
      </c>
      <c r="G17" s="1090">
        <f t="shared" si="2"/>
        <v>202</v>
      </c>
      <c r="H17" s="1090">
        <f t="shared" si="2"/>
        <v>-74</v>
      </c>
      <c r="I17" s="1090">
        <f t="shared" si="2"/>
        <v>-49</v>
      </c>
      <c r="J17" s="1090">
        <f t="shared" si="2"/>
        <v>-104</v>
      </c>
      <c r="K17" s="1091">
        <f t="shared" si="2"/>
        <v>0</v>
      </c>
      <c r="L17" s="1090">
        <f t="shared" si="2"/>
        <v>114</v>
      </c>
      <c r="M17" s="1090">
        <f t="shared" si="2"/>
        <v>86</v>
      </c>
      <c r="N17" s="1090">
        <f t="shared" si="2"/>
        <v>-22</v>
      </c>
      <c r="O17" s="1090">
        <f t="shared" si="2"/>
        <v>116</v>
      </c>
      <c r="P17" s="1090">
        <f t="shared" si="2"/>
        <v>57</v>
      </c>
      <c r="Q17" s="1090">
        <f t="shared" si="2"/>
        <v>-31</v>
      </c>
      <c r="R17" s="1090">
        <f t="shared" si="2"/>
        <v>-39</v>
      </c>
      <c r="S17" s="1090">
        <f t="shared" si="2"/>
        <v>-53</v>
      </c>
      <c r="T17" s="1090">
        <f t="shared" si="2"/>
        <v>0</v>
      </c>
      <c r="U17" s="1089">
        <f t="shared" si="2"/>
        <v>343</v>
      </c>
      <c r="V17" s="1090">
        <f t="shared" si="2"/>
        <v>119</v>
      </c>
      <c r="W17" s="1090">
        <f t="shared" si="2"/>
        <v>3</v>
      </c>
      <c r="X17" s="1090">
        <f t="shared" si="2"/>
        <v>180</v>
      </c>
      <c r="Y17" s="1090">
        <f t="shared" si="2"/>
        <v>145</v>
      </c>
      <c r="Z17" s="1090">
        <f t="shared" si="2"/>
        <v>-43</v>
      </c>
      <c r="AA17" s="1090">
        <f t="shared" si="2"/>
        <v>-10</v>
      </c>
      <c r="AB17" s="1090">
        <f t="shared" si="2"/>
        <v>-51</v>
      </c>
      <c r="AC17" s="1091">
        <f t="shared" si="2"/>
        <v>0</v>
      </c>
    </row>
    <row r="18" spans="1:29">
      <c r="A18" s="1245">
        <v>204</v>
      </c>
      <c r="B18" t="s">
        <v>16</v>
      </c>
      <c r="C18" s="1089">
        <f t="shared" si="1"/>
        <v>612</v>
      </c>
      <c r="D18" s="1090">
        <f t="shared" si="2"/>
        <v>61</v>
      </c>
      <c r="E18" s="1090">
        <f t="shared" si="2"/>
        <v>134</v>
      </c>
      <c r="F18" s="1090">
        <f t="shared" si="2"/>
        <v>334</v>
      </c>
      <c r="G18" s="1090">
        <f t="shared" si="2"/>
        <v>510</v>
      </c>
      <c r="H18" s="1090">
        <f t="shared" si="2"/>
        <v>-80</v>
      </c>
      <c r="I18" s="1090">
        <f t="shared" si="2"/>
        <v>-199</v>
      </c>
      <c r="J18" s="1090">
        <f t="shared" si="2"/>
        <v>-143</v>
      </c>
      <c r="K18" s="1091">
        <f t="shared" si="2"/>
        <v>-5</v>
      </c>
      <c r="L18" s="1090">
        <f t="shared" si="2"/>
        <v>84</v>
      </c>
      <c r="M18" s="1090">
        <f t="shared" si="2"/>
        <v>-17</v>
      </c>
      <c r="N18" s="1090">
        <f t="shared" si="2"/>
        <v>99</v>
      </c>
      <c r="O18" s="1090">
        <f t="shared" si="2"/>
        <v>-20</v>
      </c>
      <c r="P18" s="1090">
        <f t="shared" si="2"/>
        <v>318</v>
      </c>
      <c r="Q18" s="1090">
        <f t="shared" si="2"/>
        <v>-74</v>
      </c>
      <c r="R18" s="1090">
        <f t="shared" si="2"/>
        <v>-128</v>
      </c>
      <c r="S18" s="1090">
        <f t="shared" si="2"/>
        <v>-91</v>
      </c>
      <c r="T18" s="1090">
        <f t="shared" si="2"/>
        <v>-3</v>
      </c>
      <c r="U18" s="1089">
        <f t="shared" si="2"/>
        <v>528</v>
      </c>
      <c r="V18" s="1090">
        <f t="shared" si="2"/>
        <v>78</v>
      </c>
      <c r="W18" s="1090">
        <f t="shared" si="2"/>
        <v>35</v>
      </c>
      <c r="X18" s="1090">
        <f t="shared" si="2"/>
        <v>354</v>
      </c>
      <c r="Y18" s="1090">
        <f t="shared" si="2"/>
        <v>192</v>
      </c>
      <c r="Z18" s="1090">
        <f t="shared" si="2"/>
        <v>-6</v>
      </c>
      <c r="AA18" s="1090">
        <f t="shared" si="2"/>
        <v>-71</v>
      </c>
      <c r="AB18" s="1090">
        <f t="shared" si="2"/>
        <v>-52</v>
      </c>
      <c r="AC18" s="1091">
        <f t="shared" si="2"/>
        <v>-2</v>
      </c>
    </row>
    <row r="19" spans="1:29">
      <c r="A19" s="1245">
        <v>205</v>
      </c>
      <c r="B19" t="s">
        <v>78</v>
      </c>
      <c r="C19" s="1089">
        <f t="shared" si="1"/>
        <v>-197</v>
      </c>
      <c r="D19" s="1090">
        <f t="shared" si="2"/>
        <v>12</v>
      </c>
      <c r="E19" s="1090">
        <f t="shared" si="2"/>
        <v>-18</v>
      </c>
      <c r="F19" s="1090">
        <f t="shared" si="2"/>
        <v>-117</v>
      </c>
      <c r="G19" s="1090">
        <f t="shared" si="2"/>
        <v>-14</v>
      </c>
      <c r="H19" s="1090">
        <f t="shared" si="2"/>
        <v>-38</v>
      </c>
      <c r="I19" s="1090">
        <f t="shared" si="2"/>
        <v>-6</v>
      </c>
      <c r="J19" s="1090">
        <f t="shared" si="2"/>
        <v>-16</v>
      </c>
      <c r="K19" s="1091">
        <f t="shared" si="2"/>
        <v>0</v>
      </c>
      <c r="L19" s="1090">
        <f t="shared" si="2"/>
        <v>-111</v>
      </c>
      <c r="M19" s="1090">
        <f t="shared" si="2"/>
        <v>2</v>
      </c>
      <c r="N19" s="1090">
        <f t="shared" si="2"/>
        <v>-14</v>
      </c>
      <c r="O19" s="1090">
        <f t="shared" si="2"/>
        <v>-60</v>
      </c>
      <c r="P19" s="1090">
        <f t="shared" si="2"/>
        <v>-25</v>
      </c>
      <c r="Q19" s="1090">
        <f t="shared" si="2"/>
        <v>-23</v>
      </c>
      <c r="R19" s="1090">
        <f t="shared" si="2"/>
        <v>0</v>
      </c>
      <c r="S19" s="1090">
        <f t="shared" si="2"/>
        <v>9</v>
      </c>
      <c r="T19" s="1090">
        <f t="shared" si="2"/>
        <v>0</v>
      </c>
      <c r="U19" s="1089">
        <f t="shared" si="2"/>
        <v>-86</v>
      </c>
      <c r="V19" s="1090">
        <f t="shared" si="2"/>
        <v>10</v>
      </c>
      <c r="W19" s="1090">
        <f t="shared" si="2"/>
        <v>-4</v>
      </c>
      <c r="X19" s="1090">
        <f t="shared" si="2"/>
        <v>-57</v>
      </c>
      <c r="Y19" s="1090">
        <f t="shared" si="2"/>
        <v>11</v>
      </c>
      <c r="Z19" s="1090">
        <f t="shared" si="2"/>
        <v>-15</v>
      </c>
      <c r="AA19" s="1090">
        <f t="shared" si="2"/>
        <v>-6</v>
      </c>
      <c r="AB19" s="1090">
        <f t="shared" si="2"/>
        <v>-25</v>
      </c>
      <c r="AC19" s="1091">
        <f t="shared" si="2"/>
        <v>0</v>
      </c>
    </row>
    <row r="20" spans="1:29">
      <c r="A20" s="1245">
        <v>206</v>
      </c>
      <c r="B20" t="s">
        <v>17</v>
      </c>
      <c r="C20" s="1089">
        <f t="shared" si="1"/>
        <v>346</v>
      </c>
      <c r="D20" s="1090">
        <f t="shared" si="2"/>
        <v>68</v>
      </c>
      <c r="E20" s="1090">
        <f t="shared" si="2"/>
        <v>70</v>
      </c>
      <c r="F20" s="1090">
        <f t="shared" si="2"/>
        <v>-73</v>
      </c>
      <c r="G20" s="1090">
        <f t="shared" si="2"/>
        <v>100</v>
      </c>
      <c r="H20" s="1090">
        <f t="shared" si="2"/>
        <v>73</v>
      </c>
      <c r="I20" s="1090">
        <f t="shared" si="2"/>
        <v>42</v>
      </c>
      <c r="J20" s="1090">
        <f t="shared" si="2"/>
        <v>66</v>
      </c>
      <c r="K20" s="1091">
        <f t="shared" si="2"/>
        <v>0</v>
      </c>
      <c r="L20" s="1090">
        <f t="shared" si="2"/>
        <v>104</v>
      </c>
      <c r="M20" s="1090">
        <f t="shared" si="2"/>
        <v>29</v>
      </c>
      <c r="N20" s="1090">
        <f t="shared" si="2"/>
        <v>14</v>
      </c>
      <c r="O20" s="1090">
        <f t="shared" si="2"/>
        <v>-55</v>
      </c>
      <c r="P20" s="1090">
        <f t="shared" si="2"/>
        <v>49</v>
      </c>
      <c r="Q20" s="1090">
        <f t="shared" si="2"/>
        <v>29</v>
      </c>
      <c r="R20" s="1090">
        <f t="shared" si="2"/>
        <v>16</v>
      </c>
      <c r="S20" s="1090">
        <f t="shared" si="2"/>
        <v>21</v>
      </c>
      <c r="T20" s="1090">
        <f t="shared" si="2"/>
        <v>1</v>
      </c>
      <c r="U20" s="1089">
        <f t="shared" si="2"/>
        <v>242</v>
      </c>
      <c r="V20" s="1090">
        <f t="shared" si="2"/>
        <v>39</v>
      </c>
      <c r="W20" s="1090">
        <f t="shared" si="2"/>
        <v>56</v>
      </c>
      <c r="X20" s="1090">
        <f t="shared" si="2"/>
        <v>-18</v>
      </c>
      <c r="Y20" s="1090">
        <f t="shared" si="2"/>
        <v>51</v>
      </c>
      <c r="Z20" s="1090">
        <f t="shared" si="2"/>
        <v>44</v>
      </c>
      <c r="AA20" s="1090">
        <f t="shared" si="2"/>
        <v>26</v>
      </c>
      <c r="AB20" s="1090">
        <f t="shared" si="2"/>
        <v>45</v>
      </c>
      <c r="AC20" s="1091">
        <f t="shared" si="2"/>
        <v>-1</v>
      </c>
    </row>
    <row r="21" spans="1:29">
      <c r="A21" s="1245">
        <v>207</v>
      </c>
      <c r="B21" t="s">
        <v>19</v>
      </c>
      <c r="C21" s="1089">
        <f t="shared" ref="C21:R36" si="3">C78-C134</f>
        <v>28</v>
      </c>
      <c r="D21" s="1090">
        <f t="shared" si="2"/>
        <v>-118</v>
      </c>
      <c r="E21" s="1090">
        <f t="shared" si="2"/>
        <v>35</v>
      </c>
      <c r="F21" s="1090">
        <f t="shared" si="2"/>
        <v>289</v>
      </c>
      <c r="G21" s="1090">
        <f t="shared" si="2"/>
        <v>-113</v>
      </c>
      <c r="H21" s="1090">
        <f t="shared" si="2"/>
        <v>-89</v>
      </c>
      <c r="I21" s="1090">
        <f t="shared" si="2"/>
        <v>-50</v>
      </c>
      <c r="J21" s="1090">
        <f t="shared" si="2"/>
        <v>74</v>
      </c>
      <c r="K21" s="1091">
        <f t="shared" si="2"/>
        <v>0</v>
      </c>
      <c r="L21" s="1090">
        <f t="shared" si="2"/>
        <v>-98</v>
      </c>
      <c r="M21" s="1090">
        <f t="shared" si="2"/>
        <v>-40</v>
      </c>
      <c r="N21" s="1090">
        <f t="shared" si="2"/>
        <v>67</v>
      </c>
      <c r="O21" s="1090">
        <f t="shared" si="2"/>
        <v>97</v>
      </c>
      <c r="P21" s="1090">
        <f t="shared" si="2"/>
        <v>-70</v>
      </c>
      <c r="Q21" s="1090">
        <f t="shared" si="2"/>
        <v>-64</v>
      </c>
      <c r="R21" s="1090">
        <f t="shared" si="2"/>
        <v>-63</v>
      </c>
      <c r="S21" s="1090">
        <f t="shared" si="2"/>
        <v>-25</v>
      </c>
      <c r="T21" s="1090">
        <f t="shared" si="2"/>
        <v>0</v>
      </c>
      <c r="U21" s="1089">
        <f t="shared" si="2"/>
        <v>126</v>
      </c>
      <c r="V21" s="1090">
        <f t="shared" si="2"/>
        <v>-78</v>
      </c>
      <c r="W21" s="1090">
        <f t="shared" si="2"/>
        <v>-32</v>
      </c>
      <c r="X21" s="1090">
        <f t="shared" si="2"/>
        <v>192</v>
      </c>
      <c r="Y21" s="1090">
        <f t="shared" si="2"/>
        <v>-43</v>
      </c>
      <c r="Z21" s="1090">
        <f t="shared" si="2"/>
        <v>-25</v>
      </c>
      <c r="AA21" s="1090">
        <f t="shared" si="2"/>
        <v>13</v>
      </c>
      <c r="AB21" s="1090">
        <f t="shared" si="2"/>
        <v>99</v>
      </c>
      <c r="AC21" s="1091">
        <f t="shared" si="2"/>
        <v>0</v>
      </c>
    </row>
    <row r="22" spans="1:29">
      <c r="A22" s="1245">
        <v>208</v>
      </c>
      <c r="B22" t="s">
        <v>42</v>
      </c>
      <c r="C22" s="1089">
        <f t="shared" si="3"/>
        <v>-85</v>
      </c>
      <c r="D22" s="1090">
        <f t="shared" si="2"/>
        <v>9</v>
      </c>
      <c r="E22" s="1090">
        <f t="shared" si="2"/>
        <v>-7</v>
      </c>
      <c r="F22" s="1090">
        <f t="shared" si="2"/>
        <v>-29</v>
      </c>
      <c r="G22" s="1090">
        <f t="shared" si="2"/>
        <v>-17</v>
      </c>
      <c r="H22" s="1090">
        <f t="shared" si="2"/>
        <v>-9</v>
      </c>
      <c r="I22" s="1090">
        <f t="shared" si="2"/>
        <v>-9</v>
      </c>
      <c r="J22" s="1090">
        <f t="shared" si="2"/>
        <v>-23</v>
      </c>
      <c r="K22" s="1091">
        <f t="shared" si="2"/>
        <v>0</v>
      </c>
      <c r="L22" s="1090">
        <f t="shared" si="2"/>
        <v>-33</v>
      </c>
      <c r="M22" s="1090">
        <f t="shared" si="2"/>
        <v>-2</v>
      </c>
      <c r="N22" s="1090">
        <f t="shared" si="2"/>
        <v>-13</v>
      </c>
      <c r="O22" s="1090">
        <f t="shared" si="2"/>
        <v>-11</v>
      </c>
      <c r="P22" s="1090">
        <f t="shared" si="2"/>
        <v>-2</v>
      </c>
      <c r="Q22" s="1090">
        <f t="shared" si="2"/>
        <v>9</v>
      </c>
      <c r="R22" s="1090">
        <f t="shared" si="2"/>
        <v>-5</v>
      </c>
      <c r="S22" s="1090">
        <f t="shared" si="2"/>
        <v>-9</v>
      </c>
      <c r="T22" s="1090">
        <f t="shared" si="2"/>
        <v>0</v>
      </c>
      <c r="U22" s="1089">
        <f t="shared" si="2"/>
        <v>-52</v>
      </c>
      <c r="V22" s="1090">
        <f t="shared" si="2"/>
        <v>11</v>
      </c>
      <c r="W22" s="1090">
        <f t="shared" si="2"/>
        <v>6</v>
      </c>
      <c r="X22" s="1090">
        <f t="shared" si="2"/>
        <v>-18</v>
      </c>
      <c r="Y22" s="1090">
        <f t="shared" si="2"/>
        <v>-15</v>
      </c>
      <c r="Z22" s="1090">
        <f t="shared" si="2"/>
        <v>-18</v>
      </c>
      <c r="AA22" s="1090">
        <f t="shared" si="2"/>
        <v>-4</v>
      </c>
      <c r="AB22" s="1090">
        <f t="shared" si="2"/>
        <v>-14</v>
      </c>
      <c r="AC22" s="1091">
        <f t="shared" si="2"/>
        <v>0</v>
      </c>
    </row>
    <row r="23" spans="1:29">
      <c r="A23" s="1245">
        <v>209</v>
      </c>
      <c r="B23" t="s">
        <v>79</v>
      </c>
      <c r="C23" s="1089">
        <f t="shared" si="3"/>
        <v>-367</v>
      </c>
      <c r="D23" s="1090">
        <f t="shared" si="2"/>
        <v>-27</v>
      </c>
      <c r="E23" s="1090">
        <f t="shared" si="2"/>
        <v>-66</v>
      </c>
      <c r="F23" s="1090">
        <f t="shared" si="2"/>
        <v>-263</v>
      </c>
      <c r="G23" s="1090">
        <f t="shared" si="2"/>
        <v>-24</v>
      </c>
      <c r="H23" s="1090">
        <f t="shared" si="2"/>
        <v>6</v>
      </c>
      <c r="I23" s="1090">
        <f t="shared" si="2"/>
        <v>10</v>
      </c>
      <c r="J23" s="1090">
        <f t="shared" si="2"/>
        <v>-4</v>
      </c>
      <c r="K23" s="1091">
        <f t="shared" si="2"/>
        <v>1</v>
      </c>
      <c r="L23" s="1090">
        <f t="shared" si="2"/>
        <v>-127</v>
      </c>
      <c r="M23" s="1090">
        <f t="shared" si="2"/>
        <v>-23</v>
      </c>
      <c r="N23" s="1090">
        <f t="shared" si="2"/>
        <v>-48</v>
      </c>
      <c r="O23" s="1090">
        <f t="shared" si="2"/>
        <v>-88</v>
      </c>
      <c r="P23" s="1090">
        <f t="shared" si="2"/>
        <v>-8</v>
      </c>
      <c r="Q23" s="1090">
        <f t="shared" si="2"/>
        <v>8</v>
      </c>
      <c r="R23" s="1090">
        <f t="shared" si="2"/>
        <v>20</v>
      </c>
      <c r="S23" s="1090">
        <f t="shared" si="2"/>
        <v>12</v>
      </c>
      <c r="T23" s="1090">
        <f t="shared" si="2"/>
        <v>0</v>
      </c>
      <c r="U23" s="1089">
        <f t="shared" si="2"/>
        <v>-240</v>
      </c>
      <c r="V23" s="1090">
        <f t="shared" si="2"/>
        <v>-4</v>
      </c>
      <c r="W23" s="1090">
        <f t="shared" si="2"/>
        <v>-18</v>
      </c>
      <c r="X23" s="1090">
        <f t="shared" si="2"/>
        <v>-175</v>
      </c>
      <c r="Y23" s="1090">
        <f t="shared" si="2"/>
        <v>-16</v>
      </c>
      <c r="Z23" s="1090">
        <f t="shared" si="2"/>
        <v>-2</v>
      </c>
      <c r="AA23" s="1090">
        <f t="shared" si="2"/>
        <v>-10</v>
      </c>
      <c r="AB23" s="1090">
        <f t="shared" si="2"/>
        <v>-16</v>
      </c>
      <c r="AC23" s="1091">
        <f t="shared" si="2"/>
        <v>1</v>
      </c>
    </row>
    <row r="24" spans="1:29">
      <c r="A24" s="1245">
        <v>210</v>
      </c>
      <c r="B24" t="s">
        <v>25</v>
      </c>
      <c r="C24" s="1089">
        <f t="shared" si="3"/>
        <v>-802</v>
      </c>
      <c r="D24" s="1090">
        <f t="shared" si="2"/>
        <v>-126</v>
      </c>
      <c r="E24" s="1090">
        <f t="shared" si="2"/>
        <v>-19</v>
      </c>
      <c r="F24" s="1090">
        <f t="shared" si="2"/>
        <v>-378</v>
      </c>
      <c r="G24" s="1090">
        <f t="shared" si="2"/>
        <v>-96</v>
      </c>
      <c r="H24" s="1090">
        <f t="shared" si="2"/>
        <v>-88</v>
      </c>
      <c r="I24" s="1090">
        <f t="shared" ref="D24:AC33" si="4">I81-I137</f>
        <v>-57</v>
      </c>
      <c r="J24" s="1090">
        <f t="shared" si="4"/>
        <v>-39</v>
      </c>
      <c r="K24" s="1091">
        <f t="shared" si="4"/>
        <v>1</v>
      </c>
      <c r="L24" s="1090">
        <f t="shared" si="4"/>
        <v>-391</v>
      </c>
      <c r="M24" s="1090">
        <f t="shared" si="4"/>
        <v>-15</v>
      </c>
      <c r="N24" s="1090">
        <f t="shared" si="4"/>
        <v>16</v>
      </c>
      <c r="O24" s="1090">
        <f t="shared" si="4"/>
        <v>-199</v>
      </c>
      <c r="P24" s="1090">
        <f t="shared" si="4"/>
        <v>-54</v>
      </c>
      <c r="Q24" s="1090">
        <f t="shared" si="4"/>
        <v>-74</v>
      </c>
      <c r="R24" s="1090">
        <f t="shared" si="4"/>
        <v>-36</v>
      </c>
      <c r="S24" s="1090">
        <f t="shared" si="4"/>
        <v>-29</v>
      </c>
      <c r="T24" s="1090">
        <f t="shared" si="4"/>
        <v>0</v>
      </c>
      <c r="U24" s="1089">
        <f t="shared" si="4"/>
        <v>-411</v>
      </c>
      <c r="V24" s="1090">
        <f t="shared" si="4"/>
        <v>-111</v>
      </c>
      <c r="W24" s="1090">
        <f t="shared" si="4"/>
        <v>-35</v>
      </c>
      <c r="X24" s="1090">
        <f t="shared" si="4"/>
        <v>-179</v>
      </c>
      <c r="Y24" s="1090">
        <f t="shared" si="4"/>
        <v>-42</v>
      </c>
      <c r="Z24" s="1090">
        <f t="shared" si="4"/>
        <v>-14</v>
      </c>
      <c r="AA24" s="1090">
        <f t="shared" si="4"/>
        <v>-21</v>
      </c>
      <c r="AB24" s="1090">
        <f t="shared" si="4"/>
        <v>-10</v>
      </c>
      <c r="AC24" s="1091">
        <f t="shared" si="4"/>
        <v>1</v>
      </c>
    </row>
    <row r="25" spans="1:29">
      <c r="A25" s="1245">
        <v>212</v>
      </c>
      <c r="B25" t="s">
        <v>43</v>
      </c>
      <c r="C25" s="1089">
        <f t="shared" si="3"/>
        <v>-188</v>
      </c>
      <c r="D25" s="1090">
        <f t="shared" si="4"/>
        <v>-1</v>
      </c>
      <c r="E25" s="1090">
        <f t="shared" si="4"/>
        <v>-8</v>
      </c>
      <c r="F25" s="1090">
        <f t="shared" si="4"/>
        <v>-162</v>
      </c>
      <c r="G25" s="1090">
        <f t="shared" si="4"/>
        <v>-57</v>
      </c>
      <c r="H25" s="1090">
        <f t="shared" si="4"/>
        <v>5</v>
      </c>
      <c r="I25" s="1090">
        <f t="shared" si="4"/>
        <v>7</v>
      </c>
      <c r="J25" s="1090">
        <f t="shared" si="4"/>
        <v>26</v>
      </c>
      <c r="K25" s="1091">
        <f t="shared" si="4"/>
        <v>2</v>
      </c>
      <c r="L25" s="1090">
        <f t="shared" si="4"/>
        <v>-98</v>
      </c>
      <c r="M25" s="1090">
        <f t="shared" si="4"/>
        <v>-4</v>
      </c>
      <c r="N25" s="1090">
        <f t="shared" si="4"/>
        <v>-11</v>
      </c>
      <c r="O25" s="1090">
        <f t="shared" si="4"/>
        <v>-82</v>
      </c>
      <c r="P25" s="1090">
        <f t="shared" si="4"/>
        <v>-19</v>
      </c>
      <c r="Q25" s="1090">
        <f t="shared" si="4"/>
        <v>5</v>
      </c>
      <c r="R25" s="1090">
        <f t="shared" si="4"/>
        <v>1</v>
      </c>
      <c r="S25" s="1090">
        <f t="shared" si="4"/>
        <v>11</v>
      </c>
      <c r="T25" s="1090">
        <f t="shared" si="4"/>
        <v>1</v>
      </c>
      <c r="U25" s="1089">
        <f t="shared" si="4"/>
        <v>-90</v>
      </c>
      <c r="V25" s="1090">
        <f t="shared" si="4"/>
        <v>3</v>
      </c>
      <c r="W25" s="1090">
        <f t="shared" si="4"/>
        <v>3</v>
      </c>
      <c r="X25" s="1090">
        <f t="shared" si="4"/>
        <v>-80</v>
      </c>
      <c r="Y25" s="1090">
        <f t="shared" si="4"/>
        <v>-38</v>
      </c>
      <c r="Z25" s="1090">
        <f t="shared" si="4"/>
        <v>0</v>
      </c>
      <c r="AA25" s="1090">
        <f t="shared" si="4"/>
        <v>6</v>
      </c>
      <c r="AB25" s="1090">
        <f t="shared" si="4"/>
        <v>15</v>
      </c>
      <c r="AC25" s="1091">
        <f t="shared" si="4"/>
        <v>1</v>
      </c>
    </row>
    <row r="26" spans="1:29">
      <c r="A26" s="1245">
        <v>213</v>
      </c>
      <c r="B26" t="s">
        <v>80</v>
      </c>
      <c r="C26" s="1089">
        <f t="shared" si="3"/>
        <v>-306</v>
      </c>
      <c r="D26" s="1090">
        <f t="shared" si="4"/>
        <v>-34</v>
      </c>
      <c r="E26" s="1090">
        <f t="shared" si="4"/>
        <v>-43</v>
      </c>
      <c r="F26" s="1090">
        <f t="shared" si="4"/>
        <v>-144</v>
      </c>
      <c r="G26" s="1090">
        <f t="shared" si="4"/>
        <v>-41</v>
      </c>
      <c r="H26" s="1090">
        <f t="shared" si="4"/>
        <v>-43</v>
      </c>
      <c r="I26" s="1090">
        <f t="shared" si="4"/>
        <v>0</v>
      </c>
      <c r="J26" s="1090">
        <f t="shared" si="4"/>
        <v>-2</v>
      </c>
      <c r="K26" s="1091">
        <f t="shared" si="4"/>
        <v>1</v>
      </c>
      <c r="L26" s="1090">
        <f t="shared" si="4"/>
        <v>-152</v>
      </c>
      <c r="M26" s="1090">
        <f t="shared" si="4"/>
        <v>-14</v>
      </c>
      <c r="N26" s="1090">
        <f t="shared" si="4"/>
        <v>-22</v>
      </c>
      <c r="O26" s="1090">
        <f t="shared" si="4"/>
        <v>-65</v>
      </c>
      <c r="P26" s="1090">
        <f t="shared" si="4"/>
        <v>-27</v>
      </c>
      <c r="Q26" s="1090">
        <f t="shared" si="4"/>
        <v>-24</v>
      </c>
      <c r="R26" s="1090">
        <f t="shared" si="4"/>
        <v>4</v>
      </c>
      <c r="S26" s="1090">
        <f t="shared" si="4"/>
        <v>-4</v>
      </c>
      <c r="T26" s="1090">
        <f t="shared" si="4"/>
        <v>0</v>
      </c>
      <c r="U26" s="1089">
        <f t="shared" si="4"/>
        <v>-154</v>
      </c>
      <c r="V26" s="1090">
        <f t="shared" si="4"/>
        <v>-20</v>
      </c>
      <c r="W26" s="1090">
        <f t="shared" si="4"/>
        <v>-21</v>
      </c>
      <c r="X26" s="1090">
        <f t="shared" si="4"/>
        <v>-79</v>
      </c>
      <c r="Y26" s="1090">
        <f t="shared" si="4"/>
        <v>-14</v>
      </c>
      <c r="Z26" s="1090">
        <f t="shared" si="4"/>
        <v>-19</v>
      </c>
      <c r="AA26" s="1090">
        <f t="shared" si="4"/>
        <v>-4</v>
      </c>
      <c r="AB26" s="1090">
        <f t="shared" si="4"/>
        <v>2</v>
      </c>
      <c r="AC26" s="1091">
        <f t="shared" si="4"/>
        <v>1</v>
      </c>
    </row>
    <row r="27" spans="1:29">
      <c r="A27" s="1245">
        <v>214</v>
      </c>
      <c r="B27" t="s">
        <v>20</v>
      </c>
      <c r="C27" s="1089">
        <f t="shared" si="3"/>
        <v>-126</v>
      </c>
      <c r="D27" s="1090">
        <f t="shared" si="4"/>
        <v>23</v>
      </c>
      <c r="E27" s="1090">
        <f t="shared" si="4"/>
        <v>32</v>
      </c>
      <c r="F27" s="1090">
        <f t="shared" si="4"/>
        <v>-125</v>
      </c>
      <c r="G27" s="1090">
        <f t="shared" si="4"/>
        <v>28</v>
      </c>
      <c r="H27" s="1090">
        <f t="shared" si="4"/>
        <v>-75</v>
      </c>
      <c r="I27" s="1090">
        <f t="shared" si="4"/>
        <v>-33</v>
      </c>
      <c r="J27" s="1090">
        <f t="shared" si="4"/>
        <v>22</v>
      </c>
      <c r="K27" s="1091">
        <f t="shared" si="4"/>
        <v>2</v>
      </c>
      <c r="L27" s="1090">
        <f t="shared" si="4"/>
        <v>-175</v>
      </c>
      <c r="M27" s="1090">
        <f t="shared" si="4"/>
        <v>35</v>
      </c>
      <c r="N27" s="1090">
        <f t="shared" si="4"/>
        <v>-18</v>
      </c>
      <c r="O27" s="1090">
        <f t="shared" si="4"/>
        <v>-144</v>
      </c>
      <c r="P27" s="1090">
        <f t="shared" si="4"/>
        <v>16</v>
      </c>
      <c r="Q27" s="1090">
        <f t="shared" si="4"/>
        <v>-75</v>
      </c>
      <c r="R27" s="1090">
        <f t="shared" si="4"/>
        <v>-5</v>
      </c>
      <c r="S27" s="1090">
        <f t="shared" si="4"/>
        <v>15</v>
      </c>
      <c r="T27" s="1090">
        <f t="shared" si="4"/>
        <v>1</v>
      </c>
      <c r="U27" s="1089">
        <f t="shared" si="4"/>
        <v>49</v>
      </c>
      <c r="V27" s="1090">
        <f t="shared" si="4"/>
        <v>-12</v>
      </c>
      <c r="W27" s="1090">
        <f t="shared" si="4"/>
        <v>50</v>
      </c>
      <c r="X27" s="1090">
        <f t="shared" si="4"/>
        <v>19</v>
      </c>
      <c r="Y27" s="1090">
        <f t="shared" si="4"/>
        <v>12</v>
      </c>
      <c r="Z27" s="1090">
        <f t="shared" si="4"/>
        <v>0</v>
      </c>
      <c r="AA27" s="1090">
        <f t="shared" si="4"/>
        <v>-28</v>
      </c>
      <c r="AB27" s="1090">
        <f t="shared" si="4"/>
        <v>7</v>
      </c>
      <c r="AC27" s="1091">
        <f t="shared" si="4"/>
        <v>1</v>
      </c>
    </row>
    <row r="28" spans="1:29">
      <c r="A28" s="1245">
        <v>215</v>
      </c>
      <c r="B28" t="s">
        <v>81</v>
      </c>
      <c r="C28" s="1089">
        <f t="shared" si="3"/>
        <v>-252</v>
      </c>
      <c r="D28" s="1090">
        <f t="shared" si="4"/>
        <v>76</v>
      </c>
      <c r="E28" s="1090">
        <f t="shared" si="4"/>
        <v>-23</v>
      </c>
      <c r="F28" s="1090">
        <f t="shared" si="4"/>
        <v>-265</v>
      </c>
      <c r="G28" s="1090">
        <f t="shared" si="4"/>
        <v>-7</v>
      </c>
      <c r="H28" s="1090">
        <f t="shared" si="4"/>
        <v>-5</v>
      </c>
      <c r="I28" s="1090">
        <f t="shared" si="4"/>
        <v>16</v>
      </c>
      <c r="J28" s="1090">
        <f t="shared" si="4"/>
        <v>-40</v>
      </c>
      <c r="K28" s="1091">
        <f t="shared" si="4"/>
        <v>-4</v>
      </c>
      <c r="L28" s="1090">
        <f t="shared" si="4"/>
        <v>-139</v>
      </c>
      <c r="M28" s="1090">
        <f t="shared" si="4"/>
        <v>21</v>
      </c>
      <c r="N28" s="1090">
        <f t="shared" si="4"/>
        <v>-30</v>
      </c>
      <c r="O28" s="1090">
        <f t="shared" si="4"/>
        <v>-135</v>
      </c>
      <c r="P28" s="1090">
        <f t="shared" si="4"/>
        <v>11</v>
      </c>
      <c r="Q28" s="1090">
        <f t="shared" si="4"/>
        <v>5</v>
      </c>
      <c r="R28" s="1090">
        <f t="shared" si="4"/>
        <v>14</v>
      </c>
      <c r="S28" s="1090">
        <f t="shared" si="4"/>
        <v>-26</v>
      </c>
      <c r="T28" s="1090">
        <f t="shared" si="4"/>
        <v>1</v>
      </c>
      <c r="U28" s="1089">
        <f t="shared" si="4"/>
        <v>-113</v>
      </c>
      <c r="V28" s="1090">
        <f t="shared" si="4"/>
        <v>55</v>
      </c>
      <c r="W28" s="1090">
        <f t="shared" si="4"/>
        <v>7</v>
      </c>
      <c r="X28" s="1090">
        <f t="shared" si="4"/>
        <v>-130</v>
      </c>
      <c r="Y28" s="1090">
        <f t="shared" si="4"/>
        <v>-18</v>
      </c>
      <c r="Z28" s="1090">
        <f t="shared" si="4"/>
        <v>-10</v>
      </c>
      <c r="AA28" s="1090">
        <f t="shared" si="4"/>
        <v>2</v>
      </c>
      <c r="AB28" s="1090">
        <f t="shared" si="4"/>
        <v>-14</v>
      </c>
      <c r="AC28" s="1091">
        <f t="shared" si="4"/>
        <v>-5</v>
      </c>
    </row>
    <row r="29" spans="1:29">
      <c r="A29" s="1245">
        <v>216</v>
      </c>
      <c r="B29" t="s">
        <v>26</v>
      </c>
      <c r="C29" s="1089">
        <f t="shared" si="3"/>
        <v>-337</v>
      </c>
      <c r="D29" s="1090">
        <f t="shared" si="4"/>
        <v>10</v>
      </c>
      <c r="E29" s="1090">
        <f t="shared" si="4"/>
        <v>5</v>
      </c>
      <c r="F29" s="1090">
        <f t="shared" si="4"/>
        <v>-139</v>
      </c>
      <c r="G29" s="1090">
        <f t="shared" si="4"/>
        <v>-139</v>
      </c>
      <c r="H29" s="1090">
        <f t="shared" si="4"/>
        <v>-41</v>
      </c>
      <c r="I29" s="1090">
        <f t="shared" si="4"/>
        <v>7</v>
      </c>
      <c r="J29" s="1090">
        <f t="shared" si="4"/>
        <v>-40</v>
      </c>
      <c r="K29" s="1091">
        <f t="shared" si="4"/>
        <v>0</v>
      </c>
      <c r="L29" s="1090">
        <f t="shared" si="4"/>
        <v>-236</v>
      </c>
      <c r="M29" s="1090">
        <f t="shared" si="4"/>
        <v>-5</v>
      </c>
      <c r="N29" s="1090">
        <f t="shared" si="4"/>
        <v>24</v>
      </c>
      <c r="O29" s="1090">
        <f t="shared" si="4"/>
        <v>-119</v>
      </c>
      <c r="P29" s="1090">
        <f t="shared" si="4"/>
        <v>-95</v>
      </c>
      <c r="Q29" s="1090">
        <f t="shared" si="4"/>
        <v>-30</v>
      </c>
      <c r="R29" s="1090">
        <f t="shared" si="4"/>
        <v>4</v>
      </c>
      <c r="S29" s="1090">
        <f t="shared" si="4"/>
        <v>-15</v>
      </c>
      <c r="T29" s="1090">
        <f t="shared" si="4"/>
        <v>0</v>
      </c>
      <c r="U29" s="1089">
        <f t="shared" si="4"/>
        <v>-101</v>
      </c>
      <c r="V29" s="1090">
        <f t="shared" si="4"/>
        <v>15</v>
      </c>
      <c r="W29" s="1090">
        <f t="shared" si="4"/>
        <v>-19</v>
      </c>
      <c r="X29" s="1090">
        <f t="shared" si="4"/>
        <v>-20</v>
      </c>
      <c r="Y29" s="1090">
        <f t="shared" si="4"/>
        <v>-44</v>
      </c>
      <c r="Z29" s="1090">
        <f t="shared" si="4"/>
        <v>-11</v>
      </c>
      <c r="AA29" s="1090">
        <f t="shared" si="4"/>
        <v>3</v>
      </c>
      <c r="AB29" s="1090">
        <f t="shared" si="4"/>
        <v>-25</v>
      </c>
      <c r="AC29" s="1091">
        <f t="shared" si="4"/>
        <v>0</v>
      </c>
    </row>
    <row r="30" spans="1:29">
      <c r="A30" s="1245">
        <v>217</v>
      </c>
      <c r="B30" t="s">
        <v>21</v>
      </c>
      <c r="C30" s="1089">
        <f t="shared" si="3"/>
        <v>102</v>
      </c>
      <c r="D30" s="1090">
        <f t="shared" si="4"/>
        <v>210</v>
      </c>
      <c r="E30" s="1090">
        <f t="shared" si="4"/>
        <v>9</v>
      </c>
      <c r="F30" s="1090">
        <f t="shared" si="4"/>
        <v>-258</v>
      </c>
      <c r="G30" s="1090">
        <f t="shared" si="4"/>
        <v>146</v>
      </c>
      <c r="H30" s="1090">
        <f t="shared" si="4"/>
        <v>14</v>
      </c>
      <c r="I30" s="1090">
        <f t="shared" si="4"/>
        <v>-5</v>
      </c>
      <c r="J30" s="1090">
        <f t="shared" si="4"/>
        <v>-12</v>
      </c>
      <c r="K30" s="1091">
        <f t="shared" si="4"/>
        <v>-2</v>
      </c>
      <c r="L30" s="1090">
        <f t="shared" si="4"/>
        <v>27</v>
      </c>
      <c r="M30" s="1090">
        <f t="shared" si="4"/>
        <v>108</v>
      </c>
      <c r="N30" s="1090">
        <f t="shared" si="4"/>
        <v>11</v>
      </c>
      <c r="O30" s="1090">
        <f t="shared" si="4"/>
        <v>-133</v>
      </c>
      <c r="P30" s="1090">
        <f t="shared" si="4"/>
        <v>62</v>
      </c>
      <c r="Q30" s="1090">
        <f t="shared" si="4"/>
        <v>2</v>
      </c>
      <c r="R30" s="1090">
        <f t="shared" si="4"/>
        <v>-1</v>
      </c>
      <c r="S30" s="1090">
        <f t="shared" si="4"/>
        <v>-20</v>
      </c>
      <c r="T30" s="1090">
        <f t="shared" si="4"/>
        <v>-2</v>
      </c>
      <c r="U30" s="1089">
        <f t="shared" si="4"/>
        <v>75</v>
      </c>
      <c r="V30" s="1090">
        <f t="shared" si="4"/>
        <v>102</v>
      </c>
      <c r="W30" s="1090">
        <f t="shared" si="4"/>
        <v>-2</v>
      </c>
      <c r="X30" s="1090">
        <f t="shared" si="4"/>
        <v>-125</v>
      </c>
      <c r="Y30" s="1090">
        <f t="shared" si="4"/>
        <v>84</v>
      </c>
      <c r="Z30" s="1090">
        <f t="shared" si="4"/>
        <v>12</v>
      </c>
      <c r="AA30" s="1090">
        <f t="shared" si="4"/>
        <v>-4</v>
      </c>
      <c r="AB30" s="1090">
        <f t="shared" si="4"/>
        <v>8</v>
      </c>
      <c r="AC30" s="1091">
        <f t="shared" si="4"/>
        <v>0</v>
      </c>
    </row>
    <row r="31" spans="1:29">
      <c r="A31" s="1245">
        <v>218</v>
      </c>
      <c r="B31" t="s">
        <v>32</v>
      </c>
      <c r="C31" s="1089">
        <f t="shared" si="3"/>
        <v>-161</v>
      </c>
      <c r="D31" s="1090">
        <f t="shared" si="4"/>
        <v>25</v>
      </c>
      <c r="E31" s="1090">
        <f t="shared" si="4"/>
        <v>-49</v>
      </c>
      <c r="F31" s="1090">
        <f t="shared" si="4"/>
        <v>-101</v>
      </c>
      <c r="G31" s="1090">
        <f t="shared" si="4"/>
        <v>-31</v>
      </c>
      <c r="H31" s="1090">
        <f t="shared" si="4"/>
        <v>-19</v>
      </c>
      <c r="I31" s="1090">
        <f t="shared" si="4"/>
        <v>3</v>
      </c>
      <c r="J31" s="1090">
        <f t="shared" si="4"/>
        <v>11</v>
      </c>
      <c r="K31" s="1091">
        <f t="shared" si="4"/>
        <v>0</v>
      </c>
      <c r="L31" s="1090">
        <f t="shared" si="4"/>
        <v>-68</v>
      </c>
      <c r="M31" s="1090">
        <f t="shared" si="4"/>
        <v>19</v>
      </c>
      <c r="N31" s="1090">
        <f t="shared" si="4"/>
        <v>-24</v>
      </c>
      <c r="O31" s="1090">
        <f t="shared" si="4"/>
        <v>-49</v>
      </c>
      <c r="P31" s="1090">
        <f t="shared" si="4"/>
        <v>-17</v>
      </c>
      <c r="Q31" s="1090">
        <f t="shared" si="4"/>
        <v>-7</v>
      </c>
      <c r="R31" s="1090">
        <f t="shared" si="4"/>
        <v>-2</v>
      </c>
      <c r="S31" s="1090">
        <f t="shared" si="4"/>
        <v>12</v>
      </c>
      <c r="T31" s="1090">
        <f t="shared" si="4"/>
        <v>0</v>
      </c>
      <c r="U31" s="1089">
        <f t="shared" si="4"/>
        <v>-93</v>
      </c>
      <c r="V31" s="1090">
        <f t="shared" si="4"/>
        <v>6</v>
      </c>
      <c r="W31" s="1090">
        <f t="shared" si="4"/>
        <v>-25</v>
      </c>
      <c r="X31" s="1090">
        <f t="shared" si="4"/>
        <v>-52</v>
      </c>
      <c r="Y31" s="1090">
        <f t="shared" si="4"/>
        <v>-14</v>
      </c>
      <c r="Z31" s="1090">
        <f t="shared" si="4"/>
        <v>-12</v>
      </c>
      <c r="AA31" s="1090">
        <f t="shared" si="4"/>
        <v>5</v>
      </c>
      <c r="AB31" s="1090">
        <f t="shared" si="4"/>
        <v>-1</v>
      </c>
      <c r="AC31" s="1091">
        <f t="shared" si="4"/>
        <v>0</v>
      </c>
    </row>
    <row r="32" spans="1:29">
      <c r="A32" s="1245">
        <v>219</v>
      </c>
      <c r="B32" t="s">
        <v>22</v>
      </c>
      <c r="C32" s="1089">
        <f t="shared" si="3"/>
        <v>-247</v>
      </c>
      <c r="D32" s="1090">
        <f t="shared" si="4"/>
        <v>340</v>
      </c>
      <c r="E32" s="1090">
        <f t="shared" si="4"/>
        <v>-19</v>
      </c>
      <c r="F32" s="1090">
        <f t="shared" si="4"/>
        <v>-638</v>
      </c>
      <c r="G32" s="1090">
        <f t="shared" si="4"/>
        <v>130</v>
      </c>
      <c r="H32" s="1090">
        <f t="shared" si="4"/>
        <v>-18</v>
      </c>
      <c r="I32" s="1090">
        <f t="shared" si="4"/>
        <v>-42</v>
      </c>
      <c r="J32" s="1090">
        <f t="shared" si="4"/>
        <v>1</v>
      </c>
      <c r="K32" s="1091">
        <f t="shared" si="4"/>
        <v>-1</v>
      </c>
      <c r="L32" s="1090">
        <f t="shared" si="4"/>
        <v>-201</v>
      </c>
      <c r="M32" s="1090">
        <f t="shared" si="4"/>
        <v>155</v>
      </c>
      <c r="N32" s="1090">
        <f t="shared" si="4"/>
        <v>-18</v>
      </c>
      <c r="O32" s="1090">
        <f t="shared" si="4"/>
        <v>-345</v>
      </c>
      <c r="P32" s="1090">
        <f t="shared" si="4"/>
        <v>58</v>
      </c>
      <c r="Q32" s="1090">
        <f t="shared" si="4"/>
        <v>-13</v>
      </c>
      <c r="R32" s="1090">
        <f t="shared" si="4"/>
        <v>-14</v>
      </c>
      <c r="S32" s="1090">
        <f t="shared" si="4"/>
        <v>-24</v>
      </c>
      <c r="T32" s="1090">
        <f t="shared" si="4"/>
        <v>0</v>
      </c>
      <c r="U32" s="1089">
        <f t="shared" si="4"/>
        <v>-46</v>
      </c>
      <c r="V32" s="1090">
        <f t="shared" si="4"/>
        <v>185</v>
      </c>
      <c r="W32" s="1090">
        <f t="shared" si="4"/>
        <v>-1</v>
      </c>
      <c r="X32" s="1090">
        <f t="shared" si="4"/>
        <v>-293</v>
      </c>
      <c r="Y32" s="1090">
        <f t="shared" si="4"/>
        <v>72</v>
      </c>
      <c r="Z32" s="1090">
        <f t="shared" si="4"/>
        <v>-5</v>
      </c>
      <c r="AA32" s="1090">
        <f t="shared" si="4"/>
        <v>-28</v>
      </c>
      <c r="AB32" s="1090">
        <f t="shared" si="4"/>
        <v>25</v>
      </c>
      <c r="AC32" s="1091">
        <f t="shared" si="4"/>
        <v>-1</v>
      </c>
    </row>
    <row r="33" spans="1:29">
      <c r="A33" s="1245">
        <v>220</v>
      </c>
      <c r="B33" t="s">
        <v>33</v>
      </c>
      <c r="C33" s="1089">
        <f t="shared" si="3"/>
        <v>-272</v>
      </c>
      <c r="D33" s="1090">
        <f t="shared" si="4"/>
        <v>16</v>
      </c>
      <c r="E33" s="1090">
        <f t="shared" si="4"/>
        <v>-61</v>
      </c>
      <c r="F33" s="1090">
        <f t="shared" si="4"/>
        <v>-200</v>
      </c>
      <c r="G33" s="1090">
        <f t="shared" si="4"/>
        <v>-43</v>
      </c>
      <c r="H33" s="1090">
        <f t="shared" si="4"/>
        <v>-8</v>
      </c>
      <c r="I33" s="1090">
        <f t="shared" si="4"/>
        <v>15</v>
      </c>
      <c r="J33" s="1090">
        <f t="shared" si="4"/>
        <v>9</v>
      </c>
      <c r="K33" s="1091">
        <f t="shared" si="4"/>
        <v>0</v>
      </c>
      <c r="L33" s="1090">
        <f t="shared" si="4"/>
        <v>-151</v>
      </c>
      <c r="M33" s="1090">
        <f t="shared" si="4"/>
        <v>-8</v>
      </c>
      <c r="N33" s="1090">
        <f t="shared" si="4"/>
        <v>-28</v>
      </c>
      <c r="O33" s="1090">
        <f t="shared" si="4"/>
        <v>-109</v>
      </c>
      <c r="P33" s="1090">
        <f t="shared" si="4"/>
        <v>-28</v>
      </c>
      <c r="Q33" s="1090">
        <f t="shared" si="4"/>
        <v>-3</v>
      </c>
      <c r="R33" s="1090">
        <f t="shared" si="4"/>
        <v>11</v>
      </c>
      <c r="S33" s="1090">
        <f t="shared" si="4"/>
        <v>14</v>
      </c>
      <c r="T33" s="1090">
        <f t="shared" si="4"/>
        <v>0</v>
      </c>
      <c r="U33" s="1089">
        <f t="shared" si="4"/>
        <v>-121</v>
      </c>
      <c r="V33" s="1090">
        <f t="shared" si="4"/>
        <v>24</v>
      </c>
      <c r="W33" s="1090">
        <f t="shared" si="4"/>
        <v>-33</v>
      </c>
      <c r="X33" s="1090">
        <f t="shared" si="4"/>
        <v>-91</v>
      </c>
      <c r="Y33" s="1090">
        <f t="shared" si="4"/>
        <v>-15</v>
      </c>
      <c r="Z33" s="1090">
        <f t="shared" si="4"/>
        <v>-5</v>
      </c>
      <c r="AA33" s="1090">
        <f t="shared" si="4"/>
        <v>4</v>
      </c>
      <c r="AB33" s="1090">
        <f t="shared" si="4"/>
        <v>-5</v>
      </c>
      <c r="AC33" s="1091">
        <f t="shared" si="4"/>
        <v>0</v>
      </c>
    </row>
    <row r="34" spans="1:29">
      <c r="A34" s="1245">
        <v>221</v>
      </c>
      <c r="B34" t="s">
        <v>2495</v>
      </c>
      <c r="C34" s="1089">
        <f t="shared" si="3"/>
        <v>-143</v>
      </c>
      <c r="D34" s="1090">
        <f t="shared" si="3"/>
        <v>19</v>
      </c>
      <c r="E34" s="1090">
        <f t="shared" si="3"/>
        <v>-33</v>
      </c>
      <c r="F34" s="1090">
        <f t="shared" si="3"/>
        <v>-154</v>
      </c>
      <c r="G34" s="1090">
        <f t="shared" si="3"/>
        <v>17</v>
      </c>
      <c r="H34" s="1090">
        <f t="shared" si="3"/>
        <v>-20</v>
      </c>
      <c r="I34" s="1090">
        <f t="shared" si="3"/>
        <v>-11</v>
      </c>
      <c r="J34" s="1090">
        <f t="shared" si="3"/>
        <v>39</v>
      </c>
      <c r="K34" s="1091">
        <f t="shared" si="3"/>
        <v>0</v>
      </c>
      <c r="L34" s="1090">
        <f t="shared" si="3"/>
        <v>-83</v>
      </c>
      <c r="M34" s="1090">
        <f t="shared" si="3"/>
        <v>2</v>
      </c>
      <c r="N34" s="1090">
        <f t="shared" si="3"/>
        <v>-13</v>
      </c>
      <c r="O34" s="1090">
        <f t="shared" si="3"/>
        <v>-90</v>
      </c>
      <c r="P34" s="1090">
        <f t="shared" si="3"/>
        <v>2</v>
      </c>
      <c r="Q34" s="1090">
        <f t="shared" si="3"/>
        <v>0</v>
      </c>
      <c r="R34" s="1090">
        <f t="shared" si="3"/>
        <v>-12</v>
      </c>
      <c r="S34" s="1090">
        <f t="shared" ref="D34:AC44" si="5">S91-S147</f>
        <v>28</v>
      </c>
      <c r="T34" s="1090">
        <f t="shared" si="5"/>
        <v>0</v>
      </c>
      <c r="U34" s="1089">
        <f t="shared" si="5"/>
        <v>-60</v>
      </c>
      <c r="V34" s="1090">
        <f t="shared" si="5"/>
        <v>17</v>
      </c>
      <c r="W34" s="1090">
        <f t="shared" si="5"/>
        <v>-20</v>
      </c>
      <c r="X34" s="1090">
        <f t="shared" si="5"/>
        <v>-64</v>
      </c>
      <c r="Y34" s="1090">
        <f t="shared" si="5"/>
        <v>15</v>
      </c>
      <c r="Z34" s="1090">
        <f t="shared" si="5"/>
        <v>-20</v>
      </c>
      <c r="AA34" s="1090">
        <f t="shared" si="5"/>
        <v>1</v>
      </c>
      <c r="AB34" s="1090">
        <f t="shared" si="5"/>
        <v>11</v>
      </c>
      <c r="AC34" s="1091">
        <f t="shared" si="5"/>
        <v>0</v>
      </c>
    </row>
    <row r="35" spans="1:29">
      <c r="A35" s="1245">
        <v>222</v>
      </c>
      <c r="B35" t="s">
        <v>648</v>
      </c>
      <c r="C35" s="1089">
        <f t="shared" si="3"/>
        <v>-159</v>
      </c>
      <c r="D35" s="1090">
        <f t="shared" si="5"/>
        <v>11</v>
      </c>
      <c r="E35" s="1090">
        <f t="shared" si="5"/>
        <v>-17</v>
      </c>
      <c r="F35" s="1090">
        <f t="shared" si="5"/>
        <v>-118</v>
      </c>
      <c r="G35" s="1090">
        <f t="shared" si="5"/>
        <v>-18</v>
      </c>
      <c r="H35" s="1090">
        <f t="shared" si="5"/>
        <v>8</v>
      </c>
      <c r="I35" s="1090">
        <f t="shared" si="5"/>
        <v>1</v>
      </c>
      <c r="J35" s="1090">
        <f t="shared" si="5"/>
        <v>-26</v>
      </c>
      <c r="K35" s="1091">
        <f t="shared" si="5"/>
        <v>0</v>
      </c>
      <c r="L35" s="1090">
        <f t="shared" si="5"/>
        <v>-68</v>
      </c>
      <c r="M35" s="1090">
        <f t="shared" si="5"/>
        <v>9</v>
      </c>
      <c r="N35" s="1090">
        <f t="shared" si="5"/>
        <v>-9</v>
      </c>
      <c r="O35" s="1090">
        <f t="shared" si="5"/>
        <v>-36</v>
      </c>
      <c r="P35" s="1090">
        <f t="shared" si="5"/>
        <v>-20</v>
      </c>
      <c r="Q35" s="1090">
        <f t="shared" si="5"/>
        <v>5</v>
      </c>
      <c r="R35" s="1090">
        <f t="shared" si="5"/>
        <v>1</v>
      </c>
      <c r="S35" s="1090">
        <f t="shared" si="5"/>
        <v>-18</v>
      </c>
      <c r="T35" s="1090">
        <f t="shared" si="5"/>
        <v>0</v>
      </c>
      <c r="U35" s="1089">
        <f t="shared" si="5"/>
        <v>-91</v>
      </c>
      <c r="V35" s="1090">
        <f t="shared" si="5"/>
        <v>2</v>
      </c>
      <c r="W35" s="1090">
        <f t="shared" si="5"/>
        <v>-8</v>
      </c>
      <c r="X35" s="1090">
        <f t="shared" si="5"/>
        <v>-82</v>
      </c>
      <c r="Y35" s="1090">
        <f t="shared" si="5"/>
        <v>2</v>
      </c>
      <c r="Z35" s="1090">
        <f t="shared" si="5"/>
        <v>3</v>
      </c>
      <c r="AA35" s="1090">
        <f t="shared" si="5"/>
        <v>0</v>
      </c>
      <c r="AB35" s="1090">
        <f t="shared" si="5"/>
        <v>-8</v>
      </c>
      <c r="AC35" s="1091">
        <f t="shared" si="5"/>
        <v>0</v>
      </c>
    </row>
    <row r="36" spans="1:29">
      <c r="A36" s="1245">
        <v>223</v>
      </c>
      <c r="B36" t="s">
        <v>649</v>
      </c>
      <c r="C36" s="1089">
        <f t="shared" si="3"/>
        <v>-304</v>
      </c>
      <c r="D36" s="1090">
        <f t="shared" si="5"/>
        <v>14</v>
      </c>
      <c r="E36" s="1090">
        <f t="shared" si="5"/>
        <v>-89</v>
      </c>
      <c r="F36" s="1090">
        <f t="shared" si="5"/>
        <v>-193</v>
      </c>
      <c r="G36" s="1090">
        <f t="shared" si="5"/>
        <v>-27</v>
      </c>
      <c r="H36" s="1090">
        <f t="shared" si="5"/>
        <v>-16</v>
      </c>
      <c r="I36" s="1090">
        <f t="shared" si="5"/>
        <v>15</v>
      </c>
      <c r="J36" s="1090">
        <f t="shared" si="5"/>
        <v>-7</v>
      </c>
      <c r="K36" s="1091">
        <f t="shared" si="5"/>
        <v>-1</v>
      </c>
      <c r="L36" s="1090">
        <f t="shared" si="5"/>
        <v>-157</v>
      </c>
      <c r="M36" s="1090">
        <f t="shared" si="5"/>
        <v>5</v>
      </c>
      <c r="N36" s="1090">
        <f t="shared" si="5"/>
        <v>-54</v>
      </c>
      <c r="O36" s="1090">
        <f t="shared" si="5"/>
        <v>-93</v>
      </c>
      <c r="P36" s="1090">
        <f t="shared" si="5"/>
        <v>-25</v>
      </c>
      <c r="Q36" s="1090">
        <f t="shared" si="5"/>
        <v>-4</v>
      </c>
      <c r="R36" s="1090">
        <f t="shared" si="5"/>
        <v>6</v>
      </c>
      <c r="S36" s="1090">
        <f t="shared" si="5"/>
        <v>8</v>
      </c>
      <c r="T36" s="1090">
        <f t="shared" si="5"/>
        <v>0</v>
      </c>
      <c r="U36" s="1089">
        <f t="shared" si="5"/>
        <v>-147</v>
      </c>
      <c r="V36" s="1090">
        <f t="shared" si="5"/>
        <v>9</v>
      </c>
      <c r="W36" s="1090">
        <f t="shared" si="5"/>
        <v>-35</v>
      </c>
      <c r="X36" s="1090">
        <f t="shared" si="5"/>
        <v>-100</v>
      </c>
      <c r="Y36" s="1090">
        <f t="shared" si="5"/>
        <v>-2</v>
      </c>
      <c r="Z36" s="1090">
        <f t="shared" si="5"/>
        <v>-12</v>
      </c>
      <c r="AA36" s="1090">
        <f t="shared" si="5"/>
        <v>9</v>
      </c>
      <c r="AB36" s="1090">
        <f t="shared" si="5"/>
        <v>-15</v>
      </c>
      <c r="AC36" s="1091">
        <f t="shared" si="5"/>
        <v>-1</v>
      </c>
    </row>
    <row r="37" spans="1:29">
      <c r="A37" s="1245">
        <v>224</v>
      </c>
      <c r="B37" t="s">
        <v>650</v>
      </c>
      <c r="C37" s="1089">
        <f t="shared" ref="C37:C52" si="6">C94-C150</f>
        <v>-240</v>
      </c>
      <c r="D37" s="1090">
        <f t="shared" si="5"/>
        <v>-10</v>
      </c>
      <c r="E37" s="1090">
        <f t="shared" si="5"/>
        <v>-40</v>
      </c>
      <c r="F37" s="1090">
        <f t="shared" si="5"/>
        <v>-162</v>
      </c>
      <c r="G37" s="1090">
        <f t="shared" si="5"/>
        <v>-32</v>
      </c>
      <c r="H37" s="1090">
        <f t="shared" si="5"/>
        <v>-1</v>
      </c>
      <c r="I37" s="1090">
        <f t="shared" si="5"/>
        <v>15</v>
      </c>
      <c r="J37" s="1090">
        <f t="shared" si="5"/>
        <v>-11</v>
      </c>
      <c r="K37" s="1091">
        <f t="shared" si="5"/>
        <v>1</v>
      </c>
      <c r="L37" s="1090">
        <f t="shared" si="5"/>
        <v>-103</v>
      </c>
      <c r="M37" s="1090">
        <f t="shared" si="5"/>
        <v>-6</v>
      </c>
      <c r="N37" s="1090">
        <f t="shared" si="5"/>
        <v>-7</v>
      </c>
      <c r="O37" s="1090">
        <f t="shared" si="5"/>
        <v>-74</v>
      </c>
      <c r="P37" s="1090">
        <f t="shared" si="5"/>
        <v>-27</v>
      </c>
      <c r="Q37" s="1090">
        <f t="shared" si="5"/>
        <v>6</v>
      </c>
      <c r="R37" s="1090">
        <f t="shared" si="5"/>
        <v>7</v>
      </c>
      <c r="S37" s="1090">
        <f t="shared" si="5"/>
        <v>-3</v>
      </c>
      <c r="T37" s="1090">
        <f t="shared" si="5"/>
        <v>1</v>
      </c>
      <c r="U37" s="1089">
        <f t="shared" si="5"/>
        <v>-137</v>
      </c>
      <c r="V37" s="1090">
        <f t="shared" si="5"/>
        <v>-4</v>
      </c>
      <c r="W37" s="1090">
        <f t="shared" si="5"/>
        <v>-33</v>
      </c>
      <c r="X37" s="1090">
        <f t="shared" si="5"/>
        <v>-88</v>
      </c>
      <c r="Y37" s="1090">
        <f t="shared" si="5"/>
        <v>-5</v>
      </c>
      <c r="Z37" s="1090">
        <f t="shared" si="5"/>
        <v>-7</v>
      </c>
      <c r="AA37" s="1090">
        <f t="shared" si="5"/>
        <v>8</v>
      </c>
      <c r="AB37" s="1090">
        <f t="shared" si="5"/>
        <v>-8</v>
      </c>
      <c r="AC37" s="1091">
        <f t="shared" si="5"/>
        <v>0</v>
      </c>
    </row>
    <row r="38" spans="1:29">
      <c r="A38" s="1245">
        <v>225</v>
      </c>
      <c r="B38" t="s">
        <v>651</v>
      </c>
      <c r="C38" s="1089">
        <f t="shared" si="6"/>
        <v>-241</v>
      </c>
      <c r="D38" s="1090">
        <f t="shared" si="5"/>
        <v>-20</v>
      </c>
      <c r="E38" s="1090">
        <f t="shared" si="5"/>
        <v>-41</v>
      </c>
      <c r="F38" s="1090">
        <f t="shared" si="5"/>
        <v>-110</v>
      </c>
      <c r="G38" s="1090">
        <f t="shared" si="5"/>
        <v>-36</v>
      </c>
      <c r="H38" s="1090">
        <f t="shared" si="5"/>
        <v>-2</v>
      </c>
      <c r="I38" s="1090">
        <f t="shared" si="5"/>
        <v>-18</v>
      </c>
      <c r="J38" s="1090">
        <f t="shared" si="5"/>
        <v>-13</v>
      </c>
      <c r="K38" s="1091">
        <f t="shared" si="5"/>
        <v>-1</v>
      </c>
      <c r="L38" s="1090">
        <f t="shared" si="5"/>
        <v>-88</v>
      </c>
      <c r="M38" s="1090">
        <f t="shared" si="5"/>
        <v>-8</v>
      </c>
      <c r="N38" s="1090">
        <f t="shared" si="5"/>
        <v>-21</v>
      </c>
      <c r="O38" s="1090">
        <f t="shared" si="5"/>
        <v>-30</v>
      </c>
      <c r="P38" s="1090">
        <f t="shared" si="5"/>
        <v>-9</v>
      </c>
      <c r="Q38" s="1090">
        <f t="shared" si="5"/>
        <v>0</v>
      </c>
      <c r="R38" s="1090">
        <f t="shared" si="5"/>
        <v>-13</v>
      </c>
      <c r="S38" s="1090">
        <f t="shared" si="5"/>
        <v>-7</v>
      </c>
      <c r="T38" s="1090">
        <f t="shared" si="5"/>
        <v>0</v>
      </c>
      <c r="U38" s="1089">
        <f t="shared" si="5"/>
        <v>-153</v>
      </c>
      <c r="V38" s="1090">
        <f t="shared" si="5"/>
        <v>-12</v>
      </c>
      <c r="W38" s="1090">
        <f t="shared" si="5"/>
        <v>-20</v>
      </c>
      <c r="X38" s="1090">
        <f t="shared" si="5"/>
        <v>-80</v>
      </c>
      <c r="Y38" s="1090">
        <f t="shared" si="5"/>
        <v>-27</v>
      </c>
      <c r="Z38" s="1090">
        <f t="shared" si="5"/>
        <v>-2</v>
      </c>
      <c r="AA38" s="1090">
        <f t="shared" si="5"/>
        <v>-5</v>
      </c>
      <c r="AB38" s="1090">
        <f t="shared" si="5"/>
        <v>-6</v>
      </c>
      <c r="AC38" s="1091">
        <f t="shared" si="5"/>
        <v>-1</v>
      </c>
    </row>
    <row r="39" spans="1:29">
      <c r="A39" s="1245">
        <v>226</v>
      </c>
      <c r="B39" t="s">
        <v>652</v>
      </c>
      <c r="C39" s="1089">
        <f t="shared" si="6"/>
        <v>-83</v>
      </c>
      <c r="D39" s="1090">
        <f t="shared" si="5"/>
        <v>15</v>
      </c>
      <c r="E39" s="1090">
        <f t="shared" si="5"/>
        <v>-8</v>
      </c>
      <c r="F39" s="1090">
        <f t="shared" si="5"/>
        <v>-193</v>
      </c>
      <c r="G39" s="1090">
        <f t="shared" si="5"/>
        <v>-19</v>
      </c>
      <c r="H39" s="1090">
        <f t="shared" si="5"/>
        <v>20</v>
      </c>
      <c r="I39" s="1090">
        <f t="shared" si="5"/>
        <v>21</v>
      </c>
      <c r="J39" s="1090">
        <f t="shared" si="5"/>
        <v>81</v>
      </c>
      <c r="K39" s="1091">
        <f t="shared" si="5"/>
        <v>0</v>
      </c>
      <c r="L39" s="1090">
        <f t="shared" si="5"/>
        <v>0</v>
      </c>
      <c r="M39" s="1090">
        <f t="shared" si="5"/>
        <v>17</v>
      </c>
      <c r="N39" s="1090">
        <f t="shared" si="5"/>
        <v>-15</v>
      </c>
      <c r="O39" s="1090">
        <f t="shared" si="5"/>
        <v>-70</v>
      </c>
      <c r="P39" s="1090">
        <f t="shared" si="5"/>
        <v>-1</v>
      </c>
      <c r="Q39" s="1090">
        <f t="shared" si="5"/>
        <v>12</v>
      </c>
      <c r="R39" s="1090">
        <f t="shared" si="5"/>
        <v>3</v>
      </c>
      <c r="S39" s="1090">
        <f t="shared" si="5"/>
        <v>54</v>
      </c>
      <c r="T39" s="1090">
        <f t="shared" si="5"/>
        <v>0</v>
      </c>
      <c r="U39" s="1089">
        <f t="shared" si="5"/>
        <v>-83</v>
      </c>
      <c r="V39" s="1090">
        <f t="shared" si="5"/>
        <v>-2</v>
      </c>
      <c r="W39" s="1090">
        <f t="shared" si="5"/>
        <v>7</v>
      </c>
      <c r="X39" s="1090">
        <f t="shared" si="5"/>
        <v>-123</v>
      </c>
      <c r="Y39" s="1090">
        <f t="shared" si="5"/>
        <v>-18</v>
      </c>
      <c r="Z39" s="1090">
        <f t="shared" si="5"/>
        <v>8</v>
      </c>
      <c r="AA39" s="1090">
        <f t="shared" si="5"/>
        <v>18</v>
      </c>
      <c r="AB39" s="1090">
        <f t="shared" si="5"/>
        <v>27</v>
      </c>
      <c r="AC39" s="1091">
        <f t="shared" si="5"/>
        <v>0</v>
      </c>
    </row>
    <row r="40" spans="1:29">
      <c r="A40" s="1245">
        <v>227</v>
      </c>
      <c r="B40" t="s">
        <v>653</v>
      </c>
      <c r="C40" s="1089">
        <f t="shared" si="6"/>
        <v>-364</v>
      </c>
      <c r="D40" s="1090">
        <f t="shared" si="5"/>
        <v>-2</v>
      </c>
      <c r="E40" s="1090">
        <f t="shared" si="5"/>
        <v>-73</v>
      </c>
      <c r="F40" s="1090">
        <f t="shared" si="5"/>
        <v>-199</v>
      </c>
      <c r="G40" s="1090">
        <f t="shared" si="5"/>
        <v>-30</v>
      </c>
      <c r="H40" s="1090">
        <f t="shared" si="5"/>
        <v>-38</v>
      </c>
      <c r="I40" s="1090">
        <f t="shared" si="5"/>
        <v>-12</v>
      </c>
      <c r="J40" s="1090">
        <f t="shared" si="5"/>
        <v>-10</v>
      </c>
      <c r="K40" s="1091">
        <f t="shared" si="5"/>
        <v>0</v>
      </c>
      <c r="L40" s="1090">
        <f t="shared" si="5"/>
        <v>-164</v>
      </c>
      <c r="M40" s="1090">
        <f t="shared" si="5"/>
        <v>4</v>
      </c>
      <c r="N40" s="1090">
        <f t="shared" si="5"/>
        <v>-48</v>
      </c>
      <c r="O40" s="1090">
        <f t="shared" si="5"/>
        <v>-94</v>
      </c>
      <c r="P40" s="1090">
        <f t="shared" si="5"/>
        <v>-10</v>
      </c>
      <c r="Q40" s="1090">
        <f t="shared" si="5"/>
        <v>-12</v>
      </c>
      <c r="R40" s="1090">
        <f t="shared" si="5"/>
        <v>-4</v>
      </c>
      <c r="S40" s="1090">
        <f t="shared" si="5"/>
        <v>0</v>
      </c>
      <c r="T40" s="1090">
        <f t="shared" si="5"/>
        <v>0</v>
      </c>
      <c r="U40" s="1089">
        <f t="shared" si="5"/>
        <v>-200</v>
      </c>
      <c r="V40" s="1090">
        <f t="shared" si="5"/>
        <v>-6</v>
      </c>
      <c r="W40" s="1090">
        <f t="shared" si="5"/>
        <v>-25</v>
      </c>
      <c r="X40" s="1090">
        <f t="shared" si="5"/>
        <v>-105</v>
      </c>
      <c r="Y40" s="1090">
        <f t="shared" si="5"/>
        <v>-20</v>
      </c>
      <c r="Z40" s="1090">
        <f t="shared" si="5"/>
        <v>-26</v>
      </c>
      <c r="AA40" s="1090">
        <f t="shared" si="5"/>
        <v>-8</v>
      </c>
      <c r="AB40" s="1090">
        <f t="shared" si="5"/>
        <v>-10</v>
      </c>
      <c r="AC40" s="1091">
        <f t="shared" si="5"/>
        <v>0</v>
      </c>
    </row>
    <row r="41" spans="1:29">
      <c r="A41" s="1245">
        <v>228</v>
      </c>
      <c r="B41" t="s">
        <v>654</v>
      </c>
      <c r="C41" s="1089">
        <f t="shared" si="6"/>
        <v>-166</v>
      </c>
      <c r="D41" s="1090">
        <f t="shared" si="5"/>
        <v>-47</v>
      </c>
      <c r="E41" s="1090">
        <f t="shared" si="5"/>
        <v>36</v>
      </c>
      <c r="F41" s="1090">
        <f t="shared" si="5"/>
        <v>-114</v>
      </c>
      <c r="G41" s="1090">
        <f t="shared" si="5"/>
        <v>-40</v>
      </c>
      <c r="H41" s="1090">
        <f t="shared" si="5"/>
        <v>19</v>
      </c>
      <c r="I41" s="1090">
        <f t="shared" si="5"/>
        <v>-10</v>
      </c>
      <c r="J41" s="1090">
        <f t="shared" si="5"/>
        <v>-10</v>
      </c>
      <c r="K41" s="1091">
        <f t="shared" si="5"/>
        <v>0</v>
      </c>
      <c r="L41" s="1090">
        <f t="shared" si="5"/>
        <v>-89</v>
      </c>
      <c r="M41" s="1090">
        <f t="shared" si="5"/>
        <v>-17</v>
      </c>
      <c r="N41" s="1090">
        <f t="shared" si="5"/>
        <v>3</v>
      </c>
      <c r="O41" s="1090">
        <f t="shared" si="5"/>
        <v>-60</v>
      </c>
      <c r="P41" s="1090">
        <f t="shared" si="5"/>
        <v>-24</v>
      </c>
      <c r="Q41" s="1090">
        <f t="shared" si="5"/>
        <v>9</v>
      </c>
      <c r="R41" s="1090">
        <f t="shared" si="5"/>
        <v>6</v>
      </c>
      <c r="S41" s="1090">
        <f t="shared" si="5"/>
        <v>-6</v>
      </c>
      <c r="T41" s="1090">
        <f t="shared" si="5"/>
        <v>0</v>
      </c>
      <c r="U41" s="1089">
        <f t="shared" si="5"/>
        <v>-77</v>
      </c>
      <c r="V41" s="1090">
        <f t="shared" si="5"/>
        <v>-30</v>
      </c>
      <c r="W41" s="1090">
        <f t="shared" si="5"/>
        <v>33</v>
      </c>
      <c r="X41" s="1090">
        <f t="shared" si="5"/>
        <v>-54</v>
      </c>
      <c r="Y41" s="1090">
        <f t="shared" si="5"/>
        <v>-16</v>
      </c>
      <c r="Z41" s="1090">
        <f t="shared" si="5"/>
        <v>10</v>
      </c>
      <c r="AA41" s="1090">
        <f t="shared" si="5"/>
        <v>-16</v>
      </c>
      <c r="AB41" s="1090">
        <f t="shared" si="5"/>
        <v>-4</v>
      </c>
      <c r="AC41" s="1091">
        <f t="shared" si="5"/>
        <v>0</v>
      </c>
    </row>
    <row r="42" spans="1:29">
      <c r="A42" s="1245">
        <v>229</v>
      </c>
      <c r="B42" t="s">
        <v>655</v>
      </c>
      <c r="C42" s="1089">
        <f t="shared" si="6"/>
        <v>-203</v>
      </c>
      <c r="D42" s="1090">
        <f t="shared" si="5"/>
        <v>23</v>
      </c>
      <c r="E42" s="1090">
        <f t="shared" si="5"/>
        <v>-3</v>
      </c>
      <c r="F42" s="1090">
        <f t="shared" si="5"/>
        <v>-237</v>
      </c>
      <c r="G42" s="1090">
        <f t="shared" si="5"/>
        <v>-19</v>
      </c>
      <c r="H42" s="1090">
        <f t="shared" si="5"/>
        <v>8</v>
      </c>
      <c r="I42" s="1090">
        <f t="shared" si="5"/>
        <v>-3</v>
      </c>
      <c r="J42" s="1090">
        <f t="shared" si="5"/>
        <v>28</v>
      </c>
      <c r="K42" s="1091">
        <f t="shared" si="5"/>
        <v>0</v>
      </c>
      <c r="L42" s="1090">
        <f t="shared" si="5"/>
        <v>-45</v>
      </c>
      <c r="M42" s="1090">
        <f t="shared" si="5"/>
        <v>19</v>
      </c>
      <c r="N42" s="1090">
        <f t="shared" si="5"/>
        <v>-8</v>
      </c>
      <c r="O42" s="1090">
        <f t="shared" si="5"/>
        <v>-84</v>
      </c>
      <c r="P42" s="1090">
        <f t="shared" si="5"/>
        <v>0</v>
      </c>
      <c r="Q42" s="1090">
        <f t="shared" si="5"/>
        <v>5</v>
      </c>
      <c r="R42" s="1090">
        <f t="shared" si="5"/>
        <v>4</v>
      </c>
      <c r="S42" s="1090">
        <f t="shared" si="5"/>
        <v>19</v>
      </c>
      <c r="T42" s="1090">
        <f t="shared" si="5"/>
        <v>0</v>
      </c>
      <c r="U42" s="1089">
        <f t="shared" si="5"/>
        <v>-158</v>
      </c>
      <c r="V42" s="1090">
        <f t="shared" si="5"/>
        <v>4</v>
      </c>
      <c r="W42" s="1090">
        <f t="shared" si="5"/>
        <v>5</v>
      </c>
      <c r="X42" s="1090">
        <f t="shared" si="5"/>
        <v>-153</v>
      </c>
      <c r="Y42" s="1090">
        <f t="shared" si="5"/>
        <v>-19</v>
      </c>
      <c r="Z42" s="1090">
        <f t="shared" si="5"/>
        <v>3</v>
      </c>
      <c r="AA42" s="1090">
        <f t="shared" si="5"/>
        <v>-7</v>
      </c>
      <c r="AB42" s="1090">
        <f t="shared" si="5"/>
        <v>9</v>
      </c>
      <c r="AC42" s="1091">
        <f t="shared" si="5"/>
        <v>0</v>
      </c>
    </row>
    <row r="43" spans="1:29">
      <c r="A43" s="1245">
        <v>301</v>
      </c>
      <c r="B43" t="s">
        <v>23</v>
      </c>
      <c r="C43" s="1089">
        <f t="shared" si="6"/>
        <v>-40</v>
      </c>
      <c r="D43" s="1090">
        <f t="shared" si="5"/>
        <v>129</v>
      </c>
      <c r="E43" s="1090">
        <f t="shared" si="5"/>
        <v>-39</v>
      </c>
      <c r="F43" s="1090">
        <f t="shared" si="5"/>
        <v>-171</v>
      </c>
      <c r="G43" s="1090">
        <f t="shared" si="5"/>
        <v>33</v>
      </c>
      <c r="H43" s="1090">
        <f t="shared" si="5"/>
        <v>-2</v>
      </c>
      <c r="I43" s="1090">
        <f t="shared" si="5"/>
        <v>-2</v>
      </c>
      <c r="J43" s="1090">
        <f t="shared" si="5"/>
        <v>12</v>
      </c>
      <c r="K43" s="1091">
        <f t="shared" si="5"/>
        <v>0</v>
      </c>
      <c r="L43" s="1090">
        <f t="shared" si="5"/>
        <v>-43</v>
      </c>
      <c r="M43" s="1090">
        <f t="shared" si="5"/>
        <v>62</v>
      </c>
      <c r="N43" s="1090">
        <f t="shared" si="5"/>
        <v>-15</v>
      </c>
      <c r="O43" s="1090">
        <f t="shared" si="5"/>
        <v>-97</v>
      </c>
      <c r="P43" s="1090">
        <f t="shared" si="5"/>
        <v>3</v>
      </c>
      <c r="Q43" s="1090">
        <f t="shared" si="5"/>
        <v>-1</v>
      </c>
      <c r="R43" s="1090">
        <f t="shared" si="5"/>
        <v>0</v>
      </c>
      <c r="S43" s="1090">
        <f t="shared" si="5"/>
        <v>5</v>
      </c>
      <c r="T43" s="1090">
        <f t="shared" si="5"/>
        <v>0</v>
      </c>
      <c r="U43" s="1089">
        <f t="shared" si="5"/>
        <v>3</v>
      </c>
      <c r="V43" s="1090">
        <f t="shared" si="5"/>
        <v>67</v>
      </c>
      <c r="W43" s="1090">
        <f t="shared" si="5"/>
        <v>-24</v>
      </c>
      <c r="X43" s="1090">
        <f t="shared" si="5"/>
        <v>-74</v>
      </c>
      <c r="Y43" s="1090">
        <f t="shared" si="5"/>
        <v>30</v>
      </c>
      <c r="Z43" s="1090">
        <f t="shared" si="5"/>
        <v>-1</v>
      </c>
      <c r="AA43" s="1090">
        <f t="shared" si="5"/>
        <v>-2</v>
      </c>
      <c r="AB43" s="1090">
        <f t="shared" si="5"/>
        <v>7</v>
      </c>
      <c r="AC43" s="1091">
        <f t="shared" si="5"/>
        <v>0</v>
      </c>
    </row>
    <row r="44" spans="1:29">
      <c r="A44" s="1245">
        <v>365</v>
      </c>
      <c r="B44" t="s">
        <v>656</v>
      </c>
      <c r="C44" s="1089">
        <f t="shared" si="6"/>
        <v>-124</v>
      </c>
      <c r="D44" s="1090">
        <f t="shared" si="5"/>
        <v>38</v>
      </c>
      <c r="E44" s="1090">
        <f t="shared" si="5"/>
        <v>-33</v>
      </c>
      <c r="F44" s="1090">
        <f t="shared" si="5"/>
        <v>-104</v>
      </c>
      <c r="G44" s="1090">
        <f t="shared" si="5"/>
        <v>-20</v>
      </c>
      <c r="H44" s="1090">
        <f t="shared" si="5"/>
        <v>-14</v>
      </c>
      <c r="I44" s="1090">
        <f t="shared" si="5"/>
        <v>-6</v>
      </c>
      <c r="J44" s="1090">
        <f t="shared" si="5"/>
        <v>15</v>
      </c>
      <c r="K44" s="1091">
        <f t="shared" si="5"/>
        <v>0</v>
      </c>
      <c r="L44" s="1090">
        <f t="shared" si="5"/>
        <v>-79</v>
      </c>
      <c r="M44" s="1090">
        <f t="shared" si="5"/>
        <v>17</v>
      </c>
      <c r="N44" s="1090">
        <f t="shared" ref="D44:AC54" si="7">N101-N157</f>
        <v>-21</v>
      </c>
      <c r="O44" s="1090">
        <f t="shared" si="7"/>
        <v>-57</v>
      </c>
      <c r="P44" s="1090">
        <f t="shared" si="7"/>
        <v>-16</v>
      </c>
      <c r="Q44" s="1090">
        <f t="shared" si="7"/>
        <v>-8</v>
      </c>
      <c r="R44" s="1090">
        <f t="shared" si="7"/>
        <v>-4</v>
      </c>
      <c r="S44" s="1090">
        <f t="shared" si="7"/>
        <v>10</v>
      </c>
      <c r="T44" s="1090">
        <f t="shared" si="7"/>
        <v>0</v>
      </c>
      <c r="U44" s="1089">
        <f t="shared" si="7"/>
        <v>-45</v>
      </c>
      <c r="V44" s="1090">
        <f t="shared" si="7"/>
        <v>21</v>
      </c>
      <c r="W44" s="1090">
        <f t="shared" si="7"/>
        <v>-12</v>
      </c>
      <c r="X44" s="1090">
        <f t="shared" si="7"/>
        <v>-47</v>
      </c>
      <c r="Y44" s="1090">
        <f t="shared" si="7"/>
        <v>-4</v>
      </c>
      <c r="Z44" s="1090">
        <f t="shared" si="7"/>
        <v>-6</v>
      </c>
      <c r="AA44" s="1090">
        <f t="shared" si="7"/>
        <v>-2</v>
      </c>
      <c r="AB44" s="1090">
        <f t="shared" si="7"/>
        <v>5</v>
      </c>
      <c r="AC44" s="1091">
        <f t="shared" si="7"/>
        <v>0</v>
      </c>
    </row>
    <row r="45" spans="1:29">
      <c r="A45" s="1245">
        <v>381</v>
      </c>
      <c r="B45" t="s">
        <v>27</v>
      </c>
      <c r="C45" s="1089">
        <f t="shared" si="6"/>
        <v>35</v>
      </c>
      <c r="D45" s="1090">
        <f t="shared" si="7"/>
        <v>64</v>
      </c>
      <c r="E45" s="1090">
        <f t="shared" si="7"/>
        <v>-23</v>
      </c>
      <c r="F45" s="1090">
        <f t="shared" si="7"/>
        <v>-34</v>
      </c>
      <c r="G45" s="1090">
        <f t="shared" si="7"/>
        <v>13</v>
      </c>
      <c r="H45" s="1090">
        <f t="shared" si="7"/>
        <v>14</v>
      </c>
      <c r="I45" s="1090">
        <f t="shared" si="7"/>
        <v>3</v>
      </c>
      <c r="J45" s="1090">
        <f t="shared" si="7"/>
        <v>-2</v>
      </c>
      <c r="K45" s="1091">
        <f t="shared" si="7"/>
        <v>0</v>
      </c>
      <c r="L45" s="1090">
        <f t="shared" si="7"/>
        <v>28</v>
      </c>
      <c r="M45" s="1090">
        <f t="shared" si="7"/>
        <v>33</v>
      </c>
      <c r="N45" s="1090">
        <f t="shared" si="7"/>
        <v>-12</v>
      </c>
      <c r="O45" s="1090">
        <f t="shared" si="7"/>
        <v>-18</v>
      </c>
      <c r="P45" s="1090">
        <f t="shared" si="7"/>
        <v>12</v>
      </c>
      <c r="Q45" s="1090">
        <f t="shared" si="7"/>
        <v>19</v>
      </c>
      <c r="R45" s="1090">
        <f t="shared" si="7"/>
        <v>5</v>
      </c>
      <c r="S45" s="1090">
        <f t="shared" si="7"/>
        <v>-11</v>
      </c>
      <c r="T45" s="1090">
        <f t="shared" si="7"/>
        <v>0</v>
      </c>
      <c r="U45" s="1089">
        <f t="shared" si="7"/>
        <v>7</v>
      </c>
      <c r="V45" s="1090">
        <f t="shared" si="7"/>
        <v>31</v>
      </c>
      <c r="W45" s="1090">
        <f t="shared" si="7"/>
        <v>-11</v>
      </c>
      <c r="X45" s="1090">
        <f t="shared" si="7"/>
        <v>-16</v>
      </c>
      <c r="Y45" s="1090">
        <f t="shared" si="7"/>
        <v>1</v>
      </c>
      <c r="Z45" s="1090">
        <f t="shared" si="7"/>
        <v>-5</v>
      </c>
      <c r="AA45" s="1090">
        <f t="shared" si="7"/>
        <v>-2</v>
      </c>
      <c r="AB45" s="1090">
        <f t="shared" si="7"/>
        <v>9</v>
      </c>
      <c r="AC45" s="1091">
        <f t="shared" si="7"/>
        <v>0</v>
      </c>
    </row>
    <row r="46" spans="1:29">
      <c r="A46" s="1245">
        <v>382</v>
      </c>
      <c r="B46" t="s">
        <v>28</v>
      </c>
      <c r="C46" s="1089">
        <f t="shared" si="6"/>
        <v>-71</v>
      </c>
      <c r="D46" s="1090">
        <f t="shared" si="7"/>
        <v>46</v>
      </c>
      <c r="E46" s="1090">
        <f t="shared" si="7"/>
        <v>-15</v>
      </c>
      <c r="F46" s="1090">
        <f t="shared" si="7"/>
        <v>-51</v>
      </c>
      <c r="G46" s="1090">
        <f t="shared" si="7"/>
        <v>-9</v>
      </c>
      <c r="H46" s="1090">
        <f t="shared" si="7"/>
        <v>-30</v>
      </c>
      <c r="I46" s="1090">
        <f t="shared" si="7"/>
        <v>-15</v>
      </c>
      <c r="J46" s="1090">
        <f t="shared" si="7"/>
        <v>3</v>
      </c>
      <c r="K46" s="1091">
        <f t="shared" si="7"/>
        <v>0</v>
      </c>
      <c r="L46" s="1090">
        <f t="shared" si="7"/>
        <v>-70</v>
      </c>
      <c r="M46" s="1090">
        <f t="shared" si="7"/>
        <v>23</v>
      </c>
      <c r="N46" s="1090">
        <f t="shared" si="7"/>
        <v>-20</v>
      </c>
      <c r="O46" s="1090">
        <f t="shared" si="7"/>
        <v>-44</v>
      </c>
      <c r="P46" s="1090">
        <f t="shared" si="7"/>
        <v>-4</v>
      </c>
      <c r="Q46" s="1090">
        <f t="shared" si="7"/>
        <v>-14</v>
      </c>
      <c r="R46" s="1090">
        <f t="shared" si="7"/>
        <v>-3</v>
      </c>
      <c r="S46" s="1090">
        <f t="shared" si="7"/>
        <v>-8</v>
      </c>
      <c r="T46" s="1090">
        <f t="shared" si="7"/>
        <v>0</v>
      </c>
      <c r="U46" s="1089">
        <f t="shared" si="7"/>
        <v>-1</v>
      </c>
      <c r="V46" s="1090">
        <f t="shared" si="7"/>
        <v>23</v>
      </c>
      <c r="W46" s="1090">
        <f t="shared" si="7"/>
        <v>5</v>
      </c>
      <c r="X46" s="1090">
        <f t="shared" si="7"/>
        <v>-7</v>
      </c>
      <c r="Y46" s="1090">
        <f t="shared" si="7"/>
        <v>-5</v>
      </c>
      <c r="Z46" s="1090">
        <f t="shared" si="7"/>
        <v>-16</v>
      </c>
      <c r="AA46" s="1090">
        <f t="shared" si="7"/>
        <v>-12</v>
      </c>
      <c r="AB46" s="1090">
        <f t="shared" si="7"/>
        <v>11</v>
      </c>
      <c r="AC46" s="1091">
        <f t="shared" si="7"/>
        <v>0</v>
      </c>
    </row>
    <row r="47" spans="1:29">
      <c r="A47" s="1245">
        <v>442</v>
      </c>
      <c r="B47" t="s">
        <v>38</v>
      </c>
      <c r="C47" s="1089">
        <f t="shared" si="6"/>
        <v>-62</v>
      </c>
      <c r="D47" s="1090">
        <f t="shared" si="7"/>
        <v>11</v>
      </c>
      <c r="E47" s="1090">
        <f t="shared" si="7"/>
        <v>-13</v>
      </c>
      <c r="F47" s="1090">
        <f t="shared" si="7"/>
        <v>-60</v>
      </c>
      <c r="G47" s="1090">
        <f t="shared" si="7"/>
        <v>-7</v>
      </c>
      <c r="H47" s="1090">
        <f t="shared" si="7"/>
        <v>5</v>
      </c>
      <c r="I47" s="1090">
        <f t="shared" si="7"/>
        <v>0</v>
      </c>
      <c r="J47" s="1090">
        <f t="shared" si="7"/>
        <v>2</v>
      </c>
      <c r="K47" s="1091">
        <f t="shared" si="7"/>
        <v>0</v>
      </c>
      <c r="L47" s="1090">
        <f t="shared" si="7"/>
        <v>-17</v>
      </c>
      <c r="M47" s="1090">
        <f t="shared" si="7"/>
        <v>6</v>
      </c>
      <c r="N47" s="1090">
        <f t="shared" si="7"/>
        <v>-6</v>
      </c>
      <c r="O47" s="1090">
        <f t="shared" si="7"/>
        <v>-24</v>
      </c>
      <c r="P47" s="1090">
        <f t="shared" si="7"/>
        <v>6</v>
      </c>
      <c r="Q47" s="1090">
        <f t="shared" si="7"/>
        <v>4</v>
      </c>
      <c r="R47" s="1090">
        <f t="shared" si="7"/>
        <v>-2</v>
      </c>
      <c r="S47" s="1090">
        <f t="shared" si="7"/>
        <v>-1</v>
      </c>
      <c r="T47" s="1090">
        <f t="shared" si="7"/>
        <v>0</v>
      </c>
      <c r="U47" s="1089">
        <f t="shared" si="7"/>
        <v>-45</v>
      </c>
      <c r="V47" s="1090">
        <f t="shared" si="7"/>
        <v>5</v>
      </c>
      <c r="W47" s="1090">
        <f t="shared" si="7"/>
        <v>-7</v>
      </c>
      <c r="X47" s="1090">
        <f t="shared" si="7"/>
        <v>-36</v>
      </c>
      <c r="Y47" s="1090">
        <f t="shared" si="7"/>
        <v>-13</v>
      </c>
      <c r="Z47" s="1090">
        <f t="shared" si="7"/>
        <v>1</v>
      </c>
      <c r="AA47" s="1090">
        <f t="shared" si="7"/>
        <v>2</v>
      </c>
      <c r="AB47" s="1090">
        <f t="shared" si="7"/>
        <v>3</v>
      </c>
      <c r="AC47" s="1091">
        <f t="shared" si="7"/>
        <v>0</v>
      </c>
    </row>
    <row r="48" spans="1:29">
      <c r="A48" s="1245">
        <v>443</v>
      </c>
      <c r="B48" t="s">
        <v>39</v>
      </c>
      <c r="C48" s="1089">
        <f t="shared" si="6"/>
        <v>74</v>
      </c>
      <c r="D48" s="1090">
        <f t="shared" si="7"/>
        <v>28</v>
      </c>
      <c r="E48" s="1090">
        <f t="shared" si="7"/>
        <v>19</v>
      </c>
      <c r="F48" s="1090">
        <f t="shared" si="7"/>
        <v>-31</v>
      </c>
      <c r="G48" s="1090">
        <f t="shared" si="7"/>
        <v>37</v>
      </c>
      <c r="H48" s="1090">
        <f t="shared" si="7"/>
        <v>25</v>
      </c>
      <c r="I48" s="1090">
        <f t="shared" si="7"/>
        <v>4</v>
      </c>
      <c r="J48" s="1090">
        <f t="shared" si="7"/>
        <v>-8</v>
      </c>
      <c r="K48" s="1091">
        <f t="shared" si="7"/>
        <v>0</v>
      </c>
      <c r="L48" s="1090">
        <f t="shared" si="7"/>
        <v>39</v>
      </c>
      <c r="M48" s="1090">
        <f t="shared" si="7"/>
        <v>9</v>
      </c>
      <c r="N48" s="1090">
        <f t="shared" si="7"/>
        <v>9</v>
      </c>
      <c r="O48" s="1090">
        <f t="shared" si="7"/>
        <v>-10</v>
      </c>
      <c r="P48" s="1090">
        <f t="shared" si="7"/>
        <v>17</v>
      </c>
      <c r="Q48" s="1090">
        <f t="shared" si="7"/>
        <v>16</v>
      </c>
      <c r="R48" s="1090">
        <f t="shared" si="7"/>
        <v>3</v>
      </c>
      <c r="S48" s="1090">
        <f t="shared" si="7"/>
        <v>-5</v>
      </c>
      <c r="T48" s="1090">
        <f t="shared" si="7"/>
        <v>0</v>
      </c>
      <c r="U48" s="1089">
        <f t="shared" si="7"/>
        <v>35</v>
      </c>
      <c r="V48" s="1090">
        <f t="shared" si="7"/>
        <v>19</v>
      </c>
      <c r="W48" s="1090">
        <f t="shared" si="7"/>
        <v>10</v>
      </c>
      <c r="X48" s="1090">
        <f t="shared" si="7"/>
        <v>-21</v>
      </c>
      <c r="Y48" s="1090">
        <f t="shared" si="7"/>
        <v>20</v>
      </c>
      <c r="Z48" s="1090">
        <f t="shared" si="7"/>
        <v>9</v>
      </c>
      <c r="AA48" s="1090">
        <f t="shared" si="7"/>
        <v>1</v>
      </c>
      <c r="AB48" s="1090">
        <f t="shared" si="7"/>
        <v>-3</v>
      </c>
      <c r="AC48" s="1091">
        <f t="shared" si="7"/>
        <v>0</v>
      </c>
    </row>
    <row r="49" spans="1:29">
      <c r="A49" s="1245">
        <v>446</v>
      </c>
      <c r="B49" t="s">
        <v>657</v>
      </c>
      <c r="C49" s="1089">
        <f t="shared" si="6"/>
        <v>-116</v>
      </c>
      <c r="D49" s="1090">
        <f t="shared" si="7"/>
        <v>-7</v>
      </c>
      <c r="E49" s="1090">
        <f t="shared" si="7"/>
        <v>-13</v>
      </c>
      <c r="F49" s="1090">
        <f t="shared" si="7"/>
        <v>-82</v>
      </c>
      <c r="G49" s="1090">
        <f t="shared" si="7"/>
        <v>-13</v>
      </c>
      <c r="H49" s="1090">
        <f t="shared" si="7"/>
        <v>-1</v>
      </c>
      <c r="I49" s="1090">
        <f t="shared" si="7"/>
        <v>0</v>
      </c>
      <c r="J49" s="1090">
        <f t="shared" si="7"/>
        <v>2</v>
      </c>
      <c r="K49" s="1091">
        <f t="shared" si="7"/>
        <v>-2</v>
      </c>
      <c r="L49" s="1090">
        <f t="shared" si="7"/>
        <v>-43</v>
      </c>
      <c r="M49" s="1090">
        <f t="shared" si="7"/>
        <v>-4</v>
      </c>
      <c r="N49" s="1090">
        <f t="shared" si="7"/>
        <v>-7</v>
      </c>
      <c r="O49" s="1090">
        <f t="shared" si="7"/>
        <v>-27</v>
      </c>
      <c r="P49" s="1090">
        <f t="shared" si="7"/>
        <v>-11</v>
      </c>
      <c r="Q49" s="1090">
        <f t="shared" si="7"/>
        <v>0</v>
      </c>
      <c r="R49" s="1090">
        <f t="shared" si="7"/>
        <v>0</v>
      </c>
      <c r="S49" s="1090">
        <f t="shared" si="7"/>
        <v>6</v>
      </c>
      <c r="T49" s="1090">
        <f t="shared" si="7"/>
        <v>0</v>
      </c>
      <c r="U49" s="1089">
        <f t="shared" si="7"/>
        <v>-73</v>
      </c>
      <c r="V49" s="1090">
        <f t="shared" si="7"/>
        <v>-3</v>
      </c>
      <c r="W49" s="1090">
        <f t="shared" si="7"/>
        <v>-6</v>
      </c>
      <c r="X49" s="1090">
        <f t="shared" si="7"/>
        <v>-55</v>
      </c>
      <c r="Y49" s="1090">
        <f t="shared" si="7"/>
        <v>-2</v>
      </c>
      <c r="Z49" s="1090">
        <f t="shared" si="7"/>
        <v>-1</v>
      </c>
      <c r="AA49" s="1090">
        <f t="shared" si="7"/>
        <v>0</v>
      </c>
      <c r="AB49" s="1090">
        <f t="shared" si="7"/>
        <v>-4</v>
      </c>
      <c r="AC49" s="1091">
        <f t="shared" si="7"/>
        <v>-2</v>
      </c>
    </row>
    <row r="50" spans="1:29">
      <c r="A50" s="1245">
        <v>464</v>
      </c>
      <c r="B50" t="s">
        <v>46</v>
      </c>
      <c r="C50" s="1089">
        <f t="shared" si="6"/>
        <v>-141</v>
      </c>
      <c r="D50" s="1090">
        <f t="shared" si="7"/>
        <v>-13</v>
      </c>
      <c r="E50" s="1090">
        <f t="shared" si="7"/>
        <v>-24</v>
      </c>
      <c r="F50" s="1090">
        <f t="shared" si="7"/>
        <v>-33</v>
      </c>
      <c r="G50" s="1090">
        <f t="shared" si="7"/>
        <v>-49</v>
      </c>
      <c r="H50" s="1090">
        <f t="shared" si="7"/>
        <v>-39</v>
      </c>
      <c r="I50" s="1090">
        <f t="shared" si="7"/>
        <v>12</v>
      </c>
      <c r="J50" s="1090">
        <f t="shared" si="7"/>
        <v>5</v>
      </c>
      <c r="K50" s="1091">
        <f t="shared" si="7"/>
        <v>0</v>
      </c>
      <c r="L50" s="1090">
        <f t="shared" si="7"/>
        <v>-86</v>
      </c>
      <c r="M50" s="1090">
        <f t="shared" si="7"/>
        <v>-13</v>
      </c>
      <c r="N50" s="1090">
        <f t="shared" si="7"/>
        <v>-18</v>
      </c>
      <c r="O50" s="1090">
        <f t="shared" si="7"/>
        <v>-26</v>
      </c>
      <c r="P50" s="1090">
        <f t="shared" si="7"/>
        <v>-19</v>
      </c>
      <c r="Q50" s="1090">
        <f t="shared" si="7"/>
        <v>-19</v>
      </c>
      <c r="R50" s="1090">
        <f t="shared" si="7"/>
        <v>1</v>
      </c>
      <c r="S50" s="1090">
        <f t="shared" si="7"/>
        <v>8</v>
      </c>
      <c r="T50" s="1090">
        <f t="shared" si="7"/>
        <v>0</v>
      </c>
      <c r="U50" s="1089">
        <f t="shared" si="7"/>
        <v>-55</v>
      </c>
      <c r="V50" s="1090">
        <f t="shared" si="7"/>
        <v>0</v>
      </c>
      <c r="W50" s="1090">
        <f t="shared" si="7"/>
        <v>-6</v>
      </c>
      <c r="X50" s="1090">
        <f t="shared" si="7"/>
        <v>-7</v>
      </c>
      <c r="Y50" s="1090">
        <f t="shared" si="7"/>
        <v>-30</v>
      </c>
      <c r="Z50" s="1090">
        <f t="shared" si="7"/>
        <v>-20</v>
      </c>
      <c r="AA50" s="1090">
        <f t="shared" si="7"/>
        <v>11</v>
      </c>
      <c r="AB50" s="1090">
        <f t="shared" si="7"/>
        <v>-3</v>
      </c>
      <c r="AC50" s="1091">
        <f t="shared" si="7"/>
        <v>0</v>
      </c>
    </row>
    <row r="51" spans="1:29">
      <c r="A51" s="1245">
        <v>481</v>
      </c>
      <c r="B51" t="s">
        <v>47</v>
      </c>
      <c r="C51" s="1089">
        <f t="shared" si="6"/>
        <v>-131</v>
      </c>
      <c r="D51" s="1090">
        <f t="shared" si="7"/>
        <v>12</v>
      </c>
      <c r="E51" s="1090">
        <f t="shared" si="7"/>
        <v>-6</v>
      </c>
      <c r="F51" s="1090">
        <f t="shared" si="7"/>
        <v>-93</v>
      </c>
      <c r="G51" s="1090">
        <f t="shared" si="7"/>
        <v>-4</v>
      </c>
      <c r="H51" s="1090">
        <f t="shared" si="7"/>
        <v>-6</v>
      </c>
      <c r="I51" s="1090">
        <f t="shared" si="7"/>
        <v>-6</v>
      </c>
      <c r="J51" s="1090">
        <f t="shared" si="7"/>
        <v>-27</v>
      </c>
      <c r="K51" s="1091">
        <f t="shared" si="7"/>
        <v>-1</v>
      </c>
      <c r="L51" s="1090">
        <f t="shared" si="7"/>
        <v>-65</v>
      </c>
      <c r="M51" s="1090">
        <f t="shared" si="7"/>
        <v>2</v>
      </c>
      <c r="N51" s="1090">
        <f t="shared" si="7"/>
        <v>0</v>
      </c>
      <c r="O51" s="1090">
        <f t="shared" si="7"/>
        <v>-50</v>
      </c>
      <c r="P51" s="1090">
        <f t="shared" si="7"/>
        <v>-6</v>
      </c>
      <c r="Q51" s="1090">
        <f t="shared" si="7"/>
        <v>4</v>
      </c>
      <c r="R51" s="1090">
        <f t="shared" si="7"/>
        <v>-3</v>
      </c>
      <c r="S51" s="1090">
        <f t="shared" si="7"/>
        <v>-12</v>
      </c>
      <c r="T51" s="1090">
        <f t="shared" si="7"/>
        <v>0</v>
      </c>
      <c r="U51" s="1089">
        <f t="shared" si="7"/>
        <v>-66</v>
      </c>
      <c r="V51" s="1090">
        <f t="shared" si="7"/>
        <v>10</v>
      </c>
      <c r="W51" s="1090">
        <f t="shared" si="7"/>
        <v>-6</v>
      </c>
      <c r="X51" s="1090">
        <f t="shared" si="7"/>
        <v>-43</v>
      </c>
      <c r="Y51" s="1090">
        <f t="shared" si="7"/>
        <v>2</v>
      </c>
      <c r="Z51" s="1090">
        <f t="shared" si="7"/>
        <v>-10</v>
      </c>
      <c r="AA51" s="1090">
        <f t="shared" si="7"/>
        <v>-3</v>
      </c>
      <c r="AB51" s="1090">
        <f t="shared" si="7"/>
        <v>-15</v>
      </c>
      <c r="AC51" s="1091">
        <f t="shared" si="7"/>
        <v>-1</v>
      </c>
    </row>
    <row r="52" spans="1:29">
      <c r="A52" s="1245">
        <v>501</v>
      </c>
      <c r="B52" t="s">
        <v>82</v>
      </c>
      <c r="C52" s="1089">
        <f t="shared" si="6"/>
        <v>-201</v>
      </c>
      <c r="D52" s="1090">
        <f t="shared" si="7"/>
        <v>-29</v>
      </c>
      <c r="E52" s="1090">
        <f t="shared" si="7"/>
        <v>-22</v>
      </c>
      <c r="F52" s="1090">
        <f t="shared" si="7"/>
        <v>-114</v>
      </c>
      <c r="G52" s="1090">
        <f t="shared" si="7"/>
        <v>-51</v>
      </c>
      <c r="H52" s="1090">
        <f t="shared" si="7"/>
        <v>-1</v>
      </c>
      <c r="I52" s="1090">
        <f t="shared" si="7"/>
        <v>13</v>
      </c>
      <c r="J52" s="1090">
        <f t="shared" si="7"/>
        <v>3</v>
      </c>
      <c r="K52" s="1091">
        <f t="shared" si="7"/>
        <v>0</v>
      </c>
      <c r="L52" s="1090">
        <f t="shared" si="7"/>
        <v>-77</v>
      </c>
      <c r="M52" s="1090">
        <f t="shared" si="7"/>
        <v>-7</v>
      </c>
      <c r="N52" s="1090">
        <f t="shared" si="7"/>
        <v>-8</v>
      </c>
      <c r="O52" s="1090">
        <f t="shared" si="7"/>
        <v>-38</v>
      </c>
      <c r="P52" s="1090">
        <f t="shared" si="7"/>
        <v>-34</v>
      </c>
      <c r="Q52" s="1090">
        <f t="shared" si="7"/>
        <v>-6</v>
      </c>
      <c r="R52" s="1090">
        <f t="shared" si="7"/>
        <v>7</v>
      </c>
      <c r="S52" s="1090">
        <f t="shared" si="7"/>
        <v>9</v>
      </c>
      <c r="T52" s="1090">
        <f t="shared" si="7"/>
        <v>0</v>
      </c>
      <c r="U52" s="1089">
        <f t="shared" si="7"/>
        <v>-124</v>
      </c>
      <c r="V52" s="1090">
        <f t="shared" si="7"/>
        <v>-22</v>
      </c>
      <c r="W52" s="1090">
        <f t="shared" si="7"/>
        <v>-14</v>
      </c>
      <c r="X52" s="1090">
        <f t="shared" si="7"/>
        <v>-76</v>
      </c>
      <c r="Y52" s="1090">
        <f t="shared" si="7"/>
        <v>-17</v>
      </c>
      <c r="Z52" s="1090">
        <f t="shared" si="7"/>
        <v>5</v>
      </c>
      <c r="AA52" s="1090">
        <f t="shared" si="7"/>
        <v>6</v>
      </c>
      <c r="AB52" s="1090">
        <f t="shared" si="7"/>
        <v>-6</v>
      </c>
      <c r="AC52" s="1091">
        <f t="shared" si="7"/>
        <v>0</v>
      </c>
    </row>
    <row r="53" spans="1:29">
      <c r="A53" s="1245">
        <v>585</v>
      </c>
      <c r="B53" t="s">
        <v>658</v>
      </c>
      <c r="C53" s="1089">
        <f t="shared" ref="C53:C54" si="8">C110-C166</f>
        <v>-213</v>
      </c>
      <c r="D53" s="1090">
        <f t="shared" si="7"/>
        <v>-6</v>
      </c>
      <c r="E53" s="1090">
        <f t="shared" si="7"/>
        <v>-33</v>
      </c>
      <c r="F53" s="1090">
        <f t="shared" si="7"/>
        <v>-136</v>
      </c>
      <c r="G53" s="1090">
        <f t="shared" si="7"/>
        <v>2</v>
      </c>
      <c r="H53" s="1090">
        <f t="shared" si="7"/>
        <v>-7</v>
      </c>
      <c r="I53" s="1090">
        <f t="shared" si="7"/>
        <v>-1</v>
      </c>
      <c r="J53" s="1090">
        <f t="shared" si="7"/>
        <v>-31</v>
      </c>
      <c r="K53" s="1091">
        <f t="shared" si="7"/>
        <v>-1</v>
      </c>
      <c r="L53" s="1090">
        <f t="shared" si="7"/>
        <v>-99</v>
      </c>
      <c r="M53" s="1090">
        <f t="shared" si="7"/>
        <v>0</v>
      </c>
      <c r="N53" s="1090">
        <f t="shared" si="7"/>
        <v>-19</v>
      </c>
      <c r="O53" s="1090">
        <f t="shared" si="7"/>
        <v>-61</v>
      </c>
      <c r="P53" s="1090">
        <f t="shared" si="7"/>
        <v>-1</v>
      </c>
      <c r="Q53" s="1090">
        <f t="shared" si="7"/>
        <v>-8</v>
      </c>
      <c r="R53" s="1090">
        <f t="shared" si="7"/>
        <v>-3</v>
      </c>
      <c r="S53" s="1090">
        <f t="shared" si="7"/>
        <v>-7</v>
      </c>
      <c r="T53" s="1090">
        <f t="shared" si="7"/>
        <v>0</v>
      </c>
      <c r="U53" s="1089">
        <f t="shared" si="7"/>
        <v>-114</v>
      </c>
      <c r="V53" s="1090">
        <f t="shared" si="7"/>
        <v>-6</v>
      </c>
      <c r="W53" s="1090">
        <f t="shared" si="7"/>
        <v>-14</v>
      </c>
      <c r="X53" s="1090">
        <f t="shared" si="7"/>
        <v>-75</v>
      </c>
      <c r="Y53" s="1090">
        <f t="shared" si="7"/>
        <v>3</v>
      </c>
      <c r="Z53" s="1090">
        <f t="shared" si="7"/>
        <v>1</v>
      </c>
      <c r="AA53" s="1090">
        <f t="shared" si="7"/>
        <v>2</v>
      </c>
      <c r="AB53" s="1090">
        <f t="shared" si="7"/>
        <v>-24</v>
      </c>
      <c r="AC53" s="1091">
        <f t="shared" si="7"/>
        <v>-1</v>
      </c>
    </row>
    <row r="54" spans="1:29">
      <c r="A54" s="1246">
        <v>586</v>
      </c>
      <c r="B54" s="1247" t="s">
        <v>659</v>
      </c>
      <c r="C54" s="1076">
        <f t="shared" si="8"/>
        <v>-154</v>
      </c>
      <c r="D54" s="1077">
        <f t="shared" si="7"/>
        <v>-3</v>
      </c>
      <c r="E54" s="1077">
        <f t="shared" si="7"/>
        <v>-33</v>
      </c>
      <c r="F54" s="1077">
        <f t="shared" si="7"/>
        <v>-105</v>
      </c>
      <c r="G54" s="1077">
        <f t="shared" si="7"/>
        <v>7</v>
      </c>
      <c r="H54" s="1077">
        <f t="shared" si="7"/>
        <v>-9</v>
      </c>
      <c r="I54" s="1077">
        <f t="shared" ref="I54:AC54" si="9">I111-I167</f>
        <v>3</v>
      </c>
      <c r="J54" s="1077">
        <f t="shared" si="9"/>
        <v>-14</v>
      </c>
      <c r="K54" s="1078">
        <f t="shared" si="9"/>
        <v>0</v>
      </c>
      <c r="L54" s="1077">
        <f t="shared" si="9"/>
        <v>-56</v>
      </c>
      <c r="M54" s="1077">
        <f t="shared" si="9"/>
        <v>0</v>
      </c>
      <c r="N54" s="1077">
        <f t="shared" si="9"/>
        <v>-24</v>
      </c>
      <c r="O54" s="1077">
        <f t="shared" si="9"/>
        <v>-38</v>
      </c>
      <c r="P54" s="1077">
        <f t="shared" si="9"/>
        <v>4</v>
      </c>
      <c r="Q54" s="1077">
        <f t="shared" si="9"/>
        <v>-3</v>
      </c>
      <c r="R54" s="1077">
        <f t="shared" si="9"/>
        <v>3</v>
      </c>
      <c r="S54" s="1077">
        <f t="shared" si="9"/>
        <v>2</v>
      </c>
      <c r="T54" s="1077">
        <f t="shared" si="9"/>
        <v>0</v>
      </c>
      <c r="U54" s="1076">
        <f t="shared" si="9"/>
        <v>-98</v>
      </c>
      <c r="V54" s="1077">
        <f t="shared" si="9"/>
        <v>-3</v>
      </c>
      <c r="W54" s="1077">
        <f t="shared" si="9"/>
        <v>-9</v>
      </c>
      <c r="X54" s="1077">
        <f t="shared" si="9"/>
        <v>-67</v>
      </c>
      <c r="Y54" s="1077">
        <f t="shared" si="9"/>
        <v>3</v>
      </c>
      <c r="Z54" s="1077">
        <f t="shared" si="9"/>
        <v>-6</v>
      </c>
      <c r="AA54" s="1077">
        <f t="shared" si="9"/>
        <v>0</v>
      </c>
      <c r="AB54" s="1077">
        <f t="shared" si="9"/>
        <v>-16</v>
      </c>
      <c r="AC54" s="1078">
        <f t="shared" si="9"/>
        <v>0</v>
      </c>
    </row>
    <row r="55" spans="1:29">
      <c r="A55" t="s">
        <v>1740</v>
      </c>
    </row>
    <row r="58" spans="1:29">
      <c r="A58" s="272" t="s">
        <v>1756</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188304</v>
      </c>
      <c r="D61" s="1233">
        <v>20978</v>
      </c>
      <c r="E61" s="1233">
        <v>12021</v>
      </c>
      <c r="F61" s="1233">
        <v>60717</v>
      </c>
      <c r="G61" s="1233">
        <v>45250</v>
      </c>
      <c r="H61" s="1233">
        <v>21415</v>
      </c>
      <c r="I61" s="1233">
        <v>10831</v>
      </c>
      <c r="J61" s="1233">
        <v>17071</v>
      </c>
      <c r="K61" s="1233">
        <v>21</v>
      </c>
      <c r="L61" s="1257">
        <v>97298</v>
      </c>
      <c r="M61" s="1233">
        <v>10691</v>
      </c>
      <c r="N61" s="1233">
        <v>6704</v>
      </c>
      <c r="O61" s="1233">
        <v>31011</v>
      </c>
      <c r="P61" s="1233">
        <v>23435</v>
      </c>
      <c r="Q61" s="1233">
        <v>12081</v>
      </c>
      <c r="R61" s="1233">
        <v>6029</v>
      </c>
      <c r="S61" s="1233">
        <v>7338</v>
      </c>
      <c r="T61" s="1258">
        <v>9</v>
      </c>
      <c r="U61" s="1257">
        <v>91006</v>
      </c>
      <c r="V61" s="1233">
        <v>10287</v>
      </c>
      <c r="W61" s="1233">
        <v>5317</v>
      </c>
      <c r="X61" s="1233">
        <v>29706</v>
      </c>
      <c r="Y61" s="1233">
        <v>21815</v>
      </c>
      <c r="Z61" s="1233">
        <v>9334</v>
      </c>
      <c r="AA61" s="1233">
        <v>4802</v>
      </c>
      <c r="AB61" s="1233">
        <v>9733</v>
      </c>
      <c r="AC61" s="1258">
        <v>12</v>
      </c>
    </row>
    <row r="62" spans="1:29">
      <c r="A62" s="1243">
        <v>100</v>
      </c>
      <c r="B62" s="1249" t="s">
        <v>1737</v>
      </c>
      <c r="C62" s="1267">
        <v>65481</v>
      </c>
      <c r="D62" s="1267">
        <v>6327</v>
      </c>
      <c r="E62" s="1267">
        <v>4043</v>
      </c>
      <c r="F62" s="1267">
        <v>21346</v>
      </c>
      <c r="G62" s="1267">
        <v>15201</v>
      </c>
      <c r="H62" s="1267">
        <v>7548</v>
      </c>
      <c r="I62" s="1267">
        <v>4174</v>
      </c>
      <c r="J62" s="1267">
        <v>6838</v>
      </c>
      <c r="K62" s="1267">
        <v>4</v>
      </c>
      <c r="L62" s="1268">
        <v>33473</v>
      </c>
      <c r="M62" s="1267">
        <v>3286</v>
      </c>
      <c r="N62" s="1267">
        <v>2203</v>
      </c>
      <c r="O62" s="1267">
        <v>10640</v>
      </c>
      <c r="P62" s="1267">
        <v>7879</v>
      </c>
      <c r="Q62" s="1267">
        <v>4198</v>
      </c>
      <c r="R62" s="1267">
        <v>2328</v>
      </c>
      <c r="S62" s="1267">
        <v>2937</v>
      </c>
      <c r="T62" s="1269">
        <v>2</v>
      </c>
      <c r="U62" s="1268">
        <v>32008</v>
      </c>
      <c r="V62" s="1267">
        <v>3041</v>
      </c>
      <c r="W62" s="1267">
        <v>1840</v>
      </c>
      <c r="X62" s="1267">
        <v>10706</v>
      </c>
      <c r="Y62" s="1267">
        <v>7322</v>
      </c>
      <c r="Z62" s="1267">
        <v>3350</v>
      </c>
      <c r="AA62" s="1267">
        <v>1846</v>
      </c>
      <c r="AB62" s="1267">
        <v>3901</v>
      </c>
      <c r="AC62" s="1269">
        <v>2</v>
      </c>
    </row>
    <row r="63" spans="1:29">
      <c r="A63" s="1245">
        <v>101</v>
      </c>
      <c r="B63" s="946" t="s">
        <v>69</v>
      </c>
      <c r="C63" s="1251">
        <v>10513</v>
      </c>
      <c r="D63" s="1251">
        <v>1174</v>
      </c>
      <c r="E63" s="1251">
        <v>662</v>
      </c>
      <c r="F63" s="1251">
        <v>3186</v>
      </c>
      <c r="G63" s="1251">
        <v>2689</v>
      </c>
      <c r="H63" s="1251">
        <v>1330</v>
      </c>
      <c r="I63" s="1251">
        <v>650</v>
      </c>
      <c r="J63" s="1251">
        <v>821</v>
      </c>
      <c r="K63" s="1251">
        <v>1</v>
      </c>
      <c r="L63" s="1250">
        <v>5333</v>
      </c>
      <c r="M63" s="1251">
        <v>626</v>
      </c>
      <c r="N63" s="1251">
        <v>369</v>
      </c>
      <c r="O63" s="1251">
        <v>1633</v>
      </c>
      <c r="P63" s="1251">
        <v>1325</v>
      </c>
      <c r="Q63" s="1251">
        <v>711</v>
      </c>
      <c r="R63" s="1251">
        <v>341</v>
      </c>
      <c r="S63" s="1251">
        <v>328</v>
      </c>
      <c r="T63" s="1252">
        <v>0</v>
      </c>
      <c r="U63" s="1250">
        <v>5180</v>
      </c>
      <c r="V63" s="1251">
        <v>548</v>
      </c>
      <c r="W63" s="1251">
        <v>293</v>
      </c>
      <c r="X63" s="1251">
        <v>1553</v>
      </c>
      <c r="Y63" s="1251">
        <v>1364</v>
      </c>
      <c r="Z63" s="1251">
        <v>619</v>
      </c>
      <c r="AA63" s="1251">
        <v>309</v>
      </c>
      <c r="AB63" s="1251">
        <v>493</v>
      </c>
      <c r="AC63" s="1252">
        <v>1</v>
      </c>
    </row>
    <row r="64" spans="1:29">
      <c r="A64" s="1245">
        <v>102</v>
      </c>
      <c r="B64" s="946" t="s">
        <v>70</v>
      </c>
      <c r="C64" s="1251">
        <v>7346</v>
      </c>
      <c r="D64" s="1251">
        <v>643</v>
      </c>
      <c r="E64" s="1251">
        <v>511</v>
      </c>
      <c r="F64" s="1251">
        <v>2538</v>
      </c>
      <c r="G64" s="1251">
        <v>1776</v>
      </c>
      <c r="H64" s="1251">
        <v>844</v>
      </c>
      <c r="I64" s="1251">
        <v>425</v>
      </c>
      <c r="J64" s="1251">
        <v>608</v>
      </c>
      <c r="K64" s="1251">
        <v>1</v>
      </c>
      <c r="L64" s="1250">
        <v>3787</v>
      </c>
      <c r="M64" s="1251">
        <v>340</v>
      </c>
      <c r="N64" s="1251">
        <v>304</v>
      </c>
      <c r="O64" s="1251">
        <v>1317</v>
      </c>
      <c r="P64" s="1251">
        <v>908</v>
      </c>
      <c r="Q64" s="1251">
        <v>442</v>
      </c>
      <c r="R64" s="1251">
        <v>220</v>
      </c>
      <c r="S64" s="1251">
        <v>255</v>
      </c>
      <c r="T64" s="1252">
        <v>1</v>
      </c>
      <c r="U64" s="1250">
        <v>3559</v>
      </c>
      <c r="V64" s="1251">
        <v>303</v>
      </c>
      <c r="W64" s="1251">
        <v>207</v>
      </c>
      <c r="X64" s="1251">
        <v>1221</v>
      </c>
      <c r="Y64" s="1251">
        <v>868</v>
      </c>
      <c r="Z64" s="1251">
        <v>402</v>
      </c>
      <c r="AA64" s="1251">
        <v>205</v>
      </c>
      <c r="AB64" s="1251">
        <v>353</v>
      </c>
      <c r="AC64" s="1252">
        <v>0</v>
      </c>
    </row>
    <row r="65" spans="1:29">
      <c r="A65" s="1245">
        <v>105</v>
      </c>
      <c r="B65" s="946" t="s">
        <v>72</v>
      </c>
      <c r="C65" s="1251">
        <v>5851</v>
      </c>
      <c r="D65" s="1251">
        <v>365</v>
      </c>
      <c r="E65" s="1251">
        <v>319</v>
      </c>
      <c r="F65" s="1251">
        <v>2300</v>
      </c>
      <c r="G65" s="1251">
        <v>1247</v>
      </c>
      <c r="H65" s="1251">
        <v>640</v>
      </c>
      <c r="I65" s="1251">
        <v>390</v>
      </c>
      <c r="J65" s="1251">
        <v>590</v>
      </c>
      <c r="K65" s="1251">
        <v>0</v>
      </c>
      <c r="L65" s="1250">
        <v>3123</v>
      </c>
      <c r="M65" s="1251">
        <v>190</v>
      </c>
      <c r="N65" s="1251">
        <v>165</v>
      </c>
      <c r="O65" s="1251">
        <v>1144</v>
      </c>
      <c r="P65" s="1251">
        <v>691</v>
      </c>
      <c r="Q65" s="1251">
        <v>389</v>
      </c>
      <c r="R65" s="1251">
        <v>246</v>
      </c>
      <c r="S65" s="1251">
        <v>298</v>
      </c>
      <c r="T65" s="1252">
        <v>0</v>
      </c>
      <c r="U65" s="1250">
        <v>2728</v>
      </c>
      <c r="V65" s="1251">
        <v>175</v>
      </c>
      <c r="W65" s="1251">
        <v>154</v>
      </c>
      <c r="X65" s="1251">
        <v>1156</v>
      </c>
      <c r="Y65" s="1251">
        <v>556</v>
      </c>
      <c r="Z65" s="1251">
        <v>251</v>
      </c>
      <c r="AA65" s="1251">
        <v>144</v>
      </c>
      <c r="AB65" s="1251">
        <v>292</v>
      </c>
      <c r="AC65" s="1252">
        <v>0</v>
      </c>
    </row>
    <row r="66" spans="1:29">
      <c r="A66" s="1245">
        <v>106</v>
      </c>
      <c r="B66" s="946" t="s">
        <v>74</v>
      </c>
      <c r="C66" s="1251">
        <v>4105</v>
      </c>
      <c r="D66" s="1251">
        <v>333</v>
      </c>
      <c r="E66" s="1251">
        <v>279</v>
      </c>
      <c r="F66" s="1251">
        <v>1329</v>
      </c>
      <c r="G66" s="1251">
        <v>791</v>
      </c>
      <c r="H66" s="1251">
        <v>521</v>
      </c>
      <c r="I66" s="1251">
        <v>307</v>
      </c>
      <c r="J66" s="1251">
        <v>545</v>
      </c>
      <c r="K66" s="1251">
        <v>0</v>
      </c>
      <c r="L66" s="1250">
        <v>2139</v>
      </c>
      <c r="M66" s="1251">
        <v>169</v>
      </c>
      <c r="N66" s="1251">
        <v>134</v>
      </c>
      <c r="O66" s="1251">
        <v>680</v>
      </c>
      <c r="P66" s="1251">
        <v>437</v>
      </c>
      <c r="Q66" s="1251">
        <v>289</v>
      </c>
      <c r="R66" s="1251">
        <v>168</v>
      </c>
      <c r="S66" s="1251">
        <v>262</v>
      </c>
      <c r="T66" s="1252">
        <v>0</v>
      </c>
      <c r="U66" s="1250">
        <v>1966</v>
      </c>
      <c r="V66" s="1251">
        <v>164</v>
      </c>
      <c r="W66" s="1251">
        <v>145</v>
      </c>
      <c r="X66" s="1251">
        <v>649</v>
      </c>
      <c r="Y66" s="1251">
        <v>354</v>
      </c>
      <c r="Z66" s="1251">
        <v>232</v>
      </c>
      <c r="AA66" s="1251">
        <v>139</v>
      </c>
      <c r="AB66" s="1251">
        <v>283</v>
      </c>
      <c r="AC66" s="1252">
        <v>0</v>
      </c>
    </row>
    <row r="67" spans="1:29">
      <c r="A67" s="1245">
        <v>107</v>
      </c>
      <c r="B67" s="946" t="s">
        <v>75</v>
      </c>
      <c r="C67" s="1251">
        <v>6247</v>
      </c>
      <c r="D67" s="1251">
        <v>679</v>
      </c>
      <c r="E67" s="1251">
        <v>359</v>
      </c>
      <c r="F67" s="1251">
        <v>1946</v>
      </c>
      <c r="G67" s="1251">
        <v>1456</v>
      </c>
      <c r="H67" s="1251">
        <v>753</v>
      </c>
      <c r="I67" s="1251">
        <v>381</v>
      </c>
      <c r="J67" s="1251">
        <v>673</v>
      </c>
      <c r="K67" s="1251">
        <v>0</v>
      </c>
      <c r="L67" s="1250">
        <v>3040</v>
      </c>
      <c r="M67" s="1251">
        <v>316</v>
      </c>
      <c r="N67" s="1251">
        <v>172</v>
      </c>
      <c r="O67" s="1251">
        <v>921</v>
      </c>
      <c r="P67" s="1251">
        <v>725</v>
      </c>
      <c r="Q67" s="1251">
        <v>411</v>
      </c>
      <c r="R67" s="1251">
        <v>202</v>
      </c>
      <c r="S67" s="1251">
        <v>293</v>
      </c>
      <c r="T67" s="1252">
        <v>0</v>
      </c>
      <c r="U67" s="1250">
        <v>3207</v>
      </c>
      <c r="V67" s="1251">
        <v>363</v>
      </c>
      <c r="W67" s="1251">
        <v>187</v>
      </c>
      <c r="X67" s="1251">
        <v>1025</v>
      </c>
      <c r="Y67" s="1251">
        <v>731</v>
      </c>
      <c r="Z67" s="1251">
        <v>342</v>
      </c>
      <c r="AA67" s="1251">
        <v>179</v>
      </c>
      <c r="AB67" s="1251">
        <v>380</v>
      </c>
      <c r="AC67" s="1252">
        <v>0</v>
      </c>
    </row>
    <row r="68" spans="1:29">
      <c r="A68" s="1245">
        <v>108</v>
      </c>
      <c r="B68" s="946" t="s">
        <v>76</v>
      </c>
      <c r="C68" s="1251">
        <v>7948</v>
      </c>
      <c r="D68" s="1251">
        <v>1021</v>
      </c>
      <c r="E68" s="1251">
        <v>453</v>
      </c>
      <c r="F68" s="1251">
        <v>2274</v>
      </c>
      <c r="G68" s="1251">
        <v>1906</v>
      </c>
      <c r="H68" s="1251">
        <v>810</v>
      </c>
      <c r="I68" s="1251">
        <v>487</v>
      </c>
      <c r="J68" s="1251">
        <v>997</v>
      </c>
      <c r="K68" s="1251">
        <v>0</v>
      </c>
      <c r="L68" s="1250">
        <v>3990</v>
      </c>
      <c r="M68" s="1251">
        <v>550</v>
      </c>
      <c r="N68" s="1251">
        <v>243</v>
      </c>
      <c r="O68" s="1251">
        <v>1135</v>
      </c>
      <c r="P68" s="1251">
        <v>961</v>
      </c>
      <c r="Q68" s="1251">
        <v>444</v>
      </c>
      <c r="R68" s="1251">
        <v>260</v>
      </c>
      <c r="S68" s="1251">
        <v>397</v>
      </c>
      <c r="T68" s="1252">
        <v>0</v>
      </c>
      <c r="U68" s="1250">
        <v>3958</v>
      </c>
      <c r="V68" s="1251">
        <v>471</v>
      </c>
      <c r="W68" s="1251">
        <v>210</v>
      </c>
      <c r="X68" s="1251">
        <v>1139</v>
      </c>
      <c r="Y68" s="1251">
        <v>945</v>
      </c>
      <c r="Z68" s="1251">
        <v>366</v>
      </c>
      <c r="AA68" s="1251">
        <v>227</v>
      </c>
      <c r="AB68" s="1251">
        <v>600</v>
      </c>
      <c r="AC68" s="1252">
        <v>0</v>
      </c>
    </row>
    <row r="69" spans="1:29">
      <c r="A69" s="1245">
        <v>109</v>
      </c>
      <c r="B69" s="946" t="s">
        <v>73</v>
      </c>
      <c r="C69" s="1251">
        <v>5995</v>
      </c>
      <c r="D69" s="1251">
        <v>686</v>
      </c>
      <c r="E69" s="1251">
        <v>320</v>
      </c>
      <c r="F69" s="1251">
        <v>1789</v>
      </c>
      <c r="G69" s="1251">
        <v>1351</v>
      </c>
      <c r="H69" s="1251">
        <v>635</v>
      </c>
      <c r="I69" s="1251">
        <v>350</v>
      </c>
      <c r="J69" s="1251">
        <v>862</v>
      </c>
      <c r="K69" s="1251">
        <v>2</v>
      </c>
      <c r="L69" s="1250">
        <v>3015</v>
      </c>
      <c r="M69" s="1251">
        <v>347</v>
      </c>
      <c r="N69" s="1251">
        <v>164</v>
      </c>
      <c r="O69" s="1251">
        <v>850</v>
      </c>
      <c r="P69" s="1251">
        <v>743</v>
      </c>
      <c r="Q69" s="1251">
        <v>366</v>
      </c>
      <c r="R69" s="1251">
        <v>193</v>
      </c>
      <c r="S69" s="1251">
        <v>351</v>
      </c>
      <c r="T69" s="1252">
        <v>1</v>
      </c>
      <c r="U69" s="1250">
        <v>2980</v>
      </c>
      <c r="V69" s="1251">
        <v>339</v>
      </c>
      <c r="W69" s="1251">
        <v>156</v>
      </c>
      <c r="X69" s="1251">
        <v>939</v>
      </c>
      <c r="Y69" s="1251">
        <v>608</v>
      </c>
      <c r="Z69" s="1251">
        <v>269</v>
      </c>
      <c r="AA69" s="1251">
        <v>157</v>
      </c>
      <c r="AB69" s="1251">
        <v>511</v>
      </c>
      <c r="AC69" s="1252">
        <v>1</v>
      </c>
    </row>
    <row r="70" spans="1:29">
      <c r="A70" s="1245">
        <v>110</v>
      </c>
      <c r="B70" s="946" t="s">
        <v>71</v>
      </c>
      <c r="C70" s="1251">
        <v>9578</v>
      </c>
      <c r="D70" s="1251">
        <v>494</v>
      </c>
      <c r="E70" s="1251">
        <v>457</v>
      </c>
      <c r="F70" s="1251">
        <v>3716</v>
      </c>
      <c r="G70" s="1251">
        <v>2225</v>
      </c>
      <c r="H70" s="1251">
        <v>1126</v>
      </c>
      <c r="I70" s="1251">
        <v>739</v>
      </c>
      <c r="J70" s="1251">
        <v>821</v>
      </c>
      <c r="K70" s="1251">
        <v>0</v>
      </c>
      <c r="L70" s="1250">
        <v>4902</v>
      </c>
      <c r="M70" s="1251">
        <v>254</v>
      </c>
      <c r="N70" s="1251">
        <v>244</v>
      </c>
      <c r="O70" s="1251">
        <v>1774</v>
      </c>
      <c r="P70" s="1251">
        <v>1165</v>
      </c>
      <c r="Q70" s="1251">
        <v>647</v>
      </c>
      <c r="R70" s="1251">
        <v>438</v>
      </c>
      <c r="S70" s="1251">
        <v>380</v>
      </c>
      <c r="T70" s="1252">
        <v>0</v>
      </c>
      <c r="U70" s="1250">
        <v>4676</v>
      </c>
      <c r="V70" s="1251">
        <v>240</v>
      </c>
      <c r="W70" s="1251">
        <v>213</v>
      </c>
      <c r="X70" s="1251">
        <v>1942</v>
      </c>
      <c r="Y70" s="1251">
        <v>1060</v>
      </c>
      <c r="Z70" s="1251">
        <v>479</v>
      </c>
      <c r="AA70" s="1251">
        <v>301</v>
      </c>
      <c r="AB70" s="1251">
        <v>441</v>
      </c>
      <c r="AC70" s="1252">
        <v>0</v>
      </c>
    </row>
    <row r="71" spans="1:29">
      <c r="A71" s="1246">
        <v>111</v>
      </c>
      <c r="B71" s="1253" t="s">
        <v>77</v>
      </c>
      <c r="C71" s="1255">
        <v>7898</v>
      </c>
      <c r="D71" s="1255">
        <v>932</v>
      </c>
      <c r="E71" s="1255">
        <v>683</v>
      </c>
      <c r="F71" s="1255">
        <v>2268</v>
      </c>
      <c r="G71" s="1255">
        <v>1760</v>
      </c>
      <c r="H71" s="1255">
        <v>889</v>
      </c>
      <c r="I71" s="1255">
        <v>445</v>
      </c>
      <c r="J71" s="1255">
        <v>921</v>
      </c>
      <c r="K71" s="1255">
        <v>0</v>
      </c>
      <c r="L71" s="1254">
        <v>4144</v>
      </c>
      <c r="M71" s="1255">
        <v>494</v>
      </c>
      <c r="N71" s="1255">
        <v>408</v>
      </c>
      <c r="O71" s="1255">
        <v>1186</v>
      </c>
      <c r="P71" s="1255">
        <v>924</v>
      </c>
      <c r="Q71" s="1255">
        <v>499</v>
      </c>
      <c r="R71" s="1255">
        <v>260</v>
      </c>
      <c r="S71" s="1255">
        <v>373</v>
      </c>
      <c r="T71" s="1256">
        <v>0</v>
      </c>
      <c r="U71" s="1254">
        <v>3754</v>
      </c>
      <c r="V71" s="1255">
        <v>438</v>
      </c>
      <c r="W71" s="1255">
        <v>275</v>
      </c>
      <c r="X71" s="1255">
        <v>1082</v>
      </c>
      <c r="Y71" s="1255">
        <v>836</v>
      </c>
      <c r="Z71" s="1255">
        <v>390</v>
      </c>
      <c r="AA71" s="1255">
        <v>185</v>
      </c>
      <c r="AB71" s="1255">
        <v>548</v>
      </c>
      <c r="AC71" s="1256">
        <v>0</v>
      </c>
    </row>
    <row r="72" spans="1:29">
      <c r="A72" s="1245">
        <v>201</v>
      </c>
      <c r="B72" s="946" t="s">
        <v>416</v>
      </c>
      <c r="C72" s="1233">
        <v>12049</v>
      </c>
      <c r="D72" s="1233">
        <v>1408</v>
      </c>
      <c r="E72" s="1233">
        <v>881</v>
      </c>
      <c r="F72" s="1233">
        <v>4359</v>
      </c>
      <c r="G72" s="1233">
        <v>2819</v>
      </c>
      <c r="H72" s="1233">
        <v>1303</v>
      </c>
      <c r="I72" s="1233">
        <v>529</v>
      </c>
      <c r="J72" s="1233">
        <v>749</v>
      </c>
      <c r="K72" s="1233">
        <v>1</v>
      </c>
      <c r="L72" s="1257">
        <v>6634</v>
      </c>
      <c r="M72" s="1233">
        <v>715</v>
      </c>
      <c r="N72" s="1233">
        <v>582</v>
      </c>
      <c r="O72" s="1233">
        <v>2391</v>
      </c>
      <c r="P72" s="1233">
        <v>1532</v>
      </c>
      <c r="Q72" s="1233">
        <v>794</v>
      </c>
      <c r="R72" s="1233">
        <v>292</v>
      </c>
      <c r="S72" s="1233">
        <v>328</v>
      </c>
      <c r="T72" s="1258">
        <v>0</v>
      </c>
      <c r="U72" s="1257">
        <v>5415</v>
      </c>
      <c r="V72" s="1233">
        <v>693</v>
      </c>
      <c r="W72" s="1233">
        <v>299</v>
      </c>
      <c r="X72" s="1233">
        <v>1968</v>
      </c>
      <c r="Y72" s="1233">
        <v>1287</v>
      </c>
      <c r="Z72" s="1233">
        <v>509</v>
      </c>
      <c r="AA72" s="1233">
        <v>237</v>
      </c>
      <c r="AB72" s="1233">
        <v>421</v>
      </c>
      <c r="AC72" s="1258">
        <v>1</v>
      </c>
    </row>
    <row r="73" spans="1:29">
      <c r="A73" s="1245">
        <v>202</v>
      </c>
      <c r="B73" s="946" t="s">
        <v>15</v>
      </c>
      <c r="C73" s="1233">
        <v>15599</v>
      </c>
      <c r="D73" s="1233">
        <v>1154</v>
      </c>
      <c r="E73" s="1233">
        <v>855</v>
      </c>
      <c r="F73" s="1233">
        <v>5506</v>
      </c>
      <c r="G73" s="1233">
        <v>3878</v>
      </c>
      <c r="H73" s="1233">
        <v>1914</v>
      </c>
      <c r="I73" s="1233">
        <v>978</v>
      </c>
      <c r="J73" s="1233">
        <v>1310</v>
      </c>
      <c r="K73" s="1233">
        <v>4</v>
      </c>
      <c r="L73" s="1257">
        <v>8135</v>
      </c>
      <c r="M73" s="1233">
        <v>580</v>
      </c>
      <c r="N73" s="1233">
        <v>459</v>
      </c>
      <c r="O73" s="1233">
        <v>2761</v>
      </c>
      <c r="P73" s="1233">
        <v>2128</v>
      </c>
      <c r="Q73" s="1233">
        <v>1087</v>
      </c>
      <c r="R73" s="1233">
        <v>556</v>
      </c>
      <c r="S73" s="1233">
        <v>562</v>
      </c>
      <c r="T73" s="1258">
        <v>2</v>
      </c>
      <c r="U73" s="1257">
        <v>7464</v>
      </c>
      <c r="V73" s="1233">
        <v>574</v>
      </c>
      <c r="W73" s="1233">
        <v>396</v>
      </c>
      <c r="X73" s="1233">
        <v>2745</v>
      </c>
      <c r="Y73" s="1233">
        <v>1750</v>
      </c>
      <c r="Z73" s="1233">
        <v>827</v>
      </c>
      <c r="AA73" s="1233">
        <v>422</v>
      </c>
      <c r="AB73" s="1233">
        <v>748</v>
      </c>
      <c r="AC73" s="1258">
        <v>2</v>
      </c>
    </row>
    <row r="74" spans="1:29">
      <c r="A74" s="1245">
        <v>203</v>
      </c>
      <c r="B74" s="946" t="s">
        <v>24</v>
      </c>
      <c r="C74" s="1233">
        <v>9788</v>
      </c>
      <c r="D74" s="1233">
        <v>1128</v>
      </c>
      <c r="E74" s="1233">
        <v>566</v>
      </c>
      <c r="F74" s="1233">
        <v>3428</v>
      </c>
      <c r="G74" s="1233">
        <v>2420</v>
      </c>
      <c r="H74" s="1233">
        <v>989</v>
      </c>
      <c r="I74" s="1233">
        <v>505</v>
      </c>
      <c r="J74" s="1233">
        <v>752</v>
      </c>
      <c r="K74" s="1233">
        <v>0</v>
      </c>
      <c r="L74" s="1257">
        <v>5082</v>
      </c>
      <c r="M74" s="1233">
        <v>584</v>
      </c>
      <c r="N74" s="1233">
        <v>292</v>
      </c>
      <c r="O74" s="1233">
        <v>1790</v>
      </c>
      <c r="P74" s="1233">
        <v>1244</v>
      </c>
      <c r="Q74" s="1233">
        <v>567</v>
      </c>
      <c r="R74" s="1233">
        <v>282</v>
      </c>
      <c r="S74" s="1233">
        <v>323</v>
      </c>
      <c r="T74" s="1258">
        <v>0</v>
      </c>
      <c r="U74" s="1257">
        <v>4706</v>
      </c>
      <c r="V74" s="1233">
        <v>544</v>
      </c>
      <c r="W74" s="1233">
        <v>274</v>
      </c>
      <c r="X74" s="1233">
        <v>1638</v>
      </c>
      <c r="Y74" s="1233">
        <v>1176</v>
      </c>
      <c r="Z74" s="1233">
        <v>422</v>
      </c>
      <c r="AA74" s="1233">
        <v>223</v>
      </c>
      <c r="AB74" s="1233">
        <v>429</v>
      </c>
      <c r="AC74" s="1258">
        <v>0</v>
      </c>
    </row>
    <row r="75" spans="1:29">
      <c r="A75" s="1245">
        <v>204</v>
      </c>
      <c r="B75" s="946" t="s">
        <v>16</v>
      </c>
      <c r="C75" s="1233">
        <v>20638</v>
      </c>
      <c r="D75" s="1233">
        <v>2618</v>
      </c>
      <c r="E75" s="1233">
        <v>1285</v>
      </c>
      <c r="F75" s="1233">
        <v>6068</v>
      </c>
      <c r="G75" s="1233">
        <v>5469</v>
      </c>
      <c r="H75" s="1233">
        <v>2662</v>
      </c>
      <c r="I75" s="1233">
        <v>1089</v>
      </c>
      <c r="J75" s="1233">
        <v>1446</v>
      </c>
      <c r="K75" s="1233">
        <v>1</v>
      </c>
      <c r="L75" s="1257">
        <v>10379</v>
      </c>
      <c r="M75" s="1233">
        <v>1305</v>
      </c>
      <c r="N75" s="1233">
        <v>731</v>
      </c>
      <c r="O75" s="1233">
        <v>2936</v>
      </c>
      <c r="P75" s="1233">
        <v>2736</v>
      </c>
      <c r="Q75" s="1233">
        <v>1495</v>
      </c>
      <c r="R75" s="1233">
        <v>597</v>
      </c>
      <c r="S75" s="1233">
        <v>579</v>
      </c>
      <c r="T75" s="1258">
        <v>0</v>
      </c>
      <c r="U75" s="1257">
        <v>10259</v>
      </c>
      <c r="V75" s="1233">
        <v>1313</v>
      </c>
      <c r="W75" s="1233">
        <v>554</v>
      </c>
      <c r="X75" s="1233">
        <v>3132</v>
      </c>
      <c r="Y75" s="1233">
        <v>2733</v>
      </c>
      <c r="Z75" s="1233">
        <v>1167</v>
      </c>
      <c r="AA75" s="1233">
        <v>492</v>
      </c>
      <c r="AB75" s="1233">
        <v>867</v>
      </c>
      <c r="AC75" s="1258">
        <v>1</v>
      </c>
    </row>
    <row r="76" spans="1:29">
      <c r="A76" s="1245">
        <v>205</v>
      </c>
      <c r="B76" s="946" t="s">
        <v>78</v>
      </c>
      <c r="C76" s="1233">
        <v>1205</v>
      </c>
      <c r="D76" s="1233">
        <v>152</v>
      </c>
      <c r="E76" s="1233">
        <v>93</v>
      </c>
      <c r="F76" s="1233">
        <v>388</v>
      </c>
      <c r="G76" s="1233">
        <v>274</v>
      </c>
      <c r="H76" s="1233">
        <v>123</v>
      </c>
      <c r="I76" s="1233">
        <v>54</v>
      </c>
      <c r="J76" s="1233">
        <v>121</v>
      </c>
      <c r="K76" s="1233">
        <v>0</v>
      </c>
      <c r="L76" s="1257">
        <v>603</v>
      </c>
      <c r="M76" s="1233">
        <v>74</v>
      </c>
      <c r="N76" s="1233">
        <v>49</v>
      </c>
      <c r="O76" s="1233">
        <v>183</v>
      </c>
      <c r="P76" s="1233">
        <v>124</v>
      </c>
      <c r="Q76" s="1233">
        <v>74</v>
      </c>
      <c r="R76" s="1233">
        <v>31</v>
      </c>
      <c r="S76" s="1233">
        <v>68</v>
      </c>
      <c r="T76" s="1258">
        <v>0</v>
      </c>
      <c r="U76" s="1257">
        <v>602</v>
      </c>
      <c r="V76" s="1233">
        <v>78</v>
      </c>
      <c r="W76" s="1233">
        <v>44</v>
      </c>
      <c r="X76" s="1233">
        <v>205</v>
      </c>
      <c r="Y76" s="1233">
        <v>150</v>
      </c>
      <c r="Z76" s="1233">
        <v>49</v>
      </c>
      <c r="AA76" s="1233">
        <v>23</v>
      </c>
      <c r="AB76" s="1233">
        <v>53</v>
      </c>
      <c r="AC76" s="1258">
        <v>0</v>
      </c>
    </row>
    <row r="77" spans="1:29">
      <c r="A77" s="1245">
        <v>206</v>
      </c>
      <c r="B77" s="946" t="s">
        <v>17</v>
      </c>
      <c r="C77" s="1233">
        <v>4953</v>
      </c>
      <c r="D77" s="1233">
        <v>563</v>
      </c>
      <c r="E77" s="1233">
        <v>390</v>
      </c>
      <c r="F77" s="1233">
        <v>1233</v>
      </c>
      <c r="G77" s="1233">
        <v>1199</v>
      </c>
      <c r="H77" s="1233">
        <v>689</v>
      </c>
      <c r="I77" s="1233">
        <v>352</v>
      </c>
      <c r="J77" s="1233">
        <v>526</v>
      </c>
      <c r="K77" s="1233">
        <v>1</v>
      </c>
      <c r="L77" s="1257">
        <v>2532</v>
      </c>
      <c r="M77" s="1233">
        <v>280</v>
      </c>
      <c r="N77" s="1233">
        <v>228</v>
      </c>
      <c r="O77" s="1233">
        <v>704</v>
      </c>
      <c r="P77" s="1233">
        <v>575</v>
      </c>
      <c r="Q77" s="1233">
        <v>344</v>
      </c>
      <c r="R77" s="1233">
        <v>177</v>
      </c>
      <c r="S77" s="1233">
        <v>223</v>
      </c>
      <c r="T77" s="1258">
        <v>1</v>
      </c>
      <c r="U77" s="1257">
        <v>2421</v>
      </c>
      <c r="V77" s="1233">
        <v>283</v>
      </c>
      <c r="W77" s="1233">
        <v>162</v>
      </c>
      <c r="X77" s="1233">
        <v>529</v>
      </c>
      <c r="Y77" s="1233">
        <v>624</v>
      </c>
      <c r="Z77" s="1233">
        <v>345</v>
      </c>
      <c r="AA77" s="1233">
        <v>175</v>
      </c>
      <c r="AB77" s="1233">
        <v>303</v>
      </c>
      <c r="AC77" s="1258">
        <v>0</v>
      </c>
    </row>
    <row r="78" spans="1:29">
      <c r="A78" s="1245">
        <v>207</v>
      </c>
      <c r="B78" s="946" t="s">
        <v>19</v>
      </c>
      <c r="C78" s="1233">
        <v>7824</v>
      </c>
      <c r="D78" s="1233">
        <v>897</v>
      </c>
      <c r="E78" s="1233">
        <v>573</v>
      </c>
      <c r="F78" s="1233">
        <v>2651</v>
      </c>
      <c r="G78" s="1233">
        <v>1877</v>
      </c>
      <c r="H78" s="1233">
        <v>815</v>
      </c>
      <c r="I78" s="1233">
        <v>401</v>
      </c>
      <c r="J78" s="1233">
        <v>610</v>
      </c>
      <c r="K78" s="1233">
        <v>0</v>
      </c>
      <c r="L78" s="1257">
        <v>4294</v>
      </c>
      <c r="M78" s="1233">
        <v>472</v>
      </c>
      <c r="N78" s="1233">
        <v>390</v>
      </c>
      <c r="O78" s="1233">
        <v>1509</v>
      </c>
      <c r="P78" s="1233">
        <v>995</v>
      </c>
      <c r="Q78" s="1233">
        <v>478</v>
      </c>
      <c r="R78" s="1233">
        <v>219</v>
      </c>
      <c r="S78" s="1233">
        <v>231</v>
      </c>
      <c r="T78" s="1258">
        <v>0</v>
      </c>
      <c r="U78" s="1257">
        <v>3530</v>
      </c>
      <c r="V78" s="1233">
        <v>425</v>
      </c>
      <c r="W78" s="1233">
        <v>183</v>
      </c>
      <c r="X78" s="1233">
        <v>1142</v>
      </c>
      <c r="Y78" s="1233">
        <v>882</v>
      </c>
      <c r="Z78" s="1233">
        <v>337</v>
      </c>
      <c r="AA78" s="1233">
        <v>182</v>
      </c>
      <c r="AB78" s="1233">
        <v>379</v>
      </c>
      <c r="AC78" s="1258">
        <v>0</v>
      </c>
    </row>
    <row r="79" spans="1:29">
      <c r="A79" s="1245">
        <v>208</v>
      </c>
      <c r="B79" s="946" t="s">
        <v>42</v>
      </c>
      <c r="C79" s="1233">
        <v>775</v>
      </c>
      <c r="D79" s="1233">
        <v>109</v>
      </c>
      <c r="E79" s="1233">
        <v>43</v>
      </c>
      <c r="F79" s="1233">
        <v>289</v>
      </c>
      <c r="G79" s="1233">
        <v>178</v>
      </c>
      <c r="H79" s="1233">
        <v>77</v>
      </c>
      <c r="I79" s="1233">
        <v>33</v>
      </c>
      <c r="J79" s="1233">
        <v>46</v>
      </c>
      <c r="K79" s="1233">
        <v>0</v>
      </c>
      <c r="L79" s="1257">
        <v>419</v>
      </c>
      <c r="M79" s="1233">
        <v>52</v>
      </c>
      <c r="N79" s="1233">
        <v>23</v>
      </c>
      <c r="O79" s="1233">
        <v>160</v>
      </c>
      <c r="P79" s="1233">
        <v>90</v>
      </c>
      <c r="Q79" s="1233">
        <v>56</v>
      </c>
      <c r="R79" s="1233">
        <v>18</v>
      </c>
      <c r="S79" s="1233">
        <v>20</v>
      </c>
      <c r="T79" s="1258">
        <v>0</v>
      </c>
      <c r="U79" s="1257">
        <v>356</v>
      </c>
      <c r="V79" s="1233">
        <v>57</v>
      </c>
      <c r="W79" s="1233">
        <v>20</v>
      </c>
      <c r="X79" s="1233">
        <v>129</v>
      </c>
      <c r="Y79" s="1233">
        <v>88</v>
      </c>
      <c r="Z79" s="1233">
        <v>21</v>
      </c>
      <c r="AA79" s="1233">
        <v>15</v>
      </c>
      <c r="AB79" s="1233">
        <v>26</v>
      </c>
      <c r="AC79" s="1258">
        <v>0</v>
      </c>
    </row>
    <row r="80" spans="1:29">
      <c r="A80" s="1245">
        <v>209</v>
      </c>
      <c r="B80" s="946" t="s">
        <v>79</v>
      </c>
      <c r="C80" s="1233">
        <v>1582</v>
      </c>
      <c r="D80" s="1233">
        <v>159</v>
      </c>
      <c r="E80" s="1233">
        <v>118</v>
      </c>
      <c r="F80" s="1233">
        <v>571</v>
      </c>
      <c r="G80" s="1233">
        <v>341</v>
      </c>
      <c r="H80" s="1233">
        <v>169</v>
      </c>
      <c r="I80" s="1233">
        <v>91</v>
      </c>
      <c r="J80" s="1233">
        <v>132</v>
      </c>
      <c r="K80" s="1233">
        <v>1</v>
      </c>
      <c r="L80" s="1257">
        <v>878</v>
      </c>
      <c r="M80" s="1233">
        <v>72</v>
      </c>
      <c r="N80" s="1233">
        <v>46</v>
      </c>
      <c r="O80" s="1233">
        <v>314</v>
      </c>
      <c r="P80" s="1233">
        <v>198</v>
      </c>
      <c r="Q80" s="1233">
        <v>110</v>
      </c>
      <c r="R80" s="1233">
        <v>65</v>
      </c>
      <c r="S80" s="1233">
        <v>73</v>
      </c>
      <c r="T80" s="1258">
        <v>0</v>
      </c>
      <c r="U80" s="1257">
        <v>704</v>
      </c>
      <c r="V80" s="1233">
        <v>87</v>
      </c>
      <c r="W80" s="1233">
        <v>72</v>
      </c>
      <c r="X80" s="1233">
        <v>257</v>
      </c>
      <c r="Y80" s="1233">
        <v>143</v>
      </c>
      <c r="Z80" s="1233">
        <v>59</v>
      </c>
      <c r="AA80" s="1233">
        <v>26</v>
      </c>
      <c r="AB80" s="1233">
        <v>59</v>
      </c>
      <c r="AC80" s="1258">
        <v>1</v>
      </c>
    </row>
    <row r="81" spans="1:29">
      <c r="A81" s="1245">
        <v>210</v>
      </c>
      <c r="B81" s="946" t="s">
        <v>25</v>
      </c>
      <c r="C81" s="1233">
        <v>7041</v>
      </c>
      <c r="D81" s="1233">
        <v>866</v>
      </c>
      <c r="E81" s="1233">
        <v>523</v>
      </c>
      <c r="F81" s="1233">
        <v>2378</v>
      </c>
      <c r="G81" s="1233">
        <v>1754</v>
      </c>
      <c r="H81" s="1233">
        <v>664</v>
      </c>
      <c r="I81" s="1233">
        <v>315</v>
      </c>
      <c r="J81" s="1233">
        <v>540</v>
      </c>
      <c r="K81" s="1233">
        <v>1</v>
      </c>
      <c r="L81" s="1257">
        <v>3725</v>
      </c>
      <c r="M81" s="1233">
        <v>463</v>
      </c>
      <c r="N81" s="1233">
        <v>327</v>
      </c>
      <c r="O81" s="1233">
        <v>1230</v>
      </c>
      <c r="P81" s="1233">
        <v>917</v>
      </c>
      <c r="Q81" s="1233">
        <v>365</v>
      </c>
      <c r="R81" s="1233">
        <v>188</v>
      </c>
      <c r="S81" s="1233">
        <v>235</v>
      </c>
      <c r="T81" s="1258">
        <v>0</v>
      </c>
      <c r="U81" s="1257">
        <v>3316</v>
      </c>
      <c r="V81" s="1233">
        <v>403</v>
      </c>
      <c r="W81" s="1233">
        <v>196</v>
      </c>
      <c r="X81" s="1233">
        <v>1148</v>
      </c>
      <c r="Y81" s="1233">
        <v>837</v>
      </c>
      <c r="Z81" s="1233">
        <v>299</v>
      </c>
      <c r="AA81" s="1233">
        <v>127</v>
      </c>
      <c r="AB81" s="1233">
        <v>305</v>
      </c>
      <c r="AC81" s="1258">
        <v>1</v>
      </c>
    </row>
    <row r="82" spans="1:29">
      <c r="A82" s="1245">
        <v>212</v>
      </c>
      <c r="B82" s="946" t="s">
        <v>43</v>
      </c>
      <c r="C82" s="1233">
        <v>1043</v>
      </c>
      <c r="D82" s="1233">
        <v>138</v>
      </c>
      <c r="E82" s="1233">
        <v>71</v>
      </c>
      <c r="F82" s="1233">
        <v>358</v>
      </c>
      <c r="G82" s="1233">
        <v>208</v>
      </c>
      <c r="H82" s="1233">
        <v>115</v>
      </c>
      <c r="I82" s="1233">
        <v>62</v>
      </c>
      <c r="J82" s="1233">
        <v>89</v>
      </c>
      <c r="K82" s="1233">
        <v>2</v>
      </c>
      <c r="L82" s="1257">
        <v>552</v>
      </c>
      <c r="M82" s="1233">
        <v>69</v>
      </c>
      <c r="N82" s="1233">
        <v>39</v>
      </c>
      <c r="O82" s="1233">
        <v>193</v>
      </c>
      <c r="P82" s="1233">
        <v>118</v>
      </c>
      <c r="Q82" s="1233">
        <v>63</v>
      </c>
      <c r="R82" s="1233">
        <v>31</v>
      </c>
      <c r="S82" s="1233">
        <v>38</v>
      </c>
      <c r="T82" s="1258">
        <v>1</v>
      </c>
      <c r="U82" s="1257">
        <v>491</v>
      </c>
      <c r="V82" s="1233">
        <v>69</v>
      </c>
      <c r="W82" s="1233">
        <v>32</v>
      </c>
      <c r="X82" s="1233">
        <v>165</v>
      </c>
      <c r="Y82" s="1233">
        <v>90</v>
      </c>
      <c r="Z82" s="1233">
        <v>52</v>
      </c>
      <c r="AA82" s="1233">
        <v>31</v>
      </c>
      <c r="AB82" s="1233">
        <v>51</v>
      </c>
      <c r="AC82" s="1258">
        <v>1</v>
      </c>
    </row>
    <row r="83" spans="1:29">
      <c r="A83" s="1245">
        <v>213</v>
      </c>
      <c r="B83" s="946" t="s">
        <v>80</v>
      </c>
      <c r="C83" s="1233">
        <v>920</v>
      </c>
      <c r="D83" s="1233">
        <v>114</v>
      </c>
      <c r="E83" s="1233">
        <v>61</v>
      </c>
      <c r="F83" s="1233">
        <v>302</v>
      </c>
      <c r="G83" s="1233">
        <v>237</v>
      </c>
      <c r="H83" s="1233">
        <v>97</v>
      </c>
      <c r="I83" s="1233">
        <v>43</v>
      </c>
      <c r="J83" s="1233">
        <v>65</v>
      </c>
      <c r="K83" s="1233">
        <v>1</v>
      </c>
      <c r="L83" s="1257">
        <v>482</v>
      </c>
      <c r="M83" s="1233">
        <v>62</v>
      </c>
      <c r="N83" s="1233">
        <v>32</v>
      </c>
      <c r="O83" s="1233">
        <v>160</v>
      </c>
      <c r="P83" s="1233">
        <v>124</v>
      </c>
      <c r="Q83" s="1233">
        <v>53</v>
      </c>
      <c r="R83" s="1233">
        <v>27</v>
      </c>
      <c r="S83" s="1233">
        <v>24</v>
      </c>
      <c r="T83" s="1258">
        <v>0</v>
      </c>
      <c r="U83" s="1257">
        <v>438</v>
      </c>
      <c r="V83" s="1233">
        <v>52</v>
      </c>
      <c r="W83" s="1233">
        <v>29</v>
      </c>
      <c r="X83" s="1233">
        <v>142</v>
      </c>
      <c r="Y83" s="1233">
        <v>113</v>
      </c>
      <c r="Z83" s="1233">
        <v>44</v>
      </c>
      <c r="AA83" s="1233">
        <v>16</v>
      </c>
      <c r="AB83" s="1233">
        <v>41</v>
      </c>
      <c r="AC83" s="1258">
        <v>1</v>
      </c>
    </row>
    <row r="84" spans="1:29">
      <c r="A84" s="1245">
        <v>214</v>
      </c>
      <c r="B84" s="946" t="s">
        <v>20</v>
      </c>
      <c r="C84" s="1233">
        <v>8219</v>
      </c>
      <c r="D84" s="1233">
        <v>1030</v>
      </c>
      <c r="E84" s="1233">
        <v>495</v>
      </c>
      <c r="F84" s="1233">
        <v>2165</v>
      </c>
      <c r="G84" s="1233">
        <v>2065</v>
      </c>
      <c r="H84" s="1233">
        <v>1077</v>
      </c>
      <c r="I84" s="1233">
        <v>481</v>
      </c>
      <c r="J84" s="1233">
        <v>904</v>
      </c>
      <c r="K84" s="1233">
        <v>2</v>
      </c>
      <c r="L84" s="1257">
        <v>4074</v>
      </c>
      <c r="M84" s="1233">
        <v>549</v>
      </c>
      <c r="N84" s="1233">
        <v>211</v>
      </c>
      <c r="O84" s="1233">
        <v>1043</v>
      </c>
      <c r="P84" s="1233">
        <v>1034</v>
      </c>
      <c r="Q84" s="1233">
        <v>590</v>
      </c>
      <c r="R84" s="1233">
        <v>266</v>
      </c>
      <c r="S84" s="1233">
        <v>380</v>
      </c>
      <c r="T84" s="1258">
        <v>1</v>
      </c>
      <c r="U84" s="1257">
        <v>4145</v>
      </c>
      <c r="V84" s="1233">
        <v>481</v>
      </c>
      <c r="W84" s="1233">
        <v>284</v>
      </c>
      <c r="X84" s="1233">
        <v>1122</v>
      </c>
      <c r="Y84" s="1233">
        <v>1031</v>
      </c>
      <c r="Z84" s="1233">
        <v>487</v>
      </c>
      <c r="AA84" s="1233">
        <v>215</v>
      </c>
      <c r="AB84" s="1233">
        <v>524</v>
      </c>
      <c r="AC84" s="1258">
        <v>1</v>
      </c>
    </row>
    <row r="85" spans="1:29">
      <c r="A85" s="1245">
        <v>215</v>
      </c>
      <c r="B85" s="946" t="s">
        <v>81</v>
      </c>
      <c r="C85" s="1233">
        <v>1823</v>
      </c>
      <c r="D85" s="1233">
        <v>252</v>
      </c>
      <c r="E85" s="1233">
        <v>117</v>
      </c>
      <c r="F85" s="1233">
        <v>530</v>
      </c>
      <c r="G85" s="1233">
        <v>446</v>
      </c>
      <c r="H85" s="1233">
        <v>207</v>
      </c>
      <c r="I85" s="1233">
        <v>117</v>
      </c>
      <c r="J85" s="1233">
        <v>153</v>
      </c>
      <c r="K85" s="1233">
        <v>1</v>
      </c>
      <c r="L85" s="1257">
        <v>938</v>
      </c>
      <c r="M85" s="1233">
        <v>121</v>
      </c>
      <c r="N85" s="1233">
        <v>40</v>
      </c>
      <c r="O85" s="1233">
        <v>278</v>
      </c>
      <c r="P85" s="1233">
        <v>234</v>
      </c>
      <c r="Q85" s="1233">
        <v>124</v>
      </c>
      <c r="R85" s="1233">
        <v>72</v>
      </c>
      <c r="S85" s="1233">
        <v>68</v>
      </c>
      <c r="T85" s="1258">
        <v>1</v>
      </c>
      <c r="U85" s="1257">
        <v>885</v>
      </c>
      <c r="V85" s="1233">
        <v>131</v>
      </c>
      <c r="W85" s="1233">
        <v>77</v>
      </c>
      <c r="X85" s="1233">
        <v>252</v>
      </c>
      <c r="Y85" s="1233">
        <v>212</v>
      </c>
      <c r="Z85" s="1233">
        <v>83</v>
      </c>
      <c r="AA85" s="1233">
        <v>45</v>
      </c>
      <c r="AB85" s="1233">
        <v>85</v>
      </c>
      <c r="AC85" s="1258">
        <v>0</v>
      </c>
    </row>
    <row r="86" spans="1:29">
      <c r="A86" s="1245">
        <v>216</v>
      </c>
      <c r="B86" s="946" t="s">
        <v>26</v>
      </c>
      <c r="C86" s="1233">
        <v>2496</v>
      </c>
      <c r="D86" s="1233">
        <v>313</v>
      </c>
      <c r="E86" s="1233">
        <v>189</v>
      </c>
      <c r="F86" s="1233">
        <v>921</v>
      </c>
      <c r="G86" s="1233">
        <v>560</v>
      </c>
      <c r="H86" s="1233">
        <v>218</v>
      </c>
      <c r="I86" s="1233">
        <v>114</v>
      </c>
      <c r="J86" s="1233">
        <v>181</v>
      </c>
      <c r="K86" s="1233">
        <v>0</v>
      </c>
      <c r="L86" s="1257">
        <v>1341</v>
      </c>
      <c r="M86" s="1233">
        <v>150</v>
      </c>
      <c r="N86" s="1233">
        <v>131</v>
      </c>
      <c r="O86" s="1233">
        <v>506</v>
      </c>
      <c r="P86" s="1233">
        <v>291</v>
      </c>
      <c r="Q86" s="1233">
        <v>120</v>
      </c>
      <c r="R86" s="1233">
        <v>61</v>
      </c>
      <c r="S86" s="1233">
        <v>82</v>
      </c>
      <c r="T86" s="1258">
        <v>0</v>
      </c>
      <c r="U86" s="1257">
        <v>1155</v>
      </c>
      <c r="V86" s="1233">
        <v>163</v>
      </c>
      <c r="W86" s="1233">
        <v>58</v>
      </c>
      <c r="X86" s="1233">
        <v>415</v>
      </c>
      <c r="Y86" s="1233">
        <v>269</v>
      </c>
      <c r="Z86" s="1233">
        <v>98</v>
      </c>
      <c r="AA86" s="1233">
        <v>53</v>
      </c>
      <c r="AB86" s="1233">
        <v>99</v>
      </c>
      <c r="AC86" s="1258">
        <v>0</v>
      </c>
    </row>
    <row r="87" spans="1:29">
      <c r="A87" s="1245">
        <v>217</v>
      </c>
      <c r="B87" s="946" t="s">
        <v>21</v>
      </c>
      <c r="C87" s="1233">
        <v>5310</v>
      </c>
      <c r="D87" s="1233">
        <v>710</v>
      </c>
      <c r="E87" s="1233">
        <v>282</v>
      </c>
      <c r="F87" s="1233">
        <v>1502</v>
      </c>
      <c r="G87" s="1233">
        <v>1288</v>
      </c>
      <c r="H87" s="1233">
        <v>658</v>
      </c>
      <c r="I87" s="1233">
        <v>286</v>
      </c>
      <c r="J87" s="1233">
        <v>584</v>
      </c>
      <c r="K87" s="1233">
        <v>0</v>
      </c>
      <c r="L87" s="1257">
        <v>2673</v>
      </c>
      <c r="M87" s="1233">
        <v>358</v>
      </c>
      <c r="N87" s="1233">
        <v>157</v>
      </c>
      <c r="O87" s="1233">
        <v>766</v>
      </c>
      <c r="P87" s="1233">
        <v>651</v>
      </c>
      <c r="Q87" s="1233">
        <v>365</v>
      </c>
      <c r="R87" s="1233">
        <v>148</v>
      </c>
      <c r="S87" s="1233">
        <v>228</v>
      </c>
      <c r="T87" s="1258">
        <v>0</v>
      </c>
      <c r="U87" s="1257">
        <v>2637</v>
      </c>
      <c r="V87" s="1233">
        <v>352</v>
      </c>
      <c r="W87" s="1233">
        <v>125</v>
      </c>
      <c r="X87" s="1233">
        <v>736</v>
      </c>
      <c r="Y87" s="1233">
        <v>637</v>
      </c>
      <c r="Z87" s="1233">
        <v>293</v>
      </c>
      <c r="AA87" s="1233">
        <v>138</v>
      </c>
      <c r="AB87" s="1233">
        <v>356</v>
      </c>
      <c r="AC87" s="1258">
        <v>0</v>
      </c>
    </row>
    <row r="88" spans="1:29">
      <c r="A88" s="1245">
        <v>218</v>
      </c>
      <c r="B88" s="946" t="s">
        <v>32</v>
      </c>
      <c r="C88" s="1233">
        <v>1281</v>
      </c>
      <c r="D88" s="1233">
        <v>178</v>
      </c>
      <c r="E88" s="1233">
        <v>96</v>
      </c>
      <c r="F88" s="1233">
        <v>439</v>
      </c>
      <c r="G88" s="1233">
        <v>293</v>
      </c>
      <c r="H88" s="1233">
        <v>127</v>
      </c>
      <c r="I88" s="1233">
        <v>65</v>
      </c>
      <c r="J88" s="1233">
        <v>83</v>
      </c>
      <c r="K88" s="1233">
        <v>0</v>
      </c>
      <c r="L88" s="1257">
        <v>696</v>
      </c>
      <c r="M88" s="1233">
        <v>96</v>
      </c>
      <c r="N88" s="1233">
        <v>67</v>
      </c>
      <c r="O88" s="1233">
        <v>244</v>
      </c>
      <c r="P88" s="1233">
        <v>142</v>
      </c>
      <c r="Q88" s="1233">
        <v>73</v>
      </c>
      <c r="R88" s="1233">
        <v>33</v>
      </c>
      <c r="S88" s="1233">
        <v>41</v>
      </c>
      <c r="T88" s="1258">
        <v>0</v>
      </c>
      <c r="U88" s="1257">
        <v>585</v>
      </c>
      <c r="V88" s="1233">
        <v>82</v>
      </c>
      <c r="W88" s="1233">
        <v>29</v>
      </c>
      <c r="X88" s="1233">
        <v>195</v>
      </c>
      <c r="Y88" s="1233">
        <v>151</v>
      </c>
      <c r="Z88" s="1233">
        <v>54</v>
      </c>
      <c r="AA88" s="1233">
        <v>32</v>
      </c>
      <c r="AB88" s="1233">
        <v>42</v>
      </c>
      <c r="AC88" s="1258">
        <v>0</v>
      </c>
    </row>
    <row r="89" spans="1:29">
      <c r="A89" s="1245">
        <v>219</v>
      </c>
      <c r="B89" s="946" t="s">
        <v>22</v>
      </c>
      <c r="C89" s="1233">
        <v>3723</v>
      </c>
      <c r="D89" s="1233">
        <v>584</v>
      </c>
      <c r="E89" s="1233">
        <v>236</v>
      </c>
      <c r="F89" s="1233">
        <v>1159</v>
      </c>
      <c r="G89" s="1233">
        <v>884</v>
      </c>
      <c r="H89" s="1233">
        <v>327</v>
      </c>
      <c r="I89" s="1233">
        <v>201</v>
      </c>
      <c r="J89" s="1233">
        <v>332</v>
      </c>
      <c r="K89" s="1233">
        <v>0</v>
      </c>
      <c r="L89" s="1257">
        <v>1950</v>
      </c>
      <c r="M89" s="1233">
        <v>288</v>
      </c>
      <c r="N89" s="1233">
        <v>120</v>
      </c>
      <c r="O89" s="1233">
        <v>678</v>
      </c>
      <c r="P89" s="1233">
        <v>451</v>
      </c>
      <c r="Q89" s="1233">
        <v>172</v>
      </c>
      <c r="R89" s="1233">
        <v>113</v>
      </c>
      <c r="S89" s="1233">
        <v>128</v>
      </c>
      <c r="T89" s="1258">
        <v>0</v>
      </c>
      <c r="U89" s="1257">
        <v>1773</v>
      </c>
      <c r="V89" s="1233">
        <v>296</v>
      </c>
      <c r="W89" s="1233">
        <v>116</v>
      </c>
      <c r="X89" s="1233">
        <v>481</v>
      </c>
      <c r="Y89" s="1233">
        <v>433</v>
      </c>
      <c r="Z89" s="1233">
        <v>155</v>
      </c>
      <c r="AA89" s="1233">
        <v>88</v>
      </c>
      <c r="AB89" s="1233">
        <v>204</v>
      </c>
      <c r="AC89" s="1258">
        <v>0</v>
      </c>
    </row>
    <row r="90" spans="1:29">
      <c r="A90" s="1245">
        <v>220</v>
      </c>
      <c r="B90" s="946" t="s">
        <v>33</v>
      </c>
      <c r="C90" s="1233">
        <v>867</v>
      </c>
      <c r="D90" s="1233">
        <v>123</v>
      </c>
      <c r="E90" s="1233">
        <v>35</v>
      </c>
      <c r="F90" s="1233">
        <v>286</v>
      </c>
      <c r="G90" s="1233">
        <v>231</v>
      </c>
      <c r="H90" s="1233">
        <v>80</v>
      </c>
      <c r="I90" s="1233">
        <v>50</v>
      </c>
      <c r="J90" s="1233">
        <v>62</v>
      </c>
      <c r="K90" s="1233">
        <v>0</v>
      </c>
      <c r="L90" s="1257">
        <v>436</v>
      </c>
      <c r="M90" s="1233">
        <v>51</v>
      </c>
      <c r="N90" s="1233">
        <v>18</v>
      </c>
      <c r="O90" s="1233">
        <v>135</v>
      </c>
      <c r="P90" s="1233">
        <v>124</v>
      </c>
      <c r="Q90" s="1233">
        <v>47</v>
      </c>
      <c r="R90" s="1233">
        <v>29</v>
      </c>
      <c r="S90" s="1233">
        <v>32</v>
      </c>
      <c r="T90" s="1258">
        <v>0</v>
      </c>
      <c r="U90" s="1257">
        <v>431</v>
      </c>
      <c r="V90" s="1233">
        <v>72</v>
      </c>
      <c r="W90" s="1233">
        <v>17</v>
      </c>
      <c r="X90" s="1233">
        <v>151</v>
      </c>
      <c r="Y90" s="1233">
        <v>107</v>
      </c>
      <c r="Z90" s="1233">
        <v>33</v>
      </c>
      <c r="AA90" s="1233">
        <v>21</v>
      </c>
      <c r="AB90" s="1233">
        <v>30</v>
      </c>
      <c r="AC90" s="1258">
        <v>0</v>
      </c>
    </row>
    <row r="91" spans="1:29">
      <c r="A91" s="1245">
        <v>221</v>
      </c>
      <c r="B91" s="946" t="s">
        <v>2495</v>
      </c>
      <c r="C91" s="1233">
        <v>1014</v>
      </c>
      <c r="D91" s="1233">
        <v>125</v>
      </c>
      <c r="E91" s="1233">
        <v>44</v>
      </c>
      <c r="F91" s="1233">
        <v>316</v>
      </c>
      <c r="G91" s="1233">
        <v>251</v>
      </c>
      <c r="H91" s="1233">
        <v>88</v>
      </c>
      <c r="I91" s="1233">
        <v>56</v>
      </c>
      <c r="J91" s="1233">
        <v>134</v>
      </c>
      <c r="K91" s="1233">
        <v>0</v>
      </c>
      <c r="L91" s="1257">
        <v>505</v>
      </c>
      <c r="M91" s="1233">
        <v>57</v>
      </c>
      <c r="N91" s="1233">
        <v>25</v>
      </c>
      <c r="O91" s="1233">
        <v>147</v>
      </c>
      <c r="P91" s="1233">
        <v>127</v>
      </c>
      <c r="Q91" s="1233">
        <v>53</v>
      </c>
      <c r="R91" s="1233">
        <v>24</v>
      </c>
      <c r="S91" s="1233">
        <v>72</v>
      </c>
      <c r="T91" s="1258">
        <v>0</v>
      </c>
      <c r="U91" s="1257">
        <v>509</v>
      </c>
      <c r="V91" s="1233">
        <v>68</v>
      </c>
      <c r="W91" s="1233">
        <v>19</v>
      </c>
      <c r="X91" s="1233">
        <v>169</v>
      </c>
      <c r="Y91" s="1233">
        <v>124</v>
      </c>
      <c r="Z91" s="1233">
        <v>35</v>
      </c>
      <c r="AA91" s="1233">
        <v>32</v>
      </c>
      <c r="AB91" s="1233">
        <v>62</v>
      </c>
      <c r="AC91" s="1258">
        <v>0</v>
      </c>
    </row>
    <row r="92" spans="1:29">
      <c r="A92" s="1245">
        <v>222</v>
      </c>
      <c r="B92" s="946" t="s">
        <v>648</v>
      </c>
      <c r="C92" s="1233">
        <v>481</v>
      </c>
      <c r="D92" s="1233">
        <v>59</v>
      </c>
      <c r="E92" s="1233">
        <v>20</v>
      </c>
      <c r="F92" s="1233">
        <v>158</v>
      </c>
      <c r="G92" s="1233">
        <v>117</v>
      </c>
      <c r="H92" s="1233">
        <v>56</v>
      </c>
      <c r="I92" s="1233">
        <v>35</v>
      </c>
      <c r="J92" s="1233">
        <v>35</v>
      </c>
      <c r="K92" s="1233">
        <v>1</v>
      </c>
      <c r="L92" s="1257">
        <v>257</v>
      </c>
      <c r="M92" s="1233">
        <v>35</v>
      </c>
      <c r="N92" s="1233">
        <v>12</v>
      </c>
      <c r="O92" s="1233">
        <v>79</v>
      </c>
      <c r="P92" s="1233">
        <v>63</v>
      </c>
      <c r="Q92" s="1233">
        <v>33</v>
      </c>
      <c r="R92" s="1233">
        <v>23</v>
      </c>
      <c r="S92" s="1233">
        <v>12</v>
      </c>
      <c r="T92" s="1258">
        <v>0</v>
      </c>
      <c r="U92" s="1257">
        <v>224</v>
      </c>
      <c r="V92" s="1233">
        <v>24</v>
      </c>
      <c r="W92" s="1233">
        <v>8</v>
      </c>
      <c r="X92" s="1233">
        <v>79</v>
      </c>
      <c r="Y92" s="1233">
        <v>54</v>
      </c>
      <c r="Z92" s="1233">
        <v>23</v>
      </c>
      <c r="AA92" s="1233">
        <v>12</v>
      </c>
      <c r="AB92" s="1233">
        <v>23</v>
      </c>
      <c r="AC92" s="1258">
        <v>1</v>
      </c>
    </row>
    <row r="93" spans="1:29">
      <c r="A93" s="1245">
        <v>223</v>
      </c>
      <c r="B93" s="946" t="s">
        <v>649</v>
      </c>
      <c r="C93" s="1233">
        <v>1209</v>
      </c>
      <c r="D93" s="1233">
        <v>158</v>
      </c>
      <c r="E93" s="1233">
        <v>64</v>
      </c>
      <c r="F93" s="1233">
        <v>394</v>
      </c>
      <c r="G93" s="1233">
        <v>271</v>
      </c>
      <c r="H93" s="1233">
        <v>109</v>
      </c>
      <c r="I93" s="1233">
        <v>78</v>
      </c>
      <c r="J93" s="1233">
        <v>135</v>
      </c>
      <c r="K93" s="1233">
        <v>0</v>
      </c>
      <c r="L93" s="1257">
        <v>607</v>
      </c>
      <c r="M93" s="1233">
        <v>80</v>
      </c>
      <c r="N93" s="1233">
        <v>30</v>
      </c>
      <c r="O93" s="1233">
        <v>185</v>
      </c>
      <c r="P93" s="1233">
        <v>134</v>
      </c>
      <c r="Q93" s="1233">
        <v>65</v>
      </c>
      <c r="R93" s="1233">
        <v>44</v>
      </c>
      <c r="S93" s="1233">
        <v>69</v>
      </c>
      <c r="T93" s="1258">
        <v>0</v>
      </c>
      <c r="U93" s="1257">
        <v>602</v>
      </c>
      <c r="V93" s="1233">
        <v>78</v>
      </c>
      <c r="W93" s="1233">
        <v>34</v>
      </c>
      <c r="X93" s="1233">
        <v>209</v>
      </c>
      <c r="Y93" s="1233">
        <v>137</v>
      </c>
      <c r="Z93" s="1233">
        <v>44</v>
      </c>
      <c r="AA93" s="1233">
        <v>34</v>
      </c>
      <c r="AB93" s="1233">
        <v>66</v>
      </c>
      <c r="AC93" s="1258">
        <v>0</v>
      </c>
    </row>
    <row r="94" spans="1:29">
      <c r="A94" s="1245">
        <v>224</v>
      </c>
      <c r="B94" s="946" t="s">
        <v>650</v>
      </c>
      <c r="C94" s="1233">
        <v>878</v>
      </c>
      <c r="D94" s="1233">
        <v>109</v>
      </c>
      <c r="E94" s="1233">
        <v>86</v>
      </c>
      <c r="F94" s="1233">
        <v>286</v>
      </c>
      <c r="G94" s="1233">
        <v>179</v>
      </c>
      <c r="H94" s="1233">
        <v>81</v>
      </c>
      <c r="I94" s="1233">
        <v>59</v>
      </c>
      <c r="J94" s="1233">
        <v>77</v>
      </c>
      <c r="K94" s="1233">
        <v>1</v>
      </c>
      <c r="L94" s="1257">
        <v>456</v>
      </c>
      <c r="M94" s="1233">
        <v>53</v>
      </c>
      <c r="N94" s="1233">
        <v>60</v>
      </c>
      <c r="O94" s="1233">
        <v>135</v>
      </c>
      <c r="P94" s="1233">
        <v>84</v>
      </c>
      <c r="Q94" s="1233">
        <v>51</v>
      </c>
      <c r="R94" s="1233">
        <v>33</v>
      </c>
      <c r="S94" s="1233">
        <v>39</v>
      </c>
      <c r="T94" s="1258">
        <v>1</v>
      </c>
      <c r="U94" s="1257">
        <v>422</v>
      </c>
      <c r="V94" s="1233">
        <v>56</v>
      </c>
      <c r="W94" s="1233">
        <v>26</v>
      </c>
      <c r="X94" s="1233">
        <v>151</v>
      </c>
      <c r="Y94" s="1233">
        <v>95</v>
      </c>
      <c r="Z94" s="1233">
        <v>30</v>
      </c>
      <c r="AA94" s="1233">
        <v>26</v>
      </c>
      <c r="AB94" s="1233">
        <v>38</v>
      </c>
      <c r="AC94" s="1258">
        <v>0</v>
      </c>
    </row>
    <row r="95" spans="1:29">
      <c r="A95" s="1245">
        <v>225</v>
      </c>
      <c r="B95" s="946" t="s">
        <v>651</v>
      </c>
      <c r="C95" s="1233">
        <v>659</v>
      </c>
      <c r="D95" s="1233">
        <v>78</v>
      </c>
      <c r="E95" s="1233">
        <v>40</v>
      </c>
      <c r="F95" s="1233">
        <v>238</v>
      </c>
      <c r="G95" s="1233">
        <v>154</v>
      </c>
      <c r="H95" s="1233">
        <v>67</v>
      </c>
      <c r="I95" s="1233">
        <v>23</v>
      </c>
      <c r="J95" s="1233">
        <v>59</v>
      </c>
      <c r="K95" s="1233">
        <v>0</v>
      </c>
      <c r="L95" s="1257">
        <v>351</v>
      </c>
      <c r="M95" s="1233">
        <v>35</v>
      </c>
      <c r="N95" s="1233">
        <v>17</v>
      </c>
      <c r="O95" s="1233">
        <v>138</v>
      </c>
      <c r="P95" s="1233">
        <v>86</v>
      </c>
      <c r="Q95" s="1233">
        <v>39</v>
      </c>
      <c r="R95" s="1233">
        <v>14</v>
      </c>
      <c r="S95" s="1233">
        <v>22</v>
      </c>
      <c r="T95" s="1258">
        <v>0</v>
      </c>
      <c r="U95" s="1257">
        <v>308</v>
      </c>
      <c r="V95" s="1233">
        <v>43</v>
      </c>
      <c r="W95" s="1233">
        <v>23</v>
      </c>
      <c r="X95" s="1233">
        <v>100</v>
      </c>
      <c r="Y95" s="1233">
        <v>68</v>
      </c>
      <c r="Z95" s="1233">
        <v>28</v>
      </c>
      <c r="AA95" s="1233">
        <v>9</v>
      </c>
      <c r="AB95" s="1233">
        <v>37</v>
      </c>
      <c r="AC95" s="1258">
        <v>0</v>
      </c>
    </row>
    <row r="96" spans="1:29">
      <c r="A96" s="1245">
        <v>226</v>
      </c>
      <c r="B96" s="946" t="s">
        <v>652</v>
      </c>
      <c r="C96" s="1233">
        <v>1062</v>
      </c>
      <c r="D96" s="1233">
        <v>117</v>
      </c>
      <c r="E96" s="1233">
        <v>88</v>
      </c>
      <c r="F96" s="1233">
        <v>296</v>
      </c>
      <c r="G96" s="1233">
        <v>221</v>
      </c>
      <c r="H96" s="1233">
        <v>94</v>
      </c>
      <c r="I96" s="1233">
        <v>71</v>
      </c>
      <c r="J96" s="1233">
        <v>175</v>
      </c>
      <c r="K96" s="1233">
        <v>0</v>
      </c>
      <c r="L96" s="1257">
        <v>551</v>
      </c>
      <c r="M96" s="1233">
        <v>67</v>
      </c>
      <c r="N96" s="1233">
        <v>41</v>
      </c>
      <c r="O96" s="1233">
        <v>145</v>
      </c>
      <c r="P96" s="1233">
        <v>115</v>
      </c>
      <c r="Q96" s="1233">
        <v>57</v>
      </c>
      <c r="R96" s="1233">
        <v>29</v>
      </c>
      <c r="S96" s="1233">
        <v>97</v>
      </c>
      <c r="T96" s="1258">
        <v>0</v>
      </c>
      <c r="U96" s="1257">
        <v>511</v>
      </c>
      <c r="V96" s="1233">
        <v>50</v>
      </c>
      <c r="W96" s="1233">
        <v>47</v>
      </c>
      <c r="X96" s="1233">
        <v>151</v>
      </c>
      <c r="Y96" s="1233">
        <v>106</v>
      </c>
      <c r="Z96" s="1233">
        <v>37</v>
      </c>
      <c r="AA96" s="1233">
        <v>42</v>
      </c>
      <c r="AB96" s="1233">
        <v>78</v>
      </c>
      <c r="AC96" s="1258">
        <v>0</v>
      </c>
    </row>
    <row r="97" spans="1:29">
      <c r="A97" s="1245">
        <v>227</v>
      </c>
      <c r="B97" s="946" t="s">
        <v>653</v>
      </c>
      <c r="C97" s="1233">
        <v>588</v>
      </c>
      <c r="D97" s="1233">
        <v>88</v>
      </c>
      <c r="E97" s="1233">
        <v>35</v>
      </c>
      <c r="F97" s="1233">
        <v>196</v>
      </c>
      <c r="G97" s="1233">
        <v>131</v>
      </c>
      <c r="H97" s="1233">
        <v>47</v>
      </c>
      <c r="I97" s="1233">
        <v>29</v>
      </c>
      <c r="J97" s="1233">
        <v>62</v>
      </c>
      <c r="K97" s="1233">
        <v>0</v>
      </c>
      <c r="L97" s="1257">
        <v>309</v>
      </c>
      <c r="M97" s="1233">
        <v>47</v>
      </c>
      <c r="N97" s="1233">
        <v>24</v>
      </c>
      <c r="O97" s="1233">
        <v>98</v>
      </c>
      <c r="P97" s="1233">
        <v>64</v>
      </c>
      <c r="Q97" s="1233">
        <v>30</v>
      </c>
      <c r="R97" s="1233">
        <v>17</v>
      </c>
      <c r="S97" s="1233">
        <v>29</v>
      </c>
      <c r="T97" s="1258">
        <v>0</v>
      </c>
      <c r="U97" s="1257">
        <v>279</v>
      </c>
      <c r="V97" s="1233">
        <v>41</v>
      </c>
      <c r="W97" s="1233">
        <v>11</v>
      </c>
      <c r="X97" s="1233">
        <v>98</v>
      </c>
      <c r="Y97" s="1233">
        <v>67</v>
      </c>
      <c r="Z97" s="1233">
        <v>17</v>
      </c>
      <c r="AA97" s="1233">
        <v>12</v>
      </c>
      <c r="AB97" s="1233">
        <v>33</v>
      </c>
      <c r="AC97" s="1258">
        <v>0</v>
      </c>
    </row>
    <row r="98" spans="1:29">
      <c r="A98" s="1245">
        <v>228</v>
      </c>
      <c r="B98" s="946" t="s">
        <v>654</v>
      </c>
      <c r="C98" s="1233">
        <v>1504</v>
      </c>
      <c r="D98" s="1233">
        <v>157</v>
      </c>
      <c r="E98" s="1233">
        <v>136</v>
      </c>
      <c r="F98" s="1233">
        <v>501</v>
      </c>
      <c r="G98" s="1233">
        <v>358</v>
      </c>
      <c r="H98" s="1233">
        <v>182</v>
      </c>
      <c r="I98" s="1233">
        <v>74</v>
      </c>
      <c r="J98" s="1233">
        <v>96</v>
      </c>
      <c r="K98" s="1233">
        <v>0</v>
      </c>
      <c r="L98" s="1257">
        <v>774</v>
      </c>
      <c r="M98" s="1233">
        <v>78</v>
      </c>
      <c r="N98" s="1233">
        <v>53</v>
      </c>
      <c r="O98" s="1233">
        <v>237</v>
      </c>
      <c r="P98" s="1233">
        <v>198</v>
      </c>
      <c r="Q98" s="1233">
        <v>111</v>
      </c>
      <c r="R98" s="1233">
        <v>53</v>
      </c>
      <c r="S98" s="1233">
        <v>44</v>
      </c>
      <c r="T98" s="1258">
        <v>0</v>
      </c>
      <c r="U98" s="1257">
        <v>730</v>
      </c>
      <c r="V98" s="1233">
        <v>79</v>
      </c>
      <c r="W98" s="1233">
        <v>83</v>
      </c>
      <c r="X98" s="1233">
        <v>264</v>
      </c>
      <c r="Y98" s="1233">
        <v>160</v>
      </c>
      <c r="Z98" s="1233">
        <v>71</v>
      </c>
      <c r="AA98" s="1233">
        <v>21</v>
      </c>
      <c r="AB98" s="1233">
        <v>52</v>
      </c>
      <c r="AC98" s="1258">
        <v>0</v>
      </c>
    </row>
    <row r="99" spans="1:29">
      <c r="A99" s="1245">
        <v>229</v>
      </c>
      <c r="B99" s="946" t="s">
        <v>655</v>
      </c>
      <c r="C99" s="1233">
        <v>1841</v>
      </c>
      <c r="D99" s="1233">
        <v>254</v>
      </c>
      <c r="E99" s="1233">
        <v>123</v>
      </c>
      <c r="F99" s="1233">
        <v>577</v>
      </c>
      <c r="G99" s="1233">
        <v>444</v>
      </c>
      <c r="H99" s="1233">
        <v>186</v>
      </c>
      <c r="I99" s="1233">
        <v>98</v>
      </c>
      <c r="J99" s="1233">
        <v>159</v>
      </c>
      <c r="K99" s="1233">
        <v>0</v>
      </c>
      <c r="L99" s="1257">
        <v>957</v>
      </c>
      <c r="M99" s="1233">
        <v>130</v>
      </c>
      <c r="N99" s="1233">
        <v>64</v>
      </c>
      <c r="O99" s="1233">
        <v>304</v>
      </c>
      <c r="P99" s="1233">
        <v>226</v>
      </c>
      <c r="Q99" s="1233">
        <v>102</v>
      </c>
      <c r="R99" s="1233">
        <v>54</v>
      </c>
      <c r="S99" s="1233">
        <v>77</v>
      </c>
      <c r="T99" s="1258">
        <v>0</v>
      </c>
      <c r="U99" s="1257">
        <v>884</v>
      </c>
      <c r="V99" s="1233">
        <v>124</v>
      </c>
      <c r="W99" s="1233">
        <v>59</v>
      </c>
      <c r="X99" s="1233">
        <v>273</v>
      </c>
      <c r="Y99" s="1233">
        <v>218</v>
      </c>
      <c r="Z99" s="1233">
        <v>84</v>
      </c>
      <c r="AA99" s="1233">
        <v>44</v>
      </c>
      <c r="AB99" s="1233">
        <v>82</v>
      </c>
      <c r="AC99" s="1258">
        <v>0</v>
      </c>
    </row>
    <row r="100" spans="1:29">
      <c r="A100" s="1245">
        <v>301</v>
      </c>
      <c r="B100" s="946" t="s">
        <v>23</v>
      </c>
      <c r="C100" s="1233">
        <v>988</v>
      </c>
      <c r="D100" s="1233">
        <v>211</v>
      </c>
      <c r="E100" s="1233">
        <v>66</v>
      </c>
      <c r="F100" s="1233">
        <v>174</v>
      </c>
      <c r="G100" s="1233">
        <v>226</v>
      </c>
      <c r="H100" s="1233">
        <v>106</v>
      </c>
      <c r="I100" s="1233">
        <v>64</v>
      </c>
      <c r="J100" s="1233">
        <v>141</v>
      </c>
      <c r="K100" s="1233">
        <v>0</v>
      </c>
      <c r="L100" s="1257">
        <v>482</v>
      </c>
      <c r="M100" s="1233">
        <v>103</v>
      </c>
      <c r="N100" s="1233">
        <v>36</v>
      </c>
      <c r="O100" s="1233">
        <v>87</v>
      </c>
      <c r="P100" s="1233">
        <v>105</v>
      </c>
      <c r="Q100" s="1233">
        <v>58</v>
      </c>
      <c r="R100" s="1233">
        <v>35</v>
      </c>
      <c r="S100" s="1233">
        <v>58</v>
      </c>
      <c r="T100" s="1258">
        <v>0</v>
      </c>
      <c r="U100" s="1257">
        <v>506</v>
      </c>
      <c r="V100" s="1233">
        <v>108</v>
      </c>
      <c r="W100" s="1233">
        <v>30</v>
      </c>
      <c r="X100" s="1233">
        <v>87</v>
      </c>
      <c r="Y100" s="1233">
        <v>121</v>
      </c>
      <c r="Z100" s="1233">
        <v>48</v>
      </c>
      <c r="AA100" s="1233">
        <v>29</v>
      </c>
      <c r="AB100" s="1233">
        <v>83</v>
      </c>
      <c r="AC100" s="1258">
        <v>0</v>
      </c>
    </row>
    <row r="101" spans="1:29">
      <c r="A101" s="1245">
        <v>365</v>
      </c>
      <c r="B101" s="946" t="s">
        <v>656</v>
      </c>
      <c r="C101" s="1233">
        <v>401</v>
      </c>
      <c r="D101" s="1233">
        <v>72</v>
      </c>
      <c r="E101" s="1233">
        <v>26</v>
      </c>
      <c r="F101" s="1233">
        <v>122</v>
      </c>
      <c r="G101" s="1233">
        <v>87</v>
      </c>
      <c r="H101" s="1233">
        <v>26</v>
      </c>
      <c r="I101" s="1233">
        <v>17</v>
      </c>
      <c r="J101" s="1233">
        <v>51</v>
      </c>
      <c r="K101" s="1233">
        <v>0</v>
      </c>
      <c r="L101" s="1257">
        <v>188</v>
      </c>
      <c r="M101" s="1233">
        <v>35</v>
      </c>
      <c r="N101" s="1233">
        <v>15</v>
      </c>
      <c r="O101" s="1233">
        <v>54</v>
      </c>
      <c r="P101" s="1233">
        <v>41</v>
      </c>
      <c r="Q101" s="1233">
        <v>12</v>
      </c>
      <c r="R101" s="1233">
        <v>8</v>
      </c>
      <c r="S101" s="1233">
        <v>23</v>
      </c>
      <c r="T101" s="1258">
        <v>0</v>
      </c>
      <c r="U101" s="1257">
        <v>213</v>
      </c>
      <c r="V101" s="1233">
        <v>37</v>
      </c>
      <c r="W101" s="1233">
        <v>11</v>
      </c>
      <c r="X101" s="1233">
        <v>68</v>
      </c>
      <c r="Y101" s="1233">
        <v>46</v>
      </c>
      <c r="Z101" s="1233">
        <v>14</v>
      </c>
      <c r="AA101" s="1233">
        <v>9</v>
      </c>
      <c r="AB101" s="1233">
        <v>28</v>
      </c>
      <c r="AC101" s="1258">
        <v>0</v>
      </c>
    </row>
    <row r="102" spans="1:29">
      <c r="A102" s="1245">
        <v>381</v>
      </c>
      <c r="B102" s="946" t="s">
        <v>27</v>
      </c>
      <c r="C102" s="1233">
        <v>835</v>
      </c>
      <c r="D102" s="1233">
        <v>126</v>
      </c>
      <c r="E102" s="1233">
        <v>43</v>
      </c>
      <c r="F102" s="1233">
        <v>253</v>
      </c>
      <c r="G102" s="1233">
        <v>206</v>
      </c>
      <c r="H102" s="1233">
        <v>101</v>
      </c>
      <c r="I102" s="1233">
        <v>43</v>
      </c>
      <c r="J102" s="1233">
        <v>63</v>
      </c>
      <c r="K102" s="1233">
        <v>0</v>
      </c>
      <c r="L102" s="1257">
        <v>434</v>
      </c>
      <c r="M102" s="1233">
        <v>67</v>
      </c>
      <c r="N102" s="1233">
        <v>24</v>
      </c>
      <c r="O102" s="1233">
        <v>126</v>
      </c>
      <c r="P102" s="1233">
        <v>106</v>
      </c>
      <c r="Q102" s="1233">
        <v>58</v>
      </c>
      <c r="R102" s="1233">
        <v>28</v>
      </c>
      <c r="S102" s="1233">
        <v>25</v>
      </c>
      <c r="T102" s="1258">
        <v>0</v>
      </c>
      <c r="U102" s="1257">
        <v>401</v>
      </c>
      <c r="V102" s="1233">
        <v>59</v>
      </c>
      <c r="W102" s="1233">
        <v>19</v>
      </c>
      <c r="X102" s="1233">
        <v>127</v>
      </c>
      <c r="Y102" s="1233">
        <v>100</v>
      </c>
      <c r="Z102" s="1233">
        <v>43</v>
      </c>
      <c r="AA102" s="1233">
        <v>15</v>
      </c>
      <c r="AB102" s="1233">
        <v>38</v>
      </c>
      <c r="AC102" s="1258">
        <v>0</v>
      </c>
    </row>
    <row r="103" spans="1:29">
      <c r="A103" s="1245">
        <v>382</v>
      </c>
      <c r="B103" s="946" t="s">
        <v>28</v>
      </c>
      <c r="C103" s="1233">
        <v>1075</v>
      </c>
      <c r="D103" s="1233">
        <v>148</v>
      </c>
      <c r="E103" s="1233">
        <v>73</v>
      </c>
      <c r="F103" s="1233">
        <v>359</v>
      </c>
      <c r="G103" s="1233">
        <v>246</v>
      </c>
      <c r="H103" s="1233">
        <v>95</v>
      </c>
      <c r="I103" s="1233">
        <v>52</v>
      </c>
      <c r="J103" s="1233">
        <v>102</v>
      </c>
      <c r="K103" s="1233">
        <v>0</v>
      </c>
      <c r="L103" s="1257">
        <v>540</v>
      </c>
      <c r="M103" s="1233">
        <v>71</v>
      </c>
      <c r="N103" s="1233">
        <v>35</v>
      </c>
      <c r="O103" s="1233">
        <v>180</v>
      </c>
      <c r="P103" s="1233">
        <v>131</v>
      </c>
      <c r="Q103" s="1233">
        <v>57</v>
      </c>
      <c r="R103" s="1233">
        <v>28</v>
      </c>
      <c r="S103" s="1233">
        <v>38</v>
      </c>
      <c r="T103" s="1258">
        <v>0</v>
      </c>
      <c r="U103" s="1257">
        <v>535</v>
      </c>
      <c r="V103" s="1233">
        <v>77</v>
      </c>
      <c r="W103" s="1233">
        <v>38</v>
      </c>
      <c r="X103" s="1233">
        <v>179</v>
      </c>
      <c r="Y103" s="1233">
        <v>115</v>
      </c>
      <c r="Z103" s="1233">
        <v>38</v>
      </c>
      <c r="AA103" s="1233">
        <v>24</v>
      </c>
      <c r="AB103" s="1233">
        <v>64</v>
      </c>
      <c r="AC103" s="1258">
        <v>0</v>
      </c>
    </row>
    <row r="104" spans="1:29">
      <c r="A104" s="1245">
        <v>442</v>
      </c>
      <c r="B104" s="946" t="s">
        <v>38</v>
      </c>
      <c r="C104" s="1233">
        <v>296</v>
      </c>
      <c r="D104" s="1233">
        <v>55</v>
      </c>
      <c r="E104" s="1233">
        <v>17</v>
      </c>
      <c r="F104" s="1233">
        <v>91</v>
      </c>
      <c r="G104" s="1233">
        <v>68</v>
      </c>
      <c r="H104" s="1233">
        <v>30</v>
      </c>
      <c r="I104" s="1233">
        <v>16</v>
      </c>
      <c r="J104" s="1233">
        <v>19</v>
      </c>
      <c r="K104" s="1233">
        <v>0</v>
      </c>
      <c r="L104" s="1257">
        <v>150</v>
      </c>
      <c r="M104" s="1233">
        <v>24</v>
      </c>
      <c r="N104" s="1233">
        <v>12</v>
      </c>
      <c r="O104" s="1233">
        <v>48</v>
      </c>
      <c r="P104" s="1233">
        <v>34</v>
      </c>
      <c r="Q104" s="1233">
        <v>15</v>
      </c>
      <c r="R104" s="1233">
        <v>8</v>
      </c>
      <c r="S104" s="1233">
        <v>9</v>
      </c>
      <c r="T104" s="1258">
        <v>0</v>
      </c>
      <c r="U104" s="1257">
        <v>146</v>
      </c>
      <c r="V104" s="1233">
        <v>31</v>
      </c>
      <c r="W104" s="1233">
        <v>5</v>
      </c>
      <c r="X104" s="1233">
        <v>43</v>
      </c>
      <c r="Y104" s="1233">
        <v>34</v>
      </c>
      <c r="Z104" s="1233">
        <v>15</v>
      </c>
      <c r="AA104" s="1233">
        <v>8</v>
      </c>
      <c r="AB104" s="1233">
        <v>10</v>
      </c>
      <c r="AC104" s="1258">
        <v>0</v>
      </c>
    </row>
    <row r="105" spans="1:29">
      <c r="A105" s="1245">
        <v>443</v>
      </c>
      <c r="B105" s="946" t="s">
        <v>39</v>
      </c>
      <c r="C105" s="1233">
        <v>592</v>
      </c>
      <c r="D105" s="1233">
        <v>84</v>
      </c>
      <c r="E105" s="1233">
        <v>60</v>
      </c>
      <c r="F105" s="1233">
        <v>179</v>
      </c>
      <c r="G105" s="1233">
        <v>138</v>
      </c>
      <c r="H105" s="1233">
        <v>73</v>
      </c>
      <c r="I105" s="1233">
        <v>22</v>
      </c>
      <c r="J105" s="1233">
        <v>36</v>
      </c>
      <c r="K105" s="1233">
        <v>0</v>
      </c>
      <c r="L105" s="1257">
        <v>302</v>
      </c>
      <c r="M105" s="1233">
        <v>37</v>
      </c>
      <c r="N105" s="1233">
        <v>33</v>
      </c>
      <c r="O105" s="1233">
        <v>90</v>
      </c>
      <c r="P105" s="1233">
        <v>68</v>
      </c>
      <c r="Q105" s="1233">
        <v>47</v>
      </c>
      <c r="R105" s="1233">
        <v>14</v>
      </c>
      <c r="S105" s="1233">
        <v>13</v>
      </c>
      <c r="T105" s="1258">
        <v>0</v>
      </c>
      <c r="U105" s="1257">
        <v>290</v>
      </c>
      <c r="V105" s="1233">
        <v>47</v>
      </c>
      <c r="W105" s="1233">
        <v>27</v>
      </c>
      <c r="X105" s="1233">
        <v>89</v>
      </c>
      <c r="Y105" s="1233">
        <v>70</v>
      </c>
      <c r="Z105" s="1233">
        <v>26</v>
      </c>
      <c r="AA105" s="1233">
        <v>8</v>
      </c>
      <c r="AB105" s="1233">
        <v>23</v>
      </c>
      <c r="AC105" s="1258">
        <v>0</v>
      </c>
    </row>
    <row r="106" spans="1:29">
      <c r="A106" s="1245">
        <v>446</v>
      </c>
      <c r="B106" s="946" t="s">
        <v>657</v>
      </c>
      <c r="C106" s="1233">
        <v>209</v>
      </c>
      <c r="D106" s="1233">
        <v>20</v>
      </c>
      <c r="E106" s="1233">
        <v>14</v>
      </c>
      <c r="F106" s="1233">
        <v>69</v>
      </c>
      <c r="G106" s="1233">
        <v>48</v>
      </c>
      <c r="H106" s="1233">
        <v>19</v>
      </c>
      <c r="I106" s="1233">
        <v>13</v>
      </c>
      <c r="J106" s="1233">
        <v>26</v>
      </c>
      <c r="K106" s="1233">
        <v>0</v>
      </c>
      <c r="L106" s="1257">
        <v>101</v>
      </c>
      <c r="M106" s="1233">
        <v>7</v>
      </c>
      <c r="N106" s="1233">
        <v>4</v>
      </c>
      <c r="O106" s="1233">
        <v>41</v>
      </c>
      <c r="P106" s="1233">
        <v>21</v>
      </c>
      <c r="Q106" s="1233">
        <v>8</v>
      </c>
      <c r="R106" s="1233">
        <v>6</v>
      </c>
      <c r="S106" s="1233">
        <v>14</v>
      </c>
      <c r="T106" s="1258">
        <v>0</v>
      </c>
      <c r="U106" s="1257">
        <v>108</v>
      </c>
      <c r="V106" s="1233">
        <v>13</v>
      </c>
      <c r="W106" s="1233">
        <v>10</v>
      </c>
      <c r="X106" s="1233">
        <v>28</v>
      </c>
      <c r="Y106" s="1233">
        <v>27</v>
      </c>
      <c r="Z106" s="1233">
        <v>11</v>
      </c>
      <c r="AA106" s="1233">
        <v>7</v>
      </c>
      <c r="AB106" s="1233">
        <v>12</v>
      </c>
      <c r="AC106" s="1258">
        <v>0</v>
      </c>
    </row>
    <row r="107" spans="1:29">
      <c r="A107" s="1245">
        <v>464</v>
      </c>
      <c r="B107" s="946" t="s">
        <v>46</v>
      </c>
      <c r="C107" s="1233">
        <v>979</v>
      </c>
      <c r="D107" s="1233">
        <v>156</v>
      </c>
      <c r="E107" s="1233">
        <v>59</v>
      </c>
      <c r="F107" s="1233">
        <v>322</v>
      </c>
      <c r="G107" s="1233">
        <v>221</v>
      </c>
      <c r="H107" s="1233">
        <v>102</v>
      </c>
      <c r="I107" s="1233">
        <v>55</v>
      </c>
      <c r="J107" s="1233">
        <v>64</v>
      </c>
      <c r="K107" s="1233">
        <v>0</v>
      </c>
      <c r="L107" s="1257">
        <v>474</v>
      </c>
      <c r="M107" s="1233">
        <v>65</v>
      </c>
      <c r="N107" s="1233">
        <v>29</v>
      </c>
      <c r="O107" s="1233">
        <v>153</v>
      </c>
      <c r="P107" s="1233">
        <v>116</v>
      </c>
      <c r="Q107" s="1233">
        <v>55</v>
      </c>
      <c r="R107" s="1233">
        <v>25</v>
      </c>
      <c r="S107" s="1233">
        <v>31</v>
      </c>
      <c r="T107" s="1258">
        <v>0</v>
      </c>
      <c r="U107" s="1257">
        <v>505</v>
      </c>
      <c r="V107" s="1233">
        <v>91</v>
      </c>
      <c r="W107" s="1233">
        <v>30</v>
      </c>
      <c r="X107" s="1233">
        <v>169</v>
      </c>
      <c r="Y107" s="1233">
        <v>105</v>
      </c>
      <c r="Z107" s="1233">
        <v>47</v>
      </c>
      <c r="AA107" s="1233">
        <v>30</v>
      </c>
      <c r="AB107" s="1233">
        <v>33</v>
      </c>
      <c r="AC107" s="1258">
        <v>0</v>
      </c>
    </row>
    <row r="108" spans="1:29">
      <c r="A108" s="1245">
        <v>481</v>
      </c>
      <c r="B108" s="946" t="s">
        <v>47</v>
      </c>
      <c r="C108" s="1233">
        <v>330</v>
      </c>
      <c r="D108" s="1233">
        <v>62</v>
      </c>
      <c r="E108" s="1233">
        <v>32</v>
      </c>
      <c r="F108" s="1233">
        <v>85</v>
      </c>
      <c r="G108" s="1233">
        <v>74</v>
      </c>
      <c r="H108" s="1233">
        <v>31</v>
      </c>
      <c r="I108" s="1233">
        <v>21</v>
      </c>
      <c r="J108" s="1233">
        <v>25</v>
      </c>
      <c r="K108" s="1233">
        <v>0</v>
      </c>
      <c r="L108" s="1257">
        <v>162</v>
      </c>
      <c r="M108" s="1233">
        <v>29</v>
      </c>
      <c r="N108" s="1233">
        <v>20</v>
      </c>
      <c r="O108" s="1233">
        <v>35</v>
      </c>
      <c r="P108" s="1233">
        <v>34</v>
      </c>
      <c r="Q108" s="1233">
        <v>19</v>
      </c>
      <c r="R108" s="1233">
        <v>13</v>
      </c>
      <c r="S108" s="1233">
        <v>12</v>
      </c>
      <c r="T108" s="1258">
        <v>0</v>
      </c>
      <c r="U108" s="1257">
        <v>168</v>
      </c>
      <c r="V108" s="1233">
        <v>33</v>
      </c>
      <c r="W108" s="1233">
        <v>12</v>
      </c>
      <c r="X108" s="1233">
        <v>50</v>
      </c>
      <c r="Y108" s="1233">
        <v>40</v>
      </c>
      <c r="Z108" s="1233">
        <v>12</v>
      </c>
      <c r="AA108" s="1233">
        <v>8</v>
      </c>
      <c r="AB108" s="1233">
        <v>13</v>
      </c>
      <c r="AC108" s="1258">
        <v>0</v>
      </c>
    </row>
    <row r="109" spans="1:29">
      <c r="A109" s="1245">
        <v>501</v>
      </c>
      <c r="B109" s="946" t="s">
        <v>82</v>
      </c>
      <c r="C109" s="1233">
        <v>253</v>
      </c>
      <c r="D109" s="1233">
        <v>18</v>
      </c>
      <c r="E109" s="1233">
        <v>9</v>
      </c>
      <c r="F109" s="1233">
        <v>72</v>
      </c>
      <c r="G109" s="1233">
        <v>49</v>
      </c>
      <c r="H109" s="1233">
        <v>30</v>
      </c>
      <c r="I109" s="1233">
        <v>29</v>
      </c>
      <c r="J109" s="1233">
        <v>46</v>
      </c>
      <c r="K109" s="1233">
        <v>0</v>
      </c>
      <c r="L109" s="1257">
        <v>148</v>
      </c>
      <c r="M109" s="1233">
        <v>13</v>
      </c>
      <c r="N109" s="1233">
        <v>6</v>
      </c>
      <c r="O109" s="1233">
        <v>42</v>
      </c>
      <c r="P109" s="1233">
        <v>21</v>
      </c>
      <c r="Q109" s="1233">
        <v>19</v>
      </c>
      <c r="R109" s="1233">
        <v>16</v>
      </c>
      <c r="S109" s="1233">
        <v>31</v>
      </c>
      <c r="T109" s="1258">
        <v>0</v>
      </c>
      <c r="U109" s="1257">
        <v>105</v>
      </c>
      <c r="V109" s="1233">
        <v>5</v>
      </c>
      <c r="W109" s="1233">
        <v>3</v>
      </c>
      <c r="X109" s="1233">
        <v>30</v>
      </c>
      <c r="Y109" s="1233">
        <v>28</v>
      </c>
      <c r="Z109" s="1233">
        <v>11</v>
      </c>
      <c r="AA109" s="1233">
        <v>13</v>
      </c>
      <c r="AB109" s="1233">
        <v>15</v>
      </c>
      <c r="AC109" s="1258">
        <v>0</v>
      </c>
    </row>
    <row r="110" spans="1:29">
      <c r="A110" s="1245">
        <v>585</v>
      </c>
      <c r="B110" s="946" t="s">
        <v>658</v>
      </c>
      <c r="C110" s="1233">
        <v>226</v>
      </c>
      <c r="D110" s="1233">
        <v>28</v>
      </c>
      <c r="E110" s="1233">
        <v>13</v>
      </c>
      <c r="F110" s="1233">
        <v>68</v>
      </c>
      <c r="G110" s="1233">
        <v>63</v>
      </c>
      <c r="H110" s="1233">
        <v>18</v>
      </c>
      <c r="I110" s="1233">
        <v>16</v>
      </c>
      <c r="J110" s="1233">
        <v>20</v>
      </c>
      <c r="K110" s="1233">
        <v>0</v>
      </c>
      <c r="L110" s="1257">
        <v>117</v>
      </c>
      <c r="M110" s="1233">
        <v>19</v>
      </c>
      <c r="N110" s="1233">
        <v>9</v>
      </c>
      <c r="O110" s="1233">
        <v>28</v>
      </c>
      <c r="P110" s="1233">
        <v>34</v>
      </c>
      <c r="Q110" s="1233">
        <v>7</v>
      </c>
      <c r="R110" s="1233">
        <v>11</v>
      </c>
      <c r="S110" s="1233">
        <v>9</v>
      </c>
      <c r="T110" s="1258">
        <v>0</v>
      </c>
      <c r="U110" s="1257">
        <v>109</v>
      </c>
      <c r="V110" s="1233">
        <v>9</v>
      </c>
      <c r="W110" s="1233">
        <v>4</v>
      </c>
      <c r="X110" s="1233">
        <v>40</v>
      </c>
      <c r="Y110" s="1233">
        <v>29</v>
      </c>
      <c r="Z110" s="1233">
        <v>11</v>
      </c>
      <c r="AA110" s="1233">
        <v>5</v>
      </c>
      <c r="AB110" s="1233">
        <v>11</v>
      </c>
      <c r="AC110" s="1258">
        <v>0</v>
      </c>
    </row>
    <row r="111" spans="1:29">
      <c r="A111" s="1246">
        <v>586</v>
      </c>
      <c r="B111" s="1253" t="s">
        <v>659</v>
      </c>
      <c r="C111" s="1260">
        <v>267</v>
      </c>
      <c r="D111" s="1260">
        <v>30</v>
      </c>
      <c r="E111" s="1260">
        <v>21</v>
      </c>
      <c r="F111" s="1260">
        <v>82</v>
      </c>
      <c r="G111" s="1260">
        <v>76</v>
      </c>
      <c r="H111" s="1260">
        <v>15</v>
      </c>
      <c r="I111" s="1260">
        <v>20</v>
      </c>
      <c r="J111" s="1260">
        <v>23</v>
      </c>
      <c r="K111" s="1260">
        <v>0</v>
      </c>
      <c r="L111" s="1259">
        <v>137</v>
      </c>
      <c r="M111" s="1260">
        <v>12</v>
      </c>
      <c r="N111" s="1260">
        <v>10</v>
      </c>
      <c r="O111" s="1260">
        <v>38</v>
      </c>
      <c r="P111" s="1260">
        <v>40</v>
      </c>
      <c r="Q111" s="1260">
        <v>10</v>
      </c>
      <c r="R111" s="1260">
        <v>13</v>
      </c>
      <c r="S111" s="1260">
        <v>14</v>
      </c>
      <c r="T111" s="1261">
        <v>0</v>
      </c>
      <c r="U111" s="1259">
        <v>130</v>
      </c>
      <c r="V111" s="1260">
        <v>18</v>
      </c>
      <c r="W111" s="1260">
        <v>11</v>
      </c>
      <c r="X111" s="1260">
        <v>44</v>
      </c>
      <c r="Y111" s="1260">
        <v>36</v>
      </c>
      <c r="Z111" s="1260">
        <v>5</v>
      </c>
      <c r="AA111" s="1260">
        <v>7</v>
      </c>
      <c r="AB111" s="1260">
        <v>9</v>
      </c>
      <c r="AC111" s="1261">
        <v>0</v>
      </c>
    </row>
    <row r="112" spans="1:29">
      <c r="A112" t="s">
        <v>1739</v>
      </c>
    </row>
    <row r="113" spans="1:29">
      <c r="C113" s="1233"/>
    </row>
    <row r="114" spans="1:29">
      <c r="A114" s="272" t="s">
        <v>1757</v>
      </c>
      <c r="AB114" s="1233"/>
    </row>
    <row r="115" spans="1:29">
      <c r="A115" s="1234"/>
      <c r="B115" s="1235"/>
      <c r="C115" s="1234" t="s">
        <v>1137</v>
      </c>
      <c r="D115" s="1235"/>
      <c r="E115" s="1235"/>
      <c r="F115" s="1235"/>
      <c r="G115" s="1235"/>
      <c r="H115" s="1235"/>
      <c r="I115" s="1235"/>
      <c r="J115" s="1235"/>
      <c r="K115" s="1236"/>
      <c r="L115" s="1235" t="s">
        <v>1716</v>
      </c>
      <c r="M115" s="1235"/>
      <c r="N115" s="1235"/>
      <c r="O115" s="1235" t="s">
        <v>1717</v>
      </c>
      <c r="P115" s="1235"/>
      <c r="Q115" s="1235"/>
      <c r="R115" s="1235"/>
      <c r="S115" s="1235"/>
      <c r="T115" s="1235"/>
      <c r="U115" s="1234" t="s">
        <v>1719</v>
      </c>
      <c r="V115" s="1235"/>
      <c r="W115" s="1235"/>
      <c r="X115" s="1235"/>
      <c r="Y115" s="1235"/>
      <c r="Z115" s="1235"/>
      <c r="AA115" s="1235"/>
      <c r="AB115" s="1235"/>
      <c r="AC115" s="1236"/>
    </row>
    <row r="116" spans="1:29" ht="24">
      <c r="A116" s="1237"/>
      <c r="B116" s="1238"/>
      <c r="C116" s="1237" t="s">
        <v>1137</v>
      </c>
      <c r="D116" s="1238" t="s">
        <v>1721</v>
      </c>
      <c r="E116" s="1238" t="s">
        <v>1723</v>
      </c>
      <c r="F116" s="1238" t="s">
        <v>1725</v>
      </c>
      <c r="G116" s="1238" t="s">
        <v>1727</v>
      </c>
      <c r="H116" s="1238" t="s">
        <v>1729</v>
      </c>
      <c r="I116" s="1238" t="s">
        <v>1731</v>
      </c>
      <c r="J116" s="1238" t="s">
        <v>1732</v>
      </c>
      <c r="K116" s="1263" t="s">
        <v>1734</v>
      </c>
      <c r="L116" s="1238" t="s">
        <v>1137</v>
      </c>
      <c r="M116" s="1238" t="s">
        <v>1721</v>
      </c>
      <c r="N116" s="1238" t="s">
        <v>1723</v>
      </c>
      <c r="O116" s="1238" t="s">
        <v>1725</v>
      </c>
      <c r="P116" s="1238" t="s">
        <v>1727</v>
      </c>
      <c r="Q116" s="1238" t="s">
        <v>1729</v>
      </c>
      <c r="R116" s="1238" t="s">
        <v>1731</v>
      </c>
      <c r="S116" s="1238" t="s">
        <v>1732</v>
      </c>
      <c r="T116" s="1262" t="s">
        <v>1734</v>
      </c>
      <c r="U116" s="1237" t="s">
        <v>1137</v>
      </c>
      <c r="V116" s="1238" t="s">
        <v>1721</v>
      </c>
      <c r="W116" s="1238" t="s">
        <v>1723</v>
      </c>
      <c r="X116" s="1238" t="s">
        <v>1725</v>
      </c>
      <c r="Y116" s="1238" t="s">
        <v>1727</v>
      </c>
      <c r="Z116" s="1238" t="s">
        <v>1729</v>
      </c>
      <c r="AA116" s="1238" t="s">
        <v>1731</v>
      </c>
      <c r="AB116" s="1238" t="s">
        <v>1732</v>
      </c>
      <c r="AC116" s="1263" t="s">
        <v>1734</v>
      </c>
    </row>
    <row r="117" spans="1:29">
      <c r="A117" s="1245"/>
      <c r="B117" t="s">
        <v>1735</v>
      </c>
      <c r="C117" s="1257">
        <v>195396</v>
      </c>
      <c r="D117" s="1233">
        <v>20891</v>
      </c>
      <c r="E117" s="1233">
        <v>12071</v>
      </c>
      <c r="F117" s="1233">
        <v>65655</v>
      </c>
      <c r="G117" s="1233">
        <v>46231</v>
      </c>
      <c r="H117" s="1233">
        <v>21896</v>
      </c>
      <c r="I117" s="1233">
        <v>11166</v>
      </c>
      <c r="J117" s="1233">
        <v>17449</v>
      </c>
      <c r="K117" s="1258">
        <v>37</v>
      </c>
      <c r="L117" s="1233">
        <v>101930</v>
      </c>
      <c r="M117" s="1233">
        <v>10628</v>
      </c>
      <c r="N117" s="1233">
        <v>6711</v>
      </c>
      <c r="O117" s="1233">
        <v>34304</v>
      </c>
      <c r="P117" s="1233">
        <v>23915</v>
      </c>
      <c r="Q117" s="1233">
        <v>12429</v>
      </c>
      <c r="R117" s="1233">
        <v>6306</v>
      </c>
      <c r="S117" s="1233">
        <v>7629</v>
      </c>
      <c r="T117" s="1233">
        <v>8</v>
      </c>
      <c r="U117" s="1257">
        <v>93466</v>
      </c>
      <c r="V117" s="1233">
        <v>10263</v>
      </c>
      <c r="W117" s="1233">
        <v>5360</v>
      </c>
      <c r="X117" s="1233">
        <v>31351</v>
      </c>
      <c r="Y117" s="1233">
        <v>22316</v>
      </c>
      <c r="Z117" s="1233">
        <v>9467</v>
      </c>
      <c r="AA117" s="1233">
        <v>4860</v>
      </c>
      <c r="AB117" s="1233">
        <v>9820</v>
      </c>
      <c r="AC117" s="1258">
        <v>29</v>
      </c>
    </row>
    <row r="118" spans="1:29">
      <c r="A118" s="1243">
        <v>100</v>
      </c>
      <c r="B118" s="1244" t="s">
        <v>1737</v>
      </c>
      <c r="C118" s="1264">
        <v>66099</v>
      </c>
      <c r="D118" s="1265">
        <v>6398</v>
      </c>
      <c r="E118" s="1265">
        <v>3486</v>
      </c>
      <c r="F118" s="1265">
        <v>21994</v>
      </c>
      <c r="G118" s="1265">
        <v>15752</v>
      </c>
      <c r="H118" s="1265">
        <v>7384</v>
      </c>
      <c r="I118" s="1265">
        <v>4164</v>
      </c>
      <c r="J118" s="1265">
        <v>6912</v>
      </c>
      <c r="K118" s="1266">
        <v>9</v>
      </c>
      <c r="L118" s="1265">
        <v>34061</v>
      </c>
      <c r="M118" s="1265">
        <v>3273</v>
      </c>
      <c r="N118" s="1265">
        <v>1847</v>
      </c>
      <c r="O118" s="1265">
        <v>11319</v>
      </c>
      <c r="P118" s="1265">
        <v>8136</v>
      </c>
      <c r="Q118" s="1265">
        <v>4126</v>
      </c>
      <c r="R118" s="1265">
        <v>2336</v>
      </c>
      <c r="S118" s="1265">
        <v>3022</v>
      </c>
      <c r="T118" s="1265">
        <v>2</v>
      </c>
      <c r="U118" s="1264">
        <v>32038</v>
      </c>
      <c r="V118" s="1265">
        <v>3125</v>
      </c>
      <c r="W118" s="1265">
        <v>1639</v>
      </c>
      <c r="X118" s="1265">
        <v>10675</v>
      </c>
      <c r="Y118" s="1265">
        <v>7616</v>
      </c>
      <c r="Z118" s="1265">
        <v>3258</v>
      </c>
      <c r="AA118" s="1265">
        <v>1828</v>
      </c>
      <c r="AB118" s="1265">
        <v>3890</v>
      </c>
      <c r="AC118" s="1266">
        <v>7</v>
      </c>
    </row>
    <row r="119" spans="1:29">
      <c r="A119" s="1245">
        <v>101</v>
      </c>
      <c r="B119" t="s">
        <v>69</v>
      </c>
      <c r="C119" s="1257">
        <v>10222</v>
      </c>
      <c r="D119" s="1233">
        <v>1085</v>
      </c>
      <c r="E119" s="1233">
        <v>591</v>
      </c>
      <c r="F119" s="1233">
        <v>3239</v>
      </c>
      <c r="G119" s="1233">
        <v>2480</v>
      </c>
      <c r="H119" s="1233">
        <v>1343</v>
      </c>
      <c r="I119" s="1233">
        <v>639</v>
      </c>
      <c r="J119" s="1233">
        <v>843</v>
      </c>
      <c r="K119" s="1258">
        <v>2</v>
      </c>
      <c r="L119" s="1233">
        <v>5416</v>
      </c>
      <c r="M119" s="1233">
        <v>533</v>
      </c>
      <c r="N119" s="1233">
        <v>340</v>
      </c>
      <c r="O119" s="1233">
        <v>1845</v>
      </c>
      <c r="P119" s="1233">
        <v>1248</v>
      </c>
      <c r="Q119" s="1233">
        <v>715</v>
      </c>
      <c r="R119" s="1233">
        <v>352</v>
      </c>
      <c r="S119" s="1233">
        <v>382</v>
      </c>
      <c r="T119" s="1233">
        <v>1</v>
      </c>
      <c r="U119" s="1257">
        <v>4806</v>
      </c>
      <c r="V119" s="1233">
        <v>552</v>
      </c>
      <c r="W119" s="1233">
        <v>251</v>
      </c>
      <c r="X119" s="1233">
        <v>1394</v>
      </c>
      <c r="Y119" s="1233">
        <v>1232</v>
      </c>
      <c r="Z119" s="1233">
        <v>628</v>
      </c>
      <c r="AA119" s="1233">
        <v>287</v>
      </c>
      <c r="AB119" s="1233">
        <v>461</v>
      </c>
      <c r="AC119" s="1258">
        <v>1</v>
      </c>
    </row>
    <row r="120" spans="1:29">
      <c r="A120" s="1245">
        <v>102</v>
      </c>
      <c r="B120" t="s">
        <v>70</v>
      </c>
      <c r="C120" s="1257">
        <v>6193</v>
      </c>
      <c r="D120" s="1233">
        <v>610</v>
      </c>
      <c r="E120" s="1233">
        <v>278</v>
      </c>
      <c r="F120" s="1233">
        <v>2030</v>
      </c>
      <c r="G120" s="1233">
        <v>1572</v>
      </c>
      <c r="H120" s="1233">
        <v>712</v>
      </c>
      <c r="I120" s="1233">
        <v>373</v>
      </c>
      <c r="J120" s="1233">
        <v>618</v>
      </c>
      <c r="K120" s="1258">
        <v>0</v>
      </c>
      <c r="L120" s="1233">
        <v>3115</v>
      </c>
      <c r="M120" s="1233">
        <v>304</v>
      </c>
      <c r="N120" s="1233">
        <v>144</v>
      </c>
      <c r="O120" s="1233">
        <v>1039</v>
      </c>
      <c r="P120" s="1233">
        <v>780</v>
      </c>
      <c r="Q120" s="1233">
        <v>395</v>
      </c>
      <c r="R120" s="1233">
        <v>201</v>
      </c>
      <c r="S120" s="1233">
        <v>252</v>
      </c>
      <c r="T120" s="1233">
        <v>0</v>
      </c>
      <c r="U120" s="1257">
        <v>3078</v>
      </c>
      <c r="V120" s="1233">
        <v>306</v>
      </c>
      <c r="W120" s="1233">
        <v>134</v>
      </c>
      <c r="X120" s="1233">
        <v>991</v>
      </c>
      <c r="Y120" s="1233">
        <v>792</v>
      </c>
      <c r="Z120" s="1233">
        <v>317</v>
      </c>
      <c r="AA120" s="1233">
        <v>172</v>
      </c>
      <c r="AB120" s="1233">
        <v>366</v>
      </c>
      <c r="AC120" s="1258">
        <v>0</v>
      </c>
    </row>
    <row r="121" spans="1:29">
      <c r="A121" s="1245">
        <v>105</v>
      </c>
      <c r="B121" t="s">
        <v>72</v>
      </c>
      <c r="C121" s="1257">
        <v>5702</v>
      </c>
      <c r="D121" s="1233">
        <v>561</v>
      </c>
      <c r="E121" s="1233">
        <v>231</v>
      </c>
      <c r="F121" s="1233">
        <v>1847</v>
      </c>
      <c r="G121" s="1233">
        <v>1440</v>
      </c>
      <c r="H121" s="1233">
        <v>621</v>
      </c>
      <c r="I121" s="1233">
        <v>367</v>
      </c>
      <c r="J121" s="1233">
        <v>635</v>
      </c>
      <c r="K121" s="1258">
        <v>0</v>
      </c>
      <c r="L121" s="1233">
        <v>2954</v>
      </c>
      <c r="M121" s="1233">
        <v>276</v>
      </c>
      <c r="N121" s="1233">
        <v>126</v>
      </c>
      <c r="O121" s="1233">
        <v>870</v>
      </c>
      <c r="P121" s="1233">
        <v>798</v>
      </c>
      <c r="Q121" s="1233">
        <v>366</v>
      </c>
      <c r="R121" s="1233">
        <v>231</v>
      </c>
      <c r="S121" s="1233">
        <v>287</v>
      </c>
      <c r="T121" s="1233">
        <v>0</v>
      </c>
      <c r="U121" s="1257">
        <v>2748</v>
      </c>
      <c r="V121" s="1233">
        <v>285</v>
      </c>
      <c r="W121" s="1233">
        <v>105</v>
      </c>
      <c r="X121" s="1233">
        <v>977</v>
      </c>
      <c r="Y121" s="1233">
        <v>642</v>
      </c>
      <c r="Z121" s="1233">
        <v>255</v>
      </c>
      <c r="AA121" s="1233">
        <v>136</v>
      </c>
      <c r="AB121" s="1233">
        <v>348</v>
      </c>
      <c r="AC121" s="1258">
        <v>0</v>
      </c>
    </row>
    <row r="122" spans="1:29">
      <c r="A122" s="1245">
        <v>106</v>
      </c>
      <c r="B122" t="s">
        <v>74</v>
      </c>
      <c r="C122" s="1257">
        <v>3965</v>
      </c>
      <c r="D122" s="1233">
        <v>333</v>
      </c>
      <c r="E122" s="1233">
        <v>205</v>
      </c>
      <c r="F122" s="1233">
        <v>1274</v>
      </c>
      <c r="G122" s="1233">
        <v>897</v>
      </c>
      <c r="H122" s="1233">
        <v>456</v>
      </c>
      <c r="I122" s="1233">
        <v>252</v>
      </c>
      <c r="J122" s="1233">
        <v>548</v>
      </c>
      <c r="K122" s="1258">
        <v>0</v>
      </c>
      <c r="L122" s="1233">
        <v>2103</v>
      </c>
      <c r="M122" s="1233">
        <v>183</v>
      </c>
      <c r="N122" s="1233">
        <v>115</v>
      </c>
      <c r="O122" s="1233">
        <v>635</v>
      </c>
      <c r="P122" s="1233">
        <v>501</v>
      </c>
      <c r="Q122" s="1233">
        <v>270</v>
      </c>
      <c r="R122" s="1233">
        <v>151</v>
      </c>
      <c r="S122" s="1233">
        <v>248</v>
      </c>
      <c r="T122" s="1233">
        <v>0</v>
      </c>
      <c r="U122" s="1257">
        <v>1862</v>
      </c>
      <c r="V122" s="1233">
        <v>150</v>
      </c>
      <c r="W122" s="1233">
        <v>90</v>
      </c>
      <c r="X122" s="1233">
        <v>639</v>
      </c>
      <c r="Y122" s="1233">
        <v>396</v>
      </c>
      <c r="Z122" s="1233">
        <v>186</v>
      </c>
      <c r="AA122" s="1233">
        <v>101</v>
      </c>
      <c r="AB122" s="1233">
        <v>300</v>
      </c>
      <c r="AC122" s="1258">
        <v>0</v>
      </c>
    </row>
    <row r="123" spans="1:29">
      <c r="A123" s="1245">
        <v>107</v>
      </c>
      <c r="B123" t="s">
        <v>75</v>
      </c>
      <c r="C123" s="1257">
        <v>6291</v>
      </c>
      <c r="D123" s="1233">
        <v>591</v>
      </c>
      <c r="E123" s="1233">
        <v>378</v>
      </c>
      <c r="F123" s="1233">
        <v>1986</v>
      </c>
      <c r="G123" s="1233">
        <v>1503</v>
      </c>
      <c r="H123" s="1233">
        <v>673</v>
      </c>
      <c r="I123" s="1233">
        <v>384</v>
      </c>
      <c r="J123" s="1233">
        <v>775</v>
      </c>
      <c r="K123" s="1258">
        <v>1</v>
      </c>
      <c r="L123" s="1233">
        <v>3133</v>
      </c>
      <c r="M123" s="1233">
        <v>309</v>
      </c>
      <c r="N123" s="1233">
        <v>179</v>
      </c>
      <c r="O123" s="1233">
        <v>998</v>
      </c>
      <c r="P123" s="1233">
        <v>749</v>
      </c>
      <c r="Q123" s="1233">
        <v>366</v>
      </c>
      <c r="R123" s="1233">
        <v>204</v>
      </c>
      <c r="S123" s="1233">
        <v>328</v>
      </c>
      <c r="T123" s="1233">
        <v>0</v>
      </c>
      <c r="U123" s="1257">
        <v>3158</v>
      </c>
      <c r="V123" s="1233">
        <v>282</v>
      </c>
      <c r="W123" s="1233">
        <v>199</v>
      </c>
      <c r="X123" s="1233">
        <v>988</v>
      </c>
      <c r="Y123" s="1233">
        <v>754</v>
      </c>
      <c r="Z123" s="1233">
        <v>307</v>
      </c>
      <c r="AA123" s="1233">
        <v>180</v>
      </c>
      <c r="AB123" s="1233">
        <v>447</v>
      </c>
      <c r="AC123" s="1258">
        <v>1</v>
      </c>
    </row>
    <row r="124" spans="1:29">
      <c r="A124" s="1245">
        <v>108</v>
      </c>
      <c r="B124" t="s">
        <v>76</v>
      </c>
      <c r="C124" s="1257">
        <v>8264</v>
      </c>
      <c r="D124" s="1233">
        <v>867</v>
      </c>
      <c r="E124" s="1233">
        <v>450</v>
      </c>
      <c r="F124" s="1233">
        <v>2798</v>
      </c>
      <c r="G124" s="1233">
        <v>1877</v>
      </c>
      <c r="H124" s="1233">
        <v>833</v>
      </c>
      <c r="I124" s="1233">
        <v>477</v>
      </c>
      <c r="J124" s="1233">
        <v>958</v>
      </c>
      <c r="K124" s="1258">
        <v>4</v>
      </c>
      <c r="L124" s="1233">
        <v>4209</v>
      </c>
      <c r="M124" s="1233">
        <v>442</v>
      </c>
      <c r="N124" s="1233">
        <v>244</v>
      </c>
      <c r="O124" s="1233">
        <v>1471</v>
      </c>
      <c r="P124" s="1233">
        <v>958</v>
      </c>
      <c r="Q124" s="1233">
        <v>448</v>
      </c>
      <c r="R124" s="1233">
        <v>255</v>
      </c>
      <c r="S124" s="1233">
        <v>390</v>
      </c>
      <c r="T124" s="1233">
        <v>1</v>
      </c>
      <c r="U124" s="1257">
        <v>4055</v>
      </c>
      <c r="V124" s="1233">
        <v>425</v>
      </c>
      <c r="W124" s="1233">
        <v>206</v>
      </c>
      <c r="X124" s="1233">
        <v>1327</v>
      </c>
      <c r="Y124" s="1233">
        <v>919</v>
      </c>
      <c r="Z124" s="1233">
        <v>385</v>
      </c>
      <c r="AA124" s="1233">
        <v>222</v>
      </c>
      <c r="AB124" s="1233">
        <v>568</v>
      </c>
      <c r="AC124" s="1258">
        <v>3</v>
      </c>
    </row>
    <row r="125" spans="1:29">
      <c r="A125" s="1245">
        <v>109</v>
      </c>
      <c r="B125" t="s">
        <v>73</v>
      </c>
      <c r="C125" s="1257">
        <v>7314</v>
      </c>
      <c r="D125" s="1233">
        <v>649</v>
      </c>
      <c r="E125" s="1233">
        <v>475</v>
      </c>
      <c r="F125" s="1233">
        <v>2498</v>
      </c>
      <c r="G125" s="1233">
        <v>1577</v>
      </c>
      <c r="H125" s="1233">
        <v>797</v>
      </c>
      <c r="I125" s="1233">
        <v>462</v>
      </c>
      <c r="J125" s="1233">
        <v>854</v>
      </c>
      <c r="K125" s="1258">
        <v>2</v>
      </c>
      <c r="L125" s="1233">
        <v>3723</v>
      </c>
      <c r="M125" s="1233">
        <v>349</v>
      </c>
      <c r="N125" s="1233">
        <v>267</v>
      </c>
      <c r="O125" s="1233">
        <v>1229</v>
      </c>
      <c r="P125" s="1233">
        <v>811</v>
      </c>
      <c r="Q125" s="1233">
        <v>449</v>
      </c>
      <c r="R125" s="1233">
        <v>258</v>
      </c>
      <c r="S125" s="1233">
        <v>360</v>
      </c>
      <c r="T125" s="1233">
        <v>0</v>
      </c>
      <c r="U125" s="1257">
        <v>3591</v>
      </c>
      <c r="V125" s="1233">
        <v>300</v>
      </c>
      <c r="W125" s="1233">
        <v>208</v>
      </c>
      <c r="X125" s="1233">
        <v>1269</v>
      </c>
      <c r="Y125" s="1233">
        <v>766</v>
      </c>
      <c r="Z125" s="1233">
        <v>348</v>
      </c>
      <c r="AA125" s="1233">
        <v>204</v>
      </c>
      <c r="AB125" s="1233">
        <v>494</v>
      </c>
      <c r="AC125" s="1258">
        <v>2</v>
      </c>
    </row>
    <row r="126" spans="1:29">
      <c r="A126" s="1246">
        <v>110</v>
      </c>
      <c r="B126" s="1247" t="s">
        <v>71</v>
      </c>
      <c r="C126" s="1259">
        <v>8769</v>
      </c>
      <c r="D126" s="1260">
        <v>755</v>
      </c>
      <c r="E126" s="1260">
        <v>290</v>
      </c>
      <c r="F126" s="1260">
        <v>2858</v>
      </c>
      <c r="G126" s="1260">
        <v>2328</v>
      </c>
      <c r="H126" s="1260">
        <v>1063</v>
      </c>
      <c r="I126" s="1260">
        <v>628</v>
      </c>
      <c r="J126" s="1260">
        <v>847</v>
      </c>
      <c r="K126" s="1261">
        <v>0</v>
      </c>
      <c r="L126" s="1260">
        <v>4456</v>
      </c>
      <c r="M126" s="1260">
        <v>366</v>
      </c>
      <c r="N126" s="1260">
        <v>146</v>
      </c>
      <c r="O126" s="1260">
        <v>1350</v>
      </c>
      <c r="P126" s="1260">
        <v>1202</v>
      </c>
      <c r="Q126" s="1260">
        <v>622</v>
      </c>
      <c r="R126" s="1260">
        <v>374</v>
      </c>
      <c r="S126" s="1260">
        <v>396</v>
      </c>
      <c r="T126" s="1260">
        <v>0</v>
      </c>
      <c r="U126" s="1259">
        <v>4313</v>
      </c>
      <c r="V126" s="1260">
        <v>389</v>
      </c>
      <c r="W126" s="1260">
        <v>144</v>
      </c>
      <c r="X126" s="1260">
        <v>1508</v>
      </c>
      <c r="Y126" s="1260">
        <v>1126</v>
      </c>
      <c r="Z126" s="1260">
        <v>441</v>
      </c>
      <c r="AA126" s="1260">
        <v>254</v>
      </c>
      <c r="AB126" s="1260">
        <v>451</v>
      </c>
      <c r="AC126" s="1261">
        <v>0</v>
      </c>
    </row>
    <row r="127" spans="1:29">
      <c r="A127" s="1245">
        <v>111</v>
      </c>
      <c r="B127" t="s">
        <v>77</v>
      </c>
      <c r="C127" s="1257">
        <v>9379</v>
      </c>
      <c r="D127" s="1233">
        <v>947</v>
      </c>
      <c r="E127" s="1233">
        <v>588</v>
      </c>
      <c r="F127" s="1233">
        <v>3464</v>
      </c>
      <c r="G127" s="1233">
        <v>2078</v>
      </c>
      <c r="H127" s="1233">
        <v>886</v>
      </c>
      <c r="I127" s="1233">
        <v>582</v>
      </c>
      <c r="J127" s="1233">
        <v>834</v>
      </c>
      <c r="K127" s="1258">
        <v>0</v>
      </c>
      <c r="L127" s="1233">
        <v>4952</v>
      </c>
      <c r="M127" s="1233">
        <v>511</v>
      </c>
      <c r="N127" s="1233">
        <v>286</v>
      </c>
      <c r="O127" s="1233">
        <v>1882</v>
      </c>
      <c r="P127" s="1233">
        <v>1089</v>
      </c>
      <c r="Q127" s="1233">
        <v>495</v>
      </c>
      <c r="R127" s="1233">
        <v>310</v>
      </c>
      <c r="S127" s="1233">
        <v>379</v>
      </c>
      <c r="T127" s="1233">
        <v>0</v>
      </c>
      <c r="U127" s="1257">
        <v>4427</v>
      </c>
      <c r="V127" s="1233">
        <v>436</v>
      </c>
      <c r="W127" s="1233">
        <v>302</v>
      </c>
      <c r="X127" s="1233">
        <v>1582</v>
      </c>
      <c r="Y127" s="1233">
        <v>989</v>
      </c>
      <c r="Z127" s="1233">
        <v>391</v>
      </c>
      <c r="AA127" s="1233">
        <v>272</v>
      </c>
      <c r="AB127" s="1233">
        <v>455</v>
      </c>
      <c r="AC127" s="1258">
        <v>0</v>
      </c>
    </row>
    <row r="128" spans="1:29">
      <c r="A128" s="1245">
        <v>201</v>
      </c>
      <c r="B128" t="s">
        <v>416</v>
      </c>
      <c r="C128" s="1257">
        <v>12644</v>
      </c>
      <c r="D128" s="1233">
        <v>1452</v>
      </c>
      <c r="E128" s="1233">
        <v>1060</v>
      </c>
      <c r="F128" s="1233">
        <v>4706</v>
      </c>
      <c r="G128" s="1233">
        <v>2789</v>
      </c>
      <c r="H128" s="1233">
        <v>1284</v>
      </c>
      <c r="I128" s="1233">
        <v>610</v>
      </c>
      <c r="J128" s="1233">
        <v>740</v>
      </c>
      <c r="K128" s="1258">
        <v>3</v>
      </c>
      <c r="L128" s="1233">
        <v>6913</v>
      </c>
      <c r="M128" s="1233">
        <v>720</v>
      </c>
      <c r="N128" s="1233">
        <v>669</v>
      </c>
      <c r="O128" s="1233">
        <v>2562</v>
      </c>
      <c r="P128" s="1233">
        <v>1495</v>
      </c>
      <c r="Q128" s="1233">
        <v>756</v>
      </c>
      <c r="R128" s="1233">
        <v>362</v>
      </c>
      <c r="S128" s="1233">
        <v>348</v>
      </c>
      <c r="T128" s="1233">
        <v>1</v>
      </c>
      <c r="U128" s="1257">
        <v>5731</v>
      </c>
      <c r="V128" s="1233">
        <v>732</v>
      </c>
      <c r="W128" s="1233">
        <v>391</v>
      </c>
      <c r="X128" s="1233">
        <v>2144</v>
      </c>
      <c r="Y128" s="1233">
        <v>1294</v>
      </c>
      <c r="Z128" s="1233">
        <v>528</v>
      </c>
      <c r="AA128" s="1233">
        <v>248</v>
      </c>
      <c r="AB128" s="1233">
        <v>392</v>
      </c>
      <c r="AC128" s="1258">
        <v>2</v>
      </c>
    </row>
    <row r="129" spans="1:29">
      <c r="A129" s="1245">
        <v>202</v>
      </c>
      <c r="B129" t="s">
        <v>15</v>
      </c>
      <c r="C129" s="1257">
        <v>16636</v>
      </c>
      <c r="D129" s="1233">
        <v>1974</v>
      </c>
      <c r="E129" s="1233">
        <v>733</v>
      </c>
      <c r="F129" s="1233">
        <v>4982</v>
      </c>
      <c r="G129" s="1233">
        <v>4607</v>
      </c>
      <c r="H129" s="1233">
        <v>2002</v>
      </c>
      <c r="I129" s="1233">
        <v>895</v>
      </c>
      <c r="J129" s="1233">
        <v>1440</v>
      </c>
      <c r="K129" s="1258">
        <v>3</v>
      </c>
      <c r="L129" s="1233">
        <v>8884</v>
      </c>
      <c r="M129" s="1233">
        <v>1005</v>
      </c>
      <c r="N129" s="1233">
        <v>405</v>
      </c>
      <c r="O129" s="1233">
        <v>2682</v>
      </c>
      <c r="P129" s="1233">
        <v>2451</v>
      </c>
      <c r="Q129" s="1233">
        <v>1190</v>
      </c>
      <c r="R129" s="1233">
        <v>534</v>
      </c>
      <c r="S129" s="1233">
        <v>617</v>
      </c>
      <c r="T129" s="1233">
        <v>0</v>
      </c>
      <c r="U129" s="1257">
        <v>7752</v>
      </c>
      <c r="V129" s="1233">
        <v>969</v>
      </c>
      <c r="W129" s="1233">
        <v>328</v>
      </c>
      <c r="X129" s="1233">
        <v>2300</v>
      </c>
      <c r="Y129" s="1233">
        <v>2156</v>
      </c>
      <c r="Z129" s="1233">
        <v>812</v>
      </c>
      <c r="AA129" s="1233">
        <v>361</v>
      </c>
      <c r="AB129" s="1233">
        <v>823</v>
      </c>
      <c r="AC129" s="1258">
        <v>3</v>
      </c>
    </row>
    <row r="130" spans="1:29">
      <c r="A130" s="1245">
        <v>203</v>
      </c>
      <c r="B130" t="s">
        <v>24</v>
      </c>
      <c r="C130" s="1257">
        <v>9331</v>
      </c>
      <c r="D130" s="1233">
        <v>923</v>
      </c>
      <c r="E130" s="1233">
        <v>585</v>
      </c>
      <c r="F130" s="1233">
        <v>3132</v>
      </c>
      <c r="G130" s="1233">
        <v>2218</v>
      </c>
      <c r="H130" s="1233">
        <v>1063</v>
      </c>
      <c r="I130" s="1233">
        <v>554</v>
      </c>
      <c r="J130" s="1233">
        <v>856</v>
      </c>
      <c r="K130" s="1258">
        <v>0</v>
      </c>
      <c r="L130" s="1233">
        <v>4968</v>
      </c>
      <c r="M130" s="1233">
        <v>498</v>
      </c>
      <c r="N130" s="1233">
        <v>314</v>
      </c>
      <c r="O130" s="1233">
        <v>1674</v>
      </c>
      <c r="P130" s="1233">
        <v>1187</v>
      </c>
      <c r="Q130" s="1233">
        <v>598</v>
      </c>
      <c r="R130" s="1233">
        <v>321</v>
      </c>
      <c r="S130" s="1233">
        <v>376</v>
      </c>
      <c r="T130" s="1233">
        <v>0</v>
      </c>
      <c r="U130" s="1257">
        <v>4363</v>
      </c>
      <c r="V130" s="1233">
        <v>425</v>
      </c>
      <c r="W130" s="1233">
        <v>271</v>
      </c>
      <c r="X130" s="1233">
        <v>1458</v>
      </c>
      <c r="Y130" s="1233">
        <v>1031</v>
      </c>
      <c r="Z130" s="1233">
        <v>465</v>
      </c>
      <c r="AA130" s="1233">
        <v>233</v>
      </c>
      <c r="AB130" s="1233">
        <v>480</v>
      </c>
      <c r="AC130" s="1258">
        <v>0</v>
      </c>
    </row>
    <row r="131" spans="1:29">
      <c r="A131" s="1245">
        <v>204</v>
      </c>
      <c r="B131" t="s">
        <v>16</v>
      </c>
      <c r="C131" s="1257">
        <v>20026</v>
      </c>
      <c r="D131" s="1233">
        <v>2557</v>
      </c>
      <c r="E131" s="1233">
        <v>1151</v>
      </c>
      <c r="F131" s="1233">
        <v>5734</v>
      </c>
      <c r="G131" s="1233">
        <v>4959</v>
      </c>
      <c r="H131" s="1233">
        <v>2742</v>
      </c>
      <c r="I131" s="1233">
        <v>1288</v>
      </c>
      <c r="J131" s="1233">
        <v>1589</v>
      </c>
      <c r="K131" s="1258">
        <v>6</v>
      </c>
      <c r="L131" s="1233">
        <v>10295</v>
      </c>
      <c r="M131" s="1233">
        <v>1322</v>
      </c>
      <c r="N131" s="1233">
        <v>632</v>
      </c>
      <c r="O131" s="1233">
        <v>2956</v>
      </c>
      <c r="P131" s="1233">
        <v>2418</v>
      </c>
      <c r="Q131" s="1233">
        <v>1569</v>
      </c>
      <c r="R131" s="1233">
        <v>725</v>
      </c>
      <c r="S131" s="1233">
        <v>670</v>
      </c>
      <c r="T131" s="1233">
        <v>3</v>
      </c>
      <c r="U131" s="1257">
        <v>9731</v>
      </c>
      <c r="V131" s="1233">
        <v>1235</v>
      </c>
      <c r="W131" s="1233">
        <v>519</v>
      </c>
      <c r="X131" s="1233">
        <v>2778</v>
      </c>
      <c r="Y131" s="1233">
        <v>2541</v>
      </c>
      <c r="Z131" s="1233">
        <v>1173</v>
      </c>
      <c r="AA131" s="1233">
        <v>563</v>
      </c>
      <c r="AB131" s="1233">
        <v>919</v>
      </c>
      <c r="AC131" s="1258">
        <v>3</v>
      </c>
    </row>
    <row r="132" spans="1:29">
      <c r="A132" s="1245">
        <v>205</v>
      </c>
      <c r="B132" t="s">
        <v>78</v>
      </c>
      <c r="C132" s="1257">
        <v>1402</v>
      </c>
      <c r="D132" s="1233">
        <v>140</v>
      </c>
      <c r="E132" s="1233">
        <v>111</v>
      </c>
      <c r="F132" s="1233">
        <v>505</v>
      </c>
      <c r="G132" s="1233">
        <v>288</v>
      </c>
      <c r="H132" s="1233">
        <v>161</v>
      </c>
      <c r="I132" s="1233">
        <v>60</v>
      </c>
      <c r="J132" s="1233">
        <v>137</v>
      </c>
      <c r="K132" s="1258">
        <v>0</v>
      </c>
      <c r="L132" s="1233">
        <v>714</v>
      </c>
      <c r="M132" s="1233">
        <v>72</v>
      </c>
      <c r="N132" s="1233">
        <v>63</v>
      </c>
      <c r="O132" s="1233">
        <v>243</v>
      </c>
      <c r="P132" s="1233">
        <v>149</v>
      </c>
      <c r="Q132" s="1233">
        <v>97</v>
      </c>
      <c r="R132" s="1233">
        <v>31</v>
      </c>
      <c r="S132" s="1233">
        <v>59</v>
      </c>
      <c r="T132" s="1233">
        <v>0</v>
      </c>
      <c r="U132" s="1257">
        <v>688</v>
      </c>
      <c r="V132" s="1233">
        <v>68</v>
      </c>
      <c r="W132" s="1233">
        <v>48</v>
      </c>
      <c r="X132" s="1233">
        <v>262</v>
      </c>
      <c r="Y132" s="1233">
        <v>139</v>
      </c>
      <c r="Z132" s="1233">
        <v>64</v>
      </c>
      <c r="AA132" s="1233">
        <v>29</v>
      </c>
      <c r="AB132" s="1233">
        <v>78</v>
      </c>
      <c r="AC132" s="1258">
        <v>0</v>
      </c>
    </row>
    <row r="133" spans="1:29">
      <c r="A133" s="1245">
        <v>206</v>
      </c>
      <c r="B133" t="s">
        <v>17</v>
      </c>
      <c r="C133" s="1257">
        <v>4607</v>
      </c>
      <c r="D133" s="1233">
        <v>495</v>
      </c>
      <c r="E133" s="1233">
        <v>320</v>
      </c>
      <c r="F133" s="1233">
        <v>1306</v>
      </c>
      <c r="G133" s="1233">
        <v>1099</v>
      </c>
      <c r="H133" s="1233">
        <v>616</v>
      </c>
      <c r="I133" s="1233">
        <v>310</v>
      </c>
      <c r="J133" s="1233">
        <v>460</v>
      </c>
      <c r="K133" s="1258">
        <v>1</v>
      </c>
      <c r="L133" s="1233">
        <v>2428</v>
      </c>
      <c r="M133" s="1233">
        <v>251</v>
      </c>
      <c r="N133" s="1233">
        <v>214</v>
      </c>
      <c r="O133" s="1233">
        <v>759</v>
      </c>
      <c r="P133" s="1233">
        <v>526</v>
      </c>
      <c r="Q133" s="1233">
        <v>315</v>
      </c>
      <c r="R133" s="1233">
        <v>161</v>
      </c>
      <c r="S133" s="1233">
        <v>202</v>
      </c>
      <c r="T133" s="1233">
        <v>0</v>
      </c>
      <c r="U133" s="1257">
        <v>2179</v>
      </c>
      <c r="V133" s="1233">
        <v>244</v>
      </c>
      <c r="W133" s="1233">
        <v>106</v>
      </c>
      <c r="X133" s="1233">
        <v>547</v>
      </c>
      <c r="Y133" s="1233">
        <v>573</v>
      </c>
      <c r="Z133" s="1233">
        <v>301</v>
      </c>
      <c r="AA133" s="1233">
        <v>149</v>
      </c>
      <c r="AB133" s="1233">
        <v>258</v>
      </c>
      <c r="AC133" s="1258">
        <v>1</v>
      </c>
    </row>
    <row r="134" spans="1:29">
      <c r="A134" s="1245">
        <v>207</v>
      </c>
      <c r="B134" t="s">
        <v>19</v>
      </c>
      <c r="C134" s="1257">
        <v>7796</v>
      </c>
      <c r="D134" s="1233">
        <v>1015</v>
      </c>
      <c r="E134" s="1233">
        <v>538</v>
      </c>
      <c r="F134" s="1233">
        <v>2362</v>
      </c>
      <c r="G134" s="1233">
        <v>1990</v>
      </c>
      <c r="H134" s="1233">
        <v>904</v>
      </c>
      <c r="I134" s="1233">
        <v>451</v>
      </c>
      <c r="J134" s="1233">
        <v>536</v>
      </c>
      <c r="K134" s="1258">
        <v>0</v>
      </c>
      <c r="L134" s="1233">
        <v>4392</v>
      </c>
      <c r="M134" s="1233">
        <v>512</v>
      </c>
      <c r="N134" s="1233">
        <v>323</v>
      </c>
      <c r="O134" s="1233">
        <v>1412</v>
      </c>
      <c r="P134" s="1233">
        <v>1065</v>
      </c>
      <c r="Q134" s="1233">
        <v>542</v>
      </c>
      <c r="R134" s="1233">
        <v>282</v>
      </c>
      <c r="S134" s="1233">
        <v>256</v>
      </c>
      <c r="T134" s="1233">
        <v>0</v>
      </c>
      <c r="U134" s="1257">
        <v>3404</v>
      </c>
      <c r="V134" s="1233">
        <v>503</v>
      </c>
      <c r="W134" s="1233">
        <v>215</v>
      </c>
      <c r="X134" s="1233">
        <v>950</v>
      </c>
      <c r="Y134" s="1233">
        <v>925</v>
      </c>
      <c r="Z134" s="1233">
        <v>362</v>
      </c>
      <c r="AA134" s="1233">
        <v>169</v>
      </c>
      <c r="AB134" s="1233">
        <v>280</v>
      </c>
      <c r="AC134" s="1258">
        <v>0</v>
      </c>
    </row>
    <row r="135" spans="1:29">
      <c r="A135" s="1245">
        <v>208</v>
      </c>
      <c r="B135" t="s">
        <v>42</v>
      </c>
      <c r="C135" s="1257">
        <v>860</v>
      </c>
      <c r="D135" s="1233">
        <v>100</v>
      </c>
      <c r="E135" s="1233">
        <v>50</v>
      </c>
      <c r="F135" s="1233">
        <v>318</v>
      </c>
      <c r="G135" s="1233">
        <v>195</v>
      </c>
      <c r="H135" s="1233">
        <v>86</v>
      </c>
      <c r="I135" s="1233">
        <v>42</v>
      </c>
      <c r="J135" s="1233">
        <v>69</v>
      </c>
      <c r="K135" s="1258">
        <v>0</v>
      </c>
      <c r="L135" s="1233">
        <v>452</v>
      </c>
      <c r="M135" s="1233">
        <v>54</v>
      </c>
      <c r="N135" s="1233">
        <v>36</v>
      </c>
      <c r="O135" s="1233">
        <v>171</v>
      </c>
      <c r="P135" s="1233">
        <v>92</v>
      </c>
      <c r="Q135" s="1233">
        <v>47</v>
      </c>
      <c r="R135" s="1233">
        <v>23</v>
      </c>
      <c r="S135" s="1233">
        <v>29</v>
      </c>
      <c r="T135" s="1233">
        <v>0</v>
      </c>
      <c r="U135" s="1257">
        <v>408</v>
      </c>
      <c r="V135" s="1233">
        <v>46</v>
      </c>
      <c r="W135" s="1233">
        <v>14</v>
      </c>
      <c r="X135" s="1233">
        <v>147</v>
      </c>
      <c r="Y135" s="1233">
        <v>103</v>
      </c>
      <c r="Z135" s="1233">
        <v>39</v>
      </c>
      <c r="AA135" s="1233">
        <v>19</v>
      </c>
      <c r="AB135" s="1233">
        <v>40</v>
      </c>
      <c r="AC135" s="1258">
        <v>0</v>
      </c>
    </row>
    <row r="136" spans="1:29">
      <c r="A136" s="1245">
        <v>209</v>
      </c>
      <c r="B136" t="s">
        <v>79</v>
      </c>
      <c r="C136" s="1257">
        <v>1949</v>
      </c>
      <c r="D136" s="1233">
        <v>186</v>
      </c>
      <c r="E136" s="1233">
        <v>184</v>
      </c>
      <c r="F136" s="1233">
        <v>834</v>
      </c>
      <c r="G136" s="1233">
        <v>365</v>
      </c>
      <c r="H136" s="1233">
        <v>163</v>
      </c>
      <c r="I136" s="1233">
        <v>81</v>
      </c>
      <c r="J136" s="1233">
        <v>136</v>
      </c>
      <c r="K136" s="1258">
        <v>0</v>
      </c>
      <c r="L136" s="1233">
        <v>1005</v>
      </c>
      <c r="M136" s="1233">
        <v>95</v>
      </c>
      <c r="N136" s="1233">
        <v>94</v>
      </c>
      <c r="O136" s="1233">
        <v>402</v>
      </c>
      <c r="P136" s="1233">
        <v>206</v>
      </c>
      <c r="Q136" s="1233">
        <v>102</v>
      </c>
      <c r="R136" s="1233">
        <v>45</v>
      </c>
      <c r="S136" s="1233">
        <v>61</v>
      </c>
      <c r="T136" s="1233">
        <v>0</v>
      </c>
      <c r="U136" s="1257">
        <v>944</v>
      </c>
      <c r="V136" s="1233">
        <v>91</v>
      </c>
      <c r="W136" s="1233">
        <v>90</v>
      </c>
      <c r="X136" s="1233">
        <v>432</v>
      </c>
      <c r="Y136" s="1233">
        <v>159</v>
      </c>
      <c r="Z136" s="1233">
        <v>61</v>
      </c>
      <c r="AA136" s="1233">
        <v>36</v>
      </c>
      <c r="AB136" s="1233">
        <v>75</v>
      </c>
      <c r="AC136" s="1258">
        <v>0</v>
      </c>
    </row>
    <row r="137" spans="1:29">
      <c r="A137" s="1245">
        <v>210</v>
      </c>
      <c r="B137" t="s">
        <v>25</v>
      </c>
      <c r="C137" s="1257">
        <v>7843</v>
      </c>
      <c r="D137" s="1233">
        <v>992</v>
      </c>
      <c r="E137" s="1233">
        <v>542</v>
      </c>
      <c r="F137" s="1233">
        <v>2756</v>
      </c>
      <c r="G137" s="1233">
        <v>1850</v>
      </c>
      <c r="H137" s="1233">
        <v>752</v>
      </c>
      <c r="I137" s="1233">
        <v>372</v>
      </c>
      <c r="J137" s="1233">
        <v>579</v>
      </c>
      <c r="K137" s="1258">
        <v>0</v>
      </c>
      <c r="L137" s="1233">
        <v>4116</v>
      </c>
      <c r="M137" s="1233">
        <v>478</v>
      </c>
      <c r="N137" s="1233">
        <v>311</v>
      </c>
      <c r="O137" s="1233">
        <v>1429</v>
      </c>
      <c r="P137" s="1233">
        <v>971</v>
      </c>
      <c r="Q137" s="1233">
        <v>439</v>
      </c>
      <c r="R137" s="1233">
        <v>224</v>
      </c>
      <c r="S137" s="1233">
        <v>264</v>
      </c>
      <c r="T137" s="1233">
        <v>0</v>
      </c>
      <c r="U137" s="1257">
        <v>3727</v>
      </c>
      <c r="V137" s="1233">
        <v>514</v>
      </c>
      <c r="W137" s="1233">
        <v>231</v>
      </c>
      <c r="X137" s="1233">
        <v>1327</v>
      </c>
      <c r="Y137" s="1233">
        <v>879</v>
      </c>
      <c r="Z137" s="1233">
        <v>313</v>
      </c>
      <c r="AA137" s="1233">
        <v>148</v>
      </c>
      <c r="AB137" s="1233">
        <v>315</v>
      </c>
      <c r="AC137" s="1258">
        <v>0</v>
      </c>
    </row>
    <row r="138" spans="1:29">
      <c r="A138" s="1245">
        <v>212</v>
      </c>
      <c r="B138" t="s">
        <v>43</v>
      </c>
      <c r="C138" s="1257">
        <v>1231</v>
      </c>
      <c r="D138" s="1233">
        <v>139</v>
      </c>
      <c r="E138" s="1233">
        <v>79</v>
      </c>
      <c r="F138" s="1233">
        <v>520</v>
      </c>
      <c r="G138" s="1233">
        <v>265</v>
      </c>
      <c r="H138" s="1233">
        <v>110</v>
      </c>
      <c r="I138" s="1233">
        <v>55</v>
      </c>
      <c r="J138" s="1233">
        <v>63</v>
      </c>
      <c r="K138" s="1258">
        <v>0</v>
      </c>
      <c r="L138" s="1233">
        <v>650</v>
      </c>
      <c r="M138" s="1233">
        <v>73</v>
      </c>
      <c r="N138" s="1233">
        <v>50</v>
      </c>
      <c r="O138" s="1233">
        <v>275</v>
      </c>
      <c r="P138" s="1233">
        <v>137</v>
      </c>
      <c r="Q138" s="1233">
        <v>58</v>
      </c>
      <c r="R138" s="1233">
        <v>30</v>
      </c>
      <c r="S138" s="1233">
        <v>27</v>
      </c>
      <c r="T138" s="1233">
        <v>0</v>
      </c>
      <c r="U138" s="1257">
        <v>581</v>
      </c>
      <c r="V138" s="1233">
        <v>66</v>
      </c>
      <c r="W138" s="1233">
        <v>29</v>
      </c>
      <c r="X138" s="1233">
        <v>245</v>
      </c>
      <c r="Y138" s="1233">
        <v>128</v>
      </c>
      <c r="Z138" s="1233">
        <v>52</v>
      </c>
      <c r="AA138" s="1233">
        <v>25</v>
      </c>
      <c r="AB138" s="1233">
        <v>36</v>
      </c>
      <c r="AC138" s="1258">
        <v>0</v>
      </c>
    </row>
    <row r="139" spans="1:29">
      <c r="A139" s="1245">
        <v>213</v>
      </c>
      <c r="B139" t="s">
        <v>80</v>
      </c>
      <c r="C139" s="1257">
        <v>1226</v>
      </c>
      <c r="D139" s="1233">
        <v>148</v>
      </c>
      <c r="E139" s="1233">
        <v>104</v>
      </c>
      <c r="F139" s="1233">
        <v>446</v>
      </c>
      <c r="G139" s="1233">
        <v>278</v>
      </c>
      <c r="H139" s="1233">
        <v>140</v>
      </c>
      <c r="I139" s="1233">
        <v>43</v>
      </c>
      <c r="J139" s="1233">
        <v>67</v>
      </c>
      <c r="K139" s="1258">
        <v>0</v>
      </c>
      <c r="L139" s="1233">
        <v>634</v>
      </c>
      <c r="M139" s="1233">
        <v>76</v>
      </c>
      <c r="N139" s="1233">
        <v>54</v>
      </c>
      <c r="O139" s="1233">
        <v>225</v>
      </c>
      <c r="P139" s="1233">
        <v>151</v>
      </c>
      <c r="Q139" s="1233">
        <v>77</v>
      </c>
      <c r="R139" s="1233">
        <v>23</v>
      </c>
      <c r="S139" s="1233">
        <v>28</v>
      </c>
      <c r="T139" s="1233">
        <v>0</v>
      </c>
      <c r="U139" s="1257">
        <v>592</v>
      </c>
      <c r="V139" s="1233">
        <v>72</v>
      </c>
      <c r="W139" s="1233">
        <v>50</v>
      </c>
      <c r="X139" s="1233">
        <v>221</v>
      </c>
      <c r="Y139" s="1233">
        <v>127</v>
      </c>
      <c r="Z139" s="1233">
        <v>63</v>
      </c>
      <c r="AA139" s="1233">
        <v>20</v>
      </c>
      <c r="AB139" s="1233">
        <v>39</v>
      </c>
      <c r="AC139" s="1258">
        <v>0</v>
      </c>
    </row>
    <row r="140" spans="1:29">
      <c r="A140" s="1245">
        <v>214</v>
      </c>
      <c r="B140" t="s">
        <v>20</v>
      </c>
      <c r="C140" s="1257">
        <v>8345</v>
      </c>
      <c r="D140" s="1233">
        <v>1007</v>
      </c>
      <c r="E140" s="1233">
        <v>463</v>
      </c>
      <c r="F140" s="1233">
        <v>2290</v>
      </c>
      <c r="G140" s="1233">
        <v>2037</v>
      </c>
      <c r="H140" s="1233">
        <v>1152</v>
      </c>
      <c r="I140" s="1233">
        <v>514</v>
      </c>
      <c r="J140" s="1233">
        <v>882</v>
      </c>
      <c r="K140" s="1258">
        <v>0</v>
      </c>
      <c r="L140" s="1233">
        <v>4249</v>
      </c>
      <c r="M140" s="1233">
        <v>514</v>
      </c>
      <c r="N140" s="1233">
        <v>229</v>
      </c>
      <c r="O140" s="1233">
        <v>1187</v>
      </c>
      <c r="P140" s="1233">
        <v>1018</v>
      </c>
      <c r="Q140" s="1233">
        <v>665</v>
      </c>
      <c r="R140" s="1233">
        <v>271</v>
      </c>
      <c r="S140" s="1233">
        <v>365</v>
      </c>
      <c r="T140" s="1233">
        <v>0</v>
      </c>
      <c r="U140" s="1257">
        <v>4096</v>
      </c>
      <c r="V140" s="1233">
        <v>493</v>
      </c>
      <c r="W140" s="1233">
        <v>234</v>
      </c>
      <c r="X140" s="1233">
        <v>1103</v>
      </c>
      <c r="Y140" s="1233">
        <v>1019</v>
      </c>
      <c r="Z140" s="1233">
        <v>487</v>
      </c>
      <c r="AA140" s="1233">
        <v>243</v>
      </c>
      <c r="AB140" s="1233">
        <v>517</v>
      </c>
      <c r="AC140" s="1258">
        <v>0</v>
      </c>
    </row>
    <row r="141" spans="1:29">
      <c r="A141" s="1245">
        <v>215</v>
      </c>
      <c r="B141" t="s">
        <v>81</v>
      </c>
      <c r="C141" s="1257">
        <v>2075</v>
      </c>
      <c r="D141" s="1233">
        <v>176</v>
      </c>
      <c r="E141" s="1233">
        <v>140</v>
      </c>
      <c r="F141" s="1233">
        <v>795</v>
      </c>
      <c r="G141" s="1233">
        <v>453</v>
      </c>
      <c r="H141" s="1233">
        <v>212</v>
      </c>
      <c r="I141" s="1233">
        <v>101</v>
      </c>
      <c r="J141" s="1233">
        <v>193</v>
      </c>
      <c r="K141" s="1258">
        <v>5</v>
      </c>
      <c r="L141" s="1233">
        <v>1077</v>
      </c>
      <c r="M141" s="1233">
        <v>100</v>
      </c>
      <c r="N141" s="1233">
        <v>70</v>
      </c>
      <c r="O141" s="1233">
        <v>413</v>
      </c>
      <c r="P141" s="1233">
        <v>223</v>
      </c>
      <c r="Q141" s="1233">
        <v>119</v>
      </c>
      <c r="R141" s="1233">
        <v>58</v>
      </c>
      <c r="S141" s="1233">
        <v>94</v>
      </c>
      <c r="T141" s="1233">
        <v>0</v>
      </c>
      <c r="U141" s="1257">
        <v>998</v>
      </c>
      <c r="V141" s="1233">
        <v>76</v>
      </c>
      <c r="W141" s="1233">
        <v>70</v>
      </c>
      <c r="X141" s="1233">
        <v>382</v>
      </c>
      <c r="Y141" s="1233">
        <v>230</v>
      </c>
      <c r="Z141" s="1233">
        <v>93</v>
      </c>
      <c r="AA141" s="1233">
        <v>43</v>
      </c>
      <c r="AB141" s="1233">
        <v>99</v>
      </c>
      <c r="AC141" s="1258">
        <v>5</v>
      </c>
    </row>
    <row r="142" spans="1:29">
      <c r="A142" s="1245">
        <v>216</v>
      </c>
      <c r="B142" t="s">
        <v>26</v>
      </c>
      <c r="C142" s="1257">
        <v>2833</v>
      </c>
      <c r="D142" s="1233">
        <v>303</v>
      </c>
      <c r="E142" s="1233">
        <v>184</v>
      </c>
      <c r="F142" s="1233">
        <v>1060</v>
      </c>
      <c r="G142" s="1233">
        <v>699</v>
      </c>
      <c r="H142" s="1233">
        <v>259</v>
      </c>
      <c r="I142" s="1233">
        <v>107</v>
      </c>
      <c r="J142" s="1233">
        <v>221</v>
      </c>
      <c r="K142" s="1258">
        <v>0</v>
      </c>
      <c r="L142" s="1233">
        <v>1577</v>
      </c>
      <c r="M142" s="1233">
        <v>155</v>
      </c>
      <c r="N142" s="1233">
        <v>107</v>
      </c>
      <c r="O142" s="1233">
        <v>625</v>
      </c>
      <c r="P142" s="1233">
        <v>386</v>
      </c>
      <c r="Q142" s="1233">
        <v>150</v>
      </c>
      <c r="R142" s="1233">
        <v>57</v>
      </c>
      <c r="S142" s="1233">
        <v>97</v>
      </c>
      <c r="T142" s="1233">
        <v>0</v>
      </c>
      <c r="U142" s="1257">
        <v>1256</v>
      </c>
      <c r="V142" s="1233">
        <v>148</v>
      </c>
      <c r="W142" s="1233">
        <v>77</v>
      </c>
      <c r="X142" s="1233">
        <v>435</v>
      </c>
      <c r="Y142" s="1233">
        <v>313</v>
      </c>
      <c r="Z142" s="1233">
        <v>109</v>
      </c>
      <c r="AA142" s="1233">
        <v>50</v>
      </c>
      <c r="AB142" s="1233">
        <v>124</v>
      </c>
      <c r="AC142" s="1258">
        <v>0</v>
      </c>
    </row>
    <row r="143" spans="1:29">
      <c r="A143" s="1245">
        <v>217</v>
      </c>
      <c r="B143" t="s">
        <v>21</v>
      </c>
      <c r="C143" s="1257">
        <v>5208</v>
      </c>
      <c r="D143" s="1233">
        <v>500</v>
      </c>
      <c r="E143" s="1233">
        <v>273</v>
      </c>
      <c r="F143" s="1233">
        <v>1760</v>
      </c>
      <c r="G143" s="1233">
        <v>1142</v>
      </c>
      <c r="H143" s="1233">
        <v>644</v>
      </c>
      <c r="I143" s="1233">
        <v>291</v>
      </c>
      <c r="J143" s="1233">
        <v>596</v>
      </c>
      <c r="K143" s="1258">
        <v>2</v>
      </c>
      <c r="L143" s="1233">
        <v>2646</v>
      </c>
      <c r="M143" s="1233">
        <v>250</v>
      </c>
      <c r="N143" s="1233">
        <v>146</v>
      </c>
      <c r="O143" s="1233">
        <v>899</v>
      </c>
      <c r="P143" s="1233">
        <v>589</v>
      </c>
      <c r="Q143" s="1233">
        <v>363</v>
      </c>
      <c r="R143" s="1233">
        <v>149</v>
      </c>
      <c r="S143" s="1233">
        <v>248</v>
      </c>
      <c r="T143" s="1233">
        <v>2</v>
      </c>
      <c r="U143" s="1257">
        <v>2562</v>
      </c>
      <c r="V143" s="1233">
        <v>250</v>
      </c>
      <c r="W143" s="1233">
        <v>127</v>
      </c>
      <c r="X143" s="1233">
        <v>861</v>
      </c>
      <c r="Y143" s="1233">
        <v>553</v>
      </c>
      <c r="Z143" s="1233">
        <v>281</v>
      </c>
      <c r="AA143" s="1233">
        <v>142</v>
      </c>
      <c r="AB143" s="1233">
        <v>348</v>
      </c>
      <c r="AC143" s="1258">
        <v>0</v>
      </c>
    </row>
    <row r="144" spans="1:29">
      <c r="A144" s="1245">
        <v>218</v>
      </c>
      <c r="B144" t="s">
        <v>32</v>
      </c>
      <c r="C144" s="1257">
        <v>1442</v>
      </c>
      <c r="D144" s="1233">
        <v>153</v>
      </c>
      <c r="E144" s="1233">
        <v>145</v>
      </c>
      <c r="F144" s="1233">
        <v>540</v>
      </c>
      <c r="G144" s="1233">
        <v>324</v>
      </c>
      <c r="H144" s="1233">
        <v>146</v>
      </c>
      <c r="I144" s="1233">
        <v>62</v>
      </c>
      <c r="J144" s="1233">
        <v>72</v>
      </c>
      <c r="K144" s="1258">
        <v>0</v>
      </c>
      <c r="L144" s="1233">
        <v>764</v>
      </c>
      <c r="M144" s="1233">
        <v>77</v>
      </c>
      <c r="N144" s="1233">
        <v>91</v>
      </c>
      <c r="O144" s="1233">
        <v>293</v>
      </c>
      <c r="P144" s="1233">
        <v>159</v>
      </c>
      <c r="Q144" s="1233">
        <v>80</v>
      </c>
      <c r="R144" s="1233">
        <v>35</v>
      </c>
      <c r="S144" s="1233">
        <v>29</v>
      </c>
      <c r="T144" s="1233">
        <v>0</v>
      </c>
      <c r="U144" s="1257">
        <v>678</v>
      </c>
      <c r="V144" s="1233">
        <v>76</v>
      </c>
      <c r="W144" s="1233">
        <v>54</v>
      </c>
      <c r="X144" s="1233">
        <v>247</v>
      </c>
      <c r="Y144" s="1233">
        <v>165</v>
      </c>
      <c r="Z144" s="1233">
        <v>66</v>
      </c>
      <c r="AA144" s="1233">
        <v>27</v>
      </c>
      <c r="AB144" s="1233">
        <v>43</v>
      </c>
      <c r="AC144" s="1258">
        <v>0</v>
      </c>
    </row>
    <row r="145" spans="1:29">
      <c r="A145" s="1245">
        <v>219</v>
      </c>
      <c r="B145" t="s">
        <v>22</v>
      </c>
      <c r="C145" s="1257">
        <v>3970</v>
      </c>
      <c r="D145" s="1233">
        <v>244</v>
      </c>
      <c r="E145" s="1233">
        <v>255</v>
      </c>
      <c r="F145" s="1233">
        <v>1797</v>
      </c>
      <c r="G145" s="1233">
        <v>754</v>
      </c>
      <c r="H145" s="1233">
        <v>345</v>
      </c>
      <c r="I145" s="1233">
        <v>243</v>
      </c>
      <c r="J145" s="1233">
        <v>331</v>
      </c>
      <c r="K145" s="1258">
        <v>1</v>
      </c>
      <c r="L145" s="1233">
        <v>2151</v>
      </c>
      <c r="M145" s="1233">
        <v>133</v>
      </c>
      <c r="N145" s="1233">
        <v>138</v>
      </c>
      <c r="O145" s="1233">
        <v>1023</v>
      </c>
      <c r="P145" s="1233">
        <v>393</v>
      </c>
      <c r="Q145" s="1233">
        <v>185</v>
      </c>
      <c r="R145" s="1233">
        <v>127</v>
      </c>
      <c r="S145" s="1233">
        <v>152</v>
      </c>
      <c r="T145" s="1233">
        <v>0</v>
      </c>
      <c r="U145" s="1257">
        <v>1819</v>
      </c>
      <c r="V145" s="1233">
        <v>111</v>
      </c>
      <c r="W145" s="1233">
        <v>117</v>
      </c>
      <c r="X145" s="1233">
        <v>774</v>
      </c>
      <c r="Y145" s="1233">
        <v>361</v>
      </c>
      <c r="Z145" s="1233">
        <v>160</v>
      </c>
      <c r="AA145" s="1233">
        <v>116</v>
      </c>
      <c r="AB145" s="1233">
        <v>179</v>
      </c>
      <c r="AC145" s="1258">
        <v>1</v>
      </c>
    </row>
    <row r="146" spans="1:29">
      <c r="A146" s="1245">
        <v>220</v>
      </c>
      <c r="B146" t="s">
        <v>33</v>
      </c>
      <c r="C146" s="1257">
        <v>1139</v>
      </c>
      <c r="D146" s="1233">
        <v>107</v>
      </c>
      <c r="E146" s="1233">
        <v>96</v>
      </c>
      <c r="F146" s="1233">
        <v>486</v>
      </c>
      <c r="G146" s="1233">
        <v>274</v>
      </c>
      <c r="H146" s="1233">
        <v>88</v>
      </c>
      <c r="I146" s="1233">
        <v>35</v>
      </c>
      <c r="J146" s="1233">
        <v>53</v>
      </c>
      <c r="K146" s="1258">
        <v>0</v>
      </c>
      <c r="L146" s="1233">
        <v>587</v>
      </c>
      <c r="M146" s="1233">
        <v>59</v>
      </c>
      <c r="N146" s="1233">
        <v>46</v>
      </c>
      <c r="O146" s="1233">
        <v>244</v>
      </c>
      <c r="P146" s="1233">
        <v>152</v>
      </c>
      <c r="Q146" s="1233">
        <v>50</v>
      </c>
      <c r="R146" s="1233">
        <v>18</v>
      </c>
      <c r="S146" s="1233">
        <v>18</v>
      </c>
      <c r="T146" s="1233">
        <v>0</v>
      </c>
      <c r="U146" s="1257">
        <v>552</v>
      </c>
      <c r="V146" s="1233">
        <v>48</v>
      </c>
      <c r="W146" s="1233">
        <v>50</v>
      </c>
      <c r="X146" s="1233">
        <v>242</v>
      </c>
      <c r="Y146" s="1233">
        <v>122</v>
      </c>
      <c r="Z146" s="1233">
        <v>38</v>
      </c>
      <c r="AA146" s="1233">
        <v>17</v>
      </c>
      <c r="AB146" s="1233">
        <v>35</v>
      </c>
      <c r="AC146" s="1258">
        <v>0</v>
      </c>
    </row>
    <row r="147" spans="1:29">
      <c r="A147" s="1245">
        <v>221</v>
      </c>
      <c r="B147" t="s">
        <v>2495</v>
      </c>
      <c r="C147" s="1257">
        <v>1157</v>
      </c>
      <c r="D147" s="1233">
        <v>106</v>
      </c>
      <c r="E147" s="1233">
        <v>77</v>
      </c>
      <c r="F147" s="1233">
        <v>470</v>
      </c>
      <c r="G147" s="1233">
        <v>234</v>
      </c>
      <c r="H147" s="1233">
        <v>108</v>
      </c>
      <c r="I147" s="1233">
        <v>67</v>
      </c>
      <c r="J147" s="1233">
        <v>95</v>
      </c>
      <c r="K147" s="1258">
        <v>0</v>
      </c>
      <c r="L147" s="1233">
        <v>588</v>
      </c>
      <c r="M147" s="1233">
        <v>55</v>
      </c>
      <c r="N147" s="1233">
        <v>38</v>
      </c>
      <c r="O147" s="1233">
        <v>237</v>
      </c>
      <c r="P147" s="1233">
        <v>125</v>
      </c>
      <c r="Q147" s="1233">
        <v>53</v>
      </c>
      <c r="R147" s="1233">
        <v>36</v>
      </c>
      <c r="S147" s="1233">
        <v>44</v>
      </c>
      <c r="T147" s="1233">
        <v>0</v>
      </c>
      <c r="U147" s="1257">
        <v>569</v>
      </c>
      <c r="V147" s="1233">
        <v>51</v>
      </c>
      <c r="W147" s="1233">
        <v>39</v>
      </c>
      <c r="X147" s="1233">
        <v>233</v>
      </c>
      <c r="Y147" s="1233">
        <v>109</v>
      </c>
      <c r="Z147" s="1233">
        <v>55</v>
      </c>
      <c r="AA147" s="1233">
        <v>31</v>
      </c>
      <c r="AB147" s="1233">
        <v>51</v>
      </c>
      <c r="AC147" s="1258">
        <v>0</v>
      </c>
    </row>
    <row r="148" spans="1:29">
      <c r="A148" s="1245">
        <v>222</v>
      </c>
      <c r="B148" t="s">
        <v>648</v>
      </c>
      <c r="C148" s="1257">
        <v>640</v>
      </c>
      <c r="D148" s="1233">
        <v>48</v>
      </c>
      <c r="E148" s="1233">
        <v>37</v>
      </c>
      <c r="F148" s="1233">
        <v>276</v>
      </c>
      <c r="G148" s="1233">
        <v>135</v>
      </c>
      <c r="H148" s="1233">
        <v>48</v>
      </c>
      <c r="I148" s="1233">
        <v>34</v>
      </c>
      <c r="J148" s="1233">
        <v>61</v>
      </c>
      <c r="K148" s="1258">
        <v>1</v>
      </c>
      <c r="L148" s="1233">
        <v>325</v>
      </c>
      <c r="M148" s="1233">
        <v>26</v>
      </c>
      <c r="N148" s="1233">
        <v>21</v>
      </c>
      <c r="O148" s="1233">
        <v>115</v>
      </c>
      <c r="P148" s="1233">
        <v>83</v>
      </c>
      <c r="Q148" s="1233">
        <v>28</v>
      </c>
      <c r="R148" s="1233">
        <v>22</v>
      </c>
      <c r="S148" s="1233">
        <v>30</v>
      </c>
      <c r="T148" s="1233">
        <v>0</v>
      </c>
      <c r="U148" s="1257">
        <v>315</v>
      </c>
      <c r="V148" s="1233">
        <v>22</v>
      </c>
      <c r="W148" s="1233">
        <v>16</v>
      </c>
      <c r="X148" s="1233">
        <v>161</v>
      </c>
      <c r="Y148" s="1233">
        <v>52</v>
      </c>
      <c r="Z148" s="1233">
        <v>20</v>
      </c>
      <c r="AA148" s="1233">
        <v>12</v>
      </c>
      <c r="AB148" s="1233">
        <v>31</v>
      </c>
      <c r="AC148" s="1258">
        <v>1</v>
      </c>
    </row>
    <row r="149" spans="1:29">
      <c r="A149" s="1245">
        <v>223</v>
      </c>
      <c r="B149" t="s">
        <v>649</v>
      </c>
      <c r="C149" s="1257">
        <v>1513</v>
      </c>
      <c r="D149" s="1233">
        <v>144</v>
      </c>
      <c r="E149" s="1233">
        <v>153</v>
      </c>
      <c r="F149" s="1233">
        <v>587</v>
      </c>
      <c r="G149" s="1233">
        <v>298</v>
      </c>
      <c r="H149" s="1233">
        <v>125</v>
      </c>
      <c r="I149" s="1233">
        <v>63</v>
      </c>
      <c r="J149" s="1233">
        <v>142</v>
      </c>
      <c r="K149" s="1258">
        <v>1</v>
      </c>
      <c r="L149" s="1233">
        <v>764</v>
      </c>
      <c r="M149" s="1233">
        <v>75</v>
      </c>
      <c r="N149" s="1233">
        <v>84</v>
      </c>
      <c r="O149" s="1233">
        <v>278</v>
      </c>
      <c r="P149" s="1233">
        <v>159</v>
      </c>
      <c r="Q149" s="1233">
        <v>69</v>
      </c>
      <c r="R149" s="1233">
        <v>38</v>
      </c>
      <c r="S149" s="1233">
        <v>61</v>
      </c>
      <c r="T149" s="1233">
        <v>0</v>
      </c>
      <c r="U149" s="1257">
        <v>749</v>
      </c>
      <c r="V149" s="1233">
        <v>69</v>
      </c>
      <c r="W149" s="1233">
        <v>69</v>
      </c>
      <c r="X149" s="1233">
        <v>309</v>
      </c>
      <c r="Y149" s="1233">
        <v>139</v>
      </c>
      <c r="Z149" s="1233">
        <v>56</v>
      </c>
      <c r="AA149" s="1233">
        <v>25</v>
      </c>
      <c r="AB149" s="1233">
        <v>81</v>
      </c>
      <c r="AC149" s="1258">
        <v>1</v>
      </c>
    </row>
    <row r="150" spans="1:29">
      <c r="A150" s="1245">
        <v>224</v>
      </c>
      <c r="B150" t="s">
        <v>650</v>
      </c>
      <c r="C150" s="1257">
        <v>1118</v>
      </c>
      <c r="D150" s="1233">
        <v>119</v>
      </c>
      <c r="E150" s="1233">
        <v>126</v>
      </c>
      <c r="F150" s="1233">
        <v>448</v>
      </c>
      <c r="G150" s="1233">
        <v>211</v>
      </c>
      <c r="H150" s="1233">
        <v>82</v>
      </c>
      <c r="I150" s="1233">
        <v>44</v>
      </c>
      <c r="J150" s="1233">
        <v>88</v>
      </c>
      <c r="K150" s="1258">
        <v>0</v>
      </c>
      <c r="L150" s="1233">
        <v>559</v>
      </c>
      <c r="M150" s="1233">
        <v>59</v>
      </c>
      <c r="N150" s="1233">
        <v>67</v>
      </c>
      <c r="O150" s="1233">
        <v>209</v>
      </c>
      <c r="P150" s="1233">
        <v>111</v>
      </c>
      <c r="Q150" s="1233">
        <v>45</v>
      </c>
      <c r="R150" s="1233">
        <v>26</v>
      </c>
      <c r="S150" s="1233">
        <v>42</v>
      </c>
      <c r="T150" s="1233">
        <v>0</v>
      </c>
      <c r="U150" s="1257">
        <v>559</v>
      </c>
      <c r="V150" s="1233">
        <v>60</v>
      </c>
      <c r="W150" s="1233">
        <v>59</v>
      </c>
      <c r="X150" s="1233">
        <v>239</v>
      </c>
      <c r="Y150" s="1233">
        <v>100</v>
      </c>
      <c r="Z150" s="1233">
        <v>37</v>
      </c>
      <c r="AA150" s="1233">
        <v>18</v>
      </c>
      <c r="AB150" s="1233">
        <v>46</v>
      </c>
      <c r="AC150" s="1258">
        <v>0</v>
      </c>
    </row>
    <row r="151" spans="1:29">
      <c r="A151" s="1245">
        <v>225</v>
      </c>
      <c r="B151" t="s">
        <v>651</v>
      </c>
      <c r="C151" s="1257">
        <v>900</v>
      </c>
      <c r="D151" s="1233">
        <v>98</v>
      </c>
      <c r="E151" s="1233">
        <v>81</v>
      </c>
      <c r="F151" s="1233">
        <v>348</v>
      </c>
      <c r="G151" s="1233">
        <v>190</v>
      </c>
      <c r="H151" s="1233">
        <v>69</v>
      </c>
      <c r="I151" s="1233">
        <v>41</v>
      </c>
      <c r="J151" s="1233">
        <v>72</v>
      </c>
      <c r="K151" s="1258">
        <v>1</v>
      </c>
      <c r="L151" s="1233">
        <v>439</v>
      </c>
      <c r="M151" s="1233">
        <v>43</v>
      </c>
      <c r="N151" s="1233">
        <v>38</v>
      </c>
      <c r="O151" s="1233">
        <v>168</v>
      </c>
      <c r="P151" s="1233">
        <v>95</v>
      </c>
      <c r="Q151" s="1233">
        <v>39</v>
      </c>
      <c r="R151" s="1233">
        <v>27</v>
      </c>
      <c r="S151" s="1233">
        <v>29</v>
      </c>
      <c r="T151" s="1233">
        <v>0</v>
      </c>
      <c r="U151" s="1257">
        <v>461</v>
      </c>
      <c r="V151" s="1233">
        <v>55</v>
      </c>
      <c r="W151" s="1233">
        <v>43</v>
      </c>
      <c r="X151" s="1233">
        <v>180</v>
      </c>
      <c r="Y151" s="1233">
        <v>95</v>
      </c>
      <c r="Z151" s="1233">
        <v>30</v>
      </c>
      <c r="AA151" s="1233">
        <v>14</v>
      </c>
      <c r="AB151" s="1233">
        <v>43</v>
      </c>
      <c r="AC151" s="1258">
        <v>1</v>
      </c>
    </row>
    <row r="152" spans="1:29">
      <c r="A152" s="1245">
        <v>226</v>
      </c>
      <c r="B152" t="s">
        <v>652</v>
      </c>
      <c r="C152" s="1257">
        <v>1145</v>
      </c>
      <c r="D152" s="1233">
        <v>102</v>
      </c>
      <c r="E152" s="1233">
        <v>96</v>
      </c>
      <c r="F152" s="1233">
        <v>489</v>
      </c>
      <c r="G152" s="1233">
        <v>240</v>
      </c>
      <c r="H152" s="1233">
        <v>74</v>
      </c>
      <c r="I152" s="1233">
        <v>50</v>
      </c>
      <c r="J152" s="1233">
        <v>94</v>
      </c>
      <c r="K152" s="1258">
        <v>0</v>
      </c>
      <c r="L152" s="1233">
        <v>551</v>
      </c>
      <c r="M152" s="1233">
        <v>50</v>
      </c>
      <c r="N152" s="1233">
        <v>56</v>
      </c>
      <c r="O152" s="1233">
        <v>215</v>
      </c>
      <c r="P152" s="1233">
        <v>116</v>
      </c>
      <c r="Q152" s="1233">
        <v>45</v>
      </c>
      <c r="R152" s="1233">
        <v>26</v>
      </c>
      <c r="S152" s="1233">
        <v>43</v>
      </c>
      <c r="T152" s="1233">
        <v>0</v>
      </c>
      <c r="U152" s="1257">
        <v>594</v>
      </c>
      <c r="V152" s="1233">
        <v>52</v>
      </c>
      <c r="W152" s="1233">
        <v>40</v>
      </c>
      <c r="X152" s="1233">
        <v>274</v>
      </c>
      <c r="Y152" s="1233">
        <v>124</v>
      </c>
      <c r="Z152" s="1233">
        <v>29</v>
      </c>
      <c r="AA152" s="1233">
        <v>24</v>
      </c>
      <c r="AB152" s="1233">
        <v>51</v>
      </c>
      <c r="AC152" s="1258">
        <v>0</v>
      </c>
    </row>
    <row r="153" spans="1:29">
      <c r="A153" s="1245">
        <v>227</v>
      </c>
      <c r="B153" t="s">
        <v>653</v>
      </c>
      <c r="C153" s="1257">
        <v>952</v>
      </c>
      <c r="D153" s="1233">
        <v>90</v>
      </c>
      <c r="E153" s="1233">
        <v>108</v>
      </c>
      <c r="F153" s="1233">
        <v>395</v>
      </c>
      <c r="G153" s="1233">
        <v>161</v>
      </c>
      <c r="H153" s="1233">
        <v>85</v>
      </c>
      <c r="I153" s="1233">
        <v>41</v>
      </c>
      <c r="J153" s="1233">
        <v>72</v>
      </c>
      <c r="K153" s="1258">
        <v>0</v>
      </c>
      <c r="L153" s="1233">
        <v>473</v>
      </c>
      <c r="M153" s="1233">
        <v>43</v>
      </c>
      <c r="N153" s="1233">
        <v>72</v>
      </c>
      <c r="O153" s="1233">
        <v>192</v>
      </c>
      <c r="P153" s="1233">
        <v>74</v>
      </c>
      <c r="Q153" s="1233">
        <v>42</v>
      </c>
      <c r="R153" s="1233">
        <v>21</v>
      </c>
      <c r="S153" s="1233">
        <v>29</v>
      </c>
      <c r="T153" s="1233">
        <v>0</v>
      </c>
      <c r="U153" s="1257">
        <v>479</v>
      </c>
      <c r="V153" s="1233">
        <v>47</v>
      </c>
      <c r="W153" s="1233">
        <v>36</v>
      </c>
      <c r="X153" s="1233">
        <v>203</v>
      </c>
      <c r="Y153" s="1233">
        <v>87</v>
      </c>
      <c r="Z153" s="1233">
        <v>43</v>
      </c>
      <c r="AA153" s="1233">
        <v>20</v>
      </c>
      <c r="AB153" s="1233">
        <v>43</v>
      </c>
      <c r="AC153" s="1258">
        <v>0</v>
      </c>
    </row>
    <row r="154" spans="1:29">
      <c r="A154" s="1245">
        <v>228</v>
      </c>
      <c r="B154" t="s">
        <v>654</v>
      </c>
      <c r="C154" s="1257">
        <v>1670</v>
      </c>
      <c r="D154" s="1233">
        <v>204</v>
      </c>
      <c r="E154" s="1233">
        <v>100</v>
      </c>
      <c r="F154" s="1233">
        <v>615</v>
      </c>
      <c r="G154" s="1233">
        <v>398</v>
      </c>
      <c r="H154" s="1233">
        <v>163</v>
      </c>
      <c r="I154" s="1233">
        <v>84</v>
      </c>
      <c r="J154" s="1233">
        <v>106</v>
      </c>
      <c r="K154" s="1258">
        <v>0</v>
      </c>
      <c r="L154" s="1233">
        <v>863</v>
      </c>
      <c r="M154" s="1233">
        <v>95</v>
      </c>
      <c r="N154" s="1233">
        <v>50</v>
      </c>
      <c r="O154" s="1233">
        <v>297</v>
      </c>
      <c r="P154" s="1233">
        <v>222</v>
      </c>
      <c r="Q154" s="1233">
        <v>102</v>
      </c>
      <c r="R154" s="1233">
        <v>47</v>
      </c>
      <c r="S154" s="1233">
        <v>50</v>
      </c>
      <c r="T154" s="1233">
        <v>0</v>
      </c>
      <c r="U154" s="1257">
        <v>807</v>
      </c>
      <c r="V154" s="1233">
        <v>109</v>
      </c>
      <c r="W154" s="1233">
        <v>50</v>
      </c>
      <c r="X154" s="1233">
        <v>318</v>
      </c>
      <c r="Y154" s="1233">
        <v>176</v>
      </c>
      <c r="Z154" s="1233">
        <v>61</v>
      </c>
      <c r="AA154" s="1233">
        <v>37</v>
      </c>
      <c r="AB154" s="1233">
        <v>56</v>
      </c>
      <c r="AC154" s="1258">
        <v>0</v>
      </c>
    </row>
    <row r="155" spans="1:29">
      <c r="A155" s="1245">
        <v>229</v>
      </c>
      <c r="B155" t="s">
        <v>655</v>
      </c>
      <c r="C155" s="1257">
        <v>2044</v>
      </c>
      <c r="D155" s="1233">
        <v>231</v>
      </c>
      <c r="E155" s="1233">
        <v>126</v>
      </c>
      <c r="F155" s="1233">
        <v>814</v>
      </c>
      <c r="G155" s="1233">
        <v>463</v>
      </c>
      <c r="H155" s="1233">
        <v>178</v>
      </c>
      <c r="I155" s="1233">
        <v>101</v>
      </c>
      <c r="J155" s="1233">
        <v>131</v>
      </c>
      <c r="K155" s="1258">
        <v>0</v>
      </c>
      <c r="L155" s="1233">
        <v>1002</v>
      </c>
      <c r="M155" s="1233">
        <v>111</v>
      </c>
      <c r="N155" s="1233">
        <v>72</v>
      </c>
      <c r="O155" s="1233">
        <v>388</v>
      </c>
      <c r="P155" s="1233">
        <v>226</v>
      </c>
      <c r="Q155" s="1233">
        <v>97</v>
      </c>
      <c r="R155" s="1233">
        <v>50</v>
      </c>
      <c r="S155" s="1233">
        <v>58</v>
      </c>
      <c r="T155" s="1233">
        <v>0</v>
      </c>
      <c r="U155" s="1257">
        <v>1042</v>
      </c>
      <c r="V155" s="1233">
        <v>120</v>
      </c>
      <c r="W155" s="1233">
        <v>54</v>
      </c>
      <c r="X155" s="1233">
        <v>426</v>
      </c>
      <c r="Y155" s="1233">
        <v>237</v>
      </c>
      <c r="Z155" s="1233">
        <v>81</v>
      </c>
      <c r="AA155" s="1233">
        <v>51</v>
      </c>
      <c r="AB155" s="1233">
        <v>73</v>
      </c>
      <c r="AC155" s="1258">
        <v>0</v>
      </c>
    </row>
    <row r="156" spans="1:29">
      <c r="A156" s="1245">
        <v>301</v>
      </c>
      <c r="B156" t="s">
        <v>23</v>
      </c>
      <c r="C156" s="1257">
        <v>1028</v>
      </c>
      <c r="D156" s="1233">
        <v>82</v>
      </c>
      <c r="E156" s="1233">
        <v>105</v>
      </c>
      <c r="F156" s="1233">
        <v>345</v>
      </c>
      <c r="G156" s="1233">
        <v>193</v>
      </c>
      <c r="H156" s="1233">
        <v>108</v>
      </c>
      <c r="I156" s="1233">
        <v>66</v>
      </c>
      <c r="J156" s="1233">
        <v>129</v>
      </c>
      <c r="K156" s="1258">
        <v>0</v>
      </c>
      <c r="L156" s="1233">
        <v>525</v>
      </c>
      <c r="M156" s="1233">
        <v>41</v>
      </c>
      <c r="N156" s="1233">
        <v>51</v>
      </c>
      <c r="O156" s="1233">
        <v>184</v>
      </c>
      <c r="P156" s="1233">
        <v>102</v>
      </c>
      <c r="Q156" s="1233">
        <v>59</v>
      </c>
      <c r="R156" s="1233">
        <v>35</v>
      </c>
      <c r="S156" s="1233">
        <v>53</v>
      </c>
      <c r="T156" s="1233">
        <v>0</v>
      </c>
      <c r="U156" s="1257">
        <v>503</v>
      </c>
      <c r="V156" s="1233">
        <v>41</v>
      </c>
      <c r="W156" s="1233">
        <v>54</v>
      </c>
      <c r="X156" s="1233">
        <v>161</v>
      </c>
      <c r="Y156" s="1233">
        <v>91</v>
      </c>
      <c r="Z156" s="1233">
        <v>49</v>
      </c>
      <c r="AA156" s="1233">
        <v>31</v>
      </c>
      <c r="AB156" s="1233">
        <v>76</v>
      </c>
      <c r="AC156" s="1258">
        <v>0</v>
      </c>
    </row>
    <row r="157" spans="1:29">
      <c r="A157" s="1245">
        <v>365</v>
      </c>
      <c r="B157" t="s">
        <v>656</v>
      </c>
      <c r="C157" s="1257">
        <v>525</v>
      </c>
      <c r="D157" s="1233">
        <v>34</v>
      </c>
      <c r="E157" s="1233">
        <v>59</v>
      </c>
      <c r="F157" s="1233">
        <v>226</v>
      </c>
      <c r="G157" s="1233">
        <v>107</v>
      </c>
      <c r="H157" s="1233">
        <v>40</v>
      </c>
      <c r="I157" s="1233">
        <v>23</v>
      </c>
      <c r="J157" s="1233">
        <v>36</v>
      </c>
      <c r="K157" s="1258">
        <v>0</v>
      </c>
      <c r="L157" s="1233">
        <v>267</v>
      </c>
      <c r="M157" s="1233">
        <v>18</v>
      </c>
      <c r="N157" s="1233">
        <v>36</v>
      </c>
      <c r="O157" s="1233">
        <v>111</v>
      </c>
      <c r="P157" s="1233">
        <v>57</v>
      </c>
      <c r="Q157" s="1233">
        <v>20</v>
      </c>
      <c r="R157" s="1233">
        <v>12</v>
      </c>
      <c r="S157" s="1233">
        <v>13</v>
      </c>
      <c r="T157" s="1233">
        <v>0</v>
      </c>
      <c r="U157" s="1257">
        <v>258</v>
      </c>
      <c r="V157" s="1233">
        <v>16</v>
      </c>
      <c r="W157" s="1233">
        <v>23</v>
      </c>
      <c r="X157" s="1233">
        <v>115</v>
      </c>
      <c r="Y157" s="1233">
        <v>50</v>
      </c>
      <c r="Z157" s="1233">
        <v>20</v>
      </c>
      <c r="AA157" s="1233">
        <v>11</v>
      </c>
      <c r="AB157" s="1233">
        <v>23</v>
      </c>
      <c r="AC157" s="1258">
        <v>0</v>
      </c>
    </row>
    <row r="158" spans="1:29">
      <c r="A158" s="1245">
        <v>381</v>
      </c>
      <c r="B158" t="s">
        <v>27</v>
      </c>
      <c r="C158" s="1257">
        <v>800</v>
      </c>
      <c r="D158" s="1233">
        <v>62</v>
      </c>
      <c r="E158" s="1233">
        <v>66</v>
      </c>
      <c r="F158" s="1233">
        <v>287</v>
      </c>
      <c r="G158" s="1233">
        <v>193</v>
      </c>
      <c r="H158" s="1233">
        <v>87</v>
      </c>
      <c r="I158" s="1233">
        <v>40</v>
      </c>
      <c r="J158" s="1233">
        <v>65</v>
      </c>
      <c r="K158" s="1258">
        <v>0</v>
      </c>
      <c r="L158" s="1233">
        <v>406</v>
      </c>
      <c r="M158" s="1233">
        <v>34</v>
      </c>
      <c r="N158" s="1233">
        <v>36</v>
      </c>
      <c r="O158" s="1233">
        <v>144</v>
      </c>
      <c r="P158" s="1233">
        <v>94</v>
      </c>
      <c r="Q158" s="1233">
        <v>39</v>
      </c>
      <c r="R158" s="1233">
        <v>23</v>
      </c>
      <c r="S158" s="1233">
        <v>36</v>
      </c>
      <c r="T158" s="1233">
        <v>0</v>
      </c>
      <c r="U158" s="1257">
        <v>394</v>
      </c>
      <c r="V158" s="1233">
        <v>28</v>
      </c>
      <c r="W158" s="1233">
        <v>30</v>
      </c>
      <c r="X158" s="1233">
        <v>143</v>
      </c>
      <c r="Y158" s="1233">
        <v>99</v>
      </c>
      <c r="Z158" s="1233">
        <v>48</v>
      </c>
      <c r="AA158" s="1233">
        <v>17</v>
      </c>
      <c r="AB158" s="1233">
        <v>29</v>
      </c>
      <c r="AC158" s="1258">
        <v>0</v>
      </c>
    </row>
    <row r="159" spans="1:29">
      <c r="A159" s="1245">
        <v>382</v>
      </c>
      <c r="B159" t="s">
        <v>28</v>
      </c>
      <c r="C159" s="1257">
        <v>1146</v>
      </c>
      <c r="D159" s="1233">
        <v>102</v>
      </c>
      <c r="E159" s="1233">
        <v>88</v>
      </c>
      <c r="F159" s="1233">
        <v>410</v>
      </c>
      <c r="G159" s="1233">
        <v>255</v>
      </c>
      <c r="H159" s="1233">
        <v>125</v>
      </c>
      <c r="I159" s="1233">
        <v>67</v>
      </c>
      <c r="J159" s="1233">
        <v>99</v>
      </c>
      <c r="K159" s="1258">
        <v>0</v>
      </c>
      <c r="L159" s="1233">
        <v>610</v>
      </c>
      <c r="M159" s="1233">
        <v>48</v>
      </c>
      <c r="N159" s="1233">
        <v>55</v>
      </c>
      <c r="O159" s="1233">
        <v>224</v>
      </c>
      <c r="P159" s="1233">
        <v>135</v>
      </c>
      <c r="Q159" s="1233">
        <v>71</v>
      </c>
      <c r="R159" s="1233">
        <v>31</v>
      </c>
      <c r="S159" s="1233">
        <v>46</v>
      </c>
      <c r="T159" s="1233">
        <v>0</v>
      </c>
      <c r="U159" s="1257">
        <v>536</v>
      </c>
      <c r="V159" s="1233">
        <v>54</v>
      </c>
      <c r="W159" s="1233">
        <v>33</v>
      </c>
      <c r="X159" s="1233">
        <v>186</v>
      </c>
      <c r="Y159" s="1233">
        <v>120</v>
      </c>
      <c r="Z159" s="1233">
        <v>54</v>
      </c>
      <c r="AA159" s="1233">
        <v>36</v>
      </c>
      <c r="AB159" s="1233">
        <v>53</v>
      </c>
      <c r="AC159" s="1258">
        <v>0</v>
      </c>
    </row>
    <row r="160" spans="1:29">
      <c r="A160" s="1245">
        <v>442</v>
      </c>
      <c r="B160" t="s">
        <v>38</v>
      </c>
      <c r="C160" s="1257">
        <v>358</v>
      </c>
      <c r="D160" s="1233">
        <v>44</v>
      </c>
      <c r="E160" s="1233">
        <v>30</v>
      </c>
      <c r="F160" s="1233">
        <v>151</v>
      </c>
      <c r="G160" s="1233">
        <v>75</v>
      </c>
      <c r="H160" s="1233">
        <v>25</v>
      </c>
      <c r="I160" s="1233">
        <v>16</v>
      </c>
      <c r="J160" s="1233">
        <v>17</v>
      </c>
      <c r="K160" s="1258">
        <v>0</v>
      </c>
      <c r="L160" s="1233">
        <v>167</v>
      </c>
      <c r="M160" s="1233">
        <v>18</v>
      </c>
      <c r="N160" s="1233">
        <v>18</v>
      </c>
      <c r="O160" s="1233">
        <v>72</v>
      </c>
      <c r="P160" s="1233">
        <v>28</v>
      </c>
      <c r="Q160" s="1233">
        <v>11</v>
      </c>
      <c r="R160" s="1233">
        <v>10</v>
      </c>
      <c r="S160" s="1233">
        <v>10</v>
      </c>
      <c r="T160" s="1233">
        <v>0</v>
      </c>
      <c r="U160" s="1257">
        <v>191</v>
      </c>
      <c r="V160" s="1233">
        <v>26</v>
      </c>
      <c r="W160" s="1233">
        <v>12</v>
      </c>
      <c r="X160" s="1233">
        <v>79</v>
      </c>
      <c r="Y160" s="1233">
        <v>47</v>
      </c>
      <c r="Z160" s="1233">
        <v>14</v>
      </c>
      <c r="AA160" s="1233">
        <v>6</v>
      </c>
      <c r="AB160" s="1233">
        <v>7</v>
      </c>
      <c r="AC160" s="1258">
        <v>0</v>
      </c>
    </row>
    <row r="161" spans="1:29">
      <c r="A161" s="1245">
        <v>443</v>
      </c>
      <c r="B161" t="s">
        <v>39</v>
      </c>
      <c r="C161" s="1257">
        <v>518</v>
      </c>
      <c r="D161" s="1233">
        <v>56</v>
      </c>
      <c r="E161" s="1233">
        <v>41</v>
      </c>
      <c r="F161" s="1233">
        <v>210</v>
      </c>
      <c r="G161" s="1233">
        <v>101</v>
      </c>
      <c r="H161" s="1233">
        <v>48</v>
      </c>
      <c r="I161" s="1233">
        <v>18</v>
      </c>
      <c r="J161" s="1233">
        <v>44</v>
      </c>
      <c r="K161" s="1258">
        <v>0</v>
      </c>
      <c r="L161" s="1233">
        <v>263</v>
      </c>
      <c r="M161" s="1233">
        <v>28</v>
      </c>
      <c r="N161" s="1233">
        <v>24</v>
      </c>
      <c r="O161" s="1233">
        <v>100</v>
      </c>
      <c r="P161" s="1233">
        <v>51</v>
      </c>
      <c r="Q161" s="1233">
        <v>31</v>
      </c>
      <c r="R161" s="1233">
        <v>11</v>
      </c>
      <c r="S161" s="1233">
        <v>18</v>
      </c>
      <c r="T161" s="1233">
        <v>0</v>
      </c>
      <c r="U161" s="1257">
        <v>255</v>
      </c>
      <c r="V161" s="1233">
        <v>28</v>
      </c>
      <c r="W161" s="1233">
        <v>17</v>
      </c>
      <c r="X161" s="1233">
        <v>110</v>
      </c>
      <c r="Y161" s="1233">
        <v>50</v>
      </c>
      <c r="Z161" s="1233">
        <v>17</v>
      </c>
      <c r="AA161" s="1233">
        <v>7</v>
      </c>
      <c r="AB161" s="1233">
        <v>26</v>
      </c>
      <c r="AC161" s="1258">
        <v>0</v>
      </c>
    </row>
    <row r="162" spans="1:29">
      <c r="A162" s="1245">
        <v>446</v>
      </c>
      <c r="B162" t="s">
        <v>657</v>
      </c>
      <c r="C162" s="1257">
        <v>325</v>
      </c>
      <c r="D162" s="1233">
        <v>27</v>
      </c>
      <c r="E162" s="1233">
        <v>27</v>
      </c>
      <c r="F162" s="1233">
        <v>151</v>
      </c>
      <c r="G162" s="1233">
        <v>61</v>
      </c>
      <c r="H162" s="1233">
        <v>20</v>
      </c>
      <c r="I162" s="1233">
        <v>13</v>
      </c>
      <c r="J162" s="1233">
        <v>24</v>
      </c>
      <c r="K162" s="1258">
        <v>2</v>
      </c>
      <c r="L162" s="1233">
        <v>144</v>
      </c>
      <c r="M162" s="1233">
        <v>11</v>
      </c>
      <c r="N162" s="1233">
        <v>11</v>
      </c>
      <c r="O162" s="1233">
        <v>68</v>
      </c>
      <c r="P162" s="1233">
        <v>32</v>
      </c>
      <c r="Q162" s="1233">
        <v>8</v>
      </c>
      <c r="R162" s="1233">
        <v>6</v>
      </c>
      <c r="S162" s="1233">
        <v>8</v>
      </c>
      <c r="T162" s="1233">
        <v>0</v>
      </c>
      <c r="U162" s="1257">
        <v>181</v>
      </c>
      <c r="V162" s="1233">
        <v>16</v>
      </c>
      <c r="W162" s="1233">
        <v>16</v>
      </c>
      <c r="X162" s="1233">
        <v>83</v>
      </c>
      <c r="Y162" s="1233">
        <v>29</v>
      </c>
      <c r="Z162" s="1233">
        <v>12</v>
      </c>
      <c r="AA162" s="1233">
        <v>7</v>
      </c>
      <c r="AB162" s="1233">
        <v>16</v>
      </c>
      <c r="AC162" s="1258">
        <v>2</v>
      </c>
    </row>
    <row r="163" spans="1:29">
      <c r="A163" s="1245">
        <v>464</v>
      </c>
      <c r="B163" t="s">
        <v>46</v>
      </c>
      <c r="C163" s="1257">
        <v>1120</v>
      </c>
      <c r="D163" s="1233">
        <v>169</v>
      </c>
      <c r="E163" s="1233">
        <v>83</v>
      </c>
      <c r="F163" s="1233">
        <v>355</v>
      </c>
      <c r="G163" s="1233">
        <v>270</v>
      </c>
      <c r="H163" s="1233">
        <v>141</v>
      </c>
      <c r="I163" s="1233">
        <v>43</v>
      </c>
      <c r="J163" s="1233">
        <v>59</v>
      </c>
      <c r="K163" s="1258">
        <v>0</v>
      </c>
      <c r="L163" s="1233">
        <v>560</v>
      </c>
      <c r="M163" s="1233">
        <v>78</v>
      </c>
      <c r="N163" s="1233">
        <v>47</v>
      </c>
      <c r="O163" s="1233">
        <v>179</v>
      </c>
      <c r="P163" s="1233">
        <v>135</v>
      </c>
      <c r="Q163" s="1233">
        <v>74</v>
      </c>
      <c r="R163" s="1233">
        <v>24</v>
      </c>
      <c r="S163" s="1233">
        <v>23</v>
      </c>
      <c r="T163" s="1233">
        <v>0</v>
      </c>
      <c r="U163" s="1257">
        <v>560</v>
      </c>
      <c r="V163" s="1233">
        <v>91</v>
      </c>
      <c r="W163" s="1233">
        <v>36</v>
      </c>
      <c r="X163" s="1233">
        <v>176</v>
      </c>
      <c r="Y163" s="1233">
        <v>135</v>
      </c>
      <c r="Z163" s="1233">
        <v>67</v>
      </c>
      <c r="AA163" s="1233">
        <v>19</v>
      </c>
      <c r="AB163" s="1233">
        <v>36</v>
      </c>
      <c r="AC163" s="1258">
        <v>0</v>
      </c>
    </row>
    <row r="164" spans="1:29">
      <c r="A164" s="1245">
        <v>481</v>
      </c>
      <c r="B164" t="s">
        <v>47</v>
      </c>
      <c r="C164" s="1257">
        <v>461</v>
      </c>
      <c r="D164" s="1233">
        <v>50</v>
      </c>
      <c r="E164" s="1233">
        <v>38</v>
      </c>
      <c r="F164" s="1233">
        <v>178</v>
      </c>
      <c r="G164" s="1233">
        <v>78</v>
      </c>
      <c r="H164" s="1233">
        <v>37</v>
      </c>
      <c r="I164" s="1233">
        <v>27</v>
      </c>
      <c r="J164" s="1233">
        <v>52</v>
      </c>
      <c r="K164" s="1258">
        <v>1</v>
      </c>
      <c r="L164" s="1233">
        <v>227</v>
      </c>
      <c r="M164" s="1233">
        <v>27</v>
      </c>
      <c r="N164" s="1233">
        <v>20</v>
      </c>
      <c r="O164" s="1233">
        <v>85</v>
      </c>
      <c r="P164" s="1233">
        <v>40</v>
      </c>
      <c r="Q164" s="1233">
        <v>15</v>
      </c>
      <c r="R164" s="1233">
        <v>16</v>
      </c>
      <c r="S164" s="1233">
        <v>24</v>
      </c>
      <c r="T164" s="1233">
        <v>0</v>
      </c>
      <c r="U164" s="1257">
        <v>234</v>
      </c>
      <c r="V164" s="1233">
        <v>23</v>
      </c>
      <c r="W164" s="1233">
        <v>18</v>
      </c>
      <c r="X164" s="1233">
        <v>93</v>
      </c>
      <c r="Y164" s="1233">
        <v>38</v>
      </c>
      <c r="Z164" s="1233">
        <v>22</v>
      </c>
      <c r="AA164" s="1233">
        <v>11</v>
      </c>
      <c r="AB164" s="1233">
        <v>28</v>
      </c>
      <c r="AC164" s="1258">
        <v>1</v>
      </c>
    </row>
    <row r="165" spans="1:29">
      <c r="A165" s="1245">
        <v>501</v>
      </c>
      <c r="B165" t="s">
        <v>82</v>
      </c>
      <c r="C165" s="1257">
        <v>454</v>
      </c>
      <c r="D165" s="1233">
        <v>47</v>
      </c>
      <c r="E165" s="1233">
        <v>31</v>
      </c>
      <c r="F165" s="1233">
        <v>186</v>
      </c>
      <c r="G165" s="1233">
        <v>100</v>
      </c>
      <c r="H165" s="1233">
        <v>31</v>
      </c>
      <c r="I165" s="1233">
        <v>16</v>
      </c>
      <c r="J165" s="1233">
        <v>43</v>
      </c>
      <c r="K165" s="1258">
        <v>0</v>
      </c>
      <c r="L165" s="1233">
        <v>225</v>
      </c>
      <c r="M165" s="1233">
        <v>20</v>
      </c>
      <c r="N165" s="1233">
        <v>14</v>
      </c>
      <c r="O165" s="1233">
        <v>80</v>
      </c>
      <c r="P165" s="1233">
        <v>55</v>
      </c>
      <c r="Q165" s="1233">
        <v>25</v>
      </c>
      <c r="R165" s="1233">
        <v>9</v>
      </c>
      <c r="S165" s="1233">
        <v>22</v>
      </c>
      <c r="T165" s="1233">
        <v>0</v>
      </c>
      <c r="U165" s="1257">
        <v>229</v>
      </c>
      <c r="V165" s="1233">
        <v>27</v>
      </c>
      <c r="W165" s="1233">
        <v>17</v>
      </c>
      <c r="X165" s="1233">
        <v>106</v>
      </c>
      <c r="Y165" s="1233">
        <v>45</v>
      </c>
      <c r="Z165" s="1233">
        <v>6</v>
      </c>
      <c r="AA165" s="1233">
        <v>7</v>
      </c>
      <c r="AB165" s="1233">
        <v>21</v>
      </c>
      <c r="AC165" s="1258">
        <v>0</v>
      </c>
    </row>
    <row r="166" spans="1:29">
      <c r="A166" s="1245">
        <v>585</v>
      </c>
      <c r="B166" t="s">
        <v>658</v>
      </c>
      <c r="C166" s="1257">
        <v>439</v>
      </c>
      <c r="D166" s="1233">
        <v>34</v>
      </c>
      <c r="E166" s="1233">
        <v>46</v>
      </c>
      <c r="F166" s="1233">
        <v>204</v>
      </c>
      <c r="G166" s="1233">
        <v>61</v>
      </c>
      <c r="H166" s="1233">
        <v>25</v>
      </c>
      <c r="I166" s="1233">
        <v>17</v>
      </c>
      <c r="J166" s="1233">
        <v>51</v>
      </c>
      <c r="K166" s="1258">
        <v>1</v>
      </c>
      <c r="L166" s="1233">
        <v>216</v>
      </c>
      <c r="M166" s="1233">
        <v>19</v>
      </c>
      <c r="N166" s="1233">
        <v>28</v>
      </c>
      <c r="O166" s="1233">
        <v>89</v>
      </c>
      <c r="P166" s="1233">
        <v>35</v>
      </c>
      <c r="Q166" s="1233">
        <v>15</v>
      </c>
      <c r="R166" s="1233">
        <v>14</v>
      </c>
      <c r="S166" s="1233">
        <v>16</v>
      </c>
      <c r="T166" s="1233">
        <v>0</v>
      </c>
      <c r="U166" s="1257">
        <v>223</v>
      </c>
      <c r="V166" s="1233">
        <v>15</v>
      </c>
      <c r="W166" s="1233">
        <v>18</v>
      </c>
      <c r="X166" s="1233">
        <v>115</v>
      </c>
      <c r="Y166" s="1233">
        <v>26</v>
      </c>
      <c r="Z166" s="1233">
        <v>10</v>
      </c>
      <c r="AA166" s="1233">
        <v>3</v>
      </c>
      <c r="AB166" s="1233">
        <v>35</v>
      </c>
      <c r="AC166" s="1258">
        <v>1</v>
      </c>
    </row>
    <row r="167" spans="1:29">
      <c r="A167" s="1246">
        <v>586</v>
      </c>
      <c r="B167" s="1247" t="s">
        <v>659</v>
      </c>
      <c r="C167" s="1259">
        <v>421</v>
      </c>
      <c r="D167" s="1260">
        <v>33</v>
      </c>
      <c r="E167" s="1260">
        <v>54</v>
      </c>
      <c r="F167" s="1260">
        <v>187</v>
      </c>
      <c r="G167" s="1260">
        <v>69</v>
      </c>
      <c r="H167" s="1260">
        <v>24</v>
      </c>
      <c r="I167" s="1260">
        <v>17</v>
      </c>
      <c r="J167" s="1260">
        <v>37</v>
      </c>
      <c r="K167" s="1261">
        <v>0</v>
      </c>
      <c r="L167" s="1260">
        <v>193</v>
      </c>
      <c r="M167" s="1260">
        <v>12</v>
      </c>
      <c r="N167" s="1260">
        <v>34</v>
      </c>
      <c r="O167" s="1260">
        <v>76</v>
      </c>
      <c r="P167" s="1260">
        <v>36</v>
      </c>
      <c r="Q167" s="1260">
        <v>13</v>
      </c>
      <c r="R167" s="1260">
        <v>10</v>
      </c>
      <c r="S167" s="1260">
        <v>12</v>
      </c>
      <c r="T167" s="1260">
        <v>0</v>
      </c>
      <c r="U167" s="1259">
        <v>228</v>
      </c>
      <c r="V167" s="1260">
        <v>21</v>
      </c>
      <c r="W167" s="1260">
        <v>20</v>
      </c>
      <c r="X167" s="1260">
        <v>111</v>
      </c>
      <c r="Y167" s="1260">
        <v>33</v>
      </c>
      <c r="Z167" s="1260">
        <v>11</v>
      </c>
      <c r="AA167" s="1260">
        <v>7</v>
      </c>
      <c r="AB167" s="1260">
        <v>25</v>
      </c>
      <c r="AC167" s="1261">
        <v>0</v>
      </c>
    </row>
    <row r="168" spans="1:29">
      <c r="A168" t="s">
        <v>1739</v>
      </c>
    </row>
  </sheetData>
  <phoneticPr fontId="3"/>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68"/>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customWidth="1"/>
    <col min="2" max="2" width="11.08984375" customWidth="1"/>
    <col min="257" max="257" width="5.90625" customWidth="1"/>
    <col min="258" max="258" width="11.08984375" customWidth="1"/>
    <col min="513" max="513" width="5.90625" customWidth="1"/>
    <col min="514" max="514" width="11.08984375" customWidth="1"/>
    <col min="769" max="769" width="5.90625" customWidth="1"/>
    <col min="770" max="770" width="11.08984375" customWidth="1"/>
    <col min="1025" max="1025" width="5.90625" customWidth="1"/>
    <col min="1026" max="1026" width="11.08984375" customWidth="1"/>
    <col min="1281" max="1281" width="5.90625" customWidth="1"/>
    <col min="1282" max="1282" width="11.08984375" customWidth="1"/>
    <col min="1537" max="1537" width="5.90625" customWidth="1"/>
    <col min="1538" max="1538" width="11.08984375" customWidth="1"/>
    <col min="1793" max="1793" width="5.90625" customWidth="1"/>
    <col min="1794" max="1794" width="11.08984375" customWidth="1"/>
    <col min="2049" max="2049" width="5.90625" customWidth="1"/>
    <col min="2050" max="2050" width="11.08984375" customWidth="1"/>
    <col min="2305" max="2305" width="5.90625" customWidth="1"/>
    <col min="2306" max="2306" width="11.08984375" customWidth="1"/>
    <col min="2561" max="2561" width="5.90625" customWidth="1"/>
    <col min="2562" max="2562" width="11.08984375" customWidth="1"/>
    <col min="2817" max="2817" width="5.90625" customWidth="1"/>
    <col min="2818" max="2818" width="11.08984375" customWidth="1"/>
    <col min="3073" max="3073" width="5.90625" customWidth="1"/>
    <col min="3074" max="3074" width="11.08984375" customWidth="1"/>
    <col min="3329" max="3329" width="5.90625" customWidth="1"/>
    <col min="3330" max="3330" width="11.08984375" customWidth="1"/>
    <col min="3585" max="3585" width="5.90625" customWidth="1"/>
    <col min="3586" max="3586" width="11.08984375" customWidth="1"/>
    <col min="3841" max="3841" width="5.90625" customWidth="1"/>
    <col min="3842" max="3842" width="11.08984375" customWidth="1"/>
    <col min="4097" max="4097" width="5.90625" customWidth="1"/>
    <col min="4098" max="4098" width="11.08984375" customWidth="1"/>
    <col min="4353" max="4353" width="5.90625" customWidth="1"/>
    <col min="4354" max="4354" width="11.08984375" customWidth="1"/>
    <col min="4609" max="4609" width="5.90625" customWidth="1"/>
    <col min="4610" max="4610" width="11.08984375" customWidth="1"/>
    <col min="4865" max="4865" width="5.90625" customWidth="1"/>
    <col min="4866" max="4866" width="11.08984375" customWidth="1"/>
    <col min="5121" max="5121" width="5.90625" customWidth="1"/>
    <col min="5122" max="5122" width="11.08984375" customWidth="1"/>
    <col min="5377" max="5377" width="5.90625" customWidth="1"/>
    <col min="5378" max="5378" width="11.08984375" customWidth="1"/>
    <col min="5633" max="5633" width="5.90625" customWidth="1"/>
    <col min="5634" max="5634" width="11.08984375" customWidth="1"/>
    <col min="5889" max="5889" width="5.90625" customWidth="1"/>
    <col min="5890" max="5890" width="11.08984375" customWidth="1"/>
    <col min="6145" max="6145" width="5.90625" customWidth="1"/>
    <col min="6146" max="6146" width="11.08984375" customWidth="1"/>
    <col min="6401" max="6401" width="5.90625" customWidth="1"/>
    <col min="6402" max="6402" width="11.08984375" customWidth="1"/>
    <col min="6657" max="6657" width="5.90625" customWidth="1"/>
    <col min="6658" max="6658" width="11.08984375" customWidth="1"/>
    <col min="6913" max="6913" width="5.90625" customWidth="1"/>
    <col min="6914" max="6914" width="11.08984375" customWidth="1"/>
    <col min="7169" max="7169" width="5.90625" customWidth="1"/>
    <col min="7170" max="7170" width="11.08984375" customWidth="1"/>
    <col min="7425" max="7425" width="5.90625" customWidth="1"/>
    <col min="7426" max="7426" width="11.08984375" customWidth="1"/>
    <col min="7681" max="7681" width="5.90625" customWidth="1"/>
    <col min="7682" max="7682" width="11.08984375" customWidth="1"/>
    <col min="7937" max="7937" width="5.90625" customWidth="1"/>
    <col min="7938" max="7938" width="11.08984375" customWidth="1"/>
    <col min="8193" max="8193" width="5.90625" customWidth="1"/>
    <col min="8194" max="8194" width="11.08984375" customWidth="1"/>
    <col min="8449" max="8449" width="5.90625" customWidth="1"/>
    <col min="8450" max="8450" width="11.08984375" customWidth="1"/>
    <col min="8705" max="8705" width="5.90625" customWidth="1"/>
    <col min="8706" max="8706" width="11.08984375" customWidth="1"/>
    <col min="8961" max="8961" width="5.90625" customWidth="1"/>
    <col min="8962" max="8962" width="11.08984375" customWidth="1"/>
    <col min="9217" max="9217" width="5.90625" customWidth="1"/>
    <col min="9218" max="9218" width="11.08984375" customWidth="1"/>
    <col min="9473" max="9473" width="5.90625" customWidth="1"/>
    <col min="9474" max="9474" width="11.08984375" customWidth="1"/>
    <col min="9729" max="9729" width="5.90625" customWidth="1"/>
    <col min="9730" max="9730" width="11.08984375" customWidth="1"/>
    <col min="9985" max="9985" width="5.90625" customWidth="1"/>
    <col min="9986" max="9986" width="11.08984375" customWidth="1"/>
    <col min="10241" max="10241" width="5.90625" customWidth="1"/>
    <col min="10242" max="10242" width="11.08984375" customWidth="1"/>
    <col min="10497" max="10497" width="5.90625" customWidth="1"/>
    <col min="10498" max="10498" width="11.08984375" customWidth="1"/>
    <col min="10753" max="10753" width="5.90625" customWidth="1"/>
    <col min="10754" max="10754" width="11.08984375" customWidth="1"/>
    <col min="11009" max="11009" width="5.90625" customWidth="1"/>
    <col min="11010" max="11010" width="11.08984375" customWidth="1"/>
    <col min="11265" max="11265" width="5.90625" customWidth="1"/>
    <col min="11266" max="11266" width="11.08984375" customWidth="1"/>
    <col min="11521" max="11521" width="5.90625" customWidth="1"/>
    <col min="11522" max="11522" width="11.08984375" customWidth="1"/>
    <col min="11777" max="11777" width="5.90625" customWidth="1"/>
    <col min="11778" max="11778" width="11.08984375" customWidth="1"/>
    <col min="12033" max="12033" width="5.90625" customWidth="1"/>
    <col min="12034" max="12034" width="11.08984375" customWidth="1"/>
    <col min="12289" max="12289" width="5.90625" customWidth="1"/>
    <col min="12290" max="12290" width="11.08984375" customWidth="1"/>
    <col min="12545" max="12545" width="5.90625" customWidth="1"/>
    <col min="12546" max="12546" width="11.08984375" customWidth="1"/>
    <col min="12801" max="12801" width="5.90625" customWidth="1"/>
    <col min="12802" max="12802" width="11.08984375" customWidth="1"/>
    <col min="13057" max="13057" width="5.90625" customWidth="1"/>
    <col min="13058" max="13058" width="11.08984375" customWidth="1"/>
    <col min="13313" max="13313" width="5.90625" customWidth="1"/>
    <col min="13314" max="13314" width="11.08984375" customWidth="1"/>
    <col min="13569" max="13569" width="5.90625" customWidth="1"/>
    <col min="13570" max="13570" width="11.08984375" customWidth="1"/>
    <col min="13825" max="13825" width="5.90625" customWidth="1"/>
    <col min="13826" max="13826" width="11.08984375" customWidth="1"/>
    <col min="14081" max="14081" width="5.90625" customWidth="1"/>
    <col min="14082" max="14082" width="11.08984375" customWidth="1"/>
    <col min="14337" max="14337" width="5.90625" customWidth="1"/>
    <col min="14338" max="14338" width="11.08984375" customWidth="1"/>
    <col min="14593" max="14593" width="5.90625" customWidth="1"/>
    <col min="14594" max="14594" width="11.08984375" customWidth="1"/>
    <col min="14849" max="14849" width="5.90625" customWidth="1"/>
    <col min="14850" max="14850" width="11.08984375" customWidth="1"/>
    <col min="15105" max="15105" width="5.90625" customWidth="1"/>
    <col min="15106" max="15106" width="11.08984375" customWidth="1"/>
    <col min="15361" max="15361" width="5.90625" customWidth="1"/>
    <col min="15362" max="15362" width="11.08984375" customWidth="1"/>
    <col min="15617" max="15617" width="5.90625" customWidth="1"/>
    <col min="15618" max="15618" width="11.08984375" customWidth="1"/>
    <col min="15873" max="15873" width="5.90625" customWidth="1"/>
    <col min="15874" max="15874" width="11.08984375" customWidth="1"/>
    <col min="16129" max="16129" width="5.90625" customWidth="1"/>
    <col min="16130" max="16130" width="11.08984375" customWidth="1"/>
  </cols>
  <sheetData>
    <row r="1" spans="1:29">
      <c r="A1" s="272" t="s">
        <v>1746</v>
      </c>
      <c r="AB1" s="1233" t="s">
        <v>1689</v>
      </c>
    </row>
    <row r="2" spans="1:29">
      <c r="A2" s="1234"/>
      <c r="B2" s="1235"/>
      <c r="C2" s="1234" t="s">
        <v>1137</v>
      </c>
      <c r="D2" s="1235"/>
      <c r="E2" s="1235"/>
      <c r="F2" s="1235"/>
      <c r="G2" s="1235"/>
      <c r="H2" s="1235"/>
      <c r="I2" s="1235"/>
      <c r="J2" s="1235"/>
      <c r="K2" s="1236"/>
      <c r="L2" s="1235" t="s">
        <v>1716</v>
      </c>
      <c r="M2" s="1235"/>
      <c r="N2" s="1235"/>
      <c r="O2" s="1235" t="s">
        <v>1717</v>
      </c>
      <c r="P2" s="1235"/>
      <c r="Q2" s="1235"/>
      <c r="R2" s="1235"/>
      <c r="S2" s="1235"/>
      <c r="T2" s="1235"/>
      <c r="U2" s="1234" t="s">
        <v>1719</v>
      </c>
      <c r="V2" s="1235"/>
      <c r="W2" s="1235"/>
      <c r="X2" s="1235"/>
      <c r="Y2" s="1235"/>
      <c r="Z2" s="1235"/>
      <c r="AA2" s="1235"/>
      <c r="AB2" s="1235"/>
      <c r="AC2" s="1236"/>
    </row>
    <row r="3" spans="1:29" ht="24">
      <c r="A3" s="1237"/>
      <c r="B3" s="1238"/>
      <c r="C3" s="1237" t="s">
        <v>1137</v>
      </c>
      <c r="D3" s="1238" t="s">
        <v>1721</v>
      </c>
      <c r="E3" s="1238" t="s">
        <v>1723</v>
      </c>
      <c r="F3" s="1238" t="s">
        <v>1725</v>
      </c>
      <c r="G3" s="1238" t="s">
        <v>1727</v>
      </c>
      <c r="H3" s="1238" t="s">
        <v>1729</v>
      </c>
      <c r="I3" s="1238" t="s">
        <v>1731</v>
      </c>
      <c r="J3" s="1238" t="s">
        <v>1732</v>
      </c>
      <c r="K3" s="1263" t="s">
        <v>1734</v>
      </c>
      <c r="L3" s="1238" t="s">
        <v>1137</v>
      </c>
      <c r="M3" s="1238" t="s">
        <v>1721</v>
      </c>
      <c r="N3" s="1238" t="s">
        <v>1723</v>
      </c>
      <c r="O3" s="1238" t="s">
        <v>1725</v>
      </c>
      <c r="P3" s="1238" t="s">
        <v>1727</v>
      </c>
      <c r="Q3" s="1238" t="s">
        <v>1729</v>
      </c>
      <c r="R3" s="1238" t="s">
        <v>1731</v>
      </c>
      <c r="S3" s="1238" t="s">
        <v>1732</v>
      </c>
      <c r="T3" s="1262" t="s">
        <v>1734</v>
      </c>
      <c r="U3" s="1237" t="s">
        <v>1137</v>
      </c>
      <c r="V3" s="1238" t="s">
        <v>1721</v>
      </c>
      <c r="W3" s="1238" t="s">
        <v>1723</v>
      </c>
      <c r="X3" s="1238" t="s">
        <v>1725</v>
      </c>
      <c r="Y3" s="1238" t="s">
        <v>1727</v>
      </c>
      <c r="Z3" s="1238" t="s">
        <v>1729</v>
      </c>
      <c r="AA3" s="1238" t="s">
        <v>1731</v>
      </c>
      <c r="AB3" s="1238" t="s">
        <v>1732</v>
      </c>
      <c r="AC3" s="1263" t="s">
        <v>1734</v>
      </c>
    </row>
    <row r="4" spans="1:29">
      <c r="A4" s="1245"/>
      <c r="B4" t="s">
        <v>1736</v>
      </c>
      <c r="C4" s="1089">
        <v>-7409</v>
      </c>
      <c r="D4" s="1090">
        <v>196</v>
      </c>
      <c r="E4" s="1090">
        <v>167</v>
      </c>
      <c r="F4" s="1090">
        <v>-5517</v>
      </c>
      <c r="G4" s="1090">
        <v>-1400</v>
      </c>
      <c r="H4" s="1090">
        <v>-572</v>
      </c>
      <c r="I4" s="1090">
        <v>-25</v>
      </c>
      <c r="J4" s="1090">
        <v>-243</v>
      </c>
      <c r="K4" s="1091">
        <v>-15</v>
      </c>
      <c r="L4" s="1090">
        <v>-4638</v>
      </c>
      <c r="M4" s="1090">
        <v>31</v>
      </c>
      <c r="N4" s="1090">
        <v>135</v>
      </c>
      <c r="O4" s="1090">
        <v>-3590</v>
      </c>
      <c r="P4" s="1090">
        <v>-709</v>
      </c>
      <c r="Q4" s="1090">
        <v>-240</v>
      </c>
      <c r="R4" s="1090">
        <v>-52</v>
      </c>
      <c r="S4" s="1090">
        <v>-205</v>
      </c>
      <c r="T4" s="1090">
        <v>-8</v>
      </c>
      <c r="U4" s="1089">
        <v>-2771</v>
      </c>
      <c r="V4" s="1090">
        <v>165</v>
      </c>
      <c r="W4" s="1090">
        <v>32</v>
      </c>
      <c r="X4" s="1090">
        <v>-1927</v>
      </c>
      <c r="Y4" s="1090">
        <v>-691</v>
      </c>
      <c r="Z4" s="1090">
        <v>-332</v>
      </c>
      <c r="AA4" s="1090">
        <v>27</v>
      </c>
      <c r="AB4" s="1090">
        <v>-38</v>
      </c>
      <c r="AC4" s="1091">
        <v>8</v>
      </c>
    </row>
    <row r="5" spans="1:29">
      <c r="A5" s="1243">
        <v>100</v>
      </c>
      <c r="B5" s="1244" t="s">
        <v>1738</v>
      </c>
      <c r="C5" s="1083">
        <v>-41</v>
      </c>
      <c r="D5" s="1084">
        <v>34</v>
      </c>
      <c r="E5" s="1084">
        <v>662</v>
      </c>
      <c r="F5" s="1084">
        <v>-548</v>
      </c>
      <c r="G5" s="1084">
        <v>-285</v>
      </c>
      <c r="H5" s="1084">
        <v>193</v>
      </c>
      <c r="I5" s="1084">
        <v>34</v>
      </c>
      <c r="J5" s="1084">
        <v>-131</v>
      </c>
      <c r="K5" s="1085">
        <v>0</v>
      </c>
      <c r="L5" s="1084">
        <v>-320</v>
      </c>
      <c r="M5" s="1084">
        <v>43</v>
      </c>
      <c r="N5" s="1084">
        <v>354</v>
      </c>
      <c r="O5" s="1084">
        <v>-744</v>
      </c>
      <c r="P5" s="1084">
        <v>-15</v>
      </c>
      <c r="Q5" s="1084">
        <v>130</v>
      </c>
      <c r="R5" s="1084">
        <v>-1</v>
      </c>
      <c r="S5" s="1084">
        <v>-88</v>
      </c>
      <c r="T5" s="1084">
        <v>1</v>
      </c>
      <c r="U5" s="1083">
        <v>279</v>
      </c>
      <c r="V5" s="1084">
        <v>-9</v>
      </c>
      <c r="W5" s="1084">
        <v>308</v>
      </c>
      <c r="X5" s="1084">
        <v>196</v>
      </c>
      <c r="Y5" s="1084">
        <v>-270</v>
      </c>
      <c r="Z5" s="1084">
        <v>63</v>
      </c>
      <c r="AA5" s="1084">
        <v>35</v>
      </c>
      <c r="AB5" s="1084">
        <v>-43</v>
      </c>
      <c r="AC5" s="1085">
        <v>2</v>
      </c>
    </row>
    <row r="6" spans="1:29">
      <c r="A6" s="1245">
        <v>101</v>
      </c>
      <c r="B6" t="s">
        <v>69</v>
      </c>
      <c r="C6" s="1089">
        <v>368</v>
      </c>
      <c r="D6" s="1090">
        <v>34</v>
      </c>
      <c r="E6" s="1090">
        <v>141</v>
      </c>
      <c r="F6" s="1090">
        <v>65</v>
      </c>
      <c r="G6" s="1090">
        <v>134</v>
      </c>
      <c r="H6" s="1090">
        <v>93</v>
      </c>
      <c r="I6" s="1090">
        <v>-97</v>
      </c>
      <c r="J6" s="1090">
        <v>-2</v>
      </c>
      <c r="K6" s="1091">
        <v>0</v>
      </c>
      <c r="L6" s="1090">
        <v>8</v>
      </c>
      <c r="M6" s="1090">
        <v>18</v>
      </c>
      <c r="N6" s="1090">
        <v>59</v>
      </c>
      <c r="O6" s="1090">
        <v>-78</v>
      </c>
      <c r="P6" s="1090">
        <v>47</v>
      </c>
      <c r="Q6" s="1090">
        <v>68</v>
      </c>
      <c r="R6" s="1090">
        <v>-70</v>
      </c>
      <c r="S6" s="1090">
        <v>-36</v>
      </c>
      <c r="T6" s="1090">
        <v>0</v>
      </c>
      <c r="U6" s="1089">
        <v>360</v>
      </c>
      <c r="V6" s="1090">
        <v>16</v>
      </c>
      <c r="W6" s="1090">
        <v>82</v>
      </c>
      <c r="X6" s="1090">
        <v>143</v>
      </c>
      <c r="Y6" s="1090">
        <v>87</v>
      </c>
      <c r="Z6" s="1090">
        <v>25</v>
      </c>
      <c r="AA6" s="1090">
        <v>-27</v>
      </c>
      <c r="AB6" s="1090">
        <v>34</v>
      </c>
      <c r="AC6" s="1091">
        <v>0</v>
      </c>
    </row>
    <row r="7" spans="1:29">
      <c r="A7" s="1245">
        <v>102</v>
      </c>
      <c r="B7" t="s">
        <v>70</v>
      </c>
      <c r="C7" s="1089">
        <v>213</v>
      </c>
      <c r="D7" s="1090">
        <v>13</v>
      </c>
      <c r="E7" s="1090">
        <v>154</v>
      </c>
      <c r="F7" s="1090">
        <v>58</v>
      </c>
      <c r="G7" s="1090">
        <v>103</v>
      </c>
      <c r="H7" s="1090">
        <v>-20</v>
      </c>
      <c r="I7" s="1090">
        <v>-24</v>
      </c>
      <c r="J7" s="1090">
        <v>-70</v>
      </c>
      <c r="K7" s="1091">
        <v>-1</v>
      </c>
      <c r="L7" s="1090">
        <v>117</v>
      </c>
      <c r="M7" s="1090">
        <v>26</v>
      </c>
      <c r="N7" s="1090">
        <v>99</v>
      </c>
      <c r="O7" s="1090">
        <v>-2</v>
      </c>
      <c r="P7" s="1090">
        <v>83</v>
      </c>
      <c r="Q7" s="1090">
        <v>-8</v>
      </c>
      <c r="R7" s="1090">
        <v>-23</v>
      </c>
      <c r="S7" s="1090">
        <v>-58</v>
      </c>
      <c r="T7" s="1090">
        <v>0</v>
      </c>
      <c r="U7" s="1089">
        <v>96</v>
      </c>
      <c r="V7" s="1090">
        <v>-13</v>
      </c>
      <c r="W7" s="1090">
        <v>55</v>
      </c>
      <c r="X7" s="1090">
        <v>60</v>
      </c>
      <c r="Y7" s="1090">
        <v>20</v>
      </c>
      <c r="Z7" s="1090">
        <v>-12</v>
      </c>
      <c r="AA7" s="1090">
        <v>-1</v>
      </c>
      <c r="AB7" s="1090">
        <v>-12</v>
      </c>
      <c r="AC7" s="1091">
        <v>0</v>
      </c>
    </row>
    <row r="8" spans="1:29">
      <c r="A8" s="1245">
        <v>105</v>
      </c>
      <c r="B8" t="s">
        <v>72</v>
      </c>
      <c r="C8" s="1089">
        <v>441</v>
      </c>
      <c r="D8" s="1090">
        <v>-156</v>
      </c>
      <c r="E8" s="1090">
        <v>23</v>
      </c>
      <c r="F8" s="1090">
        <v>499</v>
      </c>
      <c r="G8" s="1090">
        <v>-81</v>
      </c>
      <c r="H8" s="1090">
        <v>78</v>
      </c>
      <c r="I8" s="1090">
        <v>137</v>
      </c>
      <c r="J8" s="1090">
        <v>-60</v>
      </c>
      <c r="K8" s="1091">
        <v>1</v>
      </c>
      <c r="L8" s="1090">
        <v>249</v>
      </c>
      <c r="M8" s="1090">
        <v>-96</v>
      </c>
      <c r="N8" s="1090">
        <v>23</v>
      </c>
      <c r="O8" s="1090">
        <v>215</v>
      </c>
      <c r="P8" s="1090">
        <v>-13</v>
      </c>
      <c r="Q8" s="1090">
        <v>50</v>
      </c>
      <c r="R8" s="1090">
        <v>75</v>
      </c>
      <c r="S8" s="1090">
        <v>-5</v>
      </c>
      <c r="T8" s="1090">
        <v>0</v>
      </c>
      <c r="U8" s="1089">
        <v>192</v>
      </c>
      <c r="V8" s="1090">
        <v>-60</v>
      </c>
      <c r="W8" s="1090">
        <v>0</v>
      </c>
      <c r="X8" s="1090">
        <v>284</v>
      </c>
      <c r="Y8" s="1090">
        <v>-68</v>
      </c>
      <c r="Z8" s="1090">
        <v>28</v>
      </c>
      <c r="AA8" s="1090">
        <v>62</v>
      </c>
      <c r="AB8" s="1090">
        <v>-55</v>
      </c>
      <c r="AC8" s="1091">
        <v>1</v>
      </c>
    </row>
    <row r="9" spans="1:29">
      <c r="A9" s="1245">
        <v>106</v>
      </c>
      <c r="B9" t="s">
        <v>74</v>
      </c>
      <c r="C9" s="1089">
        <v>-220</v>
      </c>
      <c r="D9" s="1090">
        <v>-101</v>
      </c>
      <c r="E9" s="1090">
        <v>9</v>
      </c>
      <c r="F9" s="1090">
        <v>61</v>
      </c>
      <c r="G9" s="1090">
        <v>-114</v>
      </c>
      <c r="H9" s="1090">
        <v>5</v>
      </c>
      <c r="I9" s="1090">
        <v>21</v>
      </c>
      <c r="J9" s="1090">
        <v>-99</v>
      </c>
      <c r="K9" s="1091">
        <v>-2</v>
      </c>
      <c r="L9" s="1090">
        <v>25</v>
      </c>
      <c r="M9" s="1090">
        <v>-32</v>
      </c>
      <c r="N9" s="1090">
        <v>2</v>
      </c>
      <c r="O9" s="1090">
        <v>94</v>
      </c>
      <c r="P9" s="1090">
        <v>-46</v>
      </c>
      <c r="Q9" s="1090">
        <v>17</v>
      </c>
      <c r="R9" s="1090">
        <v>10</v>
      </c>
      <c r="S9" s="1090">
        <v>-20</v>
      </c>
      <c r="T9" s="1090">
        <v>0</v>
      </c>
      <c r="U9" s="1089">
        <v>-245</v>
      </c>
      <c r="V9" s="1090">
        <v>-69</v>
      </c>
      <c r="W9" s="1090">
        <v>7</v>
      </c>
      <c r="X9" s="1090">
        <v>-33</v>
      </c>
      <c r="Y9" s="1090">
        <v>-68</v>
      </c>
      <c r="Z9" s="1090">
        <v>-12</v>
      </c>
      <c r="AA9" s="1090">
        <v>11</v>
      </c>
      <c r="AB9" s="1090">
        <v>-79</v>
      </c>
      <c r="AC9" s="1091">
        <v>0</v>
      </c>
    </row>
    <row r="10" spans="1:29">
      <c r="A10" s="1245">
        <v>107</v>
      </c>
      <c r="B10" t="s">
        <v>75</v>
      </c>
      <c r="C10" s="1089">
        <v>-721</v>
      </c>
      <c r="D10" s="1090">
        <v>-54</v>
      </c>
      <c r="E10" s="1090">
        <v>-29</v>
      </c>
      <c r="F10" s="1090">
        <v>-395</v>
      </c>
      <c r="G10" s="1090">
        <v>-189</v>
      </c>
      <c r="H10" s="1090">
        <v>-22</v>
      </c>
      <c r="I10" s="1090">
        <v>-4</v>
      </c>
      <c r="J10" s="1090">
        <v>-28</v>
      </c>
      <c r="K10" s="1091">
        <v>0</v>
      </c>
      <c r="L10" s="1090">
        <v>-364</v>
      </c>
      <c r="M10" s="1090">
        <v>-1</v>
      </c>
      <c r="N10" s="1090">
        <v>-18</v>
      </c>
      <c r="O10" s="1090">
        <v>-237</v>
      </c>
      <c r="P10" s="1090">
        <v>-88</v>
      </c>
      <c r="Q10" s="1090">
        <v>8</v>
      </c>
      <c r="R10" s="1090">
        <v>-20</v>
      </c>
      <c r="S10" s="1090">
        <v>-8</v>
      </c>
      <c r="T10" s="1090">
        <v>0</v>
      </c>
      <c r="U10" s="1089">
        <v>-357</v>
      </c>
      <c r="V10" s="1090">
        <v>-53</v>
      </c>
      <c r="W10" s="1090">
        <v>-11</v>
      </c>
      <c r="X10" s="1090">
        <v>-158</v>
      </c>
      <c r="Y10" s="1090">
        <v>-101</v>
      </c>
      <c r="Z10" s="1090">
        <v>-30</v>
      </c>
      <c r="AA10" s="1090">
        <v>16</v>
      </c>
      <c r="AB10" s="1090">
        <v>-20</v>
      </c>
      <c r="AC10" s="1091">
        <v>0</v>
      </c>
    </row>
    <row r="11" spans="1:29">
      <c r="A11" s="1245">
        <v>108</v>
      </c>
      <c r="B11" t="s">
        <v>76</v>
      </c>
      <c r="C11" s="1089">
        <v>607</v>
      </c>
      <c r="D11" s="1090">
        <v>335</v>
      </c>
      <c r="E11" s="1090">
        <v>181</v>
      </c>
      <c r="F11" s="1090">
        <v>-241</v>
      </c>
      <c r="G11" s="1090">
        <v>225</v>
      </c>
      <c r="H11" s="1090">
        <v>129</v>
      </c>
      <c r="I11" s="1090">
        <v>27</v>
      </c>
      <c r="J11" s="1090">
        <v>-50</v>
      </c>
      <c r="K11" s="1091">
        <v>1</v>
      </c>
      <c r="L11" s="1090">
        <v>273</v>
      </c>
      <c r="M11" s="1090">
        <v>174</v>
      </c>
      <c r="N11" s="1090">
        <v>125</v>
      </c>
      <c r="O11" s="1090">
        <v>-255</v>
      </c>
      <c r="P11" s="1090">
        <v>110</v>
      </c>
      <c r="Q11" s="1090">
        <v>66</v>
      </c>
      <c r="R11" s="1090">
        <v>32</v>
      </c>
      <c r="S11" s="1090">
        <v>21</v>
      </c>
      <c r="T11" s="1090">
        <v>0</v>
      </c>
      <c r="U11" s="1089">
        <v>334</v>
      </c>
      <c r="V11" s="1090">
        <v>161</v>
      </c>
      <c r="W11" s="1090">
        <v>56</v>
      </c>
      <c r="X11" s="1090">
        <v>14</v>
      </c>
      <c r="Y11" s="1090">
        <v>115</v>
      </c>
      <c r="Z11" s="1090">
        <v>63</v>
      </c>
      <c r="AA11" s="1090">
        <v>-5</v>
      </c>
      <c r="AB11" s="1090">
        <v>-71</v>
      </c>
      <c r="AC11" s="1091">
        <v>2</v>
      </c>
    </row>
    <row r="12" spans="1:29">
      <c r="A12" s="1245">
        <v>109</v>
      </c>
      <c r="B12" t="s">
        <v>73</v>
      </c>
      <c r="C12" s="1089">
        <v>-1337</v>
      </c>
      <c r="D12" s="1090">
        <v>26</v>
      </c>
      <c r="E12" s="1090">
        <v>-139</v>
      </c>
      <c r="F12" s="1090">
        <v>-802</v>
      </c>
      <c r="G12" s="1090">
        <v>-203</v>
      </c>
      <c r="H12" s="1090">
        <v>-107</v>
      </c>
      <c r="I12" s="1090">
        <v>-97</v>
      </c>
      <c r="J12" s="1090">
        <v>-15</v>
      </c>
      <c r="K12" s="1091">
        <v>0</v>
      </c>
      <c r="L12" s="1090">
        <v>-736</v>
      </c>
      <c r="M12" s="1090">
        <v>3</v>
      </c>
      <c r="N12" s="1090">
        <v>-80</v>
      </c>
      <c r="O12" s="1090">
        <v>-460</v>
      </c>
      <c r="P12" s="1090">
        <v>-64</v>
      </c>
      <c r="Q12" s="1090">
        <v>-74</v>
      </c>
      <c r="R12" s="1090">
        <v>-49</v>
      </c>
      <c r="S12" s="1090">
        <v>-12</v>
      </c>
      <c r="T12" s="1090">
        <v>0</v>
      </c>
      <c r="U12" s="1089">
        <v>-601</v>
      </c>
      <c r="V12" s="1090">
        <v>23</v>
      </c>
      <c r="W12" s="1090">
        <v>-59</v>
      </c>
      <c r="X12" s="1090">
        <v>-342</v>
      </c>
      <c r="Y12" s="1090">
        <v>-139</v>
      </c>
      <c r="Z12" s="1090">
        <v>-33</v>
      </c>
      <c r="AA12" s="1090">
        <v>-48</v>
      </c>
      <c r="AB12" s="1090">
        <v>-3</v>
      </c>
      <c r="AC12" s="1091">
        <v>0</v>
      </c>
    </row>
    <row r="13" spans="1:29">
      <c r="A13" s="1245">
        <v>110</v>
      </c>
      <c r="B13" t="s">
        <v>71</v>
      </c>
      <c r="C13" s="1089">
        <v>1492</v>
      </c>
      <c r="D13" s="1090">
        <v>-197</v>
      </c>
      <c r="E13" s="1090">
        <v>252</v>
      </c>
      <c r="F13" s="1090">
        <v>1155</v>
      </c>
      <c r="G13" s="1090">
        <v>36</v>
      </c>
      <c r="H13" s="1090">
        <v>115</v>
      </c>
      <c r="I13" s="1090">
        <v>101</v>
      </c>
      <c r="J13" s="1090">
        <v>30</v>
      </c>
      <c r="K13" s="1091">
        <v>0</v>
      </c>
      <c r="L13" s="1090">
        <v>581</v>
      </c>
      <c r="M13" s="1090">
        <v>-115</v>
      </c>
      <c r="N13" s="1090">
        <v>90</v>
      </c>
      <c r="O13" s="1090">
        <v>521</v>
      </c>
      <c r="P13" s="1090">
        <v>33</v>
      </c>
      <c r="Q13" s="1090">
        <v>9</v>
      </c>
      <c r="R13" s="1090">
        <v>47</v>
      </c>
      <c r="S13" s="1090">
        <v>-4</v>
      </c>
      <c r="T13" s="1090">
        <v>0</v>
      </c>
      <c r="U13" s="1089">
        <v>911</v>
      </c>
      <c r="V13" s="1090">
        <v>-82</v>
      </c>
      <c r="W13" s="1090">
        <v>162</v>
      </c>
      <c r="X13" s="1090">
        <v>634</v>
      </c>
      <c r="Y13" s="1090">
        <v>3</v>
      </c>
      <c r="Z13" s="1090">
        <v>106</v>
      </c>
      <c r="AA13" s="1090">
        <v>54</v>
      </c>
      <c r="AB13" s="1090">
        <v>34</v>
      </c>
      <c r="AC13" s="1091">
        <v>0</v>
      </c>
    </row>
    <row r="14" spans="1:29">
      <c r="A14" s="1246">
        <v>111</v>
      </c>
      <c r="B14" s="1247" t="s">
        <v>77</v>
      </c>
      <c r="C14" s="1076">
        <v>-884</v>
      </c>
      <c r="D14" s="1077">
        <v>134</v>
      </c>
      <c r="E14" s="1077">
        <v>70</v>
      </c>
      <c r="F14" s="1077">
        <v>-948</v>
      </c>
      <c r="G14" s="1077">
        <v>-196</v>
      </c>
      <c r="H14" s="1077">
        <v>-78</v>
      </c>
      <c r="I14" s="1077">
        <v>-30</v>
      </c>
      <c r="J14" s="1077">
        <v>163</v>
      </c>
      <c r="K14" s="1078">
        <v>1</v>
      </c>
      <c r="L14" s="1077">
        <v>-473</v>
      </c>
      <c r="M14" s="1077">
        <v>66</v>
      </c>
      <c r="N14" s="1077">
        <v>54</v>
      </c>
      <c r="O14" s="1077">
        <v>-542</v>
      </c>
      <c r="P14" s="1077">
        <v>-77</v>
      </c>
      <c r="Q14" s="1077">
        <v>-6</v>
      </c>
      <c r="R14" s="1077">
        <v>-3</v>
      </c>
      <c r="S14" s="1077">
        <v>34</v>
      </c>
      <c r="T14" s="1077">
        <v>1</v>
      </c>
      <c r="U14" s="1076">
        <v>-411</v>
      </c>
      <c r="V14" s="1077">
        <v>68</v>
      </c>
      <c r="W14" s="1077">
        <v>16</v>
      </c>
      <c r="X14" s="1077">
        <v>-406</v>
      </c>
      <c r="Y14" s="1077">
        <v>-119</v>
      </c>
      <c r="Z14" s="1077">
        <v>-72</v>
      </c>
      <c r="AA14" s="1077">
        <v>-27</v>
      </c>
      <c r="AB14" s="1077">
        <v>129</v>
      </c>
      <c r="AC14" s="1078">
        <v>0</v>
      </c>
    </row>
    <row r="15" spans="1:29">
      <c r="A15" s="1245">
        <v>201</v>
      </c>
      <c r="B15" t="s">
        <v>416</v>
      </c>
      <c r="C15" s="1089">
        <v>-1173</v>
      </c>
      <c r="D15" s="1090">
        <v>-197</v>
      </c>
      <c r="E15" s="1090">
        <v>-157</v>
      </c>
      <c r="F15" s="1090">
        <v>-557</v>
      </c>
      <c r="G15" s="1090">
        <v>-187</v>
      </c>
      <c r="H15" s="1090">
        <v>-103</v>
      </c>
      <c r="I15" s="1090">
        <v>3</v>
      </c>
      <c r="J15" s="1090">
        <v>26</v>
      </c>
      <c r="K15" s="1091">
        <v>-1</v>
      </c>
      <c r="L15" s="1090">
        <v>-618</v>
      </c>
      <c r="M15" s="1090">
        <v>-112</v>
      </c>
      <c r="N15" s="1090">
        <v>-96</v>
      </c>
      <c r="O15" s="1090">
        <v>-267</v>
      </c>
      <c r="P15" s="1090">
        <v>-118</v>
      </c>
      <c r="Q15" s="1090">
        <v>-45</v>
      </c>
      <c r="R15" s="1090">
        <v>-10</v>
      </c>
      <c r="S15" s="1090">
        <v>30</v>
      </c>
      <c r="T15" s="1090">
        <v>0</v>
      </c>
      <c r="U15" s="1089">
        <v>-555</v>
      </c>
      <c r="V15" s="1090">
        <v>-85</v>
      </c>
      <c r="W15" s="1090">
        <v>-61</v>
      </c>
      <c r="X15" s="1090">
        <v>-290</v>
      </c>
      <c r="Y15" s="1090">
        <v>-69</v>
      </c>
      <c r="Z15" s="1090">
        <v>-58</v>
      </c>
      <c r="AA15" s="1090">
        <v>13</v>
      </c>
      <c r="AB15" s="1090">
        <v>-4</v>
      </c>
      <c r="AC15" s="1091">
        <v>0</v>
      </c>
    </row>
    <row r="16" spans="1:29">
      <c r="A16" s="1245">
        <v>202</v>
      </c>
      <c r="B16" t="s">
        <v>15</v>
      </c>
      <c r="C16" s="1089">
        <v>-777</v>
      </c>
      <c r="D16" s="1090">
        <v>-802</v>
      </c>
      <c r="E16" s="1090">
        <v>86</v>
      </c>
      <c r="F16" s="1090">
        <v>1102</v>
      </c>
      <c r="G16" s="1090">
        <v>-813</v>
      </c>
      <c r="H16" s="1090">
        <v>-241</v>
      </c>
      <c r="I16" s="1090">
        <v>48</v>
      </c>
      <c r="J16" s="1090">
        <v>-153</v>
      </c>
      <c r="K16" s="1091">
        <v>-4</v>
      </c>
      <c r="L16" s="1090">
        <v>-440</v>
      </c>
      <c r="M16" s="1090">
        <v>-448</v>
      </c>
      <c r="N16" s="1090">
        <v>65</v>
      </c>
      <c r="O16" s="1090">
        <v>577</v>
      </c>
      <c r="P16" s="1090">
        <v>-379</v>
      </c>
      <c r="Q16" s="1090">
        <v>-174</v>
      </c>
      <c r="R16" s="1090">
        <v>27</v>
      </c>
      <c r="S16" s="1090">
        <v>-106</v>
      </c>
      <c r="T16" s="1090">
        <v>-2</v>
      </c>
      <c r="U16" s="1089">
        <v>-337</v>
      </c>
      <c r="V16" s="1090">
        <v>-354</v>
      </c>
      <c r="W16" s="1090">
        <v>21</v>
      </c>
      <c r="X16" s="1090">
        <v>525</v>
      </c>
      <c r="Y16" s="1090">
        <v>-434</v>
      </c>
      <c r="Z16" s="1090">
        <v>-67</v>
      </c>
      <c r="AA16" s="1090">
        <v>21</v>
      </c>
      <c r="AB16" s="1090">
        <v>-47</v>
      </c>
      <c r="AC16" s="1091">
        <v>0</v>
      </c>
    </row>
    <row r="17" spans="1:29">
      <c r="A17" s="1245">
        <v>203</v>
      </c>
      <c r="B17" t="s">
        <v>24</v>
      </c>
      <c r="C17" s="1089">
        <v>649</v>
      </c>
      <c r="D17" s="1090">
        <v>113</v>
      </c>
      <c r="E17" s="1090">
        <v>-92</v>
      </c>
      <c r="F17" s="1090">
        <v>202</v>
      </c>
      <c r="G17" s="1090">
        <v>298</v>
      </c>
      <c r="H17" s="1090">
        <v>46</v>
      </c>
      <c r="I17" s="1090">
        <v>25</v>
      </c>
      <c r="J17" s="1090">
        <v>56</v>
      </c>
      <c r="K17" s="1091">
        <v>1</v>
      </c>
      <c r="L17" s="1090">
        <v>260</v>
      </c>
      <c r="M17" s="1090">
        <v>48</v>
      </c>
      <c r="N17" s="1090">
        <v>-54</v>
      </c>
      <c r="O17" s="1090">
        <v>94</v>
      </c>
      <c r="P17" s="1090">
        <v>169</v>
      </c>
      <c r="Q17" s="1090">
        <v>11</v>
      </c>
      <c r="R17" s="1090">
        <v>-16</v>
      </c>
      <c r="S17" s="1090">
        <v>9</v>
      </c>
      <c r="T17" s="1090">
        <v>-1</v>
      </c>
      <c r="U17" s="1089">
        <v>389</v>
      </c>
      <c r="V17" s="1090">
        <v>65</v>
      </c>
      <c r="W17" s="1090">
        <v>-38</v>
      </c>
      <c r="X17" s="1090">
        <v>108</v>
      </c>
      <c r="Y17" s="1090">
        <v>129</v>
      </c>
      <c r="Z17" s="1090">
        <v>35</v>
      </c>
      <c r="AA17" s="1090">
        <v>41</v>
      </c>
      <c r="AB17" s="1090">
        <v>47</v>
      </c>
      <c r="AC17" s="1091">
        <v>2</v>
      </c>
    </row>
    <row r="18" spans="1:29">
      <c r="A18" s="1245">
        <v>204</v>
      </c>
      <c r="B18" t="s">
        <v>16</v>
      </c>
      <c r="C18" s="1089">
        <v>489</v>
      </c>
      <c r="D18" s="1090">
        <v>42</v>
      </c>
      <c r="E18" s="1090">
        <v>192</v>
      </c>
      <c r="F18" s="1090">
        <v>322</v>
      </c>
      <c r="G18" s="1090">
        <v>102</v>
      </c>
      <c r="H18" s="1090">
        <v>-27</v>
      </c>
      <c r="I18" s="1090">
        <v>-58</v>
      </c>
      <c r="J18" s="1090">
        <v>-83</v>
      </c>
      <c r="K18" s="1091">
        <v>-1</v>
      </c>
      <c r="L18" s="1090">
        <v>27</v>
      </c>
      <c r="M18" s="1090">
        <v>6</v>
      </c>
      <c r="N18" s="1090">
        <v>101</v>
      </c>
      <c r="O18" s="1090">
        <v>-13</v>
      </c>
      <c r="P18" s="1090">
        <v>15</v>
      </c>
      <c r="Q18" s="1090">
        <v>3</v>
      </c>
      <c r="R18" s="1090">
        <v>-3</v>
      </c>
      <c r="S18" s="1090">
        <v>-82</v>
      </c>
      <c r="T18" s="1090">
        <v>0</v>
      </c>
      <c r="U18" s="1089">
        <v>462</v>
      </c>
      <c r="V18" s="1090">
        <v>36</v>
      </c>
      <c r="W18" s="1090">
        <v>91</v>
      </c>
      <c r="X18" s="1090">
        <v>335</v>
      </c>
      <c r="Y18" s="1090">
        <v>87</v>
      </c>
      <c r="Z18" s="1090">
        <v>-30</v>
      </c>
      <c r="AA18" s="1090">
        <v>-55</v>
      </c>
      <c r="AB18" s="1090">
        <v>-1</v>
      </c>
      <c r="AC18" s="1091">
        <v>0</v>
      </c>
    </row>
    <row r="19" spans="1:29">
      <c r="A19" s="1245">
        <v>205</v>
      </c>
      <c r="B19" t="s">
        <v>78</v>
      </c>
      <c r="C19" s="1089">
        <v>-238</v>
      </c>
      <c r="D19" s="1090">
        <v>-11</v>
      </c>
      <c r="E19" s="1090">
        <v>-54</v>
      </c>
      <c r="F19" s="1090">
        <v>-129</v>
      </c>
      <c r="G19" s="1090">
        <v>0</v>
      </c>
      <c r="H19" s="1090">
        <v>-1</v>
      </c>
      <c r="I19" s="1090">
        <v>-14</v>
      </c>
      <c r="J19" s="1090">
        <v>-29</v>
      </c>
      <c r="K19" s="1091">
        <v>0</v>
      </c>
      <c r="L19" s="1090">
        <v>-104</v>
      </c>
      <c r="M19" s="1090">
        <v>-5</v>
      </c>
      <c r="N19" s="1090">
        <v>-38</v>
      </c>
      <c r="O19" s="1090">
        <v>-60</v>
      </c>
      <c r="P19" s="1090">
        <v>3</v>
      </c>
      <c r="Q19" s="1090">
        <v>15</v>
      </c>
      <c r="R19" s="1090">
        <v>-14</v>
      </c>
      <c r="S19" s="1090">
        <v>-5</v>
      </c>
      <c r="T19" s="1090">
        <v>0</v>
      </c>
      <c r="U19" s="1089">
        <v>-134</v>
      </c>
      <c r="V19" s="1090">
        <v>-6</v>
      </c>
      <c r="W19" s="1090">
        <v>-16</v>
      </c>
      <c r="X19" s="1090">
        <v>-69</v>
      </c>
      <c r="Y19" s="1090">
        <v>-3</v>
      </c>
      <c r="Z19" s="1090">
        <v>-16</v>
      </c>
      <c r="AA19" s="1090">
        <v>0</v>
      </c>
      <c r="AB19" s="1090">
        <v>-24</v>
      </c>
      <c r="AC19" s="1091">
        <v>0</v>
      </c>
    </row>
    <row r="20" spans="1:29">
      <c r="A20" s="1245">
        <v>206</v>
      </c>
      <c r="B20" t="s">
        <v>17</v>
      </c>
      <c r="C20" s="1089">
        <v>-172</v>
      </c>
      <c r="D20" s="1090">
        <v>0</v>
      </c>
      <c r="E20" s="1090">
        <v>50</v>
      </c>
      <c r="F20" s="1090">
        <v>-213</v>
      </c>
      <c r="G20" s="1090">
        <v>-53</v>
      </c>
      <c r="H20" s="1090">
        <v>-7</v>
      </c>
      <c r="I20" s="1090">
        <v>47</v>
      </c>
      <c r="J20" s="1090">
        <v>5</v>
      </c>
      <c r="K20" s="1091">
        <v>-1</v>
      </c>
      <c r="L20" s="1090">
        <v>-186</v>
      </c>
      <c r="M20" s="1090">
        <v>-13</v>
      </c>
      <c r="N20" s="1090">
        <v>34</v>
      </c>
      <c r="O20" s="1090">
        <v>-149</v>
      </c>
      <c r="P20" s="1090">
        <v>-46</v>
      </c>
      <c r="Q20" s="1090">
        <v>-17</v>
      </c>
      <c r="R20" s="1090">
        <v>11</v>
      </c>
      <c r="S20" s="1090">
        <v>-5</v>
      </c>
      <c r="T20" s="1090">
        <v>-1</v>
      </c>
      <c r="U20" s="1089">
        <v>14</v>
      </c>
      <c r="V20" s="1090">
        <v>13</v>
      </c>
      <c r="W20" s="1090">
        <v>16</v>
      </c>
      <c r="X20" s="1090">
        <v>-64</v>
      </c>
      <c r="Y20" s="1090">
        <v>-7</v>
      </c>
      <c r="Z20" s="1090">
        <v>10</v>
      </c>
      <c r="AA20" s="1090">
        <v>36</v>
      </c>
      <c r="AB20" s="1090">
        <v>10</v>
      </c>
      <c r="AC20" s="1091">
        <v>0</v>
      </c>
    </row>
    <row r="21" spans="1:29">
      <c r="A21" s="1245">
        <v>207</v>
      </c>
      <c r="B21" t="s">
        <v>19</v>
      </c>
      <c r="C21" s="1089">
        <v>26</v>
      </c>
      <c r="D21" s="1090">
        <v>-97</v>
      </c>
      <c r="E21" s="1090">
        <v>121</v>
      </c>
      <c r="F21" s="1090">
        <v>102</v>
      </c>
      <c r="G21" s="1090">
        <v>-61</v>
      </c>
      <c r="H21" s="1090">
        <v>-64</v>
      </c>
      <c r="I21" s="1090">
        <v>-70</v>
      </c>
      <c r="J21" s="1090">
        <v>99</v>
      </c>
      <c r="K21" s="1091">
        <v>-4</v>
      </c>
      <c r="L21" s="1090">
        <v>-42</v>
      </c>
      <c r="M21" s="1090">
        <v>-43</v>
      </c>
      <c r="N21" s="1090">
        <v>94</v>
      </c>
      <c r="O21" s="1090">
        <v>32</v>
      </c>
      <c r="P21" s="1090">
        <v>-78</v>
      </c>
      <c r="Q21" s="1090">
        <v>-37</v>
      </c>
      <c r="R21" s="1090">
        <v>-38</v>
      </c>
      <c r="S21" s="1090">
        <v>31</v>
      </c>
      <c r="T21" s="1090">
        <v>-3</v>
      </c>
      <c r="U21" s="1089">
        <v>68</v>
      </c>
      <c r="V21" s="1090">
        <v>-54</v>
      </c>
      <c r="W21" s="1090">
        <v>27</v>
      </c>
      <c r="X21" s="1090">
        <v>70</v>
      </c>
      <c r="Y21" s="1090">
        <v>17</v>
      </c>
      <c r="Z21" s="1090">
        <v>-27</v>
      </c>
      <c r="AA21" s="1090">
        <v>-32</v>
      </c>
      <c r="AB21" s="1090">
        <v>68</v>
      </c>
      <c r="AC21" s="1091">
        <v>0</v>
      </c>
    </row>
    <row r="22" spans="1:29">
      <c r="A22" s="1245">
        <v>208</v>
      </c>
      <c r="B22" t="s">
        <v>42</v>
      </c>
      <c r="C22" s="1089">
        <v>-92</v>
      </c>
      <c r="D22" s="1090">
        <v>1</v>
      </c>
      <c r="E22" s="1090">
        <v>-11</v>
      </c>
      <c r="F22" s="1090">
        <v>-44</v>
      </c>
      <c r="G22" s="1090">
        <v>-5</v>
      </c>
      <c r="H22" s="1090">
        <v>-18</v>
      </c>
      <c r="I22" s="1090">
        <v>25</v>
      </c>
      <c r="J22" s="1090">
        <v>-40</v>
      </c>
      <c r="K22" s="1091">
        <v>0</v>
      </c>
      <c r="L22" s="1090">
        <v>-34</v>
      </c>
      <c r="M22" s="1090">
        <v>0</v>
      </c>
      <c r="N22" s="1090">
        <v>-12</v>
      </c>
      <c r="O22" s="1090">
        <v>-30</v>
      </c>
      <c r="P22" s="1090">
        <v>11</v>
      </c>
      <c r="Q22" s="1090">
        <v>-10</v>
      </c>
      <c r="R22" s="1090">
        <v>23</v>
      </c>
      <c r="S22" s="1090">
        <v>-16</v>
      </c>
      <c r="T22" s="1090">
        <v>0</v>
      </c>
      <c r="U22" s="1089">
        <v>-58</v>
      </c>
      <c r="V22" s="1090">
        <v>1</v>
      </c>
      <c r="W22" s="1090">
        <v>1</v>
      </c>
      <c r="X22" s="1090">
        <v>-14</v>
      </c>
      <c r="Y22" s="1090">
        <v>-16</v>
      </c>
      <c r="Z22" s="1090">
        <v>-8</v>
      </c>
      <c r="AA22" s="1090">
        <v>2</v>
      </c>
      <c r="AB22" s="1090">
        <v>-24</v>
      </c>
      <c r="AC22" s="1091">
        <v>0</v>
      </c>
    </row>
    <row r="23" spans="1:29">
      <c r="A23" s="1245">
        <v>209</v>
      </c>
      <c r="B23" t="s">
        <v>79</v>
      </c>
      <c r="C23" s="1089">
        <v>-428</v>
      </c>
      <c r="D23" s="1090">
        <v>-19</v>
      </c>
      <c r="E23" s="1090">
        <v>-61</v>
      </c>
      <c r="F23" s="1090">
        <v>-241</v>
      </c>
      <c r="G23" s="1090">
        <v>-40</v>
      </c>
      <c r="H23" s="1090">
        <v>-32</v>
      </c>
      <c r="I23" s="1090">
        <v>-22</v>
      </c>
      <c r="J23" s="1090">
        <v>-13</v>
      </c>
      <c r="K23" s="1091">
        <v>0</v>
      </c>
      <c r="L23" s="1090">
        <v>-187</v>
      </c>
      <c r="M23" s="1090">
        <v>-9</v>
      </c>
      <c r="N23" s="1090">
        <v>-47</v>
      </c>
      <c r="O23" s="1090">
        <v>-81</v>
      </c>
      <c r="P23" s="1090">
        <v>-20</v>
      </c>
      <c r="Q23" s="1090">
        <v>-18</v>
      </c>
      <c r="R23" s="1090">
        <v>-7</v>
      </c>
      <c r="S23" s="1090">
        <v>-5</v>
      </c>
      <c r="T23" s="1090">
        <v>0</v>
      </c>
      <c r="U23" s="1089">
        <v>-241</v>
      </c>
      <c r="V23" s="1090">
        <v>-10</v>
      </c>
      <c r="W23" s="1090">
        <v>-14</v>
      </c>
      <c r="X23" s="1090">
        <v>-160</v>
      </c>
      <c r="Y23" s="1090">
        <v>-20</v>
      </c>
      <c r="Z23" s="1090">
        <v>-14</v>
      </c>
      <c r="AA23" s="1090">
        <v>-15</v>
      </c>
      <c r="AB23" s="1090">
        <v>-8</v>
      </c>
      <c r="AC23" s="1091">
        <v>0</v>
      </c>
    </row>
    <row r="24" spans="1:29">
      <c r="A24" s="1245">
        <v>210</v>
      </c>
      <c r="B24" t="s">
        <v>25</v>
      </c>
      <c r="C24" s="1089">
        <v>-888</v>
      </c>
      <c r="D24" s="1090">
        <v>-64</v>
      </c>
      <c r="E24" s="1090">
        <v>13</v>
      </c>
      <c r="F24" s="1090">
        <v>-416</v>
      </c>
      <c r="G24" s="1090">
        <v>-236</v>
      </c>
      <c r="H24" s="1090">
        <v>-51</v>
      </c>
      <c r="I24" s="1090">
        <v>-88</v>
      </c>
      <c r="J24" s="1090">
        <v>-45</v>
      </c>
      <c r="K24" s="1091">
        <v>-1</v>
      </c>
      <c r="L24" s="1090">
        <v>-431</v>
      </c>
      <c r="M24" s="1090">
        <v>-29</v>
      </c>
      <c r="N24" s="1090">
        <v>61</v>
      </c>
      <c r="O24" s="1090">
        <v>-240</v>
      </c>
      <c r="P24" s="1090">
        <v>-101</v>
      </c>
      <c r="Q24" s="1090">
        <v>-36</v>
      </c>
      <c r="R24" s="1090">
        <v>-53</v>
      </c>
      <c r="S24" s="1090">
        <v>-33</v>
      </c>
      <c r="T24" s="1090">
        <v>0</v>
      </c>
      <c r="U24" s="1089">
        <v>-457</v>
      </c>
      <c r="V24" s="1090">
        <v>-35</v>
      </c>
      <c r="W24" s="1090">
        <v>-48</v>
      </c>
      <c r="X24" s="1090">
        <v>-176</v>
      </c>
      <c r="Y24" s="1090">
        <v>-135</v>
      </c>
      <c r="Z24" s="1090">
        <v>-15</v>
      </c>
      <c r="AA24" s="1090">
        <v>-35</v>
      </c>
      <c r="AB24" s="1090">
        <v>-12</v>
      </c>
      <c r="AC24" s="1091">
        <v>1</v>
      </c>
    </row>
    <row r="25" spans="1:29">
      <c r="A25" s="1245">
        <v>212</v>
      </c>
      <c r="B25" t="s">
        <v>43</v>
      </c>
      <c r="C25" s="1089">
        <v>-73</v>
      </c>
      <c r="D25" s="1090">
        <v>27</v>
      </c>
      <c r="E25" s="1090">
        <v>-2</v>
      </c>
      <c r="F25" s="1090">
        <v>-146</v>
      </c>
      <c r="G25" s="1090">
        <v>3</v>
      </c>
      <c r="H25" s="1090">
        <v>-31</v>
      </c>
      <c r="I25" s="1090">
        <v>22</v>
      </c>
      <c r="J25" s="1090">
        <v>53</v>
      </c>
      <c r="K25" s="1091">
        <v>1</v>
      </c>
      <c r="L25" s="1090">
        <v>-32</v>
      </c>
      <c r="M25" s="1090">
        <v>20</v>
      </c>
      <c r="N25" s="1090">
        <v>-9</v>
      </c>
      <c r="O25" s="1090">
        <v>-58</v>
      </c>
      <c r="P25" s="1090">
        <v>-4</v>
      </c>
      <c r="Q25" s="1090">
        <v>-21</v>
      </c>
      <c r="R25" s="1090">
        <v>14</v>
      </c>
      <c r="S25" s="1090">
        <v>25</v>
      </c>
      <c r="T25" s="1090">
        <v>1</v>
      </c>
      <c r="U25" s="1089">
        <v>-41</v>
      </c>
      <c r="V25" s="1090">
        <v>7</v>
      </c>
      <c r="W25" s="1090">
        <v>7</v>
      </c>
      <c r="X25" s="1090">
        <v>-88</v>
      </c>
      <c r="Y25" s="1090">
        <v>7</v>
      </c>
      <c r="Z25" s="1090">
        <v>-10</v>
      </c>
      <c r="AA25" s="1090">
        <v>8</v>
      </c>
      <c r="AB25" s="1090">
        <v>28</v>
      </c>
      <c r="AC25" s="1091">
        <v>0</v>
      </c>
    </row>
    <row r="26" spans="1:29">
      <c r="A26" s="1245">
        <v>213</v>
      </c>
      <c r="B26" t="s">
        <v>80</v>
      </c>
      <c r="C26" s="1089">
        <v>-259</v>
      </c>
      <c r="D26" s="1090">
        <v>-9</v>
      </c>
      <c r="E26" s="1090">
        <v>-55</v>
      </c>
      <c r="F26" s="1090">
        <v>-130</v>
      </c>
      <c r="G26" s="1090">
        <v>-33</v>
      </c>
      <c r="H26" s="1090">
        <v>-15</v>
      </c>
      <c r="I26" s="1090">
        <v>8</v>
      </c>
      <c r="J26" s="1090">
        <v>-25</v>
      </c>
      <c r="K26" s="1091">
        <v>0</v>
      </c>
      <c r="L26" s="1090">
        <v>-159</v>
      </c>
      <c r="M26" s="1090">
        <v>-2</v>
      </c>
      <c r="N26" s="1090">
        <v>-36</v>
      </c>
      <c r="O26" s="1090">
        <v>-71</v>
      </c>
      <c r="P26" s="1090">
        <v>-28</v>
      </c>
      <c r="Q26" s="1090">
        <v>-10</v>
      </c>
      <c r="R26" s="1090">
        <v>0</v>
      </c>
      <c r="S26" s="1090">
        <v>-12</v>
      </c>
      <c r="T26" s="1090">
        <v>0</v>
      </c>
      <c r="U26" s="1089">
        <v>-100</v>
      </c>
      <c r="V26" s="1090">
        <v>-7</v>
      </c>
      <c r="W26" s="1090">
        <v>-19</v>
      </c>
      <c r="X26" s="1090">
        <v>-59</v>
      </c>
      <c r="Y26" s="1090">
        <v>-5</v>
      </c>
      <c r="Z26" s="1090">
        <v>-5</v>
      </c>
      <c r="AA26" s="1090">
        <v>8</v>
      </c>
      <c r="AB26" s="1090">
        <v>-13</v>
      </c>
      <c r="AC26" s="1091">
        <v>0</v>
      </c>
    </row>
    <row r="27" spans="1:29">
      <c r="A27" s="1245">
        <v>214</v>
      </c>
      <c r="B27" t="s">
        <v>20</v>
      </c>
      <c r="C27" s="1089">
        <v>293</v>
      </c>
      <c r="D27" s="1090">
        <v>220</v>
      </c>
      <c r="E27" s="1090">
        <v>30</v>
      </c>
      <c r="F27" s="1090">
        <v>-294</v>
      </c>
      <c r="G27" s="1090">
        <v>243</v>
      </c>
      <c r="H27" s="1090">
        <v>-48</v>
      </c>
      <c r="I27" s="1090">
        <v>55</v>
      </c>
      <c r="J27" s="1090">
        <v>89</v>
      </c>
      <c r="K27" s="1091">
        <v>-2</v>
      </c>
      <c r="L27" s="1090">
        <v>-53</v>
      </c>
      <c r="M27" s="1090">
        <v>105</v>
      </c>
      <c r="N27" s="1090">
        <v>-18</v>
      </c>
      <c r="O27" s="1090">
        <v>-227</v>
      </c>
      <c r="P27" s="1090">
        <v>96</v>
      </c>
      <c r="Q27" s="1090">
        <v>-38</v>
      </c>
      <c r="R27" s="1090">
        <v>18</v>
      </c>
      <c r="S27" s="1090">
        <v>12</v>
      </c>
      <c r="T27" s="1090">
        <v>-1</v>
      </c>
      <c r="U27" s="1089">
        <v>346</v>
      </c>
      <c r="V27" s="1090">
        <v>115</v>
      </c>
      <c r="W27" s="1090">
        <v>48</v>
      </c>
      <c r="X27" s="1090">
        <v>-67</v>
      </c>
      <c r="Y27" s="1090">
        <v>147</v>
      </c>
      <c r="Z27" s="1090">
        <v>-10</v>
      </c>
      <c r="AA27" s="1090">
        <v>37</v>
      </c>
      <c r="AB27" s="1090">
        <v>77</v>
      </c>
      <c r="AC27" s="1091">
        <v>0</v>
      </c>
    </row>
    <row r="28" spans="1:29">
      <c r="A28" s="1245">
        <v>215</v>
      </c>
      <c r="B28" t="s">
        <v>81</v>
      </c>
      <c r="C28" s="1089">
        <v>-351</v>
      </c>
      <c r="D28" s="1090">
        <v>17</v>
      </c>
      <c r="E28" s="1090">
        <v>-5</v>
      </c>
      <c r="F28" s="1090">
        <v>-287</v>
      </c>
      <c r="G28" s="1090">
        <v>-28</v>
      </c>
      <c r="H28" s="1090">
        <v>-20</v>
      </c>
      <c r="I28" s="1090">
        <v>-3</v>
      </c>
      <c r="J28" s="1090">
        <v>-25</v>
      </c>
      <c r="K28" s="1091">
        <v>0</v>
      </c>
      <c r="L28" s="1090">
        <v>-199</v>
      </c>
      <c r="M28" s="1090">
        <v>-1</v>
      </c>
      <c r="N28" s="1090">
        <v>-14</v>
      </c>
      <c r="O28" s="1090">
        <v>-121</v>
      </c>
      <c r="P28" s="1090">
        <v>-33</v>
      </c>
      <c r="Q28" s="1090">
        <v>-21</v>
      </c>
      <c r="R28" s="1090">
        <v>-8</v>
      </c>
      <c r="S28" s="1090">
        <v>-1</v>
      </c>
      <c r="T28" s="1090">
        <v>0</v>
      </c>
      <c r="U28" s="1089">
        <v>-152</v>
      </c>
      <c r="V28" s="1090">
        <v>18</v>
      </c>
      <c r="W28" s="1090">
        <v>9</v>
      </c>
      <c r="X28" s="1090">
        <v>-166</v>
      </c>
      <c r="Y28" s="1090">
        <v>5</v>
      </c>
      <c r="Z28" s="1090">
        <v>1</v>
      </c>
      <c r="AA28" s="1090">
        <v>5</v>
      </c>
      <c r="AB28" s="1090">
        <v>-24</v>
      </c>
      <c r="AC28" s="1091">
        <v>0</v>
      </c>
    </row>
    <row r="29" spans="1:29">
      <c r="A29" s="1245">
        <v>216</v>
      </c>
      <c r="B29" t="s">
        <v>26</v>
      </c>
      <c r="C29" s="1089">
        <v>-229</v>
      </c>
      <c r="D29" s="1090">
        <v>11</v>
      </c>
      <c r="E29" s="1090">
        <v>50</v>
      </c>
      <c r="F29" s="1090">
        <v>-140</v>
      </c>
      <c r="G29" s="1090">
        <v>-79</v>
      </c>
      <c r="H29" s="1090">
        <v>-23</v>
      </c>
      <c r="I29" s="1090">
        <v>2</v>
      </c>
      <c r="J29" s="1090">
        <v>-49</v>
      </c>
      <c r="K29" s="1091">
        <v>-1</v>
      </c>
      <c r="L29" s="1090">
        <v>-89</v>
      </c>
      <c r="M29" s="1090">
        <v>3</v>
      </c>
      <c r="N29" s="1090">
        <v>70</v>
      </c>
      <c r="O29" s="1090">
        <v>-86</v>
      </c>
      <c r="P29" s="1090">
        <v>-70</v>
      </c>
      <c r="Q29" s="1090">
        <v>4</v>
      </c>
      <c r="R29" s="1090">
        <v>9</v>
      </c>
      <c r="S29" s="1090">
        <v>-18</v>
      </c>
      <c r="T29" s="1090">
        <v>-1</v>
      </c>
      <c r="U29" s="1089">
        <v>-140</v>
      </c>
      <c r="V29" s="1090">
        <v>8</v>
      </c>
      <c r="W29" s="1090">
        <v>-20</v>
      </c>
      <c r="X29" s="1090">
        <v>-54</v>
      </c>
      <c r="Y29" s="1090">
        <v>-9</v>
      </c>
      <c r="Z29" s="1090">
        <v>-27</v>
      </c>
      <c r="AA29" s="1090">
        <v>-7</v>
      </c>
      <c r="AB29" s="1090">
        <v>-31</v>
      </c>
      <c r="AC29" s="1091">
        <v>0</v>
      </c>
    </row>
    <row r="30" spans="1:29">
      <c r="A30" s="1245">
        <v>217</v>
      </c>
      <c r="B30" t="s">
        <v>21</v>
      </c>
      <c r="C30" s="1089">
        <v>-156</v>
      </c>
      <c r="D30" s="1090">
        <v>173</v>
      </c>
      <c r="E30" s="1090">
        <v>-54</v>
      </c>
      <c r="F30" s="1090">
        <v>-395</v>
      </c>
      <c r="G30" s="1090">
        <v>136</v>
      </c>
      <c r="H30" s="1090">
        <v>-45</v>
      </c>
      <c r="I30" s="1090">
        <v>22</v>
      </c>
      <c r="J30" s="1090">
        <v>7</v>
      </c>
      <c r="K30" s="1091">
        <v>0</v>
      </c>
      <c r="L30" s="1090">
        <v>-149</v>
      </c>
      <c r="M30" s="1090">
        <v>95</v>
      </c>
      <c r="N30" s="1090">
        <v>-28</v>
      </c>
      <c r="O30" s="1090">
        <v>-265</v>
      </c>
      <c r="P30" s="1090">
        <v>51</v>
      </c>
      <c r="Q30" s="1090">
        <v>-28</v>
      </c>
      <c r="R30" s="1090">
        <v>17</v>
      </c>
      <c r="S30" s="1090">
        <v>9</v>
      </c>
      <c r="T30" s="1090">
        <v>0</v>
      </c>
      <c r="U30" s="1089">
        <v>-7</v>
      </c>
      <c r="V30" s="1090">
        <v>78</v>
      </c>
      <c r="W30" s="1090">
        <v>-26</v>
      </c>
      <c r="X30" s="1090">
        <v>-130</v>
      </c>
      <c r="Y30" s="1090">
        <v>85</v>
      </c>
      <c r="Z30" s="1090">
        <v>-17</v>
      </c>
      <c r="AA30" s="1090">
        <v>5</v>
      </c>
      <c r="AB30" s="1090">
        <v>-2</v>
      </c>
      <c r="AC30" s="1091">
        <v>0</v>
      </c>
    </row>
    <row r="31" spans="1:29">
      <c r="A31" s="1245">
        <v>218</v>
      </c>
      <c r="B31" t="s">
        <v>32</v>
      </c>
      <c r="C31" s="1089">
        <v>-273</v>
      </c>
      <c r="D31" s="1090">
        <v>-9</v>
      </c>
      <c r="E31" s="1090">
        <v>-52</v>
      </c>
      <c r="F31" s="1090">
        <v>-136</v>
      </c>
      <c r="G31" s="1090">
        <v>-42</v>
      </c>
      <c r="H31" s="1090">
        <v>-44</v>
      </c>
      <c r="I31" s="1090">
        <v>-13</v>
      </c>
      <c r="J31" s="1090">
        <v>23</v>
      </c>
      <c r="K31" s="1091">
        <v>0</v>
      </c>
      <c r="L31" s="1090">
        <v>-111</v>
      </c>
      <c r="M31" s="1090">
        <v>-2</v>
      </c>
      <c r="N31" s="1090">
        <v>-20</v>
      </c>
      <c r="O31" s="1090">
        <v>-61</v>
      </c>
      <c r="P31" s="1090">
        <v>-6</v>
      </c>
      <c r="Q31" s="1090">
        <v>-15</v>
      </c>
      <c r="R31" s="1090">
        <v>-10</v>
      </c>
      <c r="S31" s="1090">
        <v>3</v>
      </c>
      <c r="T31" s="1090">
        <v>0</v>
      </c>
      <c r="U31" s="1089">
        <v>-162</v>
      </c>
      <c r="V31" s="1090">
        <v>-7</v>
      </c>
      <c r="W31" s="1090">
        <v>-32</v>
      </c>
      <c r="X31" s="1090">
        <v>-75</v>
      </c>
      <c r="Y31" s="1090">
        <v>-36</v>
      </c>
      <c r="Z31" s="1090">
        <v>-29</v>
      </c>
      <c r="AA31" s="1090">
        <v>-3</v>
      </c>
      <c r="AB31" s="1090">
        <v>20</v>
      </c>
      <c r="AC31" s="1091">
        <v>0</v>
      </c>
    </row>
    <row r="32" spans="1:29">
      <c r="A32" s="1245">
        <v>219</v>
      </c>
      <c r="B32" t="s">
        <v>22</v>
      </c>
      <c r="C32" s="1089">
        <v>-589</v>
      </c>
      <c r="D32" s="1090">
        <v>203</v>
      </c>
      <c r="E32" s="1090">
        <v>-6</v>
      </c>
      <c r="F32" s="1090">
        <v>-860</v>
      </c>
      <c r="G32" s="1090">
        <v>70</v>
      </c>
      <c r="H32" s="1090">
        <v>13</v>
      </c>
      <c r="I32" s="1090">
        <v>-54</v>
      </c>
      <c r="J32" s="1090">
        <v>45</v>
      </c>
      <c r="K32" s="1091">
        <v>0</v>
      </c>
      <c r="L32" s="1090">
        <v>-338</v>
      </c>
      <c r="M32" s="1090">
        <v>117</v>
      </c>
      <c r="N32" s="1090">
        <v>-17</v>
      </c>
      <c r="O32" s="1090">
        <v>-497</v>
      </c>
      <c r="P32" s="1090">
        <v>51</v>
      </c>
      <c r="Q32" s="1090">
        <v>27</v>
      </c>
      <c r="R32" s="1090">
        <v>-35</v>
      </c>
      <c r="S32" s="1090">
        <v>16</v>
      </c>
      <c r="T32" s="1090">
        <v>0</v>
      </c>
      <c r="U32" s="1089">
        <v>-251</v>
      </c>
      <c r="V32" s="1090">
        <v>86</v>
      </c>
      <c r="W32" s="1090">
        <v>11</v>
      </c>
      <c r="X32" s="1090">
        <v>-363</v>
      </c>
      <c r="Y32" s="1090">
        <v>19</v>
      </c>
      <c r="Z32" s="1090">
        <v>-14</v>
      </c>
      <c r="AA32" s="1090">
        <v>-19</v>
      </c>
      <c r="AB32" s="1090">
        <v>29</v>
      </c>
      <c r="AC32" s="1091">
        <v>0</v>
      </c>
    </row>
    <row r="33" spans="1:29">
      <c r="A33" s="1245">
        <v>220</v>
      </c>
      <c r="B33" t="s">
        <v>33</v>
      </c>
      <c r="C33" s="1089">
        <v>-213</v>
      </c>
      <c r="D33" s="1090">
        <v>48</v>
      </c>
      <c r="E33" s="1090">
        <v>-46</v>
      </c>
      <c r="F33" s="1090">
        <v>-155</v>
      </c>
      <c r="G33" s="1090">
        <v>-19</v>
      </c>
      <c r="H33" s="1090">
        <v>-10</v>
      </c>
      <c r="I33" s="1090">
        <v>-17</v>
      </c>
      <c r="J33" s="1090">
        <v>-15</v>
      </c>
      <c r="K33" s="1091">
        <v>1</v>
      </c>
      <c r="L33" s="1090">
        <v>-103</v>
      </c>
      <c r="M33" s="1090">
        <v>33</v>
      </c>
      <c r="N33" s="1090">
        <v>-15</v>
      </c>
      <c r="O33" s="1090">
        <v>-94</v>
      </c>
      <c r="P33" s="1090">
        <v>-14</v>
      </c>
      <c r="Q33" s="1090">
        <v>9</v>
      </c>
      <c r="R33" s="1090">
        <v>-15</v>
      </c>
      <c r="S33" s="1090">
        <v>-8</v>
      </c>
      <c r="T33" s="1090">
        <v>1</v>
      </c>
      <c r="U33" s="1089">
        <v>-110</v>
      </c>
      <c r="V33" s="1090">
        <v>15</v>
      </c>
      <c r="W33" s="1090">
        <v>-31</v>
      </c>
      <c r="X33" s="1090">
        <v>-61</v>
      </c>
      <c r="Y33" s="1090">
        <v>-5</v>
      </c>
      <c r="Z33" s="1090">
        <v>-19</v>
      </c>
      <c r="AA33" s="1090">
        <v>-2</v>
      </c>
      <c r="AB33" s="1090">
        <v>-7</v>
      </c>
      <c r="AC33" s="1091">
        <v>0</v>
      </c>
    </row>
    <row r="34" spans="1:29">
      <c r="A34" s="1245">
        <v>221</v>
      </c>
      <c r="B34" t="s">
        <v>2499</v>
      </c>
      <c r="C34" s="1089">
        <v>-157</v>
      </c>
      <c r="D34" s="1090">
        <v>29</v>
      </c>
      <c r="E34" s="1090">
        <v>-41</v>
      </c>
      <c r="F34" s="1090">
        <v>-168</v>
      </c>
      <c r="G34" s="1090">
        <v>-5</v>
      </c>
      <c r="H34" s="1090">
        <v>-12</v>
      </c>
      <c r="I34" s="1090">
        <v>11</v>
      </c>
      <c r="J34" s="1090">
        <v>29</v>
      </c>
      <c r="K34" s="1091">
        <v>0</v>
      </c>
      <c r="L34" s="1090">
        <v>-46</v>
      </c>
      <c r="M34" s="1090">
        <v>14</v>
      </c>
      <c r="N34" s="1090">
        <v>-27</v>
      </c>
      <c r="O34" s="1090">
        <v>-63</v>
      </c>
      <c r="P34" s="1090">
        <v>2</v>
      </c>
      <c r="Q34" s="1090">
        <v>1</v>
      </c>
      <c r="R34" s="1090">
        <v>15</v>
      </c>
      <c r="S34" s="1090">
        <v>12</v>
      </c>
      <c r="T34" s="1090">
        <v>0</v>
      </c>
      <c r="U34" s="1089">
        <v>-111</v>
      </c>
      <c r="V34" s="1090">
        <v>15</v>
      </c>
      <c r="W34" s="1090">
        <v>-14</v>
      </c>
      <c r="X34" s="1090">
        <v>-105</v>
      </c>
      <c r="Y34" s="1090">
        <v>-7</v>
      </c>
      <c r="Z34" s="1090">
        <v>-13</v>
      </c>
      <c r="AA34" s="1090">
        <v>-4</v>
      </c>
      <c r="AB34" s="1090">
        <v>17</v>
      </c>
      <c r="AC34" s="1091">
        <v>0</v>
      </c>
    </row>
    <row r="35" spans="1:29">
      <c r="A35" s="1245">
        <v>222</v>
      </c>
      <c r="B35" t="s">
        <v>648</v>
      </c>
      <c r="C35" s="1089">
        <v>-154</v>
      </c>
      <c r="D35" s="1090">
        <v>20</v>
      </c>
      <c r="E35" s="1090">
        <v>-28</v>
      </c>
      <c r="F35" s="1090">
        <v>-110</v>
      </c>
      <c r="G35" s="1090">
        <v>4</v>
      </c>
      <c r="H35" s="1090">
        <v>-15</v>
      </c>
      <c r="I35" s="1090">
        <v>-4</v>
      </c>
      <c r="J35" s="1090">
        <v>-21</v>
      </c>
      <c r="K35" s="1091">
        <v>0</v>
      </c>
      <c r="L35" s="1090">
        <v>-57</v>
      </c>
      <c r="M35" s="1090">
        <v>12</v>
      </c>
      <c r="N35" s="1090">
        <v>-6</v>
      </c>
      <c r="O35" s="1090">
        <v>-56</v>
      </c>
      <c r="P35" s="1090">
        <v>0</v>
      </c>
      <c r="Q35" s="1090">
        <v>-4</v>
      </c>
      <c r="R35" s="1090">
        <v>0</v>
      </c>
      <c r="S35" s="1090">
        <v>-3</v>
      </c>
      <c r="T35" s="1090">
        <v>0</v>
      </c>
      <c r="U35" s="1089">
        <v>-97</v>
      </c>
      <c r="V35" s="1090">
        <v>8</v>
      </c>
      <c r="W35" s="1090">
        <v>-22</v>
      </c>
      <c r="X35" s="1090">
        <v>-54</v>
      </c>
      <c r="Y35" s="1090">
        <v>4</v>
      </c>
      <c r="Z35" s="1090">
        <v>-11</v>
      </c>
      <c r="AA35" s="1090">
        <v>-4</v>
      </c>
      <c r="AB35" s="1090">
        <v>-18</v>
      </c>
      <c r="AC35" s="1091">
        <v>0</v>
      </c>
    </row>
    <row r="36" spans="1:29">
      <c r="A36" s="1245">
        <v>223</v>
      </c>
      <c r="B36" t="s">
        <v>649</v>
      </c>
      <c r="C36" s="1089">
        <v>-336</v>
      </c>
      <c r="D36" s="1090">
        <v>-4</v>
      </c>
      <c r="E36" s="1090">
        <v>-76</v>
      </c>
      <c r="F36" s="1090">
        <v>-224</v>
      </c>
      <c r="G36" s="1090">
        <v>-77</v>
      </c>
      <c r="H36" s="1090">
        <v>22</v>
      </c>
      <c r="I36" s="1090">
        <v>-6</v>
      </c>
      <c r="J36" s="1090">
        <v>29</v>
      </c>
      <c r="K36" s="1091">
        <v>0</v>
      </c>
      <c r="L36" s="1090">
        <v>-162</v>
      </c>
      <c r="M36" s="1090">
        <v>-10</v>
      </c>
      <c r="N36" s="1090">
        <v>-43</v>
      </c>
      <c r="O36" s="1090">
        <v>-101</v>
      </c>
      <c r="P36" s="1090">
        <v>-36</v>
      </c>
      <c r="Q36" s="1090">
        <v>11</v>
      </c>
      <c r="R36" s="1090">
        <v>-11</v>
      </c>
      <c r="S36" s="1090">
        <v>28</v>
      </c>
      <c r="T36" s="1090">
        <v>0</v>
      </c>
      <c r="U36" s="1089">
        <v>-174</v>
      </c>
      <c r="V36" s="1090">
        <v>6</v>
      </c>
      <c r="W36" s="1090">
        <v>-33</v>
      </c>
      <c r="X36" s="1090">
        <v>-123</v>
      </c>
      <c r="Y36" s="1090">
        <v>-41</v>
      </c>
      <c r="Z36" s="1090">
        <v>11</v>
      </c>
      <c r="AA36" s="1090">
        <v>5</v>
      </c>
      <c r="AB36" s="1090">
        <v>1</v>
      </c>
      <c r="AC36" s="1091">
        <v>0</v>
      </c>
    </row>
    <row r="37" spans="1:29">
      <c r="A37" s="1245">
        <v>224</v>
      </c>
      <c r="B37" t="s">
        <v>650</v>
      </c>
      <c r="C37" s="1089">
        <v>-272</v>
      </c>
      <c r="D37" s="1090">
        <v>27</v>
      </c>
      <c r="E37" s="1090">
        <v>-25</v>
      </c>
      <c r="F37" s="1090">
        <v>-216</v>
      </c>
      <c r="G37" s="1090">
        <v>-11</v>
      </c>
      <c r="H37" s="1090">
        <v>-36</v>
      </c>
      <c r="I37" s="1090">
        <v>9</v>
      </c>
      <c r="J37" s="1090">
        <v>-19</v>
      </c>
      <c r="K37" s="1091">
        <v>-1</v>
      </c>
      <c r="L37" s="1090">
        <v>-136</v>
      </c>
      <c r="M37" s="1090">
        <v>12</v>
      </c>
      <c r="N37" s="1090">
        <v>9</v>
      </c>
      <c r="O37" s="1090">
        <v>-131</v>
      </c>
      <c r="P37" s="1090">
        <v>-1</v>
      </c>
      <c r="Q37" s="1090">
        <v>-19</v>
      </c>
      <c r="R37" s="1090">
        <v>5</v>
      </c>
      <c r="S37" s="1090">
        <v>-10</v>
      </c>
      <c r="T37" s="1090">
        <v>-1</v>
      </c>
      <c r="U37" s="1089">
        <v>-136</v>
      </c>
      <c r="V37" s="1090">
        <v>15</v>
      </c>
      <c r="W37" s="1090">
        <v>-34</v>
      </c>
      <c r="X37" s="1090">
        <v>-85</v>
      </c>
      <c r="Y37" s="1090">
        <v>-10</v>
      </c>
      <c r="Z37" s="1090">
        <v>-17</v>
      </c>
      <c r="AA37" s="1090">
        <v>4</v>
      </c>
      <c r="AB37" s="1090">
        <v>-9</v>
      </c>
      <c r="AC37" s="1091">
        <v>0</v>
      </c>
    </row>
    <row r="38" spans="1:29">
      <c r="A38" s="1245">
        <v>225</v>
      </c>
      <c r="B38" t="s">
        <v>651</v>
      </c>
      <c r="C38" s="1089">
        <v>-182</v>
      </c>
      <c r="D38" s="1090">
        <v>14</v>
      </c>
      <c r="E38" s="1090">
        <v>-34</v>
      </c>
      <c r="F38" s="1090">
        <v>-132</v>
      </c>
      <c r="G38" s="1090">
        <v>-26</v>
      </c>
      <c r="H38" s="1090">
        <v>-9</v>
      </c>
      <c r="I38" s="1090">
        <v>7</v>
      </c>
      <c r="J38" s="1090">
        <v>-2</v>
      </c>
      <c r="K38" s="1091">
        <v>0</v>
      </c>
      <c r="L38" s="1090">
        <v>-79</v>
      </c>
      <c r="M38" s="1090">
        <v>3</v>
      </c>
      <c r="N38" s="1090">
        <v>-25</v>
      </c>
      <c r="O38" s="1090">
        <v>-47</v>
      </c>
      <c r="P38" s="1090">
        <v>-17</v>
      </c>
      <c r="Q38" s="1090">
        <v>-9</v>
      </c>
      <c r="R38" s="1090">
        <v>9</v>
      </c>
      <c r="S38" s="1090">
        <v>7</v>
      </c>
      <c r="T38" s="1090">
        <v>0</v>
      </c>
      <c r="U38" s="1089">
        <v>-103</v>
      </c>
      <c r="V38" s="1090">
        <v>11</v>
      </c>
      <c r="W38" s="1090">
        <v>-9</v>
      </c>
      <c r="X38" s="1090">
        <v>-85</v>
      </c>
      <c r="Y38" s="1090">
        <v>-9</v>
      </c>
      <c r="Z38" s="1090">
        <v>0</v>
      </c>
      <c r="AA38" s="1090">
        <v>-2</v>
      </c>
      <c r="AB38" s="1090">
        <v>-9</v>
      </c>
      <c r="AC38" s="1091">
        <v>1</v>
      </c>
    </row>
    <row r="39" spans="1:29">
      <c r="A39" s="1245">
        <v>226</v>
      </c>
      <c r="B39" t="s">
        <v>652</v>
      </c>
      <c r="C39" s="1089">
        <v>-108</v>
      </c>
      <c r="D39" s="1090">
        <v>36</v>
      </c>
      <c r="E39" s="1090">
        <v>-17</v>
      </c>
      <c r="F39" s="1090">
        <v>-145</v>
      </c>
      <c r="G39" s="1090">
        <v>-5</v>
      </c>
      <c r="H39" s="1090">
        <v>-18</v>
      </c>
      <c r="I39" s="1090">
        <v>7</v>
      </c>
      <c r="J39" s="1090">
        <v>33</v>
      </c>
      <c r="K39" s="1091">
        <v>1</v>
      </c>
      <c r="L39" s="1090">
        <v>-69</v>
      </c>
      <c r="M39" s="1090">
        <v>4</v>
      </c>
      <c r="N39" s="1090">
        <v>-22</v>
      </c>
      <c r="O39" s="1090">
        <v>-73</v>
      </c>
      <c r="P39" s="1090">
        <v>-13</v>
      </c>
      <c r="Q39" s="1090">
        <v>3</v>
      </c>
      <c r="R39" s="1090">
        <v>2</v>
      </c>
      <c r="S39" s="1090">
        <v>30</v>
      </c>
      <c r="T39" s="1090">
        <v>0</v>
      </c>
      <c r="U39" s="1089">
        <v>-39</v>
      </c>
      <c r="V39" s="1090">
        <v>32</v>
      </c>
      <c r="W39" s="1090">
        <v>5</v>
      </c>
      <c r="X39" s="1090">
        <v>-72</v>
      </c>
      <c r="Y39" s="1090">
        <v>8</v>
      </c>
      <c r="Z39" s="1090">
        <v>-21</v>
      </c>
      <c r="AA39" s="1090">
        <v>5</v>
      </c>
      <c r="AB39" s="1090">
        <v>3</v>
      </c>
      <c r="AC39" s="1091">
        <v>1</v>
      </c>
    </row>
    <row r="40" spans="1:29">
      <c r="A40" s="1245">
        <v>227</v>
      </c>
      <c r="B40" t="s">
        <v>653</v>
      </c>
      <c r="C40" s="1089">
        <v>-330</v>
      </c>
      <c r="D40" s="1090">
        <v>14</v>
      </c>
      <c r="E40" s="1090">
        <v>-71</v>
      </c>
      <c r="F40" s="1090">
        <v>-184</v>
      </c>
      <c r="G40" s="1090">
        <v>-46</v>
      </c>
      <c r="H40" s="1090">
        <v>-13</v>
      </c>
      <c r="I40" s="1090">
        <v>-7</v>
      </c>
      <c r="J40" s="1090">
        <v>-23</v>
      </c>
      <c r="K40" s="1091">
        <v>0</v>
      </c>
      <c r="L40" s="1090">
        <v>-158</v>
      </c>
      <c r="M40" s="1090">
        <v>8</v>
      </c>
      <c r="N40" s="1090">
        <v>-31</v>
      </c>
      <c r="O40" s="1090">
        <v>-106</v>
      </c>
      <c r="P40" s="1090">
        <v>-16</v>
      </c>
      <c r="Q40" s="1090">
        <v>-10</v>
      </c>
      <c r="R40" s="1090">
        <v>0</v>
      </c>
      <c r="S40" s="1090">
        <v>-3</v>
      </c>
      <c r="T40" s="1090">
        <v>0</v>
      </c>
      <c r="U40" s="1089">
        <v>-172</v>
      </c>
      <c r="V40" s="1090">
        <v>6</v>
      </c>
      <c r="W40" s="1090">
        <v>-40</v>
      </c>
      <c r="X40" s="1090">
        <v>-78</v>
      </c>
      <c r="Y40" s="1090">
        <v>-30</v>
      </c>
      <c r="Z40" s="1090">
        <v>-3</v>
      </c>
      <c r="AA40" s="1090">
        <v>-7</v>
      </c>
      <c r="AB40" s="1090">
        <v>-20</v>
      </c>
      <c r="AC40" s="1091">
        <v>0</v>
      </c>
    </row>
    <row r="41" spans="1:29">
      <c r="A41" s="1245">
        <v>228</v>
      </c>
      <c r="B41" t="s">
        <v>654</v>
      </c>
      <c r="C41" s="1089">
        <v>29</v>
      </c>
      <c r="D41" s="1090">
        <v>19</v>
      </c>
      <c r="E41" s="1090">
        <v>38</v>
      </c>
      <c r="F41" s="1090">
        <v>-85</v>
      </c>
      <c r="G41" s="1090">
        <v>14</v>
      </c>
      <c r="H41" s="1090">
        <v>26</v>
      </c>
      <c r="I41" s="1090">
        <v>14</v>
      </c>
      <c r="J41" s="1090">
        <v>4</v>
      </c>
      <c r="K41" s="1091">
        <v>-1</v>
      </c>
      <c r="L41" s="1090">
        <v>14</v>
      </c>
      <c r="M41" s="1090">
        <v>19</v>
      </c>
      <c r="N41" s="1090">
        <v>9</v>
      </c>
      <c r="O41" s="1090">
        <v>-44</v>
      </c>
      <c r="P41" s="1090">
        <v>0</v>
      </c>
      <c r="Q41" s="1090">
        <v>13</v>
      </c>
      <c r="R41" s="1090">
        <v>17</v>
      </c>
      <c r="S41" s="1090">
        <v>0</v>
      </c>
      <c r="T41" s="1090">
        <v>0</v>
      </c>
      <c r="U41" s="1089">
        <v>15</v>
      </c>
      <c r="V41" s="1090">
        <v>0</v>
      </c>
      <c r="W41" s="1090">
        <v>29</v>
      </c>
      <c r="X41" s="1090">
        <v>-41</v>
      </c>
      <c r="Y41" s="1090">
        <v>14</v>
      </c>
      <c r="Z41" s="1090">
        <v>13</v>
      </c>
      <c r="AA41" s="1090">
        <v>-3</v>
      </c>
      <c r="AB41" s="1090">
        <v>4</v>
      </c>
      <c r="AC41" s="1091">
        <v>0</v>
      </c>
    </row>
    <row r="42" spans="1:29">
      <c r="A42" s="1245">
        <v>229</v>
      </c>
      <c r="B42" t="s">
        <v>655</v>
      </c>
      <c r="C42" s="1089">
        <v>-211</v>
      </c>
      <c r="D42" s="1090">
        <v>46</v>
      </c>
      <c r="E42" s="1090">
        <v>-14</v>
      </c>
      <c r="F42" s="1090">
        <v>-204</v>
      </c>
      <c r="G42" s="1090">
        <v>-40</v>
      </c>
      <c r="H42" s="1090">
        <v>18</v>
      </c>
      <c r="I42" s="1090">
        <v>-4</v>
      </c>
      <c r="J42" s="1090">
        <v>-12</v>
      </c>
      <c r="K42" s="1091">
        <v>-1</v>
      </c>
      <c r="L42" s="1090">
        <v>-82</v>
      </c>
      <c r="M42" s="1090">
        <v>27</v>
      </c>
      <c r="N42" s="1090">
        <v>-12</v>
      </c>
      <c r="O42" s="1090">
        <v>-85</v>
      </c>
      <c r="P42" s="1090">
        <v>-14</v>
      </c>
      <c r="Q42" s="1090">
        <v>14</v>
      </c>
      <c r="R42" s="1090">
        <v>-7</v>
      </c>
      <c r="S42" s="1090">
        <v>-4</v>
      </c>
      <c r="T42" s="1090">
        <v>-1</v>
      </c>
      <c r="U42" s="1089">
        <v>-129</v>
      </c>
      <c r="V42" s="1090">
        <v>19</v>
      </c>
      <c r="W42" s="1090">
        <v>-2</v>
      </c>
      <c r="X42" s="1090">
        <v>-119</v>
      </c>
      <c r="Y42" s="1090">
        <v>-26</v>
      </c>
      <c r="Z42" s="1090">
        <v>4</v>
      </c>
      <c r="AA42" s="1090">
        <v>3</v>
      </c>
      <c r="AB42" s="1090">
        <v>-8</v>
      </c>
      <c r="AC42" s="1091">
        <v>0</v>
      </c>
    </row>
    <row r="43" spans="1:29">
      <c r="A43" s="1245">
        <v>301</v>
      </c>
      <c r="B43" t="s">
        <v>23</v>
      </c>
      <c r="C43" s="1089">
        <v>17</v>
      </c>
      <c r="D43" s="1090">
        <v>140</v>
      </c>
      <c r="E43" s="1090">
        <v>-11</v>
      </c>
      <c r="F43" s="1090">
        <v>-200</v>
      </c>
      <c r="G43" s="1090">
        <v>57</v>
      </c>
      <c r="H43" s="1090">
        <v>23</v>
      </c>
      <c r="I43" s="1090">
        <v>-17</v>
      </c>
      <c r="J43" s="1090">
        <v>25</v>
      </c>
      <c r="K43" s="1091">
        <v>0</v>
      </c>
      <c r="L43" s="1090">
        <v>5</v>
      </c>
      <c r="M43" s="1090">
        <v>62</v>
      </c>
      <c r="N43" s="1090">
        <v>-5</v>
      </c>
      <c r="O43" s="1090">
        <v>-103</v>
      </c>
      <c r="P43" s="1090">
        <v>45</v>
      </c>
      <c r="Q43" s="1090">
        <v>15</v>
      </c>
      <c r="R43" s="1090">
        <v>-7</v>
      </c>
      <c r="S43" s="1090">
        <v>-2</v>
      </c>
      <c r="T43" s="1090">
        <v>0</v>
      </c>
      <c r="U43" s="1089">
        <v>12</v>
      </c>
      <c r="V43" s="1090">
        <v>78</v>
      </c>
      <c r="W43" s="1090">
        <v>-6</v>
      </c>
      <c r="X43" s="1090">
        <v>-97</v>
      </c>
      <c r="Y43" s="1090">
        <v>12</v>
      </c>
      <c r="Z43" s="1090">
        <v>8</v>
      </c>
      <c r="AA43" s="1090">
        <v>-10</v>
      </c>
      <c r="AB43" s="1090">
        <v>27</v>
      </c>
      <c r="AC43" s="1091">
        <v>0</v>
      </c>
    </row>
    <row r="44" spans="1:29">
      <c r="A44" s="1245">
        <v>365</v>
      </c>
      <c r="B44" t="s">
        <v>656</v>
      </c>
      <c r="C44" s="1089">
        <v>-255</v>
      </c>
      <c r="D44" s="1090">
        <v>-6</v>
      </c>
      <c r="E44" s="1090">
        <v>-51</v>
      </c>
      <c r="F44" s="1090">
        <v>-132</v>
      </c>
      <c r="G44" s="1090">
        <v>-60</v>
      </c>
      <c r="H44" s="1090">
        <v>-17</v>
      </c>
      <c r="I44" s="1090">
        <v>6</v>
      </c>
      <c r="J44" s="1090">
        <v>5</v>
      </c>
      <c r="K44" s="1091">
        <v>0</v>
      </c>
      <c r="L44" s="1090">
        <v>-139</v>
      </c>
      <c r="M44" s="1090">
        <v>-6</v>
      </c>
      <c r="N44" s="1090">
        <v>-42</v>
      </c>
      <c r="O44" s="1090">
        <v>-58</v>
      </c>
      <c r="P44" s="1090">
        <v>-39</v>
      </c>
      <c r="Q44" s="1090">
        <v>-6</v>
      </c>
      <c r="R44" s="1090">
        <v>8</v>
      </c>
      <c r="S44" s="1090">
        <v>4</v>
      </c>
      <c r="T44" s="1090">
        <v>0</v>
      </c>
      <c r="U44" s="1089">
        <v>-116</v>
      </c>
      <c r="V44" s="1090">
        <v>0</v>
      </c>
      <c r="W44" s="1090">
        <v>-9</v>
      </c>
      <c r="X44" s="1090">
        <v>-74</v>
      </c>
      <c r="Y44" s="1090">
        <v>-21</v>
      </c>
      <c r="Z44" s="1090">
        <v>-11</v>
      </c>
      <c r="AA44" s="1090">
        <v>-2</v>
      </c>
      <c r="AB44" s="1090">
        <v>1</v>
      </c>
      <c r="AC44" s="1091">
        <v>0</v>
      </c>
    </row>
    <row r="45" spans="1:29">
      <c r="A45" s="1245">
        <v>381</v>
      </c>
      <c r="B45" t="s">
        <v>27</v>
      </c>
      <c r="C45" s="1089">
        <v>-28</v>
      </c>
      <c r="D45" s="1090">
        <v>63</v>
      </c>
      <c r="E45" s="1090">
        <v>-14</v>
      </c>
      <c r="F45" s="1090">
        <v>-81</v>
      </c>
      <c r="G45" s="1090">
        <v>-10</v>
      </c>
      <c r="H45" s="1090">
        <v>18</v>
      </c>
      <c r="I45" s="1090">
        <v>6</v>
      </c>
      <c r="J45" s="1090">
        <v>-10</v>
      </c>
      <c r="K45" s="1091">
        <v>0</v>
      </c>
      <c r="L45" s="1090">
        <v>-1</v>
      </c>
      <c r="M45" s="1090">
        <v>48</v>
      </c>
      <c r="N45" s="1090">
        <v>-7</v>
      </c>
      <c r="O45" s="1090">
        <v>-35</v>
      </c>
      <c r="P45" s="1090">
        <v>-14</v>
      </c>
      <c r="Q45" s="1090">
        <v>10</v>
      </c>
      <c r="R45" s="1090">
        <v>2</v>
      </c>
      <c r="S45" s="1090">
        <v>-5</v>
      </c>
      <c r="T45" s="1090">
        <v>0</v>
      </c>
      <c r="U45" s="1089">
        <v>-27</v>
      </c>
      <c r="V45" s="1090">
        <v>15</v>
      </c>
      <c r="W45" s="1090">
        <v>-7</v>
      </c>
      <c r="X45" s="1090">
        <v>-46</v>
      </c>
      <c r="Y45" s="1090">
        <v>4</v>
      </c>
      <c r="Z45" s="1090">
        <v>8</v>
      </c>
      <c r="AA45" s="1090">
        <v>4</v>
      </c>
      <c r="AB45" s="1090">
        <v>-5</v>
      </c>
      <c r="AC45" s="1091">
        <v>0</v>
      </c>
    </row>
    <row r="46" spans="1:29">
      <c r="A46" s="1245">
        <v>382</v>
      </c>
      <c r="B46" t="s">
        <v>28</v>
      </c>
      <c r="C46" s="1089">
        <v>-19</v>
      </c>
      <c r="D46" s="1090">
        <v>41</v>
      </c>
      <c r="E46" s="1090">
        <v>22</v>
      </c>
      <c r="F46" s="1090">
        <v>-59</v>
      </c>
      <c r="G46" s="1090">
        <v>-24</v>
      </c>
      <c r="H46" s="1090">
        <v>7</v>
      </c>
      <c r="I46" s="1090">
        <v>5</v>
      </c>
      <c r="J46" s="1090">
        <v>-11</v>
      </c>
      <c r="K46" s="1091">
        <v>0</v>
      </c>
      <c r="L46" s="1090">
        <v>-13</v>
      </c>
      <c r="M46" s="1090">
        <v>5</v>
      </c>
      <c r="N46" s="1090">
        <v>14</v>
      </c>
      <c r="O46" s="1090">
        <v>-31</v>
      </c>
      <c r="P46" s="1090">
        <v>-9</v>
      </c>
      <c r="Q46" s="1090">
        <v>11</v>
      </c>
      <c r="R46" s="1090">
        <v>5</v>
      </c>
      <c r="S46" s="1090">
        <v>-8</v>
      </c>
      <c r="T46" s="1090">
        <v>0</v>
      </c>
      <c r="U46" s="1089">
        <v>-6</v>
      </c>
      <c r="V46" s="1090">
        <v>36</v>
      </c>
      <c r="W46" s="1090">
        <v>8</v>
      </c>
      <c r="X46" s="1090">
        <v>-28</v>
      </c>
      <c r="Y46" s="1090">
        <v>-15</v>
      </c>
      <c r="Z46" s="1090">
        <v>-4</v>
      </c>
      <c r="AA46" s="1090">
        <v>0</v>
      </c>
      <c r="AB46" s="1090">
        <v>-3</v>
      </c>
      <c r="AC46" s="1091">
        <v>0</v>
      </c>
    </row>
    <row r="47" spans="1:29">
      <c r="A47" s="1245">
        <v>442</v>
      </c>
      <c r="B47" t="s">
        <v>38</v>
      </c>
      <c r="C47" s="1089">
        <v>-88</v>
      </c>
      <c r="D47" s="1090">
        <v>20</v>
      </c>
      <c r="E47" s="1090">
        <v>-9</v>
      </c>
      <c r="F47" s="1090">
        <v>-66</v>
      </c>
      <c r="G47" s="1090">
        <v>-8</v>
      </c>
      <c r="H47" s="1090">
        <v>-3</v>
      </c>
      <c r="I47" s="1090">
        <v>-1</v>
      </c>
      <c r="J47" s="1090">
        <v>-21</v>
      </c>
      <c r="K47" s="1091">
        <v>0</v>
      </c>
      <c r="L47" s="1090">
        <v>-53</v>
      </c>
      <c r="M47" s="1090">
        <v>7</v>
      </c>
      <c r="N47" s="1090">
        <v>-4</v>
      </c>
      <c r="O47" s="1090">
        <v>-44</v>
      </c>
      <c r="P47" s="1090">
        <v>-6</v>
      </c>
      <c r="Q47" s="1090">
        <v>-1</v>
      </c>
      <c r="R47" s="1090">
        <v>0</v>
      </c>
      <c r="S47" s="1090">
        <v>-5</v>
      </c>
      <c r="T47" s="1090">
        <v>0</v>
      </c>
      <c r="U47" s="1089">
        <v>-35</v>
      </c>
      <c r="V47" s="1090">
        <v>13</v>
      </c>
      <c r="W47" s="1090">
        <v>-5</v>
      </c>
      <c r="X47" s="1090">
        <v>-22</v>
      </c>
      <c r="Y47" s="1090">
        <v>-2</v>
      </c>
      <c r="Z47" s="1090">
        <v>-2</v>
      </c>
      <c r="AA47" s="1090">
        <v>-1</v>
      </c>
      <c r="AB47" s="1090">
        <v>-16</v>
      </c>
      <c r="AC47" s="1091">
        <v>0</v>
      </c>
    </row>
    <row r="48" spans="1:29">
      <c r="A48" s="1245">
        <v>443</v>
      </c>
      <c r="B48" t="s">
        <v>39</v>
      </c>
      <c r="C48" s="1089">
        <v>3</v>
      </c>
      <c r="D48" s="1090">
        <v>23</v>
      </c>
      <c r="E48" s="1090">
        <v>8</v>
      </c>
      <c r="F48" s="1090">
        <v>-56</v>
      </c>
      <c r="G48" s="1090">
        <v>14</v>
      </c>
      <c r="H48" s="1090">
        <v>0</v>
      </c>
      <c r="I48" s="1090">
        <v>2</v>
      </c>
      <c r="J48" s="1090">
        <v>12</v>
      </c>
      <c r="K48" s="1091">
        <v>0</v>
      </c>
      <c r="L48" s="1090">
        <v>-3</v>
      </c>
      <c r="M48" s="1090">
        <v>7</v>
      </c>
      <c r="N48" s="1090">
        <v>0</v>
      </c>
      <c r="O48" s="1090">
        <v>-30</v>
      </c>
      <c r="P48" s="1090">
        <v>8</v>
      </c>
      <c r="Q48" s="1090">
        <v>6</v>
      </c>
      <c r="R48" s="1090">
        <v>1</v>
      </c>
      <c r="S48" s="1090">
        <v>5</v>
      </c>
      <c r="T48" s="1090">
        <v>0</v>
      </c>
      <c r="U48" s="1089">
        <v>6</v>
      </c>
      <c r="V48" s="1090">
        <v>16</v>
      </c>
      <c r="W48" s="1090">
        <v>8</v>
      </c>
      <c r="X48" s="1090">
        <v>-26</v>
      </c>
      <c r="Y48" s="1090">
        <v>6</v>
      </c>
      <c r="Z48" s="1090">
        <v>-6</v>
      </c>
      <c r="AA48" s="1090">
        <v>1</v>
      </c>
      <c r="AB48" s="1090">
        <v>7</v>
      </c>
      <c r="AC48" s="1091">
        <v>0</v>
      </c>
    </row>
    <row r="49" spans="1:29">
      <c r="A49" s="1245">
        <v>446</v>
      </c>
      <c r="B49" t="s">
        <v>657</v>
      </c>
      <c r="C49" s="1089">
        <v>-20</v>
      </c>
      <c r="D49" s="1090">
        <v>15</v>
      </c>
      <c r="E49" s="1090">
        <v>-3</v>
      </c>
      <c r="F49" s="1090">
        <v>-24</v>
      </c>
      <c r="G49" s="1090">
        <v>-14</v>
      </c>
      <c r="H49" s="1090">
        <v>-2</v>
      </c>
      <c r="I49" s="1090">
        <v>-10</v>
      </c>
      <c r="J49" s="1090">
        <v>18</v>
      </c>
      <c r="K49" s="1091">
        <v>0</v>
      </c>
      <c r="L49" s="1090">
        <v>-1</v>
      </c>
      <c r="M49" s="1090">
        <v>6</v>
      </c>
      <c r="N49" s="1090">
        <v>4</v>
      </c>
      <c r="O49" s="1090">
        <v>-8</v>
      </c>
      <c r="P49" s="1090">
        <v>-5</v>
      </c>
      <c r="Q49" s="1090">
        <v>1</v>
      </c>
      <c r="R49" s="1090">
        <v>-5</v>
      </c>
      <c r="S49" s="1090">
        <v>6</v>
      </c>
      <c r="T49" s="1090">
        <v>0</v>
      </c>
      <c r="U49" s="1089">
        <v>-19</v>
      </c>
      <c r="V49" s="1090">
        <v>9</v>
      </c>
      <c r="W49" s="1090">
        <v>-7</v>
      </c>
      <c r="X49" s="1090">
        <v>-16</v>
      </c>
      <c r="Y49" s="1090">
        <v>-9</v>
      </c>
      <c r="Z49" s="1090">
        <v>-3</v>
      </c>
      <c r="AA49" s="1090">
        <v>-5</v>
      </c>
      <c r="AB49" s="1090">
        <v>12</v>
      </c>
      <c r="AC49" s="1091">
        <v>0</v>
      </c>
    </row>
    <row r="50" spans="1:29">
      <c r="A50" s="1245">
        <v>464</v>
      </c>
      <c r="B50" t="s">
        <v>46</v>
      </c>
      <c r="C50" s="1089">
        <v>-124</v>
      </c>
      <c r="D50" s="1090">
        <v>1</v>
      </c>
      <c r="E50" s="1090">
        <v>-24</v>
      </c>
      <c r="F50" s="1090">
        <v>-63</v>
      </c>
      <c r="G50" s="1090">
        <v>-12</v>
      </c>
      <c r="H50" s="1090">
        <v>-4</v>
      </c>
      <c r="I50" s="1090">
        <v>3</v>
      </c>
      <c r="J50" s="1090">
        <v>-25</v>
      </c>
      <c r="K50" s="1091">
        <v>0</v>
      </c>
      <c r="L50" s="1090">
        <v>-54</v>
      </c>
      <c r="M50" s="1090">
        <v>-1</v>
      </c>
      <c r="N50" s="1090">
        <v>-10</v>
      </c>
      <c r="O50" s="1090">
        <v>-46</v>
      </c>
      <c r="P50" s="1090">
        <v>-4</v>
      </c>
      <c r="Q50" s="1090">
        <v>4</v>
      </c>
      <c r="R50" s="1090">
        <v>6</v>
      </c>
      <c r="S50" s="1090">
        <v>-3</v>
      </c>
      <c r="T50" s="1090">
        <v>0</v>
      </c>
      <c r="U50" s="1089">
        <v>-70</v>
      </c>
      <c r="V50" s="1090">
        <v>2</v>
      </c>
      <c r="W50" s="1090">
        <v>-14</v>
      </c>
      <c r="X50" s="1090">
        <v>-17</v>
      </c>
      <c r="Y50" s="1090">
        <v>-8</v>
      </c>
      <c r="Z50" s="1090">
        <v>-8</v>
      </c>
      <c r="AA50" s="1090">
        <v>-3</v>
      </c>
      <c r="AB50" s="1090">
        <v>-22</v>
      </c>
      <c r="AC50" s="1091">
        <v>0</v>
      </c>
    </row>
    <row r="51" spans="1:29">
      <c r="A51" s="1245">
        <v>481</v>
      </c>
      <c r="B51" t="s">
        <v>47</v>
      </c>
      <c r="C51" s="1089">
        <v>-187</v>
      </c>
      <c r="D51" s="1090">
        <v>-7</v>
      </c>
      <c r="E51" s="1090">
        <v>-31</v>
      </c>
      <c r="F51" s="1090">
        <v>-97</v>
      </c>
      <c r="G51" s="1090">
        <v>-21</v>
      </c>
      <c r="H51" s="1090">
        <v>-6</v>
      </c>
      <c r="I51" s="1090">
        <v>-5</v>
      </c>
      <c r="J51" s="1090">
        <v>-20</v>
      </c>
      <c r="K51" s="1091">
        <v>0</v>
      </c>
      <c r="L51" s="1090">
        <v>-82</v>
      </c>
      <c r="M51" s="1090">
        <v>-5</v>
      </c>
      <c r="N51" s="1090">
        <v>-20</v>
      </c>
      <c r="O51" s="1090">
        <v>-32</v>
      </c>
      <c r="P51" s="1090">
        <v>-11</v>
      </c>
      <c r="Q51" s="1090">
        <v>0</v>
      </c>
      <c r="R51" s="1090">
        <v>-3</v>
      </c>
      <c r="S51" s="1090">
        <v>-11</v>
      </c>
      <c r="T51" s="1090">
        <v>0</v>
      </c>
      <c r="U51" s="1089">
        <v>-105</v>
      </c>
      <c r="V51" s="1090">
        <v>-2</v>
      </c>
      <c r="W51" s="1090">
        <v>-11</v>
      </c>
      <c r="X51" s="1090">
        <v>-65</v>
      </c>
      <c r="Y51" s="1090">
        <v>-10</v>
      </c>
      <c r="Z51" s="1090">
        <v>-6</v>
      </c>
      <c r="AA51" s="1090">
        <v>-2</v>
      </c>
      <c r="AB51" s="1090">
        <v>-9</v>
      </c>
      <c r="AC51" s="1091">
        <v>0</v>
      </c>
    </row>
    <row r="52" spans="1:29">
      <c r="A52" s="1245">
        <v>501</v>
      </c>
      <c r="B52" t="s">
        <v>82</v>
      </c>
      <c r="C52" s="1089">
        <v>-152</v>
      </c>
      <c r="D52" s="1090">
        <v>9</v>
      </c>
      <c r="E52" s="1090">
        <v>-22</v>
      </c>
      <c r="F52" s="1090">
        <v>-105</v>
      </c>
      <c r="G52" s="1090">
        <v>-36</v>
      </c>
      <c r="H52" s="1090">
        <v>-12</v>
      </c>
      <c r="I52" s="1090">
        <v>3</v>
      </c>
      <c r="J52" s="1090">
        <v>12</v>
      </c>
      <c r="K52" s="1091">
        <v>-1</v>
      </c>
      <c r="L52" s="1090">
        <v>-76</v>
      </c>
      <c r="M52" s="1090">
        <v>6</v>
      </c>
      <c r="N52" s="1090">
        <v>-7</v>
      </c>
      <c r="O52" s="1090">
        <v>-50</v>
      </c>
      <c r="P52" s="1090">
        <v>-29</v>
      </c>
      <c r="Q52" s="1090">
        <v>-5</v>
      </c>
      <c r="R52" s="1090">
        <v>1</v>
      </c>
      <c r="S52" s="1090">
        <v>8</v>
      </c>
      <c r="T52" s="1090">
        <v>0</v>
      </c>
      <c r="U52" s="1089">
        <v>-76</v>
      </c>
      <c r="V52" s="1090">
        <v>3</v>
      </c>
      <c r="W52" s="1090">
        <v>-15</v>
      </c>
      <c r="X52" s="1090">
        <v>-55</v>
      </c>
      <c r="Y52" s="1090">
        <v>-7</v>
      </c>
      <c r="Z52" s="1090">
        <v>-7</v>
      </c>
      <c r="AA52" s="1090">
        <v>2</v>
      </c>
      <c r="AB52" s="1090">
        <v>4</v>
      </c>
      <c r="AC52" s="1091">
        <v>0</v>
      </c>
    </row>
    <row r="53" spans="1:29">
      <c r="A53" s="1245">
        <v>585</v>
      </c>
      <c r="B53" t="s">
        <v>658</v>
      </c>
      <c r="C53" s="1089">
        <v>-201</v>
      </c>
      <c r="D53" s="1090">
        <v>10</v>
      </c>
      <c r="E53" s="1090">
        <v>-9</v>
      </c>
      <c r="F53" s="1090">
        <v>-111</v>
      </c>
      <c r="G53" s="1090">
        <v>-44</v>
      </c>
      <c r="H53" s="1090">
        <v>-14</v>
      </c>
      <c r="I53" s="1090">
        <v>-4</v>
      </c>
      <c r="J53" s="1090">
        <v>-29</v>
      </c>
      <c r="K53" s="1091">
        <v>0</v>
      </c>
      <c r="L53" s="1090">
        <v>-70</v>
      </c>
      <c r="M53" s="1090">
        <v>4</v>
      </c>
      <c r="N53" s="1090">
        <v>-1</v>
      </c>
      <c r="O53" s="1090">
        <v>-47</v>
      </c>
      <c r="P53" s="1090">
        <v>-16</v>
      </c>
      <c r="Q53" s="1090">
        <v>-4</v>
      </c>
      <c r="R53" s="1090">
        <v>-3</v>
      </c>
      <c r="S53" s="1090">
        <v>-3</v>
      </c>
      <c r="T53" s="1090">
        <v>0</v>
      </c>
      <c r="U53" s="1089">
        <v>-131</v>
      </c>
      <c r="V53" s="1090">
        <v>6</v>
      </c>
      <c r="W53" s="1090">
        <v>-8</v>
      </c>
      <c r="X53" s="1090">
        <v>-64</v>
      </c>
      <c r="Y53" s="1090">
        <v>-28</v>
      </c>
      <c r="Z53" s="1090">
        <v>-10</v>
      </c>
      <c r="AA53" s="1090">
        <v>-1</v>
      </c>
      <c r="AB53" s="1090">
        <v>-26</v>
      </c>
      <c r="AC53" s="1091">
        <v>0</v>
      </c>
    </row>
    <row r="54" spans="1:29">
      <c r="A54" s="1246">
        <v>586</v>
      </c>
      <c r="B54" s="1247" t="s">
        <v>659</v>
      </c>
      <c r="C54" s="1076">
        <v>-139</v>
      </c>
      <c r="D54" s="1077">
        <v>5</v>
      </c>
      <c r="E54" s="1077">
        <v>-30</v>
      </c>
      <c r="F54" s="1077">
        <v>-92</v>
      </c>
      <c r="G54" s="1077">
        <v>-21</v>
      </c>
      <c r="H54" s="1077">
        <v>3</v>
      </c>
      <c r="I54" s="1077">
        <v>8</v>
      </c>
      <c r="J54" s="1077">
        <v>-12</v>
      </c>
      <c r="K54" s="1078">
        <v>0</v>
      </c>
      <c r="L54" s="1077">
        <v>-68</v>
      </c>
      <c r="M54" s="1077">
        <v>3</v>
      </c>
      <c r="N54" s="1077">
        <v>-14</v>
      </c>
      <c r="O54" s="1077">
        <v>-39</v>
      </c>
      <c r="P54" s="1077">
        <v>-18</v>
      </c>
      <c r="Q54" s="1077">
        <v>0</v>
      </c>
      <c r="R54" s="1077">
        <v>4</v>
      </c>
      <c r="S54" s="1077">
        <v>-4</v>
      </c>
      <c r="T54" s="1077">
        <v>0</v>
      </c>
      <c r="U54" s="1076">
        <v>-71</v>
      </c>
      <c r="V54" s="1077">
        <v>2</v>
      </c>
      <c r="W54" s="1077">
        <v>-16</v>
      </c>
      <c r="X54" s="1077">
        <v>-53</v>
      </c>
      <c r="Y54" s="1077">
        <v>-3</v>
      </c>
      <c r="Z54" s="1077">
        <v>3</v>
      </c>
      <c r="AA54" s="1077">
        <v>4</v>
      </c>
      <c r="AB54" s="1077">
        <v>-8</v>
      </c>
      <c r="AC54" s="1078">
        <v>0</v>
      </c>
    </row>
    <row r="55" spans="1:29">
      <c r="A55" t="s">
        <v>1740</v>
      </c>
    </row>
    <row r="58" spans="1:29">
      <c r="A58" s="272" t="s">
        <v>1747</v>
      </c>
      <c r="AB58" s="1233" t="s">
        <v>1713</v>
      </c>
    </row>
    <row r="59" spans="1:29">
      <c r="A59" s="1234"/>
      <c r="B59" s="1236"/>
      <c r="C59" s="1235" t="s">
        <v>1714</v>
      </c>
      <c r="D59" s="1235"/>
      <c r="E59" s="1235"/>
      <c r="F59" s="1235"/>
      <c r="G59" s="1235"/>
      <c r="H59" s="1235"/>
      <c r="I59" s="1235"/>
      <c r="J59" s="1235"/>
      <c r="K59" s="1235"/>
      <c r="L59" s="1234" t="s">
        <v>1715</v>
      </c>
      <c r="M59" s="1235"/>
      <c r="N59" s="1235"/>
      <c r="O59" s="1235" t="s">
        <v>1741</v>
      </c>
      <c r="P59" s="1235"/>
      <c r="Q59" s="1235"/>
      <c r="R59" s="1235"/>
      <c r="S59" s="1235"/>
      <c r="T59" s="1236"/>
      <c r="U59" s="1234" t="s">
        <v>1718</v>
      </c>
      <c r="V59" s="1235"/>
      <c r="W59" s="1235"/>
      <c r="X59" s="1235"/>
      <c r="Y59" s="1235"/>
      <c r="Z59" s="1235"/>
      <c r="AA59" s="1235"/>
      <c r="AB59" s="1235"/>
      <c r="AC59" s="1236"/>
    </row>
    <row r="60" spans="1:29" ht="24">
      <c r="A60" s="1237"/>
      <c r="B60" s="1248"/>
      <c r="C60" s="1238" t="s">
        <v>1714</v>
      </c>
      <c r="D60" s="1238" t="s">
        <v>1720</v>
      </c>
      <c r="E60" s="1238" t="s">
        <v>1722</v>
      </c>
      <c r="F60" s="1238" t="s">
        <v>1724</v>
      </c>
      <c r="G60" s="1238" t="s">
        <v>1726</v>
      </c>
      <c r="H60" s="1238" t="s">
        <v>1728</v>
      </c>
      <c r="I60" s="1238" t="s">
        <v>1730</v>
      </c>
      <c r="J60" s="1238" t="s">
        <v>1742</v>
      </c>
      <c r="K60" s="1262" t="s">
        <v>1733</v>
      </c>
      <c r="L60" s="1237" t="s">
        <v>1714</v>
      </c>
      <c r="M60" s="1238" t="s">
        <v>1720</v>
      </c>
      <c r="N60" s="1238" t="s">
        <v>1722</v>
      </c>
      <c r="O60" s="1238" t="s">
        <v>1724</v>
      </c>
      <c r="P60" s="1238" t="s">
        <v>1726</v>
      </c>
      <c r="Q60" s="1238" t="s">
        <v>1728</v>
      </c>
      <c r="R60" s="1238" t="s">
        <v>1730</v>
      </c>
      <c r="S60" s="1238" t="s">
        <v>1742</v>
      </c>
      <c r="T60" s="1263" t="s">
        <v>1733</v>
      </c>
      <c r="U60" s="1237" t="s">
        <v>1714</v>
      </c>
      <c r="V60" s="1238" t="s">
        <v>1720</v>
      </c>
      <c r="W60" s="1238" t="s">
        <v>1722</v>
      </c>
      <c r="X60" s="1238" t="s">
        <v>1724</v>
      </c>
      <c r="Y60" s="1238" t="s">
        <v>1726</v>
      </c>
      <c r="Z60" s="1238" t="s">
        <v>1728</v>
      </c>
      <c r="AA60" s="1238" t="s">
        <v>1730</v>
      </c>
      <c r="AB60" s="1238" t="s">
        <v>1742</v>
      </c>
      <c r="AC60" s="1263" t="s">
        <v>1733</v>
      </c>
    </row>
    <row r="61" spans="1:29">
      <c r="A61" s="1245"/>
      <c r="B61" s="946" t="s">
        <v>1735</v>
      </c>
      <c r="C61" s="1233">
        <v>190311</v>
      </c>
      <c r="D61" s="1233">
        <v>20259</v>
      </c>
      <c r="E61" s="1233">
        <v>12118</v>
      </c>
      <c r="F61" s="1233">
        <v>62294</v>
      </c>
      <c r="G61" s="1233">
        <v>44339</v>
      </c>
      <c r="H61" s="1233">
        <v>21841</v>
      </c>
      <c r="I61" s="1233">
        <v>11437</v>
      </c>
      <c r="J61" s="1233">
        <v>18008</v>
      </c>
      <c r="K61" s="1233">
        <v>15</v>
      </c>
      <c r="L61" s="1257">
        <v>98822</v>
      </c>
      <c r="M61" s="1233">
        <v>10243</v>
      </c>
      <c r="N61" s="1233">
        <v>6761</v>
      </c>
      <c r="O61" s="1233">
        <v>31969</v>
      </c>
      <c r="P61" s="1233">
        <v>23161</v>
      </c>
      <c r="Q61" s="1233">
        <v>12369</v>
      </c>
      <c r="R61" s="1233">
        <v>6394</v>
      </c>
      <c r="S61" s="1233">
        <v>7918</v>
      </c>
      <c r="T61" s="1258">
        <v>7</v>
      </c>
      <c r="U61" s="1257">
        <v>91489</v>
      </c>
      <c r="V61" s="1233">
        <v>10016</v>
      </c>
      <c r="W61" s="1233">
        <v>5357</v>
      </c>
      <c r="X61" s="1233">
        <v>30325</v>
      </c>
      <c r="Y61" s="1233">
        <v>21178</v>
      </c>
      <c r="Z61" s="1233">
        <v>9472</v>
      </c>
      <c r="AA61" s="1233">
        <v>5043</v>
      </c>
      <c r="AB61" s="1233">
        <v>10090</v>
      </c>
      <c r="AC61" s="1258">
        <v>8</v>
      </c>
    </row>
    <row r="62" spans="1:29">
      <c r="A62" s="1243">
        <v>100</v>
      </c>
      <c r="B62" s="1249" t="s">
        <v>1737</v>
      </c>
      <c r="C62" s="1267">
        <v>67589</v>
      </c>
      <c r="D62" s="1267">
        <v>6307</v>
      </c>
      <c r="E62" s="1267">
        <v>4167</v>
      </c>
      <c r="F62" s="1267">
        <v>21977</v>
      </c>
      <c r="G62" s="1267">
        <v>15518</v>
      </c>
      <c r="H62" s="1267">
        <v>7940</v>
      </c>
      <c r="I62" s="1267">
        <v>4312</v>
      </c>
      <c r="J62" s="1267">
        <v>7362</v>
      </c>
      <c r="K62" s="1267">
        <v>6</v>
      </c>
      <c r="L62" s="1268">
        <v>34496</v>
      </c>
      <c r="M62" s="1267">
        <v>3197</v>
      </c>
      <c r="N62" s="1267">
        <v>2211</v>
      </c>
      <c r="O62" s="1267">
        <v>10875</v>
      </c>
      <c r="P62" s="1267">
        <v>8112</v>
      </c>
      <c r="Q62" s="1267">
        <v>4497</v>
      </c>
      <c r="R62" s="1267">
        <v>2357</v>
      </c>
      <c r="S62" s="1267">
        <v>3244</v>
      </c>
      <c r="T62" s="1269">
        <v>3</v>
      </c>
      <c r="U62" s="1268">
        <v>33093</v>
      </c>
      <c r="V62" s="1267">
        <v>3110</v>
      </c>
      <c r="W62" s="1267">
        <v>1956</v>
      </c>
      <c r="X62" s="1267">
        <v>11102</v>
      </c>
      <c r="Y62" s="1267">
        <v>7406</v>
      </c>
      <c r="Z62" s="1267">
        <v>3443</v>
      </c>
      <c r="AA62" s="1267">
        <v>1955</v>
      </c>
      <c r="AB62" s="1267">
        <v>4118</v>
      </c>
      <c r="AC62" s="1269">
        <v>3</v>
      </c>
    </row>
    <row r="63" spans="1:29">
      <c r="A63" s="1245">
        <v>101</v>
      </c>
      <c r="B63" s="946" t="s">
        <v>69</v>
      </c>
      <c r="C63" s="1251">
        <v>10416</v>
      </c>
      <c r="D63" s="1251">
        <v>1057</v>
      </c>
      <c r="E63" s="1251">
        <v>695</v>
      </c>
      <c r="F63" s="1251">
        <v>3237</v>
      </c>
      <c r="G63" s="1251">
        <v>2494</v>
      </c>
      <c r="H63" s="1251">
        <v>1400</v>
      </c>
      <c r="I63" s="1251">
        <v>613</v>
      </c>
      <c r="J63" s="1251">
        <v>920</v>
      </c>
      <c r="K63" s="1251">
        <v>0</v>
      </c>
      <c r="L63" s="1250">
        <v>5294</v>
      </c>
      <c r="M63" s="1251">
        <v>534</v>
      </c>
      <c r="N63" s="1251">
        <v>370</v>
      </c>
      <c r="O63" s="1251">
        <v>1682</v>
      </c>
      <c r="P63" s="1251">
        <v>1228</v>
      </c>
      <c r="Q63" s="1251">
        <v>770</v>
      </c>
      <c r="R63" s="1251">
        <v>332</v>
      </c>
      <c r="S63" s="1251">
        <v>378</v>
      </c>
      <c r="T63" s="1252">
        <v>0</v>
      </c>
      <c r="U63" s="1250">
        <v>5122</v>
      </c>
      <c r="V63" s="1251">
        <v>523</v>
      </c>
      <c r="W63" s="1251">
        <v>325</v>
      </c>
      <c r="X63" s="1251">
        <v>1555</v>
      </c>
      <c r="Y63" s="1251">
        <v>1266</v>
      </c>
      <c r="Z63" s="1251">
        <v>630</v>
      </c>
      <c r="AA63" s="1251">
        <v>281</v>
      </c>
      <c r="AB63" s="1251">
        <v>542</v>
      </c>
      <c r="AC63" s="1252">
        <v>0</v>
      </c>
    </row>
    <row r="64" spans="1:29">
      <c r="A64" s="1245">
        <v>102</v>
      </c>
      <c r="B64" s="946" t="s">
        <v>70</v>
      </c>
      <c r="C64" s="1251">
        <v>6856</v>
      </c>
      <c r="D64" s="1251">
        <v>614</v>
      </c>
      <c r="E64" s="1251">
        <v>503</v>
      </c>
      <c r="F64" s="1251">
        <v>2243</v>
      </c>
      <c r="G64" s="1251">
        <v>1715</v>
      </c>
      <c r="H64" s="1251">
        <v>785</v>
      </c>
      <c r="I64" s="1251">
        <v>382</v>
      </c>
      <c r="J64" s="1251">
        <v>614</v>
      </c>
      <c r="K64" s="1251">
        <v>0</v>
      </c>
      <c r="L64" s="1250">
        <v>3407</v>
      </c>
      <c r="M64" s="1251">
        <v>314</v>
      </c>
      <c r="N64" s="1251">
        <v>291</v>
      </c>
      <c r="O64" s="1251">
        <v>1069</v>
      </c>
      <c r="P64" s="1251">
        <v>878</v>
      </c>
      <c r="Q64" s="1251">
        <v>416</v>
      </c>
      <c r="R64" s="1251">
        <v>192</v>
      </c>
      <c r="S64" s="1251">
        <v>247</v>
      </c>
      <c r="T64" s="1252">
        <v>0</v>
      </c>
      <c r="U64" s="1250">
        <v>3449</v>
      </c>
      <c r="V64" s="1251">
        <v>300</v>
      </c>
      <c r="W64" s="1251">
        <v>212</v>
      </c>
      <c r="X64" s="1251">
        <v>1174</v>
      </c>
      <c r="Y64" s="1251">
        <v>837</v>
      </c>
      <c r="Z64" s="1251">
        <v>369</v>
      </c>
      <c r="AA64" s="1251">
        <v>190</v>
      </c>
      <c r="AB64" s="1251">
        <v>367</v>
      </c>
      <c r="AC64" s="1252">
        <v>0</v>
      </c>
    </row>
    <row r="65" spans="1:29">
      <c r="A65" s="1245">
        <v>105</v>
      </c>
      <c r="B65" s="946" t="s">
        <v>72</v>
      </c>
      <c r="C65" s="1251">
        <v>6230</v>
      </c>
      <c r="D65" s="1251">
        <v>338</v>
      </c>
      <c r="E65" s="1251">
        <v>287</v>
      </c>
      <c r="F65" s="1251">
        <v>2389</v>
      </c>
      <c r="G65" s="1251">
        <v>1328</v>
      </c>
      <c r="H65" s="1251">
        <v>789</v>
      </c>
      <c r="I65" s="1251">
        <v>450</v>
      </c>
      <c r="J65" s="1251">
        <v>648</v>
      </c>
      <c r="K65" s="1251">
        <v>1</v>
      </c>
      <c r="L65" s="1250">
        <v>3290</v>
      </c>
      <c r="M65" s="1251">
        <v>164</v>
      </c>
      <c r="N65" s="1251">
        <v>147</v>
      </c>
      <c r="O65" s="1251">
        <v>1147</v>
      </c>
      <c r="P65" s="1251">
        <v>741</v>
      </c>
      <c r="Q65" s="1251">
        <v>485</v>
      </c>
      <c r="R65" s="1251">
        <v>271</v>
      </c>
      <c r="S65" s="1251">
        <v>335</v>
      </c>
      <c r="T65" s="1252">
        <v>0</v>
      </c>
      <c r="U65" s="1250">
        <v>2940</v>
      </c>
      <c r="V65" s="1251">
        <v>174</v>
      </c>
      <c r="W65" s="1251">
        <v>140</v>
      </c>
      <c r="X65" s="1251">
        <v>1242</v>
      </c>
      <c r="Y65" s="1251">
        <v>587</v>
      </c>
      <c r="Z65" s="1251">
        <v>304</v>
      </c>
      <c r="AA65" s="1251">
        <v>179</v>
      </c>
      <c r="AB65" s="1251">
        <v>313</v>
      </c>
      <c r="AC65" s="1252">
        <v>1</v>
      </c>
    </row>
    <row r="66" spans="1:29">
      <c r="A66" s="1245">
        <v>106</v>
      </c>
      <c r="B66" s="946" t="s">
        <v>74</v>
      </c>
      <c r="C66" s="1251">
        <v>4085</v>
      </c>
      <c r="D66" s="1251">
        <v>286</v>
      </c>
      <c r="E66" s="1251">
        <v>250</v>
      </c>
      <c r="F66" s="1251">
        <v>1421</v>
      </c>
      <c r="G66" s="1251">
        <v>747</v>
      </c>
      <c r="H66" s="1251">
        <v>492</v>
      </c>
      <c r="I66" s="1251">
        <v>311</v>
      </c>
      <c r="J66" s="1251">
        <v>578</v>
      </c>
      <c r="K66" s="1251">
        <v>0</v>
      </c>
      <c r="L66" s="1250">
        <v>2279</v>
      </c>
      <c r="M66" s="1251">
        <v>155</v>
      </c>
      <c r="N66" s="1251">
        <v>127</v>
      </c>
      <c r="O66" s="1251">
        <v>821</v>
      </c>
      <c r="P66" s="1251">
        <v>422</v>
      </c>
      <c r="Q66" s="1251">
        <v>304</v>
      </c>
      <c r="R66" s="1251">
        <v>175</v>
      </c>
      <c r="S66" s="1251">
        <v>275</v>
      </c>
      <c r="T66" s="1252">
        <v>0</v>
      </c>
      <c r="U66" s="1250">
        <v>1806</v>
      </c>
      <c r="V66" s="1251">
        <v>131</v>
      </c>
      <c r="W66" s="1251">
        <v>123</v>
      </c>
      <c r="X66" s="1251">
        <v>600</v>
      </c>
      <c r="Y66" s="1251">
        <v>325</v>
      </c>
      <c r="Z66" s="1251">
        <v>188</v>
      </c>
      <c r="AA66" s="1251">
        <v>136</v>
      </c>
      <c r="AB66" s="1251">
        <v>303</v>
      </c>
      <c r="AC66" s="1252">
        <v>0</v>
      </c>
    </row>
    <row r="67" spans="1:29">
      <c r="A67" s="1245">
        <v>107</v>
      </c>
      <c r="B67" s="946" t="s">
        <v>75</v>
      </c>
      <c r="C67" s="1251">
        <v>6030</v>
      </c>
      <c r="D67" s="1251">
        <v>574</v>
      </c>
      <c r="E67" s="1251">
        <v>369</v>
      </c>
      <c r="F67" s="1251">
        <v>1855</v>
      </c>
      <c r="G67" s="1251">
        <v>1348</v>
      </c>
      <c r="H67" s="1251">
        <v>684</v>
      </c>
      <c r="I67" s="1251">
        <v>428</v>
      </c>
      <c r="J67" s="1251">
        <v>772</v>
      </c>
      <c r="K67" s="1251">
        <v>0</v>
      </c>
      <c r="L67" s="1250">
        <v>2980</v>
      </c>
      <c r="M67" s="1251">
        <v>311</v>
      </c>
      <c r="N67" s="1251">
        <v>181</v>
      </c>
      <c r="O67" s="1251">
        <v>858</v>
      </c>
      <c r="P67" s="1251">
        <v>702</v>
      </c>
      <c r="Q67" s="1251">
        <v>383</v>
      </c>
      <c r="R67" s="1251">
        <v>204</v>
      </c>
      <c r="S67" s="1251">
        <v>341</v>
      </c>
      <c r="T67" s="1252">
        <v>0</v>
      </c>
      <c r="U67" s="1250">
        <v>3050</v>
      </c>
      <c r="V67" s="1251">
        <v>263</v>
      </c>
      <c r="W67" s="1251">
        <v>188</v>
      </c>
      <c r="X67" s="1251">
        <v>997</v>
      </c>
      <c r="Y67" s="1251">
        <v>646</v>
      </c>
      <c r="Z67" s="1251">
        <v>301</v>
      </c>
      <c r="AA67" s="1251">
        <v>224</v>
      </c>
      <c r="AB67" s="1251">
        <v>431</v>
      </c>
      <c r="AC67" s="1252">
        <v>0</v>
      </c>
    </row>
    <row r="68" spans="1:29">
      <c r="A68" s="1245">
        <v>108</v>
      </c>
      <c r="B68" s="946" t="s">
        <v>76</v>
      </c>
      <c r="C68" s="1251">
        <v>8791</v>
      </c>
      <c r="D68" s="1251">
        <v>1152</v>
      </c>
      <c r="E68" s="1251">
        <v>575</v>
      </c>
      <c r="F68" s="1251">
        <v>2493</v>
      </c>
      <c r="G68" s="1251">
        <v>2084</v>
      </c>
      <c r="H68" s="1251">
        <v>942</v>
      </c>
      <c r="I68" s="1251">
        <v>548</v>
      </c>
      <c r="J68" s="1251">
        <v>994</v>
      </c>
      <c r="K68" s="1251">
        <v>3</v>
      </c>
      <c r="L68" s="1250">
        <v>4474</v>
      </c>
      <c r="M68" s="1251">
        <v>584</v>
      </c>
      <c r="N68" s="1251">
        <v>328</v>
      </c>
      <c r="O68" s="1251">
        <v>1259</v>
      </c>
      <c r="P68" s="1251">
        <v>1052</v>
      </c>
      <c r="Q68" s="1251">
        <v>518</v>
      </c>
      <c r="R68" s="1251">
        <v>284</v>
      </c>
      <c r="S68" s="1251">
        <v>448</v>
      </c>
      <c r="T68" s="1252">
        <v>1</v>
      </c>
      <c r="U68" s="1250">
        <v>4317</v>
      </c>
      <c r="V68" s="1251">
        <v>568</v>
      </c>
      <c r="W68" s="1251">
        <v>247</v>
      </c>
      <c r="X68" s="1251">
        <v>1234</v>
      </c>
      <c r="Y68" s="1251">
        <v>1032</v>
      </c>
      <c r="Z68" s="1251">
        <v>424</v>
      </c>
      <c r="AA68" s="1251">
        <v>264</v>
      </c>
      <c r="AB68" s="1251">
        <v>546</v>
      </c>
      <c r="AC68" s="1252">
        <v>2</v>
      </c>
    </row>
    <row r="69" spans="1:29">
      <c r="A69" s="1245">
        <v>109</v>
      </c>
      <c r="B69" s="946" t="s">
        <v>73</v>
      </c>
      <c r="C69" s="1251">
        <v>6115</v>
      </c>
      <c r="D69" s="1251">
        <v>665</v>
      </c>
      <c r="E69" s="1251">
        <v>322</v>
      </c>
      <c r="F69" s="1251">
        <v>1782</v>
      </c>
      <c r="G69" s="1251">
        <v>1397</v>
      </c>
      <c r="H69" s="1251">
        <v>675</v>
      </c>
      <c r="I69" s="1251">
        <v>378</v>
      </c>
      <c r="J69" s="1251">
        <v>895</v>
      </c>
      <c r="K69" s="1251">
        <v>1</v>
      </c>
      <c r="L69" s="1250">
        <v>3086</v>
      </c>
      <c r="M69" s="1251">
        <v>330</v>
      </c>
      <c r="N69" s="1251">
        <v>172</v>
      </c>
      <c r="O69" s="1251">
        <v>839</v>
      </c>
      <c r="P69" s="1251">
        <v>759</v>
      </c>
      <c r="Q69" s="1251">
        <v>380</v>
      </c>
      <c r="R69" s="1251">
        <v>219</v>
      </c>
      <c r="S69" s="1251">
        <v>386</v>
      </c>
      <c r="T69" s="1252">
        <v>1</v>
      </c>
      <c r="U69" s="1250">
        <v>3029</v>
      </c>
      <c r="V69" s="1251">
        <v>335</v>
      </c>
      <c r="W69" s="1251">
        <v>150</v>
      </c>
      <c r="X69" s="1251">
        <v>943</v>
      </c>
      <c r="Y69" s="1251">
        <v>638</v>
      </c>
      <c r="Z69" s="1251">
        <v>295</v>
      </c>
      <c r="AA69" s="1251">
        <v>159</v>
      </c>
      <c r="AB69" s="1251">
        <v>509</v>
      </c>
      <c r="AC69" s="1252">
        <v>0</v>
      </c>
    </row>
    <row r="70" spans="1:29">
      <c r="A70" s="1245">
        <v>110</v>
      </c>
      <c r="B70" s="946" t="s">
        <v>71</v>
      </c>
      <c r="C70" s="1251">
        <v>10560</v>
      </c>
      <c r="D70" s="1251">
        <v>562</v>
      </c>
      <c r="E70" s="1251">
        <v>541</v>
      </c>
      <c r="F70" s="1251">
        <v>4067</v>
      </c>
      <c r="G70" s="1251">
        <v>2506</v>
      </c>
      <c r="H70" s="1251">
        <v>1267</v>
      </c>
      <c r="I70" s="1251">
        <v>708</v>
      </c>
      <c r="J70" s="1251">
        <v>909</v>
      </c>
      <c r="K70" s="1251">
        <v>0</v>
      </c>
      <c r="L70" s="1250">
        <v>5232</v>
      </c>
      <c r="M70" s="1251">
        <v>277</v>
      </c>
      <c r="N70" s="1251">
        <v>241</v>
      </c>
      <c r="O70" s="1251">
        <v>1887</v>
      </c>
      <c r="P70" s="1251">
        <v>1304</v>
      </c>
      <c r="Q70" s="1251">
        <v>706</v>
      </c>
      <c r="R70" s="1251">
        <v>408</v>
      </c>
      <c r="S70" s="1251">
        <v>409</v>
      </c>
      <c r="T70" s="1252">
        <v>0</v>
      </c>
      <c r="U70" s="1250">
        <v>5328</v>
      </c>
      <c r="V70" s="1251">
        <v>285</v>
      </c>
      <c r="W70" s="1251">
        <v>300</v>
      </c>
      <c r="X70" s="1251">
        <v>2180</v>
      </c>
      <c r="Y70" s="1251">
        <v>1202</v>
      </c>
      <c r="Z70" s="1251">
        <v>561</v>
      </c>
      <c r="AA70" s="1251">
        <v>300</v>
      </c>
      <c r="AB70" s="1251">
        <v>500</v>
      </c>
      <c r="AC70" s="1252">
        <v>0</v>
      </c>
    </row>
    <row r="71" spans="1:29">
      <c r="A71" s="1246">
        <v>111</v>
      </c>
      <c r="B71" s="1253" t="s">
        <v>77</v>
      </c>
      <c r="C71" s="1255">
        <v>8506</v>
      </c>
      <c r="D71" s="1255">
        <v>1059</v>
      </c>
      <c r="E71" s="1255">
        <v>625</v>
      </c>
      <c r="F71" s="1255">
        <v>2490</v>
      </c>
      <c r="G71" s="1255">
        <v>1899</v>
      </c>
      <c r="H71" s="1255">
        <v>906</v>
      </c>
      <c r="I71" s="1255">
        <v>494</v>
      </c>
      <c r="J71" s="1255">
        <v>1032</v>
      </c>
      <c r="K71" s="1255">
        <v>1</v>
      </c>
      <c r="L71" s="1254">
        <v>4454</v>
      </c>
      <c r="M71" s="1255">
        <v>528</v>
      </c>
      <c r="N71" s="1255">
        <v>354</v>
      </c>
      <c r="O71" s="1255">
        <v>1313</v>
      </c>
      <c r="P71" s="1255">
        <v>1026</v>
      </c>
      <c r="Q71" s="1255">
        <v>535</v>
      </c>
      <c r="R71" s="1255">
        <v>272</v>
      </c>
      <c r="S71" s="1255">
        <v>425</v>
      </c>
      <c r="T71" s="1256">
        <v>1</v>
      </c>
      <c r="U71" s="1254">
        <v>4052</v>
      </c>
      <c r="V71" s="1255">
        <v>531</v>
      </c>
      <c r="W71" s="1255">
        <v>271</v>
      </c>
      <c r="X71" s="1255">
        <v>1177</v>
      </c>
      <c r="Y71" s="1255">
        <v>873</v>
      </c>
      <c r="Z71" s="1255">
        <v>371</v>
      </c>
      <c r="AA71" s="1255">
        <v>222</v>
      </c>
      <c r="AB71" s="1255">
        <v>607</v>
      </c>
      <c r="AC71" s="1256">
        <v>0</v>
      </c>
    </row>
    <row r="72" spans="1:29">
      <c r="A72" s="1245">
        <v>201</v>
      </c>
      <c r="B72" s="946" t="s">
        <v>416</v>
      </c>
      <c r="C72" s="1233">
        <v>12228</v>
      </c>
      <c r="D72" s="1233">
        <v>1323</v>
      </c>
      <c r="E72" s="1233">
        <v>885</v>
      </c>
      <c r="F72" s="1233">
        <v>4432</v>
      </c>
      <c r="G72" s="1233">
        <v>2798</v>
      </c>
      <c r="H72" s="1233">
        <v>1301</v>
      </c>
      <c r="I72" s="1233">
        <v>677</v>
      </c>
      <c r="J72" s="1233">
        <v>812</v>
      </c>
      <c r="K72" s="1233">
        <v>0</v>
      </c>
      <c r="L72" s="1257">
        <v>6825</v>
      </c>
      <c r="M72" s="1233">
        <v>643</v>
      </c>
      <c r="N72" s="1233">
        <v>561</v>
      </c>
      <c r="O72" s="1233">
        <v>2483</v>
      </c>
      <c r="P72" s="1233">
        <v>1520</v>
      </c>
      <c r="Q72" s="1233">
        <v>802</v>
      </c>
      <c r="R72" s="1233">
        <v>416</v>
      </c>
      <c r="S72" s="1233">
        <v>400</v>
      </c>
      <c r="T72" s="1258">
        <v>0</v>
      </c>
      <c r="U72" s="1257">
        <v>5403</v>
      </c>
      <c r="V72" s="1233">
        <v>680</v>
      </c>
      <c r="W72" s="1233">
        <v>324</v>
      </c>
      <c r="X72" s="1233">
        <v>1949</v>
      </c>
      <c r="Y72" s="1233">
        <v>1278</v>
      </c>
      <c r="Z72" s="1233">
        <v>499</v>
      </c>
      <c r="AA72" s="1233">
        <v>261</v>
      </c>
      <c r="AB72" s="1233">
        <v>412</v>
      </c>
      <c r="AC72" s="1258">
        <v>0</v>
      </c>
    </row>
    <row r="73" spans="1:29">
      <c r="A73" s="1245">
        <v>202</v>
      </c>
      <c r="B73" s="946" t="s">
        <v>15</v>
      </c>
      <c r="C73" s="1233">
        <v>15520</v>
      </c>
      <c r="D73" s="1233">
        <v>1031</v>
      </c>
      <c r="E73" s="1233">
        <v>758</v>
      </c>
      <c r="F73" s="1233">
        <v>6044</v>
      </c>
      <c r="G73" s="1233">
        <v>3667</v>
      </c>
      <c r="H73" s="1233">
        <v>1781</v>
      </c>
      <c r="I73" s="1233">
        <v>920</v>
      </c>
      <c r="J73" s="1233">
        <v>1318</v>
      </c>
      <c r="K73" s="1233">
        <v>1</v>
      </c>
      <c r="L73" s="1257">
        <v>8296</v>
      </c>
      <c r="M73" s="1233">
        <v>523</v>
      </c>
      <c r="N73" s="1233">
        <v>437</v>
      </c>
      <c r="O73" s="1233">
        <v>3189</v>
      </c>
      <c r="P73" s="1233">
        <v>1981</v>
      </c>
      <c r="Q73" s="1233">
        <v>1038</v>
      </c>
      <c r="R73" s="1233">
        <v>549</v>
      </c>
      <c r="S73" s="1233">
        <v>578</v>
      </c>
      <c r="T73" s="1258">
        <v>1</v>
      </c>
      <c r="U73" s="1257">
        <v>7224</v>
      </c>
      <c r="V73" s="1233">
        <v>508</v>
      </c>
      <c r="W73" s="1233">
        <v>321</v>
      </c>
      <c r="X73" s="1233">
        <v>2855</v>
      </c>
      <c r="Y73" s="1233">
        <v>1686</v>
      </c>
      <c r="Z73" s="1233">
        <v>743</v>
      </c>
      <c r="AA73" s="1233">
        <v>371</v>
      </c>
      <c r="AB73" s="1233">
        <v>740</v>
      </c>
      <c r="AC73" s="1258">
        <v>0</v>
      </c>
    </row>
    <row r="74" spans="1:29">
      <c r="A74" s="1245">
        <v>203</v>
      </c>
      <c r="B74" s="946" t="s">
        <v>24</v>
      </c>
      <c r="C74" s="1233">
        <v>10117</v>
      </c>
      <c r="D74" s="1233">
        <v>1140</v>
      </c>
      <c r="E74" s="1233">
        <v>507</v>
      </c>
      <c r="F74" s="1233">
        <v>3421</v>
      </c>
      <c r="G74" s="1233">
        <v>2529</v>
      </c>
      <c r="H74" s="1233">
        <v>1112</v>
      </c>
      <c r="I74" s="1233">
        <v>548</v>
      </c>
      <c r="J74" s="1233">
        <v>858</v>
      </c>
      <c r="K74" s="1233">
        <v>2</v>
      </c>
      <c r="L74" s="1257">
        <v>5267</v>
      </c>
      <c r="M74" s="1233">
        <v>572</v>
      </c>
      <c r="N74" s="1233">
        <v>269</v>
      </c>
      <c r="O74" s="1233">
        <v>1789</v>
      </c>
      <c r="P74" s="1233">
        <v>1364</v>
      </c>
      <c r="Q74" s="1233">
        <v>613</v>
      </c>
      <c r="R74" s="1233">
        <v>289</v>
      </c>
      <c r="S74" s="1233">
        <v>371</v>
      </c>
      <c r="T74" s="1258">
        <v>0</v>
      </c>
      <c r="U74" s="1257">
        <v>4850</v>
      </c>
      <c r="V74" s="1233">
        <v>568</v>
      </c>
      <c r="W74" s="1233">
        <v>238</v>
      </c>
      <c r="X74" s="1233">
        <v>1632</v>
      </c>
      <c r="Y74" s="1233">
        <v>1165</v>
      </c>
      <c r="Z74" s="1233">
        <v>499</v>
      </c>
      <c r="AA74" s="1233">
        <v>259</v>
      </c>
      <c r="AB74" s="1233">
        <v>487</v>
      </c>
      <c r="AC74" s="1258">
        <v>2</v>
      </c>
    </row>
    <row r="75" spans="1:29">
      <c r="A75" s="1245">
        <v>204</v>
      </c>
      <c r="B75" s="946" t="s">
        <v>16</v>
      </c>
      <c r="C75" s="1233">
        <v>20181</v>
      </c>
      <c r="D75" s="1233">
        <v>2452</v>
      </c>
      <c r="E75" s="1233">
        <v>1303</v>
      </c>
      <c r="F75" s="1233">
        <v>6182</v>
      </c>
      <c r="G75" s="1233">
        <v>4934</v>
      </c>
      <c r="H75" s="1233">
        <v>2626</v>
      </c>
      <c r="I75" s="1233">
        <v>1116</v>
      </c>
      <c r="J75" s="1233">
        <v>1568</v>
      </c>
      <c r="K75" s="1233">
        <v>0</v>
      </c>
      <c r="L75" s="1257">
        <v>10155</v>
      </c>
      <c r="M75" s="1233">
        <v>1208</v>
      </c>
      <c r="N75" s="1233">
        <v>738</v>
      </c>
      <c r="O75" s="1233">
        <v>3001</v>
      </c>
      <c r="P75" s="1233">
        <v>2455</v>
      </c>
      <c r="Q75" s="1233">
        <v>1462</v>
      </c>
      <c r="R75" s="1233">
        <v>639</v>
      </c>
      <c r="S75" s="1233">
        <v>652</v>
      </c>
      <c r="T75" s="1258">
        <v>0</v>
      </c>
      <c r="U75" s="1257">
        <v>10026</v>
      </c>
      <c r="V75" s="1233">
        <v>1244</v>
      </c>
      <c r="W75" s="1233">
        <v>565</v>
      </c>
      <c r="X75" s="1233">
        <v>3181</v>
      </c>
      <c r="Y75" s="1233">
        <v>2479</v>
      </c>
      <c r="Z75" s="1233">
        <v>1164</v>
      </c>
      <c r="AA75" s="1233">
        <v>477</v>
      </c>
      <c r="AB75" s="1233">
        <v>916</v>
      </c>
      <c r="AC75" s="1258">
        <v>0</v>
      </c>
    </row>
    <row r="76" spans="1:29">
      <c r="A76" s="1245">
        <v>205</v>
      </c>
      <c r="B76" s="946" t="s">
        <v>78</v>
      </c>
      <c r="C76" s="1233">
        <v>1165</v>
      </c>
      <c r="D76" s="1233">
        <v>117</v>
      </c>
      <c r="E76" s="1233">
        <v>68</v>
      </c>
      <c r="F76" s="1233">
        <v>385</v>
      </c>
      <c r="G76" s="1233">
        <v>283</v>
      </c>
      <c r="H76" s="1233">
        <v>134</v>
      </c>
      <c r="I76" s="1233">
        <v>75</v>
      </c>
      <c r="J76" s="1233">
        <v>103</v>
      </c>
      <c r="K76" s="1233">
        <v>0</v>
      </c>
      <c r="L76" s="1257">
        <v>592</v>
      </c>
      <c r="M76" s="1233">
        <v>58</v>
      </c>
      <c r="N76" s="1233">
        <v>25</v>
      </c>
      <c r="O76" s="1233">
        <v>184</v>
      </c>
      <c r="P76" s="1233">
        <v>154</v>
      </c>
      <c r="Q76" s="1233">
        <v>86</v>
      </c>
      <c r="R76" s="1233">
        <v>35</v>
      </c>
      <c r="S76" s="1233">
        <v>50</v>
      </c>
      <c r="T76" s="1258">
        <v>0</v>
      </c>
      <c r="U76" s="1257">
        <v>573</v>
      </c>
      <c r="V76" s="1233">
        <v>59</v>
      </c>
      <c r="W76" s="1233">
        <v>43</v>
      </c>
      <c r="X76" s="1233">
        <v>201</v>
      </c>
      <c r="Y76" s="1233">
        <v>129</v>
      </c>
      <c r="Z76" s="1233">
        <v>48</v>
      </c>
      <c r="AA76" s="1233">
        <v>40</v>
      </c>
      <c r="AB76" s="1233">
        <v>53</v>
      </c>
      <c r="AC76" s="1258">
        <v>0</v>
      </c>
    </row>
    <row r="77" spans="1:29">
      <c r="A77" s="1245">
        <v>206</v>
      </c>
      <c r="B77" s="946" t="s">
        <v>17</v>
      </c>
      <c r="C77" s="1233">
        <v>4731</v>
      </c>
      <c r="D77" s="1233">
        <v>497</v>
      </c>
      <c r="E77" s="1233">
        <v>420</v>
      </c>
      <c r="F77" s="1233">
        <v>1221</v>
      </c>
      <c r="G77" s="1233">
        <v>997</v>
      </c>
      <c r="H77" s="1233">
        <v>657</v>
      </c>
      <c r="I77" s="1233">
        <v>422</v>
      </c>
      <c r="J77" s="1233">
        <v>517</v>
      </c>
      <c r="K77" s="1233">
        <v>0</v>
      </c>
      <c r="L77" s="1257">
        <v>2414</v>
      </c>
      <c r="M77" s="1233">
        <v>242</v>
      </c>
      <c r="N77" s="1233">
        <v>259</v>
      </c>
      <c r="O77" s="1233">
        <v>698</v>
      </c>
      <c r="P77" s="1233">
        <v>462</v>
      </c>
      <c r="Q77" s="1233">
        <v>321</v>
      </c>
      <c r="R77" s="1233">
        <v>214</v>
      </c>
      <c r="S77" s="1233">
        <v>218</v>
      </c>
      <c r="T77" s="1258">
        <v>0</v>
      </c>
      <c r="U77" s="1257">
        <v>2317</v>
      </c>
      <c r="V77" s="1233">
        <v>255</v>
      </c>
      <c r="W77" s="1233">
        <v>161</v>
      </c>
      <c r="X77" s="1233">
        <v>523</v>
      </c>
      <c r="Y77" s="1233">
        <v>535</v>
      </c>
      <c r="Z77" s="1233">
        <v>336</v>
      </c>
      <c r="AA77" s="1233">
        <v>208</v>
      </c>
      <c r="AB77" s="1233">
        <v>299</v>
      </c>
      <c r="AC77" s="1258">
        <v>0</v>
      </c>
    </row>
    <row r="78" spans="1:29">
      <c r="A78" s="1245">
        <v>207</v>
      </c>
      <c r="B78" s="946" t="s">
        <v>19</v>
      </c>
      <c r="C78" s="1233">
        <v>8058</v>
      </c>
      <c r="D78" s="1233">
        <v>842</v>
      </c>
      <c r="E78" s="1233">
        <v>627</v>
      </c>
      <c r="F78" s="1233">
        <v>2703</v>
      </c>
      <c r="G78" s="1233">
        <v>1908</v>
      </c>
      <c r="H78" s="1233">
        <v>916</v>
      </c>
      <c r="I78" s="1233">
        <v>384</v>
      </c>
      <c r="J78" s="1233">
        <v>678</v>
      </c>
      <c r="K78" s="1233">
        <v>0</v>
      </c>
      <c r="L78" s="1257">
        <v>4522</v>
      </c>
      <c r="M78" s="1233">
        <v>450</v>
      </c>
      <c r="N78" s="1233">
        <v>415</v>
      </c>
      <c r="O78" s="1233">
        <v>1576</v>
      </c>
      <c r="P78" s="1233">
        <v>1024</v>
      </c>
      <c r="Q78" s="1233">
        <v>532</v>
      </c>
      <c r="R78" s="1233">
        <v>235</v>
      </c>
      <c r="S78" s="1233">
        <v>290</v>
      </c>
      <c r="T78" s="1258">
        <v>0</v>
      </c>
      <c r="U78" s="1257">
        <v>3536</v>
      </c>
      <c r="V78" s="1233">
        <v>392</v>
      </c>
      <c r="W78" s="1233">
        <v>212</v>
      </c>
      <c r="X78" s="1233">
        <v>1127</v>
      </c>
      <c r="Y78" s="1233">
        <v>884</v>
      </c>
      <c r="Z78" s="1233">
        <v>384</v>
      </c>
      <c r="AA78" s="1233">
        <v>149</v>
      </c>
      <c r="AB78" s="1233">
        <v>388</v>
      </c>
      <c r="AC78" s="1258">
        <v>0</v>
      </c>
    </row>
    <row r="79" spans="1:29">
      <c r="A79" s="1245">
        <v>208</v>
      </c>
      <c r="B79" s="946" t="s">
        <v>42</v>
      </c>
      <c r="C79" s="1233">
        <v>819</v>
      </c>
      <c r="D79" s="1233">
        <v>109</v>
      </c>
      <c r="E79" s="1233">
        <v>46</v>
      </c>
      <c r="F79" s="1233">
        <v>287</v>
      </c>
      <c r="G79" s="1233">
        <v>195</v>
      </c>
      <c r="H79" s="1233">
        <v>84</v>
      </c>
      <c r="I79" s="1233">
        <v>60</v>
      </c>
      <c r="J79" s="1233">
        <v>38</v>
      </c>
      <c r="K79" s="1233">
        <v>0</v>
      </c>
      <c r="L79" s="1257">
        <v>457</v>
      </c>
      <c r="M79" s="1233">
        <v>54</v>
      </c>
      <c r="N79" s="1233">
        <v>25</v>
      </c>
      <c r="O79" s="1233">
        <v>151</v>
      </c>
      <c r="P79" s="1233">
        <v>117</v>
      </c>
      <c r="Q79" s="1233">
        <v>52</v>
      </c>
      <c r="R79" s="1233">
        <v>42</v>
      </c>
      <c r="S79" s="1233">
        <v>16</v>
      </c>
      <c r="T79" s="1258">
        <v>0</v>
      </c>
      <c r="U79" s="1257">
        <v>362</v>
      </c>
      <c r="V79" s="1233">
        <v>55</v>
      </c>
      <c r="W79" s="1233">
        <v>21</v>
      </c>
      <c r="X79" s="1233">
        <v>136</v>
      </c>
      <c r="Y79" s="1233">
        <v>78</v>
      </c>
      <c r="Z79" s="1233">
        <v>32</v>
      </c>
      <c r="AA79" s="1233">
        <v>18</v>
      </c>
      <c r="AB79" s="1233">
        <v>22</v>
      </c>
      <c r="AC79" s="1258">
        <v>0</v>
      </c>
    </row>
    <row r="80" spans="1:29">
      <c r="A80" s="1245">
        <v>209</v>
      </c>
      <c r="B80" s="946" t="s">
        <v>79</v>
      </c>
      <c r="C80" s="1233">
        <v>1635</v>
      </c>
      <c r="D80" s="1233">
        <v>177</v>
      </c>
      <c r="E80" s="1233">
        <v>136</v>
      </c>
      <c r="F80" s="1233">
        <v>603</v>
      </c>
      <c r="G80" s="1233">
        <v>345</v>
      </c>
      <c r="H80" s="1233">
        <v>148</v>
      </c>
      <c r="I80" s="1233">
        <v>95</v>
      </c>
      <c r="J80" s="1233">
        <v>131</v>
      </c>
      <c r="K80" s="1233">
        <v>0</v>
      </c>
      <c r="L80" s="1257">
        <v>836</v>
      </c>
      <c r="M80" s="1233">
        <v>92</v>
      </c>
      <c r="N80" s="1233">
        <v>53</v>
      </c>
      <c r="O80" s="1233">
        <v>303</v>
      </c>
      <c r="P80" s="1233">
        <v>189</v>
      </c>
      <c r="Q80" s="1233">
        <v>90</v>
      </c>
      <c r="R80" s="1233">
        <v>60</v>
      </c>
      <c r="S80" s="1233">
        <v>49</v>
      </c>
      <c r="T80" s="1258">
        <v>0</v>
      </c>
      <c r="U80" s="1257">
        <v>799</v>
      </c>
      <c r="V80" s="1233">
        <v>85</v>
      </c>
      <c r="W80" s="1233">
        <v>83</v>
      </c>
      <c r="X80" s="1233">
        <v>300</v>
      </c>
      <c r="Y80" s="1233">
        <v>156</v>
      </c>
      <c r="Z80" s="1233">
        <v>58</v>
      </c>
      <c r="AA80" s="1233">
        <v>35</v>
      </c>
      <c r="AB80" s="1233">
        <v>82</v>
      </c>
      <c r="AC80" s="1258">
        <v>0</v>
      </c>
    </row>
    <row r="81" spans="1:29">
      <c r="A81" s="1245">
        <v>210</v>
      </c>
      <c r="B81" s="946" t="s">
        <v>25</v>
      </c>
      <c r="C81" s="1233">
        <v>7037</v>
      </c>
      <c r="D81" s="1233">
        <v>806</v>
      </c>
      <c r="E81" s="1233">
        <v>520</v>
      </c>
      <c r="F81" s="1233">
        <v>2520</v>
      </c>
      <c r="G81" s="1233">
        <v>1584</v>
      </c>
      <c r="H81" s="1233">
        <v>726</v>
      </c>
      <c r="I81" s="1233">
        <v>335</v>
      </c>
      <c r="J81" s="1233">
        <v>545</v>
      </c>
      <c r="K81" s="1233">
        <v>1</v>
      </c>
      <c r="L81" s="1257">
        <v>3817</v>
      </c>
      <c r="M81" s="1233">
        <v>421</v>
      </c>
      <c r="N81" s="1233">
        <v>341</v>
      </c>
      <c r="O81" s="1233">
        <v>1355</v>
      </c>
      <c r="P81" s="1233">
        <v>853</v>
      </c>
      <c r="Q81" s="1233">
        <v>419</v>
      </c>
      <c r="R81" s="1233">
        <v>195</v>
      </c>
      <c r="S81" s="1233">
        <v>233</v>
      </c>
      <c r="T81" s="1258">
        <v>0</v>
      </c>
      <c r="U81" s="1257">
        <v>3220</v>
      </c>
      <c r="V81" s="1233">
        <v>385</v>
      </c>
      <c r="W81" s="1233">
        <v>179</v>
      </c>
      <c r="X81" s="1233">
        <v>1165</v>
      </c>
      <c r="Y81" s="1233">
        <v>731</v>
      </c>
      <c r="Z81" s="1233">
        <v>307</v>
      </c>
      <c r="AA81" s="1233">
        <v>140</v>
      </c>
      <c r="AB81" s="1233">
        <v>312</v>
      </c>
      <c r="AC81" s="1258">
        <v>1</v>
      </c>
    </row>
    <row r="82" spans="1:29">
      <c r="A82" s="1245">
        <v>212</v>
      </c>
      <c r="B82" s="946" t="s">
        <v>43</v>
      </c>
      <c r="C82" s="1233">
        <v>1120</v>
      </c>
      <c r="D82" s="1233">
        <v>142</v>
      </c>
      <c r="E82" s="1233">
        <v>79</v>
      </c>
      <c r="F82" s="1233">
        <v>384</v>
      </c>
      <c r="G82" s="1233">
        <v>240</v>
      </c>
      <c r="H82" s="1233">
        <v>96</v>
      </c>
      <c r="I82" s="1233">
        <v>72</v>
      </c>
      <c r="J82" s="1233">
        <v>106</v>
      </c>
      <c r="K82" s="1233">
        <v>1</v>
      </c>
      <c r="L82" s="1257">
        <v>583</v>
      </c>
      <c r="M82" s="1233">
        <v>75</v>
      </c>
      <c r="N82" s="1233">
        <v>32</v>
      </c>
      <c r="O82" s="1233">
        <v>201</v>
      </c>
      <c r="P82" s="1233">
        <v>124</v>
      </c>
      <c r="Q82" s="1233">
        <v>60</v>
      </c>
      <c r="R82" s="1233">
        <v>41</v>
      </c>
      <c r="S82" s="1233">
        <v>49</v>
      </c>
      <c r="T82" s="1258">
        <v>1</v>
      </c>
      <c r="U82" s="1257">
        <v>537</v>
      </c>
      <c r="V82" s="1233">
        <v>67</v>
      </c>
      <c r="W82" s="1233">
        <v>47</v>
      </c>
      <c r="X82" s="1233">
        <v>183</v>
      </c>
      <c r="Y82" s="1233">
        <v>116</v>
      </c>
      <c r="Z82" s="1233">
        <v>36</v>
      </c>
      <c r="AA82" s="1233">
        <v>31</v>
      </c>
      <c r="AB82" s="1233">
        <v>57</v>
      </c>
      <c r="AC82" s="1258">
        <v>0</v>
      </c>
    </row>
    <row r="83" spans="1:29">
      <c r="A83" s="1245">
        <v>213</v>
      </c>
      <c r="B83" s="946" t="s">
        <v>80</v>
      </c>
      <c r="C83" s="1233">
        <v>939</v>
      </c>
      <c r="D83" s="1233">
        <v>120</v>
      </c>
      <c r="E83" s="1233">
        <v>57</v>
      </c>
      <c r="F83" s="1233">
        <v>322</v>
      </c>
      <c r="G83" s="1233">
        <v>223</v>
      </c>
      <c r="H83" s="1233">
        <v>100</v>
      </c>
      <c r="I83" s="1233">
        <v>56</v>
      </c>
      <c r="J83" s="1233">
        <v>61</v>
      </c>
      <c r="K83" s="1233">
        <v>0</v>
      </c>
      <c r="L83" s="1257">
        <v>502</v>
      </c>
      <c r="M83" s="1233">
        <v>69</v>
      </c>
      <c r="N83" s="1233">
        <v>37</v>
      </c>
      <c r="O83" s="1233">
        <v>172</v>
      </c>
      <c r="P83" s="1233">
        <v>108</v>
      </c>
      <c r="Q83" s="1233">
        <v>57</v>
      </c>
      <c r="R83" s="1233">
        <v>29</v>
      </c>
      <c r="S83" s="1233">
        <v>30</v>
      </c>
      <c r="T83" s="1258">
        <v>0</v>
      </c>
      <c r="U83" s="1257">
        <v>437</v>
      </c>
      <c r="V83" s="1233">
        <v>51</v>
      </c>
      <c r="W83" s="1233">
        <v>20</v>
      </c>
      <c r="X83" s="1233">
        <v>150</v>
      </c>
      <c r="Y83" s="1233">
        <v>115</v>
      </c>
      <c r="Z83" s="1233">
        <v>43</v>
      </c>
      <c r="AA83" s="1233">
        <v>27</v>
      </c>
      <c r="AB83" s="1233">
        <v>31</v>
      </c>
      <c r="AC83" s="1258">
        <v>0</v>
      </c>
    </row>
    <row r="84" spans="1:29">
      <c r="A84" s="1245">
        <v>214</v>
      </c>
      <c r="B84" s="946" t="s">
        <v>20</v>
      </c>
      <c r="C84" s="1233">
        <v>8471</v>
      </c>
      <c r="D84" s="1233">
        <v>1115</v>
      </c>
      <c r="E84" s="1233">
        <v>493</v>
      </c>
      <c r="F84" s="1233">
        <v>2098</v>
      </c>
      <c r="G84" s="1233">
        <v>2115</v>
      </c>
      <c r="H84" s="1233">
        <v>1060</v>
      </c>
      <c r="I84" s="1233">
        <v>594</v>
      </c>
      <c r="J84" s="1233">
        <v>995</v>
      </c>
      <c r="K84" s="1233">
        <v>1</v>
      </c>
      <c r="L84" s="1257">
        <v>4071</v>
      </c>
      <c r="M84" s="1233">
        <v>547</v>
      </c>
      <c r="N84" s="1233">
        <v>213</v>
      </c>
      <c r="O84" s="1233">
        <v>985</v>
      </c>
      <c r="P84" s="1233">
        <v>1062</v>
      </c>
      <c r="Q84" s="1233">
        <v>547</v>
      </c>
      <c r="R84" s="1233">
        <v>298</v>
      </c>
      <c r="S84" s="1233">
        <v>418</v>
      </c>
      <c r="T84" s="1258">
        <v>1</v>
      </c>
      <c r="U84" s="1257">
        <v>4400</v>
      </c>
      <c r="V84" s="1233">
        <v>568</v>
      </c>
      <c r="W84" s="1233">
        <v>280</v>
      </c>
      <c r="X84" s="1233">
        <v>1113</v>
      </c>
      <c r="Y84" s="1233">
        <v>1053</v>
      </c>
      <c r="Z84" s="1233">
        <v>513</v>
      </c>
      <c r="AA84" s="1233">
        <v>296</v>
      </c>
      <c r="AB84" s="1233">
        <v>577</v>
      </c>
      <c r="AC84" s="1258">
        <v>0</v>
      </c>
    </row>
    <row r="85" spans="1:29">
      <c r="A85" s="1245">
        <v>215</v>
      </c>
      <c r="B85" s="946" t="s">
        <v>81</v>
      </c>
      <c r="C85" s="1233">
        <v>1796</v>
      </c>
      <c r="D85" s="1233">
        <v>211</v>
      </c>
      <c r="E85" s="1233">
        <v>130</v>
      </c>
      <c r="F85" s="1233">
        <v>540</v>
      </c>
      <c r="G85" s="1233">
        <v>434</v>
      </c>
      <c r="H85" s="1233">
        <v>205</v>
      </c>
      <c r="I85" s="1233">
        <v>114</v>
      </c>
      <c r="J85" s="1233">
        <v>162</v>
      </c>
      <c r="K85" s="1233">
        <v>0</v>
      </c>
      <c r="L85" s="1257">
        <v>927</v>
      </c>
      <c r="M85" s="1233">
        <v>102</v>
      </c>
      <c r="N85" s="1233">
        <v>54</v>
      </c>
      <c r="O85" s="1233">
        <v>290</v>
      </c>
      <c r="P85" s="1233">
        <v>220</v>
      </c>
      <c r="Q85" s="1233">
        <v>117</v>
      </c>
      <c r="R85" s="1233">
        <v>62</v>
      </c>
      <c r="S85" s="1233">
        <v>82</v>
      </c>
      <c r="T85" s="1258">
        <v>0</v>
      </c>
      <c r="U85" s="1257">
        <v>869</v>
      </c>
      <c r="V85" s="1233">
        <v>109</v>
      </c>
      <c r="W85" s="1233">
        <v>76</v>
      </c>
      <c r="X85" s="1233">
        <v>250</v>
      </c>
      <c r="Y85" s="1233">
        <v>214</v>
      </c>
      <c r="Z85" s="1233">
        <v>88</v>
      </c>
      <c r="AA85" s="1233">
        <v>52</v>
      </c>
      <c r="AB85" s="1233">
        <v>80</v>
      </c>
      <c r="AC85" s="1258">
        <v>0</v>
      </c>
    </row>
    <row r="86" spans="1:29">
      <c r="A86" s="1245">
        <v>216</v>
      </c>
      <c r="B86" s="946" t="s">
        <v>26</v>
      </c>
      <c r="C86" s="1233">
        <v>2566</v>
      </c>
      <c r="D86" s="1233">
        <v>309</v>
      </c>
      <c r="E86" s="1233">
        <v>237</v>
      </c>
      <c r="F86" s="1233">
        <v>909</v>
      </c>
      <c r="G86" s="1233">
        <v>560</v>
      </c>
      <c r="H86" s="1233">
        <v>259</v>
      </c>
      <c r="I86" s="1233">
        <v>115</v>
      </c>
      <c r="J86" s="1233">
        <v>177</v>
      </c>
      <c r="K86" s="1233">
        <v>0</v>
      </c>
      <c r="L86" s="1257">
        <v>1428</v>
      </c>
      <c r="M86" s="1233">
        <v>149</v>
      </c>
      <c r="N86" s="1233">
        <v>171</v>
      </c>
      <c r="O86" s="1233">
        <v>508</v>
      </c>
      <c r="P86" s="1233">
        <v>296</v>
      </c>
      <c r="Q86" s="1233">
        <v>163</v>
      </c>
      <c r="R86" s="1233">
        <v>65</v>
      </c>
      <c r="S86" s="1233">
        <v>76</v>
      </c>
      <c r="T86" s="1258">
        <v>0</v>
      </c>
      <c r="U86" s="1257">
        <v>1138</v>
      </c>
      <c r="V86" s="1233">
        <v>160</v>
      </c>
      <c r="W86" s="1233">
        <v>66</v>
      </c>
      <c r="X86" s="1233">
        <v>401</v>
      </c>
      <c r="Y86" s="1233">
        <v>264</v>
      </c>
      <c r="Z86" s="1233">
        <v>96</v>
      </c>
      <c r="AA86" s="1233">
        <v>50</v>
      </c>
      <c r="AB86" s="1233">
        <v>101</v>
      </c>
      <c r="AC86" s="1258">
        <v>0</v>
      </c>
    </row>
    <row r="87" spans="1:29">
      <c r="A87" s="1245">
        <v>217</v>
      </c>
      <c r="B87" s="946" t="s">
        <v>21</v>
      </c>
      <c r="C87" s="1233">
        <v>5068</v>
      </c>
      <c r="D87" s="1233">
        <v>598</v>
      </c>
      <c r="E87" s="1233">
        <v>224</v>
      </c>
      <c r="F87" s="1233">
        <v>1511</v>
      </c>
      <c r="G87" s="1233">
        <v>1251</v>
      </c>
      <c r="H87" s="1233">
        <v>554</v>
      </c>
      <c r="I87" s="1233">
        <v>335</v>
      </c>
      <c r="J87" s="1233">
        <v>595</v>
      </c>
      <c r="K87" s="1233">
        <v>0</v>
      </c>
      <c r="L87" s="1257">
        <v>2576</v>
      </c>
      <c r="M87" s="1233">
        <v>312</v>
      </c>
      <c r="N87" s="1233">
        <v>118</v>
      </c>
      <c r="O87" s="1233">
        <v>775</v>
      </c>
      <c r="P87" s="1233">
        <v>652</v>
      </c>
      <c r="Q87" s="1233">
        <v>288</v>
      </c>
      <c r="R87" s="1233">
        <v>179</v>
      </c>
      <c r="S87" s="1233">
        <v>252</v>
      </c>
      <c r="T87" s="1258">
        <v>0</v>
      </c>
      <c r="U87" s="1257">
        <v>2492</v>
      </c>
      <c r="V87" s="1233">
        <v>286</v>
      </c>
      <c r="W87" s="1233">
        <v>106</v>
      </c>
      <c r="X87" s="1233">
        <v>736</v>
      </c>
      <c r="Y87" s="1233">
        <v>599</v>
      </c>
      <c r="Z87" s="1233">
        <v>266</v>
      </c>
      <c r="AA87" s="1233">
        <v>156</v>
      </c>
      <c r="AB87" s="1233">
        <v>343</v>
      </c>
      <c r="AC87" s="1258">
        <v>0</v>
      </c>
    </row>
    <row r="88" spans="1:29">
      <c r="A88" s="1245">
        <v>218</v>
      </c>
      <c r="B88" s="946" t="s">
        <v>32</v>
      </c>
      <c r="C88" s="1233">
        <v>1197</v>
      </c>
      <c r="D88" s="1233">
        <v>139</v>
      </c>
      <c r="E88" s="1233">
        <v>94</v>
      </c>
      <c r="F88" s="1233">
        <v>438</v>
      </c>
      <c r="G88" s="1233">
        <v>279</v>
      </c>
      <c r="H88" s="1233">
        <v>100</v>
      </c>
      <c r="I88" s="1233">
        <v>56</v>
      </c>
      <c r="J88" s="1233">
        <v>91</v>
      </c>
      <c r="K88" s="1233">
        <v>0</v>
      </c>
      <c r="L88" s="1257">
        <v>673</v>
      </c>
      <c r="M88" s="1233">
        <v>75</v>
      </c>
      <c r="N88" s="1233">
        <v>68</v>
      </c>
      <c r="O88" s="1233">
        <v>251</v>
      </c>
      <c r="P88" s="1233">
        <v>156</v>
      </c>
      <c r="Q88" s="1233">
        <v>58</v>
      </c>
      <c r="R88" s="1233">
        <v>31</v>
      </c>
      <c r="S88" s="1233">
        <v>34</v>
      </c>
      <c r="T88" s="1258">
        <v>0</v>
      </c>
      <c r="U88" s="1257">
        <v>524</v>
      </c>
      <c r="V88" s="1233">
        <v>64</v>
      </c>
      <c r="W88" s="1233">
        <v>26</v>
      </c>
      <c r="X88" s="1233">
        <v>187</v>
      </c>
      <c r="Y88" s="1233">
        <v>123</v>
      </c>
      <c r="Z88" s="1233">
        <v>42</v>
      </c>
      <c r="AA88" s="1233">
        <v>25</v>
      </c>
      <c r="AB88" s="1233">
        <v>57</v>
      </c>
      <c r="AC88" s="1258">
        <v>0</v>
      </c>
    </row>
    <row r="89" spans="1:29">
      <c r="A89" s="1245">
        <v>219</v>
      </c>
      <c r="B89" s="946" t="s">
        <v>22</v>
      </c>
      <c r="C89" s="1233">
        <v>3604</v>
      </c>
      <c r="D89" s="1233">
        <v>498</v>
      </c>
      <c r="E89" s="1233">
        <v>226</v>
      </c>
      <c r="F89" s="1233">
        <v>1122</v>
      </c>
      <c r="G89" s="1233">
        <v>844</v>
      </c>
      <c r="H89" s="1233">
        <v>349</v>
      </c>
      <c r="I89" s="1233">
        <v>196</v>
      </c>
      <c r="J89" s="1233">
        <v>369</v>
      </c>
      <c r="K89" s="1233">
        <v>0</v>
      </c>
      <c r="L89" s="1257">
        <v>1878</v>
      </c>
      <c r="M89" s="1233">
        <v>267</v>
      </c>
      <c r="N89" s="1233">
        <v>111</v>
      </c>
      <c r="O89" s="1233">
        <v>605</v>
      </c>
      <c r="P89" s="1233">
        <v>428</v>
      </c>
      <c r="Q89" s="1233">
        <v>197</v>
      </c>
      <c r="R89" s="1233">
        <v>106</v>
      </c>
      <c r="S89" s="1233">
        <v>164</v>
      </c>
      <c r="T89" s="1258">
        <v>0</v>
      </c>
      <c r="U89" s="1257">
        <v>1726</v>
      </c>
      <c r="V89" s="1233">
        <v>231</v>
      </c>
      <c r="W89" s="1233">
        <v>115</v>
      </c>
      <c r="X89" s="1233">
        <v>517</v>
      </c>
      <c r="Y89" s="1233">
        <v>416</v>
      </c>
      <c r="Z89" s="1233">
        <v>152</v>
      </c>
      <c r="AA89" s="1233">
        <v>90</v>
      </c>
      <c r="AB89" s="1233">
        <v>205</v>
      </c>
      <c r="AC89" s="1258">
        <v>0</v>
      </c>
    </row>
    <row r="90" spans="1:29">
      <c r="A90" s="1245">
        <v>220</v>
      </c>
      <c r="B90" s="946" t="s">
        <v>33</v>
      </c>
      <c r="C90" s="1233">
        <v>887</v>
      </c>
      <c r="D90" s="1233">
        <v>136</v>
      </c>
      <c r="E90" s="1233">
        <v>44</v>
      </c>
      <c r="F90" s="1233">
        <v>301</v>
      </c>
      <c r="G90" s="1233">
        <v>222</v>
      </c>
      <c r="H90" s="1233">
        <v>89</v>
      </c>
      <c r="I90" s="1233">
        <v>36</v>
      </c>
      <c r="J90" s="1233">
        <v>58</v>
      </c>
      <c r="K90" s="1233">
        <v>1</v>
      </c>
      <c r="L90" s="1257">
        <v>452</v>
      </c>
      <c r="M90" s="1233">
        <v>76</v>
      </c>
      <c r="N90" s="1233">
        <v>28</v>
      </c>
      <c r="O90" s="1233">
        <v>131</v>
      </c>
      <c r="P90" s="1233">
        <v>118</v>
      </c>
      <c r="Q90" s="1233">
        <v>57</v>
      </c>
      <c r="R90" s="1233">
        <v>20</v>
      </c>
      <c r="S90" s="1233">
        <v>21</v>
      </c>
      <c r="T90" s="1258">
        <v>1</v>
      </c>
      <c r="U90" s="1257">
        <v>435</v>
      </c>
      <c r="V90" s="1233">
        <v>60</v>
      </c>
      <c r="W90" s="1233">
        <v>16</v>
      </c>
      <c r="X90" s="1233">
        <v>170</v>
      </c>
      <c r="Y90" s="1233">
        <v>104</v>
      </c>
      <c r="Z90" s="1233">
        <v>32</v>
      </c>
      <c r="AA90" s="1233">
        <v>16</v>
      </c>
      <c r="AB90" s="1233">
        <v>37</v>
      </c>
      <c r="AC90" s="1258">
        <v>0</v>
      </c>
    </row>
    <row r="91" spans="1:29">
      <c r="A91" s="1245">
        <v>221</v>
      </c>
      <c r="B91" s="946" t="s">
        <v>2495</v>
      </c>
      <c r="C91" s="1233">
        <v>1024</v>
      </c>
      <c r="D91" s="1233">
        <v>134</v>
      </c>
      <c r="E91" s="1233">
        <v>40</v>
      </c>
      <c r="F91" s="1233">
        <v>339</v>
      </c>
      <c r="G91" s="1233">
        <v>223</v>
      </c>
      <c r="H91" s="1233">
        <v>84</v>
      </c>
      <c r="I91" s="1233">
        <v>70</v>
      </c>
      <c r="J91" s="1233">
        <v>134</v>
      </c>
      <c r="K91" s="1233">
        <v>0</v>
      </c>
      <c r="L91" s="1257">
        <v>534</v>
      </c>
      <c r="M91" s="1233">
        <v>66</v>
      </c>
      <c r="N91" s="1233">
        <v>20</v>
      </c>
      <c r="O91" s="1233">
        <v>174</v>
      </c>
      <c r="P91" s="1233">
        <v>122</v>
      </c>
      <c r="Q91" s="1233">
        <v>43</v>
      </c>
      <c r="R91" s="1233">
        <v>45</v>
      </c>
      <c r="S91" s="1233">
        <v>64</v>
      </c>
      <c r="T91" s="1258">
        <v>0</v>
      </c>
      <c r="U91" s="1257">
        <v>490</v>
      </c>
      <c r="V91" s="1233">
        <v>68</v>
      </c>
      <c r="W91" s="1233">
        <v>20</v>
      </c>
      <c r="X91" s="1233">
        <v>165</v>
      </c>
      <c r="Y91" s="1233">
        <v>101</v>
      </c>
      <c r="Z91" s="1233">
        <v>41</v>
      </c>
      <c r="AA91" s="1233">
        <v>25</v>
      </c>
      <c r="AB91" s="1233">
        <v>70</v>
      </c>
      <c r="AC91" s="1258">
        <v>0</v>
      </c>
    </row>
    <row r="92" spans="1:29">
      <c r="A92" s="1245">
        <v>222</v>
      </c>
      <c r="B92" s="946" t="s">
        <v>648</v>
      </c>
      <c r="C92" s="1233">
        <v>452</v>
      </c>
      <c r="D92" s="1233">
        <v>59</v>
      </c>
      <c r="E92" s="1233">
        <v>28</v>
      </c>
      <c r="F92" s="1233">
        <v>148</v>
      </c>
      <c r="G92" s="1233">
        <v>110</v>
      </c>
      <c r="H92" s="1233">
        <v>45</v>
      </c>
      <c r="I92" s="1233">
        <v>28</v>
      </c>
      <c r="J92" s="1233">
        <v>34</v>
      </c>
      <c r="K92" s="1233">
        <v>0</v>
      </c>
      <c r="L92" s="1257">
        <v>232</v>
      </c>
      <c r="M92" s="1233">
        <v>31</v>
      </c>
      <c r="N92" s="1233">
        <v>17</v>
      </c>
      <c r="O92" s="1233">
        <v>71</v>
      </c>
      <c r="P92" s="1233">
        <v>51</v>
      </c>
      <c r="Q92" s="1233">
        <v>27</v>
      </c>
      <c r="R92" s="1233">
        <v>18</v>
      </c>
      <c r="S92" s="1233">
        <v>17</v>
      </c>
      <c r="T92" s="1258">
        <v>0</v>
      </c>
      <c r="U92" s="1257">
        <v>220</v>
      </c>
      <c r="V92" s="1233">
        <v>28</v>
      </c>
      <c r="W92" s="1233">
        <v>11</v>
      </c>
      <c r="X92" s="1233">
        <v>77</v>
      </c>
      <c r="Y92" s="1233">
        <v>59</v>
      </c>
      <c r="Z92" s="1233">
        <v>18</v>
      </c>
      <c r="AA92" s="1233">
        <v>10</v>
      </c>
      <c r="AB92" s="1233">
        <v>17</v>
      </c>
      <c r="AC92" s="1258">
        <v>0</v>
      </c>
    </row>
    <row r="93" spans="1:29">
      <c r="A93" s="1245">
        <v>223</v>
      </c>
      <c r="B93" s="946" t="s">
        <v>649</v>
      </c>
      <c r="C93" s="1233">
        <v>1153</v>
      </c>
      <c r="D93" s="1233">
        <v>131</v>
      </c>
      <c r="E93" s="1233">
        <v>63</v>
      </c>
      <c r="F93" s="1233">
        <v>381</v>
      </c>
      <c r="G93" s="1233">
        <v>227</v>
      </c>
      <c r="H93" s="1233">
        <v>126</v>
      </c>
      <c r="I93" s="1233">
        <v>58</v>
      </c>
      <c r="J93" s="1233">
        <v>167</v>
      </c>
      <c r="K93" s="1233">
        <v>0</v>
      </c>
      <c r="L93" s="1257">
        <v>599</v>
      </c>
      <c r="M93" s="1233">
        <v>63</v>
      </c>
      <c r="N93" s="1233">
        <v>35</v>
      </c>
      <c r="O93" s="1233">
        <v>198</v>
      </c>
      <c r="P93" s="1233">
        <v>121</v>
      </c>
      <c r="Q93" s="1233">
        <v>66</v>
      </c>
      <c r="R93" s="1233">
        <v>26</v>
      </c>
      <c r="S93" s="1233">
        <v>90</v>
      </c>
      <c r="T93" s="1258">
        <v>0</v>
      </c>
      <c r="U93" s="1257">
        <v>554</v>
      </c>
      <c r="V93" s="1233">
        <v>68</v>
      </c>
      <c r="W93" s="1233">
        <v>28</v>
      </c>
      <c r="X93" s="1233">
        <v>183</v>
      </c>
      <c r="Y93" s="1233">
        <v>106</v>
      </c>
      <c r="Z93" s="1233">
        <v>60</v>
      </c>
      <c r="AA93" s="1233">
        <v>32</v>
      </c>
      <c r="AB93" s="1233">
        <v>77</v>
      </c>
      <c r="AC93" s="1258">
        <v>0</v>
      </c>
    </row>
    <row r="94" spans="1:29">
      <c r="A94" s="1245">
        <v>224</v>
      </c>
      <c r="B94" s="946" t="s">
        <v>650</v>
      </c>
      <c r="C94" s="1233">
        <v>852</v>
      </c>
      <c r="D94" s="1233">
        <v>105</v>
      </c>
      <c r="E94" s="1233">
        <v>99</v>
      </c>
      <c r="F94" s="1233">
        <v>281</v>
      </c>
      <c r="G94" s="1233">
        <v>181</v>
      </c>
      <c r="H94" s="1233">
        <v>72</v>
      </c>
      <c r="I94" s="1233">
        <v>54</v>
      </c>
      <c r="J94" s="1233">
        <v>60</v>
      </c>
      <c r="K94" s="1233">
        <v>0</v>
      </c>
      <c r="L94" s="1257">
        <v>443</v>
      </c>
      <c r="M94" s="1233">
        <v>49</v>
      </c>
      <c r="N94" s="1233">
        <v>71</v>
      </c>
      <c r="O94" s="1233">
        <v>126</v>
      </c>
      <c r="P94" s="1233">
        <v>99</v>
      </c>
      <c r="Q94" s="1233">
        <v>43</v>
      </c>
      <c r="R94" s="1233">
        <v>30</v>
      </c>
      <c r="S94" s="1233">
        <v>25</v>
      </c>
      <c r="T94" s="1258">
        <v>0</v>
      </c>
      <c r="U94" s="1257">
        <v>409</v>
      </c>
      <c r="V94" s="1233">
        <v>56</v>
      </c>
      <c r="W94" s="1233">
        <v>28</v>
      </c>
      <c r="X94" s="1233">
        <v>155</v>
      </c>
      <c r="Y94" s="1233">
        <v>82</v>
      </c>
      <c r="Z94" s="1233">
        <v>29</v>
      </c>
      <c r="AA94" s="1233">
        <v>24</v>
      </c>
      <c r="AB94" s="1233">
        <v>35</v>
      </c>
      <c r="AC94" s="1258">
        <v>0</v>
      </c>
    </row>
    <row r="95" spans="1:29">
      <c r="A95" s="1245">
        <v>225</v>
      </c>
      <c r="B95" s="946" t="s">
        <v>651</v>
      </c>
      <c r="C95" s="1233">
        <v>730</v>
      </c>
      <c r="D95" s="1233">
        <v>107</v>
      </c>
      <c r="E95" s="1233">
        <v>50</v>
      </c>
      <c r="F95" s="1233">
        <v>232</v>
      </c>
      <c r="G95" s="1233">
        <v>171</v>
      </c>
      <c r="H95" s="1233">
        <v>72</v>
      </c>
      <c r="I95" s="1233">
        <v>39</v>
      </c>
      <c r="J95" s="1233">
        <v>58</v>
      </c>
      <c r="K95" s="1233">
        <v>1</v>
      </c>
      <c r="L95" s="1257">
        <v>387</v>
      </c>
      <c r="M95" s="1233">
        <v>55</v>
      </c>
      <c r="N95" s="1233">
        <v>20</v>
      </c>
      <c r="O95" s="1233">
        <v>134</v>
      </c>
      <c r="P95" s="1233">
        <v>84</v>
      </c>
      <c r="Q95" s="1233">
        <v>38</v>
      </c>
      <c r="R95" s="1233">
        <v>24</v>
      </c>
      <c r="S95" s="1233">
        <v>32</v>
      </c>
      <c r="T95" s="1258">
        <v>0</v>
      </c>
      <c r="U95" s="1257">
        <v>343</v>
      </c>
      <c r="V95" s="1233">
        <v>52</v>
      </c>
      <c r="W95" s="1233">
        <v>30</v>
      </c>
      <c r="X95" s="1233">
        <v>98</v>
      </c>
      <c r="Y95" s="1233">
        <v>87</v>
      </c>
      <c r="Z95" s="1233">
        <v>34</v>
      </c>
      <c r="AA95" s="1233">
        <v>15</v>
      </c>
      <c r="AB95" s="1233">
        <v>26</v>
      </c>
      <c r="AC95" s="1258">
        <v>1</v>
      </c>
    </row>
    <row r="96" spans="1:29">
      <c r="A96" s="1245">
        <v>226</v>
      </c>
      <c r="B96" s="946" t="s">
        <v>652</v>
      </c>
      <c r="C96" s="1233">
        <v>1008</v>
      </c>
      <c r="D96" s="1233">
        <v>113</v>
      </c>
      <c r="E96" s="1233">
        <v>78</v>
      </c>
      <c r="F96" s="1233">
        <v>314</v>
      </c>
      <c r="G96" s="1233">
        <v>212</v>
      </c>
      <c r="H96" s="1233">
        <v>91</v>
      </c>
      <c r="I96" s="1233">
        <v>66</v>
      </c>
      <c r="J96" s="1233">
        <v>133</v>
      </c>
      <c r="K96" s="1233">
        <v>1</v>
      </c>
      <c r="L96" s="1257">
        <v>508</v>
      </c>
      <c r="M96" s="1233">
        <v>50</v>
      </c>
      <c r="N96" s="1233">
        <v>38</v>
      </c>
      <c r="O96" s="1233">
        <v>156</v>
      </c>
      <c r="P96" s="1233">
        <v>106</v>
      </c>
      <c r="Q96" s="1233">
        <v>52</v>
      </c>
      <c r="R96" s="1233">
        <v>34</v>
      </c>
      <c r="S96" s="1233">
        <v>72</v>
      </c>
      <c r="T96" s="1258">
        <v>0</v>
      </c>
      <c r="U96" s="1257">
        <v>500</v>
      </c>
      <c r="V96" s="1233">
        <v>63</v>
      </c>
      <c r="W96" s="1233">
        <v>40</v>
      </c>
      <c r="X96" s="1233">
        <v>158</v>
      </c>
      <c r="Y96" s="1233">
        <v>106</v>
      </c>
      <c r="Z96" s="1233">
        <v>39</v>
      </c>
      <c r="AA96" s="1233">
        <v>32</v>
      </c>
      <c r="AB96" s="1233">
        <v>61</v>
      </c>
      <c r="AC96" s="1258">
        <v>1</v>
      </c>
    </row>
    <row r="97" spans="1:29">
      <c r="A97" s="1245">
        <v>227</v>
      </c>
      <c r="B97" s="946" t="s">
        <v>653</v>
      </c>
      <c r="C97" s="1233">
        <v>625</v>
      </c>
      <c r="D97" s="1233">
        <v>96</v>
      </c>
      <c r="E97" s="1233">
        <v>30</v>
      </c>
      <c r="F97" s="1233">
        <v>218</v>
      </c>
      <c r="G97" s="1233">
        <v>136</v>
      </c>
      <c r="H97" s="1233">
        <v>52</v>
      </c>
      <c r="I97" s="1233">
        <v>45</v>
      </c>
      <c r="J97" s="1233">
        <v>48</v>
      </c>
      <c r="K97" s="1233">
        <v>0</v>
      </c>
      <c r="L97" s="1257">
        <v>305</v>
      </c>
      <c r="M97" s="1233">
        <v>50</v>
      </c>
      <c r="N97" s="1233">
        <v>21</v>
      </c>
      <c r="O97" s="1233">
        <v>82</v>
      </c>
      <c r="P97" s="1233">
        <v>75</v>
      </c>
      <c r="Q97" s="1233">
        <v>27</v>
      </c>
      <c r="R97" s="1233">
        <v>25</v>
      </c>
      <c r="S97" s="1233">
        <v>25</v>
      </c>
      <c r="T97" s="1258">
        <v>0</v>
      </c>
      <c r="U97" s="1257">
        <v>320</v>
      </c>
      <c r="V97" s="1233">
        <v>46</v>
      </c>
      <c r="W97" s="1233">
        <v>9</v>
      </c>
      <c r="X97" s="1233">
        <v>136</v>
      </c>
      <c r="Y97" s="1233">
        <v>61</v>
      </c>
      <c r="Z97" s="1233">
        <v>25</v>
      </c>
      <c r="AA97" s="1233">
        <v>20</v>
      </c>
      <c r="AB97" s="1233">
        <v>23</v>
      </c>
      <c r="AC97" s="1258">
        <v>0</v>
      </c>
    </row>
    <row r="98" spans="1:29">
      <c r="A98" s="1245">
        <v>228</v>
      </c>
      <c r="B98" s="946" t="s">
        <v>654</v>
      </c>
      <c r="C98" s="1233">
        <v>1564</v>
      </c>
      <c r="D98" s="1233">
        <v>160</v>
      </c>
      <c r="E98" s="1233">
        <v>127</v>
      </c>
      <c r="F98" s="1233">
        <v>514</v>
      </c>
      <c r="G98" s="1233">
        <v>358</v>
      </c>
      <c r="H98" s="1233">
        <v>203</v>
      </c>
      <c r="I98" s="1233">
        <v>102</v>
      </c>
      <c r="J98" s="1233">
        <v>100</v>
      </c>
      <c r="K98" s="1233">
        <v>0</v>
      </c>
      <c r="L98" s="1257">
        <v>844</v>
      </c>
      <c r="M98" s="1233">
        <v>87</v>
      </c>
      <c r="N98" s="1233">
        <v>57</v>
      </c>
      <c r="O98" s="1233">
        <v>270</v>
      </c>
      <c r="P98" s="1233">
        <v>194</v>
      </c>
      <c r="Q98" s="1233">
        <v>127</v>
      </c>
      <c r="R98" s="1233">
        <v>65</v>
      </c>
      <c r="S98" s="1233">
        <v>44</v>
      </c>
      <c r="T98" s="1258">
        <v>0</v>
      </c>
      <c r="U98" s="1257">
        <v>720</v>
      </c>
      <c r="V98" s="1233">
        <v>73</v>
      </c>
      <c r="W98" s="1233">
        <v>70</v>
      </c>
      <c r="X98" s="1233">
        <v>244</v>
      </c>
      <c r="Y98" s="1233">
        <v>164</v>
      </c>
      <c r="Z98" s="1233">
        <v>76</v>
      </c>
      <c r="AA98" s="1233">
        <v>37</v>
      </c>
      <c r="AB98" s="1233">
        <v>56</v>
      </c>
      <c r="AC98" s="1258">
        <v>0</v>
      </c>
    </row>
    <row r="99" spans="1:29">
      <c r="A99" s="1245">
        <v>229</v>
      </c>
      <c r="B99" s="946" t="s">
        <v>655</v>
      </c>
      <c r="C99" s="1233">
        <v>1708</v>
      </c>
      <c r="D99" s="1233">
        <v>240</v>
      </c>
      <c r="E99" s="1233">
        <v>119</v>
      </c>
      <c r="F99" s="1233">
        <v>566</v>
      </c>
      <c r="G99" s="1233">
        <v>385</v>
      </c>
      <c r="H99" s="1233">
        <v>191</v>
      </c>
      <c r="I99" s="1233">
        <v>89</v>
      </c>
      <c r="J99" s="1233">
        <v>118</v>
      </c>
      <c r="K99" s="1233">
        <v>0</v>
      </c>
      <c r="L99" s="1257">
        <v>872</v>
      </c>
      <c r="M99" s="1233">
        <v>119</v>
      </c>
      <c r="N99" s="1233">
        <v>57</v>
      </c>
      <c r="O99" s="1233">
        <v>294</v>
      </c>
      <c r="P99" s="1233">
        <v>194</v>
      </c>
      <c r="Q99" s="1233">
        <v>111</v>
      </c>
      <c r="R99" s="1233">
        <v>47</v>
      </c>
      <c r="S99" s="1233">
        <v>50</v>
      </c>
      <c r="T99" s="1258">
        <v>0</v>
      </c>
      <c r="U99" s="1257">
        <v>836</v>
      </c>
      <c r="V99" s="1233">
        <v>121</v>
      </c>
      <c r="W99" s="1233">
        <v>62</v>
      </c>
      <c r="X99" s="1233">
        <v>272</v>
      </c>
      <c r="Y99" s="1233">
        <v>191</v>
      </c>
      <c r="Z99" s="1233">
        <v>80</v>
      </c>
      <c r="AA99" s="1233">
        <v>42</v>
      </c>
      <c r="AB99" s="1233">
        <v>68</v>
      </c>
      <c r="AC99" s="1258">
        <v>0</v>
      </c>
    </row>
    <row r="100" spans="1:29">
      <c r="A100" s="1245">
        <v>301</v>
      </c>
      <c r="B100" s="946" t="s">
        <v>23</v>
      </c>
      <c r="C100" s="1233">
        <v>970</v>
      </c>
      <c r="D100" s="1233">
        <v>211</v>
      </c>
      <c r="E100" s="1233">
        <v>55</v>
      </c>
      <c r="F100" s="1233">
        <v>174</v>
      </c>
      <c r="G100" s="1233">
        <v>241</v>
      </c>
      <c r="H100" s="1233">
        <v>108</v>
      </c>
      <c r="I100" s="1233">
        <v>44</v>
      </c>
      <c r="J100" s="1233">
        <v>137</v>
      </c>
      <c r="K100" s="1233">
        <v>0</v>
      </c>
      <c r="L100" s="1257">
        <v>468</v>
      </c>
      <c r="M100" s="1233">
        <v>101</v>
      </c>
      <c r="N100" s="1233">
        <v>27</v>
      </c>
      <c r="O100" s="1233">
        <v>90</v>
      </c>
      <c r="P100" s="1233">
        <v>119</v>
      </c>
      <c r="Q100" s="1233">
        <v>53</v>
      </c>
      <c r="R100" s="1233">
        <v>25</v>
      </c>
      <c r="S100" s="1233">
        <v>53</v>
      </c>
      <c r="T100" s="1258">
        <v>0</v>
      </c>
      <c r="U100" s="1257">
        <v>502</v>
      </c>
      <c r="V100" s="1233">
        <v>110</v>
      </c>
      <c r="W100" s="1233">
        <v>28</v>
      </c>
      <c r="X100" s="1233">
        <v>84</v>
      </c>
      <c r="Y100" s="1233">
        <v>122</v>
      </c>
      <c r="Z100" s="1233">
        <v>55</v>
      </c>
      <c r="AA100" s="1233">
        <v>19</v>
      </c>
      <c r="AB100" s="1233">
        <v>84</v>
      </c>
      <c r="AC100" s="1258">
        <v>0</v>
      </c>
    </row>
    <row r="101" spans="1:29">
      <c r="A101" s="1245">
        <v>365</v>
      </c>
      <c r="B101" s="946" t="s">
        <v>656</v>
      </c>
      <c r="C101" s="1233">
        <v>312</v>
      </c>
      <c r="D101" s="1233">
        <v>46</v>
      </c>
      <c r="E101" s="1233">
        <v>33</v>
      </c>
      <c r="F101" s="1233">
        <v>99</v>
      </c>
      <c r="G101" s="1233">
        <v>56</v>
      </c>
      <c r="H101" s="1233">
        <v>21</v>
      </c>
      <c r="I101" s="1233">
        <v>23</v>
      </c>
      <c r="J101" s="1233">
        <v>34</v>
      </c>
      <c r="K101" s="1233">
        <v>0</v>
      </c>
      <c r="L101" s="1257">
        <v>149</v>
      </c>
      <c r="M101" s="1233">
        <v>21</v>
      </c>
      <c r="N101" s="1233">
        <v>15</v>
      </c>
      <c r="O101" s="1233">
        <v>51</v>
      </c>
      <c r="P101" s="1233">
        <v>23</v>
      </c>
      <c r="Q101" s="1233">
        <v>11</v>
      </c>
      <c r="R101" s="1233">
        <v>14</v>
      </c>
      <c r="S101" s="1233">
        <v>14</v>
      </c>
      <c r="T101" s="1258">
        <v>0</v>
      </c>
      <c r="U101" s="1257">
        <v>163</v>
      </c>
      <c r="V101" s="1233">
        <v>25</v>
      </c>
      <c r="W101" s="1233">
        <v>18</v>
      </c>
      <c r="X101" s="1233">
        <v>48</v>
      </c>
      <c r="Y101" s="1233">
        <v>33</v>
      </c>
      <c r="Z101" s="1233">
        <v>10</v>
      </c>
      <c r="AA101" s="1233">
        <v>9</v>
      </c>
      <c r="AB101" s="1233">
        <v>20</v>
      </c>
      <c r="AC101" s="1258">
        <v>0</v>
      </c>
    </row>
    <row r="102" spans="1:29">
      <c r="A102" s="1245">
        <v>381</v>
      </c>
      <c r="B102" s="946" t="s">
        <v>27</v>
      </c>
      <c r="C102" s="1233">
        <v>831</v>
      </c>
      <c r="D102" s="1233">
        <v>134</v>
      </c>
      <c r="E102" s="1233">
        <v>46</v>
      </c>
      <c r="F102" s="1233">
        <v>242</v>
      </c>
      <c r="G102" s="1233">
        <v>190</v>
      </c>
      <c r="H102" s="1233">
        <v>98</v>
      </c>
      <c r="I102" s="1233">
        <v>50</v>
      </c>
      <c r="J102" s="1233">
        <v>71</v>
      </c>
      <c r="K102" s="1233">
        <v>0</v>
      </c>
      <c r="L102" s="1257">
        <v>450</v>
      </c>
      <c r="M102" s="1233">
        <v>86</v>
      </c>
      <c r="N102" s="1233">
        <v>29</v>
      </c>
      <c r="O102" s="1233">
        <v>121</v>
      </c>
      <c r="P102" s="1233">
        <v>100</v>
      </c>
      <c r="Q102" s="1233">
        <v>55</v>
      </c>
      <c r="R102" s="1233">
        <v>28</v>
      </c>
      <c r="S102" s="1233">
        <v>31</v>
      </c>
      <c r="T102" s="1258">
        <v>0</v>
      </c>
      <c r="U102" s="1257">
        <v>381</v>
      </c>
      <c r="V102" s="1233">
        <v>48</v>
      </c>
      <c r="W102" s="1233">
        <v>17</v>
      </c>
      <c r="X102" s="1233">
        <v>121</v>
      </c>
      <c r="Y102" s="1233">
        <v>90</v>
      </c>
      <c r="Z102" s="1233">
        <v>43</v>
      </c>
      <c r="AA102" s="1233">
        <v>22</v>
      </c>
      <c r="AB102" s="1233">
        <v>40</v>
      </c>
      <c r="AC102" s="1258">
        <v>0</v>
      </c>
    </row>
    <row r="103" spans="1:29">
      <c r="A103" s="1245">
        <v>382</v>
      </c>
      <c r="B103" s="946" t="s">
        <v>28</v>
      </c>
      <c r="C103" s="1233">
        <v>1137</v>
      </c>
      <c r="D103" s="1233">
        <v>169</v>
      </c>
      <c r="E103" s="1233">
        <v>87</v>
      </c>
      <c r="F103" s="1233">
        <v>362</v>
      </c>
      <c r="G103" s="1233">
        <v>244</v>
      </c>
      <c r="H103" s="1233">
        <v>124</v>
      </c>
      <c r="I103" s="1233">
        <v>60</v>
      </c>
      <c r="J103" s="1233">
        <v>91</v>
      </c>
      <c r="K103" s="1233">
        <v>0</v>
      </c>
      <c r="L103" s="1257">
        <v>618</v>
      </c>
      <c r="M103" s="1233">
        <v>84</v>
      </c>
      <c r="N103" s="1233">
        <v>56</v>
      </c>
      <c r="O103" s="1233">
        <v>183</v>
      </c>
      <c r="P103" s="1233">
        <v>135</v>
      </c>
      <c r="Q103" s="1233">
        <v>80</v>
      </c>
      <c r="R103" s="1233">
        <v>38</v>
      </c>
      <c r="S103" s="1233">
        <v>42</v>
      </c>
      <c r="T103" s="1258">
        <v>0</v>
      </c>
      <c r="U103" s="1257">
        <v>519</v>
      </c>
      <c r="V103" s="1233">
        <v>85</v>
      </c>
      <c r="W103" s="1233">
        <v>31</v>
      </c>
      <c r="X103" s="1233">
        <v>179</v>
      </c>
      <c r="Y103" s="1233">
        <v>109</v>
      </c>
      <c r="Z103" s="1233">
        <v>44</v>
      </c>
      <c r="AA103" s="1233">
        <v>22</v>
      </c>
      <c r="AB103" s="1233">
        <v>49</v>
      </c>
      <c r="AC103" s="1258">
        <v>0</v>
      </c>
    </row>
    <row r="104" spans="1:29">
      <c r="A104" s="1245">
        <v>442</v>
      </c>
      <c r="B104" s="946" t="s">
        <v>38</v>
      </c>
      <c r="C104" s="1233">
        <v>257</v>
      </c>
      <c r="D104" s="1233">
        <v>54</v>
      </c>
      <c r="E104" s="1233">
        <v>19</v>
      </c>
      <c r="F104" s="1233">
        <v>72</v>
      </c>
      <c r="G104" s="1233">
        <v>52</v>
      </c>
      <c r="H104" s="1233">
        <v>28</v>
      </c>
      <c r="I104" s="1233">
        <v>13</v>
      </c>
      <c r="J104" s="1233">
        <v>19</v>
      </c>
      <c r="K104" s="1233">
        <v>0</v>
      </c>
      <c r="L104" s="1257">
        <v>112</v>
      </c>
      <c r="M104" s="1233">
        <v>23</v>
      </c>
      <c r="N104" s="1233">
        <v>7</v>
      </c>
      <c r="O104" s="1233">
        <v>29</v>
      </c>
      <c r="P104" s="1233">
        <v>24</v>
      </c>
      <c r="Q104" s="1233">
        <v>11</v>
      </c>
      <c r="R104" s="1233">
        <v>8</v>
      </c>
      <c r="S104" s="1233">
        <v>10</v>
      </c>
      <c r="T104" s="1258">
        <v>0</v>
      </c>
      <c r="U104" s="1257">
        <v>145</v>
      </c>
      <c r="V104" s="1233">
        <v>31</v>
      </c>
      <c r="W104" s="1233">
        <v>12</v>
      </c>
      <c r="X104" s="1233">
        <v>43</v>
      </c>
      <c r="Y104" s="1233">
        <v>28</v>
      </c>
      <c r="Z104" s="1233">
        <v>17</v>
      </c>
      <c r="AA104" s="1233">
        <v>5</v>
      </c>
      <c r="AB104" s="1233">
        <v>9</v>
      </c>
      <c r="AC104" s="1258">
        <v>0</v>
      </c>
    </row>
    <row r="105" spans="1:29">
      <c r="A105" s="1245">
        <v>443</v>
      </c>
      <c r="B105" s="946" t="s">
        <v>39</v>
      </c>
      <c r="C105" s="1233">
        <v>596</v>
      </c>
      <c r="D105" s="1233">
        <v>98</v>
      </c>
      <c r="E105" s="1233">
        <v>52</v>
      </c>
      <c r="F105" s="1233">
        <v>190</v>
      </c>
      <c r="G105" s="1233">
        <v>144</v>
      </c>
      <c r="H105" s="1233">
        <v>50</v>
      </c>
      <c r="I105" s="1233">
        <v>22</v>
      </c>
      <c r="J105" s="1233">
        <v>40</v>
      </c>
      <c r="K105" s="1233">
        <v>0</v>
      </c>
      <c r="L105" s="1257">
        <v>308</v>
      </c>
      <c r="M105" s="1233">
        <v>49</v>
      </c>
      <c r="N105" s="1233">
        <v>27</v>
      </c>
      <c r="O105" s="1233">
        <v>97</v>
      </c>
      <c r="P105" s="1233">
        <v>75</v>
      </c>
      <c r="Q105" s="1233">
        <v>27</v>
      </c>
      <c r="R105" s="1233">
        <v>15</v>
      </c>
      <c r="S105" s="1233">
        <v>18</v>
      </c>
      <c r="T105" s="1258">
        <v>0</v>
      </c>
      <c r="U105" s="1257">
        <v>288</v>
      </c>
      <c r="V105" s="1233">
        <v>49</v>
      </c>
      <c r="W105" s="1233">
        <v>25</v>
      </c>
      <c r="X105" s="1233">
        <v>93</v>
      </c>
      <c r="Y105" s="1233">
        <v>69</v>
      </c>
      <c r="Z105" s="1233">
        <v>23</v>
      </c>
      <c r="AA105" s="1233">
        <v>7</v>
      </c>
      <c r="AB105" s="1233">
        <v>22</v>
      </c>
      <c r="AC105" s="1258">
        <v>0</v>
      </c>
    </row>
    <row r="106" spans="1:29">
      <c r="A106" s="1245">
        <v>446</v>
      </c>
      <c r="B106" s="946" t="s">
        <v>657</v>
      </c>
      <c r="C106" s="1233">
        <v>248</v>
      </c>
      <c r="D106" s="1233">
        <v>39</v>
      </c>
      <c r="E106" s="1233">
        <v>17</v>
      </c>
      <c r="F106" s="1233">
        <v>91</v>
      </c>
      <c r="G106" s="1233">
        <v>39</v>
      </c>
      <c r="H106" s="1233">
        <v>16</v>
      </c>
      <c r="I106" s="1233">
        <v>8</v>
      </c>
      <c r="J106" s="1233">
        <v>38</v>
      </c>
      <c r="K106" s="1233">
        <v>0</v>
      </c>
      <c r="L106" s="1257">
        <v>115</v>
      </c>
      <c r="M106" s="1233">
        <v>21</v>
      </c>
      <c r="N106" s="1233">
        <v>11</v>
      </c>
      <c r="O106" s="1233">
        <v>35</v>
      </c>
      <c r="P106" s="1233">
        <v>22</v>
      </c>
      <c r="Q106" s="1233">
        <v>9</v>
      </c>
      <c r="R106" s="1233">
        <v>3</v>
      </c>
      <c r="S106" s="1233">
        <v>14</v>
      </c>
      <c r="T106" s="1258">
        <v>0</v>
      </c>
      <c r="U106" s="1257">
        <v>133</v>
      </c>
      <c r="V106" s="1233">
        <v>18</v>
      </c>
      <c r="W106" s="1233">
        <v>6</v>
      </c>
      <c r="X106" s="1233">
        <v>56</v>
      </c>
      <c r="Y106" s="1233">
        <v>17</v>
      </c>
      <c r="Z106" s="1233">
        <v>7</v>
      </c>
      <c r="AA106" s="1233">
        <v>5</v>
      </c>
      <c r="AB106" s="1233">
        <v>24</v>
      </c>
      <c r="AC106" s="1258">
        <v>0</v>
      </c>
    </row>
    <row r="107" spans="1:29">
      <c r="A107" s="1245">
        <v>464</v>
      </c>
      <c r="B107" s="946" t="s">
        <v>46</v>
      </c>
      <c r="C107" s="1233">
        <v>957</v>
      </c>
      <c r="D107" s="1233">
        <v>145</v>
      </c>
      <c r="E107" s="1233">
        <v>53</v>
      </c>
      <c r="F107" s="1233">
        <v>296</v>
      </c>
      <c r="G107" s="1233">
        <v>243</v>
      </c>
      <c r="H107" s="1233">
        <v>110</v>
      </c>
      <c r="I107" s="1233">
        <v>59</v>
      </c>
      <c r="J107" s="1233">
        <v>51</v>
      </c>
      <c r="K107" s="1233">
        <v>0</v>
      </c>
      <c r="L107" s="1257">
        <v>489</v>
      </c>
      <c r="M107" s="1233">
        <v>73</v>
      </c>
      <c r="N107" s="1233">
        <v>29</v>
      </c>
      <c r="O107" s="1233">
        <v>144</v>
      </c>
      <c r="P107" s="1233">
        <v>118</v>
      </c>
      <c r="Q107" s="1233">
        <v>65</v>
      </c>
      <c r="R107" s="1233">
        <v>35</v>
      </c>
      <c r="S107" s="1233">
        <v>25</v>
      </c>
      <c r="T107" s="1258">
        <v>0</v>
      </c>
      <c r="U107" s="1257">
        <v>468</v>
      </c>
      <c r="V107" s="1233">
        <v>72</v>
      </c>
      <c r="W107" s="1233">
        <v>24</v>
      </c>
      <c r="X107" s="1233">
        <v>152</v>
      </c>
      <c r="Y107" s="1233">
        <v>125</v>
      </c>
      <c r="Z107" s="1233">
        <v>45</v>
      </c>
      <c r="AA107" s="1233">
        <v>24</v>
      </c>
      <c r="AB107" s="1233">
        <v>26</v>
      </c>
      <c r="AC107" s="1258">
        <v>0</v>
      </c>
    </row>
    <row r="108" spans="1:29">
      <c r="A108" s="1245">
        <v>481</v>
      </c>
      <c r="B108" s="946" t="s">
        <v>47</v>
      </c>
      <c r="C108" s="1233">
        <v>299</v>
      </c>
      <c r="D108" s="1233">
        <v>34</v>
      </c>
      <c r="E108" s="1233">
        <v>22</v>
      </c>
      <c r="F108" s="1233">
        <v>93</v>
      </c>
      <c r="G108" s="1233">
        <v>64</v>
      </c>
      <c r="H108" s="1233">
        <v>33</v>
      </c>
      <c r="I108" s="1233">
        <v>24</v>
      </c>
      <c r="J108" s="1233">
        <v>29</v>
      </c>
      <c r="K108" s="1233">
        <v>0</v>
      </c>
      <c r="L108" s="1257">
        <v>159</v>
      </c>
      <c r="M108" s="1233">
        <v>19</v>
      </c>
      <c r="N108" s="1233">
        <v>12</v>
      </c>
      <c r="O108" s="1233">
        <v>48</v>
      </c>
      <c r="P108" s="1233">
        <v>35</v>
      </c>
      <c r="Q108" s="1233">
        <v>17</v>
      </c>
      <c r="R108" s="1233">
        <v>15</v>
      </c>
      <c r="S108" s="1233">
        <v>13</v>
      </c>
      <c r="T108" s="1258">
        <v>0</v>
      </c>
      <c r="U108" s="1257">
        <v>140</v>
      </c>
      <c r="V108" s="1233">
        <v>15</v>
      </c>
      <c r="W108" s="1233">
        <v>10</v>
      </c>
      <c r="X108" s="1233">
        <v>45</v>
      </c>
      <c r="Y108" s="1233">
        <v>29</v>
      </c>
      <c r="Z108" s="1233">
        <v>16</v>
      </c>
      <c r="AA108" s="1233">
        <v>9</v>
      </c>
      <c r="AB108" s="1233">
        <v>16</v>
      </c>
      <c r="AC108" s="1258">
        <v>0</v>
      </c>
    </row>
    <row r="109" spans="1:29">
      <c r="A109" s="1245">
        <v>501</v>
      </c>
      <c r="B109" s="946" t="s">
        <v>82</v>
      </c>
      <c r="C109" s="1233">
        <v>314</v>
      </c>
      <c r="D109" s="1233">
        <v>42</v>
      </c>
      <c r="E109" s="1233">
        <v>21</v>
      </c>
      <c r="F109" s="1233">
        <v>90</v>
      </c>
      <c r="G109" s="1233">
        <v>49</v>
      </c>
      <c r="H109" s="1233">
        <v>26</v>
      </c>
      <c r="I109" s="1233">
        <v>30</v>
      </c>
      <c r="J109" s="1233">
        <v>56</v>
      </c>
      <c r="K109" s="1233">
        <v>0</v>
      </c>
      <c r="L109" s="1257">
        <v>163</v>
      </c>
      <c r="M109" s="1233">
        <v>25</v>
      </c>
      <c r="N109" s="1233">
        <v>10</v>
      </c>
      <c r="O109" s="1233">
        <v>45</v>
      </c>
      <c r="P109" s="1233">
        <v>23</v>
      </c>
      <c r="Q109" s="1233">
        <v>19</v>
      </c>
      <c r="R109" s="1233">
        <v>15</v>
      </c>
      <c r="S109" s="1233">
        <v>26</v>
      </c>
      <c r="T109" s="1258">
        <v>0</v>
      </c>
      <c r="U109" s="1257">
        <v>151</v>
      </c>
      <c r="V109" s="1233">
        <v>17</v>
      </c>
      <c r="W109" s="1233">
        <v>11</v>
      </c>
      <c r="X109" s="1233">
        <v>45</v>
      </c>
      <c r="Y109" s="1233">
        <v>26</v>
      </c>
      <c r="Z109" s="1233">
        <v>7</v>
      </c>
      <c r="AA109" s="1233">
        <v>15</v>
      </c>
      <c r="AB109" s="1233">
        <v>30</v>
      </c>
      <c r="AC109" s="1258">
        <v>0</v>
      </c>
    </row>
    <row r="110" spans="1:29">
      <c r="A110" s="1245">
        <v>585</v>
      </c>
      <c r="B110" s="946" t="s">
        <v>658</v>
      </c>
      <c r="C110" s="1233">
        <v>277</v>
      </c>
      <c r="D110" s="1233">
        <v>39</v>
      </c>
      <c r="E110" s="1233">
        <v>36</v>
      </c>
      <c r="F110" s="1233">
        <v>106</v>
      </c>
      <c r="G110" s="1233">
        <v>44</v>
      </c>
      <c r="H110" s="1233">
        <v>24</v>
      </c>
      <c r="I110" s="1233">
        <v>13</v>
      </c>
      <c r="J110" s="1233">
        <v>15</v>
      </c>
      <c r="K110" s="1233">
        <v>0</v>
      </c>
      <c r="L110" s="1257">
        <v>169</v>
      </c>
      <c r="M110" s="1233">
        <v>24</v>
      </c>
      <c r="N110" s="1233">
        <v>25</v>
      </c>
      <c r="O110" s="1233">
        <v>63</v>
      </c>
      <c r="P110" s="1233">
        <v>26</v>
      </c>
      <c r="Q110" s="1233">
        <v>15</v>
      </c>
      <c r="R110" s="1233">
        <v>7</v>
      </c>
      <c r="S110" s="1233">
        <v>9</v>
      </c>
      <c r="T110" s="1258">
        <v>0</v>
      </c>
      <c r="U110" s="1257">
        <v>108</v>
      </c>
      <c r="V110" s="1233">
        <v>15</v>
      </c>
      <c r="W110" s="1233">
        <v>11</v>
      </c>
      <c r="X110" s="1233">
        <v>43</v>
      </c>
      <c r="Y110" s="1233">
        <v>18</v>
      </c>
      <c r="Z110" s="1233">
        <v>9</v>
      </c>
      <c r="AA110" s="1233">
        <v>6</v>
      </c>
      <c r="AB110" s="1233">
        <v>6</v>
      </c>
      <c r="AC110" s="1258">
        <v>0</v>
      </c>
    </row>
    <row r="111" spans="1:29">
      <c r="A111" s="1246">
        <v>586</v>
      </c>
      <c r="B111" s="1253" t="s">
        <v>659</v>
      </c>
      <c r="C111" s="1260">
        <v>269</v>
      </c>
      <c r="D111" s="1260">
        <v>34</v>
      </c>
      <c r="E111" s="1260">
        <v>22</v>
      </c>
      <c r="F111" s="1260">
        <v>86</v>
      </c>
      <c r="G111" s="1260">
        <v>44</v>
      </c>
      <c r="H111" s="1260">
        <v>30</v>
      </c>
      <c r="I111" s="1260">
        <v>22</v>
      </c>
      <c r="J111" s="1260">
        <v>31</v>
      </c>
      <c r="K111" s="1260">
        <v>0</v>
      </c>
      <c r="L111" s="1259">
        <v>131</v>
      </c>
      <c r="M111" s="1260">
        <v>15</v>
      </c>
      <c r="N111" s="1260">
        <v>11</v>
      </c>
      <c r="O111" s="1260">
        <v>36</v>
      </c>
      <c r="P111" s="1260">
        <v>20</v>
      </c>
      <c r="Q111" s="1260">
        <v>17</v>
      </c>
      <c r="R111" s="1260">
        <v>15</v>
      </c>
      <c r="S111" s="1260">
        <v>17</v>
      </c>
      <c r="T111" s="1261">
        <v>0</v>
      </c>
      <c r="U111" s="1259">
        <v>138</v>
      </c>
      <c r="V111" s="1260">
        <v>19</v>
      </c>
      <c r="W111" s="1260">
        <v>11</v>
      </c>
      <c r="X111" s="1260">
        <v>50</v>
      </c>
      <c r="Y111" s="1260">
        <v>24</v>
      </c>
      <c r="Z111" s="1260">
        <v>13</v>
      </c>
      <c r="AA111" s="1260">
        <v>7</v>
      </c>
      <c r="AB111" s="1260">
        <v>14</v>
      </c>
      <c r="AC111" s="1261">
        <v>0</v>
      </c>
    </row>
    <row r="112" spans="1:29">
      <c r="A112" t="s">
        <v>1739</v>
      </c>
    </row>
    <row r="113" spans="1:29">
      <c r="C113" s="1233" t="s">
        <v>641</v>
      </c>
    </row>
    <row r="114" spans="1:29">
      <c r="A114" s="272" t="s">
        <v>1748</v>
      </c>
      <c r="AB114" s="1233" t="s">
        <v>1713</v>
      </c>
    </row>
    <row r="115" spans="1:29">
      <c r="A115" s="1234"/>
      <c r="B115" s="1235"/>
      <c r="C115" s="1234" t="s">
        <v>1714</v>
      </c>
      <c r="D115" s="1235"/>
      <c r="E115" s="1235"/>
      <c r="F115" s="1235"/>
      <c r="G115" s="1235"/>
      <c r="H115" s="1235"/>
      <c r="I115" s="1235"/>
      <c r="J115" s="1235"/>
      <c r="K115" s="1236"/>
      <c r="L115" s="1235" t="s">
        <v>1715</v>
      </c>
      <c r="M115" s="1235"/>
      <c r="N115" s="1235"/>
      <c r="O115" s="1235" t="s">
        <v>1741</v>
      </c>
      <c r="P115" s="1235"/>
      <c r="Q115" s="1235"/>
      <c r="R115" s="1235"/>
      <c r="S115" s="1235"/>
      <c r="T115" s="1235"/>
      <c r="U115" s="1234" t="s">
        <v>1718</v>
      </c>
      <c r="V115" s="1235"/>
      <c r="W115" s="1235"/>
      <c r="X115" s="1235"/>
      <c r="Y115" s="1235"/>
      <c r="Z115" s="1235"/>
      <c r="AA115" s="1235"/>
      <c r="AB115" s="1235"/>
      <c r="AC115" s="1236"/>
    </row>
    <row r="116" spans="1:29" ht="24">
      <c r="A116" s="1237"/>
      <c r="B116" s="1238"/>
      <c r="C116" s="1237" t="s">
        <v>1714</v>
      </c>
      <c r="D116" s="1238" t="s">
        <v>1720</v>
      </c>
      <c r="E116" s="1238" t="s">
        <v>1722</v>
      </c>
      <c r="F116" s="1238" t="s">
        <v>1724</v>
      </c>
      <c r="G116" s="1238" t="s">
        <v>1726</v>
      </c>
      <c r="H116" s="1238" t="s">
        <v>1728</v>
      </c>
      <c r="I116" s="1238" t="s">
        <v>1730</v>
      </c>
      <c r="J116" s="1238" t="s">
        <v>1742</v>
      </c>
      <c r="K116" s="1263" t="s">
        <v>1733</v>
      </c>
      <c r="L116" s="1238" t="s">
        <v>1714</v>
      </c>
      <c r="M116" s="1238" t="s">
        <v>1720</v>
      </c>
      <c r="N116" s="1238" t="s">
        <v>1722</v>
      </c>
      <c r="O116" s="1238" t="s">
        <v>1724</v>
      </c>
      <c r="P116" s="1238" t="s">
        <v>1726</v>
      </c>
      <c r="Q116" s="1238" t="s">
        <v>1728</v>
      </c>
      <c r="R116" s="1238" t="s">
        <v>1730</v>
      </c>
      <c r="S116" s="1238" t="s">
        <v>1742</v>
      </c>
      <c r="T116" s="1262" t="s">
        <v>1733</v>
      </c>
      <c r="U116" s="1237" t="s">
        <v>1714</v>
      </c>
      <c r="V116" s="1238" t="s">
        <v>1720</v>
      </c>
      <c r="W116" s="1238" t="s">
        <v>1722</v>
      </c>
      <c r="X116" s="1238" t="s">
        <v>1724</v>
      </c>
      <c r="Y116" s="1238" t="s">
        <v>1726</v>
      </c>
      <c r="Z116" s="1238" t="s">
        <v>1728</v>
      </c>
      <c r="AA116" s="1238" t="s">
        <v>1730</v>
      </c>
      <c r="AB116" s="1238" t="s">
        <v>1742</v>
      </c>
      <c r="AC116" s="1263" t="s">
        <v>1733</v>
      </c>
    </row>
    <row r="117" spans="1:29">
      <c r="A117" s="1245"/>
      <c r="B117" t="s">
        <v>1735</v>
      </c>
      <c r="C117" s="1257">
        <v>197720</v>
      </c>
      <c r="D117" s="1233">
        <v>20063</v>
      </c>
      <c r="E117" s="1233">
        <v>11951</v>
      </c>
      <c r="F117" s="1233">
        <v>67811</v>
      </c>
      <c r="G117" s="1233">
        <v>45739</v>
      </c>
      <c r="H117" s="1233">
        <v>22413</v>
      </c>
      <c r="I117" s="1233">
        <v>11462</v>
      </c>
      <c r="J117" s="1233">
        <v>18251</v>
      </c>
      <c r="K117" s="1258">
        <v>30</v>
      </c>
      <c r="L117" s="1233">
        <v>103460</v>
      </c>
      <c r="M117" s="1233">
        <v>10212</v>
      </c>
      <c r="N117" s="1233">
        <v>6626</v>
      </c>
      <c r="O117" s="1233">
        <v>35559</v>
      </c>
      <c r="P117" s="1233">
        <v>23870</v>
      </c>
      <c r="Q117" s="1233">
        <v>12609</v>
      </c>
      <c r="R117" s="1233">
        <v>6446</v>
      </c>
      <c r="S117" s="1233">
        <v>8123</v>
      </c>
      <c r="T117" s="1233">
        <v>15</v>
      </c>
      <c r="U117" s="1257">
        <v>94260</v>
      </c>
      <c r="V117" s="1233">
        <v>9851</v>
      </c>
      <c r="W117" s="1233">
        <v>5325</v>
      </c>
      <c r="X117" s="1233">
        <v>32252</v>
      </c>
      <c r="Y117" s="1233">
        <v>21869</v>
      </c>
      <c r="Z117" s="1233">
        <v>9804</v>
      </c>
      <c r="AA117" s="1233">
        <v>5016</v>
      </c>
      <c r="AB117" s="1233">
        <v>10128</v>
      </c>
      <c r="AC117" s="1258">
        <v>0</v>
      </c>
    </row>
    <row r="118" spans="1:29">
      <c r="A118" s="1243">
        <v>100</v>
      </c>
      <c r="B118" s="1244" t="s">
        <v>1737</v>
      </c>
      <c r="C118" s="1264">
        <v>67630</v>
      </c>
      <c r="D118" s="1265">
        <v>6273</v>
      </c>
      <c r="E118" s="1265">
        <v>3505</v>
      </c>
      <c r="F118" s="1265">
        <v>22525</v>
      </c>
      <c r="G118" s="1265">
        <v>15803</v>
      </c>
      <c r="H118" s="1265">
        <v>7747</v>
      </c>
      <c r="I118" s="1265">
        <v>4278</v>
      </c>
      <c r="J118" s="1265">
        <v>7493</v>
      </c>
      <c r="K118" s="1266">
        <v>6</v>
      </c>
      <c r="L118" s="1265">
        <v>34816</v>
      </c>
      <c r="M118" s="1265">
        <v>3154</v>
      </c>
      <c r="N118" s="1265">
        <v>1857</v>
      </c>
      <c r="O118" s="1265">
        <v>11619</v>
      </c>
      <c r="P118" s="1265">
        <v>8127</v>
      </c>
      <c r="Q118" s="1265">
        <v>4367</v>
      </c>
      <c r="R118" s="1265">
        <v>2358</v>
      </c>
      <c r="S118" s="1265">
        <v>3332</v>
      </c>
      <c r="T118" s="1265">
        <v>2</v>
      </c>
      <c r="U118" s="1264">
        <v>32814</v>
      </c>
      <c r="V118" s="1265">
        <v>3119</v>
      </c>
      <c r="W118" s="1265">
        <v>1648</v>
      </c>
      <c r="X118" s="1265">
        <v>10906</v>
      </c>
      <c r="Y118" s="1265">
        <v>7676</v>
      </c>
      <c r="Z118" s="1265">
        <v>3380</v>
      </c>
      <c r="AA118" s="1265">
        <v>1920</v>
      </c>
      <c r="AB118" s="1265">
        <v>4161</v>
      </c>
      <c r="AC118" s="1266">
        <v>1</v>
      </c>
    </row>
    <row r="119" spans="1:29">
      <c r="A119" s="1245">
        <v>101</v>
      </c>
      <c r="B119" t="s">
        <v>69</v>
      </c>
      <c r="C119" s="1257">
        <v>10048</v>
      </c>
      <c r="D119" s="1233">
        <v>1023</v>
      </c>
      <c r="E119" s="1233">
        <v>554</v>
      </c>
      <c r="F119" s="1233">
        <v>3172</v>
      </c>
      <c r="G119" s="1233">
        <v>2360</v>
      </c>
      <c r="H119" s="1233">
        <v>1307</v>
      </c>
      <c r="I119" s="1233">
        <v>710</v>
      </c>
      <c r="J119" s="1233">
        <v>922</v>
      </c>
      <c r="K119" s="1258">
        <v>0</v>
      </c>
      <c r="L119" s="1233">
        <v>5286</v>
      </c>
      <c r="M119" s="1233">
        <v>516</v>
      </c>
      <c r="N119" s="1233">
        <v>311</v>
      </c>
      <c r="O119" s="1233">
        <v>1760</v>
      </c>
      <c r="P119" s="1233">
        <v>1181</v>
      </c>
      <c r="Q119" s="1233">
        <v>702</v>
      </c>
      <c r="R119" s="1233">
        <v>402</v>
      </c>
      <c r="S119" s="1233">
        <v>414</v>
      </c>
      <c r="T119" s="1233">
        <v>0</v>
      </c>
      <c r="U119" s="1257">
        <v>4762</v>
      </c>
      <c r="V119" s="1233">
        <v>507</v>
      </c>
      <c r="W119" s="1233">
        <v>243</v>
      </c>
      <c r="X119" s="1233">
        <v>1412</v>
      </c>
      <c r="Y119" s="1233">
        <v>1179</v>
      </c>
      <c r="Z119" s="1233">
        <v>605</v>
      </c>
      <c r="AA119" s="1233">
        <v>308</v>
      </c>
      <c r="AB119" s="1233">
        <v>508</v>
      </c>
      <c r="AC119" s="1258">
        <v>0</v>
      </c>
    </row>
    <row r="120" spans="1:29">
      <c r="A120" s="1245">
        <v>102</v>
      </c>
      <c r="B120" t="s">
        <v>70</v>
      </c>
      <c r="C120" s="1257">
        <v>6643</v>
      </c>
      <c r="D120" s="1233">
        <v>601</v>
      </c>
      <c r="E120" s="1233">
        <v>349</v>
      </c>
      <c r="F120" s="1233">
        <v>2185</v>
      </c>
      <c r="G120" s="1233">
        <v>1612</v>
      </c>
      <c r="H120" s="1233">
        <v>805</v>
      </c>
      <c r="I120" s="1233">
        <v>406</v>
      </c>
      <c r="J120" s="1233">
        <v>684</v>
      </c>
      <c r="K120" s="1258">
        <v>1</v>
      </c>
      <c r="L120" s="1233">
        <v>3290</v>
      </c>
      <c r="M120" s="1233">
        <v>288</v>
      </c>
      <c r="N120" s="1233">
        <v>192</v>
      </c>
      <c r="O120" s="1233">
        <v>1071</v>
      </c>
      <c r="P120" s="1233">
        <v>795</v>
      </c>
      <c r="Q120" s="1233">
        <v>424</v>
      </c>
      <c r="R120" s="1233">
        <v>215</v>
      </c>
      <c r="S120" s="1233">
        <v>305</v>
      </c>
      <c r="T120" s="1233">
        <v>0</v>
      </c>
      <c r="U120" s="1257">
        <v>3353</v>
      </c>
      <c r="V120" s="1233">
        <v>313</v>
      </c>
      <c r="W120" s="1233">
        <v>157</v>
      </c>
      <c r="X120" s="1233">
        <v>1114</v>
      </c>
      <c r="Y120" s="1233">
        <v>817</v>
      </c>
      <c r="Z120" s="1233">
        <v>381</v>
      </c>
      <c r="AA120" s="1233">
        <v>191</v>
      </c>
      <c r="AB120" s="1233">
        <v>379</v>
      </c>
      <c r="AC120" s="1258">
        <v>0</v>
      </c>
    </row>
    <row r="121" spans="1:29">
      <c r="A121" s="1245">
        <v>105</v>
      </c>
      <c r="B121" t="s">
        <v>72</v>
      </c>
      <c r="C121" s="1257">
        <v>5789</v>
      </c>
      <c r="D121" s="1233">
        <v>494</v>
      </c>
      <c r="E121" s="1233">
        <v>264</v>
      </c>
      <c r="F121" s="1233">
        <v>1890</v>
      </c>
      <c r="G121" s="1233">
        <v>1409</v>
      </c>
      <c r="H121" s="1233">
        <v>711</v>
      </c>
      <c r="I121" s="1233">
        <v>313</v>
      </c>
      <c r="J121" s="1233">
        <v>708</v>
      </c>
      <c r="K121" s="1258">
        <v>0</v>
      </c>
      <c r="L121" s="1233">
        <v>3041</v>
      </c>
      <c r="M121" s="1233">
        <v>260</v>
      </c>
      <c r="N121" s="1233">
        <v>124</v>
      </c>
      <c r="O121" s="1233">
        <v>932</v>
      </c>
      <c r="P121" s="1233">
        <v>754</v>
      </c>
      <c r="Q121" s="1233">
        <v>435</v>
      </c>
      <c r="R121" s="1233">
        <v>196</v>
      </c>
      <c r="S121" s="1233">
        <v>340</v>
      </c>
      <c r="T121" s="1233">
        <v>0</v>
      </c>
      <c r="U121" s="1257">
        <v>2748</v>
      </c>
      <c r="V121" s="1233">
        <v>234</v>
      </c>
      <c r="W121" s="1233">
        <v>140</v>
      </c>
      <c r="X121" s="1233">
        <v>958</v>
      </c>
      <c r="Y121" s="1233">
        <v>655</v>
      </c>
      <c r="Z121" s="1233">
        <v>276</v>
      </c>
      <c r="AA121" s="1233">
        <v>117</v>
      </c>
      <c r="AB121" s="1233">
        <v>368</v>
      </c>
      <c r="AC121" s="1258">
        <v>0</v>
      </c>
    </row>
    <row r="122" spans="1:29">
      <c r="A122" s="1245">
        <v>106</v>
      </c>
      <c r="B122" t="s">
        <v>74</v>
      </c>
      <c r="C122" s="1257">
        <v>4305</v>
      </c>
      <c r="D122" s="1233">
        <v>387</v>
      </c>
      <c r="E122" s="1233">
        <v>241</v>
      </c>
      <c r="F122" s="1233">
        <v>1360</v>
      </c>
      <c r="G122" s="1233">
        <v>861</v>
      </c>
      <c r="H122" s="1233">
        <v>487</v>
      </c>
      <c r="I122" s="1233">
        <v>290</v>
      </c>
      <c r="J122" s="1233">
        <v>677</v>
      </c>
      <c r="K122" s="1258">
        <v>2</v>
      </c>
      <c r="L122" s="1233">
        <v>2254</v>
      </c>
      <c r="M122" s="1233">
        <v>187</v>
      </c>
      <c r="N122" s="1233">
        <v>125</v>
      </c>
      <c r="O122" s="1233">
        <v>727</v>
      </c>
      <c r="P122" s="1233">
        <v>468</v>
      </c>
      <c r="Q122" s="1233">
        <v>287</v>
      </c>
      <c r="R122" s="1233">
        <v>165</v>
      </c>
      <c r="S122" s="1233">
        <v>295</v>
      </c>
      <c r="T122" s="1233">
        <v>0</v>
      </c>
      <c r="U122" s="1257">
        <v>2051</v>
      </c>
      <c r="V122" s="1233">
        <v>200</v>
      </c>
      <c r="W122" s="1233">
        <v>116</v>
      </c>
      <c r="X122" s="1233">
        <v>633</v>
      </c>
      <c r="Y122" s="1233">
        <v>393</v>
      </c>
      <c r="Z122" s="1233">
        <v>200</v>
      </c>
      <c r="AA122" s="1233">
        <v>125</v>
      </c>
      <c r="AB122" s="1233">
        <v>382</v>
      </c>
      <c r="AC122" s="1258">
        <v>0</v>
      </c>
    </row>
    <row r="123" spans="1:29">
      <c r="A123" s="1245">
        <v>107</v>
      </c>
      <c r="B123" t="s">
        <v>75</v>
      </c>
      <c r="C123" s="1257">
        <v>6751</v>
      </c>
      <c r="D123" s="1233">
        <v>628</v>
      </c>
      <c r="E123" s="1233">
        <v>398</v>
      </c>
      <c r="F123" s="1233">
        <v>2250</v>
      </c>
      <c r="G123" s="1233">
        <v>1537</v>
      </c>
      <c r="H123" s="1233">
        <v>706</v>
      </c>
      <c r="I123" s="1233">
        <v>432</v>
      </c>
      <c r="J123" s="1233">
        <v>800</v>
      </c>
      <c r="K123" s="1258">
        <v>0</v>
      </c>
      <c r="L123" s="1233">
        <v>3344</v>
      </c>
      <c r="M123" s="1233">
        <v>312</v>
      </c>
      <c r="N123" s="1233">
        <v>199</v>
      </c>
      <c r="O123" s="1233">
        <v>1095</v>
      </c>
      <c r="P123" s="1233">
        <v>790</v>
      </c>
      <c r="Q123" s="1233">
        <v>375</v>
      </c>
      <c r="R123" s="1233">
        <v>224</v>
      </c>
      <c r="S123" s="1233">
        <v>349</v>
      </c>
      <c r="T123" s="1233">
        <v>0</v>
      </c>
      <c r="U123" s="1257">
        <v>3407</v>
      </c>
      <c r="V123" s="1233">
        <v>316</v>
      </c>
      <c r="W123" s="1233">
        <v>199</v>
      </c>
      <c r="X123" s="1233">
        <v>1155</v>
      </c>
      <c r="Y123" s="1233">
        <v>747</v>
      </c>
      <c r="Z123" s="1233">
        <v>331</v>
      </c>
      <c r="AA123" s="1233">
        <v>208</v>
      </c>
      <c r="AB123" s="1233">
        <v>451</v>
      </c>
      <c r="AC123" s="1258">
        <v>0</v>
      </c>
    </row>
    <row r="124" spans="1:29">
      <c r="A124" s="1245">
        <v>108</v>
      </c>
      <c r="B124" t="s">
        <v>76</v>
      </c>
      <c r="C124" s="1257">
        <v>8184</v>
      </c>
      <c r="D124" s="1233">
        <v>817</v>
      </c>
      <c r="E124" s="1233">
        <v>394</v>
      </c>
      <c r="F124" s="1233">
        <v>2734</v>
      </c>
      <c r="G124" s="1233">
        <v>1859</v>
      </c>
      <c r="H124" s="1233">
        <v>813</v>
      </c>
      <c r="I124" s="1233">
        <v>521</v>
      </c>
      <c r="J124" s="1233">
        <v>1044</v>
      </c>
      <c r="K124" s="1258">
        <v>2</v>
      </c>
      <c r="L124" s="1233">
        <v>4201</v>
      </c>
      <c r="M124" s="1233">
        <v>410</v>
      </c>
      <c r="N124" s="1233">
        <v>203</v>
      </c>
      <c r="O124" s="1233">
        <v>1514</v>
      </c>
      <c r="P124" s="1233">
        <v>942</v>
      </c>
      <c r="Q124" s="1233">
        <v>452</v>
      </c>
      <c r="R124" s="1233">
        <v>252</v>
      </c>
      <c r="S124" s="1233">
        <v>427</v>
      </c>
      <c r="T124" s="1233">
        <v>1</v>
      </c>
      <c r="U124" s="1257">
        <v>3983</v>
      </c>
      <c r="V124" s="1233">
        <v>407</v>
      </c>
      <c r="W124" s="1233">
        <v>191</v>
      </c>
      <c r="X124" s="1233">
        <v>1220</v>
      </c>
      <c r="Y124" s="1233">
        <v>917</v>
      </c>
      <c r="Z124" s="1233">
        <v>361</v>
      </c>
      <c r="AA124" s="1233">
        <v>269</v>
      </c>
      <c r="AB124" s="1233">
        <v>617</v>
      </c>
      <c r="AC124" s="1258">
        <v>0</v>
      </c>
    </row>
    <row r="125" spans="1:29">
      <c r="A125" s="1245">
        <v>109</v>
      </c>
      <c r="B125" t="s">
        <v>73</v>
      </c>
      <c r="C125" s="1257">
        <v>7452</v>
      </c>
      <c r="D125" s="1233">
        <v>639</v>
      </c>
      <c r="E125" s="1233">
        <v>461</v>
      </c>
      <c r="F125" s="1233">
        <v>2584</v>
      </c>
      <c r="G125" s="1233">
        <v>1600</v>
      </c>
      <c r="H125" s="1233">
        <v>782</v>
      </c>
      <c r="I125" s="1233">
        <v>475</v>
      </c>
      <c r="J125" s="1233">
        <v>910</v>
      </c>
      <c r="K125" s="1258">
        <v>1</v>
      </c>
      <c r="L125" s="1233">
        <v>3822</v>
      </c>
      <c r="M125" s="1233">
        <v>327</v>
      </c>
      <c r="N125" s="1233">
        <v>252</v>
      </c>
      <c r="O125" s="1233">
        <v>1299</v>
      </c>
      <c r="P125" s="1233">
        <v>823</v>
      </c>
      <c r="Q125" s="1233">
        <v>454</v>
      </c>
      <c r="R125" s="1233">
        <v>268</v>
      </c>
      <c r="S125" s="1233">
        <v>398</v>
      </c>
      <c r="T125" s="1233">
        <v>1</v>
      </c>
      <c r="U125" s="1257">
        <v>3630</v>
      </c>
      <c r="V125" s="1233">
        <v>312</v>
      </c>
      <c r="W125" s="1233">
        <v>209</v>
      </c>
      <c r="X125" s="1233">
        <v>1285</v>
      </c>
      <c r="Y125" s="1233">
        <v>777</v>
      </c>
      <c r="Z125" s="1233">
        <v>328</v>
      </c>
      <c r="AA125" s="1233">
        <v>207</v>
      </c>
      <c r="AB125" s="1233">
        <v>512</v>
      </c>
      <c r="AC125" s="1258">
        <v>0</v>
      </c>
    </row>
    <row r="126" spans="1:29">
      <c r="A126" s="1246">
        <v>110</v>
      </c>
      <c r="B126" s="1247" t="s">
        <v>71</v>
      </c>
      <c r="C126" s="1259">
        <v>9068</v>
      </c>
      <c r="D126" s="1260">
        <v>759</v>
      </c>
      <c r="E126" s="1260">
        <v>289</v>
      </c>
      <c r="F126" s="1260">
        <v>2912</v>
      </c>
      <c r="G126" s="1260">
        <v>2470</v>
      </c>
      <c r="H126" s="1260">
        <v>1152</v>
      </c>
      <c r="I126" s="1260">
        <v>607</v>
      </c>
      <c r="J126" s="1260">
        <v>879</v>
      </c>
      <c r="K126" s="1261">
        <v>0</v>
      </c>
      <c r="L126" s="1260">
        <v>4651</v>
      </c>
      <c r="M126" s="1260">
        <v>392</v>
      </c>
      <c r="N126" s="1260">
        <v>151</v>
      </c>
      <c r="O126" s="1260">
        <v>1366</v>
      </c>
      <c r="P126" s="1260">
        <v>1271</v>
      </c>
      <c r="Q126" s="1260">
        <v>697</v>
      </c>
      <c r="R126" s="1260">
        <v>361</v>
      </c>
      <c r="S126" s="1260">
        <v>413</v>
      </c>
      <c r="T126" s="1260">
        <v>0</v>
      </c>
      <c r="U126" s="1259">
        <v>4417</v>
      </c>
      <c r="V126" s="1260">
        <v>367</v>
      </c>
      <c r="W126" s="1260">
        <v>138</v>
      </c>
      <c r="X126" s="1260">
        <v>1546</v>
      </c>
      <c r="Y126" s="1260">
        <v>1199</v>
      </c>
      <c r="Z126" s="1260">
        <v>455</v>
      </c>
      <c r="AA126" s="1260">
        <v>246</v>
      </c>
      <c r="AB126" s="1260">
        <v>466</v>
      </c>
      <c r="AC126" s="1261">
        <v>0</v>
      </c>
    </row>
    <row r="127" spans="1:29">
      <c r="A127" s="1245">
        <v>111</v>
      </c>
      <c r="B127" t="s">
        <v>77</v>
      </c>
      <c r="C127" s="1257">
        <v>9390</v>
      </c>
      <c r="D127" s="1233">
        <v>925</v>
      </c>
      <c r="E127" s="1233">
        <v>555</v>
      </c>
      <c r="F127" s="1233">
        <v>3438</v>
      </c>
      <c r="G127" s="1233">
        <v>2095</v>
      </c>
      <c r="H127" s="1233">
        <v>984</v>
      </c>
      <c r="I127" s="1233">
        <v>524</v>
      </c>
      <c r="J127" s="1233">
        <v>869</v>
      </c>
      <c r="K127" s="1258">
        <v>0</v>
      </c>
      <c r="L127" s="1233">
        <v>4927</v>
      </c>
      <c r="M127" s="1233">
        <v>462</v>
      </c>
      <c r="N127" s="1233">
        <v>300</v>
      </c>
      <c r="O127" s="1233">
        <v>1855</v>
      </c>
      <c r="P127" s="1233">
        <v>1103</v>
      </c>
      <c r="Q127" s="1233">
        <v>541</v>
      </c>
      <c r="R127" s="1233">
        <v>275</v>
      </c>
      <c r="S127" s="1233">
        <v>391</v>
      </c>
      <c r="T127" s="1233">
        <v>0</v>
      </c>
      <c r="U127" s="1257">
        <v>4463</v>
      </c>
      <c r="V127" s="1233">
        <v>463</v>
      </c>
      <c r="W127" s="1233">
        <v>255</v>
      </c>
      <c r="X127" s="1233">
        <v>1583</v>
      </c>
      <c r="Y127" s="1233">
        <v>992</v>
      </c>
      <c r="Z127" s="1233">
        <v>443</v>
      </c>
      <c r="AA127" s="1233">
        <v>249</v>
      </c>
      <c r="AB127" s="1233">
        <v>478</v>
      </c>
      <c r="AC127" s="1258">
        <v>0</v>
      </c>
    </row>
    <row r="128" spans="1:29">
      <c r="A128" s="1245">
        <v>201</v>
      </c>
      <c r="B128" t="s">
        <v>416</v>
      </c>
      <c r="C128" s="1257">
        <v>13401</v>
      </c>
      <c r="D128" s="1233">
        <v>1520</v>
      </c>
      <c r="E128" s="1233">
        <v>1042</v>
      </c>
      <c r="F128" s="1233">
        <v>4989</v>
      </c>
      <c r="G128" s="1233">
        <v>2985</v>
      </c>
      <c r="H128" s="1233">
        <v>1404</v>
      </c>
      <c r="I128" s="1233">
        <v>674</v>
      </c>
      <c r="J128" s="1233">
        <v>786</v>
      </c>
      <c r="K128" s="1258">
        <v>1</v>
      </c>
      <c r="L128" s="1233">
        <v>7443</v>
      </c>
      <c r="M128" s="1233">
        <v>755</v>
      </c>
      <c r="N128" s="1233">
        <v>657</v>
      </c>
      <c r="O128" s="1233">
        <v>2750</v>
      </c>
      <c r="P128" s="1233">
        <v>1638</v>
      </c>
      <c r="Q128" s="1233">
        <v>847</v>
      </c>
      <c r="R128" s="1233">
        <v>426</v>
      </c>
      <c r="S128" s="1233">
        <v>370</v>
      </c>
      <c r="T128" s="1233">
        <v>0</v>
      </c>
      <c r="U128" s="1257">
        <v>5958</v>
      </c>
      <c r="V128" s="1233">
        <v>765</v>
      </c>
      <c r="W128" s="1233">
        <v>385</v>
      </c>
      <c r="X128" s="1233">
        <v>2239</v>
      </c>
      <c r="Y128" s="1233">
        <v>1347</v>
      </c>
      <c r="Z128" s="1233">
        <v>557</v>
      </c>
      <c r="AA128" s="1233">
        <v>248</v>
      </c>
      <c r="AB128" s="1233">
        <v>416</v>
      </c>
      <c r="AC128" s="1258">
        <v>0</v>
      </c>
    </row>
    <row r="129" spans="1:29">
      <c r="A129" s="1245">
        <v>202</v>
      </c>
      <c r="B129" t="s">
        <v>15</v>
      </c>
      <c r="C129" s="1257">
        <v>16297</v>
      </c>
      <c r="D129" s="1233">
        <v>1833</v>
      </c>
      <c r="E129" s="1233">
        <v>672</v>
      </c>
      <c r="F129" s="1233">
        <v>4942</v>
      </c>
      <c r="G129" s="1233">
        <v>4480</v>
      </c>
      <c r="H129" s="1233">
        <v>2022</v>
      </c>
      <c r="I129" s="1233">
        <v>872</v>
      </c>
      <c r="J129" s="1233">
        <v>1471</v>
      </c>
      <c r="K129" s="1258">
        <v>5</v>
      </c>
      <c r="L129" s="1233">
        <v>8736</v>
      </c>
      <c r="M129" s="1233">
        <v>971</v>
      </c>
      <c r="N129" s="1233">
        <v>372</v>
      </c>
      <c r="O129" s="1233">
        <v>2612</v>
      </c>
      <c r="P129" s="1233">
        <v>2360</v>
      </c>
      <c r="Q129" s="1233">
        <v>1212</v>
      </c>
      <c r="R129" s="1233">
        <v>522</v>
      </c>
      <c r="S129" s="1233">
        <v>684</v>
      </c>
      <c r="T129" s="1233">
        <v>3</v>
      </c>
      <c r="U129" s="1257">
        <v>7561</v>
      </c>
      <c r="V129" s="1233">
        <v>862</v>
      </c>
      <c r="W129" s="1233">
        <v>300</v>
      </c>
      <c r="X129" s="1233">
        <v>2330</v>
      </c>
      <c r="Y129" s="1233">
        <v>2120</v>
      </c>
      <c r="Z129" s="1233">
        <v>810</v>
      </c>
      <c r="AA129" s="1233">
        <v>350</v>
      </c>
      <c r="AB129" s="1233">
        <v>787</v>
      </c>
      <c r="AC129" s="1258">
        <v>0</v>
      </c>
    </row>
    <row r="130" spans="1:29">
      <c r="A130" s="1245">
        <v>203</v>
      </c>
      <c r="B130" t="s">
        <v>24</v>
      </c>
      <c r="C130" s="1257">
        <v>9468</v>
      </c>
      <c r="D130" s="1233">
        <v>1027</v>
      </c>
      <c r="E130" s="1233">
        <v>599</v>
      </c>
      <c r="F130" s="1233">
        <v>3219</v>
      </c>
      <c r="G130" s="1233">
        <v>2231</v>
      </c>
      <c r="H130" s="1233">
        <v>1066</v>
      </c>
      <c r="I130" s="1233">
        <v>523</v>
      </c>
      <c r="J130" s="1233">
        <v>802</v>
      </c>
      <c r="K130" s="1258">
        <v>1</v>
      </c>
      <c r="L130" s="1233">
        <v>5007</v>
      </c>
      <c r="M130" s="1233">
        <v>524</v>
      </c>
      <c r="N130" s="1233">
        <v>323</v>
      </c>
      <c r="O130" s="1233">
        <v>1695</v>
      </c>
      <c r="P130" s="1233">
        <v>1195</v>
      </c>
      <c r="Q130" s="1233">
        <v>602</v>
      </c>
      <c r="R130" s="1233">
        <v>305</v>
      </c>
      <c r="S130" s="1233">
        <v>362</v>
      </c>
      <c r="T130" s="1233">
        <v>1</v>
      </c>
      <c r="U130" s="1257">
        <v>4461</v>
      </c>
      <c r="V130" s="1233">
        <v>503</v>
      </c>
      <c r="W130" s="1233">
        <v>276</v>
      </c>
      <c r="X130" s="1233">
        <v>1524</v>
      </c>
      <c r="Y130" s="1233">
        <v>1036</v>
      </c>
      <c r="Z130" s="1233">
        <v>464</v>
      </c>
      <c r="AA130" s="1233">
        <v>218</v>
      </c>
      <c r="AB130" s="1233">
        <v>440</v>
      </c>
      <c r="AC130" s="1258">
        <v>0</v>
      </c>
    </row>
    <row r="131" spans="1:29">
      <c r="A131" s="1245">
        <v>204</v>
      </c>
      <c r="B131" t="s">
        <v>16</v>
      </c>
      <c r="C131" s="1257">
        <v>19692</v>
      </c>
      <c r="D131" s="1233">
        <v>2410</v>
      </c>
      <c r="E131" s="1233">
        <v>1111</v>
      </c>
      <c r="F131" s="1233">
        <v>5860</v>
      </c>
      <c r="G131" s="1233">
        <v>4832</v>
      </c>
      <c r="H131" s="1233">
        <v>2653</v>
      </c>
      <c r="I131" s="1233">
        <v>1174</v>
      </c>
      <c r="J131" s="1233">
        <v>1651</v>
      </c>
      <c r="K131" s="1258">
        <v>1</v>
      </c>
      <c r="L131" s="1233">
        <v>10128</v>
      </c>
      <c r="M131" s="1233">
        <v>1202</v>
      </c>
      <c r="N131" s="1233">
        <v>637</v>
      </c>
      <c r="O131" s="1233">
        <v>3014</v>
      </c>
      <c r="P131" s="1233">
        <v>2440</v>
      </c>
      <c r="Q131" s="1233">
        <v>1459</v>
      </c>
      <c r="R131" s="1233">
        <v>642</v>
      </c>
      <c r="S131" s="1233">
        <v>734</v>
      </c>
      <c r="T131" s="1233">
        <v>0</v>
      </c>
      <c r="U131" s="1257">
        <v>9564</v>
      </c>
      <c r="V131" s="1233">
        <v>1208</v>
      </c>
      <c r="W131" s="1233">
        <v>474</v>
      </c>
      <c r="X131" s="1233">
        <v>2846</v>
      </c>
      <c r="Y131" s="1233">
        <v>2392</v>
      </c>
      <c r="Z131" s="1233">
        <v>1194</v>
      </c>
      <c r="AA131" s="1233">
        <v>532</v>
      </c>
      <c r="AB131" s="1233">
        <v>917</v>
      </c>
      <c r="AC131" s="1258">
        <v>0</v>
      </c>
    </row>
    <row r="132" spans="1:29">
      <c r="A132" s="1245">
        <v>205</v>
      </c>
      <c r="B132" t="s">
        <v>78</v>
      </c>
      <c r="C132" s="1257">
        <v>1403</v>
      </c>
      <c r="D132" s="1233">
        <v>128</v>
      </c>
      <c r="E132" s="1233">
        <v>122</v>
      </c>
      <c r="F132" s="1233">
        <v>514</v>
      </c>
      <c r="G132" s="1233">
        <v>283</v>
      </c>
      <c r="H132" s="1233">
        <v>135</v>
      </c>
      <c r="I132" s="1233">
        <v>89</v>
      </c>
      <c r="J132" s="1233">
        <v>132</v>
      </c>
      <c r="K132" s="1258">
        <v>0</v>
      </c>
      <c r="L132" s="1233">
        <v>696</v>
      </c>
      <c r="M132" s="1233">
        <v>63</v>
      </c>
      <c r="N132" s="1233">
        <v>63</v>
      </c>
      <c r="O132" s="1233">
        <v>244</v>
      </c>
      <c r="P132" s="1233">
        <v>151</v>
      </c>
      <c r="Q132" s="1233">
        <v>71</v>
      </c>
      <c r="R132" s="1233">
        <v>49</v>
      </c>
      <c r="S132" s="1233">
        <v>55</v>
      </c>
      <c r="T132" s="1233">
        <v>0</v>
      </c>
      <c r="U132" s="1257">
        <v>707</v>
      </c>
      <c r="V132" s="1233">
        <v>65</v>
      </c>
      <c r="W132" s="1233">
        <v>59</v>
      </c>
      <c r="X132" s="1233">
        <v>270</v>
      </c>
      <c r="Y132" s="1233">
        <v>132</v>
      </c>
      <c r="Z132" s="1233">
        <v>64</v>
      </c>
      <c r="AA132" s="1233">
        <v>40</v>
      </c>
      <c r="AB132" s="1233">
        <v>77</v>
      </c>
      <c r="AC132" s="1258">
        <v>0</v>
      </c>
    </row>
    <row r="133" spans="1:29">
      <c r="A133" s="1245">
        <v>206</v>
      </c>
      <c r="B133" t="s">
        <v>17</v>
      </c>
      <c r="C133" s="1257">
        <v>4903</v>
      </c>
      <c r="D133" s="1233">
        <v>497</v>
      </c>
      <c r="E133" s="1233">
        <v>370</v>
      </c>
      <c r="F133" s="1233">
        <v>1434</v>
      </c>
      <c r="G133" s="1233">
        <v>1050</v>
      </c>
      <c r="H133" s="1233">
        <v>664</v>
      </c>
      <c r="I133" s="1233">
        <v>375</v>
      </c>
      <c r="J133" s="1233">
        <v>512</v>
      </c>
      <c r="K133" s="1258">
        <v>1</v>
      </c>
      <c r="L133" s="1233">
        <v>2600</v>
      </c>
      <c r="M133" s="1233">
        <v>255</v>
      </c>
      <c r="N133" s="1233">
        <v>225</v>
      </c>
      <c r="O133" s="1233">
        <v>847</v>
      </c>
      <c r="P133" s="1233">
        <v>508</v>
      </c>
      <c r="Q133" s="1233">
        <v>338</v>
      </c>
      <c r="R133" s="1233">
        <v>203</v>
      </c>
      <c r="S133" s="1233">
        <v>223</v>
      </c>
      <c r="T133" s="1233">
        <v>1</v>
      </c>
      <c r="U133" s="1257">
        <v>2303</v>
      </c>
      <c r="V133" s="1233">
        <v>242</v>
      </c>
      <c r="W133" s="1233">
        <v>145</v>
      </c>
      <c r="X133" s="1233">
        <v>587</v>
      </c>
      <c r="Y133" s="1233">
        <v>542</v>
      </c>
      <c r="Z133" s="1233">
        <v>326</v>
      </c>
      <c r="AA133" s="1233">
        <v>172</v>
      </c>
      <c r="AB133" s="1233">
        <v>289</v>
      </c>
      <c r="AC133" s="1258">
        <v>0</v>
      </c>
    </row>
    <row r="134" spans="1:29">
      <c r="A134" s="1245">
        <v>207</v>
      </c>
      <c r="B134" t="s">
        <v>19</v>
      </c>
      <c r="C134" s="1257">
        <v>8032</v>
      </c>
      <c r="D134" s="1233">
        <v>939</v>
      </c>
      <c r="E134" s="1233">
        <v>506</v>
      </c>
      <c r="F134" s="1233">
        <v>2601</v>
      </c>
      <c r="G134" s="1233">
        <v>1969</v>
      </c>
      <c r="H134" s="1233">
        <v>980</v>
      </c>
      <c r="I134" s="1233">
        <v>454</v>
      </c>
      <c r="J134" s="1233">
        <v>579</v>
      </c>
      <c r="K134" s="1258">
        <v>4</v>
      </c>
      <c r="L134" s="1233">
        <v>4564</v>
      </c>
      <c r="M134" s="1233">
        <v>493</v>
      </c>
      <c r="N134" s="1233">
        <v>321</v>
      </c>
      <c r="O134" s="1233">
        <v>1544</v>
      </c>
      <c r="P134" s="1233">
        <v>1102</v>
      </c>
      <c r="Q134" s="1233">
        <v>569</v>
      </c>
      <c r="R134" s="1233">
        <v>273</v>
      </c>
      <c r="S134" s="1233">
        <v>259</v>
      </c>
      <c r="T134" s="1233">
        <v>3</v>
      </c>
      <c r="U134" s="1257">
        <v>3468</v>
      </c>
      <c r="V134" s="1233">
        <v>446</v>
      </c>
      <c r="W134" s="1233">
        <v>185</v>
      </c>
      <c r="X134" s="1233">
        <v>1057</v>
      </c>
      <c r="Y134" s="1233">
        <v>867</v>
      </c>
      <c r="Z134" s="1233">
        <v>411</v>
      </c>
      <c r="AA134" s="1233">
        <v>181</v>
      </c>
      <c r="AB134" s="1233">
        <v>320</v>
      </c>
      <c r="AC134" s="1258">
        <v>0</v>
      </c>
    </row>
    <row r="135" spans="1:29">
      <c r="A135" s="1245">
        <v>208</v>
      </c>
      <c r="B135" t="s">
        <v>42</v>
      </c>
      <c r="C135" s="1257">
        <v>911</v>
      </c>
      <c r="D135" s="1233">
        <v>108</v>
      </c>
      <c r="E135" s="1233">
        <v>57</v>
      </c>
      <c r="F135" s="1233">
        <v>331</v>
      </c>
      <c r="G135" s="1233">
        <v>200</v>
      </c>
      <c r="H135" s="1233">
        <v>102</v>
      </c>
      <c r="I135" s="1233">
        <v>35</v>
      </c>
      <c r="J135" s="1233">
        <v>78</v>
      </c>
      <c r="K135" s="1258">
        <v>0</v>
      </c>
      <c r="L135" s="1233">
        <v>491</v>
      </c>
      <c r="M135" s="1233">
        <v>54</v>
      </c>
      <c r="N135" s="1233">
        <v>37</v>
      </c>
      <c r="O135" s="1233">
        <v>181</v>
      </c>
      <c r="P135" s="1233">
        <v>106</v>
      </c>
      <c r="Q135" s="1233">
        <v>62</v>
      </c>
      <c r="R135" s="1233">
        <v>19</v>
      </c>
      <c r="S135" s="1233">
        <v>32</v>
      </c>
      <c r="T135" s="1233">
        <v>0</v>
      </c>
      <c r="U135" s="1257">
        <v>420</v>
      </c>
      <c r="V135" s="1233">
        <v>54</v>
      </c>
      <c r="W135" s="1233">
        <v>20</v>
      </c>
      <c r="X135" s="1233">
        <v>150</v>
      </c>
      <c r="Y135" s="1233">
        <v>94</v>
      </c>
      <c r="Z135" s="1233">
        <v>40</v>
      </c>
      <c r="AA135" s="1233">
        <v>16</v>
      </c>
      <c r="AB135" s="1233">
        <v>46</v>
      </c>
      <c r="AC135" s="1258">
        <v>0</v>
      </c>
    </row>
    <row r="136" spans="1:29">
      <c r="A136" s="1245">
        <v>209</v>
      </c>
      <c r="B136" t="s">
        <v>79</v>
      </c>
      <c r="C136" s="1257">
        <v>2063</v>
      </c>
      <c r="D136" s="1233">
        <v>196</v>
      </c>
      <c r="E136" s="1233">
        <v>197</v>
      </c>
      <c r="F136" s="1233">
        <v>844</v>
      </c>
      <c r="G136" s="1233">
        <v>385</v>
      </c>
      <c r="H136" s="1233">
        <v>180</v>
      </c>
      <c r="I136" s="1233">
        <v>117</v>
      </c>
      <c r="J136" s="1233">
        <v>144</v>
      </c>
      <c r="K136" s="1258">
        <v>0</v>
      </c>
      <c r="L136" s="1233">
        <v>1023</v>
      </c>
      <c r="M136" s="1233">
        <v>101</v>
      </c>
      <c r="N136" s="1233">
        <v>100</v>
      </c>
      <c r="O136" s="1233">
        <v>384</v>
      </c>
      <c r="P136" s="1233">
        <v>209</v>
      </c>
      <c r="Q136" s="1233">
        <v>108</v>
      </c>
      <c r="R136" s="1233">
        <v>67</v>
      </c>
      <c r="S136" s="1233">
        <v>54</v>
      </c>
      <c r="T136" s="1233">
        <v>0</v>
      </c>
      <c r="U136" s="1257">
        <v>1040</v>
      </c>
      <c r="V136" s="1233">
        <v>95</v>
      </c>
      <c r="W136" s="1233">
        <v>97</v>
      </c>
      <c r="X136" s="1233">
        <v>460</v>
      </c>
      <c r="Y136" s="1233">
        <v>176</v>
      </c>
      <c r="Z136" s="1233">
        <v>72</v>
      </c>
      <c r="AA136" s="1233">
        <v>50</v>
      </c>
      <c r="AB136" s="1233">
        <v>90</v>
      </c>
      <c r="AC136" s="1258">
        <v>0</v>
      </c>
    </row>
    <row r="137" spans="1:29">
      <c r="A137" s="1245">
        <v>210</v>
      </c>
      <c r="B137" t="s">
        <v>25</v>
      </c>
      <c r="C137" s="1257">
        <v>7925</v>
      </c>
      <c r="D137" s="1233">
        <v>870</v>
      </c>
      <c r="E137" s="1233">
        <v>507</v>
      </c>
      <c r="F137" s="1233">
        <v>2936</v>
      </c>
      <c r="G137" s="1233">
        <v>1820</v>
      </c>
      <c r="H137" s="1233">
        <v>777</v>
      </c>
      <c r="I137" s="1233">
        <v>423</v>
      </c>
      <c r="J137" s="1233">
        <v>590</v>
      </c>
      <c r="K137" s="1258">
        <v>2</v>
      </c>
      <c r="L137" s="1233">
        <v>4248</v>
      </c>
      <c r="M137" s="1233">
        <v>450</v>
      </c>
      <c r="N137" s="1233">
        <v>280</v>
      </c>
      <c r="O137" s="1233">
        <v>1595</v>
      </c>
      <c r="P137" s="1233">
        <v>954</v>
      </c>
      <c r="Q137" s="1233">
        <v>455</v>
      </c>
      <c r="R137" s="1233">
        <v>248</v>
      </c>
      <c r="S137" s="1233">
        <v>266</v>
      </c>
      <c r="T137" s="1233">
        <v>0</v>
      </c>
      <c r="U137" s="1257">
        <v>3677</v>
      </c>
      <c r="V137" s="1233">
        <v>420</v>
      </c>
      <c r="W137" s="1233">
        <v>227</v>
      </c>
      <c r="X137" s="1233">
        <v>1341</v>
      </c>
      <c r="Y137" s="1233">
        <v>866</v>
      </c>
      <c r="Z137" s="1233">
        <v>322</v>
      </c>
      <c r="AA137" s="1233">
        <v>175</v>
      </c>
      <c r="AB137" s="1233">
        <v>324</v>
      </c>
      <c r="AC137" s="1258">
        <v>0</v>
      </c>
    </row>
    <row r="138" spans="1:29">
      <c r="A138" s="1245">
        <v>212</v>
      </c>
      <c r="B138" t="s">
        <v>43</v>
      </c>
      <c r="C138" s="1257">
        <v>1193</v>
      </c>
      <c r="D138" s="1233">
        <v>115</v>
      </c>
      <c r="E138" s="1233">
        <v>81</v>
      </c>
      <c r="F138" s="1233">
        <v>530</v>
      </c>
      <c r="G138" s="1233">
        <v>237</v>
      </c>
      <c r="H138" s="1233">
        <v>127</v>
      </c>
      <c r="I138" s="1233">
        <v>50</v>
      </c>
      <c r="J138" s="1233">
        <v>53</v>
      </c>
      <c r="K138" s="1258">
        <v>0</v>
      </c>
      <c r="L138" s="1233">
        <v>615</v>
      </c>
      <c r="M138" s="1233">
        <v>55</v>
      </c>
      <c r="N138" s="1233">
        <v>41</v>
      </c>
      <c r="O138" s="1233">
        <v>259</v>
      </c>
      <c r="P138" s="1233">
        <v>128</v>
      </c>
      <c r="Q138" s="1233">
        <v>81</v>
      </c>
      <c r="R138" s="1233">
        <v>27</v>
      </c>
      <c r="S138" s="1233">
        <v>24</v>
      </c>
      <c r="T138" s="1233">
        <v>0</v>
      </c>
      <c r="U138" s="1257">
        <v>578</v>
      </c>
      <c r="V138" s="1233">
        <v>60</v>
      </c>
      <c r="W138" s="1233">
        <v>40</v>
      </c>
      <c r="X138" s="1233">
        <v>271</v>
      </c>
      <c r="Y138" s="1233">
        <v>109</v>
      </c>
      <c r="Z138" s="1233">
        <v>46</v>
      </c>
      <c r="AA138" s="1233">
        <v>23</v>
      </c>
      <c r="AB138" s="1233">
        <v>29</v>
      </c>
      <c r="AC138" s="1258">
        <v>0</v>
      </c>
    </row>
    <row r="139" spans="1:29">
      <c r="A139" s="1245">
        <v>213</v>
      </c>
      <c r="B139" t="s">
        <v>80</v>
      </c>
      <c r="C139" s="1257">
        <v>1198</v>
      </c>
      <c r="D139" s="1233">
        <v>129</v>
      </c>
      <c r="E139" s="1233">
        <v>112</v>
      </c>
      <c r="F139" s="1233">
        <v>452</v>
      </c>
      <c r="G139" s="1233">
        <v>256</v>
      </c>
      <c r="H139" s="1233">
        <v>115</v>
      </c>
      <c r="I139" s="1233">
        <v>48</v>
      </c>
      <c r="J139" s="1233">
        <v>86</v>
      </c>
      <c r="K139" s="1258">
        <v>0</v>
      </c>
      <c r="L139" s="1233">
        <v>661</v>
      </c>
      <c r="M139" s="1233">
        <v>71</v>
      </c>
      <c r="N139" s="1233">
        <v>73</v>
      </c>
      <c r="O139" s="1233">
        <v>243</v>
      </c>
      <c r="P139" s="1233">
        <v>136</v>
      </c>
      <c r="Q139" s="1233">
        <v>67</v>
      </c>
      <c r="R139" s="1233">
        <v>29</v>
      </c>
      <c r="S139" s="1233">
        <v>42</v>
      </c>
      <c r="T139" s="1233">
        <v>0</v>
      </c>
      <c r="U139" s="1257">
        <v>537</v>
      </c>
      <c r="V139" s="1233">
        <v>58</v>
      </c>
      <c r="W139" s="1233">
        <v>39</v>
      </c>
      <c r="X139" s="1233">
        <v>209</v>
      </c>
      <c r="Y139" s="1233">
        <v>120</v>
      </c>
      <c r="Z139" s="1233">
        <v>48</v>
      </c>
      <c r="AA139" s="1233">
        <v>19</v>
      </c>
      <c r="AB139" s="1233">
        <v>44</v>
      </c>
      <c r="AC139" s="1258">
        <v>0</v>
      </c>
    </row>
    <row r="140" spans="1:29">
      <c r="A140" s="1245">
        <v>214</v>
      </c>
      <c r="B140" t="s">
        <v>20</v>
      </c>
      <c r="C140" s="1257">
        <v>8178</v>
      </c>
      <c r="D140" s="1233">
        <v>895</v>
      </c>
      <c r="E140" s="1233">
        <v>463</v>
      </c>
      <c r="F140" s="1233">
        <v>2392</v>
      </c>
      <c r="G140" s="1233">
        <v>1872</v>
      </c>
      <c r="H140" s="1233">
        <v>1108</v>
      </c>
      <c r="I140" s="1233">
        <v>539</v>
      </c>
      <c r="J140" s="1233">
        <v>906</v>
      </c>
      <c r="K140" s="1258">
        <v>3</v>
      </c>
      <c r="L140" s="1233">
        <v>4124</v>
      </c>
      <c r="M140" s="1233">
        <v>442</v>
      </c>
      <c r="N140" s="1233">
        <v>231</v>
      </c>
      <c r="O140" s="1233">
        <v>1212</v>
      </c>
      <c r="P140" s="1233">
        <v>966</v>
      </c>
      <c r="Q140" s="1233">
        <v>585</v>
      </c>
      <c r="R140" s="1233">
        <v>280</v>
      </c>
      <c r="S140" s="1233">
        <v>406</v>
      </c>
      <c r="T140" s="1233">
        <v>2</v>
      </c>
      <c r="U140" s="1257">
        <v>4054</v>
      </c>
      <c r="V140" s="1233">
        <v>453</v>
      </c>
      <c r="W140" s="1233">
        <v>232</v>
      </c>
      <c r="X140" s="1233">
        <v>1180</v>
      </c>
      <c r="Y140" s="1233">
        <v>906</v>
      </c>
      <c r="Z140" s="1233">
        <v>523</v>
      </c>
      <c r="AA140" s="1233">
        <v>259</v>
      </c>
      <c r="AB140" s="1233">
        <v>500</v>
      </c>
      <c r="AC140" s="1258">
        <v>0</v>
      </c>
    </row>
    <row r="141" spans="1:29">
      <c r="A141" s="1245">
        <v>215</v>
      </c>
      <c r="B141" t="s">
        <v>81</v>
      </c>
      <c r="C141" s="1257">
        <v>2147</v>
      </c>
      <c r="D141" s="1233">
        <v>194</v>
      </c>
      <c r="E141" s="1233">
        <v>135</v>
      </c>
      <c r="F141" s="1233">
        <v>827</v>
      </c>
      <c r="G141" s="1233">
        <v>462</v>
      </c>
      <c r="H141" s="1233">
        <v>225</v>
      </c>
      <c r="I141" s="1233">
        <v>117</v>
      </c>
      <c r="J141" s="1233">
        <v>187</v>
      </c>
      <c r="K141" s="1258">
        <v>0</v>
      </c>
      <c r="L141" s="1233">
        <v>1126</v>
      </c>
      <c r="M141" s="1233">
        <v>103</v>
      </c>
      <c r="N141" s="1233">
        <v>68</v>
      </c>
      <c r="O141" s="1233">
        <v>411</v>
      </c>
      <c r="P141" s="1233">
        <v>253</v>
      </c>
      <c r="Q141" s="1233">
        <v>138</v>
      </c>
      <c r="R141" s="1233">
        <v>70</v>
      </c>
      <c r="S141" s="1233">
        <v>83</v>
      </c>
      <c r="T141" s="1233">
        <v>0</v>
      </c>
      <c r="U141" s="1257">
        <v>1021</v>
      </c>
      <c r="V141" s="1233">
        <v>91</v>
      </c>
      <c r="W141" s="1233">
        <v>67</v>
      </c>
      <c r="X141" s="1233">
        <v>416</v>
      </c>
      <c r="Y141" s="1233">
        <v>209</v>
      </c>
      <c r="Z141" s="1233">
        <v>87</v>
      </c>
      <c r="AA141" s="1233">
        <v>47</v>
      </c>
      <c r="AB141" s="1233">
        <v>104</v>
      </c>
      <c r="AC141" s="1258">
        <v>0</v>
      </c>
    </row>
    <row r="142" spans="1:29">
      <c r="A142" s="1245">
        <v>216</v>
      </c>
      <c r="B142" t="s">
        <v>26</v>
      </c>
      <c r="C142" s="1257">
        <v>2795</v>
      </c>
      <c r="D142" s="1233">
        <v>298</v>
      </c>
      <c r="E142" s="1233">
        <v>187</v>
      </c>
      <c r="F142" s="1233">
        <v>1049</v>
      </c>
      <c r="G142" s="1233">
        <v>639</v>
      </c>
      <c r="H142" s="1233">
        <v>282</v>
      </c>
      <c r="I142" s="1233">
        <v>113</v>
      </c>
      <c r="J142" s="1233">
        <v>226</v>
      </c>
      <c r="K142" s="1258">
        <v>1</v>
      </c>
      <c r="L142" s="1233">
        <v>1517</v>
      </c>
      <c r="M142" s="1233">
        <v>146</v>
      </c>
      <c r="N142" s="1233">
        <v>101</v>
      </c>
      <c r="O142" s="1233">
        <v>594</v>
      </c>
      <c r="P142" s="1233">
        <v>366</v>
      </c>
      <c r="Q142" s="1233">
        <v>159</v>
      </c>
      <c r="R142" s="1233">
        <v>56</v>
      </c>
      <c r="S142" s="1233">
        <v>94</v>
      </c>
      <c r="T142" s="1233">
        <v>1</v>
      </c>
      <c r="U142" s="1257">
        <v>1278</v>
      </c>
      <c r="V142" s="1233">
        <v>152</v>
      </c>
      <c r="W142" s="1233">
        <v>86</v>
      </c>
      <c r="X142" s="1233">
        <v>455</v>
      </c>
      <c r="Y142" s="1233">
        <v>273</v>
      </c>
      <c r="Z142" s="1233">
        <v>123</v>
      </c>
      <c r="AA142" s="1233">
        <v>57</v>
      </c>
      <c r="AB142" s="1233">
        <v>132</v>
      </c>
      <c r="AC142" s="1258">
        <v>0</v>
      </c>
    </row>
    <row r="143" spans="1:29">
      <c r="A143" s="1245">
        <v>217</v>
      </c>
      <c r="B143" t="s">
        <v>21</v>
      </c>
      <c r="C143" s="1257">
        <v>5224</v>
      </c>
      <c r="D143" s="1233">
        <v>425</v>
      </c>
      <c r="E143" s="1233">
        <v>278</v>
      </c>
      <c r="F143" s="1233">
        <v>1906</v>
      </c>
      <c r="G143" s="1233">
        <v>1115</v>
      </c>
      <c r="H143" s="1233">
        <v>599</v>
      </c>
      <c r="I143" s="1233">
        <v>313</v>
      </c>
      <c r="J143" s="1233">
        <v>588</v>
      </c>
      <c r="K143" s="1258">
        <v>0</v>
      </c>
      <c r="L143" s="1233">
        <v>2725</v>
      </c>
      <c r="M143" s="1233">
        <v>217</v>
      </c>
      <c r="N143" s="1233">
        <v>146</v>
      </c>
      <c r="O143" s="1233">
        <v>1040</v>
      </c>
      <c r="P143" s="1233">
        <v>601</v>
      </c>
      <c r="Q143" s="1233">
        <v>316</v>
      </c>
      <c r="R143" s="1233">
        <v>162</v>
      </c>
      <c r="S143" s="1233">
        <v>243</v>
      </c>
      <c r="T143" s="1233">
        <v>0</v>
      </c>
      <c r="U143" s="1257">
        <v>2499</v>
      </c>
      <c r="V143" s="1233">
        <v>208</v>
      </c>
      <c r="W143" s="1233">
        <v>132</v>
      </c>
      <c r="X143" s="1233">
        <v>866</v>
      </c>
      <c r="Y143" s="1233">
        <v>514</v>
      </c>
      <c r="Z143" s="1233">
        <v>283</v>
      </c>
      <c r="AA143" s="1233">
        <v>151</v>
      </c>
      <c r="AB143" s="1233">
        <v>345</v>
      </c>
      <c r="AC143" s="1258">
        <v>0</v>
      </c>
    </row>
    <row r="144" spans="1:29">
      <c r="A144" s="1245">
        <v>218</v>
      </c>
      <c r="B144" t="s">
        <v>32</v>
      </c>
      <c r="C144" s="1257">
        <v>1470</v>
      </c>
      <c r="D144" s="1233">
        <v>148</v>
      </c>
      <c r="E144" s="1233">
        <v>146</v>
      </c>
      <c r="F144" s="1233">
        <v>574</v>
      </c>
      <c r="G144" s="1233">
        <v>321</v>
      </c>
      <c r="H144" s="1233">
        <v>144</v>
      </c>
      <c r="I144" s="1233">
        <v>69</v>
      </c>
      <c r="J144" s="1233">
        <v>68</v>
      </c>
      <c r="K144" s="1258">
        <v>0</v>
      </c>
      <c r="L144" s="1233">
        <v>784</v>
      </c>
      <c r="M144" s="1233">
        <v>77</v>
      </c>
      <c r="N144" s="1233">
        <v>88</v>
      </c>
      <c r="O144" s="1233">
        <v>312</v>
      </c>
      <c r="P144" s="1233">
        <v>162</v>
      </c>
      <c r="Q144" s="1233">
        <v>73</v>
      </c>
      <c r="R144" s="1233">
        <v>41</v>
      </c>
      <c r="S144" s="1233">
        <v>31</v>
      </c>
      <c r="T144" s="1233">
        <v>0</v>
      </c>
      <c r="U144" s="1257">
        <v>686</v>
      </c>
      <c r="V144" s="1233">
        <v>71</v>
      </c>
      <c r="W144" s="1233">
        <v>58</v>
      </c>
      <c r="X144" s="1233">
        <v>262</v>
      </c>
      <c r="Y144" s="1233">
        <v>159</v>
      </c>
      <c r="Z144" s="1233">
        <v>71</v>
      </c>
      <c r="AA144" s="1233">
        <v>28</v>
      </c>
      <c r="AB144" s="1233">
        <v>37</v>
      </c>
      <c r="AC144" s="1258">
        <v>0</v>
      </c>
    </row>
    <row r="145" spans="1:29">
      <c r="A145" s="1245">
        <v>219</v>
      </c>
      <c r="B145" t="s">
        <v>22</v>
      </c>
      <c r="C145" s="1257">
        <v>4193</v>
      </c>
      <c r="D145" s="1233">
        <v>295</v>
      </c>
      <c r="E145" s="1233">
        <v>232</v>
      </c>
      <c r="F145" s="1233">
        <v>1982</v>
      </c>
      <c r="G145" s="1233">
        <v>774</v>
      </c>
      <c r="H145" s="1233">
        <v>336</v>
      </c>
      <c r="I145" s="1233">
        <v>250</v>
      </c>
      <c r="J145" s="1233">
        <v>324</v>
      </c>
      <c r="K145" s="1258">
        <v>0</v>
      </c>
      <c r="L145" s="1233">
        <v>2216</v>
      </c>
      <c r="M145" s="1233">
        <v>150</v>
      </c>
      <c r="N145" s="1233">
        <v>128</v>
      </c>
      <c r="O145" s="1233">
        <v>1102</v>
      </c>
      <c r="P145" s="1233">
        <v>377</v>
      </c>
      <c r="Q145" s="1233">
        <v>170</v>
      </c>
      <c r="R145" s="1233">
        <v>141</v>
      </c>
      <c r="S145" s="1233">
        <v>148</v>
      </c>
      <c r="T145" s="1233">
        <v>0</v>
      </c>
      <c r="U145" s="1257">
        <v>1977</v>
      </c>
      <c r="V145" s="1233">
        <v>145</v>
      </c>
      <c r="W145" s="1233">
        <v>104</v>
      </c>
      <c r="X145" s="1233">
        <v>880</v>
      </c>
      <c r="Y145" s="1233">
        <v>397</v>
      </c>
      <c r="Z145" s="1233">
        <v>166</v>
      </c>
      <c r="AA145" s="1233">
        <v>109</v>
      </c>
      <c r="AB145" s="1233">
        <v>176</v>
      </c>
      <c r="AC145" s="1258">
        <v>0</v>
      </c>
    </row>
    <row r="146" spans="1:29">
      <c r="A146" s="1245">
        <v>220</v>
      </c>
      <c r="B146" t="s">
        <v>33</v>
      </c>
      <c r="C146" s="1257">
        <v>1100</v>
      </c>
      <c r="D146" s="1233">
        <v>88</v>
      </c>
      <c r="E146" s="1233">
        <v>90</v>
      </c>
      <c r="F146" s="1233">
        <v>456</v>
      </c>
      <c r="G146" s="1233">
        <v>241</v>
      </c>
      <c r="H146" s="1233">
        <v>99</v>
      </c>
      <c r="I146" s="1233">
        <v>53</v>
      </c>
      <c r="J146" s="1233">
        <v>73</v>
      </c>
      <c r="K146" s="1258">
        <v>0</v>
      </c>
      <c r="L146" s="1233">
        <v>555</v>
      </c>
      <c r="M146" s="1233">
        <v>43</v>
      </c>
      <c r="N146" s="1233">
        <v>43</v>
      </c>
      <c r="O146" s="1233">
        <v>225</v>
      </c>
      <c r="P146" s="1233">
        <v>132</v>
      </c>
      <c r="Q146" s="1233">
        <v>48</v>
      </c>
      <c r="R146" s="1233">
        <v>35</v>
      </c>
      <c r="S146" s="1233">
        <v>29</v>
      </c>
      <c r="T146" s="1233">
        <v>0</v>
      </c>
      <c r="U146" s="1257">
        <v>545</v>
      </c>
      <c r="V146" s="1233">
        <v>45</v>
      </c>
      <c r="W146" s="1233">
        <v>47</v>
      </c>
      <c r="X146" s="1233">
        <v>231</v>
      </c>
      <c r="Y146" s="1233">
        <v>109</v>
      </c>
      <c r="Z146" s="1233">
        <v>51</v>
      </c>
      <c r="AA146" s="1233">
        <v>18</v>
      </c>
      <c r="AB146" s="1233">
        <v>44</v>
      </c>
      <c r="AC146" s="1258">
        <v>0</v>
      </c>
    </row>
    <row r="147" spans="1:29">
      <c r="A147" s="1245">
        <v>221</v>
      </c>
      <c r="B147" t="s">
        <v>2495</v>
      </c>
      <c r="C147" s="1257">
        <v>1181</v>
      </c>
      <c r="D147" s="1233">
        <v>105</v>
      </c>
      <c r="E147" s="1233">
        <v>81</v>
      </c>
      <c r="F147" s="1233">
        <v>507</v>
      </c>
      <c r="G147" s="1233">
        <v>228</v>
      </c>
      <c r="H147" s="1233">
        <v>96</v>
      </c>
      <c r="I147" s="1233">
        <v>59</v>
      </c>
      <c r="J147" s="1233">
        <v>105</v>
      </c>
      <c r="K147" s="1258">
        <v>0</v>
      </c>
      <c r="L147" s="1233">
        <v>580</v>
      </c>
      <c r="M147" s="1233">
        <v>52</v>
      </c>
      <c r="N147" s="1233">
        <v>47</v>
      </c>
      <c r="O147" s="1233">
        <v>237</v>
      </c>
      <c r="P147" s="1233">
        <v>120</v>
      </c>
      <c r="Q147" s="1233">
        <v>42</v>
      </c>
      <c r="R147" s="1233">
        <v>30</v>
      </c>
      <c r="S147" s="1233">
        <v>52</v>
      </c>
      <c r="T147" s="1233">
        <v>0</v>
      </c>
      <c r="U147" s="1257">
        <v>601</v>
      </c>
      <c r="V147" s="1233">
        <v>53</v>
      </c>
      <c r="W147" s="1233">
        <v>34</v>
      </c>
      <c r="X147" s="1233">
        <v>270</v>
      </c>
      <c r="Y147" s="1233">
        <v>108</v>
      </c>
      <c r="Z147" s="1233">
        <v>54</v>
      </c>
      <c r="AA147" s="1233">
        <v>29</v>
      </c>
      <c r="AB147" s="1233">
        <v>53</v>
      </c>
      <c r="AC147" s="1258">
        <v>0</v>
      </c>
    </row>
    <row r="148" spans="1:29">
      <c r="A148" s="1245">
        <v>222</v>
      </c>
      <c r="B148" t="s">
        <v>648</v>
      </c>
      <c r="C148" s="1257">
        <v>606</v>
      </c>
      <c r="D148" s="1233">
        <v>39</v>
      </c>
      <c r="E148" s="1233">
        <v>56</v>
      </c>
      <c r="F148" s="1233">
        <v>258</v>
      </c>
      <c r="G148" s="1233">
        <v>106</v>
      </c>
      <c r="H148" s="1233">
        <v>60</v>
      </c>
      <c r="I148" s="1233">
        <v>32</v>
      </c>
      <c r="J148" s="1233">
        <v>55</v>
      </c>
      <c r="K148" s="1258">
        <v>0</v>
      </c>
      <c r="L148" s="1233">
        <v>289</v>
      </c>
      <c r="M148" s="1233">
        <v>19</v>
      </c>
      <c r="N148" s="1233">
        <v>23</v>
      </c>
      <c r="O148" s="1233">
        <v>127</v>
      </c>
      <c r="P148" s="1233">
        <v>51</v>
      </c>
      <c r="Q148" s="1233">
        <v>31</v>
      </c>
      <c r="R148" s="1233">
        <v>18</v>
      </c>
      <c r="S148" s="1233">
        <v>20</v>
      </c>
      <c r="T148" s="1233">
        <v>0</v>
      </c>
      <c r="U148" s="1257">
        <v>317</v>
      </c>
      <c r="V148" s="1233">
        <v>20</v>
      </c>
      <c r="W148" s="1233">
        <v>33</v>
      </c>
      <c r="X148" s="1233">
        <v>131</v>
      </c>
      <c r="Y148" s="1233">
        <v>55</v>
      </c>
      <c r="Z148" s="1233">
        <v>29</v>
      </c>
      <c r="AA148" s="1233">
        <v>14</v>
      </c>
      <c r="AB148" s="1233">
        <v>35</v>
      </c>
      <c r="AC148" s="1258">
        <v>0</v>
      </c>
    </row>
    <row r="149" spans="1:29">
      <c r="A149" s="1245">
        <v>223</v>
      </c>
      <c r="B149" t="s">
        <v>649</v>
      </c>
      <c r="C149" s="1257">
        <v>1489</v>
      </c>
      <c r="D149" s="1233">
        <v>135</v>
      </c>
      <c r="E149" s="1233">
        <v>139</v>
      </c>
      <c r="F149" s="1233">
        <v>605</v>
      </c>
      <c r="G149" s="1233">
        <v>304</v>
      </c>
      <c r="H149" s="1233">
        <v>104</v>
      </c>
      <c r="I149" s="1233">
        <v>64</v>
      </c>
      <c r="J149" s="1233">
        <v>138</v>
      </c>
      <c r="K149" s="1258">
        <v>0</v>
      </c>
      <c r="L149" s="1233">
        <v>761</v>
      </c>
      <c r="M149" s="1233">
        <v>73</v>
      </c>
      <c r="N149" s="1233">
        <v>78</v>
      </c>
      <c r="O149" s="1233">
        <v>299</v>
      </c>
      <c r="P149" s="1233">
        <v>157</v>
      </c>
      <c r="Q149" s="1233">
        <v>55</v>
      </c>
      <c r="R149" s="1233">
        <v>37</v>
      </c>
      <c r="S149" s="1233">
        <v>62</v>
      </c>
      <c r="T149" s="1233">
        <v>0</v>
      </c>
      <c r="U149" s="1257">
        <v>728</v>
      </c>
      <c r="V149" s="1233">
        <v>62</v>
      </c>
      <c r="W149" s="1233">
        <v>61</v>
      </c>
      <c r="X149" s="1233">
        <v>306</v>
      </c>
      <c r="Y149" s="1233">
        <v>147</v>
      </c>
      <c r="Z149" s="1233">
        <v>49</v>
      </c>
      <c r="AA149" s="1233">
        <v>27</v>
      </c>
      <c r="AB149" s="1233">
        <v>76</v>
      </c>
      <c r="AC149" s="1258">
        <v>0</v>
      </c>
    </row>
    <row r="150" spans="1:29">
      <c r="A150" s="1245">
        <v>224</v>
      </c>
      <c r="B150" t="s">
        <v>650</v>
      </c>
      <c r="C150" s="1257">
        <v>1124</v>
      </c>
      <c r="D150" s="1233">
        <v>78</v>
      </c>
      <c r="E150" s="1233">
        <v>124</v>
      </c>
      <c r="F150" s="1233">
        <v>497</v>
      </c>
      <c r="G150" s="1233">
        <v>192</v>
      </c>
      <c r="H150" s="1233">
        <v>108</v>
      </c>
      <c r="I150" s="1233">
        <v>45</v>
      </c>
      <c r="J150" s="1233">
        <v>79</v>
      </c>
      <c r="K150" s="1258">
        <v>1</v>
      </c>
      <c r="L150" s="1233">
        <v>579</v>
      </c>
      <c r="M150" s="1233">
        <v>37</v>
      </c>
      <c r="N150" s="1233">
        <v>62</v>
      </c>
      <c r="O150" s="1233">
        <v>257</v>
      </c>
      <c r="P150" s="1233">
        <v>100</v>
      </c>
      <c r="Q150" s="1233">
        <v>62</v>
      </c>
      <c r="R150" s="1233">
        <v>25</v>
      </c>
      <c r="S150" s="1233">
        <v>35</v>
      </c>
      <c r="T150" s="1233">
        <v>1</v>
      </c>
      <c r="U150" s="1257">
        <v>545</v>
      </c>
      <c r="V150" s="1233">
        <v>41</v>
      </c>
      <c r="W150" s="1233">
        <v>62</v>
      </c>
      <c r="X150" s="1233">
        <v>240</v>
      </c>
      <c r="Y150" s="1233">
        <v>92</v>
      </c>
      <c r="Z150" s="1233">
        <v>46</v>
      </c>
      <c r="AA150" s="1233">
        <v>20</v>
      </c>
      <c r="AB150" s="1233">
        <v>44</v>
      </c>
      <c r="AC150" s="1258">
        <v>0</v>
      </c>
    </row>
    <row r="151" spans="1:29">
      <c r="A151" s="1245">
        <v>225</v>
      </c>
      <c r="B151" t="s">
        <v>651</v>
      </c>
      <c r="C151" s="1257">
        <v>912</v>
      </c>
      <c r="D151" s="1233">
        <v>93</v>
      </c>
      <c r="E151" s="1233">
        <v>84</v>
      </c>
      <c r="F151" s="1233">
        <v>364</v>
      </c>
      <c r="G151" s="1233">
        <v>197</v>
      </c>
      <c r="H151" s="1233">
        <v>81</v>
      </c>
      <c r="I151" s="1233">
        <v>32</v>
      </c>
      <c r="J151" s="1233">
        <v>60</v>
      </c>
      <c r="K151" s="1258">
        <v>1</v>
      </c>
      <c r="L151" s="1233">
        <v>466</v>
      </c>
      <c r="M151" s="1233">
        <v>52</v>
      </c>
      <c r="N151" s="1233">
        <v>45</v>
      </c>
      <c r="O151" s="1233">
        <v>181</v>
      </c>
      <c r="P151" s="1233">
        <v>101</v>
      </c>
      <c r="Q151" s="1233">
        <v>47</v>
      </c>
      <c r="R151" s="1233">
        <v>15</v>
      </c>
      <c r="S151" s="1233">
        <v>25</v>
      </c>
      <c r="T151" s="1233">
        <v>0</v>
      </c>
      <c r="U151" s="1257">
        <v>446</v>
      </c>
      <c r="V151" s="1233">
        <v>41</v>
      </c>
      <c r="W151" s="1233">
        <v>39</v>
      </c>
      <c r="X151" s="1233">
        <v>183</v>
      </c>
      <c r="Y151" s="1233">
        <v>96</v>
      </c>
      <c r="Z151" s="1233">
        <v>34</v>
      </c>
      <c r="AA151" s="1233">
        <v>17</v>
      </c>
      <c r="AB151" s="1233">
        <v>35</v>
      </c>
      <c r="AC151" s="1258">
        <v>0</v>
      </c>
    </row>
    <row r="152" spans="1:29">
      <c r="A152" s="1245">
        <v>226</v>
      </c>
      <c r="B152" t="s">
        <v>652</v>
      </c>
      <c r="C152" s="1257">
        <v>1116</v>
      </c>
      <c r="D152" s="1233">
        <v>77</v>
      </c>
      <c r="E152" s="1233">
        <v>95</v>
      </c>
      <c r="F152" s="1233">
        <v>459</v>
      </c>
      <c r="G152" s="1233">
        <v>217</v>
      </c>
      <c r="H152" s="1233">
        <v>109</v>
      </c>
      <c r="I152" s="1233">
        <v>59</v>
      </c>
      <c r="J152" s="1233">
        <v>100</v>
      </c>
      <c r="K152" s="1258">
        <v>0</v>
      </c>
      <c r="L152" s="1233">
        <v>577</v>
      </c>
      <c r="M152" s="1233">
        <v>46</v>
      </c>
      <c r="N152" s="1233">
        <v>60</v>
      </c>
      <c r="O152" s="1233">
        <v>229</v>
      </c>
      <c r="P152" s="1233">
        <v>119</v>
      </c>
      <c r="Q152" s="1233">
        <v>49</v>
      </c>
      <c r="R152" s="1233">
        <v>32</v>
      </c>
      <c r="S152" s="1233">
        <v>42</v>
      </c>
      <c r="T152" s="1233">
        <v>0</v>
      </c>
      <c r="U152" s="1257">
        <v>539</v>
      </c>
      <c r="V152" s="1233">
        <v>31</v>
      </c>
      <c r="W152" s="1233">
        <v>35</v>
      </c>
      <c r="X152" s="1233">
        <v>230</v>
      </c>
      <c r="Y152" s="1233">
        <v>98</v>
      </c>
      <c r="Z152" s="1233">
        <v>60</v>
      </c>
      <c r="AA152" s="1233">
        <v>27</v>
      </c>
      <c r="AB152" s="1233">
        <v>58</v>
      </c>
      <c r="AC152" s="1258">
        <v>0</v>
      </c>
    </row>
    <row r="153" spans="1:29">
      <c r="A153" s="1245">
        <v>227</v>
      </c>
      <c r="B153" t="s">
        <v>653</v>
      </c>
      <c r="C153" s="1257">
        <v>955</v>
      </c>
      <c r="D153" s="1233">
        <v>82</v>
      </c>
      <c r="E153" s="1233">
        <v>101</v>
      </c>
      <c r="F153" s="1233">
        <v>402</v>
      </c>
      <c r="G153" s="1233">
        <v>182</v>
      </c>
      <c r="H153" s="1233">
        <v>65</v>
      </c>
      <c r="I153" s="1233">
        <v>52</v>
      </c>
      <c r="J153" s="1233">
        <v>71</v>
      </c>
      <c r="K153" s="1258">
        <v>0</v>
      </c>
      <c r="L153" s="1233">
        <v>463</v>
      </c>
      <c r="M153" s="1233">
        <v>42</v>
      </c>
      <c r="N153" s="1233">
        <v>52</v>
      </c>
      <c r="O153" s="1233">
        <v>188</v>
      </c>
      <c r="P153" s="1233">
        <v>91</v>
      </c>
      <c r="Q153" s="1233">
        <v>37</v>
      </c>
      <c r="R153" s="1233">
        <v>25</v>
      </c>
      <c r="S153" s="1233">
        <v>28</v>
      </c>
      <c r="T153" s="1233">
        <v>0</v>
      </c>
      <c r="U153" s="1257">
        <v>492</v>
      </c>
      <c r="V153" s="1233">
        <v>40</v>
      </c>
      <c r="W153" s="1233">
        <v>49</v>
      </c>
      <c r="X153" s="1233">
        <v>214</v>
      </c>
      <c r="Y153" s="1233">
        <v>91</v>
      </c>
      <c r="Z153" s="1233">
        <v>28</v>
      </c>
      <c r="AA153" s="1233">
        <v>27</v>
      </c>
      <c r="AB153" s="1233">
        <v>43</v>
      </c>
      <c r="AC153" s="1258">
        <v>0</v>
      </c>
    </row>
    <row r="154" spans="1:29">
      <c r="A154" s="1245">
        <v>228</v>
      </c>
      <c r="B154" t="s">
        <v>654</v>
      </c>
      <c r="C154" s="1257">
        <v>1535</v>
      </c>
      <c r="D154" s="1233">
        <v>141</v>
      </c>
      <c r="E154" s="1233">
        <v>89</v>
      </c>
      <c r="F154" s="1233">
        <v>599</v>
      </c>
      <c r="G154" s="1233">
        <v>344</v>
      </c>
      <c r="H154" s="1233">
        <v>177</v>
      </c>
      <c r="I154" s="1233">
        <v>88</v>
      </c>
      <c r="J154" s="1233">
        <v>96</v>
      </c>
      <c r="K154" s="1258">
        <v>1</v>
      </c>
      <c r="L154" s="1233">
        <v>830</v>
      </c>
      <c r="M154" s="1233">
        <v>68</v>
      </c>
      <c r="N154" s="1233">
        <v>48</v>
      </c>
      <c r="O154" s="1233">
        <v>314</v>
      </c>
      <c r="P154" s="1233">
        <v>194</v>
      </c>
      <c r="Q154" s="1233">
        <v>114</v>
      </c>
      <c r="R154" s="1233">
        <v>48</v>
      </c>
      <c r="S154" s="1233">
        <v>44</v>
      </c>
      <c r="T154" s="1233">
        <v>0</v>
      </c>
      <c r="U154" s="1257">
        <v>705</v>
      </c>
      <c r="V154" s="1233">
        <v>73</v>
      </c>
      <c r="W154" s="1233">
        <v>41</v>
      </c>
      <c r="X154" s="1233">
        <v>285</v>
      </c>
      <c r="Y154" s="1233">
        <v>150</v>
      </c>
      <c r="Z154" s="1233">
        <v>63</v>
      </c>
      <c r="AA154" s="1233">
        <v>40</v>
      </c>
      <c r="AB154" s="1233">
        <v>52</v>
      </c>
      <c r="AC154" s="1258">
        <v>0</v>
      </c>
    </row>
    <row r="155" spans="1:29">
      <c r="A155" s="1245">
        <v>229</v>
      </c>
      <c r="B155" t="s">
        <v>655</v>
      </c>
      <c r="C155" s="1257">
        <v>1919</v>
      </c>
      <c r="D155" s="1233">
        <v>194</v>
      </c>
      <c r="E155" s="1233">
        <v>133</v>
      </c>
      <c r="F155" s="1233">
        <v>770</v>
      </c>
      <c r="G155" s="1233">
        <v>425</v>
      </c>
      <c r="H155" s="1233">
        <v>173</v>
      </c>
      <c r="I155" s="1233">
        <v>93</v>
      </c>
      <c r="J155" s="1233">
        <v>130</v>
      </c>
      <c r="K155" s="1258">
        <v>1</v>
      </c>
      <c r="L155" s="1233">
        <v>954</v>
      </c>
      <c r="M155" s="1233">
        <v>92</v>
      </c>
      <c r="N155" s="1233">
        <v>69</v>
      </c>
      <c r="O155" s="1233">
        <v>379</v>
      </c>
      <c r="P155" s="1233">
        <v>208</v>
      </c>
      <c r="Q155" s="1233">
        <v>97</v>
      </c>
      <c r="R155" s="1233">
        <v>54</v>
      </c>
      <c r="S155" s="1233">
        <v>54</v>
      </c>
      <c r="T155" s="1233">
        <v>1</v>
      </c>
      <c r="U155" s="1257">
        <v>965</v>
      </c>
      <c r="V155" s="1233">
        <v>102</v>
      </c>
      <c r="W155" s="1233">
        <v>64</v>
      </c>
      <c r="X155" s="1233">
        <v>391</v>
      </c>
      <c r="Y155" s="1233">
        <v>217</v>
      </c>
      <c r="Z155" s="1233">
        <v>76</v>
      </c>
      <c r="AA155" s="1233">
        <v>39</v>
      </c>
      <c r="AB155" s="1233">
        <v>76</v>
      </c>
      <c r="AC155" s="1258">
        <v>0</v>
      </c>
    </row>
    <row r="156" spans="1:29">
      <c r="A156" s="1245">
        <v>301</v>
      </c>
      <c r="B156" t="s">
        <v>23</v>
      </c>
      <c r="C156" s="1257">
        <v>953</v>
      </c>
      <c r="D156" s="1233">
        <v>71</v>
      </c>
      <c r="E156" s="1233">
        <v>66</v>
      </c>
      <c r="F156" s="1233">
        <v>374</v>
      </c>
      <c r="G156" s="1233">
        <v>184</v>
      </c>
      <c r="H156" s="1233">
        <v>85</v>
      </c>
      <c r="I156" s="1233">
        <v>61</v>
      </c>
      <c r="J156" s="1233">
        <v>112</v>
      </c>
      <c r="K156" s="1258">
        <v>0</v>
      </c>
      <c r="L156" s="1233">
        <v>463</v>
      </c>
      <c r="M156" s="1233">
        <v>39</v>
      </c>
      <c r="N156" s="1233">
        <v>32</v>
      </c>
      <c r="O156" s="1233">
        <v>193</v>
      </c>
      <c r="P156" s="1233">
        <v>74</v>
      </c>
      <c r="Q156" s="1233">
        <v>38</v>
      </c>
      <c r="R156" s="1233">
        <v>32</v>
      </c>
      <c r="S156" s="1233">
        <v>55</v>
      </c>
      <c r="T156" s="1233">
        <v>0</v>
      </c>
      <c r="U156" s="1257">
        <v>490</v>
      </c>
      <c r="V156" s="1233">
        <v>32</v>
      </c>
      <c r="W156" s="1233">
        <v>34</v>
      </c>
      <c r="X156" s="1233">
        <v>181</v>
      </c>
      <c r="Y156" s="1233">
        <v>110</v>
      </c>
      <c r="Z156" s="1233">
        <v>47</v>
      </c>
      <c r="AA156" s="1233">
        <v>29</v>
      </c>
      <c r="AB156" s="1233">
        <v>57</v>
      </c>
      <c r="AC156" s="1258">
        <v>0</v>
      </c>
    </row>
    <row r="157" spans="1:29">
      <c r="A157" s="1245">
        <v>365</v>
      </c>
      <c r="B157" t="s">
        <v>656</v>
      </c>
      <c r="C157" s="1257">
        <v>567</v>
      </c>
      <c r="D157" s="1233">
        <v>52</v>
      </c>
      <c r="E157" s="1233">
        <v>84</v>
      </c>
      <c r="F157" s="1233">
        <v>231</v>
      </c>
      <c r="G157" s="1233">
        <v>116</v>
      </c>
      <c r="H157" s="1233">
        <v>38</v>
      </c>
      <c r="I157" s="1233">
        <v>17</v>
      </c>
      <c r="J157" s="1233">
        <v>29</v>
      </c>
      <c r="K157" s="1258">
        <v>0</v>
      </c>
      <c r="L157" s="1233">
        <v>288</v>
      </c>
      <c r="M157" s="1233">
        <v>27</v>
      </c>
      <c r="N157" s="1233">
        <v>57</v>
      </c>
      <c r="O157" s="1233">
        <v>109</v>
      </c>
      <c r="P157" s="1233">
        <v>62</v>
      </c>
      <c r="Q157" s="1233">
        <v>17</v>
      </c>
      <c r="R157" s="1233">
        <v>6</v>
      </c>
      <c r="S157" s="1233">
        <v>10</v>
      </c>
      <c r="T157" s="1233">
        <v>0</v>
      </c>
      <c r="U157" s="1257">
        <v>279</v>
      </c>
      <c r="V157" s="1233">
        <v>25</v>
      </c>
      <c r="W157" s="1233">
        <v>27</v>
      </c>
      <c r="X157" s="1233">
        <v>122</v>
      </c>
      <c r="Y157" s="1233">
        <v>54</v>
      </c>
      <c r="Z157" s="1233">
        <v>21</v>
      </c>
      <c r="AA157" s="1233">
        <v>11</v>
      </c>
      <c r="AB157" s="1233">
        <v>19</v>
      </c>
      <c r="AC157" s="1258">
        <v>0</v>
      </c>
    </row>
    <row r="158" spans="1:29">
      <c r="A158" s="1245">
        <v>381</v>
      </c>
      <c r="B158" t="s">
        <v>27</v>
      </c>
      <c r="C158" s="1257">
        <v>859</v>
      </c>
      <c r="D158" s="1233">
        <v>71</v>
      </c>
      <c r="E158" s="1233">
        <v>60</v>
      </c>
      <c r="F158" s="1233">
        <v>323</v>
      </c>
      <c r="G158" s="1233">
        <v>200</v>
      </c>
      <c r="H158" s="1233">
        <v>80</v>
      </c>
      <c r="I158" s="1233">
        <v>44</v>
      </c>
      <c r="J158" s="1233">
        <v>81</v>
      </c>
      <c r="K158" s="1258">
        <v>0</v>
      </c>
      <c r="L158" s="1233">
        <v>451</v>
      </c>
      <c r="M158" s="1233">
        <v>38</v>
      </c>
      <c r="N158" s="1233">
        <v>36</v>
      </c>
      <c r="O158" s="1233">
        <v>156</v>
      </c>
      <c r="P158" s="1233">
        <v>114</v>
      </c>
      <c r="Q158" s="1233">
        <v>45</v>
      </c>
      <c r="R158" s="1233">
        <v>26</v>
      </c>
      <c r="S158" s="1233">
        <v>36</v>
      </c>
      <c r="T158" s="1233">
        <v>0</v>
      </c>
      <c r="U158" s="1257">
        <v>408</v>
      </c>
      <c r="V158" s="1233">
        <v>33</v>
      </c>
      <c r="W158" s="1233">
        <v>24</v>
      </c>
      <c r="X158" s="1233">
        <v>167</v>
      </c>
      <c r="Y158" s="1233">
        <v>86</v>
      </c>
      <c r="Z158" s="1233">
        <v>35</v>
      </c>
      <c r="AA158" s="1233">
        <v>18</v>
      </c>
      <c r="AB158" s="1233">
        <v>45</v>
      </c>
      <c r="AC158" s="1258">
        <v>0</v>
      </c>
    </row>
    <row r="159" spans="1:29">
      <c r="A159" s="1245">
        <v>382</v>
      </c>
      <c r="B159" t="s">
        <v>28</v>
      </c>
      <c r="C159" s="1257">
        <v>1156</v>
      </c>
      <c r="D159" s="1233">
        <v>128</v>
      </c>
      <c r="E159" s="1233">
        <v>65</v>
      </c>
      <c r="F159" s="1233">
        <v>421</v>
      </c>
      <c r="G159" s="1233">
        <v>268</v>
      </c>
      <c r="H159" s="1233">
        <v>117</v>
      </c>
      <c r="I159" s="1233">
        <v>55</v>
      </c>
      <c r="J159" s="1233">
        <v>102</v>
      </c>
      <c r="K159" s="1258">
        <v>0</v>
      </c>
      <c r="L159" s="1233">
        <v>631</v>
      </c>
      <c r="M159" s="1233">
        <v>79</v>
      </c>
      <c r="N159" s="1233">
        <v>42</v>
      </c>
      <c r="O159" s="1233">
        <v>214</v>
      </c>
      <c r="P159" s="1233">
        <v>144</v>
      </c>
      <c r="Q159" s="1233">
        <v>69</v>
      </c>
      <c r="R159" s="1233">
        <v>33</v>
      </c>
      <c r="S159" s="1233">
        <v>50</v>
      </c>
      <c r="T159" s="1233">
        <v>0</v>
      </c>
      <c r="U159" s="1257">
        <v>525</v>
      </c>
      <c r="V159" s="1233">
        <v>49</v>
      </c>
      <c r="W159" s="1233">
        <v>23</v>
      </c>
      <c r="X159" s="1233">
        <v>207</v>
      </c>
      <c r="Y159" s="1233">
        <v>124</v>
      </c>
      <c r="Z159" s="1233">
        <v>48</v>
      </c>
      <c r="AA159" s="1233">
        <v>22</v>
      </c>
      <c r="AB159" s="1233">
        <v>52</v>
      </c>
      <c r="AC159" s="1258">
        <v>0</v>
      </c>
    </row>
    <row r="160" spans="1:29">
      <c r="A160" s="1245">
        <v>442</v>
      </c>
      <c r="B160" t="s">
        <v>38</v>
      </c>
      <c r="C160" s="1257">
        <v>345</v>
      </c>
      <c r="D160" s="1233">
        <v>34</v>
      </c>
      <c r="E160" s="1233">
        <v>28</v>
      </c>
      <c r="F160" s="1233">
        <v>138</v>
      </c>
      <c r="G160" s="1233">
        <v>60</v>
      </c>
      <c r="H160" s="1233">
        <v>31</v>
      </c>
      <c r="I160" s="1233">
        <v>14</v>
      </c>
      <c r="J160" s="1233">
        <v>40</v>
      </c>
      <c r="K160" s="1258">
        <v>0</v>
      </c>
      <c r="L160" s="1233">
        <v>165</v>
      </c>
      <c r="M160" s="1233">
        <v>16</v>
      </c>
      <c r="N160" s="1233">
        <v>11</v>
      </c>
      <c r="O160" s="1233">
        <v>73</v>
      </c>
      <c r="P160" s="1233">
        <v>30</v>
      </c>
      <c r="Q160" s="1233">
        <v>12</v>
      </c>
      <c r="R160" s="1233">
        <v>8</v>
      </c>
      <c r="S160" s="1233">
        <v>15</v>
      </c>
      <c r="T160" s="1233">
        <v>0</v>
      </c>
      <c r="U160" s="1257">
        <v>180</v>
      </c>
      <c r="V160" s="1233">
        <v>18</v>
      </c>
      <c r="W160" s="1233">
        <v>17</v>
      </c>
      <c r="X160" s="1233">
        <v>65</v>
      </c>
      <c r="Y160" s="1233">
        <v>30</v>
      </c>
      <c r="Z160" s="1233">
        <v>19</v>
      </c>
      <c r="AA160" s="1233">
        <v>6</v>
      </c>
      <c r="AB160" s="1233">
        <v>25</v>
      </c>
      <c r="AC160" s="1258">
        <v>0</v>
      </c>
    </row>
    <row r="161" spans="1:29">
      <c r="A161" s="1245">
        <v>443</v>
      </c>
      <c r="B161" t="s">
        <v>39</v>
      </c>
      <c r="C161" s="1257">
        <v>593</v>
      </c>
      <c r="D161" s="1233">
        <v>75</v>
      </c>
      <c r="E161" s="1233">
        <v>44</v>
      </c>
      <c r="F161" s="1233">
        <v>246</v>
      </c>
      <c r="G161" s="1233">
        <v>130</v>
      </c>
      <c r="H161" s="1233">
        <v>50</v>
      </c>
      <c r="I161" s="1233">
        <v>20</v>
      </c>
      <c r="J161" s="1233">
        <v>28</v>
      </c>
      <c r="K161" s="1258">
        <v>0</v>
      </c>
      <c r="L161" s="1233">
        <v>311</v>
      </c>
      <c r="M161" s="1233">
        <v>42</v>
      </c>
      <c r="N161" s="1233">
        <v>27</v>
      </c>
      <c r="O161" s="1233">
        <v>127</v>
      </c>
      <c r="P161" s="1233">
        <v>67</v>
      </c>
      <c r="Q161" s="1233">
        <v>21</v>
      </c>
      <c r="R161" s="1233">
        <v>14</v>
      </c>
      <c r="S161" s="1233">
        <v>13</v>
      </c>
      <c r="T161" s="1233">
        <v>0</v>
      </c>
      <c r="U161" s="1257">
        <v>282</v>
      </c>
      <c r="V161" s="1233">
        <v>33</v>
      </c>
      <c r="W161" s="1233">
        <v>17</v>
      </c>
      <c r="X161" s="1233">
        <v>119</v>
      </c>
      <c r="Y161" s="1233">
        <v>63</v>
      </c>
      <c r="Z161" s="1233">
        <v>29</v>
      </c>
      <c r="AA161" s="1233">
        <v>6</v>
      </c>
      <c r="AB161" s="1233">
        <v>15</v>
      </c>
      <c r="AC161" s="1258">
        <v>0</v>
      </c>
    </row>
    <row r="162" spans="1:29">
      <c r="A162" s="1245">
        <v>446</v>
      </c>
      <c r="B162" t="s">
        <v>657</v>
      </c>
      <c r="C162" s="1257">
        <v>268</v>
      </c>
      <c r="D162" s="1233">
        <v>24</v>
      </c>
      <c r="E162" s="1233">
        <v>20</v>
      </c>
      <c r="F162" s="1233">
        <v>115</v>
      </c>
      <c r="G162" s="1233">
        <v>53</v>
      </c>
      <c r="H162" s="1233">
        <v>18</v>
      </c>
      <c r="I162" s="1233">
        <v>18</v>
      </c>
      <c r="J162" s="1233">
        <v>20</v>
      </c>
      <c r="K162" s="1258">
        <v>0</v>
      </c>
      <c r="L162" s="1233">
        <v>116</v>
      </c>
      <c r="M162" s="1233">
        <v>15</v>
      </c>
      <c r="N162" s="1233">
        <v>7</v>
      </c>
      <c r="O162" s="1233">
        <v>43</v>
      </c>
      <c r="P162" s="1233">
        <v>27</v>
      </c>
      <c r="Q162" s="1233">
        <v>8</v>
      </c>
      <c r="R162" s="1233">
        <v>8</v>
      </c>
      <c r="S162" s="1233">
        <v>8</v>
      </c>
      <c r="T162" s="1233">
        <v>0</v>
      </c>
      <c r="U162" s="1257">
        <v>152</v>
      </c>
      <c r="V162" s="1233">
        <v>9</v>
      </c>
      <c r="W162" s="1233">
        <v>13</v>
      </c>
      <c r="X162" s="1233">
        <v>72</v>
      </c>
      <c r="Y162" s="1233">
        <v>26</v>
      </c>
      <c r="Z162" s="1233">
        <v>10</v>
      </c>
      <c r="AA162" s="1233">
        <v>10</v>
      </c>
      <c r="AB162" s="1233">
        <v>12</v>
      </c>
      <c r="AC162" s="1258">
        <v>0</v>
      </c>
    </row>
    <row r="163" spans="1:29">
      <c r="A163" s="1245">
        <v>464</v>
      </c>
      <c r="B163" t="s">
        <v>46</v>
      </c>
      <c r="C163" s="1257">
        <v>1081</v>
      </c>
      <c r="D163" s="1233">
        <v>144</v>
      </c>
      <c r="E163" s="1233">
        <v>77</v>
      </c>
      <c r="F163" s="1233">
        <v>359</v>
      </c>
      <c r="G163" s="1233">
        <v>255</v>
      </c>
      <c r="H163" s="1233">
        <v>114</v>
      </c>
      <c r="I163" s="1233">
        <v>56</v>
      </c>
      <c r="J163" s="1233">
        <v>76</v>
      </c>
      <c r="K163" s="1258">
        <v>0</v>
      </c>
      <c r="L163" s="1233">
        <v>543</v>
      </c>
      <c r="M163" s="1233">
        <v>74</v>
      </c>
      <c r="N163" s="1233">
        <v>39</v>
      </c>
      <c r="O163" s="1233">
        <v>190</v>
      </c>
      <c r="P163" s="1233">
        <v>122</v>
      </c>
      <c r="Q163" s="1233">
        <v>61</v>
      </c>
      <c r="R163" s="1233">
        <v>29</v>
      </c>
      <c r="S163" s="1233">
        <v>28</v>
      </c>
      <c r="T163" s="1233">
        <v>0</v>
      </c>
      <c r="U163" s="1257">
        <v>538</v>
      </c>
      <c r="V163" s="1233">
        <v>70</v>
      </c>
      <c r="W163" s="1233">
        <v>38</v>
      </c>
      <c r="X163" s="1233">
        <v>169</v>
      </c>
      <c r="Y163" s="1233">
        <v>133</v>
      </c>
      <c r="Z163" s="1233">
        <v>53</v>
      </c>
      <c r="AA163" s="1233">
        <v>27</v>
      </c>
      <c r="AB163" s="1233">
        <v>48</v>
      </c>
      <c r="AC163" s="1258">
        <v>0</v>
      </c>
    </row>
    <row r="164" spans="1:29">
      <c r="A164" s="1245">
        <v>481</v>
      </c>
      <c r="B164" t="s">
        <v>47</v>
      </c>
      <c r="C164" s="1257">
        <v>486</v>
      </c>
      <c r="D164" s="1233">
        <v>41</v>
      </c>
      <c r="E164" s="1233">
        <v>53</v>
      </c>
      <c r="F164" s="1233">
        <v>190</v>
      </c>
      <c r="G164" s="1233">
        <v>85</v>
      </c>
      <c r="H164" s="1233">
        <v>39</v>
      </c>
      <c r="I164" s="1233">
        <v>29</v>
      </c>
      <c r="J164" s="1233">
        <v>49</v>
      </c>
      <c r="K164" s="1258">
        <v>0</v>
      </c>
      <c r="L164" s="1233">
        <v>241</v>
      </c>
      <c r="M164" s="1233">
        <v>24</v>
      </c>
      <c r="N164" s="1233">
        <v>32</v>
      </c>
      <c r="O164" s="1233">
        <v>80</v>
      </c>
      <c r="P164" s="1233">
        <v>46</v>
      </c>
      <c r="Q164" s="1233">
        <v>17</v>
      </c>
      <c r="R164" s="1233">
        <v>18</v>
      </c>
      <c r="S164" s="1233">
        <v>24</v>
      </c>
      <c r="T164" s="1233">
        <v>0</v>
      </c>
      <c r="U164" s="1257">
        <v>245</v>
      </c>
      <c r="V164" s="1233">
        <v>17</v>
      </c>
      <c r="W164" s="1233">
        <v>21</v>
      </c>
      <c r="X164" s="1233">
        <v>110</v>
      </c>
      <c r="Y164" s="1233">
        <v>39</v>
      </c>
      <c r="Z164" s="1233">
        <v>22</v>
      </c>
      <c r="AA164" s="1233">
        <v>11</v>
      </c>
      <c r="AB164" s="1233">
        <v>25</v>
      </c>
      <c r="AC164" s="1258">
        <v>0</v>
      </c>
    </row>
    <row r="165" spans="1:29">
      <c r="A165" s="1245">
        <v>501</v>
      </c>
      <c r="B165" t="s">
        <v>82</v>
      </c>
      <c r="C165" s="1257">
        <v>466</v>
      </c>
      <c r="D165" s="1233">
        <v>33</v>
      </c>
      <c r="E165" s="1233">
        <v>43</v>
      </c>
      <c r="F165" s="1233">
        <v>195</v>
      </c>
      <c r="G165" s="1233">
        <v>85</v>
      </c>
      <c r="H165" s="1233">
        <v>38</v>
      </c>
      <c r="I165" s="1233">
        <v>27</v>
      </c>
      <c r="J165" s="1233">
        <v>44</v>
      </c>
      <c r="K165" s="1258">
        <v>1</v>
      </c>
      <c r="L165" s="1233">
        <v>239</v>
      </c>
      <c r="M165" s="1233">
        <v>19</v>
      </c>
      <c r="N165" s="1233">
        <v>17</v>
      </c>
      <c r="O165" s="1233">
        <v>95</v>
      </c>
      <c r="P165" s="1233">
        <v>52</v>
      </c>
      <c r="Q165" s="1233">
        <v>24</v>
      </c>
      <c r="R165" s="1233">
        <v>14</v>
      </c>
      <c r="S165" s="1233">
        <v>18</v>
      </c>
      <c r="T165" s="1233">
        <v>0</v>
      </c>
      <c r="U165" s="1257">
        <v>227</v>
      </c>
      <c r="V165" s="1233">
        <v>14</v>
      </c>
      <c r="W165" s="1233">
        <v>26</v>
      </c>
      <c r="X165" s="1233">
        <v>100</v>
      </c>
      <c r="Y165" s="1233">
        <v>33</v>
      </c>
      <c r="Z165" s="1233">
        <v>14</v>
      </c>
      <c r="AA165" s="1233">
        <v>13</v>
      </c>
      <c r="AB165" s="1233">
        <v>26</v>
      </c>
      <c r="AC165" s="1258">
        <v>0</v>
      </c>
    </row>
    <row r="166" spans="1:29">
      <c r="A166" s="1245">
        <v>585</v>
      </c>
      <c r="B166" t="s">
        <v>658</v>
      </c>
      <c r="C166" s="1257">
        <v>478</v>
      </c>
      <c r="D166" s="1233">
        <v>29</v>
      </c>
      <c r="E166" s="1233">
        <v>45</v>
      </c>
      <c r="F166" s="1233">
        <v>217</v>
      </c>
      <c r="G166" s="1233">
        <v>88</v>
      </c>
      <c r="H166" s="1233">
        <v>38</v>
      </c>
      <c r="I166" s="1233">
        <v>17</v>
      </c>
      <c r="J166" s="1233">
        <v>44</v>
      </c>
      <c r="K166" s="1258">
        <v>0</v>
      </c>
      <c r="L166" s="1233">
        <v>239</v>
      </c>
      <c r="M166" s="1233">
        <v>20</v>
      </c>
      <c r="N166" s="1233">
        <v>26</v>
      </c>
      <c r="O166" s="1233">
        <v>110</v>
      </c>
      <c r="P166" s="1233">
        <v>42</v>
      </c>
      <c r="Q166" s="1233">
        <v>19</v>
      </c>
      <c r="R166" s="1233">
        <v>10</v>
      </c>
      <c r="S166" s="1233">
        <v>12</v>
      </c>
      <c r="T166" s="1233">
        <v>0</v>
      </c>
      <c r="U166" s="1257">
        <v>239</v>
      </c>
      <c r="V166" s="1233">
        <v>9</v>
      </c>
      <c r="W166" s="1233">
        <v>19</v>
      </c>
      <c r="X166" s="1233">
        <v>107</v>
      </c>
      <c r="Y166" s="1233">
        <v>46</v>
      </c>
      <c r="Z166" s="1233">
        <v>19</v>
      </c>
      <c r="AA166" s="1233">
        <v>7</v>
      </c>
      <c r="AB166" s="1233">
        <v>32</v>
      </c>
      <c r="AC166" s="1258">
        <v>0</v>
      </c>
    </row>
    <row r="167" spans="1:29">
      <c r="A167" s="1246">
        <v>586</v>
      </c>
      <c r="B167" s="1247" t="s">
        <v>659</v>
      </c>
      <c r="C167" s="1259">
        <v>408</v>
      </c>
      <c r="D167" s="1260">
        <v>29</v>
      </c>
      <c r="E167" s="1260">
        <v>52</v>
      </c>
      <c r="F167" s="1260">
        <v>178</v>
      </c>
      <c r="G167" s="1260">
        <v>65</v>
      </c>
      <c r="H167" s="1260">
        <v>27</v>
      </c>
      <c r="I167" s="1260">
        <v>14</v>
      </c>
      <c r="J167" s="1260">
        <v>43</v>
      </c>
      <c r="K167" s="1261">
        <v>0</v>
      </c>
      <c r="L167" s="1260">
        <v>199</v>
      </c>
      <c r="M167" s="1260">
        <v>12</v>
      </c>
      <c r="N167" s="1260">
        <v>25</v>
      </c>
      <c r="O167" s="1260">
        <v>75</v>
      </c>
      <c r="P167" s="1260">
        <v>38</v>
      </c>
      <c r="Q167" s="1260">
        <v>17</v>
      </c>
      <c r="R167" s="1260">
        <v>11</v>
      </c>
      <c r="S167" s="1260">
        <v>21</v>
      </c>
      <c r="T167" s="1260">
        <v>0</v>
      </c>
      <c r="U167" s="1259">
        <v>209</v>
      </c>
      <c r="V167" s="1260">
        <v>17</v>
      </c>
      <c r="W167" s="1260">
        <v>27</v>
      </c>
      <c r="X167" s="1260">
        <v>103</v>
      </c>
      <c r="Y167" s="1260">
        <v>27</v>
      </c>
      <c r="Z167" s="1260">
        <v>10</v>
      </c>
      <c r="AA167" s="1260">
        <v>3</v>
      </c>
      <c r="AB167" s="1260">
        <v>22</v>
      </c>
      <c r="AC167" s="1261">
        <v>0</v>
      </c>
    </row>
    <row r="168" spans="1:29">
      <c r="A168" t="s">
        <v>1739</v>
      </c>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C167"/>
  <sheetViews>
    <sheetView workbookViewId="0">
      <pane xSplit="2" ySplit="3" topLeftCell="Y7" activePane="bottomRight" state="frozen"/>
      <selection pane="topRight" activeCell="C1" sqref="C1"/>
      <selection pane="bottomLeft" activeCell="A4" sqref="A4"/>
      <selection pane="bottomRight" activeCell="A2" sqref="A2:AL3"/>
    </sheetView>
  </sheetViews>
  <sheetFormatPr defaultRowHeight="13"/>
  <cols>
    <col min="1" max="1" width="5.90625" style="1160" customWidth="1"/>
    <col min="2" max="2" width="11.08984375" style="1160" customWidth="1"/>
    <col min="3" max="3" width="9.36328125" style="1160" bestFit="1" customWidth="1"/>
    <col min="4" max="256" width="9" style="1160"/>
    <col min="257" max="257" width="5.90625" style="1160" customWidth="1"/>
    <col min="258" max="258" width="11.08984375" style="1160" customWidth="1"/>
    <col min="259" max="259" width="9.36328125" style="1160" bestFit="1" customWidth="1"/>
    <col min="260" max="512" width="9" style="1160"/>
    <col min="513" max="513" width="5.90625" style="1160" customWidth="1"/>
    <col min="514" max="514" width="11.08984375" style="1160" customWidth="1"/>
    <col min="515" max="515" width="9.36328125" style="1160" bestFit="1" customWidth="1"/>
    <col min="516" max="768" width="9" style="1160"/>
    <col min="769" max="769" width="5.90625" style="1160" customWidth="1"/>
    <col min="770" max="770" width="11.08984375" style="1160" customWidth="1"/>
    <col min="771" max="771" width="9.36328125" style="1160" bestFit="1" customWidth="1"/>
    <col min="772" max="1024" width="9" style="1160"/>
    <col min="1025" max="1025" width="5.90625" style="1160" customWidth="1"/>
    <col min="1026" max="1026" width="11.08984375" style="1160" customWidth="1"/>
    <col min="1027" max="1027" width="9.36328125" style="1160" bestFit="1" customWidth="1"/>
    <col min="1028" max="1280" width="9" style="1160"/>
    <col min="1281" max="1281" width="5.90625" style="1160" customWidth="1"/>
    <col min="1282" max="1282" width="11.08984375" style="1160" customWidth="1"/>
    <col min="1283" max="1283" width="9.36328125" style="1160" bestFit="1" customWidth="1"/>
    <col min="1284" max="1536" width="9" style="1160"/>
    <col min="1537" max="1537" width="5.90625" style="1160" customWidth="1"/>
    <col min="1538" max="1538" width="11.08984375" style="1160" customWidth="1"/>
    <col min="1539" max="1539" width="9.36328125" style="1160" bestFit="1" customWidth="1"/>
    <col min="1540" max="1792" width="9" style="1160"/>
    <col min="1793" max="1793" width="5.90625" style="1160" customWidth="1"/>
    <col min="1794" max="1794" width="11.08984375" style="1160" customWidth="1"/>
    <col min="1795" max="1795" width="9.36328125" style="1160" bestFit="1" customWidth="1"/>
    <col min="1796" max="2048" width="9" style="1160"/>
    <col min="2049" max="2049" width="5.90625" style="1160" customWidth="1"/>
    <col min="2050" max="2050" width="11.08984375" style="1160" customWidth="1"/>
    <col min="2051" max="2051" width="9.36328125" style="1160" bestFit="1" customWidth="1"/>
    <col min="2052" max="2304" width="9" style="1160"/>
    <col min="2305" max="2305" width="5.90625" style="1160" customWidth="1"/>
    <col min="2306" max="2306" width="11.08984375" style="1160" customWidth="1"/>
    <col min="2307" max="2307" width="9.36328125" style="1160" bestFit="1" customWidth="1"/>
    <col min="2308" max="2560" width="9" style="1160"/>
    <col min="2561" max="2561" width="5.90625" style="1160" customWidth="1"/>
    <col min="2562" max="2562" width="11.08984375" style="1160" customWidth="1"/>
    <col min="2563" max="2563" width="9.36328125" style="1160" bestFit="1" customWidth="1"/>
    <col min="2564" max="2816" width="9" style="1160"/>
    <col min="2817" max="2817" width="5.90625" style="1160" customWidth="1"/>
    <col min="2818" max="2818" width="11.08984375" style="1160" customWidth="1"/>
    <col min="2819" max="2819" width="9.36328125" style="1160" bestFit="1" customWidth="1"/>
    <col min="2820" max="3072" width="9" style="1160"/>
    <col min="3073" max="3073" width="5.90625" style="1160" customWidth="1"/>
    <col min="3074" max="3074" width="11.08984375" style="1160" customWidth="1"/>
    <col min="3075" max="3075" width="9.36328125" style="1160" bestFit="1" customWidth="1"/>
    <col min="3076" max="3328" width="9" style="1160"/>
    <col min="3329" max="3329" width="5.90625" style="1160" customWidth="1"/>
    <col min="3330" max="3330" width="11.08984375" style="1160" customWidth="1"/>
    <col min="3331" max="3331" width="9.36328125" style="1160" bestFit="1" customWidth="1"/>
    <col min="3332" max="3584" width="9" style="1160"/>
    <col min="3585" max="3585" width="5.90625" style="1160" customWidth="1"/>
    <col min="3586" max="3586" width="11.08984375" style="1160" customWidth="1"/>
    <col min="3587" max="3587" width="9.36328125" style="1160" bestFit="1" customWidth="1"/>
    <col min="3588" max="3840" width="9" style="1160"/>
    <col min="3841" max="3841" width="5.90625" style="1160" customWidth="1"/>
    <col min="3842" max="3842" width="11.08984375" style="1160" customWidth="1"/>
    <col min="3843" max="3843" width="9.36328125" style="1160" bestFit="1" customWidth="1"/>
    <col min="3844" max="4096" width="9" style="1160"/>
    <col min="4097" max="4097" width="5.90625" style="1160" customWidth="1"/>
    <col min="4098" max="4098" width="11.08984375" style="1160" customWidth="1"/>
    <col min="4099" max="4099" width="9.36328125" style="1160" bestFit="1" customWidth="1"/>
    <col min="4100" max="4352" width="9" style="1160"/>
    <col min="4353" max="4353" width="5.90625" style="1160" customWidth="1"/>
    <col min="4354" max="4354" width="11.08984375" style="1160" customWidth="1"/>
    <col min="4355" max="4355" width="9.36328125" style="1160" bestFit="1" customWidth="1"/>
    <col min="4356" max="4608" width="9" style="1160"/>
    <col min="4609" max="4609" width="5.90625" style="1160" customWidth="1"/>
    <col min="4610" max="4610" width="11.08984375" style="1160" customWidth="1"/>
    <col min="4611" max="4611" width="9.36328125" style="1160" bestFit="1" customWidth="1"/>
    <col min="4612" max="4864" width="9" style="1160"/>
    <col min="4865" max="4865" width="5.90625" style="1160" customWidth="1"/>
    <col min="4866" max="4866" width="11.08984375" style="1160" customWidth="1"/>
    <col min="4867" max="4867" width="9.36328125" style="1160" bestFit="1" customWidth="1"/>
    <col min="4868" max="5120" width="9" style="1160"/>
    <col min="5121" max="5121" width="5.90625" style="1160" customWidth="1"/>
    <col min="5122" max="5122" width="11.08984375" style="1160" customWidth="1"/>
    <col min="5123" max="5123" width="9.36328125" style="1160" bestFit="1" customWidth="1"/>
    <col min="5124" max="5376" width="9" style="1160"/>
    <col min="5377" max="5377" width="5.90625" style="1160" customWidth="1"/>
    <col min="5378" max="5378" width="11.08984375" style="1160" customWidth="1"/>
    <col min="5379" max="5379" width="9.36328125" style="1160" bestFit="1" customWidth="1"/>
    <col min="5380" max="5632" width="9" style="1160"/>
    <col min="5633" max="5633" width="5.90625" style="1160" customWidth="1"/>
    <col min="5634" max="5634" width="11.08984375" style="1160" customWidth="1"/>
    <col min="5635" max="5635" width="9.36328125" style="1160" bestFit="1" customWidth="1"/>
    <col min="5636" max="5888" width="9" style="1160"/>
    <col min="5889" max="5889" width="5.90625" style="1160" customWidth="1"/>
    <col min="5890" max="5890" width="11.08984375" style="1160" customWidth="1"/>
    <col min="5891" max="5891" width="9.36328125" style="1160" bestFit="1" customWidth="1"/>
    <col min="5892" max="6144" width="9" style="1160"/>
    <col min="6145" max="6145" width="5.90625" style="1160" customWidth="1"/>
    <col min="6146" max="6146" width="11.08984375" style="1160" customWidth="1"/>
    <col min="6147" max="6147" width="9.36328125" style="1160" bestFit="1" customWidth="1"/>
    <col min="6148" max="6400" width="9" style="1160"/>
    <col min="6401" max="6401" width="5.90625" style="1160" customWidth="1"/>
    <col min="6402" max="6402" width="11.08984375" style="1160" customWidth="1"/>
    <col min="6403" max="6403" width="9.36328125" style="1160" bestFit="1" customWidth="1"/>
    <col min="6404" max="6656" width="9" style="1160"/>
    <col min="6657" max="6657" width="5.90625" style="1160" customWidth="1"/>
    <col min="6658" max="6658" width="11.08984375" style="1160" customWidth="1"/>
    <col min="6659" max="6659" width="9.36328125" style="1160" bestFit="1" customWidth="1"/>
    <col min="6660" max="6912" width="9" style="1160"/>
    <col min="6913" max="6913" width="5.90625" style="1160" customWidth="1"/>
    <col min="6914" max="6914" width="11.08984375" style="1160" customWidth="1"/>
    <col min="6915" max="6915" width="9.36328125" style="1160" bestFit="1" customWidth="1"/>
    <col min="6916" max="7168" width="9" style="1160"/>
    <col min="7169" max="7169" width="5.90625" style="1160" customWidth="1"/>
    <col min="7170" max="7170" width="11.08984375" style="1160" customWidth="1"/>
    <col min="7171" max="7171" width="9.36328125" style="1160" bestFit="1" customWidth="1"/>
    <col min="7172" max="7424" width="9" style="1160"/>
    <col min="7425" max="7425" width="5.90625" style="1160" customWidth="1"/>
    <col min="7426" max="7426" width="11.08984375" style="1160" customWidth="1"/>
    <col min="7427" max="7427" width="9.36328125" style="1160" bestFit="1" customWidth="1"/>
    <col min="7428" max="7680" width="9" style="1160"/>
    <col min="7681" max="7681" width="5.90625" style="1160" customWidth="1"/>
    <col min="7682" max="7682" width="11.08984375" style="1160" customWidth="1"/>
    <col min="7683" max="7683" width="9.36328125" style="1160" bestFit="1" customWidth="1"/>
    <col min="7684" max="7936" width="9" style="1160"/>
    <col min="7937" max="7937" width="5.90625" style="1160" customWidth="1"/>
    <col min="7938" max="7938" width="11.08984375" style="1160" customWidth="1"/>
    <col min="7939" max="7939" width="9.36328125" style="1160" bestFit="1" customWidth="1"/>
    <col min="7940" max="8192" width="9" style="1160"/>
    <col min="8193" max="8193" width="5.90625" style="1160" customWidth="1"/>
    <col min="8194" max="8194" width="11.08984375" style="1160" customWidth="1"/>
    <col min="8195" max="8195" width="9.36328125" style="1160" bestFit="1" customWidth="1"/>
    <col min="8196" max="8448" width="9" style="1160"/>
    <col min="8449" max="8449" width="5.90625" style="1160" customWidth="1"/>
    <col min="8450" max="8450" width="11.08984375" style="1160" customWidth="1"/>
    <col min="8451" max="8451" width="9.36328125" style="1160" bestFit="1" customWidth="1"/>
    <col min="8452" max="8704" width="9" style="1160"/>
    <col min="8705" max="8705" width="5.90625" style="1160" customWidth="1"/>
    <col min="8706" max="8706" width="11.08984375" style="1160" customWidth="1"/>
    <col min="8707" max="8707" width="9.36328125" style="1160" bestFit="1" customWidth="1"/>
    <col min="8708" max="8960" width="9" style="1160"/>
    <col min="8961" max="8961" width="5.90625" style="1160" customWidth="1"/>
    <col min="8962" max="8962" width="11.08984375" style="1160" customWidth="1"/>
    <col min="8963" max="8963" width="9.36328125" style="1160" bestFit="1" customWidth="1"/>
    <col min="8964" max="9216" width="9" style="1160"/>
    <col min="9217" max="9217" width="5.90625" style="1160" customWidth="1"/>
    <col min="9218" max="9218" width="11.08984375" style="1160" customWidth="1"/>
    <col min="9219" max="9219" width="9.36328125" style="1160" bestFit="1" customWidth="1"/>
    <col min="9220" max="9472" width="9" style="1160"/>
    <col min="9473" max="9473" width="5.90625" style="1160" customWidth="1"/>
    <col min="9474" max="9474" width="11.08984375" style="1160" customWidth="1"/>
    <col min="9475" max="9475" width="9.36328125" style="1160" bestFit="1" customWidth="1"/>
    <col min="9476" max="9728" width="9" style="1160"/>
    <col min="9729" max="9729" width="5.90625" style="1160" customWidth="1"/>
    <col min="9730" max="9730" width="11.08984375" style="1160" customWidth="1"/>
    <col min="9731" max="9731" width="9.36328125" style="1160" bestFit="1" customWidth="1"/>
    <col min="9732" max="9984" width="9" style="1160"/>
    <col min="9985" max="9985" width="5.90625" style="1160" customWidth="1"/>
    <col min="9986" max="9986" width="11.08984375" style="1160" customWidth="1"/>
    <col min="9987" max="9987" width="9.36328125" style="1160" bestFit="1" customWidth="1"/>
    <col min="9988" max="10240" width="9" style="1160"/>
    <col min="10241" max="10241" width="5.90625" style="1160" customWidth="1"/>
    <col min="10242" max="10242" width="11.08984375" style="1160" customWidth="1"/>
    <col min="10243" max="10243" width="9.36328125" style="1160" bestFit="1" customWidth="1"/>
    <col min="10244" max="10496" width="9" style="1160"/>
    <col min="10497" max="10497" width="5.90625" style="1160" customWidth="1"/>
    <col min="10498" max="10498" width="11.08984375" style="1160" customWidth="1"/>
    <col min="10499" max="10499" width="9.36328125" style="1160" bestFit="1" customWidth="1"/>
    <col min="10500" max="10752" width="9" style="1160"/>
    <col min="10753" max="10753" width="5.90625" style="1160" customWidth="1"/>
    <col min="10754" max="10754" width="11.08984375" style="1160" customWidth="1"/>
    <col min="10755" max="10755" width="9.36328125" style="1160" bestFit="1" customWidth="1"/>
    <col min="10756" max="11008" width="9" style="1160"/>
    <col min="11009" max="11009" width="5.90625" style="1160" customWidth="1"/>
    <col min="11010" max="11010" width="11.08984375" style="1160" customWidth="1"/>
    <col min="11011" max="11011" width="9.36328125" style="1160" bestFit="1" customWidth="1"/>
    <col min="11012" max="11264" width="9" style="1160"/>
    <col min="11265" max="11265" width="5.90625" style="1160" customWidth="1"/>
    <col min="11266" max="11266" width="11.08984375" style="1160" customWidth="1"/>
    <col min="11267" max="11267" width="9.36328125" style="1160" bestFit="1" customWidth="1"/>
    <col min="11268" max="11520" width="9" style="1160"/>
    <col min="11521" max="11521" width="5.90625" style="1160" customWidth="1"/>
    <col min="11522" max="11522" width="11.08984375" style="1160" customWidth="1"/>
    <col min="11523" max="11523" width="9.36328125" style="1160" bestFit="1" customWidth="1"/>
    <col min="11524" max="11776" width="9" style="1160"/>
    <col min="11777" max="11777" width="5.90625" style="1160" customWidth="1"/>
    <col min="11778" max="11778" width="11.08984375" style="1160" customWidth="1"/>
    <col min="11779" max="11779" width="9.36328125" style="1160" bestFit="1" customWidth="1"/>
    <col min="11780" max="12032" width="9" style="1160"/>
    <col min="12033" max="12033" width="5.90625" style="1160" customWidth="1"/>
    <col min="12034" max="12034" width="11.08984375" style="1160" customWidth="1"/>
    <col min="12035" max="12035" width="9.36328125" style="1160" bestFit="1" customWidth="1"/>
    <col min="12036" max="12288" width="9" style="1160"/>
    <col min="12289" max="12289" width="5.90625" style="1160" customWidth="1"/>
    <col min="12290" max="12290" width="11.08984375" style="1160" customWidth="1"/>
    <col min="12291" max="12291" width="9.36328125" style="1160" bestFit="1" customWidth="1"/>
    <col min="12292" max="12544" width="9" style="1160"/>
    <col min="12545" max="12545" width="5.90625" style="1160" customWidth="1"/>
    <col min="12546" max="12546" width="11.08984375" style="1160" customWidth="1"/>
    <col min="12547" max="12547" width="9.36328125" style="1160" bestFit="1" customWidth="1"/>
    <col min="12548" max="12800" width="9" style="1160"/>
    <col min="12801" max="12801" width="5.90625" style="1160" customWidth="1"/>
    <col min="12802" max="12802" width="11.08984375" style="1160" customWidth="1"/>
    <col min="12803" max="12803" width="9.36328125" style="1160" bestFit="1" customWidth="1"/>
    <col min="12804" max="13056" width="9" style="1160"/>
    <col min="13057" max="13057" width="5.90625" style="1160" customWidth="1"/>
    <col min="13058" max="13058" width="11.08984375" style="1160" customWidth="1"/>
    <col min="13059" max="13059" width="9.36328125" style="1160" bestFit="1" customWidth="1"/>
    <col min="13060" max="13312" width="9" style="1160"/>
    <col min="13313" max="13313" width="5.90625" style="1160" customWidth="1"/>
    <col min="13314" max="13314" width="11.08984375" style="1160" customWidth="1"/>
    <col min="13315" max="13315" width="9.36328125" style="1160" bestFit="1" customWidth="1"/>
    <col min="13316" max="13568" width="9" style="1160"/>
    <col min="13569" max="13569" width="5.90625" style="1160" customWidth="1"/>
    <col min="13570" max="13570" width="11.08984375" style="1160" customWidth="1"/>
    <col min="13571" max="13571" width="9.36328125" style="1160" bestFit="1" customWidth="1"/>
    <col min="13572" max="13824" width="9" style="1160"/>
    <col min="13825" max="13825" width="5.90625" style="1160" customWidth="1"/>
    <col min="13826" max="13826" width="11.08984375" style="1160" customWidth="1"/>
    <col min="13827" max="13827" width="9.36328125" style="1160" bestFit="1" customWidth="1"/>
    <col min="13828" max="14080" width="9" style="1160"/>
    <col min="14081" max="14081" width="5.90625" style="1160" customWidth="1"/>
    <col min="14082" max="14082" width="11.08984375" style="1160" customWidth="1"/>
    <col min="14083" max="14083" width="9.36328125" style="1160" bestFit="1" customWidth="1"/>
    <col min="14084" max="14336" width="9" style="1160"/>
    <col min="14337" max="14337" width="5.90625" style="1160" customWidth="1"/>
    <col min="14338" max="14338" width="11.08984375" style="1160" customWidth="1"/>
    <col min="14339" max="14339" width="9.36328125" style="1160" bestFit="1" customWidth="1"/>
    <col min="14340" max="14592" width="9" style="1160"/>
    <col min="14593" max="14593" width="5.90625" style="1160" customWidth="1"/>
    <col min="14594" max="14594" width="11.08984375" style="1160" customWidth="1"/>
    <col min="14595" max="14595" width="9.36328125" style="1160" bestFit="1" customWidth="1"/>
    <col min="14596" max="14848" width="9" style="1160"/>
    <col min="14849" max="14849" width="5.90625" style="1160" customWidth="1"/>
    <col min="14850" max="14850" width="11.08984375" style="1160" customWidth="1"/>
    <col min="14851" max="14851" width="9.36328125" style="1160" bestFit="1" customWidth="1"/>
    <col min="14852" max="15104" width="9" style="1160"/>
    <col min="15105" max="15105" width="5.90625" style="1160" customWidth="1"/>
    <col min="15106" max="15106" width="11.08984375" style="1160" customWidth="1"/>
    <col min="15107" max="15107" width="9.36328125" style="1160" bestFit="1" customWidth="1"/>
    <col min="15108" max="15360" width="9" style="1160"/>
    <col min="15361" max="15361" width="5.90625" style="1160" customWidth="1"/>
    <col min="15362" max="15362" width="11.08984375" style="1160" customWidth="1"/>
    <col min="15363" max="15363" width="9.36328125" style="1160" bestFit="1" customWidth="1"/>
    <col min="15364" max="15616" width="9" style="1160"/>
    <col min="15617" max="15617" width="5.90625" style="1160" customWidth="1"/>
    <col min="15618" max="15618" width="11.08984375" style="1160" customWidth="1"/>
    <col min="15619" max="15619" width="9.36328125" style="1160" bestFit="1" customWidth="1"/>
    <col min="15620" max="15872" width="9" style="1160"/>
    <col min="15873" max="15873" width="5.90625" style="1160" customWidth="1"/>
    <col min="15874" max="15874" width="11.08984375" style="1160" customWidth="1"/>
    <col min="15875" max="15875" width="9.36328125" style="1160" bestFit="1" customWidth="1"/>
    <col min="15876" max="16128" width="9" style="1160"/>
    <col min="16129" max="16129" width="5.90625" style="1160" customWidth="1"/>
    <col min="16130" max="16130" width="11.08984375" style="1160" customWidth="1"/>
    <col min="16131" max="16131" width="9.36328125" style="1160" bestFit="1" customWidth="1"/>
    <col min="16132" max="16384" width="9" style="1160"/>
  </cols>
  <sheetData>
    <row r="1" spans="1:29">
      <c r="A1" s="1272" t="s">
        <v>1743</v>
      </c>
      <c r="AB1" s="1273" t="s">
        <v>1689</v>
      </c>
    </row>
    <row r="2" spans="1:29">
      <c r="A2" s="1274"/>
      <c r="B2" s="1270"/>
      <c r="C2" s="1274" t="s">
        <v>1137</v>
      </c>
      <c r="D2" s="1270"/>
      <c r="E2" s="1270"/>
      <c r="F2" s="1270"/>
      <c r="G2" s="1270"/>
      <c r="H2" s="1270"/>
      <c r="I2" s="1270"/>
      <c r="J2" s="1270"/>
      <c r="K2" s="1275"/>
      <c r="L2" s="1270" t="s">
        <v>1716</v>
      </c>
      <c r="M2" s="1270"/>
      <c r="N2" s="1270"/>
      <c r="O2" s="1270" t="s">
        <v>1717</v>
      </c>
      <c r="P2" s="1270"/>
      <c r="Q2" s="1270"/>
      <c r="R2" s="1270"/>
      <c r="S2" s="1270"/>
      <c r="T2" s="1270"/>
      <c r="U2" s="1274" t="s">
        <v>1719</v>
      </c>
      <c r="V2" s="1270"/>
      <c r="W2" s="1270"/>
      <c r="X2" s="1270"/>
      <c r="Y2" s="1270"/>
      <c r="Z2" s="1270"/>
      <c r="AA2" s="1270"/>
      <c r="AB2" s="1270"/>
      <c r="AC2" s="1275"/>
    </row>
    <row r="3" spans="1:29" ht="24">
      <c r="A3" s="1276"/>
      <c r="B3" s="1277"/>
      <c r="C3" s="1278" t="s">
        <v>1137</v>
      </c>
      <c r="D3" s="1271" t="s">
        <v>1721</v>
      </c>
      <c r="E3" s="1271" t="s">
        <v>1723</v>
      </c>
      <c r="F3" s="1271" t="s">
        <v>1725</v>
      </c>
      <c r="G3" s="1271" t="s">
        <v>1727</v>
      </c>
      <c r="H3" s="1271" t="s">
        <v>1729</v>
      </c>
      <c r="I3" s="1271" t="s">
        <v>1731</v>
      </c>
      <c r="J3" s="1271" t="s">
        <v>1732</v>
      </c>
      <c r="K3" s="1279" t="s">
        <v>1734</v>
      </c>
      <c r="L3" s="1271" t="s">
        <v>1137</v>
      </c>
      <c r="M3" s="1271" t="s">
        <v>1721</v>
      </c>
      <c r="N3" s="1271" t="s">
        <v>1723</v>
      </c>
      <c r="O3" s="1271" t="s">
        <v>1725</v>
      </c>
      <c r="P3" s="1271" t="s">
        <v>1727</v>
      </c>
      <c r="Q3" s="1271" t="s">
        <v>1729</v>
      </c>
      <c r="R3" s="1271" t="s">
        <v>1731</v>
      </c>
      <c r="S3" s="1271" t="s">
        <v>1732</v>
      </c>
      <c r="T3" s="1280" t="s">
        <v>1734</v>
      </c>
      <c r="U3" s="1278" t="s">
        <v>1137</v>
      </c>
      <c r="V3" s="1271" t="s">
        <v>1721</v>
      </c>
      <c r="W3" s="1271" t="s">
        <v>1723</v>
      </c>
      <c r="X3" s="1271" t="s">
        <v>1725</v>
      </c>
      <c r="Y3" s="1271" t="s">
        <v>1727</v>
      </c>
      <c r="Z3" s="1271" t="s">
        <v>1729</v>
      </c>
      <c r="AA3" s="1271" t="s">
        <v>1731</v>
      </c>
      <c r="AB3" s="1271" t="s">
        <v>1732</v>
      </c>
      <c r="AC3" s="1279" t="s">
        <v>1734</v>
      </c>
    </row>
    <row r="4" spans="1:29">
      <c r="A4" s="1281"/>
      <c r="B4" s="1282" t="s">
        <v>1736</v>
      </c>
      <c r="C4" s="1283">
        <v>-6760</v>
      </c>
      <c r="D4" s="1284">
        <v>593</v>
      </c>
      <c r="E4" s="1284">
        <v>-171</v>
      </c>
      <c r="F4" s="1284">
        <v>-5743</v>
      </c>
      <c r="G4" s="1284">
        <v>-954</v>
      </c>
      <c r="H4" s="1284">
        <v>-247</v>
      </c>
      <c r="I4" s="1284">
        <v>-36</v>
      </c>
      <c r="J4" s="1284">
        <v>-203</v>
      </c>
      <c r="K4" s="1285">
        <v>1</v>
      </c>
      <c r="L4" s="1284">
        <v>-4798</v>
      </c>
      <c r="M4" s="1284">
        <v>204</v>
      </c>
      <c r="N4" s="1284">
        <v>-160</v>
      </c>
      <c r="O4" s="1284">
        <v>-3774</v>
      </c>
      <c r="P4" s="1284">
        <v>-518</v>
      </c>
      <c r="Q4" s="1284">
        <v>-200</v>
      </c>
      <c r="R4" s="1284">
        <v>-53</v>
      </c>
      <c r="S4" s="1284">
        <v>-294</v>
      </c>
      <c r="T4" s="1284">
        <v>-3</v>
      </c>
      <c r="U4" s="1283">
        <v>-1962</v>
      </c>
      <c r="V4" s="1284">
        <v>389</v>
      </c>
      <c r="W4" s="1284">
        <v>-11</v>
      </c>
      <c r="X4" s="1284">
        <v>-1969</v>
      </c>
      <c r="Y4" s="1284">
        <v>-436</v>
      </c>
      <c r="Z4" s="1284">
        <v>-47</v>
      </c>
      <c r="AA4" s="1284">
        <v>17</v>
      </c>
      <c r="AB4" s="1284">
        <v>91</v>
      </c>
      <c r="AC4" s="1285">
        <v>4</v>
      </c>
    </row>
    <row r="5" spans="1:29">
      <c r="A5" s="1286">
        <v>100</v>
      </c>
      <c r="B5" s="1287" t="s">
        <v>1738</v>
      </c>
      <c r="C5" s="1288">
        <v>-242</v>
      </c>
      <c r="D5" s="1106">
        <v>134</v>
      </c>
      <c r="E5" s="1106">
        <v>409</v>
      </c>
      <c r="F5" s="1106">
        <v>-708</v>
      </c>
      <c r="G5" s="1106">
        <v>-577</v>
      </c>
      <c r="H5" s="1106">
        <v>249</v>
      </c>
      <c r="I5" s="1106">
        <v>154</v>
      </c>
      <c r="J5" s="1106">
        <v>100</v>
      </c>
      <c r="K5" s="1107">
        <v>-3</v>
      </c>
      <c r="L5" s="1106">
        <v>-771</v>
      </c>
      <c r="M5" s="1106">
        <v>49</v>
      </c>
      <c r="N5" s="1106">
        <v>181</v>
      </c>
      <c r="O5" s="1106">
        <v>-843</v>
      </c>
      <c r="P5" s="1106">
        <v>-289</v>
      </c>
      <c r="Q5" s="1106">
        <v>94</v>
      </c>
      <c r="R5" s="1106">
        <v>98</v>
      </c>
      <c r="S5" s="1106">
        <v>-56</v>
      </c>
      <c r="T5" s="1106">
        <v>-5</v>
      </c>
      <c r="U5" s="1288">
        <v>529</v>
      </c>
      <c r="V5" s="1106">
        <v>85</v>
      </c>
      <c r="W5" s="1106">
        <v>228</v>
      </c>
      <c r="X5" s="1106">
        <v>135</v>
      </c>
      <c r="Y5" s="1106">
        <v>-288</v>
      </c>
      <c r="Z5" s="1106">
        <v>155</v>
      </c>
      <c r="AA5" s="1106">
        <v>56</v>
      </c>
      <c r="AB5" s="1106">
        <v>156</v>
      </c>
      <c r="AC5" s="1107">
        <v>2</v>
      </c>
    </row>
    <row r="6" spans="1:29">
      <c r="A6" s="1286">
        <v>101</v>
      </c>
      <c r="B6" s="1287" t="s">
        <v>69</v>
      </c>
      <c r="C6" s="1288">
        <v>-325</v>
      </c>
      <c r="D6" s="1106">
        <v>8</v>
      </c>
      <c r="E6" s="1106">
        <v>3</v>
      </c>
      <c r="F6" s="1106">
        <v>-52</v>
      </c>
      <c r="G6" s="1106">
        <v>-144</v>
      </c>
      <c r="H6" s="1106">
        <v>-35</v>
      </c>
      <c r="I6" s="1106">
        <v>-66</v>
      </c>
      <c r="J6" s="1106">
        <v>-39</v>
      </c>
      <c r="K6" s="1107">
        <v>0</v>
      </c>
      <c r="L6" s="1106">
        <v>-333</v>
      </c>
      <c r="M6" s="1106">
        <v>0</v>
      </c>
      <c r="N6" s="1106">
        <v>-9</v>
      </c>
      <c r="O6" s="1106">
        <v>-139</v>
      </c>
      <c r="P6" s="1106">
        <v>-65</v>
      </c>
      <c r="Q6" s="1106">
        <v>-35</v>
      </c>
      <c r="R6" s="1106">
        <v>-28</v>
      </c>
      <c r="S6" s="1106">
        <v>-56</v>
      </c>
      <c r="T6" s="1106">
        <v>-1</v>
      </c>
      <c r="U6" s="1288">
        <v>8</v>
      </c>
      <c r="V6" s="1106">
        <v>8</v>
      </c>
      <c r="W6" s="1106">
        <v>12</v>
      </c>
      <c r="X6" s="1106">
        <v>87</v>
      </c>
      <c r="Y6" s="1106">
        <v>-79</v>
      </c>
      <c r="Z6" s="1106">
        <v>0</v>
      </c>
      <c r="AA6" s="1106">
        <v>-38</v>
      </c>
      <c r="AB6" s="1106">
        <v>17</v>
      </c>
      <c r="AC6" s="1107">
        <v>1</v>
      </c>
    </row>
    <row r="7" spans="1:29">
      <c r="A7" s="1289">
        <v>102</v>
      </c>
      <c r="B7" s="1160" t="s">
        <v>70</v>
      </c>
      <c r="C7" s="1290">
        <v>375</v>
      </c>
      <c r="D7" s="1109">
        <v>131</v>
      </c>
      <c r="E7" s="1109">
        <v>81</v>
      </c>
      <c r="F7" s="1109">
        <v>35</v>
      </c>
      <c r="G7" s="1109">
        <v>101</v>
      </c>
      <c r="H7" s="1109">
        <v>32</v>
      </c>
      <c r="I7" s="1109">
        <v>-26</v>
      </c>
      <c r="J7" s="1109">
        <v>21</v>
      </c>
      <c r="K7" s="1110">
        <v>0</v>
      </c>
      <c r="L7" s="1109">
        <v>99</v>
      </c>
      <c r="M7" s="1109">
        <v>65</v>
      </c>
      <c r="N7" s="1109">
        <v>32</v>
      </c>
      <c r="O7" s="1109">
        <v>-62</v>
      </c>
      <c r="P7" s="1109">
        <v>57</v>
      </c>
      <c r="Q7" s="1109">
        <v>30</v>
      </c>
      <c r="R7" s="1109">
        <v>-24</v>
      </c>
      <c r="S7" s="1109">
        <v>2</v>
      </c>
      <c r="T7" s="1109">
        <v>-1</v>
      </c>
      <c r="U7" s="1290">
        <v>276</v>
      </c>
      <c r="V7" s="1109">
        <v>66</v>
      </c>
      <c r="W7" s="1109">
        <v>49</v>
      </c>
      <c r="X7" s="1109">
        <v>97</v>
      </c>
      <c r="Y7" s="1109">
        <v>44</v>
      </c>
      <c r="Z7" s="1109">
        <v>2</v>
      </c>
      <c r="AA7" s="1109">
        <v>-2</v>
      </c>
      <c r="AB7" s="1109">
        <v>19</v>
      </c>
      <c r="AC7" s="1110">
        <v>1</v>
      </c>
    </row>
    <row r="8" spans="1:29">
      <c r="A8" s="1289">
        <v>105</v>
      </c>
      <c r="B8" s="1160" t="s">
        <v>72</v>
      </c>
      <c r="C8" s="1290">
        <v>-90</v>
      </c>
      <c r="D8" s="1109">
        <v>-205</v>
      </c>
      <c r="E8" s="1109">
        <v>44</v>
      </c>
      <c r="F8" s="1109">
        <v>355</v>
      </c>
      <c r="G8" s="1109">
        <v>-213</v>
      </c>
      <c r="H8" s="1109">
        <v>-23</v>
      </c>
      <c r="I8" s="1109">
        <v>41</v>
      </c>
      <c r="J8" s="1109">
        <v>-90</v>
      </c>
      <c r="K8" s="1110">
        <v>1</v>
      </c>
      <c r="L8" s="1109">
        <v>-7</v>
      </c>
      <c r="M8" s="1109">
        <v>-96</v>
      </c>
      <c r="N8" s="1109">
        <v>7</v>
      </c>
      <c r="O8" s="1109">
        <v>246</v>
      </c>
      <c r="P8" s="1109">
        <v>-120</v>
      </c>
      <c r="Q8" s="1109">
        <v>-33</v>
      </c>
      <c r="R8" s="1109">
        <v>26</v>
      </c>
      <c r="S8" s="1109">
        <v>-37</v>
      </c>
      <c r="T8" s="1109">
        <v>0</v>
      </c>
      <c r="U8" s="1290">
        <v>-83</v>
      </c>
      <c r="V8" s="1109">
        <v>-109</v>
      </c>
      <c r="W8" s="1109">
        <v>37</v>
      </c>
      <c r="X8" s="1109">
        <v>109</v>
      </c>
      <c r="Y8" s="1109">
        <v>-93</v>
      </c>
      <c r="Z8" s="1109">
        <v>10</v>
      </c>
      <c r="AA8" s="1109">
        <v>15</v>
      </c>
      <c r="AB8" s="1109">
        <v>-53</v>
      </c>
      <c r="AC8" s="1110">
        <v>1</v>
      </c>
    </row>
    <row r="9" spans="1:29">
      <c r="A9" s="1289">
        <v>106</v>
      </c>
      <c r="B9" s="1160" t="s">
        <v>74</v>
      </c>
      <c r="C9" s="1290">
        <v>-38</v>
      </c>
      <c r="D9" s="1109">
        <v>-48</v>
      </c>
      <c r="E9" s="1109">
        <v>75</v>
      </c>
      <c r="F9" s="1109">
        <v>-14</v>
      </c>
      <c r="G9" s="1109">
        <v>-156</v>
      </c>
      <c r="H9" s="1109">
        <v>69</v>
      </c>
      <c r="I9" s="1109">
        <v>38</v>
      </c>
      <c r="J9" s="1109">
        <v>-2</v>
      </c>
      <c r="K9" s="1110">
        <v>0</v>
      </c>
      <c r="L9" s="1109">
        <v>65</v>
      </c>
      <c r="M9" s="1109">
        <v>-36</v>
      </c>
      <c r="N9" s="1109">
        <v>36</v>
      </c>
      <c r="O9" s="1109">
        <v>41</v>
      </c>
      <c r="P9" s="1109">
        <v>-77</v>
      </c>
      <c r="Q9" s="1109">
        <v>58</v>
      </c>
      <c r="R9" s="1109">
        <v>21</v>
      </c>
      <c r="S9" s="1109">
        <v>22</v>
      </c>
      <c r="T9" s="1109">
        <v>0</v>
      </c>
      <c r="U9" s="1290">
        <v>-103</v>
      </c>
      <c r="V9" s="1109">
        <v>-12</v>
      </c>
      <c r="W9" s="1109">
        <v>39</v>
      </c>
      <c r="X9" s="1109">
        <v>-55</v>
      </c>
      <c r="Y9" s="1109">
        <v>-79</v>
      </c>
      <c r="Z9" s="1109">
        <v>11</v>
      </c>
      <c r="AA9" s="1109">
        <v>17</v>
      </c>
      <c r="AB9" s="1109">
        <v>-24</v>
      </c>
      <c r="AC9" s="1110">
        <v>0</v>
      </c>
    </row>
    <row r="10" spans="1:29">
      <c r="A10" s="1289">
        <v>107</v>
      </c>
      <c r="B10" s="1160" t="s">
        <v>75</v>
      </c>
      <c r="C10" s="1290">
        <v>-633</v>
      </c>
      <c r="D10" s="1109">
        <v>-46</v>
      </c>
      <c r="E10" s="1109">
        <v>-18</v>
      </c>
      <c r="F10" s="1109">
        <v>-320</v>
      </c>
      <c r="G10" s="1109">
        <v>-125</v>
      </c>
      <c r="H10" s="1109">
        <v>-40</v>
      </c>
      <c r="I10" s="1109">
        <v>29</v>
      </c>
      <c r="J10" s="1109">
        <v>-113</v>
      </c>
      <c r="K10" s="1110">
        <v>0</v>
      </c>
      <c r="L10" s="1109">
        <v>-279</v>
      </c>
      <c r="M10" s="1109">
        <v>4</v>
      </c>
      <c r="N10" s="1109">
        <v>-21</v>
      </c>
      <c r="O10" s="1109">
        <v>-173</v>
      </c>
      <c r="P10" s="1109">
        <v>-54</v>
      </c>
      <c r="Q10" s="1109">
        <v>-20</v>
      </c>
      <c r="R10" s="1109">
        <v>23</v>
      </c>
      <c r="S10" s="1109">
        <v>-38</v>
      </c>
      <c r="T10" s="1109">
        <v>0</v>
      </c>
      <c r="U10" s="1290">
        <v>-354</v>
      </c>
      <c r="V10" s="1109">
        <v>-50</v>
      </c>
      <c r="W10" s="1109">
        <v>3</v>
      </c>
      <c r="X10" s="1109">
        <v>-147</v>
      </c>
      <c r="Y10" s="1109">
        <v>-71</v>
      </c>
      <c r="Z10" s="1109">
        <v>-20</v>
      </c>
      <c r="AA10" s="1109">
        <v>6</v>
      </c>
      <c r="AB10" s="1109">
        <v>-75</v>
      </c>
      <c r="AC10" s="1110">
        <v>0</v>
      </c>
    </row>
    <row r="11" spans="1:29">
      <c r="A11" s="1289">
        <v>108</v>
      </c>
      <c r="B11" s="1160" t="s">
        <v>76</v>
      </c>
      <c r="C11" s="1290">
        <v>-39</v>
      </c>
      <c r="D11" s="1109">
        <v>157</v>
      </c>
      <c r="E11" s="1109">
        <v>37</v>
      </c>
      <c r="F11" s="1109">
        <v>-243</v>
      </c>
      <c r="G11" s="1109">
        <v>148</v>
      </c>
      <c r="H11" s="1109">
        <v>-55</v>
      </c>
      <c r="I11" s="1109">
        <v>-87</v>
      </c>
      <c r="J11" s="1109">
        <v>5</v>
      </c>
      <c r="K11" s="1110">
        <v>-1</v>
      </c>
      <c r="L11" s="1109">
        <v>-87</v>
      </c>
      <c r="M11" s="1109">
        <v>49</v>
      </c>
      <c r="N11" s="1109">
        <v>35</v>
      </c>
      <c r="O11" s="1109">
        <v>-148</v>
      </c>
      <c r="P11" s="1109">
        <v>42</v>
      </c>
      <c r="Q11" s="1109">
        <v>-35</v>
      </c>
      <c r="R11" s="1109">
        <v>-27</v>
      </c>
      <c r="S11" s="1109">
        <v>-3</v>
      </c>
      <c r="T11" s="1109">
        <v>0</v>
      </c>
      <c r="U11" s="1290">
        <v>48</v>
      </c>
      <c r="V11" s="1109">
        <v>108</v>
      </c>
      <c r="W11" s="1109">
        <v>2</v>
      </c>
      <c r="X11" s="1109">
        <v>-95</v>
      </c>
      <c r="Y11" s="1109">
        <v>106</v>
      </c>
      <c r="Z11" s="1109">
        <v>-20</v>
      </c>
      <c r="AA11" s="1109">
        <v>-60</v>
      </c>
      <c r="AB11" s="1109">
        <v>8</v>
      </c>
      <c r="AC11" s="1110">
        <v>-1</v>
      </c>
    </row>
    <row r="12" spans="1:29">
      <c r="A12" s="1289">
        <v>109</v>
      </c>
      <c r="B12" s="1160" t="s">
        <v>73</v>
      </c>
      <c r="C12" s="1290">
        <v>-1087</v>
      </c>
      <c r="D12" s="1109">
        <v>42</v>
      </c>
      <c r="E12" s="1109">
        <v>-56</v>
      </c>
      <c r="F12" s="1109">
        <v>-789</v>
      </c>
      <c r="G12" s="1109">
        <v>-276</v>
      </c>
      <c r="H12" s="1109">
        <v>-74</v>
      </c>
      <c r="I12" s="1109">
        <v>-49</v>
      </c>
      <c r="J12" s="1109">
        <v>113</v>
      </c>
      <c r="K12" s="1110">
        <v>2</v>
      </c>
      <c r="L12" s="1109">
        <v>-620</v>
      </c>
      <c r="M12" s="1109">
        <v>18</v>
      </c>
      <c r="N12" s="1109">
        <v>-34</v>
      </c>
      <c r="O12" s="1109">
        <v>-451</v>
      </c>
      <c r="P12" s="1109">
        <v>-141</v>
      </c>
      <c r="Q12" s="1109">
        <v>-39</v>
      </c>
      <c r="R12" s="1109">
        <v>-6</v>
      </c>
      <c r="S12" s="1109">
        <v>32</v>
      </c>
      <c r="T12" s="1109">
        <v>1</v>
      </c>
      <c r="U12" s="1290">
        <v>-467</v>
      </c>
      <c r="V12" s="1109">
        <v>24</v>
      </c>
      <c r="W12" s="1109">
        <v>-22</v>
      </c>
      <c r="X12" s="1109">
        <v>-338</v>
      </c>
      <c r="Y12" s="1109">
        <v>-135</v>
      </c>
      <c r="Z12" s="1109">
        <v>-35</v>
      </c>
      <c r="AA12" s="1109">
        <v>-43</v>
      </c>
      <c r="AB12" s="1109">
        <v>81</v>
      </c>
      <c r="AC12" s="1110">
        <v>1</v>
      </c>
    </row>
    <row r="13" spans="1:29">
      <c r="A13" s="1289">
        <v>110</v>
      </c>
      <c r="B13" s="1160" t="s">
        <v>71</v>
      </c>
      <c r="C13" s="1290">
        <v>2238</v>
      </c>
      <c r="D13" s="1109">
        <v>-111</v>
      </c>
      <c r="E13" s="1109">
        <v>258</v>
      </c>
      <c r="F13" s="1109">
        <v>1330</v>
      </c>
      <c r="G13" s="1109">
        <v>97</v>
      </c>
      <c r="H13" s="1109">
        <v>333</v>
      </c>
      <c r="I13" s="1109">
        <v>293</v>
      </c>
      <c r="J13" s="1109">
        <v>39</v>
      </c>
      <c r="K13" s="1110">
        <v>-1</v>
      </c>
      <c r="L13" s="1109">
        <v>814</v>
      </c>
      <c r="M13" s="1109">
        <v>-61</v>
      </c>
      <c r="N13" s="1109">
        <v>112</v>
      </c>
      <c r="O13" s="1109">
        <v>466</v>
      </c>
      <c r="P13" s="1109">
        <v>44</v>
      </c>
      <c r="Q13" s="1109">
        <v>133</v>
      </c>
      <c r="R13" s="1109">
        <v>123</v>
      </c>
      <c r="S13" s="1109">
        <v>-3</v>
      </c>
      <c r="T13" s="1109">
        <v>0</v>
      </c>
      <c r="U13" s="1290">
        <v>1424</v>
      </c>
      <c r="V13" s="1109">
        <v>-50</v>
      </c>
      <c r="W13" s="1109">
        <v>146</v>
      </c>
      <c r="X13" s="1109">
        <v>864</v>
      </c>
      <c r="Y13" s="1109">
        <v>53</v>
      </c>
      <c r="Z13" s="1109">
        <v>200</v>
      </c>
      <c r="AA13" s="1109">
        <v>170</v>
      </c>
      <c r="AB13" s="1109">
        <v>42</v>
      </c>
      <c r="AC13" s="1110">
        <v>-1</v>
      </c>
    </row>
    <row r="14" spans="1:29">
      <c r="A14" s="1291">
        <v>111</v>
      </c>
      <c r="B14" s="1163" t="s">
        <v>77</v>
      </c>
      <c r="C14" s="1292">
        <v>-643</v>
      </c>
      <c r="D14" s="1113">
        <v>206</v>
      </c>
      <c r="E14" s="1113">
        <v>-15</v>
      </c>
      <c r="F14" s="1113">
        <v>-1010</v>
      </c>
      <c r="G14" s="1113">
        <v>-9</v>
      </c>
      <c r="H14" s="1113">
        <v>42</v>
      </c>
      <c r="I14" s="1113">
        <v>-19</v>
      </c>
      <c r="J14" s="1113">
        <v>166</v>
      </c>
      <c r="K14" s="1111">
        <v>-4</v>
      </c>
      <c r="L14" s="1113">
        <v>-423</v>
      </c>
      <c r="M14" s="1113">
        <v>106</v>
      </c>
      <c r="N14" s="1113">
        <v>23</v>
      </c>
      <c r="O14" s="1113">
        <v>-623</v>
      </c>
      <c r="P14" s="1113">
        <v>25</v>
      </c>
      <c r="Q14" s="1113">
        <v>35</v>
      </c>
      <c r="R14" s="1113">
        <v>-10</v>
      </c>
      <c r="S14" s="1113">
        <v>25</v>
      </c>
      <c r="T14" s="1113">
        <v>-4</v>
      </c>
      <c r="U14" s="1292">
        <v>-220</v>
      </c>
      <c r="V14" s="1113">
        <v>100</v>
      </c>
      <c r="W14" s="1113">
        <v>-38</v>
      </c>
      <c r="X14" s="1113">
        <v>-387</v>
      </c>
      <c r="Y14" s="1113">
        <v>-34</v>
      </c>
      <c r="Z14" s="1113">
        <v>7</v>
      </c>
      <c r="AA14" s="1113">
        <v>-9</v>
      </c>
      <c r="AB14" s="1113">
        <v>141</v>
      </c>
      <c r="AC14" s="1111">
        <v>0</v>
      </c>
    </row>
    <row r="15" spans="1:29">
      <c r="A15" s="1289">
        <v>201</v>
      </c>
      <c r="B15" s="1160" t="s">
        <v>416</v>
      </c>
      <c r="C15" s="1290">
        <v>-930</v>
      </c>
      <c r="D15" s="1109">
        <v>-110</v>
      </c>
      <c r="E15" s="1109">
        <v>-235</v>
      </c>
      <c r="F15" s="1109">
        <v>-541</v>
      </c>
      <c r="G15" s="1109">
        <v>-114</v>
      </c>
      <c r="H15" s="1109">
        <v>-21</v>
      </c>
      <c r="I15" s="1109">
        <v>50</v>
      </c>
      <c r="J15" s="1109">
        <v>43</v>
      </c>
      <c r="K15" s="1110">
        <v>-2</v>
      </c>
      <c r="L15" s="1109">
        <v>-473</v>
      </c>
      <c r="M15" s="1109">
        <v>-94</v>
      </c>
      <c r="N15" s="1109">
        <v>-197</v>
      </c>
      <c r="O15" s="1109">
        <v>-196</v>
      </c>
      <c r="P15" s="1109">
        <v>-73</v>
      </c>
      <c r="Q15" s="1109">
        <v>-5</v>
      </c>
      <c r="R15" s="1109">
        <v>37</v>
      </c>
      <c r="S15" s="1109">
        <v>57</v>
      </c>
      <c r="T15" s="1109">
        <v>-2</v>
      </c>
      <c r="U15" s="1290">
        <v>-457</v>
      </c>
      <c r="V15" s="1109">
        <v>-16</v>
      </c>
      <c r="W15" s="1109">
        <v>-38</v>
      </c>
      <c r="X15" s="1109">
        <v>-345</v>
      </c>
      <c r="Y15" s="1109">
        <v>-41</v>
      </c>
      <c r="Z15" s="1109">
        <v>-16</v>
      </c>
      <c r="AA15" s="1109">
        <v>13</v>
      </c>
      <c r="AB15" s="1109">
        <v>-14</v>
      </c>
      <c r="AC15" s="1110">
        <v>0</v>
      </c>
    </row>
    <row r="16" spans="1:29">
      <c r="A16" s="1289">
        <v>202</v>
      </c>
      <c r="B16" s="1160" t="s">
        <v>15</v>
      </c>
      <c r="C16" s="1290">
        <v>-94</v>
      </c>
      <c r="D16" s="1109">
        <v>-615</v>
      </c>
      <c r="E16" s="1109">
        <v>182</v>
      </c>
      <c r="F16" s="1109">
        <v>918</v>
      </c>
      <c r="G16" s="1109">
        <v>-420</v>
      </c>
      <c r="H16" s="1109">
        <v>-50</v>
      </c>
      <c r="I16" s="1109">
        <v>-47</v>
      </c>
      <c r="J16" s="1109">
        <v>-63</v>
      </c>
      <c r="K16" s="1110">
        <v>1</v>
      </c>
      <c r="L16" s="1109">
        <v>-147</v>
      </c>
      <c r="M16" s="1109">
        <v>-308</v>
      </c>
      <c r="N16" s="1109">
        <v>120</v>
      </c>
      <c r="O16" s="1109">
        <v>395</v>
      </c>
      <c r="P16" s="1109">
        <v>-178</v>
      </c>
      <c r="Q16" s="1109">
        <v>-68</v>
      </c>
      <c r="R16" s="1109">
        <v>-40</v>
      </c>
      <c r="S16" s="1109">
        <v>-68</v>
      </c>
      <c r="T16" s="1109">
        <v>0</v>
      </c>
      <c r="U16" s="1290">
        <v>53</v>
      </c>
      <c r="V16" s="1109">
        <v>-307</v>
      </c>
      <c r="W16" s="1109">
        <v>62</v>
      </c>
      <c r="X16" s="1109">
        <v>523</v>
      </c>
      <c r="Y16" s="1109">
        <v>-242</v>
      </c>
      <c r="Z16" s="1109">
        <v>18</v>
      </c>
      <c r="AA16" s="1109">
        <v>-7</v>
      </c>
      <c r="AB16" s="1109">
        <v>5</v>
      </c>
      <c r="AC16" s="1110">
        <v>1</v>
      </c>
    </row>
    <row r="17" spans="1:29">
      <c r="A17" s="1289">
        <v>203</v>
      </c>
      <c r="B17" s="1160" t="s">
        <v>24</v>
      </c>
      <c r="C17" s="1290">
        <v>588</v>
      </c>
      <c r="D17" s="1109">
        <v>239</v>
      </c>
      <c r="E17" s="1109">
        <v>-59</v>
      </c>
      <c r="F17" s="1109">
        <v>231</v>
      </c>
      <c r="G17" s="1109">
        <v>316</v>
      </c>
      <c r="H17" s="1109">
        <v>21</v>
      </c>
      <c r="I17" s="1109">
        <v>-82</v>
      </c>
      <c r="J17" s="1109">
        <v>-78</v>
      </c>
      <c r="K17" s="1110">
        <v>0</v>
      </c>
      <c r="L17" s="1109">
        <v>268</v>
      </c>
      <c r="M17" s="1109">
        <v>140</v>
      </c>
      <c r="N17" s="1109">
        <v>-21</v>
      </c>
      <c r="O17" s="1109">
        <v>99</v>
      </c>
      <c r="P17" s="1109">
        <v>127</v>
      </c>
      <c r="Q17" s="1109">
        <v>5</v>
      </c>
      <c r="R17" s="1109">
        <v>-17</v>
      </c>
      <c r="S17" s="1109">
        <v>-65</v>
      </c>
      <c r="T17" s="1109">
        <v>0</v>
      </c>
      <c r="U17" s="1290">
        <v>320</v>
      </c>
      <c r="V17" s="1109">
        <v>99</v>
      </c>
      <c r="W17" s="1109">
        <v>-38</v>
      </c>
      <c r="X17" s="1109">
        <v>132</v>
      </c>
      <c r="Y17" s="1109">
        <v>189</v>
      </c>
      <c r="Z17" s="1109">
        <v>16</v>
      </c>
      <c r="AA17" s="1109">
        <v>-65</v>
      </c>
      <c r="AB17" s="1109">
        <v>-13</v>
      </c>
      <c r="AC17" s="1110">
        <v>0</v>
      </c>
    </row>
    <row r="18" spans="1:29">
      <c r="A18" s="1289">
        <v>204</v>
      </c>
      <c r="B18" s="1160" t="s">
        <v>16</v>
      </c>
      <c r="C18" s="1290">
        <v>57</v>
      </c>
      <c r="D18" s="1109">
        <v>8</v>
      </c>
      <c r="E18" s="1109">
        <v>155</v>
      </c>
      <c r="F18" s="1109">
        <v>175</v>
      </c>
      <c r="G18" s="1109">
        <v>157</v>
      </c>
      <c r="H18" s="1109">
        <v>-58</v>
      </c>
      <c r="I18" s="1109">
        <v>-121</v>
      </c>
      <c r="J18" s="1109">
        <v>-256</v>
      </c>
      <c r="K18" s="1110">
        <v>-3</v>
      </c>
      <c r="L18" s="1109">
        <v>-335</v>
      </c>
      <c r="M18" s="1109">
        <v>-70</v>
      </c>
      <c r="N18" s="1109">
        <v>59</v>
      </c>
      <c r="O18" s="1109">
        <v>-149</v>
      </c>
      <c r="P18" s="1109">
        <v>64</v>
      </c>
      <c r="Q18" s="1109">
        <v>-21</v>
      </c>
      <c r="R18" s="1109">
        <v>-76</v>
      </c>
      <c r="S18" s="1109">
        <v>-139</v>
      </c>
      <c r="T18" s="1109">
        <v>-3</v>
      </c>
      <c r="U18" s="1290">
        <v>392</v>
      </c>
      <c r="V18" s="1109">
        <v>78</v>
      </c>
      <c r="W18" s="1109">
        <v>96</v>
      </c>
      <c r="X18" s="1109">
        <v>324</v>
      </c>
      <c r="Y18" s="1109">
        <v>93</v>
      </c>
      <c r="Z18" s="1109">
        <v>-37</v>
      </c>
      <c r="AA18" s="1109">
        <v>-45</v>
      </c>
      <c r="AB18" s="1109">
        <v>-117</v>
      </c>
      <c r="AC18" s="1110">
        <v>0</v>
      </c>
    </row>
    <row r="19" spans="1:29">
      <c r="A19" s="1289">
        <v>205</v>
      </c>
      <c r="B19" s="1160" t="s">
        <v>78</v>
      </c>
      <c r="C19" s="1290">
        <v>-181</v>
      </c>
      <c r="D19" s="1109">
        <v>-22</v>
      </c>
      <c r="E19" s="1109">
        <v>-20</v>
      </c>
      <c r="F19" s="1109">
        <v>-134</v>
      </c>
      <c r="G19" s="1109">
        <v>-6</v>
      </c>
      <c r="H19" s="1109">
        <v>-19</v>
      </c>
      <c r="I19" s="1109">
        <v>13</v>
      </c>
      <c r="J19" s="1109">
        <v>6</v>
      </c>
      <c r="K19" s="1110">
        <v>1</v>
      </c>
      <c r="L19" s="1109">
        <v>-16</v>
      </c>
      <c r="M19" s="1109">
        <v>3</v>
      </c>
      <c r="N19" s="1109">
        <v>-19</v>
      </c>
      <c r="O19" s="1109">
        <v>-34</v>
      </c>
      <c r="P19" s="1109">
        <v>4</v>
      </c>
      <c r="Q19" s="1109">
        <v>2</v>
      </c>
      <c r="R19" s="1109">
        <v>10</v>
      </c>
      <c r="S19" s="1109">
        <v>18</v>
      </c>
      <c r="T19" s="1109">
        <v>0</v>
      </c>
      <c r="U19" s="1290">
        <v>-165</v>
      </c>
      <c r="V19" s="1109">
        <v>-25</v>
      </c>
      <c r="W19" s="1109">
        <v>-1</v>
      </c>
      <c r="X19" s="1109">
        <v>-100</v>
      </c>
      <c r="Y19" s="1109">
        <v>-10</v>
      </c>
      <c r="Z19" s="1109">
        <v>-21</v>
      </c>
      <c r="AA19" s="1109">
        <v>3</v>
      </c>
      <c r="AB19" s="1109">
        <v>-12</v>
      </c>
      <c r="AC19" s="1110">
        <v>1</v>
      </c>
    </row>
    <row r="20" spans="1:29">
      <c r="A20" s="1289">
        <v>206</v>
      </c>
      <c r="B20" s="1160" t="s">
        <v>17</v>
      </c>
      <c r="C20" s="1290">
        <v>-123</v>
      </c>
      <c r="D20" s="1109">
        <v>-20</v>
      </c>
      <c r="E20" s="1109">
        <v>54</v>
      </c>
      <c r="F20" s="1109">
        <v>-93</v>
      </c>
      <c r="G20" s="1109">
        <v>-79</v>
      </c>
      <c r="H20" s="1109">
        <v>0</v>
      </c>
      <c r="I20" s="1109">
        <v>21</v>
      </c>
      <c r="J20" s="1109">
        <v>-6</v>
      </c>
      <c r="K20" s="1110">
        <v>0</v>
      </c>
      <c r="L20" s="1109">
        <v>-116</v>
      </c>
      <c r="M20" s="1109">
        <v>1</v>
      </c>
      <c r="N20" s="1109">
        <v>42</v>
      </c>
      <c r="O20" s="1109">
        <v>-99</v>
      </c>
      <c r="P20" s="1109">
        <v>-48</v>
      </c>
      <c r="Q20" s="1109">
        <v>-21</v>
      </c>
      <c r="R20" s="1109">
        <v>5</v>
      </c>
      <c r="S20" s="1109">
        <v>4</v>
      </c>
      <c r="T20" s="1109">
        <v>0</v>
      </c>
      <c r="U20" s="1290">
        <v>-7</v>
      </c>
      <c r="V20" s="1109">
        <v>-21</v>
      </c>
      <c r="W20" s="1109">
        <v>12</v>
      </c>
      <c r="X20" s="1109">
        <v>6</v>
      </c>
      <c r="Y20" s="1109">
        <v>-31</v>
      </c>
      <c r="Z20" s="1109">
        <v>21</v>
      </c>
      <c r="AA20" s="1109">
        <v>16</v>
      </c>
      <c r="AB20" s="1109">
        <v>-10</v>
      </c>
      <c r="AC20" s="1110">
        <v>0</v>
      </c>
    </row>
    <row r="21" spans="1:29">
      <c r="A21" s="1289">
        <v>207</v>
      </c>
      <c r="B21" s="1160" t="s">
        <v>19</v>
      </c>
      <c r="C21" s="1290">
        <v>-361</v>
      </c>
      <c r="D21" s="1109">
        <v>-131</v>
      </c>
      <c r="E21" s="1109">
        <v>63</v>
      </c>
      <c r="F21" s="1109">
        <v>5</v>
      </c>
      <c r="G21" s="1109">
        <v>-227</v>
      </c>
      <c r="H21" s="1109">
        <v>-131</v>
      </c>
      <c r="I21" s="1109">
        <v>-18</v>
      </c>
      <c r="J21" s="1109">
        <v>79</v>
      </c>
      <c r="K21" s="1110">
        <v>-1</v>
      </c>
      <c r="L21" s="1109">
        <v>-292</v>
      </c>
      <c r="M21" s="1109">
        <v>-82</v>
      </c>
      <c r="N21" s="1109">
        <v>73</v>
      </c>
      <c r="O21" s="1109">
        <v>-12</v>
      </c>
      <c r="P21" s="1109">
        <v>-147</v>
      </c>
      <c r="Q21" s="1109">
        <v>-89</v>
      </c>
      <c r="R21" s="1109">
        <v>-30</v>
      </c>
      <c r="S21" s="1109">
        <v>-5</v>
      </c>
      <c r="T21" s="1109">
        <v>0</v>
      </c>
      <c r="U21" s="1290">
        <v>-69</v>
      </c>
      <c r="V21" s="1109">
        <v>-49</v>
      </c>
      <c r="W21" s="1109">
        <v>-10</v>
      </c>
      <c r="X21" s="1109">
        <v>17</v>
      </c>
      <c r="Y21" s="1109">
        <v>-80</v>
      </c>
      <c r="Z21" s="1109">
        <v>-42</v>
      </c>
      <c r="AA21" s="1109">
        <v>12</v>
      </c>
      <c r="AB21" s="1109">
        <v>84</v>
      </c>
      <c r="AC21" s="1110">
        <v>-1</v>
      </c>
    </row>
    <row r="22" spans="1:29">
      <c r="A22" s="1289">
        <v>208</v>
      </c>
      <c r="B22" s="1160" t="s">
        <v>42</v>
      </c>
      <c r="C22" s="1290">
        <v>-52</v>
      </c>
      <c r="D22" s="1109">
        <v>1</v>
      </c>
      <c r="E22" s="1109">
        <v>11</v>
      </c>
      <c r="F22" s="1109">
        <v>-78</v>
      </c>
      <c r="G22" s="1109">
        <v>27</v>
      </c>
      <c r="H22" s="1109">
        <v>-3</v>
      </c>
      <c r="I22" s="1109">
        <v>10</v>
      </c>
      <c r="J22" s="1109">
        <v>-20</v>
      </c>
      <c r="K22" s="1110">
        <v>0</v>
      </c>
      <c r="L22" s="1109">
        <v>-29</v>
      </c>
      <c r="M22" s="1109">
        <v>2</v>
      </c>
      <c r="N22" s="1109">
        <v>-4</v>
      </c>
      <c r="O22" s="1109">
        <v>-41</v>
      </c>
      <c r="P22" s="1109">
        <v>18</v>
      </c>
      <c r="Q22" s="1109">
        <v>-2</v>
      </c>
      <c r="R22" s="1109">
        <v>9</v>
      </c>
      <c r="S22" s="1109">
        <v>-10</v>
      </c>
      <c r="T22" s="1109">
        <v>-1</v>
      </c>
      <c r="U22" s="1290">
        <v>-23</v>
      </c>
      <c r="V22" s="1109">
        <v>-1</v>
      </c>
      <c r="W22" s="1109">
        <v>15</v>
      </c>
      <c r="X22" s="1109">
        <v>-37</v>
      </c>
      <c r="Y22" s="1109">
        <v>9</v>
      </c>
      <c r="Z22" s="1109">
        <v>-1</v>
      </c>
      <c r="AA22" s="1109">
        <v>1</v>
      </c>
      <c r="AB22" s="1109">
        <v>-10</v>
      </c>
      <c r="AC22" s="1110">
        <v>1</v>
      </c>
    </row>
    <row r="23" spans="1:29">
      <c r="A23" s="1289">
        <v>209</v>
      </c>
      <c r="B23" s="1160" t="s">
        <v>79</v>
      </c>
      <c r="C23" s="1290">
        <v>-360</v>
      </c>
      <c r="D23" s="1109">
        <v>-12</v>
      </c>
      <c r="E23" s="1109">
        <v>-85</v>
      </c>
      <c r="F23" s="1109">
        <v>-266</v>
      </c>
      <c r="G23" s="1109">
        <v>-10</v>
      </c>
      <c r="H23" s="1109">
        <v>37</v>
      </c>
      <c r="I23" s="1109">
        <v>5</v>
      </c>
      <c r="J23" s="1109">
        <v>-28</v>
      </c>
      <c r="K23" s="1110">
        <v>-1</v>
      </c>
      <c r="L23" s="1109">
        <v>-184</v>
      </c>
      <c r="M23" s="1109">
        <v>-2</v>
      </c>
      <c r="N23" s="1109">
        <v>-67</v>
      </c>
      <c r="O23" s="1109">
        <v>-138</v>
      </c>
      <c r="P23" s="1109">
        <v>-4</v>
      </c>
      <c r="Q23" s="1109">
        <v>29</v>
      </c>
      <c r="R23" s="1109">
        <v>-2</v>
      </c>
      <c r="S23" s="1109">
        <v>1</v>
      </c>
      <c r="T23" s="1109">
        <v>-1</v>
      </c>
      <c r="U23" s="1290">
        <v>-176</v>
      </c>
      <c r="V23" s="1109">
        <v>-10</v>
      </c>
      <c r="W23" s="1109">
        <v>-18</v>
      </c>
      <c r="X23" s="1109">
        <v>-128</v>
      </c>
      <c r="Y23" s="1109">
        <v>-6</v>
      </c>
      <c r="Z23" s="1109">
        <v>8</v>
      </c>
      <c r="AA23" s="1109">
        <v>7</v>
      </c>
      <c r="AB23" s="1109">
        <v>-29</v>
      </c>
      <c r="AC23" s="1110">
        <v>0</v>
      </c>
    </row>
    <row r="24" spans="1:29">
      <c r="A24" s="1289">
        <v>210</v>
      </c>
      <c r="B24" s="1160" t="s">
        <v>25</v>
      </c>
      <c r="C24" s="1290">
        <v>-892</v>
      </c>
      <c r="D24" s="1109">
        <v>-175</v>
      </c>
      <c r="E24" s="1109">
        <v>35</v>
      </c>
      <c r="F24" s="1109">
        <v>-306</v>
      </c>
      <c r="G24" s="1109">
        <v>-276</v>
      </c>
      <c r="H24" s="1109">
        <v>-91</v>
      </c>
      <c r="I24" s="1109">
        <v>-42</v>
      </c>
      <c r="J24" s="1109">
        <v>-35</v>
      </c>
      <c r="K24" s="1110">
        <v>-2</v>
      </c>
      <c r="L24" s="1109">
        <v>-547</v>
      </c>
      <c r="M24" s="1109">
        <v>-93</v>
      </c>
      <c r="N24" s="1109">
        <v>62</v>
      </c>
      <c r="O24" s="1109">
        <v>-229</v>
      </c>
      <c r="P24" s="1109">
        <v>-139</v>
      </c>
      <c r="Q24" s="1109">
        <v>-61</v>
      </c>
      <c r="R24" s="1109">
        <v>-42</v>
      </c>
      <c r="S24" s="1109">
        <v>-45</v>
      </c>
      <c r="T24" s="1109">
        <v>0</v>
      </c>
      <c r="U24" s="1290">
        <v>-345</v>
      </c>
      <c r="V24" s="1109">
        <v>-82</v>
      </c>
      <c r="W24" s="1109">
        <v>-27</v>
      </c>
      <c r="X24" s="1109">
        <v>-77</v>
      </c>
      <c r="Y24" s="1109">
        <v>-137</v>
      </c>
      <c r="Z24" s="1109">
        <v>-30</v>
      </c>
      <c r="AA24" s="1109">
        <v>0</v>
      </c>
      <c r="AB24" s="1109">
        <v>10</v>
      </c>
      <c r="AC24" s="1110">
        <v>-2</v>
      </c>
    </row>
    <row r="25" spans="1:29">
      <c r="A25" s="1289">
        <v>212</v>
      </c>
      <c r="B25" s="1160" t="s">
        <v>43</v>
      </c>
      <c r="C25" s="1290">
        <v>-265</v>
      </c>
      <c r="D25" s="1109">
        <v>1</v>
      </c>
      <c r="E25" s="1109">
        <v>-11</v>
      </c>
      <c r="F25" s="1109">
        <v>-168</v>
      </c>
      <c r="G25" s="1109">
        <v>-18</v>
      </c>
      <c r="H25" s="1109">
        <v>-34</v>
      </c>
      <c r="I25" s="1109">
        <v>-12</v>
      </c>
      <c r="J25" s="1109">
        <v>-22</v>
      </c>
      <c r="K25" s="1110">
        <v>-1</v>
      </c>
      <c r="L25" s="1109">
        <v>-93</v>
      </c>
      <c r="M25" s="1109">
        <v>1</v>
      </c>
      <c r="N25" s="1109">
        <v>4</v>
      </c>
      <c r="O25" s="1109">
        <v>-73</v>
      </c>
      <c r="P25" s="1109">
        <v>-2</v>
      </c>
      <c r="Q25" s="1109">
        <v>-12</v>
      </c>
      <c r="R25" s="1109">
        <v>-5</v>
      </c>
      <c r="S25" s="1109">
        <v>-5</v>
      </c>
      <c r="T25" s="1109">
        <v>-1</v>
      </c>
      <c r="U25" s="1290">
        <v>-172</v>
      </c>
      <c r="V25" s="1109">
        <v>0</v>
      </c>
      <c r="W25" s="1109">
        <v>-15</v>
      </c>
      <c r="X25" s="1109">
        <v>-95</v>
      </c>
      <c r="Y25" s="1109">
        <v>-16</v>
      </c>
      <c r="Z25" s="1109">
        <v>-22</v>
      </c>
      <c r="AA25" s="1109">
        <v>-7</v>
      </c>
      <c r="AB25" s="1109">
        <v>-17</v>
      </c>
      <c r="AC25" s="1110">
        <v>0</v>
      </c>
    </row>
    <row r="26" spans="1:29">
      <c r="A26" s="1289">
        <v>213</v>
      </c>
      <c r="B26" s="1160" t="s">
        <v>80</v>
      </c>
      <c r="C26" s="1290">
        <v>-218</v>
      </c>
      <c r="D26" s="1109">
        <v>-11</v>
      </c>
      <c r="E26" s="1109">
        <v>-42</v>
      </c>
      <c r="F26" s="1109">
        <v>-134</v>
      </c>
      <c r="G26" s="1109">
        <v>-48</v>
      </c>
      <c r="H26" s="1109">
        <v>-2</v>
      </c>
      <c r="I26" s="1109">
        <v>10</v>
      </c>
      <c r="J26" s="1109">
        <v>9</v>
      </c>
      <c r="K26" s="1110">
        <v>0</v>
      </c>
      <c r="L26" s="1109">
        <v>-120</v>
      </c>
      <c r="M26" s="1109">
        <v>-11</v>
      </c>
      <c r="N26" s="1109">
        <v>-29</v>
      </c>
      <c r="O26" s="1109">
        <v>-75</v>
      </c>
      <c r="P26" s="1109">
        <v>-28</v>
      </c>
      <c r="Q26" s="1109">
        <v>14</v>
      </c>
      <c r="R26" s="1109">
        <v>0</v>
      </c>
      <c r="S26" s="1109">
        <v>9</v>
      </c>
      <c r="T26" s="1109">
        <v>0</v>
      </c>
      <c r="U26" s="1290">
        <v>-98</v>
      </c>
      <c r="V26" s="1109">
        <v>0</v>
      </c>
      <c r="W26" s="1109">
        <v>-13</v>
      </c>
      <c r="X26" s="1109">
        <v>-59</v>
      </c>
      <c r="Y26" s="1109">
        <v>-20</v>
      </c>
      <c r="Z26" s="1109">
        <v>-16</v>
      </c>
      <c r="AA26" s="1109">
        <v>10</v>
      </c>
      <c r="AB26" s="1109">
        <v>0</v>
      </c>
      <c r="AC26" s="1110">
        <v>0</v>
      </c>
    </row>
    <row r="27" spans="1:29">
      <c r="A27" s="1289">
        <v>214</v>
      </c>
      <c r="B27" s="1160" t="s">
        <v>20</v>
      </c>
      <c r="C27" s="1290">
        <v>497</v>
      </c>
      <c r="D27" s="1109">
        <v>246</v>
      </c>
      <c r="E27" s="1109">
        <v>43</v>
      </c>
      <c r="F27" s="1109">
        <v>-348</v>
      </c>
      <c r="G27" s="1109">
        <v>315</v>
      </c>
      <c r="H27" s="1109">
        <v>108</v>
      </c>
      <c r="I27" s="1109">
        <v>17</v>
      </c>
      <c r="J27" s="1109">
        <v>114</v>
      </c>
      <c r="K27" s="1110">
        <v>2</v>
      </c>
      <c r="L27" s="1109">
        <v>106</v>
      </c>
      <c r="M27" s="1109">
        <v>132</v>
      </c>
      <c r="N27" s="1109">
        <v>10</v>
      </c>
      <c r="O27" s="1109">
        <v>-274</v>
      </c>
      <c r="P27" s="1109">
        <v>164</v>
      </c>
      <c r="Q27" s="1109">
        <v>41</v>
      </c>
      <c r="R27" s="1109">
        <v>2</v>
      </c>
      <c r="S27" s="1109">
        <v>30</v>
      </c>
      <c r="T27" s="1109">
        <v>1</v>
      </c>
      <c r="U27" s="1290">
        <v>391</v>
      </c>
      <c r="V27" s="1109">
        <v>114</v>
      </c>
      <c r="W27" s="1109">
        <v>33</v>
      </c>
      <c r="X27" s="1109">
        <v>-74</v>
      </c>
      <c r="Y27" s="1109">
        <v>151</v>
      </c>
      <c r="Z27" s="1109">
        <v>67</v>
      </c>
      <c r="AA27" s="1109">
        <v>15</v>
      </c>
      <c r="AB27" s="1109">
        <v>84</v>
      </c>
      <c r="AC27" s="1110">
        <v>1</v>
      </c>
    </row>
    <row r="28" spans="1:29">
      <c r="A28" s="1289">
        <v>215</v>
      </c>
      <c r="B28" s="1160" t="s">
        <v>81</v>
      </c>
      <c r="C28" s="1290">
        <v>-169</v>
      </c>
      <c r="D28" s="1109">
        <v>105</v>
      </c>
      <c r="E28" s="1109">
        <v>-25</v>
      </c>
      <c r="F28" s="1109">
        <v>-221</v>
      </c>
      <c r="G28" s="1109">
        <v>-4</v>
      </c>
      <c r="H28" s="1109">
        <v>20</v>
      </c>
      <c r="I28" s="1109">
        <v>1</v>
      </c>
      <c r="J28" s="1109">
        <v>-45</v>
      </c>
      <c r="K28" s="1110">
        <v>0</v>
      </c>
      <c r="L28" s="1109">
        <v>-80</v>
      </c>
      <c r="M28" s="1109">
        <v>63</v>
      </c>
      <c r="N28" s="1109">
        <v>-41</v>
      </c>
      <c r="O28" s="1109">
        <v>-108</v>
      </c>
      <c r="P28" s="1109">
        <v>6</v>
      </c>
      <c r="Q28" s="1109">
        <v>9</v>
      </c>
      <c r="R28" s="1109">
        <v>13</v>
      </c>
      <c r="S28" s="1109">
        <v>-22</v>
      </c>
      <c r="T28" s="1109">
        <v>0</v>
      </c>
      <c r="U28" s="1290">
        <v>-89</v>
      </c>
      <c r="V28" s="1109">
        <v>42</v>
      </c>
      <c r="W28" s="1109">
        <v>16</v>
      </c>
      <c r="X28" s="1109">
        <v>-113</v>
      </c>
      <c r="Y28" s="1109">
        <v>-10</v>
      </c>
      <c r="Z28" s="1109">
        <v>11</v>
      </c>
      <c r="AA28" s="1109">
        <v>-12</v>
      </c>
      <c r="AB28" s="1109">
        <v>-23</v>
      </c>
      <c r="AC28" s="1110">
        <v>0</v>
      </c>
    </row>
    <row r="29" spans="1:29">
      <c r="A29" s="1289">
        <v>216</v>
      </c>
      <c r="B29" s="1160" t="s">
        <v>26</v>
      </c>
      <c r="C29" s="1290">
        <v>-461</v>
      </c>
      <c r="D29" s="1109">
        <v>54</v>
      </c>
      <c r="E29" s="1109">
        <v>31</v>
      </c>
      <c r="F29" s="1109">
        <v>-261</v>
      </c>
      <c r="G29" s="1109">
        <v>-97</v>
      </c>
      <c r="H29" s="1109">
        <v>-91</v>
      </c>
      <c r="I29" s="1109">
        <v>-52</v>
      </c>
      <c r="J29" s="1109">
        <v>-43</v>
      </c>
      <c r="K29" s="1110">
        <v>-2</v>
      </c>
      <c r="L29" s="1109">
        <v>-186</v>
      </c>
      <c r="M29" s="1109">
        <v>31</v>
      </c>
      <c r="N29" s="1109">
        <v>57</v>
      </c>
      <c r="O29" s="1109">
        <v>-114</v>
      </c>
      <c r="P29" s="1109">
        <v>-44</v>
      </c>
      <c r="Q29" s="1109">
        <v>-44</v>
      </c>
      <c r="R29" s="1109">
        <v>-35</v>
      </c>
      <c r="S29" s="1109">
        <v>-35</v>
      </c>
      <c r="T29" s="1109">
        <v>-2</v>
      </c>
      <c r="U29" s="1290">
        <v>-275</v>
      </c>
      <c r="V29" s="1109">
        <v>23</v>
      </c>
      <c r="W29" s="1109">
        <v>-26</v>
      </c>
      <c r="X29" s="1109">
        <v>-147</v>
      </c>
      <c r="Y29" s="1109">
        <v>-53</v>
      </c>
      <c r="Z29" s="1109">
        <v>-47</v>
      </c>
      <c r="AA29" s="1109">
        <v>-17</v>
      </c>
      <c r="AB29" s="1109">
        <v>-8</v>
      </c>
      <c r="AC29" s="1110">
        <v>0</v>
      </c>
    </row>
    <row r="30" spans="1:29">
      <c r="A30" s="1289">
        <v>217</v>
      </c>
      <c r="B30" s="1160" t="s">
        <v>21</v>
      </c>
      <c r="C30" s="1290">
        <v>-98</v>
      </c>
      <c r="D30" s="1109">
        <v>159</v>
      </c>
      <c r="E30" s="1109">
        <v>-20</v>
      </c>
      <c r="F30" s="1109">
        <v>-222</v>
      </c>
      <c r="G30" s="1109">
        <v>103</v>
      </c>
      <c r="H30" s="1109">
        <v>-113</v>
      </c>
      <c r="I30" s="1109">
        <v>40</v>
      </c>
      <c r="J30" s="1109">
        <v>-45</v>
      </c>
      <c r="K30" s="1110">
        <v>0</v>
      </c>
      <c r="L30" s="1109">
        <v>-150</v>
      </c>
      <c r="M30" s="1109">
        <v>75</v>
      </c>
      <c r="N30" s="1109">
        <v>-25</v>
      </c>
      <c r="O30" s="1109">
        <v>-133</v>
      </c>
      <c r="P30" s="1109">
        <v>26</v>
      </c>
      <c r="Q30" s="1109">
        <v>-64</v>
      </c>
      <c r="R30" s="1109">
        <v>8</v>
      </c>
      <c r="S30" s="1109">
        <v>-37</v>
      </c>
      <c r="T30" s="1109">
        <v>0</v>
      </c>
      <c r="U30" s="1290">
        <v>52</v>
      </c>
      <c r="V30" s="1109">
        <v>84</v>
      </c>
      <c r="W30" s="1109">
        <v>5</v>
      </c>
      <c r="X30" s="1109">
        <v>-89</v>
      </c>
      <c r="Y30" s="1109">
        <v>77</v>
      </c>
      <c r="Z30" s="1109">
        <v>-49</v>
      </c>
      <c r="AA30" s="1109">
        <v>32</v>
      </c>
      <c r="AB30" s="1109">
        <v>-8</v>
      </c>
      <c r="AC30" s="1110">
        <v>0</v>
      </c>
    </row>
    <row r="31" spans="1:29">
      <c r="A31" s="1289">
        <v>218</v>
      </c>
      <c r="B31" s="1160" t="s">
        <v>32</v>
      </c>
      <c r="C31" s="1290">
        <v>-222</v>
      </c>
      <c r="D31" s="1109">
        <v>22</v>
      </c>
      <c r="E31" s="1109">
        <v>-51</v>
      </c>
      <c r="F31" s="1109">
        <v>-102</v>
      </c>
      <c r="G31" s="1109">
        <v>-2</v>
      </c>
      <c r="H31" s="1109">
        <v>-54</v>
      </c>
      <c r="I31" s="1109">
        <v>-10</v>
      </c>
      <c r="J31" s="1109">
        <v>-25</v>
      </c>
      <c r="K31" s="1110">
        <v>0</v>
      </c>
      <c r="L31" s="1109">
        <v>-152</v>
      </c>
      <c r="M31" s="1109">
        <v>3</v>
      </c>
      <c r="N31" s="1109">
        <v>-27</v>
      </c>
      <c r="O31" s="1109">
        <v>-60</v>
      </c>
      <c r="P31" s="1109">
        <v>2</v>
      </c>
      <c r="Q31" s="1109">
        <v>-44</v>
      </c>
      <c r="R31" s="1109">
        <v>-12</v>
      </c>
      <c r="S31" s="1109">
        <v>-14</v>
      </c>
      <c r="T31" s="1109">
        <v>0</v>
      </c>
      <c r="U31" s="1290">
        <v>-70</v>
      </c>
      <c r="V31" s="1109">
        <v>19</v>
      </c>
      <c r="W31" s="1109">
        <v>-24</v>
      </c>
      <c r="X31" s="1109">
        <v>-42</v>
      </c>
      <c r="Y31" s="1109">
        <v>-4</v>
      </c>
      <c r="Z31" s="1109">
        <v>-10</v>
      </c>
      <c r="AA31" s="1109">
        <v>2</v>
      </c>
      <c r="AB31" s="1109">
        <v>-11</v>
      </c>
      <c r="AC31" s="1110">
        <v>0</v>
      </c>
    </row>
    <row r="32" spans="1:29">
      <c r="A32" s="1289">
        <v>219</v>
      </c>
      <c r="B32" s="1160" t="s">
        <v>22</v>
      </c>
      <c r="C32" s="1290">
        <v>-193</v>
      </c>
      <c r="D32" s="1109">
        <v>289</v>
      </c>
      <c r="E32" s="1109">
        <v>-13</v>
      </c>
      <c r="F32" s="1109">
        <v>-632</v>
      </c>
      <c r="G32" s="1109">
        <v>176</v>
      </c>
      <c r="H32" s="1109">
        <v>17</v>
      </c>
      <c r="I32" s="1109">
        <v>-78</v>
      </c>
      <c r="J32" s="1109">
        <v>48</v>
      </c>
      <c r="K32" s="1110">
        <v>0</v>
      </c>
      <c r="L32" s="1109">
        <v>-63</v>
      </c>
      <c r="M32" s="1109">
        <v>149</v>
      </c>
      <c r="N32" s="1109">
        <v>17</v>
      </c>
      <c r="O32" s="1109">
        <v>-316</v>
      </c>
      <c r="P32" s="1109">
        <v>80</v>
      </c>
      <c r="Q32" s="1109">
        <v>13</v>
      </c>
      <c r="R32" s="1109">
        <v>-42</v>
      </c>
      <c r="S32" s="1109">
        <v>36</v>
      </c>
      <c r="T32" s="1109">
        <v>0</v>
      </c>
      <c r="U32" s="1290">
        <v>-130</v>
      </c>
      <c r="V32" s="1109">
        <v>140</v>
      </c>
      <c r="W32" s="1109">
        <v>-30</v>
      </c>
      <c r="X32" s="1109">
        <v>-316</v>
      </c>
      <c r="Y32" s="1109">
        <v>96</v>
      </c>
      <c r="Z32" s="1109">
        <v>4</v>
      </c>
      <c r="AA32" s="1109">
        <v>-36</v>
      </c>
      <c r="AB32" s="1109">
        <v>12</v>
      </c>
      <c r="AC32" s="1110">
        <v>0</v>
      </c>
    </row>
    <row r="33" spans="1:29">
      <c r="A33" s="1289">
        <v>220</v>
      </c>
      <c r="B33" s="1160" t="s">
        <v>33</v>
      </c>
      <c r="C33" s="1290">
        <v>-97</v>
      </c>
      <c r="D33" s="1109">
        <v>67</v>
      </c>
      <c r="E33" s="1109">
        <v>-36</v>
      </c>
      <c r="F33" s="1109">
        <v>-134</v>
      </c>
      <c r="G33" s="1109">
        <v>25</v>
      </c>
      <c r="H33" s="1109">
        <v>-9</v>
      </c>
      <c r="I33" s="1109">
        <v>6</v>
      </c>
      <c r="J33" s="1109">
        <v>-16</v>
      </c>
      <c r="K33" s="1110">
        <v>0</v>
      </c>
      <c r="L33" s="1109">
        <v>-27</v>
      </c>
      <c r="M33" s="1109">
        <v>31</v>
      </c>
      <c r="N33" s="1109">
        <v>-28</v>
      </c>
      <c r="O33" s="1109">
        <v>-51</v>
      </c>
      <c r="P33" s="1109">
        <v>11</v>
      </c>
      <c r="Q33" s="1109">
        <v>11</v>
      </c>
      <c r="R33" s="1109">
        <v>10</v>
      </c>
      <c r="S33" s="1109">
        <v>-11</v>
      </c>
      <c r="T33" s="1109">
        <v>0</v>
      </c>
      <c r="U33" s="1290">
        <v>-70</v>
      </c>
      <c r="V33" s="1109">
        <v>36</v>
      </c>
      <c r="W33" s="1109">
        <v>-8</v>
      </c>
      <c r="X33" s="1109">
        <v>-83</v>
      </c>
      <c r="Y33" s="1109">
        <v>14</v>
      </c>
      <c r="Z33" s="1109">
        <v>-20</v>
      </c>
      <c r="AA33" s="1109">
        <v>-4</v>
      </c>
      <c r="AB33" s="1109">
        <v>-5</v>
      </c>
      <c r="AC33" s="1110">
        <v>0</v>
      </c>
    </row>
    <row r="34" spans="1:29">
      <c r="A34" s="1289">
        <v>221</v>
      </c>
      <c r="B34" s="1160" t="s">
        <v>2495</v>
      </c>
      <c r="C34" s="1290">
        <v>-157</v>
      </c>
      <c r="D34" s="1109">
        <v>7</v>
      </c>
      <c r="E34" s="1109">
        <v>-28</v>
      </c>
      <c r="F34" s="1109">
        <v>-190</v>
      </c>
      <c r="G34" s="1109">
        <v>-37</v>
      </c>
      <c r="H34" s="1109">
        <v>3</v>
      </c>
      <c r="I34" s="1109">
        <v>41</v>
      </c>
      <c r="J34" s="1109">
        <v>47</v>
      </c>
      <c r="K34" s="1110">
        <v>0</v>
      </c>
      <c r="L34" s="1109">
        <v>-95</v>
      </c>
      <c r="M34" s="1109">
        <v>2</v>
      </c>
      <c r="N34" s="1109">
        <v>-15</v>
      </c>
      <c r="O34" s="1109">
        <v>-101</v>
      </c>
      <c r="P34" s="1109">
        <v>-22</v>
      </c>
      <c r="Q34" s="1109">
        <v>0</v>
      </c>
      <c r="R34" s="1109">
        <v>18</v>
      </c>
      <c r="S34" s="1109">
        <v>23</v>
      </c>
      <c r="T34" s="1109">
        <v>0</v>
      </c>
      <c r="U34" s="1290">
        <v>-62</v>
      </c>
      <c r="V34" s="1109">
        <v>5</v>
      </c>
      <c r="W34" s="1109">
        <v>-13</v>
      </c>
      <c r="X34" s="1109">
        <v>-89</v>
      </c>
      <c r="Y34" s="1109">
        <v>-15</v>
      </c>
      <c r="Z34" s="1109">
        <v>3</v>
      </c>
      <c r="AA34" s="1109">
        <v>23</v>
      </c>
      <c r="AB34" s="1109">
        <v>24</v>
      </c>
      <c r="AC34" s="1110">
        <v>0</v>
      </c>
    </row>
    <row r="35" spans="1:29">
      <c r="A35" s="1289">
        <v>222</v>
      </c>
      <c r="B35" s="1160" t="s">
        <v>648</v>
      </c>
      <c r="C35" s="1290">
        <v>-131</v>
      </c>
      <c r="D35" s="1109">
        <v>29</v>
      </c>
      <c r="E35" s="1109">
        <v>-18</v>
      </c>
      <c r="F35" s="1109">
        <v>-128</v>
      </c>
      <c r="G35" s="1109">
        <v>1</v>
      </c>
      <c r="H35" s="1109">
        <v>0</v>
      </c>
      <c r="I35" s="1109">
        <v>-4</v>
      </c>
      <c r="J35" s="1109">
        <v>-10</v>
      </c>
      <c r="K35" s="1110">
        <v>-1</v>
      </c>
      <c r="L35" s="1109">
        <v>-60</v>
      </c>
      <c r="M35" s="1109">
        <v>16</v>
      </c>
      <c r="N35" s="1109">
        <v>-18</v>
      </c>
      <c r="O35" s="1109">
        <v>-52</v>
      </c>
      <c r="P35" s="1109">
        <v>3</v>
      </c>
      <c r="Q35" s="1109">
        <v>-3</v>
      </c>
      <c r="R35" s="1109">
        <v>-1</v>
      </c>
      <c r="S35" s="1109">
        <v>-4</v>
      </c>
      <c r="T35" s="1109">
        <v>-1</v>
      </c>
      <c r="U35" s="1290">
        <v>-71</v>
      </c>
      <c r="V35" s="1109">
        <v>13</v>
      </c>
      <c r="W35" s="1109">
        <v>0</v>
      </c>
      <c r="X35" s="1109">
        <v>-76</v>
      </c>
      <c r="Y35" s="1109">
        <v>-2</v>
      </c>
      <c r="Z35" s="1109">
        <v>3</v>
      </c>
      <c r="AA35" s="1109">
        <v>-3</v>
      </c>
      <c r="AB35" s="1109">
        <v>-6</v>
      </c>
      <c r="AC35" s="1110">
        <v>0</v>
      </c>
    </row>
    <row r="36" spans="1:29">
      <c r="A36" s="1289">
        <v>223</v>
      </c>
      <c r="B36" s="1160" t="s">
        <v>649</v>
      </c>
      <c r="C36" s="1290">
        <v>-375</v>
      </c>
      <c r="D36" s="1109">
        <v>-10</v>
      </c>
      <c r="E36" s="1109">
        <v>-100</v>
      </c>
      <c r="F36" s="1109">
        <v>-262</v>
      </c>
      <c r="G36" s="1109">
        <v>-44</v>
      </c>
      <c r="H36" s="1109">
        <v>-11</v>
      </c>
      <c r="I36" s="1109">
        <v>22</v>
      </c>
      <c r="J36" s="1109">
        <v>30</v>
      </c>
      <c r="K36" s="1110">
        <v>0</v>
      </c>
      <c r="L36" s="1109">
        <v>-210</v>
      </c>
      <c r="M36" s="1109">
        <v>-4</v>
      </c>
      <c r="N36" s="1109">
        <v>-62</v>
      </c>
      <c r="O36" s="1109">
        <v>-134</v>
      </c>
      <c r="P36" s="1109">
        <v>-22</v>
      </c>
      <c r="Q36" s="1109">
        <v>-3</v>
      </c>
      <c r="R36" s="1109">
        <v>2</v>
      </c>
      <c r="S36" s="1109">
        <v>13</v>
      </c>
      <c r="T36" s="1109">
        <v>0</v>
      </c>
      <c r="U36" s="1290">
        <v>-165</v>
      </c>
      <c r="V36" s="1109">
        <v>-6</v>
      </c>
      <c r="W36" s="1109">
        <v>-38</v>
      </c>
      <c r="X36" s="1109">
        <v>-128</v>
      </c>
      <c r="Y36" s="1109">
        <v>-22</v>
      </c>
      <c r="Z36" s="1109">
        <v>-8</v>
      </c>
      <c r="AA36" s="1109">
        <v>20</v>
      </c>
      <c r="AB36" s="1109">
        <v>17</v>
      </c>
      <c r="AC36" s="1110">
        <v>0</v>
      </c>
    </row>
    <row r="37" spans="1:29">
      <c r="A37" s="1289">
        <v>224</v>
      </c>
      <c r="B37" s="1160" t="s">
        <v>650</v>
      </c>
      <c r="C37" s="1290">
        <v>-213</v>
      </c>
      <c r="D37" s="1109">
        <v>27</v>
      </c>
      <c r="E37" s="1109">
        <v>-26</v>
      </c>
      <c r="F37" s="1109">
        <v>-215</v>
      </c>
      <c r="G37" s="1109">
        <v>5</v>
      </c>
      <c r="H37" s="1109">
        <v>9</v>
      </c>
      <c r="I37" s="1109">
        <v>0</v>
      </c>
      <c r="J37" s="1109">
        <v>-14</v>
      </c>
      <c r="K37" s="1110">
        <v>1</v>
      </c>
      <c r="L37" s="1109">
        <v>-91</v>
      </c>
      <c r="M37" s="1109">
        <v>17</v>
      </c>
      <c r="N37" s="1109">
        <v>2</v>
      </c>
      <c r="O37" s="1109">
        <v>-112</v>
      </c>
      <c r="P37" s="1109">
        <v>1</v>
      </c>
      <c r="Q37" s="1109">
        <v>7</v>
      </c>
      <c r="R37" s="1109">
        <v>-3</v>
      </c>
      <c r="S37" s="1109">
        <v>-3</v>
      </c>
      <c r="T37" s="1109">
        <v>0</v>
      </c>
      <c r="U37" s="1290">
        <v>-122</v>
      </c>
      <c r="V37" s="1109">
        <v>10</v>
      </c>
      <c r="W37" s="1109">
        <v>-28</v>
      </c>
      <c r="X37" s="1109">
        <v>-103</v>
      </c>
      <c r="Y37" s="1109">
        <v>4</v>
      </c>
      <c r="Z37" s="1109">
        <v>2</v>
      </c>
      <c r="AA37" s="1109">
        <v>3</v>
      </c>
      <c r="AB37" s="1109">
        <v>-11</v>
      </c>
      <c r="AC37" s="1110">
        <v>1</v>
      </c>
    </row>
    <row r="38" spans="1:29">
      <c r="A38" s="1289">
        <v>225</v>
      </c>
      <c r="B38" s="1160" t="s">
        <v>651</v>
      </c>
      <c r="C38" s="1290">
        <v>-146</v>
      </c>
      <c r="D38" s="1109">
        <v>-19</v>
      </c>
      <c r="E38" s="1109">
        <v>-26</v>
      </c>
      <c r="F38" s="1109">
        <v>-83</v>
      </c>
      <c r="G38" s="1109">
        <v>-25</v>
      </c>
      <c r="H38" s="1109">
        <v>-4</v>
      </c>
      <c r="I38" s="1109">
        <v>6</v>
      </c>
      <c r="J38" s="1109">
        <v>5</v>
      </c>
      <c r="K38" s="1110">
        <v>0</v>
      </c>
      <c r="L38" s="1109">
        <v>-54</v>
      </c>
      <c r="M38" s="1109">
        <v>-11</v>
      </c>
      <c r="N38" s="1109">
        <v>-11</v>
      </c>
      <c r="O38" s="1109">
        <v>-29</v>
      </c>
      <c r="P38" s="1109">
        <v>-9</v>
      </c>
      <c r="Q38" s="1109">
        <v>2</v>
      </c>
      <c r="R38" s="1109">
        <v>0</v>
      </c>
      <c r="S38" s="1109">
        <v>4</v>
      </c>
      <c r="T38" s="1109">
        <v>0</v>
      </c>
      <c r="U38" s="1290">
        <v>-92</v>
      </c>
      <c r="V38" s="1109">
        <v>-8</v>
      </c>
      <c r="W38" s="1109">
        <v>-15</v>
      </c>
      <c r="X38" s="1109">
        <v>-54</v>
      </c>
      <c r="Y38" s="1109">
        <v>-16</v>
      </c>
      <c r="Z38" s="1109">
        <v>-6</v>
      </c>
      <c r="AA38" s="1109">
        <v>6</v>
      </c>
      <c r="AB38" s="1109">
        <v>1</v>
      </c>
      <c r="AC38" s="1110">
        <v>0</v>
      </c>
    </row>
    <row r="39" spans="1:29">
      <c r="A39" s="1289">
        <v>226</v>
      </c>
      <c r="B39" s="1160" t="s">
        <v>652</v>
      </c>
      <c r="C39" s="1290">
        <v>-177</v>
      </c>
      <c r="D39" s="1109">
        <v>14</v>
      </c>
      <c r="E39" s="1109">
        <v>-27</v>
      </c>
      <c r="F39" s="1109">
        <v>-179</v>
      </c>
      <c r="G39" s="1109">
        <v>-20</v>
      </c>
      <c r="H39" s="1109">
        <v>-2</v>
      </c>
      <c r="I39" s="1109">
        <v>13</v>
      </c>
      <c r="J39" s="1109">
        <v>24</v>
      </c>
      <c r="K39" s="1110">
        <v>0</v>
      </c>
      <c r="L39" s="1109">
        <v>-87</v>
      </c>
      <c r="M39" s="1109">
        <v>0</v>
      </c>
      <c r="N39" s="1109">
        <v>-18</v>
      </c>
      <c r="O39" s="1109">
        <v>-94</v>
      </c>
      <c r="P39" s="1109">
        <v>-11</v>
      </c>
      <c r="Q39" s="1109">
        <v>8</v>
      </c>
      <c r="R39" s="1109">
        <v>14</v>
      </c>
      <c r="S39" s="1109">
        <v>14</v>
      </c>
      <c r="T39" s="1109">
        <v>0</v>
      </c>
      <c r="U39" s="1290">
        <v>-90</v>
      </c>
      <c r="V39" s="1109">
        <v>14</v>
      </c>
      <c r="W39" s="1109">
        <v>-9</v>
      </c>
      <c r="X39" s="1109">
        <v>-85</v>
      </c>
      <c r="Y39" s="1109">
        <v>-9</v>
      </c>
      <c r="Z39" s="1109">
        <v>-10</v>
      </c>
      <c r="AA39" s="1109">
        <v>-1</v>
      </c>
      <c r="AB39" s="1109">
        <v>10</v>
      </c>
      <c r="AC39" s="1110">
        <v>0</v>
      </c>
    </row>
    <row r="40" spans="1:29">
      <c r="A40" s="1289">
        <v>227</v>
      </c>
      <c r="B40" s="1160" t="s">
        <v>653</v>
      </c>
      <c r="C40" s="1290">
        <v>-400</v>
      </c>
      <c r="D40" s="1109">
        <v>-4</v>
      </c>
      <c r="E40" s="1109">
        <v>-71</v>
      </c>
      <c r="F40" s="1109">
        <v>-214</v>
      </c>
      <c r="G40" s="1109">
        <v>-54</v>
      </c>
      <c r="H40" s="1109">
        <v>-43</v>
      </c>
      <c r="I40" s="1109">
        <v>-8</v>
      </c>
      <c r="J40" s="1109">
        <v>-6</v>
      </c>
      <c r="K40" s="1110">
        <v>0</v>
      </c>
      <c r="L40" s="1109">
        <v>-177</v>
      </c>
      <c r="M40" s="1109">
        <v>-5</v>
      </c>
      <c r="N40" s="1109">
        <v>-51</v>
      </c>
      <c r="O40" s="1109">
        <v>-86</v>
      </c>
      <c r="P40" s="1109">
        <v>-22</v>
      </c>
      <c r="Q40" s="1109">
        <v>-20</v>
      </c>
      <c r="R40" s="1109">
        <v>-2</v>
      </c>
      <c r="S40" s="1109">
        <v>9</v>
      </c>
      <c r="T40" s="1109">
        <v>0</v>
      </c>
      <c r="U40" s="1290">
        <v>-223</v>
      </c>
      <c r="V40" s="1109">
        <v>1</v>
      </c>
      <c r="W40" s="1109">
        <v>-20</v>
      </c>
      <c r="X40" s="1109">
        <v>-128</v>
      </c>
      <c r="Y40" s="1109">
        <v>-32</v>
      </c>
      <c r="Z40" s="1109">
        <v>-23</v>
      </c>
      <c r="AA40" s="1109">
        <v>-6</v>
      </c>
      <c r="AB40" s="1109">
        <v>-15</v>
      </c>
      <c r="AC40" s="1110">
        <v>0</v>
      </c>
    </row>
    <row r="41" spans="1:29">
      <c r="A41" s="1289">
        <v>228</v>
      </c>
      <c r="B41" s="1160" t="s">
        <v>654</v>
      </c>
      <c r="C41" s="1290">
        <v>112</v>
      </c>
      <c r="D41" s="1109">
        <v>9</v>
      </c>
      <c r="E41" s="1109">
        <v>26</v>
      </c>
      <c r="F41" s="1109">
        <v>-37</v>
      </c>
      <c r="G41" s="1109">
        <v>29</v>
      </c>
      <c r="H41" s="1109">
        <v>47</v>
      </c>
      <c r="I41" s="1109">
        <v>21</v>
      </c>
      <c r="J41" s="1109">
        <v>17</v>
      </c>
      <c r="K41" s="1110">
        <v>0</v>
      </c>
      <c r="L41" s="1109">
        <v>95</v>
      </c>
      <c r="M41" s="1109">
        <v>6</v>
      </c>
      <c r="N41" s="1109">
        <v>0</v>
      </c>
      <c r="O41" s="1109">
        <v>-1</v>
      </c>
      <c r="P41" s="1109">
        <v>24</v>
      </c>
      <c r="Q41" s="1109">
        <v>31</v>
      </c>
      <c r="R41" s="1109">
        <v>22</v>
      </c>
      <c r="S41" s="1109">
        <v>13</v>
      </c>
      <c r="T41" s="1109">
        <v>0</v>
      </c>
      <c r="U41" s="1290">
        <v>17</v>
      </c>
      <c r="V41" s="1109">
        <v>3</v>
      </c>
      <c r="W41" s="1109">
        <v>26</v>
      </c>
      <c r="X41" s="1109">
        <v>-36</v>
      </c>
      <c r="Y41" s="1109">
        <v>5</v>
      </c>
      <c r="Z41" s="1109">
        <v>16</v>
      </c>
      <c r="AA41" s="1109">
        <v>-1</v>
      </c>
      <c r="AB41" s="1109">
        <v>4</v>
      </c>
      <c r="AC41" s="1110">
        <v>0</v>
      </c>
    </row>
    <row r="42" spans="1:29">
      <c r="A42" s="1289">
        <v>229</v>
      </c>
      <c r="B42" s="1160" t="s">
        <v>655</v>
      </c>
      <c r="C42" s="1290">
        <v>-280</v>
      </c>
      <c r="D42" s="1109">
        <v>42</v>
      </c>
      <c r="E42" s="1109">
        <v>-43</v>
      </c>
      <c r="F42" s="1109">
        <v>-285</v>
      </c>
      <c r="G42" s="1109">
        <v>-16</v>
      </c>
      <c r="H42" s="1109">
        <v>1</v>
      </c>
      <c r="I42" s="1109">
        <v>-7</v>
      </c>
      <c r="J42" s="1109">
        <v>30</v>
      </c>
      <c r="K42" s="1110">
        <v>-2</v>
      </c>
      <c r="L42" s="1109">
        <v>-105</v>
      </c>
      <c r="M42" s="1109">
        <v>19</v>
      </c>
      <c r="N42" s="1109">
        <v>-20</v>
      </c>
      <c r="O42" s="1109">
        <v>-124</v>
      </c>
      <c r="P42" s="1109">
        <v>5</v>
      </c>
      <c r="Q42" s="1109">
        <v>-4</v>
      </c>
      <c r="R42" s="1109">
        <v>-3</v>
      </c>
      <c r="S42" s="1109">
        <v>24</v>
      </c>
      <c r="T42" s="1109">
        <v>-2</v>
      </c>
      <c r="U42" s="1290">
        <v>-175</v>
      </c>
      <c r="V42" s="1109">
        <v>23</v>
      </c>
      <c r="W42" s="1109">
        <v>-23</v>
      </c>
      <c r="X42" s="1109">
        <v>-161</v>
      </c>
      <c r="Y42" s="1109">
        <v>-21</v>
      </c>
      <c r="Z42" s="1109">
        <v>5</v>
      </c>
      <c r="AA42" s="1109">
        <v>-4</v>
      </c>
      <c r="AB42" s="1109">
        <v>6</v>
      </c>
      <c r="AC42" s="1110">
        <v>0</v>
      </c>
    </row>
    <row r="43" spans="1:29">
      <c r="A43" s="1289">
        <v>301</v>
      </c>
      <c r="B43" s="1160" t="s">
        <v>23</v>
      </c>
      <c r="C43" s="1290">
        <v>96</v>
      </c>
      <c r="D43" s="1109">
        <v>133</v>
      </c>
      <c r="E43" s="1109">
        <v>-14</v>
      </c>
      <c r="F43" s="1109">
        <v>-156</v>
      </c>
      <c r="G43" s="1109">
        <v>69</v>
      </c>
      <c r="H43" s="1109">
        <v>25</v>
      </c>
      <c r="I43" s="1109">
        <v>-1</v>
      </c>
      <c r="J43" s="1109">
        <v>40</v>
      </c>
      <c r="K43" s="1110">
        <v>0</v>
      </c>
      <c r="L43" s="1109">
        <v>46</v>
      </c>
      <c r="M43" s="1109">
        <v>61</v>
      </c>
      <c r="N43" s="1109">
        <v>-6</v>
      </c>
      <c r="O43" s="1109">
        <v>-84</v>
      </c>
      <c r="P43" s="1109">
        <v>40</v>
      </c>
      <c r="Q43" s="1109">
        <v>16</v>
      </c>
      <c r="R43" s="1109">
        <v>6</v>
      </c>
      <c r="S43" s="1109">
        <v>13</v>
      </c>
      <c r="T43" s="1109">
        <v>0</v>
      </c>
      <c r="U43" s="1290">
        <v>50</v>
      </c>
      <c r="V43" s="1109">
        <v>72</v>
      </c>
      <c r="W43" s="1109">
        <v>-8</v>
      </c>
      <c r="X43" s="1109">
        <v>-72</v>
      </c>
      <c r="Y43" s="1109">
        <v>29</v>
      </c>
      <c r="Z43" s="1109">
        <v>9</v>
      </c>
      <c r="AA43" s="1109">
        <v>-7</v>
      </c>
      <c r="AB43" s="1109">
        <v>27</v>
      </c>
      <c r="AC43" s="1110">
        <v>0</v>
      </c>
    </row>
    <row r="44" spans="1:29">
      <c r="A44" s="1289">
        <v>365</v>
      </c>
      <c r="B44" s="1160" t="s">
        <v>656</v>
      </c>
      <c r="C44" s="1290">
        <v>-144</v>
      </c>
      <c r="D44" s="1109">
        <v>28</v>
      </c>
      <c r="E44" s="1109">
        <v>-40</v>
      </c>
      <c r="F44" s="1109">
        <v>-135</v>
      </c>
      <c r="G44" s="1109">
        <v>7</v>
      </c>
      <c r="H44" s="1109">
        <v>-10</v>
      </c>
      <c r="I44" s="1109">
        <v>12</v>
      </c>
      <c r="J44" s="1109">
        <v>-6</v>
      </c>
      <c r="K44" s="1110">
        <v>0</v>
      </c>
      <c r="L44" s="1109">
        <v>-69</v>
      </c>
      <c r="M44" s="1109">
        <v>15</v>
      </c>
      <c r="N44" s="1109">
        <v>-26</v>
      </c>
      <c r="O44" s="1109">
        <v>-58</v>
      </c>
      <c r="P44" s="1109">
        <v>2</v>
      </c>
      <c r="Q44" s="1109">
        <v>-5</v>
      </c>
      <c r="R44" s="1109">
        <v>4</v>
      </c>
      <c r="S44" s="1109">
        <v>-1</v>
      </c>
      <c r="T44" s="1109">
        <v>0</v>
      </c>
      <c r="U44" s="1290">
        <v>-75</v>
      </c>
      <c r="V44" s="1109">
        <v>13</v>
      </c>
      <c r="W44" s="1109">
        <v>-14</v>
      </c>
      <c r="X44" s="1109">
        <v>-77</v>
      </c>
      <c r="Y44" s="1109">
        <v>5</v>
      </c>
      <c r="Z44" s="1109">
        <v>-5</v>
      </c>
      <c r="AA44" s="1109">
        <v>8</v>
      </c>
      <c r="AB44" s="1109">
        <v>-5</v>
      </c>
      <c r="AC44" s="1110">
        <v>0</v>
      </c>
    </row>
    <row r="45" spans="1:29">
      <c r="A45" s="1289">
        <v>381</v>
      </c>
      <c r="B45" s="1160" t="s">
        <v>27</v>
      </c>
      <c r="C45" s="1290">
        <v>-58</v>
      </c>
      <c r="D45" s="1109">
        <v>75</v>
      </c>
      <c r="E45" s="1109">
        <v>-36</v>
      </c>
      <c r="F45" s="1109">
        <v>-144</v>
      </c>
      <c r="G45" s="1109">
        <v>16</v>
      </c>
      <c r="H45" s="1109">
        <v>14</v>
      </c>
      <c r="I45" s="1109">
        <v>15</v>
      </c>
      <c r="J45" s="1109">
        <v>2</v>
      </c>
      <c r="K45" s="1110">
        <v>0</v>
      </c>
      <c r="L45" s="1109">
        <v>-20</v>
      </c>
      <c r="M45" s="1109">
        <v>42</v>
      </c>
      <c r="N45" s="1109">
        <v>-20</v>
      </c>
      <c r="O45" s="1109">
        <v>-64</v>
      </c>
      <c r="P45" s="1109">
        <v>-7</v>
      </c>
      <c r="Q45" s="1109">
        <v>10</v>
      </c>
      <c r="R45" s="1109">
        <v>17</v>
      </c>
      <c r="S45" s="1109">
        <v>2</v>
      </c>
      <c r="T45" s="1109">
        <v>0</v>
      </c>
      <c r="U45" s="1290">
        <v>-38</v>
      </c>
      <c r="V45" s="1109">
        <v>33</v>
      </c>
      <c r="W45" s="1109">
        <v>-16</v>
      </c>
      <c r="X45" s="1109">
        <v>-80</v>
      </c>
      <c r="Y45" s="1109">
        <v>23</v>
      </c>
      <c r="Z45" s="1109">
        <v>4</v>
      </c>
      <c r="AA45" s="1109">
        <v>-2</v>
      </c>
      <c r="AB45" s="1109">
        <v>0</v>
      </c>
      <c r="AC45" s="1110">
        <v>0</v>
      </c>
    </row>
    <row r="46" spans="1:29">
      <c r="A46" s="1289">
        <v>382</v>
      </c>
      <c r="B46" s="1160" t="s">
        <v>28</v>
      </c>
      <c r="C46" s="1290">
        <v>-97</v>
      </c>
      <c r="D46" s="1109">
        <v>35</v>
      </c>
      <c r="E46" s="1109">
        <v>4</v>
      </c>
      <c r="F46" s="1109">
        <v>-80</v>
      </c>
      <c r="G46" s="1109">
        <v>-12</v>
      </c>
      <c r="H46" s="1109">
        <v>-8</v>
      </c>
      <c r="I46" s="1109">
        <v>-19</v>
      </c>
      <c r="J46" s="1109">
        <v>-17</v>
      </c>
      <c r="K46" s="1110">
        <v>0</v>
      </c>
      <c r="L46" s="1109">
        <v>-29</v>
      </c>
      <c r="M46" s="1109">
        <v>28</v>
      </c>
      <c r="N46" s="1109">
        <v>21</v>
      </c>
      <c r="O46" s="1109">
        <v>-49</v>
      </c>
      <c r="P46" s="1109">
        <v>-3</v>
      </c>
      <c r="Q46" s="1109">
        <v>0</v>
      </c>
      <c r="R46" s="1109">
        <v>-11</v>
      </c>
      <c r="S46" s="1109">
        <v>-15</v>
      </c>
      <c r="T46" s="1109">
        <v>0</v>
      </c>
      <c r="U46" s="1290">
        <v>-68</v>
      </c>
      <c r="V46" s="1109">
        <v>7</v>
      </c>
      <c r="W46" s="1109">
        <v>-17</v>
      </c>
      <c r="X46" s="1109">
        <v>-31</v>
      </c>
      <c r="Y46" s="1109">
        <v>-9</v>
      </c>
      <c r="Z46" s="1109">
        <v>-8</v>
      </c>
      <c r="AA46" s="1109">
        <v>-8</v>
      </c>
      <c r="AB46" s="1109">
        <v>-2</v>
      </c>
      <c r="AC46" s="1110">
        <v>0</v>
      </c>
    </row>
    <row r="47" spans="1:29">
      <c r="A47" s="1289">
        <v>442</v>
      </c>
      <c r="B47" s="1160" t="s">
        <v>38</v>
      </c>
      <c r="C47" s="1290">
        <v>-64</v>
      </c>
      <c r="D47" s="1109">
        <v>17</v>
      </c>
      <c r="E47" s="1109">
        <v>-13</v>
      </c>
      <c r="F47" s="1109">
        <v>-58</v>
      </c>
      <c r="G47" s="1109">
        <v>-14</v>
      </c>
      <c r="H47" s="1109">
        <v>6</v>
      </c>
      <c r="I47" s="1109">
        <v>-4</v>
      </c>
      <c r="J47" s="1109">
        <v>2</v>
      </c>
      <c r="K47" s="1110">
        <v>0</v>
      </c>
      <c r="L47" s="1109">
        <v>-35</v>
      </c>
      <c r="M47" s="1109">
        <v>5</v>
      </c>
      <c r="N47" s="1109">
        <v>-3</v>
      </c>
      <c r="O47" s="1109">
        <v>-26</v>
      </c>
      <c r="P47" s="1109">
        <v>-12</v>
      </c>
      <c r="Q47" s="1109">
        <v>4</v>
      </c>
      <c r="R47" s="1109">
        <v>-2</v>
      </c>
      <c r="S47" s="1109">
        <v>-1</v>
      </c>
      <c r="T47" s="1109">
        <v>0</v>
      </c>
      <c r="U47" s="1290">
        <v>-29</v>
      </c>
      <c r="V47" s="1109">
        <v>12</v>
      </c>
      <c r="W47" s="1109">
        <v>-10</v>
      </c>
      <c r="X47" s="1109">
        <v>-32</v>
      </c>
      <c r="Y47" s="1109">
        <v>-2</v>
      </c>
      <c r="Z47" s="1109">
        <v>2</v>
      </c>
      <c r="AA47" s="1109">
        <v>-2</v>
      </c>
      <c r="AB47" s="1109">
        <v>3</v>
      </c>
      <c r="AC47" s="1110">
        <v>0</v>
      </c>
    </row>
    <row r="48" spans="1:29">
      <c r="A48" s="1289">
        <v>443</v>
      </c>
      <c r="B48" s="1160" t="s">
        <v>39</v>
      </c>
      <c r="C48" s="1290">
        <v>-48</v>
      </c>
      <c r="D48" s="1109">
        <v>4</v>
      </c>
      <c r="E48" s="1109">
        <v>-7</v>
      </c>
      <c r="F48" s="1109">
        <v>-46</v>
      </c>
      <c r="G48" s="1109">
        <v>12</v>
      </c>
      <c r="H48" s="1109">
        <v>-14</v>
      </c>
      <c r="I48" s="1109">
        <v>-8</v>
      </c>
      <c r="J48" s="1109">
        <v>11</v>
      </c>
      <c r="K48" s="1110">
        <v>0</v>
      </c>
      <c r="L48" s="1109">
        <v>-3</v>
      </c>
      <c r="M48" s="1109">
        <v>11</v>
      </c>
      <c r="N48" s="1109">
        <v>-4</v>
      </c>
      <c r="O48" s="1109">
        <v>-15</v>
      </c>
      <c r="P48" s="1109">
        <v>12</v>
      </c>
      <c r="Q48" s="1109">
        <v>-5</v>
      </c>
      <c r="R48" s="1109">
        <v>-4</v>
      </c>
      <c r="S48" s="1109">
        <v>2</v>
      </c>
      <c r="T48" s="1109">
        <v>0</v>
      </c>
      <c r="U48" s="1290">
        <v>-45</v>
      </c>
      <c r="V48" s="1109">
        <v>-7</v>
      </c>
      <c r="W48" s="1109">
        <v>-3</v>
      </c>
      <c r="X48" s="1109">
        <v>-31</v>
      </c>
      <c r="Y48" s="1109">
        <v>0</v>
      </c>
      <c r="Z48" s="1109">
        <v>-9</v>
      </c>
      <c r="AA48" s="1109">
        <v>-4</v>
      </c>
      <c r="AB48" s="1109">
        <v>9</v>
      </c>
      <c r="AC48" s="1110">
        <v>0</v>
      </c>
    </row>
    <row r="49" spans="1:29">
      <c r="A49" s="1289">
        <v>446</v>
      </c>
      <c r="B49" s="1160" t="s">
        <v>657</v>
      </c>
      <c r="C49" s="1290">
        <v>-54</v>
      </c>
      <c r="D49" s="1109">
        <v>7</v>
      </c>
      <c r="E49" s="1109">
        <v>-19</v>
      </c>
      <c r="F49" s="1109">
        <v>-50</v>
      </c>
      <c r="G49" s="1109">
        <v>6</v>
      </c>
      <c r="H49" s="1109">
        <v>-4</v>
      </c>
      <c r="I49" s="1109">
        <v>4</v>
      </c>
      <c r="J49" s="1109">
        <v>2</v>
      </c>
      <c r="K49" s="1110">
        <v>0</v>
      </c>
      <c r="L49" s="1109">
        <v>-23</v>
      </c>
      <c r="M49" s="1109">
        <v>3</v>
      </c>
      <c r="N49" s="1109">
        <v>-11</v>
      </c>
      <c r="O49" s="1109">
        <v>-14</v>
      </c>
      <c r="P49" s="1109">
        <v>0</v>
      </c>
      <c r="Q49" s="1109">
        <v>-2</v>
      </c>
      <c r="R49" s="1109">
        <v>-1</v>
      </c>
      <c r="S49" s="1109">
        <v>2</v>
      </c>
      <c r="T49" s="1109">
        <v>0</v>
      </c>
      <c r="U49" s="1290">
        <v>-31</v>
      </c>
      <c r="V49" s="1109">
        <v>4</v>
      </c>
      <c r="W49" s="1109">
        <v>-8</v>
      </c>
      <c r="X49" s="1109">
        <v>-36</v>
      </c>
      <c r="Y49" s="1109">
        <v>6</v>
      </c>
      <c r="Z49" s="1109">
        <v>-2</v>
      </c>
      <c r="AA49" s="1109">
        <v>5</v>
      </c>
      <c r="AB49" s="1109">
        <v>0</v>
      </c>
      <c r="AC49" s="1110">
        <v>0</v>
      </c>
    </row>
    <row r="50" spans="1:29">
      <c r="A50" s="1289">
        <v>464</v>
      </c>
      <c r="B50" s="1160" t="s">
        <v>46</v>
      </c>
      <c r="C50" s="1290">
        <v>-99</v>
      </c>
      <c r="D50" s="1109">
        <v>-13</v>
      </c>
      <c r="E50" s="1109">
        <v>-25</v>
      </c>
      <c r="F50" s="1109">
        <v>-36</v>
      </c>
      <c r="G50" s="1109">
        <v>-19</v>
      </c>
      <c r="H50" s="1109">
        <v>-3</v>
      </c>
      <c r="I50" s="1109">
        <v>2</v>
      </c>
      <c r="J50" s="1109">
        <v>-5</v>
      </c>
      <c r="K50" s="1110">
        <v>0</v>
      </c>
      <c r="L50" s="1109">
        <v>-91</v>
      </c>
      <c r="M50" s="1109">
        <v>-8</v>
      </c>
      <c r="N50" s="1109">
        <v>-24</v>
      </c>
      <c r="O50" s="1109">
        <v>-44</v>
      </c>
      <c r="P50" s="1109">
        <v>5</v>
      </c>
      <c r="Q50" s="1109">
        <v>-2</v>
      </c>
      <c r="R50" s="1109">
        <v>-6</v>
      </c>
      <c r="S50" s="1109">
        <v>-12</v>
      </c>
      <c r="T50" s="1109">
        <v>0</v>
      </c>
      <c r="U50" s="1290">
        <v>-8</v>
      </c>
      <c r="V50" s="1109">
        <v>-5</v>
      </c>
      <c r="W50" s="1109">
        <v>-1</v>
      </c>
      <c r="X50" s="1109">
        <v>8</v>
      </c>
      <c r="Y50" s="1109">
        <v>-24</v>
      </c>
      <c r="Z50" s="1109">
        <v>-1</v>
      </c>
      <c r="AA50" s="1109">
        <v>8</v>
      </c>
      <c r="AB50" s="1109">
        <v>7</v>
      </c>
      <c r="AC50" s="1110">
        <v>0</v>
      </c>
    </row>
    <row r="51" spans="1:29">
      <c r="A51" s="1289">
        <v>481</v>
      </c>
      <c r="B51" s="1160" t="s">
        <v>47</v>
      </c>
      <c r="C51" s="1290">
        <v>-119</v>
      </c>
      <c r="D51" s="1109">
        <v>14</v>
      </c>
      <c r="E51" s="1109">
        <v>-17</v>
      </c>
      <c r="F51" s="1109">
        <v>-76</v>
      </c>
      <c r="G51" s="1109">
        <v>-32</v>
      </c>
      <c r="H51" s="1109">
        <v>9</v>
      </c>
      <c r="I51" s="1109">
        <v>-1</v>
      </c>
      <c r="J51" s="1109">
        <v>-16</v>
      </c>
      <c r="K51" s="1110">
        <v>0</v>
      </c>
      <c r="L51" s="1109">
        <v>-56</v>
      </c>
      <c r="M51" s="1109">
        <v>10</v>
      </c>
      <c r="N51" s="1109">
        <v>-14</v>
      </c>
      <c r="O51" s="1109">
        <v>-41</v>
      </c>
      <c r="P51" s="1109">
        <v>-12</v>
      </c>
      <c r="Q51" s="1109">
        <v>5</v>
      </c>
      <c r="R51" s="1109">
        <v>0</v>
      </c>
      <c r="S51" s="1109">
        <v>-4</v>
      </c>
      <c r="T51" s="1109">
        <v>0</v>
      </c>
      <c r="U51" s="1290">
        <v>-63</v>
      </c>
      <c r="V51" s="1109">
        <v>4</v>
      </c>
      <c r="W51" s="1109">
        <v>-3</v>
      </c>
      <c r="X51" s="1109">
        <v>-35</v>
      </c>
      <c r="Y51" s="1109">
        <v>-20</v>
      </c>
      <c r="Z51" s="1109">
        <v>4</v>
      </c>
      <c r="AA51" s="1109">
        <v>-1</v>
      </c>
      <c r="AB51" s="1109">
        <v>-12</v>
      </c>
      <c r="AC51" s="1110">
        <v>0</v>
      </c>
    </row>
    <row r="52" spans="1:29">
      <c r="A52" s="1289">
        <v>501</v>
      </c>
      <c r="B52" s="1160" t="s">
        <v>82</v>
      </c>
      <c r="C52" s="1290">
        <v>-222</v>
      </c>
      <c r="D52" s="1109">
        <v>-14</v>
      </c>
      <c r="E52" s="1109">
        <v>-32</v>
      </c>
      <c r="F52" s="1109">
        <v>-147</v>
      </c>
      <c r="G52" s="1109">
        <v>-14</v>
      </c>
      <c r="H52" s="1109">
        <v>-32</v>
      </c>
      <c r="I52" s="1109">
        <v>6</v>
      </c>
      <c r="J52" s="1109">
        <v>-3</v>
      </c>
      <c r="K52" s="1110">
        <v>14</v>
      </c>
      <c r="L52" s="1109">
        <v>-130</v>
      </c>
      <c r="M52" s="1109">
        <v>-11</v>
      </c>
      <c r="N52" s="1109">
        <v>-23</v>
      </c>
      <c r="O52" s="1109">
        <v>-82</v>
      </c>
      <c r="P52" s="1109">
        <v>-13</v>
      </c>
      <c r="Q52" s="1109">
        <v>-22</v>
      </c>
      <c r="R52" s="1109">
        <v>4</v>
      </c>
      <c r="S52" s="1109">
        <v>3</v>
      </c>
      <c r="T52" s="1109">
        <v>14</v>
      </c>
      <c r="U52" s="1290">
        <v>-92</v>
      </c>
      <c r="V52" s="1109">
        <v>-3</v>
      </c>
      <c r="W52" s="1109">
        <v>-9</v>
      </c>
      <c r="X52" s="1109">
        <v>-65</v>
      </c>
      <c r="Y52" s="1109">
        <v>-1</v>
      </c>
      <c r="Z52" s="1109">
        <v>-10</v>
      </c>
      <c r="AA52" s="1109">
        <v>2</v>
      </c>
      <c r="AB52" s="1109">
        <v>-6</v>
      </c>
      <c r="AC52" s="1110">
        <v>0</v>
      </c>
    </row>
    <row r="53" spans="1:29">
      <c r="A53" s="1289">
        <v>585</v>
      </c>
      <c r="B53" s="1160" t="s">
        <v>658</v>
      </c>
      <c r="C53" s="1290">
        <v>-232</v>
      </c>
      <c r="D53" s="1109">
        <v>-12</v>
      </c>
      <c r="E53" s="1109">
        <v>-24</v>
      </c>
      <c r="F53" s="1109">
        <v>-124</v>
      </c>
      <c r="G53" s="1109">
        <v>-36</v>
      </c>
      <c r="H53" s="1109">
        <v>-1</v>
      </c>
      <c r="I53" s="1109">
        <v>0</v>
      </c>
      <c r="J53" s="1109">
        <v>-35</v>
      </c>
      <c r="K53" s="1110">
        <v>0</v>
      </c>
      <c r="L53" s="1109">
        <v>-112</v>
      </c>
      <c r="M53" s="1109">
        <v>-8</v>
      </c>
      <c r="N53" s="1109">
        <v>-12</v>
      </c>
      <c r="O53" s="1109">
        <v>-59</v>
      </c>
      <c r="P53" s="1109">
        <v>-16</v>
      </c>
      <c r="Q53" s="1109">
        <v>-5</v>
      </c>
      <c r="R53" s="1109">
        <v>-1</v>
      </c>
      <c r="S53" s="1109">
        <v>-11</v>
      </c>
      <c r="T53" s="1109">
        <v>0</v>
      </c>
      <c r="U53" s="1290">
        <v>-120</v>
      </c>
      <c r="V53" s="1109">
        <v>-4</v>
      </c>
      <c r="W53" s="1109">
        <v>-12</v>
      </c>
      <c r="X53" s="1109">
        <v>-65</v>
      </c>
      <c r="Y53" s="1109">
        <v>-20</v>
      </c>
      <c r="Z53" s="1109">
        <v>4</v>
      </c>
      <c r="AA53" s="1109">
        <v>1</v>
      </c>
      <c r="AB53" s="1109">
        <v>-24</v>
      </c>
      <c r="AC53" s="1110">
        <v>0</v>
      </c>
    </row>
    <row r="54" spans="1:29">
      <c r="A54" s="1291">
        <v>586</v>
      </c>
      <c r="B54" s="1163" t="s">
        <v>659</v>
      </c>
      <c r="C54" s="1292">
        <v>-136</v>
      </c>
      <c r="D54" s="1113">
        <v>-5</v>
      </c>
      <c r="E54" s="1113">
        <v>-21</v>
      </c>
      <c r="F54" s="1113">
        <v>-79</v>
      </c>
      <c r="G54" s="1113">
        <v>-17</v>
      </c>
      <c r="H54" s="1113">
        <v>-5</v>
      </c>
      <c r="I54" s="1113">
        <v>9</v>
      </c>
      <c r="J54" s="1113">
        <v>-18</v>
      </c>
      <c r="K54" s="1111">
        <v>0</v>
      </c>
      <c r="L54" s="1113">
        <v>-85</v>
      </c>
      <c r="M54" s="1113">
        <v>-4</v>
      </c>
      <c r="N54" s="1113">
        <v>-12</v>
      </c>
      <c r="O54" s="1113">
        <v>-54</v>
      </c>
      <c r="P54" s="1113">
        <v>-11</v>
      </c>
      <c r="Q54" s="1113">
        <v>1</v>
      </c>
      <c r="R54" s="1113">
        <v>3</v>
      </c>
      <c r="S54" s="1113">
        <v>-8</v>
      </c>
      <c r="T54" s="1113">
        <v>0</v>
      </c>
      <c r="U54" s="1292">
        <v>-51</v>
      </c>
      <c r="V54" s="1113">
        <v>-1</v>
      </c>
      <c r="W54" s="1113">
        <v>-9</v>
      </c>
      <c r="X54" s="1113">
        <v>-25</v>
      </c>
      <c r="Y54" s="1113">
        <v>-6</v>
      </c>
      <c r="Z54" s="1113">
        <v>-6</v>
      </c>
      <c r="AA54" s="1113">
        <v>6</v>
      </c>
      <c r="AB54" s="1113">
        <v>-10</v>
      </c>
      <c r="AC54" s="1111">
        <v>0</v>
      </c>
    </row>
    <row r="55" spans="1:29">
      <c r="A55" s="1160" t="s">
        <v>1740</v>
      </c>
    </row>
    <row r="57" spans="1:29">
      <c r="A57" s="1272" t="s">
        <v>1744</v>
      </c>
      <c r="AB57" s="1273" t="s">
        <v>1713</v>
      </c>
    </row>
    <row r="58" spans="1:29">
      <c r="A58" s="1274"/>
      <c r="B58" s="1275"/>
      <c r="C58" s="1274" t="s">
        <v>1714</v>
      </c>
      <c r="D58" s="1270"/>
      <c r="E58" s="1270"/>
      <c r="F58" s="1270"/>
      <c r="G58" s="1270"/>
      <c r="H58" s="1270"/>
      <c r="I58" s="1270"/>
      <c r="J58" s="1270"/>
      <c r="K58" s="1275"/>
      <c r="L58" s="1270" t="s">
        <v>1715</v>
      </c>
      <c r="M58" s="1270"/>
      <c r="N58" s="1270"/>
      <c r="O58" s="1270" t="s">
        <v>1741</v>
      </c>
      <c r="P58" s="1270"/>
      <c r="Q58" s="1270"/>
      <c r="R58" s="1270"/>
      <c r="S58" s="1270"/>
      <c r="T58" s="1270"/>
      <c r="U58" s="1274" t="s">
        <v>1718</v>
      </c>
      <c r="V58" s="1270"/>
      <c r="W58" s="1270"/>
      <c r="X58" s="1270"/>
      <c r="Y58" s="1270"/>
      <c r="Z58" s="1270"/>
      <c r="AA58" s="1270"/>
      <c r="AB58" s="1270"/>
      <c r="AC58" s="1275"/>
    </row>
    <row r="59" spans="1:29" ht="24">
      <c r="A59" s="1276"/>
      <c r="B59" s="1293"/>
      <c r="C59" s="1278" t="s">
        <v>1714</v>
      </c>
      <c r="D59" s="1271" t="s">
        <v>1720</v>
      </c>
      <c r="E59" s="1271" t="s">
        <v>1722</v>
      </c>
      <c r="F59" s="1271" t="s">
        <v>1724</v>
      </c>
      <c r="G59" s="1271" t="s">
        <v>1726</v>
      </c>
      <c r="H59" s="1271" t="s">
        <v>1728</v>
      </c>
      <c r="I59" s="1271" t="s">
        <v>1730</v>
      </c>
      <c r="J59" s="1271" t="s">
        <v>1742</v>
      </c>
      <c r="K59" s="1279" t="s">
        <v>1733</v>
      </c>
      <c r="L59" s="1271" t="s">
        <v>1714</v>
      </c>
      <c r="M59" s="1271" t="s">
        <v>1720</v>
      </c>
      <c r="N59" s="1271" t="s">
        <v>1722</v>
      </c>
      <c r="O59" s="1271" t="s">
        <v>1724</v>
      </c>
      <c r="P59" s="1271" t="s">
        <v>1726</v>
      </c>
      <c r="Q59" s="1271" t="s">
        <v>1728</v>
      </c>
      <c r="R59" s="1271" t="s">
        <v>1730</v>
      </c>
      <c r="S59" s="1271" t="s">
        <v>1742</v>
      </c>
      <c r="T59" s="1280" t="s">
        <v>1733</v>
      </c>
      <c r="U59" s="1278" t="s">
        <v>1714</v>
      </c>
      <c r="V59" s="1271" t="s">
        <v>1720</v>
      </c>
      <c r="W59" s="1271" t="s">
        <v>1722</v>
      </c>
      <c r="X59" s="1271" t="s">
        <v>1724</v>
      </c>
      <c r="Y59" s="1271" t="s">
        <v>1726</v>
      </c>
      <c r="Z59" s="1271" t="s">
        <v>1728</v>
      </c>
      <c r="AA59" s="1271" t="s">
        <v>1730</v>
      </c>
      <c r="AB59" s="1271" t="s">
        <v>1742</v>
      </c>
      <c r="AC59" s="1279" t="s">
        <v>1733</v>
      </c>
    </row>
    <row r="60" spans="1:29">
      <c r="A60" s="1289"/>
      <c r="B60" s="1160" t="s">
        <v>1735</v>
      </c>
      <c r="C60" s="1294">
        <v>186036</v>
      </c>
      <c r="D60" s="1295">
        <v>20177</v>
      </c>
      <c r="E60" s="1295">
        <v>11985</v>
      </c>
      <c r="F60" s="1295">
        <v>60801</v>
      </c>
      <c r="G60" s="1295">
        <v>43273</v>
      </c>
      <c r="H60" s="1295">
        <v>21406</v>
      </c>
      <c r="I60" s="1295">
        <v>11210</v>
      </c>
      <c r="J60" s="1295">
        <v>17151</v>
      </c>
      <c r="K60" s="1296">
        <v>33</v>
      </c>
      <c r="L60" s="1295">
        <v>95954</v>
      </c>
      <c r="M60" s="1295">
        <v>10250</v>
      </c>
      <c r="N60" s="1295">
        <v>6666</v>
      </c>
      <c r="O60" s="1295">
        <v>30921</v>
      </c>
      <c r="P60" s="1295">
        <v>22545</v>
      </c>
      <c r="Q60" s="1295">
        <v>12031</v>
      </c>
      <c r="R60" s="1295">
        <v>6135</v>
      </c>
      <c r="S60" s="1295">
        <v>7390</v>
      </c>
      <c r="T60" s="1295">
        <v>16</v>
      </c>
      <c r="U60" s="1294">
        <v>90082</v>
      </c>
      <c r="V60" s="1295">
        <v>9927</v>
      </c>
      <c r="W60" s="1295">
        <v>5319</v>
      </c>
      <c r="X60" s="1295">
        <v>29880</v>
      </c>
      <c r="Y60" s="1295">
        <v>20728</v>
      </c>
      <c r="Z60" s="1295">
        <v>9375</v>
      </c>
      <c r="AA60" s="1295">
        <v>5075</v>
      </c>
      <c r="AB60" s="1295">
        <v>9761</v>
      </c>
      <c r="AC60" s="1296">
        <v>17</v>
      </c>
    </row>
    <row r="61" spans="1:29">
      <c r="A61" s="1286">
        <v>100</v>
      </c>
      <c r="B61" s="1297" t="s">
        <v>1737</v>
      </c>
      <c r="C61" s="1298">
        <v>65881</v>
      </c>
      <c r="D61" s="1299">
        <v>6415</v>
      </c>
      <c r="E61" s="1299">
        <v>3972</v>
      </c>
      <c r="F61" s="1299">
        <v>21541</v>
      </c>
      <c r="G61" s="1299">
        <v>14938</v>
      </c>
      <c r="H61" s="1299">
        <v>7606</v>
      </c>
      <c r="I61" s="1299">
        <v>4263</v>
      </c>
      <c r="J61" s="1299">
        <v>7138</v>
      </c>
      <c r="K61" s="1300">
        <v>8</v>
      </c>
      <c r="L61" s="1299">
        <v>33272</v>
      </c>
      <c r="M61" s="1299">
        <v>3265</v>
      </c>
      <c r="N61" s="1299">
        <v>2091</v>
      </c>
      <c r="O61" s="1299">
        <v>10586</v>
      </c>
      <c r="P61" s="1299">
        <v>7740</v>
      </c>
      <c r="Q61" s="1299">
        <v>4251</v>
      </c>
      <c r="R61" s="1299">
        <v>2300</v>
      </c>
      <c r="S61" s="1299">
        <v>3038</v>
      </c>
      <c r="T61" s="1299">
        <v>1</v>
      </c>
      <c r="U61" s="1298">
        <v>32609</v>
      </c>
      <c r="V61" s="1299">
        <v>3150</v>
      </c>
      <c r="W61" s="1299">
        <v>1881</v>
      </c>
      <c r="X61" s="1299">
        <v>10955</v>
      </c>
      <c r="Y61" s="1299">
        <v>7198</v>
      </c>
      <c r="Z61" s="1299">
        <v>3355</v>
      </c>
      <c r="AA61" s="1299">
        <v>1963</v>
      </c>
      <c r="AB61" s="1299">
        <v>4100</v>
      </c>
      <c r="AC61" s="1300">
        <v>7</v>
      </c>
    </row>
    <row r="62" spans="1:29">
      <c r="A62" s="1289">
        <v>101</v>
      </c>
      <c r="B62" s="1162" t="s">
        <v>69</v>
      </c>
      <c r="C62" s="1298">
        <v>9689</v>
      </c>
      <c r="D62" s="1299">
        <v>1037</v>
      </c>
      <c r="E62" s="1299">
        <v>562</v>
      </c>
      <c r="F62" s="1299">
        <v>3152</v>
      </c>
      <c r="G62" s="1299">
        <v>2240</v>
      </c>
      <c r="H62" s="1299">
        <v>1236</v>
      </c>
      <c r="I62" s="1299">
        <v>609</v>
      </c>
      <c r="J62" s="1299">
        <v>852</v>
      </c>
      <c r="K62" s="1300">
        <v>1</v>
      </c>
      <c r="L62" s="1299">
        <v>4905</v>
      </c>
      <c r="M62" s="1299">
        <v>542</v>
      </c>
      <c r="N62" s="1299">
        <v>295</v>
      </c>
      <c r="O62" s="1299">
        <v>1613</v>
      </c>
      <c r="P62" s="1299">
        <v>1130</v>
      </c>
      <c r="Q62" s="1299">
        <v>664</v>
      </c>
      <c r="R62" s="1299">
        <v>324</v>
      </c>
      <c r="S62" s="1299">
        <v>337</v>
      </c>
      <c r="T62" s="1299">
        <v>0</v>
      </c>
      <c r="U62" s="1298">
        <v>4784</v>
      </c>
      <c r="V62" s="1299">
        <v>495</v>
      </c>
      <c r="W62" s="1299">
        <v>267</v>
      </c>
      <c r="X62" s="1299">
        <v>1539</v>
      </c>
      <c r="Y62" s="1299">
        <v>1110</v>
      </c>
      <c r="Z62" s="1299">
        <v>572</v>
      </c>
      <c r="AA62" s="1299">
        <v>285</v>
      </c>
      <c r="AB62" s="1299">
        <v>515</v>
      </c>
      <c r="AC62" s="1300">
        <v>1</v>
      </c>
    </row>
    <row r="63" spans="1:29">
      <c r="A63" s="1289">
        <v>102</v>
      </c>
      <c r="B63" s="1162" t="s">
        <v>70</v>
      </c>
      <c r="C63" s="1298">
        <v>6784</v>
      </c>
      <c r="D63" s="1299">
        <v>702</v>
      </c>
      <c r="E63" s="1299">
        <v>454</v>
      </c>
      <c r="F63" s="1299">
        <v>2212</v>
      </c>
      <c r="G63" s="1299">
        <v>1629</v>
      </c>
      <c r="H63" s="1299">
        <v>790</v>
      </c>
      <c r="I63" s="1299">
        <v>365</v>
      </c>
      <c r="J63" s="1299">
        <v>631</v>
      </c>
      <c r="K63" s="1300">
        <v>1</v>
      </c>
      <c r="L63" s="1299">
        <v>3395</v>
      </c>
      <c r="M63" s="1299">
        <v>355</v>
      </c>
      <c r="N63" s="1299">
        <v>253</v>
      </c>
      <c r="O63" s="1299">
        <v>1094</v>
      </c>
      <c r="P63" s="1299">
        <v>823</v>
      </c>
      <c r="Q63" s="1299">
        <v>424</v>
      </c>
      <c r="R63" s="1299">
        <v>195</v>
      </c>
      <c r="S63" s="1299">
        <v>251</v>
      </c>
      <c r="T63" s="1299">
        <v>0</v>
      </c>
      <c r="U63" s="1298">
        <v>3389</v>
      </c>
      <c r="V63" s="1299">
        <v>347</v>
      </c>
      <c r="W63" s="1299">
        <v>201</v>
      </c>
      <c r="X63" s="1299">
        <v>1118</v>
      </c>
      <c r="Y63" s="1299">
        <v>806</v>
      </c>
      <c r="Z63" s="1299">
        <v>366</v>
      </c>
      <c r="AA63" s="1299">
        <v>170</v>
      </c>
      <c r="AB63" s="1299">
        <v>380</v>
      </c>
      <c r="AC63" s="1300">
        <v>1</v>
      </c>
    </row>
    <row r="64" spans="1:29">
      <c r="A64" s="1289">
        <v>105</v>
      </c>
      <c r="B64" s="1162" t="s">
        <v>72</v>
      </c>
      <c r="C64" s="1298">
        <v>5724</v>
      </c>
      <c r="D64" s="1299">
        <v>329</v>
      </c>
      <c r="E64" s="1299">
        <v>281</v>
      </c>
      <c r="F64" s="1299">
        <v>2231</v>
      </c>
      <c r="G64" s="1299">
        <v>1268</v>
      </c>
      <c r="H64" s="1299">
        <v>638</v>
      </c>
      <c r="I64" s="1299">
        <v>387</v>
      </c>
      <c r="J64" s="1299">
        <v>589</v>
      </c>
      <c r="K64" s="1300">
        <v>1</v>
      </c>
      <c r="L64" s="1299">
        <v>3063</v>
      </c>
      <c r="M64" s="1299">
        <v>166</v>
      </c>
      <c r="N64" s="1299">
        <v>137</v>
      </c>
      <c r="O64" s="1299">
        <v>1155</v>
      </c>
      <c r="P64" s="1299">
        <v>717</v>
      </c>
      <c r="Q64" s="1299">
        <v>373</v>
      </c>
      <c r="R64" s="1299">
        <v>238</v>
      </c>
      <c r="S64" s="1299">
        <v>277</v>
      </c>
      <c r="T64" s="1299">
        <v>0</v>
      </c>
      <c r="U64" s="1298">
        <v>2661</v>
      </c>
      <c r="V64" s="1299">
        <v>163</v>
      </c>
      <c r="W64" s="1299">
        <v>144</v>
      </c>
      <c r="X64" s="1299">
        <v>1076</v>
      </c>
      <c r="Y64" s="1299">
        <v>551</v>
      </c>
      <c r="Z64" s="1299">
        <v>265</v>
      </c>
      <c r="AA64" s="1299">
        <v>149</v>
      </c>
      <c r="AB64" s="1299">
        <v>312</v>
      </c>
      <c r="AC64" s="1300">
        <v>1</v>
      </c>
    </row>
    <row r="65" spans="1:29">
      <c r="A65" s="1289">
        <v>106</v>
      </c>
      <c r="B65" s="1162" t="s">
        <v>74</v>
      </c>
      <c r="C65" s="1298">
        <v>4023</v>
      </c>
      <c r="D65" s="1299">
        <v>310</v>
      </c>
      <c r="E65" s="1299">
        <v>284</v>
      </c>
      <c r="F65" s="1299">
        <v>1295</v>
      </c>
      <c r="G65" s="1299">
        <v>765</v>
      </c>
      <c r="H65" s="1299">
        <v>497</v>
      </c>
      <c r="I65" s="1299">
        <v>301</v>
      </c>
      <c r="J65" s="1299">
        <v>571</v>
      </c>
      <c r="K65" s="1300">
        <v>0</v>
      </c>
      <c r="L65" s="1299">
        <v>2225</v>
      </c>
      <c r="M65" s="1299">
        <v>168</v>
      </c>
      <c r="N65" s="1299">
        <v>148</v>
      </c>
      <c r="O65" s="1299">
        <v>731</v>
      </c>
      <c r="P65" s="1299">
        <v>429</v>
      </c>
      <c r="Q65" s="1299">
        <v>315</v>
      </c>
      <c r="R65" s="1299">
        <v>163</v>
      </c>
      <c r="S65" s="1299">
        <v>271</v>
      </c>
      <c r="T65" s="1299">
        <v>0</v>
      </c>
      <c r="U65" s="1298">
        <v>1798</v>
      </c>
      <c r="V65" s="1299">
        <v>142</v>
      </c>
      <c r="W65" s="1299">
        <v>136</v>
      </c>
      <c r="X65" s="1299">
        <v>564</v>
      </c>
      <c r="Y65" s="1299">
        <v>336</v>
      </c>
      <c r="Z65" s="1299">
        <v>182</v>
      </c>
      <c r="AA65" s="1299">
        <v>138</v>
      </c>
      <c r="AB65" s="1299">
        <v>300</v>
      </c>
      <c r="AC65" s="1300">
        <v>0</v>
      </c>
    </row>
    <row r="66" spans="1:29">
      <c r="A66" s="1289">
        <v>107</v>
      </c>
      <c r="B66" s="1162" t="s">
        <v>75</v>
      </c>
      <c r="C66" s="1298">
        <v>5782</v>
      </c>
      <c r="D66" s="1299">
        <v>608</v>
      </c>
      <c r="E66" s="1299">
        <v>343</v>
      </c>
      <c r="F66" s="1299">
        <v>1790</v>
      </c>
      <c r="G66" s="1299">
        <v>1287</v>
      </c>
      <c r="H66" s="1299">
        <v>692</v>
      </c>
      <c r="I66" s="1299">
        <v>393</v>
      </c>
      <c r="J66" s="1299">
        <v>668</v>
      </c>
      <c r="K66" s="1300">
        <v>1</v>
      </c>
      <c r="L66" s="1299">
        <v>2848</v>
      </c>
      <c r="M66" s="1299">
        <v>319</v>
      </c>
      <c r="N66" s="1299">
        <v>157</v>
      </c>
      <c r="O66" s="1299">
        <v>844</v>
      </c>
      <c r="P66" s="1299">
        <v>663</v>
      </c>
      <c r="Q66" s="1299">
        <v>386</v>
      </c>
      <c r="R66" s="1299">
        <v>198</v>
      </c>
      <c r="S66" s="1299">
        <v>281</v>
      </c>
      <c r="T66" s="1299">
        <v>0</v>
      </c>
      <c r="U66" s="1298">
        <v>2934</v>
      </c>
      <c r="V66" s="1299">
        <v>289</v>
      </c>
      <c r="W66" s="1299">
        <v>186</v>
      </c>
      <c r="X66" s="1299">
        <v>946</v>
      </c>
      <c r="Y66" s="1299">
        <v>624</v>
      </c>
      <c r="Z66" s="1299">
        <v>306</v>
      </c>
      <c r="AA66" s="1299">
        <v>195</v>
      </c>
      <c r="AB66" s="1299">
        <v>387</v>
      </c>
      <c r="AC66" s="1300">
        <v>1</v>
      </c>
    </row>
    <row r="67" spans="1:29">
      <c r="A67" s="1289">
        <v>108</v>
      </c>
      <c r="B67" s="1162" t="s">
        <v>76</v>
      </c>
      <c r="C67" s="1298">
        <v>8169</v>
      </c>
      <c r="D67" s="1299">
        <v>1050</v>
      </c>
      <c r="E67" s="1299">
        <v>542</v>
      </c>
      <c r="F67" s="1299">
        <v>2379</v>
      </c>
      <c r="G67" s="1299">
        <v>1962</v>
      </c>
      <c r="H67" s="1299">
        <v>806</v>
      </c>
      <c r="I67" s="1299">
        <v>427</v>
      </c>
      <c r="J67" s="1299">
        <v>1002</v>
      </c>
      <c r="K67" s="1300">
        <v>1</v>
      </c>
      <c r="L67" s="1299">
        <v>4071</v>
      </c>
      <c r="M67" s="1299">
        <v>529</v>
      </c>
      <c r="N67" s="1299">
        <v>320</v>
      </c>
      <c r="O67" s="1299">
        <v>1185</v>
      </c>
      <c r="P67" s="1299">
        <v>966</v>
      </c>
      <c r="Q67" s="1299">
        <v>440</v>
      </c>
      <c r="R67" s="1299">
        <v>220</v>
      </c>
      <c r="S67" s="1299">
        <v>411</v>
      </c>
      <c r="T67" s="1299">
        <v>0</v>
      </c>
      <c r="U67" s="1298">
        <v>4098</v>
      </c>
      <c r="V67" s="1299">
        <v>521</v>
      </c>
      <c r="W67" s="1299">
        <v>222</v>
      </c>
      <c r="X67" s="1299">
        <v>1194</v>
      </c>
      <c r="Y67" s="1299">
        <v>996</v>
      </c>
      <c r="Z67" s="1299">
        <v>366</v>
      </c>
      <c r="AA67" s="1299">
        <v>207</v>
      </c>
      <c r="AB67" s="1299">
        <v>591</v>
      </c>
      <c r="AC67" s="1300">
        <v>1</v>
      </c>
    </row>
    <row r="68" spans="1:29">
      <c r="A68" s="1289">
        <v>109</v>
      </c>
      <c r="B68" s="1162" t="s">
        <v>73</v>
      </c>
      <c r="C68" s="1298">
        <v>6042</v>
      </c>
      <c r="D68" s="1299">
        <v>667</v>
      </c>
      <c r="E68" s="1299">
        <v>365</v>
      </c>
      <c r="F68" s="1299">
        <v>1784</v>
      </c>
      <c r="G68" s="1299">
        <v>1232</v>
      </c>
      <c r="H68" s="1299">
        <v>692</v>
      </c>
      <c r="I68" s="1299">
        <v>391</v>
      </c>
      <c r="J68" s="1299">
        <v>908</v>
      </c>
      <c r="K68" s="1300">
        <v>3</v>
      </c>
      <c r="L68" s="1299">
        <v>3005</v>
      </c>
      <c r="M68" s="1299">
        <v>331</v>
      </c>
      <c r="N68" s="1299">
        <v>188</v>
      </c>
      <c r="O68" s="1299">
        <v>872</v>
      </c>
      <c r="P68" s="1299">
        <v>633</v>
      </c>
      <c r="Q68" s="1299">
        <v>388</v>
      </c>
      <c r="R68" s="1299">
        <v>209</v>
      </c>
      <c r="S68" s="1299">
        <v>383</v>
      </c>
      <c r="T68" s="1299">
        <v>1</v>
      </c>
      <c r="U68" s="1298">
        <v>3037</v>
      </c>
      <c r="V68" s="1299">
        <v>336</v>
      </c>
      <c r="W68" s="1299">
        <v>177</v>
      </c>
      <c r="X68" s="1299">
        <v>912</v>
      </c>
      <c r="Y68" s="1299">
        <v>599</v>
      </c>
      <c r="Z68" s="1299">
        <v>304</v>
      </c>
      <c r="AA68" s="1299">
        <v>182</v>
      </c>
      <c r="AB68" s="1299">
        <v>525</v>
      </c>
      <c r="AC68" s="1300">
        <v>2</v>
      </c>
    </row>
    <row r="69" spans="1:29">
      <c r="A69" s="1289">
        <v>110</v>
      </c>
      <c r="B69" s="1162" t="s">
        <v>71</v>
      </c>
      <c r="C69" s="1298">
        <v>11191</v>
      </c>
      <c r="D69" s="1299">
        <v>645</v>
      </c>
      <c r="E69" s="1299">
        <v>563</v>
      </c>
      <c r="F69" s="1299">
        <v>4285</v>
      </c>
      <c r="G69" s="1299">
        <v>2574</v>
      </c>
      <c r="H69" s="1299">
        <v>1348</v>
      </c>
      <c r="I69" s="1299">
        <v>865</v>
      </c>
      <c r="J69" s="1299">
        <v>911</v>
      </c>
      <c r="K69" s="1300">
        <v>0</v>
      </c>
      <c r="L69" s="1299">
        <v>5403</v>
      </c>
      <c r="M69" s="1299">
        <v>309</v>
      </c>
      <c r="N69" s="1299">
        <v>263</v>
      </c>
      <c r="O69" s="1299">
        <v>1873</v>
      </c>
      <c r="P69" s="1299">
        <v>1337</v>
      </c>
      <c r="Q69" s="1299">
        <v>740</v>
      </c>
      <c r="R69" s="1299">
        <v>472</v>
      </c>
      <c r="S69" s="1299">
        <v>409</v>
      </c>
      <c r="T69" s="1299">
        <v>0</v>
      </c>
      <c r="U69" s="1298">
        <v>5788</v>
      </c>
      <c r="V69" s="1299">
        <v>336</v>
      </c>
      <c r="W69" s="1299">
        <v>300</v>
      </c>
      <c r="X69" s="1299">
        <v>2412</v>
      </c>
      <c r="Y69" s="1299">
        <v>1237</v>
      </c>
      <c r="Z69" s="1299">
        <v>608</v>
      </c>
      <c r="AA69" s="1299">
        <v>393</v>
      </c>
      <c r="AB69" s="1299">
        <v>502</v>
      </c>
      <c r="AC69" s="1300">
        <v>0</v>
      </c>
    </row>
    <row r="70" spans="1:29">
      <c r="A70" s="1291">
        <v>111</v>
      </c>
      <c r="B70" s="1184" t="s">
        <v>77</v>
      </c>
      <c r="C70" s="1301">
        <v>8477</v>
      </c>
      <c r="D70" s="1302">
        <v>1067</v>
      </c>
      <c r="E70" s="1302">
        <v>578</v>
      </c>
      <c r="F70" s="1302">
        <v>2413</v>
      </c>
      <c r="G70" s="1302">
        <v>1981</v>
      </c>
      <c r="H70" s="1302">
        <v>907</v>
      </c>
      <c r="I70" s="1302">
        <v>525</v>
      </c>
      <c r="J70" s="1302">
        <v>1006</v>
      </c>
      <c r="K70" s="1303">
        <v>0</v>
      </c>
      <c r="L70" s="1302">
        <v>4357</v>
      </c>
      <c r="M70" s="1302">
        <v>546</v>
      </c>
      <c r="N70" s="1302">
        <v>330</v>
      </c>
      <c r="O70" s="1302">
        <v>1219</v>
      </c>
      <c r="P70" s="1302">
        <v>1042</v>
      </c>
      <c r="Q70" s="1302">
        <v>521</v>
      </c>
      <c r="R70" s="1302">
        <v>281</v>
      </c>
      <c r="S70" s="1302">
        <v>418</v>
      </c>
      <c r="T70" s="1302">
        <v>0</v>
      </c>
      <c r="U70" s="1301">
        <v>4120</v>
      </c>
      <c r="V70" s="1302">
        <v>521</v>
      </c>
      <c r="W70" s="1302">
        <v>248</v>
      </c>
      <c r="X70" s="1302">
        <v>1194</v>
      </c>
      <c r="Y70" s="1302">
        <v>939</v>
      </c>
      <c r="Z70" s="1302">
        <v>386</v>
      </c>
      <c r="AA70" s="1302">
        <v>244</v>
      </c>
      <c r="AB70" s="1302">
        <v>588</v>
      </c>
      <c r="AC70" s="1303">
        <v>0</v>
      </c>
    </row>
    <row r="71" spans="1:29">
      <c r="A71" s="1289">
        <v>201</v>
      </c>
      <c r="B71" s="1162" t="s">
        <v>416</v>
      </c>
      <c r="C71" s="1304">
        <v>11942</v>
      </c>
      <c r="D71" s="1273">
        <v>1303</v>
      </c>
      <c r="E71" s="1273">
        <v>850</v>
      </c>
      <c r="F71" s="1273">
        <v>4402</v>
      </c>
      <c r="G71" s="1273">
        <v>2648</v>
      </c>
      <c r="H71" s="1273">
        <v>1384</v>
      </c>
      <c r="I71" s="1273">
        <v>627</v>
      </c>
      <c r="J71" s="1273">
        <v>728</v>
      </c>
      <c r="K71" s="1305">
        <v>0</v>
      </c>
      <c r="L71" s="1273">
        <v>6573</v>
      </c>
      <c r="M71" s="1273">
        <v>634</v>
      </c>
      <c r="N71" s="1273">
        <v>521</v>
      </c>
      <c r="O71" s="1273">
        <v>2409</v>
      </c>
      <c r="P71" s="1273">
        <v>1447</v>
      </c>
      <c r="Q71" s="1273">
        <v>831</v>
      </c>
      <c r="R71" s="1273">
        <v>390</v>
      </c>
      <c r="S71" s="1273">
        <v>341</v>
      </c>
      <c r="T71" s="1273">
        <v>0</v>
      </c>
      <c r="U71" s="1304">
        <v>5369</v>
      </c>
      <c r="V71" s="1273">
        <v>669</v>
      </c>
      <c r="W71" s="1273">
        <v>329</v>
      </c>
      <c r="X71" s="1273">
        <v>1993</v>
      </c>
      <c r="Y71" s="1273">
        <v>1201</v>
      </c>
      <c r="Z71" s="1273">
        <v>553</v>
      </c>
      <c r="AA71" s="1273">
        <v>237</v>
      </c>
      <c r="AB71" s="1273">
        <v>387</v>
      </c>
      <c r="AC71" s="1305">
        <v>0</v>
      </c>
    </row>
    <row r="72" spans="1:29">
      <c r="A72" s="1289">
        <v>202</v>
      </c>
      <c r="B72" s="1162" t="s">
        <v>15</v>
      </c>
      <c r="C72" s="1304">
        <v>15477</v>
      </c>
      <c r="D72" s="1273">
        <v>1057</v>
      </c>
      <c r="E72" s="1273">
        <v>885</v>
      </c>
      <c r="F72" s="1273">
        <v>5881</v>
      </c>
      <c r="G72" s="1273">
        <v>3586</v>
      </c>
      <c r="H72" s="1273">
        <v>1847</v>
      </c>
      <c r="I72" s="1273">
        <v>914</v>
      </c>
      <c r="J72" s="1273">
        <v>1305</v>
      </c>
      <c r="K72" s="1305">
        <v>2</v>
      </c>
      <c r="L72" s="1273">
        <v>8193</v>
      </c>
      <c r="M72" s="1273">
        <v>546</v>
      </c>
      <c r="N72" s="1273">
        <v>494</v>
      </c>
      <c r="O72" s="1273">
        <v>3020</v>
      </c>
      <c r="P72" s="1273">
        <v>1966</v>
      </c>
      <c r="Q72" s="1273">
        <v>1061</v>
      </c>
      <c r="R72" s="1273">
        <v>541</v>
      </c>
      <c r="S72" s="1273">
        <v>565</v>
      </c>
      <c r="T72" s="1273">
        <v>0</v>
      </c>
      <c r="U72" s="1304">
        <v>7284</v>
      </c>
      <c r="V72" s="1273">
        <v>511</v>
      </c>
      <c r="W72" s="1273">
        <v>391</v>
      </c>
      <c r="X72" s="1273">
        <v>2861</v>
      </c>
      <c r="Y72" s="1273">
        <v>1620</v>
      </c>
      <c r="Z72" s="1273">
        <v>786</v>
      </c>
      <c r="AA72" s="1273">
        <v>373</v>
      </c>
      <c r="AB72" s="1273">
        <v>740</v>
      </c>
      <c r="AC72" s="1305">
        <v>2</v>
      </c>
    </row>
    <row r="73" spans="1:29">
      <c r="A73" s="1289">
        <v>203</v>
      </c>
      <c r="B73" s="1162" t="s">
        <v>24</v>
      </c>
      <c r="C73" s="1304">
        <v>9875</v>
      </c>
      <c r="D73" s="1273">
        <v>1180</v>
      </c>
      <c r="E73" s="1273">
        <v>467</v>
      </c>
      <c r="F73" s="1273">
        <v>3396</v>
      </c>
      <c r="G73" s="1273">
        <v>2578</v>
      </c>
      <c r="H73" s="1273">
        <v>1024</v>
      </c>
      <c r="I73" s="1273">
        <v>489</v>
      </c>
      <c r="J73" s="1273">
        <v>741</v>
      </c>
      <c r="K73" s="1305">
        <v>0</v>
      </c>
      <c r="L73" s="1273">
        <v>5175</v>
      </c>
      <c r="M73" s="1273">
        <v>619</v>
      </c>
      <c r="N73" s="1273">
        <v>266</v>
      </c>
      <c r="O73" s="1273">
        <v>1773</v>
      </c>
      <c r="P73" s="1273">
        <v>1337</v>
      </c>
      <c r="Q73" s="1273">
        <v>582</v>
      </c>
      <c r="R73" s="1273">
        <v>290</v>
      </c>
      <c r="S73" s="1273">
        <v>308</v>
      </c>
      <c r="T73" s="1273">
        <v>0</v>
      </c>
      <c r="U73" s="1304">
        <v>4700</v>
      </c>
      <c r="V73" s="1273">
        <v>561</v>
      </c>
      <c r="W73" s="1273">
        <v>201</v>
      </c>
      <c r="X73" s="1273">
        <v>1623</v>
      </c>
      <c r="Y73" s="1273">
        <v>1241</v>
      </c>
      <c r="Z73" s="1273">
        <v>442</v>
      </c>
      <c r="AA73" s="1273">
        <v>199</v>
      </c>
      <c r="AB73" s="1273">
        <v>433</v>
      </c>
      <c r="AC73" s="1305">
        <v>0</v>
      </c>
    </row>
    <row r="74" spans="1:29">
      <c r="A74" s="1289">
        <v>204</v>
      </c>
      <c r="B74" s="1162" t="s">
        <v>16</v>
      </c>
      <c r="C74" s="1304">
        <v>19522</v>
      </c>
      <c r="D74" s="1273">
        <v>2366</v>
      </c>
      <c r="E74" s="1273">
        <v>1288</v>
      </c>
      <c r="F74" s="1273">
        <v>6126</v>
      </c>
      <c r="G74" s="1273">
        <v>4910</v>
      </c>
      <c r="H74" s="1273">
        <v>2416</v>
      </c>
      <c r="I74" s="1273">
        <v>1091</v>
      </c>
      <c r="J74" s="1273">
        <v>1322</v>
      </c>
      <c r="K74" s="1305">
        <v>3</v>
      </c>
      <c r="L74" s="1273">
        <v>9759</v>
      </c>
      <c r="M74" s="1273">
        <v>1185</v>
      </c>
      <c r="N74" s="1273">
        <v>691</v>
      </c>
      <c r="O74" s="1273">
        <v>2952</v>
      </c>
      <c r="P74" s="1273">
        <v>2465</v>
      </c>
      <c r="Q74" s="1273">
        <v>1330</v>
      </c>
      <c r="R74" s="1273">
        <v>587</v>
      </c>
      <c r="S74" s="1273">
        <v>549</v>
      </c>
      <c r="T74" s="1273">
        <v>0</v>
      </c>
      <c r="U74" s="1304">
        <v>9763</v>
      </c>
      <c r="V74" s="1273">
        <v>1181</v>
      </c>
      <c r="W74" s="1273">
        <v>597</v>
      </c>
      <c r="X74" s="1273">
        <v>3174</v>
      </c>
      <c r="Y74" s="1273">
        <v>2445</v>
      </c>
      <c r="Z74" s="1273">
        <v>1086</v>
      </c>
      <c r="AA74" s="1273">
        <v>504</v>
      </c>
      <c r="AB74" s="1273">
        <v>773</v>
      </c>
      <c r="AC74" s="1305">
        <v>3</v>
      </c>
    </row>
    <row r="75" spans="1:29">
      <c r="A75" s="1289">
        <v>205</v>
      </c>
      <c r="B75" s="1162" t="s">
        <v>78</v>
      </c>
      <c r="C75" s="1304">
        <v>1206</v>
      </c>
      <c r="D75" s="1273">
        <v>135</v>
      </c>
      <c r="E75" s="1273">
        <v>87</v>
      </c>
      <c r="F75" s="1273">
        <v>342</v>
      </c>
      <c r="G75" s="1273">
        <v>281</v>
      </c>
      <c r="H75" s="1273">
        <v>142</v>
      </c>
      <c r="I75" s="1273">
        <v>83</v>
      </c>
      <c r="J75" s="1273">
        <v>135</v>
      </c>
      <c r="K75" s="1305">
        <v>1</v>
      </c>
      <c r="L75" s="1273">
        <v>646</v>
      </c>
      <c r="M75" s="1273">
        <v>73</v>
      </c>
      <c r="N75" s="1273">
        <v>38</v>
      </c>
      <c r="O75" s="1273">
        <v>174</v>
      </c>
      <c r="P75" s="1273">
        <v>157</v>
      </c>
      <c r="Q75" s="1273">
        <v>87</v>
      </c>
      <c r="R75" s="1273">
        <v>46</v>
      </c>
      <c r="S75" s="1273">
        <v>71</v>
      </c>
      <c r="T75" s="1273">
        <v>0</v>
      </c>
      <c r="U75" s="1304">
        <v>560</v>
      </c>
      <c r="V75" s="1273">
        <v>62</v>
      </c>
      <c r="W75" s="1273">
        <v>49</v>
      </c>
      <c r="X75" s="1273">
        <v>168</v>
      </c>
      <c r="Y75" s="1273">
        <v>124</v>
      </c>
      <c r="Z75" s="1273">
        <v>55</v>
      </c>
      <c r="AA75" s="1273">
        <v>37</v>
      </c>
      <c r="AB75" s="1273">
        <v>64</v>
      </c>
      <c r="AC75" s="1305">
        <v>1</v>
      </c>
    </row>
    <row r="76" spans="1:29">
      <c r="A76" s="1289">
        <v>206</v>
      </c>
      <c r="B76" s="1162" t="s">
        <v>17</v>
      </c>
      <c r="C76" s="1304">
        <v>4509</v>
      </c>
      <c r="D76" s="1273">
        <v>456</v>
      </c>
      <c r="E76" s="1273">
        <v>428</v>
      </c>
      <c r="F76" s="1273">
        <v>1178</v>
      </c>
      <c r="G76" s="1273">
        <v>985</v>
      </c>
      <c r="H76" s="1273">
        <v>632</v>
      </c>
      <c r="I76" s="1273">
        <v>378</v>
      </c>
      <c r="J76" s="1273">
        <v>452</v>
      </c>
      <c r="K76" s="1305">
        <v>0</v>
      </c>
      <c r="L76" s="1273">
        <v>2297</v>
      </c>
      <c r="M76" s="1273">
        <v>238</v>
      </c>
      <c r="N76" s="1273">
        <v>265</v>
      </c>
      <c r="O76" s="1273">
        <v>642</v>
      </c>
      <c r="P76" s="1273">
        <v>469</v>
      </c>
      <c r="Q76" s="1273">
        <v>310</v>
      </c>
      <c r="R76" s="1273">
        <v>180</v>
      </c>
      <c r="S76" s="1273">
        <v>193</v>
      </c>
      <c r="T76" s="1273">
        <v>0</v>
      </c>
      <c r="U76" s="1304">
        <v>2212</v>
      </c>
      <c r="V76" s="1273">
        <v>218</v>
      </c>
      <c r="W76" s="1273">
        <v>163</v>
      </c>
      <c r="X76" s="1273">
        <v>536</v>
      </c>
      <c r="Y76" s="1273">
        <v>516</v>
      </c>
      <c r="Z76" s="1273">
        <v>322</v>
      </c>
      <c r="AA76" s="1273">
        <v>198</v>
      </c>
      <c r="AB76" s="1273">
        <v>259</v>
      </c>
      <c r="AC76" s="1305">
        <v>0</v>
      </c>
    </row>
    <row r="77" spans="1:29">
      <c r="A77" s="1289">
        <v>207</v>
      </c>
      <c r="B77" s="1162" t="s">
        <v>19</v>
      </c>
      <c r="C77" s="1304">
        <v>7318</v>
      </c>
      <c r="D77" s="1273">
        <v>789</v>
      </c>
      <c r="E77" s="1273">
        <v>600</v>
      </c>
      <c r="F77" s="1273">
        <v>2502</v>
      </c>
      <c r="G77" s="1273">
        <v>1620</v>
      </c>
      <c r="H77" s="1273">
        <v>791</v>
      </c>
      <c r="I77" s="1273">
        <v>398</v>
      </c>
      <c r="J77" s="1273">
        <v>618</v>
      </c>
      <c r="K77" s="1305">
        <v>0</v>
      </c>
      <c r="L77" s="1273">
        <v>4071</v>
      </c>
      <c r="M77" s="1273">
        <v>404</v>
      </c>
      <c r="N77" s="1273">
        <v>416</v>
      </c>
      <c r="O77" s="1273">
        <v>1462</v>
      </c>
      <c r="P77" s="1273">
        <v>864</v>
      </c>
      <c r="Q77" s="1273">
        <v>453</v>
      </c>
      <c r="R77" s="1273">
        <v>222</v>
      </c>
      <c r="S77" s="1273">
        <v>250</v>
      </c>
      <c r="T77" s="1273">
        <v>0</v>
      </c>
      <c r="U77" s="1304">
        <v>3247</v>
      </c>
      <c r="V77" s="1273">
        <v>385</v>
      </c>
      <c r="W77" s="1273">
        <v>184</v>
      </c>
      <c r="X77" s="1273">
        <v>1040</v>
      </c>
      <c r="Y77" s="1273">
        <v>756</v>
      </c>
      <c r="Z77" s="1273">
        <v>338</v>
      </c>
      <c r="AA77" s="1273">
        <v>176</v>
      </c>
      <c r="AB77" s="1273">
        <v>368</v>
      </c>
      <c r="AC77" s="1305">
        <v>0</v>
      </c>
    </row>
    <row r="78" spans="1:29">
      <c r="A78" s="1289">
        <v>208</v>
      </c>
      <c r="B78" s="1162" t="s">
        <v>42</v>
      </c>
      <c r="C78" s="1304">
        <v>700</v>
      </c>
      <c r="D78" s="1273">
        <v>65</v>
      </c>
      <c r="E78" s="1273">
        <v>55</v>
      </c>
      <c r="F78" s="1273">
        <v>234</v>
      </c>
      <c r="G78" s="1273">
        <v>180</v>
      </c>
      <c r="H78" s="1273">
        <v>76</v>
      </c>
      <c r="I78" s="1273">
        <v>40</v>
      </c>
      <c r="J78" s="1273">
        <v>49</v>
      </c>
      <c r="K78" s="1305">
        <v>1</v>
      </c>
      <c r="L78" s="1273">
        <v>373</v>
      </c>
      <c r="M78" s="1273">
        <v>33</v>
      </c>
      <c r="N78" s="1273">
        <v>23</v>
      </c>
      <c r="O78" s="1273">
        <v>127</v>
      </c>
      <c r="P78" s="1273">
        <v>98</v>
      </c>
      <c r="Q78" s="1273">
        <v>46</v>
      </c>
      <c r="R78" s="1273">
        <v>24</v>
      </c>
      <c r="S78" s="1273">
        <v>22</v>
      </c>
      <c r="T78" s="1273">
        <v>0</v>
      </c>
      <c r="U78" s="1304">
        <v>327</v>
      </c>
      <c r="V78" s="1273">
        <v>32</v>
      </c>
      <c r="W78" s="1273">
        <v>32</v>
      </c>
      <c r="X78" s="1273">
        <v>107</v>
      </c>
      <c r="Y78" s="1273">
        <v>82</v>
      </c>
      <c r="Z78" s="1273">
        <v>30</v>
      </c>
      <c r="AA78" s="1273">
        <v>16</v>
      </c>
      <c r="AB78" s="1273">
        <v>27</v>
      </c>
      <c r="AC78" s="1305">
        <v>1</v>
      </c>
    </row>
    <row r="79" spans="1:29">
      <c r="A79" s="1289">
        <v>209</v>
      </c>
      <c r="B79" s="1162" t="s">
        <v>79</v>
      </c>
      <c r="C79" s="1304">
        <v>1615</v>
      </c>
      <c r="D79" s="1273">
        <v>169</v>
      </c>
      <c r="E79" s="1273">
        <v>123</v>
      </c>
      <c r="F79" s="1273">
        <v>565</v>
      </c>
      <c r="G79" s="1273">
        <v>358</v>
      </c>
      <c r="H79" s="1273">
        <v>188</v>
      </c>
      <c r="I79" s="1273">
        <v>106</v>
      </c>
      <c r="J79" s="1273">
        <v>105</v>
      </c>
      <c r="K79" s="1305">
        <v>1</v>
      </c>
      <c r="L79" s="1273">
        <v>835</v>
      </c>
      <c r="M79" s="1273">
        <v>86</v>
      </c>
      <c r="N79" s="1273">
        <v>46</v>
      </c>
      <c r="O79" s="1273">
        <v>288</v>
      </c>
      <c r="P79" s="1273">
        <v>179</v>
      </c>
      <c r="Q79" s="1273">
        <v>112</v>
      </c>
      <c r="R79" s="1273">
        <v>68</v>
      </c>
      <c r="S79" s="1273">
        <v>56</v>
      </c>
      <c r="T79" s="1273">
        <v>0</v>
      </c>
      <c r="U79" s="1304">
        <v>780</v>
      </c>
      <c r="V79" s="1273">
        <v>83</v>
      </c>
      <c r="W79" s="1273">
        <v>77</v>
      </c>
      <c r="X79" s="1273">
        <v>277</v>
      </c>
      <c r="Y79" s="1273">
        <v>179</v>
      </c>
      <c r="Z79" s="1273">
        <v>76</v>
      </c>
      <c r="AA79" s="1273">
        <v>38</v>
      </c>
      <c r="AB79" s="1273">
        <v>49</v>
      </c>
      <c r="AC79" s="1305">
        <v>1</v>
      </c>
    </row>
    <row r="80" spans="1:29">
      <c r="A80" s="1289">
        <v>210</v>
      </c>
      <c r="B80" s="1162" t="s">
        <v>25</v>
      </c>
      <c r="C80" s="1304">
        <v>6933</v>
      </c>
      <c r="D80" s="1273">
        <v>780</v>
      </c>
      <c r="E80" s="1273">
        <v>544</v>
      </c>
      <c r="F80" s="1273">
        <v>2444</v>
      </c>
      <c r="G80" s="1273">
        <v>1584</v>
      </c>
      <c r="H80" s="1273">
        <v>703</v>
      </c>
      <c r="I80" s="1273">
        <v>348</v>
      </c>
      <c r="J80" s="1273">
        <v>530</v>
      </c>
      <c r="K80" s="1305">
        <v>0</v>
      </c>
      <c r="L80" s="1273">
        <v>3667</v>
      </c>
      <c r="M80" s="1273">
        <v>399</v>
      </c>
      <c r="N80" s="1273">
        <v>342</v>
      </c>
      <c r="O80" s="1273">
        <v>1277</v>
      </c>
      <c r="P80" s="1273">
        <v>865</v>
      </c>
      <c r="Q80" s="1273">
        <v>391</v>
      </c>
      <c r="R80" s="1273">
        <v>168</v>
      </c>
      <c r="S80" s="1273">
        <v>225</v>
      </c>
      <c r="T80" s="1273">
        <v>0</v>
      </c>
      <c r="U80" s="1304">
        <v>3266</v>
      </c>
      <c r="V80" s="1273">
        <v>381</v>
      </c>
      <c r="W80" s="1273">
        <v>202</v>
      </c>
      <c r="X80" s="1273">
        <v>1167</v>
      </c>
      <c r="Y80" s="1273">
        <v>719</v>
      </c>
      <c r="Z80" s="1273">
        <v>312</v>
      </c>
      <c r="AA80" s="1273">
        <v>180</v>
      </c>
      <c r="AB80" s="1273">
        <v>305</v>
      </c>
      <c r="AC80" s="1305">
        <v>0</v>
      </c>
    </row>
    <row r="81" spans="1:29">
      <c r="A81" s="1289">
        <v>212</v>
      </c>
      <c r="B81" s="1162" t="s">
        <v>43</v>
      </c>
      <c r="C81" s="1304">
        <v>908</v>
      </c>
      <c r="D81" s="1273">
        <v>111</v>
      </c>
      <c r="E81" s="1273">
        <v>65</v>
      </c>
      <c r="F81" s="1273">
        <v>333</v>
      </c>
      <c r="G81" s="1273">
        <v>211</v>
      </c>
      <c r="H81" s="1273">
        <v>90</v>
      </c>
      <c r="I81" s="1273">
        <v>36</v>
      </c>
      <c r="J81" s="1273">
        <v>62</v>
      </c>
      <c r="K81" s="1305">
        <v>0</v>
      </c>
      <c r="L81" s="1273">
        <v>484</v>
      </c>
      <c r="M81" s="1273">
        <v>52</v>
      </c>
      <c r="N81" s="1273">
        <v>38</v>
      </c>
      <c r="O81" s="1273">
        <v>174</v>
      </c>
      <c r="P81" s="1273">
        <v>117</v>
      </c>
      <c r="Q81" s="1273">
        <v>56</v>
      </c>
      <c r="R81" s="1273">
        <v>20</v>
      </c>
      <c r="S81" s="1273">
        <v>27</v>
      </c>
      <c r="T81" s="1273">
        <v>0</v>
      </c>
      <c r="U81" s="1304">
        <v>424</v>
      </c>
      <c r="V81" s="1273">
        <v>59</v>
      </c>
      <c r="W81" s="1273">
        <v>27</v>
      </c>
      <c r="X81" s="1273">
        <v>159</v>
      </c>
      <c r="Y81" s="1273">
        <v>94</v>
      </c>
      <c r="Z81" s="1273">
        <v>34</v>
      </c>
      <c r="AA81" s="1273">
        <v>16</v>
      </c>
      <c r="AB81" s="1273">
        <v>35</v>
      </c>
      <c r="AC81" s="1305">
        <v>0</v>
      </c>
    </row>
    <row r="82" spans="1:29">
      <c r="A82" s="1289">
        <v>213</v>
      </c>
      <c r="B82" s="1162" t="s">
        <v>80</v>
      </c>
      <c r="C82" s="1304">
        <v>940</v>
      </c>
      <c r="D82" s="1273">
        <v>104</v>
      </c>
      <c r="E82" s="1273">
        <v>60</v>
      </c>
      <c r="F82" s="1273">
        <v>325</v>
      </c>
      <c r="G82" s="1273">
        <v>200</v>
      </c>
      <c r="H82" s="1273">
        <v>119</v>
      </c>
      <c r="I82" s="1273">
        <v>50</v>
      </c>
      <c r="J82" s="1273">
        <v>82</v>
      </c>
      <c r="K82" s="1305">
        <v>0</v>
      </c>
      <c r="L82" s="1273">
        <v>494</v>
      </c>
      <c r="M82" s="1273">
        <v>47</v>
      </c>
      <c r="N82" s="1273">
        <v>32</v>
      </c>
      <c r="O82" s="1273">
        <v>169</v>
      </c>
      <c r="P82" s="1273">
        <v>108</v>
      </c>
      <c r="Q82" s="1273">
        <v>74</v>
      </c>
      <c r="R82" s="1273">
        <v>26</v>
      </c>
      <c r="S82" s="1273">
        <v>38</v>
      </c>
      <c r="T82" s="1273">
        <v>0</v>
      </c>
      <c r="U82" s="1304">
        <v>446</v>
      </c>
      <c r="V82" s="1273">
        <v>57</v>
      </c>
      <c r="W82" s="1273">
        <v>28</v>
      </c>
      <c r="X82" s="1273">
        <v>156</v>
      </c>
      <c r="Y82" s="1273">
        <v>92</v>
      </c>
      <c r="Z82" s="1273">
        <v>45</v>
      </c>
      <c r="AA82" s="1273">
        <v>24</v>
      </c>
      <c r="AB82" s="1273">
        <v>44</v>
      </c>
      <c r="AC82" s="1305">
        <v>0</v>
      </c>
    </row>
    <row r="83" spans="1:29">
      <c r="A83" s="1289">
        <v>214</v>
      </c>
      <c r="B83" s="1162" t="s">
        <v>20</v>
      </c>
      <c r="C83" s="1304">
        <v>8506</v>
      </c>
      <c r="D83" s="1273">
        <v>1109</v>
      </c>
      <c r="E83" s="1273">
        <v>510</v>
      </c>
      <c r="F83" s="1273">
        <v>2093</v>
      </c>
      <c r="G83" s="1273">
        <v>2118</v>
      </c>
      <c r="H83" s="1273">
        <v>1122</v>
      </c>
      <c r="I83" s="1273">
        <v>582</v>
      </c>
      <c r="J83" s="1273">
        <v>970</v>
      </c>
      <c r="K83" s="1305">
        <v>2</v>
      </c>
      <c r="L83" s="1273">
        <v>4134</v>
      </c>
      <c r="M83" s="1273">
        <v>561</v>
      </c>
      <c r="N83" s="1273">
        <v>255</v>
      </c>
      <c r="O83" s="1273">
        <v>960</v>
      </c>
      <c r="P83" s="1273">
        <v>1066</v>
      </c>
      <c r="Q83" s="1273">
        <v>596</v>
      </c>
      <c r="R83" s="1273">
        <v>298</v>
      </c>
      <c r="S83" s="1273">
        <v>397</v>
      </c>
      <c r="T83" s="1273">
        <v>1</v>
      </c>
      <c r="U83" s="1304">
        <v>4372</v>
      </c>
      <c r="V83" s="1273">
        <v>548</v>
      </c>
      <c r="W83" s="1273">
        <v>255</v>
      </c>
      <c r="X83" s="1273">
        <v>1133</v>
      </c>
      <c r="Y83" s="1273">
        <v>1052</v>
      </c>
      <c r="Z83" s="1273">
        <v>526</v>
      </c>
      <c r="AA83" s="1273">
        <v>284</v>
      </c>
      <c r="AB83" s="1273">
        <v>573</v>
      </c>
      <c r="AC83" s="1305">
        <v>1</v>
      </c>
    </row>
    <row r="84" spans="1:29">
      <c r="A84" s="1289">
        <v>215</v>
      </c>
      <c r="B84" s="1162" t="s">
        <v>81</v>
      </c>
      <c r="C84" s="1304">
        <v>1961</v>
      </c>
      <c r="D84" s="1273">
        <v>271</v>
      </c>
      <c r="E84" s="1273">
        <v>130</v>
      </c>
      <c r="F84" s="1273">
        <v>587</v>
      </c>
      <c r="G84" s="1273">
        <v>441</v>
      </c>
      <c r="H84" s="1273">
        <v>254</v>
      </c>
      <c r="I84" s="1273">
        <v>122</v>
      </c>
      <c r="J84" s="1273">
        <v>156</v>
      </c>
      <c r="K84" s="1305">
        <v>0</v>
      </c>
      <c r="L84" s="1273">
        <v>1004</v>
      </c>
      <c r="M84" s="1273">
        <v>138</v>
      </c>
      <c r="N84" s="1273">
        <v>41</v>
      </c>
      <c r="O84" s="1273">
        <v>296</v>
      </c>
      <c r="P84" s="1273">
        <v>242</v>
      </c>
      <c r="Q84" s="1273">
        <v>145</v>
      </c>
      <c r="R84" s="1273">
        <v>71</v>
      </c>
      <c r="S84" s="1273">
        <v>71</v>
      </c>
      <c r="T84" s="1273">
        <v>0</v>
      </c>
      <c r="U84" s="1304">
        <v>957</v>
      </c>
      <c r="V84" s="1273">
        <v>133</v>
      </c>
      <c r="W84" s="1273">
        <v>89</v>
      </c>
      <c r="X84" s="1273">
        <v>291</v>
      </c>
      <c r="Y84" s="1273">
        <v>199</v>
      </c>
      <c r="Z84" s="1273">
        <v>109</v>
      </c>
      <c r="AA84" s="1273">
        <v>51</v>
      </c>
      <c r="AB84" s="1273">
        <v>85</v>
      </c>
      <c r="AC84" s="1305">
        <v>0</v>
      </c>
    </row>
    <row r="85" spans="1:29">
      <c r="A85" s="1289">
        <v>216</v>
      </c>
      <c r="B85" s="1162" t="s">
        <v>26</v>
      </c>
      <c r="C85" s="1304">
        <v>2523</v>
      </c>
      <c r="D85" s="1273">
        <v>334</v>
      </c>
      <c r="E85" s="1273">
        <v>243</v>
      </c>
      <c r="F85" s="1273">
        <v>869</v>
      </c>
      <c r="G85" s="1273">
        <v>561</v>
      </c>
      <c r="H85" s="1273">
        <v>225</v>
      </c>
      <c r="I85" s="1273">
        <v>121</v>
      </c>
      <c r="J85" s="1273">
        <v>170</v>
      </c>
      <c r="K85" s="1305">
        <v>0</v>
      </c>
      <c r="L85" s="1273">
        <v>1399</v>
      </c>
      <c r="M85" s="1273">
        <v>170</v>
      </c>
      <c r="N85" s="1273">
        <v>172</v>
      </c>
      <c r="O85" s="1273">
        <v>512</v>
      </c>
      <c r="P85" s="1273">
        <v>300</v>
      </c>
      <c r="Q85" s="1273">
        <v>128</v>
      </c>
      <c r="R85" s="1273">
        <v>59</v>
      </c>
      <c r="S85" s="1273">
        <v>58</v>
      </c>
      <c r="T85" s="1273">
        <v>0</v>
      </c>
      <c r="U85" s="1304">
        <v>1124</v>
      </c>
      <c r="V85" s="1273">
        <v>164</v>
      </c>
      <c r="W85" s="1273">
        <v>71</v>
      </c>
      <c r="X85" s="1273">
        <v>357</v>
      </c>
      <c r="Y85" s="1273">
        <v>261</v>
      </c>
      <c r="Z85" s="1273">
        <v>97</v>
      </c>
      <c r="AA85" s="1273">
        <v>62</v>
      </c>
      <c r="AB85" s="1273">
        <v>112</v>
      </c>
      <c r="AC85" s="1305">
        <v>0</v>
      </c>
    </row>
    <row r="86" spans="1:29">
      <c r="A86" s="1289">
        <v>217</v>
      </c>
      <c r="B86" s="1162" t="s">
        <v>21</v>
      </c>
      <c r="C86" s="1304">
        <v>4905</v>
      </c>
      <c r="D86" s="1273">
        <v>602</v>
      </c>
      <c r="E86" s="1273">
        <v>260</v>
      </c>
      <c r="F86" s="1273">
        <v>1456</v>
      </c>
      <c r="G86" s="1273">
        <v>1183</v>
      </c>
      <c r="H86" s="1273">
        <v>522</v>
      </c>
      <c r="I86" s="1273">
        <v>334</v>
      </c>
      <c r="J86" s="1273">
        <v>548</v>
      </c>
      <c r="K86" s="1305">
        <v>0</v>
      </c>
      <c r="L86" s="1273">
        <v>2446</v>
      </c>
      <c r="M86" s="1273">
        <v>318</v>
      </c>
      <c r="N86" s="1273">
        <v>140</v>
      </c>
      <c r="O86" s="1273">
        <v>720</v>
      </c>
      <c r="P86" s="1273">
        <v>607</v>
      </c>
      <c r="Q86" s="1273">
        <v>271</v>
      </c>
      <c r="R86" s="1273">
        <v>168</v>
      </c>
      <c r="S86" s="1273">
        <v>222</v>
      </c>
      <c r="T86" s="1273">
        <v>0</v>
      </c>
      <c r="U86" s="1304">
        <v>2459</v>
      </c>
      <c r="V86" s="1273">
        <v>284</v>
      </c>
      <c r="W86" s="1273">
        <v>120</v>
      </c>
      <c r="X86" s="1273">
        <v>736</v>
      </c>
      <c r="Y86" s="1273">
        <v>576</v>
      </c>
      <c r="Z86" s="1273">
        <v>251</v>
      </c>
      <c r="AA86" s="1273">
        <v>166</v>
      </c>
      <c r="AB86" s="1273">
        <v>326</v>
      </c>
      <c r="AC86" s="1305">
        <v>0</v>
      </c>
    </row>
    <row r="87" spans="1:29">
      <c r="A87" s="1289">
        <v>218</v>
      </c>
      <c r="B87" s="1162" t="s">
        <v>32</v>
      </c>
      <c r="C87" s="1304">
        <v>1195</v>
      </c>
      <c r="D87" s="1273">
        <v>166</v>
      </c>
      <c r="E87" s="1273">
        <v>89</v>
      </c>
      <c r="F87" s="1273">
        <v>404</v>
      </c>
      <c r="G87" s="1273">
        <v>296</v>
      </c>
      <c r="H87" s="1273">
        <v>105</v>
      </c>
      <c r="I87" s="1273">
        <v>64</v>
      </c>
      <c r="J87" s="1273">
        <v>71</v>
      </c>
      <c r="K87" s="1305">
        <v>0</v>
      </c>
      <c r="L87" s="1273">
        <v>624</v>
      </c>
      <c r="M87" s="1273">
        <v>76</v>
      </c>
      <c r="N87" s="1273">
        <v>61</v>
      </c>
      <c r="O87" s="1273">
        <v>211</v>
      </c>
      <c r="P87" s="1273">
        <v>163</v>
      </c>
      <c r="Q87" s="1273">
        <v>46</v>
      </c>
      <c r="R87" s="1273">
        <v>33</v>
      </c>
      <c r="S87" s="1273">
        <v>34</v>
      </c>
      <c r="T87" s="1273">
        <v>0</v>
      </c>
      <c r="U87" s="1304">
        <v>571</v>
      </c>
      <c r="V87" s="1273">
        <v>90</v>
      </c>
      <c r="W87" s="1273">
        <v>28</v>
      </c>
      <c r="X87" s="1273">
        <v>193</v>
      </c>
      <c r="Y87" s="1273">
        <v>133</v>
      </c>
      <c r="Z87" s="1273">
        <v>59</v>
      </c>
      <c r="AA87" s="1273">
        <v>31</v>
      </c>
      <c r="AB87" s="1273">
        <v>37</v>
      </c>
      <c r="AC87" s="1305">
        <v>0</v>
      </c>
    </row>
    <row r="88" spans="1:29">
      <c r="A88" s="1289">
        <v>219</v>
      </c>
      <c r="B88" s="1162" t="s">
        <v>22</v>
      </c>
      <c r="C88" s="1304">
        <v>3759</v>
      </c>
      <c r="D88" s="1273">
        <v>540</v>
      </c>
      <c r="E88" s="1273">
        <v>233</v>
      </c>
      <c r="F88" s="1273">
        <v>1187</v>
      </c>
      <c r="G88" s="1273">
        <v>911</v>
      </c>
      <c r="H88" s="1273">
        <v>369</v>
      </c>
      <c r="I88" s="1273">
        <v>168</v>
      </c>
      <c r="J88" s="1273">
        <v>351</v>
      </c>
      <c r="K88" s="1305">
        <v>0</v>
      </c>
      <c r="L88" s="1273">
        <v>2016</v>
      </c>
      <c r="M88" s="1273">
        <v>271</v>
      </c>
      <c r="N88" s="1273">
        <v>132</v>
      </c>
      <c r="O88" s="1273">
        <v>678</v>
      </c>
      <c r="P88" s="1273">
        <v>464</v>
      </c>
      <c r="Q88" s="1273">
        <v>216</v>
      </c>
      <c r="R88" s="1273">
        <v>84</v>
      </c>
      <c r="S88" s="1273">
        <v>171</v>
      </c>
      <c r="T88" s="1273">
        <v>0</v>
      </c>
      <c r="U88" s="1304">
        <v>1743</v>
      </c>
      <c r="V88" s="1273">
        <v>269</v>
      </c>
      <c r="W88" s="1273">
        <v>101</v>
      </c>
      <c r="X88" s="1273">
        <v>509</v>
      </c>
      <c r="Y88" s="1273">
        <v>447</v>
      </c>
      <c r="Z88" s="1273">
        <v>153</v>
      </c>
      <c r="AA88" s="1273">
        <v>84</v>
      </c>
      <c r="AB88" s="1273">
        <v>180</v>
      </c>
      <c r="AC88" s="1305">
        <v>0</v>
      </c>
    </row>
    <row r="89" spans="1:29">
      <c r="A89" s="1289">
        <v>220</v>
      </c>
      <c r="B89" s="1162" t="s">
        <v>33</v>
      </c>
      <c r="C89" s="1304">
        <v>1042</v>
      </c>
      <c r="D89" s="1273">
        <v>188</v>
      </c>
      <c r="E89" s="1273">
        <v>54</v>
      </c>
      <c r="F89" s="1273">
        <v>333</v>
      </c>
      <c r="G89" s="1273">
        <v>261</v>
      </c>
      <c r="H89" s="1273">
        <v>107</v>
      </c>
      <c r="I89" s="1273">
        <v>50</v>
      </c>
      <c r="J89" s="1273">
        <v>49</v>
      </c>
      <c r="K89" s="1305">
        <v>0</v>
      </c>
      <c r="L89" s="1273">
        <v>553</v>
      </c>
      <c r="M89" s="1273">
        <v>94</v>
      </c>
      <c r="N89" s="1273">
        <v>28</v>
      </c>
      <c r="O89" s="1273">
        <v>180</v>
      </c>
      <c r="P89" s="1273">
        <v>124</v>
      </c>
      <c r="Q89" s="1273">
        <v>72</v>
      </c>
      <c r="R89" s="1273">
        <v>33</v>
      </c>
      <c r="S89" s="1273">
        <v>22</v>
      </c>
      <c r="T89" s="1273">
        <v>0</v>
      </c>
      <c r="U89" s="1304">
        <v>489</v>
      </c>
      <c r="V89" s="1273">
        <v>94</v>
      </c>
      <c r="W89" s="1273">
        <v>26</v>
      </c>
      <c r="X89" s="1273">
        <v>153</v>
      </c>
      <c r="Y89" s="1273">
        <v>137</v>
      </c>
      <c r="Z89" s="1273">
        <v>35</v>
      </c>
      <c r="AA89" s="1273">
        <v>17</v>
      </c>
      <c r="AB89" s="1273">
        <v>27</v>
      </c>
      <c r="AC89" s="1305">
        <v>0</v>
      </c>
    </row>
    <row r="90" spans="1:29">
      <c r="A90" s="1289">
        <v>221</v>
      </c>
      <c r="B90" s="1162" t="s">
        <v>2495</v>
      </c>
      <c r="C90" s="1304">
        <v>1001</v>
      </c>
      <c r="D90" s="1273">
        <v>101</v>
      </c>
      <c r="E90" s="1273">
        <v>61</v>
      </c>
      <c r="F90" s="1273">
        <v>288</v>
      </c>
      <c r="G90" s="1273">
        <v>214</v>
      </c>
      <c r="H90" s="1273">
        <v>103</v>
      </c>
      <c r="I90" s="1273">
        <v>95</v>
      </c>
      <c r="J90" s="1273">
        <v>139</v>
      </c>
      <c r="K90" s="1305">
        <v>0</v>
      </c>
      <c r="L90" s="1273">
        <v>510</v>
      </c>
      <c r="M90" s="1273">
        <v>51</v>
      </c>
      <c r="N90" s="1273">
        <v>40</v>
      </c>
      <c r="O90" s="1273">
        <v>139</v>
      </c>
      <c r="P90" s="1273">
        <v>113</v>
      </c>
      <c r="Q90" s="1273">
        <v>51</v>
      </c>
      <c r="R90" s="1273">
        <v>50</v>
      </c>
      <c r="S90" s="1273">
        <v>66</v>
      </c>
      <c r="T90" s="1273">
        <v>0</v>
      </c>
      <c r="U90" s="1304">
        <v>491</v>
      </c>
      <c r="V90" s="1273">
        <v>50</v>
      </c>
      <c r="W90" s="1273">
        <v>21</v>
      </c>
      <c r="X90" s="1273">
        <v>149</v>
      </c>
      <c r="Y90" s="1273">
        <v>101</v>
      </c>
      <c r="Z90" s="1273">
        <v>52</v>
      </c>
      <c r="AA90" s="1273">
        <v>45</v>
      </c>
      <c r="AB90" s="1273">
        <v>73</v>
      </c>
      <c r="AC90" s="1305">
        <v>0</v>
      </c>
    </row>
    <row r="91" spans="1:29">
      <c r="A91" s="1289">
        <v>222</v>
      </c>
      <c r="B91" s="1162" t="s">
        <v>648</v>
      </c>
      <c r="C91" s="1304">
        <v>479</v>
      </c>
      <c r="D91" s="1273">
        <v>63</v>
      </c>
      <c r="E91" s="1273">
        <v>31</v>
      </c>
      <c r="F91" s="1273">
        <v>132</v>
      </c>
      <c r="G91" s="1273">
        <v>128</v>
      </c>
      <c r="H91" s="1273">
        <v>51</v>
      </c>
      <c r="I91" s="1273">
        <v>29</v>
      </c>
      <c r="J91" s="1273">
        <v>45</v>
      </c>
      <c r="K91" s="1305">
        <v>0</v>
      </c>
      <c r="L91" s="1273">
        <v>256</v>
      </c>
      <c r="M91" s="1273">
        <v>33</v>
      </c>
      <c r="N91" s="1273">
        <v>14</v>
      </c>
      <c r="O91" s="1273">
        <v>74</v>
      </c>
      <c r="P91" s="1273">
        <v>68</v>
      </c>
      <c r="Q91" s="1273">
        <v>28</v>
      </c>
      <c r="R91" s="1273">
        <v>19</v>
      </c>
      <c r="S91" s="1273">
        <v>20</v>
      </c>
      <c r="T91" s="1273">
        <v>0</v>
      </c>
      <c r="U91" s="1304">
        <v>223</v>
      </c>
      <c r="V91" s="1273">
        <v>30</v>
      </c>
      <c r="W91" s="1273">
        <v>17</v>
      </c>
      <c r="X91" s="1273">
        <v>58</v>
      </c>
      <c r="Y91" s="1273">
        <v>60</v>
      </c>
      <c r="Z91" s="1273">
        <v>23</v>
      </c>
      <c r="AA91" s="1273">
        <v>10</v>
      </c>
      <c r="AB91" s="1273">
        <v>25</v>
      </c>
      <c r="AC91" s="1305">
        <v>0</v>
      </c>
    </row>
    <row r="92" spans="1:29">
      <c r="A92" s="1289">
        <v>223</v>
      </c>
      <c r="B92" s="1162" t="s">
        <v>649</v>
      </c>
      <c r="C92" s="1304">
        <v>1179</v>
      </c>
      <c r="D92" s="1273">
        <v>129</v>
      </c>
      <c r="E92" s="1273">
        <v>66</v>
      </c>
      <c r="F92" s="1273">
        <v>388</v>
      </c>
      <c r="G92" s="1273">
        <v>248</v>
      </c>
      <c r="H92" s="1273">
        <v>123</v>
      </c>
      <c r="I92" s="1273">
        <v>81</v>
      </c>
      <c r="J92" s="1273">
        <v>144</v>
      </c>
      <c r="K92" s="1305">
        <v>0</v>
      </c>
      <c r="L92" s="1273">
        <v>591</v>
      </c>
      <c r="M92" s="1273">
        <v>63</v>
      </c>
      <c r="N92" s="1273">
        <v>33</v>
      </c>
      <c r="O92" s="1273">
        <v>191</v>
      </c>
      <c r="P92" s="1273">
        <v>126</v>
      </c>
      <c r="Q92" s="1273">
        <v>75</v>
      </c>
      <c r="R92" s="1273">
        <v>36</v>
      </c>
      <c r="S92" s="1273">
        <v>67</v>
      </c>
      <c r="T92" s="1273">
        <v>0</v>
      </c>
      <c r="U92" s="1304">
        <v>588</v>
      </c>
      <c r="V92" s="1273">
        <v>66</v>
      </c>
      <c r="W92" s="1273">
        <v>33</v>
      </c>
      <c r="X92" s="1273">
        <v>197</v>
      </c>
      <c r="Y92" s="1273">
        <v>122</v>
      </c>
      <c r="Z92" s="1273">
        <v>48</v>
      </c>
      <c r="AA92" s="1273">
        <v>45</v>
      </c>
      <c r="AB92" s="1273">
        <v>77</v>
      </c>
      <c r="AC92" s="1305">
        <v>0</v>
      </c>
    </row>
    <row r="93" spans="1:29">
      <c r="A93" s="1289">
        <v>224</v>
      </c>
      <c r="B93" s="1162" t="s">
        <v>650</v>
      </c>
      <c r="C93" s="1304">
        <v>837</v>
      </c>
      <c r="D93" s="1273">
        <v>104</v>
      </c>
      <c r="E93" s="1273">
        <v>87</v>
      </c>
      <c r="F93" s="1273">
        <v>231</v>
      </c>
      <c r="G93" s="1273">
        <v>186</v>
      </c>
      <c r="H93" s="1273">
        <v>98</v>
      </c>
      <c r="I93" s="1273">
        <v>46</v>
      </c>
      <c r="J93" s="1273">
        <v>84</v>
      </c>
      <c r="K93" s="1305">
        <v>1</v>
      </c>
      <c r="L93" s="1273">
        <v>443</v>
      </c>
      <c r="M93" s="1273">
        <v>51</v>
      </c>
      <c r="N93" s="1273">
        <v>62</v>
      </c>
      <c r="O93" s="1273">
        <v>111</v>
      </c>
      <c r="P93" s="1273">
        <v>90</v>
      </c>
      <c r="Q93" s="1273">
        <v>59</v>
      </c>
      <c r="R93" s="1273">
        <v>26</v>
      </c>
      <c r="S93" s="1273">
        <v>44</v>
      </c>
      <c r="T93" s="1273">
        <v>0</v>
      </c>
      <c r="U93" s="1304">
        <v>394</v>
      </c>
      <c r="V93" s="1273">
        <v>53</v>
      </c>
      <c r="W93" s="1273">
        <v>25</v>
      </c>
      <c r="X93" s="1273">
        <v>120</v>
      </c>
      <c r="Y93" s="1273">
        <v>96</v>
      </c>
      <c r="Z93" s="1273">
        <v>39</v>
      </c>
      <c r="AA93" s="1273">
        <v>20</v>
      </c>
      <c r="AB93" s="1273">
        <v>40</v>
      </c>
      <c r="AC93" s="1305">
        <v>1</v>
      </c>
    </row>
    <row r="94" spans="1:29">
      <c r="A94" s="1289">
        <v>225</v>
      </c>
      <c r="B94" s="1162" t="s">
        <v>651</v>
      </c>
      <c r="C94" s="1304">
        <v>736</v>
      </c>
      <c r="D94" s="1273">
        <v>73</v>
      </c>
      <c r="E94" s="1273">
        <v>44</v>
      </c>
      <c r="F94" s="1273">
        <v>262</v>
      </c>
      <c r="G94" s="1273">
        <v>159</v>
      </c>
      <c r="H94" s="1273">
        <v>77</v>
      </c>
      <c r="I94" s="1273">
        <v>45</v>
      </c>
      <c r="J94" s="1273">
        <v>76</v>
      </c>
      <c r="K94" s="1305">
        <v>0</v>
      </c>
      <c r="L94" s="1273">
        <v>389</v>
      </c>
      <c r="M94" s="1273">
        <v>38</v>
      </c>
      <c r="N94" s="1273">
        <v>19</v>
      </c>
      <c r="O94" s="1273">
        <v>137</v>
      </c>
      <c r="P94" s="1273">
        <v>88</v>
      </c>
      <c r="Q94" s="1273">
        <v>48</v>
      </c>
      <c r="R94" s="1273">
        <v>25</v>
      </c>
      <c r="S94" s="1273">
        <v>34</v>
      </c>
      <c r="T94" s="1273">
        <v>0</v>
      </c>
      <c r="U94" s="1304">
        <v>347</v>
      </c>
      <c r="V94" s="1273">
        <v>35</v>
      </c>
      <c r="W94" s="1273">
        <v>25</v>
      </c>
      <c r="X94" s="1273">
        <v>125</v>
      </c>
      <c r="Y94" s="1273">
        <v>71</v>
      </c>
      <c r="Z94" s="1273">
        <v>29</v>
      </c>
      <c r="AA94" s="1273">
        <v>20</v>
      </c>
      <c r="AB94" s="1273">
        <v>42</v>
      </c>
      <c r="AC94" s="1305">
        <v>0</v>
      </c>
    </row>
    <row r="95" spans="1:29">
      <c r="A95" s="1289">
        <v>226</v>
      </c>
      <c r="B95" s="1162" t="s">
        <v>652</v>
      </c>
      <c r="C95" s="1304">
        <v>938</v>
      </c>
      <c r="D95" s="1273">
        <v>98</v>
      </c>
      <c r="E95" s="1273">
        <v>66</v>
      </c>
      <c r="F95" s="1273">
        <v>304</v>
      </c>
      <c r="G95" s="1273">
        <v>183</v>
      </c>
      <c r="H95" s="1273">
        <v>101</v>
      </c>
      <c r="I95" s="1273">
        <v>63</v>
      </c>
      <c r="J95" s="1273">
        <v>123</v>
      </c>
      <c r="K95" s="1305">
        <v>0</v>
      </c>
      <c r="L95" s="1273">
        <v>491</v>
      </c>
      <c r="M95" s="1273">
        <v>50</v>
      </c>
      <c r="N95" s="1273">
        <v>37</v>
      </c>
      <c r="O95" s="1273">
        <v>152</v>
      </c>
      <c r="P95" s="1273">
        <v>91</v>
      </c>
      <c r="Q95" s="1273">
        <v>62</v>
      </c>
      <c r="R95" s="1273">
        <v>37</v>
      </c>
      <c r="S95" s="1273">
        <v>62</v>
      </c>
      <c r="T95" s="1273">
        <v>0</v>
      </c>
      <c r="U95" s="1304">
        <v>447</v>
      </c>
      <c r="V95" s="1273">
        <v>48</v>
      </c>
      <c r="W95" s="1273">
        <v>29</v>
      </c>
      <c r="X95" s="1273">
        <v>152</v>
      </c>
      <c r="Y95" s="1273">
        <v>92</v>
      </c>
      <c r="Z95" s="1273">
        <v>39</v>
      </c>
      <c r="AA95" s="1273">
        <v>26</v>
      </c>
      <c r="AB95" s="1273">
        <v>61</v>
      </c>
      <c r="AC95" s="1305">
        <v>0</v>
      </c>
    </row>
    <row r="96" spans="1:29">
      <c r="A96" s="1289">
        <v>227</v>
      </c>
      <c r="B96" s="1162" t="s">
        <v>653</v>
      </c>
      <c r="C96" s="1304">
        <v>570</v>
      </c>
      <c r="D96" s="1273">
        <v>84</v>
      </c>
      <c r="E96" s="1273">
        <v>34</v>
      </c>
      <c r="F96" s="1273">
        <v>188</v>
      </c>
      <c r="G96" s="1273">
        <v>128</v>
      </c>
      <c r="H96" s="1273">
        <v>41</v>
      </c>
      <c r="I96" s="1273">
        <v>36</v>
      </c>
      <c r="J96" s="1273">
        <v>59</v>
      </c>
      <c r="K96" s="1305">
        <v>0</v>
      </c>
      <c r="L96" s="1273">
        <v>305</v>
      </c>
      <c r="M96" s="1273">
        <v>44</v>
      </c>
      <c r="N96" s="1273">
        <v>15</v>
      </c>
      <c r="O96" s="1273">
        <v>106</v>
      </c>
      <c r="P96" s="1273">
        <v>66</v>
      </c>
      <c r="Q96" s="1273">
        <v>27</v>
      </c>
      <c r="R96" s="1273">
        <v>18</v>
      </c>
      <c r="S96" s="1273">
        <v>29</v>
      </c>
      <c r="T96" s="1273">
        <v>0</v>
      </c>
      <c r="U96" s="1304">
        <v>265</v>
      </c>
      <c r="V96" s="1273">
        <v>40</v>
      </c>
      <c r="W96" s="1273">
        <v>19</v>
      </c>
      <c r="X96" s="1273">
        <v>82</v>
      </c>
      <c r="Y96" s="1273">
        <v>62</v>
      </c>
      <c r="Z96" s="1273">
        <v>14</v>
      </c>
      <c r="AA96" s="1273">
        <v>18</v>
      </c>
      <c r="AB96" s="1273">
        <v>30</v>
      </c>
      <c r="AC96" s="1305">
        <v>0</v>
      </c>
    </row>
    <row r="97" spans="1:29">
      <c r="A97" s="1289">
        <v>228</v>
      </c>
      <c r="B97" s="1162" t="s">
        <v>654</v>
      </c>
      <c r="C97" s="1304">
        <v>1599</v>
      </c>
      <c r="D97" s="1273">
        <v>174</v>
      </c>
      <c r="E97" s="1273">
        <v>138</v>
      </c>
      <c r="F97" s="1273">
        <v>529</v>
      </c>
      <c r="G97" s="1273">
        <v>337</v>
      </c>
      <c r="H97" s="1273">
        <v>218</v>
      </c>
      <c r="I97" s="1273">
        <v>108</v>
      </c>
      <c r="J97" s="1273">
        <v>95</v>
      </c>
      <c r="K97" s="1305">
        <v>0</v>
      </c>
      <c r="L97" s="1273">
        <v>868</v>
      </c>
      <c r="M97" s="1273">
        <v>90</v>
      </c>
      <c r="N97" s="1273">
        <v>62</v>
      </c>
      <c r="O97" s="1273">
        <v>273</v>
      </c>
      <c r="P97" s="1273">
        <v>187</v>
      </c>
      <c r="Q97" s="1273">
        <v>137</v>
      </c>
      <c r="R97" s="1273">
        <v>72</v>
      </c>
      <c r="S97" s="1273">
        <v>47</v>
      </c>
      <c r="T97" s="1273">
        <v>0</v>
      </c>
      <c r="U97" s="1304">
        <v>731</v>
      </c>
      <c r="V97" s="1273">
        <v>84</v>
      </c>
      <c r="W97" s="1273">
        <v>76</v>
      </c>
      <c r="X97" s="1273">
        <v>256</v>
      </c>
      <c r="Y97" s="1273">
        <v>150</v>
      </c>
      <c r="Z97" s="1273">
        <v>81</v>
      </c>
      <c r="AA97" s="1273">
        <v>36</v>
      </c>
      <c r="AB97" s="1273">
        <v>48</v>
      </c>
      <c r="AC97" s="1305">
        <v>0</v>
      </c>
    </row>
    <row r="98" spans="1:29">
      <c r="A98" s="1289">
        <v>229</v>
      </c>
      <c r="B98" s="1162" t="s">
        <v>655</v>
      </c>
      <c r="C98" s="1304">
        <v>1680</v>
      </c>
      <c r="D98" s="1273">
        <v>232</v>
      </c>
      <c r="E98" s="1273">
        <v>98</v>
      </c>
      <c r="F98" s="1273">
        <v>548</v>
      </c>
      <c r="G98" s="1273">
        <v>394</v>
      </c>
      <c r="H98" s="1273">
        <v>182</v>
      </c>
      <c r="I98" s="1273">
        <v>78</v>
      </c>
      <c r="J98" s="1273">
        <v>148</v>
      </c>
      <c r="K98" s="1305">
        <v>0</v>
      </c>
      <c r="L98" s="1273">
        <v>876</v>
      </c>
      <c r="M98" s="1273">
        <v>118</v>
      </c>
      <c r="N98" s="1273">
        <v>62</v>
      </c>
      <c r="O98" s="1273">
        <v>280</v>
      </c>
      <c r="P98" s="1273">
        <v>199</v>
      </c>
      <c r="Q98" s="1273">
        <v>107</v>
      </c>
      <c r="R98" s="1273">
        <v>40</v>
      </c>
      <c r="S98" s="1273">
        <v>70</v>
      </c>
      <c r="T98" s="1273">
        <v>0</v>
      </c>
      <c r="U98" s="1304">
        <v>804</v>
      </c>
      <c r="V98" s="1273">
        <v>114</v>
      </c>
      <c r="W98" s="1273">
        <v>36</v>
      </c>
      <c r="X98" s="1273">
        <v>268</v>
      </c>
      <c r="Y98" s="1273">
        <v>195</v>
      </c>
      <c r="Z98" s="1273">
        <v>75</v>
      </c>
      <c r="AA98" s="1273">
        <v>38</v>
      </c>
      <c r="AB98" s="1273">
        <v>78</v>
      </c>
      <c r="AC98" s="1305">
        <v>0</v>
      </c>
    </row>
    <row r="99" spans="1:29">
      <c r="A99" s="1289">
        <v>301</v>
      </c>
      <c r="B99" s="1162" t="s">
        <v>23</v>
      </c>
      <c r="C99" s="1304">
        <v>994</v>
      </c>
      <c r="D99" s="1273">
        <v>196</v>
      </c>
      <c r="E99" s="1273">
        <v>57</v>
      </c>
      <c r="F99" s="1273">
        <v>185</v>
      </c>
      <c r="G99" s="1273">
        <v>227</v>
      </c>
      <c r="H99" s="1273">
        <v>117</v>
      </c>
      <c r="I99" s="1273">
        <v>59</v>
      </c>
      <c r="J99" s="1273">
        <v>153</v>
      </c>
      <c r="K99" s="1305">
        <v>0</v>
      </c>
      <c r="L99" s="1273">
        <v>496</v>
      </c>
      <c r="M99" s="1273">
        <v>98</v>
      </c>
      <c r="N99" s="1273">
        <v>33</v>
      </c>
      <c r="O99" s="1273">
        <v>92</v>
      </c>
      <c r="P99" s="1273">
        <v>112</v>
      </c>
      <c r="Q99" s="1273">
        <v>64</v>
      </c>
      <c r="R99" s="1273">
        <v>35</v>
      </c>
      <c r="S99" s="1273">
        <v>62</v>
      </c>
      <c r="T99" s="1273">
        <v>0</v>
      </c>
      <c r="U99" s="1304">
        <v>498</v>
      </c>
      <c r="V99" s="1273">
        <v>98</v>
      </c>
      <c r="W99" s="1273">
        <v>24</v>
      </c>
      <c r="X99" s="1273">
        <v>93</v>
      </c>
      <c r="Y99" s="1273">
        <v>115</v>
      </c>
      <c r="Z99" s="1273">
        <v>53</v>
      </c>
      <c r="AA99" s="1273">
        <v>24</v>
      </c>
      <c r="AB99" s="1273">
        <v>91</v>
      </c>
      <c r="AC99" s="1305">
        <v>0</v>
      </c>
    </row>
    <row r="100" spans="1:29">
      <c r="A100" s="1289">
        <v>365</v>
      </c>
      <c r="B100" s="1162" t="s">
        <v>656</v>
      </c>
      <c r="C100" s="1304">
        <v>367</v>
      </c>
      <c r="D100" s="1273">
        <v>70</v>
      </c>
      <c r="E100" s="1273">
        <v>23</v>
      </c>
      <c r="F100" s="1273">
        <v>91</v>
      </c>
      <c r="G100" s="1273">
        <v>87</v>
      </c>
      <c r="H100" s="1273">
        <v>24</v>
      </c>
      <c r="I100" s="1273">
        <v>26</v>
      </c>
      <c r="J100" s="1273">
        <v>46</v>
      </c>
      <c r="K100" s="1305">
        <v>0</v>
      </c>
      <c r="L100" s="1273">
        <v>170</v>
      </c>
      <c r="M100" s="1273">
        <v>31</v>
      </c>
      <c r="N100" s="1273">
        <v>13</v>
      </c>
      <c r="O100" s="1273">
        <v>46</v>
      </c>
      <c r="P100" s="1273">
        <v>33</v>
      </c>
      <c r="Q100" s="1273">
        <v>9</v>
      </c>
      <c r="R100" s="1273">
        <v>12</v>
      </c>
      <c r="S100" s="1273">
        <v>26</v>
      </c>
      <c r="T100" s="1273">
        <v>0</v>
      </c>
      <c r="U100" s="1304">
        <v>197</v>
      </c>
      <c r="V100" s="1273">
        <v>39</v>
      </c>
      <c r="W100" s="1273">
        <v>10</v>
      </c>
      <c r="X100" s="1273">
        <v>45</v>
      </c>
      <c r="Y100" s="1273">
        <v>54</v>
      </c>
      <c r="Z100" s="1273">
        <v>15</v>
      </c>
      <c r="AA100" s="1273">
        <v>14</v>
      </c>
      <c r="AB100" s="1273">
        <v>20</v>
      </c>
      <c r="AC100" s="1305">
        <v>0</v>
      </c>
    </row>
    <row r="101" spans="1:29">
      <c r="A101" s="1289">
        <v>381</v>
      </c>
      <c r="B101" s="1162" t="s">
        <v>27</v>
      </c>
      <c r="C101" s="1304">
        <v>822</v>
      </c>
      <c r="D101" s="1273">
        <v>156</v>
      </c>
      <c r="E101" s="1273">
        <v>42</v>
      </c>
      <c r="F101" s="1273">
        <v>187</v>
      </c>
      <c r="G101" s="1273">
        <v>214</v>
      </c>
      <c r="H101" s="1273">
        <v>91</v>
      </c>
      <c r="I101" s="1273">
        <v>51</v>
      </c>
      <c r="J101" s="1273">
        <v>81</v>
      </c>
      <c r="K101" s="1305">
        <v>0</v>
      </c>
      <c r="L101" s="1273">
        <v>425</v>
      </c>
      <c r="M101" s="1273">
        <v>86</v>
      </c>
      <c r="N101" s="1273">
        <v>16</v>
      </c>
      <c r="O101" s="1273">
        <v>92</v>
      </c>
      <c r="P101" s="1273">
        <v>105</v>
      </c>
      <c r="Q101" s="1273">
        <v>52</v>
      </c>
      <c r="R101" s="1273">
        <v>32</v>
      </c>
      <c r="S101" s="1273">
        <v>42</v>
      </c>
      <c r="T101" s="1273">
        <v>0</v>
      </c>
      <c r="U101" s="1304">
        <v>397</v>
      </c>
      <c r="V101" s="1273">
        <v>70</v>
      </c>
      <c r="W101" s="1273">
        <v>26</v>
      </c>
      <c r="X101" s="1273">
        <v>95</v>
      </c>
      <c r="Y101" s="1273">
        <v>109</v>
      </c>
      <c r="Z101" s="1273">
        <v>39</v>
      </c>
      <c r="AA101" s="1273">
        <v>19</v>
      </c>
      <c r="AB101" s="1273">
        <v>39</v>
      </c>
      <c r="AC101" s="1305">
        <v>0</v>
      </c>
    </row>
    <row r="102" spans="1:29">
      <c r="A102" s="1289">
        <v>382</v>
      </c>
      <c r="B102" s="1162" t="s">
        <v>28</v>
      </c>
      <c r="C102" s="1304">
        <v>1058</v>
      </c>
      <c r="D102" s="1273">
        <v>159</v>
      </c>
      <c r="E102" s="1273">
        <v>92</v>
      </c>
      <c r="F102" s="1273">
        <v>325</v>
      </c>
      <c r="G102" s="1273">
        <v>228</v>
      </c>
      <c r="H102" s="1273">
        <v>115</v>
      </c>
      <c r="I102" s="1273">
        <v>46</v>
      </c>
      <c r="J102" s="1273">
        <v>93</v>
      </c>
      <c r="K102" s="1305">
        <v>0</v>
      </c>
      <c r="L102" s="1273">
        <v>568</v>
      </c>
      <c r="M102" s="1273">
        <v>80</v>
      </c>
      <c r="N102" s="1273">
        <v>65</v>
      </c>
      <c r="O102" s="1273">
        <v>172</v>
      </c>
      <c r="P102" s="1273">
        <v>118</v>
      </c>
      <c r="Q102" s="1273">
        <v>66</v>
      </c>
      <c r="R102" s="1273">
        <v>29</v>
      </c>
      <c r="S102" s="1273">
        <v>38</v>
      </c>
      <c r="T102" s="1273">
        <v>0</v>
      </c>
      <c r="U102" s="1304">
        <v>490</v>
      </c>
      <c r="V102" s="1273">
        <v>79</v>
      </c>
      <c r="W102" s="1273">
        <v>27</v>
      </c>
      <c r="X102" s="1273">
        <v>153</v>
      </c>
      <c r="Y102" s="1273">
        <v>110</v>
      </c>
      <c r="Z102" s="1273">
        <v>49</v>
      </c>
      <c r="AA102" s="1273">
        <v>17</v>
      </c>
      <c r="AB102" s="1273">
        <v>55</v>
      </c>
      <c r="AC102" s="1305">
        <v>0</v>
      </c>
    </row>
    <row r="103" spans="1:29">
      <c r="A103" s="1289">
        <v>442</v>
      </c>
      <c r="B103" s="1162" t="s">
        <v>38</v>
      </c>
      <c r="C103" s="1304">
        <v>308</v>
      </c>
      <c r="D103" s="1273">
        <v>51</v>
      </c>
      <c r="E103" s="1273">
        <v>19</v>
      </c>
      <c r="F103" s="1273">
        <v>77</v>
      </c>
      <c r="G103" s="1273">
        <v>62</v>
      </c>
      <c r="H103" s="1273">
        <v>54</v>
      </c>
      <c r="I103" s="1273">
        <v>15</v>
      </c>
      <c r="J103" s="1273">
        <v>30</v>
      </c>
      <c r="K103" s="1305">
        <v>0</v>
      </c>
      <c r="L103" s="1273">
        <v>155</v>
      </c>
      <c r="M103" s="1273">
        <v>27</v>
      </c>
      <c r="N103" s="1273">
        <v>12</v>
      </c>
      <c r="O103" s="1273">
        <v>33</v>
      </c>
      <c r="P103" s="1273">
        <v>31</v>
      </c>
      <c r="Q103" s="1273">
        <v>29</v>
      </c>
      <c r="R103" s="1273">
        <v>10</v>
      </c>
      <c r="S103" s="1273">
        <v>13</v>
      </c>
      <c r="T103" s="1273">
        <v>0</v>
      </c>
      <c r="U103" s="1304">
        <v>153</v>
      </c>
      <c r="V103" s="1273">
        <v>24</v>
      </c>
      <c r="W103" s="1273">
        <v>7</v>
      </c>
      <c r="X103" s="1273">
        <v>44</v>
      </c>
      <c r="Y103" s="1273">
        <v>31</v>
      </c>
      <c r="Z103" s="1273">
        <v>25</v>
      </c>
      <c r="AA103" s="1273">
        <v>5</v>
      </c>
      <c r="AB103" s="1273">
        <v>17</v>
      </c>
      <c r="AC103" s="1305">
        <v>0</v>
      </c>
    </row>
    <row r="104" spans="1:29">
      <c r="A104" s="1289">
        <v>443</v>
      </c>
      <c r="B104" s="1162" t="s">
        <v>39</v>
      </c>
      <c r="C104" s="1304">
        <v>514</v>
      </c>
      <c r="D104" s="1273">
        <v>65</v>
      </c>
      <c r="E104" s="1273">
        <v>36</v>
      </c>
      <c r="F104" s="1273">
        <v>165</v>
      </c>
      <c r="G104" s="1273">
        <v>136</v>
      </c>
      <c r="H104" s="1273">
        <v>47</v>
      </c>
      <c r="I104" s="1273">
        <v>17</v>
      </c>
      <c r="J104" s="1273">
        <v>48</v>
      </c>
      <c r="K104" s="1305">
        <v>0</v>
      </c>
      <c r="L104" s="1273">
        <v>279</v>
      </c>
      <c r="M104" s="1273">
        <v>35</v>
      </c>
      <c r="N104" s="1273">
        <v>25</v>
      </c>
      <c r="O104" s="1273">
        <v>86</v>
      </c>
      <c r="P104" s="1273">
        <v>74</v>
      </c>
      <c r="Q104" s="1273">
        <v>28</v>
      </c>
      <c r="R104" s="1273">
        <v>11</v>
      </c>
      <c r="S104" s="1273">
        <v>20</v>
      </c>
      <c r="T104" s="1273">
        <v>0</v>
      </c>
      <c r="U104" s="1304">
        <v>235</v>
      </c>
      <c r="V104" s="1273">
        <v>30</v>
      </c>
      <c r="W104" s="1273">
        <v>11</v>
      </c>
      <c r="X104" s="1273">
        <v>79</v>
      </c>
      <c r="Y104" s="1273">
        <v>62</v>
      </c>
      <c r="Z104" s="1273">
        <v>19</v>
      </c>
      <c r="AA104" s="1273">
        <v>6</v>
      </c>
      <c r="AB104" s="1273">
        <v>28</v>
      </c>
      <c r="AC104" s="1305">
        <v>0</v>
      </c>
    </row>
    <row r="105" spans="1:29">
      <c r="A105" s="1289">
        <v>446</v>
      </c>
      <c r="B105" s="1162" t="s">
        <v>657</v>
      </c>
      <c r="C105" s="1304">
        <v>235</v>
      </c>
      <c r="D105" s="1273">
        <v>38</v>
      </c>
      <c r="E105" s="1273">
        <v>15</v>
      </c>
      <c r="F105" s="1273">
        <v>78</v>
      </c>
      <c r="G105" s="1273">
        <v>53</v>
      </c>
      <c r="H105" s="1273">
        <v>16</v>
      </c>
      <c r="I105" s="1273">
        <v>16</v>
      </c>
      <c r="J105" s="1273">
        <v>19</v>
      </c>
      <c r="K105" s="1305">
        <v>0</v>
      </c>
      <c r="L105" s="1273">
        <v>120</v>
      </c>
      <c r="M105" s="1273">
        <v>22</v>
      </c>
      <c r="N105" s="1273">
        <v>10</v>
      </c>
      <c r="O105" s="1273">
        <v>40</v>
      </c>
      <c r="P105" s="1273">
        <v>26</v>
      </c>
      <c r="Q105" s="1273">
        <v>8</v>
      </c>
      <c r="R105" s="1273">
        <v>5</v>
      </c>
      <c r="S105" s="1273">
        <v>9</v>
      </c>
      <c r="T105" s="1273">
        <v>0</v>
      </c>
      <c r="U105" s="1304">
        <v>115</v>
      </c>
      <c r="V105" s="1273">
        <v>16</v>
      </c>
      <c r="W105" s="1273">
        <v>5</v>
      </c>
      <c r="X105" s="1273">
        <v>38</v>
      </c>
      <c r="Y105" s="1273">
        <v>27</v>
      </c>
      <c r="Z105" s="1273">
        <v>8</v>
      </c>
      <c r="AA105" s="1273">
        <v>11</v>
      </c>
      <c r="AB105" s="1273">
        <v>10</v>
      </c>
      <c r="AC105" s="1305">
        <v>0</v>
      </c>
    </row>
    <row r="106" spans="1:29">
      <c r="A106" s="1289">
        <v>464</v>
      </c>
      <c r="B106" s="1162" t="s">
        <v>46</v>
      </c>
      <c r="C106" s="1304">
        <v>976</v>
      </c>
      <c r="D106" s="1273">
        <v>126</v>
      </c>
      <c r="E106" s="1273">
        <v>56</v>
      </c>
      <c r="F106" s="1273">
        <v>309</v>
      </c>
      <c r="G106" s="1273">
        <v>224</v>
      </c>
      <c r="H106" s="1273">
        <v>129</v>
      </c>
      <c r="I106" s="1273">
        <v>52</v>
      </c>
      <c r="J106" s="1273">
        <v>80</v>
      </c>
      <c r="K106" s="1305">
        <v>0</v>
      </c>
      <c r="L106" s="1273">
        <v>495</v>
      </c>
      <c r="M106" s="1273">
        <v>64</v>
      </c>
      <c r="N106" s="1273">
        <v>26</v>
      </c>
      <c r="O106" s="1273">
        <v>147</v>
      </c>
      <c r="P106" s="1273">
        <v>127</v>
      </c>
      <c r="Q106" s="1273">
        <v>76</v>
      </c>
      <c r="R106" s="1273">
        <v>26</v>
      </c>
      <c r="S106" s="1273">
        <v>29</v>
      </c>
      <c r="T106" s="1273">
        <v>0</v>
      </c>
      <c r="U106" s="1304">
        <v>481</v>
      </c>
      <c r="V106" s="1273">
        <v>62</v>
      </c>
      <c r="W106" s="1273">
        <v>30</v>
      </c>
      <c r="X106" s="1273">
        <v>162</v>
      </c>
      <c r="Y106" s="1273">
        <v>97</v>
      </c>
      <c r="Z106" s="1273">
        <v>53</v>
      </c>
      <c r="AA106" s="1273">
        <v>26</v>
      </c>
      <c r="AB106" s="1273">
        <v>51</v>
      </c>
      <c r="AC106" s="1305">
        <v>0</v>
      </c>
    </row>
    <row r="107" spans="1:29">
      <c r="A107" s="1289">
        <v>481</v>
      </c>
      <c r="B107" s="1162" t="s">
        <v>47</v>
      </c>
      <c r="C107" s="1304">
        <v>292</v>
      </c>
      <c r="D107" s="1273">
        <v>43</v>
      </c>
      <c r="E107" s="1273">
        <v>20</v>
      </c>
      <c r="F107" s="1273">
        <v>73</v>
      </c>
      <c r="G107" s="1273">
        <v>63</v>
      </c>
      <c r="H107" s="1273">
        <v>42</v>
      </c>
      <c r="I107" s="1273">
        <v>18</v>
      </c>
      <c r="J107" s="1273">
        <v>33</v>
      </c>
      <c r="K107" s="1305">
        <v>0</v>
      </c>
      <c r="L107" s="1273">
        <v>151</v>
      </c>
      <c r="M107" s="1273">
        <v>24</v>
      </c>
      <c r="N107" s="1273">
        <v>10</v>
      </c>
      <c r="O107" s="1273">
        <v>31</v>
      </c>
      <c r="P107" s="1273">
        <v>35</v>
      </c>
      <c r="Q107" s="1273">
        <v>23</v>
      </c>
      <c r="R107" s="1273">
        <v>9</v>
      </c>
      <c r="S107" s="1273">
        <v>19</v>
      </c>
      <c r="T107" s="1273">
        <v>0</v>
      </c>
      <c r="U107" s="1304">
        <v>141</v>
      </c>
      <c r="V107" s="1273">
        <v>19</v>
      </c>
      <c r="W107" s="1273">
        <v>10</v>
      </c>
      <c r="X107" s="1273">
        <v>42</v>
      </c>
      <c r="Y107" s="1273">
        <v>28</v>
      </c>
      <c r="Z107" s="1273">
        <v>19</v>
      </c>
      <c r="AA107" s="1273">
        <v>9</v>
      </c>
      <c r="AB107" s="1273">
        <v>14</v>
      </c>
      <c r="AC107" s="1305">
        <v>0</v>
      </c>
    </row>
    <row r="108" spans="1:29">
      <c r="A108" s="1289">
        <v>501</v>
      </c>
      <c r="B108" s="1162" t="s">
        <v>82</v>
      </c>
      <c r="C108" s="1304">
        <v>276</v>
      </c>
      <c r="D108" s="1273">
        <v>36</v>
      </c>
      <c r="E108" s="1273">
        <v>11</v>
      </c>
      <c r="F108" s="1273">
        <v>81</v>
      </c>
      <c r="G108" s="1273">
        <v>63</v>
      </c>
      <c r="H108" s="1273">
        <v>9</v>
      </c>
      <c r="I108" s="1273">
        <v>26</v>
      </c>
      <c r="J108" s="1273">
        <v>36</v>
      </c>
      <c r="K108" s="1305">
        <v>14</v>
      </c>
      <c r="L108" s="1273">
        <v>129</v>
      </c>
      <c r="M108" s="1273">
        <v>17</v>
      </c>
      <c r="N108" s="1273">
        <v>0</v>
      </c>
      <c r="O108" s="1273">
        <v>34</v>
      </c>
      <c r="P108" s="1273">
        <v>32</v>
      </c>
      <c r="Q108" s="1273">
        <v>0</v>
      </c>
      <c r="R108" s="1273">
        <v>13</v>
      </c>
      <c r="S108" s="1273">
        <v>19</v>
      </c>
      <c r="T108" s="1273">
        <v>14</v>
      </c>
      <c r="U108" s="1304">
        <v>147</v>
      </c>
      <c r="V108" s="1273">
        <v>19</v>
      </c>
      <c r="W108" s="1273">
        <v>11</v>
      </c>
      <c r="X108" s="1273">
        <v>47</v>
      </c>
      <c r="Y108" s="1273">
        <v>31</v>
      </c>
      <c r="Z108" s="1273">
        <v>9</v>
      </c>
      <c r="AA108" s="1273">
        <v>13</v>
      </c>
      <c r="AB108" s="1273">
        <v>17</v>
      </c>
      <c r="AC108" s="1305">
        <v>0</v>
      </c>
    </row>
    <row r="109" spans="1:29">
      <c r="A109" s="1289">
        <v>585</v>
      </c>
      <c r="B109" s="1162" t="s">
        <v>658</v>
      </c>
      <c r="C109" s="1304">
        <v>233</v>
      </c>
      <c r="D109" s="1273">
        <v>20</v>
      </c>
      <c r="E109" s="1273">
        <v>29</v>
      </c>
      <c r="F109" s="1273">
        <v>82</v>
      </c>
      <c r="G109" s="1273">
        <v>44</v>
      </c>
      <c r="H109" s="1273">
        <v>27</v>
      </c>
      <c r="I109" s="1273">
        <v>16</v>
      </c>
      <c r="J109" s="1273">
        <v>15</v>
      </c>
      <c r="K109" s="1305">
        <v>0</v>
      </c>
      <c r="L109" s="1273">
        <v>115</v>
      </c>
      <c r="M109" s="1273">
        <v>10</v>
      </c>
      <c r="N109" s="1273">
        <v>12</v>
      </c>
      <c r="O109" s="1273">
        <v>41</v>
      </c>
      <c r="P109" s="1273">
        <v>22</v>
      </c>
      <c r="Q109" s="1273">
        <v>13</v>
      </c>
      <c r="R109" s="1273">
        <v>9</v>
      </c>
      <c r="S109" s="1273">
        <v>8</v>
      </c>
      <c r="T109" s="1273">
        <v>0</v>
      </c>
      <c r="U109" s="1304">
        <v>118</v>
      </c>
      <c r="V109" s="1273">
        <v>10</v>
      </c>
      <c r="W109" s="1273">
        <v>17</v>
      </c>
      <c r="X109" s="1273">
        <v>41</v>
      </c>
      <c r="Y109" s="1273">
        <v>22</v>
      </c>
      <c r="Z109" s="1273">
        <v>14</v>
      </c>
      <c r="AA109" s="1273">
        <v>7</v>
      </c>
      <c r="AB109" s="1273">
        <v>7</v>
      </c>
      <c r="AC109" s="1305">
        <v>0</v>
      </c>
    </row>
    <row r="110" spans="1:29">
      <c r="A110" s="1291">
        <v>586</v>
      </c>
      <c r="B110" s="1184" t="s">
        <v>659</v>
      </c>
      <c r="C110" s="1306">
        <v>225</v>
      </c>
      <c r="D110" s="1307">
        <v>19</v>
      </c>
      <c r="E110" s="1307">
        <v>17</v>
      </c>
      <c r="F110" s="1307">
        <v>80</v>
      </c>
      <c r="G110" s="1307">
        <v>45</v>
      </c>
      <c r="H110" s="1307">
        <v>19</v>
      </c>
      <c r="I110" s="1307">
        <v>23</v>
      </c>
      <c r="J110" s="1307">
        <v>22</v>
      </c>
      <c r="K110" s="1308">
        <v>0</v>
      </c>
      <c r="L110" s="1307">
        <v>107</v>
      </c>
      <c r="M110" s="1307">
        <v>9</v>
      </c>
      <c r="N110" s="1307">
        <v>8</v>
      </c>
      <c r="O110" s="1307">
        <v>34</v>
      </c>
      <c r="P110" s="1307">
        <v>24</v>
      </c>
      <c r="Q110" s="1307">
        <v>11</v>
      </c>
      <c r="R110" s="1307">
        <v>13</v>
      </c>
      <c r="S110" s="1307">
        <v>8</v>
      </c>
      <c r="T110" s="1307">
        <v>0</v>
      </c>
      <c r="U110" s="1306">
        <v>118</v>
      </c>
      <c r="V110" s="1307">
        <v>10</v>
      </c>
      <c r="W110" s="1307">
        <v>9</v>
      </c>
      <c r="X110" s="1307">
        <v>46</v>
      </c>
      <c r="Y110" s="1307">
        <v>21</v>
      </c>
      <c r="Z110" s="1307">
        <v>8</v>
      </c>
      <c r="AA110" s="1307">
        <v>10</v>
      </c>
      <c r="AB110" s="1307">
        <v>14</v>
      </c>
      <c r="AC110" s="1308">
        <v>0</v>
      </c>
    </row>
    <row r="111" spans="1:29">
      <c r="A111" s="1160" t="s">
        <v>1739</v>
      </c>
    </row>
    <row r="112" spans="1:29">
      <c r="C112" s="1273"/>
    </row>
    <row r="113" spans="1:29">
      <c r="A113" s="1272" t="s">
        <v>1745</v>
      </c>
      <c r="AB113" s="1273"/>
    </row>
    <row r="114" spans="1:29">
      <c r="A114" s="1274"/>
      <c r="B114" s="1275"/>
      <c r="C114" s="1270" t="s">
        <v>1714</v>
      </c>
      <c r="D114" s="1270"/>
      <c r="E114" s="1270"/>
      <c r="F114" s="1270"/>
      <c r="G114" s="1270"/>
      <c r="H114" s="1270"/>
      <c r="I114" s="1270"/>
      <c r="J114" s="1270"/>
      <c r="K114" s="1270"/>
      <c r="L114" s="1274" t="s">
        <v>1715</v>
      </c>
      <c r="M114" s="1270"/>
      <c r="N114" s="1270"/>
      <c r="O114" s="1270" t="s">
        <v>1741</v>
      </c>
      <c r="P114" s="1270"/>
      <c r="Q114" s="1270"/>
      <c r="R114" s="1270"/>
      <c r="S114" s="1270"/>
      <c r="T114" s="1275"/>
      <c r="U114" s="1274" t="s">
        <v>1718</v>
      </c>
      <c r="V114" s="1270"/>
      <c r="W114" s="1270"/>
      <c r="X114" s="1270"/>
      <c r="Y114" s="1270"/>
      <c r="Z114" s="1270"/>
      <c r="AA114" s="1270"/>
      <c r="AB114" s="1270"/>
      <c r="AC114" s="1275"/>
    </row>
    <row r="115" spans="1:29" ht="24">
      <c r="A115" s="1276"/>
      <c r="B115" s="1293"/>
      <c r="C115" s="1277" t="s">
        <v>1714</v>
      </c>
      <c r="D115" s="1277" t="s">
        <v>1720</v>
      </c>
      <c r="E115" s="1277" t="s">
        <v>1722</v>
      </c>
      <c r="F115" s="1277" t="s">
        <v>1724</v>
      </c>
      <c r="G115" s="1277" t="s">
        <v>1726</v>
      </c>
      <c r="H115" s="1277" t="s">
        <v>1728</v>
      </c>
      <c r="I115" s="1277" t="s">
        <v>1730</v>
      </c>
      <c r="J115" s="1277" t="s">
        <v>1742</v>
      </c>
      <c r="K115" s="1309" t="s">
        <v>1733</v>
      </c>
      <c r="L115" s="1276" t="s">
        <v>1714</v>
      </c>
      <c r="M115" s="1277" t="s">
        <v>1720</v>
      </c>
      <c r="N115" s="1277" t="s">
        <v>1722</v>
      </c>
      <c r="O115" s="1277" t="s">
        <v>1724</v>
      </c>
      <c r="P115" s="1277" t="s">
        <v>1726</v>
      </c>
      <c r="Q115" s="1277" t="s">
        <v>1728</v>
      </c>
      <c r="R115" s="1277" t="s">
        <v>1730</v>
      </c>
      <c r="S115" s="1277" t="s">
        <v>1742</v>
      </c>
      <c r="T115" s="1310" t="s">
        <v>1733</v>
      </c>
      <c r="U115" s="1276" t="s">
        <v>1714</v>
      </c>
      <c r="V115" s="1277" t="s">
        <v>1720</v>
      </c>
      <c r="W115" s="1277" t="s">
        <v>1722</v>
      </c>
      <c r="X115" s="1277" t="s">
        <v>1724</v>
      </c>
      <c r="Y115" s="1277" t="s">
        <v>1726</v>
      </c>
      <c r="Z115" s="1277" t="s">
        <v>1728</v>
      </c>
      <c r="AA115" s="1277" t="s">
        <v>1730</v>
      </c>
      <c r="AB115" s="1277" t="s">
        <v>1742</v>
      </c>
      <c r="AC115" s="1310" t="s">
        <v>1733</v>
      </c>
    </row>
    <row r="116" spans="1:29">
      <c r="A116" s="1289"/>
      <c r="B116" s="1160" t="s">
        <v>1735</v>
      </c>
      <c r="C116" s="1304">
        <v>192796</v>
      </c>
      <c r="D116" s="1273">
        <v>19584</v>
      </c>
      <c r="E116" s="1273">
        <v>12156</v>
      </c>
      <c r="F116" s="1273">
        <v>66544</v>
      </c>
      <c r="G116" s="1273">
        <v>44227</v>
      </c>
      <c r="H116" s="1273">
        <v>21653</v>
      </c>
      <c r="I116" s="1273">
        <v>11246</v>
      </c>
      <c r="J116" s="1273">
        <v>17354</v>
      </c>
      <c r="K116" s="1305">
        <v>32</v>
      </c>
      <c r="L116" s="1273">
        <v>100752</v>
      </c>
      <c r="M116" s="1273">
        <v>10046</v>
      </c>
      <c r="N116" s="1273">
        <v>6826</v>
      </c>
      <c r="O116" s="1273">
        <v>34695</v>
      </c>
      <c r="P116" s="1273">
        <v>23063</v>
      </c>
      <c r="Q116" s="1273">
        <v>12231</v>
      </c>
      <c r="R116" s="1273">
        <v>6188</v>
      </c>
      <c r="S116" s="1273">
        <v>7684</v>
      </c>
      <c r="T116" s="1273">
        <v>19</v>
      </c>
      <c r="U116" s="1304">
        <v>92044</v>
      </c>
      <c r="V116" s="1273">
        <v>9538</v>
      </c>
      <c r="W116" s="1273">
        <v>5330</v>
      </c>
      <c r="X116" s="1273">
        <v>31849</v>
      </c>
      <c r="Y116" s="1273">
        <v>21164</v>
      </c>
      <c r="Z116" s="1273">
        <v>9422</v>
      </c>
      <c r="AA116" s="1273">
        <v>5058</v>
      </c>
      <c r="AB116" s="1273">
        <v>9670</v>
      </c>
      <c r="AC116" s="1305">
        <v>13</v>
      </c>
    </row>
    <row r="117" spans="1:29">
      <c r="A117" s="1286">
        <v>100</v>
      </c>
      <c r="B117" s="1287" t="s">
        <v>1737</v>
      </c>
      <c r="C117" s="1311">
        <v>66123</v>
      </c>
      <c r="D117" s="1312">
        <v>6281</v>
      </c>
      <c r="E117" s="1312">
        <v>3563</v>
      </c>
      <c r="F117" s="1312">
        <v>22249</v>
      </c>
      <c r="G117" s="1312">
        <v>15515</v>
      </c>
      <c r="H117" s="1312">
        <v>7357</v>
      </c>
      <c r="I117" s="1312">
        <v>4109</v>
      </c>
      <c r="J117" s="1312">
        <v>7038</v>
      </c>
      <c r="K117" s="1313">
        <v>11</v>
      </c>
      <c r="L117" s="1312">
        <v>34043</v>
      </c>
      <c r="M117" s="1312">
        <v>3216</v>
      </c>
      <c r="N117" s="1312">
        <v>1910</v>
      </c>
      <c r="O117" s="1312">
        <v>11429</v>
      </c>
      <c r="P117" s="1312">
        <v>8029</v>
      </c>
      <c r="Q117" s="1312">
        <v>4157</v>
      </c>
      <c r="R117" s="1312">
        <v>2202</v>
      </c>
      <c r="S117" s="1312">
        <v>3094</v>
      </c>
      <c r="T117" s="1312">
        <v>6</v>
      </c>
      <c r="U117" s="1311">
        <v>32080</v>
      </c>
      <c r="V117" s="1312">
        <v>3065</v>
      </c>
      <c r="W117" s="1312">
        <v>1653</v>
      </c>
      <c r="X117" s="1312">
        <v>10820</v>
      </c>
      <c r="Y117" s="1312">
        <v>7486</v>
      </c>
      <c r="Z117" s="1312">
        <v>3200</v>
      </c>
      <c r="AA117" s="1312">
        <v>1907</v>
      </c>
      <c r="AB117" s="1312">
        <v>3944</v>
      </c>
      <c r="AC117" s="1313">
        <v>5</v>
      </c>
    </row>
    <row r="118" spans="1:29">
      <c r="A118" s="1289">
        <v>101</v>
      </c>
      <c r="B118" s="1160" t="s">
        <v>69</v>
      </c>
      <c r="C118" s="1304">
        <v>10014</v>
      </c>
      <c r="D118" s="1273">
        <v>1029</v>
      </c>
      <c r="E118" s="1273">
        <v>559</v>
      </c>
      <c r="F118" s="1273">
        <v>3204</v>
      </c>
      <c r="G118" s="1273">
        <v>2384</v>
      </c>
      <c r="H118" s="1273">
        <v>1271</v>
      </c>
      <c r="I118" s="1273">
        <v>675</v>
      </c>
      <c r="J118" s="1273">
        <v>891</v>
      </c>
      <c r="K118" s="1305">
        <v>1</v>
      </c>
      <c r="L118" s="1273">
        <v>5238</v>
      </c>
      <c r="M118" s="1273">
        <v>542</v>
      </c>
      <c r="N118" s="1273">
        <v>304</v>
      </c>
      <c r="O118" s="1273">
        <v>1752</v>
      </c>
      <c r="P118" s="1273">
        <v>1195</v>
      </c>
      <c r="Q118" s="1273">
        <v>699</v>
      </c>
      <c r="R118" s="1273">
        <v>352</v>
      </c>
      <c r="S118" s="1273">
        <v>393</v>
      </c>
      <c r="T118" s="1273">
        <v>1</v>
      </c>
      <c r="U118" s="1304">
        <v>4776</v>
      </c>
      <c r="V118" s="1273">
        <v>487</v>
      </c>
      <c r="W118" s="1273">
        <v>255</v>
      </c>
      <c r="X118" s="1273">
        <v>1452</v>
      </c>
      <c r="Y118" s="1273">
        <v>1189</v>
      </c>
      <c r="Z118" s="1273">
        <v>572</v>
      </c>
      <c r="AA118" s="1273">
        <v>323</v>
      </c>
      <c r="AB118" s="1273">
        <v>498</v>
      </c>
      <c r="AC118" s="1305">
        <v>0</v>
      </c>
    </row>
    <row r="119" spans="1:29">
      <c r="A119" s="1289">
        <v>102</v>
      </c>
      <c r="B119" s="1160" t="s">
        <v>70</v>
      </c>
      <c r="C119" s="1304">
        <v>6409</v>
      </c>
      <c r="D119" s="1273">
        <v>571</v>
      </c>
      <c r="E119" s="1273">
        <v>373</v>
      </c>
      <c r="F119" s="1273">
        <v>2177</v>
      </c>
      <c r="G119" s="1273">
        <v>1528</v>
      </c>
      <c r="H119" s="1273">
        <v>758</v>
      </c>
      <c r="I119" s="1273">
        <v>391</v>
      </c>
      <c r="J119" s="1273">
        <v>610</v>
      </c>
      <c r="K119" s="1305">
        <v>1</v>
      </c>
      <c r="L119" s="1273">
        <v>3296</v>
      </c>
      <c r="M119" s="1273">
        <v>290</v>
      </c>
      <c r="N119" s="1273">
        <v>221</v>
      </c>
      <c r="O119" s="1273">
        <v>1156</v>
      </c>
      <c r="P119" s="1273">
        <v>766</v>
      </c>
      <c r="Q119" s="1273">
        <v>394</v>
      </c>
      <c r="R119" s="1273">
        <v>219</v>
      </c>
      <c r="S119" s="1273">
        <v>249</v>
      </c>
      <c r="T119" s="1273">
        <v>1</v>
      </c>
      <c r="U119" s="1304">
        <v>3113</v>
      </c>
      <c r="V119" s="1273">
        <v>281</v>
      </c>
      <c r="W119" s="1273">
        <v>152</v>
      </c>
      <c r="X119" s="1273">
        <v>1021</v>
      </c>
      <c r="Y119" s="1273">
        <v>762</v>
      </c>
      <c r="Z119" s="1273">
        <v>364</v>
      </c>
      <c r="AA119" s="1273">
        <v>172</v>
      </c>
      <c r="AB119" s="1273">
        <v>361</v>
      </c>
      <c r="AC119" s="1305">
        <v>0</v>
      </c>
    </row>
    <row r="120" spans="1:29">
      <c r="A120" s="1289">
        <v>105</v>
      </c>
      <c r="B120" s="1160" t="s">
        <v>72</v>
      </c>
      <c r="C120" s="1304">
        <v>5814</v>
      </c>
      <c r="D120" s="1273">
        <v>534</v>
      </c>
      <c r="E120" s="1273">
        <v>237</v>
      </c>
      <c r="F120" s="1273">
        <v>1876</v>
      </c>
      <c r="G120" s="1273">
        <v>1481</v>
      </c>
      <c r="H120" s="1273">
        <v>661</v>
      </c>
      <c r="I120" s="1273">
        <v>346</v>
      </c>
      <c r="J120" s="1273">
        <v>679</v>
      </c>
      <c r="K120" s="1305">
        <v>0</v>
      </c>
      <c r="L120" s="1273">
        <v>3070</v>
      </c>
      <c r="M120" s="1273">
        <v>262</v>
      </c>
      <c r="N120" s="1273">
        <v>130</v>
      </c>
      <c r="O120" s="1273">
        <v>909</v>
      </c>
      <c r="P120" s="1273">
        <v>837</v>
      </c>
      <c r="Q120" s="1273">
        <v>406</v>
      </c>
      <c r="R120" s="1273">
        <v>212</v>
      </c>
      <c r="S120" s="1273">
        <v>314</v>
      </c>
      <c r="T120" s="1273">
        <v>0</v>
      </c>
      <c r="U120" s="1304">
        <v>2744</v>
      </c>
      <c r="V120" s="1273">
        <v>272</v>
      </c>
      <c r="W120" s="1273">
        <v>107</v>
      </c>
      <c r="X120" s="1273">
        <v>967</v>
      </c>
      <c r="Y120" s="1273">
        <v>644</v>
      </c>
      <c r="Z120" s="1273">
        <v>255</v>
      </c>
      <c r="AA120" s="1273">
        <v>134</v>
      </c>
      <c r="AB120" s="1273">
        <v>365</v>
      </c>
      <c r="AC120" s="1305">
        <v>0</v>
      </c>
    </row>
    <row r="121" spans="1:29">
      <c r="A121" s="1289">
        <v>106</v>
      </c>
      <c r="B121" s="1160" t="s">
        <v>74</v>
      </c>
      <c r="C121" s="1304">
        <v>4061</v>
      </c>
      <c r="D121" s="1273">
        <v>358</v>
      </c>
      <c r="E121" s="1273">
        <v>209</v>
      </c>
      <c r="F121" s="1273">
        <v>1309</v>
      </c>
      <c r="G121" s="1273">
        <v>921</v>
      </c>
      <c r="H121" s="1273">
        <v>428</v>
      </c>
      <c r="I121" s="1273">
        <v>263</v>
      </c>
      <c r="J121" s="1273">
        <v>573</v>
      </c>
      <c r="K121" s="1305">
        <v>0</v>
      </c>
      <c r="L121" s="1273">
        <v>2160</v>
      </c>
      <c r="M121" s="1273">
        <v>204</v>
      </c>
      <c r="N121" s="1273">
        <v>112</v>
      </c>
      <c r="O121" s="1273">
        <v>690</v>
      </c>
      <c r="P121" s="1273">
        <v>506</v>
      </c>
      <c r="Q121" s="1273">
        <v>257</v>
      </c>
      <c r="R121" s="1273">
        <v>142</v>
      </c>
      <c r="S121" s="1273">
        <v>249</v>
      </c>
      <c r="T121" s="1273">
        <v>0</v>
      </c>
      <c r="U121" s="1304">
        <v>1901</v>
      </c>
      <c r="V121" s="1273">
        <v>154</v>
      </c>
      <c r="W121" s="1273">
        <v>97</v>
      </c>
      <c r="X121" s="1273">
        <v>619</v>
      </c>
      <c r="Y121" s="1273">
        <v>415</v>
      </c>
      <c r="Z121" s="1273">
        <v>171</v>
      </c>
      <c r="AA121" s="1273">
        <v>121</v>
      </c>
      <c r="AB121" s="1273">
        <v>324</v>
      </c>
      <c r="AC121" s="1305">
        <v>0</v>
      </c>
    </row>
    <row r="122" spans="1:29">
      <c r="A122" s="1289">
        <v>107</v>
      </c>
      <c r="B122" s="1160" t="s">
        <v>75</v>
      </c>
      <c r="C122" s="1304">
        <v>6415</v>
      </c>
      <c r="D122" s="1273">
        <v>654</v>
      </c>
      <c r="E122" s="1273">
        <v>361</v>
      </c>
      <c r="F122" s="1273">
        <v>2110</v>
      </c>
      <c r="G122" s="1273">
        <v>1412</v>
      </c>
      <c r="H122" s="1273">
        <v>732</v>
      </c>
      <c r="I122" s="1273">
        <v>364</v>
      </c>
      <c r="J122" s="1273">
        <v>781</v>
      </c>
      <c r="K122" s="1305">
        <v>1</v>
      </c>
      <c r="L122" s="1273">
        <v>3127</v>
      </c>
      <c r="M122" s="1273">
        <v>315</v>
      </c>
      <c r="N122" s="1273">
        <v>178</v>
      </c>
      <c r="O122" s="1273">
        <v>1017</v>
      </c>
      <c r="P122" s="1273">
        <v>717</v>
      </c>
      <c r="Q122" s="1273">
        <v>406</v>
      </c>
      <c r="R122" s="1273">
        <v>175</v>
      </c>
      <c r="S122" s="1273">
        <v>319</v>
      </c>
      <c r="T122" s="1273">
        <v>0</v>
      </c>
      <c r="U122" s="1304">
        <v>3288</v>
      </c>
      <c r="V122" s="1273">
        <v>339</v>
      </c>
      <c r="W122" s="1273">
        <v>183</v>
      </c>
      <c r="X122" s="1273">
        <v>1093</v>
      </c>
      <c r="Y122" s="1273">
        <v>695</v>
      </c>
      <c r="Z122" s="1273">
        <v>326</v>
      </c>
      <c r="AA122" s="1273">
        <v>189</v>
      </c>
      <c r="AB122" s="1273">
        <v>462</v>
      </c>
      <c r="AC122" s="1305">
        <v>1</v>
      </c>
    </row>
    <row r="123" spans="1:29">
      <c r="A123" s="1289">
        <v>108</v>
      </c>
      <c r="B123" s="1160" t="s">
        <v>76</v>
      </c>
      <c r="C123" s="1304">
        <v>8208</v>
      </c>
      <c r="D123" s="1273">
        <v>893</v>
      </c>
      <c r="E123" s="1273">
        <v>505</v>
      </c>
      <c r="F123" s="1273">
        <v>2622</v>
      </c>
      <c r="G123" s="1273">
        <v>1814</v>
      </c>
      <c r="H123" s="1273">
        <v>861</v>
      </c>
      <c r="I123" s="1273">
        <v>514</v>
      </c>
      <c r="J123" s="1273">
        <v>997</v>
      </c>
      <c r="K123" s="1305">
        <v>2</v>
      </c>
      <c r="L123" s="1273">
        <v>4158</v>
      </c>
      <c r="M123" s="1273">
        <v>480</v>
      </c>
      <c r="N123" s="1273">
        <v>285</v>
      </c>
      <c r="O123" s="1273">
        <v>1333</v>
      </c>
      <c r="P123" s="1273">
        <v>924</v>
      </c>
      <c r="Q123" s="1273">
        <v>475</v>
      </c>
      <c r="R123" s="1273">
        <v>247</v>
      </c>
      <c r="S123" s="1273">
        <v>414</v>
      </c>
      <c r="T123" s="1273">
        <v>0</v>
      </c>
      <c r="U123" s="1304">
        <v>4050</v>
      </c>
      <c r="V123" s="1273">
        <v>413</v>
      </c>
      <c r="W123" s="1273">
        <v>220</v>
      </c>
      <c r="X123" s="1273">
        <v>1289</v>
      </c>
      <c r="Y123" s="1273">
        <v>890</v>
      </c>
      <c r="Z123" s="1273">
        <v>386</v>
      </c>
      <c r="AA123" s="1273">
        <v>267</v>
      </c>
      <c r="AB123" s="1273">
        <v>583</v>
      </c>
      <c r="AC123" s="1305">
        <v>2</v>
      </c>
    </row>
    <row r="124" spans="1:29">
      <c r="A124" s="1289">
        <v>109</v>
      </c>
      <c r="B124" s="1160" t="s">
        <v>73</v>
      </c>
      <c r="C124" s="1304">
        <v>7129</v>
      </c>
      <c r="D124" s="1273">
        <v>625</v>
      </c>
      <c r="E124" s="1273">
        <v>421</v>
      </c>
      <c r="F124" s="1273">
        <v>2573</v>
      </c>
      <c r="G124" s="1273">
        <v>1508</v>
      </c>
      <c r="H124" s="1273">
        <v>766</v>
      </c>
      <c r="I124" s="1273">
        <v>440</v>
      </c>
      <c r="J124" s="1273">
        <v>795</v>
      </c>
      <c r="K124" s="1305">
        <v>1</v>
      </c>
      <c r="L124" s="1273">
        <v>3625</v>
      </c>
      <c r="M124" s="1273">
        <v>313</v>
      </c>
      <c r="N124" s="1273">
        <v>222</v>
      </c>
      <c r="O124" s="1273">
        <v>1323</v>
      </c>
      <c r="P124" s="1273">
        <v>774</v>
      </c>
      <c r="Q124" s="1273">
        <v>427</v>
      </c>
      <c r="R124" s="1273">
        <v>215</v>
      </c>
      <c r="S124" s="1273">
        <v>351</v>
      </c>
      <c r="T124" s="1273">
        <v>0</v>
      </c>
      <c r="U124" s="1304">
        <v>3504</v>
      </c>
      <c r="V124" s="1273">
        <v>312</v>
      </c>
      <c r="W124" s="1273">
        <v>199</v>
      </c>
      <c r="X124" s="1273">
        <v>1250</v>
      </c>
      <c r="Y124" s="1273">
        <v>734</v>
      </c>
      <c r="Z124" s="1273">
        <v>339</v>
      </c>
      <c r="AA124" s="1273">
        <v>225</v>
      </c>
      <c r="AB124" s="1273">
        <v>444</v>
      </c>
      <c r="AC124" s="1305">
        <v>1</v>
      </c>
    </row>
    <row r="125" spans="1:29">
      <c r="A125" s="1291">
        <v>110</v>
      </c>
      <c r="B125" s="1163" t="s">
        <v>71</v>
      </c>
      <c r="C125" s="1306">
        <v>8953</v>
      </c>
      <c r="D125" s="1307">
        <v>756</v>
      </c>
      <c r="E125" s="1307">
        <v>305</v>
      </c>
      <c r="F125" s="1307">
        <v>2955</v>
      </c>
      <c r="G125" s="1307">
        <v>2477</v>
      </c>
      <c r="H125" s="1307">
        <v>1015</v>
      </c>
      <c r="I125" s="1307">
        <v>572</v>
      </c>
      <c r="J125" s="1307">
        <v>872</v>
      </c>
      <c r="K125" s="1308">
        <v>1</v>
      </c>
      <c r="L125" s="1307">
        <v>4589</v>
      </c>
      <c r="M125" s="1307">
        <v>370</v>
      </c>
      <c r="N125" s="1307">
        <v>151</v>
      </c>
      <c r="O125" s="1307">
        <v>1407</v>
      </c>
      <c r="P125" s="1307">
        <v>1293</v>
      </c>
      <c r="Q125" s="1307">
        <v>607</v>
      </c>
      <c r="R125" s="1307">
        <v>349</v>
      </c>
      <c r="S125" s="1307">
        <v>412</v>
      </c>
      <c r="T125" s="1307">
        <v>0</v>
      </c>
      <c r="U125" s="1306">
        <v>4364</v>
      </c>
      <c r="V125" s="1307">
        <v>386</v>
      </c>
      <c r="W125" s="1307">
        <v>154</v>
      </c>
      <c r="X125" s="1307">
        <v>1548</v>
      </c>
      <c r="Y125" s="1307">
        <v>1184</v>
      </c>
      <c r="Z125" s="1307">
        <v>408</v>
      </c>
      <c r="AA125" s="1307">
        <v>223</v>
      </c>
      <c r="AB125" s="1307">
        <v>460</v>
      </c>
      <c r="AC125" s="1308">
        <v>1</v>
      </c>
    </row>
    <row r="126" spans="1:29">
      <c r="A126" s="1289">
        <v>111</v>
      </c>
      <c r="B126" s="1160" t="s">
        <v>77</v>
      </c>
      <c r="C126" s="1304">
        <v>9120</v>
      </c>
      <c r="D126" s="1273">
        <v>861</v>
      </c>
      <c r="E126" s="1273">
        <v>593</v>
      </c>
      <c r="F126" s="1273">
        <v>3423</v>
      </c>
      <c r="G126" s="1273">
        <v>1990</v>
      </c>
      <c r="H126" s="1273">
        <v>865</v>
      </c>
      <c r="I126" s="1273">
        <v>544</v>
      </c>
      <c r="J126" s="1273">
        <v>840</v>
      </c>
      <c r="K126" s="1305">
        <v>4</v>
      </c>
      <c r="L126" s="1273">
        <v>4780</v>
      </c>
      <c r="M126" s="1273">
        <v>440</v>
      </c>
      <c r="N126" s="1273">
        <v>307</v>
      </c>
      <c r="O126" s="1273">
        <v>1842</v>
      </c>
      <c r="P126" s="1273">
        <v>1017</v>
      </c>
      <c r="Q126" s="1273">
        <v>486</v>
      </c>
      <c r="R126" s="1273">
        <v>291</v>
      </c>
      <c r="S126" s="1273">
        <v>393</v>
      </c>
      <c r="T126" s="1273">
        <v>4</v>
      </c>
      <c r="U126" s="1304">
        <v>4340</v>
      </c>
      <c r="V126" s="1273">
        <v>421</v>
      </c>
      <c r="W126" s="1273">
        <v>286</v>
      </c>
      <c r="X126" s="1273">
        <v>1581</v>
      </c>
      <c r="Y126" s="1273">
        <v>973</v>
      </c>
      <c r="Z126" s="1273">
        <v>379</v>
      </c>
      <c r="AA126" s="1273">
        <v>253</v>
      </c>
      <c r="AB126" s="1273">
        <v>447</v>
      </c>
      <c r="AC126" s="1305">
        <v>0</v>
      </c>
    </row>
    <row r="127" spans="1:29">
      <c r="A127" s="1289">
        <v>201</v>
      </c>
      <c r="B127" s="1160" t="s">
        <v>416</v>
      </c>
      <c r="C127" s="1304">
        <v>12872</v>
      </c>
      <c r="D127" s="1273">
        <v>1413</v>
      </c>
      <c r="E127" s="1273">
        <v>1085</v>
      </c>
      <c r="F127" s="1273">
        <v>4943</v>
      </c>
      <c r="G127" s="1273">
        <v>2762</v>
      </c>
      <c r="H127" s="1273">
        <v>1405</v>
      </c>
      <c r="I127" s="1273">
        <v>577</v>
      </c>
      <c r="J127" s="1273">
        <v>685</v>
      </c>
      <c r="K127" s="1305">
        <v>2</v>
      </c>
      <c r="L127" s="1273">
        <v>7046</v>
      </c>
      <c r="M127" s="1273">
        <v>728</v>
      </c>
      <c r="N127" s="1273">
        <v>718</v>
      </c>
      <c r="O127" s="1273">
        <v>2605</v>
      </c>
      <c r="P127" s="1273">
        <v>1520</v>
      </c>
      <c r="Q127" s="1273">
        <v>836</v>
      </c>
      <c r="R127" s="1273">
        <v>353</v>
      </c>
      <c r="S127" s="1273">
        <v>284</v>
      </c>
      <c r="T127" s="1273">
        <v>2</v>
      </c>
      <c r="U127" s="1304">
        <v>5826</v>
      </c>
      <c r="V127" s="1273">
        <v>685</v>
      </c>
      <c r="W127" s="1273">
        <v>367</v>
      </c>
      <c r="X127" s="1273">
        <v>2338</v>
      </c>
      <c r="Y127" s="1273">
        <v>1242</v>
      </c>
      <c r="Z127" s="1273">
        <v>569</v>
      </c>
      <c r="AA127" s="1273">
        <v>224</v>
      </c>
      <c r="AB127" s="1273">
        <v>401</v>
      </c>
      <c r="AC127" s="1305">
        <v>0</v>
      </c>
    </row>
    <row r="128" spans="1:29">
      <c r="A128" s="1289">
        <v>202</v>
      </c>
      <c r="B128" s="1160" t="s">
        <v>15</v>
      </c>
      <c r="C128" s="1304">
        <v>15571</v>
      </c>
      <c r="D128" s="1273">
        <v>1672</v>
      </c>
      <c r="E128" s="1273">
        <v>703</v>
      </c>
      <c r="F128" s="1273">
        <v>4963</v>
      </c>
      <c r="G128" s="1273">
        <v>4006</v>
      </c>
      <c r="H128" s="1273">
        <v>1897</v>
      </c>
      <c r="I128" s="1273">
        <v>961</v>
      </c>
      <c r="J128" s="1273">
        <v>1368</v>
      </c>
      <c r="K128" s="1305">
        <v>1</v>
      </c>
      <c r="L128" s="1273">
        <v>8340</v>
      </c>
      <c r="M128" s="1273">
        <v>854</v>
      </c>
      <c r="N128" s="1273">
        <v>374</v>
      </c>
      <c r="O128" s="1273">
        <v>2625</v>
      </c>
      <c r="P128" s="1273">
        <v>2144</v>
      </c>
      <c r="Q128" s="1273">
        <v>1129</v>
      </c>
      <c r="R128" s="1273">
        <v>581</v>
      </c>
      <c r="S128" s="1273">
        <v>633</v>
      </c>
      <c r="T128" s="1273">
        <v>0</v>
      </c>
      <c r="U128" s="1304">
        <v>7231</v>
      </c>
      <c r="V128" s="1273">
        <v>818</v>
      </c>
      <c r="W128" s="1273">
        <v>329</v>
      </c>
      <c r="X128" s="1273">
        <v>2338</v>
      </c>
      <c r="Y128" s="1273">
        <v>1862</v>
      </c>
      <c r="Z128" s="1273">
        <v>768</v>
      </c>
      <c r="AA128" s="1273">
        <v>380</v>
      </c>
      <c r="AB128" s="1273">
        <v>735</v>
      </c>
      <c r="AC128" s="1305">
        <v>1</v>
      </c>
    </row>
    <row r="129" spans="1:29">
      <c r="A129" s="1289">
        <v>203</v>
      </c>
      <c r="B129" s="1160" t="s">
        <v>24</v>
      </c>
      <c r="C129" s="1304">
        <v>9287</v>
      </c>
      <c r="D129" s="1273">
        <v>941</v>
      </c>
      <c r="E129" s="1273">
        <v>526</v>
      </c>
      <c r="F129" s="1273">
        <v>3165</v>
      </c>
      <c r="G129" s="1273">
        <v>2262</v>
      </c>
      <c r="H129" s="1273">
        <v>1003</v>
      </c>
      <c r="I129" s="1273">
        <v>571</v>
      </c>
      <c r="J129" s="1273">
        <v>819</v>
      </c>
      <c r="K129" s="1305">
        <v>0</v>
      </c>
      <c r="L129" s="1273">
        <v>4907</v>
      </c>
      <c r="M129" s="1273">
        <v>479</v>
      </c>
      <c r="N129" s="1273">
        <v>287</v>
      </c>
      <c r="O129" s="1273">
        <v>1674</v>
      </c>
      <c r="P129" s="1273">
        <v>1210</v>
      </c>
      <c r="Q129" s="1273">
        <v>577</v>
      </c>
      <c r="R129" s="1273">
        <v>307</v>
      </c>
      <c r="S129" s="1273">
        <v>373</v>
      </c>
      <c r="T129" s="1273">
        <v>0</v>
      </c>
      <c r="U129" s="1304">
        <v>4380</v>
      </c>
      <c r="V129" s="1273">
        <v>462</v>
      </c>
      <c r="W129" s="1273">
        <v>239</v>
      </c>
      <c r="X129" s="1273">
        <v>1491</v>
      </c>
      <c r="Y129" s="1273">
        <v>1052</v>
      </c>
      <c r="Z129" s="1273">
        <v>426</v>
      </c>
      <c r="AA129" s="1273">
        <v>264</v>
      </c>
      <c r="AB129" s="1273">
        <v>446</v>
      </c>
      <c r="AC129" s="1305">
        <v>0</v>
      </c>
    </row>
    <row r="130" spans="1:29">
      <c r="A130" s="1289">
        <v>204</v>
      </c>
      <c r="B130" s="1160" t="s">
        <v>16</v>
      </c>
      <c r="C130" s="1304">
        <v>19465</v>
      </c>
      <c r="D130" s="1273">
        <v>2358</v>
      </c>
      <c r="E130" s="1273">
        <v>1133</v>
      </c>
      <c r="F130" s="1273">
        <v>5951</v>
      </c>
      <c r="G130" s="1273">
        <v>4753</v>
      </c>
      <c r="H130" s="1273">
        <v>2474</v>
      </c>
      <c r="I130" s="1273">
        <v>1212</v>
      </c>
      <c r="J130" s="1273">
        <v>1578</v>
      </c>
      <c r="K130" s="1305">
        <v>6</v>
      </c>
      <c r="L130" s="1273">
        <v>10094</v>
      </c>
      <c r="M130" s="1273">
        <v>1255</v>
      </c>
      <c r="N130" s="1273">
        <v>632</v>
      </c>
      <c r="O130" s="1273">
        <v>3101</v>
      </c>
      <c r="P130" s="1273">
        <v>2401</v>
      </c>
      <c r="Q130" s="1273">
        <v>1351</v>
      </c>
      <c r="R130" s="1273">
        <v>663</v>
      </c>
      <c r="S130" s="1273">
        <v>688</v>
      </c>
      <c r="T130" s="1273">
        <v>3</v>
      </c>
      <c r="U130" s="1304">
        <v>9371</v>
      </c>
      <c r="V130" s="1273">
        <v>1103</v>
      </c>
      <c r="W130" s="1273">
        <v>501</v>
      </c>
      <c r="X130" s="1273">
        <v>2850</v>
      </c>
      <c r="Y130" s="1273">
        <v>2352</v>
      </c>
      <c r="Z130" s="1273">
        <v>1123</v>
      </c>
      <c r="AA130" s="1273">
        <v>549</v>
      </c>
      <c r="AB130" s="1273">
        <v>890</v>
      </c>
      <c r="AC130" s="1305">
        <v>3</v>
      </c>
    </row>
    <row r="131" spans="1:29">
      <c r="A131" s="1289">
        <v>205</v>
      </c>
      <c r="B131" s="1160" t="s">
        <v>78</v>
      </c>
      <c r="C131" s="1304">
        <v>1387</v>
      </c>
      <c r="D131" s="1273">
        <v>157</v>
      </c>
      <c r="E131" s="1273">
        <v>107</v>
      </c>
      <c r="F131" s="1273">
        <v>476</v>
      </c>
      <c r="G131" s="1273">
        <v>287</v>
      </c>
      <c r="H131" s="1273">
        <v>161</v>
      </c>
      <c r="I131" s="1273">
        <v>70</v>
      </c>
      <c r="J131" s="1273">
        <v>129</v>
      </c>
      <c r="K131" s="1305">
        <v>0</v>
      </c>
      <c r="L131" s="1273">
        <v>662</v>
      </c>
      <c r="M131" s="1273">
        <v>70</v>
      </c>
      <c r="N131" s="1273">
        <v>57</v>
      </c>
      <c r="O131" s="1273">
        <v>208</v>
      </c>
      <c r="P131" s="1273">
        <v>153</v>
      </c>
      <c r="Q131" s="1273">
        <v>85</v>
      </c>
      <c r="R131" s="1273">
        <v>36</v>
      </c>
      <c r="S131" s="1273">
        <v>53</v>
      </c>
      <c r="T131" s="1273">
        <v>0</v>
      </c>
      <c r="U131" s="1304">
        <v>725</v>
      </c>
      <c r="V131" s="1273">
        <v>87</v>
      </c>
      <c r="W131" s="1273">
        <v>50</v>
      </c>
      <c r="X131" s="1273">
        <v>268</v>
      </c>
      <c r="Y131" s="1273">
        <v>134</v>
      </c>
      <c r="Z131" s="1273">
        <v>76</v>
      </c>
      <c r="AA131" s="1273">
        <v>34</v>
      </c>
      <c r="AB131" s="1273">
        <v>76</v>
      </c>
      <c r="AC131" s="1305">
        <v>0</v>
      </c>
    </row>
    <row r="132" spans="1:29">
      <c r="A132" s="1289">
        <v>206</v>
      </c>
      <c r="B132" s="1160" t="s">
        <v>17</v>
      </c>
      <c r="C132" s="1304">
        <v>4632</v>
      </c>
      <c r="D132" s="1273">
        <v>476</v>
      </c>
      <c r="E132" s="1273">
        <v>374</v>
      </c>
      <c r="F132" s="1273">
        <v>1271</v>
      </c>
      <c r="G132" s="1273">
        <v>1064</v>
      </c>
      <c r="H132" s="1273">
        <v>632</v>
      </c>
      <c r="I132" s="1273">
        <v>357</v>
      </c>
      <c r="J132" s="1273">
        <v>458</v>
      </c>
      <c r="K132" s="1305">
        <v>0</v>
      </c>
      <c r="L132" s="1273">
        <v>2413</v>
      </c>
      <c r="M132" s="1273">
        <v>237</v>
      </c>
      <c r="N132" s="1273">
        <v>223</v>
      </c>
      <c r="O132" s="1273">
        <v>741</v>
      </c>
      <c r="P132" s="1273">
        <v>517</v>
      </c>
      <c r="Q132" s="1273">
        <v>331</v>
      </c>
      <c r="R132" s="1273">
        <v>175</v>
      </c>
      <c r="S132" s="1273">
        <v>189</v>
      </c>
      <c r="T132" s="1273">
        <v>0</v>
      </c>
      <c r="U132" s="1304">
        <v>2219</v>
      </c>
      <c r="V132" s="1273">
        <v>239</v>
      </c>
      <c r="W132" s="1273">
        <v>151</v>
      </c>
      <c r="X132" s="1273">
        <v>530</v>
      </c>
      <c r="Y132" s="1273">
        <v>547</v>
      </c>
      <c r="Z132" s="1273">
        <v>301</v>
      </c>
      <c r="AA132" s="1273">
        <v>182</v>
      </c>
      <c r="AB132" s="1273">
        <v>269</v>
      </c>
      <c r="AC132" s="1305">
        <v>0</v>
      </c>
    </row>
    <row r="133" spans="1:29">
      <c r="A133" s="1289">
        <v>207</v>
      </c>
      <c r="B133" s="1160" t="s">
        <v>19</v>
      </c>
      <c r="C133" s="1304">
        <v>7679</v>
      </c>
      <c r="D133" s="1273">
        <v>920</v>
      </c>
      <c r="E133" s="1273">
        <v>537</v>
      </c>
      <c r="F133" s="1273">
        <v>2497</v>
      </c>
      <c r="G133" s="1273">
        <v>1847</v>
      </c>
      <c r="H133" s="1273">
        <v>922</v>
      </c>
      <c r="I133" s="1273">
        <v>416</v>
      </c>
      <c r="J133" s="1273">
        <v>539</v>
      </c>
      <c r="K133" s="1305">
        <v>1</v>
      </c>
      <c r="L133" s="1273">
        <v>4363</v>
      </c>
      <c r="M133" s="1273">
        <v>486</v>
      </c>
      <c r="N133" s="1273">
        <v>343</v>
      </c>
      <c r="O133" s="1273">
        <v>1474</v>
      </c>
      <c r="P133" s="1273">
        <v>1011</v>
      </c>
      <c r="Q133" s="1273">
        <v>542</v>
      </c>
      <c r="R133" s="1273">
        <v>252</v>
      </c>
      <c r="S133" s="1273">
        <v>255</v>
      </c>
      <c r="T133" s="1273">
        <v>0</v>
      </c>
      <c r="U133" s="1304">
        <v>3316</v>
      </c>
      <c r="V133" s="1273">
        <v>434</v>
      </c>
      <c r="W133" s="1273">
        <v>194</v>
      </c>
      <c r="X133" s="1273">
        <v>1023</v>
      </c>
      <c r="Y133" s="1273">
        <v>836</v>
      </c>
      <c r="Z133" s="1273">
        <v>380</v>
      </c>
      <c r="AA133" s="1273">
        <v>164</v>
      </c>
      <c r="AB133" s="1273">
        <v>284</v>
      </c>
      <c r="AC133" s="1305">
        <v>1</v>
      </c>
    </row>
    <row r="134" spans="1:29">
      <c r="A134" s="1289">
        <v>208</v>
      </c>
      <c r="B134" s="1160" t="s">
        <v>42</v>
      </c>
      <c r="C134" s="1304">
        <v>752</v>
      </c>
      <c r="D134" s="1273">
        <v>64</v>
      </c>
      <c r="E134" s="1273">
        <v>44</v>
      </c>
      <c r="F134" s="1273">
        <v>312</v>
      </c>
      <c r="G134" s="1273">
        <v>153</v>
      </c>
      <c r="H134" s="1273">
        <v>79</v>
      </c>
      <c r="I134" s="1273">
        <v>30</v>
      </c>
      <c r="J134" s="1273">
        <v>69</v>
      </c>
      <c r="K134" s="1305">
        <v>1</v>
      </c>
      <c r="L134" s="1273">
        <v>402</v>
      </c>
      <c r="M134" s="1273">
        <v>31</v>
      </c>
      <c r="N134" s="1273">
        <v>27</v>
      </c>
      <c r="O134" s="1273">
        <v>168</v>
      </c>
      <c r="P134" s="1273">
        <v>80</v>
      </c>
      <c r="Q134" s="1273">
        <v>48</v>
      </c>
      <c r="R134" s="1273">
        <v>15</v>
      </c>
      <c r="S134" s="1273">
        <v>32</v>
      </c>
      <c r="T134" s="1273">
        <v>1</v>
      </c>
      <c r="U134" s="1304">
        <v>350</v>
      </c>
      <c r="V134" s="1273">
        <v>33</v>
      </c>
      <c r="W134" s="1273">
        <v>17</v>
      </c>
      <c r="X134" s="1273">
        <v>144</v>
      </c>
      <c r="Y134" s="1273">
        <v>73</v>
      </c>
      <c r="Z134" s="1273">
        <v>31</v>
      </c>
      <c r="AA134" s="1273">
        <v>15</v>
      </c>
      <c r="AB134" s="1273">
        <v>37</v>
      </c>
      <c r="AC134" s="1305">
        <v>0</v>
      </c>
    </row>
    <row r="135" spans="1:29">
      <c r="A135" s="1289">
        <v>209</v>
      </c>
      <c r="B135" s="1160" t="s">
        <v>79</v>
      </c>
      <c r="C135" s="1304">
        <v>1975</v>
      </c>
      <c r="D135" s="1273">
        <v>181</v>
      </c>
      <c r="E135" s="1273">
        <v>208</v>
      </c>
      <c r="F135" s="1273">
        <v>831</v>
      </c>
      <c r="G135" s="1273">
        <v>368</v>
      </c>
      <c r="H135" s="1273">
        <v>151</v>
      </c>
      <c r="I135" s="1273">
        <v>101</v>
      </c>
      <c r="J135" s="1273">
        <v>133</v>
      </c>
      <c r="K135" s="1305">
        <v>2</v>
      </c>
      <c r="L135" s="1273">
        <v>1019</v>
      </c>
      <c r="M135" s="1273">
        <v>88</v>
      </c>
      <c r="N135" s="1273">
        <v>113</v>
      </c>
      <c r="O135" s="1273">
        <v>426</v>
      </c>
      <c r="P135" s="1273">
        <v>183</v>
      </c>
      <c r="Q135" s="1273">
        <v>83</v>
      </c>
      <c r="R135" s="1273">
        <v>70</v>
      </c>
      <c r="S135" s="1273">
        <v>55</v>
      </c>
      <c r="T135" s="1273">
        <v>1</v>
      </c>
      <c r="U135" s="1304">
        <v>956</v>
      </c>
      <c r="V135" s="1273">
        <v>93</v>
      </c>
      <c r="W135" s="1273">
        <v>95</v>
      </c>
      <c r="X135" s="1273">
        <v>405</v>
      </c>
      <c r="Y135" s="1273">
        <v>185</v>
      </c>
      <c r="Z135" s="1273">
        <v>68</v>
      </c>
      <c r="AA135" s="1273">
        <v>31</v>
      </c>
      <c r="AB135" s="1273">
        <v>78</v>
      </c>
      <c r="AC135" s="1305">
        <v>1</v>
      </c>
    </row>
    <row r="136" spans="1:29">
      <c r="A136" s="1289">
        <v>210</v>
      </c>
      <c r="B136" s="1160" t="s">
        <v>25</v>
      </c>
      <c r="C136" s="1304">
        <v>7825</v>
      </c>
      <c r="D136" s="1273">
        <v>955</v>
      </c>
      <c r="E136" s="1273">
        <v>509</v>
      </c>
      <c r="F136" s="1273">
        <v>2750</v>
      </c>
      <c r="G136" s="1273">
        <v>1860</v>
      </c>
      <c r="H136" s="1273">
        <v>794</v>
      </c>
      <c r="I136" s="1273">
        <v>390</v>
      </c>
      <c r="J136" s="1273">
        <v>565</v>
      </c>
      <c r="K136" s="1305">
        <v>2</v>
      </c>
      <c r="L136" s="1273">
        <v>4214</v>
      </c>
      <c r="M136" s="1273">
        <v>492</v>
      </c>
      <c r="N136" s="1273">
        <v>280</v>
      </c>
      <c r="O136" s="1273">
        <v>1506</v>
      </c>
      <c r="P136" s="1273">
        <v>1004</v>
      </c>
      <c r="Q136" s="1273">
        <v>452</v>
      </c>
      <c r="R136" s="1273">
        <v>210</v>
      </c>
      <c r="S136" s="1273">
        <v>270</v>
      </c>
      <c r="T136" s="1273">
        <v>0</v>
      </c>
      <c r="U136" s="1304">
        <v>3611</v>
      </c>
      <c r="V136" s="1273">
        <v>463</v>
      </c>
      <c r="W136" s="1273">
        <v>229</v>
      </c>
      <c r="X136" s="1273">
        <v>1244</v>
      </c>
      <c r="Y136" s="1273">
        <v>856</v>
      </c>
      <c r="Z136" s="1273">
        <v>342</v>
      </c>
      <c r="AA136" s="1273">
        <v>180</v>
      </c>
      <c r="AB136" s="1273">
        <v>295</v>
      </c>
      <c r="AC136" s="1305">
        <v>2</v>
      </c>
    </row>
    <row r="137" spans="1:29">
      <c r="A137" s="1289">
        <v>212</v>
      </c>
      <c r="B137" s="1160" t="s">
        <v>43</v>
      </c>
      <c r="C137" s="1304">
        <v>1173</v>
      </c>
      <c r="D137" s="1273">
        <v>110</v>
      </c>
      <c r="E137" s="1273">
        <v>76</v>
      </c>
      <c r="F137" s="1273">
        <v>501</v>
      </c>
      <c r="G137" s="1273">
        <v>229</v>
      </c>
      <c r="H137" s="1273">
        <v>124</v>
      </c>
      <c r="I137" s="1273">
        <v>48</v>
      </c>
      <c r="J137" s="1273">
        <v>84</v>
      </c>
      <c r="K137" s="1305">
        <v>1</v>
      </c>
      <c r="L137" s="1273">
        <v>577</v>
      </c>
      <c r="M137" s="1273">
        <v>51</v>
      </c>
      <c r="N137" s="1273">
        <v>34</v>
      </c>
      <c r="O137" s="1273">
        <v>247</v>
      </c>
      <c r="P137" s="1273">
        <v>119</v>
      </c>
      <c r="Q137" s="1273">
        <v>68</v>
      </c>
      <c r="R137" s="1273">
        <v>25</v>
      </c>
      <c r="S137" s="1273">
        <v>32</v>
      </c>
      <c r="T137" s="1273">
        <v>1</v>
      </c>
      <c r="U137" s="1304">
        <v>596</v>
      </c>
      <c r="V137" s="1273">
        <v>59</v>
      </c>
      <c r="W137" s="1273">
        <v>42</v>
      </c>
      <c r="X137" s="1273">
        <v>254</v>
      </c>
      <c r="Y137" s="1273">
        <v>110</v>
      </c>
      <c r="Z137" s="1273">
        <v>56</v>
      </c>
      <c r="AA137" s="1273">
        <v>23</v>
      </c>
      <c r="AB137" s="1273">
        <v>52</v>
      </c>
      <c r="AC137" s="1305">
        <v>0</v>
      </c>
    </row>
    <row r="138" spans="1:29">
      <c r="A138" s="1289">
        <v>213</v>
      </c>
      <c r="B138" s="1160" t="s">
        <v>80</v>
      </c>
      <c r="C138" s="1304">
        <v>1158</v>
      </c>
      <c r="D138" s="1273">
        <v>115</v>
      </c>
      <c r="E138" s="1273">
        <v>102</v>
      </c>
      <c r="F138" s="1273">
        <v>459</v>
      </c>
      <c r="G138" s="1273">
        <v>248</v>
      </c>
      <c r="H138" s="1273">
        <v>121</v>
      </c>
      <c r="I138" s="1273">
        <v>40</v>
      </c>
      <c r="J138" s="1273">
        <v>73</v>
      </c>
      <c r="K138" s="1305">
        <v>0</v>
      </c>
      <c r="L138" s="1273">
        <v>614</v>
      </c>
      <c r="M138" s="1273">
        <v>58</v>
      </c>
      <c r="N138" s="1273">
        <v>61</v>
      </c>
      <c r="O138" s="1273">
        <v>244</v>
      </c>
      <c r="P138" s="1273">
        <v>136</v>
      </c>
      <c r="Q138" s="1273">
        <v>60</v>
      </c>
      <c r="R138" s="1273">
        <v>26</v>
      </c>
      <c r="S138" s="1273">
        <v>29</v>
      </c>
      <c r="T138" s="1273">
        <v>0</v>
      </c>
      <c r="U138" s="1304">
        <v>544</v>
      </c>
      <c r="V138" s="1273">
        <v>57</v>
      </c>
      <c r="W138" s="1273">
        <v>41</v>
      </c>
      <c r="X138" s="1273">
        <v>215</v>
      </c>
      <c r="Y138" s="1273">
        <v>112</v>
      </c>
      <c r="Z138" s="1273">
        <v>61</v>
      </c>
      <c r="AA138" s="1273">
        <v>14</v>
      </c>
      <c r="AB138" s="1273">
        <v>44</v>
      </c>
      <c r="AC138" s="1305">
        <v>0</v>
      </c>
    </row>
    <row r="139" spans="1:29">
      <c r="A139" s="1289">
        <v>214</v>
      </c>
      <c r="B139" s="1160" t="s">
        <v>20</v>
      </c>
      <c r="C139" s="1304">
        <v>8009</v>
      </c>
      <c r="D139" s="1273">
        <v>863</v>
      </c>
      <c r="E139" s="1273">
        <v>467</v>
      </c>
      <c r="F139" s="1273">
        <v>2441</v>
      </c>
      <c r="G139" s="1273">
        <v>1803</v>
      </c>
      <c r="H139" s="1273">
        <v>1014</v>
      </c>
      <c r="I139" s="1273">
        <v>565</v>
      </c>
      <c r="J139" s="1273">
        <v>856</v>
      </c>
      <c r="K139" s="1305">
        <v>0</v>
      </c>
      <c r="L139" s="1273">
        <v>4028</v>
      </c>
      <c r="M139" s="1273">
        <v>429</v>
      </c>
      <c r="N139" s="1273">
        <v>245</v>
      </c>
      <c r="O139" s="1273">
        <v>1234</v>
      </c>
      <c r="P139" s="1273">
        <v>902</v>
      </c>
      <c r="Q139" s="1273">
        <v>555</v>
      </c>
      <c r="R139" s="1273">
        <v>296</v>
      </c>
      <c r="S139" s="1273">
        <v>367</v>
      </c>
      <c r="T139" s="1273">
        <v>0</v>
      </c>
      <c r="U139" s="1304">
        <v>3981</v>
      </c>
      <c r="V139" s="1273">
        <v>434</v>
      </c>
      <c r="W139" s="1273">
        <v>222</v>
      </c>
      <c r="X139" s="1273">
        <v>1207</v>
      </c>
      <c r="Y139" s="1273">
        <v>901</v>
      </c>
      <c r="Z139" s="1273">
        <v>459</v>
      </c>
      <c r="AA139" s="1273">
        <v>269</v>
      </c>
      <c r="AB139" s="1273">
        <v>489</v>
      </c>
      <c r="AC139" s="1305">
        <v>0</v>
      </c>
    </row>
    <row r="140" spans="1:29">
      <c r="A140" s="1289">
        <v>215</v>
      </c>
      <c r="B140" s="1160" t="s">
        <v>81</v>
      </c>
      <c r="C140" s="1304">
        <v>2130</v>
      </c>
      <c r="D140" s="1273">
        <v>166</v>
      </c>
      <c r="E140" s="1273">
        <v>155</v>
      </c>
      <c r="F140" s="1273">
        <v>808</v>
      </c>
      <c r="G140" s="1273">
        <v>445</v>
      </c>
      <c r="H140" s="1273">
        <v>234</v>
      </c>
      <c r="I140" s="1273">
        <v>121</v>
      </c>
      <c r="J140" s="1273">
        <v>201</v>
      </c>
      <c r="K140" s="1305">
        <v>0</v>
      </c>
      <c r="L140" s="1273">
        <v>1084</v>
      </c>
      <c r="M140" s="1273">
        <v>75</v>
      </c>
      <c r="N140" s="1273">
        <v>82</v>
      </c>
      <c r="O140" s="1273">
        <v>404</v>
      </c>
      <c r="P140" s="1273">
        <v>236</v>
      </c>
      <c r="Q140" s="1273">
        <v>136</v>
      </c>
      <c r="R140" s="1273">
        <v>58</v>
      </c>
      <c r="S140" s="1273">
        <v>93</v>
      </c>
      <c r="T140" s="1273">
        <v>0</v>
      </c>
      <c r="U140" s="1304">
        <v>1046</v>
      </c>
      <c r="V140" s="1273">
        <v>91</v>
      </c>
      <c r="W140" s="1273">
        <v>73</v>
      </c>
      <c r="X140" s="1273">
        <v>404</v>
      </c>
      <c r="Y140" s="1273">
        <v>209</v>
      </c>
      <c r="Z140" s="1273">
        <v>98</v>
      </c>
      <c r="AA140" s="1273">
        <v>63</v>
      </c>
      <c r="AB140" s="1273">
        <v>108</v>
      </c>
      <c r="AC140" s="1305">
        <v>0</v>
      </c>
    </row>
    <row r="141" spans="1:29">
      <c r="A141" s="1289">
        <v>216</v>
      </c>
      <c r="B141" s="1160" t="s">
        <v>26</v>
      </c>
      <c r="C141" s="1304">
        <v>2984</v>
      </c>
      <c r="D141" s="1273">
        <v>280</v>
      </c>
      <c r="E141" s="1273">
        <v>212</v>
      </c>
      <c r="F141" s="1273">
        <v>1130</v>
      </c>
      <c r="G141" s="1273">
        <v>658</v>
      </c>
      <c r="H141" s="1273">
        <v>316</v>
      </c>
      <c r="I141" s="1273">
        <v>173</v>
      </c>
      <c r="J141" s="1273">
        <v>213</v>
      </c>
      <c r="K141" s="1305">
        <v>2</v>
      </c>
      <c r="L141" s="1273">
        <v>1585</v>
      </c>
      <c r="M141" s="1273">
        <v>139</v>
      </c>
      <c r="N141" s="1273">
        <v>115</v>
      </c>
      <c r="O141" s="1273">
        <v>626</v>
      </c>
      <c r="P141" s="1273">
        <v>344</v>
      </c>
      <c r="Q141" s="1273">
        <v>172</v>
      </c>
      <c r="R141" s="1273">
        <v>94</v>
      </c>
      <c r="S141" s="1273">
        <v>93</v>
      </c>
      <c r="T141" s="1273">
        <v>2</v>
      </c>
      <c r="U141" s="1304">
        <v>1399</v>
      </c>
      <c r="V141" s="1273">
        <v>141</v>
      </c>
      <c r="W141" s="1273">
        <v>97</v>
      </c>
      <c r="X141" s="1273">
        <v>504</v>
      </c>
      <c r="Y141" s="1273">
        <v>314</v>
      </c>
      <c r="Z141" s="1273">
        <v>144</v>
      </c>
      <c r="AA141" s="1273">
        <v>79</v>
      </c>
      <c r="AB141" s="1273">
        <v>120</v>
      </c>
      <c r="AC141" s="1305">
        <v>0</v>
      </c>
    </row>
    <row r="142" spans="1:29">
      <c r="A142" s="1289">
        <v>217</v>
      </c>
      <c r="B142" s="1160" t="s">
        <v>21</v>
      </c>
      <c r="C142" s="1304">
        <v>5003</v>
      </c>
      <c r="D142" s="1273">
        <v>443</v>
      </c>
      <c r="E142" s="1273">
        <v>280</v>
      </c>
      <c r="F142" s="1273">
        <v>1678</v>
      </c>
      <c r="G142" s="1273">
        <v>1080</v>
      </c>
      <c r="H142" s="1273">
        <v>635</v>
      </c>
      <c r="I142" s="1273">
        <v>294</v>
      </c>
      <c r="J142" s="1273">
        <v>593</v>
      </c>
      <c r="K142" s="1305">
        <v>0</v>
      </c>
      <c r="L142" s="1273">
        <v>2596</v>
      </c>
      <c r="M142" s="1273">
        <v>243</v>
      </c>
      <c r="N142" s="1273">
        <v>165</v>
      </c>
      <c r="O142" s="1273">
        <v>853</v>
      </c>
      <c r="P142" s="1273">
        <v>581</v>
      </c>
      <c r="Q142" s="1273">
        <v>335</v>
      </c>
      <c r="R142" s="1273">
        <v>160</v>
      </c>
      <c r="S142" s="1273">
        <v>259</v>
      </c>
      <c r="T142" s="1273">
        <v>0</v>
      </c>
      <c r="U142" s="1304">
        <v>2407</v>
      </c>
      <c r="V142" s="1273">
        <v>200</v>
      </c>
      <c r="W142" s="1273">
        <v>115</v>
      </c>
      <c r="X142" s="1273">
        <v>825</v>
      </c>
      <c r="Y142" s="1273">
        <v>499</v>
      </c>
      <c r="Z142" s="1273">
        <v>300</v>
      </c>
      <c r="AA142" s="1273">
        <v>134</v>
      </c>
      <c r="AB142" s="1273">
        <v>334</v>
      </c>
      <c r="AC142" s="1305">
        <v>0</v>
      </c>
    </row>
    <row r="143" spans="1:29">
      <c r="A143" s="1289">
        <v>218</v>
      </c>
      <c r="B143" s="1160" t="s">
        <v>32</v>
      </c>
      <c r="C143" s="1304">
        <v>1417</v>
      </c>
      <c r="D143" s="1273">
        <v>144</v>
      </c>
      <c r="E143" s="1273">
        <v>140</v>
      </c>
      <c r="F143" s="1273">
        <v>506</v>
      </c>
      <c r="G143" s="1273">
        <v>298</v>
      </c>
      <c r="H143" s="1273">
        <v>159</v>
      </c>
      <c r="I143" s="1273">
        <v>74</v>
      </c>
      <c r="J143" s="1273">
        <v>96</v>
      </c>
      <c r="K143" s="1305">
        <v>0</v>
      </c>
      <c r="L143" s="1273">
        <v>776</v>
      </c>
      <c r="M143" s="1273">
        <v>73</v>
      </c>
      <c r="N143" s="1273">
        <v>88</v>
      </c>
      <c r="O143" s="1273">
        <v>271</v>
      </c>
      <c r="P143" s="1273">
        <v>161</v>
      </c>
      <c r="Q143" s="1273">
        <v>90</v>
      </c>
      <c r="R143" s="1273">
        <v>45</v>
      </c>
      <c r="S143" s="1273">
        <v>48</v>
      </c>
      <c r="T143" s="1273">
        <v>0</v>
      </c>
      <c r="U143" s="1304">
        <v>641</v>
      </c>
      <c r="V143" s="1273">
        <v>71</v>
      </c>
      <c r="W143" s="1273">
        <v>52</v>
      </c>
      <c r="X143" s="1273">
        <v>235</v>
      </c>
      <c r="Y143" s="1273">
        <v>137</v>
      </c>
      <c r="Z143" s="1273">
        <v>69</v>
      </c>
      <c r="AA143" s="1273">
        <v>29</v>
      </c>
      <c r="AB143" s="1273">
        <v>48</v>
      </c>
      <c r="AC143" s="1305">
        <v>0</v>
      </c>
    </row>
    <row r="144" spans="1:29">
      <c r="A144" s="1289">
        <v>219</v>
      </c>
      <c r="B144" s="1160" t="s">
        <v>22</v>
      </c>
      <c r="C144" s="1304">
        <v>3952</v>
      </c>
      <c r="D144" s="1273">
        <v>251</v>
      </c>
      <c r="E144" s="1273">
        <v>246</v>
      </c>
      <c r="F144" s="1273">
        <v>1819</v>
      </c>
      <c r="G144" s="1273">
        <v>735</v>
      </c>
      <c r="H144" s="1273">
        <v>352</v>
      </c>
      <c r="I144" s="1273">
        <v>246</v>
      </c>
      <c r="J144" s="1273">
        <v>303</v>
      </c>
      <c r="K144" s="1305">
        <v>0</v>
      </c>
      <c r="L144" s="1273">
        <v>2079</v>
      </c>
      <c r="M144" s="1273">
        <v>122</v>
      </c>
      <c r="N144" s="1273">
        <v>115</v>
      </c>
      <c r="O144" s="1273">
        <v>994</v>
      </c>
      <c r="P144" s="1273">
        <v>384</v>
      </c>
      <c r="Q144" s="1273">
        <v>203</v>
      </c>
      <c r="R144" s="1273">
        <v>126</v>
      </c>
      <c r="S144" s="1273">
        <v>135</v>
      </c>
      <c r="T144" s="1273">
        <v>0</v>
      </c>
      <c r="U144" s="1304">
        <v>1873</v>
      </c>
      <c r="V144" s="1273">
        <v>129</v>
      </c>
      <c r="W144" s="1273">
        <v>131</v>
      </c>
      <c r="X144" s="1273">
        <v>825</v>
      </c>
      <c r="Y144" s="1273">
        <v>351</v>
      </c>
      <c r="Z144" s="1273">
        <v>149</v>
      </c>
      <c r="AA144" s="1273">
        <v>120</v>
      </c>
      <c r="AB144" s="1273">
        <v>168</v>
      </c>
      <c r="AC144" s="1305">
        <v>0</v>
      </c>
    </row>
    <row r="145" spans="1:29">
      <c r="A145" s="1289">
        <v>220</v>
      </c>
      <c r="B145" s="1160" t="s">
        <v>33</v>
      </c>
      <c r="C145" s="1304">
        <v>1139</v>
      </c>
      <c r="D145" s="1273">
        <v>121</v>
      </c>
      <c r="E145" s="1273">
        <v>90</v>
      </c>
      <c r="F145" s="1273">
        <v>467</v>
      </c>
      <c r="G145" s="1273">
        <v>236</v>
      </c>
      <c r="H145" s="1273">
        <v>116</v>
      </c>
      <c r="I145" s="1273">
        <v>44</v>
      </c>
      <c r="J145" s="1273">
        <v>65</v>
      </c>
      <c r="K145" s="1305">
        <v>0</v>
      </c>
      <c r="L145" s="1273">
        <v>580</v>
      </c>
      <c r="M145" s="1273">
        <v>63</v>
      </c>
      <c r="N145" s="1273">
        <v>56</v>
      </c>
      <c r="O145" s="1273">
        <v>231</v>
      </c>
      <c r="P145" s="1273">
        <v>113</v>
      </c>
      <c r="Q145" s="1273">
        <v>61</v>
      </c>
      <c r="R145" s="1273">
        <v>23</v>
      </c>
      <c r="S145" s="1273">
        <v>33</v>
      </c>
      <c r="T145" s="1273">
        <v>0</v>
      </c>
      <c r="U145" s="1304">
        <v>559</v>
      </c>
      <c r="V145" s="1273">
        <v>58</v>
      </c>
      <c r="W145" s="1273">
        <v>34</v>
      </c>
      <c r="X145" s="1273">
        <v>236</v>
      </c>
      <c r="Y145" s="1273">
        <v>123</v>
      </c>
      <c r="Z145" s="1273">
        <v>55</v>
      </c>
      <c r="AA145" s="1273">
        <v>21</v>
      </c>
      <c r="AB145" s="1273">
        <v>32</v>
      </c>
      <c r="AC145" s="1305">
        <v>0</v>
      </c>
    </row>
    <row r="146" spans="1:29">
      <c r="A146" s="1289">
        <v>221</v>
      </c>
      <c r="B146" s="1160" t="s">
        <v>2495</v>
      </c>
      <c r="C146" s="1304">
        <v>1158</v>
      </c>
      <c r="D146" s="1273">
        <v>94</v>
      </c>
      <c r="E146" s="1273">
        <v>89</v>
      </c>
      <c r="F146" s="1273">
        <v>478</v>
      </c>
      <c r="G146" s="1273">
        <v>251</v>
      </c>
      <c r="H146" s="1273">
        <v>100</v>
      </c>
      <c r="I146" s="1273">
        <v>54</v>
      </c>
      <c r="J146" s="1273">
        <v>92</v>
      </c>
      <c r="K146" s="1305">
        <v>0</v>
      </c>
      <c r="L146" s="1273">
        <v>605</v>
      </c>
      <c r="M146" s="1273">
        <v>49</v>
      </c>
      <c r="N146" s="1273">
        <v>55</v>
      </c>
      <c r="O146" s="1273">
        <v>240</v>
      </c>
      <c r="P146" s="1273">
        <v>135</v>
      </c>
      <c r="Q146" s="1273">
        <v>51</v>
      </c>
      <c r="R146" s="1273">
        <v>32</v>
      </c>
      <c r="S146" s="1273">
        <v>43</v>
      </c>
      <c r="T146" s="1273">
        <v>0</v>
      </c>
      <c r="U146" s="1304">
        <v>553</v>
      </c>
      <c r="V146" s="1273">
        <v>45</v>
      </c>
      <c r="W146" s="1273">
        <v>34</v>
      </c>
      <c r="X146" s="1273">
        <v>238</v>
      </c>
      <c r="Y146" s="1273">
        <v>116</v>
      </c>
      <c r="Z146" s="1273">
        <v>49</v>
      </c>
      <c r="AA146" s="1273">
        <v>22</v>
      </c>
      <c r="AB146" s="1273">
        <v>49</v>
      </c>
      <c r="AC146" s="1305">
        <v>0</v>
      </c>
    </row>
    <row r="147" spans="1:29">
      <c r="A147" s="1289">
        <v>222</v>
      </c>
      <c r="B147" s="1160" t="s">
        <v>648</v>
      </c>
      <c r="C147" s="1304">
        <v>610</v>
      </c>
      <c r="D147" s="1273">
        <v>34</v>
      </c>
      <c r="E147" s="1273">
        <v>49</v>
      </c>
      <c r="F147" s="1273">
        <v>260</v>
      </c>
      <c r="G147" s="1273">
        <v>127</v>
      </c>
      <c r="H147" s="1273">
        <v>51</v>
      </c>
      <c r="I147" s="1273">
        <v>33</v>
      </c>
      <c r="J147" s="1273">
        <v>55</v>
      </c>
      <c r="K147" s="1305">
        <v>1</v>
      </c>
      <c r="L147" s="1273">
        <v>316</v>
      </c>
      <c r="M147" s="1273">
        <v>17</v>
      </c>
      <c r="N147" s="1273">
        <v>32</v>
      </c>
      <c r="O147" s="1273">
        <v>126</v>
      </c>
      <c r="P147" s="1273">
        <v>65</v>
      </c>
      <c r="Q147" s="1273">
        <v>31</v>
      </c>
      <c r="R147" s="1273">
        <v>20</v>
      </c>
      <c r="S147" s="1273">
        <v>24</v>
      </c>
      <c r="T147" s="1273">
        <v>1</v>
      </c>
      <c r="U147" s="1304">
        <v>294</v>
      </c>
      <c r="V147" s="1273">
        <v>17</v>
      </c>
      <c r="W147" s="1273">
        <v>17</v>
      </c>
      <c r="X147" s="1273">
        <v>134</v>
      </c>
      <c r="Y147" s="1273">
        <v>62</v>
      </c>
      <c r="Z147" s="1273">
        <v>20</v>
      </c>
      <c r="AA147" s="1273">
        <v>13</v>
      </c>
      <c r="AB147" s="1273">
        <v>31</v>
      </c>
      <c r="AC147" s="1305">
        <v>0</v>
      </c>
    </row>
    <row r="148" spans="1:29">
      <c r="A148" s="1289">
        <v>223</v>
      </c>
      <c r="B148" s="1160" t="s">
        <v>649</v>
      </c>
      <c r="C148" s="1304">
        <v>1554</v>
      </c>
      <c r="D148" s="1273">
        <v>139</v>
      </c>
      <c r="E148" s="1273">
        <v>166</v>
      </c>
      <c r="F148" s="1273">
        <v>650</v>
      </c>
      <c r="G148" s="1273">
        <v>292</v>
      </c>
      <c r="H148" s="1273">
        <v>134</v>
      </c>
      <c r="I148" s="1273">
        <v>59</v>
      </c>
      <c r="J148" s="1273">
        <v>114</v>
      </c>
      <c r="K148" s="1305">
        <v>0</v>
      </c>
      <c r="L148" s="1273">
        <v>801</v>
      </c>
      <c r="M148" s="1273">
        <v>67</v>
      </c>
      <c r="N148" s="1273">
        <v>95</v>
      </c>
      <c r="O148" s="1273">
        <v>325</v>
      </c>
      <c r="P148" s="1273">
        <v>148</v>
      </c>
      <c r="Q148" s="1273">
        <v>78</v>
      </c>
      <c r="R148" s="1273">
        <v>34</v>
      </c>
      <c r="S148" s="1273">
        <v>54</v>
      </c>
      <c r="T148" s="1273">
        <v>0</v>
      </c>
      <c r="U148" s="1304">
        <v>753</v>
      </c>
      <c r="V148" s="1273">
        <v>72</v>
      </c>
      <c r="W148" s="1273">
        <v>71</v>
      </c>
      <c r="X148" s="1273">
        <v>325</v>
      </c>
      <c r="Y148" s="1273">
        <v>144</v>
      </c>
      <c r="Z148" s="1273">
        <v>56</v>
      </c>
      <c r="AA148" s="1273">
        <v>25</v>
      </c>
      <c r="AB148" s="1273">
        <v>60</v>
      </c>
      <c r="AC148" s="1305">
        <v>0</v>
      </c>
    </row>
    <row r="149" spans="1:29">
      <c r="A149" s="1289">
        <v>224</v>
      </c>
      <c r="B149" s="1160" t="s">
        <v>650</v>
      </c>
      <c r="C149" s="1304">
        <v>1050</v>
      </c>
      <c r="D149" s="1273">
        <v>77</v>
      </c>
      <c r="E149" s="1273">
        <v>113</v>
      </c>
      <c r="F149" s="1273">
        <v>446</v>
      </c>
      <c r="G149" s="1273">
        <v>181</v>
      </c>
      <c r="H149" s="1273">
        <v>89</v>
      </c>
      <c r="I149" s="1273">
        <v>46</v>
      </c>
      <c r="J149" s="1273">
        <v>98</v>
      </c>
      <c r="K149" s="1305">
        <v>0</v>
      </c>
      <c r="L149" s="1273">
        <v>534</v>
      </c>
      <c r="M149" s="1273">
        <v>34</v>
      </c>
      <c r="N149" s="1273">
        <v>60</v>
      </c>
      <c r="O149" s="1273">
        <v>223</v>
      </c>
      <c r="P149" s="1273">
        <v>89</v>
      </c>
      <c r="Q149" s="1273">
        <v>52</v>
      </c>
      <c r="R149" s="1273">
        <v>29</v>
      </c>
      <c r="S149" s="1273">
        <v>47</v>
      </c>
      <c r="T149" s="1273">
        <v>0</v>
      </c>
      <c r="U149" s="1304">
        <v>516</v>
      </c>
      <c r="V149" s="1273">
        <v>43</v>
      </c>
      <c r="W149" s="1273">
        <v>53</v>
      </c>
      <c r="X149" s="1273">
        <v>223</v>
      </c>
      <c r="Y149" s="1273">
        <v>92</v>
      </c>
      <c r="Z149" s="1273">
        <v>37</v>
      </c>
      <c r="AA149" s="1273">
        <v>17</v>
      </c>
      <c r="AB149" s="1273">
        <v>51</v>
      </c>
      <c r="AC149" s="1305">
        <v>0</v>
      </c>
    </row>
    <row r="150" spans="1:29">
      <c r="A150" s="1289">
        <v>225</v>
      </c>
      <c r="B150" s="1160" t="s">
        <v>651</v>
      </c>
      <c r="C150" s="1304">
        <v>882</v>
      </c>
      <c r="D150" s="1273">
        <v>92</v>
      </c>
      <c r="E150" s="1273">
        <v>70</v>
      </c>
      <c r="F150" s="1273">
        <v>345</v>
      </c>
      <c r="G150" s="1273">
        <v>184</v>
      </c>
      <c r="H150" s="1273">
        <v>81</v>
      </c>
      <c r="I150" s="1273">
        <v>39</v>
      </c>
      <c r="J150" s="1273">
        <v>71</v>
      </c>
      <c r="K150" s="1305">
        <v>0</v>
      </c>
      <c r="L150" s="1273">
        <v>443</v>
      </c>
      <c r="M150" s="1273">
        <v>49</v>
      </c>
      <c r="N150" s="1273">
        <v>30</v>
      </c>
      <c r="O150" s="1273">
        <v>166</v>
      </c>
      <c r="P150" s="1273">
        <v>97</v>
      </c>
      <c r="Q150" s="1273">
        <v>46</v>
      </c>
      <c r="R150" s="1273">
        <v>25</v>
      </c>
      <c r="S150" s="1273">
        <v>30</v>
      </c>
      <c r="T150" s="1273">
        <v>0</v>
      </c>
      <c r="U150" s="1304">
        <v>439</v>
      </c>
      <c r="V150" s="1273">
        <v>43</v>
      </c>
      <c r="W150" s="1273">
        <v>40</v>
      </c>
      <c r="X150" s="1273">
        <v>179</v>
      </c>
      <c r="Y150" s="1273">
        <v>87</v>
      </c>
      <c r="Z150" s="1273">
        <v>35</v>
      </c>
      <c r="AA150" s="1273">
        <v>14</v>
      </c>
      <c r="AB150" s="1273">
        <v>41</v>
      </c>
      <c r="AC150" s="1305">
        <v>0</v>
      </c>
    </row>
    <row r="151" spans="1:29">
      <c r="A151" s="1289">
        <v>226</v>
      </c>
      <c r="B151" s="1160" t="s">
        <v>652</v>
      </c>
      <c r="C151" s="1304">
        <v>1115</v>
      </c>
      <c r="D151" s="1273">
        <v>84</v>
      </c>
      <c r="E151" s="1273">
        <v>93</v>
      </c>
      <c r="F151" s="1273">
        <v>483</v>
      </c>
      <c r="G151" s="1273">
        <v>203</v>
      </c>
      <c r="H151" s="1273">
        <v>103</v>
      </c>
      <c r="I151" s="1273">
        <v>50</v>
      </c>
      <c r="J151" s="1273">
        <v>99</v>
      </c>
      <c r="K151" s="1305">
        <v>0</v>
      </c>
      <c r="L151" s="1273">
        <v>578</v>
      </c>
      <c r="M151" s="1273">
        <v>50</v>
      </c>
      <c r="N151" s="1273">
        <v>55</v>
      </c>
      <c r="O151" s="1273">
        <v>246</v>
      </c>
      <c r="P151" s="1273">
        <v>102</v>
      </c>
      <c r="Q151" s="1273">
        <v>54</v>
      </c>
      <c r="R151" s="1273">
        <v>23</v>
      </c>
      <c r="S151" s="1273">
        <v>48</v>
      </c>
      <c r="T151" s="1273">
        <v>0</v>
      </c>
      <c r="U151" s="1304">
        <v>537</v>
      </c>
      <c r="V151" s="1273">
        <v>34</v>
      </c>
      <c r="W151" s="1273">
        <v>38</v>
      </c>
      <c r="X151" s="1273">
        <v>237</v>
      </c>
      <c r="Y151" s="1273">
        <v>101</v>
      </c>
      <c r="Z151" s="1273">
        <v>49</v>
      </c>
      <c r="AA151" s="1273">
        <v>27</v>
      </c>
      <c r="AB151" s="1273">
        <v>51</v>
      </c>
      <c r="AC151" s="1305">
        <v>0</v>
      </c>
    </row>
    <row r="152" spans="1:29">
      <c r="A152" s="1289">
        <v>227</v>
      </c>
      <c r="B152" s="1160" t="s">
        <v>653</v>
      </c>
      <c r="C152" s="1304">
        <v>970</v>
      </c>
      <c r="D152" s="1273">
        <v>88</v>
      </c>
      <c r="E152" s="1273">
        <v>105</v>
      </c>
      <c r="F152" s="1273">
        <v>402</v>
      </c>
      <c r="G152" s="1273">
        <v>182</v>
      </c>
      <c r="H152" s="1273">
        <v>84</v>
      </c>
      <c r="I152" s="1273">
        <v>44</v>
      </c>
      <c r="J152" s="1273">
        <v>65</v>
      </c>
      <c r="K152" s="1305">
        <v>0</v>
      </c>
      <c r="L152" s="1273">
        <v>482</v>
      </c>
      <c r="M152" s="1273">
        <v>49</v>
      </c>
      <c r="N152" s="1273">
        <v>66</v>
      </c>
      <c r="O152" s="1273">
        <v>192</v>
      </c>
      <c r="P152" s="1273">
        <v>88</v>
      </c>
      <c r="Q152" s="1273">
        <v>47</v>
      </c>
      <c r="R152" s="1273">
        <v>20</v>
      </c>
      <c r="S152" s="1273">
        <v>20</v>
      </c>
      <c r="T152" s="1273">
        <v>0</v>
      </c>
      <c r="U152" s="1304">
        <v>488</v>
      </c>
      <c r="V152" s="1273">
        <v>39</v>
      </c>
      <c r="W152" s="1273">
        <v>39</v>
      </c>
      <c r="X152" s="1273">
        <v>210</v>
      </c>
      <c r="Y152" s="1273">
        <v>94</v>
      </c>
      <c r="Z152" s="1273">
        <v>37</v>
      </c>
      <c r="AA152" s="1273">
        <v>24</v>
      </c>
      <c r="AB152" s="1273">
        <v>45</v>
      </c>
      <c r="AC152" s="1305">
        <v>0</v>
      </c>
    </row>
    <row r="153" spans="1:29">
      <c r="A153" s="1289">
        <v>228</v>
      </c>
      <c r="B153" s="1160" t="s">
        <v>654</v>
      </c>
      <c r="C153" s="1304">
        <v>1487</v>
      </c>
      <c r="D153" s="1273">
        <v>165</v>
      </c>
      <c r="E153" s="1273">
        <v>112</v>
      </c>
      <c r="F153" s="1273">
        <v>566</v>
      </c>
      <c r="G153" s="1273">
        <v>308</v>
      </c>
      <c r="H153" s="1273">
        <v>171</v>
      </c>
      <c r="I153" s="1273">
        <v>87</v>
      </c>
      <c r="J153" s="1273">
        <v>78</v>
      </c>
      <c r="K153" s="1305">
        <v>0</v>
      </c>
      <c r="L153" s="1273">
        <v>773</v>
      </c>
      <c r="M153" s="1273">
        <v>84</v>
      </c>
      <c r="N153" s="1273">
        <v>62</v>
      </c>
      <c r="O153" s="1273">
        <v>274</v>
      </c>
      <c r="P153" s="1273">
        <v>163</v>
      </c>
      <c r="Q153" s="1273">
        <v>106</v>
      </c>
      <c r="R153" s="1273">
        <v>50</v>
      </c>
      <c r="S153" s="1273">
        <v>34</v>
      </c>
      <c r="T153" s="1273">
        <v>0</v>
      </c>
      <c r="U153" s="1304">
        <v>714</v>
      </c>
      <c r="V153" s="1273">
        <v>81</v>
      </c>
      <c r="W153" s="1273">
        <v>50</v>
      </c>
      <c r="X153" s="1273">
        <v>292</v>
      </c>
      <c r="Y153" s="1273">
        <v>145</v>
      </c>
      <c r="Z153" s="1273">
        <v>65</v>
      </c>
      <c r="AA153" s="1273">
        <v>37</v>
      </c>
      <c r="AB153" s="1273">
        <v>44</v>
      </c>
      <c r="AC153" s="1305">
        <v>0</v>
      </c>
    </row>
    <row r="154" spans="1:29">
      <c r="A154" s="1289">
        <v>229</v>
      </c>
      <c r="B154" s="1160" t="s">
        <v>655</v>
      </c>
      <c r="C154" s="1304">
        <v>1960</v>
      </c>
      <c r="D154" s="1273">
        <v>190</v>
      </c>
      <c r="E154" s="1273">
        <v>141</v>
      </c>
      <c r="F154" s="1273">
        <v>833</v>
      </c>
      <c r="G154" s="1273">
        <v>410</v>
      </c>
      <c r="H154" s="1273">
        <v>181</v>
      </c>
      <c r="I154" s="1273">
        <v>85</v>
      </c>
      <c r="J154" s="1273">
        <v>118</v>
      </c>
      <c r="K154" s="1305">
        <v>2</v>
      </c>
      <c r="L154" s="1273">
        <v>981</v>
      </c>
      <c r="M154" s="1273">
        <v>99</v>
      </c>
      <c r="N154" s="1273">
        <v>82</v>
      </c>
      <c r="O154" s="1273">
        <v>404</v>
      </c>
      <c r="P154" s="1273">
        <v>194</v>
      </c>
      <c r="Q154" s="1273">
        <v>111</v>
      </c>
      <c r="R154" s="1273">
        <v>43</v>
      </c>
      <c r="S154" s="1273">
        <v>46</v>
      </c>
      <c r="T154" s="1273">
        <v>2</v>
      </c>
      <c r="U154" s="1304">
        <v>979</v>
      </c>
      <c r="V154" s="1273">
        <v>91</v>
      </c>
      <c r="W154" s="1273">
        <v>59</v>
      </c>
      <c r="X154" s="1273">
        <v>429</v>
      </c>
      <c r="Y154" s="1273">
        <v>216</v>
      </c>
      <c r="Z154" s="1273">
        <v>70</v>
      </c>
      <c r="AA154" s="1273">
        <v>42</v>
      </c>
      <c r="AB154" s="1273">
        <v>72</v>
      </c>
      <c r="AC154" s="1305">
        <v>0</v>
      </c>
    </row>
    <row r="155" spans="1:29">
      <c r="A155" s="1289">
        <v>301</v>
      </c>
      <c r="B155" s="1160" t="s">
        <v>23</v>
      </c>
      <c r="C155" s="1304">
        <v>898</v>
      </c>
      <c r="D155" s="1273">
        <v>63</v>
      </c>
      <c r="E155" s="1273">
        <v>71</v>
      </c>
      <c r="F155" s="1273">
        <v>341</v>
      </c>
      <c r="G155" s="1273">
        <v>158</v>
      </c>
      <c r="H155" s="1273">
        <v>92</v>
      </c>
      <c r="I155" s="1273">
        <v>60</v>
      </c>
      <c r="J155" s="1273">
        <v>113</v>
      </c>
      <c r="K155" s="1305">
        <v>0</v>
      </c>
      <c r="L155" s="1273">
        <v>450</v>
      </c>
      <c r="M155" s="1273">
        <v>37</v>
      </c>
      <c r="N155" s="1273">
        <v>39</v>
      </c>
      <c r="O155" s="1273">
        <v>176</v>
      </c>
      <c r="P155" s="1273">
        <v>72</v>
      </c>
      <c r="Q155" s="1273">
        <v>48</v>
      </c>
      <c r="R155" s="1273">
        <v>29</v>
      </c>
      <c r="S155" s="1273">
        <v>49</v>
      </c>
      <c r="T155" s="1273">
        <v>0</v>
      </c>
      <c r="U155" s="1304">
        <v>448</v>
      </c>
      <c r="V155" s="1273">
        <v>26</v>
      </c>
      <c r="W155" s="1273">
        <v>32</v>
      </c>
      <c r="X155" s="1273">
        <v>165</v>
      </c>
      <c r="Y155" s="1273">
        <v>86</v>
      </c>
      <c r="Z155" s="1273">
        <v>44</v>
      </c>
      <c r="AA155" s="1273">
        <v>31</v>
      </c>
      <c r="AB155" s="1273">
        <v>64</v>
      </c>
      <c r="AC155" s="1305">
        <v>0</v>
      </c>
    </row>
    <row r="156" spans="1:29">
      <c r="A156" s="1289">
        <v>365</v>
      </c>
      <c r="B156" s="1160" t="s">
        <v>656</v>
      </c>
      <c r="C156" s="1304">
        <v>511</v>
      </c>
      <c r="D156" s="1273">
        <v>42</v>
      </c>
      <c r="E156" s="1273">
        <v>63</v>
      </c>
      <c r="F156" s="1273">
        <v>226</v>
      </c>
      <c r="G156" s="1273">
        <v>80</v>
      </c>
      <c r="H156" s="1273">
        <v>34</v>
      </c>
      <c r="I156" s="1273">
        <v>14</v>
      </c>
      <c r="J156" s="1273">
        <v>52</v>
      </c>
      <c r="K156" s="1305">
        <v>0</v>
      </c>
      <c r="L156" s="1273">
        <v>239</v>
      </c>
      <c r="M156" s="1273">
        <v>16</v>
      </c>
      <c r="N156" s="1273">
        <v>39</v>
      </c>
      <c r="O156" s="1273">
        <v>104</v>
      </c>
      <c r="P156" s="1273">
        <v>31</v>
      </c>
      <c r="Q156" s="1273">
        <v>14</v>
      </c>
      <c r="R156" s="1273">
        <v>8</v>
      </c>
      <c r="S156" s="1273">
        <v>27</v>
      </c>
      <c r="T156" s="1273">
        <v>0</v>
      </c>
      <c r="U156" s="1304">
        <v>272</v>
      </c>
      <c r="V156" s="1273">
        <v>26</v>
      </c>
      <c r="W156" s="1273">
        <v>24</v>
      </c>
      <c r="X156" s="1273">
        <v>122</v>
      </c>
      <c r="Y156" s="1273">
        <v>49</v>
      </c>
      <c r="Z156" s="1273">
        <v>20</v>
      </c>
      <c r="AA156" s="1273">
        <v>6</v>
      </c>
      <c r="AB156" s="1273">
        <v>25</v>
      </c>
      <c r="AC156" s="1305">
        <v>0</v>
      </c>
    </row>
    <row r="157" spans="1:29">
      <c r="A157" s="1289">
        <v>381</v>
      </c>
      <c r="B157" s="1160" t="s">
        <v>27</v>
      </c>
      <c r="C157" s="1304">
        <v>880</v>
      </c>
      <c r="D157" s="1273">
        <v>81</v>
      </c>
      <c r="E157" s="1273">
        <v>78</v>
      </c>
      <c r="F157" s="1273">
        <v>331</v>
      </c>
      <c r="G157" s="1273">
        <v>198</v>
      </c>
      <c r="H157" s="1273">
        <v>77</v>
      </c>
      <c r="I157" s="1273">
        <v>36</v>
      </c>
      <c r="J157" s="1273">
        <v>79</v>
      </c>
      <c r="K157" s="1305">
        <v>0</v>
      </c>
      <c r="L157" s="1273">
        <v>445</v>
      </c>
      <c r="M157" s="1273">
        <v>44</v>
      </c>
      <c r="N157" s="1273">
        <v>36</v>
      </c>
      <c r="O157" s="1273">
        <v>156</v>
      </c>
      <c r="P157" s="1273">
        <v>112</v>
      </c>
      <c r="Q157" s="1273">
        <v>42</v>
      </c>
      <c r="R157" s="1273">
        <v>15</v>
      </c>
      <c r="S157" s="1273">
        <v>40</v>
      </c>
      <c r="T157" s="1273">
        <v>0</v>
      </c>
      <c r="U157" s="1304">
        <v>435</v>
      </c>
      <c r="V157" s="1273">
        <v>37</v>
      </c>
      <c r="W157" s="1273">
        <v>42</v>
      </c>
      <c r="X157" s="1273">
        <v>175</v>
      </c>
      <c r="Y157" s="1273">
        <v>86</v>
      </c>
      <c r="Z157" s="1273">
        <v>35</v>
      </c>
      <c r="AA157" s="1273">
        <v>21</v>
      </c>
      <c r="AB157" s="1273">
        <v>39</v>
      </c>
      <c r="AC157" s="1305">
        <v>0</v>
      </c>
    </row>
    <row r="158" spans="1:29">
      <c r="A158" s="1289">
        <v>382</v>
      </c>
      <c r="B158" s="1160" t="s">
        <v>28</v>
      </c>
      <c r="C158" s="1304">
        <v>1155</v>
      </c>
      <c r="D158" s="1273">
        <v>124</v>
      </c>
      <c r="E158" s="1273">
        <v>88</v>
      </c>
      <c r="F158" s="1273">
        <v>405</v>
      </c>
      <c r="G158" s="1273">
        <v>240</v>
      </c>
      <c r="H158" s="1273">
        <v>123</v>
      </c>
      <c r="I158" s="1273">
        <v>65</v>
      </c>
      <c r="J158" s="1273">
        <v>110</v>
      </c>
      <c r="K158" s="1305">
        <v>0</v>
      </c>
      <c r="L158" s="1273">
        <v>597</v>
      </c>
      <c r="M158" s="1273">
        <v>52</v>
      </c>
      <c r="N158" s="1273">
        <v>44</v>
      </c>
      <c r="O158" s="1273">
        <v>221</v>
      </c>
      <c r="P158" s="1273">
        <v>121</v>
      </c>
      <c r="Q158" s="1273">
        <v>66</v>
      </c>
      <c r="R158" s="1273">
        <v>40</v>
      </c>
      <c r="S158" s="1273">
        <v>53</v>
      </c>
      <c r="T158" s="1273">
        <v>0</v>
      </c>
      <c r="U158" s="1304">
        <v>558</v>
      </c>
      <c r="V158" s="1273">
        <v>72</v>
      </c>
      <c r="W158" s="1273">
        <v>44</v>
      </c>
      <c r="X158" s="1273">
        <v>184</v>
      </c>
      <c r="Y158" s="1273">
        <v>119</v>
      </c>
      <c r="Z158" s="1273">
        <v>57</v>
      </c>
      <c r="AA158" s="1273">
        <v>25</v>
      </c>
      <c r="AB158" s="1273">
        <v>57</v>
      </c>
      <c r="AC158" s="1305">
        <v>0</v>
      </c>
    </row>
    <row r="159" spans="1:29">
      <c r="A159" s="1289">
        <v>442</v>
      </c>
      <c r="B159" s="1160" t="s">
        <v>38</v>
      </c>
      <c r="C159" s="1304">
        <v>372</v>
      </c>
      <c r="D159" s="1273">
        <v>34</v>
      </c>
      <c r="E159" s="1273">
        <v>32</v>
      </c>
      <c r="F159" s="1273">
        <v>135</v>
      </c>
      <c r="G159" s="1273">
        <v>76</v>
      </c>
      <c r="H159" s="1273">
        <v>48</v>
      </c>
      <c r="I159" s="1273">
        <v>19</v>
      </c>
      <c r="J159" s="1273">
        <v>28</v>
      </c>
      <c r="K159" s="1305">
        <v>0</v>
      </c>
      <c r="L159" s="1273">
        <v>190</v>
      </c>
      <c r="M159" s="1273">
        <v>22</v>
      </c>
      <c r="N159" s="1273">
        <v>15</v>
      </c>
      <c r="O159" s="1273">
        <v>59</v>
      </c>
      <c r="P159" s="1273">
        <v>43</v>
      </c>
      <c r="Q159" s="1273">
        <v>25</v>
      </c>
      <c r="R159" s="1273">
        <v>12</v>
      </c>
      <c r="S159" s="1273">
        <v>14</v>
      </c>
      <c r="T159" s="1273">
        <v>0</v>
      </c>
      <c r="U159" s="1304">
        <v>182</v>
      </c>
      <c r="V159" s="1273">
        <v>12</v>
      </c>
      <c r="W159" s="1273">
        <v>17</v>
      </c>
      <c r="X159" s="1273">
        <v>76</v>
      </c>
      <c r="Y159" s="1273">
        <v>33</v>
      </c>
      <c r="Z159" s="1273">
        <v>23</v>
      </c>
      <c r="AA159" s="1273">
        <v>7</v>
      </c>
      <c r="AB159" s="1273">
        <v>14</v>
      </c>
      <c r="AC159" s="1305">
        <v>0</v>
      </c>
    </row>
    <row r="160" spans="1:29">
      <c r="A160" s="1289">
        <v>443</v>
      </c>
      <c r="B160" s="1160" t="s">
        <v>39</v>
      </c>
      <c r="C160" s="1304">
        <v>562</v>
      </c>
      <c r="D160" s="1273">
        <v>61</v>
      </c>
      <c r="E160" s="1273">
        <v>43</v>
      </c>
      <c r="F160" s="1273">
        <v>211</v>
      </c>
      <c r="G160" s="1273">
        <v>124</v>
      </c>
      <c r="H160" s="1273">
        <v>61</v>
      </c>
      <c r="I160" s="1273">
        <v>25</v>
      </c>
      <c r="J160" s="1273">
        <v>37</v>
      </c>
      <c r="K160" s="1305">
        <v>0</v>
      </c>
      <c r="L160" s="1273">
        <v>282</v>
      </c>
      <c r="M160" s="1273">
        <v>24</v>
      </c>
      <c r="N160" s="1273">
        <v>29</v>
      </c>
      <c r="O160" s="1273">
        <v>101</v>
      </c>
      <c r="P160" s="1273">
        <v>62</v>
      </c>
      <c r="Q160" s="1273">
        <v>33</v>
      </c>
      <c r="R160" s="1273">
        <v>15</v>
      </c>
      <c r="S160" s="1273">
        <v>18</v>
      </c>
      <c r="T160" s="1273">
        <v>0</v>
      </c>
      <c r="U160" s="1304">
        <v>280</v>
      </c>
      <c r="V160" s="1273">
        <v>37</v>
      </c>
      <c r="W160" s="1273">
        <v>14</v>
      </c>
      <c r="X160" s="1273">
        <v>110</v>
      </c>
      <c r="Y160" s="1273">
        <v>62</v>
      </c>
      <c r="Z160" s="1273">
        <v>28</v>
      </c>
      <c r="AA160" s="1273">
        <v>10</v>
      </c>
      <c r="AB160" s="1273">
        <v>19</v>
      </c>
      <c r="AC160" s="1305">
        <v>0</v>
      </c>
    </row>
    <row r="161" spans="1:29">
      <c r="A161" s="1289">
        <v>446</v>
      </c>
      <c r="B161" s="1160" t="s">
        <v>657</v>
      </c>
      <c r="C161" s="1304">
        <v>289</v>
      </c>
      <c r="D161" s="1273">
        <v>31</v>
      </c>
      <c r="E161" s="1273">
        <v>34</v>
      </c>
      <c r="F161" s="1273">
        <v>128</v>
      </c>
      <c r="G161" s="1273">
        <v>47</v>
      </c>
      <c r="H161" s="1273">
        <v>20</v>
      </c>
      <c r="I161" s="1273">
        <v>12</v>
      </c>
      <c r="J161" s="1273">
        <v>17</v>
      </c>
      <c r="K161" s="1305">
        <v>0</v>
      </c>
      <c r="L161" s="1273">
        <v>143</v>
      </c>
      <c r="M161" s="1273">
        <v>19</v>
      </c>
      <c r="N161" s="1273">
        <v>21</v>
      </c>
      <c r="O161" s="1273">
        <v>54</v>
      </c>
      <c r="P161" s="1273">
        <v>26</v>
      </c>
      <c r="Q161" s="1273">
        <v>10</v>
      </c>
      <c r="R161" s="1273">
        <v>6</v>
      </c>
      <c r="S161" s="1273">
        <v>7</v>
      </c>
      <c r="T161" s="1273">
        <v>0</v>
      </c>
      <c r="U161" s="1304">
        <v>146</v>
      </c>
      <c r="V161" s="1273">
        <v>12</v>
      </c>
      <c r="W161" s="1273">
        <v>13</v>
      </c>
      <c r="X161" s="1273">
        <v>74</v>
      </c>
      <c r="Y161" s="1273">
        <v>21</v>
      </c>
      <c r="Z161" s="1273">
        <v>10</v>
      </c>
      <c r="AA161" s="1273">
        <v>6</v>
      </c>
      <c r="AB161" s="1273">
        <v>10</v>
      </c>
      <c r="AC161" s="1305">
        <v>0</v>
      </c>
    </row>
    <row r="162" spans="1:29">
      <c r="A162" s="1289">
        <v>464</v>
      </c>
      <c r="B162" s="1160" t="s">
        <v>46</v>
      </c>
      <c r="C162" s="1304">
        <v>1075</v>
      </c>
      <c r="D162" s="1273">
        <v>139</v>
      </c>
      <c r="E162" s="1273">
        <v>81</v>
      </c>
      <c r="F162" s="1273">
        <v>345</v>
      </c>
      <c r="G162" s="1273">
        <v>243</v>
      </c>
      <c r="H162" s="1273">
        <v>132</v>
      </c>
      <c r="I162" s="1273">
        <v>50</v>
      </c>
      <c r="J162" s="1273">
        <v>85</v>
      </c>
      <c r="K162" s="1305">
        <v>0</v>
      </c>
      <c r="L162" s="1273">
        <v>586</v>
      </c>
      <c r="M162" s="1273">
        <v>72</v>
      </c>
      <c r="N162" s="1273">
        <v>50</v>
      </c>
      <c r="O162" s="1273">
        <v>191</v>
      </c>
      <c r="P162" s="1273">
        <v>122</v>
      </c>
      <c r="Q162" s="1273">
        <v>78</v>
      </c>
      <c r="R162" s="1273">
        <v>32</v>
      </c>
      <c r="S162" s="1273">
        <v>41</v>
      </c>
      <c r="T162" s="1273">
        <v>0</v>
      </c>
      <c r="U162" s="1304">
        <v>489</v>
      </c>
      <c r="V162" s="1273">
        <v>67</v>
      </c>
      <c r="W162" s="1273">
        <v>31</v>
      </c>
      <c r="X162" s="1273">
        <v>154</v>
      </c>
      <c r="Y162" s="1273">
        <v>121</v>
      </c>
      <c r="Z162" s="1273">
        <v>54</v>
      </c>
      <c r="AA162" s="1273">
        <v>18</v>
      </c>
      <c r="AB162" s="1273">
        <v>44</v>
      </c>
      <c r="AC162" s="1305">
        <v>0</v>
      </c>
    </row>
    <row r="163" spans="1:29">
      <c r="A163" s="1289">
        <v>481</v>
      </c>
      <c r="B163" s="1160" t="s">
        <v>47</v>
      </c>
      <c r="C163" s="1304">
        <v>411</v>
      </c>
      <c r="D163" s="1273">
        <v>29</v>
      </c>
      <c r="E163" s="1273">
        <v>37</v>
      </c>
      <c r="F163" s="1273">
        <v>149</v>
      </c>
      <c r="G163" s="1273">
        <v>95</v>
      </c>
      <c r="H163" s="1273">
        <v>33</v>
      </c>
      <c r="I163" s="1273">
        <v>19</v>
      </c>
      <c r="J163" s="1273">
        <v>49</v>
      </c>
      <c r="K163" s="1305">
        <v>0</v>
      </c>
      <c r="L163" s="1273">
        <v>207</v>
      </c>
      <c r="M163" s="1273">
        <v>14</v>
      </c>
      <c r="N163" s="1273">
        <v>24</v>
      </c>
      <c r="O163" s="1273">
        <v>72</v>
      </c>
      <c r="P163" s="1273">
        <v>47</v>
      </c>
      <c r="Q163" s="1273">
        <v>18</v>
      </c>
      <c r="R163" s="1273">
        <v>9</v>
      </c>
      <c r="S163" s="1273">
        <v>23</v>
      </c>
      <c r="T163" s="1273">
        <v>0</v>
      </c>
      <c r="U163" s="1304">
        <v>204</v>
      </c>
      <c r="V163" s="1273">
        <v>15</v>
      </c>
      <c r="W163" s="1273">
        <v>13</v>
      </c>
      <c r="X163" s="1273">
        <v>77</v>
      </c>
      <c r="Y163" s="1273">
        <v>48</v>
      </c>
      <c r="Z163" s="1273">
        <v>15</v>
      </c>
      <c r="AA163" s="1273">
        <v>10</v>
      </c>
      <c r="AB163" s="1273">
        <v>26</v>
      </c>
      <c r="AC163" s="1305">
        <v>0</v>
      </c>
    </row>
    <row r="164" spans="1:29">
      <c r="A164" s="1289">
        <v>501</v>
      </c>
      <c r="B164" s="1160" t="s">
        <v>82</v>
      </c>
      <c r="C164" s="1304">
        <v>498</v>
      </c>
      <c r="D164" s="1273">
        <v>50</v>
      </c>
      <c r="E164" s="1273">
        <v>43</v>
      </c>
      <c r="F164" s="1273">
        <v>228</v>
      </c>
      <c r="G164" s="1273">
        <v>77</v>
      </c>
      <c r="H164" s="1273">
        <v>41</v>
      </c>
      <c r="I164" s="1273">
        <v>20</v>
      </c>
      <c r="J164" s="1273">
        <v>39</v>
      </c>
      <c r="K164" s="1305">
        <v>0</v>
      </c>
      <c r="L164" s="1273">
        <v>259</v>
      </c>
      <c r="M164" s="1273">
        <v>28</v>
      </c>
      <c r="N164" s="1273">
        <v>23</v>
      </c>
      <c r="O164" s="1273">
        <v>116</v>
      </c>
      <c r="P164" s="1273">
        <v>45</v>
      </c>
      <c r="Q164" s="1273">
        <v>22</v>
      </c>
      <c r="R164" s="1273">
        <v>9</v>
      </c>
      <c r="S164" s="1273">
        <v>16</v>
      </c>
      <c r="T164" s="1273">
        <v>0</v>
      </c>
      <c r="U164" s="1304">
        <v>239</v>
      </c>
      <c r="V164" s="1273">
        <v>22</v>
      </c>
      <c r="W164" s="1273">
        <v>20</v>
      </c>
      <c r="X164" s="1273">
        <v>112</v>
      </c>
      <c r="Y164" s="1273">
        <v>32</v>
      </c>
      <c r="Z164" s="1273">
        <v>19</v>
      </c>
      <c r="AA164" s="1273">
        <v>11</v>
      </c>
      <c r="AB164" s="1273">
        <v>23</v>
      </c>
      <c r="AC164" s="1305">
        <v>0</v>
      </c>
    </row>
    <row r="165" spans="1:29">
      <c r="A165" s="1289">
        <v>585</v>
      </c>
      <c r="B165" s="1160" t="s">
        <v>658</v>
      </c>
      <c r="C165" s="1304">
        <v>465</v>
      </c>
      <c r="D165" s="1273">
        <v>32</v>
      </c>
      <c r="E165" s="1273">
        <v>53</v>
      </c>
      <c r="F165" s="1273">
        <v>206</v>
      </c>
      <c r="G165" s="1273">
        <v>80</v>
      </c>
      <c r="H165" s="1273">
        <v>28</v>
      </c>
      <c r="I165" s="1273">
        <v>16</v>
      </c>
      <c r="J165" s="1273">
        <v>50</v>
      </c>
      <c r="K165" s="1305">
        <v>0</v>
      </c>
      <c r="L165" s="1273">
        <v>227</v>
      </c>
      <c r="M165" s="1273">
        <v>18</v>
      </c>
      <c r="N165" s="1273">
        <v>24</v>
      </c>
      <c r="O165" s="1273">
        <v>100</v>
      </c>
      <c r="P165" s="1273">
        <v>38</v>
      </c>
      <c r="Q165" s="1273">
        <v>18</v>
      </c>
      <c r="R165" s="1273">
        <v>10</v>
      </c>
      <c r="S165" s="1273">
        <v>19</v>
      </c>
      <c r="T165" s="1273">
        <v>0</v>
      </c>
      <c r="U165" s="1304">
        <v>238</v>
      </c>
      <c r="V165" s="1273">
        <v>14</v>
      </c>
      <c r="W165" s="1273">
        <v>29</v>
      </c>
      <c r="X165" s="1273">
        <v>106</v>
      </c>
      <c r="Y165" s="1273">
        <v>42</v>
      </c>
      <c r="Z165" s="1273">
        <v>10</v>
      </c>
      <c r="AA165" s="1273">
        <v>6</v>
      </c>
      <c r="AB165" s="1273">
        <v>31</v>
      </c>
      <c r="AC165" s="1305">
        <v>0</v>
      </c>
    </row>
    <row r="166" spans="1:29">
      <c r="A166" s="1291">
        <v>586</v>
      </c>
      <c r="B166" s="1163" t="s">
        <v>659</v>
      </c>
      <c r="C166" s="1306">
        <v>361</v>
      </c>
      <c r="D166" s="1307">
        <v>24</v>
      </c>
      <c r="E166" s="1307">
        <v>38</v>
      </c>
      <c r="F166" s="1307">
        <v>159</v>
      </c>
      <c r="G166" s="1307">
        <v>62</v>
      </c>
      <c r="H166" s="1307">
        <v>24</v>
      </c>
      <c r="I166" s="1307">
        <v>14</v>
      </c>
      <c r="J166" s="1307">
        <v>40</v>
      </c>
      <c r="K166" s="1308">
        <v>0</v>
      </c>
      <c r="L166" s="1307">
        <v>192</v>
      </c>
      <c r="M166" s="1307">
        <v>13</v>
      </c>
      <c r="N166" s="1307">
        <v>20</v>
      </c>
      <c r="O166" s="1307">
        <v>88</v>
      </c>
      <c r="P166" s="1307">
        <v>35</v>
      </c>
      <c r="Q166" s="1307">
        <v>10</v>
      </c>
      <c r="R166" s="1307">
        <v>10</v>
      </c>
      <c r="S166" s="1307">
        <v>16</v>
      </c>
      <c r="T166" s="1307">
        <v>0</v>
      </c>
      <c r="U166" s="1306">
        <v>169</v>
      </c>
      <c r="V166" s="1307">
        <v>11</v>
      </c>
      <c r="W166" s="1307">
        <v>18</v>
      </c>
      <c r="X166" s="1307">
        <v>71</v>
      </c>
      <c r="Y166" s="1307">
        <v>27</v>
      </c>
      <c r="Z166" s="1307">
        <v>14</v>
      </c>
      <c r="AA166" s="1307">
        <v>4</v>
      </c>
      <c r="AB166" s="1307">
        <v>24</v>
      </c>
      <c r="AC166" s="1308">
        <v>0</v>
      </c>
    </row>
    <row r="167" spans="1:29">
      <c r="A167" s="1160" t="s">
        <v>1739</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A1:DX44"/>
  <sheetViews>
    <sheetView workbookViewId="0">
      <pane xSplit="2" ySplit="5" topLeftCell="C33" activePane="bottomRight" state="frozen"/>
      <selection pane="topRight" activeCell="C1" sqref="C1"/>
      <selection pane="bottomLeft" activeCell="A6" sqref="A6"/>
      <selection pane="bottomRight" activeCell="D42" sqref="D42"/>
    </sheetView>
  </sheetViews>
  <sheetFormatPr defaultColWidth="9" defaultRowHeight="13"/>
  <cols>
    <col min="1" max="1" width="10.36328125" style="12" customWidth="1"/>
    <col min="2" max="2" width="5.6328125" style="12" customWidth="1"/>
    <col min="3" max="4" width="11.90625" style="12" customWidth="1"/>
    <col min="5" max="7" width="11.08984375" style="12" customWidth="1"/>
    <col min="8" max="13" width="12.90625" style="12" customWidth="1"/>
    <col min="14" max="16" width="11" style="12" customWidth="1"/>
    <col min="17" max="20" width="12.36328125" style="12" customWidth="1"/>
    <col min="21" max="21" width="11.90625" style="12" customWidth="1"/>
    <col min="22" max="22" width="12.6328125" style="12" customWidth="1"/>
    <col min="23" max="25" width="11.90625" style="12" customWidth="1"/>
    <col min="26" max="16384" width="9" style="12"/>
  </cols>
  <sheetData>
    <row r="1" spans="1:128" ht="20.149999999999999" customHeight="1" thickBot="1">
      <c r="A1" s="2281" t="s">
        <v>338</v>
      </c>
      <c r="B1" s="1272"/>
      <c r="C1" s="1272"/>
      <c r="D1" s="1272"/>
      <c r="E1" s="277"/>
      <c r="F1" s="2282" t="s">
        <v>337</v>
      </c>
      <c r="G1" s="1272"/>
      <c r="H1" s="277"/>
      <c r="I1" s="277"/>
      <c r="J1" s="277" t="s">
        <v>2769</v>
      </c>
      <c r="K1" s="277"/>
      <c r="L1" s="277"/>
      <c r="M1" s="277"/>
      <c r="N1" s="277"/>
      <c r="O1" s="277"/>
      <c r="P1" s="277"/>
      <c r="Q1" s="277"/>
      <c r="R1" s="277" t="s">
        <v>1760</v>
      </c>
      <c r="S1" s="277"/>
      <c r="T1" s="277"/>
      <c r="U1" s="277"/>
      <c r="V1" s="277"/>
      <c r="W1" s="3312" t="str">
        <f>目次!Q1</f>
        <v>2024年12月27日</v>
      </c>
      <c r="X1" s="3313"/>
      <c r="Y1" s="277"/>
    </row>
    <row r="2" spans="1:128" ht="20.149999999999999" customHeight="1" thickBot="1">
      <c r="A2" s="3302" t="s">
        <v>268</v>
      </c>
      <c r="B2" s="3303"/>
      <c r="C2" s="3302" t="s">
        <v>378</v>
      </c>
      <c r="D2" s="3311"/>
      <c r="E2" s="3311"/>
      <c r="F2" s="3311"/>
      <c r="G2" s="3303"/>
      <c r="H2" s="3311" t="s">
        <v>267</v>
      </c>
      <c r="I2" s="3311"/>
      <c r="J2" s="3311"/>
      <c r="K2" s="3311"/>
      <c r="L2" s="3311"/>
      <c r="M2" s="3311"/>
      <c r="N2" s="3311"/>
      <c r="O2" s="3311"/>
      <c r="P2" s="3311"/>
      <c r="Q2" s="3317"/>
      <c r="R2" s="3317"/>
      <c r="S2" s="3317"/>
      <c r="T2" s="3317"/>
      <c r="U2" s="3317"/>
      <c r="V2" s="3317"/>
      <c r="W2" s="3317"/>
      <c r="X2" s="3317"/>
      <c r="Y2" s="3318"/>
    </row>
    <row r="3" spans="1:128" ht="20.149999999999999" customHeight="1">
      <c r="A3" s="3304"/>
      <c r="B3" s="3305"/>
      <c r="C3" s="3308" t="s">
        <v>0</v>
      </c>
      <c r="D3" s="3310"/>
      <c r="E3" s="2702" t="s">
        <v>269</v>
      </c>
      <c r="F3" s="2283" t="s">
        <v>270</v>
      </c>
      <c r="G3" s="2284" t="s">
        <v>271</v>
      </c>
      <c r="H3" s="3308" t="s">
        <v>274</v>
      </c>
      <c r="I3" s="3309"/>
      <c r="J3" s="3310"/>
      <c r="K3" s="3308" t="s">
        <v>2456</v>
      </c>
      <c r="L3" s="3309"/>
      <c r="M3" s="3310"/>
      <c r="N3" s="3302" t="s">
        <v>1021</v>
      </c>
      <c r="O3" s="3311"/>
      <c r="P3" s="3311"/>
      <c r="Q3" s="3302" t="s">
        <v>272</v>
      </c>
      <c r="R3" s="3311"/>
      <c r="S3" s="3311"/>
      <c r="T3" s="3311"/>
      <c r="U3" s="3311"/>
      <c r="V3" s="3311"/>
      <c r="W3" s="3311"/>
      <c r="X3" s="3311"/>
      <c r="Y3" s="3303"/>
    </row>
    <row r="4" spans="1:128" ht="20.149999999999999" customHeight="1">
      <c r="A4" s="3304"/>
      <c r="B4" s="3305"/>
      <c r="C4" s="2371" t="s">
        <v>3</v>
      </c>
      <c r="D4" s="2285" t="s">
        <v>63</v>
      </c>
      <c r="E4" s="2703" t="s">
        <v>58</v>
      </c>
      <c r="F4" s="1328" t="s">
        <v>59</v>
      </c>
      <c r="G4" s="2286" t="s">
        <v>60</v>
      </c>
      <c r="H4" s="3220" t="s">
        <v>67</v>
      </c>
      <c r="I4" s="1041" t="s">
        <v>68</v>
      </c>
      <c r="J4" s="3221" t="s">
        <v>65</v>
      </c>
      <c r="K4" s="2288" t="s">
        <v>67</v>
      </c>
      <c r="L4" s="2287" t="s">
        <v>68</v>
      </c>
      <c r="M4" s="3221" t="s">
        <v>65</v>
      </c>
      <c r="N4" s="3220"/>
      <c r="O4" s="2403" t="s">
        <v>1019</v>
      </c>
      <c r="P4" s="2403" t="s">
        <v>1020</v>
      </c>
      <c r="Q4" s="1423"/>
      <c r="R4" s="2403" t="s">
        <v>99</v>
      </c>
      <c r="S4" s="2289" t="s">
        <v>163</v>
      </c>
      <c r="T4" s="2290" t="s">
        <v>163</v>
      </c>
      <c r="U4" s="2403" t="s">
        <v>101</v>
      </c>
      <c r="V4" s="1876"/>
      <c r="W4" s="1875" t="s">
        <v>98</v>
      </c>
      <c r="X4" s="1875" t="s">
        <v>98</v>
      </c>
      <c r="Y4" s="1874"/>
    </row>
    <row r="5" spans="1:128" ht="20.149999999999999" customHeight="1" thickBot="1">
      <c r="A5" s="3306"/>
      <c r="B5" s="3307"/>
      <c r="C5" s="3222" t="s">
        <v>1</v>
      </c>
      <c r="D5" s="2291" t="s">
        <v>1</v>
      </c>
      <c r="E5" s="2704" t="s">
        <v>61</v>
      </c>
      <c r="F5" s="1878" t="s">
        <v>61</v>
      </c>
      <c r="G5" s="2291" t="s">
        <v>61</v>
      </c>
      <c r="H5" s="3222" t="s">
        <v>64</v>
      </c>
      <c r="I5" s="2292" t="s">
        <v>64</v>
      </c>
      <c r="J5" s="2652" t="s">
        <v>64</v>
      </c>
      <c r="K5" s="2293" t="s">
        <v>64</v>
      </c>
      <c r="L5" s="2292" t="s">
        <v>64</v>
      </c>
      <c r="M5" s="2652" t="s">
        <v>64</v>
      </c>
      <c r="N5" s="3222" t="s">
        <v>1018</v>
      </c>
      <c r="O5" s="2404" t="s">
        <v>1018</v>
      </c>
      <c r="P5" s="2404" t="s">
        <v>1018</v>
      </c>
      <c r="Q5" s="3121"/>
      <c r="R5" s="2294"/>
      <c r="S5" s="2295" t="s">
        <v>97</v>
      </c>
      <c r="T5" s="2295" t="s">
        <v>100</v>
      </c>
      <c r="U5" s="2294"/>
      <c r="V5" s="2296" t="s">
        <v>1761</v>
      </c>
      <c r="W5" s="2295" t="s">
        <v>103</v>
      </c>
      <c r="X5" s="2297" t="s">
        <v>104</v>
      </c>
      <c r="Y5" s="2298" t="s">
        <v>102</v>
      </c>
    </row>
    <row r="6" spans="1:128" ht="20.149999999999999" customHeight="1">
      <c r="A6" s="2407" t="s">
        <v>2427</v>
      </c>
      <c r="B6" s="3223">
        <v>1990</v>
      </c>
      <c r="C6" s="605">
        <v>5405040</v>
      </c>
      <c r="D6" s="959">
        <v>3541476</v>
      </c>
      <c r="E6" s="2705">
        <v>18.3</v>
      </c>
      <c r="F6" s="28">
        <v>69.400000000000006</v>
      </c>
      <c r="G6" s="3248">
        <v>11.9</v>
      </c>
      <c r="H6" s="3258">
        <v>136151</v>
      </c>
      <c r="I6" s="3259">
        <v>120176</v>
      </c>
      <c r="J6" s="3260">
        <v>15975</v>
      </c>
      <c r="K6" s="3251"/>
      <c r="L6" s="2307"/>
      <c r="M6" s="2367"/>
      <c r="N6" s="2782">
        <f t="shared" ref="N6:N15" si="0">O6-P6</f>
        <v>17129</v>
      </c>
      <c r="O6" s="2299">
        <v>53916</v>
      </c>
      <c r="P6" s="2299">
        <v>36787</v>
      </c>
      <c r="Q6" s="3269">
        <v>34511</v>
      </c>
      <c r="R6" s="21">
        <v>17329</v>
      </c>
      <c r="S6" s="24">
        <v>53935</v>
      </c>
      <c r="T6" s="24">
        <v>36879</v>
      </c>
      <c r="U6" s="21">
        <v>17182</v>
      </c>
      <c r="V6" s="21">
        <f>W6-X6</f>
        <v>16731</v>
      </c>
      <c r="W6" s="21">
        <v>135993</v>
      </c>
      <c r="X6" s="21">
        <v>119262</v>
      </c>
      <c r="Y6" s="23">
        <v>24806</v>
      </c>
    </row>
    <row r="7" spans="1:128" ht="20.149999999999999" customHeight="1">
      <c r="A7" s="2408" t="s">
        <v>2428</v>
      </c>
      <c r="B7" s="3225">
        <v>1991</v>
      </c>
      <c r="C7" s="606">
        <v>5425508</v>
      </c>
      <c r="D7" s="2711">
        <v>3557868</v>
      </c>
      <c r="E7" s="2706">
        <v>17.927844588344126</v>
      </c>
      <c r="F7" s="25">
        <v>69.799521795107594</v>
      </c>
      <c r="G7" s="27">
        <v>12.451433857539316</v>
      </c>
      <c r="H7" s="606">
        <v>133384</v>
      </c>
      <c r="I7" s="18">
        <v>121772</v>
      </c>
      <c r="J7" s="959">
        <v>11612</v>
      </c>
      <c r="K7" s="3251"/>
      <c r="L7" s="2307"/>
      <c r="M7" s="2367"/>
      <c r="N7" s="2782">
        <f t="shared" si="0"/>
        <v>15527</v>
      </c>
      <c r="O7" s="604">
        <v>53294</v>
      </c>
      <c r="P7" s="604">
        <v>37767</v>
      </c>
      <c r="Q7" s="3269">
        <v>31624</v>
      </c>
      <c r="R7" s="21">
        <v>16125</v>
      </c>
      <c r="S7" s="24">
        <v>53269</v>
      </c>
      <c r="T7" s="24">
        <v>37382</v>
      </c>
      <c r="U7" s="21">
        <v>15499</v>
      </c>
      <c r="V7" s="21">
        <f t="shared" ref="V7:V32" si="1">W7-X7</f>
        <v>11456</v>
      </c>
      <c r="W7" s="21">
        <v>133527</v>
      </c>
      <c r="X7" s="21">
        <v>122071</v>
      </c>
      <c r="Y7" s="23">
        <v>-898</v>
      </c>
    </row>
    <row r="8" spans="1:128" ht="20.149999999999999" customHeight="1">
      <c r="A8" s="2408" t="s">
        <v>2429</v>
      </c>
      <c r="B8" s="3225">
        <v>1992</v>
      </c>
      <c r="C8" s="606">
        <v>5443360</v>
      </c>
      <c r="D8" s="2711">
        <v>3570740</v>
      </c>
      <c r="E8" s="2706">
        <v>17.502312673450511</v>
      </c>
      <c r="F8" s="25">
        <v>69.868276619099888</v>
      </c>
      <c r="G8" s="27">
        <v>12.950971322849213</v>
      </c>
      <c r="H8" s="606">
        <v>131581</v>
      </c>
      <c r="I8" s="18">
        <v>120494</v>
      </c>
      <c r="J8" s="959">
        <v>11087</v>
      </c>
      <c r="K8" s="3251"/>
      <c r="L8" s="2307"/>
      <c r="M8" s="2367"/>
      <c r="N8" s="2782">
        <f t="shared" si="0"/>
        <v>14551</v>
      </c>
      <c r="O8" s="604">
        <v>53053</v>
      </c>
      <c r="P8" s="604">
        <v>38502</v>
      </c>
      <c r="Q8" s="3269">
        <v>28916</v>
      </c>
      <c r="R8" s="21">
        <v>14923</v>
      </c>
      <c r="S8" s="24">
        <v>53302</v>
      </c>
      <c r="T8" s="24">
        <v>38458</v>
      </c>
      <c r="U8" s="21">
        <v>13993</v>
      </c>
      <c r="V8" s="21">
        <f t="shared" si="1"/>
        <v>11423</v>
      </c>
      <c r="W8" s="21">
        <v>132766</v>
      </c>
      <c r="X8" s="21">
        <v>121343</v>
      </c>
      <c r="Y8" s="23">
        <v>-1843</v>
      </c>
    </row>
    <row r="9" spans="1:128" s="13" customFormat="1" ht="20.149999999999999" customHeight="1">
      <c r="A9" s="2409" t="s">
        <v>2430</v>
      </c>
      <c r="B9" s="3225">
        <v>1993</v>
      </c>
      <c r="C9" s="2372">
        <v>5456671</v>
      </c>
      <c r="D9" s="2712">
        <v>3559920</v>
      </c>
      <c r="E9" s="2707">
        <v>16.848816029143897</v>
      </c>
      <c r="F9" s="26">
        <v>69.89071038251366</v>
      </c>
      <c r="G9" s="27">
        <v>13.260473588342442</v>
      </c>
      <c r="H9" s="2300">
        <v>131074</v>
      </c>
      <c r="I9" s="2301">
        <v>119204</v>
      </c>
      <c r="J9" s="2302">
        <v>11870</v>
      </c>
      <c r="K9" s="3252"/>
      <c r="L9" s="2308"/>
      <c r="M9" s="2368"/>
      <c r="N9" s="2782">
        <f t="shared" si="0"/>
        <v>12267</v>
      </c>
      <c r="O9" s="2303">
        <v>51942</v>
      </c>
      <c r="P9" s="2303">
        <v>39675</v>
      </c>
      <c r="Q9" s="3269">
        <v>24302</v>
      </c>
      <c r="R9" s="21">
        <v>13089</v>
      </c>
      <c r="S9" s="24">
        <v>52352</v>
      </c>
      <c r="T9" s="24">
        <v>39431</v>
      </c>
      <c r="U9" s="21">
        <v>11213</v>
      </c>
      <c r="V9" s="21">
        <f t="shared" si="1"/>
        <v>11465</v>
      </c>
      <c r="W9" s="21">
        <v>130230</v>
      </c>
      <c r="X9" s="21">
        <v>118765</v>
      </c>
      <c r="Y9" s="23">
        <v>451</v>
      </c>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row>
    <row r="10" spans="1:128" s="277" customFormat="1" ht="20.149999999999999" customHeight="1">
      <c r="A10" s="2410" t="s">
        <v>2431</v>
      </c>
      <c r="B10" s="3225">
        <v>1994</v>
      </c>
      <c r="C10" s="2373">
        <v>5469360</v>
      </c>
      <c r="D10" s="2713">
        <v>3554681</v>
      </c>
      <c r="E10" s="2708">
        <v>16.836262719703978</v>
      </c>
      <c r="F10" s="27">
        <v>69.749727965179545</v>
      </c>
      <c r="G10" s="27">
        <v>14.005550416281221</v>
      </c>
      <c r="H10" s="607">
        <v>132498</v>
      </c>
      <c r="I10" s="19">
        <v>122082</v>
      </c>
      <c r="J10" s="608">
        <v>10416</v>
      </c>
      <c r="K10" s="3253"/>
      <c r="L10" s="2306"/>
      <c r="M10" s="2369"/>
      <c r="N10" s="2782">
        <f t="shared" si="0"/>
        <v>15456</v>
      </c>
      <c r="O10" s="604">
        <v>54940</v>
      </c>
      <c r="P10" s="604">
        <v>39484</v>
      </c>
      <c r="Q10" s="3269">
        <v>23777</v>
      </c>
      <c r="R10" s="21">
        <v>14703</v>
      </c>
      <c r="S10" s="22">
        <v>53107</v>
      </c>
      <c r="T10" s="22">
        <v>40018</v>
      </c>
      <c r="U10" s="21">
        <v>9074</v>
      </c>
      <c r="V10" s="21">
        <f t="shared" si="1"/>
        <v>11276</v>
      </c>
      <c r="W10" s="21">
        <v>132465</v>
      </c>
      <c r="X10" s="21">
        <v>121189</v>
      </c>
      <c r="Y10" s="23">
        <v>4043</v>
      </c>
    </row>
    <row r="11" spans="1:128" ht="20.149999999999999" customHeight="1">
      <c r="A11" s="2410" t="s">
        <v>2432</v>
      </c>
      <c r="B11" s="3119">
        <v>1995</v>
      </c>
      <c r="C11" s="2374">
        <v>5401877</v>
      </c>
      <c r="D11" s="2713">
        <v>3450219</v>
      </c>
      <c r="E11" s="2708">
        <v>16.3</v>
      </c>
      <c r="F11" s="27">
        <v>69.5</v>
      </c>
      <c r="G11" s="27">
        <v>14.1</v>
      </c>
      <c r="H11" s="607">
        <v>115798</v>
      </c>
      <c r="I11" s="19">
        <v>175424</v>
      </c>
      <c r="J11" s="608">
        <v>-59626</v>
      </c>
      <c r="K11" s="3253"/>
      <c r="L11" s="2306"/>
      <c r="M11" s="2369"/>
      <c r="N11" s="2782">
        <f t="shared" si="0"/>
        <v>4903</v>
      </c>
      <c r="O11" s="604">
        <v>51947</v>
      </c>
      <c r="P11" s="604">
        <v>47044</v>
      </c>
      <c r="Q11" s="3269">
        <v>-56387</v>
      </c>
      <c r="R11" s="21">
        <v>5954</v>
      </c>
      <c r="S11" s="22">
        <v>54711</v>
      </c>
      <c r="T11" s="22">
        <v>40008</v>
      </c>
      <c r="U11" s="21">
        <v>-62341</v>
      </c>
      <c r="V11" s="21">
        <f t="shared" si="1"/>
        <v>-56520</v>
      </c>
      <c r="W11" s="21">
        <v>116224</v>
      </c>
      <c r="X11" s="21">
        <v>172744</v>
      </c>
      <c r="Y11" s="23">
        <v>2570</v>
      </c>
    </row>
    <row r="12" spans="1:128" ht="20.149999999999999" customHeight="1">
      <c r="A12" s="2410" t="s">
        <v>2433</v>
      </c>
      <c r="B12" s="3225">
        <v>1996</v>
      </c>
      <c r="C12" s="2373">
        <v>5421331</v>
      </c>
      <c r="D12" s="2713">
        <v>3483402</v>
      </c>
      <c r="E12" s="2708">
        <v>16</v>
      </c>
      <c r="F12" s="27">
        <v>69.3</v>
      </c>
      <c r="G12" s="27">
        <v>14.7</v>
      </c>
      <c r="H12" s="607">
        <v>128530</v>
      </c>
      <c r="I12" s="19">
        <v>123836</v>
      </c>
      <c r="J12" s="608">
        <v>4694</v>
      </c>
      <c r="K12" s="3253"/>
      <c r="L12" s="2306"/>
      <c r="M12" s="2369"/>
      <c r="N12" s="2782">
        <f t="shared" si="0"/>
        <v>14019</v>
      </c>
      <c r="O12" s="604">
        <v>53131</v>
      </c>
      <c r="P12" s="604">
        <v>39112</v>
      </c>
      <c r="Q12" s="3269">
        <v>8293</v>
      </c>
      <c r="R12" s="21">
        <v>13146</v>
      </c>
      <c r="S12" s="22">
        <v>53860</v>
      </c>
      <c r="T12" s="22">
        <v>47906</v>
      </c>
      <c r="U12" s="21">
        <v>-4853</v>
      </c>
      <c r="V12" s="21">
        <f t="shared" si="1"/>
        <v>186</v>
      </c>
      <c r="W12" s="21">
        <v>127207</v>
      </c>
      <c r="X12" s="21">
        <v>127021</v>
      </c>
      <c r="Y12" s="23">
        <v>-252</v>
      </c>
    </row>
    <row r="13" spans="1:128" ht="20.149999999999999" customHeight="1">
      <c r="A13" s="2410" t="s">
        <v>2434</v>
      </c>
      <c r="B13" s="3225">
        <v>1997</v>
      </c>
      <c r="C13" s="2373">
        <v>5454893</v>
      </c>
      <c r="D13" s="2713">
        <v>3516584</v>
      </c>
      <c r="E13" s="2708">
        <v>15.7</v>
      </c>
      <c r="F13" s="27">
        <v>69.099999999999994</v>
      </c>
      <c r="G13" s="27">
        <v>15.3</v>
      </c>
      <c r="H13" s="607">
        <v>128729</v>
      </c>
      <c r="I13" s="19">
        <v>118822</v>
      </c>
      <c r="J13" s="608">
        <v>9907</v>
      </c>
      <c r="K13" s="3253"/>
      <c r="L13" s="2306"/>
      <c r="M13" s="2369"/>
      <c r="N13" s="2782">
        <f t="shared" si="0"/>
        <v>13559</v>
      </c>
      <c r="O13" s="604">
        <v>53356</v>
      </c>
      <c r="P13" s="604">
        <v>39797</v>
      </c>
      <c r="Q13" s="3269">
        <v>22588</v>
      </c>
      <c r="R13" s="21">
        <v>13225</v>
      </c>
      <c r="S13" s="22">
        <v>52772</v>
      </c>
      <c r="T13" s="22">
        <v>39626</v>
      </c>
      <c r="U13" s="21">
        <v>9363</v>
      </c>
      <c r="V13" s="21">
        <f t="shared" si="1"/>
        <v>10023</v>
      </c>
      <c r="W13" s="21">
        <v>129870</v>
      </c>
      <c r="X13" s="21">
        <v>119847</v>
      </c>
      <c r="Y13" s="23">
        <v>-2202</v>
      </c>
    </row>
    <row r="14" spans="1:128" ht="20.149999999999999" customHeight="1">
      <c r="A14" s="2410" t="s">
        <v>2435</v>
      </c>
      <c r="B14" s="3225">
        <v>1998</v>
      </c>
      <c r="C14" s="2373">
        <v>5493702</v>
      </c>
      <c r="D14" s="2713">
        <v>3549767</v>
      </c>
      <c r="E14" s="2708">
        <v>15.4</v>
      </c>
      <c r="F14" s="27">
        <v>68.8</v>
      </c>
      <c r="G14" s="27">
        <v>15.8</v>
      </c>
      <c r="H14" s="607">
        <v>128455</v>
      </c>
      <c r="I14" s="19">
        <v>116797</v>
      </c>
      <c r="J14" s="608">
        <v>11658</v>
      </c>
      <c r="K14" s="3253"/>
      <c r="L14" s="2306"/>
      <c r="M14" s="2369"/>
      <c r="N14" s="2782">
        <f t="shared" si="0"/>
        <v>13490</v>
      </c>
      <c r="O14" s="604">
        <v>54421</v>
      </c>
      <c r="P14" s="604">
        <v>40931</v>
      </c>
      <c r="Q14" s="3269">
        <v>27758</v>
      </c>
      <c r="R14" s="21">
        <v>14281</v>
      </c>
      <c r="S14" s="22">
        <v>53703</v>
      </c>
      <c r="T14" s="22">
        <v>40478</v>
      </c>
      <c r="U14" s="21">
        <v>13477</v>
      </c>
      <c r="V14" s="21">
        <f t="shared" si="1"/>
        <v>12044</v>
      </c>
      <c r="W14" s="21">
        <v>128257</v>
      </c>
      <c r="X14" s="21">
        <v>116213</v>
      </c>
      <c r="Y14" s="23">
        <v>-5821</v>
      </c>
    </row>
    <row r="15" spans="1:128" ht="20.149999999999999" customHeight="1">
      <c r="A15" s="2410" t="s">
        <v>2436</v>
      </c>
      <c r="B15" s="3119">
        <v>1999</v>
      </c>
      <c r="C15" s="2375">
        <v>5527818</v>
      </c>
      <c r="D15" s="2714">
        <v>3564302</v>
      </c>
      <c r="E15" s="2709">
        <v>15.1</v>
      </c>
      <c r="F15" s="2305">
        <v>68.599999999999994</v>
      </c>
      <c r="G15" s="27">
        <v>16.3</v>
      </c>
      <c r="H15" s="607">
        <v>123476</v>
      </c>
      <c r="I15" s="19">
        <v>112616</v>
      </c>
      <c r="J15" s="608">
        <v>10860</v>
      </c>
      <c r="K15" s="3253"/>
      <c r="L15" s="2306"/>
      <c r="M15" s="2369"/>
      <c r="N15" s="2782">
        <f t="shared" si="0"/>
        <v>11800</v>
      </c>
      <c r="O15" s="604">
        <v>53765</v>
      </c>
      <c r="P15" s="604">
        <v>41965</v>
      </c>
      <c r="Q15" s="3269">
        <v>23111</v>
      </c>
      <c r="R15" s="21">
        <v>11618</v>
      </c>
      <c r="S15" s="22">
        <v>55153</v>
      </c>
      <c r="T15" s="22">
        <v>40872</v>
      </c>
      <c r="U15" s="21">
        <v>11493</v>
      </c>
      <c r="V15" s="21">
        <f t="shared" si="1"/>
        <v>11114</v>
      </c>
      <c r="W15" s="21">
        <v>124689</v>
      </c>
      <c r="X15" s="21">
        <v>113575</v>
      </c>
      <c r="Y15" s="23">
        <v>-5039</v>
      </c>
    </row>
    <row r="16" spans="1:128" ht="20.149999999999999" customHeight="1">
      <c r="A16" s="2410" t="s">
        <v>2437</v>
      </c>
      <c r="B16" s="3225">
        <v>2000</v>
      </c>
      <c r="C16" s="2374">
        <v>5550574</v>
      </c>
      <c r="D16" s="2713">
        <v>3578827</v>
      </c>
      <c r="E16" s="2708">
        <v>14.7</v>
      </c>
      <c r="F16" s="27">
        <v>67.7</v>
      </c>
      <c r="G16" s="27">
        <v>17.600000000000001</v>
      </c>
      <c r="H16" s="607">
        <v>116950</v>
      </c>
      <c r="I16" s="19">
        <v>114640</v>
      </c>
      <c r="J16" s="608">
        <v>2310</v>
      </c>
      <c r="K16" s="3253"/>
      <c r="L16" s="2306"/>
      <c r="M16" s="2369"/>
      <c r="N16" s="2782">
        <f>O16-P16</f>
        <v>12731</v>
      </c>
      <c r="O16" s="604">
        <v>54455</v>
      </c>
      <c r="P16" s="604">
        <v>41724</v>
      </c>
      <c r="Q16" s="3269">
        <v>11745</v>
      </c>
      <c r="R16" s="21">
        <v>12287</v>
      </c>
      <c r="S16" s="22">
        <v>54764</v>
      </c>
      <c r="T16" s="22">
        <v>43146</v>
      </c>
      <c r="U16" s="21">
        <v>-542</v>
      </c>
      <c r="V16" s="21">
        <f t="shared" si="1"/>
        <v>3845</v>
      </c>
      <c r="W16" s="21">
        <v>116739</v>
      </c>
      <c r="X16" s="21">
        <v>112894</v>
      </c>
      <c r="Y16" s="23">
        <v>-660</v>
      </c>
    </row>
    <row r="17" spans="1:128" ht="20.149999999999999" customHeight="1">
      <c r="A17" s="2410" t="s">
        <v>2438</v>
      </c>
      <c r="B17" s="3225">
        <v>2001</v>
      </c>
      <c r="C17" s="2373">
        <v>5571927</v>
      </c>
      <c r="D17" s="2713">
        <v>3597191</v>
      </c>
      <c r="E17" s="2708">
        <v>14.7</v>
      </c>
      <c r="F17" s="27">
        <v>67.7</v>
      </c>
      <c r="G17" s="27">
        <v>17.600000000000001</v>
      </c>
      <c r="H17" s="607">
        <v>117471</v>
      </c>
      <c r="I17" s="19">
        <v>113548</v>
      </c>
      <c r="J17" s="608">
        <v>3923</v>
      </c>
      <c r="K17" s="3253"/>
      <c r="L17" s="2306"/>
      <c r="M17" s="2369"/>
      <c r="N17" s="2782">
        <f t="shared" ref="N17:N31" si="2">O17-P17</f>
        <v>10462</v>
      </c>
      <c r="O17" s="604">
        <v>52585</v>
      </c>
      <c r="P17" s="604">
        <v>42123</v>
      </c>
      <c r="Q17" s="3269">
        <v>20299</v>
      </c>
      <c r="R17" s="21">
        <v>11467</v>
      </c>
      <c r="S17" s="22">
        <v>54556</v>
      </c>
      <c r="T17" s="22">
        <v>42269</v>
      </c>
      <c r="U17" s="21">
        <v>8832</v>
      </c>
      <c r="V17" s="21">
        <f t="shared" si="1"/>
        <v>3760</v>
      </c>
      <c r="W17" s="21">
        <v>117477</v>
      </c>
      <c r="X17" s="21">
        <v>113717</v>
      </c>
      <c r="Y17" s="23">
        <v>1433</v>
      </c>
    </row>
    <row r="18" spans="1:128" ht="20.149999999999999" customHeight="1">
      <c r="A18" s="2410" t="s">
        <v>2439</v>
      </c>
      <c r="B18" s="3225">
        <v>2002</v>
      </c>
      <c r="C18" s="2373">
        <v>5580263</v>
      </c>
      <c r="D18" s="2713">
        <v>3612138</v>
      </c>
      <c r="E18" s="2708">
        <v>14.5</v>
      </c>
      <c r="F18" s="27">
        <v>67.3</v>
      </c>
      <c r="G18" s="27">
        <v>18.100000000000001</v>
      </c>
      <c r="H18" s="607">
        <v>111728</v>
      </c>
      <c r="I18" s="19">
        <v>111160</v>
      </c>
      <c r="J18" s="608">
        <v>568</v>
      </c>
      <c r="K18" s="3253"/>
      <c r="L18" s="2306"/>
      <c r="M18" s="2369"/>
      <c r="N18" s="2782">
        <f t="shared" si="2"/>
        <v>10283</v>
      </c>
      <c r="O18" s="604">
        <v>52314</v>
      </c>
      <c r="P18" s="604">
        <v>42031</v>
      </c>
      <c r="Q18" s="3269">
        <v>6999</v>
      </c>
      <c r="R18" s="21">
        <v>10370</v>
      </c>
      <c r="S18" s="22">
        <v>53789</v>
      </c>
      <c r="T18" s="22">
        <v>42322</v>
      </c>
      <c r="U18" s="21">
        <v>-3371</v>
      </c>
      <c r="V18" s="21">
        <f t="shared" si="1"/>
        <v>891</v>
      </c>
      <c r="W18" s="21">
        <v>113402</v>
      </c>
      <c r="X18" s="21">
        <v>112511</v>
      </c>
      <c r="Y18" s="23">
        <v>379</v>
      </c>
    </row>
    <row r="19" spans="1:128" s="13" customFormat="1" ht="20.149999999999999" customHeight="1">
      <c r="A19" s="2410" t="s">
        <v>2440</v>
      </c>
      <c r="B19" s="3225">
        <v>2003</v>
      </c>
      <c r="C19" s="2373">
        <v>5588684</v>
      </c>
      <c r="D19" s="2713">
        <v>3624228</v>
      </c>
      <c r="E19" s="2708">
        <v>14.4</v>
      </c>
      <c r="F19" s="27">
        <v>67</v>
      </c>
      <c r="G19" s="27">
        <v>18.600000000000001</v>
      </c>
      <c r="H19" s="607">
        <v>109565</v>
      </c>
      <c r="I19" s="19">
        <v>110744</v>
      </c>
      <c r="J19" s="608">
        <v>-1179</v>
      </c>
      <c r="K19" s="3253"/>
      <c r="L19" s="2306"/>
      <c r="M19" s="2369"/>
      <c r="N19" s="2782">
        <f t="shared" si="2"/>
        <v>6670</v>
      </c>
      <c r="O19" s="604">
        <v>50520</v>
      </c>
      <c r="P19" s="604">
        <v>43850</v>
      </c>
      <c r="Q19" s="3269">
        <v>8421</v>
      </c>
      <c r="R19" s="21">
        <v>6740</v>
      </c>
      <c r="S19" s="22">
        <v>52936</v>
      </c>
      <c r="T19" s="22">
        <v>42566</v>
      </c>
      <c r="U19" s="21">
        <v>484</v>
      </c>
      <c r="V19" s="21">
        <f t="shared" si="1"/>
        <v>-1030</v>
      </c>
      <c r="W19" s="21">
        <v>109847</v>
      </c>
      <c r="X19" s="21">
        <v>110877</v>
      </c>
      <c r="Y19" s="1905">
        <v>2711</v>
      </c>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row>
    <row r="20" spans="1:128" ht="20.149999999999999" customHeight="1">
      <c r="A20" s="2410" t="s">
        <v>2441</v>
      </c>
      <c r="B20" s="3119">
        <v>2004</v>
      </c>
      <c r="C20" s="2373">
        <v>5591801</v>
      </c>
      <c r="D20" s="2713">
        <v>3632328</v>
      </c>
      <c r="E20" s="2708">
        <v>14.2</v>
      </c>
      <c r="F20" s="27">
        <v>66.7</v>
      </c>
      <c r="G20" s="27">
        <v>19.100000000000001</v>
      </c>
      <c r="H20" s="607">
        <v>106023</v>
      </c>
      <c r="I20" s="19">
        <v>107161</v>
      </c>
      <c r="J20" s="608">
        <v>-1138</v>
      </c>
      <c r="K20" s="3253"/>
      <c r="L20" s="2306"/>
      <c r="M20" s="2369"/>
      <c r="N20" s="2782">
        <f t="shared" si="2"/>
        <v>5295</v>
      </c>
      <c r="O20" s="604">
        <v>49789</v>
      </c>
      <c r="P20" s="604">
        <v>44494</v>
      </c>
      <c r="Q20" s="3269">
        <v>3117</v>
      </c>
      <c r="R20" s="21">
        <v>5818</v>
      </c>
      <c r="S20" s="22">
        <v>51326</v>
      </c>
      <c r="T20" s="22">
        <v>44586</v>
      </c>
      <c r="U20" s="21">
        <v>-3944</v>
      </c>
      <c r="V20" s="21">
        <f t="shared" si="1"/>
        <v>-2421</v>
      </c>
      <c r="W20" s="21">
        <v>105715</v>
      </c>
      <c r="X20" s="21">
        <v>108136</v>
      </c>
      <c r="Y20" s="1905">
        <v>-280</v>
      </c>
    </row>
    <row r="21" spans="1:128" ht="20.149999999999999" customHeight="1">
      <c r="A21" s="2410" t="s">
        <v>2442</v>
      </c>
      <c r="B21" s="3225">
        <v>2005</v>
      </c>
      <c r="C21" s="2374">
        <v>5590601</v>
      </c>
      <c r="D21" s="2713">
        <v>3640526</v>
      </c>
      <c r="E21" s="2708">
        <v>14.2</v>
      </c>
      <c r="F21" s="27">
        <v>65.599999999999994</v>
      </c>
      <c r="G21" s="27">
        <v>19.8</v>
      </c>
      <c r="H21" s="607">
        <v>104133</v>
      </c>
      <c r="I21" s="19">
        <v>103286</v>
      </c>
      <c r="J21" s="608">
        <v>847</v>
      </c>
      <c r="K21" s="3253"/>
      <c r="L21" s="2306"/>
      <c r="M21" s="2369"/>
      <c r="N21" s="2782">
        <f t="shared" si="2"/>
        <v>616</v>
      </c>
      <c r="O21" s="604">
        <v>47273</v>
      </c>
      <c r="P21" s="604">
        <v>46657</v>
      </c>
      <c r="Q21" s="3269">
        <f>'7要因別推計人口推移'!D26</f>
        <v>-1200</v>
      </c>
      <c r="R21" s="21">
        <f>'7要因別推計人口推移'!E26</f>
        <v>1429</v>
      </c>
      <c r="S21" s="22">
        <f>'7要因別推計人口推移'!F26</f>
        <v>48365</v>
      </c>
      <c r="T21" s="22">
        <f>'7要因別推計人口推移'!G26</f>
        <v>46936</v>
      </c>
      <c r="U21" s="21">
        <f>'7要因別推計人口推移'!H26</f>
        <v>-3888</v>
      </c>
      <c r="V21" s="21">
        <f t="shared" si="1"/>
        <v>831</v>
      </c>
      <c r="W21" s="21">
        <f>'7要因別推計人口推移'!J26</f>
        <v>104626</v>
      </c>
      <c r="X21" s="21">
        <f>'7要因別推計人口推移'!K26</f>
        <v>103795</v>
      </c>
      <c r="Y21" s="1905">
        <f>'7要因別推計人口推移'!L26+'7要因別推計人口推移'!O26</f>
        <v>-4719</v>
      </c>
    </row>
    <row r="22" spans="1:128" ht="20.149999999999999" customHeight="1">
      <c r="A22" s="2410" t="s">
        <v>2443</v>
      </c>
      <c r="B22" s="3225">
        <v>2006</v>
      </c>
      <c r="C22" s="2373">
        <v>5592495</v>
      </c>
      <c r="D22" s="2713">
        <v>3648560</v>
      </c>
      <c r="E22" s="2708">
        <v>14.1</v>
      </c>
      <c r="F22" s="27">
        <v>65.2</v>
      </c>
      <c r="G22" s="27">
        <v>20.7</v>
      </c>
      <c r="H22" s="607">
        <v>102407</v>
      </c>
      <c r="I22" s="19">
        <v>102309</v>
      </c>
      <c r="J22" s="608">
        <v>98</v>
      </c>
      <c r="K22" s="3253"/>
      <c r="L22" s="2306"/>
      <c r="M22" s="2369"/>
      <c r="N22" s="2782">
        <f t="shared" si="2"/>
        <v>2295</v>
      </c>
      <c r="O22" s="604">
        <v>48771</v>
      </c>
      <c r="P22" s="604">
        <v>46476</v>
      </c>
      <c r="Q22" s="3269">
        <f>'7要因別推計人口推移'!D27</f>
        <v>1865</v>
      </c>
      <c r="R22" s="21">
        <f>'7要因別推計人口推移'!E27</f>
        <v>1576</v>
      </c>
      <c r="S22" s="22">
        <f>'7要因別推計人口推移'!F27</f>
        <v>48687</v>
      </c>
      <c r="T22" s="22">
        <f>'7要因別推計人口推移'!G27</f>
        <v>47082</v>
      </c>
      <c r="U22" s="21">
        <f>'7要因別推計人口推移'!H27</f>
        <v>-1706</v>
      </c>
      <c r="V22" s="21">
        <f t="shared" si="1"/>
        <v>360</v>
      </c>
      <c r="W22" s="21">
        <f>'7要因別推計人口推移'!J27</f>
        <v>102556</v>
      </c>
      <c r="X22" s="21">
        <f>'7要因別推計人口推移'!K27</f>
        <v>102196</v>
      </c>
      <c r="Y22" s="1905">
        <f>'7要因別推計人口推移'!L27+'7要因別推計人口推移'!O27</f>
        <v>-2066</v>
      </c>
    </row>
    <row r="23" spans="1:128" ht="20.149999999999999" customHeight="1">
      <c r="A23" s="2410" t="s">
        <v>2444</v>
      </c>
      <c r="B23" s="3225">
        <v>2007</v>
      </c>
      <c r="C23" s="2373">
        <v>5592816</v>
      </c>
      <c r="D23" s="2713">
        <v>3655914</v>
      </c>
      <c r="E23" s="2708">
        <v>14</v>
      </c>
      <c r="F23" s="27">
        <v>64.599999999999994</v>
      </c>
      <c r="G23" s="27">
        <v>21.4</v>
      </c>
      <c r="H23" s="607">
        <v>100403</v>
      </c>
      <c r="I23" s="19">
        <v>101840</v>
      </c>
      <c r="J23" s="608">
        <v>-1437</v>
      </c>
      <c r="K23" s="3253"/>
      <c r="L23" s="2306"/>
      <c r="M23" s="2369"/>
      <c r="N23" s="2782">
        <f t="shared" si="2"/>
        <v>808</v>
      </c>
      <c r="O23" s="604">
        <v>48685</v>
      </c>
      <c r="P23" s="604">
        <v>47877</v>
      </c>
      <c r="Q23" s="3269">
        <f>'7要因別推計人口推移'!D28</f>
        <v>321</v>
      </c>
      <c r="R23" s="21">
        <f>'7要因別推計人口推移'!E28</f>
        <v>1090</v>
      </c>
      <c r="S23" s="22">
        <f>'7要因別推計人口推移'!F28</f>
        <v>49117</v>
      </c>
      <c r="T23" s="22">
        <f>'7要因別推計人口推移'!G28</f>
        <v>48027</v>
      </c>
      <c r="U23" s="21">
        <f>'7要因別推計人口推移'!H28</f>
        <v>-2765</v>
      </c>
      <c r="V23" s="21">
        <f t="shared" si="1"/>
        <v>-1080</v>
      </c>
      <c r="W23" s="21">
        <f>'7要因別推計人口推移'!J28</f>
        <v>101230</v>
      </c>
      <c r="X23" s="21">
        <f>'7要因別推計人口推移'!K28</f>
        <v>102310</v>
      </c>
      <c r="Y23" s="1905">
        <f>'7要因別推計人口推移'!L28+'7要因別推計人口推移'!O28</f>
        <v>-1685</v>
      </c>
    </row>
    <row r="24" spans="1:128" ht="20.149999999999999" customHeight="1">
      <c r="A24" s="2410" t="s">
        <v>2445</v>
      </c>
      <c r="B24" s="3225">
        <v>2008</v>
      </c>
      <c r="C24" s="2373">
        <v>5592019</v>
      </c>
      <c r="D24" s="2713">
        <v>3663723</v>
      </c>
      <c r="E24" s="2708">
        <v>13.9</v>
      </c>
      <c r="F24" s="27">
        <v>64</v>
      </c>
      <c r="G24" s="27">
        <v>22.1</v>
      </c>
      <c r="H24" s="607">
        <v>98104</v>
      </c>
      <c r="I24" s="19">
        <v>98218</v>
      </c>
      <c r="J24" s="608">
        <v>-114</v>
      </c>
      <c r="K24" s="3253"/>
      <c r="L24" s="2306"/>
      <c r="M24" s="2369"/>
      <c r="N24" s="2782">
        <f t="shared" si="2"/>
        <v>-241</v>
      </c>
      <c r="O24" s="604">
        <v>48833</v>
      </c>
      <c r="P24" s="604">
        <v>49074</v>
      </c>
      <c r="Q24" s="3269">
        <f>'7要因別推計人口推移'!D29</f>
        <v>-797</v>
      </c>
      <c r="R24" s="21">
        <f>'7要因別推計人口推移'!E29</f>
        <v>-346</v>
      </c>
      <c r="S24" s="22">
        <f>'7要因別推計人口推移'!F29</f>
        <v>49419</v>
      </c>
      <c r="T24" s="22">
        <f>'7要因別推計人口推移'!G29</f>
        <v>49765</v>
      </c>
      <c r="U24" s="21">
        <f>'7要因別推計人口推移'!H29</f>
        <v>-2446</v>
      </c>
      <c r="V24" s="21">
        <f t="shared" si="1"/>
        <v>242</v>
      </c>
      <c r="W24" s="21">
        <f>'7要因別推計人口推移'!J29</f>
        <v>99571</v>
      </c>
      <c r="X24" s="21">
        <f>'7要因別推計人口推移'!K29</f>
        <v>99329</v>
      </c>
      <c r="Y24" s="1905">
        <f>'7要因別推計人口推移'!L29+'7要因別推計人口推移'!O29</f>
        <v>-2688</v>
      </c>
    </row>
    <row r="25" spans="1:128" ht="20.149999999999999" customHeight="1">
      <c r="A25" s="2410" t="s">
        <v>2446</v>
      </c>
      <c r="B25" s="3225">
        <v>2009</v>
      </c>
      <c r="C25" s="2373">
        <v>5590569</v>
      </c>
      <c r="D25" s="2714">
        <v>3672618</v>
      </c>
      <c r="E25" s="2709">
        <v>13.8</v>
      </c>
      <c r="F25" s="2305">
        <v>63.4</v>
      </c>
      <c r="G25" s="27">
        <v>22.8</v>
      </c>
      <c r="H25" s="607">
        <v>97234</v>
      </c>
      <c r="I25" s="19">
        <v>97031</v>
      </c>
      <c r="J25" s="608">
        <v>203</v>
      </c>
      <c r="K25" s="3253"/>
      <c r="L25" s="2306"/>
      <c r="M25" s="2369"/>
      <c r="N25" s="2782">
        <f t="shared" si="2"/>
        <v>-1272</v>
      </c>
      <c r="O25" s="604">
        <v>47592</v>
      </c>
      <c r="P25" s="604">
        <v>48864</v>
      </c>
      <c r="Q25" s="3269">
        <f>'7要因別推計人口推移'!D30</f>
        <v>-1450</v>
      </c>
      <c r="R25" s="21">
        <f>'7要因別推計人口推移'!E30</f>
        <v>-1057</v>
      </c>
      <c r="S25" s="22">
        <f>'7要因別推計人口推移'!F30</f>
        <v>48386</v>
      </c>
      <c r="T25" s="22">
        <f>'7要因別推計人口推移'!G30</f>
        <v>49443</v>
      </c>
      <c r="U25" s="21">
        <f>'7要因別推計人口推移'!H30</f>
        <v>-2389</v>
      </c>
      <c r="V25" s="21">
        <f t="shared" si="1"/>
        <v>427</v>
      </c>
      <c r="W25" s="21">
        <f>'7要因別推計人口推移'!J30</f>
        <v>97472</v>
      </c>
      <c r="X25" s="21">
        <f>'7要因別推計人口推移'!K30</f>
        <v>97045</v>
      </c>
      <c r="Y25" s="1905">
        <f>'7要因別推計人口推移'!L30+'7要因別推計人口推移'!O30</f>
        <v>-2816</v>
      </c>
    </row>
    <row r="26" spans="1:128" ht="20.149999999999999" customHeight="1">
      <c r="A26" s="2410" t="s">
        <v>2447</v>
      </c>
      <c r="B26" s="3119">
        <v>2010</v>
      </c>
      <c r="C26" s="2374">
        <v>5588133</v>
      </c>
      <c r="D26" s="2713">
        <v>3667591</v>
      </c>
      <c r="E26" s="2708">
        <v>13.6653885161</v>
      </c>
      <c r="F26" s="27">
        <v>63.270559671599997</v>
      </c>
      <c r="G26" s="27">
        <v>23.064051812300001</v>
      </c>
      <c r="H26" s="607">
        <v>90632</v>
      </c>
      <c r="I26" s="19">
        <v>93275</v>
      </c>
      <c r="J26" s="608">
        <v>-2643</v>
      </c>
      <c r="K26" s="3253"/>
      <c r="L26" s="2306"/>
      <c r="M26" s="2369"/>
      <c r="N26" s="2782">
        <f t="shared" si="2"/>
        <v>-3734</v>
      </c>
      <c r="O26" s="604">
        <v>47834</v>
      </c>
      <c r="P26" s="604">
        <v>51568</v>
      </c>
      <c r="Q26" s="3269">
        <f>'7要因別推計人口推移'!D31</f>
        <v>-2436</v>
      </c>
      <c r="R26" s="21">
        <f>'7要因別推計人口推移'!E31</f>
        <v>-3417</v>
      </c>
      <c r="S26" s="22">
        <f>'7要因別推計人口推移'!F31</f>
        <v>48162</v>
      </c>
      <c r="T26" s="22">
        <f>'7要因別推計人口推移'!G31</f>
        <v>51579</v>
      </c>
      <c r="U26" s="21">
        <f>'7要因別推計人口推移'!H31</f>
        <v>-1014</v>
      </c>
      <c r="V26" s="21">
        <f t="shared" si="1"/>
        <v>-2466</v>
      </c>
      <c r="W26" s="21">
        <f>'7要因別推計人口推移'!J31</f>
        <v>91310</v>
      </c>
      <c r="X26" s="21">
        <f>'7要因別推計人口推移'!K31</f>
        <v>93776</v>
      </c>
      <c r="Y26" s="1905">
        <f>'7要因別推計人口推移'!L31+'7要因別推計人口推移'!O31</f>
        <v>1452</v>
      </c>
    </row>
    <row r="27" spans="1:128" ht="20.149999999999999" customHeight="1">
      <c r="A27" s="2410" t="s">
        <v>2448</v>
      </c>
      <c r="B27" s="3225">
        <v>2011</v>
      </c>
      <c r="C27" s="2373">
        <v>5584252</v>
      </c>
      <c r="D27" s="2713">
        <v>3666918</v>
      </c>
      <c r="E27" s="2708">
        <v>13.6</v>
      </c>
      <c r="F27" s="27">
        <v>63.1</v>
      </c>
      <c r="G27" s="27">
        <v>23.4</v>
      </c>
      <c r="H27" s="607">
        <v>93085</v>
      </c>
      <c r="I27" s="19">
        <v>91851</v>
      </c>
      <c r="J27" s="608">
        <v>1234</v>
      </c>
      <c r="K27" s="3253"/>
      <c r="L27" s="2306"/>
      <c r="M27" s="2369"/>
      <c r="N27" s="2782">
        <f t="shared" si="2"/>
        <v>-4908</v>
      </c>
      <c r="O27" s="604">
        <v>47351</v>
      </c>
      <c r="P27" s="604">
        <v>52259</v>
      </c>
      <c r="Q27" s="3269">
        <f>'7要因別推計人口推移'!D32</f>
        <v>-3881</v>
      </c>
      <c r="R27" s="21">
        <f>'7要因別推計人口推移'!E32</f>
        <v>-4942</v>
      </c>
      <c r="S27" s="22">
        <f>'7要因別推計人口推移'!F32</f>
        <v>48175</v>
      </c>
      <c r="T27" s="22">
        <f>'7要因別推計人口推移'!G32</f>
        <v>53117</v>
      </c>
      <c r="U27" s="21">
        <f>'7要因別推計人口推移'!H32</f>
        <v>-1283</v>
      </c>
      <c r="V27" s="21">
        <f t="shared" si="1"/>
        <v>827</v>
      </c>
      <c r="W27" s="21">
        <f>'7要因別推計人口推移'!J32</f>
        <v>92676</v>
      </c>
      <c r="X27" s="21">
        <f>'7要因別推計人口推移'!K32</f>
        <v>91849</v>
      </c>
      <c r="Y27" s="1905">
        <f>'7要因別推計人口推移'!L32+'7要因別推計人口推移'!O32</f>
        <v>-2110</v>
      </c>
    </row>
    <row r="28" spans="1:128" ht="20.149999999999999" customHeight="1">
      <c r="A28" s="2410" t="s">
        <v>2449</v>
      </c>
      <c r="B28" s="3225">
        <v>2012</v>
      </c>
      <c r="C28" s="2373">
        <v>5575415</v>
      </c>
      <c r="D28" s="2713">
        <v>3663925</v>
      </c>
      <c r="E28" s="2708">
        <v>13.5</v>
      </c>
      <c r="F28" s="27">
        <v>62.2</v>
      </c>
      <c r="G28" s="27">
        <v>24.3</v>
      </c>
      <c r="H28" s="607">
        <v>90850</v>
      </c>
      <c r="I28" s="19">
        <v>92145</v>
      </c>
      <c r="J28" s="608">
        <v>-1295</v>
      </c>
      <c r="K28" s="3253"/>
      <c r="L28" s="2306"/>
      <c r="M28" s="2369"/>
      <c r="N28" s="2782">
        <f t="shared" si="2"/>
        <v>-7221</v>
      </c>
      <c r="O28" s="604">
        <v>46436</v>
      </c>
      <c r="P28" s="604">
        <v>53657</v>
      </c>
      <c r="Q28" s="3269">
        <f>'7要因別推計人口推移'!D33</f>
        <v>-8837</v>
      </c>
      <c r="R28" s="21">
        <f>'7要因別推計人口推移'!E33</f>
        <v>-6734</v>
      </c>
      <c r="S28" s="22">
        <f>'7要因別推計人口推移'!F33</f>
        <v>46791</v>
      </c>
      <c r="T28" s="22">
        <f>'7要因別推計人口推移'!G33</f>
        <v>53525</v>
      </c>
      <c r="U28" s="21">
        <f>'7要因別推計人口推移'!H33</f>
        <v>-4447</v>
      </c>
      <c r="V28" s="21">
        <f t="shared" si="1"/>
        <v>-1497</v>
      </c>
      <c r="W28" s="21">
        <f>'7要因別推計人口推移'!J33</f>
        <v>90558</v>
      </c>
      <c r="X28" s="21">
        <f>'7要因別推計人口推移'!K33</f>
        <v>92055</v>
      </c>
      <c r="Y28" s="1905">
        <f>'7要因別推計人口推移'!L33+'7要因別推計人口推移'!O33</f>
        <v>-2950</v>
      </c>
    </row>
    <row r="29" spans="1:128" ht="20.149999999999999" customHeight="1">
      <c r="A29" s="2410" t="s">
        <v>2450</v>
      </c>
      <c r="B29" s="3225">
        <v>2013</v>
      </c>
      <c r="C29" s="2373">
        <v>5564516</v>
      </c>
      <c r="D29" s="2713">
        <v>3659571</v>
      </c>
      <c r="E29" s="2708">
        <v>13.3</v>
      </c>
      <c r="F29" s="27">
        <v>61.3</v>
      </c>
      <c r="G29" s="27">
        <v>25.3</v>
      </c>
      <c r="H29" s="607">
        <v>88382</v>
      </c>
      <c r="I29" s="19">
        <v>93596</v>
      </c>
      <c r="J29" s="608">
        <f t="shared" ref="J29:J39" si="3">H29-I29</f>
        <v>-5214</v>
      </c>
      <c r="K29" s="3253"/>
      <c r="L29" s="2306"/>
      <c r="M29" s="2369"/>
      <c r="N29" s="2782">
        <f t="shared" si="2"/>
        <v>-8693</v>
      </c>
      <c r="O29" s="604">
        <v>45673</v>
      </c>
      <c r="P29" s="604">
        <v>54366</v>
      </c>
      <c r="Q29" s="3269">
        <f>'7要因別推計人口推移'!D34</f>
        <v>-10899</v>
      </c>
      <c r="R29" s="21">
        <f>'7要因別推計人口推移'!E34</f>
        <v>-9053</v>
      </c>
      <c r="S29" s="22">
        <f>'7要因別推計人口推移'!F34</f>
        <v>46316</v>
      </c>
      <c r="T29" s="22">
        <f>'7要因別推計人口推移'!G34</f>
        <v>55369</v>
      </c>
      <c r="U29" s="21">
        <f>'7要因別推計人口推移'!H34</f>
        <v>-4190</v>
      </c>
      <c r="V29" s="21">
        <f t="shared" si="1"/>
        <v>-4502</v>
      </c>
      <c r="W29" s="21">
        <f>'7要因別推計人口推移'!J34</f>
        <v>89301</v>
      </c>
      <c r="X29" s="21">
        <f>'7要因別推計人口推移'!K34</f>
        <v>93803</v>
      </c>
      <c r="Y29" s="1905">
        <f>'7要因別推計人口推移'!L34+'7要因別推計人口推移'!O34</f>
        <v>312</v>
      </c>
    </row>
    <row r="30" spans="1:128" ht="20.149999999999999" customHeight="1">
      <c r="A30" s="2410" t="s">
        <v>2451</v>
      </c>
      <c r="B30" s="3225">
        <v>2014</v>
      </c>
      <c r="C30" s="2376">
        <v>5550385</v>
      </c>
      <c r="D30" s="2713">
        <v>3655287</v>
      </c>
      <c r="E30" s="2708">
        <v>13.2</v>
      </c>
      <c r="F30" s="239">
        <v>60.4</v>
      </c>
      <c r="G30" s="2708">
        <v>26.3</v>
      </c>
      <c r="H30" s="607">
        <v>86390</v>
      </c>
      <c r="I30" s="232">
        <v>93482</v>
      </c>
      <c r="J30" s="608">
        <f t="shared" si="3"/>
        <v>-7092</v>
      </c>
      <c r="K30" s="3254">
        <v>90700</v>
      </c>
      <c r="L30" s="2304">
        <v>98107</v>
      </c>
      <c r="M30" s="2370">
        <v>-7407</v>
      </c>
      <c r="N30" s="2782">
        <f t="shared" si="2"/>
        <v>-9795</v>
      </c>
      <c r="O30" s="20">
        <v>44352</v>
      </c>
      <c r="P30" s="20">
        <v>54147</v>
      </c>
      <c r="Q30" s="3270">
        <f>'7要因別推計人口推移'!D35</f>
        <v>-14131</v>
      </c>
      <c r="R30" s="22">
        <f>'7要因別推計人口推移'!E35</f>
        <v>-9476</v>
      </c>
      <c r="S30" s="1399">
        <f>'7要因別推計人口推移'!F35</f>
        <v>45200</v>
      </c>
      <c r="T30" s="1399">
        <f>'7要因別推計人口推移'!G35</f>
        <v>54676</v>
      </c>
      <c r="U30" s="22">
        <f>'7要因別推計人口推移'!H35</f>
        <v>-6999</v>
      </c>
      <c r="V30" s="21">
        <f>W30-X30</f>
        <v>-5951</v>
      </c>
      <c r="W30" s="1399">
        <f>'7要因別推計人口推移'!J35</f>
        <v>88069</v>
      </c>
      <c r="X30" s="1399">
        <f>'7要因別推計人口推移'!K35</f>
        <v>94020</v>
      </c>
      <c r="Y30" s="1905">
        <f>'7要因別推計人口推移'!L35+'7要因別推計人口推移'!O35</f>
        <v>-1048</v>
      </c>
    </row>
    <row r="31" spans="1:128" ht="20.149999999999999" customHeight="1">
      <c r="A31" s="2410" t="s">
        <v>2452</v>
      </c>
      <c r="B31" s="3224">
        <v>2015</v>
      </c>
      <c r="C31" s="2376">
        <v>5534800</v>
      </c>
      <c r="D31" s="2715">
        <v>3658479</v>
      </c>
      <c r="E31" s="2710">
        <v>12.9256907775</v>
      </c>
      <c r="F31" s="1903">
        <v>59.9812497566</v>
      </c>
      <c r="G31" s="3249">
        <v>27.093059465900001</v>
      </c>
      <c r="H31" s="1904">
        <v>87946</v>
      </c>
      <c r="I31" s="19">
        <v>95355</v>
      </c>
      <c r="J31" s="1398">
        <f t="shared" si="3"/>
        <v>-7409</v>
      </c>
      <c r="K31" s="3255">
        <v>93099</v>
      </c>
      <c r="L31" s="19">
        <v>100465</v>
      </c>
      <c r="M31" s="1398">
        <v>-7366</v>
      </c>
      <c r="N31" s="1904">
        <f t="shared" si="2"/>
        <v>-11376</v>
      </c>
      <c r="O31" s="20">
        <v>44015</v>
      </c>
      <c r="P31" s="20">
        <v>55391</v>
      </c>
      <c r="Q31" s="3270">
        <f>'7要因別推計人口推移'!D36</f>
        <v>-15585</v>
      </c>
      <c r="R31" s="1906">
        <f>'7要因別推計人口推移'!E36</f>
        <v>-11249</v>
      </c>
      <c r="S31" s="1399">
        <f>'7要因別推計人口推移'!F36</f>
        <v>44970</v>
      </c>
      <c r="T31" s="1907">
        <f>'7要因別推計人口推移'!G36</f>
        <v>56219</v>
      </c>
      <c r="U31" s="22">
        <f>'7要因別推計人口推移'!H36</f>
        <v>-6680</v>
      </c>
      <c r="V31" s="21">
        <f t="shared" si="1"/>
        <v>-7966</v>
      </c>
      <c r="W31" s="1907">
        <f>'7要因別推計人口推移'!J36</f>
        <v>86726</v>
      </c>
      <c r="X31" s="1399">
        <f>'7要因別推計人口推移'!K36</f>
        <v>94692</v>
      </c>
      <c r="Y31" s="1400">
        <f>'7要因別推計人口推移'!L36+'7要因別推計人口推移'!O36</f>
        <v>1286</v>
      </c>
    </row>
    <row r="32" spans="1:128" ht="20.149999999999999" customHeight="1">
      <c r="A32" s="2410" t="s">
        <v>2453</v>
      </c>
      <c r="B32" s="3224">
        <v>2016</v>
      </c>
      <c r="C32" s="2376">
        <v>5519963</v>
      </c>
      <c r="D32" s="2713">
        <v>3653293</v>
      </c>
      <c r="E32" s="2710">
        <v>12.7</v>
      </c>
      <c r="F32" s="1397">
        <v>59.5</v>
      </c>
      <c r="G32" s="1903">
        <v>27.8</v>
      </c>
      <c r="H32" s="607">
        <v>85933</v>
      </c>
      <c r="I32" s="19">
        <v>92693</v>
      </c>
      <c r="J32" s="1398">
        <f t="shared" si="3"/>
        <v>-6760</v>
      </c>
      <c r="K32" s="3255">
        <v>91644</v>
      </c>
      <c r="L32" s="19">
        <v>97949</v>
      </c>
      <c r="M32" s="1398">
        <v>-6305</v>
      </c>
      <c r="N32" s="607">
        <f t="shared" ref="N32:N39" si="4">O32-P32</f>
        <v>-12044</v>
      </c>
      <c r="O32" s="19">
        <v>43378</v>
      </c>
      <c r="P32" s="232">
        <v>55422</v>
      </c>
      <c r="Q32" s="3271">
        <f>'7要因別推計人口推移'!D37</f>
        <v>-8815</v>
      </c>
      <c r="R32" s="2571">
        <v>-11521</v>
      </c>
      <c r="S32" s="2572">
        <v>43920</v>
      </c>
      <c r="T32" s="2572">
        <v>55441</v>
      </c>
      <c r="U32" s="2571">
        <v>-3392</v>
      </c>
      <c r="V32" s="2571">
        <f t="shared" si="1"/>
        <v>-6774</v>
      </c>
      <c r="W32" s="2572">
        <v>86877</v>
      </c>
      <c r="X32" s="2572">
        <v>93651</v>
      </c>
      <c r="Y32" s="2573">
        <f>U32-(W32-X32)</f>
        <v>3382</v>
      </c>
      <c r="Z32" s="12" t="s">
        <v>2867</v>
      </c>
    </row>
    <row r="33" spans="1:26" ht="20.149999999999999" customHeight="1">
      <c r="A33" s="2410" t="s">
        <v>2454</v>
      </c>
      <c r="B33" s="3224">
        <v>2017</v>
      </c>
      <c r="C33" s="2376">
        <v>5503111</v>
      </c>
      <c r="D33" s="2713">
        <v>3656949</v>
      </c>
      <c r="E33" s="2710">
        <v>12.6</v>
      </c>
      <c r="F33" s="1397">
        <v>59.1</v>
      </c>
      <c r="G33" s="3249">
        <v>28.3</v>
      </c>
      <c r="H33" s="607">
        <v>85438</v>
      </c>
      <c r="I33" s="19">
        <v>92095</v>
      </c>
      <c r="J33" s="1398">
        <f t="shared" si="3"/>
        <v>-6657</v>
      </c>
      <c r="K33" s="3255">
        <v>92538</v>
      </c>
      <c r="L33" s="19">
        <v>98485</v>
      </c>
      <c r="M33" s="1398">
        <v>-5947</v>
      </c>
      <c r="N33" s="607">
        <f t="shared" si="4"/>
        <v>-14979</v>
      </c>
      <c r="O33" s="19">
        <v>41605</v>
      </c>
      <c r="P33" s="20">
        <v>56584</v>
      </c>
      <c r="Q33" s="3271">
        <v>-11056</v>
      </c>
      <c r="R33" s="2571">
        <v>-14867</v>
      </c>
      <c r="S33" s="2572">
        <v>42485</v>
      </c>
      <c r="T33" s="2572">
        <v>57352</v>
      </c>
      <c r="U33" s="2571">
        <v>-1972</v>
      </c>
      <c r="V33" s="2571">
        <v>-6789</v>
      </c>
      <c r="W33" s="2572">
        <v>85103</v>
      </c>
      <c r="X33" s="2572">
        <v>91892</v>
      </c>
      <c r="Y33" s="2573">
        <f>U33-(W33-X33)</f>
        <v>4817</v>
      </c>
    </row>
    <row r="34" spans="1:26" ht="20.149999999999999" customHeight="1">
      <c r="A34" s="2410" t="s">
        <v>2455</v>
      </c>
      <c r="B34" s="3224">
        <v>2018</v>
      </c>
      <c r="C34" s="2376">
        <v>5484375</v>
      </c>
      <c r="D34" s="2713">
        <v>3655366</v>
      </c>
      <c r="E34" s="2710">
        <v>12.5</v>
      </c>
      <c r="F34" s="1397">
        <v>58.8</v>
      </c>
      <c r="G34" s="1903">
        <v>28.8</v>
      </c>
      <c r="H34" s="607">
        <v>86414</v>
      </c>
      <c r="I34" s="19">
        <v>92502</v>
      </c>
      <c r="J34" s="1398">
        <f t="shared" si="3"/>
        <v>-6088</v>
      </c>
      <c r="K34" s="3255">
        <v>94045</v>
      </c>
      <c r="L34" s="19">
        <v>99375</v>
      </c>
      <c r="M34" s="1398">
        <f t="shared" ref="M34:M39" si="5">K34-L34</f>
        <v>-5330</v>
      </c>
      <c r="N34" s="607">
        <f t="shared" si="4"/>
        <v>-17739</v>
      </c>
      <c r="O34" s="19">
        <v>39713</v>
      </c>
      <c r="P34" s="232">
        <v>57452</v>
      </c>
      <c r="Q34" s="3271">
        <v>-13581</v>
      </c>
      <c r="R34" s="2571">
        <v>-17527</v>
      </c>
      <c r="S34" s="2572">
        <v>40630</v>
      </c>
      <c r="T34" s="2572">
        <v>58157</v>
      </c>
      <c r="U34" s="2571">
        <v>-1224</v>
      </c>
      <c r="V34" s="2571">
        <v>-6797</v>
      </c>
      <c r="W34" s="2572">
        <v>85407</v>
      </c>
      <c r="X34" s="2572">
        <v>92204</v>
      </c>
      <c r="Y34" s="2573">
        <f>U34-(W34-X34)</f>
        <v>5573</v>
      </c>
    </row>
    <row r="35" spans="1:26" ht="20.149999999999999" customHeight="1">
      <c r="A35" s="2410" t="s">
        <v>2583</v>
      </c>
      <c r="B35" s="3224">
        <v>2019</v>
      </c>
      <c r="C35" s="2376">
        <v>5466190</v>
      </c>
      <c r="D35" s="2713">
        <v>3635413</v>
      </c>
      <c r="E35" s="2710">
        <v>12.3</v>
      </c>
      <c r="F35" s="1397">
        <v>58.6</v>
      </c>
      <c r="G35" s="1903">
        <v>29.1</v>
      </c>
      <c r="H35" s="607">
        <v>85647</v>
      </c>
      <c r="I35" s="19">
        <v>92907</v>
      </c>
      <c r="J35" s="1398">
        <f t="shared" si="3"/>
        <v>-7260</v>
      </c>
      <c r="K35" s="3255">
        <v>94648</v>
      </c>
      <c r="L35" s="19">
        <v>100686</v>
      </c>
      <c r="M35" s="1398">
        <f t="shared" si="5"/>
        <v>-6038</v>
      </c>
      <c r="N35" s="607">
        <f t="shared" si="4"/>
        <v>-19895</v>
      </c>
      <c r="O35" s="19">
        <v>38043</v>
      </c>
      <c r="P35" s="232">
        <v>57938</v>
      </c>
      <c r="Q35" s="3271">
        <v>-13676</v>
      </c>
      <c r="R35" s="2571">
        <v>-19567</v>
      </c>
      <c r="S35" s="2572">
        <v>38850</v>
      </c>
      <c r="T35" s="2572">
        <v>58422</v>
      </c>
      <c r="U35" s="2571">
        <v>1388</v>
      </c>
      <c r="V35" s="2571">
        <v>-6361</v>
      </c>
      <c r="W35" s="2574">
        <v>87087</v>
      </c>
      <c r="X35" s="2572">
        <v>93448</v>
      </c>
      <c r="Y35" s="2573">
        <f t="shared" ref="Y35:Y38" si="6">U35-(W35-X35)</f>
        <v>7749</v>
      </c>
      <c r="Z35" s="12" t="s">
        <v>2831</v>
      </c>
    </row>
    <row r="36" spans="1:26" ht="20.149999999999999" customHeight="1">
      <c r="A36" s="2410" t="s">
        <v>2730</v>
      </c>
      <c r="B36" s="3224">
        <v>2020</v>
      </c>
      <c r="C36" s="2376">
        <v>5465002</v>
      </c>
      <c r="D36" s="2713">
        <v>3647380</v>
      </c>
      <c r="E36" s="2710">
        <v>12.19599</v>
      </c>
      <c r="F36" s="1397">
        <v>58.501199999999997</v>
      </c>
      <c r="G36" s="1903">
        <v>29.302810000000001</v>
      </c>
      <c r="H36" s="2542">
        <v>83526</v>
      </c>
      <c r="I36" s="2543">
        <v>91049</v>
      </c>
      <c r="J36" s="2544">
        <f t="shared" si="3"/>
        <v>-7523</v>
      </c>
      <c r="K36" s="3256">
        <v>91172</v>
      </c>
      <c r="L36" s="2543">
        <v>98037</v>
      </c>
      <c r="M36" s="2544">
        <f t="shared" si="5"/>
        <v>-6865</v>
      </c>
      <c r="N36" s="607">
        <f t="shared" si="4"/>
        <v>-21701</v>
      </c>
      <c r="O36" s="19">
        <v>36953</v>
      </c>
      <c r="P36" s="232">
        <v>58654</v>
      </c>
      <c r="Q36" s="3271">
        <v>-22670</v>
      </c>
      <c r="R36" s="2571">
        <v>-20481</v>
      </c>
      <c r="S36" s="2572">
        <v>38208</v>
      </c>
      <c r="T36" s="2572">
        <v>59689</v>
      </c>
      <c r="U36" s="2571">
        <v>-4855</v>
      </c>
      <c r="V36" s="2571">
        <v>-8163</v>
      </c>
      <c r="W36" s="2574">
        <v>83163</v>
      </c>
      <c r="X36" s="2572">
        <v>91326</v>
      </c>
      <c r="Y36" s="2573">
        <f t="shared" si="6"/>
        <v>3308</v>
      </c>
    </row>
    <row r="37" spans="1:26" ht="20.149999999999999" customHeight="1">
      <c r="A37" s="2694" t="s">
        <v>2761</v>
      </c>
      <c r="B37" s="2403">
        <v>2021</v>
      </c>
      <c r="C37" s="2695">
        <v>5432413</v>
      </c>
      <c r="D37" s="2716">
        <v>3632178</v>
      </c>
      <c r="E37" s="2780">
        <v>12.1</v>
      </c>
      <c r="F37" s="2781">
        <v>58.3</v>
      </c>
      <c r="G37" s="3250">
        <v>29.6</v>
      </c>
      <c r="H37" s="2696">
        <v>83089</v>
      </c>
      <c r="I37" s="2697">
        <v>89309</v>
      </c>
      <c r="J37" s="2698">
        <f t="shared" si="3"/>
        <v>-6220</v>
      </c>
      <c r="K37" s="3257">
        <v>91589</v>
      </c>
      <c r="L37" s="2697">
        <v>96933</v>
      </c>
      <c r="M37" s="2698">
        <f t="shared" si="5"/>
        <v>-5344</v>
      </c>
      <c r="N37" s="3059">
        <f t="shared" si="4"/>
        <v>-26399</v>
      </c>
      <c r="O37" s="3060">
        <v>35581</v>
      </c>
      <c r="P37" s="3267">
        <v>61980</v>
      </c>
      <c r="Q37" s="3272">
        <v>-32589</v>
      </c>
      <c r="R37" s="2699">
        <v>-26543</v>
      </c>
      <c r="S37" s="2700">
        <v>36172</v>
      </c>
      <c r="T37" s="2700">
        <v>62715</v>
      </c>
      <c r="U37" s="2699">
        <v>-6046</v>
      </c>
      <c r="V37" s="2699">
        <v>-6602</v>
      </c>
      <c r="W37" s="2700">
        <v>82771</v>
      </c>
      <c r="X37" s="2700">
        <v>89373</v>
      </c>
      <c r="Y37" s="2701">
        <f t="shared" si="6"/>
        <v>556</v>
      </c>
    </row>
    <row r="38" spans="1:26" ht="20.149999999999999" customHeight="1">
      <c r="A38" s="2694" t="s">
        <v>2891</v>
      </c>
      <c r="B38" s="2403">
        <v>2022</v>
      </c>
      <c r="C38" s="2695">
        <v>5402493</v>
      </c>
      <c r="D38" s="2716">
        <v>3619270</v>
      </c>
      <c r="E38" s="2780">
        <v>11.9</v>
      </c>
      <c r="F38" s="2781">
        <v>58.3</v>
      </c>
      <c r="G38" s="3250">
        <v>29.8</v>
      </c>
      <c r="H38" s="607">
        <v>84235</v>
      </c>
      <c r="I38" s="19">
        <v>90225</v>
      </c>
      <c r="J38" s="608">
        <f t="shared" si="3"/>
        <v>-5990</v>
      </c>
      <c r="K38" s="3255">
        <v>94569</v>
      </c>
      <c r="L38" s="19">
        <v>100194</v>
      </c>
      <c r="M38" s="608">
        <f t="shared" si="5"/>
        <v>-5625</v>
      </c>
      <c r="N38" s="3059">
        <f t="shared" si="4"/>
        <v>-32976</v>
      </c>
      <c r="O38" s="3060">
        <v>33565</v>
      </c>
      <c r="P38" s="3267">
        <v>66541</v>
      </c>
      <c r="Q38" s="3272">
        <v>-29920</v>
      </c>
      <c r="R38" s="2699">
        <v>-31232</v>
      </c>
      <c r="S38" s="2700">
        <v>34747</v>
      </c>
      <c r="T38" s="2700">
        <v>65979</v>
      </c>
      <c r="U38" s="2699">
        <v>1312</v>
      </c>
      <c r="V38" s="2699">
        <v>-5405</v>
      </c>
      <c r="W38" s="2700">
        <v>84719</v>
      </c>
      <c r="X38" s="2700">
        <v>90124</v>
      </c>
      <c r="Y38" s="2701">
        <f t="shared" si="6"/>
        <v>6717</v>
      </c>
    </row>
    <row r="39" spans="1:26" ht="20.149999999999999" customHeight="1">
      <c r="A39" s="2410" t="s">
        <v>2909</v>
      </c>
      <c r="B39" s="3224">
        <v>2023</v>
      </c>
      <c r="C39" s="2376">
        <v>5369834</v>
      </c>
      <c r="D39" s="2713">
        <v>3601814</v>
      </c>
      <c r="E39" s="2710">
        <v>11.7</v>
      </c>
      <c r="F39" s="1397">
        <v>58.3</v>
      </c>
      <c r="G39" s="3249">
        <v>30</v>
      </c>
      <c r="H39" s="607">
        <v>82910</v>
      </c>
      <c r="I39" s="19">
        <v>89914</v>
      </c>
      <c r="J39" s="608">
        <f t="shared" si="3"/>
        <v>-7004</v>
      </c>
      <c r="K39" s="3255">
        <v>92924</v>
      </c>
      <c r="L39" s="19">
        <v>100321</v>
      </c>
      <c r="M39" s="608">
        <f t="shared" si="5"/>
        <v>-7397</v>
      </c>
      <c r="N39" s="607">
        <f t="shared" si="4"/>
        <v>-33554</v>
      </c>
      <c r="O39" s="19">
        <v>32615</v>
      </c>
      <c r="P39" s="20">
        <v>66169</v>
      </c>
      <c r="Q39" s="3271">
        <v>-32605</v>
      </c>
      <c r="R39" s="2571">
        <v>-33896</v>
      </c>
      <c r="S39" s="2572">
        <v>33474</v>
      </c>
      <c r="T39" s="2572">
        <v>67370</v>
      </c>
      <c r="U39" s="2571">
        <v>1291</v>
      </c>
      <c r="V39" s="2571">
        <v>-6918</v>
      </c>
      <c r="W39" s="2572">
        <v>82965</v>
      </c>
      <c r="X39" s="2572">
        <v>89883</v>
      </c>
      <c r="Y39" s="3275">
        <f>840+7369</f>
        <v>8209</v>
      </c>
    </row>
    <row r="40" spans="1:26" ht="20.149999999999999" customHeight="1" thickBot="1">
      <c r="A40" s="3238" t="s">
        <v>3078</v>
      </c>
      <c r="B40" s="2297">
        <v>2024</v>
      </c>
      <c r="C40" s="3246">
        <f>'3市区町別人口推移'!AQ7</f>
        <v>5336665</v>
      </c>
      <c r="D40" s="3247">
        <f>'3市区町別人口推移'!AQ67</f>
        <v>3586014</v>
      </c>
      <c r="E40" s="3261"/>
      <c r="F40" s="3262"/>
      <c r="G40" s="3263"/>
      <c r="H40" s="3264"/>
      <c r="I40" s="3240"/>
      <c r="J40" s="3265"/>
      <c r="K40" s="3266"/>
      <c r="L40" s="3239"/>
      <c r="M40" s="3240"/>
      <c r="N40" s="3239"/>
      <c r="O40" s="3240"/>
      <c r="P40" s="3268"/>
      <c r="Q40" s="3273"/>
      <c r="R40" s="3242"/>
      <c r="S40" s="3243"/>
      <c r="T40" s="3244"/>
      <c r="U40" s="3241"/>
      <c r="V40" s="3242"/>
      <c r="W40" s="3243"/>
      <c r="X40" s="3244"/>
      <c r="Y40" s="3245"/>
    </row>
    <row r="41" spans="1:26" s="14" customFormat="1" ht="46.5" customHeight="1" thickBot="1">
      <c r="A41" s="3321" t="s">
        <v>62</v>
      </c>
      <c r="B41" s="3320"/>
      <c r="C41" s="3314" t="s">
        <v>273</v>
      </c>
      <c r="D41" s="3315"/>
      <c r="E41" s="3315"/>
      <c r="F41" s="3315"/>
      <c r="G41" s="3316"/>
      <c r="H41" s="3319" t="s">
        <v>66</v>
      </c>
      <c r="I41" s="3319"/>
      <c r="J41" s="3319"/>
      <c r="K41" s="3319"/>
      <c r="L41" s="3319"/>
      <c r="M41" s="3320"/>
      <c r="N41" s="3321" t="s">
        <v>1022</v>
      </c>
      <c r="O41" s="3319"/>
      <c r="P41" s="3320"/>
      <c r="Q41" s="3319" t="s">
        <v>2834</v>
      </c>
      <c r="R41" s="3319"/>
      <c r="S41" s="3319"/>
      <c r="T41" s="3319"/>
      <c r="U41" s="3319"/>
      <c r="V41" s="3319"/>
      <c r="W41" s="3319"/>
      <c r="X41" s="3319"/>
      <c r="Y41" s="3320"/>
    </row>
    <row r="42" spans="1:26">
      <c r="C42" s="2486"/>
      <c r="D42" s="2486"/>
    </row>
    <row r="43" spans="1:26">
      <c r="F43" s="12" t="s">
        <v>2777</v>
      </c>
    </row>
    <row r="44" spans="1:26">
      <c r="G44" s="12" t="s">
        <v>2802</v>
      </c>
      <c r="Q44" s="865"/>
      <c r="V44" s="865"/>
    </row>
  </sheetData>
  <mergeCells count="14">
    <mergeCell ref="A2:B5"/>
    <mergeCell ref="H3:J3"/>
    <mergeCell ref="C2:G2"/>
    <mergeCell ref="W1:X1"/>
    <mergeCell ref="C41:G41"/>
    <mergeCell ref="H2:Y2"/>
    <mergeCell ref="Q41:Y41"/>
    <mergeCell ref="C3:D3"/>
    <mergeCell ref="Q3:Y3"/>
    <mergeCell ref="N41:P41"/>
    <mergeCell ref="N3:P3"/>
    <mergeCell ref="K3:M3"/>
    <mergeCell ref="H41:M41"/>
    <mergeCell ref="A41:B41"/>
  </mergeCells>
  <phoneticPr fontId="3"/>
  <pageMargins left="1.1811023622047245" right="0" top="0.59055118110236227" bottom="0" header="0.31496062992125984" footer="0.31496062992125984"/>
  <pageSetup paperSize="8" scale="3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M167"/>
  <sheetViews>
    <sheetView workbookViewId="0">
      <pane xSplit="2" ySplit="3" topLeftCell="BI4" activePane="bottomRight" state="frozen"/>
      <selection pane="topRight" activeCell="C1" sqref="C1"/>
      <selection pane="bottomLeft" activeCell="A4" sqref="A4"/>
      <selection pane="bottomRight" activeCell="BS6" sqref="BS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1815</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-6657</v>
      </c>
      <c r="D4" s="1284">
        <v>436</v>
      </c>
      <c r="E4" s="1284">
        <v>-40</v>
      </c>
      <c r="F4" s="1284">
        <v>-56</v>
      </c>
      <c r="G4" s="1284">
        <v>-123</v>
      </c>
      <c r="H4" s="1284">
        <v>-3997</v>
      </c>
      <c r="I4" s="1284">
        <v>-1994</v>
      </c>
      <c r="J4" s="1284">
        <v>-572</v>
      </c>
      <c r="K4" s="1284">
        <v>-122</v>
      </c>
      <c r="L4" s="1284">
        <v>-219</v>
      </c>
      <c r="M4" s="1284">
        <v>-188</v>
      </c>
      <c r="N4" s="1284">
        <v>-33</v>
      </c>
      <c r="O4" s="1284">
        <v>39</v>
      </c>
      <c r="P4" s="1284">
        <v>74</v>
      </c>
      <c r="Q4" s="1284">
        <v>54</v>
      </c>
      <c r="R4" s="1284">
        <v>-9</v>
      </c>
      <c r="S4" s="1284">
        <v>43</v>
      </c>
      <c r="T4" s="1284">
        <v>63</v>
      </c>
      <c r="U4" s="1284">
        <v>-10</v>
      </c>
      <c r="V4" s="1284">
        <v>-3</v>
      </c>
      <c r="W4" s="1285"/>
      <c r="X4" s="1284">
        <v>-4090</v>
      </c>
      <c r="Y4" s="1284">
        <v>302</v>
      </c>
      <c r="Z4" s="1284">
        <v>-14</v>
      </c>
      <c r="AA4" s="1284">
        <v>-9</v>
      </c>
      <c r="AB4" s="1284">
        <v>-164</v>
      </c>
      <c r="AC4" s="1284">
        <v>-2644</v>
      </c>
      <c r="AD4" s="1284">
        <v>-1116</v>
      </c>
      <c r="AE4" s="1284">
        <v>-286</v>
      </c>
      <c r="AF4" s="1284">
        <v>4</v>
      </c>
      <c r="AG4" s="1284">
        <v>-95</v>
      </c>
      <c r="AH4" s="1284">
        <v>-85</v>
      </c>
      <c r="AI4" s="1284">
        <v>-64</v>
      </c>
      <c r="AJ4" s="1284">
        <v>66</v>
      </c>
      <c r="AK4" s="1284">
        <v>14</v>
      </c>
      <c r="AL4" s="1284">
        <v>-25</v>
      </c>
      <c r="AM4" s="1284">
        <v>-29</v>
      </c>
      <c r="AN4" s="1284">
        <v>35</v>
      </c>
      <c r="AO4" s="1284">
        <v>21</v>
      </c>
      <c r="AP4" s="1284">
        <v>-8</v>
      </c>
      <c r="AQ4" s="1284">
        <v>7</v>
      </c>
      <c r="AR4" s="1454"/>
      <c r="AS4" s="1283">
        <v>-2567</v>
      </c>
      <c r="AT4" s="1284">
        <v>134</v>
      </c>
      <c r="AU4" s="1284">
        <v>-26</v>
      </c>
      <c r="AV4" s="1284">
        <v>-47</v>
      </c>
      <c r="AW4" s="1284">
        <v>41</v>
      </c>
      <c r="AX4" s="1284">
        <v>-1353</v>
      </c>
      <c r="AY4" s="1284">
        <v>-878</v>
      </c>
      <c r="AZ4" s="1284">
        <v>-286</v>
      </c>
      <c r="BA4" s="1284">
        <v>-126</v>
      </c>
      <c r="BB4" s="1284">
        <v>-124</v>
      </c>
      <c r="BC4" s="1284">
        <v>-103</v>
      </c>
      <c r="BD4" s="1284">
        <v>31</v>
      </c>
      <c r="BE4" s="1284">
        <v>-27</v>
      </c>
      <c r="BF4" s="1284">
        <v>60</v>
      </c>
      <c r="BG4" s="1284">
        <v>79</v>
      </c>
      <c r="BH4" s="1284">
        <v>20</v>
      </c>
      <c r="BI4" s="1284">
        <v>8</v>
      </c>
      <c r="BJ4" s="1284">
        <v>42</v>
      </c>
      <c r="BK4" s="1284">
        <v>-2</v>
      </c>
      <c r="BL4" s="1285">
        <v>-10</v>
      </c>
      <c r="BM4" s="1462"/>
    </row>
    <row r="5" spans="1:65">
      <c r="A5" s="1286">
        <v>100</v>
      </c>
      <c r="B5" s="1287" t="s">
        <v>1738</v>
      </c>
      <c r="C5" s="1288">
        <v>-1507</v>
      </c>
      <c r="D5" s="1106">
        <v>-209</v>
      </c>
      <c r="E5" s="1106">
        <v>-2</v>
      </c>
      <c r="F5" s="1106">
        <v>49</v>
      </c>
      <c r="G5" s="1106">
        <v>375</v>
      </c>
      <c r="H5" s="1106">
        <v>-102</v>
      </c>
      <c r="I5" s="1106">
        <v>-1080</v>
      </c>
      <c r="J5" s="1106">
        <v>-526</v>
      </c>
      <c r="K5" s="1106">
        <v>-93</v>
      </c>
      <c r="L5" s="1106">
        <v>-99</v>
      </c>
      <c r="M5" s="1106">
        <v>4</v>
      </c>
      <c r="N5" s="1106">
        <v>81</v>
      </c>
      <c r="O5" s="1106">
        <v>-4</v>
      </c>
      <c r="P5" s="1106">
        <v>88</v>
      </c>
      <c r="Q5" s="1106">
        <v>23</v>
      </c>
      <c r="R5" s="1106">
        <v>38</v>
      </c>
      <c r="S5" s="1106">
        <v>-54</v>
      </c>
      <c r="T5" s="1106">
        <v>43</v>
      </c>
      <c r="U5" s="1106">
        <v>-18</v>
      </c>
      <c r="V5" s="1106">
        <v>-21</v>
      </c>
      <c r="W5" s="1107"/>
      <c r="X5" s="1106">
        <v>-1176</v>
      </c>
      <c r="Y5" s="1106">
        <v>-77</v>
      </c>
      <c r="Z5" s="1106">
        <v>37</v>
      </c>
      <c r="AA5" s="1106">
        <v>25</v>
      </c>
      <c r="AB5" s="1106">
        <v>153</v>
      </c>
      <c r="AC5" s="1106">
        <v>-495</v>
      </c>
      <c r="AD5" s="1106">
        <v>-491</v>
      </c>
      <c r="AE5" s="1106">
        <v>-232</v>
      </c>
      <c r="AF5" s="1106">
        <v>-39</v>
      </c>
      <c r="AG5" s="1106">
        <v>-119</v>
      </c>
      <c r="AH5" s="1106">
        <v>3</v>
      </c>
      <c r="AI5" s="1106">
        <v>47</v>
      </c>
      <c r="AJ5" s="1106">
        <v>-11</v>
      </c>
      <c r="AK5" s="1106">
        <v>57</v>
      </c>
      <c r="AL5" s="1106">
        <v>-15</v>
      </c>
      <c r="AM5" s="1106">
        <v>18</v>
      </c>
      <c r="AN5" s="1106">
        <v>-14</v>
      </c>
      <c r="AO5" s="1106">
        <v>-18</v>
      </c>
      <c r="AP5" s="1106">
        <v>-2</v>
      </c>
      <c r="AQ5" s="1106">
        <v>-3</v>
      </c>
      <c r="AR5" s="1455"/>
      <c r="AS5" s="1288">
        <v>-331</v>
      </c>
      <c r="AT5" s="1106">
        <v>-132</v>
      </c>
      <c r="AU5" s="1106">
        <v>-39</v>
      </c>
      <c r="AV5" s="1106">
        <v>24</v>
      </c>
      <c r="AW5" s="1106">
        <v>222</v>
      </c>
      <c r="AX5" s="1106">
        <v>393</v>
      </c>
      <c r="AY5" s="1106">
        <v>-589</v>
      </c>
      <c r="AZ5" s="1106">
        <v>-294</v>
      </c>
      <c r="BA5" s="1106">
        <v>-54</v>
      </c>
      <c r="BB5" s="1106">
        <v>20</v>
      </c>
      <c r="BC5" s="1106">
        <v>1</v>
      </c>
      <c r="BD5" s="1106">
        <v>34</v>
      </c>
      <c r="BE5" s="1106">
        <v>7</v>
      </c>
      <c r="BF5" s="1106">
        <v>31</v>
      </c>
      <c r="BG5" s="1106">
        <v>38</v>
      </c>
      <c r="BH5" s="1106">
        <v>20</v>
      </c>
      <c r="BI5" s="1106">
        <v>-40</v>
      </c>
      <c r="BJ5" s="1106">
        <v>61</v>
      </c>
      <c r="BK5" s="1106">
        <v>-16</v>
      </c>
      <c r="BL5" s="1107">
        <v>-18</v>
      </c>
      <c r="BM5" s="1463"/>
    </row>
    <row r="6" spans="1:65">
      <c r="A6" s="1286">
        <v>101</v>
      </c>
      <c r="B6" s="1287" t="s">
        <v>69</v>
      </c>
      <c r="C6" s="1288">
        <v>-184</v>
      </c>
      <c r="D6" s="1106">
        <v>1</v>
      </c>
      <c r="E6" s="1106">
        <v>-32</v>
      </c>
      <c r="F6" s="1106">
        <v>8</v>
      </c>
      <c r="G6" s="1106">
        <v>79</v>
      </c>
      <c r="H6" s="1106">
        <v>-111</v>
      </c>
      <c r="I6" s="1106">
        <v>-78</v>
      </c>
      <c r="J6" s="1106">
        <v>17</v>
      </c>
      <c r="K6" s="1106">
        <v>43</v>
      </c>
      <c r="L6" s="1106">
        <v>40</v>
      </c>
      <c r="M6" s="1106">
        <v>-10</v>
      </c>
      <c r="N6" s="1106">
        <v>-83</v>
      </c>
      <c r="O6" s="1106">
        <v>-1</v>
      </c>
      <c r="P6" s="1106">
        <v>9</v>
      </c>
      <c r="Q6" s="1106">
        <v>-25</v>
      </c>
      <c r="R6" s="1106">
        <v>-17</v>
      </c>
      <c r="S6" s="1106">
        <v>-22</v>
      </c>
      <c r="T6" s="1106">
        <v>22</v>
      </c>
      <c r="U6" s="1106">
        <v>-18</v>
      </c>
      <c r="V6" s="1106">
        <v>-6</v>
      </c>
      <c r="W6" s="1107"/>
      <c r="X6" s="1106">
        <v>-254</v>
      </c>
      <c r="Y6" s="1106">
        <v>-11</v>
      </c>
      <c r="Z6" s="1106">
        <v>-10</v>
      </c>
      <c r="AA6" s="1106">
        <v>16</v>
      </c>
      <c r="AB6" s="1106">
        <v>49</v>
      </c>
      <c r="AC6" s="1106">
        <v>-132</v>
      </c>
      <c r="AD6" s="1106">
        <v>-118</v>
      </c>
      <c r="AE6" s="1106">
        <v>25</v>
      </c>
      <c r="AF6" s="1106">
        <v>9</v>
      </c>
      <c r="AG6" s="1106">
        <v>20</v>
      </c>
      <c r="AH6" s="1106">
        <v>3</v>
      </c>
      <c r="AI6" s="1106">
        <v>-46</v>
      </c>
      <c r="AJ6" s="1106">
        <v>-13</v>
      </c>
      <c r="AK6" s="1106">
        <v>15</v>
      </c>
      <c r="AL6" s="1106">
        <v>-21</v>
      </c>
      <c r="AM6" s="1106">
        <v>-10</v>
      </c>
      <c r="AN6" s="1106">
        <v>-8</v>
      </c>
      <c r="AO6" s="1106">
        <v>-8</v>
      </c>
      <c r="AP6" s="1106">
        <v>-15</v>
      </c>
      <c r="AQ6" s="1106">
        <v>1</v>
      </c>
      <c r="AR6" s="1455"/>
      <c r="AS6" s="1288">
        <v>70</v>
      </c>
      <c r="AT6" s="1106">
        <v>12</v>
      </c>
      <c r="AU6" s="1106">
        <v>-22</v>
      </c>
      <c r="AV6" s="1106">
        <v>-8</v>
      </c>
      <c r="AW6" s="1106">
        <v>30</v>
      </c>
      <c r="AX6" s="1106">
        <v>21</v>
      </c>
      <c r="AY6" s="1106">
        <v>40</v>
      </c>
      <c r="AZ6" s="1106">
        <v>-8</v>
      </c>
      <c r="BA6" s="1106">
        <v>34</v>
      </c>
      <c r="BB6" s="1106">
        <v>20</v>
      </c>
      <c r="BC6" s="1106">
        <v>-13</v>
      </c>
      <c r="BD6" s="1106">
        <v>-37</v>
      </c>
      <c r="BE6" s="1106">
        <v>12</v>
      </c>
      <c r="BF6" s="1106">
        <v>-6</v>
      </c>
      <c r="BG6" s="1106">
        <v>-4</v>
      </c>
      <c r="BH6" s="1106">
        <v>-7</v>
      </c>
      <c r="BI6" s="1106">
        <v>-14</v>
      </c>
      <c r="BJ6" s="1106">
        <v>30</v>
      </c>
      <c r="BK6" s="1106">
        <v>-3</v>
      </c>
      <c r="BL6" s="1107">
        <v>-7</v>
      </c>
      <c r="BM6" s="1464"/>
    </row>
    <row r="7" spans="1:65">
      <c r="A7" s="1289">
        <v>102</v>
      </c>
      <c r="B7" s="1160" t="s">
        <v>70</v>
      </c>
      <c r="C7" s="1290">
        <v>349</v>
      </c>
      <c r="D7" s="1109">
        <v>-18</v>
      </c>
      <c r="E7" s="1109">
        <v>36</v>
      </c>
      <c r="F7" s="1109">
        <v>22</v>
      </c>
      <c r="G7" s="1109">
        <v>131</v>
      </c>
      <c r="H7" s="1109">
        <v>125</v>
      </c>
      <c r="I7" s="1109">
        <v>-40</v>
      </c>
      <c r="J7" s="1109">
        <v>12</v>
      </c>
      <c r="K7" s="1109">
        <v>-57</v>
      </c>
      <c r="L7" s="1109">
        <v>-1</v>
      </c>
      <c r="M7" s="1109">
        <v>53</v>
      </c>
      <c r="N7" s="1109">
        <v>46</v>
      </c>
      <c r="O7" s="1109">
        <v>23</v>
      </c>
      <c r="P7" s="1109">
        <v>-1</v>
      </c>
      <c r="Q7" s="1109">
        <v>27</v>
      </c>
      <c r="R7" s="1109">
        <v>-6</v>
      </c>
      <c r="S7" s="1109">
        <v>3</v>
      </c>
      <c r="T7" s="1109">
        <v>9</v>
      </c>
      <c r="U7" s="1109">
        <v>10</v>
      </c>
      <c r="V7" s="1109">
        <v>-25</v>
      </c>
      <c r="W7" s="1110"/>
      <c r="X7" s="1109">
        <v>76</v>
      </c>
      <c r="Y7" s="1109">
        <v>4</v>
      </c>
      <c r="Z7" s="1109">
        <v>5</v>
      </c>
      <c r="AA7" s="1109">
        <v>14</v>
      </c>
      <c r="AB7" s="1109">
        <v>84</v>
      </c>
      <c r="AC7" s="1109">
        <v>-31</v>
      </c>
      <c r="AD7" s="1109">
        <v>-10</v>
      </c>
      <c r="AE7" s="1109">
        <v>-12</v>
      </c>
      <c r="AF7" s="1109">
        <v>-30</v>
      </c>
      <c r="AG7" s="1109">
        <v>-11</v>
      </c>
      <c r="AH7" s="1109">
        <v>16</v>
      </c>
      <c r="AI7" s="1109">
        <v>40</v>
      </c>
      <c r="AJ7" s="1109">
        <v>16</v>
      </c>
      <c r="AK7" s="1109">
        <v>12</v>
      </c>
      <c r="AL7" s="1109">
        <v>-14</v>
      </c>
      <c r="AM7" s="1109">
        <v>-4</v>
      </c>
      <c r="AN7" s="1109">
        <v>-3</v>
      </c>
      <c r="AO7" s="1109">
        <v>8</v>
      </c>
      <c r="AP7" s="1109">
        <v>-1</v>
      </c>
      <c r="AQ7" s="1109">
        <v>-7</v>
      </c>
      <c r="AR7" s="1097"/>
      <c r="AS7" s="1290">
        <v>273</v>
      </c>
      <c r="AT7" s="1109">
        <v>-22</v>
      </c>
      <c r="AU7" s="1109">
        <v>31</v>
      </c>
      <c r="AV7" s="1109">
        <v>8</v>
      </c>
      <c r="AW7" s="1109">
        <v>47</v>
      </c>
      <c r="AX7" s="1109">
        <v>156</v>
      </c>
      <c r="AY7" s="1109">
        <v>-30</v>
      </c>
      <c r="AZ7" s="1109">
        <v>24</v>
      </c>
      <c r="BA7" s="1109">
        <v>-27</v>
      </c>
      <c r="BB7" s="1109">
        <v>10</v>
      </c>
      <c r="BC7" s="1109">
        <v>37</v>
      </c>
      <c r="BD7" s="1109">
        <v>6</v>
      </c>
      <c r="BE7" s="1109">
        <v>7</v>
      </c>
      <c r="BF7" s="1109">
        <v>-13</v>
      </c>
      <c r="BG7" s="1109">
        <v>41</v>
      </c>
      <c r="BH7" s="1109">
        <v>-2</v>
      </c>
      <c r="BI7" s="1109">
        <v>6</v>
      </c>
      <c r="BJ7" s="1109">
        <v>1</v>
      </c>
      <c r="BK7" s="1109">
        <v>11</v>
      </c>
      <c r="BL7" s="1110">
        <v>-18</v>
      </c>
      <c r="BM7" s="1463"/>
    </row>
    <row r="8" spans="1:65">
      <c r="A8" s="1289">
        <v>105</v>
      </c>
      <c r="B8" s="1160" t="s">
        <v>72</v>
      </c>
      <c r="C8" s="1290">
        <v>82</v>
      </c>
      <c r="D8" s="1109">
        <v>-176</v>
      </c>
      <c r="E8" s="1109">
        <v>3</v>
      </c>
      <c r="F8" s="1109">
        <v>9</v>
      </c>
      <c r="G8" s="1109">
        <v>78</v>
      </c>
      <c r="H8" s="1109">
        <v>418</v>
      </c>
      <c r="I8" s="1109">
        <v>-16</v>
      </c>
      <c r="J8" s="1109">
        <v>-81</v>
      </c>
      <c r="K8" s="1109">
        <v>-31</v>
      </c>
      <c r="L8" s="1109">
        <v>-32</v>
      </c>
      <c r="M8" s="1109">
        <v>-39</v>
      </c>
      <c r="N8" s="1109">
        <v>3</v>
      </c>
      <c r="O8" s="1109">
        <v>31</v>
      </c>
      <c r="P8" s="1109">
        <v>31</v>
      </c>
      <c r="Q8" s="1109">
        <v>-10</v>
      </c>
      <c r="R8" s="1109">
        <v>-6</v>
      </c>
      <c r="S8" s="1109">
        <v>-12</v>
      </c>
      <c r="T8" s="1109">
        <v>-25</v>
      </c>
      <c r="U8" s="1109">
        <v>-40</v>
      </c>
      <c r="V8" s="1109">
        <v>-23</v>
      </c>
      <c r="W8" s="1110"/>
      <c r="X8" s="1109">
        <v>100</v>
      </c>
      <c r="Y8" s="1109">
        <v>-78</v>
      </c>
      <c r="Z8" s="1109">
        <v>5</v>
      </c>
      <c r="AA8" s="1109">
        <v>8</v>
      </c>
      <c r="AB8" s="1109">
        <v>20</v>
      </c>
      <c r="AC8" s="1109">
        <v>187</v>
      </c>
      <c r="AD8" s="1109">
        <v>27</v>
      </c>
      <c r="AE8" s="1109">
        <v>-28</v>
      </c>
      <c r="AF8" s="1109">
        <v>2</v>
      </c>
      <c r="AG8" s="1109">
        <v>-33</v>
      </c>
      <c r="AH8" s="1109">
        <v>-36</v>
      </c>
      <c r="AI8" s="1109">
        <v>17</v>
      </c>
      <c r="AJ8" s="1109">
        <v>21</v>
      </c>
      <c r="AK8" s="1109">
        <v>16</v>
      </c>
      <c r="AL8" s="1109">
        <v>-7</v>
      </c>
      <c r="AM8" s="1109">
        <v>-3</v>
      </c>
      <c r="AN8" s="1109">
        <v>-1</v>
      </c>
      <c r="AO8" s="1109">
        <v>-8</v>
      </c>
      <c r="AP8" s="1109">
        <v>-3</v>
      </c>
      <c r="AQ8" s="1109">
        <v>-6</v>
      </c>
      <c r="AR8" s="1097"/>
      <c r="AS8" s="1290">
        <v>-18</v>
      </c>
      <c r="AT8" s="1109">
        <v>-98</v>
      </c>
      <c r="AU8" s="1109">
        <v>-2</v>
      </c>
      <c r="AV8" s="1109">
        <v>1</v>
      </c>
      <c r="AW8" s="1109">
        <v>58</v>
      </c>
      <c r="AX8" s="1109">
        <v>231</v>
      </c>
      <c r="AY8" s="1109">
        <v>-43</v>
      </c>
      <c r="AZ8" s="1109">
        <v>-53</v>
      </c>
      <c r="BA8" s="1109">
        <v>-33</v>
      </c>
      <c r="BB8" s="1109">
        <v>1</v>
      </c>
      <c r="BC8" s="1109">
        <v>-3</v>
      </c>
      <c r="BD8" s="1109">
        <v>-14</v>
      </c>
      <c r="BE8" s="1109">
        <v>10</v>
      </c>
      <c r="BF8" s="1109">
        <v>15</v>
      </c>
      <c r="BG8" s="1109">
        <v>-3</v>
      </c>
      <c r="BH8" s="1109">
        <v>-3</v>
      </c>
      <c r="BI8" s="1109">
        <v>-11</v>
      </c>
      <c r="BJ8" s="1109">
        <v>-17</v>
      </c>
      <c r="BK8" s="1109">
        <v>-37</v>
      </c>
      <c r="BL8" s="1110">
        <v>-17</v>
      </c>
      <c r="BM8" s="1463"/>
    </row>
    <row r="9" spans="1:65">
      <c r="A9" s="1289">
        <v>106</v>
      </c>
      <c r="B9" s="1160" t="s">
        <v>74</v>
      </c>
      <c r="C9" s="1290">
        <v>-24</v>
      </c>
      <c r="D9" s="1109">
        <v>-46</v>
      </c>
      <c r="E9" s="1109">
        <v>-13</v>
      </c>
      <c r="F9" s="1109">
        <v>-14</v>
      </c>
      <c r="G9" s="1109">
        <v>43</v>
      </c>
      <c r="H9" s="1109">
        <v>80</v>
      </c>
      <c r="I9" s="1109">
        <v>-32</v>
      </c>
      <c r="J9" s="1109">
        <v>-60</v>
      </c>
      <c r="K9" s="1109">
        <v>-32</v>
      </c>
      <c r="L9" s="1109">
        <v>4</v>
      </c>
      <c r="M9" s="1109">
        <v>35</v>
      </c>
      <c r="N9" s="1109">
        <v>21</v>
      </c>
      <c r="O9" s="1109">
        <v>5</v>
      </c>
      <c r="P9" s="1109">
        <v>19</v>
      </c>
      <c r="Q9" s="1109">
        <v>17</v>
      </c>
      <c r="R9" s="1109">
        <v>-5</v>
      </c>
      <c r="S9" s="1109">
        <v>-2</v>
      </c>
      <c r="T9" s="1109">
        <v>-21</v>
      </c>
      <c r="U9" s="1109">
        <v>-3</v>
      </c>
      <c r="V9" s="1109">
        <v>-20</v>
      </c>
      <c r="W9" s="1110"/>
      <c r="X9" s="1109">
        <v>60</v>
      </c>
      <c r="Y9" s="1109">
        <v>-6</v>
      </c>
      <c r="Z9" s="1109">
        <v>2</v>
      </c>
      <c r="AA9" s="1109">
        <v>-5</v>
      </c>
      <c r="AB9" s="1109">
        <v>17</v>
      </c>
      <c r="AC9" s="1109">
        <v>26</v>
      </c>
      <c r="AD9" s="1109">
        <v>-9</v>
      </c>
      <c r="AE9" s="1109">
        <v>-4</v>
      </c>
      <c r="AF9" s="1109">
        <v>-19</v>
      </c>
      <c r="AG9" s="1109">
        <v>-15</v>
      </c>
      <c r="AH9" s="1109">
        <v>23</v>
      </c>
      <c r="AI9" s="1109">
        <v>10</v>
      </c>
      <c r="AJ9" s="1109">
        <v>25</v>
      </c>
      <c r="AK9" s="1109">
        <v>16</v>
      </c>
      <c r="AL9" s="1109">
        <v>1</v>
      </c>
      <c r="AM9" s="1109">
        <v>-3</v>
      </c>
      <c r="AN9" s="1109">
        <v>4</v>
      </c>
      <c r="AO9" s="1109">
        <v>-1</v>
      </c>
      <c r="AP9" s="1109">
        <v>3</v>
      </c>
      <c r="AQ9" s="1109">
        <v>-5</v>
      </c>
      <c r="AR9" s="1097"/>
      <c r="AS9" s="1290">
        <v>-84</v>
      </c>
      <c r="AT9" s="1109">
        <v>-40</v>
      </c>
      <c r="AU9" s="1109">
        <v>-15</v>
      </c>
      <c r="AV9" s="1109">
        <v>-9</v>
      </c>
      <c r="AW9" s="1109">
        <v>26</v>
      </c>
      <c r="AX9" s="1109">
        <v>54</v>
      </c>
      <c r="AY9" s="1109">
        <v>-23</v>
      </c>
      <c r="AZ9" s="1109">
        <v>-56</v>
      </c>
      <c r="BA9" s="1109">
        <v>-13</v>
      </c>
      <c r="BB9" s="1109">
        <v>19</v>
      </c>
      <c r="BC9" s="1109">
        <v>12</v>
      </c>
      <c r="BD9" s="1109">
        <v>11</v>
      </c>
      <c r="BE9" s="1109">
        <v>-20</v>
      </c>
      <c r="BF9" s="1109">
        <v>3</v>
      </c>
      <c r="BG9" s="1109">
        <v>16</v>
      </c>
      <c r="BH9" s="1109">
        <v>-2</v>
      </c>
      <c r="BI9" s="1109">
        <v>-6</v>
      </c>
      <c r="BJ9" s="1109">
        <v>-20</v>
      </c>
      <c r="BK9" s="1109">
        <v>-6</v>
      </c>
      <c r="BL9" s="1110">
        <v>-15</v>
      </c>
      <c r="BM9" s="1463"/>
    </row>
    <row r="10" spans="1:65">
      <c r="A10" s="1289">
        <v>107</v>
      </c>
      <c r="B10" s="1160" t="s">
        <v>75</v>
      </c>
      <c r="C10" s="1290">
        <v>-446</v>
      </c>
      <c r="D10" s="1109">
        <v>53</v>
      </c>
      <c r="E10" s="1109">
        <v>-21</v>
      </c>
      <c r="F10" s="1109">
        <v>-19</v>
      </c>
      <c r="G10" s="1109">
        <v>-9</v>
      </c>
      <c r="H10" s="1109">
        <v>-136</v>
      </c>
      <c r="I10" s="1109">
        <v>-127</v>
      </c>
      <c r="J10" s="1109">
        <v>-99</v>
      </c>
      <c r="K10" s="1109">
        <v>-2</v>
      </c>
      <c r="L10" s="1109">
        <v>-13</v>
      </c>
      <c r="M10" s="1109">
        <v>-20</v>
      </c>
      <c r="N10" s="1109">
        <v>17</v>
      </c>
      <c r="O10" s="1109">
        <v>10</v>
      </c>
      <c r="P10" s="1109">
        <v>17</v>
      </c>
      <c r="Q10" s="1109">
        <v>-19</v>
      </c>
      <c r="R10" s="1109">
        <v>-4</v>
      </c>
      <c r="S10" s="1109">
        <v>-17</v>
      </c>
      <c r="T10" s="1109">
        <v>-18</v>
      </c>
      <c r="U10" s="1109">
        <v>-32</v>
      </c>
      <c r="V10" s="1109">
        <v>-7</v>
      </c>
      <c r="W10" s="1110"/>
      <c r="X10" s="1109">
        <v>-303</v>
      </c>
      <c r="Y10" s="1109">
        <v>11</v>
      </c>
      <c r="Z10" s="1109">
        <v>-1</v>
      </c>
      <c r="AA10" s="1109">
        <v>-13</v>
      </c>
      <c r="AB10" s="1109">
        <v>-50</v>
      </c>
      <c r="AC10" s="1109">
        <v>-76</v>
      </c>
      <c r="AD10" s="1109">
        <v>-59</v>
      </c>
      <c r="AE10" s="1109">
        <v>-93</v>
      </c>
      <c r="AF10" s="1109">
        <v>16</v>
      </c>
      <c r="AG10" s="1109">
        <v>-1</v>
      </c>
      <c r="AH10" s="1109">
        <v>-10</v>
      </c>
      <c r="AI10" s="1109">
        <v>10</v>
      </c>
      <c r="AJ10" s="1109">
        <v>1</v>
      </c>
      <c r="AK10" s="1109">
        <v>8</v>
      </c>
      <c r="AL10" s="1109">
        <v>-2</v>
      </c>
      <c r="AM10" s="1109">
        <v>13</v>
      </c>
      <c r="AN10" s="1109">
        <v>-19</v>
      </c>
      <c r="AO10" s="1109">
        <v>-10</v>
      </c>
      <c r="AP10" s="1109">
        <v>-20</v>
      </c>
      <c r="AQ10" s="1109">
        <v>-8</v>
      </c>
      <c r="AR10" s="1097"/>
      <c r="AS10" s="1290">
        <v>-143</v>
      </c>
      <c r="AT10" s="1109">
        <v>42</v>
      </c>
      <c r="AU10" s="1109">
        <v>-20</v>
      </c>
      <c r="AV10" s="1109">
        <v>-6</v>
      </c>
      <c r="AW10" s="1109">
        <v>41</v>
      </c>
      <c r="AX10" s="1109">
        <v>-60</v>
      </c>
      <c r="AY10" s="1109">
        <v>-68</v>
      </c>
      <c r="AZ10" s="1109">
        <v>-6</v>
      </c>
      <c r="BA10" s="1109">
        <v>-18</v>
      </c>
      <c r="BB10" s="1109">
        <v>-12</v>
      </c>
      <c r="BC10" s="1109">
        <v>-10</v>
      </c>
      <c r="BD10" s="1109">
        <v>7</v>
      </c>
      <c r="BE10" s="1109">
        <v>9</v>
      </c>
      <c r="BF10" s="1109">
        <v>9</v>
      </c>
      <c r="BG10" s="1109">
        <v>-17</v>
      </c>
      <c r="BH10" s="1109">
        <v>-17</v>
      </c>
      <c r="BI10" s="1109">
        <v>2</v>
      </c>
      <c r="BJ10" s="1109">
        <v>-8</v>
      </c>
      <c r="BK10" s="1109">
        <v>-12</v>
      </c>
      <c r="BL10" s="1110">
        <v>1</v>
      </c>
      <c r="BM10" s="1463"/>
    </row>
    <row r="11" spans="1:65">
      <c r="A11" s="1289">
        <v>108</v>
      </c>
      <c r="B11" s="1160" t="s">
        <v>76</v>
      </c>
      <c r="C11" s="1290">
        <v>-204</v>
      </c>
      <c r="D11" s="1109">
        <v>84</v>
      </c>
      <c r="E11" s="1109">
        <v>38</v>
      </c>
      <c r="F11" s="1109">
        <v>55</v>
      </c>
      <c r="G11" s="1109">
        <v>-19</v>
      </c>
      <c r="H11" s="1109">
        <v>-271</v>
      </c>
      <c r="I11" s="1109">
        <v>-155</v>
      </c>
      <c r="J11" s="1109">
        <v>8</v>
      </c>
      <c r="K11" s="1109">
        <v>65</v>
      </c>
      <c r="L11" s="1109">
        <v>35</v>
      </c>
      <c r="M11" s="1109">
        <v>-27</v>
      </c>
      <c r="N11" s="1109">
        <v>31</v>
      </c>
      <c r="O11" s="1109">
        <v>-21</v>
      </c>
      <c r="P11" s="1109">
        <v>2</v>
      </c>
      <c r="Q11" s="1109">
        <v>14</v>
      </c>
      <c r="R11" s="1109">
        <v>2</v>
      </c>
      <c r="S11" s="1109">
        <v>-21</v>
      </c>
      <c r="T11" s="1109">
        <v>-1</v>
      </c>
      <c r="U11" s="1109">
        <v>6</v>
      </c>
      <c r="V11" s="1109">
        <v>-29</v>
      </c>
      <c r="W11" s="1110"/>
      <c r="X11" s="1109">
        <v>-95</v>
      </c>
      <c r="Y11" s="1109">
        <v>62</v>
      </c>
      <c r="Z11" s="1109">
        <v>35</v>
      </c>
      <c r="AA11" s="1109">
        <v>25</v>
      </c>
      <c r="AB11" s="1109">
        <v>18</v>
      </c>
      <c r="AC11" s="1109">
        <v>-187</v>
      </c>
      <c r="AD11" s="1109">
        <v>-79</v>
      </c>
      <c r="AE11" s="1109">
        <v>-36</v>
      </c>
      <c r="AF11" s="1109">
        <v>29</v>
      </c>
      <c r="AG11" s="1109">
        <v>39</v>
      </c>
      <c r="AH11" s="1109">
        <v>-4</v>
      </c>
      <c r="AI11" s="1109">
        <v>14</v>
      </c>
      <c r="AJ11" s="1109">
        <v>-17</v>
      </c>
      <c r="AK11" s="1109">
        <v>7</v>
      </c>
      <c r="AL11" s="1109">
        <v>22</v>
      </c>
      <c r="AM11" s="1109">
        <v>-4</v>
      </c>
      <c r="AN11" s="1109">
        <v>-1</v>
      </c>
      <c r="AO11" s="1109">
        <v>-7</v>
      </c>
      <c r="AP11" s="1109">
        <v>-1</v>
      </c>
      <c r="AQ11" s="1109">
        <v>-10</v>
      </c>
      <c r="AR11" s="1097"/>
      <c r="AS11" s="1290">
        <v>-109</v>
      </c>
      <c r="AT11" s="1109">
        <v>22</v>
      </c>
      <c r="AU11" s="1109">
        <v>3</v>
      </c>
      <c r="AV11" s="1109">
        <v>30</v>
      </c>
      <c r="AW11" s="1109">
        <v>-37</v>
      </c>
      <c r="AX11" s="1109">
        <v>-84</v>
      </c>
      <c r="AY11" s="1109">
        <v>-76</v>
      </c>
      <c r="AZ11" s="1109">
        <v>44</v>
      </c>
      <c r="BA11" s="1109">
        <v>36</v>
      </c>
      <c r="BB11" s="1109">
        <v>-4</v>
      </c>
      <c r="BC11" s="1109">
        <v>-23</v>
      </c>
      <c r="BD11" s="1109">
        <v>17</v>
      </c>
      <c r="BE11" s="1109">
        <v>-4</v>
      </c>
      <c r="BF11" s="1109">
        <v>-5</v>
      </c>
      <c r="BG11" s="1109">
        <v>-8</v>
      </c>
      <c r="BH11" s="1109">
        <v>6</v>
      </c>
      <c r="BI11" s="1109">
        <v>-20</v>
      </c>
      <c r="BJ11" s="1109">
        <v>6</v>
      </c>
      <c r="BK11" s="1109">
        <v>7</v>
      </c>
      <c r="BL11" s="1110">
        <v>-19</v>
      </c>
      <c r="BM11" s="1463"/>
    </row>
    <row r="12" spans="1:65">
      <c r="A12" s="1289">
        <v>109</v>
      </c>
      <c r="B12" s="1160" t="s">
        <v>73</v>
      </c>
      <c r="C12" s="1290">
        <v>-1256</v>
      </c>
      <c r="D12" s="1109">
        <v>59</v>
      </c>
      <c r="E12" s="1109">
        <v>3</v>
      </c>
      <c r="F12" s="1109">
        <v>-9</v>
      </c>
      <c r="G12" s="1109">
        <v>-74</v>
      </c>
      <c r="H12" s="1109">
        <v>-479</v>
      </c>
      <c r="I12" s="1109">
        <v>-361</v>
      </c>
      <c r="J12" s="1109">
        <v>-105</v>
      </c>
      <c r="K12" s="1109">
        <v>-67</v>
      </c>
      <c r="L12" s="1109">
        <v>-99</v>
      </c>
      <c r="M12" s="1109">
        <v>-42</v>
      </c>
      <c r="N12" s="1109">
        <v>-24</v>
      </c>
      <c r="O12" s="1109">
        <v>-44</v>
      </c>
      <c r="P12" s="1109">
        <v>-8</v>
      </c>
      <c r="Q12" s="1109">
        <v>-11</v>
      </c>
      <c r="R12" s="1109">
        <v>0</v>
      </c>
      <c r="S12" s="1109">
        <v>-27</v>
      </c>
      <c r="T12" s="1109">
        <v>-17</v>
      </c>
      <c r="U12" s="1109">
        <v>23</v>
      </c>
      <c r="V12" s="1109">
        <v>26</v>
      </c>
      <c r="W12" s="1110"/>
      <c r="X12" s="1109">
        <v>-599</v>
      </c>
      <c r="Y12" s="1109">
        <v>40</v>
      </c>
      <c r="Z12" s="1109">
        <v>8</v>
      </c>
      <c r="AA12" s="1109">
        <v>-1</v>
      </c>
      <c r="AB12" s="1109">
        <v>-49</v>
      </c>
      <c r="AC12" s="1109">
        <v>-232</v>
      </c>
      <c r="AD12" s="1109">
        <v>-173</v>
      </c>
      <c r="AE12" s="1109">
        <v>-34</v>
      </c>
      <c r="AF12" s="1109">
        <v>-59</v>
      </c>
      <c r="AG12" s="1109">
        <v>-51</v>
      </c>
      <c r="AH12" s="1109">
        <v>-15</v>
      </c>
      <c r="AI12" s="1109">
        <v>-3</v>
      </c>
      <c r="AJ12" s="1109">
        <v>-29</v>
      </c>
      <c r="AK12" s="1109">
        <v>-8</v>
      </c>
      <c r="AL12" s="1109">
        <v>6</v>
      </c>
      <c r="AM12" s="1109">
        <v>2</v>
      </c>
      <c r="AN12" s="1109">
        <v>4</v>
      </c>
      <c r="AO12" s="1109">
        <v>-23</v>
      </c>
      <c r="AP12" s="1109">
        <v>5</v>
      </c>
      <c r="AQ12" s="1109">
        <v>13</v>
      </c>
      <c r="AR12" s="1097"/>
      <c r="AS12" s="1290">
        <v>-657</v>
      </c>
      <c r="AT12" s="1109">
        <v>19</v>
      </c>
      <c r="AU12" s="1109">
        <v>-5</v>
      </c>
      <c r="AV12" s="1109">
        <v>-8</v>
      </c>
      <c r="AW12" s="1109">
        <v>-25</v>
      </c>
      <c r="AX12" s="1109">
        <v>-247</v>
      </c>
      <c r="AY12" s="1109">
        <v>-188</v>
      </c>
      <c r="AZ12" s="1109">
        <v>-71</v>
      </c>
      <c r="BA12" s="1109">
        <v>-8</v>
      </c>
      <c r="BB12" s="1109">
        <v>-48</v>
      </c>
      <c r="BC12" s="1109">
        <v>-27</v>
      </c>
      <c r="BD12" s="1109">
        <v>-21</v>
      </c>
      <c r="BE12" s="1109">
        <v>-15</v>
      </c>
      <c r="BF12" s="1109">
        <v>0</v>
      </c>
      <c r="BG12" s="1109">
        <v>-17</v>
      </c>
      <c r="BH12" s="1109">
        <v>-2</v>
      </c>
      <c r="BI12" s="1109">
        <v>-31</v>
      </c>
      <c r="BJ12" s="1109">
        <v>6</v>
      </c>
      <c r="BK12" s="1109">
        <v>18</v>
      </c>
      <c r="BL12" s="1110">
        <v>13</v>
      </c>
      <c r="BM12" s="1463"/>
    </row>
    <row r="13" spans="1:65">
      <c r="A13" s="1289">
        <v>110</v>
      </c>
      <c r="B13" s="1160" t="s">
        <v>71</v>
      </c>
      <c r="C13" s="1290">
        <v>1420</v>
      </c>
      <c r="D13" s="1109">
        <v>-179</v>
      </c>
      <c r="E13" s="1109">
        <v>-40</v>
      </c>
      <c r="F13" s="1109">
        <v>7</v>
      </c>
      <c r="G13" s="1109">
        <v>173</v>
      </c>
      <c r="H13" s="1109">
        <v>976</v>
      </c>
      <c r="I13" s="1109">
        <v>209</v>
      </c>
      <c r="J13" s="1109">
        <v>-24</v>
      </c>
      <c r="K13" s="1109">
        <v>33</v>
      </c>
      <c r="L13" s="1109">
        <v>-8</v>
      </c>
      <c r="M13" s="1109">
        <v>80</v>
      </c>
      <c r="N13" s="1109">
        <v>83</v>
      </c>
      <c r="O13" s="1109">
        <v>13</v>
      </c>
      <c r="P13" s="1109">
        <v>36</v>
      </c>
      <c r="Q13" s="1109">
        <v>-6</v>
      </c>
      <c r="R13" s="1109">
        <v>33</v>
      </c>
      <c r="S13" s="1109">
        <v>24</v>
      </c>
      <c r="T13" s="1109">
        <v>28</v>
      </c>
      <c r="U13" s="1109">
        <v>-13</v>
      </c>
      <c r="V13" s="1109">
        <v>-5</v>
      </c>
      <c r="W13" s="1110"/>
      <c r="X13" s="1109">
        <v>506</v>
      </c>
      <c r="Y13" s="1109">
        <v>-107</v>
      </c>
      <c r="Z13" s="1109">
        <v>-20</v>
      </c>
      <c r="AA13" s="1109">
        <v>-6</v>
      </c>
      <c r="AB13" s="1109">
        <v>77</v>
      </c>
      <c r="AC13" s="1109">
        <v>357</v>
      </c>
      <c r="AD13" s="1109">
        <v>183</v>
      </c>
      <c r="AE13" s="1109">
        <v>-14</v>
      </c>
      <c r="AF13" s="1109">
        <v>5</v>
      </c>
      <c r="AG13" s="1109">
        <v>-26</v>
      </c>
      <c r="AH13" s="1109">
        <v>33</v>
      </c>
      <c r="AI13" s="1109">
        <v>18</v>
      </c>
      <c r="AJ13" s="1109">
        <v>-7</v>
      </c>
      <c r="AK13" s="1109">
        <v>19</v>
      </c>
      <c r="AL13" s="1109">
        <v>-31</v>
      </c>
      <c r="AM13" s="1109">
        <v>4</v>
      </c>
      <c r="AN13" s="1109">
        <v>-2</v>
      </c>
      <c r="AO13" s="1109">
        <v>12</v>
      </c>
      <c r="AP13" s="1109">
        <v>7</v>
      </c>
      <c r="AQ13" s="1109">
        <v>4</v>
      </c>
      <c r="AR13" s="1097"/>
      <c r="AS13" s="1290">
        <v>914</v>
      </c>
      <c r="AT13" s="1109">
        <v>-72</v>
      </c>
      <c r="AU13" s="1109">
        <v>-20</v>
      </c>
      <c r="AV13" s="1109">
        <v>13</v>
      </c>
      <c r="AW13" s="1109">
        <v>96</v>
      </c>
      <c r="AX13" s="1109">
        <v>619</v>
      </c>
      <c r="AY13" s="1109">
        <v>26</v>
      </c>
      <c r="AZ13" s="1109">
        <v>-10</v>
      </c>
      <c r="BA13" s="1109">
        <v>28</v>
      </c>
      <c r="BB13" s="1109">
        <v>18</v>
      </c>
      <c r="BC13" s="1109">
        <v>47</v>
      </c>
      <c r="BD13" s="1109">
        <v>65</v>
      </c>
      <c r="BE13" s="1109">
        <v>20</v>
      </c>
      <c r="BF13" s="1109">
        <v>17</v>
      </c>
      <c r="BG13" s="1109">
        <v>25</v>
      </c>
      <c r="BH13" s="1109">
        <v>29</v>
      </c>
      <c r="BI13" s="1109">
        <v>26</v>
      </c>
      <c r="BJ13" s="1109">
        <v>16</v>
      </c>
      <c r="BK13" s="1109">
        <v>-20</v>
      </c>
      <c r="BL13" s="1110">
        <v>-9</v>
      </c>
      <c r="BM13" s="1463"/>
    </row>
    <row r="14" spans="1:65">
      <c r="A14" s="1291">
        <v>111</v>
      </c>
      <c r="B14" s="1163" t="s">
        <v>77</v>
      </c>
      <c r="C14" s="1292">
        <v>-1244</v>
      </c>
      <c r="D14" s="1113">
        <v>13</v>
      </c>
      <c r="E14" s="1113">
        <v>24</v>
      </c>
      <c r="F14" s="1113">
        <v>-10</v>
      </c>
      <c r="G14" s="1113">
        <v>-27</v>
      </c>
      <c r="H14" s="1113">
        <v>-704</v>
      </c>
      <c r="I14" s="1113">
        <v>-480</v>
      </c>
      <c r="J14" s="1113">
        <v>-194</v>
      </c>
      <c r="K14" s="1113">
        <v>-45</v>
      </c>
      <c r="L14" s="1113">
        <v>-25</v>
      </c>
      <c r="M14" s="1113">
        <v>-26</v>
      </c>
      <c r="N14" s="1113">
        <v>-13</v>
      </c>
      <c r="O14" s="1113">
        <v>-20</v>
      </c>
      <c r="P14" s="1113">
        <v>-17</v>
      </c>
      <c r="Q14" s="1113">
        <v>36</v>
      </c>
      <c r="R14" s="1113">
        <v>41</v>
      </c>
      <c r="S14" s="1113">
        <v>20</v>
      </c>
      <c r="T14" s="1113">
        <v>66</v>
      </c>
      <c r="U14" s="1113">
        <v>49</v>
      </c>
      <c r="V14" s="1113">
        <v>68</v>
      </c>
      <c r="W14" s="1111"/>
      <c r="X14" s="1113">
        <v>-667</v>
      </c>
      <c r="Y14" s="1113">
        <v>8</v>
      </c>
      <c r="Z14" s="1113">
        <v>13</v>
      </c>
      <c r="AA14" s="1113">
        <v>-13</v>
      </c>
      <c r="AB14" s="1113">
        <v>-13</v>
      </c>
      <c r="AC14" s="1113">
        <v>-407</v>
      </c>
      <c r="AD14" s="1113">
        <v>-253</v>
      </c>
      <c r="AE14" s="1113">
        <v>-36</v>
      </c>
      <c r="AF14" s="1113">
        <v>8</v>
      </c>
      <c r="AG14" s="1113">
        <v>-41</v>
      </c>
      <c r="AH14" s="1113">
        <v>-7</v>
      </c>
      <c r="AI14" s="1113">
        <v>-13</v>
      </c>
      <c r="AJ14" s="1113">
        <v>-8</v>
      </c>
      <c r="AK14" s="1113">
        <v>-28</v>
      </c>
      <c r="AL14" s="1113">
        <v>31</v>
      </c>
      <c r="AM14" s="1113">
        <v>23</v>
      </c>
      <c r="AN14" s="1113">
        <v>12</v>
      </c>
      <c r="AO14" s="1113">
        <v>19</v>
      </c>
      <c r="AP14" s="1113">
        <v>23</v>
      </c>
      <c r="AQ14" s="1113">
        <v>15</v>
      </c>
      <c r="AR14" s="1456"/>
      <c r="AS14" s="1292">
        <v>-577</v>
      </c>
      <c r="AT14" s="1113">
        <v>5</v>
      </c>
      <c r="AU14" s="1113">
        <v>11</v>
      </c>
      <c r="AV14" s="1113">
        <v>3</v>
      </c>
      <c r="AW14" s="1113">
        <v>-14</v>
      </c>
      <c r="AX14" s="1113">
        <v>-297</v>
      </c>
      <c r="AY14" s="1113">
        <v>-227</v>
      </c>
      <c r="AZ14" s="1113">
        <v>-158</v>
      </c>
      <c r="BA14" s="1113">
        <v>-53</v>
      </c>
      <c r="BB14" s="1113">
        <v>16</v>
      </c>
      <c r="BC14" s="1113">
        <v>-19</v>
      </c>
      <c r="BD14" s="1113">
        <v>0</v>
      </c>
      <c r="BE14" s="1113">
        <v>-12</v>
      </c>
      <c r="BF14" s="1113">
        <v>11</v>
      </c>
      <c r="BG14" s="1113">
        <v>5</v>
      </c>
      <c r="BH14" s="1113">
        <v>18</v>
      </c>
      <c r="BI14" s="1113">
        <v>8</v>
      </c>
      <c r="BJ14" s="1113">
        <v>47</v>
      </c>
      <c r="BK14" s="1113">
        <v>26</v>
      </c>
      <c r="BL14" s="1111">
        <v>53</v>
      </c>
      <c r="BM14" s="1465"/>
    </row>
    <row r="15" spans="1:65">
      <c r="A15" s="1289">
        <v>201</v>
      </c>
      <c r="B15" s="1160" t="s">
        <v>416</v>
      </c>
      <c r="C15" s="1290">
        <v>-659</v>
      </c>
      <c r="D15" s="1109">
        <v>-99</v>
      </c>
      <c r="E15" s="1109">
        <v>-43</v>
      </c>
      <c r="F15" s="1109">
        <v>-6</v>
      </c>
      <c r="G15" s="1109">
        <v>-98</v>
      </c>
      <c r="H15" s="1109">
        <v>-288</v>
      </c>
      <c r="I15" s="1109">
        <v>-94</v>
      </c>
      <c r="J15" s="1109">
        <v>-96</v>
      </c>
      <c r="K15" s="1109">
        <v>79</v>
      </c>
      <c r="L15" s="1109">
        <v>-47</v>
      </c>
      <c r="M15" s="1109">
        <v>-50</v>
      </c>
      <c r="N15" s="1109">
        <v>-36</v>
      </c>
      <c r="O15" s="1109">
        <v>27</v>
      </c>
      <c r="P15" s="1109">
        <v>16</v>
      </c>
      <c r="Q15" s="1109">
        <v>33</v>
      </c>
      <c r="R15" s="1109">
        <v>12</v>
      </c>
      <c r="S15" s="1109">
        <v>20</v>
      </c>
      <c r="T15" s="1109">
        <v>-2</v>
      </c>
      <c r="U15" s="1109">
        <v>8</v>
      </c>
      <c r="V15" s="1109">
        <v>5</v>
      </c>
      <c r="W15" s="1110"/>
      <c r="X15" s="1109">
        <v>-224</v>
      </c>
      <c r="Y15" s="1109">
        <v>-23</v>
      </c>
      <c r="Z15" s="1109">
        <v>-18</v>
      </c>
      <c r="AA15" s="1109">
        <v>8</v>
      </c>
      <c r="AB15" s="1109">
        <v>-80</v>
      </c>
      <c r="AC15" s="1109">
        <v>-97</v>
      </c>
      <c r="AD15" s="1109">
        <v>-44</v>
      </c>
      <c r="AE15" s="1109">
        <v>-38</v>
      </c>
      <c r="AF15" s="1109">
        <v>48</v>
      </c>
      <c r="AG15" s="1109">
        <v>-16</v>
      </c>
      <c r="AH15" s="1109">
        <v>-20</v>
      </c>
      <c r="AI15" s="1109">
        <v>-34</v>
      </c>
      <c r="AJ15" s="1109">
        <v>22</v>
      </c>
      <c r="AK15" s="1109">
        <v>13</v>
      </c>
      <c r="AL15" s="1109">
        <v>22</v>
      </c>
      <c r="AM15" s="1109">
        <v>2</v>
      </c>
      <c r="AN15" s="1109">
        <v>12</v>
      </c>
      <c r="AO15" s="1109">
        <v>10</v>
      </c>
      <c r="AP15" s="1109">
        <v>10</v>
      </c>
      <c r="AQ15" s="1109">
        <v>-1</v>
      </c>
      <c r="AR15" s="1097"/>
      <c r="AS15" s="1290">
        <v>-435</v>
      </c>
      <c r="AT15" s="1109">
        <v>-76</v>
      </c>
      <c r="AU15" s="1109">
        <v>-25</v>
      </c>
      <c r="AV15" s="1109">
        <v>-14</v>
      </c>
      <c r="AW15" s="1109">
        <v>-18</v>
      </c>
      <c r="AX15" s="1109">
        <v>-191</v>
      </c>
      <c r="AY15" s="1109">
        <v>-50</v>
      </c>
      <c r="AZ15" s="1109">
        <v>-58</v>
      </c>
      <c r="BA15" s="1109">
        <v>31</v>
      </c>
      <c r="BB15" s="1109">
        <v>-31</v>
      </c>
      <c r="BC15" s="1109">
        <v>-30</v>
      </c>
      <c r="BD15" s="1109">
        <v>-2</v>
      </c>
      <c r="BE15" s="1109">
        <v>5</v>
      </c>
      <c r="BF15" s="1109">
        <v>3</v>
      </c>
      <c r="BG15" s="1109">
        <v>11</v>
      </c>
      <c r="BH15" s="1109">
        <v>10</v>
      </c>
      <c r="BI15" s="1109">
        <v>8</v>
      </c>
      <c r="BJ15" s="1109">
        <v>-12</v>
      </c>
      <c r="BK15" s="1109">
        <v>-2</v>
      </c>
      <c r="BL15" s="1110">
        <v>6</v>
      </c>
      <c r="BM15" s="1463"/>
    </row>
    <row r="16" spans="1:65">
      <c r="A16" s="1289">
        <v>202</v>
      </c>
      <c r="B16" s="1160" t="s">
        <v>15</v>
      </c>
      <c r="C16" s="1290">
        <v>610</v>
      </c>
      <c r="D16" s="1109">
        <v>-392</v>
      </c>
      <c r="E16" s="1109">
        <v>-184</v>
      </c>
      <c r="F16" s="1109">
        <v>-48</v>
      </c>
      <c r="G16" s="1109">
        <v>203</v>
      </c>
      <c r="H16" s="1109">
        <v>573</v>
      </c>
      <c r="I16" s="1109">
        <v>520</v>
      </c>
      <c r="J16" s="1109">
        <v>-29</v>
      </c>
      <c r="K16" s="1109">
        <v>-160</v>
      </c>
      <c r="L16" s="1109">
        <v>-19</v>
      </c>
      <c r="M16" s="1109">
        <v>5</v>
      </c>
      <c r="N16" s="1109">
        <v>97</v>
      </c>
      <c r="O16" s="1109">
        <v>43</v>
      </c>
      <c r="P16" s="1109">
        <v>4</v>
      </c>
      <c r="Q16" s="1109">
        <v>-28</v>
      </c>
      <c r="R16" s="1109">
        <v>-8</v>
      </c>
      <c r="S16" s="1109">
        <v>6</v>
      </c>
      <c r="T16" s="1109">
        <v>23</v>
      </c>
      <c r="U16" s="1109">
        <v>29</v>
      </c>
      <c r="V16" s="1109">
        <v>-25</v>
      </c>
      <c r="W16" s="1110"/>
      <c r="X16" s="1109">
        <v>195</v>
      </c>
      <c r="Y16" s="1109">
        <v>-218</v>
      </c>
      <c r="Z16" s="1109">
        <v>-114</v>
      </c>
      <c r="AA16" s="1109">
        <v>-24</v>
      </c>
      <c r="AB16" s="1109">
        <v>106</v>
      </c>
      <c r="AC16" s="1109">
        <v>263</v>
      </c>
      <c r="AD16" s="1109">
        <v>242</v>
      </c>
      <c r="AE16" s="1109">
        <v>9</v>
      </c>
      <c r="AF16" s="1109">
        <v>-87</v>
      </c>
      <c r="AG16" s="1109">
        <v>-11</v>
      </c>
      <c r="AH16" s="1109">
        <v>-40</v>
      </c>
      <c r="AI16" s="1109">
        <v>44</v>
      </c>
      <c r="AJ16" s="1109">
        <v>36</v>
      </c>
      <c r="AK16" s="1109">
        <v>5</v>
      </c>
      <c r="AL16" s="1109">
        <v>-26</v>
      </c>
      <c r="AM16" s="1109">
        <v>-24</v>
      </c>
      <c r="AN16" s="1109">
        <v>6</v>
      </c>
      <c r="AO16" s="1109">
        <v>19</v>
      </c>
      <c r="AP16" s="1109">
        <v>6</v>
      </c>
      <c r="AQ16" s="1109">
        <v>3</v>
      </c>
      <c r="AR16" s="1097"/>
      <c r="AS16" s="1290">
        <v>415</v>
      </c>
      <c r="AT16" s="1109">
        <v>-174</v>
      </c>
      <c r="AU16" s="1109">
        <v>-70</v>
      </c>
      <c r="AV16" s="1109">
        <v>-24</v>
      </c>
      <c r="AW16" s="1109">
        <v>97</v>
      </c>
      <c r="AX16" s="1109">
        <v>310</v>
      </c>
      <c r="AY16" s="1109">
        <v>278</v>
      </c>
      <c r="AZ16" s="1109">
        <v>-38</v>
      </c>
      <c r="BA16" s="1109">
        <v>-73</v>
      </c>
      <c r="BB16" s="1109">
        <v>-8</v>
      </c>
      <c r="BC16" s="1109">
        <v>45</v>
      </c>
      <c r="BD16" s="1109">
        <v>53</v>
      </c>
      <c r="BE16" s="1109">
        <v>7</v>
      </c>
      <c r="BF16" s="1109">
        <v>-1</v>
      </c>
      <c r="BG16" s="1109">
        <v>-2</v>
      </c>
      <c r="BH16" s="1109">
        <v>16</v>
      </c>
      <c r="BI16" s="1109">
        <v>0</v>
      </c>
      <c r="BJ16" s="1109">
        <v>4</v>
      </c>
      <c r="BK16" s="1109">
        <v>23</v>
      </c>
      <c r="BL16" s="1110">
        <v>-28</v>
      </c>
      <c r="BM16" s="1463"/>
    </row>
    <row r="17" spans="1:65">
      <c r="A17" s="1289">
        <v>203</v>
      </c>
      <c r="B17" s="1160" t="s">
        <v>24</v>
      </c>
      <c r="C17" s="1290">
        <v>2274</v>
      </c>
      <c r="D17" s="1109">
        <v>404</v>
      </c>
      <c r="E17" s="1109">
        <v>105</v>
      </c>
      <c r="F17" s="1109">
        <v>65</v>
      </c>
      <c r="G17" s="1109">
        <v>-76</v>
      </c>
      <c r="H17" s="1109">
        <v>110</v>
      </c>
      <c r="I17" s="1109">
        <v>646</v>
      </c>
      <c r="J17" s="1109">
        <v>527</v>
      </c>
      <c r="K17" s="1109">
        <v>235</v>
      </c>
      <c r="L17" s="1109">
        <v>121</v>
      </c>
      <c r="M17" s="1109">
        <v>62</v>
      </c>
      <c r="N17" s="1109">
        <v>-43</v>
      </c>
      <c r="O17" s="1109">
        <v>28</v>
      </c>
      <c r="P17" s="1109">
        <v>10</v>
      </c>
      <c r="Q17" s="1109">
        <v>15</v>
      </c>
      <c r="R17" s="1109">
        <v>2</v>
      </c>
      <c r="S17" s="1109">
        <v>32</v>
      </c>
      <c r="T17" s="1109">
        <v>4</v>
      </c>
      <c r="U17" s="1109">
        <v>16</v>
      </c>
      <c r="V17" s="1109">
        <v>11</v>
      </c>
      <c r="W17" s="1110"/>
      <c r="X17" s="1109">
        <v>1088</v>
      </c>
      <c r="Y17" s="1109">
        <v>218</v>
      </c>
      <c r="Z17" s="1109">
        <v>59</v>
      </c>
      <c r="AA17" s="1109">
        <v>39</v>
      </c>
      <c r="AB17" s="1109">
        <v>-57</v>
      </c>
      <c r="AC17" s="1109">
        <v>40</v>
      </c>
      <c r="AD17" s="1109">
        <v>342</v>
      </c>
      <c r="AE17" s="1109">
        <v>249</v>
      </c>
      <c r="AF17" s="1109">
        <v>116</v>
      </c>
      <c r="AG17" s="1109">
        <v>63</v>
      </c>
      <c r="AH17" s="1109">
        <v>24</v>
      </c>
      <c r="AI17" s="1109">
        <v>-28</v>
      </c>
      <c r="AJ17" s="1109">
        <v>8</v>
      </c>
      <c r="AK17" s="1109">
        <v>-6</v>
      </c>
      <c r="AL17" s="1109">
        <v>8</v>
      </c>
      <c r="AM17" s="1109">
        <v>1</v>
      </c>
      <c r="AN17" s="1109">
        <v>17</v>
      </c>
      <c r="AO17" s="1109">
        <v>-4</v>
      </c>
      <c r="AP17" s="1109">
        <v>4</v>
      </c>
      <c r="AQ17" s="1109">
        <v>-5</v>
      </c>
      <c r="AR17" s="1097"/>
      <c r="AS17" s="1290">
        <v>1186</v>
      </c>
      <c r="AT17" s="1109">
        <v>186</v>
      </c>
      <c r="AU17" s="1109">
        <v>46</v>
      </c>
      <c r="AV17" s="1109">
        <v>26</v>
      </c>
      <c r="AW17" s="1109">
        <v>-19</v>
      </c>
      <c r="AX17" s="1109">
        <v>70</v>
      </c>
      <c r="AY17" s="1109">
        <v>304</v>
      </c>
      <c r="AZ17" s="1109">
        <v>278</v>
      </c>
      <c r="BA17" s="1109">
        <v>119</v>
      </c>
      <c r="BB17" s="1109">
        <v>58</v>
      </c>
      <c r="BC17" s="1109">
        <v>38</v>
      </c>
      <c r="BD17" s="1109">
        <v>-15</v>
      </c>
      <c r="BE17" s="1109">
        <v>20</v>
      </c>
      <c r="BF17" s="1109">
        <v>16</v>
      </c>
      <c r="BG17" s="1109">
        <v>7</v>
      </c>
      <c r="BH17" s="1109">
        <v>1</v>
      </c>
      <c r="BI17" s="1109">
        <v>15</v>
      </c>
      <c r="BJ17" s="1109">
        <v>8</v>
      </c>
      <c r="BK17" s="1109">
        <v>12</v>
      </c>
      <c r="BL17" s="1110">
        <v>16</v>
      </c>
      <c r="BM17" s="1463"/>
    </row>
    <row r="18" spans="1:65">
      <c r="A18" s="1289">
        <v>204</v>
      </c>
      <c r="B18" s="1160" t="s">
        <v>16</v>
      </c>
      <c r="C18" s="1290">
        <v>-786</v>
      </c>
      <c r="D18" s="1109">
        <v>-181</v>
      </c>
      <c r="E18" s="1109">
        <v>-41</v>
      </c>
      <c r="F18" s="1109">
        <v>-47</v>
      </c>
      <c r="G18" s="1109">
        <v>196</v>
      </c>
      <c r="H18" s="1109">
        <v>-10</v>
      </c>
      <c r="I18" s="1109">
        <v>-117</v>
      </c>
      <c r="J18" s="1109">
        <v>-67</v>
      </c>
      <c r="K18" s="1109">
        <v>-37</v>
      </c>
      <c r="L18" s="1109">
        <v>-110</v>
      </c>
      <c r="M18" s="1109">
        <v>-99</v>
      </c>
      <c r="N18" s="1109">
        <v>-77</v>
      </c>
      <c r="O18" s="1109">
        <v>-124</v>
      </c>
      <c r="P18" s="1109">
        <v>-56</v>
      </c>
      <c r="Q18" s="1109">
        <v>-5</v>
      </c>
      <c r="R18" s="1109">
        <v>-64</v>
      </c>
      <c r="S18" s="1109">
        <v>22</v>
      </c>
      <c r="T18" s="1109">
        <v>14</v>
      </c>
      <c r="U18" s="1109">
        <v>7</v>
      </c>
      <c r="V18" s="1109">
        <v>10</v>
      </c>
      <c r="W18" s="1110"/>
      <c r="X18" s="1109">
        <v>-444</v>
      </c>
      <c r="Y18" s="1109">
        <v>-95</v>
      </c>
      <c r="Z18" s="1109">
        <v>-18</v>
      </c>
      <c r="AA18" s="1109">
        <v>-38</v>
      </c>
      <c r="AB18" s="1109">
        <v>136</v>
      </c>
      <c r="AC18" s="1109">
        <v>-143</v>
      </c>
      <c r="AD18" s="1109">
        <v>-9</v>
      </c>
      <c r="AE18" s="1109">
        <v>-24</v>
      </c>
      <c r="AF18" s="1109">
        <v>11</v>
      </c>
      <c r="AG18" s="1109">
        <v>-46</v>
      </c>
      <c r="AH18" s="1109">
        <v>-32</v>
      </c>
      <c r="AI18" s="1109">
        <v>-45</v>
      </c>
      <c r="AJ18" s="1109">
        <v>-79</v>
      </c>
      <c r="AK18" s="1109">
        <v>-27</v>
      </c>
      <c r="AL18" s="1109">
        <v>-22</v>
      </c>
      <c r="AM18" s="1109">
        <v>-36</v>
      </c>
      <c r="AN18" s="1109">
        <v>11</v>
      </c>
      <c r="AO18" s="1109">
        <v>4</v>
      </c>
      <c r="AP18" s="1109">
        <v>6</v>
      </c>
      <c r="AQ18" s="1109">
        <v>2</v>
      </c>
      <c r="AR18" s="1097"/>
      <c r="AS18" s="1290">
        <v>-342</v>
      </c>
      <c r="AT18" s="1109">
        <v>-86</v>
      </c>
      <c r="AU18" s="1109">
        <v>-23</v>
      </c>
      <c r="AV18" s="1109">
        <v>-9</v>
      </c>
      <c r="AW18" s="1109">
        <v>60</v>
      </c>
      <c r="AX18" s="1109">
        <v>133</v>
      </c>
      <c r="AY18" s="1109">
        <v>-108</v>
      </c>
      <c r="AZ18" s="1109">
        <v>-43</v>
      </c>
      <c r="BA18" s="1109">
        <v>-48</v>
      </c>
      <c r="BB18" s="1109">
        <v>-64</v>
      </c>
      <c r="BC18" s="1109">
        <v>-67</v>
      </c>
      <c r="BD18" s="1109">
        <v>-32</v>
      </c>
      <c r="BE18" s="1109">
        <v>-45</v>
      </c>
      <c r="BF18" s="1109">
        <v>-29</v>
      </c>
      <c r="BG18" s="1109">
        <v>17</v>
      </c>
      <c r="BH18" s="1109">
        <v>-28</v>
      </c>
      <c r="BI18" s="1109">
        <v>11</v>
      </c>
      <c r="BJ18" s="1109">
        <v>10</v>
      </c>
      <c r="BK18" s="1109">
        <v>1</v>
      </c>
      <c r="BL18" s="1110">
        <v>8</v>
      </c>
      <c r="BM18" s="1463"/>
    </row>
    <row r="19" spans="1:65">
      <c r="A19" s="1289">
        <v>205</v>
      </c>
      <c r="B19" s="1160" t="s">
        <v>78</v>
      </c>
      <c r="C19" s="1290">
        <v>-268</v>
      </c>
      <c r="D19" s="1109">
        <v>-21</v>
      </c>
      <c r="E19" s="1109">
        <v>-9</v>
      </c>
      <c r="F19" s="1109">
        <v>-1</v>
      </c>
      <c r="G19" s="1109">
        <v>-47</v>
      </c>
      <c r="H19" s="1109">
        <v>-95</v>
      </c>
      <c r="I19" s="1109">
        <v>-14</v>
      </c>
      <c r="J19" s="1109">
        <v>-26</v>
      </c>
      <c r="K19" s="1109">
        <v>-21</v>
      </c>
      <c r="L19" s="1109">
        <v>-13</v>
      </c>
      <c r="M19" s="1109">
        <v>6</v>
      </c>
      <c r="N19" s="1109">
        <v>-24</v>
      </c>
      <c r="O19" s="1109">
        <v>1</v>
      </c>
      <c r="P19" s="1109">
        <v>6</v>
      </c>
      <c r="Q19" s="1109">
        <v>19</v>
      </c>
      <c r="R19" s="1109">
        <v>-4</v>
      </c>
      <c r="S19" s="1109">
        <v>-7</v>
      </c>
      <c r="T19" s="1109">
        <v>-7</v>
      </c>
      <c r="U19" s="1109">
        <v>-7</v>
      </c>
      <c r="V19" s="1109">
        <v>-4</v>
      </c>
      <c r="W19" s="1110"/>
      <c r="X19" s="1109">
        <v>-125</v>
      </c>
      <c r="Y19" s="1109">
        <v>-16</v>
      </c>
      <c r="Z19" s="1109">
        <v>-13</v>
      </c>
      <c r="AA19" s="1109">
        <v>-2</v>
      </c>
      <c r="AB19" s="1109">
        <v>-16</v>
      </c>
      <c r="AC19" s="1109">
        <v>-38</v>
      </c>
      <c r="AD19" s="1109">
        <v>-3</v>
      </c>
      <c r="AE19" s="1109">
        <v>-16</v>
      </c>
      <c r="AF19" s="1109">
        <v>-11</v>
      </c>
      <c r="AG19" s="1109">
        <v>-7</v>
      </c>
      <c r="AH19" s="1109">
        <v>5</v>
      </c>
      <c r="AI19" s="1109">
        <v>-12</v>
      </c>
      <c r="AJ19" s="1109">
        <v>0</v>
      </c>
      <c r="AK19" s="1109">
        <v>1</v>
      </c>
      <c r="AL19" s="1109">
        <v>10</v>
      </c>
      <c r="AM19" s="1109">
        <v>-3</v>
      </c>
      <c r="AN19" s="1109">
        <v>-3</v>
      </c>
      <c r="AO19" s="1109">
        <v>0</v>
      </c>
      <c r="AP19" s="1109">
        <v>3</v>
      </c>
      <c r="AQ19" s="1109">
        <v>-4</v>
      </c>
      <c r="AR19" s="1097"/>
      <c r="AS19" s="1290">
        <v>-143</v>
      </c>
      <c r="AT19" s="1109">
        <v>-5</v>
      </c>
      <c r="AU19" s="1109">
        <v>4</v>
      </c>
      <c r="AV19" s="1109">
        <v>1</v>
      </c>
      <c r="AW19" s="1109">
        <v>-31</v>
      </c>
      <c r="AX19" s="1109">
        <v>-57</v>
      </c>
      <c r="AY19" s="1109">
        <v>-11</v>
      </c>
      <c r="AZ19" s="1109">
        <v>-10</v>
      </c>
      <c r="BA19" s="1109">
        <v>-10</v>
      </c>
      <c r="BB19" s="1109">
        <v>-6</v>
      </c>
      <c r="BC19" s="1109">
        <v>1</v>
      </c>
      <c r="BD19" s="1109">
        <v>-12</v>
      </c>
      <c r="BE19" s="1109">
        <v>1</v>
      </c>
      <c r="BF19" s="1109">
        <v>5</v>
      </c>
      <c r="BG19" s="1109">
        <v>9</v>
      </c>
      <c r="BH19" s="1109">
        <v>-1</v>
      </c>
      <c r="BI19" s="1109">
        <v>-4</v>
      </c>
      <c r="BJ19" s="1109">
        <v>-7</v>
      </c>
      <c r="BK19" s="1109">
        <v>-10</v>
      </c>
      <c r="BL19" s="1110">
        <v>0</v>
      </c>
      <c r="BM19" s="1463"/>
    </row>
    <row r="20" spans="1:65">
      <c r="A20" s="1289">
        <v>206</v>
      </c>
      <c r="B20" s="1160" t="s">
        <v>17</v>
      </c>
      <c r="C20" s="1290">
        <v>216</v>
      </c>
      <c r="D20" s="1109">
        <v>32</v>
      </c>
      <c r="E20" s="1109">
        <v>-1</v>
      </c>
      <c r="F20" s="1109">
        <v>5</v>
      </c>
      <c r="G20" s="1109">
        <v>8</v>
      </c>
      <c r="H20" s="1109">
        <v>10</v>
      </c>
      <c r="I20" s="1109">
        <v>-18</v>
      </c>
      <c r="J20" s="1109">
        <v>-7</v>
      </c>
      <c r="K20" s="1109">
        <v>18</v>
      </c>
      <c r="L20" s="1109">
        <v>-11</v>
      </c>
      <c r="M20" s="1109">
        <v>1</v>
      </c>
      <c r="N20" s="1109">
        <v>57</v>
      </c>
      <c r="O20" s="1109">
        <v>60</v>
      </c>
      <c r="P20" s="1109">
        <v>22</v>
      </c>
      <c r="Q20" s="1109">
        <v>18</v>
      </c>
      <c r="R20" s="1109">
        <v>-2</v>
      </c>
      <c r="S20" s="1109">
        <v>21</v>
      </c>
      <c r="T20" s="1109">
        <v>-2</v>
      </c>
      <c r="U20" s="1109">
        <v>5</v>
      </c>
      <c r="V20" s="1109">
        <v>0</v>
      </c>
      <c r="W20" s="1110"/>
      <c r="X20" s="1109">
        <v>151</v>
      </c>
      <c r="Y20" s="1109">
        <v>30</v>
      </c>
      <c r="Z20" s="1109">
        <v>0</v>
      </c>
      <c r="AA20" s="1109">
        <v>-1</v>
      </c>
      <c r="AB20" s="1109">
        <v>25</v>
      </c>
      <c r="AC20" s="1109">
        <v>-12</v>
      </c>
      <c r="AD20" s="1109">
        <v>-11</v>
      </c>
      <c r="AE20" s="1109">
        <v>15</v>
      </c>
      <c r="AF20" s="1109">
        <v>16</v>
      </c>
      <c r="AG20" s="1109">
        <v>11</v>
      </c>
      <c r="AH20" s="1109">
        <v>-14</v>
      </c>
      <c r="AI20" s="1109">
        <v>35</v>
      </c>
      <c r="AJ20" s="1109">
        <v>30</v>
      </c>
      <c r="AK20" s="1109">
        <v>12</v>
      </c>
      <c r="AL20" s="1109">
        <v>7</v>
      </c>
      <c r="AM20" s="1109">
        <v>2</v>
      </c>
      <c r="AN20" s="1109">
        <v>3</v>
      </c>
      <c r="AO20" s="1109">
        <v>1</v>
      </c>
      <c r="AP20" s="1109">
        <v>-1</v>
      </c>
      <c r="AQ20" s="1109">
        <v>3</v>
      </c>
      <c r="AR20" s="1097"/>
      <c r="AS20" s="1290">
        <v>65</v>
      </c>
      <c r="AT20" s="1109">
        <v>2</v>
      </c>
      <c r="AU20" s="1109">
        <v>-1</v>
      </c>
      <c r="AV20" s="1109">
        <v>6</v>
      </c>
      <c r="AW20" s="1109">
        <v>-17</v>
      </c>
      <c r="AX20" s="1109">
        <v>22</v>
      </c>
      <c r="AY20" s="1109">
        <v>-7</v>
      </c>
      <c r="AZ20" s="1109">
        <v>-22</v>
      </c>
      <c r="BA20" s="1109">
        <v>2</v>
      </c>
      <c r="BB20" s="1109">
        <v>-22</v>
      </c>
      <c r="BC20" s="1109">
        <v>15</v>
      </c>
      <c r="BD20" s="1109">
        <v>22</v>
      </c>
      <c r="BE20" s="1109">
        <v>30</v>
      </c>
      <c r="BF20" s="1109">
        <v>10</v>
      </c>
      <c r="BG20" s="1109">
        <v>11</v>
      </c>
      <c r="BH20" s="1109">
        <v>-4</v>
      </c>
      <c r="BI20" s="1109">
        <v>18</v>
      </c>
      <c r="BJ20" s="1109">
        <v>-3</v>
      </c>
      <c r="BK20" s="1109">
        <v>6</v>
      </c>
      <c r="BL20" s="1110">
        <v>-3</v>
      </c>
      <c r="BM20" s="1463"/>
    </row>
    <row r="21" spans="1:65">
      <c r="A21" s="1289">
        <v>207</v>
      </c>
      <c r="B21" s="1160" t="s">
        <v>19</v>
      </c>
      <c r="C21" s="1290">
        <v>203</v>
      </c>
      <c r="D21" s="1109">
        <v>37</v>
      </c>
      <c r="E21" s="1109">
        <v>-11</v>
      </c>
      <c r="F21" s="1109">
        <v>-17</v>
      </c>
      <c r="G21" s="1109">
        <v>104</v>
      </c>
      <c r="H21" s="1109">
        <v>-62</v>
      </c>
      <c r="I21" s="1109">
        <v>82</v>
      </c>
      <c r="J21" s="1109">
        <v>81</v>
      </c>
      <c r="K21" s="1109">
        <v>-37</v>
      </c>
      <c r="L21" s="1109">
        <v>57</v>
      </c>
      <c r="M21" s="1109">
        <v>-63</v>
      </c>
      <c r="N21" s="1109">
        <v>-45</v>
      </c>
      <c r="O21" s="1109">
        <v>-17</v>
      </c>
      <c r="P21" s="1109">
        <v>-2</v>
      </c>
      <c r="Q21" s="1109">
        <v>3</v>
      </c>
      <c r="R21" s="1109">
        <v>44</v>
      </c>
      <c r="S21" s="1109">
        <v>17</v>
      </c>
      <c r="T21" s="1109">
        <v>12</v>
      </c>
      <c r="U21" s="1109">
        <v>2</v>
      </c>
      <c r="V21" s="1109">
        <v>18</v>
      </c>
      <c r="W21" s="1110"/>
      <c r="X21" s="1109">
        <v>-49</v>
      </c>
      <c r="Y21" s="1109">
        <v>18</v>
      </c>
      <c r="Z21" s="1109">
        <v>-17</v>
      </c>
      <c r="AA21" s="1109">
        <v>-12</v>
      </c>
      <c r="AB21" s="1109">
        <v>73</v>
      </c>
      <c r="AC21" s="1109">
        <v>-67</v>
      </c>
      <c r="AD21" s="1109">
        <v>-6</v>
      </c>
      <c r="AE21" s="1109">
        <v>-4</v>
      </c>
      <c r="AF21" s="1109">
        <v>-8</v>
      </c>
      <c r="AG21" s="1109">
        <v>17</v>
      </c>
      <c r="AH21" s="1109">
        <v>-21</v>
      </c>
      <c r="AI21" s="1109">
        <v>-43</v>
      </c>
      <c r="AJ21" s="1109">
        <v>-12</v>
      </c>
      <c r="AK21" s="1109">
        <v>-13</v>
      </c>
      <c r="AL21" s="1109">
        <v>0</v>
      </c>
      <c r="AM21" s="1109">
        <v>18</v>
      </c>
      <c r="AN21" s="1109">
        <v>13</v>
      </c>
      <c r="AO21" s="1109">
        <v>8</v>
      </c>
      <c r="AP21" s="1109">
        <v>1</v>
      </c>
      <c r="AQ21" s="1109">
        <v>6</v>
      </c>
      <c r="AR21" s="1097"/>
      <c r="AS21" s="1290">
        <v>252</v>
      </c>
      <c r="AT21" s="1109">
        <v>19</v>
      </c>
      <c r="AU21" s="1109">
        <v>6</v>
      </c>
      <c r="AV21" s="1109">
        <v>-5</v>
      </c>
      <c r="AW21" s="1109">
        <v>31</v>
      </c>
      <c r="AX21" s="1109">
        <v>5</v>
      </c>
      <c r="AY21" s="1109">
        <v>88</v>
      </c>
      <c r="AZ21" s="1109">
        <v>85</v>
      </c>
      <c r="BA21" s="1109">
        <v>-29</v>
      </c>
      <c r="BB21" s="1109">
        <v>40</v>
      </c>
      <c r="BC21" s="1109">
        <v>-42</v>
      </c>
      <c r="BD21" s="1109">
        <v>-2</v>
      </c>
      <c r="BE21" s="1109">
        <v>-5</v>
      </c>
      <c r="BF21" s="1109">
        <v>11</v>
      </c>
      <c r="BG21" s="1109">
        <v>3</v>
      </c>
      <c r="BH21" s="1109">
        <v>26</v>
      </c>
      <c r="BI21" s="1109">
        <v>4</v>
      </c>
      <c r="BJ21" s="1109">
        <v>4</v>
      </c>
      <c r="BK21" s="1109">
        <v>1</v>
      </c>
      <c r="BL21" s="1110">
        <v>12</v>
      </c>
      <c r="BM21" s="1463"/>
    </row>
    <row r="22" spans="1:65">
      <c r="A22" s="1289">
        <v>208</v>
      </c>
      <c r="B22" s="1160" t="s">
        <v>42</v>
      </c>
      <c r="C22" s="1290">
        <v>1</v>
      </c>
      <c r="D22" s="1109">
        <v>-2</v>
      </c>
      <c r="E22" s="1109">
        <v>11</v>
      </c>
      <c r="F22" s="1109">
        <v>5</v>
      </c>
      <c r="G22" s="1109">
        <v>0</v>
      </c>
      <c r="H22" s="1109">
        <v>-7</v>
      </c>
      <c r="I22" s="1109">
        <v>-19</v>
      </c>
      <c r="J22" s="1109">
        <v>12</v>
      </c>
      <c r="K22" s="1109">
        <v>-8</v>
      </c>
      <c r="L22" s="1109">
        <v>24</v>
      </c>
      <c r="M22" s="1109">
        <v>4</v>
      </c>
      <c r="N22" s="1109">
        <v>-3</v>
      </c>
      <c r="O22" s="1109">
        <v>-2</v>
      </c>
      <c r="P22" s="1109">
        <v>-1</v>
      </c>
      <c r="Q22" s="1109">
        <v>2</v>
      </c>
      <c r="R22" s="1109">
        <v>-9</v>
      </c>
      <c r="S22" s="1109">
        <v>2</v>
      </c>
      <c r="T22" s="1109">
        <v>-2</v>
      </c>
      <c r="U22" s="1109">
        <v>-5</v>
      </c>
      <c r="V22" s="1109">
        <v>-1</v>
      </c>
      <c r="W22" s="1110"/>
      <c r="X22" s="1109">
        <v>14</v>
      </c>
      <c r="Y22" s="1109">
        <v>4</v>
      </c>
      <c r="Z22" s="1109">
        <v>5</v>
      </c>
      <c r="AA22" s="1109">
        <v>6</v>
      </c>
      <c r="AB22" s="1109">
        <v>5</v>
      </c>
      <c r="AC22" s="1109">
        <v>-3</v>
      </c>
      <c r="AD22" s="1109">
        <v>-14</v>
      </c>
      <c r="AE22" s="1109">
        <v>7</v>
      </c>
      <c r="AF22" s="1109">
        <v>4</v>
      </c>
      <c r="AG22" s="1109">
        <v>7</v>
      </c>
      <c r="AH22" s="1109">
        <v>2</v>
      </c>
      <c r="AI22" s="1109">
        <v>-1</v>
      </c>
      <c r="AJ22" s="1109">
        <v>-3</v>
      </c>
      <c r="AK22" s="1109">
        <v>0</v>
      </c>
      <c r="AL22" s="1109">
        <v>1</v>
      </c>
      <c r="AM22" s="1109">
        <v>-5</v>
      </c>
      <c r="AN22" s="1109">
        <v>4</v>
      </c>
      <c r="AO22" s="1109">
        <v>-1</v>
      </c>
      <c r="AP22" s="1109">
        <v>-2</v>
      </c>
      <c r="AQ22" s="1109">
        <v>-2</v>
      </c>
      <c r="AR22" s="1097"/>
      <c r="AS22" s="1290">
        <v>-13</v>
      </c>
      <c r="AT22" s="1109">
        <v>-6</v>
      </c>
      <c r="AU22" s="1109">
        <v>6</v>
      </c>
      <c r="AV22" s="1109">
        <v>-1</v>
      </c>
      <c r="AW22" s="1109">
        <v>-5</v>
      </c>
      <c r="AX22" s="1109">
        <v>-4</v>
      </c>
      <c r="AY22" s="1109">
        <v>-5</v>
      </c>
      <c r="AZ22" s="1109">
        <v>5</v>
      </c>
      <c r="BA22" s="1109">
        <v>-12</v>
      </c>
      <c r="BB22" s="1109">
        <v>17</v>
      </c>
      <c r="BC22" s="1109">
        <v>2</v>
      </c>
      <c r="BD22" s="1109">
        <v>-2</v>
      </c>
      <c r="BE22" s="1109">
        <v>1</v>
      </c>
      <c r="BF22" s="1109">
        <v>-1</v>
      </c>
      <c r="BG22" s="1109">
        <v>1</v>
      </c>
      <c r="BH22" s="1109">
        <v>-4</v>
      </c>
      <c r="BI22" s="1109">
        <v>-2</v>
      </c>
      <c r="BJ22" s="1109">
        <v>-1</v>
      </c>
      <c r="BK22" s="1109">
        <v>-3</v>
      </c>
      <c r="BL22" s="1110">
        <v>1</v>
      </c>
      <c r="BM22" s="1463"/>
    </row>
    <row r="23" spans="1:65">
      <c r="A23" s="1289">
        <v>209</v>
      </c>
      <c r="B23" s="1160" t="s">
        <v>79</v>
      </c>
      <c r="C23" s="1290">
        <v>-355</v>
      </c>
      <c r="D23" s="1109">
        <v>-7</v>
      </c>
      <c r="E23" s="1109">
        <v>-4</v>
      </c>
      <c r="F23" s="1109">
        <v>-13</v>
      </c>
      <c r="G23" s="1109">
        <v>-73</v>
      </c>
      <c r="H23" s="1109">
        <v>-242</v>
      </c>
      <c r="I23" s="1109">
        <v>19</v>
      </c>
      <c r="J23" s="1109">
        <v>-25</v>
      </c>
      <c r="K23" s="1109">
        <v>-15</v>
      </c>
      <c r="L23" s="1109">
        <v>-8</v>
      </c>
      <c r="M23" s="1109">
        <v>4</v>
      </c>
      <c r="N23" s="1109">
        <v>9</v>
      </c>
      <c r="O23" s="1109">
        <v>6</v>
      </c>
      <c r="P23" s="1109">
        <v>2</v>
      </c>
      <c r="Q23" s="1109">
        <v>11</v>
      </c>
      <c r="R23" s="1109">
        <v>3</v>
      </c>
      <c r="S23" s="1109">
        <v>8</v>
      </c>
      <c r="T23" s="1109">
        <v>-14</v>
      </c>
      <c r="U23" s="1109">
        <v>-16</v>
      </c>
      <c r="V23" s="1109">
        <v>0</v>
      </c>
      <c r="W23" s="1110"/>
      <c r="X23" s="1109">
        <v>-185</v>
      </c>
      <c r="Y23" s="1109">
        <v>-2</v>
      </c>
      <c r="Z23" s="1109">
        <v>-3</v>
      </c>
      <c r="AA23" s="1109">
        <v>-6</v>
      </c>
      <c r="AB23" s="1109">
        <v>-50</v>
      </c>
      <c r="AC23" s="1109">
        <v>-110</v>
      </c>
      <c r="AD23" s="1109">
        <v>12</v>
      </c>
      <c r="AE23" s="1109">
        <v>-13</v>
      </c>
      <c r="AF23" s="1109">
        <v>-18</v>
      </c>
      <c r="AG23" s="1109">
        <v>-9</v>
      </c>
      <c r="AH23" s="1109">
        <v>4</v>
      </c>
      <c r="AI23" s="1109">
        <v>5</v>
      </c>
      <c r="AJ23" s="1109">
        <v>6</v>
      </c>
      <c r="AK23" s="1109">
        <v>-1</v>
      </c>
      <c r="AL23" s="1109">
        <v>6</v>
      </c>
      <c r="AM23" s="1109">
        <v>2</v>
      </c>
      <c r="AN23" s="1109">
        <v>0</v>
      </c>
      <c r="AO23" s="1109">
        <v>-4</v>
      </c>
      <c r="AP23" s="1109">
        <v>-4</v>
      </c>
      <c r="AQ23" s="1109">
        <v>0</v>
      </c>
      <c r="AR23" s="1097"/>
      <c r="AS23" s="1290">
        <v>-170</v>
      </c>
      <c r="AT23" s="1109">
        <v>-5</v>
      </c>
      <c r="AU23" s="1109">
        <v>-1</v>
      </c>
      <c r="AV23" s="1109">
        <v>-7</v>
      </c>
      <c r="AW23" s="1109">
        <v>-23</v>
      </c>
      <c r="AX23" s="1109">
        <v>-132</v>
      </c>
      <c r="AY23" s="1109">
        <v>7</v>
      </c>
      <c r="AZ23" s="1109">
        <v>-12</v>
      </c>
      <c r="BA23" s="1109">
        <v>3</v>
      </c>
      <c r="BB23" s="1109">
        <v>1</v>
      </c>
      <c r="BC23" s="1109">
        <v>0</v>
      </c>
      <c r="BD23" s="1109">
        <v>4</v>
      </c>
      <c r="BE23" s="1109">
        <v>0</v>
      </c>
      <c r="BF23" s="1109">
        <v>3</v>
      </c>
      <c r="BG23" s="1109">
        <v>5</v>
      </c>
      <c r="BH23" s="1109">
        <v>1</v>
      </c>
      <c r="BI23" s="1109">
        <v>8</v>
      </c>
      <c r="BJ23" s="1109">
        <v>-10</v>
      </c>
      <c r="BK23" s="1109">
        <v>-12</v>
      </c>
      <c r="BL23" s="1110">
        <v>0</v>
      </c>
      <c r="BM23" s="1463"/>
    </row>
    <row r="24" spans="1:65">
      <c r="A24" s="1289">
        <v>210</v>
      </c>
      <c r="B24" s="1160" t="s">
        <v>25</v>
      </c>
      <c r="C24" s="1290">
        <v>-1086</v>
      </c>
      <c r="D24" s="1109">
        <v>-160</v>
      </c>
      <c r="E24" s="1109">
        <v>-54</v>
      </c>
      <c r="F24" s="1109">
        <v>-5</v>
      </c>
      <c r="G24" s="1109">
        <v>79</v>
      </c>
      <c r="H24" s="1109">
        <v>-294</v>
      </c>
      <c r="I24" s="1109">
        <v>-236</v>
      </c>
      <c r="J24" s="1109">
        <v>-255</v>
      </c>
      <c r="K24" s="1109">
        <v>-124</v>
      </c>
      <c r="L24" s="1109">
        <v>-43</v>
      </c>
      <c r="M24" s="1109">
        <v>23</v>
      </c>
      <c r="N24" s="1109">
        <v>-17</v>
      </c>
      <c r="O24" s="1109">
        <v>-25</v>
      </c>
      <c r="P24" s="1109">
        <v>-6</v>
      </c>
      <c r="Q24" s="1109">
        <v>-20</v>
      </c>
      <c r="R24" s="1109">
        <v>-4</v>
      </c>
      <c r="S24" s="1109">
        <v>0</v>
      </c>
      <c r="T24" s="1109">
        <v>22</v>
      </c>
      <c r="U24" s="1109">
        <v>13</v>
      </c>
      <c r="V24" s="1109">
        <v>20</v>
      </c>
      <c r="W24" s="1110"/>
      <c r="X24" s="1109">
        <v>-487</v>
      </c>
      <c r="Y24" s="1109">
        <v>-82</v>
      </c>
      <c r="Z24" s="1109">
        <v>-32</v>
      </c>
      <c r="AA24" s="1109">
        <v>-1</v>
      </c>
      <c r="AB24" s="1109">
        <v>93</v>
      </c>
      <c r="AC24" s="1109">
        <v>-154</v>
      </c>
      <c r="AD24" s="1109">
        <v>-143</v>
      </c>
      <c r="AE24" s="1109">
        <v>-115</v>
      </c>
      <c r="AF24" s="1109">
        <v>-55</v>
      </c>
      <c r="AG24" s="1109">
        <v>-12</v>
      </c>
      <c r="AH24" s="1109">
        <v>22</v>
      </c>
      <c r="AI24" s="1109">
        <v>2</v>
      </c>
      <c r="AJ24" s="1109">
        <v>-13</v>
      </c>
      <c r="AK24" s="1109">
        <v>-8</v>
      </c>
      <c r="AL24" s="1109">
        <v>5</v>
      </c>
      <c r="AM24" s="1109">
        <v>1</v>
      </c>
      <c r="AN24" s="1109">
        <v>-5</v>
      </c>
      <c r="AO24" s="1109">
        <v>7</v>
      </c>
      <c r="AP24" s="1109">
        <v>-3</v>
      </c>
      <c r="AQ24" s="1109">
        <v>6</v>
      </c>
      <c r="AR24" s="1097"/>
      <c r="AS24" s="1290">
        <v>-599</v>
      </c>
      <c r="AT24" s="1109">
        <v>-78</v>
      </c>
      <c r="AU24" s="1109">
        <v>-22</v>
      </c>
      <c r="AV24" s="1109">
        <v>-4</v>
      </c>
      <c r="AW24" s="1109">
        <v>-14</v>
      </c>
      <c r="AX24" s="1109">
        <v>-140</v>
      </c>
      <c r="AY24" s="1109">
        <v>-93</v>
      </c>
      <c r="AZ24" s="1109">
        <v>-140</v>
      </c>
      <c r="BA24" s="1109">
        <v>-69</v>
      </c>
      <c r="BB24" s="1109">
        <v>-31</v>
      </c>
      <c r="BC24" s="1109">
        <v>1</v>
      </c>
      <c r="BD24" s="1109">
        <v>-19</v>
      </c>
      <c r="BE24" s="1109">
        <v>-12</v>
      </c>
      <c r="BF24" s="1109">
        <v>2</v>
      </c>
      <c r="BG24" s="1109">
        <v>-25</v>
      </c>
      <c r="BH24" s="1109">
        <v>-5</v>
      </c>
      <c r="BI24" s="1109">
        <v>5</v>
      </c>
      <c r="BJ24" s="1109">
        <v>15</v>
      </c>
      <c r="BK24" s="1109">
        <v>16</v>
      </c>
      <c r="BL24" s="1110">
        <v>14</v>
      </c>
      <c r="BM24" s="1463"/>
    </row>
    <row r="25" spans="1:65">
      <c r="A25" s="1289">
        <v>212</v>
      </c>
      <c r="B25" s="1160" t="s">
        <v>43</v>
      </c>
      <c r="C25" s="1290">
        <v>-304</v>
      </c>
      <c r="D25" s="1109">
        <v>13</v>
      </c>
      <c r="E25" s="1109">
        <v>-2</v>
      </c>
      <c r="F25" s="1109">
        <v>-9</v>
      </c>
      <c r="G25" s="1109">
        <v>-40</v>
      </c>
      <c r="H25" s="1109">
        <v>-92</v>
      </c>
      <c r="I25" s="1109">
        <v>-36</v>
      </c>
      <c r="J25" s="1109">
        <v>-47</v>
      </c>
      <c r="K25" s="1109">
        <v>-16</v>
      </c>
      <c r="L25" s="1109">
        <v>-15</v>
      </c>
      <c r="M25" s="1109">
        <v>-24</v>
      </c>
      <c r="N25" s="1109">
        <v>-12</v>
      </c>
      <c r="O25" s="1109">
        <v>6</v>
      </c>
      <c r="P25" s="1109">
        <v>-5</v>
      </c>
      <c r="Q25" s="1109">
        <v>-10</v>
      </c>
      <c r="R25" s="1109">
        <v>1</v>
      </c>
      <c r="S25" s="1109">
        <v>-3</v>
      </c>
      <c r="T25" s="1109">
        <v>-1</v>
      </c>
      <c r="U25" s="1109">
        <v>-4</v>
      </c>
      <c r="V25" s="1109">
        <v>-8</v>
      </c>
      <c r="W25" s="1110"/>
      <c r="X25" s="1109">
        <v>-172</v>
      </c>
      <c r="Y25" s="1109">
        <v>5</v>
      </c>
      <c r="Z25" s="1109">
        <v>-2</v>
      </c>
      <c r="AA25" s="1109">
        <v>-6</v>
      </c>
      <c r="AB25" s="1109">
        <v>-23</v>
      </c>
      <c r="AC25" s="1109">
        <v>-64</v>
      </c>
      <c r="AD25" s="1109">
        <v>-22</v>
      </c>
      <c r="AE25" s="1109">
        <v>-20</v>
      </c>
      <c r="AF25" s="1109">
        <v>-20</v>
      </c>
      <c r="AG25" s="1109">
        <v>4</v>
      </c>
      <c r="AH25" s="1109">
        <v>-9</v>
      </c>
      <c r="AI25" s="1109">
        <v>-12</v>
      </c>
      <c r="AJ25" s="1109">
        <v>2</v>
      </c>
      <c r="AK25" s="1109">
        <v>3</v>
      </c>
      <c r="AL25" s="1109">
        <v>-8</v>
      </c>
      <c r="AM25" s="1109">
        <v>3</v>
      </c>
      <c r="AN25" s="1109">
        <v>1</v>
      </c>
      <c r="AO25" s="1109">
        <v>2</v>
      </c>
      <c r="AP25" s="1109">
        <v>-1</v>
      </c>
      <c r="AQ25" s="1109">
        <v>-5</v>
      </c>
      <c r="AR25" s="1097"/>
      <c r="AS25" s="1290">
        <v>-132</v>
      </c>
      <c r="AT25" s="1109">
        <v>8</v>
      </c>
      <c r="AU25" s="1109">
        <v>0</v>
      </c>
      <c r="AV25" s="1109">
        <v>-3</v>
      </c>
      <c r="AW25" s="1109">
        <v>-17</v>
      </c>
      <c r="AX25" s="1109">
        <v>-28</v>
      </c>
      <c r="AY25" s="1109">
        <v>-14</v>
      </c>
      <c r="AZ25" s="1109">
        <v>-27</v>
      </c>
      <c r="BA25" s="1109">
        <v>4</v>
      </c>
      <c r="BB25" s="1109">
        <v>-19</v>
      </c>
      <c r="BC25" s="1109">
        <v>-15</v>
      </c>
      <c r="BD25" s="1109">
        <v>0</v>
      </c>
      <c r="BE25" s="1109">
        <v>4</v>
      </c>
      <c r="BF25" s="1109">
        <v>-8</v>
      </c>
      <c r="BG25" s="1109">
        <v>-2</v>
      </c>
      <c r="BH25" s="1109">
        <v>-2</v>
      </c>
      <c r="BI25" s="1109">
        <v>-4</v>
      </c>
      <c r="BJ25" s="1109">
        <v>-3</v>
      </c>
      <c r="BK25" s="1109">
        <v>-3</v>
      </c>
      <c r="BL25" s="1110">
        <v>-3</v>
      </c>
      <c r="BM25" s="1463"/>
    </row>
    <row r="26" spans="1:65">
      <c r="A26" s="1289">
        <v>213</v>
      </c>
      <c r="B26" s="1160" t="s">
        <v>80</v>
      </c>
      <c r="C26" s="1290">
        <v>-292</v>
      </c>
      <c r="D26" s="1109">
        <v>0</v>
      </c>
      <c r="E26" s="1109">
        <v>-8</v>
      </c>
      <c r="F26" s="1109">
        <v>-11</v>
      </c>
      <c r="G26" s="1109">
        <v>-39</v>
      </c>
      <c r="H26" s="1109">
        <v>-101</v>
      </c>
      <c r="I26" s="1109">
        <v>-66</v>
      </c>
      <c r="J26" s="1109">
        <v>-27</v>
      </c>
      <c r="K26" s="1109">
        <v>3</v>
      </c>
      <c r="L26" s="1109">
        <v>-5</v>
      </c>
      <c r="M26" s="1109">
        <v>-6</v>
      </c>
      <c r="N26" s="1109">
        <v>-2</v>
      </c>
      <c r="O26" s="1109">
        <v>-14</v>
      </c>
      <c r="P26" s="1109">
        <v>-7</v>
      </c>
      <c r="Q26" s="1109">
        <v>-4</v>
      </c>
      <c r="R26" s="1109">
        <v>-1</v>
      </c>
      <c r="S26" s="1109">
        <v>-2</v>
      </c>
      <c r="T26" s="1109">
        <v>-3</v>
      </c>
      <c r="U26" s="1109">
        <v>1</v>
      </c>
      <c r="V26" s="1109">
        <v>0</v>
      </c>
      <c r="W26" s="1110"/>
      <c r="X26" s="1109">
        <v>-138</v>
      </c>
      <c r="Y26" s="1109">
        <v>-1</v>
      </c>
      <c r="Z26" s="1109">
        <v>-8</v>
      </c>
      <c r="AA26" s="1109">
        <v>-8</v>
      </c>
      <c r="AB26" s="1109">
        <v>-36</v>
      </c>
      <c r="AC26" s="1109">
        <v>-42</v>
      </c>
      <c r="AD26" s="1109">
        <v>-29</v>
      </c>
      <c r="AE26" s="1109">
        <v>3</v>
      </c>
      <c r="AF26" s="1109">
        <v>-2</v>
      </c>
      <c r="AG26" s="1109">
        <v>-6</v>
      </c>
      <c r="AH26" s="1109">
        <v>-4</v>
      </c>
      <c r="AI26" s="1109">
        <v>0</v>
      </c>
      <c r="AJ26" s="1109">
        <v>-4</v>
      </c>
      <c r="AK26" s="1109">
        <v>-3</v>
      </c>
      <c r="AL26" s="1109">
        <v>-2</v>
      </c>
      <c r="AM26" s="1109">
        <v>1</v>
      </c>
      <c r="AN26" s="1109">
        <v>-1</v>
      </c>
      <c r="AO26" s="1109">
        <v>1</v>
      </c>
      <c r="AP26" s="1109">
        <v>3</v>
      </c>
      <c r="AQ26" s="1109">
        <v>0</v>
      </c>
      <c r="AR26" s="1097"/>
      <c r="AS26" s="1290">
        <v>-154</v>
      </c>
      <c r="AT26" s="1109">
        <v>1</v>
      </c>
      <c r="AU26" s="1109">
        <v>0</v>
      </c>
      <c r="AV26" s="1109">
        <v>-3</v>
      </c>
      <c r="AW26" s="1109">
        <v>-3</v>
      </c>
      <c r="AX26" s="1109">
        <v>-59</v>
      </c>
      <c r="AY26" s="1109">
        <v>-37</v>
      </c>
      <c r="AZ26" s="1109">
        <v>-30</v>
      </c>
      <c r="BA26" s="1109">
        <v>5</v>
      </c>
      <c r="BB26" s="1109">
        <v>1</v>
      </c>
      <c r="BC26" s="1109">
        <v>-2</v>
      </c>
      <c r="BD26" s="1109">
        <v>-2</v>
      </c>
      <c r="BE26" s="1109">
        <v>-10</v>
      </c>
      <c r="BF26" s="1109">
        <v>-4</v>
      </c>
      <c r="BG26" s="1109">
        <v>-2</v>
      </c>
      <c r="BH26" s="1109">
        <v>-2</v>
      </c>
      <c r="BI26" s="1109">
        <v>-1</v>
      </c>
      <c r="BJ26" s="1109">
        <v>-4</v>
      </c>
      <c r="BK26" s="1109">
        <v>-2</v>
      </c>
      <c r="BL26" s="1110">
        <v>0</v>
      </c>
      <c r="BM26" s="1463"/>
    </row>
    <row r="27" spans="1:65">
      <c r="A27" s="1289">
        <v>214</v>
      </c>
      <c r="B27" s="1160" t="s">
        <v>20</v>
      </c>
      <c r="C27" s="1290">
        <v>539</v>
      </c>
      <c r="D27" s="1109">
        <v>277</v>
      </c>
      <c r="E27" s="1109">
        <v>70</v>
      </c>
      <c r="F27" s="1109">
        <v>4</v>
      </c>
      <c r="G27" s="1109">
        <v>3</v>
      </c>
      <c r="H27" s="1109">
        <v>-329</v>
      </c>
      <c r="I27" s="1109">
        <v>-15</v>
      </c>
      <c r="J27" s="1109">
        <v>203</v>
      </c>
      <c r="K27" s="1109">
        <v>96</v>
      </c>
      <c r="L27" s="1109">
        <v>59</v>
      </c>
      <c r="M27" s="1109">
        <v>25</v>
      </c>
      <c r="N27" s="1109">
        <v>58</v>
      </c>
      <c r="O27" s="1109">
        <v>32</v>
      </c>
      <c r="P27" s="1109">
        <v>4</v>
      </c>
      <c r="Q27" s="1109">
        <v>-11</v>
      </c>
      <c r="R27" s="1109">
        <v>12</v>
      </c>
      <c r="S27" s="1109">
        <v>8</v>
      </c>
      <c r="T27" s="1109">
        <v>12</v>
      </c>
      <c r="U27" s="1109">
        <v>21</v>
      </c>
      <c r="V27" s="1109">
        <v>10</v>
      </c>
      <c r="W27" s="1110"/>
      <c r="X27" s="1109">
        <v>110</v>
      </c>
      <c r="Y27" s="1109">
        <v>152</v>
      </c>
      <c r="Z27" s="1109">
        <v>23</v>
      </c>
      <c r="AA27" s="1109">
        <v>-1</v>
      </c>
      <c r="AB27" s="1109">
        <v>-40</v>
      </c>
      <c r="AC27" s="1109">
        <v>-220</v>
      </c>
      <c r="AD27" s="1109">
        <v>-26</v>
      </c>
      <c r="AE27" s="1109">
        <v>92</v>
      </c>
      <c r="AF27" s="1109">
        <v>55</v>
      </c>
      <c r="AG27" s="1109">
        <v>43</v>
      </c>
      <c r="AH27" s="1109">
        <v>6</v>
      </c>
      <c r="AI27" s="1109">
        <v>6</v>
      </c>
      <c r="AJ27" s="1109">
        <v>31</v>
      </c>
      <c r="AK27" s="1109">
        <v>4</v>
      </c>
      <c r="AL27" s="1109">
        <v>-24</v>
      </c>
      <c r="AM27" s="1109">
        <v>-1</v>
      </c>
      <c r="AN27" s="1109">
        <v>1</v>
      </c>
      <c r="AO27" s="1109">
        <v>-3</v>
      </c>
      <c r="AP27" s="1109">
        <v>5</v>
      </c>
      <c r="AQ27" s="1109">
        <v>7</v>
      </c>
      <c r="AR27" s="1097"/>
      <c r="AS27" s="1290">
        <v>429</v>
      </c>
      <c r="AT27" s="1109">
        <v>125</v>
      </c>
      <c r="AU27" s="1109">
        <v>47</v>
      </c>
      <c r="AV27" s="1109">
        <v>5</v>
      </c>
      <c r="AW27" s="1109">
        <v>43</v>
      </c>
      <c r="AX27" s="1109">
        <v>-109</v>
      </c>
      <c r="AY27" s="1109">
        <v>11</v>
      </c>
      <c r="AZ27" s="1109">
        <v>111</v>
      </c>
      <c r="BA27" s="1109">
        <v>41</v>
      </c>
      <c r="BB27" s="1109">
        <v>16</v>
      </c>
      <c r="BC27" s="1109">
        <v>19</v>
      </c>
      <c r="BD27" s="1109">
        <v>52</v>
      </c>
      <c r="BE27" s="1109">
        <v>1</v>
      </c>
      <c r="BF27" s="1109">
        <v>0</v>
      </c>
      <c r="BG27" s="1109">
        <v>13</v>
      </c>
      <c r="BH27" s="1109">
        <v>13</v>
      </c>
      <c r="BI27" s="1109">
        <v>7</v>
      </c>
      <c r="BJ27" s="1109">
        <v>15</v>
      </c>
      <c r="BK27" s="1109">
        <v>16</v>
      </c>
      <c r="BL27" s="1110">
        <v>3</v>
      </c>
      <c r="BM27" s="1463"/>
    </row>
    <row r="28" spans="1:65">
      <c r="A28" s="1289">
        <v>215</v>
      </c>
      <c r="B28" s="1160" t="s">
        <v>81</v>
      </c>
      <c r="C28" s="1290">
        <v>-145</v>
      </c>
      <c r="D28" s="1109">
        <v>88</v>
      </c>
      <c r="E28" s="1109">
        <v>8</v>
      </c>
      <c r="F28" s="1109">
        <v>-3</v>
      </c>
      <c r="G28" s="1109">
        <v>-27</v>
      </c>
      <c r="H28" s="1109">
        <v>-200</v>
      </c>
      <c r="I28" s="1109">
        <v>-23</v>
      </c>
      <c r="J28" s="1109">
        <v>2</v>
      </c>
      <c r="K28" s="1109">
        <v>27</v>
      </c>
      <c r="L28" s="1109">
        <v>21</v>
      </c>
      <c r="M28" s="1109">
        <v>18</v>
      </c>
      <c r="N28" s="1109">
        <v>-24</v>
      </c>
      <c r="O28" s="1109">
        <v>-5</v>
      </c>
      <c r="P28" s="1109">
        <v>-7</v>
      </c>
      <c r="Q28" s="1109">
        <v>0</v>
      </c>
      <c r="R28" s="1109">
        <v>-8</v>
      </c>
      <c r="S28" s="1109">
        <v>2</v>
      </c>
      <c r="T28" s="1109">
        <v>-6</v>
      </c>
      <c r="U28" s="1109">
        <v>0</v>
      </c>
      <c r="V28" s="1109">
        <v>-8</v>
      </c>
      <c r="W28" s="1110"/>
      <c r="X28" s="1109">
        <v>-32</v>
      </c>
      <c r="Y28" s="1109">
        <v>42</v>
      </c>
      <c r="Z28" s="1109">
        <v>9</v>
      </c>
      <c r="AA28" s="1109">
        <v>7</v>
      </c>
      <c r="AB28" s="1109">
        <v>-33</v>
      </c>
      <c r="AC28" s="1109">
        <v>-85</v>
      </c>
      <c r="AD28" s="1109">
        <v>-15</v>
      </c>
      <c r="AE28" s="1109">
        <v>1</v>
      </c>
      <c r="AF28" s="1109">
        <v>23</v>
      </c>
      <c r="AG28" s="1109">
        <v>20</v>
      </c>
      <c r="AH28" s="1109">
        <v>26</v>
      </c>
      <c r="AI28" s="1109">
        <v>-5</v>
      </c>
      <c r="AJ28" s="1109">
        <v>-5</v>
      </c>
      <c r="AK28" s="1109">
        <v>-3</v>
      </c>
      <c r="AL28" s="1109">
        <v>1</v>
      </c>
      <c r="AM28" s="1109">
        <v>-8</v>
      </c>
      <c r="AN28" s="1109">
        <v>-3</v>
      </c>
      <c r="AO28" s="1109">
        <v>4</v>
      </c>
      <c r="AP28" s="1109">
        <v>-4</v>
      </c>
      <c r="AQ28" s="1109">
        <v>-4</v>
      </c>
      <c r="AR28" s="1097"/>
      <c r="AS28" s="1290">
        <v>-113</v>
      </c>
      <c r="AT28" s="1109">
        <v>46</v>
      </c>
      <c r="AU28" s="1109">
        <v>-1</v>
      </c>
      <c r="AV28" s="1109">
        <v>-10</v>
      </c>
      <c r="AW28" s="1109">
        <v>6</v>
      </c>
      <c r="AX28" s="1109">
        <v>-115</v>
      </c>
      <c r="AY28" s="1109">
        <v>-8</v>
      </c>
      <c r="AZ28" s="1109">
        <v>1</v>
      </c>
      <c r="BA28" s="1109">
        <v>4</v>
      </c>
      <c r="BB28" s="1109">
        <v>1</v>
      </c>
      <c r="BC28" s="1109">
        <v>-8</v>
      </c>
      <c r="BD28" s="1109">
        <v>-19</v>
      </c>
      <c r="BE28" s="1109">
        <v>0</v>
      </c>
      <c r="BF28" s="1109">
        <v>-4</v>
      </c>
      <c r="BG28" s="1109">
        <v>-1</v>
      </c>
      <c r="BH28" s="1109">
        <v>0</v>
      </c>
      <c r="BI28" s="1109">
        <v>5</v>
      </c>
      <c r="BJ28" s="1109">
        <v>-10</v>
      </c>
      <c r="BK28" s="1109">
        <v>4</v>
      </c>
      <c r="BL28" s="1110">
        <v>-4</v>
      </c>
      <c r="BM28" s="1463"/>
    </row>
    <row r="29" spans="1:65">
      <c r="A29" s="1289">
        <v>216</v>
      </c>
      <c r="B29" s="1160" t="s">
        <v>26</v>
      </c>
      <c r="C29" s="1290">
        <v>-519</v>
      </c>
      <c r="D29" s="1109">
        <v>24</v>
      </c>
      <c r="E29" s="1109">
        <v>-7</v>
      </c>
      <c r="F29" s="1109">
        <v>-3</v>
      </c>
      <c r="G29" s="1109">
        <v>-1</v>
      </c>
      <c r="H29" s="1109">
        <v>-84</v>
      </c>
      <c r="I29" s="1109">
        <v>-202</v>
      </c>
      <c r="J29" s="1109">
        <v>-81</v>
      </c>
      <c r="K29" s="1109">
        <v>-38</v>
      </c>
      <c r="L29" s="1109">
        <v>-2</v>
      </c>
      <c r="M29" s="1109">
        <v>-7</v>
      </c>
      <c r="N29" s="1109">
        <v>-5</v>
      </c>
      <c r="O29" s="1109">
        <v>-19</v>
      </c>
      <c r="P29" s="1109">
        <v>-30</v>
      </c>
      <c r="Q29" s="1109">
        <v>-25</v>
      </c>
      <c r="R29" s="1109">
        <v>-14</v>
      </c>
      <c r="S29" s="1109">
        <v>-11</v>
      </c>
      <c r="T29" s="1109">
        <v>-6</v>
      </c>
      <c r="U29" s="1109">
        <v>-7</v>
      </c>
      <c r="V29" s="1109">
        <v>-1</v>
      </c>
      <c r="W29" s="1110"/>
      <c r="X29" s="1109">
        <v>-329</v>
      </c>
      <c r="Y29" s="1109">
        <v>-4</v>
      </c>
      <c r="Z29" s="1109">
        <v>-15</v>
      </c>
      <c r="AA29" s="1109">
        <v>-2</v>
      </c>
      <c r="AB29" s="1109">
        <v>20</v>
      </c>
      <c r="AC29" s="1109">
        <v>-57</v>
      </c>
      <c r="AD29" s="1109">
        <v>-132</v>
      </c>
      <c r="AE29" s="1109">
        <v>-52</v>
      </c>
      <c r="AF29" s="1109">
        <v>-27</v>
      </c>
      <c r="AG29" s="1109">
        <v>-9</v>
      </c>
      <c r="AH29" s="1109">
        <v>1</v>
      </c>
      <c r="AI29" s="1109">
        <v>4</v>
      </c>
      <c r="AJ29" s="1109">
        <v>-6</v>
      </c>
      <c r="AK29" s="1109">
        <v>-19</v>
      </c>
      <c r="AL29" s="1109">
        <v>-14</v>
      </c>
      <c r="AM29" s="1109">
        <v>-7</v>
      </c>
      <c r="AN29" s="1109">
        <v>-7</v>
      </c>
      <c r="AO29" s="1109">
        <v>1</v>
      </c>
      <c r="AP29" s="1109">
        <v>-6</v>
      </c>
      <c r="AQ29" s="1109">
        <v>2</v>
      </c>
      <c r="AR29" s="1097"/>
      <c r="AS29" s="1290">
        <v>-190</v>
      </c>
      <c r="AT29" s="1109">
        <v>28</v>
      </c>
      <c r="AU29" s="1109">
        <v>8</v>
      </c>
      <c r="AV29" s="1109">
        <v>-1</v>
      </c>
      <c r="AW29" s="1109">
        <v>-21</v>
      </c>
      <c r="AX29" s="1109">
        <v>-27</v>
      </c>
      <c r="AY29" s="1109">
        <v>-70</v>
      </c>
      <c r="AZ29" s="1109">
        <v>-29</v>
      </c>
      <c r="BA29" s="1109">
        <v>-11</v>
      </c>
      <c r="BB29" s="1109">
        <v>7</v>
      </c>
      <c r="BC29" s="1109">
        <v>-8</v>
      </c>
      <c r="BD29" s="1109">
        <v>-9</v>
      </c>
      <c r="BE29" s="1109">
        <v>-13</v>
      </c>
      <c r="BF29" s="1109">
        <v>-11</v>
      </c>
      <c r="BG29" s="1109">
        <v>-11</v>
      </c>
      <c r="BH29" s="1109">
        <v>-7</v>
      </c>
      <c r="BI29" s="1109">
        <v>-4</v>
      </c>
      <c r="BJ29" s="1109">
        <v>-7</v>
      </c>
      <c r="BK29" s="1109">
        <v>-1</v>
      </c>
      <c r="BL29" s="1110">
        <v>-3</v>
      </c>
      <c r="BM29" s="1463"/>
    </row>
    <row r="30" spans="1:65">
      <c r="A30" s="1289">
        <v>217</v>
      </c>
      <c r="B30" s="1160" t="s">
        <v>21</v>
      </c>
      <c r="C30" s="1290">
        <v>-316</v>
      </c>
      <c r="D30" s="1109">
        <v>127</v>
      </c>
      <c r="E30" s="1109">
        <v>17</v>
      </c>
      <c r="F30" s="1109">
        <v>23</v>
      </c>
      <c r="G30" s="1109">
        <v>-48</v>
      </c>
      <c r="H30" s="1109">
        <v>-135</v>
      </c>
      <c r="I30" s="1109">
        <v>-183</v>
      </c>
      <c r="J30" s="1109">
        <v>-25</v>
      </c>
      <c r="K30" s="1109">
        <v>6</v>
      </c>
      <c r="L30" s="1109">
        <v>-12</v>
      </c>
      <c r="M30" s="1109">
        <v>-17</v>
      </c>
      <c r="N30" s="1109">
        <v>-23</v>
      </c>
      <c r="O30" s="1109">
        <v>16</v>
      </c>
      <c r="P30" s="1109">
        <v>-7</v>
      </c>
      <c r="Q30" s="1109">
        <v>-22</v>
      </c>
      <c r="R30" s="1109">
        <v>26</v>
      </c>
      <c r="S30" s="1109">
        <v>-5</v>
      </c>
      <c r="T30" s="1109">
        <v>-37</v>
      </c>
      <c r="U30" s="1109">
        <v>-15</v>
      </c>
      <c r="V30" s="1109">
        <v>-2</v>
      </c>
      <c r="W30" s="1110"/>
      <c r="X30" s="1109">
        <v>-260</v>
      </c>
      <c r="Y30" s="1109">
        <v>67</v>
      </c>
      <c r="Z30" s="1109">
        <v>20</v>
      </c>
      <c r="AA30" s="1109">
        <v>17</v>
      </c>
      <c r="AB30" s="1109">
        <v>-60</v>
      </c>
      <c r="AC30" s="1109">
        <v>-99</v>
      </c>
      <c r="AD30" s="1109">
        <v>-132</v>
      </c>
      <c r="AE30" s="1109">
        <v>-22</v>
      </c>
      <c r="AF30" s="1109">
        <v>6</v>
      </c>
      <c r="AG30" s="1109">
        <v>9</v>
      </c>
      <c r="AH30" s="1109">
        <v>-15</v>
      </c>
      <c r="AI30" s="1109">
        <v>-22</v>
      </c>
      <c r="AJ30" s="1109">
        <v>10</v>
      </c>
      <c r="AK30" s="1109">
        <v>-9</v>
      </c>
      <c r="AL30" s="1109">
        <v>-9</v>
      </c>
      <c r="AM30" s="1109">
        <v>13</v>
      </c>
      <c r="AN30" s="1109">
        <v>-7</v>
      </c>
      <c r="AO30" s="1109">
        <v>-14</v>
      </c>
      <c r="AP30" s="1109">
        <v>-8</v>
      </c>
      <c r="AQ30" s="1109">
        <v>-5</v>
      </c>
      <c r="AR30" s="1097"/>
      <c r="AS30" s="1290">
        <v>-56</v>
      </c>
      <c r="AT30" s="1109">
        <v>60</v>
      </c>
      <c r="AU30" s="1109">
        <v>-3</v>
      </c>
      <c r="AV30" s="1109">
        <v>6</v>
      </c>
      <c r="AW30" s="1109">
        <v>12</v>
      </c>
      <c r="AX30" s="1109">
        <v>-36</v>
      </c>
      <c r="AY30" s="1109">
        <v>-51</v>
      </c>
      <c r="AZ30" s="1109">
        <v>-3</v>
      </c>
      <c r="BA30" s="1109">
        <v>0</v>
      </c>
      <c r="BB30" s="1109">
        <v>-21</v>
      </c>
      <c r="BC30" s="1109">
        <v>-2</v>
      </c>
      <c r="BD30" s="1109">
        <v>-1</v>
      </c>
      <c r="BE30" s="1109">
        <v>6</v>
      </c>
      <c r="BF30" s="1109">
        <v>2</v>
      </c>
      <c r="BG30" s="1109">
        <v>-13</v>
      </c>
      <c r="BH30" s="1109">
        <v>13</v>
      </c>
      <c r="BI30" s="1109">
        <v>2</v>
      </c>
      <c r="BJ30" s="1109">
        <v>-23</v>
      </c>
      <c r="BK30" s="1109">
        <v>-7</v>
      </c>
      <c r="BL30" s="1110">
        <v>3</v>
      </c>
      <c r="BM30" s="1463"/>
    </row>
    <row r="31" spans="1:65">
      <c r="A31" s="1289">
        <v>218</v>
      </c>
      <c r="B31" s="1160" t="s">
        <v>32</v>
      </c>
      <c r="C31" s="1290">
        <v>-77</v>
      </c>
      <c r="D31" s="1109">
        <v>47</v>
      </c>
      <c r="E31" s="1109">
        <v>5</v>
      </c>
      <c r="F31" s="1109">
        <v>6</v>
      </c>
      <c r="G31" s="1109">
        <v>-16</v>
      </c>
      <c r="H31" s="1109">
        <v>-98</v>
      </c>
      <c r="I31" s="1109">
        <v>-20</v>
      </c>
      <c r="J31" s="1109">
        <v>-19</v>
      </c>
      <c r="K31" s="1109">
        <v>22</v>
      </c>
      <c r="L31" s="1109">
        <v>-5</v>
      </c>
      <c r="M31" s="1109">
        <v>-4</v>
      </c>
      <c r="N31" s="1109">
        <v>-15</v>
      </c>
      <c r="O31" s="1109">
        <v>6</v>
      </c>
      <c r="P31" s="1109">
        <v>8</v>
      </c>
      <c r="Q31" s="1109">
        <v>-1</v>
      </c>
      <c r="R31" s="1109">
        <v>-2</v>
      </c>
      <c r="S31" s="1109">
        <v>7</v>
      </c>
      <c r="T31" s="1109">
        <v>-2</v>
      </c>
      <c r="U31" s="1109">
        <v>3</v>
      </c>
      <c r="V31" s="1109">
        <v>1</v>
      </c>
      <c r="W31" s="1110"/>
      <c r="X31" s="1109">
        <v>-34</v>
      </c>
      <c r="Y31" s="1109">
        <v>17</v>
      </c>
      <c r="Z31" s="1109">
        <v>8</v>
      </c>
      <c r="AA31" s="1109">
        <v>7</v>
      </c>
      <c r="AB31" s="1109">
        <v>-11</v>
      </c>
      <c r="AC31" s="1109">
        <v>-49</v>
      </c>
      <c r="AD31" s="1109">
        <v>-20</v>
      </c>
      <c r="AE31" s="1109">
        <v>0</v>
      </c>
      <c r="AF31" s="1109">
        <v>11</v>
      </c>
      <c r="AG31" s="1109">
        <v>-2</v>
      </c>
      <c r="AH31" s="1109">
        <v>1</v>
      </c>
      <c r="AI31" s="1109">
        <v>-11</v>
      </c>
      <c r="AJ31" s="1109">
        <v>3</v>
      </c>
      <c r="AK31" s="1109">
        <v>6</v>
      </c>
      <c r="AL31" s="1109">
        <v>2</v>
      </c>
      <c r="AM31" s="1109">
        <v>-1</v>
      </c>
      <c r="AN31" s="1109">
        <v>8</v>
      </c>
      <c r="AO31" s="1109">
        <v>-3</v>
      </c>
      <c r="AP31" s="1109">
        <v>1</v>
      </c>
      <c r="AQ31" s="1109">
        <v>-1</v>
      </c>
      <c r="AR31" s="1097"/>
      <c r="AS31" s="1290">
        <v>-43</v>
      </c>
      <c r="AT31" s="1109">
        <v>30</v>
      </c>
      <c r="AU31" s="1109">
        <v>-3</v>
      </c>
      <c r="AV31" s="1109">
        <v>-1</v>
      </c>
      <c r="AW31" s="1109">
        <v>-5</v>
      </c>
      <c r="AX31" s="1109">
        <v>-49</v>
      </c>
      <c r="AY31" s="1109">
        <v>0</v>
      </c>
      <c r="AZ31" s="1109">
        <v>-19</v>
      </c>
      <c r="BA31" s="1109">
        <v>11</v>
      </c>
      <c r="BB31" s="1109">
        <v>-3</v>
      </c>
      <c r="BC31" s="1109">
        <v>-5</v>
      </c>
      <c r="BD31" s="1109">
        <v>-4</v>
      </c>
      <c r="BE31" s="1109">
        <v>3</v>
      </c>
      <c r="BF31" s="1109">
        <v>2</v>
      </c>
      <c r="BG31" s="1109">
        <v>-3</v>
      </c>
      <c r="BH31" s="1109">
        <v>-1</v>
      </c>
      <c r="BI31" s="1109">
        <v>-1</v>
      </c>
      <c r="BJ31" s="1109">
        <v>1</v>
      </c>
      <c r="BK31" s="1109">
        <v>2</v>
      </c>
      <c r="BL31" s="1110">
        <v>2</v>
      </c>
      <c r="BM31" s="1463"/>
    </row>
    <row r="32" spans="1:65">
      <c r="A32" s="1289">
        <v>219</v>
      </c>
      <c r="B32" s="1160" t="s">
        <v>22</v>
      </c>
      <c r="C32" s="1290">
        <v>-311</v>
      </c>
      <c r="D32" s="1109">
        <v>181</v>
      </c>
      <c r="E32" s="1109">
        <v>63</v>
      </c>
      <c r="F32" s="1109">
        <v>-2</v>
      </c>
      <c r="G32" s="1109">
        <v>-19</v>
      </c>
      <c r="H32" s="1109">
        <v>-375</v>
      </c>
      <c r="I32" s="1109">
        <v>-284</v>
      </c>
      <c r="J32" s="1109">
        <v>35</v>
      </c>
      <c r="K32" s="1109">
        <v>59</v>
      </c>
      <c r="L32" s="1109">
        <v>-15</v>
      </c>
      <c r="M32" s="1109">
        <v>-11</v>
      </c>
      <c r="N32" s="1109">
        <v>-17</v>
      </c>
      <c r="O32" s="1109">
        <v>-14</v>
      </c>
      <c r="P32" s="1109">
        <v>-5</v>
      </c>
      <c r="Q32" s="1109">
        <v>-6</v>
      </c>
      <c r="R32" s="1109">
        <v>10</v>
      </c>
      <c r="S32" s="1109">
        <v>12</v>
      </c>
      <c r="T32" s="1109">
        <v>23</v>
      </c>
      <c r="U32" s="1109">
        <v>25</v>
      </c>
      <c r="V32" s="1109">
        <v>29</v>
      </c>
      <c r="W32" s="1110"/>
      <c r="X32" s="1109">
        <v>-198</v>
      </c>
      <c r="Y32" s="1109">
        <v>81</v>
      </c>
      <c r="Z32" s="1109">
        <v>29</v>
      </c>
      <c r="AA32" s="1109">
        <v>4</v>
      </c>
      <c r="AB32" s="1109">
        <v>-5</v>
      </c>
      <c r="AC32" s="1109">
        <v>-212</v>
      </c>
      <c r="AD32" s="1109">
        <v>-171</v>
      </c>
      <c r="AE32" s="1109">
        <v>15</v>
      </c>
      <c r="AF32" s="1109">
        <v>38</v>
      </c>
      <c r="AG32" s="1109">
        <v>-1</v>
      </c>
      <c r="AH32" s="1109">
        <v>-1</v>
      </c>
      <c r="AI32" s="1109">
        <v>-1</v>
      </c>
      <c r="AJ32" s="1109">
        <v>2</v>
      </c>
      <c r="AK32" s="1109">
        <v>-5</v>
      </c>
      <c r="AL32" s="1109">
        <v>-11</v>
      </c>
      <c r="AM32" s="1109">
        <v>5</v>
      </c>
      <c r="AN32" s="1109">
        <v>7</v>
      </c>
      <c r="AO32" s="1109">
        <v>13</v>
      </c>
      <c r="AP32" s="1109">
        <v>7</v>
      </c>
      <c r="AQ32" s="1109">
        <v>8</v>
      </c>
      <c r="AR32" s="1097"/>
      <c r="AS32" s="1290">
        <v>-113</v>
      </c>
      <c r="AT32" s="1109">
        <v>100</v>
      </c>
      <c r="AU32" s="1109">
        <v>34</v>
      </c>
      <c r="AV32" s="1109">
        <v>-6</v>
      </c>
      <c r="AW32" s="1109">
        <v>-14</v>
      </c>
      <c r="AX32" s="1109">
        <v>-163</v>
      </c>
      <c r="AY32" s="1109">
        <v>-113</v>
      </c>
      <c r="AZ32" s="1109">
        <v>20</v>
      </c>
      <c r="BA32" s="1109">
        <v>21</v>
      </c>
      <c r="BB32" s="1109">
        <v>-14</v>
      </c>
      <c r="BC32" s="1109">
        <v>-10</v>
      </c>
      <c r="BD32" s="1109">
        <v>-16</v>
      </c>
      <c r="BE32" s="1109">
        <v>-16</v>
      </c>
      <c r="BF32" s="1109">
        <v>0</v>
      </c>
      <c r="BG32" s="1109">
        <v>5</v>
      </c>
      <c r="BH32" s="1109">
        <v>5</v>
      </c>
      <c r="BI32" s="1109">
        <v>5</v>
      </c>
      <c r="BJ32" s="1109">
        <v>10</v>
      </c>
      <c r="BK32" s="1109">
        <v>18</v>
      </c>
      <c r="BL32" s="1110">
        <v>21</v>
      </c>
      <c r="BM32" s="1463"/>
    </row>
    <row r="33" spans="1:65">
      <c r="A33" s="1289">
        <v>220</v>
      </c>
      <c r="B33" s="1160" t="s">
        <v>33</v>
      </c>
      <c r="C33" s="1290">
        <v>-212</v>
      </c>
      <c r="D33" s="1109">
        <v>42</v>
      </c>
      <c r="E33" s="1109">
        <v>5</v>
      </c>
      <c r="F33" s="1109">
        <v>-8</v>
      </c>
      <c r="G33" s="1109">
        <v>-57</v>
      </c>
      <c r="H33" s="1109">
        <v>-111</v>
      </c>
      <c r="I33" s="1109">
        <v>-50</v>
      </c>
      <c r="J33" s="1109">
        <v>-3</v>
      </c>
      <c r="K33" s="1109">
        <v>-8</v>
      </c>
      <c r="L33" s="1109">
        <v>-9</v>
      </c>
      <c r="M33" s="1109">
        <v>-6</v>
      </c>
      <c r="N33" s="1109">
        <v>-6</v>
      </c>
      <c r="O33" s="1109">
        <v>-4</v>
      </c>
      <c r="P33" s="1109">
        <v>6</v>
      </c>
      <c r="Q33" s="1109">
        <v>9</v>
      </c>
      <c r="R33" s="1109">
        <v>-6</v>
      </c>
      <c r="S33" s="1109">
        <v>0</v>
      </c>
      <c r="T33" s="1109">
        <v>-1</v>
      </c>
      <c r="U33" s="1109">
        <v>-4</v>
      </c>
      <c r="V33" s="1109">
        <v>-1</v>
      </c>
      <c r="W33" s="1110"/>
      <c r="X33" s="1109">
        <v>-76</v>
      </c>
      <c r="Y33" s="1109">
        <v>23</v>
      </c>
      <c r="Z33" s="1109">
        <v>1</v>
      </c>
      <c r="AA33" s="1109">
        <v>-7</v>
      </c>
      <c r="AB33" s="1109">
        <v>-32</v>
      </c>
      <c r="AC33" s="1109">
        <v>-44</v>
      </c>
      <c r="AD33" s="1109">
        <v>-25</v>
      </c>
      <c r="AE33" s="1109">
        <v>15</v>
      </c>
      <c r="AF33" s="1109">
        <v>-11</v>
      </c>
      <c r="AG33" s="1109">
        <v>3</v>
      </c>
      <c r="AH33" s="1109">
        <v>-2</v>
      </c>
      <c r="AI33" s="1109">
        <v>-1</v>
      </c>
      <c r="AJ33" s="1109">
        <v>1</v>
      </c>
      <c r="AK33" s="1109">
        <v>2</v>
      </c>
      <c r="AL33" s="1109">
        <v>2</v>
      </c>
      <c r="AM33" s="1109">
        <v>2</v>
      </c>
      <c r="AN33" s="1109">
        <v>-1</v>
      </c>
      <c r="AO33" s="1109">
        <v>0</v>
      </c>
      <c r="AP33" s="1109">
        <v>-3</v>
      </c>
      <c r="AQ33" s="1109">
        <v>1</v>
      </c>
      <c r="AR33" s="1097"/>
      <c r="AS33" s="1290">
        <v>-136</v>
      </c>
      <c r="AT33" s="1109">
        <v>19</v>
      </c>
      <c r="AU33" s="1109">
        <v>4</v>
      </c>
      <c r="AV33" s="1109">
        <v>-1</v>
      </c>
      <c r="AW33" s="1109">
        <v>-25</v>
      </c>
      <c r="AX33" s="1109">
        <v>-67</v>
      </c>
      <c r="AY33" s="1109">
        <v>-25</v>
      </c>
      <c r="AZ33" s="1109">
        <v>-18</v>
      </c>
      <c r="BA33" s="1109">
        <v>3</v>
      </c>
      <c r="BB33" s="1109">
        <v>-12</v>
      </c>
      <c r="BC33" s="1109">
        <v>-4</v>
      </c>
      <c r="BD33" s="1109">
        <v>-5</v>
      </c>
      <c r="BE33" s="1109">
        <v>-5</v>
      </c>
      <c r="BF33" s="1109">
        <v>4</v>
      </c>
      <c r="BG33" s="1109">
        <v>7</v>
      </c>
      <c r="BH33" s="1109">
        <v>-8</v>
      </c>
      <c r="BI33" s="1109">
        <v>1</v>
      </c>
      <c r="BJ33" s="1109">
        <v>-1</v>
      </c>
      <c r="BK33" s="1109">
        <v>-1</v>
      </c>
      <c r="BL33" s="1110">
        <v>-2</v>
      </c>
      <c r="BM33" s="1463"/>
    </row>
    <row r="34" spans="1:65">
      <c r="A34" s="1289">
        <v>221</v>
      </c>
      <c r="B34" s="1160" t="s">
        <v>2495</v>
      </c>
      <c r="C34" s="1290">
        <v>-252</v>
      </c>
      <c r="D34" s="1109">
        <v>-16</v>
      </c>
      <c r="E34" s="1109">
        <v>18</v>
      </c>
      <c r="F34" s="1109">
        <v>7</v>
      </c>
      <c r="G34" s="1109">
        <v>-30</v>
      </c>
      <c r="H34" s="1109">
        <v>-138</v>
      </c>
      <c r="I34" s="1109">
        <v>-88</v>
      </c>
      <c r="J34" s="1109">
        <v>2</v>
      </c>
      <c r="K34" s="1109">
        <v>2</v>
      </c>
      <c r="L34" s="1109">
        <v>-5</v>
      </c>
      <c r="M34" s="1109">
        <v>0</v>
      </c>
      <c r="N34" s="1109">
        <v>-1</v>
      </c>
      <c r="O34" s="1109">
        <v>-4</v>
      </c>
      <c r="P34" s="1109">
        <v>7</v>
      </c>
      <c r="Q34" s="1109">
        <v>7</v>
      </c>
      <c r="R34" s="1109">
        <v>-6</v>
      </c>
      <c r="S34" s="1109">
        <v>-2</v>
      </c>
      <c r="T34" s="1109">
        <v>-1</v>
      </c>
      <c r="U34" s="1109">
        <v>-4</v>
      </c>
      <c r="V34" s="1109">
        <v>0</v>
      </c>
      <c r="W34" s="1110"/>
      <c r="X34" s="1109">
        <v>-134</v>
      </c>
      <c r="Y34" s="1109">
        <v>-10</v>
      </c>
      <c r="Z34" s="1109">
        <v>16</v>
      </c>
      <c r="AA34" s="1109">
        <v>-3</v>
      </c>
      <c r="AB34" s="1109">
        <v>-23</v>
      </c>
      <c r="AC34" s="1109">
        <v>-84</v>
      </c>
      <c r="AD34" s="1109">
        <v>-42</v>
      </c>
      <c r="AE34" s="1109">
        <v>1</v>
      </c>
      <c r="AF34" s="1109">
        <v>5</v>
      </c>
      <c r="AG34" s="1109">
        <v>-5</v>
      </c>
      <c r="AH34" s="1109">
        <v>0</v>
      </c>
      <c r="AI34" s="1109">
        <v>0</v>
      </c>
      <c r="AJ34" s="1109">
        <v>3</v>
      </c>
      <c r="AK34" s="1109">
        <v>6</v>
      </c>
      <c r="AL34" s="1109">
        <v>7</v>
      </c>
      <c r="AM34" s="1109">
        <v>0</v>
      </c>
      <c r="AN34" s="1109">
        <v>-4</v>
      </c>
      <c r="AO34" s="1109">
        <v>-2</v>
      </c>
      <c r="AP34" s="1109">
        <v>1</v>
      </c>
      <c r="AQ34" s="1109">
        <v>0</v>
      </c>
      <c r="AR34" s="1097"/>
      <c r="AS34" s="1290">
        <v>-118</v>
      </c>
      <c r="AT34" s="1109">
        <v>-6</v>
      </c>
      <c r="AU34" s="1109">
        <v>2</v>
      </c>
      <c r="AV34" s="1109">
        <v>10</v>
      </c>
      <c r="AW34" s="1109">
        <v>-7</v>
      </c>
      <c r="AX34" s="1109">
        <v>-54</v>
      </c>
      <c r="AY34" s="1109">
        <v>-46</v>
      </c>
      <c r="AZ34" s="1109">
        <v>1</v>
      </c>
      <c r="BA34" s="1109">
        <v>-3</v>
      </c>
      <c r="BB34" s="1109">
        <v>0</v>
      </c>
      <c r="BC34" s="1109">
        <v>0</v>
      </c>
      <c r="BD34" s="1109">
        <v>-1</v>
      </c>
      <c r="BE34" s="1109">
        <v>-7</v>
      </c>
      <c r="BF34" s="1109">
        <v>1</v>
      </c>
      <c r="BG34" s="1109">
        <v>0</v>
      </c>
      <c r="BH34" s="1109">
        <v>-6</v>
      </c>
      <c r="BI34" s="1109">
        <v>2</v>
      </c>
      <c r="BJ34" s="1109">
        <v>1</v>
      </c>
      <c r="BK34" s="1109">
        <v>-5</v>
      </c>
      <c r="BL34" s="1110">
        <v>0</v>
      </c>
      <c r="BM34" s="1463"/>
    </row>
    <row r="35" spans="1:65">
      <c r="A35" s="1289">
        <v>222</v>
      </c>
      <c r="B35" s="1160" t="s">
        <v>648</v>
      </c>
      <c r="C35" s="1290">
        <v>-271</v>
      </c>
      <c r="D35" s="1109">
        <v>9</v>
      </c>
      <c r="E35" s="1109">
        <v>-17</v>
      </c>
      <c r="F35" s="1109">
        <v>-8</v>
      </c>
      <c r="G35" s="1109">
        <v>-26</v>
      </c>
      <c r="H35" s="1109">
        <v>-117</v>
      </c>
      <c r="I35" s="1109">
        <v>-32</v>
      </c>
      <c r="J35" s="1109">
        <v>-26</v>
      </c>
      <c r="K35" s="1109">
        <v>-13</v>
      </c>
      <c r="L35" s="1109">
        <v>0</v>
      </c>
      <c r="M35" s="1109">
        <v>-7</v>
      </c>
      <c r="N35" s="1109">
        <v>-11</v>
      </c>
      <c r="O35" s="1109">
        <v>2</v>
      </c>
      <c r="P35" s="1109">
        <v>-5</v>
      </c>
      <c r="Q35" s="1109">
        <v>4</v>
      </c>
      <c r="R35" s="1109">
        <v>0</v>
      </c>
      <c r="S35" s="1109">
        <v>-4</v>
      </c>
      <c r="T35" s="1109">
        <v>-6</v>
      </c>
      <c r="U35" s="1109">
        <v>-9</v>
      </c>
      <c r="V35" s="1109">
        <v>-5</v>
      </c>
      <c r="W35" s="1110"/>
      <c r="X35" s="1109">
        <v>-114</v>
      </c>
      <c r="Y35" s="1109">
        <v>12</v>
      </c>
      <c r="Z35" s="1109">
        <v>-6</v>
      </c>
      <c r="AA35" s="1109">
        <v>-4</v>
      </c>
      <c r="AB35" s="1109">
        <v>-15</v>
      </c>
      <c r="AC35" s="1109">
        <v>-47</v>
      </c>
      <c r="AD35" s="1109">
        <v>-18</v>
      </c>
      <c r="AE35" s="1109">
        <v>-23</v>
      </c>
      <c r="AF35" s="1109">
        <v>-5</v>
      </c>
      <c r="AG35" s="1109">
        <v>0</v>
      </c>
      <c r="AH35" s="1109">
        <v>-1</v>
      </c>
      <c r="AI35" s="1109">
        <v>-5</v>
      </c>
      <c r="AJ35" s="1109">
        <v>1</v>
      </c>
      <c r="AK35" s="1109">
        <v>-6</v>
      </c>
      <c r="AL35" s="1109">
        <v>4</v>
      </c>
      <c r="AM35" s="1109">
        <v>2</v>
      </c>
      <c r="AN35" s="1109">
        <v>0</v>
      </c>
      <c r="AO35" s="1109">
        <v>1</v>
      </c>
      <c r="AP35" s="1109">
        <v>-4</v>
      </c>
      <c r="AQ35" s="1109">
        <v>0</v>
      </c>
      <c r="AR35" s="1097"/>
      <c r="AS35" s="1290">
        <v>-157</v>
      </c>
      <c r="AT35" s="1109">
        <v>-3</v>
      </c>
      <c r="AU35" s="1109">
        <v>-11</v>
      </c>
      <c r="AV35" s="1109">
        <v>-4</v>
      </c>
      <c r="AW35" s="1109">
        <v>-11</v>
      </c>
      <c r="AX35" s="1109">
        <v>-70</v>
      </c>
      <c r="AY35" s="1109">
        <v>-14</v>
      </c>
      <c r="AZ35" s="1109">
        <v>-3</v>
      </c>
      <c r="BA35" s="1109">
        <v>-8</v>
      </c>
      <c r="BB35" s="1109">
        <v>0</v>
      </c>
      <c r="BC35" s="1109">
        <v>-6</v>
      </c>
      <c r="BD35" s="1109">
        <v>-6</v>
      </c>
      <c r="BE35" s="1109">
        <v>1</v>
      </c>
      <c r="BF35" s="1109">
        <v>1</v>
      </c>
      <c r="BG35" s="1109">
        <v>0</v>
      </c>
      <c r="BH35" s="1109">
        <v>-2</v>
      </c>
      <c r="BI35" s="1109">
        <v>-4</v>
      </c>
      <c r="BJ35" s="1109">
        <v>-7</v>
      </c>
      <c r="BK35" s="1109">
        <v>-5</v>
      </c>
      <c r="BL35" s="1110">
        <v>-5</v>
      </c>
      <c r="BM35" s="1463"/>
    </row>
    <row r="36" spans="1:65">
      <c r="A36" s="1289">
        <v>223</v>
      </c>
      <c r="B36" s="1160" t="s">
        <v>649</v>
      </c>
      <c r="C36" s="1290">
        <v>-318</v>
      </c>
      <c r="D36" s="1109">
        <v>22</v>
      </c>
      <c r="E36" s="1109">
        <v>1</v>
      </c>
      <c r="F36" s="1109">
        <v>-14</v>
      </c>
      <c r="G36" s="1109">
        <v>-71</v>
      </c>
      <c r="H36" s="1109">
        <v>-142</v>
      </c>
      <c r="I36" s="1109">
        <v>-61</v>
      </c>
      <c r="J36" s="1109">
        <v>-8</v>
      </c>
      <c r="K36" s="1109">
        <v>-20</v>
      </c>
      <c r="L36" s="1109">
        <v>0</v>
      </c>
      <c r="M36" s="1109">
        <v>-15</v>
      </c>
      <c r="N36" s="1109">
        <v>2</v>
      </c>
      <c r="O36" s="1109">
        <v>6</v>
      </c>
      <c r="P36" s="1109">
        <v>-2</v>
      </c>
      <c r="Q36" s="1109">
        <v>-9</v>
      </c>
      <c r="R36" s="1109">
        <v>-1</v>
      </c>
      <c r="S36" s="1109">
        <v>-4</v>
      </c>
      <c r="T36" s="1109">
        <v>4</v>
      </c>
      <c r="U36" s="1109">
        <v>-3</v>
      </c>
      <c r="V36" s="1109">
        <v>-3</v>
      </c>
      <c r="W36" s="1110"/>
      <c r="X36" s="1109">
        <v>-133</v>
      </c>
      <c r="Y36" s="1109">
        <v>25</v>
      </c>
      <c r="Z36" s="1109">
        <v>0</v>
      </c>
      <c r="AA36" s="1109">
        <v>-5</v>
      </c>
      <c r="AB36" s="1109">
        <v>-44</v>
      </c>
      <c r="AC36" s="1109">
        <v>-49</v>
      </c>
      <c r="AD36" s="1109">
        <v>-32</v>
      </c>
      <c r="AE36" s="1109">
        <v>1</v>
      </c>
      <c r="AF36" s="1109">
        <v>-11</v>
      </c>
      <c r="AG36" s="1109">
        <v>-3</v>
      </c>
      <c r="AH36" s="1109">
        <v>-9</v>
      </c>
      <c r="AI36" s="1109">
        <v>-1</v>
      </c>
      <c r="AJ36" s="1109">
        <v>10</v>
      </c>
      <c r="AK36" s="1109">
        <v>-3</v>
      </c>
      <c r="AL36" s="1109">
        <v>-8</v>
      </c>
      <c r="AM36" s="1109">
        <v>1</v>
      </c>
      <c r="AN36" s="1109">
        <v>-2</v>
      </c>
      <c r="AO36" s="1109">
        <v>2</v>
      </c>
      <c r="AP36" s="1109">
        <v>-4</v>
      </c>
      <c r="AQ36" s="1109">
        <v>-1</v>
      </c>
      <c r="AR36" s="1097"/>
      <c r="AS36" s="1290">
        <v>-185</v>
      </c>
      <c r="AT36" s="1109">
        <v>-3</v>
      </c>
      <c r="AU36" s="1109">
        <v>1</v>
      </c>
      <c r="AV36" s="1109">
        <v>-9</v>
      </c>
      <c r="AW36" s="1109">
        <v>-27</v>
      </c>
      <c r="AX36" s="1109">
        <v>-93</v>
      </c>
      <c r="AY36" s="1109">
        <v>-29</v>
      </c>
      <c r="AZ36" s="1109">
        <v>-9</v>
      </c>
      <c r="BA36" s="1109">
        <v>-9</v>
      </c>
      <c r="BB36" s="1109">
        <v>3</v>
      </c>
      <c r="BC36" s="1109">
        <v>-6</v>
      </c>
      <c r="BD36" s="1109">
        <v>3</v>
      </c>
      <c r="BE36" s="1109">
        <v>-4</v>
      </c>
      <c r="BF36" s="1109">
        <v>1</v>
      </c>
      <c r="BG36" s="1109">
        <v>-1</v>
      </c>
      <c r="BH36" s="1109">
        <v>-2</v>
      </c>
      <c r="BI36" s="1109">
        <v>-2</v>
      </c>
      <c r="BJ36" s="1109">
        <v>2</v>
      </c>
      <c r="BK36" s="1109">
        <v>1</v>
      </c>
      <c r="BL36" s="1110">
        <v>-2</v>
      </c>
      <c r="BM36" s="1463"/>
    </row>
    <row r="37" spans="1:65">
      <c r="A37" s="1289">
        <v>224</v>
      </c>
      <c r="B37" s="1160" t="s">
        <v>650</v>
      </c>
      <c r="C37" s="1290">
        <v>-288</v>
      </c>
      <c r="D37" s="1109">
        <v>10</v>
      </c>
      <c r="E37" s="1109">
        <v>-6</v>
      </c>
      <c r="F37" s="1109">
        <v>5</v>
      </c>
      <c r="G37" s="1109">
        <v>-24</v>
      </c>
      <c r="H37" s="1109">
        <v>-195</v>
      </c>
      <c r="I37" s="1109">
        <v>-42</v>
      </c>
      <c r="J37" s="1109">
        <v>-13</v>
      </c>
      <c r="K37" s="1109">
        <v>-14</v>
      </c>
      <c r="L37" s="1109">
        <v>-18</v>
      </c>
      <c r="M37" s="1109">
        <v>-25</v>
      </c>
      <c r="N37" s="1109">
        <v>9</v>
      </c>
      <c r="O37" s="1109">
        <v>8</v>
      </c>
      <c r="P37" s="1109">
        <v>-5</v>
      </c>
      <c r="Q37" s="1109">
        <v>10</v>
      </c>
      <c r="R37" s="1109">
        <v>9</v>
      </c>
      <c r="S37" s="1109">
        <v>7</v>
      </c>
      <c r="T37" s="1109">
        <v>-1</v>
      </c>
      <c r="U37" s="1109">
        <v>-3</v>
      </c>
      <c r="V37" s="1109">
        <v>0</v>
      </c>
      <c r="W37" s="1110"/>
      <c r="X37" s="1109">
        <v>-145</v>
      </c>
      <c r="Y37" s="1109">
        <v>10</v>
      </c>
      <c r="Z37" s="1109">
        <v>0</v>
      </c>
      <c r="AA37" s="1109">
        <v>6</v>
      </c>
      <c r="AB37" s="1109">
        <v>-9</v>
      </c>
      <c r="AC37" s="1109">
        <v>-112</v>
      </c>
      <c r="AD37" s="1109">
        <v>-26</v>
      </c>
      <c r="AE37" s="1109">
        <v>-12</v>
      </c>
      <c r="AF37" s="1109">
        <v>-4</v>
      </c>
      <c r="AG37" s="1109">
        <v>-7</v>
      </c>
      <c r="AH37" s="1109">
        <v>-15</v>
      </c>
      <c r="AI37" s="1109">
        <v>9</v>
      </c>
      <c r="AJ37" s="1109">
        <v>3</v>
      </c>
      <c r="AK37" s="1109">
        <v>-1</v>
      </c>
      <c r="AL37" s="1109">
        <v>5</v>
      </c>
      <c r="AM37" s="1109">
        <v>4</v>
      </c>
      <c r="AN37" s="1109">
        <v>3</v>
      </c>
      <c r="AO37" s="1109">
        <v>1</v>
      </c>
      <c r="AP37" s="1109">
        <v>-1</v>
      </c>
      <c r="AQ37" s="1109">
        <v>1</v>
      </c>
      <c r="AR37" s="1097"/>
      <c r="AS37" s="1290">
        <v>-143</v>
      </c>
      <c r="AT37" s="1109">
        <v>0</v>
      </c>
      <c r="AU37" s="1109">
        <v>-6</v>
      </c>
      <c r="AV37" s="1109">
        <v>-1</v>
      </c>
      <c r="AW37" s="1109">
        <v>-15</v>
      </c>
      <c r="AX37" s="1109">
        <v>-83</v>
      </c>
      <c r="AY37" s="1109">
        <v>-16</v>
      </c>
      <c r="AZ37" s="1109">
        <v>-1</v>
      </c>
      <c r="BA37" s="1109">
        <v>-10</v>
      </c>
      <c r="BB37" s="1109">
        <v>-11</v>
      </c>
      <c r="BC37" s="1109">
        <v>-10</v>
      </c>
      <c r="BD37" s="1109">
        <v>0</v>
      </c>
      <c r="BE37" s="1109">
        <v>5</v>
      </c>
      <c r="BF37" s="1109">
        <v>-4</v>
      </c>
      <c r="BG37" s="1109">
        <v>5</v>
      </c>
      <c r="BH37" s="1109">
        <v>5</v>
      </c>
      <c r="BI37" s="1109">
        <v>4</v>
      </c>
      <c r="BJ37" s="1109">
        <v>-2</v>
      </c>
      <c r="BK37" s="1109">
        <v>-2</v>
      </c>
      <c r="BL37" s="1110">
        <v>-1</v>
      </c>
      <c r="BM37" s="1463"/>
    </row>
    <row r="38" spans="1:65">
      <c r="A38" s="1289">
        <v>225</v>
      </c>
      <c r="B38" s="1160" t="s">
        <v>651</v>
      </c>
      <c r="C38" s="1290">
        <v>-220</v>
      </c>
      <c r="D38" s="1109">
        <v>4</v>
      </c>
      <c r="E38" s="1109">
        <v>0</v>
      </c>
      <c r="F38" s="1109">
        <v>10</v>
      </c>
      <c r="G38" s="1109">
        <v>-31</v>
      </c>
      <c r="H38" s="1109">
        <v>-145</v>
      </c>
      <c r="I38" s="1109">
        <v>-46</v>
      </c>
      <c r="J38" s="1109">
        <v>-8</v>
      </c>
      <c r="K38" s="1109">
        <v>14</v>
      </c>
      <c r="L38" s="1109">
        <v>-12</v>
      </c>
      <c r="M38" s="1109">
        <v>2</v>
      </c>
      <c r="N38" s="1109">
        <v>11</v>
      </c>
      <c r="O38" s="1109">
        <v>1</v>
      </c>
      <c r="P38" s="1109">
        <v>-4</v>
      </c>
      <c r="Q38" s="1109">
        <v>1</v>
      </c>
      <c r="R38" s="1109">
        <v>-1</v>
      </c>
      <c r="S38" s="1109">
        <v>-3</v>
      </c>
      <c r="T38" s="1109">
        <v>-7</v>
      </c>
      <c r="U38" s="1109">
        <v>-4</v>
      </c>
      <c r="V38" s="1109">
        <v>-2</v>
      </c>
      <c r="W38" s="1110"/>
      <c r="X38" s="1109">
        <v>-104</v>
      </c>
      <c r="Y38" s="1109">
        <v>-2</v>
      </c>
      <c r="Z38" s="1109">
        <v>5</v>
      </c>
      <c r="AA38" s="1109">
        <v>7</v>
      </c>
      <c r="AB38" s="1109">
        <v>-17</v>
      </c>
      <c r="AC38" s="1109">
        <v>-68</v>
      </c>
      <c r="AD38" s="1109">
        <v>-14</v>
      </c>
      <c r="AE38" s="1109">
        <v>-20</v>
      </c>
      <c r="AF38" s="1109">
        <v>11</v>
      </c>
      <c r="AG38" s="1109">
        <v>-4</v>
      </c>
      <c r="AH38" s="1109">
        <v>1</v>
      </c>
      <c r="AI38" s="1109">
        <v>10</v>
      </c>
      <c r="AJ38" s="1109">
        <v>4</v>
      </c>
      <c r="AK38" s="1109">
        <v>-3</v>
      </c>
      <c r="AL38" s="1109">
        <v>0</v>
      </c>
      <c r="AM38" s="1109">
        <v>-5</v>
      </c>
      <c r="AN38" s="1109">
        <v>1</v>
      </c>
      <c r="AO38" s="1109">
        <v>-4</v>
      </c>
      <c r="AP38" s="1109">
        <v>-4</v>
      </c>
      <c r="AQ38" s="1109">
        <v>-2</v>
      </c>
      <c r="AR38" s="1097"/>
      <c r="AS38" s="1290">
        <v>-116</v>
      </c>
      <c r="AT38" s="1109">
        <v>6</v>
      </c>
      <c r="AU38" s="1109">
        <v>-5</v>
      </c>
      <c r="AV38" s="1109">
        <v>3</v>
      </c>
      <c r="AW38" s="1109">
        <v>-14</v>
      </c>
      <c r="AX38" s="1109">
        <v>-77</v>
      </c>
      <c r="AY38" s="1109">
        <v>-32</v>
      </c>
      <c r="AZ38" s="1109">
        <v>12</v>
      </c>
      <c r="BA38" s="1109">
        <v>3</v>
      </c>
      <c r="BB38" s="1109">
        <v>-8</v>
      </c>
      <c r="BC38" s="1109">
        <v>1</v>
      </c>
      <c r="BD38" s="1109">
        <v>1</v>
      </c>
      <c r="BE38" s="1109">
        <v>-3</v>
      </c>
      <c r="BF38" s="1109">
        <v>-1</v>
      </c>
      <c r="BG38" s="1109">
        <v>1</v>
      </c>
      <c r="BH38" s="1109">
        <v>4</v>
      </c>
      <c r="BI38" s="1109">
        <v>-4</v>
      </c>
      <c r="BJ38" s="1109">
        <v>-3</v>
      </c>
      <c r="BK38" s="1109">
        <v>0</v>
      </c>
      <c r="BL38" s="1110">
        <v>0</v>
      </c>
      <c r="BM38" s="1463"/>
    </row>
    <row r="39" spans="1:65">
      <c r="A39" s="1289">
        <v>226</v>
      </c>
      <c r="B39" s="1160" t="s">
        <v>652</v>
      </c>
      <c r="C39" s="1290">
        <v>-104</v>
      </c>
      <c r="D39" s="1109">
        <v>6</v>
      </c>
      <c r="E39" s="1109">
        <v>10</v>
      </c>
      <c r="F39" s="1109">
        <v>4</v>
      </c>
      <c r="G39" s="1109">
        <v>-15</v>
      </c>
      <c r="H39" s="1109">
        <v>-103</v>
      </c>
      <c r="I39" s="1109">
        <v>-57</v>
      </c>
      <c r="J39" s="1109">
        <v>-28</v>
      </c>
      <c r="K39" s="1109">
        <v>16</v>
      </c>
      <c r="L39" s="1109">
        <v>-5</v>
      </c>
      <c r="M39" s="1109">
        <v>12</v>
      </c>
      <c r="N39" s="1109">
        <v>5</v>
      </c>
      <c r="O39" s="1109">
        <v>-2</v>
      </c>
      <c r="P39" s="1109">
        <v>28</v>
      </c>
      <c r="Q39" s="1109">
        <v>25</v>
      </c>
      <c r="R39" s="1109">
        <v>0</v>
      </c>
      <c r="S39" s="1109">
        <v>7</v>
      </c>
      <c r="T39" s="1109">
        <v>5</v>
      </c>
      <c r="U39" s="1109">
        <v>-11</v>
      </c>
      <c r="V39" s="1109">
        <v>-1</v>
      </c>
      <c r="W39" s="1110"/>
      <c r="X39" s="1109">
        <v>-46</v>
      </c>
      <c r="Y39" s="1109">
        <v>10</v>
      </c>
      <c r="Z39" s="1109">
        <v>4</v>
      </c>
      <c r="AA39" s="1109">
        <v>2</v>
      </c>
      <c r="AB39" s="1109">
        <v>-15</v>
      </c>
      <c r="AC39" s="1109">
        <v>-45</v>
      </c>
      <c r="AD39" s="1109">
        <v>-28</v>
      </c>
      <c r="AE39" s="1109">
        <v>-9</v>
      </c>
      <c r="AF39" s="1109">
        <v>7</v>
      </c>
      <c r="AG39" s="1109">
        <v>-2</v>
      </c>
      <c r="AH39" s="1109">
        <v>-1</v>
      </c>
      <c r="AI39" s="1109">
        <v>0</v>
      </c>
      <c r="AJ39" s="1109">
        <v>4</v>
      </c>
      <c r="AK39" s="1109">
        <v>7</v>
      </c>
      <c r="AL39" s="1109">
        <v>13</v>
      </c>
      <c r="AM39" s="1109">
        <v>3</v>
      </c>
      <c r="AN39" s="1109">
        <v>4</v>
      </c>
      <c r="AO39" s="1109">
        <v>2</v>
      </c>
      <c r="AP39" s="1109">
        <v>-3</v>
      </c>
      <c r="AQ39" s="1109">
        <v>1</v>
      </c>
      <c r="AR39" s="1097"/>
      <c r="AS39" s="1290">
        <v>-58</v>
      </c>
      <c r="AT39" s="1109">
        <v>-4</v>
      </c>
      <c r="AU39" s="1109">
        <v>6</v>
      </c>
      <c r="AV39" s="1109">
        <v>2</v>
      </c>
      <c r="AW39" s="1109">
        <v>0</v>
      </c>
      <c r="AX39" s="1109">
        <v>-58</v>
      </c>
      <c r="AY39" s="1109">
        <v>-29</v>
      </c>
      <c r="AZ39" s="1109">
        <v>-19</v>
      </c>
      <c r="BA39" s="1109">
        <v>9</v>
      </c>
      <c r="BB39" s="1109">
        <v>-3</v>
      </c>
      <c r="BC39" s="1109">
        <v>13</v>
      </c>
      <c r="BD39" s="1109">
        <v>5</v>
      </c>
      <c r="BE39" s="1109">
        <v>-6</v>
      </c>
      <c r="BF39" s="1109">
        <v>21</v>
      </c>
      <c r="BG39" s="1109">
        <v>12</v>
      </c>
      <c r="BH39" s="1109">
        <v>-3</v>
      </c>
      <c r="BI39" s="1109">
        <v>3</v>
      </c>
      <c r="BJ39" s="1109">
        <v>3</v>
      </c>
      <c r="BK39" s="1109">
        <v>-8</v>
      </c>
      <c r="BL39" s="1110">
        <v>-2</v>
      </c>
      <c r="BM39" s="1463"/>
    </row>
    <row r="40" spans="1:65">
      <c r="A40" s="1289">
        <v>227</v>
      </c>
      <c r="B40" s="1160" t="s">
        <v>653</v>
      </c>
      <c r="C40" s="1290">
        <v>-364</v>
      </c>
      <c r="D40" s="1109">
        <v>8</v>
      </c>
      <c r="E40" s="1109">
        <v>-9</v>
      </c>
      <c r="F40" s="1109">
        <v>0</v>
      </c>
      <c r="G40" s="1109">
        <v>-73</v>
      </c>
      <c r="H40" s="1109">
        <v>-137</v>
      </c>
      <c r="I40" s="1109">
        <v>-57</v>
      </c>
      <c r="J40" s="1109">
        <v>-58</v>
      </c>
      <c r="K40" s="1109">
        <v>-5</v>
      </c>
      <c r="L40" s="1109">
        <v>-6</v>
      </c>
      <c r="M40" s="1109">
        <v>10</v>
      </c>
      <c r="N40" s="1109">
        <v>-5</v>
      </c>
      <c r="O40" s="1109">
        <v>-3</v>
      </c>
      <c r="P40" s="1109">
        <v>5</v>
      </c>
      <c r="Q40" s="1109">
        <v>-2</v>
      </c>
      <c r="R40" s="1109">
        <v>-1</v>
      </c>
      <c r="S40" s="1109">
        <v>-5</v>
      </c>
      <c r="T40" s="1109">
        <v>-9</v>
      </c>
      <c r="U40" s="1109">
        <v>-10</v>
      </c>
      <c r="V40" s="1109">
        <v>-7</v>
      </c>
      <c r="W40" s="1110"/>
      <c r="X40" s="1109">
        <v>-153</v>
      </c>
      <c r="Y40" s="1109">
        <v>7</v>
      </c>
      <c r="Z40" s="1109">
        <v>-7</v>
      </c>
      <c r="AA40" s="1109">
        <v>2</v>
      </c>
      <c r="AB40" s="1109">
        <v>-38</v>
      </c>
      <c r="AC40" s="1109">
        <v>-64</v>
      </c>
      <c r="AD40" s="1109">
        <v>-25</v>
      </c>
      <c r="AE40" s="1109">
        <v>-31</v>
      </c>
      <c r="AF40" s="1109">
        <v>-2</v>
      </c>
      <c r="AG40" s="1109">
        <v>3</v>
      </c>
      <c r="AH40" s="1109">
        <v>8</v>
      </c>
      <c r="AI40" s="1109">
        <v>1</v>
      </c>
      <c r="AJ40" s="1109">
        <v>1</v>
      </c>
      <c r="AK40" s="1109">
        <v>6</v>
      </c>
      <c r="AL40" s="1109">
        <v>-1</v>
      </c>
      <c r="AM40" s="1109">
        <v>-4</v>
      </c>
      <c r="AN40" s="1109">
        <v>-2</v>
      </c>
      <c r="AO40" s="1109">
        <v>-3</v>
      </c>
      <c r="AP40" s="1109">
        <v>-4</v>
      </c>
      <c r="AQ40" s="1109">
        <v>0</v>
      </c>
      <c r="AR40" s="1097"/>
      <c r="AS40" s="1290">
        <v>-211</v>
      </c>
      <c r="AT40" s="1109">
        <v>1</v>
      </c>
      <c r="AU40" s="1109">
        <v>-2</v>
      </c>
      <c r="AV40" s="1109">
        <v>-2</v>
      </c>
      <c r="AW40" s="1109">
        <v>-35</v>
      </c>
      <c r="AX40" s="1109">
        <v>-73</v>
      </c>
      <c r="AY40" s="1109">
        <v>-32</v>
      </c>
      <c r="AZ40" s="1109">
        <v>-27</v>
      </c>
      <c r="BA40" s="1109">
        <v>-3</v>
      </c>
      <c r="BB40" s="1109">
        <v>-9</v>
      </c>
      <c r="BC40" s="1109">
        <v>2</v>
      </c>
      <c r="BD40" s="1109">
        <v>-6</v>
      </c>
      <c r="BE40" s="1109">
        <v>-4</v>
      </c>
      <c r="BF40" s="1109">
        <v>-1</v>
      </c>
      <c r="BG40" s="1109">
        <v>-1</v>
      </c>
      <c r="BH40" s="1109">
        <v>3</v>
      </c>
      <c r="BI40" s="1109">
        <v>-3</v>
      </c>
      <c r="BJ40" s="1109">
        <v>-6</v>
      </c>
      <c r="BK40" s="1109">
        <v>-6</v>
      </c>
      <c r="BL40" s="1110">
        <v>-7</v>
      </c>
      <c r="BM40" s="1463"/>
    </row>
    <row r="41" spans="1:65">
      <c r="A41" s="1289">
        <v>228</v>
      </c>
      <c r="B41" s="1160" t="s">
        <v>654</v>
      </c>
      <c r="C41" s="1290">
        <v>-244</v>
      </c>
      <c r="D41" s="1109">
        <v>-56</v>
      </c>
      <c r="E41" s="1109">
        <v>-5</v>
      </c>
      <c r="F41" s="1109">
        <v>11</v>
      </c>
      <c r="G41" s="1109">
        <v>12</v>
      </c>
      <c r="H41" s="1109">
        <v>-99</v>
      </c>
      <c r="I41" s="1109">
        <v>-31</v>
      </c>
      <c r="J41" s="1109">
        <v>-18</v>
      </c>
      <c r="K41" s="1109">
        <v>-27</v>
      </c>
      <c r="L41" s="1109">
        <v>-18</v>
      </c>
      <c r="M41" s="1109">
        <v>8</v>
      </c>
      <c r="N41" s="1109">
        <v>2</v>
      </c>
      <c r="O41" s="1109">
        <v>10</v>
      </c>
      <c r="P41" s="1109">
        <v>-3</v>
      </c>
      <c r="Q41" s="1109">
        <v>2</v>
      </c>
      <c r="R41" s="1109">
        <v>-10</v>
      </c>
      <c r="S41" s="1109">
        <v>-4</v>
      </c>
      <c r="T41" s="1109">
        <v>-4</v>
      </c>
      <c r="U41" s="1109">
        <v>-8</v>
      </c>
      <c r="V41" s="1109">
        <v>-6</v>
      </c>
      <c r="W41" s="1110"/>
      <c r="X41" s="1109">
        <v>-131</v>
      </c>
      <c r="Y41" s="1109">
        <v>-32</v>
      </c>
      <c r="Z41" s="1109">
        <v>-8</v>
      </c>
      <c r="AA41" s="1109">
        <v>6</v>
      </c>
      <c r="AB41" s="1109">
        <v>10</v>
      </c>
      <c r="AC41" s="1109">
        <v>-44</v>
      </c>
      <c r="AD41" s="1109">
        <v>-9</v>
      </c>
      <c r="AE41" s="1109">
        <v>-25</v>
      </c>
      <c r="AF41" s="1109">
        <v>-8</v>
      </c>
      <c r="AG41" s="1109">
        <v>-19</v>
      </c>
      <c r="AH41" s="1109">
        <v>0</v>
      </c>
      <c r="AI41" s="1109">
        <v>1</v>
      </c>
      <c r="AJ41" s="1109">
        <v>2</v>
      </c>
      <c r="AK41" s="1109">
        <v>1</v>
      </c>
      <c r="AL41" s="1109">
        <v>2</v>
      </c>
      <c r="AM41" s="1109">
        <v>-2</v>
      </c>
      <c r="AN41" s="1109">
        <v>-2</v>
      </c>
      <c r="AO41" s="1109">
        <v>0</v>
      </c>
      <c r="AP41" s="1109">
        <v>-3</v>
      </c>
      <c r="AQ41" s="1109">
        <v>-1</v>
      </c>
      <c r="AR41" s="1097"/>
      <c r="AS41" s="1290">
        <v>-113</v>
      </c>
      <c r="AT41" s="1109">
        <v>-24</v>
      </c>
      <c r="AU41" s="1109">
        <v>3</v>
      </c>
      <c r="AV41" s="1109">
        <v>5</v>
      </c>
      <c r="AW41" s="1109">
        <v>2</v>
      </c>
      <c r="AX41" s="1109">
        <v>-55</v>
      </c>
      <c r="AY41" s="1109">
        <v>-22</v>
      </c>
      <c r="AZ41" s="1109">
        <v>7</v>
      </c>
      <c r="BA41" s="1109">
        <v>-19</v>
      </c>
      <c r="BB41" s="1109">
        <v>1</v>
      </c>
      <c r="BC41" s="1109">
        <v>8</v>
      </c>
      <c r="BD41" s="1109">
        <v>1</v>
      </c>
      <c r="BE41" s="1109">
        <v>8</v>
      </c>
      <c r="BF41" s="1109">
        <v>-4</v>
      </c>
      <c r="BG41" s="1109">
        <v>0</v>
      </c>
      <c r="BH41" s="1109">
        <v>-8</v>
      </c>
      <c r="BI41" s="1109">
        <v>-2</v>
      </c>
      <c r="BJ41" s="1109">
        <v>-4</v>
      </c>
      <c r="BK41" s="1109">
        <v>-5</v>
      </c>
      <c r="BL41" s="1110">
        <v>-5</v>
      </c>
      <c r="BM41" s="1463"/>
    </row>
    <row r="42" spans="1:65">
      <c r="A42" s="1289">
        <v>229</v>
      </c>
      <c r="B42" s="1160" t="s">
        <v>655</v>
      </c>
      <c r="C42" s="1290">
        <v>-366</v>
      </c>
      <c r="D42" s="1109">
        <v>42</v>
      </c>
      <c r="E42" s="1109">
        <v>7</v>
      </c>
      <c r="F42" s="1109">
        <v>-23</v>
      </c>
      <c r="G42" s="1109">
        <v>-45</v>
      </c>
      <c r="H42" s="1109">
        <v>-177</v>
      </c>
      <c r="I42" s="1109">
        <v>-105</v>
      </c>
      <c r="J42" s="1109">
        <v>-27</v>
      </c>
      <c r="K42" s="1109">
        <v>-18</v>
      </c>
      <c r="L42" s="1109">
        <v>-31</v>
      </c>
      <c r="M42" s="1109">
        <v>11</v>
      </c>
      <c r="N42" s="1109">
        <v>-4</v>
      </c>
      <c r="O42" s="1109">
        <v>11</v>
      </c>
      <c r="P42" s="1109">
        <v>10</v>
      </c>
      <c r="Q42" s="1109">
        <v>-9</v>
      </c>
      <c r="R42" s="1109">
        <v>-9</v>
      </c>
      <c r="S42" s="1109">
        <v>-13</v>
      </c>
      <c r="T42" s="1109">
        <v>8</v>
      </c>
      <c r="U42" s="1109">
        <v>4</v>
      </c>
      <c r="V42" s="1109">
        <v>2</v>
      </c>
      <c r="W42" s="1110"/>
      <c r="X42" s="1109">
        <v>-184</v>
      </c>
      <c r="Y42" s="1109">
        <v>18</v>
      </c>
      <c r="Z42" s="1109">
        <v>3</v>
      </c>
      <c r="AA42" s="1109">
        <v>-17</v>
      </c>
      <c r="AB42" s="1109">
        <v>-40</v>
      </c>
      <c r="AC42" s="1109">
        <v>-69</v>
      </c>
      <c r="AD42" s="1109">
        <v>-60</v>
      </c>
      <c r="AE42" s="1109">
        <v>-10</v>
      </c>
      <c r="AF42" s="1109">
        <v>-20</v>
      </c>
      <c r="AG42" s="1109">
        <v>-10</v>
      </c>
      <c r="AH42" s="1109">
        <v>8</v>
      </c>
      <c r="AI42" s="1109">
        <v>-3</v>
      </c>
      <c r="AJ42" s="1109">
        <v>12</v>
      </c>
      <c r="AK42" s="1109">
        <v>3</v>
      </c>
      <c r="AL42" s="1109">
        <v>5</v>
      </c>
      <c r="AM42" s="1109">
        <v>-6</v>
      </c>
      <c r="AN42" s="1109">
        <v>-1</v>
      </c>
      <c r="AO42" s="1109">
        <v>3</v>
      </c>
      <c r="AP42" s="1109">
        <v>0</v>
      </c>
      <c r="AQ42" s="1109">
        <v>0</v>
      </c>
      <c r="AR42" s="1097"/>
      <c r="AS42" s="1290">
        <v>-182</v>
      </c>
      <c r="AT42" s="1109">
        <v>24</v>
      </c>
      <c r="AU42" s="1109">
        <v>4</v>
      </c>
      <c r="AV42" s="1109">
        <v>-6</v>
      </c>
      <c r="AW42" s="1109">
        <v>-5</v>
      </c>
      <c r="AX42" s="1109">
        <v>-108</v>
      </c>
      <c r="AY42" s="1109">
        <v>-45</v>
      </c>
      <c r="AZ42" s="1109">
        <v>-17</v>
      </c>
      <c r="BA42" s="1109">
        <v>2</v>
      </c>
      <c r="BB42" s="1109">
        <v>-21</v>
      </c>
      <c r="BC42" s="1109">
        <v>3</v>
      </c>
      <c r="BD42" s="1109">
        <v>-1</v>
      </c>
      <c r="BE42" s="1109">
        <v>-1</v>
      </c>
      <c r="BF42" s="1109">
        <v>7</v>
      </c>
      <c r="BG42" s="1109">
        <v>-14</v>
      </c>
      <c r="BH42" s="1109">
        <v>-3</v>
      </c>
      <c r="BI42" s="1109">
        <v>-12</v>
      </c>
      <c r="BJ42" s="1109">
        <v>5</v>
      </c>
      <c r="BK42" s="1109">
        <v>4</v>
      </c>
      <c r="BL42" s="1110">
        <v>2</v>
      </c>
      <c r="BM42" s="1463"/>
    </row>
    <row r="43" spans="1:65">
      <c r="A43" s="1289">
        <v>301</v>
      </c>
      <c r="B43" s="1160" t="s">
        <v>23</v>
      </c>
      <c r="C43" s="1290">
        <v>-99</v>
      </c>
      <c r="D43" s="1109">
        <v>66</v>
      </c>
      <c r="E43" s="1109">
        <v>16</v>
      </c>
      <c r="F43" s="1109">
        <v>-5</v>
      </c>
      <c r="G43" s="1109">
        <v>-32</v>
      </c>
      <c r="H43" s="1109">
        <v>-116</v>
      </c>
      <c r="I43" s="1109">
        <v>-50</v>
      </c>
      <c r="J43" s="1109">
        <v>-7</v>
      </c>
      <c r="K43" s="1109">
        <v>-6</v>
      </c>
      <c r="L43" s="1109">
        <v>0</v>
      </c>
      <c r="M43" s="1109">
        <v>-3</v>
      </c>
      <c r="N43" s="1109">
        <v>4</v>
      </c>
      <c r="O43" s="1109">
        <v>4</v>
      </c>
      <c r="P43" s="1109">
        <v>0</v>
      </c>
      <c r="Q43" s="1109">
        <v>3</v>
      </c>
      <c r="R43" s="1109">
        <v>-2</v>
      </c>
      <c r="S43" s="1109">
        <v>6</v>
      </c>
      <c r="T43" s="1109">
        <v>13</v>
      </c>
      <c r="U43" s="1109">
        <v>6</v>
      </c>
      <c r="V43" s="1109">
        <v>4</v>
      </c>
      <c r="W43" s="1110"/>
      <c r="X43" s="1109">
        <v>-70</v>
      </c>
      <c r="Y43" s="1109">
        <v>34</v>
      </c>
      <c r="Z43" s="1109">
        <v>11</v>
      </c>
      <c r="AA43" s="1109">
        <v>-3</v>
      </c>
      <c r="AB43" s="1109">
        <v>-20</v>
      </c>
      <c r="AC43" s="1109">
        <v>-71</v>
      </c>
      <c r="AD43" s="1109">
        <v>-35</v>
      </c>
      <c r="AE43" s="1109">
        <v>1</v>
      </c>
      <c r="AF43" s="1109">
        <v>-2</v>
      </c>
      <c r="AG43" s="1109">
        <v>-1</v>
      </c>
      <c r="AH43" s="1109">
        <v>4</v>
      </c>
      <c r="AI43" s="1109">
        <v>7</v>
      </c>
      <c r="AJ43" s="1109">
        <v>6</v>
      </c>
      <c r="AK43" s="1109">
        <v>-6</v>
      </c>
      <c r="AL43" s="1109">
        <v>2</v>
      </c>
      <c r="AM43" s="1109">
        <v>-4</v>
      </c>
      <c r="AN43" s="1109">
        <v>3</v>
      </c>
      <c r="AO43" s="1109">
        <v>0</v>
      </c>
      <c r="AP43" s="1109">
        <v>3</v>
      </c>
      <c r="AQ43" s="1109">
        <v>1</v>
      </c>
      <c r="AR43" s="1097"/>
      <c r="AS43" s="1290">
        <v>-29</v>
      </c>
      <c r="AT43" s="1109">
        <v>32</v>
      </c>
      <c r="AU43" s="1109">
        <v>5</v>
      </c>
      <c r="AV43" s="1109">
        <v>-2</v>
      </c>
      <c r="AW43" s="1109">
        <v>-12</v>
      </c>
      <c r="AX43" s="1109">
        <v>-45</v>
      </c>
      <c r="AY43" s="1109">
        <v>-15</v>
      </c>
      <c r="AZ43" s="1109">
        <v>-8</v>
      </c>
      <c r="BA43" s="1109">
        <v>-4</v>
      </c>
      <c r="BB43" s="1109">
        <v>1</v>
      </c>
      <c r="BC43" s="1109">
        <v>-7</v>
      </c>
      <c r="BD43" s="1109">
        <v>-3</v>
      </c>
      <c r="BE43" s="1109">
        <v>-2</v>
      </c>
      <c r="BF43" s="1109">
        <v>6</v>
      </c>
      <c r="BG43" s="1109">
        <v>1</v>
      </c>
      <c r="BH43" s="1109">
        <v>2</v>
      </c>
      <c r="BI43" s="1109">
        <v>3</v>
      </c>
      <c r="BJ43" s="1109">
        <v>13</v>
      </c>
      <c r="BK43" s="1109">
        <v>3</v>
      </c>
      <c r="BL43" s="1110">
        <v>3</v>
      </c>
      <c r="BM43" s="1463"/>
    </row>
    <row r="44" spans="1:65">
      <c r="A44" s="1289">
        <v>365</v>
      </c>
      <c r="B44" s="1160" t="s">
        <v>656</v>
      </c>
      <c r="C44" s="1290">
        <v>-120</v>
      </c>
      <c r="D44" s="1109">
        <v>29</v>
      </c>
      <c r="E44" s="1109">
        <v>-4</v>
      </c>
      <c r="F44" s="1109">
        <v>-3</v>
      </c>
      <c r="G44" s="1109">
        <v>-33</v>
      </c>
      <c r="H44" s="1109">
        <v>-73</v>
      </c>
      <c r="I44" s="1109">
        <v>-45</v>
      </c>
      <c r="J44" s="1109">
        <v>2</v>
      </c>
      <c r="K44" s="1109">
        <v>0</v>
      </c>
      <c r="L44" s="1109">
        <v>-6</v>
      </c>
      <c r="M44" s="1109">
        <v>11</v>
      </c>
      <c r="N44" s="1109">
        <v>-2</v>
      </c>
      <c r="O44" s="1109">
        <v>7</v>
      </c>
      <c r="P44" s="1109">
        <v>-3</v>
      </c>
      <c r="Q44" s="1109">
        <v>5</v>
      </c>
      <c r="R44" s="1109">
        <v>-1</v>
      </c>
      <c r="S44" s="1109">
        <v>-1</v>
      </c>
      <c r="T44" s="1109">
        <v>1</v>
      </c>
      <c r="U44" s="1109">
        <v>-2</v>
      </c>
      <c r="V44" s="1109">
        <v>-2</v>
      </c>
      <c r="W44" s="1110"/>
      <c r="X44" s="1109">
        <v>-39</v>
      </c>
      <c r="Y44" s="1109">
        <v>19</v>
      </c>
      <c r="Z44" s="1109">
        <v>-2</v>
      </c>
      <c r="AA44" s="1109">
        <v>0</v>
      </c>
      <c r="AB44" s="1109">
        <v>-19</v>
      </c>
      <c r="AC44" s="1109">
        <v>-33</v>
      </c>
      <c r="AD44" s="1109">
        <v>-10</v>
      </c>
      <c r="AE44" s="1109">
        <v>2</v>
      </c>
      <c r="AF44" s="1109">
        <v>1</v>
      </c>
      <c r="AG44" s="1109">
        <v>-2</v>
      </c>
      <c r="AH44" s="1109">
        <v>6</v>
      </c>
      <c r="AI44" s="1109">
        <v>-1</v>
      </c>
      <c r="AJ44" s="1109">
        <v>2</v>
      </c>
      <c r="AK44" s="1109">
        <v>-3</v>
      </c>
      <c r="AL44" s="1109">
        <v>3</v>
      </c>
      <c r="AM44" s="1109">
        <v>0</v>
      </c>
      <c r="AN44" s="1109">
        <v>-1</v>
      </c>
      <c r="AO44" s="1109">
        <v>-2</v>
      </c>
      <c r="AP44" s="1109">
        <v>0</v>
      </c>
      <c r="AQ44" s="1109">
        <v>1</v>
      </c>
      <c r="AR44" s="1097"/>
      <c r="AS44" s="1290">
        <v>-81</v>
      </c>
      <c r="AT44" s="1109">
        <v>10</v>
      </c>
      <c r="AU44" s="1109">
        <v>-2</v>
      </c>
      <c r="AV44" s="1109">
        <v>-3</v>
      </c>
      <c r="AW44" s="1109">
        <v>-14</v>
      </c>
      <c r="AX44" s="1109">
        <v>-40</v>
      </c>
      <c r="AY44" s="1109">
        <v>-35</v>
      </c>
      <c r="AZ44" s="1109">
        <v>0</v>
      </c>
      <c r="BA44" s="1109">
        <v>-1</v>
      </c>
      <c r="BB44" s="1109">
        <v>-4</v>
      </c>
      <c r="BC44" s="1109">
        <v>5</v>
      </c>
      <c r="BD44" s="1109">
        <v>-1</v>
      </c>
      <c r="BE44" s="1109">
        <v>5</v>
      </c>
      <c r="BF44" s="1109">
        <v>0</v>
      </c>
      <c r="BG44" s="1109">
        <v>2</v>
      </c>
      <c r="BH44" s="1109">
        <v>-1</v>
      </c>
      <c r="BI44" s="1109">
        <v>0</v>
      </c>
      <c r="BJ44" s="1109">
        <v>3</v>
      </c>
      <c r="BK44" s="1109">
        <v>-2</v>
      </c>
      <c r="BL44" s="1110">
        <v>-3</v>
      </c>
      <c r="BM44" s="1463"/>
    </row>
    <row r="45" spans="1:65">
      <c r="A45" s="1289">
        <v>381</v>
      </c>
      <c r="B45" s="1160" t="s">
        <v>27</v>
      </c>
      <c r="C45" s="1290">
        <v>-95</v>
      </c>
      <c r="D45" s="1109">
        <v>34</v>
      </c>
      <c r="E45" s="1109">
        <v>-11</v>
      </c>
      <c r="F45" s="1109">
        <v>-6</v>
      </c>
      <c r="G45" s="1109">
        <v>-28</v>
      </c>
      <c r="H45" s="1109">
        <v>-68</v>
      </c>
      <c r="I45" s="1109">
        <v>-29</v>
      </c>
      <c r="J45" s="1109">
        <v>9</v>
      </c>
      <c r="K45" s="1109">
        <v>-3</v>
      </c>
      <c r="L45" s="1109">
        <v>-5</v>
      </c>
      <c r="M45" s="1109">
        <v>-14</v>
      </c>
      <c r="N45" s="1109">
        <v>5</v>
      </c>
      <c r="O45" s="1109">
        <v>2</v>
      </c>
      <c r="P45" s="1109">
        <v>5</v>
      </c>
      <c r="Q45" s="1109">
        <v>3</v>
      </c>
      <c r="R45" s="1109">
        <v>-3</v>
      </c>
      <c r="S45" s="1109">
        <v>1</v>
      </c>
      <c r="T45" s="1109">
        <v>5</v>
      </c>
      <c r="U45" s="1109">
        <v>9</v>
      </c>
      <c r="V45" s="1109">
        <v>-1</v>
      </c>
      <c r="W45" s="1110"/>
      <c r="X45" s="1109">
        <v>-61</v>
      </c>
      <c r="Y45" s="1109">
        <v>17</v>
      </c>
      <c r="Z45" s="1109">
        <v>-5</v>
      </c>
      <c r="AA45" s="1109">
        <v>-1</v>
      </c>
      <c r="AB45" s="1109">
        <v>-15</v>
      </c>
      <c r="AC45" s="1109">
        <v>-26</v>
      </c>
      <c r="AD45" s="1109">
        <v>-24</v>
      </c>
      <c r="AE45" s="1109">
        <v>-9</v>
      </c>
      <c r="AF45" s="1109">
        <v>0</v>
      </c>
      <c r="AG45" s="1109">
        <v>-3</v>
      </c>
      <c r="AH45" s="1109">
        <v>-4</v>
      </c>
      <c r="AI45" s="1109">
        <v>1</v>
      </c>
      <c r="AJ45" s="1109">
        <v>-2</v>
      </c>
      <c r="AK45" s="1109">
        <v>2</v>
      </c>
      <c r="AL45" s="1109">
        <v>4</v>
      </c>
      <c r="AM45" s="1109">
        <v>-3</v>
      </c>
      <c r="AN45" s="1109">
        <v>0</v>
      </c>
      <c r="AO45" s="1109">
        <v>2</v>
      </c>
      <c r="AP45" s="1109">
        <v>4</v>
      </c>
      <c r="AQ45" s="1109">
        <v>1</v>
      </c>
      <c r="AR45" s="1097"/>
      <c r="AS45" s="1290">
        <v>-34</v>
      </c>
      <c r="AT45" s="1109">
        <v>17</v>
      </c>
      <c r="AU45" s="1109">
        <v>-6</v>
      </c>
      <c r="AV45" s="1109">
        <v>-5</v>
      </c>
      <c r="AW45" s="1109">
        <v>-13</v>
      </c>
      <c r="AX45" s="1109">
        <v>-42</v>
      </c>
      <c r="AY45" s="1109">
        <v>-5</v>
      </c>
      <c r="AZ45" s="1109">
        <v>18</v>
      </c>
      <c r="BA45" s="1109">
        <v>-3</v>
      </c>
      <c r="BB45" s="1109">
        <v>-2</v>
      </c>
      <c r="BC45" s="1109">
        <v>-10</v>
      </c>
      <c r="BD45" s="1109">
        <v>4</v>
      </c>
      <c r="BE45" s="1109">
        <v>4</v>
      </c>
      <c r="BF45" s="1109">
        <v>3</v>
      </c>
      <c r="BG45" s="1109">
        <v>-1</v>
      </c>
      <c r="BH45" s="1109">
        <v>0</v>
      </c>
      <c r="BI45" s="1109">
        <v>1</v>
      </c>
      <c r="BJ45" s="1109">
        <v>3</v>
      </c>
      <c r="BK45" s="1109">
        <v>5</v>
      </c>
      <c r="BL45" s="1110">
        <v>-2</v>
      </c>
      <c r="BM45" s="1463"/>
    </row>
    <row r="46" spans="1:65">
      <c r="A46" s="1289">
        <v>382</v>
      </c>
      <c r="B46" s="1160" t="s">
        <v>28</v>
      </c>
      <c r="C46" s="1290">
        <v>-39</v>
      </c>
      <c r="D46" s="1109">
        <v>26</v>
      </c>
      <c r="E46" s="1109">
        <v>11</v>
      </c>
      <c r="F46" s="1109">
        <v>-8</v>
      </c>
      <c r="G46" s="1109">
        <v>3</v>
      </c>
      <c r="H46" s="1109">
        <v>-75</v>
      </c>
      <c r="I46" s="1109">
        <v>7</v>
      </c>
      <c r="J46" s="1109">
        <v>9</v>
      </c>
      <c r="K46" s="1109">
        <v>3</v>
      </c>
      <c r="L46" s="1109">
        <v>-8</v>
      </c>
      <c r="M46" s="1109">
        <v>-9</v>
      </c>
      <c r="N46" s="1109">
        <v>-11</v>
      </c>
      <c r="O46" s="1109">
        <v>8</v>
      </c>
      <c r="P46" s="1109">
        <v>-2</v>
      </c>
      <c r="Q46" s="1109">
        <v>11</v>
      </c>
      <c r="R46" s="1109">
        <v>-8</v>
      </c>
      <c r="S46" s="1109">
        <v>1</v>
      </c>
      <c r="T46" s="1109">
        <v>5</v>
      </c>
      <c r="U46" s="1109">
        <v>-3</v>
      </c>
      <c r="V46" s="1109">
        <v>1</v>
      </c>
      <c r="W46" s="1110"/>
      <c r="X46" s="1109">
        <v>5</v>
      </c>
      <c r="Y46" s="1109">
        <v>25</v>
      </c>
      <c r="Z46" s="1109">
        <v>0</v>
      </c>
      <c r="AA46" s="1109">
        <v>-3</v>
      </c>
      <c r="AB46" s="1109">
        <v>6</v>
      </c>
      <c r="AC46" s="1109">
        <v>-31</v>
      </c>
      <c r="AD46" s="1109">
        <v>-6</v>
      </c>
      <c r="AE46" s="1109">
        <v>10</v>
      </c>
      <c r="AF46" s="1109">
        <v>12</v>
      </c>
      <c r="AG46" s="1109">
        <v>-8</v>
      </c>
      <c r="AH46" s="1109">
        <v>-3</v>
      </c>
      <c r="AI46" s="1109">
        <v>-15</v>
      </c>
      <c r="AJ46" s="1109">
        <v>8</v>
      </c>
      <c r="AK46" s="1109">
        <v>0</v>
      </c>
      <c r="AL46" s="1109">
        <v>6</v>
      </c>
      <c r="AM46" s="1109">
        <v>-1</v>
      </c>
      <c r="AN46" s="1109">
        <v>1</v>
      </c>
      <c r="AO46" s="1109">
        <v>2</v>
      </c>
      <c r="AP46" s="1109">
        <v>1</v>
      </c>
      <c r="AQ46" s="1109">
        <v>1</v>
      </c>
      <c r="AR46" s="1097"/>
      <c r="AS46" s="1290">
        <v>-44</v>
      </c>
      <c r="AT46" s="1109">
        <v>1</v>
      </c>
      <c r="AU46" s="1109">
        <v>11</v>
      </c>
      <c r="AV46" s="1109">
        <v>-5</v>
      </c>
      <c r="AW46" s="1109">
        <v>-3</v>
      </c>
      <c r="AX46" s="1109">
        <v>-44</v>
      </c>
      <c r="AY46" s="1109">
        <v>13</v>
      </c>
      <c r="AZ46" s="1109">
        <v>-1</v>
      </c>
      <c r="BA46" s="1109">
        <v>-9</v>
      </c>
      <c r="BB46" s="1109">
        <v>0</v>
      </c>
      <c r="BC46" s="1109">
        <v>-6</v>
      </c>
      <c r="BD46" s="1109">
        <v>4</v>
      </c>
      <c r="BE46" s="1109">
        <v>0</v>
      </c>
      <c r="BF46" s="1109">
        <v>-2</v>
      </c>
      <c r="BG46" s="1109">
        <v>5</v>
      </c>
      <c r="BH46" s="1109">
        <v>-7</v>
      </c>
      <c r="BI46" s="1109">
        <v>0</v>
      </c>
      <c r="BJ46" s="1109">
        <v>3</v>
      </c>
      <c r="BK46" s="1109">
        <v>-4</v>
      </c>
      <c r="BL46" s="1110">
        <v>0</v>
      </c>
      <c r="BM46" s="1463"/>
    </row>
    <row r="47" spans="1:65">
      <c r="A47" s="1289">
        <v>442</v>
      </c>
      <c r="B47" s="1160" t="s">
        <v>38</v>
      </c>
      <c r="C47" s="1290">
        <v>-103</v>
      </c>
      <c r="D47" s="1109">
        <v>7</v>
      </c>
      <c r="E47" s="1109">
        <v>6</v>
      </c>
      <c r="F47" s="1109">
        <v>-3</v>
      </c>
      <c r="G47" s="1109">
        <v>-19</v>
      </c>
      <c r="H47" s="1109">
        <v>-50</v>
      </c>
      <c r="I47" s="1109">
        <v>-27</v>
      </c>
      <c r="J47" s="1109">
        <v>1</v>
      </c>
      <c r="K47" s="1109">
        <v>-8</v>
      </c>
      <c r="L47" s="1109">
        <v>-10</v>
      </c>
      <c r="M47" s="1109">
        <v>-5</v>
      </c>
      <c r="N47" s="1109">
        <v>4</v>
      </c>
      <c r="O47" s="1109">
        <v>1</v>
      </c>
      <c r="P47" s="1109">
        <v>-1</v>
      </c>
      <c r="Q47" s="1109">
        <v>0</v>
      </c>
      <c r="R47" s="1109">
        <v>-1</v>
      </c>
      <c r="S47" s="1109">
        <v>3</v>
      </c>
      <c r="T47" s="1109">
        <v>0</v>
      </c>
      <c r="U47" s="1109">
        <v>-2</v>
      </c>
      <c r="V47" s="1109">
        <v>1</v>
      </c>
      <c r="W47" s="1110"/>
      <c r="X47" s="1109">
        <v>-47</v>
      </c>
      <c r="Y47" s="1109">
        <v>9</v>
      </c>
      <c r="Z47" s="1109">
        <v>5</v>
      </c>
      <c r="AA47" s="1109">
        <v>1</v>
      </c>
      <c r="AB47" s="1109">
        <v>-17</v>
      </c>
      <c r="AC47" s="1109">
        <v>-24</v>
      </c>
      <c r="AD47" s="1109">
        <v>-12</v>
      </c>
      <c r="AE47" s="1109">
        <v>-5</v>
      </c>
      <c r="AF47" s="1109">
        <v>-2</v>
      </c>
      <c r="AG47" s="1109">
        <v>-4</v>
      </c>
      <c r="AH47" s="1109">
        <v>-3</v>
      </c>
      <c r="AI47" s="1109">
        <v>0</v>
      </c>
      <c r="AJ47" s="1109">
        <v>1</v>
      </c>
      <c r="AK47" s="1109">
        <v>1</v>
      </c>
      <c r="AL47" s="1109">
        <v>0</v>
      </c>
      <c r="AM47" s="1109">
        <v>1</v>
      </c>
      <c r="AN47" s="1109">
        <v>2</v>
      </c>
      <c r="AO47" s="1109">
        <v>0</v>
      </c>
      <c r="AP47" s="1109">
        <v>0</v>
      </c>
      <c r="AQ47" s="1109">
        <v>0</v>
      </c>
      <c r="AR47" s="1097"/>
      <c r="AS47" s="1290">
        <v>-56</v>
      </c>
      <c r="AT47" s="1109">
        <v>-2</v>
      </c>
      <c r="AU47" s="1109">
        <v>1</v>
      </c>
      <c r="AV47" s="1109">
        <v>-4</v>
      </c>
      <c r="AW47" s="1109">
        <v>-2</v>
      </c>
      <c r="AX47" s="1109">
        <v>-26</v>
      </c>
      <c r="AY47" s="1109">
        <v>-15</v>
      </c>
      <c r="AZ47" s="1109">
        <v>6</v>
      </c>
      <c r="BA47" s="1109">
        <v>-6</v>
      </c>
      <c r="BB47" s="1109">
        <v>-6</v>
      </c>
      <c r="BC47" s="1109">
        <v>-2</v>
      </c>
      <c r="BD47" s="1109">
        <v>4</v>
      </c>
      <c r="BE47" s="1109">
        <v>0</v>
      </c>
      <c r="BF47" s="1109">
        <v>-2</v>
      </c>
      <c r="BG47" s="1109">
        <v>0</v>
      </c>
      <c r="BH47" s="1109">
        <v>-2</v>
      </c>
      <c r="BI47" s="1109">
        <v>1</v>
      </c>
      <c r="BJ47" s="1109">
        <v>0</v>
      </c>
      <c r="BK47" s="1109">
        <v>-2</v>
      </c>
      <c r="BL47" s="1110">
        <v>1</v>
      </c>
      <c r="BM47" s="1463"/>
    </row>
    <row r="48" spans="1:65">
      <c r="A48" s="1289">
        <v>443</v>
      </c>
      <c r="B48" s="1160" t="s">
        <v>39</v>
      </c>
      <c r="C48" s="1290">
        <v>-66</v>
      </c>
      <c r="D48" s="1109">
        <v>0</v>
      </c>
      <c r="E48" s="1109">
        <v>8</v>
      </c>
      <c r="F48" s="1109">
        <v>-4</v>
      </c>
      <c r="G48" s="1109">
        <v>4</v>
      </c>
      <c r="H48" s="1109">
        <v>-36</v>
      </c>
      <c r="I48" s="1109">
        <v>-27</v>
      </c>
      <c r="J48" s="1109">
        <v>-9</v>
      </c>
      <c r="K48" s="1109">
        <v>-2</v>
      </c>
      <c r="L48" s="1109">
        <v>9</v>
      </c>
      <c r="M48" s="1109">
        <v>4</v>
      </c>
      <c r="N48" s="1109">
        <v>6</v>
      </c>
      <c r="O48" s="1109">
        <v>-11</v>
      </c>
      <c r="P48" s="1109">
        <v>-7</v>
      </c>
      <c r="Q48" s="1109">
        <v>-2</v>
      </c>
      <c r="R48" s="1109">
        <v>3</v>
      </c>
      <c r="S48" s="1109">
        <v>0</v>
      </c>
      <c r="T48" s="1109">
        <v>-4</v>
      </c>
      <c r="U48" s="1109">
        <v>0</v>
      </c>
      <c r="V48" s="1109">
        <v>2</v>
      </c>
      <c r="W48" s="1110"/>
      <c r="X48" s="1109">
        <v>-21</v>
      </c>
      <c r="Y48" s="1109">
        <v>-1</v>
      </c>
      <c r="Z48" s="1109">
        <v>6</v>
      </c>
      <c r="AA48" s="1109">
        <v>0</v>
      </c>
      <c r="AB48" s="1109">
        <v>4</v>
      </c>
      <c r="AC48" s="1109">
        <v>-16</v>
      </c>
      <c r="AD48" s="1109">
        <v>-11</v>
      </c>
      <c r="AE48" s="1109">
        <v>-8</v>
      </c>
      <c r="AF48" s="1109">
        <v>-8</v>
      </c>
      <c r="AG48" s="1109">
        <v>2</v>
      </c>
      <c r="AH48" s="1109">
        <v>7</v>
      </c>
      <c r="AI48" s="1109">
        <v>7</v>
      </c>
      <c r="AJ48" s="1109">
        <v>-2</v>
      </c>
      <c r="AK48" s="1109">
        <v>-6</v>
      </c>
      <c r="AL48" s="1109">
        <v>0</v>
      </c>
      <c r="AM48" s="1109">
        <v>4</v>
      </c>
      <c r="AN48" s="1109">
        <v>1</v>
      </c>
      <c r="AO48" s="1109">
        <v>-2</v>
      </c>
      <c r="AP48" s="1109">
        <v>0</v>
      </c>
      <c r="AQ48" s="1109">
        <v>2</v>
      </c>
      <c r="AR48" s="1097"/>
      <c r="AS48" s="1290">
        <v>-45</v>
      </c>
      <c r="AT48" s="1109">
        <v>1</v>
      </c>
      <c r="AU48" s="1109">
        <v>2</v>
      </c>
      <c r="AV48" s="1109">
        <v>-4</v>
      </c>
      <c r="AW48" s="1109">
        <v>0</v>
      </c>
      <c r="AX48" s="1109">
        <v>-20</v>
      </c>
      <c r="AY48" s="1109">
        <v>-16</v>
      </c>
      <c r="AZ48" s="1109">
        <v>-1</v>
      </c>
      <c r="BA48" s="1109">
        <v>6</v>
      </c>
      <c r="BB48" s="1109">
        <v>7</v>
      </c>
      <c r="BC48" s="1109">
        <v>-3</v>
      </c>
      <c r="BD48" s="1109">
        <v>-1</v>
      </c>
      <c r="BE48" s="1109">
        <v>-9</v>
      </c>
      <c r="BF48" s="1109">
        <v>-1</v>
      </c>
      <c r="BG48" s="1109">
        <v>-2</v>
      </c>
      <c r="BH48" s="1109">
        <v>-1</v>
      </c>
      <c r="BI48" s="1109">
        <v>-1</v>
      </c>
      <c r="BJ48" s="1109">
        <v>-2</v>
      </c>
      <c r="BK48" s="1109">
        <v>0</v>
      </c>
      <c r="BL48" s="1110">
        <v>0</v>
      </c>
      <c r="BM48" s="1463"/>
    </row>
    <row r="49" spans="1:65">
      <c r="A49" s="1289">
        <v>446</v>
      </c>
      <c r="B49" s="1160" t="s">
        <v>657</v>
      </c>
      <c r="C49" s="1290">
        <v>-104</v>
      </c>
      <c r="D49" s="1109">
        <v>9</v>
      </c>
      <c r="E49" s="1109">
        <v>-1</v>
      </c>
      <c r="F49" s="1109">
        <v>0</v>
      </c>
      <c r="G49" s="1109">
        <v>-12</v>
      </c>
      <c r="H49" s="1109">
        <v>-50</v>
      </c>
      <c r="I49" s="1109">
        <v>-30</v>
      </c>
      <c r="J49" s="1109">
        <v>-6</v>
      </c>
      <c r="K49" s="1109">
        <v>-3</v>
      </c>
      <c r="L49" s="1109">
        <v>6</v>
      </c>
      <c r="M49" s="1109">
        <v>-2</v>
      </c>
      <c r="N49" s="1109">
        <v>-1</v>
      </c>
      <c r="O49" s="1109">
        <v>1</v>
      </c>
      <c r="P49" s="1109">
        <v>3</v>
      </c>
      <c r="Q49" s="1109">
        <v>-6</v>
      </c>
      <c r="R49" s="1109">
        <v>-3</v>
      </c>
      <c r="S49" s="1109">
        <v>-5</v>
      </c>
      <c r="T49" s="1109">
        <v>-2</v>
      </c>
      <c r="U49" s="1109">
        <v>0</v>
      </c>
      <c r="V49" s="1109">
        <v>-2</v>
      </c>
      <c r="W49" s="1110"/>
      <c r="X49" s="1109">
        <v>-45</v>
      </c>
      <c r="Y49" s="1109">
        <v>6</v>
      </c>
      <c r="Z49" s="1109">
        <v>-4</v>
      </c>
      <c r="AA49" s="1109">
        <v>-1</v>
      </c>
      <c r="AB49" s="1109">
        <v>-8</v>
      </c>
      <c r="AC49" s="1109">
        <v>-21</v>
      </c>
      <c r="AD49" s="1109">
        <v>-9</v>
      </c>
      <c r="AE49" s="1109">
        <v>-3</v>
      </c>
      <c r="AF49" s="1109">
        <v>-1</v>
      </c>
      <c r="AG49" s="1109">
        <v>4</v>
      </c>
      <c r="AH49" s="1109">
        <v>0</v>
      </c>
      <c r="AI49" s="1109">
        <v>0</v>
      </c>
      <c r="AJ49" s="1109">
        <v>1</v>
      </c>
      <c r="AK49" s="1109">
        <v>0</v>
      </c>
      <c r="AL49" s="1109">
        <v>-3</v>
      </c>
      <c r="AM49" s="1109">
        <v>-2</v>
      </c>
      <c r="AN49" s="1109">
        <v>-3</v>
      </c>
      <c r="AO49" s="1109">
        <v>0</v>
      </c>
      <c r="AP49" s="1109">
        <v>-1</v>
      </c>
      <c r="AQ49" s="1109">
        <v>0</v>
      </c>
      <c r="AR49" s="1097"/>
      <c r="AS49" s="1290">
        <v>-59</v>
      </c>
      <c r="AT49" s="1109">
        <v>3</v>
      </c>
      <c r="AU49" s="1109">
        <v>3</v>
      </c>
      <c r="AV49" s="1109">
        <v>1</v>
      </c>
      <c r="AW49" s="1109">
        <v>-4</v>
      </c>
      <c r="AX49" s="1109">
        <v>-29</v>
      </c>
      <c r="AY49" s="1109">
        <v>-21</v>
      </c>
      <c r="AZ49" s="1109">
        <v>-3</v>
      </c>
      <c r="BA49" s="1109">
        <v>-2</v>
      </c>
      <c r="BB49" s="1109">
        <v>2</v>
      </c>
      <c r="BC49" s="1109">
        <v>-2</v>
      </c>
      <c r="BD49" s="1109">
        <v>-1</v>
      </c>
      <c r="BE49" s="1109">
        <v>0</v>
      </c>
      <c r="BF49" s="1109">
        <v>3</v>
      </c>
      <c r="BG49" s="1109">
        <v>-3</v>
      </c>
      <c r="BH49" s="1109">
        <v>-1</v>
      </c>
      <c r="BI49" s="1109">
        <v>-2</v>
      </c>
      <c r="BJ49" s="1109">
        <v>-2</v>
      </c>
      <c r="BK49" s="1109">
        <v>1</v>
      </c>
      <c r="BL49" s="1110">
        <v>-2</v>
      </c>
      <c r="BM49" s="1463"/>
    </row>
    <row r="50" spans="1:65">
      <c r="A50" s="1289">
        <v>464</v>
      </c>
      <c r="B50" s="1160" t="s">
        <v>46</v>
      </c>
      <c r="C50" s="1290">
        <v>97</v>
      </c>
      <c r="D50" s="1109">
        <v>52</v>
      </c>
      <c r="E50" s="1109">
        <v>10</v>
      </c>
      <c r="F50" s="1109">
        <v>1</v>
      </c>
      <c r="G50" s="1109">
        <v>-24</v>
      </c>
      <c r="H50" s="1109">
        <v>-52</v>
      </c>
      <c r="I50" s="1109">
        <v>51</v>
      </c>
      <c r="J50" s="1109">
        <v>25</v>
      </c>
      <c r="K50" s="1109">
        <v>-6</v>
      </c>
      <c r="L50" s="1109">
        <v>35</v>
      </c>
      <c r="M50" s="1109">
        <v>-13</v>
      </c>
      <c r="N50" s="1109">
        <v>11</v>
      </c>
      <c r="O50" s="1109">
        <v>-1</v>
      </c>
      <c r="P50" s="1109">
        <v>3</v>
      </c>
      <c r="Q50" s="1109">
        <v>1</v>
      </c>
      <c r="R50" s="1109">
        <v>0</v>
      </c>
      <c r="S50" s="1109">
        <v>-3</v>
      </c>
      <c r="T50" s="1109">
        <v>3</v>
      </c>
      <c r="U50" s="1109">
        <v>2</v>
      </c>
      <c r="V50" s="1109">
        <v>2</v>
      </c>
      <c r="W50" s="1110"/>
      <c r="X50" s="1109">
        <v>55</v>
      </c>
      <c r="Y50" s="1109">
        <v>30</v>
      </c>
      <c r="Z50" s="1109">
        <v>10</v>
      </c>
      <c r="AA50" s="1109">
        <v>-1</v>
      </c>
      <c r="AB50" s="1109">
        <v>-12</v>
      </c>
      <c r="AC50" s="1109">
        <v>-21</v>
      </c>
      <c r="AD50" s="1109">
        <v>18</v>
      </c>
      <c r="AE50" s="1109">
        <v>4</v>
      </c>
      <c r="AF50" s="1109">
        <v>2</v>
      </c>
      <c r="AG50" s="1109">
        <v>29</v>
      </c>
      <c r="AH50" s="1109">
        <v>-9</v>
      </c>
      <c r="AI50" s="1109">
        <v>7</v>
      </c>
      <c r="AJ50" s="1109">
        <v>-4</v>
      </c>
      <c r="AK50" s="1109">
        <v>4</v>
      </c>
      <c r="AL50" s="1109">
        <v>-2</v>
      </c>
      <c r="AM50" s="1109">
        <v>-1</v>
      </c>
      <c r="AN50" s="1109">
        <v>0</v>
      </c>
      <c r="AO50" s="1109">
        <v>-1</v>
      </c>
      <c r="AP50" s="1109">
        <v>1</v>
      </c>
      <c r="AQ50" s="1109">
        <v>1</v>
      </c>
      <c r="AR50" s="1097"/>
      <c r="AS50" s="1290">
        <v>42</v>
      </c>
      <c r="AT50" s="1109">
        <v>22</v>
      </c>
      <c r="AU50" s="1109">
        <v>0</v>
      </c>
      <c r="AV50" s="1109">
        <v>2</v>
      </c>
      <c r="AW50" s="1109">
        <v>-12</v>
      </c>
      <c r="AX50" s="1109">
        <v>-31</v>
      </c>
      <c r="AY50" s="1109">
        <v>33</v>
      </c>
      <c r="AZ50" s="1109">
        <v>21</v>
      </c>
      <c r="BA50" s="1109">
        <v>-8</v>
      </c>
      <c r="BB50" s="1109">
        <v>6</v>
      </c>
      <c r="BC50" s="1109">
        <v>-4</v>
      </c>
      <c r="BD50" s="1109">
        <v>4</v>
      </c>
      <c r="BE50" s="1109">
        <v>3</v>
      </c>
      <c r="BF50" s="1109">
        <v>-1</v>
      </c>
      <c r="BG50" s="1109">
        <v>3</v>
      </c>
      <c r="BH50" s="1109">
        <v>1</v>
      </c>
      <c r="BI50" s="1109">
        <v>-3</v>
      </c>
      <c r="BJ50" s="1109">
        <v>4</v>
      </c>
      <c r="BK50" s="1109">
        <v>1</v>
      </c>
      <c r="BL50" s="1110">
        <v>1</v>
      </c>
      <c r="BM50" s="1463"/>
    </row>
    <row r="51" spans="1:65">
      <c r="A51" s="1289">
        <v>481</v>
      </c>
      <c r="B51" s="1160" t="s">
        <v>47</v>
      </c>
      <c r="C51" s="1290">
        <v>-182</v>
      </c>
      <c r="D51" s="1109">
        <v>-12</v>
      </c>
      <c r="E51" s="1109">
        <v>9</v>
      </c>
      <c r="F51" s="1109">
        <v>0</v>
      </c>
      <c r="G51" s="1109">
        <v>-30</v>
      </c>
      <c r="H51" s="1109">
        <v>-50</v>
      </c>
      <c r="I51" s="1109">
        <v>-52</v>
      </c>
      <c r="J51" s="1109">
        <v>-23</v>
      </c>
      <c r="K51" s="1109">
        <v>-5</v>
      </c>
      <c r="L51" s="1109">
        <v>-6</v>
      </c>
      <c r="M51" s="1109">
        <v>-11</v>
      </c>
      <c r="N51" s="1109">
        <v>-2</v>
      </c>
      <c r="O51" s="1109">
        <v>-2</v>
      </c>
      <c r="P51" s="1109">
        <v>8</v>
      </c>
      <c r="Q51" s="1109">
        <v>5</v>
      </c>
      <c r="R51" s="1109">
        <v>3</v>
      </c>
      <c r="S51" s="1109">
        <v>-5</v>
      </c>
      <c r="T51" s="1109">
        <v>-2</v>
      </c>
      <c r="U51" s="1109">
        <v>-6</v>
      </c>
      <c r="V51" s="1109">
        <v>-1</v>
      </c>
      <c r="W51" s="1110"/>
      <c r="X51" s="1109">
        <v>-103</v>
      </c>
      <c r="Y51" s="1109">
        <v>-2</v>
      </c>
      <c r="Z51" s="1109">
        <v>8</v>
      </c>
      <c r="AA51" s="1109">
        <v>1</v>
      </c>
      <c r="AB51" s="1109">
        <v>-21</v>
      </c>
      <c r="AC51" s="1109">
        <v>-33</v>
      </c>
      <c r="AD51" s="1109">
        <v>-30</v>
      </c>
      <c r="AE51" s="1109">
        <v>-16</v>
      </c>
      <c r="AF51" s="1109">
        <v>-2</v>
      </c>
      <c r="AG51" s="1109">
        <v>-3</v>
      </c>
      <c r="AH51" s="1109">
        <v>-6</v>
      </c>
      <c r="AI51" s="1109">
        <v>-3</v>
      </c>
      <c r="AJ51" s="1109">
        <v>-3</v>
      </c>
      <c r="AK51" s="1109">
        <v>4</v>
      </c>
      <c r="AL51" s="1109">
        <v>3</v>
      </c>
      <c r="AM51" s="1109">
        <v>2</v>
      </c>
      <c r="AN51" s="1109">
        <v>-1</v>
      </c>
      <c r="AO51" s="1109">
        <v>0</v>
      </c>
      <c r="AP51" s="1109">
        <v>-2</v>
      </c>
      <c r="AQ51" s="1109">
        <v>1</v>
      </c>
      <c r="AR51" s="1097"/>
      <c r="AS51" s="1290">
        <v>-79</v>
      </c>
      <c r="AT51" s="1109">
        <v>-10</v>
      </c>
      <c r="AU51" s="1109">
        <v>1</v>
      </c>
      <c r="AV51" s="1109">
        <v>-1</v>
      </c>
      <c r="AW51" s="1109">
        <v>-9</v>
      </c>
      <c r="AX51" s="1109">
        <v>-17</v>
      </c>
      <c r="AY51" s="1109">
        <v>-22</v>
      </c>
      <c r="AZ51" s="1109">
        <v>-7</v>
      </c>
      <c r="BA51" s="1109">
        <v>-3</v>
      </c>
      <c r="BB51" s="1109">
        <v>-3</v>
      </c>
      <c r="BC51" s="1109">
        <v>-5</v>
      </c>
      <c r="BD51" s="1109">
        <v>1</v>
      </c>
      <c r="BE51" s="1109">
        <v>1</v>
      </c>
      <c r="BF51" s="1109">
        <v>4</v>
      </c>
      <c r="BG51" s="1109">
        <v>2</v>
      </c>
      <c r="BH51" s="1109">
        <v>1</v>
      </c>
      <c r="BI51" s="1109">
        <v>-4</v>
      </c>
      <c r="BJ51" s="1109">
        <v>-2</v>
      </c>
      <c r="BK51" s="1109">
        <v>-4</v>
      </c>
      <c r="BL51" s="1110">
        <v>-2</v>
      </c>
      <c r="BM51" s="1463"/>
    </row>
    <row r="52" spans="1:65">
      <c r="A52" s="1289">
        <v>501</v>
      </c>
      <c r="B52" s="1160" t="s">
        <v>82</v>
      </c>
      <c r="C52" s="1290">
        <v>-148</v>
      </c>
      <c r="D52" s="1109">
        <v>7</v>
      </c>
      <c r="E52" s="1109">
        <v>5</v>
      </c>
      <c r="F52" s="1109">
        <v>-3</v>
      </c>
      <c r="G52" s="1109">
        <v>-21</v>
      </c>
      <c r="H52" s="1109">
        <v>-84</v>
      </c>
      <c r="I52" s="1109">
        <v>-34</v>
      </c>
      <c r="J52" s="1109">
        <v>3</v>
      </c>
      <c r="K52" s="1109">
        <v>4</v>
      </c>
      <c r="L52" s="1109">
        <v>-6</v>
      </c>
      <c r="M52" s="1109">
        <v>-5</v>
      </c>
      <c r="N52" s="1109">
        <v>-3</v>
      </c>
      <c r="O52" s="1109">
        <v>1</v>
      </c>
      <c r="P52" s="1109">
        <v>-5</v>
      </c>
      <c r="Q52" s="1109">
        <v>8</v>
      </c>
      <c r="R52" s="1109">
        <v>0</v>
      </c>
      <c r="S52" s="1109">
        <v>-4</v>
      </c>
      <c r="T52" s="1109">
        <v>-4</v>
      </c>
      <c r="U52" s="1109">
        <v>-6</v>
      </c>
      <c r="V52" s="1109">
        <v>-1</v>
      </c>
      <c r="W52" s="1110"/>
      <c r="X52" s="1109">
        <v>-64</v>
      </c>
      <c r="Y52" s="1109">
        <v>-2</v>
      </c>
      <c r="Z52" s="1109">
        <v>2</v>
      </c>
      <c r="AA52" s="1109">
        <v>-3</v>
      </c>
      <c r="AB52" s="1109">
        <v>-9</v>
      </c>
      <c r="AC52" s="1109">
        <v>-37</v>
      </c>
      <c r="AD52" s="1109">
        <v>-13</v>
      </c>
      <c r="AE52" s="1109">
        <v>9</v>
      </c>
      <c r="AF52" s="1109">
        <v>-1</v>
      </c>
      <c r="AG52" s="1109">
        <v>-3</v>
      </c>
      <c r="AH52" s="1109">
        <v>-5</v>
      </c>
      <c r="AI52" s="1109">
        <v>-2</v>
      </c>
      <c r="AJ52" s="1109">
        <v>1</v>
      </c>
      <c r="AK52" s="1109">
        <v>-2</v>
      </c>
      <c r="AL52" s="1109">
        <v>6</v>
      </c>
      <c r="AM52" s="1109">
        <v>-1</v>
      </c>
      <c r="AN52" s="1109">
        <v>-2</v>
      </c>
      <c r="AO52" s="1109">
        <v>0</v>
      </c>
      <c r="AP52" s="1109">
        <v>1</v>
      </c>
      <c r="AQ52" s="1109">
        <v>-3</v>
      </c>
      <c r="AR52" s="1097"/>
      <c r="AS52" s="1290">
        <v>-84</v>
      </c>
      <c r="AT52" s="1109">
        <v>9</v>
      </c>
      <c r="AU52" s="1109">
        <v>3</v>
      </c>
      <c r="AV52" s="1109">
        <v>0</v>
      </c>
      <c r="AW52" s="1109">
        <v>-12</v>
      </c>
      <c r="AX52" s="1109">
        <v>-47</v>
      </c>
      <c r="AY52" s="1109">
        <v>-21</v>
      </c>
      <c r="AZ52" s="1109">
        <v>-6</v>
      </c>
      <c r="BA52" s="1109">
        <v>5</v>
      </c>
      <c r="BB52" s="1109">
        <v>-3</v>
      </c>
      <c r="BC52" s="1109">
        <v>0</v>
      </c>
      <c r="BD52" s="1109">
        <v>-1</v>
      </c>
      <c r="BE52" s="1109">
        <v>0</v>
      </c>
      <c r="BF52" s="1109">
        <v>-3</v>
      </c>
      <c r="BG52" s="1109">
        <v>2</v>
      </c>
      <c r="BH52" s="1109">
        <v>1</v>
      </c>
      <c r="BI52" s="1109">
        <v>-2</v>
      </c>
      <c r="BJ52" s="1109">
        <v>-4</v>
      </c>
      <c r="BK52" s="1109">
        <v>-7</v>
      </c>
      <c r="BL52" s="1110">
        <v>2</v>
      </c>
      <c r="BM52" s="1463"/>
    </row>
    <row r="53" spans="1:65">
      <c r="A53" s="1289">
        <v>585</v>
      </c>
      <c r="B53" s="1160" t="s">
        <v>658</v>
      </c>
      <c r="C53" s="1290">
        <v>-255</v>
      </c>
      <c r="D53" s="1109">
        <v>-17</v>
      </c>
      <c r="E53" s="1109">
        <v>-7</v>
      </c>
      <c r="F53" s="1109">
        <v>2</v>
      </c>
      <c r="G53" s="1109">
        <v>-32</v>
      </c>
      <c r="H53" s="1109">
        <v>-100</v>
      </c>
      <c r="I53" s="1109">
        <v>-26</v>
      </c>
      <c r="J53" s="1109">
        <v>-25</v>
      </c>
      <c r="K53" s="1109">
        <v>0</v>
      </c>
      <c r="L53" s="1109">
        <v>-6</v>
      </c>
      <c r="M53" s="1109">
        <v>-3</v>
      </c>
      <c r="N53" s="1109">
        <v>-5</v>
      </c>
      <c r="O53" s="1109">
        <v>-1</v>
      </c>
      <c r="P53" s="1109">
        <v>-5</v>
      </c>
      <c r="Q53" s="1109">
        <v>-6</v>
      </c>
      <c r="R53" s="1109">
        <v>-3</v>
      </c>
      <c r="S53" s="1109">
        <v>-1</v>
      </c>
      <c r="T53" s="1109">
        <v>-4</v>
      </c>
      <c r="U53" s="1109">
        <v>-6</v>
      </c>
      <c r="V53" s="1109">
        <v>-10</v>
      </c>
      <c r="W53" s="1110"/>
      <c r="X53" s="1109">
        <v>-141</v>
      </c>
      <c r="Y53" s="1109">
        <v>-7</v>
      </c>
      <c r="Z53" s="1109">
        <v>-6</v>
      </c>
      <c r="AA53" s="1109">
        <v>2</v>
      </c>
      <c r="AB53" s="1109">
        <v>-20</v>
      </c>
      <c r="AC53" s="1109">
        <v>-49</v>
      </c>
      <c r="AD53" s="1109">
        <v>-21</v>
      </c>
      <c r="AE53" s="1109">
        <v>-18</v>
      </c>
      <c r="AF53" s="1109">
        <v>-4</v>
      </c>
      <c r="AG53" s="1109">
        <v>-1</v>
      </c>
      <c r="AH53" s="1109">
        <v>0</v>
      </c>
      <c r="AI53" s="1109">
        <v>-4</v>
      </c>
      <c r="AJ53" s="1109">
        <v>0</v>
      </c>
      <c r="AK53" s="1109">
        <v>-4</v>
      </c>
      <c r="AL53" s="1109">
        <v>-4</v>
      </c>
      <c r="AM53" s="1109">
        <v>0</v>
      </c>
      <c r="AN53" s="1109">
        <v>0</v>
      </c>
      <c r="AO53" s="1109">
        <v>0</v>
      </c>
      <c r="AP53" s="1109">
        <v>-2</v>
      </c>
      <c r="AQ53" s="1109">
        <v>-3</v>
      </c>
      <c r="AR53" s="1097"/>
      <c r="AS53" s="1290">
        <v>-114</v>
      </c>
      <c r="AT53" s="1109">
        <v>-10</v>
      </c>
      <c r="AU53" s="1109">
        <v>-1</v>
      </c>
      <c r="AV53" s="1109">
        <v>0</v>
      </c>
      <c r="AW53" s="1109">
        <v>-12</v>
      </c>
      <c r="AX53" s="1109">
        <v>-51</v>
      </c>
      <c r="AY53" s="1109">
        <v>-5</v>
      </c>
      <c r="AZ53" s="1109">
        <v>-7</v>
      </c>
      <c r="BA53" s="1109">
        <v>4</v>
      </c>
      <c r="BB53" s="1109">
        <v>-5</v>
      </c>
      <c r="BC53" s="1109">
        <v>-3</v>
      </c>
      <c r="BD53" s="1109">
        <v>-1</v>
      </c>
      <c r="BE53" s="1109">
        <v>-1</v>
      </c>
      <c r="BF53" s="1109">
        <v>-1</v>
      </c>
      <c r="BG53" s="1109">
        <v>-2</v>
      </c>
      <c r="BH53" s="1109">
        <v>-3</v>
      </c>
      <c r="BI53" s="1109">
        <v>-1</v>
      </c>
      <c r="BJ53" s="1109">
        <v>-4</v>
      </c>
      <c r="BK53" s="1109">
        <v>-4</v>
      </c>
      <c r="BL53" s="1110">
        <v>-7</v>
      </c>
      <c r="BM53" s="1463"/>
    </row>
    <row r="54" spans="1:65">
      <c r="A54" s="1291">
        <v>586</v>
      </c>
      <c r="B54" s="1163" t="s">
        <v>659</v>
      </c>
      <c r="C54" s="1292">
        <v>-122</v>
      </c>
      <c r="D54" s="1113">
        <v>5</v>
      </c>
      <c r="E54" s="1113">
        <v>1</v>
      </c>
      <c r="F54" s="1113">
        <v>-3</v>
      </c>
      <c r="G54" s="1113">
        <v>-23</v>
      </c>
      <c r="H54" s="1113">
        <v>-58</v>
      </c>
      <c r="I54" s="1113">
        <v>-23</v>
      </c>
      <c r="J54" s="1113">
        <v>6</v>
      </c>
      <c r="K54" s="1113">
        <v>-19</v>
      </c>
      <c r="L54" s="1113">
        <v>4</v>
      </c>
      <c r="M54" s="1113">
        <v>1</v>
      </c>
      <c r="N54" s="1113">
        <v>0</v>
      </c>
      <c r="O54" s="1113">
        <v>4</v>
      </c>
      <c r="P54" s="1113">
        <v>7</v>
      </c>
      <c r="Q54" s="1113">
        <v>2</v>
      </c>
      <c r="R54" s="1113">
        <v>-1</v>
      </c>
      <c r="S54" s="1113">
        <v>-3</v>
      </c>
      <c r="T54" s="1113">
        <v>-7</v>
      </c>
      <c r="U54" s="1113">
        <v>-8</v>
      </c>
      <c r="V54" s="1113">
        <v>-7</v>
      </c>
      <c r="W54" s="1111"/>
      <c r="X54" s="1113">
        <v>-44</v>
      </c>
      <c r="Y54" s="1113">
        <v>-3</v>
      </c>
      <c r="Z54" s="1113">
        <v>3</v>
      </c>
      <c r="AA54" s="1113">
        <v>0</v>
      </c>
      <c r="AB54" s="1113">
        <v>-10</v>
      </c>
      <c r="AC54" s="1113">
        <v>-12</v>
      </c>
      <c r="AD54" s="1113">
        <v>-12</v>
      </c>
      <c r="AE54" s="1113">
        <v>5</v>
      </c>
      <c r="AF54" s="1113">
        <v>-14</v>
      </c>
      <c r="AG54" s="1113">
        <v>3</v>
      </c>
      <c r="AH54" s="1113">
        <v>1</v>
      </c>
      <c r="AI54" s="1113">
        <v>-1</v>
      </c>
      <c r="AJ54" s="1113">
        <v>0</v>
      </c>
      <c r="AK54" s="1113">
        <v>5</v>
      </c>
      <c r="AL54" s="1113">
        <v>0</v>
      </c>
      <c r="AM54" s="1113">
        <v>0</v>
      </c>
      <c r="AN54" s="1113">
        <v>-4</v>
      </c>
      <c r="AO54" s="1113">
        <v>-1</v>
      </c>
      <c r="AP54" s="1113">
        <v>-3</v>
      </c>
      <c r="AQ54" s="1113">
        <v>-1</v>
      </c>
      <c r="AR54" s="1456"/>
      <c r="AS54" s="1292">
        <v>-78</v>
      </c>
      <c r="AT54" s="1113">
        <v>8</v>
      </c>
      <c r="AU54" s="1113">
        <v>-2</v>
      </c>
      <c r="AV54" s="1113">
        <v>-3</v>
      </c>
      <c r="AW54" s="1113">
        <v>-13</v>
      </c>
      <c r="AX54" s="1113">
        <v>-46</v>
      </c>
      <c r="AY54" s="1113">
        <v>-11</v>
      </c>
      <c r="AZ54" s="1113">
        <v>1</v>
      </c>
      <c r="BA54" s="1113">
        <v>-5</v>
      </c>
      <c r="BB54" s="1113">
        <v>1</v>
      </c>
      <c r="BC54" s="1113">
        <v>0</v>
      </c>
      <c r="BD54" s="1113">
        <v>1</v>
      </c>
      <c r="BE54" s="1113">
        <v>4</v>
      </c>
      <c r="BF54" s="1113">
        <v>2</v>
      </c>
      <c r="BG54" s="1113">
        <v>2</v>
      </c>
      <c r="BH54" s="1113">
        <v>-1</v>
      </c>
      <c r="BI54" s="1113">
        <v>1</v>
      </c>
      <c r="BJ54" s="1113">
        <v>-6</v>
      </c>
      <c r="BK54" s="1113">
        <v>-5</v>
      </c>
      <c r="BL54" s="1111">
        <v>-6</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185153</v>
      </c>
      <c r="D60" s="1295">
        <v>13796</v>
      </c>
      <c r="E60" s="1295">
        <v>5592</v>
      </c>
      <c r="F60" s="1295">
        <v>2954</v>
      </c>
      <c r="G60" s="1295">
        <v>8364</v>
      </c>
      <c r="H60" s="1295">
        <v>28569</v>
      </c>
      <c r="I60" s="1295">
        <v>33468</v>
      </c>
      <c r="J60" s="1295">
        <v>25917</v>
      </c>
      <c r="K60" s="1295">
        <v>16315</v>
      </c>
      <c r="L60" s="1295">
        <v>11996</v>
      </c>
      <c r="M60" s="1295">
        <v>8923</v>
      </c>
      <c r="N60" s="1295">
        <v>6525</v>
      </c>
      <c r="O60" s="1295">
        <v>4947</v>
      </c>
      <c r="P60" s="1295">
        <v>3864</v>
      </c>
      <c r="Q60" s="1295">
        <v>3791</v>
      </c>
      <c r="R60" s="1295">
        <v>2451</v>
      </c>
      <c r="S60" s="1295">
        <v>2236</v>
      </c>
      <c r="T60" s="1295">
        <v>2294</v>
      </c>
      <c r="U60" s="1295">
        <v>1919</v>
      </c>
      <c r="V60" s="1295">
        <v>1232</v>
      </c>
      <c r="W60" s="1296">
        <v>8173</v>
      </c>
      <c r="X60" s="1295">
        <v>95520</v>
      </c>
      <c r="Y60" s="1295">
        <v>7006</v>
      </c>
      <c r="Z60" s="1295">
        <v>2866</v>
      </c>
      <c r="AA60" s="1295">
        <v>1468</v>
      </c>
      <c r="AB60" s="1295">
        <v>4711</v>
      </c>
      <c r="AC60" s="1295">
        <v>14686</v>
      </c>
      <c r="AD60" s="1295">
        <v>17007</v>
      </c>
      <c r="AE60" s="1295">
        <v>13436</v>
      </c>
      <c r="AF60" s="1295">
        <v>8782</v>
      </c>
      <c r="AG60" s="1295">
        <v>6672</v>
      </c>
      <c r="AH60" s="1295">
        <v>4993</v>
      </c>
      <c r="AI60" s="1295">
        <v>3562</v>
      </c>
      <c r="AJ60" s="1295">
        <v>2784</v>
      </c>
      <c r="AK60" s="1295">
        <v>2106</v>
      </c>
      <c r="AL60" s="1295">
        <v>1915</v>
      </c>
      <c r="AM60" s="1295">
        <v>1107</v>
      </c>
      <c r="AN60" s="1295">
        <v>875</v>
      </c>
      <c r="AO60" s="1295">
        <v>755</v>
      </c>
      <c r="AP60" s="1295">
        <v>505</v>
      </c>
      <c r="AQ60" s="1295">
        <v>284</v>
      </c>
      <c r="AR60" s="1295">
        <v>3944</v>
      </c>
      <c r="AS60" s="1294">
        <v>89633</v>
      </c>
      <c r="AT60" s="1295">
        <v>6790</v>
      </c>
      <c r="AU60" s="1295">
        <v>2726</v>
      </c>
      <c r="AV60" s="1295">
        <v>1486</v>
      </c>
      <c r="AW60" s="1295">
        <v>3653</v>
      </c>
      <c r="AX60" s="1295">
        <v>13883</v>
      </c>
      <c r="AY60" s="1295">
        <v>16461</v>
      </c>
      <c r="AZ60" s="1295">
        <v>12481</v>
      </c>
      <c r="BA60" s="1295">
        <v>7533</v>
      </c>
      <c r="BB60" s="1295">
        <v>5324</v>
      </c>
      <c r="BC60" s="1295">
        <v>3930</v>
      </c>
      <c r="BD60" s="1295">
        <v>2963</v>
      </c>
      <c r="BE60" s="1295">
        <v>2163</v>
      </c>
      <c r="BF60" s="1295">
        <v>1758</v>
      </c>
      <c r="BG60" s="1295">
        <v>1876</v>
      </c>
      <c r="BH60" s="1295">
        <v>1344</v>
      </c>
      <c r="BI60" s="1295">
        <v>1361</v>
      </c>
      <c r="BJ60" s="1295">
        <v>1539</v>
      </c>
      <c r="BK60" s="1295">
        <v>1414</v>
      </c>
      <c r="BL60" s="1295">
        <v>948</v>
      </c>
      <c r="BM60" s="1461">
        <v>4229</v>
      </c>
    </row>
    <row r="61" spans="1:65">
      <c r="A61" s="1286">
        <v>100</v>
      </c>
      <c r="B61" s="1297" t="s">
        <v>1737</v>
      </c>
      <c r="C61" s="1298">
        <v>64007</v>
      </c>
      <c r="D61" s="1299">
        <v>4041</v>
      </c>
      <c r="E61" s="1299">
        <v>1705</v>
      </c>
      <c r="F61" s="1299">
        <v>973</v>
      </c>
      <c r="G61" s="1299">
        <v>2813</v>
      </c>
      <c r="H61" s="1299">
        <v>10163</v>
      </c>
      <c r="I61" s="1299">
        <v>11146</v>
      </c>
      <c r="J61" s="1299">
        <v>8733</v>
      </c>
      <c r="K61" s="1299">
        <v>5607</v>
      </c>
      <c r="L61" s="1299">
        <v>4054</v>
      </c>
      <c r="M61" s="1299">
        <v>3210</v>
      </c>
      <c r="N61" s="1299">
        <v>2388</v>
      </c>
      <c r="O61" s="1299">
        <v>1849</v>
      </c>
      <c r="P61" s="1299">
        <v>1507</v>
      </c>
      <c r="Q61" s="1299">
        <v>1561</v>
      </c>
      <c r="R61" s="1299">
        <v>1051</v>
      </c>
      <c r="S61" s="1299">
        <v>926</v>
      </c>
      <c r="T61" s="1299">
        <v>992</v>
      </c>
      <c r="U61" s="1299">
        <v>763</v>
      </c>
      <c r="V61" s="1299">
        <v>525</v>
      </c>
      <c r="W61" s="1300">
        <v>2813</v>
      </c>
      <c r="X61" s="1299">
        <v>32354</v>
      </c>
      <c r="Y61" s="1299">
        <v>2091</v>
      </c>
      <c r="Z61" s="1299">
        <v>873</v>
      </c>
      <c r="AA61" s="1299">
        <v>488</v>
      </c>
      <c r="AB61" s="1299">
        <v>1469</v>
      </c>
      <c r="AC61" s="1299">
        <v>4942</v>
      </c>
      <c r="AD61" s="1299">
        <v>5597</v>
      </c>
      <c r="AE61" s="1299">
        <v>4542</v>
      </c>
      <c r="AF61" s="1299">
        <v>2992</v>
      </c>
      <c r="AG61" s="1299">
        <v>2189</v>
      </c>
      <c r="AH61" s="1299">
        <v>1747</v>
      </c>
      <c r="AI61" s="1299">
        <v>1305</v>
      </c>
      <c r="AJ61" s="1299">
        <v>1010</v>
      </c>
      <c r="AK61" s="1299">
        <v>839</v>
      </c>
      <c r="AL61" s="1299">
        <v>787</v>
      </c>
      <c r="AM61" s="1299">
        <v>500</v>
      </c>
      <c r="AN61" s="1299">
        <v>356</v>
      </c>
      <c r="AO61" s="1299">
        <v>307</v>
      </c>
      <c r="AP61" s="1299">
        <v>202</v>
      </c>
      <c r="AQ61" s="1299">
        <v>118</v>
      </c>
      <c r="AR61" s="1299">
        <v>1355</v>
      </c>
      <c r="AS61" s="1298">
        <v>31653</v>
      </c>
      <c r="AT61" s="1299">
        <v>1950</v>
      </c>
      <c r="AU61" s="1299">
        <v>832</v>
      </c>
      <c r="AV61" s="1299">
        <v>485</v>
      </c>
      <c r="AW61" s="1299">
        <v>1344</v>
      </c>
      <c r="AX61" s="1299">
        <v>5221</v>
      </c>
      <c r="AY61" s="1299">
        <v>5549</v>
      </c>
      <c r="AZ61" s="1299">
        <v>4191</v>
      </c>
      <c r="BA61" s="1299">
        <v>2615</v>
      </c>
      <c r="BB61" s="1299">
        <v>1865</v>
      </c>
      <c r="BC61" s="1299">
        <v>1463</v>
      </c>
      <c r="BD61" s="1299">
        <v>1083</v>
      </c>
      <c r="BE61" s="1299">
        <v>839</v>
      </c>
      <c r="BF61" s="1299">
        <v>668</v>
      </c>
      <c r="BG61" s="1299">
        <v>774</v>
      </c>
      <c r="BH61" s="1299">
        <v>551</v>
      </c>
      <c r="BI61" s="1299">
        <v>570</v>
      </c>
      <c r="BJ61" s="1299">
        <v>685</v>
      </c>
      <c r="BK61" s="1299">
        <v>561</v>
      </c>
      <c r="BL61" s="1299">
        <v>407</v>
      </c>
      <c r="BM61" s="1468">
        <v>1458</v>
      </c>
    </row>
    <row r="62" spans="1:65">
      <c r="A62" s="1289">
        <v>101</v>
      </c>
      <c r="B62" s="1162" t="s">
        <v>69</v>
      </c>
      <c r="C62" s="1298">
        <v>9790</v>
      </c>
      <c r="D62" s="1299">
        <v>700</v>
      </c>
      <c r="E62" s="1299">
        <v>288</v>
      </c>
      <c r="F62" s="1299">
        <v>166</v>
      </c>
      <c r="G62" s="1299">
        <v>419</v>
      </c>
      <c r="H62" s="1299">
        <v>1499</v>
      </c>
      <c r="I62" s="1299">
        <v>1746</v>
      </c>
      <c r="J62" s="1299">
        <v>1367</v>
      </c>
      <c r="K62" s="1299">
        <v>895</v>
      </c>
      <c r="L62" s="1299">
        <v>705</v>
      </c>
      <c r="M62" s="1299">
        <v>530</v>
      </c>
      <c r="N62" s="1299">
        <v>339</v>
      </c>
      <c r="O62" s="1299">
        <v>277</v>
      </c>
      <c r="P62" s="1299">
        <v>195</v>
      </c>
      <c r="Q62" s="1299">
        <v>177</v>
      </c>
      <c r="R62" s="1299">
        <v>129</v>
      </c>
      <c r="S62" s="1299">
        <v>77</v>
      </c>
      <c r="T62" s="1299">
        <v>134</v>
      </c>
      <c r="U62" s="1299">
        <v>79</v>
      </c>
      <c r="V62" s="1299">
        <v>68</v>
      </c>
      <c r="W62" s="1300">
        <v>583</v>
      </c>
      <c r="X62" s="1299">
        <v>4954</v>
      </c>
      <c r="Y62" s="1299">
        <v>332</v>
      </c>
      <c r="Z62" s="1299">
        <v>151</v>
      </c>
      <c r="AA62" s="1299">
        <v>89</v>
      </c>
      <c r="AB62" s="1299">
        <v>225</v>
      </c>
      <c r="AC62" s="1299">
        <v>821</v>
      </c>
      <c r="AD62" s="1299">
        <v>854</v>
      </c>
      <c r="AE62" s="1299">
        <v>701</v>
      </c>
      <c r="AF62" s="1299">
        <v>451</v>
      </c>
      <c r="AG62" s="1299">
        <v>373</v>
      </c>
      <c r="AH62" s="1299">
        <v>291</v>
      </c>
      <c r="AI62" s="1299">
        <v>180</v>
      </c>
      <c r="AJ62" s="1299">
        <v>150</v>
      </c>
      <c r="AK62" s="1299">
        <v>109</v>
      </c>
      <c r="AL62" s="1299">
        <v>81</v>
      </c>
      <c r="AM62" s="1299">
        <v>63</v>
      </c>
      <c r="AN62" s="1299">
        <v>25</v>
      </c>
      <c r="AO62" s="1299">
        <v>27</v>
      </c>
      <c r="AP62" s="1299">
        <v>18</v>
      </c>
      <c r="AQ62" s="1299">
        <v>13</v>
      </c>
      <c r="AR62" s="1299">
        <v>286</v>
      </c>
      <c r="AS62" s="1298">
        <v>4836</v>
      </c>
      <c r="AT62" s="1299">
        <v>368</v>
      </c>
      <c r="AU62" s="1299">
        <v>137</v>
      </c>
      <c r="AV62" s="1299">
        <v>77</v>
      </c>
      <c r="AW62" s="1299">
        <v>194</v>
      </c>
      <c r="AX62" s="1299">
        <v>678</v>
      </c>
      <c r="AY62" s="1299">
        <v>892</v>
      </c>
      <c r="AZ62" s="1299">
        <v>666</v>
      </c>
      <c r="BA62" s="1299">
        <v>444</v>
      </c>
      <c r="BB62" s="1299">
        <v>332</v>
      </c>
      <c r="BC62" s="1299">
        <v>239</v>
      </c>
      <c r="BD62" s="1299">
        <v>159</v>
      </c>
      <c r="BE62" s="1299">
        <v>127</v>
      </c>
      <c r="BF62" s="1299">
        <v>86</v>
      </c>
      <c r="BG62" s="1299">
        <v>96</v>
      </c>
      <c r="BH62" s="1299">
        <v>66</v>
      </c>
      <c r="BI62" s="1299">
        <v>52</v>
      </c>
      <c r="BJ62" s="1299">
        <v>107</v>
      </c>
      <c r="BK62" s="1299">
        <v>61</v>
      </c>
      <c r="BL62" s="1299">
        <v>55</v>
      </c>
      <c r="BM62" s="1468">
        <v>297</v>
      </c>
    </row>
    <row r="63" spans="1:65">
      <c r="A63" s="1289">
        <v>102</v>
      </c>
      <c r="B63" s="1162" t="s">
        <v>70</v>
      </c>
      <c r="C63" s="1298">
        <v>6761</v>
      </c>
      <c r="D63" s="1299">
        <v>421</v>
      </c>
      <c r="E63" s="1299">
        <v>224</v>
      </c>
      <c r="F63" s="1299">
        <v>113</v>
      </c>
      <c r="G63" s="1299">
        <v>334</v>
      </c>
      <c r="H63" s="1299">
        <v>1096</v>
      </c>
      <c r="I63" s="1299">
        <v>1131</v>
      </c>
      <c r="J63" s="1299">
        <v>948</v>
      </c>
      <c r="K63" s="1299">
        <v>606</v>
      </c>
      <c r="L63" s="1299">
        <v>421</v>
      </c>
      <c r="M63" s="1299">
        <v>360</v>
      </c>
      <c r="N63" s="1299">
        <v>256</v>
      </c>
      <c r="O63" s="1299">
        <v>185</v>
      </c>
      <c r="P63" s="1299">
        <v>133</v>
      </c>
      <c r="Q63" s="1299">
        <v>161</v>
      </c>
      <c r="R63" s="1299">
        <v>85</v>
      </c>
      <c r="S63" s="1299">
        <v>85</v>
      </c>
      <c r="T63" s="1299">
        <v>85</v>
      </c>
      <c r="U63" s="1299">
        <v>75</v>
      </c>
      <c r="V63" s="1299">
        <v>42</v>
      </c>
      <c r="W63" s="1300">
        <v>296</v>
      </c>
      <c r="X63" s="1299">
        <v>3321</v>
      </c>
      <c r="Y63" s="1299">
        <v>241</v>
      </c>
      <c r="Z63" s="1299">
        <v>109</v>
      </c>
      <c r="AA63" s="1299">
        <v>54</v>
      </c>
      <c r="AB63" s="1299">
        <v>190</v>
      </c>
      <c r="AC63" s="1299">
        <v>513</v>
      </c>
      <c r="AD63" s="1299">
        <v>570</v>
      </c>
      <c r="AE63" s="1299">
        <v>459</v>
      </c>
      <c r="AF63" s="1299">
        <v>303</v>
      </c>
      <c r="AG63" s="1299">
        <v>206</v>
      </c>
      <c r="AH63" s="1299">
        <v>179</v>
      </c>
      <c r="AI63" s="1299">
        <v>124</v>
      </c>
      <c r="AJ63" s="1299">
        <v>105</v>
      </c>
      <c r="AK63" s="1299">
        <v>78</v>
      </c>
      <c r="AL63" s="1299">
        <v>66</v>
      </c>
      <c r="AM63" s="1299">
        <v>38</v>
      </c>
      <c r="AN63" s="1299">
        <v>29</v>
      </c>
      <c r="AO63" s="1299">
        <v>28</v>
      </c>
      <c r="AP63" s="1299">
        <v>20</v>
      </c>
      <c r="AQ63" s="1299">
        <v>9</v>
      </c>
      <c r="AR63" s="1299">
        <v>142</v>
      </c>
      <c r="AS63" s="1298">
        <v>3440</v>
      </c>
      <c r="AT63" s="1299">
        <v>180</v>
      </c>
      <c r="AU63" s="1299">
        <v>115</v>
      </c>
      <c r="AV63" s="1299">
        <v>59</v>
      </c>
      <c r="AW63" s="1299">
        <v>144</v>
      </c>
      <c r="AX63" s="1299">
        <v>583</v>
      </c>
      <c r="AY63" s="1299">
        <v>561</v>
      </c>
      <c r="AZ63" s="1299">
        <v>489</v>
      </c>
      <c r="BA63" s="1299">
        <v>303</v>
      </c>
      <c r="BB63" s="1299">
        <v>215</v>
      </c>
      <c r="BC63" s="1299">
        <v>181</v>
      </c>
      <c r="BD63" s="1299">
        <v>132</v>
      </c>
      <c r="BE63" s="1299">
        <v>80</v>
      </c>
      <c r="BF63" s="1299">
        <v>55</v>
      </c>
      <c r="BG63" s="1299">
        <v>95</v>
      </c>
      <c r="BH63" s="1299">
        <v>47</v>
      </c>
      <c r="BI63" s="1299">
        <v>56</v>
      </c>
      <c r="BJ63" s="1299">
        <v>57</v>
      </c>
      <c r="BK63" s="1299">
        <v>55</v>
      </c>
      <c r="BL63" s="1299">
        <v>33</v>
      </c>
      <c r="BM63" s="1468">
        <v>154</v>
      </c>
    </row>
    <row r="64" spans="1:65">
      <c r="A64" s="1289">
        <v>105</v>
      </c>
      <c r="B64" s="1162" t="s">
        <v>72</v>
      </c>
      <c r="C64" s="1298">
        <v>5811</v>
      </c>
      <c r="D64" s="1299">
        <v>200</v>
      </c>
      <c r="E64" s="1299">
        <v>111</v>
      </c>
      <c r="F64" s="1299">
        <v>68</v>
      </c>
      <c r="G64" s="1299">
        <v>222</v>
      </c>
      <c r="H64" s="1299">
        <v>1155</v>
      </c>
      <c r="I64" s="1299">
        <v>1146</v>
      </c>
      <c r="J64" s="1299">
        <v>811</v>
      </c>
      <c r="K64" s="1299">
        <v>489</v>
      </c>
      <c r="L64" s="1299">
        <v>358</v>
      </c>
      <c r="M64" s="1299">
        <v>280</v>
      </c>
      <c r="N64" s="1299">
        <v>203</v>
      </c>
      <c r="O64" s="1299">
        <v>164</v>
      </c>
      <c r="P64" s="1299">
        <v>139</v>
      </c>
      <c r="Q64" s="1299">
        <v>130</v>
      </c>
      <c r="R64" s="1299">
        <v>97</v>
      </c>
      <c r="S64" s="1299">
        <v>78</v>
      </c>
      <c r="T64" s="1299">
        <v>79</v>
      </c>
      <c r="U64" s="1299">
        <v>52</v>
      </c>
      <c r="V64" s="1299">
        <v>29</v>
      </c>
      <c r="W64" s="1300">
        <v>146</v>
      </c>
      <c r="X64" s="1299">
        <v>3038</v>
      </c>
      <c r="Y64" s="1299">
        <v>108</v>
      </c>
      <c r="Z64" s="1299">
        <v>56</v>
      </c>
      <c r="AA64" s="1299">
        <v>37</v>
      </c>
      <c r="AB64" s="1299">
        <v>95</v>
      </c>
      <c r="AC64" s="1299">
        <v>528</v>
      </c>
      <c r="AD64" s="1299">
        <v>595</v>
      </c>
      <c r="AE64" s="1299">
        <v>451</v>
      </c>
      <c r="AF64" s="1299">
        <v>294</v>
      </c>
      <c r="AG64" s="1299">
        <v>193</v>
      </c>
      <c r="AH64" s="1299">
        <v>156</v>
      </c>
      <c r="AI64" s="1299">
        <v>130</v>
      </c>
      <c r="AJ64" s="1299">
        <v>98</v>
      </c>
      <c r="AK64" s="1299">
        <v>88</v>
      </c>
      <c r="AL64" s="1299">
        <v>71</v>
      </c>
      <c r="AM64" s="1299">
        <v>52</v>
      </c>
      <c r="AN64" s="1299">
        <v>36</v>
      </c>
      <c r="AO64" s="1299">
        <v>27</v>
      </c>
      <c r="AP64" s="1299">
        <v>16</v>
      </c>
      <c r="AQ64" s="1299">
        <v>7</v>
      </c>
      <c r="AR64" s="1299">
        <v>91</v>
      </c>
      <c r="AS64" s="1298">
        <v>2773</v>
      </c>
      <c r="AT64" s="1299">
        <v>92</v>
      </c>
      <c r="AU64" s="1299">
        <v>55</v>
      </c>
      <c r="AV64" s="1299">
        <v>31</v>
      </c>
      <c r="AW64" s="1299">
        <v>127</v>
      </c>
      <c r="AX64" s="1299">
        <v>627</v>
      </c>
      <c r="AY64" s="1299">
        <v>551</v>
      </c>
      <c r="AZ64" s="1299">
        <v>360</v>
      </c>
      <c r="BA64" s="1299">
        <v>195</v>
      </c>
      <c r="BB64" s="1299">
        <v>165</v>
      </c>
      <c r="BC64" s="1299">
        <v>124</v>
      </c>
      <c r="BD64" s="1299">
        <v>73</v>
      </c>
      <c r="BE64" s="1299">
        <v>66</v>
      </c>
      <c r="BF64" s="1299">
        <v>51</v>
      </c>
      <c r="BG64" s="1299">
        <v>59</v>
      </c>
      <c r="BH64" s="1299">
        <v>45</v>
      </c>
      <c r="BI64" s="1299">
        <v>42</v>
      </c>
      <c r="BJ64" s="1299">
        <v>52</v>
      </c>
      <c r="BK64" s="1299">
        <v>36</v>
      </c>
      <c r="BL64" s="1299">
        <v>22</v>
      </c>
      <c r="BM64" s="1468">
        <v>55</v>
      </c>
    </row>
    <row r="65" spans="1:65">
      <c r="A65" s="1289">
        <v>106</v>
      </c>
      <c r="B65" s="1162" t="s">
        <v>74</v>
      </c>
      <c r="C65" s="1298">
        <v>4083</v>
      </c>
      <c r="D65" s="1299">
        <v>192</v>
      </c>
      <c r="E65" s="1299">
        <v>101</v>
      </c>
      <c r="F65" s="1299">
        <v>57</v>
      </c>
      <c r="G65" s="1299">
        <v>203</v>
      </c>
      <c r="H65" s="1299">
        <v>696</v>
      </c>
      <c r="I65" s="1299">
        <v>657</v>
      </c>
      <c r="J65" s="1299">
        <v>469</v>
      </c>
      <c r="K65" s="1299">
        <v>312</v>
      </c>
      <c r="L65" s="1299">
        <v>264</v>
      </c>
      <c r="M65" s="1299">
        <v>245</v>
      </c>
      <c r="N65" s="1299">
        <v>188</v>
      </c>
      <c r="O65" s="1299">
        <v>127</v>
      </c>
      <c r="P65" s="1299">
        <v>126</v>
      </c>
      <c r="Q65" s="1299">
        <v>129</v>
      </c>
      <c r="R65" s="1299">
        <v>78</v>
      </c>
      <c r="S65" s="1299">
        <v>82</v>
      </c>
      <c r="T65" s="1299">
        <v>69</v>
      </c>
      <c r="U65" s="1299">
        <v>55</v>
      </c>
      <c r="V65" s="1299">
        <v>33</v>
      </c>
      <c r="W65" s="1300">
        <v>106</v>
      </c>
      <c r="X65" s="1299">
        <v>2195</v>
      </c>
      <c r="Y65" s="1299">
        <v>110</v>
      </c>
      <c r="Z65" s="1299">
        <v>51</v>
      </c>
      <c r="AA65" s="1299">
        <v>31</v>
      </c>
      <c r="AB65" s="1299">
        <v>102</v>
      </c>
      <c r="AC65" s="1299">
        <v>359</v>
      </c>
      <c r="AD65" s="1299">
        <v>346</v>
      </c>
      <c r="AE65" s="1299">
        <v>273</v>
      </c>
      <c r="AF65" s="1299">
        <v>175</v>
      </c>
      <c r="AG65" s="1299">
        <v>145</v>
      </c>
      <c r="AH65" s="1299">
        <v>150</v>
      </c>
      <c r="AI65" s="1299">
        <v>106</v>
      </c>
      <c r="AJ65" s="1299">
        <v>84</v>
      </c>
      <c r="AK65" s="1299">
        <v>75</v>
      </c>
      <c r="AL65" s="1299">
        <v>70</v>
      </c>
      <c r="AM65" s="1299">
        <v>38</v>
      </c>
      <c r="AN65" s="1299">
        <v>35</v>
      </c>
      <c r="AO65" s="1299">
        <v>25</v>
      </c>
      <c r="AP65" s="1299">
        <v>14</v>
      </c>
      <c r="AQ65" s="1299">
        <v>6</v>
      </c>
      <c r="AR65" s="1299">
        <v>42</v>
      </c>
      <c r="AS65" s="1298">
        <v>1888</v>
      </c>
      <c r="AT65" s="1299">
        <v>82</v>
      </c>
      <c r="AU65" s="1299">
        <v>50</v>
      </c>
      <c r="AV65" s="1299">
        <v>26</v>
      </c>
      <c r="AW65" s="1299">
        <v>101</v>
      </c>
      <c r="AX65" s="1299">
        <v>337</v>
      </c>
      <c r="AY65" s="1299">
        <v>311</v>
      </c>
      <c r="AZ65" s="1299">
        <v>196</v>
      </c>
      <c r="BA65" s="1299">
        <v>137</v>
      </c>
      <c r="BB65" s="1299">
        <v>119</v>
      </c>
      <c r="BC65" s="1299">
        <v>95</v>
      </c>
      <c r="BD65" s="1299">
        <v>82</v>
      </c>
      <c r="BE65" s="1299">
        <v>43</v>
      </c>
      <c r="BF65" s="1299">
        <v>51</v>
      </c>
      <c r="BG65" s="1299">
        <v>59</v>
      </c>
      <c r="BH65" s="1299">
        <v>40</v>
      </c>
      <c r="BI65" s="1299">
        <v>47</v>
      </c>
      <c r="BJ65" s="1299">
        <v>44</v>
      </c>
      <c r="BK65" s="1299">
        <v>41</v>
      </c>
      <c r="BL65" s="1299">
        <v>27</v>
      </c>
      <c r="BM65" s="1468">
        <v>64</v>
      </c>
    </row>
    <row r="66" spans="1:65">
      <c r="A66" s="1289">
        <v>107</v>
      </c>
      <c r="B66" s="1162" t="s">
        <v>75</v>
      </c>
      <c r="C66" s="1298">
        <v>5929</v>
      </c>
      <c r="D66" s="1299">
        <v>474</v>
      </c>
      <c r="E66" s="1299">
        <v>148</v>
      </c>
      <c r="F66" s="1299">
        <v>74</v>
      </c>
      <c r="G66" s="1299">
        <v>229</v>
      </c>
      <c r="H66" s="1299">
        <v>793</v>
      </c>
      <c r="I66" s="1299">
        <v>1039</v>
      </c>
      <c r="J66" s="1299">
        <v>818</v>
      </c>
      <c r="K66" s="1299">
        <v>535</v>
      </c>
      <c r="L66" s="1299">
        <v>354</v>
      </c>
      <c r="M66" s="1299">
        <v>291</v>
      </c>
      <c r="N66" s="1299">
        <v>233</v>
      </c>
      <c r="O66" s="1299">
        <v>187</v>
      </c>
      <c r="P66" s="1299">
        <v>163</v>
      </c>
      <c r="Q66" s="1299">
        <v>165</v>
      </c>
      <c r="R66" s="1299">
        <v>104</v>
      </c>
      <c r="S66" s="1299">
        <v>95</v>
      </c>
      <c r="T66" s="1299">
        <v>95</v>
      </c>
      <c r="U66" s="1299">
        <v>77</v>
      </c>
      <c r="V66" s="1299">
        <v>55</v>
      </c>
      <c r="W66" s="1300">
        <v>290</v>
      </c>
      <c r="X66" s="1299">
        <v>2923</v>
      </c>
      <c r="Y66" s="1299">
        <v>241</v>
      </c>
      <c r="Z66" s="1299">
        <v>81</v>
      </c>
      <c r="AA66" s="1299">
        <v>40</v>
      </c>
      <c r="AB66" s="1299">
        <v>106</v>
      </c>
      <c r="AC66" s="1299">
        <v>381</v>
      </c>
      <c r="AD66" s="1299">
        <v>514</v>
      </c>
      <c r="AE66" s="1299">
        <v>394</v>
      </c>
      <c r="AF66" s="1299">
        <v>281</v>
      </c>
      <c r="AG66" s="1299">
        <v>204</v>
      </c>
      <c r="AH66" s="1299">
        <v>151</v>
      </c>
      <c r="AI66" s="1299">
        <v>127</v>
      </c>
      <c r="AJ66" s="1299">
        <v>93</v>
      </c>
      <c r="AK66" s="1299">
        <v>83</v>
      </c>
      <c r="AL66" s="1299">
        <v>85</v>
      </c>
      <c r="AM66" s="1299">
        <v>59</v>
      </c>
      <c r="AN66" s="1299">
        <v>35</v>
      </c>
      <c r="AO66" s="1299">
        <v>24</v>
      </c>
      <c r="AP66" s="1299">
        <v>15</v>
      </c>
      <c r="AQ66" s="1299">
        <v>9</v>
      </c>
      <c r="AR66" s="1299">
        <v>136</v>
      </c>
      <c r="AS66" s="1298">
        <v>3006</v>
      </c>
      <c r="AT66" s="1299">
        <v>233</v>
      </c>
      <c r="AU66" s="1299">
        <v>67</v>
      </c>
      <c r="AV66" s="1299">
        <v>34</v>
      </c>
      <c r="AW66" s="1299">
        <v>123</v>
      </c>
      <c r="AX66" s="1299">
        <v>412</v>
      </c>
      <c r="AY66" s="1299">
        <v>525</v>
      </c>
      <c r="AZ66" s="1299">
        <v>424</v>
      </c>
      <c r="BA66" s="1299">
        <v>254</v>
      </c>
      <c r="BB66" s="1299">
        <v>150</v>
      </c>
      <c r="BC66" s="1299">
        <v>140</v>
      </c>
      <c r="BD66" s="1299">
        <v>106</v>
      </c>
      <c r="BE66" s="1299">
        <v>94</v>
      </c>
      <c r="BF66" s="1299">
        <v>80</v>
      </c>
      <c r="BG66" s="1299">
        <v>80</v>
      </c>
      <c r="BH66" s="1299">
        <v>45</v>
      </c>
      <c r="BI66" s="1299">
        <v>60</v>
      </c>
      <c r="BJ66" s="1299">
        <v>71</v>
      </c>
      <c r="BK66" s="1299">
        <v>62</v>
      </c>
      <c r="BL66" s="1299">
        <v>46</v>
      </c>
      <c r="BM66" s="1468">
        <v>154</v>
      </c>
    </row>
    <row r="67" spans="1:65">
      <c r="A67" s="1289">
        <v>108</v>
      </c>
      <c r="B67" s="1162" t="s">
        <v>76</v>
      </c>
      <c r="C67" s="1298">
        <v>7679</v>
      </c>
      <c r="D67" s="1299">
        <v>628</v>
      </c>
      <c r="E67" s="1299">
        <v>238</v>
      </c>
      <c r="F67" s="1299">
        <v>147</v>
      </c>
      <c r="G67" s="1299">
        <v>391</v>
      </c>
      <c r="H67" s="1299">
        <v>980</v>
      </c>
      <c r="I67" s="1299">
        <v>1292</v>
      </c>
      <c r="J67" s="1299">
        <v>1056</v>
      </c>
      <c r="K67" s="1299">
        <v>705</v>
      </c>
      <c r="L67" s="1299">
        <v>502</v>
      </c>
      <c r="M67" s="1299">
        <v>359</v>
      </c>
      <c r="N67" s="1299">
        <v>264</v>
      </c>
      <c r="O67" s="1299">
        <v>202</v>
      </c>
      <c r="P67" s="1299">
        <v>166</v>
      </c>
      <c r="Q67" s="1299">
        <v>203</v>
      </c>
      <c r="R67" s="1299">
        <v>127</v>
      </c>
      <c r="S67" s="1299">
        <v>111</v>
      </c>
      <c r="T67" s="1299">
        <v>133</v>
      </c>
      <c r="U67" s="1299">
        <v>113</v>
      </c>
      <c r="V67" s="1299">
        <v>62</v>
      </c>
      <c r="W67" s="1300">
        <v>392</v>
      </c>
      <c r="X67" s="1299">
        <v>3925</v>
      </c>
      <c r="Y67" s="1299">
        <v>323</v>
      </c>
      <c r="Z67" s="1299">
        <v>129</v>
      </c>
      <c r="AA67" s="1299">
        <v>76</v>
      </c>
      <c r="AB67" s="1299">
        <v>241</v>
      </c>
      <c r="AC67" s="1299">
        <v>529</v>
      </c>
      <c r="AD67" s="1299">
        <v>641</v>
      </c>
      <c r="AE67" s="1299">
        <v>529</v>
      </c>
      <c r="AF67" s="1299">
        <v>377</v>
      </c>
      <c r="AG67" s="1299">
        <v>283</v>
      </c>
      <c r="AH67" s="1299">
        <v>189</v>
      </c>
      <c r="AI67" s="1299">
        <v>136</v>
      </c>
      <c r="AJ67" s="1299">
        <v>98</v>
      </c>
      <c r="AK67" s="1299">
        <v>88</v>
      </c>
      <c r="AL67" s="1299">
        <v>110</v>
      </c>
      <c r="AM67" s="1299">
        <v>51</v>
      </c>
      <c r="AN67" s="1299">
        <v>40</v>
      </c>
      <c r="AO67" s="1299">
        <v>42</v>
      </c>
      <c r="AP67" s="1299">
        <v>30</v>
      </c>
      <c r="AQ67" s="1299">
        <v>13</v>
      </c>
      <c r="AR67" s="1299">
        <v>171</v>
      </c>
      <c r="AS67" s="1298">
        <v>3754</v>
      </c>
      <c r="AT67" s="1299">
        <v>305</v>
      </c>
      <c r="AU67" s="1299">
        <v>109</v>
      </c>
      <c r="AV67" s="1299">
        <v>71</v>
      </c>
      <c r="AW67" s="1299">
        <v>150</v>
      </c>
      <c r="AX67" s="1299">
        <v>451</v>
      </c>
      <c r="AY67" s="1299">
        <v>651</v>
      </c>
      <c r="AZ67" s="1299">
        <v>527</v>
      </c>
      <c r="BA67" s="1299">
        <v>328</v>
      </c>
      <c r="BB67" s="1299">
        <v>219</v>
      </c>
      <c r="BC67" s="1299">
        <v>170</v>
      </c>
      <c r="BD67" s="1299">
        <v>128</v>
      </c>
      <c r="BE67" s="1299">
        <v>104</v>
      </c>
      <c r="BF67" s="1299">
        <v>78</v>
      </c>
      <c r="BG67" s="1299">
        <v>93</v>
      </c>
      <c r="BH67" s="1299">
        <v>76</v>
      </c>
      <c r="BI67" s="1299">
        <v>71</v>
      </c>
      <c r="BJ67" s="1299">
        <v>91</v>
      </c>
      <c r="BK67" s="1299">
        <v>83</v>
      </c>
      <c r="BL67" s="1299">
        <v>49</v>
      </c>
      <c r="BM67" s="1468">
        <v>221</v>
      </c>
    </row>
    <row r="68" spans="1:65">
      <c r="A68" s="1289">
        <v>109</v>
      </c>
      <c r="B68" s="1162" t="s">
        <v>73</v>
      </c>
      <c r="C68" s="1298">
        <v>5841</v>
      </c>
      <c r="D68" s="1299">
        <v>454</v>
      </c>
      <c r="E68" s="1299">
        <v>197</v>
      </c>
      <c r="F68" s="1299">
        <v>107</v>
      </c>
      <c r="G68" s="1299">
        <v>263</v>
      </c>
      <c r="H68" s="1299">
        <v>769</v>
      </c>
      <c r="I68" s="1299">
        <v>899</v>
      </c>
      <c r="J68" s="1299">
        <v>764</v>
      </c>
      <c r="K68" s="1299">
        <v>494</v>
      </c>
      <c r="L68" s="1299">
        <v>367</v>
      </c>
      <c r="M68" s="1299">
        <v>279</v>
      </c>
      <c r="N68" s="1299">
        <v>201</v>
      </c>
      <c r="O68" s="1299">
        <v>167</v>
      </c>
      <c r="P68" s="1299">
        <v>158</v>
      </c>
      <c r="Q68" s="1299">
        <v>163</v>
      </c>
      <c r="R68" s="1299">
        <v>131</v>
      </c>
      <c r="S68" s="1299">
        <v>124</v>
      </c>
      <c r="T68" s="1299">
        <v>119</v>
      </c>
      <c r="U68" s="1299">
        <v>105</v>
      </c>
      <c r="V68" s="1299">
        <v>80</v>
      </c>
      <c r="W68" s="1300">
        <v>314</v>
      </c>
      <c r="X68" s="1299">
        <v>2937</v>
      </c>
      <c r="Y68" s="1299">
        <v>246</v>
      </c>
      <c r="Z68" s="1299">
        <v>102</v>
      </c>
      <c r="AA68" s="1299">
        <v>55</v>
      </c>
      <c r="AB68" s="1299">
        <v>137</v>
      </c>
      <c r="AC68" s="1299">
        <v>363</v>
      </c>
      <c r="AD68" s="1299">
        <v>446</v>
      </c>
      <c r="AE68" s="1299">
        <v>399</v>
      </c>
      <c r="AF68" s="1299">
        <v>252</v>
      </c>
      <c r="AG68" s="1299">
        <v>206</v>
      </c>
      <c r="AH68" s="1299">
        <v>152</v>
      </c>
      <c r="AI68" s="1299">
        <v>111</v>
      </c>
      <c r="AJ68" s="1299">
        <v>86</v>
      </c>
      <c r="AK68" s="1299">
        <v>91</v>
      </c>
      <c r="AL68" s="1299">
        <v>91</v>
      </c>
      <c r="AM68" s="1299">
        <v>61</v>
      </c>
      <c r="AN68" s="1299">
        <v>55</v>
      </c>
      <c r="AO68" s="1299">
        <v>34</v>
      </c>
      <c r="AP68" s="1299">
        <v>27</v>
      </c>
      <c r="AQ68" s="1299">
        <v>23</v>
      </c>
      <c r="AR68" s="1299">
        <v>137</v>
      </c>
      <c r="AS68" s="1298">
        <v>2904</v>
      </c>
      <c r="AT68" s="1299">
        <v>208</v>
      </c>
      <c r="AU68" s="1299">
        <v>95</v>
      </c>
      <c r="AV68" s="1299">
        <v>52</v>
      </c>
      <c r="AW68" s="1299">
        <v>126</v>
      </c>
      <c r="AX68" s="1299">
        <v>406</v>
      </c>
      <c r="AY68" s="1299">
        <v>453</v>
      </c>
      <c r="AZ68" s="1299">
        <v>365</v>
      </c>
      <c r="BA68" s="1299">
        <v>242</v>
      </c>
      <c r="BB68" s="1299">
        <v>161</v>
      </c>
      <c r="BC68" s="1299">
        <v>127</v>
      </c>
      <c r="BD68" s="1299">
        <v>90</v>
      </c>
      <c r="BE68" s="1299">
        <v>81</v>
      </c>
      <c r="BF68" s="1299">
        <v>67</v>
      </c>
      <c r="BG68" s="1299">
        <v>72</v>
      </c>
      <c r="BH68" s="1299">
        <v>70</v>
      </c>
      <c r="BI68" s="1299">
        <v>69</v>
      </c>
      <c r="BJ68" s="1299">
        <v>85</v>
      </c>
      <c r="BK68" s="1299">
        <v>78</v>
      </c>
      <c r="BL68" s="1299">
        <v>57</v>
      </c>
      <c r="BM68" s="1468">
        <v>177</v>
      </c>
    </row>
    <row r="69" spans="1:65">
      <c r="A69" s="1289">
        <v>110</v>
      </c>
      <c r="B69" s="1162" t="s">
        <v>71</v>
      </c>
      <c r="C69" s="1298">
        <v>10340</v>
      </c>
      <c r="D69" s="1299">
        <v>367</v>
      </c>
      <c r="E69" s="1299">
        <v>144</v>
      </c>
      <c r="F69" s="1299">
        <v>102</v>
      </c>
      <c r="G69" s="1299">
        <v>387</v>
      </c>
      <c r="H69" s="1299">
        <v>2099</v>
      </c>
      <c r="I69" s="1299">
        <v>2038</v>
      </c>
      <c r="J69" s="1299">
        <v>1480</v>
      </c>
      <c r="K69" s="1299">
        <v>889</v>
      </c>
      <c r="L69" s="1299">
        <v>611</v>
      </c>
      <c r="M69" s="1299">
        <v>513</v>
      </c>
      <c r="N69" s="1299">
        <v>422</v>
      </c>
      <c r="O69" s="1299">
        <v>308</v>
      </c>
      <c r="P69" s="1299">
        <v>229</v>
      </c>
      <c r="Q69" s="1299">
        <v>212</v>
      </c>
      <c r="R69" s="1299">
        <v>157</v>
      </c>
      <c r="S69" s="1299">
        <v>135</v>
      </c>
      <c r="T69" s="1299">
        <v>129</v>
      </c>
      <c r="U69" s="1299">
        <v>72</v>
      </c>
      <c r="V69" s="1299">
        <v>46</v>
      </c>
      <c r="W69" s="1300">
        <v>312</v>
      </c>
      <c r="X69" s="1299">
        <v>5010</v>
      </c>
      <c r="Y69" s="1299">
        <v>181</v>
      </c>
      <c r="Z69" s="1299">
        <v>70</v>
      </c>
      <c r="AA69" s="1299">
        <v>41</v>
      </c>
      <c r="AB69" s="1299">
        <v>175</v>
      </c>
      <c r="AC69" s="1299">
        <v>863</v>
      </c>
      <c r="AD69" s="1299">
        <v>1001</v>
      </c>
      <c r="AE69" s="1299">
        <v>769</v>
      </c>
      <c r="AF69" s="1299">
        <v>470</v>
      </c>
      <c r="AG69" s="1299">
        <v>328</v>
      </c>
      <c r="AH69" s="1299">
        <v>287</v>
      </c>
      <c r="AI69" s="1299">
        <v>228</v>
      </c>
      <c r="AJ69" s="1299">
        <v>179</v>
      </c>
      <c r="AK69" s="1299">
        <v>127</v>
      </c>
      <c r="AL69" s="1299">
        <v>99</v>
      </c>
      <c r="AM69" s="1299">
        <v>69</v>
      </c>
      <c r="AN69" s="1299">
        <v>43</v>
      </c>
      <c r="AO69" s="1299">
        <v>49</v>
      </c>
      <c r="AP69" s="1299">
        <v>20</v>
      </c>
      <c r="AQ69" s="1299">
        <v>11</v>
      </c>
      <c r="AR69" s="1299">
        <v>156</v>
      </c>
      <c r="AS69" s="1298">
        <v>5330</v>
      </c>
      <c r="AT69" s="1299">
        <v>186</v>
      </c>
      <c r="AU69" s="1299">
        <v>74</v>
      </c>
      <c r="AV69" s="1299">
        <v>61</v>
      </c>
      <c r="AW69" s="1299">
        <v>212</v>
      </c>
      <c r="AX69" s="1299">
        <v>1236</v>
      </c>
      <c r="AY69" s="1299">
        <v>1037</v>
      </c>
      <c r="AZ69" s="1299">
        <v>711</v>
      </c>
      <c r="BA69" s="1299">
        <v>419</v>
      </c>
      <c r="BB69" s="1299">
        <v>283</v>
      </c>
      <c r="BC69" s="1299">
        <v>226</v>
      </c>
      <c r="BD69" s="1299">
        <v>194</v>
      </c>
      <c r="BE69" s="1299">
        <v>129</v>
      </c>
      <c r="BF69" s="1299">
        <v>102</v>
      </c>
      <c r="BG69" s="1299">
        <v>113</v>
      </c>
      <c r="BH69" s="1299">
        <v>88</v>
      </c>
      <c r="BI69" s="1299">
        <v>92</v>
      </c>
      <c r="BJ69" s="1299">
        <v>80</v>
      </c>
      <c r="BK69" s="1299">
        <v>52</v>
      </c>
      <c r="BL69" s="1299">
        <v>35</v>
      </c>
      <c r="BM69" s="1468">
        <v>156</v>
      </c>
    </row>
    <row r="70" spans="1:65">
      <c r="A70" s="1291">
        <v>111</v>
      </c>
      <c r="B70" s="1184" t="s">
        <v>77</v>
      </c>
      <c r="C70" s="1301">
        <v>7773</v>
      </c>
      <c r="D70" s="1302">
        <v>605</v>
      </c>
      <c r="E70" s="1302">
        <v>254</v>
      </c>
      <c r="F70" s="1302">
        <v>139</v>
      </c>
      <c r="G70" s="1302">
        <v>365</v>
      </c>
      <c r="H70" s="1302">
        <v>1076</v>
      </c>
      <c r="I70" s="1302">
        <v>1198</v>
      </c>
      <c r="J70" s="1302">
        <v>1020</v>
      </c>
      <c r="K70" s="1302">
        <v>682</v>
      </c>
      <c r="L70" s="1302">
        <v>472</v>
      </c>
      <c r="M70" s="1302">
        <v>353</v>
      </c>
      <c r="N70" s="1302">
        <v>282</v>
      </c>
      <c r="O70" s="1302">
        <v>232</v>
      </c>
      <c r="P70" s="1302">
        <v>198</v>
      </c>
      <c r="Q70" s="1302">
        <v>221</v>
      </c>
      <c r="R70" s="1302">
        <v>143</v>
      </c>
      <c r="S70" s="1302">
        <v>139</v>
      </c>
      <c r="T70" s="1302">
        <v>149</v>
      </c>
      <c r="U70" s="1302">
        <v>135</v>
      </c>
      <c r="V70" s="1302">
        <v>110</v>
      </c>
      <c r="W70" s="1303">
        <v>374</v>
      </c>
      <c r="X70" s="1302">
        <v>4051</v>
      </c>
      <c r="Y70" s="1302">
        <v>309</v>
      </c>
      <c r="Z70" s="1302">
        <v>124</v>
      </c>
      <c r="AA70" s="1302">
        <v>65</v>
      </c>
      <c r="AB70" s="1302">
        <v>198</v>
      </c>
      <c r="AC70" s="1302">
        <v>585</v>
      </c>
      <c r="AD70" s="1302">
        <v>630</v>
      </c>
      <c r="AE70" s="1302">
        <v>567</v>
      </c>
      <c r="AF70" s="1302">
        <v>389</v>
      </c>
      <c r="AG70" s="1302">
        <v>251</v>
      </c>
      <c r="AH70" s="1302">
        <v>192</v>
      </c>
      <c r="AI70" s="1302">
        <v>163</v>
      </c>
      <c r="AJ70" s="1302">
        <v>117</v>
      </c>
      <c r="AK70" s="1302">
        <v>100</v>
      </c>
      <c r="AL70" s="1302">
        <v>114</v>
      </c>
      <c r="AM70" s="1302">
        <v>69</v>
      </c>
      <c r="AN70" s="1302">
        <v>58</v>
      </c>
      <c r="AO70" s="1302">
        <v>51</v>
      </c>
      <c r="AP70" s="1302">
        <v>42</v>
      </c>
      <c r="AQ70" s="1302">
        <v>27</v>
      </c>
      <c r="AR70" s="1302">
        <v>194</v>
      </c>
      <c r="AS70" s="1298">
        <v>3722</v>
      </c>
      <c r="AT70" s="1299">
        <v>296</v>
      </c>
      <c r="AU70" s="1299">
        <v>130</v>
      </c>
      <c r="AV70" s="1299">
        <v>74</v>
      </c>
      <c r="AW70" s="1299">
        <v>167</v>
      </c>
      <c r="AX70" s="1299">
        <v>491</v>
      </c>
      <c r="AY70" s="1299">
        <v>568</v>
      </c>
      <c r="AZ70" s="1299">
        <v>453</v>
      </c>
      <c r="BA70" s="1299">
        <v>293</v>
      </c>
      <c r="BB70" s="1299">
        <v>221</v>
      </c>
      <c r="BC70" s="1299">
        <v>161</v>
      </c>
      <c r="BD70" s="1299">
        <v>119</v>
      </c>
      <c r="BE70" s="1299">
        <v>115</v>
      </c>
      <c r="BF70" s="1299">
        <v>98</v>
      </c>
      <c r="BG70" s="1299">
        <v>107</v>
      </c>
      <c r="BH70" s="1299">
        <v>74</v>
      </c>
      <c r="BI70" s="1299">
        <v>81</v>
      </c>
      <c r="BJ70" s="1299">
        <v>98</v>
      </c>
      <c r="BK70" s="1299">
        <v>93</v>
      </c>
      <c r="BL70" s="1299">
        <v>83</v>
      </c>
      <c r="BM70" s="1468">
        <v>180</v>
      </c>
    </row>
    <row r="71" spans="1:65">
      <c r="A71" s="1289">
        <v>201</v>
      </c>
      <c r="B71" s="1162" t="s">
        <v>416</v>
      </c>
      <c r="C71" s="1304">
        <v>12149</v>
      </c>
      <c r="D71" s="1273">
        <v>906</v>
      </c>
      <c r="E71" s="1273">
        <v>370</v>
      </c>
      <c r="F71" s="1273">
        <v>181</v>
      </c>
      <c r="G71" s="1273">
        <v>626</v>
      </c>
      <c r="H71" s="1273">
        <v>2302</v>
      </c>
      <c r="I71" s="1273">
        <v>2341</v>
      </c>
      <c r="J71" s="1273">
        <v>1610</v>
      </c>
      <c r="K71" s="1273">
        <v>1057</v>
      </c>
      <c r="L71" s="1273">
        <v>748</v>
      </c>
      <c r="M71" s="1273">
        <v>549</v>
      </c>
      <c r="N71" s="1273">
        <v>362</v>
      </c>
      <c r="O71" s="1273">
        <v>284</v>
      </c>
      <c r="P71" s="1273">
        <v>207</v>
      </c>
      <c r="Q71" s="1273">
        <v>179</v>
      </c>
      <c r="R71" s="1273">
        <v>104</v>
      </c>
      <c r="S71" s="1273">
        <v>96</v>
      </c>
      <c r="T71" s="1273">
        <v>93</v>
      </c>
      <c r="U71" s="1273">
        <v>88</v>
      </c>
      <c r="V71" s="1273">
        <v>46</v>
      </c>
      <c r="W71" s="1305">
        <v>504</v>
      </c>
      <c r="X71" s="1273">
        <v>6653</v>
      </c>
      <c r="Y71" s="1273">
        <v>465</v>
      </c>
      <c r="Z71" s="1273">
        <v>203</v>
      </c>
      <c r="AA71" s="1273">
        <v>92</v>
      </c>
      <c r="AB71" s="1273">
        <v>385</v>
      </c>
      <c r="AC71" s="1273">
        <v>1316</v>
      </c>
      <c r="AD71" s="1273">
        <v>1236</v>
      </c>
      <c r="AE71" s="1273">
        <v>840</v>
      </c>
      <c r="AF71" s="1273">
        <v>597</v>
      </c>
      <c r="AG71" s="1273">
        <v>442</v>
      </c>
      <c r="AH71" s="1273">
        <v>338</v>
      </c>
      <c r="AI71" s="1273">
        <v>192</v>
      </c>
      <c r="AJ71" s="1273">
        <v>175</v>
      </c>
      <c r="AK71" s="1273">
        <v>121</v>
      </c>
      <c r="AL71" s="1273">
        <v>101</v>
      </c>
      <c r="AM71" s="1273">
        <v>43</v>
      </c>
      <c r="AN71" s="1273">
        <v>37</v>
      </c>
      <c r="AO71" s="1273">
        <v>33</v>
      </c>
      <c r="AP71" s="1273">
        <v>28</v>
      </c>
      <c r="AQ71" s="1273">
        <v>9</v>
      </c>
      <c r="AR71" s="1273">
        <v>258</v>
      </c>
      <c r="AS71" s="1304">
        <v>5496</v>
      </c>
      <c r="AT71" s="1273">
        <v>441</v>
      </c>
      <c r="AU71" s="1273">
        <v>167</v>
      </c>
      <c r="AV71" s="1273">
        <v>89</v>
      </c>
      <c r="AW71" s="1273">
        <v>241</v>
      </c>
      <c r="AX71" s="1273">
        <v>986</v>
      </c>
      <c r="AY71" s="1273">
        <v>1105</v>
      </c>
      <c r="AZ71" s="1273">
        <v>770</v>
      </c>
      <c r="BA71" s="1273">
        <v>460</v>
      </c>
      <c r="BB71" s="1273">
        <v>306</v>
      </c>
      <c r="BC71" s="1273">
        <v>211</v>
      </c>
      <c r="BD71" s="1273">
        <v>170</v>
      </c>
      <c r="BE71" s="1273">
        <v>109</v>
      </c>
      <c r="BF71" s="1273">
        <v>86</v>
      </c>
      <c r="BG71" s="1273">
        <v>78</v>
      </c>
      <c r="BH71" s="1273">
        <v>61</v>
      </c>
      <c r="BI71" s="1273">
        <v>59</v>
      </c>
      <c r="BJ71" s="1273">
        <v>60</v>
      </c>
      <c r="BK71" s="1273">
        <v>60</v>
      </c>
      <c r="BL71" s="1273">
        <v>37</v>
      </c>
      <c r="BM71" s="1468">
        <v>246</v>
      </c>
    </row>
    <row r="72" spans="1:65">
      <c r="A72" s="1289">
        <v>202</v>
      </c>
      <c r="B72" s="1162" t="s">
        <v>15</v>
      </c>
      <c r="C72" s="1304">
        <v>16323</v>
      </c>
      <c r="D72" s="1273">
        <v>818</v>
      </c>
      <c r="E72" s="1273">
        <v>272</v>
      </c>
      <c r="F72" s="1273">
        <v>157</v>
      </c>
      <c r="G72" s="1273">
        <v>651</v>
      </c>
      <c r="H72" s="1273">
        <v>2791</v>
      </c>
      <c r="I72" s="1273">
        <v>3515</v>
      </c>
      <c r="J72" s="1273">
        <v>2430</v>
      </c>
      <c r="K72" s="1273">
        <v>1430</v>
      </c>
      <c r="L72" s="1273">
        <v>1079</v>
      </c>
      <c r="M72" s="1273">
        <v>788</v>
      </c>
      <c r="N72" s="1273">
        <v>609</v>
      </c>
      <c r="O72" s="1273">
        <v>420</v>
      </c>
      <c r="P72" s="1273">
        <v>305</v>
      </c>
      <c r="Q72" s="1273">
        <v>290</v>
      </c>
      <c r="R72" s="1273">
        <v>193</v>
      </c>
      <c r="S72" s="1273">
        <v>164</v>
      </c>
      <c r="T72" s="1273">
        <v>186</v>
      </c>
      <c r="U72" s="1273">
        <v>156</v>
      </c>
      <c r="V72" s="1273">
        <v>69</v>
      </c>
      <c r="W72" s="1305">
        <v>610</v>
      </c>
      <c r="X72" s="1273">
        <v>8599</v>
      </c>
      <c r="Y72" s="1273">
        <v>415</v>
      </c>
      <c r="Z72" s="1273">
        <v>129</v>
      </c>
      <c r="AA72" s="1273">
        <v>72</v>
      </c>
      <c r="AB72" s="1273">
        <v>359</v>
      </c>
      <c r="AC72" s="1273">
        <v>1419</v>
      </c>
      <c r="AD72" s="1273">
        <v>1817</v>
      </c>
      <c r="AE72" s="1273">
        <v>1313</v>
      </c>
      <c r="AF72" s="1273">
        <v>823</v>
      </c>
      <c r="AG72" s="1273">
        <v>621</v>
      </c>
      <c r="AH72" s="1273">
        <v>454</v>
      </c>
      <c r="AI72" s="1273">
        <v>342</v>
      </c>
      <c r="AJ72" s="1273">
        <v>250</v>
      </c>
      <c r="AK72" s="1273">
        <v>161</v>
      </c>
      <c r="AL72" s="1273">
        <v>148</v>
      </c>
      <c r="AM72" s="1273">
        <v>85</v>
      </c>
      <c r="AN72" s="1273">
        <v>64</v>
      </c>
      <c r="AO72" s="1273">
        <v>70</v>
      </c>
      <c r="AP72" s="1273">
        <v>40</v>
      </c>
      <c r="AQ72" s="1273">
        <v>17</v>
      </c>
      <c r="AR72" s="1273">
        <v>333</v>
      </c>
      <c r="AS72" s="1304">
        <v>7724</v>
      </c>
      <c r="AT72" s="1273">
        <v>403</v>
      </c>
      <c r="AU72" s="1273">
        <v>143</v>
      </c>
      <c r="AV72" s="1273">
        <v>85</v>
      </c>
      <c r="AW72" s="1273">
        <v>292</v>
      </c>
      <c r="AX72" s="1273">
        <v>1372</v>
      </c>
      <c r="AY72" s="1273">
        <v>1698</v>
      </c>
      <c r="AZ72" s="1273">
        <v>1117</v>
      </c>
      <c r="BA72" s="1273">
        <v>607</v>
      </c>
      <c r="BB72" s="1273">
        <v>458</v>
      </c>
      <c r="BC72" s="1273">
        <v>334</v>
      </c>
      <c r="BD72" s="1273">
        <v>267</v>
      </c>
      <c r="BE72" s="1273">
        <v>170</v>
      </c>
      <c r="BF72" s="1273">
        <v>144</v>
      </c>
      <c r="BG72" s="1273">
        <v>142</v>
      </c>
      <c r="BH72" s="1273">
        <v>108</v>
      </c>
      <c r="BI72" s="1273">
        <v>100</v>
      </c>
      <c r="BJ72" s="1273">
        <v>116</v>
      </c>
      <c r="BK72" s="1273">
        <v>116</v>
      </c>
      <c r="BL72" s="1273">
        <v>52</v>
      </c>
      <c r="BM72" s="1468">
        <v>277</v>
      </c>
    </row>
    <row r="73" spans="1:65">
      <c r="A73" s="1289">
        <v>203</v>
      </c>
      <c r="B73" s="1162" t="s">
        <v>24</v>
      </c>
      <c r="C73" s="1304">
        <v>11288</v>
      </c>
      <c r="D73" s="1273">
        <v>1045</v>
      </c>
      <c r="E73" s="1273">
        <v>319</v>
      </c>
      <c r="F73" s="1273">
        <v>182</v>
      </c>
      <c r="G73" s="1273">
        <v>299</v>
      </c>
      <c r="H73" s="1273">
        <v>1621</v>
      </c>
      <c r="I73" s="1273">
        <v>2385</v>
      </c>
      <c r="J73" s="1273">
        <v>1789</v>
      </c>
      <c r="K73" s="1273">
        <v>1052</v>
      </c>
      <c r="L73" s="1273">
        <v>674</v>
      </c>
      <c r="M73" s="1273">
        <v>443</v>
      </c>
      <c r="N73" s="1273">
        <v>316</v>
      </c>
      <c r="O73" s="1273">
        <v>273</v>
      </c>
      <c r="P73" s="1273">
        <v>211</v>
      </c>
      <c r="Q73" s="1273">
        <v>189</v>
      </c>
      <c r="R73" s="1273">
        <v>99</v>
      </c>
      <c r="S73" s="1273">
        <v>113</v>
      </c>
      <c r="T73" s="1273">
        <v>111</v>
      </c>
      <c r="U73" s="1273">
        <v>100</v>
      </c>
      <c r="V73" s="1273">
        <v>67</v>
      </c>
      <c r="W73" s="1305">
        <v>414</v>
      </c>
      <c r="X73" s="1273">
        <v>5887</v>
      </c>
      <c r="Y73" s="1273">
        <v>521</v>
      </c>
      <c r="Z73" s="1273">
        <v>169</v>
      </c>
      <c r="AA73" s="1273">
        <v>94</v>
      </c>
      <c r="AB73" s="1273">
        <v>158</v>
      </c>
      <c r="AC73" s="1273">
        <v>889</v>
      </c>
      <c r="AD73" s="1273">
        <v>1246</v>
      </c>
      <c r="AE73" s="1273">
        <v>925</v>
      </c>
      <c r="AF73" s="1273">
        <v>570</v>
      </c>
      <c r="AG73" s="1273">
        <v>398</v>
      </c>
      <c r="AH73" s="1273">
        <v>241</v>
      </c>
      <c r="AI73" s="1273">
        <v>166</v>
      </c>
      <c r="AJ73" s="1273">
        <v>143</v>
      </c>
      <c r="AK73" s="1273">
        <v>113</v>
      </c>
      <c r="AL73" s="1273">
        <v>98</v>
      </c>
      <c r="AM73" s="1273">
        <v>40</v>
      </c>
      <c r="AN73" s="1273">
        <v>44</v>
      </c>
      <c r="AO73" s="1273">
        <v>34</v>
      </c>
      <c r="AP73" s="1273">
        <v>28</v>
      </c>
      <c r="AQ73" s="1273">
        <v>10</v>
      </c>
      <c r="AR73" s="1273">
        <v>204</v>
      </c>
      <c r="AS73" s="1304">
        <v>5401</v>
      </c>
      <c r="AT73" s="1273">
        <v>524</v>
      </c>
      <c r="AU73" s="1273">
        <v>150</v>
      </c>
      <c r="AV73" s="1273">
        <v>88</v>
      </c>
      <c r="AW73" s="1273">
        <v>141</v>
      </c>
      <c r="AX73" s="1273">
        <v>732</v>
      </c>
      <c r="AY73" s="1273">
        <v>1139</v>
      </c>
      <c r="AZ73" s="1273">
        <v>864</v>
      </c>
      <c r="BA73" s="1273">
        <v>482</v>
      </c>
      <c r="BB73" s="1273">
        <v>276</v>
      </c>
      <c r="BC73" s="1273">
        <v>202</v>
      </c>
      <c r="BD73" s="1273">
        <v>150</v>
      </c>
      <c r="BE73" s="1273">
        <v>130</v>
      </c>
      <c r="BF73" s="1273">
        <v>98</v>
      </c>
      <c r="BG73" s="1273">
        <v>91</v>
      </c>
      <c r="BH73" s="1273">
        <v>59</v>
      </c>
      <c r="BI73" s="1273">
        <v>69</v>
      </c>
      <c r="BJ73" s="1273">
        <v>77</v>
      </c>
      <c r="BK73" s="1273">
        <v>72</v>
      </c>
      <c r="BL73" s="1273">
        <v>57</v>
      </c>
      <c r="BM73" s="1468">
        <v>210</v>
      </c>
    </row>
    <row r="74" spans="1:65">
      <c r="A74" s="1289">
        <v>204</v>
      </c>
      <c r="B74" s="1162" t="s">
        <v>16</v>
      </c>
      <c r="C74" s="1304">
        <v>19056</v>
      </c>
      <c r="D74" s="1273">
        <v>1428</v>
      </c>
      <c r="E74" s="1273">
        <v>758</v>
      </c>
      <c r="F74" s="1273">
        <v>396</v>
      </c>
      <c r="G74" s="1273">
        <v>858</v>
      </c>
      <c r="H74" s="1273">
        <v>2708</v>
      </c>
      <c r="I74" s="1273">
        <v>3341</v>
      </c>
      <c r="J74" s="1273">
        <v>2779</v>
      </c>
      <c r="K74" s="1273">
        <v>1829</v>
      </c>
      <c r="L74" s="1273">
        <v>1439</v>
      </c>
      <c r="M74" s="1273">
        <v>963</v>
      </c>
      <c r="N74" s="1273">
        <v>660</v>
      </c>
      <c r="O74" s="1273">
        <v>441</v>
      </c>
      <c r="P74" s="1273">
        <v>280</v>
      </c>
      <c r="Q74" s="1273">
        <v>298</v>
      </c>
      <c r="R74" s="1273">
        <v>186</v>
      </c>
      <c r="S74" s="1273">
        <v>204</v>
      </c>
      <c r="T74" s="1273">
        <v>208</v>
      </c>
      <c r="U74" s="1273">
        <v>171</v>
      </c>
      <c r="V74" s="1273">
        <v>109</v>
      </c>
      <c r="W74" s="1305">
        <v>1006</v>
      </c>
      <c r="X74" s="1273">
        <v>9707</v>
      </c>
      <c r="Y74" s="1273">
        <v>723</v>
      </c>
      <c r="Z74" s="1273">
        <v>388</v>
      </c>
      <c r="AA74" s="1273">
        <v>195</v>
      </c>
      <c r="AB74" s="1273">
        <v>524</v>
      </c>
      <c r="AC74" s="1273">
        <v>1323</v>
      </c>
      <c r="AD74" s="1273">
        <v>1687</v>
      </c>
      <c r="AE74" s="1273">
        <v>1409</v>
      </c>
      <c r="AF74" s="1273">
        <v>941</v>
      </c>
      <c r="AG74" s="1273">
        <v>785</v>
      </c>
      <c r="AH74" s="1273">
        <v>536</v>
      </c>
      <c r="AI74" s="1273">
        <v>376</v>
      </c>
      <c r="AJ74" s="1273">
        <v>234</v>
      </c>
      <c r="AK74" s="1273">
        <v>159</v>
      </c>
      <c r="AL74" s="1273">
        <v>137</v>
      </c>
      <c r="AM74" s="1273">
        <v>75</v>
      </c>
      <c r="AN74" s="1273">
        <v>79</v>
      </c>
      <c r="AO74" s="1273">
        <v>71</v>
      </c>
      <c r="AP74" s="1273">
        <v>43</v>
      </c>
      <c r="AQ74" s="1273">
        <v>22</v>
      </c>
      <c r="AR74" s="1273">
        <v>489</v>
      </c>
      <c r="AS74" s="1304">
        <v>9349</v>
      </c>
      <c r="AT74" s="1273">
        <v>705</v>
      </c>
      <c r="AU74" s="1273">
        <v>370</v>
      </c>
      <c r="AV74" s="1273">
        <v>201</v>
      </c>
      <c r="AW74" s="1273">
        <v>334</v>
      </c>
      <c r="AX74" s="1273">
        <v>1385</v>
      </c>
      <c r="AY74" s="1273">
        <v>1654</v>
      </c>
      <c r="AZ74" s="1273">
        <v>1370</v>
      </c>
      <c r="BA74" s="1273">
        <v>888</v>
      </c>
      <c r="BB74" s="1273">
        <v>654</v>
      </c>
      <c r="BC74" s="1273">
        <v>427</v>
      </c>
      <c r="BD74" s="1273">
        <v>284</v>
      </c>
      <c r="BE74" s="1273">
        <v>207</v>
      </c>
      <c r="BF74" s="1273">
        <v>121</v>
      </c>
      <c r="BG74" s="1273">
        <v>161</v>
      </c>
      <c r="BH74" s="1273">
        <v>111</v>
      </c>
      <c r="BI74" s="1273">
        <v>125</v>
      </c>
      <c r="BJ74" s="1273">
        <v>137</v>
      </c>
      <c r="BK74" s="1273">
        <v>128</v>
      </c>
      <c r="BL74" s="1273">
        <v>87</v>
      </c>
      <c r="BM74" s="1468">
        <v>517</v>
      </c>
    </row>
    <row r="75" spans="1:65">
      <c r="A75" s="1289">
        <v>205</v>
      </c>
      <c r="B75" s="1162" t="s">
        <v>78</v>
      </c>
      <c r="C75" s="1304">
        <v>1164</v>
      </c>
      <c r="D75" s="1273">
        <v>95</v>
      </c>
      <c r="E75" s="1273">
        <v>42</v>
      </c>
      <c r="F75" s="1273">
        <v>20</v>
      </c>
      <c r="G75" s="1273">
        <v>51</v>
      </c>
      <c r="H75" s="1273">
        <v>180</v>
      </c>
      <c r="I75" s="1273">
        <v>194</v>
      </c>
      <c r="J75" s="1273">
        <v>137</v>
      </c>
      <c r="K75" s="1273">
        <v>97</v>
      </c>
      <c r="L75" s="1273">
        <v>85</v>
      </c>
      <c r="M75" s="1273">
        <v>65</v>
      </c>
      <c r="N75" s="1273">
        <v>41</v>
      </c>
      <c r="O75" s="1273">
        <v>34</v>
      </c>
      <c r="P75" s="1273">
        <v>34</v>
      </c>
      <c r="Q75" s="1273">
        <v>41</v>
      </c>
      <c r="R75" s="1273">
        <v>17</v>
      </c>
      <c r="S75" s="1273">
        <v>12</v>
      </c>
      <c r="T75" s="1273">
        <v>6</v>
      </c>
      <c r="U75" s="1273">
        <v>9</v>
      </c>
      <c r="V75" s="1273">
        <v>4</v>
      </c>
      <c r="W75" s="1305">
        <v>39</v>
      </c>
      <c r="X75" s="1273">
        <v>582</v>
      </c>
      <c r="Y75" s="1273">
        <v>45</v>
      </c>
      <c r="Z75" s="1273">
        <v>18</v>
      </c>
      <c r="AA75" s="1273">
        <v>12</v>
      </c>
      <c r="AB75" s="1273">
        <v>29</v>
      </c>
      <c r="AC75" s="1273">
        <v>76</v>
      </c>
      <c r="AD75" s="1273">
        <v>94</v>
      </c>
      <c r="AE75" s="1273">
        <v>68</v>
      </c>
      <c r="AF75" s="1273">
        <v>50</v>
      </c>
      <c r="AG75" s="1273">
        <v>47</v>
      </c>
      <c r="AH75" s="1273">
        <v>40</v>
      </c>
      <c r="AI75" s="1273">
        <v>28</v>
      </c>
      <c r="AJ75" s="1273">
        <v>17</v>
      </c>
      <c r="AK75" s="1273">
        <v>17</v>
      </c>
      <c r="AL75" s="1273">
        <v>23</v>
      </c>
      <c r="AM75" s="1273">
        <v>7</v>
      </c>
      <c r="AN75" s="1273">
        <v>5</v>
      </c>
      <c r="AO75" s="1273">
        <v>2</v>
      </c>
      <c r="AP75" s="1273">
        <v>4</v>
      </c>
      <c r="AQ75" s="1273">
        <v>0</v>
      </c>
      <c r="AR75" s="1273">
        <v>21</v>
      </c>
      <c r="AS75" s="1304">
        <v>582</v>
      </c>
      <c r="AT75" s="1273">
        <v>50</v>
      </c>
      <c r="AU75" s="1273">
        <v>24</v>
      </c>
      <c r="AV75" s="1273">
        <v>8</v>
      </c>
      <c r="AW75" s="1273">
        <v>22</v>
      </c>
      <c r="AX75" s="1273">
        <v>104</v>
      </c>
      <c r="AY75" s="1273">
        <v>100</v>
      </c>
      <c r="AZ75" s="1273">
        <v>69</v>
      </c>
      <c r="BA75" s="1273">
        <v>47</v>
      </c>
      <c r="BB75" s="1273">
        <v>38</v>
      </c>
      <c r="BC75" s="1273">
        <v>25</v>
      </c>
      <c r="BD75" s="1273">
        <v>13</v>
      </c>
      <c r="BE75" s="1273">
        <v>17</v>
      </c>
      <c r="BF75" s="1273">
        <v>17</v>
      </c>
      <c r="BG75" s="1273">
        <v>18</v>
      </c>
      <c r="BH75" s="1273">
        <v>10</v>
      </c>
      <c r="BI75" s="1273">
        <v>7</v>
      </c>
      <c r="BJ75" s="1273">
        <v>4</v>
      </c>
      <c r="BK75" s="1273">
        <v>5</v>
      </c>
      <c r="BL75" s="1273">
        <v>4</v>
      </c>
      <c r="BM75" s="1468">
        <v>18</v>
      </c>
    </row>
    <row r="76" spans="1:65">
      <c r="A76" s="1289">
        <v>206</v>
      </c>
      <c r="B76" s="1162" t="s">
        <v>17</v>
      </c>
      <c r="C76" s="1304">
        <v>4569</v>
      </c>
      <c r="D76" s="1273">
        <v>310</v>
      </c>
      <c r="E76" s="1273">
        <v>160</v>
      </c>
      <c r="F76" s="1273">
        <v>109</v>
      </c>
      <c r="G76" s="1273">
        <v>258</v>
      </c>
      <c r="H76" s="1273">
        <v>692</v>
      </c>
      <c r="I76" s="1273">
        <v>602</v>
      </c>
      <c r="J76" s="1273">
        <v>528</v>
      </c>
      <c r="K76" s="1273">
        <v>382</v>
      </c>
      <c r="L76" s="1273">
        <v>311</v>
      </c>
      <c r="M76" s="1273">
        <v>269</v>
      </c>
      <c r="N76" s="1273">
        <v>224</v>
      </c>
      <c r="O76" s="1273">
        <v>206</v>
      </c>
      <c r="P76" s="1273">
        <v>129</v>
      </c>
      <c r="Q76" s="1273">
        <v>112</v>
      </c>
      <c r="R76" s="1273">
        <v>74</v>
      </c>
      <c r="S76" s="1273">
        <v>71</v>
      </c>
      <c r="T76" s="1273">
        <v>53</v>
      </c>
      <c r="U76" s="1273">
        <v>52</v>
      </c>
      <c r="V76" s="1273">
        <v>27</v>
      </c>
      <c r="W76" s="1305">
        <v>372</v>
      </c>
      <c r="X76" s="1273">
        <v>2407</v>
      </c>
      <c r="Y76" s="1273">
        <v>160</v>
      </c>
      <c r="Z76" s="1273">
        <v>80</v>
      </c>
      <c r="AA76" s="1273">
        <v>56</v>
      </c>
      <c r="AB76" s="1273">
        <v>176</v>
      </c>
      <c r="AC76" s="1273">
        <v>438</v>
      </c>
      <c r="AD76" s="1273">
        <v>310</v>
      </c>
      <c r="AE76" s="1273">
        <v>269</v>
      </c>
      <c r="AF76" s="1273">
        <v>193</v>
      </c>
      <c r="AG76" s="1273">
        <v>156</v>
      </c>
      <c r="AH76" s="1273">
        <v>127</v>
      </c>
      <c r="AI76" s="1273">
        <v>116</v>
      </c>
      <c r="AJ76" s="1273">
        <v>109</v>
      </c>
      <c r="AK76" s="1273">
        <v>67</v>
      </c>
      <c r="AL76" s="1273">
        <v>53</v>
      </c>
      <c r="AM76" s="1273">
        <v>33</v>
      </c>
      <c r="AN76" s="1273">
        <v>23</v>
      </c>
      <c r="AO76" s="1273">
        <v>18</v>
      </c>
      <c r="AP76" s="1273">
        <v>14</v>
      </c>
      <c r="AQ76" s="1273">
        <v>9</v>
      </c>
      <c r="AR76" s="1273">
        <v>171</v>
      </c>
      <c r="AS76" s="1304">
        <v>2162</v>
      </c>
      <c r="AT76" s="1273">
        <v>150</v>
      </c>
      <c r="AU76" s="1273">
        <v>80</v>
      </c>
      <c r="AV76" s="1273">
        <v>53</v>
      </c>
      <c r="AW76" s="1273">
        <v>82</v>
      </c>
      <c r="AX76" s="1273">
        <v>254</v>
      </c>
      <c r="AY76" s="1273">
        <v>292</v>
      </c>
      <c r="AZ76" s="1273">
        <v>259</v>
      </c>
      <c r="BA76" s="1273">
        <v>189</v>
      </c>
      <c r="BB76" s="1273">
        <v>155</v>
      </c>
      <c r="BC76" s="1273">
        <v>142</v>
      </c>
      <c r="BD76" s="1273">
        <v>108</v>
      </c>
      <c r="BE76" s="1273">
        <v>97</v>
      </c>
      <c r="BF76" s="1273">
        <v>62</v>
      </c>
      <c r="BG76" s="1273">
        <v>59</v>
      </c>
      <c r="BH76" s="1273">
        <v>41</v>
      </c>
      <c r="BI76" s="1273">
        <v>48</v>
      </c>
      <c r="BJ76" s="1273">
        <v>35</v>
      </c>
      <c r="BK76" s="1273">
        <v>38</v>
      </c>
      <c r="BL76" s="1273">
        <v>18</v>
      </c>
      <c r="BM76" s="1468">
        <v>201</v>
      </c>
    </row>
    <row r="77" spans="1:65">
      <c r="A77" s="1289">
        <v>207</v>
      </c>
      <c r="B77" s="1162" t="s">
        <v>19</v>
      </c>
      <c r="C77" s="1304">
        <v>7698</v>
      </c>
      <c r="D77" s="1273">
        <v>606</v>
      </c>
      <c r="E77" s="1273">
        <v>232</v>
      </c>
      <c r="F77" s="1273">
        <v>105</v>
      </c>
      <c r="G77" s="1273">
        <v>525</v>
      </c>
      <c r="H77" s="1273">
        <v>1116</v>
      </c>
      <c r="I77" s="1273">
        <v>1473</v>
      </c>
      <c r="J77" s="1273">
        <v>1124</v>
      </c>
      <c r="K77" s="1273">
        <v>625</v>
      </c>
      <c r="L77" s="1273">
        <v>537</v>
      </c>
      <c r="M77" s="1273">
        <v>304</v>
      </c>
      <c r="N77" s="1273">
        <v>243</v>
      </c>
      <c r="O77" s="1273">
        <v>153</v>
      </c>
      <c r="P77" s="1273">
        <v>117</v>
      </c>
      <c r="Q77" s="1273">
        <v>128</v>
      </c>
      <c r="R77" s="1273">
        <v>113</v>
      </c>
      <c r="S77" s="1273">
        <v>83</v>
      </c>
      <c r="T77" s="1273">
        <v>92</v>
      </c>
      <c r="U77" s="1273">
        <v>69</v>
      </c>
      <c r="V77" s="1273">
        <v>53</v>
      </c>
      <c r="W77" s="1305">
        <v>244</v>
      </c>
      <c r="X77" s="1273">
        <v>4153</v>
      </c>
      <c r="Y77" s="1273">
        <v>297</v>
      </c>
      <c r="Z77" s="1273">
        <v>110</v>
      </c>
      <c r="AA77" s="1273">
        <v>48</v>
      </c>
      <c r="AB77" s="1273">
        <v>359</v>
      </c>
      <c r="AC77" s="1273">
        <v>642</v>
      </c>
      <c r="AD77" s="1273">
        <v>791</v>
      </c>
      <c r="AE77" s="1273">
        <v>572</v>
      </c>
      <c r="AF77" s="1273">
        <v>356</v>
      </c>
      <c r="AG77" s="1273">
        <v>297</v>
      </c>
      <c r="AH77" s="1273">
        <v>192</v>
      </c>
      <c r="AI77" s="1273">
        <v>131</v>
      </c>
      <c r="AJ77" s="1273">
        <v>89</v>
      </c>
      <c r="AK77" s="1273">
        <v>56</v>
      </c>
      <c r="AL77" s="1273">
        <v>59</v>
      </c>
      <c r="AM77" s="1273">
        <v>50</v>
      </c>
      <c r="AN77" s="1273">
        <v>37</v>
      </c>
      <c r="AO77" s="1273">
        <v>39</v>
      </c>
      <c r="AP77" s="1273">
        <v>16</v>
      </c>
      <c r="AQ77" s="1273">
        <v>12</v>
      </c>
      <c r="AR77" s="1273">
        <v>128</v>
      </c>
      <c r="AS77" s="1304">
        <v>3545</v>
      </c>
      <c r="AT77" s="1273">
        <v>309</v>
      </c>
      <c r="AU77" s="1273">
        <v>122</v>
      </c>
      <c r="AV77" s="1273">
        <v>57</v>
      </c>
      <c r="AW77" s="1273">
        <v>166</v>
      </c>
      <c r="AX77" s="1273">
        <v>474</v>
      </c>
      <c r="AY77" s="1273">
        <v>682</v>
      </c>
      <c r="AZ77" s="1273">
        <v>552</v>
      </c>
      <c r="BA77" s="1273">
        <v>269</v>
      </c>
      <c r="BB77" s="1273">
        <v>240</v>
      </c>
      <c r="BC77" s="1273">
        <v>112</v>
      </c>
      <c r="BD77" s="1273">
        <v>112</v>
      </c>
      <c r="BE77" s="1273">
        <v>64</v>
      </c>
      <c r="BF77" s="1273">
        <v>61</v>
      </c>
      <c r="BG77" s="1273">
        <v>69</v>
      </c>
      <c r="BH77" s="1273">
        <v>63</v>
      </c>
      <c r="BI77" s="1273">
        <v>46</v>
      </c>
      <c r="BJ77" s="1273">
        <v>53</v>
      </c>
      <c r="BK77" s="1273">
        <v>53</v>
      </c>
      <c r="BL77" s="1273">
        <v>41</v>
      </c>
      <c r="BM77" s="1468">
        <v>116</v>
      </c>
    </row>
    <row r="78" spans="1:65">
      <c r="A78" s="1289">
        <v>208</v>
      </c>
      <c r="B78" s="1162" t="s">
        <v>42</v>
      </c>
      <c r="C78" s="1304">
        <v>747</v>
      </c>
      <c r="D78" s="1273">
        <v>62</v>
      </c>
      <c r="E78" s="1273">
        <v>30</v>
      </c>
      <c r="F78" s="1273">
        <v>16</v>
      </c>
      <c r="G78" s="1273">
        <v>34</v>
      </c>
      <c r="H78" s="1273">
        <v>125</v>
      </c>
      <c r="I78" s="1273">
        <v>124</v>
      </c>
      <c r="J78" s="1273">
        <v>108</v>
      </c>
      <c r="K78" s="1273">
        <v>62</v>
      </c>
      <c r="L78" s="1273">
        <v>62</v>
      </c>
      <c r="M78" s="1273">
        <v>33</v>
      </c>
      <c r="N78" s="1273">
        <v>28</v>
      </c>
      <c r="O78" s="1273">
        <v>16</v>
      </c>
      <c r="P78" s="1273">
        <v>10</v>
      </c>
      <c r="Q78" s="1273">
        <v>15</v>
      </c>
      <c r="R78" s="1273">
        <v>1</v>
      </c>
      <c r="S78" s="1273">
        <v>9</v>
      </c>
      <c r="T78" s="1273">
        <v>4</v>
      </c>
      <c r="U78" s="1273">
        <v>1</v>
      </c>
      <c r="V78" s="1273">
        <v>7</v>
      </c>
      <c r="W78" s="1305">
        <v>25</v>
      </c>
      <c r="X78" s="1273">
        <v>394</v>
      </c>
      <c r="Y78" s="1273">
        <v>29</v>
      </c>
      <c r="Z78" s="1273">
        <v>15</v>
      </c>
      <c r="AA78" s="1273">
        <v>10</v>
      </c>
      <c r="AB78" s="1273">
        <v>24</v>
      </c>
      <c r="AC78" s="1273">
        <v>60</v>
      </c>
      <c r="AD78" s="1273">
        <v>66</v>
      </c>
      <c r="AE78" s="1273">
        <v>61</v>
      </c>
      <c r="AF78" s="1273">
        <v>33</v>
      </c>
      <c r="AG78" s="1273">
        <v>32</v>
      </c>
      <c r="AH78" s="1273">
        <v>18</v>
      </c>
      <c r="AI78" s="1273">
        <v>15</v>
      </c>
      <c r="AJ78" s="1273">
        <v>10</v>
      </c>
      <c r="AK78" s="1273">
        <v>6</v>
      </c>
      <c r="AL78" s="1273">
        <v>7</v>
      </c>
      <c r="AM78" s="1273">
        <v>1</v>
      </c>
      <c r="AN78" s="1273">
        <v>5</v>
      </c>
      <c r="AO78" s="1273">
        <v>1</v>
      </c>
      <c r="AP78" s="1273">
        <v>1</v>
      </c>
      <c r="AQ78" s="1273">
        <v>0</v>
      </c>
      <c r="AR78" s="1273">
        <v>11</v>
      </c>
      <c r="AS78" s="1304">
        <v>353</v>
      </c>
      <c r="AT78" s="1273">
        <v>33</v>
      </c>
      <c r="AU78" s="1273">
        <v>15</v>
      </c>
      <c r="AV78" s="1273">
        <v>6</v>
      </c>
      <c r="AW78" s="1273">
        <v>10</v>
      </c>
      <c r="AX78" s="1273">
        <v>65</v>
      </c>
      <c r="AY78" s="1273">
        <v>58</v>
      </c>
      <c r="AZ78" s="1273">
        <v>47</v>
      </c>
      <c r="BA78" s="1273">
        <v>29</v>
      </c>
      <c r="BB78" s="1273">
        <v>30</v>
      </c>
      <c r="BC78" s="1273">
        <v>15</v>
      </c>
      <c r="BD78" s="1273">
        <v>13</v>
      </c>
      <c r="BE78" s="1273">
        <v>6</v>
      </c>
      <c r="BF78" s="1273">
        <v>4</v>
      </c>
      <c r="BG78" s="1273">
        <v>8</v>
      </c>
      <c r="BH78" s="1273">
        <v>0</v>
      </c>
      <c r="BI78" s="1273">
        <v>4</v>
      </c>
      <c r="BJ78" s="1273">
        <v>3</v>
      </c>
      <c r="BK78" s="1273">
        <v>0</v>
      </c>
      <c r="BL78" s="1273">
        <v>7</v>
      </c>
      <c r="BM78" s="1468">
        <v>14</v>
      </c>
    </row>
    <row r="79" spans="1:65">
      <c r="A79" s="1289">
        <v>209</v>
      </c>
      <c r="B79" s="1162" t="s">
        <v>79</v>
      </c>
      <c r="C79" s="1304">
        <v>1631</v>
      </c>
      <c r="D79" s="1273">
        <v>132</v>
      </c>
      <c r="E79" s="1273">
        <v>58</v>
      </c>
      <c r="F79" s="1273">
        <v>22</v>
      </c>
      <c r="G79" s="1273">
        <v>98</v>
      </c>
      <c r="H79" s="1273">
        <v>266</v>
      </c>
      <c r="I79" s="1273">
        <v>321</v>
      </c>
      <c r="J79" s="1273">
        <v>211</v>
      </c>
      <c r="K79" s="1273">
        <v>140</v>
      </c>
      <c r="L79" s="1273">
        <v>90</v>
      </c>
      <c r="M79" s="1273">
        <v>79</v>
      </c>
      <c r="N79" s="1273">
        <v>53</v>
      </c>
      <c r="O79" s="1273">
        <v>34</v>
      </c>
      <c r="P79" s="1273">
        <v>29</v>
      </c>
      <c r="Q79" s="1273">
        <v>36</v>
      </c>
      <c r="R79" s="1273">
        <v>15</v>
      </c>
      <c r="S79" s="1273">
        <v>13</v>
      </c>
      <c r="T79" s="1273">
        <v>13</v>
      </c>
      <c r="U79" s="1273">
        <v>8</v>
      </c>
      <c r="V79" s="1273">
        <v>13</v>
      </c>
      <c r="W79" s="1305">
        <v>33</v>
      </c>
      <c r="X79" s="1273">
        <v>842</v>
      </c>
      <c r="Y79" s="1273">
        <v>62</v>
      </c>
      <c r="Z79" s="1273">
        <v>30</v>
      </c>
      <c r="AA79" s="1273">
        <v>12</v>
      </c>
      <c r="AB79" s="1273">
        <v>42</v>
      </c>
      <c r="AC79" s="1273">
        <v>122</v>
      </c>
      <c r="AD79" s="1273">
        <v>173</v>
      </c>
      <c r="AE79" s="1273">
        <v>115</v>
      </c>
      <c r="AF79" s="1273">
        <v>72</v>
      </c>
      <c r="AG79" s="1273">
        <v>51</v>
      </c>
      <c r="AH79" s="1273">
        <v>51</v>
      </c>
      <c r="AI79" s="1273">
        <v>32</v>
      </c>
      <c r="AJ79" s="1273">
        <v>25</v>
      </c>
      <c r="AK79" s="1273">
        <v>16</v>
      </c>
      <c r="AL79" s="1273">
        <v>24</v>
      </c>
      <c r="AM79" s="1273">
        <v>5</v>
      </c>
      <c r="AN79" s="1273">
        <v>2</v>
      </c>
      <c r="AO79" s="1273">
        <v>3</v>
      </c>
      <c r="AP79" s="1273">
        <v>0</v>
      </c>
      <c r="AQ79" s="1273">
        <v>5</v>
      </c>
      <c r="AR79" s="1273">
        <v>21</v>
      </c>
      <c r="AS79" s="1304">
        <v>789</v>
      </c>
      <c r="AT79" s="1273">
        <v>70</v>
      </c>
      <c r="AU79" s="1273">
        <v>28</v>
      </c>
      <c r="AV79" s="1273">
        <v>10</v>
      </c>
      <c r="AW79" s="1273">
        <v>56</v>
      </c>
      <c r="AX79" s="1273">
        <v>144</v>
      </c>
      <c r="AY79" s="1273">
        <v>148</v>
      </c>
      <c r="AZ79" s="1273">
        <v>96</v>
      </c>
      <c r="BA79" s="1273">
        <v>68</v>
      </c>
      <c r="BB79" s="1273">
        <v>39</v>
      </c>
      <c r="BC79" s="1273">
        <v>28</v>
      </c>
      <c r="BD79" s="1273">
        <v>21</v>
      </c>
      <c r="BE79" s="1273">
        <v>9</v>
      </c>
      <c r="BF79" s="1273">
        <v>13</v>
      </c>
      <c r="BG79" s="1273">
        <v>12</v>
      </c>
      <c r="BH79" s="1273">
        <v>10</v>
      </c>
      <c r="BI79" s="1273">
        <v>11</v>
      </c>
      <c r="BJ79" s="1273">
        <v>10</v>
      </c>
      <c r="BK79" s="1273">
        <v>8</v>
      </c>
      <c r="BL79" s="1273">
        <v>8</v>
      </c>
      <c r="BM79" s="1468">
        <v>12</v>
      </c>
    </row>
    <row r="80" spans="1:65">
      <c r="A80" s="1289">
        <v>210</v>
      </c>
      <c r="B80" s="1162" t="s">
        <v>25</v>
      </c>
      <c r="C80" s="1304">
        <v>6873</v>
      </c>
      <c r="D80" s="1273">
        <v>547</v>
      </c>
      <c r="E80" s="1273">
        <v>209</v>
      </c>
      <c r="F80" s="1273">
        <v>106</v>
      </c>
      <c r="G80" s="1273">
        <v>432</v>
      </c>
      <c r="H80" s="1273">
        <v>1134</v>
      </c>
      <c r="I80" s="1273">
        <v>1346</v>
      </c>
      <c r="J80" s="1273">
        <v>918</v>
      </c>
      <c r="K80" s="1273">
        <v>501</v>
      </c>
      <c r="L80" s="1273">
        <v>422</v>
      </c>
      <c r="M80" s="1273">
        <v>329</v>
      </c>
      <c r="N80" s="1273">
        <v>214</v>
      </c>
      <c r="O80" s="1273">
        <v>137</v>
      </c>
      <c r="P80" s="1273">
        <v>130</v>
      </c>
      <c r="Q80" s="1273">
        <v>111</v>
      </c>
      <c r="R80" s="1273">
        <v>61</v>
      </c>
      <c r="S80" s="1273">
        <v>75</v>
      </c>
      <c r="T80" s="1273">
        <v>81</v>
      </c>
      <c r="U80" s="1273">
        <v>75</v>
      </c>
      <c r="V80" s="1273">
        <v>45</v>
      </c>
      <c r="W80" s="1305">
        <v>326</v>
      </c>
      <c r="X80" s="1273">
        <v>3718</v>
      </c>
      <c r="Y80" s="1273">
        <v>276</v>
      </c>
      <c r="Z80" s="1273">
        <v>99</v>
      </c>
      <c r="AA80" s="1273">
        <v>50</v>
      </c>
      <c r="AB80" s="1273">
        <v>288</v>
      </c>
      <c r="AC80" s="1273">
        <v>628</v>
      </c>
      <c r="AD80" s="1273">
        <v>692</v>
      </c>
      <c r="AE80" s="1273">
        <v>520</v>
      </c>
      <c r="AF80" s="1273">
        <v>280</v>
      </c>
      <c r="AG80" s="1273">
        <v>245</v>
      </c>
      <c r="AH80" s="1273">
        <v>186</v>
      </c>
      <c r="AI80" s="1273">
        <v>126</v>
      </c>
      <c r="AJ80" s="1273">
        <v>83</v>
      </c>
      <c r="AK80" s="1273">
        <v>72</v>
      </c>
      <c r="AL80" s="1273">
        <v>63</v>
      </c>
      <c r="AM80" s="1273">
        <v>26</v>
      </c>
      <c r="AN80" s="1273">
        <v>29</v>
      </c>
      <c r="AO80" s="1273">
        <v>25</v>
      </c>
      <c r="AP80" s="1273">
        <v>17</v>
      </c>
      <c r="AQ80" s="1273">
        <v>13</v>
      </c>
      <c r="AR80" s="1273">
        <v>149</v>
      </c>
      <c r="AS80" s="1304">
        <v>3155</v>
      </c>
      <c r="AT80" s="1273">
        <v>271</v>
      </c>
      <c r="AU80" s="1273">
        <v>110</v>
      </c>
      <c r="AV80" s="1273">
        <v>56</v>
      </c>
      <c r="AW80" s="1273">
        <v>144</v>
      </c>
      <c r="AX80" s="1273">
        <v>506</v>
      </c>
      <c r="AY80" s="1273">
        <v>654</v>
      </c>
      <c r="AZ80" s="1273">
        <v>398</v>
      </c>
      <c r="BA80" s="1273">
        <v>221</v>
      </c>
      <c r="BB80" s="1273">
        <v>177</v>
      </c>
      <c r="BC80" s="1273">
        <v>143</v>
      </c>
      <c r="BD80" s="1273">
        <v>88</v>
      </c>
      <c r="BE80" s="1273">
        <v>54</v>
      </c>
      <c r="BF80" s="1273">
        <v>58</v>
      </c>
      <c r="BG80" s="1273">
        <v>48</v>
      </c>
      <c r="BH80" s="1273">
        <v>35</v>
      </c>
      <c r="BI80" s="1273">
        <v>46</v>
      </c>
      <c r="BJ80" s="1273">
        <v>56</v>
      </c>
      <c r="BK80" s="1273">
        <v>58</v>
      </c>
      <c r="BL80" s="1273">
        <v>32</v>
      </c>
      <c r="BM80" s="1468">
        <v>177</v>
      </c>
    </row>
    <row r="81" spans="1:65">
      <c r="A81" s="1289">
        <v>212</v>
      </c>
      <c r="B81" s="1162" t="s">
        <v>43</v>
      </c>
      <c r="C81" s="1304">
        <v>944</v>
      </c>
      <c r="D81" s="1273">
        <v>71</v>
      </c>
      <c r="E81" s="1273">
        <v>34</v>
      </c>
      <c r="F81" s="1273">
        <v>18</v>
      </c>
      <c r="G81" s="1273">
        <v>42</v>
      </c>
      <c r="H81" s="1273">
        <v>169</v>
      </c>
      <c r="I81" s="1273">
        <v>191</v>
      </c>
      <c r="J81" s="1273">
        <v>107</v>
      </c>
      <c r="K81" s="1273">
        <v>104</v>
      </c>
      <c r="L81" s="1273">
        <v>53</v>
      </c>
      <c r="M81" s="1273">
        <v>45</v>
      </c>
      <c r="N81" s="1273">
        <v>24</v>
      </c>
      <c r="O81" s="1273">
        <v>24</v>
      </c>
      <c r="P81" s="1273">
        <v>19</v>
      </c>
      <c r="Q81" s="1273">
        <v>13</v>
      </c>
      <c r="R81" s="1273">
        <v>11</v>
      </c>
      <c r="S81" s="1273">
        <v>3</v>
      </c>
      <c r="T81" s="1273">
        <v>8</v>
      </c>
      <c r="U81" s="1273">
        <v>7</v>
      </c>
      <c r="V81" s="1273">
        <v>1</v>
      </c>
      <c r="W81" s="1305">
        <v>34</v>
      </c>
      <c r="X81" s="1273">
        <v>489</v>
      </c>
      <c r="Y81" s="1273">
        <v>34</v>
      </c>
      <c r="Z81" s="1273">
        <v>19</v>
      </c>
      <c r="AA81" s="1273">
        <v>8</v>
      </c>
      <c r="AB81" s="1273">
        <v>19</v>
      </c>
      <c r="AC81" s="1273">
        <v>86</v>
      </c>
      <c r="AD81" s="1273">
        <v>101</v>
      </c>
      <c r="AE81" s="1273">
        <v>60</v>
      </c>
      <c r="AF81" s="1273">
        <v>51</v>
      </c>
      <c r="AG81" s="1273">
        <v>37</v>
      </c>
      <c r="AH81" s="1273">
        <v>22</v>
      </c>
      <c r="AI81" s="1273">
        <v>11</v>
      </c>
      <c r="AJ81" s="1273">
        <v>11</v>
      </c>
      <c r="AK81" s="1273">
        <v>12</v>
      </c>
      <c r="AL81" s="1273">
        <v>5</v>
      </c>
      <c r="AM81" s="1273">
        <v>5</v>
      </c>
      <c r="AN81" s="1273">
        <v>3</v>
      </c>
      <c r="AO81" s="1273">
        <v>3</v>
      </c>
      <c r="AP81" s="1273">
        <v>2</v>
      </c>
      <c r="AQ81" s="1273">
        <v>0</v>
      </c>
      <c r="AR81" s="1273">
        <v>15</v>
      </c>
      <c r="AS81" s="1304">
        <v>455</v>
      </c>
      <c r="AT81" s="1273">
        <v>37</v>
      </c>
      <c r="AU81" s="1273">
        <v>15</v>
      </c>
      <c r="AV81" s="1273">
        <v>10</v>
      </c>
      <c r="AW81" s="1273">
        <v>23</v>
      </c>
      <c r="AX81" s="1273">
        <v>83</v>
      </c>
      <c r="AY81" s="1273">
        <v>90</v>
      </c>
      <c r="AZ81" s="1273">
        <v>47</v>
      </c>
      <c r="BA81" s="1273">
        <v>53</v>
      </c>
      <c r="BB81" s="1273">
        <v>16</v>
      </c>
      <c r="BC81" s="1273">
        <v>23</v>
      </c>
      <c r="BD81" s="1273">
        <v>13</v>
      </c>
      <c r="BE81" s="1273">
        <v>13</v>
      </c>
      <c r="BF81" s="1273">
        <v>7</v>
      </c>
      <c r="BG81" s="1273">
        <v>8</v>
      </c>
      <c r="BH81" s="1273">
        <v>6</v>
      </c>
      <c r="BI81" s="1273">
        <v>0</v>
      </c>
      <c r="BJ81" s="1273">
        <v>5</v>
      </c>
      <c r="BK81" s="1273">
        <v>5</v>
      </c>
      <c r="BL81" s="1273">
        <v>1</v>
      </c>
      <c r="BM81" s="1468">
        <v>19</v>
      </c>
    </row>
    <row r="82" spans="1:65">
      <c r="A82" s="1289">
        <v>213</v>
      </c>
      <c r="B82" s="1162" t="s">
        <v>80</v>
      </c>
      <c r="C82" s="1304">
        <v>876</v>
      </c>
      <c r="D82" s="1273">
        <v>90</v>
      </c>
      <c r="E82" s="1273">
        <v>29</v>
      </c>
      <c r="F82" s="1273">
        <v>11</v>
      </c>
      <c r="G82" s="1273">
        <v>36</v>
      </c>
      <c r="H82" s="1273">
        <v>155</v>
      </c>
      <c r="I82" s="1273">
        <v>162</v>
      </c>
      <c r="J82" s="1273">
        <v>118</v>
      </c>
      <c r="K82" s="1273">
        <v>64</v>
      </c>
      <c r="L82" s="1273">
        <v>53</v>
      </c>
      <c r="M82" s="1273">
        <v>38</v>
      </c>
      <c r="N82" s="1273">
        <v>34</v>
      </c>
      <c r="O82" s="1273">
        <v>18</v>
      </c>
      <c r="P82" s="1273">
        <v>16</v>
      </c>
      <c r="Q82" s="1273">
        <v>11</v>
      </c>
      <c r="R82" s="1273">
        <v>6</v>
      </c>
      <c r="S82" s="1273">
        <v>9</v>
      </c>
      <c r="T82" s="1273">
        <v>9</v>
      </c>
      <c r="U82" s="1273">
        <v>11</v>
      </c>
      <c r="V82" s="1273">
        <v>6</v>
      </c>
      <c r="W82" s="1305">
        <v>31</v>
      </c>
      <c r="X82" s="1273">
        <v>440</v>
      </c>
      <c r="Y82" s="1273">
        <v>42</v>
      </c>
      <c r="Z82" s="1273">
        <v>14</v>
      </c>
      <c r="AA82" s="1273">
        <v>5</v>
      </c>
      <c r="AB82" s="1273">
        <v>14</v>
      </c>
      <c r="AC82" s="1273">
        <v>82</v>
      </c>
      <c r="AD82" s="1273">
        <v>83</v>
      </c>
      <c r="AE82" s="1273">
        <v>64</v>
      </c>
      <c r="AF82" s="1273">
        <v>30</v>
      </c>
      <c r="AG82" s="1273">
        <v>31</v>
      </c>
      <c r="AH82" s="1273">
        <v>19</v>
      </c>
      <c r="AI82" s="1273">
        <v>19</v>
      </c>
      <c r="AJ82" s="1273">
        <v>11</v>
      </c>
      <c r="AK82" s="1273">
        <v>8</v>
      </c>
      <c r="AL82" s="1273">
        <v>6</v>
      </c>
      <c r="AM82" s="1273">
        <v>3</v>
      </c>
      <c r="AN82" s="1273">
        <v>2</v>
      </c>
      <c r="AO82" s="1273">
        <v>4</v>
      </c>
      <c r="AP82" s="1273">
        <v>3</v>
      </c>
      <c r="AQ82" s="1273">
        <v>0</v>
      </c>
      <c r="AR82" s="1273">
        <v>11</v>
      </c>
      <c r="AS82" s="1304">
        <v>436</v>
      </c>
      <c r="AT82" s="1273">
        <v>48</v>
      </c>
      <c r="AU82" s="1273">
        <v>15</v>
      </c>
      <c r="AV82" s="1273">
        <v>6</v>
      </c>
      <c r="AW82" s="1273">
        <v>22</v>
      </c>
      <c r="AX82" s="1273">
        <v>73</v>
      </c>
      <c r="AY82" s="1273">
        <v>79</v>
      </c>
      <c r="AZ82" s="1273">
        <v>54</v>
      </c>
      <c r="BA82" s="1273">
        <v>34</v>
      </c>
      <c r="BB82" s="1273">
        <v>22</v>
      </c>
      <c r="BC82" s="1273">
        <v>19</v>
      </c>
      <c r="BD82" s="1273">
        <v>15</v>
      </c>
      <c r="BE82" s="1273">
        <v>7</v>
      </c>
      <c r="BF82" s="1273">
        <v>8</v>
      </c>
      <c r="BG82" s="1273">
        <v>5</v>
      </c>
      <c r="BH82" s="1273">
        <v>3</v>
      </c>
      <c r="BI82" s="1273">
        <v>7</v>
      </c>
      <c r="BJ82" s="1273">
        <v>5</v>
      </c>
      <c r="BK82" s="1273">
        <v>8</v>
      </c>
      <c r="BL82" s="1273">
        <v>6</v>
      </c>
      <c r="BM82" s="1468">
        <v>20</v>
      </c>
    </row>
    <row r="83" spans="1:65">
      <c r="A83" s="1289">
        <v>214</v>
      </c>
      <c r="B83" s="1162" t="s">
        <v>20</v>
      </c>
      <c r="C83" s="1304">
        <v>8203</v>
      </c>
      <c r="D83" s="1273">
        <v>742</v>
      </c>
      <c r="E83" s="1273">
        <v>311</v>
      </c>
      <c r="F83" s="1273">
        <v>156</v>
      </c>
      <c r="G83" s="1273">
        <v>303</v>
      </c>
      <c r="H83" s="1273">
        <v>849</v>
      </c>
      <c r="I83" s="1273">
        <v>1287</v>
      </c>
      <c r="J83" s="1273">
        <v>1221</v>
      </c>
      <c r="K83" s="1273">
        <v>795</v>
      </c>
      <c r="L83" s="1273">
        <v>563</v>
      </c>
      <c r="M83" s="1273">
        <v>440</v>
      </c>
      <c r="N83" s="1273">
        <v>358</v>
      </c>
      <c r="O83" s="1273">
        <v>265</v>
      </c>
      <c r="P83" s="1273">
        <v>190</v>
      </c>
      <c r="Q83" s="1273">
        <v>174</v>
      </c>
      <c r="R83" s="1273">
        <v>133</v>
      </c>
      <c r="S83" s="1273">
        <v>127</v>
      </c>
      <c r="T83" s="1273">
        <v>124</v>
      </c>
      <c r="U83" s="1273">
        <v>106</v>
      </c>
      <c r="V83" s="1273">
        <v>59</v>
      </c>
      <c r="W83" s="1305">
        <v>558</v>
      </c>
      <c r="X83" s="1273">
        <v>3949</v>
      </c>
      <c r="Y83" s="1273">
        <v>380</v>
      </c>
      <c r="Z83" s="1273">
        <v>155</v>
      </c>
      <c r="AA83" s="1273">
        <v>72</v>
      </c>
      <c r="AB83" s="1273">
        <v>122</v>
      </c>
      <c r="AC83" s="1273">
        <v>399</v>
      </c>
      <c r="AD83" s="1273">
        <v>598</v>
      </c>
      <c r="AE83" s="1273">
        <v>600</v>
      </c>
      <c r="AF83" s="1273">
        <v>416</v>
      </c>
      <c r="AG83" s="1273">
        <v>293</v>
      </c>
      <c r="AH83" s="1273">
        <v>231</v>
      </c>
      <c r="AI83" s="1273">
        <v>179</v>
      </c>
      <c r="AJ83" s="1273">
        <v>145</v>
      </c>
      <c r="AK83" s="1273">
        <v>107</v>
      </c>
      <c r="AL83" s="1273">
        <v>67</v>
      </c>
      <c r="AM83" s="1273">
        <v>52</v>
      </c>
      <c r="AN83" s="1273">
        <v>40</v>
      </c>
      <c r="AO83" s="1273">
        <v>42</v>
      </c>
      <c r="AP83" s="1273">
        <v>32</v>
      </c>
      <c r="AQ83" s="1273">
        <v>19</v>
      </c>
      <c r="AR83" s="1273">
        <v>225</v>
      </c>
      <c r="AS83" s="1304">
        <v>4254</v>
      </c>
      <c r="AT83" s="1273">
        <v>362</v>
      </c>
      <c r="AU83" s="1273">
        <v>156</v>
      </c>
      <c r="AV83" s="1273">
        <v>84</v>
      </c>
      <c r="AW83" s="1273">
        <v>181</v>
      </c>
      <c r="AX83" s="1273">
        <v>450</v>
      </c>
      <c r="AY83" s="1273">
        <v>689</v>
      </c>
      <c r="AZ83" s="1273">
        <v>621</v>
      </c>
      <c r="BA83" s="1273">
        <v>379</v>
      </c>
      <c r="BB83" s="1273">
        <v>270</v>
      </c>
      <c r="BC83" s="1273">
        <v>209</v>
      </c>
      <c r="BD83" s="1273">
        <v>179</v>
      </c>
      <c r="BE83" s="1273">
        <v>120</v>
      </c>
      <c r="BF83" s="1273">
        <v>83</v>
      </c>
      <c r="BG83" s="1273">
        <v>107</v>
      </c>
      <c r="BH83" s="1273">
        <v>81</v>
      </c>
      <c r="BI83" s="1273">
        <v>87</v>
      </c>
      <c r="BJ83" s="1273">
        <v>82</v>
      </c>
      <c r="BK83" s="1273">
        <v>74</v>
      </c>
      <c r="BL83" s="1273">
        <v>40</v>
      </c>
      <c r="BM83" s="1468">
        <v>333</v>
      </c>
    </row>
    <row r="84" spans="1:65">
      <c r="A84" s="1289">
        <v>215</v>
      </c>
      <c r="B84" s="1162" t="s">
        <v>81</v>
      </c>
      <c r="C84" s="1304">
        <v>1989</v>
      </c>
      <c r="D84" s="1273">
        <v>216</v>
      </c>
      <c r="E84" s="1273">
        <v>71</v>
      </c>
      <c r="F84" s="1273">
        <v>33</v>
      </c>
      <c r="G84" s="1273">
        <v>84</v>
      </c>
      <c r="H84" s="1273">
        <v>255</v>
      </c>
      <c r="I84" s="1273">
        <v>332</v>
      </c>
      <c r="J84" s="1273">
        <v>275</v>
      </c>
      <c r="K84" s="1273">
        <v>197</v>
      </c>
      <c r="L84" s="1273">
        <v>164</v>
      </c>
      <c r="M84" s="1273">
        <v>113</v>
      </c>
      <c r="N84" s="1273">
        <v>56</v>
      </c>
      <c r="O84" s="1273">
        <v>42</v>
      </c>
      <c r="P84" s="1273">
        <v>37</v>
      </c>
      <c r="Q84" s="1273">
        <v>32</v>
      </c>
      <c r="R84" s="1273">
        <v>27</v>
      </c>
      <c r="S84" s="1273">
        <v>19</v>
      </c>
      <c r="T84" s="1273">
        <v>14</v>
      </c>
      <c r="U84" s="1273">
        <v>14</v>
      </c>
      <c r="V84" s="1273">
        <v>8</v>
      </c>
      <c r="W84" s="1305">
        <v>77</v>
      </c>
      <c r="X84" s="1273">
        <v>1022</v>
      </c>
      <c r="Y84" s="1273">
        <v>112</v>
      </c>
      <c r="Z84" s="1273">
        <v>36</v>
      </c>
      <c r="AA84" s="1273">
        <v>18</v>
      </c>
      <c r="AB84" s="1273">
        <v>30</v>
      </c>
      <c r="AC84" s="1273">
        <v>125</v>
      </c>
      <c r="AD84" s="1273">
        <v>164</v>
      </c>
      <c r="AE84" s="1273">
        <v>139</v>
      </c>
      <c r="AF84" s="1273">
        <v>112</v>
      </c>
      <c r="AG84" s="1273">
        <v>93</v>
      </c>
      <c r="AH84" s="1273">
        <v>74</v>
      </c>
      <c r="AI84" s="1273">
        <v>34</v>
      </c>
      <c r="AJ84" s="1273">
        <v>23</v>
      </c>
      <c r="AK84" s="1273">
        <v>19</v>
      </c>
      <c r="AL84" s="1273">
        <v>17</v>
      </c>
      <c r="AM84" s="1273">
        <v>11</v>
      </c>
      <c r="AN84" s="1273">
        <v>5</v>
      </c>
      <c r="AO84" s="1273">
        <v>9</v>
      </c>
      <c r="AP84" s="1273">
        <v>1</v>
      </c>
      <c r="AQ84" s="1273">
        <v>0</v>
      </c>
      <c r="AR84" s="1273">
        <v>34</v>
      </c>
      <c r="AS84" s="1304">
        <v>967</v>
      </c>
      <c r="AT84" s="1273">
        <v>104</v>
      </c>
      <c r="AU84" s="1273">
        <v>35</v>
      </c>
      <c r="AV84" s="1273">
        <v>15</v>
      </c>
      <c r="AW84" s="1273">
        <v>54</v>
      </c>
      <c r="AX84" s="1273">
        <v>130</v>
      </c>
      <c r="AY84" s="1273">
        <v>168</v>
      </c>
      <c r="AZ84" s="1273">
        <v>136</v>
      </c>
      <c r="BA84" s="1273">
        <v>85</v>
      </c>
      <c r="BB84" s="1273">
        <v>71</v>
      </c>
      <c r="BC84" s="1273">
        <v>39</v>
      </c>
      <c r="BD84" s="1273">
        <v>22</v>
      </c>
      <c r="BE84" s="1273">
        <v>19</v>
      </c>
      <c r="BF84" s="1273">
        <v>18</v>
      </c>
      <c r="BG84" s="1273">
        <v>15</v>
      </c>
      <c r="BH84" s="1273">
        <v>16</v>
      </c>
      <c r="BI84" s="1273">
        <v>14</v>
      </c>
      <c r="BJ84" s="1273">
        <v>5</v>
      </c>
      <c r="BK84" s="1273">
        <v>13</v>
      </c>
      <c r="BL84" s="1273">
        <v>8</v>
      </c>
      <c r="BM84" s="1468">
        <v>43</v>
      </c>
    </row>
    <row r="85" spans="1:65">
      <c r="A85" s="1289">
        <v>216</v>
      </c>
      <c r="B85" s="1162" t="s">
        <v>26</v>
      </c>
      <c r="C85" s="1304">
        <v>2401</v>
      </c>
      <c r="D85" s="1273">
        <v>232</v>
      </c>
      <c r="E85" s="1273">
        <v>79</v>
      </c>
      <c r="F85" s="1273">
        <v>40</v>
      </c>
      <c r="G85" s="1273">
        <v>162</v>
      </c>
      <c r="H85" s="1273">
        <v>396</v>
      </c>
      <c r="I85" s="1273">
        <v>454</v>
      </c>
      <c r="J85" s="1273">
        <v>322</v>
      </c>
      <c r="K85" s="1273">
        <v>191</v>
      </c>
      <c r="L85" s="1273">
        <v>151</v>
      </c>
      <c r="M85" s="1273">
        <v>113</v>
      </c>
      <c r="N85" s="1273">
        <v>60</v>
      </c>
      <c r="O85" s="1273">
        <v>45</v>
      </c>
      <c r="P85" s="1273">
        <v>37</v>
      </c>
      <c r="Q85" s="1273">
        <v>32</v>
      </c>
      <c r="R85" s="1273">
        <v>17</v>
      </c>
      <c r="S85" s="1273">
        <v>17</v>
      </c>
      <c r="T85" s="1273">
        <v>21</v>
      </c>
      <c r="U85" s="1273">
        <v>22</v>
      </c>
      <c r="V85" s="1273">
        <v>10</v>
      </c>
      <c r="W85" s="1305">
        <v>96</v>
      </c>
      <c r="X85" s="1273">
        <v>1280</v>
      </c>
      <c r="Y85" s="1273">
        <v>113</v>
      </c>
      <c r="Z85" s="1273">
        <v>29</v>
      </c>
      <c r="AA85" s="1273">
        <v>19</v>
      </c>
      <c r="AB85" s="1273">
        <v>119</v>
      </c>
      <c r="AC85" s="1273">
        <v>222</v>
      </c>
      <c r="AD85" s="1273">
        <v>245</v>
      </c>
      <c r="AE85" s="1273">
        <v>172</v>
      </c>
      <c r="AF85" s="1273">
        <v>96</v>
      </c>
      <c r="AG85" s="1273">
        <v>76</v>
      </c>
      <c r="AH85" s="1273">
        <v>66</v>
      </c>
      <c r="AI85" s="1273">
        <v>36</v>
      </c>
      <c r="AJ85" s="1273">
        <v>26</v>
      </c>
      <c r="AK85" s="1273">
        <v>23</v>
      </c>
      <c r="AL85" s="1273">
        <v>13</v>
      </c>
      <c r="AM85" s="1273">
        <v>5</v>
      </c>
      <c r="AN85" s="1273">
        <v>7</v>
      </c>
      <c r="AO85" s="1273">
        <v>7</v>
      </c>
      <c r="AP85" s="1273">
        <v>2</v>
      </c>
      <c r="AQ85" s="1273">
        <v>4</v>
      </c>
      <c r="AR85" s="1273">
        <v>57</v>
      </c>
      <c r="AS85" s="1304">
        <v>1121</v>
      </c>
      <c r="AT85" s="1273">
        <v>119</v>
      </c>
      <c r="AU85" s="1273">
        <v>50</v>
      </c>
      <c r="AV85" s="1273">
        <v>21</v>
      </c>
      <c r="AW85" s="1273">
        <v>43</v>
      </c>
      <c r="AX85" s="1273">
        <v>174</v>
      </c>
      <c r="AY85" s="1273">
        <v>209</v>
      </c>
      <c r="AZ85" s="1273">
        <v>150</v>
      </c>
      <c r="BA85" s="1273">
        <v>95</v>
      </c>
      <c r="BB85" s="1273">
        <v>75</v>
      </c>
      <c r="BC85" s="1273">
        <v>47</v>
      </c>
      <c r="BD85" s="1273">
        <v>24</v>
      </c>
      <c r="BE85" s="1273">
        <v>19</v>
      </c>
      <c r="BF85" s="1273">
        <v>14</v>
      </c>
      <c r="BG85" s="1273">
        <v>19</v>
      </c>
      <c r="BH85" s="1273">
        <v>12</v>
      </c>
      <c r="BI85" s="1273">
        <v>10</v>
      </c>
      <c r="BJ85" s="1273">
        <v>14</v>
      </c>
      <c r="BK85" s="1273">
        <v>20</v>
      </c>
      <c r="BL85" s="1273">
        <v>6</v>
      </c>
      <c r="BM85" s="1468">
        <v>39</v>
      </c>
    </row>
    <row r="86" spans="1:65">
      <c r="A86" s="1289">
        <v>217</v>
      </c>
      <c r="B86" s="1162" t="s">
        <v>21</v>
      </c>
      <c r="C86" s="1304">
        <v>4653</v>
      </c>
      <c r="D86" s="1273">
        <v>423</v>
      </c>
      <c r="E86" s="1273">
        <v>137</v>
      </c>
      <c r="F86" s="1273">
        <v>84</v>
      </c>
      <c r="G86" s="1273">
        <v>139</v>
      </c>
      <c r="H86" s="1273">
        <v>663</v>
      </c>
      <c r="I86" s="1273">
        <v>760</v>
      </c>
      <c r="J86" s="1273">
        <v>659</v>
      </c>
      <c r="K86" s="1273">
        <v>413</v>
      </c>
      <c r="L86" s="1273">
        <v>288</v>
      </c>
      <c r="M86" s="1273">
        <v>252</v>
      </c>
      <c r="N86" s="1273">
        <v>172</v>
      </c>
      <c r="O86" s="1273">
        <v>138</v>
      </c>
      <c r="P86" s="1273">
        <v>106</v>
      </c>
      <c r="Q86" s="1273">
        <v>101</v>
      </c>
      <c r="R86" s="1273">
        <v>83</v>
      </c>
      <c r="S86" s="1273">
        <v>71</v>
      </c>
      <c r="T86" s="1273">
        <v>57</v>
      </c>
      <c r="U86" s="1273">
        <v>65</v>
      </c>
      <c r="V86" s="1273">
        <v>42</v>
      </c>
      <c r="W86" s="1305">
        <v>229</v>
      </c>
      <c r="X86" s="1273">
        <v>2329</v>
      </c>
      <c r="Y86" s="1273">
        <v>222</v>
      </c>
      <c r="Z86" s="1273">
        <v>80</v>
      </c>
      <c r="AA86" s="1273">
        <v>45</v>
      </c>
      <c r="AB86" s="1273">
        <v>66</v>
      </c>
      <c r="AC86" s="1273">
        <v>314</v>
      </c>
      <c r="AD86" s="1273">
        <v>378</v>
      </c>
      <c r="AE86" s="1273">
        <v>334</v>
      </c>
      <c r="AF86" s="1273">
        <v>224</v>
      </c>
      <c r="AG86" s="1273">
        <v>158</v>
      </c>
      <c r="AH86" s="1273">
        <v>136</v>
      </c>
      <c r="AI86" s="1273">
        <v>90</v>
      </c>
      <c r="AJ86" s="1273">
        <v>74</v>
      </c>
      <c r="AK86" s="1273">
        <v>53</v>
      </c>
      <c r="AL86" s="1273">
        <v>52</v>
      </c>
      <c r="AM86" s="1273">
        <v>35</v>
      </c>
      <c r="AN86" s="1273">
        <v>26</v>
      </c>
      <c r="AO86" s="1273">
        <v>19</v>
      </c>
      <c r="AP86" s="1273">
        <v>15</v>
      </c>
      <c r="AQ86" s="1273">
        <v>8</v>
      </c>
      <c r="AR86" s="1273">
        <v>124</v>
      </c>
      <c r="AS86" s="1304">
        <v>2324</v>
      </c>
      <c r="AT86" s="1273">
        <v>201</v>
      </c>
      <c r="AU86" s="1273">
        <v>57</v>
      </c>
      <c r="AV86" s="1273">
        <v>39</v>
      </c>
      <c r="AW86" s="1273">
        <v>73</v>
      </c>
      <c r="AX86" s="1273">
        <v>349</v>
      </c>
      <c r="AY86" s="1273">
        <v>382</v>
      </c>
      <c r="AZ86" s="1273">
        <v>325</v>
      </c>
      <c r="BA86" s="1273">
        <v>189</v>
      </c>
      <c r="BB86" s="1273">
        <v>130</v>
      </c>
      <c r="BC86" s="1273">
        <v>116</v>
      </c>
      <c r="BD86" s="1273">
        <v>82</v>
      </c>
      <c r="BE86" s="1273">
        <v>64</v>
      </c>
      <c r="BF86" s="1273">
        <v>53</v>
      </c>
      <c r="BG86" s="1273">
        <v>49</v>
      </c>
      <c r="BH86" s="1273">
        <v>48</v>
      </c>
      <c r="BI86" s="1273">
        <v>45</v>
      </c>
      <c r="BJ86" s="1273">
        <v>38</v>
      </c>
      <c r="BK86" s="1273">
        <v>50</v>
      </c>
      <c r="BL86" s="1273">
        <v>34</v>
      </c>
      <c r="BM86" s="1468">
        <v>105</v>
      </c>
    </row>
    <row r="87" spans="1:65">
      <c r="A87" s="1289">
        <v>218</v>
      </c>
      <c r="B87" s="1162" t="s">
        <v>32</v>
      </c>
      <c r="C87" s="1304">
        <v>1336</v>
      </c>
      <c r="D87" s="1273">
        <v>158</v>
      </c>
      <c r="E87" s="1273">
        <v>41</v>
      </c>
      <c r="F87" s="1273">
        <v>25</v>
      </c>
      <c r="G87" s="1273">
        <v>92</v>
      </c>
      <c r="H87" s="1273">
        <v>206</v>
      </c>
      <c r="I87" s="1273">
        <v>235</v>
      </c>
      <c r="J87" s="1273">
        <v>174</v>
      </c>
      <c r="K87" s="1273">
        <v>125</v>
      </c>
      <c r="L87" s="1273">
        <v>78</v>
      </c>
      <c r="M87" s="1273">
        <v>64</v>
      </c>
      <c r="N87" s="1273">
        <v>24</v>
      </c>
      <c r="O87" s="1273">
        <v>29</v>
      </c>
      <c r="P87" s="1273">
        <v>22</v>
      </c>
      <c r="Q87" s="1273">
        <v>12</v>
      </c>
      <c r="R87" s="1273">
        <v>8</v>
      </c>
      <c r="S87" s="1273">
        <v>17</v>
      </c>
      <c r="T87" s="1273">
        <v>12</v>
      </c>
      <c r="U87" s="1273">
        <v>8</v>
      </c>
      <c r="V87" s="1273">
        <v>6</v>
      </c>
      <c r="W87" s="1305">
        <v>37</v>
      </c>
      <c r="X87" s="1273">
        <v>732</v>
      </c>
      <c r="Y87" s="1273">
        <v>77</v>
      </c>
      <c r="Z87" s="1273">
        <v>27</v>
      </c>
      <c r="AA87" s="1273">
        <v>15</v>
      </c>
      <c r="AB87" s="1273">
        <v>67</v>
      </c>
      <c r="AC87" s="1273">
        <v>112</v>
      </c>
      <c r="AD87" s="1273">
        <v>115</v>
      </c>
      <c r="AE87" s="1273">
        <v>95</v>
      </c>
      <c r="AF87" s="1273">
        <v>68</v>
      </c>
      <c r="AG87" s="1273">
        <v>44</v>
      </c>
      <c r="AH87" s="1273">
        <v>39</v>
      </c>
      <c r="AI87" s="1273">
        <v>12</v>
      </c>
      <c r="AJ87" s="1273">
        <v>18</v>
      </c>
      <c r="AK87" s="1273">
        <v>14</v>
      </c>
      <c r="AL87" s="1273">
        <v>8</v>
      </c>
      <c r="AM87" s="1273">
        <v>3</v>
      </c>
      <c r="AN87" s="1273">
        <v>11</v>
      </c>
      <c r="AO87" s="1273">
        <v>3</v>
      </c>
      <c r="AP87" s="1273">
        <v>3</v>
      </c>
      <c r="AQ87" s="1273">
        <v>1</v>
      </c>
      <c r="AR87" s="1273">
        <v>19</v>
      </c>
      <c r="AS87" s="1304">
        <v>604</v>
      </c>
      <c r="AT87" s="1273">
        <v>81</v>
      </c>
      <c r="AU87" s="1273">
        <v>14</v>
      </c>
      <c r="AV87" s="1273">
        <v>10</v>
      </c>
      <c r="AW87" s="1273">
        <v>25</v>
      </c>
      <c r="AX87" s="1273">
        <v>94</v>
      </c>
      <c r="AY87" s="1273">
        <v>120</v>
      </c>
      <c r="AZ87" s="1273">
        <v>79</v>
      </c>
      <c r="BA87" s="1273">
        <v>57</v>
      </c>
      <c r="BB87" s="1273">
        <v>34</v>
      </c>
      <c r="BC87" s="1273">
        <v>25</v>
      </c>
      <c r="BD87" s="1273">
        <v>12</v>
      </c>
      <c r="BE87" s="1273">
        <v>11</v>
      </c>
      <c r="BF87" s="1273">
        <v>8</v>
      </c>
      <c r="BG87" s="1273">
        <v>4</v>
      </c>
      <c r="BH87" s="1273">
        <v>5</v>
      </c>
      <c r="BI87" s="1273">
        <v>6</v>
      </c>
      <c r="BJ87" s="1273">
        <v>9</v>
      </c>
      <c r="BK87" s="1273">
        <v>5</v>
      </c>
      <c r="BL87" s="1273">
        <v>5</v>
      </c>
      <c r="BM87" s="1468">
        <v>18</v>
      </c>
    </row>
    <row r="88" spans="1:65">
      <c r="A88" s="1289">
        <v>219</v>
      </c>
      <c r="B88" s="1162" t="s">
        <v>22</v>
      </c>
      <c r="C88" s="1304">
        <v>3627</v>
      </c>
      <c r="D88" s="1273">
        <v>344</v>
      </c>
      <c r="E88" s="1273">
        <v>136</v>
      </c>
      <c r="F88" s="1273">
        <v>44</v>
      </c>
      <c r="G88" s="1273">
        <v>141</v>
      </c>
      <c r="H88" s="1273">
        <v>550</v>
      </c>
      <c r="I88" s="1273">
        <v>656</v>
      </c>
      <c r="J88" s="1273">
        <v>534</v>
      </c>
      <c r="K88" s="1273">
        <v>289</v>
      </c>
      <c r="L88" s="1273">
        <v>160</v>
      </c>
      <c r="M88" s="1273">
        <v>132</v>
      </c>
      <c r="N88" s="1273">
        <v>108</v>
      </c>
      <c r="O88" s="1273">
        <v>91</v>
      </c>
      <c r="P88" s="1273">
        <v>82</v>
      </c>
      <c r="Q88" s="1273">
        <v>74</v>
      </c>
      <c r="R88" s="1273">
        <v>57</v>
      </c>
      <c r="S88" s="1273">
        <v>63</v>
      </c>
      <c r="T88" s="1273">
        <v>58</v>
      </c>
      <c r="U88" s="1273">
        <v>63</v>
      </c>
      <c r="V88" s="1273">
        <v>45</v>
      </c>
      <c r="W88" s="1305">
        <v>190</v>
      </c>
      <c r="X88" s="1273">
        <v>1918</v>
      </c>
      <c r="Y88" s="1273">
        <v>174</v>
      </c>
      <c r="Z88" s="1273">
        <v>67</v>
      </c>
      <c r="AA88" s="1273">
        <v>24</v>
      </c>
      <c r="AB88" s="1273">
        <v>78</v>
      </c>
      <c r="AC88" s="1273">
        <v>334</v>
      </c>
      <c r="AD88" s="1273">
        <v>347</v>
      </c>
      <c r="AE88" s="1273">
        <v>269</v>
      </c>
      <c r="AF88" s="1273">
        <v>152</v>
      </c>
      <c r="AG88" s="1273">
        <v>95</v>
      </c>
      <c r="AH88" s="1273">
        <v>78</v>
      </c>
      <c r="AI88" s="1273">
        <v>57</v>
      </c>
      <c r="AJ88" s="1273">
        <v>54</v>
      </c>
      <c r="AK88" s="1273">
        <v>42</v>
      </c>
      <c r="AL88" s="1273">
        <v>36</v>
      </c>
      <c r="AM88" s="1273">
        <v>28</v>
      </c>
      <c r="AN88" s="1273">
        <v>29</v>
      </c>
      <c r="AO88" s="1273">
        <v>23</v>
      </c>
      <c r="AP88" s="1273">
        <v>18</v>
      </c>
      <c r="AQ88" s="1273">
        <v>13</v>
      </c>
      <c r="AR88" s="1273">
        <v>98</v>
      </c>
      <c r="AS88" s="1304">
        <v>1709</v>
      </c>
      <c r="AT88" s="1273">
        <v>170</v>
      </c>
      <c r="AU88" s="1273">
        <v>69</v>
      </c>
      <c r="AV88" s="1273">
        <v>20</v>
      </c>
      <c r="AW88" s="1273">
        <v>63</v>
      </c>
      <c r="AX88" s="1273">
        <v>216</v>
      </c>
      <c r="AY88" s="1273">
        <v>309</v>
      </c>
      <c r="AZ88" s="1273">
        <v>265</v>
      </c>
      <c r="BA88" s="1273">
        <v>137</v>
      </c>
      <c r="BB88" s="1273">
        <v>65</v>
      </c>
      <c r="BC88" s="1273">
        <v>54</v>
      </c>
      <c r="BD88" s="1273">
        <v>51</v>
      </c>
      <c r="BE88" s="1273">
        <v>37</v>
      </c>
      <c r="BF88" s="1273">
        <v>40</v>
      </c>
      <c r="BG88" s="1273">
        <v>38</v>
      </c>
      <c r="BH88" s="1273">
        <v>29</v>
      </c>
      <c r="BI88" s="1273">
        <v>34</v>
      </c>
      <c r="BJ88" s="1273">
        <v>35</v>
      </c>
      <c r="BK88" s="1273">
        <v>45</v>
      </c>
      <c r="BL88" s="1273">
        <v>32</v>
      </c>
      <c r="BM88" s="1468">
        <v>92</v>
      </c>
    </row>
    <row r="89" spans="1:65">
      <c r="A89" s="1289">
        <v>220</v>
      </c>
      <c r="B89" s="1162" t="s">
        <v>33</v>
      </c>
      <c r="C89" s="1304">
        <v>947</v>
      </c>
      <c r="D89" s="1273">
        <v>110</v>
      </c>
      <c r="E89" s="1273">
        <v>40</v>
      </c>
      <c r="F89" s="1273">
        <v>8</v>
      </c>
      <c r="G89" s="1273">
        <v>24</v>
      </c>
      <c r="H89" s="1273">
        <v>156</v>
      </c>
      <c r="I89" s="1273">
        <v>177</v>
      </c>
      <c r="J89" s="1273">
        <v>140</v>
      </c>
      <c r="K89" s="1273">
        <v>89</v>
      </c>
      <c r="L89" s="1273">
        <v>60</v>
      </c>
      <c r="M89" s="1273">
        <v>34</v>
      </c>
      <c r="N89" s="1273">
        <v>27</v>
      </c>
      <c r="O89" s="1273">
        <v>17</v>
      </c>
      <c r="P89" s="1273">
        <v>20</v>
      </c>
      <c r="Q89" s="1273">
        <v>18</v>
      </c>
      <c r="R89" s="1273">
        <v>7</v>
      </c>
      <c r="S89" s="1273">
        <v>7</v>
      </c>
      <c r="T89" s="1273">
        <v>6</v>
      </c>
      <c r="U89" s="1273">
        <v>5</v>
      </c>
      <c r="V89" s="1273">
        <v>2</v>
      </c>
      <c r="W89" s="1305">
        <v>26</v>
      </c>
      <c r="X89" s="1273">
        <v>519</v>
      </c>
      <c r="Y89" s="1273">
        <v>50</v>
      </c>
      <c r="Z89" s="1273">
        <v>23</v>
      </c>
      <c r="AA89" s="1273">
        <v>2</v>
      </c>
      <c r="AB89" s="1273">
        <v>13</v>
      </c>
      <c r="AC89" s="1273">
        <v>99</v>
      </c>
      <c r="AD89" s="1273">
        <v>81</v>
      </c>
      <c r="AE89" s="1273">
        <v>83</v>
      </c>
      <c r="AF89" s="1273">
        <v>47</v>
      </c>
      <c r="AG89" s="1273">
        <v>40</v>
      </c>
      <c r="AH89" s="1273">
        <v>22</v>
      </c>
      <c r="AI89" s="1273">
        <v>15</v>
      </c>
      <c r="AJ89" s="1273">
        <v>14</v>
      </c>
      <c r="AK89" s="1273">
        <v>8</v>
      </c>
      <c r="AL89" s="1273">
        <v>9</v>
      </c>
      <c r="AM89" s="1273">
        <v>6</v>
      </c>
      <c r="AN89" s="1273">
        <v>2</v>
      </c>
      <c r="AO89" s="1273">
        <v>3</v>
      </c>
      <c r="AP89" s="1273">
        <v>1</v>
      </c>
      <c r="AQ89" s="1273">
        <v>1</v>
      </c>
      <c r="AR89" s="1273">
        <v>11</v>
      </c>
      <c r="AS89" s="1304">
        <v>428</v>
      </c>
      <c r="AT89" s="1273">
        <v>60</v>
      </c>
      <c r="AU89" s="1273">
        <v>17</v>
      </c>
      <c r="AV89" s="1273">
        <v>6</v>
      </c>
      <c r="AW89" s="1273">
        <v>11</v>
      </c>
      <c r="AX89" s="1273">
        <v>57</v>
      </c>
      <c r="AY89" s="1273">
        <v>96</v>
      </c>
      <c r="AZ89" s="1273">
        <v>57</v>
      </c>
      <c r="BA89" s="1273">
        <v>42</v>
      </c>
      <c r="BB89" s="1273">
        <v>20</v>
      </c>
      <c r="BC89" s="1273">
        <v>12</v>
      </c>
      <c r="BD89" s="1273">
        <v>12</v>
      </c>
      <c r="BE89" s="1273">
        <v>3</v>
      </c>
      <c r="BF89" s="1273">
        <v>12</v>
      </c>
      <c r="BG89" s="1273">
        <v>9</v>
      </c>
      <c r="BH89" s="1273">
        <v>1</v>
      </c>
      <c r="BI89" s="1273">
        <v>5</v>
      </c>
      <c r="BJ89" s="1273">
        <v>3</v>
      </c>
      <c r="BK89" s="1273">
        <v>4</v>
      </c>
      <c r="BL89" s="1273">
        <v>1</v>
      </c>
      <c r="BM89" s="1468">
        <v>15</v>
      </c>
    </row>
    <row r="90" spans="1:65">
      <c r="A90" s="1289">
        <v>221</v>
      </c>
      <c r="B90" s="1162" t="s">
        <v>2495</v>
      </c>
      <c r="C90" s="1304">
        <v>906</v>
      </c>
      <c r="D90" s="1273">
        <v>71</v>
      </c>
      <c r="E90" s="1273">
        <v>47</v>
      </c>
      <c r="F90" s="1273">
        <v>21</v>
      </c>
      <c r="G90" s="1273">
        <v>37</v>
      </c>
      <c r="H90" s="1273">
        <v>118</v>
      </c>
      <c r="I90" s="1273">
        <v>134</v>
      </c>
      <c r="J90" s="1273">
        <v>138</v>
      </c>
      <c r="K90" s="1273">
        <v>73</v>
      </c>
      <c r="L90" s="1273">
        <v>55</v>
      </c>
      <c r="M90" s="1273">
        <v>37</v>
      </c>
      <c r="N90" s="1273">
        <v>37</v>
      </c>
      <c r="O90" s="1273">
        <v>29</v>
      </c>
      <c r="P90" s="1273">
        <v>35</v>
      </c>
      <c r="Q90" s="1273">
        <v>26</v>
      </c>
      <c r="R90" s="1273">
        <v>11</v>
      </c>
      <c r="S90" s="1273">
        <v>13</v>
      </c>
      <c r="T90" s="1273">
        <v>7</v>
      </c>
      <c r="U90" s="1273">
        <v>10</v>
      </c>
      <c r="V90" s="1273">
        <v>7</v>
      </c>
      <c r="W90" s="1305">
        <v>27</v>
      </c>
      <c r="X90" s="1273">
        <v>467</v>
      </c>
      <c r="Y90" s="1273">
        <v>34</v>
      </c>
      <c r="Z90" s="1273">
        <v>29</v>
      </c>
      <c r="AA90" s="1273">
        <v>5</v>
      </c>
      <c r="AB90" s="1273">
        <v>18</v>
      </c>
      <c r="AC90" s="1273">
        <v>65</v>
      </c>
      <c r="AD90" s="1273">
        <v>67</v>
      </c>
      <c r="AE90" s="1273">
        <v>70</v>
      </c>
      <c r="AF90" s="1273">
        <v>38</v>
      </c>
      <c r="AG90" s="1273">
        <v>29</v>
      </c>
      <c r="AH90" s="1273">
        <v>18</v>
      </c>
      <c r="AI90" s="1273">
        <v>20</v>
      </c>
      <c r="AJ90" s="1273">
        <v>19</v>
      </c>
      <c r="AK90" s="1273">
        <v>22</v>
      </c>
      <c r="AL90" s="1273">
        <v>18</v>
      </c>
      <c r="AM90" s="1273">
        <v>6</v>
      </c>
      <c r="AN90" s="1273">
        <v>4</v>
      </c>
      <c r="AO90" s="1273">
        <v>1</v>
      </c>
      <c r="AP90" s="1273">
        <v>4</v>
      </c>
      <c r="AQ90" s="1273">
        <v>0</v>
      </c>
      <c r="AR90" s="1273">
        <v>11</v>
      </c>
      <c r="AS90" s="1304">
        <v>439</v>
      </c>
      <c r="AT90" s="1273">
        <v>37</v>
      </c>
      <c r="AU90" s="1273">
        <v>18</v>
      </c>
      <c r="AV90" s="1273">
        <v>16</v>
      </c>
      <c r="AW90" s="1273">
        <v>19</v>
      </c>
      <c r="AX90" s="1273">
        <v>53</v>
      </c>
      <c r="AY90" s="1273">
        <v>67</v>
      </c>
      <c r="AZ90" s="1273">
        <v>68</v>
      </c>
      <c r="BA90" s="1273">
        <v>35</v>
      </c>
      <c r="BB90" s="1273">
        <v>26</v>
      </c>
      <c r="BC90" s="1273">
        <v>19</v>
      </c>
      <c r="BD90" s="1273">
        <v>17</v>
      </c>
      <c r="BE90" s="1273">
        <v>10</v>
      </c>
      <c r="BF90" s="1273">
        <v>13</v>
      </c>
      <c r="BG90" s="1273">
        <v>8</v>
      </c>
      <c r="BH90" s="1273">
        <v>5</v>
      </c>
      <c r="BI90" s="1273">
        <v>9</v>
      </c>
      <c r="BJ90" s="1273">
        <v>6</v>
      </c>
      <c r="BK90" s="1273">
        <v>6</v>
      </c>
      <c r="BL90" s="1273">
        <v>7</v>
      </c>
      <c r="BM90" s="1468">
        <v>16</v>
      </c>
    </row>
    <row r="91" spans="1:65">
      <c r="A91" s="1289">
        <v>222</v>
      </c>
      <c r="B91" s="1162" t="s">
        <v>648</v>
      </c>
      <c r="C91" s="1304">
        <v>365</v>
      </c>
      <c r="D91" s="1273">
        <v>39</v>
      </c>
      <c r="E91" s="1273">
        <v>9</v>
      </c>
      <c r="F91" s="1273">
        <v>5</v>
      </c>
      <c r="G91" s="1273">
        <v>12</v>
      </c>
      <c r="H91" s="1273">
        <v>63</v>
      </c>
      <c r="I91" s="1273">
        <v>57</v>
      </c>
      <c r="J91" s="1273">
        <v>51</v>
      </c>
      <c r="K91" s="1273">
        <v>32</v>
      </c>
      <c r="L91" s="1273">
        <v>27</v>
      </c>
      <c r="M91" s="1273">
        <v>13</v>
      </c>
      <c r="N91" s="1273">
        <v>8</v>
      </c>
      <c r="O91" s="1273">
        <v>11</v>
      </c>
      <c r="P91" s="1273">
        <v>12</v>
      </c>
      <c r="Q91" s="1273">
        <v>9</v>
      </c>
      <c r="R91" s="1273">
        <v>7</v>
      </c>
      <c r="S91" s="1273">
        <v>3</v>
      </c>
      <c r="T91" s="1273">
        <v>2</v>
      </c>
      <c r="U91" s="1273">
        <v>3</v>
      </c>
      <c r="V91" s="1273">
        <v>2</v>
      </c>
      <c r="W91" s="1305">
        <v>9</v>
      </c>
      <c r="X91" s="1273">
        <v>202</v>
      </c>
      <c r="Y91" s="1273">
        <v>26</v>
      </c>
      <c r="Z91" s="1273">
        <v>4</v>
      </c>
      <c r="AA91" s="1273">
        <v>4</v>
      </c>
      <c r="AB91" s="1273">
        <v>7</v>
      </c>
      <c r="AC91" s="1273">
        <v>33</v>
      </c>
      <c r="AD91" s="1273">
        <v>28</v>
      </c>
      <c r="AE91" s="1273">
        <v>20</v>
      </c>
      <c r="AF91" s="1273">
        <v>19</v>
      </c>
      <c r="AG91" s="1273">
        <v>17</v>
      </c>
      <c r="AH91" s="1273">
        <v>9</v>
      </c>
      <c r="AI91" s="1273">
        <v>6</v>
      </c>
      <c r="AJ91" s="1273">
        <v>8</v>
      </c>
      <c r="AK91" s="1273">
        <v>4</v>
      </c>
      <c r="AL91" s="1273">
        <v>7</v>
      </c>
      <c r="AM91" s="1273">
        <v>5</v>
      </c>
      <c r="AN91" s="1273">
        <v>3</v>
      </c>
      <c r="AO91" s="1273">
        <v>2</v>
      </c>
      <c r="AP91" s="1273">
        <v>0</v>
      </c>
      <c r="AQ91" s="1273">
        <v>0</v>
      </c>
      <c r="AR91" s="1273">
        <v>3</v>
      </c>
      <c r="AS91" s="1304">
        <v>163</v>
      </c>
      <c r="AT91" s="1273">
        <v>13</v>
      </c>
      <c r="AU91" s="1273">
        <v>5</v>
      </c>
      <c r="AV91" s="1273">
        <v>1</v>
      </c>
      <c r="AW91" s="1273">
        <v>5</v>
      </c>
      <c r="AX91" s="1273">
        <v>30</v>
      </c>
      <c r="AY91" s="1273">
        <v>29</v>
      </c>
      <c r="AZ91" s="1273">
        <v>31</v>
      </c>
      <c r="BA91" s="1273">
        <v>13</v>
      </c>
      <c r="BB91" s="1273">
        <v>10</v>
      </c>
      <c r="BC91" s="1273">
        <v>4</v>
      </c>
      <c r="BD91" s="1273">
        <v>2</v>
      </c>
      <c r="BE91" s="1273">
        <v>3</v>
      </c>
      <c r="BF91" s="1273">
        <v>8</v>
      </c>
      <c r="BG91" s="1273">
        <v>2</v>
      </c>
      <c r="BH91" s="1273">
        <v>2</v>
      </c>
      <c r="BI91" s="1273">
        <v>0</v>
      </c>
      <c r="BJ91" s="1273">
        <v>0</v>
      </c>
      <c r="BK91" s="1273">
        <v>3</v>
      </c>
      <c r="BL91" s="1273">
        <v>2</v>
      </c>
      <c r="BM91" s="1468">
        <v>6</v>
      </c>
    </row>
    <row r="92" spans="1:65">
      <c r="A92" s="1289">
        <v>223</v>
      </c>
      <c r="B92" s="1162" t="s">
        <v>649</v>
      </c>
      <c r="C92" s="1304">
        <v>1156</v>
      </c>
      <c r="D92" s="1273">
        <v>108</v>
      </c>
      <c r="E92" s="1273">
        <v>38</v>
      </c>
      <c r="F92" s="1273">
        <v>14</v>
      </c>
      <c r="G92" s="1273">
        <v>48</v>
      </c>
      <c r="H92" s="1273">
        <v>202</v>
      </c>
      <c r="I92" s="1273">
        <v>202</v>
      </c>
      <c r="J92" s="1273">
        <v>142</v>
      </c>
      <c r="K92" s="1273">
        <v>101</v>
      </c>
      <c r="L92" s="1273">
        <v>65</v>
      </c>
      <c r="M92" s="1273">
        <v>43</v>
      </c>
      <c r="N92" s="1273">
        <v>37</v>
      </c>
      <c r="O92" s="1273">
        <v>34</v>
      </c>
      <c r="P92" s="1273">
        <v>27</v>
      </c>
      <c r="Q92" s="1273">
        <v>29</v>
      </c>
      <c r="R92" s="1273">
        <v>23</v>
      </c>
      <c r="S92" s="1273">
        <v>10</v>
      </c>
      <c r="T92" s="1273">
        <v>15</v>
      </c>
      <c r="U92" s="1273">
        <v>11</v>
      </c>
      <c r="V92" s="1273">
        <v>7</v>
      </c>
      <c r="W92" s="1305">
        <v>48</v>
      </c>
      <c r="X92" s="1273">
        <v>585</v>
      </c>
      <c r="Y92" s="1273">
        <v>63</v>
      </c>
      <c r="Z92" s="1273">
        <v>16</v>
      </c>
      <c r="AA92" s="1273">
        <v>7</v>
      </c>
      <c r="AB92" s="1273">
        <v>21</v>
      </c>
      <c r="AC92" s="1273">
        <v>106</v>
      </c>
      <c r="AD92" s="1273">
        <v>96</v>
      </c>
      <c r="AE92" s="1273">
        <v>76</v>
      </c>
      <c r="AF92" s="1273">
        <v>48</v>
      </c>
      <c r="AG92" s="1273">
        <v>35</v>
      </c>
      <c r="AH92" s="1273">
        <v>21</v>
      </c>
      <c r="AI92" s="1273">
        <v>18</v>
      </c>
      <c r="AJ92" s="1273">
        <v>23</v>
      </c>
      <c r="AK92" s="1273">
        <v>14</v>
      </c>
      <c r="AL92" s="1273">
        <v>16</v>
      </c>
      <c r="AM92" s="1273">
        <v>13</v>
      </c>
      <c r="AN92" s="1273">
        <v>4</v>
      </c>
      <c r="AO92" s="1273">
        <v>4</v>
      </c>
      <c r="AP92" s="1273">
        <v>3</v>
      </c>
      <c r="AQ92" s="1273">
        <v>1</v>
      </c>
      <c r="AR92" s="1273">
        <v>16</v>
      </c>
      <c r="AS92" s="1304">
        <v>571</v>
      </c>
      <c r="AT92" s="1273">
        <v>45</v>
      </c>
      <c r="AU92" s="1273">
        <v>22</v>
      </c>
      <c r="AV92" s="1273">
        <v>7</v>
      </c>
      <c r="AW92" s="1273">
        <v>27</v>
      </c>
      <c r="AX92" s="1273">
        <v>96</v>
      </c>
      <c r="AY92" s="1273">
        <v>106</v>
      </c>
      <c r="AZ92" s="1273">
        <v>66</v>
      </c>
      <c r="BA92" s="1273">
        <v>53</v>
      </c>
      <c r="BB92" s="1273">
        <v>30</v>
      </c>
      <c r="BC92" s="1273">
        <v>22</v>
      </c>
      <c r="BD92" s="1273">
        <v>19</v>
      </c>
      <c r="BE92" s="1273">
        <v>11</v>
      </c>
      <c r="BF92" s="1273">
        <v>13</v>
      </c>
      <c r="BG92" s="1273">
        <v>13</v>
      </c>
      <c r="BH92" s="1273">
        <v>10</v>
      </c>
      <c r="BI92" s="1273">
        <v>6</v>
      </c>
      <c r="BJ92" s="1273">
        <v>11</v>
      </c>
      <c r="BK92" s="1273">
        <v>8</v>
      </c>
      <c r="BL92" s="1273">
        <v>6</v>
      </c>
      <c r="BM92" s="1468">
        <v>32</v>
      </c>
    </row>
    <row r="93" spans="1:65">
      <c r="A93" s="1289">
        <v>224</v>
      </c>
      <c r="B93" s="1162" t="s">
        <v>650</v>
      </c>
      <c r="C93" s="1304">
        <v>830</v>
      </c>
      <c r="D93" s="1273">
        <v>76</v>
      </c>
      <c r="E93" s="1273">
        <v>23</v>
      </c>
      <c r="F93" s="1273">
        <v>17</v>
      </c>
      <c r="G93" s="1273">
        <v>71</v>
      </c>
      <c r="H93" s="1273">
        <v>131</v>
      </c>
      <c r="I93" s="1273">
        <v>118</v>
      </c>
      <c r="J93" s="1273">
        <v>99</v>
      </c>
      <c r="K93" s="1273">
        <v>67</v>
      </c>
      <c r="L93" s="1273">
        <v>49</v>
      </c>
      <c r="M93" s="1273">
        <v>32</v>
      </c>
      <c r="N93" s="1273">
        <v>43</v>
      </c>
      <c r="O93" s="1273">
        <v>28</v>
      </c>
      <c r="P93" s="1273">
        <v>17</v>
      </c>
      <c r="Q93" s="1273">
        <v>23</v>
      </c>
      <c r="R93" s="1273">
        <v>14</v>
      </c>
      <c r="S93" s="1273">
        <v>9</v>
      </c>
      <c r="T93" s="1273">
        <v>4</v>
      </c>
      <c r="U93" s="1273">
        <v>4</v>
      </c>
      <c r="V93" s="1273">
        <v>5</v>
      </c>
      <c r="W93" s="1305">
        <v>30</v>
      </c>
      <c r="X93" s="1273">
        <v>443</v>
      </c>
      <c r="Y93" s="1273">
        <v>39</v>
      </c>
      <c r="Z93" s="1273">
        <v>17</v>
      </c>
      <c r="AA93" s="1273">
        <v>10</v>
      </c>
      <c r="AB93" s="1273">
        <v>43</v>
      </c>
      <c r="AC93" s="1273">
        <v>56</v>
      </c>
      <c r="AD93" s="1273">
        <v>60</v>
      </c>
      <c r="AE93" s="1273">
        <v>50</v>
      </c>
      <c r="AF93" s="1273">
        <v>41</v>
      </c>
      <c r="AG93" s="1273">
        <v>29</v>
      </c>
      <c r="AH93" s="1273">
        <v>19</v>
      </c>
      <c r="AI93" s="1273">
        <v>27</v>
      </c>
      <c r="AJ93" s="1273">
        <v>14</v>
      </c>
      <c r="AK93" s="1273">
        <v>11</v>
      </c>
      <c r="AL93" s="1273">
        <v>11</v>
      </c>
      <c r="AM93" s="1273">
        <v>6</v>
      </c>
      <c r="AN93" s="1273">
        <v>5</v>
      </c>
      <c r="AO93" s="1273">
        <v>1</v>
      </c>
      <c r="AP93" s="1273">
        <v>2</v>
      </c>
      <c r="AQ93" s="1273">
        <v>2</v>
      </c>
      <c r="AR93" s="1273">
        <v>6</v>
      </c>
      <c r="AS93" s="1304">
        <v>387</v>
      </c>
      <c r="AT93" s="1273">
        <v>37</v>
      </c>
      <c r="AU93" s="1273">
        <v>6</v>
      </c>
      <c r="AV93" s="1273">
        <v>7</v>
      </c>
      <c r="AW93" s="1273">
        <v>28</v>
      </c>
      <c r="AX93" s="1273">
        <v>75</v>
      </c>
      <c r="AY93" s="1273">
        <v>58</v>
      </c>
      <c r="AZ93" s="1273">
        <v>49</v>
      </c>
      <c r="BA93" s="1273">
        <v>26</v>
      </c>
      <c r="BB93" s="1273">
        <v>20</v>
      </c>
      <c r="BC93" s="1273">
        <v>13</v>
      </c>
      <c r="BD93" s="1273">
        <v>16</v>
      </c>
      <c r="BE93" s="1273">
        <v>14</v>
      </c>
      <c r="BF93" s="1273">
        <v>6</v>
      </c>
      <c r="BG93" s="1273">
        <v>12</v>
      </c>
      <c r="BH93" s="1273">
        <v>8</v>
      </c>
      <c r="BI93" s="1273">
        <v>4</v>
      </c>
      <c r="BJ93" s="1273">
        <v>3</v>
      </c>
      <c r="BK93" s="1273">
        <v>2</v>
      </c>
      <c r="BL93" s="1273">
        <v>3</v>
      </c>
      <c r="BM93" s="1468">
        <v>24</v>
      </c>
    </row>
    <row r="94" spans="1:65">
      <c r="A94" s="1289">
        <v>225</v>
      </c>
      <c r="B94" s="1162" t="s">
        <v>651</v>
      </c>
      <c r="C94" s="1304">
        <v>661</v>
      </c>
      <c r="D94" s="1273">
        <v>55</v>
      </c>
      <c r="E94" s="1273">
        <v>26</v>
      </c>
      <c r="F94" s="1273">
        <v>21</v>
      </c>
      <c r="G94" s="1273">
        <v>16</v>
      </c>
      <c r="H94" s="1273">
        <v>89</v>
      </c>
      <c r="I94" s="1273">
        <v>123</v>
      </c>
      <c r="J94" s="1273">
        <v>88</v>
      </c>
      <c r="K94" s="1273">
        <v>75</v>
      </c>
      <c r="L94" s="1273">
        <v>30</v>
      </c>
      <c r="M94" s="1273">
        <v>36</v>
      </c>
      <c r="N94" s="1273">
        <v>24</v>
      </c>
      <c r="O94" s="1273">
        <v>20</v>
      </c>
      <c r="P94" s="1273">
        <v>16</v>
      </c>
      <c r="Q94" s="1273">
        <v>20</v>
      </c>
      <c r="R94" s="1273">
        <v>11</v>
      </c>
      <c r="S94" s="1273">
        <v>2</v>
      </c>
      <c r="T94" s="1273">
        <v>2</v>
      </c>
      <c r="U94" s="1273">
        <v>2</v>
      </c>
      <c r="V94" s="1273">
        <v>5</v>
      </c>
      <c r="W94" s="1305">
        <v>23</v>
      </c>
      <c r="X94" s="1273">
        <v>350</v>
      </c>
      <c r="Y94" s="1273">
        <v>24</v>
      </c>
      <c r="Z94" s="1273">
        <v>18</v>
      </c>
      <c r="AA94" s="1273">
        <v>11</v>
      </c>
      <c r="AB94" s="1273">
        <v>8</v>
      </c>
      <c r="AC94" s="1273">
        <v>47</v>
      </c>
      <c r="AD94" s="1273">
        <v>63</v>
      </c>
      <c r="AE94" s="1273">
        <v>41</v>
      </c>
      <c r="AF94" s="1273">
        <v>40</v>
      </c>
      <c r="AG94" s="1273">
        <v>21</v>
      </c>
      <c r="AH94" s="1273">
        <v>21</v>
      </c>
      <c r="AI94" s="1273">
        <v>16</v>
      </c>
      <c r="AJ94" s="1273">
        <v>13</v>
      </c>
      <c r="AK94" s="1273">
        <v>10</v>
      </c>
      <c r="AL94" s="1273">
        <v>11</v>
      </c>
      <c r="AM94" s="1273">
        <v>3</v>
      </c>
      <c r="AN94" s="1273">
        <v>2</v>
      </c>
      <c r="AO94" s="1273">
        <v>0</v>
      </c>
      <c r="AP94" s="1273">
        <v>0</v>
      </c>
      <c r="AQ94" s="1273">
        <v>1</v>
      </c>
      <c r="AR94" s="1273">
        <v>13</v>
      </c>
      <c r="AS94" s="1304">
        <v>311</v>
      </c>
      <c r="AT94" s="1273">
        <v>31</v>
      </c>
      <c r="AU94" s="1273">
        <v>8</v>
      </c>
      <c r="AV94" s="1273">
        <v>10</v>
      </c>
      <c r="AW94" s="1273">
        <v>8</v>
      </c>
      <c r="AX94" s="1273">
        <v>42</v>
      </c>
      <c r="AY94" s="1273">
        <v>60</v>
      </c>
      <c r="AZ94" s="1273">
        <v>47</v>
      </c>
      <c r="BA94" s="1273">
        <v>35</v>
      </c>
      <c r="BB94" s="1273">
        <v>9</v>
      </c>
      <c r="BC94" s="1273">
        <v>15</v>
      </c>
      <c r="BD94" s="1273">
        <v>8</v>
      </c>
      <c r="BE94" s="1273">
        <v>7</v>
      </c>
      <c r="BF94" s="1273">
        <v>6</v>
      </c>
      <c r="BG94" s="1273">
        <v>9</v>
      </c>
      <c r="BH94" s="1273">
        <v>8</v>
      </c>
      <c r="BI94" s="1273">
        <v>0</v>
      </c>
      <c r="BJ94" s="1273">
        <v>2</v>
      </c>
      <c r="BK94" s="1273">
        <v>2</v>
      </c>
      <c r="BL94" s="1273">
        <v>4</v>
      </c>
      <c r="BM94" s="1468">
        <v>10</v>
      </c>
    </row>
    <row r="95" spans="1:65">
      <c r="A95" s="1289">
        <v>226</v>
      </c>
      <c r="B95" s="1162" t="s">
        <v>652</v>
      </c>
      <c r="C95" s="1304">
        <v>922</v>
      </c>
      <c r="D95" s="1273">
        <v>58</v>
      </c>
      <c r="E95" s="1273">
        <v>31</v>
      </c>
      <c r="F95" s="1273">
        <v>16</v>
      </c>
      <c r="G95" s="1273">
        <v>55</v>
      </c>
      <c r="H95" s="1273">
        <v>152</v>
      </c>
      <c r="I95" s="1273">
        <v>122</v>
      </c>
      <c r="J95" s="1273">
        <v>89</v>
      </c>
      <c r="K95" s="1273">
        <v>76</v>
      </c>
      <c r="L95" s="1273">
        <v>56</v>
      </c>
      <c r="M95" s="1273">
        <v>49</v>
      </c>
      <c r="N95" s="1273">
        <v>45</v>
      </c>
      <c r="O95" s="1273">
        <v>28</v>
      </c>
      <c r="P95" s="1273">
        <v>46</v>
      </c>
      <c r="Q95" s="1273">
        <v>43</v>
      </c>
      <c r="R95" s="1273">
        <v>13</v>
      </c>
      <c r="S95" s="1273">
        <v>20</v>
      </c>
      <c r="T95" s="1273">
        <v>8</v>
      </c>
      <c r="U95" s="1273">
        <v>8</v>
      </c>
      <c r="V95" s="1273">
        <v>7</v>
      </c>
      <c r="W95" s="1305">
        <v>36</v>
      </c>
      <c r="X95" s="1273">
        <v>470</v>
      </c>
      <c r="Y95" s="1273">
        <v>33</v>
      </c>
      <c r="Z95" s="1273">
        <v>17</v>
      </c>
      <c r="AA95" s="1273">
        <v>10</v>
      </c>
      <c r="AB95" s="1273">
        <v>26</v>
      </c>
      <c r="AC95" s="1273">
        <v>79</v>
      </c>
      <c r="AD95" s="1273">
        <v>57</v>
      </c>
      <c r="AE95" s="1273">
        <v>42</v>
      </c>
      <c r="AF95" s="1273">
        <v>37</v>
      </c>
      <c r="AG95" s="1273">
        <v>33</v>
      </c>
      <c r="AH95" s="1273">
        <v>24</v>
      </c>
      <c r="AI95" s="1273">
        <v>23</v>
      </c>
      <c r="AJ95" s="1273">
        <v>16</v>
      </c>
      <c r="AK95" s="1273">
        <v>21</v>
      </c>
      <c r="AL95" s="1273">
        <v>25</v>
      </c>
      <c r="AM95" s="1273">
        <v>10</v>
      </c>
      <c r="AN95" s="1273">
        <v>10</v>
      </c>
      <c r="AO95" s="1273">
        <v>3</v>
      </c>
      <c r="AP95" s="1273">
        <v>1</v>
      </c>
      <c r="AQ95" s="1273">
        <v>3</v>
      </c>
      <c r="AR95" s="1273">
        <v>17</v>
      </c>
      <c r="AS95" s="1304">
        <v>452</v>
      </c>
      <c r="AT95" s="1273">
        <v>25</v>
      </c>
      <c r="AU95" s="1273">
        <v>14</v>
      </c>
      <c r="AV95" s="1273">
        <v>6</v>
      </c>
      <c r="AW95" s="1273">
        <v>29</v>
      </c>
      <c r="AX95" s="1273">
        <v>73</v>
      </c>
      <c r="AY95" s="1273">
        <v>65</v>
      </c>
      <c r="AZ95" s="1273">
        <v>47</v>
      </c>
      <c r="BA95" s="1273">
        <v>39</v>
      </c>
      <c r="BB95" s="1273">
        <v>23</v>
      </c>
      <c r="BC95" s="1273">
        <v>25</v>
      </c>
      <c r="BD95" s="1273">
        <v>22</v>
      </c>
      <c r="BE95" s="1273">
        <v>12</v>
      </c>
      <c r="BF95" s="1273">
        <v>25</v>
      </c>
      <c r="BG95" s="1273">
        <v>18</v>
      </c>
      <c r="BH95" s="1273">
        <v>3</v>
      </c>
      <c r="BI95" s="1273">
        <v>10</v>
      </c>
      <c r="BJ95" s="1273">
        <v>5</v>
      </c>
      <c r="BK95" s="1273">
        <v>7</v>
      </c>
      <c r="BL95" s="1273">
        <v>4</v>
      </c>
      <c r="BM95" s="1468">
        <v>19</v>
      </c>
    </row>
    <row r="96" spans="1:65">
      <c r="A96" s="1289">
        <v>227</v>
      </c>
      <c r="B96" s="1162" t="s">
        <v>653</v>
      </c>
      <c r="C96" s="1304">
        <v>589</v>
      </c>
      <c r="D96" s="1273">
        <v>56</v>
      </c>
      <c r="E96" s="1273">
        <v>23</v>
      </c>
      <c r="F96" s="1273">
        <v>14</v>
      </c>
      <c r="G96" s="1273">
        <v>27</v>
      </c>
      <c r="H96" s="1273">
        <v>86</v>
      </c>
      <c r="I96" s="1273">
        <v>104</v>
      </c>
      <c r="J96" s="1273">
        <v>56</v>
      </c>
      <c r="K96" s="1273">
        <v>51</v>
      </c>
      <c r="L96" s="1273">
        <v>34</v>
      </c>
      <c r="M96" s="1273">
        <v>34</v>
      </c>
      <c r="N96" s="1273">
        <v>23</v>
      </c>
      <c r="O96" s="1273">
        <v>15</v>
      </c>
      <c r="P96" s="1273">
        <v>25</v>
      </c>
      <c r="Q96" s="1273">
        <v>17</v>
      </c>
      <c r="R96" s="1273">
        <v>10</v>
      </c>
      <c r="S96" s="1273">
        <v>2</v>
      </c>
      <c r="T96" s="1273">
        <v>6</v>
      </c>
      <c r="U96" s="1273">
        <v>3</v>
      </c>
      <c r="V96" s="1273">
        <v>3</v>
      </c>
      <c r="W96" s="1305">
        <v>20</v>
      </c>
      <c r="X96" s="1273">
        <v>310</v>
      </c>
      <c r="Y96" s="1273">
        <v>33</v>
      </c>
      <c r="Z96" s="1273">
        <v>12</v>
      </c>
      <c r="AA96" s="1273">
        <v>8</v>
      </c>
      <c r="AB96" s="1273">
        <v>13</v>
      </c>
      <c r="AC96" s="1273">
        <v>46</v>
      </c>
      <c r="AD96" s="1273">
        <v>48</v>
      </c>
      <c r="AE96" s="1273">
        <v>27</v>
      </c>
      <c r="AF96" s="1273">
        <v>26</v>
      </c>
      <c r="AG96" s="1273">
        <v>20</v>
      </c>
      <c r="AH96" s="1273">
        <v>17</v>
      </c>
      <c r="AI96" s="1273">
        <v>15</v>
      </c>
      <c r="AJ96" s="1273">
        <v>13</v>
      </c>
      <c r="AK96" s="1273">
        <v>16</v>
      </c>
      <c r="AL96" s="1273">
        <v>8</v>
      </c>
      <c r="AM96" s="1273">
        <v>5</v>
      </c>
      <c r="AN96" s="1273">
        <v>1</v>
      </c>
      <c r="AO96" s="1273">
        <v>1</v>
      </c>
      <c r="AP96" s="1273">
        <v>1</v>
      </c>
      <c r="AQ96" s="1273">
        <v>0</v>
      </c>
      <c r="AR96" s="1273">
        <v>9</v>
      </c>
      <c r="AS96" s="1304">
        <v>279</v>
      </c>
      <c r="AT96" s="1273">
        <v>23</v>
      </c>
      <c r="AU96" s="1273">
        <v>11</v>
      </c>
      <c r="AV96" s="1273">
        <v>6</v>
      </c>
      <c r="AW96" s="1273">
        <v>14</v>
      </c>
      <c r="AX96" s="1273">
        <v>40</v>
      </c>
      <c r="AY96" s="1273">
        <v>56</v>
      </c>
      <c r="AZ96" s="1273">
        <v>29</v>
      </c>
      <c r="BA96" s="1273">
        <v>25</v>
      </c>
      <c r="BB96" s="1273">
        <v>14</v>
      </c>
      <c r="BC96" s="1273">
        <v>17</v>
      </c>
      <c r="BD96" s="1273">
        <v>8</v>
      </c>
      <c r="BE96" s="1273">
        <v>2</v>
      </c>
      <c r="BF96" s="1273">
        <v>9</v>
      </c>
      <c r="BG96" s="1273">
        <v>9</v>
      </c>
      <c r="BH96" s="1273">
        <v>5</v>
      </c>
      <c r="BI96" s="1273">
        <v>1</v>
      </c>
      <c r="BJ96" s="1273">
        <v>5</v>
      </c>
      <c r="BK96" s="1273">
        <v>2</v>
      </c>
      <c r="BL96" s="1273">
        <v>3</v>
      </c>
      <c r="BM96" s="1468">
        <v>11</v>
      </c>
    </row>
    <row r="97" spans="1:65">
      <c r="A97" s="1289">
        <v>228</v>
      </c>
      <c r="B97" s="1162" t="s">
        <v>654</v>
      </c>
      <c r="C97" s="1304">
        <v>1355</v>
      </c>
      <c r="D97" s="1273">
        <v>95</v>
      </c>
      <c r="E97" s="1273">
        <v>39</v>
      </c>
      <c r="F97" s="1273">
        <v>29</v>
      </c>
      <c r="G97" s="1273">
        <v>83</v>
      </c>
      <c r="H97" s="1273">
        <v>207</v>
      </c>
      <c r="I97" s="1273">
        <v>261</v>
      </c>
      <c r="J97" s="1273">
        <v>191</v>
      </c>
      <c r="K97" s="1273">
        <v>117</v>
      </c>
      <c r="L97" s="1273">
        <v>89</v>
      </c>
      <c r="M97" s="1273">
        <v>88</v>
      </c>
      <c r="N97" s="1273">
        <v>52</v>
      </c>
      <c r="O97" s="1273">
        <v>38</v>
      </c>
      <c r="P97" s="1273">
        <v>25</v>
      </c>
      <c r="Q97" s="1273">
        <v>21</v>
      </c>
      <c r="R97" s="1273">
        <v>6</v>
      </c>
      <c r="S97" s="1273">
        <v>7</v>
      </c>
      <c r="T97" s="1273">
        <v>5</v>
      </c>
      <c r="U97" s="1273">
        <v>1</v>
      </c>
      <c r="V97" s="1273">
        <v>1</v>
      </c>
      <c r="W97" s="1305">
        <v>45</v>
      </c>
      <c r="X97" s="1273">
        <v>711</v>
      </c>
      <c r="Y97" s="1273">
        <v>42</v>
      </c>
      <c r="Z97" s="1273">
        <v>17</v>
      </c>
      <c r="AA97" s="1273">
        <v>15</v>
      </c>
      <c r="AB97" s="1273">
        <v>45</v>
      </c>
      <c r="AC97" s="1273">
        <v>101</v>
      </c>
      <c r="AD97" s="1273">
        <v>141</v>
      </c>
      <c r="AE97" s="1273">
        <v>94</v>
      </c>
      <c r="AF97" s="1273">
        <v>69</v>
      </c>
      <c r="AG97" s="1273">
        <v>45</v>
      </c>
      <c r="AH97" s="1273">
        <v>54</v>
      </c>
      <c r="AI97" s="1273">
        <v>31</v>
      </c>
      <c r="AJ97" s="1273">
        <v>23</v>
      </c>
      <c r="AK97" s="1273">
        <v>12</v>
      </c>
      <c r="AL97" s="1273">
        <v>10</v>
      </c>
      <c r="AM97" s="1273">
        <v>3</v>
      </c>
      <c r="AN97" s="1273">
        <v>5</v>
      </c>
      <c r="AO97" s="1273">
        <v>4</v>
      </c>
      <c r="AP97" s="1273">
        <v>0</v>
      </c>
      <c r="AQ97" s="1273">
        <v>0</v>
      </c>
      <c r="AR97" s="1273">
        <v>19</v>
      </c>
      <c r="AS97" s="1304">
        <v>644</v>
      </c>
      <c r="AT97" s="1273">
        <v>53</v>
      </c>
      <c r="AU97" s="1273">
        <v>22</v>
      </c>
      <c r="AV97" s="1273">
        <v>14</v>
      </c>
      <c r="AW97" s="1273">
        <v>38</v>
      </c>
      <c r="AX97" s="1273">
        <v>106</v>
      </c>
      <c r="AY97" s="1273">
        <v>120</v>
      </c>
      <c r="AZ97" s="1273">
        <v>97</v>
      </c>
      <c r="BA97" s="1273">
        <v>48</v>
      </c>
      <c r="BB97" s="1273">
        <v>44</v>
      </c>
      <c r="BC97" s="1273">
        <v>34</v>
      </c>
      <c r="BD97" s="1273">
        <v>21</v>
      </c>
      <c r="BE97" s="1273">
        <v>15</v>
      </c>
      <c r="BF97" s="1273">
        <v>13</v>
      </c>
      <c r="BG97" s="1273">
        <v>11</v>
      </c>
      <c r="BH97" s="1273">
        <v>3</v>
      </c>
      <c r="BI97" s="1273">
        <v>2</v>
      </c>
      <c r="BJ97" s="1273">
        <v>1</v>
      </c>
      <c r="BK97" s="1273">
        <v>1</v>
      </c>
      <c r="BL97" s="1273">
        <v>1</v>
      </c>
      <c r="BM97" s="1468">
        <v>26</v>
      </c>
    </row>
    <row r="98" spans="1:65">
      <c r="A98" s="1289">
        <v>229</v>
      </c>
      <c r="B98" s="1162" t="s">
        <v>655</v>
      </c>
      <c r="C98" s="1304">
        <v>1686</v>
      </c>
      <c r="D98" s="1273">
        <v>188</v>
      </c>
      <c r="E98" s="1273">
        <v>69</v>
      </c>
      <c r="F98" s="1273">
        <v>23</v>
      </c>
      <c r="G98" s="1273">
        <v>80</v>
      </c>
      <c r="H98" s="1273">
        <v>242</v>
      </c>
      <c r="I98" s="1273">
        <v>270</v>
      </c>
      <c r="J98" s="1273">
        <v>254</v>
      </c>
      <c r="K98" s="1273">
        <v>143</v>
      </c>
      <c r="L98" s="1273">
        <v>99</v>
      </c>
      <c r="M98" s="1273">
        <v>77</v>
      </c>
      <c r="N98" s="1273">
        <v>60</v>
      </c>
      <c r="O98" s="1273">
        <v>45</v>
      </c>
      <c r="P98" s="1273">
        <v>40</v>
      </c>
      <c r="Q98" s="1273">
        <v>27</v>
      </c>
      <c r="R98" s="1273">
        <v>14</v>
      </c>
      <c r="S98" s="1273">
        <v>8</v>
      </c>
      <c r="T98" s="1273">
        <v>21</v>
      </c>
      <c r="U98" s="1273">
        <v>18</v>
      </c>
      <c r="V98" s="1273">
        <v>8</v>
      </c>
      <c r="W98" s="1305">
        <v>55</v>
      </c>
      <c r="X98" s="1273">
        <v>829</v>
      </c>
      <c r="Y98" s="1273">
        <v>82</v>
      </c>
      <c r="Z98" s="1273">
        <v>35</v>
      </c>
      <c r="AA98" s="1273">
        <v>7</v>
      </c>
      <c r="AB98" s="1273">
        <v>36</v>
      </c>
      <c r="AC98" s="1273">
        <v>126</v>
      </c>
      <c r="AD98" s="1273">
        <v>130</v>
      </c>
      <c r="AE98" s="1273">
        <v>129</v>
      </c>
      <c r="AF98" s="1273">
        <v>69</v>
      </c>
      <c r="AG98" s="1273">
        <v>57</v>
      </c>
      <c r="AH98" s="1273">
        <v>45</v>
      </c>
      <c r="AI98" s="1273">
        <v>25</v>
      </c>
      <c r="AJ98" s="1273">
        <v>29</v>
      </c>
      <c r="AK98" s="1273">
        <v>20</v>
      </c>
      <c r="AL98" s="1273">
        <v>17</v>
      </c>
      <c r="AM98" s="1273">
        <v>6</v>
      </c>
      <c r="AN98" s="1273">
        <v>6</v>
      </c>
      <c r="AO98" s="1273">
        <v>5</v>
      </c>
      <c r="AP98" s="1273">
        <v>4</v>
      </c>
      <c r="AQ98" s="1273">
        <v>1</v>
      </c>
      <c r="AR98" s="1273">
        <v>25</v>
      </c>
      <c r="AS98" s="1304">
        <v>857</v>
      </c>
      <c r="AT98" s="1273">
        <v>106</v>
      </c>
      <c r="AU98" s="1273">
        <v>34</v>
      </c>
      <c r="AV98" s="1273">
        <v>16</v>
      </c>
      <c r="AW98" s="1273">
        <v>44</v>
      </c>
      <c r="AX98" s="1273">
        <v>116</v>
      </c>
      <c r="AY98" s="1273">
        <v>140</v>
      </c>
      <c r="AZ98" s="1273">
        <v>125</v>
      </c>
      <c r="BA98" s="1273">
        <v>74</v>
      </c>
      <c r="BB98" s="1273">
        <v>42</v>
      </c>
      <c r="BC98" s="1273">
        <v>32</v>
      </c>
      <c r="BD98" s="1273">
        <v>35</v>
      </c>
      <c r="BE98" s="1273">
        <v>16</v>
      </c>
      <c r="BF98" s="1273">
        <v>20</v>
      </c>
      <c r="BG98" s="1273">
        <v>10</v>
      </c>
      <c r="BH98" s="1273">
        <v>8</v>
      </c>
      <c r="BI98" s="1273">
        <v>2</v>
      </c>
      <c r="BJ98" s="1273">
        <v>16</v>
      </c>
      <c r="BK98" s="1273">
        <v>14</v>
      </c>
      <c r="BL98" s="1273">
        <v>7</v>
      </c>
      <c r="BM98" s="1468">
        <v>30</v>
      </c>
    </row>
    <row r="99" spans="1:65">
      <c r="A99" s="1289">
        <v>301</v>
      </c>
      <c r="B99" s="1162" t="s">
        <v>23</v>
      </c>
      <c r="C99" s="1304">
        <v>790</v>
      </c>
      <c r="D99" s="1273">
        <v>97</v>
      </c>
      <c r="E99" s="1273">
        <v>39</v>
      </c>
      <c r="F99" s="1273">
        <v>19</v>
      </c>
      <c r="G99" s="1273">
        <v>17</v>
      </c>
      <c r="H99" s="1273">
        <v>70</v>
      </c>
      <c r="I99" s="1273">
        <v>91</v>
      </c>
      <c r="J99" s="1273">
        <v>114</v>
      </c>
      <c r="K99" s="1273">
        <v>61</v>
      </c>
      <c r="L99" s="1273">
        <v>49</v>
      </c>
      <c r="M99" s="1273">
        <v>42</v>
      </c>
      <c r="N99" s="1273">
        <v>27</v>
      </c>
      <c r="O99" s="1273">
        <v>29</v>
      </c>
      <c r="P99" s="1273">
        <v>22</v>
      </c>
      <c r="Q99" s="1273">
        <v>28</v>
      </c>
      <c r="R99" s="1273">
        <v>15</v>
      </c>
      <c r="S99" s="1273">
        <v>17</v>
      </c>
      <c r="T99" s="1273">
        <v>24</v>
      </c>
      <c r="U99" s="1273">
        <v>20</v>
      </c>
      <c r="V99" s="1273">
        <v>9</v>
      </c>
      <c r="W99" s="1305">
        <v>49</v>
      </c>
      <c r="X99" s="1273">
        <v>390</v>
      </c>
      <c r="Y99" s="1273">
        <v>51</v>
      </c>
      <c r="Z99" s="1273">
        <v>23</v>
      </c>
      <c r="AA99" s="1273">
        <v>6</v>
      </c>
      <c r="AB99" s="1273">
        <v>8</v>
      </c>
      <c r="AC99" s="1273">
        <v>34</v>
      </c>
      <c r="AD99" s="1273">
        <v>39</v>
      </c>
      <c r="AE99" s="1273">
        <v>59</v>
      </c>
      <c r="AF99" s="1273">
        <v>35</v>
      </c>
      <c r="AG99" s="1273">
        <v>30</v>
      </c>
      <c r="AH99" s="1273">
        <v>23</v>
      </c>
      <c r="AI99" s="1273">
        <v>17</v>
      </c>
      <c r="AJ99" s="1273">
        <v>16</v>
      </c>
      <c r="AK99" s="1273">
        <v>8</v>
      </c>
      <c r="AL99" s="1273">
        <v>15</v>
      </c>
      <c r="AM99" s="1273">
        <v>5</v>
      </c>
      <c r="AN99" s="1273">
        <v>6</v>
      </c>
      <c r="AO99" s="1273">
        <v>4</v>
      </c>
      <c r="AP99" s="1273">
        <v>8</v>
      </c>
      <c r="AQ99" s="1273">
        <v>3</v>
      </c>
      <c r="AR99" s="1273">
        <v>19</v>
      </c>
      <c r="AS99" s="1304">
        <v>400</v>
      </c>
      <c r="AT99" s="1273">
        <v>46</v>
      </c>
      <c r="AU99" s="1273">
        <v>16</v>
      </c>
      <c r="AV99" s="1273">
        <v>13</v>
      </c>
      <c r="AW99" s="1273">
        <v>9</v>
      </c>
      <c r="AX99" s="1273">
        <v>36</v>
      </c>
      <c r="AY99" s="1273">
        <v>52</v>
      </c>
      <c r="AZ99" s="1273">
        <v>55</v>
      </c>
      <c r="BA99" s="1273">
        <v>26</v>
      </c>
      <c r="BB99" s="1273">
        <v>19</v>
      </c>
      <c r="BC99" s="1273">
        <v>19</v>
      </c>
      <c r="BD99" s="1273">
        <v>10</v>
      </c>
      <c r="BE99" s="1273">
        <v>13</v>
      </c>
      <c r="BF99" s="1273">
        <v>14</v>
      </c>
      <c r="BG99" s="1273">
        <v>13</v>
      </c>
      <c r="BH99" s="1273">
        <v>10</v>
      </c>
      <c r="BI99" s="1273">
        <v>11</v>
      </c>
      <c r="BJ99" s="1273">
        <v>20</v>
      </c>
      <c r="BK99" s="1273">
        <v>12</v>
      </c>
      <c r="BL99" s="1273">
        <v>6</v>
      </c>
      <c r="BM99" s="1468">
        <v>30</v>
      </c>
    </row>
    <row r="100" spans="1:65">
      <c r="A100" s="1289">
        <v>365</v>
      </c>
      <c r="B100" s="1162" t="s">
        <v>656</v>
      </c>
      <c r="C100" s="1304">
        <v>369</v>
      </c>
      <c r="D100" s="1273">
        <v>47</v>
      </c>
      <c r="E100" s="1273">
        <v>16</v>
      </c>
      <c r="F100" s="1273">
        <v>6</v>
      </c>
      <c r="G100" s="1273">
        <v>17</v>
      </c>
      <c r="H100" s="1273">
        <v>55</v>
      </c>
      <c r="I100" s="1273">
        <v>50</v>
      </c>
      <c r="J100" s="1273">
        <v>43</v>
      </c>
      <c r="K100" s="1273">
        <v>37</v>
      </c>
      <c r="L100" s="1273">
        <v>15</v>
      </c>
      <c r="M100" s="1273">
        <v>18</v>
      </c>
      <c r="N100" s="1273">
        <v>11</v>
      </c>
      <c r="O100" s="1273">
        <v>13</v>
      </c>
      <c r="P100" s="1273">
        <v>5</v>
      </c>
      <c r="Q100" s="1273">
        <v>12</v>
      </c>
      <c r="R100" s="1273">
        <v>6</v>
      </c>
      <c r="S100" s="1273">
        <v>3</v>
      </c>
      <c r="T100" s="1273">
        <v>6</v>
      </c>
      <c r="U100" s="1273">
        <v>6</v>
      </c>
      <c r="V100" s="1273">
        <v>3</v>
      </c>
      <c r="W100" s="1305">
        <v>13</v>
      </c>
      <c r="X100" s="1273">
        <v>183</v>
      </c>
      <c r="Y100" s="1273">
        <v>28</v>
      </c>
      <c r="Z100" s="1273">
        <v>8</v>
      </c>
      <c r="AA100" s="1273">
        <v>3</v>
      </c>
      <c r="AB100" s="1273">
        <v>10</v>
      </c>
      <c r="AC100" s="1273">
        <v>30</v>
      </c>
      <c r="AD100" s="1273">
        <v>27</v>
      </c>
      <c r="AE100" s="1273">
        <v>19</v>
      </c>
      <c r="AF100" s="1273">
        <v>17</v>
      </c>
      <c r="AG100" s="1273">
        <v>7</v>
      </c>
      <c r="AH100" s="1273">
        <v>11</v>
      </c>
      <c r="AI100" s="1273">
        <v>5</v>
      </c>
      <c r="AJ100" s="1273">
        <v>6</v>
      </c>
      <c r="AK100" s="1273">
        <v>1</v>
      </c>
      <c r="AL100" s="1273">
        <v>6</v>
      </c>
      <c r="AM100" s="1273">
        <v>2</v>
      </c>
      <c r="AN100" s="1273">
        <v>1</v>
      </c>
      <c r="AO100" s="1273">
        <v>0</v>
      </c>
      <c r="AP100" s="1273">
        <v>1</v>
      </c>
      <c r="AQ100" s="1273">
        <v>1</v>
      </c>
      <c r="AR100" s="1273">
        <v>3</v>
      </c>
      <c r="AS100" s="1304">
        <v>186</v>
      </c>
      <c r="AT100" s="1273">
        <v>19</v>
      </c>
      <c r="AU100" s="1273">
        <v>8</v>
      </c>
      <c r="AV100" s="1273">
        <v>3</v>
      </c>
      <c r="AW100" s="1273">
        <v>7</v>
      </c>
      <c r="AX100" s="1273">
        <v>25</v>
      </c>
      <c r="AY100" s="1273">
        <v>23</v>
      </c>
      <c r="AZ100" s="1273">
        <v>24</v>
      </c>
      <c r="BA100" s="1273">
        <v>20</v>
      </c>
      <c r="BB100" s="1273">
        <v>8</v>
      </c>
      <c r="BC100" s="1273">
        <v>7</v>
      </c>
      <c r="BD100" s="1273">
        <v>6</v>
      </c>
      <c r="BE100" s="1273">
        <v>7</v>
      </c>
      <c r="BF100" s="1273">
        <v>4</v>
      </c>
      <c r="BG100" s="1273">
        <v>6</v>
      </c>
      <c r="BH100" s="1273">
        <v>4</v>
      </c>
      <c r="BI100" s="1273">
        <v>2</v>
      </c>
      <c r="BJ100" s="1273">
        <v>6</v>
      </c>
      <c r="BK100" s="1273">
        <v>5</v>
      </c>
      <c r="BL100" s="1273">
        <v>2</v>
      </c>
      <c r="BM100" s="1468">
        <v>10</v>
      </c>
    </row>
    <row r="101" spans="1:65">
      <c r="A101" s="1289">
        <v>381</v>
      </c>
      <c r="B101" s="1162" t="s">
        <v>27</v>
      </c>
      <c r="C101" s="1304">
        <v>729</v>
      </c>
      <c r="D101" s="1273">
        <v>94</v>
      </c>
      <c r="E101" s="1273">
        <v>15</v>
      </c>
      <c r="F101" s="1273">
        <v>12</v>
      </c>
      <c r="G101" s="1273">
        <v>22</v>
      </c>
      <c r="H101" s="1273">
        <v>88</v>
      </c>
      <c r="I101" s="1273">
        <v>129</v>
      </c>
      <c r="J101" s="1273">
        <v>114</v>
      </c>
      <c r="K101" s="1273">
        <v>59</v>
      </c>
      <c r="L101" s="1273">
        <v>56</v>
      </c>
      <c r="M101" s="1273">
        <v>22</v>
      </c>
      <c r="N101" s="1273">
        <v>23</v>
      </c>
      <c r="O101" s="1273">
        <v>26</v>
      </c>
      <c r="P101" s="1273">
        <v>16</v>
      </c>
      <c r="Q101" s="1273">
        <v>10</v>
      </c>
      <c r="R101" s="1273">
        <v>8</v>
      </c>
      <c r="S101" s="1273">
        <v>9</v>
      </c>
      <c r="T101" s="1273">
        <v>10</v>
      </c>
      <c r="U101" s="1273">
        <v>13</v>
      </c>
      <c r="V101" s="1273">
        <v>3</v>
      </c>
      <c r="W101" s="1305">
        <v>29</v>
      </c>
      <c r="X101" s="1273">
        <v>378</v>
      </c>
      <c r="Y101" s="1273">
        <v>44</v>
      </c>
      <c r="Z101" s="1273">
        <v>7</v>
      </c>
      <c r="AA101" s="1273">
        <v>6</v>
      </c>
      <c r="AB101" s="1273">
        <v>16</v>
      </c>
      <c r="AC101" s="1273">
        <v>49</v>
      </c>
      <c r="AD101" s="1273">
        <v>59</v>
      </c>
      <c r="AE101" s="1273">
        <v>56</v>
      </c>
      <c r="AF101" s="1273">
        <v>36</v>
      </c>
      <c r="AG101" s="1273">
        <v>29</v>
      </c>
      <c r="AH101" s="1273">
        <v>17</v>
      </c>
      <c r="AI101" s="1273">
        <v>13</v>
      </c>
      <c r="AJ101" s="1273">
        <v>15</v>
      </c>
      <c r="AK101" s="1273">
        <v>6</v>
      </c>
      <c r="AL101" s="1273">
        <v>7</v>
      </c>
      <c r="AM101" s="1273">
        <v>5</v>
      </c>
      <c r="AN101" s="1273">
        <v>4</v>
      </c>
      <c r="AO101" s="1273">
        <v>2</v>
      </c>
      <c r="AP101" s="1273">
        <v>5</v>
      </c>
      <c r="AQ101" s="1273">
        <v>2</v>
      </c>
      <c r="AR101" s="1273">
        <v>16</v>
      </c>
      <c r="AS101" s="1304">
        <v>351</v>
      </c>
      <c r="AT101" s="1273">
        <v>50</v>
      </c>
      <c r="AU101" s="1273">
        <v>8</v>
      </c>
      <c r="AV101" s="1273">
        <v>6</v>
      </c>
      <c r="AW101" s="1273">
        <v>6</v>
      </c>
      <c r="AX101" s="1273">
        <v>39</v>
      </c>
      <c r="AY101" s="1273">
        <v>70</v>
      </c>
      <c r="AZ101" s="1273">
        <v>58</v>
      </c>
      <c r="BA101" s="1273">
        <v>23</v>
      </c>
      <c r="BB101" s="1273">
        <v>27</v>
      </c>
      <c r="BC101" s="1273">
        <v>5</v>
      </c>
      <c r="BD101" s="1273">
        <v>10</v>
      </c>
      <c r="BE101" s="1273">
        <v>11</v>
      </c>
      <c r="BF101" s="1273">
        <v>10</v>
      </c>
      <c r="BG101" s="1273">
        <v>3</v>
      </c>
      <c r="BH101" s="1273">
        <v>3</v>
      </c>
      <c r="BI101" s="1273">
        <v>5</v>
      </c>
      <c r="BJ101" s="1273">
        <v>8</v>
      </c>
      <c r="BK101" s="1273">
        <v>8</v>
      </c>
      <c r="BL101" s="1273">
        <v>1</v>
      </c>
      <c r="BM101" s="1468">
        <v>13</v>
      </c>
    </row>
    <row r="102" spans="1:65">
      <c r="A102" s="1289">
        <v>382</v>
      </c>
      <c r="B102" s="1162" t="s">
        <v>28</v>
      </c>
      <c r="C102" s="1304">
        <v>1162</v>
      </c>
      <c r="D102" s="1273">
        <v>127</v>
      </c>
      <c r="E102" s="1273">
        <v>47</v>
      </c>
      <c r="F102" s="1273">
        <v>12</v>
      </c>
      <c r="G102" s="1273">
        <v>62</v>
      </c>
      <c r="H102" s="1273">
        <v>147</v>
      </c>
      <c r="I102" s="1273">
        <v>222</v>
      </c>
      <c r="J102" s="1273">
        <v>178</v>
      </c>
      <c r="K102" s="1273">
        <v>97</v>
      </c>
      <c r="L102" s="1273">
        <v>68</v>
      </c>
      <c r="M102" s="1273">
        <v>38</v>
      </c>
      <c r="N102" s="1273">
        <v>28</v>
      </c>
      <c r="O102" s="1273">
        <v>36</v>
      </c>
      <c r="P102" s="1273">
        <v>21</v>
      </c>
      <c r="Q102" s="1273">
        <v>31</v>
      </c>
      <c r="R102" s="1273">
        <v>12</v>
      </c>
      <c r="S102" s="1273">
        <v>14</v>
      </c>
      <c r="T102" s="1273">
        <v>10</v>
      </c>
      <c r="U102" s="1273">
        <v>6</v>
      </c>
      <c r="V102" s="1273">
        <v>6</v>
      </c>
      <c r="W102" s="1305">
        <v>21</v>
      </c>
      <c r="X102" s="1273">
        <v>649</v>
      </c>
      <c r="Y102" s="1273">
        <v>75</v>
      </c>
      <c r="Z102" s="1273">
        <v>22</v>
      </c>
      <c r="AA102" s="1273">
        <v>7</v>
      </c>
      <c r="AB102" s="1273">
        <v>39</v>
      </c>
      <c r="AC102" s="1273">
        <v>84</v>
      </c>
      <c r="AD102" s="1273">
        <v>118</v>
      </c>
      <c r="AE102" s="1273">
        <v>98</v>
      </c>
      <c r="AF102" s="1273">
        <v>57</v>
      </c>
      <c r="AG102" s="1273">
        <v>43</v>
      </c>
      <c r="AH102" s="1273">
        <v>21</v>
      </c>
      <c r="AI102" s="1273">
        <v>11</v>
      </c>
      <c r="AJ102" s="1273">
        <v>23</v>
      </c>
      <c r="AK102" s="1273">
        <v>13</v>
      </c>
      <c r="AL102" s="1273">
        <v>17</v>
      </c>
      <c r="AM102" s="1273">
        <v>7</v>
      </c>
      <c r="AN102" s="1273">
        <v>6</v>
      </c>
      <c r="AO102" s="1273">
        <v>5</v>
      </c>
      <c r="AP102" s="1273">
        <v>1</v>
      </c>
      <c r="AQ102" s="1273">
        <v>2</v>
      </c>
      <c r="AR102" s="1273">
        <v>12</v>
      </c>
      <c r="AS102" s="1304">
        <v>513</v>
      </c>
      <c r="AT102" s="1273">
        <v>52</v>
      </c>
      <c r="AU102" s="1273">
        <v>25</v>
      </c>
      <c r="AV102" s="1273">
        <v>5</v>
      </c>
      <c r="AW102" s="1273">
        <v>23</v>
      </c>
      <c r="AX102" s="1273">
        <v>63</v>
      </c>
      <c r="AY102" s="1273">
        <v>104</v>
      </c>
      <c r="AZ102" s="1273">
        <v>80</v>
      </c>
      <c r="BA102" s="1273">
        <v>40</v>
      </c>
      <c r="BB102" s="1273">
        <v>25</v>
      </c>
      <c r="BC102" s="1273">
        <v>17</v>
      </c>
      <c r="BD102" s="1273">
        <v>17</v>
      </c>
      <c r="BE102" s="1273">
        <v>13</v>
      </c>
      <c r="BF102" s="1273">
        <v>8</v>
      </c>
      <c r="BG102" s="1273">
        <v>14</v>
      </c>
      <c r="BH102" s="1273">
        <v>5</v>
      </c>
      <c r="BI102" s="1273">
        <v>8</v>
      </c>
      <c r="BJ102" s="1273">
        <v>5</v>
      </c>
      <c r="BK102" s="1273">
        <v>5</v>
      </c>
      <c r="BL102" s="1273">
        <v>4</v>
      </c>
      <c r="BM102" s="1468">
        <v>9</v>
      </c>
    </row>
    <row r="103" spans="1:65">
      <c r="A103" s="1289">
        <v>442</v>
      </c>
      <c r="B103" s="1162" t="s">
        <v>38</v>
      </c>
      <c r="C103" s="1304">
        <v>260</v>
      </c>
      <c r="D103" s="1273">
        <v>27</v>
      </c>
      <c r="E103" s="1273">
        <v>18</v>
      </c>
      <c r="F103" s="1273">
        <v>6</v>
      </c>
      <c r="G103" s="1273">
        <v>13</v>
      </c>
      <c r="H103" s="1273">
        <v>25</v>
      </c>
      <c r="I103" s="1273">
        <v>46</v>
      </c>
      <c r="J103" s="1273">
        <v>44</v>
      </c>
      <c r="K103" s="1273">
        <v>21</v>
      </c>
      <c r="L103" s="1273">
        <v>9</v>
      </c>
      <c r="M103" s="1273">
        <v>15</v>
      </c>
      <c r="N103" s="1273">
        <v>8</v>
      </c>
      <c r="O103" s="1273">
        <v>5</v>
      </c>
      <c r="P103" s="1273">
        <v>3</v>
      </c>
      <c r="Q103" s="1273">
        <v>7</v>
      </c>
      <c r="R103" s="1273">
        <v>2</v>
      </c>
      <c r="S103" s="1273">
        <v>5</v>
      </c>
      <c r="T103" s="1273">
        <v>4</v>
      </c>
      <c r="U103" s="1273">
        <v>0</v>
      </c>
      <c r="V103" s="1273">
        <v>2</v>
      </c>
      <c r="W103" s="1305">
        <v>18</v>
      </c>
      <c r="X103" s="1273">
        <v>129</v>
      </c>
      <c r="Y103" s="1273">
        <v>15</v>
      </c>
      <c r="Z103" s="1273">
        <v>11</v>
      </c>
      <c r="AA103" s="1273">
        <v>5</v>
      </c>
      <c r="AB103" s="1273">
        <v>7</v>
      </c>
      <c r="AC103" s="1273">
        <v>11</v>
      </c>
      <c r="AD103" s="1273">
        <v>24</v>
      </c>
      <c r="AE103" s="1273">
        <v>15</v>
      </c>
      <c r="AF103" s="1273">
        <v>9</v>
      </c>
      <c r="AG103" s="1273">
        <v>3</v>
      </c>
      <c r="AH103" s="1273">
        <v>11</v>
      </c>
      <c r="AI103" s="1273">
        <v>3</v>
      </c>
      <c r="AJ103" s="1273">
        <v>3</v>
      </c>
      <c r="AK103" s="1273">
        <v>2</v>
      </c>
      <c r="AL103" s="1273">
        <v>4</v>
      </c>
      <c r="AM103" s="1273">
        <v>2</v>
      </c>
      <c r="AN103" s="1273">
        <v>3</v>
      </c>
      <c r="AO103" s="1273">
        <v>1</v>
      </c>
      <c r="AP103" s="1273">
        <v>0</v>
      </c>
      <c r="AQ103" s="1273">
        <v>0</v>
      </c>
      <c r="AR103" s="1273">
        <v>13</v>
      </c>
      <c r="AS103" s="1304">
        <v>131</v>
      </c>
      <c r="AT103" s="1273">
        <v>12</v>
      </c>
      <c r="AU103" s="1273">
        <v>7</v>
      </c>
      <c r="AV103" s="1273">
        <v>1</v>
      </c>
      <c r="AW103" s="1273">
        <v>6</v>
      </c>
      <c r="AX103" s="1273">
        <v>14</v>
      </c>
      <c r="AY103" s="1273">
        <v>22</v>
      </c>
      <c r="AZ103" s="1273">
        <v>29</v>
      </c>
      <c r="BA103" s="1273">
        <v>12</v>
      </c>
      <c r="BB103" s="1273">
        <v>6</v>
      </c>
      <c r="BC103" s="1273">
        <v>4</v>
      </c>
      <c r="BD103" s="1273">
        <v>5</v>
      </c>
      <c r="BE103" s="1273">
        <v>2</v>
      </c>
      <c r="BF103" s="1273">
        <v>1</v>
      </c>
      <c r="BG103" s="1273">
        <v>3</v>
      </c>
      <c r="BH103" s="1273">
        <v>0</v>
      </c>
      <c r="BI103" s="1273">
        <v>2</v>
      </c>
      <c r="BJ103" s="1273">
        <v>3</v>
      </c>
      <c r="BK103" s="1273">
        <v>0</v>
      </c>
      <c r="BL103" s="1273">
        <v>2</v>
      </c>
      <c r="BM103" s="1468">
        <v>5</v>
      </c>
    </row>
    <row r="104" spans="1:65">
      <c r="A104" s="1289">
        <v>443</v>
      </c>
      <c r="B104" s="1162" t="s">
        <v>39</v>
      </c>
      <c r="C104" s="1304">
        <v>550</v>
      </c>
      <c r="D104" s="1273">
        <v>49</v>
      </c>
      <c r="E104" s="1273">
        <v>28</v>
      </c>
      <c r="F104" s="1273">
        <v>8</v>
      </c>
      <c r="G104" s="1273">
        <v>37</v>
      </c>
      <c r="H104" s="1273">
        <v>92</v>
      </c>
      <c r="I104" s="1273">
        <v>88</v>
      </c>
      <c r="J104" s="1273">
        <v>73</v>
      </c>
      <c r="K104" s="1273">
        <v>46</v>
      </c>
      <c r="L104" s="1273">
        <v>41</v>
      </c>
      <c r="M104" s="1273">
        <v>27</v>
      </c>
      <c r="N104" s="1273">
        <v>19</v>
      </c>
      <c r="O104" s="1273">
        <v>10</v>
      </c>
      <c r="P104" s="1273">
        <v>7</v>
      </c>
      <c r="Q104" s="1273">
        <v>6</v>
      </c>
      <c r="R104" s="1273">
        <v>6</v>
      </c>
      <c r="S104" s="1273">
        <v>3</v>
      </c>
      <c r="T104" s="1273">
        <v>3</v>
      </c>
      <c r="U104" s="1273">
        <v>3</v>
      </c>
      <c r="V104" s="1273">
        <v>4</v>
      </c>
      <c r="W104" s="1305">
        <v>6</v>
      </c>
      <c r="X104" s="1273">
        <v>274</v>
      </c>
      <c r="Y104" s="1273">
        <v>22</v>
      </c>
      <c r="Z104" s="1273">
        <v>16</v>
      </c>
      <c r="AA104" s="1273">
        <v>4</v>
      </c>
      <c r="AB104" s="1273">
        <v>21</v>
      </c>
      <c r="AC104" s="1273">
        <v>39</v>
      </c>
      <c r="AD104" s="1273">
        <v>46</v>
      </c>
      <c r="AE104" s="1273">
        <v>31</v>
      </c>
      <c r="AF104" s="1273">
        <v>21</v>
      </c>
      <c r="AG104" s="1273">
        <v>21</v>
      </c>
      <c r="AH104" s="1273">
        <v>17</v>
      </c>
      <c r="AI104" s="1273">
        <v>11</v>
      </c>
      <c r="AJ104" s="1273">
        <v>8</v>
      </c>
      <c r="AK104" s="1273">
        <v>4</v>
      </c>
      <c r="AL104" s="1273">
        <v>3</v>
      </c>
      <c r="AM104" s="1273">
        <v>4</v>
      </c>
      <c r="AN104" s="1273">
        <v>2</v>
      </c>
      <c r="AO104" s="1273">
        <v>1</v>
      </c>
      <c r="AP104" s="1273">
        <v>1</v>
      </c>
      <c r="AQ104" s="1273">
        <v>2</v>
      </c>
      <c r="AR104" s="1273">
        <v>3</v>
      </c>
      <c r="AS104" s="1304">
        <v>276</v>
      </c>
      <c r="AT104" s="1273">
        <v>27</v>
      </c>
      <c r="AU104" s="1273">
        <v>12</v>
      </c>
      <c r="AV104" s="1273">
        <v>4</v>
      </c>
      <c r="AW104" s="1273">
        <v>16</v>
      </c>
      <c r="AX104" s="1273">
        <v>53</v>
      </c>
      <c r="AY104" s="1273">
        <v>42</v>
      </c>
      <c r="AZ104" s="1273">
        <v>42</v>
      </c>
      <c r="BA104" s="1273">
        <v>25</v>
      </c>
      <c r="BB104" s="1273">
        <v>20</v>
      </c>
      <c r="BC104" s="1273">
        <v>10</v>
      </c>
      <c r="BD104" s="1273">
        <v>8</v>
      </c>
      <c r="BE104" s="1273">
        <v>2</v>
      </c>
      <c r="BF104" s="1273">
        <v>3</v>
      </c>
      <c r="BG104" s="1273">
        <v>3</v>
      </c>
      <c r="BH104" s="1273">
        <v>2</v>
      </c>
      <c r="BI104" s="1273">
        <v>1</v>
      </c>
      <c r="BJ104" s="1273">
        <v>2</v>
      </c>
      <c r="BK104" s="1273">
        <v>2</v>
      </c>
      <c r="BL104" s="1273">
        <v>2</v>
      </c>
      <c r="BM104" s="1468">
        <v>3</v>
      </c>
    </row>
    <row r="105" spans="1:65">
      <c r="A105" s="1289">
        <v>446</v>
      </c>
      <c r="B105" s="1162" t="s">
        <v>657</v>
      </c>
      <c r="C105" s="1304">
        <v>204</v>
      </c>
      <c r="D105" s="1273">
        <v>26</v>
      </c>
      <c r="E105" s="1273">
        <v>9</v>
      </c>
      <c r="F105" s="1273">
        <v>7</v>
      </c>
      <c r="G105" s="1273">
        <v>8</v>
      </c>
      <c r="H105" s="1273">
        <v>31</v>
      </c>
      <c r="I105" s="1273">
        <v>32</v>
      </c>
      <c r="J105" s="1273">
        <v>32</v>
      </c>
      <c r="K105" s="1273">
        <v>12</v>
      </c>
      <c r="L105" s="1273">
        <v>15</v>
      </c>
      <c r="M105" s="1273">
        <v>6</v>
      </c>
      <c r="N105" s="1273">
        <v>7</v>
      </c>
      <c r="O105" s="1273">
        <v>5</v>
      </c>
      <c r="P105" s="1273">
        <v>8</v>
      </c>
      <c r="Q105" s="1273">
        <v>2</v>
      </c>
      <c r="R105" s="1273">
        <v>1</v>
      </c>
      <c r="S105" s="1273">
        <v>0</v>
      </c>
      <c r="T105" s="1273">
        <v>1</v>
      </c>
      <c r="U105" s="1273">
        <v>2</v>
      </c>
      <c r="V105" s="1273">
        <v>0</v>
      </c>
      <c r="W105" s="1305">
        <v>7</v>
      </c>
      <c r="X105" s="1273">
        <v>93</v>
      </c>
      <c r="Y105" s="1273">
        <v>14</v>
      </c>
      <c r="Z105" s="1273">
        <v>3</v>
      </c>
      <c r="AA105" s="1273">
        <v>2</v>
      </c>
      <c r="AB105" s="1273">
        <v>3</v>
      </c>
      <c r="AC105" s="1273">
        <v>14</v>
      </c>
      <c r="AD105" s="1273">
        <v>15</v>
      </c>
      <c r="AE105" s="1273">
        <v>13</v>
      </c>
      <c r="AF105" s="1273">
        <v>8</v>
      </c>
      <c r="AG105" s="1273">
        <v>8</v>
      </c>
      <c r="AH105" s="1273">
        <v>4</v>
      </c>
      <c r="AI105" s="1273">
        <v>2</v>
      </c>
      <c r="AJ105" s="1273">
        <v>3</v>
      </c>
      <c r="AK105" s="1273">
        <v>3</v>
      </c>
      <c r="AL105" s="1273">
        <v>1</v>
      </c>
      <c r="AM105" s="1273">
        <v>0</v>
      </c>
      <c r="AN105" s="1273">
        <v>0</v>
      </c>
      <c r="AO105" s="1273">
        <v>0</v>
      </c>
      <c r="AP105" s="1273">
        <v>0</v>
      </c>
      <c r="AQ105" s="1273">
        <v>0</v>
      </c>
      <c r="AR105" s="1273">
        <v>2</v>
      </c>
      <c r="AS105" s="1304">
        <v>111</v>
      </c>
      <c r="AT105" s="1273">
        <v>12</v>
      </c>
      <c r="AU105" s="1273">
        <v>6</v>
      </c>
      <c r="AV105" s="1273">
        <v>5</v>
      </c>
      <c r="AW105" s="1273">
        <v>5</v>
      </c>
      <c r="AX105" s="1273">
        <v>17</v>
      </c>
      <c r="AY105" s="1273">
        <v>17</v>
      </c>
      <c r="AZ105" s="1273">
        <v>19</v>
      </c>
      <c r="BA105" s="1273">
        <v>4</v>
      </c>
      <c r="BB105" s="1273">
        <v>7</v>
      </c>
      <c r="BC105" s="1273">
        <v>2</v>
      </c>
      <c r="BD105" s="1273">
        <v>5</v>
      </c>
      <c r="BE105" s="1273">
        <v>2</v>
      </c>
      <c r="BF105" s="1273">
        <v>5</v>
      </c>
      <c r="BG105" s="1273">
        <v>1</v>
      </c>
      <c r="BH105" s="1273">
        <v>1</v>
      </c>
      <c r="BI105" s="1273">
        <v>0</v>
      </c>
      <c r="BJ105" s="1273">
        <v>1</v>
      </c>
      <c r="BK105" s="1273">
        <v>2</v>
      </c>
      <c r="BL105" s="1273">
        <v>0</v>
      </c>
      <c r="BM105" s="1468">
        <v>5</v>
      </c>
    </row>
    <row r="106" spans="1:65">
      <c r="A106" s="1289">
        <v>464</v>
      </c>
      <c r="B106" s="1162" t="s">
        <v>46</v>
      </c>
      <c r="C106" s="1304">
        <v>1056</v>
      </c>
      <c r="D106" s="1273">
        <v>117</v>
      </c>
      <c r="E106" s="1273">
        <v>35</v>
      </c>
      <c r="F106" s="1273">
        <v>13</v>
      </c>
      <c r="G106" s="1273">
        <v>39</v>
      </c>
      <c r="H106" s="1273">
        <v>126</v>
      </c>
      <c r="I106" s="1273">
        <v>207</v>
      </c>
      <c r="J106" s="1273">
        <v>151</v>
      </c>
      <c r="K106" s="1273">
        <v>93</v>
      </c>
      <c r="L106" s="1273">
        <v>102</v>
      </c>
      <c r="M106" s="1273">
        <v>46</v>
      </c>
      <c r="N106" s="1273">
        <v>36</v>
      </c>
      <c r="O106" s="1273">
        <v>20</v>
      </c>
      <c r="P106" s="1273">
        <v>14</v>
      </c>
      <c r="Q106" s="1273">
        <v>16</v>
      </c>
      <c r="R106" s="1273">
        <v>12</v>
      </c>
      <c r="S106" s="1273">
        <v>6</v>
      </c>
      <c r="T106" s="1273">
        <v>11</v>
      </c>
      <c r="U106" s="1273">
        <v>7</v>
      </c>
      <c r="V106" s="1273">
        <v>5</v>
      </c>
      <c r="W106" s="1305">
        <v>34</v>
      </c>
      <c r="X106" s="1273">
        <v>555</v>
      </c>
      <c r="Y106" s="1273">
        <v>62</v>
      </c>
      <c r="Z106" s="1273">
        <v>21</v>
      </c>
      <c r="AA106" s="1273">
        <v>6</v>
      </c>
      <c r="AB106" s="1273">
        <v>19</v>
      </c>
      <c r="AC106" s="1273">
        <v>66</v>
      </c>
      <c r="AD106" s="1273">
        <v>90</v>
      </c>
      <c r="AE106" s="1273">
        <v>76</v>
      </c>
      <c r="AF106" s="1273">
        <v>58</v>
      </c>
      <c r="AG106" s="1273">
        <v>73</v>
      </c>
      <c r="AH106" s="1273">
        <v>27</v>
      </c>
      <c r="AI106" s="1273">
        <v>20</v>
      </c>
      <c r="AJ106" s="1273">
        <v>11</v>
      </c>
      <c r="AK106" s="1273">
        <v>7</v>
      </c>
      <c r="AL106" s="1273">
        <v>6</v>
      </c>
      <c r="AM106" s="1273">
        <v>3</v>
      </c>
      <c r="AN106" s="1273">
        <v>5</v>
      </c>
      <c r="AO106" s="1273">
        <v>2</v>
      </c>
      <c r="AP106" s="1273">
        <v>2</v>
      </c>
      <c r="AQ106" s="1273">
        <v>1</v>
      </c>
      <c r="AR106" s="1273">
        <v>15</v>
      </c>
      <c r="AS106" s="1304">
        <v>501</v>
      </c>
      <c r="AT106" s="1273">
        <v>55</v>
      </c>
      <c r="AU106" s="1273">
        <v>14</v>
      </c>
      <c r="AV106" s="1273">
        <v>7</v>
      </c>
      <c r="AW106" s="1273">
        <v>20</v>
      </c>
      <c r="AX106" s="1273">
        <v>60</v>
      </c>
      <c r="AY106" s="1273">
        <v>117</v>
      </c>
      <c r="AZ106" s="1273">
        <v>75</v>
      </c>
      <c r="BA106" s="1273">
        <v>35</v>
      </c>
      <c r="BB106" s="1273">
        <v>29</v>
      </c>
      <c r="BC106" s="1273">
        <v>19</v>
      </c>
      <c r="BD106" s="1273">
        <v>16</v>
      </c>
      <c r="BE106" s="1273">
        <v>9</v>
      </c>
      <c r="BF106" s="1273">
        <v>7</v>
      </c>
      <c r="BG106" s="1273">
        <v>10</v>
      </c>
      <c r="BH106" s="1273">
        <v>9</v>
      </c>
      <c r="BI106" s="1273">
        <v>1</v>
      </c>
      <c r="BJ106" s="1273">
        <v>9</v>
      </c>
      <c r="BK106" s="1273">
        <v>5</v>
      </c>
      <c r="BL106" s="1273">
        <v>4</v>
      </c>
      <c r="BM106" s="1468">
        <v>19</v>
      </c>
    </row>
    <row r="107" spans="1:65">
      <c r="A107" s="1289">
        <v>481</v>
      </c>
      <c r="B107" s="1162" t="s">
        <v>47</v>
      </c>
      <c r="C107" s="1304">
        <v>293</v>
      </c>
      <c r="D107" s="1273">
        <v>24</v>
      </c>
      <c r="E107" s="1273">
        <v>20</v>
      </c>
      <c r="F107" s="1273">
        <v>11</v>
      </c>
      <c r="G107" s="1273">
        <v>7</v>
      </c>
      <c r="H107" s="1273">
        <v>27</v>
      </c>
      <c r="I107" s="1273">
        <v>38</v>
      </c>
      <c r="J107" s="1273">
        <v>36</v>
      </c>
      <c r="K107" s="1273">
        <v>26</v>
      </c>
      <c r="L107" s="1273">
        <v>26</v>
      </c>
      <c r="M107" s="1273">
        <v>9</v>
      </c>
      <c r="N107" s="1273">
        <v>14</v>
      </c>
      <c r="O107" s="1273">
        <v>11</v>
      </c>
      <c r="P107" s="1273">
        <v>13</v>
      </c>
      <c r="Q107" s="1273">
        <v>14</v>
      </c>
      <c r="R107" s="1273">
        <v>8</v>
      </c>
      <c r="S107" s="1273">
        <v>2</v>
      </c>
      <c r="T107" s="1273">
        <v>3</v>
      </c>
      <c r="U107" s="1273">
        <v>3</v>
      </c>
      <c r="V107" s="1273">
        <v>1</v>
      </c>
      <c r="W107" s="1305">
        <v>8</v>
      </c>
      <c r="X107" s="1273">
        <v>144</v>
      </c>
      <c r="Y107" s="1273">
        <v>11</v>
      </c>
      <c r="Z107" s="1273">
        <v>11</v>
      </c>
      <c r="AA107" s="1273">
        <v>7</v>
      </c>
      <c r="AB107" s="1273">
        <v>3</v>
      </c>
      <c r="AC107" s="1273">
        <v>11</v>
      </c>
      <c r="AD107" s="1273">
        <v>20</v>
      </c>
      <c r="AE107" s="1273">
        <v>18</v>
      </c>
      <c r="AF107" s="1273">
        <v>12</v>
      </c>
      <c r="AG107" s="1273">
        <v>14</v>
      </c>
      <c r="AH107" s="1273">
        <v>3</v>
      </c>
      <c r="AI107" s="1273">
        <v>6</v>
      </c>
      <c r="AJ107" s="1273">
        <v>4</v>
      </c>
      <c r="AK107" s="1273">
        <v>6</v>
      </c>
      <c r="AL107" s="1273">
        <v>9</v>
      </c>
      <c r="AM107" s="1273">
        <v>4</v>
      </c>
      <c r="AN107" s="1273">
        <v>1</v>
      </c>
      <c r="AO107" s="1273">
        <v>2</v>
      </c>
      <c r="AP107" s="1273">
        <v>1</v>
      </c>
      <c r="AQ107" s="1273">
        <v>1</v>
      </c>
      <c r="AR107" s="1273">
        <v>1</v>
      </c>
      <c r="AS107" s="1304">
        <v>149</v>
      </c>
      <c r="AT107" s="1273">
        <v>13</v>
      </c>
      <c r="AU107" s="1273">
        <v>9</v>
      </c>
      <c r="AV107" s="1273">
        <v>4</v>
      </c>
      <c r="AW107" s="1273">
        <v>4</v>
      </c>
      <c r="AX107" s="1273">
        <v>16</v>
      </c>
      <c r="AY107" s="1273">
        <v>18</v>
      </c>
      <c r="AZ107" s="1273">
        <v>18</v>
      </c>
      <c r="BA107" s="1273">
        <v>14</v>
      </c>
      <c r="BB107" s="1273">
        <v>12</v>
      </c>
      <c r="BC107" s="1273">
        <v>6</v>
      </c>
      <c r="BD107" s="1273">
        <v>8</v>
      </c>
      <c r="BE107" s="1273">
        <v>7</v>
      </c>
      <c r="BF107" s="1273">
        <v>7</v>
      </c>
      <c r="BG107" s="1273">
        <v>5</v>
      </c>
      <c r="BH107" s="1273">
        <v>4</v>
      </c>
      <c r="BI107" s="1273">
        <v>1</v>
      </c>
      <c r="BJ107" s="1273">
        <v>1</v>
      </c>
      <c r="BK107" s="1273">
        <v>2</v>
      </c>
      <c r="BL107" s="1273">
        <v>0</v>
      </c>
      <c r="BM107" s="1468">
        <v>7</v>
      </c>
    </row>
    <row r="108" spans="1:65">
      <c r="A108" s="1289">
        <v>501</v>
      </c>
      <c r="B108" s="1162" t="s">
        <v>82</v>
      </c>
      <c r="C108" s="1304">
        <v>294</v>
      </c>
      <c r="D108" s="1273">
        <v>25</v>
      </c>
      <c r="E108" s="1273">
        <v>12</v>
      </c>
      <c r="F108" s="1273">
        <v>4</v>
      </c>
      <c r="G108" s="1273">
        <v>9</v>
      </c>
      <c r="H108" s="1273">
        <v>42</v>
      </c>
      <c r="I108" s="1273">
        <v>41</v>
      </c>
      <c r="J108" s="1273">
        <v>41</v>
      </c>
      <c r="K108" s="1273">
        <v>34</v>
      </c>
      <c r="L108" s="1273">
        <v>17</v>
      </c>
      <c r="M108" s="1273">
        <v>11</v>
      </c>
      <c r="N108" s="1273">
        <v>10</v>
      </c>
      <c r="O108" s="1273">
        <v>11</v>
      </c>
      <c r="P108" s="1273">
        <v>9</v>
      </c>
      <c r="Q108" s="1273">
        <v>17</v>
      </c>
      <c r="R108" s="1273">
        <v>5</v>
      </c>
      <c r="S108" s="1273">
        <v>1</v>
      </c>
      <c r="T108" s="1273">
        <v>1</v>
      </c>
      <c r="U108" s="1273">
        <v>2</v>
      </c>
      <c r="V108" s="1273">
        <v>2</v>
      </c>
      <c r="W108" s="1305">
        <v>15</v>
      </c>
      <c r="X108" s="1273">
        <v>142</v>
      </c>
      <c r="Y108" s="1273">
        <v>9</v>
      </c>
      <c r="Z108" s="1273">
        <v>7</v>
      </c>
      <c r="AA108" s="1273">
        <v>2</v>
      </c>
      <c r="AB108" s="1273">
        <v>5</v>
      </c>
      <c r="AC108" s="1273">
        <v>17</v>
      </c>
      <c r="AD108" s="1273">
        <v>17</v>
      </c>
      <c r="AE108" s="1273">
        <v>23</v>
      </c>
      <c r="AF108" s="1273">
        <v>18</v>
      </c>
      <c r="AG108" s="1273">
        <v>11</v>
      </c>
      <c r="AH108" s="1273">
        <v>3</v>
      </c>
      <c r="AI108" s="1273">
        <v>6</v>
      </c>
      <c r="AJ108" s="1273">
        <v>7</v>
      </c>
      <c r="AK108" s="1273">
        <v>4</v>
      </c>
      <c r="AL108" s="1273">
        <v>9</v>
      </c>
      <c r="AM108" s="1273">
        <v>3</v>
      </c>
      <c r="AN108" s="1273">
        <v>0</v>
      </c>
      <c r="AO108" s="1273">
        <v>0</v>
      </c>
      <c r="AP108" s="1273">
        <v>1</v>
      </c>
      <c r="AQ108" s="1273">
        <v>0</v>
      </c>
      <c r="AR108" s="1273">
        <v>2</v>
      </c>
      <c r="AS108" s="1304">
        <v>152</v>
      </c>
      <c r="AT108" s="1273">
        <v>16</v>
      </c>
      <c r="AU108" s="1273">
        <v>5</v>
      </c>
      <c r="AV108" s="1273">
        <v>2</v>
      </c>
      <c r="AW108" s="1273">
        <v>4</v>
      </c>
      <c r="AX108" s="1273">
        <v>25</v>
      </c>
      <c r="AY108" s="1273">
        <v>24</v>
      </c>
      <c r="AZ108" s="1273">
        <v>18</v>
      </c>
      <c r="BA108" s="1273">
        <v>16</v>
      </c>
      <c r="BB108" s="1273">
        <v>6</v>
      </c>
      <c r="BC108" s="1273">
        <v>8</v>
      </c>
      <c r="BD108" s="1273">
        <v>4</v>
      </c>
      <c r="BE108" s="1273">
        <v>4</v>
      </c>
      <c r="BF108" s="1273">
        <v>5</v>
      </c>
      <c r="BG108" s="1273">
        <v>8</v>
      </c>
      <c r="BH108" s="1273">
        <v>2</v>
      </c>
      <c r="BI108" s="1273">
        <v>1</v>
      </c>
      <c r="BJ108" s="1273">
        <v>1</v>
      </c>
      <c r="BK108" s="1273">
        <v>1</v>
      </c>
      <c r="BL108" s="1273">
        <v>2</v>
      </c>
      <c r="BM108" s="1468">
        <v>13</v>
      </c>
    </row>
    <row r="109" spans="1:65">
      <c r="A109" s="1289">
        <v>585</v>
      </c>
      <c r="B109" s="1162" t="s">
        <v>658</v>
      </c>
      <c r="C109" s="1304">
        <v>250</v>
      </c>
      <c r="D109" s="1273">
        <v>17</v>
      </c>
      <c r="E109" s="1273">
        <v>6</v>
      </c>
      <c r="F109" s="1273">
        <v>8</v>
      </c>
      <c r="G109" s="1273">
        <v>20</v>
      </c>
      <c r="H109" s="1273">
        <v>37</v>
      </c>
      <c r="I109" s="1273">
        <v>53</v>
      </c>
      <c r="J109" s="1273">
        <v>30</v>
      </c>
      <c r="K109" s="1273">
        <v>29</v>
      </c>
      <c r="L109" s="1273">
        <v>14</v>
      </c>
      <c r="M109" s="1273">
        <v>5</v>
      </c>
      <c r="N109" s="1273">
        <v>6</v>
      </c>
      <c r="O109" s="1273">
        <v>5</v>
      </c>
      <c r="P109" s="1273">
        <v>6</v>
      </c>
      <c r="Q109" s="1273">
        <v>4</v>
      </c>
      <c r="R109" s="1273">
        <v>2</v>
      </c>
      <c r="S109" s="1273">
        <v>2</v>
      </c>
      <c r="T109" s="1273">
        <v>2</v>
      </c>
      <c r="U109" s="1273">
        <v>1</v>
      </c>
      <c r="V109" s="1273">
        <v>3</v>
      </c>
      <c r="W109" s="1305">
        <v>12</v>
      </c>
      <c r="X109" s="1273">
        <v>119</v>
      </c>
      <c r="Y109" s="1273">
        <v>6</v>
      </c>
      <c r="Z109" s="1273">
        <v>2</v>
      </c>
      <c r="AA109" s="1273">
        <v>6</v>
      </c>
      <c r="AB109" s="1273">
        <v>12</v>
      </c>
      <c r="AC109" s="1273">
        <v>16</v>
      </c>
      <c r="AD109" s="1273">
        <v>23</v>
      </c>
      <c r="AE109" s="1273">
        <v>11</v>
      </c>
      <c r="AF109" s="1273">
        <v>14</v>
      </c>
      <c r="AG109" s="1273">
        <v>10</v>
      </c>
      <c r="AH109" s="1273">
        <v>4</v>
      </c>
      <c r="AI109" s="1273">
        <v>2</v>
      </c>
      <c r="AJ109" s="1273">
        <v>4</v>
      </c>
      <c r="AK109" s="1273">
        <v>3</v>
      </c>
      <c r="AL109" s="1273">
        <v>2</v>
      </c>
      <c r="AM109" s="1273">
        <v>1</v>
      </c>
      <c r="AN109" s="1273">
        <v>1</v>
      </c>
      <c r="AO109" s="1273">
        <v>1</v>
      </c>
      <c r="AP109" s="1273">
        <v>0</v>
      </c>
      <c r="AQ109" s="1273">
        <v>1</v>
      </c>
      <c r="AR109" s="1273">
        <v>4</v>
      </c>
      <c r="AS109" s="1304">
        <v>131</v>
      </c>
      <c r="AT109" s="1273">
        <v>11</v>
      </c>
      <c r="AU109" s="1273">
        <v>4</v>
      </c>
      <c r="AV109" s="1273">
        <v>2</v>
      </c>
      <c r="AW109" s="1273">
        <v>8</v>
      </c>
      <c r="AX109" s="1273">
        <v>21</v>
      </c>
      <c r="AY109" s="1273">
        <v>30</v>
      </c>
      <c r="AZ109" s="1273">
        <v>19</v>
      </c>
      <c r="BA109" s="1273">
        <v>15</v>
      </c>
      <c r="BB109" s="1273">
        <v>4</v>
      </c>
      <c r="BC109" s="1273">
        <v>1</v>
      </c>
      <c r="BD109" s="1273">
        <v>4</v>
      </c>
      <c r="BE109" s="1273">
        <v>1</v>
      </c>
      <c r="BF109" s="1273">
        <v>3</v>
      </c>
      <c r="BG109" s="1273">
        <v>2</v>
      </c>
      <c r="BH109" s="1273">
        <v>1</v>
      </c>
      <c r="BI109" s="1273">
        <v>1</v>
      </c>
      <c r="BJ109" s="1273">
        <v>1</v>
      </c>
      <c r="BK109" s="1273">
        <v>1</v>
      </c>
      <c r="BL109" s="1273">
        <v>2</v>
      </c>
      <c r="BM109" s="1468">
        <v>8</v>
      </c>
    </row>
    <row r="110" spans="1:65">
      <c r="A110" s="1291">
        <v>586</v>
      </c>
      <c r="B110" s="1184" t="s">
        <v>659</v>
      </c>
      <c r="C110" s="1306">
        <v>245</v>
      </c>
      <c r="D110" s="1307">
        <v>24</v>
      </c>
      <c r="E110" s="1307">
        <v>9</v>
      </c>
      <c r="F110" s="1307">
        <v>2</v>
      </c>
      <c r="G110" s="1307">
        <v>16</v>
      </c>
      <c r="H110" s="1307">
        <v>42</v>
      </c>
      <c r="I110" s="1307">
        <v>38</v>
      </c>
      <c r="J110" s="1307">
        <v>36</v>
      </c>
      <c r="K110" s="1307">
        <v>16</v>
      </c>
      <c r="L110" s="1307">
        <v>9</v>
      </c>
      <c r="M110" s="1307">
        <v>12</v>
      </c>
      <c r="N110" s="1307">
        <v>6</v>
      </c>
      <c r="O110" s="1307">
        <v>12</v>
      </c>
      <c r="P110" s="1307">
        <v>9</v>
      </c>
      <c r="Q110" s="1307">
        <v>2</v>
      </c>
      <c r="R110" s="1307">
        <v>2</v>
      </c>
      <c r="S110" s="1307">
        <v>1</v>
      </c>
      <c r="T110" s="1307">
        <v>1</v>
      </c>
      <c r="U110" s="1307">
        <v>3</v>
      </c>
      <c r="V110" s="1307">
        <v>5</v>
      </c>
      <c r="W110" s="1308">
        <v>4</v>
      </c>
      <c r="X110" s="1307">
        <v>123</v>
      </c>
      <c r="Y110" s="1307">
        <v>5</v>
      </c>
      <c r="Z110" s="1307">
        <v>6</v>
      </c>
      <c r="AA110" s="1307">
        <v>0</v>
      </c>
      <c r="AB110" s="1307">
        <v>10</v>
      </c>
      <c r="AC110" s="1307">
        <v>28</v>
      </c>
      <c r="AD110" s="1307">
        <v>18</v>
      </c>
      <c r="AE110" s="1307">
        <v>18</v>
      </c>
      <c r="AF110" s="1307">
        <v>7</v>
      </c>
      <c r="AG110" s="1307">
        <v>7</v>
      </c>
      <c r="AH110" s="1307">
        <v>7</v>
      </c>
      <c r="AI110" s="1307">
        <v>3</v>
      </c>
      <c r="AJ110" s="1307">
        <v>5</v>
      </c>
      <c r="AK110" s="1307">
        <v>6</v>
      </c>
      <c r="AL110" s="1307">
        <v>0</v>
      </c>
      <c r="AM110" s="1307">
        <v>1</v>
      </c>
      <c r="AN110" s="1307">
        <v>0</v>
      </c>
      <c r="AO110" s="1307">
        <v>0</v>
      </c>
      <c r="AP110" s="1307">
        <v>0</v>
      </c>
      <c r="AQ110" s="1307">
        <v>2</v>
      </c>
      <c r="AR110" s="1307">
        <v>1</v>
      </c>
      <c r="AS110" s="1306">
        <v>122</v>
      </c>
      <c r="AT110" s="1307">
        <v>19</v>
      </c>
      <c r="AU110" s="1307">
        <v>3</v>
      </c>
      <c r="AV110" s="1307">
        <v>2</v>
      </c>
      <c r="AW110" s="1307">
        <v>6</v>
      </c>
      <c r="AX110" s="1307">
        <v>14</v>
      </c>
      <c r="AY110" s="1307">
        <v>20</v>
      </c>
      <c r="AZ110" s="1307">
        <v>18</v>
      </c>
      <c r="BA110" s="1307">
        <v>9</v>
      </c>
      <c r="BB110" s="1307">
        <v>2</v>
      </c>
      <c r="BC110" s="1307">
        <v>5</v>
      </c>
      <c r="BD110" s="1307">
        <v>3</v>
      </c>
      <c r="BE110" s="1307">
        <v>7</v>
      </c>
      <c r="BF110" s="1307">
        <v>3</v>
      </c>
      <c r="BG110" s="1307">
        <v>2</v>
      </c>
      <c r="BH110" s="1307">
        <v>1</v>
      </c>
      <c r="BI110" s="1307">
        <v>1</v>
      </c>
      <c r="BJ110" s="1307">
        <v>1</v>
      </c>
      <c r="BK110" s="1307">
        <v>3</v>
      </c>
      <c r="BL110" s="1307">
        <v>3</v>
      </c>
      <c r="BM110" s="1460">
        <v>3</v>
      </c>
    </row>
    <row r="111" spans="1:65">
      <c r="A111" s="1160" t="s">
        <v>1739</v>
      </c>
      <c r="BB111" s="1160" t="s">
        <v>1838</v>
      </c>
    </row>
    <row r="112" spans="1:65">
      <c r="C112" s="1273"/>
    </row>
    <row r="113" spans="1:65">
      <c r="A113" s="1272" t="s">
        <v>1816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191810</v>
      </c>
      <c r="D116" s="1295">
        <v>13360</v>
      </c>
      <c r="E116" s="1295">
        <v>5632</v>
      </c>
      <c r="F116" s="1295">
        <v>3010</v>
      </c>
      <c r="G116" s="1295">
        <v>8487</v>
      </c>
      <c r="H116" s="1295">
        <v>32566</v>
      </c>
      <c r="I116" s="1295">
        <v>35462</v>
      </c>
      <c r="J116" s="1295">
        <v>26489</v>
      </c>
      <c r="K116" s="1295">
        <v>16437</v>
      </c>
      <c r="L116" s="1295">
        <v>12215</v>
      </c>
      <c r="M116" s="1295">
        <v>9111</v>
      </c>
      <c r="N116" s="1295">
        <v>6558</v>
      </c>
      <c r="O116" s="1295">
        <v>4908</v>
      </c>
      <c r="P116" s="1295">
        <v>3790</v>
      </c>
      <c r="Q116" s="1295">
        <v>3737</v>
      </c>
      <c r="R116" s="1295">
        <v>2460</v>
      </c>
      <c r="S116" s="1295">
        <v>2193</v>
      </c>
      <c r="T116" s="1295">
        <v>2231</v>
      </c>
      <c r="U116" s="1295">
        <v>1929</v>
      </c>
      <c r="V116" s="1295">
        <v>1235</v>
      </c>
      <c r="W116" s="1296"/>
      <c r="X116" s="1295">
        <v>99610</v>
      </c>
      <c r="Y116" s="1295">
        <v>6704</v>
      </c>
      <c r="Z116" s="1295">
        <v>2880</v>
      </c>
      <c r="AA116" s="1295">
        <v>1477</v>
      </c>
      <c r="AB116" s="1295">
        <v>4875</v>
      </c>
      <c r="AC116" s="1295">
        <v>17330</v>
      </c>
      <c r="AD116" s="1295">
        <v>18123</v>
      </c>
      <c r="AE116" s="1295">
        <v>13722</v>
      </c>
      <c r="AF116" s="1295">
        <v>8778</v>
      </c>
      <c r="AG116" s="1295">
        <v>6767</v>
      </c>
      <c r="AH116" s="1295">
        <v>5078</v>
      </c>
      <c r="AI116" s="1295">
        <v>3626</v>
      </c>
      <c r="AJ116" s="1295">
        <v>2718</v>
      </c>
      <c r="AK116" s="1295">
        <v>2092</v>
      </c>
      <c r="AL116" s="1295">
        <v>1940</v>
      </c>
      <c r="AM116" s="1295">
        <v>1136</v>
      </c>
      <c r="AN116" s="1295">
        <v>840</v>
      </c>
      <c r="AO116" s="1295">
        <v>734</v>
      </c>
      <c r="AP116" s="1295">
        <v>513</v>
      </c>
      <c r="AQ116" s="1295">
        <v>277</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65514</v>
      </c>
      <c r="D117" s="1312">
        <v>4250</v>
      </c>
      <c r="E117" s="1312">
        <v>1707</v>
      </c>
      <c r="F117" s="1312">
        <v>924</v>
      </c>
      <c r="G117" s="1312">
        <v>2438</v>
      </c>
      <c r="H117" s="1312">
        <v>10265</v>
      </c>
      <c r="I117" s="1312">
        <v>12226</v>
      </c>
      <c r="J117" s="1312">
        <v>9259</v>
      </c>
      <c r="K117" s="1312">
        <v>5700</v>
      </c>
      <c r="L117" s="1312">
        <v>4153</v>
      </c>
      <c r="M117" s="1312">
        <v>3206</v>
      </c>
      <c r="N117" s="1312">
        <v>2307</v>
      </c>
      <c r="O117" s="1312">
        <v>1853</v>
      </c>
      <c r="P117" s="1312">
        <v>1419</v>
      </c>
      <c r="Q117" s="1312">
        <v>1538</v>
      </c>
      <c r="R117" s="1312">
        <v>1013</v>
      </c>
      <c r="S117" s="1312">
        <v>980</v>
      </c>
      <c r="T117" s="1312">
        <v>949</v>
      </c>
      <c r="U117" s="1312">
        <v>781</v>
      </c>
      <c r="V117" s="1312">
        <v>546</v>
      </c>
      <c r="W117" s="1313"/>
      <c r="X117" s="1312">
        <v>33530</v>
      </c>
      <c r="Y117" s="1312">
        <v>2168</v>
      </c>
      <c r="Z117" s="1312">
        <v>836</v>
      </c>
      <c r="AA117" s="1312">
        <v>463</v>
      </c>
      <c r="AB117" s="1312">
        <v>1316</v>
      </c>
      <c r="AC117" s="1312">
        <v>5437</v>
      </c>
      <c r="AD117" s="1312">
        <v>6088</v>
      </c>
      <c r="AE117" s="1312">
        <v>4774</v>
      </c>
      <c r="AF117" s="1312">
        <v>3031</v>
      </c>
      <c r="AG117" s="1312">
        <v>2308</v>
      </c>
      <c r="AH117" s="1312">
        <v>1744</v>
      </c>
      <c r="AI117" s="1312">
        <v>1258</v>
      </c>
      <c r="AJ117" s="1312">
        <v>1021</v>
      </c>
      <c r="AK117" s="1312">
        <v>782</v>
      </c>
      <c r="AL117" s="1312">
        <v>802</v>
      </c>
      <c r="AM117" s="1312">
        <v>482</v>
      </c>
      <c r="AN117" s="1312">
        <v>370</v>
      </c>
      <c r="AO117" s="1312">
        <v>325</v>
      </c>
      <c r="AP117" s="1312">
        <v>204</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9974</v>
      </c>
      <c r="D118" s="1273">
        <v>699</v>
      </c>
      <c r="E118" s="1273">
        <v>320</v>
      </c>
      <c r="F118" s="1273">
        <v>158</v>
      </c>
      <c r="G118" s="1273">
        <v>340</v>
      </c>
      <c r="H118" s="1273">
        <v>1610</v>
      </c>
      <c r="I118" s="1273">
        <v>1824</v>
      </c>
      <c r="J118" s="1273">
        <v>1350</v>
      </c>
      <c r="K118" s="1273">
        <v>852</v>
      </c>
      <c r="L118" s="1273">
        <v>665</v>
      </c>
      <c r="M118" s="1273">
        <v>540</v>
      </c>
      <c r="N118" s="1273">
        <v>422</v>
      </c>
      <c r="O118" s="1273">
        <v>278</v>
      </c>
      <c r="P118" s="1273">
        <v>186</v>
      </c>
      <c r="Q118" s="1273">
        <v>202</v>
      </c>
      <c r="R118" s="1273">
        <v>146</v>
      </c>
      <c r="S118" s="1273">
        <v>99</v>
      </c>
      <c r="T118" s="1273">
        <v>112</v>
      </c>
      <c r="U118" s="1273">
        <v>97</v>
      </c>
      <c r="V118" s="1273">
        <v>74</v>
      </c>
      <c r="W118" s="1305"/>
      <c r="X118" s="1273">
        <v>5208</v>
      </c>
      <c r="Y118" s="1273">
        <v>343</v>
      </c>
      <c r="Z118" s="1273">
        <v>161</v>
      </c>
      <c r="AA118" s="1273">
        <v>73</v>
      </c>
      <c r="AB118" s="1273">
        <v>176</v>
      </c>
      <c r="AC118" s="1273">
        <v>953</v>
      </c>
      <c r="AD118" s="1273">
        <v>972</v>
      </c>
      <c r="AE118" s="1273">
        <v>676</v>
      </c>
      <c r="AF118" s="1273">
        <v>442</v>
      </c>
      <c r="AG118" s="1273">
        <v>353</v>
      </c>
      <c r="AH118" s="1273">
        <v>288</v>
      </c>
      <c r="AI118" s="1273">
        <v>226</v>
      </c>
      <c r="AJ118" s="1273">
        <v>163</v>
      </c>
      <c r="AK118" s="1273">
        <v>94</v>
      </c>
      <c r="AL118" s="1273">
        <v>102</v>
      </c>
      <c r="AM118" s="1273">
        <v>73</v>
      </c>
      <c r="AN118" s="1273">
        <v>33</v>
      </c>
      <c r="AO118" s="1273">
        <v>35</v>
      </c>
      <c r="AP118" s="1273">
        <v>33</v>
      </c>
      <c r="AQ118" s="1273">
        <v>12</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6412</v>
      </c>
      <c r="D119" s="1273">
        <v>439</v>
      </c>
      <c r="E119" s="1273">
        <v>188</v>
      </c>
      <c r="F119" s="1273">
        <v>91</v>
      </c>
      <c r="G119" s="1273">
        <v>203</v>
      </c>
      <c r="H119" s="1273">
        <v>971</v>
      </c>
      <c r="I119" s="1273">
        <v>1171</v>
      </c>
      <c r="J119" s="1273">
        <v>936</v>
      </c>
      <c r="K119" s="1273">
        <v>663</v>
      </c>
      <c r="L119" s="1273">
        <v>422</v>
      </c>
      <c r="M119" s="1273">
        <v>307</v>
      </c>
      <c r="N119" s="1273">
        <v>210</v>
      </c>
      <c r="O119" s="1273">
        <v>162</v>
      </c>
      <c r="P119" s="1273">
        <v>134</v>
      </c>
      <c r="Q119" s="1273">
        <v>134</v>
      </c>
      <c r="R119" s="1273">
        <v>91</v>
      </c>
      <c r="S119" s="1273">
        <v>82</v>
      </c>
      <c r="T119" s="1273">
        <v>76</v>
      </c>
      <c r="U119" s="1273">
        <v>65</v>
      </c>
      <c r="V119" s="1273">
        <v>67</v>
      </c>
      <c r="W119" s="1305"/>
      <c r="X119" s="1273">
        <v>3245</v>
      </c>
      <c r="Y119" s="1273">
        <v>237</v>
      </c>
      <c r="Z119" s="1273">
        <v>104</v>
      </c>
      <c r="AA119" s="1273">
        <v>40</v>
      </c>
      <c r="AB119" s="1273">
        <v>106</v>
      </c>
      <c r="AC119" s="1273">
        <v>544</v>
      </c>
      <c r="AD119" s="1273">
        <v>580</v>
      </c>
      <c r="AE119" s="1273">
        <v>471</v>
      </c>
      <c r="AF119" s="1273">
        <v>333</v>
      </c>
      <c r="AG119" s="1273">
        <v>217</v>
      </c>
      <c r="AH119" s="1273">
        <v>163</v>
      </c>
      <c r="AI119" s="1273">
        <v>84</v>
      </c>
      <c r="AJ119" s="1273">
        <v>89</v>
      </c>
      <c r="AK119" s="1273">
        <v>66</v>
      </c>
      <c r="AL119" s="1273">
        <v>80</v>
      </c>
      <c r="AM119" s="1273">
        <v>42</v>
      </c>
      <c r="AN119" s="1273">
        <v>32</v>
      </c>
      <c r="AO119" s="1273">
        <v>20</v>
      </c>
      <c r="AP119" s="1273">
        <v>21</v>
      </c>
      <c r="AQ119" s="1273">
        <v>16</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5729</v>
      </c>
      <c r="D120" s="1273">
        <v>376</v>
      </c>
      <c r="E120" s="1273">
        <v>108</v>
      </c>
      <c r="F120" s="1273">
        <v>59</v>
      </c>
      <c r="G120" s="1273">
        <v>144</v>
      </c>
      <c r="H120" s="1273">
        <v>737</v>
      </c>
      <c r="I120" s="1273">
        <v>1162</v>
      </c>
      <c r="J120" s="1273">
        <v>892</v>
      </c>
      <c r="K120" s="1273">
        <v>520</v>
      </c>
      <c r="L120" s="1273">
        <v>390</v>
      </c>
      <c r="M120" s="1273">
        <v>319</v>
      </c>
      <c r="N120" s="1273">
        <v>200</v>
      </c>
      <c r="O120" s="1273">
        <v>133</v>
      </c>
      <c r="P120" s="1273">
        <v>108</v>
      </c>
      <c r="Q120" s="1273">
        <v>140</v>
      </c>
      <c r="R120" s="1273">
        <v>103</v>
      </c>
      <c r="S120" s="1273">
        <v>90</v>
      </c>
      <c r="T120" s="1273">
        <v>104</v>
      </c>
      <c r="U120" s="1273">
        <v>92</v>
      </c>
      <c r="V120" s="1273">
        <v>52</v>
      </c>
      <c r="W120" s="1305"/>
      <c r="X120" s="1273">
        <v>2938</v>
      </c>
      <c r="Y120" s="1273">
        <v>186</v>
      </c>
      <c r="Z120" s="1273">
        <v>51</v>
      </c>
      <c r="AA120" s="1273">
        <v>29</v>
      </c>
      <c r="AB120" s="1273">
        <v>75</v>
      </c>
      <c r="AC120" s="1273">
        <v>341</v>
      </c>
      <c r="AD120" s="1273">
        <v>568</v>
      </c>
      <c r="AE120" s="1273">
        <v>479</v>
      </c>
      <c r="AF120" s="1273">
        <v>292</v>
      </c>
      <c r="AG120" s="1273">
        <v>226</v>
      </c>
      <c r="AH120" s="1273">
        <v>192</v>
      </c>
      <c r="AI120" s="1273">
        <v>113</v>
      </c>
      <c r="AJ120" s="1273">
        <v>77</v>
      </c>
      <c r="AK120" s="1273">
        <v>72</v>
      </c>
      <c r="AL120" s="1273">
        <v>78</v>
      </c>
      <c r="AM120" s="1273">
        <v>55</v>
      </c>
      <c r="AN120" s="1273">
        <v>37</v>
      </c>
      <c r="AO120" s="1273">
        <v>35</v>
      </c>
      <c r="AP120" s="1273">
        <v>19</v>
      </c>
      <c r="AQ120" s="1273">
        <v>13</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4107</v>
      </c>
      <c r="D121" s="1273">
        <v>238</v>
      </c>
      <c r="E121" s="1273">
        <v>114</v>
      </c>
      <c r="F121" s="1273">
        <v>71</v>
      </c>
      <c r="G121" s="1273">
        <v>160</v>
      </c>
      <c r="H121" s="1273">
        <v>616</v>
      </c>
      <c r="I121" s="1273">
        <v>689</v>
      </c>
      <c r="J121" s="1273">
        <v>529</v>
      </c>
      <c r="K121" s="1273">
        <v>344</v>
      </c>
      <c r="L121" s="1273">
        <v>260</v>
      </c>
      <c r="M121" s="1273">
        <v>210</v>
      </c>
      <c r="N121" s="1273">
        <v>167</v>
      </c>
      <c r="O121" s="1273">
        <v>122</v>
      </c>
      <c r="P121" s="1273">
        <v>107</v>
      </c>
      <c r="Q121" s="1273">
        <v>112</v>
      </c>
      <c r="R121" s="1273">
        <v>83</v>
      </c>
      <c r="S121" s="1273">
        <v>84</v>
      </c>
      <c r="T121" s="1273">
        <v>90</v>
      </c>
      <c r="U121" s="1273">
        <v>58</v>
      </c>
      <c r="V121" s="1273">
        <v>53</v>
      </c>
      <c r="W121" s="1305"/>
      <c r="X121" s="1273">
        <v>2135</v>
      </c>
      <c r="Y121" s="1273">
        <v>116</v>
      </c>
      <c r="Z121" s="1273">
        <v>49</v>
      </c>
      <c r="AA121" s="1273">
        <v>36</v>
      </c>
      <c r="AB121" s="1273">
        <v>85</v>
      </c>
      <c r="AC121" s="1273">
        <v>333</v>
      </c>
      <c r="AD121" s="1273">
        <v>355</v>
      </c>
      <c r="AE121" s="1273">
        <v>277</v>
      </c>
      <c r="AF121" s="1273">
        <v>194</v>
      </c>
      <c r="AG121" s="1273">
        <v>160</v>
      </c>
      <c r="AH121" s="1273">
        <v>127</v>
      </c>
      <c r="AI121" s="1273">
        <v>96</v>
      </c>
      <c r="AJ121" s="1273">
        <v>59</v>
      </c>
      <c r="AK121" s="1273">
        <v>59</v>
      </c>
      <c r="AL121" s="1273">
        <v>69</v>
      </c>
      <c r="AM121" s="1273">
        <v>41</v>
      </c>
      <c r="AN121" s="1273">
        <v>31</v>
      </c>
      <c r="AO121" s="1273">
        <v>26</v>
      </c>
      <c r="AP121" s="1273">
        <v>11</v>
      </c>
      <c r="AQ121" s="1273">
        <v>11</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6375</v>
      </c>
      <c r="D122" s="1273">
        <v>421</v>
      </c>
      <c r="E122" s="1273">
        <v>169</v>
      </c>
      <c r="F122" s="1273">
        <v>93</v>
      </c>
      <c r="G122" s="1273">
        <v>238</v>
      </c>
      <c r="H122" s="1273">
        <v>929</v>
      </c>
      <c r="I122" s="1273">
        <v>1166</v>
      </c>
      <c r="J122" s="1273">
        <v>917</v>
      </c>
      <c r="K122" s="1273">
        <v>537</v>
      </c>
      <c r="L122" s="1273">
        <v>367</v>
      </c>
      <c r="M122" s="1273">
        <v>311</v>
      </c>
      <c r="N122" s="1273">
        <v>216</v>
      </c>
      <c r="O122" s="1273">
        <v>177</v>
      </c>
      <c r="P122" s="1273">
        <v>146</v>
      </c>
      <c r="Q122" s="1273">
        <v>184</v>
      </c>
      <c r="R122" s="1273">
        <v>108</v>
      </c>
      <c r="S122" s="1273">
        <v>112</v>
      </c>
      <c r="T122" s="1273">
        <v>113</v>
      </c>
      <c r="U122" s="1273">
        <v>109</v>
      </c>
      <c r="V122" s="1273">
        <v>62</v>
      </c>
      <c r="W122" s="1305"/>
      <c r="X122" s="1273">
        <v>3226</v>
      </c>
      <c r="Y122" s="1273">
        <v>230</v>
      </c>
      <c r="Z122" s="1273">
        <v>82</v>
      </c>
      <c r="AA122" s="1273">
        <v>53</v>
      </c>
      <c r="AB122" s="1273">
        <v>156</v>
      </c>
      <c r="AC122" s="1273">
        <v>457</v>
      </c>
      <c r="AD122" s="1273">
        <v>573</v>
      </c>
      <c r="AE122" s="1273">
        <v>487</v>
      </c>
      <c r="AF122" s="1273">
        <v>265</v>
      </c>
      <c r="AG122" s="1273">
        <v>205</v>
      </c>
      <c r="AH122" s="1273">
        <v>161</v>
      </c>
      <c r="AI122" s="1273">
        <v>117</v>
      </c>
      <c r="AJ122" s="1273">
        <v>92</v>
      </c>
      <c r="AK122" s="1273">
        <v>75</v>
      </c>
      <c r="AL122" s="1273">
        <v>87</v>
      </c>
      <c r="AM122" s="1273">
        <v>46</v>
      </c>
      <c r="AN122" s="1273">
        <v>54</v>
      </c>
      <c r="AO122" s="1273">
        <v>34</v>
      </c>
      <c r="AP122" s="1273">
        <v>35</v>
      </c>
      <c r="AQ122" s="1273">
        <v>17</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7883</v>
      </c>
      <c r="D123" s="1273">
        <v>544</v>
      </c>
      <c r="E123" s="1273">
        <v>200</v>
      </c>
      <c r="F123" s="1273">
        <v>92</v>
      </c>
      <c r="G123" s="1273">
        <v>410</v>
      </c>
      <c r="H123" s="1273">
        <v>1251</v>
      </c>
      <c r="I123" s="1273">
        <v>1447</v>
      </c>
      <c r="J123" s="1273">
        <v>1048</v>
      </c>
      <c r="K123" s="1273">
        <v>640</v>
      </c>
      <c r="L123" s="1273">
        <v>467</v>
      </c>
      <c r="M123" s="1273">
        <v>386</v>
      </c>
      <c r="N123" s="1273">
        <v>233</v>
      </c>
      <c r="O123" s="1273">
        <v>223</v>
      </c>
      <c r="P123" s="1273">
        <v>164</v>
      </c>
      <c r="Q123" s="1273">
        <v>189</v>
      </c>
      <c r="R123" s="1273">
        <v>125</v>
      </c>
      <c r="S123" s="1273">
        <v>132</v>
      </c>
      <c r="T123" s="1273">
        <v>134</v>
      </c>
      <c r="U123" s="1273">
        <v>107</v>
      </c>
      <c r="V123" s="1273">
        <v>91</v>
      </c>
      <c r="W123" s="1305"/>
      <c r="X123" s="1273">
        <v>4020</v>
      </c>
      <c r="Y123" s="1273">
        <v>261</v>
      </c>
      <c r="Z123" s="1273">
        <v>94</v>
      </c>
      <c r="AA123" s="1273">
        <v>51</v>
      </c>
      <c r="AB123" s="1273">
        <v>223</v>
      </c>
      <c r="AC123" s="1273">
        <v>716</v>
      </c>
      <c r="AD123" s="1273">
        <v>720</v>
      </c>
      <c r="AE123" s="1273">
        <v>565</v>
      </c>
      <c r="AF123" s="1273">
        <v>348</v>
      </c>
      <c r="AG123" s="1273">
        <v>244</v>
      </c>
      <c r="AH123" s="1273">
        <v>193</v>
      </c>
      <c r="AI123" s="1273">
        <v>122</v>
      </c>
      <c r="AJ123" s="1273">
        <v>115</v>
      </c>
      <c r="AK123" s="1273">
        <v>81</v>
      </c>
      <c r="AL123" s="1273">
        <v>88</v>
      </c>
      <c r="AM123" s="1273">
        <v>55</v>
      </c>
      <c r="AN123" s="1273">
        <v>41</v>
      </c>
      <c r="AO123" s="1273">
        <v>49</v>
      </c>
      <c r="AP123" s="1273">
        <v>31</v>
      </c>
      <c r="AQ123" s="1273">
        <v>23</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7097</v>
      </c>
      <c r="D124" s="1273">
        <v>395</v>
      </c>
      <c r="E124" s="1273">
        <v>194</v>
      </c>
      <c r="F124" s="1273">
        <v>116</v>
      </c>
      <c r="G124" s="1273">
        <v>337</v>
      </c>
      <c r="H124" s="1273">
        <v>1248</v>
      </c>
      <c r="I124" s="1273">
        <v>1260</v>
      </c>
      <c r="J124" s="1273">
        <v>869</v>
      </c>
      <c r="K124" s="1273">
        <v>561</v>
      </c>
      <c r="L124" s="1273">
        <v>466</v>
      </c>
      <c r="M124" s="1273">
        <v>321</v>
      </c>
      <c r="N124" s="1273">
        <v>225</v>
      </c>
      <c r="O124" s="1273">
        <v>211</v>
      </c>
      <c r="P124" s="1273">
        <v>166</v>
      </c>
      <c r="Q124" s="1273">
        <v>174</v>
      </c>
      <c r="R124" s="1273">
        <v>131</v>
      </c>
      <c r="S124" s="1273">
        <v>151</v>
      </c>
      <c r="T124" s="1273">
        <v>136</v>
      </c>
      <c r="U124" s="1273">
        <v>82</v>
      </c>
      <c r="V124" s="1273">
        <v>54</v>
      </c>
      <c r="W124" s="1305"/>
      <c r="X124" s="1273">
        <v>3536</v>
      </c>
      <c r="Y124" s="1273">
        <v>206</v>
      </c>
      <c r="Z124" s="1273">
        <v>94</v>
      </c>
      <c r="AA124" s="1273">
        <v>56</v>
      </c>
      <c r="AB124" s="1273">
        <v>186</v>
      </c>
      <c r="AC124" s="1273">
        <v>595</v>
      </c>
      <c r="AD124" s="1273">
        <v>619</v>
      </c>
      <c r="AE124" s="1273">
        <v>433</v>
      </c>
      <c r="AF124" s="1273">
        <v>311</v>
      </c>
      <c r="AG124" s="1273">
        <v>257</v>
      </c>
      <c r="AH124" s="1273">
        <v>167</v>
      </c>
      <c r="AI124" s="1273">
        <v>114</v>
      </c>
      <c r="AJ124" s="1273">
        <v>115</v>
      </c>
      <c r="AK124" s="1273">
        <v>99</v>
      </c>
      <c r="AL124" s="1273">
        <v>85</v>
      </c>
      <c r="AM124" s="1273">
        <v>59</v>
      </c>
      <c r="AN124" s="1273">
        <v>51</v>
      </c>
      <c r="AO124" s="1273">
        <v>57</v>
      </c>
      <c r="AP124" s="1273">
        <v>22</v>
      </c>
      <c r="AQ124" s="1273">
        <v>10</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8920</v>
      </c>
      <c r="D125" s="1307">
        <v>546</v>
      </c>
      <c r="E125" s="1307">
        <v>184</v>
      </c>
      <c r="F125" s="1307">
        <v>95</v>
      </c>
      <c r="G125" s="1307">
        <v>214</v>
      </c>
      <c r="H125" s="1307">
        <v>1123</v>
      </c>
      <c r="I125" s="1307">
        <v>1829</v>
      </c>
      <c r="J125" s="1307">
        <v>1504</v>
      </c>
      <c r="K125" s="1307">
        <v>856</v>
      </c>
      <c r="L125" s="1307">
        <v>619</v>
      </c>
      <c r="M125" s="1307">
        <v>433</v>
      </c>
      <c r="N125" s="1307">
        <v>339</v>
      </c>
      <c r="O125" s="1307">
        <v>295</v>
      </c>
      <c r="P125" s="1307">
        <v>193</v>
      </c>
      <c r="Q125" s="1307">
        <v>218</v>
      </c>
      <c r="R125" s="1307">
        <v>124</v>
      </c>
      <c r="S125" s="1307">
        <v>111</v>
      </c>
      <c r="T125" s="1307">
        <v>101</v>
      </c>
      <c r="U125" s="1307">
        <v>85</v>
      </c>
      <c r="V125" s="1307">
        <v>51</v>
      </c>
      <c r="W125" s="1308"/>
      <c r="X125" s="1307">
        <v>4504</v>
      </c>
      <c r="Y125" s="1307">
        <v>288</v>
      </c>
      <c r="Z125" s="1307">
        <v>90</v>
      </c>
      <c r="AA125" s="1307">
        <v>47</v>
      </c>
      <c r="AB125" s="1307">
        <v>98</v>
      </c>
      <c r="AC125" s="1307">
        <v>506</v>
      </c>
      <c r="AD125" s="1307">
        <v>818</v>
      </c>
      <c r="AE125" s="1307">
        <v>783</v>
      </c>
      <c r="AF125" s="1307">
        <v>465</v>
      </c>
      <c r="AG125" s="1307">
        <v>354</v>
      </c>
      <c r="AH125" s="1307">
        <v>254</v>
      </c>
      <c r="AI125" s="1307">
        <v>210</v>
      </c>
      <c r="AJ125" s="1307">
        <v>186</v>
      </c>
      <c r="AK125" s="1307">
        <v>108</v>
      </c>
      <c r="AL125" s="1307">
        <v>130</v>
      </c>
      <c r="AM125" s="1307">
        <v>65</v>
      </c>
      <c r="AN125" s="1307">
        <v>45</v>
      </c>
      <c r="AO125" s="1307">
        <v>37</v>
      </c>
      <c r="AP125" s="1307">
        <v>13</v>
      </c>
      <c r="AQ125" s="1307">
        <v>7</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9017</v>
      </c>
      <c r="D126" s="1273">
        <v>592</v>
      </c>
      <c r="E126" s="1273">
        <v>230</v>
      </c>
      <c r="F126" s="1273">
        <v>149</v>
      </c>
      <c r="G126" s="1273">
        <v>392</v>
      </c>
      <c r="H126" s="1273">
        <v>1780</v>
      </c>
      <c r="I126" s="1273">
        <v>1678</v>
      </c>
      <c r="J126" s="1273">
        <v>1214</v>
      </c>
      <c r="K126" s="1273">
        <v>727</v>
      </c>
      <c r="L126" s="1273">
        <v>497</v>
      </c>
      <c r="M126" s="1273">
        <v>379</v>
      </c>
      <c r="N126" s="1273">
        <v>295</v>
      </c>
      <c r="O126" s="1273">
        <v>252</v>
      </c>
      <c r="P126" s="1273">
        <v>215</v>
      </c>
      <c r="Q126" s="1273">
        <v>185</v>
      </c>
      <c r="R126" s="1273">
        <v>102</v>
      </c>
      <c r="S126" s="1273">
        <v>119</v>
      </c>
      <c r="T126" s="1273">
        <v>83</v>
      </c>
      <c r="U126" s="1273">
        <v>86</v>
      </c>
      <c r="V126" s="1273">
        <v>42</v>
      </c>
      <c r="W126" s="1305"/>
      <c r="X126" s="1273">
        <v>4718</v>
      </c>
      <c r="Y126" s="1273">
        <v>301</v>
      </c>
      <c r="Z126" s="1273">
        <v>111</v>
      </c>
      <c r="AA126" s="1273">
        <v>78</v>
      </c>
      <c r="AB126" s="1273">
        <v>211</v>
      </c>
      <c r="AC126" s="1273">
        <v>992</v>
      </c>
      <c r="AD126" s="1273">
        <v>883</v>
      </c>
      <c r="AE126" s="1273">
        <v>603</v>
      </c>
      <c r="AF126" s="1273">
        <v>381</v>
      </c>
      <c r="AG126" s="1273">
        <v>292</v>
      </c>
      <c r="AH126" s="1273">
        <v>199</v>
      </c>
      <c r="AI126" s="1273">
        <v>176</v>
      </c>
      <c r="AJ126" s="1273">
        <v>125</v>
      </c>
      <c r="AK126" s="1273">
        <v>128</v>
      </c>
      <c r="AL126" s="1273">
        <v>83</v>
      </c>
      <c r="AM126" s="1273">
        <v>46</v>
      </c>
      <c r="AN126" s="1273">
        <v>46</v>
      </c>
      <c r="AO126" s="1273">
        <v>32</v>
      </c>
      <c r="AP126" s="1273">
        <v>19</v>
      </c>
      <c r="AQ126" s="1273">
        <v>12</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12808</v>
      </c>
      <c r="D127" s="1273">
        <v>1005</v>
      </c>
      <c r="E127" s="1273">
        <v>413</v>
      </c>
      <c r="F127" s="1273">
        <v>187</v>
      </c>
      <c r="G127" s="1273">
        <v>724</v>
      </c>
      <c r="H127" s="1273">
        <v>2590</v>
      </c>
      <c r="I127" s="1273">
        <v>2435</v>
      </c>
      <c r="J127" s="1273">
        <v>1706</v>
      </c>
      <c r="K127" s="1273">
        <v>978</v>
      </c>
      <c r="L127" s="1273">
        <v>795</v>
      </c>
      <c r="M127" s="1273">
        <v>599</v>
      </c>
      <c r="N127" s="1273">
        <v>398</v>
      </c>
      <c r="O127" s="1273">
        <v>257</v>
      </c>
      <c r="P127" s="1273">
        <v>191</v>
      </c>
      <c r="Q127" s="1273">
        <v>146</v>
      </c>
      <c r="R127" s="1273">
        <v>92</v>
      </c>
      <c r="S127" s="1273">
        <v>76</v>
      </c>
      <c r="T127" s="1273">
        <v>95</v>
      </c>
      <c r="U127" s="1273">
        <v>80</v>
      </c>
      <c r="V127" s="1273">
        <v>41</v>
      </c>
      <c r="W127" s="1305"/>
      <c r="X127" s="1273">
        <v>6877</v>
      </c>
      <c r="Y127" s="1273">
        <v>488</v>
      </c>
      <c r="Z127" s="1273">
        <v>221</v>
      </c>
      <c r="AA127" s="1273">
        <v>84</v>
      </c>
      <c r="AB127" s="1273">
        <v>465</v>
      </c>
      <c r="AC127" s="1273">
        <v>1413</v>
      </c>
      <c r="AD127" s="1273">
        <v>1280</v>
      </c>
      <c r="AE127" s="1273">
        <v>878</v>
      </c>
      <c r="AF127" s="1273">
        <v>549</v>
      </c>
      <c r="AG127" s="1273">
        <v>458</v>
      </c>
      <c r="AH127" s="1273">
        <v>358</v>
      </c>
      <c r="AI127" s="1273">
        <v>226</v>
      </c>
      <c r="AJ127" s="1273">
        <v>153</v>
      </c>
      <c r="AK127" s="1273">
        <v>108</v>
      </c>
      <c r="AL127" s="1273">
        <v>79</v>
      </c>
      <c r="AM127" s="1273">
        <v>41</v>
      </c>
      <c r="AN127" s="1273">
        <v>25</v>
      </c>
      <c r="AO127" s="1273">
        <v>23</v>
      </c>
      <c r="AP127" s="1273">
        <v>18</v>
      </c>
      <c r="AQ127" s="1273">
        <v>10</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15713</v>
      </c>
      <c r="D128" s="1273">
        <v>1210</v>
      </c>
      <c r="E128" s="1273">
        <v>456</v>
      </c>
      <c r="F128" s="1273">
        <v>205</v>
      </c>
      <c r="G128" s="1273">
        <v>448</v>
      </c>
      <c r="H128" s="1273">
        <v>2218</v>
      </c>
      <c r="I128" s="1273">
        <v>2995</v>
      </c>
      <c r="J128" s="1273">
        <v>2459</v>
      </c>
      <c r="K128" s="1273">
        <v>1590</v>
      </c>
      <c r="L128" s="1273">
        <v>1098</v>
      </c>
      <c r="M128" s="1273">
        <v>783</v>
      </c>
      <c r="N128" s="1273">
        <v>512</v>
      </c>
      <c r="O128" s="1273">
        <v>377</v>
      </c>
      <c r="P128" s="1273">
        <v>301</v>
      </c>
      <c r="Q128" s="1273">
        <v>318</v>
      </c>
      <c r="R128" s="1273">
        <v>201</v>
      </c>
      <c r="S128" s="1273">
        <v>158</v>
      </c>
      <c r="T128" s="1273">
        <v>163</v>
      </c>
      <c r="U128" s="1273">
        <v>127</v>
      </c>
      <c r="V128" s="1273">
        <v>94</v>
      </c>
      <c r="W128" s="1305"/>
      <c r="X128" s="1273">
        <v>8404</v>
      </c>
      <c r="Y128" s="1273">
        <v>633</v>
      </c>
      <c r="Z128" s="1273">
        <v>243</v>
      </c>
      <c r="AA128" s="1273">
        <v>96</v>
      </c>
      <c r="AB128" s="1273">
        <v>253</v>
      </c>
      <c r="AC128" s="1273">
        <v>1156</v>
      </c>
      <c r="AD128" s="1273">
        <v>1575</v>
      </c>
      <c r="AE128" s="1273">
        <v>1304</v>
      </c>
      <c r="AF128" s="1273">
        <v>910</v>
      </c>
      <c r="AG128" s="1273">
        <v>632</v>
      </c>
      <c r="AH128" s="1273">
        <v>494</v>
      </c>
      <c r="AI128" s="1273">
        <v>298</v>
      </c>
      <c r="AJ128" s="1273">
        <v>214</v>
      </c>
      <c r="AK128" s="1273">
        <v>156</v>
      </c>
      <c r="AL128" s="1273">
        <v>174</v>
      </c>
      <c r="AM128" s="1273">
        <v>109</v>
      </c>
      <c r="AN128" s="1273">
        <v>58</v>
      </c>
      <c r="AO128" s="1273">
        <v>51</v>
      </c>
      <c r="AP128" s="1273">
        <v>34</v>
      </c>
      <c r="AQ128" s="1273">
        <v>14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9014</v>
      </c>
      <c r="D129" s="1273">
        <v>641</v>
      </c>
      <c r="E129" s="1273">
        <v>214</v>
      </c>
      <c r="F129" s="1273">
        <v>117</v>
      </c>
      <c r="G129" s="1273">
        <v>375</v>
      </c>
      <c r="H129" s="1273">
        <v>1511</v>
      </c>
      <c r="I129" s="1273">
        <v>1739</v>
      </c>
      <c r="J129" s="1273">
        <v>1262</v>
      </c>
      <c r="K129" s="1273">
        <v>817</v>
      </c>
      <c r="L129" s="1273">
        <v>553</v>
      </c>
      <c r="M129" s="1273">
        <v>381</v>
      </c>
      <c r="N129" s="1273">
        <v>359</v>
      </c>
      <c r="O129" s="1273">
        <v>245</v>
      </c>
      <c r="P129" s="1273">
        <v>201</v>
      </c>
      <c r="Q129" s="1273">
        <v>174</v>
      </c>
      <c r="R129" s="1273">
        <v>97</v>
      </c>
      <c r="S129" s="1273">
        <v>81</v>
      </c>
      <c r="T129" s="1273">
        <v>107</v>
      </c>
      <c r="U129" s="1273">
        <v>84</v>
      </c>
      <c r="V129" s="1273">
        <v>56</v>
      </c>
      <c r="W129" s="1305"/>
      <c r="X129" s="1273">
        <v>4799</v>
      </c>
      <c r="Y129" s="1273">
        <v>303</v>
      </c>
      <c r="Z129" s="1273">
        <v>110</v>
      </c>
      <c r="AA129" s="1273">
        <v>55</v>
      </c>
      <c r="AB129" s="1273">
        <v>215</v>
      </c>
      <c r="AC129" s="1273">
        <v>849</v>
      </c>
      <c r="AD129" s="1273">
        <v>904</v>
      </c>
      <c r="AE129" s="1273">
        <v>676</v>
      </c>
      <c r="AF129" s="1273">
        <v>454</v>
      </c>
      <c r="AG129" s="1273">
        <v>335</v>
      </c>
      <c r="AH129" s="1273">
        <v>217</v>
      </c>
      <c r="AI129" s="1273">
        <v>194</v>
      </c>
      <c r="AJ129" s="1273">
        <v>135</v>
      </c>
      <c r="AK129" s="1273">
        <v>119</v>
      </c>
      <c r="AL129" s="1273">
        <v>90</v>
      </c>
      <c r="AM129" s="1273">
        <v>39</v>
      </c>
      <c r="AN129" s="1273">
        <v>27</v>
      </c>
      <c r="AO129" s="1273">
        <v>38</v>
      </c>
      <c r="AP129" s="1273">
        <v>24</v>
      </c>
      <c r="AQ129" s="1273">
        <v>15</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19842</v>
      </c>
      <c r="D130" s="1273">
        <v>1609</v>
      </c>
      <c r="E130" s="1273">
        <v>799</v>
      </c>
      <c r="F130" s="1273">
        <v>443</v>
      </c>
      <c r="G130" s="1273">
        <v>662</v>
      </c>
      <c r="H130" s="1273">
        <v>2718</v>
      </c>
      <c r="I130" s="1273">
        <v>3458</v>
      </c>
      <c r="J130" s="1273">
        <v>2846</v>
      </c>
      <c r="K130" s="1273">
        <v>1866</v>
      </c>
      <c r="L130" s="1273">
        <v>1549</v>
      </c>
      <c r="M130" s="1273">
        <v>1062</v>
      </c>
      <c r="N130" s="1273">
        <v>737</v>
      </c>
      <c r="O130" s="1273">
        <v>565</v>
      </c>
      <c r="P130" s="1273">
        <v>336</v>
      </c>
      <c r="Q130" s="1273">
        <v>303</v>
      </c>
      <c r="R130" s="1273">
        <v>250</v>
      </c>
      <c r="S130" s="1273">
        <v>182</v>
      </c>
      <c r="T130" s="1273">
        <v>194</v>
      </c>
      <c r="U130" s="1273">
        <v>164</v>
      </c>
      <c r="V130" s="1273">
        <v>99</v>
      </c>
      <c r="W130" s="1305"/>
      <c r="X130" s="1273">
        <v>10151</v>
      </c>
      <c r="Y130" s="1273">
        <v>818</v>
      </c>
      <c r="Z130" s="1273">
        <v>406</v>
      </c>
      <c r="AA130" s="1273">
        <v>233</v>
      </c>
      <c r="AB130" s="1273">
        <v>388</v>
      </c>
      <c r="AC130" s="1273">
        <v>1466</v>
      </c>
      <c r="AD130" s="1273">
        <v>1696</v>
      </c>
      <c r="AE130" s="1273">
        <v>1433</v>
      </c>
      <c r="AF130" s="1273">
        <v>930</v>
      </c>
      <c r="AG130" s="1273">
        <v>831</v>
      </c>
      <c r="AH130" s="1273">
        <v>568</v>
      </c>
      <c r="AI130" s="1273">
        <v>421</v>
      </c>
      <c r="AJ130" s="1273">
        <v>313</v>
      </c>
      <c r="AK130" s="1273">
        <v>186</v>
      </c>
      <c r="AL130" s="1273">
        <v>159</v>
      </c>
      <c r="AM130" s="1273">
        <v>111</v>
      </c>
      <c r="AN130" s="1273">
        <v>68</v>
      </c>
      <c r="AO130" s="1273">
        <v>67</v>
      </c>
      <c r="AP130" s="1273">
        <v>37</v>
      </c>
      <c r="AQ130" s="1273">
        <v>20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1432</v>
      </c>
      <c r="D131" s="1273">
        <v>116</v>
      </c>
      <c r="E131" s="1273">
        <v>51</v>
      </c>
      <c r="F131" s="1273">
        <v>21</v>
      </c>
      <c r="G131" s="1273">
        <v>98</v>
      </c>
      <c r="H131" s="1273">
        <v>275</v>
      </c>
      <c r="I131" s="1273">
        <v>208</v>
      </c>
      <c r="J131" s="1273">
        <v>163</v>
      </c>
      <c r="K131" s="1273">
        <v>118</v>
      </c>
      <c r="L131" s="1273">
        <v>98</v>
      </c>
      <c r="M131" s="1273">
        <v>59</v>
      </c>
      <c r="N131" s="1273">
        <v>65</v>
      </c>
      <c r="O131" s="1273">
        <v>33</v>
      </c>
      <c r="P131" s="1273">
        <v>28</v>
      </c>
      <c r="Q131" s="1273">
        <v>22</v>
      </c>
      <c r="R131" s="1273">
        <v>21</v>
      </c>
      <c r="S131" s="1273">
        <v>19</v>
      </c>
      <c r="T131" s="1273">
        <v>13</v>
      </c>
      <c r="U131" s="1273">
        <v>16</v>
      </c>
      <c r="V131" s="1273">
        <v>8</v>
      </c>
      <c r="W131" s="1305"/>
      <c r="X131" s="1273">
        <v>707</v>
      </c>
      <c r="Y131" s="1273">
        <v>61</v>
      </c>
      <c r="Z131" s="1273">
        <v>31</v>
      </c>
      <c r="AA131" s="1273">
        <v>14</v>
      </c>
      <c r="AB131" s="1273">
        <v>45</v>
      </c>
      <c r="AC131" s="1273">
        <v>114</v>
      </c>
      <c r="AD131" s="1273">
        <v>97</v>
      </c>
      <c r="AE131" s="1273">
        <v>84</v>
      </c>
      <c r="AF131" s="1273">
        <v>61</v>
      </c>
      <c r="AG131" s="1273">
        <v>54</v>
      </c>
      <c r="AH131" s="1273">
        <v>35</v>
      </c>
      <c r="AI131" s="1273">
        <v>40</v>
      </c>
      <c r="AJ131" s="1273">
        <v>17</v>
      </c>
      <c r="AK131" s="1273">
        <v>16</v>
      </c>
      <c r="AL131" s="1273">
        <v>13</v>
      </c>
      <c r="AM131" s="1273">
        <v>10</v>
      </c>
      <c r="AN131" s="1273">
        <v>8</v>
      </c>
      <c r="AO131" s="1273">
        <v>2</v>
      </c>
      <c r="AP131" s="1273">
        <v>1</v>
      </c>
      <c r="AQ131" s="1273">
        <v>4</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4353</v>
      </c>
      <c r="D132" s="1273">
        <v>278</v>
      </c>
      <c r="E132" s="1273">
        <v>161</v>
      </c>
      <c r="F132" s="1273">
        <v>104</v>
      </c>
      <c r="G132" s="1273">
        <v>250</v>
      </c>
      <c r="H132" s="1273">
        <v>682</v>
      </c>
      <c r="I132" s="1273">
        <v>620</v>
      </c>
      <c r="J132" s="1273">
        <v>535</v>
      </c>
      <c r="K132" s="1273">
        <v>364</v>
      </c>
      <c r="L132" s="1273">
        <v>322</v>
      </c>
      <c r="M132" s="1273">
        <v>268</v>
      </c>
      <c r="N132" s="1273">
        <v>167</v>
      </c>
      <c r="O132" s="1273">
        <v>146</v>
      </c>
      <c r="P132" s="1273">
        <v>107</v>
      </c>
      <c r="Q132" s="1273">
        <v>94</v>
      </c>
      <c r="R132" s="1273">
        <v>76</v>
      </c>
      <c r="S132" s="1273">
        <v>50</v>
      </c>
      <c r="T132" s="1273">
        <v>55</v>
      </c>
      <c r="U132" s="1273">
        <v>47</v>
      </c>
      <c r="V132" s="1273">
        <v>27</v>
      </c>
      <c r="W132" s="1305"/>
      <c r="X132" s="1273">
        <v>2256</v>
      </c>
      <c r="Y132" s="1273">
        <v>130</v>
      </c>
      <c r="Z132" s="1273">
        <v>80</v>
      </c>
      <c r="AA132" s="1273">
        <v>57</v>
      </c>
      <c r="AB132" s="1273">
        <v>151</v>
      </c>
      <c r="AC132" s="1273">
        <v>450</v>
      </c>
      <c r="AD132" s="1273">
        <v>321</v>
      </c>
      <c r="AE132" s="1273">
        <v>254</v>
      </c>
      <c r="AF132" s="1273">
        <v>177</v>
      </c>
      <c r="AG132" s="1273">
        <v>145</v>
      </c>
      <c r="AH132" s="1273">
        <v>141</v>
      </c>
      <c r="AI132" s="1273">
        <v>81</v>
      </c>
      <c r="AJ132" s="1273">
        <v>79</v>
      </c>
      <c r="AK132" s="1273">
        <v>55</v>
      </c>
      <c r="AL132" s="1273">
        <v>46</v>
      </c>
      <c r="AM132" s="1273">
        <v>31</v>
      </c>
      <c r="AN132" s="1273">
        <v>20</v>
      </c>
      <c r="AO132" s="1273">
        <v>17</v>
      </c>
      <c r="AP132" s="1273">
        <v>15</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7495</v>
      </c>
      <c r="D133" s="1273">
        <v>569</v>
      </c>
      <c r="E133" s="1273">
        <v>243</v>
      </c>
      <c r="F133" s="1273">
        <v>122</v>
      </c>
      <c r="G133" s="1273">
        <v>421</v>
      </c>
      <c r="H133" s="1273">
        <v>1178</v>
      </c>
      <c r="I133" s="1273">
        <v>1391</v>
      </c>
      <c r="J133" s="1273">
        <v>1043</v>
      </c>
      <c r="K133" s="1273">
        <v>662</v>
      </c>
      <c r="L133" s="1273">
        <v>480</v>
      </c>
      <c r="M133" s="1273">
        <v>367</v>
      </c>
      <c r="N133" s="1273">
        <v>288</v>
      </c>
      <c r="O133" s="1273">
        <v>170</v>
      </c>
      <c r="P133" s="1273">
        <v>119</v>
      </c>
      <c r="Q133" s="1273">
        <v>125</v>
      </c>
      <c r="R133" s="1273">
        <v>69</v>
      </c>
      <c r="S133" s="1273">
        <v>66</v>
      </c>
      <c r="T133" s="1273">
        <v>80</v>
      </c>
      <c r="U133" s="1273">
        <v>67</v>
      </c>
      <c r="V133" s="1273">
        <v>35</v>
      </c>
      <c r="W133" s="1305"/>
      <c r="X133" s="1273">
        <v>4202</v>
      </c>
      <c r="Y133" s="1273">
        <v>279</v>
      </c>
      <c r="Z133" s="1273">
        <v>127</v>
      </c>
      <c r="AA133" s="1273">
        <v>60</v>
      </c>
      <c r="AB133" s="1273">
        <v>286</v>
      </c>
      <c r="AC133" s="1273">
        <v>709</v>
      </c>
      <c r="AD133" s="1273">
        <v>797</v>
      </c>
      <c r="AE133" s="1273">
        <v>576</v>
      </c>
      <c r="AF133" s="1273">
        <v>364</v>
      </c>
      <c r="AG133" s="1273">
        <v>280</v>
      </c>
      <c r="AH133" s="1273">
        <v>213</v>
      </c>
      <c r="AI133" s="1273">
        <v>174</v>
      </c>
      <c r="AJ133" s="1273">
        <v>101</v>
      </c>
      <c r="AK133" s="1273">
        <v>69</v>
      </c>
      <c r="AL133" s="1273">
        <v>59</v>
      </c>
      <c r="AM133" s="1273">
        <v>32</v>
      </c>
      <c r="AN133" s="1273">
        <v>24</v>
      </c>
      <c r="AO133" s="1273">
        <v>31</v>
      </c>
      <c r="AP133" s="1273">
        <v>15</v>
      </c>
      <c r="AQ133" s="1273">
        <v>6</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746</v>
      </c>
      <c r="D134" s="1273">
        <v>64</v>
      </c>
      <c r="E134" s="1273">
        <v>19</v>
      </c>
      <c r="F134" s="1273">
        <v>11</v>
      </c>
      <c r="G134" s="1273">
        <v>34</v>
      </c>
      <c r="H134" s="1273">
        <v>132</v>
      </c>
      <c r="I134" s="1273">
        <v>143</v>
      </c>
      <c r="J134" s="1273">
        <v>96</v>
      </c>
      <c r="K134" s="1273">
        <v>70</v>
      </c>
      <c r="L134" s="1273">
        <v>38</v>
      </c>
      <c r="M134" s="1273">
        <v>29</v>
      </c>
      <c r="N134" s="1273">
        <v>31</v>
      </c>
      <c r="O134" s="1273">
        <v>18</v>
      </c>
      <c r="P134" s="1273">
        <v>11</v>
      </c>
      <c r="Q134" s="1273">
        <v>13</v>
      </c>
      <c r="R134" s="1273">
        <v>10</v>
      </c>
      <c r="S134" s="1273">
        <v>7</v>
      </c>
      <c r="T134" s="1273">
        <v>6</v>
      </c>
      <c r="U134" s="1273">
        <v>6</v>
      </c>
      <c r="V134" s="1273">
        <v>8</v>
      </c>
      <c r="W134" s="1305"/>
      <c r="X134" s="1273">
        <v>380</v>
      </c>
      <c r="Y134" s="1273">
        <v>25</v>
      </c>
      <c r="Z134" s="1273">
        <v>10</v>
      </c>
      <c r="AA134" s="1273">
        <v>4</v>
      </c>
      <c r="AB134" s="1273">
        <v>19</v>
      </c>
      <c r="AC134" s="1273">
        <v>63</v>
      </c>
      <c r="AD134" s="1273">
        <v>80</v>
      </c>
      <c r="AE134" s="1273">
        <v>54</v>
      </c>
      <c r="AF134" s="1273">
        <v>29</v>
      </c>
      <c r="AG134" s="1273">
        <v>25</v>
      </c>
      <c r="AH134" s="1273">
        <v>16</v>
      </c>
      <c r="AI134" s="1273">
        <v>16</v>
      </c>
      <c r="AJ134" s="1273">
        <v>13</v>
      </c>
      <c r="AK134" s="1273">
        <v>6</v>
      </c>
      <c r="AL134" s="1273">
        <v>6</v>
      </c>
      <c r="AM134" s="1273">
        <v>6</v>
      </c>
      <c r="AN134" s="1273">
        <v>1</v>
      </c>
      <c r="AO134" s="1273">
        <v>2</v>
      </c>
      <c r="AP134" s="1273">
        <v>3</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1986</v>
      </c>
      <c r="D135" s="1273">
        <v>139</v>
      </c>
      <c r="E135" s="1273">
        <v>62</v>
      </c>
      <c r="F135" s="1273">
        <v>35</v>
      </c>
      <c r="G135" s="1273">
        <v>171</v>
      </c>
      <c r="H135" s="1273">
        <v>508</v>
      </c>
      <c r="I135" s="1273">
        <v>302</v>
      </c>
      <c r="J135" s="1273">
        <v>236</v>
      </c>
      <c r="K135" s="1273">
        <v>155</v>
      </c>
      <c r="L135" s="1273">
        <v>98</v>
      </c>
      <c r="M135" s="1273">
        <v>75</v>
      </c>
      <c r="N135" s="1273">
        <v>44</v>
      </c>
      <c r="O135" s="1273">
        <v>28</v>
      </c>
      <c r="P135" s="1273">
        <v>27</v>
      </c>
      <c r="Q135" s="1273">
        <v>25</v>
      </c>
      <c r="R135" s="1273">
        <v>12</v>
      </c>
      <c r="S135" s="1273">
        <v>5</v>
      </c>
      <c r="T135" s="1273">
        <v>27</v>
      </c>
      <c r="U135" s="1273">
        <v>24</v>
      </c>
      <c r="V135" s="1273">
        <v>13</v>
      </c>
      <c r="W135" s="1305"/>
      <c r="X135" s="1273">
        <v>1027</v>
      </c>
      <c r="Y135" s="1273">
        <v>64</v>
      </c>
      <c r="Z135" s="1273">
        <v>33</v>
      </c>
      <c r="AA135" s="1273">
        <v>18</v>
      </c>
      <c r="AB135" s="1273">
        <v>92</v>
      </c>
      <c r="AC135" s="1273">
        <v>232</v>
      </c>
      <c r="AD135" s="1273">
        <v>161</v>
      </c>
      <c r="AE135" s="1273">
        <v>128</v>
      </c>
      <c r="AF135" s="1273">
        <v>90</v>
      </c>
      <c r="AG135" s="1273">
        <v>60</v>
      </c>
      <c r="AH135" s="1273">
        <v>47</v>
      </c>
      <c r="AI135" s="1273">
        <v>27</v>
      </c>
      <c r="AJ135" s="1273">
        <v>19</v>
      </c>
      <c r="AK135" s="1273">
        <v>17</v>
      </c>
      <c r="AL135" s="1273">
        <v>18</v>
      </c>
      <c r="AM135" s="1273">
        <v>3</v>
      </c>
      <c r="AN135" s="1273">
        <v>2</v>
      </c>
      <c r="AO135" s="1273">
        <v>7</v>
      </c>
      <c r="AP135" s="1273">
        <v>4</v>
      </c>
      <c r="AQ135" s="1273">
        <v>5</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7959</v>
      </c>
      <c r="D136" s="1273">
        <v>707</v>
      </c>
      <c r="E136" s="1273">
        <v>263</v>
      </c>
      <c r="F136" s="1273">
        <v>111</v>
      </c>
      <c r="G136" s="1273">
        <v>353</v>
      </c>
      <c r="H136" s="1273">
        <v>1428</v>
      </c>
      <c r="I136" s="1273">
        <v>1582</v>
      </c>
      <c r="J136" s="1273">
        <v>1173</v>
      </c>
      <c r="K136" s="1273">
        <v>625</v>
      </c>
      <c r="L136" s="1273">
        <v>465</v>
      </c>
      <c r="M136" s="1273">
        <v>306</v>
      </c>
      <c r="N136" s="1273">
        <v>231</v>
      </c>
      <c r="O136" s="1273">
        <v>162</v>
      </c>
      <c r="P136" s="1273">
        <v>136</v>
      </c>
      <c r="Q136" s="1273">
        <v>131</v>
      </c>
      <c r="R136" s="1273">
        <v>65</v>
      </c>
      <c r="S136" s="1273">
        <v>75</v>
      </c>
      <c r="T136" s="1273">
        <v>59</v>
      </c>
      <c r="U136" s="1273">
        <v>62</v>
      </c>
      <c r="V136" s="1273">
        <v>25</v>
      </c>
      <c r="W136" s="1305"/>
      <c r="X136" s="1273">
        <v>4205</v>
      </c>
      <c r="Y136" s="1273">
        <v>358</v>
      </c>
      <c r="Z136" s="1273">
        <v>131</v>
      </c>
      <c r="AA136" s="1273">
        <v>51</v>
      </c>
      <c r="AB136" s="1273">
        <v>195</v>
      </c>
      <c r="AC136" s="1273">
        <v>782</v>
      </c>
      <c r="AD136" s="1273">
        <v>835</v>
      </c>
      <c r="AE136" s="1273">
        <v>635</v>
      </c>
      <c r="AF136" s="1273">
        <v>335</v>
      </c>
      <c r="AG136" s="1273">
        <v>257</v>
      </c>
      <c r="AH136" s="1273">
        <v>164</v>
      </c>
      <c r="AI136" s="1273">
        <v>124</v>
      </c>
      <c r="AJ136" s="1273">
        <v>96</v>
      </c>
      <c r="AK136" s="1273">
        <v>80</v>
      </c>
      <c r="AL136" s="1273">
        <v>58</v>
      </c>
      <c r="AM136" s="1273">
        <v>25</v>
      </c>
      <c r="AN136" s="1273">
        <v>34</v>
      </c>
      <c r="AO136" s="1273">
        <v>18</v>
      </c>
      <c r="AP136" s="1273">
        <v>20</v>
      </c>
      <c r="AQ136" s="1273">
        <v>7</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1248</v>
      </c>
      <c r="D137" s="1273">
        <v>58</v>
      </c>
      <c r="E137" s="1273">
        <v>36</v>
      </c>
      <c r="F137" s="1273">
        <v>27</v>
      </c>
      <c r="G137" s="1273">
        <v>82</v>
      </c>
      <c r="H137" s="1273">
        <v>261</v>
      </c>
      <c r="I137" s="1273">
        <v>227</v>
      </c>
      <c r="J137" s="1273">
        <v>154</v>
      </c>
      <c r="K137" s="1273">
        <v>120</v>
      </c>
      <c r="L137" s="1273">
        <v>68</v>
      </c>
      <c r="M137" s="1273">
        <v>69</v>
      </c>
      <c r="N137" s="1273">
        <v>36</v>
      </c>
      <c r="O137" s="1273">
        <v>18</v>
      </c>
      <c r="P137" s="1273">
        <v>24</v>
      </c>
      <c r="Q137" s="1273">
        <v>23</v>
      </c>
      <c r="R137" s="1273">
        <v>10</v>
      </c>
      <c r="S137" s="1273">
        <v>6</v>
      </c>
      <c r="T137" s="1273">
        <v>9</v>
      </c>
      <c r="U137" s="1273">
        <v>11</v>
      </c>
      <c r="V137" s="1273">
        <v>9</v>
      </c>
      <c r="W137" s="1305"/>
      <c r="X137" s="1273">
        <v>661</v>
      </c>
      <c r="Y137" s="1273">
        <v>29</v>
      </c>
      <c r="Z137" s="1273">
        <v>21</v>
      </c>
      <c r="AA137" s="1273">
        <v>14</v>
      </c>
      <c r="AB137" s="1273">
        <v>42</v>
      </c>
      <c r="AC137" s="1273">
        <v>150</v>
      </c>
      <c r="AD137" s="1273">
        <v>123</v>
      </c>
      <c r="AE137" s="1273">
        <v>80</v>
      </c>
      <c r="AF137" s="1273">
        <v>71</v>
      </c>
      <c r="AG137" s="1273">
        <v>33</v>
      </c>
      <c r="AH137" s="1273">
        <v>31</v>
      </c>
      <c r="AI137" s="1273">
        <v>23</v>
      </c>
      <c r="AJ137" s="1273">
        <v>9</v>
      </c>
      <c r="AK137" s="1273">
        <v>9</v>
      </c>
      <c r="AL137" s="1273">
        <v>13</v>
      </c>
      <c r="AM137" s="1273">
        <v>2</v>
      </c>
      <c r="AN137" s="1273">
        <v>2</v>
      </c>
      <c r="AO137" s="1273">
        <v>1</v>
      </c>
      <c r="AP137" s="1273">
        <v>3</v>
      </c>
      <c r="AQ137" s="1273">
        <v>5</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1168</v>
      </c>
      <c r="D138" s="1273">
        <v>90</v>
      </c>
      <c r="E138" s="1273">
        <v>37</v>
      </c>
      <c r="F138" s="1273">
        <v>22</v>
      </c>
      <c r="G138" s="1273">
        <v>75</v>
      </c>
      <c r="H138" s="1273">
        <v>256</v>
      </c>
      <c r="I138" s="1273">
        <v>228</v>
      </c>
      <c r="J138" s="1273">
        <v>145</v>
      </c>
      <c r="K138" s="1273">
        <v>61</v>
      </c>
      <c r="L138" s="1273">
        <v>58</v>
      </c>
      <c r="M138" s="1273">
        <v>44</v>
      </c>
      <c r="N138" s="1273">
        <v>36</v>
      </c>
      <c r="O138" s="1273">
        <v>32</v>
      </c>
      <c r="P138" s="1273">
        <v>23</v>
      </c>
      <c r="Q138" s="1273">
        <v>15</v>
      </c>
      <c r="R138" s="1273">
        <v>7</v>
      </c>
      <c r="S138" s="1273">
        <v>11</v>
      </c>
      <c r="T138" s="1273">
        <v>12</v>
      </c>
      <c r="U138" s="1273">
        <v>10</v>
      </c>
      <c r="V138" s="1273">
        <v>6</v>
      </c>
      <c r="W138" s="1305"/>
      <c r="X138" s="1273">
        <v>578</v>
      </c>
      <c r="Y138" s="1273">
        <v>43</v>
      </c>
      <c r="Z138" s="1273">
        <v>22</v>
      </c>
      <c r="AA138" s="1273">
        <v>13</v>
      </c>
      <c r="AB138" s="1273">
        <v>50</v>
      </c>
      <c r="AC138" s="1273">
        <v>124</v>
      </c>
      <c r="AD138" s="1273">
        <v>112</v>
      </c>
      <c r="AE138" s="1273">
        <v>61</v>
      </c>
      <c r="AF138" s="1273">
        <v>32</v>
      </c>
      <c r="AG138" s="1273">
        <v>37</v>
      </c>
      <c r="AH138" s="1273">
        <v>23</v>
      </c>
      <c r="AI138" s="1273">
        <v>19</v>
      </c>
      <c r="AJ138" s="1273">
        <v>15</v>
      </c>
      <c r="AK138" s="1273">
        <v>11</v>
      </c>
      <c r="AL138" s="1273">
        <v>8</v>
      </c>
      <c r="AM138" s="1273">
        <v>2</v>
      </c>
      <c r="AN138" s="1273">
        <v>3</v>
      </c>
      <c r="AO138" s="1273">
        <v>3</v>
      </c>
      <c r="AP138" s="1273">
        <v>0</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7664</v>
      </c>
      <c r="D139" s="1273">
        <v>465</v>
      </c>
      <c r="E139" s="1273">
        <v>241</v>
      </c>
      <c r="F139" s="1273">
        <v>152</v>
      </c>
      <c r="G139" s="1273">
        <v>300</v>
      </c>
      <c r="H139" s="1273">
        <v>1178</v>
      </c>
      <c r="I139" s="1273">
        <v>1302</v>
      </c>
      <c r="J139" s="1273">
        <v>1018</v>
      </c>
      <c r="K139" s="1273">
        <v>699</v>
      </c>
      <c r="L139" s="1273">
        <v>504</v>
      </c>
      <c r="M139" s="1273">
        <v>415</v>
      </c>
      <c r="N139" s="1273">
        <v>300</v>
      </c>
      <c r="O139" s="1273">
        <v>233</v>
      </c>
      <c r="P139" s="1273">
        <v>186</v>
      </c>
      <c r="Q139" s="1273">
        <v>185</v>
      </c>
      <c r="R139" s="1273">
        <v>121</v>
      </c>
      <c r="S139" s="1273">
        <v>119</v>
      </c>
      <c r="T139" s="1273">
        <v>112</v>
      </c>
      <c r="U139" s="1273">
        <v>85</v>
      </c>
      <c r="V139" s="1273">
        <v>49</v>
      </c>
      <c r="W139" s="1305"/>
      <c r="X139" s="1273">
        <v>3839</v>
      </c>
      <c r="Y139" s="1273">
        <v>228</v>
      </c>
      <c r="Z139" s="1273">
        <v>132</v>
      </c>
      <c r="AA139" s="1273">
        <v>73</v>
      </c>
      <c r="AB139" s="1273">
        <v>162</v>
      </c>
      <c r="AC139" s="1273">
        <v>619</v>
      </c>
      <c r="AD139" s="1273">
        <v>624</v>
      </c>
      <c r="AE139" s="1273">
        <v>508</v>
      </c>
      <c r="AF139" s="1273">
        <v>361</v>
      </c>
      <c r="AG139" s="1273">
        <v>250</v>
      </c>
      <c r="AH139" s="1273">
        <v>225</v>
      </c>
      <c r="AI139" s="1273">
        <v>173</v>
      </c>
      <c r="AJ139" s="1273">
        <v>114</v>
      </c>
      <c r="AK139" s="1273">
        <v>103</v>
      </c>
      <c r="AL139" s="1273">
        <v>91</v>
      </c>
      <c r="AM139" s="1273">
        <v>53</v>
      </c>
      <c r="AN139" s="1273">
        <v>39</v>
      </c>
      <c r="AO139" s="1273">
        <v>45</v>
      </c>
      <c r="AP139" s="1273">
        <v>27</v>
      </c>
      <c r="AQ139" s="1273">
        <v>12</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2134</v>
      </c>
      <c r="D140" s="1273">
        <v>128</v>
      </c>
      <c r="E140" s="1273">
        <v>63</v>
      </c>
      <c r="F140" s="1273">
        <v>36</v>
      </c>
      <c r="G140" s="1273">
        <v>111</v>
      </c>
      <c r="H140" s="1273">
        <v>455</v>
      </c>
      <c r="I140" s="1273">
        <v>355</v>
      </c>
      <c r="J140" s="1273">
        <v>273</v>
      </c>
      <c r="K140" s="1273">
        <v>170</v>
      </c>
      <c r="L140" s="1273">
        <v>143</v>
      </c>
      <c r="M140" s="1273">
        <v>95</v>
      </c>
      <c r="N140" s="1273">
        <v>80</v>
      </c>
      <c r="O140" s="1273">
        <v>47</v>
      </c>
      <c r="P140" s="1273">
        <v>44</v>
      </c>
      <c r="Q140" s="1273">
        <v>32</v>
      </c>
      <c r="R140" s="1273">
        <v>35</v>
      </c>
      <c r="S140" s="1273">
        <v>17</v>
      </c>
      <c r="T140" s="1273">
        <v>20</v>
      </c>
      <c r="U140" s="1273">
        <v>14</v>
      </c>
      <c r="V140" s="1273">
        <v>16</v>
      </c>
      <c r="W140" s="1305"/>
      <c r="X140" s="1273">
        <v>1054</v>
      </c>
      <c r="Y140" s="1273">
        <v>70</v>
      </c>
      <c r="Z140" s="1273">
        <v>27</v>
      </c>
      <c r="AA140" s="1273">
        <v>11</v>
      </c>
      <c r="AB140" s="1273">
        <v>63</v>
      </c>
      <c r="AC140" s="1273">
        <v>210</v>
      </c>
      <c r="AD140" s="1273">
        <v>179</v>
      </c>
      <c r="AE140" s="1273">
        <v>138</v>
      </c>
      <c r="AF140" s="1273">
        <v>89</v>
      </c>
      <c r="AG140" s="1273">
        <v>73</v>
      </c>
      <c r="AH140" s="1273">
        <v>48</v>
      </c>
      <c r="AI140" s="1273">
        <v>39</v>
      </c>
      <c r="AJ140" s="1273">
        <v>28</v>
      </c>
      <c r="AK140" s="1273">
        <v>22</v>
      </c>
      <c r="AL140" s="1273">
        <v>16</v>
      </c>
      <c r="AM140" s="1273">
        <v>19</v>
      </c>
      <c r="AN140" s="1273">
        <v>8</v>
      </c>
      <c r="AO140" s="1273">
        <v>5</v>
      </c>
      <c r="AP140" s="1273">
        <v>5</v>
      </c>
      <c r="AQ140" s="1273">
        <v>4</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2920</v>
      </c>
      <c r="D141" s="1273">
        <v>208</v>
      </c>
      <c r="E141" s="1273">
        <v>86</v>
      </c>
      <c r="F141" s="1273">
        <v>43</v>
      </c>
      <c r="G141" s="1273">
        <v>163</v>
      </c>
      <c r="H141" s="1273">
        <v>480</v>
      </c>
      <c r="I141" s="1273">
        <v>656</v>
      </c>
      <c r="J141" s="1273">
        <v>403</v>
      </c>
      <c r="K141" s="1273">
        <v>229</v>
      </c>
      <c r="L141" s="1273">
        <v>153</v>
      </c>
      <c r="M141" s="1273">
        <v>120</v>
      </c>
      <c r="N141" s="1273">
        <v>65</v>
      </c>
      <c r="O141" s="1273">
        <v>64</v>
      </c>
      <c r="P141" s="1273">
        <v>67</v>
      </c>
      <c r="Q141" s="1273">
        <v>57</v>
      </c>
      <c r="R141" s="1273">
        <v>31</v>
      </c>
      <c r="S141" s="1273">
        <v>28</v>
      </c>
      <c r="T141" s="1273">
        <v>27</v>
      </c>
      <c r="U141" s="1273">
        <v>29</v>
      </c>
      <c r="V141" s="1273">
        <v>11</v>
      </c>
      <c r="W141" s="1305"/>
      <c r="X141" s="1273">
        <v>1609</v>
      </c>
      <c r="Y141" s="1273">
        <v>117</v>
      </c>
      <c r="Z141" s="1273">
        <v>44</v>
      </c>
      <c r="AA141" s="1273">
        <v>21</v>
      </c>
      <c r="AB141" s="1273">
        <v>99</v>
      </c>
      <c r="AC141" s="1273">
        <v>279</v>
      </c>
      <c r="AD141" s="1273">
        <v>377</v>
      </c>
      <c r="AE141" s="1273">
        <v>224</v>
      </c>
      <c r="AF141" s="1273">
        <v>123</v>
      </c>
      <c r="AG141" s="1273">
        <v>85</v>
      </c>
      <c r="AH141" s="1273">
        <v>65</v>
      </c>
      <c r="AI141" s="1273">
        <v>32</v>
      </c>
      <c r="AJ141" s="1273">
        <v>32</v>
      </c>
      <c r="AK141" s="1273">
        <v>42</v>
      </c>
      <c r="AL141" s="1273">
        <v>27</v>
      </c>
      <c r="AM141" s="1273">
        <v>12</v>
      </c>
      <c r="AN141" s="1273">
        <v>14</v>
      </c>
      <c r="AO141" s="1273">
        <v>6</v>
      </c>
      <c r="AP141" s="1273">
        <v>8</v>
      </c>
      <c r="AQ141" s="1273">
        <v>2</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4969</v>
      </c>
      <c r="D142" s="1273">
        <v>296</v>
      </c>
      <c r="E142" s="1273">
        <v>120</v>
      </c>
      <c r="F142" s="1273">
        <v>61</v>
      </c>
      <c r="G142" s="1273">
        <v>187</v>
      </c>
      <c r="H142" s="1273">
        <v>798</v>
      </c>
      <c r="I142" s="1273">
        <v>943</v>
      </c>
      <c r="J142" s="1273">
        <v>684</v>
      </c>
      <c r="K142" s="1273">
        <v>407</v>
      </c>
      <c r="L142" s="1273">
        <v>300</v>
      </c>
      <c r="M142" s="1273">
        <v>269</v>
      </c>
      <c r="N142" s="1273">
        <v>195</v>
      </c>
      <c r="O142" s="1273">
        <v>122</v>
      </c>
      <c r="P142" s="1273">
        <v>113</v>
      </c>
      <c r="Q142" s="1273">
        <v>123</v>
      </c>
      <c r="R142" s="1273">
        <v>57</v>
      </c>
      <c r="S142" s="1273">
        <v>76</v>
      </c>
      <c r="T142" s="1273">
        <v>94</v>
      </c>
      <c r="U142" s="1273">
        <v>80</v>
      </c>
      <c r="V142" s="1273">
        <v>44</v>
      </c>
      <c r="W142" s="1305"/>
      <c r="X142" s="1273">
        <v>2589</v>
      </c>
      <c r="Y142" s="1273">
        <v>155</v>
      </c>
      <c r="Z142" s="1273">
        <v>60</v>
      </c>
      <c r="AA142" s="1273">
        <v>28</v>
      </c>
      <c r="AB142" s="1273">
        <v>126</v>
      </c>
      <c r="AC142" s="1273">
        <v>413</v>
      </c>
      <c r="AD142" s="1273">
        <v>510</v>
      </c>
      <c r="AE142" s="1273">
        <v>356</v>
      </c>
      <c r="AF142" s="1273">
        <v>218</v>
      </c>
      <c r="AG142" s="1273">
        <v>149</v>
      </c>
      <c r="AH142" s="1273">
        <v>151</v>
      </c>
      <c r="AI142" s="1273">
        <v>112</v>
      </c>
      <c r="AJ142" s="1273">
        <v>64</v>
      </c>
      <c r="AK142" s="1273">
        <v>62</v>
      </c>
      <c r="AL142" s="1273">
        <v>61</v>
      </c>
      <c r="AM142" s="1273">
        <v>22</v>
      </c>
      <c r="AN142" s="1273">
        <v>33</v>
      </c>
      <c r="AO142" s="1273">
        <v>33</v>
      </c>
      <c r="AP142" s="1273">
        <v>23</v>
      </c>
      <c r="AQ142" s="1273">
        <v>13</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1413</v>
      </c>
      <c r="D143" s="1273">
        <v>111</v>
      </c>
      <c r="E143" s="1273">
        <v>36</v>
      </c>
      <c r="F143" s="1273">
        <v>19</v>
      </c>
      <c r="G143" s="1273">
        <v>108</v>
      </c>
      <c r="H143" s="1273">
        <v>304</v>
      </c>
      <c r="I143" s="1273">
        <v>255</v>
      </c>
      <c r="J143" s="1273">
        <v>193</v>
      </c>
      <c r="K143" s="1273">
        <v>103</v>
      </c>
      <c r="L143" s="1273">
        <v>83</v>
      </c>
      <c r="M143" s="1273">
        <v>68</v>
      </c>
      <c r="N143" s="1273">
        <v>39</v>
      </c>
      <c r="O143" s="1273">
        <v>23</v>
      </c>
      <c r="P143" s="1273">
        <v>14</v>
      </c>
      <c r="Q143" s="1273">
        <v>13</v>
      </c>
      <c r="R143" s="1273">
        <v>10</v>
      </c>
      <c r="S143" s="1273">
        <v>10</v>
      </c>
      <c r="T143" s="1273">
        <v>14</v>
      </c>
      <c r="U143" s="1273">
        <v>5</v>
      </c>
      <c r="V143" s="1273">
        <v>5</v>
      </c>
      <c r="W143" s="1305"/>
      <c r="X143" s="1273">
        <v>766</v>
      </c>
      <c r="Y143" s="1273">
        <v>60</v>
      </c>
      <c r="Z143" s="1273">
        <v>19</v>
      </c>
      <c r="AA143" s="1273">
        <v>8</v>
      </c>
      <c r="AB143" s="1273">
        <v>78</v>
      </c>
      <c r="AC143" s="1273">
        <v>161</v>
      </c>
      <c r="AD143" s="1273">
        <v>135</v>
      </c>
      <c r="AE143" s="1273">
        <v>95</v>
      </c>
      <c r="AF143" s="1273">
        <v>57</v>
      </c>
      <c r="AG143" s="1273">
        <v>46</v>
      </c>
      <c r="AH143" s="1273">
        <v>38</v>
      </c>
      <c r="AI143" s="1273">
        <v>23</v>
      </c>
      <c r="AJ143" s="1273">
        <v>15</v>
      </c>
      <c r="AK143" s="1273">
        <v>8</v>
      </c>
      <c r="AL143" s="1273">
        <v>6</v>
      </c>
      <c r="AM143" s="1273">
        <v>4</v>
      </c>
      <c r="AN143" s="1273">
        <v>3</v>
      </c>
      <c r="AO143" s="1273">
        <v>6</v>
      </c>
      <c r="AP143" s="1273">
        <v>2</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3938</v>
      </c>
      <c r="D144" s="1273">
        <v>163</v>
      </c>
      <c r="E144" s="1273">
        <v>73</v>
      </c>
      <c r="F144" s="1273">
        <v>46</v>
      </c>
      <c r="G144" s="1273">
        <v>160</v>
      </c>
      <c r="H144" s="1273">
        <v>925</v>
      </c>
      <c r="I144" s="1273">
        <v>940</v>
      </c>
      <c r="J144" s="1273">
        <v>499</v>
      </c>
      <c r="K144" s="1273">
        <v>230</v>
      </c>
      <c r="L144" s="1273">
        <v>175</v>
      </c>
      <c r="M144" s="1273">
        <v>143</v>
      </c>
      <c r="N144" s="1273">
        <v>125</v>
      </c>
      <c r="O144" s="1273">
        <v>105</v>
      </c>
      <c r="P144" s="1273">
        <v>87</v>
      </c>
      <c r="Q144" s="1273">
        <v>80</v>
      </c>
      <c r="R144" s="1273">
        <v>47</v>
      </c>
      <c r="S144" s="1273">
        <v>51</v>
      </c>
      <c r="T144" s="1273">
        <v>35</v>
      </c>
      <c r="U144" s="1273">
        <v>38</v>
      </c>
      <c r="V144" s="1273">
        <v>16</v>
      </c>
      <c r="W144" s="1305"/>
      <c r="X144" s="1273">
        <v>2116</v>
      </c>
      <c r="Y144" s="1273">
        <v>93</v>
      </c>
      <c r="Z144" s="1273">
        <v>38</v>
      </c>
      <c r="AA144" s="1273">
        <v>20</v>
      </c>
      <c r="AB144" s="1273">
        <v>83</v>
      </c>
      <c r="AC144" s="1273">
        <v>546</v>
      </c>
      <c r="AD144" s="1273">
        <v>518</v>
      </c>
      <c r="AE144" s="1273">
        <v>254</v>
      </c>
      <c r="AF144" s="1273">
        <v>114</v>
      </c>
      <c r="AG144" s="1273">
        <v>96</v>
      </c>
      <c r="AH144" s="1273">
        <v>79</v>
      </c>
      <c r="AI144" s="1273">
        <v>58</v>
      </c>
      <c r="AJ144" s="1273">
        <v>52</v>
      </c>
      <c r="AK144" s="1273">
        <v>47</v>
      </c>
      <c r="AL144" s="1273">
        <v>47</v>
      </c>
      <c r="AM144" s="1273">
        <v>23</v>
      </c>
      <c r="AN144" s="1273">
        <v>22</v>
      </c>
      <c r="AO144" s="1273">
        <v>10</v>
      </c>
      <c r="AP144" s="1273">
        <v>11</v>
      </c>
      <c r="AQ144" s="1273">
        <v>5</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1159</v>
      </c>
      <c r="D145" s="1273">
        <v>68</v>
      </c>
      <c r="E145" s="1273">
        <v>35</v>
      </c>
      <c r="F145" s="1273">
        <v>16</v>
      </c>
      <c r="G145" s="1273">
        <v>81</v>
      </c>
      <c r="H145" s="1273">
        <v>267</v>
      </c>
      <c r="I145" s="1273">
        <v>227</v>
      </c>
      <c r="J145" s="1273">
        <v>143</v>
      </c>
      <c r="K145" s="1273">
        <v>97</v>
      </c>
      <c r="L145" s="1273">
        <v>69</v>
      </c>
      <c r="M145" s="1273">
        <v>40</v>
      </c>
      <c r="N145" s="1273">
        <v>33</v>
      </c>
      <c r="O145" s="1273">
        <v>21</v>
      </c>
      <c r="P145" s="1273">
        <v>14</v>
      </c>
      <c r="Q145" s="1273">
        <v>9</v>
      </c>
      <c r="R145" s="1273">
        <v>13</v>
      </c>
      <c r="S145" s="1273">
        <v>7</v>
      </c>
      <c r="T145" s="1273">
        <v>7</v>
      </c>
      <c r="U145" s="1273">
        <v>9</v>
      </c>
      <c r="V145" s="1273">
        <v>3</v>
      </c>
      <c r="W145" s="1305"/>
      <c r="X145" s="1273">
        <v>595</v>
      </c>
      <c r="Y145" s="1273">
        <v>27</v>
      </c>
      <c r="Z145" s="1273">
        <v>22</v>
      </c>
      <c r="AA145" s="1273">
        <v>9</v>
      </c>
      <c r="AB145" s="1273">
        <v>45</v>
      </c>
      <c r="AC145" s="1273">
        <v>143</v>
      </c>
      <c r="AD145" s="1273">
        <v>106</v>
      </c>
      <c r="AE145" s="1273">
        <v>68</v>
      </c>
      <c r="AF145" s="1273">
        <v>58</v>
      </c>
      <c r="AG145" s="1273">
        <v>37</v>
      </c>
      <c r="AH145" s="1273">
        <v>24</v>
      </c>
      <c r="AI145" s="1273">
        <v>16</v>
      </c>
      <c r="AJ145" s="1273">
        <v>13</v>
      </c>
      <c r="AK145" s="1273">
        <v>6</v>
      </c>
      <c r="AL145" s="1273">
        <v>7</v>
      </c>
      <c r="AM145" s="1273">
        <v>4</v>
      </c>
      <c r="AN145" s="1273">
        <v>3</v>
      </c>
      <c r="AO145" s="1273">
        <v>3</v>
      </c>
      <c r="AP145" s="1273">
        <v>4</v>
      </c>
      <c r="AQ145" s="1273">
        <v>0</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2495</v>
      </c>
      <c r="C146" s="1304">
        <v>1158</v>
      </c>
      <c r="D146" s="1273">
        <v>87</v>
      </c>
      <c r="E146" s="1273">
        <v>29</v>
      </c>
      <c r="F146" s="1273">
        <v>14</v>
      </c>
      <c r="G146" s="1273">
        <v>67</v>
      </c>
      <c r="H146" s="1273">
        <v>256</v>
      </c>
      <c r="I146" s="1273">
        <v>222</v>
      </c>
      <c r="J146" s="1273">
        <v>136</v>
      </c>
      <c r="K146" s="1273">
        <v>71</v>
      </c>
      <c r="L146" s="1273">
        <v>60</v>
      </c>
      <c r="M146" s="1273">
        <v>37</v>
      </c>
      <c r="N146" s="1273">
        <v>38</v>
      </c>
      <c r="O146" s="1273">
        <v>33</v>
      </c>
      <c r="P146" s="1273">
        <v>28</v>
      </c>
      <c r="Q146" s="1273">
        <v>19</v>
      </c>
      <c r="R146" s="1273">
        <v>17</v>
      </c>
      <c r="S146" s="1273">
        <v>15</v>
      </c>
      <c r="T146" s="1273">
        <v>8</v>
      </c>
      <c r="U146" s="1273">
        <v>14</v>
      </c>
      <c r="V146" s="1273">
        <v>7</v>
      </c>
      <c r="W146" s="1305"/>
      <c r="X146" s="1273">
        <v>601</v>
      </c>
      <c r="Y146" s="1273">
        <v>44</v>
      </c>
      <c r="Z146" s="1273">
        <v>13</v>
      </c>
      <c r="AA146" s="1273">
        <v>8</v>
      </c>
      <c r="AB146" s="1273">
        <v>41</v>
      </c>
      <c r="AC146" s="1273">
        <v>149</v>
      </c>
      <c r="AD146" s="1273">
        <v>109</v>
      </c>
      <c r="AE146" s="1273">
        <v>69</v>
      </c>
      <c r="AF146" s="1273">
        <v>33</v>
      </c>
      <c r="AG146" s="1273">
        <v>34</v>
      </c>
      <c r="AH146" s="1273">
        <v>18</v>
      </c>
      <c r="AI146" s="1273">
        <v>20</v>
      </c>
      <c r="AJ146" s="1273">
        <v>16</v>
      </c>
      <c r="AK146" s="1273">
        <v>16</v>
      </c>
      <c r="AL146" s="1273">
        <v>11</v>
      </c>
      <c r="AM146" s="1273">
        <v>6</v>
      </c>
      <c r="AN146" s="1273">
        <v>8</v>
      </c>
      <c r="AO146" s="1273">
        <v>3</v>
      </c>
      <c r="AP146" s="1273">
        <v>3</v>
      </c>
      <c r="AQ146" s="1273">
        <v>0</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636</v>
      </c>
      <c r="D147" s="1273">
        <v>30</v>
      </c>
      <c r="E147" s="1273">
        <v>26</v>
      </c>
      <c r="F147" s="1273">
        <v>13</v>
      </c>
      <c r="G147" s="1273">
        <v>38</v>
      </c>
      <c r="H147" s="1273">
        <v>180</v>
      </c>
      <c r="I147" s="1273">
        <v>89</v>
      </c>
      <c r="J147" s="1273">
        <v>77</v>
      </c>
      <c r="K147" s="1273">
        <v>45</v>
      </c>
      <c r="L147" s="1273">
        <v>27</v>
      </c>
      <c r="M147" s="1273">
        <v>20</v>
      </c>
      <c r="N147" s="1273">
        <v>19</v>
      </c>
      <c r="O147" s="1273">
        <v>9</v>
      </c>
      <c r="P147" s="1273">
        <v>17</v>
      </c>
      <c r="Q147" s="1273">
        <v>5</v>
      </c>
      <c r="R147" s="1273">
        <v>7</v>
      </c>
      <c r="S147" s="1273">
        <v>7</v>
      </c>
      <c r="T147" s="1273">
        <v>8</v>
      </c>
      <c r="U147" s="1273">
        <v>12</v>
      </c>
      <c r="V147" s="1273">
        <v>7</v>
      </c>
      <c r="W147" s="1305"/>
      <c r="X147" s="1273">
        <v>316</v>
      </c>
      <c r="Y147" s="1273">
        <v>14</v>
      </c>
      <c r="Z147" s="1273">
        <v>10</v>
      </c>
      <c r="AA147" s="1273">
        <v>8</v>
      </c>
      <c r="AB147" s="1273">
        <v>22</v>
      </c>
      <c r="AC147" s="1273">
        <v>80</v>
      </c>
      <c r="AD147" s="1273">
        <v>46</v>
      </c>
      <c r="AE147" s="1273">
        <v>43</v>
      </c>
      <c r="AF147" s="1273">
        <v>24</v>
      </c>
      <c r="AG147" s="1273">
        <v>17</v>
      </c>
      <c r="AH147" s="1273">
        <v>10</v>
      </c>
      <c r="AI147" s="1273">
        <v>11</v>
      </c>
      <c r="AJ147" s="1273">
        <v>7</v>
      </c>
      <c r="AK147" s="1273">
        <v>10</v>
      </c>
      <c r="AL147" s="1273">
        <v>3</v>
      </c>
      <c r="AM147" s="1273">
        <v>3</v>
      </c>
      <c r="AN147" s="1273">
        <v>3</v>
      </c>
      <c r="AO147" s="1273">
        <v>1</v>
      </c>
      <c r="AP147" s="1273">
        <v>4</v>
      </c>
      <c r="AQ147" s="1273">
        <v>0</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1474</v>
      </c>
      <c r="D148" s="1273">
        <v>86</v>
      </c>
      <c r="E148" s="1273">
        <v>37</v>
      </c>
      <c r="F148" s="1273">
        <v>28</v>
      </c>
      <c r="G148" s="1273">
        <v>119</v>
      </c>
      <c r="H148" s="1273">
        <v>344</v>
      </c>
      <c r="I148" s="1273">
        <v>263</v>
      </c>
      <c r="J148" s="1273">
        <v>150</v>
      </c>
      <c r="K148" s="1273">
        <v>121</v>
      </c>
      <c r="L148" s="1273">
        <v>65</v>
      </c>
      <c r="M148" s="1273">
        <v>58</v>
      </c>
      <c r="N148" s="1273">
        <v>35</v>
      </c>
      <c r="O148" s="1273">
        <v>28</v>
      </c>
      <c r="P148" s="1273">
        <v>29</v>
      </c>
      <c r="Q148" s="1273">
        <v>38</v>
      </c>
      <c r="R148" s="1273">
        <v>24</v>
      </c>
      <c r="S148" s="1273">
        <v>14</v>
      </c>
      <c r="T148" s="1273">
        <v>11</v>
      </c>
      <c r="U148" s="1273">
        <v>14</v>
      </c>
      <c r="V148" s="1273">
        <v>10</v>
      </c>
      <c r="W148" s="1305"/>
      <c r="X148" s="1273">
        <v>718</v>
      </c>
      <c r="Y148" s="1273">
        <v>38</v>
      </c>
      <c r="Z148" s="1273">
        <v>16</v>
      </c>
      <c r="AA148" s="1273">
        <v>12</v>
      </c>
      <c r="AB148" s="1273">
        <v>65</v>
      </c>
      <c r="AC148" s="1273">
        <v>155</v>
      </c>
      <c r="AD148" s="1273">
        <v>128</v>
      </c>
      <c r="AE148" s="1273">
        <v>75</v>
      </c>
      <c r="AF148" s="1273">
        <v>59</v>
      </c>
      <c r="AG148" s="1273">
        <v>38</v>
      </c>
      <c r="AH148" s="1273">
        <v>30</v>
      </c>
      <c r="AI148" s="1273">
        <v>19</v>
      </c>
      <c r="AJ148" s="1273">
        <v>13</v>
      </c>
      <c r="AK148" s="1273">
        <v>17</v>
      </c>
      <c r="AL148" s="1273">
        <v>24</v>
      </c>
      <c r="AM148" s="1273">
        <v>12</v>
      </c>
      <c r="AN148" s="1273">
        <v>6</v>
      </c>
      <c r="AO148" s="1273">
        <v>2</v>
      </c>
      <c r="AP148" s="1273">
        <v>7</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1118</v>
      </c>
      <c r="D149" s="1273">
        <v>66</v>
      </c>
      <c r="E149" s="1273">
        <v>29</v>
      </c>
      <c r="F149" s="1273">
        <v>12</v>
      </c>
      <c r="G149" s="1273">
        <v>95</v>
      </c>
      <c r="H149" s="1273">
        <v>326</v>
      </c>
      <c r="I149" s="1273">
        <v>160</v>
      </c>
      <c r="J149" s="1273">
        <v>112</v>
      </c>
      <c r="K149" s="1273">
        <v>81</v>
      </c>
      <c r="L149" s="1273">
        <v>67</v>
      </c>
      <c r="M149" s="1273">
        <v>57</v>
      </c>
      <c r="N149" s="1273">
        <v>34</v>
      </c>
      <c r="O149" s="1273">
        <v>20</v>
      </c>
      <c r="P149" s="1273">
        <v>22</v>
      </c>
      <c r="Q149" s="1273">
        <v>13</v>
      </c>
      <c r="R149" s="1273">
        <v>5</v>
      </c>
      <c r="S149" s="1273">
        <v>2</v>
      </c>
      <c r="T149" s="1273">
        <v>5</v>
      </c>
      <c r="U149" s="1273">
        <v>7</v>
      </c>
      <c r="V149" s="1273">
        <v>5</v>
      </c>
      <c r="W149" s="1305"/>
      <c r="X149" s="1273">
        <v>588</v>
      </c>
      <c r="Y149" s="1273">
        <v>29</v>
      </c>
      <c r="Z149" s="1273">
        <v>17</v>
      </c>
      <c r="AA149" s="1273">
        <v>4</v>
      </c>
      <c r="AB149" s="1273">
        <v>52</v>
      </c>
      <c r="AC149" s="1273">
        <v>168</v>
      </c>
      <c r="AD149" s="1273">
        <v>86</v>
      </c>
      <c r="AE149" s="1273">
        <v>62</v>
      </c>
      <c r="AF149" s="1273">
        <v>45</v>
      </c>
      <c r="AG149" s="1273">
        <v>36</v>
      </c>
      <c r="AH149" s="1273">
        <v>34</v>
      </c>
      <c r="AI149" s="1273">
        <v>18</v>
      </c>
      <c r="AJ149" s="1273">
        <v>11</v>
      </c>
      <c r="AK149" s="1273">
        <v>12</v>
      </c>
      <c r="AL149" s="1273">
        <v>6</v>
      </c>
      <c r="AM149" s="1273">
        <v>2</v>
      </c>
      <c r="AN149" s="1273">
        <v>2</v>
      </c>
      <c r="AO149" s="1273">
        <v>0</v>
      </c>
      <c r="AP149" s="1273">
        <v>3</v>
      </c>
      <c r="AQ149" s="1273">
        <v>1</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881</v>
      </c>
      <c r="D150" s="1273">
        <v>51</v>
      </c>
      <c r="E150" s="1273">
        <v>26</v>
      </c>
      <c r="F150" s="1273">
        <v>11</v>
      </c>
      <c r="G150" s="1273">
        <v>47</v>
      </c>
      <c r="H150" s="1273">
        <v>234</v>
      </c>
      <c r="I150" s="1273">
        <v>169</v>
      </c>
      <c r="J150" s="1273">
        <v>96</v>
      </c>
      <c r="K150" s="1273">
        <v>61</v>
      </c>
      <c r="L150" s="1273">
        <v>42</v>
      </c>
      <c r="M150" s="1273">
        <v>34</v>
      </c>
      <c r="N150" s="1273">
        <v>13</v>
      </c>
      <c r="O150" s="1273">
        <v>19</v>
      </c>
      <c r="P150" s="1273">
        <v>20</v>
      </c>
      <c r="Q150" s="1273">
        <v>19</v>
      </c>
      <c r="R150" s="1273">
        <v>12</v>
      </c>
      <c r="S150" s="1273">
        <v>5</v>
      </c>
      <c r="T150" s="1273">
        <v>9</v>
      </c>
      <c r="U150" s="1273">
        <v>6</v>
      </c>
      <c r="V150" s="1273">
        <v>7</v>
      </c>
      <c r="W150" s="1305"/>
      <c r="X150" s="1273">
        <v>454</v>
      </c>
      <c r="Y150" s="1273">
        <v>26</v>
      </c>
      <c r="Z150" s="1273">
        <v>13</v>
      </c>
      <c r="AA150" s="1273">
        <v>4</v>
      </c>
      <c r="AB150" s="1273">
        <v>25</v>
      </c>
      <c r="AC150" s="1273">
        <v>115</v>
      </c>
      <c r="AD150" s="1273">
        <v>77</v>
      </c>
      <c r="AE150" s="1273">
        <v>61</v>
      </c>
      <c r="AF150" s="1273">
        <v>29</v>
      </c>
      <c r="AG150" s="1273">
        <v>25</v>
      </c>
      <c r="AH150" s="1273">
        <v>20</v>
      </c>
      <c r="AI150" s="1273">
        <v>6</v>
      </c>
      <c r="AJ150" s="1273">
        <v>9</v>
      </c>
      <c r="AK150" s="1273">
        <v>13</v>
      </c>
      <c r="AL150" s="1273">
        <v>11</v>
      </c>
      <c r="AM150" s="1273">
        <v>8</v>
      </c>
      <c r="AN150" s="1273">
        <v>1</v>
      </c>
      <c r="AO150" s="1273">
        <v>4</v>
      </c>
      <c r="AP150" s="1273">
        <v>4</v>
      </c>
      <c r="AQ150" s="1273">
        <v>3</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1026</v>
      </c>
      <c r="D151" s="1273">
        <v>52</v>
      </c>
      <c r="E151" s="1273">
        <v>21</v>
      </c>
      <c r="F151" s="1273">
        <v>12</v>
      </c>
      <c r="G151" s="1273">
        <v>70</v>
      </c>
      <c r="H151" s="1273">
        <v>255</v>
      </c>
      <c r="I151" s="1273">
        <v>179</v>
      </c>
      <c r="J151" s="1273">
        <v>117</v>
      </c>
      <c r="K151" s="1273">
        <v>60</v>
      </c>
      <c r="L151" s="1273">
        <v>61</v>
      </c>
      <c r="M151" s="1273">
        <v>37</v>
      </c>
      <c r="N151" s="1273">
        <v>40</v>
      </c>
      <c r="O151" s="1273">
        <v>30</v>
      </c>
      <c r="P151" s="1273">
        <v>18</v>
      </c>
      <c r="Q151" s="1273">
        <v>18</v>
      </c>
      <c r="R151" s="1273">
        <v>13</v>
      </c>
      <c r="S151" s="1273">
        <v>13</v>
      </c>
      <c r="T151" s="1273">
        <v>3</v>
      </c>
      <c r="U151" s="1273">
        <v>19</v>
      </c>
      <c r="V151" s="1273">
        <v>8</v>
      </c>
      <c r="W151" s="1305"/>
      <c r="X151" s="1273">
        <v>516</v>
      </c>
      <c r="Y151" s="1273">
        <v>23</v>
      </c>
      <c r="Z151" s="1273">
        <v>13</v>
      </c>
      <c r="AA151" s="1273">
        <v>8</v>
      </c>
      <c r="AB151" s="1273">
        <v>41</v>
      </c>
      <c r="AC151" s="1273">
        <v>124</v>
      </c>
      <c r="AD151" s="1273">
        <v>85</v>
      </c>
      <c r="AE151" s="1273">
        <v>51</v>
      </c>
      <c r="AF151" s="1273">
        <v>30</v>
      </c>
      <c r="AG151" s="1273">
        <v>35</v>
      </c>
      <c r="AH151" s="1273">
        <v>25</v>
      </c>
      <c r="AI151" s="1273">
        <v>23</v>
      </c>
      <c r="AJ151" s="1273">
        <v>12</v>
      </c>
      <c r="AK151" s="1273">
        <v>14</v>
      </c>
      <c r="AL151" s="1273">
        <v>12</v>
      </c>
      <c r="AM151" s="1273">
        <v>7</v>
      </c>
      <c r="AN151" s="1273">
        <v>6</v>
      </c>
      <c r="AO151" s="1273">
        <v>1</v>
      </c>
      <c r="AP151" s="1273">
        <v>4</v>
      </c>
      <c r="AQ151" s="1273">
        <v>2</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953</v>
      </c>
      <c r="D152" s="1273">
        <v>48</v>
      </c>
      <c r="E152" s="1273">
        <v>32</v>
      </c>
      <c r="F152" s="1273">
        <v>14</v>
      </c>
      <c r="G152" s="1273">
        <v>100</v>
      </c>
      <c r="H152" s="1273">
        <v>223</v>
      </c>
      <c r="I152" s="1273">
        <v>161</v>
      </c>
      <c r="J152" s="1273">
        <v>114</v>
      </c>
      <c r="K152" s="1273">
        <v>56</v>
      </c>
      <c r="L152" s="1273">
        <v>40</v>
      </c>
      <c r="M152" s="1273">
        <v>24</v>
      </c>
      <c r="N152" s="1273">
        <v>28</v>
      </c>
      <c r="O152" s="1273">
        <v>18</v>
      </c>
      <c r="P152" s="1273">
        <v>20</v>
      </c>
      <c r="Q152" s="1273">
        <v>19</v>
      </c>
      <c r="R152" s="1273">
        <v>11</v>
      </c>
      <c r="S152" s="1273">
        <v>7</v>
      </c>
      <c r="T152" s="1273">
        <v>15</v>
      </c>
      <c r="U152" s="1273">
        <v>13</v>
      </c>
      <c r="V152" s="1273">
        <v>10</v>
      </c>
      <c r="W152" s="1305"/>
      <c r="X152" s="1273">
        <v>463</v>
      </c>
      <c r="Y152" s="1273">
        <v>26</v>
      </c>
      <c r="Z152" s="1273">
        <v>19</v>
      </c>
      <c r="AA152" s="1273">
        <v>6</v>
      </c>
      <c r="AB152" s="1273">
        <v>51</v>
      </c>
      <c r="AC152" s="1273">
        <v>110</v>
      </c>
      <c r="AD152" s="1273">
        <v>73</v>
      </c>
      <c r="AE152" s="1273">
        <v>58</v>
      </c>
      <c r="AF152" s="1273">
        <v>28</v>
      </c>
      <c r="AG152" s="1273">
        <v>17</v>
      </c>
      <c r="AH152" s="1273">
        <v>9</v>
      </c>
      <c r="AI152" s="1273">
        <v>14</v>
      </c>
      <c r="AJ152" s="1273">
        <v>12</v>
      </c>
      <c r="AK152" s="1273">
        <v>10</v>
      </c>
      <c r="AL152" s="1273">
        <v>9</v>
      </c>
      <c r="AM152" s="1273">
        <v>9</v>
      </c>
      <c r="AN152" s="1273">
        <v>3</v>
      </c>
      <c r="AO152" s="1273">
        <v>4</v>
      </c>
      <c r="AP152" s="1273">
        <v>5</v>
      </c>
      <c r="AQ152" s="1273">
        <v>0</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1599</v>
      </c>
      <c r="D153" s="1273">
        <v>151</v>
      </c>
      <c r="E153" s="1273">
        <v>44</v>
      </c>
      <c r="F153" s="1273">
        <v>18</v>
      </c>
      <c r="G153" s="1273">
        <v>71</v>
      </c>
      <c r="H153" s="1273">
        <v>306</v>
      </c>
      <c r="I153" s="1273">
        <v>292</v>
      </c>
      <c r="J153" s="1273">
        <v>209</v>
      </c>
      <c r="K153" s="1273">
        <v>144</v>
      </c>
      <c r="L153" s="1273">
        <v>107</v>
      </c>
      <c r="M153" s="1273">
        <v>80</v>
      </c>
      <c r="N153" s="1273">
        <v>50</v>
      </c>
      <c r="O153" s="1273">
        <v>28</v>
      </c>
      <c r="P153" s="1273">
        <v>28</v>
      </c>
      <c r="Q153" s="1273">
        <v>19</v>
      </c>
      <c r="R153" s="1273">
        <v>16</v>
      </c>
      <c r="S153" s="1273">
        <v>11</v>
      </c>
      <c r="T153" s="1273">
        <v>9</v>
      </c>
      <c r="U153" s="1273">
        <v>9</v>
      </c>
      <c r="V153" s="1273">
        <v>7</v>
      </c>
      <c r="W153" s="1305"/>
      <c r="X153" s="1273">
        <v>842</v>
      </c>
      <c r="Y153" s="1273">
        <v>74</v>
      </c>
      <c r="Z153" s="1273">
        <v>25</v>
      </c>
      <c r="AA153" s="1273">
        <v>9</v>
      </c>
      <c r="AB153" s="1273">
        <v>35</v>
      </c>
      <c r="AC153" s="1273">
        <v>145</v>
      </c>
      <c r="AD153" s="1273">
        <v>150</v>
      </c>
      <c r="AE153" s="1273">
        <v>119</v>
      </c>
      <c r="AF153" s="1273">
        <v>77</v>
      </c>
      <c r="AG153" s="1273">
        <v>64</v>
      </c>
      <c r="AH153" s="1273">
        <v>54</v>
      </c>
      <c r="AI153" s="1273">
        <v>30</v>
      </c>
      <c r="AJ153" s="1273">
        <v>21</v>
      </c>
      <c r="AK153" s="1273">
        <v>11</v>
      </c>
      <c r="AL153" s="1273">
        <v>8</v>
      </c>
      <c r="AM153" s="1273">
        <v>5</v>
      </c>
      <c r="AN153" s="1273">
        <v>7</v>
      </c>
      <c r="AO153" s="1273">
        <v>4</v>
      </c>
      <c r="AP153" s="1273">
        <v>3</v>
      </c>
      <c r="AQ153" s="1273">
        <v>1</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2052</v>
      </c>
      <c r="D154" s="1273">
        <v>146</v>
      </c>
      <c r="E154" s="1273">
        <v>62</v>
      </c>
      <c r="F154" s="1273">
        <v>46</v>
      </c>
      <c r="G154" s="1273">
        <v>125</v>
      </c>
      <c r="H154" s="1273">
        <v>419</v>
      </c>
      <c r="I154" s="1273">
        <v>375</v>
      </c>
      <c r="J154" s="1273">
        <v>281</v>
      </c>
      <c r="K154" s="1273">
        <v>161</v>
      </c>
      <c r="L154" s="1273">
        <v>130</v>
      </c>
      <c r="M154" s="1273">
        <v>66</v>
      </c>
      <c r="N154" s="1273">
        <v>64</v>
      </c>
      <c r="O154" s="1273">
        <v>34</v>
      </c>
      <c r="P154" s="1273">
        <v>30</v>
      </c>
      <c r="Q154" s="1273">
        <v>36</v>
      </c>
      <c r="R154" s="1273">
        <v>23</v>
      </c>
      <c r="S154" s="1273">
        <v>21</v>
      </c>
      <c r="T154" s="1273">
        <v>13</v>
      </c>
      <c r="U154" s="1273">
        <v>14</v>
      </c>
      <c r="V154" s="1273">
        <v>6</v>
      </c>
      <c r="W154" s="1305"/>
      <c r="X154" s="1273">
        <v>1013</v>
      </c>
      <c r="Y154" s="1273">
        <v>64</v>
      </c>
      <c r="Z154" s="1273">
        <v>32</v>
      </c>
      <c r="AA154" s="1273">
        <v>24</v>
      </c>
      <c r="AB154" s="1273">
        <v>76</v>
      </c>
      <c r="AC154" s="1273">
        <v>195</v>
      </c>
      <c r="AD154" s="1273">
        <v>190</v>
      </c>
      <c r="AE154" s="1273">
        <v>139</v>
      </c>
      <c r="AF154" s="1273">
        <v>89</v>
      </c>
      <c r="AG154" s="1273">
        <v>67</v>
      </c>
      <c r="AH154" s="1273">
        <v>37</v>
      </c>
      <c r="AI154" s="1273">
        <v>28</v>
      </c>
      <c r="AJ154" s="1273">
        <v>17</v>
      </c>
      <c r="AK154" s="1273">
        <v>17</v>
      </c>
      <c r="AL154" s="1273">
        <v>12</v>
      </c>
      <c r="AM154" s="1273">
        <v>12</v>
      </c>
      <c r="AN154" s="1273">
        <v>7</v>
      </c>
      <c r="AO154" s="1273">
        <v>2</v>
      </c>
      <c r="AP154" s="1273">
        <v>4</v>
      </c>
      <c r="AQ154" s="1273">
        <v>1</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889</v>
      </c>
      <c r="D155" s="1273">
        <v>31</v>
      </c>
      <c r="E155" s="1273">
        <v>23</v>
      </c>
      <c r="F155" s="1273">
        <v>24</v>
      </c>
      <c r="G155" s="1273">
        <v>49</v>
      </c>
      <c r="H155" s="1273">
        <v>186</v>
      </c>
      <c r="I155" s="1273">
        <v>141</v>
      </c>
      <c r="J155" s="1273">
        <v>121</v>
      </c>
      <c r="K155" s="1273">
        <v>67</v>
      </c>
      <c r="L155" s="1273">
        <v>49</v>
      </c>
      <c r="M155" s="1273">
        <v>45</v>
      </c>
      <c r="N155" s="1273">
        <v>23</v>
      </c>
      <c r="O155" s="1273">
        <v>25</v>
      </c>
      <c r="P155" s="1273">
        <v>22</v>
      </c>
      <c r="Q155" s="1273">
        <v>25</v>
      </c>
      <c r="R155" s="1273">
        <v>17</v>
      </c>
      <c r="S155" s="1273">
        <v>11</v>
      </c>
      <c r="T155" s="1273">
        <v>11</v>
      </c>
      <c r="U155" s="1273">
        <v>14</v>
      </c>
      <c r="V155" s="1273">
        <v>5</v>
      </c>
      <c r="W155" s="1305"/>
      <c r="X155" s="1273">
        <v>460</v>
      </c>
      <c r="Y155" s="1273">
        <v>17</v>
      </c>
      <c r="Z155" s="1273">
        <v>12</v>
      </c>
      <c r="AA155" s="1273">
        <v>9</v>
      </c>
      <c r="AB155" s="1273">
        <v>28</v>
      </c>
      <c r="AC155" s="1273">
        <v>105</v>
      </c>
      <c r="AD155" s="1273">
        <v>74</v>
      </c>
      <c r="AE155" s="1273">
        <v>58</v>
      </c>
      <c r="AF155" s="1273">
        <v>37</v>
      </c>
      <c r="AG155" s="1273">
        <v>31</v>
      </c>
      <c r="AH155" s="1273">
        <v>19</v>
      </c>
      <c r="AI155" s="1273">
        <v>10</v>
      </c>
      <c r="AJ155" s="1273">
        <v>10</v>
      </c>
      <c r="AK155" s="1273">
        <v>14</v>
      </c>
      <c r="AL155" s="1273">
        <v>13</v>
      </c>
      <c r="AM155" s="1273">
        <v>9</v>
      </c>
      <c r="AN155" s="1273">
        <v>3</v>
      </c>
      <c r="AO155" s="1273">
        <v>4</v>
      </c>
      <c r="AP155" s="1273">
        <v>5</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489</v>
      </c>
      <c r="D156" s="1273">
        <v>18</v>
      </c>
      <c r="E156" s="1273">
        <v>20</v>
      </c>
      <c r="F156" s="1273">
        <v>9</v>
      </c>
      <c r="G156" s="1273">
        <v>50</v>
      </c>
      <c r="H156" s="1273">
        <v>128</v>
      </c>
      <c r="I156" s="1273">
        <v>95</v>
      </c>
      <c r="J156" s="1273">
        <v>41</v>
      </c>
      <c r="K156" s="1273">
        <v>37</v>
      </c>
      <c r="L156" s="1273">
        <v>21</v>
      </c>
      <c r="M156" s="1273">
        <v>7</v>
      </c>
      <c r="N156" s="1273">
        <v>13</v>
      </c>
      <c r="O156" s="1273">
        <v>6</v>
      </c>
      <c r="P156" s="1273">
        <v>8</v>
      </c>
      <c r="Q156" s="1273">
        <v>7</v>
      </c>
      <c r="R156" s="1273">
        <v>7</v>
      </c>
      <c r="S156" s="1273">
        <v>4</v>
      </c>
      <c r="T156" s="1273">
        <v>5</v>
      </c>
      <c r="U156" s="1273">
        <v>8</v>
      </c>
      <c r="V156" s="1273">
        <v>5</v>
      </c>
      <c r="W156" s="1305"/>
      <c r="X156" s="1273">
        <v>222</v>
      </c>
      <c r="Y156" s="1273">
        <v>9</v>
      </c>
      <c r="Z156" s="1273">
        <v>10</v>
      </c>
      <c r="AA156" s="1273">
        <v>3</v>
      </c>
      <c r="AB156" s="1273">
        <v>29</v>
      </c>
      <c r="AC156" s="1273">
        <v>63</v>
      </c>
      <c r="AD156" s="1273">
        <v>37</v>
      </c>
      <c r="AE156" s="1273">
        <v>17</v>
      </c>
      <c r="AF156" s="1273">
        <v>16</v>
      </c>
      <c r="AG156" s="1273">
        <v>9</v>
      </c>
      <c r="AH156" s="1273">
        <v>5</v>
      </c>
      <c r="AI156" s="1273">
        <v>6</v>
      </c>
      <c r="AJ156" s="1273">
        <v>4</v>
      </c>
      <c r="AK156" s="1273">
        <v>4</v>
      </c>
      <c r="AL156" s="1273">
        <v>3</v>
      </c>
      <c r="AM156" s="1273">
        <v>2</v>
      </c>
      <c r="AN156" s="1273">
        <v>2</v>
      </c>
      <c r="AO156" s="1273">
        <v>2</v>
      </c>
      <c r="AP156" s="1273">
        <v>1</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824</v>
      </c>
      <c r="D157" s="1273">
        <v>60</v>
      </c>
      <c r="E157" s="1273">
        <v>26</v>
      </c>
      <c r="F157" s="1273">
        <v>18</v>
      </c>
      <c r="G157" s="1273">
        <v>50</v>
      </c>
      <c r="H157" s="1273">
        <v>156</v>
      </c>
      <c r="I157" s="1273">
        <v>158</v>
      </c>
      <c r="J157" s="1273">
        <v>105</v>
      </c>
      <c r="K157" s="1273">
        <v>62</v>
      </c>
      <c r="L157" s="1273">
        <v>61</v>
      </c>
      <c r="M157" s="1273">
        <v>36</v>
      </c>
      <c r="N157" s="1273">
        <v>18</v>
      </c>
      <c r="O157" s="1273">
        <v>24</v>
      </c>
      <c r="P157" s="1273">
        <v>11</v>
      </c>
      <c r="Q157" s="1273">
        <v>7</v>
      </c>
      <c r="R157" s="1273">
        <v>11</v>
      </c>
      <c r="S157" s="1273">
        <v>8</v>
      </c>
      <c r="T157" s="1273">
        <v>5</v>
      </c>
      <c r="U157" s="1273">
        <v>4</v>
      </c>
      <c r="V157" s="1273">
        <v>4</v>
      </c>
      <c r="W157" s="1305"/>
      <c r="X157" s="1273">
        <v>439</v>
      </c>
      <c r="Y157" s="1273">
        <v>27</v>
      </c>
      <c r="Z157" s="1273">
        <v>12</v>
      </c>
      <c r="AA157" s="1273">
        <v>7</v>
      </c>
      <c r="AB157" s="1273">
        <v>31</v>
      </c>
      <c r="AC157" s="1273">
        <v>75</v>
      </c>
      <c r="AD157" s="1273">
        <v>83</v>
      </c>
      <c r="AE157" s="1273">
        <v>65</v>
      </c>
      <c r="AF157" s="1273">
        <v>36</v>
      </c>
      <c r="AG157" s="1273">
        <v>32</v>
      </c>
      <c r="AH157" s="1273">
        <v>21</v>
      </c>
      <c r="AI157" s="1273">
        <v>12</v>
      </c>
      <c r="AJ157" s="1273">
        <v>17</v>
      </c>
      <c r="AK157" s="1273">
        <v>4</v>
      </c>
      <c r="AL157" s="1273">
        <v>3</v>
      </c>
      <c r="AM157" s="1273">
        <v>8</v>
      </c>
      <c r="AN157" s="1273">
        <v>4</v>
      </c>
      <c r="AO157" s="1273">
        <v>0</v>
      </c>
      <c r="AP157" s="1273">
        <v>1</v>
      </c>
      <c r="AQ157" s="1273">
        <v>1</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1201</v>
      </c>
      <c r="D158" s="1273">
        <v>101</v>
      </c>
      <c r="E158" s="1273">
        <v>36</v>
      </c>
      <c r="F158" s="1273">
        <v>20</v>
      </c>
      <c r="G158" s="1273">
        <v>59</v>
      </c>
      <c r="H158" s="1273">
        <v>222</v>
      </c>
      <c r="I158" s="1273">
        <v>215</v>
      </c>
      <c r="J158" s="1273">
        <v>169</v>
      </c>
      <c r="K158" s="1273">
        <v>94</v>
      </c>
      <c r="L158" s="1273">
        <v>76</v>
      </c>
      <c r="M158" s="1273">
        <v>47</v>
      </c>
      <c r="N158" s="1273">
        <v>39</v>
      </c>
      <c r="O158" s="1273">
        <v>28</v>
      </c>
      <c r="P158" s="1273">
        <v>23</v>
      </c>
      <c r="Q158" s="1273">
        <v>20</v>
      </c>
      <c r="R158" s="1273">
        <v>20</v>
      </c>
      <c r="S158" s="1273">
        <v>13</v>
      </c>
      <c r="T158" s="1273">
        <v>5</v>
      </c>
      <c r="U158" s="1273">
        <v>9</v>
      </c>
      <c r="V158" s="1273">
        <v>5</v>
      </c>
      <c r="W158" s="1305"/>
      <c r="X158" s="1273">
        <v>644</v>
      </c>
      <c r="Y158" s="1273">
        <v>50</v>
      </c>
      <c r="Z158" s="1273">
        <v>22</v>
      </c>
      <c r="AA158" s="1273">
        <v>10</v>
      </c>
      <c r="AB158" s="1273">
        <v>33</v>
      </c>
      <c r="AC158" s="1273">
        <v>115</v>
      </c>
      <c r="AD158" s="1273">
        <v>124</v>
      </c>
      <c r="AE158" s="1273">
        <v>88</v>
      </c>
      <c r="AF158" s="1273">
        <v>45</v>
      </c>
      <c r="AG158" s="1273">
        <v>51</v>
      </c>
      <c r="AH158" s="1273">
        <v>24</v>
      </c>
      <c r="AI158" s="1273">
        <v>26</v>
      </c>
      <c r="AJ158" s="1273">
        <v>15</v>
      </c>
      <c r="AK158" s="1273">
        <v>13</v>
      </c>
      <c r="AL158" s="1273">
        <v>11</v>
      </c>
      <c r="AM158" s="1273">
        <v>8</v>
      </c>
      <c r="AN158" s="1273">
        <v>5</v>
      </c>
      <c r="AO158" s="1273">
        <v>3</v>
      </c>
      <c r="AP158" s="1273">
        <v>0</v>
      </c>
      <c r="AQ158" s="1273">
        <v>1</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363</v>
      </c>
      <c r="D159" s="1273">
        <v>20</v>
      </c>
      <c r="E159" s="1273">
        <v>12</v>
      </c>
      <c r="F159" s="1273">
        <v>9</v>
      </c>
      <c r="G159" s="1273">
        <v>32</v>
      </c>
      <c r="H159" s="1273">
        <v>75</v>
      </c>
      <c r="I159" s="1273">
        <v>73</v>
      </c>
      <c r="J159" s="1273">
        <v>43</v>
      </c>
      <c r="K159" s="1273">
        <v>29</v>
      </c>
      <c r="L159" s="1273">
        <v>19</v>
      </c>
      <c r="M159" s="1273">
        <v>20</v>
      </c>
      <c r="N159" s="1273">
        <v>4</v>
      </c>
      <c r="O159" s="1273">
        <v>4</v>
      </c>
      <c r="P159" s="1273">
        <v>4</v>
      </c>
      <c r="Q159" s="1273">
        <v>7</v>
      </c>
      <c r="R159" s="1273">
        <v>3</v>
      </c>
      <c r="S159" s="1273">
        <v>2</v>
      </c>
      <c r="T159" s="1273">
        <v>4</v>
      </c>
      <c r="U159" s="1273">
        <v>2</v>
      </c>
      <c r="V159" s="1273">
        <v>1</v>
      </c>
      <c r="W159" s="1305"/>
      <c r="X159" s="1273">
        <v>176</v>
      </c>
      <c r="Y159" s="1273">
        <v>6</v>
      </c>
      <c r="Z159" s="1273">
        <v>6</v>
      </c>
      <c r="AA159" s="1273">
        <v>4</v>
      </c>
      <c r="AB159" s="1273">
        <v>24</v>
      </c>
      <c r="AC159" s="1273">
        <v>35</v>
      </c>
      <c r="AD159" s="1273">
        <v>36</v>
      </c>
      <c r="AE159" s="1273">
        <v>20</v>
      </c>
      <c r="AF159" s="1273">
        <v>11</v>
      </c>
      <c r="AG159" s="1273">
        <v>7</v>
      </c>
      <c r="AH159" s="1273">
        <v>14</v>
      </c>
      <c r="AI159" s="1273">
        <v>3</v>
      </c>
      <c r="AJ159" s="1273">
        <v>2</v>
      </c>
      <c r="AK159" s="1273">
        <v>1</v>
      </c>
      <c r="AL159" s="1273">
        <v>4</v>
      </c>
      <c r="AM159" s="1273">
        <v>1</v>
      </c>
      <c r="AN159" s="1273">
        <v>1</v>
      </c>
      <c r="AO159" s="1273">
        <v>1</v>
      </c>
      <c r="AP159" s="1273">
        <v>0</v>
      </c>
      <c r="AQ159" s="1273">
        <v>0</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616</v>
      </c>
      <c r="D160" s="1273">
        <v>49</v>
      </c>
      <c r="E160" s="1273">
        <v>20</v>
      </c>
      <c r="F160" s="1273">
        <v>12</v>
      </c>
      <c r="G160" s="1273">
        <v>33</v>
      </c>
      <c r="H160" s="1273">
        <v>128</v>
      </c>
      <c r="I160" s="1273">
        <v>115</v>
      </c>
      <c r="J160" s="1273">
        <v>82</v>
      </c>
      <c r="K160" s="1273">
        <v>48</v>
      </c>
      <c r="L160" s="1273">
        <v>32</v>
      </c>
      <c r="M160" s="1273">
        <v>23</v>
      </c>
      <c r="N160" s="1273">
        <v>13</v>
      </c>
      <c r="O160" s="1273">
        <v>21</v>
      </c>
      <c r="P160" s="1273">
        <v>14</v>
      </c>
      <c r="Q160" s="1273">
        <v>8</v>
      </c>
      <c r="R160" s="1273">
        <v>3</v>
      </c>
      <c r="S160" s="1273">
        <v>3</v>
      </c>
      <c r="T160" s="1273">
        <v>7</v>
      </c>
      <c r="U160" s="1273">
        <v>3</v>
      </c>
      <c r="V160" s="1273">
        <v>2</v>
      </c>
      <c r="W160" s="1305"/>
      <c r="X160" s="1273">
        <v>295</v>
      </c>
      <c r="Y160" s="1273">
        <v>23</v>
      </c>
      <c r="Z160" s="1273">
        <v>10</v>
      </c>
      <c r="AA160" s="1273">
        <v>4</v>
      </c>
      <c r="AB160" s="1273">
        <v>17</v>
      </c>
      <c r="AC160" s="1273">
        <v>55</v>
      </c>
      <c r="AD160" s="1273">
        <v>57</v>
      </c>
      <c r="AE160" s="1273">
        <v>39</v>
      </c>
      <c r="AF160" s="1273">
        <v>29</v>
      </c>
      <c r="AG160" s="1273">
        <v>19</v>
      </c>
      <c r="AH160" s="1273">
        <v>10</v>
      </c>
      <c r="AI160" s="1273">
        <v>4</v>
      </c>
      <c r="AJ160" s="1273">
        <v>10</v>
      </c>
      <c r="AK160" s="1273">
        <v>10</v>
      </c>
      <c r="AL160" s="1273">
        <v>3</v>
      </c>
      <c r="AM160" s="1273">
        <v>0</v>
      </c>
      <c r="AN160" s="1273">
        <v>1</v>
      </c>
      <c r="AO160" s="1273">
        <v>3</v>
      </c>
      <c r="AP160" s="1273">
        <v>1</v>
      </c>
      <c r="AQ160" s="1273">
        <v>0</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308</v>
      </c>
      <c r="D161" s="1273">
        <v>17</v>
      </c>
      <c r="E161" s="1273">
        <v>10</v>
      </c>
      <c r="F161" s="1273">
        <v>7</v>
      </c>
      <c r="G161" s="1273">
        <v>20</v>
      </c>
      <c r="H161" s="1273">
        <v>81</v>
      </c>
      <c r="I161" s="1273">
        <v>62</v>
      </c>
      <c r="J161" s="1273">
        <v>38</v>
      </c>
      <c r="K161" s="1273">
        <v>15</v>
      </c>
      <c r="L161" s="1273">
        <v>9</v>
      </c>
      <c r="M161" s="1273">
        <v>8</v>
      </c>
      <c r="N161" s="1273">
        <v>8</v>
      </c>
      <c r="O161" s="1273">
        <v>4</v>
      </c>
      <c r="P161" s="1273">
        <v>5</v>
      </c>
      <c r="Q161" s="1273">
        <v>8</v>
      </c>
      <c r="R161" s="1273">
        <v>4</v>
      </c>
      <c r="S161" s="1273">
        <v>5</v>
      </c>
      <c r="T161" s="1273">
        <v>3</v>
      </c>
      <c r="U161" s="1273">
        <v>2</v>
      </c>
      <c r="V161" s="1273">
        <v>2</v>
      </c>
      <c r="W161" s="1305"/>
      <c r="X161" s="1273">
        <v>138</v>
      </c>
      <c r="Y161" s="1273">
        <v>8</v>
      </c>
      <c r="Z161" s="1273">
        <v>7</v>
      </c>
      <c r="AA161" s="1273">
        <v>3</v>
      </c>
      <c r="AB161" s="1273">
        <v>11</v>
      </c>
      <c r="AC161" s="1273">
        <v>35</v>
      </c>
      <c r="AD161" s="1273">
        <v>24</v>
      </c>
      <c r="AE161" s="1273">
        <v>16</v>
      </c>
      <c r="AF161" s="1273">
        <v>9</v>
      </c>
      <c r="AG161" s="1273">
        <v>4</v>
      </c>
      <c r="AH161" s="1273">
        <v>4</v>
      </c>
      <c r="AI161" s="1273">
        <v>2</v>
      </c>
      <c r="AJ161" s="1273">
        <v>2</v>
      </c>
      <c r="AK161" s="1273">
        <v>3</v>
      </c>
      <c r="AL161" s="1273">
        <v>4</v>
      </c>
      <c r="AM161" s="1273">
        <v>2</v>
      </c>
      <c r="AN161" s="1273">
        <v>3</v>
      </c>
      <c r="AO161" s="1273">
        <v>0</v>
      </c>
      <c r="AP161" s="1273">
        <v>1</v>
      </c>
      <c r="AQ161" s="1273">
        <v>0</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959</v>
      </c>
      <c r="D162" s="1273">
        <v>65</v>
      </c>
      <c r="E162" s="1273">
        <v>25</v>
      </c>
      <c r="F162" s="1273">
        <v>12</v>
      </c>
      <c r="G162" s="1273">
        <v>63</v>
      </c>
      <c r="H162" s="1273">
        <v>178</v>
      </c>
      <c r="I162" s="1273">
        <v>156</v>
      </c>
      <c r="J162" s="1273">
        <v>126</v>
      </c>
      <c r="K162" s="1273">
        <v>99</v>
      </c>
      <c r="L162" s="1273">
        <v>67</v>
      </c>
      <c r="M162" s="1273">
        <v>59</v>
      </c>
      <c r="N162" s="1273">
        <v>25</v>
      </c>
      <c r="O162" s="1273">
        <v>21</v>
      </c>
      <c r="P162" s="1273">
        <v>11</v>
      </c>
      <c r="Q162" s="1273">
        <v>15</v>
      </c>
      <c r="R162" s="1273">
        <v>12</v>
      </c>
      <c r="S162" s="1273">
        <v>9</v>
      </c>
      <c r="T162" s="1273">
        <v>8</v>
      </c>
      <c r="U162" s="1273">
        <v>5</v>
      </c>
      <c r="V162" s="1273">
        <v>3</v>
      </c>
      <c r="W162" s="1305"/>
      <c r="X162" s="1273">
        <v>500</v>
      </c>
      <c r="Y162" s="1273">
        <v>32</v>
      </c>
      <c r="Z162" s="1273">
        <v>11</v>
      </c>
      <c r="AA162" s="1273">
        <v>7</v>
      </c>
      <c r="AB162" s="1273">
        <v>31</v>
      </c>
      <c r="AC162" s="1273">
        <v>87</v>
      </c>
      <c r="AD162" s="1273">
        <v>72</v>
      </c>
      <c r="AE162" s="1273">
        <v>72</v>
      </c>
      <c r="AF162" s="1273">
        <v>56</v>
      </c>
      <c r="AG162" s="1273">
        <v>44</v>
      </c>
      <c r="AH162" s="1273">
        <v>36</v>
      </c>
      <c r="AI162" s="1273">
        <v>13</v>
      </c>
      <c r="AJ162" s="1273">
        <v>15</v>
      </c>
      <c r="AK162" s="1273">
        <v>3</v>
      </c>
      <c r="AL162" s="1273">
        <v>8</v>
      </c>
      <c r="AM162" s="1273">
        <v>4</v>
      </c>
      <c r="AN162" s="1273">
        <v>5</v>
      </c>
      <c r="AO162" s="1273">
        <v>3</v>
      </c>
      <c r="AP162" s="1273">
        <v>1</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475</v>
      </c>
      <c r="D163" s="1273">
        <v>36</v>
      </c>
      <c r="E163" s="1273">
        <v>11</v>
      </c>
      <c r="F163" s="1273">
        <v>11</v>
      </c>
      <c r="G163" s="1273">
        <v>37</v>
      </c>
      <c r="H163" s="1273">
        <v>77</v>
      </c>
      <c r="I163" s="1273">
        <v>90</v>
      </c>
      <c r="J163" s="1273">
        <v>59</v>
      </c>
      <c r="K163" s="1273">
        <v>31</v>
      </c>
      <c r="L163" s="1273">
        <v>32</v>
      </c>
      <c r="M163" s="1273">
        <v>20</v>
      </c>
      <c r="N163" s="1273">
        <v>16</v>
      </c>
      <c r="O163" s="1273">
        <v>13</v>
      </c>
      <c r="P163" s="1273">
        <v>5</v>
      </c>
      <c r="Q163" s="1273">
        <v>9</v>
      </c>
      <c r="R163" s="1273">
        <v>5</v>
      </c>
      <c r="S163" s="1273">
        <v>7</v>
      </c>
      <c r="T163" s="1273">
        <v>5</v>
      </c>
      <c r="U163" s="1273">
        <v>9</v>
      </c>
      <c r="V163" s="1273">
        <v>2</v>
      </c>
      <c r="W163" s="1305"/>
      <c r="X163" s="1273">
        <v>247</v>
      </c>
      <c r="Y163" s="1273">
        <v>13</v>
      </c>
      <c r="Z163" s="1273">
        <v>3</v>
      </c>
      <c r="AA163" s="1273">
        <v>6</v>
      </c>
      <c r="AB163" s="1273">
        <v>24</v>
      </c>
      <c r="AC163" s="1273">
        <v>44</v>
      </c>
      <c r="AD163" s="1273">
        <v>50</v>
      </c>
      <c r="AE163" s="1273">
        <v>34</v>
      </c>
      <c r="AF163" s="1273">
        <v>14</v>
      </c>
      <c r="AG163" s="1273">
        <v>17</v>
      </c>
      <c r="AH163" s="1273">
        <v>9</v>
      </c>
      <c r="AI163" s="1273">
        <v>9</v>
      </c>
      <c r="AJ163" s="1273">
        <v>7</v>
      </c>
      <c r="AK163" s="1273">
        <v>2</v>
      </c>
      <c r="AL163" s="1273">
        <v>6</v>
      </c>
      <c r="AM163" s="1273">
        <v>2</v>
      </c>
      <c r="AN163" s="1273">
        <v>2</v>
      </c>
      <c r="AO163" s="1273">
        <v>2</v>
      </c>
      <c r="AP163" s="1273">
        <v>3</v>
      </c>
      <c r="AQ163" s="1273">
        <v>0</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442</v>
      </c>
      <c r="D164" s="1273">
        <v>18</v>
      </c>
      <c r="E164" s="1273">
        <v>7</v>
      </c>
      <c r="F164" s="1273">
        <v>7</v>
      </c>
      <c r="G164" s="1273">
        <v>30</v>
      </c>
      <c r="H164" s="1273">
        <v>126</v>
      </c>
      <c r="I164" s="1273">
        <v>75</v>
      </c>
      <c r="J164" s="1273">
        <v>38</v>
      </c>
      <c r="K164" s="1273">
        <v>30</v>
      </c>
      <c r="L164" s="1273">
        <v>23</v>
      </c>
      <c r="M164" s="1273">
        <v>16</v>
      </c>
      <c r="N164" s="1273">
        <v>13</v>
      </c>
      <c r="O164" s="1273">
        <v>10</v>
      </c>
      <c r="P164" s="1273">
        <v>14</v>
      </c>
      <c r="Q164" s="1273">
        <v>9</v>
      </c>
      <c r="R164" s="1273">
        <v>5</v>
      </c>
      <c r="S164" s="1273">
        <v>5</v>
      </c>
      <c r="T164" s="1273">
        <v>5</v>
      </c>
      <c r="U164" s="1273">
        <v>8</v>
      </c>
      <c r="V164" s="1273">
        <v>3</v>
      </c>
      <c r="W164" s="1305"/>
      <c r="X164" s="1273">
        <v>206</v>
      </c>
      <c r="Y164" s="1273">
        <v>11</v>
      </c>
      <c r="Z164" s="1273">
        <v>5</v>
      </c>
      <c r="AA164" s="1273">
        <v>5</v>
      </c>
      <c r="AB164" s="1273">
        <v>14</v>
      </c>
      <c r="AC164" s="1273">
        <v>54</v>
      </c>
      <c r="AD164" s="1273">
        <v>30</v>
      </c>
      <c r="AE164" s="1273">
        <v>14</v>
      </c>
      <c r="AF164" s="1273">
        <v>19</v>
      </c>
      <c r="AG164" s="1273">
        <v>14</v>
      </c>
      <c r="AH164" s="1273">
        <v>8</v>
      </c>
      <c r="AI164" s="1273">
        <v>8</v>
      </c>
      <c r="AJ164" s="1273">
        <v>6</v>
      </c>
      <c r="AK164" s="1273">
        <v>6</v>
      </c>
      <c r="AL164" s="1273">
        <v>3</v>
      </c>
      <c r="AM164" s="1273">
        <v>4</v>
      </c>
      <c r="AN164" s="1273">
        <v>2</v>
      </c>
      <c r="AO164" s="1273">
        <v>0</v>
      </c>
      <c r="AP164" s="1273">
        <v>0</v>
      </c>
      <c r="AQ164" s="1273">
        <v>3</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505</v>
      </c>
      <c r="D165" s="1273">
        <v>34</v>
      </c>
      <c r="E165" s="1273">
        <v>13</v>
      </c>
      <c r="F165" s="1273">
        <v>6</v>
      </c>
      <c r="G165" s="1273">
        <v>52</v>
      </c>
      <c r="H165" s="1273">
        <v>137</v>
      </c>
      <c r="I165" s="1273">
        <v>79</v>
      </c>
      <c r="J165" s="1273">
        <v>55</v>
      </c>
      <c r="K165" s="1273">
        <v>29</v>
      </c>
      <c r="L165" s="1273">
        <v>20</v>
      </c>
      <c r="M165" s="1273">
        <v>8</v>
      </c>
      <c r="N165" s="1273">
        <v>11</v>
      </c>
      <c r="O165" s="1273">
        <v>6</v>
      </c>
      <c r="P165" s="1273">
        <v>11</v>
      </c>
      <c r="Q165" s="1273">
        <v>10</v>
      </c>
      <c r="R165" s="1273">
        <v>5</v>
      </c>
      <c r="S165" s="1273">
        <v>3</v>
      </c>
      <c r="T165" s="1273">
        <v>6</v>
      </c>
      <c r="U165" s="1273">
        <v>7</v>
      </c>
      <c r="V165" s="1273">
        <v>13</v>
      </c>
      <c r="W165" s="1305"/>
      <c r="X165" s="1273">
        <v>260</v>
      </c>
      <c r="Y165" s="1273">
        <v>13</v>
      </c>
      <c r="Z165" s="1273">
        <v>8</v>
      </c>
      <c r="AA165" s="1273">
        <v>4</v>
      </c>
      <c r="AB165" s="1273">
        <v>32</v>
      </c>
      <c r="AC165" s="1273">
        <v>65</v>
      </c>
      <c r="AD165" s="1273">
        <v>44</v>
      </c>
      <c r="AE165" s="1273">
        <v>29</v>
      </c>
      <c r="AF165" s="1273">
        <v>18</v>
      </c>
      <c r="AG165" s="1273">
        <v>11</v>
      </c>
      <c r="AH165" s="1273">
        <v>4</v>
      </c>
      <c r="AI165" s="1273">
        <v>6</v>
      </c>
      <c r="AJ165" s="1273">
        <v>4</v>
      </c>
      <c r="AK165" s="1273">
        <v>7</v>
      </c>
      <c r="AL165" s="1273">
        <v>6</v>
      </c>
      <c r="AM165" s="1273">
        <v>1</v>
      </c>
      <c r="AN165" s="1273">
        <v>1</v>
      </c>
      <c r="AO165" s="1273">
        <v>1</v>
      </c>
      <c r="AP165" s="1273">
        <v>2</v>
      </c>
      <c r="AQ165" s="1273">
        <v>4</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367</v>
      </c>
      <c r="D166" s="1307">
        <v>19</v>
      </c>
      <c r="E166" s="1307">
        <v>8</v>
      </c>
      <c r="F166" s="1307">
        <v>5</v>
      </c>
      <c r="G166" s="1307">
        <v>39</v>
      </c>
      <c r="H166" s="1307">
        <v>100</v>
      </c>
      <c r="I166" s="1307">
        <v>61</v>
      </c>
      <c r="J166" s="1307">
        <v>30</v>
      </c>
      <c r="K166" s="1307">
        <v>35</v>
      </c>
      <c r="L166" s="1307">
        <v>5</v>
      </c>
      <c r="M166" s="1307">
        <v>11</v>
      </c>
      <c r="N166" s="1307">
        <v>6</v>
      </c>
      <c r="O166" s="1307">
        <v>8</v>
      </c>
      <c r="P166" s="1307">
        <v>2</v>
      </c>
      <c r="Q166" s="1307">
        <v>0</v>
      </c>
      <c r="R166" s="1307">
        <v>3</v>
      </c>
      <c r="S166" s="1307">
        <v>4</v>
      </c>
      <c r="T166" s="1307">
        <v>8</v>
      </c>
      <c r="U166" s="1307">
        <v>11</v>
      </c>
      <c r="V166" s="1307">
        <v>12</v>
      </c>
      <c r="W166" s="1308"/>
      <c r="X166" s="1307">
        <v>167</v>
      </c>
      <c r="Y166" s="1307">
        <v>8</v>
      </c>
      <c r="Z166" s="1307">
        <v>3</v>
      </c>
      <c r="AA166" s="1307">
        <v>0</v>
      </c>
      <c r="AB166" s="1307">
        <v>20</v>
      </c>
      <c r="AC166" s="1307">
        <v>40</v>
      </c>
      <c r="AD166" s="1307">
        <v>30</v>
      </c>
      <c r="AE166" s="1307">
        <v>13</v>
      </c>
      <c r="AF166" s="1307">
        <v>21</v>
      </c>
      <c r="AG166" s="1307">
        <v>4</v>
      </c>
      <c r="AH166" s="1307">
        <v>6</v>
      </c>
      <c r="AI166" s="1307">
        <v>4</v>
      </c>
      <c r="AJ166" s="1307">
        <v>5</v>
      </c>
      <c r="AK166" s="1307">
        <v>1</v>
      </c>
      <c r="AL166" s="1307">
        <v>0</v>
      </c>
      <c r="AM166" s="1307">
        <v>1</v>
      </c>
      <c r="AN166" s="1307">
        <v>4</v>
      </c>
      <c r="AO166" s="1307">
        <v>1</v>
      </c>
      <c r="AP166" s="1307">
        <v>3</v>
      </c>
      <c r="AQ166" s="1307">
        <v>3</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59999389629810485"/>
  </sheetPr>
  <dimension ref="A1:BM167"/>
  <sheetViews>
    <sheetView workbookViewId="0">
      <pane xSplit="2" ySplit="3" topLeftCell="C4" activePane="bottomRight" state="frozen"/>
      <selection pane="topRight" activeCell="C1" sqref="C1"/>
      <selection pane="bottomLeft" activeCell="A4" sqref="A4"/>
      <selection pane="bottomRight" activeCell="A17" sqref="A17:XFD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2419</v>
      </c>
      <c r="AR1" s="1676" t="s">
        <v>2421</v>
      </c>
      <c r="AS1" s="1404">
        <f>AS4-'9_8h29市町年齢'!AS4</f>
        <v>196</v>
      </c>
      <c r="AT1" s="1404">
        <f>AT4-'9_8h29市町年齢'!AT4</f>
        <v>294</v>
      </c>
      <c r="AU1" s="1404">
        <f>AU4-'9_8h29市町年齢'!AU4</f>
        <v>156</v>
      </c>
      <c r="AV1" s="1404">
        <f>AV4-'9_8h29市町年齢'!AV4</f>
        <v>23</v>
      </c>
      <c r="AW1" s="1404">
        <f>AW4-'9_8h29市町年齢'!AW4</f>
        <v>-126</v>
      </c>
      <c r="AX1" s="1404">
        <f>AX4-'9_8h29市町年齢'!AX4</f>
        <v>-315</v>
      </c>
      <c r="AY1" s="1404">
        <f>AY4-'9_8h29市町年齢'!AY4</f>
        <v>-58</v>
      </c>
      <c r="AZ1" s="1404">
        <f>AZ4-'9_8h29市町年齢'!AZ4</f>
        <v>248</v>
      </c>
      <c r="BA1" s="1404">
        <f>BA4-'9_8h29市町年齢'!BA4</f>
        <v>80</v>
      </c>
      <c r="BB1" s="1404">
        <f>BB4-'9_8h29市町年齢'!BB4</f>
        <v>13</v>
      </c>
      <c r="BC1" s="1404">
        <f>BC4-'9_8h29市町年齢'!BC4</f>
        <v>57</v>
      </c>
      <c r="BD1" s="1404">
        <f>BD4-'9_8h29市町年齢'!BD4</f>
        <v>-90</v>
      </c>
      <c r="BE1" s="1404">
        <f>BE4-'9_8h29市町年齢'!BE4</f>
        <v>61</v>
      </c>
      <c r="BF1" s="1404">
        <f>BF4-'9_8h29市町年齢'!BF4</f>
        <v>-40</v>
      </c>
      <c r="BG1" s="1404">
        <f>BG4-'9_8h29市町年齢'!BG4</f>
        <v>-48</v>
      </c>
      <c r="BH1" s="1404">
        <f>BH4-'9_8h29市町年齢'!BH4</f>
        <v>21</v>
      </c>
      <c r="BI1" s="1404">
        <f>BI4-'9_8h29市町年齢'!BI4</f>
        <v>-3</v>
      </c>
      <c r="BJ1" s="1404">
        <f>BJ4-'9_8h29市町年齢'!BJ4</f>
        <v>-6</v>
      </c>
      <c r="BK1" s="1404">
        <f>BK4-'9_8h29市町年齢'!BK4</f>
        <v>-60</v>
      </c>
      <c r="BL1" s="1404">
        <f>BL4-'9_8h29市町年齢'!BL4</f>
        <v>-11</v>
      </c>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-6088</v>
      </c>
      <c r="D4" s="1284">
        <v>878</v>
      </c>
      <c r="E4" s="1284">
        <v>147</v>
      </c>
      <c r="F4" s="1284">
        <v>-36</v>
      </c>
      <c r="G4" s="1284">
        <v>-222</v>
      </c>
      <c r="H4" s="1284">
        <v>-4536</v>
      </c>
      <c r="I4" s="1284">
        <v>-2154</v>
      </c>
      <c r="J4" s="1284">
        <v>-193</v>
      </c>
      <c r="K4" s="1284">
        <v>166</v>
      </c>
      <c r="L4" s="1284">
        <v>-74</v>
      </c>
      <c r="M4" s="1284">
        <v>-24</v>
      </c>
      <c r="N4" s="1284">
        <v>46</v>
      </c>
      <c r="O4" s="1284">
        <v>55</v>
      </c>
      <c r="P4" s="1284">
        <v>63</v>
      </c>
      <c r="Q4" s="1284">
        <v>-57</v>
      </c>
      <c r="R4" s="1284">
        <v>10</v>
      </c>
      <c r="S4" s="1284">
        <v>-70</v>
      </c>
      <c r="T4" s="1284">
        <v>26</v>
      </c>
      <c r="U4" s="1284">
        <v>-79</v>
      </c>
      <c r="V4" s="1284">
        <v>-34</v>
      </c>
      <c r="W4" s="1285"/>
      <c r="X4" s="1284">
        <v>-3717</v>
      </c>
      <c r="Y4" s="1284">
        <v>450</v>
      </c>
      <c r="Z4" s="1284">
        <v>17</v>
      </c>
      <c r="AA4" s="1284">
        <v>-12</v>
      </c>
      <c r="AB4" s="1284">
        <v>-137</v>
      </c>
      <c r="AC4" s="1284">
        <v>-2868</v>
      </c>
      <c r="AD4" s="1284">
        <v>-1218</v>
      </c>
      <c r="AE4" s="1284">
        <v>-155</v>
      </c>
      <c r="AF4" s="1284">
        <v>212</v>
      </c>
      <c r="AG4" s="1284">
        <v>37</v>
      </c>
      <c r="AH4" s="1284">
        <v>22</v>
      </c>
      <c r="AI4" s="1284">
        <v>105</v>
      </c>
      <c r="AJ4" s="1284">
        <v>21</v>
      </c>
      <c r="AK4" s="1284">
        <v>43</v>
      </c>
      <c r="AL4" s="1284">
        <v>-88</v>
      </c>
      <c r="AM4" s="1284">
        <v>-31</v>
      </c>
      <c r="AN4" s="1284">
        <v>-75</v>
      </c>
      <c r="AO4" s="1284">
        <v>-10</v>
      </c>
      <c r="AP4" s="1284">
        <v>-17</v>
      </c>
      <c r="AQ4" s="1284">
        <v>-13</v>
      </c>
      <c r="AR4" s="1454"/>
      <c r="AS4" s="1283">
        <v>-2371</v>
      </c>
      <c r="AT4" s="1284">
        <v>428</v>
      </c>
      <c r="AU4" s="1284">
        <v>130</v>
      </c>
      <c r="AV4" s="1284">
        <v>-24</v>
      </c>
      <c r="AW4" s="1284">
        <v>-85</v>
      </c>
      <c r="AX4" s="1284">
        <v>-1668</v>
      </c>
      <c r="AY4" s="1284">
        <v>-936</v>
      </c>
      <c r="AZ4" s="1284">
        <v>-38</v>
      </c>
      <c r="BA4" s="1284">
        <v>-46</v>
      </c>
      <c r="BB4" s="1284">
        <v>-111</v>
      </c>
      <c r="BC4" s="1284">
        <v>-46</v>
      </c>
      <c r="BD4" s="1284">
        <v>-59</v>
      </c>
      <c r="BE4" s="1284">
        <v>34</v>
      </c>
      <c r="BF4" s="1284">
        <v>20</v>
      </c>
      <c r="BG4" s="1284">
        <v>31</v>
      </c>
      <c r="BH4" s="1284">
        <v>41</v>
      </c>
      <c r="BI4" s="1284">
        <v>5</v>
      </c>
      <c r="BJ4" s="1284">
        <v>36</v>
      </c>
      <c r="BK4" s="1284">
        <v>-62</v>
      </c>
      <c r="BL4" s="1285">
        <v>-21</v>
      </c>
      <c r="BM4" s="1462"/>
    </row>
    <row r="5" spans="1:65">
      <c r="A5" s="1286">
        <v>100</v>
      </c>
      <c r="B5" s="1287" t="s">
        <v>1738</v>
      </c>
      <c r="C5" s="1288">
        <v>-1520</v>
      </c>
      <c r="D5" s="1106">
        <v>-94</v>
      </c>
      <c r="E5" s="1106">
        <v>100</v>
      </c>
      <c r="F5" s="1106">
        <v>86</v>
      </c>
      <c r="G5" s="1106">
        <v>305</v>
      </c>
      <c r="H5" s="1106">
        <v>-186</v>
      </c>
      <c r="I5" s="1106">
        <v>-925</v>
      </c>
      <c r="J5" s="1106">
        <v>-562</v>
      </c>
      <c r="K5" s="1106">
        <v>-111</v>
      </c>
      <c r="L5" s="1106">
        <v>59</v>
      </c>
      <c r="M5" s="1106">
        <v>11</v>
      </c>
      <c r="N5" s="1106">
        <v>58</v>
      </c>
      <c r="O5" s="1106">
        <v>9</v>
      </c>
      <c r="P5" s="1106">
        <v>-66</v>
      </c>
      <c r="Q5" s="1106">
        <v>-51</v>
      </c>
      <c r="R5" s="1106">
        <v>3</v>
      </c>
      <c r="S5" s="1106">
        <v>-28</v>
      </c>
      <c r="T5" s="1106">
        <v>-24</v>
      </c>
      <c r="U5" s="1106">
        <v>-60</v>
      </c>
      <c r="V5" s="1106">
        <v>-44</v>
      </c>
      <c r="W5" s="1107"/>
      <c r="X5" s="1106">
        <v>-1163</v>
      </c>
      <c r="Y5" s="1106">
        <v>-18</v>
      </c>
      <c r="Z5" s="1106">
        <v>26</v>
      </c>
      <c r="AA5" s="1106">
        <v>42</v>
      </c>
      <c r="AB5" s="1106">
        <v>138</v>
      </c>
      <c r="AC5" s="1106">
        <v>-532</v>
      </c>
      <c r="AD5" s="1106">
        <v>-381</v>
      </c>
      <c r="AE5" s="1106">
        <v>-331</v>
      </c>
      <c r="AF5" s="1106">
        <v>-26</v>
      </c>
      <c r="AG5" s="1106">
        <v>31</v>
      </c>
      <c r="AH5" s="1106">
        <v>61</v>
      </c>
      <c r="AI5" s="1106">
        <v>49</v>
      </c>
      <c r="AJ5" s="1106">
        <v>-4</v>
      </c>
      <c r="AK5" s="1106">
        <v>-59</v>
      </c>
      <c r="AL5" s="1106">
        <v>-47</v>
      </c>
      <c r="AM5" s="1106">
        <v>-49</v>
      </c>
      <c r="AN5" s="1106">
        <v>-24</v>
      </c>
      <c r="AO5" s="1106">
        <v>-17</v>
      </c>
      <c r="AP5" s="1106">
        <v>-6</v>
      </c>
      <c r="AQ5" s="1106">
        <v>-16</v>
      </c>
      <c r="AR5" s="1455"/>
      <c r="AS5" s="1288">
        <v>-357</v>
      </c>
      <c r="AT5" s="1106">
        <v>-76</v>
      </c>
      <c r="AU5" s="1106">
        <v>74</v>
      </c>
      <c r="AV5" s="1106">
        <v>44</v>
      </c>
      <c r="AW5" s="1106">
        <v>167</v>
      </c>
      <c r="AX5" s="1106">
        <v>346</v>
      </c>
      <c r="AY5" s="1106">
        <v>-544</v>
      </c>
      <c r="AZ5" s="1106">
        <v>-231</v>
      </c>
      <c r="BA5" s="1106">
        <v>-85</v>
      </c>
      <c r="BB5" s="1106">
        <v>28</v>
      </c>
      <c r="BC5" s="1106">
        <v>-50</v>
      </c>
      <c r="BD5" s="1106">
        <v>9</v>
      </c>
      <c r="BE5" s="1106">
        <v>13</v>
      </c>
      <c r="BF5" s="1106">
        <v>-7</v>
      </c>
      <c r="BG5" s="1106">
        <v>-4</v>
      </c>
      <c r="BH5" s="1106">
        <v>52</v>
      </c>
      <c r="BI5" s="1106">
        <v>-4</v>
      </c>
      <c r="BJ5" s="1106">
        <v>-7</v>
      </c>
      <c r="BK5" s="1106">
        <v>-54</v>
      </c>
      <c r="BL5" s="1107">
        <v>-28</v>
      </c>
      <c r="BM5" s="1463"/>
    </row>
    <row r="6" spans="1:65">
      <c r="A6" s="1286">
        <v>101</v>
      </c>
      <c r="B6" s="1287" t="s">
        <v>69</v>
      </c>
      <c r="C6" s="1288">
        <v>-215</v>
      </c>
      <c r="D6" s="1106">
        <v>-1</v>
      </c>
      <c r="E6" s="1106">
        <v>-1</v>
      </c>
      <c r="F6" s="1106">
        <v>-1</v>
      </c>
      <c r="G6" s="1106">
        <v>51</v>
      </c>
      <c r="H6" s="1106">
        <v>6</v>
      </c>
      <c r="I6" s="1106">
        <v>-40</v>
      </c>
      <c r="J6" s="1106">
        <v>65</v>
      </c>
      <c r="K6" s="1106">
        <v>-78</v>
      </c>
      <c r="L6" s="1106">
        <v>29</v>
      </c>
      <c r="M6" s="1106">
        <v>-66</v>
      </c>
      <c r="N6" s="1106">
        <v>-28</v>
      </c>
      <c r="O6" s="1106">
        <v>-40</v>
      </c>
      <c r="P6" s="1106">
        <v>-36</v>
      </c>
      <c r="Q6" s="1106">
        <v>8</v>
      </c>
      <c r="R6" s="1106">
        <v>-7</v>
      </c>
      <c r="S6" s="1106">
        <v>-22</v>
      </c>
      <c r="T6" s="1106">
        <v>-26</v>
      </c>
      <c r="U6" s="1106">
        <v>-19</v>
      </c>
      <c r="V6" s="1106">
        <v>-9</v>
      </c>
      <c r="W6" s="1107"/>
      <c r="X6" s="1106">
        <v>-166</v>
      </c>
      <c r="Y6" s="1106">
        <v>3</v>
      </c>
      <c r="Z6" s="1106">
        <v>-9</v>
      </c>
      <c r="AA6" s="1106">
        <v>-6</v>
      </c>
      <c r="AB6" s="1106">
        <v>33</v>
      </c>
      <c r="AC6" s="1106">
        <v>-25</v>
      </c>
      <c r="AD6" s="1106">
        <v>-37</v>
      </c>
      <c r="AE6" s="1106">
        <v>41</v>
      </c>
      <c r="AF6" s="1106">
        <v>-43</v>
      </c>
      <c r="AG6" s="1106">
        <v>12</v>
      </c>
      <c r="AH6" s="1106">
        <v>-9</v>
      </c>
      <c r="AI6" s="1106">
        <v>-35</v>
      </c>
      <c r="AJ6" s="1106">
        <v>-23</v>
      </c>
      <c r="AK6" s="1106">
        <v>-10</v>
      </c>
      <c r="AL6" s="1106">
        <v>-9</v>
      </c>
      <c r="AM6" s="1106">
        <v>-18</v>
      </c>
      <c r="AN6" s="1106">
        <v>-11</v>
      </c>
      <c r="AO6" s="1106">
        <v>-7</v>
      </c>
      <c r="AP6" s="1106">
        <v>-12</v>
      </c>
      <c r="AQ6" s="1106">
        <v>-1</v>
      </c>
      <c r="AR6" s="1455"/>
      <c r="AS6" s="1288">
        <v>-49</v>
      </c>
      <c r="AT6" s="1106">
        <v>-4</v>
      </c>
      <c r="AU6" s="1106">
        <v>8</v>
      </c>
      <c r="AV6" s="1106">
        <v>5</v>
      </c>
      <c r="AW6" s="1106">
        <v>18</v>
      </c>
      <c r="AX6" s="1106">
        <v>31</v>
      </c>
      <c r="AY6" s="1106">
        <v>-3</v>
      </c>
      <c r="AZ6" s="1106">
        <v>24</v>
      </c>
      <c r="BA6" s="1106">
        <v>-35</v>
      </c>
      <c r="BB6" s="1106">
        <v>17</v>
      </c>
      <c r="BC6" s="1106">
        <v>-57</v>
      </c>
      <c r="BD6" s="1106">
        <v>7</v>
      </c>
      <c r="BE6" s="1106">
        <v>-17</v>
      </c>
      <c r="BF6" s="1106">
        <v>-26</v>
      </c>
      <c r="BG6" s="1106">
        <v>17</v>
      </c>
      <c r="BH6" s="1106">
        <v>11</v>
      </c>
      <c r="BI6" s="1106">
        <v>-11</v>
      </c>
      <c r="BJ6" s="1106">
        <v>-19</v>
      </c>
      <c r="BK6" s="1106">
        <v>-7</v>
      </c>
      <c r="BL6" s="1107">
        <v>-8</v>
      </c>
      <c r="BM6" s="1464"/>
    </row>
    <row r="7" spans="1:65">
      <c r="A7" s="1289">
        <v>102</v>
      </c>
      <c r="B7" s="1160" t="s">
        <v>70</v>
      </c>
      <c r="C7" s="1290">
        <v>-216</v>
      </c>
      <c r="D7" s="1109">
        <v>-98</v>
      </c>
      <c r="E7" s="1109">
        <v>41</v>
      </c>
      <c r="F7" s="1109">
        <v>10</v>
      </c>
      <c r="G7" s="1109">
        <v>121</v>
      </c>
      <c r="H7" s="1109">
        <v>73</v>
      </c>
      <c r="I7" s="1109">
        <v>-96</v>
      </c>
      <c r="J7" s="1109">
        <v>-88</v>
      </c>
      <c r="K7" s="1109">
        <v>-11</v>
      </c>
      <c r="L7" s="1109">
        <v>-45</v>
      </c>
      <c r="M7" s="1109">
        <v>10</v>
      </c>
      <c r="N7" s="1109">
        <v>-4</v>
      </c>
      <c r="O7" s="1109">
        <v>-24</v>
      </c>
      <c r="P7" s="1109">
        <v>-8</v>
      </c>
      <c r="Q7" s="1109">
        <v>-32</v>
      </c>
      <c r="R7" s="1109">
        <v>-13</v>
      </c>
      <c r="S7" s="1109">
        <v>-16</v>
      </c>
      <c r="T7" s="1109">
        <v>10</v>
      </c>
      <c r="U7" s="1109">
        <v>-19</v>
      </c>
      <c r="V7" s="1109">
        <v>-27</v>
      </c>
      <c r="W7" s="1110"/>
      <c r="X7" s="1109">
        <v>-202</v>
      </c>
      <c r="Y7" s="1109">
        <v>-27</v>
      </c>
      <c r="Z7" s="1109">
        <v>22</v>
      </c>
      <c r="AA7" s="1109">
        <v>-2</v>
      </c>
      <c r="AB7" s="1109">
        <v>73</v>
      </c>
      <c r="AC7" s="1109">
        <v>-78</v>
      </c>
      <c r="AD7" s="1109">
        <v>-31</v>
      </c>
      <c r="AE7" s="1109">
        <v>-51</v>
      </c>
      <c r="AF7" s="1109">
        <v>-43</v>
      </c>
      <c r="AG7" s="1109">
        <v>-7</v>
      </c>
      <c r="AH7" s="1109">
        <v>8</v>
      </c>
      <c r="AI7" s="1109">
        <v>4</v>
      </c>
      <c r="AJ7" s="1109">
        <v>-16</v>
      </c>
      <c r="AK7" s="1109">
        <v>-6</v>
      </c>
      <c r="AL7" s="1109">
        <v>-27</v>
      </c>
      <c r="AM7" s="1109">
        <v>-5</v>
      </c>
      <c r="AN7" s="1109">
        <v>-11</v>
      </c>
      <c r="AO7" s="1109">
        <v>3</v>
      </c>
      <c r="AP7" s="1109">
        <v>-3</v>
      </c>
      <c r="AQ7" s="1109">
        <v>-5</v>
      </c>
      <c r="AR7" s="1097"/>
      <c r="AS7" s="1290">
        <v>-14</v>
      </c>
      <c r="AT7" s="1109">
        <v>-71</v>
      </c>
      <c r="AU7" s="1109">
        <v>19</v>
      </c>
      <c r="AV7" s="1109">
        <v>12</v>
      </c>
      <c r="AW7" s="1109">
        <v>48</v>
      </c>
      <c r="AX7" s="1109">
        <v>151</v>
      </c>
      <c r="AY7" s="1109">
        <v>-65</v>
      </c>
      <c r="AZ7" s="1109">
        <v>-37</v>
      </c>
      <c r="BA7" s="1109">
        <v>32</v>
      </c>
      <c r="BB7" s="1109">
        <v>-38</v>
      </c>
      <c r="BC7" s="1109">
        <v>2</v>
      </c>
      <c r="BD7" s="1109">
        <v>-8</v>
      </c>
      <c r="BE7" s="1109">
        <v>-8</v>
      </c>
      <c r="BF7" s="1109">
        <v>-2</v>
      </c>
      <c r="BG7" s="1109">
        <v>-5</v>
      </c>
      <c r="BH7" s="1109">
        <v>-8</v>
      </c>
      <c r="BI7" s="1109">
        <v>-5</v>
      </c>
      <c r="BJ7" s="1109">
        <v>7</v>
      </c>
      <c r="BK7" s="1109">
        <v>-16</v>
      </c>
      <c r="BL7" s="1110">
        <v>-22</v>
      </c>
      <c r="BM7" s="1463"/>
    </row>
    <row r="8" spans="1:65">
      <c r="A8" s="1289">
        <v>105</v>
      </c>
      <c r="B8" s="1160" t="s">
        <v>72</v>
      </c>
      <c r="C8" s="1290">
        <v>381</v>
      </c>
      <c r="D8" s="1109">
        <v>-93</v>
      </c>
      <c r="E8" s="1109">
        <v>-11</v>
      </c>
      <c r="F8" s="1109">
        <v>24</v>
      </c>
      <c r="G8" s="1109">
        <v>21</v>
      </c>
      <c r="H8" s="1109">
        <v>476</v>
      </c>
      <c r="I8" s="1109">
        <v>88</v>
      </c>
      <c r="J8" s="1109">
        <v>4</v>
      </c>
      <c r="K8" s="1109">
        <v>4</v>
      </c>
      <c r="L8" s="1109">
        <v>53</v>
      </c>
      <c r="M8" s="1109">
        <v>-1</v>
      </c>
      <c r="N8" s="1109">
        <v>2</v>
      </c>
      <c r="O8" s="1109">
        <v>-4</v>
      </c>
      <c r="P8" s="1109">
        <v>7</v>
      </c>
      <c r="Q8" s="1109">
        <v>-22</v>
      </c>
      <c r="R8" s="1109">
        <v>-40</v>
      </c>
      <c r="S8" s="1109">
        <v>-35</v>
      </c>
      <c r="T8" s="1109">
        <v>-29</v>
      </c>
      <c r="U8" s="1109">
        <v>-42</v>
      </c>
      <c r="V8" s="1109">
        <v>-21</v>
      </c>
      <c r="W8" s="1110"/>
      <c r="X8" s="1109">
        <v>166</v>
      </c>
      <c r="Y8" s="1109">
        <v>-45</v>
      </c>
      <c r="Z8" s="1109">
        <v>-10</v>
      </c>
      <c r="AA8" s="1109">
        <v>15</v>
      </c>
      <c r="AB8" s="1109">
        <v>16</v>
      </c>
      <c r="AC8" s="1109">
        <v>220</v>
      </c>
      <c r="AD8" s="1109">
        <v>19</v>
      </c>
      <c r="AE8" s="1109">
        <v>-11</v>
      </c>
      <c r="AF8" s="1109">
        <v>-9</v>
      </c>
      <c r="AG8" s="1109">
        <v>37</v>
      </c>
      <c r="AH8" s="1109">
        <v>4</v>
      </c>
      <c r="AI8" s="1109">
        <v>12</v>
      </c>
      <c r="AJ8" s="1109">
        <v>4</v>
      </c>
      <c r="AK8" s="1109">
        <v>7</v>
      </c>
      <c r="AL8" s="1109">
        <v>-10</v>
      </c>
      <c r="AM8" s="1109">
        <v>-31</v>
      </c>
      <c r="AN8" s="1109">
        <v>-14</v>
      </c>
      <c r="AO8" s="1109">
        <v>-18</v>
      </c>
      <c r="AP8" s="1109">
        <v>-14</v>
      </c>
      <c r="AQ8" s="1109">
        <v>-6</v>
      </c>
      <c r="AR8" s="1097"/>
      <c r="AS8" s="1290">
        <v>215</v>
      </c>
      <c r="AT8" s="1109">
        <v>-48</v>
      </c>
      <c r="AU8" s="1109">
        <v>-1</v>
      </c>
      <c r="AV8" s="1109">
        <v>9</v>
      </c>
      <c r="AW8" s="1109">
        <v>5</v>
      </c>
      <c r="AX8" s="1109">
        <v>256</v>
      </c>
      <c r="AY8" s="1109">
        <v>69</v>
      </c>
      <c r="AZ8" s="1109">
        <v>15</v>
      </c>
      <c r="BA8" s="1109">
        <v>13</v>
      </c>
      <c r="BB8" s="1109">
        <v>16</v>
      </c>
      <c r="BC8" s="1109">
        <v>-5</v>
      </c>
      <c r="BD8" s="1109">
        <v>-10</v>
      </c>
      <c r="BE8" s="1109">
        <v>-8</v>
      </c>
      <c r="BF8" s="1109">
        <v>0</v>
      </c>
      <c r="BG8" s="1109">
        <v>-12</v>
      </c>
      <c r="BH8" s="1109">
        <v>-9</v>
      </c>
      <c r="BI8" s="1109">
        <v>-21</v>
      </c>
      <c r="BJ8" s="1109">
        <v>-11</v>
      </c>
      <c r="BK8" s="1109">
        <v>-28</v>
      </c>
      <c r="BL8" s="1110">
        <v>-15</v>
      </c>
      <c r="BM8" s="1463"/>
    </row>
    <row r="9" spans="1:65">
      <c r="A9" s="1289">
        <v>106</v>
      </c>
      <c r="B9" s="1160" t="s">
        <v>74</v>
      </c>
      <c r="C9" s="1290">
        <v>174</v>
      </c>
      <c r="D9" s="1109">
        <v>-16</v>
      </c>
      <c r="E9" s="1109">
        <v>-29</v>
      </c>
      <c r="F9" s="1109">
        <v>15</v>
      </c>
      <c r="G9" s="1109">
        <v>36</v>
      </c>
      <c r="H9" s="1109">
        <v>156</v>
      </c>
      <c r="I9" s="1109">
        <v>29</v>
      </c>
      <c r="J9" s="1109">
        <v>-113</v>
      </c>
      <c r="K9" s="1109">
        <v>-11</v>
      </c>
      <c r="L9" s="1109">
        <v>11</v>
      </c>
      <c r="M9" s="1109">
        <v>-15</v>
      </c>
      <c r="N9" s="1109">
        <v>50</v>
      </c>
      <c r="O9" s="1109">
        <v>33</v>
      </c>
      <c r="P9" s="1109">
        <v>7</v>
      </c>
      <c r="Q9" s="1109">
        <v>15</v>
      </c>
      <c r="R9" s="1109">
        <v>14</v>
      </c>
      <c r="S9" s="1109">
        <v>9</v>
      </c>
      <c r="T9" s="1109">
        <v>-4</v>
      </c>
      <c r="U9" s="1109">
        <v>9</v>
      </c>
      <c r="V9" s="1109">
        <v>-22</v>
      </c>
      <c r="W9" s="1110"/>
      <c r="X9" s="1109">
        <v>124</v>
      </c>
      <c r="Y9" s="1109">
        <v>-28</v>
      </c>
      <c r="Z9" s="1109">
        <v>-18</v>
      </c>
      <c r="AA9" s="1109">
        <v>7</v>
      </c>
      <c r="AB9" s="1109">
        <v>7</v>
      </c>
      <c r="AC9" s="1109">
        <v>108</v>
      </c>
      <c r="AD9" s="1109">
        <v>57</v>
      </c>
      <c r="AE9" s="1109">
        <v>-72</v>
      </c>
      <c r="AF9" s="1109">
        <v>11</v>
      </c>
      <c r="AG9" s="1109">
        <v>2</v>
      </c>
      <c r="AH9" s="1109">
        <v>-11</v>
      </c>
      <c r="AI9" s="1109">
        <v>25</v>
      </c>
      <c r="AJ9" s="1109">
        <v>27</v>
      </c>
      <c r="AK9" s="1109">
        <v>1</v>
      </c>
      <c r="AL9" s="1109">
        <v>9</v>
      </c>
      <c r="AM9" s="1109">
        <v>4</v>
      </c>
      <c r="AN9" s="1109">
        <v>6</v>
      </c>
      <c r="AO9" s="1109">
        <v>-3</v>
      </c>
      <c r="AP9" s="1109">
        <v>5</v>
      </c>
      <c r="AQ9" s="1109">
        <v>-13</v>
      </c>
      <c r="AR9" s="1097"/>
      <c r="AS9" s="1290">
        <v>50</v>
      </c>
      <c r="AT9" s="1109">
        <v>12</v>
      </c>
      <c r="AU9" s="1109">
        <v>-11</v>
      </c>
      <c r="AV9" s="1109">
        <v>8</v>
      </c>
      <c r="AW9" s="1109">
        <v>29</v>
      </c>
      <c r="AX9" s="1109">
        <v>48</v>
      </c>
      <c r="AY9" s="1109">
        <v>-28</v>
      </c>
      <c r="AZ9" s="1109">
        <v>-41</v>
      </c>
      <c r="BA9" s="1109">
        <v>-22</v>
      </c>
      <c r="BB9" s="1109">
        <v>9</v>
      </c>
      <c r="BC9" s="1109">
        <v>-4</v>
      </c>
      <c r="BD9" s="1109">
        <v>25</v>
      </c>
      <c r="BE9" s="1109">
        <v>6</v>
      </c>
      <c r="BF9" s="1109">
        <v>6</v>
      </c>
      <c r="BG9" s="1109">
        <v>6</v>
      </c>
      <c r="BH9" s="1109">
        <v>10</v>
      </c>
      <c r="BI9" s="1109">
        <v>3</v>
      </c>
      <c r="BJ9" s="1109">
        <v>-1</v>
      </c>
      <c r="BK9" s="1109">
        <v>4</v>
      </c>
      <c r="BL9" s="1110">
        <v>-9</v>
      </c>
      <c r="BM9" s="1463"/>
    </row>
    <row r="10" spans="1:65">
      <c r="A10" s="1289">
        <v>107</v>
      </c>
      <c r="B10" s="1160" t="s">
        <v>75</v>
      </c>
      <c r="C10" s="1290">
        <v>-332</v>
      </c>
      <c r="D10" s="1109">
        <v>24</v>
      </c>
      <c r="E10" s="1109">
        <v>28</v>
      </c>
      <c r="F10" s="1109">
        <v>31</v>
      </c>
      <c r="G10" s="1109">
        <v>37</v>
      </c>
      <c r="H10" s="1109">
        <v>-244</v>
      </c>
      <c r="I10" s="1109">
        <v>-29</v>
      </c>
      <c r="J10" s="1109">
        <v>-119</v>
      </c>
      <c r="K10" s="1109">
        <v>-6</v>
      </c>
      <c r="L10" s="1109">
        <v>-8</v>
      </c>
      <c r="M10" s="1109">
        <v>-8</v>
      </c>
      <c r="N10" s="1109">
        <v>5</v>
      </c>
      <c r="O10" s="1109">
        <v>-13</v>
      </c>
      <c r="P10" s="1109">
        <v>23</v>
      </c>
      <c r="Q10" s="1109">
        <v>12</v>
      </c>
      <c r="R10" s="1109">
        <v>-1</v>
      </c>
      <c r="S10" s="1109">
        <v>10</v>
      </c>
      <c r="T10" s="1109">
        <v>-35</v>
      </c>
      <c r="U10" s="1109">
        <v>-35</v>
      </c>
      <c r="V10" s="1109">
        <v>-4</v>
      </c>
      <c r="W10" s="1110"/>
      <c r="X10" s="1109">
        <v>-291</v>
      </c>
      <c r="Y10" s="1109">
        <v>-1</v>
      </c>
      <c r="Z10" s="1109">
        <v>18</v>
      </c>
      <c r="AA10" s="1109">
        <v>12</v>
      </c>
      <c r="AB10" s="1109">
        <v>-9</v>
      </c>
      <c r="AC10" s="1109">
        <v>-158</v>
      </c>
      <c r="AD10" s="1109">
        <v>-30</v>
      </c>
      <c r="AE10" s="1109">
        <v>-55</v>
      </c>
      <c r="AF10" s="1109">
        <v>-1</v>
      </c>
      <c r="AG10" s="1109">
        <v>-31</v>
      </c>
      <c r="AH10" s="1109">
        <v>-22</v>
      </c>
      <c r="AI10" s="1109">
        <v>-13</v>
      </c>
      <c r="AJ10" s="1109">
        <v>-4</v>
      </c>
      <c r="AK10" s="1109">
        <v>17</v>
      </c>
      <c r="AL10" s="1109">
        <v>1</v>
      </c>
      <c r="AM10" s="1109">
        <v>0</v>
      </c>
      <c r="AN10" s="1109">
        <v>1</v>
      </c>
      <c r="AO10" s="1109">
        <v>-10</v>
      </c>
      <c r="AP10" s="1109">
        <v>-4</v>
      </c>
      <c r="AQ10" s="1109">
        <v>-2</v>
      </c>
      <c r="AR10" s="1097"/>
      <c r="AS10" s="1290">
        <v>-41</v>
      </c>
      <c r="AT10" s="1109">
        <v>25</v>
      </c>
      <c r="AU10" s="1109">
        <v>10</v>
      </c>
      <c r="AV10" s="1109">
        <v>19</v>
      </c>
      <c r="AW10" s="1109">
        <v>46</v>
      </c>
      <c r="AX10" s="1109">
        <v>-86</v>
      </c>
      <c r="AY10" s="1109">
        <v>1</v>
      </c>
      <c r="AZ10" s="1109">
        <v>-64</v>
      </c>
      <c r="BA10" s="1109">
        <v>-5</v>
      </c>
      <c r="BB10" s="1109">
        <v>23</v>
      </c>
      <c r="BC10" s="1109">
        <v>14</v>
      </c>
      <c r="BD10" s="1109">
        <v>18</v>
      </c>
      <c r="BE10" s="1109">
        <v>-9</v>
      </c>
      <c r="BF10" s="1109">
        <v>6</v>
      </c>
      <c r="BG10" s="1109">
        <v>11</v>
      </c>
      <c r="BH10" s="1109">
        <v>-1</v>
      </c>
      <c r="BI10" s="1109">
        <v>9</v>
      </c>
      <c r="BJ10" s="1109">
        <v>-25</v>
      </c>
      <c r="BK10" s="1109">
        <v>-31</v>
      </c>
      <c r="BL10" s="1110">
        <v>-2</v>
      </c>
      <c r="BM10" s="1463"/>
    </row>
    <row r="11" spans="1:65">
      <c r="A11" s="1289">
        <v>108</v>
      </c>
      <c r="B11" s="1160" t="s">
        <v>76</v>
      </c>
      <c r="C11" s="1290">
        <v>-492</v>
      </c>
      <c r="D11" s="1109">
        <v>117</v>
      </c>
      <c r="E11" s="1109">
        <v>81</v>
      </c>
      <c r="F11" s="1109">
        <v>57</v>
      </c>
      <c r="G11" s="1109">
        <v>5</v>
      </c>
      <c r="H11" s="1109">
        <v>-389</v>
      </c>
      <c r="I11" s="1109">
        <v>-213</v>
      </c>
      <c r="J11" s="1109">
        <v>-67</v>
      </c>
      <c r="K11" s="1109">
        <v>43</v>
      </c>
      <c r="L11" s="1109">
        <v>10</v>
      </c>
      <c r="M11" s="1109">
        <v>31</v>
      </c>
      <c r="N11" s="1109">
        <v>-3</v>
      </c>
      <c r="O11" s="1109">
        <v>-3</v>
      </c>
      <c r="P11" s="1109">
        <v>-29</v>
      </c>
      <c r="Q11" s="1109">
        <v>-36</v>
      </c>
      <c r="R11" s="1109">
        <v>-21</v>
      </c>
      <c r="S11" s="1109">
        <v>9</v>
      </c>
      <c r="T11" s="1109">
        <v>-20</v>
      </c>
      <c r="U11" s="1109">
        <v>-40</v>
      </c>
      <c r="V11" s="1109">
        <v>-24</v>
      </c>
      <c r="W11" s="1110"/>
      <c r="X11" s="1109">
        <v>-370</v>
      </c>
      <c r="Y11" s="1109">
        <v>87</v>
      </c>
      <c r="Z11" s="1109">
        <v>21</v>
      </c>
      <c r="AA11" s="1109">
        <v>31</v>
      </c>
      <c r="AB11" s="1109">
        <v>-5</v>
      </c>
      <c r="AC11" s="1109">
        <v>-246</v>
      </c>
      <c r="AD11" s="1109">
        <v>-152</v>
      </c>
      <c r="AE11" s="1109">
        <v>-89</v>
      </c>
      <c r="AF11" s="1109">
        <v>33</v>
      </c>
      <c r="AG11" s="1109">
        <v>4</v>
      </c>
      <c r="AH11" s="1109">
        <v>25</v>
      </c>
      <c r="AI11" s="1109">
        <v>14</v>
      </c>
      <c r="AJ11" s="1109">
        <v>-31</v>
      </c>
      <c r="AK11" s="1109">
        <v>-9</v>
      </c>
      <c r="AL11" s="1109">
        <v>-28</v>
      </c>
      <c r="AM11" s="1109">
        <v>-9</v>
      </c>
      <c r="AN11" s="1109">
        <v>0</v>
      </c>
      <c r="AO11" s="1109">
        <v>2</v>
      </c>
      <c r="AP11" s="1109">
        <v>-10</v>
      </c>
      <c r="AQ11" s="1109">
        <v>-8</v>
      </c>
      <c r="AR11" s="1097"/>
      <c r="AS11" s="1290">
        <v>-122</v>
      </c>
      <c r="AT11" s="1109">
        <v>30</v>
      </c>
      <c r="AU11" s="1109">
        <v>60</v>
      </c>
      <c r="AV11" s="1109">
        <v>26</v>
      </c>
      <c r="AW11" s="1109">
        <v>10</v>
      </c>
      <c r="AX11" s="1109">
        <v>-143</v>
      </c>
      <c r="AY11" s="1109">
        <v>-61</v>
      </c>
      <c r="AZ11" s="1109">
        <v>22</v>
      </c>
      <c r="BA11" s="1109">
        <v>10</v>
      </c>
      <c r="BB11" s="1109">
        <v>6</v>
      </c>
      <c r="BC11" s="1109">
        <v>6</v>
      </c>
      <c r="BD11" s="1109">
        <v>-17</v>
      </c>
      <c r="BE11" s="1109">
        <v>28</v>
      </c>
      <c r="BF11" s="1109">
        <v>-20</v>
      </c>
      <c r="BG11" s="1109">
        <v>-8</v>
      </c>
      <c r="BH11" s="1109">
        <v>-12</v>
      </c>
      <c r="BI11" s="1109">
        <v>9</v>
      </c>
      <c r="BJ11" s="1109">
        <v>-22</v>
      </c>
      <c r="BK11" s="1109">
        <v>-30</v>
      </c>
      <c r="BL11" s="1110">
        <v>-16</v>
      </c>
      <c r="BM11" s="1463"/>
    </row>
    <row r="12" spans="1:65">
      <c r="A12" s="1289">
        <v>109</v>
      </c>
      <c r="B12" s="1160" t="s">
        <v>73</v>
      </c>
      <c r="C12" s="1290">
        <v>-1234</v>
      </c>
      <c r="D12" s="1109">
        <v>66</v>
      </c>
      <c r="E12" s="1109">
        <v>-12</v>
      </c>
      <c r="F12" s="1109">
        <v>-22</v>
      </c>
      <c r="G12" s="1109">
        <v>-92</v>
      </c>
      <c r="H12" s="1109">
        <v>-446</v>
      </c>
      <c r="I12" s="1109">
        <v>-352</v>
      </c>
      <c r="J12" s="1109">
        <v>-141</v>
      </c>
      <c r="K12" s="1109">
        <v>-55</v>
      </c>
      <c r="L12" s="1109">
        <v>-43</v>
      </c>
      <c r="M12" s="1109">
        <v>-67</v>
      </c>
      <c r="N12" s="1109">
        <v>-63</v>
      </c>
      <c r="O12" s="1109">
        <v>0</v>
      </c>
      <c r="P12" s="1109">
        <v>-29</v>
      </c>
      <c r="Q12" s="1109">
        <v>-27</v>
      </c>
      <c r="R12" s="1109">
        <v>10</v>
      </c>
      <c r="S12" s="1109">
        <v>-12</v>
      </c>
      <c r="T12" s="1109">
        <v>-10</v>
      </c>
      <c r="U12" s="1109">
        <v>36</v>
      </c>
      <c r="V12" s="1109">
        <v>25</v>
      </c>
      <c r="W12" s="1110"/>
      <c r="X12" s="1109">
        <v>-639</v>
      </c>
      <c r="Y12" s="1109">
        <v>15</v>
      </c>
      <c r="Z12" s="1109">
        <v>-24</v>
      </c>
      <c r="AA12" s="1109">
        <v>1</v>
      </c>
      <c r="AB12" s="1109">
        <v>-65</v>
      </c>
      <c r="AC12" s="1109">
        <v>-285</v>
      </c>
      <c r="AD12" s="1109">
        <v>-162</v>
      </c>
      <c r="AE12" s="1109">
        <v>-56</v>
      </c>
      <c r="AF12" s="1109">
        <v>-7</v>
      </c>
      <c r="AG12" s="1109">
        <v>-17</v>
      </c>
      <c r="AH12" s="1109">
        <v>-20</v>
      </c>
      <c r="AI12" s="1109">
        <v>-9</v>
      </c>
      <c r="AJ12" s="1109">
        <v>-10</v>
      </c>
      <c r="AK12" s="1109">
        <v>-23</v>
      </c>
      <c r="AL12" s="1109">
        <v>11</v>
      </c>
      <c r="AM12" s="1109">
        <v>3</v>
      </c>
      <c r="AN12" s="1109">
        <v>-4</v>
      </c>
      <c r="AO12" s="1109">
        <v>-8</v>
      </c>
      <c r="AP12" s="1109">
        <v>14</v>
      </c>
      <c r="AQ12" s="1109">
        <v>7</v>
      </c>
      <c r="AR12" s="1097"/>
      <c r="AS12" s="1290">
        <v>-595</v>
      </c>
      <c r="AT12" s="1109">
        <v>51</v>
      </c>
      <c r="AU12" s="1109">
        <v>12</v>
      </c>
      <c r="AV12" s="1109">
        <v>-23</v>
      </c>
      <c r="AW12" s="1109">
        <v>-27</v>
      </c>
      <c r="AX12" s="1109">
        <v>-161</v>
      </c>
      <c r="AY12" s="1109">
        <v>-190</v>
      </c>
      <c r="AZ12" s="1109">
        <v>-85</v>
      </c>
      <c r="BA12" s="1109">
        <v>-48</v>
      </c>
      <c r="BB12" s="1109">
        <v>-26</v>
      </c>
      <c r="BC12" s="1109">
        <v>-47</v>
      </c>
      <c r="BD12" s="1109">
        <v>-54</v>
      </c>
      <c r="BE12" s="1109">
        <v>10</v>
      </c>
      <c r="BF12" s="1109">
        <v>-6</v>
      </c>
      <c r="BG12" s="1109">
        <v>-38</v>
      </c>
      <c r="BH12" s="1109">
        <v>7</v>
      </c>
      <c r="BI12" s="1109">
        <v>-8</v>
      </c>
      <c r="BJ12" s="1109">
        <v>-2</v>
      </c>
      <c r="BK12" s="1109">
        <v>22</v>
      </c>
      <c r="BL12" s="1110">
        <v>18</v>
      </c>
      <c r="BM12" s="1463"/>
    </row>
    <row r="13" spans="1:65">
      <c r="A13" s="1289">
        <v>110</v>
      </c>
      <c r="B13" s="1160" t="s">
        <v>71</v>
      </c>
      <c r="C13" s="1290">
        <v>1399</v>
      </c>
      <c r="D13" s="1109">
        <v>-156</v>
      </c>
      <c r="E13" s="1109">
        <v>-31</v>
      </c>
      <c r="F13" s="1109">
        <v>-1</v>
      </c>
      <c r="G13" s="1109">
        <v>163</v>
      </c>
      <c r="H13" s="1109">
        <v>871</v>
      </c>
      <c r="I13" s="1109">
        <v>99</v>
      </c>
      <c r="J13" s="1109">
        <v>-73</v>
      </c>
      <c r="K13" s="1109">
        <v>16</v>
      </c>
      <c r="L13" s="1109">
        <v>45</v>
      </c>
      <c r="M13" s="1109">
        <v>135</v>
      </c>
      <c r="N13" s="1109">
        <v>130</v>
      </c>
      <c r="O13" s="1109">
        <v>90</v>
      </c>
      <c r="P13" s="1109">
        <v>18</v>
      </c>
      <c r="Q13" s="1109">
        <v>27</v>
      </c>
      <c r="R13" s="1109">
        <v>53</v>
      </c>
      <c r="S13" s="1109">
        <v>-1</v>
      </c>
      <c r="T13" s="1109">
        <v>30</v>
      </c>
      <c r="U13" s="1109">
        <v>-11</v>
      </c>
      <c r="V13" s="1109">
        <v>-5</v>
      </c>
      <c r="W13" s="1110"/>
      <c r="X13" s="1109">
        <v>648</v>
      </c>
      <c r="Y13" s="1109">
        <v>-84</v>
      </c>
      <c r="Z13" s="1109">
        <v>-6</v>
      </c>
      <c r="AA13" s="1109">
        <v>2</v>
      </c>
      <c r="AB13" s="1109">
        <v>102</v>
      </c>
      <c r="AC13" s="1109">
        <v>341</v>
      </c>
      <c r="AD13" s="1109">
        <v>72</v>
      </c>
      <c r="AE13" s="1109">
        <v>-32</v>
      </c>
      <c r="AF13" s="1109">
        <v>25</v>
      </c>
      <c r="AG13" s="1109">
        <v>16</v>
      </c>
      <c r="AH13" s="1109">
        <v>81</v>
      </c>
      <c r="AI13" s="1109">
        <v>57</v>
      </c>
      <c r="AJ13" s="1109">
        <v>46</v>
      </c>
      <c r="AK13" s="1109">
        <v>-13</v>
      </c>
      <c r="AL13" s="1109">
        <v>7</v>
      </c>
      <c r="AM13" s="1109">
        <v>13</v>
      </c>
      <c r="AN13" s="1109">
        <v>2</v>
      </c>
      <c r="AO13" s="1109">
        <v>15</v>
      </c>
      <c r="AP13" s="1109">
        <v>2</v>
      </c>
      <c r="AQ13" s="1109">
        <v>2</v>
      </c>
      <c r="AR13" s="1097"/>
      <c r="AS13" s="1290">
        <v>751</v>
      </c>
      <c r="AT13" s="1109">
        <v>-72</v>
      </c>
      <c r="AU13" s="1109">
        <v>-25</v>
      </c>
      <c r="AV13" s="1109">
        <v>-3</v>
      </c>
      <c r="AW13" s="1109">
        <v>61</v>
      </c>
      <c r="AX13" s="1109">
        <v>530</v>
      </c>
      <c r="AY13" s="1109">
        <v>27</v>
      </c>
      <c r="AZ13" s="1109">
        <v>-41</v>
      </c>
      <c r="BA13" s="1109">
        <v>-9</v>
      </c>
      <c r="BB13" s="1109">
        <v>29</v>
      </c>
      <c r="BC13" s="1109">
        <v>54</v>
      </c>
      <c r="BD13" s="1109">
        <v>73</v>
      </c>
      <c r="BE13" s="1109">
        <v>44</v>
      </c>
      <c r="BF13" s="1109">
        <v>31</v>
      </c>
      <c r="BG13" s="1109">
        <v>20</v>
      </c>
      <c r="BH13" s="1109">
        <v>40</v>
      </c>
      <c r="BI13" s="1109">
        <v>-3</v>
      </c>
      <c r="BJ13" s="1109">
        <v>15</v>
      </c>
      <c r="BK13" s="1109">
        <v>-13</v>
      </c>
      <c r="BL13" s="1110">
        <v>-7</v>
      </c>
      <c r="BM13" s="1463"/>
    </row>
    <row r="14" spans="1:65">
      <c r="A14" s="1291">
        <v>111</v>
      </c>
      <c r="B14" s="1163" t="s">
        <v>77</v>
      </c>
      <c r="C14" s="1292">
        <v>-985</v>
      </c>
      <c r="D14" s="1113">
        <v>63</v>
      </c>
      <c r="E14" s="1113">
        <v>34</v>
      </c>
      <c r="F14" s="1113">
        <v>-27</v>
      </c>
      <c r="G14" s="1113">
        <v>-37</v>
      </c>
      <c r="H14" s="1113">
        <v>-689</v>
      </c>
      <c r="I14" s="1113">
        <v>-411</v>
      </c>
      <c r="J14" s="1113">
        <v>-30</v>
      </c>
      <c r="K14" s="1113">
        <v>-13</v>
      </c>
      <c r="L14" s="1113">
        <v>7</v>
      </c>
      <c r="M14" s="1113">
        <v>-8</v>
      </c>
      <c r="N14" s="1113">
        <v>-31</v>
      </c>
      <c r="O14" s="1113">
        <v>-30</v>
      </c>
      <c r="P14" s="1113">
        <v>-19</v>
      </c>
      <c r="Q14" s="1113">
        <v>4</v>
      </c>
      <c r="R14" s="1113">
        <v>8</v>
      </c>
      <c r="S14" s="1113">
        <v>30</v>
      </c>
      <c r="T14" s="1113">
        <v>60</v>
      </c>
      <c r="U14" s="1113">
        <v>61</v>
      </c>
      <c r="V14" s="1113">
        <v>43</v>
      </c>
      <c r="W14" s="1111"/>
      <c r="X14" s="1113">
        <v>-433</v>
      </c>
      <c r="Y14" s="1113">
        <v>62</v>
      </c>
      <c r="Z14" s="1113">
        <v>32</v>
      </c>
      <c r="AA14" s="1113">
        <v>-18</v>
      </c>
      <c r="AB14" s="1113">
        <v>-14</v>
      </c>
      <c r="AC14" s="1113">
        <v>-409</v>
      </c>
      <c r="AD14" s="1113">
        <v>-117</v>
      </c>
      <c r="AE14" s="1113">
        <v>-6</v>
      </c>
      <c r="AF14" s="1113">
        <v>8</v>
      </c>
      <c r="AG14" s="1113">
        <v>15</v>
      </c>
      <c r="AH14" s="1113">
        <v>5</v>
      </c>
      <c r="AI14" s="1113">
        <v>-6</v>
      </c>
      <c r="AJ14" s="1113">
        <v>3</v>
      </c>
      <c r="AK14" s="1113">
        <v>-23</v>
      </c>
      <c r="AL14" s="1113">
        <v>-1</v>
      </c>
      <c r="AM14" s="1113">
        <v>-6</v>
      </c>
      <c r="AN14" s="1113">
        <v>7</v>
      </c>
      <c r="AO14" s="1113">
        <v>9</v>
      </c>
      <c r="AP14" s="1113">
        <v>16</v>
      </c>
      <c r="AQ14" s="1113">
        <v>10</v>
      </c>
      <c r="AR14" s="1456"/>
      <c r="AS14" s="1292">
        <v>-552</v>
      </c>
      <c r="AT14" s="1113">
        <v>1</v>
      </c>
      <c r="AU14" s="1113">
        <v>2</v>
      </c>
      <c r="AV14" s="1113">
        <v>-9</v>
      </c>
      <c r="AW14" s="1113">
        <v>-23</v>
      </c>
      <c r="AX14" s="1113">
        <v>-280</v>
      </c>
      <c r="AY14" s="1113">
        <v>-294</v>
      </c>
      <c r="AZ14" s="1113">
        <v>-24</v>
      </c>
      <c r="BA14" s="1113">
        <v>-21</v>
      </c>
      <c r="BB14" s="1113">
        <v>-8</v>
      </c>
      <c r="BC14" s="1113">
        <v>-13</v>
      </c>
      <c r="BD14" s="1113">
        <v>-25</v>
      </c>
      <c r="BE14" s="1113">
        <v>-33</v>
      </c>
      <c r="BF14" s="1113">
        <v>4</v>
      </c>
      <c r="BG14" s="1113">
        <v>5</v>
      </c>
      <c r="BH14" s="1113">
        <v>14</v>
      </c>
      <c r="BI14" s="1113">
        <v>23</v>
      </c>
      <c r="BJ14" s="1113">
        <v>51</v>
      </c>
      <c r="BK14" s="1113">
        <v>45</v>
      </c>
      <c r="BL14" s="1111">
        <v>33</v>
      </c>
      <c r="BM14" s="1465"/>
    </row>
    <row r="15" spans="1:65">
      <c r="A15" s="1289">
        <v>201</v>
      </c>
      <c r="B15" s="1160" t="s">
        <v>416</v>
      </c>
      <c r="C15" s="1290">
        <v>-326</v>
      </c>
      <c r="D15" s="1109">
        <v>24</v>
      </c>
      <c r="E15" s="1109">
        <v>-44</v>
      </c>
      <c r="F15" s="1109">
        <v>-2</v>
      </c>
      <c r="G15" s="1109">
        <v>-116</v>
      </c>
      <c r="H15" s="1109">
        <v>-294</v>
      </c>
      <c r="I15" s="1109">
        <v>-184</v>
      </c>
      <c r="J15" s="1109">
        <v>63</v>
      </c>
      <c r="K15" s="1109">
        <v>60</v>
      </c>
      <c r="L15" s="1109">
        <v>27</v>
      </c>
      <c r="M15" s="1109">
        <v>46</v>
      </c>
      <c r="N15" s="1109">
        <v>4</v>
      </c>
      <c r="O15" s="1109">
        <v>-24</v>
      </c>
      <c r="P15" s="1109">
        <v>17</v>
      </c>
      <c r="Q15" s="1109">
        <v>9</v>
      </c>
      <c r="R15" s="1109">
        <v>4</v>
      </c>
      <c r="S15" s="1109">
        <v>17</v>
      </c>
      <c r="T15" s="1109">
        <v>20</v>
      </c>
      <c r="U15" s="1109">
        <v>28</v>
      </c>
      <c r="V15" s="1109">
        <v>19</v>
      </c>
      <c r="W15" s="1110"/>
      <c r="X15" s="1109">
        <v>-153</v>
      </c>
      <c r="Y15" s="1109">
        <v>7</v>
      </c>
      <c r="Z15" s="1109">
        <v>-13</v>
      </c>
      <c r="AA15" s="1109">
        <v>0</v>
      </c>
      <c r="AB15" s="1109">
        <v>-29</v>
      </c>
      <c r="AC15" s="1109">
        <v>-132</v>
      </c>
      <c r="AD15" s="1109">
        <v>-141</v>
      </c>
      <c r="AE15" s="1109">
        <v>5</v>
      </c>
      <c r="AF15" s="1109">
        <v>0</v>
      </c>
      <c r="AG15" s="1109">
        <v>38</v>
      </c>
      <c r="AH15" s="1109">
        <v>44</v>
      </c>
      <c r="AI15" s="1109">
        <v>9</v>
      </c>
      <c r="AJ15" s="1109">
        <v>-15</v>
      </c>
      <c r="AK15" s="1109">
        <v>35</v>
      </c>
      <c r="AL15" s="1109">
        <v>4</v>
      </c>
      <c r="AM15" s="1109">
        <v>8</v>
      </c>
      <c r="AN15" s="1109">
        <v>10</v>
      </c>
      <c r="AO15" s="1109">
        <v>8</v>
      </c>
      <c r="AP15" s="1109">
        <v>6</v>
      </c>
      <c r="AQ15" s="1109">
        <v>3</v>
      </c>
      <c r="AR15" s="1097"/>
      <c r="AS15" s="1290">
        <v>-173</v>
      </c>
      <c r="AT15" s="1109">
        <v>17</v>
      </c>
      <c r="AU15" s="1109">
        <v>-31</v>
      </c>
      <c r="AV15" s="1109">
        <v>-2</v>
      </c>
      <c r="AW15" s="1109">
        <v>-87</v>
      </c>
      <c r="AX15" s="1109">
        <v>-162</v>
      </c>
      <c r="AY15" s="1109">
        <v>-43</v>
      </c>
      <c r="AZ15" s="1109">
        <v>58</v>
      </c>
      <c r="BA15" s="1109">
        <v>60</v>
      </c>
      <c r="BB15" s="1109">
        <v>-11</v>
      </c>
      <c r="BC15" s="1109">
        <v>2</v>
      </c>
      <c r="BD15" s="1109">
        <v>-5</v>
      </c>
      <c r="BE15" s="1109">
        <v>-9</v>
      </c>
      <c r="BF15" s="1109">
        <v>-18</v>
      </c>
      <c r="BG15" s="1109">
        <v>5</v>
      </c>
      <c r="BH15" s="1109">
        <v>-4</v>
      </c>
      <c r="BI15" s="1109">
        <v>7</v>
      </c>
      <c r="BJ15" s="1109">
        <v>12</v>
      </c>
      <c r="BK15" s="1109">
        <v>22</v>
      </c>
      <c r="BL15" s="1110">
        <v>16</v>
      </c>
      <c r="BM15" s="1463"/>
    </row>
    <row r="16" spans="1:65">
      <c r="A16" s="1289">
        <v>202</v>
      </c>
      <c r="B16" s="1160" t="s">
        <v>15</v>
      </c>
      <c r="C16" s="1290">
        <v>1497</v>
      </c>
      <c r="D16" s="1109">
        <v>-346</v>
      </c>
      <c r="E16" s="1109">
        <v>-118</v>
      </c>
      <c r="F16" s="1109">
        <v>-41</v>
      </c>
      <c r="G16" s="1109">
        <v>197</v>
      </c>
      <c r="H16" s="1109">
        <v>824</v>
      </c>
      <c r="I16" s="1109">
        <v>614</v>
      </c>
      <c r="J16" s="1109">
        <v>23</v>
      </c>
      <c r="K16" s="1109">
        <v>57</v>
      </c>
      <c r="L16" s="1109">
        <v>65</v>
      </c>
      <c r="M16" s="1109">
        <v>51</v>
      </c>
      <c r="N16" s="1109">
        <v>79</v>
      </c>
      <c r="O16" s="1109">
        <v>33</v>
      </c>
      <c r="P16" s="1109">
        <v>11</v>
      </c>
      <c r="Q16" s="1109">
        <v>5</v>
      </c>
      <c r="R16" s="1109">
        <v>22</v>
      </c>
      <c r="S16" s="1109">
        <v>5</v>
      </c>
      <c r="T16" s="1109">
        <v>13</v>
      </c>
      <c r="U16" s="1109">
        <v>-6</v>
      </c>
      <c r="V16" s="1109">
        <v>9</v>
      </c>
      <c r="W16" s="1110"/>
      <c r="X16" s="1109">
        <v>640</v>
      </c>
      <c r="Y16" s="1109">
        <v>-169</v>
      </c>
      <c r="Z16" s="1109">
        <v>-59</v>
      </c>
      <c r="AA16" s="1109">
        <v>-1</v>
      </c>
      <c r="AB16" s="1109">
        <v>121</v>
      </c>
      <c r="AC16" s="1109">
        <v>264</v>
      </c>
      <c r="AD16" s="1109">
        <v>321</v>
      </c>
      <c r="AE16" s="1109">
        <v>35</v>
      </c>
      <c r="AF16" s="1109">
        <v>48</v>
      </c>
      <c r="AG16" s="1109">
        <v>52</v>
      </c>
      <c r="AH16" s="1109">
        <v>12</v>
      </c>
      <c r="AI16" s="1109">
        <v>45</v>
      </c>
      <c r="AJ16" s="1109">
        <v>15</v>
      </c>
      <c r="AK16" s="1109">
        <v>-6</v>
      </c>
      <c r="AL16" s="1109">
        <v>-20</v>
      </c>
      <c r="AM16" s="1109">
        <v>3</v>
      </c>
      <c r="AN16" s="1109">
        <v>-11</v>
      </c>
      <c r="AO16" s="1109">
        <v>-7</v>
      </c>
      <c r="AP16" s="1109">
        <v>-4</v>
      </c>
      <c r="AQ16" s="1109">
        <v>1</v>
      </c>
      <c r="AR16" s="1097"/>
      <c r="AS16" s="1290">
        <v>857</v>
      </c>
      <c r="AT16" s="1109">
        <v>-177</v>
      </c>
      <c r="AU16" s="1109">
        <v>-59</v>
      </c>
      <c r="AV16" s="1109">
        <v>-40</v>
      </c>
      <c r="AW16" s="1109">
        <v>76</v>
      </c>
      <c r="AX16" s="1109">
        <v>560</v>
      </c>
      <c r="AY16" s="1109">
        <v>293</v>
      </c>
      <c r="AZ16" s="1109">
        <v>-12</v>
      </c>
      <c r="BA16" s="1109">
        <v>9</v>
      </c>
      <c r="BB16" s="1109">
        <v>13</v>
      </c>
      <c r="BC16" s="1109">
        <v>39</v>
      </c>
      <c r="BD16" s="1109">
        <v>34</v>
      </c>
      <c r="BE16" s="1109">
        <v>18</v>
      </c>
      <c r="BF16" s="1109">
        <v>17</v>
      </c>
      <c r="BG16" s="1109">
        <v>25</v>
      </c>
      <c r="BH16" s="1109">
        <v>19</v>
      </c>
      <c r="BI16" s="1109">
        <v>16</v>
      </c>
      <c r="BJ16" s="1109">
        <v>20</v>
      </c>
      <c r="BK16" s="1109">
        <v>-2</v>
      </c>
      <c r="BL16" s="1110">
        <v>8</v>
      </c>
      <c r="BM16" s="1463"/>
    </row>
    <row r="17" spans="1:65">
      <c r="A17" s="1289">
        <v>203</v>
      </c>
      <c r="B17" s="1160" t="s">
        <v>24</v>
      </c>
      <c r="C17" s="1290">
        <v>1773</v>
      </c>
      <c r="D17" s="1109">
        <v>294</v>
      </c>
      <c r="E17" s="1109">
        <v>110</v>
      </c>
      <c r="F17" s="1109">
        <v>51</v>
      </c>
      <c r="G17" s="1109">
        <v>-51</v>
      </c>
      <c r="H17" s="1109">
        <v>89</v>
      </c>
      <c r="I17" s="1109">
        <v>451</v>
      </c>
      <c r="J17" s="1109">
        <v>471</v>
      </c>
      <c r="K17" s="1109">
        <v>182</v>
      </c>
      <c r="L17" s="1109">
        <v>80</v>
      </c>
      <c r="M17" s="1109">
        <v>-22</v>
      </c>
      <c r="N17" s="1109">
        <v>12</v>
      </c>
      <c r="O17" s="1109">
        <v>2</v>
      </c>
      <c r="P17" s="1109">
        <v>14</v>
      </c>
      <c r="Q17" s="1109">
        <v>-13</v>
      </c>
      <c r="R17" s="1109">
        <v>28</v>
      </c>
      <c r="S17" s="1109">
        <v>24</v>
      </c>
      <c r="T17" s="1109">
        <v>22</v>
      </c>
      <c r="U17" s="1109">
        <v>13</v>
      </c>
      <c r="V17" s="1109">
        <v>16</v>
      </c>
      <c r="W17" s="1110"/>
      <c r="X17" s="1109">
        <v>905</v>
      </c>
      <c r="Y17" s="1109">
        <v>153</v>
      </c>
      <c r="Z17" s="1109">
        <v>44</v>
      </c>
      <c r="AA17" s="1109">
        <v>42</v>
      </c>
      <c r="AB17" s="1109">
        <v>-53</v>
      </c>
      <c r="AC17" s="1109">
        <v>77</v>
      </c>
      <c r="AD17" s="1109">
        <v>165</v>
      </c>
      <c r="AE17" s="1109">
        <v>260</v>
      </c>
      <c r="AF17" s="1109">
        <v>90</v>
      </c>
      <c r="AG17" s="1109">
        <v>62</v>
      </c>
      <c r="AH17" s="1109">
        <v>-1</v>
      </c>
      <c r="AI17" s="1109">
        <v>7</v>
      </c>
      <c r="AJ17" s="1109">
        <v>-10</v>
      </c>
      <c r="AK17" s="1109">
        <v>16</v>
      </c>
      <c r="AL17" s="1109">
        <v>3</v>
      </c>
      <c r="AM17" s="1109">
        <v>18</v>
      </c>
      <c r="AN17" s="1109">
        <v>15</v>
      </c>
      <c r="AO17" s="1109">
        <v>8</v>
      </c>
      <c r="AP17" s="1109">
        <v>6</v>
      </c>
      <c r="AQ17" s="1109">
        <v>3</v>
      </c>
      <c r="AR17" s="1097"/>
      <c r="AS17" s="1290">
        <v>868</v>
      </c>
      <c r="AT17" s="1109">
        <v>141</v>
      </c>
      <c r="AU17" s="1109">
        <v>66</v>
      </c>
      <c r="AV17" s="1109">
        <v>9</v>
      </c>
      <c r="AW17" s="1109">
        <v>2</v>
      </c>
      <c r="AX17" s="1109">
        <v>12</v>
      </c>
      <c r="AY17" s="1109">
        <v>286</v>
      </c>
      <c r="AZ17" s="1109">
        <v>211</v>
      </c>
      <c r="BA17" s="1109">
        <v>92</v>
      </c>
      <c r="BB17" s="1109">
        <v>18</v>
      </c>
      <c r="BC17" s="1109">
        <v>-21</v>
      </c>
      <c r="BD17" s="1109">
        <v>5</v>
      </c>
      <c r="BE17" s="1109">
        <v>12</v>
      </c>
      <c r="BF17" s="1109">
        <v>-2</v>
      </c>
      <c r="BG17" s="1109">
        <v>-16</v>
      </c>
      <c r="BH17" s="1109">
        <v>10</v>
      </c>
      <c r="BI17" s="1109">
        <v>9</v>
      </c>
      <c r="BJ17" s="1109">
        <v>14</v>
      </c>
      <c r="BK17" s="1109">
        <v>7</v>
      </c>
      <c r="BL17" s="1110">
        <v>13</v>
      </c>
      <c r="BM17" s="1463"/>
    </row>
    <row r="18" spans="1:65">
      <c r="A18" s="1289">
        <v>204</v>
      </c>
      <c r="B18" s="1160" t="s">
        <v>16</v>
      </c>
      <c r="C18" s="1290">
        <v>-417</v>
      </c>
      <c r="D18" s="1109">
        <v>-20</v>
      </c>
      <c r="E18" s="1109">
        <v>-29</v>
      </c>
      <c r="F18" s="1109">
        <v>-31</v>
      </c>
      <c r="G18" s="1109">
        <v>135</v>
      </c>
      <c r="H18" s="1109">
        <v>-112</v>
      </c>
      <c r="I18" s="1109">
        <v>-18</v>
      </c>
      <c r="J18" s="1109">
        <v>10</v>
      </c>
      <c r="K18" s="1109">
        <v>-33</v>
      </c>
      <c r="L18" s="1109">
        <v>-98</v>
      </c>
      <c r="M18" s="1109">
        <v>-25</v>
      </c>
      <c r="N18" s="1109">
        <v>-64</v>
      </c>
      <c r="O18" s="1109">
        <v>-15</v>
      </c>
      <c r="P18" s="1109">
        <v>-34</v>
      </c>
      <c r="Q18" s="1109">
        <v>-72</v>
      </c>
      <c r="R18" s="1109">
        <v>-10</v>
      </c>
      <c r="S18" s="1109">
        <v>1</v>
      </c>
      <c r="T18" s="1109">
        <v>-3</v>
      </c>
      <c r="U18" s="1109">
        <v>-12</v>
      </c>
      <c r="V18" s="1109">
        <v>13</v>
      </c>
      <c r="W18" s="1110"/>
      <c r="X18" s="1109">
        <v>-427</v>
      </c>
      <c r="Y18" s="1109">
        <v>-17</v>
      </c>
      <c r="Z18" s="1109">
        <v>-11</v>
      </c>
      <c r="AA18" s="1109">
        <v>-48</v>
      </c>
      <c r="AB18" s="1109">
        <v>64</v>
      </c>
      <c r="AC18" s="1109">
        <v>-191</v>
      </c>
      <c r="AD18" s="1109">
        <v>-8</v>
      </c>
      <c r="AE18" s="1109">
        <v>-17</v>
      </c>
      <c r="AF18" s="1109">
        <v>2</v>
      </c>
      <c r="AG18" s="1109">
        <v>-82</v>
      </c>
      <c r="AH18" s="1109">
        <v>-2</v>
      </c>
      <c r="AI18" s="1109">
        <v>-36</v>
      </c>
      <c r="AJ18" s="1109">
        <v>1</v>
      </c>
      <c r="AK18" s="1109">
        <v>-17</v>
      </c>
      <c r="AL18" s="1109">
        <v>-56</v>
      </c>
      <c r="AM18" s="1109">
        <v>-13</v>
      </c>
      <c r="AN18" s="1109">
        <v>5</v>
      </c>
      <c r="AO18" s="1109">
        <v>1</v>
      </c>
      <c r="AP18" s="1109">
        <v>-8</v>
      </c>
      <c r="AQ18" s="1109">
        <v>6</v>
      </c>
      <c r="AR18" s="1097"/>
      <c r="AS18" s="1290">
        <v>10</v>
      </c>
      <c r="AT18" s="1109">
        <v>-3</v>
      </c>
      <c r="AU18" s="1109">
        <v>-18</v>
      </c>
      <c r="AV18" s="1109">
        <v>17</v>
      </c>
      <c r="AW18" s="1109">
        <v>71</v>
      </c>
      <c r="AX18" s="1109">
        <v>79</v>
      </c>
      <c r="AY18" s="1109">
        <v>-10</v>
      </c>
      <c r="AZ18" s="1109">
        <v>27</v>
      </c>
      <c r="BA18" s="1109">
        <v>-35</v>
      </c>
      <c r="BB18" s="1109">
        <v>-16</v>
      </c>
      <c r="BC18" s="1109">
        <v>-23</v>
      </c>
      <c r="BD18" s="1109">
        <v>-28</v>
      </c>
      <c r="BE18" s="1109">
        <v>-16</v>
      </c>
      <c r="BF18" s="1109">
        <v>-17</v>
      </c>
      <c r="BG18" s="1109">
        <v>-16</v>
      </c>
      <c r="BH18" s="1109">
        <v>3</v>
      </c>
      <c r="BI18" s="1109">
        <v>-4</v>
      </c>
      <c r="BJ18" s="1109">
        <v>-4</v>
      </c>
      <c r="BK18" s="1109">
        <v>-4</v>
      </c>
      <c r="BL18" s="1110">
        <v>7</v>
      </c>
      <c r="BM18" s="1463"/>
    </row>
    <row r="19" spans="1:65">
      <c r="A19" s="1289">
        <v>205</v>
      </c>
      <c r="B19" s="1160" t="s">
        <v>78</v>
      </c>
      <c r="C19" s="1290">
        <v>-344</v>
      </c>
      <c r="D19" s="1109">
        <v>-21</v>
      </c>
      <c r="E19" s="1109">
        <v>-8</v>
      </c>
      <c r="F19" s="1109">
        <v>-6</v>
      </c>
      <c r="G19" s="1109">
        <v>-49</v>
      </c>
      <c r="H19" s="1109">
        <v>-149</v>
      </c>
      <c r="I19" s="1109">
        <v>-40</v>
      </c>
      <c r="J19" s="1109">
        <v>-45</v>
      </c>
      <c r="K19" s="1109">
        <v>-14</v>
      </c>
      <c r="L19" s="1109">
        <v>11</v>
      </c>
      <c r="M19" s="1109">
        <v>-11</v>
      </c>
      <c r="N19" s="1109">
        <v>-10</v>
      </c>
      <c r="O19" s="1109">
        <v>-1</v>
      </c>
      <c r="P19" s="1109">
        <v>14</v>
      </c>
      <c r="Q19" s="1109">
        <v>19</v>
      </c>
      <c r="R19" s="1109">
        <v>-9</v>
      </c>
      <c r="S19" s="1109">
        <v>-8</v>
      </c>
      <c r="T19" s="1109">
        <v>-7</v>
      </c>
      <c r="U19" s="1109">
        <v>-9</v>
      </c>
      <c r="V19" s="1109">
        <v>-1</v>
      </c>
      <c r="W19" s="1110"/>
      <c r="X19" s="1109">
        <v>-148</v>
      </c>
      <c r="Y19" s="1109">
        <v>-5</v>
      </c>
      <c r="Z19" s="1109">
        <v>-9</v>
      </c>
      <c r="AA19" s="1109">
        <v>-1</v>
      </c>
      <c r="AB19" s="1109">
        <v>-26</v>
      </c>
      <c r="AC19" s="1109">
        <v>-47</v>
      </c>
      <c r="AD19" s="1109">
        <v>-35</v>
      </c>
      <c r="AE19" s="1109">
        <v>-26</v>
      </c>
      <c r="AF19" s="1109">
        <v>-2</v>
      </c>
      <c r="AG19" s="1109">
        <v>-5</v>
      </c>
      <c r="AH19" s="1109">
        <v>-12</v>
      </c>
      <c r="AI19" s="1109">
        <v>-2</v>
      </c>
      <c r="AJ19" s="1109">
        <v>9</v>
      </c>
      <c r="AK19" s="1109">
        <v>9</v>
      </c>
      <c r="AL19" s="1109">
        <v>11</v>
      </c>
      <c r="AM19" s="1109">
        <v>-2</v>
      </c>
      <c r="AN19" s="1109">
        <v>0</v>
      </c>
      <c r="AO19" s="1109">
        <v>-1</v>
      </c>
      <c r="AP19" s="1109">
        <v>-6</v>
      </c>
      <c r="AQ19" s="1109">
        <v>2</v>
      </c>
      <c r="AR19" s="1097"/>
      <c r="AS19" s="1290">
        <v>-196</v>
      </c>
      <c r="AT19" s="1109">
        <v>-16</v>
      </c>
      <c r="AU19" s="1109">
        <v>1</v>
      </c>
      <c r="AV19" s="1109">
        <v>-5</v>
      </c>
      <c r="AW19" s="1109">
        <v>-23</v>
      </c>
      <c r="AX19" s="1109">
        <v>-102</v>
      </c>
      <c r="AY19" s="1109">
        <v>-5</v>
      </c>
      <c r="AZ19" s="1109">
        <v>-19</v>
      </c>
      <c r="BA19" s="1109">
        <v>-12</v>
      </c>
      <c r="BB19" s="1109">
        <v>16</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-117</v>
      </c>
      <c r="D20" s="1109">
        <v>61</v>
      </c>
      <c r="E20" s="1109">
        <v>0</v>
      </c>
      <c r="F20" s="1109">
        <v>-23</v>
      </c>
      <c r="G20" s="1109">
        <v>7</v>
      </c>
      <c r="H20" s="1109">
        <v>-67</v>
      </c>
      <c r="I20" s="1109">
        <v>-145</v>
      </c>
      <c r="J20" s="1109">
        <v>37</v>
      </c>
      <c r="K20" s="1109">
        <v>4</v>
      </c>
      <c r="L20" s="1109">
        <v>-40</v>
      </c>
      <c r="M20" s="1109">
        <v>-24</v>
      </c>
      <c r="N20" s="1109">
        <v>12</v>
      </c>
      <c r="O20" s="1109">
        <v>17</v>
      </c>
      <c r="P20" s="1109">
        <v>16</v>
      </c>
      <c r="Q20" s="1109">
        <v>17</v>
      </c>
      <c r="R20" s="1109">
        <v>9</v>
      </c>
      <c r="S20" s="1109">
        <v>16</v>
      </c>
      <c r="T20" s="1109">
        <v>-5</v>
      </c>
      <c r="U20" s="1109">
        <v>-5</v>
      </c>
      <c r="V20" s="1109">
        <v>-4</v>
      </c>
      <c r="W20" s="1110"/>
      <c r="X20" s="1109">
        <v>-119</v>
      </c>
      <c r="Y20" s="1109">
        <v>16</v>
      </c>
      <c r="Z20" s="1109">
        <v>7</v>
      </c>
      <c r="AA20" s="1109">
        <v>-2</v>
      </c>
      <c r="AB20" s="1109">
        <v>15</v>
      </c>
      <c r="AC20" s="1109">
        <v>-85</v>
      </c>
      <c r="AD20" s="1109">
        <v>-98</v>
      </c>
      <c r="AE20" s="1109">
        <v>2</v>
      </c>
      <c r="AF20" s="1109">
        <v>30</v>
      </c>
      <c r="AG20" s="1109">
        <v>-21</v>
      </c>
      <c r="AH20" s="1109">
        <v>-22</v>
      </c>
      <c r="AI20" s="1109">
        <v>4</v>
      </c>
      <c r="AJ20" s="1109">
        <v>11</v>
      </c>
      <c r="AK20" s="1109">
        <v>6</v>
      </c>
      <c r="AL20" s="1109">
        <v>4</v>
      </c>
      <c r="AM20" s="1109">
        <v>9</v>
      </c>
      <c r="AN20" s="1109">
        <v>10</v>
      </c>
      <c r="AO20" s="1109">
        <v>-2</v>
      </c>
      <c r="AP20" s="1109">
        <v>-5</v>
      </c>
      <c r="AQ20" s="1109">
        <v>2</v>
      </c>
      <c r="AR20" s="1097"/>
      <c r="AS20" s="1290">
        <v>2</v>
      </c>
      <c r="AT20" s="1109">
        <v>45</v>
      </c>
      <c r="AU20" s="1109">
        <v>-7</v>
      </c>
      <c r="AV20" s="1109">
        <v>-21</v>
      </c>
      <c r="AW20" s="1109">
        <v>-8</v>
      </c>
      <c r="AX20" s="1109">
        <v>18</v>
      </c>
      <c r="AY20" s="1109">
        <v>-47</v>
      </c>
      <c r="AZ20" s="1109">
        <v>35</v>
      </c>
      <c r="BA20" s="1109">
        <v>-26</v>
      </c>
      <c r="BB20" s="1109">
        <v>-19</v>
      </c>
      <c r="BC20" s="1109">
        <v>-2</v>
      </c>
      <c r="BD20" s="1109">
        <v>8</v>
      </c>
      <c r="BE20" s="1109">
        <v>6</v>
      </c>
      <c r="BF20" s="1109">
        <v>10</v>
      </c>
      <c r="BG20" s="1109">
        <v>13</v>
      </c>
      <c r="BH20" s="1109">
        <v>0</v>
      </c>
      <c r="BI20" s="1109">
        <v>6</v>
      </c>
      <c r="BJ20" s="1109">
        <v>-3</v>
      </c>
      <c r="BK20" s="1109">
        <v>0</v>
      </c>
      <c r="BL20" s="1110">
        <v>-6</v>
      </c>
      <c r="BM20" s="1463"/>
    </row>
    <row r="21" spans="1:65">
      <c r="A21" s="1289">
        <v>207</v>
      </c>
      <c r="B21" s="1160" t="s">
        <v>19</v>
      </c>
      <c r="C21" s="1290">
        <v>1069</v>
      </c>
      <c r="D21" s="1109">
        <v>266</v>
      </c>
      <c r="E21" s="1109">
        <v>33</v>
      </c>
      <c r="F21" s="1109">
        <v>-12</v>
      </c>
      <c r="G21" s="1109">
        <v>164</v>
      </c>
      <c r="H21" s="1109">
        <v>-96</v>
      </c>
      <c r="I21" s="1109">
        <v>175</v>
      </c>
      <c r="J21" s="1109">
        <v>208</v>
      </c>
      <c r="K21" s="1109">
        <v>164</v>
      </c>
      <c r="L21" s="1109">
        <v>46</v>
      </c>
      <c r="M21" s="1109">
        <v>6</v>
      </c>
      <c r="N21" s="1109">
        <v>17</v>
      </c>
      <c r="O21" s="1109">
        <v>-12</v>
      </c>
      <c r="P21" s="1109">
        <v>50</v>
      </c>
      <c r="Q21" s="1109">
        <v>11</v>
      </c>
      <c r="R21" s="1109">
        <v>-6</v>
      </c>
      <c r="S21" s="1109">
        <v>1</v>
      </c>
      <c r="T21" s="1109">
        <v>22</v>
      </c>
      <c r="U21" s="1109">
        <v>25</v>
      </c>
      <c r="V21" s="1109">
        <v>7</v>
      </c>
      <c r="W21" s="1110"/>
      <c r="X21" s="1109">
        <v>521</v>
      </c>
      <c r="Y21" s="1109">
        <v>141</v>
      </c>
      <c r="Z21" s="1109">
        <v>8</v>
      </c>
      <c r="AA21" s="1109">
        <v>12</v>
      </c>
      <c r="AB21" s="1109">
        <v>118</v>
      </c>
      <c r="AC21" s="1109">
        <v>-90</v>
      </c>
      <c r="AD21" s="1109">
        <v>88</v>
      </c>
      <c r="AE21" s="1109">
        <v>85</v>
      </c>
      <c r="AF21" s="1109">
        <v>97</v>
      </c>
      <c r="AG21" s="1109">
        <v>23</v>
      </c>
      <c r="AH21" s="1109">
        <v>-3</v>
      </c>
      <c r="AI21" s="1109">
        <v>14</v>
      </c>
      <c r="AJ21" s="1109">
        <v>-6</v>
      </c>
      <c r="AK21" s="1109">
        <v>24</v>
      </c>
      <c r="AL21" s="1109">
        <v>7</v>
      </c>
      <c r="AM21" s="1109">
        <v>-8</v>
      </c>
      <c r="AN21" s="1109">
        <v>-11</v>
      </c>
      <c r="AO21" s="1109">
        <v>0</v>
      </c>
      <c r="AP21" s="1109">
        <v>21</v>
      </c>
      <c r="AQ21" s="1109">
        <v>1</v>
      </c>
      <c r="AR21" s="1097"/>
      <c r="AS21" s="1290">
        <v>548</v>
      </c>
      <c r="AT21" s="1109">
        <v>125</v>
      </c>
      <c r="AU21" s="1109">
        <v>25</v>
      </c>
      <c r="AV21" s="1109">
        <v>-24</v>
      </c>
      <c r="AW21" s="1109">
        <v>46</v>
      </c>
      <c r="AX21" s="1109">
        <v>-6</v>
      </c>
      <c r="AY21" s="1109">
        <v>87</v>
      </c>
      <c r="AZ21" s="1109">
        <v>123</v>
      </c>
      <c r="BA21" s="1109">
        <v>67</v>
      </c>
      <c r="BB21" s="1109">
        <v>23</v>
      </c>
      <c r="BC21" s="1109">
        <v>9</v>
      </c>
      <c r="BD21" s="1109">
        <v>3</v>
      </c>
      <c r="BE21" s="1109">
        <v>-6</v>
      </c>
      <c r="BF21" s="1109">
        <v>26</v>
      </c>
      <c r="BG21" s="1109">
        <v>4</v>
      </c>
      <c r="BH21" s="1109">
        <v>2</v>
      </c>
      <c r="BI21" s="1109">
        <v>12</v>
      </c>
      <c r="BJ21" s="1109">
        <v>22</v>
      </c>
      <c r="BK21" s="1109">
        <v>4</v>
      </c>
      <c r="BL21" s="1110">
        <v>6</v>
      </c>
      <c r="BM21" s="1463"/>
    </row>
    <row r="22" spans="1:65">
      <c r="A22" s="1289">
        <v>208</v>
      </c>
      <c r="B22" s="1160" t="s">
        <v>42</v>
      </c>
      <c r="C22" s="1290">
        <v>-245</v>
      </c>
      <c r="D22" s="1109">
        <v>-20</v>
      </c>
      <c r="E22" s="1109">
        <v>-10</v>
      </c>
      <c r="F22" s="1109">
        <v>-2</v>
      </c>
      <c r="G22" s="1109">
        <v>2</v>
      </c>
      <c r="H22" s="1109">
        <v>-84</v>
      </c>
      <c r="I22" s="1109">
        <v>-55</v>
      </c>
      <c r="J22" s="1109">
        <v>-25</v>
      </c>
      <c r="K22" s="1109">
        <v>-18</v>
      </c>
      <c r="L22" s="1109">
        <v>-6</v>
      </c>
      <c r="M22" s="1109">
        <v>-3</v>
      </c>
      <c r="N22" s="1109">
        <v>0</v>
      </c>
      <c r="O22" s="1109">
        <v>-4</v>
      </c>
      <c r="P22" s="1109">
        <v>-3</v>
      </c>
      <c r="Q22" s="1109">
        <v>-2</v>
      </c>
      <c r="R22" s="1109">
        <v>-6</v>
      </c>
      <c r="S22" s="1109">
        <v>2</v>
      </c>
      <c r="T22" s="1109">
        <v>-6</v>
      </c>
      <c r="U22" s="1109">
        <v>-6</v>
      </c>
      <c r="V22" s="1109">
        <v>1</v>
      </c>
      <c r="W22" s="1110"/>
      <c r="X22" s="1109">
        <v>-143</v>
      </c>
      <c r="Y22" s="1109">
        <v>-16</v>
      </c>
      <c r="Z22" s="1109">
        <v>-6</v>
      </c>
      <c r="AA22" s="1109">
        <v>4</v>
      </c>
      <c r="AB22" s="1109">
        <v>0</v>
      </c>
      <c r="AC22" s="1109">
        <v>-52</v>
      </c>
      <c r="AD22" s="1109">
        <v>-20</v>
      </c>
      <c r="AE22" s="1109">
        <v>-9</v>
      </c>
      <c r="AF22" s="1109">
        <v>-17</v>
      </c>
      <c r="AG22" s="1109">
        <v>-8</v>
      </c>
      <c r="AH22" s="1109">
        <v>-2</v>
      </c>
      <c r="AI22" s="1109">
        <v>-6</v>
      </c>
      <c r="AJ22" s="1109">
        <v>-6</v>
      </c>
      <c r="AK22" s="1109">
        <v>0</v>
      </c>
      <c r="AL22" s="1109">
        <v>-1</v>
      </c>
      <c r="AM22" s="1109">
        <v>-1</v>
      </c>
      <c r="AN22" s="1109">
        <v>2</v>
      </c>
      <c r="AO22" s="1109">
        <v>-2</v>
      </c>
      <c r="AP22" s="1109">
        <v>-1</v>
      </c>
      <c r="AQ22" s="1109">
        <v>-2</v>
      </c>
      <c r="AR22" s="1097"/>
      <c r="AS22" s="1290">
        <v>-102</v>
      </c>
      <c r="AT22" s="1109">
        <v>-4</v>
      </c>
      <c r="AU22" s="1109">
        <v>-4</v>
      </c>
      <c r="AV22" s="1109">
        <v>-6</v>
      </c>
      <c r="AW22" s="1109">
        <v>2</v>
      </c>
      <c r="AX22" s="1109">
        <v>-32</v>
      </c>
      <c r="AY22" s="1109">
        <v>-35</v>
      </c>
      <c r="AZ22" s="1109">
        <v>-16</v>
      </c>
      <c r="BA22" s="1109">
        <v>-1</v>
      </c>
      <c r="BB22" s="1109">
        <v>2</v>
      </c>
      <c r="BC22" s="1109">
        <v>-1</v>
      </c>
      <c r="BD22" s="1109">
        <v>6</v>
      </c>
      <c r="BE22" s="1109">
        <v>2</v>
      </c>
      <c r="BF22" s="1109">
        <v>-3</v>
      </c>
      <c r="BG22" s="1109">
        <v>-1</v>
      </c>
      <c r="BH22" s="1109">
        <v>-5</v>
      </c>
      <c r="BI22" s="1109">
        <v>0</v>
      </c>
      <c r="BJ22" s="1109">
        <v>-4</v>
      </c>
      <c r="BK22" s="1109">
        <v>-5</v>
      </c>
      <c r="BL22" s="1110">
        <v>3</v>
      </c>
      <c r="BM22" s="1463"/>
    </row>
    <row r="23" spans="1:65">
      <c r="A23" s="1289">
        <v>209</v>
      </c>
      <c r="B23" s="1160" t="s">
        <v>79</v>
      </c>
      <c r="C23" s="1290">
        <v>-541</v>
      </c>
      <c r="D23" s="1109">
        <v>-5</v>
      </c>
      <c r="E23" s="1109">
        <v>-11</v>
      </c>
      <c r="F23" s="1109">
        <v>-7</v>
      </c>
      <c r="G23" s="1109">
        <v>-102</v>
      </c>
      <c r="H23" s="1109">
        <v>-280</v>
      </c>
      <c r="I23" s="1109">
        <v>-62</v>
      </c>
      <c r="J23" s="1109">
        <v>28</v>
      </c>
      <c r="K23" s="1109">
        <v>-23</v>
      </c>
      <c r="L23" s="1109">
        <v>-13</v>
      </c>
      <c r="M23" s="1109">
        <v>-20</v>
      </c>
      <c r="N23" s="1109">
        <v>-20</v>
      </c>
      <c r="O23" s="1109">
        <v>-17</v>
      </c>
      <c r="P23" s="1109">
        <v>5</v>
      </c>
      <c r="Q23" s="1109">
        <v>5</v>
      </c>
      <c r="R23" s="1109">
        <v>3</v>
      </c>
      <c r="S23" s="1109">
        <v>0</v>
      </c>
      <c r="T23" s="1109">
        <v>-8</v>
      </c>
      <c r="U23" s="1109">
        <v>-6</v>
      </c>
      <c r="V23" s="1109">
        <v>-8</v>
      </c>
      <c r="W23" s="1110"/>
      <c r="X23" s="1109">
        <v>-222</v>
      </c>
      <c r="Y23" s="1109">
        <v>-8</v>
      </c>
      <c r="Z23" s="1109">
        <v>-4</v>
      </c>
      <c r="AA23" s="1109">
        <v>2</v>
      </c>
      <c r="AB23" s="1109">
        <v>-73</v>
      </c>
      <c r="AC23" s="1109">
        <v>-86</v>
      </c>
      <c r="AD23" s="1109">
        <v>-32</v>
      </c>
      <c r="AE23" s="1109">
        <v>6</v>
      </c>
      <c r="AF23" s="1109">
        <v>-13</v>
      </c>
      <c r="AG23" s="1109">
        <v>1</v>
      </c>
      <c r="AH23" s="1109">
        <v>-14</v>
      </c>
      <c r="AI23" s="1109">
        <v>0</v>
      </c>
      <c r="AJ23" s="1109">
        <v>-5</v>
      </c>
      <c r="AK23" s="1109">
        <v>3</v>
      </c>
      <c r="AL23" s="1109">
        <v>9</v>
      </c>
      <c r="AM23" s="1109">
        <v>3</v>
      </c>
      <c r="AN23" s="1109">
        <v>-4</v>
      </c>
      <c r="AO23" s="1109">
        <v>0</v>
      </c>
      <c r="AP23" s="1109">
        <v>-5</v>
      </c>
      <c r="AQ23" s="1109">
        <v>-2</v>
      </c>
      <c r="AR23" s="1097"/>
      <c r="AS23" s="1290">
        <v>-319</v>
      </c>
      <c r="AT23" s="1109">
        <v>3</v>
      </c>
      <c r="AU23" s="1109">
        <v>-7</v>
      </c>
      <c r="AV23" s="1109">
        <v>-9</v>
      </c>
      <c r="AW23" s="1109">
        <v>-29</v>
      </c>
      <c r="AX23" s="1109">
        <v>-194</v>
      </c>
      <c r="AY23" s="1109">
        <v>-30</v>
      </c>
      <c r="AZ23" s="1109">
        <v>22</v>
      </c>
      <c r="BA23" s="1109">
        <v>-10</v>
      </c>
      <c r="BB23" s="1109">
        <v>-14</v>
      </c>
      <c r="BC23" s="1109">
        <v>-6</v>
      </c>
      <c r="BD23" s="1109">
        <v>-20</v>
      </c>
      <c r="BE23" s="1109">
        <v>-12</v>
      </c>
      <c r="BF23" s="1109">
        <v>2</v>
      </c>
      <c r="BG23" s="1109">
        <v>-4</v>
      </c>
      <c r="BH23" s="1109">
        <v>0</v>
      </c>
      <c r="BI23" s="1109">
        <v>4</v>
      </c>
      <c r="BJ23" s="1109">
        <v>-8</v>
      </c>
      <c r="BK23" s="1109">
        <v>-1</v>
      </c>
      <c r="BL23" s="1110">
        <v>-6</v>
      </c>
      <c r="BM23" s="1463"/>
    </row>
    <row r="24" spans="1:65">
      <c r="A24" s="1289">
        <v>210</v>
      </c>
      <c r="B24" s="1160" t="s">
        <v>25</v>
      </c>
      <c r="C24" s="1290">
        <v>-902</v>
      </c>
      <c r="D24" s="1109">
        <v>-129</v>
      </c>
      <c r="E24" s="1109">
        <v>-40</v>
      </c>
      <c r="F24" s="1109">
        <v>-3</v>
      </c>
      <c r="G24" s="1109">
        <v>26</v>
      </c>
      <c r="H24" s="1109">
        <v>-378</v>
      </c>
      <c r="I24" s="1109">
        <v>-112</v>
      </c>
      <c r="J24" s="1109">
        <v>-187</v>
      </c>
      <c r="K24" s="1109">
        <v>-104</v>
      </c>
      <c r="L24" s="1109">
        <v>-51</v>
      </c>
      <c r="M24" s="1109">
        <v>11</v>
      </c>
      <c r="N24" s="1109">
        <v>26</v>
      </c>
      <c r="O24" s="1109">
        <v>0</v>
      </c>
      <c r="P24" s="1109">
        <v>-25</v>
      </c>
      <c r="Q24" s="1109">
        <v>8</v>
      </c>
      <c r="R24" s="1109">
        <v>-17</v>
      </c>
      <c r="S24" s="1109">
        <v>-8</v>
      </c>
      <c r="T24" s="1109">
        <v>46</v>
      </c>
      <c r="U24" s="1109">
        <v>23</v>
      </c>
      <c r="V24" s="1109">
        <v>12</v>
      </c>
      <c r="W24" s="1110"/>
      <c r="X24" s="1109">
        <v>-406</v>
      </c>
      <c r="Y24" s="1109">
        <v>-75</v>
      </c>
      <c r="Z24" s="1109">
        <v>-24</v>
      </c>
      <c r="AA24" s="1109">
        <v>-6</v>
      </c>
      <c r="AB24" s="1109">
        <v>41</v>
      </c>
      <c r="AC24" s="1109">
        <v>-184</v>
      </c>
      <c r="AD24" s="1109">
        <v>-34</v>
      </c>
      <c r="AE24" s="1109">
        <v>-101</v>
      </c>
      <c r="AF24" s="1109">
        <v>-36</v>
      </c>
      <c r="AG24" s="1109">
        <v>-25</v>
      </c>
      <c r="AH24" s="1109">
        <v>3</v>
      </c>
      <c r="AI24" s="1109">
        <v>25</v>
      </c>
      <c r="AJ24" s="1109">
        <v>15</v>
      </c>
      <c r="AK24" s="1109">
        <v>-12</v>
      </c>
      <c r="AL24" s="1109">
        <v>9</v>
      </c>
      <c r="AM24" s="1109">
        <v>-11</v>
      </c>
      <c r="AN24" s="1109">
        <v>-12</v>
      </c>
      <c r="AO24" s="1109">
        <v>6</v>
      </c>
      <c r="AP24" s="1109">
        <v>8</v>
      </c>
      <c r="AQ24" s="1109">
        <v>7</v>
      </c>
      <c r="AR24" s="1097"/>
      <c r="AS24" s="1290">
        <v>-496</v>
      </c>
      <c r="AT24" s="1109">
        <v>-54</v>
      </c>
      <c r="AU24" s="1109">
        <v>-16</v>
      </c>
      <c r="AV24" s="1109">
        <v>3</v>
      </c>
      <c r="AW24" s="1109">
        <v>-15</v>
      </c>
      <c r="AX24" s="1109">
        <v>-194</v>
      </c>
      <c r="AY24" s="1109">
        <v>-78</v>
      </c>
      <c r="AZ24" s="1109">
        <v>-86</v>
      </c>
      <c r="BA24" s="1109">
        <v>-68</v>
      </c>
      <c r="BB24" s="1109">
        <v>-26</v>
      </c>
      <c r="BC24" s="1109">
        <v>8</v>
      </c>
      <c r="BD24" s="1109">
        <v>1</v>
      </c>
      <c r="BE24" s="1109">
        <v>-15</v>
      </c>
      <c r="BF24" s="1109">
        <v>-13</v>
      </c>
      <c r="BG24" s="1109">
        <v>-1</v>
      </c>
      <c r="BH24" s="1109">
        <v>-6</v>
      </c>
      <c r="BI24" s="1109">
        <v>4</v>
      </c>
      <c r="BJ24" s="1109">
        <v>40</v>
      </c>
      <c r="BK24" s="1109">
        <v>15</v>
      </c>
      <c r="BL24" s="1110">
        <v>5</v>
      </c>
      <c r="BM24" s="1463"/>
    </row>
    <row r="25" spans="1:65">
      <c r="A25" s="1289">
        <v>212</v>
      </c>
      <c r="B25" s="1160" t="s">
        <v>43</v>
      </c>
      <c r="C25" s="1290">
        <v>-328</v>
      </c>
      <c r="D25" s="1109">
        <v>13</v>
      </c>
      <c r="E25" s="1109">
        <v>-4</v>
      </c>
      <c r="F25" s="1109">
        <v>-11</v>
      </c>
      <c r="G25" s="1109">
        <v>-23</v>
      </c>
      <c r="H25" s="1109">
        <v>-128</v>
      </c>
      <c r="I25" s="1109">
        <v>-80</v>
      </c>
      <c r="J25" s="1109">
        <v>-33</v>
      </c>
      <c r="K25" s="1109">
        <v>-6</v>
      </c>
      <c r="L25" s="1109">
        <v>-31</v>
      </c>
      <c r="M25" s="1109">
        <v>12</v>
      </c>
      <c r="N25" s="1109">
        <v>4</v>
      </c>
      <c r="O25" s="1109">
        <v>-7</v>
      </c>
      <c r="P25" s="1109">
        <v>-7</v>
      </c>
      <c r="Q25" s="1109">
        <v>-11</v>
      </c>
      <c r="R25" s="1109">
        <v>2</v>
      </c>
      <c r="S25" s="1109">
        <v>0</v>
      </c>
      <c r="T25" s="1109">
        <v>-9</v>
      </c>
      <c r="U25" s="1109">
        <v>-8</v>
      </c>
      <c r="V25" s="1109">
        <v>-1</v>
      </c>
      <c r="W25" s="1110"/>
      <c r="X25" s="1109">
        <v>-182</v>
      </c>
      <c r="Y25" s="1109">
        <v>5</v>
      </c>
      <c r="Z25" s="1109">
        <v>-5</v>
      </c>
      <c r="AA25" s="1109">
        <v>-9</v>
      </c>
      <c r="AB25" s="1109">
        <v>-16</v>
      </c>
      <c r="AC25" s="1109">
        <v>-63</v>
      </c>
      <c r="AD25" s="1109">
        <v>-37</v>
      </c>
      <c r="AE25" s="1109">
        <v>-28</v>
      </c>
      <c r="AF25" s="1109">
        <v>1</v>
      </c>
      <c r="AG25" s="1109">
        <v>-20</v>
      </c>
      <c r="AH25" s="1109">
        <v>4</v>
      </c>
      <c r="AI25" s="1109">
        <v>7</v>
      </c>
      <c r="AJ25" s="1109">
        <v>-2</v>
      </c>
      <c r="AK25" s="1109">
        <v>-5</v>
      </c>
      <c r="AL25" s="1109">
        <v>-2</v>
      </c>
      <c r="AM25" s="1109">
        <v>-3</v>
      </c>
      <c r="AN25" s="1109">
        <v>-1</v>
      </c>
      <c r="AO25" s="1109">
        <v>-1</v>
      </c>
      <c r="AP25" s="1109">
        <v>-7</v>
      </c>
      <c r="AQ25" s="1109">
        <v>0</v>
      </c>
      <c r="AR25" s="1097"/>
      <c r="AS25" s="1290">
        <v>-146</v>
      </c>
      <c r="AT25" s="1109">
        <v>8</v>
      </c>
      <c r="AU25" s="1109">
        <v>1</v>
      </c>
      <c r="AV25" s="1109">
        <v>-2</v>
      </c>
      <c r="AW25" s="1109">
        <v>-7</v>
      </c>
      <c r="AX25" s="1109">
        <v>-65</v>
      </c>
      <c r="AY25" s="1109">
        <v>-43</v>
      </c>
      <c r="AZ25" s="1109">
        <v>-5</v>
      </c>
      <c r="BA25" s="1109">
        <v>-7</v>
      </c>
      <c r="BB25" s="1109">
        <v>-11</v>
      </c>
      <c r="BC25" s="1109">
        <v>8</v>
      </c>
      <c r="BD25" s="1109">
        <v>-3</v>
      </c>
      <c r="BE25" s="1109">
        <v>-5</v>
      </c>
      <c r="BF25" s="1109">
        <v>-2</v>
      </c>
      <c r="BG25" s="1109">
        <v>-9</v>
      </c>
      <c r="BH25" s="1109">
        <v>5</v>
      </c>
      <c r="BI25" s="1109">
        <v>1</v>
      </c>
      <c r="BJ25" s="1109">
        <v>-8</v>
      </c>
      <c r="BK25" s="1109">
        <v>-1</v>
      </c>
      <c r="BL25" s="1110">
        <v>-1</v>
      </c>
      <c r="BM25" s="1463"/>
    </row>
    <row r="26" spans="1:65">
      <c r="A26" s="1289">
        <v>213</v>
      </c>
      <c r="B26" s="1160" t="s">
        <v>80</v>
      </c>
      <c r="C26" s="1290">
        <v>-137</v>
      </c>
      <c r="D26" s="1109">
        <v>33</v>
      </c>
      <c r="E26" s="1109">
        <v>2</v>
      </c>
      <c r="F26" s="1109">
        <v>4</v>
      </c>
      <c r="G26" s="1109">
        <v>-28</v>
      </c>
      <c r="H26" s="1109">
        <v>-70</v>
      </c>
      <c r="I26" s="1109">
        <v>-53</v>
      </c>
      <c r="J26" s="1109">
        <v>-9</v>
      </c>
      <c r="K26" s="1109">
        <v>10</v>
      </c>
      <c r="L26" s="1109">
        <v>-13</v>
      </c>
      <c r="M26" s="1109">
        <v>-8</v>
      </c>
      <c r="N26" s="1109">
        <v>3</v>
      </c>
      <c r="O26" s="1109">
        <v>4</v>
      </c>
      <c r="P26" s="1109">
        <v>4</v>
      </c>
      <c r="Q26" s="1109">
        <v>-2</v>
      </c>
      <c r="R26" s="1109">
        <v>5</v>
      </c>
      <c r="S26" s="1109">
        <v>-15</v>
      </c>
      <c r="T26" s="1109">
        <v>-3</v>
      </c>
      <c r="U26" s="1109">
        <v>3</v>
      </c>
      <c r="V26" s="1109">
        <v>-4</v>
      </c>
      <c r="W26" s="1110"/>
      <c r="X26" s="1109">
        <v>-44</v>
      </c>
      <c r="Y26" s="1109">
        <v>16</v>
      </c>
      <c r="Z26" s="1109">
        <v>0</v>
      </c>
      <c r="AA26" s="1109">
        <v>-4</v>
      </c>
      <c r="AB26" s="1109">
        <v>-21</v>
      </c>
      <c r="AC26" s="1109">
        <v>-11</v>
      </c>
      <c r="AD26" s="1109">
        <v>-20</v>
      </c>
      <c r="AE26" s="1109">
        <v>-7</v>
      </c>
      <c r="AF26" s="1109">
        <v>2</v>
      </c>
      <c r="AG26" s="1109">
        <v>-4</v>
      </c>
      <c r="AH26" s="1109">
        <v>-7</v>
      </c>
      <c r="AI26" s="1109">
        <v>4</v>
      </c>
      <c r="AJ26" s="1109">
        <v>8</v>
      </c>
      <c r="AK26" s="1109">
        <v>4</v>
      </c>
      <c r="AL26" s="1109">
        <v>0</v>
      </c>
      <c r="AM26" s="1109">
        <v>0</v>
      </c>
      <c r="AN26" s="1109">
        <v>-4</v>
      </c>
      <c r="AO26" s="1109">
        <v>0</v>
      </c>
      <c r="AP26" s="1109">
        <v>0</v>
      </c>
      <c r="AQ26" s="1109">
        <v>0</v>
      </c>
      <c r="AR26" s="1097"/>
      <c r="AS26" s="1290">
        <v>-93</v>
      </c>
      <c r="AT26" s="1109">
        <v>17</v>
      </c>
      <c r="AU26" s="1109">
        <v>2</v>
      </c>
      <c r="AV26" s="1109">
        <v>8</v>
      </c>
      <c r="AW26" s="1109">
        <v>-7</v>
      </c>
      <c r="AX26" s="1109">
        <v>-59</v>
      </c>
      <c r="AY26" s="1109">
        <v>-33</v>
      </c>
      <c r="AZ26" s="1109">
        <v>-2</v>
      </c>
      <c r="BA26" s="1109">
        <v>8</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32</v>
      </c>
      <c r="D27" s="1109">
        <v>102</v>
      </c>
      <c r="E27" s="1109">
        <v>4</v>
      </c>
      <c r="F27" s="1109">
        <v>28</v>
      </c>
      <c r="G27" s="1109">
        <v>9</v>
      </c>
      <c r="H27" s="1109">
        <v>-416</v>
      </c>
      <c r="I27" s="1109">
        <v>-12</v>
      </c>
      <c r="J27" s="1109">
        <v>110</v>
      </c>
      <c r="K27" s="1109">
        <v>46</v>
      </c>
      <c r="L27" s="1109">
        <v>4</v>
      </c>
      <c r="M27" s="1109">
        <v>5</v>
      </c>
      <c r="N27" s="1109">
        <v>-1</v>
      </c>
      <c r="O27" s="1109">
        <v>65</v>
      </c>
      <c r="P27" s="1109">
        <v>32</v>
      </c>
      <c r="Q27" s="1109">
        <v>18</v>
      </c>
      <c r="R27" s="1109">
        <v>3</v>
      </c>
      <c r="S27" s="1109">
        <v>3</v>
      </c>
      <c r="T27" s="1109">
        <v>9</v>
      </c>
      <c r="U27" s="1109">
        <v>22</v>
      </c>
      <c r="V27" s="1109">
        <v>1</v>
      </c>
      <c r="W27" s="1110"/>
      <c r="X27" s="1109">
        <v>-135</v>
      </c>
      <c r="Y27" s="1109">
        <v>50</v>
      </c>
      <c r="Z27" s="1109">
        <v>-24</v>
      </c>
      <c r="AA27" s="1109">
        <v>3</v>
      </c>
      <c r="AB27" s="1109">
        <v>-43</v>
      </c>
      <c r="AC27" s="1109">
        <v>-263</v>
      </c>
      <c r="AD27" s="1109">
        <v>-13</v>
      </c>
      <c r="AE27" s="1109">
        <v>93</v>
      </c>
      <c r="AF27" s="1109">
        <v>37</v>
      </c>
      <c r="AG27" s="1109">
        <v>5</v>
      </c>
      <c r="AH27" s="1109">
        <v>-34</v>
      </c>
      <c r="AI27" s="1109">
        <v>-9</v>
      </c>
      <c r="AJ27" s="1109">
        <v>28</v>
      </c>
      <c r="AK27" s="1109">
        <v>24</v>
      </c>
      <c r="AL27" s="1109">
        <v>8</v>
      </c>
      <c r="AM27" s="1109">
        <v>-10</v>
      </c>
      <c r="AN27" s="1109">
        <v>-1</v>
      </c>
      <c r="AO27" s="1109">
        <v>0</v>
      </c>
      <c r="AP27" s="1109">
        <v>12</v>
      </c>
      <c r="AQ27" s="1109">
        <v>2</v>
      </c>
      <c r="AR27" s="1097"/>
      <c r="AS27" s="1290">
        <v>167</v>
      </c>
      <c r="AT27" s="1109">
        <v>52</v>
      </c>
      <c r="AU27" s="1109">
        <v>28</v>
      </c>
      <c r="AV27" s="1109">
        <v>25</v>
      </c>
      <c r="AW27" s="1109">
        <v>52</v>
      </c>
      <c r="AX27" s="1109">
        <v>-153</v>
      </c>
      <c r="AY27" s="1109">
        <v>1</v>
      </c>
      <c r="AZ27" s="1109">
        <v>17</v>
      </c>
      <c r="BA27" s="1109">
        <v>9</v>
      </c>
      <c r="BB27" s="1109">
        <v>-1</v>
      </c>
      <c r="BC27" s="1109">
        <v>39</v>
      </c>
      <c r="BD27" s="1109">
        <v>8</v>
      </c>
      <c r="BE27" s="1109">
        <v>37</v>
      </c>
      <c r="BF27" s="1109">
        <v>8</v>
      </c>
      <c r="BG27" s="1109">
        <v>10</v>
      </c>
      <c r="BH27" s="1109">
        <v>13</v>
      </c>
      <c r="BI27" s="1109">
        <v>4</v>
      </c>
      <c r="BJ27" s="1109">
        <v>9</v>
      </c>
      <c r="BK27" s="1109">
        <v>10</v>
      </c>
      <c r="BL27" s="1110">
        <v>-1</v>
      </c>
      <c r="BM27" s="1463"/>
    </row>
    <row r="28" spans="1:65">
      <c r="A28" s="1289">
        <v>215</v>
      </c>
      <c r="B28" s="1160" t="s">
        <v>81</v>
      </c>
      <c r="C28" s="1290">
        <v>-326</v>
      </c>
      <c r="D28" s="1109">
        <v>33</v>
      </c>
      <c r="E28" s="1109">
        <v>28</v>
      </c>
      <c r="F28" s="1109">
        <v>18</v>
      </c>
      <c r="G28" s="1109">
        <v>-33</v>
      </c>
      <c r="H28" s="1109">
        <v>-174</v>
      </c>
      <c r="I28" s="1109">
        <v>-90</v>
      </c>
      <c r="J28" s="1109">
        <v>-38</v>
      </c>
      <c r="K28" s="1109">
        <v>6</v>
      </c>
      <c r="L28" s="1109">
        <v>-20</v>
      </c>
      <c r="M28" s="1109">
        <v>-10</v>
      </c>
      <c r="N28" s="1109">
        <v>-1</v>
      </c>
      <c r="O28" s="1109">
        <v>16</v>
      </c>
      <c r="P28" s="1109">
        <v>-17</v>
      </c>
      <c r="Q28" s="1109">
        <v>-1</v>
      </c>
      <c r="R28" s="1109">
        <v>-19</v>
      </c>
      <c r="S28" s="1109">
        <v>-8</v>
      </c>
      <c r="T28" s="1109">
        <v>1</v>
      </c>
      <c r="U28" s="1109">
        <v>-4</v>
      </c>
      <c r="V28" s="1109">
        <v>-13</v>
      </c>
      <c r="W28" s="1110"/>
      <c r="X28" s="1109">
        <v>-152</v>
      </c>
      <c r="Y28" s="1109">
        <v>26</v>
      </c>
      <c r="Z28" s="1109">
        <v>9</v>
      </c>
      <c r="AA28" s="1109">
        <v>6</v>
      </c>
      <c r="AB28" s="1109">
        <v>-20</v>
      </c>
      <c r="AC28" s="1109">
        <v>-80</v>
      </c>
      <c r="AD28" s="1109">
        <v>-60</v>
      </c>
      <c r="AE28" s="1109">
        <v>-14</v>
      </c>
      <c r="AF28" s="1109">
        <v>1</v>
      </c>
      <c r="AG28" s="1109">
        <v>-5</v>
      </c>
      <c r="AH28" s="1109">
        <v>0</v>
      </c>
      <c r="AI28" s="1109">
        <v>3</v>
      </c>
      <c r="AJ28" s="1109">
        <v>6</v>
      </c>
      <c r="AK28" s="1109">
        <v>-6</v>
      </c>
      <c r="AL28" s="1109">
        <v>-2</v>
      </c>
      <c r="AM28" s="1109">
        <v>-2</v>
      </c>
      <c r="AN28" s="1109">
        <v>-4</v>
      </c>
      <c r="AO28" s="1109">
        <v>-4</v>
      </c>
      <c r="AP28" s="1109">
        <v>-4</v>
      </c>
      <c r="AQ28" s="1109">
        <v>-2</v>
      </c>
      <c r="AR28" s="1097"/>
      <c r="AS28" s="1290">
        <v>-174</v>
      </c>
      <c r="AT28" s="1109">
        <v>7</v>
      </c>
      <c r="AU28" s="1109">
        <v>19</v>
      </c>
      <c r="AV28" s="1109">
        <v>12</v>
      </c>
      <c r="AW28" s="1109">
        <v>-13</v>
      </c>
      <c r="AX28" s="1109">
        <v>-94</v>
      </c>
      <c r="AY28" s="1109">
        <v>-30</v>
      </c>
      <c r="AZ28" s="1109">
        <v>-24</v>
      </c>
      <c r="BA28" s="1109">
        <v>5</v>
      </c>
      <c r="BB28" s="1109">
        <v>-15</v>
      </c>
      <c r="BC28" s="1109">
        <v>-10</v>
      </c>
      <c r="BD28" s="1109">
        <v>-4</v>
      </c>
      <c r="BE28" s="1109">
        <v>10</v>
      </c>
      <c r="BF28" s="1109">
        <v>-11</v>
      </c>
      <c r="BG28" s="1109">
        <v>1</v>
      </c>
      <c r="BH28" s="1109">
        <v>-17</v>
      </c>
      <c r="BI28" s="1109">
        <v>-4</v>
      </c>
      <c r="BJ28" s="1109">
        <v>5</v>
      </c>
      <c r="BK28" s="1109">
        <v>0</v>
      </c>
      <c r="BL28" s="1110">
        <v>-11</v>
      </c>
      <c r="BM28" s="1463"/>
    </row>
    <row r="29" spans="1:65">
      <c r="A29" s="1289">
        <v>216</v>
      </c>
      <c r="B29" s="1160" t="s">
        <v>26</v>
      </c>
      <c r="C29" s="1290">
        <v>-565</v>
      </c>
      <c r="D29" s="1109">
        <v>-10</v>
      </c>
      <c r="E29" s="1109">
        <v>24</v>
      </c>
      <c r="F29" s="1109">
        <v>-4</v>
      </c>
      <c r="G29" s="1109">
        <v>-20</v>
      </c>
      <c r="H29" s="1109">
        <v>-171</v>
      </c>
      <c r="I29" s="1109">
        <v>-129</v>
      </c>
      <c r="J29" s="1109">
        <v>-87</v>
      </c>
      <c r="K29" s="1109">
        <v>-68</v>
      </c>
      <c r="L29" s="1109">
        <v>-20</v>
      </c>
      <c r="M29" s="1109">
        <v>-6</v>
      </c>
      <c r="N29" s="1109">
        <v>-11</v>
      </c>
      <c r="O29" s="1109">
        <v>-24</v>
      </c>
      <c r="P29" s="1109">
        <v>-18</v>
      </c>
      <c r="Q29" s="1109">
        <v>-12</v>
      </c>
      <c r="R29" s="1109">
        <v>8</v>
      </c>
      <c r="S29" s="1109">
        <v>-5</v>
      </c>
      <c r="T29" s="1109">
        <v>4</v>
      </c>
      <c r="U29" s="1109">
        <v>-13</v>
      </c>
      <c r="V29" s="1109">
        <v>-3</v>
      </c>
      <c r="W29" s="1110"/>
      <c r="X29" s="1109">
        <v>-363</v>
      </c>
      <c r="Y29" s="1109">
        <v>-11</v>
      </c>
      <c r="Z29" s="1109">
        <v>13</v>
      </c>
      <c r="AA29" s="1109">
        <v>-12</v>
      </c>
      <c r="AB29" s="1109">
        <v>-5</v>
      </c>
      <c r="AC29" s="1109">
        <v>-90</v>
      </c>
      <c r="AD29" s="1109">
        <v>-120</v>
      </c>
      <c r="AE29" s="1109">
        <v>-55</v>
      </c>
      <c r="AF29" s="1109">
        <v>-47</v>
      </c>
      <c r="AG29" s="1109">
        <v>-1</v>
      </c>
      <c r="AH29" s="1109">
        <v>-3</v>
      </c>
      <c r="AI29" s="1109">
        <v>-3</v>
      </c>
      <c r="AJ29" s="1109">
        <v>-16</v>
      </c>
      <c r="AK29" s="1109">
        <v>-10</v>
      </c>
      <c r="AL29" s="1109">
        <v>-4</v>
      </c>
      <c r="AM29" s="1109">
        <v>6</v>
      </c>
      <c r="AN29" s="1109">
        <v>-2</v>
      </c>
      <c r="AO29" s="1109">
        <v>3</v>
      </c>
      <c r="AP29" s="1109">
        <v>-5</v>
      </c>
      <c r="AQ29" s="1109">
        <v>-1</v>
      </c>
      <c r="AR29" s="1097"/>
      <c r="AS29" s="1290">
        <v>-202</v>
      </c>
      <c r="AT29" s="1109">
        <v>1</v>
      </c>
      <c r="AU29" s="1109">
        <v>11</v>
      </c>
      <c r="AV29" s="1109">
        <v>8</v>
      </c>
      <c r="AW29" s="1109">
        <v>-15</v>
      </c>
      <c r="AX29" s="1109">
        <v>-81</v>
      </c>
      <c r="AY29" s="1109">
        <v>-9</v>
      </c>
      <c r="AZ29" s="1109">
        <v>-32</v>
      </c>
      <c r="BA29" s="1109">
        <v>-21</v>
      </c>
      <c r="BB29" s="1109">
        <v>-19</v>
      </c>
      <c r="BC29" s="1109">
        <v>-3</v>
      </c>
      <c r="BD29" s="1109">
        <v>-8</v>
      </c>
      <c r="BE29" s="1109">
        <v>-8</v>
      </c>
      <c r="BF29" s="1109">
        <v>-8</v>
      </c>
      <c r="BG29" s="1109">
        <v>-8</v>
      </c>
      <c r="BH29" s="1109">
        <v>2</v>
      </c>
      <c r="BI29" s="1109">
        <v>-3</v>
      </c>
      <c r="BJ29" s="1109">
        <v>1</v>
      </c>
      <c r="BK29" s="1109">
        <v>-8</v>
      </c>
      <c r="BL29" s="1110">
        <v>-2</v>
      </c>
      <c r="BM29" s="1463"/>
    </row>
    <row r="30" spans="1:65">
      <c r="A30" s="1289">
        <v>217</v>
      </c>
      <c r="B30" s="1160" t="s">
        <v>21</v>
      </c>
      <c r="C30" s="1290">
        <v>-293</v>
      </c>
      <c r="D30" s="1109">
        <v>130</v>
      </c>
      <c r="E30" s="1109">
        <v>2</v>
      </c>
      <c r="F30" s="1109">
        <v>-14</v>
      </c>
      <c r="G30" s="1109">
        <v>-44</v>
      </c>
      <c r="H30" s="1109">
        <v>-226</v>
      </c>
      <c r="I30" s="1109">
        <v>-187</v>
      </c>
      <c r="J30" s="1109">
        <v>77</v>
      </c>
      <c r="K30" s="1109">
        <v>0</v>
      </c>
      <c r="L30" s="1109">
        <v>21</v>
      </c>
      <c r="M30" s="1109">
        <v>36</v>
      </c>
      <c r="N30" s="1109">
        <v>-8</v>
      </c>
      <c r="O30" s="1109">
        <v>6</v>
      </c>
      <c r="P30" s="1109">
        <v>6</v>
      </c>
      <c r="Q30" s="1109">
        <v>-5</v>
      </c>
      <c r="R30" s="1109">
        <v>7</v>
      </c>
      <c r="S30" s="1109">
        <v>-23</v>
      </c>
      <c r="T30" s="1109">
        <v>-20</v>
      </c>
      <c r="U30" s="1109">
        <v>-43</v>
      </c>
      <c r="V30" s="1109">
        <v>-8</v>
      </c>
      <c r="W30" s="1110"/>
      <c r="X30" s="1109">
        <v>-166</v>
      </c>
      <c r="Y30" s="1109">
        <v>82</v>
      </c>
      <c r="Z30" s="1109">
        <v>-4</v>
      </c>
      <c r="AA30" s="1109">
        <v>-5</v>
      </c>
      <c r="AB30" s="1109">
        <v>-15</v>
      </c>
      <c r="AC30" s="1109">
        <v>-145</v>
      </c>
      <c r="AD30" s="1109">
        <v>-122</v>
      </c>
      <c r="AE30" s="1109">
        <v>51</v>
      </c>
      <c r="AF30" s="1109">
        <v>0</v>
      </c>
      <c r="AG30" s="1109">
        <v>4</v>
      </c>
      <c r="AH30" s="1109">
        <v>16</v>
      </c>
      <c r="AI30" s="1109">
        <v>0</v>
      </c>
      <c r="AJ30" s="1109">
        <v>-2</v>
      </c>
      <c r="AK30" s="1109">
        <v>5</v>
      </c>
      <c r="AL30" s="1109">
        <v>-5</v>
      </c>
      <c r="AM30" s="1109">
        <v>6</v>
      </c>
      <c r="AN30" s="1109">
        <v>-13</v>
      </c>
      <c r="AO30" s="1109">
        <v>5</v>
      </c>
      <c r="AP30" s="1109">
        <v>-17</v>
      </c>
      <c r="AQ30" s="1109">
        <v>-7</v>
      </c>
      <c r="AR30" s="1097"/>
      <c r="AS30" s="1290">
        <v>-127</v>
      </c>
      <c r="AT30" s="1109">
        <v>48</v>
      </c>
      <c r="AU30" s="1109">
        <v>6</v>
      </c>
      <c r="AV30" s="1109">
        <v>-9</v>
      </c>
      <c r="AW30" s="1109">
        <v>-29</v>
      </c>
      <c r="AX30" s="1109">
        <v>-81</v>
      </c>
      <c r="AY30" s="1109">
        <v>-65</v>
      </c>
      <c r="AZ30" s="1109">
        <v>26</v>
      </c>
      <c r="BA30" s="1109">
        <v>0</v>
      </c>
      <c r="BB30" s="1109">
        <v>17</v>
      </c>
      <c r="BC30" s="1109">
        <v>20</v>
      </c>
      <c r="BD30" s="1109">
        <v>-8</v>
      </c>
      <c r="BE30" s="1109">
        <v>8</v>
      </c>
      <c r="BF30" s="1109">
        <v>1</v>
      </c>
      <c r="BG30" s="1109">
        <v>0</v>
      </c>
      <c r="BH30" s="1109">
        <v>1</v>
      </c>
      <c r="BI30" s="1109">
        <v>-10</v>
      </c>
      <c r="BJ30" s="1109">
        <v>-25</v>
      </c>
      <c r="BK30" s="1109">
        <v>-26</v>
      </c>
      <c r="BL30" s="1110">
        <v>-1</v>
      </c>
      <c r="BM30" s="1463"/>
    </row>
    <row r="31" spans="1:65">
      <c r="A31" s="1289">
        <v>218</v>
      </c>
      <c r="B31" s="1160" t="s">
        <v>32</v>
      </c>
      <c r="C31" s="1290">
        <v>-211</v>
      </c>
      <c r="D31" s="1109">
        <v>-13</v>
      </c>
      <c r="E31" s="1109">
        <v>1</v>
      </c>
      <c r="F31" s="1109">
        <v>-10</v>
      </c>
      <c r="G31" s="1109">
        <v>-38</v>
      </c>
      <c r="H31" s="1109">
        <v>-78</v>
      </c>
      <c r="I31" s="1109">
        <v>-43</v>
      </c>
      <c r="J31" s="1109">
        <v>-29</v>
      </c>
      <c r="K31" s="1109">
        <v>-26</v>
      </c>
      <c r="L31" s="1109">
        <v>1</v>
      </c>
      <c r="M31" s="1109">
        <v>1</v>
      </c>
      <c r="N31" s="1109">
        <v>-5</v>
      </c>
      <c r="O31" s="1109">
        <v>0</v>
      </c>
      <c r="P31" s="1109">
        <v>15</v>
      </c>
      <c r="Q31" s="1109">
        <v>1</v>
      </c>
      <c r="R31" s="1109">
        <v>0</v>
      </c>
      <c r="S31" s="1109">
        <v>2</v>
      </c>
      <c r="T31" s="1109">
        <v>7</v>
      </c>
      <c r="U31" s="1109">
        <v>2</v>
      </c>
      <c r="V31" s="1109">
        <v>1</v>
      </c>
      <c r="W31" s="1110"/>
      <c r="X31" s="1109">
        <v>-104</v>
      </c>
      <c r="Y31" s="1109">
        <v>-2</v>
      </c>
      <c r="Z31" s="1109">
        <v>6</v>
      </c>
      <c r="AA31" s="1109">
        <v>2</v>
      </c>
      <c r="AB31" s="1109">
        <v>-20</v>
      </c>
      <c r="AC31" s="1109">
        <v>-45</v>
      </c>
      <c r="AD31" s="1109">
        <v>-19</v>
      </c>
      <c r="AE31" s="1109">
        <v>-11</v>
      </c>
      <c r="AF31" s="1109">
        <v>-20</v>
      </c>
      <c r="AG31" s="1109">
        <v>-1</v>
      </c>
      <c r="AH31" s="1109">
        <v>1</v>
      </c>
      <c r="AI31" s="1109">
        <v>-7</v>
      </c>
      <c r="AJ31" s="1109">
        <v>-2</v>
      </c>
      <c r="AK31" s="1109">
        <v>5</v>
      </c>
      <c r="AL31" s="1109">
        <v>4</v>
      </c>
      <c r="AM31" s="1109">
        <v>3</v>
      </c>
      <c r="AN31" s="1109">
        <v>1</v>
      </c>
      <c r="AO31" s="1109">
        <v>2</v>
      </c>
      <c r="AP31" s="1109">
        <v>1</v>
      </c>
      <c r="AQ31" s="1109">
        <v>-2</v>
      </c>
      <c r="AR31" s="1097"/>
      <c r="AS31" s="1290">
        <v>-107</v>
      </c>
      <c r="AT31" s="1109">
        <v>-11</v>
      </c>
      <c r="AU31" s="1109">
        <v>-5</v>
      </c>
      <c r="AV31" s="1109">
        <v>-12</v>
      </c>
      <c r="AW31" s="1109">
        <v>-18</v>
      </c>
      <c r="AX31" s="1109">
        <v>-33</v>
      </c>
      <c r="AY31" s="1109">
        <v>-24</v>
      </c>
      <c r="AZ31" s="1109">
        <v>-18</v>
      </c>
      <c r="BA31" s="1109">
        <v>-6</v>
      </c>
      <c r="BB31" s="1109">
        <v>2</v>
      </c>
      <c r="BC31" s="1109">
        <v>0</v>
      </c>
      <c r="BD31" s="1109">
        <v>2</v>
      </c>
      <c r="BE31" s="1109">
        <v>2</v>
      </c>
      <c r="BF31" s="1109">
        <v>10</v>
      </c>
      <c r="BG31" s="1109">
        <v>-3</v>
      </c>
      <c r="BH31" s="1109">
        <v>-3</v>
      </c>
      <c r="BI31" s="1109">
        <v>1</v>
      </c>
      <c r="BJ31" s="1109">
        <v>5</v>
      </c>
      <c r="BK31" s="1109">
        <v>1</v>
      </c>
      <c r="BL31" s="1110">
        <v>3</v>
      </c>
      <c r="BM31" s="1463"/>
    </row>
    <row r="32" spans="1:65">
      <c r="A32" s="1289">
        <v>219</v>
      </c>
      <c r="B32" s="1160" t="s">
        <v>22</v>
      </c>
      <c r="C32" s="1290">
        <v>-622</v>
      </c>
      <c r="D32" s="1109">
        <v>172</v>
      </c>
      <c r="E32" s="1109">
        <v>39</v>
      </c>
      <c r="F32" s="1109">
        <v>4</v>
      </c>
      <c r="G32" s="1109">
        <v>-20</v>
      </c>
      <c r="H32" s="1109">
        <v>-386</v>
      </c>
      <c r="I32" s="1109">
        <v>-377</v>
      </c>
      <c r="J32" s="1109">
        <v>-34</v>
      </c>
      <c r="K32" s="1109">
        <v>24</v>
      </c>
      <c r="L32" s="1109">
        <v>-29</v>
      </c>
      <c r="M32" s="1109">
        <v>-30</v>
      </c>
      <c r="N32" s="1109">
        <v>-44</v>
      </c>
      <c r="O32" s="1109">
        <v>-25</v>
      </c>
      <c r="P32" s="1109">
        <v>-12</v>
      </c>
      <c r="Q32" s="1109">
        <v>8</v>
      </c>
      <c r="R32" s="1109">
        <v>14</v>
      </c>
      <c r="S32" s="1109">
        <v>13</v>
      </c>
      <c r="T32" s="1109">
        <v>15</v>
      </c>
      <c r="U32" s="1109">
        <v>35</v>
      </c>
      <c r="V32" s="1109">
        <v>11</v>
      </c>
      <c r="W32" s="1110"/>
      <c r="X32" s="1109">
        <v>-343</v>
      </c>
      <c r="Y32" s="1109">
        <v>104</v>
      </c>
      <c r="Z32" s="1109">
        <v>19</v>
      </c>
      <c r="AA32" s="1109">
        <v>-6</v>
      </c>
      <c r="AB32" s="1109">
        <v>-13</v>
      </c>
      <c r="AC32" s="1109">
        <v>-157</v>
      </c>
      <c r="AD32" s="1109">
        <v>-241</v>
      </c>
      <c r="AE32" s="1109">
        <v>-28</v>
      </c>
      <c r="AF32" s="1109">
        <v>14</v>
      </c>
      <c r="AG32" s="1109">
        <v>3</v>
      </c>
      <c r="AH32" s="1109">
        <v>-3</v>
      </c>
      <c r="AI32" s="1109">
        <v>-19</v>
      </c>
      <c r="AJ32" s="1109">
        <v>-20</v>
      </c>
      <c r="AK32" s="1109">
        <v>-8</v>
      </c>
      <c r="AL32" s="1109">
        <v>-9</v>
      </c>
      <c r="AM32" s="1109">
        <v>12</v>
      </c>
      <c r="AN32" s="1109">
        <v>-2</v>
      </c>
      <c r="AO32" s="1109">
        <v>-1</v>
      </c>
      <c r="AP32" s="1109">
        <v>11</v>
      </c>
      <c r="AQ32" s="1109">
        <v>1</v>
      </c>
      <c r="AR32" s="1097"/>
      <c r="AS32" s="1290">
        <v>-279</v>
      </c>
      <c r="AT32" s="1109">
        <v>68</v>
      </c>
      <c r="AU32" s="1109">
        <v>20</v>
      </c>
      <c r="AV32" s="1109">
        <v>10</v>
      </c>
      <c r="AW32" s="1109">
        <v>-7</v>
      </c>
      <c r="AX32" s="1109">
        <v>-229</v>
      </c>
      <c r="AY32" s="1109">
        <v>-136</v>
      </c>
      <c r="AZ32" s="1109">
        <v>-6</v>
      </c>
      <c r="BA32" s="1109">
        <v>10</v>
      </c>
      <c r="BB32" s="1109">
        <v>-32</v>
      </c>
      <c r="BC32" s="1109">
        <v>-27</v>
      </c>
      <c r="BD32" s="1109">
        <v>-25</v>
      </c>
      <c r="BE32" s="1109">
        <v>-5</v>
      </c>
      <c r="BF32" s="1109">
        <v>-4</v>
      </c>
      <c r="BG32" s="1109">
        <v>17</v>
      </c>
      <c r="BH32" s="1109">
        <v>2</v>
      </c>
      <c r="BI32" s="1109">
        <v>15</v>
      </c>
      <c r="BJ32" s="1109">
        <v>16</v>
      </c>
      <c r="BK32" s="1109">
        <v>24</v>
      </c>
      <c r="BL32" s="1110">
        <v>10</v>
      </c>
      <c r="BM32" s="1463"/>
    </row>
    <row r="33" spans="1:65">
      <c r="A33" s="1289">
        <v>220</v>
      </c>
      <c r="B33" s="1160" t="s">
        <v>33</v>
      </c>
      <c r="C33" s="1290">
        <v>-164</v>
      </c>
      <c r="D33" s="1109">
        <v>12</v>
      </c>
      <c r="E33" s="1109">
        <v>-7</v>
      </c>
      <c r="F33" s="1109">
        <v>5</v>
      </c>
      <c r="G33" s="1109">
        <v>-22</v>
      </c>
      <c r="H33" s="1109">
        <v>-55</v>
      </c>
      <c r="I33" s="1109">
        <v>-91</v>
      </c>
      <c r="J33" s="1109">
        <v>-19</v>
      </c>
      <c r="K33" s="1109">
        <v>-2</v>
      </c>
      <c r="L33" s="1109">
        <v>-3</v>
      </c>
      <c r="M33" s="1109">
        <v>9</v>
      </c>
      <c r="N33" s="1109">
        <v>-4</v>
      </c>
      <c r="O33" s="1109">
        <v>8</v>
      </c>
      <c r="P33" s="1109">
        <v>12</v>
      </c>
      <c r="Q33" s="1109">
        <v>4</v>
      </c>
      <c r="R33" s="1109">
        <v>2</v>
      </c>
      <c r="S33" s="1109">
        <v>3</v>
      </c>
      <c r="T33" s="1109">
        <v>-7</v>
      </c>
      <c r="U33" s="1109">
        <v>-7</v>
      </c>
      <c r="V33" s="1109">
        <v>-2</v>
      </c>
      <c r="W33" s="1110"/>
      <c r="X33" s="1109">
        <v>-49</v>
      </c>
      <c r="Y33" s="1109">
        <v>-3</v>
      </c>
      <c r="Z33" s="1109">
        <v>1</v>
      </c>
      <c r="AA33" s="1109">
        <v>-2</v>
      </c>
      <c r="AB33" s="1109">
        <v>-19</v>
      </c>
      <c r="AC33" s="1109">
        <v>-13</v>
      </c>
      <c r="AD33" s="1109">
        <v>-16</v>
      </c>
      <c r="AE33" s="1109">
        <v>-17</v>
      </c>
      <c r="AF33" s="1109">
        <v>8</v>
      </c>
      <c r="AG33" s="1109">
        <v>-2</v>
      </c>
      <c r="AH33" s="1109">
        <v>4</v>
      </c>
      <c r="AI33" s="1109">
        <v>-1</v>
      </c>
      <c r="AJ33" s="1109">
        <v>2</v>
      </c>
      <c r="AK33" s="1109">
        <v>9</v>
      </c>
      <c r="AL33" s="1109">
        <v>1</v>
      </c>
      <c r="AM33" s="1109">
        <v>5</v>
      </c>
      <c r="AN33" s="1109">
        <v>0</v>
      </c>
      <c r="AO33" s="1109">
        <v>-1</v>
      </c>
      <c r="AP33" s="1109">
        <v>-5</v>
      </c>
      <c r="AQ33" s="1109">
        <v>0</v>
      </c>
      <c r="AR33" s="1097"/>
      <c r="AS33" s="1290">
        <v>-115</v>
      </c>
      <c r="AT33" s="1109">
        <v>15</v>
      </c>
      <c r="AU33" s="1109">
        <v>-8</v>
      </c>
      <c r="AV33" s="1109">
        <v>7</v>
      </c>
      <c r="AW33" s="1109">
        <v>-3</v>
      </c>
      <c r="AX33" s="1109">
        <v>-42</v>
      </c>
      <c r="AY33" s="1109">
        <v>-75</v>
      </c>
      <c r="AZ33" s="1109">
        <v>-2</v>
      </c>
      <c r="BA33" s="1109">
        <v>-10</v>
      </c>
      <c r="BB33" s="1109">
        <v>-1</v>
      </c>
      <c r="BC33" s="1109">
        <v>5</v>
      </c>
      <c r="BD33" s="1109">
        <v>-3</v>
      </c>
      <c r="BE33" s="1109">
        <v>6</v>
      </c>
      <c r="BF33" s="1109">
        <v>3</v>
      </c>
      <c r="BG33" s="1109">
        <v>3</v>
      </c>
      <c r="BH33" s="1109">
        <v>-3</v>
      </c>
      <c r="BI33" s="1109">
        <v>3</v>
      </c>
      <c r="BJ33" s="1109">
        <v>-6</v>
      </c>
      <c r="BK33" s="1109">
        <v>-2</v>
      </c>
      <c r="BL33" s="1110">
        <v>-2</v>
      </c>
      <c r="BM33" s="1463"/>
    </row>
    <row r="34" spans="1:65">
      <c r="A34" s="1289">
        <v>221</v>
      </c>
      <c r="B34" s="1160" t="s">
        <v>2500</v>
      </c>
      <c r="C34" s="1290">
        <v>-148</v>
      </c>
      <c r="D34" s="1109">
        <v>27</v>
      </c>
      <c r="E34" s="1109">
        <v>6</v>
      </c>
      <c r="F34" s="1109">
        <v>-11</v>
      </c>
      <c r="G34" s="1109">
        <v>-34</v>
      </c>
      <c r="H34" s="1109">
        <v>-110</v>
      </c>
      <c r="I34" s="1109">
        <v>-49</v>
      </c>
      <c r="J34" s="1109">
        <v>-1</v>
      </c>
      <c r="K34" s="1109">
        <v>-4</v>
      </c>
      <c r="L34" s="1109">
        <v>1</v>
      </c>
      <c r="M34" s="1109">
        <v>11</v>
      </c>
      <c r="N34" s="1109">
        <v>14</v>
      </c>
      <c r="O34" s="1109">
        <v>6</v>
      </c>
      <c r="P34" s="1109">
        <v>-1</v>
      </c>
      <c r="Q34" s="1109">
        <v>3</v>
      </c>
      <c r="R34" s="1109">
        <v>-9</v>
      </c>
      <c r="S34" s="1109">
        <v>-1</v>
      </c>
      <c r="T34" s="1109">
        <v>5</v>
      </c>
      <c r="U34" s="1109">
        <v>-1</v>
      </c>
      <c r="V34" s="1109">
        <v>0</v>
      </c>
      <c r="W34" s="1110"/>
      <c r="X34" s="1109">
        <v>-64</v>
      </c>
      <c r="Y34" s="1109">
        <v>10</v>
      </c>
      <c r="Z34" s="1109">
        <v>10</v>
      </c>
      <c r="AA34" s="1109">
        <v>-4</v>
      </c>
      <c r="AB34" s="1109">
        <v>-22</v>
      </c>
      <c r="AC34" s="1109">
        <v>-61</v>
      </c>
      <c r="AD34" s="1109">
        <v>-31</v>
      </c>
      <c r="AE34" s="1109">
        <v>7</v>
      </c>
      <c r="AF34" s="1109">
        <v>5</v>
      </c>
      <c r="AG34" s="1109">
        <v>8</v>
      </c>
      <c r="AH34" s="1109">
        <v>3</v>
      </c>
      <c r="AI34" s="1109">
        <v>11</v>
      </c>
      <c r="AJ34" s="1109">
        <v>6</v>
      </c>
      <c r="AK34" s="1109">
        <v>3</v>
      </c>
      <c r="AL34" s="1109">
        <v>-2</v>
      </c>
      <c r="AM34" s="1109">
        <v>-7</v>
      </c>
      <c r="AN34" s="1109">
        <v>-2</v>
      </c>
      <c r="AO34" s="1109">
        <v>1</v>
      </c>
      <c r="AP34" s="1109">
        <v>1</v>
      </c>
      <c r="AQ34" s="1109">
        <v>0</v>
      </c>
      <c r="AR34" s="1097"/>
      <c r="AS34" s="1290">
        <v>-84</v>
      </c>
      <c r="AT34" s="1109">
        <v>17</v>
      </c>
      <c r="AU34" s="1109">
        <v>-4</v>
      </c>
      <c r="AV34" s="1109">
        <v>-7</v>
      </c>
      <c r="AW34" s="1109">
        <v>-12</v>
      </c>
      <c r="AX34" s="1109">
        <v>-49</v>
      </c>
      <c r="AY34" s="1109">
        <v>-18</v>
      </c>
      <c r="AZ34" s="1109">
        <v>-8</v>
      </c>
      <c r="BA34" s="1109">
        <v>-9</v>
      </c>
      <c r="BB34" s="1109">
        <v>-7</v>
      </c>
      <c r="BC34" s="1109">
        <v>8</v>
      </c>
      <c r="BD34" s="1109">
        <v>3</v>
      </c>
      <c r="BE34" s="1109">
        <v>0</v>
      </c>
      <c r="BF34" s="1109">
        <v>-4</v>
      </c>
      <c r="BG34" s="1109">
        <v>5</v>
      </c>
      <c r="BH34" s="1109">
        <v>-2</v>
      </c>
      <c r="BI34" s="1109">
        <v>1</v>
      </c>
      <c r="BJ34" s="1109">
        <v>4</v>
      </c>
      <c r="BK34" s="1109">
        <v>-2</v>
      </c>
      <c r="BL34" s="1110">
        <v>0</v>
      </c>
      <c r="BM34" s="1463"/>
    </row>
    <row r="35" spans="1:65">
      <c r="A35" s="1289">
        <v>222</v>
      </c>
      <c r="B35" s="1160" t="s">
        <v>648</v>
      </c>
      <c r="C35" s="1290">
        <v>-251</v>
      </c>
      <c r="D35" s="1109">
        <v>-2</v>
      </c>
      <c r="E35" s="1109">
        <v>-1</v>
      </c>
      <c r="F35" s="1109">
        <v>-12</v>
      </c>
      <c r="G35" s="1109">
        <v>-29</v>
      </c>
      <c r="H35" s="1109">
        <v>-92</v>
      </c>
      <c r="I35" s="1109">
        <v>-32</v>
      </c>
      <c r="J35" s="1109">
        <v>-33</v>
      </c>
      <c r="K35" s="1109">
        <v>-10</v>
      </c>
      <c r="L35" s="1109">
        <v>-15</v>
      </c>
      <c r="M35" s="1109">
        <v>-7</v>
      </c>
      <c r="N35" s="1109">
        <v>-1</v>
      </c>
      <c r="O35" s="1109">
        <v>6</v>
      </c>
      <c r="P35" s="1109">
        <v>-2</v>
      </c>
      <c r="Q35" s="1109">
        <v>0</v>
      </c>
      <c r="R35" s="1109">
        <v>-2</v>
      </c>
      <c r="S35" s="1109">
        <v>-4</v>
      </c>
      <c r="T35" s="1109">
        <v>-2</v>
      </c>
      <c r="U35" s="1109">
        <v>-3</v>
      </c>
      <c r="V35" s="1109">
        <v>-10</v>
      </c>
      <c r="W35" s="1110"/>
      <c r="X35" s="1109">
        <v>-139</v>
      </c>
      <c r="Y35" s="1109">
        <v>-2</v>
      </c>
      <c r="Z35" s="1109">
        <v>0</v>
      </c>
      <c r="AA35" s="1109">
        <v>-6</v>
      </c>
      <c r="AB35" s="1109">
        <v>-21</v>
      </c>
      <c r="AC35" s="1109">
        <v>-45</v>
      </c>
      <c r="AD35" s="1109">
        <v>-19</v>
      </c>
      <c r="AE35" s="1109">
        <v>-19</v>
      </c>
      <c r="AF35" s="1109">
        <v>-3</v>
      </c>
      <c r="AG35" s="1109">
        <v>-11</v>
      </c>
      <c r="AH35" s="1109">
        <v>-5</v>
      </c>
      <c r="AI35" s="1109">
        <v>-3</v>
      </c>
      <c r="AJ35" s="1109">
        <v>3</v>
      </c>
      <c r="AK35" s="1109">
        <v>-3</v>
      </c>
      <c r="AL35" s="1109">
        <v>1</v>
      </c>
      <c r="AM35" s="1109">
        <v>0</v>
      </c>
      <c r="AN35" s="1109">
        <v>-3</v>
      </c>
      <c r="AO35" s="1109">
        <v>-1</v>
      </c>
      <c r="AP35" s="1109">
        <v>-1</v>
      </c>
      <c r="AQ35" s="1109">
        <v>-1</v>
      </c>
      <c r="AR35" s="1097"/>
      <c r="AS35" s="1290">
        <v>-112</v>
      </c>
      <c r="AT35" s="1109">
        <v>0</v>
      </c>
      <c r="AU35" s="1109">
        <v>-1</v>
      </c>
      <c r="AV35" s="1109">
        <v>-6</v>
      </c>
      <c r="AW35" s="1109">
        <v>-8</v>
      </c>
      <c r="AX35" s="1109">
        <v>-47</v>
      </c>
      <c r="AY35" s="1109">
        <v>-13</v>
      </c>
      <c r="AZ35" s="1109">
        <v>-14</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-426</v>
      </c>
      <c r="D36" s="1109">
        <v>11</v>
      </c>
      <c r="E36" s="1109">
        <v>-6</v>
      </c>
      <c r="F36" s="1109">
        <v>-10</v>
      </c>
      <c r="G36" s="1109">
        <v>-70</v>
      </c>
      <c r="H36" s="1109">
        <v>-221</v>
      </c>
      <c r="I36" s="1109">
        <v>-94</v>
      </c>
      <c r="J36" s="1109">
        <v>-23</v>
      </c>
      <c r="K36" s="1109">
        <v>-11</v>
      </c>
      <c r="L36" s="1109">
        <v>-1</v>
      </c>
      <c r="M36" s="1109">
        <v>-20</v>
      </c>
      <c r="N36" s="1109">
        <v>4</v>
      </c>
      <c r="O36" s="1109">
        <v>2</v>
      </c>
      <c r="P36" s="1109">
        <v>2</v>
      </c>
      <c r="Q36" s="1109">
        <v>13</v>
      </c>
      <c r="R36" s="1109">
        <v>6</v>
      </c>
      <c r="S36" s="1109">
        <v>-3</v>
      </c>
      <c r="T36" s="1109">
        <v>-1</v>
      </c>
      <c r="U36" s="1109">
        <v>0</v>
      </c>
      <c r="V36" s="1109">
        <v>-4</v>
      </c>
      <c r="W36" s="1110"/>
      <c r="X36" s="1109">
        <v>-159</v>
      </c>
      <c r="Y36" s="1109">
        <v>-4</v>
      </c>
      <c r="Z36" s="1109">
        <v>1</v>
      </c>
      <c r="AA36" s="1109">
        <v>-8</v>
      </c>
      <c r="AB36" s="1109">
        <v>-32</v>
      </c>
      <c r="AC36" s="1109">
        <v>-85</v>
      </c>
      <c r="AD36" s="1109">
        <v>-38</v>
      </c>
      <c r="AE36" s="1109">
        <v>-13</v>
      </c>
      <c r="AF36" s="1109">
        <v>2</v>
      </c>
      <c r="AG36" s="1109">
        <v>3</v>
      </c>
      <c r="AH36" s="1109">
        <v>-5</v>
      </c>
      <c r="AI36" s="1109">
        <v>5</v>
      </c>
      <c r="AJ36" s="1109">
        <v>3</v>
      </c>
      <c r="AK36" s="1109">
        <v>0</v>
      </c>
      <c r="AL36" s="1109">
        <v>8</v>
      </c>
      <c r="AM36" s="1109">
        <v>8</v>
      </c>
      <c r="AN36" s="1109">
        <v>-1</v>
      </c>
      <c r="AO36" s="1109">
        <v>-5</v>
      </c>
      <c r="AP36" s="1109">
        <v>3</v>
      </c>
      <c r="AQ36" s="1109">
        <v>-1</v>
      </c>
      <c r="AR36" s="1097"/>
      <c r="AS36" s="1290">
        <v>-267</v>
      </c>
      <c r="AT36" s="1109">
        <v>15</v>
      </c>
      <c r="AU36" s="1109">
        <v>-7</v>
      </c>
      <c r="AV36" s="1109">
        <v>-2</v>
      </c>
      <c r="AW36" s="1109">
        <v>-38</v>
      </c>
      <c r="AX36" s="1109">
        <v>-136</v>
      </c>
      <c r="AY36" s="1109">
        <v>-56</v>
      </c>
      <c r="AZ36" s="1109">
        <v>-10</v>
      </c>
      <c r="BA36" s="1109">
        <v>-13</v>
      </c>
      <c r="BB36" s="1109">
        <v>-4</v>
      </c>
      <c r="BC36" s="1109">
        <v>-15</v>
      </c>
      <c r="BD36" s="1109">
        <v>-1</v>
      </c>
      <c r="BE36" s="1109">
        <v>-1</v>
      </c>
      <c r="BF36" s="1109">
        <v>2</v>
      </c>
      <c r="BG36" s="1109">
        <v>5</v>
      </c>
      <c r="BH36" s="1109">
        <v>-2</v>
      </c>
      <c r="BI36" s="1109">
        <v>-2</v>
      </c>
      <c r="BJ36" s="1109">
        <v>4</v>
      </c>
      <c r="BK36" s="1109">
        <v>-3</v>
      </c>
      <c r="BL36" s="1110">
        <v>-3</v>
      </c>
      <c r="BM36" s="1463"/>
    </row>
    <row r="37" spans="1:65">
      <c r="A37" s="1289">
        <v>224</v>
      </c>
      <c r="B37" s="1160" t="s">
        <v>650</v>
      </c>
      <c r="C37" s="1290">
        <v>-177</v>
      </c>
      <c r="D37" s="1109">
        <v>24</v>
      </c>
      <c r="E37" s="1109">
        <v>12</v>
      </c>
      <c r="F37" s="1109">
        <v>6</v>
      </c>
      <c r="G37" s="1109">
        <v>-21</v>
      </c>
      <c r="H37" s="1109">
        <v>-185</v>
      </c>
      <c r="I37" s="1109">
        <v>-10</v>
      </c>
      <c r="J37" s="1109">
        <v>-3</v>
      </c>
      <c r="K37" s="1109">
        <v>17</v>
      </c>
      <c r="L37" s="1109">
        <v>1</v>
      </c>
      <c r="M37" s="1109">
        <v>-8</v>
      </c>
      <c r="N37" s="1109">
        <v>-4</v>
      </c>
      <c r="O37" s="1109">
        <v>4</v>
      </c>
      <c r="P37" s="1109">
        <v>-1</v>
      </c>
      <c r="Q37" s="1109">
        <v>-3</v>
      </c>
      <c r="R37" s="1109">
        <v>-6</v>
      </c>
      <c r="S37" s="1109">
        <v>5</v>
      </c>
      <c r="T37" s="1109">
        <v>-6</v>
      </c>
      <c r="U37" s="1109">
        <v>0</v>
      </c>
      <c r="V37" s="1109">
        <v>1</v>
      </c>
      <c r="W37" s="1110"/>
      <c r="X37" s="1109">
        <v>-80</v>
      </c>
      <c r="Y37" s="1109">
        <v>7</v>
      </c>
      <c r="Z37" s="1109">
        <v>6</v>
      </c>
      <c r="AA37" s="1109">
        <v>5</v>
      </c>
      <c r="AB37" s="1109">
        <v>0</v>
      </c>
      <c r="AC37" s="1109">
        <v>-96</v>
      </c>
      <c r="AD37" s="1109">
        <v>-11</v>
      </c>
      <c r="AE37" s="1109">
        <v>13</v>
      </c>
      <c r="AF37" s="1109">
        <v>7</v>
      </c>
      <c r="AG37" s="1109">
        <v>3</v>
      </c>
      <c r="AH37" s="1109">
        <v>1</v>
      </c>
      <c r="AI37" s="1109">
        <v>-8</v>
      </c>
      <c r="AJ37" s="1109">
        <v>3</v>
      </c>
      <c r="AK37" s="1109">
        <v>-3</v>
      </c>
      <c r="AL37" s="1109">
        <v>-1</v>
      </c>
      <c r="AM37" s="1109">
        <v>-3</v>
      </c>
      <c r="AN37" s="1109">
        <v>3</v>
      </c>
      <c r="AO37" s="1109">
        <v>-3</v>
      </c>
      <c r="AP37" s="1109">
        <v>0</v>
      </c>
      <c r="AQ37" s="1109">
        <v>-3</v>
      </c>
      <c r="AR37" s="1097"/>
      <c r="AS37" s="1290">
        <v>-97</v>
      </c>
      <c r="AT37" s="1109">
        <v>17</v>
      </c>
      <c r="AU37" s="1109">
        <v>6</v>
      </c>
      <c r="AV37" s="1109">
        <v>1</v>
      </c>
      <c r="AW37" s="1109">
        <v>-21</v>
      </c>
      <c r="AX37" s="1109">
        <v>-89</v>
      </c>
      <c r="AY37" s="1109">
        <v>1</v>
      </c>
      <c r="AZ37" s="1109">
        <v>-16</v>
      </c>
      <c r="BA37" s="1109">
        <v>10</v>
      </c>
      <c r="BB37" s="1109">
        <v>-2</v>
      </c>
      <c r="BC37" s="1109">
        <v>-9</v>
      </c>
      <c r="BD37" s="1109">
        <v>4</v>
      </c>
      <c r="BE37" s="1109">
        <v>1</v>
      </c>
      <c r="BF37" s="1109">
        <v>2</v>
      </c>
      <c r="BG37" s="1109">
        <v>-2</v>
      </c>
      <c r="BH37" s="1109">
        <v>-3</v>
      </c>
      <c r="BI37" s="1109">
        <v>2</v>
      </c>
      <c r="BJ37" s="1109">
        <v>-3</v>
      </c>
      <c r="BK37" s="1109">
        <v>0</v>
      </c>
      <c r="BL37" s="1110">
        <v>4</v>
      </c>
      <c r="BM37" s="1463"/>
    </row>
    <row r="38" spans="1:65">
      <c r="A38" s="1289">
        <v>225</v>
      </c>
      <c r="B38" s="1160" t="s">
        <v>651</v>
      </c>
      <c r="C38" s="1290">
        <v>-163</v>
      </c>
      <c r="D38" s="1109">
        <v>14</v>
      </c>
      <c r="E38" s="1109">
        <v>-4</v>
      </c>
      <c r="F38" s="1109">
        <v>-7</v>
      </c>
      <c r="G38" s="1109">
        <v>-5</v>
      </c>
      <c r="H38" s="1109">
        <v>-98</v>
      </c>
      <c r="I38" s="1109">
        <v>-35</v>
      </c>
      <c r="J38" s="1109">
        <v>4</v>
      </c>
      <c r="K38" s="1109">
        <v>10</v>
      </c>
      <c r="L38" s="1109">
        <v>-1</v>
      </c>
      <c r="M38" s="1109">
        <v>1</v>
      </c>
      <c r="N38" s="1109">
        <v>3</v>
      </c>
      <c r="O38" s="1109">
        <v>6</v>
      </c>
      <c r="P38" s="1109">
        <v>1</v>
      </c>
      <c r="Q38" s="1109">
        <v>-1</v>
      </c>
      <c r="R38" s="1109">
        <v>-11</v>
      </c>
      <c r="S38" s="1109">
        <v>-7</v>
      </c>
      <c r="T38" s="1109">
        <v>-17</v>
      </c>
      <c r="U38" s="1109">
        <v>-8</v>
      </c>
      <c r="V38" s="1109">
        <v>-8</v>
      </c>
      <c r="W38" s="1110"/>
      <c r="X38" s="1109">
        <v>-66</v>
      </c>
      <c r="Y38" s="1109">
        <v>6</v>
      </c>
      <c r="Z38" s="1109">
        <v>-5</v>
      </c>
      <c r="AA38" s="1109">
        <v>-6</v>
      </c>
      <c r="AB38" s="1109">
        <v>-8</v>
      </c>
      <c r="AC38" s="1109">
        <v>-48</v>
      </c>
      <c r="AD38" s="1109">
        <v>-10</v>
      </c>
      <c r="AE38" s="1109">
        <v>2</v>
      </c>
      <c r="AF38" s="1109">
        <v>13</v>
      </c>
      <c r="AG38" s="1109">
        <v>-2</v>
      </c>
      <c r="AH38" s="1109">
        <v>1</v>
      </c>
      <c r="AI38" s="1109">
        <v>4</v>
      </c>
      <c r="AJ38" s="1109">
        <v>5</v>
      </c>
      <c r="AK38" s="1109">
        <v>1</v>
      </c>
      <c r="AL38" s="1109">
        <v>0</v>
      </c>
      <c r="AM38" s="1109">
        <v>-4</v>
      </c>
      <c r="AN38" s="1109">
        <v>-4</v>
      </c>
      <c r="AO38" s="1109">
        <v>-6</v>
      </c>
      <c r="AP38" s="1109">
        <v>-3</v>
      </c>
      <c r="AQ38" s="1109">
        <v>-2</v>
      </c>
      <c r="AR38" s="1097"/>
      <c r="AS38" s="1290">
        <v>-97</v>
      </c>
      <c r="AT38" s="1109">
        <v>8</v>
      </c>
      <c r="AU38" s="1109">
        <v>1</v>
      </c>
      <c r="AV38" s="1109">
        <v>-1</v>
      </c>
      <c r="AW38" s="1109">
        <v>3</v>
      </c>
      <c r="AX38" s="1109">
        <v>-50</v>
      </c>
      <c r="AY38" s="1109">
        <v>-25</v>
      </c>
      <c r="AZ38" s="1109">
        <v>2</v>
      </c>
      <c r="BA38" s="1109">
        <v>-3</v>
      </c>
      <c r="BB38" s="1109">
        <v>1</v>
      </c>
      <c r="BC38" s="1109">
        <v>0</v>
      </c>
      <c r="BD38" s="1109">
        <v>-1</v>
      </c>
      <c r="BE38" s="1109">
        <v>1</v>
      </c>
      <c r="BF38" s="1109">
        <v>0</v>
      </c>
      <c r="BG38" s="1109">
        <v>-1</v>
      </c>
      <c r="BH38" s="1109">
        <v>-7</v>
      </c>
      <c r="BI38" s="1109">
        <v>-3</v>
      </c>
      <c r="BJ38" s="1109">
        <v>-11</v>
      </c>
      <c r="BK38" s="1109">
        <v>-5</v>
      </c>
      <c r="BL38" s="1110">
        <v>-6</v>
      </c>
      <c r="BM38" s="1463"/>
    </row>
    <row r="39" spans="1:65">
      <c r="A39" s="1289">
        <v>226</v>
      </c>
      <c r="B39" s="1160" t="s">
        <v>652</v>
      </c>
      <c r="C39" s="1290">
        <v>-229</v>
      </c>
      <c r="D39" s="1109">
        <v>5</v>
      </c>
      <c r="E39" s="1109">
        <v>3</v>
      </c>
      <c r="F39" s="1109">
        <v>4</v>
      </c>
      <c r="G39" s="1109">
        <v>-39</v>
      </c>
      <c r="H39" s="1109">
        <v>-146</v>
      </c>
      <c r="I39" s="1109">
        <v>-51</v>
      </c>
      <c r="J39" s="1109">
        <v>-19</v>
      </c>
      <c r="K39" s="1109">
        <v>-13</v>
      </c>
      <c r="L39" s="1109">
        <v>5</v>
      </c>
      <c r="M39" s="1109">
        <v>8</v>
      </c>
      <c r="N39" s="1109">
        <v>-5</v>
      </c>
      <c r="O39" s="1109">
        <v>10</v>
      </c>
      <c r="P39" s="1109">
        <v>12</v>
      </c>
      <c r="Q39" s="1109">
        <v>-1</v>
      </c>
      <c r="R39" s="1109">
        <v>9</v>
      </c>
      <c r="S39" s="1109">
        <v>-7</v>
      </c>
      <c r="T39" s="1109">
        <v>3</v>
      </c>
      <c r="U39" s="1109">
        <v>-5</v>
      </c>
      <c r="V39" s="1109">
        <v>-2</v>
      </c>
      <c r="W39" s="1110"/>
      <c r="X39" s="1109">
        <v>-82</v>
      </c>
      <c r="Y39" s="1109">
        <v>3</v>
      </c>
      <c r="Z39" s="1109">
        <v>-2</v>
      </c>
      <c r="AA39" s="1109">
        <v>6</v>
      </c>
      <c r="AB39" s="1109">
        <v>-34</v>
      </c>
      <c r="AC39" s="1109">
        <v>-52</v>
      </c>
      <c r="AD39" s="1109">
        <v>-24</v>
      </c>
      <c r="AE39" s="1109">
        <v>-11</v>
      </c>
      <c r="AF39" s="1109">
        <v>-4</v>
      </c>
      <c r="AG39" s="1109">
        <v>-2</v>
      </c>
      <c r="AH39" s="1109">
        <v>2</v>
      </c>
      <c r="AI39" s="1109">
        <v>1</v>
      </c>
      <c r="AJ39" s="1109">
        <v>6</v>
      </c>
      <c r="AK39" s="1109">
        <v>12</v>
      </c>
      <c r="AL39" s="1109">
        <v>3</v>
      </c>
      <c r="AM39" s="1109">
        <v>10</v>
      </c>
      <c r="AN39" s="1109">
        <v>-5</v>
      </c>
      <c r="AO39" s="1109">
        <v>5</v>
      </c>
      <c r="AP39" s="1109">
        <v>1</v>
      </c>
      <c r="AQ39" s="1109">
        <v>3</v>
      </c>
      <c r="AR39" s="1097"/>
      <c r="AS39" s="1290">
        <v>-147</v>
      </c>
      <c r="AT39" s="1109">
        <v>2</v>
      </c>
      <c r="AU39" s="1109">
        <v>5</v>
      </c>
      <c r="AV39" s="1109">
        <v>-2</v>
      </c>
      <c r="AW39" s="1109">
        <v>-5</v>
      </c>
      <c r="AX39" s="1109">
        <v>-94</v>
      </c>
      <c r="AY39" s="1109">
        <v>-27</v>
      </c>
      <c r="AZ39" s="1109">
        <v>-8</v>
      </c>
      <c r="BA39" s="1109">
        <v>-9</v>
      </c>
      <c r="BB39" s="1109">
        <v>7</v>
      </c>
      <c r="BC39" s="1109">
        <v>6</v>
      </c>
      <c r="BD39" s="1109">
        <v>-6</v>
      </c>
      <c r="BE39" s="1109">
        <v>4</v>
      </c>
      <c r="BF39" s="1109">
        <v>0</v>
      </c>
      <c r="BG39" s="1109">
        <v>-4</v>
      </c>
      <c r="BH39" s="1109">
        <v>-1</v>
      </c>
      <c r="BI39" s="1109">
        <v>-2</v>
      </c>
      <c r="BJ39" s="1109">
        <v>-2</v>
      </c>
      <c r="BK39" s="1109">
        <v>-6</v>
      </c>
      <c r="BL39" s="1110">
        <v>-5</v>
      </c>
      <c r="BM39" s="1463"/>
    </row>
    <row r="40" spans="1:65">
      <c r="A40" s="1289">
        <v>227</v>
      </c>
      <c r="B40" s="1160" t="s">
        <v>653</v>
      </c>
      <c r="C40" s="1290">
        <v>-347</v>
      </c>
      <c r="D40" s="1109">
        <v>-1</v>
      </c>
      <c r="E40" s="1109">
        <v>-1</v>
      </c>
      <c r="F40" s="1109">
        <v>-8</v>
      </c>
      <c r="G40" s="1109">
        <v>-63</v>
      </c>
      <c r="H40" s="1109">
        <v>-150</v>
      </c>
      <c r="I40" s="1109">
        <v>-60</v>
      </c>
      <c r="J40" s="1109">
        <v>-11</v>
      </c>
      <c r="K40" s="1109">
        <v>-16</v>
      </c>
      <c r="L40" s="1109">
        <v>-11</v>
      </c>
      <c r="M40" s="1109">
        <v>-12</v>
      </c>
      <c r="N40" s="1109">
        <v>1</v>
      </c>
      <c r="O40" s="1109">
        <v>-4</v>
      </c>
      <c r="P40" s="1109">
        <v>-7</v>
      </c>
      <c r="Q40" s="1109">
        <v>14</v>
      </c>
      <c r="R40" s="1109">
        <v>-1</v>
      </c>
      <c r="S40" s="1109">
        <v>-2</v>
      </c>
      <c r="T40" s="1109">
        <v>-6</v>
      </c>
      <c r="U40" s="1109">
        <v>0</v>
      </c>
      <c r="V40" s="1109">
        <v>-9</v>
      </c>
      <c r="W40" s="1110"/>
      <c r="X40" s="1109">
        <v>-138</v>
      </c>
      <c r="Y40" s="1109">
        <v>1</v>
      </c>
      <c r="Z40" s="1109">
        <v>6</v>
      </c>
      <c r="AA40" s="1109">
        <v>-1</v>
      </c>
      <c r="AB40" s="1109">
        <v>-36</v>
      </c>
      <c r="AC40" s="1109">
        <v>-65</v>
      </c>
      <c r="AD40" s="1109">
        <v>-26</v>
      </c>
      <c r="AE40" s="1109">
        <v>2</v>
      </c>
      <c r="AF40" s="1109">
        <v>-13</v>
      </c>
      <c r="AG40" s="1109">
        <v>-5</v>
      </c>
      <c r="AH40" s="1109">
        <v>-1</v>
      </c>
      <c r="AI40" s="1109">
        <v>0</v>
      </c>
      <c r="AJ40" s="1109">
        <v>-3</v>
      </c>
      <c r="AK40" s="1109">
        <v>-6</v>
      </c>
      <c r="AL40" s="1109">
        <v>8</v>
      </c>
      <c r="AM40" s="1109">
        <v>2</v>
      </c>
      <c r="AN40" s="1109">
        <v>-1</v>
      </c>
      <c r="AO40" s="1109">
        <v>-2</v>
      </c>
      <c r="AP40" s="1109">
        <v>1</v>
      </c>
      <c r="AQ40" s="1109">
        <v>1</v>
      </c>
      <c r="AR40" s="1097"/>
      <c r="AS40" s="1290">
        <v>-209</v>
      </c>
      <c r="AT40" s="1109">
        <v>-2</v>
      </c>
      <c r="AU40" s="1109">
        <v>-7</v>
      </c>
      <c r="AV40" s="1109">
        <v>-7</v>
      </c>
      <c r="AW40" s="1109">
        <v>-27</v>
      </c>
      <c r="AX40" s="1109">
        <v>-85</v>
      </c>
      <c r="AY40" s="1109">
        <v>-34</v>
      </c>
      <c r="AZ40" s="1109">
        <v>-13</v>
      </c>
      <c r="BA40" s="1109">
        <v>-3</v>
      </c>
      <c r="BB40" s="1109">
        <v>-6</v>
      </c>
      <c r="BC40" s="1109">
        <v>-11</v>
      </c>
      <c r="BD40" s="1109">
        <v>1</v>
      </c>
      <c r="BE40" s="1109">
        <v>-1</v>
      </c>
      <c r="BF40" s="1109">
        <v>-1</v>
      </c>
      <c r="BG40" s="1109">
        <v>6</v>
      </c>
      <c r="BH40" s="1109">
        <v>-3</v>
      </c>
      <c r="BI40" s="1109">
        <v>-1</v>
      </c>
      <c r="BJ40" s="1109">
        <v>-4</v>
      </c>
      <c r="BK40" s="1109">
        <v>-1</v>
      </c>
      <c r="BL40" s="1110">
        <v>-10</v>
      </c>
      <c r="BM40" s="1463"/>
    </row>
    <row r="41" spans="1:65">
      <c r="A41" s="1289">
        <v>228</v>
      </c>
      <c r="B41" s="1160" t="s">
        <v>654</v>
      </c>
      <c r="C41" s="1290">
        <v>-143</v>
      </c>
      <c r="D41" s="1109">
        <v>-4</v>
      </c>
      <c r="E41" s="1109">
        <v>-9</v>
      </c>
      <c r="F41" s="1109">
        <v>-19</v>
      </c>
      <c r="G41" s="1109">
        <v>10</v>
      </c>
      <c r="H41" s="1109">
        <v>-122</v>
      </c>
      <c r="I41" s="1109">
        <v>-16</v>
      </c>
      <c r="J41" s="1109">
        <v>16</v>
      </c>
      <c r="K41" s="1109">
        <v>21</v>
      </c>
      <c r="L41" s="1109">
        <v>-4</v>
      </c>
      <c r="M41" s="1109">
        <v>11</v>
      </c>
      <c r="N41" s="1109">
        <v>-2</v>
      </c>
      <c r="O41" s="1109">
        <v>-2</v>
      </c>
      <c r="P41" s="1109">
        <v>-9</v>
      </c>
      <c r="Q41" s="1109">
        <v>-5</v>
      </c>
      <c r="R41" s="1109">
        <v>3</v>
      </c>
      <c r="S41" s="1109">
        <v>-3</v>
      </c>
      <c r="T41" s="1109">
        <v>-1</v>
      </c>
      <c r="U41" s="1109">
        <v>-5</v>
      </c>
      <c r="V41" s="1109">
        <v>-3</v>
      </c>
      <c r="W41" s="1110"/>
      <c r="X41" s="1109">
        <v>-34</v>
      </c>
      <c r="Y41" s="1109">
        <v>-8</v>
      </c>
      <c r="Z41" s="1109">
        <v>-2</v>
      </c>
      <c r="AA41" s="1109">
        <v>-9</v>
      </c>
      <c r="AB41" s="1109">
        <v>10</v>
      </c>
      <c r="AC41" s="1109">
        <v>-68</v>
      </c>
      <c r="AD41" s="1109">
        <v>-2</v>
      </c>
      <c r="AE41" s="1109">
        <v>26</v>
      </c>
      <c r="AF41" s="1109">
        <v>17</v>
      </c>
      <c r="AG41" s="1109">
        <v>-8</v>
      </c>
      <c r="AH41" s="1109">
        <v>16</v>
      </c>
      <c r="AI41" s="1109">
        <v>2</v>
      </c>
      <c r="AJ41" s="1109">
        <v>-1</v>
      </c>
      <c r="AK41" s="1109">
        <v>-4</v>
      </c>
      <c r="AL41" s="1109">
        <v>-5</v>
      </c>
      <c r="AM41" s="1109">
        <v>2</v>
      </c>
      <c r="AN41" s="1109">
        <v>-2</v>
      </c>
      <c r="AO41" s="1109">
        <v>3</v>
      </c>
      <c r="AP41" s="1109">
        <v>-1</v>
      </c>
      <c r="AQ41" s="1109">
        <v>0</v>
      </c>
      <c r="AR41" s="1097"/>
      <c r="AS41" s="1290">
        <v>-109</v>
      </c>
      <c r="AT41" s="1109">
        <v>4</v>
      </c>
      <c r="AU41" s="1109">
        <v>-7</v>
      </c>
      <c r="AV41" s="1109">
        <v>-10</v>
      </c>
      <c r="AW41" s="1109">
        <v>0</v>
      </c>
      <c r="AX41" s="1109">
        <v>-54</v>
      </c>
      <c r="AY41" s="1109">
        <v>-14</v>
      </c>
      <c r="AZ41" s="1109">
        <v>-10</v>
      </c>
      <c r="BA41" s="1109">
        <v>4</v>
      </c>
      <c r="BB41" s="1109">
        <v>4</v>
      </c>
      <c r="BC41" s="1109">
        <v>-5</v>
      </c>
      <c r="BD41" s="1109">
        <v>-4</v>
      </c>
      <c r="BE41" s="1109">
        <v>-1</v>
      </c>
      <c r="BF41" s="1109">
        <v>-5</v>
      </c>
      <c r="BG41" s="1109">
        <v>0</v>
      </c>
      <c r="BH41" s="1109">
        <v>1</v>
      </c>
      <c r="BI41" s="1109">
        <v>-1</v>
      </c>
      <c r="BJ41" s="1109">
        <v>-4</v>
      </c>
      <c r="BK41" s="1109">
        <v>-4</v>
      </c>
      <c r="BL41" s="1110">
        <v>-3</v>
      </c>
      <c r="BM41" s="1463"/>
    </row>
    <row r="42" spans="1:65">
      <c r="A42" s="1289">
        <v>229</v>
      </c>
      <c r="B42" s="1160" t="s">
        <v>655</v>
      </c>
      <c r="C42" s="1290">
        <v>-237</v>
      </c>
      <c r="D42" s="1109">
        <v>70</v>
      </c>
      <c r="E42" s="1109">
        <v>10</v>
      </c>
      <c r="F42" s="1109">
        <v>8</v>
      </c>
      <c r="G42" s="1109">
        <v>-39</v>
      </c>
      <c r="H42" s="1109">
        <v>-200</v>
      </c>
      <c r="I42" s="1109">
        <v>-82</v>
      </c>
      <c r="J42" s="1109">
        <v>-4</v>
      </c>
      <c r="K42" s="1109">
        <v>0</v>
      </c>
      <c r="L42" s="1109">
        <v>2</v>
      </c>
      <c r="M42" s="1109">
        <v>-2</v>
      </c>
      <c r="N42" s="1109">
        <v>-1</v>
      </c>
      <c r="O42" s="1109">
        <v>0</v>
      </c>
      <c r="P42" s="1109">
        <v>9</v>
      </c>
      <c r="Q42" s="1109">
        <v>9</v>
      </c>
      <c r="R42" s="1109">
        <v>-5</v>
      </c>
      <c r="S42" s="1109">
        <v>-1</v>
      </c>
      <c r="T42" s="1109">
        <v>2</v>
      </c>
      <c r="U42" s="1109">
        <v>-12</v>
      </c>
      <c r="V42" s="1109">
        <v>-1</v>
      </c>
      <c r="W42" s="1110"/>
      <c r="X42" s="1109">
        <v>-81</v>
      </c>
      <c r="Y42" s="1109">
        <v>44</v>
      </c>
      <c r="Z42" s="1109">
        <v>6</v>
      </c>
      <c r="AA42" s="1109">
        <v>6</v>
      </c>
      <c r="AB42" s="1109">
        <v>-14</v>
      </c>
      <c r="AC42" s="1109">
        <v>-84</v>
      </c>
      <c r="AD42" s="1109">
        <v>-49</v>
      </c>
      <c r="AE42" s="1109">
        <v>-7</v>
      </c>
      <c r="AF42" s="1109">
        <v>14</v>
      </c>
      <c r="AG42" s="1109">
        <v>-4</v>
      </c>
      <c r="AH42" s="1109">
        <v>-5</v>
      </c>
      <c r="AI42" s="1109">
        <v>4</v>
      </c>
      <c r="AJ42" s="1109">
        <v>0</v>
      </c>
      <c r="AK42" s="1109">
        <v>4</v>
      </c>
      <c r="AL42" s="1109">
        <v>0</v>
      </c>
      <c r="AM42" s="1109">
        <v>-2</v>
      </c>
      <c r="AN42" s="1109">
        <v>4</v>
      </c>
      <c r="AO42" s="1109">
        <v>2</v>
      </c>
      <c r="AP42" s="1109">
        <v>1</v>
      </c>
      <c r="AQ42" s="1109">
        <v>-1</v>
      </c>
      <c r="AR42" s="1097"/>
      <c r="AS42" s="1290">
        <v>-156</v>
      </c>
      <c r="AT42" s="1109">
        <v>26</v>
      </c>
      <c r="AU42" s="1109">
        <v>4</v>
      </c>
      <c r="AV42" s="1109">
        <v>2</v>
      </c>
      <c r="AW42" s="1109">
        <v>-25</v>
      </c>
      <c r="AX42" s="1109">
        <v>-116</v>
      </c>
      <c r="AY42" s="1109">
        <v>-33</v>
      </c>
      <c r="AZ42" s="1109">
        <v>3</v>
      </c>
      <c r="BA42" s="1109">
        <v>-14</v>
      </c>
      <c r="BB42" s="1109">
        <v>6</v>
      </c>
      <c r="BC42" s="1109">
        <v>3</v>
      </c>
      <c r="BD42" s="1109">
        <v>-5</v>
      </c>
      <c r="BE42" s="1109">
        <v>0</v>
      </c>
      <c r="BF42" s="1109">
        <v>5</v>
      </c>
      <c r="BG42" s="1109">
        <v>9</v>
      </c>
      <c r="BH42" s="1109">
        <v>-3</v>
      </c>
      <c r="BI42" s="1109">
        <v>-5</v>
      </c>
      <c r="BJ42" s="1109">
        <v>0</v>
      </c>
      <c r="BK42" s="1109">
        <v>-13</v>
      </c>
      <c r="BL42" s="1110">
        <v>0</v>
      </c>
      <c r="BM42" s="1463"/>
    </row>
    <row r="43" spans="1:65">
      <c r="A43" s="1289">
        <v>301</v>
      </c>
      <c r="B43" s="1160" t="s">
        <v>23</v>
      </c>
      <c r="C43" s="1290">
        <v>-110</v>
      </c>
      <c r="D43" s="1109">
        <v>70</v>
      </c>
      <c r="E43" s="1109">
        <v>9</v>
      </c>
      <c r="F43" s="1109">
        <v>-9</v>
      </c>
      <c r="G43" s="1109">
        <v>-26</v>
      </c>
      <c r="H43" s="1109">
        <v>-139</v>
      </c>
      <c r="I43" s="1109">
        <v>-67</v>
      </c>
      <c r="J43" s="1109">
        <v>12</v>
      </c>
      <c r="K43" s="1109">
        <v>18</v>
      </c>
      <c r="L43" s="1109">
        <v>-20</v>
      </c>
      <c r="M43" s="1109">
        <v>3</v>
      </c>
      <c r="N43" s="1109">
        <v>8</v>
      </c>
      <c r="O43" s="1109">
        <v>-1</v>
      </c>
      <c r="P43" s="1109">
        <v>4</v>
      </c>
      <c r="Q43" s="1109">
        <v>3</v>
      </c>
      <c r="R43" s="1109">
        <v>-9</v>
      </c>
      <c r="S43" s="1109">
        <v>2</v>
      </c>
      <c r="T43" s="1109">
        <v>12</v>
      </c>
      <c r="U43" s="1109">
        <v>13</v>
      </c>
      <c r="V43" s="1109">
        <v>7</v>
      </c>
      <c r="W43" s="1110"/>
      <c r="X43" s="1109">
        <v>-43</v>
      </c>
      <c r="Y43" s="1109">
        <v>38</v>
      </c>
      <c r="Z43" s="1109">
        <v>5</v>
      </c>
      <c r="AA43" s="1109">
        <v>-4</v>
      </c>
      <c r="AB43" s="1109">
        <v>-13</v>
      </c>
      <c r="AC43" s="1109">
        <v>-70</v>
      </c>
      <c r="AD43" s="1109">
        <v>-32</v>
      </c>
      <c r="AE43" s="1109">
        <v>8</v>
      </c>
      <c r="AF43" s="1109">
        <v>10</v>
      </c>
      <c r="AG43" s="1109">
        <v>-3</v>
      </c>
      <c r="AH43" s="1109">
        <v>3</v>
      </c>
      <c r="AI43" s="1109">
        <v>2</v>
      </c>
      <c r="AJ43" s="1109">
        <v>-3</v>
      </c>
      <c r="AK43" s="1109">
        <v>3</v>
      </c>
      <c r="AL43" s="1109">
        <v>1</v>
      </c>
      <c r="AM43" s="1109">
        <v>-3</v>
      </c>
      <c r="AN43" s="1109">
        <v>1</v>
      </c>
      <c r="AO43" s="1109">
        <v>7</v>
      </c>
      <c r="AP43" s="1109">
        <v>7</v>
      </c>
      <c r="AQ43" s="1109">
        <v>0</v>
      </c>
      <c r="AR43" s="1097"/>
      <c r="AS43" s="1290">
        <v>-67</v>
      </c>
      <c r="AT43" s="1109">
        <v>32</v>
      </c>
      <c r="AU43" s="1109">
        <v>4</v>
      </c>
      <c r="AV43" s="1109">
        <v>-5</v>
      </c>
      <c r="AW43" s="1109">
        <v>-13</v>
      </c>
      <c r="AX43" s="1109">
        <v>-69</v>
      </c>
      <c r="AY43" s="1109">
        <v>-35</v>
      </c>
      <c r="AZ43" s="1109">
        <v>4</v>
      </c>
      <c r="BA43" s="1109">
        <v>8</v>
      </c>
      <c r="BB43" s="1109">
        <v>-17</v>
      </c>
      <c r="BC43" s="1109">
        <v>0</v>
      </c>
      <c r="BD43" s="1109">
        <v>6</v>
      </c>
      <c r="BE43" s="1109">
        <v>2</v>
      </c>
      <c r="BF43" s="1109">
        <v>1</v>
      </c>
      <c r="BG43" s="1109">
        <v>2</v>
      </c>
      <c r="BH43" s="1109">
        <v>-6</v>
      </c>
      <c r="BI43" s="1109">
        <v>1</v>
      </c>
      <c r="BJ43" s="1109">
        <v>5</v>
      </c>
      <c r="BK43" s="1109">
        <v>6</v>
      </c>
      <c r="BL43" s="1110">
        <v>7</v>
      </c>
      <c r="BM43" s="1463"/>
    </row>
    <row r="44" spans="1:65">
      <c r="A44" s="1289">
        <v>365</v>
      </c>
      <c r="B44" s="1160" t="s">
        <v>656</v>
      </c>
      <c r="C44" s="1290">
        <v>-291</v>
      </c>
      <c r="D44" s="1109">
        <v>-4</v>
      </c>
      <c r="E44" s="1109">
        <v>-5</v>
      </c>
      <c r="F44" s="1109">
        <v>-14</v>
      </c>
      <c r="G44" s="1109">
        <v>-39</v>
      </c>
      <c r="H44" s="1109">
        <v>-97</v>
      </c>
      <c r="I44" s="1109">
        <v>-60</v>
      </c>
      <c r="J44" s="1109">
        <v>-21</v>
      </c>
      <c r="K44" s="1109">
        <v>-6</v>
      </c>
      <c r="L44" s="1109">
        <v>-13</v>
      </c>
      <c r="M44" s="1109">
        <v>-11</v>
      </c>
      <c r="N44" s="1109">
        <v>-7</v>
      </c>
      <c r="O44" s="1109">
        <v>-4</v>
      </c>
      <c r="P44" s="1109">
        <v>0</v>
      </c>
      <c r="Q44" s="1109">
        <v>-4</v>
      </c>
      <c r="R44" s="1109">
        <v>5</v>
      </c>
      <c r="S44" s="1109">
        <v>-6</v>
      </c>
      <c r="T44" s="1109">
        <v>-7</v>
      </c>
      <c r="U44" s="1109">
        <v>-2</v>
      </c>
      <c r="V44" s="1109">
        <v>4</v>
      </c>
      <c r="W44" s="1110"/>
      <c r="X44" s="1109">
        <v>-150</v>
      </c>
      <c r="Y44" s="1109">
        <v>-5</v>
      </c>
      <c r="Z44" s="1109">
        <v>-6</v>
      </c>
      <c r="AA44" s="1109">
        <v>-6</v>
      </c>
      <c r="AB44" s="1109">
        <v>-16</v>
      </c>
      <c r="AC44" s="1109">
        <v>-42</v>
      </c>
      <c r="AD44" s="1109">
        <v>-33</v>
      </c>
      <c r="AE44" s="1109">
        <v>-20</v>
      </c>
      <c r="AF44" s="1109">
        <v>0</v>
      </c>
      <c r="AG44" s="1109">
        <v>-3</v>
      </c>
      <c r="AH44" s="1109">
        <v>-8</v>
      </c>
      <c r="AI44" s="1109">
        <v>0</v>
      </c>
      <c r="AJ44" s="1109">
        <v>-2</v>
      </c>
      <c r="AK44" s="1109">
        <v>1</v>
      </c>
      <c r="AL44" s="1109">
        <v>-5</v>
      </c>
      <c r="AM44" s="1109">
        <v>3</v>
      </c>
      <c r="AN44" s="1109">
        <v>-3</v>
      </c>
      <c r="AO44" s="1109">
        <v>-3</v>
      </c>
      <c r="AP44" s="1109">
        <v>-2</v>
      </c>
      <c r="AQ44" s="1109">
        <v>0</v>
      </c>
      <c r="AR44" s="1097"/>
      <c r="AS44" s="1290">
        <v>-141</v>
      </c>
      <c r="AT44" s="1109">
        <v>1</v>
      </c>
      <c r="AU44" s="1109">
        <v>1</v>
      </c>
      <c r="AV44" s="1109">
        <v>-8</v>
      </c>
      <c r="AW44" s="1109">
        <v>-23</v>
      </c>
      <c r="AX44" s="1109">
        <v>-55</v>
      </c>
      <c r="AY44" s="1109">
        <v>-27</v>
      </c>
      <c r="AZ44" s="1109">
        <v>-1</v>
      </c>
      <c r="BA44" s="1109">
        <v>-6</v>
      </c>
      <c r="BB44" s="1109">
        <v>-10</v>
      </c>
      <c r="BC44" s="1109">
        <v>-3</v>
      </c>
      <c r="BD44" s="1109">
        <v>-7</v>
      </c>
      <c r="BE44" s="1109">
        <v>-2</v>
      </c>
      <c r="BF44" s="1109">
        <v>-1</v>
      </c>
      <c r="BG44" s="1109">
        <v>1</v>
      </c>
      <c r="BH44" s="1109">
        <v>2</v>
      </c>
      <c r="BI44" s="1109">
        <v>-3</v>
      </c>
      <c r="BJ44" s="1109">
        <v>-4</v>
      </c>
      <c r="BK44" s="1109">
        <v>0</v>
      </c>
      <c r="BL44" s="1110">
        <v>4</v>
      </c>
      <c r="BM44" s="1463"/>
    </row>
    <row r="45" spans="1:65">
      <c r="A45" s="1289">
        <v>381</v>
      </c>
      <c r="B45" s="1160" t="s">
        <v>27</v>
      </c>
      <c r="C45" s="1290">
        <v>-40</v>
      </c>
      <c r="D45" s="1109">
        <v>65</v>
      </c>
      <c r="E45" s="1109">
        <v>14</v>
      </c>
      <c r="F45" s="1109">
        <v>9</v>
      </c>
      <c r="G45" s="1109">
        <v>-32</v>
      </c>
      <c r="H45" s="1109">
        <v>-70</v>
      </c>
      <c r="I45" s="1109">
        <v>-26</v>
      </c>
      <c r="J45" s="1109">
        <v>-5</v>
      </c>
      <c r="K45" s="1109">
        <v>24</v>
      </c>
      <c r="L45" s="1109">
        <v>3</v>
      </c>
      <c r="M45" s="1109">
        <v>-3</v>
      </c>
      <c r="N45" s="1109">
        <v>-6</v>
      </c>
      <c r="O45" s="1109">
        <v>-5</v>
      </c>
      <c r="P45" s="1109">
        <v>-4</v>
      </c>
      <c r="Q45" s="1109">
        <v>3</v>
      </c>
      <c r="R45" s="1109">
        <v>-5</v>
      </c>
      <c r="S45" s="1109">
        <v>-4</v>
      </c>
      <c r="T45" s="1109">
        <v>-3</v>
      </c>
      <c r="U45" s="1109">
        <v>3</v>
      </c>
      <c r="V45" s="1109">
        <v>2</v>
      </c>
      <c r="W45" s="1110"/>
      <c r="X45" s="1109">
        <v>-15</v>
      </c>
      <c r="Y45" s="1109">
        <v>35</v>
      </c>
      <c r="Z45" s="1109">
        <v>2</v>
      </c>
      <c r="AA45" s="1109">
        <v>4</v>
      </c>
      <c r="AB45" s="1109">
        <v>-11</v>
      </c>
      <c r="AC45" s="1109">
        <v>-21</v>
      </c>
      <c r="AD45" s="1109">
        <v>-20</v>
      </c>
      <c r="AE45" s="1109">
        <v>-4</v>
      </c>
      <c r="AF45" s="1109">
        <v>7</v>
      </c>
      <c r="AG45" s="1109">
        <v>6</v>
      </c>
      <c r="AH45" s="1109">
        <v>-3</v>
      </c>
      <c r="AI45" s="1109">
        <v>-1</v>
      </c>
      <c r="AJ45" s="1109">
        <v>-7</v>
      </c>
      <c r="AK45" s="1109">
        <v>0</v>
      </c>
      <c r="AL45" s="1109">
        <v>2</v>
      </c>
      <c r="AM45" s="1109">
        <v>-3</v>
      </c>
      <c r="AN45" s="1109">
        <v>-2</v>
      </c>
      <c r="AO45" s="1109">
        <v>0</v>
      </c>
      <c r="AP45" s="1109">
        <v>1</v>
      </c>
      <c r="AQ45" s="1109">
        <v>0</v>
      </c>
      <c r="AR45" s="1097"/>
      <c r="AS45" s="1290">
        <v>-25</v>
      </c>
      <c r="AT45" s="1109">
        <v>30</v>
      </c>
      <c r="AU45" s="1109">
        <v>12</v>
      </c>
      <c r="AV45" s="1109">
        <v>5</v>
      </c>
      <c r="AW45" s="1109">
        <v>-21</v>
      </c>
      <c r="AX45" s="1109">
        <v>-49</v>
      </c>
      <c r="AY45" s="1109">
        <v>-6</v>
      </c>
      <c r="AZ45" s="1109">
        <v>-1</v>
      </c>
      <c r="BA45" s="1109">
        <v>17</v>
      </c>
      <c r="BB45" s="1109">
        <v>-3</v>
      </c>
      <c r="BC45" s="1109">
        <v>0</v>
      </c>
      <c r="BD45" s="1109">
        <v>-5</v>
      </c>
      <c r="BE45" s="1109">
        <v>2</v>
      </c>
      <c r="BF45" s="1109">
        <v>-4</v>
      </c>
      <c r="BG45" s="1109">
        <v>1</v>
      </c>
      <c r="BH45" s="1109">
        <v>-2</v>
      </c>
      <c r="BI45" s="1109">
        <v>-2</v>
      </c>
      <c r="BJ45" s="1109">
        <v>-3</v>
      </c>
      <c r="BK45" s="1109">
        <v>2</v>
      </c>
      <c r="BL45" s="1110">
        <v>2</v>
      </c>
      <c r="BM45" s="1463"/>
    </row>
    <row r="46" spans="1:65">
      <c r="A46" s="1289">
        <v>382</v>
      </c>
      <c r="B46" s="1160" t="s">
        <v>28</v>
      </c>
      <c r="C46" s="1290">
        <v>41</v>
      </c>
      <c r="D46" s="1109">
        <v>44</v>
      </c>
      <c r="E46" s="1109">
        <v>11</v>
      </c>
      <c r="F46" s="1109">
        <v>4</v>
      </c>
      <c r="G46" s="1109">
        <v>1</v>
      </c>
      <c r="H46" s="1109">
        <v>-14</v>
      </c>
      <c r="I46" s="1109">
        <v>-23</v>
      </c>
      <c r="J46" s="1109">
        <v>33</v>
      </c>
      <c r="K46" s="1109">
        <v>-20</v>
      </c>
      <c r="L46" s="1109">
        <v>15</v>
      </c>
      <c r="M46" s="1109">
        <v>-1</v>
      </c>
      <c r="N46" s="1109">
        <v>2</v>
      </c>
      <c r="O46" s="1109">
        <v>0</v>
      </c>
      <c r="P46" s="1109">
        <v>0</v>
      </c>
      <c r="Q46" s="1109">
        <v>-1</v>
      </c>
      <c r="R46" s="1109">
        <v>-1</v>
      </c>
      <c r="S46" s="1109">
        <v>-2</v>
      </c>
      <c r="T46" s="1109">
        <v>-5</v>
      </c>
      <c r="U46" s="1109">
        <v>-1</v>
      </c>
      <c r="V46" s="1109">
        <v>-1</v>
      </c>
      <c r="W46" s="1110"/>
      <c r="X46" s="1109">
        <v>18</v>
      </c>
      <c r="Y46" s="1109">
        <v>12</v>
      </c>
      <c r="Z46" s="1109">
        <v>8</v>
      </c>
      <c r="AA46" s="1109">
        <v>-1</v>
      </c>
      <c r="AB46" s="1109">
        <v>9</v>
      </c>
      <c r="AC46" s="1109">
        <v>4</v>
      </c>
      <c r="AD46" s="1109">
        <v>-6</v>
      </c>
      <c r="AE46" s="1109">
        <v>9</v>
      </c>
      <c r="AF46" s="1109">
        <v>-17</v>
      </c>
      <c r="AG46" s="1109">
        <v>10</v>
      </c>
      <c r="AH46" s="1109">
        <v>-4</v>
      </c>
      <c r="AI46" s="1109">
        <v>6</v>
      </c>
      <c r="AJ46" s="1109">
        <v>0</v>
      </c>
      <c r="AK46" s="1109">
        <v>-2</v>
      </c>
      <c r="AL46" s="1109">
        <v>0</v>
      </c>
      <c r="AM46" s="1109">
        <v>-1</v>
      </c>
      <c r="AN46" s="1109">
        <v>-3</v>
      </c>
      <c r="AO46" s="1109">
        <v>-1</v>
      </c>
      <c r="AP46" s="1109">
        <v>-2</v>
      </c>
      <c r="AQ46" s="1109">
        <v>-3</v>
      </c>
      <c r="AR46" s="1097"/>
      <c r="AS46" s="1290">
        <v>23</v>
      </c>
      <c r="AT46" s="1109">
        <v>32</v>
      </c>
      <c r="AU46" s="1109">
        <v>3</v>
      </c>
      <c r="AV46" s="1109">
        <v>5</v>
      </c>
      <c r="AW46" s="1109">
        <v>-8</v>
      </c>
      <c r="AX46" s="1109">
        <v>-18</v>
      </c>
      <c r="AY46" s="1109">
        <v>-17</v>
      </c>
      <c r="AZ46" s="1109">
        <v>24</v>
      </c>
      <c r="BA46" s="1109">
        <v>-3</v>
      </c>
      <c r="BB46" s="1109">
        <v>5</v>
      </c>
      <c r="BC46" s="1109">
        <v>3</v>
      </c>
      <c r="BD46" s="1109">
        <v>-4</v>
      </c>
      <c r="BE46" s="1109">
        <v>0</v>
      </c>
      <c r="BF46" s="1109">
        <v>2</v>
      </c>
      <c r="BG46" s="1109">
        <v>-1</v>
      </c>
      <c r="BH46" s="1109">
        <v>0</v>
      </c>
      <c r="BI46" s="1109">
        <v>1</v>
      </c>
      <c r="BJ46" s="1109">
        <v>-4</v>
      </c>
      <c r="BK46" s="1109">
        <v>1</v>
      </c>
      <c r="BL46" s="1110">
        <v>2</v>
      </c>
      <c r="BM46" s="1463"/>
    </row>
    <row r="47" spans="1:65">
      <c r="A47" s="1289">
        <v>442</v>
      </c>
      <c r="B47" s="1160" t="s">
        <v>38</v>
      </c>
      <c r="C47" s="1290">
        <v>-133</v>
      </c>
      <c r="D47" s="1109">
        <v>7</v>
      </c>
      <c r="E47" s="1109">
        <v>1</v>
      </c>
      <c r="F47" s="1109">
        <v>-11</v>
      </c>
      <c r="G47" s="1109">
        <v>-15</v>
      </c>
      <c r="H47" s="1109">
        <v>-25</v>
      </c>
      <c r="I47" s="1109">
        <v>-43</v>
      </c>
      <c r="J47" s="1109">
        <v>-8</v>
      </c>
      <c r="K47" s="1109">
        <v>-14</v>
      </c>
      <c r="L47" s="1109">
        <v>-9</v>
      </c>
      <c r="M47" s="1109">
        <v>0</v>
      </c>
      <c r="N47" s="1109">
        <v>1</v>
      </c>
      <c r="O47" s="1109">
        <v>-2</v>
      </c>
      <c r="P47" s="1109">
        <v>6</v>
      </c>
      <c r="Q47" s="1109">
        <v>-4</v>
      </c>
      <c r="R47" s="1109">
        <v>-6</v>
      </c>
      <c r="S47" s="1109">
        <v>0</v>
      </c>
      <c r="T47" s="1109">
        <v>-4</v>
      </c>
      <c r="U47" s="1109">
        <v>-4</v>
      </c>
      <c r="V47" s="1109">
        <v>-3</v>
      </c>
      <c r="W47" s="1110"/>
      <c r="X47" s="1109">
        <v>-67</v>
      </c>
      <c r="Y47" s="1109">
        <v>8</v>
      </c>
      <c r="Z47" s="1109">
        <v>-2</v>
      </c>
      <c r="AA47" s="1109">
        <v>-6</v>
      </c>
      <c r="AB47" s="1109">
        <v>-12</v>
      </c>
      <c r="AC47" s="1109">
        <v>-8</v>
      </c>
      <c r="AD47" s="1109">
        <v>-28</v>
      </c>
      <c r="AE47" s="1109">
        <v>-1</v>
      </c>
      <c r="AF47" s="1109">
        <v>-10</v>
      </c>
      <c r="AG47" s="1109">
        <v>-5</v>
      </c>
      <c r="AH47" s="1109">
        <v>0</v>
      </c>
      <c r="AI47" s="1109">
        <v>0</v>
      </c>
      <c r="AJ47" s="1109">
        <v>-2</v>
      </c>
      <c r="AK47" s="1109">
        <v>5</v>
      </c>
      <c r="AL47" s="1109">
        <v>-1</v>
      </c>
      <c r="AM47" s="1109">
        <v>-4</v>
      </c>
      <c r="AN47" s="1109">
        <v>2</v>
      </c>
      <c r="AO47" s="1109">
        <v>0</v>
      </c>
      <c r="AP47" s="1109">
        <v>-2</v>
      </c>
      <c r="AQ47" s="1109">
        <v>-1</v>
      </c>
      <c r="AR47" s="1097"/>
      <c r="AS47" s="1290">
        <v>-66</v>
      </c>
      <c r="AT47" s="1109">
        <v>-1</v>
      </c>
      <c r="AU47" s="1109">
        <v>3</v>
      </c>
      <c r="AV47" s="1109">
        <v>-5</v>
      </c>
      <c r="AW47" s="1109">
        <v>-3</v>
      </c>
      <c r="AX47" s="1109">
        <v>-17</v>
      </c>
      <c r="AY47" s="1109">
        <v>-15</v>
      </c>
      <c r="AZ47" s="1109">
        <v>-7</v>
      </c>
      <c r="BA47" s="1109">
        <v>-4</v>
      </c>
      <c r="BB47" s="1109">
        <v>-4</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-47</v>
      </c>
      <c r="D48" s="1109">
        <v>14</v>
      </c>
      <c r="E48" s="1109">
        <v>8</v>
      </c>
      <c r="F48" s="1109">
        <v>4</v>
      </c>
      <c r="G48" s="1109">
        <v>-2</v>
      </c>
      <c r="H48" s="1109">
        <v>-65</v>
      </c>
      <c r="I48" s="1109">
        <v>-14</v>
      </c>
      <c r="J48" s="1109">
        <v>-6</v>
      </c>
      <c r="K48" s="1109">
        <v>16</v>
      </c>
      <c r="L48" s="1109">
        <v>-8</v>
      </c>
      <c r="M48" s="1109">
        <v>5</v>
      </c>
      <c r="N48" s="1109">
        <v>6</v>
      </c>
      <c r="O48" s="1109">
        <v>2</v>
      </c>
      <c r="P48" s="1109">
        <v>3</v>
      </c>
      <c r="Q48" s="1109">
        <v>-5</v>
      </c>
      <c r="R48" s="1109">
        <v>-1</v>
      </c>
      <c r="S48" s="1109">
        <v>-3</v>
      </c>
      <c r="T48" s="1109">
        <v>-4</v>
      </c>
      <c r="U48" s="1109">
        <v>2</v>
      </c>
      <c r="V48" s="1109">
        <v>1</v>
      </c>
      <c r="W48" s="1110"/>
      <c r="X48" s="1109">
        <v>-25</v>
      </c>
      <c r="Y48" s="1109">
        <v>3</v>
      </c>
      <c r="Z48" s="1109">
        <v>2</v>
      </c>
      <c r="AA48" s="1109">
        <v>3</v>
      </c>
      <c r="AB48" s="1109">
        <v>-1</v>
      </c>
      <c r="AC48" s="1109">
        <v>-29</v>
      </c>
      <c r="AD48" s="1109">
        <v>-5</v>
      </c>
      <c r="AE48" s="1109">
        <v>-9</v>
      </c>
      <c r="AF48" s="1109">
        <v>12</v>
      </c>
      <c r="AG48" s="1109">
        <v>-1</v>
      </c>
      <c r="AH48" s="1109">
        <v>-2</v>
      </c>
      <c r="AI48" s="1109">
        <v>6</v>
      </c>
      <c r="AJ48" s="1109">
        <v>2</v>
      </c>
      <c r="AK48" s="1109">
        <v>1</v>
      </c>
      <c r="AL48" s="1109">
        <v>-4</v>
      </c>
      <c r="AM48" s="1109">
        <v>0</v>
      </c>
      <c r="AN48" s="1109">
        <v>-1</v>
      </c>
      <c r="AO48" s="1109">
        <v>-2</v>
      </c>
      <c r="AP48" s="1109">
        <v>0</v>
      </c>
      <c r="AQ48" s="1109">
        <v>0</v>
      </c>
      <c r="AR48" s="1097"/>
      <c r="AS48" s="1290">
        <v>-22</v>
      </c>
      <c r="AT48" s="1109">
        <v>11</v>
      </c>
      <c r="AU48" s="1109">
        <v>6</v>
      </c>
      <c r="AV48" s="1109">
        <v>1</v>
      </c>
      <c r="AW48" s="1109">
        <v>-1</v>
      </c>
      <c r="AX48" s="1109">
        <v>-36</v>
      </c>
      <c r="AY48" s="1109">
        <v>-9</v>
      </c>
      <c r="AZ48" s="1109">
        <v>3</v>
      </c>
      <c r="BA48" s="1109">
        <v>4</v>
      </c>
      <c r="BB48" s="1109">
        <v>-7</v>
      </c>
      <c r="BC48" s="1109">
        <v>7</v>
      </c>
      <c r="BD48" s="1109">
        <v>0</v>
      </c>
      <c r="BE48" s="1109">
        <v>0</v>
      </c>
      <c r="BF48" s="1109">
        <v>2</v>
      </c>
      <c r="BG48" s="1109">
        <v>-1</v>
      </c>
      <c r="BH48" s="1109">
        <v>-1</v>
      </c>
      <c r="BI48" s="1109">
        <v>-2</v>
      </c>
      <c r="BJ48" s="1109">
        <v>-2</v>
      </c>
      <c r="BK48" s="1109">
        <v>2</v>
      </c>
      <c r="BL48" s="1110">
        <v>1</v>
      </c>
      <c r="BM48" s="1463"/>
    </row>
    <row r="49" spans="1:65">
      <c r="A49" s="1289">
        <v>446</v>
      </c>
      <c r="B49" s="1160" t="s">
        <v>657</v>
      </c>
      <c r="C49" s="1290">
        <v>-58</v>
      </c>
      <c r="D49" s="1109">
        <v>9</v>
      </c>
      <c r="E49" s="1109">
        <v>14</v>
      </c>
      <c r="F49" s="1109">
        <v>6</v>
      </c>
      <c r="G49" s="1109">
        <v>-9</v>
      </c>
      <c r="H49" s="1109">
        <v>-60</v>
      </c>
      <c r="I49" s="1109">
        <v>-5</v>
      </c>
      <c r="J49" s="1109">
        <v>-10</v>
      </c>
      <c r="K49" s="1109">
        <v>13</v>
      </c>
      <c r="L49" s="1109">
        <v>4</v>
      </c>
      <c r="M49" s="1109">
        <v>-3</v>
      </c>
      <c r="N49" s="1109">
        <v>-7</v>
      </c>
      <c r="O49" s="1109">
        <v>-1</v>
      </c>
      <c r="P49" s="1109">
        <v>0</v>
      </c>
      <c r="Q49" s="1109">
        <v>0</v>
      </c>
      <c r="R49" s="1109">
        <v>-3</v>
      </c>
      <c r="S49" s="1109">
        <v>-2</v>
      </c>
      <c r="T49" s="1109">
        <v>0</v>
      </c>
      <c r="U49" s="1109">
        <v>-2</v>
      </c>
      <c r="V49" s="1109">
        <v>-2</v>
      </c>
      <c r="W49" s="1110"/>
      <c r="X49" s="1109">
        <v>-25</v>
      </c>
      <c r="Y49" s="1109">
        <v>8</v>
      </c>
      <c r="Z49" s="1109">
        <v>9</v>
      </c>
      <c r="AA49" s="1109">
        <v>3</v>
      </c>
      <c r="AB49" s="1109">
        <v>-4</v>
      </c>
      <c r="AC49" s="1109">
        <v>-35</v>
      </c>
      <c r="AD49" s="1109">
        <v>-7</v>
      </c>
      <c r="AE49" s="1109">
        <v>0</v>
      </c>
      <c r="AF49" s="1109">
        <v>6</v>
      </c>
      <c r="AG49" s="1109">
        <v>1</v>
      </c>
      <c r="AH49" s="1109">
        <v>1</v>
      </c>
      <c r="AI49" s="1109">
        <v>-3</v>
      </c>
      <c r="AJ49" s="1109">
        <v>1</v>
      </c>
      <c r="AK49" s="1109">
        <v>1</v>
      </c>
      <c r="AL49" s="1109">
        <v>-1</v>
      </c>
      <c r="AM49" s="1109">
        <v>-3</v>
      </c>
      <c r="AN49" s="1109">
        <v>-1</v>
      </c>
      <c r="AO49" s="1109">
        <v>0</v>
      </c>
      <c r="AP49" s="1109">
        <v>0</v>
      </c>
      <c r="AQ49" s="1109">
        <v>-1</v>
      </c>
      <c r="AR49" s="1097"/>
      <c r="AS49" s="1290">
        <v>-33</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0</v>
      </c>
      <c r="BK49" s="1109">
        <v>-2</v>
      </c>
      <c r="BL49" s="1110">
        <v>-1</v>
      </c>
      <c r="BM49" s="1463"/>
    </row>
    <row r="50" spans="1:65">
      <c r="A50" s="1289">
        <v>464</v>
      </c>
      <c r="B50" s="1160" t="s">
        <v>46</v>
      </c>
      <c r="C50" s="1290">
        <v>-80</v>
      </c>
      <c r="D50" s="1109">
        <v>21</v>
      </c>
      <c r="E50" s="1109">
        <v>1</v>
      </c>
      <c r="F50" s="1109">
        <v>-10</v>
      </c>
      <c r="G50" s="1109">
        <v>-14</v>
      </c>
      <c r="H50" s="1109">
        <v>-37</v>
      </c>
      <c r="I50" s="1109">
        <v>-26</v>
      </c>
      <c r="J50" s="1109">
        <v>-27</v>
      </c>
      <c r="K50" s="1109">
        <v>8</v>
      </c>
      <c r="L50" s="1109">
        <v>-1</v>
      </c>
      <c r="M50" s="1109">
        <v>-4</v>
      </c>
      <c r="N50" s="1109">
        <v>-2</v>
      </c>
      <c r="O50" s="1109">
        <v>6</v>
      </c>
      <c r="P50" s="1109">
        <v>12</v>
      </c>
      <c r="Q50" s="1109">
        <v>-7</v>
      </c>
      <c r="R50" s="1109">
        <v>5</v>
      </c>
      <c r="S50" s="1109">
        <v>-10</v>
      </c>
      <c r="T50" s="1109">
        <v>3</v>
      </c>
      <c r="U50" s="1109">
        <v>0</v>
      </c>
      <c r="V50" s="1109">
        <v>2</v>
      </c>
      <c r="W50" s="1110"/>
      <c r="X50" s="1109">
        <v>-43</v>
      </c>
      <c r="Y50" s="1109">
        <v>7</v>
      </c>
      <c r="Z50" s="1109">
        <v>-2</v>
      </c>
      <c r="AA50" s="1109">
        <v>-1</v>
      </c>
      <c r="AB50" s="1109">
        <v>-12</v>
      </c>
      <c r="AC50" s="1109">
        <v>-22</v>
      </c>
      <c r="AD50" s="1109">
        <v>0</v>
      </c>
      <c r="AE50" s="1109">
        <v>-8</v>
      </c>
      <c r="AF50" s="1109">
        <v>6</v>
      </c>
      <c r="AG50" s="1109">
        <v>-1</v>
      </c>
      <c r="AH50" s="1109">
        <v>-5</v>
      </c>
      <c r="AI50" s="1109">
        <v>-3</v>
      </c>
      <c r="AJ50" s="1109">
        <v>1</v>
      </c>
      <c r="AK50" s="1109">
        <v>7</v>
      </c>
      <c r="AL50" s="1109">
        <v>-4</v>
      </c>
      <c r="AM50" s="1109">
        <v>0</v>
      </c>
      <c r="AN50" s="1109">
        <v>-5</v>
      </c>
      <c r="AO50" s="1109">
        <v>-1</v>
      </c>
      <c r="AP50" s="1109">
        <v>-2</v>
      </c>
      <c r="AQ50" s="1109">
        <v>2</v>
      </c>
      <c r="AR50" s="1097"/>
      <c r="AS50" s="1290">
        <v>-37</v>
      </c>
      <c r="AT50" s="1109">
        <v>14</v>
      </c>
      <c r="AU50" s="1109">
        <v>3</v>
      </c>
      <c r="AV50" s="1109">
        <v>-9</v>
      </c>
      <c r="AW50" s="1109">
        <v>-2</v>
      </c>
      <c r="AX50" s="1109">
        <v>-15</v>
      </c>
      <c r="AY50" s="1109">
        <v>-26</v>
      </c>
      <c r="AZ50" s="1109">
        <v>-19</v>
      </c>
      <c r="BA50" s="1109">
        <v>2</v>
      </c>
      <c r="BB50" s="1109">
        <v>0</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-119</v>
      </c>
      <c r="D51" s="1109">
        <v>-3</v>
      </c>
      <c r="E51" s="1109">
        <v>7</v>
      </c>
      <c r="F51" s="1109">
        <v>3</v>
      </c>
      <c r="G51" s="1109">
        <v>-15</v>
      </c>
      <c r="H51" s="1109">
        <v>-57</v>
      </c>
      <c r="I51" s="1109">
        <v>-33</v>
      </c>
      <c r="J51" s="1109">
        <v>-13</v>
      </c>
      <c r="K51" s="1109">
        <v>1</v>
      </c>
      <c r="L51" s="1109">
        <v>-5</v>
      </c>
      <c r="M51" s="1109">
        <v>-10</v>
      </c>
      <c r="N51" s="1109">
        <v>5</v>
      </c>
      <c r="O51" s="1109">
        <v>-3</v>
      </c>
      <c r="P51" s="1109">
        <v>15</v>
      </c>
      <c r="Q51" s="1109">
        <v>2</v>
      </c>
      <c r="R51" s="1109">
        <v>1</v>
      </c>
      <c r="S51" s="1109">
        <v>-4</v>
      </c>
      <c r="T51" s="1109">
        <v>-2</v>
      </c>
      <c r="U51" s="1109">
        <v>-6</v>
      </c>
      <c r="V51" s="1109">
        <v>-2</v>
      </c>
      <c r="W51" s="1110"/>
      <c r="X51" s="1109">
        <v>-37</v>
      </c>
      <c r="Y51" s="1109">
        <v>-1</v>
      </c>
      <c r="Z51" s="1109">
        <v>8</v>
      </c>
      <c r="AA51" s="1109">
        <v>-3</v>
      </c>
      <c r="AB51" s="1109">
        <v>-11</v>
      </c>
      <c r="AC51" s="1109">
        <v>-14</v>
      </c>
      <c r="AD51" s="1109">
        <v>-21</v>
      </c>
      <c r="AE51" s="1109">
        <v>1</v>
      </c>
      <c r="AF51" s="1109">
        <v>3</v>
      </c>
      <c r="AG51" s="1109">
        <v>3</v>
      </c>
      <c r="AH51" s="1109">
        <v>-8</v>
      </c>
      <c r="AI51" s="1109">
        <v>4</v>
      </c>
      <c r="AJ51" s="1109">
        <v>0</v>
      </c>
      <c r="AK51" s="1109">
        <v>6</v>
      </c>
      <c r="AL51" s="1109">
        <v>0</v>
      </c>
      <c r="AM51" s="1109">
        <v>0</v>
      </c>
      <c r="AN51" s="1109">
        <v>-1</v>
      </c>
      <c r="AO51" s="1109">
        <v>1</v>
      </c>
      <c r="AP51" s="1109">
        <v>-4</v>
      </c>
      <c r="AQ51" s="1109">
        <v>0</v>
      </c>
      <c r="AR51" s="1097"/>
      <c r="AS51" s="1290">
        <v>-82</v>
      </c>
      <c r="AT51" s="1109">
        <v>-2</v>
      </c>
      <c r="AU51" s="1109">
        <v>-1</v>
      </c>
      <c r="AV51" s="1109">
        <v>6</v>
      </c>
      <c r="AW51" s="1109">
        <v>-4</v>
      </c>
      <c r="AX51" s="1109">
        <v>-43</v>
      </c>
      <c r="AY51" s="1109">
        <v>-12</v>
      </c>
      <c r="AZ51" s="1109">
        <v>-14</v>
      </c>
      <c r="BA51" s="1109">
        <v>-2</v>
      </c>
      <c r="BB51" s="1109">
        <v>-8</v>
      </c>
      <c r="BC51" s="1109">
        <v>-2</v>
      </c>
      <c r="BD51" s="1109">
        <v>1</v>
      </c>
      <c r="BE51" s="1109">
        <v>-3</v>
      </c>
      <c r="BF51" s="1109">
        <v>9</v>
      </c>
      <c r="BG51" s="1109">
        <v>2</v>
      </c>
      <c r="BH51" s="1109">
        <v>1</v>
      </c>
      <c r="BI51" s="1109">
        <v>-3</v>
      </c>
      <c r="BJ51" s="1109">
        <v>-3</v>
      </c>
      <c r="BK51" s="1109">
        <v>-2</v>
      </c>
      <c r="BL51" s="1110">
        <v>-2</v>
      </c>
      <c r="BM51" s="1463"/>
    </row>
    <row r="52" spans="1:65">
      <c r="A52" s="1289">
        <v>501</v>
      </c>
      <c r="B52" s="1160" t="s">
        <v>82</v>
      </c>
      <c r="C52" s="1290">
        <v>-180</v>
      </c>
      <c r="D52" s="1109">
        <v>11</v>
      </c>
      <c r="E52" s="1109">
        <v>1</v>
      </c>
      <c r="F52" s="1109">
        <v>-1</v>
      </c>
      <c r="G52" s="1109">
        <v>-27</v>
      </c>
      <c r="H52" s="1109">
        <v>-81</v>
      </c>
      <c r="I52" s="1109">
        <v>-27</v>
      </c>
      <c r="J52" s="1109">
        <v>-14</v>
      </c>
      <c r="K52" s="1109">
        <v>-18</v>
      </c>
      <c r="L52" s="1109">
        <v>3</v>
      </c>
      <c r="M52" s="1109">
        <v>-3</v>
      </c>
      <c r="N52" s="1109">
        <v>-6</v>
      </c>
      <c r="O52" s="1109">
        <v>0</v>
      </c>
      <c r="P52" s="1109">
        <v>0</v>
      </c>
      <c r="Q52" s="1109">
        <v>-6</v>
      </c>
      <c r="R52" s="1109">
        <v>-5</v>
      </c>
      <c r="S52" s="1109">
        <v>-5</v>
      </c>
      <c r="T52" s="1109">
        <v>2</v>
      </c>
      <c r="U52" s="1109">
        <v>-4</v>
      </c>
      <c r="V52" s="1109">
        <v>0</v>
      </c>
      <c r="W52" s="1110"/>
      <c r="X52" s="1109">
        <v>-98</v>
      </c>
      <c r="Y52" s="1109">
        <v>5</v>
      </c>
      <c r="Z52" s="1109">
        <v>-4</v>
      </c>
      <c r="AA52" s="1109">
        <v>-1</v>
      </c>
      <c r="AB52" s="1109">
        <v>-16</v>
      </c>
      <c r="AC52" s="1109">
        <v>-42</v>
      </c>
      <c r="AD52" s="1109">
        <v>-5</v>
      </c>
      <c r="AE52" s="1109">
        <v>-12</v>
      </c>
      <c r="AF52" s="1109">
        <v>-14</v>
      </c>
      <c r="AG52" s="1109">
        <v>2</v>
      </c>
      <c r="AH52" s="1109">
        <v>1</v>
      </c>
      <c r="AI52" s="1109">
        <v>-5</v>
      </c>
      <c r="AJ52" s="1109">
        <v>-1</v>
      </c>
      <c r="AK52" s="1109">
        <v>0</v>
      </c>
      <c r="AL52" s="1109">
        <v>0</v>
      </c>
      <c r="AM52" s="1109">
        <v>-3</v>
      </c>
      <c r="AN52" s="1109">
        <v>-3</v>
      </c>
      <c r="AO52" s="1109">
        <v>2</v>
      </c>
      <c r="AP52" s="1109">
        <v>-2</v>
      </c>
      <c r="AQ52" s="1109">
        <v>0</v>
      </c>
      <c r="AR52" s="1097"/>
      <c r="AS52" s="1290">
        <v>-82</v>
      </c>
      <c r="AT52" s="1109">
        <v>6</v>
      </c>
      <c r="AU52" s="1109">
        <v>5</v>
      </c>
      <c r="AV52" s="1109">
        <v>0</v>
      </c>
      <c r="AW52" s="1109">
        <v>-11</v>
      </c>
      <c r="AX52" s="1109">
        <v>-39</v>
      </c>
      <c r="AY52" s="1109">
        <v>-22</v>
      </c>
      <c r="AZ52" s="1109">
        <v>-2</v>
      </c>
      <c r="BA52" s="1109">
        <v>-4</v>
      </c>
      <c r="BB52" s="1109">
        <v>1</v>
      </c>
      <c r="BC52" s="1109">
        <v>-4</v>
      </c>
      <c r="BD52" s="1109">
        <v>-1</v>
      </c>
      <c r="BE52" s="1109">
        <v>1</v>
      </c>
      <c r="BF52" s="1109">
        <v>0</v>
      </c>
      <c r="BG52" s="1109">
        <v>-6</v>
      </c>
      <c r="BH52" s="1109">
        <v>-2</v>
      </c>
      <c r="BI52" s="1109">
        <v>-2</v>
      </c>
      <c r="BJ52" s="1109">
        <v>0</v>
      </c>
      <c r="BK52" s="1109">
        <v>-2</v>
      </c>
      <c r="BL52" s="1110">
        <v>0</v>
      </c>
      <c r="BM52" s="1463"/>
    </row>
    <row r="53" spans="1:65">
      <c r="A53" s="1289">
        <v>585</v>
      </c>
      <c r="B53" s="1160" t="s">
        <v>658</v>
      </c>
      <c r="C53" s="1290">
        <v>-162</v>
      </c>
      <c r="D53" s="1109">
        <v>6</v>
      </c>
      <c r="E53" s="1109">
        <v>4</v>
      </c>
      <c r="F53" s="1109">
        <v>3</v>
      </c>
      <c r="G53" s="1109">
        <v>-23</v>
      </c>
      <c r="H53" s="1109">
        <v>-79</v>
      </c>
      <c r="I53" s="1109">
        <v>-25</v>
      </c>
      <c r="J53" s="1109">
        <v>-18</v>
      </c>
      <c r="K53" s="1109">
        <v>-6</v>
      </c>
      <c r="L53" s="1109">
        <v>-3</v>
      </c>
      <c r="M53" s="1109">
        <v>-6</v>
      </c>
      <c r="N53" s="1109">
        <v>1</v>
      </c>
      <c r="O53" s="1109">
        <v>6</v>
      </c>
      <c r="P53" s="1109">
        <v>9</v>
      </c>
      <c r="Q53" s="1109">
        <v>-1</v>
      </c>
      <c r="R53" s="1109">
        <v>1</v>
      </c>
      <c r="S53" s="1109">
        <v>-4</v>
      </c>
      <c r="T53" s="1109">
        <v>-8</v>
      </c>
      <c r="U53" s="1109">
        <v>-14</v>
      </c>
      <c r="V53" s="1109">
        <v>-5</v>
      </c>
      <c r="W53" s="1110"/>
      <c r="X53" s="1109">
        <v>-83</v>
      </c>
      <c r="Y53" s="1109">
        <v>2</v>
      </c>
      <c r="Z53" s="1109">
        <v>2</v>
      </c>
      <c r="AA53" s="1109">
        <v>0</v>
      </c>
      <c r="AB53" s="1109">
        <v>-17</v>
      </c>
      <c r="AC53" s="1109">
        <v>-39</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-79</v>
      </c>
      <c r="AT53" s="1109">
        <v>4</v>
      </c>
      <c r="AU53" s="1109">
        <v>2</v>
      </c>
      <c r="AV53" s="1109">
        <v>3</v>
      </c>
      <c r="AW53" s="1109">
        <v>-6</v>
      </c>
      <c r="AX53" s="1109">
        <v>-40</v>
      </c>
      <c r="AY53" s="1109">
        <v>-7</v>
      </c>
      <c r="AZ53" s="1109">
        <v>-10</v>
      </c>
      <c r="BA53" s="1109">
        <v>-4</v>
      </c>
      <c r="BB53" s="1109">
        <v>-5</v>
      </c>
      <c r="BC53" s="1109">
        <v>-3</v>
      </c>
      <c r="BD53" s="1109">
        <v>0</v>
      </c>
      <c r="BE53" s="1109">
        <v>3</v>
      </c>
      <c r="BF53" s="1109">
        <v>7</v>
      </c>
      <c r="BG53" s="1109">
        <v>0</v>
      </c>
      <c r="BH53" s="1109">
        <v>-2</v>
      </c>
      <c r="BI53" s="1109">
        <v>-3</v>
      </c>
      <c r="BJ53" s="1109">
        <v>-5</v>
      </c>
      <c r="BK53" s="1109">
        <v>-10</v>
      </c>
      <c r="BL53" s="1110">
        <v>-3</v>
      </c>
      <c r="BM53" s="1463"/>
    </row>
    <row r="54" spans="1:65">
      <c r="A54" s="1291">
        <v>586</v>
      </c>
      <c r="B54" s="1163" t="s">
        <v>659</v>
      </c>
      <c r="C54" s="1292">
        <v>-101</v>
      </c>
      <c r="D54" s="1113">
        <v>12</v>
      </c>
      <c r="E54" s="1113">
        <v>0</v>
      </c>
      <c r="F54" s="1113">
        <v>-1</v>
      </c>
      <c r="G54" s="1113">
        <v>-30</v>
      </c>
      <c r="H54" s="1113">
        <v>-51</v>
      </c>
      <c r="I54" s="1113">
        <v>-13</v>
      </c>
      <c r="J54" s="1113">
        <v>-1</v>
      </c>
      <c r="K54" s="1113">
        <v>8</v>
      </c>
      <c r="L54" s="1113">
        <v>-7</v>
      </c>
      <c r="M54" s="1113">
        <v>-2</v>
      </c>
      <c r="N54" s="1113">
        <v>-5</v>
      </c>
      <c r="O54" s="1113">
        <v>-2</v>
      </c>
      <c r="P54" s="1113">
        <v>0</v>
      </c>
      <c r="Q54" s="1113">
        <v>-2</v>
      </c>
      <c r="R54" s="1113">
        <v>1</v>
      </c>
      <c r="S54" s="1113">
        <v>-1</v>
      </c>
      <c r="T54" s="1113">
        <v>-2</v>
      </c>
      <c r="U54" s="1113">
        <v>-2</v>
      </c>
      <c r="V54" s="1113">
        <v>-3</v>
      </c>
      <c r="W54" s="1111"/>
      <c r="X54" s="1113">
        <v>-53</v>
      </c>
      <c r="Y54" s="1113">
        <v>5</v>
      </c>
      <c r="Z54" s="1113">
        <v>1</v>
      </c>
      <c r="AA54" s="1113">
        <v>0</v>
      </c>
      <c r="AB54" s="1113">
        <v>-20</v>
      </c>
      <c r="AC54" s="1113">
        <v>-21</v>
      </c>
      <c r="AD54" s="1113">
        <v>-10</v>
      </c>
      <c r="AE54" s="1113">
        <v>-4</v>
      </c>
      <c r="AF54" s="1113">
        <v>4</v>
      </c>
      <c r="AG54" s="1113">
        <v>-1</v>
      </c>
      <c r="AH54" s="1113">
        <v>1</v>
      </c>
      <c r="AI54" s="1113">
        <v>-2</v>
      </c>
      <c r="AJ54" s="1113">
        <v>0</v>
      </c>
      <c r="AK54" s="1113">
        <v>-2</v>
      </c>
      <c r="AL54" s="1113">
        <v>-1</v>
      </c>
      <c r="AM54" s="1113">
        <v>0</v>
      </c>
      <c r="AN54" s="1113">
        <v>-1</v>
      </c>
      <c r="AO54" s="1113">
        <v>-1</v>
      </c>
      <c r="AP54" s="1113">
        <v>-1</v>
      </c>
      <c r="AQ54" s="1113">
        <v>0</v>
      </c>
      <c r="AR54" s="1456"/>
      <c r="AS54" s="1292">
        <v>-48</v>
      </c>
      <c r="AT54" s="1113">
        <v>7</v>
      </c>
      <c r="AU54" s="1113">
        <v>-1</v>
      </c>
      <c r="AV54" s="1113">
        <v>-1</v>
      </c>
      <c r="AW54" s="1113">
        <v>-10</v>
      </c>
      <c r="AX54" s="1113">
        <v>-30</v>
      </c>
      <c r="AY54" s="1113">
        <v>-3</v>
      </c>
      <c r="AZ54" s="1113">
        <v>3</v>
      </c>
      <c r="BA54" s="1113">
        <v>4</v>
      </c>
      <c r="BB54" s="1113">
        <v>-6</v>
      </c>
      <c r="BC54" s="1113">
        <v>-3</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2624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183808</v>
      </c>
      <c r="D60" s="1295">
        <v>13490</v>
      </c>
      <c r="E60" s="1295">
        <v>5429</v>
      </c>
      <c r="F60" s="1295">
        <v>2908</v>
      </c>
      <c r="G60" s="1295">
        <v>8317</v>
      </c>
      <c r="H60" s="1295">
        <v>28919</v>
      </c>
      <c r="I60" s="1295">
        <v>33187</v>
      </c>
      <c r="J60" s="1295">
        <v>25430</v>
      </c>
      <c r="K60" s="1295">
        <v>16211</v>
      </c>
      <c r="L60" s="1295">
        <v>11451</v>
      </c>
      <c r="M60" s="1295">
        <v>9224</v>
      </c>
      <c r="N60" s="1295">
        <v>6662</v>
      </c>
      <c r="O60" s="1295">
        <v>4914</v>
      </c>
      <c r="P60" s="1295">
        <v>3897</v>
      </c>
      <c r="Q60" s="1295">
        <v>3470</v>
      </c>
      <c r="R60" s="1295">
        <v>2565</v>
      </c>
      <c r="S60" s="1295">
        <v>2193</v>
      </c>
      <c r="T60" s="1295">
        <v>2313</v>
      </c>
      <c r="U60" s="1295">
        <v>1948</v>
      </c>
      <c r="V60" s="1295">
        <v>1280</v>
      </c>
      <c r="W60" s="1296">
        <v>8109</v>
      </c>
      <c r="X60" s="1295">
        <v>94700</v>
      </c>
      <c r="Y60" s="1295">
        <v>6901</v>
      </c>
      <c r="Z60" s="1295">
        <v>2746</v>
      </c>
      <c r="AA60" s="1295">
        <v>1462</v>
      </c>
      <c r="AB60" s="1295">
        <v>4797</v>
      </c>
      <c r="AC60" s="1295">
        <v>14638</v>
      </c>
      <c r="AD60" s="1295">
        <v>16794</v>
      </c>
      <c r="AE60" s="1295">
        <v>13187</v>
      </c>
      <c r="AF60" s="1295">
        <v>8629</v>
      </c>
      <c r="AG60" s="1295">
        <v>6350</v>
      </c>
      <c r="AH60" s="1295">
        <v>5178</v>
      </c>
      <c r="AI60" s="1295">
        <v>3733</v>
      </c>
      <c r="AJ60" s="1295">
        <v>2714</v>
      </c>
      <c r="AK60" s="1295">
        <v>2189</v>
      </c>
      <c r="AL60" s="1295">
        <v>1757</v>
      </c>
      <c r="AM60" s="1295">
        <v>1207</v>
      </c>
      <c r="AN60" s="1295">
        <v>836</v>
      </c>
      <c r="AO60" s="1295">
        <v>713</v>
      </c>
      <c r="AP60" s="1295">
        <v>578</v>
      </c>
      <c r="AQ60" s="1295">
        <v>291</v>
      </c>
      <c r="AR60" s="1295">
        <v>3851</v>
      </c>
      <c r="AS60" s="1294">
        <v>89108</v>
      </c>
      <c r="AT60" s="1295">
        <v>6589</v>
      </c>
      <c r="AU60" s="1295">
        <v>2683</v>
      </c>
      <c r="AV60" s="1295">
        <v>1446</v>
      </c>
      <c r="AW60" s="1295">
        <v>3520</v>
      </c>
      <c r="AX60" s="1295">
        <v>14281</v>
      </c>
      <c r="AY60" s="1295">
        <v>16393</v>
      </c>
      <c r="AZ60" s="1295">
        <v>12243</v>
      </c>
      <c r="BA60" s="1295">
        <v>7582</v>
      </c>
      <c r="BB60" s="1295">
        <v>5101</v>
      </c>
      <c r="BC60" s="1295">
        <v>4046</v>
      </c>
      <c r="BD60" s="1295">
        <v>2929</v>
      </c>
      <c r="BE60" s="1295">
        <v>2200</v>
      </c>
      <c r="BF60" s="1295">
        <v>1708</v>
      </c>
      <c r="BG60" s="1295">
        <v>1713</v>
      </c>
      <c r="BH60" s="1295">
        <v>1358</v>
      </c>
      <c r="BI60" s="1295">
        <v>1357</v>
      </c>
      <c r="BJ60" s="1295">
        <v>1600</v>
      </c>
      <c r="BK60" s="1295">
        <v>1370</v>
      </c>
      <c r="BL60" s="1295">
        <v>989</v>
      </c>
      <c r="BM60" s="1461">
        <v>4258</v>
      </c>
    </row>
    <row r="61" spans="1:65">
      <c r="A61" s="1286">
        <v>100</v>
      </c>
      <c r="B61" s="1297" t="s">
        <v>1737</v>
      </c>
      <c r="C61" s="1298">
        <v>63128</v>
      </c>
      <c r="D61" s="1299">
        <v>4002</v>
      </c>
      <c r="E61" s="1299">
        <v>1762</v>
      </c>
      <c r="F61" s="1299">
        <v>935</v>
      </c>
      <c r="G61" s="1299">
        <v>2671</v>
      </c>
      <c r="H61" s="1299">
        <v>10112</v>
      </c>
      <c r="I61" s="1299">
        <v>11089</v>
      </c>
      <c r="J61" s="1299">
        <v>8484</v>
      </c>
      <c r="K61" s="1299">
        <v>5536</v>
      </c>
      <c r="L61" s="1299">
        <v>4001</v>
      </c>
      <c r="M61" s="1299">
        <v>3253</v>
      </c>
      <c r="N61" s="1299">
        <v>2487</v>
      </c>
      <c r="O61" s="1299">
        <v>1816</v>
      </c>
      <c r="P61" s="1299">
        <v>1414</v>
      </c>
      <c r="Q61" s="1299">
        <v>1341</v>
      </c>
      <c r="R61" s="1299">
        <v>1049</v>
      </c>
      <c r="S61" s="1299">
        <v>903</v>
      </c>
      <c r="T61" s="1299">
        <v>956</v>
      </c>
      <c r="U61" s="1299">
        <v>819</v>
      </c>
      <c r="V61" s="1299">
        <v>498</v>
      </c>
      <c r="W61" s="1300">
        <v>2660</v>
      </c>
      <c r="X61" s="1299">
        <v>31647</v>
      </c>
      <c r="Y61" s="1299">
        <v>2081</v>
      </c>
      <c r="Z61" s="1299">
        <v>910</v>
      </c>
      <c r="AA61" s="1299">
        <v>478</v>
      </c>
      <c r="AB61" s="1299">
        <v>1427</v>
      </c>
      <c r="AC61" s="1299">
        <v>4679</v>
      </c>
      <c r="AD61" s="1299">
        <v>5540</v>
      </c>
      <c r="AE61" s="1299">
        <v>4353</v>
      </c>
      <c r="AF61" s="1299">
        <v>2929</v>
      </c>
      <c r="AG61" s="1299">
        <v>2189</v>
      </c>
      <c r="AH61" s="1299">
        <v>1834</v>
      </c>
      <c r="AI61" s="1299">
        <v>1374</v>
      </c>
      <c r="AJ61" s="1299">
        <v>978</v>
      </c>
      <c r="AK61" s="1299">
        <v>773</v>
      </c>
      <c r="AL61" s="1299">
        <v>683</v>
      </c>
      <c r="AM61" s="1299">
        <v>466</v>
      </c>
      <c r="AN61" s="1299">
        <v>339</v>
      </c>
      <c r="AO61" s="1299">
        <v>285</v>
      </c>
      <c r="AP61" s="1299">
        <v>224</v>
      </c>
      <c r="AQ61" s="1299">
        <v>105</v>
      </c>
      <c r="AR61" s="1299">
        <v>1259</v>
      </c>
      <c r="AS61" s="1298">
        <v>31481</v>
      </c>
      <c r="AT61" s="1299">
        <v>1921</v>
      </c>
      <c r="AU61" s="1299">
        <v>852</v>
      </c>
      <c r="AV61" s="1299">
        <v>457</v>
      </c>
      <c r="AW61" s="1299">
        <v>1244</v>
      </c>
      <c r="AX61" s="1299">
        <v>5433</v>
      </c>
      <c r="AY61" s="1299">
        <v>5549</v>
      </c>
      <c r="AZ61" s="1299">
        <v>4131</v>
      </c>
      <c r="BA61" s="1299">
        <v>2607</v>
      </c>
      <c r="BB61" s="1299">
        <v>1812</v>
      </c>
      <c r="BC61" s="1299">
        <v>1419</v>
      </c>
      <c r="BD61" s="1299">
        <v>1113</v>
      </c>
      <c r="BE61" s="1299">
        <v>838</v>
      </c>
      <c r="BF61" s="1299">
        <v>641</v>
      </c>
      <c r="BG61" s="1299">
        <v>658</v>
      </c>
      <c r="BH61" s="1299">
        <v>583</v>
      </c>
      <c r="BI61" s="1299">
        <v>564</v>
      </c>
      <c r="BJ61" s="1299">
        <v>671</v>
      </c>
      <c r="BK61" s="1299">
        <v>595</v>
      </c>
      <c r="BL61" s="1299">
        <v>393</v>
      </c>
      <c r="BM61" s="1468">
        <v>1401</v>
      </c>
    </row>
    <row r="62" spans="1:65">
      <c r="A62" s="1289">
        <v>101</v>
      </c>
      <c r="B62" s="1162" t="s">
        <v>69</v>
      </c>
      <c r="C62" s="1298">
        <v>9294</v>
      </c>
      <c r="D62" s="1299">
        <v>654</v>
      </c>
      <c r="E62" s="1299">
        <v>328</v>
      </c>
      <c r="F62" s="1299">
        <v>153</v>
      </c>
      <c r="G62" s="1299">
        <v>392</v>
      </c>
      <c r="H62" s="1299">
        <v>1369</v>
      </c>
      <c r="I62" s="1299">
        <v>1585</v>
      </c>
      <c r="J62" s="1299">
        <v>1337</v>
      </c>
      <c r="K62" s="1299">
        <v>854</v>
      </c>
      <c r="L62" s="1299">
        <v>676</v>
      </c>
      <c r="M62" s="1299">
        <v>501</v>
      </c>
      <c r="N62" s="1299">
        <v>404</v>
      </c>
      <c r="O62" s="1299">
        <v>241</v>
      </c>
      <c r="P62" s="1299">
        <v>162</v>
      </c>
      <c r="Q62" s="1299">
        <v>172</v>
      </c>
      <c r="R62" s="1299">
        <v>131</v>
      </c>
      <c r="S62" s="1299">
        <v>98</v>
      </c>
      <c r="T62" s="1299">
        <v>108</v>
      </c>
      <c r="U62" s="1299">
        <v>79</v>
      </c>
      <c r="V62" s="1299">
        <v>50</v>
      </c>
      <c r="W62" s="1300">
        <v>613</v>
      </c>
      <c r="X62" s="1299">
        <v>4657</v>
      </c>
      <c r="Y62" s="1299">
        <v>355</v>
      </c>
      <c r="Z62" s="1299">
        <v>175</v>
      </c>
      <c r="AA62" s="1299">
        <v>81</v>
      </c>
      <c r="AB62" s="1299">
        <v>217</v>
      </c>
      <c r="AC62" s="1299">
        <v>674</v>
      </c>
      <c r="AD62" s="1299">
        <v>745</v>
      </c>
      <c r="AE62" s="1299">
        <v>674</v>
      </c>
      <c r="AF62" s="1299">
        <v>443</v>
      </c>
      <c r="AG62" s="1299">
        <v>358</v>
      </c>
      <c r="AH62" s="1299">
        <v>283</v>
      </c>
      <c r="AI62" s="1299">
        <v>205</v>
      </c>
      <c r="AJ62" s="1299">
        <v>117</v>
      </c>
      <c r="AK62" s="1299">
        <v>97</v>
      </c>
      <c r="AL62" s="1299">
        <v>82</v>
      </c>
      <c r="AM62" s="1299">
        <v>57</v>
      </c>
      <c r="AN62" s="1299">
        <v>33</v>
      </c>
      <c r="AO62" s="1299">
        <v>31</v>
      </c>
      <c r="AP62" s="1299">
        <v>17</v>
      </c>
      <c r="AQ62" s="1299">
        <v>13</v>
      </c>
      <c r="AR62" s="1299">
        <v>286</v>
      </c>
      <c r="AS62" s="1298">
        <v>4637</v>
      </c>
      <c r="AT62" s="1299">
        <v>299</v>
      </c>
      <c r="AU62" s="1299">
        <v>153</v>
      </c>
      <c r="AV62" s="1299">
        <v>72</v>
      </c>
      <c r="AW62" s="1299">
        <v>175</v>
      </c>
      <c r="AX62" s="1299">
        <v>695</v>
      </c>
      <c r="AY62" s="1299">
        <v>840</v>
      </c>
      <c r="AZ62" s="1299">
        <v>663</v>
      </c>
      <c r="BA62" s="1299">
        <v>411</v>
      </c>
      <c r="BB62" s="1299">
        <v>318</v>
      </c>
      <c r="BC62" s="1299">
        <v>218</v>
      </c>
      <c r="BD62" s="1299">
        <v>199</v>
      </c>
      <c r="BE62" s="1299">
        <v>124</v>
      </c>
      <c r="BF62" s="1299">
        <v>65</v>
      </c>
      <c r="BG62" s="1299">
        <v>90</v>
      </c>
      <c r="BH62" s="1299">
        <v>74</v>
      </c>
      <c r="BI62" s="1299">
        <v>65</v>
      </c>
      <c r="BJ62" s="1299">
        <v>77</v>
      </c>
      <c r="BK62" s="1299">
        <v>62</v>
      </c>
      <c r="BL62" s="1299">
        <v>37</v>
      </c>
      <c r="BM62" s="1468">
        <v>327</v>
      </c>
    </row>
    <row r="63" spans="1:65">
      <c r="A63" s="1289">
        <v>102</v>
      </c>
      <c r="B63" s="1162" t="s">
        <v>70</v>
      </c>
      <c r="C63" s="1298">
        <v>6128</v>
      </c>
      <c r="D63" s="1299">
        <v>338</v>
      </c>
      <c r="E63" s="1299">
        <v>189</v>
      </c>
      <c r="F63" s="1299">
        <v>94</v>
      </c>
      <c r="G63" s="1299">
        <v>335</v>
      </c>
      <c r="H63" s="1299">
        <v>1051</v>
      </c>
      <c r="I63" s="1299">
        <v>1098</v>
      </c>
      <c r="J63" s="1299">
        <v>829</v>
      </c>
      <c r="K63" s="1299">
        <v>580</v>
      </c>
      <c r="L63" s="1299">
        <v>363</v>
      </c>
      <c r="M63" s="1299">
        <v>314</v>
      </c>
      <c r="N63" s="1299">
        <v>214</v>
      </c>
      <c r="O63" s="1299">
        <v>149</v>
      </c>
      <c r="P63" s="1299">
        <v>117</v>
      </c>
      <c r="Q63" s="1299">
        <v>103</v>
      </c>
      <c r="R63" s="1299">
        <v>92</v>
      </c>
      <c r="S63" s="1299">
        <v>73</v>
      </c>
      <c r="T63" s="1299">
        <v>84</v>
      </c>
      <c r="U63" s="1299">
        <v>71</v>
      </c>
      <c r="V63" s="1299">
        <v>34</v>
      </c>
      <c r="W63" s="1300">
        <v>238</v>
      </c>
      <c r="X63" s="1299">
        <v>2992</v>
      </c>
      <c r="Y63" s="1299">
        <v>192</v>
      </c>
      <c r="Z63" s="1299">
        <v>104</v>
      </c>
      <c r="AA63" s="1299">
        <v>45</v>
      </c>
      <c r="AB63" s="1299">
        <v>190</v>
      </c>
      <c r="AC63" s="1299">
        <v>444</v>
      </c>
      <c r="AD63" s="1299">
        <v>545</v>
      </c>
      <c r="AE63" s="1299">
        <v>420</v>
      </c>
      <c r="AF63" s="1299">
        <v>275</v>
      </c>
      <c r="AG63" s="1299">
        <v>185</v>
      </c>
      <c r="AH63" s="1299">
        <v>168</v>
      </c>
      <c r="AI63" s="1299">
        <v>125</v>
      </c>
      <c r="AJ63" s="1299">
        <v>75</v>
      </c>
      <c r="AK63" s="1299">
        <v>59</v>
      </c>
      <c r="AL63" s="1299">
        <v>44</v>
      </c>
      <c r="AM63" s="1299">
        <v>39</v>
      </c>
      <c r="AN63" s="1299">
        <v>28</v>
      </c>
      <c r="AO63" s="1299">
        <v>26</v>
      </c>
      <c r="AP63" s="1299">
        <v>21</v>
      </c>
      <c r="AQ63" s="1299">
        <v>7</v>
      </c>
      <c r="AR63" s="1299">
        <v>126</v>
      </c>
      <c r="AS63" s="1298">
        <v>3136</v>
      </c>
      <c r="AT63" s="1299">
        <v>146</v>
      </c>
      <c r="AU63" s="1299">
        <v>85</v>
      </c>
      <c r="AV63" s="1299">
        <v>49</v>
      </c>
      <c r="AW63" s="1299">
        <v>145</v>
      </c>
      <c r="AX63" s="1299">
        <v>607</v>
      </c>
      <c r="AY63" s="1299">
        <v>553</v>
      </c>
      <c r="AZ63" s="1299">
        <v>409</v>
      </c>
      <c r="BA63" s="1299">
        <v>305</v>
      </c>
      <c r="BB63" s="1299">
        <v>178</v>
      </c>
      <c r="BC63" s="1299">
        <v>146</v>
      </c>
      <c r="BD63" s="1299">
        <v>89</v>
      </c>
      <c r="BE63" s="1299">
        <v>74</v>
      </c>
      <c r="BF63" s="1299">
        <v>58</v>
      </c>
      <c r="BG63" s="1299">
        <v>59</v>
      </c>
      <c r="BH63" s="1299">
        <v>53</v>
      </c>
      <c r="BI63" s="1299">
        <v>45</v>
      </c>
      <c r="BJ63" s="1299">
        <v>58</v>
      </c>
      <c r="BK63" s="1299">
        <v>50</v>
      </c>
      <c r="BL63" s="1299">
        <v>27</v>
      </c>
      <c r="BM63" s="1468">
        <v>112</v>
      </c>
    </row>
    <row r="64" spans="1:65">
      <c r="A64" s="1289">
        <v>105</v>
      </c>
      <c r="B64" s="1162" t="s">
        <v>72</v>
      </c>
      <c r="C64" s="1298">
        <v>5993</v>
      </c>
      <c r="D64" s="1299">
        <v>227</v>
      </c>
      <c r="E64" s="1299">
        <v>90</v>
      </c>
      <c r="F64" s="1299">
        <v>72</v>
      </c>
      <c r="G64" s="1299">
        <v>187</v>
      </c>
      <c r="H64" s="1299">
        <v>1290</v>
      </c>
      <c r="I64" s="1299">
        <v>1229</v>
      </c>
      <c r="J64" s="1299">
        <v>830</v>
      </c>
      <c r="K64" s="1299">
        <v>448</v>
      </c>
      <c r="L64" s="1299">
        <v>398</v>
      </c>
      <c r="M64" s="1299">
        <v>301</v>
      </c>
      <c r="N64" s="1299">
        <v>216</v>
      </c>
      <c r="O64" s="1299">
        <v>168</v>
      </c>
      <c r="P64" s="1299">
        <v>134</v>
      </c>
      <c r="Q64" s="1299">
        <v>119</v>
      </c>
      <c r="R64" s="1299">
        <v>73</v>
      </c>
      <c r="S64" s="1299">
        <v>65</v>
      </c>
      <c r="T64" s="1299">
        <v>65</v>
      </c>
      <c r="U64" s="1299">
        <v>51</v>
      </c>
      <c r="V64" s="1299">
        <v>30</v>
      </c>
      <c r="W64" s="1300">
        <v>114</v>
      </c>
      <c r="X64" s="1299">
        <v>3098</v>
      </c>
      <c r="Y64" s="1299">
        <v>112</v>
      </c>
      <c r="Z64" s="1299">
        <v>44</v>
      </c>
      <c r="AA64" s="1299">
        <v>39</v>
      </c>
      <c r="AB64" s="1299">
        <v>100</v>
      </c>
      <c r="AC64" s="1299">
        <v>586</v>
      </c>
      <c r="AD64" s="1299">
        <v>613</v>
      </c>
      <c r="AE64" s="1299">
        <v>436</v>
      </c>
      <c r="AF64" s="1299">
        <v>254</v>
      </c>
      <c r="AG64" s="1299">
        <v>246</v>
      </c>
      <c r="AH64" s="1299">
        <v>170</v>
      </c>
      <c r="AI64" s="1299">
        <v>134</v>
      </c>
      <c r="AJ64" s="1299">
        <v>107</v>
      </c>
      <c r="AK64" s="1299">
        <v>85</v>
      </c>
      <c r="AL64" s="1299">
        <v>67</v>
      </c>
      <c r="AM64" s="1299">
        <v>39</v>
      </c>
      <c r="AN64" s="1299">
        <v>31</v>
      </c>
      <c r="AO64" s="1299">
        <v>19</v>
      </c>
      <c r="AP64" s="1299">
        <v>12</v>
      </c>
      <c r="AQ64" s="1299">
        <v>4</v>
      </c>
      <c r="AR64" s="1299">
        <v>63</v>
      </c>
      <c r="AS64" s="1298">
        <v>2895</v>
      </c>
      <c r="AT64" s="1299">
        <v>115</v>
      </c>
      <c r="AU64" s="1299">
        <v>46</v>
      </c>
      <c r="AV64" s="1299">
        <v>33</v>
      </c>
      <c r="AW64" s="1299">
        <v>87</v>
      </c>
      <c r="AX64" s="1299">
        <v>704</v>
      </c>
      <c r="AY64" s="1299">
        <v>616</v>
      </c>
      <c r="AZ64" s="1299">
        <v>394</v>
      </c>
      <c r="BA64" s="1299">
        <v>194</v>
      </c>
      <c r="BB64" s="1299">
        <v>152</v>
      </c>
      <c r="BC64" s="1299">
        <v>131</v>
      </c>
      <c r="BD64" s="1299">
        <v>82</v>
      </c>
      <c r="BE64" s="1299">
        <v>61</v>
      </c>
      <c r="BF64" s="1299">
        <v>49</v>
      </c>
      <c r="BG64" s="1299">
        <v>52</v>
      </c>
      <c r="BH64" s="1299">
        <v>34</v>
      </c>
      <c r="BI64" s="1299">
        <v>34</v>
      </c>
      <c r="BJ64" s="1299">
        <v>46</v>
      </c>
      <c r="BK64" s="1299">
        <v>39</v>
      </c>
      <c r="BL64" s="1299">
        <v>26</v>
      </c>
      <c r="BM64" s="1468">
        <v>51</v>
      </c>
    </row>
    <row r="65" spans="1:65">
      <c r="A65" s="1289">
        <v>106</v>
      </c>
      <c r="B65" s="1162" t="s">
        <v>74</v>
      </c>
      <c r="C65" s="1298">
        <v>4207</v>
      </c>
      <c r="D65" s="1299">
        <v>197</v>
      </c>
      <c r="E65" s="1299">
        <v>84</v>
      </c>
      <c r="F65" s="1299">
        <v>67</v>
      </c>
      <c r="G65" s="1299">
        <v>184</v>
      </c>
      <c r="H65" s="1299">
        <v>753</v>
      </c>
      <c r="I65" s="1299">
        <v>750</v>
      </c>
      <c r="J65" s="1299">
        <v>430</v>
      </c>
      <c r="K65" s="1299">
        <v>307</v>
      </c>
      <c r="L65" s="1299">
        <v>256</v>
      </c>
      <c r="M65" s="1299">
        <v>226</v>
      </c>
      <c r="N65" s="1299">
        <v>204</v>
      </c>
      <c r="O65" s="1299">
        <v>141</v>
      </c>
      <c r="P65" s="1299">
        <v>120</v>
      </c>
      <c r="Q65" s="1299">
        <v>110</v>
      </c>
      <c r="R65" s="1299">
        <v>94</v>
      </c>
      <c r="S65" s="1299">
        <v>79</v>
      </c>
      <c r="T65" s="1299">
        <v>84</v>
      </c>
      <c r="U65" s="1299">
        <v>83</v>
      </c>
      <c r="V65" s="1299">
        <v>38</v>
      </c>
      <c r="W65" s="1300">
        <v>90</v>
      </c>
      <c r="X65" s="1299">
        <v>2216</v>
      </c>
      <c r="Y65" s="1299">
        <v>89</v>
      </c>
      <c r="Z65" s="1299">
        <v>41</v>
      </c>
      <c r="AA65" s="1299">
        <v>29</v>
      </c>
      <c r="AB65" s="1299">
        <v>89</v>
      </c>
      <c r="AC65" s="1299">
        <v>399</v>
      </c>
      <c r="AD65" s="1299">
        <v>439</v>
      </c>
      <c r="AE65" s="1299">
        <v>228</v>
      </c>
      <c r="AF65" s="1299">
        <v>184</v>
      </c>
      <c r="AG65" s="1299">
        <v>138</v>
      </c>
      <c r="AH65" s="1299">
        <v>129</v>
      </c>
      <c r="AI65" s="1299">
        <v>114</v>
      </c>
      <c r="AJ65" s="1299">
        <v>86</v>
      </c>
      <c r="AK65" s="1299">
        <v>66</v>
      </c>
      <c r="AL65" s="1299">
        <v>59</v>
      </c>
      <c r="AM65" s="1299">
        <v>44</v>
      </c>
      <c r="AN65" s="1299">
        <v>33</v>
      </c>
      <c r="AO65" s="1299">
        <v>24</v>
      </c>
      <c r="AP65" s="1299">
        <v>19</v>
      </c>
      <c r="AQ65" s="1299">
        <v>6</v>
      </c>
      <c r="AR65" s="1299">
        <v>45</v>
      </c>
      <c r="AS65" s="1298">
        <v>1991</v>
      </c>
      <c r="AT65" s="1299">
        <v>108</v>
      </c>
      <c r="AU65" s="1299">
        <v>43</v>
      </c>
      <c r="AV65" s="1299">
        <v>38</v>
      </c>
      <c r="AW65" s="1299">
        <v>95</v>
      </c>
      <c r="AX65" s="1299">
        <v>354</v>
      </c>
      <c r="AY65" s="1299">
        <v>311</v>
      </c>
      <c r="AZ65" s="1299">
        <v>202</v>
      </c>
      <c r="BA65" s="1299">
        <v>123</v>
      </c>
      <c r="BB65" s="1299">
        <v>118</v>
      </c>
      <c r="BC65" s="1299">
        <v>97</v>
      </c>
      <c r="BD65" s="1299">
        <v>90</v>
      </c>
      <c r="BE65" s="1299">
        <v>55</v>
      </c>
      <c r="BF65" s="1299">
        <v>54</v>
      </c>
      <c r="BG65" s="1299">
        <v>51</v>
      </c>
      <c r="BH65" s="1299">
        <v>50</v>
      </c>
      <c r="BI65" s="1299">
        <v>46</v>
      </c>
      <c r="BJ65" s="1299">
        <v>60</v>
      </c>
      <c r="BK65" s="1299">
        <v>64</v>
      </c>
      <c r="BL65" s="1299">
        <v>32</v>
      </c>
      <c r="BM65" s="1468">
        <v>45</v>
      </c>
    </row>
    <row r="66" spans="1:65">
      <c r="A66" s="1289">
        <v>107</v>
      </c>
      <c r="B66" s="1162" t="s">
        <v>75</v>
      </c>
      <c r="C66" s="1298">
        <v>5844</v>
      </c>
      <c r="D66" s="1299">
        <v>459</v>
      </c>
      <c r="E66" s="1299">
        <v>178</v>
      </c>
      <c r="F66" s="1299">
        <v>102</v>
      </c>
      <c r="G66" s="1299">
        <v>260</v>
      </c>
      <c r="H66" s="1299">
        <v>735</v>
      </c>
      <c r="I66" s="1299">
        <v>1021</v>
      </c>
      <c r="J66" s="1299">
        <v>782</v>
      </c>
      <c r="K66" s="1299">
        <v>498</v>
      </c>
      <c r="L66" s="1299">
        <v>353</v>
      </c>
      <c r="M66" s="1299">
        <v>312</v>
      </c>
      <c r="N66" s="1299">
        <v>233</v>
      </c>
      <c r="O66" s="1299">
        <v>153</v>
      </c>
      <c r="P66" s="1299">
        <v>163</v>
      </c>
      <c r="Q66" s="1299">
        <v>150</v>
      </c>
      <c r="R66" s="1299">
        <v>113</v>
      </c>
      <c r="S66" s="1299">
        <v>105</v>
      </c>
      <c r="T66" s="1299">
        <v>81</v>
      </c>
      <c r="U66" s="1299">
        <v>85</v>
      </c>
      <c r="V66" s="1299">
        <v>61</v>
      </c>
      <c r="W66" s="1300">
        <v>295</v>
      </c>
      <c r="X66" s="1299">
        <v>2794</v>
      </c>
      <c r="Y66" s="1299">
        <v>237</v>
      </c>
      <c r="Z66" s="1299">
        <v>99</v>
      </c>
      <c r="AA66" s="1299">
        <v>46</v>
      </c>
      <c r="AB66" s="1299">
        <v>107</v>
      </c>
      <c r="AC66" s="1299">
        <v>335</v>
      </c>
      <c r="AD66" s="1299">
        <v>469</v>
      </c>
      <c r="AE66" s="1299">
        <v>409</v>
      </c>
      <c r="AF66" s="1299">
        <v>251</v>
      </c>
      <c r="AG66" s="1299">
        <v>181</v>
      </c>
      <c r="AH66" s="1299">
        <v>155</v>
      </c>
      <c r="AI66" s="1299">
        <v>116</v>
      </c>
      <c r="AJ66" s="1299">
        <v>81</v>
      </c>
      <c r="AK66" s="1299">
        <v>87</v>
      </c>
      <c r="AL66" s="1299">
        <v>73</v>
      </c>
      <c r="AM66" s="1299">
        <v>55</v>
      </c>
      <c r="AN66" s="1299">
        <v>37</v>
      </c>
      <c r="AO66" s="1299">
        <v>21</v>
      </c>
      <c r="AP66" s="1299">
        <v>22</v>
      </c>
      <c r="AQ66" s="1299">
        <v>13</v>
      </c>
      <c r="AR66" s="1299">
        <v>126</v>
      </c>
      <c r="AS66" s="1298">
        <v>3050</v>
      </c>
      <c r="AT66" s="1299">
        <v>222</v>
      </c>
      <c r="AU66" s="1299">
        <v>79</v>
      </c>
      <c r="AV66" s="1299">
        <v>56</v>
      </c>
      <c r="AW66" s="1299">
        <v>153</v>
      </c>
      <c r="AX66" s="1299">
        <v>400</v>
      </c>
      <c r="AY66" s="1299">
        <v>552</v>
      </c>
      <c r="AZ66" s="1299">
        <v>373</v>
      </c>
      <c r="BA66" s="1299">
        <v>247</v>
      </c>
      <c r="BB66" s="1299">
        <v>172</v>
      </c>
      <c r="BC66" s="1299">
        <v>157</v>
      </c>
      <c r="BD66" s="1299">
        <v>117</v>
      </c>
      <c r="BE66" s="1299">
        <v>72</v>
      </c>
      <c r="BF66" s="1299">
        <v>76</v>
      </c>
      <c r="BG66" s="1299">
        <v>77</v>
      </c>
      <c r="BH66" s="1299">
        <v>58</v>
      </c>
      <c r="BI66" s="1299">
        <v>68</v>
      </c>
      <c r="BJ66" s="1299">
        <v>60</v>
      </c>
      <c r="BK66" s="1299">
        <v>63</v>
      </c>
      <c r="BL66" s="1299">
        <v>48</v>
      </c>
      <c r="BM66" s="1468">
        <v>169</v>
      </c>
    </row>
    <row r="67" spans="1:65">
      <c r="A67" s="1289">
        <v>108</v>
      </c>
      <c r="B67" s="1162" t="s">
        <v>76</v>
      </c>
      <c r="C67" s="1298">
        <v>7450</v>
      </c>
      <c r="D67" s="1299">
        <v>677</v>
      </c>
      <c r="E67" s="1299">
        <v>291</v>
      </c>
      <c r="F67" s="1299">
        <v>145</v>
      </c>
      <c r="G67" s="1299">
        <v>358</v>
      </c>
      <c r="H67" s="1299">
        <v>936</v>
      </c>
      <c r="I67" s="1299">
        <v>1198</v>
      </c>
      <c r="J67" s="1299">
        <v>1034</v>
      </c>
      <c r="K67" s="1299">
        <v>688</v>
      </c>
      <c r="L67" s="1299">
        <v>469</v>
      </c>
      <c r="M67" s="1299">
        <v>363</v>
      </c>
      <c r="N67" s="1299">
        <v>260</v>
      </c>
      <c r="O67" s="1299">
        <v>196</v>
      </c>
      <c r="P67" s="1299">
        <v>160</v>
      </c>
      <c r="Q67" s="1299">
        <v>151</v>
      </c>
      <c r="R67" s="1299">
        <v>115</v>
      </c>
      <c r="S67" s="1299">
        <v>134</v>
      </c>
      <c r="T67" s="1299">
        <v>111</v>
      </c>
      <c r="U67" s="1299">
        <v>97</v>
      </c>
      <c r="V67" s="1299">
        <v>67</v>
      </c>
      <c r="W67" s="1300">
        <v>379</v>
      </c>
      <c r="X67" s="1299">
        <v>3722</v>
      </c>
      <c r="Y67" s="1299">
        <v>348</v>
      </c>
      <c r="Z67" s="1299">
        <v>150</v>
      </c>
      <c r="AA67" s="1299">
        <v>76</v>
      </c>
      <c r="AB67" s="1299">
        <v>220</v>
      </c>
      <c r="AC67" s="1299">
        <v>474</v>
      </c>
      <c r="AD67" s="1299">
        <v>584</v>
      </c>
      <c r="AE67" s="1299">
        <v>507</v>
      </c>
      <c r="AF67" s="1299">
        <v>349</v>
      </c>
      <c r="AG67" s="1299">
        <v>246</v>
      </c>
      <c r="AH67" s="1299">
        <v>204</v>
      </c>
      <c r="AI67" s="1299">
        <v>142</v>
      </c>
      <c r="AJ67" s="1299">
        <v>87</v>
      </c>
      <c r="AK67" s="1299">
        <v>96</v>
      </c>
      <c r="AL67" s="1299">
        <v>69</v>
      </c>
      <c r="AM67" s="1299">
        <v>49</v>
      </c>
      <c r="AN67" s="1299">
        <v>51</v>
      </c>
      <c r="AO67" s="1299">
        <v>31</v>
      </c>
      <c r="AP67" s="1299">
        <v>28</v>
      </c>
      <c r="AQ67" s="1299">
        <v>11</v>
      </c>
      <c r="AR67" s="1299">
        <v>165</v>
      </c>
      <c r="AS67" s="1298">
        <v>3728</v>
      </c>
      <c r="AT67" s="1299">
        <v>329</v>
      </c>
      <c r="AU67" s="1299">
        <v>141</v>
      </c>
      <c r="AV67" s="1299">
        <v>69</v>
      </c>
      <c r="AW67" s="1299">
        <v>138</v>
      </c>
      <c r="AX67" s="1299">
        <v>462</v>
      </c>
      <c r="AY67" s="1299">
        <v>614</v>
      </c>
      <c r="AZ67" s="1299">
        <v>527</v>
      </c>
      <c r="BA67" s="1299">
        <v>339</v>
      </c>
      <c r="BB67" s="1299">
        <v>223</v>
      </c>
      <c r="BC67" s="1299">
        <v>159</v>
      </c>
      <c r="BD67" s="1299">
        <v>118</v>
      </c>
      <c r="BE67" s="1299">
        <v>109</v>
      </c>
      <c r="BF67" s="1299">
        <v>64</v>
      </c>
      <c r="BG67" s="1299">
        <v>82</v>
      </c>
      <c r="BH67" s="1299">
        <v>66</v>
      </c>
      <c r="BI67" s="1299">
        <v>83</v>
      </c>
      <c r="BJ67" s="1299">
        <v>80</v>
      </c>
      <c r="BK67" s="1299">
        <v>69</v>
      </c>
      <c r="BL67" s="1299">
        <v>56</v>
      </c>
      <c r="BM67" s="1468">
        <v>214</v>
      </c>
    </row>
    <row r="68" spans="1:65">
      <c r="A68" s="1289">
        <v>109</v>
      </c>
      <c r="B68" s="1162" t="s">
        <v>73</v>
      </c>
      <c r="C68" s="1298">
        <v>5923</v>
      </c>
      <c r="D68" s="1299">
        <v>477</v>
      </c>
      <c r="E68" s="1299">
        <v>175</v>
      </c>
      <c r="F68" s="1299">
        <v>89</v>
      </c>
      <c r="G68" s="1299">
        <v>240</v>
      </c>
      <c r="H68" s="1299">
        <v>849</v>
      </c>
      <c r="I68" s="1299">
        <v>955</v>
      </c>
      <c r="J68" s="1299">
        <v>779</v>
      </c>
      <c r="K68" s="1299">
        <v>503</v>
      </c>
      <c r="L68" s="1299">
        <v>356</v>
      </c>
      <c r="M68" s="1299">
        <v>276</v>
      </c>
      <c r="N68" s="1299">
        <v>199</v>
      </c>
      <c r="O68" s="1299">
        <v>185</v>
      </c>
      <c r="P68" s="1299">
        <v>134</v>
      </c>
      <c r="Q68" s="1299">
        <v>148</v>
      </c>
      <c r="R68" s="1299">
        <v>127</v>
      </c>
      <c r="S68" s="1299">
        <v>100</v>
      </c>
      <c r="T68" s="1299">
        <v>123</v>
      </c>
      <c r="U68" s="1299">
        <v>126</v>
      </c>
      <c r="V68" s="1299">
        <v>82</v>
      </c>
      <c r="W68" s="1300">
        <v>273</v>
      </c>
      <c r="X68" s="1299">
        <v>2955</v>
      </c>
      <c r="Y68" s="1299">
        <v>229</v>
      </c>
      <c r="Z68" s="1299">
        <v>74</v>
      </c>
      <c r="AA68" s="1299">
        <v>50</v>
      </c>
      <c r="AB68" s="1299">
        <v>117</v>
      </c>
      <c r="AC68" s="1299">
        <v>372</v>
      </c>
      <c r="AD68" s="1299">
        <v>491</v>
      </c>
      <c r="AE68" s="1299">
        <v>402</v>
      </c>
      <c r="AF68" s="1299">
        <v>284</v>
      </c>
      <c r="AG68" s="1299">
        <v>208</v>
      </c>
      <c r="AH68" s="1299">
        <v>166</v>
      </c>
      <c r="AI68" s="1299">
        <v>121</v>
      </c>
      <c r="AJ68" s="1299">
        <v>97</v>
      </c>
      <c r="AK68" s="1299">
        <v>64</v>
      </c>
      <c r="AL68" s="1299">
        <v>90</v>
      </c>
      <c r="AM68" s="1299">
        <v>59</v>
      </c>
      <c r="AN68" s="1299">
        <v>35</v>
      </c>
      <c r="AO68" s="1299">
        <v>40</v>
      </c>
      <c r="AP68" s="1299">
        <v>37</v>
      </c>
      <c r="AQ68" s="1299">
        <v>19</v>
      </c>
      <c r="AR68" s="1299">
        <v>130</v>
      </c>
      <c r="AS68" s="1298">
        <v>2968</v>
      </c>
      <c r="AT68" s="1299">
        <v>248</v>
      </c>
      <c r="AU68" s="1299">
        <v>101</v>
      </c>
      <c r="AV68" s="1299">
        <v>39</v>
      </c>
      <c r="AW68" s="1299">
        <v>123</v>
      </c>
      <c r="AX68" s="1299">
        <v>477</v>
      </c>
      <c r="AY68" s="1299">
        <v>464</v>
      </c>
      <c r="AZ68" s="1299">
        <v>377</v>
      </c>
      <c r="BA68" s="1299">
        <v>219</v>
      </c>
      <c r="BB68" s="1299">
        <v>148</v>
      </c>
      <c r="BC68" s="1299">
        <v>110</v>
      </c>
      <c r="BD68" s="1299">
        <v>78</v>
      </c>
      <c r="BE68" s="1299">
        <v>88</v>
      </c>
      <c r="BF68" s="1299">
        <v>70</v>
      </c>
      <c r="BG68" s="1299">
        <v>58</v>
      </c>
      <c r="BH68" s="1299">
        <v>68</v>
      </c>
      <c r="BI68" s="1299">
        <v>65</v>
      </c>
      <c r="BJ68" s="1299">
        <v>83</v>
      </c>
      <c r="BK68" s="1299">
        <v>89</v>
      </c>
      <c r="BL68" s="1299">
        <v>63</v>
      </c>
      <c r="BM68" s="1468">
        <v>143</v>
      </c>
    </row>
    <row r="69" spans="1:65">
      <c r="A69" s="1289">
        <v>110</v>
      </c>
      <c r="B69" s="1162" t="s">
        <v>71</v>
      </c>
      <c r="C69" s="1298">
        <v>10562</v>
      </c>
      <c r="D69" s="1299">
        <v>395</v>
      </c>
      <c r="E69" s="1299">
        <v>159</v>
      </c>
      <c r="F69" s="1299">
        <v>105</v>
      </c>
      <c r="G69" s="1299">
        <v>361</v>
      </c>
      <c r="H69" s="1299">
        <v>2153</v>
      </c>
      <c r="I69" s="1299">
        <v>2001</v>
      </c>
      <c r="J69" s="1299">
        <v>1421</v>
      </c>
      <c r="K69" s="1299">
        <v>942</v>
      </c>
      <c r="L69" s="1299">
        <v>641</v>
      </c>
      <c r="M69" s="1299">
        <v>578</v>
      </c>
      <c r="N69" s="1299">
        <v>470</v>
      </c>
      <c r="O69" s="1299">
        <v>364</v>
      </c>
      <c r="P69" s="1299">
        <v>232</v>
      </c>
      <c r="Q69" s="1299">
        <v>204</v>
      </c>
      <c r="R69" s="1299">
        <v>156</v>
      </c>
      <c r="S69" s="1299">
        <v>116</v>
      </c>
      <c r="T69" s="1299">
        <v>137</v>
      </c>
      <c r="U69" s="1299">
        <v>86</v>
      </c>
      <c r="V69" s="1299">
        <v>41</v>
      </c>
      <c r="W69" s="1300">
        <v>265</v>
      </c>
      <c r="X69" s="1299">
        <v>5181</v>
      </c>
      <c r="Y69" s="1299">
        <v>204</v>
      </c>
      <c r="Z69" s="1299">
        <v>80</v>
      </c>
      <c r="AA69" s="1299">
        <v>55</v>
      </c>
      <c r="AB69" s="1299">
        <v>195</v>
      </c>
      <c r="AC69" s="1299">
        <v>889</v>
      </c>
      <c r="AD69" s="1299">
        <v>972</v>
      </c>
      <c r="AE69" s="1299">
        <v>723</v>
      </c>
      <c r="AF69" s="1299">
        <v>507</v>
      </c>
      <c r="AG69" s="1299">
        <v>345</v>
      </c>
      <c r="AH69" s="1299">
        <v>326</v>
      </c>
      <c r="AI69" s="1299">
        <v>262</v>
      </c>
      <c r="AJ69" s="1299">
        <v>205</v>
      </c>
      <c r="AK69" s="1299">
        <v>119</v>
      </c>
      <c r="AL69" s="1299">
        <v>102</v>
      </c>
      <c r="AM69" s="1299">
        <v>65</v>
      </c>
      <c r="AN69" s="1299">
        <v>42</v>
      </c>
      <c r="AO69" s="1299">
        <v>49</v>
      </c>
      <c r="AP69" s="1299">
        <v>29</v>
      </c>
      <c r="AQ69" s="1299">
        <v>12</v>
      </c>
      <c r="AR69" s="1299">
        <v>131</v>
      </c>
      <c r="AS69" s="1298">
        <v>5381</v>
      </c>
      <c r="AT69" s="1299">
        <v>191</v>
      </c>
      <c r="AU69" s="1299">
        <v>79</v>
      </c>
      <c r="AV69" s="1299">
        <v>50</v>
      </c>
      <c r="AW69" s="1299">
        <v>166</v>
      </c>
      <c r="AX69" s="1299">
        <v>1264</v>
      </c>
      <c r="AY69" s="1299">
        <v>1029</v>
      </c>
      <c r="AZ69" s="1299">
        <v>698</v>
      </c>
      <c r="BA69" s="1299">
        <v>435</v>
      </c>
      <c r="BB69" s="1299">
        <v>296</v>
      </c>
      <c r="BC69" s="1299">
        <v>252</v>
      </c>
      <c r="BD69" s="1299">
        <v>208</v>
      </c>
      <c r="BE69" s="1299">
        <v>159</v>
      </c>
      <c r="BF69" s="1299">
        <v>113</v>
      </c>
      <c r="BG69" s="1299">
        <v>102</v>
      </c>
      <c r="BH69" s="1299">
        <v>91</v>
      </c>
      <c r="BI69" s="1299">
        <v>74</v>
      </c>
      <c r="BJ69" s="1299">
        <v>88</v>
      </c>
      <c r="BK69" s="1299">
        <v>57</v>
      </c>
      <c r="BL69" s="1299">
        <v>29</v>
      </c>
      <c r="BM69" s="1468">
        <v>134</v>
      </c>
    </row>
    <row r="70" spans="1:65">
      <c r="A70" s="1291">
        <v>111</v>
      </c>
      <c r="B70" s="1184" t="s">
        <v>77</v>
      </c>
      <c r="C70" s="1301">
        <v>7727</v>
      </c>
      <c r="D70" s="1302">
        <v>578</v>
      </c>
      <c r="E70" s="1302">
        <v>268</v>
      </c>
      <c r="F70" s="1302">
        <v>108</v>
      </c>
      <c r="G70" s="1302">
        <v>354</v>
      </c>
      <c r="H70" s="1302">
        <v>976</v>
      </c>
      <c r="I70" s="1302">
        <v>1252</v>
      </c>
      <c r="J70" s="1302">
        <v>1042</v>
      </c>
      <c r="K70" s="1302">
        <v>716</v>
      </c>
      <c r="L70" s="1302">
        <v>489</v>
      </c>
      <c r="M70" s="1302">
        <v>382</v>
      </c>
      <c r="N70" s="1302">
        <v>287</v>
      </c>
      <c r="O70" s="1302">
        <v>219</v>
      </c>
      <c r="P70" s="1302">
        <v>192</v>
      </c>
      <c r="Q70" s="1302">
        <v>184</v>
      </c>
      <c r="R70" s="1302">
        <v>148</v>
      </c>
      <c r="S70" s="1302">
        <v>133</v>
      </c>
      <c r="T70" s="1302">
        <v>163</v>
      </c>
      <c r="U70" s="1302">
        <v>141</v>
      </c>
      <c r="V70" s="1302">
        <v>95</v>
      </c>
      <c r="W70" s="1303">
        <v>393</v>
      </c>
      <c r="X70" s="1302">
        <v>4032</v>
      </c>
      <c r="Y70" s="1302">
        <v>315</v>
      </c>
      <c r="Z70" s="1302">
        <v>143</v>
      </c>
      <c r="AA70" s="1302">
        <v>57</v>
      </c>
      <c r="AB70" s="1302">
        <v>192</v>
      </c>
      <c r="AC70" s="1302">
        <v>506</v>
      </c>
      <c r="AD70" s="1302">
        <v>682</v>
      </c>
      <c r="AE70" s="1302">
        <v>554</v>
      </c>
      <c r="AF70" s="1302">
        <v>382</v>
      </c>
      <c r="AG70" s="1302">
        <v>282</v>
      </c>
      <c r="AH70" s="1302">
        <v>233</v>
      </c>
      <c r="AI70" s="1302">
        <v>155</v>
      </c>
      <c r="AJ70" s="1302">
        <v>123</v>
      </c>
      <c r="AK70" s="1302">
        <v>100</v>
      </c>
      <c r="AL70" s="1302">
        <v>97</v>
      </c>
      <c r="AM70" s="1302">
        <v>59</v>
      </c>
      <c r="AN70" s="1302">
        <v>49</v>
      </c>
      <c r="AO70" s="1302">
        <v>44</v>
      </c>
      <c r="AP70" s="1302">
        <v>39</v>
      </c>
      <c r="AQ70" s="1302">
        <v>20</v>
      </c>
      <c r="AR70" s="1302">
        <v>187</v>
      </c>
      <c r="AS70" s="1298">
        <v>3695</v>
      </c>
      <c r="AT70" s="1299">
        <v>263</v>
      </c>
      <c r="AU70" s="1299">
        <v>125</v>
      </c>
      <c r="AV70" s="1299">
        <v>51</v>
      </c>
      <c r="AW70" s="1299">
        <v>162</v>
      </c>
      <c r="AX70" s="1299">
        <v>470</v>
      </c>
      <c r="AY70" s="1299">
        <v>570</v>
      </c>
      <c r="AZ70" s="1299">
        <v>488</v>
      </c>
      <c r="BA70" s="1299">
        <v>334</v>
      </c>
      <c r="BB70" s="1299">
        <v>207</v>
      </c>
      <c r="BC70" s="1299">
        <v>149</v>
      </c>
      <c r="BD70" s="1299">
        <v>132</v>
      </c>
      <c r="BE70" s="1299">
        <v>96</v>
      </c>
      <c r="BF70" s="1299">
        <v>92</v>
      </c>
      <c r="BG70" s="1299">
        <v>87</v>
      </c>
      <c r="BH70" s="1299">
        <v>89</v>
      </c>
      <c r="BI70" s="1299">
        <v>84</v>
      </c>
      <c r="BJ70" s="1299">
        <v>119</v>
      </c>
      <c r="BK70" s="1299">
        <v>102</v>
      </c>
      <c r="BL70" s="1299">
        <v>75</v>
      </c>
      <c r="BM70" s="1468">
        <v>206</v>
      </c>
    </row>
    <row r="71" spans="1:65">
      <c r="A71" s="1289">
        <v>201</v>
      </c>
      <c r="B71" s="1162" t="s">
        <v>416</v>
      </c>
      <c r="C71" s="1304">
        <v>12260</v>
      </c>
      <c r="D71" s="1273">
        <v>929</v>
      </c>
      <c r="E71" s="1273">
        <v>341</v>
      </c>
      <c r="F71" s="1273">
        <v>181</v>
      </c>
      <c r="G71" s="1273">
        <v>632</v>
      </c>
      <c r="H71" s="1273">
        <v>2317</v>
      </c>
      <c r="I71" s="1273">
        <v>2292</v>
      </c>
      <c r="J71" s="1273">
        <v>1651</v>
      </c>
      <c r="K71" s="1273">
        <v>1060</v>
      </c>
      <c r="L71" s="1273">
        <v>781</v>
      </c>
      <c r="M71" s="1273">
        <v>596</v>
      </c>
      <c r="N71" s="1273">
        <v>385</v>
      </c>
      <c r="O71" s="1273">
        <v>266</v>
      </c>
      <c r="P71" s="1273">
        <v>215</v>
      </c>
      <c r="Q71" s="1273">
        <v>162</v>
      </c>
      <c r="R71" s="1273">
        <v>116</v>
      </c>
      <c r="S71" s="1273">
        <v>95</v>
      </c>
      <c r="T71" s="1273">
        <v>93</v>
      </c>
      <c r="U71" s="1273">
        <v>86</v>
      </c>
      <c r="V71" s="1273">
        <v>62</v>
      </c>
      <c r="W71" s="1305">
        <v>534</v>
      </c>
      <c r="X71" s="1273">
        <v>6749</v>
      </c>
      <c r="Y71" s="1273">
        <v>455</v>
      </c>
      <c r="Z71" s="1273">
        <v>176</v>
      </c>
      <c r="AA71" s="1273">
        <v>93</v>
      </c>
      <c r="AB71" s="1273">
        <v>409</v>
      </c>
      <c r="AC71" s="1273">
        <v>1311</v>
      </c>
      <c r="AD71" s="1273">
        <v>1192</v>
      </c>
      <c r="AE71" s="1273">
        <v>875</v>
      </c>
      <c r="AF71" s="1273">
        <v>591</v>
      </c>
      <c r="AG71" s="1273">
        <v>476</v>
      </c>
      <c r="AH71" s="1273">
        <v>367</v>
      </c>
      <c r="AI71" s="1273">
        <v>244</v>
      </c>
      <c r="AJ71" s="1273">
        <v>162</v>
      </c>
      <c r="AK71" s="1273">
        <v>143</v>
      </c>
      <c r="AL71" s="1273">
        <v>87</v>
      </c>
      <c r="AM71" s="1273">
        <v>61</v>
      </c>
      <c r="AN71" s="1273">
        <v>42</v>
      </c>
      <c r="AO71" s="1273">
        <v>28</v>
      </c>
      <c r="AP71" s="1273">
        <v>26</v>
      </c>
      <c r="AQ71" s="1273">
        <v>11</v>
      </c>
      <c r="AR71" s="1273">
        <v>271</v>
      </c>
      <c r="AS71" s="1304">
        <v>5511</v>
      </c>
      <c r="AT71" s="1273">
        <v>474</v>
      </c>
      <c r="AU71" s="1273">
        <v>165</v>
      </c>
      <c r="AV71" s="1273">
        <v>88</v>
      </c>
      <c r="AW71" s="1273">
        <v>223</v>
      </c>
      <c r="AX71" s="1273">
        <v>1006</v>
      </c>
      <c r="AY71" s="1273">
        <v>1100</v>
      </c>
      <c r="AZ71" s="1273">
        <v>776</v>
      </c>
      <c r="BA71" s="1273">
        <v>469</v>
      </c>
      <c r="BB71" s="1273">
        <v>305</v>
      </c>
      <c r="BC71" s="1273">
        <v>229</v>
      </c>
      <c r="BD71" s="1273">
        <v>141</v>
      </c>
      <c r="BE71" s="1273">
        <v>104</v>
      </c>
      <c r="BF71" s="1273">
        <v>72</v>
      </c>
      <c r="BG71" s="1273">
        <v>75</v>
      </c>
      <c r="BH71" s="1273">
        <v>55</v>
      </c>
      <c r="BI71" s="1273">
        <v>53</v>
      </c>
      <c r="BJ71" s="1273">
        <v>65</v>
      </c>
      <c r="BK71" s="1273">
        <v>60</v>
      </c>
      <c r="BL71" s="1273">
        <v>51</v>
      </c>
      <c r="BM71" s="1468">
        <v>263</v>
      </c>
    </row>
    <row r="72" spans="1:65">
      <c r="A72" s="1289">
        <v>202</v>
      </c>
      <c r="B72" s="1162" t="s">
        <v>15</v>
      </c>
      <c r="C72" s="1304">
        <v>17006</v>
      </c>
      <c r="D72" s="1273">
        <v>785</v>
      </c>
      <c r="E72" s="1273">
        <v>272</v>
      </c>
      <c r="F72" s="1273">
        <v>177</v>
      </c>
      <c r="G72" s="1273">
        <v>669</v>
      </c>
      <c r="H72" s="1273">
        <v>3027</v>
      </c>
      <c r="I72" s="1273">
        <v>3755</v>
      </c>
      <c r="J72" s="1273">
        <v>2470</v>
      </c>
      <c r="K72" s="1273">
        <v>1485</v>
      </c>
      <c r="L72" s="1273">
        <v>1048</v>
      </c>
      <c r="M72" s="1273">
        <v>811</v>
      </c>
      <c r="N72" s="1273">
        <v>610</v>
      </c>
      <c r="O72" s="1273">
        <v>430</v>
      </c>
      <c r="P72" s="1273">
        <v>345</v>
      </c>
      <c r="Q72" s="1273">
        <v>293</v>
      </c>
      <c r="R72" s="1273">
        <v>207</v>
      </c>
      <c r="S72" s="1273">
        <v>189</v>
      </c>
      <c r="T72" s="1273">
        <v>187</v>
      </c>
      <c r="U72" s="1273">
        <v>144</v>
      </c>
      <c r="V72" s="1273">
        <v>102</v>
      </c>
      <c r="W72" s="1305">
        <v>534</v>
      </c>
      <c r="X72" s="1273">
        <v>8919</v>
      </c>
      <c r="Y72" s="1273">
        <v>406</v>
      </c>
      <c r="Z72" s="1273">
        <v>136</v>
      </c>
      <c r="AA72" s="1273">
        <v>96</v>
      </c>
      <c r="AB72" s="1273">
        <v>388</v>
      </c>
      <c r="AC72" s="1273">
        <v>1479</v>
      </c>
      <c r="AD72" s="1273">
        <v>1963</v>
      </c>
      <c r="AE72" s="1273">
        <v>1330</v>
      </c>
      <c r="AF72" s="1273">
        <v>819</v>
      </c>
      <c r="AG72" s="1273">
        <v>617</v>
      </c>
      <c r="AH72" s="1273">
        <v>462</v>
      </c>
      <c r="AI72" s="1273">
        <v>348</v>
      </c>
      <c r="AJ72" s="1273">
        <v>237</v>
      </c>
      <c r="AK72" s="1273">
        <v>189</v>
      </c>
      <c r="AL72" s="1273">
        <v>151</v>
      </c>
      <c r="AM72" s="1273">
        <v>96</v>
      </c>
      <c r="AN72" s="1273">
        <v>70</v>
      </c>
      <c r="AO72" s="1273">
        <v>63</v>
      </c>
      <c r="AP72" s="1273">
        <v>44</v>
      </c>
      <c r="AQ72" s="1273">
        <v>25</v>
      </c>
      <c r="AR72" s="1273">
        <v>256</v>
      </c>
      <c r="AS72" s="1304">
        <v>8087</v>
      </c>
      <c r="AT72" s="1273">
        <v>379</v>
      </c>
      <c r="AU72" s="1273">
        <v>136</v>
      </c>
      <c r="AV72" s="1273">
        <v>81</v>
      </c>
      <c r="AW72" s="1273">
        <v>281</v>
      </c>
      <c r="AX72" s="1273">
        <v>1548</v>
      </c>
      <c r="AY72" s="1273">
        <v>1792</v>
      </c>
      <c r="AZ72" s="1273">
        <v>1140</v>
      </c>
      <c r="BA72" s="1273">
        <v>666</v>
      </c>
      <c r="BB72" s="1273">
        <v>431</v>
      </c>
      <c r="BC72" s="1273">
        <v>349</v>
      </c>
      <c r="BD72" s="1273">
        <v>262</v>
      </c>
      <c r="BE72" s="1273">
        <v>193</v>
      </c>
      <c r="BF72" s="1273">
        <v>156</v>
      </c>
      <c r="BG72" s="1273">
        <v>142</v>
      </c>
      <c r="BH72" s="1273">
        <v>111</v>
      </c>
      <c r="BI72" s="1273">
        <v>119</v>
      </c>
      <c r="BJ72" s="1273">
        <v>124</v>
      </c>
      <c r="BK72" s="1273">
        <v>100</v>
      </c>
      <c r="BL72" s="1273">
        <v>77</v>
      </c>
      <c r="BM72" s="1468">
        <v>278</v>
      </c>
    </row>
    <row r="73" spans="1:65">
      <c r="A73" s="1289">
        <v>203</v>
      </c>
      <c r="B73" s="1162" t="s">
        <v>24</v>
      </c>
      <c r="C73" s="1304">
        <v>10799</v>
      </c>
      <c r="D73" s="1273">
        <v>958</v>
      </c>
      <c r="E73" s="1273">
        <v>322</v>
      </c>
      <c r="F73" s="1273">
        <v>201</v>
      </c>
      <c r="G73" s="1273">
        <v>306</v>
      </c>
      <c r="H73" s="1273">
        <v>1567</v>
      </c>
      <c r="I73" s="1273">
        <v>2207</v>
      </c>
      <c r="J73" s="1273">
        <v>1734</v>
      </c>
      <c r="K73" s="1273">
        <v>982</v>
      </c>
      <c r="L73" s="1273">
        <v>638</v>
      </c>
      <c r="M73" s="1273">
        <v>446</v>
      </c>
      <c r="N73" s="1273">
        <v>312</v>
      </c>
      <c r="O73" s="1273">
        <v>224</v>
      </c>
      <c r="P73" s="1273">
        <v>184</v>
      </c>
      <c r="Q73" s="1273">
        <v>172</v>
      </c>
      <c r="R73" s="1273">
        <v>142</v>
      </c>
      <c r="S73" s="1273">
        <v>116</v>
      </c>
      <c r="T73" s="1273">
        <v>125</v>
      </c>
      <c r="U73" s="1273">
        <v>100</v>
      </c>
      <c r="V73" s="1273">
        <v>63</v>
      </c>
      <c r="W73" s="1305">
        <v>447</v>
      </c>
      <c r="X73" s="1273">
        <v>5656</v>
      </c>
      <c r="Y73" s="1273">
        <v>478</v>
      </c>
      <c r="Z73" s="1273">
        <v>153</v>
      </c>
      <c r="AA73" s="1273">
        <v>119</v>
      </c>
      <c r="AB73" s="1273">
        <v>175</v>
      </c>
      <c r="AC73" s="1273">
        <v>852</v>
      </c>
      <c r="AD73" s="1273">
        <v>1096</v>
      </c>
      <c r="AE73" s="1273">
        <v>922</v>
      </c>
      <c r="AF73" s="1273">
        <v>516</v>
      </c>
      <c r="AG73" s="1273">
        <v>387</v>
      </c>
      <c r="AH73" s="1273">
        <v>274</v>
      </c>
      <c r="AI73" s="1273">
        <v>173</v>
      </c>
      <c r="AJ73" s="1273">
        <v>117</v>
      </c>
      <c r="AK73" s="1273">
        <v>106</v>
      </c>
      <c r="AL73" s="1273">
        <v>91</v>
      </c>
      <c r="AM73" s="1273">
        <v>69</v>
      </c>
      <c r="AN73" s="1273">
        <v>47</v>
      </c>
      <c r="AO73" s="1273">
        <v>38</v>
      </c>
      <c r="AP73" s="1273">
        <v>28</v>
      </c>
      <c r="AQ73" s="1273">
        <v>15</v>
      </c>
      <c r="AR73" s="1273">
        <v>216</v>
      </c>
      <c r="AS73" s="1304">
        <v>5143</v>
      </c>
      <c r="AT73" s="1273">
        <v>480</v>
      </c>
      <c r="AU73" s="1273">
        <v>169</v>
      </c>
      <c r="AV73" s="1273">
        <v>82</v>
      </c>
      <c r="AW73" s="1273">
        <v>131</v>
      </c>
      <c r="AX73" s="1273">
        <v>715</v>
      </c>
      <c r="AY73" s="1273">
        <v>1111</v>
      </c>
      <c r="AZ73" s="1273">
        <v>812</v>
      </c>
      <c r="BA73" s="1273">
        <v>466</v>
      </c>
      <c r="BB73" s="1273">
        <v>251</v>
      </c>
      <c r="BC73" s="1273">
        <v>172</v>
      </c>
      <c r="BD73" s="1273">
        <v>139</v>
      </c>
      <c r="BE73" s="1273">
        <v>107</v>
      </c>
      <c r="BF73" s="1273">
        <v>78</v>
      </c>
      <c r="BG73" s="1273">
        <v>81</v>
      </c>
      <c r="BH73" s="1273">
        <v>73</v>
      </c>
      <c r="BI73" s="1273">
        <v>69</v>
      </c>
      <c r="BJ73" s="1273">
        <v>87</v>
      </c>
      <c r="BK73" s="1273">
        <v>72</v>
      </c>
      <c r="BL73" s="1273">
        <v>48</v>
      </c>
      <c r="BM73" s="1468">
        <v>231</v>
      </c>
    </row>
    <row r="74" spans="1:65">
      <c r="A74" s="1289">
        <v>204</v>
      </c>
      <c r="B74" s="1162" t="s">
        <v>16</v>
      </c>
      <c r="C74" s="1304">
        <v>19502</v>
      </c>
      <c r="D74" s="1273">
        <v>1484</v>
      </c>
      <c r="E74" s="1273">
        <v>717</v>
      </c>
      <c r="F74" s="1273">
        <v>378</v>
      </c>
      <c r="G74" s="1273">
        <v>927</v>
      </c>
      <c r="H74" s="1273">
        <v>2947</v>
      </c>
      <c r="I74" s="1273">
        <v>3508</v>
      </c>
      <c r="J74" s="1273">
        <v>2770</v>
      </c>
      <c r="K74" s="1273">
        <v>1808</v>
      </c>
      <c r="L74" s="1273">
        <v>1259</v>
      </c>
      <c r="M74" s="1273">
        <v>1044</v>
      </c>
      <c r="N74" s="1273">
        <v>687</v>
      </c>
      <c r="O74" s="1273">
        <v>494</v>
      </c>
      <c r="P74" s="1273">
        <v>321</v>
      </c>
      <c r="Q74" s="1273">
        <v>263</v>
      </c>
      <c r="R74" s="1273">
        <v>218</v>
      </c>
      <c r="S74" s="1273">
        <v>203</v>
      </c>
      <c r="T74" s="1273">
        <v>196</v>
      </c>
      <c r="U74" s="1273">
        <v>163</v>
      </c>
      <c r="V74" s="1273">
        <v>115</v>
      </c>
      <c r="W74" s="1305">
        <v>1161</v>
      </c>
      <c r="X74" s="1273">
        <v>9896</v>
      </c>
      <c r="Y74" s="1273">
        <v>758</v>
      </c>
      <c r="Z74" s="1273">
        <v>362</v>
      </c>
      <c r="AA74" s="1273">
        <v>167</v>
      </c>
      <c r="AB74" s="1273">
        <v>580</v>
      </c>
      <c r="AC74" s="1273">
        <v>1469</v>
      </c>
      <c r="AD74" s="1273">
        <v>1779</v>
      </c>
      <c r="AE74" s="1273">
        <v>1374</v>
      </c>
      <c r="AF74" s="1273">
        <v>932</v>
      </c>
      <c r="AG74" s="1273">
        <v>633</v>
      </c>
      <c r="AH74" s="1273">
        <v>567</v>
      </c>
      <c r="AI74" s="1273">
        <v>376</v>
      </c>
      <c r="AJ74" s="1273">
        <v>282</v>
      </c>
      <c r="AK74" s="1273">
        <v>177</v>
      </c>
      <c r="AL74" s="1273">
        <v>108</v>
      </c>
      <c r="AM74" s="1273">
        <v>96</v>
      </c>
      <c r="AN74" s="1273">
        <v>85</v>
      </c>
      <c r="AO74" s="1273">
        <v>65</v>
      </c>
      <c r="AP74" s="1273">
        <v>50</v>
      </c>
      <c r="AQ74" s="1273">
        <v>36</v>
      </c>
      <c r="AR74" s="1273">
        <v>578</v>
      </c>
      <c r="AS74" s="1304">
        <v>9606</v>
      </c>
      <c r="AT74" s="1273">
        <v>726</v>
      </c>
      <c r="AU74" s="1273">
        <v>355</v>
      </c>
      <c r="AV74" s="1273">
        <v>211</v>
      </c>
      <c r="AW74" s="1273">
        <v>347</v>
      </c>
      <c r="AX74" s="1273">
        <v>1478</v>
      </c>
      <c r="AY74" s="1273">
        <v>1729</v>
      </c>
      <c r="AZ74" s="1273">
        <v>1396</v>
      </c>
      <c r="BA74" s="1273">
        <v>876</v>
      </c>
      <c r="BB74" s="1273">
        <v>626</v>
      </c>
      <c r="BC74" s="1273">
        <v>477</v>
      </c>
      <c r="BD74" s="1273">
        <v>311</v>
      </c>
      <c r="BE74" s="1273">
        <v>212</v>
      </c>
      <c r="BF74" s="1273">
        <v>144</v>
      </c>
      <c r="BG74" s="1273">
        <v>155</v>
      </c>
      <c r="BH74" s="1273">
        <v>122</v>
      </c>
      <c r="BI74" s="1273">
        <v>118</v>
      </c>
      <c r="BJ74" s="1273">
        <v>131</v>
      </c>
      <c r="BK74" s="1273">
        <v>113</v>
      </c>
      <c r="BL74" s="1273">
        <v>79</v>
      </c>
      <c r="BM74" s="1468">
        <v>583</v>
      </c>
    </row>
    <row r="75" spans="1:65">
      <c r="A75" s="1289">
        <v>205</v>
      </c>
      <c r="B75" s="1162" t="s">
        <v>78</v>
      </c>
      <c r="C75" s="1304">
        <v>1099</v>
      </c>
      <c r="D75" s="1273">
        <v>80</v>
      </c>
      <c r="E75" s="1273">
        <v>35</v>
      </c>
      <c r="F75" s="1273">
        <v>19</v>
      </c>
      <c r="G75" s="1273">
        <v>54</v>
      </c>
      <c r="H75" s="1273">
        <v>177</v>
      </c>
      <c r="I75" s="1273">
        <v>177</v>
      </c>
      <c r="J75" s="1273">
        <v>115</v>
      </c>
      <c r="K75" s="1273">
        <v>96</v>
      </c>
      <c r="L75" s="1273">
        <v>83</v>
      </c>
      <c r="M75" s="1273">
        <v>59</v>
      </c>
      <c r="N75" s="1273">
        <v>46</v>
      </c>
      <c r="O75" s="1273">
        <v>35</v>
      </c>
      <c r="P75" s="1273">
        <v>38</v>
      </c>
      <c r="Q75" s="1273">
        <v>33</v>
      </c>
      <c r="R75" s="1273">
        <v>14</v>
      </c>
      <c r="S75" s="1273">
        <v>14</v>
      </c>
      <c r="T75" s="1273">
        <v>9</v>
      </c>
      <c r="U75" s="1273">
        <v>7</v>
      </c>
      <c r="V75" s="1273">
        <v>8</v>
      </c>
      <c r="W75" s="1305">
        <v>54</v>
      </c>
      <c r="X75" s="1273">
        <v>571</v>
      </c>
      <c r="Y75" s="1273">
        <v>43</v>
      </c>
      <c r="Z75" s="1273">
        <v>16</v>
      </c>
      <c r="AA75" s="1273">
        <v>11</v>
      </c>
      <c r="AB75" s="1273">
        <v>24</v>
      </c>
      <c r="AC75" s="1273">
        <v>95</v>
      </c>
      <c r="AD75" s="1273">
        <v>80</v>
      </c>
      <c r="AE75" s="1273">
        <v>64</v>
      </c>
      <c r="AF75" s="1273">
        <v>51</v>
      </c>
      <c r="AG75" s="1273">
        <v>40</v>
      </c>
      <c r="AH75" s="1273">
        <v>29</v>
      </c>
      <c r="AI75" s="1273">
        <v>26</v>
      </c>
      <c r="AJ75" s="1273">
        <v>24</v>
      </c>
      <c r="AK75" s="1273">
        <v>23</v>
      </c>
      <c r="AL75" s="1273">
        <v>20</v>
      </c>
      <c r="AM75" s="1273">
        <v>10</v>
      </c>
      <c r="AN75" s="1273">
        <v>9</v>
      </c>
      <c r="AO75" s="1273">
        <v>3</v>
      </c>
      <c r="AP75" s="1273">
        <v>1</v>
      </c>
      <c r="AQ75" s="1273">
        <v>2</v>
      </c>
      <c r="AR75" s="1273">
        <v>25</v>
      </c>
      <c r="AS75" s="1304">
        <v>528</v>
      </c>
      <c r="AT75" s="1273">
        <v>37</v>
      </c>
      <c r="AU75" s="1273">
        <v>19</v>
      </c>
      <c r="AV75" s="1273">
        <v>8</v>
      </c>
      <c r="AW75" s="1273">
        <v>30</v>
      </c>
      <c r="AX75" s="1273">
        <v>82</v>
      </c>
      <c r="AY75" s="1273">
        <v>97</v>
      </c>
      <c r="AZ75" s="1273">
        <v>51</v>
      </c>
      <c r="BA75" s="1273">
        <v>45</v>
      </c>
      <c r="BB75" s="1273">
        <v>43</v>
      </c>
      <c r="BC75" s="1273">
        <v>30</v>
      </c>
      <c r="BD75" s="1273">
        <v>20</v>
      </c>
      <c r="BE75" s="1273">
        <v>11</v>
      </c>
      <c r="BF75" s="1273">
        <v>15</v>
      </c>
      <c r="BG75" s="1273">
        <v>13</v>
      </c>
      <c r="BH75" s="1273">
        <v>4</v>
      </c>
      <c r="BI75" s="1273">
        <v>5</v>
      </c>
      <c r="BJ75" s="1273">
        <v>6</v>
      </c>
      <c r="BK75" s="1273">
        <v>6</v>
      </c>
      <c r="BL75" s="1273">
        <v>6</v>
      </c>
      <c r="BM75" s="1468">
        <v>29</v>
      </c>
    </row>
    <row r="76" spans="1:65">
      <c r="A76" s="1289">
        <v>206</v>
      </c>
      <c r="B76" s="1162" t="s">
        <v>17</v>
      </c>
      <c r="C76" s="1304">
        <v>4527</v>
      </c>
      <c r="D76" s="1273">
        <v>330</v>
      </c>
      <c r="E76" s="1273">
        <v>154</v>
      </c>
      <c r="F76" s="1273">
        <v>99</v>
      </c>
      <c r="G76" s="1273">
        <v>292</v>
      </c>
      <c r="H76" s="1273">
        <v>793</v>
      </c>
      <c r="I76" s="1273">
        <v>554</v>
      </c>
      <c r="J76" s="1273">
        <v>488</v>
      </c>
      <c r="K76" s="1273">
        <v>386</v>
      </c>
      <c r="L76" s="1273">
        <v>285</v>
      </c>
      <c r="M76" s="1273">
        <v>261</v>
      </c>
      <c r="N76" s="1273">
        <v>222</v>
      </c>
      <c r="O76" s="1273">
        <v>154</v>
      </c>
      <c r="P76" s="1273">
        <v>124</v>
      </c>
      <c r="Q76" s="1273">
        <v>113</v>
      </c>
      <c r="R76" s="1273">
        <v>74</v>
      </c>
      <c r="S76" s="1273">
        <v>66</v>
      </c>
      <c r="T76" s="1273">
        <v>60</v>
      </c>
      <c r="U76" s="1273">
        <v>48</v>
      </c>
      <c r="V76" s="1273">
        <v>24</v>
      </c>
      <c r="W76" s="1305">
        <v>359</v>
      </c>
      <c r="X76" s="1273">
        <v>2407</v>
      </c>
      <c r="Y76" s="1273">
        <v>169</v>
      </c>
      <c r="Z76" s="1273">
        <v>84</v>
      </c>
      <c r="AA76" s="1273">
        <v>56</v>
      </c>
      <c r="AB76" s="1273">
        <v>210</v>
      </c>
      <c r="AC76" s="1273">
        <v>495</v>
      </c>
      <c r="AD76" s="1273">
        <v>278</v>
      </c>
      <c r="AE76" s="1273">
        <v>228</v>
      </c>
      <c r="AF76" s="1273">
        <v>208</v>
      </c>
      <c r="AG76" s="1273">
        <v>125</v>
      </c>
      <c r="AH76" s="1273">
        <v>130</v>
      </c>
      <c r="AI76" s="1273">
        <v>112</v>
      </c>
      <c r="AJ76" s="1273">
        <v>88</v>
      </c>
      <c r="AK76" s="1273">
        <v>64</v>
      </c>
      <c r="AL76" s="1273">
        <v>55</v>
      </c>
      <c r="AM76" s="1273">
        <v>36</v>
      </c>
      <c r="AN76" s="1273">
        <v>25</v>
      </c>
      <c r="AO76" s="1273">
        <v>20</v>
      </c>
      <c r="AP76" s="1273">
        <v>16</v>
      </c>
      <c r="AQ76" s="1273">
        <v>8</v>
      </c>
      <c r="AR76" s="1273">
        <v>151</v>
      </c>
      <c r="AS76" s="1304">
        <v>2120</v>
      </c>
      <c r="AT76" s="1273">
        <v>161</v>
      </c>
      <c r="AU76" s="1273">
        <v>70</v>
      </c>
      <c r="AV76" s="1273">
        <v>43</v>
      </c>
      <c r="AW76" s="1273">
        <v>82</v>
      </c>
      <c r="AX76" s="1273">
        <v>298</v>
      </c>
      <c r="AY76" s="1273">
        <v>276</v>
      </c>
      <c r="AZ76" s="1273">
        <v>260</v>
      </c>
      <c r="BA76" s="1273">
        <v>178</v>
      </c>
      <c r="BB76" s="1273">
        <v>160</v>
      </c>
      <c r="BC76" s="1273">
        <v>131</v>
      </c>
      <c r="BD76" s="1273">
        <v>110</v>
      </c>
      <c r="BE76" s="1273">
        <v>66</v>
      </c>
      <c r="BF76" s="1273">
        <v>60</v>
      </c>
      <c r="BG76" s="1273">
        <v>58</v>
      </c>
      <c r="BH76" s="1273">
        <v>38</v>
      </c>
      <c r="BI76" s="1273">
        <v>41</v>
      </c>
      <c r="BJ76" s="1273">
        <v>40</v>
      </c>
      <c r="BK76" s="1273">
        <v>32</v>
      </c>
      <c r="BL76" s="1273">
        <v>16</v>
      </c>
      <c r="BM76" s="1468">
        <v>208</v>
      </c>
    </row>
    <row r="77" spans="1:65">
      <c r="A77" s="1289">
        <v>207</v>
      </c>
      <c r="B77" s="1162" t="s">
        <v>19</v>
      </c>
      <c r="C77" s="1304">
        <v>8337</v>
      </c>
      <c r="D77" s="1273">
        <v>767</v>
      </c>
      <c r="E77" s="1273">
        <v>254</v>
      </c>
      <c r="F77" s="1273">
        <v>104</v>
      </c>
      <c r="G77" s="1273">
        <v>482</v>
      </c>
      <c r="H77" s="1273">
        <v>1163</v>
      </c>
      <c r="I77" s="1273">
        <v>1558</v>
      </c>
      <c r="J77" s="1273">
        <v>1228</v>
      </c>
      <c r="K77" s="1273">
        <v>794</v>
      </c>
      <c r="L77" s="1273">
        <v>512</v>
      </c>
      <c r="M77" s="1273">
        <v>385</v>
      </c>
      <c r="N77" s="1273">
        <v>273</v>
      </c>
      <c r="O77" s="1273">
        <v>163</v>
      </c>
      <c r="P77" s="1273">
        <v>166</v>
      </c>
      <c r="Q77" s="1273">
        <v>120</v>
      </c>
      <c r="R77" s="1273">
        <v>88</v>
      </c>
      <c r="S77" s="1273">
        <v>76</v>
      </c>
      <c r="T77" s="1273">
        <v>81</v>
      </c>
      <c r="U77" s="1273">
        <v>83</v>
      </c>
      <c r="V77" s="1273">
        <v>40</v>
      </c>
      <c r="W77" s="1305">
        <v>235</v>
      </c>
      <c r="X77" s="1273">
        <v>4527</v>
      </c>
      <c r="Y77" s="1273">
        <v>390</v>
      </c>
      <c r="Z77" s="1273">
        <v>124</v>
      </c>
      <c r="AA77" s="1273">
        <v>62</v>
      </c>
      <c r="AB77" s="1273">
        <v>317</v>
      </c>
      <c r="AC77" s="1273">
        <v>643</v>
      </c>
      <c r="AD77" s="1273">
        <v>831</v>
      </c>
      <c r="AE77" s="1273">
        <v>657</v>
      </c>
      <c r="AF77" s="1273">
        <v>443</v>
      </c>
      <c r="AG77" s="1273">
        <v>307</v>
      </c>
      <c r="AH77" s="1273">
        <v>224</v>
      </c>
      <c r="AI77" s="1273">
        <v>151</v>
      </c>
      <c r="AJ77" s="1273">
        <v>93</v>
      </c>
      <c r="AK77" s="1273">
        <v>89</v>
      </c>
      <c r="AL77" s="1273">
        <v>61</v>
      </c>
      <c r="AM77" s="1273">
        <v>41</v>
      </c>
      <c r="AN77" s="1273">
        <v>27</v>
      </c>
      <c r="AO77" s="1273">
        <v>21</v>
      </c>
      <c r="AP77" s="1273">
        <v>37</v>
      </c>
      <c r="AQ77" s="1273">
        <v>9</v>
      </c>
      <c r="AR77" s="1273">
        <v>114</v>
      </c>
      <c r="AS77" s="1304">
        <v>3810</v>
      </c>
      <c r="AT77" s="1273">
        <v>377</v>
      </c>
      <c r="AU77" s="1273">
        <v>130</v>
      </c>
      <c r="AV77" s="1273">
        <v>42</v>
      </c>
      <c r="AW77" s="1273">
        <v>165</v>
      </c>
      <c r="AX77" s="1273">
        <v>520</v>
      </c>
      <c r="AY77" s="1273">
        <v>727</v>
      </c>
      <c r="AZ77" s="1273">
        <v>571</v>
      </c>
      <c r="BA77" s="1273">
        <v>351</v>
      </c>
      <c r="BB77" s="1273">
        <v>205</v>
      </c>
      <c r="BC77" s="1273">
        <v>161</v>
      </c>
      <c r="BD77" s="1273">
        <v>122</v>
      </c>
      <c r="BE77" s="1273">
        <v>70</v>
      </c>
      <c r="BF77" s="1273">
        <v>77</v>
      </c>
      <c r="BG77" s="1273">
        <v>59</v>
      </c>
      <c r="BH77" s="1273">
        <v>47</v>
      </c>
      <c r="BI77" s="1273">
        <v>49</v>
      </c>
      <c r="BJ77" s="1273">
        <v>60</v>
      </c>
      <c r="BK77" s="1273">
        <v>46</v>
      </c>
      <c r="BL77" s="1273">
        <v>31</v>
      </c>
      <c r="BM77" s="1468">
        <v>121</v>
      </c>
    </row>
    <row r="78" spans="1:65">
      <c r="A78" s="1289">
        <v>208</v>
      </c>
      <c r="B78" s="1162" t="s">
        <v>42</v>
      </c>
      <c r="C78" s="1304">
        <v>646</v>
      </c>
      <c r="D78" s="1273">
        <v>49</v>
      </c>
      <c r="E78" s="1273">
        <v>18</v>
      </c>
      <c r="F78" s="1273">
        <v>10</v>
      </c>
      <c r="G78" s="1273">
        <v>32</v>
      </c>
      <c r="H78" s="1273">
        <v>86</v>
      </c>
      <c r="I78" s="1273">
        <v>108</v>
      </c>
      <c r="J78" s="1273">
        <v>95</v>
      </c>
      <c r="K78" s="1273">
        <v>60</v>
      </c>
      <c r="L78" s="1273">
        <v>43</v>
      </c>
      <c r="M78" s="1273">
        <v>48</v>
      </c>
      <c r="N78" s="1273">
        <v>28</v>
      </c>
      <c r="O78" s="1273">
        <v>15</v>
      </c>
      <c r="P78" s="1273">
        <v>13</v>
      </c>
      <c r="Q78" s="1273">
        <v>19</v>
      </c>
      <c r="R78" s="1273">
        <v>7</v>
      </c>
      <c r="S78" s="1273">
        <v>7</v>
      </c>
      <c r="T78" s="1273">
        <v>2</v>
      </c>
      <c r="U78" s="1273">
        <v>1</v>
      </c>
      <c r="V78" s="1273">
        <v>5</v>
      </c>
      <c r="W78" s="1305">
        <v>17</v>
      </c>
      <c r="X78" s="1273">
        <v>347</v>
      </c>
      <c r="Y78" s="1273">
        <v>22</v>
      </c>
      <c r="Z78" s="1273">
        <v>13</v>
      </c>
      <c r="AA78" s="1273">
        <v>7</v>
      </c>
      <c r="AB78" s="1273">
        <v>15</v>
      </c>
      <c r="AC78" s="1273">
        <v>46</v>
      </c>
      <c r="AD78" s="1273">
        <v>59</v>
      </c>
      <c r="AE78" s="1273">
        <v>54</v>
      </c>
      <c r="AF78" s="1273">
        <v>31</v>
      </c>
      <c r="AG78" s="1273">
        <v>23</v>
      </c>
      <c r="AH78" s="1273">
        <v>28</v>
      </c>
      <c r="AI78" s="1273">
        <v>14</v>
      </c>
      <c r="AJ78" s="1273">
        <v>9</v>
      </c>
      <c r="AK78" s="1273">
        <v>7</v>
      </c>
      <c r="AL78" s="1273">
        <v>10</v>
      </c>
      <c r="AM78" s="1273">
        <v>4</v>
      </c>
      <c r="AN78" s="1273">
        <v>3</v>
      </c>
      <c r="AO78" s="1273">
        <v>1</v>
      </c>
      <c r="AP78" s="1273">
        <v>1</v>
      </c>
      <c r="AQ78" s="1273">
        <v>0</v>
      </c>
      <c r="AR78" s="1273">
        <v>10</v>
      </c>
      <c r="AS78" s="1304">
        <v>299</v>
      </c>
      <c r="AT78" s="1273">
        <v>27</v>
      </c>
      <c r="AU78" s="1273">
        <v>5</v>
      </c>
      <c r="AV78" s="1273">
        <v>3</v>
      </c>
      <c r="AW78" s="1273">
        <v>17</v>
      </c>
      <c r="AX78" s="1273">
        <v>40</v>
      </c>
      <c r="AY78" s="1273">
        <v>49</v>
      </c>
      <c r="AZ78" s="1273">
        <v>41</v>
      </c>
      <c r="BA78" s="1273">
        <v>29</v>
      </c>
      <c r="BB78" s="1273">
        <v>20</v>
      </c>
      <c r="BC78" s="1273">
        <v>20</v>
      </c>
      <c r="BD78" s="1273">
        <v>14</v>
      </c>
      <c r="BE78" s="1273">
        <v>6</v>
      </c>
      <c r="BF78" s="1273">
        <v>6</v>
      </c>
      <c r="BG78" s="1273">
        <v>9</v>
      </c>
      <c r="BH78" s="1273">
        <v>3</v>
      </c>
      <c r="BI78" s="1273">
        <v>4</v>
      </c>
      <c r="BJ78" s="1273">
        <v>1</v>
      </c>
      <c r="BK78" s="1273">
        <v>0</v>
      </c>
      <c r="BL78" s="1273">
        <v>5</v>
      </c>
      <c r="BM78" s="1468">
        <v>7</v>
      </c>
    </row>
    <row r="79" spans="1:65">
      <c r="A79" s="1289">
        <v>209</v>
      </c>
      <c r="B79" s="1162" t="s">
        <v>79</v>
      </c>
      <c r="C79" s="1304">
        <v>1488</v>
      </c>
      <c r="D79" s="1273">
        <v>117</v>
      </c>
      <c r="E79" s="1273">
        <v>36</v>
      </c>
      <c r="F79" s="1273">
        <v>23</v>
      </c>
      <c r="G79" s="1273">
        <v>75</v>
      </c>
      <c r="H79" s="1273">
        <v>269</v>
      </c>
      <c r="I79" s="1273">
        <v>277</v>
      </c>
      <c r="J79" s="1273">
        <v>223</v>
      </c>
      <c r="K79" s="1273">
        <v>116</v>
      </c>
      <c r="L79" s="1273">
        <v>92</v>
      </c>
      <c r="M79" s="1273">
        <v>60</v>
      </c>
      <c r="N79" s="1273">
        <v>41</v>
      </c>
      <c r="O79" s="1273">
        <v>36</v>
      </c>
      <c r="P79" s="1273">
        <v>28</v>
      </c>
      <c r="Q79" s="1273">
        <v>26</v>
      </c>
      <c r="R79" s="1273">
        <v>18</v>
      </c>
      <c r="S79" s="1273">
        <v>9</v>
      </c>
      <c r="T79" s="1273">
        <v>15</v>
      </c>
      <c r="U79" s="1273">
        <v>18</v>
      </c>
      <c r="V79" s="1273">
        <v>9</v>
      </c>
      <c r="W79" s="1305">
        <v>35</v>
      </c>
      <c r="X79" s="1273">
        <v>811</v>
      </c>
      <c r="Y79" s="1273">
        <v>61</v>
      </c>
      <c r="Z79" s="1273">
        <v>17</v>
      </c>
      <c r="AA79" s="1273">
        <v>15</v>
      </c>
      <c r="AB79" s="1273">
        <v>34</v>
      </c>
      <c r="AC79" s="1273">
        <v>156</v>
      </c>
      <c r="AD79" s="1273">
        <v>144</v>
      </c>
      <c r="AE79" s="1273">
        <v>118</v>
      </c>
      <c r="AF79" s="1273">
        <v>58</v>
      </c>
      <c r="AG79" s="1273">
        <v>61</v>
      </c>
      <c r="AH79" s="1273">
        <v>41</v>
      </c>
      <c r="AI79" s="1273">
        <v>28</v>
      </c>
      <c r="AJ79" s="1273">
        <v>25</v>
      </c>
      <c r="AK79" s="1273">
        <v>17</v>
      </c>
      <c r="AL79" s="1273">
        <v>18</v>
      </c>
      <c r="AM79" s="1273">
        <v>10</v>
      </c>
      <c r="AN79" s="1273">
        <v>2</v>
      </c>
      <c r="AO79" s="1273">
        <v>5</v>
      </c>
      <c r="AP79" s="1273">
        <v>1</v>
      </c>
      <c r="AQ79" s="1273">
        <v>0</v>
      </c>
      <c r="AR79" s="1273">
        <v>16</v>
      </c>
      <c r="AS79" s="1304">
        <v>677</v>
      </c>
      <c r="AT79" s="1273">
        <v>56</v>
      </c>
      <c r="AU79" s="1273">
        <v>19</v>
      </c>
      <c r="AV79" s="1273">
        <v>8</v>
      </c>
      <c r="AW79" s="1273">
        <v>41</v>
      </c>
      <c r="AX79" s="1273">
        <v>113</v>
      </c>
      <c r="AY79" s="1273">
        <v>133</v>
      </c>
      <c r="AZ79" s="1273">
        <v>105</v>
      </c>
      <c r="BA79" s="1273">
        <v>58</v>
      </c>
      <c r="BB79" s="1273">
        <v>31</v>
      </c>
      <c r="BC79" s="1273">
        <v>19</v>
      </c>
      <c r="BD79" s="1273">
        <v>13</v>
      </c>
      <c r="BE79" s="1273">
        <v>11</v>
      </c>
      <c r="BF79" s="1273">
        <v>11</v>
      </c>
      <c r="BG79" s="1273">
        <v>8</v>
      </c>
      <c r="BH79" s="1273">
        <v>8</v>
      </c>
      <c r="BI79" s="1273">
        <v>7</v>
      </c>
      <c r="BJ79" s="1273">
        <v>10</v>
      </c>
      <c r="BK79" s="1273">
        <v>17</v>
      </c>
      <c r="BL79" s="1273">
        <v>9</v>
      </c>
      <c r="BM79" s="1468">
        <v>19</v>
      </c>
    </row>
    <row r="80" spans="1:65">
      <c r="A80" s="1289">
        <v>210</v>
      </c>
      <c r="B80" s="1162" t="s">
        <v>25</v>
      </c>
      <c r="C80" s="1304">
        <v>6606</v>
      </c>
      <c r="D80" s="1273">
        <v>495</v>
      </c>
      <c r="E80" s="1273">
        <v>168</v>
      </c>
      <c r="F80" s="1273">
        <v>99</v>
      </c>
      <c r="G80" s="1273">
        <v>417</v>
      </c>
      <c r="H80" s="1273">
        <v>1108</v>
      </c>
      <c r="I80" s="1273">
        <v>1356</v>
      </c>
      <c r="J80" s="1273">
        <v>890</v>
      </c>
      <c r="K80" s="1273">
        <v>508</v>
      </c>
      <c r="L80" s="1273">
        <v>350</v>
      </c>
      <c r="M80" s="1273">
        <v>289</v>
      </c>
      <c r="N80" s="1273">
        <v>214</v>
      </c>
      <c r="O80" s="1273">
        <v>145</v>
      </c>
      <c r="P80" s="1273">
        <v>104</v>
      </c>
      <c r="Q80" s="1273">
        <v>118</v>
      </c>
      <c r="R80" s="1273">
        <v>72</v>
      </c>
      <c r="S80" s="1273">
        <v>68</v>
      </c>
      <c r="T80" s="1273">
        <v>90</v>
      </c>
      <c r="U80" s="1273">
        <v>68</v>
      </c>
      <c r="V80" s="1273">
        <v>47</v>
      </c>
      <c r="W80" s="1305">
        <v>301</v>
      </c>
      <c r="X80" s="1273">
        <v>3571</v>
      </c>
      <c r="Y80" s="1273">
        <v>254</v>
      </c>
      <c r="Z80" s="1273">
        <v>79</v>
      </c>
      <c r="AA80" s="1273">
        <v>45</v>
      </c>
      <c r="AB80" s="1273">
        <v>274</v>
      </c>
      <c r="AC80" s="1273">
        <v>601</v>
      </c>
      <c r="AD80" s="1273">
        <v>726</v>
      </c>
      <c r="AE80" s="1273">
        <v>496</v>
      </c>
      <c r="AF80" s="1273">
        <v>280</v>
      </c>
      <c r="AG80" s="1273">
        <v>192</v>
      </c>
      <c r="AH80" s="1273">
        <v>162</v>
      </c>
      <c r="AI80" s="1273">
        <v>129</v>
      </c>
      <c r="AJ80" s="1273">
        <v>92</v>
      </c>
      <c r="AK80" s="1273">
        <v>64</v>
      </c>
      <c r="AL80" s="1273">
        <v>68</v>
      </c>
      <c r="AM80" s="1273">
        <v>30</v>
      </c>
      <c r="AN80" s="1273">
        <v>24</v>
      </c>
      <c r="AO80" s="1273">
        <v>22</v>
      </c>
      <c r="AP80" s="1273">
        <v>18</v>
      </c>
      <c r="AQ80" s="1273">
        <v>15</v>
      </c>
      <c r="AR80" s="1273">
        <v>154</v>
      </c>
      <c r="AS80" s="1304">
        <v>3035</v>
      </c>
      <c r="AT80" s="1273">
        <v>241</v>
      </c>
      <c r="AU80" s="1273">
        <v>89</v>
      </c>
      <c r="AV80" s="1273">
        <v>54</v>
      </c>
      <c r="AW80" s="1273">
        <v>143</v>
      </c>
      <c r="AX80" s="1273">
        <v>507</v>
      </c>
      <c r="AY80" s="1273">
        <v>630</v>
      </c>
      <c r="AZ80" s="1273">
        <v>394</v>
      </c>
      <c r="BA80" s="1273">
        <v>228</v>
      </c>
      <c r="BB80" s="1273">
        <v>158</v>
      </c>
      <c r="BC80" s="1273">
        <v>127</v>
      </c>
      <c r="BD80" s="1273">
        <v>85</v>
      </c>
      <c r="BE80" s="1273">
        <v>53</v>
      </c>
      <c r="BF80" s="1273">
        <v>40</v>
      </c>
      <c r="BG80" s="1273">
        <v>50</v>
      </c>
      <c r="BH80" s="1273">
        <v>42</v>
      </c>
      <c r="BI80" s="1273">
        <v>44</v>
      </c>
      <c r="BJ80" s="1273">
        <v>68</v>
      </c>
      <c r="BK80" s="1273">
        <v>50</v>
      </c>
      <c r="BL80" s="1273">
        <v>32</v>
      </c>
      <c r="BM80" s="1468">
        <v>147</v>
      </c>
    </row>
    <row r="81" spans="1:65">
      <c r="A81" s="1289">
        <v>212</v>
      </c>
      <c r="B81" s="1162" t="s">
        <v>43</v>
      </c>
      <c r="C81" s="1304">
        <v>863</v>
      </c>
      <c r="D81" s="1273">
        <v>82</v>
      </c>
      <c r="E81" s="1273">
        <v>30</v>
      </c>
      <c r="F81" s="1273">
        <v>5</v>
      </c>
      <c r="G81" s="1273">
        <v>42</v>
      </c>
      <c r="H81" s="1273">
        <v>160</v>
      </c>
      <c r="I81" s="1273">
        <v>150</v>
      </c>
      <c r="J81" s="1273">
        <v>110</v>
      </c>
      <c r="K81" s="1273">
        <v>59</v>
      </c>
      <c r="L81" s="1273">
        <v>43</v>
      </c>
      <c r="M81" s="1273">
        <v>58</v>
      </c>
      <c r="N81" s="1273">
        <v>32</v>
      </c>
      <c r="O81" s="1273">
        <v>20</v>
      </c>
      <c r="P81" s="1273">
        <v>19</v>
      </c>
      <c r="Q81" s="1273">
        <v>15</v>
      </c>
      <c r="R81" s="1273">
        <v>16</v>
      </c>
      <c r="S81" s="1273">
        <v>7</v>
      </c>
      <c r="T81" s="1273">
        <v>5</v>
      </c>
      <c r="U81" s="1273">
        <v>4</v>
      </c>
      <c r="V81" s="1273">
        <v>6</v>
      </c>
      <c r="W81" s="1305">
        <v>46</v>
      </c>
      <c r="X81" s="1273">
        <v>451</v>
      </c>
      <c r="Y81" s="1273">
        <v>39</v>
      </c>
      <c r="Z81" s="1273">
        <v>16</v>
      </c>
      <c r="AA81" s="1273">
        <v>3</v>
      </c>
      <c r="AB81" s="1273">
        <v>22</v>
      </c>
      <c r="AC81" s="1273">
        <v>86</v>
      </c>
      <c r="AD81" s="1273">
        <v>72</v>
      </c>
      <c r="AE81" s="1273">
        <v>57</v>
      </c>
      <c r="AF81" s="1273">
        <v>35</v>
      </c>
      <c r="AG81" s="1273">
        <v>21</v>
      </c>
      <c r="AH81" s="1273">
        <v>30</v>
      </c>
      <c r="AI81" s="1273">
        <v>21</v>
      </c>
      <c r="AJ81" s="1273">
        <v>15</v>
      </c>
      <c r="AK81" s="1273">
        <v>11</v>
      </c>
      <c r="AL81" s="1273">
        <v>9</v>
      </c>
      <c r="AM81" s="1273">
        <v>7</v>
      </c>
      <c r="AN81" s="1273">
        <v>3</v>
      </c>
      <c r="AO81" s="1273">
        <v>1</v>
      </c>
      <c r="AP81" s="1273">
        <v>0</v>
      </c>
      <c r="AQ81" s="1273">
        <v>3</v>
      </c>
      <c r="AR81" s="1273">
        <v>22</v>
      </c>
      <c r="AS81" s="1304">
        <v>412</v>
      </c>
      <c r="AT81" s="1273">
        <v>43</v>
      </c>
      <c r="AU81" s="1273">
        <v>14</v>
      </c>
      <c r="AV81" s="1273">
        <v>2</v>
      </c>
      <c r="AW81" s="1273">
        <v>20</v>
      </c>
      <c r="AX81" s="1273">
        <v>74</v>
      </c>
      <c r="AY81" s="1273">
        <v>78</v>
      </c>
      <c r="AZ81" s="1273">
        <v>53</v>
      </c>
      <c r="BA81" s="1273">
        <v>24</v>
      </c>
      <c r="BB81" s="1273">
        <v>22</v>
      </c>
      <c r="BC81" s="1273">
        <v>28</v>
      </c>
      <c r="BD81" s="1273">
        <v>11</v>
      </c>
      <c r="BE81" s="1273">
        <v>5</v>
      </c>
      <c r="BF81" s="1273">
        <v>8</v>
      </c>
      <c r="BG81" s="1273">
        <v>6</v>
      </c>
      <c r="BH81" s="1273">
        <v>9</v>
      </c>
      <c r="BI81" s="1273">
        <v>4</v>
      </c>
      <c r="BJ81" s="1273">
        <v>4</v>
      </c>
      <c r="BK81" s="1273">
        <v>4</v>
      </c>
      <c r="BL81" s="1273">
        <v>3</v>
      </c>
      <c r="BM81" s="1468">
        <v>24</v>
      </c>
    </row>
    <row r="82" spans="1:65">
      <c r="A82" s="1289">
        <v>213</v>
      </c>
      <c r="B82" s="1162" t="s">
        <v>80</v>
      </c>
      <c r="C82" s="1304">
        <v>926</v>
      </c>
      <c r="D82" s="1273">
        <v>92</v>
      </c>
      <c r="E82" s="1273">
        <v>29</v>
      </c>
      <c r="F82" s="1273">
        <v>19</v>
      </c>
      <c r="G82" s="1273">
        <v>43</v>
      </c>
      <c r="H82" s="1273">
        <v>161</v>
      </c>
      <c r="I82" s="1273">
        <v>151</v>
      </c>
      <c r="J82" s="1273">
        <v>118</v>
      </c>
      <c r="K82" s="1273">
        <v>88</v>
      </c>
      <c r="L82" s="1273">
        <v>57</v>
      </c>
      <c r="M82" s="1273">
        <v>46</v>
      </c>
      <c r="N82" s="1273">
        <v>36</v>
      </c>
      <c r="O82" s="1273">
        <v>21</v>
      </c>
      <c r="P82" s="1273">
        <v>16</v>
      </c>
      <c r="Q82" s="1273">
        <v>15</v>
      </c>
      <c r="R82" s="1273">
        <v>9</v>
      </c>
      <c r="S82" s="1273">
        <v>5</v>
      </c>
      <c r="T82" s="1273">
        <v>5</v>
      </c>
      <c r="U82" s="1273">
        <v>9</v>
      </c>
      <c r="V82" s="1273">
        <v>6</v>
      </c>
      <c r="W82" s="1305">
        <v>35</v>
      </c>
      <c r="X82" s="1273">
        <v>495</v>
      </c>
      <c r="Y82" s="1273">
        <v>51</v>
      </c>
      <c r="Z82" s="1273">
        <v>17</v>
      </c>
      <c r="AA82" s="1273">
        <v>7</v>
      </c>
      <c r="AB82" s="1273">
        <v>22</v>
      </c>
      <c r="AC82" s="1273">
        <v>98</v>
      </c>
      <c r="AD82" s="1273">
        <v>72</v>
      </c>
      <c r="AE82" s="1273">
        <v>64</v>
      </c>
      <c r="AF82" s="1273">
        <v>44</v>
      </c>
      <c r="AG82" s="1273">
        <v>34</v>
      </c>
      <c r="AH82" s="1273">
        <v>23</v>
      </c>
      <c r="AI82" s="1273">
        <v>25</v>
      </c>
      <c r="AJ82" s="1273">
        <v>13</v>
      </c>
      <c r="AK82" s="1273">
        <v>10</v>
      </c>
      <c r="AL82" s="1273">
        <v>7</v>
      </c>
      <c r="AM82" s="1273">
        <v>2</v>
      </c>
      <c r="AN82" s="1273">
        <v>1</v>
      </c>
      <c r="AO82" s="1273">
        <v>4</v>
      </c>
      <c r="AP82" s="1273">
        <v>1</v>
      </c>
      <c r="AQ82" s="1273">
        <v>0</v>
      </c>
      <c r="AR82" s="1273">
        <v>10</v>
      </c>
      <c r="AS82" s="1304">
        <v>431</v>
      </c>
      <c r="AT82" s="1273">
        <v>41</v>
      </c>
      <c r="AU82" s="1273">
        <v>12</v>
      </c>
      <c r="AV82" s="1273">
        <v>12</v>
      </c>
      <c r="AW82" s="1273">
        <v>21</v>
      </c>
      <c r="AX82" s="1273">
        <v>63</v>
      </c>
      <c r="AY82" s="1273">
        <v>79</v>
      </c>
      <c r="AZ82" s="1273">
        <v>54</v>
      </c>
      <c r="BA82" s="1273">
        <v>44</v>
      </c>
      <c r="BB82" s="1273">
        <v>23</v>
      </c>
      <c r="BC82" s="1273">
        <v>23</v>
      </c>
      <c r="BD82" s="1273">
        <v>11</v>
      </c>
      <c r="BE82" s="1273">
        <v>8</v>
      </c>
      <c r="BF82" s="1273">
        <v>6</v>
      </c>
      <c r="BG82" s="1273">
        <v>8</v>
      </c>
      <c r="BH82" s="1273">
        <v>7</v>
      </c>
      <c r="BI82" s="1273">
        <v>4</v>
      </c>
      <c r="BJ82" s="1273">
        <v>1</v>
      </c>
      <c r="BK82" s="1273">
        <v>8</v>
      </c>
      <c r="BL82" s="1273">
        <v>6</v>
      </c>
      <c r="BM82" s="1468">
        <v>25</v>
      </c>
    </row>
    <row r="83" spans="1:65">
      <c r="A83" s="1289">
        <v>214</v>
      </c>
      <c r="B83" s="1162" t="s">
        <v>20</v>
      </c>
      <c r="C83" s="1304">
        <v>7953</v>
      </c>
      <c r="D83" s="1273">
        <v>643</v>
      </c>
      <c r="E83" s="1273">
        <v>272</v>
      </c>
      <c r="F83" s="1273">
        <v>152</v>
      </c>
      <c r="G83" s="1273">
        <v>284</v>
      </c>
      <c r="H83" s="1273">
        <v>822</v>
      </c>
      <c r="I83" s="1273">
        <v>1273</v>
      </c>
      <c r="J83" s="1273">
        <v>1148</v>
      </c>
      <c r="K83" s="1273">
        <v>728</v>
      </c>
      <c r="L83" s="1273">
        <v>547</v>
      </c>
      <c r="M83" s="1273">
        <v>483</v>
      </c>
      <c r="N83" s="1273">
        <v>336</v>
      </c>
      <c r="O83" s="1273">
        <v>310</v>
      </c>
      <c r="P83" s="1273">
        <v>209</v>
      </c>
      <c r="Q83" s="1273">
        <v>174</v>
      </c>
      <c r="R83" s="1273">
        <v>126</v>
      </c>
      <c r="S83" s="1273">
        <v>135</v>
      </c>
      <c r="T83" s="1273">
        <v>137</v>
      </c>
      <c r="U83" s="1273">
        <v>103</v>
      </c>
      <c r="V83" s="1273">
        <v>71</v>
      </c>
      <c r="W83" s="1305">
        <v>504</v>
      </c>
      <c r="X83" s="1273">
        <v>3810</v>
      </c>
      <c r="Y83" s="1273">
        <v>323</v>
      </c>
      <c r="Z83" s="1273">
        <v>124</v>
      </c>
      <c r="AA83" s="1273">
        <v>62</v>
      </c>
      <c r="AB83" s="1273">
        <v>111</v>
      </c>
      <c r="AC83" s="1273">
        <v>390</v>
      </c>
      <c r="AD83" s="1273">
        <v>602</v>
      </c>
      <c r="AE83" s="1273">
        <v>594</v>
      </c>
      <c r="AF83" s="1273">
        <v>376</v>
      </c>
      <c r="AG83" s="1273">
        <v>278</v>
      </c>
      <c r="AH83" s="1273">
        <v>237</v>
      </c>
      <c r="AI83" s="1273">
        <v>168</v>
      </c>
      <c r="AJ83" s="1273">
        <v>149</v>
      </c>
      <c r="AK83" s="1273">
        <v>123</v>
      </c>
      <c r="AL83" s="1273">
        <v>71</v>
      </c>
      <c r="AM83" s="1273">
        <v>55</v>
      </c>
      <c r="AN83" s="1273">
        <v>46</v>
      </c>
      <c r="AO83" s="1273">
        <v>42</v>
      </c>
      <c r="AP83" s="1273">
        <v>38</v>
      </c>
      <c r="AQ83" s="1273">
        <v>21</v>
      </c>
      <c r="AR83" s="1273">
        <v>224</v>
      </c>
      <c r="AS83" s="1304">
        <v>4143</v>
      </c>
      <c r="AT83" s="1273">
        <v>320</v>
      </c>
      <c r="AU83" s="1273">
        <v>148</v>
      </c>
      <c r="AV83" s="1273">
        <v>90</v>
      </c>
      <c r="AW83" s="1273">
        <v>173</v>
      </c>
      <c r="AX83" s="1273">
        <v>432</v>
      </c>
      <c r="AY83" s="1273">
        <v>671</v>
      </c>
      <c r="AZ83" s="1273">
        <v>554</v>
      </c>
      <c r="BA83" s="1273">
        <v>352</v>
      </c>
      <c r="BB83" s="1273">
        <v>269</v>
      </c>
      <c r="BC83" s="1273">
        <v>246</v>
      </c>
      <c r="BD83" s="1273">
        <v>168</v>
      </c>
      <c r="BE83" s="1273">
        <v>161</v>
      </c>
      <c r="BF83" s="1273">
        <v>86</v>
      </c>
      <c r="BG83" s="1273">
        <v>103</v>
      </c>
      <c r="BH83" s="1273">
        <v>71</v>
      </c>
      <c r="BI83" s="1273">
        <v>89</v>
      </c>
      <c r="BJ83" s="1273">
        <v>95</v>
      </c>
      <c r="BK83" s="1273">
        <v>65</v>
      </c>
      <c r="BL83" s="1273">
        <v>50</v>
      </c>
      <c r="BM83" s="1468">
        <v>280</v>
      </c>
    </row>
    <row r="84" spans="1:65">
      <c r="A84" s="1289">
        <v>215</v>
      </c>
      <c r="B84" s="1162" t="s">
        <v>81</v>
      </c>
      <c r="C84" s="1304">
        <v>1814</v>
      </c>
      <c r="D84" s="1273">
        <v>141</v>
      </c>
      <c r="E84" s="1273">
        <v>78</v>
      </c>
      <c r="F84" s="1273">
        <v>47</v>
      </c>
      <c r="G84" s="1273">
        <v>94</v>
      </c>
      <c r="H84" s="1273">
        <v>263</v>
      </c>
      <c r="I84" s="1273">
        <v>295</v>
      </c>
      <c r="J84" s="1273">
        <v>237</v>
      </c>
      <c r="K84" s="1273">
        <v>161</v>
      </c>
      <c r="L84" s="1273">
        <v>118</v>
      </c>
      <c r="M84" s="1273">
        <v>83</v>
      </c>
      <c r="N84" s="1273">
        <v>71</v>
      </c>
      <c r="O84" s="1273">
        <v>63</v>
      </c>
      <c r="P84" s="1273">
        <v>43</v>
      </c>
      <c r="Q84" s="1273">
        <v>32</v>
      </c>
      <c r="R84" s="1273">
        <v>14</v>
      </c>
      <c r="S84" s="1273">
        <v>22</v>
      </c>
      <c r="T84" s="1273">
        <v>30</v>
      </c>
      <c r="U84" s="1273">
        <v>13</v>
      </c>
      <c r="V84" s="1273">
        <v>9</v>
      </c>
      <c r="W84" s="1305">
        <v>67</v>
      </c>
      <c r="X84" s="1273">
        <v>919</v>
      </c>
      <c r="Y84" s="1273">
        <v>80</v>
      </c>
      <c r="Z84" s="1273">
        <v>34</v>
      </c>
      <c r="AA84" s="1273">
        <v>17</v>
      </c>
      <c r="AB84" s="1273">
        <v>40</v>
      </c>
      <c r="AC84" s="1273">
        <v>142</v>
      </c>
      <c r="AD84" s="1273">
        <v>139</v>
      </c>
      <c r="AE84" s="1273">
        <v>117</v>
      </c>
      <c r="AF84" s="1273">
        <v>84</v>
      </c>
      <c r="AG84" s="1273">
        <v>63</v>
      </c>
      <c r="AH84" s="1273">
        <v>49</v>
      </c>
      <c r="AI84" s="1273">
        <v>44</v>
      </c>
      <c r="AJ84" s="1273">
        <v>31</v>
      </c>
      <c r="AK84" s="1273">
        <v>24</v>
      </c>
      <c r="AL84" s="1273">
        <v>19</v>
      </c>
      <c r="AM84" s="1273">
        <v>11</v>
      </c>
      <c r="AN84" s="1273">
        <v>8</v>
      </c>
      <c r="AO84" s="1273">
        <v>9</v>
      </c>
      <c r="AP84" s="1273">
        <v>5</v>
      </c>
      <c r="AQ84" s="1273">
        <v>3</v>
      </c>
      <c r="AR84" s="1273">
        <v>31</v>
      </c>
      <c r="AS84" s="1304">
        <v>895</v>
      </c>
      <c r="AT84" s="1273">
        <v>61</v>
      </c>
      <c r="AU84" s="1273">
        <v>44</v>
      </c>
      <c r="AV84" s="1273">
        <v>30</v>
      </c>
      <c r="AW84" s="1273">
        <v>54</v>
      </c>
      <c r="AX84" s="1273">
        <v>121</v>
      </c>
      <c r="AY84" s="1273">
        <v>156</v>
      </c>
      <c r="AZ84" s="1273">
        <v>120</v>
      </c>
      <c r="BA84" s="1273">
        <v>77</v>
      </c>
      <c r="BB84" s="1273">
        <v>55</v>
      </c>
      <c r="BC84" s="1273">
        <v>34</v>
      </c>
      <c r="BD84" s="1273">
        <v>27</v>
      </c>
      <c r="BE84" s="1273">
        <v>32</v>
      </c>
      <c r="BF84" s="1273">
        <v>19</v>
      </c>
      <c r="BG84" s="1273">
        <v>13</v>
      </c>
      <c r="BH84" s="1273">
        <v>3</v>
      </c>
      <c r="BI84" s="1273">
        <v>14</v>
      </c>
      <c r="BJ84" s="1273">
        <v>21</v>
      </c>
      <c r="BK84" s="1273">
        <v>8</v>
      </c>
      <c r="BL84" s="1273">
        <v>6</v>
      </c>
      <c r="BM84" s="1468">
        <v>36</v>
      </c>
    </row>
    <row r="85" spans="1:65">
      <c r="A85" s="1289">
        <v>216</v>
      </c>
      <c r="B85" s="1162" t="s">
        <v>26</v>
      </c>
      <c r="C85" s="1304">
        <v>2254</v>
      </c>
      <c r="D85" s="1273">
        <v>216</v>
      </c>
      <c r="E85" s="1273">
        <v>100</v>
      </c>
      <c r="F85" s="1273">
        <v>44</v>
      </c>
      <c r="G85" s="1273">
        <v>150</v>
      </c>
      <c r="H85" s="1273">
        <v>337</v>
      </c>
      <c r="I85" s="1273">
        <v>436</v>
      </c>
      <c r="J85" s="1273">
        <v>299</v>
      </c>
      <c r="K85" s="1273">
        <v>167</v>
      </c>
      <c r="L85" s="1273">
        <v>144</v>
      </c>
      <c r="M85" s="1273">
        <v>102</v>
      </c>
      <c r="N85" s="1273">
        <v>53</v>
      </c>
      <c r="O85" s="1273">
        <v>43</v>
      </c>
      <c r="P85" s="1273">
        <v>30</v>
      </c>
      <c r="Q85" s="1273">
        <v>30</v>
      </c>
      <c r="R85" s="1273">
        <v>35</v>
      </c>
      <c r="S85" s="1273">
        <v>23</v>
      </c>
      <c r="T85" s="1273">
        <v>19</v>
      </c>
      <c r="U85" s="1273">
        <v>12</v>
      </c>
      <c r="V85" s="1273">
        <v>14</v>
      </c>
      <c r="W85" s="1305">
        <v>113</v>
      </c>
      <c r="X85" s="1273">
        <v>1187</v>
      </c>
      <c r="Y85" s="1273">
        <v>108</v>
      </c>
      <c r="Z85" s="1273">
        <v>43</v>
      </c>
      <c r="AA85" s="1273">
        <v>18</v>
      </c>
      <c r="AB85" s="1273">
        <v>100</v>
      </c>
      <c r="AC85" s="1273">
        <v>188</v>
      </c>
      <c r="AD85" s="1273">
        <v>214</v>
      </c>
      <c r="AE85" s="1273">
        <v>162</v>
      </c>
      <c r="AF85" s="1273">
        <v>83</v>
      </c>
      <c r="AG85" s="1273">
        <v>86</v>
      </c>
      <c r="AH85" s="1273">
        <v>58</v>
      </c>
      <c r="AI85" s="1273">
        <v>22</v>
      </c>
      <c r="AJ85" s="1273">
        <v>24</v>
      </c>
      <c r="AK85" s="1273">
        <v>18</v>
      </c>
      <c r="AL85" s="1273">
        <v>19</v>
      </c>
      <c r="AM85" s="1273">
        <v>18</v>
      </c>
      <c r="AN85" s="1273">
        <v>12</v>
      </c>
      <c r="AO85" s="1273">
        <v>7</v>
      </c>
      <c r="AP85" s="1273">
        <v>3</v>
      </c>
      <c r="AQ85" s="1273">
        <v>4</v>
      </c>
      <c r="AR85" s="1273">
        <v>55</v>
      </c>
      <c r="AS85" s="1304">
        <v>1067</v>
      </c>
      <c r="AT85" s="1273">
        <v>108</v>
      </c>
      <c r="AU85" s="1273">
        <v>57</v>
      </c>
      <c r="AV85" s="1273">
        <v>26</v>
      </c>
      <c r="AW85" s="1273">
        <v>50</v>
      </c>
      <c r="AX85" s="1273">
        <v>149</v>
      </c>
      <c r="AY85" s="1273">
        <v>222</v>
      </c>
      <c r="AZ85" s="1273">
        <v>137</v>
      </c>
      <c r="BA85" s="1273">
        <v>84</v>
      </c>
      <c r="BB85" s="1273">
        <v>58</v>
      </c>
      <c r="BC85" s="1273">
        <v>44</v>
      </c>
      <c r="BD85" s="1273">
        <v>31</v>
      </c>
      <c r="BE85" s="1273">
        <v>19</v>
      </c>
      <c r="BF85" s="1273">
        <v>12</v>
      </c>
      <c r="BG85" s="1273">
        <v>11</v>
      </c>
      <c r="BH85" s="1273">
        <v>17</v>
      </c>
      <c r="BI85" s="1273">
        <v>11</v>
      </c>
      <c r="BJ85" s="1273">
        <v>12</v>
      </c>
      <c r="BK85" s="1273">
        <v>9</v>
      </c>
      <c r="BL85" s="1273">
        <v>10</v>
      </c>
      <c r="BM85" s="1468">
        <v>58</v>
      </c>
    </row>
    <row r="86" spans="1:65">
      <c r="A86" s="1289">
        <v>217</v>
      </c>
      <c r="B86" s="1162" t="s">
        <v>21</v>
      </c>
      <c r="C86" s="1304">
        <v>4688</v>
      </c>
      <c r="D86" s="1273">
        <v>399</v>
      </c>
      <c r="E86" s="1273">
        <v>136</v>
      </c>
      <c r="F86" s="1273">
        <v>73</v>
      </c>
      <c r="G86" s="1273">
        <v>151</v>
      </c>
      <c r="H86" s="1273">
        <v>675</v>
      </c>
      <c r="I86" s="1273">
        <v>750</v>
      </c>
      <c r="J86" s="1273">
        <v>679</v>
      </c>
      <c r="K86" s="1273">
        <v>399</v>
      </c>
      <c r="L86" s="1273">
        <v>301</v>
      </c>
      <c r="M86" s="1273">
        <v>265</v>
      </c>
      <c r="N86" s="1273">
        <v>168</v>
      </c>
      <c r="O86" s="1273">
        <v>135</v>
      </c>
      <c r="P86" s="1273">
        <v>116</v>
      </c>
      <c r="Q86" s="1273">
        <v>107</v>
      </c>
      <c r="R86" s="1273">
        <v>80</v>
      </c>
      <c r="S86" s="1273">
        <v>69</v>
      </c>
      <c r="T86" s="1273">
        <v>79</v>
      </c>
      <c r="U86" s="1273">
        <v>53</v>
      </c>
      <c r="V86" s="1273">
        <v>53</v>
      </c>
      <c r="W86" s="1305">
        <v>181</v>
      </c>
      <c r="X86" s="1273">
        <v>2319</v>
      </c>
      <c r="Y86" s="1273">
        <v>200</v>
      </c>
      <c r="Z86" s="1273">
        <v>65</v>
      </c>
      <c r="AA86" s="1273">
        <v>32</v>
      </c>
      <c r="AB86" s="1273">
        <v>85</v>
      </c>
      <c r="AC86" s="1273">
        <v>340</v>
      </c>
      <c r="AD86" s="1273">
        <v>377</v>
      </c>
      <c r="AE86" s="1273">
        <v>339</v>
      </c>
      <c r="AF86" s="1273">
        <v>205</v>
      </c>
      <c r="AG86" s="1273">
        <v>162</v>
      </c>
      <c r="AH86" s="1273">
        <v>138</v>
      </c>
      <c r="AI86" s="1273">
        <v>85</v>
      </c>
      <c r="AJ86" s="1273">
        <v>71</v>
      </c>
      <c r="AK86" s="1273">
        <v>58</v>
      </c>
      <c r="AL86" s="1273">
        <v>52</v>
      </c>
      <c r="AM86" s="1273">
        <v>40</v>
      </c>
      <c r="AN86" s="1273">
        <v>18</v>
      </c>
      <c r="AO86" s="1273">
        <v>28</v>
      </c>
      <c r="AP86" s="1273">
        <v>16</v>
      </c>
      <c r="AQ86" s="1273">
        <v>8</v>
      </c>
      <c r="AR86" s="1273">
        <v>91</v>
      </c>
      <c r="AS86" s="1304">
        <v>2369</v>
      </c>
      <c r="AT86" s="1273">
        <v>199</v>
      </c>
      <c r="AU86" s="1273">
        <v>71</v>
      </c>
      <c r="AV86" s="1273">
        <v>41</v>
      </c>
      <c r="AW86" s="1273">
        <v>66</v>
      </c>
      <c r="AX86" s="1273">
        <v>335</v>
      </c>
      <c r="AY86" s="1273">
        <v>373</v>
      </c>
      <c r="AZ86" s="1273">
        <v>340</v>
      </c>
      <c r="BA86" s="1273">
        <v>194</v>
      </c>
      <c r="BB86" s="1273">
        <v>139</v>
      </c>
      <c r="BC86" s="1273">
        <v>127</v>
      </c>
      <c r="BD86" s="1273">
        <v>83</v>
      </c>
      <c r="BE86" s="1273">
        <v>64</v>
      </c>
      <c r="BF86" s="1273">
        <v>58</v>
      </c>
      <c r="BG86" s="1273">
        <v>55</v>
      </c>
      <c r="BH86" s="1273">
        <v>40</v>
      </c>
      <c r="BI86" s="1273">
        <v>51</v>
      </c>
      <c r="BJ86" s="1273">
        <v>51</v>
      </c>
      <c r="BK86" s="1273">
        <v>37</v>
      </c>
      <c r="BL86" s="1273">
        <v>45</v>
      </c>
      <c r="BM86" s="1468">
        <v>90</v>
      </c>
    </row>
    <row r="87" spans="1:65">
      <c r="A87" s="1289">
        <v>218</v>
      </c>
      <c r="B87" s="1162" t="s">
        <v>32</v>
      </c>
      <c r="C87" s="1304">
        <v>1175</v>
      </c>
      <c r="D87" s="1273">
        <v>98</v>
      </c>
      <c r="E87" s="1273">
        <v>40</v>
      </c>
      <c r="F87" s="1273">
        <v>22</v>
      </c>
      <c r="G87" s="1273">
        <v>79</v>
      </c>
      <c r="H87" s="1273">
        <v>208</v>
      </c>
      <c r="I87" s="1273">
        <v>202</v>
      </c>
      <c r="J87" s="1273">
        <v>151</v>
      </c>
      <c r="K87" s="1273">
        <v>94</v>
      </c>
      <c r="L87" s="1273">
        <v>69</v>
      </c>
      <c r="M87" s="1273">
        <v>63</v>
      </c>
      <c r="N87" s="1273">
        <v>31</v>
      </c>
      <c r="O87" s="1273">
        <v>26</v>
      </c>
      <c r="P87" s="1273">
        <v>32</v>
      </c>
      <c r="Q87" s="1273">
        <v>16</v>
      </c>
      <c r="R87" s="1273">
        <v>9</v>
      </c>
      <c r="S87" s="1273">
        <v>7</v>
      </c>
      <c r="T87" s="1273">
        <v>15</v>
      </c>
      <c r="U87" s="1273">
        <v>10</v>
      </c>
      <c r="V87" s="1273">
        <v>3</v>
      </c>
      <c r="W87" s="1305">
        <v>31</v>
      </c>
      <c r="X87" s="1273">
        <v>660</v>
      </c>
      <c r="Y87" s="1273">
        <v>59</v>
      </c>
      <c r="Z87" s="1273">
        <v>25</v>
      </c>
      <c r="AA87" s="1273">
        <v>14</v>
      </c>
      <c r="AB87" s="1273">
        <v>65</v>
      </c>
      <c r="AC87" s="1273">
        <v>117</v>
      </c>
      <c r="AD87" s="1273">
        <v>104</v>
      </c>
      <c r="AE87" s="1273">
        <v>78</v>
      </c>
      <c r="AF87" s="1273">
        <v>47</v>
      </c>
      <c r="AG87" s="1273">
        <v>39</v>
      </c>
      <c r="AH87" s="1273">
        <v>40</v>
      </c>
      <c r="AI87" s="1273">
        <v>14</v>
      </c>
      <c r="AJ87" s="1273">
        <v>13</v>
      </c>
      <c r="AK87" s="1273">
        <v>16</v>
      </c>
      <c r="AL87" s="1273">
        <v>12</v>
      </c>
      <c r="AM87" s="1273">
        <v>7</v>
      </c>
      <c r="AN87" s="1273">
        <v>3</v>
      </c>
      <c r="AO87" s="1273">
        <v>5</v>
      </c>
      <c r="AP87" s="1273">
        <v>2</v>
      </c>
      <c r="AQ87" s="1273">
        <v>0</v>
      </c>
      <c r="AR87" s="1273">
        <v>16</v>
      </c>
      <c r="AS87" s="1304">
        <v>515</v>
      </c>
      <c r="AT87" s="1273">
        <v>39</v>
      </c>
      <c r="AU87" s="1273">
        <v>15</v>
      </c>
      <c r="AV87" s="1273">
        <v>8</v>
      </c>
      <c r="AW87" s="1273">
        <v>14</v>
      </c>
      <c r="AX87" s="1273">
        <v>91</v>
      </c>
      <c r="AY87" s="1273">
        <v>98</v>
      </c>
      <c r="AZ87" s="1273">
        <v>73</v>
      </c>
      <c r="BA87" s="1273">
        <v>47</v>
      </c>
      <c r="BB87" s="1273">
        <v>30</v>
      </c>
      <c r="BC87" s="1273">
        <v>23</v>
      </c>
      <c r="BD87" s="1273">
        <v>17</v>
      </c>
      <c r="BE87" s="1273">
        <v>13</v>
      </c>
      <c r="BF87" s="1273">
        <v>16</v>
      </c>
      <c r="BG87" s="1273">
        <v>4</v>
      </c>
      <c r="BH87" s="1273">
        <v>2</v>
      </c>
      <c r="BI87" s="1273">
        <v>4</v>
      </c>
      <c r="BJ87" s="1273">
        <v>10</v>
      </c>
      <c r="BK87" s="1273">
        <v>8</v>
      </c>
      <c r="BL87" s="1273">
        <v>3</v>
      </c>
      <c r="BM87" s="1468">
        <v>15</v>
      </c>
    </row>
    <row r="88" spans="1:65">
      <c r="A88" s="1289">
        <v>219</v>
      </c>
      <c r="B88" s="1162" t="s">
        <v>22</v>
      </c>
      <c r="C88" s="1304">
        <v>3383</v>
      </c>
      <c r="D88" s="1273">
        <v>333</v>
      </c>
      <c r="E88" s="1273">
        <v>116</v>
      </c>
      <c r="F88" s="1273">
        <v>49</v>
      </c>
      <c r="G88" s="1273">
        <v>137</v>
      </c>
      <c r="H88" s="1273">
        <v>558</v>
      </c>
      <c r="I88" s="1273">
        <v>568</v>
      </c>
      <c r="J88" s="1273">
        <v>472</v>
      </c>
      <c r="K88" s="1273">
        <v>294</v>
      </c>
      <c r="L88" s="1273">
        <v>141</v>
      </c>
      <c r="M88" s="1273">
        <v>125</v>
      </c>
      <c r="N88" s="1273">
        <v>86</v>
      </c>
      <c r="O88" s="1273">
        <v>92</v>
      </c>
      <c r="P88" s="1273">
        <v>81</v>
      </c>
      <c r="Q88" s="1273">
        <v>79</v>
      </c>
      <c r="R88" s="1273">
        <v>52</v>
      </c>
      <c r="S88" s="1273">
        <v>46</v>
      </c>
      <c r="T88" s="1273">
        <v>57</v>
      </c>
      <c r="U88" s="1273">
        <v>66</v>
      </c>
      <c r="V88" s="1273">
        <v>31</v>
      </c>
      <c r="W88" s="1305">
        <v>204</v>
      </c>
      <c r="X88" s="1273">
        <v>1754</v>
      </c>
      <c r="Y88" s="1273">
        <v>174</v>
      </c>
      <c r="Z88" s="1273">
        <v>62</v>
      </c>
      <c r="AA88" s="1273">
        <v>23</v>
      </c>
      <c r="AB88" s="1273">
        <v>76</v>
      </c>
      <c r="AC88" s="1273">
        <v>341</v>
      </c>
      <c r="AD88" s="1273">
        <v>284</v>
      </c>
      <c r="AE88" s="1273">
        <v>237</v>
      </c>
      <c r="AF88" s="1273">
        <v>148</v>
      </c>
      <c r="AG88" s="1273">
        <v>82</v>
      </c>
      <c r="AH88" s="1273">
        <v>68</v>
      </c>
      <c r="AI88" s="1273">
        <v>47</v>
      </c>
      <c r="AJ88" s="1273">
        <v>44</v>
      </c>
      <c r="AK88" s="1273">
        <v>40</v>
      </c>
      <c r="AL88" s="1273">
        <v>40</v>
      </c>
      <c r="AM88" s="1273">
        <v>29</v>
      </c>
      <c r="AN88" s="1273">
        <v>15</v>
      </c>
      <c r="AO88" s="1273">
        <v>16</v>
      </c>
      <c r="AP88" s="1273">
        <v>21</v>
      </c>
      <c r="AQ88" s="1273">
        <v>7</v>
      </c>
      <c r="AR88" s="1273">
        <v>97</v>
      </c>
      <c r="AS88" s="1304">
        <v>1629</v>
      </c>
      <c r="AT88" s="1273">
        <v>159</v>
      </c>
      <c r="AU88" s="1273">
        <v>54</v>
      </c>
      <c r="AV88" s="1273">
        <v>26</v>
      </c>
      <c r="AW88" s="1273">
        <v>61</v>
      </c>
      <c r="AX88" s="1273">
        <v>217</v>
      </c>
      <c r="AY88" s="1273">
        <v>284</v>
      </c>
      <c r="AZ88" s="1273">
        <v>235</v>
      </c>
      <c r="BA88" s="1273">
        <v>146</v>
      </c>
      <c r="BB88" s="1273">
        <v>59</v>
      </c>
      <c r="BC88" s="1273">
        <v>57</v>
      </c>
      <c r="BD88" s="1273">
        <v>39</v>
      </c>
      <c r="BE88" s="1273">
        <v>48</v>
      </c>
      <c r="BF88" s="1273">
        <v>41</v>
      </c>
      <c r="BG88" s="1273">
        <v>39</v>
      </c>
      <c r="BH88" s="1273">
        <v>23</v>
      </c>
      <c r="BI88" s="1273">
        <v>31</v>
      </c>
      <c r="BJ88" s="1273">
        <v>41</v>
      </c>
      <c r="BK88" s="1273">
        <v>45</v>
      </c>
      <c r="BL88" s="1273">
        <v>24</v>
      </c>
      <c r="BM88" s="1468">
        <v>107</v>
      </c>
    </row>
    <row r="89" spans="1:65">
      <c r="A89" s="1289">
        <v>220</v>
      </c>
      <c r="B89" s="1162" t="s">
        <v>33</v>
      </c>
      <c r="C89" s="1304">
        <v>907</v>
      </c>
      <c r="D89" s="1273">
        <v>83</v>
      </c>
      <c r="E89" s="1273">
        <v>25</v>
      </c>
      <c r="F89" s="1273">
        <v>18</v>
      </c>
      <c r="G89" s="1273">
        <v>40</v>
      </c>
      <c r="H89" s="1273">
        <v>176</v>
      </c>
      <c r="I89" s="1273">
        <v>151</v>
      </c>
      <c r="J89" s="1273">
        <v>115</v>
      </c>
      <c r="K89" s="1273">
        <v>91</v>
      </c>
      <c r="L89" s="1273">
        <v>53</v>
      </c>
      <c r="M89" s="1273">
        <v>38</v>
      </c>
      <c r="N89" s="1273">
        <v>25</v>
      </c>
      <c r="O89" s="1273">
        <v>29</v>
      </c>
      <c r="P89" s="1273">
        <v>23</v>
      </c>
      <c r="Q89" s="1273">
        <v>13</v>
      </c>
      <c r="R89" s="1273">
        <v>9</v>
      </c>
      <c r="S89" s="1273">
        <v>7</v>
      </c>
      <c r="T89" s="1273">
        <v>3</v>
      </c>
      <c r="U89" s="1273">
        <v>3</v>
      </c>
      <c r="V89" s="1273">
        <v>5</v>
      </c>
      <c r="W89" s="1305">
        <v>24</v>
      </c>
      <c r="X89" s="1273">
        <v>470</v>
      </c>
      <c r="Y89" s="1273">
        <v>37</v>
      </c>
      <c r="Z89" s="1273">
        <v>12</v>
      </c>
      <c r="AA89" s="1273">
        <v>4</v>
      </c>
      <c r="AB89" s="1273">
        <v>14</v>
      </c>
      <c r="AC89" s="1273">
        <v>96</v>
      </c>
      <c r="AD89" s="1273">
        <v>84</v>
      </c>
      <c r="AE89" s="1273">
        <v>56</v>
      </c>
      <c r="AF89" s="1273">
        <v>50</v>
      </c>
      <c r="AG89" s="1273">
        <v>28</v>
      </c>
      <c r="AH89" s="1273">
        <v>20</v>
      </c>
      <c r="AI89" s="1273">
        <v>17</v>
      </c>
      <c r="AJ89" s="1273">
        <v>16</v>
      </c>
      <c r="AK89" s="1273">
        <v>17</v>
      </c>
      <c r="AL89" s="1273">
        <v>7</v>
      </c>
      <c r="AM89" s="1273">
        <v>6</v>
      </c>
      <c r="AN89" s="1273">
        <v>2</v>
      </c>
      <c r="AO89" s="1273">
        <v>2</v>
      </c>
      <c r="AP89" s="1273">
        <v>1</v>
      </c>
      <c r="AQ89" s="1273">
        <v>1</v>
      </c>
      <c r="AR89" s="1273">
        <v>11</v>
      </c>
      <c r="AS89" s="1304">
        <v>437</v>
      </c>
      <c r="AT89" s="1273">
        <v>46</v>
      </c>
      <c r="AU89" s="1273">
        <v>13</v>
      </c>
      <c r="AV89" s="1273">
        <v>14</v>
      </c>
      <c r="AW89" s="1273">
        <v>26</v>
      </c>
      <c r="AX89" s="1273">
        <v>80</v>
      </c>
      <c r="AY89" s="1273">
        <v>67</v>
      </c>
      <c r="AZ89" s="1273">
        <v>59</v>
      </c>
      <c r="BA89" s="1273">
        <v>41</v>
      </c>
      <c r="BB89" s="1273">
        <v>25</v>
      </c>
      <c r="BC89" s="1273">
        <v>18</v>
      </c>
      <c r="BD89" s="1273">
        <v>8</v>
      </c>
      <c r="BE89" s="1273">
        <v>13</v>
      </c>
      <c r="BF89" s="1273">
        <v>6</v>
      </c>
      <c r="BG89" s="1273">
        <v>6</v>
      </c>
      <c r="BH89" s="1273">
        <v>3</v>
      </c>
      <c r="BI89" s="1273">
        <v>5</v>
      </c>
      <c r="BJ89" s="1273">
        <v>1</v>
      </c>
      <c r="BK89" s="1273">
        <v>2</v>
      </c>
      <c r="BL89" s="1273">
        <v>4</v>
      </c>
      <c r="BM89" s="1468">
        <v>13</v>
      </c>
    </row>
    <row r="90" spans="1:65">
      <c r="A90" s="1289">
        <v>221</v>
      </c>
      <c r="B90" s="1162" t="s">
        <v>2500</v>
      </c>
      <c r="C90" s="1304">
        <v>966</v>
      </c>
      <c r="D90" s="1273">
        <v>80</v>
      </c>
      <c r="E90" s="1273">
        <v>36</v>
      </c>
      <c r="F90" s="1273">
        <v>15</v>
      </c>
      <c r="G90" s="1273">
        <v>28</v>
      </c>
      <c r="H90" s="1273">
        <v>147</v>
      </c>
      <c r="I90" s="1273">
        <v>177</v>
      </c>
      <c r="J90" s="1273">
        <v>135</v>
      </c>
      <c r="K90" s="1273">
        <v>63</v>
      </c>
      <c r="L90" s="1273">
        <v>61</v>
      </c>
      <c r="M90" s="1273">
        <v>48</v>
      </c>
      <c r="N90" s="1273">
        <v>40</v>
      </c>
      <c r="O90" s="1273">
        <v>27</v>
      </c>
      <c r="P90" s="1273">
        <v>28</v>
      </c>
      <c r="Q90" s="1273">
        <v>19</v>
      </c>
      <c r="R90" s="1273">
        <v>15</v>
      </c>
      <c r="S90" s="1273">
        <v>11</v>
      </c>
      <c r="T90" s="1273">
        <v>14</v>
      </c>
      <c r="U90" s="1273">
        <v>15</v>
      </c>
      <c r="V90" s="1273">
        <v>7</v>
      </c>
      <c r="W90" s="1305">
        <v>42</v>
      </c>
      <c r="X90" s="1273">
        <v>504</v>
      </c>
      <c r="Y90" s="1273">
        <v>40</v>
      </c>
      <c r="Z90" s="1273">
        <v>20</v>
      </c>
      <c r="AA90" s="1273">
        <v>7</v>
      </c>
      <c r="AB90" s="1273">
        <v>18</v>
      </c>
      <c r="AC90" s="1273">
        <v>73</v>
      </c>
      <c r="AD90" s="1273">
        <v>83</v>
      </c>
      <c r="AE90" s="1273">
        <v>73</v>
      </c>
      <c r="AF90" s="1273">
        <v>36</v>
      </c>
      <c r="AG90" s="1273">
        <v>37</v>
      </c>
      <c r="AH90" s="1273">
        <v>24</v>
      </c>
      <c r="AI90" s="1273">
        <v>23</v>
      </c>
      <c r="AJ90" s="1273">
        <v>18</v>
      </c>
      <c r="AK90" s="1273">
        <v>19</v>
      </c>
      <c r="AL90" s="1273">
        <v>9</v>
      </c>
      <c r="AM90" s="1273">
        <v>9</v>
      </c>
      <c r="AN90" s="1273">
        <v>6</v>
      </c>
      <c r="AO90" s="1273">
        <v>2</v>
      </c>
      <c r="AP90" s="1273">
        <v>6</v>
      </c>
      <c r="AQ90" s="1273">
        <v>1</v>
      </c>
      <c r="AR90" s="1273">
        <v>24</v>
      </c>
      <c r="AS90" s="1304">
        <v>462</v>
      </c>
      <c r="AT90" s="1273">
        <v>40</v>
      </c>
      <c r="AU90" s="1273">
        <v>16</v>
      </c>
      <c r="AV90" s="1273">
        <v>8</v>
      </c>
      <c r="AW90" s="1273">
        <v>10</v>
      </c>
      <c r="AX90" s="1273">
        <v>74</v>
      </c>
      <c r="AY90" s="1273">
        <v>94</v>
      </c>
      <c r="AZ90" s="1273">
        <v>62</v>
      </c>
      <c r="BA90" s="1273">
        <v>27</v>
      </c>
      <c r="BB90" s="1273">
        <v>24</v>
      </c>
      <c r="BC90" s="1273">
        <v>24</v>
      </c>
      <c r="BD90" s="1273">
        <v>17</v>
      </c>
      <c r="BE90" s="1273">
        <v>9</v>
      </c>
      <c r="BF90" s="1273">
        <v>9</v>
      </c>
      <c r="BG90" s="1273">
        <v>10</v>
      </c>
      <c r="BH90" s="1273">
        <v>6</v>
      </c>
      <c r="BI90" s="1273">
        <v>5</v>
      </c>
      <c r="BJ90" s="1273">
        <v>12</v>
      </c>
      <c r="BK90" s="1273">
        <v>9</v>
      </c>
      <c r="BL90" s="1273">
        <v>6</v>
      </c>
      <c r="BM90" s="1468">
        <v>18</v>
      </c>
    </row>
    <row r="91" spans="1:65">
      <c r="A91" s="1289">
        <v>222</v>
      </c>
      <c r="B91" s="1162" t="s">
        <v>648</v>
      </c>
      <c r="C91" s="1304">
        <v>380</v>
      </c>
      <c r="D91" s="1273">
        <v>36</v>
      </c>
      <c r="E91" s="1273">
        <v>18</v>
      </c>
      <c r="F91" s="1273">
        <v>5</v>
      </c>
      <c r="G91" s="1273">
        <v>13</v>
      </c>
      <c r="H91" s="1273">
        <v>49</v>
      </c>
      <c r="I91" s="1273">
        <v>64</v>
      </c>
      <c r="J91" s="1273">
        <v>53</v>
      </c>
      <c r="K91" s="1273">
        <v>36</v>
      </c>
      <c r="L91" s="1273">
        <v>20</v>
      </c>
      <c r="M91" s="1273">
        <v>17</v>
      </c>
      <c r="N91" s="1273">
        <v>13</v>
      </c>
      <c r="O91" s="1273">
        <v>17</v>
      </c>
      <c r="P91" s="1273">
        <v>9</v>
      </c>
      <c r="Q91" s="1273">
        <v>15</v>
      </c>
      <c r="R91" s="1273">
        <v>6</v>
      </c>
      <c r="S91" s="1273">
        <v>1</v>
      </c>
      <c r="T91" s="1273">
        <v>6</v>
      </c>
      <c r="U91" s="1273">
        <v>2</v>
      </c>
      <c r="V91" s="1273">
        <v>0</v>
      </c>
      <c r="W91" s="1305">
        <v>15</v>
      </c>
      <c r="X91" s="1273">
        <v>188</v>
      </c>
      <c r="Y91" s="1273">
        <v>18</v>
      </c>
      <c r="Z91" s="1273">
        <v>10</v>
      </c>
      <c r="AA91" s="1273">
        <v>2</v>
      </c>
      <c r="AB91" s="1273">
        <v>7</v>
      </c>
      <c r="AC91" s="1273">
        <v>23</v>
      </c>
      <c r="AD91" s="1273">
        <v>32</v>
      </c>
      <c r="AE91" s="1273">
        <v>25</v>
      </c>
      <c r="AF91" s="1273">
        <v>20</v>
      </c>
      <c r="AG91" s="1273">
        <v>6</v>
      </c>
      <c r="AH91" s="1273">
        <v>13</v>
      </c>
      <c r="AI91" s="1273">
        <v>7</v>
      </c>
      <c r="AJ91" s="1273">
        <v>9</v>
      </c>
      <c r="AK91" s="1273">
        <v>5</v>
      </c>
      <c r="AL91" s="1273">
        <v>7</v>
      </c>
      <c r="AM91" s="1273">
        <v>3</v>
      </c>
      <c r="AN91" s="1273">
        <v>0</v>
      </c>
      <c r="AO91" s="1273">
        <v>1</v>
      </c>
      <c r="AP91" s="1273">
        <v>0</v>
      </c>
      <c r="AQ91" s="1273">
        <v>0</v>
      </c>
      <c r="AR91" s="1273">
        <v>8</v>
      </c>
      <c r="AS91" s="1304">
        <v>192</v>
      </c>
      <c r="AT91" s="1273">
        <v>18</v>
      </c>
      <c r="AU91" s="1273">
        <v>8</v>
      </c>
      <c r="AV91" s="1273">
        <v>3</v>
      </c>
      <c r="AW91" s="1273">
        <v>6</v>
      </c>
      <c r="AX91" s="1273">
        <v>26</v>
      </c>
      <c r="AY91" s="1273">
        <v>32</v>
      </c>
      <c r="AZ91" s="1273">
        <v>28</v>
      </c>
      <c r="BA91" s="1273">
        <v>16</v>
      </c>
      <c r="BB91" s="1273">
        <v>14</v>
      </c>
      <c r="BC91" s="1273">
        <v>4</v>
      </c>
      <c r="BD91" s="1273">
        <v>6</v>
      </c>
      <c r="BE91" s="1273">
        <v>8</v>
      </c>
      <c r="BF91" s="1273">
        <v>4</v>
      </c>
      <c r="BG91" s="1273">
        <v>8</v>
      </c>
      <c r="BH91" s="1273">
        <v>3</v>
      </c>
      <c r="BI91" s="1273">
        <v>1</v>
      </c>
      <c r="BJ91" s="1273">
        <v>5</v>
      </c>
      <c r="BK91" s="1273">
        <v>2</v>
      </c>
      <c r="BL91" s="1273">
        <v>0</v>
      </c>
      <c r="BM91" s="1468">
        <v>7</v>
      </c>
    </row>
    <row r="92" spans="1:65">
      <c r="A92" s="1289">
        <v>223</v>
      </c>
      <c r="B92" s="1162" t="s">
        <v>649</v>
      </c>
      <c r="C92" s="1304">
        <v>1024</v>
      </c>
      <c r="D92" s="1273">
        <v>85</v>
      </c>
      <c r="E92" s="1273">
        <v>31</v>
      </c>
      <c r="F92" s="1273">
        <v>12</v>
      </c>
      <c r="G92" s="1273">
        <v>34</v>
      </c>
      <c r="H92" s="1273">
        <v>159</v>
      </c>
      <c r="I92" s="1273">
        <v>172</v>
      </c>
      <c r="J92" s="1273">
        <v>125</v>
      </c>
      <c r="K92" s="1273">
        <v>98</v>
      </c>
      <c r="L92" s="1273">
        <v>55</v>
      </c>
      <c r="M92" s="1273">
        <v>54</v>
      </c>
      <c r="N92" s="1273">
        <v>37</v>
      </c>
      <c r="O92" s="1273">
        <v>30</v>
      </c>
      <c r="P92" s="1273">
        <v>24</v>
      </c>
      <c r="Q92" s="1273">
        <v>36</v>
      </c>
      <c r="R92" s="1273">
        <v>24</v>
      </c>
      <c r="S92" s="1273">
        <v>16</v>
      </c>
      <c r="T92" s="1273">
        <v>12</v>
      </c>
      <c r="U92" s="1273">
        <v>13</v>
      </c>
      <c r="V92" s="1273">
        <v>7</v>
      </c>
      <c r="W92" s="1305">
        <v>47</v>
      </c>
      <c r="X92" s="1273">
        <v>553</v>
      </c>
      <c r="Y92" s="1273">
        <v>39</v>
      </c>
      <c r="Z92" s="1273">
        <v>19</v>
      </c>
      <c r="AA92" s="1273">
        <v>6</v>
      </c>
      <c r="AB92" s="1273">
        <v>18</v>
      </c>
      <c r="AC92" s="1273">
        <v>92</v>
      </c>
      <c r="AD92" s="1273">
        <v>86</v>
      </c>
      <c r="AE92" s="1273">
        <v>65</v>
      </c>
      <c r="AF92" s="1273">
        <v>55</v>
      </c>
      <c r="AG92" s="1273">
        <v>33</v>
      </c>
      <c r="AH92" s="1273">
        <v>33</v>
      </c>
      <c r="AI92" s="1273">
        <v>23</v>
      </c>
      <c r="AJ92" s="1273">
        <v>19</v>
      </c>
      <c r="AK92" s="1273">
        <v>13</v>
      </c>
      <c r="AL92" s="1273">
        <v>18</v>
      </c>
      <c r="AM92" s="1273">
        <v>18</v>
      </c>
      <c r="AN92" s="1273">
        <v>7</v>
      </c>
      <c r="AO92" s="1273">
        <v>2</v>
      </c>
      <c r="AP92" s="1273">
        <v>6</v>
      </c>
      <c r="AQ92" s="1273">
        <v>1</v>
      </c>
      <c r="AR92" s="1273">
        <v>18</v>
      </c>
      <c r="AS92" s="1304">
        <v>471</v>
      </c>
      <c r="AT92" s="1273">
        <v>46</v>
      </c>
      <c r="AU92" s="1273">
        <v>12</v>
      </c>
      <c r="AV92" s="1273">
        <v>6</v>
      </c>
      <c r="AW92" s="1273">
        <v>16</v>
      </c>
      <c r="AX92" s="1273">
        <v>67</v>
      </c>
      <c r="AY92" s="1273">
        <v>86</v>
      </c>
      <c r="AZ92" s="1273">
        <v>60</v>
      </c>
      <c r="BA92" s="1273">
        <v>43</v>
      </c>
      <c r="BB92" s="1273">
        <v>22</v>
      </c>
      <c r="BC92" s="1273">
        <v>21</v>
      </c>
      <c r="BD92" s="1273">
        <v>14</v>
      </c>
      <c r="BE92" s="1273">
        <v>11</v>
      </c>
      <c r="BF92" s="1273">
        <v>11</v>
      </c>
      <c r="BG92" s="1273">
        <v>18</v>
      </c>
      <c r="BH92" s="1273">
        <v>6</v>
      </c>
      <c r="BI92" s="1273">
        <v>9</v>
      </c>
      <c r="BJ92" s="1273">
        <v>10</v>
      </c>
      <c r="BK92" s="1273">
        <v>7</v>
      </c>
      <c r="BL92" s="1273">
        <v>6</v>
      </c>
      <c r="BM92" s="1468">
        <v>29</v>
      </c>
    </row>
    <row r="93" spans="1:65">
      <c r="A93" s="1289">
        <v>224</v>
      </c>
      <c r="B93" s="1162" t="s">
        <v>650</v>
      </c>
      <c r="C93" s="1304">
        <v>928</v>
      </c>
      <c r="D93" s="1273">
        <v>94</v>
      </c>
      <c r="E93" s="1273">
        <v>42</v>
      </c>
      <c r="F93" s="1273">
        <v>23</v>
      </c>
      <c r="G93" s="1273">
        <v>89</v>
      </c>
      <c r="H93" s="1273">
        <v>123</v>
      </c>
      <c r="I93" s="1273">
        <v>133</v>
      </c>
      <c r="J93" s="1273">
        <v>114</v>
      </c>
      <c r="K93" s="1273">
        <v>85</v>
      </c>
      <c r="L93" s="1273">
        <v>57</v>
      </c>
      <c r="M93" s="1273">
        <v>36</v>
      </c>
      <c r="N93" s="1273">
        <v>29</v>
      </c>
      <c r="O93" s="1273">
        <v>26</v>
      </c>
      <c r="P93" s="1273">
        <v>21</v>
      </c>
      <c r="Q93" s="1273">
        <v>19</v>
      </c>
      <c r="R93" s="1273">
        <v>10</v>
      </c>
      <c r="S93" s="1273">
        <v>10</v>
      </c>
      <c r="T93" s="1273">
        <v>3</v>
      </c>
      <c r="U93" s="1273">
        <v>6</v>
      </c>
      <c r="V93" s="1273">
        <v>8</v>
      </c>
      <c r="W93" s="1305">
        <v>30</v>
      </c>
      <c r="X93" s="1273">
        <v>473</v>
      </c>
      <c r="Y93" s="1273">
        <v>41</v>
      </c>
      <c r="Z93" s="1273">
        <v>20</v>
      </c>
      <c r="AA93" s="1273">
        <v>15</v>
      </c>
      <c r="AB93" s="1273">
        <v>57</v>
      </c>
      <c r="AC93" s="1273">
        <v>65</v>
      </c>
      <c r="AD93" s="1273">
        <v>57</v>
      </c>
      <c r="AE93" s="1273">
        <v>62</v>
      </c>
      <c r="AF93" s="1273">
        <v>42</v>
      </c>
      <c r="AG93" s="1273">
        <v>31</v>
      </c>
      <c r="AH93" s="1273">
        <v>19</v>
      </c>
      <c r="AI93" s="1273">
        <v>14</v>
      </c>
      <c r="AJ93" s="1273">
        <v>15</v>
      </c>
      <c r="AK93" s="1273">
        <v>10</v>
      </c>
      <c r="AL93" s="1273">
        <v>11</v>
      </c>
      <c r="AM93" s="1273">
        <v>5</v>
      </c>
      <c r="AN93" s="1273">
        <v>6</v>
      </c>
      <c r="AO93" s="1273">
        <v>0</v>
      </c>
      <c r="AP93" s="1273">
        <v>2</v>
      </c>
      <c r="AQ93" s="1273">
        <v>1</v>
      </c>
      <c r="AR93" s="1273">
        <v>17</v>
      </c>
      <c r="AS93" s="1304">
        <v>455</v>
      </c>
      <c r="AT93" s="1273">
        <v>53</v>
      </c>
      <c r="AU93" s="1273">
        <v>22</v>
      </c>
      <c r="AV93" s="1273">
        <v>8</v>
      </c>
      <c r="AW93" s="1273">
        <v>32</v>
      </c>
      <c r="AX93" s="1273">
        <v>58</v>
      </c>
      <c r="AY93" s="1273">
        <v>76</v>
      </c>
      <c r="AZ93" s="1273">
        <v>52</v>
      </c>
      <c r="BA93" s="1273">
        <v>43</v>
      </c>
      <c r="BB93" s="1273">
        <v>26</v>
      </c>
      <c r="BC93" s="1273">
        <v>17</v>
      </c>
      <c r="BD93" s="1273">
        <v>15</v>
      </c>
      <c r="BE93" s="1273">
        <v>11</v>
      </c>
      <c r="BF93" s="1273">
        <v>11</v>
      </c>
      <c r="BG93" s="1273">
        <v>8</v>
      </c>
      <c r="BH93" s="1273">
        <v>5</v>
      </c>
      <c r="BI93" s="1273">
        <v>4</v>
      </c>
      <c r="BJ93" s="1273">
        <v>3</v>
      </c>
      <c r="BK93" s="1273">
        <v>4</v>
      </c>
      <c r="BL93" s="1273">
        <v>7</v>
      </c>
      <c r="BM93" s="1468">
        <v>13</v>
      </c>
    </row>
    <row r="94" spans="1:65">
      <c r="A94" s="1289">
        <v>225</v>
      </c>
      <c r="B94" s="1162" t="s">
        <v>651</v>
      </c>
      <c r="C94" s="1304">
        <v>660</v>
      </c>
      <c r="D94" s="1273">
        <v>61</v>
      </c>
      <c r="E94" s="1273">
        <v>21</v>
      </c>
      <c r="F94" s="1273">
        <v>17</v>
      </c>
      <c r="G94" s="1273">
        <v>33</v>
      </c>
      <c r="H94" s="1273">
        <v>105</v>
      </c>
      <c r="I94" s="1273">
        <v>111</v>
      </c>
      <c r="J94" s="1273">
        <v>106</v>
      </c>
      <c r="K94" s="1273">
        <v>62</v>
      </c>
      <c r="L94" s="1273">
        <v>34</v>
      </c>
      <c r="M94" s="1273">
        <v>28</v>
      </c>
      <c r="N94" s="1273">
        <v>20</v>
      </c>
      <c r="O94" s="1273">
        <v>21</v>
      </c>
      <c r="P94" s="1273">
        <v>15</v>
      </c>
      <c r="Q94" s="1273">
        <v>10</v>
      </c>
      <c r="R94" s="1273">
        <v>2</v>
      </c>
      <c r="S94" s="1273">
        <v>3</v>
      </c>
      <c r="T94" s="1273">
        <v>2</v>
      </c>
      <c r="U94" s="1273">
        <v>5</v>
      </c>
      <c r="V94" s="1273">
        <v>4</v>
      </c>
      <c r="W94" s="1305">
        <v>30</v>
      </c>
      <c r="X94" s="1273">
        <v>345</v>
      </c>
      <c r="Y94" s="1273">
        <v>28</v>
      </c>
      <c r="Z94" s="1273">
        <v>13</v>
      </c>
      <c r="AA94" s="1273">
        <v>4</v>
      </c>
      <c r="AB94" s="1273">
        <v>15</v>
      </c>
      <c r="AC94" s="1273">
        <v>54</v>
      </c>
      <c r="AD94" s="1273">
        <v>64</v>
      </c>
      <c r="AE94" s="1273">
        <v>50</v>
      </c>
      <c r="AF94" s="1273">
        <v>36</v>
      </c>
      <c r="AG94" s="1273">
        <v>20</v>
      </c>
      <c r="AH94" s="1273">
        <v>16</v>
      </c>
      <c r="AI94" s="1273">
        <v>15</v>
      </c>
      <c r="AJ94" s="1273">
        <v>13</v>
      </c>
      <c r="AK94" s="1273">
        <v>10</v>
      </c>
      <c r="AL94" s="1273">
        <v>5</v>
      </c>
      <c r="AM94" s="1273">
        <v>1</v>
      </c>
      <c r="AN94" s="1273">
        <v>0</v>
      </c>
      <c r="AO94" s="1273">
        <v>0</v>
      </c>
      <c r="AP94" s="1273">
        <v>1</v>
      </c>
      <c r="AQ94" s="1273">
        <v>0</v>
      </c>
      <c r="AR94" s="1273">
        <v>16</v>
      </c>
      <c r="AS94" s="1304">
        <v>315</v>
      </c>
      <c r="AT94" s="1273">
        <v>33</v>
      </c>
      <c r="AU94" s="1273">
        <v>8</v>
      </c>
      <c r="AV94" s="1273">
        <v>13</v>
      </c>
      <c r="AW94" s="1273">
        <v>18</v>
      </c>
      <c r="AX94" s="1273">
        <v>51</v>
      </c>
      <c r="AY94" s="1273">
        <v>47</v>
      </c>
      <c r="AZ94" s="1273">
        <v>56</v>
      </c>
      <c r="BA94" s="1273">
        <v>26</v>
      </c>
      <c r="BB94" s="1273">
        <v>14</v>
      </c>
      <c r="BC94" s="1273">
        <v>12</v>
      </c>
      <c r="BD94" s="1273">
        <v>5</v>
      </c>
      <c r="BE94" s="1273">
        <v>8</v>
      </c>
      <c r="BF94" s="1273">
        <v>5</v>
      </c>
      <c r="BG94" s="1273">
        <v>5</v>
      </c>
      <c r="BH94" s="1273">
        <v>1</v>
      </c>
      <c r="BI94" s="1273">
        <v>3</v>
      </c>
      <c r="BJ94" s="1273">
        <v>2</v>
      </c>
      <c r="BK94" s="1273">
        <v>4</v>
      </c>
      <c r="BL94" s="1273">
        <v>4</v>
      </c>
      <c r="BM94" s="1468">
        <v>14</v>
      </c>
    </row>
    <row r="95" spans="1:65">
      <c r="A95" s="1289">
        <v>226</v>
      </c>
      <c r="B95" s="1162" t="s">
        <v>652</v>
      </c>
      <c r="C95" s="1304">
        <v>936</v>
      </c>
      <c r="D95" s="1273">
        <v>62</v>
      </c>
      <c r="E95" s="1273">
        <v>27</v>
      </c>
      <c r="F95" s="1273">
        <v>15</v>
      </c>
      <c r="G95" s="1273">
        <v>62</v>
      </c>
      <c r="H95" s="1273">
        <v>151</v>
      </c>
      <c r="I95" s="1273">
        <v>121</v>
      </c>
      <c r="J95" s="1273">
        <v>96</v>
      </c>
      <c r="K95" s="1273">
        <v>72</v>
      </c>
      <c r="L95" s="1273">
        <v>70</v>
      </c>
      <c r="M95" s="1273">
        <v>53</v>
      </c>
      <c r="N95" s="1273">
        <v>36</v>
      </c>
      <c r="O95" s="1273">
        <v>31</v>
      </c>
      <c r="P95" s="1273">
        <v>33</v>
      </c>
      <c r="Q95" s="1273">
        <v>31</v>
      </c>
      <c r="R95" s="1273">
        <v>26</v>
      </c>
      <c r="S95" s="1273">
        <v>7</v>
      </c>
      <c r="T95" s="1273">
        <v>19</v>
      </c>
      <c r="U95" s="1273">
        <v>13</v>
      </c>
      <c r="V95" s="1273">
        <v>11</v>
      </c>
      <c r="W95" s="1305">
        <v>35</v>
      </c>
      <c r="X95" s="1273">
        <v>494</v>
      </c>
      <c r="Y95" s="1273">
        <v>33</v>
      </c>
      <c r="Z95" s="1273">
        <v>17</v>
      </c>
      <c r="AA95" s="1273">
        <v>11</v>
      </c>
      <c r="AB95" s="1273">
        <v>27</v>
      </c>
      <c r="AC95" s="1273">
        <v>78</v>
      </c>
      <c r="AD95" s="1273">
        <v>58</v>
      </c>
      <c r="AE95" s="1273">
        <v>49</v>
      </c>
      <c r="AF95" s="1273">
        <v>33</v>
      </c>
      <c r="AG95" s="1273">
        <v>36</v>
      </c>
      <c r="AH95" s="1273">
        <v>29</v>
      </c>
      <c r="AI95" s="1273">
        <v>24</v>
      </c>
      <c r="AJ95" s="1273">
        <v>16</v>
      </c>
      <c r="AK95" s="1273">
        <v>24</v>
      </c>
      <c r="AL95" s="1273">
        <v>17</v>
      </c>
      <c r="AM95" s="1273">
        <v>20</v>
      </c>
      <c r="AN95" s="1273">
        <v>4</v>
      </c>
      <c r="AO95" s="1273">
        <v>9</v>
      </c>
      <c r="AP95" s="1273">
        <v>5</v>
      </c>
      <c r="AQ95" s="1273">
        <v>4</v>
      </c>
      <c r="AR95" s="1273">
        <v>15</v>
      </c>
      <c r="AS95" s="1304">
        <v>442</v>
      </c>
      <c r="AT95" s="1273">
        <v>29</v>
      </c>
      <c r="AU95" s="1273">
        <v>10</v>
      </c>
      <c r="AV95" s="1273">
        <v>4</v>
      </c>
      <c r="AW95" s="1273">
        <v>35</v>
      </c>
      <c r="AX95" s="1273">
        <v>73</v>
      </c>
      <c r="AY95" s="1273">
        <v>63</v>
      </c>
      <c r="AZ95" s="1273">
        <v>47</v>
      </c>
      <c r="BA95" s="1273">
        <v>39</v>
      </c>
      <c r="BB95" s="1273">
        <v>34</v>
      </c>
      <c r="BC95" s="1273">
        <v>24</v>
      </c>
      <c r="BD95" s="1273">
        <v>12</v>
      </c>
      <c r="BE95" s="1273">
        <v>15</v>
      </c>
      <c r="BF95" s="1273">
        <v>9</v>
      </c>
      <c r="BG95" s="1273">
        <v>14</v>
      </c>
      <c r="BH95" s="1273">
        <v>6</v>
      </c>
      <c r="BI95" s="1273">
        <v>3</v>
      </c>
      <c r="BJ95" s="1273">
        <v>10</v>
      </c>
      <c r="BK95" s="1273">
        <v>8</v>
      </c>
      <c r="BL95" s="1273">
        <v>7</v>
      </c>
      <c r="BM95" s="1468">
        <v>20</v>
      </c>
    </row>
    <row r="96" spans="1:65">
      <c r="A96" s="1289">
        <v>227</v>
      </c>
      <c r="B96" s="1162" t="s">
        <v>653</v>
      </c>
      <c r="C96" s="1304">
        <v>561</v>
      </c>
      <c r="D96" s="1273">
        <v>54</v>
      </c>
      <c r="E96" s="1273">
        <v>26</v>
      </c>
      <c r="F96" s="1273">
        <v>5</v>
      </c>
      <c r="G96" s="1273">
        <v>25</v>
      </c>
      <c r="H96" s="1273">
        <v>75</v>
      </c>
      <c r="I96" s="1273">
        <v>87</v>
      </c>
      <c r="J96" s="1273">
        <v>76</v>
      </c>
      <c r="K96" s="1273">
        <v>50</v>
      </c>
      <c r="L96" s="1273">
        <v>30</v>
      </c>
      <c r="M96" s="1273">
        <v>23</v>
      </c>
      <c r="N96" s="1273">
        <v>22</v>
      </c>
      <c r="O96" s="1273">
        <v>15</v>
      </c>
      <c r="P96" s="1273">
        <v>14</v>
      </c>
      <c r="Q96" s="1273">
        <v>23</v>
      </c>
      <c r="R96" s="1273">
        <v>11</v>
      </c>
      <c r="S96" s="1273">
        <v>5</v>
      </c>
      <c r="T96" s="1273">
        <v>7</v>
      </c>
      <c r="U96" s="1273">
        <v>8</v>
      </c>
      <c r="V96" s="1273">
        <v>5</v>
      </c>
      <c r="W96" s="1305">
        <v>22</v>
      </c>
      <c r="X96" s="1273">
        <v>300</v>
      </c>
      <c r="Y96" s="1273">
        <v>33</v>
      </c>
      <c r="Z96" s="1273">
        <v>19</v>
      </c>
      <c r="AA96" s="1273">
        <v>4</v>
      </c>
      <c r="AB96" s="1273">
        <v>15</v>
      </c>
      <c r="AC96" s="1273">
        <v>34</v>
      </c>
      <c r="AD96" s="1273">
        <v>48</v>
      </c>
      <c r="AE96" s="1273">
        <v>38</v>
      </c>
      <c r="AF96" s="1273">
        <v>23</v>
      </c>
      <c r="AG96" s="1273">
        <v>16</v>
      </c>
      <c r="AH96" s="1273">
        <v>14</v>
      </c>
      <c r="AI96" s="1273">
        <v>14</v>
      </c>
      <c r="AJ96" s="1273">
        <v>7</v>
      </c>
      <c r="AK96" s="1273">
        <v>8</v>
      </c>
      <c r="AL96" s="1273">
        <v>13</v>
      </c>
      <c r="AM96" s="1273">
        <v>6</v>
      </c>
      <c r="AN96" s="1273">
        <v>3</v>
      </c>
      <c r="AO96" s="1273">
        <v>1</v>
      </c>
      <c r="AP96" s="1273">
        <v>2</v>
      </c>
      <c r="AQ96" s="1273">
        <v>2</v>
      </c>
      <c r="AR96" s="1273">
        <v>8</v>
      </c>
      <c r="AS96" s="1304">
        <v>261</v>
      </c>
      <c r="AT96" s="1273">
        <v>21</v>
      </c>
      <c r="AU96" s="1273">
        <v>7</v>
      </c>
      <c r="AV96" s="1273">
        <v>1</v>
      </c>
      <c r="AW96" s="1273">
        <v>10</v>
      </c>
      <c r="AX96" s="1273">
        <v>41</v>
      </c>
      <c r="AY96" s="1273">
        <v>39</v>
      </c>
      <c r="AZ96" s="1273">
        <v>38</v>
      </c>
      <c r="BA96" s="1273">
        <v>27</v>
      </c>
      <c r="BB96" s="1273">
        <v>14</v>
      </c>
      <c r="BC96" s="1273">
        <v>9</v>
      </c>
      <c r="BD96" s="1273">
        <v>8</v>
      </c>
      <c r="BE96" s="1273">
        <v>8</v>
      </c>
      <c r="BF96" s="1273">
        <v>6</v>
      </c>
      <c r="BG96" s="1273">
        <v>10</v>
      </c>
      <c r="BH96" s="1273">
        <v>5</v>
      </c>
      <c r="BI96" s="1273">
        <v>2</v>
      </c>
      <c r="BJ96" s="1273">
        <v>6</v>
      </c>
      <c r="BK96" s="1273">
        <v>6</v>
      </c>
      <c r="BL96" s="1273">
        <v>3</v>
      </c>
      <c r="BM96" s="1468">
        <v>14</v>
      </c>
    </row>
    <row r="97" spans="1:65">
      <c r="A97" s="1289">
        <v>228</v>
      </c>
      <c r="B97" s="1162" t="s">
        <v>654</v>
      </c>
      <c r="C97" s="1304">
        <v>1420</v>
      </c>
      <c r="D97" s="1273">
        <v>117</v>
      </c>
      <c r="E97" s="1273">
        <v>38</v>
      </c>
      <c r="F97" s="1273">
        <v>13</v>
      </c>
      <c r="G97" s="1273">
        <v>97</v>
      </c>
      <c r="H97" s="1273">
        <v>209</v>
      </c>
      <c r="I97" s="1273">
        <v>254</v>
      </c>
      <c r="J97" s="1273">
        <v>206</v>
      </c>
      <c r="K97" s="1273">
        <v>138</v>
      </c>
      <c r="L97" s="1273">
        <v>96</v>
      </c>
      <c r="M97" s="1273">
        <v>86</v>
      </c>
      <c r="N97" s="1273">
        <v>65</v>
      </c>
      <c r="O97" s="1273">
        <v>38</v>
      </c>
      <c r="P97" s="1273">
        <v>20</v>
      </c>
      <c r="Q97" s="1273">
        <v>11</v>
      </c>
      <c r="R97" s="1273">
        <v>13</v>
      </c>
      <c r="S97" s="1273">
        <v>6</v>
      </c>
      <c r="T97" s="1273">
        <v>8</v>
      </c>
      <c r="U97" s="1273">
        <v>3</v>
      </c>
      <c r="V97" s="1273">
        <v>2</v>
      </c>
      <c r="W97" s="1305">
        <v>32</v>
      </c>
      <c r="X97" s="1273">
        <v>776</v>
      </c>
      <c r="Y97" s="1273">
        <v>57</v>
      </c>
      <c r="Z97" s="1273">
        <v>19</v>
      </c>
      <c r="AA97" s="1273">
        <v>6</v>
      </c>
      <c r="AB97" s="1273">
        <v>49</v>
      </c>
      <c r="AC97" s="1273">
        <v>96</v>
      </c>
      <c r="AD97" s="1273">
        <v>137</v>
      </c>
      <c r="AE97" s="1273">
        <v>115</v>
      </c>
      <c r="AF97" s="1273">
        <v>81</v>
      </c>
      <c r="AG97" s="1273">
        <v>54</v>
      </c>
      <c r="AH97" s="1273">
        <v>58</v>
      </c>
      <c r="AI97" s="1273">
        <v>45</v>
      </c>
      <c r="AJ97" s="1273">
        <v>26</v>
      </c>
      <c r="AK97" s="1273">
        <v>14</v>
      </c>
      <c r="AL97" s="1273">
        <v>6</v>
      </c>
      <c r="AM97" s="1273">
        <v>5</v>
      </c>
      <c r="AN97" s="1273">
        <v>3</v>
      </c>
      <c r="AO97" s="1273">
        <v>3</v>
      </c>
      <c r="AP97" s="1273">
        <v>2</v>
      </c>
      <c r="AQ97" s="1273">
        <v>0</v>
      </c>
      <c r="AR97" s="1273">
        <v>13</v>
      </c>
      <c r="AS97" s="1304">
        <v>644</v>
      </c>
      <c r="AT97" s="1273">
        <v>60</v>
      </c>
      <c r="AU97" s="1273">
        <v>19</v>
      </c>
      <c r="AV97" s="1273">
        <v>7</v>
      </c>
      <c r="AW97" s="1273">
        <v>48</v>
      </c>
      <c r="AX97" s="1273">
        <v>113</v>
      </c>
      <c r="AY97" s="1273">
        <v>117</v>
      </c>
      <c r="AZ97" s="1273">
        <v>91</v>
      </c>
      <c r="BA97" s="1273">
        <v>57</v>
      </c>
      <c r="BB97" s="1273">
        <v>42</v>
      </c>
      <c r="BC97" s="1273">
        <v>28</v>
      </c>
      <c r="BD97" s="1273">
        <v>20</v>
      </c>
      <c r="BE97" s="1273">
        <v>12</v>
      </c>
      <c r="BF97" s="1273">
        <v>6</v>
      </c>
      <c r="BG97" s="1273">
        <v>5</v>
      </c>
      <c r="BH97" s="1273">
        <v>8</v>
      </c>
      <c r="BI97" s="1273">
        <v>3</v>
      </c>
      <c r="BJ97" s="1273">
        <v>5</v>
      </c>
      <c r="BK97" s="1273">
        <v>1</v>
      </c>
      <c r="BL97" s="1273">
        <v>2</v>
      </c>
      <c r="BM97" s="1468">
        <v>19</v>
      </c>
    </row>
    <row r="98" spans="1:65">
      <c r="A98" s="1289">
        <v>229</v>
      </c>
      <c r="B98" s="1162" t="s">
        <v>655</v>
      </c>
      <c r="C98" s="1304">
        <v>1648</v>
      </c>
      <c r="D98" s="1273">
        <v>173</v>
      </c>
      <c r="E98" s="1273">
        <v>52</v>
      </c>
      <c r="F98" s="1273">
        <v>34</v>
      </c>
      <c r="G98" s="1273">
        <v>70</v>
      </c>
      <c r="H98" s="1273">
        <v>222</v>
      </c>
      <c r="I98" s="1273">
        <v>269</v>
      </c>
      <c r="J98" s="1273">
        <v>236</v>
      </c>
      <c r="K98" s="1273">
        <v>150</v>
      </c>
      <c r="L98" s="1273">
        <v>113</v>
      </c>
      <c r="M98" s="1273">
        <v>86</v>
      </c>
      <c r="N98" s="1273">
        <v>53</v>
      </c>
      <c r="O98" s="1273">
        <v>39</v>
      </c>
      <c r="P98" s="1273">
        <v>45</v>
      </c>
      <c r="Q98" s="1273">
        <v>43</v>
      </c>
      <c r="R98" s="1273">
        <v>14</v>
      </c>
      <c r="S98" s="1273">
        <v>14</v>
      </c>
      <c r="T98" s="1273">
        <v>14</v>
      </c>
      <c r="U98" s="1273">
        <v>9</v>
      </c>
      <c r="V98" s="1273">
        <v>12</v>
      </c>
      <c r="W98" s="1305">
        <v>52</v>
      </c>
      <c r="X98" s="1273">
        <v>882</v>
      </c>
      <c r="Y98" s="1273">
        <v>103</v>
      </c>
      <c r="Z98" s="1273">
        <v>25</v>
      </c>
      <c r="AA98" s="1273">
        <v>21</v>
      </c>
      <c r="AB98" s="1273">
        <v>36</v>
      </c>
      <c r="AC98" s="1273">
        <v>128</v>
      </c>
      <c r="AD98" s="1273">
        <v>128</v>
      </c>
      <c r="AE98" s="1273">
        <v>119</v>
      </c>
      <c r="AF98" s="1273">
        <v>87</v>
      </c>
      <c r="AG98" s="1273">
        <v>64</v>
      </c>
      <c r="AH98" s="1273">
        <v>45</v>
      </c>
      <c r="AI98" s="1273">
        <v>33</v>
      </c>
      <c r="AJ98" s="1273">
        <v>21</v>
      </c>
      <c r="AK98" s="1273">
        <v>25</v>
      </c>
      <c r="AL98" s="1273">
        <v>21</v>
      </c>
      <c r="AM98" s="1273">
        <v>5</v>
      </c>
      <c r="AN98" s="1273">
        <v>8</v>
      </c>
      <c r="AO98" s="1273">
        <v>5</v>
      </c>
      <c r="AP98" s="1273">
        <v>5</v>
      </c>
      <c r="AQ98" s="1273">
        <v>3</v>
      </c>
      <c r="AR98" s="1273">
        <v>20</v>
      </c>
      <c r="AS98" s="1304">
        <v>766</v>
      </c>
      <c r="AT98" s="1273">
        <v>70</v>
      </c>
      <c r="AU98" s="1273">
        <v>27</v>
      </c>
      <c r="AV98" s="1273">
        <v>13</v>
      </c>
      <c r="AW98" s="1273">
        <v>34</v>
      </c>
      <c r="AX98" s="1273">
        <v>94</v>
      </c>
      <c r="AY98" s="1273">
        <v>141</v>
      </c>
      <c r="AZ98" s="1273">
        <v>117</v>
      </c>
      <c r="BA98" s="1273">
        <v>63</v>
      </c>
      <c r="BB98" s="1273">
        <v>49</v>
      </c>
      <c r="BC98" s="1273">
        <v>41</v>
      </c>
      <c r="BD98" s="1273">
        <v>20</v>
      </c>
      <c r="BE98" s="1273">
        <v>18</v>
      </c>
      <c r="BF98" s="1273">
        <v>20</v>
      </c>
      <c r="BG98" s="1273">
        <v>22</v>
      </c>
      <c r="BH98" s="1273">
        <v>9</v>
      </c>
      <c r="BI98" s="1273">
        <v>6</v>
      </c>
      <c r="BJ98" s="1273">
        <v>9</v>
      </c>
      <c r="BK98" s="1273">
        <v>4</v>
      </c>
      <c r="BL98" s="1273">
        <v>9</v>
      </c>
      <c r="BM98" s="1468">
        <v>32</v>
      </c>
    </row>
    <row r="99" spans="1:65">
      <c r="A99" s="1289">
        <v>301</v>
      </c>
      <c r="B99" s="1162" t="s">
        <v>23</v>
      </c>
      <c r="C99" s="1304">
        <v>794</v>
      </c>
      <c r="D99" s="1273">
        <v>91</v>
      </c>
      <c r="E99" s="1273">
        <v>36</v>
      </c>
      <c r="F99" s="1273">
        <v>17</v>
      </c>
      <c r="G99" s="1273">
        <v>28</v>
      </c>
      <c r="H99" s="1273">
        <v>60</v>
      </c>
      <c r="I99" s="1273">
        <v>98</v>
      </c>
      <c r="J99" s="1273">
        <v>94</v>
      </c>
      <c r="K99" s="1273">
        <v>76</v>
      </c>
      <c r="L99" s="1273">
        <v>44</v>
      </c>
      <c r="M99" s="1273">
        <v>43</v>
      </c>
      <c r="N99" s="1273">
        <v>37</v>
      </c>
      <c r="O99" s="1273">
        <v>23</v>
      </c>
      <c r="P99" s="1273">
        <v>24</v>
      </c>
      <c r="Q99" s="1273">
        <v>25</v>
      </c>
      <c r="R99" s="1273">
        <v>14</v>
      </c>
      <c r="S99" s="1273">
        <v>17</v>
      </c>
      <c r="T99" s="1273">
        <v>24</v>
      </c>
      <c r="U99" s="1273">
        <v>25</v>
      </c>
      <c r="V99" s="1273">
        <v>18</v>
      </c>
      <c r="W99" s="1305">
        <v>54</v>
      </c>
      <c r="X99" s="1273">
        <v>395</v>
      </c>
      <c r="Y99" s="1273">
        <v>48</v>
      </c>
      <c r="Z99" s="1273">
        <v>17</v>
      </c>
      <c r="AA99" s="1273">
        <v>9</v>
      </c>
      <c r="AB99" s="1273">
        <v>16</v>
      </c>
      <c r="AC99" s="1273">
        <v>35</v>
      </c>
      <c r="AD99" s="1273">
        <v>48</v>
      </c>
      <c r="AE99" s="1273">
        <v>50</v>
      </c>
      <c r="AF99" s="1273">
        <v>38</v>
      </c>
      <c r="AG99" s="1273">
        <v>25</v>
      </c>
      <c r="AH99" s="1273">
        <v>20</v>
      </c>
      <c r="AI99" s="1273">
        <v>16</v>
      </c>
      <c r="AJ99" s="1273">
        <v>13</v>
      </c>
      <c r="AK99" s="1273">
        <v>14</v>
      </c>
      <c r="AL99" s="1273">
        <v>13</v>
      </c>
      <c r="AM99" s="1273">
        <v>4</v>
      </c>
      <c r="AN99" s="1273">
        <v>7</v>
      </c>
      <c r="AO99" s="1273">
        <v>11</v>
      </c>
      <c r="AP99" s="1273">
        <v>9</v>
      </c>
      <c r="AQ99" s="1273">
        <v>2</v>
      </c>
      <c r="AR99" s="1273">
        <v>26</v>
      </c>
      <c r="AS99" s="1304">
        <v>399</v>
      </c>
      <c r="AT99" s="1273">
        <v>43</v>
      </c>
      <c r="AU99" s="1273">
        <v>19</v>
      </c>
      <c r="AV99" s="1273">
        <v>8</v>
      </c>
      <c r="AW99" s="1273">
        <v>12</v>
      </c>
      <c r="AX99" s="1273">
        <v>25</v>
      </c>
      <c r="AY99" s="1273">
        <v>50</v>
      </c>
      <c r="AZ99" s="1273">
        <v>44</v>
      </c>
      <c r="BA99" s="1273">
        <v>38</v>
      </c>
      <c r="BB99" s="1273">
        <v>19</v>
      </c>
      <c r="BC99" s="1273">
        <v>23</v>
      </c>
      <c r="BD99" s="1273">
        <v>21</v>
      </c>
      <c r="BE99" s="1273">
        <v>10</v>
      </c>
      <c r="BF99" s="1273">
        <v>10</v>
      </c>
      <c r="BG99" s="1273">
        <v>12</v>
      </c>
      <c r="BH99" s="1273">
        <v>10</v>
      </c>
      <c r="BI99" s="1273">
        <v>10</v>
      </c>
      <c r="BJ99" s="1273">
        <v>13</v>
      </c>
      <c r="BK99" s="1273">
        <v>16</v>
      </c>
      <c r="BL99" s="1273">
        <v>16</v>
      </c>
      <c r="BM99" s="1468">
        <v>28</v>
      </c>
    </row>
    <row r="100" spans="1:65">
      <c r="A100" s="1289">
        <v>365</v>
      </c>
      <c r="B100" s="1162" t="s">
        <v>656</v>
      </c>
      <c r="C100" s="1304">
        <v>287</v>
      </c>
      <c r="D100" s="1273">
        <v>30</v>
      </c>
      <c r="E100" s="1273">
        <v>7</v>
      </c>
      <c r="F100" s="1273">
        <v>4</v>
      </c>
      <c r="G100" s="1273">
        <v>15</v>
      </c>
      <c r="H100" s="1273">
        <v>32</v>
      </c>
      <c r="I100" s="1273">
        <v>43</v>
      </c>
      <c r="J100" s="1273">
        <v>47</v>
      </c>
      <c r="K100" s="1273">
        <v>34</v>
      </c>
      <c r="L100" s="1273">
        <v>11</v>
      </c>
      <c r="M100" s="1273">
        <v>9</v>
      </c>
      <c r="N100" s="1273">
        <v>14</v>
      </c>
      <c r="O100" s="1273">
        <v>6</v>
      </c>
      <c r="P100" s="1273">
        <v>5</v>
      </c>
      <c r="Q100" s="1273">
        <v>7</v>
      </c>
      <c r="R100" s="1273">
        <v>9</v>
      </c>
      <c r="S100" s="1273">
        <v>2</v>
      </c>
      <c r="T100" s="1273">
        <v>1</v>
      </c>
      <c r="U100" s="1273">
        <v>1</v>
      </c>
      <c r="V100" s="1273">
        <v>10</v>
      </c>
      <c r="W100" s="1305">
        <v>16</v>
      </c>
      <c r="X100" s="1273">
        <v>147</v>
      </c>
      <c r="Y100" s="1273">
        <v>17</v>
      </c>
      <c r="Z100" s="1273">
        <v>4</v>
      </c>
      <c r="AA100" s="1273">
        <v>4</v>
      </c>
      <c r="AB100" s="1273">
        <v>9</v>
      </c>
      <c r="AC100" s="1273">
        <v>16</v>
      </c>
      <c r="AD100" s="1273">
        <v>20</v>
      </c>
      <c r="AE100" s="1273">
        <v>26</v>
      </c>
      <c r="AF100" s="1273">
        <v>18</v>
      </c>
      <c r="AG100" s="1273">
        <v>8</v>
      </c>
      <c r="AH100" s="1273">
        <v>4</v>
      </c>
      <c r="AI100" s="1273">
        <v>10</v>
      </c>
      <c r="AJ100" s="1273">
        <v>1</v>
      </c>
      <c r="AK100" s="1273">
        <v>3</v>
      </c>
      <c r="AL100" s="1273">
        <v>1</v>
      </c>
      <c r="AM100" s="1273">
        <v>5</v>
      </c>
      <c r="AN100" s="1273">
        <v>1</v>
      </c>
      <c r="AO100" s="1273">
        <v>0</v>
      </c>
      <c r="AP100" s="1273">
        <v>0</v>
      </c>
      <c r="AQ100" s="1273">
        <v>0</v>
      </c>
      <c r="AR100" s="1273">
        <v>7</v>
      </c>
      <c r="AS100" s="1304">
        <v>140</v>
      </c>
      <c r="AT100" s="1273">
        <v>13</v>
      </c>
      <c r="AU100" s="1273">
        <v>3</v>
      </c>
      <c r="AV100" s="1273">
        <v>0</v>
      </c>
      <c r="AW100" s="1273">
        <v>6</v>
      </c>
      <c r="AX100" s="1273">
        <v>16</v>
      </c>
      <c r="AY100" s="1273">
        <v>23</v>
      </c>
      <c r="AZ100" s="1273">
        <v>21</v>
      </c>
      <c r="BA100" s="1273">
        <v>16</v>
      </c>
      <c r="BB100" s="1273">
        <v>3</v>
      </c>
      <c r="BC100" s="1273">
        <v>5</v>
      </c>
      <c r="BD100" s="1273">
        <v>4</v>
      </c>
      <c r="BE100" s="1273">
        <v>5</v>
      </c>
      <c r="BF100" s="1273">
        <v>2</v>
      </c>
      <c r="BG100" s="1273">
        <v>6</v>
      </c>
      <c r="BH100" s="1273">
        <v>4</v>
      </c>
      <c r="BI100" s="1273">
        <v>1</v>
      </c>
      <c r="BJ100" s="1273">
        <v>1</v>
      </c>
      <c r="BK100" s="1273">
        <v>1</v>
      </c>
      <c r="BL100" s="1273">
        <v>10</v>
      </c>
      <c r="BM100" s="1468">
        <v>9</v>
      </c>
    </row>
    <row r="101" spans="1:65">
      <c r="A101" s="1289">
        <v>381</v>
      </c>
      <c r="B101" s="1162" t="s">
        <v>27</v>
      </c>
      <c r="C101" s="1304">
        <v>801</v>
      </c>
      <c r="D101" s="1273">
        <v>103</v>
      </c>
      <c r="E101" s="1273">
        <v>29</v>
      </c>
      <c r="F101" s="1273">
        <v>23</v>
      </c>
      <c r="G101" s="1273">
        <v>35</v>
      </c>
      <c r="H101" s="1273">
        <v>86</v>
      </c>
      <c r="I101" s="1273">
        <v>128</v>
      </c>
      <c r="J101" s="1273">
        <v>105</v>
      </c>
      <c r="K101" s="1273">
        <v>81</v>
      </c>
      <c r="L101" s="1273">
        <v>59</v>
      </c>
      <c r="M101" s="1273">
        <v>38</v>
      </c>
      <c r="N101" s="1273">
        <v>23</v>
      </c>
      <c r="O101" s="1273">
        <v>19</v>
      </c>
      <c r="P101" s="1273">
        <v>12</v>
      </c>
      <c r="Q101" s="1273">
        <v>18</v>
      </c>
      <c r="R101" s="1273">
        <v>15</v>
      </c>
      <c r="S101" s="1273">
        <v>7</v>
      </c>
      <c r="T101" s="1273">
        <v>7</v>
      </c>
      <c r="U101" s="1273">
        <v>8</v>
      </c>
      <c r="V101" s="1273">
        <v>5</v>
      </c>
      <c r="W101" s="1305">
        <v>31</v>
      </c>
      <c r="X101" s="1273">
        <v>412</v>
      </c>
      <c r="Y101" s="1273">
        <v>55</v>
      </c>
      <c r="Z101" s="1273">
        <v>10</v>
      </c>
      <c r="AA101" s="1273">
        <v>13</v>
      </c>
      <c r="AB101" s="1273">
        <v>24</v>
      </c>
      <c r="AC101" s="1273">
        <v>47</v>
      </c>
      <c r="AD101" s="1273">
        <v>58</v>
      </c>
      <c r="AE101" s="1273">
        <v>53</v>
      </c>
      <c r="AF101" s="1273">
        <v>40</v>
      </c>
      <c r="AG101" s="1273">
        <v>35</v>
      </c>
      <c r="AH101" s="1273">
        <v>22</v>
      </c>
      <c r="AI101" s="1273">
        <v>13</v>
      </c>
      <c r="AJ101" s="1273">
        <v>12</v>
      </c>
      <c r="AK101" s="1273">
        <v>7</v>
      </c>
      <c r="AL101" s="1273">
        <v>10</v>
      </c>
      <c r="AM101" s="1273">
        <v>8</v>
      </c>
      <c r="AN101" s="1273">
        <v>2</v>
      </c>
      <c r="AO101" s="1273">
        <v>2</v>
      </c>
      <c r="AP101" s="1273">
        <v>1</v>
      </c>
      <c r="AQ101" s="1273">
        <v>0</v>
      </c>
      <c r="AR101" s="1273">
        <v>15</v>
      </c>
      <c r="AS101" s="1304">
        <v>389</v>
      </c>
      <c r="AT101" s="1273">
        <v>48</v>
      </c>
      <c r="AU101" s="1273">
        <v>19</v>
      </c>
      <c r="AV101" s="1273">
        <v>10</v>
      </c>
      <c r="AW101" s="1273">
        <v>11</v>
      </c>
      <c r="AX101" s="1273">
        <v>39</v>
      </c>
      <c r="AY101" s="1273">
        <v>70</v>
      </c>
      <c r="AZ101" s="1273">
        <v>52</v>
      </c>
      <c r="BA101" s="1273">
        <v>41</v>
      </c>
      <c r="BB101" s="1273">
        <v>24</v>
      </c>
      <c r="BC101" s="1273">
        <v>16</v>
      </c>
      <c r="BD101" s="1273">
        <v>10</v>
      </c>
      <c r="BE101" s="1273">
        <v>7</v>
      </c>
      <c r="BF101" s="1273">
        <v>5</v>
      </c>
      <c r="BG101" s="1273">
        <v>8</v>
      </c>
      <c r="BH101" s="1273">
        <v>7</v>
      </c>
      <c r="BI101" s="1273">
        <v>5</v>
      </c>
      <c r="BJ101" s="1273">
        <v>5</v>
      </c>
      <c r="BK101" s="1273">
        <v>7</v>
      </c>
      <c r="BL101" s="1273">
        <v>5</v>
      </c>
      <c r="BM101" s="1468">
        <v>16</v>
      </c>
    </row>
    <row r="102" spans="1:65">
      <c r="A102" s="1289">
        <v>382</v>
      </c>
      <c r="B102" s="1162" t="s">
        <v>28</v>
      </c>
      <c r="C102" s="1304">
        <v>1114</v>
      </c>
      <c r="D102" s="1273">
        <v>113</v>
      </c>
      <c r="E102" s="1273">
        <v>32</v>
      </c>
      <c r="F102" s="1273">
        <v>16</v>
      </c>
      <c r="G102" s="1273">
        <v>59</v>
      </c>
      <c r="H102" s="1273">
        <v>173</v>
      </c>
      <c r="I102" s="1273">
        <v>193</v>
      </c>
      <c r="J102" s="1273">
        <v>183</v>
      </c>
      <c r="K102" s="1273">
        <v>90</v>
      </c>
      <c r="L102" s="1273">
        <v>64</v>
      </c>
      <c r="M102" s="1273">
        <v>51</v>
      </c>
      <c r="N102" s="1273">
        <v>31</v>
      </c>
      <c r="O102" s="1273">
        <v>20</v>
      </c>
      <c r="P102" s="1273">
        <v>23</v>
      </c>
      <c r="Q102" s="1273">
        <v>17</v>
      </c>
      <c r="R102" s="1273">
        <v>14</v>
      </c>
      <c r="S102" s="1273">
        <v>10</v>
      </c>
      <c r="T102" s="1273">
        <v>9</v>
      </c>
      <c r="U102" s="1273">
        <v>11</v>
      </c>
      <c r="V102" s="1273">
        <v>5</v>
      </c>
      <c r="W102" s="1305">
        <v>40</v>
      </c>
      <c r="X102" s="1273">
        <v>592</v>
      </c>
      <c r="Y102" s="1273">
        <v>53</v>
      </c>
      <c r="Z102" s="1273">
        <v>20</v>
      </c>
      <c r="AA102" s="1273">
        <v>6</v>
      </c>
      <c r="AB102" s="1273">
        <v>41</v>
      </c>
      <c r="AC102" s="1273">
        <v>91</v>
      </c>
      <c r="AD102" s="1273">
        <v>100</v>
      </c>
      <c r="AE102" s="1273">
        <v>98</v>
      </c>
      <c r="AF102" s="1273">
        <v>49</v>
      </c>
      <c r="AG102" s="1273">
        <v>39</v>
      </c>
      <c r="AH102" s="1273">
        <v>24</v>
      </c>
      <c r="AI102" s="1273">
        <v>21</v>
      </c>
      <c r="AJ102" s="1273">
        <v>13</v>
      </c>
      <c r="AK102" s="1273">
        <v>9</v>
      </c>
      <c r="AL102" s="1273">
        <v>11</v>
      </c>
      <c r="AM102" s="1273">
        <v>7</v>
      </c>
      <c r="AN102" s="1273">
        <v>3</v>
      </c>
      <c r="AO102" s="1273">
        <v>3</v>
      </c>
      <c r="AP102" s="1273">
        <v>4</v>
      </c>
      <c r="AQ102" s="1273">
        <v>0</v>
      </c>
      <c r="AR102" s="1273">
        <v>17</v>
      </c>
      <c r="AS102" s="1304">
        <v>522</v>
      </c>
      <c r="AT102" s="1273">
        <v>60</v>
      </c>
      <c r="AU102" s="1273">
        <v>12</v>
      </c>
      <c r="AV102" s="1273">
        <v>10</v>
      </c>
      <c r="AW102" s="1273">
        <v>18</v>
      </c>
      <c r="AX102" s="1273">
        <v>82</v>
      </c>
      <c r="AY102" s="1273">
        <v>93</v>
      </c>
      <c r="AZ102" s="1273">
        <v>85</v>
      </c>
      <c r="BA102" s="1273">
        <v>41</v>
      </c>
      <c r="BB102" s="1273">
        <v>25</v>
      </c>
      <c r="BC102" s="1273">
        <v>27</v>
      </c>
      <c r="BD102" s="1273">
        <v>10</v>
      </c>
      <c r="BE102" s="1273">
        <v>7</v>
      </c>
      <c r="BF102" s="1273">
        <v>14</v>
      </c>
      <c r="BG102" s="1273">
        <v>6</v>
      </c>
      <c r="BH102" s="1273">
        <v>7</v>
      </c>
      <c r="BI102" s="1273">
        <v>7</v>
      </c>
      <c r="BJ102" s="1273">
        <v>6</v>
      </c>
      <c r="BK102" s="1273">
        <v>7</v>
      </c>
      <c r="BL102" s="1273">
        <v>5</v>
      </c>
      <c r="BM102" s="1468">
        <v>23</v>
      </c>
    </row>
    <row r="103" spans="1:65">
      <c r="A103" s="1289">
        <v>442</v>
      </c>
      <c r="B103" s="1162" t="s">
        <v>38</v>
      </c>
      <c r="C103" s="1304">
        <v>214</v>
      </c>
      <c r="D103" s="1273">
        <v>31</v>
      </c>
      <c r="E103" s="1273">
        <v>14</v>
      </c>
      <c r="F103" s="1273">
        <v>5</v>
      </c>
      <c r="G103" s="1273">
        <v>8</v>
      </c>
      <c r="H103" s="1273">
        <v>28</v>
      </c>
      <c r="I103" s="1273">
        <v>30</v>
      </c>
      <c r="J103" s="1273">
        <v>34</v>
      </c>
      <c r="K103" s="1273">
        <v>14</v>
      </c>
      <c r="L103" s="1273">
        <v>10</v>
      </c>
      <c r="M103" s="1273">
        <v>12</v>
      </c>
      <c r="N103" s="1273">
        <v>8</v>
      </c>
      <c r="O103" s="1273">
        <v>3</v>
      </c>
      <c r="P103" s="1273">
        <v>8</v>
      </c>
      <c r="Q103" s="1273">
        <v>3</v>
      </c>
      <c r="R103" s="1273">
        <v>1</v>
      </c>
      <c r="S103" s="1273">
        <v>2</v>
      </c>
      <c r="T103" s="1273">
        <v>2</v>
      </c>
      <c r="U103" s="1273">
        <v>1</v>
      </c>
      <c r="V103" s="1273">
        <v>0</v>
      </c>
      <c r="W103" s="1305">
        <v>18</v>
      </c>
      <c r="X103" s="1273">
        <v>105</v>
      </c>
      <c r="Y103" s="1273">
        <v>14</v>
      </c>
      <c r="Z103" s="1273">
        <v>5</v>
      </c>
      <c r="AA103" s="1273">
        <v>3</v>
      </c>
      <c r="AB103" s="1273">
        <v>3</v>
      </c>
      <c r="AC103" s="1273">
        <v>17</v>
      </c>
      <c r="AD103" s="1273">
        <v>15</v>
      </c>
      <c r="AE103" s="1273">
        <v>17</v>
      </c>
      <c r="AF103" s="1273">
        <v>5</v>
      </c>
      <c r="AG103" s="1273">
        <v>5</v>
      </c>
      <c r="AH103" s="1273">
        <v>6</v>
      </c>
      <c r="AI103" s="1273">
        <v>2</v>
      </c>
      <c r="AJ103" s="1273">
        <v>1</v>
      </c>
      <c r="AK103" s="1273">
        <v>6</v>
      </c>
      <c r="AL103" s="1273">
        <v>2</v>
      </c>
      <c r="AM103" s="1273">
        <v>1</v>
      </c>
      <c r="AN103" s="1273">
        <v>2</v>
      </c>
      <c r="AO103" s="1273">
        <v>1</v>
      </c>
      <c r="AP103" s="1273">
        <v>0</v>
      </c>
      <c r="AQ103" s="1273">
        <v>0</v>
      </c>
      <c r="AR103" s="1273">
        <v>7</v>
      </c>
      <c r="AS103" s="1304">
        <v>109</v>
      </c>
      <c r="AT103" s="1273">
        <v>17</v>
      </c>
      <c r="AU103" s="1273">
        <v>9</v>
      </c>
      <c r="AV103" s="1273">
        <v>2</v>
      </c>
      <c r="AW103" s="1273">
        <v>5</v>
      </c>
      <c r="AX103" s="1273">
        <v>11</v>
      </c>
      <c r="AY103" s="1273">
        <v>15</v>
      </c>
      <c r="AZ103" s="1273">
        <v>17</v>
      </c>
      <c r="BA103" s="1273">
        <v>9</v>
      </c>
      <c r="BB103" s="1273">
        <v>5</v>
      </c>
      <c r="BC103" s="1273">
        <v>6</v>
      </c>
      <c r="BD103" s="1273">
        <v>6</v>
      </c>
      <c r="BE103" s="1273">
        <v>2</v>
      </c>
      <c r="BF103" s="1273">
        <v>2</v>
      </c>
      <c r="BG103" s="1273">
        <v>1</v>
      </c>
      <c r="BH103" s="1273">
        <v>0</v>
      </c>
      <c r="BI103" s="1273">
        <v>0</v>
      </c>
      <c r="BJ103" s="1273">
        <v>1</v>
      </c>
      <c r="BK103" s="1273">
        <v>1</v>
      </c>
      <c r="BL103" s="1273">
        <v>0</v>
      </c>
      <c r="BM103" s="1468">
        <v>11</v>
      </c>
    </row>
    <row r="104" spans="1:65">
      <c r="A104" s="1289">
        <v>443</v>
      </c>
      <c r="B104" s="1162" t="s">
        <v>39</v>
      </c>
      <c r="C104" s="1304">
        <v>539</v>
      </c>
      <c r="D104" s="1273">
        <v>61</v>
      </c>
      <c r="E104" s="1273">
        <v>23</v>
      </c>
      <c r="F104" s="1273">
        <v>8</v>
      </c>
      <c r="G104" s="1273">
        <v>31</v>
      </c>
      <c r="H104" s="1273">
        <v>73</v>
      </c>
      <c r="I104" s="1273">
        <v>95</v>
      </c>
      <c r="J104" s="1273">
        <v>82</v>
      </c>
      <c r="K104" s="1273">
        <v>49</v>
      </c>
      <c r="L104" s="1273">
        <v>27</v>
      </c>
      <c r="M104" s="1273">
        <v>24</v>
      </c>
      <c r="N104" s="1273">
        <v>20</v>
      </c>
      <c r="O104" s="1273">
        <v>12</v>
      </c>
      <c r="P104" s="1273">
        <v>14</v>
      </c>
      <c r="Q104" s="1273">
        <v>6</v>
      </c>
      <c r="R104" s="1273">
        <v>6</v>
      </c>
      <c r="S104" s="1273">
        <v>1</v>
      </c>
      <c r="T104" s="1273">
        <v>0</v>
      </c>
      <c r="U104" s="1273">
        <v>4</v>
      </c>
      <c r="V104" s="1273">
        <v>3</v>
      </c>
      <c r="W104" s="1305">
        <v>15</v>
      </c>
      <c r="X104" s="1273">
        <v>265</v>
      </c>
      <c r="Y104" s="1273">
        <v>25</v>
      </c>
      <c r="Z104" s="1273">
        <v>9</v>
      </c>
      <c r="AA104" s="1273">
        <v>4</v>
      </c>
      <c r="AB104" s="1273">
        <v>19</v>
      </c>
      <c r="AC104" s="1273">
        <v>32</v>
      </c>
      <c r="AD104" s="1273">
        <v>49</v>
      </c>
      <c r="AE104" s="1273">
        <v>39</v>
      </c>
      <c r="AF104" s="1273">
        <v>27</v>
      </c>
      <c r="AG104" s="1273">
        <v>15</v>
      </c>
      <c r="AH104" s="1273">
        <v>9</v>
      </c>
      <c r="AI104" s="1273">
        <v>14</v>
      </c>
      <c r="AJ104" s="1273">
        <v>8</v>
      </c>
      <c r="AK104" s="1273">
        <v>9</v>
      </c>
      <c r="AL104" s="1273">
        <v>2</v>
      </c>
      <c r="AM104" s="1273">
        <v>3</v>
      </c>
      <c r="AN104" s="1273">
        <v>0</v>
      </c>
      <c r="AO104" s="1273">
        <v>0</v>
      </c>
      <c r="AP104" s="1273">
        <v>0</v>
      </c>
      <c r="AQ104" s="1273">
        <v>1</v>
      </c>
      <c r="AR104" s="1273">
        <v>6</v>
      </c>
      <c r="AS104" s="1304">
        <v>274</v>
      </c>
      <c r="AT104" s="1273">
        <v>36</v>
      </c>
      <c r="AU104" s="1273">
        <v>14</v>
      </c>
      <c r="AV104" s="1273">
        <v>4</v>
      </c>
      <c r="AW104" s="1273">
        <v>12</v>
      </c>
      <c r="AX104" s="1273">
        <v>41</v>
      </c>
      <c r="AY104" s="1273">
        <v>46</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9</v>
      </c>
    </row>
    <row r="105" spans="1:65">
      <c r="A105" s="1289">
        <v>446</v>
      </c>
      <c r="B105" s="1162" t="s">
        <v>657</v>
      </c>
      <c r="C105" s="1304">
        <v>211</v>
      </c>
      <c r="D105" s="1273">
        <v>21</v>
      </c>
      <c r="E105" s="1273">
        <v>18</v>
      </c>
      <c r="F105" s="1273">
        <v>10</v>
      </c>
      <c r="G105" s="1273">
        <v>7</v>
      </c>
      <c r="H105" s="1273">
        <v>14</v>
      </c>
      <c r="I105" s="1273">
        <v>33</v>
      </c>
      <c r="J105" s="1273">
        <v>33</v>
      </c>
      <c r="K105" s="1273">
        <v>24</v>
      </c>
      <c r="L105" s="1273">
        <v>16</v>
      </c>
      <c r="M105" s="1273">
        <v>8</v>
      </c>
      <c r="N105" s="1273">
        <v>2</v>
      </c>
      <c r="O105" s="1273">
        <v>5</v>
      </c>
      <c r="P105" s="1273">
        <v>7</v>
      </c>
      <c r="Q105" s="1273">
        <v>7</v>
      </c>
      <c r="R105" s="1273">
        <v>3</v>
      </c>
      <c r="S105" s="1273">
        <v>2</v>
      </c>
      <c r="T105" s="1273">
        <v>1</v>
      </c>
      <c r="U105" s="1273">
        <v>0</v>
      </c>
      <c r="V105" s="1273">
        <v>0</v>
      </c>
      <c r="W105" s="1305">
        <v>14</v>
      </c>
      <c r="X105" s="1273">
        <v>102</v>
      </c>
      <c r="Y105" s="1273">
        <v>13</v>
      </c>
      <c r="Z105" s="1273">
        <v>10</v>
      </c>
      <c r="AA105" s="1273">
        <v>5</v>
      </c>
      <c r="AB105" s="1273">
        <v>3</v>
      </c>
      <c r="AC105" s="1273">
        <v>1</v>
      </c>
      <c r="AD105" s="1273">
        <v>12</v>
      </c>
      <c r="AE105" s="1273">
        <v>21</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109</v>
      </c>
      <c r="AT105" s="1273">
        <v>8</v>
      </c>
      <c r="AU105" s="1273">
        <v>8</v>
      </c>
      <c r="AV105" s="1273">
        <v>5</v>
      </c>
      <c r="AW105" s="1273">
        <v>4</v>
      </c>
      <c r="AX105" s="1273">
        <v>13</v>
      </c>
      <c r="AY105" s="1273">
        <v>21</v>
      </c>
      <c r="AZ105" s="1273">
        <v>12</v>
      </c>
      <c r="BA105" s="1273">
        <v>12</v>
      </c>
      <c r="BB105" s="1273">
        <v>9</v>
      </c>
      <c r="BC105" s="1273">
        <v>3</v>
      </c>
      <c r="BD105" s="1273">
        <v>1</v>
      </c>
      <c r="BE105" s="1273">
        <v>2</v>
      </c>
      <c r="BF105" s="1273">
        <v>2</v>
      </c>
      <c r="BG105" s="1273">
        <v>4</v>
      </c>
      <c r="BH105" s="1273">
        <v>2</v>
      </c>
      <c r="BI105" s="1273">
        <v>2</v>
      </c>
      <c r="BJ105" s="1273">
        <v>1</v>
      </c>
      <c r="BK105" s="1273">
        <v>0</v>
      </c>
      <c r="BL105" s="1273">
        <v>0</v>
      </c>
      <c r="BM105" s="1468">
        <v>10</v>
      </c>
    </row>
    <row r="106" spans="1:65">
      <c r="A106" s="1289">
        <v>464</v>
      </c>
      <c r="B106" s="1162" t="s">
        <v>46</v>
      </c>
      <c r="C106" s="1304">
        <v>944</v>
      </c>
      <c r="D106" s="1273">
        <v>103</v>
      </c>
      <c r="E106" s="1273">
        <v>32</v>
      </c>
      <c r="F106" s="1273">
        <v>8</v>
      </c>
      <c r="G106" s="1273">
        <v>42</v>
      </c>
      <c r="H106" s="1273">
        <v>146</v>
      </c>
      <c r="I106" s="1273">
        <v>165</v>
      </c>
      <c r="J106" s="1273">
        <v>114</v>
      </c>
      <c r="K106" s="1273">
        <v>94</v>
      </c>
      <c r="L106" s="1273">
        <v>58</v>
      </c>
      <c r="M106" s="1273">
        <v>54</v>
      </c>
      <c r="N106" s="1273">
        <v>30</v>
      </c>
      <c r="O106" s="1273">
        <v>23</v>
      </c>
      <c r="P106" s="1273">
        <v>29</v>
      </c>
      <c r="Q106" s="1273">
        <v>10</v>
      </c>
      <c r="R106" s="1273">
        <v>11</v>
      </c>
      <c r="S106" s="1273">
        <v>5</v>
      </c>
      <c r="T106" s="1273">
        <v>12</v>
      </c>
      <c r="U106" s="1273">
        <v>5</v>
      </c>
      <c r="V106" s="1273">
        <v>3</v>
      </c>
      <c r="W106" s="1305">
        <v>23</v>
      </c>
      <c r="X106" s="1273">
        <v>492</v>
      </c>
      <c r="Y106" s="1273">
        <v>50</v>
      </c>
      <c r="Z106" s="1273">
        <v>17</v>
      </c>
      <c r="AA106" s="1273">
        <v>5</v>
      </c>
      <c r="AB106" s="1273">
        <v>21</v>
      </c>
      <c r="AC106" s="1273">
        <v>70</v>
      </c>
      <c r="AD106" s="1273">
        <v>83</v>
      </c>
      <c r="AE106" s="1273">
        <v>54</v>
      </c>
      <c r="AF106" s="1273">
        <v>58</v>
      </c>
      <c r="AG106" s="1273">
        <v>39</v>
      </c>
      <c r="AH106" s="1273">
        <v>32</v>
      </c>
      <c r="AI106" s="1273">
        <v>20</v>
      </c>
      <c r="AJ106" s="1273">
        <v>12</v>
      </c>
      <c r="AK106" s="1273">
        <v>15</v>
      </c>
      <c r="AL106" s="1273">
        <v>6</v>
      </c>
      <c r="AM106" s="1273">
        <v>3</v>
      </c>
      <c r="AN106" s="1273">
        <v>1</v>
      </c>
      <c r="AO106" s="1273">
        <v>4</v>
      </c>
      <c r="AP106" s="1273">
        <v>0</v>
      </c>
      <c r="AQ106" s="1273">
        <v>2</v>
      </c>
      <c r="AR106" s="1273">
        <v>11</v>
      </c>
      <c r="AS106" s="1304">
        <v>452</v>
      </c>
      <c r="AT106" s="1273">
        <v>53</v>
      </c>
      <c r="AU106" s="1273">
        <v>15</v>
      </c>
      <c r="AV106" s="1273">
        <v>3</v>
      </c>
      <c r="AW106" s="1273">
        <v>21</v>
      </c>
      <c r="AX106" s="1273">
        <v>76</v>
      </c>
      <c r="AY106" s="1273">
        <v>82</v>
      </c>
      <c r="AZ106" s="1273">
        <v>60</v>
      </c>
      <c r="BA106" s="1273">
        <v>36</v>
      </c>
      <c r="BB106" s="1273">
        <v>19</v>
      </c>
      <c r="BC106" s="1273">
        <v>22</v>
      </c>
      <c r="BD106" s="1273">
        <v>10</v>
      </c>
      <c r="BE106" s="1273">
        <v>11</v>
      </c>
      <c r="BF106" s="1273">
        <v>14</v>
      </c>
      <c r="BG106" s="1273">
        <v>4</v>
      </c>
      <c r="BH106" s="1273">
        <v>8</v>
      </c>
      <c r="BI106" s="1273">
        <v>4</v>
      </c>
      <c r="BJ106" s="1273">
        <v>8</v>
      </c>
      <c r="BK106" s="1273">
        <v>5</v>
      </c>
      <c r="BL106" s="1273">
        <v>1</v>
      </c>
      <c r="BM106" s="1468">
        <v>12</v>
      </c>
    </row>
    <row r="107" spans="1:65">
      <c r="A107" s="1289">
        <v>481</v>
      </c>
      <c r="B107" s="1162" t="s">
        <v>47</v>
      </c>
      <c r="C107" s="1304">
        <v>294</v>
      </c>
      <c r="D107" s="1273">
        <v>19</v>
      </c>
      <c r="E107" s="1273">
        <v>16</v>
      </c>
      <c r="F107" s="1273">
        <v>12</v>
      </c>
      <c r="G107" s="1273">
        <v>15</v>
      </c>
      <c r="H107" s="1273">
        <v>31</v>
      </c>
      <c r="I107" s="1273">
        <v>32</v>
      </c>
      <c r="J107" s="1273">
        <v>35</v>
      </c>
      <c r="K107" s="1273">
        <v>24</v>
      </c>
      <c r="L107" s="1273">
        <v>22</v>
      </c>
      <c r="M107" s="1273">
        <v>13</v>
      </c>
      <c r="N107" s="1273">
        <v>20</v>
      </c>
      <c r="O107" s="1273">
        <v>9</v>
      </c>
      <c r="P107" s="1273">
        <v>20</v>
      </c>
      <c r="Q107" s="1273">
        <v>10</v>
      </c>
      <c r="R107" s="1273">
        <v>6</v>
      </c>
      <c r="S107" s="1273">
        <v>2</v>
      </c>
      <c r="T107" s="1273">
        <v>2</v>
      </c>
      <c r="U107" s="1273">
        <v>4</v>
      </c>
      <c r="V107" s="1273">
        <v>2</v>
      </c>
      <c r="W107" s="1305">
        <v>15</v>
      </c>
      <c r="X107" s="1273">
        <v>163</v>
      </c>
      <c r="Y107" s="1273">
        <v>11</v>
      </c>
      <c r="Z107" s="1273">
        <v>11</v>
      </c>
      <c r="AA107" s="1273">
        <v>3</v>
      </c>
      <c r="AB107" s="1273">
        <v>7</v>
      </c>
      <c r="AC107" s="1273">
        <v>20</v>
      </c>
      <c r="AD107" s="1273">
        <v>19</v>
      </c>
      <c r="AE107" s="1273">
        <v>20</v>
      </c>
      <c r="AF107" s="1273">
        <v>13</v>
      </c>
      <c r="AG107" s="1273">
        <v>14</v>
      </c>
      <c r="AH107" s="1273">
        <v>8</v>
      </c>
      <c r="AI107" s="1273">
        <v>11</v>
      </c>
      <c r="AJ107" s="1273">
        <v>4</v>
      </c>
      <c r="AK107" s="1273">
        <v>10</v>
      </c>
      <c r="AL107" s="1273">
        <v>4</v>
      </c>
      <c r="AM107" s="1273">
        <v>3</v>
      </c>
      <c r="AN107" s="1273">
        <v>1</v>
      </c>
      <c r="AO107" s="1273">
        <v>2</v>
      </c>
      <c r="AP107" s="1273">
        <v>1</v>
      </c>
      <c r="AQ107" s="1273">
        <v>1</v>
      </c>
      <c r="AR107" s="1273">
        <v>3</v>
      </c>
      <c r="AS107" s="1304">
        <v>131</v>
      </c>
      <c r="AT107" s="1273">
        <v>8</v>
      </c>
      <c r="AU107" s="1273">
        <v>5</v>
      </c>
      <c r="AV107" s="1273">
        <v>9</v>
      </c>
      <c r="AW107" s="1273">
        <v>8</v>
      </c>
      <c r="AX107" s="1273">
        <v>11</v>
      </c>
      <c r="AY107" s="1273">
        <v>13</v>
      </c>
      <c r="AZ107" s="1273">
        <v>15</v>
      </c>
      <c r="BA107" s="1273">
        <v>11</v>
      </c>
      <c r="BB107" s="1273">
        <v>8</v>
      </c>
      <c r="BC107" s="1273">
        <v>5</v>
      </c>
      <c r="BD107" s="1273">
        <v>9</v>
      </c>
      <c r="BE107" s="1273">
        <v>5</v>
      </c>
      <c r="BF107" s="1273">
        <v>10</v>
      </c>
      <c r="BG107" s="1273">
        <v>6</v>
      </c>
      <c r="BH107" s="1273">
        <v>3</v>
      </c>
      <c r="BI107" s="1273">
        <v>1</v>
      </c>
      <c r="BJ107" s="1273">
        <v>0</v>
      </c>
      <c r="BK107" s="1273">
        <v>3</v>
      </c>
      <c r="BL107" s="1273">
        <v>1</v>
      </c>
      <c r="BM107" s="1468">
        <v>12</v>
      </c>
    </row>
    <row r="108" spans="1:65">
      <c r="A108" s="1289">
        <v>501</v>
      </c>
      <c r="B108" s="1162" t="s">
        <v>82</v>
      </c>
      <c r="C108" s="1304">
        <v>253</v>
      </c>
      <c r="D108" s="1273">
        <v>24</v>
      </c>
      <c r="E108" s="1273">
        <v>9</v>
      </c>
      <c r="F108" s="1273">
        <v>5</v>
      </c>
      <c r="G108" s="1273">
        <v>15</v>
      </c>
      <c r="H108" s="1273">
        <v>27</v>
      </c>
      <c r="I108" s="1273">
        <v>45</v>
      </c>
      <c r="J108" s="1273">
        <v>27</v>
      </c>
      <c r="K108" s="1273">
        <v>21</v>
      </c>
      <c r="L108" s="1273">
        <v>22</v>
      </c>
      <c r="M108" s="1273">
        <v>12</v>
      </c>
      <c r="N108" s="1273">
        <v>8</v>
      </c>
      <c r="O108" s="1273">
        <v>10</v>
      </c>
      <c r="P108" s="1273">
        <v>7</v>
      </c>
      <c r="Q108" s="1273">
        <v>8</v>
      </c>
      <c r="R108" s="1273">
        <v>4</v>
      </c>
      <c r="S108" s="1273">
        <v>1</v>
      </c>
      <c r="T108" s="1273">
        <v>5</v>
      </c>
      <c r="U108" s="1273">
        <v>1</v>
      </c>
      <c r="V108" s="1273">
        <v>2</v>
      </c>
      <c r="W108" s="1305">
        <v>13</v>
      </c>
      <c r="X108" s="1273">
        <v>116</v>
      </c>
      <c r="Y108" s="1273">
        <v>12</v>
      </c>
      <c r="Z108" s="1273">
        <v>2</v>
      </c>
      <c r="AA108" s="1273">
        <v>3</v>
      </c>
      <c r="AB108" s="1273">
        <v>9</v>
      </c>
      <c r="AC108" s="1273">
        <v>10</v>
      </c>
      <c r="AD108" s="1273">
        <v>22</v>
      </c>
      <c r="AE108" s="1273">
        <v>9</v>
      </c>
      <c r="AF108" s="1273">
        <v>5</v>
      </c>
      <c r="AG108" s="1273">
        <v>12</v>
      </c>
      <c r="AH108" s="1273">
        <v>8</v>
      </c>
      <c r="AI108" s="1273">
        <v>3</v>
      </c>
      <c r="AJ108" s="1273">
        <v>6</v>
      </c>
      <c r="AK108" s="1273">
        <v>6</v>
      </c>
      <c r="AL108" s="1273">
        <v>4</v>
      </c>
      <c r="AM108" s="1273">
        <v>2</v>
      </c>
      <c r="AN108" s="1273">
        <v>1</v>
      </c>
      <c r="AO108" s="1273">
        <v>2</v>
      </c>
      <c r="AP108" s="1273">
        <v>0</v>
      </c>
      <c r="AQ108" s="1273">
        <v>0</v>
      </c>
      <c r="AR108" s="1273">
        <v>2</v>
      </c>
      <c r="AS108" s="1304">
        <v>137</v>
      </c>
      <c r="AT108" s="1273">
        <v>12</v>
      </c>
      <c r="AU108" s="1273">
        <v>7</v>
      </c>
      <c r="AV108" s="1273">
        <v>2</v>
      </c>
      <c r="AW108" s="1273">
        <v>6</v>
      </c>
      <c r="AX108" s="1273">
        <v>17</v>
      </c>
      <c r="AY108" s="1273">
        <v>23</v>
      </c>
      <c r="AZ108" s="1273">
        <v>18</v>
      </c>
      <c r="BA108" s="1273">
        <v>16</v>
      </c>
      <c r="BB108" s="1273">
        <v>10</v>
      </c>
      <c r="BC108" s="1273">
        <v>4</v>
      </c>
      <c r="BD108" s="1273">
        <v>5</v>
      </c>
      <c r="BE108" s="1273">
        <v>4</v>
      </c>
      <c r="BF108" s="1273">
        <v>1</v>
      </c>
      <c r="BG108" s="1273">
        <v>4</v>
      </c>
      <c r="BH108" s="1273">
        <v>2</v>
      </c>
      <c r="BI108" s="1273">
        <v>0</v>
      </c>
      <c r="BJ108" s="1273">
        <v>3</v>
      </c>
      <c r="BK108" s="1273">
        <v>1</v>
      </c>
      <c r="BL108" s="1273">
        <v>2</v>
      </c>
      <c r="BM108" s="1468">
        <v>11</v>
      </c>
    </row>
    <row r="109" spans="1:65">
      <c r="A109" s="1289">
        <v>585</v>
      </c>
      <c r="B109" s="1162" t="s">
        <v>658</v>
      </c>
      <c r="C109" s="1304">
        <v>275</v>
      </c>
      <c r="D109" s="1273">
        <v>29</v>
      </c>
      <c r="E109" s="1273">
        <v>12</v>
      </c>
      <c r="F109" s="1273">
        <v>6</v>
      </c>
      <c r="G109" s="1273">
        <v>23</v>
      </c>
      <c r="H109" s="1273">
        <v>47</v>
      </c>
      <c r="I109" s="1273">
        <v>43</v>
      </c>
      <c r="J109" s="1273">
        <v>25</v>
      </c>
      <c r="K109" s="1273">
        <v>20</v>
      </c>
      <c r="L109" s="1273">
        <v>10</v>
      </c>
      <c r="M109" s="1273">
        <v>6</v>
      </c>
      <c r="N109" s="1273">
        <v>7</v>
      </c>
      <c r="O109" s="1273">
        <v>17</v>
      </c>
      <c r="P109" s="1273">
        <v>11</v>
      </c>
      <c r="Q109" s="1273">
        <v>7</v>
      </c>
      <c r="R109" s="1273">
        <v>3</v>
      </c>
      <c r="S109" s="1273">
        <v>2</v>
      </c>
      <c r="T109" s="1273">
        <v>0</v>
      </c>
      <c r="U109" s="1273">
        <v>3</v>
      </c>
      <c r="V109" s="1273">
        <v>4</v>
      </c>
      <c r="W109" s="1305">
        <v>16</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5</v>
      </c>
      <c r="AS109" s="1304">
        <v>144</v>
      </c>
      <c r="AT109" s="1273">
        <v>14</v>
      </c>
      <c r="AU109" s="1273">
        <v>3</v>
      </c>
      <c r="AV109" s="1273">
        <v>4</v>
      </c>
      <c r="AW109" s="1273">
        <v>13</v>
      </c>
      <c r="AX109" s="1273">
        <v>32</v>
      </c>
      <c r="AY109" s="1273">
        <v>25</v>
      </c>
      <c r="AZ109" s="1273">
        <v>8</v>
      </c>
      <c r="BA109" s="1273">
        <v>9</v>
      </c>
      <c r="BB109" s="1273">
        <v>4</v>
      </c>
      <c r="BC109" s="1273">
        <v>3</v>
      </c>
      <c r="BD109" s="1273">
        <v>4</v>
      </c>
      <c r="BE109" s="1273">
        <v>7</v>
      </c>
      <c r="BF109" s="1273">
        <v>7</v>
      </c>
      <c r="BG109" s="1273">
        <v>3</v>
      </c>
      <c r="BH109" s="1273">
        <v>0</v>
      </c>
      <c r="BI109" s="1273">
        <v>2</v>
      </c>
      <c r="BJ109" s="1273">
        <v>0</v>
      </c>
      <c r="BK109" s="1273">
        <v>2</v>
      </c>
      <c r="BL109" s="1273">
        <v>4</v>
      </c>
      <c r="BM109" s="1468">
        <v>11</v>
      </c>
    </row>
    <row r="110" spans="1:65">
      <c r="A110" s="1291">
        <v>586</v>
      </c>
      <c r="B110" s="1184" t="s">
        <v>659</v>
      </c>
      <c r="C110" s="1306">
        <v>198</v>
      </c>
      <c r="D110" s="1307">
        <v>20</v>
      </c>
      <c r="E110" s="1307">
        <v>5</v>
      </c>
      <c r="F110" s="1307">
        <v>0</v>
      </c>
      <c r="G110" s="1307">
        <v>11</v>
      </c>
      <c r="H110" s="1307">
        <v>36</v>
      </c>
      <c r="I110" s="1307">
        <v>37</v>
      </c>
      <c r="J110" s="1307">
        <v>27</v>
      </c>
      <c r="K110" s="1307">
        <v>18</v>
      </c>
      <c r="L110" s="1307">
        <v>7</v>
      </c>
      <c r="M110" s="1307">
        <v>8</v>
      </c>
      <c r="N110" s="1307">
        <v>4</v>
      </c>
      <c r="O110" s="1307">
        <v>6</v>
      </c>
      <c r="P110" s="1307">
        <v>7</v>
      </c>
      <c r="Q110" s="1307">
        <v>4</v>
      </c>
      <c r="R110" s="1307">
        <v>3</v>
      </c>
      <c r="S110" s="1307">
        <v>2</v>
      </c>
      <c r="T110" s="1307">
        <v>1</v>
      </c>
      <c r="U110" s="1307">
        <v>1</v>
      </c>
      <c r="V110" s="1307">
        <v>1</v>
      </c>
      <c r="W110" s="1308">
        <v>7</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v>
      </c>
      <c r="AS110" s="1306">
        <v>99</v>
      </c>
      <c r="AT110" s="1307">
        <v>12</v>
      </c>
      <c r="AU110" s="1307">
        <v>3</v>
      </c>
      <c r="AV110" s="1307">
        <v>0</v>
      </c>
      <c r="AW110" s="1307">
        <v>6</v>
      </c>
      <c r="AX110" s="1307">
        <v>19</v>
      </c>
      <c r="AY110" s="1307">
        <v>16</v>
      </c>
      <c r="AZ110" s="1307">
        <v>15</v>
      </c>
      <c r="BA110" s="1307">
        <v>8</v>
      </c>
      <c r="BB110" s="1307">
        <v>2</v>
      </c>
      <c r="BC110" s="1307">
        <v>3</v>
      </c>
      <c r="BD110" s="1307">
        <v>1</v>
      </c>
      <c r="BE110" s="1307">
        <v>2</v>
      </c>
      <c r="BF110" s="1307">
        <v>3</v>
      </c>
      <c r="BG110" s="1307">
        <v>2</v>
      </c>
      <c r="BH110" s="1307">
        <v>2</v>
      </c>
      <c r="BI110" s="1307">
        <v>2</v>
      </c>
      <c r="BJ110" s="1307">
        <v>1</v>
      </c>
      <c r="BK110" s="1307">
        <v>1</v>
      </c>
      <c r="BL110" s="1307">
        <v>1</v>
      </c>
      <c r="BM110" s="1460">
        <v>5</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189896</v>
      </c>
      <c r="D116" s="1295">
        <v>12612</v>
      </c>
      <c r="E116" s="1295">
        <v>5282</v>
      </c>
      <c r="F116" s="1295">
        <v>2944</v>
      </c>
      <c r="G116" s="1295">
        <v>8539</v>
      </c>
      <c r="H116" s="1295">
        <v>33455</v>
      </c>
      <c r="I116" s="1295">
        <v>35341</v>
      </c>
      <c r="J116" s="1295">
        <v>25623</v>
      </c>
      <c r="K116" s="1295">
        <v>16045</v>
      </c>
      <c r="L116" s="1295">
        <v>11525</v>
      </c>
      <c r="M116" s="1295">
        <v>9248</v>
      </c>
      <c r="N116" s="1295">
        <v>6616</v>
      </c>
      <c r="O116" s="1295">
        <v>4859</v>
      </c>
      <c r="P116" s="1295">
        <v>3834</v>
      </c>
      <c r="Q116" s="1295">
        <v>3527</v>
      </c>
      <c r="R116" s="1295">
        <v>2555</v>
      </c>
      <c r="S116" s="1295">
        <v>2263</v>
      </c>
      <c r="T116" s="1295">
        <v>2287</v>
      </c>
      <c r="U116" s="1295">
        <v>2027</v>
      </c>
      <c r="V116" s="1295">
        <v>1314</v>
      </c>
      <c r="W116" s="1296"/>
      <c r="X116" s="1295">
        <v>98417</v>
      </c>
      <c r="Y116" s="1295">
        <v>6451</v>
      </c>
      <c r="Z116" s="1295">
        <v>2729</v>
      </c>
      <c r="AA116" s="1295">
        <v>1474</v>
      </c>
      <c r="AB116" s="1295">
        <v>4934</v>
      </c>
      <c r="AC116" s="1295">
        <v>17506</v>
      </c>
      <c r="AD116" s="1295">
        <v>18012</v>
      </c>
      <c r="AE116" s="1295">
        <v>13342</v>
      </c>
      <c r="AF116" s="1295">
        <v>8417</v>
      </c>
      <c r="AG116" s="1295">
        <v>6313</v>
      </c>
      <c r="AH116" s="1295">
        <v>5156</v>
      </c>
      <c r="AI116" s="1295">
        <v>3628</v>
      </c>
      <c r="AJ116" s="1295">
        <v>2693</v>
      </c>
      <c r="AK116" s="1295">
        <v>2146</v>
      </c>
      <c r="AL116" s="1295">
        <v>1845</v>
      </c>
      <c r="AM116" s="1295">
        <v>1238</v>
      </c>
      <c r="AN116" s="1295">
        <v>911</v>
      </c>
      <c r="AO116" s="1295">
        <v>723</v>
      </c>
      <c r="AP116" s="1295">
        <v>595</v>
      </c>
      <c r="AQ116" s="1295">
        <v>304</v>
      </c>
      <c r="AR116" s="1467"/>
      <c r="AS116" s="1294">
        <v>92200</v>
      </c>
      <c r="AT116" s="1295">
        <v>6656</v>
      </c>
      <c r="AU116" s="1295">
        <v>2752</v>
      </c>
      <c r="AV116" s="1295">
        <v>1533</v>
      </c>
      <c r="AW116" s="1295">
        <v>3612</v>
      </c>
      <c r="AX116" s="1295">
        <v>15236</v>
      </c>
      <c r="AY116" s="1295">
        <v>17339</v>
      </c>
      <c r="AZ116" s="1295">
        <v>12767</v>
      </c>
      <c r="BA116" s="1295">
        <v>7659</v>
      </c>
      <c r="BB116" s="1295">
        <v>5448</v>
      </c>
      <c r="BC116" s="1295">
        <v>4033</v>
      </c>
      <c r="BD116" s="1295">
        <v>2932</v>
      </c>
      <c r="BE116" s="1295">
        <v>2190</v>
      </c>
      <c r="BF116" s="1295">
        <v>1698</v>
      </c>
      <c r="BG116" s="1295">
        <v>1797</v>
      </c>
      <c r="BH116" s="1295">
        <v>1324</v>
      </c>
      <c r="BI116" s="1295">
        <v>1353</v>
      </c>
      <c r="BJ116" s="1295">
        <v>1497</v>
      </c>
      <c r="BK116" s="1295">
        <v>1416</v>
      </c>
      <c r="BL116" s="1295">
        <v>958</v>
      </c>
      <c r="BM116" s="1462"/>
    </row>
    <row r="117" spans="1:65">
      <c r="A117" s="1286">
        <v>100</v>
      </c>
      <c r="B117" s="1287" t="s">
        <v>1737</v>
      </c>
      <c r="C117" s="1311">
        <v>64648</v>
      </c>
      <c r="D117" s="1312">
        <v>4096</v>
      </c>
      <c r="E117" s="1312">
        <v>1662</v>
      </c>
      <c r="F117" s="1312">
        <v>849</v>
      </c>
      <c r="G117" s="1312">
        <v>2366</v>
      </c>
      <c r="H117" s="1312">
        <v>10298</v>
      </c>
      <c r="I117" s="1312">
        <v>12014</v>
      </c>
      <c r="J117" s="1312">
        <v>9046</v>
      </c>
      <c r="K117" s="1312">
        <v>5647</v>
      </c>
      <c r="L117" s="1312">
        <v>3942</v>
      </c>
      <c r="M117" s="1312">
        <v>3242</v>
      </c>
      <c r="N117" s="1312">
        <v>2429</v>
      </c>
      <c r="O117" s="1312">
        <v>1807</v>
      </c>
      <c r="P117" s="1312">
        <v>1480</v>
      </c>
      <c r="Q117" s="1312">
        <v>1392</v>
      </c>
      <c r="R117" s="1312">
        <v>1046</v>
      </c>
      <c r="S117" s="1312">
        <v>931</v>
      </c>
      <c r="T117" s="1312">
        <v>980</v>
      </c>
      <c r="U117" s="1312">
        <v>879</v>
      </c>
      <c r="V117" s="1312">
        <v>542</v>
      </c>
      <c r="W117" s="1313"/>
      <c r="X117" s="1312">
        <v>32810</v>
      </c>
      <c r="Y117" s="1312">
        <v>2099</v>
      </c>
      <c r="Z117" s="1312">
        <v>884</v>
      </c>
      <c r="AA117" s="1312">
        <v>436</v>
      </c>
      <c r="AB117" s="1312">
        <v>1289</v>
      </c>
      <c r="AC117" s="1312">
        <v>5211</v>
      </c>
      <c r="AD117" s="1312">
        <v>5921</v>
      </c>
      <c r="AE117" s="1312">
        <v>4684</v>
      </c>
      <c r="AF117" s="1312">
        <v>2955</v>
      </c>
      <c r="AG117" s="1312">
        <v>2158</v>
      </c>
      <c r="AH117" s="1312">
        <v>1773</v>
      </c>
      <c r="AI117" s="1312">
        <v>1325</v>
      </c>
      <c r="AJ117" s="1312">
        <v>982</v>
      </c>
      <c r="AK117" s="1312">
        <v>832</v>
      </c>
      <c r="AL117" s="1312">
        <v>730</v>
      </c>
      <c r="AM117" s="1312">
        <v>515</v>
      </c>
      <c r="AN117" s="1312">
        <v>363</v>
      </c>
      <c r="AO117" s="1312">
        <v>302</v>
      </c>
      <c r="AP117" s="1312">
        <v>230</v>
      </c>
      <c r="AQ117" s="1312">
        <v>121</v>
      </c>
      <c r="AR117" s="1451"/>
      <c r="AS117" s="1311">
        <v>31984</v>
      </c>
      <c r="AT117" s="1312">
        <v>2082</v>
      </c>
      <c r="AU117" s="1312">
        <v>871</v>
      </c>
      <c r="AV117" s="1312">
        <v>461</v>
      </c>
      <c r="AW117" s="1312">
        <v>1122</v>
      </c>
      <c r="AX117" s="1312">
        <v>4828</v>
      </c>
      <c r="AY117" s="1312">
        <v>6138</v>
      </c>
      <c r="AZ117" s="1312">
        <v>4485</v>
      </c>
      <c r="BA117" s="1312">
        <v>2669</v>
      </c>
      <c r="BB117" s="1312">
        <v>1845</v>
      </c>
      <c r="BC117" s="1312">
        <v>1462</v>
      </c>
      <c r="BD117" s="1312">
        <v>1049</v>
      </c>
      <c r="BE117" s="1312">
        <v>832</v>
      </c>
      <c r="BF117" s="1312">
        <v>637</v>
      </c>
      <c r="BG117" s="1312">
        <v>736</v>
      </c>
      <c r="BH117" s="1312">
        <v>531</v>
      </c>
      <c r="BI117" s="1312">
        <v>610</v>
      </c>
      <c r="BJ117" s="1312">
        <v>624</v>
      </c>
      <c r="BK117" s="1312">
        <v>577</v>
      </c>
      <c r="BL117" s="1312">
        <v>425</v>
      </c>
      <c r="BM117" s="1464"/>
    </row>
    <row r="118" spans="1:65">
      <c r="A118" s="1289">
        <v>101</v>
      </c>
      <c r="B118" s="1160" t="s">
        <v>69</v>
      </c>
      <c r="C118" s="1304">
        <v>9509</v>
      </c>
      <c r="D118" s="1273">
        <v>655</v>
      </c>
      <c r="E118" s="1273">
        <v>329</v>
      </c>
      <c r="F118" s="1273">
        <v>154</v>
      </c>
      <c r="G118" s="1273">
        <v>341</v>
      </c>
      <c r="H118" s="1273">
        <v>1363</v>
      </c>
      <c r="I118" s="1273">
        <v>1625</v>
      </c>
      <c r="J118" s="1273">
        <v>1272</v>
      </c>
      <c r="K118" s="1273">
        <v>932</v>
      </c>
      <c r="L118" s="1273">
        <v>647</v>
      </c>
      <c r="M118" s="1273">
        <v>567</v>
      </c>
      <c r="N118" s="1273">
        <v>432</v>
      </c>
      <c r="O118" s="1273">
        <v>281</v>
      </c>
      <c r="P118" s="1273">
        <v>198</v>
      </c>
      <c r="Q118" s="1273">
        <v>164</v>
      </c>
      <c r="R118" s="1273">
        <v>138</v>
      </c>
      <c r="S118" s="1273">
        <v>120</v>
      </c>
      <c r="T118" s="1273">
        <v>134</v>
      </c>
      <c r="U118" s="1273">
        <v>98</v>
      </c>
      <c r="V118" s="1273">
        <v>59</v>
      </c>
      <c r="W118" s="1305"/>
      <c r="X118" s="1273">
        <v>4823</v>
      </c>
      <c r="Y118" s="1273">
        <v>352</v>
      </c>
      <c r="Z118" s="1273">
        <v>184</v>
      </c>
      <c r="AA118" s="1273">
        <v>87</v>
      </c>
      <c r="AB118" s="1273">
        <v>184</v>
      </c>
      <c r="AC118" s="1273">
        <v>699</v>
      </c>
      <c r="AD118" s="1273">
        <v>782</v>
      </c>
      <c r="AE118" s="1273">
        <v>633</v>
      </c>
      <c r="AF118" s="1273">
        <v>486</v>
      </c>
      <c r="AG118" s="1273">
        <v>346</v>
      </c>
      <c r="AH118" s="1273">
        <v>292</v>
      </c>
      <c r="AI118" s="1273">
        <v>240</v>
      </c>
      <c r="AJ118" s="1273">
        <v>140</v>
      </c>
      <c r="AK118" s="1273">
        <v>107</v>
      </c>
      <c r="AL118" s="1273">
        <v>91</v>
      </c>
      <c r="AM118" s="1273">
        <v>75</v>
      </c>
      <c r="AN118" s="1273">
        <v>44</v>
      </c>
      <c r="AO118" s="1273">
        <v>38</v>
      </c>
      <c r="AP118" s="1273">
        <v>29</v>
      </c>
      <c r="AQ118" s="1273">
        <v>14</v>
      </c>
      <c r="AR118" s="1450"/>
      <c r="AS118" s="1304">
        <v>4766</v>
      </c>
      <c r="AT118" s="1273">
        <v>356</v>
      </c>
      <c r="AU118" s="1273">
        <v>159</v>
      </c>
      <c r="AV118" s="1273">
        <v>85</v>
      </c>
      <c r="AW118" s="1273">
        <v>164</v>
      </c>
      <c r="AX118" s="1273">
        <v>657</v>
      </c>
      <c r="AY118" s="1273">
        <v>852</v>
      </c>
      <c r="AZ118" s="1273">
        <v>674</v>
      </c>
      <c r="BA118" s="1273">
        <v>410</v>
      </c>
      <c r="BB118" s="1273">
        <v>312</v>
      </c>
      <c r="BC118" s="1273">
        <v>252</v>
      </c>
      <c r="BD118" s="1273">
        <v>196</v>
      </c>
      <c r="BE118" s="1273">
        <v>115</v>
      </c>
      <c r="BF118" s="1273">
        <v>92</v>
      </c>
      <c r="BG118" s="1273">
        <v>100</v>
      </c>
      <c r="BH118" s="1273">
        <v>73</v>
      </c>
      <c r="BI118" s="1273">
        <v>66</v>
      </c>
      <c r="BJ118" s="1273">
        <v>77</v>
      </c>
      <c r="BK118" s="1273">
        <v>64</v>
      </c>
      <c r="BL118" s="1273">
        <v>62</v>
      </c>
      <c r="BM118" s="1463"/>
    </row>
    <row r="119" spans="1:65">
      <c r="A119" s="1289">
        <v>102</v>
      </c>
      <c r="B119" s="1160" t="s">
        <v>70</v>
      </c>
      <c r="C119" s="1304">
        <v>6344</v>
      </c>
      <c r="D119" s="1273">
        <v>436</v>
      </c>
      <c r="E119" s="1273">
        <v>148</v>
      </c>
      <c r="F119" s="1273">
        <v>84</v>
      </c>
      <c r="G119" s="1273">
        <v>214</v>
      </c>
      <c r="H119" s="1273">
        <v>978</v>
      </c>
      <c r="I119" s="1273">
        <v>1194</v>
      </c>
      <c r="J119" s="1273">
        <v>917</v>
      </c>
      <c r="K119" s="1273">
        <v>591</v>
      </c>
      <c r="L119" s="1273">
        <v>408</v>
      </c>
      <c r="M119" s="1273">
        <v>304</v>
      </c>
      <c r="N119" s="1273">
        <v>218</v>
      </c>
      <c r="O119" s="1273">
        <v>173</v>
      </c>
      <c r="P119" s="1273">
        <v>125</v>
      </c>
      <c r="Q119" s="1273">
        <v>135</v>
      </c>
      <c r="R119" s="1273">
        <v>105</v>
      </c>
      <c r="S119" s="1273">
        <v>89</v>
      </c>
      <c r="T119" s="1273">
        <v>74</v>
      </c>
      <c r="U119" s="1273">
        <v>90</v>
      </c>
      <c r="V119" s="1273">
        <v>61</v>
      </c>
      <c r="W119" s="1305"/>
      <c r="X119" s="1273">
        <v>3194</v>
      </c>
      <c r="Y119" s="1273">
        <v>219</v>
      </c>
      <c r="Z119" s="1273">
        <v>82</v>
      </c>
      <c r="AA119" s="1273">
        <v>47</v>
      </c>
      <c r="AB119" s="1273">
        <v>117</v>
      </c>
      <c r="AC119" s="1273">
        <v>522</v>
      </c>
      <c r="AD119" s="1273">
        <v>576</v>
      </c>
      <c r="AE119" s="1273">
        <v>471</v>
      </c>
      <c r="AF119" s="1273">
        <v>318</v>
      </c>
      <c r="AG119" s="1273">
        <v>192</v>
      </c>
      <c r="AH119" s="1273">
        <v>160</v>
      </c>
      <c r="AI119" s="1273">
        <v>121</v>
      </c>
      <c r="AJ119" s="1273">
        <v>91</v>
      </c>
      <c r="AK119" s="1273">
        <v>65</v>
      </c>
      <c r="AL119" s="1273">
        <v>71</v>
      </c>
      <c r="AM119" s="1273">
        <v>44</v>
      </c>
      <c r="AN119" s="1273">
        <v>39</v>
      </c>
      <c r="AO119" s="1273">
        <v>23</v>
      </c>
      <c r="AP119" s="1273">
        <v>24</v>
      </c>
      <c r="AQ119" s="1273">
        <v>12</v>
      </c>
      <c r="AR119" s="1450"/>
      <c r="AS119" s="1304">
        <v>3167</v>
      </c>
      <c r="AT119" s="1273">
        <v>202</v>
      </c>
      <c r="AU119" s="1273">
        <v>84</v>
      </c>
      <c r="AV119" s="1273">
        <v>51</v>
      </c>
      <c r="AW119" s="1273">
        <v>97</v>
      </c>
      <c r="AX119" s="1273">
        <v>427</v>
      </c>
      <c r="AY119" s="1273">
        <v>591</v>
      </c>
      <c r="AZ119" s="1273">
        <v>465</v>
      </c>
      <c r="BA119" s="1273">
        <v>330</v>
      </c>
      <c r="BB119" s="1273">
        <v>205</v>
      </c>
      <c r="BC119" s="1273">
        <v>144</v>
      </c>
      <c r="BD119" s="1273">
        <v>126</v>
      </c>
      <c r="BE119" s="1273">
        <v>73</v>
      </c>
      <c r="BF119" s="1273">
        <v>68</v>
      </c>
      <c r="BG119" s="1273">
        <v>54</v>
      </c>
      <c r="BH119" s="1273">
        <v>49</v>
      </c>
      <c r="BI119" s="1273">
        <v>50</v>
      </c>
      <c r="BJ119" s="1273">
        <v>56</v>
      </c>
      <c r="BK119" s="1273">
        <v>44</v>
      </c>
      <c r="BL119" s="1273">
        <v>51</v>
      </c>
      <c r="BM119" s="1463"/>
    </row>
    <row r="120" spans="1:65">
      <c r="A120" s="1289">
        <v>105</v>
      </c>
      <c r="B120" s="1160" t="s">
        <v>72</v>
      </c>
      <c r="C120" s="1304">
        <v>5612</v>
      </c>
      <c r="D120" s="1273">
        <v>320</v>
      </c>
      <c r="E120" s="1273">
        <v>101</v>
      </c>
      <c r="F120" s="1273">
        <v>48</v>
      </c>
      <c r="G120" s="1273">
        <v>166</v>
      </c>
      <c r="H120" s="1273">
        <v>814</v>
      </c>
      <c r="I120" s="1273">
        <v>1141</v>
      </c>
      <c r="J120" s="1273">
        <v>826</v>
      </c>
      <c r="K120" s="1273">
        <v>444</v>
      </c>
      <c r="L120" s="1273">
        <v>345</v>
      </c>
      <c r="M120" s="1273">
        <v>302</v>
      </c>
      <c r="N120" s="1273">
        <v>214</v>
      </c>
      <c r="O120" s="1273">
        <v>172</v>
      </c>
      <c r="P120" s="1273">
        <v>127</v>
      </c>
      <c r="Q120" s="1273">
        <v>141</v>
      </c>
      <c r="R120" s="1273">
        <v>113</v>
      </c>
      <c r="S120" s="1273">
        <v>100</v>
      </c>
      <c r="T120" s="1273">
        <v>94</v>
      </c>
      <c r="U120" s="1273">
        <v>93</v>
      </c>
      <c r="V120" s="1273">
        <v>51</v>
      </c>
      <c r="W120" s="1305"/>
      <c r="X120" s="1273">
        <v>2932</v>
      </c>
      <c r="Y120" s="1273">
        <v>157</v>
      </c>
      <c r="Z120" s="1273">
        <v>54</v>
      </c>
      <c r="AA120" s="1273">
        <v>24</v>
      </c>
      <c r="AB120" s="1273">
        <v>84</v>
      </c>
      <c r="AC120" s="1273">
        <v>366</v>
      </c>
      <c r="AD120" s="1273">
        <v>594</v>
      </c>
      <c r="AE120" s="1273">
        <v>447</v>
      </c>
      <c r="AF120" s="1273">
        <v>263</v>
      </c>
      <c r="AG120" s="1273">
        <v>209</v>
      </c>
      <c r="AH120" s="1273">
        <v>166</v>
      </c>
      <c r="AI120" s="1273">
        <v>122</v>
      </c>
      <c r="AJ120" s="1273">
        <v>103</v>
      </c>
      <c r="AK120" s="1273">
        <v>78</v>
      </c>
      <c r="AL120" s="1273">
        <v>77</v>
      </c>
      <c r="AM120" s="1273">
        <v>70</v>
      </c>
      <c r="AN120" s="1273">
        <v>45</v>
      </c>
      <c r="AO120" s="1273">
        <v>37</v>
      </c>
      <c r="AP120" s="1273">
        <v>26</v>
      </c>
      <c r="AQ120" s="1273">
        <v>10</v>
      </c>
      <c r="AR120" s="1450"/>
      <c r="AS120" s="1304">
        <v>2791</v>
      </c>
      <c r="AT120" s="1273">
        <v>190</v>
      </c>
      <c r="AU120" s="1273">
        <v>57</v>
      </c>
      <c r="AV120" s="1273">
        <v>30</v>
      </c>
      <c r="AW120" s="1273">
        <v>69</v>
      </c>
      <c r="AX120" s="1273">
        <v>396</v>
      </c>
      <c r="AY120" s="1273">
        <v>594</v>
      </c>
      <c r="AZ120" s="1273">
        <v>413</v>
      </c>
      <c r="BA120" s="1273">
        <v>228</v>
      </c>
      <c r="BB120" s="1273">
        <v>164</v>
      </c>
      <c r="BC120" s="1273">
        <v>127</v>
      </c>
      <c r="BD120" s="1273">
        <v>87</v>
      </c>
      <c r="BE120" s="1273">
        <v>56</v>
      </c>
      <c r="BF120" s="1273">
        <v>36</v>
      </c>
      <c r="BG120" s="1273">
        <v>62</v>
      </c>
      <c r="BH120" s="1273">
        <v>48</v>
      </c>
      <c r="BI120" s="1273">
        <v>53</v>
      </c>
      <c r="BJ120" s="1273">
        <v>69</v>
      </c>
      <c r="BK120" s="1273">
        <v>73</v>
      </c>
      <c r="BL120" s="1273">
        <v>39</v>
      </c>
      <c r="BM120" s="1463"/>
    </row>
    <row r="121" spans="1:65">
      <c r="A121" s="1289">
        <v>106</v>
      </c>
      <c r="B121" s="1160" t="s">
        <v>74</v>
      </c>
      <c r="C121" s="1304">
        <v>4033</v>
      </c>
      <c r="D121" s="1273">
        <v>213</v>
      </c>
      <c r="E121" s="1273">
        <v>113</v>
      </c>
      <c r="F121" s="1273">
        <v>52</v>
      </c>
      <c r="G121" s="1273">
        <v>148</v>
      </c>
      <c r="H121" s="1273">
        <v>597</v>
      </c>
      <c r="I121" s="1273">
        <v>721</v>
      </c>
      <c r="J121" s="1273">
        <v>543</v>
      </c>
      <c r="K121" s="1273">
        <v>318</v>
      </c>
      <c r="L121" s="1273">
        <v>245</v>
      </c>
      <c r="M121" s="1273">
        <v>241</v>
      </c>
      <c r="N121" s="1273">
        <v>154</v>
      </c>
      <c r="O121" s="1273">
        <v>108</v>
      </c>
      <c r="P121" s="1273">
        <v>113</v>
      </c>
      <c r="Q121" s="1273">
        <v>95</v>
      </c>
      <c r="R121" s="1273">
        <v>80</v>
      </c>
      <c r="S121" s="1273">
        <v>70</v>
      </c>
      <c r="T121" s="1273">
        <v>88</v>
      </c>
      <c r="U121" s="1273">
        <v>74</v>
      </c>
      <c r="V121" s="1273">
        <v>60</v>
      </c>
      <c r="W121" s="1305"/>
      <c r="X121" s="1273">
        <v>2092</v>
      </c>
      <c r="Y121" s="1273">
        <v>117</v>
      </c>
      <c r="Z121" s="1273">
        <v>59</v>
      </c>
      <c r="AA121" s="1273">
        <v>22</v>
      </c>
      <c r="AB121" s="1273">
        <v>82</v>
      </c>
      <c r="AC121" s="1273">
        <v>291</v>
      </c>
      <c r="AD121" s="1273">
        <v>382</v>
      </c>
      <c r="AE121" s="1273">
        <v>300</v>
      </c>
      <c r="AF121" s="1273">
        <v>173</v>
      </c>
      <c r="AG121" s="1273">
        <v>136</v>
      </c>
      <c r="AH121" s="1273">
        <v>140</v>
      </c>
      <c r="AI121" s="1273">
        <v>89</v>
      </c>
      <c r="AJ121" s="1273">
        <v>59</v>
      </c>
      <c r="AK121" s="1273">
        <v>65</v>
      </c>
      <c r="AL121" s="1273">
        <v>50</v>
      </c>
      <c r="AM121" s="1273">
        <v>40</v>
      </c>
      <c r="AN121" s="1273">
        <v>27</v>
      </c>
      <c r="AO121" s="1273">
        <v>27</v>
      </c>
      <c r="AP121" s="1273">
        <v>14</v>
      </c>
      <c r="AQ121" s="1273">
        <v>19</v>
      </c>
      <c r="AR121" s="1450"/>
      <c r="AS121" s="1304">
        <v>1972</v>
      </c>
      <c r="AT121" s="1273">
        <v>122</v>
      </c>
      <c r="AU121" s="1273">
        <v>65</v>
      </c>
      <c r="AV121" s="1273">
        <v>35</v>
      </c>
      <c r="AW121" s="1273">
        <v>75</v>
      </c>
      <c r="AX121" s="1273">
        <v>283</v>
      </c>
      <c r="AY121" s="1273">
        <v>334</v>
      </c>
      <c r="AZ121" s="1273">
        <v>252</v>
      </c>
      <c r="BA121" s="1273">
        <v>150</v>
      </c>
      <c r="BB121" s="1273">
        <v>100</v>
      </c>
      <c r="BC121" s="1273">
        <v>83</v>
      </c>
      <c r="BD121" s="1273">
        <v>71</v>
      </c>
      <c r="BE121" s="1273">
        <v>63</v>
      </c>
      <c r="BF121" s="1273">
        <v>48</v>
      </c>
      <c r="BG121" s="1273">
        <v>43</v>
      </c>
      <c r="BH121" s="1273">
        <v>42</v>
      </c>
      <c r="BI121" s="1273">
        <v>53</v>
      </c>
      <c r="BJ121" s="1273">
        <v>64</v>
      </c>
      <c r="BK121" s="1273">
        <v>47</v>
      </c>
      <c r="BL121" s="1273">
        <v>42</v>
      </c>
      <c r="BM121" s="1463"/>
    </row>
    <row r="122" spans="1:65">
      <c r="A122" s="1289">
        <v>107</v>
      </c>
      <c r="B122" s="1160" t="s">
        <v>75</v>
      </c>
      <c r="C122" s="1304">
        <v>6176</v>
      </c>
      <c r="D122" s="1273">
        <v>435</v>
      </c>
      <c r="E122" s="1273">
        <v>150</v>
      </c>
      <c r="F122" s="1273">
        <v>71</v>
      </c>
      <c r="G122" s="1273">
        <v>223</v>
      </c>
      <c r="H122" s="1273">
        <v>979</v>
      </c>
      <c r="I122" s="1273">
        <v>1050</v>
      </c>
      <c r="J122" s="1273">
        <v>901</v>
      </c>
      <c r="K122" s="1273">
        <v>504</v>
      </c>
      <c r="L122" s="1273">
        <v>361</v>
      </c>
      <c r="M122" s="1273">
        <v>320</v>
      </c>
      <c r="N122" s="1273">
        <v>228</v>
      </c>
      <c r="O122" s="1273">
        <v>166</v>
      </c>
      <c r="P122" s="1273">
        <v>140</v>
      </c>
      <c r="Q122" s="1273">
        <v>138</v>
      </c>
      <c r="R122" s="1273">
        <v>114</v>
      </c>
      <c r="S122" s="1273">
        <v>95</v>
      </c>
      <c r="T122" s="1273">
        <v>116</v>
      </c>
      <c r="U122" s="1273">
        <v>120</v>
      </c>
      <c r="V122" s="1273">
        <v>65</v>
      </c>
      <c r="W122" s="1305"/>
      <c r="X122" s="1273">
        <v>3085</v>
      </c>
      <c r="Y122" s="1273">
        <v>238</v>
      </c>
      <c r="Z122" s="1273">
        <v>81</v>
      </c>
      <c r="AA122" s="1273">
        <v>34</v>
      </c>
      <c r="AB122" s="1273">
        <v>116</v>
      </c>
      <c r="AC122" s="1273">
        <v>493</v>
      </c>
      <c r="AD122" s="1273">
        <v>499</v>
      </c>
      <c r="AE122" s="1273">
        <v>464</v>
      </c>
      <c r="AF122" s="1273">
        <v>252</v>
      </c>
      <c r="AG122" s="1273">
        <v>212</v>
      </c>
      <c r="AH122" s="1273">
        <v>177</v>
      </c>
      <c r="AI122" s="1273">
        <v>129</v>
      </c>
      <c r="AJ122" s="1273">
        <v>85</v>
      </c>
      <c r="AK122" s="1273">
        <v>70</v>
      </c>
      <c r="AL122" s="1273">
        <v>72</v>
      </c>
      <c r="AM122" s="1273">
        <v>55</v>
      </c>
      <c r="AN122" s="1273">
        <v>36</v>
      </c>
      <c r="AO122" s="1273">
        <v>31</v>
      </c>
      <c r="AP122" s="1273">
        <v>26</v>
      </c>
      <c r="AQ122" s="1273">
        <v>15</v>
      </c>
      <c r="AR122" s="1450"/>
      <c r="AS122" s="1304">
        <v>3149</v>
      </c>
      <c r="AT122" s="1273">
        <v>191</v>
      </c>
      <c r="AU122" s="1273">
        <v>87</v>
      </c>
      <c r="AV122" s="1273">
        <v>40</v>
      </c>
      <c r="AW122" s="1273">
        <v>82</v>
      </c>
      <c r="AX122" s="1273">
        <v>472</v>
      </c>
      <c r="AY122" s="1273">
        <v>593</v>
      </c>
      <c r="AZ122" s="1273">
        <v>430</v>
      </c>
      <c r="BA122" s="1273">
        <v>272</v>
      </c>
      <c r="BB122" s="1273">
        <v>162</v>
      </c>
      <c r="BC122" s="1273">
        <v>150</v>
      </c>
      <c r="BD122" s="1273">
        <v>99</v>
      </c>
      <c r="BE122" s="1273">
        <v>85</v>
      </c>
      <c r="BF122" s="1273">
        <v>71</v>
      </c>
      <c r="BG122" s="1273">
        <v>97</v>
      </c>
      <c r="BH122" s="1273">
        <v>62</v>
      </c>
      <c r="BI122" s="1273">
        <v>58</v>
      </c>
      <c r="BJ122" s="1273">
        <v>79</v>
      </c>
      <c r="BK122" s="1273">
        <v>74</v>
      </c>
      <c r="BL122" s="1273">
        <v>45</v>
      </c>
      <c r="BM122" s="1463"/>
    </row>
    <row r="123" spans="1:65">
      <c r="A123" s="1289">
        <v>108</v>
      </c>
      <c r="B123" s="1160" t="s">
        <v>76</v>
      </c>
      <c r="C123" s="1304">
        <v>7942</v>
      </c>
      <c r="D123" s="1273">
        <v>560</v>
      </c>
      <c r="E123" s="1273">
        <v>210</v>
      </c>
      <c r="F123" s="1273">
        <v>88</v>
      </c>
      <c r="G123" s="1273">
        <v>353</v>
      </c>
      <c r="H123" s="1273">
        <v>1325</v>
      </c>
      <c r="I123" s="1273">
        <v>1411</v>
      </c>
      <c r="J123" s="1273">
        <v>1101</v>
      </c>
      <c r="K123" s="1273">
        <v>645</v>
      </c>
      <c r="L123" s="1273">
        <v>459</v>
      </c>
      <c r="M123" s="1273">
        <v>332</v>
      </c>
      <c r="N123" s="1273">
        <v>263</v>
      </c>
      <c r="O123" s="1273">
        <v>199</v>
      </c>
      <c r="P123" s="1273">
        <v>189</v>
      </c>
      <c r="Q123" s="1273">
        <v>187</v>
      </c>
      <c r="R123" s="1273">
        <v>136</v>
      </c>
      <c r="S123" s="1273">
        <v>125</v>
      </c>
      <c r="T123" s="1273">
        <v>131</v>
      </c>
      <c r="U123" s="1273">
        <v>137</v>
      </c>
      <c r="V123" s="1273">
        <v>91</v>
      </c>
      <c r="W123" s="1305"/>
      <c r="X123" s="1273">
        <v>4092</v>
      </c>
      <c r="Y123" s="1273">
        <v>261</v>
      </c>
      <c r="Z123" s="1273">
        <v>129</v>
      </c>
      <c r="AA123" s="1273">
        <v>45</v>
      </c>
      <c r="AB123" s="1273">
        <v>225</v>
      </c>
      <c r="AC123" s="1273">
        <v>720</v>
      </c>
      <c r="AD123" s="1273">
        <v>736</v>
      </c>
      <c r="AE123" s="1273">
        <v>596</v>
      </c>
      <c r="AF123" s="1273">
        <v>316</v>
      </c>
      <c r="AG123" s="1273">
        <v>242</v>
      </c>
      <c r="AH123" s="1273">
        <v>179</v>
      </c>
      <c r="AI123" s="1273">
        <v>128</v>
      </c>
      <c r="AJ123" s="1273">
        <v>118</v>
      </c>
      <c r="AK123" s="1273">
        <v>105</v>
      </c>
      <c r="AL123" s="1273">
        <v>97</v>
      </c>
      <c r="AM123" s="1273">
        <v>58</v>
      </c>
      <c r="AN123" s="1273">
        <v>51</v>
      </c>
      <c r="AO123" s="1273">
        <v>29</v>
      </c>
      <c r="AP123" s="1273">
        <v>38</v>
      </c>
      <c r="AQ123" s="1273">
        <v>19</v>
      </c>
      <c r="AR123" s="1450"/>
      <c r="AS123" s="1304">
        <v>3863</v>
      </c>
      <c r="AT123" s="1273">
        <v>283</v>
      </c>
      <c r="AU123" s="1273">
        <v>106</v>
      </c>
      <c r="AV123" s="1273">
        <v>41</v>
      </c>
      <c r="AW123" s="1273">
        <v>187</v>
      </c>
      <c r="AX123" s="1273">
        <v>535</v>
      </c>
      <c r="AY123" s="1273">
        <v>727</v>
      </c>
      <c r="AZ123" s="1273">
        <v>483</v>
      </c>
      <c r="BA123" s="1273">
        <v>292</v>
      </c>
      <c r="BB123" s="1273">
        <v>223</v>
      </c>
      <c r="BC123" s="1273">
        <v>193</v>
      </c>
      <c r="BD123" s="1273">
        <v>111</v>
      </c>
      <c r="BE123" s="1273">
        <v>108</v>
      </c>
      <c r="BF123" s="1273">
        <v>83</v>
      </c>
      <c r="BG123" s="1273">
        <v>101</v>
      </c>
      <c r="BH123" s="1273">
        <v>70</v>
      </c>
      <c r="BI123" s="1273">
        <v>91</v>
      </c>
      <c r="BJ123" s="1273">
        <v>85</v>
      </c>
      <c r="BK123" s="1273">
        <v>76</v>
      </c>
      <c r="BL123" s="1273">
        <v>68</v>
      </c>
      <c r="BM123" s="1463"/>
    </row>
    <row r="124" spans="1:65">
      <c r="A124" s="1289">
        <v>109</v>
      </c>
      <c r="B124" s="1160" t="s">
        <v>73</v>
      </c>
      <c r="C124" s="1304">
        <v>7157</v>
      </c>
      <c r="D124" s="1273">
        <v>411</v>
      </c>
      <c r="E124" s="1273">
        <v>187</v>
      </c>
      <c r="F124" s="1273">
        <v>111</v>
      </c>
      <c r="G124" s="1273">
        <v>332</v>
      </c>
      <c r="H124" s="1273">
        <v>1295</v>
      </c>
      <c r="I124" s="1273">
        <v>1307</v>
      </c>
      <c r="J124" s="1273">
        <v>920</v>
      </c>
      <c r="K124" s="1273">
        <v>558</v>
      </c>
      <c r="L124" s="1273">
        <v>399</v>
      </c>
      <c r="M124" s="1273">
        <v>343</v>
      </c>
      <c r="N124" s="1273">
        <v>262</v>
      </c>
      <c r="O124" s="1273">
        <v>185</v>
      </c>
      <c r="P124" s="1273">
        <v>163</v>
      </c>
      <c r="Q124" s="1273">
        <v>175</v>
      </c>
      <c r="R124" s="1273">
        <v>117</v>
      </c>
      <c r="S124" s="1273">
        <v>112</v>
      </c>
      <c r="T124" s="1273">
        <v>133</v>
      </c>
      <c r="U124" s="1273">
        <v>90</v>
      </c>
      <c r="V124" s="1273">
        <v>57</v>
      </c>
      <c r="W124" s="1305"/>
      <c r="X124" s="1273">
        <v>3594</v>
      </c>
      <c r="Y124" s="1273">
        <v>214</v>
      </c>
      <c r="Z124" s="1273">
        <v>98</v>
      </c>
      <c r="AA124" s="1273">
        <v>49</v>
      </c>
      <c r="AB124" s="1273">
        <v>182</v>
      </c>
      <c r="AC124" s="1273">
        <v>657</v>
      </c>
      <c r="AD124" s="1273">
        <v>653</v>
      </c>
      <c r="AE124" s="1273">
        <v>458</v>
      </c>
      <c r="AF124" s="1273">
        <v>291</v>
      </c>
      <c r="AG124" s="1273">
        <v>225</v>
      </c>
      <c r="AH124" s="1273">
        <v>186</v>
      </c>
      <c r="AI124" s="1273">
        <v>130</v>
      </c>
      <c r="AJ124" s="1273">
        <v>107</v>
      </c>
      <c r="AK124" s="1273">
        <v>87</v>
      </c>
      <c r="AL124" s="1273">
        <v>79</v>
      </c>
      <c r="AM124" s="1273">
        <v>56</v>
      </c>
      <c r="AN124" s="1273">
        <v>39</v>
      </c>
      <c r="AO124" s="1273">
        <v>48</v>
      </c>
      <c r="AP124" s="1273">
        <v>23</v>
      </c>
      <c r="AQ124" s="1273">
        <v>12</v>
      </c>
      <c r="AR124" s="1450"/>
      <c r="AS124" s="1304">
        <v>3561</v>
      </c>
      <c r="AT124" s="1273">
        <v>189</v>
      </c>
      <c r="AU124" s="1273">
        <v>100</v>
      </c>
      <c r="AV124" s="1273">
        <v>60</v>
      </c>
      <c r="AW124" s="1273">
        <v>151</v>
      </c>
      <c r="AX124" s="1273">
        <v>653</v>
      </c>
      <c r="AY124" s="1273">
        <v>641</v>
      </c>
      <c r="AZ124" s="1273">
        <v>436</v>
      </c>
      <c r="BA124" s="1273">
        <v>250</v>
      </c>
      <c r="BB124" s="1273">
        <v>209</v>
      </c>
      <c r="BC124" s="1273">
        <v>154</v>
      </c>
      <c r="BD124" s="1273">
        <v>111</v>
      </c>
      <c r="BE124" s="1273">
        <v>96</v>
      </c>
      <c r="BF124" s="1273">
        <v>67</v>
      </c>
      <c r="BG124" s="1273">
        <v>89</v>
      </c>
      <c r="BH124" s="1273">
        <v>72</v>
      </c>
      <c r="BI124" s="1273">
        <v>100</v>
      </c>
      <c r="BJ124" s="1273">
        <v>79</v>
      </c>
      <c r="BK124" s="1273">
        <v>60</v>
      </c>
      <c r="BL124" s="1273">
        <v>44</v>
      </c>
      <c r="BM124" s="1463"/>
    </row>
    <row r="125" spans="1:65">
      <c r="A125" s="1291">
        <v>110</v>
      </c>
      <c r="B125" s="1163" t="s">
        <v>71</v>
      </c>
      <c r="C125" s="1306">
        <v>9163</v>
      </c>
      <c r="D125" s="1307">
        <v>551</v>
      </c>
      <c r="E125" s="1307">
        <v>190</v>
      </c>
      <c r="F125" s="1307">
        <v>106</v>
      </c>
      <c r="G125" s="1307">
        <v>198</v>
      </c>
      <c r="H125" s="1307">
        <v>1282</v>
      </c>
      <c r="I125" s="1307">
        <v>1902</v>
      </c>
      <c r="J125" s="1307">
        <v>1494</v>
      </c>
      <c r="K125" s="1307">
        <v>926</v>
      </c>
      <c r="L125" s="1307">
        <v>596</v>
      </c>
      <c r="M125" s="1307">
        <v>443</v>
      </c>
      <c r="N125" s="1307">
        <v>340</v>
      </c>
      <c r="O125" s="1307">
        <v>274</v>
      </c>
      <c r="P125" s="1307">
        <v>214</v>
      </c>
      <c r="Q125" s="1307">
        <v>177</v>
      </c>
      <c r="R125" s="1307">
        <v>103</v>
      </c>
      <c r="S125" s="1307">
        <v>117</v>
      </c>
      <c r="T125" s="1307">
        <v>107</v>
      </c>
      <c r="U125" s="1307">
        <v>97</v>
      </c>
      <c r="V125" s="1307">
        <v>46</v>
      </c>
      <c r="W125" s="1308"/>
      <c r="X125" s="1307">
        <v>4533</v>
      </c>
      <c r="Y125" s="1307">
        <v>288</v>
      </c>
      <c r="Z125" s="1307">
        <v>86</v>
      </c>
      <c r="AA125" s="1307">
        <v>53</v>
      </c>
      <c r="AB125" s="1307">
        <v>93</v>
      </c>
      <c r="AC125" s="1307">
        <v>548</v>
      </c>
      <c r="AD125" s="1307">
        <v>900</v>
      </c>
      <c r="AE125" s="1307">
        <v>755</v>
      </c>
      <c r="AF125" s="1307">
        <v>482</v>
      </c>
      <c r="AG125" s="1307">
        <v>329</v>
      </c>
      <c r="AH125" s="1307">
        <v>245</v>
      </c>
      <c r="AI125" s="1307">
        <v>205</v>
      </c>
      <c r="AJ125" s="1307">
        <v>159</v>
      </c>
      <c r="AK125" s="1307">
        <v>132</v>
      </c>
      <c r="AL125" s="1307">
        <v>95</v>
      </c>
      <c r="AM125" s="1307">
        <v>52</v>
      </c>
      <c r="AN125" s="1307">
        <v>40</v>
      </c>
      <c r="AO125" s="1307">
        <v>34</v>
      </c>
      <c r="AP125" s="1307">
        <v>27</v>
      </c>
      <c r="AQ125" s="1307">
        <v>10</v>
      </c>
      <c r="AR125" s="1452"/>
      <c r="AS125" s="1306">
        <v>4416</v>
      </c>
      <c r="AT125" s="1307">
        <v>258</v>
      </c>
      <c r="AU125" s="1307">
        <v>94</v>
      </c>
      <c r="AV125" s="1307">
        <v>48</v>
      </c>
      <c r="AW125" s="1307">
        <v>116</v>
      </c>
      <c r="AX125" s="1307">
        <v>617</v>
      </c>
      <c r="AY125" s="1307">
        <v>1011</v>
      </c>
      <c r="AZ125" s="1307">
        <v>721</v>
      </c>
      <c r="BA125" s="1307">
        <v>391</v>
      </c>
      <c r="BB125" s="1307">
        <v>265</v>
      </c>
      <c r="BC125" s="1307">
        <v>179</v>
      </c>
      <c r="BD125" s="1307">
        <v>129</v>
      </c>
      <c r="BE125" s="1307">
        <v>109</v>
      </c>
      <c r="BF125" s="1307">
        <v>85</v>
      </c>
      <c r="BG125" s="1307">
        <v>88</v>
      </c>
      <c r="BH125" s="1307">
        <v>59</v>
      </c>
      <c r="BI125" s="1307">
        <v>66</v>
      </c>
      <c r="BJ125" s="1307">
        <v>64</v>
      </c>
      <c r="BK125" s="1307">
        <v>72</v>
      </c>
      <c r="BL125" s="1307">
        <v>44</v>
      </c>
      <c r="BM125" s="1465"/>
    </row>
    <row r="126" spans="1:65">
      <c r="A126" s="1289">
        <v>111</v>
      </c>
      <c r="B126" s="1160" t="s">
        <v>77</v>
      </c>
      <c r="C126" s="1304">
        <v>8712</v>
      </c>
      <c r="D126" s="1273">
        <v>515</v>
      </c>
      <c r="E126" s="1273">
        <v>234</v>
      </c>
      <c r="F126" s="1273">
        <v>135</v>
      </c>
      <c r="G126" s="1273">
        <v>391</v>
      </c>
      <c r="H126" s="1273">
        <v>1665</v>
      </c>
      <c r="I126" s="1273">
        <v>1663</v>
      </c>
      <c r="J126" s="1273">
        <v>1072</v>
      </c>
      <c r="K126" s="1273">
        <v>729</v>
      </c>
      <c r="L126" s="1273">
        <v>482</v>
      </c>
      <c r="M126" s="1273">
        <v>390</v>
      </c>
      <c r="N126" s="1273">
        <v>318</v>
      </c>
      <c r="O126" s="1273">
        <v>249</v>
      </c>
      <c r="P126" s="1273">
        <v>211</v>
      </c>
      <c r="Q126" s="1273">
        <v>180</v>
      </c>
      <c r="R126" s="1273">
        <v>140</v>
      </c>
      <c r="S126" s="1273">
        <v>103</v>
      </c>
      <c r="T126" s="1273">
        <v>103</v>
      </c>
      <c r="U126" s="1273">
        <v>80</v>
      </c>
      <c r="V126" s="1273">
        <v>52</v>
      </c>
      <c r="W126" s="1305"/>
      <c r="X126" s="1273">
        <v>4465</v>
      </c>
      <c r="Y126" s="1273">
        <v>253</v>
      </c>
      <c r="Z126" s="1273">
        <v>111</v>
      </c>
      <c r="AA126" s="1273">
        <v>75</v>
      </c>
      <c r="AB126" s="1273">
        <v>206</v>
      </c>
      <c r="AC126" s="1273">
        <v>915</v>
      </c>
      <c r="AD126" s="1273">
        <v>799</v>
      </c>
      <c r="AE126" s="1273">
        <v>560</v>
      </c>
      <c r="AF126" s="1273">
        <v>374</v>
      </c>
      <c r="AG126" s="1273">
        <v>267</v>
      </c>
      <c r="AH126" s="1273">
        <v>228</v>
      </c>
      <c r="AI126" s="1273">
        <v>161</v>
      </c>
      <c r="AJ126" s="1273">
        <v>120</v>
      </c>
      <c r="AK126" s="1273">
        <v>123</v>
      </c>
      <c r="AL126" s="1273">
        <v>98</v>
      </c>
      <c r="AM126" s="1273">
        <v>65</v>
      </c>
      <c r="AN126" s="1273">
        <v>42</v>
      </c>
      <c r="AO126" s="1273">
        <v>35</v>
      </c>
      <c r="AP126" s="1273">
        <v>23</v>
      </c>
      <c r="AQ126" s="1273">
        <v>10</v>
      </c>
      <c r="AR126" s="1450"/>
      <c r="AS126" s="1304">
        <v>4299</v>
      </c>
      <c r="AT126" s="1273">
        <v>291</v>
      </c>
      <c r="AU126" s="1273">
        <v>119</v>
      </c>
      <c r="AV126" s="1273">
        <v>71</v>
      </c>
      <c r="AW126" s="1273">
        <v>181</v>
      </c>
      <c r="AX126" s="1273">
        <v>788</v>
      </c>
      <c r="AY126" s="1273">
        <v>795</v>
      </c>
      <c r="AZ126" s="1273">
        <v>611</v>
      </c>
      <c r="BA126" s="1273">
        <v>346</v>
      </c>
      <c r="BB126" s="1273">
        <v>205</v>
      </c>
      <c r="BC126" s="1273">
        <v>180</v>
      </c>
      <c r="BD126" s="1273">
        <v>119</v>
      </c>
      <c r="BE126" s="1273">
        <v>127</v>
      </c>
      <c r="BF126" s="1273">
        <v>87</v>
      </c>
      <c r="BG126" s="1273">
        <v>102</v>
      </c>
      <c r="BH126" s="1273">
        <v>56</v>
      </c>
      <c r="BI126" s="1273">
        <v>73</v>
      </c>
      <c r="BJ126" s="1273">
        <v>51</v>
      </c>
      <c r="BK126" s="1273">
        <v>67</v>
      </c>
      <c r="BL126" s="1273">
        <v>30</v>
      </c>
      <c r="BM126" s="1463"/>
    </row>
    <row r="127" spans="1:65">
      <c r="A127" s="1289">
        <v>201</v>
      </c>
      <c r="B127" s="1160" t="s">
        <v>416</v>
      </c>
      <c r="C127" s="1304">
        <v>12586</v>
      </c>
      <c r="D127" s="1273">
        <v>905</v>
      </c>
      <c r="E127" s="1273">
        <v>385</v>
      </c>
      <c r="F127" s="1273">
        <v>183</v>
      </c>
      <c r="G127" s="1273">
        <v>748</v>
      </c>
      <c r="H127" s="1273">
        <v>2611</v>
      </c>
      <c r="I127" s="1273">
        <v>2476</v>
      </c>
      <c r="J127" s="1273">
        <v>1588</v>
      </c>
      <c r="K127" s="1273">
        <v>1000</v>
      </c>
      <c r="L127" s="1273">
        <v>754</v>
      </c>
      <c r="M127" s="1273">
        <v>550</v>
      </c>
      <c r="N127" s="1273">
        <v>381</v>
      </c>
      <c r="O127" s="1273">
        <v>290</v>
      </c>
      <c r="P127" s="1273">
        <v>198</v>
      </c>
      <c r="Q127" s="1273">
        <v>153</v>
      </c>
      <c r="R127" s="1273">
        <v>112</v>
      </c>
      <c r="S127" s="1273">
        <v>78</v>
      </c>
      <c r="T127" s="1273">
        <v>73</v>
      </c>
      <c r="U127" s="1273">
        <v>58</v>
      </c>
      <c r="V127" s="1273">
        <v>43</v>
      </c>
      <c r="W127" s="1305"/>
      <c r="X127" s="1273">
        <v>6902</v>
      </c>
      <c r="Y127" s="1273">
        <v>448</v>
      </c>
      <c r="Z127" s="1273">
        <v>189</v>
      </c>
      <c r="AA127" s="1273">
        <v>93</v>
      </c>
      <c r="AB127" s="1273">
        <v>438</v>
      </c>
      <c r="AC127" s="1273">
        <v>1443</v>
      </c>
      <c r="AD127" s="1273">
        <v>1333</v>
      </c>
      <c r="AE127" s="1273">
        <v>870</v>
      </c>
      <c r="AF127" s="1273">
        <v>591</v>
      </c>
      <c r="AG127" s="1273">
        <v>438</v>
      </c>
      <c r="AH127" s="1273">
        <v>323</v>
      </c>
      <c r="AI127" s="1273">
        <v>235</v>
      </c>
      <c r="AJ127" s="1273">
        <v>177</v>
      </c>
      <c r="AK127" s="1273">
        <v>108</v>
      </c>
      <c r="AL127" s="1273">
        <v>83</v>
      </c>
      <c r="AM127" s="1273">
        <v>53</v>
      </c>
      <c r="AN127" s="1273">
        <v>32</v>
      </c>
      <c r="AO127" s="1273">
        <v>20</v>
      </c>
      <c r="AP127" s="1273">
        <v>20</v>
      </c>
      <c r="AQ127" s="1273">
        <v>8</v>
      </c>
      <c r="AR127" s="1450"/>
      <c r="AS127" s="1304">
        <v>5931</v>
      </c>
      <c r="AT127" s="1273">
        <v>517</v>
      </c>
      <c r="AU127" s="1273">
        <v>192</v>
      </c>
      <c r="AV127" s="1273">
        <v>103</v>
      </c>
      <c r="AW127" s="1273">
        <v>259</v>
      </c>
      <c r="AX127" s="1273">
        <v>1177</v>
      </c>
      <c r="AY127" s="1273">
        <v>1155</v>
      </c>
      <c r="AZ127" s="1273">
        <v>828</v>
      </c>
      <c r="BA127" s="1273">
        <v>429</v>
      </c>
      <c r="BB127" s="1273">
        <v>337</v>
      </c>
      <c r="BC127" s="1273">
        <v>241</v>
      </c>
      <c r="BD127" s="1273">
        <v>172</v>
      </c>
      <c r="BE127" s="1273">
        <v>104</v>
      </c>
      <c r="BF127" s="1273">
        <v>83</v>
      </c>
      <c r="BG127" s="1273">
        <v>67</v>
      </c>
      <c r="BH127" s="1273">
        <v>51</v>
      </c>
      <c r="BI127" s="1273">
        <v>51</v>
      </c>
      <c r="BJ127" s="1273">
        <v>72</v>
      </c>
      <c r="BK127" s="1273">
        <v>62</v>
      </c>
      <c r="BL127" s="1273">
        <v>31</v>
      </c>
      <c r="BM127" s="1463"/>
    </row>
    <row r="128" spans="1:65">
      <c r="A128" s="1289">
        <v>202</v>
      </c>
      <c r="B128" s="1160" t="s">
        <v>15</v>
      </c>
      <c r="C128" s="1304">
        <v>15509</v>
      </c>
      <c r="D128" s="1273">
        <v>1131</v>
      </c>
      <c r="E128" s="1273">
        <v>390</v>
      </c>
      <c r="F128" s="1273">
        <v>218</v>
      </c>
      <c r="G128" s="1273">
        <v>472</v>
      </c>
      <c r="H128" s="1273">
        <v>2203</v>
      </c>
      <c r="I128" s="1273">
        <v>3141</v>
      </c>
      <c r="J128" s="1273">
        <v>2447</v>
      </c>
      <c r="K128" s="1273">
        <v>1428</v>
      </c>
      <c r="L128" s="1273">
        <v>983</v>
      </c>
      <c r="M128" s="1273">
        <v>760</v>
      </c>
      <c r="N128" s="1273">
        <v>531</v>
      </c>
      <c r="O128" s="1273">
        <v>397</v>
      </c>
      <c r="P128" s="1273">
        <v>334</v>
      </c>
      <c r="Q128" s="1273">
        <v>288</v>
      </c>
      <c r="R128" s="1273">
        <v>185</v>
      </c>
      <c r="S128" s="1273">
        <v>184</v>
      </c>
      <c r="T128" s="1273">
        <v>174</v>
      </c>
      <c r="U128" s="1273">
        <v>150</v>
      </c>
      <c r="V128" s="1273">
        <v>93</v>
      </c>
      <c r="W128" s="1305"/>
      <c r="X128" s="1273">
        <v>8279</v>
      </c>
      <c r="Y128" s="1273">
        <v>575</v>
      </c>
      <c r="Z128" s="1273">
        <v>195</v>
      </c>
      <c r="AA128" s="1273">
        <v>97</v>
      </c>
      <c r="AB128" s="1273">
        <v>267</v>
      </c>
      <c r="AC128" s="1273">
        <v>1215</v>
      </c>
      <c r="AD128" s="1273">
        <v>1642</v>
      </c>
      <c r="AE128" s="1273">
        <v>1295</v>
      </c>
      <c r="AF128" s="1273">
        <v>771</v>
      </c>
      <c r="AG128" s="1273">
        <v>565</v>
      </c>
      <c r="AH128" s="1273">
        <v>450</v>
      </c>
      <c r="AI128" s="1273">
        <v>303</v>
      </c>
      <c r="AJ128" s="1273">
        <v>222</v>
      </c>
      <c r="AK128" s="1273">
        <v>195</v>
      </c>
      <c r="AL128" s="1273">
        <v>171</v>
      </c>
      <c r="AM128" s="1273">
        <v>93</v>
      </c>
      <c r="AN128" s="1273">
        <v>81</v>
      </c>
      <c r="AO128" s="1273">
        <v>70</v>
      </c>
      <c r="AP128" s="1273">
        <v>48</v>
      </c>
      <c r="AQ128" s="1273">
        <v>24</v>
      </c>
      <c r="AR128" s="1450"/>
      <c r="AS128" s="1304">
        <v>7309</v>
      </c>
      <c r="AT128" s="1273">
        <v>577</v>
      </c>
      <c r="AU128" s="1273">
        <v>213</v>
      </c>
      <c r="AV128" s="1273">
        <v>109</v>
      </c>
      <c r="AW128" s="1273">
        <v>195</v>
      </c>
      <c r="AX128" s="1273">
        <v>1062</v>
      </c>
      <c r="AY128" s="1273">
        <v>1420</v>
      </c>
      <c r="AZ128" s="1273">
        <v>1155</v>
      </c>
      <c r="BA128" s="1273">
        <v>680</v>
      </c>
      <c r="BB128" s="1273">
        <v>466</v>
      </c>
      <c r="BC128" s="1273">
        <v>289</v>
      </c>
      <c r="BD128" s="1273">
        <v>214</v>
      </c>
      <c r="BE128" s="1273">
        <v>163</v>
      </c>
      <c r="BF128" s="1273">
        <v>145</v>
      </c>
      <c r="BG128" s="1273">
        <v>144</v>
      </c>
      <c r="BH128" s="1273">
        <v>92</v>
      </c>
      <c r="BI128" s="1273">
        <v>100</v>
      </c>
      <c r="BJ128" s="1273">
        <v>112</v>
      </c>
      <c r="BK128" s="1273">
        <v>93</v>
      </c>
      <c r="BL128" s="1273">
        <v>80</v>
      </c>
      <c r="BM128" s="1463"/>
    </row>
    <row r="129" spans="1:65">
      <c r="A129" s="1289">
        <v>203</v>
      </c>
      <c r="B129" s="1160" t="s">
        <v>24</v>
      </c>
      <c r="C129" s="1304">
        <v>9026</v>
      </c>
      <c r="D129" s="1273">
        <v>664</v>
      </c>
      <c r="E129" s="1273">
        <v>212</v>
      </c>
      <c r="F129" s="1273">
        <v>150</v>
      </c>
      <c r="G129" s="1273">
        <v>357</v>
      </c>
      <c r="H129" s="1273">
        <v>1478</v>
      </c>
      <c r="I129" s="1273">
        <v>1756</v>
      </c>
      <c r="J129" s="1273">
        <v>1263</v>
      </c>
      <c r="K129" s="1273">
        <v>800</v>
      </c>
      <c r="L129" s="1273">
        <v>558</v>
      </c>
      <c r="M129" s="1273">
        <v>468</v>
      </c>
      <c r="N129" s="1273">
        <v>300</v>
      </c>
      <c r="O129" s="1273">
        <v>222</v>
      </c>
      <c r="P129" s="1273">
        <v>170</v>
      </c>
      <c r="Q129" s="1273">
        <v>185</v>
      </c>
      <c r="R129" s="1273">
        <v>114</v>
      </c>
      <c r="S129" s="1273">
        <v>92</v>
      </c>
      <c r="T129" s="1273">
        <v>103</v>
      </c>
      <c r="U129" s="1273">
        <v>87</v>
      </c>
      <c r="V129" s="1273">
        <v>47</v>
      </c>
      <c r="W129" s="1305"/>
      <c r="X129" s="1273">
        <v>4751</v>
      </c>
      <c r="Y129" s="1273">
        <v>325</v>
      </c>
      <c r="Z129" s="1273">
        <v>109</v>
      </c>
      <c r="AA129" s="1273">
        <v>77</v>
      </c>
      <c r="AB129" s="1273">
        <v>228</v>
      </c>
      <c r="AC129" s="1273">
        <v>775</v>
      </c>
      <c r="AD129" s="1273">
        <v>931</v>
      </c>
      <c r="AE129" s="1273">
        <v>662</v>
      </c>
      <c r="AF129" s="1273">
        <v>426</v>
      </c>
      <c r="AG129" s="1273">
        <v>325</v>
      </c>
      <c r="AH129" s="1273">
        <v>275</v>
      </c>
      <c r="AI129" s="1273">
        <v>166</v>
      </c>
      <c r="AJ129" s="1273">
        <v>127</v>
      </c>
      <c r="AK129" s="1273">
        <v>90</v>
      </c>
      <c r="AL129" s="1273">
        <v>88</v>
      </c>
      <c r="AM129" s="1273">
        <v>51</v>
      </c>
      <c r="AN129" s="1273">
        <v>32</v>
      </c>
      <c r="AO129" s="1273">
        <v>30</v>
      </c>
      <c r="AP129" s="1273">
        <v>22</v>
      </c>
      <c r="AQ129" s="1273">
        <v>12</v>
      </c>
      <c r="AR129" s="1450"/>
      <c r="AS129" s="1304">
        <v>4215</v>
      </c>
      <c r="AT129" s="1273">
        <v>338</v>
      </c>
      <c r="AU129" s="1273">
        <v>104</v>
      </c>
      <c r="AV129" s="1273">
        <v>62</v>
      </c>
      <c r="AW129" s="1273">
        <v>160</v>
      </c>
      <c r="AX129" s="1273">
        <v>662</v>
      </c>
      <c r="AY129" s="1273">
        <v>835</v>
      </c>
      <c r="AZ129" s="1273">
        <v>586</v>
      </c>
      <c r="BA129" s="1273">
        <v>363</v>
      </c>
      <c r="BB129" s="1273">
        <v>218</v>
      </c>
      <c r="BC129" s="1273">
        <v>164</v>
      </c>
      <c r="BD129" s="1273">
        <v>165</v>
      </c>
      <c r="BE129" s="1273">
        <v>110</v>
      </c>
      <c r="BF129" s="1273">
        <v>82</v>
      </c>
      <c r="BG129" s="1273">
        <v>84</v>
      </c>
      <c r="BH129" s="1273">
        <v>58</v>
      </c>
      <c r="BI129" s="1273">
        <v>54</v>
      </c>
      <c r="BJ129" s="1273">
        <v>69</v>
      </c>
      <c r="BK129" s="1273">
        <v>60</v>
      </c>
      <c r="BL129" s="1273">
        <v>41</v>
      </c>
      <c r="BM129" s="1463"/>
    </row>
    <row r="130" spans="1:65">
      <c r="A130" s="1289">
        <v>204</v>
      </c>
      <c r="B130" s="1160" t="s">
        <v>16</v>
      </c>
      <c r="C130" s="1304">
        <v>19919</v>
      </c>
      <c r="D130" s="1273">
        <v>1504</v>
      </c>
      <c r="E130" s="1273">
        <v>746</v>
      </c>
      <c r="F130" s="1273">
        <v>409</v>
      </c>
      <c r="G130" s="1273">
        <v>792</v>
      </c>
      <c r="H130" s="1273">
        <v>3059</v>
      </c>
      <c r="I130" s="1273">
        <v>3526</v>
      </c>
      <c r="J130" s="1273">
        <v>2760</v>
      </c>
      <c r="K130" s="1273">
        <v>1841</v>
      </c>
      <c r="L130" s="1273">
        <v>1357</v>
      </c>
      <c r="M130" s="1273">
        <v>1069</v>
      </c>
      <c r="N130" s="1273">
        <v>751</v>
      </c>
      <c r="O130" s="1273">
        <v>509</v>
      </c>
      <c r="P130" s="1273">
        <v>355</v>
      </c>
      <c r="Q130" s="1273">
        <v>335</v>
      </c>
      <c r="R130" s="1273">
        <v>228</v>
      </c>
      <c r="S130" s="1273">
        <v>202</v>
      </c>
      <c r="T130" s="1273">
        <v>199</v>
      </c>
      <c r="U130" s="1273">
        <v>175</v>
      </c>
      <c r="V130" s="1273">
        <v>102</v>
      </c>
      <c r="W130" s="1305"/>
      <c r="X130" s="1273">
        <v>10323</v>
      </c>
      <c r="Y130" s="1273">
        <v>775</v>
      </c>
      <c r="Z130" s="1273">
        <v>373</v>
      </c>
      <c r="AA130" s="1273">
        <v>215</v>
      </c>
      <c r="AB130" s="1273">
        <v>516</v>
      </c>
      <c r="AC130" s="1273">
        <v>1660</v>
      </c>
      <c r="AD130" s="1273">
        <v>1787</v>
      </c>
      <c r="AE130" s="1273">
        <v>1391</v>
      </c>
      <c r="AF130" s="1273">
        <v>930</v>
      </c>
      <c r="AG130" s="1273">
        <v>715</v>
      </c>
      <c r="AH130" s="1273">
        <v>569</v>
      </c>
      <c r="AI130" s="1273">
        <v>412</v>
      </c>
      <c r="AJ130" s="1273">
        <v>281</v>
      </c>
      <c r="AK130" s="1273">
        <v>194</v>
      </c>
      <c r="AL130" s="1273">
        <v>164</v>
      </c>
      <c r="AM130" s="1273">
        <v>109</v>
      </c>
      <c r="AN130" s="1273">
        <v>80</v>
      </c>
      <c r="AO130" s="1273">
        <v>64</v>
      </c>
      <c r="AP130" s="1273">
        <v>58</v>
      </c>
      <c r="AQ130" s="1273">
        <v>30</v>
      </c>
      <c r="AR130" s="1450"/>
      <c r="AS130" s="1304">
        <v>9691</v>
      </c>
      <c r="AT130" s="1273">
        <v>791</v>
      </c>
      <c r="AU130" s="1273">
        <v>393</v>
      </c>
      <c r="AV130" s="1273">
        <v>210</v>
      </c>
      <c r="AW130" s="1273">
        <v>274</v>
      </c>
      <c r="AX130" s="1273">
        <v>1252</v>
      </c>
      <c r="AY130" s="1273">
        <v>1762</v>
      </c>
      <c r="AZ130" s="1273">
        <v>1413</v>
      </c>
      <c r="BA130" s="1273">
        <v>936</v>
      </c>
      <c r="BB130" s="1273">
        <v>718</v>
      </c>
      <c r="BC130" s="1273">
        <v>494</v>
      </c>
      <c r="BD130" s="1273">
        <v>316</v>
      </c>
      <c r="BE130" s="1273">
        <v>252</v>
      </c>
      <c r="BF130" s="1273">
        <v>150</v>
      </c>
      <c r="BG130" s="1273">
        <v>144</v>
      </c>
      <c r="BH130" s="1273">
        <v>139</v>
      </c>
      <c r="BI130" s="1273">
        <v>114</v>
      </c>
      <c r="BJ130" s="1273">
        <v>127</v>
      </c>
      <c r="BK130" s="1273">
        <v>127</v>
      </c>
      <c r="BL130" s="1273">
        <v>79</v>
      </c>
      <c r="BM130" s="1463"/>
    </row>
    <row r="131" spans="1:65">
      <c r="A131" s="1289">
        <v>205</v>
      </c>
      <c r="B131" s="1160" t="s">
        <v>78</v>
      </c>
      <c r="C131" s="1304">
        <v>1443</v>
      </c>
      <c r="D131" s="1273">
        <v>101</v>
      </c>
      <c r="E131" s="1273">
        <v>43</v>
      </c>
      <c r="F131" s="1273">
        <v>25</v>
      </c>
      <c r="G131" s="1273">
        <v>103</v>
      </c>
      <c r="H131" s="1273">
        <v>326</v>
      </c>
      <c r="I131" s="1273">
        <v>217</v>
      </c>
      <c r="J131" s="1273">
        <v>160</v>
      </c>
      <c r="K131" s="1273">
        <v>110</v>
      </c>
      <c r="L131" s="1273">
        <v>72</v>
      </c>
      <c r="M131" s="1273">
        <v>70</v>
      </c>
      <c r="N131" s="1273">
        <v>56</v>
      </c>
      <c r="O131" s="1273">
        <v>36</v>
      </c>
      <c r="P131" s="1273">
        <v>24</v>
      </c>
      <c r="Q131" s="1273">
        <v>14</v>
      </c>
      <c r="R131" s="1273">
        <v>23</v>
      </c>
      <c r="S131" s="1273">
        <v>22</v>
      </c>
      <c r="T131" s="1273">
        <v>16</v>
      </c>
      <c r="U131" s="1273">
        <v>16</v>
      </c>
      <c r="V131" s="1273">
        <v>9</v>
      </c>
      <c r="W131" s="1305"/>
      <c r="X131" s="1273">
        <v>719</v>
      </c>
      <c r="Y131" s="1273">
        <v>48</v>
      </c>
      <c r="Z131" s="1273">
        <v>25</v>
      </c>
      <c r="AA131" s="1273">
        <v>12</v>
      </c>
      <c r="AB131" s="1273">
        <v>50</v>
      </c>
      <c r="AC131" s="1273">
        <v>142</v>
      </c>
      <c r="AD131" s="1273">
        <v>115</v>
      </c>
      <c r="AE131" s="1273">
        <v>90</v>
      </c>
      <c r="AF131" s="1273">
        <v>53</v>
      </c>
      <c r="AG131" s="1273">
        <v>45</v>
      </c>
      <c r="AH131" s="1273">
        <v>41</v>
      </c>
      <c r="AI131" s="1273">
        <v>28</v>
      </c>
      <c r="AJ131" s="1273">
        <v>15</v>
      </c>
      <c r="AK131" s="1273">
        <v>14</v>
      </c>
      <c r="AL131" s="1273">
        <v>9</v>
      </c>
      <c r="AM131" s="1273">
        <v>12</v>
      </c>
      <c r="AN131" s="1273">
        <v>9</v>
      </c>
      <c r="AO131" s="1273">
        <v>4</v>
      </c>
      <c r="AP131" s="1273">
        <v>7</v>
      </c>
      <c r="AQ131" s="1273">
        <v>0</v>
      </c>
      <c r="AR131" s="1450"/>
      <c r="AS131" s="1304">
        <v>725</v>
      </c>
      <c r="AT131" s="1273">
        <v>55</v>
      </c>
      <c r="AU131" s="1273">
        <v>20</v>
      </c>
      <c r="AV131" s="1273">
        <v>7</v>
      </c>
      <c r="AW131" s="1273">
        <v>53</v>
      </c>
      <c r="AX131" s="1273">
        <v>161</v>
      </c>
      <c r="AY131" s="1273">
        <v>111</v>
      </c>
      <c r="AZ131" s="1273">
        <v>79</v>
      </c>
      <c r="BA131" s="1273">
        <v>57</v>
      </c>
      <c r="BB131" s="1273">
        <v>44</v>
      </c>
      <c r="BC131" s="1273">
        <v>24</v>
      </c>
      <c r="BD131" s="1273">
        <v>25</v>
      </c>
      <c r="BE131" s="1273">
        <v>16</v>
      </c>
      <c r="BF131" s="1273">
        <v>12</v>
      </c>
      <c r="BG131" s="1273">
        <v>9</v>
      </c>
      <c r="BH131" s="1273">
        <v>11</v>
      </c>
      <c r="BI131" s="1273">
        <v>11</v>
      </c>
      <c r="BJ131" s="1273">
        <v>11</v>
      </c>
      <c r="BK131" s="1273">
        <v>15</v>
      </c>
      <c r="BL131" s="1273">
        <v>4</v>
      </c>
      <c r="BM131" s="1463"/>
    </row>
    <row r="132" spans="1:65">
      <c r="A132" s="1289">
        <v>206</v>
      </c>
      <c r="B132" s="1160" t="s">
        <v>17</v>
      </c>
      <c r="C132" s="1304">
        <v>4644</v>
      </c>
      <c r="D132" s="1273">
        <v>269</v>
      </c>
      <c r="E132" s="1273">
        <v>154</v>
      </c>
      <c r="F132" s="1273">
        <v>122</v>
      </c>
      <c r="G132" s="1273">
        <v>285</v>
      </c>
      <c r="H132" s="1273">
        <v>860</v>
      </c>
      <c r="I132" s="1273">
        <v>699</v>
      </c>
      <c r="J132" s="1273">
        <v>451</v>
      </c>
      <c r="K132" s="1273">
        <v>382</v>
      </c>
      <c r="L132" s="1273">
        <v>325</v>
      </c>
      <c r="M132" s="1273">
        <v>285</v>
      </c>
      <c r="N132" s="1273">
        <v>210</v>
      </c>
      <c r="O132" s="1273">
        <v>137</v>
      </c>
      <c r="P132" s="1273">
        <v>108</v>
      </c>
      <c r="Q132" s="1273">
        <v>96</v>
      </c>
      <c r="R132" s="1273">
        <v>65</v>
      </c>
      <c r="S132" s="1273">
        <v>50</v>
      </c>
      <c r="T132" s="1273">
        <v>65</v>
      </c>
      <c r="U132" s="1273">
        <v>53</v>
      </c>
      <c r="V132" s="1273">
        <v>28</v>
      </c>
      <c r="W132" s="1305"/>
      <c r="X132" s="1273">
        <v>2526</v>
      </c>
      <c r="Y132" s="1273">
        <v>153</v>
      </c>
      <c r="Z132" s="1273">
        <v>77</v>
      </c>
      <c r="AA132" s="1273">
        <v>58</v>
      </c>
      <c r="AB132" s="1273">
        <v>195</v>
      </c>
      <c r="AC132" s="1273">
        <v>580</v>
      </c>
      <c r="AD132" s="1273">
        <v>376</v>
      </c>
      <c r="AE132" s="1273">
        <v>226</v>
      </c>
      <c r="AF132" s="1273">
        <v>178</v>
      </c>
      <c r="AG132" s="1273">
        <v>146</v>
      </c>
      <c r="AH132" s="1273">
        <v>152</v>
      </c>
      <c r="AI132" s="1273">
        <v>108</v>
      </c>
      <c r="AJ132" s="1273">
        <v>77</v>
      </c>
      <c r="AK132" s="1273">
        <v>58</v>
      </c>
      <c r="AL132" s="1273">
        <v>51</v>
      </c>
      <c r="AM132" s="1273">
        <v>27</v>
      </c>
      <c r="AN132" s="1273">
        <v>15</v>
      </c>
      <c r="AO132" s="1273">
        <v>22</v>
      </c>
      <c r="AP132" s="1273">
        <v>21</v>
      </c>
      <c r="AQ132" s="1273">
        <v>6</v>
      </c>
      <c r="AR132" s="1450"/>
      <c r="AS132" s="1304">
        <v>2097</v>
      </c>
      <c r="AT132" s="1273">
        <v>148</v>
      </c>
      <c r="AU132" s="1273">
        <v>81</v>
      </c>
      <c r="AV132" s="1273">
        <v>47</v>
      </c>
      <c r="AW132" s="1273">
        <v>99</v>
      </c>
      <c r="AX132" s="1273">
        <v>232</v>
      </c>
      <c r="AY132" s="1273">
        <v>299</v>
      </c>
      <c r="AZ132" s="1273">
        <v>281</v>
      </c>
      <c r="BA132" s="1273">
        <v>187</v>
      </c>
      <c r="BB132" s="1273">
        <v>177</v>
      </c>
      <c r="BC132" s="1273">
        <v>127</v>
      </c>
      <c r="BD132" s="1273">
        <v>86</v>
      </c>
      <c r="BE132" s="1273">
        <v>67</v>
      </c>
      <c r="BF132" s="1273">
        <v>52</v>
      </c>
      <c r="BG132" s="1273">
        <v>48</v>
      </c>
      <c r="BH132" s="1273">
        <v>45</v>
      </c>
      <c r="BI132" s="1273">
        <v>30</v>
      </c>
      <c r="BJ132" s="1273">
        <v>38</v>
      </c>
      <c r="BK132" s="1273">
        <v>32</v>
      </c>
      <c r="BL132" s="1273">
        <v>21</v>
      </c>
      <c r="BM132" s="1463"/>
    </row>
    <row r="133" spans="1:65">
      <c r="A133" s="1289">
        <v>207</v>
      </c>
      <c r="B133" s="1160" t="s">
        <v>19</v>
      </c>
      <c r="C133" s="1304">
        <v>7268</v>
      </c>
      <c r="D133" s="1273">
        <v>501</v>
      </c>
      <c r="E133" s="1273">
        <v>221</v>
      </c>
      <c r="F133" s="1273">
        <v>116</v>
      </c>
      <c r="G133" s="1273">
        <v>318</v>
      </c>
      <c r="H133" s="1273">
        <v>1259</v>
      </c>
      <c r="I133" s="1273">
        <v>1383</v>
      </c>
      <c r="J133" s="1273">
        <v>1020</v>
      </c>
      <c r="K133" s="1273">
        <v>630</v>
      </c>
      <c r="L133" s="1273">
        <v>466</v>
      </c>
      <c r="M133" s="1273">
        <v>379</v>
      </c>
      <c r="N133" s="1273">
        <v>256</v>
      </c>
      <c r="O133" s="1273">
        <v>175</v>
      </c>
      <c r="P133" s="1273">
        <v>116</v>
      </c>
      <c r="Q133" s="1273">
        <v>109</v>
      </c>
      <c r="R133" s="1273">
        <v>94</v>
      </c>
      <c r="S133" s="1273">
        <v>75</v>
      </c>
      <c r="T133" s="1273">
        <v>59</v>
      </c>
      <c r="U133" s="1273">
        <v>58</v>
      </c>
      <c r="V133" s="1273">
        <v>33</v>
      </c>
      <c r="W133" s="1305"/>
      <c r="X133" s="1273">
        <v>4006</v>
      </c>
      <c r="Y133" s="1273">
        <v>249</v>
      </c>
      <c r="Z133" s="1273">
        <v>116</v>
      </c>
      <c r="AA133" s="1273">
        <v>50</v>
      </c>
      <c r="AB133" s="1273">
        <v>199</v>
      </c>
      <c r="AC133" s="1273">
        <v>733</v>
      </c>
      <c r="AD133" s="1273">
        <v>743</v>
      </c>
      <c r="AE133" s="1273">
        <v>572</v>
      </c>
      <c r="AF133" s="1273">
        <v>346</v>
      </c>
      <c r="AG133" s="1273">
        <v>284</v>
      </c>
      <c r="AH133" s="1273">
        <v>227</v>
      </c>
      <c r="AI133" s="1273">
        <v>137</v>
      </c>
      <c r="AJ133" s="1273">
        <v>99</v>
      </c>
      <c r="AK133" s="1273">
        <v>65</v>
      </c>
      <c r="AL133" s="1273">
        <v>54</v>
      </c>
      <c r="AM133" s="1273">
        <v>49</v>
      </c>
      <c r="AN133" s="1273">
        <v>38</v>
      </c>
      <c r="AO133" s="1273">
        <v>21</v>
      </c>
      <c r="AP133" s="1273">
        <v>16</v>
      </c>
      <c r="AQ133" s="1273">
        <v>8</v>
      </c>
      <c r="AR133" s="1450"/>
      <c r="AS133" s="1304">
        <v>3293</v>
      </c>
      <c r="AT133" s="1273">
        <v>290</v>
      </c>
      <c r="AU133" s="1273">
        <v>116</v>
      </c>
      <c r="AV133" s="1273">
        <v>62</v>
      </c>
      <c r="AW133" s="1273">
        <v>135</v>
      </c>
      <c r="AX133" s="1273">
        <v>469</v>
      </c>
      <c r="AY133" s="1273">
        <v>594</v>
      </c>
      <c r="AZ133" s="1273">
        <v>467</v>
      </c>
      <c r="BA133" s="1273">
        <v>298</v>
      </c>
      <c r="BB133" s="1273">
        <v>200</v>
      </c>
      <c r="BC133" s="1273">
        <v>154</v>
      </c>
      <c r="BD133" s="1273">
        <v>114</v>
      </c>
      <c r="BE133" s="1273">
        <v>69</v>
      </c>
      <c r="BF133" s="1273">
        <v>50</v>
      </c>
      <c r="BG133" s="1273">
        <v>66</v>
      </c>
      <c r="BH133" s="1273">
        <v>37</v>
      </c>
      <c r="BI133" s="1273">
        <v>42</v>
      </c>
      <c r="BJ133" s="1273">
        <v>49</v>
      </c>
      <c r="BK133" s="1273">
        <v>52</v>
      </c>
      <c r="BL133" s="1273">
        <v>29</v>
      </c>
      <c r="BM133" s="1463"/>
    </row>
    <row r="134" spans="1:65">
      <c r="A134" s="1289">
        <v>208</v>
      </c>
      <c r="B134" s="1160" t="s">
        <v>42</v>
      </c>
      <c r="C134" s="1304">
        <v>891</v>
      </c>
      <c r="D134" s="1273">
        <v>69</v>
      </c>
      <c r="E134" s="1273">
        <v>28</v>
      </c>
      <c r="F134" s="1273">
        <v>12</v>
      </c>
      <c r="G134" s="1273">
        <v>30</v>
      </c>
      <c r="H134" s="1273">
        <v>170</v>
      </c>
      <c r="I134" s="1273">
        <v>163</v>
      </c>
      <c r="J134" s="1273">
        <v>120</v>
      </c>
      <c r="K134" s="1273">
        <v>78</v>
      </c>
      <c r="L134" s="1273">
        <v>49</v>
      </c>
      <c r="M134" s="1273">
        <v>51</v>
      </c>
      <c r="N134" s="1273">
        <v>28</v>
      </c>
      <c r="O134" s="1273">
        <v>19</v>
      </c>
      <c r="P134" s="1273">
        <v>16</v>
      </c>
      <c r="Q134" s="1273">
        <v>21</v>
      </c>
      <c r="R134" s="1273">
        <v>13</v>
      </c>
      <c r="S134" s="1273">
        <v>5</v>
      </c>
      <c r="T134" s="1273">
        <v>8</v>
      </c>
      <c r="U134" s="1273">
        <v>7</v>
      </c>
      <c r="V134" s="1273">
        <v>4</v>
      </c>
      <c r="W134" s="1305"/>
      <c r="X134" s="1273">
        <v>490</v>
      </c>
      <c r="Y134" s="1273">
        <v>38</v>
      </c>
      <c r="Z134" s="1273">
        <v>19</v>
      </c>
      <c r="AA134" s="1273">
        <v>3</v>
      </c>
      <c r="AB134" s="1273">
        <v>15</v>
      </c>
      <c r="AC134" s="1273">
        <v>98</v>
      </c>
      <c r="AD134" s="1273">
        <v>79</v>
      </c>
      <c r="AE134" s="1273">
        <v>63</v>
      </c>
      <c r="AF134" s="1273">
        <v>48</v>
      </c>
      <c r="AG134" s="1273">
        <v>31</v>
      </c>
      <c r="AH134" s="1273">
        <v>30</v>
      </c>
      <c r="AI134" s="1273">
        <v>20</v>
      </c>
      <c r="AJ134" s="1273">
        <v>15</v>
      </c>
      <c r="AK134" s="1273">
        <v>7</v>
      </c>
      <c r="AL134" s="1273">
        <v>11</v>
      </c>
      <c r="AM134" s="1273">
        <v>5</v>
      </c>
      <c r="AN134" s="1273">
        <v>1</v>
      </c>
      <c r="AO134" s="1273">
        <v>3</v>
      </c>
      <c r="AP134" s="1273">
        <v>2</v>
      </c>
      <c r="AQ134" s="1273">
        <v>2</v>
      </c>
      <c r="AR134" s="1450"/>
      <c r="AS134" s="1304">
        <v>366</v>
      </c>
      <c r="AT134" s="1273">
        <v>39</v>
      </c>
      <c r="AU134" s="1273">
        <v>9</v>
      </c>
      <c r="AV134" s="1273">
        <v>7</v>
      </c>
      <c r="AW134" s="1273">
        <v>15</v>
      </c>
      <c r="AX134" s="1273">
        <v>69</v>
      </c>
      <c r="AY134" s="1273">
        <v>63</v>
      </c>
      <c r="AZ134" s="1273">
        <v>42</v>
      </c>
      <c r="BA134" s="1273">
        <v>41</v>
      </c>
      <c r="BB134" s="1273">
        <v>13</v>
      </c>
      <c r="BC134" s="1273">
        <v>13</v>
      </c>
      <c r="BD134" s="1273">
        <v>15</v>
      </c>
      <c r="BE134" s="1273">
        <v>5</v>
      </c>
      <c r="BF134" s="1273">
        <v>5</v>
      </c>
      <c r="BG134" s="1273">
        <v>7</v>
      </c>
      <c r="BH134" s="1273">
        <v>4</v>
      </c>
      <c r="BI134" s="1273">
        <v>6</v>
      </c>
      <c r="BJ134" s="1273">
        <v>4</v>
      </c>
      <c r="BK134" s="1273">
        <v>3</v>
      </c>
      <c r="BL134" s="1273">
        <v>6</v>
      </c>
      <c r="BM134" s="1463"/>
    </row>
    <row r="135" spans="1:65">
      <c r="A135" s="1289">
        <v>209</v>
      </c>
      <c r="B135" s="1160" t="s">
        <v>79</v>
      </c>
      <c r="C135" s="1304">
        <v>2029</v>
      </c>
      <c r="D135" s="1273">
        <v>122</v>
      </c>
      <c r="E135" s="1273">
        <v>47</v>
      </c>
      <c r="F135" s="1273">
        <v>30</v>
      </c>
      <c r="G135" s="1273">
        <v>177</v>
      </c>
      <c r="H135" s="1273">
        <v>549</v>
      </c>
      <c r="I135" s="1273">
        <v>339</v>
      </c>
      <c r="J135" s="1273">
        <v>195</v>
      </c>
      <c r="K135" s="1273">
        <v>139</v>
      </c>
      <c r="L135" s="1273">
        <v>105</v>
      </c>
      <c r="M135" s="1273">
        <v>80</v>
      </c>
      <c r="N135" s="1273">
        <v>61</v>
      </c>
      <c r="O135" s="1273">
        <v>53</v>
      </c>
      <c r="P135" s="1273">
        <v>23</v>
      </c>
      <c r="Q135" s="1273">
        <v>21</v>
      </c>
      <c r="R135" s="1273">
        <v>15</v>
      </c>
      <c r="S135" s="1273">
        <v>9</v>
      </c>
      <c r="T135" s="1273">
        <v>23</v>
      </c>
      <c r="U135" s="1273">
        <v>24</v>
      </c>
      <c r="V135" s="1273">
        <v>17</v>
      </c>
      <c r="W135" s="1305"/>
      <c r="X135" s="1273">
        <v>1033</v>
      </c>
      <c r="Y135" s="1273">
        <v>69</v>
      </c>
      <c r="Z135" s="1273">
        <v>21</v>
      </c>
      <c r="AA135" s="1273">
        <v>13</v>
      </c>
      <c r="AB135" s="1273">
        <v>107</v>
      </c>
      <c r="AC135" s="1273">
        <v>242</v>
      </c>
      <c r="AD135" s="1273">
        <v>176</v>
      </c>
      <c r="AE135" s="1273">
        <v>112</v>
      </c>
      <c r="AF135" s="1273">
        <v>71</v>
      </c>
      <c r="AG135" s="1273">
        <v>60</v>
      </c>
      <c r="AH135" s="1273">
        <v>55</v>
      </c>
      <c r="AI135" s="1273">
        <v>28</v>
      </c>
      <c r="AJ135" s="1273">
        <v>30</v>
      </c>
      <c r="AK135" s="1273">
        <v>14</v>
      </c>
      <c r="AL135" s="1273">
        <v>9</v>
      </c>
      <c r="AM135" s="1273">
        <v>7</v>
      </c>
      <c r="AN135" s="1273">
        <v>6</v>
      </c>
      <c r="AO135" s="1273">
        <v>5</v>
      </c>
      <c r="AP135" s="1273">
        <v>6</v>
      </c>
      <c r="AQ135" s="1273">
        <v>2</v>
      </c>
      <c r="AR135" s="1450"/>
      <c r="AS135" s="1304">
        <v>959</v>
      </c>
      <c r="AT135" s="1273">
        <v>75</v>
      </c>
      <c r="AU135" s="1273">
        <v>29</v>
      </c>
      <c r="AV135" s="1273">
        <v>17</v>
      </c>
      <c r="AW135" s="1273">
        <v>79</v>
      </c>
      <c r="AX135" s="1273">
        <v>276</v>
      </c>
      <c r="AY135" s="1273">
        <v>141</v>
      </c>
      <c r="AZ135" s="1273">
        <v>108</v>
      </c>
      <c r="BA135" s="1273">
        <v>65</v>
      </c>
      <c r="BB135" s="1273">
        <v>38</v>
      </c>
      <c r="BC135" s="1273">
        <v>28</v>
      </c>
      <c r="BD135" s="1273">
        <v>17</v>
      </c>
      <c r="BE135" s="1273">
        <v>9</v>
      </c>
      <c r="BF135" s="1273">
        <v>10</v>
      </c>
      <c r="BG135" s="1273">
        <v>7</v>
      </c>
      <c r="BH135" s="1273">
        <v>9</v>
      </c>
      <c r="BI135" s="1273">
        <v>3</v>
      </c>
      <c r="BJ135" s="1273">
        <v>20</v>
      </c>
      <c r="BK135" s="1273">
        <v>20</v>
      </c>
      <c r="BL135" s="1273">
        <v>8</v>
      </c>
      <c r="BM135" s="1463"/>
    </row>
    <row r="136" spans="1:65">
      <c r="A136" s="1289">
        <v>210</v>
      </c>
      <c r="B136" s="1160" t="s">
        <v>25</v>
      </c>
      <c r="C136" s="1304">
        <v>7508</v>
      </c>
      <c r="D136" s="1273">
        <v>624</v>
      </c>
      <c r="E136" s="1273">
        <v>208</v>
      </c>
      <c r="F136" s="1273">
        <v>102</v>
      </c>
      <c r="G136" s="1273">
        <v>391</v>
      </c>
      <c r="H136" s="1273">
        <v>1486</v>
      </c>
      <c r="I136" s="1273">
        <v>1468</v>
      </c>
      <c r="J136" s="1273">
        <v>1077</v>
      </c>
      <c r="K136" s="1273">
        <v>612</v>
      </c>
      <c r="L136" s="1273">
        <v>401</v>
      </c>
      <c r="M136" s="1273">
        <v>278</v>
      </c>
      <c r="N136" s="1273">
        <v>188</v>
      </c>
      <c r="O136" s="1273">
        <v>145</v>
      </c>
      <c r="P136" s="1273">
        <v>129</v>
      </c>
      <c r="Q136" s="1273">
        <v>110</v>
      </c>
      <c r="R136" s="1273">
        <v>89</v>
      </c>
      <c r="S136" s="1273">
        <v>76</v>
      </c>
      <c r="T136" s="1273">
        <v>44</v>
      </c>
      <c r="U136" s="1273">
        <v>45</v>
      </c>
      <c r="V136" s="1273">
        <v>35</v>
      </c>
      <c r="W136" s="1305"/>
      <c r="X136" s="1273">
        <v>3977</v>
      </c>
      <c r="Y136" s="1273">
        <v>329</v>
      </c>
      <c r="Z136" s="1273">
        <v>103</v>
      </c>
      <c r="AA136" s="1273">
        <v>51</v>
      </c>
      <c r="AB136" s="1273">
        <v>233</v>
      </c>
      <c r="AC136" s="1273">
        <v>785</v>
      </c>
      <c r="AD136" s="1273">
        <v>760</v>
      </c>
      <c r="AE136" s="1273">
        <v>597</v>
      </c>
      <c r="AF136" s="1273">
        <v>316</v>
      </c>
      <c r="AG136" s="1273">
        <v>217</v>
      </c>
      <c r="AH136" s="1273">
        <v>159</v>
      </c>
      <c r="AI136" s="1273">
        <v>104</v>
      </c>
      <c r="AJ136" s="1273">
        <v>77</v>
      </c>
      <c r="AK136" s="1273">
        <v>76</v>
      </c>
      <c r="AL136" s="1273">
        <v>59</v>
      </c>
      <c r="AM136" s="1273">
        <v>41</v>
      </c>
      <c r="AN136" s="1273">
        <v>36</v>
      </c>
      <c r="AO136" s="1273">
        <v>16</v>
      </c>
      <c r="AP136" s="1273">
        <v>10</v>
      </c>
      <c r="AQ136" s="1273">
        <v>8</v>
      </c>
      <c r="AR136" s="1450"/>
      <c r="AS136" s="1304">
        <v>3754</v>
      </c>
      <c r="AT136" s="1273">
        <v>349</v>
      </c>
      <c r="AU136" s="1273">
        <v>132</v>
      </c>
      <c r="AV136" s="1273">
        <v>60</v>
      </c>
      <c r="AW136" s="1273">
        <v>158</v>
      </c>
      <c r="AX136" s="1273">
        <v>646</v>
      </c>
      <c r="AY136" s="1273">
        <v>747</v>
      </c>
      <c r="AZ136" s="1273">
        <v>538</v>
      </c>
      <c r="BA136" s="1273">
        <v>290</v>
      </c>
      <c r="BB136" s="1273">
        <v>208</v>
      </c>
      <c r="BC136" s="1273">
        <v>142</v>
      </c>
      <c r="BD136" s="1273">
        <v>107</v>
      </c>
      <c r="BE136" s="1273">
        <v>66</v>
      </c>
      <c r="BF136" s="1273">
        <v>56</v>
      </c>
      <c r="BG136" s="1273">
        <v>73</v>
      </c>
      <c r="BH136" s="1273">
        <v>40</v>
      </c>
      <c r="BI136" s="1273">
        <v>41</v>
      </c>
      <c r="BJ136" s="1273">
        <v>41</v>
      </c>
      <c r="BK136" s="1273">
        <v>42</v>
      </c>
      <c r="BL136" s="1273">
        <v>18</v>
      </c>
      <c r="BM136" s="1463"/>
    </row>
    <row r="137" spans="1:65">
      <c r="A137" s="1289">
        <v>212</v>
      </c>
      <c r="B137" s="1160" t="s">
        <v>43</v>
      </c>
      <c r="C137" s="1304">
        <v>1191</v>
      </c>
      <c r="D137" s="1273">
        <v>69</v>
      </c>
      <c r="E137" s="1273">
        <v>34</v>
      </c>
      <c r="F137" s="1273">
        <v>16</v>
      </c>
      <c r="G137" s="1273">
        <v>65</v>
      </c>
      <c r="H137" s="1273">
        <v>288</v>
      </c>
      <c r="I137" s="1273">
        <v>230</v>
      </c>
      <c r="J137" s="1273">
        <v>143</v>
      </c>
      <c r="K137" s="1273">
        <v>65</v>
      </c>
      <c r="L137" s="1273">
        <v>74</v>
      </c>
      <c r="M137" s="1273">
        <v>46</v>
      </c>
      <c r="N137" s="1273">
        <v>28</v>
      </c>
      <c r="O137" s="1273">
        <v>27</v>
      </c>
      <c r="P137" s="1273">
        <v>26</v>
      </c>
      <c r="Q137" s="1273">
        <v>26</v>
      </c>
      <c r="R137" s="1273">
        <v>14</v>
      </c>
      <c r="S137" s="1273">
        <v>7</v>
      </c>
      <c r="T137" s="1273">
        <v>14</v>
      </c>
      <c r="U137" s="1273">
        <v>12</v>
      </c>
      <c r="V137" s="1273">
        <v>7</v>
      </c>
      <c r="W137" s="1305"/>
      <c r="X137" s="1273">
        <v>633</v>
      </c>
      <c r="Y137" s="1273">
        <v>34</v>
      </c>
      <c r="Z137" s="1273">
        <v>21</v>
      </c>
      <c r="AA137" s="1273">
        <v>12</v>
      </c>
      <c r="AB137" s="1273">
        <v>38</v>
      </c>
      <c r="AC137" s="1273">
        <v>149</v>
      </c>
      <c r="AD137" s="1273">
        <v>109</v>
      </c>
      <c r="AE137" s="1273">
        <v>85</v>
      </c>
      <c r="AF137" s="1273">
        <v>34</v>
      </c>
      <c r="AG137" s="1273">
        <v>41</v>
      </c>
      <c r="AH137" s="1273">
        <v>26</v>
      </c>
      <c r="AI137" s="1273">
        <v>14</v>
      </c>
      <c r="AJ137" s="1273">
        <v>17</v>
      </c>
      <c r="AK137" s="1273">
        <v>16</v>
      </c>
      <c r="AL137" s="1273">
        <v>11</v>
      </c>
      <c r="AM137" s="1273">
        <v>10</v>
      </c>
      <c r="AN137" s="1273">
        <v>4</v>
      </c>
      <c r="AO137" s="1273">
        <v>2</v>
      </c>
      <c r="AP137" s="1273">
        <v>7</v>
      </c>
      <c r="AQ137" s="1273">
        <v>3</v>
      </c>
      <c r="AR137" s="1450"/>
      <c r="AS137" s="1304">
        <v>587</v>
      </c>
      <c r="AT137" s="1273">
        <v>29</v>
      </c>
      <c r="AU137" s="1273">
        <v>15</v>
      </c>
      <c r="AV137" s="1273">
        <v>13</v>
      </c>
      <c r="AW137" s="1273">
        <v>40</v>
      </c>
      <c r="AX137" s="1273">
        <v>111</v>
      </c>
      <c r="AY137" s="1273">
        <v>104</v>
      </c>
      <c r="AZ137" s="1273">
        <v>74</v>
      </c>
      <c r="BA137" s="1273">
        <v>49</v>
      </c>
      <c r="BB137" s="1273">
        <v>35</v>
      </c>
      <c r="BC137" s="1273">
        <v>38</v>
      </c>
      <c r="BD137" s="1273">
        <v>13</v>
      </c>
      <c r="BE137" s="1273">
        <v>9</v>
      </c>
      <c r="BF137" s="1273">
        <v>15</v>
      </c>
      <c r="BG137" s="1273">
        <v>10</v>
      </c>
      <c r="BH137" s="1273">
        <v>8</v>
      </c>
      <c r="BI137" s="1273">
        <v>4</v>
      </c>
      <c r="BJ137" s="1273">
        <v>8</v>
      </c>
      <c r="BK137" s="1273">
        <v>8</v>
      </c>
      <c r="BL137" s="1273">
        <v>4</v>
      </c>
      <c r="BM137" s="1463"/>
    </row>
    <row r="138" spans="1:65">
      <c r="A138" s="1289">
        <v>213</v>
      </c>
      <c r="B138" s="1160" t="s">
        <v>80</v>
      </c>
      <c r="C138" s="1304">
        <v>1063</v>
      </c>
      <c r="D138" s="1273">
        <v>59</v>
      </c>
      <c r="E138" s="1273">
        <v>27</v>
      </c>
      <c r="F138" s="1273">
        <v>15</v>
      </c>
      <c r="G138" s="1273">
        <v>71</v>
      </c>
      <c r="H138" s="1273">
        <v>231</v>
      </c>
      <c r="I138" s="1273">
        <v>204</v>
      </c>
      <c r="J138" s="1273">
        <v>127</v>
      </c>
      <c r="K138" s="1273">
        <v>78</v>
      </c>
      <c r="L138" s="1273">
        <v>70</v>
      </c>
      <c r="M138" s="1273">
        <v>54</v>
      </c>
      <c r="N138" s="1273">
        <v>33</v>
      </c>
      <c r="O138" s="1273">
        <v>17</v>
      </c>
      <c r="P138" s="1273">
        <v>12</v>
      </c>
      <c r="Q138" s="1273">
        <v>17</v>
      </c>
      <c r="R138" s="1273">
        <v>4</v>
      </c>
      <c r="S138" s="1273">
        <v>20</v>
      </c>
      <c r="T138" s="1273">
        <v>8</v>
      </c>
      <c r="U138" s="1273">
        <v>6</v>
      </c>
      <c r="V138" s="1273">
        <v>10</v>
      </c>
      <c r="W138" s="1305"/>
      <c r="X138" s="1273">
        <v>539</v>
      </c>
      <c r="Y138" s="1273">
        <v>35</v>
      </c>
      <c r="Z138" s="1273">
        <v>17</v>
      </c>
      <c r="AA138" s="1273">
        <v>11</v>
      </c>
      <c r="AB138" s="1273">
        <v>43</v>
      </c>
      <c r="AC138" s="1273">
        <v>109</v>
      </c>
      <c r="AD138" s="1273">
        <v>92</v>
      </c>
      <c r="AE138" s="1273">
        <v>71</v>
      </c>
      <c r="AF138" s="1273">
        <v>42</v>
      </c>
      <c r="AG138" s="1273">
        <v>38</v>
      </c>
      <c r="AH138" s="1273">
        <v>30</v>
      </c>
      <c r="AI138" s="1273">
        <v>21</v>
      </c>
      <c r="AJ138" s="1273">
        <v>5</v>
      </c>
      <c r="AK138" s="1273">
        <v>6</v>
      </c>
      <c r="AL138" s="1273">
        <v>7</v>
      </c>
      <c r="AM138" s="1273">
        <v>2</v>
      </c>
      <c r="AN138" s="1273">
        <v>5</v>
      </c>
      <c r="AO138" s="1273">
        <v>4</v>
      </c>
      <c r="AP138" s="1273">
        <v>1</v>
      </c>
      <c r="AQ138" s="1273">
        <v>0</v>
      </c>
      <c r="AR138" s="1450"/>
      <c r="AS138" s="1304">
        <v>590</v>
      </c>
      <c r="AT138" s="1273">
        <v>47</v>
      </c>
      <c r="AU138" s="1273">
        <v>15</v>
      </c>
      <c r="AV138" s="1273">
        <v>9</v>
      </c>
      <c r="AW138" s="1273">
        <v>25</v>
      </c>
      <c r="AX138" s="1273">
        <v>132</v>
      </c>
      <c r="AY138" s="1273">
        <v>116</v>
      </c>
      <c r="AZ138" s="1273">
        <v>84</v>
      </c>
      <c r="BA138" s="1273">
        <v>29</v>
      </c>
      <c r="BB138" s="1273">
        <v>21</v>
      </c>
      <c r="BC138" s="1273">
        <v>21</v>
      </c>
      <c r="BD138" s="1273">
        <v>17</v>
      </c>
      <c r="BE138" s="1273">
        <v>17</v>
      </c>
      <c r="BF138" s="1273">
        <v>12</v>
      </c>
      <c r="BG138" s="1273">
        <v>7</v>
      </c>
      <c r="BH138" s="1273">
        <v>5</v>
      </c>
      <c r="BI138" s="1273">
        <v>8</v>
      </c>
      <c r="BJ138" s="1273">
        <v>9</v>
      </c>
      <c r="BK138" s="1273">
        <v>10</v>
      </c>
      <c r="BL138" s="1273">
        <v>6</v>
      </c>
      <c r="BM138" s="1463"/>
    </row>
    <row r="139" spans="1:65">
      <c r="A139" s="1289">
        <v>214</v>
      </c>
      <c r="B139" s="1160" t="s">
        <v>20</v>
      </c>
      <c r="C139" s="1304">
        <v>7921</v>
      </c>
      <c r="D139" s="1273">
        <v>541</v>
      </c>
      <c r="E139" s="1273">
        <v>268</v>
      </c>
      <c r="F139" s="1273">
        <v>124</v>
      </c>
      <c r="G139" s="1273">
        <v>275</v>
      </c>
      <c r="H139" s="1273">
        <v>1238</v>
      </c>
      <c r="I139" s="1273">
        <v>1285</v>
      </c>
      <c r="J139" s="1273">
        <v>1038</v>
      </c>
      <c r="K139" s="1273">
        <v>682</v>
      </c>
      <c r="L139" s="1273">
        <v>543</v>
      </c>
      <c r="M139" s="1273">
        <v>478</v>
      </c>
      <c r="N139" s="1273">
        <v>337</v>
      </c>
      <c r="O139" s="1273">
        <v>245</v>
      </c>
      <c r="P139" s="1273">
        <v>177</v>
      </c>
      <c r="Q139" s="1273">
        <v>156</v>
      </c>
      <c r="R139" s="1273">
        <v>123</v>
      </c>
      <c r="S139" s="1273">
        <v>132</v>
      </c>
      <c r="T139" s="1273">
        <v>128</v>
      </c>
      <c r="U139" s="1273">
        <v>81</v>
      </c>
      <c r="V139" s="1273">
        <v>70</v>
      </c>
      <c r="W139" s="1305"/>
      <c r="X139" s="1273">
        <v>3945</v>
      </c>
      <c r="Y139" s="1273">
        <v>273</v>
      </c>
      <c r="Z139" s="1273">
        <v>148</v>
      </c>
      <c r="AA139" s="1273">
        <v>59</v>
      </c>
      <c r="AB139" s="1273">
        <v>154</v>
      </c>
      <c r="AC139" s="1273">
        <v>653</v>
      </c>
      <c r="AD139" s="1273">
        <v>615</v>
      </c>
      <c r="AE139" s="1273">
        <v>501</v>
      </c>
      <c r="AF139" s="1273">
        <v>339</v>
      </c>
      <c r="AG139" s="1273">
        <v>273</v>
      </c>
      <c r="AH139" s="1273">
        <v>271</v>
      </c>
      <c r="AI139" s="1273">
        <v>177</v>
      </c>
      <c r="AJ139" s="1273">
        <v>121</v>
      </c>
      <c r="AK139" s="1273">
        <v>99</v>
      </c>
      <c r="AL139" s="1273">
        <v>63</v>
      </c>
      <c r="AM139" s="1273">
        <v>65</v>
      </c>
      <c r="AN139" s="1273">
        <v>47</v>
      </c>
      <c r="AO139" s="1273">
        <v>42</v>
      </c>
      <c r="AP139" s="1273">
        <v>26</v>
      </c>
      <c r="AQ139" s="1273">
        <v>19</v>
      </c>
      <c r="AR139" s="1450"/>
      <c r="AS139" s="1304">
        <v>3825</v>
      </c>
      <c r="AT139" s="1273">
        <v>237</v>
      </c>
      <c r="AU139" s="1273">
        <v>109</v>
      </c>
      <c r="AV139" s="1273">
        <v>79</v>
      </c>
      <c r="AW139" s="1273">
        <v>138</v>
      </c>
      <c r="AX139" s="1273">
        <v>559</v>
      </c>
      <c r="AY139" s="1273">
        <v>678</v>
      </c>
      <c r="AZ139" s="1273">
        <v>510</v>
      </c>
      <c r="BA139" s="1273">
        <v>338</v>
      </c>
      <c r="BB139" s="1273">
        <v>254</v>
      </c>
      <c r="BC139" s="1273">
        <v>190</v>
      </c>
      <c r="BD139" s="1273">
        <v>127</v>
      </c>
      <c r="BE139" s="1273">
        <v>119</v>
      </c>
      <c r="BF139" s="1273">
        <v>83</v>
      </c>
      <c r="BG139" s="1273">
        <v>94</v>
      </c>
      <c r="BH139" s="1273">
        <v>68</v>
      </c>
      <c r="BI139" s="1273">
        <v>80</v>
      </c>
      <c r="BJ139" s="1273">
        <v>67</v>
      </c>
      <c r="BK139" s="1273">
        <v>58</v>
      </c>
      <c r="BL139" s="1273">
        <v>37</v>
      </c>
      <c r="BM139" s="1463"/>
    </row>
    <row r="140" spans="1:65">
      <c r="A140" s="1289">
        <v>215</v>
      </c>
      <c r="B140" s="1160" t="s">
        <v>81</v>
      </c>
      <c r="C140" s="1304">
        <v>2140</v>
      </c>
      <c r="D140" s="1273">
        <v>108</v>
      </c>
      <c r="E140" s="1273">
        <v>50</v>
      </c>
      <c r="F140" s="1273">
        <v>29</v>
      </c>
      <c r="G140" s="1273">
        <v>127</v>
      </c>
      <c r="H140" s="1273">
        <v>437</v>
      </c>
      <c r="I140" s="1273">
        <v>385</v>
      </c>
      <c r="J140" s="1273">
        <v>275</v>
      </c>
      <c r="K140" s="1273">
        <v>155</v>
      </c>
      <c r="L140" s="1273">
        <v>138</v>
      </c>
      <c r="M140" s="1273">
        <v>93</v>
      </c>
      <c r="N140" s="1273">
        <v>72</v>
      </c>
      <c r="O140" s="1273">
        <v>47</v>
      </c>
      <c r="P140" s="1273">
        <v>60</v>
      </c>
      <c r="Q140" s="1273">
        <v>33</v>
      </c>
      <c r="R140" s="1273">
        <v>33</v>
      </c>
      <c r="S140" s="1273">
        <v>30</v>
      </c>
      <c r="T140" s="1273">
        <v>29</v>
      </c>
      <c r="U140" s="1273">
        <v>17</v>
      </c>
      <c r="V140" s="1273">
        <v>22</v>
      </c>
      <c r="W140" s="1305"/>
      <c r="X140" s="1273">
        <v>1071</v>
      </c>
      <c r="Y140" s="1273">
        <v>54</v>
      </c>
      <c r="Z140" s="1273">
        <v>25</v>
      </c>
      <c r="AA140" s="1273">
        <v>11</v>
      </c>
      <c r="AB140" s="1273">
        <v>60</v>
      </c>
      <c r="AC140" s="1273">
        <v>222</v>
      </c>
      <c r="AD140" s="1273">
        <v>199</v>
      </c>
      <c r="AE140" s="1273">
        <v>131</v>
      </c>
      <c r="AF140" s="1273">
        <v>83</v>
      </c>
      <c r="AG140" s="1273">
        <v>68</v>
      </c>
      <c r="AH140" s="1273">
        <v>49</v>
      </c>
      <c r="AI140" s="1273">
        <v>41</v>
      </c>
      <c r="AJ140" s="1273">
        <v>25</v>
      </c>
      <c r="AK140" s="1273">
        <v>30</v>
      </c>
      <c r="AL140" s="1273">
        <v>21</v>
      </c>
      <c r="AM140" s="1273">
        <v>13</v>
      </c>
      <c r="AN140" s="1273">
        <v>12</v>
      </c>
      <c r="AO140" s="1273">
        <v>13</v>
      </c>
      <c r="AP140" s="1273">
        <v>9</v>
      </c>
      <c r="AQ140" s="1273">
        <v>5</v>
      </c>
      <c r="AR140" s="1450"/>
      <c r="AS140" s="1304">
        <v>1080</v>
      </c>
      <c r="AT140" s="1273">
        <v>58</v>
      </c>
      <c r="AU140" s="1273">
        <v>36</v>
      </c>
      <c r="AV140" s="1273">
        <v>25</v>
      </c>
      <c r="AW140" s="1273">
        <v>48</v>
      </c>
      <c r="AX140" s="1273">
        <v>245</v>
      </c>
      <c r="AY140" s="1273">
        <v>176</v>
      </c>
      <c r="AZ140" s="1273">
        <v>135</v>
      </c>
      <c r="BA140" s="1273">
        <v>81</v>
      </c>
      <c r="BB140" s="1273">
        <v>70</v>
      </c>
      <c r="BC140" s="1273">
        <v>47</v>
      </c>
      <c r="BD140" s="1273">
        <v>41</v>
      </c>
      <c r="BE140" s="1273">
        <v>19</v>
      </c>
      <c r="BF140" s="1273">
        <v>22</v>
      </c>
      <c r="BG140" s="1273">
        <v>16</v>
      </c>
      <c r="BH140" s="1273">
        <v>16</v>
      </c>
      <c r="BI140" s="1273">
        <v>9</v>
      </c>
      <c r="BJ140" s="1273">
        <v>15</v>
      </c>
      <c r="BK140" s="1273">
        <v>9</v>
      </c>
      <c r="BL140" s="1273">
        <v>12</v>
      </c>
      <c r="BM140" s="1463"/>
    </row>
    <row r="141" spans="1:65">
      <c r="A141" s="1289">
        <v>216</v>
      </c>
      <c r="B141" s="1160" t="s">
        <v>26</v>
      </c>
      <c r="C141" s="1304">
        <v>2819</v>
      </c>
      <c r="D141" s="1273">
        <v>226</v>
      </c>
      <c r="E141" s="1273">
        <v>76</v>
      </c>
      <c r="F141" s="1273">
        <v>48</v>
      </c>
      <c r="G141" s="1273">
        <v>170</v>
      </c>
      <c r="H141" s="1273">
        <v>508</v>
      </c>
      <c r="I141" s="1273">
        <v>565</v>
      </c>
      <c r="J141" s="1273">
        <v>386</v>
      </c>
      <c r="K141" s="1273">
        <v>235</v>
      </c>
      <c r="L141" s="1273">
        <v>164</v>
      </c>
      <c r="M141" s="1273">
        <v>108</v>
      </c>
      <c r="N141" s="1273">
        <v>64</v>
      </c>
      <c r="O141" s="1273">
        <v>67</v>
      </c>
      <c r="P141" s="1273">
        <v>48</v>
      </c>
      <c r="Q141" s="1273">
        <v>42</v>
      </c>
      <c r="R141" s="1273">
        <v>27</v>
      </c>
      <c r="S141" s="1273">
        <v>28</v>
      </c>
      <c r="T141" s="1273">
        <v>15</v>
      </c>
      <c r="U141" s="1273">
        <v>25</v>
      </c>
      <c r="V141" s="1273">
        <v>17</v>
      </c>
      <c r="W141" s="1305"/>
      <c r="X141" s="1273">
        <v>1550</v>
      </c>
      <c r="Y141" s="1273">
        <v>119</v>
      </c>
      <c r="Z141" s="1273">
        <v>30</v>
      </c>
      <c r="AA141" s="1273">
        <v>30</v>
      </c>
      <c r="AB141" s="1273">
        <v>105</v>
      </c>
      <c r="AC141" s="1273">
        <v>278</v>
      </c>
      <c r="AD141" s="1273">
        <v>334</v>
      </c>
      <c r="AE141" s="1273">
        <v>217</v>
      </c>
      <c r="AF141" s="1273">
        <v>130</v>
      </c>
      <c r="AG141" s="1273">
        <v>87</v>
      </c>
      <c r="AH141" s="1273">
        <v>61</v>
      </c>
      <c r="AI141" s="1273">
        <v>25</v>
      </c>
      <c r="AJ141" s="1273">
        <v>40</v>
      </c>
      <c r="AK141" s="1273">
        <v>28</v>
      </c>
      <c r="AL141" s="1273">
        <v>23</v>
      </c>
      <c r="AM141" s="1273">
        <v>12</v>
      </c>
      <c r="AN141" s="1273">
        <v>14</v>
      </c>
      <c r="AO141" s="1273">
        <v>4</v>
      </c>
      <c r="AP141" s="1273">
        <v>8</v>
      </c>
      <c r="AQ141" s="1273">
        <v>5</v>
      </c>
      <c r="AR141" s="1450"/>
      <c r="AS141" s="1304">
        <v>1311</v>
      </c>
      <c r="AT141" s="1273">
        <v>91</v>
      </c>
      <c r="AU141" s="1273">
        <v>42</v>
      </c>
      <c r="AV141" s="1273">
        <v>22</v>
      </c>
      <c r="AW141" s="1273">
        <v>64</v>
      </c>
      <c r="AX141" s="1273">
        <v>201</v>
      </c>
      <c r="AY141" s="1273">
        <v>279</v>
      </c>
      <c r="AZ141" s="1273">
        <v>179</v>
      </c>
      <c r="BA141" s="1273">
        <v>106</v>
      </c>
      <c r="BB141" s="1273">
        <v>68</v>
      </c>
      <c r="BC141" s="1273">
        <v>55</v>
      </c>
      <c r="BD141" s="1273">
        <v>33</v>
      </c>
      <c r="BE141" s="1273">
        <v>32</v>
      </c>
      <c r="BF141" s="1273">
        <v>25</v>
      </c>
      <c r="BG141" s="1273">
        <v>30</v>
      </c>
      <c r="BH141" s="1273">
        <v>19</v>
      </c>
      <c r="BI141" s="1273">
        <v>14</v>
      </c>
      <c r="BJ141" s="1273">
        <v>21</v>
      </c>
      <c r="BK141" s="1273">
        <v>21</v>
      </c>
      <c r="BL141" s="1273">
        <v>9</v>
      </c>
      <c r="BM141" s="1463"/>
    </row>
    <row r="142" spans="1:65">
      <c r="A142" s="1289">
        <v>217</v>
      </c>
      <c r="B142" s="1160" t="s">
        <v>21</v>
      </c>
      <c r="C142" s="1304">
        <v>4981</v>
      </c>
      <c r="D142" s="1273">
        <v>269</v>
      </c>
      <c r="E142" s="1273">
        <v>134</v>
      </c>
      <c r="F142" s="1273">
        <v>87</v>
      </c>
      <c r="G142" s="1273">
        <v>195</v>
      </c>
      <c r="H142" s="1273">
        <v>901</v>
      </c>
      <c r="I142" s="1273">
        <v>937</v>
      </c>
      <c r="J142" s="1273">
        <v>602</v>
      </c>
      <c r="K142" s="1273">
        <v>399</v>
      </c>
      <c r="L142" s="1273">
        <v>280</v>
      </c>
      <c r="M142" s="1273">
        <v>229</v>
      </c>
      <c r="N142" s="1273">
        <v>176</v>
      </c>
      <c r="O142" s="1273">
        <v>129</v>
      </c>
      <c r="P142" s="1273">
        <v>110</v>
      </c>
      <c r="Q142" s="1273">
        <v>112</v>
      </c>
      <c r="R142" s="1273">
        <v>73</v>
      </c>
      <c r="S142" s="1273">
        <v>92</v>
      </c>
      <c r="T142" s="1273">
        <v>99</v>
      </c>
      <c r="U142" s="1273">
        <v>96</v>
      </c>
      <c r="V142" s="1273">
        <v>61</v>
      </c>
      <c r="W142" s="1305"/>
      <c r="X142" s="1273">
        <v>2485</v>
      </c>
      <c r="Y142" s="1273">
        <v>118</v>
      </c>
      <c r="Z142" s="1273">
        <v>69</v>
      </c>
      <c r="AA142" s="1273">
        <v>37</v>
      </c>
      <c r="AB142" s="1273">
        <v>100</v>
      </c>
      <c r="AC142" s="1273">
        <v>485</v>
      </c>
      <c r="AD142" s="1273">
        <v>499</v>
      </c>
      <c r="AE142" s="1273">
        <v>288</v>
      </c>
      <c r="AF142" s="1273">
        <v>205</v>
      </c>
      <c r="AG142" s="1273">
        <v>158</v>
      </c>
      <c r="AH142" s="1273">
        <v>122</v>
      </c>
      <c r="AI142" s="1273">
        <v>85</v>
      </c>
      <c r="AJ142" s="1273">
        <v>73</v>
      </c>
      <c r="AK142" s="1273">
        <v>53</v>
      </c>
      <c r="AL142" s="1273">
        <v>57</v>
      </c>
      <c r="AM142" s="1273">
        <v>34</v>
      </c>
      <c r="AN142" s="1273">
        <v>31</v>
      </c>
      <c r="AO142" s="1273">
        <v>23</v>
      </c>
      <c r="AP142" s="1273">
        <v>33</v>
      </c>
      <c r="AQ142" s="1273">
        <v>15</v>
      </c>
      <c r="AR142" s="1450"/>
      <c r="AS142" s="1304">
        <v>2380</v>
      </c>
      <c r="AT142" s="1273">
        <v>141</v>
      </c>
      <c r="AU142" s="1273">
        <v>60</v>
      </c>
      <c r="AV142" s="1273">
        <v>33</v>
      </c>
      <c r="AW142" s="1273">
        <v>61</v>
      </c>
      <c r="AX142" s="1273">
        <v>385</v>
      </c>
      <c r="AY142" s="1273">
        <v>433</v>
      </c>
      <c r="AZ142" s="1273">
        <v>328</v>
      </c>
      <c r="BA142" s="1273">
        <v>189</v>
      </c>
      <c r="BB142" s="1273">
        <v>151</v>
      </c>
      <c r="BC142" s="1273">
        <v>118</v>
      </c>
      <c r="BD142" s="1273">
        <v>83</v>
      </c>
      <c r="BE142" s="1273">
        <v>58</v>
      </c>
      <c r="BF142" s="1273">
        <v>51</v>
      </c>
      <c r="BG142" s="1273">
        <v>62</v>
      </c>
      <c r="BH142" s="1273">
        <v>35</v>
      </c>
      <c r="BI142" s="1273">
        <v>43</v>
      </c>
      <c r="BJ142" s="1273">
        <v>61</v>
      </c>
      <c r="BK142" s="1273">
        <v>57</v>
      </c>
      <c r="BL142" s="1273">
        <v>31</v>
      </c>
      <c r="BM142" s="1463"/>
    </row>
    <row r="143" spans="1:65">
      <c r="A143" s="1289">
        <v>218</v>
      </c>
      <c r="B143" s="1160" t="s">
        <v>32</v>
      </c>
      <c r="C143" s="1304">
        <v>1386</v>
      </c>
      <c r="D143" s="1273">
        <v>111</v>
      </c>
      <c r="E143" s="1273">
        <v>39</v>
      </c>
      <c r="F143" s="1273">
        <v>32</v>
      </c>
      <c r="G143" s="1273">
        <v>117</v>
      </c>
      <c r="H143" s="1273">
        <v>286</v>
      </c>
      <c r="I143" s="1273">
        <v>245</v>
      </c>
      <c r="J143" s="1273">
        <v>180</v>
      </c>
      <c r="K143" s="1273">
        <v>120</v>
      </c>
      <c r="L143" s="1273">
        <v>68</v>
      </c>
      <c r="M143" s="1273">
        <v>62</v>
      </c>
      <c r="N143" s="1273">
        <v>36</v>
      </c>
      <c r="O143" s="1273">
        <v>26</v>
      </c>
      <c r="P143" s="1273">
        <v>17</v>
      </c>
      <c r="Q143" s="1273">
        <v>15</v>
      </c>
      <c r="R143" s="1273">
        <v>9</v>
      </c>
      <c r="S143" s="1273">
        <v>5</v>
      </c>
      <c r="T143" s="1273">
        <v>8</v>
      </c>
      <c r="U143" s="1273">
        <v>8</v>
      </c>
      <c r="V143" s="1273">
        <v>2</v>
      </c>
      <c r="W143" s="1305"/>
      <c r="X143" s="1273">
        <v>764</v>
      </c>
      <c r="Y143" s="1273">
        <v>61</v>
      </c>
      <c r="Z143" s="1273">
        <v>19</v>
      </c>
      <c r="AA143" s="1273">
        <v>12</v>
      </c>
      <c r="AB143" s="1273">
        <v>85</v>
      </c>
      <c r="AC143" s="1273">
        <v>162</v>
      </c>
      <c r="AD143" s="1273">
        <v>123</v>
      </c>
      <c r="AE143" s="1273">
        <v>89</v>
      </c>
      <c r="AF143" s="1273">
        <v>67</v>
      </c>
      <c r="AG143" s="1273">
        <v>40</v>
      </c>
      <c r="AH143" s="1273">
        <v>39</v>
      </c>
      <c r="AI143" s="1273">
        <v>21</v>
      </c>
      <c r="AJ143" s="1273">
        <v>15</v>
      </c>
      <c r="AK143" s="1273">
        <v>11</v>
      </c>
      <c r="AL143" s="1273">
        <v>8</v>
      </c>
      <c r="AM143" s="1273">
        <v>4</v>
      </c>
      <c r="AN143" s="1273">
        <v>2</v>
      </c>
      <c r="AO143" s="1273">
        <v>3</v>
      </c>
      <c r="AP143" s="1273">
        <v>1</v>
      </c>
      <c r="AQ143" s="1273">
        <v>2</v>
      </c>
      <c r="AR143" s="1450"/>
      <c r="AS143" s="1304">
        <v>647</v>
      </c>
      <c r="AT143" s="1273">
        <v>51</v>
      </c>
      <c r="AU143" s="1273">
        <v>17</v>
      </c>
      <c r="AV143" s="1273">
        <v>11</v>
      </c>
      <c r="AW143" s="1273">
        <v>30</v>
      </c>
      <c r="AX143" s="1273">
        <v>143</v>
      </c>
      <c r="AY143" s="1273">
        <v>120</v>
      </c>
      <c r="AZ143" s="1273">
        <v>98</v>
      </c>
      <c r="BA143" s="1273">
        <v>46</v>
      </c>
      <c r="BB143" s="1273">
        <v>37</v>
      </c>
      <c r="BC143" s="1273">
        <v>30</v>
      </c>
      <c r="BD143" s="1273">
        <v>16</v>
      </c>
      <c r="BE143" s="1273">
        <v>8</v>
      </c>
      <c r="BF143" s="1273">
        <v>6</v>
      </c>
      <c r="BG143" s="1273">
        <v>7</v>
      </c>
      <c r="BH143" s="1273">
        <v>6</v>
      </c>
      <c r="BI143" s="1273">
        <v>7</v>
      </c>
      <c r="BJ143" s="1273">
        <v>8</v>
      </c>
      <c r="BK143" s="1273">
        <v>3</v>
      </c>
      <c r="BL143" s="1273">
        <v>3</v>
      </c>
      <c r="BM143" s="1463"/>
    </row>
    <row r="144" spans="1:65">
      <c r="A144" s="1289">
        <v>219</v>
      </c>
      <c r="B144" s="1160" t="s">
        <v>22</v>
      </c>
      <c r="C144" s="1304">
        <v>4005</v>
      </c>
      <c r="D144" s="1273">
        <v>161</v>
      </c>
      <c r="E144" s="1273">
        <v>77</v>
      </c>
      <c r="F144" s="1273">
        <v>45</v>
      </c>
      <c r="G144" s="1273">
        <v>157</v>
      </c>
      <c r="H144" s="1273">
        <v>944</v>
      </c>
      <c r="I144" s="1273">
        <v>945</v>
      </c>
      <c r="J144" s="1273">
        <v>506</v>
      </c>
      <c r="K144" s="1273">
        <v>270</v>
      </c>
      <c r="L144" s="1273">
        <v>170</v>
      </c>
      <c r="M144" s="1273">
        <v>155</v>
      </c>
      <c r="N144" s="1273">
        <v>130</v>
      </c>
      <c r="O144" s="1273">
        <v>117</v>
      </c>
      <c r="P144" s="1273">
        <v>93</v>
      </c>
      <c r="Q144" s="1273">
        <v>71</v>
      </c>
      <c r="R144" s="1273">
        <v>38</v>
      </c>
      <c r="S144" s="1273">
        <v>33</v>
      </c>
      <c r="T144" s="1273">
        <v>42</v>
      </c>
      <c r="U144" s="1273">
        <v>31</v>
      </c>
      <c r="V144" s="1273">
        <v>20</v>
      </c>
      <c r="W144" s="1305"/>
      <c r="X144" s="1273">
        <v>2097</v>
      </c>
      <c r="Y144" s="1273">
        <v>70</v>
      </c>
      <c r="Z144" s="1273">
        <v>43</v>
      </c>
      <c r="AA144" s="1273">
        <v>29</v>
      </c>
      <c r="AB144" s="1273">
        <v>89</v>
      </c>
      <c r="AC144" s="1273">
        <v>498</v>
      </c>
      <c r="AD144" s="1273">
        <v>525</v>
      </c>
      <c r="AE144" s="1273">
        <v>265</v>
      </c>
      <c r="AF144" s="1273">
        <v>134</v>
      </c>
      <c r="AG144" s="1273">
        <v>79</v>
      </c>
      <c r="AH144" s="1273">
        <v>71</v>
      </c>
      <c r="AI144" s="1273">
        <v>66</v>
      </c>
      <c r="AJ144" s="1273">
        <v>64</v>
      </c>
      <c r="AK144" s="1273">
        <v>48</v>
      </c>
      <c r="AL144" s="1273">
        <v>49</v>
      </c>
      <c r="AM144" s="1273">
        <v>17</v>
      </c>
      <c r="AN144" s="1273">
        <v>17</v>
      </c>
      <c r="AO144" s="1273">
        <v>17</v>
      </c>
      <c r="AP144" s="1273">
        <v>10</v>
      </c>
      <c r="AQ144" s="1273">
        <v>6</v>
      </c>
      <c r="AR144" s="1450"/>
      <c r="AS144" s="1304">
        <v>1822</v>
      </c>
      <c r="AT144" s="1273">
        <v>70</v>
      </c>
      <c r="AU144" s="1273">
        <v>35</v>
      </c>
      <c r="AV144" s="1273">
        <v>26</v>
      </c>
      <c r="AW144" s="1273">
        <v>77</v>
      </c>
      <c r="AX144" s="1273">
        <v>379</v>
      </c>
      <c r="AY144" s="1273">
        <v>422</v>
      </c>
      <c r="AZ144" s="1273">
        <v>245</v>
      </c>
      <c r="BA144" s="1273">
        <v>116</v>
      </c>
      <c r="BB144" s="1273">
        <v>79</v>
      </c>
      <c r="BC144" s="1273">
        <v>64</v>
      </c>
      <c r="BD144" s="1273">
        <v>67</v>
      </c>
      <c r="BE144" s="1273">
        <v>53</v>
      </c>
      <c r="BF144" s="1273">
        <v>40</v>
      </c>
      <c r="BG144" s="1273">
        <v>33</v>
      </c>
      <c r="BH144" s="1273">
        <v>24</v>
      </c>
      <c r="BI144" s="1273">
        <v>29</v>
      </c>
      <c r="BJ144" s="1273">
        <v>25</v>
      </c>
      <c r="BK144" s="1273">
        <v>27</v>
      </c>
      <c r="BL144" s="1273">
        <v>11</v>
      </c>
      <c r="BM144" s="1463"/>
    </row>
    <row r="145" spans="1:65">
      <c r="A145" s="1289">
        <v>220</v>
      </c>
      <c r="B145" s="1160" t="s">
        <v>33</v>
      </c>
      <c r="C145" s="1304">
        <v>1071</v>
      </c>
      <c r="D145" s="1273">
        <v>71</v>
      </c>
      <c r="E145" s="1273">
        <v>32</v>
      </c>
      <c r="F145" s="1273">
        <v>13</v>
      </c>
      <c r="G145" s="1273">
        <v>62</v>
      </c>
      <c r="H145" s="1273">
        <v>231</v>
      </c>
      <c r="I145" s="1273">
        <v>242</v>
      </c>
      <c r="J145" s="1273">
        <v>134</v>
      </c>
      <c r="K145" s="1273">
        <v>93</v>
      </c>
      <c r="L145" s="1273">
        <v>56</v>
      </c>
      <c r="M145" s="1273">
        <v>29</v>
      </c>
      <c r="N145" s="1273">
        <v>29</v>
      </c>
      <c r="O145" s="1273">
        <v>21</v>
      </c>
      <c r="P145" s="1273">
        <v>11</v>
      </c>
      <c r="Q145" s="1273">
        <v>9</v>
      </c>
      <c r="R145" s="1273">
        <v>7</v>
      </c>
      <c r="S145" s="1273">
        <v>4</v>
      </c>
      <c r="T145" s="1273">
        <v>10</v>
      </c>
      <c r="U145" s="1273">
        <v>10</v>
      </c>
      <c r="V145" s="1273">
        <v>7</v>
      </c>
      <c r="W145" s="1305"/>
      <c r="X145" s="1273">
        <v>519</v>
      </c>
      <c r="Y145" s="1273">
        <v>40</v>
      </c>
      <c r="Z145" s="1273">
        <v>11</v>
      </c>
      <c r="AA145" s="1273">
        <v>6</v>
      </c>
      <c r="AB145" s="1273">
        <v>33</v>
      </c>
      <c r="AC145" s="1273">
        <v>109</v>
      </c>
      <c r="AD145" s="1273">
        <v>100</v>
      </c>
      <c r="AE145" s="1273">
        <v>73</v>
      </c>
      <c r="AF145" s="1273">
        <v>42</v>
      </c>
      <c r="AG145" s="1273">
        <v>30</v>
      </c>
      <c r="AH145" s="1273">
        <v>16</v>
      </c>
      <c r="AI145" s="1273">
        <v>18</v>
      </c>
      <c r="AJ145" s="1273">
        <v>14</v>
      </c>
      <c r="AK145" s="1273">
        <v>8</v>
      </c>
      <c r="AL145" s="1273">
        <v>6</v>
      </c>
      <c r="AM145" s="1273">
        <v>1</v>
      </c>
      <c r="AN145" s="1273">
        <v>2</v>
      </c>
      <c r="AO145" s="1273">
        <v>3</v>
      </c>
      <c r="AP145" s="1273">
        <v>6</v>
      </c>
      <c r="AQ145" s="1273">
        <v>1</v>
      </c>
      <c r="AR145" s="1450"/>
      <c r="AS145" s="1304">
        <v>564</v>
      </c>
      <c r="AT145" s="1273">
        <v>41</v>
      </c>
      <c r="AU145" s="1273">
        <v>13</v>
      </c>
      <c r="AV145" s="1273">
        <v>7</v>
      </c>
      <c r="AW145" s="1273">
        <v>36</v>
      </c>
      <c r="AX145" s="1273">
        <v>124</v>
      </c>
      <c r="AY145" s="1273">
        <v>121</v>
      </c>
      <c r="AZ145" s="1273">
        <v>75</v>
      </c>
      <c r="BA145" s="1273">
        <v>39</v>
      </c>
      <c r="BB145" s="1273">
        <v>32</v>
      </c>
      <c r="BC145" s="1273">
        <v>16</v>
      </c>
      <c r="BD145" s="1273">
        <v>17</v>
      </c>
      <c r="BE145" s="1273">
        <v>8</v>
      </c>
      <c r="BF145" s="1273">
        <v>8</v>
      </c>
      <c r="BG145" s="1273">
        <v>2</v>
      </c>
      <c r="BH145" s="1273">
        <v>9</v>
      </c>
      <c r="BI145" s="1273">
        <v>4</v>
      </c>
      <c r="BJ145" s="1273">
        <v>4</v>
      </c>
      <c r="BK145" s="1273">
        <v>5</v>
      </c>
      <c r="BL145" s="1273">
        <v>3</v>
      </c>
      <c r="BM145" s="1463"/>
    </row>
    <row r="146" spans="1:65">
      <c r="A146" s="1289">
        <v>221</v>
      </c>
      <c r="B146" s="1160" t="s">
        <v>2500</v>
      </c>
      <c r="C146" s="1304">
        <v>1114</v>
      </c>
      <c r="D146" s="1273">
        <v>53</v>
      </c>
      <c r="E146" s="1273">
        <v>30</v>
      </c>
      <c r="F146" s="1273">
        <v>26</v>
      </c>
      <c r="G146" s="1273">
        <v>62</v>
      </c>
      <c r="H146" s="1273">
        <v>257</v>
      </c>
      <c r="I146" s="1273">
        <v>226</v>
      </c>
      <c r="J146" s="1273">
        <v>136</v>
      </c>
      <c r="K146" s="1273">
        <v>67</v>
      </c>
      <c r="L146" s="1273">
        <v>60</v>
      </c>
      <c r="M146" s="1273">
        <v>37</v>
      </c>
      <c r="N146" s="1273">
        <v>26</v>
      </c>
      <c r="O146" s="1273">
        <v>21</v>
      </c>
      <c r="P146" s="1273">
        <v>29</v>
      </c>
      <c r="Q146" s="1273">
        <v>16</v>
      </c>
      <c r="R146" s="1273">
        <v>24</v>
      </c>
      <c r="S146" s="1273">
        <v>12</v>
      </c>
      <c r="T146" s="1273">
        <v>9</v>
      </c>
      <c r="U146" s="1273">
        <v>16</v>
      </c>
      <c r="V146" s="1273">
        <v>7</v>
      </c>
      <c r="W146" s="1305"/>
      <c r="X146" s="1273">
        <v>568</v>
      </c>
      <c r="Y146" s="1273">
        <v>30</v>
      </c>
      <c r="Z146" s="1273">
        <v>10</v>
      </c>
      <c r="AA146" s="1273">
        <v>11</v>
      </c>
      <c r="AB146" s="1273">
        <v>40</v>
      </c>
      <c r="AC146" s="1273">
        <v>134</v>
      </c>
      <c r="AD146" s="1273">
        <v>114</v>
      </c>
      <c r="AE146" s="1273">
        <v>66</v>
      </c>
      <c r="AF146" s="1273">
        <v>31</v>
      </c>
      <c r="AG146" s="1273">
        <v>29</v>
      </c>
      <c r="AH146" s="1273">
        <v>21</v>
      </c>
      <c r="AI146" s="1273">
        <v>12</v>
      </c>
      <c r="AJ146" s="1273">
        <v>12</v>
      </c>
      <c r="AK146" s="1273">
        <v>16</v>
      </c>
      <c r="AL146" s="1273">
        <v>11</v>
      </c>
      <c r="AM146" s="1273">
        <v>16</v>
      </c>
      <c r="AN146" s="1273">
        <v>8</v>
      </c>
      <c r="AO146" s="1273">
        <v>1</v>
      </c>
      <c r="AP146" s="1273">
        <v>5</v>
      </c>
      <c r="AQ146" s="1273">
        <v>1</v>
      </c>
      <c r="AR146" s="1450"/>
      <c r="AS146" s="1304">
        <v>557</v>
      </c>
      <c r="AT146" s="1273">
        <v>43</v>
      </c>
      <c r="AU146" s="1273">
        <v>16</v>
      </c>
      <c r="AV146" s="1273">
        <v>6</v>
      </c>
      <c r="AW146" s="1273">
        <v>26</v>
      </c>
      <c r="AX146" s="1273">
        <v>107</v>
      </c>
      <c r="AY146" s="1273">
        <v>113</v>
      </c>
      <c r="AZ146" s="1273">
        <v>67</v>
      </c>
      <c r="BA146" s="1273">
        <v>38</v>
      </c>
      <c r="BB146" s="1273">
        <v>26</v>
      </c>
      <c r="BC146" s="1273">
        <v>19</v>
      </c>
      <c r="BD146" s="1273">
        <v>18</v>
      </c>
      <c r="BE146" s="1273">
        <v>17</v>
      </c>
      <c r="BF146" s="1273">
        <v>12</v>
      </c>
      <c r="BG146" s="1273">
        <v>8</v>
      </c>
      <c r="BH146" s="1273">
        <v>11</v>
      </c>
      <c r="BI146" s="1273">
        <v>7</v>
      </c>
      <c r="BJ146" s="1273">
        <v>5</v>
      </c>
      <c r="BK146" s="1273">
        <v>11</v>
      </c>
      <c r="BL146" s="1273">
        <v>7</v>
      </c>
      <c r="BM146" s="1463"/>
    </row>
    <row r="147" spans="1:65">
      <c r="A147" s="1289">
        <v>222</v>
      </c>
      <c r="B147" s="1160" t="s">
        <v>648</v>
      </c>
      <c r="C147" s="1304">
        <v>631</v>
      </c>
      <c r="D147" s="1273">
        <v>38</v>
      </c>
      <c r="E147" s="1273">
        <v>19</v>
      </c>
      <c r="F147" s="1273">
        <v>17</v>
      </c>
      <c r="G147" s="1273">
        <v>42</v>
      </c>
      <c r="H147" s="1273">
        <v>141</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327</v>
      </c>
      <c r="Y147" s="1273">
        <v>20</v>
      </c>
      <c r="Z147" s="1273">
        <v>10</v>
      </c>
      <c r="AA147" s="1273">
        <v>8</v>
      </c>
      <c r="AB147" s="1273">
        <v>28</v>
      </c>
      <c r="AC147" s="1273">
        <v>68</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320</v>
      </c>
      <c r="AT147" s="1273">
        <v>16</v>
      </c>
      <c r="AU147" s="1273">
        <v>16</v>
      </c>
      <c r="AV147" s="1273">
        <v>5</v>
      </c>
      <c r="AW147" s="1273">
        <v>16</v>
      </c>
      <c r="AX147" s="1273">
        <v>100</v>
      </c>
      <c r="AY147" s="1273">
        <v>43</v>
      </c>
      <c r="AZ147" s="1273">
        <v>34</v>
      </c>
      <c r="BA147" s="1273">
        <v>21</v>
      </c>
      <c r="BB147" s="1273">
        <v>10</v>
      </c>
      <c r="BC147" s="1273">
        <v>10</v>
      </c>
      <c r="BD147" s="1273">
        <v>8</v>
      </c>
      <c r="BE147" s="1273">
        <v>2</v>
      </c>
      <c r="BF147" s="1273">
        <v>7</v>
      </c>
      <c r="BG147" s="1273">
        <v>2</v>
      </c>
      <c r="BH147" s="1273">
        <v>4</v>
      </c>
      <c r="BI147" s="1273">
        <v>4</v>
      </c>
      <c r="BJ147" s="1273">
        <v>7</v>
      </c>
      <c r="BK147" s="1273">
        <v>8</v>
      </c>
      <c r="BL147" s="1273">
        <v>7</v>
      </c>
      <c r="BM147" s="1463"/>
    </row>
    <row r="148" spans="1:65">
      <c r="A148" s="1289">
        <v>223</v>
      </c>
      <c r="B148" s="1160" t="s">
        <v>649</v>
      </c>
      <c r="C148" s="1304">
        <v>1450</v>
      </c>
      <c r="D148" s="1273">
        <v>74</v>
      </c>
      <c r="E148" s="1273">
        <v>37</v>
      </c>
      <c r="F148" s="1273">
        <v>22</v>
      </c>
      <c r="G148" s="1273">
        <v>104</v>
      </c>
      <c r="H148" s="1273">
        <v>380</v>
      </c>
      <c r="I148" s="1273">
        <v>266</v>
      </c>
      <c r="J148" s="1273">
        <v>148</v>
      </c>
      <c r="K148" s="1273">
        <v>109</v>
      </c>
      <c r="L148" s="1273">
        <v>56</v>
      </c>
      <c r="M148" s="1273">
        <v>74</v>
      </c>
      <c r="N148" s="1273">
        <v>33</v>
      </c>
      <c r="O148" s="1273">
        <v>28</v>
      </c>
      <c r="P148" s="1273">
        <v>22</v>
      </c>
      <c r="Q148" s="1273">
        <v>23</v>
      </c>
      <c r="R148" s="1273">
        <v>18</v>
      </c>
      <c r="S148" s="1273">
        <v>19</v>
      </c>
      <c r="T148" s="1273">
        <v>13</v>
      </c>
      <c r="U148" s="1273">
        <v>13</v>
      </c>
      <c r="V148" s="1273">
        <v>11</v>
      </c>
      <c r="W148" s="1305"/>
      <c r="X148" s="1273">
        <v>712</v>
      </c>
      <c r="Y148" s="1273">
        <v>43</v>
      </c>
      <c r="Z148" s="1273">
        <v>18</v>
      </c>
      <c r="AA148" s="1273">
        <v>14</v>
      </c>
      <c r="AB148" s="1273">
        <v>50</v>
      </c>
      <c r="AC148" s="1273">
        <v>177</v>
      </c>
      <c r="AD148" s="1273">
        <v>124</v>
      </c>
      <c r="AE148" s="1273">
        <v>78</v>
      </c>
      <c r="AF148" s="1273">
        <v>53</v>
      </c>
      <c r="AG148" s="1273">
        <v>30</v>
      </c>
      <c r="AH148" s="1273">
        <v>38</v>
      </c>
      <c r="AI148" s="1273">
        <v>18</v>
      </c>
      <c r="AJ148" s="1273">
        <v>16</v>
      </c>
      <c r="AK148" s="1273">
        <v>13</v>
      </c>
      <c r="AL148" s="1273">
        <v>10</v>
      </c>
      <c r="AM148" s="1273">
        <v>10</v>
      </c>
      <c r="AN148" s="1273">
        <v>8</v>
      </c>
      <c r="AO148" s="1273">
        <v>7</v>
      </c>
      <c r="AP148" s="1273">
        <v>3</v>
      </c>
      <c r="AQ148" s="1273">
        <v>2</v>
      </c>
      <c r="AR148" s="1450"/>
      <c r="AS148" s="1304">
        <v>756</v>
      </c>
      <c r="AT148" s="1273">
        <v>48</v>
      </c>
      <c r="AU148" s="1273">
        <v>21</v>
      </c>
      <c r="AV148" s="1273">
        <v>16</v>
      </c>
      <c r="AW148" s="1273">
        <v>54</v>
      </c>
      <c r="AX148" s="1273">
        <v>189</v>
      </c>
      <c r="AY148" s="1273">
        <v>135</v>
      </c>
      <c r="AZ148" s="1273">
        <v>75</v>
      </c>
      <c r="BA148" s="1273">
        <v>62</v>
      </c>
      <c r="BB148" s="1273">
        <v>27</v>
      </c>
      <c r="BC148" s="1273">
        <v>28</v>
      </c>
      <c r="BD148" s="1273">
        <v>16</v>
      </c>
      <c r="BE148" s="1273">
        <v>15</v>
      </c>
      <c r="BF148" s="1273">
        <v>12</v>
      </c>
      <c r="BG148" s="1273">
        <v>14</v>
      </c>
      <c r="BH148" s="1273">
        <v>12</v>
      </c>
      <c r="BI148" s="1273">
        <v>8</v>
      </c>
      <c r="BJ148" s="1273">
        <v>9</v>
      </c>
      <c r="BK148" s="1273">
        <v>7</v>
      </c>
      <c r="BL148" s="1273">
        <v>8</v>
      </c>
      <c r="BM148" s="1463"/>
    </row>
    <row r="149" spans="1:65">
      <c r="A149" s="1289">
        <v>224</v>
      </c>
      <c r="B149" s="1160" t="s">
        <v>650</v>
      </c>
      <c r="C149" s="1304">
        <v>1105</v>
      </c>
      <c r="D149" s="1273">
        <v>70</v>
      </c>
      <c r="E149" s="1273">
        <v>30</v>
      </c>
      <c r="F149" s="1273">
        <v>17</v>
      </c>
      <c r="G149" s="1273">
        <v>110</v>
      </c>
      <c r="H149" s="1273">
        <v>308</v>
      </c>
      <c r="I149" s="1273">
        <v>143</v>
      </c>
      <c r="J149" s="1273">
        <v>117</v>
      </c>
      <c r="K149" s="1273">
        <v>68</v>
      </c>
      <c r="L149" s="1273">
        <v>56</v>
      </c>
      <c r="M149" s="1273">
        <v>44</v>
      </c>
      <c r="N149" s="1273">
        <v>33</v>
      </c>
      <c r="O149" s="1273">
        <v>22</v>
      </c>
      <c r="P149" s="1273">
        <v>22</v>
      </c>
      <c r="Q149" s="1273">
        <v>22</v>
      </c>
      <c r="R149" s="1273">
        <v>16</v>
      </c>
      <c r="S149" s="1273">
        <v>5</v>
      </c>
      <c r="T149" s="1273">
        <v>9</v>
      </c>
      <c r="U149" s="1273">
        <v>6</v>
      </c>
      <c r="V149" s="1273">
        <v>7</v>
      </c>
      <c r="W149" s="1305"/>
      <c r="X149" s="1273">
        <v>553</v>
      </c>
      <c r="Y149" s="1273">
        <v>34</v>
      </c>
      <c r="Z149" s="1273">
        <v>14</v>
      </c>
      <c r="AA149" s="1273">
        <v>10</v>
      </c>
      <c r="AB149" s="1273">
        <v>57</v>
      </c>
      <c r="AC149" s="1273">
        <v>161</v>
      </c>
      <c r="AD149" s="1273">
        <v>68</v>
      </c>
      <c r="AE149" s="1273">
        <v>49</v>
      </c>
      <c r="AF149" s="1273">
        <v>35</v>
      </c>
      <c r="AG149" s="1273">
        <v>28</v>
      </c>
      <c r="AH149" s="1273">
        <v>18</v>
      </c>
      <c r="AI149" s="1273">
        <v>22</v>
      </c>
      <c r="AJ149" s="1273">
        <v>12</v>
      </c>
      <c r="AK149" s="1273">
        <v>13</v>
      </c>
      <c r="AL149" s="1273">
        <v>12</v>
      </c>
      <c r="AM149" s="1273">
        <v>8</v>
      </c>
      <c r="AN149" s="1273">
        <v>3</v>
      </c>
      <c r="AO149" s="1273">
        <v>3</v>
      </c>
      <c r="AP149" s="1273">
        <v>2</v>
      </c>
      <c r="AQ149" s="1273">
        <v>4</v>
      </c>
      <c r="AR149" s="1450"/>
      <c r="AS149" s="1304">
        <v>530</v>
      </c>
      <c r="AT149" s="1273">
        <v>37</v>
      </c>
      <c r="AU149" s="1273">
        <v>12</v>
      </c>
      <c r="AV149" s="1273">
        <v>8</v>
      </c>
      <c r="AW149" s="1273">
        <v>43</v>
      </c>
      <c r="AX149" s="1273">
        <v>158</v>
      </c>
      <c r="AY149" s="1273">
        <v>74</v>
      </c>
      <c r="AZ149" s="1273">
        <v>50</v>
      </c>
      <c r="BA149" s="1273">
        <v>36</v>
      </c>
      <c r="BB149" s="1273">
        <v>31</v>
      </c>
      <c r="BC149" s="1273">
        <v>23</v>
      </c>
      <c r="BD149" s="1273">
        <v>16</v>
      </c>
      <c r="BE149" s="1273">
        <v>9</v>
      </c>
      <c r="BF149" s="1273">
        <v>10</v>
      </c>
      <c r="BG149" s="1273">
        <v>7</v>
      </c>
      <c r="BH149" s="1273">
        <v>3</v>
      </c>
      <c r="BI149" s="1273">
        <v>0</v>
      </c>
      <c r="BJ149" s="1273">
        <v>5</v>
      </c>
      <c r="BK149" s="1273">
        <v>4</v>
      </c>
      <c r="BL149" s="1273">
        <v>4</v>
      </c>
      <c r="BM149" s="1463"/>
    </row>
    <row r="150" spans="1:65">
      <c r="A150" s="1289">
        <v>225</v>
      </c>
      <c r="B150" s="1160" t="s">
        <v>651</v>
      </c>
      <c r="C150" s="1304">
        <v>823</v>
      </c>
      <c r="D150" s="1273">
        <v>47</v>
      </c>
      <c r="E150" s="1273">
        <v>25</v>
      </c>
      <c r="F150" s="1273">
        <v>24</v>
      </c>
      <c r="G150" s="1273">
        <v>38</v>
      </c>
      <c r="H150" s="1273">
        <v>203</v>
      </c>
      <c r="I150" s="1273">
        <v>146</v>
      </c>
      <c r="J150" s="1273">
        <v>102</v>
      </c>
      <c r="K150" s="1273">
        <v>52</v>
      </c>
      <c r="L150" s="1273">
        <v>35</v>
      </c>
      <c r="M150" s="1273">
        <v>27</v>
      </c>
      <c r="N150" s="1273">
        <v>17</v>
      </c>
      <c r="O150" s="1273">
        <v>15</v>
      </c>
      <c r="P150" s="1273">
        <v>14</v>
      </c>
      <c r="Q150" s="1273">
        <v>11</v>
      </c>
      <c r="R150" s="1273">
        <v>13</v>
      </c>
      <c r="S150" s="1273">
        <v>10</v>
      </c>
      <c r="T150" s="1273">
        <v>19</v>
      </c>
      <c r="U150" s="1273">
        <v>13</v>
      </c>
      <c r="V150" s="1273">
        <v>12</v>
      </c>
      <c r="W150" s="1305"/>
      <c r="X150" s="1273">
        <v>411</v>
      </c>
      <c r="Y150" s="1273">
        <v>22</v>
      </c>
      <c r="Z150" s="1273">
        <v>18</v>
      </c>
      <c r="AA150" s="1273">
        <v>10</v>
      </c>
      <c r="AB150" s="1273">
        <v>23</v>
      </c>
      <c r="AC150" s="1273">
        <v>102</v>
      </c>
      <c r="AD150" s="1273">
        <v>74</v>
      </c>
      <c r="AE150" s="1273">
        <v>48</v>
      </c>
      <c r="AF150" s="1273">
        <v>23</v>
      </c>
      <c r="AG150" s="1273">
        <v>22</v>
      </c>
      <c r="AH150" s="1273">
        <v>15</v>
      </c>
      <c r="AI150" s="1273">
        <v>11</v>
      </c>
      <c r="AJ150" s="1273">
        <v>8</v>
      </c>
      <c r="AK150" s="1273">
        <v>9</v>
      </c>
      <c r="AL150" s="1273">
        <v>5</v>
      </c>
      <c r="AM150" s="1273">
        <v>5</v>
      </c>
      <c r="AN150" s="1273">
        <v>4</v>
      </c>
      <c r="AO150" s="1273">
        <v>6</v>
      </c>
      <c r="AP150" s="1273">
        <v>4</v>
      </c>
      <c r="AQ150" s="1273">
        <v>2</v>
      </c>
      <c r="AR150" s="1450"/>
      <c r="AS150" s="1304">
        <v>427</v>
      </c>
      <c r="AT150" s="1273">
        <v>25</v>
      </c>
      <c r="AU150" s="1273">
        <v>13</v>
      </c>
      <c r="AV150" s="1273">
        <v>7</v>
      </c>
      <c r="AW150" s="1273">
        <v>22</v>
      </c>
      <c r="AX150" s="1273">
        <v>119</v>
      </c>
      <c r="AY150" s="1273">
        <v>92</v>
      </c>
      <c r="AZ150" s="1273">
        <v>35</v>
      </c>
      <c r="BA150" s="1273">
        <v>32</v>
      </c>
      <c r="BB150" s="1273">
        <v>17</v>
      </c>
      <c r="BC150" s="1273">
        <v>14</v>
      </c>
      <c r="BD150" s="1273">
        <v>7</v>
      </c>
      <c r="BE150" s="1273">
        <v>10</v>
      </c>
      <c r="BF150" s="1273">
        <v>7</v>
      </c>
      <c r="BG150" s="1273">
        <v>8</v>
      </c>
      <c r="BH150" s="1273">
        <v>4</v>
      </c>
      <c r="BI150" s="1273">
        <v>4</v>
      </c>
      <c r="BJ150" s="1273">
        <v>5</v>
      </c>
      <c r="BK150" s="1273">
        <v>2</v>
      </c>
      <c r="BL150" s="1273">
        <v>4</v>
      </c>
      <c r="BM150" s="1463"/>
    </row>
    <row r="151" spans="1:65">
      <c r="A151" s="1289">
        <v>226</v>
      </c>
      <c r="B151" s="1160" t="s">
        <v>652</v>
      </c>
      <c r="C151" s="1304">
        <v>1165</v>
      </c>
      <c r="D151" s="1273">
        <v>57</v>
      </c>
      <c r="E151" s="1273">
        <v>24</v>
      </c>
      <c r="F151" s="1273">
        <v>11</v>
      </c>
      <c r="G151" s="1273">
        <v>101</v>
      </c>
      <c r="H151" s="1273">
        <v>297</v>
      </c>
      <c r="I151" s="1273">
        <v>172</v>
      </c>
      <c r="J151" s="1273">
        <v>115</v>
      </c>
      <c r="K151" s="1273">
        <v>85</v>
      </c>
      <c r="L151" s="1273">
        <v>65</v>
      </c>
      <c r="M151" s="1273">
        <v>45</v>
      </c>
      <c r="N151" s="1273">
        <v>41</v>
      </c>
      <c r="O151" s="1273">
        <v>21</v>
      </c>
      <c r="P151" s="1273">
        <v>21</v>
      </c>
      <c r="Q151" s="1273">
        <v>32</v>
      </c>
      <c r="R151" s="1273">
        <v>17</v>
      </c>
      <c r="S151" s="1273">
        <v>14</v>
      </c>
      <c r="T151" s="1273">
        <v>16</v>
      </c>
      <c r="U151" s="1273">
        <v>18</v>
      </c>
      <c r="V151" s="1273">
        <v>13</v>
      </c>
      <c r="W151" s="1305"/>
      <c r="X151" s="1273">
        <v>576</v>
      </c>
      <c r="Y151" s="1273">
        <v>30</v>
      </c>
      <c r="Z151" s="1273">
        <v>19</v>
      </c>
      <c r="AA151" s="1273">
        <v>5</v>
      </c>
      <c r="AB151" s="1273">
        <v>61</v>
      </c>
      <c r="AC151" s="1273">
        <v>130</v>
      </c>
      <c r="AD151" s="1273">
        <v>82</v>
      </c>
      <c r="AE151" s="1273">
        <v>60</v>
      </c>
      <c r="AF151" s="1273">
        <v>37</v>
      </c>
      <c r="AG151" s="1273">
        <v>38</v>
      </c>
      <c r="AH151" s="1273">
        <v>27</v>
      </c>
      <c r="AI151" s="1273">
        <v>23</v>
      </c>
      <c r="AJ151" s="1273">
        <v>10</v>
      </c>
      <c r="AK151" s="1273">
        <v>12</v>
      </c>
      <c r="AL151" s="1273">
        <v>14</v>
      </c>
      <c r="AM151" s="1273">
        <v>10</v>
      </c>
      <c r="AN151" s="1273">
        <v>9</v>
      </c>
      <c r="AO151" s="1273">
        <v>4</v>
      </c>
      <c r="AP151" s="1273">
        <v>4</v>
      </c>
      <c r="AQ151" s="1273">
        <v>1</v>
      </c>
      <c r="AR151" s="1450"/>
      <c r="AS151" s="1304">
        <v>510</v>
      </c>
      <c r="AT151" s="1273">
        <v>29</v>
      </c>
      <c r="AU151" s="1273">
        <v>8</v>
      </c>
      <c r="AV151" s="1273">
        <v>4</v>
      </c>
      <c r="AW151" s="1273">
        <v>29</v>
      </c>
      <c r="AX151" s="1273">
        <v>131</v>
      </c>
      <c r="AY151" s="1273">
        <v>94</v>
      </c>
      <c r="AZ151" s="1273">
        <v>66</v>
      </c>
      <c r="BA151" s="1273">
        <v>30</v>
      </c>
      <c r="BB151" s="1273">
        <v>26</v>
      </c>
      <c r="BC151" s="1273">
        <v>12</v>
      </c>
      <c r="BD151" s="1273">
        <v>17</v>
      </c>
      <c r="BE151" s="1273">
        <v>18</v>
      </c>
      <c r="BF151" s="1273">
        <v>4</v>
      </c>
      <c r="BG151" s="1273">
        <v>6</v>
      </c>
      <c r="BH151" s="1273">
        <v>6</v>
      </c>
      <c r="BI151" s="1273">
        <v>7</v>
      </c>
      <c r="BJ151" s="1273">
        <v>2</v>
      </c>
      <c r="BK151" s="1273">
        <v>15</v>
      </c>
      <c r="BL151" s="1273">
        <v>6</v>
      </c>
      <c r="BM151" s="1463"/>
    </row>
    <row r="152" spans="1:65">
      <c r="A152" s="1289">
        <v>227</v>
      </c>
      <c r="B152" s="1160" t="s">
        <v>653</v>
      </c>
      <c r="C152" s="1304">
        <v>908</v>
      </c>
      <c r="D152" s="1273">
        <v>55</v>
      </c>
      <c r="E152" s="1273">
        <v>27</v>
      </c>
      <c r="F152" s="1273">
        <v>13</v>
      </c>
      <c r="G152" s="1273">
        <v>88</v>
      </c>
      <c r="H152" s="1273">
        <v>225</v>
      </c>
      <c r="I152" s="1273">
        <v>147</v>
      </c>
      <c r="J152" s="1273">
        <v>87</v>
      </c>
      <c r="K152" s="1273">
        <v>66</v>
      </c>
      <c r="L152" s="1273">
        <v>41</v>
      </c>
      <c r="M152" s="1273">
        <v>35</v>
      </c>
      <c r="N152" s="1273">
        <v>21</v>
      </c>
      <c r="O152" s="1273">
        <v>19</v>
      </c>
      <c r="P152" s="1273">
        <v>21</v>
      </c>
      <c r="Q152" s="1273">
        <v>9</v>
      </c>
      <c r="R152" s="1273">
        <v>12</v>
      </c>
      <c r="S152" s="1273">
        <v>7</v>
      </c>
      <c r="T152" s="1273">
        <v>13</v>
      </c>
      <c r="U152" s="1273">
        <v>8</v>
      </c>
      <c r="V152" s="1273">
        <v>14</v>
      </c>
      <c r="W152" s="1305"/>
      <c r="X152" s="1273">
        <v>438</v>
      </c>
      <c r="Y152" s="1273">
        <v>32</v>
      </c>
      <c r="Z152" s="1273">
        <v>13</v>
      </c>
      <c r="AA152" s="1273">
        <v>5</v>
      </c>
      <c r="AB152" s="1273">
        <v>51</v>
      </c>
      <c r="AC152" s="1273">
        <v>99</v>
      </c>
      <c r="AD152" s="1273">
        <v>74</v>
      </c>
      <c r="AE152" s="1273">
        <v>36</v>
      </c>
      <c r="AF152" s="1273">
        <v>36</v>
      </c>
      <c r="AG152" s="1273">
        <v>21</v>
      </c>
      <c r="AH152" s="1273">
        <v>15</v>
      </c>
      <c r="AI152" s="1273">
        <v>14</v>
      </c>
      <c r="AJ152" s="1273">
        <v>10</v>
      </c>
      <c r="AK152" s="1273">
        <v>14</v>
      </c>
      <c r="AL152" s="1273">
        <v>5</v>
      </c>
      <c r="AM152" s="1273">
        <v>4</v>
      </c>
      <c r="AN152" s="1273">
        <v>4</v>
      </c>
      <c r="AO152" s="1273">
        <v>3</v>
      </c>
      <c r="AP152" s="1273">
        <v>1</v>
      </c>
      <c r="AQ152" s="1273">
        <v>1</v>
      </c>
      <c r="AR152" s="1450"/>
      <c r="AS152" s="1304">
        <v>490</v>
      </c>
      <c r="AT152" s="1273">
        <v>22</v>
      </c>
      <c r="AU152" s="1273">
        <v>13</v>
      </c>
      <c r="AV152" s="1273">
        <v>8</v>
      </c>
      <c r="AW152" s="1273">
        <v>49</v>
      </c>
      <c r="AX152" s="1273">
        <v>113</v>
      </c>
      <c r="AY152" s="1273">
        <v>88</v>
      </c>
      <c r="AZ152" s="1273">
        <v>56</v>
      </c>
      <c r="BA152" s="1273">
        <v>28</v>
      </c>
      <c r="BB152" s="1273">
        <v>23</v>
      </c>
      <c r="BC152" s="1273">
        <v>15</v>
      </c>
      <c r="BD152" s="1273">
        <v>14</v>
      </c>
      <c r="BE152" s="1273">
        <v>6</v>
      </c>
      <c r="BF152" s="1273">
        <v>10</v>
      </c>
      <c r="BG152" s="1273">
        <v>10</v>
      </c>
      <c r="BH152" s="1273">
        <v>2</v>
      </c>
      <c r="BI152" s="1273">
        <v>4</v>
      </c>
      <c r="BJ152" s="1273">
        <v>11</v>
      </c>
      <c r="BK152" s="1273">
        <v>8</v>
      </c>
      <c r="BL152" s="1273">
        <v>10</v>
      </c>
      <c r="BM152" s="1463"/>
    </row>
    <row r="153" spans="1:65">
      <c r="A153" s="1289">
        <v>228</v>
      </c>
      <c r="B153" s="1160" t="s">
        <v>654</v>
      </c>
      <c r="C153" s="1304">
        <v>1563</v>
      </c>
      <c r="D153" s="1273">
        <v>121</v>
      </c>
      <c r="E153" s="1273">
        <v>47</v>
      </c>
      <c r="F153" s="1273">
        <v>32</v>
      </c>
      <c r="G153" s="1273">
        <v>87</v>
      </c>
      <c r="H153" s="1273">
        <v>331</v>
      </c>
      <c r="I153" s="1273">
        <v>270</v>
      </c>
      <c r="J153" s="1273">
        <v>190</v>
      </c>
      <c r="K153" s="1273">
        <v>117</v>
      </c>
      <c r="L153" s="1273">
        <v>100</v>
      </c>
      <c r="M153" s="1273">
        <v>75</v>
      </c>
      <c r="N153" s="1273">
        <v>67</v>
      </c>
      <c r="O153" s="1273">
        <v>40</v>
      </c>
      <c r="P153" s="1273">
        <v>29</v>
      </c>
      <c r="Q153" s="1273">
        <v>16</v>
      </c>
      <c r="R153" s="1273">
        <v>10</v>
      </c>
      <c r="S153" s="1273">
        <v>9</v>
      </c>
      <c r="T153" s="1273">
        <v>9</v>
      </c>
      <c r="U153" s="1273">
        <v>8</v>
      </c>
      <c r="V153" s="1273">
        <v>5</v>
      </c>
      <c r="W153" s="1305"/>
      <c r="X153" s="1273">
        <v>810</v>
      </c>
      <c r="Y153" s="1273">
        <v>65</v>
      </c>
      <c r="Z153" s="1273">
        <v>21</v>
      </c>
      <c r="AA153" s="1273">
        <v>15</v>
      </c>
      <c r="AB153" s="1273">
        <v>39</v>
      </c>
      <c r="AC153" s="1273">
        <v>164</v>
      </c>
      <c r="AD153" s="1273">
        <v>139</v>
      </c>
      <c r="AE153" s="1273">
        <v>89</v>
      </c>
      <c r="AF153" s="1273">
        <v>64</v>
      </c>
      <c r="AG153" s="1273">
        <v>62</v>
      </c>
      <c r="AH153" s="1273">
        <v>42</v>
      </c>
      <c r="AI153" s="1273">
        <v>43</v>
      </c>
      <c r="AJ153" s="1273">
        <v>27</v>
      </c>
      <c r="AK153" s="1273">
        <v>18</v>
      </c>
      <c r="AL153" s="1273">
        <v>11</v>
      </c>
      <c r="AM153" s="1273">
        <v>3</v>
      </c>
      <c r="AN153" s="1273">
        <v>5</v>
      </c>
      <c r="AO153" s="1273">
        <v>0</v>
      </c>
      <c r="AP153" s="1273">
        <v>3</v>
      </c>
      <c r="AQ153" s="1273">
        <v>0</v>
      </c>
      <c r="AR153" s="1450"/>
      <c r="AS153" s="1304">
        <v>757</v>
      </c>
      <c r="AT153" s="1273">
        <v>77</v>
      </c>
      <c r="AU153" s="1273">
        <v>19</v>
      </c>
      <c r="AV153" s="1273">
        <v>9</v>
      </c>
      <c r="AW153" s="1273">
        <v>36</v>
      </c>
      <c r="AX153" s="1273">
        <v>161</v>
      </c>
      <c r="AY153" s="1273">
        <v>142</v>
      </c>
      <c r="AZ153" s="1273">
        <v>90</v>
      </c>
      <c r="BA153" s="1273">
        <v>67</v>
      </c>
      <c r="BB153" s="1273">
        <v>43</v>
      </c>
      <c r="BC153" s="1273">
        <v>26</v>
      </c>
      <c r="BD153" s="1273">
        <v>20</v>
      </c>
      <c r="BE153" s="1273">
        <v>7</v>
      </c>
      <c r="BF153" s="1273">
        <v>17</v>
      </c>
      <c r="BG153" s="1273">
        <v>11</v>
      </c>
      <c r="BH153" s="1273">
        <v>11</v>
      </c>
      <c r="BI153" s="1273">
        <v>4</v>
      </c>
      <c r="BJ153" s="1273">
        <v>5</v>
      </c>
      <c r="BK153" s="1273">
        <v>6</v>
      </c>
      <c r="BL153" s="1273">
        <v>6</v>
      </c>
      <c r="BM153" s="1463"/>
    </row>
    <row r="154" spans="1:65">
      <c r="A154" s="1289">
        <v>229</v>
      </c>
      <c r="B154" s="1160" t="s">
        <v>655</v>
      </c>
      <c r="C154" s="1304">
        <v>1885</v>
      </c>
      <c r="D154" s="1273">
        <v>103</v>
      </c>
      <c r="E154" s="1273">
        <v>42</v>
      </c>
      <c r="F154" s="1273">
        <v>26</v>
      </c>
      <c r="G154" s="1273">
        <v>109</v>
      </c>
      <c r="H154" s="1273">
        <v>422</v>
      </c>
      <c r="I154" s="1273">
        <v>351</v>
      </c>
      <c r="J154" s="1273">
        <v>240</v>
      </c>
      <c r="K154" s="1273">
        <v>150</v>
      </c>
      <c r="L154" s="1273">
        <v>111</v>
      </c>
      <c r="M154" s="1273">
        <v>88</v>
      </c>
      <c r="N154" s="1273">
        <v>54</v>
      </c>
      <c r="O154" s="1273">
        <v>39</v>
      </c>
      <c r="P154" s="1273">
        <v>36</v>
      </c>
      <c r="Q154" s="1273">
        <v>34</v>
      </c>
      <c r="R154" s="1273">
        <v>19</v>
      </c>
      <c r="S154" s="1273">
        <v>15</v>
      </c>
      <c r="T154" s="1273">
        <v>12</v>
      </c>
      <c r="U154" s="1273">
        <v>21</v>
      </c>
      <c r="V154" s="1273">
        <v>13</v>
      </c>
      <c r="W154" s="1305"/>
      <c r="X154" s="1273">
        <v>963</v>
      </c>
      <c r="Y154" s="1273">
        <v>59</v>
      </c>
      <c r="Z154" s="1273">
        <v>19</v>
      </c>
      <c r="AA154" s="1273">
        <v>15</v>
      </c>
      <c r="AB154" s="1273">
        <v>50</v>
      </c>
      <c r="AC154" s="1273">
        <v>212</v>
      </c>
      <c r="AD154" s="1273">
        <v>177</v>
      </c>
      <c r="AE154" s="1273">
        <v>126</v>
      </c>
      <c r="AF154" s="1273">
        <v>73</v>
      </c>
      <c r="AG154" s="1273">
        <v>68</v>
      </c>
      <c r="AH154" s="1273">
        <v>50</v>
      </c>
      <c r="AI154" s="1273">
        <v>29</v>
      </c>
      <c r="AJ154" s="1273">
        <v>21</v>
      </c>
      <c r="AK154" s="1273">
        <v>21</v>
      </c>
      <c r="AL154" s="1273">
        <v>21</v>
      </c>
      <c r="AM154" s="1273">
        <v>7</v>
      </c>
      <c r="AN154" s="1273">
        <v>4</v>
      </c>
      <c r="AO154" s="1273">
        <v>3</v>
      </c>
      <c r="AP154" s="1273">
        <v>4</v>
      </c>
      <c r="AQ154" s="1273">
        <v>4</v>
      </c>
      <c r="AR154" s="1450"/>
      <c r="AS154" s="1304">
        <v>1039</v>
      </c>
      <c r="AT154" s="1273">
        <v>82</v>
      </c>
      <c r="AU154" s="1273">
        <v>30</v>
      </c>
      <c r="AV154" s="1273">
        <v>22</v>
      </c>
      <c r="AW154" s="1273">
        <v>49</v>
      </c>
      <c r="AX154" s="1273">
        <v>224</v>
      </c>
      <c r="AY154" s="1273">
        <v>185</v>
      </c>
      <c r="AZ154" s="1273">
        <v>142</v>
      </c>
      <c r="BA154" s="1273">
        <v>72</v>
      </c>
      <c r="BB154" s="1273">
        <v>63</v>
      </c>
      <c r="BC154" s="1273">
        <v>29</v>
      </c>
      <c r="BD154" s="1273">
        <v>36</v>
      </c>
      <c r="BE154" s="1273">
        <v>17</v>
      </c>
      <c r="BF154" s="1273">
        <v>13</v>
      </c>
      <c r="BG154" s="1273">
        <v>24</v>
      </c>
      <c r="BH154" s="1273">
        <v>11</v>
      </c>
      <c r="BI154" s="1273">
        <v>14</v>
      </c>
      <c r="BJ154" s="1273">
        <v>11</v>
      </c>
      <c r="BK154" s="1273">
        <v>10</v>
      </c>
      <c r="BL154" s="1273">
        <v>5</v>
      </c>
      <c r="BM154" s="1463"/>
    </row>
    <row r="155" spans="1:65">
      <c r="A155" s="1289">
        <v>301</v>
      </c>
      <c r="B155" s="1160" t="s">
        <v>23</v>
      </c>
      <c r="C155" s="1304">
        <v>904</v>
      </c>
      <c r="D155" s="1273">
        <v>21</v>
      </c>
      <c r="E155" s="1273">
        <v>27</v>
      </c>
      <c r="F155" s="1273">
        <v>26</v>
      </c>
      <c r="G155" s="1273">
        <v>54</v>
      </c>
      <c r="H155" s="1273">
        <v>199</v>
      </c>
      <c r="I155" s="1273">
        <v>165</v>
      </c>
      <c r="J155" s="1273">
        <v>82</v>
      </c>
      <c r="K155" s="1273">
        <v>58</v>
      </c>
      <c r="L155" s="1273">
        <v>64</v>
      </c>
      <c r="M155" s="1273">
        <v>40</v>
      </c>
      <c r="N155" s="1273">
        <v>29</v>
      </c>
      <c r="O155" s="1273">
        <v>24</v>
      </c>
      <c r="P155" s="1273">
        <v>20</v>
      </c>
      <c r="Q155" s="1273">
        <v>22</v>
      </c>
      <c r="R155" s="1273">
        <v>23</v>
      </c>
      <c r="S155" s="1273">
        <v>15</v>
      </c>
      <c r="T155" s="1273">
        <v>12</v>
      </c>
      <c r="U155" s="1273">
        <v>12</v>
      </c>
      <c r="V155" s="1273">
        <v>11</v>
      </c>
      <c r="W155" s="1305"/>
      <c r="X155" s="1273">
        <v>438</v>
      </c>
      <c r="Y155" s="1273">
        <v>10</v>
      </c>
      <c r="Z155" s="1273">
        <v>12</v>
      </c>
      <c r="AA155" s="1273">
        <v>13</v>
      </c>
      <c r="AB155" s="1273">
        <v>29</v>
      </c>
      <c r="AC155" s="1273">
        <v>105</v>
      </c>
      <c r="AD155" s="1273">
        <v>80</v>
      </c>
      <c r="AE155" s="1273">
        <v>42</v>
      </c>
      <c r="AF155" s="1273">
        <v>28</v>
      </c>
      <c r="AG155" s="1273">
        <v>28</v>
      </c>
      <c r="AH155" s="1273">
        <v>17</v>
      </c>
      <c r="AI155" s="1273">
        <v>14</v>
      </c>
      <c r="AJ155" s="1273">
        <v>16</v>
      </c>
      <c r="AK155" s="1273">
        <v>11</v>
      </c>
      <c r="AL155" s="1273">
        <v>12</v>
      </c>
      <c r="AM155" s="1273">
        <v>7</v>
      </c>
      <c r="AN155" s="1273">
        <v>6</v>
      </c>
      <c r="AO155" s="1273">
        <v>4</v>
      </c>
      <c r="AP155" s="1273">
        <v>2</v>
      </c>
      <c r="AQ155" s="1273">
        <v>2</v>
      </c>
      <c r="AR155" s="1450"/>
      <c r="AS155" s="1304">
        <v>429</v>
      </c>
      <c r="AT155" s="1273">
        <v>14</v>
      </c>
      <c r="AU155" s="1273">
        <v>11</v>
      </c>
      <c r="AV155" s="1273">
        <v>15</v>
      </c>
      <c r="AW155" s="1273">
        <v>21</v>
      </c>
      <c r="AX155" s="1273">
        <v>81</v>
      </c>
      <c r="AY155" s="1273">
        <v>67</v>
      </c>
      <c r="AZ155" s="1273">
        <v>63</v>
      </c>
      <c r="BA155" s="1273">
        <v>30</v>
      </c>
      <c r="BB155" s="1273">
        <v>18</v>
      </c>
      <c r="BC155" s="1273">
        <v>26</v>
      </c>
      <c r="BD155" s="1273">
        <v>13</v>
      </c>
      <c r="BE155" s="1273">
        <v>15</v>
      </c>
      <c r="BF155" s="1273">
        <v>8</v>
      </c>
      <c r="BG155" s="1273">
        <v>12</v>
      </c>
      <c r="BH155" s="1273">
        <v>8</v>
      </c>
      <c r="BI155" s="1273">
        <v>8</v>
      </c>
      <c r="BJ155" s="1273">
        <v>7</v>
      </c>
      <c r="BK155" s="1273">
        <v>9</v>
      </c>
      <c r="BL155" s="1273">
        <v>3</v>
      </c>
      <c r="BM155" s="1463"/>
    </row>
    <row r="156" spans="1:65">
      <c r="A156" s="1289">
        <v>365</v>
      </c>
      <c r="B156" s="1160" t="s">
        <v>656</v>
      </c>
      <c r="C156" s="1304">
        <v>578</v>
      </c>
      <c r="D156" s="1273">
        <v>34</v>
      </c>
      <c r="E156" s="1273">
        <v>12</v>
      </c>
      <c r="F156" s="1273">
        <v>18</v>
      </c>
      <c r="G156" s="1273">
        <v>54</v>
      </c>
      <c r="H156" s="1273">
        <v>129</v>
      </c>
      <c r="I156" s="1273">
        <v>103</v>
      </c>
      <c r="J156" s="1273">
        <v>68</v>
      </c>
      <c r="K156" s="1273">
        <v>40</v>
      </c>
      <c r="L156" s="1273">
        <v>24</v>
      </c>
      <c r="M156" s="1273">
        <v>20</v>
      </c>
      <c r="N156" s="1273">
        <v>21</v>
      </c>
      <c r="O156" s="1273">
        <v>10</v>
      </c>
      <c r="P156" s="1273">
        <v>5</v>
      </c>
      <c r="Q156" s="1273">
        <v>11</v>
      </c>
      <c r="R156" s="1273">
        <v>4</v>
      </c>
      <c r="S156" s="1273">
        <v>8</v>
      </c>
      <c r="T156" s="1273">
        <v>8</v>
      </c>
      <c r="U156" s="1273">
        <v>3</v>
      </c>
      <c r="V156" s="1273">
        <v>6</v>
      </c>
      <c r="W156" s="1305"/>
      <c r="X156" s="1273">
        <v>297</v>
      </c>
      <c r="Y156" s="1273">
        <v>22</v>
      </c>
      <c r="Z156" s="1273">
        <v>10</v>
      </c>
      <c r="AA156" s="1273">
        <v>10</v>
      </c>
      <c r="AB156" s="1273">
        <v>25</v>
      </c>
      <c r="AC156" s="1273">
        <v>58</v>
      </c>
      <c r="AD156" s="1273">
        <v>53</v>
      </c>
      <c r="AE156" s="1273">
        <v>46</v>
      </c>
      <c r="AF156" s="1273">
        <v>18</v>
      </c>
      <c r="AG156" s="1273">
        <v>11</v>
      </c>
      <c r="AH156" s="1273">
        <v>12</v>
      </c>
      <c r="AI156" s="1273">
        <v>10</v>
      </c>
      <c r="AJ156" s="1273">
        <v>3</v>
      </c>
      <c r="AK156" s="1273">
        <v>2</v>
      </c>
      <c r="AL156" s="1273">
        <v>6</v>
      </c>
      <c r="AM156" s="1273">
        <v>2</v>
      </c>
      <c r="AN156" s="1273">
        <v>4</v>
      </c>
      <c r="AO156" s="1273">
        <v>3</v>
      </c>
      <c r="AP156" s="1273">
        <v>2</v>
      </c>
      <c r="AQ156" s="1273">
        <v>0</v>
      </c>
      <c r="AR156" s="1450"/>
      <c r="AS156" s="1304">
        <v>267</v>
      </c>
      <c r="AT156" s="1273">
        <v>9</v>
      </c>
      <c r="AU156" s="1273">
        <v>10</v>
      </c>
      <c r="AV156" s="1273">
        <v>6</v>
      </c>
      <c r="AW156" s="1273">
        <v>21</v>
      </c>
      <c r="AX156" s="1273">
        <v>65</v>
      </c>
      <c r="AY156" s="1273">
        <v>58</v>
      </c>
      <c r="AZ156" s="1273">
        <v>24</v>
      </c>
      <c r="BA156" s="1273">
        <v>21</v>
      </c>
      <c r="BB156" s="1273">
        <v>12</v>
      </c>
      <c r="BC156" s="1273">
        <v>2</v>
      </c>
      <c r="BD156" s="1273">
        <v>7</v>
      </c>
      <c r="BE156" s="1273">
        <v>2</v>
      </c>
      <c r="BF156" s="1273">
        <v>4</v>
      </c>
      <c r="BG156" s="1273">
        <v>4</v>
      </c>
      <c r="BH156" s="1273">
        <v>5</v>
      </c>
      <c r="BI156" s="1273">
        <v>2</v>
      </c>
      <c r="BJ156" s="1273">
        <v>3</v>
      </c>
      <c r="BK156" s="1273">
        <v>7</v>
      </c>
      <c r="BL156" s="1273">
        <v>5</v>
      </c>
      <c r="BM156" s="1463"/>
    </row>
    <row r="157" spans="1:65">
      <c r="A157" s="1289">
        <v>381</v>
      </c>
      <c r="B157" s="1160" t="s">
        <v>27</v>
      </c>
      <c r="C157" s="1304">
        <v>841</v>
      </c>
      <c r="D157" s="1273">
        <v>38</v>
      </c>
      <c r="E157" s="1273">
        <v>15</v>
      </c>
      <c r="F157" s="1273">
        <v>14</v>
      </c>
      <c r="G157" s="1273">
        <v>67</v>
      </c>
      <c r="H157" s="1273">
        <v>156</v>
      </c>
      <c r="I157" s="1273">
        <v>154</v>
      </c>
      <c r="J157" s="1273">
        <v>110</v>
      </c>
      <c r="K157" s="1273">
        <v>57</v>
      </c>
      <c r="L157" s="1273">
        <v>56</v>
      </c>
      <c r="M157" s="1273">
        <v>41</v>
      </c>
      <c r="N157" s="1273">
        <v>29</v>
      </c>
      <c r="O157" s="1273">
        <v>24</v>
      </c>
      <c r="P157" s="1273">
        <v>16</v>
      </c>
      <c r="Q157" s="1273">
        <v>15</v>
      </c>
      <c r="R157" s="1273">
        <v>20</v>
      </c>
      <c r="S157" s="1273">
        <v>11</v>
      </c>
      <c r="T157" s="1273">
        <v>10</v>
      </c>
      <c r="U157" s="1273">
        <v>5</v>
      </c>
      <c r="V157" s="1273">
        <v>3</v>
      </c>
      <c r="W157" s="1305"/>
      <c r="X157" s="1273">
        <v>427</v>
      </c>
      <c r="Y157" s="1273">
        <v>20</v>
      </c>
      <c r="Z157" s="1273">
        <v>8</v>
      </c>
      <c r="AA157" s="1273">
        <v>9</v>
      </c>
      <c r="AB157" s="1273">
        <v>35</v>
      </c>
      <c r="AC157" s="1273">
        <v>68</v>
      </c>
      <c r="AD157" s="1273">
        <v>78</v>
      </c>
      <c r="AE157" s="1273">
        <v>57</v>
      </c>
      <c r="AF157" s="1273">
        <v>33</v>
      </c>
      <c r="AG157" s="1273">
        <v>29</v>
      </c>
      <c r="AH157" s="1273">
        <v>25</v>
      </c>
      <c r="AI157" s="1273">
        <v>14</v>
      </c>
      <c r="AJ157" s="1273">
        <v>19</v>
      </c>
      <c r="AK157" s="1273">
        <v>7</v>
      </c>
      <c r="AL157" s="1273">
        <v>8</v>
      </c>
      <c r="AM157" s="1273">
        <v>11</v>
      </c>
      <c r="AN157" s="1273">
        <v>4</v>
      </c>
      <c r="AO157" s="1273">
        <v>2</v>
      </c>
      <c r="AP157" s="1273">
        <v>0</v>
      </c>
      <c r="AQ157" s="1273">
        <v>0</v>
      </c>
      <c r="AR157" s="1450"/>
      <c r="AS157" s="1304">
        <v>385</v>
      </c>
      <c r="AT157" s="1273">
        <v>33</v>
      </c>
      <c r="AU157" s="1273">
        <v>14</v>
      </c>
      <c r="AV157" s="1273">
        <v>11</v>
      </c>
      <c r="AW157" s="1273">
        <v>19</v>
      </c>
      <c r="AX157" s="1273">
        <v>81</v>
      </c>
      <c r="AY157" s="1273">
        <v>75</v>
      </c>
      <c r="AZ157" s="1273">
        <v>40</v>
      </c>
      <c r="BA157" s="1273">
        <v>26</v>
      </c>
      <c r="BB157" s="1273">
        <v>29</v>
      </c>
      <c r="BC157" s="1273">
        <v>15</v>
      </c>
      <c r="BD157" s="1273">
        <v>6</v>
      </c>
      <c r="BE157" s="1273">
        <v>7</v>
      </c>
      <c r="BF157" s="1273">
        <v>7</v>
      </c>
      <c r="BG157" s="1273">
        <v>4</v>
      </c>
      <c r="BH157" s="1273">
        <v>3</v>
      </c>
      <c r="BI157" s="1273">
        <v>4</v>
      </c>
      <c r="BJ157" s="1273">
        <v>5</v>
      </c>
      <c r="BK157" s="1273">
        <v>3</v>
      </c>
      <c r="BL157" s="1273">
        <v>3</v>
      </c>
      <c r="BM157" s="1463"/>
    </row>
    <row r="158" spans="1:65" ht="12.75" customHeight="1">
      <c r="A158" s="1289">
        <v>382</v>
      </c>
      <c r="B158" s="1160" t="s">
        <v>28</v>
      </c>
      <c r="C158" s="1304">
        <v>1073</v>
      </c>
      <c r="D158" s="1273">
        <v>69</v>
      </c>
      <c r="E158" s="1273">
        <v>21</v>
      </c>
      <c r="F158" s="1273">
        <v>12</v>
      </c>
      <c r="G158" s="1273">
        <v>58</v>
      </c>
      <c r="H158" s="1273">
        <v>187</v>
      </c>
      <c r="I158" s="1273">
        <v>216</v>
      </c>
      <c r="J158" s="1273">
        <v>150</v>
      </c>
      <c r="K158" s="1273">
        <v>110</v>
      </c>
      <c r="L158" s="1273">
        <v>49</v>
      </c>
      <c r="M158" s="1273">
        <v>52</v>
      </c>
      <c r="N158" s="1273">
        <v>29</v>
      </c>
      <c r="O158" s="1273">
        <v>20</v>
      </c>
      <c r="P158" s="1273">
        <v>23</v>
      </c>
      <c r="Q158" s="1273">
        <v>18</v>
      </c>
      <c r="R158" s="1273">
        <v>15</v>
      </c>
      <c r="S158" s="1273">
        <v>12</v>
      </c>
      <c r="T158" s="1273">
        <v>14</v>
      </c>
      <c r="U158" s="1273">
        <v>12</v>
      </c>
      <c r="V158" s="1273">
        <v>6</v>
      </c>
      <c r="W158" s="1305"/>
      <c r="X158" s="1273">
        <v>574</v>
      </c>
      <c r="Y158" s="1273">
        <v>41</v>
      </c>
      <c r="Z158" s="1273">
        <v>12</v>
      </c>
      <c r="AA158" s="1273">
        <v>7</v>
      </c>
      <c r="AB158" s="1273">
        <v>32</v>
      </c>
      <c r="AC158" s="1273">
        <v>87</v>
      </c>
      <c r="AD158" s="1273">
        <v>106</v>
      </c>
      <c r="AE158" s="1273">
        <v>89</v>
      </c>
      <c r="AF158" s="1273">
        <v>66</v>
      </c>
      <c r="AG158" s="1273">
        <v>29</v>
      </c>
      <c r="AH158" s="1273">
        <v>28</v>
      </c>
      <c r="AI158" s="1273">
        <v>15</v>
      </c>
      <c r="AJ158" s="1273">
        <v>13</v>
      </c>
      <c r="AK158" s="1273">
        <v>11</v>
      </c>
      <c r="AL158" s="1273">
        <v>11</v>
      </c>
      <c r="AM158" s="1273">
        <v>8</v>
      </c>
      <c r="AN158" s="1273">
        <v>6</v>
      </c>
      <c r="AO158" s="1273">
        <v>4</v>
      </c>
      <c r="AP158" s="1273">
        <v>6</v>
      </c>
      <c r="AQ158" s="1273">
        <v>3</v>
      </c>
      <c r="AR158" s="1450"/>
      <c r="AS158" s="1304">
        <v>557</v>
      </c>
      <c r="AT158" s="1273">
        <v>51</v>
      </c>
      <c r="AU158" s="1273">
        <v>14</v>
      </c>
      <c r="AV158" s="1273">
        <v>10</v>
      </c>
      <c r="AW158" s="1273">
        <v>26</v>
      </c>
      <c r="AX158" s="1273">
        <v>107</v>
      </c>
      <c r="AY158" s="1273">
        <v>91</v>
      </c>
      <c r="AZ158" s="1273">
        <v>81</v>
      </c>
      <c r="BA158" s="1273">
        <v>49</v>
      </c>
      <c r="BB158" s="1273">
        <v>25</v>
      </c>
      <c r="BC158" s="1273">
        <v>23</v>
      </c>
      <c r="BD158" s="1273">
        <v>13</v>
      </c>
      <c r="BE158" s="1273">
        <v>13</v>
      </c>
      <c r="BF158" s="1273">
        <v>10</v>
      </c>
      <c r="BG158" s="1273">
        <v>9</v>
      </c>
      <c r="BH158" s="1273">
        <v>12</v>
      </c>
      <c r="BI158" s="1273">
        <v>8</v>
      </c>
      <c r="BJ158" s="1273">
        <v>2</v>
      </c>
      <c r="BK158" s="1273">
        <v>9</v>
      </c>
      <c r="BL158" s="1273">
        <v>4</v>
      </c>
      <c r="BM158" s="1463"/>
    </row>
    <row r="159" spans="1:65">
      <c r="A159" s="1289">
        <v>442</v>
      </c>
      <c r="B159" s="1160" t="s">
        <v>38</v>
      </c>
      <c r="C159" s="1304">
        <v>347</v>
      </c>
      <c r="D159" s="1273">
        <v>24</v>
      </c>
      <c r="E159" s="1273">
        <v>13</v>
      </c>
      <c r="F159" s="1273">
        <v>16</v>
      </c>
      <c r="G159" s="1273">
        <v>23</v>
      </c>
      <c r="H159" s="1273">
        <v>53</v>
      </c>
      <c r="I159" s="1273">
        <v>73</v>
      </c>
      <c r="J159" s="1273">
        <v>42</v>
      </c>
      <c r="K159" s="1273">
        <v>28</v>
      </c>
      <c r="L159" s="1273">
        <v>19</v>
      </c>
      <c r="M159" s="1273">
        <v>12</v>
      </c>
      <c r="N159" s="1273">
        <v>7</v>
      </c>
      <c r="O159" s="1273">
        <v>5</v>
      </c>
      <c r="P159" s="1273">
        <v>2</v>
      </c>
      <c r="Q159" s="1273">
        <v>7</v>
      </c>
      <c r="R159" s="1273">
        <v>7</v>
      </c>
      <c r="S159" s="1273">
        <v>2</v>
      </c>
      <c r="T159" s="1273">
        <v>6</v>
      </c>
      <c r="U159" s="1273">
        <v>5</v>
      </c>
      <c r="V159" s="1273">
        <v>3</v>
      </c>
      <c r="W159" s="1305"/>
      <c r="X159" s="1273">
        <v>172</v>
      </c>
      <c r="Y159" s="1273">
        <v>6</v>
      </c>
      <c r="Z159" s="1273">
        <v>7</v>
      </c>
      <c r="AA159" s="1273">
        <v>9</v>
      </c>
      <c r="AB159" s="1273">
        <v>15</v>
      </c>
      <c r="AC159" s="1273">
        <v>25</v>
      </c>
      <c r="AD159" s="1273">
        <v>43</v>
      </c>
      <c r="AE159" s="1273">
        <v>18</v>
      </c>
      <c r="AF159" s="1273">
        <v>15</v>
      </c>
      <c r="AG159" s="1273">
        <v>10</v>
      </c>
      <c r="AH159" s="1273">
        <v>6</v>
      </c>
      <c r="AI159" s="1273">
        <v>2</v>
      </c>
      <c r="AJ159" s="1273">
        <v>3</v>
      </c>
      <c r="AK159" s="1273">
        <v>1</v>
      </c>
      <c r="AL159" s="1273">
        <v>3</v>
      </c>
      <c r="AM159" s="1273">
        <v>5</v>
      </c>
      <c r="AN159" s="1273">
        <v>0</v>
      </c>
      <c r="AO159" s="1273">
        <v>1</v>
      </c>
      <c r="AP159" s="1273">
        <v>2</v>
      </c>
      <c r="AQ159" s="1273">
        <v>1</v>
      </c>
      <c r="AR159" s="1450"/>
      <c r="AS159" s="1304">
        <v>187</v>
      </c>
      <c r="AT159" s="1273">
        <v>14</v>
      </c>
      <c r="AU159" s="1273">
        <v>6</v>
      </c>
      <c r="AV159" s="1273">
        <v>5</v>
      </c>
      <c r="AW159" s="1273">
        <v>8</v>
      </c>
      <c r="AX159" s="1273">
        <v>40</v>
      </c>
      <c r="AY159" s="1273">
        <v>37</v>
      </c>
      <c r="AZ159" s="1273">
        <v>23</v>
      </c>
      <c r="BA159" s="1273">
        <v>18</v>
      </c>
      <c r="BB159" s="1273">
        <v>12</v>
      </c>
      <c r="BC159" s="1273">
        <v>6</v>
      </c>
      <c r="BD159" s="1273">
        <v>1</v>
      </c>
      <c r="BE159" s="1273">
        <v>2</v>
      </c>
      <c r="BF159" s="1273">
        <v>3</v>
      </c>
      <c r="BG159" s="1273">
        <v>3</v>
      </c>
      <c r="BH159" s="1273">
        <v>2</v>
      </c>
      <c r="BI159" s="1273">
        <v>1</v>
      </c>
      <c r="BJ159" s="1273">
        <v>3</v>
      </c>
      <c r="BK159" s="1273">
        <v>2</v>
      </c>
      <c r="BL159" s="1273">
        <v>1</v>
      </c>
      <c r="BM159" s="1463"/>
    </row>
    <row r="160" spans="1:65">
      <c r="A160" s="1289">
        <v>443</v>
      </c>
      <c r="B160" s="1160" t="s">
        <v>39</v>
      </c>
      <c r="C160" s="1304">
        <v>586</v>
      </c>
      <c r="D160" s="1273">
        <v>47</v>
      </c>
      <c r="E160" s="1273">
        <v>15</v>
      </c>
      <c r="F160" s="1273">
        <v>4</v>
      </c>
      <c r="G160" s="1273">
        <v>33</v>
      </c>
      <c r="H160" s="1273">
        <v>138</v>
      </c>
      <c r="I160" s="1273">
        <v>109</v>
      </c>
      <c r="J160" s="1273">
        <v>88</v>
      </c>
      <c r="K160" s="1273">
        <v>33</v>
      </c>
      <c r="L160" s="1273">
        <v>35</v>
      </c>
      <c r="M160" s="1273">
        <v>19</v>
      </c>
      <c r="N160" s="1273">
        <v>14</v>
      </c>
      <c r="O160" s="1273">
        <v>10</v>
      </c>
      <c r="P160" s="1273">
        <v>11</v>
      </c>
      <c r="Q160" s="1273">
        <v>11</v>
      </c>
      <c r="R160" s="1273">
        <v>7</v>
      </c>
      <c r="S160" s="1273">
        <v>4</v>
      </c>
      <c r="T160" s="1273">
        <v>4</v>
      </c>
      <c r="U160" s="1273">
        <v>2</v>
      </c>
      <c r="V160" s="1273">
        <v>2</v>
      </c>
      <c r="W160" s="1305"/>
      <c r="X160" s="1273">
        <v>290</v>
      </c>
      <c r="Y160" s="1273">
        <v>22</v>
      </c>
      <c r="Z160" s="1273">
        <v>7</v>
      </c>
      <c r="AA160" s="1273">
        <v>1</v>
      </c>
      <c r="AB160" s="1273">
        <v>20</v>
      </c>
      <c r="AC160" s="1273">
        <v>61</v>
      </c>
      <c r="AD160" s="1273">
        <v>54</v>
      </c>
      <c r="AE160" s="1273">
        <v>48</v>
      </c>
      <c r="AF160" s="1273">
        <v>15</v>
      </c>
      <c r="AG160" s="1273">
        <v>16</v>
      </c>
      <c r="AH160" s="1273">
        <v>11</v>
      </c>
      <c r="AI160" s="1273">
        <v>8</v>
      </c>
      <c r="AJ160" s="1273">
        <v>6</v>
      </c>
      <c r="AK160" s="1273">
        <v>8</v>
      </c>
      <c r="AL160" s="1273">
        <v>6</v>
      </c>
      <c r="AM160" s="1273">
        <v>3</v>
      </c>
      <c r="AN160" s="1273">
        <v>1</v>
      </c>
      <c r="AO160" s="1273">
        <v>2</v>
      </c>
      <c r="AP160" s="1273">
        <v>0</v>
      </c>
      <c r="AQ160" s="1273">
        <v>1</v>
      </c>
      <c r="AR160" s="1450"/>
      <c r="AS160" s="1304">
        <v>321</v>
      </c>
      <c r="AT160" s="1273">
        <v>26</v>
      </c>
      <c r="AU160" s="1273">
        <v>10</v>
      </c>
      <c r="AV160" s="1273">
        <v>8</v>
      </c>
      <c r="AW160" s="1273">
        <v>16</v>
      </c>
      <c r="AX160" s="1273">
        <v>73</v>
      </c>
      <c r="AY160" s="1273">
        <v>58</v>
      </c>
      <c r="AZ160" s="1273">
        <v>43</v>
      </c>
      <c r="BA160" s="1273">
        <v>19</v>
      </c>
      <c r="BB160" s="1273">
        <v>13</v>
      </c>
      <c r="BC160" s="1273">
        <v>13</v>
      </c>
      <c r="BD160" s="1273">
        <v>9</v>
      </c>
      <c r="BE160" s="1273">
        <v>11</v>
      </c>
      <c r="BF160" s="1273">
        <v>4</v>
      </c>
      <c r="BG160" s="1273">
        <v>5</v>
      </c>
      <c r="BH160" s="1273">
        <v>3</v>
      </c>
      <c r="BI160" s="1273">
        <v>2</v>
      </c>
      <c r="BJ160" s="1273">
        <v>4</v>
      </c>
      <c r="BK160" s="1273">
        <v>2</v>
      </c>
      <c r="BL160" s="1273">
        <v>2</v>
      </c>
      <c r="BM160" s="1463"/>
    </row>
    <row r="161" spans="1:65">
      <c r="A161" s="1289">
        <v>446</v>
      </c>
      <c r="B161" s="1160" t="s">
        <v>657</v>
      </c>
      <c r="C161" s="1304">
        <v>269</v>
      </c>
      <c r="D161" s="1273">
        <v>12</v>
      </c>
      <c r="E161" s="1273">
        <v>4</v>
      </c>
      <c r="F161" s="1273">
        <v>4</v>
      </c>
      <c r="G161" s="1273">
        <v>16</v>
      </c>
      <c r="H161" s="1273">
        <v>74</v>
      </c>
      <c r="I161" s="1273">
        <v>38</v>
      </c>
      <c r="J161" s="1273">
        <v>43</v>
      </c>
      <c r="K161" s="1273">
        <v>11</v>
      </c>
      <c r="L161" s="1273">
        <v>12</v>
      </c>
      <c r="M161" s="1273">
        <v>11</v>
      </c>
      <c r="N161" s="1273">
        <v>9</v>
      </c>
      <c r="O161" s="1273">
        <v>6</v>
      </c>
      <c r="P161" s="1273">
        <v>7</v>
      </c>
      <c r="Q161" s="1273">
        <v>7</v>
      </c>
      <c r="R161" s="1273">
        <v>6</v>
      </c>
      <c r="S161" s="1273">
        <v>4</v>
      </c>
      <c r="T161" s="1273">
        <v>1</v>
      </c>
      <c r="U161" s="1273">
        <v>2</v>
      </c>
      <c r="V161" s="1273">
        <v>2</v>
      </c>
      <c r="W161" s="1305"/>
      <c r="X161" s="1273">
        <v>127</v>
      </c>
      <c r="Y161" s="1273">
        <v>5</v>
      </c>
      <c r="Z161" s="1273">
        <v>1</v>
      </c>
      <c r="AA161" s="1273">
        <v>2</v>
      </c>
      <c r="AB161" s="1273">
        <v>7</v>
      </c>
      <c r="AC161" s="1273">
        <v>36</v>
      </c>
      <c r="AD161" s="1273">
        <v>19</v>
      </c>
      <c r="AE161" s="1273">
        <v>21</v>
      </c>
      <c r="AF161" s="1273">
        <v>6</v>
      </c>
      <c r="AG161" s="1273">
        <v>6</v>
      </c>
      <c r="AH161" s="1273">
        <v>4</v>
      </c>
      <c r="AI161" s="1273">
        <v>4</v>
      </c>
      <c r="AJ161" s="1273">
        <v>2</v>
      </c>
      <c r="AK161" s="1273">
        <v>4</v>
      </c>
      <c r="AL161" s="1273">
        <v>4</v>
      </c>
      <c r="AM161" s="1273">
        <v>4</v>
      </c>
      <c r="AN161" s="1273">
        <v>1</v>
      </c>
      <c r="AO161" s="1273">
        <v>0</v>
      </c>
      <c r="AP161" s="1273">
        <v>0</v>
      </c>
      <c r="AQ161" s="1273">
        <v>1</v>
      </c>
      <c r="AR161" s="1450"/>
      <c r="AS161" s="1304">
        <v>170</v>
      </c>
      <c r="AT161" s="1273">
        <v>9</v>
      </c>
      <c r="AU161" s="1273">
        <v>3</v>
      </c>
      <c r="AV161" s="1273">
        <v>4</v>
      </c>
      <c r="AW161" s="1273">
        <v>9</v>
      </c>
      <c r="AX161" s="1273">
        <v>46</v>
      </c>
      <c r="AY161" s="1273">
        <v>38</v>
      </c>
      <c r="AZ161" s="1273">
        <v>22</v>
      </c>
      <c r="BA161" s="1273">
        <v>6</v>
      </c>
      <c r="BB161" s="1273">
        <v>5</v>
      </c>
      <c r="BC161" s="1273">
        <v>4</v>
      </c>
      <c r="BD161" s="1273">
        <v>6</v>
      </c>
      <c r="BE161" s="1273">
        <v>2</v>
      </c>
      <c r="BF161" s="1273">
        <v>2</v>
      </c>
      <c r="BG161" s="1273">
        <v>4</v>
      </c>
      <c r="BH161" s="1273">
        <v>2</v>
      </c>
      <c r="BI161" s="1273">
        <v>2</v>
      </c>
      <c r="BJ161" s="1273">
        <v>3</v>
      </c>
      <c r="BK161" s="1273">
        <v>1</v>
      </c>
      <c r="BL161" s="1273">
        <v>2</v>
      </c>
      <c r="BM161" s="1463"/>
    </row>
    <row r="162" spans="1:65">
      <c r="A162" s="1289">
        <v>464</v>
      </c>
      <c r="B162" s="1160" t="s">
        <v>46</v>
      </c>
      <c r="C162" s="1304">
        <v>1024</v>
      </c>
      <c r="D162" s="1273">
        <v>82</v>
      </c>
      <c r="E162" s="1273">
        <v>31</v>
      </c>
      <c r="F162" s="1273">
        <v>18</v>
      </c>
      <c r="G162" s="1273">
        <v>56</v>
      </c>
      <c r="H162" s="1273">
        <v>183</v>
      </c>
      <c r="I162" s="1273">
        <v>191</v>
      </c>
      <c r="J162" s="1273">
        <v>141</v>
      </c>
      <c r="K162" s="1273">
        <v>86</v>
      </c>
      <c r="L162" s="1273">
        <v>59</v>
      </c>
      <c r="M162" s="1273">
        <v>58</v>
      </c>
      <c r="N162" s="1273">
        <v>32</v>
      </c>
      <c r="O162" s="1273">
        <v>17</v>
      </c>
      <c r="P162" s="1273">
        <v>17</v>
      </c>
      <c r="Q162" s="1273">
        <v>17</v>
      </c>
      <c r="R162" s="1273">
        <v>6</v>
      </c>
      <c r="S162" s="1273">
        <v>15</v>
      </c>
      <c r="T162" s="1273">
        <v>9</v>
      </c>
      <c r="U162" s="1273">
        <v>5</v>
      </c>
      <c r="V162" s="1273">
        <v>1</v>
      </c>
      <c r="W162" s="1305"/>
      <c r="X162" s="1273">
        <v>535</v>
      </c>
      <c r="Y162" s="1273">
        <v>43</v>
      </c>
      <c r="Z162" s="1273">
        <v>19</v>
      </c>
      <c r="AA162" s="1273">
        <v>6</v>
      </c>
      <c r="AB162" s="1273">
        <v>33</v>
      </c>
      <c r="AC162" s="1273">
        <v>92</v>
      </c>
      <c r="AD162" s="1273">
        <v>83</v>
      </c>
      <c r="AE162" s="1273">
        <v>62</v>
      </c>
      <c r="AF162" s="1273">
        <v>52</v>
      </c>
      <c r="AG162" s="1273">
        <v>40</v>
      </c>
      <c r="AH162" s="1273">
        <v>37</v>
      </c>
      <c r="AI162" s="1273">
        <v>23</v>
      </c>
      <c r="AJ162" s="1273">
        <v>11</v>
      </c>
      <c r="AK162" s="1273">
        <v>8</v>
      </c>
      <c r="AL162" s="1273">
        <v>10</v>
      </c>
      <c r="AM162" s="1273">
        <v>3</v>
      </c>
      <c r="AN162" s="1273">
        <v>6</v>
      </c>
      <c r="AO162" s="1273">
        <v>5</v>
      </c>
      <c r="AP162" s="1273">
        <v>2</v>
      </c>
      <c r="AQ162" s="1273">
        <v>0</v>
      </c>
      <c r="AR162" s="1450"/>
      <c r="AS162" s="1304">
        <v>459</v>
      </c>
      <c r="AT162" s="1273">
        <v>33</v>
      </c>
      <c r="AU162" s="1273">
        <v>14</v>
      </c>
      <c r="AV162" s="1273">
        <v>5</v>
      </c>
      <c r="AW162" s="1273">
        <v>32</v>
      </c>
      <c r="AX162" s="1273">
        <v>91</v>
      </c>
      <c r="AY162" s="1273">
        <v>84</v>
      </c>
      <c r="AZ162" s="1273">
        <v>54</v>
      </c>
      <c r="BA162" s="1273">
        <v>43</v>
      </c>
      <c r="BB162" s="1273">
        <v>23</v>
      </c>
      <c r="BC162" s="1273">
        <v>23</v>
      </c>
      <c r="BD162" s="1273">
        <v>12</v>
      </c>
      <c r="BE162" s="1273">
        <v>6</v>
      </c>
      <c r="BF162" s="1273">
        <v>8</v>
      </c>
      <c r="BG162" s="1273">
        <v>7</v>
      </c>
      <c r="BH162" s="1273">
        <v>8</v>
      </c>
      <c r="BI162" s="1273">
        <v>4</v>
      </c>
      <c r="BJ162" s="1273">
        <v>5</v>
      </c>
      <c r="BK162" s="1273">
        <v>4</v>
      </c>
      <c r="BL162" s="1273">
        <v>3</v>
      </c>
      <c r="BM162" s="1463"/>
    </row>
    <row r="163" spans="1:65">
      <c r="A163" s="1289">
        <v>481</v>
      </c>
      <c r="B163" s="1160" t="s">
        <v>47</v>
      </c>
      <c r="C163" s="1304">
        <v>413</v>
      </c>
      <c r="D163" s="1273">
        <v>22</v>
      </c>
      <c r="E163" s="1273">
        <v>9</v>
      </c>
      <c r="F163" s="1273">
        <v>9</v>
      </c>
      <c r="G163" s="1273">
        <v>30</v>
      </c>
      <c r="H163" s="1273">
        <v>88</v>
      </c>
      <c r="I163" s="1273">
        <v>65</v>
      </c>
      <c r="J163" s="1273">
        <v>48</v>
      </c>
      <c r="K163" s="1273">
        <v>23</v>
      </c>
      <c r="L163" s="1273">
        <v>27</v>
      </c>
      <c r="M163" s="1273">
        <v>23</v>
      </c>
      <c r="N163" s="1273">
        <v>15</v>
      </c>
      <c r="O163" s="1273">
        <v>12</v>
      </c>
      <c r="P163" s="1273">
        <v>5</v>
      </c>
      <c r="Q163" s="1273">
        <v>8</v>
      </c>
      <c r="R163" s="1273">
        <v>5</v>
      </c>
      <c r="S163" s="1273">
        <v>6</v>
      </c>
      <c r="T163" s="1273">
        <v>4</v>
      </c>
      <c r="U163" s="1273">
        <v>10</v>
      </c>
      <c r="V163" s="1273">
        <v>4</v>
      </c>
      <c r="W163" s="1305"/>
      <c r="X163" s="1273">
        <v>200</v>
      </c>
      <c r="Y163" s="1273">
        <v>12</v>
      </c>
      <c r="Z163" s="1273">
        <v>3</v>
      </c>
      <c r="AA163" s="1273">
        <v>6</v>
      </c>
      <c r="AB163" s="1273">
        <v>18</v>
      </c>
      <c r="AC163" s="1273">
        <v>34</v>
      </c>
      <c r="AD163" s="1273">
        <v>40</v>
      </c>
      <c r="AE163" s="1273">
        <v>19</v>
      </c>
      <c r="AF163" s="1273">
        <v>10</v>
      </c>
      <c r="AG163" s="1273">
        <v>11</v>
      </c>
      <c r="AH163" s="1273">
        <v>16</v>
      </c>
      <c r="AI163" s="1273">
        <v>7</v>
      </c>
      <c r="AJ163" s="1273">
        <v>4</v>
      </c>
      <c r="AK163" s="1273">
        <v>4</v>
      </c>
      <c r="AL163" s="1273">
        <v>4</v>
      </c>
      <c r="AM163" s="1273">
        <v>3</v>
      </c>
      <c r="AN163" s="1273">
        <v>2</v>
      </c>
      <c r="AO163" s="1273">
        <v>1</v>
      </c>
      <c r="AP163" s="1273">
        <v>5</v>
      </c>
      <c r="AQ163" s="1273">
        <v>1</v>
      </c>
      <c r="AR163" s="1450"/>
      <c r="AS163" s="1304">
        <v>228</v>
      </c>
      <c r="AT163" s="1273">
        <v>23</v>
      </c>
      <c r="AU163" s="1273">
        <v>8</v>
      </c>
      <c r="AV163" s="1273">
        <v>5</v>
      </c>
      <c r="AW163" s="1273">
        <v>13</v>
      </c>
      <c r="AX163" s="1273">
        <v>33</v>
      </c>
      <c r="AY163" s="1273">
        <v>40</v>
      </c>
      <c r="AZ163" s="1273">
        <v>25</v>
      </c>
      <c r="BA163" s="1273">
        <v>17</v>
      </c>
      <c r="BB163" s="1273">
        <v>15</v>
      </c>
      <c r="BC163" s="1273">
        <v>11</v>
      </c>
      <c r="BD163" s="1273">
        <v>7</v>
      </c>
      <c r="BE163" s="1273">
        <v>6</v>
      </c>
      <c r="BF163" s="1273">
        <v>3</v>
      </c>
      <c r="BG163" s="1273">
        <v>3</v>
      </c>
      <c r="BH163" s="1273">
        <v>3</v>
      </c>
      <c r="BI163" s="1273">
        <v>5</v>
      </c>
      <c r="BJ163" s="1273">
        <v>3</v>
      </c>
      <c r="BK163" s="1273">
        <v>6</v>
      </c>
      <c r="BL163" s="1273">
        <v>2</v>
      </c>
      <c r="BM163" s="1463"/>
    </row>
    <row r="164" spans="1:65">
      <c r="A164" s="1289">
        <v>501</v>
      </c>
      <c r="B164" s="1160" t="s">
        <v>82</v>
      </c>
      <c r="C164" s="1304">
        <v>433</v>
      </c>
      <c r="D164" s="1273">
        <v>13</v>
      </c>
      <c r="E164" s="1273">
        <v>8</v>
      </c>
      <c r="F164" s="1273">
        <v>6</v>
      </c>
      <c r="G164" s="1273">
        <v>42</v>
      </c>
      <c r="H164" s="1273">
        <v>108</v>
      </c>
      <c r="I164" s="1273">
        <v>72</v>
      </c>
      <c r="J164" s="1273">
        <v>41</v>
      </c>
      <c r="K164" s="1273">
        <v>39</v>
      </c>
      <c r="L164" s="1273">
        <v>19</v>
      </c>
      <c r="M164" s="1273">
        <v>15</v>
      </c>
      <c r="N164" s="1273">
        <v>14</v>
      </c>
      <c r="O164" s="1273">
        <v>10</v>
      </c>
      <c r="P164" s="1273">
        <v>7</v>
      </c>
      <c r="Q164" s="1273">
        <v>14</v>
      </c>
      <c r="R164" s="1273">
        <v>9</v>
      </c>
      <c r="S164" s="1273">
        <v>6</v>
      </c>
      <c r="T164" s="1273">
        <v>3</v>
      </c>
      <c r="U164" s="1273">
        <v>5</v>
      </c>
      <c r="V164" s="1273">
        <v>2</v>
      </c>
      <c r="W164" s="1305"/>
      <c r="X164" s="1273">
        <v>214</v>
      </c>
      <c r="Y164" s="1273">
        <v>7</v>
      </c>
      <c r="Z164" s="1273">
        <v>6</v>
      </c>
      <c r="AA164" s="1273">
        <v>4</v>
      </c>
      <c r="AB164" s="1273">
        <v>25</v>
      </c>
      <c r="AC164" s="1273">
        <v>52</v>
      </c>
      <c r="AD164" s="1273">
        <v>27</v>
      </c>
      <c r="AE164" s="1273">
        <v>21</v>
      </c>
      <c r="AF164" s="1273">
        <v>19</v>
      </c>
      <c r="AG164" s="1273">
        <v>10</v>
      </c>
      <c r="AH164" s="1273">
        <v>7</v>
      </c>
      <c r="AI164" s="1273">
        <v>8</v>
      </c>
      <c r="AJ164" s="1273">
        <v>7</v>
      </c>
      <c r="AK164" s="1273">
        <v>6</v>
      </c>
      <c r="AL164" s="1273">
        <v>4</v>
      </c>
      <c r="AM164" s="1273">
        <v>5</v>
      </c>
      <c r="AN164" s="1273">
        <v>4</v>
      </c>
      <c r="AO164" s="1273">
        <v>0</v>
      </c>
      <c r="AP164" s="1273">
        <v>2</v>
      </c>
      <c r="AQ164" s="1273">
        <v>0</v>
      </c>
      <c r="AR164" s="1450"/>
      <c r="AS164" s="1304">
        <v>236</v>
      </c>
      <c r="AT164" s="1273">
        <v>7</v>
      </c>
      <c r="AU164" s="1273">
        <v>2</v>
      </c>
      <c r="AV164" s="1273">
        <v>2</v>
      </c>
      <c r="AW164" s="1273">
        <v>16</v>
      </c>
      <c r="AX164" s="1273">
        <v>72</v>
      </c>
      <c r="AY164" s="1273">
        <v>45</v>
      </c>
      <c r="AZ164" s="1273">
        <v>24</v>
      </c>
      <c r="BA164" s="1273">
        <v>11</v>
      </c>
      <c r="BB164" s="1273">
        <v>9</v>
      </c>
      <c r="BC164" s="1273">
        <v>8</v>
      </c>
      <c r="BD164" s="1273">
        <v>5</v>
      </c>
      <c r="BE164" s="1273">
        <v>4</v>
      </c>
      <c r="BF164" s="1273">
        <v>8</v>
      </c>
      <c r="BG164" s="1273">
        <v>6</v>
      </c>
      <c r="BH164" s="1273">
        <v>1</v>
      </c>
      <c r="BI164" s="1273">
        <v>3</v>
      </c>
      <c r="BJ164" s="1273">
        <v>5</v>
      </c>
      <c r="BK164" s="1273">
        <v>8</v>
      </c>
      <c r="BL164" s="1273">
        <v>0</v>
      </c>
      <c r="BM164" s="1463"/>
    </row>
    <row r="165" spans="1:65">
      <c r="A165" s="1289">
        <v>585</v>
      </c>
      <c r="B165" s="1160" t="s">
        <v>658</v>
      </c>
      <c r="C165" s="1304">
        <v>437</v>
      </c>
      <c r="D165" s="1273">
        <v>23</v>
      </c>
      <c r="E165" s="1273">
        <v>8</v>
      </c>
      <c r="F165" s="1273">
        <v>3</v>
      </c>
      <c r="G165" s="1273">
        <v>46</v>
      </c>
      <c r="H165" s="1273">
        <v>126</v>
      </c>
      <c r="I165" s="1273">
        <v>68</v>
      </c>
      <c r="J165" s="1273">
        <v>43</v>
      </c>
      <c r="K165" s="1273">
        <v>26</v>
      </c>
      <c r="L165" s="1273">
        <v>13</v>
      </c>
      <c r="M165" s="1273">
        <v>12</v>
      </c>
      <c r="N165" s="1273">
        <v>6</v>
      </c>
      <c r="O165" s="1273">
        <v>11</v>
      </c>
      <c r="P165" s="1273">
        <v>2</v>
      </c>
      <c r="Q165" s="1273">
        <v>8</v>
      </c>
      <c r="R165" s="1273">
        <v>2</v>
      </c>
      <c r="S165" s="1273">
        <v>6</v>
      </c>
      <c r="T165" s="1273">
        <v>8</v>
      </c>
      <c r="U165" s="1273">
        <v>17</v>
      </c>
      <c r="V165" s="1273">
        <v>9</v>
      </c>
      <c r="W165" s="1305"/>
      <c r="X165" s="1273">
        <v>214</v>
      </c>
      <c r="Y165" s="1273">
        <v>13</v>
      </c>
      <c r="Z165" s="1273">
        <v>7</v>
      </c>
      <c r="AA165" s="1273">
        <v>2</v>
      </c>
      <c r="AB165" s="1273">
        <v>27</v>
      </c>
      <c r="AC165" s="1273">
        <v>54</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245</v>
      </c>
      <c r="AT165" s="1273">
        <v>21</v>
      </c>
      <c r="AU165" s="1273">
        <v>5</v>
      </c>
      <c r="AV165" s="1273">
        <v>2</v>
      </c>
      <c r="AW165" s="1273">
        <v>20</v>
      </c>
      <c r="AX165" s="1273">
        <v>72</v>
      </c>
      <c r="AY165" s="1273">
        <v>35</v>
      </c>
      <c r="AZ165" s="1273">
        <v>26</v>
      </c>
      <c r="BA165" s="1273">
        <v>11</v>
      </c>
      <c r="BB165" s="1273">
        <v>9</v>
      </c>
      <c r="BC165" s="1273">
        <v>4</v>
      </c>
      <c r="BD165" s="1273">
        <v>5</v>
      </c>
      <c r="BE165" s="1273">
        <v>2</v>
      </c>
      <c r="BF165" s="1273">
        <v>4</v>
      </c>
      <c r="BG165" s="1273">
        <v>4</v>
      </c>
      <c r="BH165" s="1273">
        <v>4</v>
      </c>
      <c r="BI165" s="1273">
        <v>2</v>
      </c>
      <c r="BJ165" s="1273">
        <v>5</v>
      </c>
      <c r="BK165" s="1273">
        <v>5</v>
      </c>
      <c r="BL165" s="1273">
        <v>9</v>
      </c>
      <c r="BM165" s="1463"/>
    </row>
    <row r="166" spans="1:65">
      <c r="A166" s="1291">
        <v>586</v>
      </c>
      <c r="B166" s="1163" t="s">
        <v>659</v>
      </c>
      <c r="C166" s="1306">
        <v>299</v>
      </c>
      <c r="D166" s="1307">
        <v>8</v>
      </c>
      <c r="E166" s="1307">
        <v>5</v>
      </c>
      <c r="F166" s="1307">
        <v>1</v>
      </c>
      <c r="G166" s="1307">
        <v>41</v>
      </c>
      <c r="H166" s="1307">
        <v>87</v>
      </c>
      <c r="I166" s="1307">
        <v>50</v>
      </c>
      <c r="J166" s="1307">
        <v>28</v>
      </c>
      <c r="K166" s="1307">
        <v>10</v>
      </c>
      <c r="L166" s="1307">
        <v>14</v>
      </c>
      <c r="M166" s="1307">
        <v>10</v>
      </c>
      <c r="N166" s="1307">
        <v>9</v>
      </c>
      <c r="O166" s="1307">
        <v>8</v>
      </c>
      <c r="P166" s="1307">
        <v>7</v>
      </c>
      <c r="Q166" s="1307">
        <v>6</v>
      </c>
      <c r="R166" s="1307">
        <v>2</v>
      </c>
      <c r="S166" s="1307">
        <v>3</v>
      </c>
      <c r="T166" s="1307">
        <v>3</v>
      </c>
      <c r="U166" s="1307">
        <v>3</v>
      </c>
      <c r="V166" s="1307">
        <v>4</v>
      </c>
      <c r="W166" s="1308"/>
      <c r="X166" s="1307">
        <v>152</v>
      </c>
      <c r="Y166" s="1307">
        <v>3</v>
      </c>
      <c r="Z166" s="1307">
        <v>1</v>
      </c>
      <c r="AA166" s="1307">
        <v>0</v>
      </c>
      <c r="AB166" s="1307">
        <v>25</v>
      </c>
      <c r="AC166" s="1307">
        <v>38</v>
      </c>
      <c r="AD166" s="1307">
        <v>31</v>
      </c>
      <c r="AE166" s="1307">
        <v>16</v>
      </c>
      <c r="AF166" s="1307">
        <v>6</v>
      </c>
      <c r="AG166" s="1307">
        <v>6</v>
      </c>
      <c r="AH166" s="1307">
        <v>4</v>
      </c>
      <c r="AI166" s="1307">
        <v>5</v>
      </c>
      <c r="AJ166" s="1307">
        <v>4</v>
      </c>
      <c r="AK166" s="1307">
        <v>6</v>
      </c>
      <c r="AL166" s="1307">
        <v>3</v>
      </c>
      <c r="AM166" s="1307">
        <v>1</v>
      </c>
      <c r="AN166" s="1307">
        <v>1</v>
      </c>
      <c r="AO166" s="1307">
        <v>1</v>
      </c>
      <c r="AP166" s="1307">
        <v>1</v>
      </c>
      <c r="AQ166" s="1307">
        <v>0</v>
      </c>
      <c r="AR166" s="1452"/>
      <c r="AS166" s="1306">
        <v>200</v>
      </c>
      <c r="AT166" s="1307">
        <v>11</v>
      </c>
      <c r="AU166" s="1307">
        <v>5</v>
      </c>
      <c r="AV166" s="1307">
        <v>5</v>
      </c>
      <c r="AW166" s="1307">
        <v>19</v>
      </c>
      <c r="AX166" s="1307">
        <v>60</v>
      </c>
      <c r="AY166" s="1307">
        <v>31</v>
      </c>
      <c r="AZ166" s="1307">
        <v>17</v>
      </c>
      <c r="BA166" s="1307">
        <v>14</v>
      </c>
      <c r="BB166" s="1307">
        <v>1</v>
      </c>
      <c r="BC166" s="1307">
        <v>5</v>
      </c>
      <c r="BD166" s="1307">
        <v>2</v>
      </c>
      <c r="BE166" s="1307">
        <v>3</v>
      </c>
      <c r="BF166" s="1307">
        <v>1</v>
      </c>
      <c r="BG166" s="1307">
        <v>0</v>
      </c>
      <c r="BH166" s="1307">
        <v>2</v>
      </c>
      <c r="BI166" s="1307">
        <v>0</v>
      </c>
      <c r="BJ166" s="1307">
        <v>7</v>
      </c>
      <c r="BK166" s="1307">
        <v>8</v>
      </c>
      <c r="BL166" s="1307">
        <v>9</v>
      </c>
      <c r="BM166" s="1465"/>
    </row>
    <row r="167" spans="1:65">
      <c r="A167" s="1160" t="s">
        <v>1739</v>
      </c>
    </row>
  </sheetData>
  <phoneticPr fontId="3"/>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2420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1717</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-5330</v>
      </c>
      <c r="D4" s="1284">
        <v>868</v>
      </c>
      <c r="E4" s="1284">
        <v>164</v>
      </c>
      <c r="F4" s="1284">
        <v>-48</v>
      </c>
      <c r="G4" s="1284">
        <v>-13</v>
      </c>
      <c r="H4" s="1284">
        <v>-3994</v>
      </c>
      <c r="I4" s="1284">
        <v>-2090</v>
      </c>
      <c r="J4" s="1284">
        <v>-94</v>
      </c>
      <c r="K4" s="1284">
        <v>160</v>
      </c>
      <c r="L4" s="1284">
        <v>-102</v>
      </c>
      <c r="M4" s="1284">
        <v>-69</v>
      </c>
      <c r="N4" s="1284">
        <v>25</v>
      </c>
      <c r="O4" s="1284">
        <v>32</v>
      </c>
      <c r="P4" s="1284">
        <v>54</v>
      </c>
      <c r="Q4" s="1284">
        <v>-55</v>
      </c>
      <c r="R4" s="1284">
        <v>-2</v>
      </c>
      <c r="S4" s="1284">
        <v>-76</v>
      </c>
      <c r="T4" s="1284">
        <v>25</v>
      </c>
      <c r="U4" s="1284">
        <v>-81</v>
      </c>
      <c r="V4" s="1284">
        <v>-34</v>
      </c>
      <c r="W4" s="1285"/>
      <c r="X4" s="1284">
        <v>-3316</v>
      </c>
      <c r="Y4" s="1284">
        <v>442</v>
      </c>
      <c r="Z4" s="1284">
        <v>20</v>
      </c>
      <c r="AA4" s="1284">
        <v>-15</v>
      </c>
      <c r="AB4" s="1284">
        <v>-60</v>
      </c>
      <c r="AC4" s="1284">
        <v>-2473</v>
      </c>
      <c r="AD4" s="1284">
        <v>-1223</v>
      </c>
      <c r="AE4" s="1284">
        <v>-107</v>
      </c>
      <c r="AF4" s="1284">
        <v>210</v>
      </c>
      <c r="AG4" s="1284">
        <v>-12</v>
      </c>
      <c r="AH4" s="1284">
        <v>4</v>
      </c>
      <c r="AI4" s="1284">
        <v>93</v>
      </c>
      <c r="AJ4" s="1284">
        <v>7</v>
      </c>
      <c r="AK4" s="1284">
        <v>39</v>
      </c>
      <c r="AL4" s="1284">
        <v>-86</v>
      </c>
      <c r="AM4" s="1284">
        <v>-31</v>
      </c>
      <c r="AN4" s="1284">
        <v>-77</v>
      </c>
      <c r="AO4" s="1284">
        <v>-15</v>
      </c>
      <c r="AP4" s="1284">
        <v>-19</v>
      </c>
      <c r="AQ4" s="1284">
        <v>-13</v>
      </c>
      <c r="AR4" s="1454"/>
      <c r="AS4" s="1283">
        <v>-2014</v>
      </c>
      <c r="AT4" s="1284">
        <v>426</v>
      </c>
      <c r="AU4" s="1284">
        <v>144</v>
      </c>
      <c r="AV4" s="1284">
        <v>-33</v>
      </c>
      <c r="AW4" s="1284">
        <v>47</v>
      </c>
      <c r="AX4" s="1284">
        <v>-1521</v>
      </c>
      <c r="AY4" s="1284">
        <v>-867</v>
      </c>
      <c r="AZ4" s="1284">
        <v>13</v>
      </c>
      <c r="BA4" s="1284">
        <v>-50</v>
      </c>
      <c r="BB4" s="1284">
        <v>-90</v>
      </c>
      <c r="BC4" s="1284">
        <v>-73</v>
      </c>
      <c r="BD4" s="1284">
        <v>-68</v>
      </c>
      <c r="BE4" s="1284">
        <v>25</v>
      </c>
      <c r="BF4" s="1284">
        <v>15</v>
      </c>
      <c r="BG4" s="1284">
        <v>31</v>
      </c>
      <c r="BH4" s="1284">
        <v>29</v>
      </c>
      <c r="BI4" s="1284">
        <v>1</v>
      </c>
      <c r="BJ4" s="1284">
        <v>40</v>
      </c>
      <c r="BK4" s="1284">
        <v>-62</v>
      </c>
      <c r="BL4" s="1285">
        <v>-21</v>
      </c>
      <c r="BM4" s="1462"/>
    </row>
    <row r="5" spans="1:65">
      <c r="A5" s="1286">
        <v>100</v>
      </c>
      <c r="B5" s="1287" t="s">
        <v>1738</v>
      </c>
      <c r="C5" s="1288">
        <v>-2331</v>
      </c>
      <c r="D5" s="1106">
        <v>-98</v>
      </c>
      <c r="E5" s="1106">
        <v>105</v>
      </c>
      <c r="F5" s="1106">
        <v>90</v>
      </c>
      <c r="G5" s="1106">
        <v>202</v>
      </c>
      <c r="H5" s="1106">
        <v>-414</v>
      </c>
      <c r="I5" s="1106">
        <v>-1277</v>
      </c>
      <c r="J5" s="1106">
        <v>-636</v>
      </c>
      <c r="K5" s="1106">
        <v>-102</v>
      </c>
      <c r="L5" s="1106">
        <v>41</v>
      </c>
      <c r="M5" s="1106">
        <v>6</v>
      </c>
      <c r="N5" s="1106">
        <v>44</v>
      </c>
      <c r="O5" s="1106">
        <v>-8</v>
      </c>
      <c r="P5" s="1106">
        <v>-71</v>
      </c>
      <c r="Q5" s="1106">
        <v>-56</v>
      </c>
      <c r="R5" s="1106">
        <v>1</v>
      </c>
      <c r="S5" s="1106">
        <v>-31</v>
      </c>
      <c r="T5" s="1106">
        <v>-19</v>
      </c>
      <c r="U5" s="1106">
        <v>-61</v>
      </c>
      <c r="V5" s="1106">
        <v>-47</v>
      </c>
      <c r="W5" s="1107"/>
      <c r="X5" s="1106">
        <v>-1559</v>
      </c>
      <c r="Y5" s="1106">
        <v>-17</v>
      </c>
      <c r="Z5" s="1106">
        <v>23</v>
      </c>
      <c r="AA5" s="1106">
        <v>43</v>
      </c>
      <c r="AB5" s="1106">
        <v>112</v>
      </c>
      <c r="AC5" s="1106">
        <v>-575</v>
      </c>
      <c r="AD5" s="1106">
        <v>-605</v>
      </c>
      <c r="AE5" s="1106">
        <v>-390</v>
      </c>
      <c r="AF5" s="1106">
        <v>-9</v>
      </c>
      <c r="AG5" s="1106">
        <v>6</v>
      </c>
      <c r="AH5" s="1106">
        <v>57</v>
      </c>
      <c r="AI5" s="1106">
        <v>38</v>
      </c>
      <c r="AJ5" s="1106">
        <v>-12</v>
      </c>
      <c r="AK5" s="1106">
        <v>-62</v>
      </c>
      <c r="AL5" s="1106">
        <v>-51</v>
      </c>
      <c r="AM5" s="1106">
        <v>-48</v>
      </c>
      <c r="AN5" s="1106">
        <v>-25</v>
      </c>
      <c r="AO5" s="1106">
        <v>-17</v>
      </c>
      <c r="AP5" s="1106">
        <v>-8</v>
      </c>
      <c r="AQ5" s="1106">
        <v>-19</v>
      </c>
      <c r="AR5" s="1455"/>
      <c r="AS5" s="1288">
        <v>-772</v>
      </c>
      <c r="AT5" s="1106">
        <v>-81</v>
      </c>
      <c r="AU5" s="1106">
        <v>82</v>
      </c>
      <c r="AV5" s="1106">
        <v>47</v>
      </c>
      <c r="AW5" s="1106">
        <v>90</v>
      </c>
      <c r="AX5" s="1106">
        <v>161</v>
      </c>
      <c r="AY5" s="1106">
        <v>-672</v>
      </c>
      <c r="AZ5" s="1106">
        <v>-246</v>
      </c>
      <c r="BA5" s="1106">
        <v>-93</v>
      </c>
      <c r="BB5" s="1106">
        <v>35</v>
      </c>
      <c r="BC5" s="1106">
        <v>-51</v>
      </c>
      <c r="BD5" s="1106">
        <v>6</v>
      </c>
      <c r="BE5" s="1106">
        <v>4</v>
      </c>
      <c r="BF5" s="1106">
        <v>-9</v>
      </c>
      <c r="BG5" s="1106">
        <v>-5</v>
      </c>
      <c r="BH5" s="1106">
        <v>49</v>
      </c>
      <c r="BI5" s="1106">
        <v>-6</v>
      </c>
      <c r="BJ5" s="1106">
        <v>-2</v>
      </c>
      <c r="BK5" s="1106">
        <v>-53</v>
      </c>
      <c r="BL5" s="1107">
        <v>-28</v>
      </c>
      <c r="BM5" s="1463"/>
    </row>
    <row r="6" spans="1:65">
      <c r="A6" s="1286">
        <v>101</v>
      </c>
      <c r="B6" s="1287" t="s">
        <v>69</v>
      </c>
      <c r="C6" s="1288">
        <v>85</v>
      </c>
      <c r="D6" s="1106">
        <v>1</v>
      </c>
      <c r="E6" s="1106">
        <v>-5</v>
      </c>
      <c r="F6" s="1106">
        <v>3</v>
      </c>
      <c r="G6" s="1106">
        <v>104</v>
      </c>
      <c r="H6" s="1106">
        <v>178</v>
      </c>
      <c r="I6" s="1106">
        <v>-11</v>
      </c>
      <c r="J6" s="1106">
        <v>85</v>
      </c>
      <c r="K6" s="1106">
        <v>-69</v>
      </c>
      <c r="L6" s="1106">
        <v>27</v>
      </c>
      <c r="M6" s="1106">
        <v>-53</v>
      </c>
      <c r="N6" s="1106">
        <v>-27</v>
      </c>
      <c r="O6" s="1106">
        <v>-45</v>
      </c>
      <c r="P6" s="1106">
        <v>-30</v>
      </c>
      <c r="Q6" s="1106">
        <v>9</v>
      </c>
      <c r="R6" s="1106">
        <v>-8</v>
      </c>
      <c r="S6" s="1106">
        <v>-24</v>
      </c>
      <c r="T6" s="1106">
        <v>-25</v>
      </c>
      <c r="U6" s="1106">
        <v>-18</v>
      </c>
      <c r="V6" s="1106">
        <v>-7</v>
      </c>
      <c r="W6" s="1107"/>
      <c r="X6" s="1106">
        <v>-20</v>
      </c>
      <c r="Y6" s="1106">
        <v>1</v>
      </c>
      <c r="Z6" s="1106">
        <v>-15</v>
      </c>
      <c r="AA6" s="1106">
        <v>-6</v>
      </c>
      <c r="AB6" s="1106">
        <v>51</v>
      </c>
      <c r="AC6" s="1106">
        <v>88</v>
      </c>
      <c r="AD6" s="1106">
        <v>-34</v>
      </c>
      <c r="AE6" s="1106">
        <v>46</v>
      </c>
      <c r="AF6" s="1106">
        <v>-42</v>
      </c>
      <c r="AG6" s="1106">
        <v>12</v>
      </c>
      <c r="AH6" s="1106">
        <v>0</v>
      </c>
      <c r="AI6" s="1106">
        <v>-33</v>
      </c>
      <c r="AJ6" s="1106">
        <v>-23</v>
      </c>
      <c r="AK6" s="1106">
        <v>-6</v>
      </c>
      <c r="AL6" s="1106">
        <v>-8</v>
      </c>
      <c r="AM6" s="1106">
        <v>-19</v>
      </c>
      <c r="AN6" s="1106">
        <v>-12</v>
      </c>
      <c r="AO6" s="1106">
        <v>-8</v>
      </c>
      <c r="AP6" s="1106">
        <v>-12</v>
      </c>
      <c r="AQ6" s="1106">
        <v>0</v>
      </c>
      <c r="AR6" s="1455"/>
      <c r="AS6" s="1288">
        <v>105</v>
      </c>
      <c r="AT6" s="1106">
        <v>0</v>
      </c>
      <c r="AU6" s="1106">
        <v>10</v>
      </c>
      <c r="AV6" s="1106">
        <v>9</v>
      </c>
      <c r="AW6" s="1106">
        <v>53</v>
      </c>
      <c r="AX6" s="1106">
        <v>90</v>
      </c>
      <c r="AY6" s="1106">
        <v>23</v>
      </c>
      <c r="AZ6" s="1106">
        <v>39</v>
      </c>
      <c r="BA6" s="1106">
        <v>-27</v>
      </c>
      <c r="BB6" s="1106">
        <v>15</v>
      </c>
      <c r="BC6" s="1106">
        <v>-53</v>
      </c>
      <c r="BD6" s="1106">
        <v>6</v>
      </c>
      <c r="BE6" s="1106">
        <v>-22</v>
      </c>
      <c r="BF6" s="1106">
        <v>-24</v>
      </c>
      <c r="BG6" s="1106">
        <v>17</v>
      </c>
      <c r="BH6" s="1106">
        <v>11</v>
      </c>
      <c r="BI6" s="1106">
        <v>-12</v>
      </c>
      <c r="BJ6" s="1106">
        <v>-17</v>
      </c>
      <c r="BK6" s="1106">
        <v>-6</v>
      </c>
      <c r="BL6" s="1107">
        <v>-7</v>
      </c>
      <c r="BM6" s="1464"/>
    </row>
    <row r="7" spans="1:65">
      <c r="A7" s="1289">
        <v>102</v>
      </c>
      <c r="B7" s="1160" t="s">
        <v>70</v>
      </c>
      <c r="C7" s="1290">
        <v>-425</v>
      </c>
      <c r="D7" s="1109">
        <v>-90</v>
      </c>
      <c r="E7" s="1109">
        <v>44</v>
      </c>
      <c r="F7" s="1109">
        <v>5</v>
      </c>
      <c r="G7" s="1109">
        <v>90</v>
      </c>
      <c r="H7" s="1109">
        <v>16</v>
      </c>
      <c r="I7" s="1109">
        <v>-200</v>
      </c>
      <c r="J7" s="1109">
        <v>-103</v>
      </c>
      <c r="K7" s="1109">
        <v>-1</v>
      </c>
      <c r="L7" s="1109">
        <v>-53</v>
      </c>
      <c r="M7" s="1109">
        <v>15</v>
      </c>
      <c r="N7" s="1109">
        <v>-5</v>
      </c>
      <c r="O7" s="1109">
        <v>-31</v>
      </c>
      <c r="P7" s="1109">
        <v>-13</v>
      </c>
      <c r="Q7" s="1109">
        <v>-31</v>
      </c>
      <c r="R7" s="1109">
        <v>-16</v>
      </c>
      <c r="S7" s="1109">
        <v>-13</v>
      </c>
      <c r="T7" s="1109">
        <v>9</v>
      </c>
      <c r="U7" s="1109">
        <v>-19</v>
      </c>
      <c r="V7" s="1109">
        <v>-29</v>
      </c>
      <c r="W7" s="1110"/>
      <c r="X7" s="1109">
        <v>-317</v>
      </c>
      <c r="Y7" s="1109">
        <v>-22</v>
      </c>
      <c r="Z7" s="1109">
        <v>25</v>
      </c>
      <c r="AA7" s="1109">
        <v>-4</v>
      </c>
      <c r="AB7" s="1109">
        <v>69</v>
      </c>
      <c r="AC7" s="1109">
        <v>-112</v>
      </c>
      <c r="AD7" s="1109">
        <v>-97</v>
      </c>
      <c r="AE7" s="1109">
        <v>-61</v>
      </c>
      <c r="AF7" s="1109">
        <v>-34</v>
      </c>
      <c r="AG7" s="1109">
        <v>-14</v>
      </c>
      <c r="AH7" s="1109">
        <v>10</v>
      </c>
      <c r="AI7" s="1109">
        <v>3</v>
      </c>
      <c r="AJ7" s="1109">
        <v>-17</v>
      </c>
      <c r="AK7" s="1109">
        <v>-9</v>
      </c>
      <c r="AL7" s="1109">
        <v>-28</v>
      </c>
      <c r="AM7" s="1109">
        <v>-7</v>
      </c>
      <c r="AN7" s="1109">
        <v>-11</v>
      </c>
      <c r="AO7" s="1109">
        <v>3</v>
      </c>
      <c r="AP7" s="1109">
        <v>-3</v>
      </c>
      <c r="AQ7" s="1109">
        <v>-8</v>
      </c>
      <c r="AR7" s="1097"/>
      <c r="AS7" s="1290">
        <v>-108</v>
      </c>
      <c r="AT7" s="1109">
        <v>-68</v>
      </c>
      <c r="AU7" s="1109">
        <v>19</v>
      </c>
      <c r="AV7" s="1109">
        <v>9</v>
      </c>
      <c r="AW7" s="1109">
        <v>21</v>
      </c>
      <c r="AX7" s="1109">
        <v>128</v>
      </c>
      <c r="AY7" s="1109">
        <v>-103</v>
      </c>
      <c r="AZ7" s="1109">
        <v>-42</v>
      </c>
      <c r="BA7" s="1109">
        <v>33</v>
      </c>
      <c r="BB7" s="1109">
        <v>-39</v>
      </c>
      <c r="BC7" s="1109">
        <v>5</v>
      </c>
      <c r="BD7" s="1109">
        <v>-8</v>
      </c>
      <c r="BE7" s="1109">
        <v>-14</v>
      </c>
      <c r="BF7" s="1109">
        <v>-4</v>
      </c>
      <c r="BG7" s="1109">
        <v>-3</v>
      </c>
      <c r="BH7" s="1109">
        <v>-9</v>
      </c>
      <c r="BI7" s="1109">
        <v>-2</v>
      </c>
      <c r="BJ7" s="1109">
        <v>6</v>
      </c>
      <c r="BK7" s="1109">
        <v>-16</v>
      </c>
      <c r="BL7" s="1110">
        <v>-21</v>
      </c>
      <c r="BM7" s="1463"/>
    </row>
    <row r="8" spans="1:65">
      <c r="A8" s="1289">
        <v>105</v>
      </c>
      <c r="B8" s="1160" t="s">
        <v>72</v>
      </c>
      <c r="C8" s="1290">
        <v>205</v>
      </c>
      <c r="D8" s="1109">
        <v>-85</v>
      </c>
      <c r="E8" s="1109">
        <v>-3</v>
      </c>
      <c r="F8" s="1109">
        <v>24</v>
      </c>
      <c r="G8" s="1109">
        <v>19</v>
      </c>
      <c r="H8" s="1109">
        <v>436</v>
      </c>
      <c r="I8" s="1109">
        <v>-11</v>
      </c>
      <c r="J8" s="1109">
        <v>-15</v>
      </c>
      <c r="K8" s="1109">
        <v>-4</v>
      </c>
      <c r="L8" s="1109">
        <v>44</v>
      </c>
      <c r="M8" s="1109">
        <v>3</v>
      </c>
      <c r="N8" s="1109">
        <v>3</v>
      </c>
      <c r="O8" s="1109">
        <v>-13</v>
      </c>
      <c r="P8" s="1109">
        <v>2</v>
      </c>
      <c r="Q8" s="1109">
        <v>-24</v>
      </c>
      <c r="R8" s="1109">
        <v>-44</v>
      </c>
      <c r="S8" s="1109">
        <v>-38</v>
      </c>
      <c r="T8" s="1109">
        <v>-27</v>
      </c>
      <c r="U8" s="1109">
        <v>-41</v>
      </c>
      <c r="V8" s="1109">
        <v>-21</v>
      </c>
      <c r="W8" s="1110"/>
      <c r="X8" s="1109">
        <v>39</v>
      </c>
      <c r="Y8" s="1109">
        <v>-40</v>
      </c>
      <c r="Z8" s="1109">
        <v>-8</v>
      </c>
      <c r="AA8" s="1109">
        <v>15</v>
      </c>
      <c r="AB8" s="1109">
        <v>6</v>
      </c>
      <c r="AC8" s="1109">
        <v>204</v>
      </c>
      <c r="AD8" s="1109">
        <v>-57</v>
      </c>
      <c r="AE8" s="1109">
        <v>-29</v>
      </c>
      <c r="AF8" s="1109">
        <v>-5</v>
      </c>
      <c r="AG8" s="1109">
        <v>29</v>
      </c>
      <c r="AH8" s="1109">
        <v>6</v>
      </c>
      <c r="AI8" s="1109">
        <v>12</v>
      </c>
      <c r="AJ8" s="1109">
        <v>-3</v>
      </c>
      <c r="AK8" s="1109">
        <v>8</v>
      </c>
      <c r="AL8" s="1109">
        <v>-14</v>
      </c>
      <c r="AM8" s="1109">
        <v>-32</v>
      </c>
      <c r="AN8" s="1109">
        <v>-15</v>
      </c>
      <c r="AO8" s="1109">
        <v>-19</v>
      </c>
      <c r="AP8" s="1109">
        <v>-13</v>
      </c>
      <c r="AQ8" s="1109">
        <v>-6</v>
      </c>
      <c r="AR8" s="1097"/>
      <c r="AS8" s="1290">
        <v>166</v>
      </c>
      <c r="AT8" s="1109">
        <v>-45</v>
      </c>
      <c r="AU8" s="1109">
        <v>5</v>
      </c>
      <c r="AV8" s="1109">
        <v>9</v>
      </c>
      <c r="AW8" s="1109">
        <v>13</v>
      </c>
      <c r="AX8" s="1109">
        <v>232</v>
      </c>
      <c r="AY8" s="1109">
        <v>46</v>
      </c>
      <c r="AZ8" s="1109">
        <v>14</v>
      </c>
      <c r="BA8" s="1109">
        <v>1</v>
      </c>
      <c r="BB8" s="1109">
        <v>15</v>
      </c>
      <c r="BC8" s="1109">
        <v>-3</v>
      </c>
      <c r="BD8" s="1109">
        <v>-9</v>
      </c>
      <c r="BE8" s="1109">
        <v>-10</v>
      </c>
      <c r="BF8" s="1109">
        <v>-6</v>
      </c>
      <c r="BG8" s="1109">
        <v>-10</v>
      </c>
      <c r="BH8" s="1109">
        <v>-12</v>
      </c>
      <c r="BI8" s="1109">
        <v>-23</v>
      </c>
      <c r="BJ8" s="1109">
        <v>-8</v>
      </c>
      <c r="BK8" s="1109">
        <v>-28</v>
      </c>
      <c r="BL8" s="1110">
        <v>-15</v>
      </c>
      <c r="BM8" s="1463"/>
    </row>
    <row r="9" spans="1:65">
      <c r="A9" s="1289">
        <v>106</v>
      </c>
      <c r="B9" s="1160" t="s">
        <v>74</v>
      </c>
      <c r="C9" s="1290">
        <v>-24</v>
      </c>
      <c r="D9" s="1109">
        <v>-8</v>
      </c>
      <c r="E9" s="1109">
        <v>-28</v>
      </c>
      <c r="F9" s="1109">
        <v>14</v>
      </c>
      <c r="G9" s="1109">
        <v>4</v>
      </c>
      <c r="H9" s="1109">
        <v>47</v>
      </c>
      <c r="I9" s="1109">
        <v>-28</v>
      </c>
      <c r="J9" s="1109">
        <v>-123</v>
      </c>
      <c r="K9" s="1109">
        <v>-2</v>
      </c>
      <c r="L9" s="1109">
        <v>10</v>
      </c>
      <c r="M9" s="1109">
        <v>-17</v>
      </c>
      <c r="N9" s="1109">
        <v>47</v>
      </c>
      <c r="O9" s="1109">
        <v>35</v>
      </c>
      <c r="P9" s="1109">
        <v>4</v>
      </c>
      <c r="Q9" s="1109">
        <v>14</v>
      </c>
      <c r="R9" s="1109">
        <v>11</v>
      </c>
      <c r="S9" s="1109">
        <v>14</v>
      </c>
      <c r="T9" s="1109">
        <v>-3</v>
      </c>
      <c r="U9" s="1109">
        <v>8</v>
      </c>
      <c r="V9" s="1109">
        <v>-23</v>
      </c>
      <c r="W9" s="1110"/>
      <c r="X9" s="1109">
        <v>37</v>
      </c>
      <c r="Y9" s="1109">
        <v>-28</v>
      </c>
      <c r="Z9" s="1109">
        <v>-18</v>
      </c>
      <c r="AA9" s="1109">
        <v>7</v>
      </c>
      <c r="AB9" s="1109">
        <v>2</v>
      </c>
      <c r="AC9" s="1109">
        <v>61</v>
      </c>
      <c r="AD9" s="1109">
        <v>21</v>
      </c>
      <c r="AE9" s="1109">
        <v>-69</v>
      </c>
      <c r="AF9" s="1109">
        <v>19</v>
      </c>
      <c r="AG9" s="1109">
        <v>-3</v>
      </c>
      <c r="AH9" s="1109">
        <v>-9</v>
      </c>
      <c r="AI9" s="1109">
        <v>23</v>
      </c>
      <c r="AJ9" s="1109">
        <v>29</v>
      </c>
      <c r="AK9" s="1109">
        <v>-2</v>
      </c>
      <c r="AL9" s="1109">
        <v>9</v>
      </c>
      <c r="AM9" s="1109">
        <v>2</v>
      </c>
      <c r="AN9" s="1109">
        <v>5</v>
      </c>
      <c r="AO9" s="1109">
        <v>-2</v>
      </c>
      <c r="AP9" s="1109">
        <v>5</v>
      </c>
      <c r="AQ9" s="1109">
        <v>-15</v>
      </c>
      <c r="AR9" s="1097"/>
      <c r="AS9" s="1290">
        <v>-61</v>
      </c>
      <c r="AT9" s="1109">
        <v>20</v>
      </c>
      <c r="AU9" s="1109">
        <v>-10</v>
      </c>
      <c r="AV9" s="1109">
        <v>7</v>
      </c>
      <c r="AW9" s="1109">
        <v>2</v>
      </c>
      <c r="AX9" s="1109">
        <v>-14</v>
      </c>
      <c r="AY9" s="1109">
        <v>-49</v>
      </c>
      <c r="AZ9" s="1109">
        <v>-54</v>
      </c>
      <c r="BA9" s="1109">
        <v>-21</v>
      </c>
      <c r="BB9" s="1109">
        <v>13</v>
      </c>
      <c r="BC9" s="1109">
        <v>-8</v>
      </c>
      <c r="BD9" s="1109">
        <v>24</v>
      </c>
      <c r="BE9" s="1109">
        <v>6</v>
      </c>
      <c r="BF9" s="1109">
        <v>6</v>
      </c>
      <c r="BG9" s="1109">
        <v>5</v>
      </c>
      <c r="BH9" s="1109">
        <v>9</v>
      </c>
      <c r="BI9" s="1109">
        <v>9</v>
      </c>
      <c r="BJ9" s="1109">
        <v>-1</v>
      </c>
      <c r="BK9" s="1109">
        <v>3</v>
      </c>
      <c r="BL9" s="1110">
        <v>-8</v>
      </c>
      <c r="BM9" s="1463"/>
    </row>
    <row r="10" spans="1:65">
      <c r="A10" s="1289">
        <v>107</v>
      </c>
      <c r="B10" s="1160" t="s">
        <v>75</v>
      </c>
      <c r="C10" s="1290">
        <v>-370</v>
      </c>
      <c r="D10" s="1109">
        <v>21</v>
      </c>
      <c r="E10" s="1109">
        <v>26</v>
      </c>
      <c r="F10" s="1109">
        <v>30</v>
      </c>
      <c r="G10" s="1109">
        <v>15</v>
      </c>
      <c r="H10" s="1109">
        <v>-262</v>
      </c>
      <c r="I10" s="1109">
        <v>-15</v>
      </c>
      <c r="J10" s="1109">
        <v>-110</v>
      </c>
      <c r="K10" s="1109">
        <v>-6</v>
      </c>
      <c r="L10" s="1109">
        <v>-21</v>
      </c>
      <c r="M10" s="1109">
        <v>-13</v>
      </c>
      <c r="N10" s="1109">
        <v>3</v>
      </c>
      <c r="O10" s="1109">
        <v>-13</v>
      </c>
      <c r="P10" s="1109">
        <v>24</v>
      </c>
      <c r="Q10" s="1109">
        <v>19</v>
      </c>
      <c r="R10" s="1109">
        <v>0</v>
      </c>
      <c r="S10" s="1109">
        <v>12</v>
      </c>
      <c r="T10" s="1109">
        <v>-36</v>
      </c>
      <c r="U10" s="1109">
        <v>-36</v>
      </c>
      <c r="V10" s="1109">
        <v>-8</v>
      </c>
      <c r="W10" s="1110"/>
      <c r="X10" s="1109">
        <v>-346</v>
      </c>
      <c r="Y10" s="1109">
        <v>0</v>
      </c>
      <c r="Z10" s="1109">
        <v>16</v>
      </c>
      <c r="AA10" s="1109">
        <v>11</v>
      </c>
      <c r="AB10" s="1109">
        <v>-30</v>
      </c>
      <c r="AC10" s="1109">
        <v>-178</v>
      </c>
      <c r="AD10" s="1109">
        <v>-22</v>
      </c>
      <c r="AE10" s="1109">
        <v>-60</v>
      </c>
      <c r="AF10" s="1109">
        <v>-6</v>
      </c>
      <c r="AG10" s="1109">
        <v>-38</v>
      </c>
      <c r="AH10" s="1109">
        <v>-26</v>
      </c>
      <c r="AI10" s="1109">
        <v>-14</v>
      </c>
      <c r="AJ10" s="1109">
        <v>-6</v>
      </c>
      <c r="AK10" s="1109">
        <v>16</v>
      </c>
      <c r="AL10" s="1109">
        <v>6</v>
      </c>
      <c r="AM10" s="1109">
        <v>1</v>
      </c>
      <c r="AN10" s="1109">
        <v>2</v>
      </c>
      <c r="AO10" s="1109">
        <v>-10</v>
      </c>
      <c r="AP10" s="1109">
        <v>-5</v>
      </c>
      <c r="AQ10" s="1109">
        <v>-3</v>
      </c>
      <c r="AR10" s="1097"/>
      <c r="AS10" s="1290">
        <v>-24</v>
      </c>
      <c r="AT10" s="1109">
        <v>21</v>
      </c>
      <c r="AU10" s="1109">
        <v>10</v>
      </c>
      <c r="AV10" s="1109">
        <v>19</v>
      </c>
      <c r="AW10" s="1109">
        <v>45</v>
      </c>
      <c r="AX10" s="1109">
        <v>-84</v>
      </c>
      <c r="AY10" s="1109">
        <v>7</v>
      </c>
      <c r="AZ10" s="1109">
        <v>-50</v>
      </c>
      <c r="BA10" s="1109">
        <v>0</v>
      </c>
      <c r="BB10" s="1109">
        <v>17</v>
      </c>
      <c r="BC10" s="1109">
        <v>13</v>
      </c>
      <c r="BD10" s="1109">
        <v>17</v>
      </c>
      <c r="BE10" s="1109">
        <v>-7</v>
      </c>
      <c r="BF10" s="1109">
        <v>8</v>
      </c>
      <c r="BG10" s="1109">
        <v>13</v>
      </c>
      <c r="BH10" s="1109">
        <v>-1</v>
      </c>
      <c r="BI10" s="1109">
        <v>10</v>
      </c>
      <c r="BJ10" s="1109">
        <v>-26</v>
      </c>
      <c r="BK10" s="1109">
        <v>-31</v>
      </c>
      <c r="BL10" s="1110">
        <v>-5</v>
      </c>
      <c r="BM10" s="1463"/>
    </row>
    <row r="11" spans="1:65">
      <c r="A11" s="1289">
        <v>108</v>
      </c>
      <c r="B11" s="1160" t="s">
        <v>76</v>
      </c>
      <c r="C11" s="1290">
        <v>-585</v>
      </c>
      <c r="D11" s="1109">
        <v>118</v>
      </c>
      <c r="E11" s="1109">
        <v>82</v>
      </c>
      <c r="F11" s="1109">
        <v>58</v>
      </c>
      <c r="G11" s="1109">
        <v>-21</v>
      </c>
      <c r="H11" s="1109">
        <v>-442</v>
      </c>
      <c r="I11" s="1109">
        <v>-251</v>
      </c>
      <c r="J11" s="1109">
        <v>-61</v>
      </c>
      <c r="K11" s="1109">
        <v>41</v>
      </c>
      <c r="L11" s="1109">
        <v>15</v>
      </c>
      <c r="M11" s="1109">
        <v>32</v>
      </c>
      <c r="N11" s="1109">
        <v>-1</v>
      </c>
      <c r="O11" s="1109">
        <v>-6</v>
      </c>
      <c r="P11" s="1109">
        <v>-23</v>
      </c>
      <c r="Q11" s="1109">
        <v>-33</v>
      </c>
      <c r="R11" s="1109">
        <v>-20</v>
      </c>
      <c r="S11" s="1109">
        <v>9</v>
      </c>
      <c r="T11" s="1109">
        <v>-18</v>
      </c>
      <c r="U11" s="1109">
        <v>-41</v>
      </c>
      <c r="V11" s="1109">
        <v>-23</v>
      </c>
      <c r="W11" s="1110"/>
      <c r="X11" s="1109">
        <v>-387</v>
      </c>
      <c r="Y11" s="1109">
        <v>88</v>
      </c>
      <c r="Z11" s="1109">
        <v>21</v>
      </c>
      <c r="AA11" s="1109">
        <v>30</v>
      </c>
      <c r="AB11" s="1109">
        <v>-13</v>
      </c>
      <c r="AC11" s="1109">
        <v>-257</v>
      </c>
      <c r="AD11" s="1109">
        <v>-170</v>
      </c>
      <c r="AE11" s="1109">
        <v>-81</v>
      </c>
      <c r="AF11" s="1109">
        <v>39</v>
      </c>
      <c r="AG11" s="1109">
        <v>6</v>
      </c>
      <c r="AH11" s="1109">
        <v>27</v>
      </c>
      <c r="AI11" s="1109">
        <v>15</v>
      </c>
      <c r="AJ11" s="1109">
        <v>-32</v>
      </c>
      <c r="AK11" s="1109">
        <v>-10</v>
      </c>
      <c r="AL11" s="1109">
        <v>-26</v>
      </c>
      <c r="AM11" s="1109">
        <v>-8</v>
      </c>
      <c r="AN11" s="1109">
        <v>0</v>
      </c>
      <c r="AO11" s="1109">
        <v>2</v>
      </c>
      <c r="AP11" s="1109">
        <v>-10</v>
      </c>
      <c r="AQ11" s="1109">
        <v>-8</v>
      </c>
      <c r="AR11" s="1097"/>
      <c r="AS11" s="1290">
        <v>-198</v>
      </c>
      <c r="AT11" s="1109">
        <v>30</v>
      </c>
      <c r="AU11" s="1109">
        <v>61</v>
      </c>
      <c r="AV11" s="1109">
        <v>28</v>
      </c>
      <c r="AW11" s="1109">
        <v>-8</v>
      </c>
      <c r="AX11" s="1109">
        <v>-185</v>
      </c>
      <c r="AY11" s="1109">
        <v>-81</v>
      </c>
      <c r="AZ11" s="1109">
        <v>20</v>
      </c>
      <c r="BA11" s="1109">
        <v>2</v>
      </c>
      <c r="BB11" s="1109">
        <v>9</v>
      </c>
      <c r="BC11" s="1109">
        <v>5</v>
      </c>
      <c r="BD11" s="1109">
        <v>-16</v>
      </c>
      <c r="BE11" s="1109">
        <v>26</v>
      </c>
      <c r="BF11" s="1109">
        <v>-13</v>
      </c>
      <c r="BG11" s="1109">
        <v>-7</v>
      </c>
      <c r="BH11" s="1109">
        <v>-12</v>
      </c>
      <c r="BI11" s="1109">
        <v>9</v>
      </c>
      <c r="BJ11" s="1109">
        <v>-20</v>
      </c>
      <c r="BK11" s="1109">
        <v>-31</v>
      </c>
      <c r="BL11" s="1110">
        <v>-15</v>
      </c>
      <c r="BM11" s="1463"/>
    </row>
    <row r="12" spans="1:65">
      <c r="A12" s="1289">
        <v>109</v>
      </c>
      <c r="B12" s="1160" t="s">
        <v>73</v>
      </c>
      <c r="C12" s="1290">
        <v>-1451</v>
      </c>
      <c r="D12" s="1109">
        <v>68</v>
      </c>
      <c r="E12" s="1109">
        <v>-10</v>
      </c>
      <c r="F12" s="1109">
        <v>-22</v>
      </c>
      <c r="G12" s="1109">
        <v>-161</v>
      </c>
      <c r="H12" s="1109">
        <v>-552</v>
      </c>
      <c r="I12" s="1109">
        <v>-387</v>
      </c>
      <c r="J12" s="1109">
        <v>-142</v>
      </c>
      <c r="K12" s="1109">
        <v>-49</v>
      </c>
      <c r="L12" s="1109">
        <v>-45</v>
      </c>
      <c r="M12" s="1109">
        <v>-73</v>
      </c>
      <c r="N12" s="1109">
        <v>-71</v>
      </c>
      <c r="O12" s="1109">
        <v>2</v>
      </c>
      <c r="P12" s="1109">
        <v>-27</v>
      </c>
      <c r="Q12" s="1109">
        <v>-30</v>
      </c>
      <c r="R12" s="1109">
        <v>11</v>
      </c>
      <c r="S12" s="1109">
        <v>-14</v>
      </c>
      <c r="T12" s="1109">
        <v>-9</v>
      </c>
      <c r="U12" s="1109">
        <v>37</v>
      </c>
      <c r="V12" s="1109">
        <v>23</v>
      </c>
      <c r="W12" s="1110"/>
      <c r="X12" s="1109">
        <v>-638</v>
      </c>
      <c r="Y12" s="1109">
        <v>15</v>
      </c>
      <c r="Z12" s="1109">
        <v>-24</v>
      </c>
      <c r="AA12" s="1109">
        <v>1</v>
      </c>
      <c r="AB12" s="1109">
        <v>-68</v>
      </c>
      <c r="AC12" s="1109">
        <v>-276</v>
      </c>
      <c r="AD12" s="1109">
        <v>-167</v>
      </c>
      <c r="AE12" s="1109">
        <v>-56</v>
      </c>
      <c r="AF12" s="1109">
        <v>-2</v>
      </c>
      <c r="AG12" s="1109">
        <v>-22</v>
      </c>
      <c r="AH12" s="1109">
        <v>-22</v>
      </c>
      <c r="AI12" s="1109">
        <v>-12</v>
      </c>
      <c r="AJ12" s="1109">
        <v>-9</v>
      </c>
      <c r="AK12" s="1109">
        <v>-18</v>
      </c>
      <c r="AL12" s="1109">
        <v>10</v>
      </c>
      <c r="AM12" s="1109">
        <v>4</v>
      </c>
      <c r="AN12" s="1109">
        <v>-4</v>
      </c>
      <c r="AO12" s="1109">
        <v>-8</v>
      </c>
      <c r="AP12" s="1109">
        <v>14</v>
      </c>
      <c r="AQ12" s="1109">
        <v>6</v>
      </c>
      <c r="AR12" s="1097"/>
      <c r="AS12" s="1290">
        <v>-813</v>
      </c>
      <c r="AT12" s="1109">
        <v>53</v>
      </c>
      <c r="AU12" s="1109">
        <v>14</v>
      </c>
      <c r="AV12" s="1109">
        <v>-23</v>
      </c>
      <c r="AW12" s="1109">
        <v>-93</v>
      </c>
      <c r="AX12" s="1109">
        <v>-276</v>
      </c>
      <c r="AY12" s="1109">
        <v>-220</v>
      </c>
      <c r="AZ12" s="1109">
        <v>-86</v>
      </c>
      <c r="BA12" s="1109">
        <v>-47</v>
      </c>
      <c r="BB12" s="1109">
        <v>-23</v>
      </c>
      <c r="BC12" s="1109">
        <v>-51</v>
      </c>
      <c r="BD12" s="1109">
        <v>-59</v>
      </c>
      <c r="BE12" s="1109">
        <v>11</v>
      </c>
      <c r="BF12" s="1109">
        <v>-9</v>
      </c>
      <c r="BG12" s="1109">
        <v>-40</v>
      </c>
      <c r="BH12" s="1109">
        <v>7</v>
      </c>
      <c r="BI12" s="1109">
        <v>-10</v>
      </c>
      <c r="BJ12" s="1109">
        <v>-1</v>
      </c>
      <c r="BK12" s="1109">
        <v>23</v>
      </c>
      <c r="BL12" s="1110">
        <v>17</v>
      </c>
      <c r="BM12" s="1463"/>
    </row>
    <row r="13" spans="1:65">
      <c r="A13" s="1289">
        <v>110</v>
      </c>
      <c r="B13" s="1160" t="s">
        <v>71</v>
      </c>
      <c r="C13" s="1290">
        <v>1008</v>
      </c>
      <c r="D13" s="1109">
        <v>-186</v>
      </c>
      <c r="E13" s="1109">
        <v>-35</v>
      </c>
      <c r="F13" s="1109">
        <v>3</v>
      </c>
      <c r="G13" s="1109">
        <v>150</v>
      </c>
      <c r="H13" s="1109">
        <v>756</v>
      </c>
      <c r="I13" s="1109">
        <v>-13</v>
      </c>
      <c r="J13" s="1109">
        <v>-161</v>
      </c>
      <c r="K13" s="1109">
        <v>-9</v>
      </c>
      <c r="L13" s="1109">
        <v>57</v>
      </c>
      <c r="M13" s="1109">
        <v>121</v>
      </c>
      <c r="N13" s="1109">
        <v>129</v>
      </c>
      <c r="O13" s="1109">
        <v>98</v>
      </c>
      <c r="P13" s="1109">
        <v>11</v>
      </c>
      <c r="Q13" s="1109">
        <v>19</v>
      </c>
      <c r="R13" s="1109">
        <v>57</v>
      </c>
      <c r="S13" s="1109">
        <v>-4</v>
      </c>
      <c r="T13" s="1109">
        <v>26</v>
      </c>
      <c r="U13" s="1109">
        <v>-9</v>
      </c>
      <c r="V13" s="1109">
        <v>-2</v>
      </c>
      <c r="W13" s="1110"/>
      <c r="X13" s="1109">
        <v>394</v>
      </c>
      <c r="Y13" s="1109">
        <v>-93</v>
      </c>
      <c r="Z13" s="1109">
        <v>-8</v>
      </c>
      <c r="AA13" s="1109">
        <v>5</v>
      </c>
      <c r="AB13" s="1109">
        <v>87</v>
      </c>
      <c r="AC13" s="1109">
        <v>249</v>
      </c>
      <c r="AD13" s="1109">
        <v>11</v>
      </c>
      <c r="AE13" s="1109">
        <v>-87</v>
      </c>
      <c r="AF13" s="1109">
        <v>13</v>
      </c>
      <c r="AG13" s="1109">
        <v>21</v>
      </c>
      <c r="AH13" s="1109">
        <v>68</v>
      </c>
      <c r="AI13" s="1109">
        <v>50</v>
      </c>
      <c r="AJ13" s="1109">
        <v>51</v>
      </c>
      <c r="AK13" s="1109">
        <v>-15</v>
      </c>
      <c r="AL13" s="1109">
        <v>3</v>
      </c>
      <c r="AM13" s="1109">
        <v>17</v>
      </c>
      <c r="AN13" s="1109">
        <v>3</v>
      </c>
      <c r="AO13" s="1109">
        <v>13</v>
      </c>
      <c r="AP13" s="1109">
        <v>2</v>
      </c>
      <c r="AQ13" s="1109">
        <v>4</v>
      </c>
      <c r="AR13" s="1097"/>
      <c r="AS13" s="1290">
        <v>614</v>
      </c>
      <c r="AT13" s="1109">
        <v>-93</v>
      </c>
      <c r="AU13" s="1109">
        <v>-27</v>
      </c>
      <c r="AV13" s="1109">
        <v>-2</v>
      </c>
      <c r="AW13" s="1109">
        <v>63</v>
      </c>
      <c r="AX13" s="1109">
        <v>507</v>
      </c>
      <c r="AY13" s="1109">
        <v>-24</v>
      </c>
      <c r="AZ13" s="1109">
        <v>-74</v>
      </c>
      <c r="BA13" s="1109">
        <v>-22</v>
      </c>
      <c r="BB13" s="1109">
        <v>36</v>
      </c>
      <c r="BC13" s="1109">
        <v>53</v>
      </c>
      <c r="BD13" s="1109">
        <v>79</v>
      </c>
      <c r="BE13" s="1109">
        <v>47</v>
      </c>
      <c r="BF13" s="1109">
        <v>26</v>
      </c>
      <c r="BG13" s="1109">
        <v>16</v>
      </c>
      <c r="BH13" s="1109">
        <v>40</v>
      </c>
      <c r="BI13" s="1109">
        <v>-7</v>
      </c>
      <c r="BJ13" s="1109">
        <v>13</v>
      </c>
      <c r="BK13" s="1109">
        <v>-11</v>
      </c>
      <c r="BL13" s="1110">
        <v>-6</v>
      </c>
      <c r="BM13" s="1463"/>
    </row>
    <row r="14" spans="1:65">
      <c r="A14" s="1291">
        <v>111</v>
      </c>
      <c r="B14" s="1163" t="s">
        <v>77</v>
      </c>
      <c r="C14" s="1292">
        <v>-774</v>
      </c>
      <c r="D14" s="1113">
        <v>63</v>
      </c>
      <c r="E14" s="1113">
        <v>34</v>
      </c>
      <c r="F14" s="1113">
        <v>-25</v>
      </c>
      <c r="G14" s="1113">
        <v>2</v>
      </c>
      <c r="H14" s="1113">
        <v>-591</v>
      </c>
      <c r="I14" s="1113">
        <v>-361</v>
      </c>
      <c r="J14" s="1113">
        <v>-6</v>
      </c>
      <c r="K14" s="1113">
        <v>-3</v>
      </c>
      <c r="L14" s="1113">
        <v>7</v>
      </c>
      <c r="M14" s="1113">
        <v>-9</v>
      </c>
      <c r="N14" s="1113">
        <v>-34</v>
      </c>
      <c r="O14" s="1113">
        <v>-35</v>
      </c>
      <c r="P14" s="1113">
        <v>-19</v>
      </c>
      <c r="Q14" s="1113">
        <v>1</v>
      </c>
      <c r="R14" s="1113">
        <v>10</v>
      </c>
      <c r="S14" s="1113">
        <v>27</v>
      </c>
      <c r="T14" s="1113">
        <v>64</v>
      </c>
      <c r="U14" s="1113">
        <v>58</v>
      </c>
      <c r="V14" s="1113">
        <v>43</v>
      </c>
      <c r="W14" s="1111"/>
      <c r="X14" s="1113">
        <v>-321</v>
      </c>
      <c r="Y14" s="1113">
        <v>62</v>
      </c>
      <c r="Z14" s="1113">
        <v>34</v>
      </c>
      <c r="AA14" s="1113">
        <v>-16</v>
      </c>
      <c r="AB14" s="1113">
        <v>8</v>
      </c>
      <c r="AC14" s="1113">
        <v>-354</v>
      </c>
      <c r="AD14" s="1113">
        <v>-90</v>
      </c>
      <c r="AE14" s="1113">
        <v>7</v>
      </c>
      <c r="AF14" s="1113">
        <v>9</v>
      </c>
      <c r="AG14" s="1113">
        <v>15</v>
      </c>
      <c r="AH14" s="1113">
        <v>3</v>
      </c>
      <c r="AI14" s="1113">
        <v>-6</v>
      </c>
      <c r="AJ14" s="1113">
        <v>-2</v>
      </c>
      <c r="AK14" s="1113">
        <v>-26</v>
      </c>
      <c r="AL14" s="1113">
        <v>-3</v>
      </c>
      <c r="AM14" s="1113">
        <v>-6</v>
      </c>
      <c r="AN14" s="1113">
        <v>7</v>
      </c>
      <c r="AO14" s="1113">
        <v>12</v>
      </c>
      <c r="AP14" s="1113">
        <v>14</v>
      </c>
      <c r="AQ14" s="1113">
        <v>11</v>
      </c>
      <c r="AR14" s="1456"/>
      <c r="AS14" s="1292">
        <v>-453</v>
      </c>
      <c r="AT14" s="1113">
        <v>1</v>
      </c>
      <c r="AU14" s="1113">
        <v>0</v>
      </c>
      <c r="AV14" s="1113">
        <v>-9</v>
      </c>
      <c r="AW14" s="1113">
        <v>-6</v>
      </c>
      <c r="AX14" s="1113">
        <v>-237</v>
      </c>
      <c r="AY14" s="1113">
        <v>-271</v>
      </c>
      <c r="AZ14" s="1113">
        <v>-13</v>
      </c>
      <c r="BA14" s="1113">
        <v>-12</v>
      </c>
      <c r="BB14" s="1113">
        <v>-8</v>
      </c>
      <c r="BC14" s="1113">
        <v>-12</v>
      </c>
      <c r="BD14" s="1113">
        <v>-28</v>
      </c>
      <c r="BE14" s="1113">
        <v>-33</v>
      </c>
      <c r="BF14" s="1113">
        <v>7</v>
      </c>
      <c r="BG14" s="1113">
        <v>4</v>
      </c>
      <c r="BH14" s="1113">
        <v>16</v>
      </c>
      <c r="BI14" s="1113">
        <v>20</v>
      </c>
      <c r="BJ14" s="1113">
        <v>52</v>
      </c>
      <c r="BK14" s="1113">
        <v>44</v>
      </c>
      <c r="BL14" s="1111">
        <v>32</v>
      </c>
      <c r="BM14" s="1465"/>
    </row>
    <row r="15" spans="1:65">
      <c r="A15" s="1289">
        <v>201</v>
      </c>
      <c r="B15" s="1160" t="s">
        <v>416</v>
      </c>
      <c r="C15" s="1290">
        <v>-244</v>
      </c>
      <c r="D15" s="1109">
        <v>24</v>
      </c>
      <c r="E15" s="1109">
        <v>-41</v>
      </c>
      <c r="F15" s="1109">
        <v>-5</v>
      </c>
      <c r="G15" s="1109">
        <v>-105</v>
      </c>
      <c r="H15" s="1109">
        <v>-233</v>
      </c>
      <c r="I15" s="1109">
        <v>-184</v>
      </c>
      <c r="J15" s="1109">
        <v>77</v>
      </c>
      <c r="K15" s="1109">
        <v>68</v>
      </c>
      <c r="L15" s="1109">
        <v>32</v>
      </c>
      <c r="M15" s="1109">
        <v>38</v>
      </c>
      <c r="N15" s="1109">
        <v>-2</v>
      </c>
      <c r="O15" s="1109">
        <v>-29</v>
      </c>
      <c r="P15" s="1109">
        <v>18</v>
      </c>
      <c r="Q15" s="1109">
        <v>10</v>
      </c>
      <c r="R15" s="1109">
        <v>4</v>
      </c>
      <c r="S15" s="1109">
        <v>19</v>
      </c>
      <c r="T15" s="1109">
        <v>20</v>
      </c>
      <c r="U15" s="1109">
        <v>26</v>
      </c>
      <c r="V15" s="1109">
        <v>19</v>
      </c>
      <c r="W15" s="1110"/>
      <c r="X15" s="1109">
        <v>-86</v>
      </c>
      <c r="Y15" s="1109">
        <v>9</v>
      </c>
      <c r="Z15" s="1109">
        <v>-11</v>
      </c>
      <c r="AA15" s="1109">
        <v>-2</v>
      </c>
      <c r="AB15" s="1109">
        <v>-1</v>
      </c>
      <c r="AC15" s="1109">
        <v>-106</v>
      </c>
      <c r="AD15" s="1109">
        <v>-139</v>
      </c>
      <c r="AE15" s="1109">
        <v>17</v>
      </c>
      <c r="AF15" s="1109">
        <v>12</v>
      </c>
      <c r="AG15" s="1109">
        <v>37</v>
      </c>
      <c r="AH15" s="1109">
        <v>37</v>
      </c>
      <c r="AI15" s="1109">
        <v>4</v>
      </c>
      <c r="AJ15" s="1109">
        <v>-19</v>
      </c>
      <c r="AK15" s="1109">
        <v>36</v>
      </c>
      <c r="AL15" s="1109">
        <v>6</v>
      </c>
      <c r="AM15" s="1109">
        <v>7</v>
      </c>
      <c r="AN15" s="1109">
        <v>11</v>
      </c>
      <c r="AO15" s="1109">
        <v>8</v>
      </c>
      <c r="AP15" s="1109">
        <v>5</v>
      </c>
      <c r="AQ15" s="1109">
        <v>3</v>
      </c>
      <c r="AR15" s="1097"/>
      <c r="AS15" s="1290">
        <v>-158</v>
      </c>
      <c r="AT15" s="1109">
        <v>15</v>
      </c>
      <c r="AU15" s="1109">
        <v>-30</v>
      </c>
      <c r="AV15" s="1109">
        <v>-3</v>
      </c>
      <c r="AW15" s="1109">
        <v>-104</v>
      </c>
      <c r="AX15" s="1109">
        <v>-127</v>
      </c>
      <c r="AY15" s="1109">
        <v>-45</v>
      </c>
      <c r="AZ15" s="1109">
        <v>60</v>
      </c>
      <c r="BA15" s="1109">
        <v>56</v>
      </c>
      <c r="BB15" s="1109">
        <v>-5</v>
      </c>
      <c r="BC15" s="1109">
        <v>1</v>
      </c>
      <c r="BD15" s="1109">
        <v>-6</v>
      </c>
      <c r="BE15" s="1109">
        <v>-10</v>
      </c>
      <c r="BF15" s="1109">
        <v>-18</v>
      </c>
      <c r="BG15" s="1109">
        <v>4</v>
      </c>
      <c r="BH15" s="1109">
        <v>-3</v>
      </c>
      <c r="BI15" s="1109">
        <v>8</v>
      </c>
      <c r="BJ15" s="1109">
        <v>12</v>
      </c>
      <c r="BK15" s="1109">
        <v>21</v>
      </c>
      <c r="BL15" s="1110">
        <v>16</v>
      </c>
      <c r="BM15" s="1463"/>
    </row>
    <row r="16" spans="1:65">
      <c r="A16" s="1289">
        <v>202</v>
      </c>
      <c r="B16" s="1160" t="s">
        <v>15</v>
      </c>
      <c r="C16" s="1290">
        <v>1687</v>
      </c>
      <c r="D16" s="1109">
        <v>-350</v>
      </c>
      <c r="E16" s="1109">
        <v>-121</v>
      </c>
      <c r="F16" s="1109">
        <v>-43</v>
      </c>
      <c r="G16" s="1109">
        <v>210</v>
      </c>
      <c r="H16" s="1109">
        <v>942</v>
      </c>
      <c r="I16" s="1109">
        <v>703</v>
      </c>
      <c r="J16" s="1109">
        <v>59</v>
      </c>
      <c r="K16" s="1109">
        <v>34</v>
      </c>
      <c r="L16" s="1109">
        <v>33</v>
      </c>
      <c r="M16" s="1109">
        <v>50</v>
      </c>
      <c r="N16" s="1109">
        <v>83</v>
      </c>
      <c r="O16" s="1109">
        <v>28</v>
      </c>
      <c r="P16" s="1109">
        <v>11</v>
      </c>
      <c r="Q16" s="1109">
        <v>8</v>
      </c>
      <c r="R16" s="1109">
        <v>21</v>
      </c>
      <c r="S16" s="1109">
        <v>6</v>
      </c>
      <c r="T16" s="1109">
        <v>12</v>
      </c>
      <c r="U16" s="1109">
        <v>-7</v>
      </c>
      <c r="V16" s="1109">
        <v>8</v>
      </c>
      <c r="W16" s="1110"/>
      <c r="X16" s="1109">
        <v>809</v>
      </c>
      <c r="Y16" s="1109">
        <v>-173</v>
      </c>
      <c r="Z16" s="1109">
        <v>-58</v>
      </c>
      <c r="AA16" s="1109">
        <v>0</v>
      </c>
      <c r="AB16" s="1109">
        <v>127</v>
      </c>
      <c r="AC16" s="1109">
        <v>347</v>
      </c>
      <c r="AD16" s="1109">
        <v>381</v>
      </c>
      <c r="AE16" s="1109">
        <v>73</v>
      </c>
      <c r="AF16" s="1109">
        <v>39</v>
      </c>
      <c r="AG16" s="1109">
        <v>42</v>
      </c>
      <c r="AH16" s="1109">
        <v>18</v>
      </c>
      <c r="AI16" s="1109">
        <v>49</v>
      </c>
      <c r="AJ16" s="1109">
        <v>10</v>
      </c>
      <c r="AK16" s="1109">
        <v>-8</v>
      </c>
      <c r="AL16" s="1109">
        <v>-18</v>
      </c>
      <c r="AM16" s="1109">
        <v>4</v>
      </c>
      <c r="AN16" s="1109">
        <v>-11</v>
      </c>
      <c r="AO16" s="1109">
        <v>-10</v>
      </c>
      <c r="AP16" s="1109">
        <v>-4</v>
      </c>
      <c r="AQ16" s="1109">
        <v>1</v>
      </c>
      <c r="AR16" s="1097"/>
      <c r="AS16" s="1290">
        <v>878</v>
      </c>
      <c r="AT16" s="1109">
        <v>-177</v>
      </c>
      <c r="AU16" s="1109">
        <v>-63</v>
      </c>
      <c r="AV16" s="1109">
        <v>-43</v>
      </c>
      <c r="AW16" s="1109">
        <v>83</v>
      </c>
      <c r="AX16" s="1109">
        <v>595</v>
      </c>
      <c r="AY16" s="1109">
        <v>322</v>
      </c>
      <c r="AZ16" s="1109">
        <v>-14</v>
      </c>
      <c r="BA16" s="1109">
        <v>-5</v>
      </c>
      <c r="BB16" s="1109">
        <v>-9</v>
      </c>
      <c r="BC16" s="1109">
        <v>32</v>
      </c>
      <c r="BD16" s="1109">
        <v>34</v>
      </c>
      <c r="BE16" s="1109">
        <v>18</v>
      </c>
      <c r="BF16" s="1109">
        <v>19</v>
      </c>
      <c r="BG16" s="1109">
        <v>26</v>
      </c>
      <c r="BH16" s="1109">
        <v>17</v>
      </c>
      <c r="BI16" s="1109">
        <v>17</v>
      </c>
      <c r="BJ16" s="1109">
        <v>22</v>
      </c>
      <c r="BK16" s="1109">
        <v>-3</v>
      </c>
      <c r="BL16" s="1110">
        <v>7</v>
      </c>
      <c r="BM16" s="1463"/>
    </row>
    <row r="17" spans="1:65">
      <c r="A17" s="1289">
        <v>203</v>
      </c>
      <c r="B17" s="1160" t="s">
        <v>24</v>
      </c>
      <c r="C17" s="1290">
        <v>1921</v>
      </c>
      <c r="D17" s="1109">
        <v>293</v>
      </c>
      <c r="E17" s="1109">
        <v>113</v>
      </c>
      <c r="F17" s="1109">
        <v>50</v>
      </c>
      <c r="G17" s="1109">
        <v>-30</v>
      </c>
      <c r="H17" s="1109">
        <v>160</v>
      </c>
      <c r="I17" s="1109">
        <v>497</v>
      </c>
      <c r="J17" s="1109">
        <v>473</v>
      </c>
      <c r="K17" s="1109">
        <v>190</v>
      </c>
      <c r="L17" s="1109">
        <v>85</v>
      </c>
      <c r="M17" s="1109">
        <v>-31</v>
      </c>
      <c r="N17" s="1109">
        <v>11</v>
      </c>
      <c r="O17" s="1109">
        <v>3</v>
      </c>
      <c r="P17" s="1109">
        <v>14</v>
      </c>
      <c r="Q17" s="1109">
        <v>-10</v>
      </c>
      <c r="R17" s="1109">
        <v>28</v>
      </c>
      <c r="S17" s="1109">
        <v>24</v>
      </c>
      <c r="T17" s="1109">
        <v>23</v>
      </c>
      <c r="U17" s="1109">
        <v>12</v>
      </c>
      <c r="V17" s="1109">
        <v>16</v>
      </c>
      <c r="W17" s="1110"/>
      <c r="X17" s="1109">
        <v>1009</v>
      </c>
      <c r="Y17" s="1109">
        <v>151</v>
      </c>
      <c r="Z17" s="1109">
        <v>48</v>
      </c>
      <c r="AA17" s="1109">
        <v>42</v>
      </c>
      <c r="AB17" s="1109">
        <v>-40</v>
      </c>
      <c r="AC17" s="1109">
        <v>126</v>
      </c>
      <c r="AD17" s="1109">
        <v>204</v>
      </c>
      <c r="AE17" s="1109">
        <v>262</v>
      </c>
      <c r="AF17" s="1109">
        <v>91</v>
      </c>
      <c r="AG17" s="1109">
        <v>65</v>
      </c>
      <c r="AH17" s="1109">
        <v>-6</v>
      </c>
      <c r="AI17" s="1109">
        <v>6</v>
      </c>
      <c r="AJ17" s="1109">
        <v>-11</v>
      </c>
      <c r="AK17" s="1109">
        <v>14</v>
      </c>
      <c r="AL17" s="1109">
        <v>5</v>
      </c>
      <c r="AM17" s="1109">
        <v>19</v>
      </c>
      <c r="AN17" s="1109">
        <v>15</v>
      </c>
      <c r="AO17" s="1109">
        <v>9</v>
      </c>
      <c r="AP17" s="1109">
        <v>6</v>
      </c>
      <c r="AQ17" s="1109">
        <v>3</v>
      </c>
      <c r="AR17" s="1097"/>
      <c r="AS17" s="1290">
        <v>912</v>
      </c>
      <c r="AT17" s="1109">
        <v>142</v>
      </c>
      <c r="AU17" s="1109">
        <v>65</v>
      </c>
      <c r="AV17" s="1109">
        <v>8</v>
      </c>
      <c r="AW17" s="1109">
        <v>10</v>
      </c>
      <c r="AX17" s="1109">
        <v>34</v>
      </c>
      <c r="AY17" s="1109">
        <v>293</v>
      </c>
      <c r="AZ17" s="1109">
        <v>211</v>
      </c>
      <c r="BA17" s="1109">
        <v>99</v>
      </c>
      <c r="BB17" s="1109">
        <v>20</v>
      </c>
      <c r="BC17" s="1109">
        <v>-25</v>
      </c>
      <c r="BD17" s="1109">
        <v>5</v>
      </c>
      <c r="BE17" s="1109">
        <v>14</v>
      </c>
      <c r="BF17" s="1109">
        <v>0</v>
      </c>
      <c r="BG17" s="1109">
        <v>-15</v>
      </c>
      <c r="BH17" s="1109">
        <v>9</v>
      </c>
      <c r="BI17" s="1109">
        <v>9</v>
      </c>
      <c r="BJ17" s="1109">
        <v>14</v>
      </c>
      <c r="BK17" s="1109">
        <v>6</v>
      </c>
      <c r="BL17" s="1110">
        <v>13</v>
      </c>
      <c r="BM17" s="1463"/>
    </row>
    <row r="18" spans="1:65">
      <c r="A18" s="1289">
        <v>204</v>
      </c>
      <c r="B18" s="1160" t="s">
        <v>16</v>
      </c>
      <c r="C18" s="1290">
        <v>-167</v>
      </c>
      <c r="D18" s="1109">
        <v>-22</v>
      </c>
      <c r="E18" s="1109">
        <v>-27</v>
      </c>
      <c r="F18" s="1109">
        <v>-31</v>
      </c>
      <c r="G18" s="1109">
        <v>190</v>
      </c>
      <c r="H18" s="1109">
        <v>4</v>
      </c>
      <c r="I18" s="1109">
        <v>42</v>
      </c>
      <c r="J18" s="1109">
        <v>28</v>
      </c>
      <c r="K18" s="1109">
        <v>-26</v>
      </c>
      <c r="L18" s="1109">
        <v>-99</v>
      </c>
      <c r="M18" s="1109">
        <v>-26</v>
      </c>
      <c r="N18" s="1109">
        <v>-64</v>
      </c>
      <c r="O18" s="1109">
        <v>-16</v>
      </c>
      <c r="P18" s="1109">
        <v>-35</v>
      </c>
      <c r="Q18" s="1109">
        <v>-68</v>
      </c>
      <c r="R18" s="1109">
        <v>-10</v>
      </c>
      <c r="S18" s="1109">
        <v>1</v>
      </c>
      <c r="T18" s="1109">
        <v>-6</v>
      </c>
      <c r="U18" s="1109">
        <v>-15</v>
      </c>
      <c r="V18" s="1109">
        <v>13</v>
      </c>
      <c r="W18" s="1110"/>
      <c r="X18" s="1109">
        <v>-295</v>
      </c>
      <c r="Y18" s="1109">
        <v>-16</v>
      </c>
      <c r="Z18" s="1109">
        <v>-7</v>
      </c>
      <c r="AA18" s="1109">
        <v>-49</v>
      </c>
      <c r="AB18" s="1109">
        <v>84</v>
      </c>
      <c r="AC18" s="1109">
        <v>-132</v>
      </c>
      <c r="AD18" s="1109">
        <v>23</v>
      </c>
      <c r="AE18" s="1109">
        <v>0</v>
      </c>
      <c r="AF18" s="1109">
        <v>2</v>
      </c>
      <c r="AG18" s="1109">
        <v>-76</v>
      </c>
      <c r="AH18" s="1109">
        <v>-3</v>
      </c>
      <c r="AI18" s="1109">
        <v>-38</v>
      </c>
      <c r="AJ18" s="1109">
        <v>-1</v>
      </c>
      <c r="AK18" s="1109">
        <v>-18</v>
      </c>
      <c r="AL18" s="1109">
        <v>-53</v>
      </c>
      <c r="AM18" s="1109">
        <v>-14</v>
      </c>
      <c r="AN18" s="1109">
        <v>5</v>
      </c>
      <c r="AO18" s="1109">
        <v>1</v>
      </c>
      <c r="AP18" s="1109">
        <v>-9</v>
      </c>
      <c r="AQ18" s="1109">
        <v>6</v>
      </c>
      <c r="AR18" s="1097"/>
      <c r="AS18" s="1290">
        <v>128</v>
      </c>
      <c r="AT18" s="1109">
        <v>-6</v>
      </c>
      <c r="AU18" s="1109">
        <v>-20</v>
      </c>
      <c r="AV18" s="1109">
        <v>18</v>
      </c>
      <c r="AW18" s="1109">
        <v>106</v>
      </c>
      <c r="AX18" s="1109">
        <v>136</v>
      </c>
      <c r="AY18" s="1109">
        <v>19</v>
      </c>
      <c r="AZ18" s="1109">
        <v>28</v>
      </c>
      <c r="BA18" s="1109">
        <v>-28</v>
      </c>
      <c r="BB18" s="1109">
        <v>-23</v>
      </c>
      <c r="BC18" s="1109">
        <v>-23</v>
      </c>
      <c r="BD18" s="1109">
        <v>-26</v>
      </c>
      <c r="BE18" s="1109">
        <v>-15</v>
      </c>
      <c r="BF18" s="1109">
        <v>-17</v>
      </c>
      <c r="BG18" s="1109">
        <v>-15</v>
      </c>
      <c r="BH18" s="1109">
        <v>4</v>
      </c>
      <c r="BI18" s="1109">
        <v>-4</v>
      </c>
      <c r="BJ18" s="1109">
        <v>-7</v>
      </c>
      <c r="BK18" s="1109">
        <v>-6</v>
      </c>
      <c r="BL18" s="1110">
        <v>7</v>
      </c>
      <c r="BM18" s="1463"/>
    </row>
    <row r="19" spans="1:65">
      <c r="A19" s="1289">
        <v>205</v>
      </c>
      <c r="B19" s="1160" t="s">
        <v>78</v>
      </c>
      <c r="C19" s="1290">
        <v>-515</v>
      </c>
      <c r="D19" s="1109">
        <v>-22</v>
      </c>
      <c r="E19" s="1109">
        <v>-8</v>
      </c>
      <c r="F19" s="1109">
        <v>-6</v>
      </c>
      <c r="G19" s="1109">
        <v>-54</v>
      </c>
      <c r="H19" s="1109">
        <v>-189</v>
      </c>
      <c r="I19" s="1109">
        <v>-132</v>
      </c>
      <c r="J19" s="1109">
        <v>-80</v>
      </c>
      <c r="K19" s="1109">
        <v>-14</v>
      </c>
      <c r="L19" s="1109">
        <v>13</v>
      </c>
      <c r="M19" s="1109">
        <v>-11</v>
      </c>
      <c r="N19" s="1109">
        <v>-9</v>
      </c>
      <c r="O19" s="1109">
        <v>-2</v>
      </c>
      <c r="P19" s="1109">
        <v>14</v>
      </c>
      <c r="Q19" s="1109">
        <v>19</v>
      </c>
      <c r="R19" s="1109">
        <v>-9</v>
      </c>
      <c r="S19" s="1109">
        <v>-8</v>
      </c>
      <c r="T19" s="1109">
        <v>-7</v>
      </c>
      <c r="U19" s="1109">
        <v>-9</v>
      </c>
      <c r="V19" s="1109">
        <v>-1</v>
      </c>
      <c r="W19" s="1110"/>
      <c r="X19" s="1109">
        <v>-280</v>
      </c>
      <c r="Y19" s="1109">
        <v>-6</v>
      </c>
      <c r="Z19" s="1109">
        <v>-9</v>
      </c>
      <c r="AA19" s="1109">
        <v>-1</v>
      </c>
      <c r="AB19" s="1109">
        <v>-32</v>
      </c>
      <c r="AC19" s="1109">
        <v>-76</v>
      </c>
      <c r="AD19" s="1109">
        <v>-98</v>
      </c>
      <c r="AE19" s="1109">
        <v>-56</v>
      </c>
      <c r="AF19" s="1109">
        <v>-5</v>
      </c>
      <c r="AG19" s="1109">
        <v>-5</v>
      </c>
      <c r="AH19" s="1109">
        <v>-12</v>
      </c>
      <c r="AI19" s="1109">
        <v>-1</v>
      </c>
      <c r="AJ19" s="1109">
        <v>8</v>
      </c>
      <c r="AK19" s="1109">
        <v>9</v>
      </c>
      <c r="AL19" s="1109">
        <v>11</v>
      </c>
      <c r="AM19" s="1109">
        <v>-2</v>
      </c>
      <c r="AN19" s="1109">
        <v>0</v>
      </c>
      <c r="AO19" s="1109">
        <v>-1</v>
      </c>
      <c r="AP19" s="1109">
        <v>-6</v>
      </c>
      <c r="AQ19" s="1109">
        <v>2</v>
      </c>
      <c r="AR19" s="1097"/>
      <c r="AS19" s="1290">
        <v>-235</v>
      </c>
      <c r="AT19" s="1109">
        <v>-16</v>
      </c>
      <c r="AU19" s="1109">
        <v>1</v>
      </c>
      <c r="AV19" s="1109">
        <v>-5</v>
      </c>
      <c r="AW19" s="1109">
        <v>-22</v>
      </c>
      <c r="AX19" s="1109">
        <v>-113</v>
      </c>
      <c r="AY19" s="1109">
        <v>-34</v>
      </c>
      <c r="AZ19" s="1109">
        <v>-24</v>
      </c>
      <c r="BA19" s="1109">
        <v>-9</v>
      </c>
      <c r="BB19" s="1109">
        <v>18</v>
      </c>
      <c r="BC19" s="1109">
        <v>1</v>
      </c>
      <c r="BD19" s="1109">
        <v>-8</v>
      </c>
      <c r="BE19" s="1109">
        <v>-10</v>
      </c>
      <c r="BF19" s="1109">
        <v>5</v>
      </c>
      <c r="BG19" s="1109">
        <v>8</v>
      </c>
      <c r="BH19" s="1109">
        <v>-7</v>
      </c>
      <c r="BI19" s="1109">
        <v>-8</v>
      </c>
      <c r="BJ19" s="1109">
        <v>-6</v>
      </c>
      <c r="BK19" s="1109">
        <v>-3</v>
      </c>
      <c r="BL19" s="1110">
        <v>-3</v>
      </c>
      <c r="BM19" s="1463"/>
    </row>
    <row r="20" spans="1:65">
      <c r="A20" s="1289">
        <v>206</v>
      </c>
      <c r="B20" s="1160" t="s">
        <v>17</v>
      </c>
      <c r="C20" s="1290">
        <v>-105</v>
      </c>
      <c r="D20" s="1109">
        <v>68</v>
      </c>
      <c r="E20" s="1109">
        <v>8</v>
      </c>
      <c r="F20" s="1109">
        <v>-21</v>
      </c>
      <c r="G20" s="1109">
        <v>2</v>
      </c>
      <c r="H20" s="1109">
        <v>-101</v>
      </c>
      <c r="I20" s="1109">
        <v>-143</v>
      </c>
      <c r="J20" s="1109">
        <v>45</v>
      </c>
      <c r="K20" s="1109">
        <v>7</v>
      </c>
      <c r="L20" s="1109">
        <v>-31</v>
      </c>
      <c r="M20" s="1109">
        <v>-20</v>
      </c>
      <c r="N20" s="1109">
        <v>18</v>
      </c>
      <c r="O20" s="1109">
        <v>19</v>
      </c>
      <c r="P20" s="1109">
        <v>18</v>
      </c>
      <c r="Q20" s="1109">
        <v>17</v>
      </c>
      <c r="R20" s="1109">
        <v>8</v>
      </c>
      <c r="S20" s="1109">
        <v>16</v>
      </c>
      <c r="T20" s="1109">
        <v>-6</v>
      </c>
      <c r="U20" s="1109">
        <v>-5</v>
      </c>
      <c r="V20" s="1109">
        <v>-4</v>
      </c>
      <c r="W20" s="1110"/>
      <c r="X20" s="1109">
        <v>-122</v>
      </c>
      <c r="Y20" s="1109">
        <v>16</v>
      </c>
      <c r="Z20" s="1109">
        <v>9</v>
      </c>
      <c r="AA20" s="1109">
        <v>0</v>
      </c>
      <c r="AB20" s="1109">
        <v>13</v>
      </c>
      <c r="AC20" s="1109">
        <v>-102</v>
      </c>
      <c r="AD20" s="1109">
        <v>-97</v>
      </c>
      <c r="AE20" s="1109">
        <v>6</v>
      </c>
      <c r="AF20" s="1109">
        <v>28</v>
      </c>
      <c r="AG20" s="1109">
        <v>-20</v>
      </c>
      <c r="AH20" s="1109">
        <v>-20</v>
      </c>
      <c r="AI20" s="1109">
        <v>7</v>
      </c>
      <c r="AJ20" s="1109">
        <v>13</v>
      </c>
      <c r="AK20" s="1109">
        <v>9</v>
      </c>
      <c r="AL20" s="1109">
        <v>4</v>
      </c>
      <c r="AM20" s="1109">
        <v>9</v>
      </c>
      <c r="AN20" s="1109">
        <v>10</v>
      </c>
      <c r="AO20" s="1109">
        <v>-4</v>
      </c>
      <c r="AP20" s="1109">
        <v>-5</v>
      </c>
      <c r="AQ20" s="1109">
        <v>2</v>
      </c>
      <c r="AR20" s="1097"/>
      <c r="AS20" s="1290">
        <v>17</v>
      </c>
      <c r="AT20" s="1109">
        <v>52</v>
      </c>
      <c r="AU20" s="1109">
        <v>-1</v>
      </c>
      <c r="AV20" s="1109">
        <v>-21</v>
      </c>
      <c r="AW20" s="1109">
        <v>-11</v>
      </c>
      <c r="AX20" s="1109">
        <v>1</v>
      </c>
      <c r="AY20" s="1109">
        <v>-46</v>
      </c>
      <c r="AZ20" s="1109">
        <v>39</v>
      </c>
      <c r="BA20" s="1109">
        <v>-21</v>
      </c>
      <c r="BB20" s="1109">
        <v>-11</v>
      </c>
      <c r="BC20" s="1109">
        <v>0</v>
      </c>
      <c r="BD20" s="1109">
        <v>11</v>
      </c>
      <c r="BE20" s="1109">
        <v>6</v>
      </c>
      <c r="BF20" s="1109">
        <v>9</v>
      </c>
      <c r="BG20" s="1109">
        <v>13</v>
      </c>
      <c r="BH20" s="1109">
        <v>-1</v>
      </c>
      <c r="BI20" s="1109">
        <v>6</v>
      </c>
      <c r="BJ20" s="1109">
        <v>-2</v>
      </c>
      <c r="BK20" s="1109">
        <v>0</v>
      </c>
      <c r="BL20" s="1110">
        <v>-6</v>
      </c>
      <c r="BM20" s="1463"/>
    </row>
    <row r="21" spans="1:65">
      <c r="A21" s="1289">
        <v>207</v>
      </c>
      <c r="B21" s="1160" t="s">
        <v>19</v>
      </c>
      <c r="C21" s="1290">
        <v>1144</v>
      </c>
      <c r="D21" s="1109">
        <v>261</v>
      </c>
      <c r="E21" s="1109">
        <v>33</v>
      </c>
      <c r="F21" s="1109">
        <v>-13</v>
      </c>
      <c r="G21" s="1109">
        <v>193</v>
      </c>
      <c r="H21" s="1109">
        <v>-60</v>
      </c>
      <c r="I21" s="1109">
        <v>190</v>
      </c>
      <c r="J21" s="1109">
        <v>214</v>
      </c>
      <c r="K21" s="1109">
        <v>167</v>
      </c>
      <c r="L21" s="1109">
        <v>46</v>
      </c>
      <c r="M21" s="1109">
        <v>3</v>
      </c>
      <c r="N21" s="1109">
        <v>12</v>
      </c>
      <c r="O21" s="1109">
        <v>-14</v>
      </c>
      <c r="P21" s="1109">
        <v>52</v>
      </c>
      <c r="Q21" s="1109">
        <v>10</v>
      </c>
      <c r="R21" s="1109">
        <v>-8</v>
      </c>
      <c r="S21" s="1109">
        <v>1</v>
      </c>
      <c r="T21" s="1109">
        <v>24</v>
      </c>
      <c r="U21" s="1109">
        <v>26</v>
      </c>
      <c r="V21" s="1109">
        <v>7</v>
      </c>
      <c r="W21" s="1110"/>
      <c r="X21" s="1109">
        <v>565</v>
      </c>
      <c r="Y21" s="1109">
        <v>143</v>
      </c>
      <c r="Z21" s="1109">
        <v>8</v>
      </c>
      <c r="AA21" s="1109">
        <v>12</v>
      </c>
      <c r="AB21" s="1109">
        <v>122</v>
      </c>
      <c r="AC21" s="1109">
        <v>-68</v>
      </c>
      <c r="AD21" s="1109">
        <v>99</v>
      </c>
      <c r="AE21" s="1109">
        <v>92</v>
      </c>
      <c r="AF21" s="1109">
        <v>97</v>
      </c>
      <c r="AG21" s="1109">
        <v>21</v>
      </c>
      <c r="AH21" s="1109">
        <v>-6</v>
      </c>
      <c r="AI21" s="1109">
        <v>14</v>
      </c>
      <c r="AJ21" s="1109">
        <v>-5</v>
      </c>
      <c r="AK21" s="1109">
        <v>26</v>
      </c>
      <c r="AL21" s="1109">
        <v>7</v>
      </c>
      <c r="AM21" s="1109">
        <v>-9</v>
      </c>
      <c r="AN21" s="1109">
        <v>-11</v>
      </c>
      <c r="AO21" s="1109">
        <v>1</v>
      </c>
      <c r="AP21" s="1109">
        <v>21</v>
      </c>
      <c r="AQ21" s="1109">
        <v>1</v>
      </c>
      <c r="AR21" s="1097"/>
      <c r="AS21" s="1290">
        <v>579</v>
      </c>
      <c r="AT21" s="1109">
        <v>118</v>
      </c>
      <c r="AU21" s="1109">
        <v>25</v>
      </c>
      <c r="AV21" s="1109">
        <v>-25</v>
      </c>
      <c r="AW21" s="1109">
        <v>71</v>
      </c>
      <c r="AX21" s="1109">
        <v>8</v>
      </c>
      <c r="AY21" s="1109">
        <v>91</v>
      </c>
      <c r="AZ21" s="1109">
        <v>122</v>
      </c>
      <c r="BA21" s="1109">
        <v>70</v>
      </c>
      <c r="BB21" s="1109">
        <v>25</v>
      </c>
      <c r="BC21" s="1109">
        <v>9</v>
      </c>
      <c r="BD21" s="1109">
        <v>-2</v>
      </c>
      <c r="BE21" s="1109">
        <v>-9</v>
      </c>
      <c r="BF21" s="1109">
        <v>26</v>
      </c>
      <c r="BG21" s="1109">
        <v>3</v>
      </c>
      <c r="BH21" s="1109">
        <v>1</v>
      </c>
      <c r="BI21" s="1109">
        <v>12</v>
      </c>
      <c r="BJ21" s="1109">
        <v>23</v>
      </c>
      <c r="BK21" s="1109">
        <v>5</v>
      </c>
      <c r="BL21" s="1110">
        <v>6</v>
      </c>
      <c r="BM21" s="1463"/>
    </row>
    <row r="22" spans="1:65">
      <c r="A22" s="1289">
        <v>208</v>
      </c>
      <c r="B22" s="1160" t="s">
        <v>42</v>
      </c>
      <c r="C22" s="1290">
        <v>-219</v>
      </c>
      <c r="D22" s="1109">
        <v>-21</v>
      </c>
      <c r="E22" s="1109">
        <v>-11</v>
      </c>
      <c r="F22" s="1109">
        <v>-2</v>
      </c>
      <c r="G22" s="1109">
        <v>7</v>
      </c>
      <c r="H22" s="1109">
        <v>-75</v>
      </c>
      <c r="I22" s="1109">
        <v>-41</v>
      </c>
      <c r="J22" s="1109">
        <v>-22</v>
      </c>
      <c r="K22" s="1109">
        <v>-20</v>
      </c>
      <c r="L22" s="1109">
        <v>-5</v>
      </c>
      <c r="M22" s="1109">
        <v>0</v>
      </c>
      <c r="N22" s="1109">
        <v>-3</v>
      </c>
      <c r="O22" s="1109">
        <v>-5</v>
      </c>
      <c r="P22" s="1109">
        <v>-3</v>
      </c>
      <c r="Q22" s="1109">
        <v>-2</v>
      </c>
      <c r="R22" s="1109">
        <v>-7</v>
      </c>
      <c r="S22" s="1109">
        <v>2</v>
      </c>
      <c r="T22" s="1109">
        <v>-6</v>
      </c>
      <c r="U22" s="1109">
        <v>-6</v>
      </c>
      <c r="V22" s="1109">
        <v>1</v>
      </c>
      <c r="W22" s="1110"/>
      <c r="X22" s="1109">
        <v>-120</v>
      </c>
      <c r="Y22" s="1109">
        <v>-16</v>
      </c>
      <c r="Z22" s="1109">
        <v>-7</v>
      </c>
      <c r="AA22" s="1109">
        <v>4</v>
      </c>
      <c r="AB22" s="1109">
        <v>1</v>
      </c>
      <c r="AC22" s="1109">
        <v>-40</v>
      </c>
      <c r="AD22" s="1109">
        <v>-9</v>
      </c>
      <c r="AE22" s="1109">
        <v>-7</v>
      </c>
      <c r="AF22" s="1109">
        <v>-19</v>
      </c>
      <c r="AG22" s="1109">
        <v>-7</v>
      </c>
      <c r="AH22" s="1109">
        <v>1</v>
      </c>
      <c r="AI22" s="1109">
        <v>-9</v>
      </c>
      <c r="AJ22" s="1109">
        <v>-7</v>
      </c>
      <c r="AK22" s="1109">
        <v>0</v>
      </c>
      <c r="AL22" s="1109">
        <v>-1</v>
      </c>
      <c r="AM22" s="1109">
        <v>-1</v>
      </c>
      <c r="AN22" s="1109">
        <v>2</v>
      </c>
      <c r="AO22" s="1109">
        <v>-2</v>
      </c>
      <c r="AP22" s="1109">
        <v>-1</v>
      </c>
      <c r="AQ22" s="1109">
        <v>-2</v>
      </c>
      <c r="AR22" s="1097"/>
      <c r="AS22" s="1290">
        <v>-99</v>
      </c>
      <c r="AT22" s="1109">
        <v>-5</v>
      </c>
      <c r="AU22" s="1109">
        <v>-4</v>
      </c>
      <c r="AV22" s="1109">
        <v>-6</v>
      </c>
      <c r="AW22" s="1109">
        <v>6</v>
      </c>
      <c r="AX22" s="1109">
        <v>-35</v>
      </c>
      <c r="AY22" s="1109">
        <v>-32</v>
      </c>
      <c r="AZ22" s="1109">
        <v>-15</v>
      </c>
      <c r="BA22" s="1109">
        <v>-1</v>
      </c>
      <c r="BB22" s="1109">
        <v>2</v>
      </c>
      <c r="BC22" s="1109">
        <v>-1</v>
      </c>
      <c r="BD22" s="1109">
        <v>6</v>
      </c>
      <c r="BE22" s="1109">
        <v>2</v>
      </c>
      <c r="BF22" s="1109">
        <v>-3</v>
      </c>
      <c r="BG22" s="1109">
        <v>-1</v>
      </c>
      <c r="BH22" s="1109">
        <v>-6</v>
      </c>
      <c r="BI22" s="1109">
        <v>0</v>
      </c>
      <c r="BJ22" s="1109">
        <v>-4</v>
      </c>
      <c r="BK22" s="1109">
        <v>-5</v>
      </c>
      <c r="BL22" s="1110">
        <v>3</v>
      </c>
      <c r="BM22" s="1463"/>
    </row>
    <row r="23" spans="1:65">
      <c r="A23" s="1289">
        <v>209</v>
      </c>
      <c r="B23" s="1160" t="s">
        <v>79</v>
      </c>
      <c r="C23" s="1290">
        <v>-454</v>
      </c>
      <c r="D23" s="1109">
        <v>-5</v>
      </c>
      <c r="E23" s="1109">
        <v>-11</v>
      </c>
      <c r="F23" s="1109">
        <v>-5</v>
      </c>
      <c r="G23" s="1109">
        <v>-86</v>
      </c>
      <c r="H23" s="1109">
        <v>-213</v>
      </c>
      <c r="I23" s="1109">
        <v>-60</v>
      </c>
      <c r="J23" s="1109">
        <v>40</v>
      </c>
      <c r="K23" s="1109">
        <v>-14</v>
      </c>
      <c r="L23" s="1109">
        <v>-10</v>
      </c>
      <c r="M23" s="1109">
        <v>-33</v>
      </c>
      <c r="N23" s="1109">
        <v>-27</v>
      </c>
      <c r="O23" s="1109">
        <v>-21</v>
      </c>
      <c r="P23" s="1109">
        <v>5</v>
      </c>
      <c r="Q23" s="1109">
        <v>5</v>
      </c>
      <c r="R23" s="1109">
        <v>3</v>
      </c>
      <c r="S23" s="1109">
        <v>0</v>
      </c>
      <c r="T23" s="1109">
        <v>-8</v>
      </c>
      <c r="U23" s="1109">
        <v>-6</v>
      </c>
      <c r="V23" s="1109">
        <v>-8</v>
      </c>
      <c r="W23" s="1110"/>
      <c r="X23" s="1109">
        <v>-192</v>
      </c>
      <c r="Y23" s="1109">
        <v>-9</v>
      </c>
      <c r="Z23" s="1109">
        <v>-5</v>
      </c>
      <c r="AA23" s="1109">
        <v>3</v>
      </c>
      <c r="AB23" s="1109">
        <v>-69</v>
      </c>
      <c r="AC23" s="1109">
        <v>-51</v>
      </c>
      <c r="AD23" s="1109">
        <v>-27</v>
      </c>
      <c r="AE23" s="1109">
        <v>5</v>
      </c>
      <c r="AF23" s="1109">
        <v>-12</v>
      </c>
      <c r="AG23" s="1109">
        <v>0</v>
      </c>
      <c r="AH23" s="1109">
        <v>-18</v>
      </c>
      <c r="AI23" s="1109">
        <v>-5</v>
      </c>
      <c r="AJ23" s="1109">
        <v>-8</v>
      </c>
      <c r="AK23" s="1109">
        <v>3</v>
      </c>
      <c r="AL23" s="1109">
        <v>9</v>
      </c>
      <c r="AM23" s="1109">
        <v>3</v>
      </c>
      <c r="AN23" s="1109">
        <v>-4</v>
      </c>
      <c r="AO23" s="1109">
        <v>0</v>
      </c>
      <c r="AP23" s="1109">
        <v>-5</v>
      </c>
      <c r="AQ23" s="1109">
        <v>-2</v>
      </c>
      <c r="AR23" s="1097"/>
      <c r="AS23" s="1290">
        <v>-262</v>
      </c>
      <c r="AT23" s="1109">
        <v>4</v>
      </c>
      <c r="AU23" s="1109">
        <v>-6</v>
      </c>
      <c r="AV23" s="1109">
        <v>-8</v>
      </c>
      <c r="AW23" s="1109">
        <v>-17</v>
      </c>
      <c r="AX23" s="1109">
        <v>-162</v>
      </c>
      <c r="AY23" s="1109">
        <v>-33</v>
      </c>
      <c r="AZ23" s="1109">
        <v>35</v>
      </c>
      <c r="BA23" s="1109">
        <v>-2</v>
      </c>
      <c r="BB23" s="1109">
        <v>-10</v>
      </c>
      <c r="BC23" s="1109">
        <v>-15</v>
      </c>
      <c r="BD23" s="1109">
        <v>-22</v>
      </c>
      <c r="BE23" s="1109">
        <v>-13</v>
      </c>
      <c r="BF23" s="1109">
        <v>2</v>
      </c>
      <c r="BG23" s="1109">
        <v>-4</v>
      </c>
      <c r="BH23" s="1109">
        <v>0</v>
      </c>
      <c r="BI23" s="1109">
        <v>4</v>
      </c>
      <c r="BJ23" s="1109">
        <v>-8</v>
      </c>
      <c r="BK23" s="1109">
        <v>-1</v>
      </c>
      <c r="BL23" s="1110">
        <v>-6</v>
      </c>
      <c r="BM23" s="1463"/>
    </row>
    <row r="24" spans="1:65">
      <c r="A24" s="1289">
        <v>210</v>
      </c>
      <c r="B24" s="1160" t="s">
        <v>25</v>
      </c>
      <c r="C24" s="1290">
        <v>-778</v>
      </c>
      <c r="D24" s="1109">
        <v>-133</v>
      </c>
      <c r="E24" s="1109">
        <v>-43</v>
      </c>
      <c r="F24" s="1109">
        <v>-6</v>
      </c>
      <c r="G24" s="1109">
        <v>47</v>
      </c>
      <c r="H24" s="1109">
        <v>-305</v>
      </c>
      <c r="I24" s="1109">
        <v>-82</v>
      </c>
      <c r="J24" s="1109">
        <v>-165</v>
      </c>
      <c r="K24" s="1109">
        <v>-113</v>
      </c>
      <c r="L24" s="1109">
        <v>-58</v>
      </c>
      <c r="M24" s="1109">
        <v>14</v>
      </c>
      <c r="N24" s="1109">
        <v>25</v>
      </c>
      <c r="O24" s="1109">
        <v>1</v>
      </c>
      <c r="P24" s="1109">
        <v>-24</v>
      </c>
      <c r="Q24" s="1109">
        <v>7</v>
      </c>
      <c r="R24" s="1109">
        <v>-17</v>
      </c>
      <c r="S24" s="1109">
        <v>-7</v>
      </c>
      <c r="T24" s="1109">
        <v>46</v>
      </c>
      <c r="U24" s="1109">
        <v>23</v>
      </c>
      <c r="V24" s="1109">
        <v>12</v>
      </c>
      <c r="W24" s="1110"/>
      <c r="X24" s="1109">
        <v>-319</v>
      </c>
      <c r="Y24" s="1109">
        <v>-81</v>
      </c>
      <c r="Z24" s="1109">
        <v>-28</v>
      </c>
      <c r="AA24" s="1109">
        <v>-8</v>
      </c>
      <c r="AB24" s="1109">
        <v>50</v>
      </c>
      <c r="AC24" s="1109">
        <v>-129</v>
      </c>
      <c r="AD24" s="1109">
        <v>-19</v>
      </c>
      <c r="AE24" s="1109">
        <v>-75</v>
      </c>
      <c r="AF24" s="1109">
        <v>-37</v>
      </c>
      <c r="AG24" s="1109">
        <v>-33</v>
      </c>
      <c r="AH24" s="1109">
        <v>3</v>
      </c>
      <c r="AI24" s="1109">
        <v>27</v>
      </c>
      <c r="AJ24" s="1109">
        <v>13</v>
      </c>
      <c r="AK24" s="1109">
        <v>-10</v>
      </c>
      <c r="AL24" s="1109">
        <v>9</v>
      </c>
      <c r="AM24" s="1109">
        <v>-11</v>
      </c>
      <c r="AN24" s="1109">
        <v>-11</v>
      </c>
      <c r="AO24" s="1109">
        <v>6</v>
      </c>
      <c r="AP24" s="1109">
        <v>8</v>
      </c>
      <c r="AQ24" s="1109">
        <v>7</v>
      </c>
      <c r="AR24" s="1097"/>
      <c r="AS24" s="1290">
        <v>-459</v>
      </c>
      <c r="AT24" s="1109">
        <v>-52</v>
      </c>
      <c r="AU24" s="1109">
        <v>-15</v>
      </c>
      <c r="AV24" s="1109">
        <v>2</v>
      </c>
      <c r="AW24" s="1109">
        <v>-3</v>
      </c>
      <c r="AX24" s="1109">
        <v>-176</v>
      </c>
      <c r="AY24" s="1109">
        <v>-63</v>
      </c>
      <c r="AZ24" s="1109">
        <v>-90</v>
      </c>
      <c r="BA24" s="1109">
        <v>-76</v>
      </c>
      <c r="BB24" s="1109">
        <v>-25</v>
      </c>
      <c r="BC24" s="1109">
        <v>11</v>
      </c>
      <c r="BD24" s="1109">
        <v>-2</v>
      </c>
      <c r="BE24" s="1109">
        <v>-12</v>
      </c>
      <c r="BF24" s="1109">
        <v>-14</v>
      </c>
      <c r="BG24" s="1109">
        <v>-2</v>
      </c>
      <c r="BH24" s="1109">
        <v>-6</v>
      </c>
      <c r="BI24" s="1109">
        <v>4</v>
      </c>
      <c r="BJ24" s="1109">
        <v>40</v>
      </c>
      <c r="BK24" s="1109">
        <v>15</v>
      </c>
      <c r="BL24" s="1110">
        <v>5</v>
      </c>
      <c r="BM24" s="1463"/>
    </row>
    <row r="25" spans="1:65">
      <c r="A25" s="1289">
        <v>212</v>
      </c>
      <c r="B25" s="1160" t="s">
        <v>43</v>
      </c>
      <c r="C25" s="1290">
        <v>-275</v>
      </c>
      <c r="D25" s="1109">
        <v>14</v>
      </c>
      <c r="E25" s="1109">
        <v>-3</v>
      </c>
      <c r="F25" s="1109">
        <v>-11</v>
      </c>
      <c r="G25" s="1109">
        <v>-21</v>
      </c>
      <c r="H25" s="1109">
        <v>-107</v>
      </c>
      <c r="I25" s="1109">
        <v>-64</v>
      </c>
      <c r="J25" s="1109">
        <v>-21</v>
      </c>
      <c r="K25" s="1109">
        <v>-5</v>
      </c>
      <c r="L25" s="1109">
        <v>-31</v>
      </c>
      <c r="M25" s="1109">
        <v>10</v>
      </c>
      <c r="N25" s="1109">
        <v>5</v>
      </c>
      <c r="O25" s="1109">
        <v>-7</v>
      </c>
      <c r="P25" s="1109">
        <v>-8</v>
      </c>
      <c r="Q25" s="1109">
        <v>-10</v>
      </c>
      <c r="R25" s="1109">
        <v>2</v>
      </c>
      <c r="S25" s="1109">
        <v>0</v>
      </c>
      <c r="T25" s="1109">
        <v>-9</v>
      </c>
      <c r="U25" s="1109">
        <v>-8</v>
      </c>
      <c r="V25" s="1109">
        <v>-1</v>
      </c>
      <c r="W25" s="1110"/>
      <c r="X25" s="1109">
        <v>-143</v>
      </c>
      <c r="Y25" s="1109">
        <v>5</v>
      </c>
      <c r="Z25" s="1109">
        <v>-5</v>
      </c>
      <c r="AA25" s="1109">
        <v>-9</v>
      </c>
      <c r="AB25" s="1109">
        <v>-14</v>
      </c>
      <c r="AC25" s="1109">
        <v>-48</v>
      </c>
      <c r="AD25" s="1109">
        <v>-22</v>
      </c>
      <c r="AE25" s="1109">
        <v>-20</v>
      </c>
      <c r="AF25" s="1109">
        <v>2</v>
      </c>
      <c r="AG25" s="1109">
        <v>-20</v>
      </c>
      <c r="AH25" s="1109">
        <v>2</v>
      </c>
      <c r="AI25" s="1109">
        <v>8</v>
      </c>
      <c r="AJ25" s="1109">
        <v>-2</v>
      </c>
      <c r="AK25" s="1109">
        <v>-6</v>
      </c>
      <c r="AL25" s="1109">
        <v>-2</v>
      </c>
      <c r="AM25" s="1109">
        <v>-3</v>
      </c>
      <c r="AN25" s="1109">
        <v>-1</v>
      </c>
      <c r="AO25" s="1109">
        <v>-1</v>
      </c>
      <c r="AP25" s="1109">
        <v>-7</v>
      </c>
      <c r="AQ25" s="1109">
        <v>0</v>
      </c>
      <c r="AR25" s="1097"/>
      <c r="AS25" s="1290">
        <v>-132</v>
      </c>
      <c r="AT25" s="1109">
        <v>9</v>
      </c>
      <c r="AU25" s="1109">
        <v>2</v>
      </c>
      <c r="AV25" s="1109">
        <v>-2</v>
      </c>
      <c r="AW25" s="1109">
        <v>-7</v>
      </c>
      <c r="AX25" s="1109">
        <v>-59</v>
      </c>
      <c r="AY25" s="1109">
        <v>-42</v>
      </c>
      <c r="AZ25" s="1109">
        <v>-1</v>
      </c>
      <c r="BA25" s="1109">
        <v>-7</v>
      </c>
      <c r="BB25" s="1109">
        <v>-11</v>
      </c>
      <c r="BC25" s="1109">
        <v>8</v>
      </c>
      <c r="BD25" s="1109">
        <v>-3</v>
      </c>
      <c r="BE25" s="1109">
        <v>-5</v>
      </c>
      <c r="BF25" s="1109">
        <v>-2</v>
      </c>
      <c r="BG25" s="1109">
        <v>-8</v>
      </c>
      <c r="BH25" s="1109">
        <v>5</v>
      </c>
      <c r="BI25" s="1109">
        <v>1</v>
      </c>
      <c r="BJ25" s="1109">
        <v>-8</v>
      </c>
      <c r="BK25" s="1109">
        <v>-1</v>
      </c>
      <c r="BL25" s="1110">
        <v>-1</v>
      </c>
      <c r="BM25" s="1463"/>
    </row>
    <row r="26" spans="1:65">
      <c r="A26" s="1289">
        <v>213</v>
      </c>
      <c r="B26" s="1160" t="s">
        <v>80</v>
      </c>
      <c r="C26" s="1290">
        <v>-84</v>
      </c>
      <c r="D26" s="1109">
        <v>34</v>
      </c>
      <c r="E26" s="1109">
        <v>1</v>
      </c>
      <c r="F26" s="1109">
        <v>4</v>
      </c>
      <c r="G26" s="1109">
        <v>-23</v>
      </c>
      <c r="H26" s="1109">
        <v>-48</v>
      </c>
      <c r="I26" s="1109">
        <v>-38</v>
      </c>
      <c r="J26" s="1109">
        <v>-6</v>
      </c>
      <c r="K26" s="1109">
        <v>11</v>
      </c>
      <c r="L26" s="1109">
        <v>-12</v>
      </c>
      <c r="M26" s="1109">
        <v>-4</v>
      </c>
      <c r="N26" s="1109">
        <v>5</v>
      </c>
      <c r="O26" s="1109">
        <v>5</v>
      </c>
      <c r="P26" s="1109">
        <v>3</v>
      </c>
      <c r="Q26" s="1109">
        <v>-2</v>
      </c>
      <c r="R26" s="1109">
        <v>5</v>
      </c>
      <c r="S26" s="1109">
        <v>-15</v>
      </c>
      <c r="T26" s="1109">
        <v>-3</v>
      </c>
      <c r="U26" s="1109">
        <v>3</v>
      </c>
      <c r="V26" s="1109">
        <v>-4</v>
      </c>
      <c r="W26" s="1110"/>
      <c r="X26" s="1109">
        <v>-16</v>
      </c>
      <c r="Y26" s="1109">
        <v>16</v>
      </c>
      <c r="Z26" s="1109">
        <v>0</v>
      </c>
      <c r="AA26" s="1109">
        <v>-4</v>
      </c>
      <c r="AB26" s="1109">
        <v>-20</v>
      </c>
      <c r="AC26" s="1109">
        <v>5</v>
      </c>
      <c r="AD26" s="1109">
        <v>-13</v>
      </c>
      <c r="AE26" s="1109">
        <v>-7</v>
      </c>
      <c r="AF26" s="1109">
        <v>1</v>
      </c>
      <c r="AG26" s="1109">
        <v>-3</v>
      </c>
      <c r="AH26" s="1109">
        <v>-5</v>
      </c>
      <c r="AI26" s="1109">
        <v>6</v>
      </c>
      <c r="AJ26" s="1109">
        <v>9</v>
      </c>
      <c r="AK26" s="1109">
        <v>3</v>
      </c>
      <c r="AL26" s="1109">
        <v>0</v>
      </c>
      <c r="AM26" s="1109">
        <v>0</v>
      </c>
      <c r="AN26" s="1109">
        <v>-4</v>
      </c>
      <c r="AO26" s="1109">
        <v>0</v>
      </c>
      <c r="AP26" s="1109">
        <v>0</v>
      </c>
      <c r="AQ26" s="1109">
        <v>0</v>
      </c>
      <c r="AR26" s="1097"/>
      <c r="AS26" s="1290">
        <v>-68</v>
      </c>
      <c r="AT26" s="1109">
        <v>18</v>
      </c>
      <c r="AU26" s="1109">
        <v>1</v>
      </c>
      <c r="AV26" s="1109">
        <v>8</v>
      </c>
      <c r="AW26" s="1109">
        <v>-3</v>
      </c>
      <c r="AX26" s="1109">
        <v>-53</v>
      </c>
      <c r="AY26" s="1109">
        <v>-25</v>
      </c>
      <c r="AZ26" s="1109">
        <v>1</v>
      </c>
      <c r="BA26" s="1109">
        <v>10</v>
      </c>
      <c r="BB26" s="1109">
        <v>-9</v>
      </c>
      <c r="BC26" s="1109">
        <v>1</v>
      </c>
      <c r="BD26" s="1109">
        <v>-1</v>
      </c>
      <c r="BE26" s="1109">
        <v>-4</v>
      </c>
      <c r="BF26" s="1109">
        <v>0</v>
      </c>
      <c r="BG26" s="1109">
        <v>-2</v>
      </c>
      <c r="BH26" s="1109">
        <v>5</v>
      </c>
      <c r="BI26" s="1109">
        <v>-11</v>
      </c>
      <c r="BJ26" s="1109">
        <v>-3</v>
      </c>
      <c r="BK26" s="1109">
        <v>3</v>
      </c>
      <c r="BL26" s="1110">
        <v>-4</v>
      </c>
      <c r="BM26" s="1463"/>
    </row>
    <row r="27" spans="1:65">
      <c r="A27" s="1289">
        <v>214</v>
      </c>
      <c r="B27" s="1160" t="s">
        <v>20</v>
      </c>
      <c r="C27" s="1290">
        <v>-115</v>
      </c>
      <c r="D27" s="1109">
        <v>108</v>
      </c>
      <c r="E27" s="1109">
        <v>5</v>
      </c>
      <c r="F27" s="1109">
        <v>28</v>
      </c>
      <c r="G27" s="1109">
        <v>-9</v>
      </c>
      <c r="H27" s="1109">
        <v>-500</v>
      </c>
      <c r="I27" s="1109">
        <v>-42</v>
      </c>
      <c r="J27" s="1109">
        <v>103</v>
      </c>
      <c r="K27" s="1109">
        <v>46</v>
      </c>
      <c r="L27" s="1109">
        <v>2</v>
      </c>
      <c r="M27" s="1109">
        <v>5</v>
      </c>
      <c r="N27" s="1109">
        <v>-3</v>
      </c>
      <c r="O27" s="1109">
        <v>70</v>
      </c>
      <c r="P27" s="1109">
        <v>26</v>
      </c>
      <c r="Q27" s="1109">
        <v>13</v>
      </c>
      <c r="R27" s="1109">
        <v>-1</v>
      </c>
      <c r="S27" s="1109">
        <v>0</v>
      </c>
      <c r="T27" s="1109">
        <v>9</v>
      </c>
      <c r="U27" s="1109">
        <v>23</v>
      </c>
      <c r="V27" s="1109">
        <v>2</v>
      </c>
      <c r="W27" s="1110"/>
      <c r="X27" s="1109">
        <v>-272</v>
      </c>
      <c r="Y27" s="1109">
        <v>52</v>
      </c>
      <c r="Z27" s="1109">
        <v>-26</v>
      </c>
      <c r="AA27" s="1109">
        <v>3</v>
      </c>
      <c r="AB27" s="1109">
        <v>-60</v>
      </c>
      <c r="AC27" s="1109">
        <v>-352</v>
      </c>
      <c r="AD27" s="1109">
        <v>-42</v>
      </c>
      <c r="AE27" s="1109">
        <v>87</v>
      </c>
      <c r="AF27" s="1109">
        <v>40</v>
      </c>
      <c r="AG27" s="1109">
        <v>5</v>
      </c>
      <c r="AH27" s="1109">
        <v>-32</v>
      </c>
      <c r="AI27" s="1109">
        <v>-9</v>
      </c>
      <c r="AJ27" s="1109">
        <v>33</v>
      </c>
      <c r="AK27" s="1109">
        <v>22</v>
      </c>
      <c r="AL27" s="1109">
        <v>5</v>
      </c>
      <c r="AM27" s="1109">
        <v>-12</v>
      </c>
      <c r="AN27" s="1109">
        <v>-2</v>
      </c>
      <c r="AO27" s="1109">
        <v>0</v>
      </c>
      <c r="AP27" s="1109">
        <v>13</v>
      </c>
      <c r="AQ27" s="1109">
        <v>3</v>
      </c>
      <c r="AR27" s="1097"/>
      <c r="AS27" s="1290">
        <v>157</v>
      </c>
      <c r="AT27" s="1109">
        <v>56</v>
      </c>
      <c r="AU27" s="1109">
        <v>31</v>
      </c>
      <c r="AV27" s="1109">
        <v>25</v>
      </c>
      <c r="AW27" s="1109">
        <v>51</v>
      </c>
      <c r="AX27" s="1109">
        <v>-148</v>
      </c>
      <c r="AY27" s="1109">
        <v>0</v>
      </c>
      <c r="AZ27" s="1109">
        <v>16</v>
      </c>
      <c r="BA27" s="1109">
        <v>6</v>
      </c>
      <c r="BB27" s="1109">
        <v>-3</v>
      </c>
      <c r="BC27" s="1109">
        <v>37</v>
      </c>
      <c r="BD27" s="1109">
        <v>6</v>
      </c>
      <c r="BE27" s="1109">
        <v>37</v>
      </c>
      <c r="BF27" s="1109">
        <v>4</v>
      </c>
      <c r="BG27" s="1109">
        <v>8</v>
      </c>
      <c r="BH27" s="1109">
        <v>11</v>
      </c>
      <c r="BI27" s="1109">
        <v>2</v>
      </c>
      <c r="BJ27" s="1109">
        <v>9</v>
      </c>
      <c r="BK27" s="1109">
        <v>10</v>
      </c>
      <c r="BL27" s="1110">
        <v>-1</v>
      </c>
      <c r="BM27" s="1463"/>
    </row>
    <row r="28" spans="1:65">
      <c r="A28" s="1289">
        <v>215</v>
      </c>
      <c r="B28" s="1160" t="s">
        <v>81</v>
      </c>
      <c r="C28" s="1290">
        <v>-74</v>
      </c>
      <c r="D28" s="1109">
        <v>30</v>
      </c>
      <c r="E28" s="1109">
        <v>26</v>
      </c>
      <c r="F28" s="1109">
        <v>16</v>
      </c>
      <c r="G28" s="1109">
        <v>-7</v>
      </c>
      <c r="H28" s="1109">
        <v>-87</v>
      </c>
      <c r="I28" s="1109">
        <v>-41</v>
      </c>
      <c r="J28" s="1109">
        <v>-18</v>
      </c>
      <c r="K28" s="1109">
        <v>27</v>
      </c>
      <c r="L28" s="1109">
        <v>14</v>
      </c>
      <c r="M28" s="1109">
        <v>-5</v>
      </c>
      <c r="N28" s="1109">
        <v>-1</v>
      </c>
      <c r="O28" s="1109">
        <v>20</v>
      </c>
      <c r="P28" s="1109">
        <v>-12</v>
      </c>
      <c r="Q28" s="1109">
        <v>4</v>
      </c>
      <c r="R28" s="1109">
        <v>-17</v>
      </c>
      <c r="S28" s="1109">
        <v>-8</v>
      </c>
      <c r="T28" s="1109">
        <v>1</v>
      </c>
      <c r="U28" s="1109">
        <v>-3</v>
      </c>
      <c r="V28" s="1109">
        <v>-13</v>
      </c>
      <c r="W28" s="1110"/>
      <c r="X28" s="1109">
        <v>4</v>
      </c>
      <c r="Y28" s="1109">
        <v>23</v>
      </c>
      <c r="Z28" s="1109">
        <v>8</v>
      </c>
      <c r="AA28" s="1109">
        <v>5</v>
      </c>
      <c r="AB28" s="1109">
        <v>-9</v>
      </c>
      <c r="AC28" s="1109">
        <v>-8</v>
      </c>
      <c r="AD28" s="1109">
        <v>-23</v>
      </c>
      <c r="AE28" s="1109">
        <v>-2</v>
      </c>
      <c r="AF28" s="1109">
        <v>13</v>
      </c>
      <c r="AG28" s="1109">
        <v>1</v>
      </c>
      <c r="AH28" s="1109">
        <v>2</v>
      </c>
      <c r="AI28" s="1109">
        <v>3</v>
      </c>
      <c r="AJ28" s="1109">
        <v>6</v>
      </c>
      <c r="AK28" s="1109">
        <v>-1</v>
      </c>
      <c r="AL28" s="1109">
        <v>-1</v>
      </c>
      <c r="AM28" s="1109">
        <v>1</v>
      </c>
      <c r="AN28" s="1109">
        <v>-4</v>
      </c>
      <c r="AO28" s="1109">
        <v>-4</v>
      </c>
      <c r="AP28" s="1109">
        <v>-4</v>
      </c>
      <c r="AQ28" s="1109">
        <v>-2</v>
      </c>
      <c r="AR28" s="1097"/>
      <c r="AS28" s="1290">
        <v>-78</v>
      </c>
      <c r="AT28" s="1109">
        <v>7</v>
      </c>
      <c r="AU28" s="1109">
        <v>18</v>
      </c>
      <c r="AV28" s="1109">
        <v>11</v>
      </c>
      <c r="AW28" s="1109">
        <v>2</v>
      </c>
      <c r="AX28" s="1109">
        <v>-79</v>
      </c>
      <c r="AY28" s="1109">
        <v>-18</v>
      </c>
      <c r="AZ28" s="1109">
        <v>-16</v>
      </c>
      <c r="BA28" s="1109">
        <v>14</v>
      </c>
      <c r="BB28" s="1109">
        <v>13</v>
      </c>
      <c r="BC28" s="1109">
        <v>-7</v>
      </c>
      <c r="BD28" s="1109">
        <v>-4</v>
      </c>
      <c r="BE28" s="1109">
        <v>14</v>
      </c>
      <c r="BF28" s="1109">
        <v>-11</v>
      </c>
      <c r="BG28" s="1109">
        <v>5</v>
      </c>
      <c r="BH28" s="1109">
        <v>-18</v>
      </c>
      <c r="BI28" s="1109">
        <v>-4</v>
      </c>
      <c r="BJ28" s="1109">
        <v>5</v>
      </c>
      <c r="BK28" s="1109">
        <v>1</v>
      </c>
      <c r="BL28" s="1110">
        <v>-11</v>
      </c>
      <c r="BM28" s="1463"/>
    </row>
    <row r="29" spans="1:65">
      <c r="A29" s="1289">
        <v>216</v>
      </c>
      <c r="B29" s="1160" t="s">
        <v>26</v>
      </c>
      <c r="C29" s="1290">
        <v>-517</v>
      </c>
      <c r="D29" s="1109">
        <v>-14</v>
      </c>
      <c r="E29" s="1109">
        <v>23</v>
      </c>
      <c r="F29" s="1109">
        <v>-5</v>
      </c>
      <c r="G29" s="1109">
        <v>-18</v>
      </c>
      <c r="H29" s="1109">
        <v>-146</v>
      </c>
      <c r="I29" s="1109">
        <v>-112</v>
      </c>
      <c r="J29" s="1109">
        <v>-80</v>
      </c>
      <c r="K29" s="1109">
        <v>-71</v>
      </c>
      <c r="L29" s="1109">
        <v>-19</v>
      </c>
      <c r="M29" s="1109">
        <v>-5</v>
      </c>
      <c r="N29" s="1109">
        <v>-10</v>
      </c>
      <c r="O29" s="1109">
        <v>-24</v>
      </c>
      <c r="P29" s="1109">
        <v>-18</v>
      </c>
      <c r="Q29" s="1109">
        <v>-11</v>
      </c>
      <c r="R29" s="1109">
        <v>8</v>
      </c>
      <c r="S29" s="1109">
        <v>-6</v>
      </c>
      <c r="T29" s="1109">
        <v>4</v>
      </c>
      <c r="U29" s="1109">
        <v>-13</v>
      </c>
      <c r="V29" s="1109">
        <v>0</v>
      </c>
      <c r="W29" s="1110"/>
      <c r="X29" s="1109">
        <v>-323</v>
      </c>
      <c r="Y29" s="1109">
        <v>-14</v>
      </c>
      <c r="Z29" s="1109">
        <v>13</v>
      </c>
      <c r="AA29" s="1109">
        <v>-13</v>
      </c>
      <c r="AB29" s="1109">
        <v>-1</v>
      </c>
      <c r="AC29" s="1109">
        <v>-73</v>
      </c>
      <c r="AD29" s="1109">
        <v>-106</v>
      </c>
      <c r="AE29" s="1109">
        <v>-50</v>
      </c>
      <c r="AF29" s="1109">
        <v>-49</v>
      </c>
      <c r="AG29" s="1109">
        <v>-1</v>
      </c>
      <c r="AH29" s="1109">
        <v>0</v>
      </c>
      <c r="AI29" s="1109">
        <v>-2</v>
      </c>
      <c r="AJ29" s="1109">
        <v>-16</v>
      </c>
      <c r="AK29" s="1109">
        <v>-11</v>
      </c>
      <c r="AL29" s="1109">
        <v>-3</v>
      </c>
      <c r="AM29" s="1109">
        <v>6</v>
      </c>
      <c r="AN29" s="1109">
        <v>-2</v>
      </c>
      <c r="AO29" s="1109">
        <v>3</v>
      </c>
      <c r="AP29" s="1109">
        <v>-5</v>
      </c>
      <c r="AQ29" s="1109">
        <v>1</v>
      </c>
      <c r="AR29" s="1097"/>
      <c r="AS29" s="1290">
        <v>-194</v>
      </c>
      <c r="AT29" s="1109">
        <v>0</v>
      </c>
      <c r="AU29" s="1109">
        <v>10</v>
      </c>
      <c r="AV29" s="1109">
        <v>8</v>
      </c>
      <c r="AW29" s="1109">
        <v>-17</v>
      </c>
      <c r="AX29" s="1109">
        <v>-73</v>
      </c>
      <c r="AY29" s="1109">
        <v>-6</v>
      </c>
      <c r="AZ29" s="1109">
        <v>-30</v>
      </c>
      <c r="BA29" s="1109">
        <v>-22</v>
      </c>
      <c r="BB29" s="1109">
        <v>-18</v>
      </c>
      <c r="BC29" s="1109">
        <v>-5</v>
      </c>
      <c r="BD29" s="1109">
        <v>-8</v>
      </c>
      <c r="BE29" s="1109">
        <v>-8</v>
      </c>
      <c r="BF29" s="1109">
        <v>-7</v>
      </c>
      <c r="BG29" s="1109">
        <v>-8</v>
      </c>
      <c r="BH29" s="1109">
        <v>2</v>
      </c>
      <c r="BI29" s="1109">
        <v>-4</v>
      </c>
      <c r="BJ29" s="1109">
        <v>1</v>
      </c>
      <c r="BK29" s="1109">
        <v>-8</v>
      </c>
      <c r="BL29" s="1110">
        <v>-1</v>
      </c>
      <c r="BM29" s="1463"/>
    </row>
    <row r="30" spans="1:65">
      <c r="A30" s="1289">
        <v>217</v>
      </c>
      <c r="B30" s="1160" t="s">
        <v>21</v>
      </c>
      <c r="C30" s="1290">
        <v>-502</v>
      </c>
      <c r="D30" s="1109">
        <v>132</v>
      </c>
      <c r="E30" s="1109">
        <v>1</v>
      </c>
      <c r="F30" s="1109">
        <v>-15</v>
      </c>
      <c r="G30" s="1109">
        <v>-63</v>
      </c>
      <c r="H30" s="1109">
        <v>-383</v>
      </c>
      <c r="I30" s="1109">
        <v>-214</v>
      </c>
      <c r="J30" s="1109">
        <v>83</v>
      </c>
      <c r="K30" s="1109">
        <v>-2</v>
      </c>
      <c r="L30" s="1109">
        <v>17</v>
      </c>
      <c r="M30" s="1109">
        <v>29</v>
      </c>
      <c r="N30" s="1109">
        <v>-7</v>
      </c>
      <c r="O30" s="1109">
        <v>9</v>
      </c>
      <c r="P30" s="1109">
        <v>4</v>
      </c>
      <c r="Q30" s="1109">
        <v>-4</v>
      </c>
      <c r="R30" s="1109">
        <v>7</v>
      </c>
      <c r="S30" s="1109">
        <v>-24</v>
      </c>
      <c r="T30" s="1109">
        <v>-21</v>
      </c>
      <c r="U30" s="1109">
        <v>-43</v>
      </c>
      <c r="V30" s="1109">
        <v>-8</v>
      </c>
      <c r="W30" s="1110"/>
      <c r="X30" s="1109">
        <v>-265</v>
      </c>
      <c r="Y30" s="1109">
        <v>84</v>
      </c>
      <c r="Z30" s="1109">
        <v>-2</v>
      </c>
      <c r="AA30" s="1109">
        <v>-4</v>
      </c>
      <c r="AB30" s="1109">
        <v>-20</v>
      </c>
      <c r="AC30" s="1109">
        <v>-228</v>
      </c>
      <c r="AD30" s="1109">
        <v>-138</v>
      </c>
      <c r="AE30" s="1109">
        <v>54</v>
      </c>
      <c r="AF30" s="1109">
        <v>3</v>
      </c>
      <c r="AG30" s="1109">
        <v>0</v>
      </c>
      <c r="AH30" s="1109">
        <v>13</v>
      </c>
      <c r="AI30" s="1109">
        <v>2</v>
      </c>
      <c r="AJ30" s="1109">
        <v>-1</v>
      </c>
      <c r="AK30" s="1109">
        <v>4</v>
      </c>
      <c r="AL30" s="1109">
        <v>-5</v>
      </c>
      <c r="AM30" s="1109">
        <v>7</v>
      </c>
      <c r="AN30" s="1109">
        <v>-14</v>
      </c>
      <c r="AO30" s="1109">
        <v>4</v>
      </c>
      <c r="AP30" s="1109">
        <v>-17</v>
      </c>
      <c r="AQ30" s="1109">
        <v>-7</v>
      </c>
      <c r="AR30" s="1097"/>
      <c r="AS30" s="1290">
        <v>-237</v>
      </c>
      <c r="AT30" s="1109">
        <v>48</v>
      </c>
      <c r="AU30" s="1109">
        <v>3</v>
      </c>
      <c r="AV30" s="1109">
        <v>-11</v>
      </c>
      <c r="AW30" s="1109">
        <v>-43</v>
      </c>
      <c r="AX30" s="1109">
        <v>-155</v>
      </c>
      <c r="AY30" s="1109">
        <v>-76</v>
      </c>
      <c r="AZ30" s="1109">
        <v>29</v>
      </c>
      <c r="BA30" s="1109">
        <v>-5</v>
      </c>
      <c r="BB30" s="1109">
        <v>17</v>
      </c>
      <c r="BC30" s="1109">
        <v>16</v>
      </c>
      <c r="BD30" s="1109">
        <v>-9</v>
      </c>
      <c r="BE30" s="1109">
        <v>10</v>
      </c>
      <c r="BF30" s="1109">
        <v>0</v>
      </c>
      <c r="BG30" s="1109">
        <v>1</v>
      </c>
      <c r="BH30" s="1109">
        <v>0</v>
      </c>
      <c r="BI30" s="1109">
        <v>-10</v>
      </c>
      <c r="BJ30" s="1109">
        <v>-25</v>
      </c>
      <c r="BK30" s="1109">
        <v>-26</v>
      </c>
      <c r="BL30" s="1110">
        <v>-1</v>
      </c>
      <c r="BM30" s="1463"/>
    </row>
    <row r="31" spans="1:65">
      <c r="A31" s="1289">
        <v>218</v>
      </c>
      <c r="B31" s="1160" t="s">
        <v>32</v>
      </c>
      <c r="C31" s="1290">
        <v>-85</v>
      </c>
      <c r="D31" s="1109">
        <v>-11</v>
      </c>
      <c r="E31" s="1109">
        <v>3</v>
      </c>
      <c r="F31" s="1109">
        <v>-9</v>
      </c>
      <c r="G31" s="1109">
        <v>-16</v>
      </c>
      <c r="H31" s="1109">
        <v>-12</v>
      </c>
      <c r="I31" s="1109">
        <v>-19</v>
      </c>
      <c r="J31" s="1109">
        <v>-22</v>
      </c>
      <c r="K31" s="1109">
        <v>-24</v>
      </c>
      <c r="L31" s="1109">
        <v>0</v>
      </c>
      <c r="M31" s="1109">
        <v>5</v>
      </c>
      <c r="N31" s="1109">
        <v>-2</v>
      </c>
      <c r="O31" s="1109">
        <v>1</v>
      </c>
      <c r="P31" s="1109">
        <v>11</v>
      </c>
      <c r="Q31" s="1109">
        <v>-1</v>
      </c>
      <c r="R31" s="1109">
        <v>-1</v>
      </c>
      <c r="S31" s="1109">
        <v>2</v>
      </c>
      <c r="T31" s="1109">
        <v>7</v>
      </c>
      <c r="U31" s="1109">
        <v>2</v>
      </c>
      <c r="V31" s="1109">
        <v>1</v>
      </c>
      <c r="W31" s="1110"/>
      <c r="X31" s="1109">
        <v>-65</v>
      </c>
      <c r="Y31" s="1109">
        <v>0</v>
      </c>
      <c r="Z31" s="1109">
        <v>6</v>
      </c>
      <c r="AA31" s="1109">
        <v>2</v>
      </c>
      <c r="AB31" s="1109">
        <v>-15</v>
      </c>
      <c r="AC31" s="1109">
        <v>-20</v>
      </c>
      <c r="AD31" s="1109">
        <v>-13</v>
      </c>
      <c r="AE31" s="1109">
        <v>-6</v>
      </c>
      <c r="AF31" s="1109">
        <v>-21</v>
      </c>
      <c r="AG31" s="1109">
        <v>-2</v>
      </c>
      <c r="AH31" s="1109">
        <v>2</v>
      </c>
      <c r="AI31" s="1109">
        <v>-7</v>
      </c>
      <c r="AJ31" s="1109">
        <v>0</v>
      </c>
      <c r="AK31" s="1109">
        <v>3</v>
      </c>
      <c r="AL31" s="1109">
        <v>3</v>
      </c>
      <c r="AM31" s="1109">
        <v>1</v>
      </c>
      <c r="AN31" s="1109">
        <v>1</v>
      </c>
      <c r="AO31" s="1109">
        <v>2</v>
      </c>
      <c r="AP31" s="1109">
        <v>1</v>
      </c>
      <c r="AQ31" s="1109">
        <v>-2</v>
      </c>
      <c r="AR31" s="1097"/>
      <c r="AS31" s="1290">
        <v>-20</v>
      </c>
      <c r="AT31" s="1109">
        <v>-11</v>
      </c>
      <c r="AU31" s="1109">
        <v>-3</v>
      </c>
      <c r="AV31" s="1109">
        <v>-11</v>
      </c>
      <c r="AW31" s="1109">
        <v>-1</v>
      </c>
      <c r="AX31" s="1109">
        <v>8</v>
      </c>
      <c r="AY31" s="1109">
        <v>-6</v>
      </c>
      <c r="AZ31" s="1109">
        <v>-16</v>
      </c>
      <c r="BA31" s="1109">
        <v>-3</v>
      </c>
      <c r="BB31" s="1109">
        <v>2</v>
      </c>
      <c r="BC31" s="1109">
        <v>3</v>
      </c>
      <c r="BD31" s="1109">
        <v>5</v>
      </c>
      <c r="BE31" s="1109">
        <v>1</v>
      </c>
      <c r="BF31" s="1109">
        <v>8</v>
      </c>
      <c r="BG31" s="1109">
        <v>-4</v>
      </c>
      <c r="BH31" s="1109">
        <v>-2</v>
      </c>
      <c r="BI31" s="1109">
        <v>1</v>
      </c>
      <c r="BJ31" s="1109">
        <v>5</v>
      </c>
      <c r="BK31" s="1109">
        <v>1</v>
      </c>
      <c r="BL31" s="1110">
        <v>3</v>
      </c>
      <c r="BM31" s="1463"/>
    </row>
    <row r="32" spans="1:65">
      <c r="A32" s="1289">
        <v>219</v>
      </c>
      <c r="B32" s="1160" t="s">
        <v>22</v>
      </c>
      <c r="C32" s="1290">
        <v>-802</v>
      </c>
      <c r="D32" s="1109">
        <v>170</v>
      </c>
      <c r="E32" s="1109">
        <v>43</v>
      </c>
      <c r="F32" s="1109">
        <v>4</v>
      </c>
      <c r="G32" s="1109">
        <v>-45</v>
      </c>
      <c r="H32" s="1109">
        <v>-484</v>
      </c>
      <c r="I32" s="1109">
        <v>-405</v>
      </c>
      <c r="J32" s="1109">
        <v>-52</v>
      </c>
      <c r="K32" s="1109">
        <v>18</v>
      </c>
      <c r="L32" s="1109">
        <v>-34</v>
      </c>
      <c r="M32" s="1109">
        <v>-33</v>
      </c>
      <c r="N32" s="1109">
        <v>-42</v>
      </c>
      <c r="O32" s="1109">
        <v>-24</v>
      </c>
      <c r="P32" s="1109">
        <v>-13</v>
      </c>
      <c r="Q32" s="1109">
        <v>7</v>
      </c>
      <c r="R32" s="1109">
        <v>13</v>
      </c>
      <c r="S32" s="1109">
        <v>13</v>
      </c>
      <c r="T32" s="1109">
        <v>14</v>
      </c>
      <c r="U32" s="1109">
        <v>37</v>
      </c>
      <c r="V32" s="1109">
        <v>11</v>
      </c>
      <c r="W32" s="1110"/>
      <c r="X32" s="1109">
        <v>-434</v>
      </c>
      <c r="Y32" s="1109">
        <v>101</v>
      </c>
      <c r="Z32" s="1109">
        <v>21</v>
      </c>
      <c r="AA32" s="1109">
        <v>-6</v>
      </c>
      <c r="AB32" s="1109">
        <v>-26</v>
      </c>
      <c r="AC32" s="1109">
        <v>-193</v>
      </c>
      <c r="AD32" s="1109">
        <v>-260</v>
      </c>
      <c r="AE32" s="1109">
        <v>-37</v>
      </c>
      <c r="AF32" s="1109">
        <v>11</v>
      </c>
      <c r="AG32" s="1109">
        <v>-4</v>
      </c>
      <c r="AH32" s="1109">
        <v>-4</v>
      </c>
      <c r="AI32" s="1109">
        <v>-20</v>
      </c>
      <c r="AJ32" s="1109">
        <v>-20</v>
      </c>
      <c r="AK32" s="1109">
        <v>-8</v>
      </c>
      <c r="AL32" s="1109">
        <v>-9</v>
      </c>
      <c r="AM32" s="1109">
        <v>12</v>
      </c>
      <c r="AN32" s="1109">
        <v>-2</v>
      </c>
      <c r="AO32" s="1109">
        <v>-2</v>
      </c>
      <c r="AP32" s="1109">
        <v>11</v>
      </c>
      <c r="AQ32" s="1109">
        <v>1</v>
      </c>
      <c r="AR32" s="1097"/>
      <c r="AS32" s="1290">
        <v>-368</v>
      </c>
      <c r="AT32" s="1109">
        <v>69</v>
      </c>
      <c r="AU32" s="1109">
        <v>22</v>
      </c>
      <c r="AV32" s="1109">
        <v>10</v>
      </c>
      <c r="AW32" s="1109">
        <v>-19</v>
      </c>
      <c r="AX32" s="1109">
        <v>-291</v>
      </c>
      <c r="AY32" s="1109">
        <v>-145</v>
      </c>
      <c r="AZ32" s="1109">
        <v>-15</v>
      </c>
      <c r="BA32" s="1109">
        <v>7</v>
      </c>
      <c r="BB32" s="1109">
        <v>-30</v>
      </c>
      <c r="BC32" s="1109">
        <v>-29</v>
      </c>
      <c r="BD32" s="1109">
        <v>-22</v>
      </c>
      <c r="BE32" s="1109">
        <v>-4</v>
      </c>
      <c r="BF32" s="1109">
        <v>-5</v>
      </c>
      <c r="BG32" s="1109">
        <v>16</v>
      </c>
      <c r="BH32" s="1109">
        <v>1</v>
      </c>
      <c r="BI32" s="1109">
        <v>15</v>
      </c>
      <c r="BJ32" s="1109">
        <v>16</v>
      </c>
      <c r="BK32" s="1109">
        <v>26</v>
      </c>
      <c r="BL32" s="1110">
        <v>10</v>
      </c>
      <c r="BM32" s="1463"/>
    </row>
    <row r="33" spans="1:65">
      <c r="A33" s="1289">
        <v>220</v>
      </c>
      <c r="B33" s="1160" t="s">
        <v>33</v>
      </c>
      <c r="C33" s="1290">
        <v>114</v>
      </c>
      <c r="D33" s="1109">
        <v>14</v>
      </c>
      <c r="E33" s="1109">
        <v>-3</v>
      </c>
      <c r="F33" s="1109">
        <v>4</v>
      </c>
      <c r="G33" s="1109">
        <v>17</v>
      </c>
      <c r="H33" s="1109">
        <v>74</v>
      </c>
      <c r="I33" s="1109">
        <v>-6</v>
      </c>
      <c r="J33" s="1109">
        <v>0</v>
      </c>
      <c r="K33" s="1109">
        <v>-1</v>
      </c>
      <c r="L33" s="1109">
        <v>-2</v>
      </c>
      <c r="M33" s="1109">
        <v>9</v>
      </c>
      <c r="N33" s="1109">
        <v>-2</v>
      </c>
      <c r="O33" s="1109">
        <v>6</v>
      </c>
      <c r="P33" s="1109">
        <v>11</v>
      </c>
      <c r="Q33" s="1109">
        <v>4</v>
      </c>
      <c r="R33" s="1109">
        <v>2</v>
      </c>
      <c r="S33" s="1109">
        <v>3</v>
      </c>
      <c r="T33" s="1109">
        <v>-7</v>
      </c>
      <c r="U33" s="1109">
        <v>-7</v>
      </c>
      <c r="V33" s="1109">
        <v>-2</v>
      </c>
      <c r="W33" s="1110"/>
      <c r="X33" s="1109">
        <v>89</v>
      </c>
      <c r="Y33" s="1109">
        <v>-3</v>
      </c>
      <c r="Z33" s="1109">
        <v>3</v>
      </c>
      <c r="AA33" s="1109">
        <v>-2</v>
      </c>
      <c r="AB33" s="1109">
        <v>2</v>
      </c>
      <c r="AC33" s="1109">
        <v>56</v>
      </c>
      <c r="AD33" s="1109">
        <v>26</v>
      </c>
      <c r="AE33" s="1109">
        <v>-12</v>
      </c>
      <c r="AF33" s="1109">
        <v>7</v>
      </c>
      <c r="AG33" s="1109">
        <v>-3</v>
      </c>
      <c r="AH33" s="1109">
        <v>3</v>
      </c>
      <c r="AI33" s="1109">
        <v>2</v>
      </c>
      <c r="AJ33" s="1109">
        <v>2</v>
      </c>
      <c r="AK33" s="1109">
        <v>8</v>
      </c>
      <c r="AL33" s="1109">
        <v>1</v>
      </c>
      <c r="AM33" s="1109">
        <v>5</v>
      </c>
      <c r="AN33" s="1109">
        <v>0</v>
      </c>
      <c r="AO33" s="1109">
        <v>-1</v>
      </c>
      <c r="AP33" s="1109">
        <v>-5</v>
      </c>
      <c r="AQ33" s="1109">
        <v>0</v>
      </c>
      <c r="AR33" s="1097"/>
      <c r="AS33" s="1290">
        <v>25</v>
      </c>
      <c r="AT33" s="1109">
        <v>17</v>
      </c>
      <c r="AU33" s="1109">
        <v>-6</v>
      </c>
      <c r="AV33" s="1109">
        <v>6</v>
      </c>
      <c r="AW33" s="1109">
        <v>15</v>
      </c>
      <c r="AX33" s="1109">
        <v>18</v>
      </c>
      <c r="AY33" s="1109">
        <v>-32</v>
      </c>
      <c r="AZ33" s="1109">
        <v>12</v>
      </c>
      <c r="BA33" s="1109">
        <v>-8</v>
      </c>
      <c r="BB33" s="1109">
        <v>1</v>
      </c>
      <c r="BC33" s="1109">
        <v>6</v>
      </c>
      <c r="BD33" s="1109">
        <v>-4</v>
      </c>
      <c r="BE33" s="1109">
        <v>4</v>
      </c>
      <c r="BF33" s="1109">
        <v>3</v>
      </c>
      <c r="BG33" s="1109">
        <v>3</v>
      </c>
      <c r="BH33" s="1109">
        <v>-3</v>
      </c>
      <c r="BI33" s="1109">
        <v>3</v>
      </c>
      <c r="BJ33" s="1109">
        <v>-6</v>
      </c>
      <c r="BK33" s="1109">
        <v>-2</v>
      </c>
      <c r="BL33" s="1110">
        <v>-2</v>
      </c>
      <c r="BM33" s="1463"/>
    </row>
    <row r="34" spans="1:65">
      <c r="A34" s="1289">
        <v>221</v>
      </c>
      <c r="B34" s="1160" t="s">
        <v>2500</v>
      </c>
      <c r="C34" s="1290">
        <v>-46</v>
      </c>
      <c r="D34" s="1109">
        <v>25</v>
      </c>
      <c r="E34" s="1109">
        <v>5</v>
      </c>
      <c r="F34" s="1109">
        <v>-13</v>
      </c>
      <c r="G34" s="1109">
        <v>-31</v>
      </c>
      <c r="H34" s="1109">
        <v>-41</v>
      </c>
      <c r="I34" s="1109">
        <v>-10</v>
      </c>
      <c r="J34" s="1109">
        <v>1</v>
      </c>
      <c r="K34" s="1109">
        <v>0</v>
      </c>
      <c r="L34" s="1109">
        <v>-4</v>
      </c>
      <c r="M34" s="1109">
        <v>8</v>
      </c>
      <c r="N34" s="1109">
        <v>13</v>
      </c>
      <c r="O34" s="1109">
        <v>5</v>
      </c>
      <c r="P34" s="1109">
        <v>-1</v>
      </c>
      <c r="Q34" s="1109">
        <v>3</v>
      </c>
      <c r="R34" s="1109">
        <v>-9</v>
      </c>
      <c r="S34" s="1109">
        <v>-1</v>
      </c>
      <c r="T34" s="1109">
        <v>5</v>
      </c>
      <c r="U34" s="1109">
        <v>-1</v>
      </c>
      <c r="V34" s="1109">
        <v>0</v>
      </c>
      <c r="W34" s="1110"/>
      <c r="X34" s="1109">
        <v>-69</v>
      </c>
      <c r="Y34" s="1109">
        <v>10</v>
      </c>
      <c r="Z34" s="1109">
        <v>9</v>
      </c>
      <c r="AA34" s="1109">
        <v>-4</v>
      </c>
      <c r="AB34" s="1109">
        <v>-24</v>
      </c>
      <c r="AC34" s="1109">
        <v>-60</v>
      </c>
      <c r="AD34" s="1109">
        <v>-29</v>
      </c>
      <c r="AE34" s="1109">
        <v>4</v>
      </c>
      <c r="AF34" s="1109">
        <v>4</v>
      </c>
      <c r="AG34" s="1109">
        <v>8</v>
      </c>
      <c r="AH34" s="1109">
        <v>3</v>
      </c>
      <c r="AI34" s="1109">
        <v>11</v>
      </c>
      <c r="AJ34" s="1109">
        <v>6</v>
      </c>
      <c r="AK34" s="1109">
        <v>2</v>
      </c>
      <c r="AL34" s="1109">
        <v>-2</v>
      </c>
      <c r="AM34" s="1109">
        <v>-7</v>
      </c>
      <c r="AN34" s="1109">
        <v>-2</v>
      </c>
      <c r="AO34" s="1109">
        <v>1</v>
      </c>
      <c r="AP34" s="1109">
        <v>1</v>
      </c>
      <c r="AQ34" s="1109">
        <v>0</v>
      </c>
      <c r="AR34" s="1097"/>
      <c r="AS34" s="1290">
        <v>23</v>
      </c>
      <c r="AT34" s="1109">
        <v>15</v>
      </c>
      <c r="AU34" s="1109">
        <v>-4</v>
      </c>
      <c r="AV34" s="1109">
        <v>-9</v>
      </c>
      <c r="AW34" s="1109">
        <v>-7</v>
      </c>
      <c r="AX34" s="1109">
        <v>19</v>
      </c>
      <c r="AY34" s="1109">
        <v>19</v>
      </c>
      <c r="AZ34" s="1109">
        <v>-3</v>
      </c>
      <c r="BA34" s="1109">
        <v>-4</v>
      </c>
      <c r="BB34" s="1109">
        <v>-12</v>
      </c>
      <c r="BC34" s="1109">
        <v>5</v>
      </c>
      <c r="BD34" s="1109">
        <v>2</v>
      </c>
      <c r="BE34" s="1109">
        <v>-1</v>
      </c>
      <c r="BF34" s="1109">
        <v>-3</v>
      </c>
      <c r="BG34" s="1109">
        <v>5</v>
      </c>
      <c r="BH34" s="1109">
        <v>-2</v>
      </c>
      <c r="BI34" s="1109">
        <v>1</v>
      </c>
      <c r="BJ34" s="1109">
        <v>4</v>
      </c>
      <c r="BK34" s="1109">
        <v>-2</v>
      </c>
      <c r="BL34" s="1110">
        <v>0</v>
      </c>
      <c r="BM34" s="1463"/>
    </row>
    <row r="35" spans="1:65">
      <c r="A35" s="1289">
        <v>222</v>
      </c>
      <c r="B35" s="1160" t="s">
        <v>648</v>
      </c>
      <c r="C35" s="1290">
        <v>-245</v>
      </c>
      <c r="D35" s="1109">
        <v>-2</v>
      </c>
      <c r="E35" s="1109">
        <v>-1</v>
      </c>
      <c r="F35" s="1109">
        <v>-12</v>
      </c>
      <c r="G35" s="1109">
        <v>-29</v>
      </c>
      <c r="H35" s="1109">
        <v>-92</v>
      </c>
      <c r="I35" s="1109">
        <v>-31</v>
      </c>
      <c r="J35" s="1109">
        <v>-30</v>
      </c>
      <c r="K35" s="1109">
        <v>-10</v>
      </c>
      <c r="L35" s="1109">
        <v>-13</v>
      </c>
      <c r="M35" s="1109">
        <v>-7</v>
      </c>
      <c r="N35" s="1109">
        <v>-1</v>
      </c>
      <c r="O35" s="1109">
        <v>6</v>
      </c>
      <c r="P35" s="1109">
        <v>-2</v>
      </c>
      <c r="Q35" s="1109">
        <v>0</v>
      </c>
      <c r="R35" s="1109">
        <v>-2</v>
      </c>
      <c r="S35" s="1109">
        <v>-4</v>
      </c>
      <c r="T35" s="1109">
        <v>-2</v>
      </c>
      <c r="U35" s="1109">
        <v>-3</v>
      </c>
      <c r="V35" s="1109">
        <v>-10</v>
      </c>
      <c r="W35" s="1110"/>
      <c r="X35" s="1109">
        <v>-138</v>
      </c>
      <c r="Y35" s="1109">
        <v>-2</v>
      </c>
      <c r="Z35" s="1109">
        <v>0</v>
      </c>
      <c r="AA35" s="1109">
        <v>-6</v>
      </c>
      <c r="AB35" s="1109">
        <v>-21</v>
      </c>
      <c r="AC35" s="1109">
        <v>-46</v>
      </c>
      <c r="AD35" s="1109">
        <v>-19</v>
      </c>
      <c r="AE35" s="1109">
        <v>-19</v>
      </c>
      <c r="AF35" s="1109">
        <v>-3</v>
      </c>
      <c r="AG35" s="1109">
        <v>-9</v>
      </c>
      <c r="AH35" s="1109">
        <v>-5</v>
      </c>
      <c r="AI35" s="1109">
        <v>-3</v>
      </c>
      <c r="AJ35" s="1109">
        <v>3</v>
      </c>
      <c r="AK35" s="1109">
        <v>-3</v>
      </c>
      <c r="AL35" s="1109">
        <v>1</v>
      </c>
      <c r="AM35" s="1109">
        <v>0</v>
      </c>
      <c r="AN35" s="1109">
        <v>-3</v>
      </c>
      <c r="AO35" s="1109">
        <v>-1</v>
      </c>
      <c r="AP35" s="1109">
        <v>-1</v>
      </c>
      <c r="AQ35" s="1109">
        <v>-1</v>
      </c>
      <c r="AR35" s="1097"/>
      <c r="AS35" s="1290">
        <v>-107</v>
      </c>
      <c r="AT35" s="1109">
        <v>0</v>
      </c>
      <c r="AU35" s="1109">
        <v>-1</v>
      </c>
      <c r="AV35" s="1109">
        <v>-6</v>
      </c>
      <c r="AW35" s="1109">
        <v>-8</v>
      </c>
      <c r="AX35" s="1109">
        <v>-46</v>
      </c>
      <c r="AY35" s="1109">
        <v>-12</v>
      </c>
      <c r="AZ35" s="1109">
        <v>-11</v>
      </c>
      <c r="BA35" s="1109">
        <v>-7</v>
      </c>
      <c r="BB35" s="1109">
        <v>-4</v>
      </c>
      <c r="BC35" s="1109">
        <v>-2</v>
      </c>
      <c r="BD35" s="1109">
        <v>2</v>
      </c>
      <c r="BE35" s="1109">
        <v>3</v>
      </c>
      <c r="BF35" s="1109">
        <v>1</v>
      </c>
      <c r="BG35" s="1109">
        <v>-1</v>
      </c>
      <c r="BH35" s="1109">
        <v>-2</v>
      </c>
      <c r="BI35" s="1109">
        <v>-1</v>
      </c>
      <c r="BJ35" s="1109">
        <v>-1</v>
      </c>
      <c r="BK35" s="1109">
        <v>-2</v>
      </c>
      <c r="BL35" s="1110">
        <v>-9</v>
      </c>
      <c r="BM35" s="1463"/>
    </row>
    <row r="36" spans="1:65">
      <c r="A36" s="1289">
        <v>223</v>
      </c>
      <c r="B36" s="1160" t="s">
        <v>649</v>
      </c>
      <c r="C36" s="1290">
        <v>-314</v>
      </c>
      <c r="D36" s="1109">
        <v>10</v>
      </c>
      <c r="E36" s="1109">
        <v>-7</v>
      </c>
      <c r="F36" s="1109">
        <v>-10</v>
      </c>
      <c r="G36" s="1109">
        <v>-43</v>
      </c>
      <c r="H36" s="1109">
        <v>-165</v>
      </c>
      <c r="I36" s="1109">
        <v>-69</v>
      </c>
      <c r="J36" s="1109">
        <v>-20</v>
      </c>
      <c r="K36" s="1109">
        <v>-13</v>
      </c>
      <c r="L36" s="1109">
        <v>-3</v>
      </c>
      <c r="M36" s="1109">
        <v>-17</v>
      </c>
      <c r="N36" s="1109">
        <v>7</v>
      </c>
      <c r="O36" s="1109">
        <v>4</v>
      </c>
      <c r="P36" s="1109">
        <v>1</v>
      </c>
      <c r="Q36" s="1109">
        <v>13</v>
      </c>
      <c r="R36" s="1109">
        <v>6</v>
      </c>
      <c r="S36" s="1109">
        <v>-3</v>
      </c>
      <c r="T36" s="1109">
        <v>-1</v>
      </c>
      <c r="U36" s="1109">
        <v>0</v>
      </c>
      <c r="V36" s="1109">
        <v>-4</v>
      </c>
      <c r="W36" s="1110"/>
      <c r="X36" s="1109">
        <v>-109</v>
      </c>
      <c r="Y36" s="1109">
        <v>-3</v>
      </c>
      <c r="Z36" s="1109">
        <v>0</v>
      </c>
      <c r="AA36" s="1109">
        <v>-8</v>
      </c>
      <c r="AB36" s="1109">
        <v>-24</v>
      </c>
      <c r="AC36" s="1109">
        <v>-60</v>
      </c>
      <c r="AD36" s="1109">
        <v>-22</v>
      </c>
      <c r="AE36" s="1109">
        <v>-12</v>
      </c>
      <c r="AF36" s="1109">
        <v>-3</v>
      </c>
      <c r="AG36" s="1109">
        <v>4</v>
      </c>
      <c r="AH36" s="1109">
        <v>-5</v>
      </c>
      <c r="AI36" s="1109">
        <v>8</v>
      </c>
      <c r="AJ36" s="1109">
        <v>5</v>
      </c>
      <c r="AK36" s="1109">
        <v>-1</v>
      </c>
      <c r="AL36" s="1109">
        <v>8</v>
      </c>
      <c r="AM36" s="1109">
        <v>8</v>
      </c>
      <c r="AN36" s="1109">
        <v>-1</v>
      </c>
      <c r="AO36" s="1109">
        <v>-5</v>
      </c>
      <c r="AP36" s="1109">
        <v>3</v>
      </c>
      <c r="AQ36" s="1109">
        <v>-1</v>
      </c>
      <c r="AR36" s="1097"/>
      <c r="AS36" s="1290">
        <v>-205</v>
      </c>
      <c r="AT36" s="1109">
        <v>13</v>
      </c>
      <c r="AU36" s="1109">
        <v>-7</v>
      </c>
      <c r="AV36" s="1109">
        <v>-2</v>
      </c>
      <c r="AW36" s="1109">
        <v>-19</v>
      </c>
      <c r="AX36" s="1109">
        <v>-105</v>
      </c>
      <c r="AY36" s="1109">
        <v>-47</v>
      </c>
      <c r="AZ36" s="1109">
        <v>-8</v>
      </c>
      <c r="BA36" s="1109">
        <v>-10</v>
      </c>
      <c r="BB36" s="1109">
        <v>-7</v>
      </c>
      <c r="BC36" s="1109">
        <v>-12</v>
      </c>
      <c r="BD36" s="1109">
        <v>-1</v>
      </c>
      <c r="BE36" s="1109">
        <v>-1</v>
      </c>
      <c r="BF36" s="1109">
        <v>2</v>
      </c>
      <c r="BG36" s="1109">
        <v>5</v>
      </c>
      <c r="BH36" s="1109">
        <v>-2</v>
      </c>
      <c r="BI36" s="1109">
        <v>-2</v>
      </c>
      <c r="BJ36" s="1109">
        <v>4</v>
      </c>
      <c r="BK36" s="1109">
        <v>-3</v>
      </c>
      <c r="BL36" s="1110">
        <v>-3</v>
      </c>
      <c r="BM36" s="1463"/>
    </row>
    <row r="37" spans="1:65">
      <c r="A37" s="1289">
        <v>224</v>
      </c>
      <c r="B37" s="1160" t="s">
        <v>650</v>
      </c>
      <c r="C37" s="1290">
        <v>-295</v>
      </c>
      <c r="D37" s="1109">
        <v>24</v>
      </c>
      <c r="E37" s="1109">
        <v>13</v>
      </c>
      <c r="F37" s="1109">
        <v>4</v>
      </c>
      <c r="G37" s="1109">
        <v>-32</v>
      </c>
      <c r="H37" s="1109">
        <v>-205</v>
      </c>
      <c r="I37" s="1109">
        <v>-43</v>
      </c>
      <c r="J37" s="1109">
        <v>-28</v>
      </c>
      <c r="K37" s="1109">
        <v>-1</v>
      </c>
      <c r="L37" s="1109">
        <v>-2</v>
      </c>
      <c r="M37" s="1109">
        <v>-10</v>
      </c>
      <c r="N37" s="1109">
        <v>-7</v>
      </c>
      <c r="O37" s="1109">
        <v>2</v>
      </c>
      <c r="P37" s="1109">
        <v>-1</v>
      </c>
      <c r="Q37" s="1109">
        <v>-3</v>
      </c>
      <c r="R37" s="1109">
        <v>-5</v>
      </c>
      <c r="S37" s="1109">
        <v>5</v>
      </c>
      <c r="T37" s="1109">
        <v>-7</v>
      </c>
      <c r="U37" s="1109">
        <v>0</v>
      </c>
      <c r="V37" s="1109">
        <v>1</v>
      </c>
      <c r="W37" s="1110"/>
      <c r="X37" s="1109">
        <v>-150</v>
      </c>
      <c r="Y37" s="1109">
        <v>7</v>
      </c>
      <c r="Z37" s="1109">
        <v>7</v>
      </c>
      <c r="AA37" s="1109">
        <v>3</v>
      </c>
      <c r="AB37" s="1109">
        <v>-5</v>
      </c>
      <c r="AC37" s="1109">
        <v>-111</v>
      </c>
      <c r="AD37" s="1109">
        <v>-35</v>
      </c>
      <c r="AE37" s="1109">
        <v>0</v>
      </c>
      <c r="AF37" s="1109">
        <v>-3</v>
      </c>
      <c r="AG37" s="1109">
        <v>1</v>
      </c>
      <c r="AH37" s="1109">
        <v>2</v>
      </c>
      <c r="AI37" s="1109">
        <v>-9</v>
      </c>
      <c r="AJ37" s="1109">
        <v>2</v>
      </c>
      <c r="AK37" s="1109">
        <v>-3</v>
      </c>
      <c r="AL37" s="1109">
        <v>-1</v>
      </c>
      <c r="AM37" s="1109">
        <v>-2</v>
      </c>
      <c r="AN37" s="1109">
        <v>3</v>
      </c>
      <c r="AO37" s="1109">
        <v>-3</v>
      </c>
      <c r="AP37" s="1109">
        <v>0</v>
      </c>
      <c r="AQ37" s="1109">
        <v>-3</v>
      </c>
      <c r="AR37" s="1097"/>
      <c r="AS37" s="1290">
        <v>-145</v>
      </c>
      <c r="AT37" s="1109">
        <v>17</v>
      </c>
      <c r="AU37" s="1109">
        <v>6</v>
      </c>
      <c r="AV37" s="1109">
        <v>1</v>
      </c>
      <c r="AW37" s="1109">
        <v>-27</v>
      </c>
      <c r="AX37" s="1109">
        <v>-94</v>
      </c>
      <c r="AY37" s="1109">
        <v>-8</v>
      </c>
      <c r="AZ37" s="1109">
        <v>-28</v>
      </c>
      <c r="BA37" s="1109">
        <v>2</v>
      </c>
      <c r="BB37" s="1109">
        <v>-3</v>
      </c>
      <c r="BC37" s="1109">
        <v>-12</v>
      </c>
      <c r="BD37" s="1109">
        <v>2</v>
      </c>
      <c r="BE37" s="1109">
        <v>0</v>
      </c>
      <c r="BF37" s="1109">
        <v>2</v>
      </c>
      <c r="BG37" s="1109">
        <v>-2</v>
      </c>
      <c r="BH37" s="1109">
        <v>-3</v>
      </c>
      <c r="BI37" s="1109">
        <v>2</v>
      </c>
      <c r="BJ37" s="1109">
        <v>-4</v>
      </c>
      <c r="BK37" s="1109">
        <v>0</v>
      </c>
      <c r="BL37" s="1110">
        <v>4</v>
      </c>
      <c r="BM37" s="1463"/>
    </row>
    <row r="38" spans="1:65">
      <c r="A38" s="1289">
        <v>225</v>
      </c>
      <c r="B38" s="1160" t="s">
        <v>651</v>
      </c>
      <c r="C38" s="1290">
        <v>-96</v>
      </c>
      <c r="D38" s="1109">
        <v>18</v>
      </c>
      <c r="E38" s="1109">
        <v>-4</v>
      </c>
      <c r="F38" s="1109">
        <v>-6</v>
      </c>
      <c r="G38" s="1109">
        <v>10</v>
      </c>
      <c r="H38" s="1109">
        <v>-74</v>
      </c>
      <c r="I38" s="1109">
        <v>-25</v>
      </c>
      <c r="J38" s="1109">
        <v>10</v>
      </c>
      <c r="K38" s="1109">
        <v>15</v>
      </c>
      <c r="L38" s="1109">
        <v>-2</v>
      </c>
      <c r="M38" s="1109">
        <v>1</v>
      </c>
      <c r="N38" s="1109">
        <v>5</v>
      </c>
      <c r="O38" s="1109">
        <v>6</v>
      </c>
      <c r="P38" s="1109">
        <v>2</v>
      </c>
      <c r="Q38" s="1109">
        <v>-1</v>
      </c>
      <c r="R38" s="1109">
        <v>-11</v>
      </c>
      <c r="S38" s="1109">
        <v>-7</v>
      </c>
      <c r="T38" s="1109">
        <v>-17</v>
      </c>
      <c r="U38" s="1109">
        <v>-8</v>
      </c>
      <c r="V38" s="1109">
        <v>-8</v>
      </c>
      <c r="W38" s="1110"/>
      <c r="X38" s="1109">
        <v>-37</v>
      </c>
      <c r="Y38" s="1109">
        <v>7</v>
      </c>
      <c r="Z38" s="1109">
        <v>-5</v>
      </c>
      <c r="AA38" s="1109">
        <v>-6</v>
      </c>
      <c r="AB38" s="1109">
        <v>-5</v>
      </c>
      <c r="AC38" s="1109">
        <v>-36</v>
      </c>
      <c r="AD38" s="1109">
        <v>-7</v>
      </c>
      <c r="AE38" s="1109">
        <v>6</v>
      </c>
      <c r="AF38" s="1109">
        <v>18</v>
      </c>
      <c r="AG38" s="1109">
        <v>-2</v>
      </c>
      <c r="AH38" s="1109">
        <v>1</v>
      </c>
      <c r="AI38" s="1109">
        <v>5</v>
      </c>
      <c r="AJ38" s="1109">
        <v>5</v>
      </c>
      <c r="AK38" s="1109">
        <v>1</v>
      </c>
      <c r="AL38" s="1109">
        <v>0</v>
      </c>
      <c r="AM38" s="1109">
        <v>-4</v>
      </c>
      <c r="AN38" s="1109">
        <v>-4</v>
      </c>
      <c r="AO38" s="1109">
        <v>-6</v>
      </c>
      <c r="AP38" s="1109">
        <v>-3</v>
      </c>
      <c r="AQ38" s="1109">
        <v>-2</v>
      </c>
      <c r="AR38" s="1097"/>
      <c r="AS38" s="1290">
        <v>-59</v>
      </c>
      <c r="AT38" s="1109">
        <v>11</v>
      </c>
      <c r="AU38" s="1109">
        <v>1</v>
      </c>
      <c r="AV38" s="1109">
        <v>0</v>
      </c>
      <c r="AW38" s="1109">
        <v>15</v>
      </c>
      <c r="AX38" s="1109">
        <v>-38</v>
      </c>
      <c r="AY38" s="1109">
        <v>-18</v>
      </c>
      <c r="AZ38" s="1109">
        <v>4</v>
      </c>
      <c r="BA38" s="1109">
        <v>-3</v>
      </c>
      <c r="BB38" s="1109">
        <v>0</v>
      </c>
      <c r="BC38" s="1109">
        <v>0</v>
      </c>
      <c r="BD38" s="1109">
        <v>0</v>
      </c>
      <c r="BE38" s="1109">
        <v>1</v>
      </c>
      <c r="BF38" s="1109">
        <v>1</v>
      </c>
      <c r="BG38" s="1109">
        <v>-1</v>
      </c>
      <c r="BH38" s="1109">
        <v>-7</v>
      </c>
      <c r="BI38" s="1109">
        <v>-3</v>
      </c>
      <c r="BJ38" s="1109">
        <v>-11</v>
      </c>
      <c r="BK38" s="1109">
        <v>-5</v>
      </c>
      <c r="BL38" s="1110">
        <v>-6</v>
      </c>
      <c r="BM38" s="1463"/>
    </row>
    <row r="39" spans="1:65">
      <c r="A39" s="1289">
        <v>226</v>
      </c>
      <c r="B39" s="1160" t="s">
        <v>652</v>
      </c>
      <c r="C39" s="1290">
        <v>-327</v>
      </c>
      <c r="D39" s="1109">
        <v>5</v>
      </c>
      <c r="E39" s="1109">
        <v>3</v>
      </c>
      <c r="F39" s="1109">
        <v>4</v>
      </c>
      <c r="G39" s="1109">
        <v>-52</v>
      </c>
      <c r="H39" s="1109">
        <v>-183</v>
      </c>
      <c r="I39" s="1109">
        <v>-78</v>
      </c>
      <c r="J39" s="1109">
        <v>-34</v>
      </c>
      <c r="K39" s="1109">
        <v>-17</v>
      </c>
      <c r="L39" s="1109">
        <v>4</v>
      </c>
      <c r="M39" s="1109">
        <v>7</v>
      </c>
      <c r="N39" s="1109">
        <v>-7</v>
      </c>
      <c r="O39" s="1109">
        <v>13</v>
      </c>
      <c r="P39" s="1109">
        <v>12</v>
      </c>
      <c r="Q39" s="1109">
        <v>-1</v>
      </c>
      <c r="R39" s="1109">
        <v>8</v>
      </c>
      <c r="S39" s="1109">
        <v>-7</v>
      </c>
      <c r="T39" s="1109">
        <v>3</v>
      </c>
      <c r="U39" s="1109">
        <v>-5</v>
      </c>
      <c r="V39" s="1109">
        <v>-2</v>
      </c>
      <c r="W39" s="1110"/>
      <c r="X39" s="1109">
        <v>-161</v>
      </c>
      <c r="Y39" s="1109">
        <v>3</v>
      </c>
      <c r="Z39" s="1109">
        <v>-2</v>
      </c>
      <c r="AA39" s="1109">
        <v>6</v>
      </c>
      <c r="AB39" s="1109">
        <v>-47</v>
      </c>
      <c r="AC39" s="1109">
        <v>-90</v>
      </c>
      <c r="AD39" s="1109">
        <v>-42</v>
      </c>
      <c r="AE39" s="1109">
        <v>-19</v>
      </c>
      <c r="AF39" s="1109">
        <v>-4</v>
      </c>
      <c r="AG39" s="1109">
        <v>-2</v>
      </c>
      <c r="AH39" s="1109">
        <v>1</v>
      </c>
      <c r="AI39" s="1109">
        <v>-1</v>
      </c>
      <c r="AJ39" s="1109">
        <v>8</v>
      </c>
      <c r="AK39" s="1109">
        <v>12</v>
      </c>
      <c r="AL39" s="1109">
        <v>3</v>
      </c>
      <c r="AM39" s="1109">
        <v>9</v>
      </c>
      <c r="AN39" s="1109">
        <v>-5</v>
      </c>
      <c r="AO39" s="1109">
        <v>5</v>
      </c>
      <c r="AP39" s="1109">
        <v>1</v>
      </c>
      <c r="AQ39" s="1109">
        <v>3</v>
      </c>
      <c r="AR39" s="1097"/>
      <c r="AS39" s="1290">
        <v>-166</v>
      </c>
      <c r="AT39" s="1109">
        <v>2</v>
      </c>
      <c r="AU39" s="1109">
        <v>5</v>
      </c>
      <c r="AV39" s="1109">
        <v>-2</v>
      </c>
      <c r="AW39" s="1109">
        <v>-5</v>
      </c>
      <c r="AX39" s="1109">
        <v>-93</v>
      </c>
      <c r="AY39" s="1109">
        <v>-36</v>
      </c>
      <c r="AZ39" s="1109">
        <v>-15</v>
      </c>
      <c r="BA39" s="1109">
        <v>-13</v>
      </c>
      <c r="BB39" s="1109">
        <v>6</v>
      </c>
      <c r="BC39" s="1109">
        <v>6</v>
      </c>
      <c r="BD39" s="1109">
        <v>-6</v>
      </c>
      <c r="BE39" s="1109">
        <v>5</v>
      </c>
      <c r="BF39" s="1109">
        <v>0</v>
      </c>
      <c r="BG39" s="1109">
        <v>-4</v>
      </c>
      <c r="BH39" s="1109">
        <v>-1</v>
      </c>
      <c r="BI39" s="1109">
        <v>-2</v>
      </c>
      <c r="BJ39" s="1109">
        <v>-2</v>
      </c>
      <c r="BK39" s="1109">
        <v>-6</v>
      </c>
      <c r="BL39" s="1110">
        <v>-5</v>
      </c>
      <c r="BM39" s="1463"/>
    </row>
    <row r="40" spans="1:65">
      <c r="A40" s="1289">
        <v>227</v>
      </c>
      <c r="B40" s="1160" t="s">
        <v>653</v>
      </c>
      <c r="C40" s="1290">
        <v>-319</v>
      </c>
      <c r="D40" s="1109">
        <v>-2</v>
      </c>
      <c r="E40" s="1109">
        <v>0</v>
      </c>
      <c r="F40" s="1109">
        <v>-8</v>
      </c>
      <c r="G40" s="1109">
        <v>-59</v>
      </c>
      <c r="H40" s="1109">
        <v>-141</v>
      </c>
      <c r="I40" s="1109">
        <v>-46</v>
      </c>
      <c r="J40" s="1109">
        <v>-4</v>
      </c>
      <c r="K40" s="1109">
        <v>-15</v>
      </c>
      <c r="L40" s="1109">
        <v>-14</v>
      </c>
      <c r="M40" s="1109">
        <v>-15</v>
      </c>
      <c r="N40" s="1109">
        <v>-1</v>
      </c>
      <c r="O40" s="1109">
        <v>-3</v>
      </c>
      <c r="P40" s="1109">
        <v>-6</v>
      </c>
      <c r="Q40" s="1109">
        <v>14</v>
      </c>
      <c r="R40" s="1109">
        <v>-2</v>
      </c>
      <c r="S40" s="1109">
        <v>-2</v>
      </c>
      <c r="T40" s="1109">
        <v>-6</v>
      </c>
      <c r="U40" s="1109">
        <v>0</v>
      </c>
      <c r="V40" s="1109">
        <v>-9</v>
      </c>
      <c r="W40" s="1110"/>
      <c r="X40" s="1109">
        <v>-135</v>
      </c>
      <c r="Y40" s="1109">
        <v>1</v>
      </c>
      <c r="Z40" s="1109">
        <v>6</v>
      </c>
      <c r="AA40" s="1109">
        <v>-1</v>
      </c>
      <c r="AB40" s="1109">
        <v>-36</v>
      </c>
      <c r="AC40" s="1109">
        <v>-62</v>
      </c>
      <c r="AD40" s="1109">
        <v>-25</v>
      </c>
      <c r="AE40" s="1109">
        <v>2</v>
      </c>
      <c r="AF40" s="1109">
        <v>-13</v>
      </c>
      <c r="AG40" s="1109">
        <v>-5</v>
      </c>
      <c r="AH40" s="1109">
        <v>-1</v>
      </c>
      <c r="AI40" s="1109">
        <v>-2</v>
      </c>
      <c r="AJ40" s="1109">
        <v>-2</v>
      </c>
      <c r="AK40" s="1109">
        <v>-6</v>
      </c>
      <c r="AL40" s="1109">
        <v>8</v>
      </c>
      <c r="AM40" s="1109">
        <v>2</v>
      </c>
      <c r="AN40" s="1109">
        <v>-1</v>
      </c>
      <c r="AO40" s="1109">
        <v>-2</v>
      </c>
      <c r="AP40" s="1109">
        <v>1</v>
      </c>
      <c r="AQ40" s="1109">
        <v>1</v>
      </c>
      <c r="AR40" s="1097"/>
      <c r="AS40" s="1290">
        <v>-184</v>
      </c>
      <c r="AT40" s="1109">
        <v>-3</v>
      </c>
      <c r="AU40" s="1109">
        <v>-6</v>
      </c>
      <c r="AV40" s="1109">
        <v>-7</v>
      </c>
      <c r="AW40" s="1109">
        <v>-23</v>
      </c>
      <c r="AX40" s="1109">
        <v>-79</v>
      </c>
      <c r="AY40" s="1109">
        <v>-21</v>
      </c>
      <c r="AZ40" s="1109">
        <v>-6</v>
      </c>
      <c r="BA40" s="1109">
        <v>-2</v>
      </c>
      <c r="BB40" s="1109">
        <v>-9</v>
      </c>
      <c r="BC40" s="1109">
        <v>-14</v>
      </c>
      <c r="BD40" s="1109">
        <v>1</v>
      </c>
      <c r="BE40" s="1109">
        <v>-1</v>
      </c>
      <c r="BF40" s="1109">
        <v>0</v>
      </c>
      <c r="BG40" s="1109">
        <v>6</v>
      </c>
      <c r="BH40" s="1109">
        <v>-4</v>
      </c>
      <c r="BI40" s="1109">
        <v>-1</v>
      </c>
      <c r="BJ40" s="1109">
        <v>-4</v>
      </c>
      <c r="BK40" s="1109">
        <v>-1</v>
      </c>
      <c r="BL40" s="1110">
        <v>-10</v>
      </c>
      <c r="BM40" s="1463"/>
    </row>
    <row r="41" spans="1:65">
      <c r="A41" s="1289">
        <v>228</v>
      </c>
      <c r="B41" s="1160" t="s">
        <v>654</v>
      </c>
      <c r="C41" s="1290">
        <v>-168</v>
      </c>
      <c r="D41" s="1109">
        <v>-6</v>
      </c>
      <c r="E41" s="1109">
        <v>-11</v>
      </c>
      <c r="F41" s="1109">
        <v>-18</v>
      </c>
      <c r="G41" s="1109">
        <v>45</v>
      </c>
      <c r="H41" s="1109">
        <v>-130</v>
      </c>
      <c r="I41" s="1109">
        <v>-30</v>
      </c>
      <c r="J41" s="1109">
        <v>26</v>
      </c>
      <c r="K41" s="1109">
        <v>-4</v>
      </c>
      <c r="L41" s="1109">
        <v>-17</v>
      </c>
      <c r="M41" s="1109">
        <v>8</v>
      </c>
      <c r="N41" s="1109">
        <v>-4</v>
      </c>
      <c r="O41" s="1109">
        <v>-5</v>
      </c>
      <c r="P41" s="1109">
        <v>-7</v>
      </c>
      <c r="Q41" s="1109">
        <v>-5</v>
      </c>
      <c r="R41" s="1109">
        <v>3</v>
      </c>
      <c r="S41" s="1109">
        <v>-4</v>
      </c>
      <c r="T41" s="1109">
        <v>-1</v>
      </c>
      <c r="U41" s="1109">
        <v>-5</v>
      </c>
      <c r="V41" s="1109">
        <v>-3</v>
      </c>
      <c r="W41" s="1110"/>
      <c r="X41" s="1109">
        <v>-24</v>
      </c>
      <c r="Y41" s="1109">
        <v>-10</v>
      </c>
      <c r="Z41" s="1109">
        <v>-2</v>
      </c>
      <c r="AA41" s="1109">
        <v>-7</v>
      </c>
      <c r="AB41" s="1109">
        <v>18</v>
      </c>
      <c r="AC41" s="1109">
        <v>-39</v>
      </c>
      <c r="AD41" s="1109">
        <v>0</v>
      </c>
      <c r="AE41" s="1109">
        <v>26</v>
      </c>
      <c r="AF41" s="1109">
        <v>2</v>
      </c>
      <c r="AG41" s="1109">
        <v>-17</v>
      </c>
      <c r="AH41" s="1109">
        <v>13</v>
      </c>
      <c r="AI41" s="1109">
        <v>0</v>
      </c>
      <c r="AJ41" s="1109">
        <v>-2</v>
      </c>
      <c r="AK41" s="1109">
        <v>-2</v>
      </c>
      <c r="AL41" s="1109">
        <v>-5</v>
      </c>
      <c r="AM41" s="1109">
        <v>2</v>
      </c>
      <c r="AN41" s="1109">
        <v>-3</v>
      </c>
      <c r="AO41" s="1109">
        <v>3</v>
      </c>
      <c r="AP41" s="1109">
        <v>-1</v>
      </c>
      <c r="AQ41" s="1109">
        <v>0</v>
      </c>
      <c r="AR41" s="1097"/>
      <c r="AS41" s="1290">
        <v>-144</v>
      </c>
      <c r="AT41" s="1109">
        <v>4</v>
      </c>
      <c r="AU41" s="1109">
        <v>-9</v>
      </c>
      <c r="AV41" s="1109">
        <v>-11</v>
      </c>
      <c r="AW41" s="1109">
        <v>27</v>
      </c>
      <c r="AX41" s="1109">
        <v>-91</v>
      </c>
      <c r="AY41" s="1109">
        <v>-30</v>
      </c>
      <c r="AZ41" s="1109">
        <v>0</v>
      </c>
      <c r="BA41" s="1109">
        <v>-6</v>
      </c>
      <c r="BB41" s="1109">
        <v>0</v>
      </c>
      <c r="BC41" s="1109">
        <v>-5</v>
      </c>
      <c r="BD41" s="1109">
        <v>-4</v>
      </c>
      <c r="BE41" s="1109">
        <v>-3</v>
      </c>
      <c r="BF41" s="1109">
        <v>-5</v>
      </c>
      <c r="BG41" s="1109">
        <v>0</v>
      </c>
      <c r="BH41" s="1109">
        <v>1</v>
      </c>
      <c r="BI41" s="1109">
        <v>-1</v>
      </c>
      <c r="BJ41" s="1109">
        <v>-4</v>
      </c>
      <c r="BK41" s="1109">
        <v>-4</v>
      </c>
      <c r="BL41" s="1110">
        <v>-3</v>
      </c>
      <c r="BM41" s="1463"/>
    </row>
    <row r="42" spans="1:65">
      <c r="A42" s="1289">
        <v>229</v>
      </c>
      <c r="B42" s="1160" t="s">
        <v>655</v>
      </c>
      <c r="C42" s="1290">
        <v>-174</v>
      </c>
      <c r="D42" s="1109">
        <v>70</v>
      </c>
      <c r="E42" s="1109">
        <v>9</v>
      </c>
      <c r="F42" s="1109">
        <v>6</v>
      </c>
      <c r="G42" s="1109">
        <v>-31</v>
      </c>
      <c r="H42" s="1109">
        <v>-168</v>
      </c>
      <c r="I42" s="1109">
        <v>-67</v>
      </c>
      <c r="J42" s="1109">
        <v>4</v>
      </c>
      <c r="K42" s="1109">
        <v>4</v>
      </c>
      <c r="L42" s="1109">
        <v>3</v>
      </c>
      <c r="M42" s="1109">
        <v>-3</v>
      </c>
      <c r="N42" s="1109">
        <v>-2</v>
      </c>
      <c r="O42" s="1109">
        <v>1</v>
      </c>
      <c r="P42" s="1109">
        <v>9</v>
      </c>
      <c r="Q42" s="1109">
        <v>9</v>
      </c>
      <c r="R42" s="1109">
        <v>-6</v>
      </c>
      <c r="S42" s="1109">
        <v>-1</v>
      </c>
      <c r="T42" s="1109">
        <v>2</v>
      </c>
      <c r="U42" s="1109">
        <v>-12</v>
      </c>
      <c r="V42" s="1109">
        <v>-1</v>
      </c>
      <c r="W42" s="1110"/>
      <c r="X42" s="1109">
        <v>-47</v>
      </c>
      <c r="Y42" s="1109">
        <v>44</v>
      </c>
      <c r="Z42" s="1109">
        <v>5</v>
      </c>
      <c r="AA42" s="1109">
        <v>6</v>
      </c>
      <c r="AB42" s="1109">
        <v>-12</v>
      </c>
      <c r="AC42" s="1109">
        <v>-66</v>
      </c>
      <c r="AD42" s="1109">
        <v>-42</v>
      </c>
      <c r="AE42" s="1109">
        <v>1</v>
      </c>
      <c r="AF42" s="1109">
        <v>17</v>
      </c>
      <c r="AG42" s="1109">
        <v>-5</v>
      </c>
      <c r="AH42" s="1109">
        <v>-6</v>
      </c>
      <c r="AI42" s="1109">
        <v>3</v>
      </c>
      <c r="AJ42" s="1109">
        <v>0</v>
      </c>
      <c r="AK42" s="1109">
        <v>4</v>
      </c>
      <c r="AL42" s="1109">
        <v>0</v>
      </c>
      <c r="AM42" s="1109">
        <v>-2</v>
      </c>
      <c r="AN42" s="1109">
        <v>4</v>
      </c>
      <c r="AO42" s="1109">
        <v>2</v>
      </c>
      <c r="AP42" s="1109">
        <v>1</v>
      </c>
      <c r="AQ42" s="1109">
        <v>-1</v>
      </c>
      <c r="AR42" s="1097"/>
      <c r="AS42" s="1290">
        <v>-127</v>
      </c>
      <c r="AT42" s="1109">
        <v>26</v>
      </c>
      <c r="AU42" s="1109">
        <v>4</v>
      </c>
      <c r="AV42" s="1109">
        <v>0</v>
      </c>
      <c r="AW42" s="1109">
        <v>-19</v>
      </c>
      <c r="AX42" s="1109">
        <v>-102</v>
      </c>
      <c r="AY42" s="1109">
        <v>-25</v>
      </c>
      <c r="AZ42" s="1109">
        <v>3</v>
      </c>
      <c r="BA42" s="1109">
        <v>-13</v>
      </c>
      <c r="BB42" s="1109">
        <v>8</v>
      </c>
      <c r="BC42" s="1109">
        <v>3</v>
      </c>
      <c r="BD42" s="1109">
        <v>-5</v>
      </c>
      <c r="BE42" s="1109">
        <v>1</v>
      </c>
      <c r="BF42" s="1109">
        <v>5</v>
      </c>
      <c r="BG42" s="1109">
        <v>9</v>
      </c>
      <c r="BH42" s="1109">
        <v>-4</v>
      </c>
      <c r="BI42" s="1109">
        <v>-5</v>
      </c>
      <c r="BJ42" s="1109">
        <v>0</v>
      </c>
      <c r="BK42" s="1109">
        <v>-13</v>
      </c>
      <c r="BL42" s="1110">
        <v>0</v>
      </c>
      <c r="BM42" s="1463"/>
    </row>
    <row r="43" spans="1:65">
      <c r="A43" s="1289">
        <v>301</v>
      </c>
      <c r="B43" s="1160" t="s">
        <v>23</v>
      </c>
      <c r="C43" s="1290">
        <v>-83</v>
      </c>
      <c r="D43" s="1109">
        <v>70</v>
      </c>
      <c r="E43" s="1109">
        <v>11</v>
      </c>
      <c r="F43" s="1109">
        <v>-9</v>
      </c>
      <c r="G43" s="1109">
        <v>-23</v>
      </c>
      <c r="H43" s="1109">
        <v>-129</v>
      </c>
      <c r="I43" s="1109">
        <v>-61</v>
      </c>
      <c r="J43" s="1109">
        <v>12</v>
      </c>
      <c r="K43" s="1109">
        <v>22</v>
      </c>
      <c r="L43" s="1109">
        <v>-17</v>
      </c>
      <c r="M43" s="1109">
        <v>2</v>
      </c>
      <c r="N43" s="1109">
        <v>8</v>
      </c>
      <c r="O43" s="1109">
        <v>-1</v>
      </c>
      <c r="P43" s="1109">
        <v>4</v>
      </c>
      <c r="Q43" s="1109">
        <v>3</v>
      </c>
      <c r="R43" s="1109">
        <v>-9</v>
      </c>
      <c r="S43" s="1109">
        <v>2</v>
      </c>
      <c r="T43" s="1109">
        <v>12</v>
      </c>
      <c r="U43" s="1109">
        <v>13</v>
      </c>
      <c r="V43" s="1109">
        <v>7</v>
      </c>
      <c r="W43" s="1110"/>
      <c r="X43" s="1109">
        <v>-32</v>
      </c>
      <c r="Y43" s="1109">
        <v>38</v>
      </c>
      <c r="Z43" s="1109">
        <v>6</v>
      </c>
      <c r="AA43" s="1109">
        <v>-4</v>
      </c>
      <c r="AB43" s="1109">
        <v>-13</v>
      </c>
      <c r="AC43" s="1109">
        <v>-64</v>
      </c>
      <c r="AD43" s="1109">
        <v>-30</v>
      </c>
      <c r="AE43" s="1109">
        <v>6</v>
      </c>
      <c r="AF43" s="1109">
        <v>12</v>
      </c>
      <c r="AG43" s="1109">
        <v>-1</v>
      </c>
      <c r="AH43" s="1109">
        <v>3</v>
      </c>
      <c r="AI43" s="1109">
        <v>2</v>
      </c>
      <c r="AJ43" s="1109">
        <v>-3</v>
      </c>
      <c r="AK43" s="1109">
        <v>3</v>
      </c>
      <c r="AL43" s="1109">
        <v>1</v>
      </c>
      <c r="AM43" s="1109">
        <v>-3</v>
      </c>
      <c r="AN43" s="1109">
        <v>1</v>
      </c>
      <c r="AO43" s="1109">
        <v>7</v>
      </c>
      <c r="AP43" s="1109">
        <v>7</v>
      </c>
      <c r="AQ43" s="1109">
        <v>0</v>
      </c>
      <c r="AR43" s="1097"/>
      <c r="AS43" s="1290">
        <v>-51</v>
      </c>
      <c r="AT43" s="1109">
        <v>32</v>
      </c>
      <c r="AU43" s="1109">
        <v>5</v>
      </c>
      <c r="AV43" s="1109">
        <v>-5</v>
      </c>
      <c r="AW43" s="1109">
        <v>-10</v>
      </c>
      <c r="AX43" s="1109">
        <v>-65</v>
      </c>
      <c r="AY43" s="1109">
        <v>-31</v>
      </c>
      <c r="AZ43" s="1109">
        <v>6</v>
      </c>
      <c r="BA43" s="1109">
        <v>10</v>
      </c>
      <c r="BB43" s="1109">
        <v>-16</v>
      </c>
      <c r="BC43" s="1109">
        <v>-1</v>
      </c>
      <c r="BD43" s="1109">
        <v>6</v>
      </c>
      <c r="BE43" s="1109">
        <v>2</v>
      </c>
      <c r="BF43" s="1109">
        <v>1</v>
      </c>
      <c r="BG43" s="1109">
        <v>2</v>
      </c>
      <c r="BH43" s="1109">
        <v>-6</v>
      </c>
      <c r="BI43" s="1109">
        <v>1</v>
      </c>
      <c r="BJ43" s="1109">
        <v>5</v>
      </c>
      <c r="BK43" s="1109">
        <v>6</v>
      </c>
      <c r="BL43" s="1110">
        <v>7</v>
      </c>
      <c r="BM43" s="1463"/>
    </row>
    <row r="44" spans="1:65">
      <c r="A44" s="1289">
        <v>365</v>
      </c>
      <c r="B44" s="1160" t="s">
        <v>656</v>
      </c>
      <c r="C44" s="1290">
        <v>-247</v>
      </c>
      <c r="D44" s="1109">
        <v>-5</v>
      </c>
      <c r="E44" s="1109">
        <v>-7</v>
      </c>
      <c r="F44" s="1109">
        <v>-14</v>
      </c>
      <c r="G44" s="1109">
        <v>-35</v>
      </c>
      <c r="H44" s="1109">
        <v>-75</v>
      </c>
      <c r="I44" s="1109">
        <v>-42</v>
      </c>
      <c r="J44" s="1109">
        <v>-16</v>
      </c>
      <c r="K44" s="1109">
        <v>-6</v>
      </c>
      <c r="L44" s="1109">
        <v>-13</v>
      </c>
      <c r="M44" s="1109">
        <v>-13</v>
      </c>
      <c r="N44" s="1109">
        <v>-7</v>
      </c>
      <c r="O44" s="1109">
        <v>-4</v>
      </c>
      <c r="P44" s="1109">
        <v>0</v>
      </c>
      <c r="Q44" s="1109">
        <v>-4</v>
      </c>
      <c r="R44" s="1109">
        <v>5</v>
      </c>
      <c r="S44" s="1109">
        <v>-6</v>
      </c>
      <c r="T44" s="1109">
        <v>-7</v>
      </c>
      <c r="U44" s="1109">
        <v>-2</v>
      </c>
      <c r="V44" s="1109">
        <v>4</v>
      </c>
      <c r="W44" s="1110"/>
      <c r="X44" s="1109">
        <v>-122</v>
      </c>
      <c r="Y44" s="1109">
        <v>-4</v>
      </c>
      <c r="Z44" s="1109">
        <v>-8</v>
      </c>
      <c r="AA44" s="1109">
        <v>-6</v>
      </c>
      <c r="AB44" s="1109">
        <v>-13</v>
      </c>
      <c r="AC44" s="1109">
        <v>-30</v>
      </c>
      <c r="AD44" s="1109">
        <v>-21</v>
      </c>
      <c r="AE44" s="1109">
        <v>-15</v>
      </c>
      <c r="AF44" s="1109">
        <v>-1</v>
      </c>
      <c r="AG44" s="1109">
        <v>-3</v>
      </c>
      <c r="AH44" s="1109">
        <v>-9</v>
      </c>
      <c r="AI44" s="1109">
        <v>-1</v>
      </c>
      <c r="AJ44" s="1109">
        <v>-2</v>
      </c>
      <c r="AK44" s="1109">
        <v>1</v>
      </c>
      <c r="AL44" s="1109">
        <v>-5</v>
      </c>
      <c r="AM44" s="1109">
        <v>3</v>
      </c>
      <c r="AN44" s="1109">
        <v>-3</v>
      </c>
      <c r="AO44" s="1109">
        <v>-3</v>
      </c>
      <c r="AP44" s="1109">
        <v>-2</v>
      </c>
      <c r="AQ44" s="1109">
        <v>0</v>
      </c>
      <c r="AR44" s="1097"/>
      <c r="AS44" s="1290">
        <v>-125</v>
      </c>
      <c r="AT44" s="1109">
        <v>-1</v>
      </c>
      <c r="AU44" s="1109">
        <v>1</v>
      </c>
      <c r="AV44" s="1109">
        <v>-8</v>
      </c>
      <c r="AW44" s="1109">
        <v>-22</v>
      </c>
      <c r="AX44" s="1109">
        <v>-45</v>
      </c>
      <c r="AY44" s="1109">
        <v>-21</v>
      </c>
      <c r="AZ44" s="1109">
        <v>-1</v>
      </c>
      <c r="BA44" s="1109">
        <v>-5</v>
      </c>
      <c r="BB44" s="1109">
        <v>-10</v>
      </c>
      <c r="BC44" s="1109">
        <v>-4</v>
      </c>
      <c r="BD44" s="1109">
        <v>-6</v>
      </c>
      <c r="BE44" s="1109">
        <v>-2</v>
      </c>
      <c r="BF44" s="1109">
        <v>-1</v>
      </c>
      <c r="BG44" s="1109">
        <v>1</v>
      </c>
      <c r="BH44" s="1109">
        <v>2</v>
      </c>
      <c r="BI44" s="1109">
        <v>-3</v>
      </c>
      <c r="BJ44" s="1109">
        <v>-4</v>
      </c>
      <c r="BK44" s="1109">
        <v>0</v>
      </c>
      <c r="BL44" s="1110">
        <v>4</v>
      </c>
      <c r="BM44" s="1463"/>
    </row>
    <row r="45" spans="1:65">
      <c r="A45" s="1289">
        <v>381</v>
      </c>
      <c r="B45" s="1160" t="s">
        <v>27</v>
      </c>
      <c r="C45" s="1290">
        <v>49</v>
      </c>
      <c r="D45" s="1109">
        <v>67</v>
      </c>
      <c r="E45" s="1109">
        <v>13</v>
      </c>
      <c r="F45" s="1109">
        <v>8</v>
      </c>
      <c r="G45" s="1109">
        <v>-21</v>
      </c>
      <c r="H45" s="1109">
        <v>-40</v>
      </c>
      <c r="I45" s="1109">
        <v>1</v>
      </c>
      <c r="J45" s="1109">
        <v>13</v>
      </c>
      <c r="K45" s="1109">
        <v>29</v>
      </c>
      <c r="L45" s="1109">
        <v>4</v>
      </c>
      <c r="M45" s="1109">
        <v>-4</v>
      </c>
      <c r="N45" s="1109">
        <v>-5</v>
      </c>
      <c r="O45" s="1109">
        <v>-6</v>
      </c>
      <c r="P45" s="1109">
        <v>-5</v>
      </c>
      <c r="Q45" s="1109">
        <v>2</v>
      </c>
      <c r="R45" s="1109">
        <v>-5</v>
      </c>
      <c r="S45" s="1109">
        <v>-4</v>
      </c>
      <c r="T45" s="1109">
        <v>-3</v>
      </c>
      <c r="U45" s="1109">
        <v>3</v>
      </c>
      <c r="V45" s="1109">
        <v>2</v>
      </c>
      <c r="W45" s="1110"/>
      <c r="X45" s="1109">
        <v>51</v>
      </c>
      <c r="Y45" s="1109">
        <v>37</v>
      </c>
      <c r="Z45" s="1109">
        <v>1</v>
      </c>
      <c r="AA45" s="1109">
        <v>2</v>
      </c>
      <c r="AB45" s="1109">
        <v>-1</v>
      </c>
      <c r="AC45" s="1109">
        <v>6</v>
      </c>
      <c r="AD45" s="1109">
        <v>-2</v>
      </c>
      <c r="AE45" s="1109">
        <v>6</v>
      </c>
      <c r="AF45" s="1109">
        <v>9</v>
      </c>
      <c r="AG45" s="1109">
        <v>6</v>
      </c>
      <c r="AH45" s="1109">
        <v>-3</v>
      </c>
      <c r="AI45" s="1109">
        <v>0</v>
      </c>
      <c r="AJ45" s="1109">
        <v>-7</v>
      </c>
      <c r="AK45" s="1109">
        <v>0</v>
      </c>
      <c r="AL45" s="1109">
        <v>1</v>
      </c>
      <c r="AM45" s="1109">
        <v>-3</v>
      </c>
      <c r="AN45" s="1109">
        <v>-2</v>
      </c>
      <c r="AO45" s="1109">
        <v>0</v>
      </c>
      <c r="AP45" s="1109">
        <v>1</v>
      </c>
      <c r="AQ45" s="1109">
        <v>0</v>
      </c>
      <c r="AR45" s="1097"/>
      <c r="AS45" s="1290">
        <v>-2</v>
      </c>
      <c r="AT45" s="1109">
        <v>30</v>
      </c>
      <c r="AU45" s="1109">
        <v>12</v>
      </c>
      <c r="AV45" s="1109">
        <v>6</v>
      </c>
      <c r="AW45" s="1109">
        <v>-20</v>
      </c>
      <c r="AX45" s="1109">
        <v>-46</v>
      </c>
      <c r="AY45" s="1109">
        <v>3</v>
      </c>
      <c r="AZ45" s="1109">
        <v>7</v>
      </c>
      <c r="BA45" s="1109">
        <v>20</v>
      </c>
      <c r="BB45" s="1109">
        <v>-2</v>
      </c>
      <c r="BC45" s="1109">
        <v>-1</v>
      </c>
      <c r="BD45" s="1109">
        <v>-5</v>
      </c>
      <c r="BE45" s="1109">
        <v>1</v>
      </c>
      <c r="BF45" s="1109">
        <v>-5</v>
      </c>
      <c r="BG45" s="1109">
        <v>1</v>
      </c>
      <c r="BH45" s="1109">
        <v>-2</v>
      </c>
      <c r="BI45" s="1109">
        <v>-2</v>
      </c>
      <c r="BJ45" s="1109">
        <v>-3</v>
      </c>
      <c r="BK45" s="1109">
        <v>2</v>
      </c>
      <c r="BL45" s="1110">
        <v>2</v>
      </c>
      <c r="BM45" s="1463"/>
    </row>
    <row r="46" spans="1:65">
      <c r="A46" s="1289">
        <v>382</v>
      </c>
      <c r="B46" s="1160" t="s">
        <v>28</v>
      </c>
      <c r="C46" s="1290">
        <v>67</v>
      </c>
      <c r="D46" s="1109">
        <v>45</v>
      </c>
      <c r="E46" s="1109">
        <v>10</v>
      </c>
      <c r="F46" s="1109">
        <v>3</v>
      </c>
      <c r="G46" s="1109">
        <v>0</v>
      </c>
      <c r="H46" s="1109">
        <v>2</v>
      </c>
      <c r="I46" s="1109">
        <v>-8</v>
      </c>
      <c r="J46" s="1109">
        <v>37</v>
      </c>
      <c r="K46" s="1109">
        <v>-26</v>
      </c>
      <c r="L46" s="1109">
        <v>15</v>
      </c>
      <c r="M46" s="1109">
        <v>0</v>
      </c>
      <c r="N46" s="1109">
        <v>1</v>
      </c>
      <c r="O46" s="1109">
        <v>0</v>
      </c>
      <c r="P46" s="1109">
        <v>-1</v>
      </c>
      <c r="Q46" s="1109">
        <v>-2</v>
      </c>
      <c r="R46" s="1109">
        <v>0</v>
      </c>
      <c r="S46" s="1109">
        <v>-2</v>
      </c>
      <c r="T46" s="1109">
        <v>-5</v>
      </c>
      <c r="U46" s="1109">
        <v>-1</v>
      </c>
      <c r="V46" s="1109">
        <v>-1</v>
      </c>
      <c r="W46" s="1110"/>
      <c r="X46" s="1109">
        <v>35</v>
      </c>
      <c r="Y46" s="1109">
        <v>12</v>
      </c>
      <c r="Z46" s="1109">
        <v>8</v>
      </c>
      <c r="AA46" s="1109">
        <v>-1</v>
      </c>
      <c r="AB46" s="1109">
        <v>8</v>
      </c>
      <c r="AC46" s="1109">
        <v>12</v>
      </c>
      <c r="AD46" s="1109">
        <v>5</v>
      </c>
      <c r="AE46" s="1109">
        <v>11</v>
      </c>
      <c r="AF46" s="1109">
        <v>-20</v>
      </c>
      <c r="AG46" s="1109">
        <v>11</v>
      </c>
      <c r="AH46" s="1109">
        <v>-5</v>
      </c>
      <c r="AI46" s="1109">
        <v>5</v>
      </c>
      <c r="AJ46" s="1109">
        <v>1</v>
      </c>
      <c r="AK46" s="1109">
        <v>-2</v>
      </c>
      <c r="AL46" s="1109">
        <v>0</v>
      </c>
      <c r="AM46" s="1109">
        <v>-1</v>
      </c>
      <c r="AN46" s="1109">
        <v>-3</v>
      </c>
      <c r="AO46" s="1109">
        <v>-1</v>
      </c>
      <c r="AP46" s="1109">
        <v>-2</v>
      </c>
      <c r="AQ46" s="1109">
        <v>-3</v>
      </c>
      <c r="AR46" s="1097"/>
      <c r="AS46" s="1290">
        <v>32</v>
      </c>
      <c r="AT46" s="1109">
        <v>33</v>
      </c>
      <c r="AU46" s="1109">
        <v>2</v>
      </c>
      <c r="AV46" s="1109">
        <v>4</v>
      </c>
      <c r="AW46" s="1109">
        <v>-8</v>
      </c>
      <c r="AX46" s="1109">
        <v>-10</v>
      </c>
      <c r="AY46" s="1109">
        <v>-13</v>
      </c>
      <c r="AZ46" s="1109">
        <v>26</v>
      </c>
      <c r="BA46" s="1109">
        <v>-6</v>
      </c>
      <c r="BB46" s="1109">
        <v>4</v>
      </c>
      <c r="BC46" s="1109">
        <v>5</v>
      </c>
      <c r="BD46" s="1109">
        <v>-4</v>
      </c>
      <c r="BE46" s="1109">
        <v>-1</v>
      </c>
      <c r="BF46" s="1109">
        <v>1</v>
      </c>
      <c r="BG46" s="1109">
        <v>-2</v>
      </c>
      <c r="BH46" s="1109">
        <v>1</v>
      </c>
      <c r="BI46" s="1109">
        <v>1</v>
      </c>
      <c r="BJ46" s="1109">
        <v>-4</v>
      </c>
      <c r="BK46" s="1109">
        <v>1</v>
      </c>
      <c r="BL46" s="1110">
        <v>2</v>
      </c>
      <c r="BM46" s="1463"/>
    </row>
    <row r="47" spans="1:65">
      <c r="A47" s="1289">
        <v>442</v>
      </c>
      <c r="B47" s="1160" t="s">
        <v>38</v>
      </c>
      <c r="C47" s="1290">
        <v>-114</v>
      </c>
      <c r="D47" s="1109">
        <v>7</v>
      </c>
      <c r="E47" s="1109">
        <v>1</v>
      </c>
      <c r="F47" s="1109">
        <v>-11</v>
      </c>
      <c r="G47" s="1109">
        <v>-15</v>
      </c>
      <c r="H47" s="1109">
        <v>-12</v>
      </c>
      <c r="I47" s="1109">
        <v>-39</v>
      </c>
      <c r="J47" s="1109">
        <v>-5</v>
      </c>
      <c r="K47" s="1109">
        <v>-13</v>
      </c>
      <c r="L47" s="1109">
        <v>-11</v>
      </c>
      <c r="M47" s="1109">
        <v>0</v>
      </c>
      <c r="N47" s="1109">
        <v>1</v>
      </c>
      <c r="O47" s="1109">
        <v>-2</v>
      </c>
      <c r="P47" s="1109">
        <v>6</v>
      </c>
      <c r="Q47" s="1109">
        <v>-4</v>
      </c>
      <c r="R47" s="1109">
        <v>-6</v>
      </c>
      <c r="S47" s="1109">
        <v>0</v>
      </c>
      <c r="T47" s="1109">
        <v>-4</v>
      </c>
      <c r="U47" s="1109">
        <v>-4</v>
      </c>
      <c r="V47" s="1109">
        <v>-3</v>
      </c>
      <c r="W47" s="1110"/>
      <c r="X47" s="1109">
        <v>-51</v>
      </c>
      <c r="Y47" s="1109">
        <v>8</v>
      </c>
      <c r="Z47" s="1109">
        <v>-2</v>
      </c>
      <c r="AA47" s="1109">
        <v>-6</v>
      </c>
      <c r="AB47" s="1109">
        <v>-12</v>
      </c>
      <c r="AC47" s="1109">
        <v>2</v>
      </c>
      <c r="AD47" s="1109">
        <v>-25</v>
      </c>
      <c r="AE47" s="1109">
        <v>2</v>
      </c>
      <c r="AF47" s="1109">
        <v>-9</v>
      </c>
      <c r="AG47" s="1109">
        <v>-6</v>
      </c>
      <c r="AH47" s="1109">
        <v>0</v>
      </c>
      <c r="AI47" s="1109">
        <v>0</v>
      </c>
      <c r="AJ47" s="1109">
        <v>-2</v>
      </c>
      <c r="AK47" s="1109">
        <v>5</v>
      </c>
      <c r="AL47" s="1109">
        <v>-1</v>
      </c>
      <c r="AM47" s="1109">
        <v>-4</v>
      </c>
      <c r="AN47" s="1109">
        <v>2</v>
      </c>
      <c r="AO47" s="1109">
        <v>0</v>
      </c>
      <c r="AP47" s="1109">
        <v>-2</v>
      </c>
      <c r="AQ47" s="1109">
        <v>-1</v>
      </c>
      <c r="AR47" s="1097"/>
      <c r="AS47" s="1290">
        <v>-63</v>
      </c>
      <c r="AT47" s="1109">
        <v>-1</v>
      </c>
      <c r="AU47" s="1109">
        <v>3</v>
      </c>
      <c r="AV47" s="1109">
        <v>-5</v>
      </c>
      <c r="AW47" s="1109">
        <v>-3</v>
      </c>
      <c r="AX47" s="1109">
        <v>-14</v>
      </c>
      <c r="AY47" s="1109">
        <v>-14</v>
      </c>
      <c r="AZ47" s="1109">
        <v>-7</v>
      </c>
      <c r="BA47" s="1109">
        <v>-4</v>
      </c>
      <c r="BB47" s="1109">
        <v>-5</v>
      </c>
      <c r="BC47" s="1109">
        <v>0</v>
      </c>
      <c r="BD47" s="1109">
        <v>1</v>
      </c>
      <c r="BE47" s="1109">
        <v>0</v>
      </c>
      <c r="BF47" s="1109">
        <v>1</v>
      </c>
      <c r="BG47" s="1109">
        <v>-3</v>
      </c>
      <c r="BH47" s="1109">
        <v>-2</v>
      </c>
      <c r="BI47" s="1109">
        <v>-2</v>
      </c>
      <c r="BJ47" s="1109">
        <v>-4</v>
      </c>
      <c r="BK47" s="1109">
        <v>-2</v>
      </c>
      <c r="BL47" s="1110">
        <v>-2</v>
      </c>
      <c r="BM47" s="1463"/>
    </row>
    <row r="48" spans="1:65">
      <c r="A48" s="1289">
        <v>443</v>
      </c>
      <c r="B48" s="1160" t="s">
        <v>39</v>
      </c>
      <c r="C48" s="1290">
        <v>12</v>
      </c>
      <c r="D48" s="1109">
        <v>14</v>
      </c>
      <c r="E48" s="1109">
        <v>8</v>
      </c>
      <c r="F48" s="1109">
        <v>4</v>
      </c>
      <c r="G48" s="1109">
        <v>14</v>
      </c>
      <c r="H48" s="1109">
        <v>-33</v>
      </c>
      <c r="I48" s="1109">
        <v>-4</v>
      </c>
      <c r="J48" s="1109">
        <v>-5</v>
      </c>
      <c r="K48" s="1109">
        <v>16</v>
      </c>
      <c r="L48" s="1109">
        <v>-8</v>
      </c>
      <c r="M48" s="1109">
        <v>5</v>
      </c>
      <c r="N48" s="1109">
        <v>7</v>
      </c>
      <c r="O48" s="1109">
        <v>0</v>
      </c>
      <c r="P48" s="1109">
        <v>3</v>
      </c>
      <c r="Q48" s="1109">
        <v>-5</v>
      </c>
      <c r="R48" s="1109">
        <v>-1</v>
      </c>
      <c r="S48" s="1109">
        <v>-3</v>
      </c>
      <c r="T48" s="1109">
        <v>-4</v>
      </c>
      <c r="U48" s="1109">
        <v>3</v>
      </c>
      <c r="V48" s="1109">
        <v>1</v>
      </c>
      <c r="W48" s="1110"/>
      <c r="X48" s="1109">
        <v>13</v>
      </c>
      <c r="Y48" s="1109">
        <v>3</v>
      </c>
      <c r="Z48" s="1109">
        <v>2</v>
      </c>
      <c r="AA48" s="1109">
        <v>3</v>
      </c>
      <c r="AB48" s="1109">
        <v>2</v>
      </c>
      <c r="AC48" s="1109">
        <v>-6</v>
      </c>
      <c r="AD48" s="1109">
        <v>5</v>
      </c>
      <c r="AE48" s="1109">
        <v>-8</v>
      </c>
      <c r="AF48" s="1109">
        <v>12</v>
      </c>
      <c r="AG48" s="1109">
        <v>-1</v>
      </c>
      <c r="AH48" s="1109">
        <v>-2</v>
      </c>
      <c r="AI48" s="1109">
        <v>7</v>
      </c>
      <c r="AJ48" s="1109">
        <v>1</v>
      </c>
      <c r="AK48" s="1109">
        <v>1</v>
      </c>
      <c r="AL48" s="1109">
        <v>-4</v>
      </c>
      <c r="AM48" s="1109">
        <v>0</v>
      </c>
      <c r="AN48" s="1109">
        <v>-1</v>
      </c>
      <c r="AO48" s="1109">
        <v>-2</v>
      </c>
      <c r="AP48" s="1109">
        <v>1</v>
      </c>
      <c r="AQ48" s="1109">
        <v>0</v>
      </c>
      <c r="AR48" s="1097"/>
      <c r="AS48" s="1290">
        <v>-1</v>
      </c>
      <c r="AT48" s="1109">
        <v>11</v>
      </c>
      <c r="AU48" s="1109">
        <v>6</v>
      </c>
      <c r="AV48" s="1109">
        <v>1</v>
      </c>
      <c r="AW48" s="1109">
        <v>12</v>
      </c>
      <c r="AX48" s="1109">
        <v>-27</v>
      </c>
      <c r="AY48" s="1109">
        <v>-9</v>
      </c>
      <c r="AZ48" s="1109">
        <v>3</v>
      </c>
      <c r="BA48" s="1109">
        <v>4</v>
      </c>
      <c r="BB48" s="1109">
        <v>-7</v>
      </c>
      <c r="BC48" s="1109">
        <v>7</v>
      </c>
      <c r="BD48" s="1109">
        <v>0</v>
      </c>
      <c r="BE48" s="1109">
        <v>-1</v>
      </c>
      <c r="BF48" s="1109">
        <v>2</v>
      </c>
      <c r="BG48" s="1109">
        <v>-1</v>
      </c>
      <c r="BH48" s="1109">
        <v>-1</v>
      </c>
      <c r="BI48" s="1109">
        <v>-2</v>
      </c>
      <c r="BJ48" s="1109">
        <v>-2</v>
      </c>
      <c r="BK48" s="1109">
        <v>2</v>
      </c>
      <c r="BL48" s="1110">
        <v>1</v>
      </c>
      <c r="BM48" s="1463"/>
    </row>
    <row r="49" spans="1:65">
      <c r="A49" s="1289">
        <v>446</v>
      </c>
      <c r="B49" s="1160" t="s">
        <v>657</v>
      </c>
      <c r="C49" s="1290">
        <v>-55</v>
      </c>
      <c r="D49" s="1109">
        <v>9</v>
      </c>
      <c r="E49" s="1109">
        <v>14</v>
      </c>
      <c r="F49" s="1109">
        <v>6</v>
      </c>
      <c r="G49" s="1109">
        <v>-9</v>
      </c>
      <c r="H49" s="1109">
        <v>-57</v>
      </c>
      <c r="I49" s="1109">
        <v>-4</v>
      </c>
      <c r="J49" s="1109">
        <v>-9</v>
      </c>
      <c r="K49" s="1109">
        <v>12</v>
      </c>
      <c r="L49" s="1109">
        <v>4</v>
      </c>
      <c r="M49" s="1109">
        <v>-3</v>
      </c>
      <c r="N49" s="1109">
        <v>-7</v>
      </c>
      <c r="O49" s="1109">
        <v>-1</v>
      </c>
      <c r="P49" s="1109">
        <v>0</v>
      </c>
      <c r="Q49" s="1109">
        <v>0</v>
      </c>
      <c r="R49" s="1109">
        <v>-3</v>
      </c>
      <c r="S49" s="1109">
        <v>-2</v>
      </c>
      <c r="T49" s="1109">
        <v>-1</v>
      </c>
      <c r="U49" s="1109">
        <v>-2</v>
      </c>
      <c r="V49" s="1109">
        <v>-2</v>
      </c>
      <c r="W49" s="1110"/>
      <c r="X49" s="1109">
        <v>-21</v>
      </c>
      <c r="Y49" s="1109">
        <v>8</v>
      </c>
      <c r="Z49" s="1109">
        <v>9</v>
      </c>
      <c r="AA49" s="1109">
        <v>3</v>
      </c>
      <c r="AB49" s="1109">
        <v>-4</v>
      </c>
      <c r="AC49" s="1109">
        <v>-32</v>
      </c>
      <c r="AD49" s="1109">
        <v>-6</v>
      </c>
      <c r="AE49" s="1109">
        <v>1</v>
      </c>
      <c r="AF49" s="1109">
        <v>5</v>
      </c>
      <c r="AG49" s="1109">
        <v>1</v>
      </c>
      <c r="AH49" s="1109">
        <v>1</v>
      </c>
      <c r="AI49" s="1109">
        <v>-3</v>
      </c>
      <c r="AJ49" s="1109">
        <v>1</v>
      </c>
      <c r="AK49" s="1109">
        <v>1</v>
      </c>
      <c r="AL49" s="1109">
        <v>-1</v>
      </c>
      <c r="AM49" s="1109">
        <v>-3</v>
      </c>
      <c r="AN49" s="1109">
        <v>-1</v>
      </c>
      <c r="AO49" s="1109">
        <v>0</v>
      </c>
      <c r="AP49" s="1109">
        <v>0</v>
      </c>
      <c r="AQ49" s="1109">
        <v>-1</v>
      </c>
      <c r="AR49" s="1097"/>
      <c r="AS49" s="1290">
        <v>-34</v>
      </c>
      <c r="AT49" s="1109">
        <v>1</v>
      </c>
      <c r="AU49" s="1109">
        <v>5</v>
      </c>
      <c r="AV49" s="1109">
        <v>3</v>
      </c>
      <c r="AW49" s="1109">
        <v>-5</v>
      </c>
      <c r="AX49" s="1109">
        <v>-25</v>
      </c>
      <c r="AY49" s="1109">
        <v>2</v>
      </c>
      <c r="AZ49" s="1109">
        <v>-10</v>
      </c>
      <c r="BA49" s="1109">
        <v>7</v>
      </c>
      <c r="BB49" s="1109">
        <v>3</v>
      </c>
      <c r="BC49" s="1109">
        <v>-4</v>
      </c>
      <c r="BD49" s="1109">
        <v>-4</v>
      </c>
      <c r="BE49" s="1109">
        <v>-2</v>
      </c>
      <c r="BF49" s="1109">
        <v>-1</v>
      </c>
      <c r="BG49" s="1109">
        <v>1</v>
      </c>
      <c r="BH49" s="1109">
        <v>0</v>
      </c>
      <c r="BI49" s="1109">
        <v>-1</v>
      </c>
      <c r="BJ49" s="1109">
        <v>-1</v>
      </c>
      <c r="BK49" s="1109">
        <v>-2</v>
      </c>
      <c r="BL49" s="1110">
        <v>-1</v>
      </c>
      <c r="BM49" s="1463"/>
    </row>
    <row r="50" spans="1:65">
      <c r="A50" s="1289">
        <v>464</v>
      </c>
      <c r="B50" s="1160" t="s">
        <v>46</v>
      </c>
      <c r="C50" s="1290">
        <v>-77</v>
      </c>
      <c r="D50" s="1109">
        <v>21</v>
      </c>
      <c r="E50" s="1109">
        <v>2</v>
      </c>
      <c r="F50" s="1109">
        <v>-10</v>
      </c>
      <c r="G50" s="1109">
        <v>-12</v>
      </c>
      <c r="H50" s="1109">
        <v>-28</v>
      </c>
      <c r="I50" s="1109">
        <v>-25</v>
      </c>
      <c r="J50" s="1109">
        <v>-29</v>
      </c>
      <c r="K50" s="1109">
        <v>2</v>
      </c>
      <c r="L50" s="1109">
        <v>-1</v>
      </c>
      <c r="M50" s="1109">
        <v>-6</v>
      </c>
      <c r="N50" s="1109">
        <v>-2</v>
      </c>
      <c r="O50" s="1109">
        <v>6</v>
      </c>
      <c r="P50" s="1109">
        <v>12</v>
      </c>
      <c r="Q50" s="1109">
        <v>-7</v>
      </c>
      <c r="R50" s="1109">
        <v>5</v>
      </c>
      <c r="S50" s="1109">
        <v>-10</v>
      </c>
      <c r="T50" s="1109">
        <v>3</v>
      </c>
      <c r="U50" s="1109">
        <v>0</v>
      </c>
      <c r="V50" s="1109">
        <v>2</v>
      </c>
      <c r="W50" s="1110"/>
      <c r="X50" s="1109">
        <v>-45</v>
      </c>
      <c r="Y50" s="1109">
        <v>7</v>
      </c>
      <c r="Z50" s="1109">
        <v>-2</v>
      </c>
      <c r="AA50" s="1109">
        <v>-1</v>
      </c>
      <c r="AB50" s="1109">
        <v>-12</v>
      </c>
      <c r="AC50" s="1109">
        <v>-16</v>
      </c>
      <c r="AD50" s="1109">
        <v>1</v>
      </c>
      <c r="AE50" s="1109">
        <v>-13</v>
      </c>
      <c r="AF50" s="1109">
        <v>3</v>
      </c>
      <c r="AG50" s="1109">
        <v>-2</v>
      </c>
      <c r="AH50" s="1109">
        <v>-5</v>
      </c>
      <c r="AI50" s="1109">
        <v>-3</v>
      </c>
      <c r="AJ50" s="1109">
        <v>1</v>
      </c>
      <c r="AK50" s="1109">
        <v>7</v>
      </c>
      <c r="AL50" s="1109">
        <v>-4</v>
      </c>
      <c r="AM50" s="1109">
        <v>0</v>
      </c>
      <c r="AN50" s="1109">
        <v>-5</v>
      </c>
      <c r="AO50" s="1109">
        <v>-1</v>
      </c>
      <c r="AP50" s="1109">
        <v>-2</v>
      </c>
      <c r="AQ50" s="1109">
        <v>2</v>
      </c>
      <c r="AR50" s="1097"/>
      <c r="AS50" s="1290">
        <v>-32</v>
      </c>
      <c r="AT50" s="1109">
        <v>14</v>
      </c>
      <c r="AU50" s="1109">
        <v>4</v>
      </c>
      <c r="AV50" s="1109">
        <v>-9</v>
      </c>
      <c r="AW50" s="1109">
        <v>0</v>
      </c>
      <c r="AX50" s="1109">
        <v>-12</v>
      </c>
      <c r="AY50" s="1109">
        <v>-26</v>
      </c>
      <c r="AZ50" s="1109">
        <v>-16</v>
      </c>
      <c r="BA50" s="1109">
        <v>-1</v>
      </c>
      <c r="BB50" s="1109">
        <v>1</v>
      </c>
      <c r="BC50" s="1109">
        <v>-1</v>
      </c>
      <c r="BD50" s="1109">
        <v>1</v>
      </c>
      <c r="BE50" s="1109">
        <v>5</v>
      </c>
      <c r="BF50" s="1109">
        <v>5</v>
      </c>
      <c r="BG50" s="1109">
        <v>-3</v>
      </c>
      <c r="BH50" s="1109">
        <v>5</v>
      </c>
      <c r="BI50" s="1109">
        <v>-5</v>
      </c>
      <c r="BJ50" s="1109">
        <v>4</v>
      </c>
      <c r="BK50" s="1109">
        <v>2</v>
      </c>
      <c r="BL50" s="1110">
        <v>0</v>
      </c>
      <c r="BM50" s="1463"/>
    </row>
    <row r="51" spans="1:65">
      <c r="A51" s="1289">
        <v>481</v>
      </c>
      <c r="B51" s="1160" t="s">
        <v>47</v>
      </c>
      <c r="C51" s="1290">
        <v>-111</v>
      </c>
      <c r="D51" s="1109">
        <v>-4</v>
      </c>
      <c r="E51" s="1109">
        <v>7</v>
      </c>
      <c r="F51" s="1109">
        <v>3</v>
      </c>
      <c r="G51" s="1109">
        <v>-16</v>
      </c>
      <c r="H51" s="1109">
        <v>-50</v>
      </c>
      <c r="I51" s="1109">
        <v>-29</v>
      </c>
      <c r="J51" s="1109">
        <v>-10</v>
      </c>
      <c r="K51" s="1109">
        <v>0</v>
      </c>
      <c r="L51" s="1109">
        <v>-3</v>
      </c>
      <c r="M51" s="1109">
        <v>-11</v>
      </c>
      <c r="N51" s="1109">
        <v>4</v>
      </c>
      <c r="O51" s="1109">
        <v>-5</v>
      </c>
      <c r="P51" s="1109">
        <v>14</v>
      </c>
      <c r="Q51" s="1109">
        <v>2</v>
      </c>
      <c r="R51" s="1109">
        <v>1</v>
      </c>
      <c r="S51" s="1109">
        <v>-4</v>
      </c>
      <c r="T51" s="1109">
        <v>-2</v>
      </c>
      <c r="U51" s="1109">
        <v>-6</v>
      </c>
      <c r="V51" s="1109">
        <v>-2</v>
      </c>
      <c r="W51" s="1110"/>
      <c r="X51" s="1109">
        <v>-30</v>
      </c>
      <c r="Y51" s="1109">
        <v>-2</v>
      </c>
      <c r="Z51" s="1109">
        <v>8</v>
      </c>
      <c r="AA51" s="1109">
        <v>-3</v>
      </c>
      <c r="AB51" s="1109">
        <v>-12</v>
      </c>
      <c r="AC51" s="1109">
        <v>-10</v>
      </c>
      <c r="AD51" s="1109">
        <v>-18</v>
      </c>
      <c r="AE51" s="1109">
        <v>5</v>
      </c>
      <c r="AF51" s="1109">
        <v>3</v>
      </c>
      <c r="AG51" s="1109">
        <v>4</v>
      </c>
      <c r="AH51" s="1109">
        <v>-9</v>
      </c>
      <c r="AI51" s="1109">
        <v>4</v>
      </c>
      <c r="AJ51" s="1109">
        <v>-2</v>
      </c>
      <c r="AK51" s="1109">
        <v>6</v>
      </c>
      <c r="AL51" s="1109">
        <v>0</v>
      </c>
      <c r="AM51" s="1109">
        <v>0</v>
      </c>
      <c r="AN51" s="1109">
        <v>-1</v>
      </c>
      <c r="AO51" s="1109">
        <v>1</v>
      </c>
      <c r="AP51" s="1109">
        <v>-4</v>
      </c>
      <c r="AQ51" s="1109">
        <v>0</v>
      </c>
      <c r="AR51" s="1097"/>
      <c r="AS51" s="1290">
        <v>-81</v>
      </c>
      <c r="AT51" s="1109">
        <v>-2</v>
      </c>
      <c r="AU51" s="1109">
        <v>-1</v>
      </c>
      <c r="AV51" s="1109">
        <v>6</v>
      </c>
      <c r="AW51" s="1109">
        <v>-4</v>
      </c>
      <c r="AX51" s="1109">
        <v>-40</v>
      </c>
      <c r="AY51" s="1109">
        <v>-11</v>
      </c>
      <c r="AZ51" s="1109">
        <v>-15</v>
      </c>
      <c r="BA51" s="1109">
        <v>-3</v>
      </c>
      <c r="BB51" s="1109">
        <v>-7</v>
      </c>
      <c r="BC51" s="1109">
        <v>-2</v>
      </c>
      <c r="BD51" s="1109">
        <v>0</v>
      </c>
      <c r="BE51" s="1109">
        <v>-3</v>
      </c>
      <c r="BF51" s="1109">
        <v>8</v>
      </c>
      <c r="BG51" s="1109">
        <v>2</v>
      </c>
      <c r="BH51" s="1109">
        <v>1</v>
      </c>
      <c r="BI51" s="1109">
        <v>-3</v>
      </c>
      <c r="BJ51" s="1109">
        <v>-3</v>
      </c>
      <c r="BK51" s="1109">
        <v>-2</v>
      </c>
      <c r="BL51" s="1110">
        <v>-2</v>
      </c>
      <c r="BM51" s="1463"/>
    </row>
    <row r="52" spans="1:65">
      <c r="A52" s="1289">
        <v>501</v>
      </c>
      <c r="B52" s="1160" t="s">
        <v>82</v>
      </c>
      <c r="C52" s="1290">
        <v>-159</v>
      </c>
      <c r="D52" s="1109">
        <v>12</v>
      </c>
      <c r="E52" s="1109">
        <v>1</v>
      </c>
      <c r="F52" s="1109">
        <v>-1</v>
      </c>
      <c r="G52" s="1109">
        <v>-22</v>
      </c>
      <c r="H52" s="1109">
        <v>-73</v>
      </c>
      <c r="I52" s="1109">
        <v>-24</v>
      </c>
      <c r="J52" s="1109">
        <v>-11</v>
      </c>
      <c r="K52" s="1109">
        <v>-18</v>
      </c>
      <c r="L52" s="1109">
        <v>3</v>
      </c>
      <c r="M52" s="1109">
        <v>-4</v>
      </c>
      <c r="N52" s="1109">
        <v>-5</v>
      </c>
      <c r="O52" s="1109">
        <v>0</v>
      </c>
      <c r="P52" s="1109">
        <v>1</v>
      </c>
      <c r="Q52" s="1109">
        <v>-6</v>
      </c>
      <c r="R52" s="1109">
        <v>-5</v>
      </c>
      <c r="S52" s="1109">
        <v>-5</v>
      </c>
      <c r="T52" s="1109">
        <v>2</v>
      </c>
      <c r="U52" s="1109">
        <v>-4</v>
      </c>
      <c r="V52" s="1109">
        <v>0</v>
      </c>
      <c r="W52" s="1110"/>
      <c r="X52" s="1109">
        <v>-91</v>
      </c>
      <c r="Y52" s="1109">
        <v>6</v>
      </c>
      <c r="Z52" s="1109">
        <v>-4</v>
      </c>
      <c r="AA52" s="1109">
        <v>-1</v>
      </c>
      <c r="AB52" s="1109">
        <v>-14</v>
      </c>
      <c r="AC52" s="1109">
        <v>-37</v>
      </c>
      <c r="AD52" s="1109">
        <v>-5</v>
      </c>
      <c r="AE52" s="1109">
        <v>-13</v>
      </c>
      <c r="AF52" s="1109">
        <v>-14</v>
      </c>
      <c r="AG52" s="1109">
        <v>2</v>
      </c>
      <c r="AH52" s="1109">
        <v>0</v>
      </c>
      <c r="AI52" s="1109">
        <v>-4</v>
      </c>
      <c r="AJ52" s="1109">
        <v>-1</v>
      </c>
      <c r="AK52" s="1109">
        <v>0</v>
      </c>
      <c r="AL52" s="1109">
        <v>0</v>
      </c>
      <c r="AM52" s="1109">
        <v>-3</v>
      </c>
      <c r="AN52" s="1109">
        <v>-3</v>
      </c>
      <c r="AO52" s="1109">
        <v>2</v>
      </c>
      <c r="AP52" s="1109">
        <v>-2</v>
      </c>
      <c r="AQ52" s="1109">
        <v>0</v>
      </c>
      <c r="AR52" s="1097"/>
      <c r="AS52" s="1290">
        <v>-68</v>
      </c>
      <c r="AT52" s="1109">
        <v>6</v>
      </c>
      <c r="AU52" s="1109">
        <v>5</v>
      </c>
      <c r="AV52" s="1109">
        <v>0</v>
      </c>
      <c r="AW52" s="1109">
        <v>-8</v>
      </c>
      <c r="AX52" s="1109">
        <v>-36</v>
      </c>
      <c r="AY52" s="1109">
        <v>-19</v>
      </c>
      <c r="AZ52" s="1109">
        <v>2</v>
      </c>
      <c r="BA52" s="1109">
        <v>-4</v>
      </c>
      <c r="BB52" s="1109">
        <v>1</v>
      </c>
      <c r="BC52" s="1109">
        <v>-4</v>
      </c>
      <c r="BD52" s="1109">
        <v>-1</v>
      </c>
      <c r="BE52" s="1109">
        <v>1</v>
      </c>
      <c r="BF52" s="1109">
        <v>1</v>
      </c>
      <c r="BG52" s="1109">
        <v>-6</v>
      </c>
      <c r="BH52" s="1109">
        <v>-2</v>
      </c>
      <c r="BI52" s="1109">
        <v>-2</v>
      </c>
      <c r="BJ52" s="1109">
        <v>0</v>
      </c>
      <c r="BK52" s="1109">
        <v>-2</v>
      </c>
      <c r="BL52" s="1110">
        <v>0</v>
      </c>
      <c r="BM52" s="1463"/>
    </row>
    <row r="53" spans="1:65">
      <c r="A53" s="1289">
        <v>585</v>
      </c>
      <c r="B53" s="1160" t="s">
        <v>658</v>
      </c>
      <c r="C53" s="1290">
        <v>-142</v>
      </c>
      <c r="D53" s="1109">
        <v>6</v>
      </c>
      <c r="E53" s="1109">
        <v>4</v>
      </c>
      <c r="F53" s="1109">
        <v>3</v>
      </c>
      <c r="G53" s="1109">
        <v>-13</v>
      </c>
      <c r="H53" s="1109">
        <v>-75</v>
      </c>
      <c r="I53" s="1109">
        <v>-21</v>
      </c>
      <c r="J53" s="1109">
        <v>-16</v>
      </c>
      <c r="K53" s="1109">
        <v>-6</v>
      </c>
      <c r="L53" s="1109">
        <v>-2</v>
      </c>
      <c r="M53" s="1109">
        <v>-7</v>
      </c>
      <c r="N53" s="1109">
        <v>1</v>
      </c>
      <c r="O53" s="1109">
        <v>6</v>
      </c>
      <c r="P53" s="1109">
        <v>10</v>
      </c>
      <c r="Q53" s="1109">
        <v>-1</v>
      </c>
      <c r="R53" s="1109">
        <v>1</v>
      </c>
      <c r="S53" s="1109">
        <v>-5</v>
      </c>
      <c r="T53" s="1109">
        <v>-8</v>
      </c>
      <c r="U53" s="1109">
        <v>-14</v>
      </c>
      <c r="V53" s="1109">
        <v>-5</v>
      </c>
      <c r="W53" s="1110"/>
      <c r="X53" s="1109">
        <v>-84</v>
      </c>
      <c r="Y53" s="1109">
        <v>2</v>
      </c>
      <c r="Z53" s="1109">
        <v>2</v>
      </c>
      <c r="AA53" s="1109">
        <v>0</v>
      </c>
      <c r="AB53" s="1109">
        <v>-17</v>
      </c>
      <c r="AC53" s="1109">
        <v>-40</v>
      </c>
      <c r="AD53" s="1109">
        <v>-18</v>
      </c>
      <c r="AE53" s="1109">
        <v>-8</v>
      </c>
      <c r="AF53" s="1109">
        <v>-2</v>
      </c>
      <c r="AG53" s="1109">
        <v>2</v>
      </c>
      <c r="AH53" s="1109">
        <v>-3</v>
      </c>
      <c r="AI53" s="1109">
        <v>1</v>
      </c>
      <c r="AJ53" s="1109">
        <v>3</v>
      </c>
      <c r="AK53" s="1109">
        <v>2</v>
      </c>
      <c r="AL53" s="1109">
        <v>-1</v>
      </c>
      <c r="AM53" s="1109">
        <v>3</v>
      </c>
      <c r="AN53" s="1109">
        <v>-1</v>
      </c>
      <c r="AO53" s="1109">
        <v>-3</v>
      </c>
      <c r="AP53" s="1109">
        <v>-4</v>
      </c>
      <c r="AQ53" s="1109">
        <v>-2</v>
      </c>
      <c r="AR53" s="1097"/>
      <c r="AS53" s="1290">
        <v>-58</v>
      </c>
      <c r="AT53" s="1109">
        <v>4</v>
      </c>
      <c r="AU53" s="1109">
        <v>2</v>
      </c>
      <c r="AV53" s="1109">
        <v>3</v>
      </c>
      <c r="AW53" s="1109">
        <v>4</v>
      </c>
      <c r="AX53" s="1109">
        <v>-35</v>
      </c>
      <c r="AY53" s="1109">
        <v>-3</v>
      </c>
      <c r="AZ53" s="1109">
        <v>-8</v>
      </c>
      <c r="BA53" s="1109">
        <v>-4</v>
      </c>
      <c r="BB53" s="1109">
        <v>-4</v>
      </c>
      <c r="BC53" s="1109">
        <v>-4</v>
      </c>
      <c r="BD53" s="1109">
        <v>0</v>
      </c>
      <c r="BE53" s="1109">
        <v>3</v>
      </c>
      <c r="BF53" s="1109">
        <v>8</v>
      </c>
      <c r="BG53" s="1109">
        <v>0</v>
      </c>
      <c r="BH53" s="1109">
        <v>-2</v>
      </c>
      <c r="BI53" s="1109">
        <v>-4</v>
      </c>
      <c r="BJ53" s="1109">
        <v>-5</v>
      </c>
      <c r="BK53" s="1109">
        <v>-10</v>
      </c>
      <c r="BL53" s="1110">
        <v>-3</v>
      </c>
      <c r="BM53" s="1463"/>
    </row>
    <row r="54" spans="1:65">
      <c r="A54" s="1291">
        <v>586</v>
      </c>
      <c r="B54" s="1163" t="s">
        <v>659</v>
      </c>
      <c r="C54" s="1292">
        <v>-85</v>
      </c>
      <c r="D54" s="1113">
        <v>12</v>
      </c>
      <c r="E54" s="1113">
        <v>0</v>
      </c>
      <c r="F54" s="1113">
        <v>-1</v>
      </c>
      <c r="G54" s="1113">
        <v>-30</v>
      </c>
      <c r="H54" s="1113">
        <v>-48</v>
      </c>
      <c r="I54" s="1113">
        <v>-7</v>
      </c>
      <c r="J54" s="1113">
        <v>0</v>
      </c>
      <c r="K54" s="1113">
        <v>13</v>
      </c>
      <c r="L54" s="1113">
        <v>-7</v>
      </c>
      <c r="M54" s="1113">
        <v>-1</v>
      </c>
      <c r="N54" s="1113">
        <v>-5</v>
      </c>
      <c r="O54" s="1113">
        <v>-2</v>
      </c>
      <c r="P54" s="1113">
        <v>0</v>
      </c>
      <c r="Q54" s="1113">
        <v>-2</v>
      </c>
      <c r="R54" s="1113">
        <v>1</v>
      </c>
      <c r="S54" s="1113">
        <v>-1</v>
      </c>
      <c r="T54" s="1113">
        <v>-2</v>
      </c>
      <c r="U54" s="1113">
        <v>-2</v>
      </c>
      <c r="V54" s="1113">
        <v>-3</v>
      </c>
      <c r="W54" s="1111"/>
      <c r="X54" s="1113">
        <v>-54</v>
      </c>
      <c r="Y54" s="1113">
        <v>5</v>
      </c>
      <c r="Z54" s="1113">
        <v>1</v>
      </c>
      <c r="AA54" s="1113">
        <v>0</v>
      </c>
      <c r="AB54" s="1113">
        <v>-20</v>
      </c>
      <c r="AC54" s="1113">
        <v>-21</v>
      </c>
      <c r="AD54" s="1113">
        <v>-10</v>
      </c>
      <c r="AE54" s="1113">
        <v>-4</v>
      </c>
      <c r="AF54" s="1113">
        <v>3</v>
      </c>
      <c r="AG54" s="1113">
        <v>-1</v>
      </c>
      <c r="AH54" s="1113">
        <v>1</v>
      </c>
      <c r="AI54" s="1113">
        <v>-2</v>
      </c>
      <c r="AJ54" s="1113">
        <v>0</v>
      </c>
      <c r="AK54" s="1113">
        <v>-2</v>
      </c>
      <c r="AL54" s="1113">
        <v>-1</v>
      </c>
      <c r="AM54" s="1113">
        <v>0</v>
      </c>
      <c r="AN54" s="1113">
        <v>-1</v>
      </c>
      <c r="AO54" s="1113">
        <v>-1</v>
      </c>
      <c r="AP54" s="1113">
        <v>-1</v>
      </c>
      <c r="AQ54" s="1113">
        <v>0</v>
      </c>
      <c r="AR54" s="1456"/>
      <c r="AS54" s="1292">
        <v>-31</v>
      </c>
      <c r="AT54" s="1113">
        <v>7</v>
      </c>
      <c r="AU54" s="1113">
        <v>-1</v>
      </c>
      <c r="AV54" s="1113">
        <v>-1</v>
      </c>
      <c r="AW54" s="1113">
        <v>-10</v>
      </c>
      <c r="AX54" s="1113">
        <v>-27</v>
      </c>
      <c r="AY54" s="1113">
        <v>3</v>
      </c>
      <c r="AZ54" s="1113">
        <v>4</v>
      </c>
      <c r="BA54" s="1113">
        <v>10</v>
      </c>
      <c r="BB54" s="1113">
        <v>-6</v>
      </c>
      <c r="BC54" s="1113">
        <v>-2</v>
      </c>
      <c r="BD54" s="1113">
        <v>-3</v>
      </c>
      <c r="BE54" s="1113">
        <v>-2</v>
      </c>
      <c r="BF54" s="1113">
        <v>2</v>
      </c>
      <c r="BG54" s="1113">
        <v>-1</v>
      </c>
      <c r="BH54" s="1113">
        <v>1</v>
      </c>
      <c r="BI54" s="1113">
        <v>0</v>
      </c>
      <c r="BJ54" s="1113">
        <v>-1</v>
      </c>
      <c r="BK54" s="1113">
        <v>-1</v>
      </c>
      <c r="BL54" s="1111">
        <v>-3</v>
      </c>
      <c r="BM54" s="1465"/>
    </row>
    <row r="55" spans="1:65">
      <c r="A55" s="1160" t="s">
        <v>1740</v>
      </c>
    </row>
    <row r="57" spans="1:65">
      <c r="A57" s="1272" t="s">
        <v>1817</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197381</v>
      </c>
      <c r="D60" s="1295">
        <v>13723</v>
      </c>
      <c r="E60" s="1295">
        <v>5590</v>
      </c>
      <c r="F60" s="1295">
        <v>2983</v>
      </c>
      <c r="G60" s="1295">
        <v>9490</v>
      </c>
      <c r="H60" s="1295">
        <v>33204</v>
      </c>
      <c r="I60" s="1295">
        <v>36456</v>
      </c>
      <c r="J60" s="1295">
        <v>27127</v>
      </c>
      <c r="K60" s="1295">
        <v>17081</v>
      </c>
      <c r="L60" s="1295">
        <v>11982</v>
      </c>
      <c r="M60" s="1295">
        <v>9601</v>
      </c>
      <c r="N60" s="1295">
        <v>6912</v>
      </c>
      <c r="O60" s="1295">
        <v>5124</v>
      </c>
      <c r="P60" s="1295">
        <v>4051</v>
      </c>
      <c r="Q60" s="1295">
        <v>3575</v>
      </c>
      <c r="R60" s="1295">
        <v>2623</v>
      </c>
      <c r="S60" s="1295">
        <v>2235</v>
      </c>
      <c r="T60" s="1295">
        <v>2359</v>
      </c>
      <c r="U60" s="1295">
        <v>1965</v>
      </c>
      <c r="V60" s="1295">
        <v>1300</v>
      </c>
      <c r="W60" s="1296">
        <v>20421</v>
      </c>
      <c r="X60" s="1295">
        <v>102052</v>
      </c>
      <c r="Y60" s="1295">
        <v>7020</v>
      </c>
      <c r="Z60" s="1295">
        <v>2823</v>
      </c>
      <c r="AA60" s="1295">
        <v>1503</v>
      </c>
      <c r="AB60" s="1295">
        <v>5325</v>
      </c>
      <c r="AC60" s="1295">
        <v>16980</v>
      </c>
      <c r="AD60" s="1295">
        <v>18714</v>
      </c>
      <c r="AE60" s="1295">
        <v>14122</v>
      </c>
      <c r="AF60" s="1295">
        <v>9083</v>
      </c>
      <c r="AG60" s="1295">
        <v>6618</v>
      </c>
      <c r="AH60" s="1295">
        <v>5392</v>
      </c>
      <c r="AI60" s="1295">
        <v>3873</v>
      </c>
      <c r="AJ60" s="1295">
        <v>2828</v>
      </c>
      <c r="AK60" s="1295">
        <v>2261</v>
      </c>
      <c r="AL60" s="1295">
        <v>1816</v>
      </c>
      <c r="AM60" s="1295">
        <v>1233</v>
      </c>
      <c r="AN60" s="1295">
        <v>850</v>
      </c>
      <c r="AO60" s="1295">
        <v>727</v>
      </c>
      <c r="AP60" s="1295">
        <v>585</v>
      </c>
      <c r="AQ60" s="1295">
        <v>299</v>
      </c>
      <c r="AR60" s="1295">
        <v>10367</v>
      </c>
      <c r="AS60" s="1294">
        <v>95329</v>
      </c>
      <c r="AT60" s="1295">
        <v>6703</v>
      </c>
      <c r="AU60" s="1295">
        <v>2767</v>
      </c>
      <c r="AV60" s="1295">
        <v>1480</v>
      </c>
      <c r="AW60" s="1295">
        <v>4165</v>
      </c>
      <c r="AX60" s="1295">
        <v>16224</v>
      </c>
      <c r="AY60" s="1295">
        <v>17742</v>
      </c>
      <c r="AZ60" s="1295">
        <v>13005</v>
      </c>
      <c r="BA60" s="1295">
        <v>7998</v>
      </c>
      <c r="BB60" s="1295">
        <v>5364</v>
      </c>
      <c r="BC60" s="1295">
        <v>4209</v>
      </c>
      <c r="BD60" s="1295">
        <v>3039</v>
      </c>
      <c r="BE60" s="1295">
        <v>2296</v>
      </c>
      <c r="BF60" s="1295">
        <v>1790</v>
      </c>
      <c r="BG60" s="1295">
        <v>1759</v>
      </c>
      <c r="BH60" s="1295">
        <v>1390</v>
      </c>
      <c r="BI60" s="1295">
        <v>1385</v>
      </c>
      <c r="BJ60" s="1295">
        <v>1632</v>
      </c>
      <c r="BK60" s="1295">
        <v>1380</v>
      </c>
      <c r="BL60" s="1295">
        <v>1001</v>
      </c>
      <c r="BM60" s="1461">
        <v>10054</v>
      </c>
    </row>
    <row r="61" spans="1:65">
      <c r="A61" s="1286">
        <v>100</v>
      </c>
      <c r="B61" s="1297" t="s">
        <v>1737</v>
      </c>
      <c r="C61" s="1298">
        <v>69017</v>
      </c>
      <c r="D61" s="1299">
        <v>4125</v>
      </c>
      <c r="E61" s="1299">
        <v>1837</v>
      </c>
      <c r="F61" s="1299">
        <v>972</v>
      </c>
      <c r="G61" s="1299">
        <v>3189</v>
      </c>
      <c r="H61" s="1299">
        <v>12070</v>
      </c>
      <c r="I61" s="1299">
        <v>12422</v>
      </c>
      <c r="J61" s="1299">
        <v>9152</v>
      </c>
      <c r="K61" s="1299">
        <v>5890</v>
      </c>
      <c r="L61" s="1299">
        <v>4226</v>
      </c>
      <c r="M61" s="1299">
        <v>3418</v>
      </c>
      <c r="N61" s="1299">
        <v>2587</v>
      </c>
      <c r="O61" s="1299">
        <v>1900</v>
      </c>
      <c r="P61" s="1299">
        <v>1490</v>
      </c>
      <c r="Q61" s="1299">
        <v>1390</v>
      </c>
      <c r="R61" s="1299">
        <v>1086</v>
      </c>
      <c r="S61" s="1299">
        <v>931</v>
      </c>
      <c r="T61" s="1299">
        <v>990</v>
      </c>
      <c r="U61" s="1299">
        <v>829</v>
      </c>
      <c r="V61" s="1299">
        <v>513</v>
      </c>
      <c r="W61" s="1300">
        <v>8498</v>
      </c>
      <c r="X61" s="1299">
        <v>34850</v>
      </c>
      <c r="Y61" s="1299">
        <v>2145</v>
      </c>
      <c r="Z61" s="1299">
        <v>949</v>
      </c>
      <c r="AA61" s="1299">
        <v>496</v>
      </c>
      <c r="AB61" s="1299">
        <v>1686</v>
      </c>
      <c r="AC61" s="1299">
        <v>5770</v>
      </c>
      <c r="AD61" s="1299">
        <v>6332</v>
      </c>
      <c r="AE61" s="1299">
        <v>4698</v>
      </c>
      <c r="AF61" s="1299">
        <v>3106</v>
      </c>
      <c r="AG61" s="1299">
        <v>2305</v>
      </c>
      <c r="AH61" s="1299">
        <v>1923</v>
      </c>
      <c r="AI61" s="1299">
        <v>1429</v>
      </c>
      <c r="AJ61" s="1299">
        <v>1028</v>
      </c>
      <c r="AK61" s="1299">
        <v>806</v>
      </c>
      <c r="AL61" s="1299">
        <v>712</v>
      </c>
      <c r="AM61" s="1299">
        <v>484</v>
      </c>
      <c r="AN61" s="1299">
        <v>349</v>
      </c>
      <c r="AO61" s="1299">
        <v>294</v>
      </c>
      <c r="AP61" s="1299">
        <v>229</v>
      </c>
      <c r="AQ61" s="1299">
        <v>109</v>
      </c>
      <c r="AR61" s="1299">
        <v>4195</v>
      </c>
      <c r="AS61" s="1298">
        <v>34167</v>
      </c>
      <c r="AT61" s="1299">
        <v>1980</v>
      </c>
      <c r="AU61" s="1299">
        <v>888</v>
      </c>
      <c r="AV61" s="1299">
        <v>476</v>
      </c>
      <c r="AW61" s="1299">
        <v>1503</v>
      </c>
      <c r="AX61" s="1299">
        <v>6300</v>
      </c>
      <c r="AY61" s="1299">
        <v>6090</v>
      </c>
      <c r="AZ61" s="1299">
        <v>4454</v>
      </c>
      <c r="BA61" s="1299">
        <v>2784</v>
      </c>
      <c r="BB61" s="1299">
        <v>1921</v>
      </c>
      <c r="BC61" s="1299">
        <v>1495</v>
      </c>
      <c r="BD61" s="1299">
        <v>1158</v>
      </c>
      <c r="BE61" s="1299">
        <v>872</v>
      </c>
      <c r="BF61" s="1299">
        <v>684</v>
      </c>
      <c r="BG61" s="1299">
        <v>678</v>
      </c>
      <c r="BH61" s="1299">
        <v>602</v>
      </c>
      <c r="BI61" s="1299">
        <v>582</v>
      </c>
      <c r="BJ61" s="1299">
        <v>696</v>
      </c>
      <c r="BK61" s="1299">
        <v>600</v>
      </c>
      <c r="BL61" s="1299">
        <v>404</v>
      </c>
      <c r="BM61" s="1468">
        <v>4303</v>
      </c>
    </row>
    <row r="62" spans="1:65">
      <c r="A62" s="1289">
        <v>101</v>
      </c>
      <c r="B62" s="1162" t="s">
        <v>69</v>
      </c>
      <c r="C62" s="1298">
        <v>10370</v>
      </c>
      <c r="D62" s="1299">
        <v>675</v>
      </c>
      <c r="E62" s="1299">
        <v>340</v>
      </c>
      <c r="F62" s="1299">
        <v>163</v>
      </c>
      <c r="G62" s="1299">
        <v>479</v>
      </c>
      <c r="H62" s="1299">
        <v>1769</v>
      </c>
      <c r="I62" s="1299">
        <v>1831</v>
      </c>
      <c r="J62" s="1299">
        <v>1450</v>
      </c>
      <c r="K62" s="1299">
        <v>904</v>
      </c>
      <c r="L62" s="1299">
        <v>716</v>
      </c>
      <c r="M62" s="1299">
        <v>538</v>
      </c>
      <c r="N62" s="1299">
        <v>422</v>
      </c>
      <c r="O62" s="1299">
        <v>254</v>
      </c>
      <c r="P62" s="1299">
        <v>176</v>
      </c>
      <c r="Q62" s="1299">
        <v>178</v>
      </c>
      <c r="R62" s="1299">
        <v>133</v>
      </c>
      <c r="S62" s="1299">
        <v>99</v>
      </c>
      <c r="T62" s="1299">
        <v>111</v>
      </c>
      <c r="U62" s="1299">
        <v>80</v>
      </c>
      <c r="V62" s="1299">
        <v>52</v>
      </c>
      <c r="W62" s="1300">
        <v>1229</v>
      </c>
      <c r="X62" s="1299">
        <v>5235</v>
      </c>
      <c r="Y62" s="1299">
        <v>364</v>
      </c>
      <c r="Z62" s="1299">
        <v>180</v>
      </c>
      <c r="AA62" s="1299">
        <v>83</v>
      </c>
      <c r="AB62" s="1299">
        <v>251</v>
      </c>
      <c r="AC62" s="1299">
        <v>897</v>
      </c>
      <c r="AD62" s="1299">
        <v>893</v>
      </c>
      <c r="AE62" s="1299">
        <v>733</v>
      </c>
      <c r="AF62" s="1299">
        <v>464</v>
      </c>
      <c r="AG62" s="1299">
        <v>380</v>
      </c>
      <c r="AH62" s="1299">
        <v>305</v>
      </c>
      <c r="AI62" s="1299">
        <v>215</v>
      </c>
      <c r="AJ62" s="1299">
        <v>127</v>
      </c>
      <c r="AK62" s="1299">
        <v>103</v>
      </c>
      <c r="AL62" s="1299">
        <v>86</v>
      </c>
      <c r="AM62" s="1299">
        <v>58</v>
      </c>
      <c r="AN62" s="1299">
        <v>33</v>
      </c>
      <c r="AO62" s="1299">
        <v>32</v>
      </c>
      <c r="AP62" s="1299">
        <v>17</v>
      </c>
      <c r="AQ62" s="1299">
        <v>14</v>
      </c>
      <c r="AR62" s="1299">
        <v>584</v>
      </c>
      <c r="AS62" s="1298">
        <v>5135</v>
      </c>
      <c r="AT62" s="1299">
        <v>311</v>
      </c>
      <c r="AU62" s="1299">
        <v>160</v>
      </c>
      <c r="AV62" s="1299">
        <v>80</v>
      </c>
      <c r="AW62" s="1299">
        <v>228</v>
      </c>
      <c r="AX62" s="1299">
        <v>872</v>
      </c>
      <c r="AY62" s="1299">
        <v>938</v>
      </c>
      <c r="AZ62" s="1299">
        <v>717</v>
      </c>
      <c r="BA62" s="1299">
        <v>440</v>
      </c>
      <c r="BB62" s="1299">
        <v>336</v>
      </c>
      <c r="BC62" s="1299">
        <v>233</v>
      </c>
      <c r="BD62" s="1299">
        <v>207</v>
      </c>
      <c r="BE62" s="1299">
        <v>127</v>
      </c>
      <c r="BF62" s="1299">
        <v>73</v>
      </c>
      <c r="BG62" s="1299">
        <v>92</v>
      </c>
      <c r="BH62" s="1299">
        <v>75</v>
      </c>
      <c r="BI62" s="1299">
        <v>66</v>
      </c>
      <c r="BJ62" s="1299">
        <v>79</v>
      </c>
      <c r="BK62" s="1299">
        <v>63</v>
      </c>
      <c r="BL62" s="1299">
        <v>38</v>
      </c>
      <c r="BM62" s="1468">
        <v>645</v>
      </c>
    </row>
    <row r="63" spans="1:65">
      <c r="A63" s="1289">
        <v>102</v>
      </c>
      <c r="B63" s="1162" t="s">
        <v>70</v>
      </c>
      <c r="C63" s="1298">
        <v>6833</v>
      </c>
      <c r="D63" s="1299">
        <v>354</v>
      </c>
      <c r="E63" s="1299">
        <v>199</v>
      </c>
      <c r="F63" s="1299">
        <v>99</v>
      </c>
      <c r="G63" s="1299">
        <v>377</v>
      </c>
      <c r="H63" s="1299">
        <v>1314</v>
      </c>
      <c r="I63" s="1299">
        <v>1261</v>
      </c>
      <c r="J63" s="1299">
        <v>908</v>
      </c>
      <c r="K63" s="1299">
        <v>631</v>
      </c>
      <c r="L63" s="1299">
        <v>385</v>
      </c>
      <c r="M63" s="1299">
        <v>333</v>
      </c>
      <c r="N63" s="1299">
        <v>224</v>
      </c>
      <c r="O63" s="1299">
        <v>156</v>
      </c>
      <c r="P63" s="1299">
        <v>118</v>
      </c>
      <c r="Q63" s="1299">
        <v>106</v>
      </c>
      <c r="R63" s="1299">
        <v>96</v>
      </c>
      <c r="S63" s="1299">
        <v>78</v>
      </c>
      <c r="T63" s="1299">
        <v>87</v>
      </c>
      <c r="U63" s="1299">
        <v>71</v>
      </c>
      <c r="V63" s="1299">
        <v>36</v>
      </c>
      <c r="W63" s="1300">
        <v>1190</v>
      </c>
      <c r="X63" s="1299">
        <v>3363</v>
      </c>
      <c r="Y63" s="1299">
        <v>201</v>
      </c>
      <c r="Z63" s="1299">
        <v>110</v>
      </c>
      <c r="AA63" s="1299">
        <v>47</v>
      </c>
      <c r="AB63" s="1299">
        <v>213</v>
      </c>
      <c r="AC63" s="1299">
        <v>583</v>
      </c>
      <c r="AD63" s="1299">
        <v>634</v>
      </c>
      <c r="AE63" s="1299">
        <v>461</v>
      </c>
      <c r="AF63" s="1299">
        <v>303</v>
      </c>
      <c r="AG63" s="1299">
        <v>193</v>
      </c>
      <c r="AH63" s="1299">
        <v>179</v>
      </c>
      <c r="AI63" s="1299">
        <v>131</v>
      </c>
      <c r="AJ63" s="1299">
        <v>80</v>
      </c>
      <c r="AK63" s="1299">
        <v>59</v>
      </c>
      <c r="AL63" s="1299">
        <v>45</v>
      </c>
      <c r="AM63" s="1299">
        <v>40</v>
      </c>
      <c r="AN63" s="1299">
        <v>29</v>
      </c>
      <c r="AO63" s="1299">
        <v>27</v>
      </c>
      <c r="AP63" s="1299">
        <v>21</v>
      </c>
      <c r="AQ63" s="1299">
        <v>7</v>
      </c>
      <c r="AR63" s="1299">
        <v>572</v>
      </c>
      <c r="AS63" s="1298">
        <v>3470</v>
      </c>
      <c r="AT63" s="1299">
        <v>153</v>
      </c>
      <c r="AU63" s="1299">
        <v>89</v>
      </c>
      <c r="AV63" s="1299">
        <v>52</v>
      </c>
      <c r="AW63" s="1299">
        <v>164</v>
      </c>
      <c r="AX63" s="1299">
        <v>731</v>
      </c>
      <c r="AY63" s="1299">
        <v>627</v>
      </c>
      <c r="AZ63" s="1299">
        <v>447</v>
      </c>
      <c r="BA63" s="1299">
        <v>328</v>
      </c>
      <c r="BB63" s="1299">
        <v>192</v>
      </c>
      <c r="BC63" s="1299">
        <v>154</v>
      </c>
      <c r="BD63" s="1299">
        <v>93</v>
      </c>
      <c r="BE63" s="1299">
        <v>76</v>
      </c>
      <c r="BF63" s="1299">
        <v>59</v>
      </c>
      <c r="BG63" s="1299">
        <v>61</v>
      </c>
      <c r="BH63" s="1299">
        <v>56</v>
      </c>
      <c r="BI63" s="1299">
        <v>49</v>
      </c>
      <c r="BJ63" s="1299">
        <v>60</v>
      </c>
      <c r="BK63" s="1299">
        <v>50</v>
      </c>
      <c r="BL63" s="1299">
        <v>29</v>
      </c>
      <c r="BM63" s="1468">
        <v>618</v>
      </c>
    </row>
    <row r="64" spans="1:65">
      <c r="A64" s="1289">
        <v>105</v>
      </c>
      <c r="B64" s="1162" t="s">
        <v>72</v>
      </c>
      <c r="C64" s="1298">
        <v>6959</v>
      </c>
      <c r="D64" s="1299">
        <v>255</v>
      </c>
      <c r="E64" s="1299">
        <v>102</v>
      </c>
      <c r="F64" s="1299">
        <v>73</v>
      </c>
      <c r="G64" s="1299">
        <v>304</v>
      </c>
      <c r="H64" s="1299">
        <v>1674</v>
      </c>
      <c r="I64" s="1299">
        <v>1450</v>
      </c>
      <c r="J64" s="1299">
        <v>918</v>
      </c>
      <c r="K64" s="1299">
        <v>482</v>
      </c>
      <c r="L64" s="1299">
        <v>421</v>
      </c>
      <c r="M64" s="1299">
        <v>318</v>
      </c>
      <c r="N64" s="1299">
        <v>223</v>
      </c>
      <c r="O64" s="1299">
        <v>174</v>
      </c>
      <c r="P64" s="1299">
        <v>142</v>
      </c>
      <c r="Q64" s="1299">
        <v>128</v>
      </c>
      <c r="R64" s="1299">
        <v>76</v>
      </c>
      <c r="S64" s="1299">
        <v>66</v>
      </c>
      <c r="T64" s="1299">
        <v>69</v>
      </c>
      <c r="U64" s="1299">
        <v>54</v>
      </c>
      <c r="V64" s="1299">
        <v>30</v>
      </c>
      <c r="W64" s="1300">
        <v>1174</v>
      </c>
      <c r="X64" s="1299">
        <v>3653</v>
      </c>
      <c r="Y64" s="1299">
        <v>128</v>
      </c>
      <c r="Z64" s="1299">
        <v>49</v>
      </c>
      <c r="AA64" s="1299">
        <v>39</v>
      </c>
      <c r="AB64" s="1299">
        <v>160</v>
      </c>
      <c r="AC64" s="1299">
        <v>812</v>
      </c>
      <c r="AD64" s="1299">
        <v>747</v>
      </c>
      <c r="AE64" s="1299">
        <v>484</v>
      </c>
      <c r="AF64" s="1299">
        <v>275</v>
      </c>
      <c r="AG64" s="1299">
        <v>260</v>
      </c>
      <c r="AH64" s="1299">
        <v>181</v>
      </c>
      <c r="AI64" s="1299">
        <v>138</v>
      </c>
      <c r="AJ64" s="1299">
        <v>110</v>
      </c>
      <c r="AK64" s="1299">
        <v>89</v>
      </c>
      <c r="AL64" s="1299">
        <v>72</v>
      </c>
      <c r="AM64" s="1299">
        <v>40</v>
      </c>
      <c r="AN64" s="1299">
        <v>31</v>
      </c>
      <c r="AO64" s="1299">
        <v>19</v>
      </c>
      <c r="AP64" s="1299">
        <v>15</v>
      </c>
      <c r="AQ64" s="1299">
        <v>4</v>
      </c>
      <c r="AR64" s="1299">
        <v>686</v>
      </c>
      <c r="AS64" s="1298">
        <v>3306</v>
      </c>
      <c r="AT64" s="1299">
        <v>127</v>
      </c>
      <c r="AU64" s="1299">
        <v>53</v>
      </c>
      <c r="AV64" s="1299">
        <v>34</v>
      </c>
      <c r="AW64" s="1299">
        <v>144</v>
      </c>
      <c r="AX64" s="1299">
        <v>862</v>
      </c>
      <c r="AY64" s="1299">
        <v>703</v>
      </c>
      <c r="AZ64" s="1299">
        <v>434</v>
      </c>
      <c r="BA64" s="1299">
        <v>207</v>
      </c>
      <c r="BB64" s="1299">
        <v>161</v>
      </c>
      <c r="BC64" s="1299">
        <v>137</v>
      </c>
      <c r="BD64" s="1299">
        <v>85</v>
      </c>
      <c r="BE64" s="1299">
        <v>64</v>
      </c>
      <c r="BF64" s="1299">
        <v>53</v>
      </c>
      <c r="BG64" s="1299">
        <v>56</v>
      </c>
      <c r="BH64" s="1299">
        <v>36</v>
      </c>
      <c r="BI64" s="1299">
        <v>35</v>
      </c>
      <c r="BJ64" s="1299">
        <v>50</v>
      </c>
      <c r="BK64" s="1299">
        <v>39</v>
      </c>
      <c r="BL64" s="1299">
        <v>26</v>
      </c>
      <c r="BM64" s="1468">
        <v>488</v>
      </c>
    </row>
    <row r="65" spans="1:65">
      <c r="A65" s="1289">
        <v>106</v>
      </c>
      <c r="B65" s="1162" t="s">
        <v>74</v>
      </c>
      <c r="C65" s="1298">
        <v>4727</v>
      </c>
      <c r="D65" s="1299">
        <v>212</v>
      </c>
      <c r="E65" s="1299">
        <v>87</v>
      </c>
      <c r="F65" s="1299">
        <v>69</v>
      </c>
      <c r="G65" s="1299">
        <v>233</v>
      </c>
      <c r="H65" s="1299">
        <v>923</v>
      </c>
      <c r="I65" s="1299">
        <v>852</v>
      </c>
      <c r="J65" s="1299">
        <v>486</v>
      </c>
      <c r="K65" s="1299">
        <v>337</v>
      </c>
      <c r="L65" s="1299">
        <v>270</v>
      </c>
      <c r="M65" s="1299">
        <v>244</v>
      </c>
      <c r="N65" s="1299">
        <v>214</v>
      </c>
      <c r="O65" s="1299">
        <v>150</v>
      </c>
      <c r="P65" s="1299">
        <v>130</v>
      </c>
      <c r="Q65" s="1299">
        <v>115</v>
      </c>
      <c r="R65" s="1299">
        <v>99</v>
      </c>
      <c r="S65" s="1299">
        <v>89</v>
      </c>
      <c r="T65" s="1299">
        <v>91</v>
      </c>
      <c r="U65" s="1299">
        <v>85</v>
      </c>
      <c r="V65" s="1299">
        <v>41</v>
      </c>
      <c r="W65" s="1300">
        <v>503</v>
      </c>
      <c r="X65" s="1299">
        <v>2521</v>
      </c>
      <c r="Y65" s="1299">
        <v>94</v>
      </c>
      <c r="Z65" s="1299">
        <v>42</v>
      </c>
      <c r="AA65" s="1299">
        <v>31</v>
      </c>
      <c r="AB65" s="1299">
        <v>119</v>
      </c>
      <c r="AC65" s="1299">
        <v>508</v>
      </c>
      <c r="AD65" s="1299">
        <v>503</v>
      </c>
      <c r="AE65" s="1299">
        <v>266</v>
      </c>
      <c r="AF65" s="1299">
        <v>200</v>
      </c>
      <c r="AG65" s="1299">
        <v>144</v>
      </c>
      <c r="AH65" s="1299">
        <v>140</v>
      </c>
      <c r="AI65" s="1299">
        <v>119</v>
      </c>
      <c r="AJ65" s="1299">
        <v>90</v>
      </c>
      <c r="AK65" s="1299">
        <v>69</v>
      </c>
      <c r="AL65" s="1299">
        <v>62</v>
      </c>
      <c r="AM65" s="1299">
        <v>47</v>
      </c>
      <c r="AN65" s="1299">
        <v>35</v>
      </c>
      <c r="AO65" s="1299">
        <v>26</v>
      </c>
      <c r="AP65" s="1299">
        <v>20</v>
      </c>
      <c r="AQ65" s="1299">
        <v>6</v>
      </c>
      <c r="AR65" s="1299">
        <v>256</v>
      </c>
      <c r="AS65" s="1298">
        <v>2206</v>
      </c>
      <c r="AT65" s="1299">
        <v>118</v>
      </c>
      <c r="AU65" s="1299">
        <v>45</v>
      </c>
      <c r="AV65" s="1299">
        <v>38</v>
      </c>
      <c r="AW65" s="1299">
        <v>114</v>
      </c>
      <c r="AX65" s="1299">
        <v>415</v>
      </c>
      <c r="AY65" s="1299">
        <v>349</v>
      </c>
      <c r="AZ65" s="1299">
        <v>220</v>
      </c>
      <c r="BA65" s="1299">
        <v>137</v>
      </c>
      <c r="BB65" s="1299">
        <v>126</v>
      </c>
      <c r="BC65" s="1299">
        <v>104</v>
      </c>
      <c r="BD65" s="1299">
        <v>95</v>
      </c>
      <c r="BE65" s="1299">
        <v>60</v>
      </c>
      <c r="BF65" s="1299">
        <v>61</v>
      </c>
      <c r="BG65" s="1299">
        <v>53</v>
      </c>
      <c r="BH65" s="1299">
        <v>52</v>
      </c>
      <c r="BI65" s="1299">
        <v>54</v>
      </c>
      <c r="BJ65" s="1299">
        <v>65</v>
      </c>
      <c r="BK65" s="1299">
        <v>65</v>
      </c>
      <c r="BL65" s="1299">
        <v>35</v>
      </c>
      <c r="BM65" s="1468">
        <v>247</v>
      </c>
    </row>
    <row r="66" spans="1:65">
      <c r="A66" s="1289">
        <v>107</v>
      </c>
      <c r="B66" s="1162" t="s">
        <v>75</v>
      </c>
      <c r="C66" s="1298">
        <v>6073</v>
      </c>
      <c r="D66" s="1299">
        <v>465</v>
      </c>
      <c r="E66" s="1299">
        <v>180</v>
      </c>
      <c r="F66" s="1299">
        <v>104</v>
      </c>
      <c r="G66" s="1299">
        <v>274</v>
      </c>
      <c r="H66" s="1299">
        <v>772</v>
      </c>
      <c r="I66" s="1299">
        <v>1068</v>
      </c>
      <c r="J66" s="1299">
        <v>818</v>
      </c>
      <c r="K66" s="1299">
        <v>521</v>
      </c>
      <c r="L66" s="1299">
        <v>364</v>
      </c>
      <c r="M66" s="1299">
        <v>321</v>
      </c>
      <c r="N66" s="1299">
        <v>239</v>
      </c>
      <c r="O66" s="1299">
        <v>159</v>
      </c>
      <c r="P66" s="1299">
        <v>170</v>
      </c>
      <c r="Q66" s="1299">
        <v>161</v>
      </c>
      <c r="R66" s="1299">
        <v>118</v>
      </c>
      <c r="S66" s="1299">
        <v>111</v>
      </c>
      <c r="T66" s="1299">
        <v>82</v>
      </c>
      <c r="U66" s="1299">
        <v>85</v>
      </c>
      <c r="V66" s="1299">
        <v>61</v>
      </c>
      <c r="W66" s="1300">
        <v>477</v>
      </c>
      <c r="X66" s="1299">
        <v>2907</v>
      </c>
      <c r="Y66" s="1299">
        <v>241</v>
      </c>
      <c r="Z66" s="1299">
        <v>100</v>
      </c>
      <c r="AA66" s="1299">
        <v>47</v>
      </c>
      <c r="AB66" s="1299">
        <v>115</v>
      </c>
      <c r="AC66" s="1299">
        <v>355</v>
      </c>
      <c r="AD66" s="1299">
        <v>493</v>
      </c>
      <c r="AE66" s="1299">
        <v>422</v>
      </c>
      <c r="AF66" s="1299">
        <v>259</v>
      </c>
      <c r="AG66" s="1299">
        <v>187</v>
      </c>
      <c r="AH66" s="1299">
        <v>158</v>
      </c>
      <c r="AI66" s="1299">
        <v>121</v>
      </c>
      <c r="AJ66" s="1299">
        <v>84</v>
      </c>
      <c r="AK66" s="1299">
        <v>91</v>
      </c>
      <c r="AL66" s="1299">
        <v>81</v>
      </c>
      <c r="AM66" s="1299">
        <v>57</v>
      </c>
      <c r="AN66" s="1299">
        <v>40</v>
      </c>
      <c r="AO66" s="1299">
        <v>21</v>
      </c>
      <c r="AP66" s="1299">
        <v>22</v>
      </c>
      <c r="AQ66" s="1299">
        <v>13</v>
      </c>
      <c r="AR66" s="1299">
        <v>257</v>
      </c>
      <c r="AS66" s="1298">
        <v>3166</v>
      </c>
      <c r="AT66" s="1299">
        <v>224</v>
      </c>
      <c r="AU66" s="1299">
        <v>80</v>
      </c>
      <c r="AV66" s="1299">
        <v>57</v>
      </c>
      <c r="AW66" s="1299">
        <v>159</v>
      </c>
      <c r="AX66" s="1299">
        <v>417</v>
      </c>
      <c r="AY66" s="1299">
        <v>575</v>
      </c>
      <c r="AZ66" s="1299">
        <v>396</v>
      </c>
      <c r="BA66" s="1299">
        <v>262</v>
      </c>
      <c r="BB66" s="1299">
        <v>177</v>
      </c>
      <c r="BC66" s="1299">
        <v>163</v>
      </c>
      <c r="BD66" s="1299">
        <v>118</v>
      </c>
      <c r="BE66" s="1299">
        <v>75</v>
      </c>
      <c r="BF66" s="1299">
        <v>79</v>
      </c>
      <c r="BG66" s="1299">
        <v>80</v>
      </c>
      <c r="BH66" s="1299">
        <v>61</v>
      </c>
      <c r="BI66" s="1299">
        <v>71</v>
      </c>
      <c r="BJ66" s="1299">
        <v>61</v>
      </c>
      <c r="BK66" s="1299">
        <v>63</v>
      </c>
      <c r="BL66" s="1299">
        <v>48</v>
      </c>
      <c r="BM66" s="1468">
        <v>220</v>
      </c>
    </row>
    <row r="67" spans="1:65">
      <c r="A67" s="1289">
        <v>108</v>
      </c>
      <c r="B67" s="1162" t="s">
        <v>76</v>
      </c>
      <c r="C67" s="1298">
        <v>7680</v>
      </c>
      <c r="D67" s="1299">
        <v>681</v>
      </c>
      <c r="E67" s="1299">
        <v>299</v>
      </c>
      <c r="F67" s="1299">
        <v>148</v>
      </c>
      <c r="G67" s="1299">
        <v>365</v>
      </c>
      <c r="H67" s="1299">
        <v>967</v>
      </c>
      <c r="I67" s="1299">
        <v>1244</v>
      </c>
      <c r="J67" s="1299">
        <v>1082</v>
      </c>
      <c r="K67" s="1299">
        <v>710</v>
      </c>
      <c r="L67" s="1299">
        <v>488</v>
      </c>
      <c r="M67" s="1299">
        <v>371</v>
      </c>
      <c r="N67" s="1299">
        <v>268</v>
      </c>
      <c r="O67" s="1299">
        <v>197</v>
      </c>
      <c r="P67" s="1299">
        <v>169</v>
      </c>
      <c r="Q67" s="1299">
        <v>154</v>
      </c>
      <c r="R67" s="1299">
        <v>121</v>
      </c>
      <c r="S67" s="1299">
        <v>135</v>
      </c>
      <c r="T67" s="1299">
        <v>115</v>
      </c>
      <c r="U67" s="1299">
        <v>98</v>
      </c>
      <c r="V67" s="1299">
        <v>68</v>
      </c>
      <c r="W67" s="1300">
        <v>701</v>
      </c>
      <c r="X67" s="1299">
        <v>3839</v>
      </c>
      <c r="Y67" s="1299">
        <v>351</v>
      </c>
      <c r="Z67" s="1299">
        <v>155</v>
      </c>
      <c r="AA67" s="1299">
        <v>77</v>
      </c>
      <c r="AB67" s="1299">
        <v>223</v>
      </c>
      <c r="AC67" s="1299">
        <v>493</v>
      </c>
      <c r="AD67" s="1299">
        <v>606</v>
      </c>
      <c r="AE67" s="1299">
        <v>529</v>
      </c>
      <c r="AF67" s="1299">
        <v>362</v>
      </c>
      <c r="AG67" s="1299">
        <v>254</v>
      </c>
      <c r="AH67" s="1299">
        <v>209</v>
      </c>
      <c r="AI67" s="1299">
        <v>147</v>
      </c>
      <c r="AJ67" s="1299">
        <v>88</v>
      </c>
      <c r="AK67" s="1299">
        <v>98</v>
      </c>
      <c r="AL67" s="1299">
        <v>71</v>
      </c>
      <c r="AM67" s="1299">
        <v>53</v>
      </c>
      <c r="AN67" s="1299">
        <v>52</v>
      </c>
      <c r="AO67" s="1299">
        <v>31</v>
      </c>
      <c r="AP67" s="1299">
        <v>29</v>
      </c>
      <c r="AQ67" s="1299">
        <v>11</v>
      </c>
      <c r="AR67" s="1299">
        <v>280</v>
      </c>
      <c r="AS67" s="1298">
        <v>3841</v>
      </c>
      <c r="AT67" s="1299">
        <v>330</v>
      </c>
      <c r="AU67" s="1299">
        <v>144</v>
      </c>
      <c r="AV67" s="1299">
        <v>71</v>
      </c>
      <c r="AW67" s="1299">
        <v>142</v>
      </c>
      <c r="AX67" s="1299">
        <v>474</v>
      </c>
      <c r="AY67" s="1299">
        <v>638</v>
      </c>
      <c r="AZ67" s="1299">
        <v>553</v>
      </c>
      <c r="BA67" s="1299">
        <v>348</v>
      </c>
      <c r="BB67" s="1299">
        <v>234</v>
      </c>
      <c r="BC67" s="1299">
        <v>162</v>
      </c>
      <c r="BD67" s="1299">
        <v>121</v>
      </c>
      <c r="BE67" s="1299">
        <v>109</v>
      </c>
      <c r="BF67" s="1299">
        <v>71</v>
      </c>
      <c r="BG67" s="1299">
        <v>83</v>
      </c>
      <c r="BH67" s="1299">
        <v>68</v>
      </c>
      <c r="BI67" s="1299">
        <v>83</v>
      </c>
      <c r="BJ67" s="1299">
        <v>84</v>
      </c>
      <c r="BK67" s="1299">
        <v>69</v>
      </c>
      <c r="BL67" s="1299">
        <v>57</v>
      </c>
      <c r="BM67" s="1468">
        <v>421</v>
      </c>
    </row>
    <row r="68" spans="1:65">
      <c r="A68" s="1289">
        <v>109</v>
      </c>
      <c r="B68" s="1162" t="s">
        <v>73</v>
      </c>
      <c r="C68" s="1298">
        <v>6159</v>
      </c>
      <c r="D68" s="1299">
        <v>482</v>
      </c>
      <c r="E68" s="1299">
        <v>181</v>
      </c>
      <c r="F68" s="1299">
        <v>90</v>
      </c>
      <c r="G68" s="1299">
        <v>251</v>
      </c>
      <c r="H68" s="1299">
        <v>901</v>
      </c>
      <c r="I68" s="1299">
        <v>1003</v>
      </c>
      <c r="J68" s="1299">
        <v>816</v>
      </c>
      <c r="K68" s="1299">
        <v>529</v>
      </c>
      <c r="L68" s="1299">
        <v>366</v>
      </c>
      <c r="M68" s="1299">
        <v>287</v>
      </c>
      <c r="N68" s="1299">
        <v>202</v>
      </c>
      <c r="O68" s="1299">
        <v>194</v>
      </c>
      <c r="P68" s="1299">
        <v>141</v>
      </c>
      <c r="Q68" s="1299">
        <v>152</v>
      </c>
      <c r="R68" s="1299">
        <v>129</v>
      </c>
      <c r="S68" s="1299">
        <v>101</v>
      </c>
      <c r="T68" s="1299">
        <v>125</v>
      </c>
      <c r="U68" s="1299">
        <v>127</v>
      </c>
      <c r="V68" s="1299">
        <v>82</v>
      </c>
      <c r="W68" s="1300">
        <v>667</v>
      </c>
      <c r="X68" s="1299">
        <v>3079</v>
      </c>
      <c r="Y68" s="1299">
        <v>232</v>
      </c>
      <c r="Z68" s="1299">
        <v>76</v>
      </c>
      <c r="AA68" s="1299">
        <v>51</v>
      </c>
      <c r="AB68" s="1299">
        <v>122</v>
      </c>
      <c r="AC68" s="1299">
        <v>394</v>
      </c>
      <c r="AD68" s="1299">
        <v>519</v>
      </c>
      <c r="AE68" s="1299">
        <v>420</v>
      </c>
      <c r="AF68" s="1299">
        <v>299</v>
      </c>
      <c r="AG68" s="1299">
        <v>211</v>
      </c>
      <c r="AH68" s="1299">
        <v>173</v>
      </c>
      <c r="AI68" s="1299">
        <v>123</v>
      </c>
      <c r="AJ68" s="1299">
        <v>102</v>
      </c>
      <c r="AK68" s="1299">
        <v>70</v>
      </c>
      <c r="AL68" s="1299">
        <v>93</v>
      </c>
      <c r="AM68" s="1299">
        <v>61</v>
      </c>
      <c r="AN68" s="1299">
        <v>36</v>
      </c>
      <c r="AO68" s="1299">
        <v>41</v>
      </c>
      <c r="AP68" s="1299">
        <v>37</v>
      </c>
      <c r="AQ68" s="1299">
        <v>19</v>
      </c>
      <c r="AR68" s="1299">
        <v>198</v>
      </c>
      <c r="AS68" s="1298">
        <v>3080</v>
      </c>
      <c r="AT68" s="1299">
        <v>250</v>
      </c>
      <c r="AU68" s="1299">
        <v>105</v>
      </c>
      <c r="AV68" s="1299">
        <v>39</v>
      </c>
      <c r="AW68" s="1299">
        <v>129</v>
      </c>
      <c r="AX68" s="1299">
        <v>507</v>
      </c>
      <c r="AY68" s="1299">
        <v>484</v>
      </c>
      <c r="AZ68" s="1299">
        <v>396</v>
      </c>
      <c r="BA68" s="1299">
        <v>230</v>
      </c>
      <c r="BB68" s="1299">
        <v>155</v>
      </c>
      <c r="BC68" s="1299">
        <v>114</v>
      </c>
      <c r="BD68" s="1299">
        <v>79</v>
      </c>
      <c r="BE68" s="1299">
        <v>92</v>
      </c>
      <c r="BF68" s="1299">
        <v>71</v>
      </c>
      <c r="BG68" s="1299">
        <v>59</v>
      </c>
      <c r="BH68" s="1299">
        <v>68</v>
      </c>
      <c r="BI68" s="1299">
        <v>65</v>
      </c>
      <c r="BJ68" s="1299">
        <v>84</v>
      </c>
      <c r="BK68" s="1299">
        <v>90</v>
      </c>
      <c r="BL68" s="1299">
        <v>63</v>
      </c>
      <c r="BM68" s="1468">
        <v>469</v>
      </c>
    </row>
    <row r="69" spans="1:65">
      <c r="A69" s="1289">
        <v>110</v>
      </c>
      <c r="B69" s="1162" t="s">
        <v>71</v>
      </c>
      <c r="C69" s="1298">
        <v>12034</v>
      </c>
      <c r="D69" s="1299">
        <v>419</v>
      </c>
      <c r="E69" s="1299">
        <v>178</v>
      </c>
      <c r="F69" s="1299">
        <v>113</v>
      </c>
      <c r="G69" s="1299">
        <v>501</v>
      </c>
      <c r="H69" s="1299">
        <v>2631</v>
      </c>
      <c r="I69" s="1299">
        <v>2355</v>
      </c>
      <c r="J69" s="1299">
        <v>1582</v>
      </c>
      <c r="K69" s="1299">
        <v>1033</v>
      </c>
      <c r="L69" s="1299">
        <v>707</v>
      </c>
      <c r="M69" s="1299">
        <v>613</v>
      </c>
      <c r="N69" s="1299">
        <v>498</v>
      </c>
      <c r="O69" s="1299">
        <v>391</v>
      </c>
      <c r="P69" s="1299">
        <v>246</v>
      </c>
      <c r="Q69" s="1299">
        <v>210</v>
      </c>
      <c r="R69" s="1299">
        <v>163</v>
      </c>
      <c r="S69" s="1299">
        <v>118</v>
      </c>
      <c r="T69" s="1299">
        <v>141</v>
      </c>
      <c r="U69" s="1299">
        <v>88</v>
      </c>
      <c r="V69" s="1299">
        <v>47</v>
      </c>
      <c r="W69" s="1300">
        <v>1966</v>
      </c>
      <c r="X69" s="1299">
        <v>5975</v>
      </c>
      <c r="Y69" s="1299">
        <v>216</v>
      </c>
      <c r="Z69" s="1299">
        <v>91</v>
      </c>
      <c r="AA69" s="1299">
        <v>60</v>
      </c>
      <c r="AB69" s="1299">
        <v>265</v>
      </c>
      <c r="AC69" s="1299">
        <v>1147</v>
      </c>
      <c r="AD69" s="1299">
        <v>1190</v>
      </c>
      <c r="AE69" s="1299">
        <v>802</v>
      </c>
      <c r="AF69" s="1299">
        <v>551</v>
      </c>
      <c r="AG69" s="1299">
        <v>382</v>
      </c>
      <c r="AH69" s="1299">
        <v>341</v>
      </c>
      <c r="AI69" s="1299">
        <v>275</v>
      </c>
      <c r="AJ69" s="1299">
        <v>221</v>
      </c>
      <c r="AK69" s="1299">
        <v>125</v>
      </c>
      <c r="AL69" s="1299">
        <v>104</v>
      </c>
      <c r="AM69" s="1299">
        <v>69</v>
      </c>
      <c r="AN69" s="1299">
        <v>43</v>
      </c>
      <c r="AO69" s="1299">
        <v>50</v>
      </c>
      <c r="AP69" s="1299">
        <v>29</v>
      </c>
      <c r="AQ69" s="1299">
        <v>14</v>
      </c>
      <c r="AR69" s="1299">
        <v>1064</v>
      </c>
      <c r="AS69" s="1298">
        <v>6059</v>
      </c>
      <c r="AT69" s="1299">
        <v>203</v>
      </c>
      <c r="AU69" s="1299">
        <v>87</v>
      </c>
      <c r="AV69" s="1299">
        <v>53</v>
      </c>
      <c r="AW69" s="1299">
        <v>236</v>
      </c>
      <c r="AX69" s="1299">
        <v>1484</v>
      </c>
      <c r="AY69" s="1299">
        <v>1165</v>
      </c>
      <c r="AZ69" s="1299">
        <v>780</v>
      </c>
      <c r="BA69" s="1299">
        <v>482</v>
      </c>
      <c r="BB69" s="1299">
        <v>325</v>
      </c>
      <c r="BC69" s="1299">
        <v>272</v>
      </c>
      <c r="BD69" s="1299">
        <v>223</v>
      </c>
      <c r="BE69" s="1299">
        <v>170</v>
      </c>
      <c r="BF69" s="1299">
        <v>121</v>
      </c>
      <c r="BG69" s="1299">
        <v>106</v>
      </c>
      <c r="BH69" s="1299">
        <v>94</v>
      </c>
      <c r="BI69" s="1299">
        <v>75</v>
      </c>
      <c r="BJ69" s="1299">
        <v>91</v>
      </c>
      <c r="BK69" s="1299">
        <v>59</v>
      </c>
      <c r="BL69" s="1299">
        <v>33</v>
      </c>
      <c r="BM69" s="1468">
        <v>902</v>
      </c>
    </row>
    <row r="70" spans="1:65">
      <c r="A70" s="1291">
        <v>111</v>
      </c>
      <c r="B70" s="1184" t="s">
        <v>77</v>
      </c>
      <c r="C70" s="1301">
        <v>8182</v>
      </c>
      <c r="D70" s="1302">
        <v>582</v>
      </c>
      <c r="E70" s="1302">
        <v>271</v>
      </c>
      <c r="F70" s="1302">
        <v>113</v>
      </c>
      <c r="G70" s="1302">
        <v>405</v>
      </c>
      <c r="H70" s="1302">
        <v>1119</v>
      </c>
      <c r="I70" s="1302">
        <v>1358</v>
      </c>
      <c r="J70" s="1302">
        <v>1092</v>
      </c>
      <c r="K70" s="1302">
        <v>743</v>
      </c>
      <c r="L70" s="1302">
        <v>509</v>
      </c>
      <c r="M70" s="1302">
        <v>393</v>
      </c>
      <c r="N70" s="1302">
        <v>297</v>
      </c>
      <c r="O70" s="1302">
        <v>225</v>
      </c>
      <c r="P70" s="1302">
        <v>198</v>
      </c>
      <c r="Q70" s="1302">
        <v>186</v>
      </c>
      <c r="R70" s="1302">
        <v>151</v>
      </c>
      <c r="S70" s="1302">
        <v>134</v>
      </c>
      <c r="T70" s="1302">
        <v>169</v>
      </c>
      <c r="U70" s="1302">
        <v>141</v>
      </c>
      <c r="V70" s="1302">
        <v>96</v>
      </c>
      <c r="W70" s="1303">
        <v>591</v>
      </c>
      <c r="X70" s="1302">
        <v>4278</v>
      </c>
      <c r="Y70" s="1302">
        <v>318</v>
      </c>
      <c r="Z70" s="1302">
        <v>146</v>
      </c>
      <c r="AA70" s="1302">
        <v>61</v>
      </c>
      <c r="AB70" s="1302">
        <v>218</v>
      </c>
      <c r="AC70" s="1302">
        <v>581</v>
      </c>
      <c r="AD70" s="1302">
        <v>747</v>
      </c>
      <c r="AE70" s="1302">
        <v>581</v>
      </c>
      <c r="AF70" s="1302">
        <v>393</v>
      </c>
      <c r="AG70" s="1302">
        <v>294</v>
      </c>
      <c r="AH70" s="1302">
        <v>237</v>
      </c>
      <c r="AI70" s="1302">
        <v>160</v>
      </c>
      <c r="AJ70" s="1302">
        <v>126</v>
      </c>
      <c r="AK70" s="1302">
        <v>102</v>
      </c>
      <c r="AL70" s="1302">
        <v>98</v>
      </c>
      <c r="AM70" s="1302">
        <v>59</v>
      </c>
      <c r="AN70" s="1302">
        <v>50</v>
      </c>
      <c r="AO70" s="1302">
        <v>47</v>
      </c>
      <c r="AP70" s="1302">
        <v>39</v>
      </c>
      <c r="AQ70" s="1302">
        <v>21</v>
      </c>
      <c r="AR70" s="1302">
        <v>298</v>
      </c>
      <c r="AS70" s="1298">
        <v>3904</v>
      </c>
      <c r="AT70" s="1299">
        <v>264</v>
      </c>
      <c r="AU70" s="1299">
        <v>125</v>
      </c>
      <c r="AV70" s="1299">
        <v>52</v>
      </c>
      <c r="AW70" s="1299">
        <v>187</v>
      </c>
      <c r="AX70" s="1299">
        <v>538</v>
      </c>
      <c r="AY70" s="1299">
        <v>611</v>
      </c>
      <c r="AZ70" s="1299">
        <v>511</v>
      </c>
      <c r="BA70" s="1299">
        <v>350</v>
      </c>
      <c r="BB70" s="1299">
        <v>215</v>
      </c>
      <c r="BC70" s="1299">
        <v>156</v>
      </c>
      <c r="BD70" s="1299">
        <v>137</v>
      </c>
      <c r="BE70" s="1299">
        <v>99</v>
      </c>
      <c r="BF70" s="1299">
        <v>96</v>
      </c>
      <c r="BG70" s="1299">
        <v>88</v>
      </c>
      <c r="BH70" s="1299">
        <v>92</v>
      </c>
      <c r="BI70" s="1299">
        <v>84</v>
      </c>
      <c r="BJ70" s="1299">
        <v>122</v>
      </c>
      <c r="BK70" s="1299">
        <v>102</v>
      </c>
      <c r="BL70" s="1299">
        <v>75</v>
      </c>
      <c r="BM70" s="1468">
        <v>293</v>
      </c>
    </row>
    <row r="71" spans="1:65">
      <c r="A71" s="1289">
        <v>201</v>
      </c>
      <c r="B71" s="1162" t="s">
        <v>416</v>
      </c>
      <c r="C71" s="1304">
        <v>13015</v>
      </c>
      <c r="D71" s="1273">
        <v>949</v>
      </c>
      <c r="E71" s="1273">
        <v>351</v>
      </c>
      <c r="F71" s="1273">
        <v>187</v>
      </c>
      <c r="G71" s="1273">
        <v>693</v>
      </c>
      <c r="H71" s="1273">
        <v>2566</v>
      </c>
      <c r="I71" s="1273">
        <v>2470</v>
      </c>
      <c r="J71" s="1273">
        <v>1751</v>
      </c>
      <c r="K71" s="1273">
        <v>1119</v>
      </c>
      <c r="L71" s="1273">
        <v>807</v>
      </c>
      <c r="M71" s="1273">
        <v>614</v>
      </c>
      <c r="N71" s="1273">
        <v>394</v>
      </c>
      <c r="O71" s="1273">
        <v>271</v>
      </c>
      <c r="P71" s="1273">
        <v>221</v>
      </c>
      <c r="Q71" s="1273">
        <v>165</v>
      </c>
      <c r="R71" s="1273">
        <v>117</v>
      </c>
      <c r="S71" s="1273">
        <v>97</v>
      </c>
      <c r="T71" s="1273">
        <v>95</v>
      </c>
      <c r="U71" s="1273">
        <v>86</v>
      </c>
      <c r="V71" s="1273">
        <v>62</v>
      </c>
      <c r="W71" s="1305">
        <v>1532</v>
      </c>
      <c r="X71" s="1273">
        <v>7167</v>
      </c>
      <c r="Y71" s="1273">
        <v>470</v>
      </c>
      <c r="Z71" s="1273">
        <v>180</v>
      </c>
      <c r="AA71" s="1273">
        <v>96</v>
      </c>
      <c r="AB71" s="1273">
        <v>448</v>
      </c>
      <c r="AC71" s="1273">
        <v>1445</v>
      </c>
      <c r="AD71" s="1273">
        <v>1298</v>
      </c>
      <c r="AE71" s="1273">
        <v>925</v>
      </c>
      <c r="AF71" s="1273">
        <v>623</v>
      </c>
      <c r="AG71" s="1273">
        <v>485</v>
      </c>
      <c r="AH71" s="1273">
        <v>379</v>
      </c>
      <c r="AI71" s="1273">
        <v>248</v>
      </c>
      <c r="AJ71" s="1273">
        <v>164</v>
      </c>
      <c r="AK71" s="1273">
        <v>146</v>
      </c>
      <c r="AL71" s="1273">
        <v>90</v>
      </c>
      <c r="AM71" s="1273">
        <v>61</v>
      </c>
      <c r="AN71" s="1273">
        <v>43</v>
      </c>
      <c r="AO71" s="1273">
        <v>29</v>
      </c>
      <c r="AP71" s="1273">
        <v>26</v>
      </c>
      <c r="AQ71" s="1273">
        <v>11</v>
      </c>
      <c r="AR71" s="1273">
        <v>773</v>
      </c>
      <c r="AS71" s="1304">
        <v>5848</v>
      </c>
      <c r="AT71" s="1273">
        <v>479</v>
      </c>
      <c r="AU71" s="1273">
        <v>171</v>
      </c>
      <c r="AV71" s="1273">
        <v>91</v>
      </c>
      <c r="AW71" s="1273">
        <v>245</v>
      </c>
      <c r="AX71" s="1273">
        <v>1121</v>
      </c>
      <c r="AY71" s="1273">
        <v>1172</v>
      </c>
      <c r="AZ71" s="1273">
        <v>826</v>
      </c>
      <c r="BA71" s="1273">
        <v>496</v>
      </c>
      <c r="BB71" s="1273">
        <v>322</v>
      </c>
      <c r="BC71" s="1273">
        <v>235</v>
      </c>
      <c r="BD71" s="1273">
        <v>146</v>
      </c>
      <c r="BE71" s="1273">
        <v>107</v>
      </c>
      <c r="BF71" s="1273">
        <v>75</v>
      </c>
      <c r="BG71" s="1273">
        <v>75</v>
      </c>
      <c r="BH71" s="1273">
        <v>56</v>
      </c>
      <c r="BI71" s="1273">
        <v>54</v>
      </c>
      <c r="BJ71" s="1273">
        <v>66</v>
      </c>
      <c r="BK71" s="1273">
        <v>60</v>
      </c>
      <c r="BL71" s="1273">
        <v>51</v>
      </c>
      <c r="BM71" s="1468">
        <v>759</v>
      </c>
    </row>
    <row r="72" spans="1:65">
      <c r="A72" s="1289">
        <v>202</v>
      </c>
      <c r="B72" s="1162" t="s">
        <v>15</v>
      </c>
      <c r="C72" s="1304">
        <v>17998</v>
      </c>
      <c r="D72" s="1273">
        <v>797</v>
      </c>
      <c r="E72" s="1273">
        <v>279</v>
      </c>
      <c r="F72" s="1273">
        <v>181</v>
      </c>
      <c r="G72" s="1273">
        <v>707</v>
      </c>
      <c r="H72" s="1273">
        <v>3290</v>
      </c>
      <c r="I72" s="1273">
        <v>4046</v>
      </c>
      <c r="J72" s="1273">
        <v>2643</v>
      </c>
      <c r="K72" s="1273">
        <v>1541</v>
      </c>
      <c r="L72" s="1273">
        <v>1082</v>
      </c>
      <c r="M72" s="1273">
        <v>848</v>
      </c>
      <c r="N72" s="1273">
        <v>634</v>
      </c>
      <c r="O72" s="1273">
        <v>446</v>
      </c>
      <c r="P72" s="1273">
        <v>358</v>
      </c>
      <c r="Q72" s="1273">
        <v>307</v>
      </c>
      <c r="R72" s="1273">
        <v>209</v>
      </c>
      <c r="S72" s="1273">
        <v>194</v>
      </c>
      <c r="T72" s="1273">
        <v>189</v>
      </c>
      <c r="U72" s="1273">
        <v>145</v>
      </c>
      <c r="V72" s="1273">
        <v>102</v>
      </c>
      <c r="W72" s="1305">
        <v>1115</v>
      </c>
      <c r="X72" s="1273">
        <v>9523</v>
      </c>
      <c r="Y72" s="1273">
        <v>412</v>
      </c>
      <c r="Z72" s="1273">
        <v>141</v>
      </c>
      <c r="AA72" s="1273">
        <v>100</v>
      </c>
      <c r="AB72" s="1273">
        <v>407</v>
      </c>
      <c r="AC72" s="1273">
        <v>1642</v>
      </c>
      <c r="AD72" s="1273">
        <v>2151</v>
      </c>
      <c r="AE72" s="1273">
        <v>1436</v>
      </c>
      <c r="AF72" s="1273">
        <v>852</v>
      </c>
      <c r="AG72" s="1273">
        <v>640</v>
      </c>
      <c r="AH72" s="1273">
        <v>483</v>
      </c>
      <c r="AI72" s="1273">
        <v>361</v>
      </c>
      <c r="AJ72" s="1273">
        <v>244</v>
      </c>
      <c r="AK72" s="1273">
        <v>196</v>
      </c>
      <c r="AL72" s="1273">
        <v>158</v>
      </c>
      <c r="AM72" s="1273">
        <v>97</v>
      </c>
      <c r="AN72" s="1273">
        <v>71</v>
      </c>
      <c r="AO72" s="1273">
        <v>63</v>
      </c>
      <c r="AP72" s="1273">
        <v>44</v>
      </c>
      <c r="AQ72" s="1273">
        <v>25</v>
      </c>
      <c r="AR72" s="1273">
        <v>529</v>
      </c>
      <c r="AS72" s="1304">
        <v>8475</v>
      </c>
      <c r="AT72" s="1273">
        <v>385</v>
      </c>
      <c r="AU72" s="1273">
        <v>138</v>
      </c>
      <c r="AV72" s="1273">
        <v>81</v>
      </c>
      <c r="AW72" s="1273">
        <v>300</v>
      </c>
      <c r="AX72" s="1273">
        <v>1648</v>
      </c>
      <c r="AY72" s="1273">
        <v>1895</v>
      </c>
      <c r="AZ72" s="1273">
        <v>1207</v>
      </c>
      <c r="BA72" s="1273">
        <v>689</v>
      </c>
      <c r="BB72" s="1273">
        <v>442</v>
      </c>
      <c r="BC72" s="1273">
        <v>365</v>
      </c>
      <c r="BD72" s="1273">
        <v>273</v>
      </c>
      <c r="BE72" s="1273">
        <v>202</v>
      </c>
      <c r="BF72" s="1273">
        <v>162</v>
      </c>
      <c r="BG72" s="1273">
        <v>149</v>
      </c>
      <c r="BH72" s="1273">
        <v>112</v>
      </c>
      <c r="BI72" s="1273">
        <v>123</v>
      </c>
      <c r="BJ72" s="1273">
        <v>126</v>
      </c>
      <c r="BK72" s="1273">
        <v>101</v>
      </c>
      <c r="BL72" s="1273">
        <v>77</v>
      </c>
      <c r="BM72" s="1468">
        <v>586</v>
      </c>
    </row>
    <row r="73" spans="1:65">
      <c r="A73" s="1289">
        <v>203</v>
      </c>
      <c r="B73" s="1162" t="s">
        <v>24</v>
      </c>
      <c r="C73" s="1304">
        <v>11239</v>
      </c>
      <c r="D73" s="1273">
        <v>966</v>
      </c>
      <c r="E73" s="1273">
        <v>330</v>
      </c>
      <c r="F73" s="1273">
        <v>207</v>
      </c>
      <c r="G73" s="1273">
        <v>344</v>
      </c>
      <c r="H73" s="1273">
        <v>1687</v>
      </c>
      <c r="I73" s="1273">
        <v>2324</v>
      </c>
      <c r="J73" s="1273">
        <v>1790</v>
      </c>
      <c r="K73" s="1273">
        <v>1016</v>
      </c>
      <c r="L73" s="1273">
        <v>657</v>
      </c>
      <c r="M73" s="1273">
        <v>452</v>
      </c>
      <c r="N73" s="1273">
        <v>318</v>
      </c>
      <c r="O73" s="1273">
        <v>236</v>
      </c>
      <c r="P73" s="1273">
        <v>187</v>
      </c>
      <c r="Q73" s="1273">
        <v>175</v>
      </c>
      <c r="R73" s="1273">
        <v>144</v>
      </c>
      <c r="S73" s="1273">
        <v>117</v>
      </c>
      <c r="T73" s="1273">
        <v>126</v>
      </c>
      <c r="U73" s="1273">
        <v>100</v>
      </c>
      <c r="V73" s="1273">
        <v>63</v>
      </c>
      <c r="W73" s="1305">
        <v>779</v>
      </c>
      <c r="X73" s="1273">
        <v>5930</v>
      </c>
      <c r="Y73" s="1273">
        <v>483</v>
      </c>
      <c r="Z73" s="1273">
        <v>157</v>
      </c>
      <c r="AA73" s="1273">
        <v>124</v>
      </c>
      <c r="AB73" s="1273">
        <v>198</v>
      </c>
      <c r="AC73" s="1273">
        <v>936</v>
      </c>
      <c r="AD73" s="1273">
        <v>1177</v>
      </c>
      <c r="AE73" s="1273">
        <v>955</v>
      </c>
      <c r="AF73" s="1273">
        <v>531</v>
      </c>
      <c r="AG73" s="1273">
        <v>397</v>
      </c>
      <c r="AH73" s="1273">
        <v>276</v>
      </c>
      <c r="AI73" s="1273">
        <v>176</v>
      </c>
      <c r="AJ73" s="1273">
        <v>121</v>
      </c>
      <c r="AK73" s="1273">
        <v>107</v>
      </c>
      <c r="AL73" s="1273">
        <v>93</v>
      </c>
      <c r="AM73" s="1273">
        <v>70</v>
      </c>
      <c r="AN73" s="1273">
        <v>47</v>
      </c>
      <c r="AO73" s="1273">
        <v>39</v>
      </c>
      <c r="AP73" s="1273">
        <v>28</v>
      </c>
      <c r="AQ73" s="1273">
        <v>15</v>
      </c>
      <c r="AR73" s="1273">
        <v>451</v>
      </c>
      <c r="AS73" s="1304">
        <v>5309</v>
      </c>
      <c r="AT73" s="1273">
        <v>483</v>
      </c>
      <c r="AU73" s="1273">
        <v>173</v>
      </c>
      <c r="AV73" s="1273">
        <v>83</v>
      </c>
      <c r="AW73" s="1273">
        <v>146</v>
      </c>
      <c r="AX73" s="1273">
        <v>751</v>
      </c>
      <c r="AY73" s="1273">
        <v>1147</v>
      </c>
      <c r="AZ73" s="1273">
        <v>835</v>
      </c>
      <c r="BA73" s="1273">
        <v>485</v>
      </c>
      <c r="BB73" s="1273">
        <v>260</v>
      </c>
      <c r="BC73" s="1273">
        <v>176</v>
      </c>
      <c r="BD73" s="1273">
        <v>142</v>
      </c>
      <c r="BE73" s="1273">
        <v>115</v>
      </c>
      <c r="BF73" s="1273">
        <v>80</v>
      </c>
      <c r="BG73" s="1273">
        <v>82</v>
      </c>
      <c r="BH73" s="1273">
        <v>74</v>
      </c>
      <c r="BI73" s="1273">
        <v>70</v>
      </c>
      <c r="BJ73" s="1273">
        <v>87</v>
      </c>
      <c r="BK73" s="1273">
        <v>72</v>
      </c>
      <c r="BL73" s="1273">
        <v>48</v>
      </c>
      <c r="BM73" s="1468">
        <v>328</v>
      </c>
    </row>
    <row r="74" spans="1:65">
      <c r="A74" s="1289">
        <v>204</v>
      </c>
      <c r="B74" s="1162" t="s">
        <v>16</v>
      </c>
      <c r="C74" s="1304">
        <v>20295</v>
      </c>
      <c r="D74" s="1273">
        <v>1494</v>
      </c>
      <c r="E74" s="1273">
        <v>724</v>
      </c>
      <c r="F74" s="1273">
        <v>380</v>
      </c>
      <c r="G74" s="1273">
        <v>1002</v>
      </c>
      <c r="H74" s="1273">
        <v>3188</v>
      </c>
      <c r="I74" s="1273">
        <v>3698</v>
      </c>
      <c r="J74" s="1273">
        <v>2865</v>
      </c>
      <c r="K74" s="1273">
        <v>1865</v>
      </c>
      <c r="L74" s="1273">
        <v>1290</v>
      </c>
      <c r="M74" s="1273">
        <v>1071</v>
      </c>
      <c r="N74" s="1273">
        <v>705</v>
      </c>
      <c r="O74" s="1273">
        <v>504</v>
      </c>
      <c r="P74" s="1273">
        <v>330</v>
      </c>
      <c r="Q74" s="1273">
        <v>274</v>
      </c>
      <c r="R74" s="1273">
        <v>222</v>
      </c>
      <c r="S74" s="1273">
        <v>205</v>
      </c>
      <c r="T74" s="1273">
        <v>199</v>
      </c>
      <c r="U74" s="1273">
        <v>163</v>
      </c>
      <c r="V74" s="1273">
        <v>116</v>
      </c>
      <c r="W74" s="1305">
        <v>1675</v>
      </c>
      <c r="X74" s="1273">
        <v>10317</v>
      </c>
      <c r="Y74" s="1273">
        <v>762</v>
      </c>
      <c r="Z74" s="1273">
        <v>367</v>
      </c>
      <c r="AA74" s="1273">
        <v>168</v>
      </c>
      <c r="AB74" s="1273">
        <v>611</v>
      </c>
      <c r="AC74" s="1273">
        <v>1586</v>
      </c>
      <c r="AD74" s="1273">
        <v>1881</v>
      </c>
      <c r="AE74" s="1273">
        <v>1433</v>
      </c>
      <c r="AF74" s="1273">
        <v>967</v>
      </c>
      <c r="AG74" s="1273">
        <v>653</v>
      </c>
      <c r="AH74" s="1273">
        <v>584</v>
      </c>
      <c r="AI74" s="1273">
        <v>386</v>
      </c>
      <c r="AJ74" s="1273">
        <v>287</v>
      </c>
      <c r="AK74" s="1273">
        <v>180</v>
      </c>
      <c r="AL74" s="1273">
        <v>115</v>
      </c>
      <c r="AM74" s="1273">
        <v>97</v>
      </c>
      <c r="AN74" s="1273">
        <v>86</v>
      </c>
      <c r="AO74" s="1273">
        <v>67</v>
      </c>
      <c r="AP74" s="1273">
        <v>50</v>
      </c>
      <c r="AQ74" s="1273">
        <v>37</v>
      </c>
      <c r="AR74" s="1273">
        <v>798</v>
      </c>
      <c r="AS74" s="1304">
        <v>9978</v>
      </c>
      <c r="AT74" s="1273">
        <v>732</v>
      </c>
      <c r="AU74" s="1273">
        <v>357</v>
      </c>
      <c r="AV74" s="1273">
        <v>212</v>
      </c>
      <c r="AW74" s="1273">
        <v>391</v>
      </c>
      <c r="AX74" s="1273">
        <v>1602</v>
      </c>
      <c r="AY74" s="1273">
        <v>1817</v>
      </c>
      <c r="AZ74" s="1273">
        <v>1432</v>
      </c>
      <c r="BA74" s="1273">
        <v>898</v>
      </c>
      <c r="BB74" s="1273">
        <v>637</v>
      </c>
      <c r="BC74" s="1273">
        <v>487</v>
      </c>
      <c r="BD74" s="1273">
        <v>319</v>
      </c>
      <c r="BE74" s="1273">
        <v>217</v>
      </c>
      <c r="BF74" s="1273">
        <v>150</v>
      </c>
      <c r="BG74" s="1273">
        <v>159</v>
      </c>
      <c r="BH74" s="1273">
        <v>125</v>
      </c>
      <c r="BI74" s="1273">
        <v>119</v>
      </c>
      <c r="BJ74" s="1273">
        <v>132</v>
      </c>
      <c r="BK74" s="1273">
        <v>113</v>
      </c>
      <c r="BL74" s="1273">
        <v>79</v>
      </c>
      <c r="BM74" s="1468">
        <v>877</v>
      </c>
    </row>
    <row r="75" spans="1:65">
      <c r="A75" s="1289">
        <v>205</v>
      </c>
      <c r="B75" s="1162" t="s">
        <v>78</v>
      </c>
      <c r="C75" s="1304">
        <v>1167</v>
      </c>
      <c r="D75" s="1273">
        <v>80</v>
      </c>
      <c r="E75" s="1273">
        <v>35</v>
      </c>
      <c r="F75" s="1273">
        <v>19</v>
      </c>
      <c r="G75" s="1273">
        <v>57</v>
      </c>
      <c r="H75" s="1273">
        <v>196</v>
      </c>
      <c r="I75" s="1273">
        <v>201</v>
      </c>
      <c r="J75" s="1273">
        <v>126</v>
      </c>
      <c r="K75" s="1273">
        <v>101</v>
      </c>
      <c r="L75" s="1273">
        <v>87</v>
      </c>
      <c r="M75" s="1273">
        <v>59</v>
      </c>
      <c r="N75" s="1273">
        <v>48</v>
      </c>
      <c r="O75" s="1273">
        <v>35</v>
      </c>
      <c r="P75" s="1273">
        <v>38</v>
      </c>
      <c r="Q75" s="1273">
        <v>33</v>
      </c>
      <c r="R75" s="1273">
        <v>14</v>
      </c>
      <c r="S75" s="1273">
        <v>14</v>
      </c>
      <c r="T75" s="1273">
        <v>9</v>
      </c>
      <c r="U75" s="1273">
        <v>7</v>
      </c>
      <c r="V75" s="1273">
        <v>8</v>
      </c>
      <c r="W75" s="1305">
        <v>268</v>
      </c>
      <c r="X75" s="1273">
        <v>605</v>
      </c>
      <c r="Y75" s="1273">
        <v>43</v>
      </c>
      <c r="Z75" s="1273">
        <v>16</v>
      </c>
      <c r="AA75" s="1273">
        <v>11</v>
      </c>
      <c r="AB75" s="1273">
        <v>25</v>
      </c>
      <c r="AC75" s="1273">
        <v>106</v>
      </c>
      <c r="AD75" s="1273">
        <v>93</v>
      </c>
      <c r="AE75" s="1273">
        <v>70</v>
      </c>
      <c r="AF75" s="1273">
        <v>52</v>
      </c>
      <c r="AG75" s="1273">
        <v>41</v>
      </c>
      <c r="AH75" s="1273">
        <v>29</v>
      </c>
      <c r="AI75" s="1273">
        <v>27</v>
      </c>
      <c r="AJ75" s="1273">
        <v>24</v>
      </c>
      <c r="AK75" s="1273">
        <v>23</v>
      </c>
      <c r="AL75" s="1273">
        <v>20</v>
      </c>
      <c r="AM75" s="1273">
        <v>10</v>
      </c>
      <c r="AN75" s="1273">
        <v>9</v>
      </c>
      <c r="AO75" s="1273">
        <v>3</v>
      </c>
      <c r="AP75" s="1273">
        <v>1</v>
      </c>
      <c r="AQ75" s="1273">
        <v>2</v>
      </c>
      <c r="AR75" s="1273">
        <v>179</v>
      </c>
      <c r="AS75" s="1304">
        <v>562</v>
      </c>
      <c r="AT75" s="1273">
        <v>37</v>
      </c>
      <c r="AU75" s="1273">
        <v>19</v>
      </c>
      <c r="AV75" s="1273">
        <v>8</v>
      </c>
      <c r="AW75" s="1273">
        <v>32</v>
      </c>
      <c r="AX75" s="1273">
        <v>90</v>
      </c>
      <c r="AY75" s="1273">
        <v>108</v>
      </c>
      <c r="AZ75" s="1273">
        <v>56</v>
      </c>
      <c r="BA75" s="1273">
        <v>49</v>
      </c>
      <c r="BB75" s="1273">
        <v>46</v>
      </c>
      <c r="BC75" s="1273">
        <v>30</v>
      </c>
      <c r="BD75" s="1273">
        <v>21</v>
      </c>
      <c r="BE75" s="1273">
        <v>11</v>
      </c>
      <c r="BF75" s="1273">
        <v>15</v>
      </c>
      <c r="BG75" s="1273">
        <v>13</v>
      </c>
      <c r="BH75" s="1273">
        <v>4</v>
      </c>
      <c r="BI75" s="1273">
        <v>5</v>
      </c>
      <c r="BJ75" s="1273">
        <v>6</v>
      </c>
      <c r="BK75" s="1273">
        <v>6</v>
      </c>
      <c r="BL75" s="1273">
        <v>6</v>
      </c>
      <c r="BM75" s="1468">
        <v>89</v>
      </c>
    </row>
    <row r="76" spans="1:65">
      <c r="A76" s="1289">
        <v>206</v>
      </c>
      <c r="B76" s="1162" t="s">
        <v>17</v>
      </c>
      <c r="C76" s="1304">
        <v>4705</v>
      </c>
      <c r="D76" s="1273">
        <v>342</v>
      </c>
      <c r="E76" s="1273">
        <v>166</v>
      </c>
      <c r="F76" s="1273">
        <v>102</v>
      </c>
      <c r="G76" s="1273">
        <v>299</v>
      </c>
      <c r="H76" s="1273">
        <v>822</v>
      </c>
      <c r="I76" s="1273">
        <v>582</v>
      </c>
      <c r="J76" s="1273">
        <v>506</v>
      </c>
      <c r="K76" s="1273">
        <v>404</v>
      </c>
      <c r="L76" s="1273">
        <v>302</v>
      </c>
      <c r="M76" s="1273">
        <v>272</v>
      </c>
      <c r="N76" s="1273">
        <v>233</v>
      </c>
      <c r="O76" s="1273">
        <v>158</v>
      </c>
      <c r="P76" s="1273">
        <v>128</v>
      </c>
      <c r="Q76" s="1273">
        <v>114</v>
      </c>
      <c r="R76" s="1273">
        <v>76</v>
      </c>
      <c r="S76" s="1273">
        <v>66</v>
      </c>
      <c r="T76" s="1273">
        <v>61</v>
      </c>
      <c r="U76" s="1273">
        <v>48</v>
      </c>
      <c r="V76" s="1273">
        <v>24</v>
      </c>
      <c r="W76" s="1305">
        <v>513</v>
      </c>
      <c r="X76" s="1273">
        <v>2491</v>
      </c>
      <c r="Y76" s="1273">
        <v>174</v>
      </c>
      <c r="Z76" s="1273">
        <v>88</v>
      </c>
      <c r="AA76" s="1273">
        <v>58</v>
      </c>
      <c r="AB76" s="1273">
        <v>214</v>
      </c>
      <c r="AC76" s="1273">
        <v>505</v>
      </c>
      <c r="AD76" s="1273">
        <v>296</v>
      </c>
      <c r="AE76" s="1273">
        <v>238</v>
      </c>
      <c r="AF76" s="1273">
        <v>214</v>
      </c>
      <c r="AG76" s="1273">
        <v>131</v>
      </c>
      <c r="AH76" s="1273">
        <v>135</v>
      </c>
      <c r="AI76" s="1273">
        <v>119</v>
      </c>
      <c r="AJ76" s="1273">
        <v>91</v>
      </c>
      <c r="AK76" s="1273">
        <v>68</v>
      </c>
      <c r="AL76" s="1273">
        <v>55</v>
      </c>
      <c r="AM76" s="1273">
        <v>36</v>
      </c>
      <c r="AN76" s="1273">
        <v>25</v>
      </c>
      <c r="AO76" s="1273">
        <v>20</v>
      </c>
      <c r="AP76" s="1273">
        <v>16</v>
      </c>
      <c r="AQ76" s="1273">
        <v>8</v>
      </c>
      <c r="AR76" s="1273">
        <v>259</v>
      </c>
      <c r="AS76" s="1304">
        <v>2214</v>
      </c>
      <c r="AT76" s="1273">
        <v>168</v>
      </c>
      <c r="AU76" s="1273">
        <v>78</v>
      </c>
      <c r="AV76" s="1273">
        <v>44</v>
      </c>
      <c r="AW76" s="1273">
        <v>85</v>
      </c>
      <c r="AX76" s="1273">
        <v>317</v>
      </c>
      <c r="AY76" s="1273">
        <v>286</v>
      </c>
      <c r="AZ76" s="1273">
        <v>268</v>
      </c>
      <c r="BA76" s="1273">
        <v>190</v>
      </c>
      <c r="BB76" s="1273">
        <v>171</v>
      </c>
      <c r="BC76" s="1273">
        <v>137</v>
      </c>
      <c r="BD76" s="1273">
        <v>114</v>
      </c>
      <c r="BE76" s="1273">
        <v>67</v>
      </c>
      <c r="BF76" s="1273">
        <v>60</v>
      </c>
      <c r="BG76" s="1273">
        <v>59</v>
      </c>
      <c r="BH76" s="1273">
        <v>40</v>
      </c>
      <c r="BI76" s="1273">
        <v>41</v>
      </c>
      <c r="BJ76" s="1273">
        <v>41</v>
      </c>
      <c r="BK76" s="1273">
        <v>32</v>
      </c>
      <c r="BL76" s="1273">
        <v>16</v>
      </c>
      <c r="BM76" s="1468">
        <v>254</v>
      </c>
    </row>
    <row r="77" spans="1:65">
      <c r="A77" s="1289">
        <v>207</v>
      </c>
      <c r="B77" s="1162" t="s">
        <v>19</v>
      </c>
      <c r="C77" s="1304">
        <v>8618</v>
      </c>
      <c r="D77" s="1273">
        <v>773</v>
      </c>
      <c r="E77" s="1273">
        <v>256</v>
      </c>
      <c r="F77" s="1273">
        <v>104</v>
      </c>
      <c r="G77" s="1273">
        <v>518</v>
      </c>
      <c r="H77" s="1273">
        <v>1232</v>
      </c>
      <c r="I77" s="1273">
        <v>1616</v>
      </c>
      <c r="J77" s="1273">
        <v>1264</v>
      </c>
      <c r="K77" s="1273">
        <v>824</v>
      </c>
      <c r="L77" s="1273">
        <v>523</v>
      </c>
      <c r="M77" s="1273">
        <v>395</v>
      </c>
      <c r="N77" s="1273">
        <v>277</v>
      </c>
      <c r="O77" s="1273">
        <v>167</v>
      </c>
      <c r="P77" s="1273">
        <v>174</v>
      </c>
      <c r="Q77" s="1273">
        <v>124</v>
      </c>
      <c r="R77" s="1273">
        <v>88</v>
      </c>
      <c r="S77" s="1273">
        <v>76</v>
      </c>
      <c r="T77" s="1273">
        <v>83</v>
      </c>
      <c r="U77" s="1273">
        <v>84</v>
      </c>
      <c r="V77" s="1273">
        <v>40</v>
      </c>
      <c r="W77" s="1305">
        <v>405</v>
      </c>
      <c r="X77" s="1273">
        <v>4689</v>
      </c>
      <c r="Y77" s="1273">
        <v>393</v>
      </c>
      <c r="Z77" s="1273">
        <v>124</v>
      </c>
      <c r="AA77" s="1273">
        <v>62</v>
      </c>
      <c r="AB77" s="1273">
        <v>328</v>
      </c>
      <c r="AC77" s="1273">
        <v>688</v>
      </c>
      <c r="AD77" s="1273">
        <v>867</v>
      </c>
      <c r="AE77" s="1273">
        <v>679</v>
      </c>
      <c r="AF77" s="1273">
        <v>462</v>
      </c>
      <c r="AG77" s="1273">
        <v>314</v>
      </c>
      <c r="AH77" s="1273">
        <v>231</v>
      </c>
      <c r="AI77" s="1273">
        <v>154</v>
      </c>
      <c r="AJ77" s="1273">
        <v>96</v>
      </c>
      <c r="AK77" s="1273">
        <v>93</v>
      </c>
      <c r="AL77" s="1273">
        <v>62</v>
      </c>
      <c r="AM77" s="1273">
        <v>41</v>
      </c>
      <c r="AN77" s="1273">
        <v>27</v>
      </c>
      <c r="AO77" s="1273">
        <v>22</v>
      </c>
      <c r="AP77" s="1273">
        <v>37</v>
      </c>
      <c r="AQ77" s="1273">
        <v>9</v>
      </c>
      <c r="AR77" s="1273">
        <v>223</v>
      </c>
      <c r="AS77" s="1304">
        <v>3929</v>
      </c>
      <c r="AT77" s="1273">
        <v>380</v>
      </c>
      <c r="AU77" s="1273">
        <v>132</v>
      </c>
      <c r="AV77" s="1273">
        <v>42</v>
      </c>
      <c r="AW77" s="1273">
        <v>190</v>
      </c>
      <c r="AX77" s="1273">
        <v>544</v>
      </c>
      <c r="AY77" s="1273">
        <v>749</v>
      </c>
      <c r="AZ77" s="1273">
        <v>585</v>
      </c>
      <c r="BA77" s="1273">
        <v>362</v>
      </c>
      <c r="BB77" s="1273">
        <v>209</v>
      </c>
      <c r="BC77" s="1273">
        <v>164</v>
      </c>
      <c r="BD77" s="1273">
        <v>123</v>
      </c>
      <c r="BE77" s="1273">
        <v>71</v>
      </c>
      <c r="BF77" s="1273">
        <v>81</v>
      </c>
      <c r="BG77" s="1273">
        <v>62</v>
      </c>
      <c r="BH77" s="1273">
        <v>47</v>
      </c>
      <c r="BI77" s="1273">
        <v>49</v>
      </c>
      <c r="BJ77" s="1273">
        <v>61</v>
      </c>
      <c r="BK77" s="1273">
        <v>47</v>
      </c>
      <c r="BL77" s="1273">
        <v>31</v>
      </c>
      <c r="BM77" s="1468">
        <v>182</v>
      </c>
    </row>
    <row r="78" spans="1:65">
      <c r="A78" s="1289">
        <v>208</v>
      </c>
      <c r="B78" s="1162" t="s">
        <v>42</v>
      </c>
      <c r="C78" s="1304">
        <v>708</v>
      </c>
      <c r="D78" s="1273">
        <v>50</v>
      </c>
      <c r="E78" s="1273">
        <v>18</v>
      </c>
      <c r="F78" s="1273">
        <v>10</v>
      </c>
      <c r="G78" s="1273">
        <v>37</v>
      </c>
      <c r="H78" s="1273">
        <v>102</v>
      </c>
      <c r="I78" s="1273">
        <v>126</v>
      </c>
      <c r="J78" s="1273">
        <v>102</v>
      </c>
      <c r="K78" s="1273">
        <v>64</v>
      </c>
      <c r="L78" s="1273">
        <v>47</v>
      </c>
      <c r="M78" s="1273">
        <v>52</v>
      </c>
      <c r="N78" s="1273">
        <v>28</v>
      </c>
      <c r="O78" s="1273">
        <v>15</v>
      </c>
      <c r="P78" s="1273">
        <v>15</v>
      </c>
      <c r="Q78" s="1273">
        <v>20</v>
      </c>
      <c r="R78" s="1273">
        <v>7</v>
      </c>
      <c r="S78" s="1273">
        <v>7</v>
      </c>
      <c r="T78" s="1273">
        <v>2</v>
      </c>
      <c r="U78" s="1273">
        <v>1</v>
      </c>
      <c r="V78" s="1273">
        <v>5</v>
      </c>
      <c r="W78" s="1305">
        <v>59</v>
      </c>
      <c r="X78" s="1273">
        <v>389</v>
      </c>
      <c r="Y78" s="1273">
        <v>23</v>
      </c>
      <c r="Z78" s="1273">
        <v>13</v>
      </c>
      <c r="AA78" s="1273">
        <v>7</v>
      </c>
      <c r="AB78" s="1273">
        <v>16</v>
      </c>
      <c r="AC78" s="1273">
        <v>59</v>
      </c>
      <c r="AD78" s="1273">
        <v>72</v>
      </c>
      <c r="AE78" s="1273">
        <v>58</v>
      </c>
      <c r="AF78" s="1273">
        <v>34</v>
      </c>
      <c r="AG78" s="1273">
        <v>25</v>
      </c>
      <c r="AH78" s="1273">
        <v>32</v>
      </c>
      <c r="AI78" s="1273">
        <v>14</v>
      </c>
      <c r="AJ78" s="1273">
        <v>9</v>
      </c>
      <c r="AK78" s="1273">
        <v>7</v>
      </c>
      <c r="AL78" s="1273">
        <v>11</v>
      </c>
      <c r="AM78" s="1273">
        <v>4</v>
      </c>
      <c r="AN78" s="1273">
        <v>3</v>
      </c>
      <c r="AO78" s="1273">
        <v>1</v>
      </c>
      <c r="AP78" s="1273">
        <v>1</v>
      </c>
      <c r="AQ78" s="1273">
        <v>0</v>
      </c>
      <c r="AR78" s="1273">
        <v>36</v>
      </c>
      <c r="AS78" s="1304">
        <v>319</v>
      </c>
      <c r="AT78" s="1273">
        <v>27</v>
      </c>
      <c r="AU78" s="1273">
        <v>5</v>
      </c>
      <c r="AV78" s="1273">
        <v>3</v>
      </c>
      <c r="AW78" s="1273">
        <v>21</v>
      </c>
      <c r="AX78" s="1273">
        <v>43</v>
      </c>
      <c r="AY78" s="1273">
        <v>54</v>
      </c>
      <c r="AZ78" s="1273">
        <v>44</v>
      </c>
      <c r="BA78" s="1273">
        <v>30</v>
      </c>
      <c r="BB78" s="1273">
        <v>22</v>
      </c>
      <c r="BC78" s="1273">
        <v>20</v>
      </c>
      <c r="BD78" s="1273">
        <v>14</v>
      </c>
      <c r="BE78" s="1273">
        <v>6</v>
      </c>
      <c r="BF78" s="1273">
        <v>8</v>
      </c>
      <c r="BG78" s="1273">
        <v>9</v>
      </c>
      <c r="BH78" s="1273">
        <v>3</v>
      </c>
      <c r="BI78" s="1273">
        <v>4</v>
      </c>
      <c r="BJ78" s="1273">
        <v>1</v>
      </c>
      <c r="BK78" s="1273">
        <v>0</v>
      </c>
      <c r="BL78" s="1273">
        <v>5</v>
      </c>
      <c r="BM78" s="1468">
        <v>23</v>
      </c>
    </row>
    <row r="79" spans="1:65">
      <c r="A79" s="1289">
        <v>209</v>
      </c>
      <c r="B79" s="1162" t="s">
        <v>79</v>
      </c>
      <c r="C79" s="1304">
        <v>1704</v>
      </c>
      <c r="D79" s="1273">
        <v>118</v>
      </c>
      <c r="E79" s="1273">
        <v>37</v>
      </c>
      <c r="F79" s="1273">
        <v>26</v>
      </c>
      <c r="G79" s="1273">
        <v>94</v>
      </c>
      <c r="H79" s="1273">
        <v>354</v>
      </c>
      <c r="I79" s="1273">
        <v>323</v>
      </c>
      <c r="J79" s="1273">
        <v>253</v>
      </c>
      <c r="K79" s="1273">
        <v>131</v>
      </c>
      <c r="L79" s="1273">
        <v>102</v>
      </c>
      <c r="M79" s="1273">
        <v>61</v>
      </c>
      <c r="N79" s="1273">
        <v>46</v>
      </c>
      <c r="O79" s="1273">
        <v>36</v>
      </c>
      <c r="P79" s="1273">
        <v>28</v>
      </c>
      <c r="Q79" s="1273">
        <v>26</v>
      </c>
      <c r="R79" s="1273">
        <v>18</v>
      </c>
      <c r="S79" s="1273">
        <v>9</v>
      </c>
      <c r="T79" s="1273">
        <v>15</v>
      </c>
      <c r="U79" s="1273">
        <v>18</v>
      </c>
      <c r="V79" s="1273">
        <v>9</v>
      </c>
      <c r="W79" s="1305">
        <v>151</v>
      </c>
      <c r="X79" s="1273">
        <v>900</v>
      </c>
      <c r="Y79" s="1273">
        <v>61</v>
      </c>
      <c r="Z79" s="1273">
        <v>17</v>
      </c>
      <c r="AA79" s="1273">
        <v>17</v>
      </c>
      <c r="AB79" s="1273">
        <v>40</v>
      </c>
      <c r="AC79" s="1273">
        <v>198</v>
      </c>
      <c r="AD79" s="1273">
        <v>162</v>
      </c>
      <c r="AE79" s="1273">
        <v>128</v>
      </c>
      <c r="AF79" s="1273">
        <v>62</v>
      </c>
      <c r="AG79" s="1273">
        <v>63</v>
      </c>
      <c r="AH79" s="1273">
        <v>42</v>
      </c>
      <c r="AI79" s="1273">
        <v>32</v>
      </c>
      <c r="AJ79" s="1273">
        <v>25</v>
      </c>
      <c r="AK79" s="1273">
        <v>17</v>
      </c>
      <c r="AL79" s="1273">
        <v>18</v>
      </c>
      <c r="AM79" s="1273">
        <v>10</v>
      </c>
      <c r="AN79" s="1273">
        <v>2</v>
      </c>
      <c r="AO79" s="1273">
        <v>5</v>
      </c>
      <c r="AP79" s="1273">
        <v>1</v>
      </c>
      <c r="AQ79" s="1273">
        <v>0</v>
      </c>
      <c r="AR79" s="1273">
        <v>65</v>
      </c>
      <c r="AS79" s="1304">
        <v>804</v>
      </c>
      <c r="AT79" s="1273">
        <v>57</v>
      </c>
      <c r="AU79" s="1273">
        <v>20</v>
      </c>
      <c r="AV79" s="1273">
        <v>9</v>
      </c>
      <c r="AW79" s="1273">
        <v>54</v>
      </c>
      <c r="AX79" s="1273">
        <v>156</v>
      </c>
      <c r="AY79" s="1273">
        <v>161</v>
      </c>
      <c r="AZ79" s="1273">
        <v>125</v>
      </c>
      <c r="BA79" s="1273">
        <v>69</v>
      </c>
      <c r="BB79" s="1273">
        <v>39</v>
      </c>
      <c r="BC79" s="1273">
        <v>19</v>
      </c>
      <c r="BD79" s="1273">
        <v>14</v>
      </c>
      <c r="BE79" s="1273">
        <v>11</v>
      </c>
      <c r="BF79" s="1273">
        <v>11</v>
      </c>
      <c r="BG79" s="1273">
        <v>8</v>
      </c>
      <c r="BH79" s="1273">
        <v>8</v>
      </c>
      <c r="BI79" s="1273">
        <v>7</v>
      </c>
      <c r="BJ79" s="1273">
        <v>10</v>
      </c>
      <c r="BK79" s="1273">
        <v>17</v>
      </c>
      <c r="BL79" s="1273">
        <v>9</v>
      </c>
      <c r="BM79" s="1468">
        <v>86</v>
      </c>
    </row>
    <row r="80" spans="1:65">
      <c r="A80" s="1289">
        <v>210</v>
      </c>
      <c r="B80" s="1162" t="s">
        <v>25</v>
      </c>
      <c r="C80" s="1304">
        <v>6953</v>
      </c>
      <c r="D80" s="1273">
        <v>501</v>
      </c>
      <c r="E80" s="1273">
        <v>170</v>
      </c>
      <c r="F80" s="1273">
        <v>103</v>
      </c>
      <c r="G80" s="1273">
        <v>443</v>
      </c>
      <c r="H80" s="1273">
        <v>1206</v>
      </c>
      <c r="I80" s="1273">
        <v>1445</v>
      </c>
      <c r="J80" s="1273">
        <v>946</v>
      </c>
      <c r="K80" s="1273">
        <v>529</v>
      </c>
      <c r="L80" s="1273">
        <v>360</v>
      </c>
      <c r="M80" s="1273">
        <v>304</v>
      </c>
      <c r="N80" s="1273">
        <v>220</v>
      </c>
      <c r="O80" s="1273">
        <v>152</v>
      </c>
      <c r="P80" s="1273">
        <v>107</v>
      </c>
      <c r="Q80" s="1273">
        <v>119</v>
      </c>
      <c r="R80" s="1273">
        <v>73</v>
      </c>
      <c r="S80" s="1273">
        <v>70</v>
      </c>
      <c r="T80" s="1273">
        <v>90</v>
      </c>
      <c r="U80" s="1273">
        <v>68</v>
      </c>
      <c r="V80" s="1273">
        <v>47</v>
      </c>
      <c r="W80" s="1305">
        <v>436</v>
      </c>
      <c r="X80" s="1273">
        <v>3787</v>
      </c>
      <c r="Y80" s="1273">
        <v>255</v>
      </c>
      <c r="Z80" s="1273">
        <v>79</v>
      </c>
      <c r="AA80" s="1273">
        <v>46</v>
      </c>
      <c r="AB80" s="1273">
        <v>286</v>
      </c>
      <c r="AC80" s="1273">
        <v>670</v>
      </c>
      <c r="AD80" s="1273">
        <v>781</v>
      </c>
      <c r="AE80" s="1273">
        <v>535</v>
      </c>
      <c r="AF80" s="1273">
        <v>296</v>
      </c>
      <c r="AG80" s="1273">
        <v>196</v>
      </c>
      <c r="AH80" s="1273">
        <v>171</v>
      </c>
      <c r="AI80" s="1273">
        <v>134</v>
      </c>
      <c r="AJ80" s="1273">
        <v>93</v>
      </c>
      <c r="AK80" s="1273">
        <v>66</v>
      </c>
      <c r="AL80" s="1273">
        <v>69</v>
      </c>
      <c r="AM80" s="1273">
        <v>30</v>
      </c>
      <c r="AN80" s="1273">
        <v>25</v>
      </c>
      <c r="AO80" s="1273">
        <v>22</v>
      </c>
      <c r="AP80" s="1273">
        <v>18</v>
      </c>
      <c r="AQ80" s="1273">
        <v>15</v>
      </c>
      <c r="AR80" s="1273">
        <v>231</v>
      </c>
      <c r="AS80" s="1304">
        <v>3166</v>
      </c>
      <c r="AT80" s="1273">
        <v>246</v>
      </c>
      <c r="AU80" s="1273">
        <v>91</v>
      </c>
      <c r="AV80" s="1273">
        <v>57</v>
      </c>
      <c r="AW80" s="1273">
        <v>157</v>
      </c>
      <c r="AX80" s="1273">
        <v>536</v>
      </c>
      <c r="AY80" s="1273">
        <v>664</v>
      </c>
      <c r="AZ80" s="1273">
        <v>411</v>
      </c>
      <c r="BA80" s="1273">
        <v>233</v>
      </c>
      <c r="BB80" s="1273">
        <v>164</v>
      </c>
      <c r="BC80" s="1273">
        <v>133</v>
      </c>
      <c r="BD80" s="1273">
        <v>86</v>
      </c>
      <c r="BE80" s="1273">
        <v>59</v>
      </c>
      <c r="BF80" s="1273">
        <v>41</v>
      </c>
      <c r="BG80" s="1273">
        <v>50</v>
      </c>
      <c r="BH80" s="1273">
        <v>43</v>
      </c>
      <c r="BI80" s="1273">
        <v>45</v>
      </c>
      <c r="BJ80" s="1273">
        <v>68</v>
      </c>
      <c r="BK80" s="1273">
        <v>50</v>
      </c>
      <c r="BL80" s="1273">
        <v>32</v>
      </c>
      <c r="BM80" s="1468">
        <v>205</v>
      </c>
    </row>
    <row r="81" spans="1:65">
      <c r="A81" s="1289">
        <v>212</v>
      </c>
      <c r="B81" s="1162" t="s">
        <v>43</v>
      </c>
      <c r="C81" s="1304">
        <v>948</v>
      </c>
      <c r="D81" s="1273">
        <v>83</v>
      </c>
      <c r="E81" s="1273">
        <v>31</v>
      </c>
      <c r="F81" s="1273">
        <v>5</v>
      </c>
      <c r="G81" s="1273">
        <v>44</v>
      </c>
      <c r="H81" s="1273">
        <v>185</v>
      </c>
      <c r="I81" s="1273">
        <v>175</v>
      </c>
      <c r="J81" s="1273">
        <v>130</v>
      </c>
      <c r="K81" s="1273">
        <v>65</v>
      </c>
      <c r="L81" s="1273">
        <v>44</v>
      </c>
      <c r="M81" s="1273">
        <v>60</v>
      </c>
      <c r="N81" s="1273">
        <v>33</v>
      </c>
      <c r="O81" s="1273">
        <v>20</v>
      </c>
      <c r="P81" s="1273">
        <v>19</v>
      </c>
      <c r="Q81" s="1273">
        <v>16</v>
      </c>
      <c r="R81" s="1273">
        <v>16</v>
      </c>
      <c r="S81" s="1273">
        <v>7</v>
      </c>
      <c r="T81" s="1273">
        <v>5</v>
      </c>
      <c r="U81" s="1273">
        <v>4</v>
      </c>
      <c r="V81" s="1273">
        <v>6</v>
      </c>
      <c r="W81" s="1305">
        <v>66</v>
      </c>
      <c r="X81" s="1273">
        <v>513</v>
      </c>
      <c r="Y81" s="1273">
        <v>39</v>
      </c>
      <c r="Z81" s="1273">
        <v>16</v>
      </c>
      <c r="AA81" s="1273">
        <v>3</v>
      </c>
      <c r="AB81" s="1273">
        <v>24</v>
      </c>
      <c r="AC81" s="1273">
        <v>103</v>
      </c>
      <c r="AD81" s="1273">
        <v>94</v>
      </c>
      <c r="AE81" s="1273">
        <v>71</v>
      </c>
      <c r="AF81" s="1273">
        <v>40</v>
      </c>
      <c r="AG81" s="1273">
        <v>21</v>
      </c>
      <c r="AH81" s="1273">
        <v>31</v>
      </c>
      <c r="AI81" s="1273">
        <v>22</v>
      </c>
      <c r="AJ81" s="1273">
        <v>15</v>
      </c>
      <c r="AK81" s="1273">
        <v>11</v>
      </c>
      <c r="AL81" s="1273">
        <v>9</v>
      </c>
      <c r="AM81" s="1273">
        <v>7</v>
      </c>
      <c r="AN81" s="1273">
        <v>3</v>
      </c>
      <c r="AO81" s="1273">
        <v>1</v>
      </c>
      <c r="AP81" s="1273">
        <v>0</v>
      </c>
      <c r="AQ81" s="1273">
        <v>3</v>
      </c>
      <c r="AR81" s="1273">
        <v>35</v>
      </c>
      <c r="AS81" s="1304">
        <v>435</v>
      </c>
      <c r="AT81" s="1273">
        <v>44</v>
      </c>
      <c r="AU81" s="1273">
        <v>15</v>
      </c>
      <c r="AV81" s="1273">
        <v>2</v>
      </c>
      <c r="AW81" s="1273">
        <v>20</v>
      </c>
      <c r="AX81" s="1273">
        <v>82</v>
      </c>
      <c r="AY81" s="1273">
        <v>81</v>
      </c>
      <c r="AZ81" s="1273">
        <v>59</v>
      </c>
      <c r="BA81" s="1273">
        <v>25</v>
      </c>
      <c r="BB81" s="1273">
        <v>23</v>
      </c>
      <c r="BC81" s="1273">
        <v>29</v>
      </c>
      <c r="BD81" s="1273">
        <v>11</v>
      </c>
      <c r="BE81" s="1273">
        <v>5</v>
      </c>
      <c r="BF81" s="1273">
        <v>8</v>
      </c>
      <c r="BG81" s="1273">
        <v>7</v>
      </c>
      <c r="BH81" s="1273">
        <v>9</v>
      </c>
      <c r="BI81" s="1273">
        <v>4</v>
      </c>
      <c r="BJ81" s="1273">
        <v>4</v>
      </c>
      <c r="BK81" s="1273">
        <v>4</v>
      </c>
      <c r="BL81" s="1273">
        <v>3</v>
      </c>
      <c r="BM81" s="1468">
        <v>31</v>
      </c>
    </row>
    <row r="82" spans="1:65">
      <c r="A82" s="1289">
        <v>213</v>
      </c>
      <c r="B82" s="1162" t="s">
        <v>80</v>
      </c>
      <c r="C82" s="1304">
        <v>1018</v>
      </c>
      <c r="D82" s="1273">
        <v>93</v>
      </c>
      <c r="E82" s="1273">
        <v>29</v>
      </c>
      <c r="F82" s="1273">
        <v>19</v>
      </c>
      <c r="G82" s="1273">
        <v>48</v>
      </c>
      <c r="H82" s="1273">
        <v>189</v>
      </c>
      <c r="I82" s="1273">
        <v>177</v>
      </c>
      <c r="J82" s="1273">
        <v>130</v>
      </c>
      <c r="K82" s="1273">
        <v>95</v>
      </c>
      <c r="L82" s="1273">
        <v>62</v>
      </c>
      <c r="M82" s="1273">
        <v>50</v>
      </c>
      <c r="N82" s="1273">
        <v>38</v>
      </c>
      <c r="O82" s="1273">
        <v>23</v>
      </c>
      <c r="P82" s="1273">
        <v>16</v>
      </c>
      <c r="Q82" s="1273">
        <v>15</v>
      </c>
      <c r="R82" s="1273">
        <v>9</v>
      </c>
      <c r="S82" s="1273">
        <v>5</v>
      </c>
      <c r="T82" s="1273">
        <v>5</v>
      </c>
      <c r="U82" s="1273">
        <v>9</v>
      </c>
      <c r="V82" s="1273">
        <v>6</v>
      </c>
      <c r="W82" s="1305">
        <v>117</v>
      </c>
      <c r="X82" s="1273">
        <v>548</v>
      </c>
      <c r="Y82" s="1273">
        <v>51</v>
      </c>
      <c r="Z82" s="1273">
        <v>17</v>
      </c>
      <c r="AA82" s="1273">
        <v>7</v>
      </c>
      <c r="AB82" s="1273">
        <v>23</v>
      </c>
      <c r="AC82" s="1273">
        <v>115</v>
      </c>
      <c r="AD82" s="1273">
        <v>87</v>
      </c>
      <c r="AE82" s="1273">
        <v>71</v>
      </c>
      <c r="AF82" s="1273">
        <v>48</v>
      </c>
      <c r="AG82" s="1273">
        <v>38</v>
      </c>
      <c r="AH82" s="1273">
        <v>25</v>
      </c>
      <c r="AI82" s="1273">
        <v>27</v>
      </c>
      <c r="AJ82" s="1273">
        <v>14</v>
      </c>
      <c r="AK82" s="1273">
        <v>10</v>
      </c>
      <c r="AL82" s="1273">
        <v>7</v>
      </c>
      <c r="AM82" s="1273">
        <v>2</v>
      </c>
      <c r="AN82" s="1273">
        <v>1</v>
      </c>
      <c r="AO82" s="1273">
        <v>4</v>
      </c>
      <c r="AP82" s="1273">
        <v>1</v>
      </c>
      <c r="AQ82" s="1273">
        <v>0</v>
      </c>
      <c r="AR82" s="1273">
        <v>68</v>
      </c>
      <c r="AS82" s="1304">
        <v>470</v>
      </c>
      <c r="AT82" s="1273">
        <v>42</v>
      </c>
      <c r="AU82" s="1273">
        <v>12</v>
      </c>
      <c r="AV82" s="1273">
        <v>12</v>
      </c>
      <c r="AW82" s="1273">
        <v>25</v>
      </c>
      <c r="AX82" s="1273">
        <v>74</v>
      </c>
      <c r="AY82" s="1273">
        <v>90</v>
      </c>
      <c r="AZ82" s="1273">
        <v>59</v>
      </c>
      <c r="BA82" s="1273">
        <v>47</v>
      </c>
      <c r="BB82" s="1273">
        <v>24</v>
      </c>
      <c r="BC82" s="1273">
        <v>25</v>
      </c>
      <c r="BD82" s="1273">
        <v>11</v>
      </c>
      <c r="BE82" s="1273">
        <v>9</v>
      </c>
      <c r="BF82" s="1273">
        <v>6</v>
      </c>
      <c r="BG82" s="1273">
        <v>8</v>
      </c>
      <c r="BH82" s="1273">
        <v>7</v>
      </c>
      <c r="BI82" s="1273">
        <v>4</v>
      </c>
      <c r="BJ82" s="1273">
        <v>1</v>
      </c>
      <c r="BK82" s="1273">
        <v>8</v>
      </c>
      <c r="BL82" s="1273">
        <v>6</v>
      </c>
      <c r="BM82" s="1468">
        <v>49</v>
      </c>
    </row>
    <row r="83" spans="1:65">
      <c r="A83" s="1289">
        <v>214</v>
      </c>
      <c r="B83" s="1162" t="s">
        <v>20</v>
      </c>
      <c r="C83" s="1304">
        <v>8215</v>
      </c>
      <c r="D83" s="1273">
        <v>652</v>
      </c>
      <c r="E83" s="1273">
        <v>275</v>
      </c>
      <c r="F83" s="1273">
        <v>152</v>
      </c>
      <c r="G83" s="1273">
        <v>300</v>
      </c>
      <c r="H83" s="1273">
        <v>878</v>
      </c>
      <c r="I83" s="1273">
        <v>1326</v>
      </c>
      <c r="J83" s="1273">
        <v>1187</v>
      </c>
      <c r="K83" s="1273">
        <v>754</v>
      </c>
      <c r="L83" s="1273">
        <v>561</v>
      </c>
      <c r="M83" s="1273">
        <v>493</v>
      </c>
      <c r="N83" s="1273">
        <v>347</v>
      </c>
      <c r="O83" s="1273">
        <v>323</v>
      </c>
      <c r="P83" s="1273">
        <v>214</v>
      </c>
      <c r="Q83" s="1273">
        <v>177</v>
      </c>
      <c r="R83" s="1273">
        <v>126</v>
      </c>
      <c r="S83" s="1273">
        <v>136</v>
      </c>
      <c r="T83" s="1273">
        <v>138</v>
      </c>
      <c r="U83" s="1273">
        <v>104</v>
      </c>
      <c r="V83" s="1273">
        <v>72</v>
      </c>
      <c r="W83" s="1305">
        <v>921</v>
      </c>
      <c r="X83" s="1273">
        <v>3943</v>
      </c>
      <c r="Y83" s="1273">
        <v>327</v>
      </c>
      <c r="Z83" s="1273">
        <v>124</v>
      </c>
      <c r="AA83" s="1273">
        <v>62</v>
      </c>
      <c r="AB83" s="1273">
        <v>118</v>
      </c>
      <c r="AC83" s="1273">
        <v>409</v>
      </c>
      <c r="AD83" s="1273">
        <v>625</v>
      </c>
      <c r="AE83" s="1273">
        <v>616</v>
      </c>
      <c r="AF83" s="1273">
        <v>394</v>
      </c>
      <c r="AG83" s="1273">
        <v>287</v>
      </c>
      <c r="AH83" s="1273">
        <v>245</v>
      </c>
      <c r="AI83" s="1273">
        <v>175</v>
      </c>
      <c r="AJ83" s="1273">
        <v>159</v>
      </c>
      <c r="AK83" s="1273">
        <v>126</v>
      </c>
      <c r="AL83" s="1273">
        <v>72</v>
      </c>
      <c r="AM83" s="1273">
        <v>55</v>
      </c>
      <c r="AN83" s="1273">
        <v>46</v>
      </c>
      <c r="AO83" s="1273">
        <v>42</v>
      </c>
      <c r="AP83" s="1273">
        <v>39</v>
      </c>
      <c r="AQ83" s="1273">
        <v>22</v>
      </c>
      <c r="AR83" s="1273">
        <v>495</v>
      </c>
      <c r="AS83" s="1304">
        <v>4272</v>
      </c>
      <c r="AT83" s="1273">
        <v>325</v>
      </c>
      <c r="AU83" s="1273">
        <v>151</v>
      </c>
      <c r="AV83" s="1273">
        <v>90</v>
      </c>
      <c r="AW83" s="1273">
        <v>182</v>
      </c>
      <c r="AX83" s="1273">
        <v>469</v>
      </c>
      <c r="AY83" s="1273">
        <v>701</v>
      </c>
      <c r="AZ83" s="1273">
        <v>571</v>
      </c>
      <c r="BA83" s="1273">
        <v>360</v>
      </c>
      <c r="BB83" s="1273">
        <v>274</v>
      </c>
      <c r="BC83" s="1273">
        <v>248</v>
      </c>
      <c r="BD83" s="1273">
        <v>172</v>
      </c>
      <c r="BE83" s="1273">
        <v>164</v>
      </c>
      <c r="BF83" s="1273">
        <v>88</v>
      </c>
      <c r="BG83" s="1273">
        <v>105</v>
      </c>
      <c r="BH83" s="1273">
        <v>71</v>
      </c>
      <c r="BI83" s="1273">
        <v>90</v>
      </c>
      <c r="BJ83" s="1273">
        <v>96</v>
      </c>
      <c r="BK83" s="1273">
        <v>65</v>
      </c>
      <c r="BL83" s="1273">
        <v>50</v>
      </c>
      <c r="BM83" s="1468">
        <v>426</v>
      </c>
    </row>
    <row r="84" spans="1:65">
      <c r="A84" s="1289">
        <v>215</v>
      </c>
      <c r="B84" s="1162" t="s">
        <v>81</v>
      </c>
      <c r="C84" s="1304">
        <v>2212</v>
      </c>
      <c r="D84" s="1273">
        <v>141</v>
      </c>
      <c r="E84" s="1273">
        <v>80</v>
      </c>
      <c r="F84" s="1273">
        <v>48</v>
      </c>
      <c r="G84" s="1273">
        <v>126</v>
      </c>
      <c r="H84" s="1273">
        <v>372</v>
      </c>
      <c r="I84" s="1273">
        <v>365</v>
      </c>
      <c r="J84" s="1273">
        <v>280</v>
      </c>
      <c r="K84" s="1273">
        <v>201</v>
      </c>
      <c r="L84" s="1273">
        <v>160</v>
      </c>
      <c r="M84" s="1273">
        <v>94</v>
      </c>
      <c r="N84" s="1273">
        <v>81</v>
      </c>
      <c r="O84" s="1273">
        <v>78</v>
      </c>
      <c r="P84" s="1273">
        <v>53</v>
      </c>
      <c r="Q84" s="1273">
        <v>40</v>
      </c>
      <c r="R84" s="1273">
        <v>18</v>
      </c>
      <c r="S84" s="1273">
        <v>22</v>
      </c>
      <c r="T84" s="1273">
        <v>30</v>
      </c>
      <c r="U84" s="1273">
        <v>14</v>
      </c>
      <c r="V84" s="1273">
        <v>9</v>
      </c>
      <c r="W84" s="1305">
        <v>197</v>
      </c>
      <c r="X84" s="1273">
        <v>1156</v>
      </c>
      <c r="Y84" s="1273">
        <v>80</v>
      </c>
      <c r="Z84" s="1273">
        <v>35</v>
      </c>
      <c r="AA84" s="1273">
        <v>18</v>
      </c>
      <c r="AB84" s="1273">
        <v>53</v>
      </c>
      <c r="AC84" s="1273">
        <v>221</v>
      </c>
      <c r="AD84" s="1273">
        <v>191</v>
      </c>
      <c r="AE84" s="1273">
        <v>148</v>
      </c>
      <c r="AF84" s="1273">
        <v>102</v>
      </c>
      <c r="AG84" s="1273">
        <v>76</v>
      </c>
      <c r="AH84" s="1273">
        <v>53</v>
      </c>
      <c r="AI84" s="1273">
        <v>51</v>
      </c>
      <c r="AJ84" s="1273">
        <v>38</v>
      </c>
      <c r="AK84" s="1273">
        <v>29</v>
      </c>
      <c r="AL84" s="1273">
        <v>22</v>
      </c>
      <c r="AM84" s="1273">
        <v>14</v>
      </c>
      <c r="AN84" s="1273">
        <v>8</v>
      </c>
      <c r="AO84" s="1273">
        <v>9</v>
      </c>
      <c r="AP84" s="1273">
        <v>5</v>
      </c>
      <c r="AQ84" s="1273">
        <v>3</v>
      </c>
      <c r="AR84" s="1273">
        <v>122</v>
      </c>
      <c r="AS84" s="1304">
        <v>1056</v>
      </c>
      <c r="AT84" s="1273">
        <v>61</v>
      </c>
      <c r="AU84" s="1273">
        <v>45</v>
      </c>
      <c r="AV84" s="1273">
        <v>30</v>
      </c>
      <c r="AW84" s="1273">
        <v>73</v>
      </c>
      <c r="AX84" s="1273">
        <v>151</v>
      </c>
      <c r="AY84" s="1273">
        <v>174</v>
      </c>
      <c r="AZ84" s="1273">
        <v>132</v>
      </c>
      <c r="BA84" s="1273">
        <v>99</v>
      </c>
      <c r="BB84" s="1273">
        <v>84</v>
      </c>
      <c r="BC84" s="1273">
        <v>41</v>
      </c>
      <c r="BD84" s="1273">
        <v>30</v>
      </c>
      <c r="BE84" s="1273">
        <v>40</v>
      </c>
      <c r="BF84" s="1273">
        <v>24</v>
      </c>
      <c r="BG84" s="1273">
        <v>18</v>
      </c>
      <c r="BH84" s="1273">
        <v>4</v>
      </c>
      <c r="BI84" s="1273">
        <v>14</v>
      </c>
      <c r="BJ84" s="1273">
        <v>21</v>
      </c>
      <c r="BK84" s="1273">
        <v>9</v>
      </c>
      <c r="BL84" s="1273">
        <v>6</v>
      </c>
      <c r="BM84" s="1468">
        <v>75</v>
      </c>
    </row>
    <row r="85" spans="1:65">
      <c r="A85" s="1289">
        <v>216</v>
      </c>
      <c r="B85" s="1162" t="s">
        <v>26</v>
      </c>
      <c r="C85" s="1304">
        <v>2369</v>
      </c>
      <c r="D85" s="1273">
        <v>216</v>
      </c>
      <c r="E85" s="1273">
        <v>101</v>
      </c>
      <c r="F85" s="1273">
        <v>44</v>
      </c>
      <c r="G85" s="1273">
        <v>155</v>
      </c>
      <c r="H85" s="1273">
        <v>368</v>
      </c>
      <c r="I85" s="1273">
        <v>468</v>
      </c>
      <c r="J85" s="1273">
        <v>319</v>
      </c>
      <c r="K85" s="1273">
        <v>174</v>
      </c>
      <c r="L85" s="1273">
        <v>150</v>
      </c>
      <c r="M85" s="1273">
        <v>107</v>
      </c>
      <c r="N85" s="1273">
        <v>54</v>
      </c>
      <c r="O85" s="1273">
        <v>45</v>
      </c>
      <c r="P85" s="1273">
        <v>31</v>
      </c>
      <c r="Q85" s="1273">
        <v>31</v>
      </c>
      <c r="R85" s="1273">
        <v>35</v>
      </c>
      <c r="S85" s="1273">
        <v>23</v>
      </c>
      <c r="T85" s="1273">
        <v>19</v>
      </c>
      <c r="U85" s="1273">
        <v>12</v>
      </c>
      <c r="V85" s="1273">
        <v>17</v>
      </c>
      <c r="W85" s="1305">
        <v>203</v>
      </c>
      <c r="X85" s="1273">
        <v>1266</v>
      </c>
      <c r="Y85" s="1273">
        <v>108</v>
      </c>
      <c r="Z85" s="1273">
        <v>43</v>
      </c>
      <c r="AA85" s="1273">
        <v>18</v>
      </c>
      <c r="AB85" s="1273">
        <v>104</v>
      </c>
      <c r="AC85" s="1273">
        <v>209</v>
      </c>
      <c r="AD85" s="1273">
        <v>237</v>
      </c>
      <c r="AE85" s="1273">
        <v>176</v>
      </c>
      <c r="AF85" s="1273">
        <v>88</v>
      </c>
      <c r="AG85" s="1273">
        <v>89</v>
      </c>
      <c r="AH85" s="1273">
        <v>62</v>
      </c>
      <c r="AI85" s="1273">
        <v>23</v>
      </c>
      <c r="AJ85" s="1273">
        <v>25</v>
      </c>
      <c r="AK85" s="1273">
        <v>18</v>
      </c>
      <c r="AL85" s="1273">
        <v>20</v>
      </c>
      <c r="AM85" s="1273">
        <v>18</v>
      </c>
      <c r="AN85" s="1273">
        <v>12</v>
      </c>
      <c r="AO85" s="1273">
        <v>7</v>
      </c>
      <c r="AP85" s="1273">
        <v>3</v>
      </c>
      <c r="AQ85" s="1273">
        <v>6</v>
      </c>
      <c r="AR85" s="1273">
        <v>111</v>
      </c>
      <c r="AS85" s="1304">
        <v>1103</v>
      </c>
      <c r="AT85" s="1273">
        <v>108</v>
      </c>
      <c r="AU85" s="1273">
        <v>58</v>
      </c>
      <c r="AV85" s="1273">
        <v>26</v>
      </c>
      <c r="AW85" s="1273">
        <v>51</v>
      </c>
      <c r="AX85" s="1273">
        <v>159</v>
      </c>
      <c r="AY85" s="1273">
        <v>231</v>
      </c>
      <c r="AZ85" s="1273">
        <v>143</v>
      </c>
      <c r="BA85" s="1273">
        <v>86</v>
      </c>
      <c r="BB85" s="1273">
        <v>61</v>
      </c>
      <c r="BC85" s="1273">
        <v>45</v>
      </c>
      <c r="BD85" s="1273">
        <v>31</v>
      </c>
      <c r="BE85" s="1273">
        <v>20</v>
      </c>
      <c r="BF85" s="1273">
        <v>13</v>
      </c>
      <c r="BG85" s="1273">
        <v>11</v>
      </c>
      <c r="BH85" s="1273">
        <v>17</v>
      </c>
      <c r="BI85" s="1273">
        <v>11</v>
      </c>
      <c r="BJ85" s="1273">
        <v>12</v>
      </c>
      <c r="BK85" s="1273">
        <v>9</v>
      </c>
      <c r="BL85" s="1273">
        <v>11</v>
      </c>
      <c r="BM85" s="1468">
        <v>92</v>
      </c>
    </row>
    <row r="86" spans="1:65">
      <c r="A86" s="1289">
        <v>217</v>
      </c>
      <c r="B86" s="1162" t="s">
        <v>21</v>
      </c>
      <c r="C86" s="1304">
        <v>4822</v>
      </c>
      <c r="D86" s="1273">
        <v>401</v>
      </c>
      <c r="E86" s="1273">
        <v>138</v>
      </c>
      <c r="F86" s="1273">
        <v>74</v>
      </c>
      <c r="G86" s="1273">
        <v>162</v>
      </c>
      <c r="H86" s="1273">
        <v>703</v>
      </c>
      <c r="I86" s="1273">
        <v>786</v>
      </c>
      <c r="J86" s="1273">
        <v>699</v>
      </c>
      <c r="K86" s="1273">
        <v>407</v>
      </c>
      <c r="L86" s="1273">
        <v>307</v>
      </c>
      <c r="M86" s="1273">
        <v>268</v>
      </c>
      <c r="N86" s="1273">
        <v>174</v>
      </c>
      <c r="O86" s="1273">
        <v>140</v>
      </c>
      <c r="P86" s="1273">
        <v>117</v>
      </c>
      <c r="Q86" s="1273">
        <v>110</v>
      </c>
      <c r="R86" s="1273">
        <v>81</v>
      </c>
      <c r="S86" s="1273">
        <v>70</v>
      </c>
      <c r="T86" s="1273">
        <v>79</v>
      </c>
      <c r="U86" s="1273">
        <v>53</v>
      </c>
      <c r="V86" s="1273">
        <v>53</v>
      </c>
      <c r="W86" s="1305">
        <v>506</v>
      </c>
      <c r="X86" s="1273">
        <v>2399</v>
      </c>
      <c r="Y86" s="1273">
        <v>202</v>
      </c>
      <c r="Z86" s="1273">
        <v>67</v>
      </c>
      <c r="AA86" s="1273">
        <v>33</v>
      </c>
      <c r="AB86" s="1273">
        <v>91</v>
      </c>
      <c r="AC86" s="1273">
        <v>354</v>
      </c>
      <c r="AD86" s="1273">
        <v>401</v>
      </c>
      <c r="AE86" s="1273">
        <v>353</v>
      </c>
      <c r="AF86" s="1273">
        <v>210</v>
      </c>
      <c r="AG86" s="1273">
        <v>165</v>
      </c>
      <c r="AH86" s="1273">
        <v>141</v>
      </c>
      <c r="AI86" s="1273">
        <v>87</v>
      </c>
      <c r="AJ86" s="1273">
        <v>72</v>
      </c>
      <c r="AK86" s="1273">
        <v>59</v>
      </c>
      <c r="AL86" s="1273">
        <v>53</v>
      </c>
      <c r="AM86" s="1273">
        <v>41</v>
      </c>
      <c r="AN86" s="1273">
        <v>18</v>
      </c>
      <c r="AO86" s="1273">
        <v>28</v>
      </c>
      <c r="AP86" s="1273">
        <v>16</v>
      </c>
      <c r="AQ86" s="1273">
        <v>8</v>
      </c>
      <c r="AR86" s="1273">
        <v>253</v>
      </c>
      <c r="AS86" s="1304">
        <v>2423</v>
      </c>
      <c r="AT86" s="1273">
        <v>199</v>
      </c>
      <c r="AU86" s="1273">
        <v>71</v>
      </c>
      <c r="AV86" s="1273">
        <v>41</v>
      </c>
      <c r="AW86" s="1273">
        <v>71</v>
      </c>
      <c r="AX86" s="1273">
        <v>349</v>
      </c>
      <c r="AY86" s="1273">
        <v>385</v>
      </c>
      <c r="AZ86" s="1273">
        <v>346</v>
      </c>
      <c r="BA86" s="1273">
        <v>197</v>
      </c>
      <c r="BB86" s="1273">
        <v>142</v>
      </c>
      <c r="BC86" s="1273">
        <v>127</v>
      </c>
      <c r="BD86" s="1273">
        <v>87</v>
      </c>
      <c r="BE86" s="1273">
        <v>68</v>
      </c>
      <c r="BF86" s="1273">
        <v>58</v>
      </c>
      <c r="BG86" s="1273">
        <v>57</v>
      </c>
      <c r="BH86" s="1273">
        <v>40</v>
      </c>
      <c r="BI86" s="1273">
        <v>52</v>
      </c>
      <c r="BJ86" s="1273">
        <v>51</v>
      </c>
      <c r="BK86" s="1273">
        <v>37</v>
      </c>
      <c r="BL86" s="1273">
        <v>45</v>
      </c>
      <c r="BM86" s="1468">
        <v>253</v>
      </c>
    </row>
    <row r="87" spans="1:65">
      <c r="A87" s="1289">
        <v>218</v>
      </c>
      <c r="B87" s="1162" t="s">
        <v>32</v>
      </c>
      <c r="C87" s="1304">
        <v>1397</v>
      </c>
      <c r="D87" s="1273">
        <v>100</v>
      </c>
      <c r="E87" s="1273">
        <v>42</v>
      </c>
      <c r="F87" s="1273">
        <v>23</v>
      </c>
      <c r="G87" s="1273">
        <v>104</v>
      </c>
      <c r="H87" s="1273">
        <v>292</v>
      </c>
      <c r="I87" s="1273">
        <v>246</v>
      </c>
      <c r="J87" s="1273">
        <v>174</v>
      </c>
      <c r="K87" s="1273">
        <v>104</v>
      </c>
      <c r="L87" s="1273">
        <v>77</v>
      </c>
      <c r="M87" s="1273">
        <v>70</v>
      </c>
      <c r="N87" s="1273">
        <v>34</v>
      </c>
      <c r="O87" s="1273">
        <v>33</v>
      </c>
      <c r="P87" s="1273">
        <v>35</v>
      </c>
      <c r="Q87" s="1273">
        <v>17</v>
      </c>
      <c r="R87" s="1273">
        <v>11</v>
      </c>
      <c r="S87" s="1273">
        <v>7</v>
      </c>
      <c r="T87" s="1273">
        <v>15</v>
      </c>
      <c r="U87" s="1273">
        <v>10</v>
      </c>
      <c r="V87" s="1273">
        <v>3</v>
      </c>
      <c r="W87" s="1305">
        <v>133</v>
      </c>
      <c r="X87" s="1273">
        <v>748</v>
      </c>
      <c r="Y87" s="1273">
        <v>61</v>
      </c>
      <c r="Z87" s="1273">
        <v>25</v>
      </c>
      <c r="AA87" s="1273">
        <v>14</v>
      </c>
      <c r="AB87" s="1273">
        <v>71</v>
      </c>
      <c r="AC87" s="1273">
        <v>146</v>
      </c>
      <c r="AD87" s="1273">
        <v>121</v>
      </c>
      <c r="AE87" s="1273">
        <v>90</v>
      </c>
      <c r="AF87" s="1273">
        <v>51</v>
      </c>
      <c r="AG87" s="1273">
        <v>44</v>
      </c>
      <c r="AH87" s="1273">
        <v>44</v>
      </c>
      <c r="AI87" s="1273">
        <v>14</v>
      </c>
      <c r="AJ87" s="1273">
        <v>19</v>
      </c>
      <c r="AK87" s="1273">
        <v>18</v>
      </c>
      <c r="AL87" s="1273">
        <v>13</v>
      </c>
      <c r="AM87" s="1273">
        <v>7</v>
      </c>
      <c r="AN87" s="1273">
        <v>3</v>
      </c>
      <c r="AO87" s="1273">
        <v>5</v>
      </c>
      <c r="AP87" s="1273">
        <v>2</v>
      </c>
      <c r="AQ87" s="1273">
        <v>0</v>
      </c>
      <c r="AR87" s="1273">
        <v>61</v>
      </c>
      <c r="AS87" s="1304">
        <v>649</v>
      </c>
      <c r="AT87" s="1273">
        <v>39</v>
      </c>
      <c r="AU87" s="1273">
        <v>17</v>
      </c>
      <c r="AV87" s="1273">
        <v>9</v>
      </c>
      <c r="AW87" s="1273">
        <v>33</v>
      </c>
      <c r="AX87" s="1273">
        <v>146</v>
      </c>
      <c r="AY87" s="1273">
        <v>125</v>
      </c>
      <c r="AZ87" s="1273">
        <v>84</v>
      </c>
      <c r="BA87" s="1273">
        <v>53</v>
      </c>
      <c r="BB87" s="1273">
        <v>33</v>
      </c>
      <c r="BC87" s="1273">
        <v>26</v>
      </c>
      <c r="BD87" s="1273">
        <v>20</v>
      </c>
      <c r="BE87" s="1273">
        <v>14</v>
      </c>
      <c r="BF87" s="1273">
        <v>17</v>
      </c>
      <c r="BG87" s="1273">
        <v>4</v>
      </c>
      <c r="BH87" s="1273">
        <v>4</v>
      </c>
      <c r="BI87" s="1273">
        <v>4</v>
      </c>
      <c r="BJ87" s="1273">
        <v>10</v>
      </c>
      <c r="BK87" s="1273">
        <v>8</v>
      </c>
      <c r="BL87" s="1273">
        <v>3</v>
      </c>
      <c r="BM87" s="1468">
        <v>72</v>
      </c>
    </row>
    <row r="88" spans="1:65">
      <c r="A88" s="1289">
        <v>219</v>
      </c>
      <c r="B88" s="1162" t="s">
        <v>22</v>
      </c>
      <c r="C88" s="1304">
        <v>3598</v>
      </c>
      <c r="D88" s="1273">
        <v>334</v>
      </c>
      <c r="E88" s="1273">
        <v>120</v>
      </c>
      <c r="F88" s="1273">
        <v>49</v>
      </c>
      <c r="G88" s="1273">
        <v>160</v>
      </c>
      <c r="H88" s="1273">
        <v>644</v>
      </c>
      <c r="I88" s="1273">
        <v>619</v>
      </c>
      <c r="J88" s="1273">
        <v>491</v>
      </c>
      <c r="K88" s="1273">
        <v>309</v>
      </c>
      <c r="L88" s="1273">
        <v>147</v>
      </c>
      <c r="M88" s="1273">
        <v>127</v>
      </c>
      <c r="N88" s="1273">
        <v>89</v>
      </c>
      <c r="O88" s="1273">
        <v>93</v>
      </c>
      <c r="P88" s="1273">
        <v>83</v>
      </c>
      <c r="Q88" s="1273">
        <v>79</v>
      </c>
      <c r="R88" s="1273">
        <v>52</v>
      </c>
      <c r="S88" s="1273">
        <v>46</v>
      </c>
      <c r="T88" s="1273">
        <v>57</v>
      </c>
      <c r="U88" s="1273">
        <v>68</v>
      </c>
      <c r="V88" s="1273">
        <v>31</v>
      </c>
      <c r="W88" s="1305">
        <v>538</v>
      </c>
      <c r="X88" s="1273">
        <v>1847</v>
      </c>
      <c r="Y88" s="1273">
        <v>174</v>
      </c>
      <c r="Z88" s="1273">
        <v>64</v>
      </c>
      <c r="AA88" s="1273">
        <v>23</v>
      </c>
      <c r="AB88" s="1273">
        <v>83</v>
      </c>
      <c r="AC88" s="1273">
        <v>370</v>
      </c>
      <c r="AD88" s="1273">
        <v>311</v>
      </c>
      <c r="AE88" s="1273">
        <v>250</v>
      </c>
      <c r="AF88" s="1273">
        <v>158</v>
      </c>
      <c r="AG88" s="1273">
        <v>84</v>
      </c>
      <c r="AH88" s="1273">
        <v>70</v>
      </c>
      <c r="AI88" s="1273">
        <v>47</v>
      </c>
      <c r="AJ88" s="1273">
        <v>44</v>
      </c>
      <c r="AK88" s="1273">
        <v>41</v>
      </c>
      <c r="AL88" s="1273">
        <v>40</v>
      </c>
      <c r="AM88" s="1273">
        <v>29</v>
      </c>
      <c r="AN88" s="1273">
        <v>15</v>
      </c>
      <c r="AO88" s="1273">
        <v>16</v>
      </c>
      <c r="AP88" s="1273">
        <v>21</v>
      </c>
      <c r="AQ88" s="1273">
        <v>7</v>
      </c>
      <c r="AR88" s="1273">
        <v>260</v>
      </c>
      <c r="AS88" s="1304">
        <v>1751</v>
      </c>
      <c r="AT88" s="1273">
        <v>160</v>
      </c>
      <c r="AU88" s="1273">
        <v>56</v>
      </c>
      <c r="AV88" s="1273">
        <v>26</v>
      </c>
      <c r="AW88" s="1273">
        <v>77</v>
      </c>
      <c r="AX88" s="1273">
        <v>274</v>
      </c>
      <c r="AY88" s="1273">
        <v>308</v>
      </c>
      <c r="AZ88" s="1273">
        <v>241</v>
      </c>
      <c r="BA88" s="1273">
        <v>151</v>
      </c>
      <c r="BB88" s="1273">
        <v>63</v>
      </c>
      <c r="BC88" s="1273">
        <v>57</v>
      </c>
      <c r="BD88" s="1273">
        <v>42</v>
      </c>
      <c r="BE88" s="1273">
        <v>49</v>
      </c>
      <c r="BF88" s="1273">
        <v>42</v>
      </c>
      <c r="BG88" s="1273">
        <v>39</v>
      </c>
      <c r="BH88" s="1273">
        <v>23</v>
      </c>
      <c r="BI88" s="1273">
        <v>31</v>
      </c>
      <c r="BJ88" s="1273">
        <v>41</v>
      </c>
      <c r="BK88" s="1273">
        <v>47</v>
      </c>
      <c r="BL88" s="1273">
        <v>24</v>
      </c>
      <c r="BM88" s="1468">
        <v>278</v>
      </c>
    </row>
    <row r="89" spans="1:65">
      <c r="A89" s="1289">
        <v>220</v>
      </c>
      <c r="B89" s="1162" t="s">
        <v>33</v>
      </c>
      <c r="C89" s="1304">
        <v>1244</v>
      </c>
      <c r="D89" s="1273">
        <v>86</v>
      </c>
      <c r="E89" s="1273">
        <v>30</v>
      </c>
      <c r="F89" s="1273">
        <v>20</v>
      </c>
      <c r="G89" s="1273">
        <v>80</v>
      </c>
      <c r="H89" s="1273">
        <v>315</v>
      </c>
      <c r="I89" s="1273">
        <v>253</v>
      </c>
      <c r="J89" s="1273">
        <v>143</v>
      </c>
      <c r="K89" s="1273">
        <v>98</v>
      </c>
      <c r="L89" s="1273">
        <v>57</v>
      </c>
      <c r="M89" s="1273">
        <v>41</v>
      </c>
      <c r="N89" s="1273">
        <v>29</v>
      </c>
      <c r="O89" s="1273">
        <v>29</v>
      </c>
      <c r="P89" s="1273">
        <v>23</v>
      </c>
      <c r="Q89" s="1273">
        <v>13</v>
      </c>
      <c r="R89" s="1273">
        <v>9</v>
      </c>
      <c r="S89" s="1273">
        <v>7</v>
      </c>
      <c r="T89" s="1273">
        <v>3</v>
      </c>
      <c r="U89" s="1273">
        <v>3</v>
      </c>
      <c r="V89" s="1273">
        <v>5</v>
      </c>
      <c r="W89" s="1305">
        <v>196</v>
      </c>
      <c r="X89" s="1273">
        <v>646</v>
      </c>
      <c r="Y89" s="1273">
        <v>37</v>
      </c>
      <c r="Z89" s="1273">
        <v>15</v>
      </c>
      <c r="AA89" s="1273">
        <v>5</v>
      </c>
      <c r="AB89" s="1273">
        <v>35</v>
      </c>
      <c r="AC89" s="1273">
        <v>171</v>
      </c>
      <c r="AD89" s="1273">
        <v>140</v>
      </c>
      <c r="AE89" s="1273">
        <v>66</v>
      </c>
      <c r="AF89" s="1273">
        <v>53</v>
      </c>
      <c r="AG89" s="1273">
        <v>30</v>
      </c>
      <c r="AH89" s="1273">
        <v>21</v>
      </c>
      <c r="AI89" s="1273">
        <v>21</v>
      </c>
      <c r="AJ89" s="1273">
        <v>16</v>
      </c>
      <c r="AK89" s="1273">
        <v>17</v>
      </c>
      <c r="AL89" s="1273">
        <v>7</v>
      </c>
      <c r="AM89" s="1273">
        <v>6</v>
      </c>
      <c r="AN89" s="1273">
        <v>2</v>
      </c>
      <c r="AO89" s="1273">
        <v>2</v>
      </c>
      <c r="AP89" s="1273">
        <v>1</v>
      </c>
      <c r="AQ89" s="1273">
        <v>1</v>
      </c>
      <c r="AR89" s="1273">
        <v>104</v>
      </c>
      <c r="AS89" s="1304">
        <v>598</v>
      </c>
      <c r="AT89" s="1273">
        <v>49</v>
      </c>
      <c r="AU89" s="1273">
        <v>15</v>
      </c>
      <c r="AV89" s="1273">
        <v>15</v>
      </c>
      <c r="AW89" s="1273">
        <v>45</v>
      </c>
      <c r="AX89" s="1273">
        <v>144</v>
      </c>
      <c r="AY89" s="1273">
        <v>113</v>
      </c>
      <c r="AZ89" s="1273">
        <v>77</v>
      </c>
      <c r="BA89" s="1273">
        <v>45</v>
      </c>
      <c r="BB89" s="1273">
        <v>27</v>
      </c>
      <c r="BC89" s="1273">
        <v>20</v>
      </c>
      <c r="BD89" s="1273">
        <v>8</v>
      </c>
      <c r="BE89" s="1273">
        <v>13</v>
      </c>
      <c r="BF89" s="1273">
        <v>6</v>
      </c>
      <c r="BG89" s="1273">
        <v>6</v>
      </c>
      <c r="BH89" s="1273">
        <v>3</v>
      </c>
      <c r="BI89" s="1273">
        <v>5</v>
      </c>
      <c r="BJ89" s="1273">
        <v>1</v>
      </c>
      <c r="BK89" s="1273">
        <v>2</v>
      </c>
      <c r="BL89" s="1273">
        <v>4</v>
      </c>
      <c r="BM89" s="1468">
        <v>92</v>
      </c>
    </row>
    <row r="90" spans="1:65">
      <c r="A90" s="1289">
        <v>221</v>
      </c>
      <c r="B90" s="1162" t="s">
        <v>2500</v>
      </c>
      <c r="C90" s="1304">
        <v>1160</v>
      </c>
      <c r="D90" s="1273">
        <v>81</v>
      </c>
      <c r="E90" s="1273">
        <v>41</v>
      </c>
      <c r="F90" s="1273">
        <v>15</v>
      </c>
      <c r="G90" s="1273">
        <v>38</v>
      </c>
      <c r="H90" s="1273">
        <v>225</v>
      </c>
      <c r="I90" s="1273">
        <v>227</v>
      </c>
      <c r="J90" s="1273">
        <v>149</v>
      </c>
      <c r="K90" s="1273">
        <v>78</v>
      </c>
      <c r="L90" s="1273">
        <v>66</v>
      </c>
      <c r="M90" s="1273">
        <v>54</v>
      </c>
      <c r="N90" s="1273">
        <v>42</v>
      </c>
      <c r="O90" s="1273">
        <v>33</v>
      </c>
      <c r="P90" s="1273">
        <v>30</v>
      </c>
      <c r="Q90" s="1273">
        <v>19</v>
      </c>
      <c r="R90" s="1273">
        <v>15</v>
      </c>
      <c r="S90" s="1273">
        <v>11</v>
      </c>
      <c r="T90" s="1273">
        <v>14</v>
      </c>
      <c r="U90" s="1273">
        <v>15</v>
      </c>
      <c r="V90" s="1273">
        <v>7</v>
      </c>
      <c r="W90" s="1305">
        <v>172</v>
      </c>
      <c r="X90" s="1273">
        <v>545</v>
      </c>
      <c r="Y90" s="1273">
        <v>40</v>
      </c>
      <c r="Z90" s="1273">
        <v>23</v>
      </c>
      <c r="AA90" s="1273">
        <v>7</v>
      </c>
      <c r="AB90" s="1273">
        <v>18</v>
      </c>
      <c r="AC90" s="1273">
        <v>80</v>
      </c>
      <c r="AD90" s="1273">
        <v>94</v>
      </c>
      <c r="AE90" s="1273">
        <v>76</v>
      </c>
      <c r="AF90" s="1273">
        <v>40</v>
      </c>
      <c r="AG90" s="1273">
        <v>41</v>
      </c>
      <c r="AH90" s="1273">
        <v>27</v>
      </c>
      <c r="AI90" s="1273">
        <v>24</v>
      </c>
      <c r="AJ90" s="1273">
        <v>22</v>
      </c>
      <c r="AK90" s="1273">
        <v>20</v>
      </c>
      <c r="AL90" s="1273">
        <v>9</v>
      </c>
      <c r="AM90" s="1273">
        <v>9</v>
      </c>
      <c r="AN90" s="1273">
        <v>6</v>
      </c>
      <c r="AO90" s="1273">
        <v>2</v>
      </c>
      <c r="AP90" s="1273">
        <v>6</v>
      </c>
      <c r="AQ90" s="1273">
        <v>1</v>
      </c>
      <c r="AR90" s="1273">
        <v>74</v>
      </c>
      <c r="AS90" s="1304">
        <v>615</v>
      </c>
      <c r="AT90" s="1273">
        <v>41</v>
      </c>
      <c r="AU90" s="1273">
        <v>18</v>
      </c>
      <c r="AV90" s="1273">
        <v>8</v>
      </c>
      <c r="AW90" s="1273">
        <v>20</v>
      </c>
      <c r="AX90" s="1273">
        <v>145</v>
      </c>
      <c r="AY90" s="1273">
        <v>133</v>
      </c>
      <c r="AZ90" s="1273">
        <v>73</v>
      </c>
      <c r="BA90" s="1273">
        <v>38</v>
      </c>
      <c r="BB90" s="1273">
        <v>25</v>
      </c>
      <c r="BC90" s="1273">
        <v>27</v>
      </c>
      <c r="BD90" s="1273">
        <v>18</v>
      </c>
      <c r="BE90" s="1273">
        <v>11</v>
      </c>
      <c r="BF90" s="1273">
        <v>10</v>
      </c>
      <c r="BG90" s="1273">
        <v>10</v>
      </c>
      <c r="BH90" s="1273">
        <v>6</v>
      </c>
      <c r="BI90" s="1273">
        <v>5</v>
      </c>
      <c r="BJ90" s="1273">
        <v>12</v>
      </c>
      <c r="BK90" s="1273">
        <v>9</v>
      </c>
      <c r="BL90" s="1273">
        <v>6</v>
      </c>
      <c r="BM90" s="1468">
        <v>98</v>
      </c>
    </row>
    <row r="91" spans="1:65">
      <c r="A91" s="1289">
        <v>222</v>
      </c>
      <c r="B91" s="1162" t="s">
        <v>648</v>
      </c>
      <c r="C91" s="1304">
        <v>387</v>
      </c>
      <c r="D91" s="1273">
        <v>36</v>
      </c>
      <c r="E91" s="1273">
        <v>18</v>
      </c>
      <c r="F91" s="1273">
        <v>5</v>
      </c>
      <c r="G91" s="1273">
        <v>13</v>
      </c>
      <c r="H91" s="1273">
        <v>50</v>
      </c>
      <c r="I91" s="1273">
        <v>65</v>
      </c>
      <c r="J91" s="1273">
        <v>56</v>
      </c>
      <c r="K91" s="1273">
        <v>36</v>
      </c>
      <c r="L91" s="1273">
        <v>22</v>
      </c>
      <c r="M91" s="1273">
        <v>17</v>
      </c>
      <c r="N91" s="1273">
        <v>13</v>
      </c>
      <c r="O91" s="1273">
        <v>17</v>
      </c>
      <c r="P91" s="1273">
        <v>9</v>
      </c>
      <c r="Q91" s="1273">
        <v>15</v>
      </c>
      <c r="R91" s="1273">
        <v>6</v>
      </c>
      <c r="S91" s="1273">
        <v>1</v>
      </c>
      <c r="T91" s="1273">
        <v>6</v>
      </c>
      <c r="U91" s="1273">
        <v>2</v>
      </c>
      <c r="V91" s="1273">
        <v>0</v>
      </c>
      <c r="W91" s="1305">
        <v>23</v>
      </c>
      <c r="X91" s="1273">
        <v>190</v>
      </c>
      <c r="Y91" s="1273">
        <v>18</v>
      </c>
      <c r="Z91" s="1273">
        <v>10</v>
      </c>
      <c r="AA91" s="1273">
        <v>2</v>
      </c>
      <c r="AB91" s="1273">
        <v>7</v>
      </c>
      <c r="AC91" s="1273">
        <v>23</v>
      </c>
      <c r="AD91" s="1273">
        <v>32</v>
      </c>
      <c r="AE91" s="1273">
        <v>25</v>
      </c>
      <c r="AF91" s="1273">
        <v>20</v>
      </c>
      <c r="AG91" s="1273">
        <v>8</v>
      </c>
      <c r="AH91" s="1273">
        <v>13</v>
      </c>
      <c r="AI91" s="1273">
        <v>7</v>
      </c>
      <c r="AJ91" s="1273">
        <v>9</v>
      </c>
      <c r="AK91" s="1273">
        <v>5</v>
      </c>
      <c r="AL91" s="1273">
        <v>7</v>
      </c>
      <c r="AM91" s="1273">
        <v>3</v>
      </c>
      <c r="AN91" s="1273">
        <v>0</v>
      </c>
      <c r="AO91" s="1273">
        <v>1</v>
      </c>
      <c r="AP91" s="1273">
        <v>0</v>
      </c>
      <c r="AQ91" s="1273">
        <v>0</v>
      </c>
      <c r="AR91" s="1273">
        <v>14</v>
      </c>
      <c r="AS91" s="1304">
        <v>197</v>
      </c>
      <c r="AT91" s="1273">
        <v>18</v>
      </c>
      <c r="AU91" s="1273">
        <v>8</v>
      </c>
      <c r="AV91" s="1273">
        <v>3</v>
      </c>
      <c r="AW91" s="1273">
        <v>6</v>
      </c>
      <c r="AX91" s="1273">
        <v>27</v>
      </c>
      <c r="AY91" s="1273">
        <v>33</v>
      </c>
      <c r="AZ91" s="1273">
        <v>31</v>
      </c>
      <c r="BA91" s="1273">
        <v>16</v>
      </c>
      <c r="BB91" s="1273">
        <v>14</v>
      </c>
      <c r="BC91" s="1273">
        <v>4</v>
      </c>
      <c r="BD91" s="1273">
        <v>6</v>
      </c>
      <c r="BE91" s="1273">
        <v>8</v>
      </c>
      <c r="BF91" s="1273">
        <v>4</v>
      </c>
      <c r="BG91" s="1273">
        <v>8</v>
      </c>
      <c r="BH91" s="1273">
        <v>3</v>
      </c>
      <c r="BI91" s="1273">
        <v>1</v>
      </c>
      <c r="BJ91" s="1273">
        <v>5</v>
      </c>
      <c r="BK91" s="1273">
        <v>2</v>
      </c>
      <c r="BL91" s="1273">
        <v>0</v>
      </c>
      <c r="BM91" s="1468">
        <v>9</v>
      </c>
    </row>
    <row r="92" spans="1:65">
      <c r="A92" s="1289">
        <v>223</v>
      </c>
      <c r="B92" s="1162" t="s">
        <v>649</v>
      </c>
      <c r="C92" s="1304">
        <v>1206</v>
      </c>
      <c r="D92" s="1273">
        <v>86</v>
      </c>
      <c r="E92" s="1273">
        <v>32</v>
      </c>
      <c r="F92" s="1273">
        <v>12</v>
      </c>
      <c r="G92" s="1273">
        <v>63</v>
      </c>
      <c r="H92" s="1273">
        <v>228</v>
      </c>
      <c r="I92" s="1273">
        <v>217</v>
      </c>
      <c r="J92" s="1273">
        <v>142</v>
      </c>
      <c r="K92" s="1273">
        <v>105</v>
      </c>
      <c r="L92" s="1273">
        <v>59</v>
      </c>
      <c r="M92" s="1273">
        <v>58</v>
      </c>
      <c r="N92" s="1273">
        <v>40</v>
      </c>
      <c r="O92" s="1273">
        <v>32</v>
      </c>
      <c r="P92" s="1273">
        <v>24</v>
      </c>
      <c r="Q92" s="1273">
        <v>36</v>
      </c>
      <c r="R92" s="1273">
        <v>24</v>
      </c>
      <c r="S92" s="1273">
        <v>16</v>
      </c>
      <c r="T92" s="1273">
        <v>12</v>
      </c>
      <c r="U92" s="1273">
        <v>13</v>
      </c>
      <c r="V92" s="1273">
        <v>7</v>
      </c>
      <c r="W92" s="1305">
        <v>194</v>
      </c>
      <c r="X92" s="1273">
        <v>648</v>
      </c>
      <c r="Y92" s="1273">
        <v>40</v>
      </c>
      <c r="Z92" s="1273">
        <v>19</v>
      </c>
      <c r="AA92" s="1273">
        <v>6</v>
      </c>
      <c r="AB92" s="1273">
        <v>27</v>
      </c>
      <c r="AC92" s="1273">
        <v>125</v>
      </c>
      <c r="AD92" s="1273">
        <v>116</v>
      </c>
      <c r="AE92" s="1273">
        <v>76</v>
      </c>
      <c r="AF92" s="1273">
        <v>57</v>
      </c>
      <c r="AG92" s="1273">
        <v>36</v>
      </c>
      <c r="AH92" s="1273">
        <v>34</v>
      </c>
      <c r="AI92" s="1273">
        <v>26</v>
      </c>
      <c r="AJ92" s="1273">
        <v>21</v>
      </c>
      <c r="AK92" s="1273">
        <v>13</v>
      </c>
      <c r="AL92" s="1273">
        <v>18</v>
      </c>
      <c r="AM92" s="1273">
        <v>18</v>
      </c>
      <c r="AN92" s="1273">
        <v>7</v>
      </c>
      <c r="AO92" s="1273">
        <v>2</v>
      </c>
      <c r="AP92" s="1273">
        <v>6</v>
      </c>
      <c r="AQ92" s="1273">
        <v>1</v>
      </c>
      <c r="AR92" s="1273">
        <v>111</v>
      </c>
      <c r="AS92" s="1304">
        <v>558</v>
      </c>
      <c r="AT92" s="1273">
        <v>46</v>
      </c>
      <c r="AU92" s="1273">
        <v>13</v>
      </c>
      <c r="AV92" s="1273">
        <v>6</v>
      </c>
      <c r="AW92" s="1273">
        <v>36</v>
      </c>
      <c r="AX92" s="1273">
        <v>103</v>
      </c>
      <c r="AY92" s="1273">
        <v>101</v>
      </c>
      <c r="AZ92" s="1273">
        <v>66</v>
      </c>
      <c r="BA92" s="1273">
        <v>48</v>
      </c>
      <c r="BB92" s="1273">
        <v>23</v>
      </c>
      <c r="BC92" s="1273">
        <v>24</v>
      </c>
      <c r="BD92" s="1273">
        <v>14</v>
      </c>
      <c r="BE92" s="1273">
        <v>11</v>
      </c>
      <c r="BF92" s="1273">
        <v>11</v>
      </c>
      <c r="BG92" s="1273">
        <v>18</v>
      </c>
      <c r="BH92" s="1273">
        <v>6</v>
      </c>
      <c r="BI92" s="1273">
        <v>9</v>
      </c>
      <c r="BJ92" s="1273">
        <v>10</v>
      </c>
      <c r="BK92" s="1273">
        <v>7</v>
      </c>
      <c r="BL92" s="1273">
        <v>6</v>
      </c>
      <c r="BM92" s="1468">
        <v>83</v>
      </c>
    </row>
    <row r="93" spans="1:65">
      <c r="A93" s="1289">
        <v>224</v>
      </c>
      <c r="B93" s="1162" t="s">
        <v>650</v>
      </c>
      <c r="C93" s="1304">
        <v>1031</v>
      </c>
      <c r="D93" s="1273">
        <v>94</v>
      </c>
      <c r="E93" s="1273">
        <v>44</v>
      </c>
      <c r="F93" s="1273">
        <v>23</v>
      </c>
      <c r="G93" s="1273">
        <v>96</v>
      </c>
      <c r="H93" s="1273">
        <v>148</v>
      </c>
      <c r="I93" s="1273">
        <v>161</v>
      </c>
      <c r="J93" s="1273">
        <v>137</v>
      </c>
      <c r="K93" s="1273">
        <v>94</v>
      </c>
      <c r="L93" s="1273">
        <v>59</v>
      </c>
      <c r="M93" s="1273">
        <v>41</v>
      </c>
      <c r="N93" s="1273">
        <v>29</v>
      </c>
      <c r="O93" s="1273">
        <v>27</v>
      </c>
      <c r="P93" s="1273">
        <v>21</v>
      </c>
      <c r="Q93" s="1273">
        <v>19</v>
      </c>
      <c r="R93" s="1273">
        <v>11</v>
      </c>
      <c r="S93" s="1273">
        <v>10</v>
      </c>
      <c r="T93" s="1273">
        <v>3</v>
      </c>
      <c r="U93" s="1273">
        <v>6</v>
      </c>
      <c r="V93" s="1273">
        <v>8</v>
      </c>
      <c r="W93" s="1305">
        <v>250</v>
      </c>
      <c r="X93" s="1273">
        <v>517</v>
      </c>
      <c r="Y93" s="1273">
        <v>41</v>
      </c>
      <c r="Z93" s="1273">
        <v>22</v>
      </c>
      <c r="AA93" s="1273">
        <v>15</v>
      </c>
      <c r="AB93" s="1273">
        <v>60</v>
      </c>
      <c r="AC93" s="1273">
        <v>78</v>
      </c>
      <c r="AD93" s="1273">
        <v>67</v>
      </c>
      <c r="AE93" s="1273">
        <v>71</v>
      </c>
      <c r="AF93" s="1273">
        <v>45</v>
      </c>
      <c r="AG93" s="1273">
        <v>31</v>
      </c>
      <c r="AH93" s="1273">
        <v>22</v>
      </c>
      <c r="AI93" s="1273">
        <v>14</v>
      </c>
      <c r="AJ93" s="1273">
        <v>15</v>
      </c>
      <c r="AK93" s="1273">
        <v>10</v>
      </c>
      <c r="AL93" s="1273">
        <v>11</v>
      </c>
      <c r="AM93" s="1273">
        <v>6</v>
      </c>
      <c r="AN93" s="1273">
        <v>6</v>
      </c>
      <c r="AO93" s="1273">
        <v>0</v>
      </c>
      <c r="AP93" s="1273">
        <v>2</v>
      </c>
      <c r="AQ93" s="1273">
        <v>1</v>
      </c>
      <c r="AR93" s="1273">
        <v>123</v>
      </c>
      <c r="AS93" s="1304">
        <v>514</v>
      </c>
      <c r="AT93" s="1273">
        <v>53</v>
      </c>
      <c r="AU93" s="1273">
        <v>22</v>
      </c>
      <c r="AV93" s="1273">
        <v>8</v>
      </c>
      <c r="AW93" s="1273">
        <v>36</v>
      </c>
      <c r="AX93" s="1273">
        <v>70</v>
      </c>
      <c r="AY93" s="1273">
        <v>94</v>
      </c>
      <c r="AZ93" s="1273">
        <v>66</v>
      </c>
      <c r="BA93" s="1273">
        <v>49</v>
      </c>
      <c r="BB93" s="1273">
        <v>28</v>
      </c>
      <c r="BC93" s="1273">
        <v>19</v>
      </c>
      <c r="BD93" s="1273">
        <v>15</v>
      </c>
      <c r="BE93" s="1273">
        <v>12</v>
      </c>
      <c r="BF93" s="1273">
        <v>11</v>
      </c>
      <c r="BG93" s="1273">
        <v>8</v>
      </c>
      <c r="BH93" s="1273">
        <v>5</v>
      </c>
      <c r="BI93" s="1273">
        <v>4</v>
      </c>
      <c r="BJ93" s="1273">
        <v>3</v>
      </c>
      <c r="BK93" s="1273">
        <v>4</v>
      </c>
      <c r="BL93" s="1273">
        <v>7</v>
      </c>
      <c r="BM93" s="1468">
        <v>127</v>
      </c>
    </row>
    <row r="94" spans="1:65">
      <c r="A94" s="1289">
        <v>225</v>
      </c>
      <c r="B94" s="1162" t="s">
        <v>651</v>
      </c>
      <c r="C94" s="1304">
        <v>756</v>
      </c>
      <c r="D94" s="1273">
        <v>65</v>
      </c>
      <c r="E94" s="1273">
        <v>21</v>
      </c>
      <c r="F94" s="1273">
        <v>18</v>
      </c>
      <c r="G94" s="1273">
        <v>49</v>
      </c>
      <c r="H94" s="1273">
        <v>131</v>
      </c>
      <c r="I94" s="1273">
        <v>128</v>
      </c>
      <c r="J94" s="1273">
        <v>120</v>
      </c>
      <c r="K94" s="1273">
        <v>69</v>
      </c>
      <c r="L94" s="1273">
        <v>39</v>
      </c>
      <c r="M94" s="1273">
        <v>30</v>
      </c>
      <c r="N94" s="1273">
        <v>22</v>
      </c>
      <c r="O94" s="1273">
        <v>22</v>
      </c>
      <c r="P94" s="1273">
        <v>16</v>
      </c>
      <c r="Q94" s="1273">
        <v>10</v>
      </c>
      <c r="R94" s="1273">
        <v>2</v>
      </c>
      <c r="S94" s="1273">
        <v>3</v>
      </c>
      <c r="T94" s="1273">
        <v>2</v>
      </c>
      <c r="U94" s="1273">
        <v>5</v>
      </c>
      <c r="V94" s="1273">
        <v>4</v>
      </c>
      <c r="W94" s="1305">
        <v>69</v>
      </c>
      <c r="X94" s="1273">
        <v>385</v>
      </c>
      <c r="Y94" s="1273">
        <v>29</v>
      </c>
      <c r="Z94" s="1273">
        <v>13</v>
      </c>
      <c r="AA94" s="1273">
        <v>4</v>
      </c>
      <c r="AB94" s="1273">
        <v>18</v>
      </c>
      <c r="AC94" s="1273">
        <v>66</v>
      </c>
      <c r="AD94" s="1273">
        <v>70</v>
      </c>
      <c r="AE94" s="1273">
        <v>58</v>
      </c>
      <c r="AF94" s="1273">
        <v>41</v>
      </c>
      <c r="AG94" s="1273">
        <v>23</v>
      </c>
      <c r="AH94" s="1273">
        <v>17</v>
      </c>
      <c r="AI94" s="1273">
        <v>16</v>
      </c>
      <c r="AJ94" s="1273">
        <v>13</v>
      </c>
      <c r="AK94" s="1273">
        <v>10</v>
      </c>
      <c r="AL94" s="1273">
        <v>5</v>
      </c>
      <c r="AM94" s="1273">
        <v>1</v>
      </c>
      <c r="AN94" s="1273">
        <v>0</v>
      </c>
      <c r="AO94" s="1273">
        <v>0</v>
      </c>
      <c r="AP94" s="1273">
        <v>1</v>
      </c>
      <c r="AQ94" s="1273">
        <v>0</v>
      </c>
      <c r="AR94" s="1273">
        <v>29</v>
      </c>
      <c r="AS94" s="1304">
        <v>371</v>
      </c>
      <c r="AT94" s="1273">
        <v>36</v>
      </c>
      <c r="AU94" s="1273">
        <v>8</v>
      </c>
      <c r="AV94" s="1273">
        <v>14</v>
      </c>
      <c r="AW94" s="1273">
        <v>31</v>
      </c>
      <c r="AX94" s="1273">
        <v>65</v>
      </c>
      <c r="AY94" s="1273">
        <v>58</v>
      </c>
      <c r="AZ94" s="1273">
        <v>62</v>
      </c>
      <c r="BA94" s="1273">
        <v>28</v>
      </c>
      <c r="BB94" s="1273">
        <v>16</v>
      </c>
      <c r="BC94" s="1273">
        <v>13</v>
      </c>
      <c r="BD94" s="1273">
        <v>6</v>
      </c>
      <c r="BE94" s="1273">
        <v>9</v>
      </c>
      <c r="BF94" s="1273">
        <v>6</v>
      </c>
      <c r="BG94" s="1273">
        <v>5</v>
      </c>
      <c r="BH94" s="1273">
        <v>1</v>
      </c>
      <c r="BI94" s="1273">
        <v>3</v>
      </c>
      <c r="BJ94" s="1273">
        <v>2</v>
      </c>
      <c r="BK94" s="1273">
        <v>4</v>
      </c>
      <c r="BL94" s="1273">
        <v>4</v>
      </c>
      <c r="BM94" s="1468">
        <v>40</v>
      </c>
    </row>
    <row r="95" spans="1:65">
      <c r="A95" s="1289">
        <v>226</v>
      </c>
      <c r="B95" s="1162" t="s">
        <v>652</v>
      </c>
      <c r="C95" s="1304">
        <v>974</v>
      </c>
      <c r="D95" s="1273">
        <v>62</v>
      </c>
      <c r="E95" s="1273">
        <v>27</v>
      </c>
      <c r="F95" s="1273">
        <v>15</v>
      </c>
      <c r="G95" s="1273">
        <v>63</v>
      </c>
      <c r="H95" s="1273">
        <v>164</v>
      </c>
      <c r="I95" s="1273">
        <v>133</v>
      </c>
      <c r="J95" s="1273">
        <v>99</v>
      </c>
      <c r="K95" s="1273">
        <v>73</v>
      </c>
      <c r="L95" s="1273">
        <v>73</v>
      </c>
      <c r="M95" s="1273">
        <v>53</v>
      </c>
      <c r="N95" s="1273">
        <v>38</v>
      </c>
      <c r="O95" s="1273">
        <v>34</v>
      </c>
      <c r="P95" s="1273">
        <v>33</v>
      </c>
      <c r="Q95" s="1273">
        <v>31</v>
      </c>
      <c r="R95" s="1273">
        <v>26</v>
      </c>
      <c r="S95" s="1273">
        <v>7</v>
      </c>
      <c r="T95" s="1273">
        <v>19</v>
      </c>
      <c r="U95" s="1273">
        <v>13</v>
      </c>
      <c r="V95" s="1273">
        <v>11</v>
      </c>
      <c r="W95" s="1305">
        <v>171</v>
      </c>
      <c r="X95" s="1273">
        <v>512</v>
      </c>
      <c r="Y95" s="1273">
        <v>33</v>
      </c>
      <c r="Z95" s="1273">
        <v>17</v>
      </c>
      <c r="AA95" s="1273">
        <v>11</v>
      </c>
      <c r="AB95" s="1273">
        <v>27</v>
      </c>
      <c r="AC95" s="1273">
        <v>80</v>
      </c>
      <c r="AD95" s="1273">
        <v>66</v>
      </c>
      <c r="AE95" s="1273">
        <v>51</v>
      </c>
      <c r="AF95" s="1273">
        <v>34</v>
      </c>
      <c r="AG95" s="1273">
        <v>38</v>
      </c>
      <c r="AH95" s="1273">
        <v>29</v>
      </c>
      <c r="AI95" s="1273">
        <v>25</v>
      </c>
      <c r="AJ95" s="1273">
        <v>18</v>
      </c>
      <c r="AK95" s="1273">
        <v>24</v>
      </c>
      <c r="AL95" s="1273">
        <v>17</v>
      </c>
      <c r="AM95" s="1273">
        <v>20</v>
      </c>
      <c r="AN95" s="1273">
        <v>4</v>
      </c>
      <c r="AO95" s="1273">
        <v>9</v>
      </c>
      <c r="AP95" s="1273">
        <v>5</v>
      </c>
      <c r="AQ95" s="1273">
        <v>4</v>
      </c>
      <c r="AR95" s="1273">
        <v>113</v>
      </c>
      <c r="AS95" s="1304">
        <v>462</v>
      </c>
      <c r="AT95" s="1273">
        <v>29</v>
      </c>
      <c r="AU95" s="1273">
        <v>10</v>
      </c>
      <c r="AV95" s="1273">
        <v>4</v>
      </c>
      <c r="AW95" s="1273">
        <v>36</v>
      </c>
      <c r="AX95" s="1273">
        <v>84</v>
      </c>
      <c r="AY95" s="1273">
        <v>67</v>
      </c>
      <c r="AZ95" s="1273">
        <v>48</v>
      </c>
      <c r="BA95" s="1273">
        <v>39</v>
      </c>
      <c r="BB95" s="1273">
        <v>35</v>
      </c>
      <c r="BC95" s="1273">
        <v>24</v>
      </c>
      <c r="BD95" s="1273">
        <v>13</v>
      </c>
      <c r="BE95" s="1273">
        <v>16</v>
      </c>
      <c r="BF95" s="1273">
        <v>9</v>
      </c>
      <c r="BG95" s="1273">
        <v>14</v>
      </c>
      <c r="BH95" s="1273">
        <v>6</v>
      </c>
      <c r="BI95" s="1273">
        <v>3</v>
      </c>
      <c r="BJ95" s="1273">
        <v>10</v>
      </c>
      <c r="BK95" s="1273">
        <v>8</v>
      </c>
      <c r="BL95" s="1273">
        <v>7</v>
      </c>
      <c r="BM95" s="1468">
        <v>58</v>
      </c>
    </row>
    <row r="96" spans="1:65">
      <c r="A96" s="1289">
        <v>227</v>
      </c>
      <c r="B96" s="1162" t="s">
        <v>653</v>
      </c>
      <c r="C96" s="1304">
        <v>611</v>
      </c>
      <c r="D96" s="1273">
        <v>54</v>
      </c>
      <c r="E96" s="1273">
        <v>27</v>
      </c>
      <c r="F96" s="1273">
        <v>6</v>
      </c>
      <c r="G96" s="1273">
        <v>29</v>
      </c>
      <c r="H96" s="1273">
        <v>85</v>
      </c>
      <c r="I96" s="1273">
        <v>102</v>
      </c>
      <c r="J96" s="1273">
        <v>87</v>
      </c>
      <c r="K96" s="1273">
        <v>52</v>
      </c>
      <c r="L96" s="1273">
        <v>32</v>
      </c>
      <c r="M96" s="1273">
        <v>24</v>
      </c>
      <c r="N96" s="1273">
        <v>22</v>
      </c>
      <c r="O96" s="1273">
        <v>17</v>
      </c>
      <c r="P96" s="1273">
        <v>15</v>
      </c>
      <c r="Q96" s="1273">
        <v>23</v>
      </c>
      <c r="R96" s="1273">
        <v>11</v>
      </c>
      <c r="S96" s="1273">
        <v>5</v>
      </c>
      <c r="T96" s="1273">
        <v>7</v>
      </c>
      <c r="U96" s="1273">
        <v>8</v>
      </c>
      <c r="V96" s="1273">
        <v>5</v>
      </c>
      <c r="W96" s="1305">
        <v>72</v>
      </c>
      <c r="X96" s="1273">
        <v>310</v>
      </c>
      <c r="Y96" s="1273">
        <v>33</v>
      </c>
      <c r="Z96" s="1273">
        <v>19</v>
      </c>
      <c r="AA96" s="1273">
        <v>4</v>
      </c>
      <c r="AB96" s="1273">
        <v>15</v>
      </c>
      <c r="AC96" s="1273">
        <v>37</v>
      </c>
      <c r="AD96" s="1273">
        <v>50</v>
      </c>
      <c r="AE96" s="1273">
        <v>40</v>
      </c>
      <c r="AF96" s="1273">
        <v>23</v>
      </c>
      <c r="AG96" s="1273">
        <v>17</v>
      </c>
      <c r="AH96" s="1273">
        <v>14</v>
      </c>
      <c r="AI96" s="1273">
        <v>14</v>
      </c>
      <c r="AJ96" s="1273">
        <v>9</v>
      </c>
      <c r="AK96" s="1273">
        <v>8</v>
      </c>
      <c r="AL96" s="1273">
        <v>13</v>
      </c>
      <c r="AM96" s="1273">
        <v>6</v>
      </c>
      <c r="AN96" s="1273">
        <v>3</v>
      </c>
      <c r="AO96" s="1273">
        <v>1</v>
      </c>
      <c r="AP96" s="1273">
        <v>2</v>
      </c>
      <c r="AQ96" s="1273">
        <v>2</v>
      </c>
      <c r="AR96" s="1273">
        <v>34</v>
      </c>
      <c r="AS96" s="1304">
        <v>301</v>
      </c>
      <c r="AT96" s="1273">
        <v>21</v>
      </c>
      <c r="AU96" s="1273">
        <v>8</v>
      </c>
      <c r="AV96" s="1273">
        <v>2</v>
      </c>
      <c r="AW96" s="1273">
        <v>14</v>
      </c>
      <c r="AX96" s="1273">
        <v>48</v>
      </c>
      <c r="AY96" s="1273">
        <v>52</v>
      </c>
      <c r="AZ96" s="1273">
        <v>47</v>
      </c>
      <c r="BA96" s="1273">
        <v>29</v>
      </c>
      <c r="BB96" s="1273">
        <v>15</v>
      </c>
      <c r="BC96" s="1273">
        <v>10</v>
      </c>
      <c r="BD96" s="1273">
        <v>8</v>
      </c>
      <c r="BE96" s="1273">
        <v>8</v>
      </c>
      <c r="BF96" s="1273">
        <v>7</v>
      </c>
      <c r="BG96" s="1273">
        <v>10</v>
      </c>
      <c r="BH96" s="1273">
        <v>5</v>
      </c>
      <c r="BI96" s="1273">
        <v>2</v>
      </c>
      <c r="BJ96" s="1273">
        <v>6</v>
      </c>
      <c r="BK96" s="1273">
        <v>6</v>
      </c>
      <c r="BL96" s="1273">
        <v>3</v>
      </c>
      <c r="BM96" s="1468">
        <v>38</v>
      </c>
    </row>
    <row r="97" spans="1:65">
      <c r="A97" s="1289">
        <v>228</v>
      </c>
      <c r="B97" s="1162" t="s">
        <v>654</v>
      </c>
      <c r="C97" s="1304">
        <v>1764</v>
      </c>
      <c r="D97" s="1273">
        <v>117</v>
      </c>
      <c r="E97" s="1273">
        <v>40</v>
      </c>
      <c r="F97" s="1273">
        <v>15</v>
      </c>
      <c r="G97" s="1273">
        <v>147</v>
      </c>
      <c r="H97" s="1273">
        <v>311</v>
      </c>
      <c r="I97" s="1273">
        <v>363</v>
      </c>
      <c r="J97" s="1273">
        <v>247</v>
      </c>
      <c r="K97" s="1273">
        <v>150</v>
      </c>
      <c r="L97" s="1273">
        <v>102</v>
      </c>
      <c r="M97" s="1273">
        <v>95</v>
      </c>
      <c r="N97" s="1273">
        <v>71</v>
      </c>
      <c r="O97" s="1273">
        <v>41</v>
      </c>
      <c r="P97" s="1273">
        <v>22</v>
      </c>
      <c r="Q97" s="1273">
        <v>11</v>
      </c>
      <c r="R97" s="1273">
        <v>13</v>
      </c>
      <c r="S97" s="1273">
        <v>6</v>
      </c>
      <c r="T97" s="1273">
        <v>8</v>
      </c>
      <c r="U97" s="1273">
        <v>3</v>
      </c>
      <c r="V97" s="1273">
        <v>2</v>
      </c>
      <c r="W97" s="1305">
        <v>399</v>
      </c>
      <c r="X97" s="1273">
        <v>945</v>
      </c>
      <c r="Y97" s="1273">
        <v>57</v>
      </c>
      <c r="Z97" s="1273">
        <v>20</v>
      </c>
      <c r="AA97" s="1273">
        <v>8</v>
      </c>
      <c r="AB97" s="1273">
        <v>62</v>
      </c>
      <c r="AC97" s="1273">
        <v>144</v>
      </c>
      <c r="AD97" s="1273">
        <v>201</v>
      </c>
      <c r="AE97" s="1273">
        <v>135</v>
      </c>
      <c r="AF97" s="1273">
        <v>89</v>
      </c>
      <c r="AG97" s="1273">
        <v>57</v>
      </c>
      <c r="AH97" s="1273">
        <v>63</v>
      </c>
      <c r="AI97" s="1273">
        <v>47</v>
      </c>
      <c r="AJ97" s="1273">
        <v>27</v>
      </c>
      <c r="AK97" s="1273">
        <v>16</v>
      </c>
      <c r="AL97" s="1273">
        <v>6</v>
      </c>
      <c r="AM97" s="1273">
        <v>5</v>
      </c>
      <c r="AN97" s="1273">
        <v>3</v>
      </c>
      <c r="AO97" s="1273">
        <v>3</v>
      </c>
      <c r="AP97" s="1273">
        <v>2</v>
      </c>
      <c r="AQ97" s="1273">
        <v>0</v>
      </c>
      <c r="AR97" s="1273">
        <v>264</v>
      </c>
      <c r="AS97" s="1304">
        <v>819</v>
      </c>
      <c r="AT97" s="1273">
        <v>60</v>
      </c>
      <c r="AU97" s="1273">
        <v>20</v>
      </c>
      <c r="AV97" s="1273">
        <v>7</v>
      </c>
      <c r="AW97" s="1273">
        <v>85</v>
      </c>
      <c r="AX97" s="1273">
        <v>167</v>
      </c>
      <c r="AY97" s="1273">
        <v>162</v>
      </c>
      <c r="AZ97" s="1273">
        <v>112</v>
      </c>
      <c r="BA97" s="1273">
        <v>61</v>
      </c>
      <c r="BB97" s="1273">
        <v>45</v>
      </c>
      <c r="BC97" s="1273">
        <v>32</v>
      </c>
      <c r="BD97" s="1273">
        <v>24</v>
      </c>
      <c r="BE97" s="1273">
        <v>14</v>
      </c>
      <c r="BF97" s="1273">
        <v>6</v>
      </c>
      <c r="BG97" s="1273">
        <v>5</v>
      </c>
      <c r="BH97" s="1273">
        <v>8</v>
      </c>
      <c r="BI97" s="1273">
        <v>3</v>
      </c>
      <c r="BJ97" s="1273">
        <v>5</v>
      </c>
      <c r="BK97" s="1273">
        <v>1</v>
      </c>
      <c r="BL97" s="1273">
        <v>2</v>
      </c>
      <c r="BM97" s="1468">
        <v>135</v>
      </c>
    </row>
    <row r="98" spans="1:65">
      <c r="A98" s="1289">
        <v>229</v>
      </c>
      <c r="B98" s="1162" t="s">
        <v>655</v>
      </c>
      <c r="C98" s="1304">
        <v>1754</v>
      </c>
      <c r="D98" s="1273">
        <v>173</v>
      </c>
      <c r="E98" s="1273">
        <v>52</v>
      </c>
      <c r="F98" s="1273">
        <v>34</v>
      </c>
      <c r="G98" s="1273">
        <v>78</v>
      </c>
      <c r="H98" s="1273">
        <v>256</v>
      </c>
      <c r="I98" s="1273">
        <v>299</v>
      </c>
      <c r="J98" s="1273">
        <v>252</v>
      </c>
      <c r="K98" s="1273">
        <v>157</v>
      </c>
      <c r="L98" s="1273">
        <v>119</v>
      </c>
      <c r="M98" s="1273">
        <v>88</v>
      </c>
      <c r="N98" s="1273">
        <v>54</v>
      </c>
      <c r="O98" s="1273">
        <v>40</v>
      </c>
      <c r="P98" s="1273">
        <v>45</v>
      </c>
      <c r="Q98" s="1273">
        <v>44</v>
      </c>
      <c r="R98" s="1273">
        <v>14</v>
      </c>
      <c r="S98" s="1273">
        <v>14</v>
      </c>
      <c r="T98" s="1273">
        <v>14</v>
      </c>
      <c r="U98" s="1273">
        <v>9</v>
      </c>
      <c r="V98" s="1273">
        <v>12</v>
      </c>
      <c r="W98" s="1305">
        <v>124</v>
      </c>
      <c r="X98" s="1273">
        <v>944</v>
      </c>
      <c r="Y98" s="1273">
        <v>103</v>
      </c>
      <c r="Z98" s="1273">
        <v>25</v>
      </c>
      <c r="AA98" s="1273">
        <v>21</v>
      </c>
      <c r="AB98" s="1273">
        <v>38</v>
      </c>
      <c r="AC98" s="1273">
        <v>148</v>
      </c>
      <c r="AD98" s="1273">
        <v>145</v>
      </c>
      <c r="AE98" s="1273">
        <v>133</v>
      </c>
      <c r="AF98" s="1273">
        <v>92</v>
      </c>
      <c r="AG98" s="1273">
        <v>66</v>
      </c>
      <c r="AH98" s="1273">
        <v>46</v>
      </c>
      <c r="AI98" s="1273">
        <v>33</v>
      </c>
      <c r="AJ98" s="1273">
        <v>21</v>
      </c>
      <c r="AK98" s="1273">
        <v>25</v>
      </c>
      <c r="AL98" s="1273">
        <v>22</v>
      </c>
      <c r="AM98" s="1273">
        <v>5</v>
      </c>
      <c r="AN98" s="1273">
        <v>8</v>
      </c>
      <c r="AO98" s="1273">
        <v>5</v>
      </c>
      <c r="AP98" s="1273">
        <v>5</v>
      </c>
      <c r="AQ98" s="1273">
        <v>3</v>
      </c>
      <c r="AR98" s="1273">
        <v>60</v>
      </c>
      <c r="AS98" s="1304">
        <v>810</v>
      </c>
      <c r="AT98" s="1273">
        <v>70</v>
      </c>
      <c r="AU98" s="1273">
        <v>27</v>
      </c>
      <c r="AV98" s="1273">
        <v>13</v>
      </c>
      <c r="AW98" s="1273">
        <v>40</v>
      </c>
      <c r="AX98" s="1273">
        <v>108</v>
      </c>
      <c r="AY98" s="1273">
        <v>154</v>
      </c>
      <c r="AZ98" s="1273">
        <v>119</v>
      </c>
      <c r="BA98" s="1273">
        <v>65</v>
      </c>
      <c r="BB98" s="1273">
        <v>53</v>
      </c>
      <c r="BC98" s="1273">
        <v>42</v>
      </c>
      <c r="BD98" s="1273">
        <v>21</v>
      </c>
      <c r="BE98" s="1273">
        <v>19</v>
      </c>
      <c r="BF98" s="1273">
        <v>20</v>
      </c>
      <c r="BG98" s="1273">
        <v>22</v>
      </c>
      <c r="BH98" s="1273">
        <v>9</v>
      </c>
      <c r="BI98" s="1273">
        <v>6</v>
      </c>
      <c r="BJ98" s="1273">
        <v>9</v>
      </c>
      <c r="BK98" s="1273">
        <v>4</v>
      </c>
      <c r="BL98" s="1273">
        <v>9</v>
      </c>
      <c r="BM98" s="1468">
        <v>64</v>
      </c>
    </row>
    <row r="99" spans="1:65">
      <c r="A99" s="1289">
        <v>301</v>
      </c>
      <c r="B99" s="1162" t="s">
        <v>23</v>
      </c>
      <c r="C99" s="1304">
        <v>833</v>
      </c>
      <c r="D99" s="1273">
        <v>91</v>
      </c>
      <c r="E99" s="1273">
        <v>38</v>
      </c>
      <c r="F99" s="1273">
        <v>17</v>
      </c>
      <c r="G99" s="1273">
        <v>32</v>
      </c>
      <c r="H99" s="1273">
        <v>71</v>
      </c>
      <c r="I99" s="1273">
        <v>106</v>
      </c>
      <c r="J99" s="1273">
        <v>97</v>
      </c>
      <c r="K99" s="1273">
        <v>82</v>
      </c>
      <c r="L99" s="1273">
        <v>47</v>
      </c>
      <c r="M99" s="1273">
        <v>44</v>
      </c>
      <c r="N99" s="1273">
        <v>38</v>
      </c>
      <c r="O99" s="1273">
        <v>23</v>
      </c>
      <c r="P99" s="1273">
        <v>24</v>
      </c>
      <c r="Q99" s="1273">
        <v>25</v>
      </c>
      <c r="R99" s="1273">
        <v>14</v>
      </c>
      <c r="S99" s="1273">
        <v>17</v>
      </c>
      <c r="T99" s="1273">
        <v>24</v>
      </c>
      <c r="U99" s="1273">
        <v>25</v>
      </c>
      <c r="V99" s="1273">
        <v>18</v>
      </c>
      <c r="W99" s="1305">
        <v>58</v>
      </c>
      <c r="X99" s="1273">
        <v>414</v>
      </c>
      <c r="Y99" s="1273">
        <v>48</v>
      </c>
      <c r="Z99" s="1273">
        <v>18</v>
      </c>
      <c r="AA99" s="1273">
        <v>9</v>
      </c>
      <c r="AB99" s="1273">
        <v>17</v>
      </c>
      <c r="AC99" s="1273">
        <v>41</v>
      </c>
      <c r="AD99" s="1273">
        <v>52</v>
      </c>
      <c r="AE99" s="1273">
        <v>51</v>
      </c>
      <c r="AF99" s="1273">
        <v>41</v>
      </c>
      <c r="AG99" s="1273">
        <v>27</v>
      </c>
      <c r="AH99" s="1273">
        <v>21</v>
      </c>
      <c r="AI99" s="1273">
        <v>16</v>
      </c>
      <c r="AJ99" s="1273">
        <v>13</v>
      </c>
      <c r="AK99" s="1273">
        <v>14</v>
      </c>
      <c r="AL99" s="1273">
        <v>13</v>
      </c>
      <c r="AM99" s="1273">
        <v>4</v>
      </c>
      <c r="AN99" s="1273">
        <v>7</v>
      </c>
      <c r="AO99" s="1273">
        <v>11</v>
      </c>
      <c r="AP99" s="1273">
        <v>9</v>
      </c>
      <c r="AQ99" s="1273">
        <v>2</v>
      </c>
      <c r="AR99" s="1273">
        <v>28</v>
      </c>
      <c r="AS99" s="1304">
        <v>419</v>
      </c>
      <c r="AT99" s="1273">
        <v>43</v>
      </c>
      <c r="AU99" s="1273">
        <v>20</v>
      </c>
      <c r="AV99" s="1273">
        <v>8</v>
      </c>
      <c r="AW99" s="1273">
        <v>15</v>
      </c>
      <c r="AX99" s="1273">
        <v>30</v>
      </c>
      <c r="AY99" s="1273">
        <v>54</v>
      </c>
      <c r="AZ99" s="1273">
        <v>46</v>
      </c>
      <c r="BA99" s="1273">
        <v>41</v>
      </c>
      <c r="BB99" s="1273">
        <v>20</v>
      </c>
      <c r="BC99" s="1273">
        <v>23</v>
      </c>
      <c r="BD99" s="1273">
        <v>22</v>
      </c>
      <c r="BE99" s="1273">
        <v>10</v>
      </c>
      <c r="BF99" s="1273">
        <v>10</v>
      </c>
      <c r="BG99" s="1273">
        <v>12</v>
      </c>
      <c r="BH99" s="1273">
        <v>10</v>
      </c>
      <c r="BI99" s="1273">
        <v>10</v>
      </c>
      <c r="BJ99" s="1273">
        <v>13</v>
      </c>
      <c r="BK99" s="1273">
        <v>16</v>
      </c>
      <c r="BL99" s="1273">
        <v>16</v>
      </c>
      <c r="BM99" s="1468">
        <v>30</v>
      </c>
    </row>
    <row r="100" spans="1:65">
      <c r="A100" s="1289">
        <v>365</v>
      </c>
      <c r="B100" s="1162" t="s">
        <v>656</v>
      </c>
      <c r="C100" s="1304">
        <v>352</v>
      </c>
      <c r="D100" s="1273">
        <v>32</v>
      </c>
      <c r="E100" s="1273">
        <v>8</v>
      </c>
      <c r="F100" s="1273">
        <v>4</v>
      </c>
      <c r="G100" s="1273">
        <v>19</v>
      </c>
      <c r="H100" s="1273">
        <v>54</v>
      </c>
      <c r="I100" s="1273">
        <v>64</v>
      </c>
      <c r="J100" s="1273">
        <v>57</v>
      </c>
      <c r="K100" s="1273">
        <v>37</v>
      </c>
      <c r="L100" s="1273">
        <v>12</v>
      </c>
      <c r="M100" s="1273">
        <v>9</v>
      </c>
      <c r="N100" s="1273">
        <v>15</v>
      </c>
      <c r="O100" s="1273">
        <v>6</v>
      </c>
      <c r="P100" s="1273">
        <v>5</v>
      </c>
      <c r="Q100" s="1273">
        <v>7</v>
      </c>
      <c r="R100" s="1273">
        <v>9</v>
      </c>
      <c r="S100" s="1273">
        <v>2</v>
      </c>
      <c r="T100" s="1273">
        <v>1</v>
      </c>
      <c r="U100" s="1273">
        <v>1</v>
      </c>
      <c r="V100" s="1273">
        <v>10</v>
      </c>
      <c r="W100" s="1305">
        <v>49</v>
      </c>
      <c r="X100" s="1273">
        <v>186</v>
      </c>
      <c r="Y100" s="1273">
        <v>18</v>
      </c>
      <c r="Z100" s="1273">
        <v>4</v>
      </c>
      <c r="AA100" s="1273">
        <v>4</v>
      </c>
      <c r="AB100" s="1273">
        <v>12</v>
      </c>
      <c r="AC100" s="1273">
        <v>28</v>
      </c>
      <c r="AD100" s="1273">
        <v>34</v>
      </c>
      <c r="AE100" s="1273">
        <v>33</v>
      </c>
      <c r="AF100" s="1273">
        <v>19</v>
      </c>
      <c r="AG100" s="1273">
        <v>9</v>
      </c>
      <c r="AH100" s="1273">
        <v>4</v>
      </c>
      <c r="AI100" s="1273">
        <v>10</v>
      </c>
      <c r="AJ100" s="1273">
        <v>1</v>
      </c>
      <c r="AK100" s="1273">
        <v>3</v>
      </c>
      <c r="AL100" s="1273">
        <v>1</v>
      </c>
      <c r="AM100" s="1273">
        <v>5</v>
      </c>
      <c r="AN100" s="1273">
        <v>1</v>
      </c>
      <c r="AO100" s="1273">
        <v>0</v>
      </c>
      <c r="AP100" s="1273">
        <v>0</v>
      </c>
      <c r="AQ100" s="1273">
        <v>0</v>
      </c>
      <c r="AR100" s="1273">
        <v>39</v>
      </c>
      <c r="AS100" s="1304">
        <v>166</v>
      </c>
      <c r="AT100" s="1273">
        <v>14</v>
      </c>
      <c r="AU100" s="1273">
        <v>4</v>
      </c>
      <c r="AV100" s="1273">
        <v>0</v>
      </c>
      <c r="AW100" s="1273">
        <v>7</v>
      </c>
      <c r="AX100" s="1273">
        <v>26</v>
      </c>
      <c r="AY100" s="1273">
        <v>30</v>
      </c>
      <c r="AZ100" s="1273">
        <v>24</v>
      </c>
      <c r="BA100" s="1273">
        <v>18</v>
      </c>
      <c r="BB100" s="1273">
        <v>3</v>
      </c>
      <c r="BC100" s="1273">
        <v>5</v>
      </c>
      <c r="BD100" s="1273">
        <v>5</v>
      </c>
      <c r="BE100" s="1273">
        <v>5</v>
      </c>
      <c r="BF100" s="1273">
        <v>2</v>
      </c>
      <c r="BG100" s="1273">
        <v>6</v>
      </c>
      <c r="BH100" s="1273">
        <v>4</v>
      </c>
      <c r="BI100" s="1273">
        <v>1</v>
      </c>
      <c r="BJ100" s="1273">
        <v>1</v>
      </c>
      <c r="BK100" s="1273">
        <v>1</v>
      </c>
      <c r="BL100" s="1273">
        <v>10</v>
      </c>
      <c r="BM100" s="1468">
        <v>10</v>
      </c>
    </row>
    <row r="101" spans="1:65">
      <c r="A101" s="1289">
        <v>381</v>
      </c>
      <c r="B101" s="1162" t="s">
        <v>27</v>
      </c>
      <c r="C101" s="1304">
        <v>950</v>
      </c>
      <c r="D101" s="1273">
        <v>105</v>
      </c>
      <c r="E101" s="1273">
        <v>30</v>
      </c>
      <c r="F101" s="1273">
        <v>24</v>
      </c>
      <c r="G101" s="1273">
        <v>53</v>
      </c>
      <c r="H101" s="1273">
        <v>133</v>
      </c>
      <c r="I101" s="1273">
        <v>170</v>
      </c>
      <c r="J101" s="1273">
        <v>133</v>
      </c>
      <c r="K101" s="1273">
        <v>86</v>
      </c>
      <c r="L101" s="1273">
        <v>60</v>
      </c>
      <c r="M101" s="1273">
        <v>39</v>
      </c>
      <c r="N101" s="1273">
        <v>25</v>
      </c>
      <c r="O101" s="1273">
        <v>20</v>
      </c>
      <c r="P101" s="1273">
        <v>12</v>
      </c>
      <c r="Q101" s="1273">
        <v>18</v>
      </c>
      <c r="R101" s="1273">
        <v>15</v>
      </c>
      <c r="S101" s="1273">
        <v>7</v>
      </c>
      <c r="T101" s="1273">
        <v>7</v>
      </c>
      <c r="U101" s="1273">
        <v>8</v>
      </c>
      <c r="V101" s="1273">
        <v>5</v>
      </c>
      <c r="W101" s="1305">
        <v>59</v>
      </c>
      <c r="X101" s="1273">
        <v>514</v>
      </c>
      <c r="Y101" s="1273">
        <v>57</v>
      </c>
      <c r="Z101" s="1273">
        <v>10</v>
      </c>
      <c r="AA101" s="1273">
        <v>13</v>
      </c>
      <c r="AB101" s="1273">
        <v>39</v>
      </c>
      <c r="AC101" s="1273">
        <v>86</v>
      </c>
      <c r="AD101" s="1273">
        <v>85</v>
      </c>
      <c r="AE101" s="1273">
        <v>67</v>
      </c>
      <c r="AF101" s="1273">
        <v>42</v>
      </c>
      <c r="AG101" s="1273">
        <v>35</v>
      </c>
      <c r="AH101" s="1273">
        <v>23</v>
      </c>
      <c r="AI101" s="1273">
        <v>14</v>
      </c>
      <c r="AJ101" s="1273">
        <v>13</v>
      </c>
      <c r="AK101" s="1273">
        <v>7</v>
      </c>
      <c r="AL101" s="1273">
        <v>10</v>
      </c>
      <c r="AM101" s="1273">
        <v>8</v>
      </c>
      <c r="AN101" s="1273">
        <v>2</v>
      </c>
      <c r="AO101" s="1273">
        <v>2</v>
      </c>
      <c r="AP101" s="1273">
        <v>1</v>
      </c>
      <c r="AQ101" s="1273">
        <v>0</v>
      </c>
      <c r="AR101" s="1273">
        <v>30</v>
      </c>
      <c r="AS101" s="1304">
        <v>436</v>
      </c>
      <c r="AT101" s="1273">
        <v>48</v>
      </c>
      <c r="AU101" s="1273">
        <v>20</v>
      </c>
      <c r="AV101" s="1273">
        <v>11</v>
      </c>
      <c r="AW101" s="1273">
        <v>14</v>
      </c>
      <c r="AX101" s="1273">
        <v>47</v>
      </c>
      <c r="AY101" s="1273">
        <v>85</v>
      </c>
      <c r="AZ101" s="1273">
        <v>66</v>
      </c>
      <c r="BA101" s="1273">
        <v>44</v>
      </c>
      <c r="BB101" s="1273">
        <v>25</v>
      </c>
      <c r="BC101" s="1273">
        <v>16</v>
      </c>
      <c r="BD101" s="1273">
        <v>11</v>
      </c>
      <c r="BE101" s="1273">
        <v>7</v>
      </c>
      <c r="BF101" s="1273">
        <v>5</v>
      </c>
      <c r="BG101" s="1273">
        <v>8</v>
      </c>
      <c r="BH101" s="1273">
        <v>7</v>
      </c>
      <c r="BI101" s="1273">
        <v>5</v>
      </c>
      <c r="BJ101" s="1273">
        <v>5</v>
      </c>
      <c r="BK101" s="1273">
        <v>7</v>
      </c>
      <c r="BL101" s="1273">
        <v>5</v>
      </c>
      <c r="BM101" s="1468">
        <v>29</v>
      </c>
    </row>
    <row r="102" spans="1:65">
      <c r="A102" s="1289">
        <v>382</v>
      </c>
      <c r="B102" s="1162" t="s">
        <v>28</v>
      </c>
      <c r="C102" s="1304">
        <v>1193</v>
      </c>
      <c r="D102" s="1273">
        <v>117</v>
      </c>
      <c r="E102" s="1273">
        <v>33</v>
      </c>
      <c r="F102" s="1273">
        <v>16</v>
      </c>
      <c r="G102" s="1273">
        <v>62</v>
      </c>
      <c r="H102" s="1273">
        <v>196</v>
      </c>
      <c r="I102" s="1273">
        <v>218</v>
      </c>
      <c r="J102" s="1273">
        <v>193</v>
      </c>
      <c r="K102" s="1273">
        <v>96</v>
      </c>
      <c r="L102" s="1273">
        <v>66</v>
      </c>
      <c r="M102" s="1273">
        <v>53</v>
      </c>
      <c r="N102" s="1273">
        <v>31</v>
      </c>
      <c r="O102" s="1273">
        <v>22</v>
      </c>
      <c r="P102" s="1273">
        <v>23</v>
      </c>
      <c r="Q102" s="1273">
        <v>17</v>
      </c>
      <c r="R102" s="1273">
        <v>15</v>
      </c>
      <c r="S102" s="1273">
        <v>10</v>
      </c>
      <c r="T102" s="1273">
        <v>9</v>
      </c>
      <c r="U102" s="1273">
        <v>11</v>
      </c>
      <c r="V102" s="1273">
        <v>5</v>
      </c>
      <c r="W102" s="1305">
        <v>79</v>
      </c>
      <c r="X102" s="1273">
        <v>631</v>
      </c>
      <c r="Y102" s="1273">
        <v>54</v>
      </c>
      <c r="Z102" s="1273">
        <v>21</v>
      </c>
      <c r="AA102" s="1273">
        <v>6</v>
      </c>
      <c r="AB102" s="1273">
        <v>41</v>
      </c>
      <c r="AC102" s="1273">
        <v>101</v>
      </c>
      <c r="AD102" s="1273">
        <v>114</v>
      </c>
      <c r="AE102" s="1273">
        <v>104</v>
      </c>
      <c r="AF102" s="1273">
        <v>53</v>
      </c>
      <c r="AG102" s="1273">
        <v>41</v>
      </c>
      <c r="AH102" s="1273">
        <v>24</v>
      </c>
      <c r="AI102" s="1273">
        <v>21</v>
      </c>
      <c r="AJ102" s="1273">
        <v>14</v>
      </c>
      <c r="AK102" s="1273">
        <v>9</v>
      </c>
      <c r="AL102" s="1273">
        <v>11</v>
      </c>
      <c r="AM102" s="1273">
        <v>7</v>
      </c>
      <c r="AN102" s="1273">
        <v>3</v>
      </c>
      <c r="AO102" s="1273">
        <v>3</v>
      </c>
      <c r="AP102" s="1273">
        <v>4</v>
      </c>
      <c r="AQ102" s="1273">
        <v>0</v>
      </c>
      <c r="AR102" s="1273">
        <v>48</v>
      </c>
      <c r="AS102" s="1304">
        <v>562</v>
      </c>
      <c r="AT102" s="1273">
        <v>63</v>
      </c>
      <c r="AU102" s="1273">
        <v>12</v>
      </c>
      <c r="AV102" s="1273">
        <v>10</v>
      </c>
      <c r="AW102" s="1273">
        <v>21</v>
      </c>
      <c r="AX102" s="1273">
        <v>95</v>
      </c>
      <c r="AY102" s="1273">
        <v>104</v>
      </c>
      <c r="AZ102" s="1273">
        <v>89</v>
      </c>
      <c r="BA102" s="1273">
        <v>43</v>
      </c>
      <c r="BB102" s="1273">
        <v>25</v>
      </c>
      <c r="BC102" s="1273">
        <v>29</v>
      </c>
      <c r="BD102" s="1273">
        <v>10</v>
      </c>
      <c r="BE102" s="1273">
        <v>8</v>
      </c>
      <c r="BF102" s="1273">
        <v>14</v>
      </c>
      <c r="BG102" s="1273">
        <v>6</v>
      </c>
      <c r="BH102" s="1273">
        <v>8</v>
      </c>
      <c r="BI102" s="1273">
        <v>7</v>
      </c>
      <c r="BJ102" s="1273">
        <v>6</v>
      </c>
      <c r="BK102" s="1273">
        <v>7</v>
      </c>
      <c r="BL102" s="1273">
        <v>5</v>
      </c>
      <c r="BM102" s="1468">
        <v>31</v>
      </c>
    </row>
    <row r="103" spans="1:65">
      <c r="A103" s="1289">
        <v>442</v>
      </c>
      <c r="B103" s="1162" t="s">
        <v>38</v>
      </c>
      <c r="C103" s="1304">
        <v>242</v>
      </c>
      <c r="D103" s="1273">
        <v>31</v>
      </c>
      <c r="E103" s="1273">
        <v>14</v>
      </c>
      <c r="F103" s="1273">
        <v>5</v>
      </c>
      <c r="G103" s="1273">
        <v>8</v>
      </c>
      <c r="H103" s="1273">
        <v>43</v>
      </c>
      <c r="I103" s="1273">
        <v>37</v>
      </c>
      <c r="J103" s="1273">
        <v>37</v>
      </c>
      <c r="K103" s="1273">
        <v>15</v>
      </c>
      <c r="L103" s="1273">
        <v>10</v>
      </c>
      <c r="M103" s="1273">
        <v>13</v>
      </c>
      <c r="N103" s="1273">
        <v>9</v>
      </c>
      <c r="O103" s="1273">
        <v>3</v>
      </c>
      <c r="P103" s="1273">
        <v>8</v>
      </c>
      <c r="Q103" s="1273">
        <v>3</v>
      </c>
      <c r="R103" s="1273">
        <v>1</v>
      </c>
      <c r="S103" s="1273">
        <v>2</v>
      </c>
      <c r="T103" s="1273">
        <v>2</v>
      </c>
      <c r="U103" s="1273">
        <v>1</v>
      </c>
      <c r="V103" s="1273">
        <v>0</v>
      </c>
      <c r="W103" s="1305">
        <v>31</v>
      </c>
      <c r="X103" s="1273">
        <v>127</v>
      </c>
      <c r="Y103" s="1273">
        <v>14</v>
      </c>
      <c r="Z103" s="1273">
        <v>5</v>
      </c>
      <c r="AA103" s="1273">
        <v>3</v>
      </c>
      <c r="AB103" s="1273">
        <v>3</v>
      </c>
      <c r="AC103" s="1273">
        <v>29</v>
      </c>
      <c r="AD103" s="1273">
        <v>20</v>
      </c>
      <c r="AE103" s="1273">
        <v>20</v>
      </c>
      <c r="AF103" s="1273">
        <v>6</v>
      </c>
      <c r="AG103" s="1273">
        <v>5</v>
      </c>
      <c r="AH103" s="1273">
        <v>7</v>
      </c>
      <c r="AI103" s="1273">
        <v>2</v>
      </c>
      <c r="AJ103" s="1273">
        <v>1</v>
      </c>
      <c r="AK103" s="1273">
        <v>6</v>
      </c>
      <c r="AL103" s="1273">
        <v>2</v>
      </c>
      <c r="AM103" s="1273">
        <v>1</v>
      </c>
      <c r="AN103" s="1273">
        <v>2</v>
      </c>
      <c r="AO103" s="1273">
        <v>1</v>
      </c>
      <c r="AP103" s="1273">
        <v>0</v>
      </c>
      <c r="AQ103" s="1273">
        <v>0</v>
      </c>
      <c r="AR103" s="1273">
        <v>11</v>
      </c>
      <c r="AS103" s="1304">
        <v>115</v>
      </c>
      <c r="AT103" s="1273">
        <v>17</v>
      </c>
      <c r="AU103" s="1273">
        <v>9</v>
      </c>
      <c r="AV103" s="1273">
        <v>2</v>
      </c>
      <c r="AW103" s="1273">
        <v>5</v>
      </c>
      <c r="AX103" s="1273">
        <v>14</v>
      </c>
      <c r="AY103" s="1273">
        <v>17</v>
      </c>
      <c r="AZ103" s="1273">
        <v>17</v>
      </c>
      <c r="BA103" s="1273">
        <v>9</v>
      </c>
      <c r="BB103" s="1273">
        <v>5</v>
      </c>
      <c r="BC103" s="1273">
        <v>6</v>
      </c>
      <c r="BD103" s="1273">
        <v>7</v>
      </c>
      <c r="BE103" s="1273">
        <v>2</v>
      </c>
      <c r="BF103" s="1273">
        <v>2</v>
      </c>
      <c r="BG103" s="1273">
        <v>1</v>
      </c>
      <c r="BH103" s="1273">
        <v>0</v>
      </c>
      <c r="BI103" s="1273">
        <v>0</v>
      </c>
      <c r="BJ103" s="1273">
        <v>1</v>
      </c>
      <c r="BK103" s="1273">
        <v>1</v>
      </c>
      <c r="BL103" s="1273">
        <v>0</v>
      </c>
      <c r="BM103" s="1468">
        <v>20</v>
      </c>
    </row>
    <row r="104" spans="1:65">
      <c r="A104" s="1289">
        <v>443</v>
      </c>
      <c r="B104" s="1162" t="s">
        <v>39</v>
      </c>
      <c r="C104" s="1304">
        <v>615</v>
      </c>
      <c r="D104" s="1273">
        <v>61</v>
      </c>
      <c r="E104" s="1273">
        <v>23</v>
      </c>
      <c r="F104" s="1273">
        <v>8</v>
      </c>
      <c r="G104" s="1273">
        <v>47</v>
      </c>
      <c r="H104" s="1273">
        <v>108</v>
      </c>
      <c r="I104" s="1273">
        <v>111</v>
      </c>
      <c r="J104" s="1273">
        <v>88</v>
      </c>
      <c r="K104" s="1273">
        <v>50</v>
      </c>
      <c r="L104" s="1273">
        <v>27</v>
      </c>
      <c r="M104" s="1273">
        <v>24</v>
      </c>
      <c r="N104" s="1273">
        <v>21</v>
      </c>
      <c r="O104" s="1273">
        <v>12</v>
      </c>
      <c r="P104" s="1273">
        <v>14</v>
      </c>
      <c r="Q104" s="1273">
        <v>6</v>
      </c>
      <c r="R104" s="1273">
        <v>6</v>
      </c>
      <c r="S104" s="1273">
        <v>1</v>
      </c>
      <c r="T104" s="1273">
        <v>0</v>
      </c>
      <c r="U104" s="1273">
        <v>5</v>
      </c>
      <c r="V104" s="1273">
        <v>3</v>
      </c>
      <c r="W104" s="1305">
        <v>168</v>
      </c>
      <c r="X104" s="1273">
        <v>313</v>
      </c>
      <c r="Y104" s="1273">
        <v>25</v>
      </c>
      <c r="Z104" s="1273">
        <v>9</v>
      </c>
      <c r="AA104" s="1273">
        <v>4</v>
      </c>
      <c r="AB104" s="1273">
        <v>22</v>
      </c>
      <c r="AC104" s="1273">
        <v>55</v>
      </c>
      <c r="AD104" s="1273">
        <v>62</v>
      </c>
      <c r="AE104" s="1273">
        <v>45</v>
      </c>
      <c r="AF104" s="1273">
        <v>28</v>
      </c>
      <c r="AG104" s="1273">
        <v>15</v>
      </c>
      <c r="AH104" s="1273">
        <v>9</v>
      </c>
      <c r="AI104" s="1273">
        <v>15</v>
      </c>
      <c r="AJ104" s="1273">
        <v>8</v>
      </c>
      <c r="AK104" s="1273">
        <v>9</v>
      </c>
      <c r="AL104" s="1273">
        <v>2</v>
      </c>
      <c r="AM104" s="1273">
        <v>3</v>
      </c>
      <c r="AN104" s="1273">
        <v>0</v>
      </c>
      <c r="AO104" s="1273">
        <v>0</v>
      </c>
      <c r="AP104" s="1273">
        <v>1</v>
      </c>
      <c r="AQ104" s="1273">
        <v>1</v>
      </c>
      <c r="AR104" s="1273">
        <v>50</v>
      </c>
      <c r="AS104" s="1304">
        <v>302</v>
      </c>
      <c r="AT104" s="1273">
        <v>36</v>
      </c>
      <c r="AU104" s="1273">
        <v>14</v>
      </c>
      <c r="AV104" s="1273">
        <v>4</v>
      </c>
      <c r="AW104" s="1273">
        <v>25</v>
      </c>
      <c r="AX104" s="1273">
        <v>53</v>
      </c>
      <c r="AY104" s="1273">
        <v>49</v>
      </c>
      <c r="AZ104" s="1273">
        <v>43</v>
      </c>
      <c r="BA104" s="1273">
        <v>22</v>
      </c>
      <c r="BB104" s="1273">
        <v>12</v>
      </c>
      <c r="BC104" s="1273">
        <v>15</v>
      </c>
      <c r="BD104" s="1273">
        <v>6</v>
      </c>
      <c r="BE104" s="1273">
        <v>4</v>
      </c>
      <c r="BF104" s="1273">
        <v>5</v>
      </c>
      <c r="BG104" s="1273">
        <v>4</v>
      </c>
      <c r="BH104" s="1273">
        <v>3</v>
      </c>
      <c r="BI104" s="1273">
        <v>1</v>
      </c>
      <c r="BJ104" s="1273">
        <v>0</v>
      </c>
      <c r="BK104" s="1273">
        <v>4</v>
      </c>
      <c r="BL104" s="1273">
        <v>2</v>
      </c>
      <c r="BM104" s="1468">
        <v>118</v>
      </c>
    </row>
    <row r="105" spans="1:65">
      <c r="A105" s="1289">
        <v>446</v>
      </c>
      <c r="B105" s="1162" t="s">
        <v>657</v>
      </c>
      <c r="C105" s="1304">
        <v>217</v>
      </c>
      <c r="D105" s="1273">
        <v>21</v>
      </c>
      <c r="E105" s="1273">
        <v>18</v>
      </c>
      <c r="F105" s="1273">
        <v>10</v>
      </c>
      <c r="G105" s="1273">
        <v>7</v>
      </c>
      <c r="H105" s="1273">
        <v>17</v>
      </c>
      <c r="I105" s="1273">
        <v>34</v>
      </c>
      <c r="J105" s="1273">
        <v>34</v>
      </c>
      <c r="K105" s="1273">
        <v>24</v>
      </c>
      <c r="L105" s="1273">
        <v>16</v>
      </c>
      <c r="M105" s="1273">
        <v>8</v>
      </c>
      <c r="N105" s="1273">
        <v>3</v>
      </c>
      <c r="O105" s="1273">
        <v>5</v>
      </c>
      <c r="P105" s="1273">
        <v>7</v>
      </c>
      <c r="Q105" s="1273">
        <v>7</v>
      </c>
      <c r="R105" s="1273">
        <v>3</v>
      </c>
      <c r="S105" s="1273">
        <v>2</v>
      </c>
      <c r="T105" s="1273">
        <v>1</v>
      </c>
      <c r="U105" s="1273">
        <v>0</v>
      </c>
      <c r="V105" s="1273">
        <v>0</v>
      </c>
      <c r="W105" s="1305">
        <v>19</v>
      </c>
      <c r="X105" s="1273">
        <v>107</v>
      </c>
      <c r="Y105" s="1273">
        <v>13</v>
      </c>
      <c r="Z105" s="1273">
        <v>10</v>
      </c>
      <c r="AA105" s="1273">
        <v>5</v>
      </c>
      <c r="AB105" s="1273">
        <v>3</v>
      </c>
      <c r="AC105" s="1273">
        <v>4</v>
      </c>
      <c r="AD105" s="1273">
        <v>13</v>
      </c>
      <c r="AE105" s="1273">
        <v>22</v>
      </c>
      <c r="AF105" s="1273">
        <v>12</v>
      </c>
      <c r="AG105" s="1273">
        <v>7</v>
      </c>
      <c r="AH105" s="1273">
        <v>5</v>
      </c>
      <c r="AI105" s="1273">
        <v>1</v>
      </c>
      <c r="AJ105" s="1273">
        <v>3</v>
      </c>
      <c r="AK105" s="1273">
        <v>5</v>
      </c>
      <c r="AL105" s="1273">
        <v>3</v>
      </c>
      <c r="AM105" s="1273">
        <v>1</v>
      </c>
      <c r="AN105" s="1273">
        <v>0</v>
      </c>
      <c r="AO105" s="1273">
        <v>0</v>
      </c>
      <c r="AP105" s="1273">
        <v>0</v>
      </c>
      <c r="AQ105" s="1273">
        <v>0</v>
      </c>
      <c r="AR105" s="1273">
        <v>4</v>
      </c>
      <c r="AS105" s="1304">
        <v>110</v>
      </c>
      <c r="AT105" s="1273">
        <v>8</v>
      </c>
      <c r="AU105" s="1273">
        <v>8</v>
      </c>
      <c r="AV105" s="1273">
        <v>5</v>
      </c>
      <c r="AW105" s="1273">
        <v>4</v>
      </c>
      <c r="AX105" s="1273">
        <v>13</v>
      </c>
      <c r="AY105" s="1273">
        <v>21</v>
      </c>
      <c r="AZ105" s="1273">
        <v>12</v>
      </c>
      <c r="BA105" s="1273">
        <v>12</v>
      </c>
      <c r="BB105" s="1273">
        <v>9</v>
      </c>
      <c r="BC105" s="1273">
        <v>3</v>
      </c>
      <c r="BD105" s="1273">
        <v>2</v>
      </c>
      <c r="BE105" s="1273">
        <v>2</v>
      </c>
      <c r="BF105" s="1273">
        <v>2</v>
      </c>
      <c r="BG105" s="1273">
        <v>4</v>
      </c>
      <c r="BH105" s="1273">
        <v>2</v>
      </c>
      <c r="BI105" s="1273">
        <v>2</v>
      </c>
      <c r="BJ105" s="1273">
        <v>1</v>
      </c>
      <c r="BK105" s="1273">
        <v>0</v>
      </c>
      <c r="BL105" s="1273">
        <v>0</v>
      </c>
      <c r="BM105" s="1468">
        <v>15</v>
      </c>
    </row>
    <row r="106" spans="1:65">
      <c r="A106" s="1289">
        <v>464</v>
      </c>
      <c r="B106" s="1162" t="s">
        <v>46</v>
      </c>
      <c r="C106" s="1304">
        <v>973</v>
      </c>
      <c r="D106" s="1273">
        <v>103</v>
      </c>
      <c r="E106" s="1273">
        <v>33</v>
      </c>
      <c r="F106" s="1273">
        <v>8</v>
      </c>
      <c r="G106" s="1273">
        <v>44</v>
      </c>
      <c r="H106" s="1273">
        <v>155</v>
      </c>
      <c r="I106" s="1273">
        <v>171</v>
      </c>
      <c r="J106" s="1273">
        <v>122</v>
      </c>
      <c r="K106" s="1273">
        <v>96</v>
      </c>
      <c r="L106" s="1273">
        <v>59</v>
      </c>
      <c r="M106" s="1273">
        <v>54</v>
      </c>
      <c r="N106" s="1273">
        <v>30</v>
      </c>
      <c r="O106" s="1273">
        <v>23</v>
      </c>
      <c r="P106" s="1273">
        <v>29</v>
      </c>
      <c r="Q106" s="1273">
        <v>10</v>
      </c>
      <c r="R106" s="1273">
        <v>11</v>
      </c>
      <c r="S106" s="1273">
        <v>5</v>
      </c>
      <c r="T106" s="1273">
        <v>12</v>
      </c>
      <c r="U106" s="1273">
        <v>5</v>
      </c>
      <c r="V106" s="1273">
        <v>3</v>
      </c>
      <c r="W106" s="1305">
        <v>45</v>
      </c>
      <c r="X106" s="1273">
        <v>505</v>
      </c>
      <c r="Y106" s="1273">
        <v>50</v>
      </c>
      <c r="Z106" s="1273">
        <v>17</v>
      </c>
      <c r="AA106" s="1273">
        <v>5</v>
      </c>
      <c r="AB106" s="1273">
        <v>21</v>
      </c>
      <c r="AC106" s="1273">
        <v>76</v>
      </c>
      <c r="AD106" s="1273">
        <v>87</v>
      </c>
      <c r="AE106" s="1273">
        <v>57</v>
      </c>
      <c r="AF106" s="1273">
        <v>58</v>
      </c>
      <c r="AG106" s="1273">
        <v>39</v>
      </c>
      <c r="AH106" s="1273">
        <v>32</v>
      </c>
      <c r="AI106" s="1273">
        <v>20</v>
      </c>
      <c r="AJ106" s="1273">
        <v>12</v>
      </c>
      <c r="AK106" s="1273">
        <v>15</v>
      </c>
      <c r="AL106" s="1273">
        <v>6</v>
      </c>
      <c r="AM106" s="1273">
        <v>3</v>
      </c>
      <c r="AN106" s="1273">
        <v>1</v>
      </c>
      <c r="AO106" s="1273">
        <v>4</v>
      </c>
      <c r="AP106" s="1273">
        <v>0</v>
      </c>
      <c r="AQ106" s="1273">
        <v>2</v>
      </c>
      <c r="AR106" s="1273">
        <v>27</v>
      </c>
      <c r="AS106" s="1304">
        <v>468</v>
      </c>
      <c r="AT106" s="1273">
        <v>53</v>
      </c>
      <c r="AU106" s="1273">
        <v>16</v>
      </c>
      <c r="AV106" s="1273">
        <v>3</v>
      </c>
      <c r="AW106" s="1273">
        <v>23</v>
      </c>
      <c r="AX106" s="1273">
        <v>79</v>
      </c>
      <c r="AY106" s="1273">
        <v>84</v>
      </c>
      <c r="AZ106" s="1273">
        <v>65</v>
      </c>
      <c r="BA106" s="1273">
        <v>38</v>
      </c>
      <c r="BB106" s="1273">
        <v>20</v>
      </c>
      <c r="BC106" s="1273">
        <v>22</v>
      </c>
      <c r="BD106" s="1273">
        <v>10</v>
      </c>
      <c r="BE106" s="1273">
        <v>11</v>
      </c>
      <c r="BF106" s="1273">
        <v>14</v>
      </c>
      <c r="BG106" s="1273">
        <v>4</v>
      </c>
      <c r="BH106" s="1273">
        <v>8</v>
      </c>
      <c r="BI106" s="1273">
        <v>4</v>
      </c>
      <c r="BJ106" s="1273">
        <v>8</v>
      </c>
      <c r="BK106" s="1273">
        <v>5</v>
      </c>
      <c r="BL106" s="1273">
        <v>1</v>
      </c>
      <c r="BM106" s="1468">
        <v>18</v>
      </c>
    </row>
    <row r="107" spans="1:65">
      <c r="A107" s="1289">
        <v>481</v>
      </c>
      <c r="B107" s="1162" t="s">
        <v>47</v>
      </c>
      <c r="C107" s="1304">
        <v>324</v>
      </c>
      <c r="D107" s="1273">
        <v>19</v>
      </c>
      <c r="E107" s="1273">
        <v>16</v>
      </c>
      <c r="F107" s="1273">
        <v>12</v>
      </c>
      <c r="G107" s="1273">
        <v>16</v>
      </c>
      <c r="H107" s="1273">
        <v>43</v>
      </c>
      <c r="I107" s="1273">
        <v>41</v>
      </c>
      <c r="J107" s="1273">
        <v>39</v>
      </c>
      <c r="K107" s="1273">
        <v>25</v>
      </c>
      <c r="L107" s="1273">
        <v>24</v>
      </c>
      <c r="M107" s="1273">
        <v>13</v>
      </c>
      <c r="N107" s="1273">
        <v>20</v>
      </c>
      <c r="O107" s="1273">
        <v>10</v>
      </c>
      <c r="P107" s="1273">
        <v>20</v>
      </c>
      <c r="Q107" s="1273">
        <v>10</v>
      </c>
      <c r="R107" s="1273">
        <v>6</v>
      </c>
      <c r="S107" s="1273">
        <v>2</v>
      </c>
      <c r="T107" s="1273">
        <v>2</v>
      </c>
      <c r="U107" s="1273">
        <v>4</v>
      </c>
      <c r="V107" s="1273">
        <v>2</v>
      </c>
      <c r="W107" s="1305">
        <v>26</v>
      </c>
      <c r="X107" s="1273">
        <v>186</v>
      </c>
      <c r="Y107" s="1273">
        <v>11</v>
      </c>
      <c r="Z107" s="1273">
        <v>11</v>
      </c>
      <c r="AA107" s="1273">
        <v>3</v>
      </c>
      <c r="AB107" s="1273">
        <v>8</v>
      </c>
      <c r="AC107" s="1273">
        <v>29</v>
      </c>
      <c r="AD107" s="1273">
        <v>26</v>
      </c>
      <c r="AE107" s="1273">
        <v>24</v>
      </c>
      <c r="AF107" s="1273">
        <v>14</v>
      </c>
      <c r="AG107" s="1273">
        <v>15</v>
      </c>
      <c r="AH107" s="1273">
        <v>8</v>
      </c>
      <c r="AI107" s="1273">
        <v>11</v>
      </c>
      <c r="AJ107" s="1273">
        <v>4</v>
      </c>
      <c r="AK107" s="1273">
        <v>10</v>
      </c>
      <c r="AL107" s="1273">
        <v>4</v>
      </c>
      <c r="AM107" s="1273">
        <v>3</v>
      </c>
      <c r="AN107" s="1273">
        <v>1</v>
      </c>
      <c r="AO107" s="1273">
        <v>2</v>
      </c>
      <c r="AP107" s="1273">
        <v>1</v>
      </c>
      <c r="AQ107" s="1273">
        <v>1</v>
      </c>
      <c r="AR107" s="1273">
        <v>9</v>
      </c>
      <c r="AS107" s="1304">
        <v>138</v>
      </c>
      <c r="AT107" s="1273">
        <v>8</v>
      </c>
      <c r="AU107" s="1273">
        <v>5</v>
      </c>
      <c r="AV107" s="1273">
        <v>9</v>
      </c>
      <c r="AW107" s="1273">
        <v>8</v>
      </c>
      <c r="AX107" s="1273">
        <v>14</v>
      </c>
      <c r="AY107" s="1273">
        <v>15</v>
      </c>
      <c r="AZ107" s="1273">
        <v>15</v>
      </c>
      <c r="BA107" s="1273">
        <v>11</v>
      </c>
      <c r="BB107" s="1273">
        <v>9</v>
      </c>
      <c r="BC107" s="1273">
        <v>5</v>
      </c>
      <c r="BD107" s="1273">
        <v>9</v>
      </c>
      <c r="BE107" s="1273">
        <v>6</v>
      </c>
      <c r="BF107" s="1273">
        <v>10</v>
      </c>
      <c r="BG107" s="1273">
        <v>6</v>
      </c>
      <c r="BH107" s="1273">
        <v>3</v>
      </c>
      <c r="BI107" s="1273">
        <v>1</v>
      </c>
      <c r="BJ107" s="1273">
        <v>0</v>
      </c>
      <c r="BK107" s="1273">
        <v>3</v>
      </c>
      <c r="BL107" s="1273">
        <v>1</v>
      </c>
      <c r="BM107" s="1468">
        <v>17</v>
      </c>
    </row>
    <row r="108" spans="1:65">
      <c r="A108" s="1289">
        <v>501</v>
      </c>
      <c r="B108" s="1162" t="s">
        <v>82</v>
      </c>
      <c r="C108" s="1304">
        <v>281</v>
      </c>
      <c r="D108" s="1273">
        <v>25</v>
      </c>
      <c r="E108" s="1273">
        <v>9</v>
      </c>
      <c r="F108" s="1273">
        <v>5</v>
      </c>
      <c r="G108" s="1273">
        <v>20</v>
      </c>
      <c r="H108" s="1273">
        <v>35</v>
      </c>
      <c r="I108" s="1273">
        <v>51</v>
      </c>
      <c r="J108" s="1273">
        <v>31</v>
      </c>
      <c r="K108" s="1273">
        <v>21</v>
      </c>
      <c r="L108" s="1273">
        <v>23</v>
      </c>
      <c r="M108" s="1273">
        <v>13</v>
      </c>
      <c r="N108" s="1273">
        <v>9</v>
      </c>
      <c r="O108" s="1273">
        <v>10</v>
      </c>
      <c r="P108" s="1273">
        <v>8</v>
      </c>
      <c r="Q108" s="1273">
        <v>8</v>
      </c>
      <c r="R108" s="1273">
        <v>4</v>
      </c>
      <c r="S108" s="1273">
        <v>1</v>
      </c>
      <c r="T108" s="1273">
        <v>5</v>
      </c>
      <c r="U108" s="1273">
        <v>1</v>
      </c>
      <c r="V108" s="1273">
        <v>2</v>
      </c>
      <c r="W108" s="1305">
        <v>37</v>
      </c>
      <c r="X108" s="1273">
        <v>129</v>
      </c>
      <c r="Y108" s="1273">
        <v>13</v>
      </c>
      <c r="Z108" s="1273">
        <v>2</v>
      </c>
      <c r="AA108" s="1273">
        <v>3</v>
      </c>
      <c r="AB108" s="1273">
        <v>11</v>
      </c>
      <c r="AC108" s="1273">
        <v>15</v>
      </c>
      <c r="AD108" s="1273">
        <v>24</v>
      </c>
      <c r="AE108" s="1273">
        <v>9</v>
      </c>
      <c r="AF108" s="1273">
        <v>5</v>
      </c>
      <c r="AG108" s="1273">
        <v>13</v>
      </c>
      <c r="AH108" s="1273">
        <v>9</v>
      </c>
      <c r="AI108" s="1273">
        <v>4</v>
      </c>
      <c r="AJ108" s="1273">
        <v>6</v>
      </c>
      <c r="AK108" s="1273">
        <v>6</v>
      </c>
      <c r="AL108" s="1273">
        <v>4</v>
      </c>
      <c r="AM108" s="1273">
        <v>2</v>
      </c>
      <c r="AN108" s="1273">
        <v>1</v>
      </c>
      <c r="AO108" s="1273">
        <v>2</v>
      </c>
      <c r="AP108" s="1273">
        <v>0</v>
      </c>
      <c r="AQ108" s="1273">
        <v>0</v>
      </c>
      <c r="AR108" s="1273">
        <v>14</v>
      </c>
      <c r="AS108" s="1304">
        <v>152</v>
      </c>
      <c r="AT108" s="1273">
        <v>12</v>
      </c>
      <c r="AU108" s="1273">
        <v>7</v>
      </c>
      <c r="AV108" s="1273">
        <v>2</v>
      </c>
      <c r="AW108" s="1273">
        <v>9</v>
      </c>
      <c r="AX108" s="1273">
        <v>20</v>
      </c>
      <c r="AY108" s="1273">
        <v>27</v>
      </c>
      <c r="AZ108" s="1273">
        <v>22</v>
      </c>
      <c r="BA108" s="1273">
        <v>16</v>
      </c>
      <c r="BB108" s="1273">
        <v>10</v>
      </c>
      <c r="BC108" s="1273">
        <v>4</v>
      </c>
      <c r="BD108" s="1273">
        <v>5</v>
      </c>
      <c r="BE108" s="1273">
        <v>4</v>
      </c>
      <c r="BF108" s="1273">
        <v>2</v>
      </c>
      <c r="BG108" s="1273">
        <v>4</v>
      </c>
      <c r="BH108" s="1273">
        <v>2</v>
      </c>
      <c r="BI108" s="1273">
        <v>0</v>
      </c>
      <c r="BJ108" s="1273">
        <v>3</v>
      </c>
      <c r="BK108" s="1273">
        <v>1</v>
      </c>
      <c r="BL108" s="1273">
        <v>2</v>
      </c>
      <c r="BM108" s="1468">
        <v>23</v>
      </c>
    </row>
    <row r="109" spans="1:65">
      <c r="A109" s="1289">
        <v>585</v>
      </c>
      <c r="B109" s="1162" t="s">
        <v>658</v>
      </c>
      <c r="C109" s="1304">
        <v>299</v>
      </c>
      <c r="D109" s="1273">
        <v>29</v>
      </c>
      <c r="E109" s="1273">
        <v>12</v>
      </c>
      <c r="F109" s="1273">
        <v>6</v>
      </c>
      <c r="G109" s="1273">
        <v>33</v>
      </c>
      <c r="H109" s="1273">
        <v>53</v>
      </c>
      <c r="I109" s="1273">
        <v>47</v>
      </c>
      <c r="J109" s="1273">
        <v>27</v>
      </c>
      <c r="K109" s="1273">
        <v>20</v>
      </c>
      <c r="L109" s="1273">
        <v>11</v>
      </c>
      <c r="M109" s="1273">
        <v>6</v>
      </c>
      <c r="N109" s="1273">
        <v>7</v>
      </c>
      <c r="O109" s="1273">
        <v>17</v>
      </c>
      <c r="P109" s="1273">
        <v>12</v>
      </c>
      <c r="Q109" s="1273">
        <v>7</v>
      </c>
      <c r="R109" s="1273">
        <v>3</v>
      </c>
      <c r="S109" s="1273">
        <v>2</v>
      </c>
      <c r="T109" s="1273">
        <v>0</v>
      </c>
      <c r="U109" s="1273">
        <v>3</v>
      </c>
      <c r="V109" s="1273">
        <v>4</v>
      </c>
      <c r="W109" s="1305">
        <v>29</v>
      </c>
      <c r="X109" s="1273">
        <v>131</v>
      </c>
      <c r="Y109" s="1273">
        <v>15</v>
      </c>
      <c r="Z109" s="1273">
        <v>9</v>
      </c>
      <c r="AA109" s="1273">
        <v>2</v>
      </c>
      <c r="AB109" s="1273">
        <v>10</v>
      </c>
      <c r="AC109" s="1273">
        <v>15</v>
      </c>
      <c r="AD109" s="1273">
        <v>18</v>
      </c>
      <c r="AE109" s="1273">
        <v>17</v>
      </c>
      <c r="AF109" s="1273">
        <v>11</v>
      </c>
      <c r="AG109" s="1273">
        <v>6</v>
      </c>
      <c r="AH109" s="1273">
        <v>3</v>
      </c>
      <c r="AI109" s="1273">
        <v>3</v>
      </c>
      <c r="AJ109" s="1273">
        <v>10</v>
      </c>
      <c r="AK109" s="1273">
        <v>4</v>
      </c>
      <c r="AL109" s="1273">
        <v>4</v>
      </c>
      <c r="AM109" s="1273">
        <v>3</v>
      </c>
      <c r="AN109" s="1273">
        <v>0</v>
      </c>
      <c r="AO109" s="1273">
        <v>0</v>
      </c>
      <c r="AP109" s="1273">
        <v>1</v>
      </c>
      <c r="AQ109" s="1273">
        <v>0</v>
      </c>
      <c r="AR109" s="1273">
        <v>14</v>
      </c>
      <c r="AS109" s="1304">
        <v>168</v>
      </c>
      <c r="AT109" s="1273">
        <v>14</v>
      </c>
      <c r="AU109" s="1273">
        <v>3</v>
      </c>
      <c r="AV109" s="1273">
        <v>4</v>
      </c>
      <c r="AW109" s="1273">
        <v>23</v>
      </c>
      <c r="AX109" s="1273">
        <v>38</v>
      </c>
      <c r="AY109" s="1273">
        <v>29</v>
      </c>
      <c r="AZ109" s="1273">
        <v>10</v>
      </c>
      <c r="BA109" s="1273">
        <v>9</v>
      </c>
      <c r="BB109" s="1273">
        <v>5</v>
      </c>
      <c r="BC109" s="1273">
        <v>3</v>
      </c>
      <c r="BD109" s="1273">
        <v>4</v>
      </c>
      <c r="BE109" s="1273">
        <v>7</v>
      </c>
      <c r="BF109" s="1273">
        <v>8</v>
      </c>
      <c r="BG109" s="1273">
        <v>3</v>
      </c>
      <c r="BH109" s="1273">
        <v>0</v>
      </c>
      <c r="BI109" s="1273">
        <v>2</v>
      </c>
      <c r="BJ109" s="1273">
        <v>0</v>
      </c>
      <c r="BK109" s="1273">
        <v>2</v>
      </c>
      <c r="BL109" s="1273">
        <v>4</v>
      </c>
      <c r="BM109" s="1468">
        <v>15</v>
      </c>
    </row>
    <row r="110" spans="1:65">
      <c r="A110" s="1291">
        <v>586</v>
      </c>
      <c r="B110" s="1184" t="s">
        <v>659</v>
      </c>
      <c r="C110" s="1306">
        <v>217</v>
      </c>
      <c r="D110" s="1307">
        <v>20</v>
      </c>
      <c r="E110" s="1307">
        <v>5</v>
      </c>
      <c r="F110" s="1307">
        <v>0</v>
      </c>
      <c r="G110" s="1307">
        <v>11</v>
      </c>
      <c r="H110" s="1307">
        <v>39</v>
      </c>
      <c r="I110" s="1307">
        <v>43</v>
      </c>
      <c r="J110" s="1307">
        <v>29</v>
      </c>
      <c r="K110" s="1307">
        <v>24</v>
      </c>
      <c r="L110" s="1307">
        <v>8</v>
      </c>
      <c r="M110" s="1307">
        <v>9</v>
      </c>
      <c r="N110" s="1307">
        <v>4</v>
      </c>
      <c r="O110" s="1307">
        <v>6</v>
      </c>
      <c r="P110" s="1307">
        <v>7</v>
      </c>
      <c r="Q110" s="1307">
        <v>4</v>
      </c>
      <c r="R110" s="1307">
        <v>3</v>
      </c>
      <c r="S110" s="1307">
        <v>2</v>
      </c>
      <c r="T110" s="1307">
        <v>1</v>
      </c>
      <c r="U110" s="1307">
        <v>1</v>
      </c>
      <c r="V110" s="1307">
        <v>1</v>
      </c>
      <c r="W110" s="1308">
        <v>39</v>
      </c>
      <c r="X110" s="1307">
        <v>99</v>
      </c>
      <c r="Y110" s="1307">
        <v>8</v>
      </c>
      <c r="Z110" s="1307">
        <v>2</v>
      </c>
      <c r="AA110" s="1307">
        <v>0</v>
      </c>
      <c r="AB110" s="1307">
        <v>5</v>
      </c>
      <c r="AC110" s="1307">
        <v>17</v>
      </c>
      <c r="AD110" s="1307">
        <v>21</v>
      </c>
      <c r="AE110" s="1307">
        <v>12</v>
      </c>
      <c r="AF110" s="1307">
        <v>10</v>
      </c>
      <c r="AG110" s="1307">
        <v>5</v>
      </c>
      <c r="AH110" s="1307">
        <v>5</v>
      </c>
      <c r="AI110" s="1307">
        <v>3</v>
      </c>
      <c r="AJ110" s="1307">
        <v>4</v>
      </c>
      <c r="AK110" s="1307">
        <v>4</v>
      </c>
      <c r="AL110" s="1307">
        <v>2</v>
      </c>
      <c r="AM110" s="1307">
        <v>1</v>
      </c>
      <c r="AN110" s="1307">
        <v>0</v>
      </c>
      <c r="AO110" s="1307">
        <v>0</v>
      </c>
      <c r="AP110" s="1307">
        <v>0</v>
      </c>
      <c r="AQ110" s="1307">
        <v>0</v>
      </c>
      <c r="AR110" s="1307">
        <v>23</v>
      </c>
      <c r="AS110" s="1306">
        <v>118</v>
      </c>
      <c r="AT110" s="1307">
        <v>12</v>
      </c>
      <c r="AU110" s="1307">
        <v>3</v>
      </c>
      <c r="AV110" s="1307">
        <v>0</v>
      </c>
      <c r="AW110" s="1307">
        <v>6</v>
      </c>
      <c r="AX110" s="1307">
        <v>22</v>
      </c>
      <c r="AY110" s="1307">
        <v>22</v>
      </c>
      <c r="AZ110" s="1307">
        <v>17</v>
      </c>
      <c r="BA110" s="1307">
        <v>14</v>
      </c>
      <c r="BB110" s="1307">
        <v>3</v>
      </c>
      <c r="BC110" s="1307">
        <v>4</v>
      </c>
      <c r="BD110" s="1307">
        <v>1</v>
      </c>
      <c r="BE110" s="1307">
        <v>2</v>
      </c>
      <c r="BF110" s="1307">
        <v>3</v>
      </c>
      <c r="BG110" s="1307">
        <v>2</v>
      </c>
      <c r="BH110" s="1307">
        <v>2</v>
      </c>
      <c r="BI110" s="1307">
        <v>2</v>
      </c>
      <c r="BJ110" s="1307">
        <v>1</v>
      </c>
      <c r="BK110" s="1307">
        <v>1</v>
      </c>
      <c r="BL110" s="1307">
        <v>1</v>
      </c>
      <c r="BM110" s="1460">
        <v>16</v>
      </c>
    </row>
    <row r="111" spans="1:65">
      <c r="A111" s="1160" t="s">
        <v>1739</v>
      </c>
      <c r="BB111" s="1160" t="s">
        <v>1838</v>
      </c>
    </row>
    <row r="112" spans="1:65">
      <c r="C112" s="1273"/>
    </row>
    <row r="113" spans="1:65">
      <c r="A113" s="1272" t="s">
        <v>2418</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202711</v>
      </c>
      <c r="D116" s="1295">
        <v>12855</v>
      </c>
      <c r="E116" s="1295">
        <v>5426</v>
      </c>
      <c r="F116" s="1295">
        <v>3031</v>
      </c>
      <c r="G116" s="1295">
        <v>9503</v>
      </c>
      <c r="H116" s="1295">
        <v>37198</v>
      </c>
      <c r="I116" s="1295">
        <v>38546</v>
      </c>
      <c r="J116" s="1295">
        <v>27221</v>
      </c>
      <c r="K116" s="1295">
        <v>16921</v>
      </c>
      <c r="L116" s="1295">
        <v>12084</v>
      </c>
      <c r="M116" s="1295">
        <v>9670</v>
      </c>
      <c r="N116" s="1295">
        <v>6887</v>
      </c>
      <c r="O116" s="1295">
        <v>5092</v>
      </c>
      <c r="P116" s="1295">
        <v>3997</v>
      </c>
      <c r="Q116" s="1295">
        <v>3630</v>
      </c>
      <c r="R116" s="1295">
        <v>2625</v>
      </c>
      <c r="S116" s="1295">
        <v>2311</v>
      </c>
      <c r="T116" s="1295">
        <v>2334</v>
      </c>
      <c r="U116" s="1295">
        <v>2046</v>
      </c>
      <c r="V116" s="1295">
        <v>1334</v>
      </c>
      <c r="W116" s="1296"/>
      <c r="X116" s="1295">
        <v>105368</v>
      </c>
      <c r="Y116" s="1295">
        <v>6578</v>
      </c>
      <c r="Z116" s="1295">
        <v>2803</v>
      </c>
      <c r="AA116" s="1295">
        <v>1518</v>
      </c>
      <c r="AB116" s="1295">
        <v>5385</v>
      </c>
      <c r="AC116" s="1295">
        <v>19453</v>
      </c>
      <c r="AD116" s="1295">
        <v>19937</v>
      </c>
      <c r="AE116" s="1295">
        <v>14229</v>
      </c>
      <c r="AF116" s="1295">
        <v>8873</v>
      </c>
      <c r="AG116" s="1295">
        <v>6630</v>
      </c>
      <c r="AH116" s="1295">
        <v>5388</v>
      </c>
      <c r="AI116" s="1295">
        <v>3780</v>
      </c>
      <c r="AJ116" s="1295">
        <v>2821</v>
      </c>
      <c r="AK116" s="1295">
        <v>2222</v>
      </c>
      <c r="AL116" s="1295">
        <v>1902</v>
      </c>
      <c r="AM116" s="1295">
        <v>1264</v>
      </c>
      <c r="AN116" s="1295">
        <v>927</v>
      </c>
      <c r="AO116" s="1295">
        <v>742</v>
      </c>
      <c r="AP116" s="1295">
        <v>604</v>
      </c>
      <c r="AQ116" s="1295">
        <v>312</v>
      </c>
      <c r="AR116" s="1467"/>
      <c r="AS116" s="1294">
        <v>97343</v>
      </c>
      <c r="AT116" s="1295">
        <v>6277</v>
      </c>
      <c r="AU116" s="1295">
        <v>2623</v>
      </c>
      <c r="AV116" s="1295">
        <v>1513</v>
      </c>
      <c r="AW116" s="1295">
        <v>4118</v>
      </c>
      <c r="AX116" s="1295">
        <v>17745</v>
      </c>
      <c r="AY116" s="1295">
        <v>18609</v>
      </c>
      <c r="AZ116" s="1295">
        <v>12992</v>
      </c>
      <c r="BA116" s="1295">
        <v>8048</v>
      </c>
      <c r="BB116" s="1295">
        <v>5454</v>
      </c>
      <c r="BC116" s="1295">
        <v>4282</v>
      </c>
      <c r="BD116" s="1295">
        <v>3107</v>
      </c>
      <c r="BE116" s="1295">
        <v>2271</v>
      </c>
      <c r="BF116" s="1295">
        <v>1775</v>
      </c>
      <c r="BG116" s="1295">
        <v>1728</v>
      </c>
      <c r="BH116" s="1295">
        <v>1361</v>
      </c>
      <c r="BI116" s="1295">
        <v>1384</v>
      </c>
      <c r="BJ116" s="1295">
        <v>1592</v>
      </c>
      <c r="BK116" s="1295">
        <v>1442</v>
      </c>
      <c r="BL116" s="1295">
        <v>1022</v>
      </c>
      <c r="BM116" s="1462"/>
    </row>
    <row r="117" spans="1:65">
      <c r="A117" s="1286">
        <v>100</v>
      </c>
      <c r="B117" s="1287" t="s">
        <v>1737</v>
      </c>
      <c r="C117" s="1311">
        <v>71348</v>
      </c>
      <c r="D117" s="1312">
        <v>4223</v>
      </c>
      <c r="E117" s="1312">
        <v>1732</v>
      </c>
      <c r="F117" s="1312">
        <v>882</v>
      </c>
      <c r="G117" s="1312">
        <v>2987</v>
      </c>
      <c r="H117" s="1312">
        <v>12484</v>
      </c>
      <c r="I117" s="1312">
        <v>13699</v>
      </c>
      <c r="J117" s="1312">
        <v>9788</v>
      </c>
      <c r="K117" s="1312">
        <v>5992</v>
      </c>
      <c r="L117" s="1312">
        <v>4185</v>
      </c>
      <c r="M117" s="1312">
        <v>3412</v>
      </c>
      <c r="N117" s="1312">
        <v>2543</v>
      </c>
      <c r="O117" s="1312">
        <v>1908</v>
      </c>
      <c r="P117" s="1312">
        <v>1561</v>
      </c>
      <c r="Q117" s="1312">
        <v>1446</v>
      </c>
      <c r="R117" s="1312">
        <v>1085</v>
      </c>
      <c r="S117" s="1312">
        <v>962</v>
      </c>
      <c r="T117" s="1312">
        <v>1009</v>
      </c>
      <c r="U117" s="1312">
        <v>890</v>
      </c>
      <c r="V117" s="1312">
        <v>560</v>
      </c>
      <c r="W117" s="1313"/>
      <c r="X117" s="1312">
        <v>36409</v>
      </c>
      <c r="Y117" s="1312">
        <v>2162</v>
      </c>
      <c r="Z117" s="1312">
        <v>926</v>
      </c>
      <c r="AA117" s="1312">
        <v>453</v>
      </c>
      <c r="AB117" s="1312">
        <v>1574</v>
      </c>
      <c r="AC117" s="1312">
        <v>6345</v>
      </c>
      <c r="AD117" s="1312">
        <v>6937</v>
      </c>
      <c r="AE117" s="1312">
        <v>5088</v>
      </c>
      <c r="AF117" s="1312">
        <v>3115</v>
      </c>
      <c r="AG117" s="1312">
        <v>2299</v>
      </c>
      <c r="AH117" s="1312">
        <v>1866</v>
      </c>
      <c r="AI117" s="1312">
        <v>1391</v>
      </c>
      <c r="AJ117" s="1312">
        <v>1040</v>
      </c>
      <c r="AK117" s="1312">
        <v>868</v>
      </c>
      <c r="AL117" s="1312">
        <v>763</v>
      </c>
      <c r="AM117" s="1312">
        <v>532</v>
      </c>
      <c r="AN117" s="1312">
        <v>374</v>
      </c>
      <c r="AO117" s="1312">
        <v>311</v>
      </c>
      <c r="AP117" s="1312">
        <v>237</v>
      </c>
      <c r="AQ117" s="1312">
        <v>128</v>
      </c>
      <c r="AR117" s="1451"/>
      <c r="AS117" s="1311">
        <v>34939</v>
      </c>
      <c r="AT117" s="1312">
        <v>2061</v>
      </c>
      <c r="AU117" s="1312">
        <v>806</v>
      </c>
      <c r="AV117" s="1312">
        <v>429</v>
      </c>
      <c r="AW117" s="1312">
        <v>1413</v>
      </c>
      <c r="AX117" s="1312">
        <v>6139</v>
      </c>
      <c r="AY117" s="1312">
        <v>6762</v>
      </c>
      <c r="AZ117" s="1312">
        <v>4700</v>
      </c>
      <c r="BA117" s="1312">
        <v>2877</v>
      </c>
      <c r="BB117" s="1312">
        <v>1886</v>
      </c>
      <c r="BC117" s="1312">
        <v>1546</v>
      </c>
      <c r="BD117" s="1312">
        <v>1152</v>
      </c>
      <c r="BE117" s="1312">
        <v>868</v>
      </c>
      <c r="BF117" s="1312">
        <v>693</v>
      </c>
      <c r="BG117" s="1312">
        <v>683</v>
      </c>
      <c r="BH117" s="1312">
        <v>553</v>
      </c>
      <c r="BI117" s="1312">
        <v>588</v>
      </c>
      <c r="BJ117" s="1312">
        <v>698</v>
      </c>
      <c r="BK117" s="1312">
        <v>653</v>
      </c>
      <c r="BL117" s="1312">
        <v>432</v>
      </c>
      <c r="BM117" s="1464"/>
    </row>
    <row r="118" spans="1:65">
      <c r="A118" s="1289">
        <v>101</v>
      </c>
      <c r="B118" s="1160" t="s">
        <v>69</v>
      </c>
      <c r="C118" s="1304">
        <v>10285</v>
      </c>
      <c r="D118" s="1273">
        <v>674</v>
      </c>
      <c r="E118" s="1273">
        <v>345</v>
      </c>
      <c r="F118" s="1273">
        <v>160</v>
      </c>
      <c r="G118" s="1273">
        <v>375</v>
      </c>
      <c r="H118" s="1273">
        <v>1591</v>
      </c>
      <c r="I118" s="1273">
        <v>1842</v>
      </c>
      <c r="J118" s="1273">
        <v>1365</v>
      </c>
      <c r="K118" s="1273">
        <v>973</v>
      </c>
      <c r="L118" s="1273">
        <v>689</v>
      </c>
      <c r="M118" s="1273">
        <v>591</v>
      </c>
      <c r="N118" s="1273">
        <v>449</v>
      </c>
      <c r="O118" s="1273">
        <v>299</v>
      </c>
      <c r="P118" s="1273">
        <v>206</v>
      </c>
      <c r="Q118" s="1273">
        <v>169</v>
      </c>
      <c r="R118" s="1273">
        <v>141</v>
      </c>
      <c r="S118" s="1273">
        <v>123</v>
      </c>
      <c r="T118" s="1273">
        <v>136</v>
      </c>
      <c r="U118" s="1273">
        <v>98</v>
      </c>
      <c r="V118" s="1273">
        <v>59</v>
      </c>
      <c r="W118" s="1305"/>
      <c r="X118" s="1273">
        <v>5255</v>
      </c>
      <c r="Y118" s="1273">
        <v>363</v>
      </c>
      <c r="Z118" s="1273">
        <v>195</v>
      </c>
      <c r="AA118" s="1273">
        <v>89</v>
      </c>
      <c r="AB118" s="1273">
        <v>200</v>
      </c>
      <c r="AC118" s="1273">
        <v>809</v>
      </c>
      <c r="AD118" s="1273">
        <v>927</v>
      </c>
      <c r="AE118" s="1273">
        <v>687</v>
      </c>
      <c r="AF118" s="1273">
        <v>506</v>
      </c>
      <c r="AG118" s="1273">
        <v>368</v>
      </c>
      <c r="AH118" s="1273">
        <v>305</v>
      </c>
      <c r="AI118" s="1273">
        <v>248</v>
      </c>
      <c r="AJ118" s="1273">
        <v>150</v>
      </c>
      <c r="AK118" s="1273">
        <v>109</v>
      </c>
      <c r="AL118" s="1273">
        <v>94</v>
      </c>
      <c r="AM118" s="1273">
        <v>77</v>
      </c>
      <c r="AN118" s="1273">
        <v>45</v>
      </c>
      <c r="AO118" s="1273">
        <v>40</v>
      </c>
      <c r="AP118" s="1273">
        <v>29</v>
      </c>
      <c r="AQ118" s="1273">
        <v>14</v>
      </c>
      <c r="AR118" s="1450"/>
      <c r="AS118" s="1304">
        <v>5030</v>
      </c>
      <c r="AT118" s="1273">
        <v>311</v>
      </c>
      <c r="AU118" s="1273">
        <v>150</v>
      </c>
      <c r="AV118" s="1273">
        <v>71</v>
      </c>
      <c r="AW118" s="1273">
        <v>175</v>
      </c>
      <c r="AX118" s="1273">
        <v>782</v>
      </c>
      <c r="AY118" s="1273">
        <v>915</v>
      </c>
      <c r="AZ118" s="1273">
        <v>678</v>
      </c>
      <c r="BA118" s="1273">
        <v>467</v>
      </c>
      <c r="BB118" s="1273">
        <v>321</v>
      </c>
      <c r="BC118" s="1273">
        <v>286</v>
      </c>
      <c r="BD118" s="1273">
        <v>201</v>
      </c>
      <c r="BE118" s="1273">
        <v>149</v>
      </c>
      <c r="BF118" s="1273">
        <v>97</v>
      </c>
      <c r="BG118" s="1273">
        <v>75</v>
      </c>
      <c r="BH118" s="1273">
        <v>64</v>
      </c>
      <c r="BI118" s="1273">
        <v>78</v>
      </c>
      <c r="BJ118" s="1273">
        <v>96</v>
      </c>
      <c r="BK118" s="1273">
        <v>69</v>
      </c>
      <c r="BL118" s="1273">
        <v>45</v>
      </c>
      <c r="BM118" s="1463"/>
    </row>
    <row r="119" spans="1:65">
      <c r="A119" s="1289">
        <v>102</v>
      </c>
      <c r="B119" s="1160" t="s">
        <v>70</v>
      </c>
      <c r="C119" s="1304">
        <v>7258</v>
      </c>
      <c r="D119" s="1273">
        <v>444</v>
      </c>
      <c r="E119" s="1273">
        <v>155</v>
      </c>
      <c r="F119" s="1273">
        <v>94</v>
      </c>
      <c r="G119" s="1273">
        <v>287</v>
      </c>
      <c r="H119" s="1273">
        <v>1298</v>
      </c>
      <c r="I119" s="1273">
        <v>1461</v>
      </c>
      <c r="J119" s="1273">
        <v>1011</v>
      </c>
      <c r="K119" s="1273">
        <v>632</v>
      </c>
      <c r="L119" s="1273">
        <v>438</v>
      </c>
      <c r="M119" s="1273">
        <v>318</v>
      </c>
      <c r="N119" s="1273">
        <v>229</v>
      </c>
      <c r="O119" s="1273">
        <v>187</v>
      </c>
      <c r="P119" s="1273">
        <v>131</v>
      </c>
      <c r="Q119" s="1273">
        <v>137</v>
      </c>
      <c r="R119" s="1273">
        <v>112</v>
      </c>
      <c r="S119" s="1273">
        <v>91</v>
      </c>
      <c r="T119" s="1273">
        <v>78</v>
      </c>
      <c r="U119" s="1273">
        <v>90</v>
      </c>
      <c r="V119" s="1273">
        <v>65</v>
      </c>
      <c r="W119" s="1305"/>
      <c r="X119" s="1273">
        <v>3680</v>
      </c>
      <c r="Y119" s="1273">
        <v>223</v>
      </c>
      <c r="Z119" s="1273">
        <v>85</v>
      </c>
      <c r="AA119" s="1273">
        <v>51</v>
      </c>
      <c r="AB119" s="1273">
        <v>144</v>
      </c>
      <c r="AC119" s="1273">
        <v>695</v>
      </c>
      <c r="AD119" s="1273">
        <v>731</v>
      </c>
      <c r="AE119" s="1273">
        <v>522</v>
      </c>
      <c r="AF119" s="1273">
        <v>337</v>
      </c>
      <c r="AG119" s="1273">
        <v>207</v>
      </c>
      <c r="AH119" s="1273">
        <v>169</v>
      </c>
      <c r="AI119" s="1273">
        <v>128</v>
      </c>
      <c r="AJ119" s="1273">
        <v>97</v>
      </c>
      <c r="AK119" s="1273">
        <v>68</v>
      </c>
      <c r="AL119" s="1273">
        <v>73</v>
      </c>
      <c r="AM119" s="1273">
        <v>47</v>
      </c>
      <c r="AN119" s="1273">
        <v>40</v>
      </c>
      <c r="AO119" s="1273">
        <v>24</v>
      </c>
      <c r="AP119" s="1273">
        <v>24</v>
      </c>
      <c r="AQ119" s="1273">
        <v>15</v>
      </c>
      <c r="AR119" s="1450"/>
      <c r="AS119" s="1304">
        <v>3578</v>
      </c>
      <c r="AT119" s="1273">
        <v>221</v>
      </c>
      <c r="AU119" s="1273">
        <v>70</v>
      </c>
      <c r="AV119" s="1273">
        <v>43</v>
      </c>
      <c r="AW119" s="1273">
        <v>143</v>
      </c>
      <c r="AX119" s="1273">
        <v>603</v>
      </c>
      <c r="AY119" s="1273">
        <v>730</v>
      </c>
      <c r="AZ119" s="1273">
        <v>489</v>
      </c>
      <c r="BA119" s="1273">
        <v>295</v>
      </c>
      <c r="BB119" s="1273">
        <v>231</v>
      </c>
      <c r="BC119" s="1273">
        <v>149</v>
      </c>
      <c r="BD119" s="1273">
        <v>101</v>
      </c>
      <c r="BE119" s="1273">
        <v>90</v>
      </c>
      <c r="BF119" s="1273">
        <v>63</v>
      </c>
      <c r="BG119" s="1273">
        <v>64</v>
      </c>
      <c r="BH119" s="1273">
        <v>65</v>
      </c>
      <c r="BI119" s="1273">
        <v>51</v>
      </c>
      <c r="BJ119" s="1273">
        <v>54</v>
      </c>
      <c r="BK119" s="1273">
        <v>66</v>
      </c>
      <c r="BL119" s="1273">
        <v>50</v>
      </c>
      <c r="BM119" s="1463"/>
    </row>
    <row r="120" spans="1:65">
      <c r="A120" s="1289">
        <v>105</v>
      </c>
      <c r="B120" s="1160" t="s">
        <v>72</v>
      </c>
      <c r="C120" s="1304">
        <v>6754</v>
      </c>
      <c r="D120" s="1273">
        <v>340</v>
      </c>
      <c r="E120" s="1273">
        <v>105</v>
      </c>
      <c r="F120" s="1273">
        <v>49</v>
      </c>
      <c r="G120" s="1273">
        <v>285</v>
      </c>
      <c r="H120" s="1273">
        <v>1238</v>
      </c>
      <c r="I120" s="1273">
        <v>1461</v>
      </c>
      <c r="J120" s="1273">
        <v>933</v>
      </c>
      <c r="K120" s="1273">
        <v>486</v>
      </c>
      <c r="L120" s="1273">
        <v>377</v>
      </c>
      <c r="M120" s="1273">
        <v>315</v>
      </c>
      <c r="N120" s="1273">
        <v>220</v>
      </c>
      <c r="O120" s="1273">
        <v>187</v>
      </c>
      <c r="P120" s="1273">
        <v>140</v>
      </c>
      <c r="Q120" s="1273">
        <v>152</v>
      </c>
      <c r="R120" s="1273">
        <v>120</v>
      </c>
      <c r="S120" s="1273">
        <v>104</v>
      </c>
      <c r="T120" s="1273">
        <v>96</v>
      </c>
      <c r="U120" s="1273">
        <v>95</v>
      </c>
      <c r="V120" s="1273">
        <v>51</v>
      </c>
      <c r="W120" s="1305"/>
      <c r="X120" s="1273">
        <v>3614</v>
      </c>
      <c r="Y120" s="1273">
        <v>168</v>
      </c>
      <c r="Z120" s="1273">
        <v>57</v>
      </c>
      <c r="AA120" s="1273">
        <v>24</v>
      </c>
      <c r="AB120" s="1273">
        <v>154</v>
      </c>
      <c r="AC120" s="1273">
        <v>608</v>
      </c>
      <c r="AD120" s="1273">
        <v>804</v>
      </c>
      <c r="AE120" s="1273">
        <v>513</v>
      </c>
      <c r="AF120" s="1273">
        <v>280</v>
      </c>
      <c r="AG120" s="1273">
        <v>231</v>
      </c>
      <c r="AH120" s="1273">
        <v>175</v>
      </c>
      <c r="AI120" s="1273">
        <v>126</v>
      </c>
      <c r="AJ120" s="1273">
        <v>113</v>
      </c>
      <c r="AK120" s="1273">
        <v>81</v>
      </c>
      <c r="AL120" s="1273">
        <v>86</v>
      </c>
      <c r="AM120" s="1273">
        <v>72</v>
      </c>
      <c r="AN120" s="1273">
        <v>46</v>
      </c>
      <c r="AO120" s="1273">
        <v>38</v>
      </c>
      <c r="AP120" s="1273">
        <v>28</v>
      </c>
      <c r="AQ120" s="1273">
        <v>10</v>
      </c>
      <c r="AR120" s="1450"/>
      <c r="AS120" s="1304">
        <v>3140</v>
      </c>
      <c r="AT120" s="1273">
        <v>172</v>
      </c>
      <c r="AU120" s="1273">
        <v>48</v>
      </c>
      <c r="AV120" s="1273">
        <v>25</v>
      </c>
      <c r="AW120" s="1273">
        <v>131</v>
      </c>
      <c r="AX120" s="1273">
        <v>630</v>
      </c>
      <c r="AY120" s="1273">
        <v>657</v>
      </c>
      <c r="AZ120" s="1273">
        <v>420</v>
      </c>
      <c r="BA120" s="1273">
        <v>206</v>
      </c>
      <c r="BB120" s="1273">
        <v>146</v>
      </c>
      <c r="BC120" s="1273">
        <v>140</v>
      </c>
      <c r="BD120" s="1273">
        <v>94</v>
      </c>
      <c r="BE120" s="1273">
        <v>74</v>
      </c>
      <c r="BF120" s="1273">
        <v>59</v>
      </c>
      <c r="BG120" s="1273">
        <v>66</v>
      </c>
      <c r="BH120" s="1273">
        <v>48</v>
      </c>
      <c r="BI120" s="1273">
        <v>58</v>
      </c>
      <c r="BJ120" s="1273">
        <v>58</v>
      </c>
      <c r="BK120" s="1273">
        <v>67</v>
      </c>
      <c r="BL120" s="1273">
        <v>41</v>
      </c>
      <c r="BM120" s="1463"/>
    </row>
    <row r="121" spans="1:65">
      <c r="A121" s="1289">
        <v>106</v>
      </c>
      <c r="B121" s="1160" t="s">
        <v>74</v>
      </c>
      <c r="C121" s="1304">
        <v>4751</v>
      </c>
      <c r="D121" s="1273">
        <v>220</v>
      </c>
      <c r="E121" s="1273">
        <v>115</v>
      </c>
      <c r="F121" s="1273">
        <v>55</v>
      </c>
      <c r="G121" s="1273">
        <v>229</v>
      </c>
      <c r="H121" s="1273">
        <v>876</v>
      </c>
      <c r="I121" s="1273">
        <v>880</v>
      </c>
      <c r="J121" s="1273">
        <v>609</v>
      </c>
      <c r="K121" s="1273">
        <v>339</v>
      </c>
      <c r="L121" s="1273">
        <v>260</v>
      </c>
      <c r="M121" s="1273">
        <v>261</v>
      </c>
      <c r="N121" s="1273">
        <v>167</v>
      </c>
      <c r="O121" s="1273">
        <v>115</v>
      </c>
      <c r="P121" s="1273">
        <v>126</v>
      </c>
      <c r="Q121" s="1273">
        <v>101</v>
      </c>
      <c r="R121" s="1273">
        <v>88</v>
      </c>
      <c r="S121" s="1273">
        <v>75</v>
      </c>
      <c r="T121" s="1273">
        <v>94</v>
      </c>
      <c r="U121" s="1273">
        <v>77</v>
      </c>
      <c r="V121" s="1273">
        <v>64</v>
      </c>
      <c r="W121" s="1305"/>
      <c r="X121" s="1273">
        <v>2484</v>
      </c>
      <c r="Y121" s="1273">
        <v>122</v>
      </c>
      <c r="Z121" s="1273">
        <v>60</v>
      </c>
      <c r="AA121" s="1273">
        <v>24</v>
      </c>
      <c r="AB121" s="1273">
        <v>117</v>
      </c>
      <c r="AC121" s="1273">
        <v>447</v>
      </c>
      <c r="AD121" s="1273">
        <v>482</v>
      </c>
      <c r="AE121" s="1273">
        <v>335</v>
      </c>
      <c r="AF121" s="1273">
        <v>181</v>
      </c>
      <c r="AG121" s="1273">
        <v>147</v>
      </c>
      <c r="AH121" s="1273">
        <v>149</v>
      </c>
      <c r="AI121" s="1273">
        <v>96</v>
      </c>
      <c r="AJ121" s="1273">
        <v>61</v>
      </c>
      <c r="AK121" s="1273">
        <v>71</v>
      </c>
      <c r="AL121" s="1273">
        <v>53</v>
      </c>
      <c r="AM121" s="1273">
        <v>45</v>
      </c>
      <c r="AN121" s="1273">
        <v>30</v>
      </c>
      <c r="AO121" s="1273">
        <v>28</v>
      </c>
      <c r="AP121" s="1273">
        <v>15</v>
      </c>
      <c r="AQ121" s="1273">
        <v>21</v>
      </c>
      <c r="AR121" s="1450"/>
      <c r="AS121" s="1304">
        <v>2267</v>
      </c>
      <c r="AT121" s="1273">
        <v>98</v>
      </c>
      <c r="AU121" s="1273">
        <v>55</v>
      </c>
      <c r="AV121" s="1273">
        <v>31</v>
      </c>
      <c r="AW121" s="1273">
        <v>112</v>
      </c>
      <c r="AX121" s="1273">
        <v>429</v>
      </c>
      <c r="AY121" s="1273">
        <v>398</v>
      </c>
      <c r="AZ121" s="1273">
        <v>274</v>
      </c>
      <c r="BA121" s="1273">
        <v>158</v>
      </c>
      <c r="BB121" s="1273">
        <v>113</v>
      </c>
      <c r="BC121" s="1273">
        <v>112</v>
      </c>
      <c r="BD121" s="1273">
        <v>71</v>
      </c>
      <c r="BE121" s="1273">
        <v>54</v>
      </c>
      <c r="BF121" s="1273">
        <v>55</v>
      </c>
      <c r="BG121" s="1273">
        <v>48</v>
      </c>
      <c r="BH121" s="1273">
        <v>43</v>
      </c>
      <c r="BI121" s="1273">
        <v>45</v>
      </c>
      <c r="BJ121" s="1273">
        <v>66</v>
      </c>
      <c r="BK121" s="1273">
        <v>62</v>
      </c>
      <c r="BL121" s="1273">
        <v>43</v>
      </c>
      <c r="BM121" s="1463"/>
    </row>
    <row r="122" spans="1:65">
      <c r="A122" s="1289">
        <v>107</v>
      </c>
      <c r="B122" s="1160" t="s">
        <v>75</v>
      </c>
      <c r="C122" s="1304">
        <v>6443</v>
      </c>
      <c r="D122" s="1273">
        <v>444</v>
      </c>
      <c r="E122" s="1273">
        <v>154</v>
      </c>
      <c r="F122" s="1273">
        <v>74</v>
      </c>
      <c r="G122" s="1273">
        <v>259</v>
      </c>
      <c r="H122" s="1273">
        <v>1034</v>
      </c>
      <c r="I122" s="1273">
        <v>1083</v>
      </c>
      <c r="J122" s="1273">
        <v>928</v>
      </c>
      <c r="K122" s="1273">
        <v>527</v>
      </c>
      <c r="L122" s="1273">
        <v>385</v>
      </c>
      <c r="M122" s="1273">
        <v>334</v>
      </c>
      <c r="N122" s="1273">
        <v>236</v>
      </c>
      <c r="O122" s="1273">
        <v>172</v>
      </c>
      <c r="P122" s="1273">
        <v>146</v>
      </c>
      <c r="Q122" s="1273">
        <v>142</v>
      </c>
      <c r="R122" s="1273">
        <v>118</v>
      </c>
      <c r="S122" s="1273">
        <v>99</v>
      </c>
      <c r="T122" s="1273">
        <v>118</v>
      </c>
      <c r="U122" s="1273">
        <v>121</v>
      </c>
      <c r="V122" s="1273">
        <v>69</v>
      </c>
      <c r="W122" s="1305"/>
      <c r="X122" s="1273">
        <v>3253</v>
      </c>
      <c r="Y122" s="1273">
        <v>241</v>
      </c>
      <c r="Z122" s="1273">
        <v>84</v>
      </c>
      <c r="AA122" s="1273">
        <v>36</v>
      </c>
      <c r="AB122" s="1273">
        <v>145</v>
      </c>
      <c r="AC122" s="1273">
        <v>533</v>
      </c>
      <c r="AD122" s="1273">
        <v>515</v>
      </c>
      <c r="AE122" s="1273">
        <v>482</v>
      </c>
      <c r="AF122" s="1273">
        <v>265</v>
      </c>
      <c r="AG122" s="1273">
        <v>225</v>
      </c>
      <c r="AH122" s="1273">
        <v>184</v>
      </c>
      <c r="AI122" s="1273">
        <v>135</v>
      </c>
      <c r="AJ122" s="1273">
        <v>90</v>
      </c>
      <c r="AK122" s="1273">
        <v>75</v>
      </c>
      <c r="AL122" s="1273">
        <v>75</v>
      </c>
      <c r="AM122" s="1273">
        <v>56</v>
      </c>
      <c r="AN122" s="1273">
        <v>38</v>
      </c>
      <c r="AO122" s="1273">
        <v>31</v>
      </c>
      <c r="AP122" s="1273">
        <v>27</v>
      </c>
      <c r="AQ122" s="1273">
        <v>16</v>
      </c>
      <c r="AR122" s="1450"/>
      <c r="AS122" s="1304">
        <v>3190</v>
      </c>
      <c r="AT122" s="1273">
        <v>203</v>
      </c>
      <c r="AU122" s="1273">
        <v>70</v>
      </c>
      <c r="AV122" s="1273">
        <v>38</v>
      </c>
      <c r="AW122" s="1273">
        <v>114</v>
      </c>
      <c r="AX122" s="1273">
        <v>501</v>
      </c>
      <c r="AY122" s="1273">
        <v>568</v>
      </c>
      <c r="AZ122" s="1273">
        <v>446</v>
      </c>
      <c r="BA122" s="1273">
        <v>262</v>
      </c>
      <c r="BB122" s="1273">
        <v>160</v>
      </c>
      <c r="BC122" s="1273">
        <v>150</v>
      </c>
      <c r="BD122" s="1273">
        <v>101</v>
      </c>
      <c r="BE122" s="1273">
        <v>82</v>
      </c>
      <c r="BF122" s="1273">
        <v>71</v>
      </c>
      <c r="BG122" s="1273">
        <v>67</v>
      </c>
      <c r="BH122" s="1273">
        <v>62</v>
      </c>
      <c r="BI122" s="1273">
        <v>61</v>
      </c>
      <c r="BJ122" s="1273">
        <v>87</v>
      </c>
      <c r="BK122" s="1273">
        <v>94</v>
      </c>
      <c r="BL122" s="1273">
        <v>53</v>
      </c>
      <c r="BM122" s="1463"/>
    </row>
    <row r="123" spans="1:65">
      <c r="A123" s="1289">
        <v>108</v>
      </c>
      <c r="B123" s="1160" t="s">
        <v>76</v>
      </c>
      <c r="C123" s="1304">
        <v>8265</v>
      </c>
      <c r="D123" s="1273">
        <v>563</v>
      </c>
      <c r="E123" s="1273">
        <v>217</v>
      </c>
      <c r="F123" s="1273">
        <v>90</v>
      </c>
      <c r="G123" s="1273">
        <v>386</v>
      </c>
      <c r="H123" s="1273">
        <v>1409</v>
      </c>
      <c r="I123" s="1273">
        <v>1495</v>
      </c>
      <c r="J123" s="1273">
        <v>1143</v>
      </c>
      <c r="K123" s="1273">
        <v>669</v>
      </c>
      <c r="L123" s="1273">
        <v>473</v>
      </c>
      <c r="M123" s="1273">
        <v>339</v>
      </c>
      <c r="N123" s="1273">
        <v>269</v>
      </c>
      <c r="O123" s="1273">
        <v>203</v>
      </c>
      <c r="P123" s="1273">
        <v>192</v>
      </c>
      <c r="Q123" s="1273">
        <v>187</v>
      </c>
      <c r="R123" s="1273">
        <v>141</v>
      </c>
      <c r="S123" s="1273">
        <v>126</v>
      </c>
      <c r="T123" s="1273">
        <v>133</v>
      </c>
      <c r="U123" s="1273">
        <v>139</v>
      </c>
      <c r="V123" s="1273">
        <v>91</v>
      </c>
      <c r="W123" s="1305"/>
      <c r="X123" s="1273">
        <v>4226</v>
      </c>
      <c r="Y123" s="1273">
        <v>263</v>
      </c>
      <c r="Z123" s="1273">
        <v>134</v>
      </c>
      <c r="AA123" s="1273">
        <v>47</v>
      </c>
      <c r="AB123" s="1273">
        <v>236</v>
      </c>
      <c r="AC123" s="1273">
        <v>750</v>
      </c>
      <c r="AD123" s="1273">
        <v>776</v>
      </c>
      <c r="AE123" s="1273">
        <v>610</v>
      </c>
      <c r="AF123" s="1273">
        <v>323</v>
      </c>
      <c r="AG123" s="1273">
        <v>248</v>
      </c>
      <c r="AH123" s="1273">
        <v>182</v>
      </c>
      <c r="AI123" s="1273">
        <v>132</v>
      </c>
      <c r="AJ123" s="1273">
        <v>120</v>
      </c>
      <c r="AK123" s="1273">
        <v>108</v>
      </c>
      <c r="AL123" s="1273">
        <v>97</v>
      </c>
      <c r="AM123" s="1273">
        <v>61</v>
      </c>
      <c r="AN123" s="1273">
        <v>52</v>
      </c>
      <c r="AO123" s="1273">
        <v>29</v>
      </c>
      <c r="AP123" s="1273">
        <v>39</v>
      </c>
      <c r="AQ123" s="1273">
        <v>19</v>
      </c>
      <c r="AR123" s="1450"/>
      <c r="AS123" s="1304">
        <v>4039</v>
      </c>
      <c r="AT123" s="1273">
        <v>300</v>
      </c>
      <c r="AU123" s="1273">
        <v>83</v>
      </c>
      <c r="AV123" s="1273">
        <v>43</v>
      </c>
      <c r="AW123" s="1273">
        <v>150</v>
      </c>
      <c r="AX123" s="1273">
        <v>659</v>
      </c>
      <c r="AY123" s="1273">
        <v>719</v>
      </c>
      <c r="AZ123" s="1273">
        <v>533</v>
      </c>
      <c r="BA123" s="1273">
        <v>346</v>
      </c>
      <c r="BB123" s="1273">
        <v>225</v>
      </c>
      <c r="BC123" s="1273">
        <v>157</v>
      </c>
      <c r="BD123" s="1273">
        <v>137</v>
      </c>
      <c r="BE123" s="1273">
        <v>83</v>
      </c>
      <c r="BF123" s="1273">
        <v>84</v>
      </c>
      <c r="BG123" s="1273">
        <v>90</v>
      </c>
      <c r="BH123" s="1273">
        <v>80</v>
      </c>
      <c r="BI123" s="1273">
        <v>74</v>
      </c>
      <c r="BJ123" s="1273">
        <v>104</v>
      </c>
      <c r="BK123" s="1273">
        <v>100</v>
      </c>
      <c r="BL123" s="1273">
        <v>72</v>
      </c>
      <c r="BM123" s="1463"/>
    </row>
    <row r="124" spans="1:65">
      <c r="A124" s="1289">
        <v>109</v>
      </c>
      <c r="B124" s="1160" t="s">
        <v>73</v>
      </c>
      <c r="C124" s="1304">
        <v>7610</v>
      </c>
      <c r="D124" s="1273">
        <v>414</v>
      </c>
      <c r="E124" s="1273">
        <v>191</v>
      </c>
      <c r="F124" s="1273">
        <v>112</v>
      </c>
      <c r="G124" s="1273">
        <v>412</v>
      </c>
      <c r="H124" s="1273">
        <v>1453</v>
      </c>
      <c r="I124" s="1273">
        <v>1390</v>
      </c>
      <c r="J124" s="1273">
        <v>958</v>
      </c>
      <c r="K124" s="1273">
        <v>578</v>
      </c>
      <c r="L124" s="1273">
        <v>411</v>
      </c>
      <c r="M124" s="1273">
        <v>360</v>
      </c>
      <c r="N124" s="1273">
        <v>273</v>
      </c>
      <c r="O124" s="1273">
        <v>192</v>
      </c>
      <c r="P124" s="1273">
        <v>168</v>
      </c>
      <c r="Q124" s="1273">
        <v>182</v>
      </c>
      <c r="R124" s="1273">
        <v>118</v>
      </c>
      <c r="S124" s="1273">
        <v>115</v>
      </c>
      <c r="T124" s="1273">
        <v>134</v>
      </c>
      <c r="U124" s="1273">
        <v>90</v>
      </c>
      <c r="V124" s="1273">
        <v>59</v>
      </c>
      <c r="W124" s="1305"/>
      <c r="X124" s="1273">
        <v>3717</v>
      </c>
      <c r="Y124" s="1273">
        <v>217</v>
      </c>
      <c r="Z124" s="1273">
        <v>100</v>
      </c>
      <c r="AA124" s="1273">
        <v>50</v>
      </c>
      <c r="AB124" s="1273">
        <v>190</v>
      </c>
      <c r="AC124" s="1273">
        <v>670</v>
      </c>
      <c r="AD124" s="1273">
        <v>686</v>
      </c>
      <c r="AE124" s="1273">
        <v>476</v>
      </c>
      <c r="AF124" s="1273">
        <v>301</v>
      </c>
      <c r="AG124" s="1273">
        <v>233</v>
      </c>
      <c r="AH124" s="1273">
        <v>195</v>
      </c>
      <c r="AI124" s="1273">
        <v>135</v>
      </c>
      <c r="AJ124" s="1273">
        <v>111</v>
      </c>
      <c r="AK124" s="1273">
        <v>88</v>
      </c>
      <c r="AL124" s="1273">
        <v>83</v>
      </c>
      <c r="AM124" s="1273">
        <v>57</v>
      </c>
      <c r="AN124" s="1273">
        <v>40</v>
      </c>
      <c r="AO124" s="1273">
        <v>49</v>
      </c>
      <c r="AP124" s="1273">
        <v>23</v>
      </c>
      <c r="AQ124" s="1273">
        <v>13</v>
      </c>
      <c r="AR124" s="1450"/>
      <c r="AS124" s="1304">
        <v>3893</v>
      </c>
      <c r="AT124" s="1273">
        <v>197</v>
      </c>
      <c r="AU124" s="1273">
        <v>91</v>
      </c>
      <c r="AV124" s="1273">
        <v>62</v>
      </c>
      <c r="AW124" s="1273">
        <v>222</v>
      </c>
      <c r="AX124" s="1273">
        <v>783</v>
      </c>
      <c r="AY124" s="1273">
        <v>704</v>
      </c>
      <c r="AZ124" s="1273">
        <v>482</v>
      </c>
      <c r="BA124" s="1273">
        <v>277</v>
      </c>
      <c r="BB124" s="1273">
        <v>178</v>
      </c>
      <c r="BC124" s="1273">
        <v>165</v>
      </c>
      <c r="BD124" s="1273">
        <v>138</v>
      </c>
      <c r="BE124" s="1273">
        <v>81</v>
      </c>
      <c r="BF124" s="1273">
        <v>80</v>
      </c>
      <c r="BG124" s="1273">
        <v>99</v>
      </c>
      <c r="BH124" s="1273">
        <v>61</v>
      </c>
      <c r="BI124" s="1273">
        <v>75</v>
      </c>
      <c r="BJ124" s="1273">
        <v>85</v>
      </c>
      <c r="BK124" s="1273">
        <v>67</v>
      </c>
      <c r="BL124" s="1273">
        <v>46</v>
      </c>
      <c r="BM124" s="1463"/>
    </row>
    <row r="125" spans="1:65">
      <c r="A125" s="1291">
        <v>110</v>
      </c>
      <c r="B125" s="1163" t="s">
        <v>71</v>
      </c>
      <c r="C125" s="1306">
        <v>11026</v>
      </c>
      <c r="D125" s="1307">
        <v>605</v>
      </c>
      <c r="E125" s="1307">
        <v>213</v>
      </c>
      <c r="F125" s="1307">
        <v>110</v>
      </c>
      <c r="G125" s="1307">
        <v>351</v>
      </c>
      <c r="H125" s="1307">
        <v>1875</v>
      </c>
      <c r="I125" s="1307">
        <v>2368</v>
      </c>
      <c r="J125" s="1307">
        <v>1743</v>
      </c>
      <c r="K125" s="1307">
        <v>1042</v>
      </c>
      <c r="L125" s="1307">
        <v>650</v>
      </c>
      <c r="M125" s="1307">
        <v>492</v>
      </c>
      <c r="N125" s="1307">
        <v>369</v>
      </c>
      <c r="O125" s="1307">
        <v>293</v>
      </c>
      <c r="P125" s="1307">
        <v>235</v>
      </c>
      <c r="Q125" s="1307">
        <v>191</v>
      </c>
      <c r="R125" s="1307">
        <v>106</v>
      </c>
      <c r="S125" s="1307">
        <v>122</v>
      </c>
      <c r="T125" s="1307">
        <v>115</v>
      </c>
      <c r="U125" s="1307">
        <v>97</v>
      </c>
      <c r="V125" s="1307">
        <v>49</v>
      </c>
      <c r="W125" s="1308"/>
      <c r="X125" s="1307">
        <v>5581</v>
      </c>
      <c r="Y125" s="1307">
        <v>309</v>
      </c>
      <c r="Z125" s="1307">
        <v>99</v>
      </c>
      <c r="AA125" s="1307">
        <v>55</v>
      </c>
      <c r="AB125" s="1307">
        <v>178</v>
      </c>
      <c r="AC125" s="1307">
        <v>898</v>
      </c>
      <c r="AD125" s="1307">
        <v>1179</v>
      </c>
      <c r="AE125" s="1307">
        <v>889</v>
      </c>
      <c r="AF125" s="1307">
        <v>538</v>
      </c>
      <c r="AG125" s="1307">
        <v>361</v>
      </c>
      <c r="AH125" s="1307">
        <v>273</v>
      </c>
      <c r="AI125" s="1307">
        <v>225</v>
      </c>
      <c r="AJ125" s="1307">
        <v>170</v>
      </c>
      <c r="AK125" s="1307">
        <v>140</v>
      </c>
      <c r="AL125" s="1307">
        <v>101</v>
      </c>
      <c r="AM125" s="1307">
        <v>52</v>
      </c>
      <c r="AN125" s="1307">
        <v>40</v>
      </c>
      <c r="AO125" s="1307">
        <v>37</v>
      </c>
      <c r="AP125" s="1307">
        <v>27</v>
      </c>
      <c r="AQ125" s="1307">
        <v>10</v>
      </c>
      <c r="AR125" s="1452"/>
      <c r="AS125" s="1306">
        <v>5445</v>
      </c>
      <c r="AT125" s="1307">
        <v>296</v>
      </c>
      <c r="AU125" s="1307">
        <v>114</v>
      </c>
      <c r="AV125" s="1307">
        <v>55</v>
      </c>
      <c r="AW125" s="1307">
        <v>173</v>
      </c>
      <c r="AX125" s="1307">
        <v>977</v>
      </c>
      <c r="AY125" s="1307">
        <v>1189</v>
      </c>
      <c r="AZ125" s="1307">
        <v>854</v>
      </c>
      <c r="BA125" s="1307">
        <v>504</v>
      </c>
      <c r="BB125" s="1307">
        <v>289</v>
      </c>
      <c r="BC125" s="1307">
        <v>219</v>
      </c>
      <c r="BD125" s="1307">
        <v>144</v>
      </c>
      <c r="BE125" s="1307">
        <v>123</v>
      </c>
      <c r="BF125" s="1307">
        <v>95</v>
      </c>
      <c r="BG125" s="1307">
        <v>90</v>
      </c>
      <c r="BH125" s="1307">
        <v>54</v>
      </c>
      <c r="BI125" s="1307">
        <v>82</v>
      </c>
      <c r="BJ125" s="1307">
        <v>78</v>
      </c>
      <c r="BK125" s="1307">
        <v>70</v>
      </c>
      <c r="BL125" s="1307">
        <v>39</v>
      </c>
      <c r="BM125" s="1465"/>
    </row>
    <row r="126" spans="1:65">
      <c r="A126" s="1289">
        <v>111</v>
      </c>
      <c r="B126" s="1160" t="s">
        <v>77</v>
      </c>
      <c r="C126" s="1304">
        <v>8956</v>
      </c>
      <c r="D126" s="1273">
        <v>519</v>
      </c>
      <c r="E126" s="1273">
        <v>237</v>
      </c>
      <c r="F126" s="1273">
        <v>138</v>
      </c>
      <c r="G126" s="1273">
        <v>403</v>
      </c>
      <c r="H126" s="1273">
        <v>1710</v>
      </c>
      <c r="I126" s="1273">
        <v>1719</v>
      </c>
      <c r="J126" s="1273">
        <v>1098</v>
      </c>
      <c r="K126" s="1273">
        <v>746</v>
      </c>
      <c r="L126" s="1273">
        <v>502</v>
      </c>
      <c r="M126" s="1273">
        <v>402</v>
      </c>
      <c r="N126" s="1273">
        <v>331</v>
      </c>
      <c r="O126" s="1273">
        <v>260</v>
      </c>
      <c r="P126" s="1273">
        <v>217</v>
      </c>
      <c r="Q126" s="1273">
        <v>185</v>
      </c>
      <c r="R126" s="1273">
        <v>141</v>
      </c>
      <c r="S126" s="1273">
        <v>107</v>
      </c>
      <c r="T126" s="1273">
        <v>105</v>
      </c>
      <c r="U126" s="1273">
        <v>83</v>
      </c>
      <c r="V126" s="1273">
        <v>53</v>
      </c>
      <c r="W126" s="1305"/>
      <c r="X126" s="1273">
        <v>4599</v>
      </c>
      <c r="Y126" s="1273">
        <v>256</v>
      </c>
      <c r="Z126" s="1273">
        <v>112</v>
      </c>
      <c r="AA126" s="1273">
        <v>77</v>
      </c>
      <c r="AB126" s="1273">
        <v>210</v>
      </c>
      <c r="AC126" s="1273">
        <v>935</v>
      </c>
      <c r="AD126" s="1273">
        <v>837</v>
      </c>
      <c r="AE126" s="1273">
        <v>574</v>
      </c>
      <c r="AF126" s="1273">
        <v>384</v>
      </c>
      <c r="AG126" s="1273">
        <v>279</v>
      </c>
      <c r="AH126" s="1273">
        <v>234</v>
      </c>
      <c r="AI126" s="1273">
        <v>166</v>
      </c>
      <c r="AJ126" s="1273">
        <v>128</v>
      </c>
      <c r="AK126" s="1273">
        <v>128</v>
      </c>
      <c r="AL126" s="1273">
        <v>101</v>
      </c>
      <c r="AM126" s="1273">
        <v>65</v>
      </c>
      <c r="AN126" s="1273">
        <v>43</v>
      </c>
      <c r="AO126" s="1273">
        <v>35</v>
      </c>
      <c r="AP126" s="1273">
        <v>25</v>
      </c>
      <c r="AQ126" s="1273">
        <v>10</v>
      </c>
      <c r="AR126" s="1450"/>
      <c r="AS126" s="1304">
        <v>4357</v>
      </c>
      <c r="AT126" s="1273">
        <v>263</v>
      </c>
      <c r="AU126" s="1273">
        <v>125</v>
      </c>
      <c r="AV126" s="1273">
        <v>61</v>
      </c>
      <c r="AW126" s="1273">
        <v>193</v>
      </c>
      <c r="AX126" s="1273">
        <v>775</v>
      </c>
      <c r="AY126" s="1273">
        <v>882</v>
      </c>
      <c r="AZ126" s="1273">
        <v>524</v>
      </c>
      <c r="BA126" s="1273">
        <v>362</v>
      </c>
      <c r="BB126" s="1273">
        <v>223</v>
      </c>
      <c r="BC126" s="1273">
        <v>168</v>
      </c>
      <c r="BD126" s="1273">
        <v>165</v>
      </c>
      <c r="BE126" s="1273">
        <v>132</v>
      </c>
      <c r="BF126" s="1273">
        <v>89</v>
      </c>
      <c r="BG126" s="1273">
        <v>84</v>
      </c>
      <c r="BH126" s="1273">
        <v>76</v>
      </c>
      <c r="BI126" s="1273">
        <v>64</v>
      </c>
      <c r="BJ126" s="1273">
        <v>70</v>
      </c>
      <c r="BK126" s="1273">
        <v>58</v>
      </c>
      <c r="BL126" s="1273">
        <v>43</v>
      </c>
      <c r="BM126" s="1463"/>
    </row>
    <row r="127" spans="1:65">
      <c r="A127" s="1289">
        <v>201</v>
      </c>
      <c r="B127" s="1160" t="s">
        <v>416</v>
      </c>
      <c r="C127" s="1304">
        <v>13259</v>
      </c>
      <c r="D127" s="1273">
        <v>925</v>
      </c>
      <c r="E127" s="1273">
        <v>392</v>
      </c>
      <c r="F127" s="1273">
        <v>192</v>
      </c>
      <c r="G127" s="1273">
        <v>798</v>
      </c>
      <c r="H127" s="1273">
        <v>2799</v>
      </c>
      <c r="I127" s="1273">
        <v>2654</v>
      </c>
      <c r="J127" s="1273">
        <v>1674</v>
      </c>
      <c r="K127" s="1273">
        <v>1051</v>
      </c>
      <c r="L127" s="1273">
        <v>775</v>
      </c>
      <c r="M127" s="1273">
        <v>576</v>
      </c>
      <c r="N127" s="1273">
        <v>396</v>
      </c>
      <c r="O127" s="1273">
        <v>300</v>
      </c>
      <c r="P127" s="1273">
        <v>203</v>
      </c>
      <c r="Q127" s="1273">
        <v>155</v>
      </c>
      <c r="R127" s="1273">
        <v>113</v>
      </c>
      <c r="S127" s="1273">
        <v>78</v>
      </c>
      <c r="T127" s="1273">
        <v>75</v>
      </c>
      <c r="U127" s="1273">
        <v>60</v>
      </c>
      <c r="V127" s="1273">
        <v>43</v>
      </c>
      <c r="W127" s="1305"/>
      <c r="X127" s="1273">
        <v>7253</v>
      </c>
      <c r="Y127" s="1273">
        <v>461</v>
      </c>
      <c r="Z127" s="1273">
        <v>191</v>
      </c>
      <c r="AA127" s="1273">
        <v>98</v>
      </c>
      <c r="AB127" s="1273">
        <v>449</v>
      </c>
      <c r="AC127" s="1273">
        <v>1551</v>
      </c>
      <c r="AD127" s="1273">
        <v>1437</v>
      </c>
      <c r="AE127" s="1273">
        <v>908</v>
      </c>
      <c r="AF127" s="1273">
        <v>611</v>
      </c>
      <c r="AG127" s="1273">
        <v>448</v>
      </c>
      <c r="AH127" s="1273">
        <v>342</v>
      </c>
      <c r="AI127" s="1273">
        <v>244</v>
      </c>
      <c r="AJ127" s="1273">
        <v>183</v>
      </c>
      <c r="AK127" s="1273">
        <v>110</v>
      </c>
      <c r="AL127" s="1273">
        <v>84</v>
      </c>
      <c r="AM127" s="1273">
        <v>54</v>
      </c>
      <c r="AN127" s="1273">
        <v>32</v>
      </c>
      <c r="AO127" s="1273">
        <v>21</v>
      </c>
      <c r="AP127" s="1273">
        <v>21</v>
      </c>
      <c r="AQ127" s="1273">
        <v>8</v>
      </c>
      <c r="AR127" s="1450"/>
      <c r="AS127" s="1304">
        <v>6006</v>
      </c>
      <c r="AT127" s="1273">
        <v>464</v>
      </c>
      <c r="AU127" s="1273">
        <v>201</v>
      </c>
      <c r="AV127" s="1273">
        <v>94</v>
      </c>
      <c r="AW127" s="1273">
        <v>349</v>
      </c>
      <c r="AX127" s="1273">
        <v>1248</v>
      </c>
      <c r="AY127" s="1273">
        <v>1217</v>
      </c>
      <c r="AZ127" s="1273">
        <v>766</v>
      </c>
      <c r="BA127" s="1273">
        <v>440</v>
      </c>
      <c r="BB127" s="1273">
        <v>327</v>
      </c>
      <c r="BC127" s="1273">
        <v>234</v>
      </c>
      <c r="BD127" s="1273">
        <v>152</v>
      </c>
      <c r="BE127" s="1273">
        <v>117</v>
      </c>
      <c r="BF127" s="1273">
        <v>93</v>
      </c>
      <c r="BG127" s="1273">
        <v>71</v>
      </c>
      <c r="BH127" s="1273">
        <v>59</v>
      </c>
      <c r="BI127" s="1273">
        <v>46</v>
      </c>
      <c r="BJ127" s="1273">
        <v>54</v>
      </c>
      <c r="BK127" s="1273">
        <v>39</v>
      </c>
      <c r="BL127" s="1273">
        <v>35</v>
      </c>
      <c r="BM127" s="1463"/>
    </row>
    <row r="128" spans="1:65">
      <c r="A128" s="1289">
        <v>202</v>
      </c>
      <c r="B128" s="1160" t="s">
        <v>15</v>
      </c>
      <c r="C128" s="1304">
        <v>16311</v>
      </c>
      <c r="D128" s="1273">
        <v>1147</v>
      </c>
      <c r="E128" s="1273">
        <v>400</v>
      </c>
      <c r="F128" s="1273">
        <v>224</v>
      </c>
      <c r="G128" s="1273">
        <v>497</v>
      </c>
      <c r="H128" s="1273">
        <v>2348</v>
      </c>
      <c r="I128" s="1273">
        <v>3343</v>
      </c>
      <c r="J128" s="1273">
        <v>2584</v>
      </c>
      <c r="K128" s="1273">
        <v>1507</v>
      </c>
      <c r="L128" s="1273">
        <v>1049</v>
      </c>
      <c r="M128" s="1273">
        <v>798</v>
      </c>
      <c r="N128" s="1273">
        <v>551</v>
      </c>
      <c r="O128" s="1273">
        <v>418</v>
      </c>
      <c r="P128" s="1273">
        <v>347</v>
      </c>
      <c r="Q128" s="1273">
        <v>299</v>
      </c>
      <c r="R128" s="1273">
        <v>188</v>
      </c>
      <c r="S128" s="1273">
        <v>188</v>
      </c>
      <c r="T128" s="1273">
        <v>177</v>
      </c>
      <c r="U128" s="1273">
        <v>152</v>
      </c>
      <c r="V128" s="1273">
        <v>94</v>
      </c>
      <c r="W128" s="1305"/>
      <c r="X128" s="1273">
        <v>8714</v>
      </c>
      <c r="Y128" s="1273">
        <v>585</v>
      </c>
      <c r="Z128" s="1273">
        <v>199</v>
      </c>
      <c r="AA128" s="1273">
        <v>100</v>
      </c>
      <c r="AB128" s="1273">
        <v>280</v>
      </c>
      <c r="AC128" s="1273">
        <v>1295</v>
      </c>
      <c r="AD128" s="1273">
        <v>1770</v>
      </c>
      <c r="AE128" s="1273">
        <v>1363</v>
      </c>
      <c r="AF128" s="1273">
        <v>813</v>
      </c>
      <c r="AG128" s="1273">
        <v>598</v>
      </c>
      <c r="AH128" s="1273">
        <v>465</v>
      </c>
      <c r="AI128" s="1273">
        <v>312</v>
      </c>
      <c r="AJ128" s="1273">
        <v>234</v>
      </c>
      <c r="AK128" s="1273">
        <v>204</v>
      </c>
      <c r="AL128" s="1273">
        <v>176</v>
      </c>
      <c r="AM128" s="1273">
        <v>93</v>
      </c>
      <c r="AN128" s="1273">
        <v>82</v>
      </c>
      <c r="AO128" s="1273">
        <v>73</v>
      </c>
      <c r="AP128" s="1273">
        <v>48</v>
      </c>
      <c r="AQ128" s="1273">
        <v>24</v>
      </c>
      <c r="AR128" s="1450"/>
      <c r="AS128" s="1304">
        <v>7597</v>
      </c>
      <c r="AT128" s="1273">
        <v>562</v>
      </c>
      <c r="AU128" s="1273">
        <v>201</v>
      </c>
      <c r="AV128" s="1273">
        <v>124</v>
      </c>
      <c r="AW128" s="1273">
        <v>217</v>
      </c>
      <c r="AX128" s="1273">
        <v>1053</v>
      </c>
      <c r="AY128" s="1273">
        <v>1573</v>
      </c>
      <c r="AZ128" s="1273">
        <v>1221</v>
      </c>
      <c r="BA128" s="1273">
        <v>694</v>
      </c>
      <c r="BB128" s="1273">
        <v>451</v>
      </c>
      <c r="BC128" s="1273">
        <v>333</v>
      </c>
      <c r="BD128" s="1273">
        <v>239</v>
      </c>
      <c r="BE128" s="1273">
        <v>184</v>
      </c>
      <c r="BF128" s="1273">
        <v>143</v>
      </c>
      <c r="BG128" s="1273">
        <v>123</v>
      </c>
      <c r="BH128" s="1273">
        <v>95</v>
      </c>
      <c r="BI128" s="1273">
        <v>106</v>
      </c>
      <c r="BJ128" s="1273">
        <v>104</v>
      </c>
      <c r="BK128" s="1273">
        <v>104</v>
      </c>
      <c r="BL128" s="1273">
        <v>70</v>
      </c>
      <c r="BM128" s="1463"/>
    </row>
    <row r="129" spans="1:65">
      <c r="A129" s="1289">
        <v>203</v>
      </c>
      <c r="B129" s="1160" t="s">
        <v>24</v>
      </c>
      <c r="C129" s="1304">
        <v>9318</v>
      </c>
      <c r="D129" s="1273">
        <v>673</v>
      </c>
      <c r="E129" s="1273">
        <v>217</v>
      </c>
      <c r="F129" s="1273">
        <v>157</v>
      </c>
      <c r="G129" s="1273">
        <v>374</v>
      </c>
      <c r="H129" s="1273">
        <v>1527</v>
      </c>
      <c r="I129" s="1273">
        <v>1827</v>
      </c>
      <c r="J129" s="1273">
        <v>1317</v>
      </c>
      <c r="K129" s="1273">
        <v>826</v>
      </c>
      <c r="L129" s="1273">
        <v>572</v>
      </c>
      <c r="M129" s="1273">
        <v>483</v>
      </c>
      <c r="N129" s="1273">
        <v>307</v>
      </c>
      <c r="O129" s="1273">
        <v>233</v>
      </c>
      <c r="P129" s="1273">
        <v>173</v>
      </c>
      <c r="Q129" s="1273">
        <v>185</v>
      </c>
      <c r="R129" s="1273">
        <v>116</v>
      </c>
      <c r="S129" s="1273">
        <v>93</v>
      </c>
      <c r="T129" s="1273">
        <v>103</v>
      </c>
      <c r="U129" s="1273">
        <v>88</v>
      </c>
      <c r="V129" s="1273">
        <v>47</v>
      </c>
      <c r="W129" s="1305"/>
      <c r="X129" s="1273">
        <v>4921</v>
      </c>
      <c r="Y129" s="1273">
        <v>332</v>
      </c>
      <c r="Z129" s="1273">
        <v>109</v>
      </c>
      <c r="AA129" s="1273">
        <v>82</v>
      </c>
      <c r="AB129" s="1273">
        <v>238</v>
      </c>
      <c r="AC129" s="1273">
        <v>810</v>
      </c>
      <c r="AD129" s="1273">
        <v>973</v>
      </c>
      <c r="AE129" s="1273">
        <v>693</v>
      </c>
      <c r="AF129" s="1273">
        <v>440</v>
      </c>
      <c r="AG129" s="1273">
        <v>332</v>
      </c>
      <c r="AH129" s="1273">
        <v>282</v>
      </c>
      <c r="AI129" s="1273">
        <v>170</v>
      </c>
      <c r="AJ129" s="1273">
        <v>132</v>
      </c>
      <c r="AK129" s="1273">
        <v>93</v>
      </c>
      <c r="AL129" s="1273">
        <v>88</v>
      </c>
      <c r="AM129" s="1273">
        <v>51</v>
      </c>
      <c r="AN129" s="1273">
        <v>32</v>
      </c>
      <c r="AO129" s="1273">
        <v>30</v>
      </c>
      <c r="AP129" s="1273">
        <v>22</v>
      </c>
      <c r="AQ129" s="1273">
        <v>12</v>
      </c>
      <c r="AR129" s="1450"/>
      <c r="AS129" s="1304">
        <v>4397</v>
      </c>
      <c r="AT129" s="1273">
        <v>341</v>
      </c>
      <c r="AU129" s="1273">
        <v>108</v>
      </c>
      <c r="AV129" s="1273">
        <v>75</v>
      </c>
      <c r="AW129" s="1273">
        <v>136</v>
      </c>
      <c r="AX129" s="1273">
        <v>717</v>
      </c>
      <c r="AY129" s="1273">
        <v>854</v>
      </c>
      <c r="AZ129" s="1273">
        <v>624</v>
      </c>
      <c r="BA129" s="1273">
        <v>386</v>
      </c>
      <c r="BB129" s="1273">
        <v>240</v>
      </c>
      <c r="BC129" s="1273">
        <v>201</v>
      </c>
      <c r="BD129" s="1273">
        <v>137</v>
      </c>
      <c r="BE129" s="1273">
        <v>101</v>
      </c>
      <c r="BF129" s="1273">
        <v>80</v>
      </c>
      <c r="BG129" s="1273">
        <v>97</v>
      </c>
      <c r="BH129" s="1273">
        <v>65</v>
      </c>
      <c r="BI129" s="1273">
        <v>61</v>
      </c>
      <c r="BJ129" s="1273">
        <v>73</v>
      </c>
      <c r="BK129" s="1273">
        <v>66</v>
      </c>
      <c r="BL129" s="1273">
        <v>35</v>
      </c>
      <c r="BM129" s="1463"/>
    </row>
    <row r="130" spans="1:65">
      <c r="A130" s="1289">
        <v>204</v>
      </c>
      <c r="B130" s="1160" t="s">
        <v>16</v>
      </c>
      <c r="C130" s="1304">
        <v>20462</v>
      </c>
      <c r="D130" s="1273">
        <v>1516</v>
      </c>
      <c r="E130" s="1273">
        <v>751</v>
      </c>
      <c r="F130" s="1273">
        <v>411</v>
      </c>
      <c r="G130" s="1273">
        <v>812</v>
      </c>
      <c r="H130" s="1273">
        <v>3184</v>
      </c>
      <c r="I130" s="1273">
        <v>3656</v>
      </c>
      <c r="J130" s="1273">
        <v>2837</v>
      </c>
      <c r="K130" s="1273">
        <v>1891</v>
      </c>
      <c r="L130" s="1273">
        <v>1389</v>
      </c>
      <c r="M130" s="1273">
        <v>1097</v>
      </c>
      <c r="N130" s="1273">
        <v>769</v>
      </c>
      <c r="O130" s="1273">
        <v>520</v>
      </c>
      <c r="P130" s="1273">
        <v>365</v>
      </c>
      <c r="Q130" s="1273">
        <v>342</v>
      </c>
      <c r="R130" s="1273">
        <v>232</v>
      </c>
      <c r="S130" s="1273">
        <v>204</v>
      </c>
      <c r="T130" s="1273">
        <v>205</v>
      </c>
      <c r="U130" s="1273">
        <v>178</v>
      </c>
      <c r="V130" s="1273">
        <v>103</v>
      </c>
      <c r="W130" s="1305"/>
      <c r="X130" s="1273">
        <v>10612</v>
      </c>
      <c r="Y130" s="1273">
        <v>778</v>
      </c>
      <c r="Z130" s="1273">
        <v>374</v>
      </c>
      <c r="AA130" s="1273">
        <v>217</v>
      </c>
      <c r="AB130" s="1273">
        <v>527</v>
      </c>
      <c r="AC130" s="1273">
        <v>1718</v>
      </c>
      <c r="AD130" s="1273">
        <v>1858</v>
      </c>
      <c r="AE130" s="1273">
        <v>1433</v>
      </c>
      <c r="AF130" s="1273">
        <v>965</v>
      </c>
      <c r="AG130" s="1273">
        <v>729</v>
      </c>
      <c r="AH130" s="1273">
        <v>587</v>
      </c>
      <c r="AI130" s="1273">
        <v>424</v>
      </c>
      <c r="AJ130" s="1273">
        <v>288</v>
      </c>
      <c r="AK130" s="1273">
        <v>198</v>
      </c>
      <c r="AL130" s="1273">
        <v>168</v>
      </c>
      <c r="AM130" s="1273">
        <v>111</v>
      </c>
      <c r="AN130" s="1273">
        <v>81</v>
      </c>
      <c r="AO130" s="1273">
        <v>66</v>
      </c>
      <c r="AP130" s="1273">
        <v>59</v>
      </c>
      <c r="AQ130" s="1273">
        <v>31</v>
      </c>
      <c r="AR130" s="1450"/>
      <c r="AS130" s="1304">
        <v>9850</v>
      </c>
      <c r="AT130" s="1273">
        <v>738</v>
      </c>
      <c r="AU130" s="1273">
        <v>377</v>
      </c>
      <c r="AV130" s="1273">
        <v>194</v>
      </c>
      <c r="AW130" s="1273">
        <v>285</v>
      </c>
      <c r="AX130" s="1273">
        <v>1466</v>
      </c>
      <c r="AY130" s="1273">
        <v>1798</v>
      </c>
      <c r="AZ130" s="1273">
        <v>1404</v>
      </c>
      <c r="BA130" s="1273">
        <v>926</v>
      </c>
      <c r="BB130" s="1273">
        <v>660</v>
      </c>
      <c r="BC130" s="1273">
        <v>510</v>
      </c>
      <c r="BD130" s="1273">
        <v>345</v>
      </c>
      <c r="BE130" s="1273">
        <v>232</v>
      </c>
      <c r="BF130" s="1273">
        <v>167</v>
      </c>
      <c r="BG130" s="1273">
        <v>174</v>
      </c>
      <c r="BH130" s="1273">
        <v>121</v>
      </c>
      <c r="BI130" s="1273">
        <v>123</v>
      </c>
      <c r="BJ130" s="1273">
        <v>139</v>
      </c>
      <c r="BK130" s="1273">
        <v>119</v>
      </c>
      <c r="BL130" s="1273">
        <v>72</v>
      </c>
      <c r="BM130" s="1463"/>
    </row>
    <row r="131" spans="1:65">
      <c r="A131" s="1289">
        <v>205</v>
      </c>
      <c r="B131" s="1160" t="s">
        <v>78</v>
      </c>
      <c r="C131" s="1304">
        <v>1682</v>
      </c>
      <c r="D131" s="1273">
        <v>102</v>
      </c>
      <c r="E131" s="1273">
        <v>43</v>
      </c>
      <c r="F131" s="1273">
        <v>25</v>
      </c>
      <c r="G131" s="1273">
        <v>111</v>
      </c>
      <c r="H131" s="1273">
        <v>385</v>
      </c>
      <c r="I131" s="1273">
        <v>333</v>
      </c>
      <c r="J131" s="1273">
        <v>206</v>
      </c>
      <c r="K131" s="1273">
        <v>115</v>
      </c>
      <c r="L131" s="1273">
        <v>74</v>
      </c>
      <c r="M131" s="1273">
        <v>70</v>
      </c>
      <c r="N131" s="1273">
        <v>57</v>
      </c>
      <c r="O131" s="1273">
        <v>37</v>
      </c>
      <c r="P131" s="1273">
        <v>24</v>
      </c>
      <c r="Q131" s="1273">
        <v>14</v>
      </c>
      <c r="R131" s="1273">
        <v>23</v>
      </c>
      <c r="S131" s="1273">
        <v>22</v>
      </c>
      <c r="T131" s="1273">
        <v>16</v>
      </c>
      <c r="U131" s="1273">
        <v>16</v>
      </c>
      <c r="V131" s="1273">
        <v>9</v>
      </c>
      <c r="W131" s="1305"/>
      <c r="X131" s="1273">
        <v>885</v>
      </c>
      <c r="Y131" s="1273">
        <v>49</v>
      </c>
      <c r="Z131" s="1273">
        <v>25</v>
      </c>
      <c r="AA131" s="1273">
        <v>12</v>
      </c>
      <c r="AB131" s="1273">
        <v>57</v>
      </c>
      <c r="AC131" s="1273">
        <v>182</v>
      </c>
      <c r="AD131" s="1273">
        <v>191</v>
      </c>
      <c r="AE131" s="1273">
        <v>126</v>
      </c>
      <c r="AF131" s="1273">
        <v>57</v>
      </c>
      <c r="AG131" s="1273">
        <v>46</v>
      </c>
      <c r="AH131" s="1273">
        <v>41</v>
      </c>
      <c r="AI131" s="1273">
        <v>28</v>
      </c>
      <c r="AJ131" s="1273">
        <v>16</v>
      </c>
      <c r="AK131" s="1273">
        <v>14</v>
      </c>
      <c r="AL131" s="1273">
        <v>9</v>
      </c>
      <c r="AM131" s="1273">
        <v>12</v>
      </c>
      <c r="AN131" s="1273">
        <v>9</v>
      </c>
      <c r="AO131" s="1273">
        <v>4</v>
      </c>
      <c r="AP131" s="1273">
        <v>7</v>
      </c>
      <c r="AQ131" s="1273">
        <v>0</v>
      </c>
      <c r="AR131" s="1450"/>
      <c r="AS131" s="1304">
        <v>797</v>
      </c>
      <c r="AT131" s="1273">
        <v>53</v>
      </c>
      <c r="AU131" s="1273">
        <v>18</v>
      </c>
      <c r="AV131" s="1273">
        <v>13</v>
      </c>
      <c r="AW131" s="1273">
        <v>54</v>
      </c>
      <c r="AX131" s="1273">
        <v>203</v>
      </c>
      <c r="AY131" s="1273">
        <v>142</v>
      </c>
      <c r="AZ131" s="1273">
        <v>80</v>
      </c>
      <c r="BA131" s="1273">
        <v>58</v>
      </c>
      <c r="BB131" s="1273">
        <v>28</v>
      </c>
      <c r="BC131" s="1273">
        <v>29</v>
      </c>
      <c r="BD131" s="1273">
        <v>29</v>
      </c>
      <c r="BE131" s="1273">
        <v>21</v>
      </c>
      <c r="BF131" s="1273">
        <v>10</v>
      </c>
      <c r="BG131" s="1273">
        <v>5</v>
      </c>
      <c r="BH131" s="1273">
        <v>11</v>
      </c>
      <c r="BI131" s="1273">
        <v>13</v>
      </c>
      <c r="BJ131" s="1273">
        <v>12</v>
      </c>
      <c r="BK131" s="1273">
        <v>9</v>
      </c>
      <c r="BL131" s="1273">
        <v>9</v>
      </c>
      <c r="BM131" s="1463"/>
    </row>
    <row r="132" spans="1:65">
      <c r="A132" s="1289">
        <v>206</v>
      </c>
      <c r="B132" s="1160" t="s">
        <v>17</v>
      </c>
      <c r="C132" s="1304">
        <v>4810</v>
      </c>
      <c r="D132" s="1273">
        <v>274</v>
      </c>
      <c r="E132" s="1273">
        <v>158</v>
      </c>
      <c r="F132" s="1273">
        <v>123</v>
      </c>
      <c r="G132" s="1273">
        <v>297</v>
      </c>
      <c r="H132" s="1273">
        <v>923</v>
      </c>
      <c r="I132" s="1273">
        <v>725</v>
      </c>
      <c r="J132" s="1273">
        <v>461</v>
      </c>
      <c r="K132" s="1273">
        <v>397</v>
      </c>
      <c r="L132" s="1273">
        <v>333</v>
      </c>
      <c r="M132" s="1273">
        <v>292</v>
      </c>
      <c r="N132" s="1273">
        <v>215</v>
      </c>
      <c r="O132" s="1273">
        <v>139</v>
      </c>
      <c r="P132" s="1273">
        <v>110</v>
      </c>
      <c r="Q132" s="1273">
        <v>97</v>
      </c>
      <c r="R132" s="1273">
        <v>68</v>
      </c>
      <c r="S132" s="1273">
        <v>50</v>
      </c>
      <c r="T132" s="1273">
        <v>67</v>
      </c>
      <c r="U132" s="1273">
        <v>53</v>
      </c>
      <c r="V132" s="1273">
        <v>28</v>
      </c>
      <c r="W132" s="1305"/>
      <c r="X132" s="1273">
        <v>2613</v>
      </c>
      <c r="Y132" s="1273">
        <v>158</v>
      </c>
      <c r="Z132" s="1273">
        <v>79</v>
      </c>
      <c r="AA132" s="1273">
        <v>58</v>
      </c>
      <c r="AB132" s="1273">
        <v>201</v>
      </c>
      <c r="AC132" s="1273">
        <v>607</v>
      </c>
      <c r="AD132" s="1273">
        <v>393</v>
      </c>
      <c r="AE132" s="1273">
        <v>232</v>
      </c>
      <c r="AF132" s="1273">
        <v>186</v>
      </c>
      <c r="AG132" s="1273">
        <v>151</v>
      </c>
      <c r="AH132" s="1273">
        <v>155</v>
      </c>
      <c r="AI132" s="1273">
        <v>112</v>
      </c>
      <c r="AJ132" s="1273">
        <v>78</v>
      </c>
      <c r="AK132" s="1273">
        <v>59</v>
      </c>
      <c r="AL132" s="1273">
        <v>51</v>
      </c>
      <c r="AM132" s="1273">
        <v>27</v>
      </c>
      <c r="AN132" s="1273">
        <v>15</v>
      </c>
      <c r="AO132" s="1273">
        <v>24</v>
      </c>
      <c r="AP132" s="1273">
        <v>21</v>
      </c>
      <c r="AQ132" s="1273">
        <v>6</v>
      </c>
      <c r="AR132" s="1450"/>
      <c r="AS132" s="1304">
        <v>2197</v>
      </c>
      <c r="AT132" s="1273">
        <v>116</v>
      </c>
      <c r="AU132" s="1273">
        <v>79</v>
      </c>
      <c r="AV132" s="1273">
        <v>65</v>
      </c>
      <c r="AW132" s="1273">
        <v>96</v>
      </c>
      <c r="AX132" s="1273">
        <v>316</v>
      </c>
      <c r="AY132" s="1273">
        <v>332</v>
      </c>
      <c r="AZ132" s="1273">
        <v>229</v>
      </c>
      <c r="BA132" s="1273">
        <v>211</v>
      </c>
      <c r="BB132" s="1273">
        <v>182</v>
      </c>
      <c r="BC132" s="1273">
        <v>137</v>
      </c>
      <c r="BD132" s="1273">
        <v>103</v>
      </c>
      <c r="BE132" s="1273">
        <v>61</v>
      </c>
      <c r="BF132" s="1273">
        <v>51</v>
      </c>
      <c r="BG132" s="1273">
        <v>46</v>
      </c>
      <c r="BH132" s="1273">
        <v>41</v>
      </c>
      <c r="BI132" s="1273">
        <v>35</v>
      </c>
      <c r="BJ132" s="1273">
        <v>43</v>
      </c>
      <c r="BK132" s="1273">
        <v>32</v>
      </c>
      <c r="BL132" s="1273">
        <v>22</v>
      </c>
      <c r="BM132" s="1463"/>
    </row>
    <row r="133" spans="1:65">
      <c r="A133" s="1289">
        <v>207</v>
      </c>
      <c r="B133" s="1160" t="s">
        <v>19</v>
      </c>
      <c r="C133" s="1304">
        <v>7474</v>
      </c>
      <c r="D133" s="1273">
        <v>512</v>
      </c>
      <c r="E133" s="1273">
        <v>223</v>
      </c>
      <c r="F133" s="1273">
        <v>117</v>
      </c>
      <c r="G133" s="1273">
        <v>325</v>
      </c>
      <c r="H133" s="1273">
        <v>1292</v>
      </c>
      <c r="I133" s="1273">
        <v>1426</v>
      </c>
      <c r="J133" s="1273">
        <v>1050</v>
      </c>
      <c r="K133" s="1273">
        <v>657</v>
      </c>
      <c r="L133" s="1273">
        <v>477</v>
      </c>
      <c r="M133" s="1273">
        <v>392</v>
      </c>
      <c r="N133" s="1273">
        <v>265</v>
      </c>
      <c r="O133" s="1273">
        <v>181</v>
      </c>
      <c r="P133" s="1273">
        <v>122</v>
      </c>
      <c r="Q133" s="1273">
        <v>114</v>
      </c>
      <c r="R133" s="1273">
        <v>96</v>
      </c>
      <c r="S133" s="1273">
        <v>75</v>
      </c>
      <c r="T133" s="1273">
        <v>59</v>
      </c>
      <c r="U133" s="1273">
        <v>58</v>
      </c>
      <c r="V133" s="1273">
        <v>33</v>
      </c>
      <c r="W133" s="1305"/>
      <c r="X133" s="1273">
        <v>4124</v>
      </c>
      <c r="Y133" s="1273">
        <v>250</v>
      </c>
      <c r="Z133" s="1273">
        <v>116</v>
      </c>
      <c r="AA133" s="1273">
        <v>50</v>
      </c>
      <c r="AB133" s="1273">
        <v>206</v>
      </c>
      <c r="AC133" s="1273">
        <v>756</v>
      </c>
      <c r="AD133" s="1273">
        <v>768</v>
      </c>
      <c r="AE133" s="1273">
        <v>587</v>
      </c>
      <c r="AF133" s="1273">
        <v>365</v>
      </c>
      <c r="AG133" s="1273">
        <v>293</v>
      </c>
      <c r="AH133" s="1273">
        <v>237</v>
      </c>
      <c r="AI133" s="1273">
        <v>140</v>
      </c>
      <c r="AJ133" s="1273">
        <v>101</v>
      </c>
      <c r="AK133" s="1273">
        <v>67</v>
      </c>
      <c r="AL133" s="1273">
        <v>55</v>
      </c>
      <c r="AM133" s="1273">
        <v>50</v>
      </c>
      <c r="AN133" s="1273">
        <v>38</v>
      </c>
      <c r="AO133" s="1273">
        <v>21</v>
      </c>
      <c r="AP133" s="1273">
        <v>16</v>
      </c>
      <c r="AQ133" s="1273">
        <v>8</v>
      </c>
      <c r="AR133" s="1450"/>
      <c r="AS133" s="1304">
        <v>3350</v>
      </c>
      <c r="AT133" s="1273">
        <v>262</v>
      </c>
      <c r="AU133" s="1273">
        <v>107</v>
      </c>
      <c r="AV133" s="1273">
        <v>67</v>
      </c>
      <c r="AW133" s="1273">
        <v>119</v>
      </c>
      <c r="AX133" s="1273">
        <v>536</v>
      </c>
      <c r="AY133" s="1273">
        <v>658</v>
      </c>
      <c r="AZ133" s="1273">
        <v>463</v>
      </c>
      <c r="BA133" s="1273">
        <v>292</v>
      </c>
      <c r="BB133" s="1273">
        <v>184</v>
      </c>
      <c r="BC133" s="1273">
        <v>155</v>
      </c>
      <c r="BD133" s="1273">
        <v>125</v>
      </c>
      <c r="BE133" s="1273">
        <v>80</v>
      </c>
      <c r="BF133" s="1273">
        <v>55</v>
      </c>
      <c r="BG133" s="1273">
        <v>59</v>
      </c>
      <c r="BH133" s="1273">
        <v>46</v>
      </c>
      <c r="BI133" s="1273">
        <v>37</v>
      </c>
      <c r="BJ133" s="1273">
        <v>38</v>
      </c>
      <c r="BK133" s="1273">
        <v>42</v>
      </c>
      <c r="BL133" s="1273">
        <v>25</v>
      </c>
      <c r="BM133" s="1463"/>
    </row>
    <row r="134" spans="1:65">
      <c r="A134" s="1289">
        <v>208</v>
      </c>
      <c r="B134" s="1160" t="s">
        <v>42</v>
      </c>
      <c r="C134" s="1304">
        <v>927</v>
      </c>
      <c r="D134" s="1273">
        <v>71</v>
      </c>
      <c r="E134" s="1273">
        <v>29</v>
      </c>
      <c r="F134" s="1273">
        <v>12</v>
      </c>
      <c r="G134" s="1273">
        <v>30</v>
      </c>
      <c r="H134" s="1273">
        <v>177</v>
      </c>
      <c r="I134" s="1273">
        <v>167</v>
      </c>
      <c r="J134" s="1273">
        <v>124</v>
      </c>
      <c r="K134" s="1273">
        <v>84</v>
      </c>
      <c r="L134" s="1273">
        <v>52</v>
      </c>
      <c r="M134" s="1273">
        <v>52</v>
      </c>
      <c r="N134" s="1273">
        <v>31</v>
      </c>
      <c r="O134" s="1273">
        <v>20</v>
      </c>
      <c r="P134" s="1273">
        <v>18</v>
      </c>
      <c r="Q134" s="1273">
        <v>22</v>
      </c>
      <c r="R134" s="1273">
        <v>14</v>
      </c>
      <c r="S134" s="1273">
        <v>5</v>
      </c>
      <c r="T134" s="1273">
        <v>8</v>
      </c>
      <c r="U134" s="1273">
        <v>7</v>
      </c>
      <c r="V134" s="1273">
        <v>4</v>
      </c>
      <c r="W134" s="1305"/>
      <c r="X134" s="1273">
        <v>509</v>
      </c>
      <c r="Y134" s="1273">
        <v>39</v>
      </c>
      <c r="Z134" s="1273">
        <v>20</v>
      </c>
      <c r="AA134" s="1273">
        <v>3</v>
      </c>
      <c r="AB134" s="1273">
        <v>15</v>
      </c>
      <c r="AC134" s="1273">
        <v>99</v>
      </c>
      <c r="AD134" s="1273">
        <v>81</v>
      </c>
      <c r="AE134" s="1273">
        <v>65</v>
      </c>
      <c r="AF134" s="1273">
        <v>53</v>
      </c>
      <c r="AG134" s="1273">
        <v>32</v>
      </c>
      <c r="AH134" s="1273">
        <v>31</v>
      </c>
      <c r="AI134" s="1273">
        <v>23</v>
      </c>
      <c r="AJ134" s="1273">
        <v>16</v>
      </c>
      <c r="AK134" s="1273">
        <v>7</v>
      </c>
      <c r="AL134" s="1273">
        <v>12</v>
      </c>
      <c r="AM134" s="1273">
        <v>5</v>
      </c>
      <c r="AN134" s="1273">
        <v>1</v>
      </c>
      <c r="AO134" s="1273">
        <v>3</v>
      </c>
      <c r="AP134" s="1273">
        <v>2</v>
      </c>
      <c r="AQ134" s="1273">
        <v>2</v>
      </c>
      <c r="AR134" s="1450"/>
      <c r="AS134" s="1304">
        <v>418</v>
      </c>
      <c r="AT134" s="1273">
        <v>32</v>
      </c>
      <c r="AU134" s="1273">
        <v>9</v>
      </c>
      <c r="AV134" s="1273">
        <v>9</v>
      </c>
      <c r="AW134" s="1273">
        <v>15</v>
      </c>
      <c r="AX134" s="1273">
        <v>78</v>
      </c>
      <c r="AY134" s="1273">
        <v>86</v>
      </c>
      <c r="AZ134" s="1273">
        <v>59</v>
      </c>
      <c r="BA134" s="1273">
        <v>31</v>
      </c>
      <c r="BB134" s="1273">
        <v>20</v>
      </c>
      <c r="BC134" s="1273">
        <v>21</v>
      </c>
      <c r="BD134" s="1273">
        <v>8</v>
      </c>
      <c r="BE134" s="1273">
        <v>4</v>
      </c>
      <c r="BF134" s="1273">
        <v>11</v>
      </c>
      <c r="BG134" s="1273">
        <v>10</v>
      </c>
      <c r="BH134" s="1273">
        <v>9</v>
      </c>
      <c r="BI134" s="1273">
        <v>4</v>
      </c>
      <c r="BJ134" s="1273">
        <v>5</v>
      </c>
      <c r="BK134" s="1273">
        <v>5</v>
      </c>
      <c r="BL134" s="1273">
        <v>2</v>
      </c>
      <c r="BM134" s="1463"/>
    </row>
    <row r="135" spans="1:65">
      <c r="A135" s="1289">
        <v>209</v>
      </c>
      <c r="B135" s="1160" t="s">
        <v>79</v>
      </c>
      <c r="C135" s="1304">
        <v>2158</v>
      </c>
      <c r="D135" s="1273">
        <v>123</v>
      </c>
      <c r="E135" s="1273">
        <v>48</v>
      </c>
      <c r="F135" s="1273">
        <v>31</v>
      </c>
      <c r="G135" s="1273">
        <v>180</v>
      </c>
      <c r="H135" s="1273">
        <v>567</v>
      </c>
      <c r="I135" s="1273">
        <v>383</v>
      </c>
      <c r="J135" s="1273">
        <v>213</v>
      </c>
      <c r="K135" s="1273">
        <v>145</v>
      </c>
      <c r="L135" s="1273">
        <v>112</v>
      </c>
      <c r="M135" s="1273">
        <v>94</v>
      </c>
      <c r="N135" s="1273">
        <v>73</v>
      </c>
      <c r="O135" s="1273">
        <v>57</v>
      </c>
      <c r="P135" s="1273">
        <v>23</v>
      </c>
      <c r="Q135" s="1273">
        <v>21</v>
      </c>
      <c r="R135" s="1273">
        <v>15</v>
      </c>
      <c r="S135" s="1273">
        <v>9</v>
      </c>
      <c r="T135" s="1273">
        <v>23</v>
      </c>
      <c r="U135" s="1273">
        <v>24</v>
      </c>
      <c r="V135" s="1273">
        <v>17</v>
      </c>
      <c r="W135" s="1305"/>
      <c r="X135" s="1273">
        <v>1092</v>
      </c>
      <c r="Y135" s="1273">
        <v>70</v>
      </c>
      <c r="Z135" s="1273">
        <v>22</v>
      </c>
      <c r="AA135" s="1273">
        <v>14</v>
      </c>
      <c r="AB135" s="1273">
        <v>109</v>
      </c>
      <c r="AC135" s="1273">
        <v>249</v>
      </c>
      <c r="AD135" s="1273">
        <v>189</v>
      </c>
      <c r="AE135" s="1273">
        <v>123</v>
      </c>
      <c r="AF135" s="1273">
        <v>74</v>
      </c>
      <c r="AG135" s="1273">
        <v>63</v>
      </c>
      <c r="AH135" s="1273">
        <v>60</v>
      </c>
      <c r="AI135" s="1273">
        <v>37</v>
      </c>
      <c r="AJ135" s="1273">
        <v>33</v>
      </c>
      <c r="AK135" s="1273">
        <v>14</v>
      </c>
      <c r="AL135" s="1273">
        <v>9</v>
      </c>
      <c r="AM135" s="1273">
        <v>7</v>
      </c>
      <c r="AN135" s="1273">
        <v>6</v>
      </c>
      <c r="AO135" s="1273">
        <v>5</v>
      </c>
      <c r="AP135" s="1273">
        <v>6</v>
      </c>
      <c r="AQ135" s="1273">
        <v>2</v>
      </c>
      <c r="AR135" s="1450"/>
      <c r="AS135" s="1304">
        <v>1066</v>
      </c>
      <c r="AT135" s="1273">
        <v>53</v>
      </c>
      <c r="AU135" s="1273">
        <v>26</v>
      </c>
      <c r="AV135" s="1273">
        <v>17</v>
      </c>
      <c r="AW135" s="1273">
        <v>71</v>
      </c>
      <c r="AX135" s="1273">
        <v>318</v>
      </c>
      <c r="AY135" s="1273">
        <v>194</v>
      </c>
      <c r="AZ135" s="1273">
        <v>90</v>
      </c>
      <c r="BA135" s="1273">
        <v>71</v>
      </c>
      <c r="BB135" s="1273">
        <v>49</v>
      </c>
      <c r="BC135" s="1273">
        <v>34</v>
      </c>
      <c r="BD135" s="1273">
        <v>36</v>
      </c>
      <c r="BE135" s="1273">
        <v>24</v>
      </c>
      <c r="BF135" s="1273">
        <v>9</v>
      </c>
      <c r="BG135" s="1273">
        <v>12</v>
      </c>
      <c r="BH135" s="1273">
        <v>8</v>
      </c>
      <c r="BI135" s="1273">
        <v>3</v>
      </c>
      <c r="BJ135" s="1273">
        <v>18</v>
      </c>
      <c r="BK135" s="1273">
        <v>18</v>
      </c>
      <c r="BL135" s="1273">
        <v>15</v>
      </c>
      <c r="BM135" s="1463"/>
    </row>
    <row r="136" spans="1:65">
      <c r="A136" s="1289">
        <v>210</v>
      </c>
      <c r="B136" s="1160" t="s">
        <v>25</v>
      </c>
      <c r="C136" s="1304">
        <v>7731</v>
      </c>
      <c r="D136" s="1273">
        <v>634</v>
      </c>
      <c r="E136" s="1273">
        <v>213</v>
      </c>
      <c r="F136" s="1273">
        <v>109</v>
      </c>
      <c r="G136" s="1273">
        <v>396</v>
      </c>
      <c r="H136" s="1273">
        <v>1511</v>
      </c>
      <c r="I136" s="1273">
        <v>1527</v>
      </c>
      <c r="J136" s="1273">
        <v>1111</v>
      </c>
      <c r="K136" s="1273">
        <v>642</v>
      </c>
      <c r="L136" s="1273">
        <v>418</v>
      </c>
      <c r="M136" s="1273">
        <v>290</v>
      </c>
      <c r="N136" s="1273">
        <v>195</v>
      </c>
      <c r="O136" s="1273">
        <v>151</v>
      </c>
      <c r="P136" s="1273">
        <v>131</v>
      </c>
      <c r="Q136" s="1273">
        <v>112</v>
      </c>
      <c r="R136" s="1273">
        <v>90</v>
      </c>
      <c r="S136" s="1273">
        <v>77</v>
      </c>
      <c r="T136" s="1273">
        <v>44</v>
      </c>
      <c r="U136" s="1273">
        <v>45</v>
      </c>
      <c r="V136" s="1273">
        <v>35</v>
      </c>
      <c r="W136" s="1305"/>
      <c r="X136" s="1273">
        <v>4106</v>
      </c>
      <c r="Y136" s="1273">
        <v>336</v>
      </c>
      <c r="Z136" s="1273">
        <v>107</v>
      </c>
      <c r="AA136" s="1273">
        <v>54</v>
      </c>
      <c r="AB136" s="1273">
        <v>236</v>
      </c>
      <c r="AC136" s="1273">
        <v>799</v>
      </c>
      <c r="AD136" s="1273">
        <v>800</v>
      </c>
      <c r="AE136" s="1273">
        <v>610</v>
      </c>
      <c r="AF136" s="1273">
        <v>333</v>
      </c>
      <c r="AG136" s="1273">
        <v>229</v>
      </c>
      <c r="AH136" s="1273">
        <v>168</v>
      </c>
      <c r="AI136" s="1273">
        <v>107</v>
      </c>
      <c r="AJ136" s="1273">
        <v>80</v>
      </c>
      <c r="AK136" s="1273">
        <v>76</v>
      </c>
      <c r="AL136" s="1273">
        <v>60</v>
      </c>
      <c r="AM136" s="1273">
        <v>41</v>
      </c>
      <c r="AN136" s="1273">
        <v>36</v>
      </c>
      <c r="AO136" s="1273">
        <v>16</v>
      </c>
      <c r="AP136" s="1273">
        <v>10</v>
      </c>
      <c r="AQ136" s="1273">
        <v>8</v>
      </c>
      <c r="AR136" s="1450"/>
      <c r="AS136" s="1304">
        <v>3625</v>
      </c>
      <c r="AT136" s="1273">
        <v>298</v>
      </c>
      <c r="AU136" s="1273">
        <v>106</v>
      </c>
      <c r="AV136" s="1273">
        <v>55</v>
      </c>
      <c r="AW136" s="1273">
        <v>160</v>
      </c>
      <c r="AX136" s="1273">
        <v>712</v>
      </c>
      <c r="AY136" s="1273">
        <v>727</v>
      </c>
      <c r="AZ136" s="1273">
        <v>501</v>
      </c>
      <c r="BA136" s="1273">
        <v>309</v>
      </c>
      <c r="BB136" s="1273">
        <v>189</v>
      </c>
      <c r="BC136" s="1273">
        <v>122</v>
      </c>
      <c r="BD136" s="1273">
        <v>88</v>
      </c>
      <c r="BE136" s="1273">
        <v>71</v>
      </c>
      <c r="BF136" s="1273">
        <v>55</v>
      </c>
      <c r="BG136" s="1273">
        <v>52</v>
      </c>
      <c r="BH136" s="1273">
        <v>49</v>
      </c>
      <c r="BI136" s="1273">
        <v>41</v>
      </c>
      <c r="BJ136" s="1273">
        <v>28</v>
      </c>
      <c r="BK136" s="1273">
        <v>35</v>
      </c>
      <c r="BL136" s="1273">
        <v>27</v>
      </c>
      <c r="BM136" s="1463"/>
    </row>
    <row r="137" spans="1:65">
      <c r="A137" s="1289">
        <v>212</v>
      </c>
      <c r="B137" s="1160" t="s">
        <v>43</v>
      </c>
      <c r="C137" s="1304">
        <v>1223</v>
      </c>
      <c r="D137" s="1273">
        <v>69</v>
      </c>
      <c r="E137" s="1273">
        <v>34</v>
      </c>
      <c r="F137" s="1273">
        <v>16</v>
      </c>
      <c r="G137" s="1273">
        <v>65</v>
      </c>
      <c r="H137" s="1273">
        <v>292</v>
      </c>
      <c r="I137" s="1273">
        <v>239</v>
      </c>
      <c r="J137" s="1273">
        <v>151</v>
      </c>
      <c r="K137" s="1273">
        <v>70</v>
      </c>
      <c r="L137" s="1273">
        <v>75</v>
      </c>
      <c r="M137" s="1273">
        <v>50</v>
      </c>
      <c r="N137" s="1273">
        <v>28</v>
      </c>
      <c r="O137" s="1273">
        <v>27</v>
      </c>
      <c r="P137" s="1273">
        <v>27</v>
      </c>
      <c r="Q137" s="1273">
        <v>26</v>
      </c>
      <c r="R137" s="1273">
        <v>14</v>
      </c>
      <c r="S137" s="1273">
        <v>7</v>
      </c>
      <c r="T137" s="1273">
        <v>14</v>
      </c>
      <c r="U137" s="1273">
        <v>12</v>
      </c>
      <c r="V137" s="1273">
        <v>7</v>
      </c>
      <c r="W137" s="1305"/>
      <c r="X137" s="1273">
        <v>656</v>
      </c>
      <c r="Y137" s="1273">
        <v>34</v>
      </c>
      <c r="Z137" s="1273">
        <v>21</v>
      </c>
      <c r="AA137" s="1273">
        <v>12</v>
      </c>
      <c r="AB137" s="1273">
        <v>38</v>
      </c>
      <c r="AC137" s="1273">
        <v>151</v>
      </c>
      <c r="AD137" s="1273">
        <v>116</v>
      </c>
      <c r="AE137" s="1273">
        <v>91</v>
      </c>
      <c r="AF137" s="1273">
        <v>38</v>
      </c>
      <c r="AG137" s="1273">
        <v>41</v>
      </c>
      <c r="AH137" s="1273">
        <v>29</v>
      </c>
      <c r="AI137" s="1273">
        <v>14</v>
      </c>
      <c r="AJ137" s="1273">
        <v>17</v>
      </c>
      <c r="AK137" s="1273">
        <v>17</v>
      </c>
      <c r="AL137" s="1273">
        <v>11</v>
      </c>
      <c r="AM137" s="1273">
        <v>10</v>
      </c>
      <c r="AN137" s="1273">
        <v>4</v>
      </c>
      <c r="AO137" s="1273">
        <v>2</v>
      </c>
      <c r="AP137" s="1273">
        <v>7</v>
      </c>
      <c r="AQ137" s="1273">
        <v>3</v>
      </c>
      <c r="AR137" s="1450"/>
      <c r="AS137" s="1304">
        <v>567</v>
      </c>
      <c r="AT137" s="1273">
        <v>35</v>
      </c>
      <c r="AU137" s="1273">
        <v>13</v>
      </c>
      <c r="AV137" s="1273">
        <v>4</v>
      </c>
      <c r="AW137" s="1273">
        <v>27</v>
      </c>
      <c r="AX137" s="1273">
        <v>141</v>
      </c>
      <c r="AY137" s="1273">
        <v>123</v>
      </c>
      <c r="AZ137" s="1273">
        <v>60</v>
      </c>
      <c r="BA137" s="1273">
        <v>32</v>
      </c>
      <c r="BB137" s="1273">
        <v>34</v>
      </c>
      <c r="BC137" s="1273">
        <v>21</v>
      </c>
      <c r="BD137" s="1273">
        <v>14</v>
      </c>
      <c r="BE137" s="1273">
        <v>10</v>
      </c>
      <c r="BF137" s="1273">
        <v>10</v>
      </c>
      <c r="BG137" s="1273">
        <v>15</v>
      </c>
      <c r="BH137" s="1273">
        <v>4</v>
      </c>
      <c r="BI137" s="1273">
        <v>3</v>
      </c>
      <c r="BJ137" s="1273">
        <v>12</v>
      </c>
      <c r="BK137" s="1273">
        <v>5</v>
      </c>
      <c r="BL137" s="1273">
        <v>4</v>
      </c>
      <c r="BM137" s="1463"/>
    </row>
    <row r="138" spans="1:65">
      <c r="A138" s="1289">
        <v>213</v>
      </c>
      <c r="B138" s="1160" t="s">
        <v>80</v>
      </c>
      <c r="C138" s="1304">
        <v>1102</v>
      </c>
      <c r="D138" s="1273">
        <v>59</v>
      </c>
      <c r="E138" s="1273">
        <v>28</v>
      </c>
      <c r="F138" s="1273">
        <v>15</v>
      </c>
      <c r="G138" s="1273">
        <v>71</v>
      </c>
      <c r="H138" s="1273">
        <v>237</v>
      </c>
      <c r="I138" s="1273">
        <v>215</v>
      </c>
      <c r="J138" s="1273">
        <v>136</v>
      </c>
      <c r="K138" s="1273">
        <v>84</v>
      </c>
      <c r="L138" s="1273">
        <v>74</v>
      </c>
      <c r="M138" s="1273">
        <v>54</v>
      </c>
      <c r="N138" s="1273">
        <v>33</v>
      </c>
      <c r="O138" s="1273">
        <v>18</v>
      </c>
      <c r="P138" s="1273">
        <v>13</v>
      </c>
      <c r="Q138" s="1273">
        <v>17</v>
      </c>
      <c r="R138" s="1273">
        <v>4</v>
      </c>
      <c r="S138" s="1273">
        <v>20</v>
      </c>
      <c r="T138" s="1273">
        <v>8</v>
      </c>
      <c r="U138" s="1273">
        <v>6</v>
      </c>
      <c r="V138" s="1273">
        <v>10</v>
      </c>
      <c r="W138" s="1305"/>
      <c r="X138" s="1273">
        <v>564</v>
      </c>
      <c r="Y138" s="1273">
        <v>35</v>
      </c>
      <c r="Z138" s="1273">
        <v>17</v>
      </c>
      <c r="AA138" s="1273">
        <v>11</v>
      </c>
      <c r="AB138" s="1273">
        <v>43</v>
      </c>
      <c r="AC138" s="1273">
        <v>110</v>
      </c>
      <c r="AD138" s="1273">
        <v>100</v>
      </c>
      <c r="AE138" s="1273">
        <v>78</v>
      </c>
      <c r="AF138" s="1273">
        <v>47</v>
      </c>
      <c r="AG138" s="1273">
        <v>41</v>
      </c>
      <c r="AH138" s="1273">
        <v>30</v>
      </c>
      <c r="AI138" s="1273">
        <v>21</v>
      </c>
      <c r="AJ138" s="1273">
        <v>5</v>
      </c>
      <c r="AK138" s="1273">
        <v>7</v>
      </c>
      <c r="AL138" s="1273">
        <v>7</v>
      </c>
      <c r="AM138" s="1273">
        <v>2</v>
      </c>
      <c r="AN138" s="1273">
        <v>5</v>
      </c>
      <c r="AO138" s="1273">
        <v>4</v>
      </c>
      <c r="AP138" s="1273">
        <v>1</v>
      </c>
      <c r="AQ138" s="1273">
        <v>0</v>
      </c>
      <c r="AR138" s="1450"/>
      <c r="AS138" s="1304">
        <v>538</v>
      </c>
      <c r="AT138" s="1273">
        <v>24</v>
      </c>
      <c r="AU138" s="1273">
        <v>11</v>
      </c>
      <c r="AV138" s="1273">
        <v>4</v>
      </c>
      <c r="AW138" s="1273">
        <v>28</v>
      </c>
      <c r="AX138" s="1273">
        <v>127</v>
      </c>
      <c r="AY138" s="1273">
        <v>115</v>
      </c>
      <c r="AZ138" s="1273">
        <v>58</v>
      </c>
      <c r="BA138" s="1273">
        <v>37</v>
      </c>
      <c r="BB138" s="1273">
        <v>33</v>
      </c>
      <c r="BC138" s="1273">
        <v>24</v>
      </c>
      <c r="BD138" s="1273">
        <v>12</v>
      </c>
      <c r="BE138" s="1273">
        <v>13</v>
      </c>
      <c r="BF138" s="1273">
        <v>6</v>
      </c>
      <c r="BG138" s="1273">
        <v>10</v>
      </c>
      <c r="BH138" s="1273">
        <v>2</v>
      </c>
      <c r="BI138" s="1273">
        <v>15</v>
      </c>
      <c r="BJ138" s="1273">
        <v>4</v>
      </c>
      <c r="BK138" s="1273">
        <v>5</v>
      </c>
      <c r="BL138" s="1273">
        <v>10</v>
      </c>
      <c r="BM138" s="1463"/>
    </row>
    <row r="139" spans="1:65">
      <c r="A139" s="1289">
        <v>214</v>
      </c>
      <c r="B139" s="1160" t="s">
        <v>20</v>
      </c>
      <c r="C139" s="1304">
        <v>8330</v>
      </c>
      <c r="D139" s="1273">
        <v>544</v>
      </c>
      <c r="E139" s="1273">
        <v>270</v>
      </c>
      <c r="F139" s="1273">
        <v>124</v>
      </c>
      <c r="G139" s="1273">
        <v>309</v>
      </c>
      <c r="H139" s="1273">
        <v>1378</v>
      </c>
      <c r="I139" s="1273">
        <v>1368</v>
      </c>
      <c r="J139" s="1273">
        <v>1084</v>
      </c>
      <c r="K139" s="1273">
        <v>708</v>
      </c>
      <c r="L139" s="1273">
        <v>559</v>
      </c>
      <c r="M139" s="1273">
        <v>488</v>
      </c>
      <c r="N139" s="1273">
        <v>350</v>
      </c>
      <c r="O139" s="1273">
        <v>253</v>
      </c>
      <c r="P139" s="1273">
        <v>188</v>
      </c>
      <c r="Q139" s="1273">
        <v>164</v>
      </c>
      <c r="R139" s="1273">
        <v>127</v>
      </c>
      <c r="S139" s="1273">
        <v>136</v>
      </c>
      <c r="T139" s="1273">
        <v>129</v>
      </c>
      <c r="U139" s="1273">
        <v>81</v>
      </c>
      <c r="V139" s="1273">
        <v>70</v>
      </c>
      <c r="W139" s="1305"/>
      <c r="X139" s="1273">
        <v>4215</v>
      </c>
      <c r="Y139" s="1273">
        <v>275</v>
      </c>
      <c r="Z139" s="1273">
        <v>150</v>
      </c>
      <c r="AA139" s="1273">
        <v>59</v>
      </c>
      <c r="AB139" s="1273">
        <v>178</v>
      </c>
      <c r="AC139" s="1273">
        <v>761</v>
      </c>
      <c r="AD139" s="1273">
        <v>667</v>
      </c>
      <c r="AE139" s="1273">
        <v>529</v>
      </c>
      <c r="AF139" s="1273">
        <v>354</v>
      </c>
      <c r="AG139" s="1273">
        <v>282</v>
      </c>
      <c r="AH139" s="1273">
        <v>277</v>
      </c>
      <c r="AI139" s="1273">
        <v>184</v>
      </c>
      <c r="AJ139" s="1273">
        <v>126</v>
      </c>
      <c r="AK139" s="1273">
        <v>104</v>
      </c>
      <c r="AL139" s="1273">
        <v>67</v>
      </c>
      <c r="AM139" s="1273">
        <v>67</v>
      </c>
      <c r="AN139" s="1273">
        <v>48</v>
      </c>
      <c r="AO139" s="1273">
        <v>42</v>
      </c>
      <c r="AP139" s="1273">
        <v>26</v>
      </c>
      <c r="AQ139" s="1273">
        <v>19</v>
      </c>
      <c r="AR139" s="1450"/>
      <c r="AS139" s="1304">
        <v>4115</v>
      </c>
      <c r="AT139" s="1273">
        <v>269</v>
      </c>
      <c r="AU139" s="1273">
        <v>120</v>
      </c>
      <c r="AV139" s="1273">
        <v>65</v>
      </c>
      <c r="AW139" s="1273">
        <v>131</v>
      </c>
      <c r="AX139" s="1273">
        <v>617</v>
      </c>
      <c r="AY139" s="1273">
        <v>701</v>
      </c>
      <c r="AZ139" s="1273">
        <v>555</v>
      </c>
      <c r="BA139" s="1273">
        <v>354</v>
      </c>
      <c r="BB139" s="1273">
        <v>277</v>
      </c>
      <c r="BC139" s="1273">
        <v>211</v>
      </c>
      <c r="BD139" s="1273">
        <v>166</v>
      </c>
      <c r="BE139" s="1273">
        <v>127</v>
      </c>
      <c r="BF139" s="1273">
        <v>84</v>
      </c>
      <c r="BG139" s="1273">
        <v>97</v>
      </c>
      <c r="BH139" s="1273">
        <v>60</v>
      </c>
      <c r="BI139" s="1273">
        <v>88</v>
      </c>
      <c r="BJ139" s="1273">
        <v>87</v>
      </c>
      <c r="BK139" s="1273">
        <v>55</v>
      </c>
      <c r="BL139" s="1273">
        <v>51</v>
      </c>
      <c r="BM139" s="1463"/>
    </row>
    <row r="140" spans="1:65">
      <c r="A140" s="1289">
        <v>215</v>
      </c>
      <c r="B140" s="1160" t="s">
        <v>81</v>
      </c>
      <c r="C140" s="1304">
        <v>2286</v>
      </c>
      <c r="D140" s="1273">
        <v>111</v>
      </c>
      <c r="E140" s="1273">
        <v>54</v>
      </c>
      <c r="F140" s="1273">
        <v>32</v>
      </c>
      <c r="G140" s="1273">
        <v>133</v>
      </c>
      <c r="H140" s="1273">
        <v>459</v>
      </c>
      <c r="I140" s="1273">
        <v>406</v>
      </c>
      <c r="J140" s="1273">
        <v>298</v>
      </c>
      <c r="K140" s="1273">
        <v>174</v>
      </c>
      <c r="L140" s="1273">
        <v>146</v>
      </c>
      <c r="M140" s="1273">
        <v>99</v>
      </c>
      <c r="N140" s="1273">
        <v>82</v>
      </c>
      <c r="O140" s="1273">
        <v>58</v>
      </c>
      <c r="P140" s="1273">
        <v>65</v>
      </c>
      <c r="Q140" s="1273">
        <v>36</v>
      </c>
      <c r="R140" s="1273">
        <v>35</v>
      </c>
      <c r="S140" s="1273">
        <v>30</v>
      </c>
      <c r="T140" s="1273">
        <v>29</v>
      </c>
      <c r="U140" s="1273">
        <v>17</v>
      </c>
      <c r="V140" s="1273">
        <v>22</v>
      </c>
      <c r="W140" s="1305"/>
      <c r="X140" s="1273">
        <v>1152</v>
      </c>
      <c r="Y140" s="1273">
        <v>57</v>
      </c>
      <c r="Z140" s="1273">
        <v>27</v>
      </c>
      <c r="AA140" s="1273">
        <v>13</v>
      </c>
      <c r="AB140" s="1273">
        <v>62</v>
      </c>
      <c r="AC140" s="1273">
        <v>229</v>
      </c>
      <c r="AD140" s="1273">
        <v>214</v>
      </c>
      <c r="AE140" s="1273">
        <v>150</v>
      </c>
      <c r="AF140" s="1273">
        <v>89</v>
      </c>
      <c r="AG140" s="1273">
        <v>75</v>
      </c>
      <c r="AH140" s="1273">
        <v>51</v>
      </c>
      <c r="AI140" s="1273">
        <v>48</v>
      </c>
      <c r="AJ140" s="1273">
        <v>32</v>
      </c>
      <c r="AK140" s="1273">
        <v>30</v>
      </c>
      <c r="AL140" s="1273">
        <v>23</v>
      </c>
      <c r="AM140" s="1273">
        <v>13</v>
      </c>
      <c r="AN140" s="1273">
        <v>12</v>
      </c>
      <c r="AO140" s="1273">
        <v>13</v>
      </c>
      <c r="AP140" s="1273">
        <v>9</v>
      </c>
      <c r="AQ140" s="1273">
        <v>5</v>
      </c>
      <c r="AR140" s="1450"/>
      <c r="AS140" s="1304">
        <v>1134</v>
      </c>
      <c r="AT140" s="1273">
        <v>54</v>
      </c>
      <c r="AU140" s="1273">
        <v>27</v>
      </c>
      <c r="AV140" s="1273">
        <v>19</v>
      </c>
      <c r="AW140" s="1273">
        <v>71</v>
      </c>
      <c r="AX140" s="1273">
        <v>230</v>
      </c>
      <c r="AY140" s="1273">
        <v>192</v>
      </c>
      <c r="AZ140" s="1273">
        <v>148</v>
      </c>
      <c r="BA140" s="1273">
        <v>85</v>
      </c>
      <c r="BB140" s="1273">
        <v>71</v>
      </c>
      <c r="BC140" s="1273">
        <v>48</v>
      </c>
      <c r="BD140" s="1273">
        <v>34</v>
      </c>
      <c r="BE140" s="1273">
        <v>26</v>
      </c>
      <c r="BF140" s="1273">
        <v>35</v>
      </c>
      <c r="BG140" s="1273">
        <v>13</v>
      </c>
      <c r="BH140" s="1273">
        <v>22</v>
      </c>
      <c r="BI140" s="1273">
        <v>18</v>
      </c>
      <c r="BJ140" s="1273">
        <v>16</v>
      </c>
      <c r="BK140" s="1273">
        <v>8</v>
      </c>
      <c r="BL140" s="1273">
        <v>17</v>
      </c>
      <c r="BM140" s="1463"/>
    </row>
    <row r="141" spans="1:65">
      <c r="A141" s="1289">
        <v>216</v>
      </c>
      <c r="B141" s="1160" t="s">
        <v>26</v>
      </c>
      <c r="C141" s="1304">
        <v>2886</v>
      </c>
      <c r="D141" s="1273">
        <v>230</v>
      </c>
      <c r="E141" s="1273">
        <v>78</v>
      </c>
      <c r="F141" s="1273">
        <v>49</v>
      </c>
      <c r="G141" s="1273">
        <v>173</v>
      </c>
      <c r="H141" s="1273">
        <v>514</v>
      </c>
      <c r="I141" s="1273">
        <v>580</v>
      </c>
      <c r="J141" s="1273">
        <v>399</v>
      </c>
      <c r="K141" s="1273">
        <v>245</v>
      </c>
      <c r="L141" s="1273">
        <v>169</v>
      </c>
      <c r="M141" s="1273">
        <v>112</v>
      </c>
      <c r="N141" s="1273">
        <v>64</v>
      </c>
      <c r="O141" s="1273">
        <v>69</v>
      </c>
      <c r="P141" s="1273">
        <v>49</v>
      </c>
      <c r="Q141" s="1273">
        <v>42</v>
      </c>
      <c r="R141" s="1273">
        <v>27</v>
      </c>
      <c r="S141" s="1273">
        <v>29</v>
      </c>
      <c r="T141" s="1273">
        <v>15</v>
      </c>
      <c r="U141" s="1273">
        <v>25</v>
      </c>
      <c r="V141" s="1273">
        <v>17</v>
      </c>
      <c r="W141" s="1305"/>
      <c r="X141" s="1273">
        <v>1589</v>
      </c>
      <c r="Y141" s="1273">
        <v>122</v>
      </c>
      <c r="Z141" s="1273">
        <v>30</v>
      </c>
      <c r="AA141" s="1273">
        <v>31</v>
      </c>
      <c r="AB141" s="1273">
        <v>105</v>
      </c>
      <c r="AC141" s="1273">
        <v>282</v>
      </c>
      <c r="AD141" s="1273">
        <v>343</v>
      </c>
      <c r="AE141" s="1273">
        <v>226</v>
      </c>
      <c r="AF141" s="1273">
        <v>137</v>
      </c>
      <c r="AG141" s="1273">
        <v>90</v>
      </c>
      <c r="AH141" s="1273">
        <v>62</v>
      </c>
      <c r="AI141" s="1273">
        <v>25</v>
      </c>
      <c r="AJ141" s="1273">
        <v>41</v>
      </c>
      <c r="AK141" s="1273">
        <v>29</v>
      </c>
      <c r="AL141" s="1273">
        <v>23</v>
      </c>
      <c r="AM141" s="1273">
        <v>12</v>
      </c>
      <c r="AN141" s="1273">
        <v>14</v>
      </c>
      <c r="AO141" s="1273">
        <v>4</v>
      </c>
      <c r="AP141" s="1273">
        <v>8</v>
      </c>
      <c r="AQ141" s="1273">
        <v>5</v>
      </c>
      <c r="AR141" s="1450"/>
      <c r="AS141" s="1304">
        <v>1297</v>
      </c>
      <c r="AT141" s="1273">
        <v>108</v>
      </c>
      <c r="AU141" s="1273">
        <v>48</v>
      </c>
      <c r="AV141" s="1273">
        <v>18</v>
      </c>
      <c r="AW141" s="1273">
        <v>68</v>
      </c>
      <c r="AX141" s="1273">
        <v>232</v>
      </c>
      <c r="AY141" s="1273">
        <v>237</v>
      </c>
      <c r="AZ141" s="1273">
        <v>173</v>
      </c>
      <c r="BA141" s="1273">
        <v>108</v>
      </c>
      <c r="BB141" s="1273">
        <v>79</v>
      </c>
      <c r="BC141" s="1273">
        <v>50</v>
      </c>
      <c r="BD141" s="1273">
        <v>39</v>
      </c>
      <c r="BE141" s="1273">
        <v>28</v>
      </c>
      <c r="BF141" s="1273">
        <v>20</v>
      </c>
      <c r="BG141" s="1273">
        <v>19</v>
      </c>
      <c r="BH141" s="1273">
        <v>15</v>
      </c>
      <c r="BI141" s="1273">
        <v>15</v>
      </c>
      <c r="BJ141" s="1273">
        <v>11</v>
      </c>
      <c r="BK141" s="1273">
        <v>17</v>
      </c>
      <c r="BL141" s="1273">
        <v>12</v>
      </c>
      <c r="BM141" s="1463"/>
    </row>
    <row r="142" spans="1:65">
      <c r="A142" s="1289">
        <v>217</v>
      </c>
      <c r="B142" s="1160" t="s">
        <v>21</v>
      </c>
      <c r="C142" s="1304">
        <v>5324</v>
      </c>
      <c r="D142" s="1273">
        <v>269</v>
      </c>
      <c r="E142" s="1273">
        <v>137</v>
      </c>
      <c r="F142" s="1273">
        <v>89</v>
      </c>
      <c r="G142" s="1273">
        <v>225</v>
      </c>
      <c r="H142" s="1273">
        <v>1086</v>
      </c>
      <c r="I142" s="1273">
        <v>1000</v>
      </c>
      <c r="J142" s="1273">
        <v>616</v>
      </c>
      <c r="K142" s="1273">
        <v>409</v>
      </c>
      <c r="L142" s="1273">
        <v>290</v>
      </c>
      <c r="M142" s="1273">
        <v>239</v>
      </c>
      <c r="N142" s="1273">
        <v>181</v>
      </c>
      <c r="O142" s="1273">
        <v>131</v>
      </c>
      <c r="P142" s="1273">
        <v>113</v>
      </c>
      <c r="Q142" s="1273">
        <v>114</v>
      </c>
      <c r="R142" s="1273">
        <v>74</v>
      </c>
      <c r="S142" s="1273">
        <v>94</v>
      </c>
      <c r="T142" s="1273">
        <v>100</v>
      </c>
      <c r="U142" s="1273">
        <v>96</v>
      </c>
      <c r="V142" s="1273">
        <v>61</v>
      </c>
      <c r="W142" s="1305"/>
      <c r="X142" s="1273">
        <v>2664</v>
      </c>
      <c r="Y142" s="1273">
        <v>118</v>
      </c>
      <c r="Z142" s="1273">
        <v>69</v>
      </c>
      <c r="AA142" s="1273">
        <v>37</v>
      </c>
      <c r="AB142" s="1273">
        <v>111</v>
      </c>
      <c r="AC142" s="1273">
        <v>582</v>
      </c>
      <c r="AD142" s="1273">
        <v>539</v>
      </c>
      <c r="AE142" s="1273">
        <v>299</v>
      </c>
      <c r="AF142" s="1273">
        <v>207</v>
      </c>
      <c r="AG142" s="1273">
        <v>165</v>
      </c>
      <c r="AH142" s="1273">
        <v>128</v>
      </c>
      <c r="AI142" s="1273">
        <v>85</v>
      </c>
      <c r="AJ142" s="1273">
        <v>73</v>
      </c>
      <c r="AK142" s="1273">
        <v>55</v>
      </c>
      <c r="AL142" s="1273">
        <v>58</v>
      </c>
      <c r="AM142" s="1273">
        <v>34</v>
      </c>
      <c r="AN142" s="1273">
        <v>32</v>
      </c>
      <c r="AO142" s="1273">
        <v>24</v>
      </c>
      <c r="AP142" s="1273">
        <v>33</v>
      </c>
      <c r="AQ142" s="1273">
        <v>15</v>
      </c>
      <c r="AR142" s="1450"/>
      <c r="AS142" s="1304">
        <v>2660</v>
      </c>
      <c r="AT142" s="1273">
        <v>151</v>
      </c>
      <c r="AU142" s="1273">
        <v>68</v>
      </c>
      <c r="AV142" s="1273">
        <v>52</v>
      </c>
      <c r="AW142" s="1273">
        <v>114</v>
      </c>
      <c r="AX142" s="1273">
        <v>504</v>
      </c>
      <c r="AY142" s="1273">
        <v>461</v>
      </c>
      <c r="AZ142" s="1273">
        <v>317</v>
      </c>
      <c r="BA142" s="1273">
        <v>202</v>
      </c>
      <c r="BB142" s="1273">
        <v>125</v>
      </c>
      <c r="BC142" s="1273">
        <v>111</v>
      </c>
      <c r="BD142" s="1273">
        <v>96</v>
      </c>
      <c r="BE142" s="1273">
        <v>58</v>
      </c>
      <c r="BF142" s="1273">
        <v>58</v>
      </c>
      <c r="BG142" s="1273">
        <v>56</v>
      </c>
      <c r="BH142" s="1273">
        <v>40</v>
      </c>
      <c r="BI142" s="1273">
        <v>62</v>
      </c>
      <c r="BJ142" s="1273">
        <v>76</v>
      </c>
      <c r="BK142" s="1273">
        <v>63</v>
      </c>
      <c r="BL142" s="1273">
        <v>46</v>
      </c>
      <c r="BM142" s="1463"/>
    </row>
    <row r="143" spans="1:65">
      <c r="A143" s="1289">
        <v>218</v>
      </c>
      <c r="B143" s="1160" t="s">
        <v>32</v>
      </c>
      <c r="C143" s="1304">
        <v>1482</v>
      </c>
      <c r="D143" s="1273">
        <v>111</v>
      </c>
      <c r="E143" s="1273">
        <v>39</v>
      </c>
      <c r="F143" s="1273">
        <v>32</v>
      </c>
      <c r="G143" s="1273">
        <v>120</v>
      </c>
      <c r="H143" s="1273">
        <v>304</v>
      </c>
      <c r="I143" s="1273">
        <v>265</v>
      </c>
      <c r="J143" s="1273">
        <v>196</v>
      </c>
      <c r="K143" s="1273">
        <v>128</v>
      </c>
      <c r="L143" s="1273">
        <v>77</v>
      </c>
      <c r="M143" s="1273">
        <v>65</v>
      </c>
      <c r="N143" s="1273">
        <v>36</v>
      </c>
      <c r="O143" s="1273">
        <v>32</v>
      </c>
      <c r="P143" s="1273">
        <v>24</v>
      </c>
      <c r="Q143" s="1273">
        <v>18</v>
      </c>
      <c r="R143" s="1273">
        <v>12</v>
      </c>
      <c r="S143" s="1273">
        <v>5</v>
      </c>
      <c r="T143" s="1273">
        <v>8</v>
      </c>
      <c r="U143" s="1273">
        <v>8</v>
      </c>
      <c r="V143" s="1273">
        <v>2</v>
      </c>
      <c r="W143" s="1305"/>
      <c r="X143" s="1273">
        <v>813</v>
      </c>
      <c r="Y143" s="1273">
        <v>61</v>
      </c>
      <c r="Z143" s="1273">
        <v>19</v>
      </c>
      <c r="AA143" s="1273">
        <v>12</v>
      </c>
      <c r="AB143" s="1273">
        <v>86</v>
      </c>
      <c r="AC143" s="1273">
        <v>166</v>
      </c>
      <c r="AD143" s="1273">
        <v>134</v>
      </c>
      <c r="AE143" s="1273">
        <v>96</v>
      </c>
      <c r="AF143" s="1273">
        <v>72</v>
      </c>
      <c r="AG143" s="1273">
        <v>46</v>
      </c>
      <c r="AH143" s="1273">
        <v>42</v>
      </c>
      <c r="AI143" s="1273">
        <v>21</v>
      </c>
      <c r="AJ143" s="1273">
        <v>19</v>
      </c>
      <c r="AK143" s="1273">
        <v>15</v>
      </c>
      <c r="AL143" s="1273">
        <v>10</v>
      </c>
      <c r="AM143" s="1273">
        <v>6</v>
      </c>
      <c r="AN143" s="1273">
        <v>2</v>
      </c>
      <c r="AO143" s="1273">
        <v>3</v>
      </c>
      <c r="AP143" s="1273">
        <v>1</v>
      </c>
      <c r="AQ143" s="1273">
        <v>2</v>
      </c>
      <c r="AR143" s="1450"/>
      <c r="AS143" s="1304">
        <v>669</v>
      </c>
      <c r="AT143" s="1273">
        <v>50</v>
      </c>
      <c r="AU143" s="1273">
        <v>20</v>
      </c>
      <c r="AV143" s="1273">
        <v>20</v>
      </c>
      <c r="AW143" s="1273">
        <v>34</v>
      </c>
      <c r="AX143" s="1273">
        <v>138</v>
      </c>
      <c r="AY143" s="1273">
        <v>131</v>
      </c>
      <c r="AZ143" s="1273">
        <v>100</v>
      </c>
      <c r="BA143" s="1273">
        <v>56</v>
      </c>
      <c r="BB143" s="1273">
        <v>31</v>
      </c>
      <c r="BC143" s="1273">
        <v>23</v>
      </c>
      <c r="BD143" s="1273">
        <v>15</v>
      </c>
      <c r="BE143" s="1273">
        <v>13</v>
      </c>
      <c r="BF143" s="1273">
        <v>9</v>
      </c>
      <c r="BG143" s="1273">
        <v>8</v>
      </c>
      <c r="BH143" s="1273">
        <v>6</v>
      </c>
      <c r="BI143" s="1273">
        <v>3</v>
      </c>
      <c r="BJ143" s="1273">
        <v>5</v>
      </c>
      <c r="BK143" s="1273">
        <v>7</v>
      </c>
      <c r="BL143" s="1273">
        <v>0</v>
      </c>
      <c r="BM143" s="1463"/>
    </row>
    <row r="144" spans="1:65">
      <c r="A144" s="1289">
        <v>219</v>
      </c>
      <c r="B144" s="1160" t="s">
        <v>22</v>
      </c>
      <c r="C144" s="1304">
        <v>4400</v>
      </c>
      <c r="D144" s="1273">
        <v>164</v>
      </c>
      <c r="E144" s="1273">
        <v>77</v>
      </c>
      <c r="F144" s="1273">
        <v>45</v>
      </c>
      <c r="G144" s="1273">
        <v>205</v>
      </c>
      <c r="H144" s="1273">
        <v>1128</v>
      </c>
      <c r="I144" s="1273">
        <v>1024</v>
      </c>
      <c r="J144" s="1273">
        <v>543</v>
      </c>
      <c r="K144" s="1273">
        <v>291</v>
      </c>
      <c r="L144" s="1273">
        <v>181</v>
      </c>
      <c r="M144" s="1273">
        <v>160</v>
      </c>
      <c r="N144" s="1273">
        <v>131</v>
      </c>
      <c r="O144" s="1273">
        <v>117</v>
      </c>
      <c r="P144" s="1273">
        <v>96</v>
      </c>
      <c r="Q144" s="1273">
        <v>72</v>
      </c>
      <c r="R144" s="1273">
        <v>39</v>
      </c>
      <c r="S144" s="1273">
        <v>33</v>
      </c>
      <c r="T144" s="1273">
        <v>43</v>
      </c>
      <c r="U144" s="1273">
        <v>31</v>
      </c>
      <c r="V144" s="1273">
        <v>20</v>
      </c>
      <c r="W144" s="1305"/>
      <c r="X144" s="1273">
        <v>2281</v>
      </c>
      <c r="Y144" s="1273">
        <v>73</v>
      </c>
      <c r="Z144" s="1273">
        <v>43</v>
      </c>
      <c r="AA144" s="1273">
        <v>29</v>
      </c>
      <c r="AB144" s="1273">
        <v>109</v>
      </c>
      <c r="AC144" s="1273">
        <v>563</v>
      </c>
      <c r="AD144" s="1273">
        <v>571</v>
      </c>
      <c r="AE144" s="1273">
        <v>287</v>
      </c>
      <c r="AF144" s="1273">
        <v>147</v>
      </c>
      <c r="AG144" s="1273">
        <v>88</v>
      </c>
      <c r="AH144" s="1273">
        <v>74</v>
      </c>
      <c r="AI144" s="1273">
        <v>67</v>
      </c>
      <c r="AJ144" s="1273">
        <v>64</v>
      </c>
      <c r="AK144" s="1273">
        <v>49</v>
      </c>
      <c r="AL144" s="1273">
        <v>49</v>
      </c>
      <c r="AM144" s="1273">
        <v>17</v>
      </c>
      <c r="AN144" s="1273">
        <v>17</v>
      </c>
      <c r="AO144" s="1273">
        <v>18</v>
      </c>
      <c r="AP144" s="1273">
        <v>10</v>
      </c>
      <c r="AQ144" s="1273">
        <v>6</v>
      </c>
      <c r="AR144" s="1450"/>
      <c r="AS144" s="1304">
        <v>2119</v>
      </c>
      <c r="AT144" s="1273">
        <v>91</v>
      </c>
      <c r="AU144" s="1273">
        <v>34</v>
      </c>
      <c r="AV144" s="1273">
        <v>16</v>
      </c>
      <c r="AW144" s="1273">
        <v>96</v>
      </c>
      <c r="AX144" s="1273">
        <v>565</v>
      </c>
      <c r="AY144" s="1273">
        <v>453</v>
      </c>
      <c r="AZ144" s="1273">
        <v>256</v>
      </c>
      <c r="BA144" s="1273">
        <v>144</v>
      </c>
      <c r="BB144" s="1273">
        <v>93</v>
      </c>
      <c r="BC144" s="1273">
        <v>86</v>
      </c>
      <c r="BD144" s="1273">
        <v>64</v>
      </c>
      <c r="BE144" s="1273">
        <v>53</v>
      </c>
      <c r="BF144" s="1273">
        <v>47</v>
      </c>
      <c r="BG144" s="1273">
        <v>23</v>
      </c>
      <c r="BH144" s="1273">
        <v>22</v>
      </c>
      <c r="BI144" s="1273">
        <v>16</v>
      </c>
      <c r="BJ144" s="1273">
        <v>25</v>
      </c>
      <c r="BK144" s="1273">
        <v>21</v>
      </c>
      <c r="BL144" s="1273">
        <v>14</v>
      </c>
      <c r="BM144" s="1463"/>
    </row>
    <row r="145" spans="1:65">
      <c r="A145" s="1289">
        <v>220</v>
      </c>
      <c r="B145" s="1160" t="s">
        <v>33</v>
      </c>
      <c r="C145" s="1304">
        <v>1130</v>
      </c>
      <c r="D145" s="1273">
        <v>72</v>
      </c>
      <c r="E145" s="1273">
        <v>33</v>
      </c>
      <c r="F145" s="1273">
        <v>16</v>
      </c>
      <c r="G145" s="1273">
        <v>63</v>
      </c>
      <c r="H145" s="1273">
        <v>241</v>
      </c>
      <c r="I145" s="1273">
        <v>259</v>
      </c>
      <c r="J145" s="1273">
        <v>143</v>
      </c>
      <c r="K145" s="1273">
        <v>99</v>
      </c>
      <c r="L145" s="1273">
        <v>59</v>
      </c>
      <c r="M145" s="1273">
        <v>32</v>
      </c>
      <c r="N145" s="1273">
        <v>31</v>
      </c>
      <c r="O145" s="1273">
        <v>23</v>
      </c>
      <c r="P145" s="1273">
        <v>12</v>
      </c>
      <c r="Q145" s="1273">
        <v>9</v>
      </c>
      <c r="R145" s="1273">
        <v>7</v>
      </c>
      <c r="S145" s="1273">
        <v>4</v>
      </c>
      <c r="T145" s="1273">
        <v>10</v>
      </c>
      <c r="U145" s="1273">
        <v>10</v>
      </c>
      <c r="V145" s="1273">
        <v>7</v>
      </c>
      <c r="W145" s="1305"/>
      <c r="X145" s="1273">
        <v>557</v>
      </c>
      <c r="Y145" s="1273">
        <v>40</v>
      </c>
      <c r="Z145" s="1273">
        <v>12</v>
      </c>
      <c r="AA145" s="1273">
        <v>7</v>
      </c>
      <c r="AB145" s="1273">
        <v>33</v>
      </c>
      <c r="AC145" s="1273">
        <v>115</v>
      </c>
      <c r="AD145" s="1273">
        <v>114</v>
      </c>
      <c r="AE145" s="1273">
        <v>78</v>
      </c>
      <c r="AF145" s="1273">
        <v>46</v>
      </c>
      <c r="AG145" s="1273">
        <v>33</v>
      </c>
      <c r="AH145" s="1273">
        <v>18</v>
      </c>
      <c r="AI145" s="1273">
        <v>19</v>
      </c>
      <c r="AJ145" s="1273">
        <v>14</v>
      </c>
      <c r="AK145" s="1273">
        <v>9</v>
      </c>
      <c r="AL145" s="1273">
        <v>6</v>
      </c>
      <c r="AM145" s="1273">
        <v>1</v>
      </c>
      <c r="AN145" s="1273">
        <v>2</v>
      </c>
      <c r="AO145" s="1273">
        <v>3</v>
      </c>
      <c r="AP145" s="1273">
        <v>6</v>
      </c>
      <c r="AQ145" s="1273">
        <v>1</v>
      </c>
      <c r="AR145" s="1450"/>
      <c r="AS145" s="1304">
        <v>573</v>
      </c>
      <c r="AT145" s="1273">
        <v>32</v>
      </c>
      <c r="AU145" s="1273">
        <v>21</v>
      </c>
      <c r="AV145" s="1273">
        <v>9</v>
      </c>
      <c r="AW145" s="1273">
        <v>30</v>
      </c>
      <c r="AX145" s="1273">
        <v>126</v>
      </c>
      <c r="AY145" s="1273">
        <v>145</v>
      </c>
      <c r="AZ145" s="1273">
        <v>65</v>
      </c>
      <c r="BA145" s="1273">
        <v>53</v>
      </c>
      <c r="BB145" s="1273">
        <v>26</v>
      </c>
      <c r="BC145" s="1273">
        <v>14</v>
      </c>
      <c r="BD145" s="1273">
        <v>12</v>
      </c>
      <c r="BE145" s="1273">
        <v>9</v>
      </c>
      <c r="BF145" s="1273">
        <v>3</v>
      </c>
      <c r="BG145" s="1273">
        <v>3</v>
      </c>
      <c r="BH145" s="1273">
        <v>6</v>
      </c>
      <c r="BI145" s="1273">
        <v>2</v>
      </c>
      <c r="BJ145" s="1273">
        <v>7</v>
      </c>
      <c r="BK145" s="1273">
        <v>4</v>
      </c>
      <c r="BL145" s="1273">
        <v>6</v>
      </c>
      <c r="BM145" s="1463"/>
    </row>
    <row r="146" spans="1:65">
      <c r="A146" s="1289">
        <v>221</v>
      </c>
      <c r="B146" s="1160" t="s">
        <v>2500</v>
      </c>
      <c r="C146" s="1304">
        <v>1206</v>
      </c>
      <c r="D146" s="1273">
        <v>56</v>
      </c>
      <c r="E146" s="1273">
        <v>36</v>
      </c>
      <c r="F146" s="1273">
        <v>28</v>
      </c>
      <c r="G146" s="1273">
        <v>69</v>
      </c>
      <c r="H146" s="1273">
        <v>266</v>
      </c>
      <c r="I146" s="1273">
        <v>237</v>
      </c>
      <c r="J146" s="1273">
        <v>148</v>
      </c>
      <c r="K146" s="1273">
        <v>78</v>
      </c>
      <c r="L146" s="1273">
        <v>70</v>
      </c>
      <c r="M146" s="1273">
        <v>46</v>
      </c>
      <c r="N146" s="1273">
        <v>29</v>
      </c>
      <c r="O146" s="1273">
        <v>28</v>
      </c>
      <c r="P146" s="1273">
        <v>31</v>
      </c>
      <c r="Q146" s="1273">
        <v>16</v>
      </c>
      <c r="R146" s="1273">
        <v>24</v>
      </c>
      <c r="S146" s="1273">
        <v>12</v>
      </c>
      <c r="T146" s="1273">
        <v>9</v>
      </c>
      <c r="U146" s="1273">
        <v>16</v>
      </c>
      <c r="V146" s="1273">
        <v>7</v>
      </c>
      <c r="W146" s="1305"/>
      <c r="X146" s="1273">
        <v>614</v>
      </c>
      <c r="Y146" s="1273">
        <v>30</v>
      </c>
      <c r="Z146" s="1273">
        <v>14</v>
      </c>
      <c r="AA146" s="1273">
        <v>11</v>
      </c>
      <c r="AB146" s="1273">
        <v>42</v>
      </c>
      <c r="AC146" s="1273">
        <v>140</v>
      </c>
      <c r="AD146" s="1273">
        <v>123</v>
      </c>
      <c r="AE146" s="1273">
        <v>72</v>
      </c>
      <c r="AF146" s="1273">
        <v>36</v>
      </c>
      <c r="AG146" s="1273">
        <v>33</v>
      </c>
      <c r="AH146" s="1273">
        <v>24</v>
      </c>
      <c r="AI146" s="1273">
        <v>13</v>
      </c>
      <c r="AJ146" s="1273">
        <v>16</v>
      </c>
      <c r="AK146" s="1273">
        <v>18</v>
      </c>
      <c r="AL146" s="1273">
        <v>11</v>
      </c>
      <c r="AM146" s="1273">
        <v>16</v>
      </c>
      <c r="AN146" s="1273">
        <v>8</v>
      </c>
      <c r="AO146" s="1273">
        <v>1</v>
      </c>
      <c r="AP146" s="1273">
        <v>5</v>
      </c>
      <c r="AQ146" s="1273">
        <v>1</v>
      </c>
      <c r="AR146" s="1450"/>
      <c r="AS146" s="1304">
        <v>592</v>
      </c>
      <c r="AT146" s="1273">
        <v>26</v>
      </c>
      <c r="AU146" s="1273">
        <v>22</v>
      </c>
      <c r="AV146" s="1273">
        <v>17</v>
      </c>
      <c r="AW146" s="1273">
        <v>27</v>
      </c>
      <c r="AX146" s="1273">
        <v>126</v>
      </c>
      <c r="AY146" s="1273">
        <v>114</v>
      </c>
      <c r="AZ146" s="1273">
        <v>76</v>
      </c>
      <c r="BA146" s="1273">
        <v>42</v>
      </c>
      <c r="BB146" s="1273">
        <v>37</v>
      </c>
      <c r="BC146" s="1273">
        <v>22</v>
      </c>
      <c r="BD146" s="1273">
        <v>16</v>
      </c>
      <c r="BE146" s="1273">
        <v>12</v>
      </c>
      <c r="BF146" s="1273">
        <v>13</v>
      </c>
      <c r="BG146" s="1273">
        <v>5</v>
      </c>
      <c r="BH146" s="1273">
        <v>8</v>
      </c>
      <c r="BI146" s="1273">
        <v>4</v>
      </c>
      <c r="BJ146" s="1273">
        <v>8</v>
      </c>
      <c r="BK146" s="1273">
        <v>11</v>
      </c>
      <c r="BL146" s="1273">
        <v>6</v>
      </c>
      <c r="BM146" s="1463"/>
    </row>
    <row r="147" spans="1:65">
      <c r="A147" s="1289">
        <v>222</v>
      </c>
      <c r="B147" s="1160" t="s">
        <v>648</v>
      </c>
      <c r="C147" s="1304">
        <v>632</v>
      </c>
      <c r="D147" s="1273">
        <v>38</v>
      </c>
      <c r="E147" s="1273">
        <v>19</v>
      </c>
      <c r="F147" s="1273">
        <v>17</v>
      </c>
      <c r="G147" s="1273">
        <v>42</v>
      </c>
      <c r="H147" s="1273">
        <v>142</v>
      </c>
      <c r="I147" s="1273">
        <v>96</v>
      </c>
      <c r="J147" s="1273">
        <v>86</v>
      </c>
      <c r="K147" s="1273">
        <v>46</v>
      </c>
      <c r="L147" s="1273">
        <v>35</v>
      </c>
      <c r="M147" s="1273">
        <v>24</v>
      </c>
      <c r="N147" s="1273">
        <v>14</v>
      </c>
      <c r="O147" s="1273">
        <v>11</v>
      </c>
      <c r="P147" s="1273">
        <v>11</v>
      </c>
      <c r="Q147" s="1273">
        <v>15</v>
      </c>
      <c r="R147" s="1273">
        <v>8</v>
      </c>
      <c r="S147" s="1273">
        <v>5</v>
      </c>
      <c r="T147" s="1273">
        <v>8</v>
      </c>
      <c r="U147" s="1273">
        <v>5</v>
      </c>
      <c r="V147" s="1273">
        <v>10</v>
      </c>
      <c r="W147" s="1305"/>
      <c r="X147" s="1273">
        <v>328</v>
      </c>
      <c r="Y147" s="1273">
        <v>20</v>
      </c>
      <c r="Z147" s="1273">
        <v>10</v>
      </c>
      <c r="AA147" s="1273">
        <v>8</v>
      </c>
      <c r="AB147" s="1273">
        <v>28</v>
      </c>
      <c r="AC147" s="1273">
        <v>69</v>
      </c>
      <c r="AD147" s="1273">
        <v>51</v>
      </c>
      <c r="AE147" s="1273">
        <v>44</v>
      </c>
      <c r="AF147" s="1273">
        <v>23</v>
      </c>
      <c r="AG147" s="1273">
        <v>17</v>
      </c>
      <c r="AH147" s="1273">
        <v>18</v>
      </c>
      <c r="AI147" s="1273">
        <v>10</v>
      </c>
      <c r="AJ147" s="1273">
        <v>6</v>
      </c>
      <c r="AK147" s="1273">
        <v>8</v>
      </c>
      <c r="AL147" s="1273">
        <v>6</v>
      </c>
      <c r="AM147" s="1273">
        <v>3</v>
      </c>
      <c r="AN147" s="1273">
        <v>3</v>
      </c>
      <c r="AO147" s="1273">
        <v>2</v>
      </c>
      <c r="AP147" s="1273">
        <v>1</v>
      </c>
      <c r="AQ147" s="1273">
        <v>1</v>
      </c>
      <c r="AR147" s="1450"/>
      <c r="AS147" s="1304">
        <v>304</v>
      </c>
      <c r="AT147" s="1273">
        <v>18</v>
      </c>
      <c r="AU147" s="1273">
        <v>9</v>
      </c>
      <c r="AV147" s="1273">
        <v>9</v>
      </c>
      <c r="AW147" s="1273">
        <v>14</v>
      </c>
      <c r="AX147" s="1273">
        <v>73</v>
      </c>
      <c r="AY147" s="1273">
        <v>45</v>
      </c>
      <c r="AZ147" s="1273">
        <v>42</v>
      </c>
      <c r="BA147" s="1273">
        <v>23</v>
      </c>
      <c r="BB147" s="1273">
        <v>18</v>
      </c>
      <c r="BC147" s="1273">
        <v>6</v>
      </c>
      <c r="BD147" s="1273">
        <v>4</v>
      </c>
      <c r="BE147" s="1273">
        <v>5</v>
      </c>
      <c r="BF147" s="1273">
        <v>3</v>
      </c>
      <c r="BG147" s="1273">
        <v>9</v>
      </c>
      <c r="BH147" s="1273">
        <v>5</v>
      </c>
      <c r="BI147" s="1273">
        <v>2</v>
      </c>
      <c r="BJ147" s="1273">
        <v>6</v>
      </c>
      <c r="BK147" s="1273">
        <v>4</v>
      </c>
      <c r="BL147" s="1273">
        <v>9</v>
      </c>
      <c r="BM147" s="1463"/>
    </row>
    <row r="148" spans="1:65">
      <c r="A148" s="1289">
        <v>223</v>
      </c>
      <c r="B148" s="1160" t="s">
        <v>649</v>
      </c>
      <c r="C148" s="1304">
        <v>1520</v>
      </c>
      <c r="D148" s="1273">
        <v>76</v>
      </c>
      <c r="E148" s="1273">
        <v>39</v>
      </c>
      <c r="F148" s="1273">
        <v>22</v>
      </c>
      <c r="G148" s="1273">
        <v>106</v>
      </c>
      <c r="H148" s="1273">
        <v>393</v>
      </c>
      <c r="I148" s="1273">
        <v>286</v>
      </c>
      <c r="J148" s="1273">
        <v>162</v>
      </c>
      <c r="K148" s="1273">
        <v>118</v>
      </c>
      <c r="L148" s="1273">
        <v>62</v>
      </c>
      <c r="M148" s="1273">
        <v>75</v>
      </c>
      <c r="N148" s="1273">
        <v>33</v>
      </c>
      <c r="O148" s="1273">
        <v>28</v>
      </c>
      <c r="P148" s="1273">
        <v>23</v>
      </c>
      <c r="Q148" s="1273">
        <v>23</v>
      </c>
      <c r="R148" s="1273">
        <v>18</v>
      </c>
      <c r="S148" s="1273">
        <v>19</v>
      </c>
      <c r="T148" s="1273">
        <v>13</v>
      </c>
      <c r="U148" s="1273">
        <v>13</v>
      </c>
      <c r="V148" s="1273">
        <v>11</v>
      </c>
      <c r="W148" s="1305"/>
      <c r="X148" s="1273">
        <v>757</v>
      </c>
      <c r="Y148" s="1273">
        <v>43</v>
      </c>
      <c r="Z148" s="1273">
        <v>19</v>
      </c>
      <c r="AA148" s="1273">
        <v>14</v>
      </c>
      <c r="AB148" s="1273">
        <v>51</v>
      </c>
      <c r="AC148" s="1273">
        <v>185</v>
      </c>
      <c r="AD148" s="1273">
        <v>138</v>
      </c>
      <c r="AE148" s="1273">
        <v>88</v>
      </c>
      <c r="AF148" s="1273">
        <v>60</v>
      </c>
      <c r="AG148" s="1273">
        <v>32</v>
      </c>
      <c r="AH148" s="1273">
        <v>39</v>
      </c>
      <c r="AI148" s="1273">
        <v>18</v>
      </c>
      <c r="AJ148" s="1273">
        <v>16</v>
      </c>
      <c r="AK148" s="1273">
        <v>14</v>
      </c>
      <c r="AL148" s="1273">
        <v>10</v>
      </c>
      <c r="AM148" s="1273">
        <v>10</v>
      </c>
      <c r="AN148" s="1273">
        <v>8</v>
      </c>
      <c r="AO148" s="1273">
        <v>7</v>
      </c>
      <c r="AP148" s="1273">
        <v>3</v>
      </c>
      <c r="AQ148" s="1273">
        <v>2</v>
      </c>
      <c r="AR148" s="1450"/>
      <c r="AS148" s="1304">
        <v>763</v>
      </c>
      <c r="AT148" s="1273">
        <v>33</v>
      </c>
      <c r="AU148" s="1273">
        <v>20</v>
      </c>
      <c r="AV148" s="1273">
        <v>8</v>
      </c>
      <c r="AW148" s="1273">
        <v>55</v>
      </c>
      <c r="AX148" s="1273">
        <v>208</v>
      </c>
      <c r="AY148" s="1273">
        <v>148</v>
      </c>
      <c r="AZ148" s="1273">
        <v>74</v>
      </c>
      <c r="BA148" s="1273">
        <v>58</v>
      </c>
      <c r="BB148" s="1273">
        <v>30</v>
      </c>
      <c r="BC148" s="1273">
        <v>36</v>
      </c>
      <c r="BD148" s="1273">
        <v>15</v>
      </c>
      <c r="BE148" s="1273">
        <v>12</v>
      </c>
      <c r="BF148" s="1273">
        <v>9</v>
      </c>
      <c r="BG148" s="1273">
        <v>13</v>
      </c>
      <c r="BH148" s="1273">
        <v>8</v>
      </c>
      <c r="BI148" s="1273">
        <v>11</v>
      </c>
      <c r="BJ148" s="1273">
        <v>6</v>
      </c>
      <c r="BK148" s="1273">
        <v>10</v>
      </c>
      <c r="BL148" s="1273">
        <v>9</v>
      </c>
      <c r="BM148" s="1463"/>
    </row>
    <row r="149" spans="1:65">
      <c r="A149" s="1289">
        <v>224</v>
      </c>
      <c r="B149" s="1160" t="s">
        <v>650</v>
      </c>
      <c r="C149" s="1304">
        <v>1326</v>
      </c>
      <c r="D149" s="1273">
        <v>70</v>
      </c>
      <c r="E149" s="1273">
        <v>31</v>
      </c>
      <c r="F149" s="1273">
        <v>19</v>
      </c>
      <c r="G149" s="1273">
        <v>128</v>
      </c>
      <c r="H149" s="1273">
        <v>353</v>
      </c>
      <c r="I149" s="1273">
        <v>204</v>
      </c>
      <c r="J149" s="1273">
        <v>165</v>
      </c>
      <c r="K149" s="1273">
        <v>95</v>
      </c>
      <c r="L149" s="1273">
        <v>61</v>
      </c>
      <c r="M149" s="1273">
        <v>51</v>
      </c>
      <c r="N149" s="1273">
        <v>36</v>
      </c>
      <c r="O149" s="1273">
        <v>25</v>
      </c>
      <c r="P149" s="1273">
        <v>22</v>
      </c>
      <c r="Q149" s="1273">
        <v>22</v>
      </c>
      <c r="R149" s="1273">
        <v>16</v>
      </c>
      <c r="S149" s="1273">
        <v>5</v>
      </c>
      <c r="T149" s="1273">
        <v>10</v>
      </c>
      <c r="U149" s="1273">
        <v>6</v>
      </c>
      <c r="V149" s="1273">
        <v>7</v>
      </c>
      <c r="W149" s="1305"/>
      <c r="X149" s="1273">
        <v>667</v>
      </c>
      <c r="Y149" s="1273">
        <v>34</v>
      </c>
      <c r="Z149" s="1273">
        <v>15</v>
      </c>
      <c r="AA149" s="1273">
        <v>12</v>
      </c>
      <c r="AB149" s="1273">
        <v>65</v>
      </c>
      <c r="AC149" s="1273">
        <v>189</v>
      </c>
      <c r="AD149" s="1273">
        <v>102</v>
      </c>
      <c r="AE149" s="1273">
        <v>71</v>
      </c>
      <c r="AF149" s="1273">
        <v>48</v>
      </c>
      <c r="AG149" s="1273">
        <v>30</v>
      </c>
      <c r="AH149" s="1273">
        <v>20</v>
      </c>
      <c r="AI149" s="1273">
        <v>23</v>
      </c>
      <c r="AJ149" s="1273">
        <v>13</v>
      </c>
      <c r="AK149" s="1273">
        <v>13</v>
      </c>
      <c r="AL149" s="1273">
        <v>12</v>
      </c>
      <c r="AM149" s="1273">
        <v>8</v>
      </c>
      <c r="AN149" s="1273">
        <v>3</v>
      </c>
      <c r="AO149" s="1273">
        <v>3</v>
      </c>
      <c r="AP149" s="1273">
        <v>2</v>
      </c>
      <c r="AQ149" s="1273">
        <v>4</v>
      </c>
      <c r="AR149" s="1450"/>
      <c r="AS149" s="1304">
        <v>659</v>
      </c>
      <c r="AT149" s="1273">
        <v>36</v>
      </c>
      <c r="AU149" s="1273">
        <v>16</v>
      </c>
      <c r="AV149" s="1273">
        <v>7</v>
      </c>
      <c r="AW149" s="1273">
        <v>63</v>
      </c>
      <c r="AX149" s="1273">
        <v>164</v>
      </c>
      <c r="AY149" s="1273">
        <v>102</v>
      </c>
      <c r="AZ149" s="1273">
        <v>94</v>
      </c>
      <c r="BA149" s="1273">
        <v>47</v>
      </c>
      <c r="BB149" s="1273">
        <v>31</v>
      </c>
      <c r="BC149" s="1273">
        <v>31</v>
      </c>
      <c r="BD149" s="1273">
        <v>13</v>
      </c>
      <c r="BE149" s="1273">
        <v>12</v>
      </c>
      <c r="BF149" s="1273">
        <v>9</v>
      </c>
      <c r="BG149" s="1273">
        <v>10</v>
      </c>
      <c r="BH149" s="1273">
        <v>8</v>
      </c>
      <c r="BI149" s="1273">
        <v>2</v>
      </c>
      <c r="BJ149" s="1273">
        <v>7</v>
      </c>
      <c r="BK149" s="1273">
        <v>4</v>
      </c>
      <c r="BL149" s="1273">
        <v>3</v>
      </c>
      <c r="BM149" s="1463"/>
    </row>
    <row r="150" spans="1:65">
      <c r="A150" s="1289">
        <v>225</v>
      </c>
      <c r="B150" s="1160" t="s">
        <v>651</v>
      </c>
      <c r="C150" s="1304">
        <v>852</v>
      </c>
      <c r="D150" s="1273">
        <v>47</v>
      </c>
      <c r="E150" s="1273">
        <v>25</v>
      </c>
      <c r="F150" s="1273">
        <v>24</v>
      </c>
      <c r="G150" s="1273">
        <v>39</v>
      </c>
      <c r="H150" s="1273">
        <v>205</v>
      </c>
      <c r="I150" s="1273">
        <v>153</v>
      </c>
      <c r="J150" s="1273">
        <v>110</v>
      </c>
      <c r="K150" s="1273">
        <v>54</v>
      </c>
      <c r="L150" s="1273">
        <v>41</v>
      </c>
      <c r="M150" s="1273">
        <v>29</v>
      </c>
      <c r="N150" s="1273">
        <v>17</v>
      </c>
      <c r="O150" s="1273">
        <v>16</v>
      </c>
      <c r="P150" s="1273">
        <v>14</v>
      </c>
      <c r="Q150" s="1273">
        <v>11</v>
      </c>
      <c r="R150" s="1273">
        <v>13</v>
      </c>
      <c r="S150" s="1273">
        <v>10</v>
      </c>
      <c r="T150" s="1273">
        <v>19</v>
      </c>
      <c r="U150" s="1273">
        <v>13</v>
      </c>
      <c r="V150" s="1273">
        <v>12</v>
      </c>
      <c r="W150" s="1305"/>
      <c r="X150" s="1273">
        <v>422</v>
      </c>
      <c r="Y150" s="1273">
        <v>22</v>
      </c>
      <c r="Z150" s="1273">
        <v>18</v>
      </c>
      <c r="AA150" s="1273">
        <v>10</v>
      </c>
      <c r="AB150" s="1273">
        <v>23</v>
      </c>
      <c r="AC150" s="1273">
        <v>102</v>
      </c>
      <c r="AD150" s="1273">
        <v>77</v>
      </c>
      <c r="AE150" s="1273">
        <v>52</v>
      </c>
      <c r="AF150" s="1273">
        <v>23</v>
      </c>
      <c r="AG150" s="1273">
        <v>25</v>
      </c>
      <c r="AH150" s="1273">
        <v>16</v>
      </c>
      <c r="AI150" s="1273">
        <v>11</v>
      </c>
      <c r="AJ150" s="1273">
        <v>8</v>
      </c>
      <c r="AK150" s="1273">
        <v>9</v>
      </c>
      <c r="AL150" s="1273">
        <v>5</v>
      </c>
      <c r="AM150" s="1273">
        <v>5</v>
      </c>
      <c r="AN150" s="1273">
        <v>4</v>
      </c>
      <c r="AO150" s="1273">
        <v>6</v>
      </c>
      <c r="AP150" s="1273">
        <v>4</v>
      </c>
      <c r="AQ150" s="1273">
        <v>2</v>
      </c>
      <c r="AR150" s="1450"/>
      <c r="AS150" s="1304">
        <v>430</v>
      </c>
      <c r="AT150" s="1273">
        <v>25</v>
      </c>
      <c r="AU150" s="1273">
        <v>7</v>
      </c>
      <c r="AV150" s="1273">
        <v>14</v>
      </c>
      <c r="AW150" s="1273">
        <v>16</v>
      </c>
      <c r="AX150" s="1273">
        <v>103</v>
      </c>
      <c r="AY150" s="1273">
        <v>76</v>
      </c>
      <c r="AZ150" s="1273">
        <v>58</v>
      </c>
      <c r="BA150" s="1273">
        <v>31</v>
      </c>
      <c r="BB150" s="1273">
        <v>16</v>
      </c>
      <c r="BC150" s="1273">
        <v>13</v>
      </c>
      <c r="BD150" s="1273">
        <v>6</v>
      </c>
      <c r="BE150" s="1273">
        <v>8</v>
      </c>
      <c r="BF150" s="1273">
        <v>5</v>
      </c>
      <c r="BG150" s="1273">
        <v>6</v>
      </c>
      <c r="BH150" s="1273">
        <v>8</v>
      </c>
      <c r="BI150" s="1273">
        <v>6</v>
      </c>
      <c r="BJ150" s="1273">
        <v>13</v>
      </c>
      <c r="BK150" s="1273">
        <v>9</v>
      </c>
      <c r="BL150" s="1273">
        <v>10</v>
      </c>
      <c r="BM150" s="1463"/>
    </row>
    <row r="151" spans="1:65">
      <c r="A151" s="1289">
        <v>226</v>
      </c>
      <c r="B151" s="1160" t="s">
        <v>652</v>
      </c>
      <c r="C151" s="1304">
        <v>1301</v>
      </c>
      <c r="D151" s="1273">
        <v>57</v>
      </c>
      <c r="E151" s="1273">
        <v>24</v>
      </c>
      <c r="F151" s="1273">
        <v>11</v>
      </c>
      <c r="G151" s="1273">
        <v>115</v>
      </c>
      <c r="H151" s="1273">
        <v>347</v>
      </c>
      <c r="I151" s="1273">
        <v>211</v>
      </c>
      <c r="J151" s="1273">
        <v>133</v>
      </c>
      <c r="K151" s="1273">
        <v>90</v>
      </c>
      <c r="L151" s="1273">
        <v>69</v>
      </c>
      <c r="M151" s="1273">
        <v>46</v>
      </c>
      <c r="N151" s="1273">
        <v>45</v>
      </c>
      <c r="O151" s="1273">
        <v>21</v>
      </c>
      <c r="P151" s="1273">
        <v>21</v>
      </c>
      <c r="Q151" s="1273">
        <v>32</v>
      </c>
      <c r="R151" s="1273">
        <v>18</v>
      </c>
      <c r="S151" s="1273">
        <v>14</v>
      </c>
      <c r="T151" s="1273">
        <v>16</v>
      </c>
      <c r="U151" s="1273">
        <v>18</v>
      </c>
      <c r="V151" s="1273">
        <v>13</v>
      </c>
      <c r="W151" s="1305"/>
      <c r="X151" s="1273">
        <v>673</v>
      </c>
      <c r="Y151" s="1273">
        <v>30</v>
      </c>
      <c r="Z151" s="1273">
        <v>19</v>
      </c>
      <c r="AA151" s="1273">
        <v>5</v>
      </c>
      <c r="AB151" s="1273">
        <v>74</v>
      </c>
      <c r="AC151" s="1273">
        <v>170</v>
      </c>
      <c r="AD151" s="1273">
        <v>108</v>
      </c>
      <c r="AE151" s="1273">
        <v>70</v>
      </c>
      <c r="AF151" s="1273">
        <v>38</v>
      </c>
      <c r="AG151" s="1273">
        <v>40</v>
      </c>
      <c r="AH151" s="1273">
        <v>28</v>
      </c>
      <c r="AI151" s="1273">
        <v>26</v>
      </c>
      <c r="AJ151" s="1273">
        <v>10</v>
      </c>
      <c r="AK151" s="1273">
        <v>12</v>
      </c>
      <c r="AL151" s="1273">
        <v>14</v>
      </c>
      <c r="AM151" s="1273">
        <v>11</v>
      </c>
      <c r="AN151" s="1273">
        <v>9</v>
      </c>
      <c r="AO151" s="1273">
        <v>4</v>
      </c>
      <c r="AP151" s="1273">
        <v>4</v>
      </c>
      <c r="AQ151" s="1273">
        <v>1</v>
      </c>
      <c r="AR151" s="1450"/>
      <c r="AS151" s="1304">
        <v>628</v>
      </c>
      <c r="AT151" s="1273">
        <v>27</v>
      </c>
      <c r="AU151" s="1273">
        <v>5</v>
      </c>
      <c r="AV151" s="1273">
        <v>6</v>
      </c>
      <c r="AW151" s="1273">
        <v>41</v>
      </c>
      <c r="AX151" s="1273">
        <v>177</v>
      </c>
      <c r="AY151" s="1273">
        <v>103</v>
      </c>
      <c r="AZ151" s="1273">
        <v>63</v>
      </c>
      <c r="BA151" s="1273">
        <v>52</v>
      </c>
      <c r="BB151" s="1273">
        <v>29</v>
      </c>
      <c r="BC151" s="1273">
        <v>18</v>
      </c>
      <c r="BD151" s="1273">
        <v>19</v>
      </c>
      <c r="BE151" s="1273">
        <v>11</v>
      </c>
      <c r="BF151" s="1273">
        <v>9</v>
      </c>
      <c r="BG151" s="1273">
        <v>18</v>
      </c>
      <c r="BH151" s="1273">
        <v>7</v>
      </c>
      <c r="BI151" s="1273">
        <v>5</v>
      </c>
      <c r="BJ151" s="1273">
        <v>12</v>
      </c>
      <c r="BK151" s="1273">
        <v>14</v>
      </c>
      <c r="BL151" s="1273">
        <v>12</v>
      </c>
      <c r="BM151" s="1463"/>
    </row>
    <row r="152" spans="1:65">
      <c r="A152" s="1289">
        <v>227</v>
      </c>
      <c r="B152" s="1160" t="s">
        <v>653</v>
      </c>
      <c r="C152" s="1304">
        <v>930</v>
      </c>
      <c r="D152" s="1273">
        <v>56</v>
      </c>
      <c r="E152" s="1273">
        <v>27</v>
      </c>
      <c r="F152" s="1273">
        <v>14</v>
      </c>
      <c r="G152" s="1273">
        <v>88</v>
      </c>
      <c r="H152" s="1273">
        <v>226</v>
      </c>
      <c r="I152" s="1273">
        <v>148</v>
      </c>
      <c r="J152" s="1273">
        <v>91</v>
      </c>
      <c r="K152" s="1273">
        <v>67</v>
      </c>
      <c r="L152" s="1273">
        <v>46</v>
      </c>
      <c r="M152" s="1273">
        <v>39</v>
      </c>
      <c r="N152" s="1273">
        <v>23</v>
      </c>
      <c r="O152" s="1273">
        <v>20</v>
      </c>
      <c r="P152" s="1273">
        <v>21</v>
      </c>
      <c r="Q152" s="1273">
        <v>9</v>
      </c>
      <c r="R152" s="1273">
        <v>13</v>
      </c>
      <c r="S152" s="1273">
        <v>7</v>
      </c>
      <c r="T152" s="1273">
        <v>13</v>
      </c>
      <c r="U152" s="1273">
        <v>8</v>
      </c>
      <c r="V152" s="1273">
        <v>14</v>
      </c>
      <c r="W152" s="1305"/>
      <c r="X152" s="1273">
        <v>445</v>
      </c>
      <c r="Y152" s="1273">
        <v>32</v>
      </c>
      <c r="Z152" s="1273">
        <v>13</v>
      </c>
      <c r="AA152" s="1273">
        <v>5</v>
      </c>
      <c r="AB152" s="1273">
        <v>51</v>
      </c>
      <c r="AC152" s="1273">
        <v>99</v>
      </c>
      <c r="AD152" s="1273">
        <v>75</v>
      </c>
      <c r="AE152" s="1273">
        <v>38</v>
      </c>
      <c r="AF152" s="1273">
        <v>36</v>
      </c>
      <c r="AG152" s="1273">
        <v>22</v>
      </c>
      <c r="AH152" s="1273">
        <v>15</v>
      </c>
      <c r="AI152" s="1273">
        <v>16</v>
      </c>
      <c r="AJ152" s="1273">
        <v>11</v>
      </c>
      <c r="AK152" s="1273">
        <v>14</v>
      </c>
      <c r="AL152" s="1273">
        <v>5</v>
      </c>
      <c r="AM152" s="1273">
        <v>4</v>
      </c>
      <c r="AN152" s="1273">
        <v>4</v>
      </c>
      <c r="AO152" s="1273">
        <v>3</v>
      </c>
      <c r="AP152" s="1273">
        <v>1</v>
      </c>
      <c r="AQ152" s="1273">
        <v>1</v>
      </c>
      <c r="AR152" s="1450"/>
      <c r="AS152" s="1304">
        <v>485</v>
      </c>
      <c r="AT152" s="1273">
        <v>24</v>
      </c>
      <c r="AU152" s="1273">
        <v>14</v>
      </c>
      <c r="AV152" s="1273">
        <v>9</v>
      </c>
      <c r="AW152" s="1273">
        <v>37</v>
      </c>
      <c r="AX152" s="1273">
        <v>127</v>
      </c>
      <c r="AY152" s="1273">
        <v>73</v>
      </c>
      <c r="AZ152" s="1273">
        <v>53</v>
      </c>
      <c r="BA152" s="1273">
        <v>31</v>
      </c>
      <c r="BB152" s="1273">
        <v>24</v>
      </c>
      <c r="BC152" s="1273">
        <v>24</v>
      </c>
      <c r="BD152" s="1273">
        <v>7</v>
      </c>
      <c r="BE152" s="1273">
        <v>9</v>
      </c>
      <c r="BF152" s="1273">
        <v>7</v>
      </c>
      <c r="BG152" s="1273">
        <v>4</v>
      </c>
      <c r="BH152" s="1273">
        <v>9</v>
      </c>
      <c r="BI152" s="1273">
        <v>3</v>
      </c>
      <c r="BJ152" s="1273">
        <v>10</v>
      </c>
      <c r="BK152" s="1273">
        <v>7</v>
      </c>
      <c r="BL152" s="1273">
        <v>13</v>
      </c>
      <c r="BM152" s="1463"/>
    </row>
    <row r="153" spans="1:65">
      <c r="A153" s="1289">
        <v>228</v>
      </c>
      <c r="B153" s="1160" t="s">
        <v>654</v>
      </c>
      <c r="C153" s="1304">
        <v>1932</v>
      </c>
      <c r="D153" s="1273">
        <v>123</v>
      </c>
      <c r="E153" s="1273">
        <v>51</v>
      </c>
      <c r="F153" s="1273">
        <v>33</v>
      </c>
      <c r="G153" s="1273">
        <v>102</v>
      </c>
      <c r="H153" s="1273">
        <v>441</v>
      </c>
      <c r="I153" s="1273">
        <v>393</v>
      </c>
      <c r="J153" s="1273">
        <v>221</v>
      </c>
      <c r="K153" s="1273">
        <v>154</v>
      </c>
      <c r="L153" s="1273">
        <v>119</v>
      </c>
      <c r="M153" s="1273">
        <v>87</v>
      </c>
      <c r="N153" s="1273">
        <v>75</v>
      </c>
      <c r="O153" s="1273">
        <v>46</v>
      </c>
      <c r="P153" s="1273">
        <v>29</v>
      </c>
      <c r="Q153" s="1273">
        <v>16</v>
      </c>
      <c r="R153" s="1273">
        <v>10</v>
      </c>
      <c r="S153" s="1273">
        <v>10</v>
      </c>
      <c r="T153" s="1273">
        <v>9</v>
      </c>
      <c r="U153" s="1273">
        <v>8</v>
      </c>
      <c r="V153" s="1273">
        <v>5</v>
      </c>
      <c r="W153" s="1305"/>
      <c r="X153" s="1273">
        <v>969</v>
      </c>
      <c r="Y153" s="1273">
        <v>67</v>
      </c>
      <c r="Z153" s="1273">
        <v>22</v>
      </c>
      <c r="AA153" s="1273">
        <v>15</v>
      </c>
      <c r="AB153" s="1273">
        <v>44</v>
      </c>
      <c r="AC153" s="1273">
        <v>183</v>
      </c>
      <c r="AD153" s="1273">
        <v>201</v>
      </c>
      <c r="AE153" s="1273">
        <v>109</v>
      </c>
      <c r="AF153" s="1273">
        <v>87</v>
      </c>
      <c r="AG153" s="1273">
        <v>74</v>
      </c>
      <c r="AH153" s="1273">
        <v>50</v>
      </c>
      <c r="AI153" s="1273">
        <v>47</v>
      </c>
      <c r="AJ153" s="1273">
        <v>29</v>
      </c>
      <c r="AK153" s="1273">
        <v>18</v>
      </c>
      <c r="AL153" s="1273">
        <v>11</v>
      </c>
      <c r="AM153" s="1273">
        <v>3</v>
      </c>
      <c r="AN153" s="1273">
        <v>6</v>
      </c>
      <c r="AO153" s="1273">
        <v>0</v>
      </c>
      <c r="AP153" s="1273">
        <v>3</v>
      </c>
      <c r="AQ153" s="1273">
        <v>0</v>
      </c>
      <c r="AR153" s="1450"/>
      <c r="AS153" s="1304">
        <v>963</v>
      </c>
      <c r="AT153" s="1273">
        <v>56</v>
      </c>
      <c r="AU153" s="1273">
        <v>29</v>
      </c>
      <c r="AV153" s="1273">
        <v>18</v>
      </c>
      <c r="AW153" s="1273">
        <v>58</v>
      </c>
      <c r="AX153" s="1273">
        <v>258</v>
      </c>
      <c r="AY153" s="1273">
        <v>192</v>
      </c>
      <c r="AZ153" s="1273">
        <v>112</v>
      </c>
      <c r="BA153" s="1273">
        <v>67</v>
      </c>
      <c r="BB153" s="1273">
        <v>45</v>
      </c>
      <c r="BC153" s="1273">
        <v>37</v>
      </c>
      <c r="BD153" s="1273">
        <v>28</v>
      </c>
      <c r="BE153" s="1273">
        <v>17</v>
      </c>
      <c r="BF153" s="1273">
        <v>11</v>
      </c>
      <c r="BG153" s="1273">
        <v>5</v>
      </c>
      <c r="BH153" s="1273">
        <v>7</v>
      </c>
      <c r="BI153" s="1273">
        <v>4</v>
      </c>
      <c r="BJ153" s="1273">
        <v>9</v>
      </c>
      <c r="BK153" s="1273">
        <v>5</v>
      </c>
      <c r="BL153" s="1273">
        <v>5</v>
      </c>
      <c r="BM153" s="1463"/>
    </row>
    <row r="154" spans="1:65">
      <c r="A154" s="1289">
        <v>229</v>
      </c>
      <c r="B154" s="1160" t="s">
        <v>655</v>
      </c>
      <c r="C154" s="1304">
        <v>1928</v>
      </c>
      <c r="D154" s="1273">
        <v>103</v>
      </c>
      <c r="E154" s="1273">
        <v>43</v>
      </c>
      <c r="F154" s="1273">
        <v>28</v>
      </c>
      <c r="G154" s="1273">
        <v>109</v>
      </c>
      <c r="H154" s="1273">
        <v>424</v>
      </c>
      <c r="I154" s="1273">
        <v>366</v>
      </c>
      <c r="J154" s="1273">
        <v>248</v>
      </c>
      <c r="K154" s="1273">
        <v>153</v>
      </c>
      <c r="L154" s="1273">
        <v>116</v>
      </c>
      <c r="M154" s="1273">
        <v>91</v>
      </c>
      <c r="N154" s="1273">
        <v>56</v>
      </c>
      <c r="O154" s="1273">
        <v>39</v>
      </c>
      <c r="P154" s="1273">
        <v>36</v>
      </c>
      <c r="Q154" s="1273">
        <v>35</v>
      </c>
      <c r="R154" s="1273">
        <v>20</v>
      </c>
      <c r="S154" s="1273">
        <v>15</v>
      </c>
      <c r="T154" s="1273">
        <v>12</v>
      </c>
      <c r="U154" s="1273">
        <v>21</v>
      </c>
      <c r="V154" s="1273">
        <v>13</v>
      </c>
      <c r="W154" s="1305"/>
      <c r="X154" s="1273">
        <v>991</v>
      </c>
      <c r="Y154" s="1273">
        <v>59</v>
      </c>
      <c r="Z154" s="1273">
        <v>20</v>
      </c>
      <c r="AA154" s="1273">
        <v>15</v>
      </c>
      <c r="AB154" s="1273">
        <v>50</v>
      </c>
      <c r="AC154" s="1273">
        <v>214</v>
      </c>
      <c r="AD154" s="1273">
        <v>187</v>
      </c>
      <c r="AE154" s="1273">
        <v>132</v>
      </c>
      <c r="AF154" s="1273">
        <v>75</v>
      </c>
      <c r="AG154" s="1273">
        <v>71</v>
      </c>
      <c r="AH154" s="1273">
        <v>52</v>
      </c>
      <c r="AI154" s="1273">
        <v>30</v>
      </c>
      <c r="AJ154" s="1273">
        <v>21</v>
      </c>
      <c r="AK154" s="1273">
        <v>21</v>
      </c>
      <c r="AL154" s="1273">
        <v>22</v>
      </c>
      <c r="AM154" s="1273">
        <v>7</v>
      </c>
      <c r="AN154" s="1273">
        <v>4</v>
      </c>
      <c r="AO154" s="1273">
        <v>3</v>
      </c>
      <c r="AP154" s="1273">
        <v>4</v>
      </c>
      <c r="AQ154" s="1273">
        <v>4</v>
      </c>
      <c r="AR154" s="1450"/>
      <c r="AS154" s="1304">
        <v>937</v>
      </c>
      <c r="AT154" s="1273">
        <v>44</v>
      </c>
      <c r="AU154" s="1273">
        <v>23</v>
      </c>
      <c r="AV154" s="1273">
        <v>13</v>
      </c>
      <c r="AW154" s="1273">
        <v>59</v>
      </c>
      <c r="AX154" s="1273">
        <v>210</v>
      </c>
      <c r="AY154" s="1273">
        <v>179</v>
      </c>
      <c r="AZ154" s="1273">
        <v>116</v>
      </c>
      <c r="BA154" s="1273">
        <v>78</v>
      </c>
      <c r="BB154" s="1273">
        <v>45</v>
      </c>
      <c r="BC154" s="1273">
        <v>39</v>
      </c>
      <c r="BD154" s="1273">
        <v>26</v>
      </c>
      <c r="BE154" s="1273">
        <v>18</v>
      </c>
      <c r="BF154" s="1273">
        <v>15</v>
      </c>
      <c r="BG154" s="1273">
        <v>13</v>
      </c>
      <c r="BH154" s="1273">
        <v>13</v>
      </c>
      <c r="BI154" s="1273">
        <v>11</v>
      </c>
      <c r="BJ154" s="1273">
        <v>9</v>
      </c>
      <c r="BK154" s="1273">
        <v>17</v>
      </c>
      <c r="BL154" s="1273">
        <v>9</v>
      </c>
      <c r="BM154" s="1463"/>
    </row>
    <row r="155" spans="1:65">
      <c r="A155" s="1289">
        <v>301</v>
      </c>
      <c r="B155" s="1160" t="s">
        <v>23</v>
      </c>
      <c r="C155" s="1304">
        <v>916</v>
      </c>
      <c r="D155" s="1273">
        <v>21</v>
      </c>
      <c r="E155" s="1273">
        <v>27</v>
      </c>
      <c r="F155" s="1273">
        <v>26</v>
      </c>
      <c r="G155" s="1273">
        <v>55</v>
      </c>
      <c r="H155" s="1273">
        <v>200</v>
      </c>
      <c r="I155" s="1273">
        <v>167</v>
      </c>
      <c r="J155" s="1273">
        <v>85</v>
      </c>
      <c r="K155" s="1273">
        <v>60</v>
      </c>
      <c r="L155" s="1273">
        <v>64</v>
      </c>
      <c r="M155" s="1273">
        <v>42</v>
      </c>
      <c r="N155" s="1273">
        <v>30</v>
      </c>
      <c r="O155" s="1273">
        <v>24</v>
      </c>
      <c r="P155" s="1273">
        <v>20</v>
      </c>
      <c r="Q155" s="1273">
        <v>22</v>
      </c>
      <c r="R155" s="1273">
        <v>23</v>
      </c>
      <c r="S155" s="1273">
        <v>15</v>
      </c>
      <c r="T155" s="1273">
        <v>12</v>
      </c>
      <c r="U155" s="1273">
        <v>12</v>
      </c>
      <c r="V155" s="1273">
        <v>11</v>
      </c>
      <c r="W155" s="1305"/>
      <c r="X155" s="1273">
        <v>446</v>
      </c>
      <c r="Y155" s="1273">
        <v>10</v>
      </c>
      <c r="Z155" s="1273">
        <v>12</v>
      </c>
      <c r="AA155" s="1273">
        <v>13</v>
      </c>
      <c r="AB155" s="1273">
        <v>30</v>
      </c>
      <c r="AC155" s="1273">
        <v>105</v>
      </c>
      <c r="AD155" s="1273">
        <v>82</v>
      </c>
      <c r="AE155" s="1273">
        <v>45</v>
      </c>
      <c r="AF155" s="1273">
        <v>29</v>
      </c>
      <c r="AG155" s="1273">
        <v>28</v>
      </c>
      <c r="AH155" s="1273">
        <v>18</v>
      </c>
      <c r="AI155" s="1273">
        <v>14</v>
      </c>
      <c r="AJ155" s="1273">
        <v>16</v>
      </c>
      <c r="AK155" s="1273">
        <v>11</v>
      </c>
      <c r="AL155" s="1273">
        <v>12</v>
      </c>
      <c r="AM155" s="1273">
        <v>7</v>
      </c>
      <c r="AN155" s="1273">
        <v>6</v>
      </c>
      <c r="AO155" s="1273">
        <v>4</v>
      </c>
      <c r="AP155" s="1273">
        <v>2</v>
      </c>
      <c r="AQ155" s="1273">
        <v>2</v>
      </c>
      <c r="AR155" s="1450"/>
      <c r="AS155" s="1304">
        <v>470</v>
      </c>
      <c r="AT155" s="1273">
        <v>11</v>
      </c>
      <c r="AU155" s="1273">
        <v>15</v>
      </c>
      <c r="AV155" s="1273">
        <v>13</v>
      </c>
      <c r="AW155" s="1273">
        <v>25</v>
      </c>
      <c r="AX155" s="1273">
        <v>95</v>
      </c>
      <c r="AY155" s="1273">
        <v>85</v>
      </c>
      <c r="AZ155" s="1273">
        <v>40</v>
      </c>
      <c r="BA155" s="1273">
        <v>31</v>
      </c>
      <c r="BB155" s="1273">
        <v>36</v>
      </c>
      <c r="BC155" s="1273">
        <v>24</v>
      </c>
      <c r="BD155" s="1273">
        <v>16</v>
      </c>
      <c r="BE155" s="1273">
        <v>8</v>
      </c>
      <c r="BF155" s="1273">
        <v>9</v>
      </c>
      <c r="BG155" s="1273">
        <v>10</v>
      </c>
      <c r="BH155" s="1273">
        <v>16</v>
      </c>
      <c r="BI155" s="1273">
        <v>9</v>
      </c>
      <c r="BJ155" s="1273">
        <v>8</v>
      </c>
      <c r="BK155" s="1273">
        <v>10</v>
      </c>
      <c r="BL155" s="1273">
        <v>9</v>
      </c>
      <c r="BM155" s="1463"/>
    </row>
    <row r="156" spans="1:65">
      <c r="A156" s="1289">
        <v>365</v>
      </c>
      <c r="B156" s="1160" t="s">
        <v>656</v>
      </c>
      <c r="C156" s="1304">
        <v>599</v>
      </c>
      <c r="D156" s="1273">
        <v>37</v>
      </c>
      <c r="E156" s="1273">
        <v>15</v>
      </c>
      <c r="F156" s="1273">
        <v>18</v>
      </c>
      <c r="G156" s="1273">
        <v>54</v>
      </c>
      <c r="H156" s="1273">
        <v>129</v>
      </c>
      <c r="I156" s="1273">
        <v>106</v>
      </c>
      <c r="J156" s="1273">
        <v>73</v>
      </c>
      <c r="K156" s="1273">
        <v>43</v>
      </c>
      <c r="L156" s="1273">
        <v>25</v>
      </c>
      <c r="M156" s="1273">
        <v>22</v>
      </c>
      <c r="N156" s="1273">
        <v>22</v>
      </c>
      <c r="O156" s="1273">
        <v>10</v>
      </c>
      <c r="P156" s="1273">
        <v>5</v>
      </c>
      <c r="Q156" s="1273">
        <v>11</v>
      </c>
      <c r="R156" s="1273">
        <v>4</v>
      </c>
      <c r="S156" s="1273">
        <v>8</v>
      </c>
      <c r="T156" s="1273">
        <v>8</v>
      </c>
      <c r="U156" s="1273">
        <v>3</v>
      </c>
      <c r="V156" s="1273">
        <v>6</v>
      </c>
      <c r="W156" s="1305"/>
      <c r="X156" s="1273">
        <v>308</v>
      </c>
      <c r="Y156" s="1273">
        <v>22</v>
      </c>
      <c r="Z156" s="1273">
        <v>12</v>
      </c>
      <c r="AA156" s="1273">
        <v>10</v>
      </c>
      <c r="AB156" s="1273">
        <v>25</v>
      </c>
      <c r="AC156" s="1273">
        <v>58</v>
      </c>
      <c r="AD156" s="1273">
        <v>55</v>
      </c>
      <c r="AE156" s="1273">
        <v>48</v>
      </c>
      <c r="AF156" s="1273">
        <v>20</v>
      </c>
      <c r="AG156" s="1273">
        <v>12</v>
      </c>
      <c r="AH156" s="1273">
        <v>13</v>
      </c>
      <c r="AI156" s="1273">
        <v>11</v>
      </c>
      <c r="AJ156" s="1273">
        <v>3</v>
      </c>
      <c r="AK156" s="1273">
        <v>2</v>
      </c>
      <c r="AL156" s="1273">
        <v>6</v>
      </c>
      <c r="AM156" s="1273">
        <v>2</v>
      </c>
      <c r="AN156" s="1273">
        <v>4</v>
      </c>
      <c r="AO156" s="1273">
        <v>3</v>
      </c>
      <c r="AP156" s="1273">
        <v>2</v>
      </c>
      <c r="AQ156" s="1273">
        <v>0</v>
      </c>
      <c r="AR156" s="1450"/>
      <c r="AS156" s="1304">
        <v>291</v>
      </c>
      <c r="AT156" s="1273">
        <v>15</v>
      </c>
      <c r="AU156" s="1273">
        <v>3</v>
      </c>
      <c r="AV156" s="1273">
        <v>8</v>
      </c>
      <c r="AW156" s="1273">
        <v>29</v>
      </c>
      <c r="AX156" s="1273">
        <v>71</v>
      </c>
      <c r="AY156" s="1273">
        <v>51</v>
      </c>
      <c r="AZ156" s="1273">
        <v>25</v>
      </c>
      <c r="BA156" s="1273">
        <v>23</v>
      </c>
      <c r="BB156" s="1273">
        <v>13</v>
      </c>
      <c r="BC156" s="1273">
        <v>9</v>
      </c>
      <c r="BD156" s="1273">
        <v>11</v>
      </c>
      <c r="BE156" s="1273">
        <v>7</v>
      </c>
      <c r="BF156" s="1273">
        <v>3</v>
      </c>
      <c r="BG156" s="1273">
        <v>5</v>
      </c>
      <c r="BH156" s="1273">
        <v>2</v>
      </c>
      <c r="BI156" s="1273">
        <v>4</v>
      </c>
      <c r="BJ156" s="1273">
        <v>5</v>
      </c>
      <c r="BK156" s="1273">
        <v>1</v>
      </c>
      <c r="BL156" s="1273">
        <v>6</v>
      </c>
      <c r="BM156" s="1463"/>
    </row>
    <row r="157" spans="1:65">
      <c r="A157" s="1289">
        <v>381</v>
      </c>
      <c r="B157" s="1160" t="s">
        <v>27</v>
      </c>
      <c r="C157" s="1304">
        <v>901</v>
      </c>
      <c r="D157" s="1273">
        <v>38</v>
      </c>
      <c r="E157" s="1273">
        <v>17</v>
      </c>
      <c r="F157" s="1273">
        <v>16</v>
      </c>
      <c r="G157" s="1273">
        <v>74</v>
      </c>
      <c r="H157" s="1273">
        <v>173</v>
      </c>
      <c r="I157" s="1273">
        <v>169</v>
      </c>
      <c r="J157" s="1273">
        <v>120</v>
      </c>
      <c r="K157" s="1273">
        <v>57</v>
      </c>
      <c r="L157" s="1273">
        <v>56</v>
      </c>
      <c r="M157" s="1273">
        <v>43</v>
      </c>
      <c r="N157" s="1273">
        <v>30</v>
      </c>
      <c r="O157" s="1273">
        <v>26</v>
      </c>
      <c r="P157" s="1273">
        <v>17</v>
      </c>
      <c r="Q157" s="1273">
        <v>16</v>
      </c>
      <c r="R157" s="1273">
        <v>20</v>
      </c>
      <c r="S157" s="1273">
        <v>11</v>
      </c>
      <c r="T157" s="1273">
        <v>10</v>
      </c>
      <c r="U157" s="1273">
        <v>5</v>
      </c>
      <c r="V157" s="1273">
        <v>3</v>
      </c>
      <c r="W157" s="1305"/>
      <c r="X157" s="1273">
        <v>463</v>
      </c>
      <c r="Y157" s="1273">
        <v>20</v>
      </c>
      <c r="Z157" s="1273">
        <v>9</v>
      </c>
      <c r="AA157" s="1273">
        <v>11</v>
      </c>
      <c r="AB157" s="1273">
        <v>40</v>
      </c>
      <c r="AC157" s="1273">
        <v>80</v>
      </c>
      <c r="AD157" s="1273">
        <v>87</v>
      </c>
      <c r="AE157" s="1273">
        <v>61</v>
      </c>
      <c r="AF157" s="1273">
        <v>33</v>
      </c>
      <c r="AG157" s="1273">
        <v>29</v>
      </c>
      <c r="AH157" s="1273">
        <v>26</v>
      </c>
      <c r="AI157" s="1273">
        <v>14</v>
      </c>
      <c r="AJ157" s="1273">
        <v>20</v>
      </c>
      <c r="AK157" s="1273">
        <v>7</v>
      </c>
      <c r="AL157" s="1273">
        <v>9</v>
      </c>
      <c r="AM157" s="1273">
        <v>11</v>
      </c>
      <c r="AN157" s="1273">
        <v>4</v>
      </c>
      <c r="AO157" s="1273">
        <v>2</v>
      </c>
      <c r="AP157" s="1273">
        <v>0</v>
      </c>
      <c r="AQ157" s="1273">
        <v>0</v>
      </c>
      <c r="AR157" s="1450"/>
      <c r="AS157" s="1304">
        <v>438</v>
      </c>
      <c r="AT157" s="1273">
        <v>18</v>
      </c>
      <c r="AU157" s="1273">
        <v>8</v>
      </c>
      <c r="AV157" s="1273">
        <v>5</v>
      </c>
      <c r="AW157" s="1273">
        <v>34</v>
      </c>
      <c r="AX157" s="1273">
        <v>93</v>
      </c>
      <c r="AY157" s="1273">
        <v>82</v>
      </c>
      <c r="AZ157" s="1273">
        <v>59</v>
      </c>
      <c r="BA157" s="1273">
        <v>24</v>
      </c>
      <c r="BB157" s="1273">
        <v>27</v>
      </c>
      <c r="BC157" s="1273">
        <v>17</v>
      </c>
      <c r="BD157" s="1273">
        <v>16</v>
      </c>
      <c r="BE157" s="1273">
        <v>6</v>
      </c>
      <c r="BF157" s="1273">
        <v>10</v>
      </c>
      <c r="BG157" s="1273">
        <v>7</v>
      </c>
      <c r="BH157" s="1273">
        <v>9</v>
      </c>
      <c r="BI157" s="1273">
        <v>7</v>
      </c>
      <c r="BJ157" s="1273">
        <v>8</v>
      </c>
      <c r="BK157" s="1273">
        <v>5</v>
      </c>
      <c r="BL157" s="1273">
        <v>3</v>
      </c>
      <c r="BM157" s="1463"/>
    </row>
    <row r="158" spans="1:65" ht="12.75" customHeight="1">
      <c r="A158" s="1289">
        <v>382</v>
      </c>
      <c r="B158" s="1160" t="s">
        <v>28</v>
      </c>
      <c r="C158" s="1304">
        <v>1126</v>
      </c>
      <c r="D158" s="1273">
        <v>72</v>
      </c>
      <c r="E158" s="1273">
        <v>23</v>
      </c>
      <c r="F158" s="1273">
        <v>13</v>
      </c>
      <c r="G158" s="1273">
        <v>62</v>
      </c>
      <c r="H158" s="1273">
        <v>194</v>
      </c>
      <c r="I158" s="1273">
        <v>226</v>
      </c>
      <c r="J158" s="1273">
        <v>156</v>
      </c>
      <c r="K158" s="1273">
        <v>122</v>
      </c>
      <c r="L158" s="1273">
        <v>51</v>
      </c>
      <c r="M158" s="1273">
        <v>53</v>
      </c>
      <c r="N158" s="1273">
        <v>30</v>
      </c>
      <c r="O158" s="1273">
        <v>22</v>
      </c>
      <c r="P158" s="1273">
        <v>24</v>
      </c>
      <c r="Q158" s="1273">
        <v>19</v>
      </c>
      <c r="R158" s="1273">
        <v>15</v>
      </c>
      <c r="S158" s="1273">
        <v>12</v>
      </c>
      <c r="T158" s="1273">
        <v>14</v>
      </c>
      <c r="U158" s="1273">
        <v>12</v>
      </c>
      <c r="V158" s="1273">
        <v>6</v>
      </c>
      <c r="W158" s="1305"/>
      <c r="X158" s="1273">
        <v>596</v>
      </c>
      <c r="Y158" s="1273">
        <v>42</v>
      </c>
      <c r="Z158" s="1273">
        <v>13</v>
      </c>
      <c r="AA158" s="1273">
        <v>7</v>
      </c>
      <c r="AB158" s="1273">
        <v>33</v>
      </c>
      <c r="AC158" s="1273">
        <v>89</v>
      </c>
      <c r="AD158" s="1273">
        <v>109</v>
      </c>
      <c r="AE158" s="1273">
        <v>93</v>
      </c>
      <c r="AF158" s="1273">
        <v>73</v>
      </c>
      <c r="AG158" s="1273">
        <v>30</v>
      </c>
      <c r="AH158" s="1273">
        <v>29</v>
      </c>
      <c r="AI158" s="1273">
        <v>16</v>
      </c>
      <c r="AJ158" s="1273">
        <v>13</v>
      </c>
      <c r="AK158" s="1273">
        <v>11</v>
      </c>
      <c r="AL158" s="1273">
        <v>11</v>
      </c>
      <c r="AM158" s="1273">
        <v>8</v>
      </c>
      <c r="AN158" s="1273">
        <v>6</v>
      </c>
      <c r="AO158" s="1273">
        <v>4</v>
      </c>
      <c r="AP158" s="1273">
        <v>6</v>
      </c>
      <c r="AQ158" s="1273">
        <v>3</v>
      </c>
      <c r="AR158" s="1450"/>
      <c r="AS158" s="1304">
        <v>530</v>
      </c>
      <c r="AT158" s="1273">
        <v>30</v>
      </c>
      <c r="AU158" s="1273">
        <v>10</v>
      </c>
      <c r="AV158" s="1273">
        <v>6</v>
      </c>
      <c r="AW158" s="1273">
        <v>29</v>
      </c>
      <c r="AX158" s="1273">
        <v>105</v>
      </c>
      <c r="AY158" s="1273">
        <v>117</v>
      </c>
      <c r="AZ158" s="1273">
        <v>63</v>
      </c>
      <c r="BA158" s="1273">
        <v>49</v>
      </c>
      <c r="BB158" s="1273">
        <v>21</v>
      </c>
      <c r="BC158" s="1273">
        <v>24</v>
      </c>
      <c r="BD158" s="1273">
        <v>14</v>
      </c>
      <c r="BE158" s="1273">
        <v>9</v>
      </c>
      <c r="BF158" s="1273">
        <v>13</v>
      </c>
      <c r="BG158" s="1273">
        <v>8</v>
      </c>
      <c r="BH158" s="1273">
        <v>7</v>
      </c>
      <c r="BI158" s="1273">
        <v>6</v>
      </c>
      <c r="BJ158" s="1273">
        <v>10</v>
      </c>
      <c r="BK158" s="1273">
        <v>6</v>
      </c>
      <c r="BL158" s="1273">
        <v>3</v>
      </c>
      <c r="BM158" s="1463"/>
    </row>
    <row r="159" spans="1:65">
      <c r="A159" s="1289">
        <v>442</v>
      </c>
      <c r="B159" s="1160" t="s">
        <v>38</v>
      </c>
      <c r="C159" s="1304">
        <v>356</v>
      </c>
      <c r="D159" s="1273">
        <v>24</v>
      </c>
      <c r="E159" s="1273">
        <v>13</v>
      </c>
      <c r="F159" s="1273">
        <v>16</v>
      </c>
      <c r="G159" s="1273">
        <v>23</v>
      </c>
      <c r="H159" s="1273">
        <v>55</v>
      </c>
      <c r="I159" s="1273">
        <v>76</v>
      </c>
      <c r="J159" s="1273">
        <v>42</v>
      </c>
      <c r="K159" s="1273">
        <v>28</v>
      </c>
      <c r="L159" s="1273">
        <v>21</v>
      </c>
      <c r="M159" s="1273">
        <v>13</v>
      </c>
      <c r="N159" s="1273">
        <v>8</v>
      </c>
      <c r="O159" s="1273">
        <v>5</v>
      </c>
      <c r="P159" s="1273">
        <v>2</v>
      </c>
      <c r="Q159" s="1273">
        <v>7</v>
      </c>
      <c r="R159" s="1273">
        <v>7</v>
      </c>
      <c r="S159" s="1273">
        <v>2</v>
      </c>
      <c r="T159" s="1273">
        <v>6</v>
      </c>
      <c r="U159" s="1273">
        <v>5</v>
      </c>
      <c r="V159" s="1273">
        <v>3</v>
      </c>
      <c r="W159" s="1305"/>
      <c r="X159" s="1273">
        <v>178</v>
      </c>
      <c r="Y159" s="1273">
        <v>6</v>
      </c>
      <c r="Z159" s="1273">
        <v>7</v>
      </c>
      <c r="AA159" s="1273">
        <v>9</v>
      </c>
      <c r="AB159" s="1273">
        <v>15</v>
      </c>
      <c r="AC159" s="1273">
        <v>27</v>
      </c>
      <c r="AD159" s="1273">
        <v>45</v>
      </c>
      <c r="AE159" s="1273">
        <v>18</v>
      </c>
      <c r="AF159" s="1273">
        <v>15</v>
      </c>
      <c r="AG159" s="1273">
        <v>11</v>
      </c>
      <c r="AH159" s="1273">
        <v>7</v>
      </c>
      <c r="AI159" s="1273">
        <v>2</v>
      </c>
      <c r="AJ159" s="1273">
        <v>3</v>
      </c>
      <c r="AK159" s="1273">
        <v>1</v>
      </c>
      <c r="AL159" s="1273">
        <v>3</v>
      </c>
      <c r="AM159" s="1273">
        <v>5</v>
      </c>
      <c r="AN159" s="1273">
        <v>0</v>
      </c>
      <c r="AO159" s="1273">
        <v>1</v>
      </c>
      <c r="AP159" s="1273">
        <v>2</v>
      </c>
      <c r="AQ159" s="1273">
        <v>1</v>
      </c>
      <c r="AR159" s="1450"/>
      <c r="AS159" s="1304">
        <v>178</v>
      </c>
      <c r="AT159" s="1273">
        <v>18</v>
      </c>
      <c r="AU159" s="1273">
        <v>6</v>
      </c>
      <c r="AV159" s="1273">
        <v>7</v>
      </c>
      <c r="AW159" s="1273">
        <v>8</v>
      </c>
      <c r="AX159" s="1273">
        <v>28</v>
      </c>
      <c r="AY159" s="1273">
        <v>31</v>
      </c>
      <c r="AZ159" s="1273">
        <v>24</v>
      </c>
      <c r="BA159" s="1273">
        <v>13</v>
      </c>
      <c r="BB159" s="1273">
        <v>10</v>
      </c>
      <c r="BC159" s="1273">
        <v>6</v>
      </c>
      <c r="BD159" s="1273">
        <v>6</v>
      </c>
      <c r="BE159" s="1273">
        <v>2</v>
      </c>
      <c r="BF159" s="1273">
        <v>1</v>
      </c>
      <c r="BG159" s="1273">
        <v>4</v>
      </c>
      <c r="BH159" s="1273">
        <v>2</v>
      </c>
      <c r="BI159" s="1273">
        <v>2</v>
      </c>
      <c r="BJ159" s="1273">
        <v>5</v>
      </c>
      <c r="BK159" s="1273">
        <v>3</v>
      </c>
      <c r="BL159" s="1273">
        <v>2</v>
      </c>
      <c r="BM159" s="1463"/>
    </row>
    <row r="160" spans="1:65">
      <c r="A160" s="1289">
        <v>443</v>
      </c>
      <c r="B160" s="1160" t="s">
        <v>39</v>
      </c>
      <c r="C160" s="1304">
        <v>603</v>
      </c>
      <c r="D160" s="1273">
        <v>47</v>
      </c>
      <c r="E160" s="1273">
        <v>15</v>
      </c>
      <c r="F160" s="1273">
        <v>4</v>
      </c>
      <c r="G160" s="1273">
        <v>33</v>
      </c>
      <c r="H160" s="1273">
        <v>141</v>
      </c>
      <c r="I160" s="1273">
        <v>115</v>
      </c>
      <c r="J160" s="1273">
        <v>93</v>
      </c>
      <c r="K160" s="1273">
        <v>34</v>
      </c>
      <c r="L160" s="1273">
        <v>35</v>
      </c>
      <c r="M160" s="1273">
        <v>19</v>
      </c>
      <c r="N160" s="1273">
        <v>14</v>
      </c>
      <c r="O160" s="1273">
        <v>12</v>
      </c>
      <c r="P160" s="1273">
        <v>11</v>
      </c>
      <c r="Q160" s="1273">
        <v>11</v>
      </c>
      <c r="R160" s="1273">
        <v>7</v>
      </c>
      <c r="S160" s="1273">
        <v>4</v>
      </c>
      <c r="T160" s="1273">
        <v>4</v>
      </c>
      <c r="U160" s="1273">
        <v>2</v>
      </c>
      <c r="V160" s="1273">
        <v>2</v>
      </c>
      <c r="W160" s="1305"/>
      <c r="X160" s="1273">
        <v>300</v>
      </c>
      <c r="Y160" s="1273">
        <v>22</v>
      </c>
      <c r="Z160" s="1273">
        <v>7</v>
      </c>
      <c r="AA160" s="1273">
        <v>1</v>
      </c>
      <c r="AB160" s="1273">
        <v>20</v>
      </c>
      <c r="AC160" s="1273">
        <v>61</v>
      </c>
      <c r="AD160" s="1273">
        <v>57</v>
      </c>
      <c r="AE160" s="1273">
        <v>53</v>
      </c>
      <c r="AF160" s="1273">
        <v>16</v>
      </c>
      <c r="AG160" s="1273">
        <v>16</v>
      </c>
      <c r="AH160" s="1273">
        <v>11</v>
      </c>
      <c r="AI160" s="1273">
        <v>8</v>
      </c>
      <c r="AJ160" s="1273">
        <v>7</v>
      </c>
      <c r="AK160" s="1273">
        <v>8</v>
      </c>
      <c r="AL160" s="1273">
        <v>6</v>
      </c>
      <c r="AM160" s="1273">
        <v>3</v>
      </c>
      <c r="AN160" s="1273">
        <v>1</v>
      </c>
      <c r="AO160" s="1273">
        <v>2</v>
      </c>
      <c r="AP160" s="1273">
        <v>0</v>
      </c>
      <c r="AQ160" s="1273">
        <v>1</v>
      </c>
      <c r="AR160" s="1450"/>
      <c r="AS160" s="1304">
        <v>303</v>
      </c>
      <c r="AT160" s="1273">
        <v>25</v>
      </c>
      <c r="AU160" s="1273">
        <v>8</v>
      </c>
      <c r="AV160" s="1273">
        <v>3</v>
      </c>
      <c r="AW160" s="1273">
        <v>13</v>
      </c>
      <c r="AX160" s="1273">
        <v>80</v>
      </c>
      <c r="AY160" s="1273">
        <v>58</v>
      </c>
      <c r="AZ160" s="1273">
        <v>40</v>
      </c>
      <c r="BA160" s="1273">
        <v>18</v>
      </c>
      <c r="BB160" s="1273">
        <v>19</v>
      </c>
      <c r="BC160" s="1273">
        <v>8</v>
      </c>
      <c r="BD160" s="1273">
        <v>6</v>
      </c>
      <c r="BE160" s="1273">
        <v>5</v>
      </c>
      <c r="BF160" s="1273">
        <v>3</v>
      </c>
      <c r="BG160" s="1273">
        <v>5</v>
      </c>
      <c r="BH160" s="1273">
        <v>4</v>
      </c>
      <c r="BI160" s="1273">
        <v>3</v>
      </c>
      <c r="BJ160" s="1273">
        <v>2</v>
      </c>
      <c r="BK160" s="1273">
        <v>2</v>
      </c>
      <c r="BL160" s="1273">
        <v>1</v>
      </c>
      <c r="BM160" s="1463"/>
    </row>
    <row r="161" spans="1:65">
      <c r="A161" s="1289">
        <v>446</v>
      </c>
      <c r="B161" s="1160" t="s">
        <v>657</v>
      </c>
      <c r="C161" s="1304">
        <v>272</v>
      </c>
      <c r="D161" s="1273">
        <v>12</v>
      </c>
      <c r="E161" s="1273">
        <v>4</v>
      </c>
      <c r="F161" s="1273">
        <v>4</v>
      </c>
      <c r="G161" s="1273">
        <v>16</v>
      </c>
      <c r="H161" s="1273">
        <v>74</v>
      </c>
      <c r="I161" s="1273">
        <v>38</v>
      </c>
      <c r="J161" s="1273">
        <v>43</v>
      </c>
      <c r="K161" s="1273">
        <v>12</v>
      </c>
      <c r="L161" s="1273">
        <v>12</v>
      </c>
      <c r="M161" s="1273">
        <v>11</v>
      </c>
      <c r="N161" s="1273">
        <v>10</v>
      </c>
      <c r="O161" s="1273">
        <v>6</v>
      </c>
      <c r="P161" s="1273">
        <v>7</v>
      </c>
      <c r="Q161" s="1273">
        <v>7</v>
      </c>
      <c r="R161" s="1273">
        <v>6</v>
      </c>
      <c r="S161" s="1273">
        <v>4</v>
      </c>
      <c r="T161" s="1273">
        <v>2</v>
      </c>
      <c r="U161" s="1273">
        <v>2</v>
      </c>
      <c r="V161" s="1273">
        <v>2</v>
      </c>
      <c r="W161" s="1305"/>
      <c r="X161" s="1273">
        <v>128</v>
      </c>
      <c r="Y161" s="1273">
        <v>5</v>
      </c>
      <c r="Z161" s="1273">
        <v>1</v>
      </c>
      <c r="AA161" s="1273">
        <v>2</v>
      </c>
      <c r="AB161" s="1273">
        <v>7</v>
      </c>
      <c r="AC161" s="1273">
        <v>36</v>
      </c>
      <c r="AD161" s="1273">
        <v>19</v>
      </c>
      <c r="AE161" s="1273">
        <v>21</v>
      </c>
      <c r="AF161" s="1273">
        <v>7</v>
      </c>
      <c r="AG161" s="1273">
        <v>6</v>
      </c>
      <c r="AH161" s="1273">
        <v>4</v>
      </c>
      <c r="AI161" s="1273">
        <v>4</v>
      </c>
      <c r="AJ161" s="1273">
        <v>2</v>
      </c>
      <c r="AK161" s="1273">
        <v>4</v>
      </c>
      <c r="AL161" s="1273">
        <v>4</v>
      </c>
      <c r="AM161" s="1273">
        <v>4</v>
      </c>
      <c r="AN161" s="1273">
        <v>1</v>
      </c>
      <c r="AO161" s="1273">
        <v>0</v>
      </c>
      <c r="AP161" s="1273">
        <v>0</v>
      </c>
      <c r="AQ161" s="1273">
        <v>1</v>
      </c>
      <c r="AR161" s="1450"/>
      <c r="AS161" s="1304">
        <v>144</v>
      </c>
      <c r="AT161" s="1273">
        <v>7</v>
      </c>
      <c r="AU161" s="1273">
        <v>3</v>
      </c>
      <c r="AV161" s="1273">
        <v>2</v>
      </c>
      <c r="AW161" s="1273">
        <v>9</v>
      </c>
      <c r="AX161" s="1273">
        <v>38</v>
      </c>
      <c r="AY161" s="1273">
        <v>19</v>
      </c>
      <c r="AZ161" s="1273">
        <v>22</v>
      </c>
      <c r="BA161" s="1273">
        <v>5</v>
      </c>
      <c r="BB161" s="1273">
        <v>6</v>
      </c>
      <c r="BC161" s="1273">
        <v>7</v>
      </c>
      <c r="BD161" s="1273">
        <v>6</v>
      </c>
      <c r="BE161" s="1273">
        <v>4</v>
      </c>
      <c r="BF161" s="1273">
        <v>3</v>
      </c>
      <c r="BG161" s="1273">
        <v>3</v>
      </c>
      <c r="BH161" s="1273">
        <v>2</v>
      </c>
      <c r="BI161" s="1273">
        <v>3</v>
      </c>
      <c r="BJ161" s="1273">
        <v>2</v>
      </c>
      <c r="BK161" s="1273">
        <v>2</v>
      </c>
      <c r="BL161" s="1273">
        <v>1</v>
      </c>
      <c r="BM161" s="1463"/>
    </row>
    <row r="162" spans="1:65">
      <c r="A162" s="1289">
        <v>464</v>
      </c>
      <c r="B162" s="1160" t="s">
        <v>46</v>
      </c>
      <c r="C162" s="1304">
        <v>1050</v>
      </c>
      <c r="D162" s="1273">
        <v>82</v>
      </c>
      <c r="E162" s="1273">
        <v>31</v>
      </c>
      <c r="F162" s="1273">
        <v>18</v>
      </c>
      <c r="G162" s="1273">
        <v>56</v>
      </c>
      <c r="H162" s="1273">
        <v>183</v>
      </c>
      <c r="I162" s="1273">
        <v>196</v>
      </c>
      <c r="J162" s="1273">
        <v>151</v>
      </c>
      <c r="K162" s="1273">
        <v>94</v>
      </c>
      <c r="L162" s="1273">
        <v>60</v>
      </c>
      <c r="M162" s="1273">
        <v>60</v>
      </c>
      <c r="N162" s="1273">
        <v>32</v>
      </c>
      <c r="O162" s="1273">
        <v>17</v>
      </c>
      <c r="P162" s="1273">
        <v>17</v>
      </c>
      <c r="Q162" s="1273">
        <v>17</v>
      </c>
      <c r="R162" s="1273">
        <v>6</v>
      </c>
      <c r="S162" s="1273">
        <v>15</v>
      </c>
      <c r="T162" s="1273">
        <v>9</v>
      </c>
      <c r="U162" s="1273">
        <v>5</v>
      </c>
      <c r="V162" s="1273">
        <v>1</v>
      </c>
      <c r="W162" s="1305"/>
      <c r="X162" s="1273">
        <v>550</v>
      </c>
      <c r="Y162" s="1273">
        <v>43</v>
      </c>
      <c r="Z162" s="1273">
        <v>19</v>
      </c>
      <c r="AA162" s="1273">
        <v>6</v>
      </c>
      <c r="AB162" s="1273">
        <v>33</v>
      </c>
      <c r="AC162" s="1273">
        <v>92</v>
      </c>
      <c r="AD162" s="1273">
        <v>86</v>
      </c>
      <c r="AE162" s="1273">
        <v>70</v>
      </c>
      <c r="AF162" s="1273">
        <v>55</v>
      </c>
      <c r="AG162" s="1273">
        <v>41</v>
      </c>
      <c r="AH162" s="1273">
        <v>37</v>
      </c>
      <c r="AI162" s="1273">
        <v>23</v>
      </c>
      <c r="AJ162" s="1273">
        <v>11</v>
      </c>
      <c r="AK162" s="1273">
        <v>8</v>
      </c>
      <c r="AL162" s="1273">
        <v>10</v>
      </c>
      <c r="AM162" s="1273">
        <v>3</v>
      </c>
      <c r="AN162" s="1273">
        <v>6</v>
      </c>
      <c r="AO162" s="1273">
        <v>5</v>
      </c>
      <c r="AP162" s="1273">
        <v>2</v>
      </c>
      <c r="AQ162" s="1273">
        <v>0</v>
      </c>
      <c r="AR162" s="1450"/>
      <c r="AS162" s="1304">
        <v>500</v>
      </c>
      <c r="AT162" s="1273">
        <v>39</v>
      </c>
      <c r="AU162" s="1273">
        <v>12</v>
      </c>
      <c r="AV162" s="1273">
        <v>12</v>
      </c>
      <c r="AW162" s="1273">
        <v>23</v>
      </c>
      <c r="AX162" s="1273">
        <v>91</v>
      </c>
      <c r="AY162" s="1273">
        <v>110</v>
      </c>
      <c r="AZ162" s="1273">
        <v>81</v>
      </c>
      <c r="BA162" s="1273">
        <v>39</v>
      </c>
      <c r="BB162" s="1273">
        <v>19</v>
      </c>
      <c r="BC162" s="1273">
        <v>23</v>
      </c>
      <c r="BD162" s="1273">
        <v>9</v>
      </c>
      <c r="BE162" s="1273">
        <v>6</v>
      </c>
      <c r="BF162" s="1273">
        <v>9</v>
      </c>
      <c r="BG162" s="1273">
        <v>7</v>
      </c>
      <c r="BH162" s="1273">
        <v>3</v>
      </c>
      <c r="BI162" s="1273">
        <v>9</v>
      </c>
      <c r="BJ162" s="1273">
        <v>4</v>
      </c>
      <c r="BK162" s="1273">
        <v>3</v>
      </c>
      <c r="BL162" s="1273">
        <v>1</v>
      </c>
      <c r="BM162" s="1463"/>
    </row>
    <row r="163" spans="1:65">
      <c r="A163" s="1289">
        <v>481</v>
      </c>
      <c r="B163" s="1160" t="s">
        <v>47</v>
      </c>
      <c r="C163" s="1304">
        <v>435</v>
      </c>
      <c r="D163" s="1273">
        <v>23</v>
      </c>
      <c r="E163" s="1273">
        <v>9</v>
      </c>
      <c r="F163" s="1273">
        <v>9</v>
      </c>
      <c r="G163" s="1273">
        <v>32</v>
      </c>
      <c r="H163" s="1273">
        <v>93</v>
      </c>
      <c r="I163" s="1273">
        <v>70</v>
      </c>
      <c r="J163" s="1273">
        <v>49</v>
      </c>
      <c r="K163" s="1273">
        <v>25</v>
      </c>
      <c r="L163" s="1273">
        <v>27</v>
      </c>
      <c r="M163" s="1273">
        <v>24</v>
      </c>
      <c r="N163" s="1273">
        <v>16</v>
      </c>
      <c r="O163" s="1273">
        <v>15</v>
      </c>
      <c r="P163" s="1273">
        <v>6</v>
      </c>
      <c r="Q163" s="1273">
        <v>8</v>
      </c>
      <c r="R163" s="1273">
        <v>5</v>
      </c>
      <c r="S163" s="1273">
        <v>6</v>
      </c>
      <c r="T163" s="1273">
        <v>4</v>
      </c>
      <c r="U163" s="1273">
        <v>10</v>
      </c>
      <c r="V163" s="1273">
        <v>4</v>
      </c>
      <c r="W163" s="1305"/>
      <c r="X163" s="1273">
        <v>216</v>
      </c>
      <c r="Y163" s="1273">
        <v>13</v>
      </c>
      <c r="Z163" s="1273">
        <v>3</v>
      </c>
      <c r="AA163" s="1273">
        <v>6</v>
      </c>
      <c r="AB163" s="1273">
        <v>20</v>
      </c>
      <c r="AC163" s="1273">
        <v>39</v>
      </c>
      <c r="AD163" s="1273">
        <v>44</v>
      </c>
      <c r="AE163" s="1273">
        <v>19</v>
      </c>
      <c r="AF163" s="1273">
        <v>11</v>
      </c>
      <c r="AG163" s="1273">
        <v>11</v>
      </c>
      <c r="AH163" s="1273">
        <v>17</v>
      </c>
      <c r="AI163" s="1273">
        <v>7</v>
      </c>
      <c r="AJ163" s="1273">
        <v>6</v>
      </c>
      <c r="AK163" s="1273">
        <v>4</v>
      </c>
      <c r="AL163" s="1273">
        <v>4</v>
      </c>
      <c r="AM163" s="1273">
        <v>3</v>
      </c>
      <c r="AN163" s="1273">
        <v>2</v>
      </c>
      <c r="AO163" s="1273">
        <v>1</v>
      </c>
      <c r="AP163" s="1273">
        <v>5</v>
      </c>
      <c r="AQ163" s="1273">
        <v>1</v>
      </c>
      <c r="AR163" s="1450"/>
      <c r="AS163" s="1304">
        <v>219</v>
      </c>
      <c r="AT163" s="1273">
        <v>10</v>
      </c>
      <c r="AU163" s="1273">
        <v>6</v>
      </c>
      <c r="AV163" s="1273">
        <v>3</v>
      </c>
      <c r="AW163" s="1273">
        <v>12</v>
      </c>
      <c r="AX163" s="1273">
        <v>54</v>
      </c>
      <c r="AY163" s="1273">
        <v>26</v>
      </c>
      <c r="AZ163" s="1273">
        <v>30</v>
      </c>
      <c r="BA163" s="1273">
        <v>14</v>
      </c>
      <c r="BB163" s="1273">
        <v>16</v>
      </c>
      <c r="BC163" s="1273">
        <v>7</v>
      </c>
      <c r="BD163" s="1273">
        <v>9</v>
      </c>
      <c r="BE163" s="1273">
        <v>9</v>
      </c>
      <c r="BF163" s="1273">
        <v>2</v>
      </c>
      <c r="BG163" s="1273">
        <v>4</v>
      </c>
      <c r="BH163" s="1273">
        <v>2</v>
      </c>
      <c r="BI163" s="1273">
        <v>4</v>
      </c>
      <c r="BJ163" s="1273">
        <v>3</v>
      </c>
      <c r="BK163" s="1273">
        <v>5</v>
      </c>
      <c r="BL163" s="1273">
        <v>3</v>
      </c>
      <c r="BM163" s="1463"/>
    </row>
    <row r="164" spans="1:65">
      <c r="A164" s="1289">
        <v>501</v>
      </c>
      <c r="B164" s="1160" t="s">
        <v>82</v>
      </c>
      <c r="C164" s="1304">
        <v>440</v>
      </c>
      <c r="D164" s="1273">
        <v>13</v>
      </c>
      <c r="E164" s="1273">
        <v>8</v>
      </c>
      <c r="F164" s="1273">
        <v>6</v>
      </c>
      <c r="G164" s="1273">
        <v>42</v>
      </c>
      <c r="H164" s="1273">
        <v>108</v>
      </c>
      <c r="I164" s="1273">
        <v>75</v>
      </c>
      <c r="J164" s="1273">
        <v>42</v>
      </c>
      <c r="K164" s="1273">
        <v>39</v>
      </c>
      <c r="L164" s="1273">
        <v>20</v>
      </c>
      <c r="M164" s="1273">
        <v>17</v>
      </c>
      <c r="N164" s="1273">
        <v>14</v>
      </c>
      <c r="O164" s="1273">
        <v>10</v>
      </c>
      <c r="P164" s="1273">
        <v>7</v>
      </c>
      <c r="Q164" s="1273">
        <v>14</v>
      </c>
      <c r="R164" s="1273">
        <v>9</v>
      </c>
      <c r="S164" s="1273">
        <v>6</v>
      </c>
      <c r="T164" s="1273">
        <v>3</v>
      </c>
      <c r="U164" s="1273">
        <v>5</v>
      </c>
      <c r="V164" s="1273">
        <v>2</v>
      </c>
      <c r="W164" s="1305"/>
      <c r="X164" s="1273">
        <v>220</v>
      </c>
      <c r="Y164" s="1273">
        <v>7</v>
      </c>
      <c r="Z164" s="1273">
        <v>6</v>
      </c>
      <c r="AA164" s="1273">
        <v>4</v>
      </c>
      <c r="AB164" s="1273">
        <v>25</v>
      </c>
      <c r="AC164" s="1273">
        <v>52</v>
      </c>
      <c r="AD164" s="1273">
        <v>29</v>
      </c>
      <c r="AE164" s="1273">
        <v>22</v>
      </c>
      <c r="AF164" s="1273">
        <v>19</v>
      </c>
      <c r="AG164" s="1273">
        <v>11</v>
      </c>
      <c r="AH164" s="1273">
        <v>9</v>
      </c>
      <c r="AI164" s="1273">
        <v>8</v>
      </c>
      <c r="AJ164" s="1273">
        <v>7</v>
      </c>
      <c r="AK164" s="1273">
        <v>6</v>
      </c>
      <c r="AL164" s="1273">
        <v>4</v>
      </c>
      <c r="AM164" s="1273">
        <v>5</v>
      </c>
      <c r="AN164" s="1273">
        <v>4</v>
      </c>
      <c r="AO164" s="1273">
        <v>0</v>
      </c>
      <c r="AP164" s="1273">
        <v>2</v>
      </c>
      <c r="AQ164" s="1273">
        <v>0</v>
      </c>
      <c r="AR164" s="1450"/>
      <c r="AS164" s="1304">
        <v>220</v>
      </c>
      <c r="AT164" s="1273">
        <v>6</v>
      </c>
      <c r="AU164" s="1273">
        <v>2</v>
      </c>
      <c r="AV164" s="1273">
        <v>2</v>
      </c>
      <c r="AW164" s="1273">
        <v>17</v>
      </c>
      <c r="AX164" s="1273">
        <v>56</v>
      </c>
      <c r="AY164" s="1273">
        <v>46</v>
      </c>
      <c r="AZ164" s="1273">
        <v>20</v>
      </c>
      <c r="BA164" s="1273">
        <v>20</v>
      </c>
      <c r="BB164" s="1273">
        <v>9</v>
      </c>
      <c r="BC164" s="1273">
        <v>8</v>
      </c>
      <c r="BD164" s="1273">
        <v>6</v>
      </c>
      <c r="BE164" s="1273">
        <v>3</v>
      </c>
      <c r="BF164" s="1273">
        <v>1</v>
      </c>
      <c r="BG164" s="1273">
        <v>10</v>
      </c>
      <c r="BH164" s="1273">
        <v>4</v>
      </c>
      <c r="BI164" s="1273">
        <v>2</v>
      </c>
      <c r="BJ164" s="1273">
        <v>3</v>
      </c>
      <c r="BK164" s="1273">
        <v>3</v>
      </c>
      <c r="BL164" s="1273">
        <v>2</v>
      </c>
      <c r="BM164" s="1463"/>
    </row>
    <row r="165" spans="1:65">
      <c r="A165" s="1289">
        <v>585</v>
      </c>
      <c r="B165" s="1160" t="s">
        <v>658</v>
      </c>
      <c r="C165" s="1304">
        <v>441</v>
      </c>
      <c r="D165" s="1273">
        <v>23</v>
      </c>
      <c r="E165" s="1273">
        <v>8</v>
      </c>
      <c r="F165" s="1273">
        <v>3</v>
      </c>
      <c r="G165" s="1273">
        <v>46</v>
      </c>
      <c r="H165" s="1273">
        <v>128</v>
      </c>
      <c r="I165" s="1273">
        <v>68</v>
      </c>
      <c r="J165" s="1273">
        <v>43</v>
      </c>
      <c r="K165" s="1273">
        <v>26</v>
      </c>
      <c r="L165" s="1273">
        <v>13</v>
      </c>
      <c r="M165" s="1273">
        <v>13</v>
      </c>
      <c r="N165" s="1273">
        <v>6</v>
      </c>
      <c r="O165" s="1273">
        <v>11</v>
      </c>
      <c r="P165" s="1273">
        <v>2</v>
      </c>
      <c r="Q165" s="1273">
        <v>8</v>
      </c>
      <c r="R165" s="1273">
        <v>2</v>
      </c>
      <c r="S165" s="1273">
        <v>7</v>
      </c>
      <c r="T165" s="1273">
        <v>8</v>
      </c>
      <c r="U165" s="1273">
        <v>17</v>
      </c>
      <c r="V165" s="1273">
        <v>9</v>
      </c>
      <c r="W165" s="1305"/>
      <c r="X165" s="1273">
        <v>215</v>
      </c>
      <c r="Y165" s="1273">
        <v>13</v>
      </c>
      <c r="Z165" s="1273">
        <v>7</v>
      </c>
      <c r="AA165" s="1273">
        <v>2</v>
      </c>
      <c r="AB165" s="1273">
        <v>27</v>
      </c>
      <c r="AC165" s="1273">
        <v>55</v>
      </c>
      <c r="AD165" s="1273">
        <v>36</v>
      </c>
      <c r="AE165" s="1273">
        <v>25</v>
      </c>
      <c r="AF165" s="1273">
        <v>13</v>
      </c>
      <c r="AG165" s="1273">
        <v>4</v>
      </c>
      <c r="AH165" s="1273">
        <v>6</v>
      </c>
      <c r="AI165" s="1273">
        <v>2</v>
      </c>
      <c r="AJ165" s="1273">
        <v>7</v>
      </c>
      <c r="AK165" s="1273">
        <v>2</v>
      </c>
      <c r="AL165" s="1273">
        <v>5</v>
      </c>
      <c r="AM165" s="1273">
        <v>0</v>
      </c>
      <c r="AN165" s="1273">
        <v>1</v>
      </c>
      <c r="AO165" s="1273">
        <v>3</v>
      </c>
      <c r="AP165" s="1273">
        <v>5</v>
      </c>
      <c r="AQ165" s="1273">
        <v>2</v>
      </c>
      <c r="AR165" s="1450"/>
      <c r="AS165" s="1304">
        <v>226</v>
      </c>
      <c r="AT165" s="1273">
        <v>10</v>
      </c>
      <c r="AU165" s="1273">
        <v>1</v>
      </c>
      <c r="AV165" s="1273">
        <v>1</v>
      </c>
      <c r="AW165" s="1273">
        <v>19</v>
      </c>
      <c r="AX165" s="1273">
        <v>73</v>
      </c>
      <c r="AY165" s="1273">
        <v>32</v>
      </c>
      <c r="AZ165" s="1273">
        <v>18</v>
      </c>
      <c r="BA165" s="1273">
        <v>13</v>
      </c>
      <c r="BB165" s="1273">
        <v>9</v>
      </c>
      <c r="BC165" s="1273">
        <v>7</v>
      </c>
      <c r="BD165" s="1273">
        <v>4</v>
      </c>
      <c r="BE165" s="1273">
        <v>4</v>
      </c>
      <c r="BF165" s="1273">
        <v>0</v>
      </c>
      <c r="BG165" s="1273">
        <v>3</v>
      </c>
      <c r="BH165" s="1273">
        <v>2</v>
      </c>
      <c r="BI165" s="1273">
        <v>6</v>
      </c>
      <c r="BJ165" s="1273">
        <v>5</v>
      </c>
      <c r="BK165" s="1273">
        <v>12</v>
      </c>
      <c r="BL165" s="1273">
        <v>7</v>
      </c>
      <c r="BM165" s="1463"/>
    </row>
    <row r="166" spans="1:65">
      <c r="A166" s="1291">
        <v>586</v>
      </c>
      <c r="B166" s="1163" t="s">
        <v>659</v>
      </c>
      <c r="C166" s="1306">
        <v>302</v>
      </c>
      <c r="D166" s="1307">
        <v>8</v>
      </c>
      <c r="E166" s="1307">
        <v>5</v>
      </c>
      <c r="F166" s="1307">
        <v>1</v>
      </c>
      <c r="G166" s="1307">
        <v>41</v>
      </c>
      <c r="H166" s="1307">
        <v>87</v>
      </c>
      <c r="I166" s="1307">
        <v>50</v>
      </c>
      <c r="J166" s="1307">
        <v>29</v>
      </c>
      <c r="K166" s="1307">
        <v>11</v>
      </c>
      <c r="L166" s="1307">
        <v>15</v>
      </c>
      <c r="M166" s="1307">
        <v>10</v>
      </c>
      <c r="N166" s="1307">
        <v>9</v>
      </c>
      <c r="O166" s="1307">
        <v>8</v>
      </c>
      <c r="P166" s="1307">
        <v>7</v>
      </c>
      <c r="Q166" s="1307">
        <v>6</v>
      </c>
      <c r="R166" s="1307">
        <v>2</v>
      </c>
      <c r="S166" s="1307">
        <v>3</v>
      </c>
      <c r="T166" s="1307">
        <v>3</v>
      </c>
      <c r="U166" s="1307">
        <v>3</v>
      </c>
      <c r="V166" s="1307">
        <v>4</v>
      </c>
      <c r="W166" s="1308"/>
      <c r="X166" s="1307">
        <v>153</v>
      </c>
      <c r="Y166" s="1307">
        <v>3</v>
      </c>
      <c r="Z166" s="1307">
        <v>1</v>
      </c>
      <c r="AA166" s="1307">
        <v>0</v>
      </c>
      <c r="AB166" s="1307">
        <v>25</v>
      </c>
      <c r="AC166" s="1307">
        <v>38</v>
      </c>
      <c r="AD166" s="1307">
        <v>31</v>
      </c>
      <c r="AE166" s="1307">
        <v>16</v>
      </c>
      <c r="AF166" s="1307">
        <v>7</v>
      </c>
      <c r="AG166" s="1307">
        <v>6</v>
      </c>
      <c r="AH166" s="1307">
        <v>4</v>
      </c>
      <c r="AI166" s="1307">
        <v>5</v>
      </c>
      <c r="AJ166" s="1307">
        <v>4</v>
      </c>
      <c r="AK166" s="1307">
        <v>6</v>
      </c>
      <c r="AL166" s="1307">
        <v>3</v>
      </c>
      <c r="AM166" s="1307">
        <v>1</v>
      </c>
      <c r="AN166" s="1307">
        <v>1</v>
      </c>
      <c r="AO166" s="1307">
        <v>1</v>
      </c>
      <c r="AP166" s="1307">
        <v>1</v>
      </c>
      <c r="AQ166" s="1307">
        <v>0</v>
      </c>
      <c r="AR166" s="1452"/>
      <c r="AS166" s="1306">
        <v>149</v>
      </c>
      <c r="AT166" s="1307">
        <v>5</v>
      </c>
      <c r="AU166" s="1307">
        <v>4</v>
      </c>
      <c r="AV166" s="1307">
        <v>1</v>
      </c>
      <c r="AW166" s="1307">
        <v>16</v>
      </c>
      <c r="AX166" s="1307">
        <v>49</v>
      </c>
      <c r="AY166" s="1307">
        <v>19</v>
      </c>
      <c r="AZ166" s="1307">
        <v>13</v>
      </c>
      <c r="BA166" s="1307">
        <v>4</v>
      </c>
      <c r="BB166" s="1307">
        <v>9</v>
      </c>
      <c r="BC166" s="1307">
        <v>6</v>
      </c>
      <c r="BD166" s="1307">
        <v>4</v>
      </c>
      <c r="BE166" s="1307">
        <v>4</v>
      </c>
      <c r="BF166" s="1307">
        <v>1</v>
      </c>
      <c r="BG166" s="1307">
        <v>3</v>
      </c>
      <c r="BH166" s="1307">
        <v>1</v>
      </c>
      <c r="BI166" s="1307">
        <v>2</v>
      </c>
      <c r="BJ166" s="1307">
        <v>2</v>
      </c>
      <c r="BK166" s="1307">
        <v>2</v>
      </c>
      <c r="BL166" s="1307">
        <v>4</v>
      </c>
      <c r="BM166" s="1465"/>
    </row>
    <row r="167" spans="1:65">
      <c r="A167" s="1160" t="s">
        <v>1739</v>
      </c>
    </row>
  </sheetData>
  <phoneticPr fontId="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59999389629810485"/>
  </sheetPr>
  <dimension ref="A1:BM167"/>
  <sheetViews>
    <sheetView workbookViewId="0">
      <pane xSplit="2" ySplit="3" topLeftCell="S4" activePane="bottomRight" state="frozen"/>
      <selection pane="topRight" activeCell="C1" sqref="C1"/>
      <selection pane="bottomLeft" activeCell="A4" sqref="A4"/>
      <selection pane="bottomRight" activeCell="W17" sqref="W17"/>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2625</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-7260</v>
      </c>
      <c r="D4" s="1284">
        <v>599</v>
      </c>
      <c r="E4" s="1284">
        <v>153</v>
      </c>
      <c r="F4" s="1284">
        <v>-141</v>
      </c>
      <c r="G4" s="1284">
        <v>-136</v>
      </c>
      <c r="H4" s="1284">
        <v>-5053</v>
      </c>
      <c r="I4" s="1284">
        <v>-2045</v>
      </c>
      <c r="J4" s="1284">
        <v>-429</v>
      </c>
      <c r="K4" s="1284">
        <v>-113</v>
      </c>
      <c r="L4" s="1284">
        <v>-102</v>
      </c>
      <c r="M4" s="1284">
        <v>-206</v>
      </c>
      <c r="N4" s="1284">
        <v>104</v>
      </c>
      <c r="O4" s="1284">
        <v>122</v>
      </c>
      <c r="P4" s="1284">
        <v>74</v>
      </c>
      <c r="Q4" s="1284">
        <v>-5</v>
      </c>
      <c r="R4" s="1284">
        <v>-22</v>
      </c>
      <c r="S4" s="1284">
        <v>30</v>
      </c>
      <c r="T4" s="1284">
        <v>-57</v>
      </c>
      <c r="U4" s="1284">
        <v>-37</v>
      </c>
      <c r="V4" s="1284">
        <v>4</v>
      </c>
      <c r="W4" s="1285"/>
      <c r="X4" s="1284">
        <v>-4193</v>
      </c>
      <c r="Y4" s="1284">
        <v>330</v>
      </c>
      <c r="Z4" s="1284">
        <v>62</v>
      </c>
      <c r="AA4" s="1284">
        <v>-110</v>
      </c>
      <c r="AB4" s="1284">
        <v>-165</v>
      </c>
      <c r="AC4" s="1284">
        <v>-3053</v>
      </c>
      <c r="AD4" s="1284">
        <v>-1155</v>
      </c>
      <c r="AE4" s="1284">
        <v>-156</v>
      </c>
      <c r="AF4" s="1284">
        <v>109</v>
      </c>
      <c r="AG4" s="1284">
        <v>-30</v>
      </c>
      <c r="AH4" s="1284">
        <v>-100</v>
      </c>
      <c r="AI4" s="1284">
        <v>69</v>
      </c>
      <c r="AJ4" s="1284">
        <v>83</v>
      </c>
      <c r="AK4" s="1284">
        <v>30</v>
      </c>
      <c r="AL4" s="1284">
        <v>-32</v>
      </c>
      <c r="AM4" s="1284">
        <v>3</v>
      </c>
      <c r="AN4" s="1284">
        <v>-14</v>
      </c>
      <c r="AO4" s="1284">
        <v>-38</v>
      </c>
      <c r="AP4" s="1284">
        <v>-29</v>
      </c>
      <c r="AQ4" s="1284">
        <v>3</v>
      </c>
      <c r="AR4" s="1454"/>
      <c r="AS4" s="1283">
        <v>-3067</v>
      </c>
      <c r="AT4" s="1284">
        <v>269</v>
      </c>
      <c r="AU4" s="1284">
        <v>91</v>
      </c>
      <c r="AV4" s="1284">
        <v>-31</v>
      </c>
      <c r="AW4" s="1284">
        <v>29</v>
      </c>
      <c r="AX4" s="1284">
        <v>-2000</v>
      </c>
      <c r="AY4" s="1284">
        <v>-890</v>
      </c>
      <c r="AZ4" s="1284">
        <v>-273</v>
      </c>
      <c r="BA4" s="1284">
        <v>-222</v>
      </c>
      <c r="BB4" s="1284">
        <v>-72</v>
      </c>
      <c r="BC4" s="1284">
        <v>-106</v>
      </c>
      <c r="BD4" s="1284">
        <v>35</v>
      </c>
      <c r="BE4" s="1284">
        <v>39</v>
      </c>
      <c r="BF4" s="1284">
        <v>44</v>
      </c>
      <c r="BG4" s="1284">
        <v>27</v>
      </c>
      <c r="BH4" s="1284">
        <v>-25</v>
      </c>
      <c r="BI4" s="1284">
        <v>44</v>
      </c>
      <c r="BJ4" s="1284">
        <v>-19</v>
      </c>
      <c r="BK4" s="1284">
        <v>-8</v>
      </c>
      <c r="BL4" s="1285">
        <v>1</v>
      </c>
      <c r="BM4" s="1462"/>
    </row>
    <row r="5" spans="1:65">
      <c r="A5" s="1286">
        <v>100</v>
      </c>
      <c r="B5" s="1287" t="s">
        <v>1738</v>
      </c>
      <c r="C5" s="1288">
        <v>-187</v>
      </c>
      <c r="D5" s="1106">
        <v>-21</v>
      </c>
      <c r="E5" s="1106">
        <v>112</v>
      </c>
      <c r="F5" s="1106">
        <v>-12</v>
      </c>
      <c r="G5" s="1106">
        <v>310</v>
      </c>
      <c r="H5" s="1106">
        <v>165</v>
      </c>
      <c r="I5" s="1106">
        <v>-705</v>
      </c>
      <c r="J5" s="1106">
        <v>-208</v>
      </c>
      <c r="K5" s="1106">
        <v>-153</v>
      </c>
      <c r="L5" s="1106">
        <v>37</v>
      </c>
      <c r="M5" s="1106">
        <v>63</v>
      </c>
      <c r="N5" s="1106">
        <v>4</v>
      </c>
      <c r="O5" s="1106">
        <v>78</v>
      </c>
      <c r="P5" s="1106">
        <v>132</v>
      </c>
      <c r="Q5" s="1106">
        <v>24</v>
      </c>
      <c r="R5" s="1106">
        <v>-10</v>
      </c>
      <c r="S5" s="1106">
        <v>-3</v>
      </c>
      <c r="T5" s="1106">
        <v>-16</v>
      </c>
      <c r="U5" s="1106">
        <v>-24</v>
      </c>
      <c r="V5" s="1106">
        <v>40</v>
      </c>
      <c r="W5" s="1107"/>
      <c r="X5" s="1106">
        <v>-490</v>
      </c>
      <c r="Y5" s="1106">
        <v>-43</v>
      </c>
      <c r="Z5" s="1106">
        <v>32</v>
      </c>
      <c r="AA5" s="1106">
        <v>-32</v>
      </c>
      <c r="AB5" s="1106">
        <v>101</v>
      </c>
      <c r="AC5" s="1106">
        <v>-402</v>
      </c>
      <c r="AD5" s="1106">
        <v>-276</v>
      </c>
      <c r="AE5" s="1106">
        <v>-70</v>
      </c>
      <c r="AF5" s="1106">
        <v>-53</v>
      </c>
      <c r="AG5" s="1106">
        <v>52</v>
      </c>
      <c r="AH5" s="1106">
        <v>58</v>
      </c>
      <c r="AI5" s="1106">
        <v>-28</v>
      </c>
      <c r="AJ5" s="1106">
        <v>65</v>
      </c>
      <c r="AK5" s="1106">
        <v>112</v>
      </c>
      <c r="AL5" s="1106">
        <v>11</v>
      </c>
      <c r="AM5" s="1106">
        <v>10</v>
      </c>
      <c r="AN5" s="1106">
        <v>-6</v>
      </c>
      <c r="AO5" s="1106">
        <v>0</v>
      </c>
      <c r="AP5" s="1106">
        <v>-9</v>
      </c>
      <c r="AQ5" s="1106">
        <v>-12</v>
      </c>
      <c r="AR5" s="1455"/>
      <c r="AS5" s="1288">
        <v>303</v>
      </c>
      <c r="AT5" s="1106">
        <v>22</v>
      </c>
      <c r="AU5" s="1106">
        <v>80</v>
      </c>
      <c r="AV5" s="1106">
        <v>20</v>
      </c>
      <c r="AW5" s="1106">
        <v>209</v>
      </c>
      <c r="AX5" s="1106">
        <v>567</v>
      </c>
      <c r="AY5" s="1106">
        <v>-429</v>
      </c>
      <c r="AZ5" s="1106">
        <v>-138</v>
      </c>
      <c r="BA5" s="1106">
        <v>-100</v>
      </c>
      <c r="BB5" s="1106">
        <v>-15</v>
      </c>
      <c r="BC5" s="1106">
        <v>5</v>
      </c>
      <c r="BD5" s="1106">
        <v>32</v>
      </c>
      <c r="BE5" s="1106">
        <v>13</v>
      </c>
      <c r="BF5" s="1106">
        <v>20</v>
      </c>
      <c r="BG5" s="1106">
        <v>13</v>
      </c>
      <c r="BH5" s="1106">
        <v>-20</v>
      </c>
      <c r="BI5" s="1106">
        <v>3</v>
      </c>
      <c r="BJ5" s="1106">
        <v>-16</v>
      </c>
      <c r="BK5" s="1106">
        <v>-15</v>
      </c>
      <c r="BL5" s="1107">
        <v>52</v>
      </c>
      <c r="BM5" s="1463"/>
    </row>
    <row r="6" spans="1:65">
      <c r="A6" s="1286">
        <v>101</v>
      </c>
      <c r="B6" s="1287" t="s">
        <v>69</v>
      </c>
      <c r="C6" s="1288">
        <v>-18</v>
      </c>
      <c r="D6" s="1106">
        <v>13</v>
      </c>
      <c r="E6" s="1106">
        <v>-33</v>
      </c>
      <c r="F6" s="1106">
        <v>-8</v>
      </c>
      <c r="G6" s="1106">
        <v>52</v>
      </c>
      <c r="H6" s="1106">
        <v>-116</v>
      </c>
      <c r="I6" s="1106">
        <v>24</v>
      </c>
      <c r="J6" s="1106">
        <v>101</v>
      </c>
      <c r="K6" s="1106">
        <v>38</v>
      </c>
      <c r="L6" s="1106">
        <v>-73</v>
      </c>
      <c r="M6" s="1106">
        <v>29</v>
      </c>
      <c r="N6" s="1106">
        <v>-51</v>
      </c>
      <c r="O6" s="1106">
        <v>-30</v>
      </c>
      <c r="P6" s="1106">
        <v>22</v>
      </c>
      <c r="Q6" s="1106">
        <v>17</v>
      </c>
      <c r="R6" s="1106">
        <v>-14</v>
      </c>
      <c r="S6" s="1106">
        <v>-14</v>
      </c>
      <c r="T6" s="1106">
        <v>4</v>
      </c>
      <c r="U6" s="1106">
        <v>6</v>
      </c>
      <c r="V6" s="1106">
        <v>15</v>
      </c>
      <c r="W6" s="1107"/>
      <c r="X6" s="1106">
        <v>-155</v>
      </c>
      <c r="Y6" s="1106">
        <v>14</v>
      </c>
      <c r="Z6" s="1106">
        <v>-15</v>
      </c>
      <c r="AA6" s="1106">
        <v>-16</v>
      </c>
      <c r="AB6" s="1106">
        <v>7</v>
      </c>
      <c r="AC6" s="1106">
        <v>-131</v>
      </c>
      <c r="AD6" s="1106">
        <v>8</v>
      </c>
      <c r="AE6" s="1106">
        <v>20</v>
      </c>
      <c r="AF6" s="1106">
        <v>19</v>
      </c>
      <c r="AG6" s="1106">
        <v>-37</v>
      </c>
      <c r="AH6" s="1106">
        <v>-3</v>
      </c>
      <c r="AI6" s="1106">
        <v>-40</v>
      </c>
      <c r="AJ6" s="1106">
        <v>7</v>
      </c>
      <c r="AK6" s="1106">
        <v>12</v>
      </c>
      <c r="AL6" s="1106">
        <v>9</v>
      </c>
      <c r="AM6" s="1106">
        <v>-13</v>
      </c>
      <c r="AN6" s="1106">
        <v>5</v>
      </c>
      <c r="AO6" s="1106">
        <v>-5</v>
      </c>
      <c r="AP6" s="1106">
        <v>0</v>
      </c>
      <c r="AQ6" s="1106">
        <v>4</v>
      </c>
      <c r="AR6" s="1455"/>
      <c r="AS6" s="1288">
        <v>137</v>
      </c>
      <c r="AT6" s="1106">
        <v>-1</v>
      </c>
      <c r="AU6" s="1106">
        <v>-18</v>
      </c>
      <c r="AV6" s="1106">
        <v>8</v>
      </c>
      <c r="AW6" s="1106">
        <v>45</v>
      </c>
      <c r="AX6" s="1106">
        <v>15</v>
      </c>
      <c r="AY6" s="1106">
        <v>16</v>
      </c>
      <c r="AZ6" s="1106">
        <v>81</v>
      </c>
      <c r="BA6" s="1106">
        <v>19</v>
      </c>
      <c r="BB6" s="1106">
        <v>-36</v>
      </c>
      <c r="BC6" s="1106">
        <v>32</v>
      </c>
      <c r="BD6" s="1106">
        <v>-11</v>
      </c>
      <c r="BE6" s="1106">
        <v>-37</v>
      </c>
      <c r="BF6" s="1106">
        <v>10</v>
      </c>
      <c r="BG6" s="1106">
        <v>8</v>
      </c>
      <c r="BH6" s="1106">
        <v>-1</v>
      </c>
      <c r="BI6" s="1106">
        <v>-19</v>
      </c>
      <c r="BJ6" s="1106">
        <v>9</v>
      </c>
      <c r="BK6" s="1106">
        <v>6</v>
      </c>
      <c r="BL6" s="1107">
        <v>11</v>
      </c>
      <c r="BM6" s="1464"/>
    </row>
    <row r="7" spans="1:65">
      <c r="A7" s="1289">
        <v>102</v>
      </c>
      <c r="B7" s="1160" t="s">
        <v>70</v>
      </c>
      <c r="C7" s="1290">
        <v>517</v>
      </c>
      <c r="D7" s="1109">
        <v>11</v>
      </c>
      <c r="E7" s="1109">
        <v>16</v>
      </c>
      <c r="F7" s="1109">
        <v>-4</v>
      </c>
      <c r="G7" s="1109">
        <v>169</v>
      </c>
      <c r="H7" s="1109">
        <v>152</v>
      </c>
      <c r="I7" s="1109">
        <v>24</v>
      </c>
      <c r="J7" s="1109">
        <v>52</v>
      </c>
      <c r="K7" s="1109">
        <v>-7</v>
      </c>
      <c r="L7" s="1109">
        <v>24</v>
      </c>
      <c r="M7" s="1109">
        <v>40</v>
      </c>
      <c r="N7" s="1109">
        <v>41</v>
      </c>
      <c r="O7" s="1109">
        <v>18</v>
      </c>
      <c r="P7" s="1109">
        <v>0</v>
      </c>
      <c r="Q7" s="1109">
        <v>-9</v>
      </c>
      <c r="R7" s="1109">
        <v>6</v>
      </c>
      <c r="S7" s="1109">
        <v>12</v>
      </c>
      <c r="T7" s="1109">
        <v>-13</v>
      </c>
      <c r="U7" s="1109">
        <v>-4</v>
      </c>
      <c r="V7" s="1109">
        <v>-11</v>
      </c>
      <c r="W7" s="1110"/>
      <c r="X7" s="1109">
        <v>249</v>
      </c>
      <c r="Y7" s="1109">
        <v>-2</v>
      </c>
      <c r="Z7" s="1109">
        <v>8</v>
      </c>
      <c r="AA7" s="1109">
        <v>3</v>
      </c>
      <c r="AB7" s="1109">
        <v>106</v>
      </c>
      <c r="AC7" s="1109">
        <v>-14</v>
      </c>
      <c r="AD7" s="1109">
        <v>52</v>
      </c>
      <c r="AE7" s="1109">
        <v>27</v>
      </c>
      <c r="AF7" s="1109">
        <v>4</v>
      </c>
      <c r="AG7" s="1109">
        <v>4</v>
      </c>
      <c r="AH7" s="1109">
        <v>16</v>
      </c>
      <c r="AI7" s="1109">
        <v>32</v>
      </c>
      <c r="AJ7" s="1109">
        <v>4</v>
      </c>
      <c r="AK7" s="1109">
        <v>-9</v>
      </c>
      <c r="AL7" s="1109">
        <v>-12</v>
      </c>
      <c r="AM7" s="1109">
        <v>13</v>
      </c>
      <c r="AN7" s="1109">
        <v>8</v>
      </c>
      <c r="AO7" s="1109">
        <v>3</v>
      </c>
      <c r="AP7" s="1109">
        <v>11</v>
      </c>
      <c r="AQ7" s="1109">
        <v>-5</v>
      </c>
      <c r="AR7" s="1097"/>
      <c r="AS7" s="1290">
        <v>268</v>
      </c>
      <c r="AT7" s="1109">
        <v>13</v>
      </c>
      <c r="AU7" s="1109">
        <v>8</v>
      </c>
      <c r="AV7" s="1109">
        <v>-7</v>
      </c>
      <c r="AW7" s="1109">
        <v>63</v>
      </c>
      <c r="AX7" s="1109">
        <v>166</v>
      </c>
      <c r="AY7" s="1109">
        <v>-28</v>
      </c>
      <c r="AZ7" s="1109">
        <v>25</v>
      </c>
      <c r="BA7" s="1109">
        <v>-11</v>
      </c>
      <c r="BB7" s="1109">
        <v>20</v>
      </c>
      <c r="BC7" s="1109">
        <v>24</v>
      </c>
      <c r="BD7" s="1109">
        <v>9</v>
      </c>
      <c r="BE7" s="1109">
        <v>14</v>
      </c>
      <c r="BF7" s="1109">
        <v>9</v>
      </c>
      <c r="BG7" s="1109">
        <v>3</v>
      </c>
      <c r="BH7" s="1109">
        <v>-7</v>
      </c>
      <c r="BI7" s="1109">
        <v>4</v>
      </c>
      <c r="BJ7" s="1109">
        <v>-16</v>
      </c>
      <c r="BK7" s="1109">
        <v>-15</v>
      </c>
      <c r="BL7" s="1110">
        <v>-6</v>
      </c>
      <c r="BM7" s="1463"/>
    </row>
    <row r="8" spans="1:65">
      <c r="A8" s="1289">
        <v>105</v>
      </c>
      <c r="B8" s="1160" t="s">
        <v>72</v>
      </c>
      <c r="C8" s="1290">
        <v>623</v>
      </c>
      <c r="D8" s="1109">
        <v>-153</v>
      </c>
      <c r="E8" s="1109">
        <v>1</v>
      </c>
      <c r="F8" s="1109">
        <v>6</v>
      </c>
      <c r="G8" s="1109">
        <v>40</v>
      </c>
      <c r="H8" s="1109">
        <v>633</v>
      </c>
      <c r="I8" s="1109">
        <v>132</v>
      </c>
      <c r="J8" s="1109">
        <v>-60</v>
      </c>
      <c r="K8" s="1109">
        <v>-46</v>
      </c>
      <c r="L8" s="1109">
        <v>12</v>
      </c>
      <c r="M8" s="1109">
        <v>15</v>
      </c>
      <c r="N8" s="1109">
        <v>14</v>
      </c>
      <c r="O8" s="1109">
        <v>53</v>
      </c>
      <c r="P8" s="1109">
        <v>24</v>
      </c>
      <c r="Q8" s="1109">
        <v>26</v>
      </c>
      <c r="R8" s="1109">
        <v>-17</v>
      </c>
      <c r="S8" s="1109">
        <v>-4</v>
      </c>
      <c r="T8" s="1109">
        <v>-29</v>
      </c>
      <c r="U8" s="1109">
        <v>-20</v>
      </c>
      <c r="V8" s="1109">
        <v>-4</v>
      </c>
      <c r="W8" s="1110"/>
      <c r="X8" s="1109">
        <v>330</v>
      </c>
      <c r="Y8" s="1109">
        <v>-80</v>
      </c>
      <c r="Z8" s="1109">
        <v>1</v>
      </c>
      <c r="AA8" s="1109">
        <v>2</v>
      </c>
      <c r="AB8" s="1109">
        <v>13</v>
      </c>
      <c r="AC8" s="1109">
        <v>262</v>
      </c>
      <c r="AD8" s="1109">
        <v>118</v>
      </c>
      <c r="AE8" s="1109">
        <v>-4</v>
      </c>
      <c r="AF8" s="1109">
        <v>-39</v>
      </c>
      <c r="AG8" s="1109">
        <v>16</v>
      </c>
      <c r="AH8" s="1109">
        <v>2</v>
      </c>
      <c r="AI8" s="1109">
        <v>8</v>
      </c>
      <c r="AJ8" s="1109">
        <v>26</v>
      </c>
      <c r="AK8" s="1109">
        <v>19</v>
      </c>
      <c r="AL8" s="1109">
        <v>9</v>
      </c>
      <c r="AM8" s="1109">
        <v>8</v>
      </c>
      <c r="AN8" s="1109">
        <v>-17</v>
      </c>
      <c r="AO8" s="1109">
        <v>-8</v>
      </c>
      <c r="AP8" s="1109">
        <v>-1</v>
      </c>
      <c r="AQ8" s="1109">
        <v>-5</v>
      </c>
      <c r="AR8" s="1097"/>
      <c r="AS8" s="1290">
        <v>293</v>
      </c>
      <c r="AT8" s="1109">
        <v>-73</v>
      </c>
      <c r="AU8" s="1109">
        <v>0</v>
      </c>
      <c r="AV8" s="1109">
        <v>4</v>
      </c>
      <c r="AW8" s="1109">
        <v>27</v>
      </c>
      <c r="AX8" s="1109">
        <v>371</v>
      </c>
      <c r="AY8" s="1109">
        <v>14</v>
      </c>
      <c r="AZ8" s="1109">
        <v>-56</v>
      </c>
      <c r="BA8" s="1109">
        <v>-7</v>
      </c>
      <c r="BB8" s="1109">
        <v>-4</v>
      </c>
      <c r="BC8" s="1109">
        <v>13</v>
      </c>
      <c r="BD8" s="1109">
        <v>6</v>
      </c>
      <c r="BE8" s="1109">
        <v>27</v>
      </c>
      <c r="BF8" s="1109">
        <v>5</v>
      </c>
      <c r="BG8" s="1109">
        <v>17</v>
      </c>
      <c r="BH8" s="1109">
        <v>-25</v>
      </c>
      <c r="BI8" s="1109">
        <v>13</v>
      </c>
      <c r="BJ8" s="1109">
        <v>-21</v>
      </c>
      <c r="BK8" s="1109">
        <v>-19</v>
      </c>
      <c r="BL8" s="1110">
        <v>1</v>
      </c>
      <c r="BM8" s="1463"/>
    </row>
    <row r="9" spans="1:65">
      <c r="A9" s="1289">
        <v>106</v>
      </c>
      <c r="B9" s="1160" t="s">
        <v>74</v>
      </c>
      <c r="C9" s="1290">
        <v>261</v>
      </c>
      <c r="D9" s="1109">
        <v>-26</v>
      </c>
      <c r="E9" s="1109">
        <v>-26</v>
      </c>
      <c r="F9" s="1109">
        <v>5</v>
      </c>
      <c r="G9" s="1109">
        <v>63</v>
      </c>
      <c r="H9" s="1109">
        <v>132</v>
      </c>
      <c r="I9" s="1109">
        <v>30</v>
      </c>
      <c r="J9" s="1109">
        <v>-81</v>
      </c>
      <c r="K9" s="1109">
        <v>14</v>
      </c>
      <c r="L9" s="1109">
        <v>19</v>
      </c>
      <c r="M9" s="1109">
        <v>32</v>
      </c>
      <c r="N9" s="1109">
        <v>36</v>
      </c>
      <c r="O9" s="1109">
        <v>40</v>
      </c>
      <c r="P9" s="1109">
        <v>5</v>
      </c>
      <c r="Q9" s="1109">
        <v>26</v>
      </c>
      <c r="R9" s="1109">
        <v>19</v>
      </c>
      <c r="S9" s="1109">
        <v>-2</v>
      </c>
      <c r="T9" s="1109">
        <v>-7</v>
      </c>
      <c r="U9" s="1109">
        <v>-16</v>
      </c>
      <c r="V9" s="1109">
        <v>-2</v>
      </c>
      <c r="W9" s="1110"/>
      <c r="X9" s="1109">
        <v>194</v>
      </c>
      <c r="Y9" s="1109">
        <v>-6</v>
      </c>
      <c r="Z9" s="1109">
        <v>-11</v>
      </c>
      <c r="AA9" s="1109">
        <v>-6</v>
      </c>
      <c r="AB9" s="1109">
        <v>24</v>
      </c>
      <c r="AC9" s="1109">
        <v>77</v>
      </c>
      <c r="AD9" s="1109">
        <v>5</v>
      </c>
      <c r="AE9" s="1109">
        <v>-30</v>
      </c>
      <c r="AF9" s="1109">
        <v>11</v>
      </c>
      <c r="AG9" s="1109">
        <v>-1</v>
      </c>
      <c r="AH9" s="1109">
        <v>32</v>
      </c>
      <c r="AI9" s="1109">
        <v>23</v>
      </c>
      <c r="AJ9" s="1109">
        <v>33</v>
      </c>
      <c r="AK9" s="1109">
        <v>7</v>
      </c>
      <c r="AL9" s="1109">
        <v>14</v>
      </c>
      <c r="AM9" s="1109">
        <v>5</v>
      </c>
      <c r="AN9" s="1109">
        <v>12</v>
      </c>
      <c r="AO9" s="1109">
        <v>8</v>
      </c>
      <c r="AP9" s="1109">
        <v>-3</v>
      </c>
      <c r="AQ9" s="1109">
        <v>0</v>
      </c>
      <c r="AR9" s="1097"/>
      <c r="AS9" s="1290">
        <v>67</v>
      </c>
      <c r="AT9" s="1109">
        <v>-20</v>
      </c>
      <c r="AU9" s="1109">
        <v>-15</v>
      </c>
      <c r="AV9" s="1109">
        <v>11</v>
      </c>
      <c r="AW9" s="1109">
        <v>39</v>
      </c>
      <c r="AX9" s="1109">
        <v>55</v>
      </c>
      <c r="AY9" s="1109">
        <v>25</v>
      </c>
      <c r="AZ9" s="1109">
        <v>-51</v>
      </c>
      <c r="BA9" s="1109">
        <v>3</v>
      </c>
      <c r="BB9" s="1109">
        <v>20</v>
      </c>
      <c r="BC9" s="1109">
        <v>0</v>
      </c>
      <c r="BD9" s="1109">
        <v>13</v>
      </c>
      <c r="BE9" s="1109">
        <v>7</v>
      </c>
      <c r="BF9" s="1109">
        <v>-2</v>
      </c>
      <c r="BG9" s="1109">
        <v>12</v>
      </c>
      <c r="BH9" s="1109">
        <v>14</v>
      </c>
      <c r="BI9" s="1109">
        <v>-14</v>
      </c>
      <c r="BJ9" s="1109">
        <v>-15</v>
      </c>
      <c r="BK9" s="1109">
        <v>-13</v>
      </c>
      <c r="BL9" s="1110">
        <v>-2</v>
      </c>
      <c r="BM9" s="1463"/>
    </row>
    <row r="10" spans="1:65">
      <c r="A10" s="1289">
        <v>107</v>
      </c>
      <c r="B10" s="1160" t="s">
        <v>75</v>
      </c>
      <c r="C10" s="1290">
        <v>-195</v>
      </c>
      <c r="D10" s="1109">
        <v>20</v>
      </c>
      <c r="E10" s="1109">
        <v>12</v>
      </c>
      <c r="F10" s="1109">
        <v>0</v>
      </c>
      <c r="G10" s="1109">
        <v>38</v>
      </c>
      <c r="H10" s="1109">
        <v>-115</v>
      </c>
      <c r="I10" s="1109">
        <v>-190</v>
      </c>
      <c r="J10" s="1109">
        <v>51</v>
      </c>
      <c r="K10" s="1109">
        <v>-47</v>
      </c>
      <c r="L10" s="1109">
        <v>34</v>
      </c>
      <c r="M10" s="1109">
        <v>7</v>
      </c>
      <c r="N10" s="1109">
        <v>-3</v>
      </c>
      <c r="O10" s="1109">
        <v>26</v>
      </c>
      <c r="P10" s="1109">
        <v>43</v>
      </c>
      <c r="Q10" s="1109">
        <v>-7</v>
      </c>
      <c r="R10" s="1109">
        <v>8</v>
      </c>
      <c r="S10" s="1109">
        <v>-3</v>
      </c>
      <c r="T10" s="1109">
        <v>-29</v>
      </c>
      <c r="U10" s="1109">
        <v>-30</v>
      </c>
      <c r="V10" s="1109">
        <v>-10</v>
      </c>
      <c r="W10" s="1110"/>
      <c r="X10" s="1109">
        <v>-166</v>
      </c>
      <c r="Y10" s="1109">
        <v>18</v>
      </c>
      <c r="Z10" s="1109">
        <v>0</v>
      </c>
      <c r="AA10" s="1109">
        <v>4</v>
      </c>
      <c r="AB10" s="1109">
        <v>-17</v>
      </c>
      <c r="AC10" s="1109">
        <v>-109</v>
      </c>
      <c r="AD10" s="1109">
        <v>-128</v>
      </c>
      <c r="AE10" s="1109">
        <v>30</v>
      </c>
      <c r="AF10" s="1109">
        <v>-22</v>
      </c>
      <c r="AG10" s="1109">
        <v>21</v>
      </c>
      <c r="AH10" s="1109">
        <v>-7</v>
      </c>
      <c r="AI10" s="1109">
        <v>14</v>
      </c>
      <c r="AJ10" s="1109">
        <v>14</v>
      </c>
      <c r="AK10" s="1109">
        <v>27</v>
      </c>
      <c r="AL10" s="1109">
        <v>-4</v>
      </c>
      <c r="AM10" s="1109">
        <v>8</v>
      </c>
      <c r="AN10" s="1109">
        <v>-10</v>
      </c>
      <c r="AO10" s="1109">
        <v>0</v>
      </c>
      <c r="AP10" s="1109">
        <v>-7</v>
      </c>
      <c r="AQ10" s="1109">
        <v>2</v>
      </c>
      <c r="AR10" s="1097"/>
      <c r="AS10" s="1290">
        <v>-29</v>
      </c>
      <c r="AT10" s="1109">
        <v>2</v>
      </c>
      <c r="AU10" s="1109">
        <v>12</v>
      </c>
      <c r="AV10" s="1109">
        <v>-4</v>
      </c>
      <c r="AW10" s="1109">
        <v>55</v>
      </c>
      <c r="AX10" s="1109">
        <v>-6</v>
      </c>
      <c r="AY10" s="1109">
        <v>-62</v>
      </c>
      <c r="AZ10" s="1109">
        <v>21</v>
      </c>
      <c r="BA10" s="1109">
        <v>-25</v>
      </c>
      <c r="BB10" s="1109">
        <v>13</v>
      </c>
      <c r="BC10" s="1109">
        <v>14</v>
      </c>
      <c r="BD10" s="1109">
        <v>-17</v>
      </c>
      <c r="BE10" s="1109">
        <v>12</v>
      </c>
      <c r="BF10" s="1109">
        <v>16</v>
      </c>
      <c r="BG10" s="1109">
        <v>-3</v>
      </c>
      <c r="BH10" s="1109">
        <v>0</v>
      </c>
      <c r="BI10" s="1109">
        <v>7</v>
      </c>
      <c r="BJ10" s="1109">
        <v>-29</v>
      </c>
      <c r="BK10" s="1109">
        <v>-23</v>
      </c>
      <c r="BL10" s="1110">
        <v>-12</v>
      </c>
      <c r="BM10" s="1463"/>
    </row>
    <row r="11" spans="1:65">
      <c r="A11" s="1289">
        <v>108</v>
      </c>
      <c r="B11" s="1160" t="s">
        <v>76</v>
      </c>
      <c r="C11" s="1290">
        <v>-363</v>
      </c>
      <c r="D11" s="1109">
        <v>51</v>
      </c>
      <c r="E11" s="1109">
        <v>45</v>
      </c>
      <c r="F11" s="1109">
        <v>7</v>
      </c>
      <c r="G11" s="1109">
        <v>-35</v>
      </c>
      <c r="H11" s="1109">
        <v>-203</v>
      </c>
      <c r="I11" s="1109">
        <v>-123</v>
      </c>
      <c r="J11" s="1109">
        <v>1</v>
      </c>
      <c r="K11" s="1109">
        <v>1</v>
      </c>
      <c r="L11" s="1109">
        <v>-8</v>
      </c>
      <c r="M11" s="1109">
        <v>-19</v>
      </c>
      <c r="N11" s="1109">
        <v>-26</v>
      </c>
      <c r="O11" s="1109">
        <v>-8</v>
      </c>
      <c r="P11" s="1109">
        <v>9</v>
      </c>
      <c r="Q11" s="1109">
        <v>-5</v>
      </c>
      <c r="R11" s="1109">
        <v>11</v>
      </c>
      <c r="S11" s="1109">
        <v>-13</v>
      </c>
      <c r="T11" s="1109">
        <v>-3</v>
      </c>
      <c r="U11" s="1109">
        <v>-23</v>
      </c>
      <c r="V11" s="1109">
        <v>-22</v>
      </c>
      <c r="W11" s="1110"/>
      <c r="X11" s="1109">
        <v>-165</v>
      </c>
      <c r="Y11" s="1109">
        <v>37</v>
      </c>
      <c r="Z11" s="1109">
        <v>23</v>
      </c>
      <c r="AA11" s="1109">
        <v>-5</v>
      </c>
      <c r="AB11" s="1109">
        <v>-19</v>
      </c>
      <c r="AC11" s="1109">
        <v>-103</v>
      </c>
      <c r="AD11" s="1109">
        <v>-85</v>
      </c>
      <c r="AE11" s="1109">
        <v>-3</v>
      </c>
      <c r="AF11" s="1109">
        <v>7</v>
      </c>
      <c r="AG11" s="1109">
        <v>18</v>
      </c>
      <c r="AH11" s="1109">
        <v>-7</v>
      </c>
      <c r="AI11" s="1109">
        <v>-25</v>
      </c>
      <c r="AJ11" s="1109">
        <v>6</v>
      </c>
      <c r="AK11" s="1109">
        <v>19</v>
      </c>
      <c r="AL11" s="1109">
        <v>1</v>
      </c>
      <c r="AM11" s="1109">
        <v>13</v>
      </c>
      <c r="AN11" s="1109">
        <v>-5</v>
      </c>
      <c r="AO11" s="1109">
        <v>-1</v>
      </c>
      <c r="AP11" s="1109">
        <v>-19</v>
      </c>
      <c r="AQ11" s="1109">
        <v>-17</v>
      </c>
      <c r="AR11" s="1097"/>
      <c r="AS11" s="1290">
        <v>-198</v>
      </c>
      <c r="AT11" s="1109">
        <v>14</v>
      </c>
      <c r="AU11" s="1109">
        <v>22</v>
      </c>
      <c r="AV11" s="1109">
        <v>12</v>
      </c>
      <c r="AW11" s="1109">
        <v>-16</v>
      </c>
      <c r="AX11" s="1109">
        <v>-100</v>
      </c>
      <c r="AY11" s="1109">
        <v>-38</v>
      </c>
      <c r="AZ11" s="1109">
        <v>4</v>
      </c>
      <c r="BA11" s="1109">
        <v>-6</v>
      </c>
      <c r="BB11" s="1109">
        <v>-26</v>
      </c>
      <c r="BC11" s="1109">
        <v>-12</v>
      </c>
      <c r="BD11" s="1109">
        <v>-1</v>
      </c>
      <c r="BE11" s="1109">
        <v>-14</v>
      </c>
      <c r="BF11" s="1109">
        <v>-10</v>
      </c>
      <c r="BG11" s="1109">
        <v>-6</v>
      </c>
      <c r="BH11" s="1109">
        <v>-2</v>
      </c>
      <c r="BI11" s="1109">
        <v>-8</v>
      </c>
      <c r="BJ11" s="1109">
        <v>-2</v>
      </c>
      <c r="BK11" s="1109">
        <v>-4</v>
      </c>
      <c r="BL11" s="1110">
        <v>-5</v>
      </c>
      <c r="BM11" s="1463"/>
    </row>
    <row r="12" spans="1:65">
      <c r="A12" s="1289">
        <v>109</v>
      </c>
      <c r="B12" s="1160" t="s">
        <v>73</v>
      </c>
      <c r="C12" s="1290">
        <v>-892</v>
      </c>
      <c r="D12" s="1109">
        <v>163</v>
      </c>
      <c r="E12" s="1109">
        <v>78</v>
      </c>
      <c r="F12" s="1109">
        <v>-24</v>
      </c>
      <c r="G12" s="1109">
        <v>-148</v>
      </c>
      <c r="H12" s="1109">
        <v>-532</v>
      </c>
      <c r="I12" s="1109">
        <v>-248</v>
      </c>
      <c r="J12" s="1109">
        <v>-59</v>
      </c>
      <c r="K12" s="1109">
        <v>-15</v>
      </c>
      <c r="L12" s="1109">
        <v>-16</v>
      </c>
      <c r="M12" s="1109">
        <v>-47</v>
      </c>
      <c r="N12" s="1109">
        <v>-7</v>
      </c>
      <c r="O12" s="1109">
        <v>-48</v>
      </c>
      <c r="P12" s="1109">
        <v>12</v>
      </c>
      <c r="Q12" s="1109">
        <v>-13</v>
      </c>
      <c r="R12" s="1109">
        <v>6</v>
      </c>
      <c r="S12" s="1109">
        <v>-30</v>
      </c>
      <c r="T12" s="1109">
        <v>7</v>
      </c>
      <c r="U12" s="1109">
        <v>3</v>
      </c>
      <c r="V12" s="1109">
        <v>26</v>
      </c>
      <c r="W12" s="1110"/>
      <c r="X12" s="1109">
        <v>-520</v>
      </c>
      <c r="Y12" s="1109">
        <v>54</v>
      </c>
      <c r="Z12" s="1109">
        <v>25</v>
      </c>
      <c r="AA12" s="1109">
        <v>-7</v>
      </c>
      <c r="AB12" s="1109">
        <v>-80</v>
      </c>
      <c r="AC12" s="1109">
        <v>-308</v>
      </c>
      <c r="AD12" s="1109">
        <v>-132</v>
      </c>
      <c r="AE12" s="1109">
        <v>-38</v>
      </c>
      <c r="AF12" s="1109">
        <v>7</v>
      </c>
      <c r="AG12" s="1109">
        <v>-3</v>
      </c>
      <c r="AH12" s="1109">
        <v>0</v>
      </c>
      <c r="AI12" s="1109">
        <v>14</v>
      </c>
      <c r="AJ12" s="1109">
        <v>-31</v>
      </c>
      <c r="AK12" s="1109">
        <v>3</v>
      </c>
      <c r="AL12" s="1109">
        <v>-16</v>
      </c>
      <c r="AM12" s="1109">
        <v>8</v>
      </c>
      <c r="AN12" s="1109">
        <v>-6</v>
      </c>
      <c r="AO12" s="1109">
        <v>-4</v>
      </c>
      <c r="AP12" s="1109">
        <v>-9</v>
      </c>
      <c r="AQ12" s="1109">
        <v>3</v>
      </c>
      <c r="AR12" s="1097"/>
      <c r="AS12" s="1290">
        <v>-372</v>
      </c>
      <c r="AT12" s="1109">
        <v>109</v>
      </c>
      <c r="AU12" s="1109">
        <v>53</v>
      </c>
      <c r="AV12" s="1109">
        <v>-17</v>
      </c>
      <c r="AW12" s="1109">
        <v>-68</v>
      </c>
      <c r="AX12" s="1109">
        <v>-224</v>
      </c>
      <c r="AY12" s="1109">
        <v>-116</v>
      </c>
      <c r="AZ12" s="1109">
        <v>-21</v>
      </c>
      <c r="BA12" s="1109">
        <v>-22</v>
      </c>
      <c r="BB12" s="1109">
        <v>-13</v>
      </c>
      <c r="BC12" s="1109">
        <v>-47</v>
      </c>
      <c r="BD12" s="1109">
        <v>-21</v>
      </c>
      <c r="BE12" s="1109">
        <v>-17</v>
      </c>
      <c r="BF12" s="1109">
        <v>9</v>
      </c>
      <c r="BG12" s="1109">
        <v>3</v>
      </c>
      <c r="BH12" s="1109">
        <v>-2</v>
      </c>
      <c r="BI12" s="1109">
        <v>-24</v>
      </c>
      <c r="BJ12" s="1109">
        <v>11</v>
      </c>
      <c r="BK12" s="1109">
        <v>12</v>
      </c>
      <c r="BL12" s="1110">
        <v>23</v>
      </c>
      <c r="BM12" s="1463"/>
    </row>
    <row r="13" spans="1:65">
      <c r="A13" s="1289">
        <v>110</v>
      </c>
      <c r="B13" s="1160" t="s">
        <v>71</v>
      </c>
      <c r="C13" s="1290">
        <v>1096</v>
      </c>
      <c r="D13" s="1109">
        <v>-172</v>
      </c>
      <c r="E13" s="1109">
        <v>7</v>
      </c>
      <c r="F13" s="1109">
        <v>7</v>
      </c>
      <c r="G13" s="1109">
        <v>177</v>
      </c>
      <c r="H13" s="1109">
        <v>814</v>
      </c>
      <c r="I13" s="1109">
        <v>46</v>
      </c>
      <c r="J13" s="1109">
        <v>-28</v>
      </c>
      <c r="K13" s="1109">
        <v>-14</v>
      </c>
      <c r="L13" s="1109">
        <v>79</v>
      </c>
      <c r="M13" s="1109">
        <v>31</v>
      </c>
      <c r="N13" s="1109">
        <v>63</v>
      </c>
      <c r="O13" s="1109">
        <v>43</v>
      </c>
      <c r="P13" s="1109">
        <v>38</v>
      </c>
      <c r="Q13" s="1109">
        <v>10</v>
      </c>
      <c r="R13" s="1109">
        <v>-30</v>
      </c>
      <c r="S13" s="1109">
        <v>21</v>
      </c>
      <c r="T13" s="1109">
        <v>3</v>
      </c>
      <c r="U13" s="1109">
        <v>-1</v>
      </c>
      <c r="V13" s="1109">
        <v>2</v>
      </c>
      <c r="W13" s="1110"/>
      <c r="X13" s="1109">
        <v>380</v>
      </c>
      <c r="Y13" s="1109">
        <v>-99</v>
      </c>
      <c r="Z13" s="1109">
        <v>-3</v>
      </c>
      <c r="AA13" s="1109">
        <v>-7</v>
      </c>
      <c r="AB13" s="1109">
        <v>79</v>
      </c>
      <c r="AC13" s="1109">
        <v>270</v>
      </c>
      <c r="AD13" s="1109">
        <v>37</v>
      </c>
      <c r="AE13" s="1109">
        <v>1</v>
      </c>
      <c r="AF13" s="1109">
        <v>6</v>
      </c>
      <c r="AG13" s="1109">
        <v>47</v>
      </c>
      <c r="AH13" s="1109">
        <v>14</v>
      </c>
      <c r="AI13" s="1109">
        <v>-4</v>
      </c>
      <c r="AJ13" s="1109">
        <v>24</v>
      </c>
      <c r="AK13" s="1109">
        <v>27</v>
      </c>
      <c r="AL13" s="1109">
        <v>15</v>
      </c>
      <c r="AM13" s="1109">
        <v>-21</v>
      </c>
      <c r="AN13" s="1109">
        <v>-1</v>
      </c>
      <c r="AO13" s="1109">
        <v>-7</v>
      </c>
      <c r="AP13" s="1109">
        <v>3</v>
      </c>
      <c r="AQ13" s="1109">
        <v>-1</v>
      </c>
      <c r="AR13" s="1097"/>
      <c r="AS13" s="1290">
        <v>716</v>
      </c>
      <c r="AT13" s="1109">
        <v>-73</v>
      </c>
      <c r="AU13" s="1109">
        <v>10</v>
      </c>
      <c r="AV13" s="1109">
        <v>14</v>
      </c>
      <c r="AW13" s="1109">
        <v>98</v>
      </c>
      <c r="AX13" s="1109">
        <v>544</v>
      </c>
      <c r="AY13" s="1109">
        <v>9</v>
      </c>
      <c r="AZ13" s="1109">
        <v>-29</v>
      </c>
      <c r="BA13" s="1109">
        <v>-20</v>
      </c>
      <c r="BB13" s="1109">
        <v>32</v>
      </c>
      <c r="BC13" s="1109">
        <v>17</v>
      </c>
      <c r="BD13" s="1109">
        <v>67</v>
      </c>
      <c r="BE13" s="1109">
        <v>19</v>
      </c>
      <c r="BF13" s="1109">
        <v>11</v>
      </c>
      <c r="BG13" s="1109">
        <v>-5</v>
      </c>
      <c r="BH13" s="1109">
        <v>-9</v>
      </c>
      <c r="BI13" s="1109">
        <v>22</v>
      </c>
      <c r="BJ13" s="1109">
        <v>10</v>
      </c>
      <c r="BK13" s="1109">
        <v>-4</v>
      </c>
      <c r="BL13" s="1110">
        <v>3</v>
      </c>
      <c r="BM13" s="1463"/>
    </row>
    <row r="14" spans="1:65">
      <c r="A14" s="1291">
        <v>111</v>
      </c>
      <c r="B14" s="1163" t="s">
        <v>77</v>
      </c>
      <c r="C14" s="1292">
        <v>-1216</v>
      </c>
      <c r="D14" s="1113">
        <v>72</v>
      </c>
      <c r="E14" s="1113">
        <v>12</v>
      </c>
      <c r="F14" s="1113">
        <v>-1</v>
      </c>
      <c r="G14" s="1113">
        <v>-46</v>
      </c>
      <c r="H14" s="1113">
        <v>-600</v>
      </c>
      <c r="I14" s="1113">
        <v>-400</v>
      </c>
      <c r="J14" s="1113">
        <v>-185</v>
      </c>
      <c r="K14" s="1113">
        <v>-77</v>
      </c>
      <c r="L14" s="1113">
        <v>-34</v>
      </c>
      <c r="M14" s="1113">
        <v>-25</v>
      </c>
      <c r="N14" s="1113">
        <v>-63</v>
      </c>
      <c r="O14" s="1113">
        <v>-16</v>
      </c>
      <c r="P14" s="1113">
        <v>-21</v>
      </c>
      <c r="Q14" s="1113">
        <v>-21</v>
      </c>
      <c r="R14" s="1113">
        <v>1</v>
      </c>
      <c r="S14" s="1113">
        <v>30</v>
      </c>
      <c r="T14" s="1113">
        <v>51</v>
      </c>
      <c r="U14" s="1113">
        <v>61</v>
      </c>
      <c r="V14" s="1113">
        <v>46</v>
      </c>
      <c r="W14" s="1111"/>
      <c r="X14" s="1113">
        <v>-637</v>
      </c>
      <c r="Y14" s="1113">
        <v>21</v>
      </c>
      <c r="Z14" s="1113">
        <v>4</v>
      </c>
      <c r="AA14" s="1113">
        <v>0</v>
      </c>
      <c r="AB14" s="1113">
        <v>-12</v>
      </c>
      <c r="AC14" s="1113">
        <v>-346</v>
      </c>
      <c r="AD14" s="1113">
        <v>-151</v>
      </c>
      <c r="AE14" s="1113">
        <v>-73</v>
      </c>
      <c r="AF14" s="1113">
        <v>-46</v>
      </c>
      <c r="AG14" s="1113">
        <v>-13</v>
      </c>
      <c r="AH14" s="1113">
        <v>11</v>
      </c>
      <c r="AI14" s="1113">
        <v>-50</v>
      </c>
      <c r="AJ14" s="1113">
        <v>-18</v>
      </c>
      <c r="AK14" s="1113">
        <v>7</v>
      </c>
      <c r="AL14" s="1113">
        <v>-5</v>
      </c>
      <c r="AM14" s="1113">
        <v>-11</v>
      </c>
      <c r="AN14" s="1113">
        <v>8</v>
      </c>
      <c r="AO14" s="1113">
        <v>14</v>
      </c>
      <c r="AP14" s="1113">
        <v>16</v>
      </c>
      <c r="AQ14" s="1113">
        <v>7</v>
      </c>
      <c r="AR14" s="1456"/>
      <c r="AS14" s="1292">
        <v>-579</v>
      </c>
      <c r="AT14" s="1113">
        <v>51</v>
      </c>
      <c r="AU14" s="1113">
        <v>8</v>
      </c>
      <c r="AV14" s="1113">
        <v>-1</v>
      </c>
      <c r="AW14" s="1113">
        <v>-34</v>
      </c>
      <c r="AX14" s="1113">
        <v>-254</v>
      </c>
      <c r="AY14" s="1113">
        <v>-249</v>
      </c>
      <c r="AZ14" s="1113">
        <v>-112</v>
      </c>
      <c r="BA14" s="1113">
        <v>-31</v>
      </c>
      <c r="BB14" s="1113">
        <v>-21</v>
      </c>
      <c r="BC14" s="1113">
        <v>-36</v>
      </c>
      <c r="BD14" s="1113">
        <v>-13</v>
      </c>
      <c r="BE14" s="1113">
        <v>2</v>
      </c>
      <c r="BF14" s="1113">
        <v>-28</v>
      </c>
      <c r="BG14" s="1113">
        <v>-16</v>
      </c>
      <c r="BH14" s="1113">
        <v>12</v>
      </c>
      <c r="BI14" s="1113">
        <v>22</v>
      </c>
      <c r="BJ14" s="1113">
        <v>37</v>
      </c>
      <c r="BK14" s="1113">
        <v>45</v>
      </c>
      <c r="BL14" s="1111">
        <v>39</v>
      </c>
      <c r="BM14" s="1465"/>
    </row>
    <row r="15" spans="1:65">
      <c r="A15" s="1289">
        <v>201</v>
      </c>
      <c r="B15" s="1160" t="s">
        <v>416</v>
      </c>
      <c r="C15" s="1290">
        <v>-200</v>
      </c>
      <c r="D15" s="1109">
        <v>2</v>
      </c>
      <c r="E15" s="1109">
        <v>2</v>
      </c>
      <c r="F15" s="1109">
        <v>-51</v>
      </c>
      <c r="G15" s="1109">
        <v>-53</v>
      </c>
      <c r="H15" s="1109">
        <v>-313</v>
      </c>
      <c r="I15" s="1109">
        <v>-187</v>
      </c>
      <c r="J15" s="1109">
        <v>8</v>
      </c>
      <c r="K15" s="1109">
        <v>74</v>
      </c>
      <c r="L15" s="1109">
        <v>54</v>
      </c>
      <c r="M15" s="1109">
        <v>-2</v>
      </c>
      <c r="N15" s="1109">
        <v>89</v>
      </c>
      <c r="O15" s="1109">
        <v>39</v>
      </c>
      <c r="P15" s="1109">
        <v>4</v>
      </c>
      <c r="Q15" s="1109">
        <v>25</v>
      </c>
      <c r="R15" s="1109">
        <v>20</v>
      </c>
      <c r="S15" s="1109">
        <v>23</v>
      </c>
      <c r="T15" s="1109">
        <v>30</v>
      </c>
      <c r="U15" s="1109">
        <v>10</v>
      </c>
      <c r="V15" s="1109">
        <v>26</v>
      </c>
      <c r="W15" s="1110"/>
      <c r="X15" s="1109">
        <v>110</v>
      </c>
      <c r="Y15" s="1109">
        <v>-2</v>
      </c>
      <c r="Z15" s="1109">
        <v>-3</v>
      </c>
      <c r="AA15" s="1109">
        <v>-20</v>
      </c>
      <c r="AB15" s="1109">
        <v>-35</v>
      </c>
      <c r="AC15" s="1109">
        <v>-34</v>
      </c>
      <c r="AD15" s="1109">
        <v>-95</v>
      </c>
      <c r="AE15" s="1109">
        <v>28</v>
      </c>
      <c r="AF15" s="1109">
        <v>75</v>
      </c>
      <c r="AG15" s="1109">
        <v>8</v>
      </c>
      <c r="AH15" s="1109">
        <v>22</v>
      </c>
      <c r="AI15" s="1109">
        <v>72</v>
      </c>
      <c r="AJ15" s="1109">
        <v>31</v>
      </c>
      <c r="AK15" s="1109">
        <v>-6</v>
      </c>
      <c r="AL15" s="1109">
        <v>21</v>
      </c>
      <c r="AM15" s="1109">
        <v>4</v>
      </c>
      <c r="AN15" s="1109">
        <v>18</v>
      </c>
      <c r="AO15" s="1109">
        <v>11</v>
      </c>
      <c r="AP15" s="1109">
        <v>2</v>
      </c>
      <c r="AQ15" s="1109">
        <v>13</v>
      </c>
      <c r="AR15" s="1097"/>
      <c r="AS15" s="1290">
        <v>-310</v>
      </c>
      <c r="AT15" s="1109">
        <v>4</v>
      </c>
      <c r="AU15" s="1109">
        <v>5</v>
      </c>
      <c r="AV15" s="1109">
        <v>-31</v>
      </c>
      <c r="AW15" s="1109">
        <v>-18</v>
      </c>
      <c r="AX15" s="1109">
        <v>-279</v>
      </c>
      <c r="AY15" s="1109">
        <v>-92</v>
      </c>
      <c r="AZ15" s="1109">
        <v>-20</v>
      </c>
      <c r="BA15" s="1109">
        <v>-1</v>
      </c>
      <c r="BB15" s="1109">
        <v>46</v>
      </c>
      <c r="BC15" s="1109">
        <v>-24</v>
      </c>
      <c r="BD15" s="1109">
        <v>17</v>
      </c>
      <c r="BE15" s="1109">
        <v>8</v>
      </c>
      <c r="BF15" s="1109">
        <v>10</v>
      </c>
      <c r="BG15" s="1109">
        <v>4</v>
      </c>
      <c r="BH15" s="1109">
        <v>16</v>
      </c>
      <c r="BI15" s="1109">
        <v>5</v>
      </c>
      <c r="BJ15" s="1109">
        <v>19</v>
      </c>
      <c r="BK15" s="1109">
        <v>8</v>
      </c>
      <c r="BL15" s="1110">
        <v>13</v>
      </c>
      <c r="BM15" s="1463"/>
    </row>
    <row r="16" spans="1:65">
      <c r="A16" s="1289">
        <v>202</v>
      </c>
      <c r="B16" s="1160" t="s">
        <v>15</v>
      </c>
      <c r="C16" s="1290">
        <v>834</v>
      </c>
      <c r="D16" s="1109">
        <v>-431</v>
      </c>
      <c r="E16" s="1109">
        <v>-172</v>
      </c>
      <c r="F16" s="1109">
        <v>-7</v>
      </c>
      <c r="G16" s="1109">
        <v>171</v>
      </c>
      <c r="H16" s="1109">
        <v>797</v>
      </c>
      <c r="I16" s="1109">
        <v>737</v>
      </c>
      <c r="J16" s="1109">
        <v>-2</v>
      </c>
      <c r="K16" s="1109">
        <v>-135</v>
      </c>
      <c r="L16" s="1109">
        <v>-114</v>
      </c>
      <c r="M16" s="1109">
        <v>37</v>
      </c>
      <c r="N16" s="1109">
        <v>-16</v>
      </c>
      <c r="O16" s="1109">
        <v>60</v>
      </c>
      <c r="P16" s="1109">
        <v>-10</v>
      </c>
      <c r="Q16" s="1109">
        <v>-42</v>
      </c>
      <c r="R16" s="1109">
        <v>-46</v>
      </c>
      <c r="S16" s="1109">
        <v>8</v>
      </c>
      <c r="T16" s="1109">
        <v>0</v>
      </c>
      <c r="U16" s="1109">
        <v>-15</v>
      </c>
      <c r="V16" s="1109">
        <v>14</v>
      </c>
      <c r="W16" s="1110"/>
      <c r="X16" s="1109">
        <v>295</v>
      </c>
      <c r="Y16" s="1109">
        <v>-225</v>
      </c>
      <c r="Z16" s="1109">
        <v>-99</v>
      </c>
      <c r="AA16" s="1109">
        <v>-2</v>
      </c>
      <c r="AB16" s="1109">
        <v>107</v>
      </c>
      <c r="AC16" s="1109">
        <v>320</v>
      </c>
      <c r="AD16" s="1109">
        <v>378</v>
      </c>
      <c r="AE16" s="1109">
        <v>-1</v>
      </c>
      <c r="AF16" s="1109">
        <v>-69</v>
      </c>
      <c r="AG16" s="1109">
        <v>-67</v>
      </c>
      <c r="AH16" s="1109">
        <v>-1</v>
      </c>
      <c r="AI16" s="1109">
        <v>-8</v>
      </c>
      <c r="AJ16" s="1109">
        <v>41</v>
      </c>
      <c r="AK16" s="1109">
        <v>-11</v>
      </c>
      <c r="AL16" s="1109">
        <v>-39</v>
      </c>
      <c r="AM16" s="1109">
        <v>-14</v>
      </c>
      <c r="AN16" s="1109">
        <v>-2</v>
      </c>
      <c r="AO16" s="1109">
        <v>-11</v>
      </c>
      <c r="AP16" s="1109">
        <v>-8</v>
      </c>
      <c r="AQ16" s="1109">
        <v>6</v>
      </c>
      <c r="AR16" s="1097"/>
      <c r="AS16" s="1290">
        <v>539</v>
      </c>
      <c r="AT16" s="1109">
        <v>-206</v>
      </c>
      <c r="AU16" s="1109">
        <v>-73</v>
      </c>
      <c r="AV16" s="1109">
        <v>-5</v>
      </c>
      <c r="AW16" s="1109">
        <v>64</v>
      </c>
      <c r="AX16" s="1109">
        <v>477</v>
      </c>
      <c r="AY16" s="1109">
        <v>359</v>
      </c>
      <c r="AZ16" s="1109">
        <v>-1</v>
      </c>
      <c r="BA16" s="1109">
        <v>-66</v>
      </c>
      <c r="BB16" s="1109">
        <v>-47</v>
      </c>
      <c r="BC16" s="1109">
        <v>38</v>
      </c>
      <c r="BD16" s="1109">
        <v>-8</v>
      </c>
      <c r="BE16" s="1109">
        <v>19</v>
      </c>
      <c r="BF16" s="1109">
        <v>1</v>
      </c>
      <c r="BG16" s="1109">
        <v>-3</v>
      </c>
      <c r="BH16" s="1109">
        <v>-32</v>
      </c>
      <c r="BI16" s="1109">
        <v>10</v>
      </c>
      <c r="BJ16" s="1109">
        <v>11</v>
      </c>
      <c r="BK16" s="1109">
        <v>-7</v>
      </c>
      <c r="BL16" s="1110">
        <v>8</v>
      </c>
      <c r="BM16" s="1463"/>
    </row>
    <row r="17" spans="1:65">
      <c r="A17" s="1289">
        <v>203</v>
      </c>
      <c r="B17" s="1160" t="s">
        <v>24</v>
      </c>
      <c r="C17" s="1290">
        <v>929</v>
      </c>
      <c r="D17" s="1109">
        <v>251</v>
      </c>
      <c r="E17" s="1109">
        <v>66</v>
      </c>
      <c r="F17" s="1109">
        <v>17</v>
      </c>
      <c r="G17" s="1109">
        <v>-95</v>
      </c>
      <c r="H17" s="1109">
        <v>-62</v>
      </c>
      <c r="I17" s="1109">
        <v>454</v>
      </c>
      <c r="J17" s="1109">
        <v>239</v>
      </c>
      <c r="K17" s="1109">
        <v>149</v>
      </c>
      <c r="L17" s="1109">
        <v>0</v>
      </c>
      <c r="M17" s="1109">
        <v>-31</v>
      </c>
      <c r="N17" s="1109">
        <v>-12</v>
      </c>
      <c r="O17" s="1109">
        <v>7</v>
      </c>
      <c r="P17" s="1109">
        <v>-44</v>
      </c>
      <c r="Q17" s="1109">
        <v>-9</v>
      </c>
      <c r="R17" s="1109">
        <v>-22</v>
      </c>
      <c r="S17" s="1109">
        <v>16</v>
      </c>
      <c r="T17" s="1109">
        <v>7</v>
      </c>
      <c r="U17" s="1109">
        <v>13</v>
      </c>
      <c r="V17" s="1109">
        <v>-15</v>
      </c>
      <c r="W17" s="1110"/>
      <c r="X17" s="1109">
        <v>436</v>
      </c>
      <c r="Y17" s="1109">
        <v>143</v>
      </c>
      <c r="Z17" s="1109">
        <v>60</v>
      </c>
      <c r="AA17" s="1109">
        <v>11</v>
      </c>
      <c r="AB17" s="1109">
        <v>-59</v>
      </c>
      <c r="AC17" s="1109">
        <v>-38</v>
      </c>
      <c r="AD17" s="1109">
        <v>171</v>
      </c>
      <c r="AE17" s="1109">
        <v>133</v>
      </c>
      <c r="AF17" s="1109">
        <v>85</v>
      </c>
      <c r="AG17" s="1109">
        <v>7</v>
      </c>
      <c r="AH17" s="1109">
        <v>-14</v>
      </c>
      <c r="AI17" s="1109">
        <v>-4</v>
      </c>
      <c r="AJ17" s="1109">
        <v>9</v>
      </c>
      <c r="AK17" s="1109">
        <v>-33</v>
      </c>
      <c r="AL17" s="1109">
        <v>-17</v>
      </c>
      <c r="AM17" s="1109">
        <v>-14</v>
      </c>
      <c r="AN17" s="1109">
        <v>1</v>
      </c>
      <c r="AO17" s="1109">
        <v>-1</v>
      </c>
      <c r="AP17" s="1109">
        <v>2</v>
      </c>
      <c r="AQ17" s="1109">
        <v>-6</v>
      </c>
      <c r="AR17" s="1097"/>
      <c r="AS17" s="1290">
        <v>493</v>
      </c>
      <c r="AT17" s="1109">
        <v>108</v>
      </c>
      <c r="AU17" s="1109">
        <v>6</v>
      </c>
      <c r="AV17" s="1109">
        <v>6</v>
      </c>
      <c r="AW17" s="1109">
        <v>-36</v>
      </c>
      <c r="AX17" s="1109">
        <v>-24</v>
      </c>
      <c r="AY17" s="1109">
        <v>283</v>
      </c>
      <c r="AZ17" s="1109">
        <v>106</v>
      </c>
      <c r="BA17" s="1109">
        <v>64</v>
      </c>
      <c r="BB17" s="1109">
        <v>-7</v>
      </c>
      <c r="BC17" s="1109">
        <v>-17</v>
      </c>
      <c r="BD17" s="1109">
        <v>-8</v>
      </c>
      <c r="BE17" s="1109">
        <v>-2</v>
      </c>
      <c r="BF17" s="1109">
        <v>-11</v>
      </c>
      <c r="BG17" s="1109">
        <v>8</v>
      </c>
      <c r="BH17" s="1109">
        <v>-8</v>
      </c>
      <c r="BI17" s="1109">
        <v>15</v>
      </c>
      <c r="BJ17" s="1109">
        <v>8</v>
      </c>
      <c r="BK17" s="1109">
        <v>11</v>
      </c>
      <c r="BL17" s="1110">
        <v>-9</v>
      </c>
      <c r="BM17" s="1463"/>
    </row>
    <row r="18" spans="1:65">
      <c r="A18" s="1289">
        <v>204</v>
      </c>
      <c r="B18" s="1160" t="s">
        <v>16</v>
      </c>
      <c r="C18" s="1290">
        <v>-948</v>
      </c>
      <c r="D18" s="1109">
        <v>-61</v>
      </c>
      <c r="E18" s="1109">
        <v>15</v>
      </c>
      <c r="F18" s="1109">
        <v>-58</v>
      </c>
      <c r="G18" s="1109">
        <v>194</v>
      </c>
      <c r="H18" s="1109">
        <v>-428</v>
      </c>
      <c r="I18" s="1109">
        <v>-103</v>
      </c>
      <c r="J18" s="1109">
        <v>-22</v>
      </c>
      <c r="K18" s="1109">
        <v>-109</v>
      </c>
      <c r="L18" s="1109">
        <v>-61</v>
      </c>
      <c r="M18" s="1109">
        <v>-81</v>
      </c>
      <c r="N18" s="1109">
        <v>-22</v>
      </c>
      <c r="O18" s="1109">
        <v>-88</v>
      </c>
      <c r="P18" s="1109">
        <v>-69</v>
      </c>
      <c r="Q18" s="1109">
        <v>-18</v>
      </c>
      <c r="R18" s="1109">
        <v>-20</v>
      </c>
      <c r="S18" s="1109">
        <v>-12</v>
      </c>
      <c r="T18" s="1109">
        <v>1</v>
      </c>
      <c r="U18" s="1109">
        <v>0</v>
      </c>
      <c r="V18" s="1109">
        <v>-6</v>
      </c>
      <c r="W18" s="1110"/>
      <c r="X18" s="1109">
        <v>-639</v>
      </c>
      <c r="Y18" s="1109">
        <v>-30</v>
      </c>
      <c r="Z18" s="1109">
        <v>33</v>
      </c>
      <c r="AA18" s="1109">
        <v>-23</v>
      </c>
      <c r="AB18" s="1109">
        <v>75</v>
      </c>
      <c r="AC18" s="1109">
        <v>-367</v>
      </c>
      <c r="AD18" s="1109">
        <v>-77</v>
      </c>
      <c r="AE18" s="1109">
        <v>-20</v>
      </c>
      <c r="AF18" s="1109">
        <v>9</v>
      </c>
      <c r="AG18" s="1109">
        <v>-58</v>
      </c>
      <c r="AH18" s="1109">
        <v>-49</v>
      </c>
      <c r="AI18" s="1109">
        <v>-10</v>
      </c>
      <c r="AJ18" s="1109">
        <v>-42</v>
      </c>
      <c r="AK18" s="1109">
        <v>-27</v>
      </c>
      <c r="AL18" s="1109">
        <v>-17</v>
      </c>
      <c r="AM18" s="1109">
        <v>-15</v>
      </c>
      <c r="AN18" s="1109">
        <v>-12</v>
      </c>
      <c r="AO18" s="1109">
        <v>-10</v>
      </c>
      <c r="AP18" s="1109">
        <v>-3</v>
      </c>
      <c r="AQ18" s="1109">
        <v>4</v>
      </c>
      <c r="AR18" s="1097"/>
      <c r="AS18" s="1290">
        <v>-309</v>
      </c>
      <c r="AT18" s="1109">
        <v>-31</v>
      </c>
      <c r="AU18" s="1109">
        <v>-18</v>
      </c>
      <c r="AV18" s="1109">
        <v>-35</v>
      </c>
      <c r="AW18" s="1109">
        <v>119</v>
      </c>
      <c r="AX18" s="1109">
        <v>-61</v>
      </c>
      <c r="AY18" s="1109">
        <v>-26</v>
      </c>
      <c r="AZ18" s="1109">
        <v>-2</v>
      </c>
      <c r="BA18" s="1109">
        <v>-118</v>
      </c>
      <c r="BB18" s="1109">
        <v>-3</v>
      </c>
      <c r="BC18" s="1109">
        <v>-32</v>
      </c>
      <c r="BD18" s="1109">
        <v>-12</v>
      </c>
      <c r="BE18" s="1109">
        <v>-46</v>
      </c>
      <c r="BF18" s="1109">
        <v>-42</v>
      </c>
      <c r="BG18" s="1109">
        <v>-1</v>
      </c>
      <c r="BH18" s="1109">
        <v>-5</v>
      </c>
      <c r="BI18" s="1109">
        <v>0</v>
      </c>
      <c r="BJ18" s="1109">
        <v>11</v>
      </c>
      <c r="BK18" s="1109">
        <v>3</v>
      </c>
      <c r="BL18" s="1110">
        <v>-10</v>
      </c>
      <c r="BM18" s="1463"/>
    </row>
    <row r="19" spans="1:65">
      <c r="A19" s="1289">
        <v>205</v>
      </c>
      <c r="B19" s="1160" t="s">
        <v>78</v>
      </c>
      <c r="C19" s="1290">
        <v>-388</v>
      </c>
      <c r="D19" s="1109">
        <v>-30</v>
      </c>
      <c r="E19" s="1109">
        <v>-14</v>
      </c>
      <c r="F19" s="1109">
        <v>-10</v>
      </c>
      <c r="G19" s="1109">
        <v>-52</v>
      </c>
      <c r="H19" s="1109">
        <v>-124</v>
      </c>
      <c r="I19" s="1109">
        <v>-42</v>
      </c>
      <c r="J19" s="1109">
        <v>-52</v>
      </c>
      <c r="K19" s="1109">
        <v>-11</v>
      </c>
      <c r="L19" s="1109">
        <v>-11</v>
      </c>
      <c r="M19" s="1109">
        <v>-29</v>
      </c>
      <c r="N19" s="1109">
        <v>-4</v>
      </c>
      <c r="O19" s="1109">
        <v>4</v>
      </c>
      <c r="P19" s="1109">
        <v>9</v>
      </c>
      <c r="Q19" s="1109">
        <v>0</v>
      </c>
      <c r="R19" s="1109">
        <v>-1</v>
      </c>
      <c r="S19" s="1109">
        <v>5</v>
      </c>
      <c r="T19" s="1109">
        <v>-7</v>
      </c>
      <c r="U19" s="1109">
        <v>-13</v>
      </c>
      <c r="V19" s="1109">
        <v>-6</v>
      </c>
      <c r="W19" s="1110"/>
      <c r="X19" s="1109">
        <v>-186</v>
      </c>
      <c r="Y19" s="1109">
        <v>-17</v>
      </c>
      <c r="Z19" s="1109">
        <v>-5</v>
      </c>
      <c r="AA19" s="1109">
        <v>-4</v>
      </c>
      <c r="AB19" s="1109">
        <v>-47</v>
      </c>
      <c r="AC19" s="1109">
        <v>-52</v>
      </c>
      <c r="AD19" s="1109">
        <v>-11</v>
      </c>
      <c r="AE19" s="1109">
        <v>-29</v>
      </c>
      <c r="AF19" s="1109">
        <v>-4</v>
      </c>
      <c r="AG19" s="1109">
        <v>2</v>
      </c>
      <c r="AH19" s="1109">
        <v>-16</v>
      </c>
      <c r="AI19" s="1109">
        <v>-5</v>
      </c>
      <c r="AJ19" s="1109">
        <v>4</v>
      </c>
      <c r="AK19" s="1109">
        <v>0</v>
      </c>
      <c r="AL19" s="1109">
        <v>1</v>
      </c>
      <c r="AM19" s="1109">
        <v>0</v>
      </c>
      <c r="AN19" s="1109">
        <v>4</v>
      </c>
      <c r="AO19" s="1109">
        <v>-2</v>
      </c>
      <c r="AP19" s="1109">
        <v>-2</v>
      </c>
      <c r="AQ19" s="1109">
        <v>-3</v>
      </c>
      <c r="AR19" s="1097"/>
      <c r="AS19" s="1290">
        <v>-202</v>
      </c>
      <c r="AT19" s="1109">
        <v>-13</v>
      </c>
      <c r="AU19" s="1109">
        <v>-9</v>
      </c>
      <c r="AV19" s="1109">
        <v>-6</v>
      </c>
      <c r="AW19" s="1109">
        <v>-5</v>
      </c>
      <c r="AX19" s="1109">
        <v>-72</v>
      </c>
      <c r="AY19" s="1109">
        <v>-31</v>
      </c>
      <c r="AZ19" s="1109">
        <v>-23</v>
      </c>
      <c r="BA19" s="1109">
        <v>-7</v>
      </c>
      <c r="BB19" s="1109">
        <v>-13</v>
      </c>
      <c r="BC19" s="1109">
        <v>-13</v>
      </c>
      <c r="BD19" s="1109">
        <v>1</v>
      </c>
      <c r="BE19" s="1109">
        <v>0</v>
      </c>
      <c r="BF19" s="1109">
        <v>9</v>
      </c>
      <c r="BG19" s="1109">
        <v>-1</v>
      </c>
      <c r="BH19" s="1109">
        <v>-1</v>
      </c>
      <c r="BI19" s="1109">
        <v>1</v>
      </c>
      <c r="BJ19" s="1109">
        <v>-5</v>
      </c>
      <c r="BK19" s="1109">
        <v>-11</v>
      </c>
      <c r="BL19" s="1110">
        <v>-3</v>
      </c>
      <c r="BM19" s="1463"/>
    </row>
    <row r="20" spans="1:65">
      <c r="A20" s="1289">
        <v>206</v>
      </c>
      <c r="B20" s="1160" t="s">
        <v>17</v>
      </c>
      <c r="C20" s="1290">
        <v>-7</v>
      </c>
      <c r="D20" s="1109">
        <v>23</v>
      </c>
      <c r="E20" s="1109">
        <v>32</v>
      </c>
      <c r="F20" s="1109">
        <v>12</v>
      </c>
      <c r="G20" s="1109">
        <v>49</v>
      </c>
      <c r="H20" s="1109">
        <v>-141</v>
      </c>
      <c r="I20" s="1109">
        <v>-168</v>
      </c>
      <c r="J20" s="1109">
        <v>1</v>
      </c>
      <c r="K20" s="1109">
        <v>89</v>
      </c>
      <c r="L20" s="1109">
        <v>35</v>
      </c>
      <c r="M20" s="1109">
        <v>4</v>
      </c>
      <c r="N20" s="1109">
        <v>28</v>
      </c>
      <c r="O20" s="1109">
        <v>-5</v>
      </c>
      <c r="P20" s="1109">
        <v>10</v>
      </c>
      <c r="Q20" s="1109">
        <v>17</v>
      </c>
      <c r="R20" s="1109">
        <v>1</v>
      </c>
      <c r="S20" s="1109">
        <v>19</v>
      </c>
      <c r="T20" s="1109">
        <v>-4</v>
      </c>
      <c r="U20" s="1109">
        <v>-5</v>
      </c>
      <c r="V20" s="1109">
        <v>-4</v>
      </c>
      <c r="W20" s="1110"/>
      <c r="X20" s="1109">
        <v>-77</v>
      </c>
      <c r="Y20" s="1109">
        <v>15</v>
      </c>
      <c r="Z20" s="1109">
        <v>12</v>
      </c>
      <c r="AA20" s="1109">
        <v>-2</v>
      </c>
      <c r="AB20" s="1109">
        <v>32</v>
      </c>
      <c r="AC20" s="1109">
        <v>-94</v>
      </c>
      <c r="AD20" s="1109">
        <v>-110</v>
      </c>
      <c r="AE20" s="1109">
        <v>-7</v>
      </c>
      <c r="AF20" s="1109">
        <v>43</v>
      </c>
      <c r="AG20" s="1109">
        <v>30</v>
      </c>
      <c r="AH20" s="1109">
        <v>-1</v>
      </c>
      <c r="AI20" s="1109">
        <v>4</v>
      </c>
      <c r="AJ20" s="1109">
        <v>-5</v>
      </c>
      <c r="AK20" s="1109">
        <v>-3</v>
      </c>
      <c r="AL20" s="1109">
        <v>12</v>
      </c>
      <c r="AM20" s="1109">
        <v>-5</v>
      </c>
      <c r="AN20" s="1109">
        <v>1</v>
      </c>
      <c r="AO20" s="1109">
        <v>-2</v>
      </c>
      <c r="AP20" s="1109">
        <v>-2</v>
      </c>
      <c r="AQ20" s="1109">
        <v>5</v>
      </c>
      <c r="AR20" s="1097"/>
      <c r="AS20" s="1290">
        <v>70</v>
      </c>
      <c r="AT20" s="1109">
        <v>8</v>
      </c>
      <c r="AU20" s="1109">
        <v>20</v>
      </c>
      <c r="AV20" s="1109">
        <v>14</v>
      </c>
      <c r="AW20" s="1109">
        <v>17</v>
      </c>
      <c r="AX20" s="1109">
        <v>-47</v>
      </c>
      <c r="AY20" s="1109">
        <v>-58</v>
      </c>
      <c r="AZ20" s="1109">
        <v>8</v>
      </c>
      <c r="BA20" s="1109">
        <v>46</v>
      </c>
      <c r="BB20" s="1109">
        <v>5</v>
      </c>
      <c r="BC20" s="1109">
        <v>5</v>
      </c>
      <c r="BD20" s="1109">
        <v>24</v>
      </c>
      <c r="BE20" s="1109">
        <v>0</v>
      </c>
      <c r="BF20" s="1109">
        <v>13</v>
      </c>
      <c r="BG20" s="1109">
        <v>5</v>
      </c>
      <c r="BH20" s="1109">
        <v>6</v>
      </c>
      <c r="BI20" s="1109">
        <v>18</v>
      </c>
      <c r="BJ20" s="1109">
        <v>-2</v>
      </c>
      <c r="BK20" s="1109">
        <v>-3</v>
      </c>
      <c r="BL20" s="1110">
        <v>-9</v>
      </c>
      <c r="BM20" s="1463"/>
    </row>
    <row r="21" spans="1:65">
      <c r="A21" s="1289">
        <v>207</v>
      </c>
      <c r="B21" s="1160" t="s">
        <v>19</v>
      </c>
      <c r="C21" s="1290">
        <v>301</v>
      </c>
      <c r="D21" s="1109">
        <v>154</v>
      </c>
      <c r="E21" s="1109">
        <v>30</v>
      </c>
      <c r="F21" s="1109">
        <v>3</v>
      </c>
      <c r="G21" s="1109">
        <v>136</v>
      </c>
      <c r="H21" s="1109">
        <v>-240</v>
      </c>
      <c r="I21" s="1109">
        <v>-5</v>
      </c>
      <c r="J21" s="1109">
        <v>115</v>
      </c>
      <c r="K21" s="1109">
        <v>95</v>
      </c>
      <c r="L21" s="1109">
        <v>47</v>
      </c>
      <c r="M21" s="1109">
        <v>-19</v>
      </c>
      <c r="N21" s="1109">
        <v>-19</v>
      </c>
      <c r="O21" s="1109">
        <v>-22</v>
      </c>
      <c r="P21" s="1109">
        <v>-19</v>
      </c>
      <c r="Q21" s="1109">
        <v>21</v>
      </c>
      <c r="R21" s="1109">
        <v>32</v>
      </c>
      <c r="S21" s="1109">
        <v>2</v>
      </c>
      <c r="T21" s="1109">
        <v>-8</v>
      </c>
      <c r="U21" s="1109">
        <v>19</v>
      </c>
      <c r="V21" s="1109">
        <v>-21</v>
      </c>
      <c r="W21" s="1110"/>
      <c r="X21" s="1109">
        <v>87</v>
      </c>
      <c r="Y21" s="1109">
        <v>86</v>
      </c>
      <c r="Z21" s="1109">
        <v>7</v>
      </c>
      <c r="AA21" s="1109">
        <v>-6</v>
      </c>
      <c r="AB21" s="1109">
        <v>137</v>
      </c>
      <c r="AC21" s="1109">
        <v>-165</v>
      </c>
      <c r="AD21" s="1109">
        <v>-20</v>
      </c>
      <c r="AE21" s="1109">
        <v>41</v>
      </c>
      <c r="AF21" s="1109">
        <v>56</v>
      </c>
      <c r="AG21" s="1109">
        <v>13</v>
      </c>
      <c r="AH21" s="1109">
        <v>-14</v>
      </c>
      <c r="AI21" s="1109">
        <v>-3</v>
      </c>
      <c r="AJ21" s="1109">
        <v>-22</v>
      </c>
      <c r="AK21" s="1109">
        <v>-27</v>
      </c>
      <c r="AL21" s="1109">
        <v>-3</v>
      </c>
      <c r="AM21" s="1109">
        <v>5</v>
      </c>
      <c r="AN21" s="1109">
        <v>3</v>
      </c>
      <c r="AO21" s="1109">
        <v>-4</v>
      </c>
      <c r="AP21" s="1109">
        <v>9</v>
      </c>
      <c r="AQ21" s="1109">
        <v>-6</v>
      </c>
      <c r="AR21" s="1097"/>
      <c r="AS21" s="1290">
        <v>214</v>
      </c>
      <c r="AT21" s="1109">
        <v>68</v>
      </c>
      <c r="AU21" s="1109">
        <v>23</v>
      </c>
      <c r="AV21" s="1109">
        <v>9</v>
      </c>
      <c r="AW21" s="1109">
        <v>-1</v>
      </c>
      <c r="AX21" s="1109">
        <v>-75</v>
      </c>
      <c r="AY21" s="1109">
        <v>15</v>
      </c>
      <c r="AZ21" s="1109">
        <v>74</v>
      </c>
      <c r="BA21" s="1109">
        <v>39</v>
      </c>
      <c r="BB21" s="1109">
        <v>34</v>
      </c>
      <c r="BC21" s="1109">
        <v>-5</v>
      </c>
      <c r="BD21" s="1109">
        <v>-16</v>
      </c>
      <c r="BE21" s="1109">
        <v>0</v>
      </c>
      <c r="BF21" s="1109">
        <v>8</v>
      </c>
      <c r="BG21" s="1109">
        <v>24</v>
      </c>
      <c r="BH21" s="1109">
        <v>27</v>
      </c>
      <c r="BI21" s="1109">
        <v>-1</v>
      </c>
      <c r="BJ21" s="1109">
        <v>-4</v>
      </c>
      <c r="BK21" s="1109">
        <v>10</v>
      </c>
      <c r="BL21" s="1110">
        <v>-15</v>
      </c>
      <c r="BM21" s="1463"/>
    </row>
    <row r="22" spans="1:65">
      <c r="A22" s="1289">
        <v>208</v>
      </c>
      <c r="B22" s="1160" t="s">
        <v>42</v>
      </c>
      <c r="C22" s="1290">
        <v>-253</v>
      </c>
      <c r="D22" s="1109">
        <v>-8</v>
      </c>
      <c r="E22" s="1109">
        <v>-6</v>
      </c>
      <c r="F22" s="1109">
        <v>-1</v>
      </c>
      <c r="G22" s="1109">
        <v>-12</v>
      </c>
      <c r="H22" s="1109">
        <v>-83</v>
      </c>
      <c r="I22" s="1109">
        <v>-43</v>
      </c>
      <c r="J22" s="1109">
        <v>-19</v>
      </c>
      <c r="K22" s="1109">
        <v>-19</v>
      </c>
      <c r="L22" s="1109">
        <v>-26</v>
      </c>
      <c r="M22" s="1109">
        <v>-9</v>
      </c>
      <c r="N22" s="1109">
        <v>0</v>
      </c>
      <c r="O22" s="1109">
        <v>1</v>
      </c>
      <c r="P22" s="1109">
        <v>-3</v>
      </c>
      <c r="Q22" s="1109">
        <v>-8</v>
      </c>
      <c r="R22" s="1109">
        <v>-4</v>
      </c>
      <c r="S22" s="1109">
        <v>-1</v>
      </c>
      <c r="T22" s="1109">
        <v>-10</v>
      </c>
      <c r="U22" s="1109">
        <v>0</v>
      </c>
      <c r="V22" s="1109">
        <v>-2</v>
      </c>
      <c r="W22" s="1110"/>
      <c r="X22" s="1109">
        <v>-128</v>
      </c>
      <c r="Y22" s="1109">
        <v>-1</v>
      </c>
      <c r="Z22" s="1109">
        <v>-6</v>
      </c>
      <c r="AA22" s="1109">
        <v>-4</v>
      </c>
      <c r="AB22" s="1109">
        <v>-7</v>
      </c>
      <c r="AC22" s="1109">
        <v>-43</v>
      </c>
      <c r="AD22" s="1109">
        <v>-22</v>
      </c>
      <c r="AE22" s="1109">
        <v>-5</v>
      </c>
      <c r="AF22" s="1109">
        <v>-15</v>
      </c>
      <c r="AG22" s="1109">
        <v>-14</v>
      </c>
      <c r="AH22" s="1109">
        <v>-2</v>
      </c>
      <c r="AI22" s="1109">
        <v>-2</v>
      </c>
      <c r="AJ22" s="1109">
        <v>-2</v>
      </c>
      <c r="AK22" s="1109">
        <v>1</v>
      </c>
      <c r="AL22" s="1109">
        <v>-2</v>
      </c>
      <c r="AM22" s="1109">
        <v>-2</v>
      </c>
      <c r="AN22" s="1109">
        <v>0</v>
      </c>
      <c r="AO22" s="1109">
        <v>-3</v>
      </c>
      <c r="AP22" s="1109">
        <v>2</v>
      </c>
      <c r="AQ22" s="1109">
        <v>-1</v>
      </c>
      <c r="AR22" s="1097"/>
      <c r="AS22" s="1290">
        <v>-125</v>
      </c>
      <c r="AT22" s="1109">
        <v>-7</v>
      </c>
      <c r="AU22" s="1109">
        <v>0</v>
      </c>
      <c r="AV22" s="1109">
        <v>3</v>
      </c>
      <c r="AW22" s="1109">
        <v>-5</v>
      </c>
      <c r="AX22" s="1109">
        <v>-40</v>
      </c>
      <c r="AY22" s="1109">
        <v>-21</v>
      </c>
      <c r="AZ22" s="1109">
        <v>-14</v>
      </c>
      <c r="BA22" s="1109">
        <v>-4</v>
      </c>
      <c r="BB22" s="1109">
        <v>-12</v>
      </c>
      <c r="BC22" s="1109">
        <v>-7</v>
      </c>
      <c r="BD22" s="1109">
        <v>2</v>
      </c>
      <c r="BE22" s="1109">
        <v>3</v>
      </c>
      <c r="BF22" s="1109">
        <v>-4</v>
      </c>
      <c r="BG22" s="1109">
        <v>-6</v>
      </c>
      <c r="BH22" s="1109">
        <v>-2</v>
      </c>
      <c r="BI22" s="1109">
        <v>-1</v>
      </c>
      <c r="BJ22" s="1109">
        <v>-7</v>
      </c>
      <c r="BK22" s="1109">
        <v>-2</v>
      </c>
      <c r="BL22" s="1110">
        <v>-1</v>
      </c>
      <c r="BM22" s="1463"/>
    </row>
    <row r="23" spans="1:65">
      <c r="A23" s="1289">
        <v>209</v>
      </c>
      <c r="B23" s="1160" t="s">
        <v>79</v>
      </c>
      <c r="C23" s="1290">
        <v>-588</v>
      </c>
      <c r="D23" s="1109">
        <v>-43</v>
      </c>
      <c r="E23" s="1109">
        <v>-27</v>
      </c>
      <c r="F23" s="1109">
        <v>-14</v>
      </c>
      <c r="G23" s="1109">
        <v>-102</v>
      </c>
      <c r="H23" s="1109">
        <v>-269</v>
      </c>
      <c r="I23" s="1109">
        <v>-47</v>
      </c>
      <c r="J23" s="1109">
        <v>-26</v>
      </c>
      <c r="K23" s="1109">
        <v>-30</v>
      </c>
      <c r="L23" s="1109">
        <v>5</v>
      </c>
      <c r="M23" s="1109">
        <v>-20</v>
      </c>
      <c r="N23" s="1109">
        <v>-1</v>
      </c>
      <c r="O23" s="1109">
        <v>4</v>
      </c>
      <c r="P23" s="1109">
        <v>5</v>
      </c>
      <c r="Q23" s="1109">
        <v>1</v>
      </c>
      <c r="R23" s="1109">
        <v>-4</v>
      </c>
      <c r="S23" s="1109">
        <v>4</v>
      </c>
      <c r="T23" s="1109">
        <v>-8</v>
      </c>
      <c r="U23" s="1109">
        <v>-3</v>
      </c>
      <c r="V23" s="1109">
        <v>-13</v>
      </c>
      <c r="W23" s="1110"/>
      <c r="X23" s="1109">
        <v>-251</v>
      </c>
      <c r="Y23" s="1109">
        <v>-14</v>
      </c>
      <c r="Z23" s="1109">
        <v>-4</v>
      </c>
      <c r="AA23" s="1109">
        <v>-7</v>
      </c>
      <c r="AB23" s="1109">
        <v>-64</v>
      </c>
      <c r="AC23" s="1109">
        <v>-97</v>
      </c>
      <c r="AD23" s="1109">
        <v>-28</v>
      </c>
      <c r="AE23" s="1109">
        <v>-20</v>
      </c>
      <c r="AF23" s="1109">
        <v>-24</v>
      </c>
      <c r="AG23" s="1109">
        <v>6</v>
      </c>
      <c r="AH23" s="1109">
        <v>-8</v>
      </c>
      <c r="AI23" s="1109">
        <v>-3</v>
      </c>
      <c r="AJ23" s="1109">
        <v>2</v>
      </c>
      <c r="AK23" s="1109">
        <v>8</v>
      </c>
      <c r="AL23" s="1109">
        <v>4</v>
      </c>
      <c r="AM23" s="1109">
        <v>-2</v>
      </c>
      <c r="AN23" s="1109">
        <v>2</v>
      </c>
      <c r="AO23" s="1109">
        <v>1</v>
      </c>
      <c r="AP23" s="1109">
        <v>1</v>
      </c>
      <c r="AQ23" s="1109">
        <v>-4</v>
      </c>
      <c r="AR23" s="1097"/>
      <c r="AS23" s="1290">
        <v>-337</v>
      </c>
      <c r="AT23" s="1109">
        <v>-29</v>
      </c>
      <c r="AU23" s="1109">
        <v>-23</v>
      </c>
      <c r="AV23" s="1109">
        <v>-7</v>
      </c>
      <c r="AW23" s="1109">
        <v>-38</v>
      </c>
      <c r="AX23" s="1109">
        <v>-172</v>
      </c>
      <c r="AY23" s="1109">
        <v>-19</v>
      </c>
      <c r="AZ23" s="1109">
        <v>-6</v>
      </c>
      <c r="BA23" s="1109">
        <v>-6</v>
      </c>
      <c r="BB23" s="1109">
        <v>-1</v>
      </c>
      <c r="BC23" s="1109">
        <v>-12</v>
      </c>
      <c r="BD23" s="1109">
        <v>2</v>
      </c>
      <c r="BE23" s="1109">
        <v>2</v>
      </c>
      <c r="BF23" s="1109">
        <v>-3</v>
      </c>
      <c r="BG23" s="1109">
        <v>-3</v>
      </c>
      <c r="BH23" s="1109">
        <v>-2</v>
      </c>
      <c r="BI23" s="1109">
        <v>2</v>
      </c>
      <c r="BJ23" s="1109">
        <v>-9</v>
      </c>
      <c r="BK23" s="1109">
        <v>-4</v>
      </c>
      <c r="BL23" s="1110">
        <v>-9</v>
      </c>
      <c r="BM23" s="1463"/>
    </row>
    <row r="24" spans="1:65">
      <c r="A24" s="1289">
        <v>210</v>
      </c>
      <c r="B24" s="1160" t="s">
        <v>25</v>
      </c>
      <c r="C24" s="1290">
        <v>-969</v>
      </c>
      <c r="D24" s="1109">
        <v>-115</v>
      </c>
      <c r="E24" s="1109">
        <v>-26</v>
      </c>
      <c r="F24" s="1109">
        <v>7</v>
      </c>
      <c r="G24" s="1109">
        <v>-45</v>
      </c>
      <c r="H24" s="1109">
        <v>-476</v>
      </c>
      <c r="I24" s="1109">
        <v>-75</v>
      </c>
      <c r="J24" s="1109">
        <v>-120</v>
      </c>
      <c r="K24" s="1109">
        <v>-55</v>
      </c>
      <c r="L24" s="1109">
        <v>-28</v>
      </c>
      <c r="M24" s="1109">
        <v>-35</v>
      </c>
      <c r="N24" s="1109">
        <v>28</v>
      </c>
      <c r="O24" s="1109">
        <v>-36</v>
      </c>
      <c r="P24" s="1109">
        <v>-30</v>
      </c>
      <c r="Q24" s="1109">
        <v>-7</v>
      </c>
      <c r="R24" s="1109">
        <v>19</v>
      </c>
      <c r="S24" s="1109">
        <v>4</v>
      </c>
      <c r="T24" s="1109">
        <v>11</v>
      </c>
      <c r="U24" s="1109">
        <v>8</v>
      </c>
      <c r="V24" s="1109">
        <v>2</v>
      </c>
      <c r="W24" s="1110"/>
      <c r="X24" s="1109">
        <v>-491</v>
      </c>
      <c r="Y24" s="1109">
        <v>-80</v>
      </c>
      <c r="Z24" s="1109">
        <v>-5</v>
      </c>
      <c r="AA24" s="1109">
        <v>-5</v>
      </c>
      <c r="AB24" s="1109">
        <v>10</v>
      </c>
      <c r="AC24" s="1109">
        <v>-238</v>
      </c>
      <c r="AD24" s="1109">
        <v>-32</v>
      </c>
      <c r="AE24" s="1109">
        <v>-94</v>
      </c>
      <c r="AF24" s="1109">
        <v>-26</v>
      </c>
      <c r="AG24" s="1109">
        <v>-15</v>
      </c>
      <c r="AH24" s="1109">
        <v>-16</v>
      </c>
      <c r="AI24" s="1109">
        <v>19</v>
      </c>
      <c r="AJ24" s="1109">
        <v>-14</v>
      </c>
      <c r="AK24" s="1109">
        <v>-25</v>
      </c>
      <c r="AL24" s="1109">
        <v>-2</v>
      </c>
      <c r="AM24" s="1109">
        <v>16</v>
      </c>
      <c r="AN24" s="1109">
        <v>3</v>
      </c>
      <c r="AO24" s="1109">
        <v>6</v>
      </c>
      <c r="AP24" s="1109">
        <v>3</v>
      </c>
      <c r="AQ24" s="1109">
        <v>4</v>
      </c>
      <c r="AR24" s="1097"/>
      <c r="AS24" s="1290">
        <v>-478</v>
      </c>
      <c r="AT24" s="1109">
        <v>-35</v>
      </c>
      <c r="AU24" s="1109">
        <v>-21</v>
      </c>
      <c r="AV24" s="1109">
        <v>12</v>
      </c>
      <c r="AW24" s="1109">
        <v>-55</v>
      </c>
      <c r="AX24" s="1109">
        <v>-238</v>
      </c>
      <c r="AY24" s="1109">
        <v>-43</v>
      </c>
      <c r="AZ24" s="1109">
        <v>-26</v>
      </c>
      <c r="BA24" s="1109">
        <v>-29</v>
      </c>
      <c r="BB24" s="1109">
        <v>-13</v>
      </c>
      <c r="BC24" s="1109">
        <v>-19</v>
      </c>
      <c r="BD24" s="1109">
        <v>9</v>
      </c>
      <c r="BE24" s="1109">
        <v>-22</v>
      </c>
      <c r="BF24" s="1109">
        <v>-5</v>
      </c>
      <c r="BG24" s="1109">
        <v>-5</v>
      </c>
      <c r="BH24" s="1109">
        <v>3</v>
      </c>
      <c r="BI24" s="1109">
        <v>1</v>
      </c>
      <c r="BJ24" s="1109">
        <v>5</v>
      </c>
      <c r="BK24" s="1109">
        <v>5</v>
      </c>
      <c r="BL24" s="1110">
        <v>-2</v>
      </c>
      <c r="BM24" s="1463"/>
    </row>
    <row r="25" spans="1:65">
      <c r="A25" s="1289">
        <v>212</v>
      </c>
      <c r="B25" s="1160" t="s">
        <v>43</v>
      </c>
      <c r="C25" s="1290">
        <v>-210</v>
      </c>
      <c r="D25" s="1109">
        <v>12</v>
      </c>
      <c r="E25" s="1109">
        <v>12</v>
      </c>
      <c r="F25" s="1109">
        <v>-8</v>
      </c>
      <c r="G25" s="1109">
        <v>-22</v>
      </c>
      <c r="H25" s="1109">
        <v>-97</v>
      </c>
      <c r="I25" s="1109">
        <v>-80</v>
      </c>
      <c r="J25" s="1109">
        <v>-24</v>
      </c>
      <c r="K25" s="1109">
        <v>-4</v>
      </c>
      <c r="L25" s="1109">
        <v>-2</v>
      </c>
      <c r="M25" s="1109">
        <v>-14</v>
      </c>
      <c r="N25" s="1109">
        <v>1</v>
      </c>
      <c r="O25" s="1109">
        <v>10</v>
      </c>
      <c r="P25" s="1109">
        <v>5</v>
      </c>
      <c r="Q25" s="1109">
        <v>0</v>
      </c>
      <c r="R25" s="1109">
        <v>2</v>
      </c>
      <c r="S25" s="1109">
        <v>0</v>
      </c>
      <c r="T25" s="1109">
        <v>4</v>
      </c>
      <c r="U25" s="1109">
        <v>-1</v>
      </c>
      <c r="V25" s="1109">
        <v>-4</v>
      </c>
      <c r="W25" s="1110"/>
      <c r="X25" s="1109">
        <v>-127</v>
      </c>
      <c r="Y25" s="1109">
        <v>0</v>
      </c>
      <c r="Z25" s="1109">
        <v>4</v>
      </c>
      <c r="AA25" s="1109">
        <v>-5</v>
      </c>
      <c r="AB25" s="1109">
        <v>-9</v>
      </c>
      <c r="AC25" s="1109">
        <v>-70</v>
      </c>
      <c r="AD25" s="1109">
        <v>-27</v>
      </c>
      <c r="AE25" s="1109">
        <v>-14</v>
      </c>
      <c r="AF25" s="1109">
        <v>-3</v>
      </c>
      <c r="AG25" s="1109">
        <v>6</v>
      </c>
      <c r="AH25" s="1109">
        <v>-13</v>
      </c>
      <c r="AI25" s="1109">
        <v>-5</v>
      </c>
      <c r="AJ25" s="1109">
        <v>1</v>
      </c>
      <c r="AK25" s="1109">
        <v>6</v>
      </c>
      <c r="AL25" s="1109">
        <v>3</v>
      </c>
      <c r="AM25" s="1109">
        <v>1</v>
      </c>
      <c r="AN25" s="1109">
        <v>-3</v>
      </c>
      <c r="AO25" s="1109">
        <v>4</v>
      </c>
      <c r="AP25" s="1109">
        <v>-1</v>
      </c>
      <c r="AQ25" s="1109">
        <v>-2</v>
      </c>
      <c r="AR25" s="1097"/>
      <c r="AS25" s="1290">
        <v>-83</v>
      </c>
      <c r="AT25" s="1109">
        <v>12</v>
      </c>
      <c r="AU25" s="1109">
        <v>8</v>
      </c>
      <c r="AV25" s="1109">
        <v>-3</v>
      </c>
      <c r="AW25" s="1109">
        <v>-13</v>
      </c>
      <c r="AX25" s="1109">
        <v>-27</v>
      </c>
      <c r="AY25" s="1109">
        <v>-53</v>
      </c>
      <c r="AZ25" s="1109">
        <v>-10</v>
      </c>
      <c r="BA25" s="1109">
        <v>-1</v>
      </c>
      <c r="BB25" s="1109">
        <v>-8</v>
      </c>
      <c r="BC25" s="1109">
        <v>-1</v>
      </c>
      <c r="BD25" s="1109">
        <v>6</v>
      </c>
      <c r="BE25" s="1109">
        <v>9</v>
      </c>
      <c r="BF25" s="1109">
        <v>-1</v>
      </c>
      <c r="BG25" s="1109">
        <v>-3</v>
      </c>
      <c r="BH25" s="1109">
        <v>1</v>
      </c>
      <c r="BI25" s="1109">
        <v>3</v>
      </c>
      <c r="BJ25" s="1109">
        <v>0</v>
      </c>
      <c r="BK25" s="1109">
        <v>0</v>
      </c>
      <c r="BL25" s="1110">
        <v>-2</v>
      </c>
      <c r="BM25" s="1463"/>
    </row>
    <row r="26" spans="1:65">
      <c r="A26" s="1289">
        <v>213</v>
      </c>
      <c r="B26" s="1160" t="s">
        <v>80</v>
      </c>
      <c r="C26" s="1290">
        <v>-310</v>
      </c>
      <c r="D26" s="1109">
        <v>-10</v>
      </c>
      <c r="E26" s="1109">
        <v>-8</v>
      </c>
      <c r="F26" s="1109">
        <v>-4</v>
      </c>
      <c r="G26" s="1109">
        <v>-41</v>
      </c>
      <c r="H26" s="1109">
        <v>-88</v>
      </c>
      <c r="I26" s="1109">
        <v>-68</v>
      </c>
      <c r="J26" s="1109">
        <v>-21</v>
      </c>
      <c r="K26" s="1109">
        <v>-14</v>
      </c>
      <c r="L26" s="1109">
        <v>-20</v>
      </c>
      <c r="M26" s="1109">
        <v>5</v>
      </c>
      <c r="N26" s="1109">
        <v>-5</v>
      </c>
      <c r="O26" s="1109">
        <v>1</v>
      </c>
      <c r="P26" s="1109">
        <v>-8</v>
      </c>
      <c r="Q26" s="1109">
        <v>-1</v>
      </c>
      <c r="R26" s="1109">
        <v>-1</v>
      </c>
      <c r="S26" s="1109">
        <v>-7</v>
      </c>
      <c r="T26" s="1109">
        <v>-13</v>
      </c>
      <c r="U26" s="1109">
        <v>-3</v>
      </c>
      <c r="V26" s="1109">
        <v>-4</v>
      </c>
      <c r="W26" s="1110"/>
      <c r="X26" s="1109">
        <v>-151</v>
      </c>
      <c r="Y26" s="1109">
        <v>-6</v>
      </c>
      <c r="Z26" s="1109">
        <v>-6</v>
      </c>
      <c r="AA26" s="1109">
        <v>-4</v>
      </c>
      <c r="AB26" s="1109">
        <v>-22</v>
      </c>
      <c r="AC26" s="1109">
        <v>-19</v>
      </c>
      <c r="AD26" s="1109">
        <v>-42</v>
      </c>
      <c r="AE26" s="1109">
        <v>-17</v>
      </c>
      <c r="AF26" s="1109">
        <v>-3</v>
      </c>
      <c r="AG26" s="1109">
        <v>-13</v>
      </c>
      <c r="AH26" s="1109">
        <v>2</v>
      </c>
      <c r="AI26" s="1109">
        <v>-6</v>
      </c>
      <c r="AJ26" s="1109">
        <v>3</v>
      </c>
      <c r="AK26" s="1109">
        <v>-5</v>
      </c>
      <c r="AL26" s="1109">
        <v>-3</v>
      </c>
      <c r="AM26" s="1109">
        <v>0</v>
      </c>
      <c r="AN26" s="1109">
        <v>-1</v>
      </c>
      <c r="AO26" s="1109">
        <v>-6</v>
      </c>
      <c r="AP26" s="1109">
        <v>-1</v>
      </c>
      <c r="AQ26" s="1109">
        <v>-2</v>
      </c>
      <c r="AR26" s="1097"/>
      <c r="AS26" s="1290">
        <v>-159</v>
      </c>
      <c r="AT26" s="1109">
        <v>-4</v>
      </c>
      <c r="AU26" s="1109">
        <v>-2</v>
      </c>
      <c r="AV26" s="1109">
        <v>0</v>
      </c>
      <c r="AW26" s="1109">
        <v>-19</v>
      </c>
      <c r="AX26" s="1109">
        <v>-69</v>
      </c>
      <c r="AY26" s="1109">
        <v>-26</v>
      </c>
      <c r="AZ26" s="1109">
        <v>-4</v>
      </c>
      <c r="BA26" s="1109">
        <v>-11</v>
      </c>
      <c r="BB26" s="1109">
        <v>-7</v>
      </c>
      <c r="BC26" s="1109">
        <v>3</v>
      </c>
      <c r="BD26" s="1109">
        <v>1</v>
      </c>
      <c r="BE26" s="1109">
        <v>-2</v>
      </c>
      <c r="BF26" s="1109">
        <v>-3</v>
      </c>
      <c r="BG26" s="1109">
        <v>2</v>
      </c>
      <c r="BH26" s="1109">
        <v>-1</v>
      </c>
      <c r="BI26" s="1109">
        <v>-6</v>
      </c>
      <c r="BJ26" s="1109">
        <v>-7</v>
      </c>
      <c r="BK26" s="1109">
        <v>-2</v>
      </c>
      <c r="BL26" s="1110">
        <v>-2</v>
      </c>
      <c r="BM26" s="1463"/>
    </row>
    <row r="27" spans="1:65">
      <c r="A27" s="1289">
        <v>214</v>
      </c>
      <c r="B27" s="1160" t="s">
        <v>20</v>
      </c>
      <c r="C27" s="1290">
        <v>255</v>
      </c>
      <c r="D27" s="1109">
        <v>201</v>
      </c>
      <c r="E27" s="1109">
        <v>44</v>
      </c>
      <c r="F27" s="1109">
        <v>10</v>
      </c>
      <c r="G27" s="1109">
        <v>-5</v>
      </c>
      <c r="H27" s="1109">
        <v>-452</v>
      </c>
      <c r="I27" s="1109">
        <v>-74</v>
      </c>
      <c r="J27" s="1109">
        <v>57</v>
      </c>
      <c r="K27" s="1109">
        <v>103</v>
      </c>
      <c r="L27" s="1109">
        <v>48</v>
      </c>
      <c r="M27" s="1109">
        <v>42</v>
      </c>
      <c r="N27" s="1109">
        <v>88</v>
      </c>
      <c r="O27" s="1109">
        <v>86</v>
      </c>
      <c r="P27" s="1109">
        <v>38</v>
      </c>
      <c r="Q27" s="1109">
        <v>19</v>
      </c>
      <c r="R27" s="1109">
        <v>23</v>
      </c>
      <c r="S27" s="1109">
        <v>6</v>
      </c>
      <c r="T27" s="1109">
        <v>6</v>
      </c>
      <c r="U27" s="1109">
        <v>-7</v>
      </c>
      <c r="V27" s="1109">
        <v>22</v>
      </c>
      <c r="W27" s="1110"/>
      <c r="X27" s="1109">
        <v>32</v>
      </c>
      <c r="Y27" s="1109">
        <v>96</v>
      </c>
      <c r="Z27" s="1109">
        <v>17</v>
      </c>
      <c r="AA27" s="1109">
        <v>9</v>
      </c>
      <c r="AB27" s="1109">
        <v>-35</v>
      </c>
      <c r="AC27" s="1109">
        <v>-267</v>
      </c>
      <c r="AD27" s="1109">
        <v>-64</v>
      </c>
      <c r="AE27" s="1109">
        <v>47</v>
      </c>
      <c r="AF27" s="1109">
        <v>61</v>
      </c>
      <c r="AG27" s="1109">
        <v>30</v>
      </c>
      <c r="AH27" s="1109">
        <v>1</v>
      </c>
      <c r="AI27" s="1109">
        <v>51</v>
      </c>
      <c r="AJ27" s="1109">
        <v>41</v>
      </c>
      <c r="AK27" s="1109">
        <v>32</v>
      </c>
      <c r="AL27" s="1109">
        <v>5</v>
      </c>
      <c r="AM27" s="1109">
        <v>15</v>
      </c>
      <c r="AN27" s="1109">
        <v>-11</v>
      </c>
      <c r="AO27" s="1109">
        <v>3</v>
      </c>
      <c r="AP27" s="1109">
        <v>-5</v>
      </c>
      <c r="AQ27" s="1109">
        <v>6</v>
      </c>
      <c r="AR27" s="1097"/>
      <c r="AS27" s="1290">
        <v>223</v>
      </c>
      <c r="AT27" s="1109">
        <v>105</v>
      </c>
      <c r="AU27" s="1109">
        <v>27</v>
      </c>
      <c r="AV27" s="1109">
        <v>1</v>
      </c>
      <c r="AW27" s="1109">
        <v>30</v>
      </c>
      <c r="AX27" s="1109">
        <v>-185</v>
      </c>
      <c r="AY27" s="1109">
        <v>-10</v>
      </c>
      <c r="AZ27" s="1109">
        <v>10</v>
      </c>
      <c r="BA27" s="1109">
        <v>42</v>
      </c>
      <c r="BB27" s="1109">
        <v>18</v>
      </c>
      <c r="BC27" s="1109">
        <v>41</v>
      </c>
      <c r="BD27" s="1109">
        <v>37</v>
      </c>
      <c r="BE27" s="1109">
        <v>45</v>
      </c>
      <c r="BF27" s="1109">
        <v>6</v>
      </c>
      <c r="BG27" s="1109">
        <v>14</v>
      </c>
      <c r="BH27" s="1109">
        <v>8</v>
      </c>
      <c r="BI27" s="1109">
        <v>17</v>
      </c>
      <c r="BJ27" s="1109">
        <v>3</v>
      </c>
      <c r="BK27" s="1109">
        <v>-2</v>
      </c>
      <c r="BL27" s="1110">
        <v>16</v>
      </c>
      <c r="BM27" s="1463"/>
    </row>
    <row r="28" spans="1:65">
      <c r="A28" s="1289">
        <v>215</v>
      </c>
      <c r="B28" s="1160" t="s">
        <v>81</v>
      </c>
      <c r="C28" s="1290">
        <v>-387</v>
      </c>
      <c r="D28" s="1109">
        <v>28</v>
      </c>
      <c r="E28" s="1109">
        <v>-14</v>
      </c>
      <c r="F28" s="1109">
        <v>6</v>
      </c>
      <c r="G28" s="1109">
        <v>-6</v>
      </c>
      <c r="H28" s="1109">
        <v>-166</v>
      </c>
      <c r="I28" s="1109">
        <v>-130</v>
      </c>
      <c r="J28" s="1109">
        <v>-42</v>
      </c>
      <c r="K28" s="1109">
        <v>-20</v>
      </c>
      <c r="L28" s="1109">
        <v>-7</v>
      </c>
      <c r="M28" s="1109">
        <v>-23</v>
      </c>
      <c r="N28" s="1109">
        <v>16</v>
      </c>
      <c r="O28" s="1109">
        <v>-7</v>
      </c>
      <c r="P28" s="1109">
        <v>-12</v>
      </c>
      <c r="Q28" s="1109">
        <v>-10</v>
      </c>
      <c r="R28" s="1109">
        <v>-7</v>
      </c>
      <c r="S28" s="1109">
        <v>-3</v>
      </c>
      <c r="T28" s="1109">
        <v>16</v>
      </c>
      <c r="U28" s="1109">
        <v>1</v>
      </c>
      <c r="V28" s="1109">
        <v>-7</v>
      </c>
      <c r="W28" s="1110"/>
      <c r="X28" s="1109">
        <v>-171</v>
      </c>
      <c r="Y28" s="1109">
        <v>24</v>
      </c>
      <c r="Z28" s="1109">
        <v>-9</v>
      </c>
      <c r="AA28" s="1109">
        <v>-2</v>
      </c>
      <c r="AB28" s="1109">
        <v>-22</v>
      </c>
      <c r="AC28" s="1109">
        <v>-56</v>
      </c>
      <c r="AD28" s="1109">
        <v>-62</v>
      </c>
      <c r="AE28" s="1109">
        <v>-3</v>
      </c>
      <c r="AF28" s="1109">
        <v>-6</v>
      </c>
      <c r="AG28" s="1109">
        <v>-11</v>
      </c>
      <c r="AH28" s="1109">
        <v>-16</v>
      </c>
      <c r="AI28" s="1109">
        <v>15</v>
      </c>
      <c r="AJ28" s="1109">
        <v>0</v>
      </c>
      <c r="AK28" s="1109">
        <v>-14</v>
      </c>
      <c r="AL28" s="1109">
        <v>-5</v>
      </c>
      <c r="AM28" s="1109">
        <v>-8</v>
      </c>
      <c r="AN28" s="1109">
        <v>1</v>
      </c>
      <c r="AO28" s="1109">
        <v>5</v>
      </c>
      <c r="AP28" s="1109">
        <v>-1</v>
      </c>
      <c r="AQ28" s="1109">
        <v>-1</v>
      </c>
      <c r="AR28" s="1097"/>
      <c r="AS28" s="1290">
        <v>-216</v>
      </c>
      <c r="AT28" s="1109">
        <v>4</v>
      </c>
      <c r="AU28" s="1109">
        <v>-5</v>
      </c>
      <c r="AV28" s="1109">
        <v>8</v>
      </c>
      <c r="AW28" s="1109">
        <v>16</v>
      </c>
      <c r="AX28" s="1109">
        <v>-110</v>
      </c>
      <c r="AY28" s="1109">
        <v>-68</v>
      </c>
      <c r="AZ28" s="1109">
        <v>-39</v>
      </c>
      <c r="BA28" s="1109">
        <v>-14</v>
      </c>
      <c r="BB28" s="1109">
        <v>4</v>
      </c>
      <c r="BC28" s="1109">
        <v>-7</v>
      </c>
      <c r="BD28" s="1109">
        <v>1</v>
      </c>
      <c r="BE28" s="1109">
        <v>-7</v>
      </c>
      <c r="BF28" s="1109">
        <v>2</v>
      </c>
      <c r="BG28" s="1109">
        <v>-5</v>
      </c>
      <c r="BH28" s="1109">
        <v>1</v>
      </c>
      <c r="BI28" s="1109">
        <v>-4</v>
      </c>
      <c r="BJ28" s="1109">
        <v>11</v>
      </c>
      <c r="BK28" s="1109">
        <v>2</v>
      </c>
      <c r="BL28" s="1110">
        <v>-6</v>
      </c>
      <c r="BM28" s="1463"/>
    </row>
    <row r="29" spans="1:65">
      <c r="A29" s="1289">
        <v>216</v>
      </c>
      <c r="B29" s="1160" t="s">
        <v>26</v>
      </c>
      <c r="C29" s="1290">
        <v>-386</v>
      </c>
      <c r="D29" s="1109">
        <v>50</v>
      </c>
      <c r="E29" s="1109">
        <v>11</v>
      </c>
      <c r="F29" s="1109">
        <v>14</v>
      </c>
      <c r="G29" s="1109">
        <v>13</v>
      </c>
      <c r="H29" s="1109">
        <v>-200</v>
      </c>
      <c r="I29" s="1109">
        <v>-118</v>
      </c>
      <c r="J29" s="1109">
        <v>-34</v>
      </c>
      <c r="K29" s="1109">
        <v>-53</v>
      </c>
      <c r="L29" s="1109">
        <v>7</v>
      </c>
      <c r="M29" s="1109">
        <v>-8</v>
      </c>
      <c r="N29" s="1109">
        <v>-24</v>
      </c>
      <c r="O29" s="1109">
        <v>-17</v>
      </c>
      <c r="P29" s="1109">
        <v>-7</v>
      </c>
      <c r="Q29" s="1109">
        <v>-12</v>
      </c>
      <c r="R29" s="1109">
        <v>-4</v>
      </c>
      <c r="S29" s="1109">
        <v>10</v>
      </c>
      <c r="T29" s="1109">
        <v>1</v>
      </c>
      <c r="U29" s="1109">
        <v>-8</v>
      </c>
      <c r="V29" s="1109">
        <v>-7</v>
      </c>
      <c r="W29" s="1110"/>
      <c r="X29" s="1109">
        <v>-242</v>
      </c>
      <c r="Y29" s="1109">
        <v>28</v>
      </c>
      <c r="Z29" s="1109">
        <v>-7</v>
      </c>
      <c r="AA29" s="1109">
        <v>7</v>
      </c>
      <c r="AB29" s="1109">
        <v>25</v>
      </c>
      <c r="AC29" s="1109">
        <v>-100</v>
      </c>
      <c r="AD29" s="1109">
        <v>-101</v>
      </c>
      <c r="AE29" s="1109">
        <v>-23</v>
      </c>
      <c r="AF29" s="1109">
        <v>-35</v>
      </c>
      <c r="AG29" s="1109">
        <v>1</v>
      </c>
      <c r="AH29" s="1109">
        <v>-4</v>
      </c>
      <c r="AI29" s="1109">
        <v>-4</v>
      </c>
      <c r="AJ29" s="1109">
        <v>-4</v>
      </c>
      <c r="AK29" s="1109">
        <v>-10</v>
      </c>
      <c r="AL29" s="1109">
        <v>-9</v>
      </c>
      <c r="AM29" s="1109">
        <v>0</v>
      </c>
      <c r="AN29" s="1109">
        <v>2</v>
      </c>
      <c r="AO29" s="1109">
        <v>2</v>
      </c>
      <c r="AP29" s="1109">
        <v>-6</v>
      </c>
      <c r="AQ29" s="1109">
        <v>-4</v>
      </c>
      <c r="AR29" s="1097"/>
      <c r="AS29" s="1290">
        <v>-144</v>
      </c>
      <c r="AT29" s="1109">
        <v>22</v>
      </c>
      <c r="AU29" s="1109">
        <v>18</v>
      </c>
      <c r="AV29" s="1109">
        <v>7</v>
      </c>
      <c r="AW29" s="1109">
        <v>-12</v>
      </c>
      <c r="AX29" s="1109">
        <v>-100</v>
      </c>
      <c r="AY29" s="1109">
        <v>-17</v>
      </c>
      <c r="AZ29" s="1109">
        <v>-11</v>
      </c>
      <c r="BA29" s="1109">
        <v>-18</v>
      </c>
      <c r="BB29" s="1109">
        <v>6</v>
      </c>
      <c r="BC29" s="1109">
        <v>-4</v>
      </c>
      <c r="BD29" s="1109">
        <v>-20</v>
      </c>
      <c r="BE29" s="1109">
        <v>-13</v>
      </c>
      <c r="BF29" s="1109">
        <v>3</v>
      </c>
      <c r="BG29" s="1109">
        <v>-3</v>
      </c>
      <c r="BH29" s="1109">
        <v>-4</v>
      </c>
      <c r="BI29" s="1109">
        <v>8</v>
      </c>
      <c r="BJ29" s="1109">
        <v>-1</v>
      </c>
      <c r="BK29" s="1109">
        <v>-2</v>
      </c>
      <c r="BL29" s="1110">
        <v>-3</v>
      </c>
      <c r="BM29" s="1463"/>
    </row>
    <row r="30" spans="1:65">
      <c r="A30" s="1289">
        <v>217</v>
      </c>
      <c r="B30" s="1160" t="s">
        <v>21</v>
      </c>
      <c r="C30" s="1290">
        <v>-4</v>
      </c>
      <c r="D30" s="1109">
        <v>160</v>
      </c>
      <c r="E30" s="1109">
        <v>38</v>
      </c>
      <c r="F30" s="1109">
        <v>-19</v>
      </c>
      <c r="G30" s="1109">
        <v>-35</v>
      </c>
      <c r="H30" s="1109">
        <v>-160</v>
      </c>
      <c r="I30" s="1109">
        <v>-72</v>
      </c>
      <c r="J30" s="1109">
        <v>99</v>
      </c>
      <c r="K30" s="1109">
        <v>21</v>
      </c>
      <c r="L30" s="1109">
        <v>23</v>
      </c>
      <c r="M30" s="1109">
        <v>-31</v>
      </c>
      <c r="N30" s="1109">
        <v>24</v>
      </c>
      <c r="O30" s="1109">
        <v>18</v>
      </c>
      <c r="P30" s="1109">
        <v>13</v>
      </c>
      <c r="Q30" s="1109">
        <v>6</v>
      </c>
      <c r="R30" s="1109">
        <v>-20</v>
      </c>
      <c r="S30" s="1109">
        <v>-27</v>
      </c>
      <c r="T30" s="1109">
        <v>-43</v>
      </c>
      <c r="U30" s="1109">
        <v>1</v>
      </c>
      <c r="V30" s="1109">
        <v>0</v>
      </c>
      <c r="W30" s="1110"/>
      <c r="X30" s="1109">
        <v>87</v>
      </c>
      <c r="Y30" s="1109">
        <v>105</v>
      </c>
      <c r="Z30" s="1109">
        <v>17</v>
      </c>
      <c r="AA30" s="1109">
        <v>-14</v>
      </c>
      <c r="AB30" s="1109">
        <v>-23</v>
      </c>
      <c r="AC30" s="1109">
        <v>-72</v>
      </c>
      <c r="AD30" s="1109">
        <v>-40</v>
      </c>
      <c r="AE30" s="1109">
        <v>86</v>
      </c>
      <c r="AF30" s="1109">
        <v>29</v>
      </c>
      <c r="AG30" s="1109">
        <v>12</v>
      </c>
      <c r="AH30" s="1109">
        <v>-6</v>
      </c>
      <c r="AI30" s="1109">
        <v>11</v>
      </c>
      <c r="AJ30" s="1109">
        <v>11</v>
      </c>
      <c r="AK30" s="1109">
        <v>-1</v>
      </c>
      <c r="AL30" s="1109">
        <v>8</v>
      </c>
      <c r="AM30" s="1109">
        <v>-4</v>
      </c>
      <c r="AN30" s="1109">
        <v>-17</v>
      </c>
      <c r="AO30" s="1109">
        <v>-20</v>
      </c>
      <c r="AP30" s="1109">
        <v>2</v>
      </c>
      <c r="AQ30" s="1109">
        <v>3</v>
      </c>
      <c r="AR30" s="1097"/>
      <c r="AS30" s="1290">
        <v>-91</v>
      </c>
      <c r="AT30" s="1109">
        <v>55</v>
      </c>
      <c r="AU30" s="1109">
        <v>21</v>
      </c>
      <c r="AV30" s="1109">
        <v>-5</v>
      </c>
      <c r="AW30" s="1109">
        <v>-12</v>
      </c>
      <c r="AX30" s="1109">
        <v>-88</v>
      </c>
      <c r="AY30" s="1109">
        <v>-32</v>
      </c>
      <c r="AZ30" s="1109">
        <v>13</v>
      </c>
      <c r="BA30" s="1109">
        <v>-8</v>
      </c>
      <c r="BB30" s="1109">
        <v>11</v>
      </c>
      <c r="BC30" s="1109">
        <v>-25</v>
      </c>
      <c r="BD30" s="1109">
        <v>13</v>
      </c>
      <c r="BE30" s="1109">
        <v>7</v>
      </c>
      <c r="BF30" s="1109">
        <v>14</v>
      </c>
      <c r="BG30" s="1109">
        <v>-2</v>
      </c>
      <c r="BH30" s="1109">
        <v>-16</v>
      </c>
      <c r="BI30" s="1109">
        <v>-10</v>
      </c>
      <c r="BJ30" s="1109">
        <v>-23</v>
      </c>
      <c r="BK30" s="1109">
        <v>-1</v>
      </c>
      <c r="BL30" s="1110">
        <v>-3</v>
      </c>
      <c r="BM30" s="1463"/>
    </row>
    <row r="31" spans="1:65">
      <c r="A31" s="1289">
        <v>218</v>
      </c>
      <c r="B31" s="1160" t="s">
        <v>32</v>
      </c>
      <c r="C31" s="1290">
        <v>-161</v>
      </c>
      <c r="D31" s="1109">
        <v>29</v>
      </c>
      <c r="E31" s="1109">
        <v>5</v>
      </c>
      <c r="F31" s="1109">
        <v>3</v>
      </c>
      <c r="G31" s="1109">
        <v>-35</v>
      </c>
      <c r="H31" s="1109">
        <v>-137</v>
      </c>
      <c r="I31" s="1109">
        <v>-16</v>
      </c>
      <c r="J31" s="1109">
        <v>5</v>
      </c>
      <c r="K31" s="1109">
        <v>3</v>
      </c>
      <c r="L31" s="1109">
        <v>4</v>
      </c>
      <c r="M31" s="1109">
        <v>-15</v>
      </c>
      <c r="N31" s="1109">
        <v>-4</v>
      </c>
      <c r="O31" s="1109">
        <v>-4</v>
      </c>
      <c r="P31" s="1109">
        <v>9</v>
      </c>
      <c r="Q31" s="1109">
        <v>-6</v>
      </c>
      <c r="R31" s="1109">
        <v>-4</v>
      </c>
      <c r="S31" s="1109">
        <v>-2</v>
      </c>
      <c r="T31" s="1109">
        <v>-2</v>
      </c>
      <c r="U31" s="1109">
        <v>4</v>
      </c>
      <c r="V31" s="1109">
        <v>2</v>
      </c>
      <c r="W31" s="1110"/>
      <c r="X31" s="1109">
        <v>-59</v>
      </c>
      <c r="Y31" s="1109">
        <v>9</v>
      </c>
      <c r="Z31" s="1109">
        <v>4</v>
      </c>
      <c r="AA31" s="1109">
        <v>9</v>
      </c>
      <c r="AB31" s="1109">
        <v>-27</v>
      </c>
      <c r="AC31" s="1109">
        <v>-60</v>
      </c>
      <c r="AD31" s="1109">
        <v>-8</v>
      </c>
      <c r="AE31" s="1109">
        <v>8</v>
      </c>
      <c r="AF31" s="1109">
        <v>7</v>
      </c>
      <c r="AG31" s="1109">
        <v>13</v>
      </c>
      <c r="AH31" s="1109">
        <v>0</v>
      </c>
      <c r="AI31" s="1109">
        <v>-5</v>
      </c>
      <c r="AJ31" s="1109">
        <v>0</v>
      </c>
      <c r="AK31" s="1109">
        <v>6</v>
      </c>
      <c r="AL31" s="1109">
        <v>-6</v>
      </c>
      <c r="AM31" s="1109">
        <v>-4</v>
      </c>
      <c r="AN31" s="1109">
        <v>0</v>
      </c>
      <c r="AO31" s="1109">
        <v>-5</v>
      </c>
      <c r="AP31" s="1109">
        <v>0</v>
      </c>
      <c r="AQ31" s="1109">
        <v>0</v>
      </c>
      <c r="AR31" s="1097"/>
      <c r="AS31" s="1290">
        <v>-102</v>
      </c>
      <c r="AT31" s="1109">
        <v>20</v>
      </c>
      <c r="AU31" s="1109">
        <v>1</v>
      </c>
      <c r="AV31" s="1109">
        <v>-6</v>
      </c>
      <c r="AW31" s="1109">
        <v>-8</v>
      </c>
      <c r="AX31" s="1109">
        <v>-77</v>
      </c>
      <c r="AY31" s="1109">
        <v>-8</v>
      </c>
      <c r="AZ31" s="1109">
        <v>-3</v>
      </c>
      <c r="BA31" s="1109">
        <v>-4</v>
      </c>
      <c r="BB31" s="1109">
        <v>-9</v>
      </c>
      <c r="BC31" s="1109">
        <v>-15</v>
      </c>
      <c r="BD31" s="1109">
        <v>1</v>
      </c>
      <c r="BE31" s="1109">
        <v>-4</v>
      </c>
      <c r="BF31" s="1109">
        <v>3</v>
      </c>
      <c r="BG31" s="1109">
        <v>0</v>
      </c>
      <c r="BH31" s="1109">
        <v>0</v>
      </c>
      <c r="BI31" s="1109">
        <v>-2</v>
      </c>
      <c r="BJ31" s="1109">
        <v>3</v>
      </c>
      <c r="BK31" s="1109">
        <v>4</v>
      </c>
      <c r="BL31" s="1110">
        <v>2</v>
      </c>
      <c r="BM31" s="1463"/>
    </row>
    <row r="32" spans="1:65">
      <c r="A32" s="1289">
        <v>219</v>
      </c>
      <c r="B32" s="1160" t="s">
        <v>22</v>
      </c>
      <c r="C32" s="1290">
        <v>-756</v>
      </c>
      <c r="D32" s="1109">
        <v>94</v>
      </c>
      <c r="E32" s="1109">
        <v>13</v>
      </c>
      <c r="F32" s="1109">
        <v>16</v>
      </c>
      <c r="G32" s="1109">
        <v>19</v>
      </c>
      <c r="H32" s="1109">
        <v>-329</v>
      </c>
      <c r="I32" s="1109">
        <v>-429</v>
      </c>
      <c r="J32" s="1109">
        <v>-74</v>
      </c>
      <c r="K32" s="1109">
        <v>-21</v>
      </c>
      <c r="L32" s="1109">
        <v>-18</v>
      </c>
      <c r="M32" s="1109">
        <v>-15</v>
      </c>
      <c r="N32" s="1109">
        <v>0</v>
      </c>
      <c r="O32" s="1109">
        <v>-18</v>
      </c>
      <c r="P32" s="1109">
        <v>-18</v>
      </c>
      <c r="Q32" s="1109">
        <v>-15</v>
      </c>
      <c r="R32" s="1109">
        <v>-15</v>
      </c>
      <c r="S32" s="1109">
        <v>8</v>
      </c>
      <c r="T32" s="1109">
        <v>-3</v>
      </c>
      <c r="U32" s="1109">
        <v>15</v>
      </c>
      <c r="V32" s="1109">
        <v>34</v>
      </c>
      <c r="W32" s="1110"/>
      <c r="X32" s="1109">
        <v>-437</v>
      </c>
      <c r="Y32" s="1109">
        <v>46</v>
      </c>
      <c r="Z32" s="1109">
        <v>-6</v>
      </c>
      <c r="AA32" s="1109">
        <v>5</v>
      </c>
      <c r="AB32" s="1109">
        <v>19</v>
      </c>
      <c r="AC32" s="1109">
        <v>-160</v>
      </c>
      <c r="AD32" s="1109">
        <v>-261</v>
      </c>
      <c r="AE32" s="1109">
        <v>-35</v>
      </c>
      <c r="AF32" s="1109">
        <v>-8</v>
      </c>
      <c r="AG32" s="1109">
        <v>-13</v>
      </c>
      <c r="AH32" s="1109">
        <v>-4</v>
      </c>
      <c r="AI32" s="1109">
        <v>2</v>
      </c>
      <c r="AJ32" s="1109">
        <v>-11</v>
      </c>
      <c r="AK32" s="1109">
        <v>-11</v>
      </c>
      <c r="AL32" s="1109">
        <v>-6</v>
      </c>
      <c r="AM32" s="1109">
        <v>-2</v>
      </c>
      <c r="AN32" s="1109">
        <v>7</v>
      </c>
      <c r="AO32" s="1109">
        <v>-7</v>
      </c>
      <c r="AP32" s="1109">
        <v>-3</v>
      </c>
      <c r="AQ32" s="1109">
        <v>11</v>
      </c>
      <c r="AR32" s="1097"/>
      <c r="AS32" s="1290">
        <v>-319</v>
      </c>
      <c r="AT32" s="1109">
        <v>48</v>
      </c>
      <c r="AU32" s="1109">
        <v>19</v>
      </c>
      <c r="AV32" s="1109">
        <v>11</v>
      </c>
      <c r="AW32" s="1109">
        <v>0</v>
      </c>
      <c r="AX32" s="1109">
        <v>-169</v>
      </c>
      <c r="AY32" s="1109">
        <v>-168</v>
      </c>
      <c r="AZ32" s="1109">
        <v>-39</v>
      </c>
      <c r="BA32" s="1109">
        <v>-13</v>
      </c>
      <c r="BB32" s="1109">
        <v>-5</v>
      </c>
      <c r="BC32" s="1109">
        <v>-11</v>
      </c>
      <c r="BD32" s="1109">
        <v>-2</v>
      </c>
      <c r="BE32" s="1109">
        <v>-7</v>
      </c>
      <c r="BF32" s="1109">
        <v>-7</v>
      </c>
      <c r="BG32" s="1109">
        <v>-9</v>
      </c>
      <c r="BH32" s="1109">
        <v>-13</v>
      </c>
      <c r="BI32" s="1109">
        <v>1</v>
      </c>
      <c r="BJ32" s="1109">
        <v>4</v>
      </c>
      <c r="BK32" s="1109">
        <v>18</v>
      </c>
      <c r="BL32" s="1110">
        <v>23</v>
      </c>
      <c r="BM32" s="1463"/>
    </row>
    <row r="33" spans="1:65">
      <c r="A33" s="1289">
        <v>220</v>
      </c>
      <c r="B33" s="1160" t="s">
        <v>33</v>
      </c>
      <c r="C33" s="1290">
        <v>-222</v>
      </c>
      <c r="D33" s="1109">
        <v>18</v>
      </c>
      <c r="E33" s="1109">
        <v>2</v>
      </c>
      <c r="F33" s="1109">
        <v>4</v>
      </c>
      <c r="G33" s="1109">
        <v>-33</v>
      </c>
      <c r="H33" s="1109">
        <v>-125</v>
      </c>
      <c r="I33" s="1109">
        <v>-55</v>
      </c>
      <c r="J33" s="1109">
        <v>-22</v>
      </c>
      <c r="K33" s="1109">
        <v>-11</v>
      </c>
      <c r="L33" s="1109">
        <v>14</v>
      </c>
      <c r="M33" s="1109">
        <v>-7</v>
      </c>
      <c r="N33" s="1109">
        <v>-6</v>
      </c>
      <c r="O33" s="1109">
        <v>-10</v>
      </c>
      <c r="P33" s="1109">
        <v>6</v>
      </c>
      <c r="Q33" s="1109">
        <v>-1</v>
      </c>
      <c r="R33" s="1109">
        <v>4</v>
      </c>
      <c r="S33" s="1109">
        <v>1</v>
      </c>
      <c r="T33" s="1109">
        <v>4</v>
      </c>
      <c r="U33" s="1109">
        <v>-1</v>
      </c>
      <c r="V33" s="1109">
        <v>-4</v>
      </c>
      <c r="W33" s="1110"/>
      <c r="X33" s="1109">
        <v>-111</v>
      </c>
      <c r="Y33" s="1109">
        <v>6</v>
      </c>
      <c r="Z33" s="1109">
        <v>-2</v>
      </c>
      <c r="AA33" s="1109">
        <v>5</v>
      </c>
      <c r="AB33" s="1109">
        <v>-30</v>
      </c>
      <c r="AC33" s="1109">
        <v>-54</v>
      </c>
      <c r="AD33" s="1109">
        <v>-27</v>
      </c>
      <c r="AE33" s="1109">
        <v>-8</v>
      </c>
      <c r="AF33" s="1109">
        <v>-8</v>
      </c>
      <c r="AG33" s="1109">
        <v>15</v>
      </c>
      <c r="AH33" s="1109">
        <v>-10</v>
      </c>
      <c r="AI33" s="1109">
        <v>-1</v>
      </c>
      <c r="AJ33" s="1109">
        <v>-3</v>
      </c>
      <c r="AK33" s="1109">
        <v>0</v>
      </c>
      <c r="AL33" s="1109">
        <v>1</v>
      </c>
      <c r="AM33" s="1109">
        <v>3</v>
      </c>
      <c r="AN33" s="1109">
        <v>1</v>
      </c>
      <c r="AO33" s="1109">
        <v>3</v>
      </c>
      <c r="AP33" s="1109">
        <v>-2</v>
      </c>
      <c r="AQ33" s="1109">
        <v>0</v>
      </c>
      <c r="AR33" s="1097"/>
      <c r="AS33" s="1290">
        <v>-111</v>
      </c>
      <c r="AT33" s="1109">
        <v>12</v>
      </c>
      <c r="AU33" s="1109">
        <v>4</v>
      </c>
      <c r="AV33" s="1109">
        <v>-1</v>
      </c>
      <c r="AW33" s="1109">
        <v>-3</v>
      </c>
      <c r="AX33" s="1109">
        <v>-71</v>
      </c>
      <c r="AY33" s="1109">
        <v>-28</v>
      </c>
      <c r="AZ33" s="1109">
        <v>-14</v>
      </c>
      <c r="BA33" s="1109">
        <v>-3</v>
      </c>
      <c r="BB33" s="1109">
        <v>-1</v>
      </c>
      <c r="BC33" s="1109">
        <v>3</v>
      </c>
      <c r="BD33" s="1109">
        <v>-5</v>
      </c>
      <c r="BE33" s="1109">
        <v>-7</v>
      </c>
      <c r="BF33" s="1109">
        <v>6</v>
      </c>
      <c r="BG33" s="1109">
        <v>-2</v>
      </c>
      <c r="BH33" s="1109">
        <v>1</v>
      </c>
      <c r="BI33" s="1109">
        <v>0</v>
      </c>
      <c r="BJ33" s="1109">
        <v>1</v>
      </c>
      <c r="BK33" s="1109">
        <v>1</v>
      </c>
      <c r="BL33" s="1110">
        <v>-4</v>
      </c>
      <c r="BM33" s="1463"/>
    </row>
    <row r="34" spans="1:65">
      <c r="A34" s="1289">
        <v>221</v>
      </c>
      <c r="B34" s="1160" t="s">
        <v>2495</v>
      </c>
      <c r="C34" s="1290">
        <v>-210</v>
      </c>
      <c r="D34" s="1109">
        <v>1</v>
      </c>
      <c r="E34" s="1109">
        <v>6</v>
      </c>
      <c r="F34" s="1109">
        <v>-3</v>
      </c>
      <c r="G34" s="1109">
        <v>-55</v>
      </c>
      <c r="H34" s="1109">
        <v>-123</v>
      </c>
      <c r="I34" s="1109">
        <v>-37</v>
      </c>
      <c r="J34" s="1109">
        <v>-46</v>
      </c>
      <c r="K34" s="1109">
        <v>28</v>
      </c>
      <c r="L34" s="1109">
        <v>-8</v>
      </c>
      <c r="M34" s="1109">
        <v>2</v>
      </c>
      <c r="N34" s="1109">
        <v>-6</v>
      </c>
      <c r="O34" s="1109">
        <v>9</v>
      </c>
      <c r="P34" s="1109">
        <v>19</v>
      </c>
      <c r="Q34" s="1109">
        <v>6</v>
      </c>
      <c r="R34" s="1109">
        <v>1</v>
      </c>
      <c r="S34" s="1109">
        <v>1</v>
      </c>
      <c r="T34" s="1109">
        <v>0</v>
      </c>
      <c r="U34" s="1109">
        <v>-8</v>
      </c>
      <c r="V34" s="1109">
        <v>3</v>
      </c>
      <c r="W34" s="1110"/>
      <c r="X34" s="1109">
        <v>-116</v>
      </c>
      <c r="Y34" s="1109">
        <v>3</v>
      </c>
      <c r="Z34" s="1109">
        <v>3</v>
      </c>
      <c r="AA34" s="1109">
        <v>-1</v>
      </c>
      <c r="AB34" s="1109">
        <v>-38</v>
      </c>
      <c r="AC34" s="1109">
        <v>-66</v>
      </c>
      <c r="AD34" s="1109">
        <v>-14</v>
      </c>
      <c r="AE34" s="1109">
        <v>-16</v>
      </c>
      <c r="AF34" s="1109">
        <v>13</v>
      </c>
      <c r="AG34" s="1109">
        <v>-9</v>
      </c>
      <c r="AH34" s="1109">
        <v>6</v>
      </c>
      <c r="AI34" s="1109">
        <v>-1</v>
      </c>
      <c r="AJ34" s="1109">
        <v>-1</v>
      </c>
      <c r="AK34" s="1109">
        <v>10</v>
      </c>
      <c r="AL34" s="1109">
        <v>2</v>
      </c>
      <c r="AM34" s="1109">
        <v>1</v>
      </c>
      <c r="AN34" s="1109">
        <v>-2</v>
      </c>
      <c r="AO34" s="1109">
        <v>-3</v>
      </c>
      <c r="AP34" s="1109">
        <v>-4</v>
      </c>
      <c r="AQ34" s="1109">
        <v>1</v>
      </c>
      <c r="AR34" s="1097"/>
      <c r="AS34" s="1290">
        <v>-94</v>
      </c>
      <c r="AT34" s="1109">
        <v>-2</v>
      </c>
      <c r="AU34" s="1109">
        <v>3</v>
      </c>
      <c r="AV34" s="1109">
        <v>-2</v>
      </c>
      <c r="AW34" s="1109">
        <v>-17</v>
      </c>
      <c r="AX34" s="1109">
        <v>-57</v>
      </c>
      <c r="AY34" s="1109">
        <v>-23</v>
      </c>
      <c r="AZ34" s="1109">
        <v>-30</v>
      </c>
      <c r="BA34" s="1109">
        <v>15</v>
      </c>
      <c r="BB34" s="1109">
        <v>1</v>
      </c>
      <c r="BC34" s="1109">
        <v>-4</v>
      </c>
      <c r="BD34" s="1109">
        <v>-5</v>
      </c>
      <c r="BE34" s="1109">
        <v>10</v>
      </c>
      <c r="BF34" s="1109">
        <v>9</v>
      </c>
      <c r="BG34" s="1109">
        <v>4</v>
      </c>
      <c r="BH34" s="1109">
        <v>0</v>
      </c>
      <c r="BI34" s="1109">
        <v>3</v>
      </c>
      <c r="BJ34" s="1109">
        <v>3</v>
      </c>
      <c r="BK34" s="1109">
        <v>-4</v>
      </c>
      <c r="BL34" s="1110">
        <v>2</v>
      </c>
      <c r="BM34" s="1463"/>
    </row>
    <row r="35" spans="1:65">
      <c r="A35" s="1289">
        <v>222</v>
      </c>
      <c r="B35" s="1160" t="s">
        <v>648</v>
      </c>
      <c r="C35" s="1290">
        <v>-206</v>
      </c>
      <c r="D35" s="1109">
        <v>-4</v>
      </c>
      <c r="E35" s="1109">
        <v>1</v>
      </c>
      <c r="F35" s="1109">
        <v>-2</v>
      </c>
      <c r="G35" s="1109">
        <v>-22</v>
      </c>
      <c r="H35" s="1109">
        <v>-128</v>
      </c>
      <c r="I35" s="1109">
        <v>-33</v>
      </c>
      <c r="J35" s="1109">
        <v>4</v>
      </c>
      <c r="K35" s="1109">
        <v>2</v>
      </c>
      <c r="L35" s="1109">
        <v>-16</v>
      </c>
      <c r="M35" s="1109">
        <v>-5</v>
      </c>
      <c r="N35" s="1109">
        <v>5</v>
      </c>
      <c r="O35" s="1109">
        <v>-10</v>
      </c>
      <c r="P35" s="1109">
        <v>8</v>
      </c>
      <c r="Q35" s="1109">
        <v>9</v>
      </c>
      <c r="R35" s="1109">
        <v>-4</v>
      </c>
      <c r="S35" s="1109">
        <v>0</v>
      </c>
      <c r="T35" s="1109">
        <v>3</v>
      </c>
      <c r="U35" s="1109">
        <v>-5</v>
      </c>
      <c r="V35" s="1109">
        <v>-9</v>
      </c>
      <c r="W35" s="1110"/>
      <c r="X35" s="1109">
        <v>-121</v>
      </c>
      <c r="Y35" s="1109">
        <v>-3</v>
      </c>
      <c r="Z35" s="1109">
        <v>4</v>
      </c>
      <c r="AA35" s="1109">
        <v>-2</v>
      </c>
      <c r="AB35" s="1109">
        <v>-13</v>
      </c>
      <c r="AC35" s="1109">
        <v>-67</v>
      </c>
      <c r="AD35" s="1109">
        <v>-23</v>
      </c>
      <c r="AE35" s="1109">
        <v>-5</v>
      </c>
      <c r="AF35" s="1109">
        <v>-1</v>
      </c>
      <c r="AG35" s="1109">
        <v>-6</v>
      </c>
      <c r="AH35" s="1109">
        <v>-2</v>
      </c>
      <c r="AI35" s="1109">
        <v>1</v>
      </c>
      <c r="AJ35" s="1109">
        <v>-8</v>
      </c>
      <c r="AK35" s="1109">
        <v>4</v>
      </c>
      <c r="AL35" s="1109">
        <v>1</v>
      </c>
      <c r="AM35" s="1109">
        <v>0</v>
      </c>
      <c r="AN35" s="1109">
        <v>1</v>
      </c>
      <c r="AO35" s="1109">
        <v>0</v>
      </c>
      <c r="AP35" s="1109">
        <v>-1</v>
      </c>
      <c r="AQ35" s="1109">
        <v>-1</v>
      </c>
      <c r="AR35" s="1097"/>
      <c r="AS35" s="1290">
        <v>-85</v>
      </c>
      <c r="AT35" s="1109">
        <v>-1</v>
      </c>
      <c r="AU35" s="1109">
        <v>-3</v>
      </c>
      <c r="AV35" s="1109">
        <v>0</v>
      </c>
      <c r="AW35" s="1109">
        <v>-9</v>
      </c>
      <c r="AX35" s="1109">
        <v>-61</v>
      </c>
      <c r="AY35" s="1109">
        <v>-10</v>
      </c>
      <c r="AZ35" s="1109">
        <v>9</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-272</v>
      </c>
      <c r="D36" s="1109">
        <v>34</v>
      </c>
      <c r="E36" s="1109">
        <v>6</v>
      </c>
      <c r="F36" s="1109">
        <v>0</v>
      </c>
      <c r="G36" s="1109">
        <v>-75</v>
      </c>
      <c r="H36" s="1109">
        <v>-157</v>
      </c>
      <c r="I36" s="1109">
        <v>-69</v>
      </c>
      <c r="J36" s="1109">
        <v>-31</v>
      </c>
      <c r="K36" s="1109">
        <v>-6</v>
      </c>
      <c r="L36" s="1109">
        <v>-10</v>
      </c>
      <c r="M36" s="1109">
        <v>-2</v>
      </c>
      <c r="N36" s="1109">
        <v>-3</v>
      </c>
      <c r="O36" s="1109">
        <v>14</v>
      </c>
      <c r="P36" s="1109">
        <v>5</v>
      </c>
      <c r="Q36" s="1109">
        <v>17</v>
      </c>
      <c r="R36" s="1109">
        <v>-1</v>
      </c>
      <c r="S36" s="1109">
        <v>6</v>
      </c>
      <c r="T36" s="1109">
        <v>2</v>
      </c>
      <c r="U36" s="1109">
        <v>1</v>
      </c>
      <c r="V36" s="1109">
        <v>-3</v>
      </c>
      <c r="W36" s="1110"/>
      <c r="X36" s="1109">
        <v>-136</v>
      </c>
      <c r="Y36" s="1109">
        <v>18</v>
      </c>
      <c r="Z36" s="1109">
        <v>1</v>
      </c>
      <c r="AA36" s="1109">
        <v>5</v>
      </c>
      <c r="AB36" s="1109">
        <v>-43</v>
      </c>
      <c r="AC36" s="1109">
        <v>-64</v>
      </c>
      <c r="AD36" s="1109">
        <v>-42</v>
      </c>
      <c r="AE36" s="1109">
        <v>-21</v>
      </c>
      <c r="AF36" s="1109">
        <v>2</v>
      </c>
      <c r="AG36" s="1109">
        <v>-13</v>
      </c>
      <c r="AH36" s="1109">
        <v>-14</v>
      </c>
      <c r="AI36" s="1109">
        <v>5</v>
      </c>
      <c r="AJ36" s="1109">
        <v>5</v>
      </c>
      <c r="AK36" s="1109">
        <v>1</v>
      </c>
      <c r="AL36" s="1109">
        <v>11</v>
      </c>
      <c r="AM36" s="1109">
        <v>5</v>
      </c>
      <c r="AN36" s="1109">
        <v>3</v>
      </c>
      <c r="AO36" s="1109">
        <v>5</v>
      </c>
      <c r="AP36" s="1109">
        <v>-1</v>
      </c>
      <c r="AQ36" s="1109">
        <v>1</v>
      </c>
      <c r="AR36" s="1097"/>
      <c r="AS36" s="1290">
        <v>-136</v>
      </c>
      <c r="AT36" s="1109">
        <v>16</v>
      </c>
      <c r="AU36" s="1109">
        <v>5</v>
      </c>
      <c r="AV36" s="1109">
        <v>-5</v>
      </c>
      <c r="AW36" s="1109">
        <v>-32</v>
      </c>
      <c r="AX36" s="1109">
        <v>-93</v>
      </c>
      <c r="AY36" s="1109">
        <v>-27</v>
      </c>
      <c r="AZ36" s="1109">
        <v>-10</v>
      </c>
      <c r="BA36" s="1109">
        <v>-8</v>
      </c>
      <c r="BB36" s="1109">
        <v>3</v>
      </c>
      <c r="BC36" s="1109">
        <v>12</v>
      </c>
      <c r="BD36" s="1109">
        <v>-8</v>
      </c>
      <c r="BE36" s="1109">
        <v>9</v>
      </c>
      <c r="BF36" s="1109">
        <v>4</v>
      </c>
      <c r="BG36" s="1109">
        <v>6</v>
      </c>
      <c r="BH36" s="1109">
        <v>-6</v>
      </c>
      <c r="BI36" s="1109">
        <v>3</v>
      </c>
      <c r="BJ36" s="1109">
        <v>-3</v>
      </c>
      <c r="BK36" s="1109">
        <v>2</v>
      </c>
      <c r="BL36" s="1110">
        <v>-4</v>
      </c>
      <c r="BM36" s="1463"/>
    </row>
    <row r="37" spans="1:65">
      <c r="A37" s="1289">
        <v>224</v>
      </c>
      <c r="B37" s="1160" t="s">
        <v>650</v>
      </c>
      <c r="C37" s="1290">
        <v>-251</v>
      </c>
      <c r="D37" s="1109">
        <v>18</v>
      </c>
      <c r="E37" s="1109">
        <v>0</v>
      </c>
      <c r="F37" s="1109">
        <v>4</v>
      </c>
      <c r="G37" s="1109">
        <v>-1</v>
      </c>
      <c r="H37" s="1109">
        <v>-179</v>
      </c>
      <c r="I37" s="1109">
        <v>-54</v>
      </c>
      <c r="J37" s="1109">
        <v>-9</v>
      </c>
      <c r="K37" s="1109">
        <v>-22</v>
      </c>
      <c r="L37" s="1109">
        <v>-8</v>
      </c>
      <c r="M37" s="1109">
        <v>-5</v>
      </c>
      <c r="N37" s="1109">
        <v>-5</v>
      </c>
      <c r="O37" s="1109">
        <v>3</v>
      </c>
      <c r="P37" s="1109">
        <v>4</v>
      </c>
      <c r="Q37" s="1109">
        <v>2</v>
      </c>
      <c r="R37" s="1109">
        <v>3</v>
      </c>
      <c r="S37" s="1109">
        <v>-3</v>
      </c>
      <c r="T37" s="1109">
        <v>3</v>
      </c>
      <c r="U37" s="1109">
        <v>-2</v>
      </c>
      <c r="V37" s="1109">
        <v>0</v>
      </c>
      <c r="W37" s="1110"/>
      <c r="X37" s="1109">
        <v>-132</v>
      </c>
      <c r="Y37" s="1109">
        <v>1</v>
      </c>
      <c r="Z37" s="1109">
        <v>3</v>
      </c>
      <c r="AA37" s="1109">
        <v>2</v>
      </c>
      <c r="AB37" s="1109">
        <v>4</v>
      </c>
      <c r="AC37" s="1109">
        <v>-91</v>
      </c>
      <c r="AD37" s="1109">
        <v>-28</v>
      </c>
      <c r="AE37" s="1109">
        <v>-7</v>
      </c>
      <c r="AF37" s="1109">
        <v>-11</v>
      </c>
      <c r="AG37" s="1109">
        <v>-9</v>
      </c>
      <c r="AH37" s="1109">
        <v>-3</v>
      </c>
      <c r="AI37" s="1109">
        <v>-6</v>
      </c>
      <c r="AJ37" s="1109">
        <v>0</v>
      </c>
      <c r="AK37" s="1109">
        <v>4</v>
      </c>
      <c r="AL37" s="1109">
        <v>4</v>
      </c>
      <c r="AM37" s="1109">
        <v>4</v>
      </c>
      <c r="AN37" s="1109">
        <v>-4</v>
      </c>
      <c r="AO37" s="1109">
        <v>3</v>
      </c>
      <c r="AP37" s="1109">
        <v>1</v>
      </c>
      <c r="AQ37" s="1109">
        <v>1</v>
      </c>
      <c r="AR37" s="1097"/>
      <c r="AS37" s="1290">
        <v>-119</v>
      </c>
      <c r="AT37" s="1109">
        <v>17</v>
      </c>
      <c r="AU37" s="1109">
        <v>-3</v>
      </c>
      <c r="AV37" s="1109">
        <v>2</v>
      </c>
      <c r="AW37" s="1109">
        <v>-5</v>
      </c>
      <c r="AX37" s="1109">
        <v>-88</v>
      </c>
      <c r="AY37" s="1109">
        <v>-26</v>
      </c>
      <c r="AZ37" s="1109">
        <v>-2</v>
      </c>
      <c r="BA37" s="1109">
        <v>-11</v>
      </c>
      <c r="BB37" s="1109">
        <v>1</v>
      </c>
      <c r="BC37" s="1109">
        <v>-2</v>
      </c>
      <c r="BD37" s="1109">
        <v>1</v>
      </c>
      <c r="BE37" s="1109">
        <v>3</v>
      </c>
      <c r="BF37" s="1109">
        <v>0</v>
      </c>
      <c r="BG37" s="1109">
        <v>-2</v>
      </c>
      <c r="BH37" s="1109">
        <v>-1</v>
      </c>
      <c r="BI37" s="1109">
        <v>1</v>
      </c>
      <c r="BJ37" s="1109">
        <v>0</v>
      </c>
      <c r="BK37" s="1109">
        <v>-3</v>
      </c>
      <c r="BL37" s="1110">
        <v>-1</v>
      </c>
      <c r="BM37" s="1463"/>
    </row>
    <row r="38" spans="1:65">
      <c r="A38" s="1289">
        <v>225</v>
      </c>
      <c r="B38" s="1160" t="s">
        <v>651</v>
      </c>
      <c r="C38" s="1290">
        <v>-227</v>
      </c>
      <c r="D38" s="1109">
        <v>-1</v>
      </c>
      <c r="E38" s="1109">
        <v>-12</v>
      </c>
      <c r="F38" s="1109">
        <v>-1</v>
      </c>
      <c r="G38" s="1109">
        <v>-42</v>
      </c>
      <c r="H38" s="1109">
        <v>-89</v>
      </c>
      <c r="I38" s="1109">
        <v>-12</v>
      </c>
      <c r="J38" s="1109">
        <v>-33</v>
      </c>
      <c r="K38" s="1109">
        <v>-11</v>
      </c>
      <c r="L38" s="1109">
        <v>15</v>
      </c>
      <c r="M38" s="1109">
        <v>2</v>
      </c>
      <c r="N38" s="1109">
        <v>-3</v>
      </c>
      <c r="O38" s="1109">
        <v>-1</v>
      </c>
      <c r="P38" s="1109">
        <v>-10</v>
      </c>
      <c r="Q38" s="1109">
        <v>-3</v>
      </c>
      <c r="R38" s="1109">
        <v>-4</v>
      </c>
      <c r="S38" s="1109">
        <v>-8</v>
      </c>
      <c r="T38" s="1109">
        <v>-4</v>
      </c>
      <c r="U38" s="1109">
        <v>-4</v>
      </c>
      <c r="V38" s="1109">
        <v>-6</v>
      </c>
      <c r="W38" s="1110"/>
      <c r="X38" s="1109">
        <v>-79</v>
      </c>
      <c r="Y38" s="1109">
        <v>2</v>
      </c>
      <c r="Z38" s="1109">
        <v>-7</v>
      </c>
      <c r="AA38" s="1109">
        <v>-4</v>
      </c>
      <c r="AB38" s="1109">
        <v>-19</v>
      </c>
      <c r="AC38" s="1109">
        <v>-35</v>
      </c>
      <c r="AD38" s="1109">
        <v>-3</v>
      </c>
      <c r="AE38" s="1109">
        <v>-17</v>
      </c>
      <c r="AF38" s="1109">
        <v>-8</v>
      </c>
      <c r="AG38" s="1109">
        <v>9</v>
      </c>
      <c r="AH38" s="1109">
        <v>2</v>
      </c>
      <c r="AI38" s="1109">
        <v>4</v>
      </c>
      <c r="AJ38" s="1109">
        <v>4</v>
      </c>
      <c r="AK38" s="1109">
        <v>-3</v>
      </c>
      <c r="AL38" s="1109">
        <v>0</v>
      </c>
      <c r="AM38" s="1109">
        <v>2</v>
      </c>
      <c r="AN38" s="1109">
        <v>-5</v>
      </c>
      <c r="AO38" s="1109">
        <v>-1</v>
      </c>
      <c r="AP38" s="1109">
        <v>1</v>
      </c>
      <c r="AQ38" s="1109">
        <v>-1</v>
      </c>
      <c r="AR38" s="1097"/>
      <c r="AS38" s="1290">
        <v>-148</v>
      </c>
      <c r="AT38" s="1109">
        <v>-3</v>
      </c>
      <c r="AU38" s="1109">
        <v>-5</v>
      </c>
      <c r="AV38" s="1109">
        <v>3</v>
      </c>
      <c r="AW38" s="1109">
        <v>-23</v>
      </c>
      <c r="AX38" s="1109">
        <v>-54</v>
      </c>
      <c r="AY38" s="1109">
        <v>-9</v>
      </c>
      <c r="AZ38" s="1109">
        <v>-16</v>
      </c>
      <c r="BA38" s="1109">
        <v>-3</v>
      </c>
      <c r="BB38" s="1109">
        <v>6</v>
      </c>
      <c r="BC38" s="1109">
        <v>0</v>
      </c>
      <c r="BD38" s="1109">
        <v>-7</v>
      </c>
      <c r="BE38" s="1109">
        <v>-5</v>
      </c>
      <c r="BF38" s="1109">
        <v>-7</v>
      </c>
      <c r="BG38" s="1109">
        <v>-3</v>
      </c>
      <c r="BH38" s="1109">
        <v>-6</v>
      </c>
      <c r="BI38" s="1109">
        <v>-3</v>
      </c>
      <c r="BJ38" s="1109">
        <v>-3</v>
      </c>
      <c r="BK38" s="1109">
        <v>-5</v>
      </c>
      <c r="BL38" s="1110">
        <v>-5</v>
      </c>
      <c r="BM38" s="1463"/>
    </row>
    <row r="39" spans="1:65">
      <c r="A39" s="1289">
        <v>226</v>
      </c>
      <c r="B39" s="1160" t="s">
        <v>652</v>
      </c>
      <c r="C39" s="1290">
        <v>-115</v>
      </c>
      <c r="D39" s="1109">
        <v>24</v>
      </c>
      <c r="E39" s="1109">
        <v>11</v>
      </c>
      <c r="F39" s="1109">
        <v>-8</v>
      </c>
      <c r="G39" s="1109">
        <v>-22</v>
      </c>
      <c r="H39" s="1109">
        <v>-132</v>
      </c>
      <c r="I39" s="1109">
        <v>-32</v>
      </c>
      <c r="J39" s="1109">
        <v>-5</v>
      </c>
      <c r="K39" s="1109">
        <v>9</v>
      </c>
      <c r="L39" s="1109">
        <v>0</v>
      </c>
      <c r="M39" s="1109">
        <v>5</v>
      </c>
      <c r="N39" s="1109">
        <v>5</v>
      </c>
      <c r="O39" s="1109">
        <v>3</v>
      </c>
      <c r="P39" s="1109">
        <v>9</v>
      </c>
      <c r="Q39" s="1109">
        <v>11</v>
      </c>
      <c r="R39" s="1109">
        <v>11</v>
      </c>
      <c r="S39" s="1109">
        <v>1</v>
      </c>
      <c r="T39" s="1109">
        <v>0</v>
      </c>
      <c r="U39" s="1109">
        <v>-1</v>
      </c>
      <c r="V39" s="1109">
        <v>-4</v>
      </c>
      <c r="W39" s="1110"/>
      <c r="X39" s="1109">
        <v>-80</v>
      </c>
      <c r="Y39" s="1109">
        <v>6</v>
      </c>
      <c r="Z39" s="1109">
        <v>6</v>
      </c>
      <c r="AA39" s="1109">
        <v>-2</v>
      </c>
      <c r="AB39" s="1109">
        <v>-18</v>
      </c>
      <c r="AC39" s="1109">
        <v>-65</v>
      </c>
      <c r="AD39" s="1109">
        <v>-26</v>
      </c>
      <c r="AE39" s="1109">
        <v>-4</v>
      </c>
      <c r="AF39" s="1109">
        <v>9</v>
      </c>
      <c r="AG39" s="1109">
        <v>0</v>
      </c>
      <c r="AH39" s="1109">
        <v>-3</v>
      </c>
      <c r="AI39" s="1109">
        <v>-2</v>
      </c>
      <c r="AJ39" s="1109">
        <v>-7</v>
      </c>
      <c r="AK39" s="1109">
        <v>7</v>
      </c>
      <c r="AL39" s="1109">
        <v>10</v>
      </c>
      <c r="AM39" s="1109">
        <v>7</v>
      </c>
      <c r="AN39" s="1109">
        <v>0</v>
      </c>
      <c r="AO39" s="1109">
        <v>5</v>
      </c>
      <c r="AP39" s="1109">
        <v>1</v>
      </c>
      <c r="AQ39" s="1109">
        <v>-4</v>
      </c>
      <c r="AR39" s="1097"/>
      <c r="AS39" s="1290">
        <v>-35</v>
      </c>
      <c r="AT39" s="1109">
        <v>18</v>
      </c>
      <c r="AU39" s="1109">
        <v>5</v>
      </c>
      <c r="AV39" s="1109">
        <v>-6</v>
      </c>
      <c r="AW39" s="1109">
        <v>-4</v>
      </c>
      <c r="AX39" s="1109">
        <v>-67</v>
      </c>
      <c r="AY39" s="1109">
        <v>-6</v>
      </c>
      <c r="AZ39" s="1109">
        <v>-1</v>
      </c>
      <c r="BA39" s="1109">
        <v>0</v>
      </c>
      <c r="BB39" s="1109">
        <v>0</v>
      </c>
      <c r="BC39" s="1109">
        <v>8</v>
      </c>
      <c r="BD39" s="1109">
        <v>7</v>
      </c>
      <c r="BE39" s="1109">
        <v>10</v>
      </c>
      <c r="BF39" s="1109">
        <v>2</v>
      </c>
      <c r="BG39" s="1109">
        <v>1</v>
      </c>
      <c r="BH39" s="1109">
        <v>4</v>
      </c>
      <c r="BI39" s="1109">
        <v>1</v>
      </c>
      <c r="BJ39" s="1109">
        <v>-5</v>
      </c>
      <c r="BK39" s="1109">
        <v>-2</v>
      </c>
      <c r="BL39" s="1110">
        <v>0</v>
      </c>
      <c r="BM39" s="1463"/>
    </row>
    <row r="40" spans="1:65">
      <c r="A40" s="1289">
        <v>227</v>
      </c>
      <c r="B40" s="1160" t="s">
        <v>653</v>
      </c>
      <c r="C40" s="1290">
        <v>-345</v>
      </c>
      <c r="D40" s="1109">
        <v>7</v>
      </c>
      <c r="E40" s="1109">
        <v>-2</v>
      </c>
      <c r="F40" s="1109">
        <v>-8</v>
      </c>
      <c r="G40" s="1109">
        <v>-59</v>
      </c>
      <c r="H40" s="1109">
        <v>-156</v>
      </c>
      <c r="I40" s="1109">
        <v>-59</v>
      </c>
      <c r="J40" s="1109">
        <v>-26</v>
      </c>
      <c r="K40" s="1109">
        <v>4</v>
      </c>
      <c r="L40" s="1109">
        <v>-15</v>
      </c>
      <c r="M40" s="1109">
        <v>-6</v>
      </c>
      <c r="N40" s="1109">
        <v>-2</v>
      </c>
      <c r="O40" s="1109">
        <v>-4</v>
      </c>
      <c r="P40" s="1109">
        <v>-2</v>
      </c>
      <c r="Q40" s="1109">
        <v>-5</v>
      </c>
      <c r="R40" s="1109">
        <v>0</v>
      </c>
      <c r="S40" s="1109">
        <v>-2</v>
      </c>
      <c r="T40" s="1109">
        <v>-4</v>
      </c>
      <c r="U40" s="1109">
        <v>-4</v>
      </c>
      <c r="V40" s="1109">
        <v>-2</v>
      </c>
      <c r="W40" s="1110"/>
      <c r="X40" s="1109">
        <v>-151</v>
      </c>
      <c r="Y40" s="1109">
        <v>10</v>
      </c>
      <c r="Z40" s="1109">
        <v>4</v>
      </c>
      <c r="AA40" s="1109">
        <v>-4</v>
      </c>
      <c r="AB40" s="1109">
        <v>-33</v>
      </c>
      <c r="AC40" s="1109">
        <v>-73</v>
      </c>
      <c r="AD40" s="1109">
        <v>-27</v>
      </c>
      <c r="AE40" s="1109">
        <v>-26</v>
      </c>
      <c r="AF40" s="1109">
        <v>-1</v>
      </c>
      <c r="AG40" s="1109">
        <v>-2</v>
      </c>
      <c r="AH40" s="1109">
        <v>-1</v>
      </c>
      <c r="AI40" s="1109">
        <v>3</v>
      </c>
      <c r="AJ40" s="1109">
        <v>1</v>
      </c>
      <c r="AK40" s="1109">
        <v>0</v>
      </c>
      <c r="AL40" s="1109">
        <v>-4</v>
      </c>
      <c r="AM40" s="1109">
        <v>4</v>
      </c>
      <c r="AN40" s="1109">
        <v>-3</v>
      </c>
      <c r="AO40" s="1109">
        <v>1</v>
      </c>
      <c r="AP40" s="1109">
        <v>0</v>
      </c>
      <c r="AQ40" s="1109">
        <v>0</v>
      </c>
      <c r="AR40" s="1097"/>
      <c r="AS40" s="1290">
        <v>-194</v>
      </c>
      <c r="AT40" s="1109">
        <v>-3</v>
      </c>
      <c r="AU40" s="1109">
        <v>-6</v>
      </c>
      <c r="AV40" s="1109">
        <v>-4</v>
      </c>
      <c r="AW40" s="1109">
        <v>-26</v>
      </c>
      <c r="AX40" s="1109">
        <v>-83</v>
      </c>
      <c r="AY40" s="1109">
        <v>-32</v>
      </c>
      <c r="AZ40" s="1109">
        <v>0</v>
      </c>
      <c r="BA40" s="1109">
        <v>5</v>
      </c>
      <c r="BB40" s="1109">
        <v>-13</v>
      </c>
      <c r="BC40" s="1109">
        <v>-5</v>
      </c>
      <c r="BD40" s="1109">
        <v>-5</v>
      </c>
      <c r="BE40" s="1109">
        <v>-5</v>
      </c>
      <c r="BF40" s="1109">
        <v>-2</v>
      </c>
      <c r="BG40" s="1109">
        <v>-1</v>
      </c>
      <c r="BH40" s="1109">
        <v>-4</v>
      </c>
      <c r="BI40" s="1109">
        <v>1</v>
      </c>
      <c r="BJ40" s="1109">
        <v>-5</v>
      </c>
      <c r="BK40" s="1109">
        <v>-4</v>
      </c>
      <c r="BL40" s="1110">
        <v>-2</v>
      </c>
      <c r="BM40" s="1463"/>
    </row>
    <row r="41" spans="1:65">
      <c r="A41" s="1289">
        <v>228</v>
      </c>
      <c r="B41" s="1160" t="s">
        <v>654</v>
      </c>
      <c r="C41" s="1290">
        <v>-116</v>
      </c>
      <c r="D41" s="1109">
        <v>-20</v>
      </c>
      <c r="E41" s="1109">
        <v>-5</v>
      </c>
      <c r="F41" s="1109">
        <v>-4</v>
      </c>
      <c r="G41" s="1109">
        <v>1</v>
      </c>
      <c r="H41" s="1109">
        <v>-76</v>
      </c>
      <c r="I41" s="1109">
        <v>-51</v>
      </c>
      <c r="J41" s="1109">
        <v>-5</v>
      </c>
      <c r="K41" s="1109">
        <v>14</v>
      </c>
      <c r="L41" s="1109">
        <v>-1</v>
      </c>
      <c r="M41" s="1109">
        <v>23</v>
      </c>
      <c r="N41" s="1109">
        <v>0</v>
      </c>
      <c r="O41" s="1109">
        <v>6</v>
      </c>
      <c r="P41" s="1109">
        <v>-4</v>
      </c>
      <c r="Q41" s="1109">
        <v>-2</v>
      </c>
      <c r="R41" s="1109">
        <v>2</v>
      </c>
      <c r="S41" s="1109">
        <v>8</v>
      </c>
      <c r="T41" s="1109">
        <v>1</v>
      </c>
      <c r="U41" s="1109">
        <v>2</v>
      </c>
      <c r="V41" s="1109">
        <v>-5</v>
      </c>
      <c r="W41" s="1110"/>
      <c r="X41" s="1109">
        <v>-32</v>
      </c>
      <c r="Y41" s="1109">
        <v>-3</v>
      </c>
      <c r="Z41" s="1109">
        <v>-5</v>
      </c>
      <c r="AA41" s="1109">
        <v>-1</v>
      </c>
      <c r="AB41" s="1109">
        <v>-5</v>
      </c>
      <c r="AC41" s="1109">
        <v>-19</v>
      </c>
      <c r="AD41" s="1109">
        <v>-35</v>
      </c>
      <c r="AE41" s="1109">
        <v>-2</v>
      </c>
      <c r="AF41" s="1109">
        <v>8</v>
      </c>
      <c r="AG41" s="1109">
        <v>6</v>
      </c>
      <c r="AH41" s="1109">
        <v>15</v>
      </c>
      <c r="AI41" s="1109">
        <v>8</v>
      </c>
      <c r="AJ41" s="1109">
        <v>-3</v>
      </c>
      <c r="AK41" s="1109">
        <v>-2</v>
      </c>
      <c r="AL41" s="1109">
        <v>1</v>
      </c>
      <c r="AM41" s="1109">
        <v>-1</v>
      </c>
      <c r="AN41" s="1109">
        <v>5</v>
      </c>
      <c r="AO41" s="1109">
        <v>1</v>
      </c>
      <c r="AP41" s="1109">
        <v>0</v>
      </c>
      <c r="AQ41" s="1109">
        <v>0</v>
      </c>
      <c r="AR41" s="1097"/>
      <c r="AS41" s="1290">
        <v>-84</v>
      </c>
      <c r="AT41" s="1109">
        <v>-17</v>
      </c>
      <c r="AU41" s="1109">
        <v>0</v>
      </c>
      <c r="AV41" s="1109">
        <v>-3</v>
      </c>
      <c r="AW41" s="1109">
        <v>6</v>
      </c>
      <c r="AX41" s="1109">
        <v>-57</v>
      </c>
      <c r="AY41" s="1109">
        <v>-16</v>
      </c>
      <c r="AZ41" s="1109">
        <v>-3</v>
      </c>
      <c r="BA41" s="1109">
        <v>6</v>
      </c>
      <c r="BB41" s="1109">
        <v>-7</v>
      </c>
      <c r="BC41" s="1109">
        <v>8</v>
      </c>
      <c r="BD41" s="1109">
        <v>-8</v>
      </c>
      <c r="BE41" s="1109">
        <v>9</v>
      </c>
      <c r="BF41" s="1109">
        <v>-2</v>
      </c>
      <c r="BG41" s="1109">
        <v>-3</v>
      </c>
      <c r="BH41" s="1109">
        <v>3</v>
      </c>
      <c r="BI41" s="1109">
        <v>3</v>
      </c>
      <c r="BJ41" s="1109">
        <v>0</v>
      </c>
      <c r="BK41" s="1109">
        <v>2</v>
      </c>
      <c r="BL41" s="1110">
        <v>-5</v>
      </c>
      <c r="BM41" s="1463"/>
    </row>
    <row r="42" spans="1:65">
      <c r="A42" s="1289">
        <v>229</v>
      </c>
      <c r="B42" s="1160" t="s">
        <v>655</v>
      </c>
      <c r="C42" s="1290">
        <v>-346</v>
      </c>
      <c r="D42" s="1109">
        <v>35</v>
      </c>
      <c r="E42" s="1109">
        <v>5</v>
      </c>
      <c r="F42" s="1109">
        <v>-4</v>
      </c>
      <c r="G42" s="1109">
        <v>-16</v>
      </c>
      <c r="H42" s="1109">
        <v>-228</v>
      </c>
      <c r="I42" s="1109">
        <v>-98</v>
      </c>
      <c r="J42" s="1109">
        <v>-32</v>
      </c>
      <c r="K42" s="1109">
        <v>-10</v>
      </c>
      <c r="L42" s="1109">
        <v>-6</v>
      </c>
      <c r="M42" s="1109">
        <v>8</v>
      </c>
      <c r="N42" s="1109">
        <v>-24</v>
      </c>
      <c r="O42" s="1109">
        <v>16</v>
      </c>
      <c r="P42" s="1109">
        <v>14</v>
      </c>
      <c r="Q42" s="1109">
        <v>10</v>
      </c>
      <c r="R42" s="1109">
        <v>2</v>
      </c>
      <c r="S42" s="1109">
        <v>-9</v>
      </c>
      <c r="T42" s="1109">
        <v>-3</v>
      </c>
      <c r="U42" s="1109">
        <v>0</v>
      </c>
      <c r="V42" s="1109">
        <v>-6</v>
      </c>
      <c r="W42" s="1110"/>
      <c r="X42" s="1109">
        <v>-170</v>
      </c>
      <c r="Y42" s="1109">
        <v>26</v>
      </c>
      <c r="Z42" s="1109">
        <v>-1</v>
      </c>
      <c r="AA42" s="1109">
        <v>-1</v>
      </c>
      <c r="AB42" s="1109">
        <v>-14</v>
      </c>
      <c r="AC42" s="1109">
        <v>-101</v>
      </c>
      <c r="AD42" s="1109">
        <v>-47</v>
      </c>
      <c r="AE42" s="1109">
        <v>-9</v>
      </c>
      <c r="AF42" s="1109">
        <v>-16</v>
      </c>
      <c r="AG42" s="1109">
        <v>-1</v>
      </c>
      <c r="AH42" s="1109">
        <v>2</v>
      </c>
      <c r="AI42" s="1109">
        <v>-12</v>
      </c>
      <c r="AJ42" s="1109">
        <v>3</v>
      </c>
      <c r="AK42" s="1109">
        <v>5</v>
      </c>
      <c r="AL42" s="1109">
        <v>2</v>
      </c>
      <c r="AM42" s="1109">
        <v>0</v>
      </c>
      <c r="AN42" s="1109">
        <v>-2</v>
      </c>
      <c r="AO42" s="1109">
        <v>-3</v>
      </c>
      <c r="AP42" s="1109">
        <v>-1</v>
      </c>
      <c r="AQ42" s="1109">
        <v>0</v>
      </c>
      <c r="AR42" s="1097"/>
      <c r="AS42" s="1290">
        <v>-176</v>
      </c>
      <c r="AT42" s="1109">
        <v>9</v>
      </c>
      <c r="AU42" s="1109">
        <v>6</v>
      </c>
      <c r="AV42" s="1109">
        <v>-3</v>
      </c>
      <c r="AW42" s="1109">
        <v>-2</v>
      </c>
      <c r="AX42" s="1109">
        <v>-127</v>
      </c>
      <c r="AY42" s="1109">
        <v>-51</v>
      </c>
      <c r="AZ42" s="1109">
        <v>-23</v>
      </c>
      <c r="BA42" s="1109">
        <v>6</v>
      </c>
      <c r="BB42" s="1109">
        <v>-5</v>
      </c>
      <c r="BC42" s="1109">
        <v>6</v>
      </c>
      <c r="BD42" s="1109">
        <v>-12</v>
      </c>
      <c r="BE42" s="1109">
        <v>13</v>
      </c>
      <c r="BF42" s="1109">
        <v>9</v>
      </c>
      <c r="BG42" s="1109">
        <v>8</v>
      </c>
      <c r="BH42" s="1109">
        <v>2</v>
      </c>
      <c r="BI42" s="1109">
        <v>-7</v>
      </c>
      <c r="BJ42" s="1109">
        <v>0</v>
      </c>
      <c r="BK42" s="1109">
        <v>1</v>
      </c>
      <c r="BL42" s="1110">
        <v>-6</v>
      </c>
      <c r="BM42" s="1463"/>
    </row>
    <row r="43" spans="1:65">
      <c r="A43" s="1289">
        <v>301</v>
      </c>
      <c r="B43" s="1160" t="s">
        <v>23</v>
      </c>
      <c r="C43" s="1290">
        <v>-245</v>
      </c>
      <c r="D43" s="1109">
        <v>47</v>
      </c>
      <c r="E43" s="1109">
        <v>6</v>
      </c>
      <c r="F43" s="1109">
        <v>-10</v>
      </c>
      <c r="G43" s="1109">
        <v>-37</v>
      </c>
      <c r="H43" s="1109">
        <v>-146</v>
      </c>
      <c r="I43" s="1109">
        <v>-93</v>
      </c>
      <c r="J43" s="1109">
        <v>-18</v>
      </c>
      <c r="K43" s="1109">
        <v>18</v>
      </c>
      <c r="L43" s="1109">
        <v>-22</v>
      </c>
      <c r="M43" s="1109">
        <v>-10</v>
      </c>
      <c r="N43" s="1109">
        <v>-4</v>
      </c>
      <c r="O43" s="1109">
        <v>-1</v>
      </c>
      <c r="P43" s="1109">
        <v>-11</v>
      </c>
      <c r="Q43" s="1109">
        <v>0</v>
      </c>
      <c r="R43" s="1109">
        <v>15</v>
      </c>
      <c r="S43" s="1109">
        <v>-1</v>
      </c>
      <c r="T43" s="1109">
        <v>0</v>
      </c>
      <c r="U43" s="1109">
        <v>14</v>
      </c>
      <c r="V43" s="1109">
        <v>8</v>
      </c>
      <c r="W43" s="1110"/>
      <c r="X43" s="1109">
        <v>-106</v>
      </c>
      <c r="Y43" s="1109">
        <v>33</v>
      </c>
      <c r="Z43" s="1109">
        <v>4</v>
      </c>
      <c r="AA43" s="1109">
        <v>-6</v>
      </c>
      <c r="AB43" s="1109">
        <v>-23</v>
      </c>
      <c r="AC43" s="1109">
        <v>-72</v>
      </c>
      <c r="AD43" s="1109">
        <v>-35</v>
      </c>
      <c r="AE43" s="1109">
        <v>-15</v>
      </c>
      <c r="AF43" s="1109">
        <v>15</v>
      </c>
      <c r="AG43" s="1109">
        <v>3</v>
      </c>
      <c r="AH43" s="1109">
        <v>-5</v>
      </c>
      <c r="AI43" s="1109">
        <v>-4</v>
      </c>
      <c r="AJ43" s="1109">
        <v>-2</v>
      </c>
      <c r="AK43" s="1109">
        <v>-5</v>
      </c>
      <c r="AL43" s="1109">
        <v>-3</v>
      </c>
      <c r="AM43" s="1109">
        <v>6</v>
      </c>
      <c r="AN43" s="1109">
        <v>0</v>
      </c>
      <c r="AO43" s="1109">
        <v>0</v>
      </c>
      <c r="AP43" s="1109">
        <v>3</v>
      </c>
      <c r="AQ43" s="1109">
        <v>0</v>
      </c>
      <c r="AR43" s="1097"/>
      <c r="AS43" s="1290">
        <v>-139</v>
      </c>
      <c r="AT43" s="1109">
        <v>14</v>
      </c>
      <c r="AU43" s="1109">
        <v>2</v>
      </c>
      <c r="AV43" s="1109">
        <v>-4</v>
      </c>
      <c r="AW43" s="1109">
        <v>-14</v>
      </c>
      <c r="AX43" s="1109">
        <v>-74</v>
      </c>
      <c r="AY43" s="1109">
        <v>-58</v>
      </c>
      <c r="AZ43" s="1109">
        <v>-3</v>
      </c>
      <c r="BA43" s="1109">
        <v>3</v>
      </c>
      <c r="BB43" s="1109">
        <v>-25</v>
      </c>
      <c r="BC43" s="1109">
        <v>-5</v>
      </c>
      <c r="BD43" s="1109">
        <v>0</v>
      </c>
      <c r="BE43" s="1109">
        <v>1</v>
      </c>
      <c r="BF43" s="1109">
        <v>-6</v>
      </c>
      <c r="BG43" s="1109">
        <v>3</v>
      </c>
      <c r="BH43" s="1109">
        <v>9</v>
      </c>
      <c r="BI43" s="1109">
        <v>-1</v>
      </c>
      <c r="BJ43" s="1109">
        <v>0</v>
      </c>
      <c r="BK43" s="1109">
        <v>11</v>
      </c>
      <c r="BL43" s="1110">
        <v>8</v>
      </c>
      <c r="BM43" s="1463"/>
    </row>
    <row r="44" spans="1:65">
      <c r="A44" s="1289">
        <v>365</v>
      </c>
      <c r="B44" s="1160" t="s">
        <v>656</v>
      </c>
      <c r="C44" s="1290">
        <v>-205</v>
      </c>
      <c r="D44" s="1109">
        <v>11</v>
      </c>
      <c r="E44" s="1109">
        <v>5</v>
      </c>
      <c r="F44" s="1109">
        <v>-9</v>
      </c>
      <c r="G44" s="1109">
        <v>-44</v>
      </c>
      <c r="H44" s="1109">
        <v>-104</v>
      </c>
      <c r="I44" s="1109">
        <v>-45</v>
      </c>
      <c r="J44" s="1109">
        <v>-12</v>
      </c>
      <c r="K44" s="1109">
        <v>-12</v>
      </c>
      <c r="L44" s="1109">
        <v>-1</v>
      </c>
      <c r="M44" s="1109">
        <v>-14</v>
      </c>
      <c r="N44" s="1109">
        <v>-1</v>
      </c>
      <c r="O44" s="1109">
        <v>-2</v>
      </c>
      <c r="P44" s="1109">
        <v>5</v>
      </c>
      <c r="Q44" s="1109">
        <v>0</v>
      </c>
      <c r="R44" s="1109">
        <v>14</v>
      </c>
      <c r="S44" s="1109">
        <v>4</v>
      </c>
      <c r="T44" s="1109">
        <v>-1</v>
      </c>
      <c r="U44" s="1109">
        <v>2</v>
      </c>
      <c r="V44" s="1109">
        <v>-1</v>
      </c>
      <c r="W44" s="1110"/>
      <c r="X44" s="1109">
        <v>-93</v>
      </c>
      <c r="Y44" s="1109">
        <v>5</v>
      </c>
      <c r="Z44" s="1109">
        <v>0</v>
      </c>
      <c r="AA44" s="1109">
        <v>-2</v>
      </c>
      <c r="AB44" s="1109">
        <v>-30</v>
      </c>
      <c r="AC44" s="1109">
        <v>-46</v>
      </c>
      <c r="AD44" s="1109">
        <v>-20</v>
      </c>
      <c r="AE44" s="1109">
        <v>-7</v>
      </c>
      <c r="AF44" s="1109">
        <v>-5</v>
      </c>
      <c r="AG44" s="1109">
        <v>4</v>
      </c>
      <c r="AH44" s="1109">
        <v>-6</v>
      </c>
      <c r="AI44" s="1109">
        <v>1</v>
      </c>
      <c r="AJ44" s="1109">
        <v>1</v>
      </c>
      <c r="AK44" s="1109">
        <v>3</v>
      </c>
      <c r="AL44" s="1109">
        <v>1</v>
      </c>
      <c r="AM44" s="1109">
        <v>6</v>
      </c>
      <c r="AN44" s="1109">
        <v>2</v>
      </c>
      <c r="AO44" s="1109">
        <v>0</v>
      </c>
      <c r="AP44" s="1109">
        <v>1</v>
      </c>
      <c r="AQ44" s="1109">
        <v>-1</v>
      </c>
      <c r="AR44" s="1097"/>
      <c r="AS44" s="1290">
        <v>-112</v>
      </c>
      <c r="AT44" s="1109">
        <v>6</v>
      </c>
      <c r="AU44" s="1109">
        <v>5</v>
      </c>
      <c r="AV44" s="1109">
        <v>-7</v>
      </c>
      <c r="AW44" s="1109">
        <v>-14</v>
      </c>
      <c r="AX44" s="1109">
        <v>-58</v>
      </c>
      <c r="AY44" s="1109">
        <v>-25</v>
      </c>
      <c r="AZ44" s="1109">
        <v>-5</v>
      </c>
      <c r="BA44" s="1109">
        <v>-7</v>
      </c>
      <c r="BB44" s="1109">
        <v>-5</v>
      </c>
      <c r="BC44" s="1109">
        <v>-8</v>
      </c>
      <c r="BD44" s="1109">
        <v>-2</v>
      </c>
      <c r="BE44" s="1109">
        <v>-3</v>
      </c>
      <c r="BF44" s="1109">
        <v>2</v>
      </c>
      <c r="BG44" s="1109">
        <v>-1</v>
      </c>
      <c r="BH44" s="1109">
        <v>8</v>
      </c>
      <c r="BI44" s="1109">
        <v>2</v>
      </c>
      <c r="BJ44" s="1109">
        <v>-1</v>
      </c>
      <c r="BK44" s="1109">
        <v>1</v>
      </c>
      <c r="BL44" s="1110">
        <v>0</v>
      </c>
      <c r="BM44" s="1463"/>
    </row>
    <row r="45" spans="1:65">
      <c r="A45" s="1289">
        <v>381</v>
      </c>
      <c r="B45" s="1160" t="s">
        <v>27</v>
      </c>
      <c r="C45" s="1290">
        <v>-6</v>
      </c>
      <c r="D45" s="1109">
        <v>66</v>
      </c>
      <c r="E45" s="1109">
        <v>-1</v>
      </c>
      <c r="F45" s="1109">
        <v>-1</v>
      </c>
      <c r="G45" s="1109">
        <v>-24</v>
      </c>
      <c r="H45" s="1109">
        <v>-59</v>
      </c>
      <c r="I45" s="1109">
        <v>-18</v>
      </c>
      <c r="J45" s="1109">
        <v>31</v>
      </c>
      <c r="K45" s="1109">
        <v>31</v>
      </c>
      <c r="L45" s="1109">
        <v>11</v>
      </c>
      <c r="M45" s="1109">
        <v>-13</v>
      </c>
      <c r="N45" s="1109">
        <v>-8</v>
      </c>
      <c r="O45" s="1109">
        <v>-12</v>
      </c>
      <c r="P45" s="1109">
        <v>-5</v>
      </c>
      <c r="Q45" s="1109">
        <v>-2</v>
      </c>
      <c r="R45" s="1109">
        <v>-6</v>
      </c>
      <c r="S45" s="1109">
        <v>-6</v>
      </c>
      <c r="T45" s="1109">
        <v>2</v>
      </c>
      <c r="U45" s="1109">
        <v>5</v>
      </c>
      <c r="V45" s="1109">
        <v>3</v>
      </c>
      <c r="W45" s="1110"/>
      <c r="X45" s="1109">
        <v>9</v>
      </c>
      <c r="Y45" s="1109">
        <v>40</v>
      </c>
      <c r="Z45" s="1109">
        <v>1</v>
      </c>
      <c r="AA45" s="1109">
        <v>0</v>
      </c>
      <c r="AB45" s="1109">
        <v>-15</v>
      </c>
      <c r="AC45" s="1109">
        <v>-18</v>
      </c>
      <c r="AD45" s="1109">
        <v>-11</v>
      </c>
      <c r="AE45" s="1109">
        <v>19</v>
      </c>
      <c r="AF45" s="1109">
        <v>22</v>
      </c>
      <c r="AG45" s="1109">
        <v>6</v>
      </c>
      <c r="AH45" s="1109">
        <v>-7</v>
      </c>
      <c r="AI45" s="1109">
        <v>-7</v>
      </c>
      <c r="AJ45" s="1109">
        <v>-11</v>
      </c>
      <c r="AK45" s="1109">
        <v>-4</v>
      </c>
      <c r="AL45" s="1109">
        <v>1</v>
      </c>
      <c r="AM45" s="1109">
        <v>-3</v>
      </c>
      <c r="AN45" s="1109">
        <v>-4</v>
      </c>
      <c r="AO45" s="1109">
        <v>1</v>
      </c>
      <c r="AP45" s="1109">
        <v>-2</v>
      </c>
      <c r="AQ45" s="1109">
        <v>1</v>
      </c>
      <c r="AR45" s="1097"/>
      <c r="AS45" s="1290">
        <v>-15</v>
      </c>
      <c r="AT45" s="1109">
        <v>26</v>
      </c>
      <c r="AU45" s="1109">
        <v>-2</v>
      </c>
      <c r="AV45" s="1109">
        <v>-1</v>
      </c>
      <c r="AW45" s="1109">
        <v>-9</v>
      </c>
      <c r="AX45" s="1109">
        <v>-41</v>
      </c>
      <c r="AY45" s="1109">
        <v>-7</v>
      </c>
      <c r="AZ45" s="1109">
        <v>12</v>
      </c>
      <c r="BA45" s="1109">
        <v>9</v>
      </c>
      <c r="BB45" s="1109">
        <v>5</v>
      </c>
      <c r="BC45" s="1109">
        <v>-6</v>
      </c>
      <c r="BD45" s="1109">
        <v>-1</v>
      </c>
      <c r="BE45" s="1109">
        <v>-1</v>
      </c>
      <c r="BF45" s="1109">
        <v>-1</v>
      </c>
      <c r="BG45" s="1109">
        <v>-3</v>
      </c>
      <c r="BH45" s="1109">
        <v>-3</v>
      </c>
      <c r="BI45" s="1109">
        <v>-2</v>
      </c>
      <c r="BJ45" s="1109">
        <v>1</v>
      </c>
      <c r="BK45" s="1109">
        <v>7</v>
      </c>
      <c r="BL45" s="1110">
        <v>2</v>
      </c>
      <c r="BM45" s="1463"/>
    </row>
    <row r="46" spans="1:65">
      <c r="A46" s="1289">
        <v>382</v>
      </c>
      <c r="B46" s="1160" t="s">
        <v>28</v>
      </c>
      <c r="C46" s="1290">
        <v>-77</v>
      </c>
      <c r="D46" s="1109">
        <v>21</v>
      </c>
      <c r="E46" s="1109">
        <v>4</v>
      </c>
      <c r="F46" s="1109">
        <v>4</v>
      </c>
      <c r="G46" s="1109">
        <v>22</v>
      </c>
      <c r="H46" s="1109">
        <v>-34</v>
      </c>
      <c r="I46" s="1109">
        <v>-42</v>
      </c>
      <c r="J46" s="1109">
        <v>-27</v>
      </c>
      <c r="K46" s="1109">
        <v>-10</v>
      </c>
      <c r="L46" s="1109">
        <v>9</v>
      </c>
      <c r="M46" s="1109">
        <v>-4</v>
      </c>
      <c r="N46" s="1109">
        <v>-11</v>
      </c>
      <c r="O46" s="1109">
        <v>4</v>
      </c>
      <c r="P46" s="1109">
        <v>-3</v>
      </c>
      <c r="Q46" s="1109">
        <v>-18</v>
      </c>
      <c r="R46" s="1109">
        <v>8</v>
      </c>
      <c r="S46" s="1109">
        <v>-5</v>
      </c>
      <c r="T46" s="1109">
        <v>-2</v>
      </c>
      <c r="U46" s="1109">
        <v>7</v>
      </c>
      <c r="V46" s="1109">
        <v>0</v>
      </c>
      <c r="W46" s="1110"/>
      <c r="X46" s="1109">
        <v>-43</v>
      </c>
      <c r="Y46" s="1109">
        <v>21</v>
      </c>
      <c r="Z46" s="1109">
        <v>-3</v>
      </c>
      <c r="AA46" s="1109">
        <v>1</v>
      </c>
      <c r="AB46" s="1109">
        <v>22</v>
      </c>
      <c r="AC46" s="1109">
        <v>-42</v>
      </c>
      <c r="AD46" s="1109">
        <v>-8</v>
      </c>
      <c r="AE46" s="1109">
        <v>-13</v>
      </c>
      <c r="AF46" s="1109">
        <v>-8</v>
      </c>
      <c r="AG46" s="1109">
        <v>4</v>
      </c>
      <c r="AH46" s="1109">
        <v>-3</v>
      </c>
      <c r="AI46" s="1109">
        <v>-9</v>
      </c>
      <c r="AJ46" s="1109">
        <v>3</v>
      </c>
      <c r="AK46" s="1109">
        <v>0</v>
      </c>
      <c r="AL46" s="1109">
        <v>-7</v>
      </c>
      <c r="AM46" s="1109">
        <v>-3</v>
      </c>
      <c r="AN46" s="1109">
        <v>2</v>
      </c>
      <c r="AO46" s="1109">
        <v>-3</v>
      </c>
      <c r="AP46" s="1109">
        <v>0</v>
      </c>
      <c r="AQ46" s="1109">
        <v>3</v>
      </c>
      <c r="AR46" s="1097"/>
      <c r="AS46" s="1290">
        <v>-34</v>
      </c>
      <c r="AT46" s="1109">
        <v>0</v>
      </c>
      <c r="AU46" s="1109">
        <v>7</v>
      </c>
      <c r="AV46" s="1109">
        <v>3</v>
      </c>
      <c r="AW46" s="1109">
        <v>0</v>
      </c>
      <c r="AX46" s="1109">
        <v>8</v>
      </c>
      <c r="AY46" s="1109">
        <v>-34</v>
      </c>
      <c r="AZ46" s="1109">
        <v>-14</v>
      </c>
      <c r="BA46" s="1109">
        <v>-2</v>
      </c>
      <c r="BB46" s="1109">
        <v>5</v>
      </c>
      <c r="BC46" s="1109">
        <v>-1</v>
      </c>
      <c r="BD46" s="1109">
        <v>-2</v>
      </c>
      <c r="BE46" s="1109">
        <v>1</v>
      </c>
      <c r="BF46" s="1109">
        <v>-3</v>
      </c>
      <c r="BG46" s="1109">
        <v>-11</v>
      </c>
      <c r="BH46" s="1109">
        <v>11</v>
      </c>
      <c r="BI46" s="1109">
        <v>-7</v>
      </c>
      <c r="BJ46" s="1109">
        <v>1</v>
      </c>
      <c r="BK46" s="1109">
        <v>7</v>
      </c>
      <c r="BL46" s="1110">
        <v>-3</v>
      </c>
      <c r="BM46" s="1463"/>
    </row>
    <row r="47" spans="1:65">
      <c r="A47" s="1289">
        <v>442</v>
      </c>
      <c r="B47" s="1160" t="s">
        <v>38</v>
      </c>
      <c r="C47" s="1290">
        <v>-120</v>
      </c>
      <c r="D47" s="1109">
        <v>13</v>
      </c>
      <c r="E47" s="1109">
        <v>11</v>
      </c>
      <c r="F47" s="1109">
        <v>2</v>
      </c>
      <c r="G47" s="1109">
        <v>-3</v>
      </c>
      <c r="H47" s="1109">
        <v>-51</v>
      </c>
      <c r="I47" s="1109">
        <v>-31</v>
      </c>
      <c r="J47" s="1109">
        <v>-29</v>
      </c>
      <c r="K47" s="1109">
        <v>-10</v>
      </c>
      <c r="L47" s="1109">
        <v>-11</v>
      </c>
      <c r="M47" s="1109">
        <v>0</v>
      </c>
      <c r="N47" s="1109">
        <v>-5</v>
      </c>
      <c r="O47" s="1109">
        <v>-1</v>
      </c>
      <c r="P47" s="1109">
        <v>-1</v>
      </c>
      <c r="Q47" s="1109">
        <v>-1</v>
      </c>
      <c r="R47" s="1109">
        <v>1</v>
      </c>
      <c r="S47" s="1109">
        <v>3</v>
      </c>
      <c r="T47" s="1109">
        <v>-1</v>
      </c>
      <c r="U47" s="1109">
        <v>-3</v>
      </c>
      <c r="V47" s="1109">
        <v>-3</v>
      </c>
      <c r="W47" s="1110"/>
      <c r="X47" s="1109">
        <v>-54</v>
      </c>
      <c r="Y47" s="1109">
        <v>8</v>
      </c>
      <c r="Z47" s="1109">
        <v>8</v>
      </c>
      <c r="AA47" s="1109">
        <v>-2</v>
      </c>
      <c r="AB47" s="1109">
        <v>-1</v>
      </c>
      <c r="AC47" s="1109">
        <v>-25</v>
      </c>
      <c r="AD47" s="1109">
        <v>-12</v>
      </c>
      <c r="AE47" s="1109">
        <v>-18</v>
      </c>
      <c r="AF47" s="1109">
        <v>-3</v>
      </c>
      <c r="AG47" s="1109">
        <v>-3</v>
      </c>
      <c r="AH47" s="1109">
        <v>0</v>
      </c>
      <c r="AI47" s="1109">
        <v>-2</v>
      </c>
      <c r="AJ47" s="1109">
        <v>-1</v>
      </c>
      <c r="AK47" s="1109">
        <v>0</v>
      </c>
      <c r="AL47" s="1109">
        <v>-2</v>
      </c>
      <c r="AM47" s="1109">
        <v>1</v>
      </c>
      <c r="AN47" s="1109">
        <v>1</v>
      </c>
      <c r="AO47" s="1109">
        <v>-1</v>
      </c>
      <c r="AP47" s="1109">
        <v>0</v>
      </c>
      <c r="AQ47" s="1109">
        <v>-2</v>
      </c>
      <c r="AR47" s="1097"/>
      <c r="AS47" s="1290">
        <v>-66</v>
      </c>
      <c r="AT47" s="1109">
        <v>5</v>
      </c>
      <c r="AU47" s="1109">
        <v>3</v>
      </c>
      <c r="AV47" s="1109">
        <v>4</v>
      </c>
      <c r="AW47" s="1109">
        <v>-2</v>
      </c>
      <c r="AX47" s="1109">
        <v>-26</v>
      </c>
      <c r="AY47" s="1109">
        <v>-19</v>
      </c>
      <c r="AZ47" s="1109">
        <v>-11</v>
      </c>
      <c r="BA47" s="1109">
        <v>-7</v>
      </c>
      <c r="BB47" s="1109">
        <v>-8</v>
      </c>
      <c r="BC47" s="1109">
        <v>0</v>
      </c>
      <c r="BD47" s="1109">
        <v>-3</v>
      </c>
      <c r="BE47" s="1109">
        <v>0</v>
      </c>
      <c r="BF47" s="1109">
        <v>-1</v>
      </c>
      <c r="BG47" s="1109">
        <v>1</v>
      </c>
      <c r="BH47" s="1109">
        <v>0</v>
      </c>
      <c r="BI47" s="1109">
        <v>2</v>
      </c>
      <c r="BJ47" s="1109">
        <v>0</v>
      </c>
      <c r="BK47" s="1109">
        <v>-3</v>
      </c>
      <c r="BL47" s="1110">
        <v>-1</v>
      </c>
      <c r="BM47" s="1463"/>
    </row>
    <row r="48" spans="1:65">
      <c r="A48" s="1289">
        <v>443</v>
      </c>
      <c r="B48" s="1160" t="s">
        <v>39</v>
      </c>
      <c r="C48" s="1290">
        <v>-73</v>
      </c>
      <c r="D48" s="1109">
        <v>8</v>
      </c>
      <c r="E48" s="1109">
        <v>2</v>
      </c>
      <c r="F48" s="1109">
        <v>-2</v>
      </c>
      <c r="G48" s="1109">
        <v>-10</v>
      </c>
      <c r="H48" s="1109">
        <v>-54</v>
      </c>
      <c r="I48" s="1109">
        <v>-32</v>
      </c>
      <c r="J48" s="1109">
        <v>3</v>
      </c>
      <c r="K48" s="1109">
        <v>-19</v>
      </c>
      <c r="L48" s="1109">
        <v>12</v>
      </c>
      <c r="M48" s="1109">
        <v>9</v>
      </c>
      <c r="N48" s="1109">
        <v>-7</v>
      </c>
      <c r="O48" s="1109">
        <v>4</v>
      </c>
      <c r="P48" s="1109">
        <v>5</v>
      </c>
      <c r="Q48" s="1109">
        <v>-2</v>
      </c>
      <c r="R48" s="1109">
        <v>1</v>
      </c>
      <c r="S48" s="1109">
        <v>1</v>
      </c>
      <c r="T48" s="1109">
        <v>7</v>
      </c>
      <c r="U48" s="1109">
        <v>1</v>
      </c>
      <c r="V48" s="1109">
        <v>0</v>
      </c>
      <c r="W48" s="1110"/>
      <c r="X48" s="1109">
        <v>-35</v>
      </c>
      <c r="Y48" s="1109">
        <v>0</v>
      </c>
      <c r="Z48" s="1109">
        <v>-1</v>
      </c>
      <c r="AA48" s="1109">
        <v>-3</v>
      </c>
      <c r="AB48" s="1109">
        <v>-8</v>
      </c>
      <c r="AC48" s="1109">
        <v>-11</v>
      </c>
      <c r="AD48" s="1109">
        <v>-23</v>
      </c>
      <c r="AE48" s="1109">
        <v>8</v>
      </c>
      <c r="AF48" s="1109">
        <v>-10</v>
      </c>
      <c r="AG48" s="1109">
        <v>4</v>
      </c>
      <c r="AH48" s="1109">
        <v>11</v>
      </c>
      <c r="AI48" s="1109">
        <v>-7</v>
      </c>
      <c r="AJ48" s="1109">
        <v>1</v>
      </c>
      <c r="AK48" s="1109">
        <v>0</v>
      </c>
      <c r="AL48" s="1109">
        <v>-1</v>
      </c>
      <c r="AM48" s="1109">
        <v>1</v>
      </c>
      <c r="AN48" s="1109">
        <v>2</v>
      </c>
      <c r="AO48" s="1109">
        <v>4</v>
      </c>
      <c r="AP48" s="1109">
        <v>0</v>
      </c>
      <c r="AQ48" s="1109">
        <v>-2</v>
      </c>
      <c r="AR48" s="1097"/>
      <c r="AS48" s="1290">
        <v>-38</v>
      </c>
      <c r="AT48" s="1109">
        <v>8</v>
      </c>
      <c r="AU48" s="1109">
        <v>3</v>
      </c>
      <c r="AV48" s="1109">
        <v>1</v>
      </c>
      <c r="AW48" s="1109">
        <v>-2</v>
      </c>
      <c r="AX48" s="1109">
        <v>-43</v>
      </c>
      <c r="AY48" s="1109">
        <v>-9</v>
      </c>
      <c r="AZ48" s="1109">
        <v>-5</v>
      </c>
      <c r="BA48" s="1109">
        <v>-9</v>
      </c>
      <c r="BB48" s="1109">
        <v>8</v>
      </c>
      <c r="BC48" s="1109">
        <v>-2</v>
      </c>
      <c r="BD48" s="1109">
        <v>0</v>
      </c>
      <c r="BE48" s="1109">
        <v>3</v>
      </c>
      <c r="BF48" s="1109">
        <v>5</v>
      </c>
      <c r="BG48" s="1109">
        <v>-1</v>
      </c>
      <c r="BH48" s="1109">
        <v>0</v>
      </c>
      <c r="BI48" s="1109">
        <v>-1</v>
      </c>
      <c r="BJ48" s="1109">
        <v>3</v>
      </c>
      <c r="BK48" s="1109">
        <v>1</v>
      </c>
      <c r="BL48" s="1110">
        <v>2</v>
      </c>
      <c r="BM48" s="1463"/>
    </row>
    <row r="49" spans="1:65">
      <c r="A49" s="1289">
        <v>446</v>
      </c>
      <c r="B49" s="1160" t="s">
        <v>657</v>
      </c>
      <c r="C49" s="1290">
        <v>-73</v>
      </c>
      <c r="D49" s="1109">
        <v>16</v>
      </c>
      <c r="E49" s="1109">
        <v>7</v>
      </c>
      <c r="F49" s="1109">
        <v>1</v>
      </c>
      <c r="G49" s="1109">
        <v>-7</v>
      </c>
      <c r="H49" s="1109">
        <v>-50</v>
      </c>
      <c r="I49" s="1109">
        <v>-18</v>
      </c>
      <c r="J49" s="1109">
        <v>-23</v>
      </c>
      <c r="K49" s="1109">
        <v>6</v>
      </c>
      <c r="L49" s="1109">
        <v>-1</v>
      </c>
      <c r="M49" s="1109">
        <v>-4</v>
      </c>
      <c r="N49" s="1109">
        <v>2</v>
      </c>
      <c r="O49" s="1109">
        <v>-1</v>
      </c>
      <c r="P49" s="1109">
        <v>7</v>
      </c>
      <c r="Q49" s="1109">
        <v>1</v>
      </c>
      <c r="R49" s="1109">
        <v>0</v>
      </c>
      <c r="S49" s="1109">
        <v>1</v>
      </c>
      <c r="T49" s="1109">
        <v>-1</v>
      </c>
      <c r="U49" s="1109">
        <v>-2</v>
      </c>
      <c r="V49" s="1109">
        <v>-7</v>
      </c>
      <c r="W49" s="1110"/>
      <c r="X49" s="1109">
        <v>-37</v>
      </c>
      <c r="Y49" s="1109">
        <v>5</v>
      </c>
      <c r="Z49" s="1109">
        <v>0</v>
      </c>
      <c r="AA49" s="1109">
        <v>0</v>
      </c>
      <c r="AB49" s="1109">
        <v>0</v>
      </c>
      <c r="AC49" s="1109">
        <v>-21</v>
      </c>
      <c r="AD49" s="1109">
        <v>-6</v>
      </c>
      <c r="AE49" s="1109">
        <v>-20</v>
      </c>
      <c r="AF49" s="1109">
        <v>4</v>
      </c>
      <c r="AG49" s="1109">
        <v>0</v>
      </c>
      <c r="AH49" s="1109">
        <v>-3</v>
      </c>
      <c r="AI49" s="1109">
        <v>2</v>
      </c>
      <c r="AJ49" s="1109">
        <v>-3</v>
      </c>
      <c r="AK49" s="1109">
        <v>4</v>
      </c>
      <c r="AL49" s="1109">
        <v>2</v>
      </c>
      <c r="AM49" s="1109">
        <v>1</v>
      </c>
      <c r="AN49" s="1109">
        <v>0</v>
      </c>
      <c r="AO49" s="1109">
        <v>-1</v>
      </c>
      <c r="AP49" s="1109">
        <v>1</v>
      </c>
      <c r="AQ49" s="1109">
        <v>-2</v>
      </c>
      <c r="AR49" s="1097"/>
      <c r="AS49" s="1290">
        <v>-36</v>
      </c>
      <c r="AT49" s="1109">
        <v>11</v>
      </c>
      <c r="AU49" s="1109">
        <v>7</v>
      </c>
      <c r="AV49" s="1109">
        <v>1</v>
      </c>
      <c r="AW49" s="1109">
        <v>-7</v>
      </c>
      <c r="AX49" s="1109">
        <v>-29</v>
      </c>
      <c r="AY49" s="1109">
        <v>-12</v>
      </c>
      <c r="AZ49" s="1109">
        <v>-3</v>
      </c>
      <c r="BA49" s="1109">
        <v>2</v>
      </c>
      <c r="BB49" s="1109">
        <v>-1</v>
      </c>
      <c r="BC49" s="1109">
        <v>-1</v>
      </c>
      <c r="BD49" s="1109">
        <v>0</v>
      </c>
      <c r="BE49" s="1109">
        <v>2</v>
      </c>
      <c r="BF49" s="1109">
        <v>3</v>
      </c>
      <c r="BG49" s="1109">
        <v>-1</v>
      </c>
      <c r="BH49" s="1109">
        <v>-1</v>
      </c>
      <c r="BI49" s="1109">
        <v>1</v>
      </c>
      <c r="BJ49" s="1109">
        <v>0</v>
      </c>
      <c r="BK49" s="1109">
        <v>-3</v>
      </c>
      <c r="BL49" s="1110">
        <v>-5</v>
      </c>
      <c r="BM49" s="1463"/>
    </row>
    <row r="50" spans="1:65">
      <c r="A50" s="1289">
        <v>464</v>
      </c>
      <c r="B50" s="1160" t="s">
        <v>46</v>
      </c>
      <c r="C50" s="1290">
        <v>-81</v>
      </c>
      <c r="D50" s="1109">
        <v>-2</v>
      </c>
      <c r="E50" s="1109">
        <v>-2</v>
      </c>
      <c r="F50" s="1109">
        <v>8</v>
      </c>
      <c r="G50" s="1109">
        <v>-2</v>
      </c>
      <c r="H50" s="1109">
        <v>-72</v>
      </c>
      <c r="I50" s="1109">
        <v>18</v>
      </c>
      <c r="J50" s="1109">
        <v>4</v>
      </c>
      <c r="K50" s="1109">
        <v>-3</v>
      </c>
      <c r="L50" s="1109">
        <v>-13</v>
      </c>
      <c r="M50" s="1109">
        <v>0</v>
      </c>
      <c r="N50" s="1109">
        <v>3</v>
      </c>
      <c r="O50" s="1109">
        <v>-6</v>
      </c>
      <c r="P50" s="1109">
        <v>9</v>
      </c>
      <c r="Q50" s="1109">
        <v>-6</v>
      </c>
      <c r="R50" s="1109">
        <v>-12</v>
      </c>
      <c r="S50" s="1109">
        <v>1</v>
      </c>
      <c r="T50" s="1109">
        <v>-7</v>
      </c>
      <c r="U50" s="1109">
        <v>-1</v>
      </c>
      <c r="V50" s="1109">
        <v>2</v>
      </c>
      <c r="W50" s="1110"/>
      <c r="X50" s="1109">
        <v>-37</v>
      </c>
      <c r="Y50" s="1109">
        <v>5</v>
      </c>
      <c r="Z50" s="1109">
        <v>9</v>
      </c>
      <c r="AA50" s="1109">
        <v>3</v>
      </c>
      <c r="AB50" s="1109">
        <v>-4</v>
      </c>
      <c r="AC50" s="1109">
        <v>-36</v>
      </c>
      <c r="AD50" s="1109">
        <v>3</v>
      </c>
      <c r="AE50" s="1109">
        <v>10</v>
      </c>
      <c r="AF50" s="1109">
        <v>-3</v>
      </c>
      <c r="AG50" s="1109">
        <v>-9</v>
      </c>
      <c r="AH50" s="1109">
        <v>2</v>
      </c>
      <c r="AI50" s="1109">
        <v>-2</v>
      </c>
      <c r="AJ50" s="1109">
        <v>-5</v>
      </c>
      <c r="AK50" s="1109">
        <v>2</v>
      </c>
      <c r="AL50" s="1109">
        <v>-1</v>
      </c>
      <c r="AM50" s="1109">
        <v>-10</v>
      </c>
      <c r="AN50" s="1109">
        <v>0</v>
      </c>
      <c r="AO50" s="1109">
        <v>-1</v>
      </c>
      <c r="AP50" s="1109">
        <v>0</v>
      </c>
      <c r="AQ50" s="1109">
        <v>0</v>
      </c>
      <c r="AR50" s="1097"/>
      <c r="AS50" s="1290">
        <v>-44</v>
      </c>
      <c r="AT50" s="1109">
        <v>-7</v>
      </c>
      <c r="AU50" s="1109">
        <v>-11</v>
      </c>
      <c r="AV50" s="1109">
        <v>5</v>
      </c>
      <c r="AW50" s="1109">
        <v>2</v>
      </c>
      <c r="AX50" s="1109">
        <v>-36</v>
      </c>
      <c r="AY50" s="1109">
        <v>15</v>
      </c>
      <c r="AZ50" s="1109">
        <v>-6</v>
      </c>
      <c r="BA50" s="1109">
        <v>0</v>
      </c>
      <c r="BB50" s="1109">
        <v>-4</v>
      </c>
      <c r="BC50" s="1109">
        <v>-2</v>
      </c>
      <c r="BD50" s="1109">
        <v>5</v>
      </c>
      <c r="BE50" s="1109">
        <v>-1</v>
      </c>
      <c r="BF50" s="1109">
        <v>7</v>
      </c>
      <c r="BG50" s="1109">
        <v>-5</v>
      </c>
      <c r="BH50" s="1109">
        <v>-2</v>
      </c>
      <c r="BI50" s="1109">
        <v>1</v>
      </c>
      <c r="BJ50" s="1109">
        <v>-6</v>
      </c>
      <c r="BK50" s="1109">
        <v>-1</v>
      </c>
      <c r="BL50" s="1110">
        <v>2</v>
      </c>
      <c r="BM50" s="1463"/>
    </row>
    <row r="51" spans="1:65">
      <c r="A51" s="1289">
        <v>481</v>
      </c>
      <c r="B51" s="1160" t="s">
        <v>47</v>
      </c>
      <c r="C51" s="1290">
        <v>-110</v>
      </c>
      <c r="D51" s="1109">
        <v>12</v>
      </c>
      <c r="E51" s="1109">
        <v>-8</v>
      </c>
      <c r="F51" s="1109">
        <v>-1</v>
      </c>
      <c r="G51" s="1109">
        <v>-26</v>
      </c>
      <c r="H51" s="1109">
        <v>-43</v>
      </c>
      <c r="I51" s="1109">
        <v>-37</v>
      </c>
      <c r="J51" s="1109">
        <v>2</v>
      </c>
      <c r="K51" s="1109">
        <v>-5</v>
      </c>
      <c r="L51" s="1109">
        <v>-4</v>
      </c>
      <c r="M51" s="1109">
        <v>-10</v>
      </c>
      <c r="N51" s="1109">
        <v>-1</v>
      </c>
      <c r="O51" s="1109">
        <v>6</v>
      </c>
      <c r="P51" s="1109">
        <v>6</v>
      </c>
      <c r="Q51" s="1109">
        <v>2</v>
      </c>
      <c r="R51" s="1109">
        <v>4</v>
      </c>
      <c r="S51" s="1109">
        <v>4</v>
      </c>
      <c r="T51" s="1109">
        <v>-3</v>
      </c>
      <c r="U51" s="1109">
        <v>-6</v>
      </c>
      <c r="V51" s="1109">
        <v>-2</v>
      </c>
      <c r="W51" s="1110"/>
      <c r="X51" s="1109">
        <v>-34</v>
      </c>
      <c r="Y51" s="1109">
        <v>8</v>
      </c>
      <c r="Z51" s="1109">
        <v>-3</v>
      </c>
      <c r="AA51" s="1109">
        <v>1</v>
      </c>
      <c r="AB51" s="1109">
        <v>-12</v>
      </c>
      <c r="AC51" s="1109">
        <v>-25</v>
      </c>
      <c r="AD51" s="1109">
        <v>-18</v>
      </c>
      <c r="AE51" s="1109">
        <v>8</v>
      </c>
      <c r="AF51" s="1109">
        <v>1</v>
      </c>
      <c r="AG51" s="1109">
        <v>-2</v>
      </c>
      <c r="AH51" s="1109">
        <v>-9</v>
      </c>
      <c r="AI51" s="1109">
        <v>0</v>
      </c>
      <c r="AJ51" s="1109">
        <v>5</v>
      </c>
      <c r="AK51" s="1109">
        <v>6</v>
      </c>
      <c r="AL51" s="1109">
        <v>2</v>
      </c>
      <c r="AM51" s="1109">
        <v>2</v>
      </c>
      <c r="AN51" s="1109">
        <v>4</v>
      </c>
      <c r="AO51" s="1109">
        <v>-3</v>
      </c>
      <c r="AP51" s="1109">
        <v>1</v>
      </c>
      <c r="AQ51" s="1109">
        <v>0</v>
      </c>
      <c r="AR51" s="1097"/>
      <c r="AS51" s="1290">
        <v>-76</v>
      </c>
      <c r="AT51" s="1109">
        <v>4</v>
      </c>
      <c r="AU51" s="1109">
        <v>-5</v>
      </c>
      <c r="AV51" s="1109">
        <v>-2</v>
      </c>
      <c r="AW51" s="1109">
        <v>-14</v>
      </c>
      <c r="AX51" s="1109">
        <v>-18</v>
      </c>
      <c r="AY51" s="1109">
        <v>-19</v>
      </c>
      <c r="AZ51" s="1109">
        <v>-6</v>
      </c>
      <c r="BA51" s="1109">
        <v>-6</v>
      </c>
      <c r="BB51" s="1109">
        <v>-2</v>
      </c>
      <c r="BC51" s="1109">
        <v>-1</v>
      </c>
      <c r="BD51" s="1109">
        <v>-1</v>
      </c>
      <c r="BE51" s="1109">
        <v>1</v>
      </c>
      <c r="BF51" s="1109">
        <v>0</v>
      </c>
      <c r="BG51" s="1109">
        <v>0</v>
      </c>
      <c r="BH51" s="1109">
        <v>2</v>
      </c>
      <c r="BI51" s="1109">
        <v>0</v>
      </c>
      <c r="BJ51" s="1109">
        <v>0</v>
      </c>
      <c r="BK51" s="1109">
        <v>-7</v>
      </c>
      <c r="BL51" s="1110">
        <v>-2</v>
      </c>
      <c r="BM51" s="1463"/>
    </row>
    <row r="52" spans="1:65">
      <c r="A52" s="1289">
        <v>501</v>
      </c>
      <c r="B52" s="1160" t="s">
        <v>82</v>
      </c>
      <c r="C52" s="1290">
        <v>-137</v>
      </c>
      <c r="D52" s="1109">
        <v>12</v>
      </c>
      <c r="E52" s="1109">
        <v>5</v>
      </c>
      <c r="F52" s="1109">
        <v>0</v>
      </c>
      <c r="G52" s="1109">
        <v>-19</v>
      </c>
      <c r="H52" s="1109">
        <v>-81</v>
      </c>
      <c r="I52" s="1109">
        <v>-28</v>
      </c>
      <c r="J52" s="1109">
        <v>-15</v>
      </c>
      <c r="K52" s="1109">
        <v>-10</v>
      </c>
      <c r="L52" s="1109">
        <v>-10</v>
      </c>
      <c r="M52" s="1109">
        <v>7</v>
      </c>
      <c r="N52" s="1109">
        <v>3</v>
      </c>
      <c r="O52" s="1109">
        <v>0</v>
      </c>
      <c r="P52" s="1109">
        <v>11</v>
      </c>
      <c r="Q52" s="1109">
        <v>3</v>
      </c>
      <c r="R52" s="1109">
        <v>0</v>
      </c>
      <c r="S52" s="1109">
        <v>-3</v>
      </c>
      <c r="T52" s="1109">
        <v>-1</v>
      </c>
      <c r="U52" s="1109">
        <v>-6</v>
      </c>
      <c r="V52" s="1109">
        <v>-5</v>
      </c>
      <c r="W52" s="1110"/>
      <c r="X52" s="1109">
        <v>-49</v>
      </c>
      <c r="Y52" s="1109">
        <v>4</v>
      </c>
      <c r="Z52" s="1109">
        <v>3</v>
      </c>
      <c r="AA52" s="1109">
        <v>2</v>
      </c>
      <c r="AB52" s="1109">
        <v>-10</v>
      </c>
      <c r="AC52" s="1109">
        <v>-31</v>
      </c>
      <c r="AD52" s="1109">
        <v>-8</v>
      </c>
      <c r="AE52" s="1109">
        <v>-8</v>
      </c>
      <c r="AF52" s="1109">
        <v>-4</v>
      </c>
      <c r="AG52" s="1109">
        <v>-6</v>
      </c>
      <c r="AH52" s="1109">
        <v>8</v>
      </c>
      <c r="AI52" s="1109">
        <v>4</v>
      </c>
      <c r="AJ52" s="1109">
        <v>-1</v>
      </c>
      <c r="AK52" s="1109">
        <v>4</v>
      </c>
      <c r="AL52" s="1109">
        <v>-1</v>
      </c>
      <c r="AM52" s="1109">
        <v>-2</v>
      </c>
      <c r="AN52" s="1109">
        <v>0</v>
      </c>
      <c r="AO52" s="1109">
        <v>0</v>
      </c>
      <c r="AP52" s="1109">
        <v>-2</v>
      </c>
      <c r="AQ52" s="1109">
        <v>-1</v>
      </c>
      <c r="AR52" s="1097"/>
      <c r="AS52" s="1290">
        <v>-88</v>
      </c>
      <c r="AT52" s="1109">
        <v>8</v>
      </c>
      <c r="AU52" s="1109">
        <v>2</v>
      </c>
      <c r="AV52" s="1109">
        <v>-2</v>
      </c>
      <c r="AW52" s="1109">
        <v>-9</v>
      </c>
      <c r="AX52" s="1109">
        <v>-50</v>
      </c>
      <c r="AY52" s="1109">
        <v>-20</v>
      </c>
      <c r="AZ52" s="1109">
        <v>-7</v>
      </c>
      <c r="BA52" s="1109">
        <v>-6</v>
      </c>
      <c r="BB52" s="1109">
        <v>-4</v>
      </c>
      <c r="BC52" s="1109">
        <v>-1</v>
      </c>
      <c r="BD52" s="1109">
        <v>-1</v>
      </c>
      <c r="BE52" s="1109">
        <v>1</v>
      </c>
      <c r="BF52" s="1109">
        <v>7</v>
      </c>
      <c r="BG52" s="1109">
        <v>4</v>
      </c>
      <c r="BH52" s="1109">
        <v>2</v>
      </c>
      <c r="BI52" s="1109">
        <v>-3</v>
      </c>
      <c r="BJ52" s="1109">
        <v>-1</v>
      </c>
      <c r="BK52" s="1109">
        <v>-4</v>
      </c>
      <c r="BL52" s="1110">
        <v>-4</v>
      </c>
      <c r="BM52" s="1463"/>
    </row>
    <row r="53" spans="1:65">
      <c r="A53" s="1289">
        <v>585</v>
      </c>
      <c r="B53" s="1160" t="s">
        <v>658</v>
      </c>
      <c r="C53" s="1290">
        <v>-252</v>
      </c>
      <c r="D53" s="1109">
        <v>-7</v>
      </c>
      <c r="E53" s="1109">
        <v>3</v>
      </c>
      <c r="F53" s="1109">
        <v>-8</v>
      </c>
      <c r="G53" s="1109">
        <v>-31</v>
      </c>
      <c r="H53" s="1109">
        <v>-94</v>
      </c>
      <c r="I53" s="1109">
        <v>-29</v>
      </c>
      <c r="J53" s="1109">
        <v>-11</v>
      </c>
      <c r="K53" s="1109">
        <v>-4</v>
      </c>
      <c r="L53" s="1109">
        <v>-10</v>
      </c>
      <c r="M53" s="1109">
        <v>-2</v>
      </c>
      <c r="N53" s="1109">
        <v>-2</v>
      </c>
      <c r="O53" s="1109">
        <v>-7</v>
      </c>
      <c r="P53" s="1109">
        <v>-3</v>
      </c>
      <c r="Q53" s="1109">
        <v>-11</v>
      </c>
      <c r="R53" s="1109">
        <v>-1</v>
      </c>
      <c r="S53" s="1109">
        <v>-8</v>
      </c>
      <c r="T53" s="1109">
        <v>-10</v>
      </c>
      <c r="U53" s="1109">
        <v>-13</v>
      </c>
      <c r="V53" s="1109">
        <v>-4</v>
      </c>
      <c r="W53" s="1110"/>
      <c r="X53" s="1109">
        <v>-110</v>
      </c>
      <c r="Y53" s="1109">
        <v>-4</v>
      </c>
      <c r="Z53" s="1109">
        <v>4</v>
      </c>
      <c r="AA53" s="1109">
        <v>-7</v>
      </c>
      <c r="AB53" s="1109">
        <v>-17</v>
      </c>
      <c r="AC53" s="1109">
        <v>-36</v>
      </c>
      <c r="AD53" s="1109">
        <v>-12</v>
      </c>
      <c r="AE53" s="1109">
        <v>-4</v>
      </c>
      <c r="AF53" s="1109">
        <v>-4</v>
      </c>
      <c r="AG53" s="1109">
        <v>-6</v>
      </c>
      <c r="AH53" s="1109">
        <v>1</v>
      </c>
      <c r="AI53" s="1109">
        <v>1</v>
      </c>
      <c r="AJ53" s="1109">
        <v>-3</v>
      </c>
      <c r="AK53" s="1109">
        <v>-1</v>
      </c>
      <c r="AL53" s="1109">
        <v>-7</v>
      </c>
      <c r="AM53" s="1109">
        <v>-2</v>
      </c>
      <c r="AN53" s="1109">
        <v>-1</v>
      </c>
      <c r="AO53" s="1109">
        <v>-6</v>
      </c>
      <c r="AP53" s="1109">
        <v>-5</v>
      </c>
      <c r="AQ53" s="1109">
        <v>-1</v>
      </c>
      <c r="AR53" s="1097"/>
      <c r="AS53" s="1290">
        <v>-142</v>
      </c>
      <c r="AT53" s="1109">
        <v>-3</v>
      </c>
      <c r="AU53" s="1109">
        <v>-1</v>
      </c>
      <c r="AV53" s="1109">
        <v>-1</v>
      </c>
      <c r="AW53" s="1109">
        <v>-14</v>
      </c>
      <c r="AX53" s="1109">
        <v>-58</v>
      </c>
      <c r="AY53" s="1109">
        <v>-17</v>
      </c>
      <c r="AZ53" s="1109">
        <v>-7</v>
      </c>
      <c r="BA53" s="1109">
        <v>0</v>
      </c>
      <c r="BB53" s="1109">
        <v>-4</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-136</v>
      </c>
      <c r="D54" s="1113">
        <v>5</v>
      </c>
      <c r="E54" s="1113">
        <v>-4</v>
      </c>
      <c r="F54" s="1113">
        <v>-7</v>
      </c>
      <c r="G54" s="1113">
        <v>-20</v>
      </c>
      <c r="H54" s="1113">
        <v>-69</v>
      </c>
      <c r="I54" s="1113">
        <v>-19</v>
      </c>
      <c r="J54" s="1113">
        <v>-9</v>
      </c>
      <c r="K54" s="1113">
        <v>-2</v>
      </c>
      <c r="L54" s="1113">
        <v>0</v>
      </c>
      <c r="M54" s="1113">
        <v>1</v>
      </c>
      <c r="N54" s="1113">
        <v>3</v>
      </c>
      <c r="O54" s="1113">
        <v>1</v>
      </c>
      <c r="P54" s="1113">
        <v>0</v>
      </c>
      <c r="Q54" s="1113">
        <v>0</v>
      </c>
      <c r="R54" s="1113">
        <v>1</v>
      </c>
      <c r="S54" s="1113">
        <v>-6</v>
      </c>
      <c r="T54" s="1113">
        <v>-4</v>
      </c>
      <c r="U54" s="1113">
        <v>-5</v>
      </c>
      <c r="V54" s="1113">
        <v>-2</v>
      </c>
      <c r="W54" s="1111"/>
      <c r="X54" s="1113">
        <v>-74</v>
      </c>
      <c r="Y54" s="1113">
        <v>5</v>
      </c>
      <c r="Z54" s="1113">
        <v>-2</v>
      </c>
      <c r="AA54" s="1113">
        <v>-5</v>
      </c>
      <c r="AB54" s="1113">
        <v>-14</v>
      </c>
      <c r="AC54" s="1113">
        <v>-41</v>
      </c>
      <c r="AD54" s="1113">
        <v>-6</v>
      </c>
      <c r="AE54" s="1113">
        <v>-6</v>
      </c>
      <c r="AF54" s="1113">
        <v>-2</v>
      </c>
      <c r="AG54" s="1113">
        <v>-4</v>
      </c>
      <c r="AH54" s="1113">
        <v>0</v>
      </c>
      <c r="AI54" s="1113">
        <v>2</v>
      </c>
      <c r="AJ54" s="1113">
        <v>0</v>
      </c>
      <c r="AK54" s="1113">
        <v>3</v>
      </c>
      <c r="AL54" s="1113">
        <v>0</v>
      </c>
      <c r="AM54" s="1113">
        <v>0</v>
      </c>
      <c r="AN54" s="1113">
        <v>-4</v>
      </c>
      <c r="AO54" s="1113">
        <v>0</v>
      </c>
      <c r="AP54" s="1113">
        <v>0</v>
      </c>
      <c r="AQ54" s="1113">
        <v>0</v>
      </c>
      <c r="AR54" s="1456"/>
      <c r="AS54" s="1292">
        <v>-62</v>
      </c>
      <c r="AT54" s="1113">
        <v>0</v>
      </c>
      <c r="AU54" s="1113">
        <v>-2</v>
      </c>
      <c r="AV54" s="1113">
        <v>-2</v>
      </c>
      <c r="AW54" s="1113">
        <v>-6</v>
      </c>
      <c r="AX54" s="1113">
        <v>-28</v>
      </c>
      <c r="AY54" s="1113">
        <v>-13</v>
      </c>
      <c r="AZ54" s="1113">
        <v>-3</v>
      </c>
      <c r="BA54" s="1113">
        <v>0</v>
      </c>
      <c r="BB54" s="1113">
        <v>4</v>
      </c>
      <c r="BC54" s="1113">
        <v>1</v>
      </c>
      <c r="BD54" s="1113">
        <v>1</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182513</v>
      </c>
      <c r="D60" s="1295">
        <v>12590</v>
      </c>
      <c r="E60" s="1295">
        <v>5280</v>
      </c>
      <c r="F60" s="1295">
        <v>2755</v>
      </c>
      <c r="G60" s="1295">
        <v>8229</v>
      </c>
      <c r="H60" s="1295">
        <v>29300</v>
      </c>
      <c r="I60" s="1295">
        <v>33975</v>
      </c>
      <c r="J60" s="1295">
        <v>24586</v>
      </c>
      <c r="K60" s="1295">
        <v>15646</v>
      </c>
      <c r="L60" s="1295">
        <v>10764</v>
      </c>
      <c r="M60" s="1295">
        <v>9234</v>
      </c>
      <c r="N60" s="1295">
        <v>7119</v>
      </c>
      <c r="O60" s="1295">
        <v>5098</v>
      </c>
      <c r="P60" s="1295">
        <v>3976</v>
      </c>
      <c r="Q60" s="1295">
        <v>3269</v>
      </c>
      <c r="R60" s="1295">
        <v>2773</v>
      </c>
      <c r="S60" s="1295">
        <v>2353</v>
      </c>
      <c r="T60" s="1295">
        <v>2144</v>
      </c>
      <c r="U60" s="1295">
        <v>2072</v>
      </c>
      <c r="V60" s="1295">
        <v>1350</v>
      </c>
      <c r="W60" s="1296">
        <v>8192</v>
      </c>
      <c r="X60" s="1295">
        <v>93838</v>
      </c>
      <c r="Y60" s="1295">
        <v>6557</v>
      </c>
      <c r="Z60" s="1295">
        <v>2686</v>
      </c>
      <c r="AA60" s="1295">
        <v>1382</v>
      </c>
      <c r="AB60" s="1295">
        <v>4592</v>
      </c>
      <c r="AC60" s="1295">
        <v>14719</v>
      </c>
      <c r="AD60" s="1295">
        <v>17102</v>
      </c>
      <c r="AE60" s="1295">
        <v>12832</v>
      </c>
      <c r="AF60" s="1295">
        <v>8366</v>
      </c>
      <c r="AG60" s="1295">
        <v>5934</v>
      </c>
      <c r="AH60" s="1295">
        <v>5140</v>
      </c>
      <c r="AI60" s="1295">
        <v>3951</v>
      </c>
      <c r="AJ60" s="1295">
        <v>2849</v>
      </c>
      <c r="AK60" s="1295">
        <v>2207</v>
      </c>
      <c r="AL60" s="1295">
        <v>1680</v>
      </c>
      <c r="AM60" s="1295">
        <v>1318</v>
      </c>
      <c r="AN60" s="1295">
        <v>951</v>
      </c>
      <c r="AO60" s="1295">
        <v>681</v>
      </c>
      <c r="AP60" s="1295">
        <v>570</v>
      </c>
      <c r="AQ60" s="1295">
        <v>321</v>
      </c>
      <c r="AR60" s="1295">
        <v>3838</v>
      </c>
      <c r="AS60" s="1294">
        <v>88675</v>
      </c>
      <c r="AT60" s="1295">
        <v>6033</v>
      </c>
      <c r="AU60" s="1295">
        <v>2594</v>
      </c>
      <c r="AV60" s="1295">
        <v>1373</v>
      </c>
      <c r="AW60" s="1295">
        <v>3637</v>
      </c>
      <c r="AX60" s="1295">
        <v>14581</v>
      </c>
      <c r="AY60" s="1295">
        <v>16873</v>
      </c>
      <c r="AZ60" s="1295">
        <v>11754</v>
      </c>
      <c r="BA60" s="1295">
        <v>7280</v>
      </c>
      <c r="BB60" s="1295">
        <v>4830</v>
      </c>
      <c r="BC60" s="1295">
        <v>4094</v>
      </c>
      <c r="BD60" s="1295">
        <v>3168</v>
      </c>
      <c r="BE60" s="1295">
        <v>2249</v>
      </c>
      <c r="BF60" s="1295">
        <v>1769</v>
      </c>
      <c r="BG60" s="1295">
        <v>1589</v>
      </c>
      <c r="BH60" s="1295">
        <v>1455</v>
      </c>
      <c r="BI60" s="1295">
        <v>1402</v>
      </c>
      <c r="BJ60" s="1295">
        <v>1463</v>
      </c>
      <c r="BK60" s="1295">
        <v>1502</v>
      </c>
      <c r="BL60" s="1295">
        <v>1029</v>
      </c>
      <c r="BM60" s="1461">
        <v>4354</v>
      </c>
    </row>
    <row r="61" spans="1:65">
      <c r="A61" s="1286">
        <v>100</v>
      </c>
      <c r="B61" s="1297" t="s">
        <v>1737</v>
      </c>
      <c r="C61" s="1298">
        <v>63840</v>
      </c>
      <c r="D61" s="1299">
        <v>3850</v>
      </c>
      <c r="E61" s="1299">
        <v>1635</v>
      </c>
      <c r="F61" s="1299">
        <v>879</v>
      </c>
      <c r="G61" s="1299">
        <v>2718</v>
      </c>
      <c r="H61" s="1299">
        <v>10488</v>
      </c>
      <c r="I61" s="1299">
        <v>11556</v>
      </c>
      <c r="J61" s="1299">
        <v>8406</v>
      </c>
      <c r="K61" s="1299">
        <v>5354</v>
      </c>
      <c r="L61" s="1299">
        <v>3794</v>
      </c>
      <c r="M61" s="1299">
        <v>3362</v>
      </c>
      <c r="N61" s="1299">
        <v>2588</v>
      </c>
      <c r="O61" s="1299">
        <v>1944</v>
      </c>
      <c r="P61" s="1299">
        <v>1516</v>
      </c>
      <c r="Q61" s="1299">
        <v>1325</v>
      </c>
      <c r="R61" s="1299">
        <v>1134</v>
      </c>
      <c r="S61" s="1299">
        <v>977</v>
      </c>
      <c r="T61" s="1299">
        <v>885</v>
      </c>
      <c r="U61" s="1299">
        <v>826</v>
      </c>
      <c r="V61" s="1299">
        <v>603</v>
      </c>
      <c r="W61" s="1300">
        <v>2737</v>
      </c>
      <c r="X61" s="1299">
        <v>32033</v>
      </c>
      <c r="Y61" s="1299">
        <v>1966</v>
      </c>
      <c r="Z61" s="1299">
        <v>787</v>
      </c>
      <c r="AA61" s="1299">
        <v>439</v>
      </c>
      <c r="AB61" s="1299">
        <v>1415</v>
      </c>
      <c r="AC61" s="1299">
        <v>4881</v>
      </c>
      <c r="AD61" s="1299">
        <v>5808</v>
      </c>
      <c r="AE61" s="1299">
        <v>4308</v>
      </c>
      <c r="AF61" s="1299">
        <v>2797</v>
      </c>
      <c r="AG61" s="1299">
        <v>2096</v>
      </c>
      <c r="AH61" s="1299">
        <v>1862</v>
      </c>
      <c r="AI61" s="1299">
        <v>1413</v>
      </c>
      <c r="AJ61" s="1299">
        <v>1099</v>
      </c>
      <c r="AK61" s="1299">
        <v>876</v>
      </c>
      <c r="AL61" s="1299">
        <v>681</v>
      </c>
      <c r="AM61" s="1299">
        <v>544</v>
      </c>
      <c r="AN61" s="1299">
        <v>409</v>
      </c>
      <c r="AO61" s="1299">
        <v>281</v>
      </c>
      <c r="AP61" s="1299">
        <v>242</v>
      </c>
      <c r="AQ61" s="1299">
        <v>129</v>
      </c>
      <c r="AR61" s="1299">
        <v>1271</v>
      </c>
      <c r="AS61" s="1298">
        <v>31807</v>
      </c>
      <c r="AT61" s="1299">
        <v>1884</v>
      </c>
      <c r="AU61" s="1299">
        <v>848</v>
      </c>
      <c r="AV61" s="1299">
        <v>440</v>
      </c>
      <c r="AW61" s="1299">
        <v>1303</v>
      </c>
      <c r="AX61" s="1299">
        <v>5607</v>
      </c>
      <c r="AY61" s="1299">
        <v>5748</v>
      </c>
      <c r="AZ61" s="1299">
        <v>4098</v>
      </c>
      <c r="BA61" s="1299">
        <v>2557</v>
      </c>
      <c r="BB61" s="1299">
        <v>1698</v>
      </c>
      <c r="BC61" s="1299">
        <v>1500</v>
      </c>
      <c r="BD61" s="1299">
        <v>1175</v>
      </c>
      <c r="BE61" s="1299">
        <v>845</v>
      </c>
      <c r="BF61" s="1299">
        <v>640</v>
      </c>
      <c r="BG61" s="1299">
        <v>644</v>
      </c>
      <c r="BH61" s="1299">
        <v>590</v>
      </c>
      <c r="BI61" s="1299">
        <v>568</v>
      </c>
      <c r="BJ61" s="1299">
        <v>604</v>
      </c>
      <c r="BK61" s="1299">
        <v>584</v>
      </c>
      <c r="BL61" s="1299">
        <v>474</v>
      </c>
      <c r="BM61" s="1468">
        <v>1466</v>
      </c>
    </row>
    <row r="62" spans="1:65">
      <c r="A62" s="1289">
        <v>101</v>
      </c>
      <c r="B62" s="1162" t="s">
        <v>69</v>
      </c>
      <c r="C62" s="1298">
        <v>9606</v>
      </c>
      <c r="D62" s="1299">
        <v>673</v>
      </c>
      <c r="E62" s="1299">
        <v>287</v>
      </c>
      <c r="F62" s="1299">
        <v>151</v>
      </c>
      <c r="G62" s="1299">
        <v>379</v>
      </c>
      <c r="H62" s="1299">
        <v>1440</v>
      </c>
      <c r="I62" s="1299">
        <v>1701</v>
      </c>
      <c r="J62" s="1299">
        <v>1349</v>
      </c>
      <c r="K62" s="1299">
        <v>904</v>
      </c>
      <c r="L62" s="1299">
        <v>563</v>
      </c>
      <c r="M62" s="1299">
        <v>546</v>
      </c>
      <c r="N62" s="1299">
        <v>414</v>
      </c>
      <c r="O62" s="1299">
        <v>263</v>
      </c>
      <c r="P62" s="1299">
        <v>222</v>
      </c>
      <c r="Q62" s="1299">
        <v>185</v>
      </c>
      <c r="R62" s="1299">
        <v>133</v>
      </c>
      <c r="S62" s="1299">
        <v>107</v>
      </c>
      <c r="T62" s="1299">
        <v>99</v>
      </c>
      <c r="U62" s="1299">
        <v>107</v>
      </c>
      <c r="V62" s="1299">
        <v>83</v>
      </c>
      <c r="W62" s="1300">
        <v>581</v>
      </c>
      <c r="X62" s="1299">
        <v>4788</v>
      </c>
      <c r="Y62" s="1299">
        <v>359</v>
      </c>
      <c r="Z62" s="1299">
        <v>147</v>
      </c>
      <c r="AA62" s="1299">
        <v>78</v>
      </c>
      <c r="AB62" s="1299">
        <v>191</v>
      </c>
      <c r="AC62" s="1299">
        <v>725</v>
      </c>
      <c r="AD62" s="1299">
        <v>832</v>
      </c>
      <c r="AE62" s="1299">
        <v>646</v>
      </c>
      <c r="AF62" s="1299">
        <v>448</v>
      </c>
      <c r="AG62" s="1299">
        <v>293</v>
      </c>
      <c r="AH62" s="1299">
        <v>280</v>
      </c>
      <c r="AI62" s="1299">
        <v>232</v>
      </c>
      <c r="AJ62" s="1299">
        <v>153</v>
      </c>
      <c r="AK62" s="1299">
        <v>128</v>
      </c>
      <c r="AL62" s="1299">
        <v>91</v>
      </c>
      <c r="AM62" s="1299">
        <v>58</v>
      </c>
      <c r="AN62" s="1299">
        <v>47</v>
      </c>
      <c r="AO62" s="1299">
        <v>28</v>
      </c>
      <c r="AP62" s="1299">
        <v>30</v>
      </c>
      <c r="AQ62" s="1299">
        <v>22</v>
      </c>
      <c r="AR62" s="1299">
        <v>290</v>
      </c>
      <c r="AS62" s="1298">
        <v>4818</v>
      </c>
      <c r="AT62" s="1299">
        <v>314</v>
      </c>
      <c r="AU62" s="1299">
        <v>140</v>
      </c>
      <c r="AV62" s="1299">
        <v>73</v>
      </c>
      <c r="AW62" s="1299">
        <v>188</v>
      </c>
      <c r="AX62" s="1299">
        <v>715</v>
      </c>
      <c r="AY62" s="1299">
        <v>869</v>
      </c>
      <c r="AZ62" s="1299">
        <v>703</v>
      </c>
      <c r="BA62" s="1299">
        <v>456</v>
      </c>
      <c r="BB62" s="1299">
        <v>270</v>
      </c>
      <c r="BC62" s="1299">
        <v>266</v>
      </c>
      <c r="BD62" s="1299">
        <v>182</v>
      </c>
      <c r="BE62" s="1299">
        <v>110</v>
      </c>
      <c r="BF62" s="1299">
        <v>94</v>
      </c>
      <c r="BG62" s="1299">
        <v>94</v>
      </c>
      <c r="BH62" s="1299">
        <v>75</v>
      </c>
      <c r="BI62" s="1299">
        <v>60</v>
      </c>
      <c r="BJ62" s="1299">
        <v>71</v>
      </c>
      <c r="BK62" s="1299">
        <v>77</v>
      </c>
      <c r="BL62" s="1299">
        <v>61</v>
      </c>
      <c r="BM62" s="1468">
        <v>291</v>
      </c>
    </row>
    <row r="63" spans="1:65">
      <c r="A63" s="1289">
        <v>102</v>
      </c>
      <c r="B63" s="1162" t="s">
        <v>70</v>
      </c>
      <c r="C63" s="1298">
        <v>6753</v>
      </c>
      <c r="D63" s="1299">
        <v>413</v>
      </c>
      <c r="E63" s="1299">
        <v>168</v>
      </c>
      <c r="F63" s="1299">
        <v>91</v>
      </c>
      <c r="G63" s="1299">
        <v>378</v>
      </c>
      <c r="H63" s="1299">
        <v>1127</v>
      </c>
      <c r="I63" s="1299">
        <v>1199</v>
      </c>
      <c r="J63" s="1299">
        <v>923</v>
      </c>
      <c r="K63" s="1299">
        <v>603</v>
      </c>
      <c r="L63" s="1299">
        <v>395</v>
      </c>
      <c r="M63" s="1299">
        <v>363</v>
      </c>
      <c r="N63" s="1299">
        <v>277</v>
      </c>
      <c r="O63" s="1299">
        <v>168</v>
      </c>
      <c r="P63" s="1299">
        <v>128</v>
      </c>
      <c r="Q63" s="1299">
        <v>111</v>
      </c>
      <c r="R63" s="1299">
        <v>115</v>
      </c>
      <c r="S63" s="1299">
        <v>95</v>
      </c>
      <c r="T63" s="1299">
        <v>72</v>
      </c>
      <c r="U63" s="1299">
        <v>74</v>
      </c>
      <c r="V63" s="1299">
        <v>53</v>
      </c>
      <c r="W63" s="1300">
        <v>248</v>
      </c>
      <c r="X63" s="1299">
        <v>3302</v>
      </c>
      <c r="Y63" s="1299">
        <v>189</v>
      </c>
      <c r="Z63" s="1299">
        <v>88</v>
      </c>
      <c r="AA63" s="1299">
        <v>43</v>
      </c>
      <c r="AB63" s="1299">
        <v>219</v>
      </c>
      <c r="AC63" s="1299">
        <v>496</v>
      </c>
      <c r="AD63" s="1299">
        <v>602</v>
      </c>
      <c r="AE63" s="1299">
        <v>458</v>
      </c>
      <c r="AF63" s="1299">
        <v>292</v>
      </c>
      <c r="AG63" s="1299">
        <v>205</v>
      </c>
      <c r="AH63" s="1299">
        <v>191</v>
      </c>
      <c r="AI63" s="1299">
        <v>148</v>
      </c>
      <c r="AJ63" s="1299">
        <v>90</v>
      </c>
      <c r="AK63" s="1299">
        <v>64</v>
      </c>
      <c r="AL63" s="1299">
        <v>52</v>
      </c>
      <c r="AM63" s="1299">
        <v>57</v>
      </c>
      <c r="AN63" s="1299">
        <v>45</v>
      </c>
      <c r="AO63" s="1299">
        <v>25</v>
      </c>
      <c r="AP63" s="1299">
        <v>28</v>
      </c>
      <c r="AQ63" s="1299">
        <v>10</v>
      </c>
      <c r="AR63" s="1299">
        <v>112</v>
      </c>
      <c r="AS63" s="1298">
        <v>3451</v>
      </c>
      <c r="AT63" s="1299">
        <v>224</v>
      </c>
      <c r="AU63" s="1299">
        <v>80</v>
      </c>
      <c r="AV63" s="1299">
        <v>48</v>
      </c>
      <c r="AW63" s="1299">
        <v>159</v>
      </c>
      <c r="AX63" s="1299">
        <v>631</v>
      </c>
      <c r="AY63" s="1299">
        <v>597</v>
      </c>
      <c r="AZ63" s="1299">
        <v>465</v>
      </c>
      <c r="BA63" s="1299">
        <v>311</v>
      </c>
      <c r="BB63" s="1299">
        <v>190</v>
      </c>
      <c r="BC63" s="1299">
        <v>172</v>
      </c>
      <c r="BD63" s="1299">
        <v>129</v>
      </c>
      <c r="BE63" s="1299">
        <v>78</v>
      </c>
      <c r="BF63" s="1299">
        <v>64</v>
      </c>
      <c r="BG63" s="1299">
        <v>59</v>
      </c>
      <c r="BH63" s="1299">
        <v>58</v>
      </c>
      <c r="BI63" s="1299">
        <v>50</v>
      </c>
      <c r="BJ63" s="1299">
        <v>47</v>
      </c>
      <c r="BK63" s="1299">
        <v>46</v>
      </c>
      <c r="BL63" s="1299">
        <v>43</v>
      </c>
      <c r="BM63" s="1468">
        <v>136</v>
      </c>
    </row>
    <row r="64" spans="1:65">
      <c r="A64" s="1289">
        <v>105</v>
      </c>
      <c r="B64" s="1162" t="s">
        <v>72</v>
      </c>
      <c r="C64" s="1298">
        <v>6423</v>
      </c>
      <c r="D64" s="1299">
        <v>219</v>
      </c>
      <c r="E64" s="1299">
        <v>98</v>
      </c>
      <c r="F64" s="1299">
        <v>56</v>
      </c>
      <c r="G64" s="1299">
        <v>200</v>
      </c>
      <c r="H64" s="1299">
        <v>1418</v>
      </c>
      <c r="I64" s="1299">
        <v>1322</v>
      </c>
      <c r="J64" s="1299">
        <v>844</v>
      </c>
      <c r="K64" s="1299">
        <v>460</v>
      </c>
      <c r="L64" s="1299">
        <v>385</v>
      </c>
      <c r="M64" s="1299">
        <v>329</v>
      </c>
      <c r="N64" s="1299">
        <v>246</v>
      </c>
      <c r="O64" s="1299">
        <v>228</v>
      </c>
      <c r="P64" s="1299">
        <v>144</v>
      </c>
      <c r="Q64" s="1299">
        <v>134</v>
      </c>
      <c r="R64" s="1299">
        <v>95</v>
      </c>
      <c r="S64" s="1299">
        <v>88</v>
      </c>
      <c r="T64" s="1299">
        <v>65</v>
      </c>
      <c r="U64" s="1299">
        <v>53</v>
      </c>
      <c r="V64" s="1299">
        <v>39</v>
      </c>
      <c r="W64" s="1300">
        <v>139</v>
      </c>
      <c r="X64" s="1299">
        <v>3338</v>
      </c>
      <c r="Y64" s="1299">
        <v>113</v>
      </c>
      <c r="Z64" s="1299">
        <v>47</v>
      </c>
      <c r="AA64" s="1299">
        <v>25</v>
      </c>
      <c r="AB64" s="1299">
        <v>90</v>
      </c>
      <c r="AC64" s="1299">
        <v>637</v>
      </c>
      <c r="AD64" s="1299">
        <v>696</v>
      </c>
      <c r="AE64" s="1299">
        <v>471</v>
      </c>
      <c r="AF64" s="1299">
        <v>258</v>
      </c>
      <c r="AG64" s="1299">
        <v>233</v>
      </c>
      <c r="AH64" s="1299">
        <v>189</v>
      </c>
      <c r="AI64" s="1299">
        <v>143</v>
      </c>
      <c r="AJ64" s="1299">
        <v>138</v>
      </c>
      <c r="AK64" s="1299">
        <v>88</v>
      </c>
      <c r="AL64" s="1299">
        <v>77</v>
      </c>
      <c r="AM64" s="1299">
        <v>57</v>
      </c>
      <c r="AN64" s="1299">
        <v>35</v>
      </c>
      <c r="AO64" s="1299">
        <v>23</v>
      </c>
      <c r="AP64" s="1299">
        <v>13</v>
      </c>
      <c r="AQ64" s="1299">
        <v>5</v>
      </c>
      <c r="AR64" s="1299">
        <v>75</v>
      </c>
      <c r="AS64" s="1298">
        <v>3085</v>
      </c>
      <c r="AT64" s="1299">
        <v>106</v>
      </c>
      <c r="AU64" s="1299">
        <v>51</v>
      </c>
      <c r="AV64" s="1299">
        <v>31</v>
      </c>
      <c r="AW64" s="1299">
        <v>110</v>
      </c>
      <c r="AX64" s="1299">
        <v>781</v>
      </c>
      <c r="AY64" s="1299">
        <v>626</v>
      </c>
      <c r="AZ64" s="1299">
        <v>373</v>
      </c>
      <c r="BA64" s="1299">
        <v>202</v>
      </c>
      <c r="BB64" s="1299">
        <v>152</v>
      </c>
      <c r="BC64" s="1299">
        <v>140</v>
      </c>
      <c r="BD64" s="1299">
        <v>103</v>
      </c>
      <c r="BE64" s="1299">
        <v>90</v>
      </c>
      <c r="BF64" s="1299">
        <v>56</v>
      </c>
      <c r="BG64" s="1299">
        <v>57</v>
      </c>
      <c r="BH64" s="1299">
        <v>38</v>
      </c>
      <c r="BI64" s="1299">
        <v>53</v>
      </c>
      <c r="BJ64" s="1299">
        <v>42</v>
      </c>
      <c r="BK64" s="1299">
        <v>40</v>
      </c>
      <c r="BL64" s="1299">
        <v>34</v>
      </c>
      <c r="BM64" s="1468">
        <v>64</v>
      </c>
    </row>
    <row r="65" spans="1:65">
      <c r="A65" s="1289">
        <v>106</v>
      </c>
      <c r="B65" s="1162" t="s">
        <v>74</v>
      </c>
      <c r="C65" s="1298">
        <v>4345</v>
      </c>
      <c r="D65" s="1299">
        <v>209</v>
      </c>
      <c r="E65" s="1299">
        <v>80</v>
      </c>
      <c r="F65" s="1299">
        <v>57</v>
      </c>
      <c r="G65" s="1299">
        <v>207</v>
      </c>
      <c r="H65" s="1299">
        <v>771</v>
      </c>
      <c r="I65" s="1299">
        <v>795</v>
      </c>
      <c r="J65" s="1299">
        <v>442</v>
      </c>
      <c r="K65" s="1299">
        <v>321</v>
      </c>
      <c r="L65" s="1299">
        <v>235</v>
      </c>
      <c r="M65" s="1299">
        <v>249</v>
      </c>
      <c r="N65" s="1299">
        <v>200</v>
      </c>
      <c r="O65" s="1299">
        <v>163</v>
      </c>
      <c r="P65" s="1299">
        <v>123</v>
      </c>
      <c r="Q65" s="1299">
        <v>131</v>
      </c>
      <c r="R65" s="1299">
        <v>104</v>
      </c>
      <c r="S65" s="1299">
        <v>75</v>
      </c>
      <c r="T65" s="1299">
        <v>67</v>
      </c>
      <c r="U65" s="1299">
        <v>65</v>
      </c>
      <c r="V65" s="1299">
        <v>51</v>
      </c>
      <c r="W65" s="1300">
        <v>107</v>
      </c>
      <c r="X65" s="1299">
        <v>2333</v>
      </c>
      <c r="Y65" s="1299">
        <v>111</v>
      </c>
      <c r="Z65" s="1299">
        <v>36</v>
      </c>
      <c r="AA65" s="1299">
        <v>25</v>
      </c>
      <c r="AB65" s="1299">
        <v>94</v>
      </c>
      <c r="AC65" s="1299">
        <v>398</v>
      </c>
      <c r="AD65" s="1299">
        <v>443</v>
      </c>
      <c r="AE65" s="1299">
        <v>243</v>
      </c>
      <c r="AF65" s="1299">
        <v>182</v>
      </c>
      <c r="AG65" s="1299">
        <v>130</v>
      </c>
      <c r="AH65" s="1299">
        <v>152</v>
      </c>
      <c r="AI65" s="1299">
        <v>121</v>
      </c>
      <c r="AJ65" s="1299">
        <v>101</v>
      </c>
      <c r="AK65" s="1299">
        <v>74</v>
      </c>
      <c r="AL65" s="1299">
        <v>74</v>
      </c>
      <c r="AM65" s="1299">
        <v>54</v>
      </c>
      <c r="AN65" s="1299">
        <v>41</v>
      </c>
      <c r="AO65" s="1299">
        <v>21</v>
      </c>
      <c r="AP65" s="1299">
        <v>21</v>
      </c>
      <c r="AQ65" s="1299">
        <v>12</v>
      </c>
      <c r="AR65" s="1299">
        <v>49</v>
      </c>
      <c r="AS65" s="1298">
        <v>2012</v>
      </c>
      <c r="AT65" s="1299">
        <v>98</v>
      </c>
      <c r="AU65" s="1299">
        <v>44</v>
      </c>
      <c r="AV65" s="1299">
        <v>32</v>
      </c>
      <c r="AW65" s="1299">
        <v>113</v>
      </c>
      <c r="AX65" s="1299">
        <v>373</v>
      </c>
      <c r="AY65" s="1299">
        <v>352</v>
      </c>
      <c r="AZ65" s="1299">
        <v>199</v>
      </c>
      <c r="BA65" s="1299">
        <v>139</v>
      </c>
      <c r="BB65" s="1299">
        <v>105</v>
      </c>
      <c r="BC65" s="1299">
        <v>97</v>
      </c>
      <c r="BD65" s="1299">
        <v>79</v>
      </c>
      <c r="BE65" s="1299">
        <v>62</v>
      </c>
      <c r="BF65" s="1299">
        <v>49</v>
      </c>
      <c r="BG65" s="1299">
        <v>57</v>
      </c>
      <c r="BH65" s="1299">
        <v>50</v>
      </c>
      <c r="BI65" s="1299">
        <v>34</v>
      </c>
      <c r="BJ65" s="1299">
        <v>46</v>
      </c>
      <c r="BK65" s="1299">
        <v>44</v>
      </c>
      <c r="BL65" s="1299">
        <v>39</v>
      </c>
      <c r="BM65" s="1468">
        <v>58</v>
      </c>
    </row>
    <row r="66" spans="1:65">
      <c r="A66" s="1289">
        <v>107</v>
      </c>
      <c r="B66" s="1162" t="s">
        <v>75</v>
      </c>
      <c r="C66" s="1298">
        <v>5818</v>
      </c>
      <c r="D66" s="1299">
        <v>396</v>
      </c>
      <c r="E66" s="1299">
        <v>151</v>
      </c>
      <c r="F66" s="1299">
        <v>83</v>
      </c>
      <c r="G66" s="1299">
        <v>246</v>
      </c>
      <c r="H66" s="1299">
        <v>824</v>
      </c>
      <c r="I66" s="1299">
        <v>990</v>
      </c>
      <c r="J66" s="1299">
        <v>813</v>
      </c>
      <c r="K66" s="1299">
        <v>440</v>
      </c>
      <c r="L66" s="1299">
        <v>376</v>
      </c>
      <c r="M66" s="1299">
        <v>298</v>
      </c>
      <c r="N66" s="1299">
        <v>236</v>
      </c>
      <c r="O66" s="1299">
        <v>192</v>
      </c>
      <c r="P66" s="1299">
        <v>171</v>
      </c>
      <c r="Q66" s="1299">
        <v>130</v>
      </c>
      <c r="R66" s="1299">
        <v>130</v>
      </c>
      <c r="S66" s="1299">
        <v>104</v>
      </c>
      <c r="T66" s="1299">
        <v>98</v>
      </c>
      <c r="U66" s="1299">
        <v>83</v>
      </c>
      <c r="V66" s="1299">
        <v>57</v>
      </c>
      <c r="W66" s="1300">
        <v>328</v>
      </c>
      <c r="X66" s="1299">
        <v>2829</v>
      </c>
      <c r="Y66" s="1299">
        <v>204</v>
      </c>
      <c r="Z66" s="1299">
        <v>64</v>
      </c>
      <c r="AA66" s="1299">
        <v>47</v>
      </c>
      <c r="AB66" s="1299">
        <v>99</v>
      </c>
      <c r="AC66" s="1299">
        <v>368</v>
      </c>
      <c r="AD66" s="1299">
        <v>490</v>
      </c>
      <c r="AE66" s="1299">
        <v>405</v>
      </c>
      <c r="AF66" s="1299">
        <v>224</v>
      </c>
      <c r="AG66" s="1299">
        <v>213</v>
      </c>
      <c r="AH66" s="1299">
        <v>154</v>
      </c>
      <c r="AI66" s="1299">
        <v>127</v>
      </c>
      <c r="AJ66" s="1299">
        <v>100</v>
      </c>
      <c r="AK66" s="1299">
        <v>91</v>
      </c>
      <c r="AL66" s="1299">
        <v>66</v>
      </c>
      <c r="AM66" s="1299">
        <v>59</v>
      </c>
      <c r="AN66" s="1299">
        <v>40</v>
      </c>
      <c r="AO66" s="1299">
        <v>33</v>
      </c>
      <c r="AP66" s="1299">
        <v>28</v>
      </c>
      <c r="AQ66" s="1299">
        <v>17</v>
      </c>
      <c r="AR66" s="1299">
        <v>143</v>
      </c>
      <c r="AS66" s="1298">
        <v>2989</v>
      </c>
      <c r="AT66" s="1299">
        <v>192</v>
      </c>
      <c r="AU66" s="1299">
        <v>87</v>
      </c>
      <c r="AV66" s="1299">
        <v>36</v>
      </c>
      <c r="AW66" s="1299">
        <v>147</v>
      </c>
      <c r="AX66" s="1299">
        <v>456</v>
      </c>
      <c r="AY66" s="1299">
        <v>500</v>
      </c>
      <c r="AZ66" s="1299">
        <v>408</v>
      </c>
      <c r="BA66" s="1299">
        <v>216</v>
      </c>
      <c r="BB66" s="1299">
        <v>163</v>
      </c>
      <c r="BC66" s="1299">
        <v>144</v>
      </c>
      <c r="BD66" s="1299">
        <v>109</v>
      </c>
      <c r="BE66" s="1299">
        <v>92</v>
      </c>
      <c r="BF66" s="1299">
        <v>80</v>
      </c>
      <c r="BG66" s="1299">
        <v>64</v>
      </c>
      <c r="BH66" s="1299">
        <v>71</v>
      </c>
      <c r="BI66" s="1299">
        <v>64</v>
      </c>
      <c r="BJ66" s="1299">
        <v>65</v>
      </c>
      <c r="BK66" s="1299">
        <v>55</v>
      </c>
      <c r="BL66" s="1299">
        <v>40</v>
      </c>
      <c r="BM66" s="1468">
        <v>185</v>
      </c>
    </row>
    <row r="67" spans="1:65">
      <c r="A67" s="1289">
        <v>108</v>
      </c>
      <c r="B67" s="1162" t="s">
        <v>76</v>
      </c>
      <c r="C67" s="1298">
        <v>7175</v>
      </c>
      <c r="D67" s="1299">
        <v>517</v>
      </c>
      <c r="E67" s="1299">
        <v>216</v>
      </c>
      <c r="F67" s="1299">
        <v>110</v>
      </c>
      <c r="G67" s="1299">
        <v>342</v>
      </c>
      <c r="H67" s="1299">
        <v>983</v>
      </c>
      <c r="I67" s="1299">
        <v>1304</v>
      </c>
      <c r="J67" s="1299">
        <v>975</v>
      </c>
      <c r="K67" s="1299">
        <v>606</v>
      </c>
      <c r="L67" s="1299">
        <v>397</v>
      </c>
      <c r="M67" s="1299">
        <v>356</v>
      </c>
      <c r="N67" s="1299">
        <v>265</v>
      </c>
      <c r="O67" s="1299">
        <v>201</v>
      </c>
      <c r="P67" s="1299">
        <v>145</v>
      </c>
      <c r="Q67" s="1299">
        <v>164</v>
      </c>
      <c r="R67" s="1299">
        <v>158</v>
      </c>
      <c r="S67" s="1299">
        <v>128</v>
      </c>
      <c r="T67" s="1299">
        <v>125</v>
      </c>
      <c r="U67" s="1299">
        <v>107</v>
      </c>
      <c r="V67" s="1299">
        <v>76</v>
      </c>
      <c r="W67" s="1300">
        <v>405</v>
      </c>
      <c r="X67" s="1299">
        <v>3677</v>
      </c>
      <c r="Y67" s="1299">
        <v>278</v>
      </c>
      <c r="Z67" s="1299">
        <v>112</v>
      </c>
      <c r="AA67" s="1299">
        <v>53</v>
      </c>
      <c r="AB67" s="1299">
        <v>205</v>
      </c>
      <c r="AC67" s="1299">
        <v>512</v>
      </c>
      <c r="AD67" s="1299">
        <v>667</v>
      </c>
      <c r="AE67" s="1299">
        <v>494</v>
      </c>
      <c r="AF67" s="1299">
        <v>320</v>
      </c>
      <c r="AG67" s="1299">
        <v>228</v>
      </c>
      <c r="AH67" s="1299">
        <v>195</v>
      </c>
      <c r="AI67" s="1299">
        <v>130</v>
      </c>
      <c r="AJ67" s="1299">
        <v>109</v>
      </c>
      <c r="AK67" s="1299">
        <v>87</v>
      </c>
      <c r="AL67" s="1299">
        <v>83</v>
      </c>
      <c r="AM67" s="1299">
        <v>76</v>
      </c>
      <c r="AN67" s="1299">
        <v>55</v>
      </c>
      <c r="AO67" s="1299">
        <v>39</v>
      </c>
      <c r="AP67" s="1299">
        <v>22</v>
      </c>
      <c r="AQ67" s="1299">
        <v>12</v>
      </c>
      <c r="AR67" s="1299">
        <v>168</v>
      </c>
      <c r="AS67" s="1298">
        <v>3498</v>
      </c>
      <c r="AT67" s="1299">
        <v>239</v>
      </c>
      <c r="AU67" s="1299">
        <v>104</v>
      </c>
      <c r="AV67" s="1299">
        <v>57</v>
      </c>
      <c r="AW67" s="1299">
        <v>137</v>
      </c>
      <c r="AX67" s="1299">
        <v>471</v>
      </c>
      <c r="AY67" s="1299">
        <v>637</v>
      </c>
      <c r="AZ67" s="1299">
        <v>481</v>
      </c>
      <c r="BA67" s="1299">
        <v>286</v>
      </c>
      <c r="BB67" s="1299">
        <v>169</v>
      </c>
      <c r="BC67" s="1299">
        <v>161</v>
      </c>
      <c r="BD67" s="1299">
        <v>135</v>
      </c>
      <c r="BE67" s="1299">
        <v>92</v>
      </c>
      <c r="BF67" s="1299">
        <v>58</v>
      </c>
      <c r="BG67" s="1299">
        <v>81</v>
      </c>
      <c r="BH67" s="1299">
        <v>82</v>
      </c>
      <c r="BI67" s="1299">
        <v>73</v>
      </c>
      <c r="BJ67" s="1299">
        <v>86</v>
      </c>
      <c r="BK67" s="1299">
        <v>85</v>
      </c>
      <c r="BL67" s="1299">
        <v>64</v>
      </c>
      <c r="BM67" s="1468">
        <v>237</v>
      </c>
    </row>
    <row r="68" spans="1:65">
      <c r="A68" s="1289">
        <v>109</v>
      </c>
      <c r="B68" s="1162" t="s">
        <v>73</v>
      </c>
      <c r="C68" s="1298">
        <v>6011</v>
      </c>
      <c r="D68" s="1299">
        <v>503</v>
      </c>
      <c r="E68" s="1299">
        <v>231</v>
      </c>
      <c r="F68" s="1299">
        <v>82</v>
      </c>
      <c r="G68" s="1299">
        <v>207</v>
      </c>
      <c r="H68" s="1299">
        <v>822</v>
      </c>
      <c r="I68" s="1299">
        <v>1000</v>
      </c>
      <c r="J68" s="1299">
        <v>722</v>
      </c>
      <c r="K68" s="1299">
        <v>520</v>
      </c>
      <c r="L68" s="1299">
        <v>366</v>
      </c>
      <c r="M68" s="1299">
        <v>289</v>
      </c>
      <c r="N68" s="1299">
        <v>242</v>
      </c>
      <c r="O68" s="1299">
        <v>167</v>
      </c>
      <c r="P68" s="1299">
        <v>173</v>
      </c>
      <c r="Q68" s="1299">
        <v>136</v>
      </c>
      <c r="R68" s="1299">
        <v>141</v>
      </c>
      <c r="S68" s="1299">
        <v>97</v>
      </c>
      <c r="T68" s="1299">
        <v>109</v>
      </c>
      <c r="U68" s="1299">
        <v>117</v>
      </c>
      <c r="V68" s="1299">
        <v>87</v>
      </c>
      <c r="W68" s="1300">
        <v>308</v>
      </c>
      <c r="X68" s="1299">
        <v>2966</v>
      </c>
      <c r="Y68" s="1299">
        <v>258</v>
      </c>
      <c r="Z68" s="1299">
        <v>104</v>
      </c>
      <c r="AA68" s="1299">
        <v>48</v>
      </c>
      <c r="AB68" s="1299">
        <v>113</v>
      </c>
      <c r="AC68" s="1299">
        <v>379</v>
      </c>
      <c r="AD68" s="1299">
        <v>475</v>
      </c>
      <c r="AE68" s="1299">
        <v>362</v>
      </c>
      <c r="AF68" s="1299">
        <v>274</v>
      </c>
      <c r="AG68" s="1299">
        <v>205</v>
      </c>
      <c r="AH68" s="1299">
        <v>169</v>
      </c>
      <c r="AI68" s="1299">
        <v>139</v>
      </c>
      <c r="AJ68" s="1299">
        <v>86</v>
      </c>
      <c r="AK68" s="1299">
        <v>97</v>
      </c>
      <c r="AL68" s="1299">
        <v>67</v>
      </c>
      <c r="AM68" s="1299">
        <v>67</v>
      </c>
      <c r="AN68" s="1299">
        <v>37</v>
      </c>
      <c r="AO68" s="1299">
        <v>35</v>
      </c>
      <c r="AP68" s="1299">
        <v>35</v>
      </c>
      <c r="AQ68" s="1299">
        <v>16</v>
      </c>
      <c r="AR68" s="1299">
        <v>146</v>
      </c>
      <c r="AS68" s="1298">
        <v>3045</v>
      </c>
      <c r="AT68" s="1299">
        <v>245</v>
      </c>
      <c r="AU68" s="1299">
        <v>127</v>
      </c>
      <c r="AV68" s="1299">
        <v>34</v>
      </c>
      <c r="AW68" s="1299">
        <v>94</v>
      </c>
      <c r="AX68" s="1299">
        <v>443</v>
      </c>
      <c r="AY68" s="1299">
        <v>525</v>
      </c>
      <c r="AZ68" s="1299">
        <v>360</v>
      </c>
      <c r="BA68" s="1299">
        <v>246</v>
      </c>
      <c r="BB68" s="1299">
        <v>161</v>
      </c>
      <c r="BC68" s="1299">
        <v>120</v>
      </c>
      <c r="BD68" s="1299">
        <v>103</v>
      </c>
      <c r="BE68" s="1299">
        <v>81</v>
      </c>
      <c r="BF68" s="1299">
        <v>76</v>
      </c>
      <c r="BG68" s="1299">
        <v>69</v>
      </c>
      <c r="BH68" s="1299">
        <v>74</v>
      </c>
      <c r="BI68" s="1299">
        <v>60</v>
      </c>
      <c r="BJ68" s="1299">
        <v>74</v>
      </c>
      <c r="BK68" s="1299">
        <v>82</v>
      </c>
      <c r="BL68" s="1299">
        <v>71</v>
      </c>
      <c r="BM68" s="1468">
        <v>162</v>
      </c>
    </row>
    <row r="69" spans="1:65">
      <c r="A69" s="1289">
        <v>110</v>
      </c>
      <c r="B69" s="1162" t="s">
        <v>71</v>
      </c>
      <c r="C69" s="1298">
        <v>10361</v>
      </c>
      <c r="D69" s="1299">
        <v>385</v>
      </c>
      <c r="E69" s="1299">
        <v>172</v>
      </c>
      <c r="F69" s="1299">
        <v>116</v>
      </c>
      <c r="G69" s="1299">
        <v>388</v>
      </c>
      <c r="H69" s="1299">
        <v>2104</v>
      </c>
      <c r="I69" s="1299">
        <v>2037</v>
      </c>
      <c r="J69" s="1299">
        <v>1412</v>
      </c>
      <c r="K69" s="1299">
        <v>878</v>
      </c>
      <c r="L69" s="1299">
        <v>628</v>
      </c>
      <c r="M69" s="1299">
        <v>549</v>
      </c>
      <c r="N69" s="1299">
        <v>430</v>
      </c>
      <c r="O69" s="1299">
        <v>349</v>
      </c>
      <c r="P69" s="1299">
        <v>231</v>
      </c>
      <c r="Q69" s="1299">
        <v>183</v>
      </c>
      <c r="R69" s="1299">
        <v>128</v>
      </c>
      <c r="S69" s="1299">
        <v>141</v>
      </c>
      <c r="T69" s="1299">
        <v>97</v>
      </c>
      <c r="U69" s="1299">
        <v>83</v>
      </c>
      <c r="V69" s="1299">
        <v>50</v>
      </c>
      <c r="W69" s="1300">
        <v>262</v>
      </c>
      <c r="X69" s="1299">
        <v>5015</v>
      </c>
      <c r="Y69" s="1299">
        <v>187</v>
      </c>
      <c r="Z69" s="1299">
        <v>78</v>
      </c>
      <c r="AA69" s="1299">
        <v>51</v>
      </c>
      <c r="AB69" s="1299">
        <v>194</v>
      </c>
      <c r="AC69" s="1299">
        <v>842</v>
      </c>
      <c r="AD69" s="1299">
        <v>976</v>
      </c>
      <c r="AE69" s="1299">
        <v>726</v>
      </c>
      <c r="AF69" s="1299">
        <v>461</v>
      </c>
      <c r="AG69" s="1299">
        <v>340</v>
      </c>
      <c r="AH69" s="1299">
        <v>310</v>
      </c>
      <c r="AI69" s="1299">
        <v>228</v>
      </c>
      <c r="AJ69" s="1299">
        <v>206</v>
      </c>
      <c r="AK69" s="1299">
        <v>134</v>
      </c>
      <c r="AL69" s="1299">
        <v>94</v>
      </c>
      <c r="AM69" s="1299">
        <v>60</v>
      </c>
      <c r="AN69" s="1299">
        <v>55</v>
      </c>
      <c r="AO69" s="1299">
        <v>30</v>
      </c>
      <c r="AP69" s="1299">
        <v>30</v>
      </c>
      <c r="AQ69" s="1299">
        <v>13</v>
      </c>
      <c r="AR69" s="1299">
        <v>121</v>
      </c>
      <c r="AS69" s="1298">
        <v>5346</v>
      </c>
      <c r="AT69" s="1299">
        <v>198</v>
      </c>
      <c r="AU69" s="1299">
        <v>94</v>
      </c>
      <c r="AV69" s="1299">
        <v>65</v>
      </c>
      <c r="AW69" s="1299">
        <v>194</v>
      </c>
      <c r="AX69" s="1299">
        <v>1262</v>
      </c>
      <c r="AY69" s="1299">
        <v>1061</v>
      </c>
      <c r="AZ69" s="1299">
        <v>686</v>
      </c>
      <c r="BA69" s="1299">
        <v>417</v>
      </c>
      <c r="BB69" s="1299">
        <v>288</v>
      </c>
      <c r="BC69" s="1299">
        <v>239</v>
      </c>
      <c r="BD69" s="1299">
        <v>202</v>
      </c>
      <c r="BE69" s="1299">
        <v>143</v>
      </c>
      <c r="BF69" s="1299">
        <v>97</v>
      </c>
      <c r="BG69" s="1299">
        <v>89</v>
      </c>
      <c r="BH69" s="1299">
        <v>68</v>
      </c>
      <c r="BI69" s="1299">
        <v>86</v>
      </c>
      <c r="BJ69" s="1299">
        <v>67</v>
      </c>
      <c r="BK69" s="1299">
        <v>53</v>
      </c>
      <c r="BL69" s="1299">
        <v>37</v>
      </c>
      <c r="BM69" s="1468">
        <v>141</v>
      </c>
    </row>
    <row r="70" spans="1:65">
      <c r="A70" s="1291">
        <v>111</v>
      </c>
      <c r="B70" s="1184" t="s">
        <v>77</v>
      </c>
      <c r="C70" s="1301">
        <v>7348</v>
      </c>
      <c r="D70" s="1302">
        <v>535</v>
      </c>
      <c r="E70" s="1302">
        <v>232</v>
      </c>
      <c r="F70" s="1302">
        <v>133</v>
      </c>
      <c r="G70" s="1302">
        <v>371</v>
      </c>
      <c r="H70" s="1302">
        <v>999</v>
      </c>
      <c r="I70" s="1302">
        <v>1208</v>
      </c>
      <c r="J70" s="1302">
        <v>926</v>
      </c>
      <c r="K70" s="1302">
        <v>622</v>
      </c>
      <c r="L70" s="1302">
        <v>449</v>
      </c>
      <c r="M70" s="1302">
        <v>383</v>
      </c>
      <c r="N70" s="1302">
        <v>278</v>
      </c>
      <c r="O70" s="1302">
        <v>213</v>
      </c>
      <c r="P70" s="1302">
        <v>179</v>
      </c>
      <c r="Q70" s="1302">
        <v>151</v>
      </c>
      <c r="R70" s="1302">
        <v>130</v>
      </c>
      <c r="S70" s="1302">
        <v>142</v>
      </c>
      <c r="T70" s="1302">
        <v>153</v>
      </c>
      <c r="U70" s="1302">
        <v>137</v>
      </c>
      <c r="V70" s="1302">
        <v>107</v>
      </c>
      <c r="W70" s="1303">
        <v>359</v>
      </c>
      <c r="X70" s="1302">
        <v>3785</v>
      </c>
      <c r="Y70" s="1302">
        <v>267</v>
      </c>
      <c r="Z70" s="1302">
        <v>111</v>
      </c>
      <c r="AA70" s="1302">
        <v>69</v>
      </c>
      <c r="AB70" s="1302">
        <v>210</v>
      </c>
      <c r="AC70" s="1302">
        <v>524</v>
      </c>
      <c r="AD70" s="1302">
        <v>627</v>
      </c>
      <c r="AE70" s="1302">
        <v>503</v>
      </c>
      <c r="AF70" s="1302">
        <v>338</v>
      </c>
      <c r="AG70" s="1302">
        <v>249</v>
      </c>
      <c r="AH70" s="1302">
        <v>222</v>
      </c>
      <c r="AI70" s="1302">
        <v>145</v>
      </c>
      <c r="AJ70" s="1302">
        <v>116</v>
      </c>
      <c r="AK70" s="1302">
        <v>113</v>
      </c>
      <c r="AL70" s="1302">
        <v>77</v>
      </c>
      <c r="AM70" s="1302">
        <v>56</v>
      </c>
      <c r="AN70" s="1302">
        <v>54</v>
      </c>
      <c r="AO70" s="1302">
        <v>47</v>
      </c>
      <c r="AP70" s="1302">
        <v>35</v>
      </c>
      <c r="AQ70" s="1302">
        <v>22</v>
      </c>
      <c r="AR70" s="1302">
        <v>167</v>
      </c>
      <c r="AS70" s="1298">
        <v>3563</v>
      </c>
      <c r="AT70" s="1299">
        <v>268</v>
      </c>
      <c r="AU70" s="1299">
        <v>121</v>
      </c>
      <c r="AV70" s="1299">
        <v>64</v>
      </c>
      <c r="AW70" s="1299">
        <v>161</v>
      </c>
      <c r="AX70" s="1299">
        <v>475</v>
      </c>
      <c r="AY70" s="1299">
        <v>581</v>
      </c>
      <c r="AZ70" s="1299">
        <v>423</v>
      </c>
      <c r="BA70" s="1299">
        <v>284</v>
      </c>
      <c r="BB70" s="1299">
        <v>200</v>
      </c>
      <c r="BC70" s="1299">
        <v>161</v>
      </c>
      <c r="BD70" s="1299">
        <v>133</v>
      </c>
      <c r="BE70" s="1299">
        <v>97</v>
      </c>
      <c r="BF70" s="1299">
        <v>66</v>
      </c>
      <c r="BG70" s="1299">
        <v>74</v>
      </c>
      <c r="BH70" s="1299">
        <v>74</v>
      </c>
      <c r="BI70" s="1299">
        <v>88</v>
      </c>
      <c r="BJ70" s="1299">
        <v>106</v>
      </c>
      <c r="BK70" s="1299">
        <v>102</v>
      </c>
      <c r="BL70" s="1299">
        <v>85</v>
      </c>
      <c r="BM70" s="1468">
        <v>192</v>
      </c>
    </row>
    <row r="71" spans="1:65">
      <c r="A71" s="1289">
        <v>201</v>
      </c>
      <c r="B71" s="1162" t="s">
        <v>416</v>
      </c>
      <c r="C71" s="1304">
        <v>12711</v>
      </c>
      <c r="D71" s="1273">
        <v>870</v>
      </c>
      <c r="E71" s="1273">
        <v>360</v>
      </c>
      <c r="F71" s="1273">
        <v>167</v>
      </c>
      <c r="G71" s="1273">
        <v>619</v>
      </c>
      <c r="H71" s="1273">
        <v>2486</v>
      </c>
      <c r="I71" s="1273">
        <v>2423</v>
      </c>
      <c r="J71" s="1273">
        <v>1656</v>
      </c>
      <c r="K71" s="1273">
        <v>1094</v>
      </c>
      <c r="L71" s="1273">
        <v>737</v>
      </c>
      <c r="M71" s="1273">
        <v>634</v>
      </c>
      <c r="N71" s="1273">
        <v>492</v>
      </c>
      <c r="O71" s="1273">
        <v>303</v>
      </c>
      <c r="P71" s="1273">
        <v>202</v>
      </c>
      <c r="Q71" s="1273">
        <v>160</v>
      </c>
      <c r="R71" s="1273">
        <v>133</v>
      </c>
      <c r="S71" s="1273">
        <v>109</v>
      </c>
      <c r="T71" s="1273">
        <v>109</v>
      </c>
      <c r="U71" s="1273">
        <v>99</v>
      </c>
      <c r="V71" s="1273">
        <v>58</v>
      </c>
      <c r="W71" s="1305">
        <v>552</v>
      </c>
      <c r="X71" s="1273">
        <v>7069</v>
      </c>
      <c r="Y71" s="1273">
        <v>461</v>
      </c>
      <c r="Z71" s="1273">
        <v>186</v>
      </c>
      <c r="AA71" s="1273">
        <v>81</v>
      </c>
      <c r="AB71" s="1273">
        <v>371</v>
      </c>
      <c r="AC71" s="1273">
        <v>1404</v>
      </c>
      <c r="AD71" s="1273">
        <v>1300</v>
      </c>
      <c r="AE71" s="1273">
        <v>916</v>
      </c>
      <c r="AF71" s="1273">
        <v>613</v>
      </c>
      <c r="AG71" s="1273">
        <v>441</v>
      </c>
      <c r="AH71" s="1273">
        <v>402</v>
      </c>
      <c r="AI71" s="1273">
        <v>308</v>
      </c>
      <c r="AJ71" s="1273">
        <v>183</v>
      </c>
      <c r="AK71" s="1273">
        <v>116</v>
      </c>
      <c r="AL71" s="1273">
        <v>96</v>
      </c>
      <c r="AM71" s="1273">
        <v>65</v>
      </c>
      <c r="AN71" s="1273">
        <v>43</v>
      </c>
      <c r="AO71" s="1273">
        <v>36</v>
      </c>
      <c r="AP71" s="1273">
        <v>25</v>
      </c>
      <c r="AQ71" s="1273">
        <v>22</v>
      </c>
      <c r="AR71" s="1273">
        <v>261</v>
      </c>
      <c r="AS71" s="1304">
        <v>5642</v>
      </c>
      <c r="AT71" s="1273">
        <v>409</v>
      </c>
      <c r="AU71" s="1273">
        <v>174</v>
      </c>
      <c r="AV71" s="1273">
        <v>86</v>
      </c>
      <c r="AW71" s="1273">
        <v>248</v>
      </c>
      <c r="AX71" s="1273">
        <v>1082</v>
      </c>
      <c r="AY71" s="1273">
        <v>1123</v>
      </c>
      <c r="AZ71" s="1273">
        <v>740</v>
      </c>
      <c r="BA71" s="1273">
        <v>481</v>
      </c>
      <c r="BB71" s="1273">
        <v>296</v>
      </c>
      <c r="BC71" s="1273">
        <v>232</v>
      </c>
      <c r="BD71" s="1273">
        <v>184</v>
      </c>
      <c r="BE71" s="1273">
        <v>120</v>
      </c>
      <c r="BF71" s="1273">
        <v>86</v>
      </c>
      <c r="BG71" s="1273">
        <v>64</v>
      </c>
      <c r="BH71" s="1273">
        <v>68</v>
      </c>
      <c r="BI71" s="1273">
        <v>66</v>
      </c>
      <c r="BJ71" s="1273">
        <v>73</v>
      </c>
      <c r="BK71" s="1273">
        <v>74</v>
      </c>
      <c r="BL71" s="1273">
        <v>36</v>
      </c>
      <c r="BM71" s="1468">
        <v>291</v>
      </c>
    </row>
    <row r="72" spans="1:65">
      <c r="A72" s="1289">
        <v>202</v>
      </c>
      <c r="B72" s="1162" t="s">
        <v>15</v>
      </c>
      <c r="C72" s="1304">
        <v>16415</v>
      </c>
      <c r="D72" s="1273">
        <v>676</v>
      </c>
      <c r="E72" s="1273">
        <v>244</v>
      </c>
      <c r="F72" s="1273">
        <v>173</v>
      </c>
      <c r="G72" s="1273">
        <v>609</v>
      </c>
      <c r="H72" s="1273">
        <v>3056</v>
      </c>
      <c r="I72" s="1273">
        <v>3898</v>
      </c>
      <c r="J72" s="1273">
        <v>2353</v>
      </c>
      <c r="K72" s="1273">
        <v>1349</v>
      </c>
      <c r="L72" s="1273">
        <v>878</v>
      </c>
      <c r="M72" s="1273">
        <v>828</v>
      </c>
      <c r="N72" s="1273">
        <v>580</v>
      </c>
      <c r="O72" s="1273">
        <v>428</v>
      </c>
      <c r="P72" s="1273">
        <v>318</v>
      </c>
      <c r="Q72" s="1273">
        <v>203</v>
      </c>
      <c r="R72" s="1273">
        <v>190</v>
      </c>
      <c r="S72" s="1273">
        <v>202</v>
      </c>
      <c r="T72" s="1273">
        <v>170</v>
      </c>
      <c r="U72" s="1273">
        <v>148</v>
      </c>
      <c r="V72" s="1273">
        <v>112</v>
      </c>
      <c r="W72" s="1305">
        <v>585</v>
      </c>
      <c r="X72" s="1273">
        <v>8573</v>
      </c>
      <c r="Y72" s="1273">
        <v>358</v>
      </c>
      <c r="Z72" s="1273">
        <v>121</v>
      </c>
      <c r="AA72" s="1273">
        <v>86</v>
      </c>
      <c r="AB72" s="1273">
        <v>348</v>
      </c>
      <c r="AC72" s="1273">
        <v>1498</v>
      </c>
      <c r="AD72" s="1273">
        <v>1989</v>
      </c>
      <c r="AE72" s="1273">
        <v>1267</v>
      </c>
      <c r="AF72" s="1273">
        <v>753</v>
      </c>
      <c r="AG72" s="1273">
        <v>509</v>
      </c>
      <c r="AH72" s="1273">
        <v>478</v>
      </c>
      <c r="AI72" s="1273">
        <v>330</v>
      </c>
      <c r="AJ72" s="1273">
        <v>253</v>
      </c>
      <c r="AK72" s="1273">
        <v>182</v>
      </c>
      <c r="AL72" s="1273">
        <v>96</v>
      </c>
      <c r="AM72" s="1273">
        <v>97</v>
      </c>
      <c r="AN72" s="1273">
        <v>85</v>
      </c>
      <c r="AO72" s="1273">
        <v>52</v>
      </c>
      <c r="AP72" s="1273">
        <v>40</v>
      </c>
      <c r="AQ72" s="1273">
        <v>31</v>
      </c>
      <c r="AR72" s="1273">
        <v>290</v>
      </c>
      <c r="AS72" s="1304">
        <v>7842</v>
      </c>
      <c r="AT72" s="1273">
        <v>318</v>
      </c>
      <c r="AU72" s="1273">
        <v>123</v>
      </c>
      <c r="AV72" s="1273">
        <v>87</v>
      </c>
      <c r="AW72" s="1273">
        <v>261</v>
      </c>
      <c r="AX72" s="1273">
        <v>1558</v>
      </c>
      <c r="AY72" s="1273">
        <v>1909</v>
      </c>
      <c r="AZ72" s="1273">
        <v>1086</v>
      </c>
      <c r="BA72" s="1273">
        <v>596</v>
      </c>
      <c r="BB72" s="1273">
        <v>369</v>
      </c>
      <c r="BC72" s="1273">
        <v>350</v>
      </c>
      <c r="BD72" s="1273">
        <v>250</v>
      </c>
      <c r="BE72" s="1273">
        <v>175</v>
      </c>
      <c r="BF72" s="1273">
        <v>136</v>
      </c>
      <c r="BG72" s="1273">
        <v>107</v>
      </c>
      <c r="BH72" s="1273">
        <v>93</v>
      </c>
      <c r="BI72" s="1273">
        <v>117</v>
      </c>
      <c r="BJ72" s="1273">
        <v>118</v>
      </c>
      <c r="BK72" s="1273">
        <v>108</v>
      </c>
      <c r="BL72" s="1273">
        <v>81</v>
      </c>
      <c r="BM72" s="1468">
        <v>295</v>
      </c>
    </row>
    <row r="73" spans="1:65">
      <c r="A73" s="1289">
        <v>203</v>
      </c>
      <c r="B73" s="1162" t="s">
        <v>24</v>
      </c>
      <c r="C73" s="1304">
        <v>10342</v>
      </c>
      <c r="D73" s="1273">
        <v>874</v>
      </c>
      <c r="E73" s="1273">
        <v>314</v>
      </c>
      <c r="F73" s="1273">
        <v>158</v>
      </c>
      <c r="G73" s="1273">
        <v>281</v>
      </c>
      <c r="H73" s="1273">
        <v>1551</v>
      </c>
      <c r="I73" s="1273">
        <v>2257</v>
      </c>
      <c r="J73" s="1273">
        <v>1628</v>
      </c>
      <c r="K73" s="1273">
        <v>919</v>
      </c>
      <c r="L73" s="1273">
        <v>552</v>
      </c>
      <c r="M73" s="1273">
        <v>419</v>
      </c>
      <c r="N73" s="1273">
        <v>336</v>
      </c>
      <c r="O73" s="1273">
        <v>235</v>
      </c>
      <c r="P73" s="1273">
        <v>180</v>
      </c>
      <c r="Q73" s="1273">
        <v>153</v>
      </c>
      <c r="R73" s="1273">
        <v>112</v>
      </c>
      <c r="S73" s="1273">
        <v>109</v>
      </c>
      <c r="T73" s="1273">
        <v>102</v>
      </c>
      <c r="U73" s="1273">
        <v>112</v>
      </c>
      <c r="V73" s="1273">
        <v>50</v>
      </c>
      <c r="W73" s="1305">
        <v>414</v>
      </c>
      <c r="X73" s="1273">
        <v>5339</v>
      </c>
      <c r="Y73" s="1273">
        <v>460</v>
      </c>
      <c r="Z73" s="1273">
        <v>170</v>
      </c>
      <c r="AA73" s="1273">
        <v>84</v>
      </c>
      <c r="AB73" s="1273">
        <v>153</v>
      </c>
      <c r="AC73" s="1273">
        <v>826</v>
      </c>
      <c r="AD73" s="1273">
        <v>1111</v>
      </c>
      <c r="AE73" s="1273">
        <v>868</v>
      </c>
      <c r="AF73" s="1273">
        <v>506</v>
      </c>
      <c r="AG73" s="1273">
        <v>311</v>
      </c>
      <c r="AH73" s="1273">
        <v>225</v>
      </c>
      <c r="AI73" s="1273">
        <v>188</v>
      </c>
      <c r="AJ73" s="1273">
        <v>127</v>
      </c>
      <c r="AK73" s="1273">
        <v>91</v>
      </c>
      <c r="AL73" s="1273">
        <v>69</v>
      </c>
      <c r="AM73" s="1273">
        <v>52</v>
      </c>
      <c r="AN73" s="1273">
        <v>34</v>
      </c>
      <c r="AO73" s="1273">
        <v>28</v>
      </c>
      <c r="AP73" s="1273">
        <v>31</v>
      </c>
      <c r="AQ73" s="1273">
        <v>5</v>
      </c>
      <c r="AR73" s="1273">
        <v>213</v>
      </c>
      <c r="AS73" s="1304">
        <v>5003</v>
      </c>
      <c r="AT73" s="1273">
        <v>414</v>
      </c>
      <c r="AU73" s="1273">
        <v>144</v>
      </c>
      <c r="AV73" s="1273">
        <v>74</v>
      </c>
      <c r="AW73" s="1273">
        <v>128</v>
      </c>
      <c r="AX73" s="1273">
        <v>725</v>
      </c>
      <c r="AY73" s="1273">
        <v>1146</v>
      </c>
      <c r="AZ73" s="1273">
        <v>760</v>
      </c>
      <c r="BA73" s="1273">
        <v>413</v>
      </c>
      <c r="BB73" s="1273">
        <v>241</v>
      </c>
      <c r="BC73" s="1273">
        <v>194</v>
      </c>
      <c r="BD73" s="1273">
        <v>148</v>
      </c>
      <c r="BE73" s="1273">
        <v>108</v>
      </c>
      <c r="BF73" s="1273">
        <v>89</v>
      </c>
      <c r="BG73" s="1273">
        <v>84</v>
      </c>
      <c r="BH73" s="1273">
        <v>60</v>
      </c>
      <c r="BI73" s="1273">
        <v>75</v>
      </c>
      <c r="BJ73" s="1273">
        <v>74</v>
      </c>
      <c r="BK73" s="1273">
        <v>81</v>
      </c>
      <c r="BL73" s="1273">
        <v>45</v>
      </c>
      <c r="BM73" s="1468">
        <v>201</v>
      </c>
    </row>
    <row r="74" spans="1:65">
      <c r="A74" s="1289">
        <v>204</v>
      </c>
      <c r="B74" s="1162" t="s">
        <v>16</v>
      </c>
      <c r="C74" s="1304">
        <v>18820</v>
      </c>
      <c r="D74" s="1273">
        <v>1379</v>
      </c>
      <c r="E74" s="1273">
        <v>723</v>
      </c>
      <c r="F74" s="1273">
        <v>349</v>
      </c>
      <c r="G74" s="1273">
        <v>933</v>
      </c>
      <c r="H74" s="1273">
        <v>2658</v>
      </c>
      <c r="I74" s="1273">
        <v>3451</v>
      </c>
      <c r="J74" s="1273">
        <v>2611</v>
      </c>
      <c r="K74" s="1273">
        <v>1752</v>
      </c>
      <c r="L74" s="1273">
        <v>1222</v>
      </c>
      <c r="M74" s="1273">
        <v>944</v>
      </c>
      <c r="N74" s="1273">
        <v>746</v>
      </c>
      <c r="O74" s="1273">
        <v>511</v>
      </c>
      <c r="P74" s="1273">
        <v>341</v>
      </c>
      <c r="Q74" s="1273">
        <v>290</v>
      </c>
      <c r="R74" s="1273">
        <v>217</v>
      </c>
      <c r="S74" s="1273">
        <v>196</v>
      </c>
      <c r="T74" s="1273">
        <v>195</v>
      </c>
      <c r="U74" s="1273">
        <v>192</v>
      </c>
      <c r="V74" s="1273">
        <v>110</v>
      </c>
      <c r="W74" s="1305">
        <v>1060</v>
      </c>
      <c r="X74" s="1273">
        <v>9511</v>
      </c>
      <c r="Y74" s="1273">
        <v>720</v>
      </c>
      <c r="Z74" s="1273">
        <v>395</v>
      </c>
      <c r="AA74" s="1273">
        <v>175</v>
      </c>
      <c r="AB74" s="1273">
        <v>537</v>
      </c>
      <c r="AC74" s="1273">
        <v>1289</v>
      </c>
      <c r="AD74" s="1273">
        <v>1661</v>
      </c>
      <c r="AE74" s="1273">
        <v>1318</v>
      </c>
      <c r="AF74" s="1273">
        <v>934</v>
      </c>
      <c r="AG74" s="1273">
        <v>618</v>
      </c>
      <c r="AH74" s="1273">
        <v>517</v>
      </c>
      <c r="AI74" s="1273">
        <v>411</v>
      </c>
      <c r="AJ74" s="1273">
        <v>289</v>
      </c>
      <c r="AK74" s="1273">
        <v>192</v>
      </c>
      <c r="AL74" s="1273">
        <v>148</v>
      </c>
      <c r="AM74" s="1273">
        <v>93</v>
      </c>
      <c r="AN74" s="1273">
        <v>71</v>
      </c>
      <c r="AO74" s="1273">
        <v>59</v>
      </c>
      <c r="AP74" s="1273">
        <v>53</v>
      </c>
      <c r="AQ74" s="1273">
        <v>31</v>
      </c>
      <c r="AR74" s="1273">
        <v>516</v>
      </c>
      <c r="AS74" s="1304">
        <v>9309</v>
      </c>
      <c r="AT74" s="1273">
        <v>659</v>
      </c>
      <c r="AU74" s="1273">
        <v>328</v>
      </c>
      <c r="AV74" s="1273">
        <v>174</v>
      </c>
      <c r="AW74" s="1273">
        <v>396</v>
      </c>
      <c r="AX74" s="1273">
        <v>1369</v>
      </c>
      <c r="AY74" s="1273">
        <v>1790</v>
      </c>
      <c r="AZ74" s="1273">
        <v>1293</v>
      </c>
      <c r="BA74" s="1273">
        <v>818</v>
      </c>
      <c r="BB74" s="1273">
        <v>604</v>
      </c>
      <c r="BC74" s="1273">
        <v>427</v>
      </c>
      <c r="BD74" s="1273">
        <v>335</v>
      </c>
      <c r="BE74" s="1273">
        <v>222</v>
      </c>
      <c r="BF74" s="1273">
        <v>149</v>
      </c>
      <c r="BG74" s="1273">
        <v>142</v>
      </c>
      <c r="BH74" s="1273">
        <v>124</v>
      </c>
      <c r="BI74" s="1273">
        <v>125</v>
      </c>
      <c r="BJ74" s="1273">
        <v>136</v>
      </c>
      <c r="BK74" s="1273">
        <v>139</v>
      </c>
      <c r="BL74" s="1273">
        <v>79</v>
      </c>
      <c r="BM74" s="1468">
        <v>544</v>
      </c>
    </row>
    <row r="75" spans="1:65">
      <c r="A75" s="1289">
        <v>205</v>
      </c>
      <c r="B75" s="1162" t="s">
        <v>78</v>
      </c>
      <c r="C75" s="1304">
        <v>1040</v>
      </c>
      <c r="D75" s="1273">
        <v>54</v>
      </c>
      <c r="E75" s="1273">
        <v>21</v>
      </c>
      <c r="F75" s="1273">
        <v>19</v>
      </c>
      <c r="G75" s="1273">
        <v>53</v>
      </c>
      <c r="H75" s="1273">
        <v>208</v>
      </c>
      <c r="I75" s="1273">
        <v>189</v>
      </c>
      <c r="J75" s="1273">
        <v>114</v>
      </c>
      <c r="K75" s="1273">
        <v>78</v>
      </c>
      <c r="L75" s="1273">
        <v>72</v>
      </c>
      <c r="M75" s="1273">
        <v>56</v>
      </c>
      <c r="N75" s="1273">
        <v>42</v>
      </c>
      <c r="O75" s="1273">
        <v>40</v>
      </c>
      <c r="P75" s="1273">
        <v>27</v>
      </c>
      <c r="Q75" s="1273">
        <v>13</v>
      </c>
      <c r="R75" s="1273">
        <v>21</v>
      </c>
      <c r="S75" s="1273">
        <v>16</v>
      </c>
      <c r="T75" s="1273">
        <v>6</v>
      </c>
      <c r="U75" s="1273">
        <v>5</v>
      </c>
      <c r="V75" s="1273">
        <v>6</v>
      </c>
      <c r="W75" s="1305">
        <v>28</v>
      </c>
      <c r="X75" s="1273">
        <v>538</v>
      </c>
      <c r="Y75" s="1273">
        <v>31</v>
      </c>
      <c r="Z75" s="1273">
        <v>13</v>
      </c>
      <c r="AA75" s="1273">
        <v>8</v>
      </c>
      <c r="AB75" s="1273">
        <v>25</v>
      </c>
      <c r="AC75" s="1273">
        <v>91</v>
      </c>
      <c r="AD75" s="1273">
        <v>99</v>
      </c>
      <c r="AE75" s="1273">
        <v>63</v>
      </c>
      <c r="AF75" s="1273">
        <v>47</v>
      </c>
      <c r="AG75" s="1273">
        <v>39</v>
      </c>
      <c r="AH75" s="1273">
        <v>33</v>
      </c>
      <c r="AI75" s="1273">
        <v>21</v>
      </c>
      <c r="AJ75" s="1273">
        <v>23</v>
      </c>
      <c r="AK75" s="1273">
        <v>12</v>
      </c>
      <c r="AL75" s="1273">
        <v>8</v>
      </c>
      <c r="AM75" s="1273">
        <v>13</v>
      </c>
      <c r="AN75" s="1273">
        <v>7</v>
      </c>
      <c r="AO75" s="1273">
        <v>3</v>
      </c>
      <c r="AP75" s="1273">
        <v>2</v>
      </c>
      <c r="AQ75" s="1273">
        <v>0</v>
      </c>
      <c r="AR75" s="1273">
        <v>17</v>
      </c>
      <c r="AS75" s="1304">
        <v>502</v>
      </c>
      <c r="AT75" s="1273">
        <v>23</v>
      </c>
      <c r="AU75" s="1273">
        <v>8</v>
      </c>
      <c r="AV75" s="1273">
        <v>11</v>
      </c>
      <c r="AW75" s="1273">
        <v>28</v>
      </c>
      <c r="AX75" s="1273">
        <v>117</v>
      </c>
      <c r="AY75" s="1273">
        <v>90</v>
      </c>
      <c r="AZ75" s="1273">
        <v>51</v>
      </c>
      <c r="BA75" s="1273">
        <v>31</v>
      </c>
      <c r="BB75" s="1273">
        <v>33</v>
      </c>
      <c r="BC75" s="1273">
        <v>23</v>
      </c>
      <c r="BD75" s="1273">
        <v>21</v>
      </c>
      <c r="BE75" s="1273">
        <v>17</v>
      </c>
      <c r="BF75" s="1273">
        <v>15</v>
      </c>
      <c r="BG75" s="1273">
        <v>5</v>
      </c>
      <c r="BH75" s="1273">
        <v>8</v>
      </c>
      <c r="BI75" s="1273">
        <v>9</v>
      </c>
      <c r="BJ75" s="1273">
        <v>3</v>
      </c>
      <c r="BK75" s="1273">
        <v>3</v>
      </c>
      <c r="BL75" s="1273">
        <v>6</v>
      </c>
      <c r="BM75" s="1468">
        <v>11</v>
      </c>
    </row>
    <row r="76" spans="1:65">
      <c r="A76" s="1289">
        <v>206</v>
      </c>
      <c r="B76" s="1162" t="s">
        <v>17</v>
      </c>
      <c r="C76" s="1304">
        <v>4389</v>
      </c>
      <c r="D76" s="1273">
        <v>260</v>
      </c>
      <c r="E76" s="1273">
        <v>151</v>
      </c>
      <c r="F76" s="1273">
        <v>89</v>
      </c>
      <c r="G76" s="1273">
        <v>304</v>
      </c>
      <c r="H76" s="1273">
        <v>736</v>
      </c>
      <c r="I76" s="1273">
        <v>532</v>
      </c>
      <c r="J76" s="1273">
        <v>476</v>
      </c>
      <c r="K76" s="1273">
        <v>383</v>
      </c>
      <c r="L76" s="1273">
        <v>291</v>
      </c>
      <c r="M76" s="1273">
        <v>266</v>
      </c>
      <c r="N76" s="1273">
        <v>214</v>
      </c>
      <c r="O76" s="1273">
        <v>142</v>
      </c>
      <c r="P76" s="1273">
        <v>131</v>
      </c>
      <c r="Q76" s="1273">
        <v>91</v>
      </c>
      <c r="R76" s="1273">
        <v>94</v>
      </c>
      <c r="S76" s="1273">
        <v>80</v>
      </c>
      <c r="T76" s="1273">
        <v>64</v>
      </c>
      <c r="U76" s="1273">
        <v>52</v>
      </c>
      <c r="V76" s="1273">
        <v>33</v>
      </c>
      <c r="W76" s="1305">
        <v>398</v>
      </c>
      <c r="X76" s="1273">
        <v>2219</v>
      </c>
      <c r="Y76" s="1273">
        <v>134</v>
      </c>
      <c r="Z76" s="1273">
        <v>79</v>
      </c>
      <c r="AA76" s="1273">
        <v>43</v>
      </c>
      <c r="AB76" s="1273">
        <v>202</v>
      </c>
      <c r="AC76" s="1273">
        <v>436</v>
      </c>
      <c r="AD76" s="1273">
        <v>256</v>
      </c>
      <c r="AE76" s="1273">
        <v>219</v>
      </c>
      <c r="AF76" s="1273">
        <v>193</v>
      </c>
      <c r="AG76" s="1273">
        <v>143</v>
      </c>
      <c r="AH76" s="1273">
        <v>120</v>
      </c>
      <c r="AI76" s="1273">
        <v>99</v>
      </c>
      <c r="AJ76" s="1273">
        <v>66</v>
      </c>
      <c r="AK76" s="1273">
        <v>70</v>
      </c>
      <c r="AL76" s="1273">
        <v>47</v>
      </c>
      <c r="AM76" s="1273">
        <v>41</v>
      </c>
      <c r="AN76" s="1273">
        <v>26</v>
      </c>
      <c r="AO76" s="1273">
        <v>20</v>
      </c>
      <c r="AP76" s="1273">
        <v>11</v>
      </c>
      <c r="AQ76" s="1273">
        <v>14</v>
      </c>
      <c r="AR76" s="1273">
        <v>186</v>
      </c>
      <c r="AS76" s="1304">
        <v>2170</v>
      </c>
      <c r="AT76" s="1273">
        <v>126</v>
      </c>
      <c r="AU76" s="1273">
        <v>72</v>
      </c>
      <c r="AV76" s="1273">
        <v>46</v>
      </c>
      <c r="AW76" s="1273">
        <v>102</v>
      </c>
      <c r="AX76" s="1273">
        <v>300</v>
      </c>
      <c r="AY76" s="1273">
        <v>276</v>
      </c>
      <c r="AZ76" s="1273">
        <v>257</v>
      </c>
      <c r="BA76" s="1273">
        <v>190</v>
      </c>
      <c r="BB76" s="1273">
        <v>148</v>
      </c>
      <c r="BC76" s="1273">
        <v>146</v>
      </c>
      <c r="BD76" s="1273">
        <v>115</v>
      </c>
      <c r="BE76" s="1273">
        <v>76</v>
      </c>
      <c r="BF76" s="1273">
        <v>61</v>
      </c>
      <c r="BG76" s="1273">
        <v>44</v>
      </c>
      <c r="BH76" s="1273">
        <v>53</v>
      </c>
      <c r="BI76" s="1273">
        <v>54</v>
      </c>
      <c r="BJ76" s="1273">
        <v>44</v>
      </c>
      <c r="BK76" s="1273">
        <v>41</v>
      </c>
      <c r="BL76" s="1273">
        <v>19</v>
      </c>
      <c r="BM76" s="1468">
        <v>212</v>
      </c>
    </row>
    <row r="77" spans="1:65">
      <c r="A77" s="1289">
        <v>207</v>
      </c>
      <c r="B77" s="1162" t="s">
        <v>19</v>
      </c>
      <c r="C77" s="1304">
        <v>7774</v>
      </c>
      <c r="D77" s="1273">
        <v>669</v>
      </c>
      <c r="E77" s="1273">
        <v>228</v>
      </c>
      <c r="F77" s="1273">
        <v>111</v>
      </c>
      <c r="G77" s="1273">
        <v>507</v>
      </c>
      <c r="H77" s="1273">
        <v>1107</v>
      </c>
      <c r="I77" s="1273">
        <v>1438</v>
      </c>
      <c r="J77" s="1273">
        <v>1153</v>
      </c>
      <c r="K77" s="1273">
        <v>695</v>
      </c>
      <c r="L77" s="1273">
        <v>461</v>
      </c>
      <c r="M77" s="1273">
        <v>357</v>
      </c>
      <c r="N77" s="1273">
        <v>267</v>
      </c>
      <c r="O77" s="1273">
        <v>165</v>
      </c>
      <c r="P77" s="1273">
        <v>128</v>
      </c>
      <c r="Q77" s="1273">
        <v>114</v>
      </c>
      <c r="R77" s="1273">
        <v>104</v>
      </c>
      <c r="S77" s="1273">
        <v>85</v>
      </c>
      <c r="T77" s="1273">
        <v>75</v>
      </c>
      <c r="U77" s="1273">
        <v>78</v>
      </c>
      <c r="V77" s="1273">
        <v>32</v>
      </c>
      <c r="W77" s="1305">
        <v>276</v>
      </c>
      <c r="X77" s="1273">
        <v>4255</v>
      </c>
      <c r="Y77" s="1273">
        <v>348</v>
      </c>
      <c r="Z77" s="1273">
        <v>110</v>
      </c>
      <c r="AA77" s="1273">
        <v>56</v>
      </c>
      <c r="AB77" s="1273">
        <v>354</v>
      </c>
      <c r="AC77" s="1273">
        <v>638</v>
      </c>
      <c r="AD77" s="1273">
        <v>771</v>
      </c>
      <c r="AE77" s="1273">
        <v>618</v>
      </c>
      <c r="AF77" s="1273">
        <v>380</v>
      </c>
      <c r="AG77" s="1273">
        <v>260</v>
      </c>
      <c r="AH77" s="1273">
        <v>213</v>
      </c>
      <c r="AI77" s="1273">
        <v>168</v>
      </c>
      <c r="AJ77" s="1273">
        <v>89</v>
      </c>
      <c r="AK77" s="1273">
        <v>53</v>
      </c>
      <c r="AL77" s="1273">
        <v>57</v>
      </c>
      <c r="AM77" s="1273">
        <v>47</v>
      </c>
      <c r="AN77" s="1273">
        <v>35</v>
      </c>
      <c r="AO77" s="1273">
        <v>29</v>
      </c>
      <c r="AP77" s="1273">
        <v>22</v>
      </c>
      <c r="AQ77" s="1273">
        <v>7</v>
      </c>
      <c r="AR77" s="1273">
        <v>131</v>
      </c>
      <c r="AS77" s="1304">
        <v>3519</v>
      </c>
      <c r="AT77" s="1273">
        <v>321</v>
      </c>
      <c r="AU77" s="1273">
        <v>118</v>
      </c>
      <c r="AV77" s="1273">
        <v>55</v>
      </c>
      <c r="AW77" s="1273">
        <v>153</v>
      </c>
      <c r="AX77" s="1273">
        <v>469</v>
      </c>
      <c r="AY77" s="1273">
        <v>667</v>
      </c>
      <c r="AZ77" s="1273">
        <v>535</v>
      </c>
      <c r="BA77" s="1273">
        <v>315</v>
      </c>
      <c r="BB77" s="1273">
        <v>201</v>
      </c>
      <c r="BC77" s="1273">
        <v>144</v>
      </c>
      <c r="BD77" s="1273">
        <v>99</v>
      </c>
      <c r="BE77" s="1273">
        <v>76</v>
      </c>
      <c r="BF77" s="1273">
        <v>75</v>
      </c>
      <c r="BG77" s="1273">
        <v>57</v>
      </c>
      <c r="BH77" s="1273">
        <v>57</v>
      </c>
      <c r="BI77" s="1273">
        <v>50</v>
      </c>
      <c r="BJ77" s="1273">
        <v>46</v>
      </c>
      <c r="BK77" s="1273">
        <v>56</v>
      </c>
      <c r="BL77" s="1273">
        <v>25</v>
      </c>
      <c r="BM77" s="1468">
        <v>145</v>
      </c>
    </row>
    <row r="78" spans="1:65">
      <c r="A78" s="1289">
        <v>208</v>
      </c>
      <c r="B78" s="1162" t="s">
        <v>42</v>
      </c>
      <c r="C78" s="1304">
        <v>624</v>
      </c>
      <c r="D78" s="1273">
        <v>55</v>
      </c>
      <c r="E78" s="1273">
        <v>22</v>
      </c>
      <c r="F78" s="1273">
        <v>9</v>
      </c>
      <c r="G78" s="1273">
        <v>21</v>
      </c>
      <c r="H78" s="1273">
        <v>98</v>
      </c>
      <c r="I78" s="1273">
        <v>108</v>
      </c>
      <c r="J78" s="1273">
        <v>99</v>
      </c>
      <c r="K78" s="1273">
        <v>59</v>
      </c>
      <c r="L78" s="1273">
        <v>30</v>
      </c>
      <c r="M78" s="1273">
        <v>33</v>
      </c>
      <c r="N78" s="1273">
        <v>26</v>
      </c>
      <c r="O78" s="1273">
        <v>15</v>
      </c>
      <c r="P78" s="1273">
        <v>14</v>
      </c>
      <c r="Q78" s="1273">
        <v>10</v>
      </c>
      <c r="R78" s="1273">
        <v>9</v>
      </c>
      <c r="S78" s="1273">
        <v>7</v>
      </c>
      <c r="T78" s="1273">
        <v>2</v>
      </c>
      <c r="U78" s="1273">
        <v>6</v>
      </c>
      <c r="V78" s="1273">
        <v>1</v>
      </c>
      <c r="W78" s="1305">
        <v>34</v>
      </c>
      <c r="X78" s="1273">
        <v>345</v>
      </c>
      <c r="Y78" s="1273">
        <v>29</v>
      </c>
      <c r="Z78" s="1273">
        <v>11</v>
      </c>
      <c r="AA78" s="1273">
        <v>4</v>
      </c>
      <c r="AB78" s="1273">
        <v>9</v>
      </c>
      <c r="AC78" s="1273">
        <v>53</v>
      </c>
      <c r="AD78" s="1273">
        <v>55</v>
      </c>
      <c r="AE78" s="1273">
        <v>65</v>
      </c>
      <c r="AF78" s="1273">
        <v>32</v>
      </c>
      <c r="AG78" s="1273">
        <v>18</v>
      </c>
      <c r="AH78" s="1273">
        <v>19</v>
      </c>
      <c r="AI78" s="1273">
        <v>13</v>
      </c>
      <c r="AJ78" s="1273">
        <v>8</v>
      </c>
      <c r="AK78" s="1273">
        <v>9</v>
      </c>
      <c r="AL78" s="1273">
        <v>6</v>
      </c>
      <c r="AM78" s="1273">
        <v>5</v>
      </c>
      <c r="AN78" s="1273">
        <v>3</v>
      </c>
      <c r="AO78" s="1273">
        <v>1</v>
      </c>
      <c r="AP78" s="1273">
        <v>5</v>
      </c>
      <c r="AQ78" s="1273">
        <v>0</v>
      </c>
      <c r="AR78" s="1273">
        <v>16</v>
      </c>
      <c r="AS78" s="1304">
        <v>279</v>
      </c>
      <c r="AT78" s="1273">
        <v>26</v>
      </c>
      <c r="AU78" s="1273">
        <v>11</v>
      </c>
      <c r="AV78" s="1273">
        <v>5</v>
      </c>
      <c r="AW78" s="1273">
        <v>12</v>
      </c>
      <c r="AX78" s="1273">
        <v>45</v>
      </c>
      <c r="AY78" s="1273">
        <v>53</v>
      </c>
      <c r="AZ78" s="1273">
        <v>34</v>
      </c>
      <c r="BA78" s="1273">
        <v>27</v>
      </c>
      <c r="BB78" s="1273">
        <v>12</v>
      </c>
      <c r="BC78" s="1273">
        <v>14</v>
      </c>
      <c r="BD78" s="1273">
        <v>13</v>
      </c>
      <c r="BE78" s="1273">
        <v>7</v>
      </c>
      <c r="BF78" s="1273">
        <v>5</v>
      </c>
      <c r="BG78" s="1273">
        <v>4</v>
      </c>
      <c r="BH78" s="1273">
        <v>4</v>
      </c>
      <c r="BI78" s="1273">
        <v>4</v>
      </c>
      <c r="BJ78" s="1273">
        <v>1</v>
      </c>
      <c r="BK78" s="1273">
        <v>1</v>
      </c>
      <c r="BL78" s="1273">
        <v>1</v>
      </c>
      <c r="BM78" s="1468">
        <v>18</v>
      </c>
    </row>
    <row r="79" spans="1:65">
      <c r="A79" s="1289">
        <v>209</v>
      </c>
      <c r="B79" s="1162" t="s">
        <v>79</v>
      </c>
      <c r="C79" s="1304">
        <v>1462</v>
      </c>
      <c r="D79" s="1273">
        <v>91</v>
      </c>
      <c r="E79" s="1273">
        <v>37</v>
      </c>
      <c r="F79" s="1273">
        <v>18</v>
      </c>
      <c r="G79" s="1273">
        <v>96</v>
      </c>
      <c r="H79" s="1273">
        <v>260</v>
      </c>
      <c r="I79" s="1273">
        <v>267</v>
      </c>
      <c r="J79" s="1273">
        <v>180</v>
      </c>
      <c r="K79" s="1273">
        <v>138</v>
      </c>
      <c r="L79" s="1273">
        <v>91</v>
      </c>
      <c r="M79" s="1273">
        <v>47</v>
      </c>
      <c r="N79" s="1273">
        <v>59</v>
      </c>
      <c r="O79" s="1273">
        <v>47</v>
      </c>
      <c r="P79" s="1273">
        <v>39</v>
      </c>
      <c r="Q79" s="1273">
        <v>32</v>
      </c>
      <c r="R79" s="1273">
        <v>12</v>
      </c>
      <c r="S79" s="1273">
        <v>15</v>
      </c>
      <c r="T79" s="1273">
        <v>13</v>
      </c>
      <c r="U79" s="1273">
        <v>15</v>
      </c>
      <c r="V79" s="1273">
        <v>5</v>
      </c>
      <c r="W79" s="1305">
        <v>29</v>
      </c>
      <c r="X79" s="1273">
        <v>776</v>
      </c>
      <c r="Y79" s="1273">
        <v>47</v>
      </c>
      <c r="Z79" s="1273">
        <v>27</v>
      </c>
      <c r="AA79" s="1273">
        <v>8</v>
      </c>
      <c r="AB79" s="1273">
        <v>38</v>
      </c>
      <c r="AC79" s="1273">
        <v>143</v>
      </c>
      <c r="AD79" s="1273">
        <v>127</v>
      </c>
      <c r="AE79" s="1273">
        <v>92</v>
      </c>
      <c r="AF79" s="1273">
        <v>75</v>
      </c>
      <c r="AG79" s="1273">
        <v>54</v>
      </c>
      <c r="AH79" s="1273">
        <v>30</v>
      </c>
      <c r="AI79" s="1273">
        <v>35</v>
      </c>
      <c r="AJ79" s="1273">
        <v>27</v>
      </c>
      <c r="AK79" s="1273">
        <v>27</v>
      </c>
      <c r="AL79" s="1273">
        <v>19</v>
      </c>
      <c r="AM79" s="1273">
        <v>6</v>
      </c>
      <c r="AN79" s="1273">
        <v>6</v>
      </c>
      <c r="AO79" s="1273">
        <v>7</v>
      </c>
      <c r="AP79" s="1273">
        <v>5</v>
      </c>
      <c r="AQ79" s="1273">
        <v>3</v>
      </c>
      <c r="AR79" s="1273">
        <v>8</v>
      </c>
      <c r="AS79" s="1304">
        <v>686</v>
      </c>
      <c r="AT79" s="1273">
        <v>44</v>
      </c>
      <c r="AU79" s="1273">
        <v>10</v>
      </c>
      <c r="AV79" s="1273">
        <v>10</v>
      </c>
      <c r="AW79" s="1273">
        <v>58</v>
      </c>
      <c r="AX79" s="1273">
        <v>117</v>
      </c>
      <c r="AY79" s="1273">
        <v>140</v>
      </c>
      <c r="AZ79" s="1273">
        <v>88</v>
      </c>
      <c r="BA79" s="1273">
        <v>63</v>
      </c>
      <c r="BB79" s="1273">
        <v>37</v>
      </c>
      <c r="BC79" s="1273">
        <v>17</v>
      </c>
      <c r="BD79" s="1273">
        <v>24</v>
      </c>
      <c r="BE79" s="1273">
        <v>20</v>
      </c>
      <c r="BF79" s="1273">
        <v>12</v>
      </c>
      <c r="BG79" s="1273">
        <v>13</v>
      </c>
      <c r="BH79" s="1273">
        <v>6</v>
      </c>
      <c r="BI79" s="1273">
        <v>9</v>
      </c>
      <c r="BJ79" s="1273">
        <v>6</v>
      </c>
      <c r="BK79" s="1273">
        <v>10</v>
      </c>
      <c r="BL79" s="1273">
        <v>2</v>
      </c>
      <c r="BM79" s="1468">
        <v>21</v>
      </c>
    </row>
    <row r="80" spans="1:65">
      <c r="A80" s="1289">
        <v>210</v>
      </c>
      <c r="B80" s="1162" t="s">
        <v>25</v>
      </c>
      <c r="C80" s="1304">
        <v>6574</v>
      </c>
      <c r="D80" s="1273">
        <v>459</v>
      </c>
      <c r="E80" s="1273">
        <v>187</v>
      </c>
      <c r="F80" s="1273">
        <v>107</v>
      </c>
      <c r="G80" s="1273">
        <v>346</v>
      </c>
      <c r="H80" s="1273">
        <v>1079</v>
      </c>
      <c r="I80" s="1273">
        <v>1370</v>
      </c>
      <c r="J80" s="1273">
        <v>904</v>
      </c>
      <c r="K80" s="1273">
        <v>517</v>
      </c>
      <c r="L80" s="1273">
        <v>339</v>
      </c>
      <c r="M80" s="1273">
        <v>289</v>
      </c>
      <c r="N80" s="1273">
        <v>243</v>
      </c>
      <c r="O80" s="1273">
        <v>143</v>
      </c>
      <c r="P80" s="1273">
        <v>128</v>
      </c>
      <c r="Q80" s="1273">
        <v>117</v>
      </c>
      <c r="R80" s="1273">
        <v>96</v>
      </c>
      <c r="S80" s="1273">
        <v>76</v>
      </c>
      <c r="T80" s="1273">
        <v>68</v>
      </c>
      <c r="U80" s="1273">
        <v>73</v>
      </c>
      <c r="V80" s="1273">
        <v>33</v>
      </c>
      <c r="W80" s="1305">
        <v>347</v>
      </c>
      <c r="X80" s="1273">
        <v>3505</v>
      </c>
      <c r="Y80" s="1273">
        <v>227</v>
      </c>
      <c r="Z80" s="1273">
        <v>98</v>
      </c>
      <c r="AA80" s="1273">
        <v>54</v>
      </c>
      <c r="AB80" s="1273">
        <v>229</v>
      </c>
      <c r="AC80" s="1273">
        <v>577</v>
      </c>
      <c r="AD80" s="1273">
        <v>734</v>
      </c>
      <c r="AE80" s="1273">
        <v>472</v>
      </c>
      <c r="AF80" s="1273">
        <v>275</v>
      </c>
      <c r="AG80" s="1273">
        <v>193</v>
      </c>
      <c r="AH80" s="1273">
        <v>170</v>
      </c>
      <c r="AI80" s="1273">
        <v>142</v>
      </c>
      <c r="AJ80" s="1273">
        <v>84</v>
      </c>
      <c r="AK80" s="1273">
        <v>66</v>
      </c>
      <c r="AL80" s="1273">
        <v>61</v>
      </c>
      <c r="AM80" s="1273">
        <v>46</v>
      </c>
      <c r="AN80" s="1273">
        <v>31</v>
      </c>
      <c r="AO80" s="1273">
        <v>19</v>
      </c>
      <c r="AP80" s="1273">
        <v>19</v>
      </c>
      <c r="AQ80" s="1273">
        <v>8</v>
      </c>
      <c r="AR80" s="1273">
        <v>179</v>
      </c>
      <c r="AS80" s="1304">
        <v>3069</v>
      </c>
      <c r="AT80" s="1273">
        <v>232</v>
      </c>
      <c r="AU80" s="1273">
        <v>89</v>
      </c>
      <c r="AV80" s="1273">
        <v>53</v>
      </c>
      <c r="AW80" s="1273">
        <v>117</v>
      </c>
      <c r="AX80" s="1273">
        <v>502</v>
      </c>
      <c r="AY80" s="1273">
        <v>636</v>
      </c>
      <c r="AZ80" s="1273">
        <v>432</v>
      </c>
      <c r="BA80" s="1273">
        <v>242</v>
      </c>
      <c r="BB80" s="1273">
        <v>146</v>
      </c>
      <c r="BC80" s="1273">
        <v>119</v>
      </c>
      <c r="BD80" s="1273">
        <v>101</v>
      </c>
      <c r="BE80" s="1273">
        <v>59</v>
      </c>
      <c r="BF80" s="1273">
        <v>62</v>
      </c>
      <c r="BG80" s="1273">
        <v>56</v>
      </c>
      <c r="BH80" s="1273">
        <v>50</v>
      </c>
      <c r="BI80" s="1273">
        <v>45</v>
      </c>
      <c r="BJ80" s="1273">
        <v>49</v>
      </c>
      <c r="BK80" s="1273">
        <v>54</v>
      </c>
      <c r="BL80" s="1273">
        <v>25</v>
      </c>
      <c r="BM80" s="1468">
        <v>168</v>
      </c>
    </row>
    <row r="81" spans="1:65">
      <c r="A81" s="1289">
        <v>212</v>
      </c>
      <c r="B81" s="1162" t="s">
        <v>43</v>
      </c>
      <c r="C81" s="1304">
        <v>963</v>
      </c>
      <c r="D81" s="1273">
        <v>78</v>
      </c>
      <c r="E81" s="1273">
        <v>42</v>
      </c>
      <c r="F81" s="1273">
        <v>13</v>
      </c>
      <c r="G81" s="1273">
        <v>43</v>
      </c>
      <c r="H81" s="1273">
        <v>180</v>
      </c>
      <c r="I81" s="1273">
        <v>154</v>
      </c>
      <c r="J81" s="1273">
        <v>112</v>
      </c>
      <c r="K81" s="1273">
        <v>74</v>
      </c>
      <c r="L81" s="1273">
        <v>48</v>
      </c>
      <c r="M81" s="1273">
        <v>47</v>
      </c>
      <c r="N81" s="1273">
        <v>40</v>
      </c>
      <c r="O81" s="1273">
        <v>32</v>
      </c>
      <c r="P81" s="1273">
        <v>27</v>
      </c>
      <c r="Q81" s="1273">
        <v>18</v>
      </c>
      <c r="R81" s="1273">
        <v>19</v>
      </c>
      <c r="S81" s="1273">
        <v>8</v>
      </c>
      <c r="T81" s="1273">
        <v>14</v>
      </c>
      <c r="U81" s="1273">
        <v>9</v>
      </c>
      <c r="V81" s="1273">
        <v>5</v>
      </c>
      <c r="W81" s="1305">
        <v>55</v>
      </c>
      <c r="X81" s="1273">
        <v>502</v>
      </c>
      <c r="Y81" s="1273">
        <v>39</v>
      </c>
      <c r="Z81" s="1273">
        <v>19</v>
      </c>
      <c r="AA81" s="1273">
        <v>6</v>
      </c>
      <c r="AB81" s="1273">
        <v>22</v>
      </c>
      <c r="AC81" s="1273">
        <v>90</v>
      </c>
      <c r="AD81" s="1273">
        <v>91</v>
      </c>
      <c r="AE81" s="1273">
        <v>57</v>
      </c>
      <c r="AF81" s="1273">
        <v>42</v>
      </c>
      <c r="AG81" s="1273">
        <v>26</v>
      </c>
      <c r="AH81" s="1273">
        <v>26</v>
      </c>
      <c r="AI81" s="1273">
        <v>21</v>
      </c>
      <c r="AJ81" s="1273">
        <v>14</v>
      </c>
      <c r="AK81" s="1273">
        <v>18</v>
      </c>
      <c r="AL81" s="1273">
        <v>11</v>
      </c>
      <c r="AM81" s="1273">
        <v>9</v>
      </c>
      <c r="AN81" s="1273">
        <v>2</v>
      </c>
      <c r="AO81" s="1273">
        <v>7</v>
      </c>
      <c r="AP81" s="1273">
        <v>2</v>
      </c>
      <c r="AQ81" s="1273">
        <v>0</v>
      </c>
      <c r="AR81" s="1273">
        <v>25</v>
      </c>
      <c r="AS81" s="1304">
        <v>461</v>
      </c>
      <c r="AT81" s="1273">
        <v>39</v>
      </c>
      <c r="AU81" s="1273">
        <v>23</v>
      </c>
      <c r="AV81" s="1273">
        <v>7</v>
      </c>
      <c r="AW81" s="1273">
        <v>21</v>
      </c>
      <c r="AX81" s="1273">
        <v>90</v>
      </c>
      <c r="AY81" s="1273">
        <v>63</v>
      </c>
      <c r="AZ81" s="1273">
        <v>55</v>
      </c>
      <c r="BA81" s="1273">
        <v>32</v>
      </c>
      <c r="BB81" s="1273">
        <v>22</v>
      </c>
      <c r="BC81" s="1273">
        <v>21</v>
      </c>
      <c r="BD81" s="1273">
        <v>19</v>
      </c>
      <c r="BE81" s="1273">
        <v>18</v>
      </c>
      <c r="BF81" s="1273">
        <v>9</v>
      </c>
      <c r="BG81" s="1273">
        <v>7</v>
      </c>
      <c r="BH81" s="1273">
        <v>10</v>
      </c>
      <c r="BI81" s="1273">
        <v>6</v>
      </c>
      <c r="BJ81" s="1273">
        <v>7</v>
      </c>
      <c r="BK81" s="1273">
        <v>7</v>
      </c>
      <c r="BL81" s="1273">
        <v>5</v>
      </c>
      <c r="BM81" s="1468">
        <v>30</v>
      </c>
    </row>
    <row r="82" spans="1:65">
      <c r="A82" s="1289">
        <v>213</v>
      </c>
      <c r="B82" s="1162" t="s">
        <v>80</v>
      </c>
      <c r="C82" s="1304">
        <v>833</v>
      </c>
      <c r="D82" s="1273">
        <v>69</v>
      </c>
      <c r="E82" s="1273">
        <v>33</v>
      </c>
      <c r="F82" s="1273">
        <v>15</v>
      </c>
      <c r="G82" s="1273">
        <v>38</v>
      </c>
      <c r="H82" s="1273">
        <v>161</v>
      </c>
      <c r="I82" s="1273">
        <v>152</v>
      </c>
      <c r="J82" s="1273">
        <v>99</v>
      </c>
      <c r="K82" s="1273">
        <v>70</v>
      </c>
      <c r="L82" s="1273">
        <v>42</v>
      </c>
      <c r="M82" s="1273">
        <v>56</v>
      </c>
      <c r="N82" s="1273">
        <v>28</v>
      </c>
      <c r="O82" s="1273">
        <v>24</v>
      </c>
      <c r="P82" s="1273">
        <v>10</v>
      </c>
      <c r="Q82" s="1273">
        <v>12</v>
      </c>
      <c r="R82" s="1273">
        <v>6</v>
      </c>
      <c r="S82" s="1273">
        <v>8</v>
      </c>
      <c r="T82" s="1273">
        <v>2</v>
      </c>
      <c r="U82" s="1273">
        <v>6</v>
      </c>
      <c r="V82" s="1273">
        <v>2</v>
      </c>
      <c r="W82" s="1305">
        <v>31</v>
      </c>
      <c r="X82" s="1273">
        <v>438</v>
      </c>
      <c r="Y82" s="1273">
        <v>32</v>
      </c>
      <c r="Z82" s="1273">
        <v>15</v>
      </c>
      <c r="AA82" s="1273">
        <v>8</v>
      </c>
      <c r="AB82" s="1273">
        <v>22</v>
      </c>
      <c r="AC82" s="1273">
        <v>94</v>
      </c>
      <c r="AD82" s="1273">
        <v>78</v>
      </c>
      <c r="AE82" s="1273">
        <v>51</v>
      </c>
      <c r="AF82" s="1273">
        <v>37</v>
      </c>
      <c r="AG82" s="1273">
        <v>22</v>
      </c>
      <c r="AH82" s="1273">
        <v>34</v>
      </c>
      <c r="AI82" s="1273">
        <v>11</v>
      </c>
      <c r="AJ82" s="1273">
        <v>16</v>
      </c>
      <c r="AK82" s="1273">
        <v>6</v>
      </c>
      <c r="AL82" s="1273">
        <v>6</v>
      </c>
      <c r="AM82" s="1273">
        <v>2</v>
      </c>
      <c r="AN82" s="1273">
        <v>4</v>
      </c>
      <c r="AO82" s="1273">
        <v>0</v>
      </c>
      <c r="AP82" s="1273">
        <v>0</v>
      </c>
      <c r="AQ82" s="1273">
        <v>0</v>
      </c>
      <c r="AR82" s="1273">
        <v>13</v>
      </c>
      <c r="AS82" s="1304">
        <v>395</v>
      </c>
      <c r="AT82" s="1273">
        <v>37</v>
      </c>
      <c r="AU82" s="1273">
        <v>18</v>
      </c>
      <c r="AV82" s="1273">
        <v>7</v>
      </c>
      <c r="AW82" s="1273">
        <v>16</v>
      </c>
      <c r="AX82" s="1273">
        <v>67</v>
      </c>
      <c r="AY82" s="1273">
        <v>74</v>
      </c>
      <c r="AZ82" s="1273">
        <v>48</v>
      </c>
      <c r="BA82" s="1273">
        <v>33</v>
      </c>
      <c r="BB82" s="1273">
        <v>20</v>
      </c>
      <c r="BC82" s="1273">
        <v>22</v>
      </c>
      <c r="BD82" s="1273">
        <v>17</v>
      </c>
      <c r="BE82" s="1273">
        <v>8</v>
      </c>
      <c r="BF82" s="1273">
        <v>4</v>
      </c>
      <c r="BG82" s="1273">
        <v>6</v>
      </c>
      <c r="BH82" s="1273">
        <v>4</v>
      </c>
      <c r="BI82" s="1273">
        <v>4</v>
      </c>
      <c r="BJ82" s="1273">
        <v>2</v>
      </c>
      <c r="BK82" s="1273">
        <v>6</v>
      </c>
      <c r="BL82" s="1273">
        <v>2</v>
      </c>
      <c r="BM82" s="1468">
        <v>18</v>
      </c>
    </row>
    <row r="83" spans="1:65">
      <c r="A83" s="1289">
        <v>214</v>
      </c>
      <c r="B83" s="1162" t="s">
        <v>20</v>
      </c>
      <c r="C83" s="1304">
        <v>7998</v>
      </c>
      <c r="D83" s="1273">
        <v>666</v>
      </c>
      <c r="E83" s="1273">
        <v>292</v>
      </c>
      <c r="F83" s="1273">
        <v>157</v>
      </c>
      <c r="G83" s="1273">
        <v>296</v>
      </c>
      <c r="H83" s="1273">
        <v>847</v>
      </c>
      <c r="I83" s="1273">
        <v>1276</v>
      </c>
      <c r="J83" s="1273">
        <v>1029</v>
      </c>
      <c r="K83" s="1273">
        <v>691</v>
      </c>
      <c r="L83" s="1273">
        <v>539</v>
      </c>
      <c r="M83" s="1273">
        <v>492</v>
      </c>
      <c r="N83" s="1273">
        <v>385</v>
      </c>
      <c r="O83" s="1273">
        <v>332</v>
      </c>
      <c r="P83" s="1273">
        <v>229</v>
      </c>
      <c r="Q83" s="1273">
        <v>182</v>
      </c>
      <c r="R83" s="1273">
        <v>165</v>
      </c>
      <c r="S83" s="1273">
        <v>112</v>
      </c>
      <c r="T83" s="1273">
        <v>112</v>
      </c>
      <c r="U83" s="1273">
        <v>107</v>
      </c>
      <c r="V83" s="1273">
        <v>89</v>
      </c>
      <c r="W83" s="1305">
        <v>508</v>
      </c>
      <c r="X83" s="1273">
        <v>3881</v>
      </c>
      <c r="Y83" s="1273">
        <v>356</v>
      </c>
      <c r="Z83" s="1273">
        <v>143</v>
      </c>
      <c r="AA83" s="1273">
        <v>84</v>
      </c>
      <c r="AB83" s="1273">
        <v>113</v>
      </c>
      <c r="AC83" s="1273">
        <v>391</v>
      </c>
      <c r="AD83" s="1273">
        <v>571</v>
      </c>
      <c r="AE83" s="1273">
        <v>544</v>
      </c>
      <c r="AF83" s="1273">
        <v>363</v>
      </c>
      <c r="AG83" s="1273">
        <v>283</v>
      </c>
      <c r="AH83" s="1273">
        <v>248</v>
      </c>
      <c r="AI83" s="1273">
        <v>199</v>
      </c>
      <c r="AJ83" s="1273">
        <v>167</v>
      </c>
      <c r="AK83" s="1273">
        <v>124</v>
      </c>
      <c r="AL83" s="1273">
        <v>80</v>
      </c>
      <c r="AM83" s="1273">
        <v>80</v>
      </c>
      <c r="AN83" s="1273">
        <v>42</v>
      </c>
      <c r="AO83" s="1273">
        <v>40</v>
      </c>
      <c r="AP83" s="1273">
        <v>31</v>
      </c>
      <c r="AQ83" s="1273">
        <v>22</v>
      </c>
      <c r="AR83" s="1273">
        <v>217</v>
      </c>
      <c r="AS83" s="1304">
        <v>4117</v>
      </c>
      <c r="AT83" s="1273">
        <v>310</v>
      </c>
      <c r="AU83" s="1273">
        <v>149</v>
      </c>
      <c r="AV83" s="1273">
        <v>73</v>
      </c>
      <c r="AW83" s="1273">
        <v>183</v>
      </c>
      <c r="AX83" s="1273">
        <v>456</v>
      </c>
      <c r="AY83" s="1273">
        <v>705</v>
      </c>
      <c r="AZ83" s="1273">
        <v>485</v>
      </c>
      <c r="BA83" s="1273">
        <v>328</v>
      </c>
      <c r="BB83" s="1273">
        <v>256</v>
      </c>
      <c r="BC83" s="1273">
        <v>244</v>
      </c>
      <c r="BD83" s="1273">
        <v>186</v>
      </c>
      <c r="BE83" s="1273">
        <v>165</v>
      </c>
      <c r="BF83" s="1273">
        <v>105</v>
      </c>
      <c r="BG83" s="1273">
        <v>102</v>
      </c>
      <c r="BH83" s="1273">
        <v>85</v>
      </c>
      <c r="BI83" s="1273">
        <v>70</v>
      </c>
      <c r="BJ83" s="1273">
        <v>72</v>
      </c>
      <c r="BK83" s="1273">
        <v>76</v>
      </c>
      <c r="BL83" s="1273">
        <v>67</v>
      </c>
      <c r="BM83" s="1468">
        <v>291</v>
      </c>
    </row>
    <row r="84" spans="1:65">
      <c r="A84" s="1289">
        <v>215</v>
      </c>
      <c r="B84" s="1162" t="s">
        <v>81</v>
      </c>
      <c r="C84" s="1304">
        <v>1779</v>
      </c>
      <c r="D84" s="1273">
        <v>155</v>
      </c>
      <c r="E84" s="1273">
        <v>42</v>
      </c>
      <c r="F84" s="1273">
        <v>33</v>
      </c>
      <c r="G84" s="1273">
        <v>94</v>
      </c>
      <c r="H84" s="1273">
        <v>283</v>
      </c>
      <c r="I84" s="1273">
        <v>305</v>
      </c>
      <c r="J84" s="1273">
        <v>213</v>
      </c>
      <c r="K84" s="1273">
        <v>164</v>
      </c>
      <c r="L84" s="1273">
        <v>116</v>
      </c>
      <c r="M84" s="1273">
        <v>81</v>
      </c>
      <c r="N84" s="1273">
        <v>80</v>
      </c>
      <c r="O84" s="1273">
        <v>43</v>
      </c>
      <c r="P84" s="1273">
        <v>31</v>
      </c>
      <c r="Q84" s="1273">
        <v>30</v>
      </c>
      <c r="R84" s="1273">
        <v>26</v>
      </c>
      <c r="S84" s="1273">
        <v>21</v>
      </c>
      <c r="T84" s="1273">
        <v>31</v>
      </c>
      <c r="U84" s="1273">
        <v>23</v>
      </c>
      <c r="V84" s="1273">
        <v>8</v>
      </c>
      <c r="W84" s="1305">
        <v>88</v>
      </c>
      <c r="X84" s="1273">
        <v>892</v>
      </c>
      <c r="Y84" s="1273">
        <v>83</v>
      </c>
      <c r="Z84" s="1273">
        <v>23</v>
      </c>
      <c r="AA84" s="1273">
        <v>11</v>
      </c>
      <c r="AB84" s="1273">
        <v>32</v>
      </c>
      <c r="AC84" s="1273">
        <v>137</v>
      </c>
      <c r="AD84" s="1273">
        <v>151</v>
      </c>
      <c r="AE84" s="1273">
        <v>127</v>
      </c>
      <c r="AF84" s="1273">
        <v>91</v>
      </c>
      <c r="AG84" s="1273">
        <v>58</v>
      </c>
      <c r="AH84" s="1273">
        <v>43</v>
      </c>
      <c r="AI84" s="1273">
        <v>40</v>
      </c>
      <c r="AJ84" s="1273">
        <v>28</v>
      </c>
      <c r="AK84" s="1273">
        <v>14</v>
      </c>
      <c r="AL84" s="1273">
        <v>15</v>
      </c>
      <c r="AM84" s="1273">
        <v>13</v>
      </c>
      <c r="AN84" s="1273">
        <v>11</v>
      </c>
      <c r="AO84" s="1273">
        <v>9</v>
      </c>
      <c r="AP84" s="1273">
        <v>5</v>
      </c>
      <c r="AQ84" s="1273">
        <v>1</v>
      </c>
      <c r="AR84" s="1273">
        <v>36</v>
      </c>
      <c r="AS84" s="1304">
        <v>887</v>
      </c>
      <c r="AT84" s="1273">
        <v>72</v>
      </c>
      <c r="AU84" s="1273">
        <v>19</v>
      </c>
      <c r="AV84" s="1273">
        <v>22</v>
      </c>
      <c r="AW84" s="1273">
        <v>62</v>
      </c>
      <c r="AX84" s="1273">
        <v>146</v>
      </c>
      <c r="AY84" s="1273">
        <v>154</v>
      </c>
      <c r="AZ84" s="1273">
        <v>86</v>
      </c>
      <c r="BA84" s="1273">
        <v>73</v>
      </c>
      <c r="BB84" s="1273">
        <v>58</v>
      </c>
      <c r="BC84" s="1273">
        <v>38</v>
      </c>
      <c r="BD84" s="1273">
        <v>40</v>
      </c>
      <c r="BE84" s="1273">
        <v>15</v>
      </c>
      <c r="BF84" s="1273">
        <v>17</v>
      </c>
      <c r="BG84" s="1273">
        <v>15</v>
      </c>
      <c r="BH84" s="1273">
        <v>13</v>
      </c>
      <c r="BI84" s="1273">
        <v>10</v>
      </c>
      <c r="BJ84" s="1273">
        <v>22</v>
      </c>
      <c r="BK84" s="1273">
        <v>18</v>
      </c>
      <c r="BL84" s="1273">
        <v>7</v>
      </c>
      <c r="BM84" s="1468">
        <v>52</v>
      </c>
    </row>
    <row r="85" spans="1:65">
      <c r="A85" s="1289">
        <v>216</v>
      </c>
      <c r="B85" s="1162" t="s">
        <v>26</v>
      </c>
      <c r="C85" s="1304">
        <v>2344</v>
      </c>
      <c r="D85" s="1273">
        <v>214</v>
      </c>
      <c r="E85" s="1273">
        <v>84</v>
      </c>
      <c r="F85" s="1273">
        <v>52</v>
      </c>
      <c r="G85" s="1273">
        <v>164</v>
      </c>
      <c r="H85" s="1273">
        <v>344</v>
      </c>
      <c r="I85" s="1273">
        <v>481</v>
      </c>
      <c r="J85" s="1273">
        <v>326</v>
      </c>
      <c r="K85" s="1273">
        <v>172</v>
      </c>
      <c r="L85" s="1273">
        <v>131</v>
      </c>
      <c r="M85" s="1273">
        <v>100</v>
      </c>
      <c r="N85" s="1273">
        <v>73</v>
      </c>
      <c r="O85" s="1273">
        <v>41</v>
      </c>
      <c r="P85" s="1273">
        <v>38</v>
      </c>
      <c r="Q85" s="1273">
        <v>32</v>
      </c>
      <c r="R85" s="1273">
        <v>20</v>
      </c>
      <c r="S85" s="1273">
        <v>22</v>
      </c>
      <c r="T85" s="1273">
        <v>20</v>
      </c>
      <c r="U85" s="1273">
        <v>20</v>
      </c>
      <c r="V85" s="1273">
        <v>10</v>
      </c>
      <c r="W85" s="1305">
        <v>103</v>
      </c>
      <c r="X85" s="1273">
        <v>1226</v>
      </c>
      <c r="Y85" s="1273">
        <v>111</v>
      </c>
      <c r="Z85" s="1273">
        <v>37</v>
      </c>
      <c r="AA85" s="1273">
        <v>23</v>
      </c>
      <c r="AB85" s="1273">
        <v>111</v>
      </c>
      <c r="AC85" s="1273">
        <v>187</v>
      </c>
      <c r="AD85" s="1273">
        <v>236</v>
      </c>
      <c r="AE85" s="1273">
        <v>171</v>
      </c>
      <c r="AF85" s="1273">
        <v>92</v>
      </c>
      <c r="AG85" s="1273">
        <v>77</v>
      </c>
      <c r="AH85" s="1273">
        <v>55</v>
      </c>
      <c r="AI85" s="1273">
        <v>47</v>
      </c>
      <c r="AJ85" s="1273">
        <v>25</v>
      </c>
      <c r="AK85" s="1273">
        <v>18</v>
      </c>
      <c r="AL85" s="1273">
        <v>14</v>
      </c>
      <c r="AM85" s="1273">
        <v>9</v>
      </c>
      <c r="AN85" s="1273">
        <v>6</v>
      </c>
      <c r="AO85" s="1273">
        <v>4</v>
      </c>
      <c r="AP85" s="1273">
        <v>2</v>
      </c>
      <c r="AQ85" s="1273">
        <v>1</v>
      </c>
      <c r="AR85" s="1273">
        <v>41</v>
      </c>
      <c r="AS85" s="1304">
        <v>1118</v>
      </c>
      <c r="AT85" s="1273">
        <v>103</v>
      </c>
      <c r="AU85" s="1273">
        <v>47</v>
      </c>
      <c r="AV85" s="1273">
        <v>29</v>
      </c>
      <c r="AW85" s="1273">
        <v>53</v>
      </c>
      <c r="AX85" s="1273">
        <v>157</v>
      </c>
      <c r="AY85" s="1273">
        <v>245</v>
      </c>
      <c r="AZ85" s="1273">
        <v>155</v>
      </c>
      <c r="BA85" s="1273">
        <v>80</v>
      </c>
      <c r="BB85" s="1273">
        <v>54</v>
      </c>
      <c r="BC85" s="1273">
        <v>45</v>
      </c>
      <c r="BD85" s="1273">
        <v>26</v>
      </c>
      <c r="BE85" s="1273">
        <v>16</v>
      </c>
      <c r="BF85" s="1273">
        <v>20</v>
      </c>
      <c r="BG85" s="1273">
        <v>18</v>
      </c>
      <c r="BH85" s="1273">
        <v>11</v>
      </c>
      <c r="BI85" s="1273">
        <v>16</v>
      </c>
      <c r="BJ85" s="1273">
        <v>16</v>
      </c>
      <c r="BK85" s="1273">
        <v>18</v>
      </c>
      <c r="BL85" s="1273">
        <v>9</v>
      </c>
      <c r="BM85" s="1468">
        <v>62</v>
      </c>
    </row>
    <row r="86" spans="1:65">
      <c r="A86" s="1289">
        <v>217</v>
      </c>
      <c r="B86" s="1162" t="s">
        <v>21</v>
      </c>
      <c r="C86" s="1304">
        <v>4755</v>
      </c>
      <c r="D86" s="1273">
        <v>383</v>
      </c>
      <c r="E86" s="1273">
        <v>159</v>
      </c>
      <c r="F86" s="1273">
        <v>72</v>
      </c>
      <c r="G86" s="1273">
        <v>145</v>
      </c>
      <c r="H86" s="1273">
        <v>769</v>
      </c>
      <c r="I86" s="1273">
        <v>820</v>
      </c>
      <c r="J86" s="1273">
        <v>636</v>
      </c>
      <c r="K86" s="1273">
        <v>379</v>
      </c>
      <c r="L86" s="1273">
        <v>288</v>
      </c>
      <c r="M86" s="1273">
        <v>228</v>
      </c>
      <c r="N86" s="1273">
        <v>206</v>
      </c>
      <c r="O86" s="1273">
        <v>150</v>
      </c>
      <c r="P86" s="1273">
        <v>109</v>
      </c>
      <c r="Q86" s="1273">
        <v>80</v>
      </c>
      <c r="R86" s="1273">
        <v>88</v>
      </c>
      <c r="S86" s="1273">
        <v>63</v>
      </c>
      <c r="T86" s="1273">
        <v>61</v>
      </c>
      <c r="U86" s="1273">
        <v>70</v>
      </c>
      <c r="V86" s="1273">
        <v>49</v>
      </c>
      <c r="W86" s="1305">
        <v>201</v>
      </c>
      <c r="X86" s="1273">
        <v>2445</v>
      </c>
      <c r="Y86" s="1273">
        <v>212</v>
      </c>
      <c r="Z86" s="1273">
        <v>82</v>
      </c>
      <c r="AA86" s="1273">
        <v>35</v>
      </c>
      <c r="AB86" s="1273">
        <v>82</v>
      </c>
      <c r="AC86" s="1273">
        <v>416</v>
      </c>
      <c r="AD86" s="1273">
        <v>407</v>
      </c>
      <c r="AE86" s="1273">
        <v>346</v>
      </c>
      <c r="AF86" s="1273">
        <v>199</v>
      </c>
      <c r="AG86" s="1273">
        <v>149</v>
      </c>
      <c r="AH86" s="1273">
        <v>119</v>
      </c>
      <c r="AI86" s="1273">
        <v>104</v>
      </c>
      <c r="AJ86" s="1273">
        <v>81</v>
      </c>
      <c r="AK86" s="1273">
        <v>55</v>
      </c>
      <c r="AL86" s="1273">
        <v>40</v>
      </c>
      <c r="AM86" s="1273">
        <v>42</v>
      </c>
      <c r="AN86" s="1273">
        <v>20</v>
      </c>
      <c r="AO86" s="1273">
        <v>19</v>
      </c>
      <c r="AP86" s="1273">
        <v>22</v>
      </c>
      <c r="AQ86" s="1273">
        <v>15</v>
      </c>
      <c r="AR86" s="1273">
        <v>94</v>
      </c>
      <c r="AS86" s="1304">
        <v>2310</v>
      </c>
      <c r="AT86" s="1273">
        <v>171</v>
      </c>
      <c r="AU86" s="1273">
        <v>77</v>
      </c>
      <c r="AV86" s="1273">
        <v>37</v>
      </c>
      <c r="AW86" s="1273">
        <v>63</v>
      </c>
      <c r="AX86" s="1273">
        <v>353</v>
      </c>
      <c r="AY86" s="1273">
        <v>413</v>
      </c>
      <c r="AZ86" s="1273">
        <v>290</v>
      </c>
      <c r="BA86" s="1273">
        <v>180</v>
      </c>
      <c r="BB86" s="1273">
        <v>139</v>
      </c>
      <c r="BC86" s="1273">
        <v>109</v>
      </c>
      <c r="BD86" s="1273">
        <v>102</v>
      </c>
      <c r="BE86" s="1273">
        <v>69</v>
      </c>
      <c r="BF86" s="1273">
        <v>54</v>
      </c>
      <c r="BG86" s="1273">
        <v>40</v>
      </c>
      <c r="BH86" s="1273">
        <v>46</v>
      </c>
      <c r="BI86" s="1273">
        <v>43</v>
      </c>
      <c r="BJ86" s="1273">
        <v>42</v>
      </c>
      <c r="BK86" s="1273">
        <v>48</v>
      </c>
      <c r="BL86" s="1273">
        <v>34</v>
      </c>
      <c r="BM86" s="1468">
        <v>107</v>
      </c>
    </row>
    <row r="87" spans="1:65">
      <c r="A87" s="1289">
        <v>218</v>
      </c>
      <c r="B87" s="1162" t="s">
        <v>32</v>
      </c>
      <c r="C87" s="1304">
        <v>1166</v>
      </c>
      <c r="D87" s="1273">
        <v>115</v>
      </c>
      <c r="E87" s="1273">
        <v>47</v>
      </c>
      <c r="F87" s="1273">
        <v>20</v>
      </c>
      <c r="G87" s="1273">
        <v>68</v>
      </c>
      <c r="H87" s="1273">
        <v>163</v>
      </c>
      <c r="I87" s="1273">
        <v>219</v>
      </c>
      <c r="J87" s="1273">
        <v>153</v>
      </c>
      <c r="K87" s="1273">
        <v>119</v>
      </c>
      <c r="L87" s="1273">
        <v>74</v>
      </c>
      <c r="M87" s="1273">
        <v>46</v>
      </c>
      <c r="N87" s="1273">
        <v>44</v>
      </c>
      <c r="O87" s="1273">
        <v>19</v>
      </c>
      <c r="P87" s="1273">
        <v>21</v>
      </c>
      <c r="Q87" s="1273">
        <v>14</v>
      </c>
      <c r="R87" s="1273">
        <v>6</v>
      </c>
      <c r="S87" s="1273">
        <v>8</v>
      </c>
      <c r="T87" s="1273">
        <v>7</v>
      </c>
      <c r="U87" s="1273">
        <v>13</v>
      </c>
      <c r="V87" s="1273">
        <v>10</v>
      </c>
      <c r="W87" s="1305">
        <v>28</v>
      </c>
      <c r="X87" s="1273">
        <v>639</v>
      </c>
      <c r="Y87" s="1273">
        <v>55</v>
      </c>
      <c r="Z87" s="1273">
        <v>26</v>
      </c>
      <c r="AA87" s="1273">
        <v>13</v>
      </c>
      <c r="AB87" s="1273">
        <v>44</v>
      </c>
      <c r="AC87" s="1273">
        <v>88</v>
      </c>
      <c r="AD87" s="1273">
        <v>118</v>
      </c>
      <c r="AE87" s="1273">
        <v>88</v>
      </c>
      <c r="AF87" s="1273">
        <v>67</v>
      </c>
      <c r="AG87" s="1273">
        <v>45</v>
      </c>
      <c r="AH87" s="1273">
        <v>30</v>
      </c>
      <c r="AI87" s="1273">
        <v>24</v>
      </c>
      <c r="AJ87" s="1273">
        <v>12</v>
      </c>
      <c r="AK87" s="1273">
        <v>13</v>
      </c>
      <c r="AL87" s="1273">
        <v>8</v>
      </c>
      <c r="AM87" s="1273">
        <v>2</v>
      </c>
      <c r="AN87" s="1273">
        <v>3</v>
      </c>
      <c r="AO87" s="1273">
        <v>0</v>
      </c>
      <c r="AP87" s="1273">
        <v>2</v>
      </c>
      <c r="AQ87" s="1273">
        <v>1</v>
      </c>
      <c r="AR87" s="1273">
        <v>10</v>
      </c>
      <c r="AS87" s="1304">
        <v>527</v>
      </c>
      <c r="AT87" s="1273">
        <v>60</v>
      </c>
      <c r="AU87" s="1273">
        <v>21</v>
      </c>
      <c r="AV87" s="1273">
        <v>7</v>
      </c>
      <c r="AW87" s="1273">
        <v>24</v>
      </c>
      <c r="AX87" s="1273">
        <v>75</v>
      </c>
      <c r="AY87" s="1273">
        <v>101</v>
      </c>
      <c r="AZ87" s="1273">
        <v>65</v>
      </c>
      <c r="BA87" s="1273">
        <v>52</v>
      </c>
      <c r="BB87" s="1273">
        <v>29</v>
      </c>
      <c r="BC87" s="1273">
        <v>16</v>
      </c>
      <c r="BD87" s="1273">
        <v>20</v>
      </c>
      <c r="BE87" s="1273">
        <v>7</v>
      </c>
      <c r="BF87" s="1273">
        <v>8</v>
      </c>
      <c r="BG87" s="1273">
        <v>6</v>
      </c>
      <c r="BH87" s="1273">
        <v>4</v>
      </c>
      <c r="BI87" s="1273">
        <v>5</v>
      </c>
      <c r="BJ87" s="1273">
        <v>7</v>
      </c>
      <c r="BK87" s="1273">
        <v>11</v>
      </c>
      <c r="BL87" s="1273">
        <v>9</v>
      </c>
      <c r="BM87" s="1468">
        <v>18</v>
      </c>
    </row>
    <row r="88" spans="1:65">
      <c r="A88" s="1289">
        <v>219</v>
      </c>
      <c r="B88" s="1162" t="s">
        <v>22</v>
      </c>
      <c r="C88" s="1304">
        <v>3350</v>
      </c>
      <c r="D88" s="1273">
        <v>274</v>
      </c>
      <c r="E88" s="1273">
        <v>108</v>
      </c>
      <c r="F88" s="1273">
        <v>54</v>
      </c>
      <c r="G88" s="1273">
        <v>168</v>
      </c>
      <c r="H88" s="1273">
        <v>577</v>
      </c>
      <c r="I88" s="1273">
        <v>580</v>
      </c>
      <c r="J88" s="1273">
        <v>428</v>
      </c>
      <c r="K88" s="1273">
        <v>278</v>
      </c>
      <c r="L88" s="1273">
        <v>158</v>
      </c>
      <c r="M88" s="1273">
        <v>143</v>
      </c>
      <c r="N88" s="1273">
        <v>102</v>
      </c>
      <c r="O88" s="1273">
        <v>100</v>
      </c>
      <c r="P88" s="1273">
        <v>88</v>
      </c>
      <c r="Q88" s="1273">
        <v>60</v>
      </c>
      <c r="R88" s="1273">
        <v>49</v>
      </c>
      <c r="S88" s="1273">
        <v>46</v>
      </c>
      <c r="T88" s="1273">
        <v>33</v>
      </c>
      <c r="U88" s="1273">
        <v>54</v>
      </c>
      <c r="V88" s="1273">
        <v>50</v>
      </c>
      <c r="W88" s="1305">
        <v>197</v>
      </c>
      <c r="X88" s="1273">
        <v>1741</v>
      </c>
      <c r="Y88" s="1273">
        <v>146</v>
      </c>
      <c r="Z88" s="1273">
        <v>47</v>
      </c>
      <c r="AA88" s="1273">
        <v>24</v>
      </c>
      <c r="AB88" s="1273">
        <v>99</v>
      </c>
      <c r="AC88" s="1273">
        <v>345</v>
      </c>
      <c r="AD88" s="1273">
        <v>299</v>
      </c>
      <c r="AE88" s="1273">
        <v>220</v>
      </c>
      <c r="AF88" s="1273">
        <v>139</v>
      </c>
      <c r="AG88" s="1273">
        <v>80</v>
      </c>
      <c r="AH88" s="1273">
        <v>74</v>
      </c>
      <c r="AI88" s="1273">
        <v>59</v>
      </c>
      <c r="AJ88" s="1273">
        <v>51</v>
      </c>
      <c r="AK88" s="1273">
        <v>47</v>
      </c>
      <c r="AL88" s="1273">
        <v>31</v>
      </c>
      <c r="AM88" s="1273">
        <v>28</v>
      </c>
      <c r="AN88" s="1273">
        <v>20</v>
      </c>
      <c r="AO88" s="1273">
        <v>7</v>
      </c>
      <c r="AP88" s="1273">
        <v>9</v>
      </c>
      <c r="AQ88" s="1273">
        <v>16</v>
      </c>
      <c r="AR88" s="1273">
        <v>93</v>
      </c>
      <c r="AS88" s="1304">
        <v>1609</v>
      </c>
      <c r="AT88" s="1273">
        <v>128</v>
      </c>
      <c r="AU88" s="1273">
        <v>61</v>
      </c>
      <c r="AV88" s="1273">
        <v>30</v>
      </c>
      <c r="AW88" s="1273">
        <v>69</v>
      </c>
      <c r="AX88" s="1273">
        <v>232</v>
      </c>
      <c r="AY88" s="1273">
        <v>281</v>
      </c>
      <c r="AZ88" s="1273">
        <v>208</v>
      </c>
      <c r="BA88" s="1273">
        <v>139</v>
      </c>
      <c r="BB88" s="1273">
        <v>78</v>
      </c>
      <c r="BC88" s="1273">
        <v>69</v>
      </c>
      <c r="BD88" s="1273">
        <v>43</v>
      </c>
      <c r="BE88" s="1273">
        <v>49</v>
      </c>
      <c r="BF88" s="1273">
        <v>41</v>
      </c>
      <c r="BG88" s="1273">
        <v>29</v>
      </c>
      <c r="BH88" s="1273">
        <v>21</v>
      </c>
      <c r="BI88" s="1273">
        <v>26</v>
      </c>
      <c r="BJ88" s="1273">
        <v>26</v>
      </c>
      <c r="BK88" s="1273">
        <v>45</v>
      </c>
      <c r="BL88" s="1273">
        <v>34</v>
      </c>
      <c r="BM88" s="1468">
        <v>104</v>
      </c>
    </row>
    <row r="89" spans="1:65">
      <c r="A89" s="1289">
        <v>220</v>
      </c>
      <c r="B89" s="1162" t="s">
        <v>33</v>
      </c>
      <c r="C89" s="1304">
        <v>952</v>
      </c>
      <c r="D89" s="1273">
        <v>96</v>
      </c>
      <c r="E89" s="1273">
        <v>28</v>
      </c>
      <c r="F89" s="1273">
        <v>21</v>
      </c>
      <c r="G89" s="1273">
        <v>33</v>
      </c>
      <c r="H89" s="1273">
        <v>165</v>
      </c>
      <c r="I89" s="1273">
        <v>160</v>
      </c>
      <c r="J89" s="1273">
        <v>124</v>
      </c>
      <c r="K89" s="1273">
        <v>90</v>
      </c>
      <c r="L89" s="1273">
        <v>61</v>
      </c>
      <c r="M89" s="1273">
        <v>42</v>
      </c>
      <c r="N89" s="1273">
        <v>38</v>
      </c>
      <c r="O89" s="1273">
        <v>11</v>
      </c>
      <c r="P89" s="1273">
        <v>26</v>
      </c>
      <c r="Q89" s="1273">
        <v>15</v>
      </c>
      <c r="R89" s="1273">
        <v>9</v>
      </c>
      <c r="S89" s="1273">
        <v>8</v>
      </c>
      <c r="T89" s="1273">
        <v>11</v>
      </c>
      <c r="U89" s="1273">
        <v>10</v>
      </c>
      <c r="V89" s="1273">
        <v>4</v>
      </c>
      <c r="W89" s="1305">
        <v>22</v>
      </c>
      <c r="X89" s="1273">
        <v>491</v>
      </c>
      <c r="Y89" s="1273">
        <v>50</v>
      </c>
      <c r="Z89" s="1273">
        <v>14</v>
      </c>
      <c r="AA89" s="1273">
        <v>12</v>
      </c>
      <c r="AB89" s="1273">
        <v>15</v>
      </c>
      <c r="AC89" s="1273">
        <v>81</v>
      </c>
      <c r="AD89" s="1273">
        <v>93</v>
      </c>
      <c r="AE89" s="1273">
        <v>60</v>
      </c>
      <c r="AF89" s="1273">
        <v>46</v>
      </c>
      <c r="AG89" s="1273">
        <v>38</v>
      </c>
      <c r="AH89" s="1273">
        <v>19</v>
      </c>
      <c r="AI89" s="1273">
        <v>20</v>
      </c>
      <c r="AJ89" s="1273">
        <v>8</v>
      </c>
      <c r="AK89" s="1273">
        <v>12</v>
      </c>
      <c r="AL89" s="1273">
        <v>9</v>
      </c>
      <c r="AM89" s="1273">
        <v>4</v>
      </c>
      <c r="AN89" s="1273">
        <v>3</v>
      </c>
      <c r="AO89" s="1273">
        <v>4</v>
      </c>
      <c r="AP89" s="1273">
        <v>3</v>
      </c>
      <c r="AQ89" s="1273">
        <v>0</v>
      </c>
      <c r="AR89" s="1273">
        <v>8</v>
      </c>
      <c r="AS89" s="1304">
        <v>461</v>
      </c>
      <c r="AT89" s="1273">
        <v>46</v>
      </c>
      <c r="AU89" s="1273">
        <v>14</v>
      </c>
      <c r="AV89" s="1273">
        <v>9</v>
      </c>
      <c r="AW89" s="1273">
        <v>18</v>
      </c>
      <c r="AX89" s="1273">
        <v>84</v>
      </c>
      <c r="AY89" s="1273">
        <v>67</v>
      </c>
      <c r="AZ89" s="1273">
        <v>64</v>
      </c>
      <c r="BA89" s="1273">
        <v>44</v>
      </c>
      <c r="BB89" s="1273">
        <v>23</v>
      </c>
      <c r="BC89" s="1273">
        <v>23</v>
      </c>
      <c r="BD89" s="1273">
        <v>18</v>
      </c>
      <c r="BE89" s="1273">
        <v>3</v>
      </c>
      <c r="BF89" s="1273">
        <v>14</v>
      </c>
      <c r="BG89" s="1273">
        <v>6</v>
      </c>
      <c r="BH89" s="1273">
        <v>5</v>
      </c>
      <c r="BI89" s="1273">
        <v>5</v>
      </c>
      <c r="BJ89" s="1273">
        <v>7</v>
      </c>
      <c r="BK89" s="1273">
        <v>7</v>
      </c>
      <c r="BL89" s="1273">
        <v>4</v>
      </c>
      <c r="BM89" s="1468">
        <v>14</v>
      </c>
    </row>
    <row r="90" spans="1:65">
      <c r="A90" s="1289">
        <v>221</v>
      </c>
      <c r="B90" s="1162" t="s">
        <v>2495</v>
      </c>
      <c r="C90" s="1304">
        <v>958</v>
      </c>
      <c r="D90" s="1273">
        <v>73</v>
      </c>
      <c r="E90" s="1273">
        <v>34</v>
      </c>
      <c r="F90" s="1273">
        <v>15</v>
      </c>
      <c r="G90" s="1273">
        <v>21</v>
      </c>
      <c r="H90" s="1273">
        <v>131</v>
      </c>
      <c r="I90" s="1273">
        <v>167</v>
      </c>
      <c r="J90" s="1273">
        <v>113</v>
      </c>
      <c r="K90" s="1273">
        <v>95</v>
      </c>
      <c r="L90" s="1273">
        <v>60</v>
      </c>
      <c r="M90" s="1273">
        <v>48</v>
      </c>
      <c r="N90" s="1273">
        <v>39</v>
      </c>
      <c r="O90" s="1273">
        <v>33</v>
      </c>
      <c r="P90" s="1273">
        <v>39</v>
      </c>
      <c r="Q90" s="1273">
        <v>25</v>
      </c>
      <c r="R90" s="1273">
        <v>20</v>
      </c>
      <c r="S90" s="1273">
        <v>13</v>
      </c>
      <c r="T90" s="1273">
        <v>12</v>
      </c>
      <c r="U90" s="1273">
        <v>11</v>
      </c>
      <c r="V90" s="1273">
        <v>9</v>
      </c>
      <c r="W90" s="1305">
        <v>22</v>
      </c>
      <c r="X90" s="1273">
        <v>470</v>
      </c>
      <c r="Y90" s="1273">
        <v>36</v>
      </c>
      <c r="Z90" s="1273">
        <v>16</v>
      </c>
      <c r="AA90" s="1273">
        <v>7</v>
      </c>
      <c r="AB90" s="1273">
        <v>9</v>
      </c>
      <c r="AC90" s="1273">
        <v>63</v>
      </c>
      <c r="AD90" s="1273">
        <v>83</v>
      </c>
      <c r="AE90" s="1273">
        <v>62</v>
      </c>
      <c r="AF90" s="1273">
        <v>48</v>
      </c>
      <c r="AG90" s="1273">
        <v>27</v>
      </c>
      <c r="AH90" s="1273">
        <v>26</v>
      </c>
      <c r="AI90" s="1273">
        <v>23</v>
      </c>
      <c r="AJ90" s="1273">
        <v>14</v>
      </c>
      <c r="AK90" s="1273">
        <v>24</v>
      </c>
      <c r="AL90" s="1273">
        <v>13</v>
      </c>
      <c r="AM90" s="1273">
        <v>9</v>
      </c>
      <c r="AN90" s="1273">
        <v>6</v>
      </c>
      <c r="AO90" s="1273">
        <v>2</v>
      </c>
      <c r="AP90" s="1273">
        <v>0</v>
      </c>
      <c r="AQ90" s="1273">
        <v>2</v>
      </c>
      <c r="AR90" s="1273">
        <v>9</v>
      </c>
      <c r="AS90" s="1304">
        <v>488</v>
      </c>
      <c r="AT90" s="1273">
        <v>37</v>
      </c>
      <c r="AU90" s="1273">
        <v>18</v>
      </c>
      <c r="AV90" s="1273">
        <v>8</v>
      </c>
      <c r="AW90" s="1273">
        <v>12</v>
      </c>
      <c r="AX90" s="1273">
        <v>68</v>
      </c>
      <c r="AY90" s="1273">
        <v>84</v>
      </c>
      <c r="AZ90" s="1273">
        <v>51</v>
      </c>
      <c r="BA90" s="1273">
        <v>47</v>
      </c>
      <c r="BB90" s="1273">
        <v>33</v>
      </c>
      <c r="BC90" s="1273">
        <v>22</v>
      </c>
      <c r="BD90" s="1273">
        <v>16</v>
      </c>
      <c r="BE90" s="1273">
        <v>19</v>
      </c>
      <c r="BF90" s="1273">
        <v>15</v>
      </c>
      <c r="BG90" s="1273">
        <v>12</v>
      </c>
      <c r="BH90" s="1273">
        <v>11</v>
      </c>
      <c r="BI90" s="1273">
        <v>7</v>
      </c>
      <c r="BJ90" s="1273">
        <v>10</v>
      </c>
      <c r="BK90" s="1273">
        <v>11</v>
      </c>
      <c r="BL90" s="1273">
        <v>7</v>
      </c>
      <c r="BM90" s="1468">
        <v>13</v>
      </c>
    </row>
    <row r="91" spans="1:65">
      <c r="A91" s="1289">
        <v>222</v>
      </c>
      <c r="B91" s="1162" t="s">
        <v>648</v>
      </c>
      <c r="C91" s="1304">
        <v>392</v>
      </c>
      <c r="D91" s="1273">
        <v>35</v>
      </c>
      <c r="E91" s="1273">
        <v>13</v>
      </c>
      <c r="F91" s="1273">
        <v>3</v>
      </c>
      <c r="G91" s="1273">
        <v>8</v>
      </c>
      <c r="H91" s="1273">
        <v>49</v>
      </c>
      <c r="I91" s="1273">
        <v>68</v>
      </c>
      <c r="J91" s="1273">
        <v>72</v>
      </c>
      <c r="K91" s="1273">
        <v>36</v>
      </c>
      <c r="L91" s="1273">
        <v>19</v>
      </c>
      <c r="M91" s="1273">
        <v>14</v>
      </c>
      <c r="N91" s="1273">
        <v>20</v>
      </c>
      <c r="O91" s="1273">
        <v>8</v>
      </c>
      <c r="P91" s="1273">
        <v>14</v>
      </c>
      <c r="Q91" s="1273">
        <v>17</v>
      </c>
      <c r="R91" s="1273">
        <v>6</v>
      </c>
      <c r="S91" s="1273">
        <v>2</v>
      </c>
      <c r="T91" s="1273">
        <v>6</v>
      </c>
      <c r="U91" s="1273">
        <v>1</v>
      </c>
      <c r="V91" s="1273">
        <v>1</v>
      </c>
      <c r="W91" s="1305">
        <v>12</v>
      </c>
      <c r="X91" s="1273">
        <v>187</v>
      </c>
      <c r="Y91" s="1273">
        <v>18</v>
      </c>
      <c r="Z91" s="1273">
        <v>8</v>
      </c>
      <c r="AA91" s="1273">
        <v>3</v>
      </c>
      <c r="AB91" s="1273">
        <v>3</v>
      </c>
      <c r="AC91" s="1273">
        <v>16</v>
      </c>
      <c r="AD91" s="1273">
        <v>30</v>
      </c>
      <c r="AE91" s="1273">
        <v>32</v>
      </c>
      <c r="AF91" s="1273">
        <v>19</v>
      </c>
      <c r="AG91" s="1273">
        <v>13</v>
      </c>
      <c r="AH91" s="1273">
        <v>9</v>
      </c>
      <c r="AI91" s="1273">
        <v>10</v>
      </c>
      <c r="AJ91" s="1273">
        <v>5</v>
      </c>
      <c r="AK91" s="1273">
        <v>7</v>
      </c>
      <c r="AL91" s="1273">
        <v>6</v>
      </c>
      <c r="AM91" s="1273">
        <v>6</v>
      </c>
      <c r="AN91" s="1273">
        <v>1</v>
      </c>
      <c r="AO91" s="1273">
        <v>1</v>
      </c>
      <c r="AP91" s="1273">
        <v>0</v>
      </c>
      <c r="AQ91" s="1273">
        <v>0</v>
      </c>
      <c r="AR91" s="1273">
        <v>4</v>
      </c>
      <c r="AS91" s="1304">
        <v>205</v>
      </c>
      <c r="AT91" s="1273">
        <v>17</v>
      </c>
      <c r="AU91" s="1273">
        <v>5</v>
      </c>
      <c r="AV91" s="1273">
        <v>0</v>
      </c>
      <c r="AW91" s="1273">
        <v>5</v>
      </c>
      <c r="AX91" s="1273">
        <v>33</v>
      </c>
      <c r="AY91" s="1273">
        <v>38</v>
      </c>
      <c r="AZ91" s="1273">
        <v>40</v>
      </c>
      <c r="BA91" s="1273">
        <v>17</v>
      </c>
      <c r="BB91" s="1273">
        <v>6</v>
      </c>
      <c r="BC91" s="1273">
        <v>5</v>
      </c>
      <c r="BD91" s="1273">
        <v>10</v>
      </c>
      <c r="BE91" s="1273">
        <v>3</v>
      </c>
      <c r="BF91" s="1273">
        <v>7</v>
      </c>
      <c r="BG91" s="1273">
        <v>11</v>
      </c>
      <c r="BH91" s="1273">
        <v>0</v>
      </c>
      <c r="BI91" s="1273">
        <v>1</v>
      </c>
      <c r="BJ91" s="1273">
        <v>5</v>
      </c>
      <c r="BK91" s="1273">
        <v>1</v>
      </c>
      <c r="BL91" s="1273">
        <v>1</v>
      </c>
      <c r="BM91" s="1468">
        <v>8</v>
      </c>
    </row>
    <row r="92" spans="1:65">
      <c r="A92" s="1289">
        <v>223</v>
      </c>
      <c r="B92" s="1162" t="s">
        <v>649</v>
      </c>
      <c r="C92" s="1304">
        <v>1160</v>
      </c>
      <c r="D92" s="1273">
        <v>113</v>
      </c>
      <c r="E92" s="1273">
        <v>49</v>
      </c>
      <c r="F92" s="1273">
        <v>14</v>
      </c>
      <c r="G92" s="1273">
        <v>23</v>
      </c>
      <c r="H92" s="1273">
        <v>209</v>
      </c>
      <c r="I92" s="1273">
        <v>183</v>
      </c>
      <c r="J92" s="1273">
        <v>132</v>
      </c>
      <c r="K92" s="1273">
        <v>99</v>
      </c>
      <c r="L92" s="1273">
        <v>61</v>
      </c>
      <c r="M92" s="1273">
        <v>59</v>
      </c>
      <c r="N92" s="1273">
        <v>41</v>
      </c>
      <c r="O92" s="1273">
        <v>34</v>
      </c>
      <c r="P92" s="1273">
        <v>33</v>
      </c>
      <c r="Q92" s="1273">
        <v>32</v>
      </c>
      <c r="R92" s="1273">
        <v>24</v>
      </c>
      <c r="S92" s="1273">
        <v>18</v>
      </c>
      <c r="T92" s="1273">
        <v>15</v>
      </c>
      <c r="U92" s="1273">
        <v>15</v>
      </c>
      <c r="V92" s="1273">
        <v>6</v>
      </c>
      <c r="W92" s="1305">
        <v>67</v>
      </c>
      <c r="X92" s="1273">
        <v>566</v>
      </c>
      <c r="Y92" s="1273">
        <v>56</v>
      </c>
      <c r="Z92" s="1273">
        <v>27</v>
      </c>
      <c r="AA92" s="1273">
        <v>7</v>
      </c>
      <c r="AB92" s="1273">
        <v>7</v>
      </c>
      <c r="AC92" s="1273">
        <v>100</v>
      </c>
      <c r="AD92" s="1273">
        <v>78</v>
      </c>
      <c r="AE92" s="1273">
        <v>59</v>
      </c>
      <c r="AF92" s="1273">
        <v>56</v>
      </c>
      <c r="AG92" s="1273">
        <v>32</v>
      </c>
      <c r="AH92" s="1273">
        <v>23</v>
      </c>
      <c r="AI92" s="1273">
        <v>28</v>
      </c>
      <c r="AJ92" s="1273">
        <v>16</v>
      </c>
      <c r="AK92" s="1273">
        <v>19</v>
      </c>
      <c r="AL92" s="1273">
        <v>21</v>
      </c>
      <c r="AM92" s="1273">
        <v>14</v>
      </c>
      <c r="AN92" s="1273">
        <v>11</v>
      </c>
      <c r="AO92" s="1273">
        <v>7</v>
      </c>
      <c r="AP92" s="1273">
        <v>3</v>
      </c>
      <c r="AQ92" s="1273">
        <v>2</v>
      </c>
      <c r="AR92" s="1273">
        <v>30</v>
      </c>
      <c r="AS92" s="1304">
        <v>594</v>
      </c>
      <c r="AT92" s="1273">
        <v>57</v>
      </c>
      <c r="AU92" s="1273">
        <v>22</v>
      </c>
      <c r="AV92" s="1273">
        <v>7</v>
      </c>
      <c r="AW92" s="1273">
        <v>16</v>
      </c>
      <c r="AX92" s="1273">
        <v>109</v>
      </c>
      <c r="AY92" s="1273">
        <v>105</v>
      </c>
      <c r="AZ92" s="1273">
        <v>73</v>
      </c>
      <c r="BA92" s="1273">
        <v>43</v>
      </c>
      <c r="BB92" s="1273">
        <v>29</v>
      </c>
      <c r="BC92" s="1273">
        <v>36</v>
      </c>
      <c r="BD92" s="1273">
        <v>13</v>
      </c>
      <c r="BE92" s="1273">
        <v>18</v>
      </c>
      <c r="BF92" s="1273">
        <v>14</v>
      </c>
      <c r="BG92" s="1273">
        <v>11</v>
      </c>
      <c r="BH92" s="1273">
        <v>10</v>
      </c>
      <c r="BI92" s="1273">
        <v>7</v>
      </c>
      <c r="BJ92" s="1273">
        <v>8</v>
      </c>
      <c r="BK92" s="1273">
        <v>12</v>
      </c>
      <c r="BL92" s="1273">
        <v>4</v>
      </c>
      <c r="BM92" s="1468">
        <v>37</v>
      </c>
    </row>
    <row r="93" spans="1:65">
      <c r="A93" s="1289">
        <v>224</v>
      </c>
      <c r="B93" s="1162" t="s">
        <v>650</v>
      </c>
      <c r="C93" s="1304">
        <v>846</v>
      </c>
      <c r="D93" s="1273">
        <v>79</v>
      </c>
      <c r="E93" s="1273">
        <v>36</v>
      </c>
      <c r="F93" s="1273">
        <v>23</v>
      </c>
      <c r="G93" s="1273">
        <v>90</v>
      </c>
      <c r="H93" s="1273">
        <v>120</v>
      </c>
      <c r="I93" s="1273">
        <v>111</v>
      </c>
      <c r="J93" s="1273">
        <v>111</v>
      </c>
      <c r="K93" s="1273">
        <v>59</v>
      </c>
      <c r="L93" s="1273">
        <v>52</v>
      </c>
      <c r="M93" s="1273">
        <v>48</v>
      </c>
      <c r="N93" s="1273">
        <v>33</v>
      </c>
      <c r="O93" s="1273">
        <v>20</v>
      </c>
      <c r="P93" s="1273">
        <v>16</v>
      </c>
      <c r="Q93" s="1273">
        <v>11</v>
      </c>
      <c r="R93" s="1273">
        <v>17</v>
      </c>
      <c r="S93" s="1273">
        <v>3</v>
      </c>
      <c r="T93" s="1273">
        <v>9</v>
      </c>
      <c r="U93" s="1273">
        <v>6</v>
      </c>
      <c r="V93" s="1273">
        <v>2</v>
      </c>
      <c r="W93" s="1305">
        <v>47</v>
      </c>
      <c r="X93" s="1273">
        <v>460</v>
      </c>
      <c r="Y93" s="1273">
        <v>36</v>
      </c>
      <c r="Z93" s="1273">
        <v>22</v>
      </c>
      <c r="AA93" s="1273">
        <v>14</v>
      </c>
      <c r="AB93" s="1273">
        <v>57</v>
      </c>
      <c r="AC93" s="1273">
        <v>65</v>
      </c>
      <c r="AD93" s="1273">
        <v>57</v>
      </c>
      <c r="AE93" s="1273">
        <v>60</v>
      </c>
      <c r="AF93" s="1273">
        <v>31</v>
      </c>
      <c r="AG93" s="1273">
        <v>22</v>
      </c>
      <c r="AH93" s="1273">
        <v>26</v>
      </c>
      <c r="AI93" s="1273">
        <v>20</v>
      </c>
      <c r="AJ93" s="1273">
        <v>13</v>
      </c>
      <c r="AK93" s="1273">
        <v>11</v>
      </c>
      <c r="AL93" s="1273">
        <v>8</v>
      </c>
      <c r="AM93" s="1273">
        <v>11</v>
      </c>
      <c r="AN93" s="1273">
        <v>0</v>
      </c>
      <c r="AO93" s="1273">
        <v>3</v>
      </c>
      <c r="AP93" s="1273">
        <v>3</v>
      </c>
      <c r="AQ93" s="1273">
        <v>1</v>
      </c>
      <c r="AR93" s="1273">
        <v>17</v>
      </c>
      <c r="AS93" s="1304">
        <v>386</v>
      </c>
      <c r="AT93" s="1273">
        <v>43</v>
      </c>
      <c r="AU93" s="1273">
        <v>14</v>
      </c>
      <c r="AV93" s="1273">
        <v>9</v>
      </c>
      <c r="AW93" s="1273">
        <v>33</v>
      </c>
      <c r="AX93" s="1273">
        <v>55</v>
      </c>
      <c r="AY93" s="1273">
        <v>54</v>
      </c>
      <c r="AZ93" s="1273">
        <v>51</v>
      </c>
      <c r="BA93" s="1273">
        <v>28</v>
      </c>
      <c r="BB93" s="1273">
        <v>30</v>
      </c>
      <c r="BC93" s="1273">
        <v>22</v>
      </c>
      <c r="BD93" s="1273">
        <v>13</v>
      </c>
      <c r="BE93" s="1273">
        <v>7</v>
      </c>
      <c r="BF93" s="1273">
        <v>5</v>
      </c>
      <c r="BG93" s="1273">
        <v>3</v>
      </c>
      <c r="BH93" s="1273">
        <v>6</v>
      </c>
      <c r="BI93" s="1273">
        <v>3</v>
      </c>
      <c r="BJ93" s="1273">
        <v>6</v>
      </c>
      <c r="BK93" s="1273">
        <v>3</v>
      </c>
      <c r="BL93" s="1273">
        <v>1</v>
      </c>
      <c r="BM93" s="1468">
        <v>30</v>
      </c>
    </row>
    <row r="94" spans="1:65">
      <c r="A94" s="1289">
        <v>225</v>
      </c>
      <c r="B94" s="1162" t="s">
        <v>651</v>
      </c>
      <c r="C94" s="1304">
        <v>659</v>
      </c>
      <c r="D94" s="1273">
        <v>56</v>
      </c>
      <c r="E94" s="1273">
        <v>19</v>
      </c>
      <c r="F94" s="1273">
        <v>14</v>
      </c>
      <c r="G94" s="1273">
        <v>20</v>
      </c>
      <c r="H94" s="1273">
        <v>92</v>
      </c>
      <c r="I94" s="1273">
        <v>145</v>
      </c>
      <c r="J94" s="1273">
        <v>90</v>
      </c>
      <c r="K94" s="1273">
        <v>43</v>
      </c>
      <c r="L94" s="1273">
        <v>50</v>
      </c>
      <c r="M94" s="1273">
        <v>28</v>
      </c>
      <c r="N94" s="1273">
        <v>31</v>
      </c>
      <c r="O94" s="1273">
        <v>18</v>
      </c>
      <c r="P94" s="1273">
        <v>13</v>
      </c>
      <c r="Q94" s="1273">
        <v>19</v>
      </c>
      <c r="R94" s="1273">
        <v>6</v>
      </c>
      <c r="S94" s="1273">
        <v>4</v>
      </c>
      <c r="T94" s="1273">
        <v>7</v>
      </c>
      <c r="U94" s="1273">
        <v>2</v>
      </c>
      <c r="V94" s="1273">
        <v>2</v>
      </c>
      <c r="W94" s="1305">
        <v>16</v>
      </c>
      <c r="X94" s="1273">
        <v>377</v>
      </c>
      <c r="Y94" s="1273">
        <v>35</v>
      </c>
      <c r="Z94" s="1273">
        <v>9</v>
      </c>
      <c r="AA94" s="1273">
        <v>6</v>
      </c>
      <c r="AB94" s="1273">
        <v>13</v>
      </c>
      <c r="AC94" s="1273">
        <v>53</v>
      </c>
      <c r="AD94" s="1273">
        <v>74</v>
      </c>
      <c r="AE94" s="1273">
        <v>46</v>
      </c>
      <c r="AF94" s="1273">
        <v>24</v>
      </c>
      <c r="AG94" s="1273">
        <v>32</v>
      </c>
      <c r="AH94" s="1273">
        <v>14</v>
      </c>
      <c r="AI94" s="1273">
        <v>23</v>
      </c>
      <c r="AJ94" s="1273">
        <v>14</v>
      </c>
      <c r="AK94" s="1273">
        <v>11</v>
      </c>
      <c r="AL94" s="1273">
        <v>12</v>
      </c>
      <c r="AM94" s="1273">
        <v>4</v>
      </c>
      <c r="AN94" s="1273">
        <v>2</v>
      </c>
      <c r="AO94" s="1273">
        <v>3</v>
      </c>
      <c r="AP94" s="1273">
        <v>2</v>
      </c>
      <c r="AQ94" s="1273">
        <v>0</v>
      </c>
      <c r="AR94" s="1273">
        <v>10</v>
      </c>
      <c r="AS94" s="1304">
        <v>282</v>
      </c>
      <c r="AT94" s="1273">
        <v>21</v>
      </c>
      <c r="AU94" s="1273">
        <v>10</v>
      </c>
      <c r="AV94" s="1273">
        <v>8</v>
      </c>
      <c r="AW94" s="1273">
        <v>7</v>
      </c>
      <c r="AX94" s="1273">
        <v>39</v>
      </c>
      <c r="AY94" s="1273">
        <v>71</v>
      </c>
      <c r="AZ94" s="1273">
        <v>44</v>
      </c>
      <c r="BA94" s="1273">
        <v>19</v>
      </c>
      <c r="BB94" s="1273">
        <v>18</v>
      </c>
      <c r="BC94" s="1273">
        <v>14</v>
      </c>
      <c r="BD94" s="1273">
        <v>8</v>
      </c>
      <c r="BE94" s="1273">
        <v>4</v>
      </c>
      <c r="BF94" s="1273">
        <v>2</v>
      </c>
      <c r="BG94" s="1273">
        <v>7</v>
      </c>
      <c r="BH94" s="1273">
        <v>2</v>
      </c>
      <c r="BI94" s="1273">
        <v>2</v>
      </c>
      <c r="BJ94" s="1273">
        <v>4</v>
      </c>
      <c r="BK94" s="1273">
        <v>0</v>
      </c>
      <c r="BL94" s="1273">
        <v>2</v>
      </c>
      <c r="BM94" s="1468">
        <v>6</v>
      </c>
    </row>
    <row r="95" spans="1:65">
      <c r="A95" s="1289">
        <v>226</v>
      </c>
      <c r="B95" s="1162" t="s">
        <v>652</v>
      </c>
      <c r="C95" s="1304">
        <v>975</v>
      </c>
      <c r="D95" s="1273">
        <v>68</v>
      </c>
      <c r="E95" s="1273">
        <v>42</v>
      </c>
      <c r="F95" s="1273">
        <v>11</v>
      </c>
      <c r="G95" s="1273">
        <v>59</v>
      </c>
      <c r="H95" s="1273">
        <v>176</v>
      </c>
      <c r="I95" s="1273">
        <v>128</v>
      </c>
      <c r="J95" s="1273">
        <v>98</v>
      </c>
      <c r="K95" s="1273">
        <v>81</v>
      </c>
      <c r="L95" s="1273">
        <v>57</v>
      </c>
      <c r="M95" s="1273">
        <v>58</v>
      </c>
      <c r="N95" s="1273">
        <v>42</v>
      </c>
      <c r="O95" s="1273">
        <v>25</v>
      </c>
      <c r="P95" s="1273">
        <v>23</v>
      </c>
      <c r="Q95" s="1273">
        <v>33</v>
      </c>
      <c r="R95" s="1273">
        <v>28</v>
      </c>
      <c r="S95" s="1273">
        <v>19</v>
      </c>
      <c r="T95" s="1273">
        <v>13</v>
      </c>
      <c r="U95" s="1273">
        <v>10</v>
      </c>
      <c r="V95" s="1273">
        <v>4</v>
      </c>
      <c r="W95" s="1305">
        <v>36</v>
      </c>
      <c r="X95" s="1273">
        <v>485</v>
      </c>
      <c r="Y95" s="1273">
        <v>33</v>
      </c>
      <c r="Z95" s="1273">
        <v>21</v>
      </c>
      <c r="AA95" s="1273">
        <v>8</v>
      </c>
      <c r="AB95" s="1273">
        <v>27</v>
      </c>
      <c r="AC95" s="1273">
        <v>83</v>
      </c>
      <c r="AD95" s="1273">
        <v>57</v>
      </c>
      <c r="AE95" s="1273">
        <v>53</v>
      </c>
      <c r="AF95" s="1273">
        <v>39</v>
      </c>
      <c r="AG95" s="1273">
        <v>24</v>
      </c>
      <c r="AH95" s="1273">
        <v>33</v>
      </c>
      <c r="AI95" s="1273">
        <v>21</v>
      </c>
      <c r="AJ95" s="1273">
        <v>10</v>
      </c>
      <c r="AK95" s="1273">
        <v>14</v>
      </c>
      <c r="AL95" s="1273">
        <v>23</v>
      </c>
      <c r="AM95" s="1273">
        <v>17</v>
      </c>
      <c r="AN95" s="1273">
        <v>12</v>
      </c>
      <c r="AO95" s="1273">
        <v>7</v>
      </c>
      <c r="AP95" s="1273">
        <v>3</v>
      </c>
      <c r="AQ95" s="1273">
        <v>0</v>
      </c>
      <c r="AR95" s="1273">
        <v>13</v>
      </c>
      <c r="AS95" s="1304">
        <v>490</v>
      </c>
      <c r="AT95" s="1273">
        <v>35</v>
      </c>
      <c r="AU95" s="1273">
        <v>21</v>
      </c>
      <c r="AV95" s="1273">
        <v>3</v>
      </c>
      <c r="AW95" s="1273">
        <v>32</v>
      </c>
      <c r="AX95" s="1273">
        <v>93</v>
      </c>
      <c r="AY95" s="1273">
        <v>71</v>
      </c>
      <c r="AZ95" s="1273">
        <v>45</v>
      </c>
      <c r="BA95" s="1273">
        <v>42</v>
      </c>
      <c r="BB95" s="1273">
        <v>33</v>
      </c>
      <c r="BC95" s="1273">
        <v>25</v>
      </c>
      <c r="BD95" s="1273">
        <v>21</v>
      </c>
      <c r="BE95" s="1273">
        <v>15</v>
      </c>
      <c r="BF95" s="1273">
        <v>9</v>
      </c>
      <c r="BG95" s="1273">
        <v>10</v>
      </c>
      <c r="BH95" s="1273">
        <v>11</v>
      </c>
      <c r="BI95" s="1273">
        <v>7</v>
      </c>
      <c r="BJ95" s="1273">
        <v>6</v>
      </c>
      <c r="BK95" s="1273">
        <v>7</v>
      </c>
      <c r="BL95" s="1273">
        <v>4</v>
      </c>
      <c r="BM95" s="1468">
        <v>23</v>
      </c>
    </row>
    <row r="96" spans="1:65">
      <c r="A96" s="1289">
        <v>227</v>
      </c>
      <c r="B96" s="1162" t="s">
        <v>653</v>
      </c>
      <c r="C96" s="1304">
        <v>538</v>
      </c>
      <c r="D96" s="1273">
        <v>54</v>
      </c>
      <c r="E96" s="1273">
        <v>13</v>
      </c>
      <c r="F96" s="1273">
        <v>4</v>
      </c>
      <c r="G96" s="1273">
        <v>19</v>
      </c>
      <c r="H96" s="1273">
        <v>77</v>
      </c>
      <c r="I96" s="1273">
        <v>97</v>
      </c>
      <c r="J96" s="1273">
        <v>80</v>
      </c>
      <c r="K96" s="1273">
        <v>51</v>
      </c>
      <c r="L96" s="1273">
        <v>16</v>
      </c>
      <c r="M96" s="1273">
        <v>28</v>
      </c>
      <c r="N96" s="1273">
        <v>26</v>
      </c>
      <c r="O96" s="1273">
        <v>16</v>
      </c>
      <c r="P96" s="1273">
        <v>14</v>
      </c>
      <c r="Q96" s="1273">
        <v>10</v>
      </c>
      <c r="R96" s="1273">
        <v>8</v>
      </c>
      <c r="S96" s="1273">
        <v>9</v>
      </c>
      <c r="T96" s="1273">
        <v>7</v>
      </c>
      <c r="U96" s="1273">
        <v>6</v>
      </c>
      <c r="V96" s="1273">
        <v>3</v>
      </c>
      <c r="W96" s="1305">
        <v>33</v>
      </c>
      <c r="X96" s="1273">
        <v>295</v>
      </c>
      <c r="Y96" s="1273">
        <v>31</v>
      </c>
      <c r="Z96" s="1273">
        <v>12</v>
      </c>
      <c r="AA96" s="1273">
        <v>2</v>
      </c>
      <c r="AB96" s="1273">
        <v>11</v>
      </c>
      <c r="AC96" s="1273">
        <v>39</v>
      </c>
      <c r="AD96" s="1273">
        <v>46</v>
      </c>
      <c r="AE96" s="1273">
        <v>35</v>
      </c>
      <c r="AF96" s="1273">
        <v>25</v>
      </c>
      <c r="AG96" s="1273">
        <v>14</v>
      </c>
      <c r="AH96" s="1273">
        <v>20</v>
      </c>
      <c r="AI96" s="1273">
        <v>18</v>
      </c>
      <c r="AJ96" s="1273">
        <v>11</v>
      </c>
      <c r="AK96" s="1273">
        <v>8</v>
      </c>
      <c r="AL96" s="1273">
        <v>6</v>
      </c>
      <c r="AM96" s="1273">
        <v>6</v>
      </c>
      <c r="AN96" s="1273">
        <v>4</v>
      </c>
      <c r="AO96" s="1273">
        <v>4</v>
      </c>
      <c r="AP96" s="1273">
        <v>1</v>
      </c>
      <c r="AQ96" s="1273">
        <v>2</v>
      </c>
      <c r="AR96" s="1273">
        <v>16</v>
      </c>
      <c r="AS96" s="1304">
        <v>243</v>
      </c>
      <c r="AT96" s="1273">
        <v>23</v>
      </c>
      <c r="AU96" s="1273">
        <v>1</v>
      </c>
      <c r="AV96" s="1273">
        <v>2</v>
      </c>
      <c r="AW96" s="1273">
        <v>8</v>
      </c>
      <c r="AX96" s="1273">
        <v>38</v>
      </c>
      <c r="AY96" s="1273">
        <v>51</v>
      </c>
      <c r="AZ96" s="1273">
        <v>45</v>
      </c>
      <c r="BA96" s="1273">
        <v>26</v>
      </c>
      <c r="BB96" s="1273">
        <v>2</v>
      </c>
      <c r="BC96" s="1273">
        <v>8</v>
      </c>
      <c r="BD96" s="1273">
        <v>8</v>
      </c>
      <c r="BE96" s="1273">
        <v>5</v>
      </c>
      <c r="BF96" s="1273">
        <v>6</v>
      </c>
      <c r="BG96" s="1273">
        <v>4</v>
      </c>
      <c r="BH96" s="1273">
        <v>2</v>
      </c>
      <c r="BI96" s="1273">
        <v>5</v>
      </c>
      <c r="BJ96" s="1273">
        <v>3</v>
      </c>
      <c r="BK96" s="1273">
        <v>5</v>
      </c>
      <c r="BL96" s="1273">
        <v>1</v>
      </c>
      <c r="BM96" s="1468">
        <v>17</v>
      </c>
    </row>
    <row r="97" spans="1:65">
      <c r="A97" s="1289">
        <v>228</v>
      </c>
      <c r="B97" s="1162" t="s">
        <v>654</v>
      </c>
      <c r="C97" s="1304">
        <v>1457</v>
      </c>
      <c r="D97" s="1273">
        <v>106</v>
      </c>
      <c r="E97" s="1273">
        <v>32</v>
      </c>
      <c r="F97" s="1273">
        <v>21</v>
      </c>
      <c r="G97" s="1273">
        <v>89</v>
      </c>
      <c r="H97" s="1273">
        <v>224</v>
      </c>
      <c r="I97" s="1273">
        <v>243</v>
      </c>
      <c r="J97" s="1273">
        <v>189</v>
      </c>
      <c r="K97" s="1273">
        <v>136</v>
      </c>
      <c r="L97" s="1273">
        <v>101</v>
      </c>
      <c r="M97" s="1273">
        <v>102</v>
      </c>
      <c r="N97" s="1273">
        <v>69</v>
      </c>
      <c r="O97" s="1273">
        <v>40</v>
      </c>
      <c r="P97" s="1273">
        <v>28</v>
      </c>
      <c r="Q97" s="1273">
        <v>21</v>
      </c>
      <c r="R97" s="1273">
        <v>14</v>
      </c>
      <c r="S97" s="1273">
        <v>16</v>
      </c>
      <c r="T97" s="1273">
        <v>13</v>
      </c>
      <c r="U97" s="1273">
        <v>11</v>
      </c>
      <c r="V97" s="1273">
        <v>2</v>
      </c>
      <c r="W97" s="1305">
        <v>30</v>
      </c>
      <c r="X97" s="1273">
        <v>805</v>
      </c>
      <c r="Y97" s="1273">
        <v>61</v>
      </c>
      <c r="Z97" s="1273">
        <v>14</v>
      </c>
      <c r="AA97" s="1273">
        <v>13</v>
      </c>
      <c r="AB97" s="1273">
        <v>41</v>
      </c>
      <c r="AC97" s="1273">
        <v>118</v>
      </c>
      <c r="AD97" s="1273">
        <v>123</v>
      </c>
      <c r="AE97" s="1273">
        <v>103</v>
      </c>
      <c r="AF97" s="1273">
        <v>81</v>
      </c>
      <c r="AG97" s="1273">
        <v>64</v>
      </c>
      <c r="AH97" s="1273">
        <v>65</v>
      </c>
      <c r="AI97" s="1273">
        <v>47</v>
      </c>
      <c r="AJ97" s="1273">
        <v>23</v>
      </c>
      <c r="AK97" s="1273">
        <v>19</v>
      </c>
      <c r="AL97" s="1273">
        <v>13</v>
      </c>
      <c r="AM97" s="1273">
        <v>3</v>
      </c>
      <c r="AN97" s="1273">
        <v>9</v>
      </c>
      <c r="AO97" s="1273">
        <v>5</v>
      </c>
      <c r="AP97" s="1273">
        <v>2</v>
      </c>
      <c r="AQ97" s="1273">
        <v>1</v>
      </c>
      <c r="AR97" s="1273">
        <v>12</v>
      </c>
      <c r="AS97" s="1304">
        <v>652</v>
      </c>
      <c r="AT97" s="1273">
        <v>45</v>
      </c>
      <c r="AU97" s="1273">
        <v>18</v>
      </c>
      <c r="AV97" s="1273">
        <v>8</v>
      </c>
      <c r="AW97" s="1273">
        <v>48</v>
      </c>
      <c r="AX97" s="1273">
        <v>106</v>
      </c>
      <c r="AY97" s="1273">
        <v>120</v>
      </c>
      <c r="AZ97" s="1273">
        <v>86</v>
      </c>
      <c r="BA97" s="1273">
        <v>55</v>
      </c>
      <c r="BB97" s="1273">
        <v>37</v>
      </c>
      <c r="BC97" s="1273">
        <v>37</v>
      </c>
      <c r="BD97" s="1273">
        <v>22</v>
      </c>
      <c r="BE97" s="1273">
        <v>17</v>
      </c>
      <c r="BF97" s="1273">
        <v>9</v>
      </c>
      <c r="BG97" s="1273">
        <v>8</v>
      </c>
      <c r="BH97" s="1273">
        <v>11</v>
      </c>
      <c r="BI97" s="1273">
        <v>7</v>
      </c>
      <c r="BJ97" s="1273">
        <v>8</v>
      </c>
      <c r="BK97" s="1273">
        <v>9</v>
      </c>
      <c r="BL97" s="1273">
        <v>1</v>
      </c>
      <c r="BM97" s="1468">
        <v>18</v>
      </c>
    </row>
    <row r="98" spans="1:65">
      <c r="A98" s="1289">
        <v>229</v>
      </c>
      <c r="B98" s="1162" t="s">
        <v>655</v>
      </c>
      <c r="C98" s="1304">
        <v>1611</v>
      </c>
      <c r="D98" s="1273">
        <v>154</v>
      </c>
      <c r="E98" s="1273">
        <v>54</v>
      </c>
      <c r="F98" s="1273">
        <v>24</v>
      </c>
      <c r="G98" s="1273">
        <v>72</v>
      </c>
      <c r="H98" s="1273">
        <v>235</v>
      </c>
      <c r="I98" s="1273">
        <v>293</v>
      </c>
      <c r="J98" s="1273">
        <v>247</v>
      </c>
      <c r="K98" s="1273">
        <v>154</v>
      </c>
      <c r="L98" s="1273">
        <v>80</v>
      </c>
      <c r="M98" s="1273">
        <v>80</v>
      </c>
      <c r="N98" s="1273">
        <v>42</v>
      </c>
      <c r="O98" s="1273">
        <v>41</v>
      </c>
      <c r="P98" s="1273">
        <v>34</v>
      </c>
      <c r="Q98" s="1273">
        <v>29</v>
      </c>
      <c r="R98" s="1273">
        <v>21</v>
      </c>
      <c r="S98" s="1273">
        <v>13</v>
      </c>
      <c r="T98" s="1273">
        <v>15</v>
      </c>
      <c r="U98" s="1273">
        <v>17</v>
      </c>
      <c r="V98" s="1273">
        <v>6</v>
      </c>
      <c r="W98" s="1305">
        <v>44</v>
      </c>
      <c r="X98" s="1273">
        <v>828</v>
      </c>
      <c r="Y98" s="1273">
        <v>81</v>
      </c>
      <c r="Z98" s="1273">
        <v>28</v>
      </c>
      <c r="AA98" s="1273">
        <v>12</v>
      </c>
      <c r="AB98" s="1273">
        <v>40</v>
      </c>
      <c r="AC98" s="1273">
        <v>129</v>
      </c>
      <c r="AD98" s="1273">
        <v>146</v>
      </c>
      <c r="AE98" s="1273">
        <v>134</v>
      </c>
      <c r="AF98" s="1273">
        <v>74</v>
      </c>
      <c r="AG98" s="1273">
        <v>47</v>
      </c>
      <c r="AH98" s="1273">
        <v>42</v>
      </c>
      <c r="AI98" s="1273">
        <v>16</v>
      </c>
      <c r="AJ98" s="1273">
        <v>20</v>
      </c>
      <c r="AK98" s="1273">
        <v>18</v>
      </c>
      <c r="AL98" s="1273">
        <v>15</v>
      </c>
      <c r="AM98" s="1273">
        <v>10</v>
      </c>
      <c r="AN98" s="1273">
        <v>5</v>
      </c>
      <c r="AO98" s="1273">
        <v>5</v>
      </c>
      <c r="AP98" s="1273">
        <v>5</v>
      </c>
      <c r="AQ98" s="1273">
        <v>1</v>
      </c>
      <c r="AR98" s="1273">
        <v>20</v>
      </c>
      <c r="AS98" s="1304">
        <v>783</v>
      </c>
      <c r="AT98" s="1273">
        <v>73</v>
      </c>
      <c r="AU98" s="1273">
        <v>26</v>
      </c>
      <c r="AV98" s="1273">
        <v>12</v>
      </c>
      <c r="AW98" s="1273">
        <v>32</v>
      </c>
      <c r="AX98" s="1273">
        <v>106</v>
      </c>
      <c r="AY98" s="1273">
        <v>147</v>
      </c>
      <c r="AZ98" s="1273">
        <v>113</v>
      </c>
      <c r="BA98" s="1273">
        <v>80</v>
      </c>
      <c r="BB98" s="1273">
        <v>33</v>
      </c>
      <c r="BC98" s="1273">
        <v>38</v>
      </c>
      <c r="BD98" s="1273">
        <v>26</v>
      </c>
      <c r="BE98" s="1273">
        <v>21</v>
      </c>
      <c r="BF98" s="1273">
        <v>16</v>
      </c>
      <c r="BG98" s="1273">
        <v>14</v>
      </c>
      <c r="BH98" s="1273">
        <v>11</v>
      </c>
      <c r="BI98" s="1273">
        <v>8</v>
      </c>
      <c r="BJ98" s="1273">
        <v>10</v>
      </c>
      <c r="BK98" s="1273">
        <v>12</v>
      </c>
      <c r="BL98" s="1273">
        <v>5</v>
      </c>
      <c r="BM98" s="1468">
        <v>24</v>
      </c>
    </row>
    <row r="99" spans="1:65">
      <c r="A99" s="1289">
        <v>301</v>
      </c>
      <c r="B99" s="1162" t="s">
        <v>23</v>
      </c>
      <c r="C99" s="1304">
        <v>659</v>
      </c>
      <c r="D99" s="1273">
        <v>69</v>
      </c>
      <c r="E99" s="1273">
        <v>36</v>
      </c>
      <c r="F99" s="1273">
        <v>18</v>
      </c>
      <c r="G99" s="1273">
        <v>19</v>
      </c>
      <c r="H99" s="1273">
        <v>46</v>
      </c>
      <c r="I99" s="1273">
        <v>62</v>
      </c>
      <c r="J99" s="1273">
        <v>79</v>
      </c>
      <c r="K99" s="1273">
        <v>66</v>
      </c>
      <c r="L99" s="1273">
        <v>34</v>
      </c>
      <c r="M99" s="1273">
        <v>42</v>
      </c>
      <c r="N99" s="1273">
        <v>23</v>
      </c>
      <c r="O99" s="1273">
        <v>28</v>
      </c>
      <c r="P99" s="1273">
        <v>16</v>
      </c>
      <c r="Q99" s="1273">
        <v>16</v>
      </c>
      <c r="R99" s="1273">
        <v>34</v>
      </c>
      <c r="S99" s="1273">
        <v>16</v>
      </c>
      <c r="T99" s="1273">
        <v>15</v>
      </c>
      <c r="U99" s="1273">
        <v>24</v>
      </c>
      <c r="V99" s="1273">
        <v>16</v>
      </c>
      <c r="W99" s="1305">
        <v>35</v>
      </c>
      <c r="X99" s="1273">
        <v>312</v>
      </c>
      <c r="Y99" s="1273">
        <v>43</v>
      </c>
      <c r="Z99" s="1273">
        <v>22</v>
      </c>
      <c r="AA99" s="1273">
        <v>9</v>
      </c>
      <c r="AB99" s="1273">
        <v>4</v>
      </c>
      <c r="AC99" s="1273">
        <v>21</v>
      </c>
      <c r="AD99" s="1273">
        <v>34</v>
      </c>
      <c r="AE99" s="1273">
        <v>35</v>
      </c>
      <c r="AF99" s="1273">
        <v>35</v>
      </c>
      <c r="AG99" s="1273">
        <v>21</v>
      </c>
      <c r="AH99" s="1273">
        <v>19</v>
      </c>
      <c r="AI99" s="1273">
        <v>12</v>
      </c>
      <c r="AJ99" s="1273">
        <v>14</v>
      </c>
      <c r="AK99" s="1273">
        <v>8</v>
      </c>
      <c r="AL99" s="1273">
        <v>5</v>
      </c>
      <c r="AM99" s="1273">
        <v>13</v>
      </c>
      <c r="AN99" s="1273">
        <v>6</v>
      </c>
      <c r="AO99" s="1273">
        <v>5</v>
      </c>
      <c r="AP99" s="1273">
        <v>6</v>
      </c>
      <c r="AQ99" s="1273">
        <v>0</v>
      </c>
      <c r="AR99" s="1273">
        <v>10</v>
      </c>
      <c r="AS99" s="1304">
        <v>347</v>
      </c>
      <c r="AT99" s="1273">
        <v>26</v>
      </c>
      <c r="AU99" s="1273">
        <v>14</v>
      </c>
      <c r="AV99" s="1273">
        <v>9</v>
      </c>
      <c r="AW99" s="1273">
        <v>15</v>
      </c>
      <c r="AX99" s="1273">
        <v>25</v>
      </c>
      <c r="AY99" s="1273">
        <v>28</v>
      </c>
      <c r="AZ99" s="1273">
        <v>44</v>
      </c>
      <c r="BA99" s="1273">
        <v>31</v>
      </c>
      <c r="BB99" s="1273">
        <v>13</v>
      </c>
      <c r="BC99" s="1273">
        <v>23</v>
      </c>
      <c r="BD99" s="1273">
        <v>11</v>
      </c>
      <c r="BE99" s="1273">
        <v>14</v>
      </c>
      <c r="BF99" s="1273">
        <v>8</v>
      </c>
      <c r="BG99" s="1273">
        <v>11</v>
      </c>
      <c r="BH99" s="1273">
        <v>21</v>
      </c>
      <c r="BI99" s="1273">
        <v>10</v>
      </c>
      <c r="BJ99" s="1273">
        <v>10</v>
      </c>
      <c r="BK99" s="1273">
        <v>18</v>
      </c>
      <c r="BL99" s="1273">
        <v>16</v>
      </c>
      <c r="BM99" s="1468">
        <v>25</v>
      </c>
    </row>
    <row r="100" spans="1:65">
      <c r="A100" s="1289">
        <v>365</v>
      </c>
      <c r="B100" s="1162" t="s">
        <v>656</v>
      </c>
      <c r="C100" s="1304">
        <v>281</v>
      </c>
      <c r="D100" s="1273">
        <v>28</v>
      </c>
      <c r="E100" s="1273">
        <v>13</v>
      </c>
      <c r="F100" s="1273">
        <v>7</v>
      </c>
      <c r="G100" s="1273">
        <v>13</v>
      </c>
      <c r="H100" s="1273">
        <v>27</v>
      </c>
      <c r="I100" s="1273">
        <v>37</v>
      </c>
      <c r="J100" s="1273">
        <v>37</v>
      </c>
      <c r="K100" s="1273">
        <v>25</v>
      </c>
      <c r="L100" s="1273">
        <v>13</v>
      </c>
      <c r="M100" s="1273">
        <v>8</v>
      </c>
      <c r="N100" s="1273">
        <v>9</v>
      </c>
      <c r="O100" s="1273">
        <v>8</v>
      </c>
      <c r="P100" s="1273">
        <v>10</v>
      </c>
      <c r="Q100" s="1273">
        <v>10</v>
      </c>
      <c r="R100" s="1273">
        <v>15</v>
      </c>
      <c r="S100" s="1273">
        <v>6</v>
      </c>
      <c r="T100" s="1273">
        <v>6</v>
      </c>
      <c r="U100" s="1273">
        <v>6</v>
      </c>
      <c r="V100" s="1273">
        <v>3</v>
      </c>
      <c r="W100" s="1305">
        <v>15</v>
      </c>
      <c r="X100" s="1273">
        <v>132</v>
      </c>
      <c r="Y100" s="1273">
        <v>12</v>
      </c>
      <c r="Z100" s="1273">
        <v>6</v>
      </c>
      <c r="AA100" s="1273">
        <v>7</v>
      </c>
      <c r="AB100" s="1273">
        <v>1</v>
      </c>
      <c r="AC100" s="1273">
        <v>16</v>
      </c>
      <c r="AD100" s="1273">
        <v>20</v>
      </c>
      <c r="AE100" s="1273">
        <v>16</v>
      </c>
      <c r="AF100" s="1273">
        <v>15</v>
      </c>
      <c r="AG100" s="1273">
        <v>8</v>
      </c>
      <c r="AH100" s="1273">
        <v>4</v>
      </c>
      <c r="AI100" s="1273">
        <v>4</v>
      </c>
      <c r="AJ100" s="1273">
        <v>4</v>
      </c>
      <c r="AK100" s="1273">
        <v>5</v>
      </c>
      <c r="AL100" s="1273">
        <v>3</v>
      </c>
      <c r="AM100" s="1273">
        <v>6</v>
      </c>
      <c r="AN100" s="1273">
        <v>3</v>
      </c>
      <c r="AO100" s="1273">
        <v>1</v>
      </c>
      <c r="AP100" s="1273">
        <v>1</v>
      </c>
      <c r="AQ100" s="1273">
        <v>0</v>
      </c>
      <c r="AR100" s="1273">
        <v>3</v>
      </c>
      <c r="AS100" s="1304">
        <v>149</v>
      </c>
      <c r="AT100" s="1273">
        <v>16</v>
      </c>
      <c r="AU100" s="1273">
        <v>7</v>
      </c>
      <c r="AV100" s="1273">
        <v>0</v>
      </c>
      <c r="AW100" s="1273">
        <v>12</v>
      </c>
      <c r="AX100" s="1273">
        <v>11</v>
      </c>
      <c r="AY100" s="1273">
        <v>17</v>
      </c>
      <c r="AZ100" s="1273">
        <v>21</v>
      </c>
      <c r="BA100" s="1273">
        <v>10</v>
      </c>
      <c r="BB100" s="1273">
        <v>5</v>
      </c>
      <c r="BC100" s="1273">
        <v>4</v>
      </c>
      <c r="BD100" s="1273">
        <v>5</v>
      </c>
      <c r="BE100" s="1273">
        <v>4</v>
      </c>
      <c r="BF100" s="1273">
        <v>5</v>
      </c>
      <c r="BG100" s="1273">
        <v>7</v>
      </c>
      <c r="BH100" s="1273">
        <v>9</v>
      </c>
      <c r="BI100" s="1273">
        <v>3</v>
      </c>
      <c r="BJ100" s="1273">
        <v>5</v>
      </c>
      <c r="BK100" s="1273">
        <v>5</v>
      </c>
      <c r="BL100" s="1273">
        <v>3</v>
      </c>
      <c r="BM100" s="1468">
        <v>12</v>
      </c>
    </row>
    <row r="101" spans="1:65">
      <c r="A101" s="1289">
        <v>381</v>
      </c>
      <c r="B101" s="1162" t="s">
        <v>27</v>
      </c>
      <c r="C101" s="1304">
        <v>786</v>
      </c>
      <c r="D101" s="1273">
        <v>112</v>
      </c>
      <c r="E101" s="1273">
        <v>21</v>
      </c>
      <c r="F101" s="1273">
        <v>12</v>
      </c>
      <c r="G101" s="1273">
        <v>21</v>
      </c>
      <c r="H101" s="1273">
        <v>101</v>
      </c>
      <c r="I101" s="1273">
        <v>137</v>
      </c>
      <c r="J101" s="1273">
        <v>125</v>
      </c>
      <c r="K101" s="1273">
        <v>77</v>
      </c>
      <c r="L101" s="1273">
        <v>57</v>
      </c>
      <c r="M101" s="1273">
        <v>29</v>
      </c>
      <c r="N101" s="1273">
        <v>20</v>
      </c>
      <c r="O101" s="1273">
        <v>10</v>
      </c>
      <c r="P101" s="1273">
        <v>13</v>
      </c>
      <c r="Q101" s="1273">
        <v>13</v>
      </c>
      <c r="R101" s="1273">
        <v>6</v>
      </c>
      <c r="S101" s="1273">
        <v>11</v>
      </c>
      <c r="T101" s="1273">
        <v>8</v>
      </c>
      <c r="U101" s="1273">
        <v>9</v>
      </c>
      <c r="V101" s="1273">
        <v>4</v>
      </c>
      <c r="W101" s="1305">
        <v>24</v>
      </c>
      <c r="X101" s="1273">
        <v>396</v>
      </c>
      <c r="Y101" s="1273">
        <v>60</v>
      </c>
      <c r="Z101" s="1273">
        <v>10</v>
      </c>
      <c r="AA101" s="1273">
        <v>7</v>
      </c>
      <c r="AB101" s="1273">
        <v>12</v>
      </c>
      <c r="AC101" s="1273">
        <v>53</v>
      </c>
      <c r="AD101" s="1273">
        <v>69</v>
      </c>
      <c r="AE101" s="1273">
        <v>57</v>
      </c>
      <c r="AF101" s="1273">
        <v>44</v>
      </c>
      <c r="AG101" s="1273">
        <v>35</v>
      </c>
      <c r="AH101" s="1273">
        <v>17</v>
      </c>
      <c r="AI101" s="1273">
        <v>6</v>
      </c>
      <c r="AJ101" s="1273">
        <v>4</v>
      </c>
      <c r="AK101" s="1273">
        <v>4</v>
      </c>
      <c r="AL101" s="1273">
        <v>9</v>
      </c>
      <c r="AM101" s="1273">
        <v>2</v>
      </c>
      <c r="AN101" s="1273">
        <v>3</v>
      </c>
      <c r="AO101" s="1273">
        <v>3</v>
      </c>
      <c r="AP101" s="1273">
        <v>0</v>
      </c>
      <c r="AQ101" s="1273">
        <v>1</v>
      </c>
      <c r="AR101" s="1273">
        <v>13</v>
      </c>
      <c r="AS101" s="1304">
        <v>390</v>
      </c>
      <c r="AT101" s="1273">
        <v>52</v>
      </c>
      <c r="AU101" s="1273">
        <v>11</v>
      </c>
      <c r="AV101" s="1273">
        <v>5</v>
      </c>
      <c r="AW101" s="1273">
        <v>9</v>
      </c>
      <c r="AX101" s="1273">
        <v>48</v>
      </c>
      <c r="AY101" s="1273">
        <v>68</v>
      </c>
      <c r="AZ101" s="1273">
        <v>68</v>
      </c>
      <c r="BA101" s="1273">
        <v>33</v>
      </c>
      <c r="BB101" s="1273">
        <v>22</v>
      </c>
      <c r="BC101" s="1273">
        <v>12</v>
      </c>
      <c r="BD101" s="1273">
        <v>14</v>
      </c>
      <c r="BE101" s="1273">
        <v>6</v>
      </c>
      <c r="BF101" s="1273">
        <v>9</v>
      </c>
      <c r="BG101" s="1273">
        <v>4</v>
      </c>
      <c r="BH101" s="1273">
        <v>4</v>
      </c>
      <c r="BI101" s="1273">
        <v>8</v>
      </c>
      <c r="BJ101" s="1273">
        <v>5</v>
      </c>
      <c r="BK101" s="1273">
        <v>9</v>
      </c>
      <c r="BL101" s="1273">
        <v>3</v>
      </c>
      <c r="BM101" s="1468">
        <v>11</v>
      </c>
    </row>
    <row r="102" spans="1:65">
      <c r="A102" s="1289">
        <v>382</v>
      </c>
      <c r="B102" s="1162" t="s">
        <v>28</v>
      </c>
      <c r="C102" s="1304">
        <v>1093</v>
      </c>
      <c r="D102" s="1273">
        <v>92</v>
      </c>
      <c r="E102" s="1273">
        <v>34</v>
      </c>
      <c r="F102" s="1273">
        <v>16</v>
      </c>
      <c r="G102" s="1273">
        <v>79</v>
      </c>
      <c r="H102" s="1273">
        <v>182</v>
      </c>
      <c r="I102" s="1273">
        <v>187</v>
      </c>
      <c r="J102" s="1273">
        <v>146</v>
      </c>
      <c r="K102" s="1273">
        <v>82</v>
      </c>
      <c r="L102" s="1273">
        <v>58</v>
      </c>
      <c r="M102" s="1273">
        <v>53</v>
      </c>
      <c r="N102" s="1273">
        <v>37</v>
      </c>
      <c r="O102" s="1273">
        <v>26</v>
      </c>
      <c r="P102" s="1273">
        <v>25</v>
      </c>
      <c r="Q102" s="1273">
        <v>15</v>
      </c>
      <c r="R102" s="1273">
        <v>18</v>
      </c>
      <c r="S102" s="1273">
        <v>10</v>
      </c>
      <c r="T102" s="1273">
        <v>10</v>
      </c>
      <c r="U102" s="1273">
        <v>16</v>
      </c>
      <c r="V102" s="1273">
        <v>7</v>
      </c>
      <c r="W102" s="1305">
        <v>26</v>
      </c>
      <c r="X102" s="1273">
        <v>582</v>
      </c>
      <c r="Y102" s="1273">
        <v>54</v>
      </c>
      <c r="Z102" s="1273">
        <v>13</v>
      </c>
      <c r="AA102" s="1273">
        <v>9</v>
      </c>
      <c r="AB102" s="1273">
        <v>51</v>
      </c>
      <c r="AC102" s="1273">
        <v>85</v>
      </c>
      <c r="AD102" s="1273">
        <v>103</v>
      </c>
      <c r="AE102" s="1273">
        <v>83</v>
      </c>
      <c r="AF102" s="1273">
        <v>45</v>
      </c>
      <c r="AG102" s="1273">
        <v>36</v>
      </c>
      <c r="AH102" s="1273">
        <v>31</v>
      </c>
      <c r="AI102" s="1273">
        <v>17</v>
      </c>
      <c r="AJ102" s="1273">
        <v>15</v>
      </c>
      <c r="AK102" s="1273">
        <v>13</v>
      </c>
      <c r="AL102" s="1273">
        <v>11</v>
      </c>
      <c r="AM102" s="1273">
        <v>3</v>
      </c>
      <c r="AN102" s="1273">
        <v>6</v>
      </c>
      <c r="AO102" s="1273">
        <v>0</v>
      </c>
      <c r="AP102" s="1273">
        <v>4</v>
      </c>
      <c r="AQ102" s="1273">
        <v>3</v>
      </c>
      <c r="AR102" s="1273">
        <v>13</v>
      </c>
      <c r="AS102" s="1304">
        <v>511</v>
      </c>
      <c r="AT102" s="1273">
        <v>38</v>
      </c>
      <c r="AU102" s="1273">
        <v>21</v>
      </c>
      <c r="AV102" s="1273">
        <v>7</v>
      </c>
      <c r="AW102" s="1273">
        <v>28</v>
      </c>
      <c r="AX102" s="1273">
        <v>97</v>
      </c>
      <c r="AY102" s="1273">
        <v>84</v>
      </c>
      <c r="AZ102" s="1273">
        <v>63</v>
      </c>
      <c r="BA102" s="1273">
        <v>37</v>
      </c>
      <c r="BB102" s="1273">
        <v>22</v>
      </c>
      <c r="BC102" s="1273">
        <v>22</v>
      </c>
      <c r="BD102" s="1273">
        <v>20</v>
      </c>
      <c r="BE102" s="1273">
        <v>11</v>
      </c>
      <c r="BF102" s="1273">
        <v>12</v>
      </c>
      <c r="BG102" s="1273">
        <v>4</v>
      </c>
      <c r="BH102" s="1273">
        <v>15</v>
      </c>
      <c r="BI102" s="1273">
        <v>4</v>
      </c>
      <c r="BJ102" s="1273">
        <v>10</v>
      </c>
      <c r="BK102" s="1273">
        <v>12</v>
      </c>
      <c r="BL102" s="1273">
        <v>4</v>
      </c>
      <c r="BM102" s="1468">
        <v>13</v>
      </c>
    </row>
    <row r="103" spans="1:65">
      <c r="A103" s="1289">
        <v>442</v>
      </c>
      <c r="B103" s="1162" t="s">
        <v>38</v>
      </c>
      <c r="C103" s="1304">
        <v>190</v>
      </c>
      <c r="D103" s="1273">
        <v>26</v>
      </c>
      <c r="E103" s="1273">
        <v>14</v>
      </c>
      <c r="F103" s="1273">
        <v>4</v>
      </c>
      <c r="G103" s="1273">
        <v>13</v>
      </c>
      <c r="H103" s="1273">
        <v>20</v>
      </c>
      <c r="I103" s="1273">
        <v>26</v>
      </c>
      <c r="J103" s="1273">
        <v>13</v>
      </c>
      <c r="K103" s="1273">
        <v>18</v>
      </c>
      <c r="L103" s="1273">
        <v>10</v>
      </c>
      <c r="M103" s="1273">
        <v>17</v>
      </c>
      <c r="N103" s="1273">
        <v>2</v>
      </c>
      <c r="O103" s="1273">
        <v>3</v>
      </c>
      <c r="P103" s="1273">
        <v>6</v>
      </c>
      <c r="Q103" s="1273">
        <v>7</v>
      </c>
      <c r="R103" s="1273">
        <v>4</v>
      </c>
      <c r="S103" s="1273">
        <v>6</v>
      </c>
      <c r="T103" s="1273">
        <v>1</v>
      </c>
      <c r="U103" s="1273">
        <v>0</v>
      </c>
      <c r="V103" s="1273">
        <v>0</v>
      </c>
      <c r="W103" s="1305">
        <v>5</v>
      </c>
      <c r="X103" s="1273">
        <v>89</v>
      </c>
      <c r="Y103" s="1273">
        <v>12</v>
      </c>
      <c r="Z103" s="1273">
        <v>8</v>
      </c>
      <c r="AA103" s="1273">
        <v>0</v>
      </c>
      <c r="AB103" s="1273">
        <v>9</v>
      </c>
      <c r="AC103" s="1273">
        <v>7</v>
      </c>
      <c r="AD103" s="1273">
        <v>14</v>
      </c>
      <c r="AE103" s="1273">
        <v>4</v>
      </c>
      <c r="AF103" s="1273">
        <v>8</v>
      </c>
      <c r="AG103" s="1273">
        <v>7</v>
      </c>
      <c r="AH103" s="1273">
        <v>7</v>
      </c>
      <c r="AI103" s="1273">
        <v>1</v>
      </c>
      <c r="AJ103" s="1273">
        <v>3</v>
      </c>
      <c r="AK103" s="1273">
        <v>2</v>
      </c>
      <c r="AL103" s="1273">
        <v>2</v>
      </c>
      <c r="AM103" s="1273">
        <v>3</v>
      </c>
      <c r="AN103" s="1273">
        <v>2</v>
      </c>
      <c r="AO103" s="1273">
        <v>0</v>
      </c>
      <c r="AP103" s="1273">
        <v>0</v>
      </c>
      <c r="AQ103" s="1273">
        <v>0</v>
      </c>
      <c r="AR103" s="1273">
        <v>2</v>
      </c>
      <c r="AS103" s="1304">
        <v>101</v>
      </c>
      <c r="AT103" s="1273">
        <v>14</v>
      </c>
      <c r="AU103" s="1273">
        <v>6</v>
      </c>
      <c r="AV103" s="1273">
        <v>4</v>
      </c>
      <c r="AW103" s="1273">
        <v>4</v>
      </c>
      <c r="AX103" s="1273">
        <v>13</v>
      </c>
      <c r="AY103" s="1273">
        <v>12</v>
      </c>
      <c r="AZ103" s="1273">
        <v>9</v>
      </c>
      <c r="BA103" s="1273">
        <v>10</v>
      </c>
      <c r="BB103" s="1273">
        <v>3</v>
      </c>
      <c r="BC103" s="1273">
        <v>10</v>
      </c>
      <c r="BD103" s="1273">
        <v>1</v>
      </c>
      <c r="BE103" s="1273">
        <v>0</v>
      </c>
      <c r="BF103" s="1273">
        <v>4</v>
      </c>
      <c r="BG103" s="1273">
        <v>5</v>
      </c>
      <c r="BH103" s="1273">
        <v>1</v>
      </c>
      <c r="BI103" s="1273">
        <v>4</v>
      </c>
      <c r="BJ103" s="1273">
        <v>1</v>
      </c>
      <c r="BK103" s="1273">
        <v>0</v>
      </c>
      <c r="BL103" s="1273">
        <v>0</v>
      </c>
      <c r="BM103" s="1468">
        <v>3</v>
      </c>
    </row>
    <row r="104" spans="1:65">
      <c r="A104" s="1289">
        <v>443</v>
      </c>
      <c r="B104" s="1162" t="s">
        <v>39</v>
      </c>
      <c r="C104" s="1304">
        <v>560</v>
      </c>
      <c r="D104" s="1273">
        <v>49</v>
      </c>
      <c r="E104" s="1273">
        <v>23</v>
      </c>
      <c r="F104" s="1273">
        <v>6</v>
      </c>
      <c r="G104" s="1273">
        <v>31</v>
      </c>
      <c r="H104" s="1273">
        <v>89</v>
      </c>
      <c r="I104" s="1273">
        <v>94</v>
      </c>
      <c r="J104" s="1273">
        <v>69</v>
      </c>
      <c r="K104" s="1273">
        <v>44</v>
      </c>
      <c r="L104" s="1273">
        <v>37</v>
      </c>
      <c r="M104" s="1273">
        <v>38</v>
      </c>
      <c r="N104" s="1273">
        <v>13</v>
      </c>
      <c r="O104" s="1273">
        <v>17</v>
      </c>
      <c r="P104" s="1273">
        <v>17</v>
      </c>
      <c r="Q104" s="1273">
        <v>7</v>
      </c>
      <c r="R104" s="1273">
        <v>6</v>
      </c>
      <c r="S104" s="1273">
        <v>7</v>
      </c>
      <c r="T104" s="1273">
        <v>9</v>
      </c>
      <c r="U104" s="1273">
        <v>1</v>
      </c>
      <c r="V104" s="1273">
        <v>3</v>
      </c>
      <c r="W104" s="1305">
        <v>6</v>
      </c>
      <c r="X104" s="1273">
        <v>292</v>
      </c>
      <c r="Y104" s="1273">
        <v>24</v>
      </c>
      <c r="Z104" s="1273">
        <v>9</v>
      </c>
      <c r="AA104" s="1273">
        <v>2</v>
      </c>
      <c r="AB104" s="1273">
        <v>19</v>
      </c>
      <c r="AC104" s="1273">
        <v>54</v>
      </c>
      <c r="AD104" s="1273">
        <v>43</v>
      </c>
      <c r="AE104" s="1273">
        <v>36</v>
      </c>
      <c r="AF104" s="1273">
        <v>25</v>
      </c>
      <c r="AG104" s="1273">
        <v>19</v>
      </c>
      <c r="AH104" s="1273">
        <v>25</v>
      </c>
      <c r="AI104" s="1273">
        <v>6</v>
      </c>
      <c r="AJ104" s="1273">
        <v>9</v>
      </c>
      <c r="AK104" s="1273">
        <v>7</v>
      </c>
      <c r="AL104" s="1273">
        <v>4</v>
      </c>
      <c r="AM104" s="1273">
        <v>1</v>
      </c>
      <c r="AN104" s="1273">
        <v>4</v>
      </c>
      <c r="AO104" s="1273">
        <v>5</v>
      </c>
      <c r="AP104" s="1273">
        <v>0</v>
      </c>
      <c r="AQ104" s="1273">
        <v>0</v>
      </c>
      <c r="AR104" s="1273">
        <v>6</v>
      </c>
      <c r="AS104" s="1304">
        <v>268</v>
      </c>
      <c r="AT104" s="1273">
        <v>25</v>
      </c>
      <c r="AU104" s="1273">
        <v>14</v>
      </c>
      <c r="AV104" s="1273">
        <v>4</v>
      </c>
      <c r="AW104" s="1273">
        <v>12</v>
      </c>
      <c r="AX104" s="1273">
        <v>35</v>
      </c>
      <c r="AY104" s="1273">
        <v>51</v>
      </c>
      <c r="AZ104" s="1273">
        <v>33</v>
      </c>
      <c r="BA104" s="1273">
        <v>19</v>
      </c>
      <c r="BB104" s="1273">
        <v>18</v>
      </c>
      <c r="BC104" s="1273">
        <v>13</v>
      </c>
      <c r="BD104" s="1273">
        <v>7</v>
      </c>
      <c r="BE104" s="1273">
        <v>8</v>
      </c>
      <c r="BF104" s="1273">
        <v>10</v>
      </c>
      <c r="BG104" s="1273">
        <v>3</v>
      </c>
      <c r="BH104" s="1273">
        <v>5</v>
      </c>
      <c r="BI104" s="1273">
        <v>3</v>
      </c>
      <c r="BJ104" s="1273">
        <v>4</v>
      </c>
      <c r="BK104" s="1273">
        <v>1</v>
      </c>
      <c r="BL104" s="1273">
        <v>3</v>
      </c>
      <c r="BM104" s="1468">
        <v>0</v>
      </c>
    </row>
    <row r="105" spans="1:65">
      <c r="A105" s="1289">
        <v>446</v>
      </c>
      <c r="B105" s="1162" t="s">
        <v>657</v>
      </c>
      <c r="C105" s="1304">
        <v>235</v>
      </c>
      <c r="D105" s="1273">
        <v>29</v>
      </c>
      <c r="E105" s="1273">
        <v>20</v>
      </c>
      <c r="F105" s="1273">
        <v>9</v>
      </c>
      <c r="G105" s="1273">
        <v>8</v>
      </c>
      <c r="H105" s="1273">
        <v>21</v>
      </c>
      <c r="I105" s="1273">
        <v>37</v>
      </c>
      <c r="J105" s="1273">
        <v>18</v>
      </c>
      <c r="K105" s="1273">
        <v>25</v>
      </c>
      <c r="L105" s="1273">
        <v>15</v>
      </c>
      <c r="M105" s="1273">
        <v>9</v>
      </c>
      <c r="N105" s="1273">
        <v>8</v>
      </c>
      <c r="O105" s="1273">
        <v>4</v>
      </c>
      <c r="P105" s="1273">
        <v>11</v>
      </c>
      <c r="Q105" s="1273">
        <v>5</v>
      </c>
      <c r="R105" s="1273">
        <v>3</v>
      </c>
      <c r="S105" s="1273">
        <v>3</v>
      </c>
      <c r="T105" s="1273">
        <v>2</v>
      </c>
      <c r="U105" s="1273">
        <v>5</v>
      </c>
      <c r="V105" s="1273">
        <v>3</v>
      </c>
      <c r="W105" s="1305">
        <v>14</v>
      </c>
      <c r="X105" s="1273">
        <v>112</v>
      </c>
      <c r="Y105" s="1273">
        <v>14</v>
      </c>
      <c r="Z105" s="1273">
        <v>9</v>
      </c>
      <c r="AA105" s="1273">
        <v>2</v>
      </c>
      <c r="AB105" s="1273">
        <v>6</v>
      </c>
      <c r="AC105" s="1273">
        <v>10</v>
      </c>
      <c r="AD105" s="1273">
        <v>19</v>
      </c>
      <c r="AE105" s="1273">
        <v>9</v>
      </c>
      <c r="AF105" s="1273">
        <v>10</v>
      </c>
      <c r="AG105" s="1273">
        <v>7</v>
      </c>
      <c r="AH105" s="1273">
        <v>3</v>
      </c>
      <c r="AI105" s="1273">
        <v>5</v>
      </c>
      <c r="AJ105" s="1273">
        <v>2</v>
      </c>
      <c r="AK105" s="1273">
        <v>6</v>
      </c>
      <c r="AL105" s="1273">
        <v>3</v>
      </c>
      <c r="AM105" s="1273">
        <v>2</v>
      </c>
      <c r="AN105" s="1273">
        <v>2</v>
      </c>
      <c r="AO105" s="1273">
        <v>0</v>
      </c>
      <c r="AP105" s="1273">
        <v>2</v>
      </c>
      <c r="AQ105" s="1273">
        <v>1</v>
      </c>
      <c r="AR105" s="1273">
        <v>4</v>
      </c>
      <c r="AS105" s="1304">
        <v>123</v>
      </c>
      <c r="AT105" s="1273">
        <v>15</v>
      </c>
      <c r="AU105" s="1273">
        <v>11</v>
      </c>
      <c r="AV105" s="1273">
        <v>7</v>
      </c>
      <c r="AW105" s="1273">
        <v>2</v>
      </c>
      <c r="AX105" s="1273">
        <v>11</v>
      </c>
      <c r="AY105" s="1273">
        <v>18</v>
      </c>
      <c r="AZ105" s="1273">
        <v>9</v>
      </c>
      <c r="BA105" s="1273">
        <v>15</v>
      </c>
      <c r="BB105" s="1273">
        <v>8</v>
      </c>
      <c r="BC105" s="1273">
        <v>6</v>
      </c>
      <c r="BD105" s="1273">
        <v>3</v>
      </c>
      <c r="BE105" s="1273">
        <v>2</v>
      </c>
      <c r="BF105" s="1273">
        <v>5</v>
      </c>
      <c r="BG105" s="1273">
        <v>2</v>
      </c>
      <c r="BH105" s="1273">
        <v>1</v>
      </c>
      <c r="BI105" s="1273">
        <v>1</v>
      </c>
      <c r="BJ105" s="1273">
        <v>2</v>
      </c>
      <c r="BK105" s="1273">
        <v>3</v>
      </c>
      <c r="BL105" s="1273">
        <v>2</v>
      </c>
      <c r="BM105" s="1468">
        <v>10</v>
      </c>
    </row>
    <row r="106" spans="1:65">
      <c r="A106" s="1289">
        <v>464</v>
      </c>
      <c r="B106" s="1162" t="s">
        <v>46</v>
      </c>
      <c r="C106" s="1304">
        <v>958</v>
      </c>
      <c r="D106" s="1273">
        <v>82</v>
      </c>
      <c r="E106" s="1273">
        <v>34</v>
      </c>
      <c r="F106" s="1273">
        <v>19</v>
      </c>
      <c r="G106" s="1273">
        <v>50</v>
      </c>
      <c r="H106" s="1273">
        <v>137</v>
      </c>
      <c r="I106" s="1273">
        <v>185</v>
      </c>
      <c r="J106" s="1273">
        <v>141</v>
      </c>
      <c r="K106" s="1273">
        <v>91</v>
      </c>
      <c r="L106" s="1273">
        <v>55</v>
      </c>
      <c r="M106" s="1273">
        <v>53</v>
      </c>
      <c r="N106" s="1273">
        <v>32</v>
      </c>
      <c r="O106" s="1273">
        <v>11</v>
      </c>
      <c r="P106" s="1273">
        <v>19</v>
      </c>
      <c r="Q106" s="1273">
        <v>17</v>
      </c>
      <c r="R106" s="1273">
        <v>5</v>
      </c>
      <c r="S106" s="1273">
        <v>10</v>
      </c>
      <c r="T106" s="1273">
        <v>6</v>
      </c>
      <c r="U106" s="1273">
        <v>7</v>
      </c>
      <c r="V106" s="1273">
        <v>4</v>
      </c>
      <c r="W106" s="1305">
        <v>31</v>
      </c>
      <c r="X106" s="1273">
        <v>479</v>
      </c>
      <c r="Y106" s="1273">
        <v>43</v>
      </c>
      <c r="Z106" s="1273">
        <v>23</v>
      </c>
      <c r="AA106" s="1273">
        <v>9</v>
      </c>
      <c r="AB106" s="1273">
        <v>24</v>
      </c>
      <c r="AC106" s="1273">
        <v>61</v>
      </c>
      <c r="AD106" s="1273">
        <v>86</v>
      </c>
      <c r="AE106" s="1273">
        <v>76</v>
      </c>
      <c r="AF106" s="1273">
        <v>50</v>
      </c>
      <c r="AG106" s="1273">
        <v>33</v>
      </c>
      <c r="AH106" s="1273">
        <v>31</v>
      </c>
      <c r="AI106" s="1273">
        <v>16</v>
      </c>
      <c r="AJ106" s="1273">
        <v>3</v>
      </c>
      <c r="AK106" s="1273">
        <v>8</v>
      </c>
      <c r="AL106" s="1273">
        <v>8</v>
      </c>
      <c r="AM106" s="1273">
        <v>1</v>
      </c>
      <c r="AN106" s="1273">
        <v>4</v>
      </c>
      <c r="AO106" s="1273">
        <v>1</v>
      </c>
      <c r="AP106" s="1273">
        <v>2</v>
      </c>
      <c r="AQ106" s="1273">
        <v>0</v>
      </c>
      <c r="AR106" s="1273">
        <v>16</v>
      </c>
      <c r="AS106" s="1304">
        <v>479</v>
      </c>
      <c r="AT106" s="1273">
        <v>39</v>
      </c>
      <c r="AU106" s="1273">
        <v>11</v>
      </c>
      <c r="AV106" s="1273">
        <v>10</v>
      </c>
      <c r="AW106" s="1273">
        <v>26</v>
      </c>
      <c r="AX106" s="1273">
        <v>76</v>
      </c>
      <c r="AY106" s="1273">
        <v>99</v>
      </c>
      <c r="AZ106" s="1273">
        <v>65</v>
      </c>
      <c r="BA106" s="1273">
        <v>41</v>
      </c>
      <c r="BB106" s="1273">
        <v>22</v>
      </c>
      <c r="BC106" s="1273">
        <v>22</v>
      </c>
      <c r="BD106" s="1273">
        <v>16</v>
      </c>
      <c r="BE106" s="1273">
        <v>8</v>
      </c>
      <c r="BF106" s="1273">
        <v>11</v>
      </c>
      <c r="BG106" s="1273">
        <v>9</v>
      </c>
      <c r="BH106" s="1273">
        <v>4</v>
      </c>
      <c r="BI106" s="1273">
        <v>6</v>
      </c>
      <c r="BJ106" s="1273">
        <v>5</v>
      </c>
      <c r="BK106" s="1273">
        <v>5</v>
      </c>
      <c r="BL106" s="1273">
        <v>4</v>
      </c>
      <c r="BM106" s="1468">
        <v>15</v>
      </c>
    </row>
    <row r="107" spans="1:65">
      <c r="A107" s="1289">
        <v>481</v>
      </c>
      <c r="B107" s="1162" t="s">
        <v>47</v>
      </c>
      <c r="C107" s="1304">
        <v>315</v>
      </c>
      <c r="D107" s="1273">
        <v>19</v>
      </c>
      <c r="E107" s="1273">
        <v>11</v>
      </c>
      <c r="F107" s="1273">
        <v>12</v>
      </c>
      <c r="G107" s="1273">
        <v>12</v>
      </c>
      <c r="H107" s="1273">
        <v>42</v>
      </c>
      <c r="I107" s="1273">
        <v>32</v>
      </c>
      <c r="J107" s="1273">
        <v>39</v>
      </c>
      <c r="K107" s="1273">
        <v>20</v>
      </c>
      <c r="L107" s="1273">
        <v>27</v>
      </c>
      <c r="M107" s="1273">
        <v>14</v>
      </c>
      <c r="N107" s="1273">
        <v>12</v>
      </c>
      <c r="O107" s="1273">
        <v>17</v>
      </c>
      <c r="P107" s="1273">
        <v>15</v>
      </c>
      <c r="Q107" s="1273">
        <v>14</v>
      </c>
      <c r="R107" s="1273">
        <v>12</v>
      </c>
      <c r="S107" s="1273">
        <v>9</v>
      </c>
      <c r="T107" s="1273">
        <v>2</v>
      </c>
      <c r="U107" s="1273">
        <v>3</v>
      </c>
      <c r="V107" s="1273">
        <v>3</v>
      </c>
      <c r="W107" s="1305">
        <v>15</v>
      </c>
      <c r="X107" s="1273">
        <v>171</v>
      </c>
      <c r="Y107" s="1273">
        <v>13</v>
      </c>
      <c r="Z107" s="1273">
        <v>9</v>
      </c>
      <c r="AA107" s="1273">
        <v>5</v>
      </c>
      <c r="AB107" s="1273">
        <v>7</v>
      </c>
      <c r="AC107" s="1273">
        <v>19</v>
      </c>
      <c r="AD107" s="1273">
        <v>14</v>
      </c>
      <c r="AE107" s="1273">
        <v>24</v>
      </c>
      <c r="AF107" s="1273">
        <v>14</v>
      </c>
      <c r="AG107" s="1273">
        <v>14</v>
      </c>
      <c r="AH107" s="1273">
        <v>7</v>
      </c>
      <c r="AI107" s="1273">
        <v>5</v>
      </c>
      <c r="AJ107" s="1273">
        <v>9</v>
      </c>
      <c r="AK107" s="1273">
        <v>10</v>
      </c>
      <c r="AL107" s="1273">
        <v>8</v>
      </c>
      <c r="AM107" s="1273">
        <v>5</v>
      </c>
      <c r="AN107" s="1273">
        <v>6</v>
      </c>
      <c r="AO107" s="1273">
        <v>0</v>
      </c>
      <c r="AP107" s="1273">
        <v>2</v>
      </c>
      <c r="AQ107" s="1273">
        <v>0</v>
      </c>
      <c r="AR107" s="1273">
        <v>9</v>
      </c>
      <c r="AS107" s="1304">
        <v>144</v>
      </c>
      <c r="AT107" s="1273">
        <v>6</v>
      </c>
      <c r="AU107" s="1273">
        <v>2</v>
      </c>
      <c r="AV107" s="1273">
        <v>7</v>
      </c>
      <c r="AW107" s="1273">
        <v>5</v>
      </c>
      <c r="AX107" s="1273">
        <v>23</v>
      </c>
      <c r="AY107" s="1273">
        <v>18</v>
      </c>
      <c r="AZ107" s="1273">
        <v>15</v>
      </c>
      <c r="BA107" s="1273">
        <v>6</v>
      </c>
      <c r="BB107" s="1273">
        <v>13</v>
      </c>
      <c r="BC107" s="1273">
        <v>7</v>
      </c>
      <c r="BD107" s="1273">
        <v>7</v>
      </c>
      <c r="BE107" s="1273">
        <v>8</v>
      </c>
      <c r="BF107" s="1273">
        <v>5</v>
      </c>
      <c r="BG107" s="1273">
        <v>6</v>
      </c>
      <c r="BH107" s="1273">
        <v>7</v>
      </c>
      <c r="BI107" s="1273">
        <v>3</v>
      </c>
      <c r="BJ107" s="1273">
        <v>2</v>
      </c>
      <c r="BK107" s="1273">
        <v>1</v>
      </c>
      <c r="BL107" s="1273">
        <v>3</v>
      </c>
      <c r="BM107" s="1468">
        <v>6</v>
      </c>
    </row>
    <row r="108" spans="1:65">
      <c r="A108" s="1289">
        <v>501</v>
      </c>
      <c r="B108" s="1162" t="s">
        <v>82</v>
      </c>
      <c r="C108" s="1304">
        <v>265</v>
      </c>
      <c r="D108" s="1273">
        <v>25</v>
      </c>
      <c r="E108" s="1273">
        <v>15</v>
      </c>
      <c r="F108" s="1273">
        <v>3</v>
      </c>
      <c r="G108" s="1273">
        <v>7</v>
      </c>
      <c r="H108" s="1273">
        <v>33</v>
      </c>
      <c r="I108" s="1273">
        <v>36</v>
      </c>
      <c r="J108" s="1273">
        <v>32</v>
      </c>
      <c r="K108" s="1273">
        <v>24</v>
      </c>
      <c r="L108" s="1273">
        <v>12</v>
      </c>
      <c r="M108" s="1273">
        <v>17</v>
      </c>
      <c r="N108" s="1273">
        <v>12</v>
      </c>
      <c r="O108" s="1273">
        <v>7</v>
      </c>
      <c r="P108" s="1273">
        <v>13</v>
      </c>
      <c r="Q108" s="1273">
        <v>7</v>
      </c>
      <c r="R108" s="1273">
        <v>9</v>
      </c>
      <c r="S108" s="1273">
        <v>7</v>
      </c>
      <c r="T108" s="1273">
        <v>4</v>
      </c>
      <c r="U108" s="1273">
        <v>1</v>
      </c>
      <c r="V108" s="1273">
        <v>1</v>
      </c>
      <c r="W108" s="1305">
        <v>6</v>
      </c>
      <c r="X108" s="1273">
        <v>143</v>
      </c>
      <c r="Y108" s="1273">
        <v>12</v>
      </c>
      <c r="Z108" s="1273">
        <v>11</v>
      </c>
      <c r="AA108" s="1273">
        <v>3</v>
      </c>
      <c r="AB108" s="1273">
        <v>5</v>
      </c>
      <c r="AC108" s="1273">
        <v>17</v>
      </c>
      <c r="AD108" s="1273">
        <v>19</v>
      </c>
      <c r="AE108" s="1273">
        <v>13</v>
      </c>
      <c r="AF108" s="1273">
        <v>15</v>
      </c>
      <c r="AG108" s="1273">
        <v>9</v>
      </c>
      <c r="AH108" s="1273">
        <v>11</v>
      </c>
      <c r="AI108" s="1273">
        <v>6</v>
      </c>
      <c r="AJ108" s="1273">
        <v>4</v>
      </c>
      <c r="AK108" s="1273">
        <v>5</v>
      </c>
      <c r="AL108" s="1273">
        <v>3</v>
      </c>
      <c r="AM108" s="1273">
        <v>4</v>
      </c>
      <c r="AN108" s="1273">
        <v>4</v>
      </c>
      <c r="AO108" s="1273">
        <v>2</v>
      </c>
      <c r="AP108" s="1273">
        <v>0</v>
      </c>
      <c r="AQ108" s="1273">
        <v>0</v>
      </c>
      <c r="AR108" s="1273">
        <v>1</v>
      </c>
      <c r="AS108" s="1304">
        <v>122</v>
      </c>
      <c r="AT108" s="1273">
        <v>13</v>
      </c>
      <c r="AU108" s="1273">
        <v>4</v>
      </c>
      <c r="AV108" s="1273">
        <v>0</v>
      </c>
      <c r="AW108" s="1273">
        <v>2</v>
      </c>
      <c r="AX108" s="1273">
        <v>16</v>
      </c>
      <c r="AY108" s="1273">
        <v>17</v>
      </c>
      <c r="AZ108" s="1273">
        <v>19</v>
      </c>
      <c r="BA108" s="1273">
        <v>9</v>
      </c>
      <c r="BB108" s="1273">
        <v>3</v>
      </c>
      <c r="BC108" s="1273">
        <v>6</v>
      </c>
      <c r="BD108" s="1273">
        <v>6</v>
      </c>
      <c r="BE108" s="1273">
        <v>3</v>
      </c>
      <c r="BF108" s="1273">
        <v>8</v>
      </c>
      <c r="BG108" s="1273">
        <v>4</v>
      </c>
      <c r="BH108" s="1273">
        <v>5</v>
      </c>
      <c r="BI108" s="1273">
        <v>3</v>
      </c>
      <c r="BJ108" s="1273">
        <v>2</v>
      </c>
      <c r="BK108" s="1273">
        <v>1</v>
      </c>
      <c r="BL108" s="1273">
        <v>1</v>
      </c>
      <c r="BM108" s="1468">
        <v>5</v>
      </c>
    </row>
    <row r="109" spans="1:65">
      <c r="A109" s="1289">
        <v>585</v>
      </c>
      <c r="B109" s="1162" t="s">
        <v>658</v>
      </c>
      <c r="C109" s="1304">
        <v>238</v>
      </c>
      <c r="D109" s="1273">
        <v>17</v>
      </c>
      <c r="E109" s="1273">
        <v>7</v>
      </c>
      <c r="F109" s="1273">
        <v>1</v>
      </c>
      <c r="G109" s="1273">
        <v>23</v>
      </c>
      <c r="H109" s="1273">
        <v>45</v>
      </c>
      <c r="I109" s="1273">
        <v>47</v>
      </c>
      <c r="J109" s="1273">
        <v>32</v>
      </c>
      <c r="K109" s="1273">
        <v>24</v>
      </c>
      <c r="L109" s="1273">
        <v>9</v>
      </c>
      <c r="M109" s="1273">
        <v>6</v>
      </c>
      <c r="N109" s="1273">
        <v>10</v>
      </c>
      <c r="O109" s="1273">
        <v>1</v>
      </c>
      <c r="P109" s="1273">
        <v>4</v>
      </c>
      <c r="Q109" s="1273">
        <v>3</v>
      </c>
      <c r="R109" s="1273">
        <v>4</v>
      </c>
      <c r="S109" s="1273">
        <v>1</v>
      </c>
      <c r="T109" s="1273">
        <v>2</v>
      </c>
      <c r="U109" s="1273">
        <v>1</v>
      </c>
      <c r="V109" s="1273">
        <v>1</v>
      </c>
      <c r="W109" s="1305">
        <v>12</v>
      </c>
      <c r="X109" s="1273">
        <v>137</v>
      </c>
      <c r="Y109" s="1273">
        <v>9</v>
      </c>
      <c r="Z109" s="1273">
        <v>4</v>
      </c>
      <c r="AA109" s="1273">
        <v>1</v>
      </c>
      <c r="AB109" s="1273">
        <v>18</v>
      </c>
      <c r="AC109" s="1273">
        <v>28</v>
      </c>
      <c r="AD109" s="1273">
        <v>22</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4</v>
      </c>
      <c r="AS109" s="1304">
        <v>101</v>
      </c>
      <c r="AT109" s="1273">
        <v>8</v>
      </c>
      <c r="AU109" s="1273">
        <v>3</v>
      </c>
      <c r="AV109" s="1273">
        <v>0</v>
      </c>
      <c r="AW109" s="1273">
        <v>5</v>
      </c>
      <c r="AX109" s="1273">
        <v>17</v>
      </c>
      <c r="AY109" s="1273">
        <v>25</v>
      </c>
      <c r="AZ109" s="1273">
        <v>15</v>
      </c>
      <c r="BA109" s="1273">
        <v>9</v>
      </c>
      <c r="BB109" s="1273">
        <v>4</v>
      </c>
      <c r="BC109" s="1273">
        <v>2</v>
      </c>
      <c r="BD109" s="1273">
        <v>3</v>
      </c>
      <c r="BE109" s="1273">
        <v>0</v>
      </c>
      <c r="BF109" s="1273">
        <v>3</v>
      </c>
      <c r="BG109" s="1273">
        <v>1</v>
      </c>
      <c r="BH109" s="1273">
        <v>4</v>
      </c>
      <c r="BI109" s="1273">
        <v>1</v>
      </c>
      <c r="BJ109" s="1273">
        <v>1</v>
      </c>
      <c r="BK109" s="1273">
        <v>0</v>
      </c>
      <c r="BL109" s="1273">
        <v>0</v>
      </c>
      <c r="BM109" s="1468">
        <v>8</v>
      </c>
    </row>
    <row r="110" spans="1:65">
      <c r="A110" s="1291">
        <v>586</v>
      </c>
      <c r="B110" s="1184" t="s">
        <v>659</v>
      </c>
      <c r="C110" s="1306">
        <v>206</v>
      </c>
      <c r="D110" s="1307">
        <v>17</v>
      </c>
      <c r="E110" s="1307">
        <v>3</v>
      </c>
      <c r="F110" s="1307">
        <v>3</v>
      </c>
      <c r="G110" s="1307">
        <v>16</v>
      </c>
      <c r="H110" s="1307">
        <v>28</v>
      </c>
      <c r="I110" s="1307">
        <v>24</v>
      </c>
      <c r="J110" s="1307">
        <v>23</v>
      </c>
      <c r="K110" s="1307">
        <v>21</v>
      </c>
      <c r="L110" s="1307">
        <v>17</v>
      </c>
      <c r="M110" s="1307">
        <v>13</v>
      </c>
      <c r="N110" s="1307">
        <v>9</v>
      </c>
      <c r="O110" s="1307">
        <v>6</v>
      </c>
      <c r="P110" s="1307">
        <v>10</v>
      </c>
      <c r="Q110" s="1307">
        <v>7</v>
      </c>
      <c r="R110" s="1307">
        <v>3</v>
      </c>
      <c r="S110" s="1307">
        <v>2</v>
      </c>
      <c r="T110" s="1307">
        <v>2</v>
      </c>
      <c r="U110" s="1307">
        <v>2</v>
      </c>
      <c r="V110" s="1307">
        <v>0</v>
      </c>
      <c r="W110" s="1308">
        <v>3</v>
      </c>
      <c r="X110" s="1307">
        <v>102</v>
      </c>
      <c r="Y110" s="1307">
        <v>9</v>
      </c>
      <c r="Z110" s="1307">
        <v>2</v>
      </c>
      <c r="AA110" s="1307">
        <v>2</v>
      </c>
      <c r="AB110" s="1307">
        <v>7</v>
      </c>
      <c r="AC110" s="1307">
        <v>17</v>
      </c>
      <c r="AD110" s="1307">
        <v>10</v>
      </c>
      <c r="AE110" s="1307">
        <v>8</v>
      </c>
      <c r="AF110" s="1307">
        <v>12</v>
      </c>
      <c r="AG110" s="1307">
        <v>5</v>
      </c>
      <c r="AH110" s="1307">
        <v>6</v>
      </c>
      <c r="AI110" s="1307">
        <v>7</v>
      </c>
      <c r="AJ110" s="1307">
        <v>5</v>
      </c>
      <c r="AK110" s="1307">
        <v>6</v>
      </c>
      <c r="AL110" s="1307">
        <v>3</v>
      </c>
      <c r="AM110" s="1307">
        <v>0</v>
      </c>
      <c r="AN110" s="1307">
        <v>0</v>
      </c>
      <c r="AO110" s="1307">
        <v>1</v>
      </c>
      <c r="AP110" s="1307">
        <v>2</v>
      </c>
      <c r="AQ110" s="1307">
        <v>0</v>
      </c>
      <c r="AR110" s="1307">
        <v>1</v>
      </c>
      <c r="AS110" s="1306">
        <v>104</v>
      </c>
      <c r="AT110" s="1307">
        <v>8</v>
      </c>
      <c r="AU110" s="1307">
        <v>1</v>
      </c>
      <c r="AV110" s="1307">
        <v>1</v>
      </c>
      <c r="AW110" s="1307">
        <v>9</v>
      </c>
      <c r="AX110" s="1307">
        <v>11</v>
      </c>
      <c r="AY110" s="1307">
        <v>14</v>
      </c>
      <c r="AZ110" s="1307">
        <v>15</v>
      </c>
      <c r="BA110" s="1307">
        <v>9</v>
      </c>
      <c r="BB110" s="1307">
        <v>12</v>
      </c>
      <c r="BC110" s="1307">
        <v>7</v>
      </c>
      <c r="BD110" s="1307">
        <v>2</v>
      </c>
      <c r="BE110" s="1307">
        <v>1</v>
      </c>
      <c r="BF110" s="1307">
        <v>4</v>
      </c>
      <c r="BG110" s="1307">
        <v>4</v>
      </c>
      <c r="BH110" s="1307">
        <v>3</v>
      </c>
      <c r="BI110" s="1307">
        <v>2</v>
      </c>
      <c r="BJ110" s="1307">
        <v>1</v>
      </c>
      <c r="BK110" s="1307">
        <v>0</v>
      </c>
      <c r="BL110" s="1307">
        <v>0</v>
      </c>
      <c r="BM110" s="1460">
        <v>2</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189773</v>
      </c>
      <c r="D116" s="1295">
        <v>11991</v>
      </c>
      <c r="E116" s="1295">
        <v>5127</v>
      </c>
      <c r="F116" s="1295">
        <v>2896</v>
      </c>
      <c r="G116" s="1295">
        <v>8365</v>
      </c>
      <c r="H116" s="1295">
        <v>34353</v>
      </c>
      <c r="I116" s="1295">
        <v>36020</v>
      </c>
      <c r="J116" s="1295">
        <v>25015</v>
      </c>
      <c r="K116" s="1295">
        <v>15759</v>
      </c>
      <c r="L116" s="1295">
        <v>10866</v>
      </c>
      <c r="M116" s="1295">
        <v>9440</v>
      </c>
      <c r="N116" s="1295">
        <v>7015</v>
      </c>
      <c r="O116" s="1295">
        <v>4976</v>
      </c>
      <c r="P116" s="1295">
        <v>3902</v>
      </c>
      <c r="Q116" s="1295">
        <v>3274</v>
      </c>
      <c r="R116" s="1295">
        <v>2795</v>
      </c>
      <c r="S116" s="1295">
        <v>2323</v>
      </c>
      <c r="T116" s="1295">
        <v>2201</v>
      </c>
      <c r="U116" s="1295">
        <v>2109</v>
      </c>
      <c r="V116" s="1295">
        <v>1346</v>
      </c>
      <c r="W116" s="1296"/>
      <c r="X116" s="1295">
        <v>98031</v>
      </c>
      <c r="Y116" s="1295">
        <v>6227</v>
      </c>
      <c r="Z116" s="1295">
        <v>2624</v>
      </c>
      <c r="AA116" s="1295">
        <v>1492</v>
      </c>
      <c r="AB116" s="1295">
        <v>4757</v>
      </c>
      <c r="AC116" s="1295">
        <v>17772</v>
      </c>
      <c r="AD116" s="1295">
        <v>18257</v>
      </c>
      <c r="AE116" s="1295">
        <v>12988</v>
      </c>
      <c r="AF116" s="1295">
        <v>8257</v>
      </c>
      <c r="AG116" s="1295">
        <v>5964</v>
      </c>
      <c r="AH116" s="1295">
        <v>5240</v>
      </c>
      <c r="AI116" s="1295">
        <v>3882</v>
      </c>
      <c r="AJ116" s="1295">
        <v>2766</v>
      </c>
      <c r="AK116" s="1295">
        <v>2177</v>
      </c>
      <c r="AL116" s="1295">
        <v>1712</v>
      </c>
      <c r="AM116" s="1295">
        <v>1315</v>
      </c>
      <c r="AN116" s="1295">
        <v>965</v>
      </c>
      <c r="AO116" s="1295">
        <v>719</v>
      </c>
      <c r="AP116" s="1295">
        <v>599</v>
      </c>
      <c r="AQ116" s="1295">
        <v>318</v>
      </c>
      <c r="AR116" s="1467"/>
      <c r="AS116" s="1294">
        <v>91742</v>
      </c>
      <c r="AT116" s="1295">
        <v>5764</v>
      </c>
      <c r="AU116" s="1295">
        <v>2503</v>
      </c>
      <c r="AV116" s="1295">
        <v>1404</v>
      </c>
      <c r="AW116" s="1295">
        <v>3608</v>
      </c>
      <c r="AX116" s="1295">
        <v>16581</v>
      </c>
      <c r="AY116" s="1295">
        <v>17763</v>
      </c>
      <c r="AZ116" s="1295">
        <v>12027</v>
      </c>
      <c r="BA116" s="1295">
        <v>7502</v>
      </c>
      <c r="BB116" s="1295">
        <v>4902</v>
      </c>
      <c r="BC116" s="1295">
        <v>4200</v>
      </c>
      <c r="BD116" s="1295">
        <v>3133</v>
      </c>
      <c r="BE116" s="1295">
        <v>2210</v>
      </c>
      <c r="BF116" s="1295">
        <v>1725</v>
      </c>
      <c r="BG116" s="1295">
        <v>1562</v>
      </c>
      <c r="BH116" s="1295">
        <v>1480</v>
      </c>
      <c r="BI116" s="1295">
        <v>1358</v>
      </c>
      <c r="BJ116" s="1295">
        <v>1482</v>
      </c>
      <c r="BK116" s="1295">
        <v>1510</v>
      </c>
      <c r="BL116" s="1295">
        <v>1028</v>
      </c>
      <c r="BM116" s="1462"/>
    </row>
    <row r="117" spans="1:65">
      <c r="A117" s="1286">
        <v>100</v>
      </c>
      <c r="B117" s="1287" t="s">
        <v>1737</v>
      </c>
      <c r="C117" s="1311">
        <v>64027</v>
      </c>
      <c r="D117" s="1312">
        <v>3871</v>
      </c>
      <c r="E117" s="1312">
        <v>1523</v>
      </c>
      <c r="F117" s="1312">
        <v>891</v>
      </c>
      <c r="G117" s="1312">
        <v>2408</v>
      </c>
      <c r="H117" s="1312">
        <v>10323</v>
      </c>
      <c r="I117" s="1312">
        <v>12261</v>
      </c>
      <c r="J117" s="1312">
        <v>8614</v>
      </c>
      <c r="K117" s="1312">
        <v>5507</v>
      </c>
      <c r="L117" s="1312">
        <v>3757</v>
      </c>
      <c r="M117" s="1312">
        <v>3299</v>
      </c>
      <c r="N117" s="1312">
        <v>2584</v>
      </c>
      <c r="O117" s="1312">
        <v>1866</v>
      </c>
      <c r="P117" s="1312">
        <v>1384</v>
      </c>
      <c r="Q117" s="1312">
        <v>1301</v>
      </c>
      <c r="R117" s="1312">
        <v>1144</v>
      </c>
      <c r="S117" s="1312">
        <v>980</v>
      </c>
      <c r="T117" s="1312">
        <v>901</v>
      </c>
      <c r="U117" s="1312">
        <v>850</v>
      </c>
      <c r="V117" s="1312">
        <v>563</v>
      </c>
      <c r="W117" s="1313"/>
      <c r="X117" s="1312">
        <v>32523</v>
      </c>
      <c r="Y117" s="1312">
        <v>2009</v>
      </c>
      <c r="Z117" s="1312">
        <v>755</v>
      </c>
      <c r="AA117" s="1312">
        <v>471</v>
      </c>
      <c r="AB117" s="1312">
        <v>1314</v>
      </c>
      <c r="AC117" s="1312">
        <v>5283</v>
      </c>
      <c r="AD117" s="1312">
        <v>6084</v>
      </c>
      <c r="AE117" s="1312">
        <v>4378</v>
      </c>
      <c r="AF117" s="1312">
        <v>2850</v>
      </c>
      <c r="AG117" s="1312">
        <v>2044</v>
      </c>
      <c r="AH117" s="1312">
        <v>1804</v>
      </c>
      <c r="AI117" s="1312">
        <v>1441</v>
      </c>
      <c r="AJ117" s="1312">
        <v>1034</v>
      </c>
      <c r="AK117" s="1312">
        <v>764</v>
      </c>
      <c r="AL117" s="1312">
        <v>670</v>
      </c>
      <c r="AM117" s="1312">
        <v>534</v>
      </c>
      <c r="AN117" s="1312">
        <v>415</v>
      </c>
      <c r="AO117" s="1312">
        <v>281</v>
      </c>
      <c r="AP117" s="1312">
        <v>251</v>
      </c>
      <c r="AQ117" s="1312">
        <v>141</v>
      </c>
      <c r="AR117" s="1451"/>
      <c r="AS117" s="1311">
        <v>31504</v>
      </c>
      <c r="AT117" s="1312">
        <v>1862</v>
      </c>
      <c r="AU117" s="1312">
        <v>768</v>
      </c>
      <c r="AV117" s="1312">
        <v>420</v>
      </c>
      <c r="AW117" s="1312">
        <v>1094</v>
      </c>
      <c r="AX117" s="1312">
        <v>5040</v>
      </c>
      <c r="AY117" s="1312">
        <v>6177</v>
      </c>
      <c r="AZ117" s="1312">
        <v>4236</v>
      </c>
      <c r="BA117" s="1312">
        <v>2657</v>
      </c>
      <c r="BB117" s="1312">
        <v>1713</v>
      </c>
      <c r="BC117" s="1312">
        <v>1495</v>
      </c>
      <c r="BD117" s="1312">
        <v>1143</v>
      </c>
      <c r="BE117" s="1312">
        <v>832</v>
      </c>
      <c r="BF117" s="1312">
        <v>620</v>
      </c>
      <c r="BG117" s="1312">
        <v>631</v>
      </c>
      <c r="BH117" s="1312">
        <v>610</v>
      </c>
      <c r="BI117" s="1312">
        <v>565</v>
      </c>
      <c r="BJ117" s="1312">
        <v>620</v>
      </c>
      <c r="BK117" s="1312">
        <v>599</v>
      </c>
      <c r="BL117" s="1312">
        <v>422</v>
      </c>
      <c r="BM117" s="1464"/>
    </row>
    <row r="118" spans="1:65">
      <c r="A118" s="1289">
        <v>101</v>
      </c>
      <c r="B118" s="1160" t="s">
        <v>69</v>
      </c>
      <c r="C118" s="1304">
        <v>9624</v>
      </c>
      <c r="D118" s="1273">
        <v>660</v>
      </c>
      <c r="E118" s="1273">
        <v>320</v>
      </c>
      <c r="F118" s="1273">
        <v>159</v>
      </c>
      <c r="G118" s="1273">
        <v>327</v>
      </c>
      <c r="H118" s="1273">
        <v>1556</v>
      </c>
      <c r="I118" s="1273">
        <v>1677</v>
      </c>
      <c r="J118" s="1273">
        <v>1248</v>
      </c>
      <c r="K118" s="1273">
        <v>866</v>
      </c>
      <c r="L118" s="1273">
        <v>636</v>
      </c>
      <c r="M118" s="1273">
        <v>517</v>
      </c>
      <c r="N118" s="1273">
        <v>465</v>
      </c>
      <c r="O118" s="1273">
        <v>293</v>
      </c>
      <c r="P118" s="1273">
        <v>200</v>
      </c>
      <c r="Q118" s="1273">
        <v>168</v>
      </c>
      <c r="R118" s="1273">
        <v>147</v>
      </c>
      <c r="S118" s="1273">
        <v>121</v>
      </c>
      <c r="T118" s="1273">
        <v>95</v>
      </c>
      <c r="U118" s="1273">
        <v>101</v>
      </c>
      <c r="V118" s="1273">
        <v>68</v>
      </c>
      <c r="W118" s="1305"/>
      <c r="X118" s="1273">
        <v>4943</v>
      </c>
      <c r="Y118" s="1273">
        <v>345</v>
      </c>
      <c r="Z118" s="1273">
        <v>162</v>
      </c>
      <c r="AA118" s="1273">
        <v>94</v>
      </c>
      <c r="AB118" s="1273">
        <v>184</v>
      </c>
      <c r="AC118" s="1273">
        <v>856</v>
      </c>
      <c r="AD118" s="1273">
        <v>824</v>
      </c>
      <c r="AE118" s="1273">
        <v>626</v>
      </c>
      <c r="AF118" s="1273">
        <v>429</v>
      </c>
      <c r="AG118" s="1273">
        <v>330</v>
      </c>
      <c r="AH118" s="1273">
        <v>283</v>
      </c>
      <c r="AI118" s="1273">
        <v>272</v>
      </c>
      <c r="AJ118" s="1273">
        <v>146</v>
      </c>
      <c r="AK118" s="1273">
        <v>116</v>
      </c>
      <c r="AL118" s="1273">
        <v>82</v>
      </c>
      <c r="AM118" s="1273">
        <v>71</v>
      </c>
      <c r="AN118" s="1273">
        <v>42</v>
      </c>
      <c r="AO118" s="1273">
        <v>33</v>
      </c>
      <c r="AP118" s="1273">
        <v>30</v>
      </c>
      <c r="AQ118" s="1273">
        <v>18</v>
      </c>
      <c r="AR118" s="1450"/>
      <c r="AS118" s="1304">
        <v>4681</v>
      </c>
      <c r="AT118" s="1273">
        <v>315</v>
      </c>
      <c r="AU118" s="1273">
        <v>158</v>
      </c>
      <c r="AV118" s="1273">
        <v>65</v>
      </c>
      <c r="AW118" s="1273">
        <v>143</v>
      </c>
      <c r="AX118" s="1273">
        <v>700</v>
      </c>
      <c r="AY118" s="1273">
        <v>853</v>
      </c>
      <c r="AZ118" s="1273">
        <v>622</v>
      </c>
      <c r="BA118" s="1273">
        <v>437</v>
      </c>
      <c r="BB118" s="1273">
        <v>306</v>
      </c>
      <c r="BC118" s="1273">
        <v>234</v>
      </c>
      <c r="BD118" s="1273">
        <v>193</v>
      </c>
      <c r="BE118" s="1273">
        <v>147</v>
      </c>
      <c r="BF118" s="1273">
        <v>84</v>
      </c>
      <c r="BG118" s="1273">
        <v>86</v>
      </c>
      <c r="BH118" s="1273">
        <v>76</v>
      </c>
      <c r="BI118" s="1273">
        <v>79</v>
      </c>
      <c r="BJ118" s="1273">
        <v>62</v>
      </c>
      <c r="BK118" s="1273">
        <v>71</v>
      </c>
      <c r="BL118" s="1273">
        <v>50</v>
      </c>
      <c r="BM118" s="1463"/>
    </row>
    <row r="119" spans="1:65">
      <c r="A119" s="1289">
        <v>102</v>
      </c>
      <c r="B119" s="1160" t="s">
        <v>70</v>
      </c>
      <c r="C119" s="1304">
        <v>6236</v>
      </c>
      <c r="D119" s="1273">
        <v>402</v>
      </c>
      <c r="E119" s="1273">
        <v>152</v>
      </c>
      <c r="F119" s="1273">
        <v>95</v>
      </c>
      <c r="G119" s="1273">
        <v>209</v>
      </c>
      <c r="H119" s="1273">
        <v>975</v>
      </c>
      <c r="I119" s="1273">
        <v>1175</v>
      </c>
      <c r="J119" s="1273">
        <v>871</v>
      </c>
      <c r="K119" s="1273">
        <v>610</v>
      </c>
      <c r="L119" s="1273">
        <v>371</v>
      </c>
      <c r="M119" s="1273">
        <v>323</v>
      </c>
      <c r="N119" s="1273">
        <v>236</v>
      </c>
      <c r="O119" s="1273">
        <v>150</v>
      </c>
      <c r="P119" s="1273">
        <v>128</v>
      </c>
      <c r="Q119" s="1273">
        <v>120</v>
      </c>
      <c r="R119" s="1273">
        <v>109</v>
      </c>
      <c r="S119" s="1273">
        <v>83</v>
      </c>
      <c r="T119" s="1273">
        <v>85</v>
      </c>
      <c r="U119" s="1273">
        <v>78</v>
      </c>
      <c r="V119" s="1273">
        <v>64</v>
      </c>
      <c r="W119" s="1305"/>
      <c r="X119" s="1273">
        <v>3053</v>
      </c>
      <c r="Y119" s="1273">
        <v>191</v>
      </c>
      <c r="Z119" s="1273">
        <v>80</v>
      </c>
      <c r="AA119" s="1273">
        <v>40</v>
      </c>
      <c r="AB119" s="1273">
        <v>113</v>
      </c>
      <c r="AC119" s="1273">
        <v>510</v>
      </c>
      <c r="AD119" s="1273">
        <v>550</v>
      </c>
      <c r="AE119" s="1273">
        <v>431</v>
      </c>
      <c r="AF119" s="1273">
        <v>288</v>
      </c>
      <c r="AG119" s="1273">
        <v>201</v>
      </c>
      <c r="AH119" s="1273">
        <v>175</v>
      </c>
      <c r="AI119" s="1273">
        <v>116</v>
      </c>
      <c r="AJ119" s="1273">
        <v>86</v>
      </c>
      <c r="AK119" s="1273">
        <v>73</v>
      </c>
      <c r="AL119" s="1273">
        <v>64</v>
      </c>
      <c r="AM119" s="1273">
        <v>44</v>
      </c>
      <c r="AN119" s="1273">
        <v>37</v>
      </c>
      <c r="AO119" s="1273">
        <v>22</v>
      </c>
      <c r="AP119" s="1273">
        <v>17</v>
      </c>
      <c r="AQ119" s="1273">
        <v>15</v>
      </c>
      <c r="AR119" s="1450"/>
      <c r="AS119" s="1304">
        <v>3183</v>
      </c>
      <c r="AT119" s="1273">
        <v>211</v>
      </c>
      <c r="AU119" s="1273">
        <v>72</v>
      </c>
      <c r="AV119" s="1273">
        <v>55</v>
      </c>
      <c r="AW119" s="1273">
        <v>96</v>
      </c>
      <c r="AX119" s="1273">
        <v>465</v>
      </c>
      <c r="AY119" s="1273">
        <v>625</v>
      </c>
      <c r="AZ119" s="1273">
        <v>440</v>
      </c>
      <c r="BA119" s="1273">
        <v>322</v>
      </c>
      <c r="BB119" s="1273">
        <v>170</v>
      </c>
      <c r="BC119" s="1273">
        <v>148</v>
      </c>
      <c r="BD119" s="1273">
        <v>120</v>
      </c>
      <c r="BE119" s="1273">
        <v>64</v>
      </c>
      <c r="BF119" s="1273">
        <v>55</v>
      </c>
      <c r="BG119" s="1273">
        <v>56</v>
      </c>
      <c r="BH119" s="1273">
        <v>65</v>
      </c>
      <c r="BI119" s="1273">
        <v>46</v>
      </c>
      <c r="BJ119" s="1273">
        <v>63</v>
      </c>
      <c r="BK119" s="1273">
        <v>61</v>
      </c>
      <c r="BL119" s="1273">
        <v>49</v>
      </c>
      <c r="BM119" s="1463"/>
    </row>
    <row r="120" spans="1:65">
      <c r="A120" s="1289">
        <v>105</v>
      </c>
      <c r="B120" s="1160" t="s">
        <v>72</v>
      </c>
      <c r="C120" s="1304">
        <v>5800</v>
      </c>
      <c r="D120" s="1273">
        <v>372</v>
      </c>
      <c r="E120" s="1273">
        <v>97</v>
      </c>
      <c r="F120" s="1273">
        <v>50</v>
      </c>
      <c r="G120" s="1273">
        <v>160</v>
      </c>
      <c r="H120" s="1273">
        <v>785</v>
      </c>
      <c r="I120" s="1273">
        <v>1190</v>
      </c>
      <c r="J120" s="1273">
        <v>904</v>
      </c>
      <c r="K120" s="1273">
        <v>506</v>
      </c>
      <c r="L120" s="1273">
        <v>373</v>
      </c>
      <c r="M120" s="1273">
        <v>314</v>
      </c>
      <c r="N120" s="1273">
        <v>232</v>
      </c>
      <c r="O120" s="1273">
        <v>175</v>
      </c>
      <c r="P120" s="1273">
        <v>120</v>
      </c>
      <c r="Q120" s="1273">
        <v>108</v>
      </c>
      <c r="R120" s="1273">
        <v>112</v>
      </c>
      <c r="S120" s="1273">
        <v>92</v>
      </c>
      <c r="T120" s="1273">
        <v>94</v>
      </c>
      <c r="U120" s="1273">
        <v>73</v>
      </c>
      <c r="V120" s="1273">
        <v>43</v>
      </c>
      <c r="W120" s="1305"/>
      <c r="X120" s="1273">
        <v>3008</v>
      </c>
      <c r="Y120" s="1273">
        <v>193</v>
      </c>
      <c r="Z120" s="1273">
        <v>46</v>
      </c>
      <c r="AA120" s="1273">
        <v>23</v>
      </c>
      <c r="AB120" s="1273">
        <v>77</v>
      </c>
      <c r="AC120" s="1273">
        <v>375</v>
      </c>
      <c r="AD120" s="1273">
        <v>578</v>
      </c>
      <c r="AE120" s="1273">
        <v>475</v>
      </c>
      <c r="AF120" s="1273">
        <v>297</v>
      </c>
      <c r="AG120" s="1273">
        <v>217</v>
      </c>
      <c r="AH120" s="1273">
        <v>187</v>
      </c>
      <c r="AI120" s="1273">
        <v>135</v>
      </c>
      <c r="AJ120" s="1273">
        <v>112</v>
      </c>
      <c r="AK120" s="1273">
        <v>69</v>
      </c>
      <c r="AL120" s="1273">
        <v>68</v>
      </c>
      <c r="AM120" s="1273">
        <v>49</v>
      </c>
      <c r="AN120" s="1273">
        <v>52</v>
      </c>
      <c r="AO120" s="1273">
        <v>31</v>
      </c>
      <c r="AP120" s="1273">
        <v>14</v>
      </c>
      <c r="AQ120" s="1273">
        <v>10</v>
      </c>
      <c r="AR120" s="1450"/>
      <c r="AS120" s="1304">
        <v>2792</v>
      </c>
      <c r="AT120" s="1273">
        <v>179</v>
      </c>
      <c r="AU120" s="1273">
        <v>51</v>
      </c>
      <c r="AV120" s="1273">
        <v>27</v>
      </c>
      <c r="AW120" s="1273">
        <v>83</v>
      </c>
      <c r="AX120" s="1273">
        <v>410</v>
      </c>
      <c r="AY120" s="1273">
        <v>612</v>
      </c>
      <c r="AZ120" s="1273">
        <v>429</v>
      </c>
      <c r="BA120" s="1273">
        <v>209</v>
      </c>
      <c r="BB120" s="1273">
        <v>156</v>
      </c>
      <c r="BC120" s="1273">
        <v>127</v>
      </c>
      <c r="BD120" s="1273">
        <v>97</v>
      </c>
      <c r="BE120" s="1273">
        <v>63</v>
      </c>
      <c r="BF120" s="1273">
        <v>51</v>
      </c>
      <c r="BG120" s="1273">
        <v>40</v>
      </c>
      <c r="BH120" s="1273">
        <v>63</v>
      </c>
      <c r="BI120" s="1273">
        <v>40</v>
      </c>
      <c r="BJ120" s="1273">
        <v>63</v>
      </c>
      <c r="BK120" s="1273">
        <v>59</v>
      </c>
      <c r="BL120" s="1273">
        <v>33</v>
      </c>
      <c r="BM120" s="1463"/>
    </row>
    <row r="121" spans="1:65">
      <c r="A121" s="1289">
        <v>106</v>
      </c>
      <c r="B121" s="1160" t="s">
        <v>74</v>
      </c>
      <c r="C121" s="1304">
        <v>4084</v>
      </c>
      <c r="D121" s="1273">
        <v>235</v>
      </c>
      <c r="E121" s="1273">
        <v>106</v>
      </c>
      <c r="F121" s="1273">
        <v>52</v>
      </c>
      <c r="G121" s="1273">
        <v>144</v>
      </c>
      <c r="H121" s="1273">
        <v>639</v>
      </c>
      <c r="I121" s="1273">
        <v>765</v>
      </c>
      <c r="J121" s="1273">
        <v>523</v>
      </c>
      <c r="K121" s="1273">
        <v>307</v>
      </c>
      <c r="L121" s="1273">
        <v>216</v>
      </c>
      <c r="M121" s="1273">
        <v>217</v>
      </c>
      <c r="N121" s="1273">
        <v>164</v>
      </c>
      <c r="O121" s="1273">
        <v>123</v>
      </c>
      <c r="P121" s="1273">
        <v>118</v>
      </c>
      <c r="Q121" s="1273">
        <v>105</v>
      </c>
      <c r="R121" s="1273">
        <v>85</v>
      </c>
      <c r="S121" s="1273">
        <v>77</v>
      </c>
      <c r="T121" s="1273">
        <v>74</v>
      </c>
      <c r="U121" s="1273">
        <v>81</v>
      </c>
      <c r="V121" s="1273">
        <v>53</v>
      </c>
      <c r="W121" s="1305"/>
      <c r="X121" s="1273">
        <v>2139</v>
      </c>
      <c r="Y121" s="1273">
        <v>117</v>
      </c>
      <c r="Z121" s="1273">
        <v>47</v>
      </c>
      <c r="AA121" s="1273">
        <v>31</v>
      </c>
      <c r="AB121" s="1273">
        <v>70</v>
      </c>
      <c r="AC121" s="1273">
        <v>321</v>
      </c>
      <c r="AD121" s="1273">
        <v>438</v>
      </c>
      <c r="AE121" s="1273">
        <v>273</v>
      </c>
      <c r="AF121" s="1273">
        <v>171</v>
      </c>
      <c r="AG121" s="1273">
        <v>131</v>
      </c>
      <c r="AH121" s="1273">
        <v>120</v>
      </c>
      <c r="AI121" s="1273">
        <v>98</v>
      </c>
      <c r="AJ121" s="1273">
        <v>68</v>
      </c>
      <c r="AK121" s="1273">
        <v>67</v>
      </c>
      <c r="AL121" s="1273">
        <v>60</v>
      </c>
      <c r="AM121" s="1273">
        <v>49</v>
      </c>
      <c r="AN121" s="1273">
        <v>29</v>
      </c>
      <c r="AO121" s="1273">
        <v>13</v>
      </c>
      <c r="AP121" s="1273">
        <v>24</v>
      </c>
      <c r="AQ121" s="1273">
        <v>12</v>
      </c>
      <c r="AR121" s="1450"/>
      <c r="AS121" s="1304">
        <v>1945</v>
      </c>
      <c r="AT121" s="1273">
        <v>118</v>
      </c>
      <c r="AU121" s="1273">
        <v>59</v>
      </c>
      <c r="AV121" s="1273">
        <v>21</v>
      </c>
      <c r="AW121" s="1273">
        <v>74</v>
      </c>
      <c r="AX121" s="1273">
        <v>318</v>
      </c>
      <c r="AY121" s="1273">
        <v>327</v>
      </c>
      <c r="AZ121" s="1273">
        <v>250</v>
      </c>
      <c r="BA121" s="1273">
        <v>136</v>
      </c>
      <c r="BB121" s="1273">
        <v>85</v>
      </c>
      <c r="BC121" s="1273">
        <v>97</v>
      </c>
      <c r="BD121" s="1273">
        <v>66</v>
      </c>
      <c r="BE121" s="1273">
        <v>55</v>
      </c>
      <c r="BF121" s="1273">
        <v>51</v>
      </c>
      <c r="BG121" s="1273">
        <v>45</v>
      </c>
      <c r="BH121" s="1273">
        <v>36</v>
      </c>
      <c r="BI121" s="1273">
        <v>48</v>
      </c>
      <c r="BJ121" s="1273">
        <v>61</v>
      </c>
      <c r="BK121" s="1273">
        <v>57</v>
      </c>
      <c r="BL121" s="1273">
        <v>41</v>
      </c>
      <c r="BM121" s="1463"/>
    </row>
    <row r="122" spans="1:65">
      <c r="A122" s="1289">
        <v>107</v>
      </c>
      <c r="B122" s="1160" t="s">
        <v>75</v>
      </c>
      <c r="C122" s="1304">
        <v>6013</v>
      </c>
      <c r="D122" s="1273">
        <v>376</v>
      </c>
      <c r="E122" s="1273">
        <v>139</v>
      </c>
      <c r="F122" s="1273">
        <v>83</v>
      </c>
      <c r="G122" s="1273">
        <v>208</v>
      </c>
      <c r="H122" s="1273">
        <v>939</v>
      </c>
      <c r="I122" s="1273">
        <v>1180</v>
      </c>
      <c r="J122" s="1273">
        <v>762</v>
      </c>
      <c r="K122" s="1273">
        <v>487</v>
      </c>
      <c r="L122" s="1273">
        <v>342</v>
      </c>
      <c r="M122" s="1273">
        <v>291</v>
      </c>
      <c r="N122" s="1273">
        <v>239</v>
      </c>
      <c r="O122" s="1273">
        <v>166</v>
      </c>
      <c r="P122" s="1273">
        <v>128</v>
      </c>
      <c r="Q122" s="1273">
        <v>137</v>
      </c>
      <c r="R122" s="1273">
        <v>122</v>
      </c>
      <c r="S122" s="1273">
        <v>107</v>
      </c>
      <c r="T122" s="1273">
        <v>127</v>
      </c>
      <c r="U122" s="1273">
        <v>113</v>
      </c>
      <c r="V122" s="1273">
        <v>67</v>
      </c>
      <c r="W122" s="1305"/>
      <c r="X122" s="1273">
        <v>2995</v>
      </c>
      <c r="Y122" s="1273">
        <v>186</v>
      </c>
      <c r="Z122" s="1273">
        <v>64</v>
      </c>
      <c r="AA122" s="1273">
        <v>43</v>
      </c>
      <c r="AB122" s="1273">
        <v>116</v>
      </c>
      <c r="AC122" s="1273">
        <v>477</v>
      </c>
      <c r="AD122" s="1273">
        <v>618</v>
      </c>
      <c r="AE122" s="1273">
        <v>375</v>
      </c>
      <c r="AF122" s="1273">
        <v>246</v>
      </c>
      <c r="AG122" s="1273">
        <v>192</v>
      </c>
      <c r="AH122" s="1273">
        <v>161</v>
      </c>
      <c r="AI122" s="1273">
        <v>113</v>
      </c>
      <c r="AJ122" s="1273">
        <v>86</v>
      </c>
      <c r="AK122" s="1273">
        <v>64</v>
      </c>
      <c r="AL122" s="1273">
        <v>70</v>
      </c>
      <c r="AM122" s="1273">
        <v>51</v>
      </c>
      <c r="AN122" s="1273">
        <v>50</v>
      </c>
      <c r="AO122" s="1273">
        <v>33</v>
      </c>
      <c r="AP122" s="1273">
        <v>35</v>
      </c>
      <c r="AQ122" s="1273">
        <v>15</v>
      </c>
      <c r="AR122" s="1450"/>
      <c r="AS122" s="1304">
        <v>3018</v>
      </c>
      <c r="AT122" s="1273">
        <v>190</v>
      </c>
      <c r="AU122" s="1273">
        <v>75</v>
      </c>
      <c r="AV122" s="1273">
        <v>40</v>
      </c>
      <c r="AW122" s="1273">
        <v>92</v>
      </c>
      <c r="AX122" s="1273">
        <v>462</v>
      </c>
      <c r="AY122" s="1273">
        <v>562</v>
      </c>
      <c r="AZ122" s="1273">
        <v>387</v>
      </c>
      <c r="BA122" s="1273">
        <v>241</v>
      </c>
      <c r="BB122" s="1273">
        <v>150</v>
      </c>
      <c r="BC122" s="1273">
        <v>130</v>
      </c>
      <c r="BD122" s="1273">
        <v>126</v>
      </c>
      <c r="BE122" s="1273">
        <v>80</v>
      </c>
      <c r="BF122" s="1273">
        <v>64</v>
      </c>
      <c r="BG122" s="1273">
        <v>67</v>
      </c>
      <c r="BH122" s="1273">
        <v>71</v>
      </c>
      <c r="BI122" s="1273">
        <v>57</v>
      </c>
      <c r="BJ122" s="1273">
        <v>94</v>
      </c>
      <c r="BK122" s="1273">
        <v>78</v>
      </c>
      <c r="BL122" s="1273">
        <v>52</v>
      </c>
      <c r="BM122" s="1463"/>
    </row>
    <row r="123" spans="1:65">
      <c r="A123" s="1289">
        <v>108</v>
      </c>
      <c r="B123" s="1160" t="s">
        <v>76</v>
      </c>
      <c r="C123" s="1304">
        <v>7538</v>
      </c>
      <c r="D123" s="1273">
        <v>466</v>
      </c>
      <c r="E123" s="1273">
        <v>171</v>
      </c>
      <c r="F123" s="1273">
        <v>103</v>
      </c>
      <c r="G123" s="1273">
        <v>377</v>
      </c>
      <c r="H123" s="1273">
        <v>1186</v>
      </c>
      <c r="I123" s="1273">
        <v>1427</v>
      </c>
      <c r="J123" s="1273">
        <v>974</v>
      </c>
      <c r="K123" s="1273">
        <v>605</v>
      </c>
      <c r="L123" s="1273">
        <v>405</v>
      </c>
      <c r="M123" s="1273">
        <v>375</v>
      </c>
      <c r="N123" s="1273">
        <v>291</v>
      </c>
      <c r="O123" s="1273">
        <v>209</v>
      </c>
      <c r="P123" s="1273">
        <v>136</v>
      </c>
      <c r="Q123" s="1273">
        <v>169</v>
      </c>
      <c r="R123" s="1273">
        <v>147</v>
      </c>
      <c r="S123" s="1273">
        <v>141</v>
      </c>
      <c r="T123" s="1273">
        <v>128</v>
      </c>
      <c r="U123" s="1273">
        <v>130</v>
      </c>
      <c r="V123" s="1273">
        <v>98</v>
      </c>
      <c r="W123" s="1305"/>
      <c r="X123" s="1273">
        <v>3842</v>
      </c>
      <c r="Y123" s="1273">
        <v>241</v>
      </c>
      <c r="Z123" s="1273">
        <v>89</v>
      </c>
      <c r="AA123" s="1273">
        <v>58</v>
      </c>
      <c r="AB123" s="1273">
        <v>224</v>
      </c>
      <c r="AC123" s="1273">
        <v>615</v>
      </c>
      <c r="AD123" s="1273">
        <v>752</v>
      </c>
      <c r="AE123" s="1273">
        <v>497</v>
      </c>
      <c r="AF123" s="1273">
        <v>313</v>
      </c>
      <c r="AG123" s="1273">
        <v>210</v>
      </c>
      <c r="AH123" s="1273">
        <v>202</v>
      </c>
      <c r="AI123" s="1273">
        <v>155</v>
      </c>
      <c r="AJ123" s="1273">
        <v>103</v>
      </c>
      <c r="AK123" s="1273">
        <v>68</v>
      </c>
      <c r="AL123" s="1273">
        <v>82</v>
      </c>
      <c r="AM123" s="1273">
        <v>63</v>
      </c>
      <c r="AN123" s="1273">
        <v>60</v>
      </c>
      <c r="AO123" s="1273">
        <v>40</v>
      </c>
      <c r="AP123" s="1273">
        <v>41</v>
      </c>
      <c r="AQ123" s="1273">
        <v>29</v>
      </c>
      <c r="AR123" s="1450"/>
      <c r="AS123" s="1304">
        <v>3696</v>
      </c>
      <c r="AT123" s="1273">
        <v>225</v>
      </c>
      <c r="AU123" s="1273">
        <v>82</v>
      </c>
      <c r="AV123" s="1273">
        <v>45</v>
      </c>
      <c r="AW123" s="1273">
        <v>153</v>
      </c>
      <c r="AX123" s="1273">
        <v>571</v>
      </c>
      <c r="AY123" s="1273">
        <v>675</v>
      </c>
      <c r="AZ123" s="1273">
        <v>477</v>
      </c>
      <c r="BA123" s="1273">
        <v>292</v>
      </c>
      <c r="BB123" s="1273">
        <v>195</v>
      </c>
      <c r="BC123" s="1273">
        <v>173</v>
      </c>
      <c r="BD123" s="1273">
        <v>136</v>
      </c>
      <c r="BE123" s="1273">
        <v>106</v>
      </c>
      <c r="BF123" s="1273">
        <v>68</v>
      </c>
      <c r="BG123" s="1273">
        <v>87</v>
      </c>
      <c r="BH123" s="1273">
        <v>84</v>
      </c>
      <c r="BI123" s="1273">
        <v>81</v>
      </c>
      <c r="BJ123" s="1273">
        <v>88</v>
      </c>
      <c r="BK123" s="1273">
        <v>89</v>
      </c>
      <c r="BL123" s="1273">
        <v>69</v>
      </c>
      <c r="BM123" s="1463"/>
    </row>
    <row r="124" spans="1:65">
      <c r="A124" s="1289">
        <v>109</v>
      </c>
      <c r="B124" s="1160" t="s">
        <v>73</v>
      </c>
      <c r="C124" s="1304">
        <v>6903</v>
      </c>
      <c r="D124" s="1273">
        <v>340</v>
      </c>
      <c r="E124" s="1273">
        <v>153</v>
      </c>
      <c r="F124" s="1273">
        <v>106</v>
      </c>
      <c r="G124" s="1273">
        <v>355</v>
      </c>
      <c r="H124" s="1273">
        <v>1354</v>
      </c>
      <c r="I124" s="1273">
        <v>1248</v>
      </c>
      <c r="J124" s="1273">
        <v>781</v>
      </c>
      <c r="K124" s="1273">
        <v>535</v>
      </c>
      <c r="L124" s="1273">
        <v>382</v>
      </c>
      <c r="M124" s="1273">
        <v>336</v>
      </c>
      <c r="N124" s="1273">
        <v>249</v>
      </c>
      <c r="O124" s="1273">
        <v>215</v>
      </c>
      <c r="P124" s="1273">
        <v>161</v>
      </c>
      <c r="Q124" s="1273">
        <v>149</v>
      </c>
      <c r="R124" s="1273">
        <v>135</v>
      </c>
      <c r="S124" s="1273">
        <v>127</v>
      </c>
      <c r="T124" s="1273">
        <v>102</v>
      </c>
      <c r="U124" s="1273">
        <v>114</v>
      </c>
      <c r="V124" s="1273">
        <v>61</v>
      </c>
      <c r="W124" s="1305"/>
      <c r="X124" s="1273">
        <v>3486</v>
      </c>
      <c r="Y124" s="1273">
        <v>204</v>
      </c>
      <c r="Z124" s="1273">
        <v>79</v>
      </c>
      <c r="AA124" s="1273">
        <v>55</v>
      </c>
      <c r="AB124" s="1273">
        <v>193</v>
      </c>
      <c r="AC124" s="1273">
        <v>687</v>
      </c>
      <c r="AD124" s="1273">
        <v>607</v>
      </c>
      <c r="AE124" s="1273">
        <v>400</v>
      </c>
      <c r="AF124" s="1273">
        <v>267</v>
      </c>
      <c r="AG124" s="1273">
        <v>208</v>
      </c>
      <c r="AH124" s="1273">
        <v>169</v>
      </c>
      <c r="AI124" s="1273">
        <v>125</v>
      </c>
      <c r="AJ124" s="1273">
        <v>117</v>
      </c>
      <c r="AK124" s="1273">
        <v>94</v>
      </c>
      <c r="AL124" s="1273">
        <v>83</v>
      </c>
      <c r="AM124" s="1273">
        <v>59</v>
      </c>
      <c r="AN124" s="1273">
        <v>43</v>
      </c>
      <c r="AO124" s="1273">
        <v>39</v>
      </c>
      <c r="AP124" s="1273">
        <v>44</v>
      </c>
      <c r="AQ124" s="1273">
        <v>13</v>
      </c>
      <c r="AR124" s="1450"/>
      <c r="AS124" s="1304">
        <v>3417</v>
      </c>
      <c r="AT124" s="1273">
        <v>136</v>
      </c>
      <c r="AU124" s="1273">
        <v>74</v>
      </c>
      <c r="AV124" s="1273">
        <v>51</v>
      </c>
      <c r="AW124" s="1273">
        <v>162</v>
      </c>
      <c r="AX124" s="1273">
        <v>667</v>
      </c>
      <c r="AY124" s="1273">
        <v>641</v>
      </c>
      <c r="AZ124" s="1273">
        <v>381</v>
      </c>
      <c r="BA124" s="1273">
        <v>268</v>
      </c>
      <c r="BB124" s="1273">
        <v>174</v>
      </c>
      <c r="BC124" s="1273">
        <v>167</v>
      </c>
      <c r="BD124" s="1273">
        <v>124</v>
      </c>
      <c r="BE124" s="1273">
        <v>98</v>
      </c>
      <c r="BF124" s="1273">
        <v>67</v>
      </c>
      <c r="BG124" s="1273">
        <v>66</v>
      </c>
      <c r="BH124" s="1273">
        <v>76</v>
      </c>
      <c r="BI124" s="1273">
        <v>84</v>
      </c>
      <c r="BJ124" s="1273">
        <v>63</v>
      </c>
      <c r="BK124" s="1273">
        <v>70</v>
      </c>
      <c r="BL124" s="1273">
        <v>48</v>
      </c>
      <c r="BM124" s="1463"/>
    </row>
    <row r="125" spans="1:65">
      <c r="A125" s="1291">
        <v>110</v>
      </c>
      <c r="B125" s="1163" t="s">
        <v>71</v>
      </c>
      <c r="C125" s="1306">
        <v>9265</v>
      </c>
      <c r="D125" s="1307">
        <v>557</v>
      </c>
      <c r="E125" s="1307">
        <v>165</v>
      </c>
      <c r="F125" s="1307">
        <v>109</v>
      </c>
      <c r="G125" s="1307">
        <v>211</v>
      </c>
      <c r="H125" s="1307">
        <v>1290</v>
      </c>
      <c r="I125" s="1307">
        <v>1991</v>
      </c>
      <c r="J125" s="1307">
        <v>1440</v>
      </c>
      <c r="K125" s="1307">
        <v>892</v>
      </c>
      <c r="L125" s="1307">
        <v>549</v>
      </c>
      <c r="M125" s="1307">
        <v>518</v>
      </c>
      <c r="N125" s="1307">
        <v>367</v>
      </c>
      <c r="O125" s="1307">
        <v>306</v>
      </c>
      <c r="P125" s="1307">
        <v>193</v>
      </c>
      <c r="Q125" s="1307">
        <v>173</v>
      </c>
      <c r="R125" s="1307">
        <v>158</v>
      </c>
      <c r="S125" s="1307">
        <v>120</v>
      </c>
      <c r="T125" s="1307">
        <v>94</v>
      </c>
      <c r="U125" s="1307">
        <v>84</v>
      </c>
      <c r="V125" s="1307">
        <v>48</v>
      </c>
      <c r="W125" s="1308"/>
      <c r="X125" s="1307">
        <v>4635</v>
      </c>
      <c r="Y125" s="1307">
        <v>286</v>
      </c>
      <c r="Z125" s="1307">
        <v>81</v>
      </c>
      <c r="AA125" s="1307">
        <v>58</v>
      </c>
      <c r="AB125" s="1307">
        <v>115</v>
      </c>
      <c r="AC125" s="1307">
        <v>572</v>
      </c>
      <c r="AD125" s="1307">
        <v>939</v>
      </c>
      <c r="AE125" s="1307">
        <v>725</v>
      </c>
      <c r="AF125" s="1307">
        <v>455</v>
      </c>
      <c r="AG125" s="1307">
        <v>293</v>
      </c>
      <c r="AH125" s="1307">
        <v>296</v>
      </c>
      <c r="AI125" s="1307">
        <v>232</v>
      </c>
      <c r="AJ125" s="1307">
        <v>182</v>
      </c>
      <c r="AK125" s="1307">
        <v>107</v>
      </c>
      <c r="AL125" s="1307">
        <v>79</v>
      </c>
      <c r="AM125" s="1307">
        <v>81</v>
      </c>
      <c r="AN125" s="1307">
        <v>56</v>
      </c>
      <c r="AO125" s="1307">
        <v>37</v>
      </c>
      <c r="AP125" s="1307">
        <v>27</v>
      </c>
      <c r="AQ125" s="1307">
        <v>14</v>
      </c>
      <c r="AR125" s="1452"/>
      <c r="AS125" s="1306">
        <v>4630</v>
      </c>
      <c r="AT125" s="1307">
        <v>271</v>
      </c>
      <c r="AU125" s="1307">
        <v>84</v>
      </c>
      <c r="AV125" s="1307">
        <v>51</v>
      </c>
      <c r="AW125" s="1307">
        <v>96</v>
      </c>
      <c r="AX125" s="1307">
        <v>718</v>
      </c>
      <c r="AY125" s="1307">
        <v>1052</v>
      </c>
      <c r="AZ125" s="1307">
        <v>715</v>
      </c>
      <c r="BA125" s="1307">
        <v>437</v>
      </c>
      <c r="BB125" s="1307">
        <v>256</v>
      </c>
      <c r="BC125" s="1307">
        <v>222</v>
      </c>
      <c r="BD125" s="1307">
        <v>135</v>
      </c>
      <c r="BE125" s="1307">
        <v>124</v>
      </c>
      <c r="BF125" s="1307">
        <v>86</v>
      </c>
      <c r="BG125" s="1307">
        <v>94</v>
      </c>
      <c r="BH125" s="1307">
        <v>77</v>
      </c>
      <c r="BI125" s="1307">
        <v>64</v>
      </c>
      <c r="BJ125" s="1307">
        <v>57</v>
      </c>
      <c r="BK125" s="1307">
        <v>57</v>
      </c>
      <c r="BL125" s="1307">
        <v>34</v>
      </c>
      <c r="BM125" s="1465"/>
    </row>
    <row r="126" spans="1:65">
      <c r="A126" s="1289">
        <v>111</v>
      </c>
      <c r="B126" s="1160" t="s">
        <v>77</v>
      </c>
      <c r="C126" s="1304">
        <v>8564</v>
      </c>
      <c r="D126" s="1273">
        <v>463</v>
      </c>
      <c r="E126" s="1273">
        <v>220</v>
      </c>
      <c r="F126" s="1273">
        <v>134</v>
      </c>
      <c r="G126" s="1273">
        <v>417</v>
      </c>
      <c r="H126" s="1273">
        <v>1599</v>
      </c>
      <c r="I126" s="1273">
        <v>1608</v>
      </c>
      <c r="J126" s="1273">
        <v>1111</v>
      </c>
      <c r="K126" s="1273">
        <v>699</v>
      </c>
      <c r="L126" s="1273">
        <v>483</v>
      </c>
      <c r="M126" s="1273">
        <v>408</v>
      </c>
      <c r="N126" s="1273">
        <v>341</v>
      </c>
      <c r="O126" s="1273">
        <v>229</v>
      </c>
      <c r="P126" s="1273">
        <v>200</v>
      </c>
      <c r="Q126" s="1273">
        <v>172</v>
      </c>
      <c r="R126" s="1273">
        <v>129</v>
      </c>
      <c r="S126" s="1273">
        <v>112</v>
      </c>
      <c r="T126" s="1273">
        <v>102</v>
      </c>
      <c r="U126" s="1273">
        <v>76</v>
      </c>
      <c r="V126" s="1273">
        <v>61</v>
      </c>
      <c r="W126" s="1305"/>
      <c r="X126" s="1273">
        <v>4422</v>
      </c>
      <c r="Y126" s="1273">
        <v>246</v>
      </c>
      <c r="Z126" s="1273">
        <v>107</v>
      </c>
      <c r="AA126" s="1273">
        <v>69</v>
      </c>
      <c r="AB126" s="1273">
        <v>222</v>
      </c>
      <c r="AC126" s="1273">
        <v>870</v>
      </c>
      <c r="AD126" s="1273">
        <v>778</v>
      </c>
      <c r="AE126" s="1273">
        <v>576</v>
      </c>
      <c r="AF126" s="1273">
        <v>384</v>
      </c>
      <c r="AG126" s="1273">
        <v>262</v>
      </c>
      <c r="AH126" s="1273">
        <v>211</v>
      </c>
      <c r="AI126" s="1273">
        <v>195</v>
      </c>
      <c r="AJ126" s="1273">
        <v>134</v>
      </c>
      <c r="AK126" s="1273">
        <v>106</v>
      </c>
      <c r="AL126" s="1273">
        <v>82</v>
      </c>
      <c r="AM126" s="1273">
        <v>67</v>
      </c>
      <c r="AN126" s="1273">
        <v>46</v>
      </c>
      <c r="AO126" s="1273">
        <v>33</v>
      </c>
      <c r="AP126" s="1273">
        <v>19</v>
      </c>
      <c r="AQ126" s="1273">
        <v>15</v>
      </c>
      <c r="AR126" s="1450"/>
      <c r="AS126" s="1304">
        <v>4142</v>
      </c>
      <c r="AT126" s="1273">
        <v>217</v>
      </c>
      <c r="AU126" s="1273">
        <v>113</v>
      </c>
      <c r="AV126" s="1273">
        <v>65</v>
      </c>
      <c r="AW126" s="1273">
        <v>195</v>
      </c>
      <c r="AX126" s="1273">
        <v>729</v>
      </c>
      <c r="AY126" s="1273">
        <v>830</v>
      </c>
      <c r="AZ126" s="1273">
        <v>535</v>
      </c>
      <c r="BA126" s="1273">
        <v>315</v>
      </c>
      <c r="BB126" s="1273">
        <v>221</v>
      </c>
      <c r="BC126" s="1273">
        <v>197</v>
      </c>
      <c r="BD126" s="1273">
        <v>146</v>
      </c>
      <c r="BE126" s="1273">
        <v>95</v>
      </c>
      <c r="BF126" s="1273">
        <v>94</v>
      </c>
      <c r="BG126" s="1273">
        <v>90</v>
      </c>
      <c r="BH126" s="1273">
        <v>62</v>
      </c>
      <c r="BI126" s="1273">
        <v>66</v>
      </c>
      <c r="BJ126" s="1273">
        <v>69</v>
      </c>
      <c r="BK126" s="1273">
        <v>57</v>
      </c>
      <c r="BL126" s="1273">
        <v>46</v>
      </c>
      <c r="BM126" s="1463"/>
    </row>
    <row r="127" spans="1:65">
      <c r="A127" s="1289">
        <v>201</v>
      </c>
      <c r="B127" s="1160" t="s">
        <v>416</v>
      </c>
      <c r="C127" s="1304">
        <v>12911</v>
      </c>
      <c r="D127" s="1273">
        <v>868</v>
      </c>
      <c r="E127" s="1273">
        <v>358</v>
      </c>
      <c r="F127" s="1273">
        <v>218</v>
      </c>
      <c r="G127" s="1273">
        <v>672</v>
      </c>
      <c r="H127" s="1273">
        <v>2799</v>
      </c>
      <c r="I127" s="1273">
        <v>2610</v>
      </c>
      <c r="J127" s="1273">
        <v>1648</v>
      </c>
      <c r="K127" s="1273">
        <v>1020</v>
      </c>
      <c r="L127" s="1273">
        <v>683</v>
      </c>
      <c r="M127" s="1273">
        <v>636</v>
      </c>
      <c r="N127" s="1273">
        <v>403</v>
      </c>
      <c r="O127" s="1273">
        <v>264</v>
      </c>
      <c r="P127" s="1273">
        <v>198</v>
      </c>
      <c r="Q127" s="1273">
        <v>135</v>
      </c>
      <c r="R127" s="1273">
        <v>113</v>
      </c>
      <c r="S127" s="1273">
        <v>86</v>
      </c>
      <c r="T127" s="1273">
        <v>79</v>
      </c>
      <c r="U127" s="1273">
        <v>89</v>
      </c>
      <c r="V127" s="1273">
        <v>32</v>
      </c>
      <c r="W127" s="1305"/>
      <c r="X127" s="1273">
        <v>6959</v>
      </c>
      <c r="Y127" s="1273">
        <v>463</v>
      </c>
      <c r="Z127" s="1273">
        <v>189</v>
      </c>
      <c r="AA127" s="1273">
        <v>101</v>
      </c>
      <c r="AB127" s="1273">
        <v>406</v>
      </c>
      <c r="AC127" s="1273">
        <v>1438</v>
      </c>
      <c r="AD127" s="1273">
        <v>1395</v>
      </c>
      <c r="AE127" s="1273">
        <v>888</v>
      </c>
      <c r="AF127" s="1273">
        <v>538</v>
      </c>
      <c r="AG127" s="1273">
        <v>433</v>
      </c>
      <c r="AH127" s="1273">
        <v>380</v>
      </c>
      <c r="AI127" s="1273">
        <v>236</v>
      </c>
      <c r="AJ127" s="1273">
        <v>152</v>
      </c>
      <c r="AK127" s="1273">
        <v>122</v>
      </c>
      <c r="AL127" s="1273">
        <v>75</v>
      </c>
      <c r="AM127" s="1273">
        <v>61</v>
      </c>
      <c r="AN127" s="1273">
        <v>25</v>
      </c>
      <c r="AO127" s="1273">
        <v>25</v>
      </c>
      <c r="AP127" s="1273">
        <v>23</v>
      </c>
      <c r="AQ127" s="1273">
        <v>9</v>
      </c>
      <c r="AR127" s="1450"/>
      <c r="AS127" s="1304">
        <v>5952</v>
      </c>
      <c r="AT127" s="1273">
        <v>405</v>
      </c>
      <c r="AU127" s="1273">
        <v>169</v>
      </c>
      <c r="AV127" s="1273">
        <v>117</v>
      </c>
      <c r="AW127" s="1273">
        <v>266</v>
      </c>
      <c r="AX127" s="1273">
        <v>1361</v>
      </c>
      <c r="AY127" s="1273">
        <v>1215</v>
      </c>
      <c r="AZ127" s="1273">
        <v>760</v>
      </c>
      <c r="BA127" s="1273">
        <v>482</v>
      </c>
      <c r="BB127" s="1273">
        <v>250</v>
      </c>
      <c r="BC127" s="1273">
        <v>256</v>
      </c>
      <c r="BD127" s="1273">
        <v>167</v>
      </c>
      <c r="BE127" s="1273">
        <v>112</v>
      </c>
      <c r="BF127" s="1273">
        <v>76</v>
      </c>
      <c r="BG127" s="1273">
        <v>60</v>
      </c>
      <c r="BH127" s="1273">
        <v>52</v>
      </c>
      <c r="BI127" s="1273">
        <v>61</v>
      </c>
      <c r="BJ127" s="1273">
        <v>54</v>
      </c>
      <c r="BK127" s="1273">
        <v>66</v>
      </c>
      <c r="BL127" s="1273">
        <v>23</v>
      </c>
      <c r="BM127" s="1463"/>
    </row>
    <row r="128" spans="1:65">
      <c r="A128" s="1289">
        <v>202</v>
      </c>
      <c r="B128" s="1160" t="s">
        <v>15</v>
      </c>
      <c r="C128" s="1304">
        <v>15581</v>
      </c>
      <c r="D128" s="1273">
        <v>1107</v>
      </c>
      <c r="E128" s="1273">
        <v>416</v>
      </c>
      <c r="F128" s="1273">
        <v>180</v>
      </c>
      <c r="G128" s="1273">
        <v>438</v>
      </c>
      <c r="H128" s="1273">
        <v>2259</v>
      </c>
      <c r="I128" s="1273">
        <v>3161</v>
      </c>
      <c r="J128" s="1273">
        <v>2355</v>
      </c>
      <c r="K128" s="1273">
        <v>1484</v>
      </c>
      <c r="L128" s="1273">
        <v>992</v>
      </c>
      <c r="M128" s="1273">
        <v>791</v>
      </c>
      <c r="N128" s="1273">
        <v>596</v>
      </c>
      <c r="O128" s="1273">
        <v>368</v>
      </c>
      <c r="P128" s="1273">
        <v>328</v>
      </c>
      <c r="Q128" s="1273">
        <v>245</v>
      </c>
      <c r="R128" s="1273">
        <v>236</v>
      </c>
      <c r="S128" s="1273">
        <v>194</v>
      </c>
      <c r="T128" s="1273">
        <v>170</v>
      </c>
      <c r="U128" s="1273">
        <v>163</v>
      </c>
      <c r="V128" s="1273">
        <v>98</v>
      </c>
      <c r="W128" s="1305"/>
      <c r="X128" s="1273">
        <v>8278</v>
      </c>
      <c r="Y128" s="1273">
        <v>583</v>
      </c>
      <c r="Z128" s="1273">
        <v>220</v>
      </c>
      <c r="AA128" s="1273">
        <v>88</v>
      </c>
      <c r="AB128" s="1273">
        <v>241</v>
      </c>
      <c r="AC128" s="1273">
        <v>1178</v>
      </c>
      <c r="AD128" s="1273">
        <v>1611</v>
      </c>
      <c r="AE128" s="1273">
        <v>1268</v>
      </c>
      <c r="AF128" s="1273">
        <v>822</v>
      </c>
      <c r="AG128" s="1273">
        <v>576</v>
      </c>
      <c r="AH128" s="1273">
        <v>479</v>
      </c>
      <c r="AI128" s="1273">
        <v>338</v>
      </c>
      <c r="AJ128" s="1273">
        <v>212</v>
      </c>
      <c r="AK128" s="1273">
        <v>193</v>
      </c>
      <c r="AL128" s="1273">
        <v>135</v>
      </c>
      <c r="AM128" s="1273">
        <v>111</v>
      </c>
      <c r="AN128" s="1273">
        <v>87</v>
      </c>
      <c r="AO128" s="1273">
        <v>63</v>
      </c>
      <c r="AP128" s="1273">
        <v>48</v>
      </c>
      <c r="AQ128" s="1273">
        <v>25</v>
      </c>
      <c r="AR128" s="1450"/>
      <c r="AS128" s="1304">
        <v>7303</v>
      </c>
      <c r="AT128" s="1273">
        <v>524</v>
      </c>
      <c r="AU128" s="1273">
        <v>196</v>
      </c>
      <c r="AV128" s="1273">
        <v>92</v>
      </c>
      <c r="AW128" s="1273">
        <v>197</v>
      </c>
      <c r="AX128" s="1273">
        <v>1081</v>
      </c>
      <c r="AY128" s="1273">
        <v>1550</v>
      </c>
      <c r="AZ128" s="1273">
        <v>1087</v>
      </c>
      <c r="BA128" s="1273">
        <v>662</v>
      </c>
      <c r="BB128" s="1273">
        <v>416</v>
      </c>
      <c r="BC128" s="1273">
        <v>312</v>
      </c>
      <c r="BD128" s="1273">
        <v>258</v>
      </c>
      <c r="BE128" s="1273">
        <v>156</v>
      </c>
      <c r="BF128" s="1273">
        <v>135</v>
      </c>
      <c r="BG128" s="1273">
        <v>110</v>
      </c>
      <c r="BH128" s="1273">
        <v>125</v>
      </c>
      <c r="BI128" s="1273">
        <v>107</v>
      </c>
      <c r="BJ128" s="1273">
        <v>107</v>
      </c>
      <c r="BK128" s="1273">
        <v>115</v>
      </c>
      <c r="BL128" s="1273">
        <v>73</v>
      </c>
      <c r="BM128" s="1463"/>
    </row>
    <row r="129" spans="1:65">
      <c r="A129" s="1289">
        <v>203</v>
      </c>
      <c r="B129" s="1160" t="s">
        <v>24</v>
      </c>
      <c r="C129" s="1304">
        <v>9413</v>
      </c>
      <c r="D129" s="1273">
        <v>623</v>
      </c>
      <c r="E129" s="1273">
        <v>248</v>
      </c>
      <c r="F129" s="1273">
        <v>141</v>
      </c>
      <c r="G129" s="1273">
        <v>376</v>
      </c>
      <c r="H129" s="1273">
        <v>1613</v>
      </c>
      <c r="I129" s="1273">
        <v>1803</v>
      </c>
      <c r="J129" s="1273">
        <v>1389</v>
      </c>
      <c r="K129" s="1273">
        <v>770</v>
      </c>
      <c r="L129" s="1273">
        <v>552</v>
      </c>
      <c r="M129" s="1273">
        <v>450</v>
      </c>
      <c r="N129" s="1273">
        <v>348</v>
      </c>
      <c r="O129" s="1273">
        <v>228</v>
      </c>
      <c r="P129" s="1273">
        <v>224</v>
      </c>
      <c r="Q129" s="1273">
        <v>162</v>
      </c>
      <c r="R129" s="1273">
        <v>134</v>
      </c>
      <c r="S129" s="1273">
        <v>93</v>
      </c>
      <c r="T129" s="1273">
        <v>95</v>
      </c>
      <c r="U129" s="1273">
        <v>99</v>
      </c>
      <c r="V129" s="1273">
        <v>65</v>
      </c>
      <c r="W129" s="1305"/>
      <c r="X129" s="1273">
        <v>4903</v>
      </c>
      <c r="Y129" s="1273">
        <v>317</v>
      </c>
      <c r="Z129" s="1273">
        <v>110</v>
      </c>
      <c r="AA129" s="1273">
        <v>73</v>
      </c>
      <c r="AB129" s="1273">
        <v>212</v>
      </c>
      <c r="AC129" s="1273">
        <v>864</v>
      </c>
      <c r="AD129" s="1273">
        <v>940</v>
      </c>
      <c r="AE129" s="1273">
        <v>735</v>
      </c>
      <c r="AF129" s="1273">
        <v>421</v>
      </c>
      <c r="AG129" s="1273">
        <v>304</v>
      </c>
      <c r="AH129" s="1273">
        <v>239</v>
      </c>
      <c r="AI129" s="1273">
        <v>192</v>
      </c>
      <c r="AJ129" s="1273">
        <v>118</v>
      </c>
      <c r="AK129" s="1273">
        <v>124</v>
      </c>
      <c r="AL129" s="1273">
        <v>86</v>
      </c>
      <c r="AM129" s="1273">
        <v>66</v>
      </c>
      <c r="AN129" s="1273">
        <v>33</v>
      </c>
      <c r="AO129" s="1273">
        <v>29</v>
      </c>
      <c r="AP129" s="1273">
        <v>29</v>
      </c>
      <c r="AQ129" s="1273">
        <v>11</v>
      </c>
      <c r="AR129" s="1450"/>
      <c r="AS129" s="1304">
        <v>4510</v>
      </c>
      <c r="AT129" s="1273">
        <v>306</v>
      </c>
      <c r="AU129" s="1273">
        <v>138</v>
      </c>
      <c r="AV129" s="1273">
        <v>68</v>
      </c>
      <c r="AW129" s="1273">
        <v>164</v>
      </c>
      <c r="AX129" s="1273">
        <v>749</v>
      </c>
      <c r="AY129" s="1273">
        <v>863</v>
      </c>
      <c r="AZ129" s="1273">
        <v>654</v>
      </c>
      <c r="BA129" s="1273">
        <v>349</v>
      </c>
      <c r="BB129" s="1273">
        <v>248</v>
      </c>
      <c r="BC129" s="1273">
        <v>211</v>
      </c>
      <c r="BD129" s="1273">
        <v>156</v>
      </c>
      <c r="BE129" s="1273">
        <v>110</v>
      </c>
      <c r="BF129" s="1273">
        <v>100</v>
      </c>
      <c r="BG129" s="1273">
        <v>76</v>
      </c>
      <c r="BH129" s="1273">
        <v>68</v>
      </c>
      <c r="BI129" s="1273">
        <v>60</v>
      </c>
      <c r="BJ129" s="1273">
        <v>66</v>
      </c>
      <c r="BK129" s="1273">
        <v>70</v>
      </c>
      <c r="BL129" s="1273">
        <v>54</v>
      </c>
      <c r="BM129" s="1463"/>
    </row>
    <row r="130" spans="1:65">
      <c r="A130" s="1289">
        <v>204</v>
      </c>
      <c r="B130" s="1160" t="s">
        <v>16</v>
      </c>
      <c r="C130" s="1304">
        <v>19768</v>
      </c>
      <c r="D130" s="1273">
        <v>1440</v>
      </c>
      <c r="E130" s="1273">
        <v>708</v>
      </c>
      <c r="F130" s="1273">
        <v>407</v>
      </c>
      <c r="G130" s="1273">
        <v>739</v>
      </c>
      <c r="H130" s="1273">
        <v>3086</v>
      </c>
      <c r="I130" s="1273">
        <v>3554</v>
      </c>
      <c r="J130" s="1273">
        <v>2633</v>
      </c>
      <c r="K130" s="1273">
        <v>1861</v>
      </c>
      <c r="L130" s="1273">
        <v>1283</v>
      </c>
      <c r="M130" s="1273">
        <v>1025</v>
      </c>
      <c r="N130" s="1273">
        <v>768</v>
      </c>
      <c r="O130" s="1273">
        <v>599</v>
      </c>
      <c r="P130" s="1273">
        <v>410</v>
      </c>
      <c r="Q130" s="1273">
        <v>308</v>
      </c>
      <c r="R130" s="1273">
        <v>237</v>
      </c>
      <c r="S130" s="1273">
        <v>208</v>
      </c>
      <c r="T130" s="1273">
        <v>194</v>
      </c>
      <c r="U130" s="1273">
        <v>192</v>
      </c>
      <c r="V130" s="1273">
        <v>116</v>
      </c>
      <c r="W130" s="1305"/>
      <c r="X130" s="1273">
        <v>10150</v>
      </c>
      <c r="Y130" s="1273">
        <v>750</v>
      </c>
      <c r="Z130" s="1273">
        <v>362</v>
      </c>
      <c r="AA130" s="1273">
        <v>198</v>
      </c>
      <c r="AB130" s="1273">
        <v>462</v>
      </c>
      <c r="AC130" s="1273">
        <v>1656</v>
      </c>
      <c r="AD130" s="1273">
        <v>1738</v>
      </c>
      <c r="AE130" s="1273">
        <v>1338</v>
      </c>
      <c r="AF130" s="1273">
        <v>925</v>
      </c>
      <c r="AG130" s="1273">
        <v>676</v>
      </c>
      <c r="AH130" s="1273">
        <v>566</v>
      </c>
      <c r="AI130" s="1273">
        <v>421</v>
      </c>
      <c r="AJ130" s="1273">
        <v>331</v>
      </c>
      <c r="AK130" s="1273">
        <v>219</v>
      </c>
      <c r="AL130" s="1273">
        <v>165</v>
      </c>
      <c r="AM130" s="1273">
        <v>108</v>
      </c>
      <c r="AN130" s="1273">
        <v>83</v>
      </c>
      <c r="AO130" s="1273">
        <v>69</v>
      </c>
      <c r="AP130" s="1273">
        <v>56</v>
      </c>
      <c r="AQ130" s="1273">
        <v>27</v>
      </c>
      <c r="AR130" s="1450"/>
      <c r="AS130" s="1304">
        <v>9618</v>
      </c>
      <c r="AT130" s="1273">
        <v>690</v>
      </c>
      <c r="AU130" s="1273">
        <v>346</v>
      </c>
      <c r="AV130" s="1273">
        <v>209</v>
      </c>
      <c r="AW130" s="1273">
        <v>277</v>
      </c>
      <c r="AX130" s="1273">
        <v>1430</v>
      </c>
      <c r="AY130" s="1273">
        <v>1816</v>
      </c>
      <c r="AZ130" s="1273">
        <v>1295</v>
      </c>
      <c r="BA130" s="1273">
        <v>936</v>
      </c>
      <c r="BB130" s="1273">
        <v>607</v>
      </c>
      <c r="BC130" s="1273">
        <v>459</v>
      </c>
      <c r="BD130" s="1273">
        <v>347</v>
      </c>
      <c r="BE130" s="1273">
        <v>268</v>
      </c>
      <c r="BF130" s="1273">
        <v>191</v>
      </c>
      <c r="BG130" s="1273">
        <v>143</v>
      </c>
      <c r="BH130" s="1273">
        <v>129</v>
      </c>
      <c r="BI130" s="1273">
        <v>125</v>
      </c>
      <c r="BJ130" s="1273">
        <v>125</v>
      </c>
      <c r="BK130" s="1273">
        <v>136</v>
      </c>
      <c r="BL130" s="1273">
        <v>89</v>
      </c>
      <c r="BM130" s="1463"/>
    </row>
    <row r="131" spans="1:65">
      <c r="A131" s="1289">
        <v>205</v>
      </c>
      <c r="B131" s="1160" t="s">
        <v>78</v>
      </c>
      <c r="C131" s="1304">
        <v>1428</v>
      </c>
      <c r="D131" s="1273">
        <v>84</v>
      </c>
      <c r="E131" s="1273">
        <v>35</v>
      </c>
      <c r="F131" s="1273">
        <v>29</v>
      </c>
      <c r="G131" s="1273">
        <v>105</v>
      </c>
      <c r="H131" s="1273">
        <v>332</v>
      </c>
      <c r="I131" s="1273">
        <v>231</v>
      </c>
      <c r="J131" s="1273">
        <v>166</v>
      </c>
      <c r="K131" s="1273">
        <v>89</v>
      </c>
      <c r="L131" s="1273">
        <v>83</v>
      </c>
      <c r="M131" s="1273">
        <v>85</v>
      </c>
      <c r="N131" s="1273">
        <v>46</v>
      </c>
      <c r="O131" s="1273">
        <v>36</v>
      </c>
      <c r="P131" s="1273">
        <v>18</v>
      </c>
      <c r="Q131" s="1273">
        <v>13</v>
      </c>
      <c r="R131" s="1273">
        <v>22</v>
      </c>
      <c r="S131" s="1273">
        <v>11</v>
      </c>
      <c r="T131" s="1273">
        <v>13</v>
      </c>
      <c r="U131" s="1273">
        <v>18</v>
      </c>
      <c r="V131" s="1273">
        <v>12</v>
      </c>
      <c r="W131" s="1305"/>
      <c r="X131" s="1273">
        <v>724</v>
      </c>
      <c r="Y131" s="1273">
        <v>48</v>
      </c>
      <c r="Z131" s="1273">
        <v>18</v>
      </c>
      <c r="AA131" s="1273">
        <v>12</v>
      </c>
      <c r="AB131" s="1273">
        <v>72</v>
      </c>
      <c r="AC131" s="1273">
        <v>143</v>
      </c>
      <c r="AD131" s="1273">
        <v>110</v>
      </c>
      <c r="AE131" s="1273">
        <v>92</v>
      </c>
      <c r="AF131" s="1273">
        <v>51</v>
      </c>
      <c r="AG131" s="1273">
        <v>37</v>
      </c>
      <c r="AH131" s="1273">
        <v>49</v>
      </c>
      <c r="AI131" s="1273">
        <v>26</v>
      </c>
      <c r="AJ131" s="1273">
        <v>19</v>
      </c>
      <c r="AK131" s="1273">
        <v>12</v>
      </c>
      <c r="AL131" s="1273">
        <v>7</v>
      </c>
      <c r="AM131" s="1273">
        <v>13</v>
      </c>
      <c r="AN131" s="1273">
        <v>3</v>
      </c>
      <c r="AO131" s="1273">
        <v>5</v>
      </c>
      <c r="AP131" s="1273">
        <v>4</v>
      </c>
      <c r="AQ131" s="1273">
        <v>3</v>
      </c>
      <c r="AR131" s="1450"/>
      <c r="AS131" s="1304">
        <v>704</v>
      </c>
      <c r="AT131" s="1273">
        <v>36</v>
      </c>
      <c r="AU131" s="1273">
        <v>17</v>
      </c>
      <c r="AV131" s="1273">
        <v>17</v>
      </c>
      <c r="AW131" s="1273">
        <v>33</v>
      </c>
      <c r="AX131" s="1273">
        <v>189</v>
      </c>
      <c r="AY131" s="1273">
        <v>121</v>
      </c>
      <c r="AZ131" s="1273">
        <v>74</v>
      </c>
      <c r="BA131" s="1273">
        <v>38</v>
      </c>
      <c r="BB131" s="1273">
        <v>46</v>
      </c>
      <c r="BC131" s="1273">
        <v>36</v>
      </c>
      <c r="BD131" s="1273">
        <v>20</v>
      </c>
      <c r="BE131" s="1273">
        <v>17</v>
      </c>
      <c r="BF131" s="1273">
        <v>6</v>
      </c>
      <c r="BG131" s="1273">
        <v>6</v>
      </c>
      <c r="BH131" s="1273">
        <v>9</v>
      </c>
      <c r="BI131" s="1273">
        <v>8</v>
      </c>
      <c r="BJ131" s="1273">
        <v>8</v>
      </c>
      <c r="BK131" s="1273">
        <v>14</v>
      </c>
      <c r="BL131" s="1273">
        <v>9</v>
      </c>
      <c r="BM131" s="1463"/>
    </row>
    <row r="132" spans="1:65">
      <c r="A132" s="1289">
        <v>206</v>
      </c>
      <c r="B132" s="1160" t="s">
        <v>17</v>
      </c>
      <c r="C132" s="1304">
        <v>4396</v>
      </c>
      <c r="D132" s="1273">
        <v>237</v>
      </c>
      <c r="E132" s="1273">
        <v>119</v>
      </c>
      <c r="F132" s="1273">
        <v>77</v>
      </c>
      <c r="G132" s="1273">
        <v>255</v>
      </c>
      <c r="H132" s="1273">
        <v>877</v>
      </c>
      <c r="I132" s="1273">
        <v>700</v>
      </c>
      <c r="J132" s="1273">
        <v>475</v>
      </c>
      <c r="K132" s="1273">
        <v>294</v>
      </c>
      <c r="L132" s="1273">
        <v>256</v>
      </c>
      <c r="M132" s="1273">
        <v>262</v>
      </c>
      <c r="N132" s="1273">
        <v>186</v>
      </c>
      <c r="O132" s="1273">
        <v>147</v>
      </c>
      <c r="P132" s="1273">
        <v>121</v>
      </c>
      <c r="Q132" s="1273">
        <v>74</v>
      </c>
      <c r="R132" s="1273">
        <v>93</v>
      </c>
      <c r="S132" s="1273">
        <v>61</v>
      </c>
      <c r="T132" s="1273">
        <v>68</v>
      </c>
      <c r="U132" s="1273">
        <v>57</v>
      </c>
      <c r="V132" s="1273">
        <v>37</v>
      </c>
      <c r="W132" s="1305"/>
      <c r="X132" s="1273">
        <v>2296</v>
      </c>
      <c r="Y132" s="1273">
        <v>119</v>
      </c>
      <c r="Z132" s="1273">
        <v>67</v>
      </c>
      <c r="AA132" s="1273">
        <v>45</v>
      </c>
      <c r="AB132" s="1273">
        <v>170</v>
      </c>
      <c r="AC132" s="1273">
        <v>530</v>
      </c>
      <c r="AD132" s="1273">
        <v>366</v>
      </c>
      <c r="AE132" s="1273">
        <v>226</v>
      </c>
      <c r="AF132" s="1273">
        <v>150</v>
      </c>
      <c r="AG132" s="1273">
        <v>113</v>
      </c>
      <c r="AH132" s="1273">
        <v>121</v>
      </c>
      <c r="AI132" s="1273">
        <v>95</v>
      </c>
      <c r="AJ132" s="1273">
        <v>71</v>
      </c>
      <c r="AK132" s="1273">
        <v>73</v>
      </c>
      <c r="AL132" s="1273">
        <v>35</v>
      </c>
      <c r="AM132" s="1273">
        <v>46</v>
      </c>
      <c r="AN132" s="1273">
        <v>25</v>
      </c>
      <c r="AO132" s="1273">
        <v>22</v>
      </c>
      <c r="AP132" s="1273">
        <v>13</v>
      </c>
      <c r="AQ132" s="1273">
        <v>9</v>
      </c>
      <c r="AR132" s="1450"/>
      <c r="AS132" s="1304">
        <v>2100</v>
      </c>
      <c r="AT132" s="1273">
        <v>118</v>
      </c>
      <c r="AU132" s="1273">
        <v>52</v>
      </c>
      <c r="AV132" s="1273">
        <v>32</v>
      </c>
      <c r="AW132" s="1273">
        <v>85</v>
      </c>
      <c r="AX132" s="1273">
        <v>347</v>
      </c>
      <c r="AY132" s="1273">
        <v>334</v>
      </c>
      <c r="AZ132" s="1273">
        <v>249</v>
      </c>
      <c r="BA132" s="1273">
        <v>144</v>
      </c>
      <c r="BB132" s="1273">
        <v>143</v>
      </c>
      <c r="BC132" s="1273">
        <v>141</v>
      </c>
      <c r="BD132" s="1273">
        <v>91</v>
      </c>
      <c r="BE132" s="1273">
        <v>76</v>
      </c>
      <c r="BF132" s="1273">
        <v>48</v>
      </c>
      <c r="BG132" s="1273">
        <v>39</v>
      </c>
      <c r="BH132" s="1273">
        <v>47</v>
      </c>
      <c r="BI132" s="1273">
        <v>36</v>
      </c>
      <c r="BJ132" s="1273">
        <v>46</v>
      </c>
      <c r="BK132" s="1273">
        <v>44</v>
      </c>
      <c r="BL132" s="1273">
        <v>28</v>
      </c>
      <c r="BM132" s="1463"/>
    </row>
    <row r="133" spans="1:65">
      <c r="A133" s="1289">
        <v>207</v>
      </c>
      <c r="B133" s="1160" t="s">
        <v>19</v>
      </c>
      <c r="C133" s="1304">
        <v>7473</v>
      </c>
      <c r="D133" s="1273">
        <v>515</v>
      </c>
      <c r="E133" s="1273">
        <v>198</v>
      </c>
      <c r="F133" s="1273">
        <v>108</v>
      </c>
      <c r="G133" s="1273">
        <v>371</v>
      </c>
      <c r="H133" s="1273">
        <v>1347</v>
      </c>
      <c r="I133" s="1273">
        <v>1443</v>
      </c>
      <c r="J133" s="1273">
        <v>1038</v>
      </c>
      <c r="K133" s="1273">
        <v>600</v>
      </c>
      <c r="L133" s="1273">
        <v>414</v>
      </c>
      <c r="M133" s="1273">
        <v>376</v>
      </c>
      <c r="N133" s="1273">
        <v>286</v>
      </c>
      <c r="O133" s="1273">
        <v>187</v>
      </c>
      <c r="P133" s="1273">
        <v>147</v>
      </c>
      <c r="Q133" s="1273">
        <v>93</v>
      </c>
      <c r="R133" s="1273">
        <v>72</v>
      </c>
      <c r="S133" s="1273">
        <v>83</v>
      </c>
      <c r="T133" s="1273">
        <v>83</v>
      </c>
      <c r="U133" s="1273">
        <v>59</v>
      </c>
      <c r="V133" s="1273">
        <v>53</v>
      </c>
      <c r="W133" s="1305"/>
      <c r="X133" s="1273">
        <v>4168</v>
      </c>
      <c r="Y133" s="1273">
        <v>262</v>
      </c>
      <c r="Z133" s="1273">
        <v>103</v>
      </c>
      <c r="AA133" s="1273">
        <v>62</v>
      </c>
      <c r="AB133" s="1273">
        <v>217</v>
      </c>
      <c r="AC133" s="1273">
        <v>803</v>
      </c>
      <c r="AD133" s="1273">
        <v>791</v>
      </c>
      <c r="AE133" s="1273">
        <v>577</v>
      </c>
      <c r="AF133" s="1273">
        <v>324</v>
      </c>
      <c r="AG133" s="1273">
        <v>247</v>
      </c>
      <c r="AH133" s="1273">
        <v>227</v>
      </c>
      <c r="AI133" s="1273">
        <v>171</v>
      </c>
      <c r="AJ133" s="1273">
        <v>111</v>
      </c>
      <c r="AK133" s="1273">
        <v>80</v>
      </c>
      <c r="AL133" s="1273">
        <v>60</v>
      </c>
      <c r="AM133" s="1273">
        <v>42</v>
      </c>
      <c r="AN133" s="1273">
        <v>32</v>
      </c>
      <c r="AO133" s="1273">
        <v>33</v>
      </c>
      <c r="AP133" s="1273">
        <v>13</v>
      </c>
      <c r="AQ133" s="1273">
        <v>13</v>
      </c>
      <c r="AR133" s="1450"/>
      <c r="AS133" s="1304">
        <v>3305</v>
      </c>
      <c r="AT133" s="1273">
        <v>253</v>
      </c>
      <c r="AU133" s="1273">
        <v>95</v>
      </c>
      <c r="AV133" s="1273">
        <v>46</v>
      </c>
      <c r="AW133" s="1273">
        <v>154</v>
      </c>
      <c r="AX133" s="1273">
        <v>544</v>
      </c>
      <c r="AY133" s="1273">
        <v>652</v>
      </c>
      <c r="AZ133" s="1273">
        <v>461</v>
      </c>
      <c r="BA133" s="1273">
        <v>276</v>
      </c>
      <c r="BB133" s="1273">
        <v>167</v>
      </c>
      <c r="BC133" s="1273">
        <v>149</v>
      </c>
      <c r="BD133" s="1273">
        <v>115</v>
      </c>
      <c r="BE133" s="1273">
        <v>76</v>
      </c>
      <c r="BF133" s="1273">
        <v>67</v>
      </c>
      <c r="BG133" s="1273">
        <v>33</v>
      </c>
      <c r="BH133" s="1273">
        <v>30</v>
      </c>
      <c r="BI133" s="1273">
        <v>51</v>
      </c>
      <c r="BJ133" s="1273">
        <v>50</v>
      </c>
      <c r="BK133" s="1273">
        <v>46</v>
      </c>
      <c r="BL133" s="1273">
        <v>40</v>
      </c>
      <c r="BM133" s="1463"/>
    </row>
    <row r="134" spans="1:65">
      <c r="A134" s="1289">
        <v>208</v>
      </c>
      <c r="B134" s="1160" t="s">
        <v>42</v>
      </c>
      <c r="C134" s="1304">
        <v>877</v>
      </c>
      <c r="D134" s="1273">
        <v>63</v>
      </c>
      <c r="E134" s="1273">
        <v>28</v>
      </c>
      <c r="F134" s="1273">
        <v>10</v>
      </c>
      <c r="G134" s="1273">
        <v>33</v>
      </c>
      <c r="H134" s="1273">
        <v>181</v>
      </c>
      <c r="I134" s="1273">
        <v>151</v>
      </c>
      <c r="J134" s="1273">
        <v>118</v>
      </c>
      <c r="K134" s="1273">
        <v>78</v>
      </c>
      <c r="L134" s="1273">
        <v>56</v>
      </c>
      <c r="M134" s="1273">
        <v>42</v>
      </c>
      <c r="N134" s="1273">
        <v>26</v>
      </c>
      <c r="O134" s="1273">
        <v>14</v>
      </c>
      <c r="P134" s="1273">
        <v>17</v>
      </c>
      <c r="Q134" s="1273">
        <v>18</v>
      </c>
      <c r="R134" s="1273">
        <v>13</v>
      </c>
      <c r="S134" s="1273">
        <v>8</v>
      </c>
      <c r="T134" s="1273">
        <v>12</v>
      </c>
      <c r="U134" s="1273">
        <v>6</v>
      </c>
      <c r="V134" s="1273">
        <v>3</v>
      </c>
      <c r="W134" s="1305"/>
      <c r="X134" s="1273">
        <v>473</v>
      </c>
      <c r="Y134" s="1273">
        <v>30</v>
      </c>
      <c r="Z134" s="1273">
        <v>17</v>
      </c>
      <c r="AA134" s="1273">
        <v>8</v>
      </c>
      <c r="AB134" s="1273">
        <v>16</v>
      </c>
      <c r="AC134" s="1273">
        <v>96</v>
      </c>
      <c r="AD134" s="1273">
        <v>77</v>
      </c>
      <c r="AE134" s="1273">
        <v>70</v>
      </c>
      <c r="AF134" s="1273">
        <v>47</v>
      </c>
      <c r="AG134" s="1273">
        <v>32</v>
      </c>
      <c r="AH134" s="1273">
        <v>21</v>
      </c>
      <c r="AI134" s="1273">
        <v>15</v>
      </c>
      <c r="AJ134" s="1273">
        <v>10</v>
      </c>
      <c r="AK134" s="1273">
        <v>8</v>
      </c>
      <c r="AL134" s="1273">
        <v>8</v>
      </c>
      <c r="AM134" s="1273">
        <v>7</v>
      </c>
      <c r="AN134" s="1273">
        <v>3</v>
      </c>
      <c r="AO134" s="1273">
        <v>4</v>
      </c>
      <c r="AP134" s="1273">
        <v>3</v>
      </c>
      <c r="AQ134" s="1273">
        <v>1</v>
      </c>
      <c r="AR134" s="1450"/>
      <c r="AS134" s="1304">
        <v>404</v>
      </c>
      <c r="AT134" s="1273">
        <v>33</v>
      </c>
      <c r="AU134" s="1273">
        <v>11</v>
      </c>
      <c r="AV134" s="1273">
        <v>2</v>
      </c>
      <c r="AW134" s="1273">
        <v>17</v>
      </c>
      <c r="AX134" s="1273">
        <v>85</v>
      </c>
      <c r="AY134" s="1273">
        <v>74</v>
      </c>
      <c r="AZ134" s="1273">
        <v>48</v>
      </c>
      <c r="BA134" s="1273">
        <v>31</v>
      </c>
      <c r="BB134" s="1273">
        <v>24</v>
      </c>
      <c r="BC134" s="1273">
        <v>21</v>
      </c>
      <c r="BD134" s="1273">
        <v>11</v>
      </c>
      <c r="BE134" s="1273">
        <v>4</v>
      </c>
      <c r="BF134" s="1273">
        <v>9</v>
      </c>
      <c r="BG134" s="1273">
        <v>10</v>
      </c>
      <c r="BH134" s="1273">
        <v>6</v>
      </c>
      <c r="BI134" s="1273">
        <v>5</v>
      </c>
      <c r="BJ134" s="1273">
        <v>8</v>
      </c>
      <c r="BK134" s="1273">
        <v>3</v>
      </c>
      <c r="BL134" s="1273">
        <v>2</v>
      </c>
      <c r="BM134" s="1463"/>
    </row>
    <row r="135" spans="1:65">
      <c r="A135" s="1289">
        <v>209</v>
      </c>
      <c r="B135" s="1160" t="s">
        <v>79</v>
      </c>
      <c r="C135" s="1304">
        <v>2050</v>
      </c>
      <c r="D135" s="1273">
        <v>134</v>
      </c>
      <c r="E135" s="1273">
        <v>64</v>
      </c>
      <c r="F135" s="1273">
        <v>32</v>
      </c>
      <c r="G135" s="1273">
        <v>198</v>
      </c>
      <c r="H135" s="1273">
        <v>529</v>
      </c>
      <c r="I135" s="1273">
        <v>314</v>
      </c>
      <c r="J135" s="1273">
        <v>206</v>
      </c>
      <c r="K135" s="1273">
        <v>168</v>
      </c>
      <c r="L135" s="1273">
        <v>86</v>
      </c>
      <c r="M135" s="1273">
        <v>67</v>
      </c>
      <c r="N135" s="1273">
        <v>60</v>
      </c>
      <c r="O135" s="1273">
        <v>43</v>
      </c>
      <c r="P135" s="1273">
        <v>34</v>
      </c>
      <c r="Q135" s="1273">
        <v>31</v>
      </c>
      <c r="R135" s="1273">
        <v>16</v>
      </c>
      <c r="S135" s="1273">
        <v>11</v>
      </c>
      <c r="T135" s="1273">
        <v>21</v>
      </c>
      <c r="U135" s="1273">
        <v>18</v>
      </c>
      <c r="V135" s="1273">
        <v>18</v>
      </c>
      <c r="W135" s="1305"/>
      <c r="X135" s="1273">
        <v>1027</v>
      </c>
      <c r="Y135" s="1273">
        <v>61</v>
      </c>
      <c r="Z135" s="1273">
        <v>31</v>
      </c>
      <c r="AA135" s="1273">
        <v>15</v>
      </c>
      <c r="AB135" s="1273">
        <v>102</v>
      </c>
      <c r="AC135" s="1273">
        <v>240</v>
      </c>
      <c r="AD135" s="1273">
        <v>155</v>
      </c>
      <c r="AE135" s="1273">
        <v>112</v>
      </c>
      <c r="AF135" s="1273">
        <v>99</v>
      </c>
      <c r="AG135" s="1273">
        <v>48</v>
      </c>
      <c r="AH135" s="1273">
        <v>38</v>
      </c>
      <c r="AI135" s="1273">
        <v>38</v>
      </c>
      <c r="AJ135" s="1273">
        <v>25</v>
      </c>
      <c r="AK135" s="1273">
        <v>19</v>
      </c>
      <c r="AL135" s="1273">
        <v>15</v>
      </c>
      <c r="AM135" s="1273">
        <v>8</v>
      </c>
      <c r="AN135" s="1273">
        <v>4</v>
      </c>
      <c r="AO135" s="1273">
        <v>6</v>
      </c>
      <c r="AP135" s="1273">
        <v>4</v>
      </c>
      <c r="AQ135" s="1273">
        <v>7</v>
      </c>
      <c r="AR135" s="1450"/>
      <c r="AS135" s="1304">
        <v>1023</v>
      </c>
      <c r="AT135" s="1273">
        <v>73</v>
      </c>
      <c r="AU135" s="1273">
        <v>33</v>
      </c>
      <c r="AV135" s="1273">
        <v>17</v>
      </c>
      <c r="AW135" s="1273">
        <v>96</v>
      </c>
      <c r="AX135" s="1273">
        <v>289</v>
      </c>
      <c r="AY135" s="1273">
        <v>159</v>
      </c>
      <c r="AZ135" s="1273">
        <v>94</v>
      </c>
      <c r="BA135" s="1273">
        <v>69</v>
      </c>
      <c r="BB135" s="1273">
        <v>38</v>
      </c>
      <c r="BC135" s="1273">
        <v>29</v>
      </c>
      <c r="BD135" s="1273">
        <v>22</v>
      </c>
      <c r="BE135" s="1273">
        <v>18</v>
      </c>
      <c r="BF135" s="1273">
        <v>15</v>
      </c>
      <c r="BG135" s="1273">
        <v>16</v>
      </c>
      <c r="BH135" s="1273">
        <v>8</v>
      </c>
      <c r="BI135" s="1273">
        <v>7</v>
      </c>
      <c r="BJ135" s="1273">
        <v>15</v>
      </c>
      <c r="BK135" s="1273">
        <v>14</v>
      </c>
      <c r="BL135" s="1273">
        <v>11</v>
      </c>
      <c r="BM135" s="1463"/>
    </row>
    <row r="136" spans="1:65">
      <c r="A136" s="1289">
        <v>210</v>
      </c>
      <c r="B136" s="1160" t="s">
        <v>25</v>
      </c>
      <c r="C136" s="1304">
        <v>7543</v>
      </c>
      <c r="D136" s="1273">
        <v>574</v>
      </c>
      <c r="E136" s="1273">
        <v>213</v>
      </c>
      <c r="F136" s="1273">
        <v>100</v>
      </c>
      <c r="G136" s="1273">
        <v>391</v>
      </c>
      <c r="H136" s="1273">
        <v>1555</v>
      </c>
      <c r="I136" s="1273">
        <v>1445</v>
      </c>
      <c r="J136" s="1273">
        <v>1024</v>
      </c>
      <c r="K136" s="1273">
        <v>572</v>
      </c>
      <c r="L136" s="1273">
        <v>367</v>
      </c>
      <c r="M136" s="1273">
        <v>324</v>
      </c>
      <c r="N136" s="1273">
        <v>215</v>
      </c>
      <c r="O136" s="1273">
        <v>179</v>
      </c>
      <c r="P136" s="1273">
        <v>158</v>
      </c>
      <c r="Q136" s="1273">
        <v>124</v>
      </c>
      <c r="R136" s="1273">
        <v>77</v>
      </c>
      <c r="S136" s="1273">
        <v>72</v>
      </c>
      <c r="T136" s="1273">
        <v>57</v>
      </c>
      <c r="U136" s="1273">
        <v>65</v>
      </c>
      <c r="V136" s="1273">
        <v>31</v>
      </c>
      <c r="W136" s="1305"/>
      <c r="X136" s="1273">
        <v>3996</v>
      </c>
      <c r="Y136" s="1273">
        <v>307</v>
      </c>
      <c r="Z136" s="1273">
        <v>103</v>
      </c>
      <c r="AA136" s="1273">
        <v>59</v>
      </c>
      <c r="AB136" s="1273">
        <v>219</v>
      </c>
      <c r="AC136" s="1273">
        <v>815</v>
      </c>
      <c r="AD136" s="1273">
        <v>766</v>
      </c>
      <c r="AE136" s="1273">
        <v>566</v>
      </c>
      <c r="AF136" s="1273">
        <v>301</v>
      </c>
      <c r="AG136" s="1273">
        <v>208</v>
      </c>
      <c r="AH136" s="1273">
        <v>186</v>
      </c>
      <c r="AI136" s="1273">
        <v>123</v>
      </c>
      <c r="AJ136" s="1273">
        <v>98</v>
      </c>
      <c r="AK136" s="1273">
        <v>91</v>
      </c>
      <c r="AL136" s="1273">
        <v>63</v>
      </c>
      <c r="AM136" s="1273">
        <v>30</v>
      </c>
      <c r="AN136" s="1273">
        <v>28</v>
      </c>
      <c r="AO136" s="1273">
        <v>13</v>
      </c>
      <c r="AP136" s="1273">
        <v>16</v>
      </c>
      <c r="AQ136" s="1273">
        <v>4</v>
      </c>
      <c r="AR136" s="1450"/>
      <c r="AS136" s="1304">
        <v>3547</v>
      </c>
      <c r="AT136" s="1273">
        <v>267</v>
      </c>
      <c r="AU136" s="1273">
        <v>110</v>
      </c>
      <c r="AV136" s="1273">
        <v>41</v>
      </c>
      <c r="AW136" s="1273">
        <v>172</v>
      </c>
      <c r="AX136" s="1273">
        <v>740</v>
      </c>
      <c r="AY136" s="1273">
        <v>679</v>
      </c>
      <c r="AZ136" s="1273">
        <v>458</v>
      </c>
      <c r="BA136" s="1273">
        <v>271</v>
      </c>
      <c r="BB136" s="1273">
        <v>159</v>
      </c>
      <c r="BC136" s="1273">
        <v>138</v>
      </c>
      <c r="BD136" s="1273">
        <v>92</v>
      </c>
      <c r="BE136" s="1273">
        <v>81</v>
      </c>
      <c r="BF136" s="1273">
        <v>67</v>
      </c>
      <c r="BG136" s="1273">
        <v>61</v>
      </c>
      <c r="BH136" s="1273">
        <v>47</v>
      </c>
      <c r="BI136" s="1273">
        <v>44</v>
      </c>
      <c r="BJ136" s="1273">
        <v>44</v>
      </c>
      <c r="BK136" s="1273">
        <v>49</v>
      </c>
      <c r="BL136" s="1273">
        <v>27</v>
      </c>
      <c r="BM136" s="1463"/>
    </row>
    <row r="137" spans="1:65">
      <c r="A137" s="1289">
        <v>212</v>
      </c>
      <c r="B137" s="1160" t="s">
        <v>43</v>
      </c>
      <c r="C137" s="1304">
        <v>1173</v>
      </c>
      <c r="D137" s="1273">
        <v>66</v>
      </c>
      <c r="E137" s="1273">
        <v>30</v>
      </c>
      <c r="F137" s="1273">
        <v>21</v>
      </c>
      <c r="G137" s="1273">
        <v>65</v>
      </c>
      <c r="H137" s="1273">
        <v>277</v>
      </c>
      <c r="I137" s="1273">
        <v>234</v>
      </c>
      <c r="J137" s="1273">
        <v>136</v>
      </c>
      <c r="K137" s="1273">
        <v>78</v>
      </c>
      <c r="L137" s="1273">
        <v>50</v>
      </c>
      <c r="M137" s="1273">
        <v>61</v>
      </c>
      <c r="N137" s="1273">
        <v>39</v>
      </c>
      <c r="O137" s="1273">
        <v>22</v>
      </c>
      <c r="P137" s="1273">
        <v>22</v>
      </c>
      <c r="Q137" s="1273">
        <v>18</v>
      </c>
      <c r="R137" s="1273">
        <v>17</v>
      </c>
      <c r="S137" s="1273">
        <v>8</v>
      </c>
      <c r="T137" s="1273">
        <v>10</v>
      </c>
      <c r="U137" s="1273">
        <v>10</v>
      </c>
      <c r="V137" s="1273">
        <v>9</v>
      </c>
      <c r="W137" s="1305"/>
      <c r="X137" s="1273">
        <v>629</v>
      </c>
      <c r="Y137" s="1273">
        <v>39</v>
      </c>
      <c r="Z137" s="1273">
        <v>15</v>
      </c>
      <c r="AA137" s="1273">
        <v>11</v>
      </c>
      <c r="AB137" s="1273">
        <v>31</v>
      </c>
      <c r="AC137" s="1273">
        <v>160</v>
      </c>
      <c r="AD137" s="1273">
        <v>118</v>
      </c>
      <c r="AE137" s="1273">
        <v>71</v>
      </c>
      <c r="AF137" s="1273">
        <v>45</v>
      </c>
      <c r="AG137" s="1273">
        <v>20</v>
      </c>
      <c r="AH137" s="1273">
        <v>39</v>
      </c>
      <c r="AI137" s="1273">
        <v>26</v>
      </c>
      <c r="AJ137" s="1273">
        <v>13</v>
      </c>
      <c r="AK137" s="1273">
        <v>12</v>
      </c>
      <c r="AL137" s="1273">
        <v>8</v>
      </c>
      <c r="AM137" s="1273">
        <v>8</v>
      </c>
      <c r="AN137" s="1273">
        <v>5</v>
      </c>
      <c r="AO137" s="1273">
        <v>3</v>
      </c>
      <c r="AP137" s="1273">
        <v>3</v>
      </c>
      <c r="AQ137" s="1273">
        <v>2</v>
      </c>
      <c r="AR137" s="1450"/>
      <c r="AS137" s="1304">
        <v>544</v>
      </c>
      <c r="AT137" s="1273">
        <v>27</v>
      </c>
      <c r="AU137" s="1273">
        <v>15</v>
      </c>
      <c r="AV137" s="1273">
        <v>10</v>
      </c>
      <c r="AW137" s="1273">
        <v>34</v>
      </c>
      <c r="AX137" s="1273">
        <v>117</v>
      </c>
      <c r="AY137" s="1273">
        <v>116</v>
      </c>
      <c r="AZ137" s="1273">
        <v>65</v>
      </c>
      <c r="BA137" s="1273">
        <v>33</v>
      </c>
      <c r="BB137" s="1273">
        <v>30</v>
      </c>
      <c r="BC137" s="1273">
        <v>22</v>
      </c>
      <c r="BD137" s="1273">
        <v>13</v>
      </c>
      <c r="BE137" s="1273">
        <v>9</v>
      </c>
      <c r="BF137" s="1273">
        <v>10</v>
      </c>
      <c r="BG137" s="1273">
        <v>10</v>
      </c>
      <c r="BH137" s="1273">
        <v>9</v>
      </c>
      <c r="BI137" s="1273">
        <v>3</v>
      </c>
      <c r="BJ137" s="1273">
        <v>7</v>
      </c>
      <c r="BK137" s="1273">
        <v>7</v>
      </c>
      <c r="BL137" s="1273">
        <v>7</v>
      </c>
      <c r="BM137" s="1463"/>
    </row>
    <row r="138" spans="1:65">
      <c r="A138" s="1289">
        <v>213</v>
      </c>
      <c r="B138" s="1160" t="s">
        <v>80</v>
      </c>
      <c r="C138" s="1304">
        <v>1143</v>
      </c>
      <c r="D138" s="1273">
        <v>79</v>
      </c>
      <c r="E138" s="1273">
        <v>41</v>
      </c>
      <c r="F138" s="1273">
        <v>19</v>
      </c>
      <c r="G138" s="1273">
        <v>79</v>
      </c>
      <c r="H138" s="1273">
        <v>249</v>
      </c>
      <c r="I138" s="1273">
        <v>220</v>
      </c>
      <c r="J138" s="1273">
        <v>120</v>
      </c>
      <c r="K138" s="1273">
        <v>84</v>
      </c>
      <c r="L138" s="1273">
        <v>62</v>
      </c>
      <c r="M138" s="1273">
        <v>51</v>
      </c>
      <c r="N138" s="1273">
        <v>33</v>
      </c>
      <c r="O138" s="1273">
        <v>23</v>
      </c>
      <c r="P138" s="1273">
        <v>18</v>
      </c>
      <c r="Q138" s="1273">
        <v>13</v>
      </c>
      <c r="R138" s="1273">
        <v>7</v>
      </c>
      <c r="S138" s="1273">
        <v>15</v>
      </c>
      <c r="T138" s="1273">
        <v>15</v>
      </c>
      <c r="U138" s="1273">
        <v>9</v>
      </c>
      <c r="V138" s="1273">
        <v>6</v>
      </c>
      <c r="W138" s="1305"/>
      <c r="X138" s="1273">
        <v>589</v>
      </c>
      <c r="Y138" s="1273">
        <v>38</v>
      </c>
      <c r="Z138" s="1273">
        <v>21</v>
      </c>
      <c r="AA138" s="1273">
        <v>12</v>
      </c>
      <c r="AB138" s="1273">
        <v>44</v>
      </c>
      <c r="AC138" s="1273">
        <v>113</v>
      </c>
      <c r="AD138" s="1273">
        <v>120</v>
      </c>
      <c r="AE138" s="1273">
        <v>68</v>
      </c>
      <c r="AF138" s="1273">
        <v>40</v>
      </c>
      <c r="AG138" s="1273">
        <v>35</v>
      </c>
      <c r="AH138" s="1273">
        <v>32</v>
      </c>
      <c r="AI138" s="1273">
        <v>17</v>
      </c>
      <c r="AJ138" s="1273">
        <v>13</v>
      </c>
      <c r="AK138" s="1273">
        <v>11</v>
      </c>
      <c r="AL138" s="1273">
        <v>9</v>
      </c>
      <c r="AM138" s="1273">
        <v>2</v>
      </c>
      <c r="AN138" s="1273">
        <v>5</v>
      </c>
      <c r="AO138" s="1273">
        <v>6</v>
      </c>
      <c r="AP138" s="1273">
        <v>1</v>
      </c>
      <c r="AQ138" s="1273">
        <v>2</v>
      </c>
      <c r="AR138" s="1450"/>
      <c r="AS138" s="1304">
        <v>554</v>
      </c>
      <c r="AT138" s="1273">
        <v>41</v>
      </c>
      <c r="AU138" s="1273">
        <v>20</v>
      </c>
      <c r="AV138" s="1273">
        <v>7</v>
      </c>
      <c r="AW138" s="1273">
        <v>35</v>
      </c>
      <c r="AX138" s="1273">
        <v>136</v>
      </c>
      <c r="AY138" s="1273">
        <v>100</v>
      </c>
      <c r="AZ138" s="1273">
        <v>52</v>
      </c>
      <c r="BA138" s="1273">
        <v>44</v>
      </c>
      <c r="BB138" s="1273">
        <v>27</v>
      </c>
      <c r="BC138" s="1273">
        <v>19</v>
      </c>
      <c r="BD138" s="1273">
        <v>16</v>
      </c>
      <c r="BE138" s="1273">
        <v>10</v>
      </c>
      <c r="BF138" s="1273">
        <v>7</v>
      </c>
      <c r="BG138" s="1273">
        <v>4</v>
      </c>
      <c r="BH138" s="1273">
        <v>5</v>
      </c>
      <c r="BI138" s="1273">
        <v>10</v>
      </c>
      <c r="BJ138" s="1273">
        <v>9</v>
      </c>
      <c r="BK138" s="1273">
        <v>8</v>
      </c>
      <c r="BL138" s="1273">
        <v>4</v>
      </c>
      <c r="BM138" s="1463"/>
    </row>
    <row r="139" spans="1:65">
      <c r="A139" s="1289">
        <v>214</v>
      </c>
      <c r="B139" s="1160" t="s">
        <v>20</v>
      </c>
      <c r="C139" s="1304">
        <v>7743</v>
      </c>
      <c r="D139" s="1273">
        <v>465</v>
      </c>
      <c r="E139" s="1273">
        <v>248</v>
      </c>
      <c r="F139" s="1273">
        <v>147</v>
      </c>
      <c r="G139" s="1273">
        <v>301</v>
      </c>
      <c r="H139" s="1273">
        <v>1299</v>
      </c>
      <c r="I139" s="1273">
        <v>1350</v>
      </c>
      <c r="J139" s="1273">
        <v>972</v>
      </c>
      <c r="K139" s="1273">
        <v>588</v>
      </c>
      <c r="L139" s="1273">
        <v>491</v>
      </c>
      <c r="M139" s="1273">
        <v>450</v>
      </c>
      <c r="N139" s="1273">
        <v>297</v>
      </c>
      <c r="O139" s="1273">
        <v>246</v>
      </c>
      <c r="P139" s="1273">
        <v>191</v>
      </c>
      <c r="Q139" s="1273">
        <v>163</v>
      </c>
      <c r="R139" s="1273">
        <v>142</v>
      </c>
      <c r="S139" s="1273">
        <v>106</v>
      </c>
      <c r="T139" s="1273">
        <v>106</v>
      </c>
      <c r="U139" s="1273">
        <v>114</v>
      </c>
      <c r="V139" s="1273">
        <v>67</v>
      </c>
      <c r="W139" s="1305"/>
      <c r="X139" s="1273">
        <v>3849</v>
      </c>
      <c r="Y139" s="1273">
        <v>260</v>
      </c>
      <c r="Z139" s="1273">
        <v>126</v>
      </c>
      <c r="AA139" s="1273">
        <v>75</v>
      </c>
      <c r="AB139" s="1273">
        <v>148</v>
      </c>
      <c r="AC139" s="1273">
        <v>658</v>
      </c>
      <c r="AD139" s="1273">
        <v>635</v>
      </c>
      <c r="AE139" s="1273">
        <v>497</v>
      </c>
      <c r="AF139" s="1273">
        <v>302</v>
      </c>
      <c r="AG139" s="1273">
        <v>253</v>
      </c>
      <c r="AH139" s="1273">
        <v>247</v>
      </c>
      <c r="AI139" s="1273">
        <v>148</v>
      </c>
      <c r="AJ139" s="1273">
        <v>126</v>
      </c>
      <c r="AK139" s="1273">
        <v>92</v>
      </c>
      <c r="AL139" s="1273">
        <v>75</v>
      </c>
      <c r="AM139" s="1273">
        <v>65</v>
      </c>
      <c r="AN139" s="1273">
        <v>53</v>
      </c>
      <c r="AO139" s="1273">
        <v>37</v>
      </c>
      <c r="AP139" s="1273">
        <v>36</v>
      </c>
      <c r="AQ139" s="1273">
        <v>16</v>
      </c>
      <c r="AR139" s="1450"/>
      <c r="AS139" s="1304">
        <v>3894</v>
      </c>
      <c r="AT139" s="1273">
        <v>205</v>
      </c>
      <c r="AU139" s="1273">
        <v>122</v>
      </c>
      <c r="AV139" s="1273">
        <v>72</v>
      </c>
      <c r="AW139" s="1273">
        <v>153</v>
      </c>
      <c r="AX139" s="1273">
        <v>641</v>
      </c>
      <c r="AY139" s="1273">
        <v>715</v>
      </c>
      <c r="AZ139" s="1273">
        <v>475</v>
      </c>
      <c r="BA139" s="1273">
        <v>286</v>
      </c>
      <c r="BB139" s="1273">
        <v>238</v>
      </c>
      <c r="BC139" s="1273">
        <v>203</v>
      </c>
      <c r="BD139" s="1273">
        <v>149</v>
      </c>
      <c r="BE139" s="1273">
        <v>120</v>
      </c>
      <c r="BF139" s="1273">
        <v>99</v>
      </c>
      <c r="BG139" s="1273">
        <v>88</v>
      </c>
      <c r="BH139" s="1273">
        <v>77</v>
      </c>
      <c r="BI139" s="1273">
        <v>53</v>
      </c>
      <c r="BJ139" s="1273">
        <v>69</v>
      </c>
      <c r="BK139" s="1273">
        <v>78</v>
      </c>
      <c r="BL139" s="1273">
        <v>51</v>
      </c>
      <c r="BM139" s="1463"/>
    </row>
    <row r="140" spans="1:65">
      <c r="A140" s="1289">
        <v>215</v>
      </c>
      <c r="B140" s="1160" t="s">
        <v>81</v>
      </c>
      <c r="C140" s="1304">
        <v>2166</v>
      </c>
      <c r="D140" s="1273">
        <v>127</v>
      </c>
      <c r="E140" s="1273">
        <v>56</v>
      </c>
      <c r="F140" s="1273">
        <v>27</v>
      </c>
      <c r="G140" s="1273">
        <v>100</v>
      </c>
      <c r="H140" s="1273">
        <v>449</v>
      </c>
      <c r="I140" s="1273">
        <v>435</v>
      </c>
      <c r="J140" s="1273">
        <v>255</v>
      </c>
      <c r="K140" s="1273">
        <v>184</v>
      </c>
      <c r="L140" s="1273">
        <v>123</v>
      </c>
      <c r="M140" s="1273">
        <v>104</v>
      </c>
      <c r="N140" s="1273">
        <v>64</v>
      </c>
      <c r="O140" s="1273">
        <v>50</v>
      </c>
      <c r="P140" s="1273">
        <v>43</v>
      </c>
      <c r="Q140" s="1273">
        <v>40</v>
      </c>
      <c r="R140" s="1273">
        <v>33</v>
      </c>
      <c r="S140" s="1273">
        <v>24</v>
      </c>
      <c r="T140" s="1273">
        <v>15</v>
      </c>
      <c r="U140" s="1273">
        <v>22</v>
      </c>
      <c r="V140" s="1273">
        <v>15</v>
      </c>
      <c r="W140" s="1305"/>
      <c r="X140" s="1273">
        <v>1063</v>
      </c>
      <c r="Y140" s="1273">
        <v>59</v>
      </c>
      <c r="Z140" s="1273">
        <v>32</v>
      </c>
      <c r="AA140" s="1273">
        <v>13</v>
      </c>
      <c r="AB140" s="1273">
        <v>54</v>
      </c>
      <c r="AC140" s="1273">
        <v>193</v>
      </c>
      <c r="AD140" s="1273">
        <v>213</v>
      </c>
      <c r="AE140" s="1273">
        <v>130</v>
      </c>
      <c r="AF140" s="1273">
        <v>97</v>
      </c>
      <c r="AG140" s="1273">
        <v>69</v>
      </c>
      <c r="AH140" s="1273">
        <v>59</v>
      </c>
      <c r="AI140" s="1273">
        <v>25</v>
      </c>
      <c r="AJ140" s="1273">
        <v>28</v>
      </c>
      <c r="AK140" s="1273">
        <v>28</v>
      </c>
      <c r="AL140" s="1273">
        <v>20</v>
      </c>
      <c r="AM140" s="1273">
        <v>21</v>
      </c>
      <c r="AN140" s="1273">
        <v>10</v>
      </c>
      <c r="AO140" s="1273">
        <v>4</v>
      </c>
      <c r="AP140" s="1273">
        <v>6</v>
      </c>
      <c r="AQ140" s="1273">
        <v>2</v>
      </c>
      <c r="AR140" s="1450"/>
      <c r="AS140" s="1304">
        <v>1103</v>
      </c>
      <c r="AT140" s="1273">
        <v>68</v>
      </c>
      <c r="AU140" s="1273">
        <v>24</v>
      </c>
      <c r="AV140" s="1273">
        <v>14</v>
      </c>
      <c r="AW140" s="1273">
        <v>46</v>
      </c>
      <c r="AX140" s="1273">
        <v>256</v>
      </c>
      <c r="AY140" s="1273">
        <v>222</v>
      </c>
      <c r="AZ140" s="1273">
        <v>125</v>
      </c>
      <c r="BA140" s="1273">
        <v>87</v>
      </c>
      <c r="BB140" s="1273">
        <v>54</v>
      </c>
      <c r="BC140" s="1273">
        <v>45</v>
      </c>
      <c r="BD140" s="1273">
        <v>39</v>
      </c>
      <c r="BE140" s="1273">
        <v>22</v>
      </c>
      <c r="BF140" s="1273">
        <v>15</v>
      </c>
      <c r="BG140" s="1273">
        <v>20</v>
      </c>
      <c r="BH140" s="1273">
        <v>12</v>
      </c>
      <c r="BI140" s="1273">
        <v>14</v>
      </c>
      <c r="BJ140" s="1273">
        <v>11</v>
      </c>
      <c r="BK140" s="1273">
        <v>16</v>
      </c>
      <c r="BL140" s="1273">
        <v>13</v>
      </c>
      <c r="BM140" s="1463"/>
    </row>
    <row r="141" spans="1:65">
      <c r="A141" s="1289">
        <v>216</v>
      </c>
      <c r="B141" s="1160" t="s">
        <v>26</v>
      </c>
      <c r="C141" s="1304">
        <v>2730</v>
      </c>
      <c r="D141" s="1273">
        <v>164</v>
      </c>
      <c r="E141" s="1273">
        <v>73</v>
      </c>
      <c r="F141" s="1273">
        <v>38</v>
      </c>
      <c r="G141" s="1273">
        <v>151</v>
      </c>
      <c r="H141" s="1273">
        <v>544</v>
      </c>
      <c r="I141" s="1273">
        <v>599</v>
      </c>
      <c r="J141" s="1273">
        <v>360</v>
      </c>
      <c r="K141" s="1273">
        <v>225</v>
      </c>
      <c r="L141" s="1273">
        <v>124</v>
      </c>
      <c r="M141" s="1273">
        <v>108</v>
      </c>
      <c r="N141" s="1273">
        <v>97</v>
      </c>
      <c r="O141" s="1273">
        <v>58</v>
      </c>
      <c r="P141" s="1273">
        <v>45</v>
      </c>
      <c r="Q141" s="1273">
        <v>44</v>
      </c>
      <c r="R141" s="1273">
        <v>24</v>
      </c>
      <c r="S141" s="1273">
        <v>12</v>
      </c>
      <c r="T141" s="1273">
        <v>19</v>
      </c>
      <c r="U141" s="1273">
        <v>28</v>
      </c>
      <c r="V141" s="1273">
        <v>17</v>
      </c>
      <c r="W141" s="1305"/>
      <c r="X141" s="1273">
        <v>1468</v>
      </c>
      <c r="Y141" s="1273">
        <v>83</v>
      </c>
      <c r="Z141" s="1273">
        <v>44</v>
      </c>
      <c r="AA141" s="1273">
        <v>16</v>
      </c>
      <c r="AB141" s="1273">
        <v>86</v>
      </c>
      <c r="AC141" s="1273">
        <v>287</v>
      </c>
      <c r="AD141" s="1273">
        <v>337</v>
      </c>
      <c r="AE141" s="1273">
        <v>194</v>
      </c>
      <c r="AF141" s="1273">
        <v>127</v>
      </c>
      <c r="AG141" s="1273">
        <v>76</v>
      </c>
      <c r="AH141" s="1273">
        <v>59</v>
      </c>
      <c r="AI141" s="1273">
        <v>51</v>
      </c>
      <c r="AJ141" s="1273">
        <v>29</v>
      </c>
      <c r="AK141" s="1273">
        <v>28</v>
      </c>
      <c r="AL141" s="1273">
        <v>23</v>
      </c>
      <c r="AM141" s="1273">
        <v>9</v>
      </c>
      <c r="AN141" s="1273">
        <v>4</v>
      </c>
      <c r="AO141" s="1273">
        <v>2</v>
      </c>
      <c r="AP141" s="1273">
        <v>8</v>
      </c>
      <c r="AQ141" s="1273">
        <v>5</v>
      </c>
      <c r="AR141" s="1450"/>
      <c r="AS141" s="1304">
        <v>1262</v>
      </c>
      <c r="AT141" s="1273">
        <v>81</v>
      </c>
      <c r="AU141" s="1273">
        <v>29</v>
      </c>
      <c r="AV141" s="1273">
        <v>22</v>
      </c>
      <c r="AW141" s="1273">
        <v>65</v>
      </c>
      <c r="AX141" s="1273">
        <v>257</v>
      </c>
      <c r="AY141" s="1273">
        <v>262</v>
      </c>
      <c r="AZ141" s="1273">
        <v>166</v>
      </c>
      <c r="BA141" s="1273">
        <v>98</v>
      </c>
      <c r="BB141" s="1273">
        <v>48</v>
      </c>
      <c r="BC141" s="1273">
        <v>49</v>
      </c>
      <c r="BD141" s="1273">
        <v>46</v>
      </c>
      <c r="BE141" s="1273">
        <v>29</v>
      </c>
      <c r="BF141" s="1273">
        <v>17</v>
      </c>
      <c r="BG141" s="1273">
        <v>21</v>
      </c>
      <c r="BH141" s="1273">
        <v>15</v>
      </c>
      <c r="BI141" s="1273">
        <v>8</v>
      </c>
      <c r="BJ141" s="1273">
        <v>17</v>
      </c>
      <c r="BK141" s="1273">
        <v>20</v>
      </c>
      <c r="BL141" s="1273">
        <v>12</v>
      </c>
      <c r="BM141" s="1463"/>
    </row>
    <row r="142" spans="1:65">
      <c r="A142" s="1289">
        <v>217</v>
      </c>
      <c r="B142" s="1160" t="s">
        <v>21</v>
      </c>
      <c r="C142" s="1304">
        <v>4759</v>
      </c>
      <c r="D142" s="1273">
        <v>223</v>
      </c>
      <c r="E142" s="1273">
        <v>121</v>
      </c>
      <c r="F142" s="1273">
        <v>91</v>
      </c>
      <c r="G142" s="1273">
        <v>180</v>
      </c>
      <c r="H142" s="1273">
        <v>929</v>
      </c>
      <c r="I142" s="1273">
        <v>892</v>
      </c>
      <c r="J142" s="1273">
        <v>537</v>
      </c>
      <c r="K142" s="1273">
        <v>358</v>
      </c>
      <c r="L142" s="1273">
        <v>265</v>
      </c>
      <c r="M142" s="1273">
        <v>259</v>
      </c>
      <c r="N142" s="1273">
        <v>182</v>
      </c>
      <c r="O142" s="1273">
        <v>132</v>
      </c>
      <c r="P142" s="1273">
        <v>96</v>
      </c>
      <c r="Q142" s="1273">
        <v>74</v>
      </c>
      <c r="R142" s="1273">
        <v>108</v>
      </c>
      <c r="S142" s="1273">
        <v>90</v>
      </c>
      <c r="T142" s="1273">
        <v>104</v>
      </c>
      <c r="U142" s="1273">
        <v>69</v>
      </c>
      <c r="V142" s="1273">
        <v>49</v>
      </c>
      <c r="W142" s="1305"/>
      <c r="X142" s="1273">
        <v>2358</v>
      </c>
      <c r="Y142" s="1273">
        <v>107</v>
      </c>
      <c r="Z142" s="1273">
        <v>65</v>
      </c>
      <c r="AA142" s="1273">
        <v>49</v>
      </c>
      <c r="AB142" s="1273">
        <v>105</v>
      </c>
      <c r="AC142" s="1273">
        <v>488</v>
      </c>
      <c r="AD142" s="1273">
        <v>447</v>
      </c>
      <c r="AE142" s="1273">
        <v>260</v>
      </c>
      <c r="AF142" s="1273">
        <v>170</v>
      </c>
      <c r="AG142" s="1273">
        <v>137</v>
      </c>
      <c r="AH142" s="1273">
        <v>125</v>
      </c>
      <c r="AI142" s="1273">
        <v>93</v>
      </c>
      <c r="AJ142" s="1273">
        <v>70</v>
      </c>
      <c r="AK142" s="1273">
        <v>56</v>
      </c>
      <c r="AL142" s="1273">
        <v>32</v>
      </c>
      <c r="AM142" s="1273">
        <v>46</v>
      </c>
      <c r="AN142" s="1273">
        <v>37</v>
      </c>
      <c r="AO142" s="1273">
        <v>39</v>
      </c>
      <c r="AP142" s="1273">
        <v>20</v>
      </c>
      <c r="AQ142" s="1273">
        <v>12</v>
      </c>
      <c r="AR142" s="1450"/>
      <c r="AS142" s="1304">
        <v>2401</v>
      </c>
      <c r="AT142" s="1273">
        <v>116</v>
      </c>
      <c r="AU142" s="1273">
        <v>56</v>
      </c>
      <c r="AV142" s="1273">
        <v>42</v>
      </c>
      <c r="AW142" s="1273">
        <v>75</v>
      </c>
      <c r="AX142" s="1273">
        <v>441</v>
      </c>
      <c r="AY142" s="1273">
        <v>445</v>
      </c>
      <c r="AZ142" s="1273">
        <v>277</v>
      </c>
      <c r="BA142" s="1273">
        <v>188</v>
      </c>
      <c r="BB142" s="1273">
        <v>128</v>
      </c>
      <c r="BC142" s="1273">
        <v>134</v>
      </c>
      <c r="BD142" s="1273">
        <v>89</v>
      </c>
      <c r="BE142" s="1273">
        <v>62</v>
      </c>
      <c r="BF142" s="1273">
        <v>40</v>
      </c>
      <c r="BG142" s="1273">
        <v>42</v>
      </c>
      <c r="BH142" s="1273">
        <v>62</v>
      </c>
      <c r="BI142" s="1273">
        <v>53</v>
      </c>
      <c r="BJ142" s="1273">
        <v>65</v>
      </c>
      <c r="BK142" s="1273">
        <v>49</v>
      </c>
      <c r="BL142" s="1273">
        <v>37</v>
      </c>
      <c r="BM142" s="1463"/>
    </row>
    <row r="143" spans="1:65">
      <c r="A143" s="1289">
        <v>218</v>
      </c>
      <c r="B143" s="1160" t="s">
        <v>32</v>
      </c>
      <c r="C143" s="1304">
        <v>1327</v>
      </c>
      <c r="D143" s="1273">
        <v>86</v>
      </c>
      <c r="E143" s="1273">
        <v>42</v>
      </c>
      <c r="F143" s="1273">
        <v>17</v>
      </c>
      <c r="G143" s="1273">
        <v>103</v>
      </c>
      <c r="H143" s="1273">
        <v>300</v>
      </c>
      <c r="I143" s="1273">
        <v>235</v>
      </c>
      <c r="J143" s="1273">
        <v>148</v>
      </c>
      <c r="K143" s="1273">
        <v>116</v>
      </c>
      <c r="L143" s="1273">
        <v>70</v>
      </c>
      <c r="M143" s="1273">
        <v>61</v>
      </c>
      <c r="N143" s="1273">
        <v>48</v>
      </c>
      <c r="O143" s="1273">
        <v>23</v>
      </c>
      <c r="P143" s="1273">
        <v>12</v>
      </c>
      <c r="Q143" s="1273">
        <v>20</v>
      </c>
      <c r="R143" s="1273">
        <v>10</v>
      </c>
      <c r="S143" s="1273">
        <v>10</v>
      </c>
      <c r="T143" s="1273">
        <v>9</v>
      </c>
      <c r="U143" s="1273">
        <v>9</v>
      </c>
      <c r="V143" s="1273">
        <v>8</v>
      </c>
      <c r="W143" s="1305"/>
      <c r="X143" s="1273">
        <v>698</v>
      </c>
      <c r="Y143" s="1273">
        <v>46</v>
      </c>
      <c r="Z143" s="1273">
        <v>22</v>
      </c>
      <c r="AA143" s="1273">
        <v>4</v>
      </c>
      <c r="AB143" s="1273">
        <v>71</v>
      </c>
      <c r="AC143" s="1273">
        <v>148</v>
      </c>
      <c r="AD143" s="1273">
        <v>126</v>
      </c>
      <c r="AE143" s="1273">
        <v>80</v>
      </c>
      <c r="AF143" s="1273">
        <v>60</v>
      </c>
      <c r="AG143" s="1273">
        <v>32</v>
      </c>
      <c r="AH143" s="1273">
        <v>30</v>
      </c>
      <c r="AI143" s="1273">
        <v>29</v>
      </c>
      <c r="AJ143" s="1273">
        <v>12</v>
      </c>
      <c r="AK143" s="1273">
        <v>7</v>
      </c>
      <c r="AL143" s="1273">
        <v>14</v>
      </c>
      <c r="AM143" s="1273">
        <v>6</v>
      </c>
      <c r="AN143" s="1273">
        <v>3</v>
      </c>
      <c r="AO143" s="1273">
        <v>5</v>
      </c>
      <c r="AP143" s="1273">
        <v>2</v>
      </c>
      <c r="AQ143" s="1273">
        <v>1</v>
      </c>
      <c r="AR143" s="1450"/>
      <c r="AS143" s="1304">
        <v>629</v>
      </c>
      <c r="AT143" s="1273">
        <v>40</v>
      </c>
      <c r="AU143" s="1273">
        <v>20</v>
      </c>
      <c r="AV143" s="1273">
        <v>13</v>
      </c>
      <c r="AW143" s="1273">
        <v>32</v>
      </c>
      <c r="AX143" s="1273">
        <v>152</v>
      </c>
      <c r="AY143" s="1273">
        <v>109</v>
      </c>
      <c r="AZ143" s="1273">
        <v>68</v>
      </c>
      <c r="BA143" s="1273">
        <v>56</v>
      </c>
      <c r="BB143" s="1273">
        <v>38</v>
      </c>
      <c r="BC143" s="1273">
        <v>31</v>
      </c>
      <c r="BD143" s="1273">
        <v>19</v>
      </c>
      <c r="BE143" s="1273">
        <v>11</v>
      </c>
      <c r="BF143" s="1273">
        <v>5</v>
      </c>
      <c r="BG143" s="1273">
        <v>6</v>
      </c>
      <c r="BH143" s="1273">
        <v>4</v>
      </c>
      <c r="BI143" s="1273">
        <v>7</v>
      </c>
      <c r="BJ143" s="1273">
        <v>4</v>
      </c>
      <c r="BK143" s="1273">
        <v>7</v>
      </c>
      <c r="BL143" s="1273">
        <v>7</v>
      </c>
      <c r="BM143" s="1463"/>
    </row>
    <row r="144" spans="1:65">
      <c r="A144" s="1289">
        <v>219</v>
      </c>
      <c r="B144" s="1160" t="s">
        <v>22</v>
      </c>
      <c r="C144" s="1304">
        <v>4106</v>
      </c>
      <c r="D144" s="1273">
        <v>180</v>
      </c>
      <c r="E144" s="1273">
        <v>95</v>
      </c>
      <c r="F144" s="1273">
        <v>38</v>
      </c>
      <c r="G144" s="1273">
        <v>149</v>
      </c>
      <c r="H144" s="1273">
        <v>906</v>
      </c>
      <c r="I144" s="1273">
        <v>1009</v>
      </c>
      <c r="J144" s="1273">
        <v>502</v>
      </c>
      <c r="K144" s="1273">
        <v>299</v>
      </c>
      <c r="L144" s="1273">
        <v>176</v>
      </c>
      <c r="M144" s="1273">
        <v>158</v>
      </c>
      <c r="N144" s="1273">
        <v>102</v>
      </c>
      <c r="O144" s="1273">
        <v>118</v>
      </c>
      <c r="P144" s="1273">
        <v>106</v>
      </c>
      <c r="Q144" s="1273">
        <v>75</v>
      </c>
      <c r="R144" s="1273">
        <v>64</v>
      </c>
      <c r="S144" s="1273">
        <v>38</v>
      </c>
      <c r="T144" s="1273">
        <v>36</v>
      </c>
      <c r="U144" s="1273">
        <v>39</v>
      </c>
      <c r="V144" s="1273">
        <v>16</v>
      </c>
      <c r="W144" s="1305"/>
      <c r="X144" s="1273">
        <v>2178</v>
      </c>
      <c r="Y144" s="1273">
        <v>100</v>
      </c>
      <c r="Z144" s="1273">
        <v>53</v>
      </c>
      <c r="AA144" s="1273">
        <v>19</v>
      </c>
      <c r="AB144" s="1273">
        <v>80</v>
      </c>
      <c r="AC144" s="1273">
        <v>505</v>
      </c>
      <c r="AD144" s="1273">
        <v>560</v>
      </c>
      <c r="AE144" s="1273">
        <v>255</v>
      </c>
      <c r="AF144" s="1273">
        <v>147</v>
      </c>
      <c r="AG144" s="1273">
        <v>93</v>
      </c>
      <c r="AH144" s="1273">
        <v>78</v>
      </c>
      <c r="AI144" s="1273">
        <v>57</v>
      </c>
      <c r="AJ144" s="1273">
        <v>62</v>
      </c>
      <c r="AK144" s="1273">
        <v>58</v>
      </c>
      <c r="AL144" s="1273">
        <v>37</v>
      </c>
      <c r="AM144" s="1273">
        <v>30</v>
      </c>
      <c r="AN144" s="1273">
        <v>13</v>
      </c>
      <c r="AO144" s="1273">
        <v>14</v>
      </c>
      <c r="AP144" s="1273">
        <v>12</v>
      </c>
      <c r="AQ144" s="1273">
        <v>5</v>
      </c>
      <c r="AR144" s="1450"/>
      <c r="AS144" s="1304">
        <v>1928</v>
      </c>
      <c r="AT144" s="1273">
        <v>80</v>
      </c>
      <c r="AU144" s="1273">
        <v>42</v>
      </c>
      <c r="AV144" s="1273">
        <v>19</v>
      </c>
      <c r="AW144" s="1273">
        <v>69</v>
      </c>
      <c r="AX144" s="1273">
        <v>401</v>
      </c>
      <c r="AY144" s="1273">
        <v>449</v>
      </c>
      <c r="AZ144" s="1273">
        <v>247</v>
      </c>
      <c r="BA144" s="1273">
        <v>152</v>
      </c>
      <c r="BB144" s="1273">
        <v>83</v>
      </c>
      <c r="BC144" s="1273">
        <v>80</v>
      </c>
      <c r="BD144" s="1273">
        <v>45</v>
      </c>
      <c r="BE144" s="1273">
        <v>56</v>
      </c>
      <c r="BF144" s="1273">
        <v>48</v>
      </c>
      <c r="BG144" s="1273">
        <v>38</v>
      </c>
      <c r="BH144" s="1273">
        <v>34</v>
      </c>
      <c r="BI144" s="1273">
        <v>25</v>
      </c>
      <c r="BJ144" s="1273">
        <v>22</v>
      </c>
      <c r="BK144" s="1273">
        <v>27</v>
      </c>
      <c r="BL144" s="1273">
        <v>11</v>
      </c>
      <c r="BM144" s="1463"/>
    </row>
    <row r="145" spans="1:65">
      <c r="A145" s="1289">
        <v>220</v>
      </c>
      <c r="B145" s="1160" t="s">
        <v>33</v>
      </c>
      <c r="C145" s="1304">
        <v>1174</v>
      </c>
      <c r="D145" s="1273">
        <v>78</v>
      </c>
      <c r="E145" s="1273">
        <v>26</v>
      </c>
      <c r="F145" s="1273">
        <v>17</v>
      </c>
      <c r="G145" s="1273">
        <v>66</v>
      </c>
      <c r="H145" s="1273">
        <v>290</v>
      </c>
      <c r="I145" s="1273">
        <v>215</v>
      </c>
      <c r="J145" s="1273">
        <v>146</v>
      </c>
      <c r="K145" s="1273">
        <v>101</v>
      </c>
      <c r="L145" s="1273">
        <v>47</v>
      </c>
      <c r="M145" s="1273">
        <v>49</v>
      </c>
      <c r="N145" s="1273">
        <v>44</v>
      </c>
      <c r="O145" s="1273">
        <v>21</v>
      </c>
      <c r="P145" s="1273">
        <v>20</v>
      </c>
      <c r="Q145" s="1273">
        <v>16</v>
      </c>
      <c r="R145" s="1273">
        <v>5</v>
      </c>
      <c r="S145" s="1273">
        <v>7</v>
      </c>
      <c r="T145" s="1273">
        <v>7</v>
      </c>
      <c r="U145" s="1273">
        <v>11</v>
      </c>
      <c r="V145" s="1273">
        <v>8</v>
      </c>
      <c r="W145" s="1305"/>
      <c r="X145" s="1273">
        <v>602</v>
      </c>
      <c r="Y145" s="1273">
        <v>44</v>
      </c>
      <c r="Z145" s="1273">
        <v>16</v>
      </c>
      <c r="AA145" s="1273">
        <v>7</v>
      </c>
      <c r="AB145" s="1273">
        <v>45</v>
      </c>
      <c r="AC145" s="1273">
        <v>135</v>
      </c>
      <c r="AD145" s="1273">
        <v>120</v>
      </c>
      <c r="AE145" s="1273">
        <v>68</v>
      </c>
      <c r="AF145" s="1273">
        <v>54</v>
      </c>
      <c r="AG145" s="1273">
        <v>23</v>
      </c>
      <c r="AH145" s="1273">
        <v>29</v>
      </c>
      <c r="AI145" s="1273">
        <v>21</v>
      </c>
      <c r="AJ145" s="1273">
        <v>11</v>
      </c>
      <c r="AK145" s="1273">
        <v>12</v>
      </c>
      <c r="AL145" s="1273">
        <v>8</v>
      </c>
      <c r="AM145" s="1273">
        <v>1</v>
      </c>
      <c r="AN145" s="1273">
        <v>2</v>
      </c>
      <c r="AO145" s="1273">
        <v>1</v>
      </c>
      <c r="AP145" s="1273">
        <v>5</v>
      </c>
      <c r="AQ145" s="1273">
        <v>0</v>
      </c>
      <c r="AR145" s="1450"/>
      <c r="AS145" s="1304">
        <v>572</v>
      </c>
      <c r="AT145" s="1273">
        <v>34</v>
      </c>
      <c r="AU145" s="1273">
        <v>10</v>
      </c>
      <c r="AV145" s="1273">
        <v>10</v>
      </c>
      <c r="AW145" s="1273">
        <v>21</v>
      </c>
      <c r="AX145" s="1273">
        <v>155</v>
      </c>
      <c r="AY145" s="1273">
        <v>95</v>
      </c>
      <c r="AZ145" s="1273">
        <v>78</v>
      </c>
      <c r="BA145" s="1273">
        <v>47</v>
      </c>
      <c r="BB145" s="1273">
        <v>24</v>
      </c>
      <c r="BC145" s="1273">
        <v>20</v>
      </c>
      <c r="BD145" s="1273">
        <v>23</v>
      </c>
      <c r="BE145" s="1273">
        <v>10</v>
      </c>
      <c r="BF145" s="1273">
        <v>8</v>
      </c>
      <c r="BG145" s="1273">
        <v>8</v>
      </c>
      <c r="BH145" s="1273">
        <v>4</v>
      </c>
      <c r="BI145" s="1273">
        <v>5</v>
      </c>
      <c r="BJ145" s="1273">
        <v>6</v>
      </c>
      <c r="BK145" s="1273">
        <v>6</v>
      </c>
      <c r="BL145" s="1273">
        <v>8</v>
      </c>
      <c r="BM145" s="1463"/>
    </row>
    <row r="146" spans="1:65">
      <c r="A146" s="1289">
        <v>221</v>
      </c>
      <c r="B146" s="1160" t="s">
        <v>2495</v>
      </c>
      <c r="C146" s="1304">
        <v>1168</v>
      </c>
      <c r="D146" s="1273">
        <v>72</v>
      </c>
      <c r="E146" s="1273">
        <v>28</v>
      </c>
      <c r="F146" s="1273">
        <v>18</v>
      </c>
      <c r="G146" s="1273">
        <v>76</v>
      </c>
      <c r="H146" s="1273">
        <v>254</v>
      </c>
      <c r="I146" s="1273">
        <v>204</v>
      </c>
      <c r="J146" s="1273">
        <v>159</v>
      </c>
      <c r="K146" s="1273">
        <v>67</v>
      </c>
      <c r="L146" s="1273">
        <v>68</v>
      </c>
      <c r="M146" s="1273">
        <v>46</v>
      </c>
      <c r="N146" s="1273">
        <v>45</v>
      </c>
      <c r="O146" s="1273">
        <v>24</v>
      </c>
      <c r="P146" s="1273">
        <v>20</v>
      </c>
      <c r="Q146" s="1273">
        <v>19</v>
      </c>
      <c r="R146" s="1273">
        <v>19</v>
      </c>
      <c r="S146" s="1273">
        <v>12</v>
      </c>
      <c r="T146" s="1273">
        <v>12</v>
      </c>
      <c r="U146" s="1273">
        <v>19</v>
      </c>
      <c r="V146" s="1273">
        <v>6</v>
      </c>
      <c r="W146" s="1305"/>
      <c r="X146" s="1273">
        <v>586</v>
      </c>
      <c r="Y146" s="1273">
        <v>33</v>
      </c>
      <c r="Z146" s="1273">
        <v>13</v>
      </c>
      <c r="AA146" s="1273">
        <v>8</v>
      </c>
      <c r="AB146" s="1273">
        <v>47</v>
      </c>
      <c r="AC146" s="1273">
        <v>129</v>
      </c>
      <c r="AD146" s="1273">
        <v>97</v>
      </c>
      <c r="AE146" s="1273">
        <v>78</v>
      </c>
      <c r="AF146" s="1273">
        <v>35</v>
      </c>
      <c r="AG146" s="1273">
        <v>36</v>
      </c>
      <c r="AH146" s="1273">
        <v>20</v>
      </c>
      <c r="AI146" s="1273">
        <v>24</v>
      </c>
      <c r="AJ146" s="1273">
        <v>15</v>
      </c>
      <c r="AK146" s="1273">
        <v>14</v>
      </c>
      <c r="AL146" s="1273">
        <v>11</v>
      </c>
      <c r="AM146" s="1273">
        <v>8</v>
      </c>
      <c r="AN146" s="1273">
        <v>8</v>
      </c>
      <c r="AO146" s="1273">
        <v>5</v>
      </c>
      <c r="AP146" s="1273">
        <v>4</v>
      </c>
      <c r="AQ146" s="1273">
        <v>1</v>
      </c>
      <c r="AR146" s="1450"/>
      <c r="AS146" s="1304">
        <v>582</v>
      </c>
      <c r="AT146" s="1273">
        <v>39</v>
      </c>
      <c r="AU146" s="1273">
        <v>15</v>
      </c>
      <c r="AV146" s="1273">
        <v>10</v>
      </c>
      <c r="AW146" s="1273">
        <v>29</v>
      </c>
      <c r="AX146" s="1273">
        <v>125</v>
      </c>
      <c r="AY146" s="1273">
        <v>107</v>
      </c>
      <c r="AZ146" s="1273">
        <v>81</v>
      </c>
      <c r="BA146" s="1273">
        <v>32</v>
      </c>
      <c r="BB146" s="1273">
        <v>32</v>
      </c>
      <c r="BC146" s="1273">
        <v>26</v>
      </c>
      <c r="BD146" s="1273">
        <v>21</v>
      </c>
      <c r="BE146" s="1273">
        <v>9</v>
      </c>
      <c r="BF146" s="1273">
        <v>6</v>
      </c>
      <c r="BG146" s="1273">
        <v>8</v>
      </c>
      <c r="BH146" s="1273">
        <v>11</v>
      </c>
      <c r="BI146" s="1273">
        <v>4</v>
      </c>
      <c r="BJ146" s="1273">
        <v>7</v>
      </c>
      <c r="BK146" s="1273">
        <v>15</v>
      </c>
      <c r="BL146" s="1273">
        <v>5</v>
      </c>
      <c r="BM146" s="1463"/>
    </row>
    <row r="147" spans="1:65">
      <c r="A147" s="1289">
        <v>222</v>
      </c>
      <c r="B147" s="1160" t="s">
        <v>648</v>
      </c>
      <c r="C147" s="1304">
        <v>598</v>
      </c>
      <c r="D147" s="1273">
        <v>39</v>
      </c>
      <c r="E147" s="1273">
        <v>12</v>
      </c>
      <c r="F147" s="1273">
        <v>5</v>
      </c>
      <c r="G147" s="1273">
        <v>30</v>
      </c>
      <c r="H147" s="1273">
        <v>177</v>
      </c>
      <c r="I147" s="1273">
        <v>101</v>
      </c>
      <c r="J147" s="1273">
        <v>68</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308</v>
      </c>
      <c r="Y147" s="1273">
        <v>21</v>
      </c>
      <c r="Z147" s="1273">
        <v>4</v>
      </c>
      <c r="AA147" s="1273">
        <v>5</v>
      </c>
      <c r="AB147" s="1273">
        <v>16</v>
      </c>
      <c r="AC147" s="1273">
        <v>83</v>
      </c>
      <c r="AD147" s="1273">
        <v>53</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1450"/>
      <c r="AS147" s="1304">
        <v>290</v>
      </c>
      <c r="AT147" s="1273">
        <v>18</v>
      </c>
      <c r="AU147" s="1273">
        <v>8</v>
      </c>
      <c r="AV147" s="1273">
        <v>0</v>
      </c>
      <c r="AW147" s="1273">
        <v>14</v>
      </c>
      <c r="AX147" s="1273">
        <v>94</v>
      </c>
      <c r="AY147" s="1273">
        <v>48</v>
      </c>
      <c r="AZ147" s="1273">
        <v>31</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0" t="s">
        <v>649</v>
      </c>
      <c r="C148" s="1304">
        <v>1432</v>
      </c>
      <c r="D148" s="1273">
        <v>79</v>
      </c>
      <c r="E148" s="1273">
        <v>43</v>
      </c>
      <c r="F148" s="1273">
        <v>14</v>
      </c>
      <c r="G148" s="1273">
        <v>98</v>
      </c>
      <c r="H148" s="1273">
        <v>366</v>
      </c>
      <c r="I148" s="1273">
        <v>252</v>
      </c>
      <c r="J148" s="1273">
        <v>163</v>
      </c>
      <c r="K148" s="1273">
        <v>105</v>
      </c>
      <c r="L148" s="1273">
        <v>71</v>
      </c>
      <c r="M148" s="1273">
        <v>61</v>
      </c>
      <c r="N148" s="1273">
        <v>44</v>
      </c>
      <c r="O148" s="1273">
        <v>20</v>
      </c>
      <c r="P148" s="1273">
        <v>28</v>
      </c>
      <c r="Q148" s="1273">
        <v>15</v>
      </c>
      <c r="R148" s="1273">
        <v>25</v>
      </c>
      <c r="S148" s="1273">
        <v>12</v>
      </c>
      <c r="T148" s="1273">
        <v>13</v>
      </c>
      <c r="U148" s="1273">
        <v>14</v>
      </c>
      <c r="V148" s="1273">
        <v>9</v>
      </c>
      <c r="W148" s="1305"/>
      <c r="X148" s="1273">
        <v>702</v>
      </c>
      <c r="Y148" s="1273">
        <v>38</v>
      </c>
      <c r="Z148" s="1273">
        <v>26</v>
      </c>
      <c r="AA148" s="1273">
        <v>2</v>
      </c>
      <c r="AB148" s="1273">
        <v>50</v>
      </c>
      <c r="AC148" s="1273">
        <v>164</v>
      </c>
      <c r="AD148" s="1273">
        <v>120</v>
      </c>
      <c r="AE148" s="1273">
        <v>80</v>
      </c>
      <c r="AF148" s="1273">
        <v>54</v>
      </c>
      <c r="AG148" s="1273">
        <v>45</v>
      </c>
      <c r="AH148" s="1273">
        <v>37</v>
      </c>
      <c r="AI148" s="1273">
        <v>23</v>
      </c>
      <c r="AJ148" s="1273">
        <v>11</v>
      </c>
      <c r="AK148" s="1273">
        <v>18</v>
      </c>
      <c r="AL148" s="1273">
        <v>10</v>
      </c>
      <c r="AM148" s="1273">
        <v>9</v>
      </c>
      <c r="AN148" s="1273">
        <v>8</v>
      </c>
      <c r="AO148" s="1273">
        <v>2</v>
      </c>
      <c r="AP148" s="1273">
        <v>4</v>
      </c>
      <c r="AQ148" s="1273">
        <v>1</v>
      </c>
      <c r="AR148" s="1450"/>
      <c r="AS148" s="1304">
        <v>730</v>
      </c>
      <c r="AT148" s="1273">
        <v>41</v>
      </c>
      <c r="AU148" s="1273">
        <v>17</v>
      </c>
      <c r="AV148" s="1273">
        <v>12</v>
      </c>
      <c r="AW148" s="1273">
        <v>48</v>
      </c>
      <c r="AX148" s="1273">
        <v>202</v>
      </c>
      <c r="AY148" s="1273">
        <v>132</v>
      </c>
      <c r="AZ148" s="1273">
        <v>83</v>
      </c>
      <c r="BA148" s="1273">
        <v>51</v>
      </c>
      <c r="BB148" s="1273">
        <v>26</v>
      </c>
      <c r="BC148" s="1273">
        <v>24</v>
      </c>
      <c r="BD148" s="1273">
        <v>21</v>
      </c>
      <c r="BE148" s="1273">
        <v>9</v>
      </c>
      <c r="BF148" s="1273">
        <v>10</v>
      </c>
      <c r="BG148" s="1273">
        <v>5</v>
      </c>
      <c r="BH148" s="1273">
        <v>16</v>
      </c>
      <c r="BI148" s="1273">
        <v>4</v>
      </c>
      <c r="BJ148" s="1273">
        <v>11</v>
      </c>
      <c r="BK148" s="1273">
        <v>10</v>
      </c>
      <c r="BL148" s="1273">
        <v>8</v>
      </c>
      <c r="BM148" s="1463"/>
    </row>
    <row r="149" spans="1:65">
      <c r="A149" s="1289">
        <v>224</v>
      </c>
      <c r="B149" s="1160" t="s">
        <v>650</v>
      </c>
      <c r="C149" s="1304">
        <v>1097</v>
      </c>
      <c r="D149" s="1273">
        <v>61</v>
      </c>
      <c r="E149" s="1273">
        <v>36</v>
      </c>
      <c r="F149" s="1273">
        <v>19</v>
      </c>
      <c r="G149" s="1273">
        <v>91</v>
      </c>
      <c r="H149" s="1273">
        <v>299</v>
      </c>
      <c r="I149" s="1273">
        <v>165</v>
      </c>
      <c r="J149" s="1273">
        <v>120</v>
      </c>
      <c r="K149" s="1273">
        <v>81</v>
      </c>
      <c r="L149" s="1273">
        <v>60</v>
      </c>
      <c r="M149" s="1273">
        <v>53</v>
      </c>
      <c r="N149" s="1273">
        <v>38</v>
      </c>
      <c r="O149" s="1273">
        <v>17</v>
      </c>
      <c r="P149" s="1273">
        <v>12</v>
      </c>
      <c r="Q149" s="1273">
        <v>9</v>
      </c>
      <c r="R149" s="1273">
        <v>14</v>
      </c>
      <c r="S149" s="1273">
        <v>6</v>
      </c>
      <c r="T149" s="1273">
        <v>6</v>
      </c>
      <c r="U149" s="1273">
        <v>8</v>
      </c>
      <c r="V149" s="1273">
        <v>2</v>
      </c>
      <c r="W149" s="1305"/>
      <c r="X149" s="1273">
        <v>592</v>
      </c>
      <c r="Y149" s="1273">
        <v>35</v>
      </c>
      <c r="Z149" s="1273">
        <v>19</v>
      </c>
      <c r="AA149" s="1273">
        <v>12</v>
      </c>
      <c r="AB149" s="1273">
        <v>53</v>
      </c>
      <c r="AC149" s="1273">
        <v>156</v>
      </c>
      <c r="AD149" s="1273">
        <v>85</v>
      </c>
      <c r="AE149" s="1273">
        <v>67</v>
      </c>
      <c r="AF149" s="1273">
        <v>42</v>
      </c>
      <c r="AG149" s="1273">
        <v>31</v>
      </c>
      <c r="AH149" s="1273">
        <v>29</v>
      </c>
      <c r="AI149" s="1273">
        <v>26</v>
      </c>
      <c r="AJ149" s="1273">
        <v>13</v>
      </c>
      <c r="AK149" s="1273">
        <v>7</v>
      </c>
      <c r="AL149" s="1273">
        <v>4</v>
      </c>
      <c r="AM149" s="1273">
        <v>7</v>
      </c>
      <c r="AN149" s="1273">
        <v>4</v>
      </c>
      <c r="AO149" s="1273">
        <v>0</v>
      </c>
      <c r="AP149" s="1273">
        <v>2</v>
      </c>
      <c r="AQ149" s="1273">
        <v>0</v>
      </c>
      <c r="AR149" s="1450"/>
      <c r="AS149" s="1304">
        <v>505</v>
      </c>
      <c r="AT149" s="1273">
        <v>26</v>
      </c>
      <c r="AU149" s="1273">
        <v>17</v>
      </c>
      <c r="AV149" s="1273">
        <v>7</v>
      </c>
      <c r="AW149" s="1273">
        <v>38</v>
      </c>
      <c r="AX149" s="1273">
        <v>143</v>
      </c>
      <c r="AY149" s="1273">
        <v>80</v>
      </c>
      <c r="AZ149" s="1273">
        <v>53</v>
      </c>
      <c r="BA149" s="1273">
        <v>39</v>
      </c>
      <c r="BB149" s="1273">
        <v>29</v>
      </c>
      <c r="BC149" s="1273">
        <v>24</v>
      </c>
      <c r="BD149" s="1273">
        <v>12</v>
      </c>
      <c r="BE149" s="1273">
        <v>4</v>
      </c>
      <c r="BF149" s="1273">
        <v>5</v>
      </c>
      <c r="BG149" s="1273">
        <v>5</v>
      </c>
      <c r="BH149" s="1273">
        <v>7</v>
      </c>
      <c r="BI149" s="1273">
        <v>2</v>
      </c>
      <c r="BJ149" s="1273">
        <v>6</v>
      </c>
      <c r="BK149" s="1273">
        <v>6</v>
      </c>
      <c r="BL149" s="1273">
        <v>2</v>
      </c>
      <c r="BM149" s="1463"/>
    </row>
    <row r="150" spans="1:65">
      <c r="A150" s="1289">
        <v>225</v>
      </c>
      <c r="B150" s="1160" t="s">
        <v>651</v>
      </c>
      <c r="C150" s="1304">
        <v>886</v>
      </c>
      <c r="D150" s="1273">
        <v>57</v>
      </c>
      <c r="E150" s="1273">
        <v>31</v>
      </c>
      <c r="F150" s="1273">
        <v>15</v>
      </c>
      <c r="G150" s="1273">
        <v>62</v>
      </c>
      <c r="H150" s="1273">
        <v>181</v>
      </c>
      <c r="I150" s="1273">
        <v>157</v>
      </c>
      <c r="J150" s="1273">
        <v>123</v>
      </c>
      <c r="K150" s="1273">
        <v>54</v>
      </c>
      <c r="L150" s="1273">
        <v>35</v>
      </c>
      <c r="M150" s="1273">
        <v>26</v>
      </c>
      <c r="N150" s="1273">
        <v>34</v>
      </c>
      <c r="O150" s="1273">
        <v>19</v>
      </c>
      <c r="P150" s="1273">
        <v>23</v>
      </c>
      <c r="Q150" s="1273">
        <v>22</v>
      </c>
      <c r="R150" s="1273">
        <v>10</v>
      </c>
      <c r="S150" s="1273">
        <v>12</v>
      </c>
      <c r="T150" s="1273">
        <v>11</v>
      </c>
      <c r="U150" s="1273">
        <v>6</v>
      </c>
      <c r="V150" s="1273">
        <v>8</v>
      </c>
      <c r="W150" s="1305"/>
      <c r="X150" s="1273">
        <v>456</v>
      </c>
      <c r="Y150" s="1273">
        <v>33</v>
      </c>
      <c r="Z150" s="1273">
        <v>16</v>
      </c>
      <c r="AA150" s="1273">
        <v>10</v>
      </c>
      <c r="AB150" s="1273">
        <v>32</v>
      </c>
      <c r="AC150" s="1273">
        <v>88</v>
      </c>
      <c r="AD150" s="1273">
        <v>77</v>
      </c>
      <c r="AE150" s="1273">
        <v>63</v>
      </c>
      <c r="AF150" s="1273">
        <v>32</v>
      </c>
      <c r="AG150" s="1273">
        <v>23</v>
      </c>
      <c r="AH150" s="1273">
        <v>12</v>
      </c>
      <c r="AI150" s="1273">
        <v>19</v>
      </c>
      <c r="AJ150" s="1273">
        <v>10</v>
      </c>
      <c r="AK150" s="1273">
        <v>14</v>
      </c>
      <c r="AL150" s="1273">
        <v>12</v>
      </c>
      <c r="AM150" s="1273">
        <v>2</v>
      </c>
      <c r="AN150" s="1273">
        <v>7</v>
      </c>
      <c r="AO150" s="1273">
        <v>4</v>
      </c>
      <c r="AP150" s="1273">
        <v>1</v>
      </c>
      <c r="AQ150" s="1273">
        <v>1</v>
      </c>
      <c r="AR150" s="1450"/>
      <c r="AS150" s="1304">
        <v>430</v>
      </c>
      <c r="AT150" s="1273">
        <v>24</v>
      </c>
      <c r="AU150" s="1273">
        <v>15</v>
      </c>
      <c r="AV150" s="1273">
        <v>5</v>
      </c>
      <c r="AW150" s="1273">
        <v>30</v>
      </c>
      <c r="AX150" s="1273">
        <v>93</v>
      </c>
      <c r="AY150" s="1273">
        <v>80</v>
      </c>
      <c r="AZ150" s="1273">
        <v>60</v>
      </c>
      <c r="BA150" s="1273">
        <v>22</v>
      </c>
      <c r="BB150" s="1273">
        <v>12</v>
      </c>
      <c r="BC150" s="1273">
        <v>14</v>
      </c>
      <c r="BD150" s="1273">
        <v>15</v>
      </c>
      <c r="BE150" s="1273">
        <v>9</v>
      </c>
      <c r="BF150" s="1273">
        <v>9</v>
      </c>
      <c r="BG150" s="1273">
        <v>10</v>
      </c>
      <c r="BH150" s="1273">
        <v>8</v>
      </c>
      <c r="BI150" s="1273">
        <v>5</v>
      </c>
      <c r="BJ150" s="1273">
        <v>7</v>
      </c>
      <c r="BK150" s="1273">
        <v>5</v>
      </c>
      <c r="BL150" s="1273">
        <v>7</v>
      </c>
      <c r="BM150" s="1463"/>
    </row>
    <row r="151" spans="1:65">
      <c r="A151" s="1289">
        <v>226</v>
      </c>
      <c r="B151" s="1160" t="s">
        <v>652</v>
      </c>
      <c r="C151" s="1304">
        <v>1090</v>
      </c>
      <c r="D151" s="1273">
        <v>44</v>
      </c>
      <c r="E151" s="1273">
        <v>31</v>
      </c>
      <c r="F151" s="1273">
        <v>19</v>
      </c>
      <c r="G151" s="1273">
        <v>81</v>
      </c>
      <c r="H151" s="1273">
        <v>308</v>
      </c>
      <c r="I151" s="1273">
        <v>160</v>
      </c>
      <c r="J151" s="1273">
        <v>103</v>
      </c>
      <c r="K151" s="1273">
        <v>72</v>
      </c>
      <c r="L151" s="1273">
        <v>57</v>
      </c>
      <c r="M151" s="1273">
        <v>53</v>
      </c>
      <c r="N151" s="1273">
        <v>37</v>
      </c>
      <c r="O151" s="1273">
        <v>22</v>
      </c>
      <c r="P151" s="1273">
        <v>14</v>
      </c>
      <c r="Q151" s="1273">
        <v>22</v>
      </c>
      <c r="R151" s="1273">
        <v>17</v>
      </c>
      <c r="S151" s="1273">
        <v>18</v>
      </c>
      <c r="T151" s="1273">
        <v>13</v>
      </c>
      <c r="U151" s="1273">
        <v>11</v>
      </c>
      <c r="V151" s="1273">
        <v>8</v>
      </c>
      <c r="W151" s="1305"/>
      <c r="X151" s="1273">
        <v>565</v>
      </c>
      <c r="Y151" s="1273">
        <v>27</v>
      </c>
      <c r="Z151" s="1273">
        <v>15</v>
      </c>
      <c r="AA151" s="1273">
        <v>10</v>
      </c>
      <c r="AB151" s="1273">
        <v>45</v>
      </c>
      <c r="AC151" s="1273">
        <v>148</v>
      </c>
      <c r="AD151" s="1273">
        <v>83</v>
      </c>
      <c r="AE151" s="1273">
        <v>57</v>
      </c>
      <c r="AF151" s="1273">
        <v>30</v>
      </c>
      <c r="AG151" s="1273">
        <v>24</v>
      </c>
      <c r="AH151" s="1273">
        <v>36</v>
      </c>
      <c r="AI151" s="1273">
        <v>23</v>
      </c>
      <c r="AJ151" s="1273">
        <v>17</v>
      </c>
      <c r="AK151" s="1273">
        <v>7</v>
      </c>
      <c r="AL151" s="1273">
        <v>13</v>
      </c>
      <c r="AM151" s="1273">
        <v>10</v>
      </c>
      <c r="AN151" s="1273">
        <v>12</v>
      </c>
      <c r="AO151" s="1273">
        <v>2</v>
      </c>
      <c r="AP151" s="1273">
        <v>2</v>
      </c>
      <c r="AQ151" s="1273">
        <v>4</v>
      </c>
      <c r="AR151" s="1450"/>
      <c r="AS151" s="1304">
        <v>525</v>
      </c>
      <c r="AT151" s="1273">
        <v>17</v>
      </c>
      <c r="AU151" s="1273">
        <v>16</v>
      </c>
      <c r="AV151" s="1273">
        <v>9</v>
      </c>
      <c r="AW151" s="1273">
        <v>36</v>
      </c>
      <c r="AX151" s="1273">
        <v>160</v>
      </c>
      <c r="AY151" s="1273">
        <v>77</v>
      </c>
      <c r="AZ151" s="1273">
        <v>46</v>
      </c>
      <c r="BA151" s="1273">
        <v>42</v>
      </c>
      <c r="BB151" s="1273">
        <v>33</v>
      </c>
      <c r="BC151" s="1273">
        <v>17</v>
      </c>
      <c r="BD151" s="1273">
        <v>14</v>
      </c>
      <c r="BE151" s="1273">
        <v>5</v>
      </c>
      <c r="BF151" s="1273">
        <v>7</v>
      </c>
      <c r="BG151" s="1273">
        <v>9</v>
      </c>
      <c r="BH151" s="1273">
        <v>7</v>
      </c>
      <c r="BI151" s="1273">
        <v>6</v>
      </c>
      <c r="BJ151" s="1273">
        <v>11</v>
      </c>
      <c r="BK151" s="1273">
        <v>9</v>
      </c>
      <c r="BL151" s="1273">
        <v>4</v>
      </c>
      <c r="BM151" s="1463"/>
    </row>
    <row r="152" spans="1:65">
      <c r="A152" s="1289">
        <v>227</v>
      </c>
      <c r="B152" s="1160" t="s">
        <v>653</v>
      </c>
      <c r="C152" s="1304">
        <v>883</v>
      </c>
      <c r="D152" s="1273">
        <v>47</v>
      </c>
      <c r="E152" s="1273">
        <v>15</v>
      </c>
      <c r="F152" s="1273">
        <v>12</v>
      </c>
      <c r="G152" s="1273">
        <v>78</v>
      </c>
      <c r="H152" s="1273">
        <v>233</v>
      </c>
      <c r="I152" s="1273">
        <v>156</v>
      </c>
      <c r="J152" s="1273">
        <v>106</v>
      </c>
      <c r="K152" s="1273">
        <v>47</v>
      </c>
      <c r="L152" s="1273">
        <v>31</v>
      </c>
      <c r="M152" s="1273">
        <v>34</v>
      </c>
      <c r="N152" s="1273">
        <v>28</v>
      </c>
      <c r="O152" s="1273">
        <v>20</v>
      </c>
      <c r="P152" s="1273">
        <v>16</v>
      </c>
      <c r="Q152" s="1273">
        <v>15</v>
      </c>
      <c r="R152" s="1273">
        <v>8</v>
      </c>
      <c r="S152" s="1273">
        <v>11</v>
      </c>
      <c r="T152" s="1273">
        <v>11</v>
      </c>
      <c r="U152" s="1273">
        <v>10</v>
      </c>
      <c r="V152" s="1273">
        <v>5</v>
      </c>
      <c r="W152" s="1305"/>
      <c r="X152" s="1273">
        <v>446</v>
      </c>
      <c r="Y152" s="1273">
        <v>21</v>
      </c>
      <c r="Z152" s="1273">
        <v>8</v>
      </c>
      <c r="AA152" s="1273">
        <v>6</v>
      </c>
      <c r="AB152" s="1273">
        <v>44</v>
      </c>
      <c r="AC152" s="1273">
        <v>112</v>
      </c>
      <c r="AD152" s="1273">
        <v>73</v>
      </c>
      <c r="AE152" s="1273">
        <v>61</v>
      </c>
      <c r="AF152" s="1273">
        <v>26</v>
      </c>
      <c r="AG152" s="1273">
        <v>16</v>
      </c>
      <c r="AH152" s="1273">
        <v>21</v>
      </c>
      <c r="AI152" s="1273">
        <v>15</v>
      </c>
      <c r="AJ152" s="1273">
        <v>10</v>
      </c>
      <c r="AK152" s="1273">
        <v>8</v>
      </c>
      <c r="AL152" s="1273">
        <v>10</v>
      </c>
      <c r="AM152" s="1273">
        <v>2</v>
      </c>
      <c r="AN152" s="1273">
        <v>7</v>
      </c>
      <c r="AO152" s="1273">
        <v>3</v>
      </c>
      <c r="AP152" s="1273">
        <v>1</v>
      </c>
      <c r="AQ152" s="1273">
        <v>2</v>
      </c>
      <c r="AR152" s="1450"/>
      <c r="AS152" s="1304">
        <v>437</v>
      </c>
      <c r="AT152" s="1273">
        <v>26</v>
      </c>
      <c r="AU152" s="1273">
        <v>7</v>
      </c>
      <c r="AV152" s="1273">
        <v>6</v>
      </c>
      <c r="AW152" s="1273">
        <v>34</v>
      </c>
      <c r="AX152" s="1273">
        <v>121</v>
      </c>
      <c r="AY152" s="1273">
        <v>83</v>
      </c>
      <c r="AZ152" s="1273">
        <v>45</v>
      </c>
      <c r="BA152" s="1273">
        <v>21</v>
      </c>
      <c r="BB152" s="1273">
        <v>15</v>
      </c>
      <c r="BC152" s="1273">
        <v>13</v>
      </c>
      <c r="BD152" s="1273">
        <v>13</v>
      </c>
      <c r="BE152" s="1273">
        <v>10</v>
      </c>
      <c r="BF152" s="1273">
        <v>8</v>
      </c>
      <c r="BG152" s="1273">
        <v>5</v>
      </c>
      <c r="BH152" s="1273">
        <v>6</v>
      </c>
      <c r="BI152" s="1273">
        <v>4</v>
      </c>
      <c r="BJ152" s="1273">
        <v>8</v>
      </c>
      <c r="BK152" s="1273">
        <v>9</v>
      </c>
      <c r="BL152" s="1273">
        <v>3</v>
      </c>
      <c r="BM152" s="1463"/>
    </row>
    <row r="153" spans="1:65">
      <c r="A153" s="1289">
        <v>228</v>
      </c>
      <c r="B153" s="1160" t="s">
        <v>654</v>
      </c>
      <c r="C153" s="1304">
        <v>1573</v>
      </c>
      <c r="D153" s="1273">
        <v>126</v>
      </c>
      <c r="E153" s="1273">
        <v>37</v>
      </c>
      <c r="F153" s="1273">
        <v>25</v>
      </c>
      <c r="G153" s="1273">
        <v>88</v>
      </c>
      <c r="H153" s="1273">
        <v>300</v>
      </c>
      <c r="I153" s="1273">
        <v>294</v>
      </c>
      <c r="J153" s="1273">
        <v>194</v>
      </c>
      <c r="K153" s="1273">
        <v>122</v>
      </c>
      <c r="L153" s="1273">
        <v>102</v>
      </c>
      <c r="M153" s="1273">
        <v>79</v>
      </c>
      <c r="N153" s="1273">
        <v>69</v>
      </c>
      <c r="O153" s="1273">
        <v>34</v>
      </c>
      <c r="P153" s="1273">
        <v>32</v>
      </c>
      <c r="Q153" s="1273">
        <v>23</v>
      </c>
      <c r="R153" s="1273">
        <v>12</v>
      </c>
      <c r="S153" s="1273">
        <v>8</v>
      </c>
      <c r="T153" s="1273">
        <v>12</v>
      </c>
      <c r="U153" s="1273">
        <v>9</v>
      </c>
      <c r="V153" s="1273">
        <v>7</v>
      </c>
      <c r="W153" s="1305"/>
      <c r="X153" s="1273">
        <v>837</v>
      </c>
      <c r="Y153" s="1273">
        <v>64</v>
      </c>
      <c r="Z153" s="1273">
        <v>19</v>
      </c>
      <c r="AA153" s="1273">
        <v>14</v>
      </c>
      <c r="AB153" s="1273">
        <v>46</v>
      </c>
      <c r="AC153" s="1273">
        <v>137</v>
      </c>
      <c r="AD153" s="1273">
        <v>158</v>
      </c>
      <c r="AE153" s="1273">
        <v>105</v>
      </c>
      <c r="AF153" s="1273">
        <v>73</v>
      </c>
      <c r="AG153" s="1273">
        <v>58</v>
      </c>
      <c r="AH153" s="1273">
        <v>50</v>
      </c>
      <c r="AI153" s="1273">
        <v>39</v>
      </c>
      <c r="AJ153" s="1273">
        <v>26</v>
      </c>
      <c r="AK153" s="1273">
        <v>21</v>
      </c>
      <c r="AL153" s="1273">
        <v>12</v>
      </c>
      <c r="AM153" s="1273">
        <v>4</v>
      </c>
      <c r="AN153" s="1273">
        <v>4</v>
      </c>
      <c r="AO153" s="1273">
        <v>4</v>
      </c>
      <c r="AP153" s="1273">
        <v>2</v>
      </c>
      <c r="AQ153" s="1273">
        <v>1</v>
      </c>
      <c r="AR153" s="1450"/>
      <c r="AS153" s="1304">
        <v>736</v>
      </c>
      <c r="AT153" s="1273">
        <v>62</v>
      </c>
      <c r="AU153" s="1273">
        <v>18</v>
      </c>
      <c r="AV153" s="1273">
        <v>11</v>
      </c>
      <c r="AW153" s="1273">
        <v>42</v>
      </c>
      <c r="AX153" s="1273">
        <v>163</v>
      </c>
      <c r="AY153" s="1273">
        <v>136</v>
      </c>
      <c r="AZ153" s="1273">
        <v>89</v>
      </c>
      <c r="BA153" s="1273">
        <v>49</v>
      </c>
      <c r="BB153" s="1273">
        <v>44</v>
      </c>
      <c r="BC153" s="1273">
        <v>29</v>
      </c>
      <c r="BD153" s="1273">
        <v>30</v>
      </c>
      <c r="BE153" s="1273">
        <v>8</v>
      </c>
      <c r="BF153" s="1273">
        <v>11</v>
      </c>
      <c r="BG153" s="1273">
        <v>11</v>
      </c>
      <c r="BH153" s="1273">
        <v>8</v>
      </c>
      <c r="BI153" s="1273">
        <v>4</v>
      </c>
      <c r="BJ153" s="1273">
        <v>8</v>
      </c>
      <c r="BK153" s="1273">
        <v>7</v>
      </c>
      <c r="BL153" s="1273">
        <v>6</v>
      </c>
      <c r="BM153" s="1463"/>
    </row>
    <row r="154" spans="1:65">
      <c r="A154" s="1289">
        <v>229</v>
      </c>
      <c r="B154" s="1160" t="s">
        <v>655</v>
      </c>
      <c r="C154" s="1304">
        <v>1957</v>
      </c>
      <c r="D154" s="1273">
        <v>119</v>
      </c>
      <c r="E154" s="1273">
        <v>49</v>
      </c>
      <c r="F154" s="1273">
        <v>28</v>
      </c>
      <c r="G154" s="1273">
        <v>88</v>
      </c>
      <c r="H154" s="1273">
        <v>463</v>
      </c>
      <c r="I154" s="1273">
        <v>391</v>
      </c>
      <c r="J154" s="1273">
        <v>279</v>
      </c>
      <c r="K154" s="1273">
        <v>164</v>
      </c>
      <c r="L154" s="1273">
        <v>86</v>
      </c>
      <c r="M154" s="1273">
        <v>72</v>
      </c>
      <c r="N154" s="1273">
        <v>66</v>
      </c>
      <c r="O154" s="1273">
        <v>25</v>
      </c>
      <c r="P154" s="1273">
        <v>20</v>
      </c>
      <c r="Q154" s="1273">
        <v>19</v>
      </c>
      <c r="R154" s="1273">
        <v>19</v>
      </c>
      <c r="S154" s="1273">
        <v>22</v>
      </c>
      <c r="T154" s="1273">
        <v>18</v>
      </c>
      <c r="U154" s="1273">
        <v>17</v>
      </c>
      <c r="V154" s="1273">
        <v>12</v>
      </c>
      <c r="W154" s="1305"/>
      <c r="X154" s="1273">
        <v>998</v>
      </c>
      <c r="Y154" s="1273">
        <v>55</v>
      </c>
      <c r="Z154" s="1273">
        <v>29</v>
      </c>
      <c r="AA154" s="1273">
        <v>13</v>
      </c>
      <c r="AB154" s="1273">
        <v>54</v>
      </c>
      <c r="AC154" s="1273">
        <v>230</v>
      </c>
      <c r="AD154" s="1273">
        <v>193</v>
      </c>
      <c r="AE154" s="1273">
        <v>143</v>
      </c>
      <c r="AF154" s="1273">
        <v>90</v>
      </c>
      <c r="AG154" s="1273">
        <v>48</v>
      </c>
      <c r="AH154" s="1273">
        <v>40</v>
      </c>
      <c r="AI154" s="1273">
        <v>28</v>
      </c>
      <c r="AJ154" s="1273">
        <v>17</v>
      </c>
      <c r="AK154" s="1273">
        <v>13</v>
      </c>
      <c r="AL154" s="1273">
        <v>13</v>
      </c>
      <c r="AM154" s="1273">
        <v>10</v>
      </c>
      <c r="AN154" s="1273">
        <v>7</v>
      </c>
      <c r="AO154" s="1273">
        <v>8</v>
      </c>
      <c r="AP154" s="1273">
        <v>6</v>
      </c>
      <c r="AQ154" s="1273">
        <v>1</v>
      </c>
      <c r="AR154" s="1450"/>
      <c r="AS154" s="1304">
        <v>959</v>
      </c>
      <c r="AT154" s="1273">
        <v>64</v>
      </c>
      <c r="AU154" s="1273">
        <v>20</v>
      </c>
      <c r="AV154" s="1273">
        <v>15</v>
      </c>
      <c r="AW154" s="1273">
        <v>34</v>
      </c>
      <c r="AX154" s="1273">
        <v>233</v>
      </c>
      <c r="AY154" s="1273">
        <v>198</v>
      </c>
      <c r="AZ154" s="1273">
        <v>136</v>
      </c>
      <c r="BA154" s="1273">
        <v>74</v>
      </c>
      <c r="BB154" s="1273">
        <v>38</v>
      </c>
      <c r="BC154" s="1273">
        <v>32</v>
      </c>
      <c r="BD154" s="1273">
        <v>38</v>
      </c>
      <c r="BE154" s="1273">
        <v>8</v>
      </c>
      <c r="BF154" s="1273">
        <v>7</v>
      </c>
      <c r="BG154" s="1273">
        <v>6</v>
      </c>
      <c r="BH154" s="1273">
        <v>9</v>
      </c>
      <c r="BI154" s="1273">
        <v>15</v>
      </c>
      <c r="BJ154" s="1273">
        <v>10</v>
      </c>
      <c r="BK154" s="1273">
        <v>11</v>
      </c>
      <c r="BL154" s="1273">
        <v>11</v>
      </c>
      <c r="BM154" s="1463"/>
    </row>
    <row r="155" spans="1:65">
      <c r="A155" s="1289">
        <v>301</v>
      </c>
      <c r="B155" s="1160" t="s">
        <v>23</v>
      </c>
      <c r="C155" s="1304">
        <v>904</v>
      </c>
      <c r="D155" s="1273">
        <v>22</v>
      </c>
      <c r="E155" s="1273">
        <v>30</v>
      </c>
      <c r="F155" s="1273">
        <v>28</v>
      </c>
      <c r="G155" s="1273">
        <v>56</v>
      </c>
      <c r="H155" s="1273">
        <v>192</v>
      </c>
      <c r="I155" s="1273">
        <v>155</v>
      </c>
      <c r="J155" s="1273">
        <v>97</v>
      </c>
      <c r="K155" s="1273">
        <v>48</v>
      </c>
      <c r="L155" s="1273">
        <v>56</v>
      </c>
      <c r="M155" s="1273">
        <v>52</v>
      </c>
      <c r="N155" s="1273">
        <v>27</v>
      </c>
      <c r="O155" s="1273">
        <v>29</v>
      </c>
      <c r="P155" s="1273">
        <v>27</v>
      </c>
      <c r="Q155" s="1273">
        <v>16</v>
      </c>
      <c r="R155" s="1273">
        <v>19</v>
      </c>
      <c r="S155" s="1273">
        <v>17</v>
      </c>
      <c r="T155" s="1273">
        <v>15</v>
      </c>
      <c r="U155" s="1273">
        <v>10</v>
      </c>
      <c r="V155" s="1273">
        <v>8</v>
      </c>
      <c r="W155" s="1305"/>
      <c r="X155" s="1273">
        <v>418</v>
      </c>
      <c r="Y155" s="1273">
        <v>10</v>
      </c>
      <c r="Z155" s="1273">
        <v>18</v>
      </c>
      <c r="AA155" s="1273">
        <v>15</v>
      </c>
      <c r="AB155" s="1273">
        <v>27</v>
      </c>
      <c r="AC155" s="1273">
        <v>93</v>
      </c>
      <c r="AD155" s="1273">
        <v>69</v>
      </c>
      <c r="AE155" s="1273">
        <v>50</v>
      </c>
      <c r="AF155" s="1273">
        <v>20</v>
      </c>
      <c r="AG155" s="1273">
        <v>18</v>
      </c>
      <c r="AH155" s="1273">
        <v>24</v>
      </c>
      <c r="AI155" s="1273">
        <v>16</v>
      </c>
      <c r="AJ155" s="1273">
        <v>16</v>
      </c>
      <c r="AK155" s="1273">
        <v>13</v>
      </c>
      <c r="AL155" s="1273">
        <v>8</v>
      </c>
      <c r="AM155" s="1273">
        <v>7</v>
      </c>
      <c r="AN155" s="1273">
        <v>6</v>
      </c>
      <c r="AO155" s="1273">
        <v>5</v>
      </c>
      <c r="AP155" s="1273">
        <v>3</v>
      </c>
      <c r="AQ155" s="1273">
        <v>0</v>
      </c>
      <c r="AR155" s="1450"/>
      <c r="AS155" s="1304">
        <v>486</v>
      </c>
      <c r="AT155" s="1273">
        <v>12</v>
      </c>
      <c r="AU155" s="1273">
        <v>12</v>
      </c>
      <c r="AV155" s="1273">
        <v>13</v>
      </c>
      <c r="AW155" s="1273">
        <v>29</v>
      </c>
      <c r="AX155" s="1273">
        <v>99</v>
      </c>
      <c r="AY155" s="1273">
        <v>86</v>
      </c>
      <c r="AZ155" s="1273">
        <v>47</v>
      </c>
      <c r="BA155" s="1273">
        <v>28</v>
      </c>
      <c r="BB155" s="1273">
        <v>38</v>
      </c>
      <c r="BC155" s="1273">
        <v>28</v>
      </c>
      <c r="BD155" s="1273">
        <v>11</v>
      </c>
      <c r="BE155" s="1273">
        <v>13</v>
      </c>
      <c r="BF155" s="1273">
        <v>14</v>
      </c>
      <c r="BG155" s="1273">
        <v>8</v>
      </c>
      <c r="BH155" s="1273">
        <v>12</v>
      </c>
      <c r="BI155" s="1273">
        <v>11</v>
      </c>
      <c r="BJ155" s="1273">
        <v>10</v>
      </c>
      <c r="BK155" s="1273">
        <v>7</v>
      </c>
      <c r="BL155" s="1273">
        <v>8</v>
      </c>
      <c r="BM155" s="1463"/>
    </row>
    <row r="156" spans="1:65">
      <c r="A156" s="1289">
        <v>365</v>
      </c>
      <c r="B156" s="1160" t="s">
        <v>656</v>
      </c>
      <c r="C156" s="1304">
        <v>486</v>
      </c>
      <c r="D156" s="1273">
        <v>17</v>
      </c>
      <c r="E156" s="1273">
        <v>8</v>
      </c>
      <c r="F156" s="1273">
        <v>16</v>
      </c>
      <c r="G156" s="1273">
        <v>57</v>
      </c>
      <c r="H156" s="1273">
        <v>131</v>
      </c>
      <c r="I156" s="1273">
        <v>82</v>
      </c>
      <c r="J156" s="1273">
        <v>49</v>
      </c>
      <c r="K156" s="1273">
        <v>37</v>
      </c>
      <c r="L156" s="1273">
        <v>14</v>
      </c>
      <c r="M156" s="1273">
        <v>22</v>
      </c>
      <c r="N156" s="1273">
        <v>10</v>
      </c>
      <c r="O156" s="1273">
        <v>10</v>
      </c>
      <c r="P156" s="1273">
        <v>5</v>
      </c>
      <c r="Q156" s="1273">
        <v>10</v>
      </c>
      <c r="R156" s="1273">
        <v>1</v>
      </c>
      <c r="S156" s="1273">
        <v>2</v>
      </c>
      <c r="T156" s="1273">
        <v>7</v>
      </c>
      <c r="U156" s="1273">
        <v>4</v>
      </c>
      <c r="V156" s="1273">
        <v>4</v>
      </c>
      <c r="W156" s="1305"/>
      <c r="X156" s="1273">
        <v>225</v>
      </c>
      <c r="Y156" s="1273">
        <v>7</v>
      </c>
      <c r="Z156" s="1273">
        <v>6</v>
      </c>
      <c r="AA156" s="1273">
        <v>9</v>
      </c>
      <c r="AB156" s="1273">
        <v>31</v>
      </c>
      <c r="AC156" s="1273">
        <v>62</v>
      </c>
      <c r="AD156" s="1273">
        <v>40</v>
      </c>
      <c r="AE156" s="1273">
        <v>23</v>
      </c>
      <c r="AF156" s="1273">
        <v>20</v>
      </c>
      <c r="AG156" s="1273">
        <v>4</v>
      </c>
      <c r="AH156" s="1273">
        <v>10</v>
      </c>
      <c r="AI156" s="1273">
        <v>3</v>
      </c>
      <c r="AJ156" s="1273">
        <v>3</v>
      </c>
      <c r="AK156" s="1273">
        <v>2</v>
      </c>
      <c r="AL156" s="1273">
        <v>2</v>
      </c>
      <c r="AM156" s="1273">
        <v>0</v>
      </c>
      <c r="AN156" s="1273">
        <v>1</v>
      </c>
      <c r="AO156" s="1273">
        <v>1</v>
      </c>
      <c r="AP156" s="1273">
        <v>0</v>
      </c>
      <c r="AQ156" s="1273">
        <v>1</v>
      </c>
      <c r="AR156" s="1450"/>
      <c r="AS156" s="1304">
        <v>261</v>
      </c>
      <c r="AT156" s="1273">
        <v>10</v>
      </c>
      <c r="AU156" s="1273">
        <v>2</v>
      </c>
      <c r="AV156" s="1273">
        <v>7</v>
      </c>
      <c r="AW156" s="1273">
        <v>26</v>
      </c>
      <c r="AX156" s="1273">
        <v>69</v>
      </c>
      <c r="AY156" s="1273">
        <v>42</v>
      </c>
      <c r="AZ156" s="1273">
        <v>26</v>
      </c>
      <c r="BA156" s="1273">
        <v>17</v>
      </c>
      <c r="BB156" s="1273">
        <v>10</v>
      </c>
      <c r="BC156" s="1273">
        <v>12</v>
      </c>
      <c r="BD156" s="1273">
        <v>7</v>
      </c>
      <c r="BE156" s="1273">
        <v>7</v>
      </c>
      <c r="BF156" s="1273">
        <v>3</v>
      </c>
      <c r="BG156" s="1273">
        <v>8</v>
      </c>
      <c r="BH156" s="1273">
        <v>1</v>
      </c>
      <c r="BI156" s="1273">
        <v>1</v>
      </c>
      <c r="BJ156" s="1273">
        <v>6</v>
      </c>
      <c r="BK156" s="1273">
        <v>4</v>
      </c>
      <c r="BL156" s="1273">
        <v>3</v>
      </c>
      <c r="BM156" s="1463"/>
    </row>
    <row r="157" spans="1:65">
      <c r="A157" s="1289">
        <v>381</v>
      </c>
      <c r="B157" s="1160" t="s">
        <v>27</v>
      </c>
      <c r="C157" s="1304">
        <v>792</v>
      </c>
      <c r="D157" s="1273">
        <v>46</v>
      </c>
      <c r="E157" s="1273">
        <v>22</v>
      </c>
      <c r="F157" s="1273">
        <v>13</v>
      </c>
      <c r="G157" s="1273">
        <v>45</v>
      </c>
      <c r="H157" s="1273">
        <v>160</v>
      </c>
      <c r="I157" s="1273">
        <v>155</v>
      </c>
      <c r="J157" s="1273">
        <v>94</v>
      </c>
      <c r="K157" s="1273">
        <v>46</v>
      </c>
      <c r="L157" s="1273">
        <v>46</v>
      </c>
      <c r="M157" s="1273">
        <v>42</v>
      </c>
      <c r="N157" s="1273">
        <v>28</v>
      </c>
      <c r="O157" s="1273">
        <v>22</v>
      </c>
      <c r="P157" s="1273">
        <v>18</v>
      </c>
      <c r="Q157" s="1273">
        <v>15</v>
      </c>
      <c r="R157" s="1273">
        <v>12</v>
      </c>
      <c r="S157" s="1273">
        <v>17</v>
      </c>
      <c r="T157" s="1273">
        <v>6</v>
      </c>
      <c r="U157" s="1273">
        <v>4</v>
      </c>
      <c r="V157" s="1273">
        <v>1</v>
      </c>
      <c r="W157" s="1305"/>
      <c r="X157" s="1273">
        <v>387</v>
      </c>
      <c r="Y157" s="1273">
        <v>20</v>
      </c>
      <c r="Z157" s="1273">
        <v>9</v>
      </c>
      <c r="AA157" s="1273">
        <v>7</v>
      </c>
      <c r="AB157" s="1273">
        <v>27</v>
      </c>
      <c r="AC157" s="1273">
        <v>71</v>
      </c>
      <c r="AD157" s="1273">
        <v>80</v>
      </c>
      <c r="AE157" s="1273">
        <v>38</v>
      </c>
      <c r="AF157" s="1273">
        <v>22</v>
      </c>
      <c r="AG157" s="1273">
        <v>29</v>
      </c>
      <c r="AH157" s="1273">
        <v>24</v>
      </c>
      <c r="AI157" s="1273">
        <v>13</v>
      </c>
      <c r="AJ157" s="1273">
        <v>15</v>
      </c>
      <c r="AK157" s="1273">
        <v>8</v>
      </c>
      <c r="AL157" s="1273">
        <v>8</v>
      </c>
      <c r="AM157" s="1273">
        <v>5</v>
      </c>
      <c r="AN157" s="1273">
        <v>7</v>
      </c>
      <c r="AO157" s="1273">
        <v>2</v>
      </c>
      <c r="AP157" s="1273">
        <v>2</v>
      </c>
      <c r="AQ157" s="1273">
        <v>0</v>
      </c>
      <c r="AR157" s="1450"/>
      <c r="AS157" s="1304">
        <v>405</v>
      </c>
      <c r="AT157" s="1273">
        <v>26</v>
      </c>
      <c r="AU157" s="1273">
        <v>13</v>
      </c>
      <c r="AV157" s="1273">
        <v>6</v>
      </c>
      <c r="AW157" s="1273">
        <v>18</v>
      </c>
      <c r="AX157" s="1273">
        <v>89</v>
      </c>
      <c r="AY157" s="1273">
        <v>75</v>
      </c>
      <c r="AZ157" s="1273">
        <v>56</v>
      </c>
      <c r="BA157" s="1273">
        <v>24</v>
      </c>
      <c r="BB157" s="1273">
        <v>17</v>
      </c>
      <c r="BC157" s="1273">
        <v>18</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0" t="s">
        <v>28</v>
      </c>
      <c r="C158" s="1304">
        <v>1170</v>
      </c>
      <c r="D158" s="1273">
        <v>71</v>
      </c>
      <c r="E158" s="1273">
        <v>30</v>
      </c>
      <c r="F158" s="1273">
        <v>12</v>
      </c>
      <c r="G158" s="1273">
        <v>57</v>
      </c>
      <c r="H158" s="1273">
        <v>216</v>
      </c>
      <c r="I158" s="1273">
        <v>229</v>
      </c>
      <c r="J158" s="1273">
        <v>173</v>
      </c>
      <c r="K158" s="1273">
        <v>92</v>
      </c>
      <c r="L158" s="1273">
        <v>49</v>
      </c>
      <c r="M158" s="1273">
        <v>57</v>
      </c>
      <c r="N158" s="1273">
        <v>48</v>
      </c>
      <c r="O158" s="1273">
        <v>22</v>
      </c>
      <c r="P158" s="1273">
        <v>28</v>
      </c>
      <c r="Q158" s="1273">
        <v>33</v>
      </c>
      <c r="R158" s="1273">
        <v>10</v>
      </c>
      <c r="S158" s="1273">
        <v>15</v>
      </c>
      <c r="T158" s="1273">
        <v>12</v>
      </c>
      <c r="U158" s="1273">
        <v>9</v>
      </c>
      <c r="V158" s="1273">
        <v>7</v>
      </c>
      <c r="W158" s="1305"/>
      <c r="X158" s="1273">
        <v>625</v>
      </c>
      <c r="Y158" s="1273">
        <v>33</v>
      </c>
      <c r="Z158" s="1273">
        <v>16</v>
      </c>
      <c r="AA158" s="1273">
        <v>8</v>
      </c>
      <c r="AB158" s="1273">
        <v>29</v>
      </c>
      <c r="AC158" s="1273">
        <v>127</v>
      </c>
      <c r="AD158" s="1273">
        <v>111</v>
      </c>
      <c r="AE158" s="1273">
        <v>96</v>
      </c>
      <c r="AF158" s="1273">
        <v>53</v>
      </c>
      <c r="AG158" s="1273">
        <v>32</v>
      </c>
      <c r="AH158" s="1273">
        <v>34</v>
      </c>
      <c r="AI158" s="1273">
        <v>26</v>
      </c>
      <c r="AJ158" s="1273">
        <v>12</v>
      </c>
      <c r="AK158" s="1273">
        <v>13</v>
      </c>
      <c r="AL158" s="1273">
        <v>18</v>
      </c>
      <c r="AM158" s="1273">
        <v>6</v>
      </c>
      <c r="AN158" s="1273">
        <v>4</v>
      </c>
      <c r="AO158" s="1273">
        <v>3</v>
      </c>
      <c r="AP158" s="1273">
        <v>4</v>
      </c>
      <c r="AQ158" s="1273">
        <v>0</v>
      </c>
      <c r="AR158" s="1450"/>
      <c r="AS158" s="1304">
        <v>545</v>
      </c>
      <c r="AT158" s="1273">
        <v>38</v>
      </c>
      <c r="AU158" s="1273">
        <v>14</v>
      </c>
      <c r="AV158" s="1273">
        <v>4</v>
      </c>
      <c r="AW158" s="1273">
        <v>28</v>
      </c>
      <c r="AX158" s="1273">
        <v>89</v>
      </c>
      <c r="AY158" s="1273">
        <v>118</v>
      </c>
      <c r="AZ158" s="1273">
        <v>77</v>
      </c>
      <c r="BA158" s="1273">
        <v>39</v>
      </c>
      <c r="BB158" s="1273">
        <v>17</v>
      </c>
      <c r="BC158" s="1273">
        <v>23</v>
      </c>
      <c r="BD158" s="1273">
        <v>22</v>
      </c>
      <c r="BE158" s="1273">
        <v>10</v>
      </c>
      <c r="BF158" s="1273">
        <v>15</v>
      </c>
      <c r="BG158" s="1273">
        <v>15</v>
      </c>
      <c r="BH158" s="1273">
        <v>4</v>
      </c>
      <c r="BI158" s="1273">
        <v>11</v>
      </c>
      <c r="BJ158" s="1273">
        <v>9</v>
      </c>
      <c r="BK158" s="1273">
        <v>5</v>
      </c>
      <c r="BL158" s="1273">
        <v>7</v>
      </c>
      <c r="BM158" s="1463"/>
    </row>
    <row r="159" spans="1:65">
      <c r="A159" s="1289">
        <v>442</v>
      </c>
      <c r="B159" s="1160" t="s">
        <v>38</v>
      </c>
      <c r="C159" s="1304">
        <v>310</v>
      </c>
      <c r="D159" s="1273">
        <v>13</v>
      </c>
      <c r="E159" s="1273">
        <v>3</v>
      </c>
      <c r="F159" s="1273">
        <v>2</v>
      </c>
      <c r="G159" s="1273">
        <v>16</v>
      </c>
      <c r="H159" s="1273">
        <v>71</v>
      </c>
      <c r="I159" s="1273">
        <v>57</v>
      </c>
      <c r="J159" s="1273">
        <v>42</v>
      </c>
      <c r="K159" s="1273">
        <v>28</v>
      </c>
      <c r="L159" s="1273">
        <v>21</v>
      </c>
      <c r="M159" s="1273">
        <v>17</v>
      </c>
      <c r="N159" s="1273">
        <v>7</v>
      </c>
      <c r="O159" s="1273">
        <v>4</v>
      </c>
      <c r="P159" s="1273">
        <v>7</v>
      </c>
      <c r="Q159" s="1273">
        <v>8</v>
      </c>
      <c r="R159" s="1273">
        <v>3</v>
      </c>
      <c r="S159" s="1273">
        <v>3</v>
      </c>
      <c r="T159" s="1273">
        <v>2</v>
      </c>
      <c r="U159" s="1273">
        <v>3</v>
      </c>
      <c r="V159" s="1273">
        <v>3</v>
      </c>
      <c r="W159" s="1305"/>
      <c r="X159" s="1273">
        <v>143</v>
      </c>
      <c r="Y159" s="1273">
        <v>4</v>
      </c>
      <c r="Z159" s="1273">
        <v>0</v>
      </c>
      <c r="AA159" s="1273">
        <v>2</v>
      </c>
      <c r="AB159" s="1273">
        <v>10</v>
      </c>
      <c r="AC159" s="1273">
        <v>32</v>
      </c>
      <c r="AD159" s="1273">
        <v>26</v>
      </c>
      <c r="AE159" s="1273">
        <v>22</v>
      </c>
      <c r="AF159" s="1273">
        <v>11</v>
      </c>
      <c r="AG159" s="1273">
        <v>10</v>
      </c>
      <c r="AH159" s="1273">
        <v>7</v>
      </c>
      <c r="AI159" s="1273">
        <v>3</v>
      </c>
      <c r="AJ159" s="1273">
        <v>4</v>
      </c>
      <c r="AK159" s="1273">
        <v>2</v>
      </c>
      <c r="AL159" s="1273">
        <v>4</v>
      </c>
      <c r="AM159" s="1273">
        <v>2</v>
      </c>
      <c r="AN159" s="1273">
        <v>1</v>
      </c>
      <c r="AO159" s="1273">
        <v>1</v>
      </c>
      <c r="AP159" s="1273">
        <v>0</v>
      </c>
      <c r="AQ159" s="1273">
        <v>2</v>
      </c>
      <c r="AR159" s="1450"/>
      <c r="AS159" s="1304">
        <v>167</v>
      </c>
      <c r="AT159" s="1273">
        <v>9</v>
      </c>
      <c r="AU159" s="1273">
        <v>3</v>
      </c>
      <c r="AV159" s="1273">
        <v>0</v>
      </c>
      <c r="AW159" s="1273">
        <v>6</v>
      </c>
      <c r="AX159" s="1273">
        <v>39</v>
      </c>
      <c r="AY159" s="1273">
        <v>31</v>
      </c>
      <c r="AZ159" s="1273">
        <v>20</v>
      </c>
      <c r="BA159" s="1273">
        <v>17</v>
      </c>
      <c r="BB159" s="1273">
        <v>11</v>
      </c>
      <c r="BC159" s="1273">
        <v>10</v>
      </c>
      <c r="BD159" s="1273">
        <v>4</v>
      </c>
      <c r="BE159" s="1273">
        <v>0</v>
      </c>
      <c r="BF159" s="1273">
        <v>5</v>
      </c>
      <c r="BG159" s="1273">
        <v>4</v>
      </c>
      <c r="BH159" s="1273">
        <v>1</v>
      </c>
      <c r="BI159" s="1273">
        <v>2</v>
      </c>
      <c r="BJ159" s="1273">
        <v>1</v>
      </c>
      <c r="BK159" s="1273">
        <v>3</v>
      </c>
      <c r="BL159" s="1273">
        <v>1</v>
      </c>
      <c r="BM159" s="1463"/>
    </row>
    <row r="160" spans="1:65">
      <c r="A160" s="1289">
        <v>443</v>
      </c>
      <c r="B160" s="1160" t="s">
        <v>39</v>
      </c>
      <c r="C160" s="1304">
        <v>633</v>
      </c>
      <c r="D160" s="1273">
        <v>41</v>
      </c>
      <c r="E160" s="1273">
        <v>21</v>
      </c>
      <c r="F160" s="1273">
        <v>8</v>
      </c>
      <c r="G160" s="1273">
        <v>41</v>
      </c>
      <c r="H160" s="1273">
        <v>143</v>
      </c>
      <c r="I160" s="1273">
        <v>126</v>
      </c>
      <c r="J160" s="1273">
        <v>66</v>
      </c>
      <c r="K160" s="1273">
        <v>63</v>
      </c>
      <c r="L160" s="1273">
        <v>25</v>
      </c>
      <c r="M160" s="1273">
        <v>29</v>
      </c>
      <c r="N160" s="1273">
        <v>20</v>
      </c>
      <c r="O160" s="1273">
        <v>13</v>
      </c>
      <c r="P160" s="1273">
        <v>12</v>
      </c>
      <c r="Q160" s="1273">
        <v>9</v>
      </c>
      <c r="R160" s="1273">
        <v>5</v>
      </c>
      <c r="S160" s="1273">
        <v>6</v>
      </c>
      <c r="T160" s="1273">
        <v>2</v>
      </c>
      <c r="U160" s="1273">
        <v>0</v>
      </c>
      <c r="V160" s="1273">
        <v>3</v>
      </c>
      <c r="W160" s="1305"/>
      <c r="X160" s="1273">
        <v>327</v>
      </c>
      <c r="Y160" s="1273">
        <v>24</v>
      </c>
      <c r="Z160" s="1273">
        <v>10</v>
      </c>
      <c r="AA160" s="1273">
        <v>5</v>
      </c>
      <c r="AB160" s="1273">
        <v>27</v>
      </c>
      <c r="AC160" s="1273">
        <v>65</v>
      </c>
      <c r="AD160" s="1273">
        <v>66</v>
      </c>
      <c r="AE160" s="1273">
        <v>28</v>
      </c>
      <c r="AF160" s="1273">
        <v>35</v>
      </c>
      <c r="AG160" s="1273">
        <v>15</v>
      </c>
      <c r="AH160" s="1273">
        <v>14</v>
      </c>
      <c r="AI160" s="1273">
        <v>13</v>
      </c>
      <c r="AJ160" s="1273">
        <v>8</v>
      </c>
      <c r="AK160" s="1273">
        <v>7</v>
      </c>
      <c r="AL160" s="1273">
        <v>5</v>
      </c>
      <c r="AM160" s="1273">
        <v>0</v>
      </c>
      <c r="AN160" s="1273">
        <v>2</v>
      </c>
      <c r="AO160" s="1273">
        <v>1</v>
      </c>
      <c r="AP160" s="1273">
        <v>0</v>
      </c>
      <c r="AQ160" s="1273">
        <v>2</v>
      </c>
      <c r="AR160" s="1450"/>
      <c r="AS160" s="1304">
        <v>306</v>
      </c>
      <c r="AT160" s="1273">
        <v>17</v>
      </c>
      <c r="AU160" s="1273">
        <v>11</v>
      </c>
      <c r="AV160" s="1273">
        <v>3</v>
      </c>
      <c r="AW160" s="1273">
        <v>14</v>
      </c>
      <c r="AX160" s="1273">
        <v>78</v>
      </c>
      <c r="AY160" s="1273">
        <v>60</v>
      </c>
      <c r="AZ160" s="1273">
        <v>38</v>
      </c>
      <c r="BA160" s="1273">
        <v>28</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0" t="s">
        <v>657</v>
      </c>
      <c r="C161" s="1304">
        <v>308</v>
      </c>
      <c r="D161" s="1273">
        <v>13</v>
      </c>
      <c r="E161" s="1273">
        <v>13</v>
      </c>
      <c r="F161" s="1273">
        <v>8</v>
      </c>
      <c r="G161" s="1273">
        <v>15</v>
      </c>
      <c r="H161" s="1273">
        <v>71</v>
      </c>
      <c r="I161" s="1273">
        <v>55</v>
      </c>
      <c r="J161" s="1273">
        <v>41</v>
      </c>
      <c r="K161" s="1273">
        <v>19</v>
      </c>
      <c r="L161" s="1273">
        <v>16</v>
      </c>
      <c r="M161" s="1273">
        <v>13</v>
      </c>
      <c r="N161" s="1273">
        <v>6</v>
      </c>
      <c r="O161" s="1273">
        <v>5</v>
      </c>
      <c r="P161" s="1273">
        <v>4</v>
      </c>
      <c r="Q161" s="1273">
        <v>4</v>
      </c>
      <c r="R161" s="1273">
        <v>3</v>
      </c>
      <c r="S161" s="1273">
        <v>2</v>
      </c>
      <c r="T161" s="1273">
        <v>3</v>
      </c>
      <c r="U161" s="1273">
        <v>7</v>
      </c>
      <c r="V161" s="1273">
        <v>10</v>
      </c>
      <c r="W161" s="1305"/>
      <c r="X161" s="1273">
        <v>149</v>
      </c>
      <c r="Y161" s="1273">
        <v>9</v>
      </c>
      <c r="Z161" s="1273">
        <v>9</v>
      </c>
      <c r="AA161" s="1273">
        <v>2</v>
      </c>
      <c r="AB161" s="1273">
        <v>6</v>
      </c>
      <c r="AC161" s="1273">
        <v>31</v>
      </c>
      <c r="AD161" s="1273">
        <v>25</v>
      </c>
      <c r="AE161" s="1273">
        <v>29</v>
      </c>
      <c r="AF161" s="1273">
        <v>6</v>
      </c>
      <c r="AG161" s="1273">
        <v>7</v>
      </c>
      <c r="AH161" s="1273">
        <v>6</v>
      </c>
      <c r="AI161" s="1273">
        <v>3</v>
      </c>
      <c r="AJ161" s="1273">
        <v>5</v>
      </c>
      <c r="AK161" s="1273">
        <v>2</v>
      </c>
      <c r="AL161" s="1273">
        <v>1</v>
      </c>
      <c r="AM161" s="1273">
        <v>1</v>
      </c>
      <c r="AN161" s="1273">
        <v>2</v>
      </c>
      <c r="AO161" s="1273">
        <v>1</v>
      </c>
      <c r="AP161" s="1273">
        <v>1</v>
      </c>
      <c r="AQ161" s="1273">
        <v>3</v>
      </c>
      <c r="AR161" s="1450"/>
      <c r="AS161" s="1304">
        <v>159</v>
      </c>
      <c r="AT161" s="1273">
        <v>4</v>
      </c>
      <c r="AU161" s="1273">
        <v>4</v>
      </c>
      <c r="AV161" s="1273">
        <v>6</v>
      </c>
      <c r="AW161" s="1273">
        <v>9</v>
      </c>
      <c r="AX161" s="1273">
        <v>40</v>
      </c>
      <c r="AY161" s="1273">
        <v>30</v>
      </c>
      <c r="AZ161" s="1273">
        <v>12</v>
      </c>
      <c r="BA161" s="1273">
        <v>13</v>
      </c>
      <c r="BB161" s="1273">
        <v>9</v>
      </c>
      <c r="BC161" s="1273">
        <v>7</v>
      </c>
      <c r="BD161" s="1273">
        <v>3</v>
      </c>
      <c r="BE161" s="1273">
        <v>0</v>
      </c>
      <c r="BF161" s="1273">
        <v>2</v>
      </c>
      <c r="BG161" s="1273">
        <v>3</v>
      </c>
      <c r="BH161" s="1273">
        <v>2</v>
      </c>
      <c r="BI161" s="1273">
        <v>0</v>
      </c>
      <c r="BJ161" s="1273">
        <v>2</v>
      </c>
      <c r="BK161" s="1273">
        <v>6</v>
      </c>
      <c r="BL161" s="1273">
        <v>7</v>
      </c>
      <c r="BM161" s="1463"/>
    </row>
    <row r="162" spans="1:65">
      <c r="A162" s="1289">
        <v>464</v>
      </c>
      <c r="B162" s="1160" t="s">
        <v>46</v>
      </c>
      <c r="C162" s="1304">
        <v>1039</v>
      </c>
      <c r="D162" s="1273">
        <v>84</v>
      </c>
      <c r="E162" s="1273">
        <v>36</v>
      </c>
      <c r="F162" s="1273">
        <v>11</v>
      </c>
      <c r="G162" s="1273">
        <v>52</v>
      </c>
      <c r="H162" s="1273">
        <v>209</v>
      </c>
      <c r="I162" s="1273">
        <v>167</v>
      </c>
      <c r="J162" s="1273">
        <v>137</v>
      </c>
      <c r="K162" s="1273">
        <v>94</v>
      </c>
      <c r="L162" s="1273">
        <v>68</v>
      </c>
      <c r="M162" s="1273">
        <v>53</v>
      </c>
      <c r="N162" s="1273">
        <v>29</v>
      </c>
      <c r="O162" s="1273">
        <v>17</v>
      </c>
      <c r="P162" s="1273">
        <v>10</v>
      </c>
      <c r="Q162" s="1273">
        <v>23</v>
      </c>
      <c r="R162" s="1273">
        <v>17</v>
      </c>
      <c r="S162" s="1273">
        <v>9</v>
      </c>
      <c r="T162" s="1273">
        <v>13</v>
      </c>
      <c r="U162" s="1273">
        <v>8</v>
      </c>
      <c r="V162" s="1273">
        <v>2</v>
      </c>
      <c r="W162" s="1305"/>
      <c r="X162" s="1273">
        <v>516</v>
      </c>
      <c r="Y162" s="1273">
        <v>38</v>
      </c>
      <c r="Z162" s="1273">
        <v>14</v>
      </c>
      <c r="AA162" s="1273">
        <v>6</v>
      </c>
      <c r="AB162" s="1273">
        <v>28</v>
      </c>
      <c r="AC162" s="1273">
        <v>97</v>
      </c>
      <c r="AD162" s="1273">
        <v>83</v>
      </c>
      <c r="AE162" s="1273">
        <v>66</v>
      </c>
      <c r="AF162" s="1273">
        <v>53</v>
      </c>
      <c r="AG162" s="1273">
        <v>42</v>
      </c>
      <c r="AH162" s="1273">
        <v>29</v>
      </c>
      <c r="AI162" s="1273">
        <v>18</v>
      </c>
      <c r="AJ162" s="1273">
        <v>8</v>
      </c>
      <c r="AK162" s="1273">
        <v>6</v>
      </c>
      <c r="AL162" s="1273">
        <v>9</v>
      </c>
      <c r="AM162" s="1273">
        <v>11</v>
      </c>
      <c r="AN162" s="1273">
        <v>4</v>
      </c>
      <c r="AO162" s="1273">
        <v>2</v>
      </c>
      <c r="AP162" s="1273">
        <v>2</v>
      </c>
      <c r="AQ162" s="1273">
        <v>0</v>
      </c>
      <c r="AR162" s="1450"/>
      <c r="AS162" s="1304">
        <v>523</v>
      </c>
      <c r="AT162" s="1273">
        <v>46</v>
      </c>
      <c r="AU162" s="1273">
        <v>22</v>
      </c>
      <c r="AV162" s="1273">
        <v>5</v>
      </c>
      <c r="AW162" s="1273">
        <v>24</v>
      </c>
      <c r="AX162" s="1273">
        <v>112</v>
      </c>
      <c r="AY162" s="1273">
        <v>84</v>
      </c>
      <c r="AZ162" s="1273">
        <v>71</v>
      </c>
      <c r="BA162" s="1273">
        <v>41</v>
      </c>
      <c r="BB162" s="1273">
        <v>26</v>
      </c>
      <c r="BC162" s="1273">
        <v>24</v>
      </c>
      <c r="BD162" s="1273">
        <v>11</v>
      </c>
      <c r="BE162" s="1273">
        <v>9</v>
      </c>
      <c r="BF162" s="1273">
        <v>4</v>
      </c>
      <c r="BG162" s="1273">
        <v>14</v>
      </c>
      <c r="BH162" s="1273">
        <v>6</v>
      </c>
      <c r="BI162" s="1273">
        <v>5</v>
      </c>
      <c r="BJ162" s="1273">
        <v>11</v>
      </c>
      <c r="BK162" s="1273">
        <v>6</v>
      </c>
      <c r="BL162" s="1273">
        <v>2</v>
      </c>
      <c r="BM162" s="1463"/>
    </row>
    <row r="163" spans="1:65">
      <c r="A163" s="1289">
        <v>481</v>
      </c>
      <c r="B163" s="1160" t="s">
        <v>47</v>
      </c>
      <c r="C163" s="1304">
        <v>425</v>
      </c>
      <c r="D163" s="1273">
        <v>7</v>
      </c>
      <c r="E163" s="1273">
        <v>19</v>
      </c>
      <c r="F163" s="1273">
        <v>13</v>
      </c>
      <c r="G163" s="1273">
        <v>38</v>
      </c>
      <c r="H163" s="1273">
        <v>85</v>
      </c>
      <c r="I163" s="1273">
        <v>69</v>
      </c>
      <c r="J163" s="1273">
        <v>37</v>
      </c>
      <c r="K163" s="1273">
        <v>25</v>
      </c>
      <c r="L163" s="1273">
        <v>31</v>
      </c>
      <c r="M163" s="1273">
        <v>24</v>
      </c>
      <c r="N163" s="1273">
        <v>13</v>
      </c>
      <c r="O163" s="1273">
        <v>11</v>
      </c>
      <c r="P163" s="1273">
        <v>9</v>
      </c>
      <c r="Q163" s="1273">
        <v>12</v>
      </c>
      <c r="R163" s="1273">
        <v>8</v>
      </c>
      <c r="S163" s="1273">
        <v>5</v>
      </c>
      <c r="T163" s="1273">
        <v>5</v>
      </c>
      <c r="U163" s="1273">
        <v>9</v>
      </c>
      <c r="V163" s="1273">
        <v>5</v>
      </c>
      <c r="W163" s="1305"/>
      <c r="X163" s="1273">
        <v>205</v>
      </c>
      <c r="Y163" s="1273">
        <v>5</v>
      </c>
      <c r="Z163" s="1273">
        <v>12</v>
      </c>
      <c r="AA163" s="1273">
        <v>4</v>
      </c>
      <c r="AB163" s="1273">
        <v>19</v>
      </c>
      <c r="AC163" s="1273">
        <v>44</v>
      </c>
      <c r="AD163" s="1273">
        <v>32</v>
      </c>
      <c r="AE163" s="1273">
        <v>16</v>
      </c>
      <c r="AF163" s="1273">
        <v>13</v>
      </c>
      <c r="AG163" s="1273">
        <v>16</v>
      </c>
      <c r="AH163" s="1273">
        <v>16</v>
      </c>
      <c r="AI163" s="1273">
        <v>5</v>
      </c>
      <c r="AJ163" s="1273">
        <v>4</v>
      </c>
      <c r="AK163" s="1273">
        <v>4</v>
      </c>
      <c r="AL163" s="1273">
        <v>6</v>
      </c>
      <c r="AM163" s="1273">
        <v>3</v>
      </c>
      <c r="AN163" s="1273">
        <v>2</v>
      </c>
      <c r="AO163" s="1273">
        <v>3</v>
      </c>
      <c r="AP163" s="1273">
        <v>1</v>
      </c>
      <c r="AQ163" s="1273">
        <v>0</v>
      </c>
      <c r="AR163" s="1450"/>
      <c r="AS163" s="1304">
        <v>220</v>
      </c>
      <c r="AT163" s="1273">
        <v>2</v>
      </c>
      <c r="AU163" s="1273">
        <v>7</v>
      </c>
      <c r="AV163" s="1273">
        <v>9</v>
      </c>
      <c r="AW163" s="1273">
        <v>19</v>
      </c>
      <c r="AX163" s="1273">
        <v>41</v>
      </c>
      <c r="AY163" s="1273">
        <v>37</v>
      </c>
      <c r="AZ163" s="1273">
        <v>21</v>
      </c>
      <c r="BA163" s="1273">
        <v>12</v>
      </c>
      <c r="BB163" s="1273">
        <v>15</v>
      </c>
      <c r="BC163" s="1273">
        <v>8</v>
      </c>
      <c r="BD163" s="1273">
        <v>8</v>
      </c>
      <c r="BE163" s="1273">
        <v>7</v>
      </c>
      <c r="BF163" s="1273">
        <v>5</v>
      </c>
      <c r="BG163" s="1273">
        <v>6</v>
      </c>
      <c r="BH163" s="1273">
        <v>5</v>
      </c>
      <c r="BI163" s="1273">
        <v>3</v>
      </c>
      <c r="BJ163" s="1273">
        <v>2</v>
      </c>
      <c r="BK163" s="1273">
        <v>8</v>
      </c>
      <c r="BL163" s="1273">
        <v>5</v>
      </c>
      <c r="BM163" s="1463"/>
    </row>
    <row r="164" spans="1:65">
      <c r="A164" s="1289">
        <v>501</v>
      </c>
      <c r="B164" s="1160" t="s">
        <v>82</v>
      </c>
      <c r="C164" s="1304">
        <v>402</v>
      </c>
      <c r="D164" s="1273">
        <v>13</v>
      </c>
      <c r="E164" s="1273">
        <v>10</v>
      </c>
      <c r="F164" s="1273">
        <v>3</v>
      </c>
      <c r="G164" s="1273">
        <v>26</v>
      </c>
      <c r="H164" s="1273">
        <v>114</v>
      </c>
      <c r="I164" s="1273">
        <v>64</v>
      </c>
      <c r="J164" s="1273">
        <v>47</v>
      </c>
      <c r="K164" s="1273">
        <v>34</v>
      </c>
      <c r="L164" s="1273">
        <v>22</v>
      </c>
      <c r="M164" s="1273">
        <v>10</v>
      </c>
      <c r="N164" s="1273">
        <v>9</v>
      </c>
      <c r="O164" s="1273">
        <v>7</v>
      </c>
      <c r="P164" s="1273">
        <v>2</v>
      </c>
      <c r="Q164" s="1273">
        <v>4</v>
      </c>
      <c r="R164" s="1273">
        <v>9</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1450"/>
      <c r="AS164" s="1304">
        <v>210</v>
      </c>
      <c r="AT164" s="1273">
        <v>5</v>
      </c>
      <c r="AU164" s="1273">
        <v>2</v>
      </c>
      <c r="AV164" s="1273">
        <v>2</v>
      </c>
      <c r="AW164" s="1273">
        <v>11</v>
      </c>
      <c r="AX164" s="1273">
        <v>66</v>
      </c>
      <c r="AY164" s="1273">
        <v>37</v>
      </c>
      <c r="AZ164" s="1273">
        <v>26</v>
      </c>
      <c r="BA164" s="1273">
        <v>15</v>
      </c>
      <c r="BB164" s="1273">
        <v>7</v>
      </c>
      <c r="BC164" s="1273">
        <v>7</v>
      </c>
      <c r="BD164" s="1273">
        <v>7</v>
      </c>
      <c r="BE164" s="1273">
        <v>2</v>
      </c>
      <c r="BF164" s="1273">
        <v>1</v>
      </c>
      <c r="BG164" s="1273">
        <v>0</v>
      </c>
      <c r="BH164" s="1273">
        <v>3</v>
      </c>
      <c r="BI164" s="1273">
        <v>6</v>
      </c>
      <c r="BJ164" s="1273">
        <v>3</v>
      </c>
      <c r="BK164" s="1273">
        <v>5</v>
      </c>
      <c r="BL164" s="1273">
        <v>5</v>
      </c>
      <c r="BM164" s="1463"/>
    </row>
    <row r="165" spans="1:65">
      <c r="A165" s="1289">
        <v>585</v>
      </c>
      <c r="B165" s="1160" t="s">
        <v>658</v>
      </c>
      <c r="C165" s="1304">
        <v>490</v>
      </c>
      <c r="D165" s="1273">
        <v>24</v>
      </c>
      <c r="E165" s="1273">
        <v>4</v>
      </c>
      <c r="F165" s="1273">
        <v>9</v>
      </c>
      <c r="G165" s="1273">
        <v>54</v>
      </c>
      <c r="H165" s="1273">
        <v>139</v>
      </c>
      <c r="I165" s="1273">
        <v>76</v>
      </c>
      <c r="J165" s="1273">
        <v>43</v>
      </c>
      <c r="K165" s="1273">
        <v>28</v>
      </c>
      <c r="L165" s="1273">
        <v>19</v>
      </c>
      <c r="M165" s="1273">
        <v>8</v>
      </c>
      <c r="N165" s="1273">
        <v>12</v>
      </c>
      <c r="O165" s="1273">
        <v>8</v>
      </c>
      <c r="P165" s="1273">
        <v>7</v>
      </c>
      <c r="Q165" s="1273">
        <v>14</v>
      </c>
      <c r="R165" s="1273">
        <v>5</v>
      </c>
      <c r="S165" s="1273">
        <v>9</v>
      </c>
      <c r="T165" s="1273">
        <v>12</v>
      </c>
      <c r="U165" s="1273">
        <v>14</v>
      </c>
      <c r="V165" s="1273">
        <v>5</v>
      </c>
      <c r="W165" s="1305"/>
      <c r="X165" s="1273">
        <v>247</v>
      </c>
      <c r="Y165" s="1273">
        <v>13</v>
      </c>
      <c r="Z165" s="1273">
        <v>0</v>
      </c>
      <c r="AA165" s="1273">
        <v>8</v>
      </c>
      <c r="AB165" s="1273">
        <v>35</v>
      </c>
      <c r="AC165" s="1273">
        <v>64</v>
      </c>
      <c r="AD165" s="1273">
        <v>34</v>
      </c>
      <c r="AE165" s="1273">
        <v>21</v>
      </c>
      <c r="AF165" s="1273">
        <v>19</v>
      </c>
      <c r="AG165" s="1273">
        <v>11</v>
      </c>
      <c r="AH165" s="1273">
        <v>3</v>
      </c>
      <c r="AI165" s="1273">
        <v>6</v>
      </c>
      <c r="AJ165" s="1273">
        <v>4</v>
      </c>
      <c r="AK165" s="1273">
        <v>2</v>
      </c>
      <c r="AL165" s="1273">
        <v>9</v>
      </c>
      <c r="AM165" s="1273">
        <v>2</v>
      </c>
      <c r="AN165" s="1273">
        <v>1</v>
      </c>
      <c r="AO165" s="1273">
        <v>7</v>
      </c>
      <c r="AP165" s="1273">
        <v>6</v>
      </c>
      <c r="AQ165" s="1273">
        <v>2</v>
      </c>
      <c r="AR165" s="1450"/>
      <c r="AS165" s="1304">
        <v>243</v>
      </c>
      <c r="AT165" s="1273">
        <v>11</v>
      </c>
      <c r="AU165" s="1273">
        <v>4</v>
      </c>
      <c r="AV165" s="1273">
        <v>1</v>
      </c>
      <c r="AW165" s="1273">
        <v>19</v>
      </c>
      <c r="AX165" s="1273">
        <v>75</v>
      </c>
      <c r="AY165" s="1273">
        <v>42</v>
      </c>
      <c r="AZ165" s="1273">
        <v>22</v>
      </c>
      <c r="BA165" s="1273">
        <v>9</v>
      </c>
      <c r="BB165" s="1273">
        <v>8</v>
      </c>
      <c r="BC165" s="1273">
        <v>5</v>
      </c>
      <c r="BD165" s="1273">
        <v>6</v>
      </c>
      <c r="BE165" s="1273">
        <v>4</v>
      </c>
      <c r="BF165" s="1273">
        <v>5</v>
      </c>
      <c r="BG165" s="1273">
        <v>5</v>
      </c>
      <c r="BH165" s="1273">
        <v>3</v>
      </c>
      <c r="BI165" s="1273">
        <v>8</v>
      </c>
      <c r="BJ165" s="1273">
        <v>5</v>
      </c>
      <c r="BK165" s="1273">
        <v>8</v>
      </c>
      <c r="BL165" s="1273">
        <v>3</v>
      </c>
      <c r="BM165" s="1463"/>
    </row>
    <row r="166" spans="1:65">
      <c r="A166" s="1291">
        <v>586</v>
      </c>
      <c r="B166" s="1163" t="s">
        <v>659</v>
      </c>
      <c r="C166" s="1306">
        <v>342</v>
      </c>
      <c r="D166" s="1307">
        <v>12</v>
      </c>
      <c r="E166" s="1307">
        <v>7</v>
      </c>
      <c r="F166" s="1307">
        <v>10</v>
      </c>
      <c r="G166" s="1307">
        <v>36</v>
      </c>
      <c r="H166" s="1307">
        <v>97</v>
      </c>
      <c r="I166" s="1307">
        <v>43</v>
      </c>
      <c r="J166" s="1307">
        <v>32</v>
      </c>
      <c r="K166" s="1307">
        <v>23</v>
      </c>
      <c r="L166" s="1307">
        <v>17</v>
      </c>
      <c r="M166" s="1307">
        <v>12</v>
      </c>
      <c r="N166" s="1307">
        <v>6</v>
      </c>
      <c r="O166" s="1307">
        <v>5</v>
      </c>
      <c r="P166" s="1307">
        <v>10</v>
      </c>
      <c r="Q166" s="1307">
        <v>7</v>
      </c>
      <c r="R166" s="1307">
        <v>2</v>
      </c>
      <c r="S166" s="1307">
        <v>8</v>
      </c>
      <c r="T166" s="1307">
        <v>6</v>
      </c>
      <c r="U166" s="1307">
        <v>7</v>
      </c>
      <c r="V166" s="1307">
        <v>2</v>
      </c>
      <c r="W166" s="1308"/>
      <c r="X166" s="1307">
        <v>176</v>
      </c>
      <c r="Y166" s="1307">
        <v>4</v>
      </c>
      <c r="Z166" s="1307">
        <v>4</v>
      </c>
      <c r="AA166" s="1307">
        <v>7</v>
      </c>
      <c r="AB166" s="1307">
        <v>21</v>
      </c>
      <c r="AC166" s="1307">
        <v>58</v>
      </c>
      <c r="AD166" s="1307">
        <v>16</v>
      </c>
      <c r="AE166" s="1307">
        <v>14</v>
      </c>
      <c r="AF166" s="1307">
        <v>14</v>
      </c>
      <c r="AG166" s="1307">
        <v>9</v>
      </c>
      <c r="AH166" s="1307">
        <v>6</v>
      </c>
      <c r="AI166" s="1307">
        <v>5</v>
      </c>
      <c r="AJ166" s="1307">
        <v>5</v>
      </c>
      <c r="AK166" s="1307">
        <v>3</v>
      </c>
      <c r="AL166" s="1307">
        <v>3</v>
      </c>
      <c r="AM166" s="1307">
        <v>0</v>
      </c>
      <c r="AN166" s="1307">
        <v>4</v>
      </c>
      <c r="AO166" s="1307">
        <v>1</v>
      </c>
      <c r="AP166" s="1307">
        <v>2</v>
      </c>
      <c r="AQ166" s="1307">
        <v>0</v>
      </c>
      <c r="AR166" s="1452"/>
      <c r="AS166" s="1306">
        <v>166</v>
      </c>
      <c r="AT166" s="1307">
        <v>8</v>
      </c>
      <c r="AU166" s="1307">
        <v>3</v>
      </c>
      <c r="AV166" s="1307">
        <v>3</v>
      </c>
      <c r="AW166" s="1307">
        <v>15</v>
      </c>
      <c r="AX166" s="1307">
        <v>39</v>
      </c>
      <c r="AY166" s="1307">
        <v>27</v>
      </c>
      <c r="AZ166" s="1307">
        <v>18</v>
      </c>
      <c r="BA166" s="1307">
        <v>9</v>
      </c>
      <c r="BB166" s="1307">
        <v>8</v>
      </c>
      <c r="BC166" s="1307">
        <v>6</v>
      </c>
      <c r="BD166" s="1307">
        <v>1</v>
      </c>
      <c r="BE166" s="1307">
        <v>0</v>
      </c>
      <c r="BF166" s="1307">
        <v>7</v>
      </c>
      <c r="BG166" s="1307">
        <v>4</v>
      </c>
      <c r="BH166" s="1307">
        <v>2</v>
      </c>
      <c r="BI166" s="1307">
        <v>4</v>
      </c>
      <c r="BJ166" s="1307">
        <v>5</v>
      </c>
      <c r="BK166" s="1307">
        <v>5</v>
      </c>
      <c r="BL166" s="1307">
        <v>2</v>
      </c>
      <c r="BM166" s="1465"/>
    </row>
    <row r="167" spans="1:65">
      <c r="A167" s="1160" t="s">
        <v>1739</v>
      </c>
    </row>
  </sheetData>
  <phoneticPr fontId="3"/>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N162" sqref="N162"/>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2628</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8" t="s">
        <v>1836</v>
      </c>
      <c r="Y3" s="1271" t="s">
        <v>1837</v>
      </c>
      <c r="Z3" s="1271" t="s">
        <v>1818</v>
      </c>
      <c r="AA3" s="1271" t="s">
        <v>1819</v>
      </c>
      <c r="AB3" s="1271" t="s">
        <v>1820</v>
      </c>
      <c r="AC3" s="1271" t="s">
        <v>1821</v>
      </c>
      <c r="AD3" s="1271" t="s">
        <v>1822</v>
      </c>
      <c r="AE3" s="1271" t="s">
        <v>1823</v>
      </c>
      <c r="AF3" s="1271" t="s">
        <v>1824</v>
      </c>
      <c r="AG3" s="1271" t="s">
        <v>1825</v>
      </c>
      <c r="AH3" s="1271" t="s">
        <v>1826</v>
      </c>
      <c r="AI3" s="1271" t="s">
        <v>1827</v>
      </c>
      <c r="AJ3" s="1271" t="s">
        <v>1828</v>
      </c>
      <c r="AK3" s="1271" t="s">
        <v>1829</v>
      </c>
      <c r="AL3" s="1271" t="s">
        <v>1830</v>
      </c>
      <c r="AM3" s="1271" t="s">
        <v>1831</v>
      </c>
      <c r="AN3" s="1271" t="s">
        <v>1832</v>
      </c>
      <c r="AO3" s="1271" t="s">
        <v>1833</v>
      </c>
      <c r="AP3" s="1271" t="s">
        <v>1834</v>
      </c>
      <c r="AQ3" s="1271" t="s">
        <v>1835</v>
      </c>
      <c r="AR3" s="144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-6038</v>
      </c>
      <c r="D4" s="1284">
        <v>619</v>
      </c>
      <c r="E4" s="1284">
        <v>161</v>
      </c>
      <c r="F4" s="1284">
        <v>-132</v>
      </c>
      <c r="G4" s="1284">
        <v>30</v>
      </c>
      <c r="H4" s="1284">
        <v>-4336</v>
      </c>
      <c r="I4" s="1284">
        <v>-1927</v>
      </c>
      <c r="J4" s="1284">
        <v>-327</v>
      </c>
      <c r="K4" s="1284">
        <v>-47</v>
      </c>
      <c r="L4" s="1284">
        <v>-106</v>
      </c>
      <c r="M4" s="1284">
        <v>-180</v>
      </c>
      <c r="N4" s="1284">
        <v>117</v>
      </c>
      <c r="O4" s="1284">
        <v>113</v>
      </c>
      <c r="P4" s="1284">
        <v>67</v>
      </c>
      <c r="Q4" s="1284">
        <v>-6</v>
      </c>
      <c r="R4" s="1284">
        <v>-30</v>
      </c>
      <c r="S4" s="1284">
        <v>37</v>
      </c>
      <c r="T4" s="1284">
        <v>-53</v>
      </c>
      <c r="U4" s="1284">
        <v>-39</v>
      </c>
      <c r="V4" s="1284">
        <v>1</v>
      </c>
      <c r="W4" s="1284"/>
      <c r="X4" s="1288">
        <f>X60-X116</f>
        <v>-3485</v>
      </c>
      <c r="Y4" s="1106">
        <f t="shared" ref="Y4:AQ4" si="0">Y60-Y116</f>
        <v>345</v>
      </c>
      <c r="Z4" s="1106">
        <f t="shared" si="0"/>
        <v>62</v>
      </c>
      <c r="AA4" s="1106">
        <f t="shared" si="0"/>
        <v>-104</v>
      </c>
      <c r="AB4" s="1106">
        <f t="shared" si="0"/>
        <v>-74</v>
      </c>
      <c r="AC4" s="1106">
        <f t="shared" si="0"/>
        <v>-2661</v>
      </c>
      <c r="AD4" s="1106">
        <f t="shared" si="0"/>
        <v>-1142</v>
      </c>
      <c r="AE4" s="1106">
        <f t="shared" si="0"/>
        <v>-52</v>
      </c>
      <c r="AF4" s="1106">
        <f t="shared" si="0"/>
        <v>177</v>
      </c>
      <c r="AG4" s="1106">
        <f t="shared" si="0"/>
        <v>-36</v>
      </c>
      <c r="AH4" s="1106">
        <f t="shared" si="0"/>
        <v>-74</v>
      </c>
      <c r="AI4" s="1106">
        <f t="shared" si="0"/>
        <v>77</v>
      </c>
      <c r="AJ4" s="1106">
        <f t="shared" si="0"/>
        <v>80</v>
      </c>
      <c r="AK4" s="1106">
        <f t="shared" si="0"/>
        <v>24</v>
      </c>
      <c r="AL4" s="1106">
        <f t="shared" si="0"/>
        <v>-29</v>
      </c>
      <c r="AM4" s="1106">
        <f t="shared" si="0"/>
        <v>0</v>
      </c>
      <c r="AN4" s="1106">
        <f t="shared" si="0"/>
        <v>-10</v>
      </c>
      <c r="AO4" s="1106">
        <f t="shared" si="0"/>
        <v>-40</v>
      </c>
      <c r="AP4" s="1106">
        <f t="shared" si="0"/>
        <v>-31</v>
      </c>
      <c r="AQ4" s="1106">
        <f t="shared" si="0"/>
        <v>3</v>
      </c>
      <c r="AR4" s="1985"/>
      <c r="AS4" s="1284">
        <v>-2553</v>
      </c>
      <c r="AT4" s="1284">
        <v>274</v>
      </c>
      <c r="AU4" s="1284">
        <v>99</v>
      </c>
      <c r="AV4" s="1284">
        <v>-28</v>
      </c>
      <c r="AW4" s="1284">
        <v>104</v>
      </c>
      <c r="AX4" s="1284">
        <v>-1675</v>
      </c>
      <c r="AY4" s="1284">
        <v>-785</v>
      </c>
      <c r="AZ4" s="1284">
        <v>-275</v>
      </c>
      <c r="BA4" s="1284">
        <v>-224</v>
      </c>
      <c r="BB4" s="1284">
        <v>-70</v>
      </c>
      <c r="BC4" s="1284">
        <v>-106</v>
      </c>
      <c r="BD4" s="1284">
        <v>40</v>
      </c>
      <c r="BE4" s="1284">
        <v>33</v>
      </c>
      <c r="BF4" s="1284">
        <v>43</v>
      </c>
      <c r="BG4" s="1284">
        <v>23</v>
      </c>
      <c r="BH4" s="1284">
        <v>-30</v>
      </c>
      <c r="BI4" s="1284">
        <v>47</v>
      </c>
      <c r="BJ4" s="1284">
        <v>-13</v>
      </c>
      <c r="BK4" s="1284">
        <v>-8</v>
      </c>
      <c r="BL4" s="1285">
        <v>-2</v>
      </c>
      <c r="BM4" s="1462"/>
    </row>
    <row r="5" spans="1:65">
      <c r="A5" s="1286">
        <v>100</v>
      </c>
      <c r="B5" s="1287" t="s">
        <v>1738</v>
      </c>
      <c r="C5" s="1288">
        <v>-831</v>
      </c>
      <c r="D5" s="1106">
        <v>-7</v>
      </c>
      <c r="E5" s="1106">
        <v>108</v>
      </c>
      <c r="F5" s="1106">
        <v>-15</v>
      </c>
      <c r="G5" s="1106">
        <v>184</v>
      </c>
      <c r="H5" s="1106">
        <v>100</v>
      </c>
      <c r="I5" s="1106">
        <v>-1069</v>
      </c>
      <c r="J5" s="1106">
        <v>-276</v>
      </c>
      <c r="K5" s="1106">
        <v>-159</v>
      </c>
      <c r="L5" s="1106">
        <v>39</v>
      </c>
      <c r="M5" s="1106">
        <v>65</v>
      </c>
      <c r="N5" s="1106">
        <v>12</v>
      </c>
      <c r="O5" s="1106">
        <v>73</v>
      </c>
      <c r="P5" s="1106">
        <v>125</v>
      </c>
      <c r="Q5" s="1106">
        <v>21</v>
      </c>
      <c r="R5" s="1106">
        <v>-22</v>
      </c>
      <c r="S5" s="1106">
        <v>-5</v>
      </c>
      <c r="T5" s="1106">
        <v>-15</v>
      </c>
      <c r="U5" s="1106">
        <v>-27</v>
      </c>
      <c r="V5" s="1106">
        <v>37</v>
      </c>
      <c r="W5" s="1106"/>
      <c r="X5" s="1283">
        <f t="shared" ref="X5:X54" si="1">X61-X117</f>
        <v>-783</v>
      </c>
      <c r="Y5" s="1284">
        <f t="shared" ref="Y5:AQ5" si="2">Y61-Y117</f>
        <v>-38</v>
      </c>
      <c r="Z5" s="1284">
        <f t="shared" si="2"/>
        <v>26</v>
      </c>
      <c r="AA5" s="1284">
        <f t="shared" si="2"/>
        <v>-33</v>
      </c>
      <c r="AB5" s="1284">
        <f t="shared" si="2"/>
        <v>95</v>
      </c>
      <c r="AC5" s="1284">
        <f t="shared" si="2"/>
        <v>-438</v>
      </c>
      <c r="AD5" s="1284">
        <f t="shared" si="2"/>
        <v>-482</v>
      </c>
      <c r="AE5" s="1284">
        <f t="shared" si="2"/>
        <v>-90</v>
      </c>
      <c r="AF5" s="1284">
        <f t="shared" si="2"/>
        <v>-40</v>
      </c>
      <c r="AG5" s="1284">
        <f t="shared" si="2"/>
        <v>30</v>
      </c>
      <c r="AH5" s="1284">
        <f t="shared" si="2"/>
        <v>70</v>
      </c>
      <c r="AI5" s="1284">
        <f t="shared" si="2"/>
        <v>-26</v>
      </c>
      <c r="AJ5" s="1284">
        <f t="shared" si="2"/>
        <v>54</v>
      </c>
      <c r="AK5" s="1284">
        <f t="shared" si="2"/>
        <v>107</v>
      </c>
      <c r="AL5" s="1284">
        <f t="shared" si="2"/>
        <v>7</v>
      </c>
      <c r="AM5" s="1284">
        <f t="shared" si="2"/>
        <v>5</v>
      </c>
      <c r="AN5" s="1284">
        <f t="shared" si="2"/>
        <v>-6</v>
      </c>
      <c r="AO5" s="1284">
        <f t="shared" si="2"/>
        <v>-2</v>
      </c>
      <c r="AP5" s="1284">
        <f t="shared" si="2"/>
        <v>-9</v>
      </c>
      <c r="AQ5" s="1284">
        <f t="shared" si="2"/>
        <v>-13</v>
      </c>
      <c r="AR5" s="1990"/>
      <c r="AS5" s="1106">
        <v>-48</v>
      </c>
      <c r="AT5" s="1106">
        <v>31</v>
      </c>
      <c r="AU5" s="1106">
        <v>82</v>
      </c>
      <c r="AV5" s="1106">
        <v>18</v>
      </c>
      <c r="AW5" s="1106">
        <v>89</v>
      </c>
      <c r="AX5" s="1106">
        <v>538</v>
      </c>
      <c r="AY5" s="1106">
        <v>-587</v>
      </c>
      <c r="AZ5" s="1106">
        <v>-186</v>
      </c>
      <c r="BA5" s="1106">
        <v>-119</v>
      </c>
      <c r="BB5" s="1106">
        <v>9</v>
      </c>
      <c r="BC5" s="1106">
        <v>-5</v>
      </c>
      <c r="BD5" s="1106">
        <v>38</v>
      </c>
      <c r="BE5" s="1106">
        <v>19</v>
      </c>
      <c r="BF5" s="1106">
        <v>18</v>
      </c>
      <c r="BG5" s="1106">
        <v>14</v>
      </c>
      <c r="BH5" s="1106">
        <v>-27</v>
      </c>
      <c r="BI5" s="1106">
        <v>1</v>
      </c>
      <c r="BJ5" s="1106">
        <v>-13</v>
      </c>
      <c r="BK5" s="1106">
        <v>-18</v>
      </c>
      <c r="BL5" s="1107">
        <v>50</v>
      </c>
      <c r="BM5" s="1463"/>
    </row>
    <row r="6" spans="1:65">
      <c r="A6" s="1286">
        <v>101</v>
      </c>
      <c r="B6" s="1287" t="s">
        <v>69</v>
      </c>
      <c r="C6" s="1288">
        <v>375</v>
      </c>
      <c r="D6" s="1106">
        <v>19</v>
      </c>
      <c r="E6" s="1106">
        <v>-25</v>
      </c>
      <c r="F6" s="1106">
        <v>-11</v>
      </c>
      <c r="G6" s="1106">
        <v>123</v>
      </c>
      <c r="H6" s="1106">
        <v>134</v>
      </c>
      <c r="I6" s="1106">
        <v>65</v>
      </c>
      <c r="J6" s="1106">
        <v>94</v>
      </c>
      <c r="K6" s="1106">
        <v>62</v>
      </c>
      <c r="L6" s="1106">
        <v>-60</v>
      </c>
      <c r="M6" s="1106">
        <v>34</v>
      </c>
      <c r="N6" s="1106">
        <v>-52</v>
      </c>
      <c r="O6" s="1106">
        <v>-35</v>
      </c>
      <c r="P6" s="1106">
        <v>17</v>
      </c>
      <c r="Q6" s="1106">
        <v>14</v>
      </c>
      <c r="R6" s="1106">
        <v>-13</v>
      </c>
      <c r="S6" s="1106">
        <v>-15</v>
      </c>
      <c r="T6" s="1106">
        <v>5</v>
      </c>
      <c r="U6" s="1106">
        <v>4</v>
      </c>
      <c r="V6" s="1106">
        <v>15</v>
      </c>
      <c r="W6" s="1106"/>
      <c r="X6" s="1290">
        <f t="shared" si="1"/>
        <v>50</v>
      </c>
      <c r="Y6" s="1109">
        <f t="shared" ref="Y6:AQ6" si="3">Y62-Y118</f>
        <v>17</v>
      </c>
      <c r="Z6" s="1109">
        <f t="shared" si="3"/>
        <v>-11</v>
      </c>
      <c r="AA6" s="1109">
        <f t="shared" si="3"/>
        <v>-16</v>
      </c>
      <c r="AB6" s="1109">
        <f t="shared" si="3"/>
        <v>41</v>
      </c>
      <c r="AC6" s="1109">
        <f t="shared" si="3"/>
        <v>26</v>
      </c>
      <c r="AD6" s="1109">
        <f t="shared" si="3"/>
        <v>26</v>
      </c>
      <c r="AE6" s="1109">
        <f t="shared" si="3"/>
        <v>13</v>
      </c>
      <c r="AF6" s="1109">
        <f t="shared" si="3"/>
        <v>23</v>
      </c>
      <c r="AG6" s="1109">
        <f t="shared" si="3"/>
        <v>-42</v>
      </c>
      <c r="AH6" s="1109">
        <f t="shared" si="3"/>
        <v>3</v>
      </c>
      <c r="AI6" s="1109">
        <f t="shared" si="3"/>
        <v>-40</v>
      </c>
      <c r="AJ6" s="1109">
        <f t="shared" si="3"/>
        <v>4</v>
      </c>
      <c r="AK6" s="1109">
        <f t="shared" si="3"/>
        <v>9</v>
      </c>
      <c r="AL6" s="1109">
        <f t="shared" si="3"/>
        <v>6</v>
      </c>
      <c r="AM6" s="1109">
        <f t="shared" si="3"/>
        <v>-13</v>
      </c>
      <c r="AN6" s="1109">
        <f t="shared" si="3"/>
        <v>6</v>
      </c>
      <c r="AO6" s="1109">
        <f t="shared" si="3"/>
        <v>-5</v>
      </c>
      <c r="AP6" s="1109">
        <f t="shared" si="3"/>
        <v>-1</v>
      </c>
      <c r="AQ6" s="1109">
        <f t="shared" si="3"/>
        <v>4</v>
      </c>
      <c r="AR6" s="1098"/>
      <c r="AS6" s="1106">
        <v>325</v>
      </c>
      <c r="AT6" s="1106">
        <v>2</v>
      </c>
      <c r="AU6" s="1106">
        <v>-14</v>
      </c>
      <c r="AV6" s="1106">
        <v>5</v>
      </c>
      <c r="AW6" s="1106">
        <v>82</v>
      </c>
      <c r="AX6" s="1106">
        <v>108</v>
      </c>
      <c r="AY6" s="1106">
        <v>39</v>
      </c>
      <c r="AZ6" s="1106">
        <v>81</v>
      </c>
      <c r="BA6" s="1106">
        <v>39</v>
      </c>
      <c r="BB6" s="1106">
        <v>-18</v>
      </c>
      <c r="BC6" s="1106">
        <v>31</v>
      </c>
      <c r="BD6" s="1106">
        <v>-12</v>
      </c>
      <c r="BE6" s="1106">
        <v>-39</v>
      </c>
      <c r="BF6" s="1106">
        <v>8</v>
      </c>
      <c r="BG6" s="1106">
        <v>8</v>
      </c>
      <c r="BH6" s="1106">
        <v>0</v>
      </c>
      <c r="BI6" s="1106">
        <v>-21</v>
      </c>
      <c r="BJ6" s="1106">
        <v>10</v>
      </c>
      <c r="BK6" s="1106">
        <v>5</v>
      </c>
      <c r="BL6" s="1107">
        <v>11</v>
      </c>
      <c r="BM6" s="1464"/>
    </row>
    <row r="7" spans="1:65">
      <c r="A7" s="1289">
        <v>102</v>
      </c>
      <c r="B7" s="1160" t="s">
        <v>70</v>
      </c>
      <c r="C7" s="1290">
        <v>215</v>
      </c>
      <c r="D7" s="1109">
        <v>18</v>
      </c>
      <c r="E7" s="1109">
        <v>19</v>
      </c>
      <c r="F7" s="1109">
        <v>-2</v>
      </c>
      <c r="G7" s="1109">
        <v>136</v>
      </c>
      <c r="H7" s="1109">
        <v>33</v>
      </c>
      <c r="I7" s="1109">
        <v>-95</v>
      </c>
      <c r="J7" s="1109">
        <v>16</v>
      </c>
      <c r="K7" s="1109">
        <v>-15</v>
      </c>
      <c r="L7" s="1109">
        <v>31</v>
      </c>
      <c r="M7" s="1109">
        <v>38</v>
      </c>
      <c r="N7" s="1109">
        <v>45</v>
      </c>
      <c r="O7" s="1109">
        <v>15</v>
      </c>
      <c r="P7" s="1109">
        <v>1</v>
      </c>
      <c r="Q7" s="1109">
        <v>-6</v>
      </c>
      <c r="R7" s="1109">
        <v>-2</v>
      </c>
      <c r="S7" s="1109">
        <v>11</v>
      </c>
      <c r="T7" s="1109">
        <v>-14</v>
      </c>
      <c r="U7" s="1109">
        <v>-4</v>
      </c>
      <c r="V7" s="1109">
        <v>-10</v>
      </c>
      <c r="W7" s="1109"/>
      <c r="X7" s="1290">
        <f t="shared" si="1"/>
        <v>75</v>
      </c>
      <c r="Y7" s="1109">
        <f t="shared" ref="Y7:AQ7" si="4">Y63-Y119</f>
        <v>2</v>
      </c>
      <c r="Z7" s="1109">
        <f t="shared" si="4"/>
        <v>10</v>
      </c>
      <c r="AA7" s="1109">
        <f t="shared" si="4"/>
        <v>3</v>
      </c>
      <c r="AB7" s="1109">
        <f t="shared" si="4"/>
        <v>96</v>
      </c>
      <c r="AC7" s="1109">
        <f t="shared" si="4"/>
        <v>-82</v>
      </c>
      <c r="AD7" s="1109">
        <f t="shared" si="4"/>
        <v>-28</v>
      </c>
      <c r="AE7" s="1109">
        <f t="shared" si="4"/>
        <v>1</v>
      </c>
      <c r="AF7" s="1109">
        <f t="shared" si="4"/>
        <v>1</v>
      </c>
      <c r="AG7" s="1109">
        <f t="shared" si="4"/>
        <v>7</v>
      </c>
      <c r="AH7" s="1109">
        <f t="shared" si="4"/>
        <v>18</v>
      </c>
      <c r="AI7" s="1109">
        <f t="shared" si="4"/>
        <v>35</v>
      </c>
      <c r="AJ7" s="1109">
        <f t="shared" si="4"/>
        <v>2</v>
      </c>
      <c r="AK7" s="1109">
        <f t="shared" si="4"/>
        <v>-6</v>
      </c>
      <c r="AL7" s="1109">
        <f t="shared" si="4"/>
        <v>-10</v>
      </c>
      <c r="AM7" s="1109">
        <f t="shared" si="4"/>
        <v>10</v>
      </c>
      <c r="AN7" s="1109">
        <f t="shared" si="4"/>
        <v>7</v>
      </c>
      <c r="AO7" s="1109">
        <f t="shared" si="4"/>
        <v>3</v>
      </c>
      <c r="AP7" s="1109">
        <f t="shared" si="4"/>
        <v>11</v>
      </c>
      <c r="AQ7" s="1109">
        <f t="shared" si="4"/>
        <v>-5</v>
      </c>
      <c r="AR7" s="1098"/>
      <c r="AS7" s="1109">
        <v>140</v>
      </c>
      <c r="AT7" s="1109">
        <v>16</v>
      </c>
      <c r="AU7" s="1109">
        <v>9</v>
      </c>
      <c r="AV7" s="1109">
        <v>-5</v>
      </c>
      <c r="AW7" s="1109">
        <v>40</v>
      </c>
      <c r="AX7" s="1109">
        <v>115</v>
      </c>
      <c r="AY7" s="1109">
        <v>-67</v>
      </c>
      <c r="AZ7" s="1109">
        <v>15</v>
      </c>
      <c r="BA7" s="1109">
        <v>-16</v>
      </c>
      <c r="BB7" s="1109">
        <v>24</v>
      </c>
      <c r="BC7" s="1109">
        <v>20</v>
      </c>
      <c r="BD7" s="1109">
        <v>10</v>
      </c>
      <c r="BE7" s="1109">
        <v>13</v>
      </c>
      <c r="BF7" s="1109">
        <v>7</v>
      </c>
      <c r="BG7" s="1109">
        <v>4</v>
      </c>
      <c r="BH7" s="1109">
        <v>-12</v>
      </c>
      <c r="BI7" s="1109">
        <v>4</v>
      </c>
      <c r="BJ7" s="1109">
        <v>-17</v>
      </c>
      <c r="BK7" s="1109">
        <v>-15</v>
      </c>
      <c r="BL7" s="1110">
        <v>-5</v>
      </c>
      <c r="BM7" s="1463"/>
    </row>
    <row r="8" spans="1:65">
      <c r="A8" s="1289">
        <v>105</v>
      </c>
      <c r="B8" s="1160" t="s">
        <v>72</v>
      </c>
      <c r="C8" s="1290">
        <v>368</v>
      </c>
      <c r="D8" s="1109">
        <v>-147</v>
      </c>
      <c r="E8" s="1109">
        <v>2</v>
      </c>
      <c r="F8" s="1109">
        <v>8</v>
      </c>
      <c r="G8" s="1109">
        <v>19</v>
      </c>
      <c r="H8" s="1109">
        <v>514</v>
      </c>
      <c r="I8" s="1109">
        <v>8</v>
      </c>
      <c r="J8" s="1109">
        <v>-76</v>
      </c>
      <c r="K8" s="1109">
        <v>-44</v>
      </c>
      <c r="L8" s="1109">
        <v>7</v>
      </c>
      <c r="M8" s="1109">
        <v>20</v>
      </c>
      <c r="N8" s="1109">
        <v>10</v>
      </c>
      <c r="O8" s="1109">
        <v>58</v>
      </c>
      <c r="P8" s="1109">
        <v>33</v>
      </c>
      <c r="Q8" s="1109">
        <v>32</v>
      </c>
      <c r="R8" s="1109">
        <v>-16</v>
      </c>
      <c r="S8" s="1109">
        <v>-6</v>
      </c>
      <c r="T8" s="1109">
        <v>-27</v>
      </c>
      <c r="U8" s="1109">
        <v>-23</v>
      </c>
      <c r="V8" s="1109">
        <v>-4</v>
      </c>
      <c r="W8" s="1109"/>
      <c r="X8" s="1290">
        <f t="shared" si="1"/>
        <v>123</v>
      </c>
      <c r="Y8" s="1109">
        <f t="shared" ref="Y8:AQ8" si="5">Y64-Y120</f>
        <v>-77</v>
      </c>
      <c r="Z8" s="1109">
        <f t="shared" si="5"/>
        <v>4</v>
      </c>
      <c r="AA8" s="1109">
        <f t="shared" si="5"/>
        <v>1</v>
      </c>
      <c r="AB8" s="1109">
        <f t="shared" si="5"/>
        <v>-20</v>
      </c>
      <c r="AC8" s="1109">
        <f t="shared" si="5"/>
        <v>176</v>
      </c>
      <c r="AD8" s="1109">
        <f t="shared" si="5"/>
        <v>37</v>
      </c>
      <c r="AE8" s="1109">
        <f t="shared" si="5"/>
        <v>-15</v>
      </c>
      <c r="AF8" s="1109">
        <f t="shared" si="5"/>
        <v>-44</v>
      </c>
      <c r="AG8" s="1109">
        <f t="shared" si="5"/>
        <v>13</v>
      </c>
      <c r="AH8" s="1109">
        <f t="shared" si="5"/>
        <v>6</v>
      </c>
      <c r="AI8" s="1109">
        <f t="shared" si="5"/>
        <v>6</v>
      </c>
      <c r="AJ8" s="1109">
        <f t="shared" si="5"/>
        <v>25</v>
      </c>
      <c r="AK8" s="1109">
        <f t="shared" si="5"/>
        <v>21</v>
      </c>
      <c r="AL8" s="1109">
        <f t="shared" si="5"/>
        <v>14</v>
      </c>
      <c r="AM8" s="1109">
        <f t="shared" si="5"/>
        <v>9</v>
      </c>
      <c r="AN8" s="1109">
        <f t="shared" si="5"/>
        <v>-18</v>
      </c>
      <c r="AO8" s="1109">
        <f t="shared" si="5"/>
        <v>-6</v>
      </c>
      <c r="AP8" s="1109">
        <f t="shared" si="5"/>
        <v>-4</v>
      </c>
      <c r="AQ8" s="1109">
        <f t="shared" si="5"/>
        <v>-5</v>
      </c>
      <c r="AR8" s="1098"/>
      <c r="AS8" s="1109">
        <v>245</v>
      </c>
      <c r="AT8" s="1109">
        <v>-70</v>
      </c>
      <c r="AU8" s="1109">
        <v>-2</v>
      </c>
      <c r="AV8" s="1109">
        <v>7</v>
      </c>
      <c r="AW8" s="1109">
        <v>39</v>
      </c>
      <c r="AX8" s="1109">
        <v>338</v>
      </c>
      <c r="AY8" s="1109">
        <v>-29</v>
      </c>
      <c r="AZ8" s="1109">
        <v>-61</v>
      </c>
      <c r="BA8" s="1109">
        <v>0</v>
      </c>
      <c r="BB8" s="1109">
        <v>-6</v>
      </c>
      <c r="BC8" s="1109">
        <v>14</v>
      </c>
      <c r="BD8" s="1109">
        <v>4</v>
      </c>
      <c r="BE8" s="1109">
        <v>33</v>
      </c>
      <c r="BF8" s="1109">
        <v>12</v>
      </c>
      <c r="BG8" s="1109">
        <v>18</v>
      </c>
      <c r="BH8" s="1109">
        <v>-25</v>
      </c>
      <c r="BI8" s="1109">
        <v>12</v>
      </c>
      <c r="BJ8" s="1109">
        <v>-21</v>
      </c>
      <c r="BK8" s="1109">
        <v>-19</v>
      </c>
      <c r="BL8" s="1110">
        <v>1</v>
      </c>
      <c r="BM8" s="1463"/>
    </row>
    <row r="9" spans="1:65">
      <c r="A9" s="1289">
        <v>106</v>
      </c>
      <c r="B9" s="1160" t="s">
        <v>74</v>
      </c>
      <c r="C9" s="1290">
        <v>226</v>
      </c>
      <c r="D9" s="1109">
        <v>-31</v>
      </c>
      <c r="E9" s="1109">
        <v>-24</v>
      </c>
      <c r="F9" s="1109">
        <v>8</v>
      </c>
      <c r="G9" s="1109">
        <v>67</v>
      </c>
      <c r="H9" s="1109">
        <v>119</v>
      </c>
      <c r="I9" s="1109">
        <v>-12</v>
      </c>
      <c r="J9" s="1109">
        <v>-86</v>
      </c>
      <c r="K9" s="1109">
        <v>20</v>
      </c>
      <c r="L9" s="1109">
        <v>16</v>
      </c>
      <c r="M9" s="1109">
        <v>30</v>
      </c>
      <c r="N9" s="1109">
        <v>52</v>
      </c>
      <c r="O9" s="1109">
        <v>42</v>
      </c>
      <c r="P9" s="1109">
        <v>5</v>
      </c>
      <c r="Q9" s="1109">
        <v>29</v>
      </c>
      <c r="R9" s="1109">
        <v>18</v>
      </c>
      <c r="S9" s="1109">
        <v>2</v>
      </c>
      <c r="T9" s="1109">
        <v>-7</v>
      </c>
      <c r="U9" s="1109">
        <v>-16</v>
      </c>
      <c r="V9" s="1109">
        <v>-6</v>
      </c>
      <c r="W9" s="1109"/>
      <c r="X9" s="1290">
        <f t="shared" si="1"/>
        <v>204</v>
      </c>
      <c r="Y9" s="1109">
        <f t="shared" ref="Y9:AQ9" si="6">Y65-Y121</f>
        <v>-9</v>
      </c>
      <c r="Z9" s="1109">
        <f t="shared" si="6"/>
        <v>-11</v>
      </c>
      <c r="AA9" s="1109">
        <f t="shared" si="6"/>
        <v>-5</v>
      </c>
      <c r="AB9" s="1109">
        <f t="shared" si="6"/>
        <v>33</v>
      </c>
      <c r="AC9" s="1109">
        <f t="shared" si="6"/>
        <v>71</v>
      </c>
      <c r="AD9" s="1109">
        <f t="shared" si="6"/>
        <v>-5</v>
      </c>
      <c r="AE9" s="1109">
        <f t="shared" si="6"/>
        <v>-25</v>
      </c>
      <c r="AF9" s="1109">
        <f t="shared" si="6"/>
        <v>19</v>
      </c>
      <c r="AG9" s="1109">
        <f t="shared" si="6"/>
        <v>-4</v>
      </c>
      <c r="AH9" s="1109">
        <f t="shared" si="6"/>
        <v>31</v>
      </c>
      <c r="AI9" s="1109">
        <f t="shared" si="6"/>
        <v>29</v>
      </c>
      <c r="AJ9" s="1109">
        <f t="shared" si="6"/>
        <v>31</v>
      </c>
      <c r="AK9" s="1109">
        <f t="shared" si="6"/>
        <v>8</v>
      </c>
      <c r="AL9" s="1109">
        <f t="shared" si="6"/>
        <v>16</v>
      </c>
      <c r="AM9" s="1109">
        <f t="shared" si="6"/>
        <v>5</v>
      </c>
      <c r="AN9" s="1109">
        <f t="shared" si="6"/>
        <v>15</v>
      </c>
      <c r="AO9" s="1109">
        <f t="shared" si="6"/>
        <v>8</v>
      </c>
      <c r="AP9" s="1109">
        <f t="shared" si="6"/>
        <v>-1</v>
      </c>
      <c r="AQ9" s="1109">
        <f t="shared" si="6"/>
        <v>-2</v>
      </c>
      <c r="AR9" s="1098"/>
      <c r="AS9" s="1109">
        <v>22</v>
      </c>
      <c r="AT9" s="1109">
        <v>-22</v>
      </c>
      <c r="AU9" s="1109">
        <v>-13</v>
      </c>
      <c r="AV9" s="1109">
        <v>13</v>
      </c>
      <c r="AW9" s="1109">
        <v>34</v>
      </c>
      <c r="AX9" s="1109">
        <v>48</v>
      </c>
      <c r="AY9" s="1109">
        <v>-7</v>
      </c>
      <c r="AZ9" s="1109">
        <v>-61</v>
      </c>
      <c r="BA9" s="1109">
        <v>1</v>
      </c>
      <c r="BB9" s="1109">
        <v>20</v>
      </c>
      <c r="BC9" s="1109">
        <v>-1</v>
      </c>
      <c r="BD9" s="1109">
        <v>23</v>
      </c>
      <c r="BE9" s="1109">
        <v>11</v>
      </c>
      <c r="BF9" s="1109">
        <v>-3</v>
      </c>
      <c r="BG9" s="1109">
        <v>13</v>
      </c>
      <c r="BH9" s="1109">
        <v>13</v>
      </c>
      <c r="BI9" s="1109">
        <v>-13</v>
      </c>
      <c r="BJ9" s="1109">
        <v>-15</v>
      </c>
      <c r="BK9" s="1109">
        <v>-15</v>
      </c>
      <c r="BL9" s="1110">
        <v>-4</v>
      </c>
      <c r="BM9" s="1463"/>
    </row>
    <row r="10" spans="1:65">
      <c r="A10" s="1289">
        <v>107</v>
      </c>
      <c r="B10" s="1160" t="s">
        <v>75</v>
      </c>
      <c r="C10" s="1290">
        <v>-163</v>
      </c>
      <c r="D10" s="1109">
        <v>25</v>
      </c>
      <c r="E10" s="1109">
        <v>9</v>
      </c>
      <c r="F10" s="1109">
        <v>1</v>
      </c>
      <c r="G10" s="1109">
        <v>39</v>
      </c>
      <c r="H10" s="1109">
        <v>-89</v>
      </c>
      <c r="I10" s="1109">
        <v>-177</v>
      </c>
      <c r="J10" s="1109">
        <v>60</v>
      </c>
      <c r="K10" s="1109">
        <v>-52</v>
      </c>
      <c r="L10" s="1109">
        <v>32</v>
      </c>
      <c r="M10" s="1109">
        <v>5</v>
      </c>
      <c r="N10" s="1109">
        <v>-1</v>
      </c>
      <c r="O10" s="1109">
        <v>24</v>
      </c>
      <c r="P10" s="1109">
        <v>43</v>
      </c>
      <c r="Q10" s="1109">
        <v>-9</v>
      </c>
      <c r="R10" s="1109">
        <v>5</v>
      </c>
      <c r="S10" s="1109">
        <v>-7</v>
      </c>
      <c r="T10" s="1109">
        <v>-32</v>
      </c>
      <c r="U10" s="1109">
        <v>-29</v>
      </c>
      <c r="V10" s="1109">
        <v>-10</v>
      </c>
      <c r="W10" s="1109"/>
      <c r="X10" s="1290">
        <f t="shared" si="1"/>
        <v>-136</v>
      </c>
      <c r="Y10" s="1109">
        <f t="shared" ref="Y10:AQ10" si="7">Y66-Y122</f>
        <v>21</v>
      </c>
      <c r="Z10" s="1109">
        <f t="shared" si="7"/>
        <v>-2</v>
      </c>
      <c r="AA10" s="1109">
        <f t="shared" si="7"/>
        <v>5</v>
      </c>
      <c r="AB10" s="1109">
        <f t="shared" si="7"/>
        <v>-16</v>
      </c>
      <c r="AC10" s="1109">
        <f t="shared" si="7"/>
        <v>-96</v>
      </c>
      <c r="AD10" s="1109">
        <f t="shared" si="7"/>
        <v>-116</v>
      </c>
      <c r="AE10" s="1109">
        <f t="shared" si="7"/>
        <v>36</v>
      </c>
      <c r="AF10" s="1109">
        <f t="shared" si="7"/>
        <v>-20</v>
      </c>
      <c r="AG10" s="1109">
        <f t="shared" si="7"/>
        <v>18</v>
      </c>
      <c r="AH10" s="1109">
        <f t="shared" si="7"/>
        <v>-6</v>
      </c>
      <c r="AI10" s="1109">
        <f t="shared" si="7"/>
        <v>17</v>
      </c>
      <c r="AJ10" s="1109">
        <f t="shared" si="7"/>
        <v>13</v>
      </c>
      <c r="AK10" s="1109">
        <f t="shared" si="7"/>
        <v>28</v>
      </c>
      <c r="AL10" s="1109">
        <f t="shared" si="7"/>
        <v>-6</v>
      </c>
      <c r="AM10" s="1109">
        <f t="shared" si="7"/>
        <v>7</v>
      </c>
      <c r="AN10" s="1109">
        <f t="shared" si="7"/>
        <v>-13</v>
      </c>
      <c r="AO10" s="1109">
        <f t="shared" si="7"/>
        <v>-1</v>
      </c>
      <c r="AP10" s="1109">
        <f t="shared" si="7"/>
        <v>-7</v>
      </c>
      <c r="AQ10" s="1109">
        <f t="shared" si="7"/>
        <v>2</v>
      </c>
      <c r="AR10" s="1098"/>
      <c r="AS10" s="1109">
        <v>-27</v>
      </c>
      <c r="AT10" s="1109">
        <v>4</v>
      </c>
      <c r="AU10" s="1109">
        <v>11</v>
      </c>
      <c r="AV10" s="1109">
        <v>-4</v>
      </c>
      <c r="AW10" s="1109">
        <v>55</v>
      </c>
      <c r="AX10" s="1109">
        <v>7</v>
      </c>
      <c r="AY10" s="1109">
        <v>-61</v>
      </c>
      <c r="AZ10" s="1109">
        <v>24</v>
      </c>
      <c r="BA10" s="1109">
        <v>-32</v>
      </c>
      <c r="BB10" s="1109">
        <v>14</v>
      </c>
      <c r="BC10" s="1109">
        <v>11</v>
      </c>
      <c r="BD10" s="1109">
        <v>-18</v>
      </c>
      <c r="BE10" s="1109">
        <v>11</v>
      </c>
      <c r="BF10" s="1109">
        <v>15</v>
      </c>
      <c r="BG10" s="1109">
        <v>-3</v>
      </c>
      <c r="BH10" s="1109">
        <v>-2</v>
      </c>
      <c r="BI10" s="1109">
        <v>6</v>
      </c>
      <c r="BJ10" s="1109">
        <v>-31</v>
      </c>
      <c r="BK10" s="1109">
        <v>-22</v>
      </c>
      <c r="BL10" s="1110">
        <v>-12</v>
      </c>
      <c r="BM10" s="1463"/>
    </row>
    <row r="11" spans="1:65">
      <c r="A11" s="1289">
        <v>108</v>
      </c>
      <c r="B11" s="1160" t="s">
        <v>76</v>
      </c>
      <c r="C11" s="1290">
        <v>-471</v>
      </c>
      <c r="D11" s="1109">
        <v>52</v>
      </c>
      <c r="E11" s="1109">
        <v>43</v>
      </c>
      <c r="F11" s="1109">
        <v>7</v>
      </c>
      <c r="G11" s="1109">
        <v>-63</v>
      </c>
      <c r="H11" s="1109">
        <v>-275</v>
      </c>
      <c r="I11" s="1109">
        <v>-119</v>
      </c>
      <c r="J11" s="1109">
        <v>6</v>
      </c>
      <c r="K11" s="1109">
        <v>5</v>
      </c>
      <c r="L11" s="1109">
        <v>-12</v>
      </c>
      <c r="M11" s="1109">
        <v>-20</v>
      </c>
      <c r="N11" s="1109">
        <v>-31</v>
      </c>
      <c r="O11" s="1109">
        <v>-9</v>
      </c>
      <c r="P11" s="1109">
        <v>9</v>
      </c>
      <c r="Q11" s="1109">
        <v>-9</v>
      </c>
      <c r="R11" s="1109">
        <v>7</v>
      </c>
      <c r="S11" s="1109">
        <v>-13</v>
      </c>
      <c r="T11" s="1109">
        <v>-4</v>
      </c>
      <c r="U11" s="1109">
        <v>-23</v>
      </c>
      <c r="V11" s="1109">
        <v>-22</v>
      </c>
      <c r="W11" s="1109"/>
      <c r="X11" s="1290">
        <f t="shared" si="1"/>
        <v>-256</v>
      </c>
      <c r="Y11" s="1109">
        <f t="shared" ref="Y11:AQ11" si="8">Y67-Y123</f>
        <v>35</v>
      </c>
      <c r="Z11" s="1109">
        <f t="shared" si="8"/>
        <v>21</v>
      </c>
      <c r="AA11" s="1109">
        <f t="shared" si="8"/>
        <v>-6</v>
      </c>
      <c r="AB11" s="1109">
        <f t="shared" si="8"/>
        <v>-37</v>
      </c>
      <c r="AC11" s="1109">
        <f t="shared" si="8"/>
        <v>-156</v>
      </c>
      <c r="AD11" s="1109">
        <f t="shared" si="8"/>
        <v>-88</v>
      </c>
      <c r="AE11" s="1109">
        <f t="shared" si="8"/>
        <v>-2</v>
      </c>
      <c r="AF11" s="1109">
        <f t="shared" si="8"/>
        <v>9</v>
      </c>
      <c r="AG11" s="1109">
        <f t="shared" si="8"/>
        <v>14</v>
      </c>
      <c r="AH11" s="1109">
        <f t="shared" si="8"/>
        <v>-7</v>
      </c>
      <c r="AI11" s="1109">
        <f t="shared" si="8"/>
        <v>-28</v>
      </c>
      <c r="AJ11" s="1109">
        <f t="shared" si="8"/>
        <v>3</v>
      </c>
      <c r="AK11" s="1109">
        <f t="shared" si="8"/>
        <v>19</v>
      </c>
      <c r="AL11" s="1109">
        <f t="shared" si="8"/>
        <v>-2</v>
      </c>
      <c r="AM11" s="1109">
        <f t="shared" si="8"/>
        <v>12</v>
      </c>
      <c r="AN11" s="1109">
        <f t="shared" si="8"/>
        <v>-5</v>
      </c>
      <c r="AO11" s="1109">
        <f t="shared" si="8"/>
        <v>-2</v>
      </c>
      <c r="AP11" s="1109">
        <f t="shared" si="8"/>
        <v>-19</v>
      </c>
      <c r="AQ11" s="1109">
        <f t="shared" si="8"/>
        <v>-17</v>
      </c>
      <c r="AR11" s="1098"/>
      <c r="AS11" s="1109">
        <v>-215</v>
      </c>
      <c r="AT11" s="1109">
        <v>17</v>
      </c>
      <c r="AU11" s="1109">
        <v>22</v>
      </c>
      <c r="AV11" s="1109">
        <v>13</v>
      </c>
      <c r="AW11" s="1109">
        <v>-26</v>
      </c>
      <c r="AX11" s="1109">
        <v>-119</v>
      </c>
      <c r="AY11" s="1109">
        <v>-31</v>
      </c>
      <c r="AZ11" s="1109">
        <v>8</v>
      </c>
      <c r="BA11" s="1109">
        <v>-4</v>
      </c>
      <c r="BB11" s="1109">
        <v>-26</v>
      </c>
      <c r="BC11" s="1109">
        <v>-13</v>
      </c>
      <c r="BD11" s="1109">
        <v>-3</v>
      </c>
      <c r="BE11" s="1109">
        <v>-12</v>
      </c>
      <c r="BF11" s="1109">
        <v>-10</v>
      </c>
      <c r="BG11" s="1109">
        <v>-7</v>
      </c>
      <c r="BH11" s="1109">
        <v>-5</v>
      </c>
      <c r="BI11" s="1109">
        <v>-8</v>
      </c>
      <c r="BJ11" s="1109">
        <v>-2</v>
      </c>
      <c r="BK11" s="1109">
        <v>-4</v>
      </c>
      <c r="BL11" s="1110">
        <v>-5</v>
      </c>
      <c r="BM11" s="1463"/>
    </row>
    <row r="12" spans="1:65">
      <c r="A12" s="1289">
        <v>109</v>
      </c>
      <c r="B12" s="1160" t="s">
        <v>73</v>
      </c>
      <c r="C12" s="1290">
        <v>-1095</v>
      </c>
      <c r="D12" s="1109">
        <v>167</v>
      </c>
      <c r="E12" s="1109">
        <v>86</v>
      </c>
      <c r="F12" s="1109">
        <v>-21</v>
      </c>
      <c r="G12" s="1109">
        <v>-278</v>
      </c>
      <c r="H12" s="1109">
        <v>-586</v>
      </c>
      <c r="I12" s="1109">
        <v>-291</v>
      </c>
      <c r="J12" s="1109">
        <v>-49</v>
      </c>
      <c r="K12" s="1109">
        <v>-13</v>
      </c>
      <c r="L12" s="1109">
        <v>-19</v>
      </c>
      <c r="M12" s="1109">
        <v>-36</v>
      </c>
      <c r="N12" s="1109">
        <v>-11</v>
      </c>
      <c r="O12" s="1109">
        <v>-51</v>
      </c>
      <c r="P12" s="1109">
        <v>9</v>
      </c>
      <c r="Q12" s="1109">
        <v>-15</v>
      </c>
      <c r="R12" s="1109">
        <v>6</v>
      </c>
      <c r="S12" s="1109">
        <v>-29</v>
      </c>
      <c r="T12" s="1109">
        <v>7</v>
      </c>
      <c r="U12" s="1109">
        <v>3</v>
      </c>
      <c r="V12" s="1109">
        <v>26</v>
      </c>
      <c r="W12" s="1109"/>
      <c r="X12" s="1290">
        <f t="shared" si="1"/>
        <v>-492</v>
      </c>
      <c r="Y12" s="1109">
        <f t="shared" ref="Y12:AQ12" si="9">Y68-Y124</f>
        <v>58</v>
      </c>
      <c r="Z12" s="1109">
        <f t="shared" si="9"/>
        <v>28</v>
      </c>
      <c r="AA12" s="1109">
        <f t="shared" si="9"/>
        <v>-4</v>
      </c>
      <c r="AB12" s="1109">
        <f t="shared" si="9"/>
        <v>-75</v>
      </c>
      <c r="AC12" s="1109">
        <f t="shared" si="9"/>
        <v>-291</v>
      </c>
      <c r="AD12" s="1109">
        <f t="shared" si="9"/>
        <v>-134</v>
      </c>
      <c r="AE12" s="1109">
        <f t="shared" si="9"/>
        <v>-27</v>
      </c>
      <c r="AF12" s="1109">
        <f t="shared" si="9"/>
        <v>6</v>
      </c>
      <c r="AG12" s="1109">
        <f t="shared" si="9"/>
        <v>-10</v>
      </c>
      <c r="AH12" s="1109">
        <f t="shared" si="9"/>
        <v>6</v>
      </c>
      <c r="AI12" s="1109">
        <f t="shared" si="9"/>
        <v>11</v>
      </c>
      <c r="AJ12" s="1109">
        <f t="shared" si="9"/>
        <v>-35</v>
      </c>
      <c r="AK12" s="1109">
        <f t="shared" si="9"/>
        <v>2</v>
      </c>
      <c r="AL12" s="1109">
        <f t="shared" si="9"/>
        <v>-17</v>
      </c>
      <c r="AM12" s="1109">
        <f t="shared" si="9"/>
        <v>7</v>
      </c>
      <c r="AN12" s="1109">
        <f t="shared" si="9"/>
        <v>-6</v>
      </c>
      <c r="AO12" s="1109">
        <f t="shared" si="9"/>
        <v>-5</v>
      </c>
      <c r="AP12" s="1109">
        <f t="shared" si="9"/>
        <v>-9</v>
      </c>
      <c r="AQ12" s="1109">
        <f t="shared" si="9"/>
        <v>3</v>
      </c>
      <c r="AR12" s="1098"/>
      <c r="AS12" s="1109">
        <v>-603</v>
      </c>
      <c r="AT12" s="1109">
        <v>109</v>
      </c>
      <c r="AU12" s="1109">
        <v>58</v>
      </c>
      <c r="AV12" s="1109">
        <v>-17</v>
      </c>
      <c r="AW12" s="1109">
        <v>-203</v>
      </c>
      <c r="AX12" s="1109">
        <v>-295</v>
      </c>
      <c r="AY12" s="1109">
        <v>-157</v>
      </c>
      <c r="AZ12" s="1109">
        <v>-22</v>
      </c>
      <c r="BA12" s="1109">
        <v>-19</v>
      </c>
      <c r="BB12" s="1109">
        <v>-9</v>
      </c>
      <c r="BC12" s="1109">
        <v>-42</v>
      </c>
      <c r="BD12" s="1109">
        <v>-22</v>
      </c>
      <c r="BE12" s="1109">
        <v>-16</v>
      </c>
      <c r="BF12" s="1109">
        <v>7</v>
      </c>
      <c r="BG12" s="1109">
        <v>2</v>
      </c>
      <c r="BH12" s="1109">
        <v>-1</v>
      </c>
      <c r="BI12" s="1109">
        <v>-23</v>
      </c>
      <c r="BJ12" s="1109">
        <v>12</v>
      </c>
      <c r="BK12" s="1109">
        <v>12</v>
      </c>
      <c r="BL12" s="1110">
        <v>23</v>
      </c>
      <c r="BM12" s="1463"/>
    </row>
    <row r="13" spans="1:65">
      <c r="A13" s="1289">
        <v>110</v>
      </c>
      <c r="B13" s="1160" t="s">
        <v>71</v>
      </c>
      <c r="C13" s="1290">
        <v>641</v>
      </c>
      <c r="D13" s="1109">
        <v>-188</v>
      </c>
      <c r="E13" s="1109">
        <v>-13</v>
      </c>
      <c r="F13" s="1109">
        <v>-2</v>
      </c>
      <c r="G13" s="1109">
        <v>134</v>
      </c>
      <c r="H13" s="1109">
        <v>713</v>
      </c>
      <c r="I13" s="1109">
        <v>-103</v>
      </c>
      <c r="J13" s="1109">
        <v>-83</v>
      </c>
      <c r="K13" s="1109">
        <v>-49</v>
      </c>
      <c r="L13" s="1109">
        <v>72</v>
      </c>
      <c r="M13" s="1109">
        <v>19</v>
      </c>
      <c r="N13" s="1109">
        <v>60</v>
      </c>
      <c r="O13" s="1109">
        <v>50</v>
      </c>
      <c r="P13" s="1109">
        <v>29</v>
      </c>
      <c r="Q13" s="1109">
        <v>4</v>
      </c>
      <c r="R13" s="1109">
        <v>-30</v>
      </c>
      <c r="S13" s="1109">
        <v>22</v>
      </c>
      <c r="T13" s="1109">
        <v>6</v>
      </c>
      <c r="U13" s="1109">
        <v>-1</v>
      </c>
      <c r="V13" s="1109">
        <v>1</v>
      </c>
      <c r="W13" s="1109"/>
      <c r="X13" s="1290">
        <f t="shared" si="1"/>
        <v>103</v>
      </c>
      <c r="Y13" s="1109">
        <f t="shared" ref="Y13:AQ13" si="10">Y69-Y125</f>
        <v>-111</v>
      </c>
      <c r="Z13" s="1109">
        <f t="shared" si="10"/>
        <v>-15</v>
      </c>
      <c r="AA13" s="1109">
        <f t="shared" si="10"/>
        <v>-12</v>
      </c>
      <c r="AB13" s="1109">
        <f t="shared" si="10"/>
        <v>58</v>
      </c>
      <c r="AC13" s="1109">
        <f t="shared" si="10"/>
        <v>184</v>
      </c>
      <c r="AD13" s="1109">
        <f t="shared" si="10"/>
        <v>-62</v>
      </c>
      <c r="AE13" s="1109">
        <f t="shared" si="10"/>
        <v>-22</v>
      </c>
      <c r="AF13" s="1109">
        <f t="shared" si="10"/>
        <v>5</v>
      </c>
      <c r="AG13" s="1109">
        <f t="shared" si="10"/>
        <v>43</v>
      </c>
      <c r="AH13" s="1109">
        <f t="shared" si="10"/>
        <v>8</v>
      </c>
      <c r="AI13" s="1109">
        <f t="shared" si="10"/>
        <v>-7</v>
      </c>
      <c r="AJ13" s="1109">
        <f t="shared" si="10"/>
        <v>29</v>
      </c>
      <c r="AK13" s="1109">
        <f t="shared" si="10"/>
        <v>20</v>
      </c>
      <c r="AL13" s="1109">
        <f t="shared" si="10"/>
        <v>11</v>
      </c>
      <c r="AM13" s="1109">
        <f t="shared" si="10"/>
        <v>-21</v>
      </c>
      <c r="AN13" s="1109">
        <f t="shared" si="10"/>
        <v>0</v>
      </c>
      <c r="AO13" s="1109">
        <f t="shared" si="10"/>
        <v>-8</v>
      </c>
      <c r="AP13" s="1109">
        <f t="shared" si="10"/>
        <v>4</v>
      </c>
      <c r="AQ13" s="1109">
        <f t="shared" si="10"/>
        <v>-1</v>
      </c>
      <c r="AR13" s="1098"/>
      <c r="AS13" s="1109">
        <v>538</v>
      </c>
      <c r="AT13" s="1109">
        <v>-77</v>
      </c>
      <c r="AU13" s="1109">
        <v>2</v>
      </c>
      <c r="AV13" s="1109">
        <v>10</v>
      </c>
      <c r="AW13" s="1109">
        <v>76</v>
      </c>
      <c r="AX13" s="1109">
        <v>529</v>
      </c>
      <c r="AY13" s="1109">
        <v>-41</v>
      </c>
      <c r="AZ13" s="1109">
        <v>-61</v>
      </c>
      <c r="BA13" s="1109">
        <v>-54</v>
      </c>
      <c r="BB13" s="1109">
        <v>29</v>
      </c>
      <c r="BC13" s="1109">
        <v>11</v>
      </c>
      <c r="BD13" s="1109">
        <v>67</v>
      </c>
      <c r="BE13" s="1109">
        <v>21</v>
      </c>
      <c r="BF13" s="1109">
        <v>9</v>
      </c>
      <c r="BG13" s="1109">
        <v>-7</v>
      </c>
      <c r="BH13" s="1109">
        <v>-9</v>
      </c>
      <c r="BI13" s="1109">
        <v>22</v>
      </c>
      <c r="BJ13" s="1109">
        <v>14</v>
      </c>
      <c r="BK13" s="1109">
        <v>-5</v>
      </c>
      <c r="BL13" s="1110">
        <v>2</v>
      </c>
      <c r="BM13" s="1463"/>
    </row>
    <row r="14" spans="1:65">
      <c r="A14" s="1291">
        <v>111</v>
      </c>
      <c r="B14" s="1163" t="s">
        <v>77</v>
      </c>
      <c r="C14" s="1292">
        <v>-927</v>
      </c>
      <c r="D14" s="1113">
        <v>78</v>
      </c>
      <c r="E14" s="1113">
        <v>11</v>
      </c>
      <c r="F14" s="1113">
        <v>-3</v>
      </c>
      <c r="G14" s="1113">
        <v>7</v>
      </c>
      <c r="H14" s="1113">
        <v>-463</v>
      </c>
      <c r="I14" s="1113">
        <v>-345</v>
      </c>
      <c r="J14" s="1113">
        <v>-158</v>
      </c>
      <c r="K14" s="1113">
        <v>-73</v>
      </c>
      <c r="L14" s="1113">
        <v>-28</v>
      </c>
      <c r="M14" s="1113">
        <v>-25</v>
      </c>
      <c r="N14" s="1113">
        <v>-60</v>
      </c>
      <c r="O14" s="1113">
        <v>-21</v>
      </c>
      <c r="P14" s="1113">
        <v>-21</v>
      </c>
      <c r="Q14" s="1113">
        <v>-19</v>
      </c>
      <c r="R14" s="1113">
        <v>3</v>
      </c>
      <c r="S14" s="1113">
        <v>30</v>
      </c>
      <c r="T14" s="1113">
        <v>51</v>
      </c>
      <c r="U14" s="1113">
        <v>62</v>
      </c>
      <c r="V14" s="1113">
        <v>47</v>
      </c>
      <c r="W14" s="1113"/>
      <c r="X14" s="1290">
        <f t="shared" si="1"/>
        <v>-454</v>
      </c>
      <c r="Y14" s="1109">
        <f t="shared" ref="Y14:AQ14" si="11">Y70-Y126</f>
        <v>26</v>
      </c>
      <c r="Z14" s="1109">
        <f t="shared" si="11"/>
        <v>2</v>
      </c>
      <c r="AA14" s="1109">
        <f t="shared" si="11"/>
        <v>1</v>
      </c>
      <c r="AB14" s="1109">
        <f t="shared" si="11"/>
        <v>15</v>
      </c>
      <c r="AC14" s="1109">
        <f t="shared" si="11"/>
        <v>-270</v>
      </c>
      <c r="AD14" s="1109">
        <f t="shared" si="11"/>
        <v>-112</v>
      </c>
      <c r="AE14" s="1109">
        <f t="shared" si="11"/>
        <v>-49</v>
      </c>
      <c r="AF14" s="1109">
        <f t="shared" si="11"/>
        <v>-39</v>
      </c>
      <c r="AG14" s="1109">
        <f t="shared" si="11"/>
        <v>-9</v>
      </c>
      <c r="AH14" s="1109">
        <f t="shared" si="11"/>
        <v>11</v>
      </c>
      <c r="AI14" s="1109">
        <f t="shared" si="11"/>
        <v>-49</v>
      </c>
      <c r="AJ14" s="1109">
        <f t="shared" si="11"/>
        <v>-18</v>
      </c>
      <c r="AK14" s="1109">
        <f t="shared" si="11"/>
        <v>6</v>
      </c>
      <c r="AL14" s="1109">
        <f t="shared" si="11"/>
        <v>-5</v>
      </c>
      <c r="AM14" s="1109">
        <f t="shared" si="11"/>
        <v>-11</v>
      </c>
      <c r="AN14" s="1109">
        <f t="shared" si="11"/>
        <v>8</v>
      </c>
      <c r="AO14" s="1109">
        <f t="shared" si="11"/>
        <v>14</v>
      </c>
      <c r="AP14" s="1109">
        <f t="shared" si="11"/>
        <v>17</v>
      </c>
      <c r="AQ14" s="1109">
        <f t="shared" si="11"/>
        <v>8</v>
      </c>
      <c r="AR14" s="1098"/>
      <c r="AS14" s="1113">
        <v>-473</v>
      </c>
      <c r="AT14" s="1113">
        <v>52</v>
      </c>
      <c r="AU14" s="1113">
        <v>9</v>
      </c>
      <c r="AV14" s="1113">
        <v>-4</v>
      </c>
      <c r="AW14" s="1113">
        <v>-8</v>
      </c>
      <c r="AX14" s="1113">
        <v>-193</v>
      </c>
      <c r="AY14" s="1113">
        <v>-233</v>
      </c>
      <c r="AZ14" s="1113">
        <v>-109</v>
      </c>
      <c r="BA14" s="1113">
        <v>-34</v>
      </c>
      <c r="BB14" s="1113">
        <v>-19</v>
      </c>
      <c r="BC14" s="1113">
        <v>-36</v>
      </c>
      <c r="BD14" s="1113">
        <v>-11</v>
      </c>
      <c r="BE14" s="1113">
        <v>-3</v>
      </c>
      <c r="BF14" s="1113">
        <v>-27</v>
      </c>
      <c r="BG14" s="1113">
        <v>-14</v>
      </c>
      <c r="BH14" s="1113">
        <v>14</v>
      </c>
      <c r="BI14" s="1113">
        <v>22</v>
      </c>
      <c r="BJ14" s="1113">
        <v>37</v>
      </c>
      <c r="BK14" s="1113">
        <v>45</v>
      </c>
      <c r="BL14" s="1111">
        <v>39</v>
      </c>
      <c r="BM14" s="1465"/>
    </row>
    <row r="15" spans="1:65">
      <c r="A15" s="1289">
        <v>201</v>
      </c>
      <c r="B15" s="1160" t="s">
        <v>416</v>
      </c>
      <c r="C15" s="1290">
        <v>-200</v>
      </c>
      <c r="D15" s="1109">
        <v>-7</v>
      </c>
      <c r="E15" s="1109">
        <v>4</v>
      </c>
      <c r="F15" s="1109">
        <v>-48</v>
      </c>
      <c r="G15" s="1109">
        <v>-99</v>
      </c>
      <c r="H15" s="1109">
        <v>-295</v>
      </c>
      <c r="I15" s="1109">
        <v>-182</v>
      </c>
      <c r="J15" s="1109">
        <v>11</v>
      </c>
      <c r="K15" s="1109">
        <v>84</v>
      </c>
      <c r="L15" s="1109">
        <v>57</v>
      </c>
      <c r="M15" s="1109">
        <v>4</v>
      </c>
      <c r="N15" s="1109">
        <v>89</v>
      </c>
      <c r="O15" s="1109">
        <v>34</v>
      </c>
      <c r="P15" s="1109">
        <v>8</v>
      </c>
      <c r="Q15" s="1109">
        <v>21</v>
      </c>
      <c r="R15" s="1109">
        <v>22</v>
      </c>
      <c r="S15" s="1109">
        <v>27</v>
      </c>
      <c r="T15" s="1109">
        <v>34</v>
      </c>
      <c r="U15" s="1109">
        <v>9</v>
      </c>
      <c r="V15" s="1109">
        <v>27</v>
      </c>
      <c r="W15" s="1109"/>
      <c r="X15" s="1288">
        <f t="shared" si="1"/>
        <v>165</v>
      </c>
      <c r="Y15" s="1106">
        <f t="shared" ref="Y15:AQ15" si="12">Y71-Y127</f>
        <v>-8</v>
      </c>
      <c r="Z15" s="1106">
        <f t="shared" si="12"/>
        <v>-1</v>
      </c>
      <c r="AA15" s="1106">
        <f t="shared" si="12"/>
        <v>-18</v>
      </c>
      <c r="AB15" s="1106">
        <f t="shared" si="12"/>
        <v>-30</v>
      </c>
      <c r="AC15" s="1106">
        <f t="shared" si="12"/>
        <v>-17</v>
      </c>
      <c r="AD15" s="1106">
        <f t="shared" si="12"/>
        <v>-94</v>
      </c>
      <c r="AE15" s="1106">
        <f t="shared" si="12"/>
        <v>39</v>
      </c>
      <c r="AF15" s="1106">
        <f t="shared" si="12"/>
        <v>89</v>
      </c>
      <c r="AG15" s="1106">
        <f t="shared" si="12"/>
        <v>10</v>
      </c>
      <c r="AH15" s="1106">
        <f t="shared" si="12"/>
        <v>23</v>
      </c>
      <c r="AI15" s="1106">
        <f t="shared" si="12"/>
        <v>72</v>
      </c>
      <c r="AJ15" s="1106">
        <f t="shared" si="12"/>
        <v>32</v>
      </c>
      <c r="AK15" s="1106">
        <f t="shared" si="12"/>
        <v>-6</v>
      </c>
      <c r="AL15" s="1106">
        <f t="shared" si="12"/>
        <v>22</v>
      </c>
      <c r="AM15" s="1106">
        <f t="shared" si="12"/>
        <v>5</v>
      </c>
      <c r="AN15" s="1106">
        <f t="shared" si="12"/>
        <v>19</v>
      </c>
      <c r="AO15" s="1106">
        <f t="shared" si="12"/>
        <v>13</v>
      </c>
      <c r="AP15" s="1106">
        <f t="shared" si="12"/>
        <v>2</v>
      </c>
      <c r="AQ15" s="1106">
        <f t="shared" si="12"/>
        <v>13</v>
      </c>
      <c r="AR15" s="1985"/>
      <c r="AS15" s="1109">
        <v>-365</v>
      </c>
      <c r="AT15" s="1109">
        <v>1</v>
      </c>
      <c r="AU15" s="1109">
        <v>5</v>
      </c>
      <c r="AV15" s="1109">
        <v>-30</v>
      </c>
      <c r="AW15" s="1109">
        <v>-69</v>
      </c>
      <c r="AX15" s="1109">
        <v>-278</v>
      </c>
      <c r="AY15" s="1109">
        <v>-88</v>
      </c>
      <c r="AZ15" s="1109">
        <v>-28</v>
      </c>
      <c r="BA15" s="1109">
        <v>-5</v>
      </c>
      <c r="BB15" s="1109">
        <v>47</v>
      </c>
      <c r="BC15" s="1109">
        <v>-19</v>
      </c>
      <c r="BD15" s="1109">
        <v>17</v>
      </c>
      <c r="BE15" s="1109">
        <v>2</v>
      </c>
      <c r="BF15" s="1109">
        <v>14</v>
      </c>
      <c r="BG15" s="1109">
        <v>-1</v>
      </c>
      <c r="BH15" s="1109">
        <v>17</v>
      </c>
      <c r="BI15" s="1109">
        <v>8</v>
      </c>
      <c r="BJ15" s="1109">
        <v>21</v>
      </c>
      <c r="BK15" s="1109">
        <v>7</v>
      </c>
      <c r="BL15" s="1110">
        <v>14</v>
      </c>
      <c r="BM15" s="1463"/>
    </row>
    <row r="16" spans="1:65">
      <c r="A16" s="1289">
        <v>202</v>
      </c>
      <c r="B16" s="1160" t="s">
        <v>15</v>
      </c>
      <c r="C16" s="1290">
        <v>1223</v>
      </c>
      <c r="D16" s="1109">
        <v>-423</v>
      </c>
      <c r="E16" s="1109">
        <v>-173</v>
      </c>
      <c r="F16" s="1109">
        <v>-9</v>
      </c>
      <c r="G16" s="1109">
        <v>220</v>
      </c>
      <c r="H16" s="1109">
        <v>923</v>
      </c>
      <c r="I16" s="1109">
        <v>879</v>
      </c>
      <c r="J16" s="1109">
        <v>27</v>
      </c>
      <c r="K16" s="1109">
        <v>-118</v>
      </c>
      <c r="L16" s="1109">
        <v>-112</v>
      </c>
      <c r="M16" s="1109">
        <v>41</v>
      </c>
      <c r="N16" s="1109">
        <v>-17</v>
      </c>
      <c r="O16" s="1109">
        <v>57</v>
      </c>
      <c r="P16" s="1109">
        <v>-4</v>
      </c>
      <c r="Q16" s="1109">
        <v>-38</v>
      </c>
      <c r="R16" s="1109">
        <v>-42</v>
      </c>
      <c r="S16" s="1109">
        <v>12</v>
      </c>
      <c r="T16" s="1109">
        <v>2</v>
      </c>
      <c r="U16" s="1109">
        <v>-14</v>
      </c>
      <c r="V16" s="1109">
        <v>12</v>
      </c>
      <c r="W16" s="1109"/>
      <c r="X16" s="1290">
        <f t="shared" si="1"/>
        <v>629</v>
      </c>
      <c r="Y16" s="1109">
        <f t="shared" ref="Y16:AQ16" si="13">Y72-Y128</f>
        <v>-222</v>
      </c>
      <c r="Z16" s="1109">
        <f t="shared" si="13"/>
        <v>-99</v>
      </c>
      <c r="AA16" s="1109">
        <f t="shared" si="13"/>
        <v>-3</v>
      </c>
      <c r="AB16" s="1109">
        <f t="shared" si="13"/>
        <v>144</v>
      </c>
      <c r="AC16" s="1109">
        <f t="shared" si="13"/>
        <v>430</v>
      </c>
      <c r="AD16" s="1109">
        <f t="shared" si="13"/>
        <v>490</v>
      </c>
      <c r="AE16" s="1109">
        <f t="shared" si="13"/>
        <v>39</v>
      </c>
      <c r="AF16" s="1109">
        <f t="shared" si="13"/>
        <v>-56</v>
      </c>
      <c r="AG16" s="1109">
        <f t="shared" si="13"/>
        <v>-50</v>
      </c>
      <c r="AH16" s="1109">
        <f t="shared" si="13"/>
        <v>4</v>
      </c>
      <c r="AI16" s="1109">
        <f t="shared" si="13"/>
        <v>-10</v>
      </c>
      <c r="AJ16" s="1109">
        <f t="shared" si="13"/>
        <v>39</v>
      </c>
      <c r="AK16" s="1109">
        <f t="shared" si="13"/>
        <v>-12</v>
      </c>
      <c r="AL16" s="1109">
        <f t="shared" si="13"/>
        <v>-38</v>
      </c>
      <c r="AM16" s="1109">
        <f t="shared" si="13"/>
        <v>-11</v>
      </c>
      <c r="AN16" s="1109">
        <f t="shared" si="13"/>
        <v>-2</v>
      </c>
      <c r="AO16" s="1109">
        <f t="shared" si="13"/>
        <v>-12</v>
      </c>
      <c r="AP16" s="1109">
        <f t="shared" si="13"/>
        <v>-8</v>
      </c>
      <c r="AQ16" s="1109">
        <f t="shared" si="13"/>
        <v>6</v>
      </c>
      <c r="AR16" s="1098"/>
      <c r="AS16" s="1109">
        <v>594</v>
      </c>
      <c r="AT16" s="1109">
        <v>-201</v>
      </c>
      <c r="AU16" s="1109">
        <v>-74</v>
      </c>
      <c r="AV16" s="1109">
        <v>-6</v>
      </c>
      <c r="AW16" s="1109">
        <v>76</v>
      </c>
      <c r="AX16" s="1109">
        <v>493</v>
      </c>
      <c r="AY16" s="1109">
        <v>389</v>
      </c>
      <c r="AZ16" s="1109">
        <v>-12</v>
      </c>
      <c r="BA16" s="1109">
        <v>-62</v>
      </c>
      <c r="BB16" s="1109">
        <v>-62</v>
      </c>
      <c r="BC16" s="1109">
        <v>37</v>
      </c>
      <c r="BD16" s="1109">
        <v>-7</v>
      </c>
      <c r="BE16" s="1109">
        <v>18</v>
      </c>
      <c r="BF16" s="1109">
        <v>8</v>
      </c>
      <c r="BG16" s="1109">
        <v>0</v>
      </c>
      <c r="BH16" s="1109">
        <v>-31</v>
      </c>
      <c r="BI16" s="1109">
        <v>14</v>
      </c>
      <c r="BJ16" s="1109">
        <v>14</v>
      </c>
      <c r="BK16" s="1109">
        <v>-6</v>
      </c>
      <c r="BL16" s="1110">
        <v>6</v>
      </c>
      <c r="BM16" s="1463"/>
    </row>
    <row r="17" spans="1:65">
      <c r="A17" s="1289">
        <v>203</v>
      </c>
      <c r="B17" s="1160" t="s">
        <v>24</v>
      </c>
      <c r="C17" s="1290">
        <v>1063</v>
      </c>
      <c r="D17" s="1109">
        <v>250</v>
      </c>
      <c r="E17" s="1109">
        <v>68</v>
      </c>
      <c r="F17" s="1109">
        <v>16</v>
      </c>
      <c r="G17" s="1109">
        <v>-60</v>
      </c>
      <c r="H17" s="1109">
        <v>26</v>
      </c>
      <c r="I17" s="1109">
        <v>473</v>
      </c>
      <c r="J17" s="1109">
        <v>254</v>
      </c>
      <c r="K17" s="1109">
        <v>157</v>
      </c>
      <c r="L17" s="1109">
        <v>-14</v>
      </c>
      <c r="M17" s="1109">
        <v>-35</v>
      </c>
      <c r="N17" s="1109">
        <v>-20</v>
      </c>
      <c r="O17" s="1109">
        <v>7</v>
      </c>
      <c r="P17" s="1109">
        <v>-48</v>
      </c>
      <c r="Q17" s="1109">
        <v>-11</v>
      </c>
      <c r="R17" s="1109">
        <v>-23</v>
      </c>
      <c r="S17" s="1109">
        <v>17</v>
      </c>
      <c r="T17" s="1109">
        <v>7</v>
      </c>
      <c r="U17" s="1109">
        <v>14</v>
      </c>
      <c r="V17" s="1109">
        <v>-15</v>
      </c>
      <c r="W17" s="1109"/>
      <c r="X17" s="1290">
        <f t="shared" si="1"/>
        <v>502</v>
      </c>
      <c r="Y17" s="1109">
        <f t="shared" ref="Y17:AQ17" si="14">Y73-Y129</f>
        <v>144</v>
      </c>
      <c r="Z17" s="1109">
        <f t="shared" si="14"/>
        <v>63</v>
      </c>
      <c r="AA17" s="1109">
        <f t="shared" si="14"/>
        <v>9</v>
      </c>
      <c r="AB17" s="1109">
        <f t="shared" si="14"/>
        <v>-48</v>
      </c>
      <c r="AC17" s="1109">
        <f t="shared" si="14"/>
        <v>16</v>
      </c>
      <c r="AD17" s="1109">
        <f t="shared" si="14"/>
        <v>175</v>
      </c>
      <c r="AE17" s="1109">
        <f t="shared" si="14"/>
        <v>147</v>
      </c>
      <c r="AF17" s="1109">
        <f t="shared" si="14"/>
        <v>87</v>
      </c>
      <c r="AG17" s="1109">
        <f t="shared" si="14"/>
        <v>-2</v>
      </c>
      <c r="AH17" s="1109">
        <f t="shared" si="14"/>
        <v>-18</v>
      </c>
      <c r="AI17" s="1109">
        <f t="shared" si="14"/>
        <v>-10</v>
      </c>
      <c r="AJ17" s="1109">
        <f t="shared" si="14"/>
        <v>11</v>
      </c>
      <c r="AK17" s="1109">
        <f t="shared" si="14"/>
        <v>-36</v>
      </c>
      <c r="AL17" s="1109">
        <f t="shared" si="14"/>
        <v>-18</v>
      </c>
      <c r="AM17" s="1109">
        <f t="shared" si="14"/>
        <v>-15</v>
      </c>
      <c r="AN17" s="1109">
        <f t="shared" si="14"/>
        <v>2</v>
      </c>
      <c r="AO17" s="1109">
        <f t="shared" si="14"/>
        <v>-1</v>
      </c>
      <c r="AP17" s="1109">
        <f t="shared" si="14"/>
        <v>2</v>
      </c>
      <c r="AQ17" s="1109">
        <f t="shared" si="14"/>
        <v>-6</v>
      </c>
      <c r="AR17" s="1098"/>
      <c r="AS17" s="1109">
        <v>561</v>
      </c>
      <c r="AT17" s="1109">
        <v>106</v>
      </c>
      <c r="AU17" s="1109">
        <v>5</v>
      </c>
      <c r="AV17" s="1109">
        <v>7</v>
      </c>
      <c r="AW17" s="1109">
        <v>-12</v>
      </c>
      <c r="AX17" s="1109">
        <v>10</v>
      </c>
      <c r="AY17" s="1109">
        <v>298</v>
      </c>
      <c r="AZ17" s="1109">
        <v>107</v>
      </c>
      <c r="BA17" s="1109">
        <v>70</v>
      </c>
      <c r="BB17" s="1109">
        <v>-12</v>
      </c>
      <c r="BC17" s="1109">
        <v>-17</v>
      </c>
      <c r="BD17" s="1109">
        <v>-10</v>
      </c>
      <c r="BE17" s="1109">
        <v>-4</v>
      </c>
      <c r="BF17" s="1109">
        <v>-12</v>
      </c>
      <c r="BG17" s="1109">
        <v>7</v>
      </c>
      <c r="BH17" s="1109">
        <v>-8</v>
      </c>
      <c r="BI17" s="1109">
        <v>15</v>
      </c>
      <c r="BJ17" s="1109">
        <v>8</v>
      </c>
      <c r="BK17" s="1109">
        <v>12</v>
      </c>
      <c r="BL17" s="1110">
        <v>-9</v>
      </c>
      <c r="BM17" s="1463"/>
    </row>
    <row r="18" spans="1:65">
      <c r="A18" s="1289">
        <v>204</v>
      </c>
      <c r="B18" s="1160" t="s">
        <v>16</v>
      </c>
      <c r="C18" s="1290">
        <v>-581</v>
      </c>
      <c r="D18" s="1109">
        <v>-54</v>
      </c>
      <c r="E18" s="1109">
        <v>23</v>
      </c>
      <c r="F18" s="1109">
        <v>-49</v>
      </c>
      <c r="G18" s="1109">
        <v>256</v>
      </c>
      <c r="H18" s="1109">
        <v>-303</v>
      </c>
      <c r="I18" s="1109">
        <v>-20</v>
      </c>
      <c r="J18" s="1109">
        <v>10</v>
      </c>
      <c r="K18" s="1109">
        <v>-93</v>
      </c>
      <c r="L18" s="1109">
        <v>-52</v>
      </c>
      <c r="M18" s="1109">
        <v>-69</v>
      </c>
      <c r="N18" s="1109">
        <v>-24</v>
      </c>
      <c r="O18" s="1109">
        <v>-88</v>
      </c>
      <c r="P18" s="1109">
        <v>-67</v>
      </c>
      <c r="Q18" s="1109">
        <v>-20</v>
      </c>
      <c r="R18" s="1109">
        <v>-20</v>
      </c>
      <c r="S18" s="1109">
        <v>-9</v>
      </c>
      <c r="T18" s="1109">
        <v>2</v>
      </c>
      <c r="U18" s="1109">
        <v>1</v>
      </c>
      <c r="V18" s="1109">
        <v>-5</v>
      </c>
      <c r="W18" s="1109"/>
      <c r="X18" s="1290">
        <f t="shared" si="1"/>
        <v>-434</v>
      </c>
      <c r="Y18" s="1109">
        <f t="shared" ref="Y18:AQ18" si="15">Y74-Y130</f>
        <v>-28</v>
      </c>
      <c r="Z18" s="1109">
        <f t="shared" si="15"/>
        <v>34</v>
      </c>
      <c r="AA18" s="1109">
        <f t="shared" si="15"/>
        <v>-19</v>
      </c>
      <c r="AB18" s="1109">
        <f t="shared" si="15"/>
        <v>107</v>
      </c>
      <c r="AC18" s="1109">
        <f t="shared" si="15"/>
        <v>-292</v>
      </c>
      <c r="AD18" s="1109">
        <f t="shared" si="15"/>
        <v>-34</v>
      </c>
      <c r="AE18" s="1109">
        <f t="shared" si="15"/>
        <v>-3</v>
      </c>
      <c r="AF18" s="1109">
        <f t="shared" si="15"/>
        <v>20</v>
      </c>
      <c r="AG18" s="1109">
        <f t="shared" si="15"/>
        <v>-47</v>
      </c>
      <c r="AH18" s="1109">
        <f t="shared" si="15"/>
        <v>-47</v>
      </c>
      <c r="AI18" s="1109">
        <f t="shared" si="15"/>
        <v>-12</v>
      </c>
      <c r="AJ18" s="1109">
        <f t="shared" si="15"/>
        <v>-42</v>
      </c>
      <c r="AK18" s="1109">
        <f t="shared" si="15"/>
        <v>-19</v>
      </c>
      <c r="AL18" s="1109">
        <f t="shared" si="15"/>
        <v>-18</v>
      </c>
      <c r="AM18" s="1109">
        <f t="shared" si="15"/>
        <v>-14</v>
      </c>
      <c r="AN18" s="1109">
        <f t="shared" si="15"/>
        <v>-11</v>
      </c>
      <c r="AO18" s="1109">
        <f t="shared" si="15"/>
        <v>-10</v>
      </c>
      <c r="AP18" s="1109">
        <f t="shared" si="15"/>
        <v>-3</v>
      </c>
      <c r="AQ18" s="1109">
        <f t="shared" si="15"/>
        <v>4</v>
      </c>
      <c r="AR18" s="1098"/>
      <c r="AS18" s="1109">
        <v>-147</v>
      </c>
      <c r="AT18" s="1109">
        <v>-26</v>
      </c>
      <c r="AU18" s="1109">
        <v>-11</v>
      </c>
      <c r="AV18" s="1109">
        <v>-30</v>
      </c>
      <c r="AW18" s="1109">
        <v>149</v>
      </c>
      <c r="AX18" s="1109">
        <v>-11</v>
      </c>
      <c r="AY18" s="1109">
        <v>14</v>
      </c>
      <c r="AZ18" s="1109">
        <v>13</v>
      </c>
      <c r="BA18" s="1109">
        <v>-113</v>
      </c>
      <c r="BB18" s="1109">
        <v>-5</v>
      </c>
      <c r="BC18" s="1109">
        <v>-22</v>
      </c>
      <c r="BD18" s="1109">
        <v>-12</v>
      </c>
      <c r="BE18" s="1109">
        <v>-46</v>
      </c>
      <c r="BF18" s="1109">
        <v>-48</v>
      </c>
      <c r="BG18" s="1109">
        <v>-2</v>
      </c>
      <c r="BH18" s="1109">
        <v>-6</v>
      </c>
      <c r="BI18" s="1109">
        <v>2</v>
      </c>
      <c r="BJ18" s="1109">
        <v>12</v>
      </c>
      <c r="BK18" s="1109">
        <v>4</v>
      </c>
      <c r="BL18" s="1110">
        <v>-9</v>
      </c>
      <c r="BM18" s="1463"/>
    </row>
    <row r="19" spans="1:65">
      <c r="A19" s="1289">
        <v>205</v>
      </c>
      <c r="B19" s="1160" t="s">
        <v>78</v>
      </c>
      <c r="C19" s="1290">
        <v>-703</v>
      </c>
      <c r="D19" s="1109">
        <v>-30</v>
      </c>
      <c r="E19" s="1109">
        <v>-14</v>
      </c>
      <c r="F19" s="1109">
        <v>-10</v>
      </c>
      <c r="G19" s="1109">
        <v>-64</v>
      </c>
      <c r="H19" s="1109">
        <v>-202</v>
      </c>
      <c r="I19" s="1109">
        <v>-157</v>
      </c>
      <c r="J19" s="1109">
        <v>-127</v>
      </c>
      <c r="K19" s="1109">
        <v>-36</v>
      </c>
      <c r="L19" s="1109">
        <v>-16</v>
      </c>
      <c r="M19" s="1109">
        <v>-32</v>
      </c>
      <c r="N19" s="1109">
        <v>-3</v>
      </c>
      <c r="O19" s="1109">
        <v>2</v>
      </c>
      <c r="P19" s="1109">
        <v>8</v>
      </c>
      <c r="Q19" s="1109">
        <v>-1</v>
      </c>
      <c r="R19" s="1109">
        <v>0</v>
      </c>
      <c r="S19" s="1109">
        <v>5</v>
      </c>
      <c r="T19" s="1109">
        <v>-7</v>
      </c>
      <c r="U19" s="1109">
        <v>-13</v>
      </c>
      <c r="V19" s="1109">
        <v>-6</v>
      </c>
      <c r="W19" s="1109"/>
      <c r="X19" s="1290">
        <f t="shared" si="1"/>
        <v>-410</v>
      </c>
      <c r="Y19" s="1109">
        <f t="shared" ref="Y19:AQ19" si="16">Y75-Y131</f>
        <v>-17</v>
      </c>
      <c r="Z19" s="1109">
        <f t="shared" si="16"/>
        <v>-5</v>
      </c>
      <c r="AA19" s="1109">
        <f t="shared" si="16"/>
        <v>-4</v>
      </c>
      <c r="AB19" s="1109">
        <f t="shared" si="16"/>
        <v>-64</v>
      </c>
      <c r="AC19" s="1109">
        <f t="shared" si="16"/>
        <v>-125</v>
      </c>
      <c r="AD19" s="1109">
        <f t="shared" si="16"/>
        <v>-95</v>
      </c>
      <c r="AE19" s="1109">
        <f t="shared" si="16"/>
        <v>-70</v>
      </c>
      <c r="AF19" s="1109">
        <f t="shared" si="16"/>
        <v>-14</v>
      </c>
      <c r="AG19" s="1109">
        <f t="shared" si="16"/>
        <v>2</v>
      </c>
      <c r="AH19" s="1109">
        <f t="shared" si="16"/>
        <v>-15</v>
      </c>
      <c r="AI19" s="1109">
        <f t="shared" si="16"/>
        <v>-5</v>
      </c>
      <c r="AJ19" s="1109">
        <f t="shared" si="16"/>
        <v>4</v>
      </c>
      <c r="AK19" s="1109">
        <f t="shared" si="16"/>
        <v>-1</v>
      </c>
      <c r="AL19" s="1109">
        <f t="shared" si="16"/>
        <v>1</v>
      </c>
      <c r="AM19" s="1109">
        <f t="shared" si="16"/>
        <v>1</v>
      </c>
      <c r="AN19" s="1109">
        <f t="shared" si="16"/>
        <v>4</v>
      </c>
      <c r="AO19" s="1109">
        <f t="shared" si="16"/>
        <v>-2</v>
      </c>
      <c r="AP19" s="1109">
        <f t="shared" si="16"/>
        <v>-2</v>
      </c>
      <c r="AQ19" s="1109">
        <f t="shared" si="16"/>
        <v>-3</v>
      </c>
      <c r="AR19" s="1098"/>
      <c r="AS19" s="1109">
        <v>-293</v>
      </c>
      <c r="AT19" s="1109">
        <v>-13</v>
      </c>
      <c r="AU19" s="1109">
        <v>-9</v>
      </c>
      <c r="AV19" s="1109">
        <v>-6</v>
      </c>
      <c r="AW19" s="1109">
        <v>0</v>
      </c>
      <c r="AX19" s="1109">
        <v>-77</v>
      </c>
      <c r="AY19" s="1109">
        <v>-62</v>
      </c>
      <c r="AZ19" s="1109">
        <v>-57</v>
      </c>
      <c r="BA19" s="1109">
        <v>-22</v>
      </c>
      <c r="BB19" s="1109">
        <v>-18</v>
      </c>
      <c r="BC19" s="1109">
        <v>-17</v>
      </c>
      <c r="BD19" s="1109">
        <v>2</v>
      </c>
      <c r="BE19" s="1109">
        <v>-2</v>
      </c>
      <c r="BF19" s="1109">
        <v>9</v>
      </c>
      <c r="BG19" s="1109">
        <v>-2</v>
      </c>
      <c r="BH19" s="1109">
        <v>-1</v>
      </c>
      <c r="BI19" s="1109">
        <v>1</v>
      </c>
      <c r="BJ19" s="1109">
        <v>-5</v>
      </c>
      <c r="BK19" s="1109">
        <v>-11</v>
      </c>
      <c r="BL19" s="1110">
        <v>-3</v>
      </c>
      <c r="BM19" s="1463"/>
    </row>
    <row r="20" spans="1:65">
      <c r="A20" s="1289">
        <v>206</v>
      </c>
      <c r="B20" s="1160" t="s">
        <v>17</v>
      </c>
      <c r="C20" s="1290">
        <v>-27</v>
      </c>
      <c r="D20" s="1109">
        <v>28</v>
      </c>
      <c r="E20" s="1109">
        <v>33</v>
      </c>
      <c r="F20" s="1109">
        <v>11</v>
      </c>
      <c r="G20" s="1109">
        <v>38</v>
      </c>
      <c r="H20" s="1109">
        <v>-163</v>
      </c>
      <c r="I20" s="1109">
        <v>-171</v>
      </c>
      <c r="J20" s="1109">
        <v>16</v>
      </c>
      <c r="K20" s="1109">
        <v>95</v>
      </c>
      <c r="L20" s="1109">
        <v>30</v>
      </c>
      <c r="M20" s="1109">
        <v>4</v>
      </c>
      <c r="N20" s="1109">
        <v>24</v>
      </c>
      <c r="O20" s="1109">
        <v>-4</v>
      </c>
      <c r="P20" s="1109">
        <v>12</v>
      </c>
      <c r="Q20" s="1109">
        <v>17</v>
      </c>
      <c r="R20" s="1109">
        <v>-2</v>
      </c>
      <c r="S20" s="1109">
        <v>17</v>
      </c>
      <c r="T20" s="1109">
        <v>-4</v>
      </c>
      <c r="U20" s="1109">
        <v>-4</v>
      </c>
      <c r="V20" s="1109">
        <v>-4</v>
      </c>
      <c r="W20" s="1109"/>
      <c r="X20" s="1290">
        <f t="shared" si="1"/>
        <v>-87</v>
      </c>
      <c r="Y20" s="1109">
        <f t="shared" ref="Y20:AQ20" si="17">Y76-Y132</f>
        <v>16</v>
      </c>
      <c r="Z20" s="1109">
        <f t="shared" si="17"/>
        <v>14</v>
      </c>
      <c r="AA20" s="1109">
        <f t="shared" si="17"/>
        <v>-2</v>
      </c>
      <c r="AB20" s="1109">
        <f t="shared" si="17"/>
        <v>23</v>
      </c>
      <c r="AC20" s="1109">
        <f t="shared" si="17"/>
        <v>-105</v>
      </c>
      <c r="AD20" s="1109">
        <f t="shared" si="17"/>
        <v>-116</v>
      </c>
      <c r="AE20" s="1109">
        <f t="shared" si="17"/>
        <v>9</v>
      </c>
      <c r="AF20" s="1109">
        <f t="shared" si="17"/>
        <v>47</v>
      </c>
      <c r="AG20" s="1109">
        <f t="shared" si="17"/>
        <v>28</v>
      </c>
      <c r="AH20" s="1109">
        <f t="shared" si="17"/>
        <v>-1</v>
      </c>
      <c r="AI20" s="1109">
        <f t="shared" si="17"/>
        <v>-1</v>
      </c>
      <c r="AJ20" s="1109">
        <f t="shared" si="17"/>
        <v>-5</v>
      </c>
      <c r="AK20" s="1109">
        <f t="shared" si="17"/>
        <v>-1</v>
      </c>
      <c r="AL20" s="1109">
        <f t="shared" si="17"/>
        <v>12</v>
      </c>
      <c r="AM20" s="1109">
        <f t="shared" si="17"/>
        <v>-7</v>
      </c>
      <c r="AN20" s="1109">
        <f t="shared" si="17"/>
        <v>1</v>
      </c>
      <c r="AO20" s="1109">
        <f t="shared" si="17"/>
        <v>-2</v>
      </c>
      <c r="AP20" s="1109">
        <f t="shared" si="17"/>
        <v>-2</v>
      </c>
      <c r="AQ20" s="1109">
        <f t="shared" si="17"/>
        <v>5</v>
      </c>
      <c r="AR20" s="1098"/>
      <c r="AS20" s="1109">
        <v>60</v>
      </c>
      <c r="AT20" s="1109">
        <v>12</v>
      </c>
      <c r="AU20" s="1109">
        <v>19</v>
      </c>
      <c r="AV20" s="1109">
        <v>13</v>
      </c>
      <c r="AW20" s="1109">
        <v>15</v>
      </c>
      <c r="AX20" s="1109">
        <v>-58</v>
      </c>
      <c r="AY20" s="1109">
        <v>-55</v>
      </c>
      <c r="AZ20" s="1109">
        <v>7</v>
      </c>
      <c r="BA20" s="1109">
        <v>48</v>
      </c>
      <c r="BB20" s="1109">
        <v>2</v>
      </c>
      <c r="BC20" s="1109">
        <v>5</v>
      </c>
      <c r="BD20" s="1109">
        <v>25</v>
      </c>
      <c r="BE20" s="1109">
        <v>1</v>
      </c>
      <c r="BF20" s="1109">
        <v>13</v>
      </c>
      <c r="BG20" s="1109">
        <v>5</v>
      </c>
      <c r="BH20" s="1109">
        <v>5</v>
      </c>
      <c r="BI20" s="1109">
        <v>16</v>
      </c>
      <c r="BJ20" s="1109">
        <v>-2</v>
      </c>
      <c r="BK20" s="1109">
        <v>-2</v>
      </c>
      <c r="BL20" s="1110">
        <v>-9</v>
      </c>
      <c r="BM20" s="1463"/>
    </row>
    <row r="21" spans="1:65">
      <c r="A21" s="1289">
        <v>207</v>
      </c>
      <c r="B21" s="1160" t="s">
        <v>19</v>
      </c>
      <c r="C21" s="1290">
        <v>370</v>
      </c>
      <c r="D21" s="1109">
        <v>153</v>
      </c>
      <c r="E21" s="1109">
        <v>27</v>
      </c>
      <c r="F21" s="1109">
        <v>2</v>
      </c>
      <c r="G21" s="1109">
        <v>144</v>
      </c>
      <c r="H21" s="1109">
        <v>-206</v>
      </c>
      <c r="I21" s="1109">
        <v>19</v>
      </c>
      <c r="J21" s="1109">
        <v>133</v>
      </c>
      <c r="K21" s="1109">
        <v>95</v>
      </c>
      <c r="L21" s="1109">
        <v>45</v>
      </c>
      <c r="M21" s="1109">
        <v>-22</v>
      </c>
      <c r="N21" s="1109">
        <v>-17</v>
      </c>
      <c r="O21" s="1109">
        <v>-23</v>
      </c>
      <c r="P21" s="1109">
        <v>-23</v>
      </c>
      <c r="Q21" s="1109">
        <v>20</v>
      </c>
      <c r="R21" s="1109">
        <v>31</v>
      </c>
      <c r="S21" s="1109">
        <v>3</v>
      </c>
      <c r="T21" s="1109">
        <v>-9</v>
      </c>
      <c r="U21" s="1109">
        <v>18</v>
      </c>
      <c r="V21" s="1109">
        <v>-20</v>
      </c>
      <c r="W21" s="1109"/>
      <c r="X21" s="1290">
        <f t="shared" si="1"/>
        <v>136</v>
      </c>
      <c r="Y21" s="1109">
        <f t="shared" ref="Y21:AQ21" si="18">Y77-Y133</f>
        <v>84</v>
      </c>
      <c r="Z21" s="1109">
        <f t="shared" si="18"/>
        <v>4</v>
      </c>
      <c r="AA21" s="1109">
        <f t="shared" si="18"/>
        <v>-6</v>
      </c>
      <c r="AB21" s="1109">
        <f t="shared" si="18"/>
        <v>148</v>
      </c>
      <c r="AC21" s="1109">
        <f t="shared" si="18"/>
        <v>-139</v>
      </c>
      <c r="AD21" s="1109">
        <f t="shared" si="18"/>
        <v>-10</v>
      </c>
      <c r="AE21" s="1109">
        <f t="shared" si="18"/>
        <v>48</v>
      </c>
      <c r="AF21" s="1109">
        <f t="shared" si="18"/>
        <v>59</v>
      </c>
      <c r="AG21" s="1109">
        <f t="shared" si="18"/>
        <v>13</v>
      </c>
      <c r="AH21" s="1109">
        <f t="shared" si="18"/>
        <v>-13</v>
      </c>
      <c r="AI21" s="1109">
        <f t="shared" si="18"/>
        <v>-2</v>
      </c>
      <c r="AJ21" s="1109">
        <f t="shared" si="18"/>
        <v>-21</v>
      </c>
      <c r="AK21" s="1109">
        <f t="shared" si="18"/>
        <v>-31</v>
      </c>
      <c r="AL21" s="1109">
        <f t="shared" si="18"/>
        <v>-4</v>
      </c>
      <c r="AM21" s="1109">
        <f t="shared" si="18"/>
        <v>3</v>
      </c>
      <c r="AN21" s="1109">
        <f t="shared" si="18"/>
        <v>4</v>
      </c>
      <c r="AO21" s="1109">
        <f t="shared" si="18"/>
        <v>-4</v>
      </c>
      <c r="AP21" s="1109">
        <f t="shared" si="18"/>
        <v>9</v>
      </c>
      <c r="AQ21" s="1109">
        <f t="shared" si="18"/>
        <v>-6</v>
      </c>
      <c r="AR21" s="1098"/>
      <c r="AS21" s="1109">
        <v>234</v>
      </c>
      <c r="AT21" s="1109">
        <v>69</v>
      </c>
      <c r="AU21" s="1109">
        <v>23</v>
      </c>
      <c r="AV21" s="1109">
        <v>8</v>
      </c>
      <c r="AW21" s="1109">
        <v>-4</v>
      </c>
      <c r="AX21" s="1109">
        <v>-67</v>
      </c>
      <c r="AY21" s="1109">
        <v>29</v>
      </c>
      <c r="AZ21" s="1109">
        <v>85</v>
      </c>
      <c r="BA21" s="1109">
        <v>36</v>
      </c>
      <c r="BB21" s="1109">
        <v>32</v>
      </c>
      <c r="BC21" s="1109">
        <v>-9</v>
      </c>
      <c r="BD21" s="1109">
        <v>-15</v>
      </c>
      <c r="BE21" s="1109">
        <v>-2</v>
      </c>
      <c r="BF21" s="1109">
        <v>8</v>
      </c>
      <c r="BG21" s="1109">
        <v>24</v>
      </c>
      <c r="BH21" s="1109">
        <v>28</v>
      </c>
      <c r="BI21" s="1109">
        <v>-1</v>
      </c>
      <c r="BJ21" s="1109">
        <v>-5</v>
      </c>
      <c r="BK21" s="1109">
        <v>9</v>
      </c>
      <c r="BL21" s="1110">
        <v>-14</v>
      </c>
      <c r="BM21" s="1463"/>
    </row>
    <row r="22" spans="1:65">
      <c r="A22" s="1289">
        <v>208</v>
      </c>
      <c r="B22" s="1160" t="s">
        <v>42</v>
      </c>
      <c r="C22" s="1290">
        <v>-203</v>
      </c>
      <c r="D22" s="1109">
        <v>-9</v>
      </c>
      <c r="E22" s="1109">
        <v>-5</v>
      </c>
      <c r="F22" s="1109">
        <v>-2</v>
      </c>
      <c r="G22" s="1109">
        <v>-7</v>
      </c>
      <c r="H22" s="1109">
        <v>-63</v>
      </c>
      <c r="I22" s="1109">
        <v>-27</v>
      </c>
      <c r="J22" s="1109">
        <v>-13</v>
      </c>
      <c r="K22" s="1109">
        <v>-16</v>
      </c>
      <c r="L22" s="1109">
        <v>-27</v>
      </c>
      <c r="M22" s="1109">
        <v>-8</v>
      </c>
      <c r="N22" s="1109">
        <v>0</v>
      </c>
      <c r="O22" s="1109">
        <v>0</v>
      </c>
      <c r="P22" s="1109">
        <v>-2</v>
      </c>
      <c r="Q22" s="1109">
        <v>-8</v>
      </c>
      <c r="R22" s="1109">
        <v>-3</v>
      </c>
      <c r="S22" s="1109">
        <v>-1</v>
      </c>
      <c r="T22" s="1109">
        <v>-10</v>
      </c>
      <c r="U22" s="1109">
        <v>0</v>
      </c>
      <c r="V22" s="1109">
        <v>-2</v>
      </c>
      <c r="W22" s="1109"/>
      <c r="X22" s="1290">
        <f t="shared" si="1"/>
        <v>-102</v>
      </c>
      <c r="Y22" s="1109">
        <f t="shared" ref="Y22:AQ22" si="19">Y78-Y134</f>
        <v>-3</v>
      </c>
      <c r="Z22" s="1109">
        <f t="shared" si="19"/>
        <v>-6</v>
      </c>
      <c r="AA22" s="1109">
        <f t="shared" si="19"/>
        <v>-5</v>
      </c>
      <c r="AB22" s="1109">
        <f t="shared" si="19"/>
        <v>-6</v>
      </c>
      <c r="AC22" s="1109">
        <f t="shared" si="19"/>
        <v>-27</v>
      </c>
      <c r="AD22" s="1109">
        <f t="shared" si="19"/>
        <v>-12</v>
      </c>
      <c r="AE22" s="1109">
        <f t="shared" si="19"/>
        <v>-5</v>
      </c>
      <c r="AF22" s="1109">
        <f t="shared" si="19"/>
        <v>-14</v>
      </c>
      <c r="AG22" s="1109">
        <f t="shared" si="19"/>
        <v>-14</v>
      </c>
      <c r="AH22" s="1109">
        <f t="shared" si="19"/>
        <v>-2</v>
      </c>
      <c r="AI22" s="1109">
        <f t="shared" si="19"/>
        <v>-2</v>
      </c>
      <c r="AJ22" s="1109">
        <f t="shared" si="19"/>
        <v>-2</v>
      </c>
      <c r="AK22" s="1109">
        <f t="shared" si="19"/>
        <v>2</v>
      </c>
      <c r="AL22" s="1109">
        <f t="shared" si="19"/>
        <v>-2</v>
      </c>
      <c r="AM22" s="1109">
        <f t="shared" si="19"/>
        <v>-2</v>
      </c>
      <c r="AN22" s="1109">
        <f t="shared" si="19"/>
        <v>0</v>
      </c>
      <c r="AO22" s="1109">
        <f t="shared" si="19"/>
        <v>-3</v>
      </c>
      <c r="AP22" s="1109">
        <f t="shared" si="19"/>
        <v>2</v>
      </c>
      <c r="AQ22" s="1109">
        <f t="shared" si="19"/>
        <v>-1</v>
      </c>
      <c r="AR22" s="1098"/>
      <c r="AS22" s="1109">
        <v>-101</v>
      </c>
      <c r="AT22" s="1109">
        <v>-6</v>
      </c>
      <c r="AU22" s="1109">
        <v>1</v>
      </c>
      <c r="AV22" s="1109">
        <v>3</v>
      </c>
      <c r="AW22" s="1109">
        <v>-1</v>
      </c>
      <c r="AX22" s="1109">
        <v>-36</v>
      </c>
      <c r="AY22" s="1109">
        <v>-15</v>
      </c>
      <c r="AZ22" s="1109">
        <v>-8</v>
      </c>
      <c r="BA22" s="1109">
        <v>-2</v>
      </c>
      <c r="BB22" s="1109">
        <v>-13</v>
      </c>
      <c r="BC22" s="1109">
        <v>-6</v>
      </c>
      <c r="BD22" s="1109">
        <v>2</v>
      </c>
      <c r="BE22" s="1109">
        <v>2</v>
      </c>
      <c r="BF22" s="1109">
        <v>-4</v>
      </c>
      <c r="BG22" s="1109">
        <v>-6</v>
      </c>
      <c r="BH22" s="1109">
        <v>-1</v>
      </c>
      <c r="BI22" s="1109">
        <v>-1</v>
      </c>
      <c r="BJ22" s="1109">
        <v>-7</v>
      </c>
      <c r="BK22" s="1109">
        <v>-2</v>
      </c>
      <c r="BL22" s="1110">
        <v>-1</v>
      </c>
      <c r="BM22" s="1463"/>
    </row>
    <row r="23" spans="1:65">
      <c r="A23" s="1289">
        <v>209</v>
      </c>
      <c r="B23" s="1160" t="s">
        <v>79</v>
      </c>
      <c r="C23" s="1290">
        <v>-444</v>
      </c>
      <c r="D23" s="1109">
        <v>-43</v>
      </c>
      <c r="E23" s="1109">
        <v>-28</v>
      </c>
      <c r="F23" s="1109">
        <v>-15</v>
      </c>
      <c r="G23" s="1109">
        <v>-65</v>
      </c>
      <c r="H23" s="1109">
        <v>-212</v>
      </c>
      <c r="I23" s="1109">
        <v>-23</v>
      </c>
      <c r="J23" s="1109">
        <v>-14</v>
      </c>
      <c r="K23" s="1109">
        <v>-24</v>
      </c>
      <c r="L23" s="1109">
        <v>2</v>
      </c>
      <c r="M23" s="1109">
        <v>-13</v>
      </c>
      <c r="N23" s="1109">
        <v>4</v>
      </c>
      <c r="O23" s="1109">
        <v>5</v>
      </c>
      <c r="P23" s="1109">
        <v>5</v>
      </c>
      <c r="Q23" s="1109">
        <v>1</v>
      </c>
      <c r="R23" s="1109">
        <v>-4</v>
      </c>
      <c r="S23" s="1109">
        <v>4</v>
      </c>
      <c r="T23" s="1109">
        <v>-8</v>
      </c>
      <c r="U23" s="1109">
        <v>-3</v>
      </c>
      <c r="V23" s="1109">
        <v>-13</v>
      </c>
      <c r="W23" s="1109"/>
      <c r="X23" s="1290">
        <f t="shared" si="1"/>
        <v>-190</v>
      </c>
      <c r="Y23" s="1109">
        <f t="shared" ref="Y23:AQ23" si="20">Y79-Y135</f>
        <v>-14</v>
      </c>
      <c r="Z23" s="1109">
        <f t="shared" si="20"/>
        <v>-5</v>
      </c>
      <c r="AA23" s="1109">
        <f t="shared" si="20"/>
        <v>-7</v>
      </c>
      <c r="AB23" s="1109">
        <f t="shared" si="20"/>
        <v>-52</v>
      </c>
      <c r="AC23" s="1109">
        <f t="shared" si="20"/>
        <v>-65</v>
      </c>
      <c r="AD23" s="1109">
        <f t="shared" si="20"/>
        <v>-15</v>
      </c>
      <c r="AE23" s="1109">
        <f t="shared" si="20"/>
        <v>-20</v>
      </c>
      <c r="AF23" s="1109">
        <f t="shared" si="20"/>
        <v>-25</v>
      </c>
      <c r="AG23" s="1109">
        <f t="shared" si="20"/>
        <v>5</v>
      </c>
      <c r="AH23" s="1109">
        <f t="shared" si="20"/>
        <v>-7</v>
      </c>
      <c r="AI23" s="1109">
        <f t="shared" si="20"/>
        <v>2</v>
      </c>
      <c r="AJ23" s="1109">
        <f t="shared" si="20"/>
        <v>3</v>
      </c>
      <c r="AK23" s="1109">
        <f t="shared" si="20"/>
        <v>8</v>
      </c>
      <c r="AL23" s="1109">
        <f t="shared" si="20"/>
        <v>4</v>
      </c>
      <c r="AM23" s="1109">
        <f t="shared" si="20"/>
        <v>-2</v>
      </c>
      <c r="AN23" s="1109">
        <f t="shared" si="20"/>
        <v>2</v>
      </c>
      <c r="AO23" s="1109">
        <f t="shared" si="20"/>
        <v>1</v>
      </c>
      <c r="AP23" s="1109">
        <f t="shared" si="20"/>
        <v>1</v>
      </c>
      <c r="AQ23" s="1109">
        <f t="shared" si="20"/>
        <v>-4</v>
      </c>
      <c r="AR23" s="1098"/>
      <c r="AS23" s="1109">
        <v>-254</v>
      </c>
      <c r="AT23" s="1109">
        <v>-29</v>
      </c>
      <c r="AU23" s="1109">
        <v>-23</v>
      </c>
      <c r="AV23" s="1109">
        <v>-8</v>
      </c>
      <c r="AW23" s="1109">
        <v>-13</v>
      </c>
      <c r="AX23" s="1109">
        <v>-147</v>
      </c>
      <c r="AY23" s="1109">
        <v>-8</v>
      </c>
      <c r="AZ23" s="1109">
        <v>6</v>
      </c>
      <c r="BA23" s="1109">
        <v>1</v>
      </c>
      <c r="BB23" s="1109">
        <v>-3</v>
      </c>
      <c r="BC23" s="1109">
        <v>-6</v>
      </c>
      <c r="BD23" s="1109">
        <v>2</v>
      </c>
      <c r="BE23" s="1109">
        <v>2</v>
      </c>
      <c r="BF23" s="1109">
        <v>-3</v>
      </c>
      <c r="BG23" s="1109">
        <v>-3</v>
      </c>
      <c r="BH23" s="1109">
        <v>-2</v>
      </c>
      <c r="BI23" s="1109">
        <v>2</v>
      </c>
      <c r="BJ23" s="1109">
        <v>-9</v>
      </c>
      <c r="BK23" s="1109">
        <v>-4</v>
      </c>
      <c r="BL23" s="1110">
        <v>-9</v>
      </c>
      <c r="BM23" s="1463"/>
    </row>
    <row r="24" spans="1:65">
      <c r="A24" s="1289">
        <v>210</v>
      </c>
      <c r="B24" s="1160" t="s">
        <v>25</v>
      </c>
      <c r="C24" s="1290">
        <v>-742</v>
      </c>
      <c r="D24" s="1109">
        <v>-111</v>
      </c>
      <c r="E24" s="1109">
        <v>-23</v>
      </c>
      <c r="F24" s="1109">
        <v>9</v>
      </c>
      <c r="G24" s="1109">
        <v>-23</v>
      </c>
      <c r="H24" s="1109">
        <v>-407</v>
      </c>
      <c r="I24" s="1109">
        <v>-24</v>
      </c>
      <c r="J24" s="1109">
        <v>-82</v>
      </c>
      <c r="K24" s="1109">
        <v>-44</v>
      </c>
      <c r="L24" s="1109">
        <v>-20</v>
      </c>
      <c r="M24" s="1109">
        <v>-27</v>
      </c>
      <c r="N24" s="1109">
        <v>33</v>
      </c>
      <c r="O24" s="1109">
        <v>-35</v>
      </c>
      <c r="P24" s="1109">
        <v>-25</v>
      </c>
      <c r="Q24" s="1109">
        <v>-6</v>
      </c>
      <c r="R24" s="1109">
        <v>19</v>
      </c>
      <c r="S24" s="1109">
        <v>5</v>
      </c>
      <c r="T24" s="1109">
        <v>11</v>
      </c>
      <c r="U24" s="1109">
        <v>8</v>
      </c>
      <c r="V24" s="1109">
        <v>0</v>
      </c>
      <c r="W24" s="1109"/>
      <c r="X24" s="1290">
        <f t="shared" si="1"/>
        <v>-298</v>
      </c>
      <c r="Y24" s="1109">
        <f t="shared" ref="Y24:AQ24" si="21">Y80-Y136</f>
        <v>-76</v>
      </c>
      <c r="Z24" s="1109">
        <f t="shared" si="21"/>
        <v>-3</v>
      </c>
      <c r="AA24" s="1109">
        <f t="shared" si="21"/>
        <v>-4</v>
      </c>
      <c r="AB24" s="1109">
        <f t="shared" si="21"/>
        <v>27</v>
      </c>
      <c r="AC24" s="1109">
        <f t="shared" si="21"/>
        <v>-186</v>
      </c>
      <c r="AD24" s="1109">
        <f t="shared" si="21"/>
        <v>12</v>
      </c>
      <c r="AE24" s="1109">
        <f t="shared" si="21"/>
        <v>-59</v>
      </c>
      <c r="AF24" s="1109">
        <f t="shared" si="21"/>
        <v>-15</v>
      </c>
      <c r="AG24" s="1109">
        <f t="shared" si="21"/>
        <v>-9</v>
      </c>
      <c r="AH24" s="1109">
        <f t="shared" si="21"/>
        <v>-8</v>
      </c>
      <c r="AI24" s="1109">
        <f t="shared" si="21"/>
        <v>24</v>
      </c>
      <c r="AJ24" s="1109">
        <f t="shared" si="21"/>
        <v>-10</v>
      </c>
      <c r="AK24" s="1109">
        <f t="shared" si="21"/>
        <v>-23</v>
      </c>
      <c r="AL24" s="1109">
        <f t="shared" si="21"/>
        <v>-2</v>
      </c>
      <c r="AM24" s="1109">
        <f t="shared" si="21"/>
        <v>17</v>
      </c>
      <c r="AN24" s="1109">
        <f t="shared" si="21"/>
        <v>4</v>
      </c>
      <c r="AO24" s="1109">
        <f t="shared" si="21"/>
        <v>6</v>
      </c>
      <c r="AP24" s="1109">
        <f t="shared" si="21"/>
        <v>3</v>
      </c>
      <c r="AQ24" s="1109">
        <f t="shared" si="21"/>
        <v>4</v>
      </c>
      <c r="AR24" s="1098"/>
      <c r="AS24" s="1109">
        <v>-444</v>
      </c>
      <c r="AT24" s="1109">
        <v>-35</v>
      </c>
      <c r="AU24" s="1109">
        <v>-20</v>
      </c>
      <c r="AV24" s="1109">
        <v>13</v>
      </c>
      <c r="AW24" s="1109">
        <v>-50</v>
      </c>
      <c r="AX24" s="1109">
        <v>-221</v>
      </c>
      <c r="AY24" s="1109">
        <v>-36</v>
      </c>
      <c r="AZ24" s="1109">
        <v>-23</v>
      </c>
      <c r="BA24" s="1109">
        <v>-29</v>
      </c>
      <c r="BB24" s="1109">
        <v>-11</v>
      </c>
      <c r="BC24" s="1109">
        <v>-19</v>
      </c>
      <c r="BD24" s="1109">
        <v>9</v>
      </c>
      <c r="BE24" s="1109">
        <v>-25</v>
      </c>
      <c r="BF24" s="1109">
        <v>-2</v>
      </c>
      <c r="BG24" s="1109">
        <v>-4</v>
      </c>
      <c r="BH24" s="1109">
        <v>2</v>
      </c>
      <c r="BI24" s="1109">
        <v>1</v>
      </c>
      <c r="BJ24" s="1109">
        <v>5</v>
      </c>
      <c r="BK24" s="1109">
        <v>5</v>
      </c>
      <c r="BL24" s="1110">
        <v>-4</v>
      </c>
      <c r="BM24" s="1463"/>
    </row>
    <row r="25" spans="1:65">
      <c r="A25" s="1289">
        <v>212</v>
      </c>
      <c r="B25" s="1160" t="s">
        <v>43</v>
      </c>
      <c r="C25" s="1290">
        <v>-145</v>
      </c>
      <c r="D25" s="1109">
        <v>12</v>
      </c>
      <c r="E25" s="1109">
        <v>13</v>
      </c>
      <c r="F25" s="1109">
        <v>-7</v>
      </c>
      <c r="G25" s="1109">
        <v>-16</v>
      </c>
      <c r="H25" s="1109">
        <v>-77</v>
      </c>
      <c r="I25" s="1109">
        <v>-52</v>
      </c>
      <c r="J25" s="1109">
        <v>-14</v>
      </c>
      <c r="K25" s="1109">
        <v>-6</v>
      </c>
      <c r="L25" s="1109">
        <v>-4</v>
      </c>
      <c r="M25" s="1109">
        <v>-15</v>
      </c>
      <c r="N25" s="1109">
        <v>2</v>
      </c>
      <c r="O25" s="1109">
        <v>11</v>
      </c>
      <c r="P25" s="1109">
        <v>6</v>
      </c>
      <c r="Q25" s="1109">
        <v>0</v>
      </c>
      <c r="R25" s="1109">
        <v>3</v>
      </c>
      <c r="S25" s="1109">
        <v>0</v>
      </c>
      <c r="T25" s="1109">
        <v>4</v>
      </c>
      <c r="U25" s="1109">
        <v>-1</v>
      </c>
      <c r="V25" s="1109">
        <v>-4</v>
      </c>
      <c r="W25" s="1109"/>
      <c r="X25" s="1290">
        <f t="shared" si="1"/>
        <v>-79</v>
      </c>
      <c r="Y25" s="1109">
        <f t="shared" ref="Y25:AQ25" si="22">Y81-Y137</f>
        <v>0</v>
      </c>
      <c r="Z25" s="1109">
        <f t="shared" si="22"/>
        <v>5</v>
      </c>
      <c r="AA25" s="1109">
        <f t="shared" si="22"/>
        <v>-5</v>
      </c>
      <c r="AB25" s="1109">
        <f t="shared" si="22"/>
        <v>-3</v>
      </c>
      <c r="AC25" s="1109">
        <f t="shared" si="22"/>
        <v>-56</v>
      </c>
      <c r="AD25" s="1109">
        <f t="shared" si="22"/>
        <v>-8</v>
      </c>
      <c r="AE25" s="1109">
        <f t="shared" si="22"/>
        <v>-5</v>
      </c>
      <c r="AF25" s="1109">
        <f t="shared" si="22"/>
        <v>-4</v>
      </c>
      <c r="AG25" s="1109">
        <f t="shared" si="22"/>
        <v>4</v>
      </c>
      <c r="AH25" s="1109">
        <f t="shared" si="22"/>
        <v>-12</v>
      </c>
      <c r="AI25" s="1109">
        <f t="shared" si="22"/>
        <v>-4</v>
      </c>
      <c r="AJ25" s="1109">
        <f t="shared" si="22"/>
        <v>1</v>
      </c>
      <c r="AK25" s="1109">
        <f t="shared" si="22"/>
        <v>6</v>
      </c>
      <c r="AL25" s="1109">
        <f t="shared" si="22"/>
        <v>3</v>
      </c>
      <c r="AM25" s="1109">
        <f t="shared" si="22"/>
        <v>1</v>
      </c>
      <c r="AN25" s="1109">
        <f t="shared" si="22"/>
        <v>-3</v>
      </c>
      <c r="AO25" s="1109">
        <f t="shared" si="22"/>
        <v>4</v>
      </c>
      <c r="AP25" s="1109">
        <f t="shared" si="22"/>
        <v>-1</v>
      </c>
      <c r="AQ25" s="1109">
        <f t="shared" si="22"/>
        <v>-2</v>
      </c>
      <c r="AR25" s="1098"/>
      <c r="AS25" s="1109">
        <v>-66</v>
      </c>
      <c r="AT25" s="1109">
        <v>12</v>
      </c>
      <c r="AU25" s="1109">
        <v>8</v>
      </c>
      <c r="AV25" s="1109">
        <v>-2</v>
      </c>
      <c r="AW25" s="1109">
        <v>-13</v>
      </c>
      <c r="AX25" s="1109">
        <v>-21</v>
      </c>
      <c r="AY25" s="1109">
        <v>-44</v>
      </c>
      <c r="AZ25" s="1109">
        <v>-9</v>
      </c>
      <c r="BA25" s="1109">
        <v>-2</v>
      </c>
      <c r="BB25" s="1109">
        <v>-8</v>
      </c>
      <c r="BC25" s="1109">
        <v>-3</v>
      </c>
      <c r="BD25" s="1109">
        <v>6</v>
      </c>
      <c r="BE25" s="1109">
        <v>10</v>
      </c>
      <c r="BF25" s="1109">
        <v>0</v>
      </c>
      <c r="BG25" s="1109">
        <v>-3</v>
      </c>
      <c r="BH25" s="1109">
        <v>2</v>
      </c>
      <c r="BI25" s="1109">
        <v>3</v>
      </c>
      <c r="BJ25" s="1109">
        <v>0</v>
      </c>
      <c r="BK25" s="1109">
        <v>0</v>
      </c>
      <c r="BL25" s="1110">
        <v>-2</v>
      </c>
      <c r="BM25" s="1463"/>
    </row>
    <row r="26" spans="1:65">
      <c r="A26" s="1289">
        <v>213</v>
      </c>
      <c r="B26" s="1160" t="s">
        <v>80</v>
      </c>
      <c r="C26" s="1290">
        <v>-260</v>
      </c>
      <c r="D26" s="1109">
        <v>-11</v>
      </c>
      <c r="E26" s="1109">
        <v>-8</v>
      </c>
      <c r="F26" s="1109">
        <v>-4</v>
      </c>
      <c r="G26" s="1109">
        <v>-31</v>
      </c>
      <c r="H26" s="1109">
        <v>-75</v>
      </c>
      <c r="I26" s="1109">
        <v>-58</v>
      </c>
      <c r="J26" s="1109">
        <v>-14</v>
      </c>
      <c r="K26" s="1109">
        <v>-11</v>
      </c>
      <c r="L26" s="1109">
        <v>-15</v>
      </c>
      <c r="M26" s="1109">
        <v>7</v>
      </c>
      <c r="N26" s="1109">
        <v>-3</v>
      </c>
      <c r="O26" s="1109">
        <v>1</v>
      </c>
      <c r="P26" s="1109">
        <v>-8</v>
      </c>
      <c r="Q26" s="1109">
        <v>-1</v>
      </c>
      <c r="R26" s="1109">
        <v>-1</v>
      </c>
      <c r="S26" s="1109">
        <v>-7</v>
      </c>
      <c r="T26" s="1109">
        <v>-14</v>
      </c>
      <c r="U26" s="1109">
        <v>-3</v>
      </c>
      <c r="V26" s="1109">
        <v>-4</v>
      </c>
      <c r="W26" s="1109"/>
      <c r="X26" s="1290">
        <f t="shared" si="1"/>
        <v>-140</v>
      </c>
      <c r="Y26" s="1109">
        <f t="shared" ref="Y26:AQ26" si="23">Y82-Y138</f>
        <v>-5</v>
      </c>
      <c r="Z26" s="1109">
        <f t="shared" si="23"/>
        <v>-6</v>
      </c>
      <c r="AA26" s="1109">
        <f t="shared" si="23"/>
        <v>-4</v>
      </c>
      <c r="AB26" s="1109">
        <f t="shared" si="23"/>
        <v>-19</v>
      </c>
      <c r="AC26" s="1109">
        <f t="shared" si="23"/>
        <v>-21</v>
      </c>
      <c r="AD26" s="1109">
        <f t="shared" si="23"/>
        <v>-46</v>
      </c>
      <c r="AE26" s="1109">
        <f t="shared" si="23"/>
        <v>-13</v>
      </c>
      <c r="AF26" s="1109">
        <f t="shared" si="23"/>
        <v>-2</v>
      </c>
      <c r="AG26" s="1109">
        <f t="shared" si="23"/>
        <v>-10</v>
      </c>
      <c r="AH26" s="1109">
        <f t="shared" si="23"/>
        <v>5</v>
      </c>
      <c r="AI26" s="1109">
        <f t="shared" si="23"/>
        <v>-4</v>
      </c>
      <c r="AJ26" s="1109">
        <f t="shared" si="23"/>
        <v>3</v>
      </c>
      <c r="AK26" s="1109">
        <f t="shared" si="23"/>
        <v>-5</v>
      </c>
      <c r="AL26" s="1109">
        <f t="shared" si="23"/>
        <v>-3</v>
      </c>
      <c r="AM26" s="1109">
        <f t="shared" si="23"/>
        <v>0</v>
      </c>
      <c r="AN26" s="1109">
        <f t="shared" si="23"/>
        <v>-1</v>
      </c>
      <c r="AO26" s="1109">
        <f t="shared" si="23"/>
        <v>-6</v>
      </c>
      <c r="AP26" s="1109">
        <f t="shared" si="23"/>
        <v>-1</v>
      </c>
      <c r="AQ26" s="1109">
        <f t="shared" si="23"/>
        <v>-2</v>
      </c>
      <c r="AR26" s="1098"/>
      <c r="AS26" s="1109">
        <v>-120</v>
      </c>
      <c r="AT26" s="1109">
        <v>-6</v>
      </c>
      <c r="AU26" s="1109">
        <v>-2</v>
      </c>
      <c r="AV26" s="1109">
        <v>0</v>
      </c>
      <c r="AW26" s="1109">
        <v>-12</v>
      </c>
      <c r="AX26" s="1109">
        <v>-54</v>
      </c>
      <c r="AY26" s="1109">
        <v>-12</v>
      </c>
      <c r="AZ26" s="1109">
        <v>-1</v>
      </c>
      <c r="BA26" s="1109">
        <v>-9</v>
      </c>
      <c r="BB26" s="1109">
        <v>-5</v>
      </c>
      <c r="BC26" s="1109">
        <v>2</v>
      </c>
      <c r="BD26" s="1109">
        <v>1</v>
      </c>
      <c r="BE26" s="1109">
        <v>-2</v>
      </c>
      <c r="BF26" s="1109">
        <v>-3</v>
      </c>
      <c r="BG26" s="1109">
        <v>2</v>
      </c>
      <c r="BH26" s="1109">
        <v>-1</v>
      </c>
      <c r="BI26" s="1109">
        <v>-6</v>
      </c>
      <c r="BJ26" s="1109">
        <v>-8</v>
      </c>
      <c r="BK26" s="1109">
        <v>-2</v>
      </c>
      <c r="BL26" s="1110">
        <v>-2</v>
      </c>
      <c r="BM26" s="1463"/>
    </row>
    <row r="27" spans="1:65">
      <c r="A27" s="1289">
        <v>214</v>
      </c>
      <c r="B27" s="1160" t="s">
        <v>20</v>
      </c>
      <c r="C27" s="1290">
        <v>143</v>
      </c>
      <c r="D27" s="1109">
        <v>195</v>
      </c>
      <c r="E27" s="1109">
        <v>43</v>
      </c>
      <c r="F27" s="1109">
        <v>9</v>
      </c>
      <c r="G27" s="1109">
        <v>-15</v>
      </c>
      <c r="H27" s="1109">
        <v>-492</v>
      </c>
      <c r="I27" s="1109">
        <v>-96</v>
      </c>
      <c r="J27" s="1109">
        <v>36</v>
      </c>
      <c r="K27" s="1109">
        <v>93</v>
      </c>
      <c r="L27" s="1109">
        <v>45</v>
      </c>
      <c r="M27" s="1109">
        <v>40</v>
      </c>
      <c r="N27" s="1109">
        <v>95</v>
      </c>
      <c r="O27" s="1109">
        <v>92</v>
      </c>
      <c r="P27" s="1109">
        <v>30</v>
      </c>
      <c r="Q27" s="1109">
        <v>19</v>
      </c>
      <c r="R27" s="1109">
        <v>23</v>
      </c>
      <c r="S27" s="1109">
        <v>7</v>
      </c>
      <c r="T27" s="1109">
        <v>5</v>
      </c>
      <c r="U27" s="1109">
        <v>-8</v>
      </c>
      <c r="V27" s="1109">
        <v>22</v>
      </c>
      <c r="W27" s="1109"/>
      <c r="X27" s="1290">
        <f t="shared" si="1"/>
        <v>-113</v>
      </c>
      <c r="Y27" s="1109">
        <f t="shared" ref="Y27:AQ27" si="24">Y83-Y139</f>
        <v>97</v>
      </c>
      <c r="Z27" s="1109">
        <f t="shared" si="24"/>
        <v>15</v>
      </c>
      <c r="AA27" s="1109">
        <f t="shared" si="24"/>
        <v>8</v>
      </c>
      <c r="AB27" s="1109">
        <f t="shared" si="24"/>
        <v>-61</v>
      </c>
      <c r="AC27" s="1109">
        <f t="shared" si="24"/>
        <v>-324</v>
      </c>
      <c r="AD27" s="1109">
        <f t="shared" si="24"/>
        <v>-99</v>
      </c>
      <c r="AE27" s="1109">
        <f t="shared" si="24"/>
        <v>33</v>
      </c>
      <c r="AF27" s="1109">
        <f t="shared" si="24"/>
        <v>53</v>
      </c>
      <c r="AG27" s="1109">
        <f t="shared" si="24"/>
        <v>26</v>
      </c>
      <c r="AH27" s="1109">
        <f t="shared" si="24"/>
        <v>-4</v>
      </c>
      <c r="AI27" s="1109">
        <f t="shared" si="24"/>
        <v>57</v>
      </c>
      <c r="AJ27" s="1109">
        <f t="shared" si="24"/>
        <v>46</v>
      </c>
      <c r="AK27" s="1109">
        <f t="shared" si="24"/>
        <v>28</v>
      </c>
      <c r="AL27" s="1109">
        <f t="shared" si="24"/>
        <v>6</v>
      </c>
      <c r="AM27" s="1109">
        <f t="shared" si="24"/>
        <v>13</v>
      </c>
      <c r="AN27" s="1109">
        <f t="shared" si="24"/>
        <v>-10</v>
      </c>
      <c r="AO27" s="1109">
        <f t="shared" si="24"/>
        <v>3</v>
      </c>
      <c r="AP27" s="1109">
        <f t="shared" si="24"/>
        <v>-6</v>
      </c>
      <c r="AQ27" s="1109">
        <f t="shared" si="24"/>
        <v>6</v>
      </c>
      <c r="AR27" s="1098"/>
      <c r="AS27" s="1109">
        <v>256</v>
      </c>
      <c r="AT27" s="1109">
        <v>98</v>
      </c>
      <c r="AU27" s="1109">
        <v>28</v>
      </c>
      <c r="AV27" s="1109">
        <v>1</v>
      </c>
      <c r="AW27" s="1109">
        <v>46</v>
      </c>
      <c r="AX27" s="1109">
        <v>-168</v>
      </c>
      <c r="AY27" s="1109">
        <v>3</v>
      </c>
      <c r="AZ27" s="1109">
        <v>3</v>
      </c>
      <c r="BA27" s="1109">
        <v>40</v>
      </c>
      <c r="BB27" s="1109">
        <v>19</v>
      </c>
      <c r="BC27" s="1109">
        <v>44</v>
      </c>
      <c r="BD27" s="1109">
        <v>38</v>
      </c>
      <c r="BE27" s="1109">
        <v>46</v>
      </c>
      <c r="BF27" s="1109">
        <v>2</v>
      </c>
      <c r="BG27" s="1109">
        <v>13</v>
      </c>
      <c r="BH27" s="1109">
        <v>10</v>
      </c>
      <c r="BI27" s="1109">
        <v>17</v>
      </c>
      <c r="BJ27" s="1109">
        <v>2</v>
      </c>
      <c r="BK27" s="1109">
        <v>-2</v>
      </c>
      <c r="BL27" s="1110">
        <v>16</v>
      </c>
      <c r="BM27" s="1463"/>
    </row>
    <row r="28" spans="1:65">
      <c r="A28" s="1289">
        <v>215</v>
      </c>
      <c r="B28" s="1160" t="s">
        <v>81</v>
      </c>
      <c r="C28" s="1290">
        <v>-123</v>
      </c>
      <c r="D28" s="1109">
        <v>25</v>
      </c>
      <c r="E28" s="1109">
        <v>-15</v>
      </c>
      <c r="F28" s="1109">
        <v>10</v>
      </c>
      <c r="G28" s="1109">
        <v>41</v>
      </c>
      <c r="H28" s="1109">
        <v>-57</v>
      </c>
      <c r="I28" s="1109">
        <v>-88</v>
      </c>
      <c r="J28" s="1109">
        <v>-6</v>
      </c>
      <c r="K28" s="1109">
        <v>-14</v>
      </c>
      <c r="L28" s="1109">
        <v>6</v>
      </c>
      <c r="M28" s="1109">
        <v>-18</v>
      </c>
      <c r="N28" s="1109">
        <v>18</v>
      </c>
      <c r="O28" s="1109">
        <v>-8</v>
      </c>
      <c r="P28" s="1109">
        <v>-14</v>
      </c>
      <c r="Q28" s="1109">
        <v>-4</v>
      </c>
      <c r="R28" s="1109">
        <v>-7</v>
      </c>
      <c r="S28" s="1109">
        <v>-3</v>
      </c>
      <c r="T28" s="1109">
        <v>16</v>
      </c>
      <c r="U28" s="1109">
        <v>1</v>
      </c>
      <c r="V28" s="1109">
        <v>-6</v>
      </c>
      <c r="W28" s="1109"/>
      <c r="X28" s="1290">
        <f t="shared" si="1"/>
        <v>-52</v>
      </c>
      <c r="Y28" s="1109">
        <f t="shared" ref="Y28:AQ28" si="25">Y84-Y140</f>
        <v>24</v>
      </c>
      <c r="Z28" s="1109">
        <f t="shared" si="25"/>
        <v>-9</v>
      </c>
      <c r="AA28" s="1109">
        <f t="shared" si="25"/>
        <v>0</v>
      </c>
      <c r="AB28" s="1109">
        <f t="shared" si="25"/>
        <v>-7</v>
      </c>
      <c r="AC28" s="1109">
        <f t="shared" si="25"/>
        <v>-3</v>
      </c>
      <c r="AD28" s="1109">
        <f t="shared" si="25"/>
        <v>-40</v>
      </c>
      <c r="AE28" s="1109">
        <f t="shared" si="25"/>
        <v>21</v>
      </c>
      <c r="AF28" s="1109">
        <f t="shared" si="25"/>
        <v>-4</v>
      </c>
      <c r="AG28" s="1109">
        <f t="shared" si="25"/>
        <v>-16</v>
      </c>
      <c r="AH28" s="1109">
        <f t="shared" si="25"/>
        <v>-12</v>
      </c>
      <c r="AI28" s="1109">
        <f t="shared" si="25"/>
        <v>15</v>
      </c>
      <c r="AJ28" s="1109">
        <f t="shared" si="25"/>
        <v>0</v>
      </c>
      <c r="AK28" s="1109">
        <f t="shared" si="25"/>
        <v>-15</v>
      </c>
      <c r="AL28" s="1109">
        <f t="shared" si="25"/>
        <v>-3</v>
      </c>
      <c r="AM28" s="1109">
        <f t="shared" si="25"/>
        <v>-7</v>
      </c>
      <c r="AN28" s="1109">
        <f t="shared" si="25"/>
        <v>1</v>
      </c>
      <c r="AO28" s="1109">
        <f t="shared" si="25"/>
        <v>5</v>
      </c>
      <c r="AP28" s="1109">
        <f t="shared" si="25"/>
        <v>-1</v>
      </c>
      <c r="AQ28" s="1109">
        <f t="shared" si="25"/>
        <v>-1</v>
      </c>
      <c r="AR28" s="1098"/>
      <c r="AS28" s="1109">
        <v>-71</v>
      </c>
      <c r="AT28" s="1109">
        <v>1</v>
      </c>
      <c r="AU28" s="1109">
        <v>-6</v>
      </c>
      <c r="AV28" s="1109">
        <v>10</v>
      </c>
      <c r="AW28" s="1109">
        <v>48</v>
      </c>
      <c r="AX28" s="1109">
        <v>-54</v>
      </c>
      <c r="AY28" s="1109">
        <v>-48</v>
      </c>
      <c r="AZ28" s="1109">
        <v>-27</v>
      </c>
      <c r="BA28" s="1109">
        <v>-10</v>
      </c>
      <c r="BB28" s="1109">
        <v>22</v>
      </c>
      <c r="BC28" s="1109">
        <v>-6</v>
      </c>
      <c r="BD28" s="1109">
        <v>3</v>
      </c>
      <c r="BE28" s="1109">
        <v>-8</v>
      </c>
      <c r="BF28" s="1109">
        <v>1</v>
      </c>
      <c r="BG28" s="1109">
        <v>-1</v>
      </c>
      <c r="BH28" s="1109">
        <v>0</v>
      </c>
      <c r="BI28" s="1109">
        <v>-4</v>
      </c>
      <c r="BJ28" s="1109">
        <v>11</v>
      </c>
      <c r="BK28" s="1109">
        <v>2</v>
      </c>
      <c r="BL28" s="1110">
        <v>-5</v>
      </c>
      <c r="BM28" s="1463"/>
    </row>
    <row r="29" spans="1:65">
      <c r="A29" s="1289">
        <v>216</v>
      </c>
      <c r="B29" s="1160" t="s">
        <v>26</v>
      </c>
      <c r="C29" s="1290">
        <v>-350</v>
      </c>
      <c r="D29" s="1109">
        <v>49</v>
      </c>
      <c r="E29" s="1109">
        <v>11</v>
      </c>
      <c r="F29" s="1109">
        <v>14</v>
      </c>
      <c r="G29" s="1109">
        <v>23</v>
      </c>
      <c r="H29" s="1109">
        <v>-188</v>
      </c>
      <c r="I29" s="1109">
        <v>-109</v>
      </c>
      <c r="J29" s="1109">
        <v>-26</v>
      </c>
      <c r="K29" s="1109">
        <v>-50</v>
      </c>
      <c r="L29" s="1109">
        <v>5</v>
      </c>
      <c r="M29" s="1109">
        <v>-11</v>
      </c>
      <c r="N29" s="1109">
        <v>-24</v>
      </c>
      <c r="O29" s="1109">
        <v>-18</v>
      </c>
      <c r="P29" s="1109">
        <v>-8</v>
      </c>
      <c r="Q29" s="1109">
        <v>-12</v>
      </c>
      <c r="R29" s="1109">
        <v>-3</v>
      </c>
      <c r="S29" s="1109">
        <v>11</v>
      </c>
      <c r="T29" s="1109">
        <v>1</v>
      </c>
      <c r="U29" s="1109">
        <v>-8</v>
      </c>
      <c r="V29" s="1109">
        <v>-7</v>
      </c>
      <c r="W29" s="1109"/>
      <c r="X29" s="1290">
        <f t="shared" si="1"/>
        <v>-200</v>
      </c>
      <c r="Y29" s="1109">
        <f t="shared" ref="Y29:AQ29" si="26">Y85-Y141</f>
        <v>28</v>
      </c>
      <c r="Z29" s="1109">
        <f t="shared" si="26"/>
        <v>-7</v>
      </c>
      <c r="AA29" s="1109">
        <f t="shared" si="26"/>
        <v>7</v>
      </c>
      <c r="AB29" s="1109">
        <f t="shared" si="26"/>
        <v>33</v>
      </c>
      <c r="AC29" s="1109">
        <f t="shared" si="26"/>
        <v>-82</v>
      </c>
      <c r="AD29" s="1109">
        <f t="shared" si="26"/>
        <v>-95</v>
      </c>
      <c r="AE29" s="1109">
        <f t="shared" si="26"/>
        <v>-12</v>
      </c>
      <c r="AF29" s="1109">
        <f t="shared" si="26"/>
        <v>-29</v>
      </c>
      <c r="AG29" s="1109">
        <f t="shared" si="26"/>
        <v>0</v>
      </c>
      <c r="AH29" s="1109">
        <f t="shared" si="26"/>
        <v>-7</v>
      </c>
      <c r="AI29" s="1109">
        <f t="shared" si="26"/>
        <v>-6</v>
      </c>
      <c r="AJ29" s="1109">
        <f t="shared" si="26"/>
        <v>-5</v>
      </c>
      <c r="AK29" s="1109">
        <f t="shared" si="26"/>
        <v>-10</v>
      </c>
      <c r="AL29" s="1109">
        <f t="shared" si="26"/>
        <v>-9</v>
      </c>
      <c r="AM29" s="1109">
        <f t="shared" si="26"/>
        <v>0</v>
      </c>
      <c r="AN29" s="1109">
        <f t="shared" si="26"/>
        <v>2</v>
      </c>
      <c r="AO29" s="1109">
        <f t="shared" si="26"/>
        <v>2</v>
      </c>
      <c r="AP29" s="1109">
        <f t="shared" si="26"/>
        <v>-6</v>
      </c>
      <c r="AQ29" s="1109">
        <f t="shared" si="26"/>
        <v>-4</v>
      </c>
      <c r="AR29" s="1098"/>
      <c r="AS29" s="1109">
        <v>-150</v>
      </c>
      <c r="AT29" s="1109">
        <v>21</v>
      </c>
      <c r="AU29" s="1109">
        <v>18</v>
      </c>
      <c r="AV29" s="1109">
        <v>7</v>
      </c>
      <c r="AW29" s="1109">
        <v>-10</v>
      </c>
      <c r="AX29" s="1109">
        <v>-106</v>
      </c>
      <c r="AY29" s="1109">
        <v>-14</v>
      </c>
      <c r="AZ29" s="1109">
        <v>-14</v>
      </c>
      <c r="BA29" s="1109">
        <v>-21</v>
      </c>
      <c r="BB29" s="1109">
        <v>5</v>
      </c>
      <c r="BC29" s="1109">
        <v>-4</v>
      </c>
      <c r="BD29" s="1109">
        <v>-18</v>
      </c>
      <c r="BE29" s="1109">
        <v>-13</v>
      </c>
      <c r="BF29" s="1109">
        <v>2</v>
      </c>
      <c r="BG29" s="1109">
        <v>-3</v>
      </c>
      <c r="BH29" s="1109">
        <v>-3</v>
      </c>
      <c r="BI29" s="1109">
        <v>9</v>
      </c>
      <c r="BJ29" s="1109">
        <v>-1</v>
      </c>
      <c r="BK29" s="1109">
        <v>-2</v>
      </c>
      <c r="BL29" s="1110">
        <v>-3</v>
      </c>
      <c r="BM29" s="1463"/>
    </row>
    <row r="30" spans="1:65">
      <c r="A30" s="1289">
        <v>217</v>
      </c>
      <c r="B30" s="1160" t="s">
        <v>21</v>
      </c>
      <c r="C30" s="1290">
        <v>-368</v>
      </c>
      <c r="D30" s="1109">
        <v>164</v>
      </c>
      <c r="E30" s="1109">
        <v>41</v>
      </c>
      <c r="F30" s="1109">
        <v>-18</v>
      </c>
      <c r="G30" s="1109">
        <v>-113</v>
      </c>
      <c r="H30" s="1109">
        <v>-374</v>
      </c>
      <c r="I30" s="1109">
        <v>-139</v>
      </c>
      <c r="J30" s="1109">
        <v>88</v>
      </c>
      <c r="K30" s="1109">
        <v>19</v>
      </c>
      <c r="L30" s="1109">
        <v>21</v>
      </c>
      <c r="M30" s="1109">
        <v>-28</v>
      </c>
      <c r="N30" s="1109">
        <v>24</v>
      </c>
      <c r="O30" s="1109">
        <v>21</v>
      </c>
      <c r="P30" s="1109">
        <v>13</v>
      </c>
      <c r="Q30" s="1109">
        <v>4</v>
      </c>
      <c r="R30" s="1109">
        <v>-20</v>
      </c>
      <c r="S30" s="1109">
        <v>-28</v>
      </c>
      <c r="T30" s="1109">
        <v>-43</v>
      </c>
      <c r="U30" s="1109">
        <v>1</v>
      </c>
      <c r="V30" s="1109">
        <v>-1</v>
      </c>
      <c r="W30" s="1109"/>
      <c r="X30" s="1290">
        <f t="shared" si="1"/>
        <v>-117</v>
      </c>
      <c r="Y30" s="1109">
        <f t="shared" ref="Y30:AQ30" si="27">Y86-Y142</f>
        <v>109</v>
      </c>
      <c r="Z30" s="1109">
        <f t="shared" si="27"/>
        <v>18</v>
      </c>
      <c r="AA30" s="1109">
        <f t="shared" si="27"/>
        <v>-14</v>
      </c>
      <c r="AB30" s="1109">
        <f t="shared" si="27"/>
        <v>-63</v>
      </c>
      <c r="AC30" s="1109">
        <f t="shared" si="27"/>
        <v>-203</v>
      </c>
      <c r="AD30" s="1109">
        <f t="shared" si="27"/>
        <v>-80</v>
      </c>
      <c r="AE30" s="1109">
        <f t="shared" si="27"/>
        <v>80</v>
      </c>
      <c r="AF30" s="1109">
        <f t="shared" si="27"/>
        <v>34</v>
      </c>
      <c r="AG30" s="1109">
        <f t="shared" si="27"/>
        <v>12</v>
      </c>
      <c r="AH30" s="1109">
        <f t="shared" si="27"/>
        <v>-3</v>
      </c>
      <c r="AI30" s="1109">
        <f t="shared" si="27"/>
        <v>12</v>
      </c>
      <c r="AJ30" s="1109">
        <f t="shared" si="27"/>
        <v>11</v>
      </c>
      <c r="AK30" s="1109">
        <f t="shared" si="27"/>
        <v>-1</v>
      </c>
      <c r="AL30" s="1109">
        <f t="shared" si="27"/>
        <v>8</v>
      </c>
      <c r="AM30" s="1109">
        <f t="shared" si="27"/>
        <v>-4</v>
      </c>
      <c r="AN30" s="1109">
        <f t="shared" si="27"/>
        <v>-18</v>
      </c>
      <c r="AO30" s="1109">
        <f t="shared" si="27"/>
        <v>-20</v>
      </c>
      <c r="AP30" s="1109">
        <f t="shared" si="27"/>
        <v>2</v>
      </c>
      <c r="AQ30" s="1109">
        <f t="shared" si="27"/>
        <v>3</v>
      </c>
      <c r="AR30" s="1098"/>
      <c r="AS30" s="1109">
        <v>-251</v>
      </c>
      <c r="AT30" s="1109">
        <v>55</v>
      </c>
      <c r="AU30" s="1109">
        <v>23</v>
      </c>
      <c r="AV30" s="1109">
        <v>-4</v>
      </c>
      <c r="AW30" s="1109">
        <v>-50</v>
      </c>
      <c r="AX30" s="1109">
        <v>-171</v>
      </c>
      <c r="AY30" s="1109">
        <v>-59</v>
      </c>
      <c r="AZ30" s="1109">
        <v>8</v>
      </c>
      <c r="BA30" s="1109">
        <v>-15</v>
      </c>
      <c r="BB30" s="1109">
        <v>9</v>
      </c>
      <c r="BC30" s="1109">
        <v>-25</v>
      </c>
      <c r="BD30" s="1109">
        <v>12</v>
      </c>
      <c r="BE30" s="1109">
        <v>10</v>
      </c>
      <c r="BF30" s="1109">
        <v>14</v>
      </c>
      <c r="BG30" s="1109">
        <v>-4</v>
      </c>
      <c r="BH30" s="1109">
        <v>-16</v>
      </c>
      <c r="BI30" s="1109">
        <v>-10</v>
      </c>
      <c r="BJ30" s="1109">
        <v>-23</v>
      </c>
      <c r="BK30" s="1109">
        <v>-1</v>
      </c>
      <c r="BL30" s="1110">
        <v>-4</v>
      </c>
      <c r="BM30" s="1463"/>
    </row>
    <row r="31" spans="1:65">
      <c r="A31" s="1289">
        <v>218</v>
      </c>
      <c r="B31" s="1160" t="s">
        <v>32</v>
      </c>
      <c r="C31" s="1290">
        <v>-56</v>
      </c>
      <c r="D31" s="1109">
        <v>29</v>
      </c>
      <c r="E31" s="1109">
        <v>6</v>
      </c>
      <c r="F31" s="1109">
        <v>2</v>
      </c>
      <c r="G31" s="1109">
        <v>-14</v>
      </c>
      <c r="H31" s="1109">
        <v>-87</v>
      </c>
      <c r="I31" s="1109">
        <v>22</v>
      </c>
      <c r="J31" s="1109">
        <v>17</v>
      </c>
      <c r="K31" s="1109">
        <v>3</v>
      </c>
      <c r="L31" s="1109">
        <v>-1</v>
      </c>
      <c r="M31" s="1109">
        <v>-21</v>
      </c>
      <c r="N31" s="1109">
        <v>-7</v>
      </c>
      <c r="O31" s="1109">
        <v>-5</v>
      </c>
      <c r="P31" s="1109">
        <v>7</v>
      </c>
      <c r="Q31" s="1109">
        <v>-3</v>
      </c>
      <c r="R31" s="1109">
        <v>-5</v>
      </c>
      <c r="S31" s="1109">
        <v>-2</v>
      </c>
      <c r="T31" s="1109">
        <v>-2</v>
      </c>
      <c r="U31" s="1109">
        <v>4</v>
      </c>
      <c r="V31" s="1109">
        <v>1</v>
      </c>
      <c r="W31" s="1109"/>
      <c r="X31" s="1290">
        <f t="shared" si="1"/>
        <v>30</v>
      </c>
      <c r="Y31" s="1109">
        <f t="shared" ref="Y31:AQ31" si="28">Y87-Y143</f>
        <v>10</v>
      </c>
      <c r="Z31" s="1109">
        <f t="shared" si="28"/>
        <v>5</v>
      </c>
      <c r="AA31" s="1109">
        <f t="shared" si="28"/>
        <v>10</v>
      </c>
      <c r="AB31" s="1109">
        <f t="shared" si="28"/>
        <v>-21</v>
      </c>
      <c r="AC31" s="1109">
        <f t="shared" si="28"/>
        <v>-16</v>
      </c>
      <c r="AD31" s="1109">
        <f t="shared" si="28"/>
        <v>21</v>
      </c>
      <c r="AE31" s="1109">
        <f t="shared" si="28"/>
        <v>21</v>
      </c>
      <c r="AF31" s="1109">
        <f t="shared" si="28"/>
        <v>8</v>
      </c>
      <c r="AG31" s="1109">
        <f t="shared" si="28"/>
        <v>11</v>
      </c>
      <c r="AH31" s="1109">
        <f t="shared" si="28"/>
        <v>-2</v>
      </c>
      <c r="AI31" s="1109">
        <f t="shared" si="28"/>
        <v>-6</v>
      </c>
      <c r="AJ31" s="1109">
        <f t="shared" si="28"/>
        <v>-3</v>
      </c>
      <c r="AK31" s="1109">
        <f t="shared" si="28"/>
        <v>4</v>
      </c>
      <c r="AL31" s="1109">
        <f t="shared" si="28"/>
        <v>-3</v>
      </c>
      <c r="AM31" s="1109">
        <f t="shared" si="28"/>
        <v>-4</v>
      </c>
      <c r="AN31" s="1109">
        <f t="shared" si="28"/>
        <v>0</v>
      </c>
      <c r="AO31" s="1109">
        <f t="shared" si="28"/>
        <v>-5</v>
      </c>
      <c r="AP31" s="1109">
        <f t="shared" si="28"/>
        <v>0</v>
      </c>
      <c r="AQ31" s="1109">
        <f t="shared" si="28"/>
        <v>0</v>
      </c>
      <c r="AR31" s="1098"/>
      <c r="AS31" s="1109">
        <v>-86</v>
      </c>
      <c r="AT31" s="1109">
        <v>19</v>
      </c>
      <c r="AU31" s="1109">
        <v>1</v>
      </c>
      <c r="AV31" s="1109">
        <v>-8</v>
      </c>
      <c r="AW31" s="1109">
        <v>7</v>
      </c>
      <c r="AX31" s="1109">
        <v>-71</v>
      </c>
      <c r="AY31" s="1109">
        <v>1</v>
      </c>
      <c r="AZ31" s="1109">
        <v>-4</v>
      </c>
      <c r="BA31" s="1109">
        <v>-5</v>
      </c>
      <c r="BB31" s="1109">
        <v>-12</v>
      </c>
      <c r="BC31" s="1109">
        <v>-19</v>
      </c>
      <c r="BD31" s="1109">
        <v>-1</v>
      </c>
      <c r="BE31" s="1109">
        <v>-2</v>
      </c>
      <c r="BF31" s="1109">
        <v>3</v>
      </c>
      <c r="BG31" s="1109">
        <v>0</v>
      </c>
      <c r="BH31" s="1109">
        <v>-1</v>
      </c>
      <c r="BI31" s="1109">
        <v>-2</v>
      </c>
      <c r="BJ31" s="1109">
        <v>3</v>
      </c>
      <c r="BK31" s="1109">
        <v>4</v>
      </c>
      <c r="BL31" s="1110">
        <v>1</v>
      </c>
      <c r="BM31" s="1463"/>
    </row>
    <row r="32" spans="1:65">
      <c r="A32" s="1289">
        <v>219</v>
      </c>
      <c r="B32" s="1160" t="s">
        <v>22</v>
      </c>
      <c r="C32" s="1290">
        <v>-911</v>
      </c>
      <c r="D32" s="1109">
        <v>91</v>
      </c>
      <c r="E32" s="1109">
        <v>10</v>
      </c>
      <c r="F32" s="1109">
        <v>15</v>
      </c>
      <c r="G32" s="1109">
        <v>-6</v>
      </c>
      <c r="H32" s="1109">
        <v>-415</v>
      </c>
      <c r="I32" s="1109">
        <v>-462</v>
      </c>
      <c r="J32" s="1109">
        <v>-81</v>
      </c>
      <c r="K32" s="1109">
        <v>-15</v>
      </c>
      <c r="L32" s="1109">
        <v>-18</v>
      </c>
      <c r="M32" s="1109">
        <v>-16</v>
      </c>
      <c r="N32" s="1109">
        <v>-3</v>
      </c>
      <c r="O32" s="1109">
        <v>-19</v>
      </c>
      <c r="P32" s="1109">
        <v>-16</v>
      </c>
      <c r="Q32" s="1109">
        <v>-15</v>
      </c>
      <c r="R32" s="1109">
        <v>-16</v>
      </c>
      <c r="S32" s="1109">
        <v>8</v>
      </c>
      <c r="T32" s="1109">
        <v>-3</v>
      </c>
      <c r="U32" s="1109">
        <v>15</v>
      </c>
      <c r="V32" s="1109">
        <v>35</v>
      </c>
      <c r="W32" s="1109"/>
      <c r="X32" s="1290">
        <f t="shared" si="1"/>
        <v>-524</v>
      </c>
      <c r="Y32" s="1109">
        <f t="shared" ref="Y32:AQ32" si="29">Y88-Y144</f>
        <v>45</v>
      </c>
      <c r="Z32" s="1109">
        <f t="shared" si="29"/>
        <v>-6</v>
      </c>
      <c r="AA32" s="1109">
        <f t="shared" si="29"/>
        <v>5</v>
      </c>
      <c r="AB32" s="1109">
        <f t="shared" si="29"/>
        <v>19</v>
      </c>
      <c r="AC32" s="1109">
        <f t="shared" si="29"/>
        <v>-215</v>
      </c>
      <c r="AD32" s="1109">
        <f t="shared" si="29"/>
        <v>-287</v>
      </c>
      <c r="AE32" s="1109">
        <f t="shared" si="29"/>
        <v>-41</v>
      </c>
      <c r="AF32" s="1109">
        <f t="shared" si="29"/>
        <v>-8</v>
      </c>
      <c r="AG32" s="1109">
        <f t="shared" si="29"/>
        <v>-13</v>
      </c>
      <c r="AH32" s="1109">
        <f t="shared" si="29"/>
        <v>-5</v>
      </c>
      <c r="AI32" s="1109">
        <f t="shared" si="29"/>
        <v>2</v>
      </c>
      <c r="AJ32" s="1109">
        <f t="shared" si="29"/>
        <v>-11</v>
      </c>
      <c r="AK32" s="1109">
        <f t="shared" si="29"/>
        <v>-10</v>
      </c>
      <c r="AL32" s="1109">
        <f t="shared" si="29"/>
        <v>-6</v>
      </c>
      <c r="AM32" s="1109">
        <f t="shared" si="29"/>
        <v>-1</v>
      </c>
      <c r="AN32" s="1109">
        <f t="shared" si="29"/>
        <v>7</v>
      </c>
      <c r="AO32" s="1109">
        <f t="shared" si="29"/>
        <v>-7</v>
      </c>
      <c r="AP32" s="1109">
        <f t="shared" si="29"/>
        <v>-3</v>
      </c>
      <c r="AQ32" s="1109">
        <f t="shared" si="29"/>
        <v>11</v>
      </c>
      <c r="AR32" s="1098"/>
      <c r="AS32" s="1109">
        <v>-387</v>
      </c>
      <c r="AT32" s="1109">
        <v>46</v>
      </c>
      <c r="AU32" s="1109">
        <v>16</v>
      </c>
      <c r="AV32" s="1109">
        <v>10</v>
      </c>
      <c r="AW32" s="1109">
        <v>-25</v>
      </c>
      <c r="AX32" s="1109">
        <v>-200</v>
      </c>
      <c r="AY32" s="1109">
        <v>-175</v>
      </c>
      <c r="AZ32" s="1109">
        <v>-40</v>
      </c>
      <c r="BA32" s="1109">
        <v>-7</v>
      </c>
      <c r="BB32" s="1109">
        <v>-5</v>
      </c>
      <c r="BC32" s="1109">
        <v>-11</v>
      </c>
      <c r="BD32" s="1109">
        <v>-5</v>
      </c>
      <c r="BE32" s="1109">
        <v>-8</v>
      </c>
      <c r="BF32" s="1109">
        <v>-6</v>
      </c>
      <c r="BG32" s="1109">
        <v>-9</v>
      </c>
      <c r="BH32" s="1109">
        <v>-15</v>
      </c>
      <c r="BI32" s="1109">
        <v>1</v>
      </c>
      <c r="BJ32" s="1109">
        <v>4</v>
      </c>
      <c r="BK32" s="1109">
        <v>18</v>
      </c>
      <c r="BL32" s="1110">
        <v>24</v>
      </c>
      <c r="BM32" s="1463"/>
    </row>
    <row r="33" spans="1:65">
      <c r="A33" s="1289">
        <v>220</v>
      </c>
      <c r="B33" s="1160" t="s">
        <v>33</v>
      </c>
      <c r="C33" s="1290">
        <v>-89</v>
      </c>
      <c r="D33" s="1109">
        <v>21</v>
      </c>
      <c r="E33" s="1109">
        <v>3</v>
      </c>
      <c r="F33" s="1109">
        <v>4</v>
      </c>
      <c r="G33" s="1109">
        <v>-10</v>
      </c>
      <c r="H33" s="1109">
        <v>-61</v>
      </c>
      <c r="I33" s="1109">
        <v>-28</v>
      </c>
      <c r="J33" s="1109">
        <v>-16</v>
      </c>
      <c r="K33" s="1109">
        <v>-3</v>
      </c>
      <c r="L33" s="1109">
        <v>19</v>
      </c>
      <c r="M33" s="1109">
        <v>-7</v>
      </c>
      <c r="N33" s="1109">
        <v>-7</v>
      </c>
      <c r="O33" s="1109">
        <v>-9</v>
      </c>
      <c r="P33" s="1109">
        <v>5</v>
      </c>
      <c r="Q33" s="1109">
        <v>-4</v>
      </c>
      <c r="R33" s="1109">
        <v>4</v>
      </c>
      <c r="S33" s="1109">
        <v>1</v>
      </c>
      <c r="T33" s="1109">
        <v>4</v>
      </c>
      <c r="U33" s="1109">
        <v>-1</v>
      </c>
      <c r="V33" s="1109">
        <v>-4</v>
      </c>
      <c r="W33" s="1109"/>
      <c r="X33" s="1290">
        <f t="shared" si="1"/>
        <v>-20</v>
      </c>
      <c r="Y33" s="1109">
        <f t="shared" ref="Y33:AQ33" si="30">Y89-Y145</f>
        <v>8</v>
      </c>
      <c r="Z33" s="1109">
        <f t="shared" si="30"/>
        <v>-2</v>
      </c>
      <c r="AA33" s="1109">
        <f t="shared" si="30"/>
        <v>5</v>
      </c>
      <c r="AB33" s="1109">
        <f t="shared" si="30"/>
        <v>-15</v>
      </c>
      <c r="AC33" s="1109">
        <f t="shared" si="30"/>
        <v>-8</v>
      </c>
      <c r="AD33" s="1109">
        <f t="shared" si="30"/>
        <v>-8</v>
      </c>
      <c r="AE33" s="1109">
        <f t="shared" si="30"/>
        <v>-7</v>
      </c>
      <c r="AF33" s="1109">
        <f t="shared" si="30"/>
        <v>-4</v>
      </c>
      <c r="AG33" s="1109">
        <f t="shared" si="30"/>
        <v>20</v>
      </c>
      <c r="AH33" s="1109">
        <f t="shared" si="30"/>
        <v>-9</v>
      </c>
      <c r="AI33" s="1109">
        <f t="shared" si="30"/>
        <v>-2</v>
      </c>
      <c r="AJ33" s="1109">
        <f t="shared" si="30"/>
        <v>-2</v>
      </c>
      <c r="AK33" s="1109">
        <f t="shared" si="30"/>
        <v>0</v>
      </c>
      <c r="AL33" s="1109">
        <f t="shared" si="30"/>
        <v>-1</v>
      </c>
      <c r="AM33" s="1109">
        <f t="shared" si="30"/>
        <v>3</v>
      </c>
      <c r="AN33" s="1109">
        <f t="shared" si="30"/>
        <v>1</v>
      </c>
      <c r="AO33" s="1109">
        <f t="shared" si="30"/>
        <v>3</v>
      </c>
      <c r="AP33" s="1109">
        <f t="shared" si="30"/>
        <v>-2</v>
      </c>
      <c r="AQ33" s="1109">
        <f t="shared" si="30"/>
        <v>0</v>
      </c>
      <c r="AR33" s="1098"/>
      <c r="AS33" s="1109">
        <v>-69</v>
      </c>
      <c r="AT33" s="1109">
        <v>13</v>
      </c>
      <c r="AU33" s="1109">
        <v>5</v>
      </c>
      <c r="AV33" s="1109">
        <v>-1</v>
      </c>
      <c r="AW33" s="1109">
        <v>5</v>
      </c>
      <c r="AX33" s="1109">
        <v>-53</v>
      </c>
      <c r="AY33" s="1109">
        <v>-20</v>
      </c>
      <c r="AZ33" s="1109">
        <v>-9</v>
      </c>
      <c r="BA33" s="1109">
        <v>1</v>
      </c>
      <c r="BB33" s="1109">
        <v>-1</v>
      </c>
      <c r="BC33" s="1109">
        <v>2</v>
      </c>
      <c r="BD33" s="1109">
        <v>-5</v>
      </c>
      <c r="BE33" s="1109">
        <v>-7</v>
      </c>
      <c r="BF33" s="1109">
        <v>5</v>
      </c>
      <c r="BG33" s="1109">
        <v>-3</v>
      </c>
      <c r="BH33" s="1109">
        <v>1</v>
      </c>
      <c r="BI33" s="1109">
        <v>0</v>
      </c>
      <c r="BJ33" s="1109">
        <v>1</v>
      </c>
      <c r="BK33" s="1109">
        <v>1</v>
      </c>
      <c r="BL33" s="1110">
        <v>-4</v>
      </c>
      <c r="BM33" s="1463"/>
    </row>
    <row r="34" spans="1:65">
      <c r="A34" s="1289">
        <v>221</v>
      </c>
      <c r="B34" s="1160" t="s">
        <v>2495</v>
      </c>
      <c r="C34" s="1290">
        <v>-164</v>
      </c>
      <c r="D34" s="1109">
        <v>-1</v>
      </c>
      <c r="E34" s="1109">
        <v>5</v>
      </c>
      <c r="F34" s="1109">
        <v>-6</v>
      </c>
      <c r="G34" s="1109">
        <v>-52</v>
      </c>
      <c r="H34" s="1109">
        <v>-74</v>
      </c>
      <c r="I34" s="1109">
        <v>-32</v>
      </c>
      <c r="J34" s="1109">
        <v>-53</v>
      </c>
      <c r="K34" s="1109">
        <v>29</v>
      </c>
      <c r="L34" s="1109">
        <v>-6</v>
      </c>
      <c r="M34" s="1109">
        <v>0</v>
      </c>
      <c r="N34" s="1109">
        <v>-7</v>
      </c>
      <c r="O34" s="1109">
        <v>6</v>
      </c>
      <c r="P34" s="1109">
        <v>22</v>
      </c>
      <c r="Q34" s="1109">
        <v>6</v>
      </c>
      <c r="R34" s="1109">
        <v>1</v>
      </c>
      <c r="S34" s="1109">
        <v>2</v>
      </c>
      <c r="T34" s="1109">
        <v>0</v>
      </c>
      <c r="U34" s="1109">
        <v>-8</v>
      </c>
      <c r="V34" s="1109">
        <v>4</v>
      </c>
      <c r="W34" s="1109"/>
      <c r="X34" s="1290">
        <f t="shared" si="1"/>
        <v>-130</v>
      </c>
      <c r="Y34" s="1109">
        <f t="shared" ref="Y34:AQ34" si="31">Y90-Y146</f>
        <v>2</v>
      </c>
      <c r="Z34" s="1109">
        <f t="shared" si="31"/>
        <v>1</v>
      </c>
      <c r="AA34" s="1109">
        <f t="shared" si="31"/>
        <v>-4</v>
      </c>
      <c r="AB34" s="1109">
        <f t="shared" si="31"/>
        <v>-39</v>
      </c>
      <c r="AC34" s="1109">
        <f t="shared" si="31"/>
        <v>-62</v>
      </c>
      <c r="AD34" s="1109">
        <f t="shared" si="31"/>
        <v>-21</v>
      </c>
      <c r="AE34" s="1109">
        <f t="shared" si="31"/>
        <v>-24</v>
      </c>
      <c r="AF34" s="1109">
        <f t="shared" si="31"/>
        <v>11</v>
      </c>
      <c r="AG34" s="1109">
        <f t="shared" si="31"/>
        <v>-6</v>
      </c>
      <c r="AH34" s="1109">
        <f t="shared" si="31"/>
        <v>4</v>
      </c>
      <c r="AI34" s="1109">
        <f t="shared" si="31"/>
        <v>0</v>
      </c>
      <c r="AJ34" s="1109">
        <f t="shared" si="31"/>
        <v>-1</v>
      </c>
      <c r="AK34" s="1109">
        <f t="shared" si="31"/>
        <v>12</v>
      </c>
      <c r="AL34" s="1109">
        <f t="shared" si="31"/>
        <v>3</v>
      </c>
      <c r="AM34" s="1109">
        <f t="shared" si="31"/>
        <v>0</v>
      </c>
      <c r="AN34" s="1109">
        <f t="shared" si="31"/>
        <v>-1</v>
      </c>
      <c r="AO34" s="1109">
        <f t="shared" si="31"/>
        <v>-3</v>
      </c>
      <c r="AP34" s="1109">
        <f t="shared" si="31"/>
        <v>-4</v>
      </c>
      <c r="AQ34" s="1109">
        <f t="shared" si="31"/>
        <v>2</v>
      </c>
      <c r="AR34" s="1098"/>
      <c r="AS34" s="1109">
        <v>-34</v>
      </c>
      <c r="AT34" s="1109">
        <v>-3</v>
      </c>
      <c r="AU34" s="1109">
        <v>4</v>
      </c>
      <c r="AV34" s="1109">
        <v>-2</v>
      </c>
      <c r="AW34" s="1109">
        <v>-13</v>
      </c>
      <c r="AX34" s="1109">
        <v>-12</v>
      </c>
      <c r="AY34" s="1109">
        <v>-11</v>
      </c>
      <c r="AZ34" s="1109">
        <v>-29</v>
      </c>
      <c r="BA34" s="1109">
        <v>18</v>
      </c>
      <c r="BB34" s="1109">
        <v>0</v>
      </c>
      <c r="BC34" s="1109">
        <v>-4</v>
      </c>
      <c r="BD34" s="1109">
        <v>-7</v>
      </c>
      <c r="BE34" s="1109">
        <v>7</v>
      </c>
      <c r="BF34" s="1109">
        <v>10</v>
      </c>
      <c r="BG34" s="1109">
        <v>3</v>
      </c>
      <c r="BH34" s="1109">
        <v>1</v>
      </c>
      <c r="BI34" s="1109">
        <v>3</v>
      </c>
      <c r="BJ34" s="1109">
        <v>3</v>
      </c>
      <c r="BK34" s="1109">
        <v>-4</v>
      </c>
      <c r="BL34" s="1110">
        <v>2</v>
      </c>
      <c r="BM34" s="1463"/>
    </row>
    <row r="35" spans="1:65">
      <c r="A35" s="1289">
        <v>222</v>
      </c>
      <c r="B35" s="1160" t="s">
        <v>648</v>
      </c>
      <c r="C35" s="1290">
        <v>-203</v>
      </c>
      <c r="D35" s="1109">
        <v>-4</v>
      </c>
      <c r="E35" s="1109">
        <v>1</v>
      </c>
      <c r="F35" s="1109">
        <v>-2</v>
      </c>
      <c r="G35" s="1109">
        <v>-21</v>
      </c>
      <c r="H35" s="1109">
        <v>-126</v>
      </c>
      <c r="I35" s="1109">
        <v>-33</v>
      </c>
      <c r="J35" s="1109">
        <v>3</v>
      </c>
      <c r="K35" s="1109">
        <v>3</v>
      </c>
      <c r="L35" s="1109">
        <v>-16</v>
      </c>
      <c r="M35" s="1109">
        <v>-5</v>
      </c>
      <c r="N35" s="1109">
        <v>5</v>
      </c>
      <c r="O35" s="1109">
        <v>-10</v>
      </c>
      <c r="P35" s="1109">
        <v>8</v>
      </c>
      <c r="Q35" s="1109">
        <v>9</v>
      </c>
      <c r="R35" s="1109">
        <v>-4</v>
      </c>
      <c r="S35" s="1109">
        <v>0</v>
      </c>
      <c r="T35" s="1109">
        <v>3</v>
      </c>
      <c r="U35" s="1109">
        <v>-5</v>
      </c>
      <c r="V35" s="1109">
        <v>-9</v>
      </c>
      <c r="W35" s="1109"/>
      <c r="X35" s="1290">
        <f t="shared" si="1"/>
        <v>-119</v>
      </c>
      <c r="Y35" s="1109">
        <f t="shared" ref="Y35:AQ35" si="32">Y91-Y147</f>
        <v>-3</v>
      </c>
      <c r="Z35" s="1109">
        <f t="shared" si="32"/>
        <v>4</v>
      </c>
      <c r="AA35" s="1109">
        <f t="shared" si="32"/>
        <v>-2</v>
      </c>
      <c r="AB35" s="1109">
        <f t="shared" si="32"/>
        <v>-13</v>
      </c>
      <c r="AC35" s="1109">
        <f t="shared" si="32"/>
        <v>-66</v>
      </c>
      <c r="AD35" s="1109">
        <f t="shared" si="32"/>
        <v>-23</v>
      </c>
      <c r="AE35" s="1109">
        <f t="shared" si="32"/>
        <v>-5</v>
      </c>
      <c r="AF35" s="1109">
        <f t="shared" si="32"/>
        <v>0</v>
      </c>
      <c r="AG35" s="1109">
        <f t="shared" si="32"/>
        <v>-6</v>
      </c>
      <c r="AH35" s="1109">
        <f t="shared" si="32"/>
        <v>-2</v>
      </c>
      <c r="AI35" s="1109">
        <f t="shared" si="32"/>
        <v>1</v>
      </c>
      <c r="AJ35" s="1109">
        <f t="shared" si="32"/>
        <v>-8</v>
      </c>
      <c r="AK35" s="1109">
        <f t="shared" si="32"/>
        <v>4</v>
      </c>
      <c r="AL35" s="1109">
        <f t="shared" si="32"/>
        <v>1</v>
      </c>
      <c r="AM35" s="1109">
        <f t="shared" si="32"/>
        <v>0</v>
      </c>
      <c r="AN35" s="1109">
        <f t="shared" si="32"/>
        <v>1</v>
      </c>
      <c r="AO35" s="1109">
        <f t="shared" si="32"/>
        <v>0</v>
      </c>
      <c r="AP35" s="1109">
        <f t="shared" si="32"/>
        <v>-1</v>
      </c>
      <c r="AQ35" s="1109">
        <f t="shared" si="32"/>
        <v>-1</v>
      </c>
      <c r="AR35" s="1098"/>
      <c r="AS35" s="1109">
        <v>-84</v>
      </c>
      <c r="AT35" s="1109">
        <v>-1</v>
      </c>
      <c r="AU35" s="1109">
        <v>-3</v>
      </c>
      <c r="AV35" s="1109">
        <v>0</v>
      </c>
      <c r="AW35" s="1109">
        <v>-8</v>
      </c>
      <c r="AX35" s="1109">
        <v>-60</v>
      </c>
      <c r="AY35" s="1109">
        <v>-10</v>
      </c>
      <c r="AZ35" s="1109">
        <v>8</v>
      </c>
      <c r="BA35" s="1109">
        <v>3</v>
      </c>
      <c r="BB35" s="1109">
        <v>-10</v>
      </c>
      <c r="BC35" s="1109">
        <v>-3</v>
      </c>
      <c r="BD35" s="1109">
        <v>4</v>
      </c>
      <c r="BE35" s="1109">
        <v>-2</v>
      </c>
      <c r="BF35" s="1109">
        <v>4</v>
      </c>
      <c r="BG35" s="1109">
        <v>8</v>
      </c>
      <c r="BH35" s="1109">
        <v>-4</v>
      </c>
      <c r="BI35" s="1109">
        <v>-1</v>
      </c>
      <c r="BJ35" s="1109">
        <v>3</v>
      </c>
      <c r="BK35" s="1109">
        <v>-4</v>
      </c>
      <c r="BL35" s="1110">
        <v>-8</v>
      </c>
      <c r="BM35" s="1463"/>
    </row>
    <row r="36" spans="1:65">
      <c r="A36" s="1289">
        <v>223</v>
      </c>
      <c r="B36" s="1160" t="s">
        <v>649</v>
      </c>
      <c r="C36" s="1290">
        <v>-194</v>
      </c>
      <c r="D36" s="1109">
        <v>33</v>
      </c>
      <c r="E36" s="1109">
        <v>6</v>
      </c>
      <c r="F36" s="1109">
        <v>3</v>
      </c>
      <c r="G36" s="1109">
        <v>-61</v>
      </c>
      <c r="H36" s="1109">
        <v>-110</v>
      </c>
      <c r="I36" s="1109">
        <v>-56</v>
      </c>
      <c r="J36" s="1109">
        <v>-29</v>
      </c>
      <c r="K36" s="1109">
        <v>-2</v>
      </c>
      <c r="L36" s="1109">
        <v>-14</v>
      </c>
      <c r="M36" s="1109">
        <v>-1</v>
      </c>
      <c r="N36" s="1109">
        <v>-4</v>
      </c>
      <c r="O36" s="1109">
        <v>15</v>
      </c>
      <c r="P36" s="1109">
        <v>3</v>
      </c>
      <c r="Q36" s="1109">
        <v>16</v>
      </c>
      <c r="R36" s="1109">
        <v>1</v>
      </c>
      <c r="S36" s="1109">
        <v>6</v>
      </c>
      <c r="T36" s="1109">
        <v>2</v>
      </c>
      <c r="U36" s="1109">
        <v>1</v>
      </c>
      <c r="V36" s="1109">
        <v>-3</v>
      </c>
      <c r="W36" s="1109"/>
      <c r="X36" s="1290">
        <f t="shared" si="1"/>
        <v>-87</v>
      </c>
      <c r="Y36" s="1109">
        <f t="shared" ref="Y36:AQ36" si="33">Y92-Y148</f>
        <v>18</v>
      </c>
      <c r="Z36" s="1109">
        <f t="shared" si="33"/>
        <v>2</v>
      </c>
      <c r="AA36" s="1109">
        <f t="shared" si="33"/>
        <v>8</v>
      </c>
      <c r="AB36" s="1109">
        <f t="shared" si="33"/>
        <v>-39</v>
      </c>
      <c r="AC36" s="1109">
        <f t="shared" si="33"/>
        <v>-28</v>
      </c>
      <c r="AD36" s="1109">
        <f t="shared" si="33"/>
        <v>-33</v>
      </c>
      <c r="AE36" s="1109">
        <f t="shared" si="33"/>
        <v>-24</v>
      </c>
      <c r="AF36" s="1109">
        <f t="shared" si="33"/>
        <v>8</v>
      </c>
      <c r="AG36" s="1109">
        <f t="shared" si="33"/>
        <v>-17</v>
      </c>
      <c r="AH36" s="1109">
        <f t="shared" si="33"/>
        <v>-14</v>
      </c>
      <c r="AI36" s="1109">
        <f t="shared" si="33"/>
        <v>2</v>
      </c>
      <c r="AJ36" s="1109">
        <f t="shared" si="33"/>
        <v>5</v>
      </c>
      <c r="AK36" s="1109">
        <f t="shared" si="33"/>
        <v>0</v>
      </c>
      <c r="AL36" s="1109">
        <f t="shared" si="33"/>
        <v>11</v>
      </c>
      <c r="AM36" s="1109">
        <f t="shared" si="33"/>
        <v>6</v>
      </c>
      <c r="AN36" s="1109">
        <f t="shared" si="33"/>
        <v>3</v>
      </c>
      <c r="AO36" s="1109">
        <f t="shared" si="33"/>
        <v>5</v>
      </c>
      <c r="AP36" s="1109">
        <f t="shared" si="33"/>
        <v>-1</v>
      </c>
      <c r="AQ36" s="1109">
        <f t="shared" si="33"/>
        <v>1</v>
      </c>
      <c r="AR36" s="1098"/>
      <c r="AS36" s="1109">
        <v>-107</v>
      </c>
      <c r="AT36" s="1109">
        <v>15</v>
      </c>
      <c r="AU36" s="1109">
        <v>4</v>
      </c>
      <c r="AV36" s="1109">
        <v>-5</v>
      </c>
      <c r="AW36" s="1109">
        <v>-22</v>
      </c>
      <c r="AX36" s="1109">
        <v>-82</v>
      </c>
      <c r="AY36" s="1109">
        <v>-23</v>
      </c>
      <c r="AZ36" s="1109">
        <v>-5</v>
      </c>
      <c r="BA36" s="1109">
        <v>-10</v>
      </c>
      <c r="BB36" s="1109">
        <v>3</v>
      </c>
      <c r="BC36" s="1109">
        <v>13</v>
      </c>
      <c r="BD36" s="1109">
        <v>-6</v>
      </c>
      <c r="BE36" s="1109">
        <v>10</v>
      </c>
      <c r="BF36" s="1109">
        <v>3</v>
      </c>
      <c r="BG36" s="1109">
        <v>5</v>
      </c>
      <c r="BH36" s="1109">
        <v>-5</v>
      </c>
      <c r="BI36" s="1109">
        <v>3</v>
      </c>
      <c r="BJ36" s="1109">
        <v>-3</v>
      </c>
      <c r="BK36" s="1109">
        <v>2</v>
      </c>
      <c r="BL36" s="1110">
        <v>-4</v>
      </c>
      <c r="BM36" s="1463"/>
    </row>
    <row r="37" spans="1:65">
      <c r="A37" s="1289">
        <v>224</v>
      </c>
      <c r="B37" s="1160" t="s">
        <v>650</v>
      </c>
      <c r="C37" s="1290">
        <v>-400</v>
      </c>
      <c r="D37" s="1109">
        <v>18</v>
      </c>
      <c r="E37" s="1109">
        <v>0</v>
      </c>
      <c r="F37" s="1109">
        <v>4</v>
      </c>
      <c r="G37" s="1109">
        <v>-20</v>
      </c>
      <c r="H37" s="1109">
        <v>-211</v>
      </c>
      <c r="I37" s="1109">
        <v>-86</v>
      </c>
      <c r="J37" s="1109">
        <v>-44</v>
      </c>
      <c r="K37" s="1109">
        <v>-45</v>
      </c>
      <c r="L37" s="1109">
        <v>-14</v>
      </c>
      <c r="M37" s="1109">
        <v>-8</v>
      </c>
      <c r="N37" s="1109">
        <v>-4</v>
      </c>
      <c r="O37" s="1109">
        <v>3</v>
      </c>
      <c r="P37" s="1109">
        <v>4</v>
      </c>
      <c r="Q37" s="1109">
        <v>2</v>
      </c>
      <c r="R37" s="1109">
        <v>3</v>
      </c>
      <c r="S37" s="1109">
        <v>-3</v>
      </c>
      <c r="T37" s="1109">
        <v>3</v>
      </c>
      <c r="U37" s="1109">
        <v>-2</v>
      </c>
      <c r="V37" s="1109">
        <v>0</v>
      </c>
      <c r="W37" s="1109"/>
      <c r="X37" s="1290">
        <f t="shared" si="1"/>
        <v>-255</v>
      </c>
      <c r="Y37" s="1109">
        <f t="shared" ref="Y37:AQ37" si="34">Y93-Y149</f>
        <v>1</v>
      </c>
      <c r="Z37" s="1109">
        <f t="shared" si="34"/>
        <v>3</v>
      </c>
      <c r="AA37" s="1109">
        <f t="shared" si="34"/>
        <v>2</v>
      </c>
      <c r="AB37" s="1109">
        <f t="shared" si="34"/>
        <v>-7</v>
      </c>
      <c r="AC37" s="1109">
        <f t="shared" si="34"/>
        <v>-124</v>
      </c>
      <c r="AD37" s="1109">
        <f t="shared" si="34"/>
        <v>-57</v>
      </c>
      <c r="AE37" s="1109">
        <f t="shared" si="34"/>
        <v>-39</v>
      </c>
      <c r="AF37" s="1109">
        <f t="shared" si="34"/>
        <v>-24</v>
      </c>
      <c r="AG37" s="1109">
        <f t="shared" si="34"/>
        <v>-11</v>
      </c>
      <c r="AH37" s="1109">
        <f t="shared" si="34"/>
        <v>-6</v>
      </c>
      <c r="AI37" s="1109">
        <f t="shared" si="34"/>
        <v>-6</v>
      </c>
      <c r="AJ37" s="1109">
        <f t="shared" si="34"/>
        <v>0</v>
      </c>
      <c r="AK37" s="1109">
        <f t="shared" si="34"/>
        <v>4</v>
      </c>
      <c r="AL37" s="1109">
        <f t="shared" si="34"/>
        <v>4</v>
      </c>
      <c r="AM37" s="1109">
        <f t="shared" si="34"/>
        <v>4</v>
      </c>
      <c r="AN37" s="1109">
        <f t="shared" si="34"/>
        <v>-4</v>
      </c>
      <c r="AO37" s="1109">
        <f t="shared" si="34"/>
        <v>3</v>
      </c>
      <c r="AP37" s="1109">
        <f t="shared" si="34"/>
        <v>1</v>
      </c>
      <c r="AQ37" s="1109">
        <f t="shared" si="34"/>
        <v>1</v>
      </c>
      <c r="AR37" s="1098"/>
      <c r="AS37" s="1109">
        <v>-145</v>
      </c>
      <c r="AT37" s="1109">
        <v>17</v>
      </c>
      <c r="AU37" s="1109">
        <v>-3</v>
      </c>
      <c r="AV37" s="1109">
        <v>2</v>
      </c>
      <c r="AW37" s="1109">
        <v>-13</v>
      </c>
      <c r="AX37" s="1109">
        <v>-87</v>
      </c>
      <c r="AY37" s="1109">
        <v>-29</v>
      </c>
      <c r="AZ37" s="1109">
        <v>-5</v>
      </c>
      <c r="BA37" s="1109">
        <v>-21</v>
      </c>
      <c r="BB37" s="1109">
        <v>-3</v>
      </c>
      <c r="BC37" s="1109">
        <v>-2</v>
      </c>
      <c r="BD37" s="1109">
        <v>2</v>
      </c>
      <c r="BE37" s="1109">
        <v>3</v>
      </c>
      <c r="BF37" s="1109">
        <v>0</v>
      </c>
      <c r="BG37" s="1109">
        <v>-2</v>
      </c>
      <c r="BH37" s="1109">
        <v>-1</v>
      </c>
      <c r="BI37" s="1109">
        <v>1</v>
      </c>
      <c r="BJ37" s="1109">
        <v>0</v>
      </c>
      <c r="BK37" s="1109">
        <v>-3</v>
      </c>
      <c r="BL37" s="1110">
        <v>-1</v>
      </c>
      <c r="BM37" s="1463"/>
    </row>
    <row r="38" spans="1:65">
      <c r="A38" s="1289">
        <v>225</v>
      </c>
      <c r="B38" s="1160" t="s">
        <v>651</v>
      </c>
      <c r="C38" s="1290">
        <v>-195</v>
      </c>
      <c r="D38" s="1109">
        <v>-1</v>
      </c>
      <c r="E38" s="1109">
        <v>-12</v>
      </c>
      <c r="F38" s="1109">
        <v>0</v>
      </c>
      <c r="G38" s="1109">
        <v>-31</v>
      </c>
      <c r="H38" s="1109">
        <v>-77</v>
      </c>
      <c r="I38" s="1109">
        <v>-7</v>
      </c>
      <c r="J38" s="1109">
        <v>-30</v>
      </c>
      <c r="K38" s="1109">
        <v>-13</v>
      </c>
      <c r="L38" s="1109">
        <v>13</v>
      </c>
      <c r="M38" s="1109">
        <v>4</v>
      </c>
      <c r="N38" s="1109">
        <v>-1</v>
      </c>
      <c r="O38" s="1109">
        <v>-1</v>
      </c>
      <c r="P38" s="1109">
        <v>-10</v>
      </c>
      <c r="Q38" s="1109">
        <v>-3</v>
      </c>
      <c r="R38" s="1109">
        <v>-4</v>
      </c>
      <c r="S38" s="1109">
        <v>-8</v>
      </c>
      <c r="T38" s="1109">
        <v>-4</v>
      </c>
      <c r="U38" s="1109">
        <v>-4</v>
      </c>
      <c r="V38" s="1109">
        <v>-6</v>
      </c>
      <c r="W38" s="1109"/>
      <c r="X38" s="1290">
        <f t="shared" si="1"/>
        <v>-79</v>
      </c>
      <c r="Y38" s="1109">
        <f t="shared" ref="Y38:AQ38" si="35">Y94-Y150</f>
        <v>2</v>
      </c>
      <c r="Z38" s="1109">
        <f t="shared" si="35"/>
        <v>-7</v>
      </c>
      <c r="AA38" s="1109">
        <f t="shared" si="35"/>
        <v>-3</v>
      </c>
      <c r="AB38" s="1109">
        <f t="shared" si="35"/>
        <v>-19</v>
      </c>
      <c r="AC38" s="1109">
        <f t="shared" si="35"/>
        <v>-29</v>
      </c>
      <c r="AD38" s="1109">
        <f t="shared" si="35"/>
        <v>-7</v>
      </c>
      <c r="AE38" s="1109">
        <f t="shared" si="35"/>
        <v>-19</v>
      </c>
      <c r="AF38" s="1109">
        <f t="shared" si="35"/>
        <v>-12</v>
      </c>
      <c r="AG38" s="1109">
        <f t="shared" si="35"/>
        <v>9</v>
      </c>
      <c r="AH38" s="1109">
        <f t="shared" si="35"/>
        <v>4</v>
      </c>
      <c r="AI38" s="1109">
        <f t="shared" si="35"/>
        <v>5</v>
      </c>
      <c r="AJ38" s="1109">
        <f t="shared" si="35"/>
        <v>4</v>
      </c>
      <c r="AK38" s="1109">
        <f t="shared" si="35"/>
        <v>-3</v>
      </c>
      <c r="AL38" s="1109">
        <f t="shared" si="35"/>
        <v>0</v>
      </c>
      <c r="AM38" s="1109">
        <f t="shared" si="35"/>
        <v>2</v>
      </c>
      <c r="AN38" s="1109">
        <f t="shared" si="35"/>
        <v>-5</v>
      </c>
      <c r="AO38" s="1109">
        <f t="shared" si="35"/>
        <v>-1</v>
      </c>
      <c r="AP38" s="1109">
        <f t="shared" si="35"/>
        <v>1</v>
      </c>
      <c r="AQ38" s="1109">
        <f t="shared" si="35"/>
        <v>-1</v>
      </c>
      <c r="AR38" s="1098"/>
      <c r="AS38" s="1109">
        <v>-116</v>
      </c>
      <c r="AT38" s="1109">
        <v>-3</v>
      </c>
      <c r="AU38" s="1109">
        <v>-5</v>
      </c>
      <c r="AV38" s="1109">
        <v>3</v>
      </c>
      <c r="AW38" s="1109">
        <v>-12</v>
      </c>
      <c r="AX38" s="1109">
        <v>-48</v>
      </c>
      <c r="AY38" s="1109">
        <v>0</v>
      </c>
      <c r="AZ38" s="1109">
        <v>-11</v>
      </c>
      <c r="BA38" s="1109">
        <v>-1</v>
      </c>
      <c r="BB38" s="1109">
        <v>4</v>
      </c>
      <c r="BC38" s="1109">
        <v>0</v>
      </c>
      <c r="BD38" s="1109">
        <v>-6</v>
      </c>
      <c r="BE38" s="1109">
        <v>-5</v>
      </c>
      <c r="BF38" s="1109">
        <v>-7</v>
      </c>
      <c r="BG38" s="1109">
        <v>-3</v>
      </c>
      <c r="BH38" s="1109">
        <v>-6</v>
      </c>
      <c r="BI38" s="1109">
        <v>-3</v>
      </c>
      <c r="BJ38" s="1109">
        <v>-3</v>
      </c>
      <c r="BK38" s="1109">
        <v>-5</v>
      </c>
      <c r="BL38" s="1110">
        <v>-5</v>
      </c>
      <c r="BM38" s="1463"/>
    </row>
    <row r="39" spans="1:65">
      <c r="A39" s="1289">
        <v>226</v>
      </c>
      <c r="B39" s="1160" t="s">
        <v>652</v>
      </c>
      <c r="C39" s="1290">
        <v>-214</v>
      </c>
      <c r="D39" s="1109">
        <v>24</v>
      </c>
      <c r="E39" s="1109">
        <v>11</v>
      </c>
      <c r="F39" s="1109">
        <v>-8</v>
      </c>
      <c r="G39" s="1109">
        <v>-37</v>
      </c>
      <c r="H39" s="1109">
        <v>-182</v>
      </c>
      <c r="I39" s="1109">
        <v>-59</v>
      </c>
      <c r="J39" s="1109">
        <v>-10</v>
      </c>
      <c r="K39" s="1109">
        <v>12</v>
      </c>
      <c r="L39" s="1109">
        <v>-3</v>
      </c>
      <c r="M39" s="1109">
        <v>5</v>
      </c>
      <c r="N39" s="1109">
        <v>2</v>
      </c>
      <c r="O39" s="1109">
        <v>4</v>
      </c>
      <c r="P39" s="1109">
        <v>9</v>
      </c>
      <c r="Q39" s="1109">
        <v>12</v>
      </c>
      <c r="R39" s="1109">
        <v>11</v>
      </c>
      <c r="S39" s="1109">
        <v>1</v>
      </c>
      <c r="T39" s="1109">
        <v>0</v>
      </c>
      <c r="U39" s="1109">
        <v>-2</v>
      </c>
      <c r="V39" s="1109">
        <v>-4</v>
      </c>
      <c r="W39" s="1109"/>
      <c r="X39" s="1290">
        <f t="shared" si="1"/>
        <v>-167</v>
      </c>
      <c r="Y39" s="1109">
        <f t="shared" ref="Y39:AQ39" si="36">Y95-Y151</f>
        <v>6</v>
      </c>
      <c r="Z39" s="1109">
        <f t="shared" si="36"/>
        <v>6</v>
      </c>
      <c r="AA39" s="1109">
        <f t="shared" si="36"/>
        <v>-2</v>
      </c>
      <c r="AB39" s="1109">
        <f t="shared" si="36"/>
        <v>-38</v>
      </c>
      <c r="AC39" s="1109">
        <f t="shared" si="36"/>
        <v>-109</v>
      </c>
      <c r="AD39" s="1109">
        <f t="shared" si="36"/>
        <v>-42</v>
      </c>
      <c r="AE39" s="1109">
        <f t="shared" si="36"/>
        <v>-12</v>
      </c>
      <c r="AF39" s="1109">
        <f t="shared" si="36"/>
        <v>13</v>
      </c>
      <c r="AG39" s="1109">
        <f t="shared" si="36"/>
        <v>-3</v>
      </c>
      <c r="AH39" s="1109">
        <f t="shared" si="36"/>
        <v>-3</v>
      </c>
      <c r="AI39" s="1109">
        <f t="shared" si="36"/>
        <v>-2</v>
      </c>
      <c r="AJ39" s="1109">
        <f t="shared" si="36"/>
        <v>-7</v>
      </c>
      <c r="AK39" s="1109">
        <f t="shared" si="36"/>
        <v>7</v>
      </c>
      <c r="AL39" s="1109">
        <f t="shared" si="36"/>
        <v>11</v>
      </c>
      <c r="AM39" s="1109">
        <f t="shared" si="36"/>
        <v>7</v>
      </c>
      <c r="AN39" s="1109">
        <f t="shared" si="36"/>
        <v>0</v>
      </c>
      <c r="AO39" s="1109">
        <f t="shared" si="36"/>
        <v>5</v>
      </c>
      <c r="AP39" s="1109">
        <f t="shared" si="36"/>
        <v>0</v>
      </c>
      <c r="AQ39" s="1109">
        <f t="shared" si="36"/>
        <v>-4</v>
      </c>
      <c r="AR39" s="1098"/>
      <c r="AS39" s="1109">
        <v>-47</v>
      </c>
      <c r="AT39" s="1109">
        <v>18</v>
      </c>
      <c r="AU39" s="1109">
        <v>5</v>
      </c>
      <c r="AV39" s="1109">
        <v>-6</v>
      </c>
      <c r="AW39" s="1109">
        <v>1</v>
      </c>
      <c r="AX39" s="1109">
        <v>-73</v>
      </c>
      <c r="AY39" s="1109">
        <v>-17</v>
      </c>
      <c r="AZ39" s="1109">
        <v>2</v>
      </c>
      <c r="BA39" s="1109">
        <v>-1</v>
      </c>
      <c r="BB39" s="1109">
        <v>0</v>
      </c>
      <c r="BC39" s="1109">
        <v>8</v>
      </c>
      <c r="BD39" s="1109">
        <v>4</v>
      </c>
      <c r="BE39" s="1109">
        <v>11</v>
      </c>
      <c r="BF39" s="1109">
        <v>2</v>
      </c>
      <c r="BG39" s="1109">
        <v>1</v>
      </c>
      <c r="BH39" s="1109">
        <v>4</v>
      </c>
      <c r="BI39" s="1109">
        <v>1</v>
      </c>
      <c r="BJ39" s="1109">
        <v>-5</v>
      </c>
      <c r="BK39" s="1109">
        <v>-2</v>
      </c>
      <c r="BL39" s="1110">
        <v>0</v>
      </c>
      <c r="BM39" s="1463"/>
    </row>
    <row r="40" spans="1:65">
      <c r="A40" s="1289">
        <v>227</v>
      </c>
      <c r="B40" s="1160" t="s">
        <v>653</v>
      </c>
      <c r="C40" s="1290">
        <v>-336</v>
      </c>
      <c r="D40" s="1109">
        <v>7</v>
      </c>
      <c r="E40" s="1109">
        <v>-2</v>
      </c>
      <c r="F40" s="1109">
        <v>-8</v>
      </c>
      <c r="G40" s="1109">
        <v>-57</v>
      </c>
      <c r="H40" s="1109">
        <v>-151</v>
      </c>
      <c r="I40" s="1109">
        <v>-57</v>
      </c>
      <c r="J40" s="1109">
        <v>-23</v>
      </c>
      <c r="K40" s="1109">
        <v>5</v>
      </c>
      <c r="L40" s="1109">
        <v>-17</v>
      </c>
      <c r="M40" s="1109">
        <v>-6</v>
      </c>
      <c r="N40" s="1109">
        <v>-2</v>
      </c>
      <c r="O40" s="1109">
        <v>-5</v>
      </c>
      <c r="P40" s="1109">
        <v>0</v>
      </c>
      <c r="Q40" s="1109">
        <v>-6</v>
      </c>
      <c r="R40" s="1109">
        <v>0</v>
      </c>
      <c r="S40" s="1109">
        <v>-4</v>
      </c>
      <c r="T40" s="1109">
        <v>-4</v>
      </c>
      <c r="U40" s="1109">
        <v>-4</v>
      </c>
      <c r="V40" s="1109">
        <v>-2</v>
      </c>
      <c r="W40" s="1109"/>
      <c r="X40" s="1290">
        <f t="shared" si="1"/>
        <v>-152</v>
      </c>
      <c r="Y40" s="1109">
        <f t="shared" ref="Y40:AQ40" si="37">Y96-Y152</f>
        <v>10</v>
      </c>
      <c r="Z40" s="1109">
        <f t="shared" si="37"/>
        <v>4</v>
      </c>
      <c r="AA40" s="1109">
        <f t="shared" si="37"/>
        <v>-4</v>
      </c>
      <c r="AB40" s="1109">
        <f t="shared" si="37"/>
        <v>-34</v>
      </c>
      <c r="AC40" s="1109">
        <f t="shared" si="37"/>
        <v>-73</v>
      </c>
      <c r="AD40" s="1109">
        <f t="shared" si="37"/>
        <v>-28</v>
      </c>
      <c r="AE40" s="1109">
        <f t="shared" si="37"/>
        <v>-25</v>
      </c>
      <c r="AF40" s="1109">
        <f t="shared" si="37"/>
        <v>-2</v>
      </c>
      <c r="AG40" s="1109">
        <f t="shared" si="37"/>
        <v>-2</v>
      </c>
      <c r="AH40" s="1109">
        <f t="shared" si="37"/>
        <v>-1</v>
      </c>
      <c r="AI40" s="1109">
        <f t="shared" si="37"/>
        <v>4</v>
      </c>
      <c r="AJ40" s="1109">
        <f t="shared" si="37"/>
        <v>1</v>
      </c>
      <c r="AK40" s="1109">
        <f t="shared" si="37"/>
        <v>1</v>
      </c>
      <c r="AL40" s="1109">
        <f t="shared" si="37"/>
        <v>-4</v>
      </c>
      <c r="AM40" s="1109">
        <f t="shared" si="37"/>
        <v>4</v>
      </c>
      <c r="AN40" s="1109">
        <f t="shared" si="37"/>
        <v>-4</v>
      </c>
      <c r="AO40" s="1109">
        <f t="shared" si="37"/>
        <v>1</v>
      </c>
      <c r="AP40" s="1109">
        <f t="shared" si="37"/>
        <v>0</v>
      </c>
      <c r="AQ40" s="1109">
        <f t="shared" si="37"/>
        <v>0</v>
      </c>
      <c r="AR40" s="1098"/>
      <c r="AS40" s="1109">
        <v>-184</v>
      </c>
      <c r="AT40" s="1109">
        <v>-3</v>
      </c>
      <c r="AU40" s="1109">
        <v>-6</v>
      </c>
      <c r="AV40" s="1109">
        <v>-4</v>
      </c>
      <c r="AW40" s="1109">
        <v>-23</v>
      </c>
      <c r="AX40" s="1109">
        <v>-78</v>
      </c>
      <c r="AY40" s="1109">
        <v>-29</v>
      </c>
      <c r="AZ40" s="1109">
        <v>2</v>
      </c>
      <c r="BA40" s="1109">
        <v>7</v>
      </c>
      <c r="BB40" s="1109">
        <v>-15</v>
      </c>
      <c r="BC40" s="1109">
        <v>-5</v>
      </c>
      <c r="BD40" s="1109">
        <v>-6</v>
      </c>
      <c r="BE40" s="1109">
        <v>-6</v>
      </c>
      <c r="BF40" s="1109">
        <v>-1</v>
      </c>
      <c r="BG40" s="1109">
        <v>-2</v>
      </c>
      <c r="BH40" s="1109">
        <v>-4</v>
      </c>
      <c r="BI40" s="1109">
        <v>0</v>
      </c>
      <c r="BJ40" s="1109">
        <v>-5</v>
      </c>
      <c r="BK40" s="1109">
        <v>-4</v>
      </c>
      <c r="BL40" s="1110">
        <v>-2</v>
      </c>
      <c r="BM40" s="1463"/>
    </row>
    <row r="41" spans="1:65">
      <c r="A41" s="1289">
        <v>228</v>
      </c>
      <c r="B41" s="1160" t="s">
        <v>654</v>
      </c>
      <c r="C41" s="1290">
        <v>167</v>
      </c>
      <c r="D41" s="1109">
        <v>-21</v>
      </c>
      <c r="E41" s="1109">
        <v>-4</v>
      </c>
      <c r="F41" s="1109">
        <v>-4</v>
      </c>
      <c r="G41" s="1109">
        <v>70</v>
      </c>
      <c r="H41" s="1109">
        <v>34</v>
      </c>
      <c r="I41" s="1109">
        <v>36</v>
      </c>
      <c r="J41" s="1109">
        <v>15</v>
      </c>
      <c r="K41" s="1109">
        <v>14</v>
      </c>
      <c r="L41" s="1109">
        <v>-1</v>
      </c>
      <c r="M41" s="1109">
        <v>20</v>
      </c>
      <c r="N41" s="1109">
        <v>-1</v>
      </c>
      <c r="O41" s="1109">
        <v>7</v>
      </c>
      <c r="P41" s="1109">
        <v>-5</v>
      </c>
      <c r="Q41" s="1109">
        <v>-2</v>
      </c>
      <c r="R41" s="1109">
        <v>3</v>
      </c>
      <c r="S41" s="1109">
        <v>8</v>
      </c>
      <c r="T41" s="1109">
        <v>1</v>
      </c>
      <c r="U41" s="1109">
        <v>2</v>
      </c>
      <c r="V41" s="1109">
        <v>-5</v>
      </c>
      <c r="W41" s="1109"/>
      <c r="X41" s="1290">
        <f t="shared" si="1"/>
        <v>74</v>
      </c>
      <c r="Y41" s="1109">
        <f t="shared" ref="Y41:AQ41" si="38">Y97-Y153</f>
        <v>-4</v>
      </c>
      <c r="Z41" s="1109">
        <f t="shared" si="38"/>
        <v>-5</v>
      </c>
      <c r="AA41" s="1109">
        <f t="shared" si="38"/>
        <v>-1</v>
      </c>
      <c r="AB41" s="1109">
        <f t="shared" si="38"/>
        <v>1</v>
      </c>
      <c r="AC41" s="1109">
        <f t="shared" si="38"/>
        <v>40</v>
      </c>
      <c r="AD41" s="1109">
        <f t="shared" si="38"/>
        <v>4</v>
      </c>
      <c r="AE41" s="1109">
        <f t="shared" si="38"/>
        <v>7</v>
      </c>
      <c r="AF41" s="1109">
        <f t="shared" si="38"/>
        <v>7</v>
      </c>
      <c r="AG41" s="1109">
        <f t="shared" si="38"/>
        <v>4</v>
      </c>
      <c r="AH41" s="1109">
        <f t="shared" si="38"/>
        <v>12</v>
      </c>
      <c r="AI41" s="1109">
        <f t="shared" si="38"/>
        <v>9</v>
      </c>
      <c r="AJ41" s="1109">
        <f t="shared" si="38"/>
        <v>-3</v>
      </c>
      <c r="AK41" s="1109">
        <f t="shared" si="38"/>
        <v>-3</v>
      </c>
      <c r="AL41" s="1109">
        <f t="shared" si="38"/>
        <v>1</v>
      </c>
      <c r="AM41" s="1109">
        <f t="shared" si="38"/>
        <v>-1</v>
      </c>
      <c r="AN41" s="1109">
        <f t="shared" si="38"/>
        <v>5</v>
      </c>
      <c r="AO41" s="1109">
        <f t="shared" si="38"/>
        <v>1</v>
      </c>
      <c r="AP41" s="1109">
        <f t="shared" si="38"/>
        <v>0</v>
      </c>
      <c r="AQ41" s="1109">
        <f t="shared" si="38"/>
        <v>0</v>
      </c>
      <c r="AR41" s="1098"/>
      <c r="AS41" s="1109">
        <v>93</v>
      </c>
      <c r="AT41" s="1109">
        <v>-17</v>
      </c>
      <c r="AU41" s="1109">
        <v>1</v>
      </c>
      <c r="AV41" s="1109">
        <v>-3</v>
      </c>
      <c r="AW41" s="1109">
        <v>69</v>
      </c>
      <c r="AX41" s="1109">
        <v>-6</v>
      </c>
      <c r="AY41" s="1109">
        <v>32</v>
      </c>
      <c r="AZ41" s="1109">
        <v>8</v>
      </c>
      <c r="BA41" s="1109">
        <v>7</v>
      </c>
      <c r="BB41" s="1109">
        <v>-5</v>
      </c>
      <c r="BC41" s="1109">
        <v>8</v>
      </c>
      <c r="BD41" s="1109">
        <v>-10</v>
      </c>
      <c r="BE41" s="1109">
        <v>10</v>
      </c>
      <c r="BF41" s="1109">
        <v>-2</v>
      </c>
      <c r="BG41" s="1109">
        <v>-3</v>
      </c>
      <c r="BH41" s="1109">
        <v>4</v>
      </c>
      <c r="BI41" s="1109">
        <v>3</v>
      </c>
      <c r="BJ41" s="1109">
        <v>0</v>
      </c>
      <c r="BK41" s="1109">
        <v>2</v>
      </c>
      <c r="BL41" s="1110">
        <v>-5</v>
      </c>
      <c r="BM41" s="1463"/>
    </row>
    <row r="42" spans="1:65">
      <c r="A42" s="1289">
        <v>229</v>
      </c>
      <c r="B42" s="1160" t="s">
        <v>655</v>
      </c>
      <c r="C42" s="1290">
        <v>-242</v>
      </c>
      <c r="D42" s="1109">
        <v>34</v>
      </c>
      <c r="E42" s="1109">
        <v>5</v>
      </c>
      <c r="F42" s="1109">
        <v>-4</v>
      </c>
      <c r="G42" s="1109">
        <v>-7</v>
      </c>
      <c r="H42" s="1109">
        <v>-172</v>
      </c>
      <c r="I42" s="1109">
        <v>-71</v>
      </c>
      <c r="J42" s="1109">
        <v>-33</v>
      </c>
      <c r="K42" s="1109">
        <v>-4</v>
      </c>
      <c r="L42" s="1109">
        <v>-4</v>
      </c>
      <c r="M42" s="1109">
        <v>10</v>
      </c>
      <c r="N42" s="1109">
        <v>-24</v>
      </c>
      <c r="O42" s="1109">
        <v>18</v>
      </c>
      <c r="P42" s="1109">
        <v>14</v>
      </c>
      <c r="Q42" s="1109">
        <v>11</v>
      </c>
      <c r="R42" s="1109">
        <v>2</v>
      </c>
      <c r="S42" s="1109">
        <v>-9</v>
      </c>
      <c r="T42" s="1109">
        <v>-3</v>
      </c>
      <c r="U42" s="1109">
        <v>1</v>
      </c>
      <c r="V42" s="1109">
        <v>-6</v>
      </c>
      <c r="W42" s="1109"/>
      <c r="X42" s="1290">
        <f t="shared" si="1"/>
        <v>-125</v>
      </c>
      <c r="Y42" s="1109">
        <f t="shared" ref="Y42:AQ42" si="39">Y98-Y154</f>
        <v>25</v>
      </c>
      <c r="Z42" s="1109">
        <f t="shared" si="39"/>
        <v>0</v>
      </c>
      <c r="AA42" s="1109">
        <f t="shared" si="39"/>
        <v>-1</v>
      </c>
      <c r="AB42" s="1109">
        <f t="shared" si="39"/>
        <v>-13</v>
      </c>
      <c r="AC42" s="1109">
        <f t="shared" si="39"/>
        <v>-69</v>
      </c>
      <c r="AD42" s="1109">
        <f t="shared" si="39"/>
        <v>-38</v>
      </c>
      <c r="AE42" s="1109">
        <f t="shared" si="39"/>
        <v>-12</v>
      </c>
      <c r="AF42" s="1109">
        <f t="shared" si="39"/>
        <v>-13</v>
      </c>
      <c r="AG42" s="1109">
        <f t="shared" si="39"/>
        <v>-1</v>
      </c>
      <c r="AH42" s="1109">
        <f t="shared" si="39"/>
        <v>4</v>
      </c>
      <c r="AI42" s="1109">
        <f t="shared" si="39"/>
        <v>-11</v>
      </c>
      <c r="AJ42" s="1109">
        <f t="shared" si="39"/>
        <v>4</v>
      </c>
      <c r="AK42" s="1109">
        <f t="shared" si="39"/>
        <v>4</v>
      </c>
      <c r="AL42" s="1109">
        <f t="shared" si="39"/>
        <v>2</v>
      </c>
      <c r="AM42" s="1109">
        <f t="shared" si="39"/>
        <v>0</v>
      </c>
      <c r="AN42" s="1109">
        <f t="shared" si="39"/>
        <v>-2</v>
      </c>
      <c r="AO42" s="1109">
        <f t="shared" si="39"/>
        <v>-3</v>
      </c>
      <c r="AP42" s="1109">
        <f t="shared" si="39"/>
        <v>-1</v>
      </c>
      <c r="AQ42" s="1109">
        <f t="shared" si="39"/>
        <v>0</v>
      </c>
      <c r="AR42" s="1098"/>
      <c r="AS42" s="1109">
        <v>-117</v>
      </c>
      <c r="AT42" s="1109">
        <v>9</v>
      </c>
      <c r="AU42" s="1109">
        <v>5</v>
      </c>
      <c r="AV42" s="1109">
        <v>-3</v>
      </c>
      <c r="AW42" s="1109">
        <v>6</v>
      </c>
      <c r="AX42" s="1109">
        <v>-103</v>
      </c>
      <c r="AY42" s="1109">
        <v>-33</v>
      </c>
      <c r="AZ42" s="1109">
        <v>-21</v>
      </c>
      <c r="BA42" s="1109">
        <v>9</v>
      </c>
      <c r="BB42" s="1109">
        <v>-3</v>
      </c>
      <c r="BC42" s="1109">
        <v>6</v>
      </c>
      <c r="BD42" s="1109">
        <v>-13</v>
      </c>
      <c r="BE42" s="1109">
        <v>14</v>
      </c>
      <c r="BF42" s="1109">
        <v>10</v>
      </c>
      <c r="BG42" s="1109">
        <v>9</v>
      </c>
      <c r="BH42" s="1109">
        <v>2</v>
      </c>
      <c r="BI42" s="1109">
        <v>-7</v>
      </c>
      <c r="BJ42" s="1109">
        <v>0</v>
      </c>
      <c r="BK42" s="1109">
        <v>2</v>
      </c>
      <c r="BL42" s="1110">
        <v>-6</v>
      </c>
      <c r="BM42" s="1463"/>
    </row>
    <row r="43" spans="1:65">
      <c r="A43" s="1289">
        <v>301</v>
      </c>
      <c r="B43" s="1160" t="s">
        <v>23</v>
      </c>
      <c r="C43" s="1290">
        <v>-232</v>
      </c>
      <c r="D43" s="1109">
        <v>47</v>
      </c>
      <c r="E43" s="1109">
        <v>6</v>
      </c>
      <c r="F43" s="1109">
        <v>-10</v>
      </c>
      <c r="G43" s="1109">
        <v>-36</v>
      </c>
      <c r="H43" s="1109">
        <v>-137</v>
      </c>
      <c r="I43" s="1109">
        <v>-97</v>
      </c>
      <c r="J43" s="1109">
        <v>-17</v>
      </c>
      <c r="K43" s="1109">
        <v>20</v>
      </c>
      <c r="L43" s="1109">
        <v>-23</v>
      </c>
      <c r="M43" s="1109">
        <v>-7</v>
      </c>
      <c r="N43" s="1109">
        <v>-4</v>
      </c>
      <c r="O43" s="1109">
        <v>-1</v>
      </c>
      <c r="P43" s="1109">
        <v>-11</v>
      </c>
      <c r="Q43" s="1109">
        <v>2</v>
      </c>
      <c r="R43" s="1109">
        <v>15</v>
      </c>
      <c r="S43" s="1109">
        <v>-1</v>
      </c>
      <c r="T43" s="1109">
        <v>0</v>
      </c>
      <c r="U43" s="1109">
        <v>14</v>
      </c>
      <c r="V43" s="1109">
        <v>8</v>
      </c>
      <c r="W43" s="1109"/>
      <c r="X43" s="1290">
        <f t="shared" si="1"/>
        <v>-98</v>
      </c>
      <c r="Y43" s="1109">
        <f t="shared" ref="Y43:AQ43" si="40">Y99-Y155</f>
        <v>33</v>
      </c>
      <c r="Z43" s="1109">
        <f t="shared" si="40"/>
        <v>4</v>
      </c>
      <c r="AA43" s="1109">
        <f t="shared" si="40"/>
        <v>-6</v>
      </c>
      <c r="AB43" s="1109">
        <f t="shared" si="40"/>
        <v>-23</v>
      </c>
      <c r="AC43" s="1109">
        <f t="shared" si="40"/>
        <v>-67</v>
      </c>
      <c r="AD43" s="1109">
        <f t="shared" si="40"/>
        <v>-37</v>
      </c>
      <c r="AE43" s="1109">
        <f t="shared" si="40"/>
        <v>-15</v>
      </c>
      <c r="AF43" s="1109">
        <f t="shared" si="40"/>
        <v>16</v>
      </c>
      <c r="AG43" s="1109">
        <f t="shared" si="40"/>
        <v>3</v>
      </c>
      <c r="AH43" s="1109">
        <f t="shared" si="40"/>
        <v>-2</v>
      </c>
      <c r="AI43" s="1109">
        <f t="shared" si="40"/>
        <v>-4</v>
      </c>
      <c r="AJ43" s="1109">
        <f t="shared" si="40"/>
        <v>-2</v>
      </c>
      <c r="AK43" s="1109">
        <f t="shared" si="40"/>
        <v>-5</v>
      </c>
      <c r="AL43" s="1109">
        <f t="shared" si="40"/>
        <v>-2</v>
      </c>
      <c r="AM43" s="1109">
        <f t="shared" si="40"/>
        <v>6</v>
      </c>
      <c r="AN43" s="1109">
        <f t="shared" si="40"/>
        <v>0</v>
      </c>
      <c r="AO43" s="1109">
        <f t="shared" si="40"/>
        <v>0</v>
      </c>
      <c r="AP43" s="1109">
        <f t="shared" si="40"/>
        <v>3</v>
      </c>
      <c r="AQ43" s="1109">
        <f t="shared" si="40"/>
        <v>0</v>
      </c>
      <c r="AR43" s="1098"/>
      <c r="AS43" s="1109">
        <v>-134</v>
      </c>
      <c r="AT43" s="1109">
        <v>14</v>
      </c>
      <c r="AU43" s="1109">
        <v>2</v>
      </c>
      <c r="AV43" s="1109">
        <v>-4</v>
      </c>
      <c r="AW43" s="1109">
        <v>-13</v>
      </c>
      <c r="AX43" s="1109">
        <v>-70</v>
      </c>
      <c r="AY43" s="1109">
        <v>-60</v>
      </c>
      <c r="AZ43" s="1109">
        <v>-2</v>
      </c>
      <c r="BA43" s="1109">
        <v>4</v>
      </c>
      <c r="BB43" s="1109">
        <v>-26</v>
      </c>
      <c r="BC43" s="1109">
        <v>-5</v>
      </c>
      <c r="BD43" s="1109">
        <v>0</v>
      </c>
      <c r="BE43" s="1109">
        <v>1</v>
      </c>
      <c r="BF43" s="1109">
        <v>-6</v>
      </c>
      <c r="BG43" s="1109">
        <v>4</v>
      </c>
      <c r="BH43" s="1109">
        <v>9</v>
      </c>
      <c r="BI43" s="1109">
        <v>-1</v>
      </c>
      <c r="BJ43" s="1109">
        <v>0</v>
      </c>
      <c r="BK43" s="1109">
        <v>11</v>
      </c>
      <c r="BL43" s="1110">
        <v>8</v>
      </c>
      <c r="BM43" s="1463"/>
    </row>
    <row r="44" spans="1:65">
      <c r="A44" s="1289">
        <v>365</v>
      </c>
      <c r="B44" s="1160" t="s">
        <v>656</v>
      </c>
      <c r="C44" s="1290">
        <v>-137</v>
      </c>
      <c r="D44" s="1109">
        <v>10</v>
      </c>
      <c r="E44" s="1109">
        <v>5</v>
      </c>
      <c r="F44" s="1109">
        <v>-9</v>
      </c>
      <c r="G44" s="1109">
        <v>-40</v>
      </c>
      <c r="H44" s="1109">
        <v>-72</v>
      </c>
      <c r="I44" s="1109">
        <v>-24</v>
      </c>
      <c r="J44" s="1109">
        <v>-4</v>
      </c>
      <c r="K44" s="1109">
        <v>-7</v>
      </c>
      <c r="L44" s="1109">
        <v>-1</v>
      </c>
      <c r="M44" s="1109">
        <v>-14</v>
      </c>
      <c r="N44" s="1109">
        <v>-1</v>
      </c>
      <c r="O44" s="1109">
        <v>-2</v>
      </c>
      <c r="P44" s="1109">
        <v>4</v>
      </c>
      <c r="Q44" s="1109">
        <v>0</v>
      </c>
      <c r="R44" s="1109">
        <v>14</v>
      </c>
      <c r="S44" s="1109">
        <v>4</v>
      </c>
      <c r="T44" s="1109">
        <v>-1</v>
      </c>
      <c r="U44" s="1109">
        <v>2</v>
      </c>
      <c r="V44" s="1109">
        <v>-1</v>
      </c>
      <c r="W44" s="1109"/>
      <c r="X44" s="1290">
        <f t="shared" si="1"/>
        <v>-38</v>
      </c>
      <c r="Y44" s="1109">
        <f t="shared" ref="Y44:AQ44" si="41">Y100-Y156</f>
        <v>4</v>
      </c>
      <c r="Z44" s="1109">
        <f t="shared" si="41"/>
        <v>0</v>
      </c>
      <c r="AA44" s="1109">
        <f t="shared" si="41"/>
        <v>-2</v>
      </c>
      <c r="AB44" s="1109">
        <f t="shared" si="41"/>
        <v>-27</v>
      </c>
      <c r="AC44" s="1109">
        <f t="shared" si="41"/>
        <v>-20</v>
      </c>
      <c r="AD44" s="1109">
        <f t="shared" si="41"/>
        <v>-4</v>
      </c>
      <c r="AE44" s="1109">
        <f t="shared" si="41"/>
        <v>0</v>
      </c>
      <c r="AF44" s="1109">
        <f t="shared" si="41"/>
        <v>-1</v>
      </c>
      <c r="AG44" s="1109">
        <f t="shared" si="41"/>
        <v>4</v>
      </c>
      <c r="AH44" s="1109">
        <f t="shared" si="41"/>
        <v>-6</v>
      </c>
      <c r="AI44" s="1109">
        <f t="shared" si="41"/>
        <v>1</v>
      </c>
      <c r="AJ44" s="1109">
        <f t="shared" si="41"/>
        <v>1</v>
      </c>
      <c r="AK44" s="1109">
        <f t="shared" si="41"/>
        <v>3</v>
      </c>
      <c r="AL44" s="1109">
        <f t="shared" si="41"/>
        <v>1</v>
      </c>
      <c r="AM44" s="1109">
        <f t="shared" si="41"/>
        <v>6</v>
      </c>
      <c r="AN44" s="1109">
        <f t="shared" si="41"/>
        <v>2</v>
      </c>
      <c r="AO44" s="1109">
        <f t="shared" si="41"/>
        <v>0</v>
      </c>
      <c r="AP44" s="1109">
        <f t="shared" si="41"/>
        <v>1</v>
      </c>
      <c r="AQ44" s="1109">
        <f t="shared" si="41"/>
        <v>-1</v>
      </c>
      <c r="AR44" s="1098"/>
      <c r="AS44" s="1109">
        <v>-99</v>
      </c>
      <c r="AT44" s="1109">
        <v>6</v>
      </c>
      <c r="AU44" s="1109">
        <v>5</v>
      </c>
      <c r="AV44" s="1109">
        <v>-7</v>
      </c>
      <c r="AW44" s="1109">
        <v>-13</v>
      </c>
      <c r="AX44" s="1109">
        <v>-52</v>
      </c>
      <c r="AY44" s="1109">
        <v>-20</v>
      </c>
      <c r="AZ44" s="1109">
        <v>-4</v>
      </c>
      <c r="BA44" s="1109">
        <v>-6</v>
      </c>
      <c r="BB44" s="1109">
        <v>-5</v>
      </c>
      <c r="BC44" s="1109">
        <v>-8</v>
      </c>
      <c r="BD44" s="1109">
        <v>-2</v>
      </c>
      <c r="BE44" s="1109">
        <v>-3</v>
      </c>
      <c r="BF44" s="1109">
        <v>1</v>
      </c>
      <c r="BG44" s="1109">
        <v>-1</v>
      </c>
      <c r="BH44" s="1109">
        <v>8</v>
      </c>
      <c r="BI44" s="1109">
        <v>2</v>
      </c>
      <c r="BJ44" s="1109">
        <v>-1</v>
      </c>
      <c r="BK44" s="1109">
        <v>1</v>
      </c>
      <c r="BL44" s="1110">
        <v>0</v>
      </c>
      <c r="BM44" s="1463"/>
    </row>
    <row r="45" spans="1:65">
      <c r="A45" s="1289">
        <v>381</v>
      </c>
      <c r="B45" s="1160" t="s">
        <v>27</v>
      </c>
      <c r="C45" s="1290">
        <v>128</v>
      </c>
      <c r="D45" s="1109">
        <v>68</v>
      </c>
      <c r="E45" s="1109">
        <v>-1</v>
      </c>
      <c r="F45" s="1109">
        <v>0</v>
      </c>
      <c r="G45" s="1109">
        <v>3</v>
      </c>
      <c r="H45" s="1109">
        <v>1</v>
      </c>
      <c r="I45" s="1109">
        <v>19</v>
      </c>
      <c r="J45" s="1109">
        <v>36</v>
      </c>
      <c r="K45" s="1109">
        <v>33</v>
      </c>
      <c r="L45" s="1109">
        <v>12</v>
      </c>
      <c r="M45" s="1109">
        <v>-15</v>
      </c>
      <c r="N45" s="1109">
        <v>-7</v>
      </c>
      <c r="O45" s="1109">
        <v>-12</v>
      </c>
      <c r="P45" s="1109">
        <v>-4</v>
      </c>
      <c r="Q45" s="1109">
        <v>-2</v>
      </c>
      <c r="R45" s="1109">
        <v>-6</v>
      </c>
      <c r="S45" s="1109">
        <v>-7</v>
      </c>
      <c r="T45" s="1109">
        <v>2</v>
      </c>
      <c r="U45" s="1109">
        <v>5</v>
      </c>
      <c r="V45" s="1109">
        <v>3</v>
      </c>
      <c r="W45" s="1109"/>
      <c r="X45" s="1290">
        <f t="shared" si="1"/>
        <v>92</v>
      </c>
      <c r="Y45" s="1109">
        <f t="shared" ref="Y45:AQ45" si="42">Y101-Y157</f>
        <v>42</v>
      </c>
      <c r="Z45" s="1109">
        <f t="shared" si="42"/>
        <v>1</v>
      </c>
      <c r="AA45" s="1109">
        <f t="shared" si="42"/>
        <v>1</v>
      </c>
      <c r="AB45" s="1109">
        <f t="shared" si="42"/>
        <v>-2</v>
      </c>
      <c r="AC45" s="1109">
        <f t="shared" si="42"/>
        <v>19</v>
      </c>
      <c r="AD45" s="1109">
        <f t="shared" si="42"/>
        <v>12</v>
      </c>
      <c r="AE45" s="1109">
        <f t="shared" si="42"/>
        <v>24</v>
      </c>
      <c r="AF45" s="1109">
        <f t="shared" si="42"/>
        <v>24</v>
      </c>
      <c r="AG45" s="1109">
        <f t="shared" si="42"/>
        <v>6</v>
      </c>
      <c r="AH45" s="1109">
        <f t="shared" si="42"/>
        <v>-8</v>
      </c>
      <c r="AI45" s="1109">
        <f t="shared" si="42"/>
        <v>-6</v>
      </c>
      <c r="AJ45" s="1109">
        <f t="shared" si="42"/>
        <v>-11</v>
      </c>
      <c r="AK45" s="1109">
        <f t="shared" si="42"/>
        <v>-3</v>
      </c>
      <c r="AL45" s="1109">
        <f t="shared" si="42"/>
        <v>1</v>
      </c>
      <c r="AM45" s="1109">
        <f t="shared" si="42"/>
        <v>-3</v>
      </c>
      <c r="AN45" s="1109">
        <f t="shared" si="42"/>
        <v>-5</v>
      </c>
      <c r="AO45" s="1109">
        <f t="shared" si="42"/>
        <v>1</v>
      </c>
      <c r="AP45" s="1109">
        <f t="shared" si="42"/>
        <v>-2</v>
      </c>
      <c r="AQ45" s="1109">
        <f t="shared" si="42"/>
        <v>1</v>
      </c>
      <c r="AR45" s="1098"/>
      <c r="AS45" s="1109">
        <v>36</v>
      </c>
      <c r="AT45" s="1109">
        <v>26</v>
      </c>
      <c r="AU45" s="1109">
        <v>-2</v>
      </c>
      <c r="AV45" s="1109">
        <v>-1</v>
      </c>
      <c r="AW45" s="1109">
        <v>5</v>
      </c>
      <c r="AX45" s="1109">
        <v>-18</v>
      </c>
      <c r="AY45" s="1109">
        <v>7</v>
      </c>
      <c r="AZ45" s="1109">
        <v>12</v>
      </c>
      <c r="BA45" s="1109">
        <v>9</v>
      </c>
      <c r="BB45" s="1109">
        <v>6</v>
      </c>
      <c r="BC45" s="1109">
        <v>-7</v>
      </c>
      <c r="BD45" s="1109">
        <v>-1</v>
      </c>
      <c r="BE45" s="1109">
        <v>-1</v>
      </c>
      <c r="BF45" s="1109">
        <v>-1</v>
      </c>
      <c r="BG45" s="1109">
        <v>-3</v>
      </c>
      <c r="BH45" s="1109">
        <v>-3</v>
      </c>
      <c r="BI45" s="1109">
        <v>-2</v>
      </c>
      <c r="BJ45" s="1109">
        <v>1</v>
      </c>
      <c r="BK45" s="1109">
        <v>7</v>
      </c>
      <c r="BL45" s="1110">
        <v>2</v>
      </c>
      <c r="BM45" s="1463"/>
    </row>
    <row r="46" spans="1:65">
      <c r="A46" s="1289">
        <v>382</v>
      </c>
      <c r="B46" s="1160" t="s">
        <v>28</v>
      </c>
      <c r="C46" s="1290">
        <v>13</v>
      </c>
      <c r="D46" s="1109">
        <v>24</v>
      </c>
      <c r="E46" s="1109">
        <v>4</v>
      </c>
      <c r="F46" s="1109">
        <v>4</v>
      </c>
      <c r="G46" s="1109">
        <v>27</v>
      </c>
      <c r="H46" s="1109">
        <v>-1</v>
      </c>
      <c r="I46" s="1109">
        <v>-18</v>
      </c>
      <c r="J46" s="1109">
        <v>-7</v>
      </c>
      <c r="K46" s="1109">
        <v>-8</v>
      </c>
      <c r="L46" s="1109">
        <v>14</v>
      </c>
      <c r="M46" s="1109">
        <v>-3</v>
      </c>
      <c r="N46" s="1109">
        <v>-10</v>
      </c>
      <c r="O46" s="1109">
        <v>4</v>
      </c>
      <c r="P46" s="1109">
        <v>-5</v>
      </c>
      <c r="Q46" s="1109">
        <v>-18</v>
      </c>
      <c r="R46" s="1109">
        <v>7</v>
      </c>
      <c r="S46" s="1109">
        <v>-6</v>
      </c>
      <c r="T46" s="1109">
        <v>-2</v>
      </c>
      <c r="U46" s="1109">
        <v>7</v>
      </c>
      <c r="V46" s="1109">
        <v>0</v>
      </c>
      <c r="W46" s="1109"/>
      <c r="X46" s="1290">
        <f t="shared" si="1"/>
        <v>25</v>
      </c>
      <c r="Y46" s="1109">
        <f t="shared" ref="Y46:AQ46" si="43">Y102-Y158</f>
        <v>23</v>
      </c>
      <c r="Z46" s="1109">
        <f t="shared" si="43"/>
        <v>-3</v>
      </c>
      <c r="AA46" s="1109">
        <f t="shared" si="43"/>
        <v>1</v>
      </c>
      <c r="AB46" s="1109">
        <f t="shared" si="43"/>
        <v>28</v>
      </c>
      <c r="AC46" s="1109">
        <f t="shared" si="43"/>
        <v>-18</v>
      </c>
      <c r="AD46" s="1109">
        <f t="shared" si="43"/>
        <v>11</v>
      </c>
      <c r="AE46" s="1109">
        <f t="shared" si="43"/>
        <v>0</v>
      </c>
      <c r="AF46" s="1109">
        <f t="shared" si="43"/>
        <v>-8</v>
      </c>
      <c r="AG46" s="1109">
        <f t="shared" si="43"/>
        <v>9</v>
      </c>
      <c r="AH46" s="1109">
        <f t="shared" si="43"/>
        <v>-2</v>
      </c>
      <c r="AI46" s="1109">
        <f t="shared" si="43"/>
        <v>-9</v>
      </c>
      <c r="AJ46" s="1109">
        <f t="shared" si="43"/>
        <v>2</v>
      </c>
      <c r="AK46" s="1109">
        <f t="shared" si="43"/>
        <v>0</v>
      </c>
      <c r="AL46" s="1109">
        <f t="shared" si="43"/>
        <v>-7</v>
      </c>
      <c r="AM46" s="1109">
        <f t="shared" si="43"/>
        <v>-4</v>
      </c>
      <c r="AN46" s="1109">
        <f t="shared" si="43"/>
        <v>2</v>
      </c>
      <c r="AO46" s="1109">
        <f t="shared" si="43"/>
        <v>-3</v>
      </c>
      <c r="AP46" s="1109">
        <f t="shared" si="43"/>
        <v>0</v>
      </c>
      <c r="AQ46" s="1109">
        <f t="shared" si="43"/>
        <v>3</v>
      </c>
      <c r="AR46" s="1098"/>
      <c r="AS46" s="1109">
        <v>-12</v>
      </c>
      <c r="AT46" s="1109">
        <v>1</v>
      </c>
      <c r="AU46" s="1109">
        <v>7</v>
      </c>
      <c r="AV46" s="1109">
        <v>3</v>
      </c>
      <c r="AW46" s="1109">
        <v>-1</v>
      </c>
      <c r="AX46" s="1109">
        <v>17</v>
      </c>
      <c r="AY46" s="1109">
        <v>-29</v>
      </c>
      <c r="AZ46" s="1109">
        <v>-7</v>
      </c>
      <c r="BA46" s="1109">
        <v>0</v>
      </c>
      <c r="BB46" s="1109">
        <v>5</v>
      </c>
      <c r="BC46" s="1109">
        <v>-1</v>
      </c>
      <c r="BD46" s="1109">
        <v>-1</v>
      </c>
      <c r="BE46" s="1109">
        <v>2</v>
      </c>
      <c r="BF46" s="1109">
        <v>-5</v>
      </c>
      <c r="BG46" s="1109">
        <v>-11</v>
      </c>
      <c r="BH46" s="1109">
        <v>11</v>
      </c>
      <c r="BI46" s="1109">
        <v>-8</v>
      </c>
      <c r="BJ46" s="1109">
        <v>1</v>
      </c>
      <c r="BK46" s="1109">
        <v>7</v>
      </c>
      <c r="BL46" s="1110">
        <v>-3</v>
      </c>
      <c r="BM46" s="1463"/>
    </row>
    <row r="47" spans="1:65">
      <c r="A47" s="1289">
        <v>442</v>
      </c>
      <c r="B47" s="1160" t="s">
        <v>38</v>
      </c>
      <c r="C47" s="1290">
        <v>-82</v>
      </c>
      <c r="D47" s="1109">
        <v>13</v>
      </c>
      <c r="E47" s="1109">
        <v>11</v>
      </c>
      <c r="F47" s="1109">
        <v>2</v>
      </c>
      <c r="G47" s="1109">
        <v>1</v>
      </c>
      <c r="H47" s="1109">
        <v>-32</v>
      </c>
      <c r="I47" s="1109">
        <v>-23</v>
      </c>
      <c r="J47" s="1109">
        <v>-24</v>
      </c>
      <c r="K47" s="1109">
        <v>-7</v>
      </c>
      <c r="L47" s="1109">
        <v>-13</v>
      </c>
      <c r="M47" s="1109">
        <v>1</v>
      </c>
      <c r="N47" s="1109">
        <v>-4</v>
      </c>
      <c r="O47" s="1109">
        <v>-1</v>
      </c>
      <c r="P47" s="1109">
        <v>-1</v>
      </c>
      <c r="Q47" s="1109">
        <v>-1</v>
      </c>
      <c r="R47" s="1109">
        <v>0</v>
      </c>
      <c r="S47" s="1109">
        <v>3</v>
      </c>
      <c r="T47" s="1109">
        <v>-1</v>
      </c>
      <c r="U47" s="1109">
        <v>-3</v>
      </c>
      <c r="V47" s="1109">
        <v>-3</v>
      </c>
      <c r="W47" s="1109"/>
      <c r="X47" s="1290">
        <f t="shared" si="1"/>
        <v>-21</v>
      </c>
      <c r="Y47" s="1109">
        <f t="shared" ref="Y47:AQ47" si="44">Y103-Y159</f>
        <v>8</v>
      </c>
      <c r="Z47" s="1109">
        <f t="shared" si="44"/>
        <v>8</v>
      </c>
      <c r="AA47" s="1109">
        <f t="shared" si="44"/>
        <v>-2</v>
      </c>
      <c r="AB47" s="1109">
        <f t="shared" si="44"/>
        <v>2</v>
      </c>
      <c r="AC47" s="1109">
        <f t="shared" si="44"/>
        <v>-7</v>
      </c>
      <c r="AD47" s="1109">
        <f t="shared" si="44"/>
        <v>-5</v>
      </c>
      <c r="AE47" s="1109">
        <f t="shared" si="44"/>
        <v>-15</v>
      </c>
      <c r="AF47" s="1109">
        <f t="shared" si="44"/>
        <v>-2</v>
      </c>
      <c r="AG47" s="1109">
        <f t="shared" si="44"/>
        <v>-4</v>
      </c>
      <c r="AH47" s="1109">
        <f t="shared" si="44"/>
        <v>1</v>
      </c>
      <c r="AI47" s="1109">
        <f t="shared" si="44"/>
        <v>-1</v>
      </c>
      <c r="AJ47" s="1109">
        <f t="shared" si="44"/>
        <v>-1</v>
      </c>
      <c r="AK47" s="1109">
        <f t="shared" si="44"/>
        <v>0</v>
      </c>
      <c r="AL47" s="1109">
        <f t="shared" si="44"/>
        <v>-2</v>
      </c>
      <c r="AM47" s="1109">
        <f t="shared" si="44"/>
        <v>1</v>
      </c>
      <c r="AN47" s="1109">
        <f t="shared" si="44"/>
        <v>1</v>
      </c>
      <c r="AO47" s="1109">
        <f t="shared" si="44"/>
        <v>-1</v>
      </c>
      <c r="AP47" s="1109">
        <f t="shared" si="44"/>
        <v>0</v>
      </c>
      <c r="AQ47" s="1109">
        <f t="shared" si="44"/>
        <v>-2</v>
      </c>
      <c r="AR47" s="1098"/>
      <c r="AS47" s="1109">
        <v>-61</v>
      </c>
      <c r="AT47" s="1109">
        <v>5</v>
      </c>
      <c r="AU47" s="1109">
        <v>3</v>
      </c>
      <c r="AV47" s="1109">
        <v>4</v>
      </c>
      <c r="AW47" s="1109">
        <v>-1</v>
      </c>
      <c r="AX47" s="1109">
        <v>-25</v>
      </c>
      <c r="AY47" s="1109">
        <v>-18</v>
      </c>
      <c r="AZ47" s="1109">
        <v>-9</v>
      </c>
      <c r="BA47" s="1109">
        <v>-5</v>
      </c>
      <c r="BB47" s="1109">
        <v>-9</v>
      </c>
      <c r="BC47" s="1109">
        <v>0</v>
      </c>
      <c r="BD47" s="1109">
        <v>-3</v>
      </c>
      <c r="BE47" s="1109">
        <v>0</v>
      </c>
      <c r="BF47" s="1109">
        <v>-1</v>
      </c>
      <c r="BG47" s="1109">
        <v>1</v>
      </c>
      <c r="BH47" s="1109">
        <v>-1</v>
      </c>
      <c r="BI47" s="1109">
        <v>2</v>
      </c>
      <c r="BJ47" s="1109">
        <v>0</v>
      </c>
      <c r="BK47" s="1109">
        <v>-3</v>
      </c>
      <c r="BL47" s="1110">
        <v>-1</v>
      </c>
      <c r="BM47" s="1463"/>
    </row>
    <row r="48" spans="1:65">
      <c r="A48" s="1289">
        <v>443</v>
      </c>
      <c r="B48" s="1160" t="s">
        <v>39</v>
      </c>
      <c r="C48" s="1290">
        <v>-49</v>
      </c>
      <c r="D48" s="1109">
        <v>8</v>
      </c>
      <c r="E48" s="1109">
        <v>2</v>
      </c>
      <c r="F48" s="1109">
        <v>-2</v>
      </c>
      <c r="G48" s="1109">
        <v>3</v>
      </c>
      <c r="H48" s="1109">
        <v>-33</v>
      </c>
      <c r="I48" s="1109">
        <v>-35</v>
      </c>
      <c r="J48" s="1109">
        <v>-3</v>
      </c>
      <c r="K48" s="1109">
        <v>-21</v>
      </c>
      <c r="L48" s="1109">
        <v>12</v>
      </c>
      <c r="M48" s="1109">
        <v>10</v>
      </c>
      <c r="N48" s="1109">
        <v>-7</v>
      </c>
      <c r="O48" s="1109">
        <v>4</v>
      </c>
      <c r="P48" s="1109">
        <v>5</v>
      </c>
      <c r="Q48" s="1109">
        <v>-2</v>
      </c>
      <c r="R48" s="1109">
        <v>1</v>
      </c>
      <c r="S48" s="1109">
        <v>1</v>
      </c>
      <c r="T48" s="1109">
        <v>7</v>
      </c>
      <c r="U48" s="1109">
        <v>1</v>
      </c>
      <c r="V48" s="1109">
        <v>0</v>
      </c>
      <c r="W48" s="1109"/>
      <c r="X48" s="1290">
        <f t="shared" si="1"/>
        <v>-23</v>
      </c>
      <c r="Y48" s="1109">
        <f t="shared" ref="Y48:AQ48" si="45">Y104-Y160</f>
        <v>0</v>
      </c>
      <c r="Z48" s="1109">
        <f t="shared" si="45"/>
        <v>-1</v>
      </c>
      <c r="AA48" s="1109">
        <f t="shared" si="45"/>
        <v>-3</v>
      </c>
      <c r="AB48" s="1109">
        <f t="shared" si="45"/>
        <v>-5</v>
      </c>
      <c r="AC48" s="1109">
        <f t="shared" si="45"/>
        <v>-3</v>
      </c>
      <c r="AD48" s="1109">
        <f t="shared" si="45"/>
        <v>-18</v>
      </c>
      <c r="AE48" s="1109">
        <f t="shared" si="45"/>
        <v>6</v>
      </c>
      <c r="AF48" s="1109">
        <f t="shared" si="45"/>
        <v>-12</v>
      </c>
      <c r="AG48" s="1109">
        <f t="shared" si="45"/>
        <v>4</v>
      </c>
      <c r="AH48" s="1109">
        <f t="shared" si="45"/>
        <v>11</v>
      </c>
      <c r="AI48" s="1109">
        <f t="shared" si="45"/>
        <v>-7</v>
      </c>
      <c r="AJ48" s="1109">
        <f t="shared" si="45"/>
        <v>1</v>
      </c>
      <c r="AK48" s="1109">
        <f t="shared" si="45"/>
        <v>0</v>
      </c>
      <c r="AL48" s="1109">
        <f t="shared" si="45"/>
        <v>-1</v>
      </c>
      <c r="AM48" s="1109">
        <f t="shared" si="45"/>
        <v>1</v>
      </c>
      <c r="AN48" s="1109">
        <f t="shared" si="45"/>
        <v>2</v>
      </c>
      <c r="AO48" s="1109">
        <f t="shared" si="45"/>
        <v>4</v>
      </c>
      <c r="AP48" s="1109">
        <f t="shared" si="45"/>
        <v>0</v>
      </c>
      <c r="AQ48" s="1109">
        <f t="shared" si="45"/>
        <v>-2</v>
      </c>
      <c r="AR48" s="1098"/>
      <c r="AS48" s="1109">
        <v>-26</v>
      </c>
      <c r="AT48" s="1109">
        <v>8</v>
      </c>
      <c r="AU48" s="1109">
        <v>3</v>
      </c>
      <c r="AV48" s="1109">
        <v>1</v>
      </c>
      <c r="AW48" s="1109">
        <v>8</v>
      </c>
      <c r="AX48" s="1109">
        <v>-30</v>
      </c>
      <c r="AY48" s="1109">
        <v>-17</v>
      </c>
      <c r="AZ48" s="1109">
        <v>-9</v>
      </c>
      <c r="BA48" s="1109">
        <v>-9</v>
      </c>
      <c r="BB48" s="1109">
        <v>8</v>
      </c>
      <c r="BC48" s="1109">
        <v>-1</v>
      </c>
      <c r="BD48" s="1109">
        <v>0</v>
      </c>
      <c r="BE48" s="1109">
        <v>3</v>
      </c>
      <c r="BF48" s="1109">
        <v>5</v>
      </c>
      <c r="BG48" s="1109">
        <v>-1</v>
      </c>
      <c r="BH48" s="1109">
        <v>0</v>
      </c>
      <c r="BI48" s="1109">
        <v>-1</v>
      </c>
      <c r="BJ48" s="1109">
        <v>3</v>
      </c>
      <c r="BK48" s="1109">
        <v>1</v>
      </c>
      <c r="BL48" s="1110">
        <v>2</v>
      </c>
      <c r="BM48" s="1463"/>
    </row>
    <row r="49" spans="1:65">
      <c r="A49" s="1289">
        <v>446</v>
      </c>
      <c r="B49" s="1160" t="s">
        <v>657</v>
      </c>
      <c r="C49" s="1290">
        <v>-70</v>
      </c>
      <c r="D49" s="1109">
        <v>16</v>
      </c>
      <c r="E49" s="1109">
        <v>6</v>
      </c>
      <c r="F49" s="1109">
        <v>1</v>
      </c>
      <c r="G49" s="1109">
        <v>-8</v>
      </c>
      <c r="H49" s="1109">
        <v>-50</v>
      </c>
      <c r="I49" s="1109">
        <v>-15</v>
      </c>
      <c r="J49" s="1109">
        <v>-19</v>
      </c>
      <c r="K49" s="1109">
        <v>6</v>
      </c>
      <c r="L49" s="1109">
        <v>-2</v>
      </c>
      <c r="M49" s="1109">
        <v>-5</v>
      </c>
      <c r="N49" s="1109">
        <v>2</v>
      </c>
      <c r="O49" s="1109">
        <v>-1</v>
      </c>
      <c r="P49" s="1109">
        <v>7</v>
      </c>
      <c r="Q49" s="1109">
        <v>1</v>
      </c>
      <c r="R49" s="1109">
        <v>0</v>
      </c>
      <c r="S49" s="1109">
        <v>1</v>
      </c>
      <c r="T49" s="1109">
        <v>-1</v>
      </c>
      <c r="U49" s="1109">
        <v>-2</v>
      </c>
      <c r="V49" s="1109">
        <v>-7</v>
      </c>
      <c r="W49" s="1109"/>
      <c r="X49" s="1290">
        <f t="shared" si="1"/>
        <v>-33</v>
      </c>
      <c r="Y49" s="1109">
        <f t="shared" ref="Y49:AQ49" si="46">Y105-Y161</f>
        <v>5</v>
      </c>
      <c r="Z49" s="1109">
        <f t="shared" si="46"/>
        <v>-1</v>
      </c>
      <c r="AA49" s="1109">
        <f t="shared" si="46"/>
        <v>0</v>
      </c>
      <c r="AB49" s="1109">
        <f t="shared" si="46"/>
        <v>0</v>
      </c>
      <c r="AC49" s="1109">
        <f t="shared" si="46"/>
        <v>-20</v>
      </c>
      <c r="AD49" s="1109">
        <f t="shared" si="46"/>
        <v>-4</v>
      </c>
      <c r="AE49" s="1109">
        <f t="shared" si="46"/>
        <v>-17</v>
      </c>
      <c r="AF49" s="1109">
        <f t="shared" si="46"/>
        <v>4</v>
      </c>
      <c r="AG49" s="1109">
        <f t="shared" si="46"/>
        <v>-1</v>
      </c>
      <c r="AH49" s="1109">
        <f t="shared" si="46"/>
        <v>-3</v>
      </c>
      <c r="AI49" s="1109">
        <f t="shared" si="46"/>
        <v>2</v>
      </c>
      <c r="AJ49" s="1109">
        <f t="shared" si="46"/>
        <v>-3</v>
      </c>
      <c r="AK49" s="1109">
        <f t="shared" si="46"/>
        <v>4</v>
      </c>
      <c r="AL49" s="1109">
        <f t="shared" si="46"/>
        <v>2</v>
      </c>
      <c r="AM49" s="1109">
        <f t="shared" si="46"/>
        <v>1</v>
      </c>
      <c r="AN49" s="1109">
        <f t="shared" si="46"/>
        <v>0</v>
      </c>
      <c r="AO49" s="1109">
        <f t="shared" si="46"/>
        <v>-1</v>
      </c>
      <c r="AP49" s="1109">
        <f t="shared" si="46"/>
        <v>1</v>
      </c>
      <c r="AQ49" s="1109">
        <f t="shared" si="46"/>
        <v>-2</v>
      </c>
      <c r="AR49" s="1098"/>
      <c r="AS49" s="1109">
        <v>-37</v>
      </c>
      <c r="AT49" s="1109">
        <v>11</v>
      </c>
      <c r="AU49" s="1109">
        <v>7</v>
      </c>
      <c r="AV49" s="1109">
        <v>1</v>
      </c>
      <c r="AW49" s="1109">
        <v>-8</v>
      </c>
      <c r="AX49" s="1109">
        <v>-30</v>
      </c>
      <c r="AY49" s="1109">
        <v>-11</v>
      </c>
      <c r="AZ49" s="1109">
        <v>-2</v>
      </c>
      <c r="BA49" s="1109">
        <v>2</v>
      </c>
      <c r="BB49" s="1109">
        <v>-1</v>
      </c>
      <c r="BC49" s="1109">
        <v>-2</v>
      </c>
      <c r="BD49" s="1109">
        <v>0</v>
      </c>
      <c r="BE49" s="1109">
        <v>2</v>
      </c>
      <c r="BF49" s="1109">
        <v>3</v>
      </c>
      <c r="BG49" s="1109">
        <v>-1</v>
      </c>
      <c r="BH49" s="1109">
        <v>-1</v>
      </c>
      <c r="BI49" s="1109">
        <v>1</v>
      </c>
      <c r="BJ49" s="1109">
        <v>0</v>
      </c>
      <c r="BK49" s="1109">
        <v>-3</v>
      </c>
      <c r="BL49" s="1110">
        <v>-5</v>
      </c>
      <c r="BM49" s="1463"/>
    </row>
    <row r="50" spans="1:65">
      <c r="A50" s="1289">
        <v>464</v>
      </c>
      <c r="B50" s="1160" t="s">
        <v>46</v>
      </c>
      <c r="C50" s="1290">
        <v>-67</v>
      </c>
      <c r="D50" s="1109">
        <v>-2</v>
      </c>
      <c r="E50" s="1109">
        <v>-2</v>
      </c>
      <c r="F50" s="1109">
        <v>8</v>
      </c>
      <c r="G50" s="1109">
        <v>-2</v>
      </c>
      <c r="H50" s="1109">
        <v>-63</v>
      </c>
      <c r="I50" s="1109">
        <v>27</v>
      </c>
      <c r="J50" s="1109">
        <v>9</v>
      </c>
      <c r="K50" s="1109">
        <v>-6</v>
      </c>
      <c r="L50" s="1109">
        <v>-14</v>
      </c>
      <c r="M50" s="1109">
        <v>-3</v>
      </c>
      <c r="N50" s="1109">
        <v>3</v>
      </c>
      <c r="O50" s="1109">
        <v>-6</v>
      </c>
      <c r="P50" s="1109">
        <v>9</v>
      </c>
      <c r="Q50" s="1109">
        <v>-6</v>
      </c>
      <c r="R50" s="1109">
        <v>-12</v>
      </c>
      <c r="S50" s="1109">
        <v>0</v>
      </c>
      <c r="T50" s="1109">
        <v>-8</v>
      </c>
      <c r="U50" s="1109">
        <v>-1</v>
      </c>
      <c r="V50" s="1109">
        <v>2</v>
      </c>
      <c r="W50" s="1109"/>
      <c r="X50" s="1290">
        <f t="shared" si="1"/>
        <v>-29</v>
      </c>
      <c r="Y50" s="1109">
        <f t="shared" ref="Y50:AQ50" si="47">Y106-Y162</f>
        <v>5</v>
      </c>
      <c r="Z50" s="1109">
        <f t="shared" si="47"/>
        <v>9</v>
      </c>
      <c r="AA50" s="1109">
        <f t="shared" si="47"/>
        <v>3</v>
      </c>
      <c r="AB50" s="1109">
        <f t="shared" si="47"/>
        <v>-3</v>
      </c>
      <c r="AC50" s="1109">
        <f t="shared" si="47"/>
        <v>-34</v>
      </c>
      <c r="AD50" s="1109">
        <f t="shared" si="47"/>
        <v>7</v>
      </c>
      <c r="AE50" s="1109">
        <f t="shared" si="47"/>
        <v>15</v>
      </c>
      <c r="AF50" s="1109">
        <f t="shared" si="47"/>
        <v>-4</v>
      </c>
      <c r="AG50" s="1109">
        <f t="shared" si="47"/>
        <v>-9</v>
      </c>
      <c r="AH50" s="1109">
        <f t="shared" si="47"/>
        <v>0</v>
      </c>
      <c r="AI50" s="1109">
        <f t="shared" si="47"/>
        <v>-2</v>
      </c>
      <c r="AJ50" s="1109">
        <f t="shared" si="47"/>
        <v>-5</v>
      </c>
      <c r="AK50" s="1109">
        <f t="shared" si="47"/>
        <v>2</v>
      </c>
      <c r="AL50" s="1109">
        <f t="shared" si="47"/>
        <v>-1</v>
      </c>
      <c r="AM50" s="1109">
        <f t="shared" si="47"/>
        <v>-10</v>
      </c>
      <c r="AN50" s="1109">
        <f t="shared" si="47"/>
        <v>0</v>
      </c>
      <c r="AO50" s="1109">
        <f t="shared" si="47"/>
        <v>-2</v>
      </c>
      <c r="AP50" s="1109">
        <f t="shared" si="47"/>
        <v>0</v>
      </c>
      <c r="AQ50" s="1109">
        <f t="shared" si="47"/>
        <v>0</v>
      </c>
      <c r="AR50" s="1098"/>
      <c r="AS50" s="1109">
        <v>-38</v>
      </c>
      <c r="AT50" s="1109">
        <v>-7</v>
      </c>
      <c r="AU50" s="1109">
        <v>-11</v>
      </c>
      <c r="AV50" s="1109">
        <v>5</v>
      </c>
      <c r="AW50" s="1109">
        <v>1</v>
      </c>
      <c r="AX50" s="1109">
        <v>-29</v>
      </c>
      <c r="AY50" s="1109">
        <v>20</v>
      </c>
      <c r="AZ50" s="1109">
        <v>-6</v>
      </c>
      <c r="BA50" s="1109">
        <v>-2</v>
      </c>
      <c r="BB50" s="1109">
        <v>-5</v>
      </c>
      <c r="BC50" s="1109">
        <v>-3</v>
      </c>
      <c r="BD50" s="1109">
        <v>5</v>
      </c>
      <c r="BE50" s="1109">
        <v>-1</v>
      </c>
      <c r="BF50" s="1109">
        <v>7</v>
      </c>
      <c r="BG50" s="1109">
        <v>-5</v>
      </c>
      <c r="BH50" s="1109">
        <v>-2</v>
      </c>
      <c r="BI50" s="1109">
        <v>0</v>
      </c>
      <c r="BJ50" s="1109">
        <v>-6</v>
      </c>
      <c r="BK50" s="1109">
        <v>-1</v>
      </c>
      <c r="BL50" s="1110">
        <v>2</v>
      </c>
      <c r="BM50" s="1463"/>
    </row>
    <row r="51" spans="1:65">
      <c r="A51" s="1289">
        <v>481</v>
      </c>
      <c r="B51" s="1160" t="s">
        <v>47</v>
      </c>
      <c r="C51" s="1290">
        <v>-73</v>
      </c>
      <c r="D51" s="1109">
        <v>13</v>
      </c>
      <c r="E51" s="1109">
        <v>-8</v>
      </c>
      <c r="F51" s="1109">
        <v>-1</v>
      </c>
      <c r="G51" s="1109">
        <v>-26</v>
      </c>
      <c r="H51" s="1109">
        <v>-24</v>
      </c>
      <c r="I51" s="1109">
        <v>-25</v>
      </c>
      <c r="J51" s="1109">
        <v>6</v>
      </c>
      <c r="K51" s="1109">
        <v>-5</v>
      </c>
      <c r="L51" s="1109">
        <v>-1</v>
      </c>
      <c r="M51" s="1109">
        <v>-9</v>
      </c>
      <c r="N51" s="1109">
        <v>-1</v>
      </c>
      <c r="O51" s="1109">
        <v>3</v>
      </c>
      <c r="P51" s="1109">
        <v>6</v>
      </c>
      <c r="Q51" s="1109">
        <v>2</v>
      </c>
      <c r="R51" s="1109">
        <v>4</v>
      </c>
      <c r="S51" s="1109">
        <v>4</v>
      </c>
      <c r="T51" s="1109">
        <v>-3</v>
      </c>
      <c r="U51" s="1109">
        <v>-6</v>
      </c>
      <c r="V51" s="1109">
        <v>-2</v>
      </c>
      <c r="W51" s="1109"/>
      <c r="X51" s="1290">
        <f t="shared" si="1"/>
        <v>-15</v>
      </c>
      <c r="Y51" s="1109">
        <f t="shared" ref="Y51:AQ51" si="48">Y107-Y163</f>
        <v>9</v>
      </c>
      <c r="Z51" s="1109">
        <f t="shared" si="48"/>
        <v>-3</v>
      </c>
      <c r="AA51" s="1109">
        <f t="shared" si="48"/>
        <v>1</v>
      </c>
      <c r="AB51" s="1109">
        <f t="shared" si="48"/>
        <v>-12</v>
      </c>
      <c r="AC51" s="1109">
        <f t="shared" si="48"/>
        <v>-14</v>
      </c>
      <c r="AD51" s="1109">
        <f t="shared" si="48"/>
        <v>-13</v>
      </c>
      <c r="AE51" s="1109">
        <f t="shared" si="48"/>
        <v>9</v>
      </c>
      <c r="AF51" s="1109">
        <f t="shared" si="48"/>
        <v>0</v>
      </c>
      <c r="AG51" s="1109">
        <f t="shared" si="48"/>
        <v>1</v>
      </c>
      <c r="AH51" s="1109">
        <f t="shared" si="48"/>
        <v>-9</v>
      </c>
      <c r="AI51" s="1109">
        <f t="shared" si="48"/>
        <v>0</v>
      </c>
      <c r="AJ51" s="1109">
        <f t="shared" si="48"/>
        <v>4</v>
      </c>
      <c r="AK51" s="1109">
        <f t="shared" si="48"/>
        <v>6</v>
      </c>
      <c r="AL51" s="1109">
        <f t="shared" si="48"/>
        <v>2</v>
      </c>
      <c r="AM51" s="1109">
        <f t="shared" si="48"/>
        <v>2</v>
      </c>
      <c r="AN51" s="1109">
        <f t="shared" si="48"/>
        <v>4</v>
      </c>
      <c r="AO51" s="1109">
        <f t="shared" si="48"/>
        <v>-3</v>
      </c>
      <c r="AP51" s="1109">
        <f t="shared" si="48"/>
        <v>1</v>
      </c>
      <c r="AQ51" s="1109">
        <f t="shared" si="48"/>
        <v>0</v>
      </c>
      <c r="AR51" s="1098"/>
      <c r="AS51" s="1109">
        <v>-58</v>
      </c>
      <c r="AT51" s="1109">
        <v>4</v>
      </c>
      <c r="AU51" s="1109">
        <v>-5</v>
      </c>
      <c r="AV51" s="1109">
        <v>-2</v>
      </c>
      <c r="AW51" s="1109">
        <v>-14</v>
      </c>
      <c r="AX51" s="1109">
        <v>-10</v>
      </c>
      <c r="AY51" s="1109">
        <v>-12</v>
      </c>
      <c r="AZ51" s="1109">
        <v>-3</v>
      </c>
      <c r="BA51" s="1109">
        <v>-5</v>
      </c>
      <c r="BB51" s="1109">
        <v>-2</v>
      </c>
      <c r="BC51" s="1109">
        <v>0</v>
      </c>
      <c r="BD51" s="1109">
        <v>-1</v>
      </c>
      <c r="BE51" s="1109">
        <v>-1</v>
      </c>
      <c r="BF51" s="1109">
        <v>0</v>
      </c>
      <c r="BG51" s="1109">
        <v>0</v>
      </c>
      <c r="BH51" s="1109">
        <v>2</v>
      </c>
      <c r="BI51" s="1109">
        <v>0</v>
      </c>
      <c r="BJ51" s="1109">
        <v>0</v>
      </c>
      <c r="BK51" s="1109">
        <v>-7</v>
      </c>
      <c r="BL51" s="1110">
        <v>-2</v>
      </c>
      <c r="BM51" s="1463"/>
    </row>
    <row r="52" spans="1:65">
      <c r="A52" s="1289">
        <v>501</v>
      </c>
      <c r="B52" s="1160" t="s">
        <v>82</v>
      </c>
      <c r="C52" s="1290">
        <v>-110</v>
      </c>
      <c r="D52" s="1109">
        <v>12</v>
      </c>
      <c r="E52" s="1109">
        <v>5</v>
      </c>
      <c r="F52" s="1109">
        <v>0</v>
      </c>
      <c r="G52" s="1109">
        <v>-13</v>
      </c>
      <c r="H52" s="1109">
        <v>-78</v>
      </c>
      <c r="I52" s="1109">
        <v>-22</v>
      </c>
      <c r="J52" s="1109">
        <v>-9</v>
      </c>
      <c r="K52" s="1109">
        <v>-8</v>
      </c>
      <c r="L52" s="1109">
        <v>-9</v>
      </c>
      <c r="M52" s="1109">
        <v>8</v>
      </c>
      <c r="N52" s="1109">
        <v>4</v>
      </c>
      <c r="O52" s="1109">
        <v>0</v>
      </c>
      <c r="P52" s="1109">
        <v>11</v>
      </c>
      <c r="Q52" s="1109">
        <v>4</v>
      </c>
      <c r="R52" s="1109">
        <v>0</v>
      </c>
      <c r="S52" s="1109">
        <v>-3</v>
      </c>
      <c r="T52" s="1109">
        <v>-1</v>
      </c>
      <c r="U52" s="1109">
        <v>-6</v>
      </c>
      <c r="V52" s="1109">
        <v>-5</v>
      </c>
      <c r="W52" s="1109"/>
      <c r="X52" s="1290">
        <f t="shared" si="1"/>
        <v>-36</v>
      </c>
      <c r="Y52" s="1109">
        <f t="shared" ref="Y52:AQ52" si="49">Y108-Y164</f>
        <v>4</v>
      </c>
      <c r="Z52" s="1109">
        <f t="shared" si="49"/>
        <v>3</v>
      </c>
      <c r="AA52" s="1109">
        <f t="shared" si="49"/>
        <v>2</v>
      </c>
      <c r="AB52" s="1109">
        <f t="shared" si="49"/>
        <v>-7</v>
      </c>
      <c r="AC52" s="1109">
        <f t="shared" si="49"/>
        <v>-25</v>
      </c>
      <c r="AD52" s="1109">
        <f t="shared" si="49"/>
        <v>-6</v>
      </c>
      <c r="AE52" s="1109">
        <f t="shared" si="49"/>
        <v>-8</v>
      </c>
      <c r="AF52" s="1109">
        <f t="shared" si="49"/>
        <v>-4</v>
      </c>
      <c r="AG52" s="1109">
        <f t="shared" si="49"/>
        <v>-6</v>
      </c>
      <c r="AH52" s="1109">
        <f t="shared" si="49"/>
        <v>8</v>
      </c>
      <c r="AI52" s="1109">
        <f t="shared" si="49"/>
        <v>4</v>
      </c>
      <c r="AJ52" s="1109">
        <f t="shared" si="49"/>
        <v>-1</v>
      </c>
      <c r="AK52" s="1109">
        <f t="shared" si="49"/>
        <v>4</v>
      </c>
      <c r="AL52" s="1109">
        <f t="shared" si="49"/>
        <v>0</v>
      </c>
      <c r="AM52" s="1109">
        <f t="shared" si="49"/>
        <v>-1</v>
      </c>
      <c r="AN52" s="1109">
        <f t="shared" si="49"/>
        <v>0</v>
      </c>
      <c r="AO52" s="1109">
        <f t="shared" si="49"/>
        <v>0</v>
      </c>
      <c r="AP52" s="1109">
        <f t="shared" si="49"/>
        <v>-2</v>
      </c>
      <c r="AQ52" s="1109">
        <f t="shared" si="49"/>
        <v>-1</v>
      </c>
      <c r="AR52" s="1098"/>
      <c r="AS52" s="1109">
        <v>-74</v>
      </c>
      <c r="AT52" s="1109">
        <v>8</v>
      </c>
      <c r="AU52" s="1109">
        <v>2</v>
      </c>
      <c r="AV52" s="1109">
        <v>-2</v>
      </c>
      <c r="AW52" s="1109">
        <v>-6</v>
      </c>
      <c r="AX52" s="1109">
        <v>-53</v>
      </c>
      <c r="AY52" s="1109">
        <v>-16</v>
      </c>
      <c r="AZ52" s="1109">
        <v>-1</v>
      </c>
      <c r="BA52" s="1109">
        <v>-4</v>
      </c>
      <c r="BB52" s="1109">
        <v>-3</v>
      </c>
      <c r="BC52" s="1109">
        <v>0</v>
      </c>
      <c r="BD52" s="1109">
        <v>0</v>
      </c>
      <c r="BE52" s="1109">
        <v>1</v>
      </c>
      <c r="BF52" s="1109">
        <v>7</v>
      </c>
      <c r="BG52" s="1109">
        <v>4</v>
      </c>
      <c r="BH52" s="1109">
        <v>1</v>
      </c>
      <c r="BI52" s="1109">
        <v>-3</v>
      </c>
      <c r="BJ52" s="1109">
        <v>-1</v>
      </c>
      <c r="BK52" s="1109">
        <v>-4</v>
      </c>
      <c r="BL52" s="1110">
        <v>-4</v>
      </c>
      <c r="BM52" s="1463"/>
    </row>
    <row r="53" spans="1:65">
      <c r="A53" s="1289">
        <v>585</v>
      </c>
      <c r="B53" s="1160" t="s">
        <v>658</v>
      </c>
      <c r="C53" s="1290">
        <v>-231</v>
      </c>
      <c r="D53" s="1109">
        <v>-6</v>
      </c>
      <c r="E53" s="1109">
        <v>3</v>
      </c>
      <c r="F53" s="1109">
        <v>-8</v>
      </c>
      <c r="G53" s="1109">
        <v>-27</v>
      </c>
      <c r="H53" s="1109">
        <v>-86</v>
      </c>
      <c r="I53" s="1109">
        <v>-21</v>
      </c>
      <c r="J53" s="1109">
        <v>-10</v>
      </c>
      <c r="K53" s="1109">
        <v>-4</v>
      </c>
      <c r="L53" s="1109">
        <v>-11</v>
      </c>
      <c r="M53" s="1109">
        <v>-2</v>
      </c>
      <c r="N53" s="1109">
        <v>-2</v>
      </c>
      <c r="O53" s="1109">
        <v>-7</v>
      </c>
      <c r="P53" s="1109">
        <v>-3</v>
      </c>
      <c r="Q53" s="1109">
        <v>-11</v>
      </c>
      <c r="R53" s="1109">
        <v>-1</v>
      </c>
      <c r="S53" s="1109">
        <v>-8</v>
      </c>
      <c r="T53" s="1109">
        <v>-10</v>
      </c>
      <c r="U53" s="1109">
        <v>-13</v>
      </c>
      <c r="V53" s="1109">
        <v>-4</v>
      </c>
      <c r="W53" s="1109"/>
      <c r="X53" s="1290">
        <f t="shared" si="1"/>
        <v>-109</v>
      </c>
      <c r="Y53" s="1109">
        <f t="shared" ref="Y53:AQ53" si="50">Y109-Y165</f>
        <v>-4</v>
      </c>
      <c r="Z53" s="1109">
        <f t="shared" si="50"/>
        <v>4</v>
      </c>
      <c r="AA53" s="1109">
        <f t="shared" si="50"/>
        <v>-7</v>
      </c>
      <c r="AB53" s="1109">
        <f t="shared" si="50"/>
        <v>-17</v>
      </c>
      <c r="AC53" s="1109">
        <f t="shared" si="50"/>
        <v>-35</v>
      </c>
      <c r="AD53" s="1109">
        <f t="shared" si="50"/>
        <v>-12</v>
      </c>
      <c r="AE53" s="1109">
        <f t="shared" si="50"/>
        <v>-4</v>
      </c>
      <c r="AF53" s="1109">
        <f t="shared" si="50"/>
        <v>-4</v>
      </c>
      <c r="AG53" s="1109">
        <f t="shared" si="50"/>
        <v>-6</v>
      </c>
      <c r="AH53" s="1109">
        <f t="shared" si="50"/>
        <v>1</v>
      </c>
      <c r="AI53" s="1109">
        <f t="shared" si="50"/>
        <v>1</v>
      </c>
      <c r="AJ53" s="1109">
        <f t="shared" si="50"/>
        <v>-3</v>
      </c>
      <c r="AK53" s="1109">
        <f t="shared" si="50"/>
        <v>-1</v>
      </c>
      <c r="AL53" s="1109">
        <f t="shared" si="50"/>
        <v>-7</v>
      </c>
      <c r="AM53" s="1109">
        <f t="shared" si="50"/>
        <v>-2</v>
      </c>
      <c r="AN53" s="1109">
        <f t="shared" si="50"/>
        <v>-1</v>
      </c>
      <c r="AO53" s="1109">
        <f t="shared" si="50"/>
        <v>-6</v>
      </c>
      <c r="AP53" s="1109">
        <f t="shared" si="50"/>
        <v>-5</v>
      </c>
      <c r="AQ53" s="1109">
        <f t="shared" si="50"/>
        <v>-1</v>
      </c>
      <c r="AR53" s="1098"/>
      <c r="AS53" s="1109">
        <v>-122</v>
      </c>
      <c r="AT53" s="1109">
        <v>-2</v>
      </c>
      <c r="AU53" s="1109">
        <v>-1</v>
      </c>
      <c r="AV53" s="1109">
        <v>-1</v>
      </c>
      <c r="AW53" s="1109">
        <v>-10</v>
      </c>
      <c r="AX53" s="1109">
        <v>-51</v>
      </c>
      <c r="AY53" s="1109">
        <v>-9</v>
      </c>
      <c r="AZ53" s="1109">
        <v>-6</v>
      </c>
      <c r="BA53" s="1109">
        <v>0</v>
      </c>
      <c r="BB53" s="1109">
        <v>-5</v>
      </c>
      <c r="BC53" s="1109">
        <v>-3</v>
      </c>
      <c r="BD53" s="1109">
        <v>-3</v>
      </c>
      <c r="BE53" s="1109">
        <v>-4</v>
      </c>
      <c r="BF53" s="1109">
        <v>-2</v>
      </c>
      <c r="BG53" s="1109">
        <v>-4</v>
      </c>
      <c r="BH53" s="1109">
        <v>1</v>
      </c>
      <c r="BI53" s="1109">
        <v>-7</v>
      </c>
      <c r="BJ53" s="1109">
        <v>-4</v>
      </c>
      <c r="BK53" s="1109">
        <v>-8</v>
      </c>
      <c r="BL53" s="1110">
        <v>-3</v>
      </c>
      <c r="BM53" s="1463"/>
    </row>
    <row r="54" spans="1:65">
      <c r="A54" s="1291">
        <v>586</v>
      </c>
      <c r="B54" s="1163" t="s">
        <v>659</v>
      </c>
      <c r="C54" s="1292">
        <v>-113</v>
      </c>
      <c r="D54" s="1113">
        <v>5</v>
      </c>
      <c r="E54" s="1113">
        <v>-4</v>
      </c>
      <c r="F54" s="1113">
        <v>-7</v>
      </c>
      <c r="G54" s="1113">
        <v>-19</v>
      </c>
      <c r="H54" s="1113">
        <v>-64</v>
      </c>
      <c r="I54" s="1113">
        <v>-16</v>
      </c>
      <c r="J54" s="1113">
        <v>-4</v>
      </c>
      <c r="K54" s="1113">
        <v>4</v>
      </c>
      <c r="L54" s="1113">
        <v>2</v>
      </c>
      <c r="M54" s="1113">
        <v>1</v>
      </c>
      <c r="N54" s="1113">
        <v>4</v>
      </c>
      <c r="O54" s="1113">
        <v>1</v>
      </c>
      <c r="P54" s="1113">
        <v>0</v>
      </c>
      <c r="Q54" s="1113">
        <v>0</v>
      </c>
      <c r="R54" s="1113">
        <v>1</v>
      </c>
      <c r="S54" s="1113">
        <v>-6</v>
      </c>
      <c r="T54" s="1113">
        <v>-4</v>
      </c>
      <c r="U54" s="1113">
        <v>-5</v>
      </c>
      <c r="V54" s="1113">
        <v>-2</v>
      </c>
      <c r="W54" s="1113"/>
      <c r="X54" s="1292">
        <f t="shared" si="1"/>
        <v>-73</v>
      </c>
      <c r="Y54" s="1113">
        <f t="shared" ref="Y54:AQ54" si="51">Y110-Y166</f>
        <v>5</v>
      </c>
      <c r="Z54" s="1113">
        <f t="shared" si="51"/>
        <v>-2</v>
      </c>
      <c r="AA54" s="1113">
        <f t="shared" si="51"/>
        <v>-5</v>
      </c>
      <c r="AB54" s="1113">
        <f t="shared" si="51"/>
        <v>-14</v>
      </c>
      <c r="AC54" s="1113">
        <f t="shared" si="51"/>
        <v>-41</v>
      </c>
      <c r="AD54" s="1113">
        <f t="shared" si="51"/>
        <v>-5</v>
      </c>
      <c r="AE54" s="1113">
        <f t="shared" si="51"/>
        <v>-6</v>
      </c>
      <c r="AF54" s="1113">
        <f t="shared" si="51"/>
        <v>-2</v>
      </c>
      <c r="AG54" s="1113">
        <f t="shared" si="51"/>
        <v>-4</v>
      </c>
      <c r="AH54" s="1113">
        <f t="shared" si="51"/>
        <v>0</v>
      </c>
      <c r="AI54" s="1113">
        <f t="shared" si="51"/>
        <v>2</v>
      </c>
      <c r="AJ54" s="1113">
        <f t="shared" si="51"/>
        <v>0</v>
      </c>
      <c r="AK54" s="1113">
        <f t="shared" si="51"/>
        <v>3</v>
      </c>
      <c r="AL54" s="1113">
        <f t="shared" si="51"/>
        <v>0</v>
      </c>
      <c r="AM54" s="1113">
        <f t="shared" si="51"/>
        <v>0</v>
      </c>
      <c r="AN54" s="1113">
        <f t="shared" si="51"/>
        <v>-4</v>
      </c>
      <c r="AO54" s="1113">
        <f t="shared" si="51"/>
        <v>0</v>
      </c>
      <c r="AP54" s="1113">
        <f t="shared" si="51"/>
        <v>0</v>
      </c>
      <c r="AQ54" s="1113">
        <f t="shared" si="51"/>
        <v>0</v>
      </c>
      <c r="AR54" s="2006"/>
      <c r="AS54" s="1113">
        <v>-40</v>
      </c>
      <c r="AT54" s="1113">
        <v>0</v>
      </c>
      <c r="AU54" s="1113">
        <v>-2</v>
      </c>
      <c r="AV54" s="1113">
        <v>-2</v>
      </c>
      <c r="AW54" s="1113">
        <v>-5</v>
      </c>
      <c r="AX54" s="1113">
        <v>-23</v>
      </c>
      <c r="AY54" s="1113">
        <v>-11</v>
      </c>
      <c r="AZ54" s="1113">
        <v>2</v>
      </c>
      <c r="BA54" s="1113">
        <v>6</v>
      </c>
      <c r="BB54" s="1113">
        <v>6</v>
      </c>
      <c r="BC54" s="1113">
        <v>1</v>
      </c>
      <c r="BD54" s="1113">
        <v>2</v>
      </c>
      <c r="BE54" s="1113">
        <v>1</v>
      </c>
      <c r="BF54" s="1113">
        <v>-3</v>
      </c>
      <c r="BG54" s="1113">
        <v>0</v>
      </c>
      <c r="BH54" s="1113">
        <v>1</v>
      </c>
      <c r="BI54" s="1113">
        <v>-2</v>
      </c>
      <c r="BJ54" s="1113">
        <v>-4</v>
      </c>
      <c r="BK54" s="1113">
        <v>-5</v>
      </c>
      <c r="BL54" s="1111">
        <v>-2</v>
      </c>
      <c r="BM54" s="1465"/>
    </row>
    <row r="55" spans="1:65">
      <c r="A55" s="1160" t="s">
        <v>1740</v>
      </c>
    </row>
    <row r="57" spans="1:65">
      <c r="A57" s="1272" t="s">
        <v>2626</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197587</v>
      </c>
      <c r="D60" s="1295">
        <v>12850</v>
      </c>
      <c r="E60" s="1295">
        <v>5423</v>
      </c>
      <c r="F60" s="1295">
        <v>2858</v>
      </c>
      <c r="G60" s="1295">
        <v>9640</v>
      </c>
      <c r="H60" s="1295">
        <v>34095</v>
      </c>
      <c r="I60" s="1295">
        <v>37651</v>
      </c>
      <c r="J60" s="1295">
        <v>26483</v>
      </c>
      <c r="K60" s="1295">
        <v>16591</v>
      </c>
      <c r="L60" s="1295">
        <v>11251</v>
      </c>
      <c r="M60" s="1295">
        <v>9655</v>
      </c>
      <c r="N60" s="1295">
        <v>7404</v>
      </c>
      <c r="O60" s="1295">
        <v>5320</v>
      </c>
      <c r="P60" s="1295">
        <v>4121</v>
      </c>
      <c r="Q60" s="1295">
        <v>3367</v>
      </c>
      <c r="R60" s="1295">
        <v>2838</v>
      </c>
      <c r="S60" s="1295">
        <v>2401</v>
      </c>
      <c r="T60" s="1295">
        <v>2176</v>
      </c>
      <c r="U60" s="1295">
        <v>2096</v>
      </c>
      <c r="V60" s="1295">
        <v>1367</v>
      </c>
      <c r="W60" s="1296">
        <v>22107</v>
      </c>
      <c r="X60" s="1295">
        <v>102380</v>
      </c>
      <c r="Y60" s="1295">
        <v>6701</v>
      </c>
      <c r="Z60" s="1295">
        <v>2754</v>
      </c>
      <c r="AA60" s="1295">
        <v>1446</v>
      </c>
      <c r="AB60" s="1295">
        <v>5264</v>
      </c>
      <c r="AC60" s="1295">
        <v>17479</v>
      </c>
      <c r="AD60" s="1295">
        <v>19275</v>
      </c>
      <c r="AE60" s="1295">
        <v>13981</v>
      </c>
      <c r="AF60" s="1295">
        <v>8933</v>
      </c>
      <c r="AG60" s="1295">
        <v>6181</v>
      </c>
      <c r="AH60" s="1295">
        <v>5369</v>
      </c>
      <c r="AI60" s="1295">
        <v>4103</v>
      </c>
      <c r="AJ60" s="1295">
        <v>2968</v>
      </c>
      <c r="AK60" s="1295">
        <v>2282</v>
      </c>
      <c r="AL60" s="1295">
        <v>1735</v>
      </c>
      <c r="AM60" s="1295">
        <v>1348</v>
      </c>
      <c r="AN60" s="1295">
        <v>971</v>
      </c>
      <c r="AO60" s="1295">
        <v>689</v>
      </c>
      <c r="AP60" s="1295">
        <v>577</v>
      </c>
      <c r="AQ60" s="1295">
        <v>324</v>
      </c>
      <c r="AR60" s="1295">
        <v>11462</v>
      </c>
      <c r="AS60" s="1294">
        <v>95207</v>
      </c>
      <c r="AT60" s="1295">
        <v>6149</v>
      </c>
      <c r="AU60" s="1295">
        <v>2669</v>
      </c>
      <c r="AV60" s="1295">
        <v>1412</v>
      </c>
      <c r="AW60" s="1295">
        <v>4376</v>
      </c>
      <c r="AX60" s="1295">
        <v>16616</v>
      </c>
      <c r="AY60" s="1295">
        <v>18376</v>
      </c>
      <c r="AZ60" s="1295">
        <v>12502</v>
      </c>
      <c r="BA60" s="1295">
        <v>7658</v>
      </c>
      <c r="BB60" s="1295">
        <v>5070</v>
      </c>
      <c r="BC60" s="1295">
        <v>4286</v>
      </c>
      <c r="BD60" s="1295">
        <v>3301</v>
      </c>
      <c r="BE60" s="1295">
        <v>2352</v>
      </c>
      <c r="BF60" s="1295">
        <v>1839</v>
      </c>
      <c r="BG60" s="1295">
        <v>1632</v>
      </c>
      <c r="BH60" s="1295">
        <v>1490</v>
      </c>
      <c r="BI60" s="1295">
        <v>1430</v>
      </c>
      <c r="BJ60" s="1295">
        <v>1487</v>
      </c>
      <c r="BK60" s="1295">
        <v>1519</v>
      </c>
      <c r="BL60" s="1295">
        <v>1043</v>
      </c>
      <c r="BM60" s="1461">
        <v>10645</v>
      </c>
    </row>
    <row r="61" spans="1:65">
      <c r="A61" s="1286">
        <v>100</v>
      </c>
      <c r="B61" s="1297" t="s">
        <v>1737</v>
      </c>
      <c r="C61" s="2246">
        <v>70120</v>
      </c>
      <c r="D61" s="2247">
        <v>3990</v>
      </c>
      <c r="E61" s="2247">
        <v>1713</v>
      </c>
      <c r="F61" s="2247">
        <v>932</v>
      </c>
      <c r="G61" s="2247">
        <v>3313</v>
      </c>
      <c r="H61" s="2247">
        <v>12545</v>
      </c>
      <c r="I61" s="2247">
        <v>12977</v>
      </c>
      <c r="J61" s="2247">
        <v>9114</v>
      </c>
      <c r="K61" s="2247">
        <v>5718</v>
      </c>
      <c r="L61" s="2247">
        <v>4023</v>
      </c>
      <c r="M61" s="2247">
        <v>3547</v>
      </c>
      <c r="N61" s="2247">
        <v>2726</v>
      </c>
      <c r="O61" s="2247">
        <v>2044</v>
      </c>
      <c r="P61" s="2247">
        <v>1584</v>
      </c>
      <c r="Q61" s="2247">
        <v>1380</v>
      </c>
      <c r="R61" s="2247">
        <v>1161</v>
      </c>
      <c r="S61" s="2247">
        <v>998</v>
      </c>
      <c r="T61" s="2247">
        <v>904</v>
      </c>
      <c r="U61" s="2247">
        <v>841</v>
      </c>
      <c r="V61" s="2247">
        <v>610</v>
      </c>
      <c r="W61" s="2248">
        <v>8612</v>
      </c>
      <c r="X61" s="2247">
        <v>35515</v>
      </c>
      <c r="Y61" s="2247">
        <v>2037</v>
      </c>
      <c r="Z61" s="2247">
        <v>822</v>
      </c>
      <c r="AA61" s="2247">
        <v>471</v>
      </c>
      <c r="AB61" s="2247">
        <v>1728</v>
      </c>
      <c r="AC61" s="2247">
        <v>6052</v>
      </c>
      <c r="AD61" s="2247">
        <v>6620</v>
      </c>
      <c r="AE61" s="2247">
        <v>4717</v>
      </c>
      <c r="AF61" s="2247">
        <v>3020</v>
      </c>
      <c r="AG61" s="2247">
        <v>2198</v>
      </c>
      <c r="AH61" s="2247">
        <v>1962</v>
      </c>
      <c r="AI61" s="2247">
        <v>1483</v>
      </c>
      <c r="AJ61" s="2247">
        <v>1148</v>
      </c>
      <c r="AK61" s="2247">
        <v>909</v>
      </c>
      <c r="AL61" s="2247">
        <v>712</v>
      </c>
      <c r="AM61" s="2247">
        <v>556</v>
      </c>
      <c r="AN61" s="2247">
        <v>417</v>
      </c>
      <c r="AO61" s="2247">
        <v>286</v>
      </c>
      <c r="AP61" s="2247">
        <v>247</v>
      </c>
      <c r="AQ61" s="2247">
        <v>130</v>
      </c>
      <c r="AR61" s="2247">
        <v>4277</v>
      </c>
      <c r="AS61" s="2246">
        <v>34605</v>
      </c>
      <c r="AT61" s="2247">
        <v>1953</v>
      </c>
      <c r="AU61" s="2247">
        <v>891</v>
      </c>
      <c r="AV61" s="2247">
        <v>461</v>
      </c>
      <c r="AW61" s="2247">
        <v>1585</v>
      </c>
      <c r="AX61" s="2247">
        <v>6493</v>
      </c>
      <c r="AY61" s="2247">
        <v>6357</v>
      </c>
      <c r="AZ61" s="2247">
        <v>4397</v>
      </c>
      <c r="BA61" s="2247">
        <v>2698</v>
      </c>
      <c r="BB61" s="2247">
        <v>1825</v>
      </c>
      <c r="BC61" s="2247">
        <v>1585</v>
      </c>
      <c r="BD61" s="2247">
        <v>1243</v>
      </c>
      <c r="BE61" s="2247">
        <v>896</v>
      </c>
      <c r="BF61" s="2247">
        <v>675</v>
      </c>
      <c r="BG61" s="2247">
        <v>668</v>
      </c>
      <c r="BH61" s="2247">
        <v>605</v>
      </c>
      <c r="BI61" s="2247">
        <v>581</v>
      </c>
      <c r="BJ61" s="2247">
        <v>618</v>
      </c>
      <c r="BK61" s="2247">
        <v>594</v>
      </c>
      <c r="BL61" s="2247">
        <v>480</v>
      </c>
      <c r="BM61" s="1459">
        <v>4335</v>
      </c>
    </row>
    <row r="62" spans="1:65">
      <c r="A62" s="1289">
        <v>101</v>
      </c>
      <c r="B62" s="1162" t="s">
        <v>69</v>
      </c>
      <c r="C62" s="1298">
        <v>10715</v>
      </c>
      <c r="D62" s="1299">
        <v>698</v>
      </c>
      <c r="E62" s="1299">
        <v>302</v>
      </c>
      <c r="F62" s="1299">
        <v>159</v>
      </c>
      <c r="G62" s="1299">
        <v>479</v>
      </c>
      <c r="H62" s="1299">
        <v>1878</v>
      </c>
      <c r="I62" s="1299">
        <v>1950</v>
      </c>
      <c r="J62" s="1299">
        <v>1445</v>
      </c>
      <c r="K62" s="1299">
        <v>963</v>
      </c>
      <c r="L62" s="1299">
        <v>607</v>
      </c>
      <c r="M62" s="1299">
        <v>580</v>
      </c>
      <c r="N62" s="1299">
        <v>434</v>
      </c>
      <c r="O62" s="1299">
        <v>271</v>
      </c>
      <c r="P62" s="1299">
        <v>228</v>
      </c>
      <c r="Q62" s="1299">
        <v>186</v>
      </c>
      <c r="R62" s="1299">
        <v>136</v>
      </c>
      <c r="S62" s="1299">
        <v>108</v>
      </c>
      <c r="T62" s="1299">
        <v>100</v>
      </c>
      <c r="U62" s="1299">
        <v>108</v>
      </c>
      <c r="V62" s="1299">
        <v>83</v>
      </c>
      <c r="W62" s="1300">
        <v>1344</v>
      </c>
      <c r="X62" s="1299">
        <v>5415</v>
      </c>
      <c r="Y62" s="1299">
        <v>371</v>
      </c>
      <c r="Z62" s="1299">
        <v>154</v>
      </c>
      <c r="AA62" s="1299">
        <v>85</v>
      </c>
      <c r="AB62" s="1299">
        <v>241</v>
      </c>
      <c r="AC62" s="1299">
        <v>992</v>
      </c>
      <c r="AD62" s="1299">
        <v>981</v>
      </c>
      <c r="AE62" s="1299">
        <v>696</v>
      </c>
      <c r="AF62" s="1299">
        <v>476</v>
      </c>
      <c r="AG62" s="1299">
        <v>306</v>
      </c>
      <c r="AH62" s="1299">
        <v>301</v>
      </c>
      <c r="AI62" s="1299">
        <v>244</v>
      </c>
      <c r="AJ62" s="1299">
        <v>160</v>
      </c>
      <c r="AK62" s="1299">
        <v>130</v>
      </c>
      <c r="AL62" s="1299">
        <v>91</v>
      </c>
      <c r="AM62" s="1299">
        <v>59</v>
      </c>
      <c r="AN62" s="1299">
        <v>48</v>
      </c>
      <c r="AO62" s="1299">
        <v>28</v>
      </c>
      <c r="AP62" s="1299">
        <v>30</v>
      </c>
      <c r="AQ62" s="1299">
        <v>22</v>
      </c>
      <c r="AR62" s="1299">
        <v>682</v>
      </c>
      <c r="AS62" s="1298">
        <v>5300</v>
      </c>
      <c r="AT62" s="1299">
        <v>327</v>
      </c>
      <c r="AU62" s="1299">
        <v>148</v>
      </c>
      <c r="AV62" s="1299">
        <v>74</v>
      </c>
      <c r="AW62" s="1299">
        <v>238</v>
      </c>
      <c r="AX62" s="1299">
        <v>886</v>
      </c>
      <c r="AY62" s="1299">
        <v>969</v>
      </c>
      <c r="AZ62" s="1299">
        <v>749</v>
      </c>
      <c r="BA62" s="1299">
        <v>487</v>
      </c>
      <c r="BB62" s="1299">
        <v>301</v>
      </c>
      <c r="BC62" s="1299">
        <v>279</v>
      </c>
      <c r="BD62" s="1299">
        <v>190</v>
      </c>
      <c r="BE62" s="1299">
        <v>111</v>
      </c>
      <c r="BF62" s="1299">
        <v>98</v>
      </c>
      <c r="BG62" s="1299">
        <v>95</v>
      </c>
      <c r="BH62" s="1299">
        <v>77</v>
      </c>
      <c r="BI62" s="1299">
        <v>60</v>
      </c>
      <c r="BJ62" s="1299">
        <v>72</v>
      </c>
      <c r="BK62" s="1299">
        <v>78</v>
      </c>
      <c r="BL62" s="1299">
        <v>61</v>
      </c>
      <c r="BM62" s="1468">
        <v>662</v>
      </c>
    </row>
    <row r="63" spans="1:65">
      <c r="A63" s="1289">
        <v>102</v>
      </c>
      <c r="B63" s="1162" t="s">
        <v>70</v>
      </c>
      <c r="C63" s="1298">
        <v>7376</v>
      </c>
      <c r="D63" s="1299">
        <v>426</v>
      </c>
      <c r="E63" s="1299">
        <v>173</v>
      </c>
      <c r="F63" s="1299">
        <v>97</v>
      </c>
      <c r="G63" s="1299">
        <v>421</v>
      </c>
      <c r="H63" s="1299">
        <v>1346</v>
      </c>
      <c r="I63" s="1299">
        <v>1344</v>
      </c>
      <c r="J63" s="1299">
        <v>997</v>
      </c>
      <c r="K63" s="1299">
        <v>629</v>
      </c>
      <c r="L63" s="1299">
        <v>422</v>
      </c>
      <c r="M63" s="1299">
        <v>383</v>
      </c>
      <c r="N63" s="1299">
        <v>291</v>
      </c>
      <c r="O63" s="1299">
        <v>177</v>
      </c>
      <c r="P63" s="1299">
        <v>140</v>
      </c>
      <c r="Q63" s="1299">
        <v>116</v>
      </c>
      <c r="R63" s="1299">
        <v>116</v>
      </c>
      <c r="S63" s="1299">
        <v>96</v>
      </c>
      <c r="T63" s="1299">
        <v>73</v>
      </c>
      <c r="U63" s="1299">
        <v>75</v>
      </c>
      <c r="V63" s="1299">
        <v>54</v>
      </c>
      <c r="W63" s="1300">
        <v>1144</v>
      </c>
      <c r="X63" s="1299">
        <v>3627</v>
      </c>
      <c r="Y63" s="1299">
        <v>197</v>
      </c>
      <c r="Z63" s="1299">
        <v>91</v>
      </c>
      <c r="AA63" s="1299">
        <v>47</v>
      </c>
      <c r="AB63" s="1299">
        <v>243</v>
      </c>
      <c r="AC63" s="1299">
        <v>612</v>
      </c>
      <c r="AD63" s="1299">
        <v>675</v>
      </c>
      <c r="AE63" s="1299">
        <v>497</v>
      </c>
      <c r="AF63" s="1299">
        <v>306</v>
      </c>
      <c r="AG63" s="1299">
        <v>216</v>
      </c>
      <c r="AH63" s="1299">
        <v>201</v>
      </c>
      <c r="AI63" s="1299">
        <v>155</v>
      </c>
      <c r="AJ63" s="1299">
        <v>95</v>
      </c>
      <c r="AK63" s="1299">
        <v>72</v>
      </c>
      <c r="AL63" s="1299">
        <v>55</v>
      </c>
      <c r="AM63" s="1299">
        <v>57</v>
      </c>
      <c r="AN63" s="1299">
        <v>45</v>
      </c>
      <c r="AO63" s="1299">
        <v>25</v>
      </c>
      <c r="AP63" s="1299">
        <v>28</v>
      </c>
      <c r="AQ63" s="1299">
        <v>10</v>
      </c>
      <c r="AR63" s="1299">
        <v>604</v>
      </c>
      <c r="AS63" s="1298">
        <v>3749</v>
      </c>
      <c r="AT63" s="1299">
        <v>229</v>
      </c>
      <c r="AU63" s="1299">
        <v>82</v>
      </c>
      <c r="AV63" s="1299">
        <v>50</v>
      </c>
      <c r="AW63" s="1299">
        <v>178</v>
      </c>
      <c r="AX63" s="1299">
        <v>734</v>
      </c>
      <c r="AY63" s="1299">
        <v>669</v>
      </c>
      <c r="AZ63" s="1299">
        <v>500</v>
      </c>
      <c r="BA63" s="1299">
        <v>323</v>
      </c>
      <c r="BB63" s="1299">
        <v>206</v>
      </c>
      <c r="BC63" s="1299">
        <v>182</v>
      </c>
      <c r="BD63" s="1299">
        <v>136</v>
      </c>
      <c r="BE63" s="1299">
        <v>82</v>
      </c>
      <c r="BF63" s="1299">
        <v>68</v>
      </c>
      <c r="BG63" s="1299">
        <v>61</v>
      </c>
      <c r="BH63" s="1299">
        <v>59</v>
      </c>
      <c r="BI63" s="1299">
        <v>51</v>
      </c>
      <c r="BJ63" s="1299">
        <v>48</v>
      </c>
      <c r="BK63" s="1299">
        <v>47</v>
      </c>
      <c r="BL63" s="1299">
        <v>44</v>
      </c>
      <c r="BM63" s="1468">
        <v>540</v>
      </c>
    </row>
    <row r="64" spans="1:65">
      <c r="A64" s="1289">
        <v>105</v>
      </c>
      <c r="B64" s="1162" t="s">
        <v>72</v>
      </c>
      <c r="C64" s="1298">
        <v>7419</v>
      </c>
      <c r="D64" s="1299">
        <v>239</v>
      </c>
      <c r="E64" s="1299">
        <v>113</v>
      </c>
      <c r="F64" s="1299">
        <v>65</v>
      </c>
      <c r="G64" s="1299">
        <v>321</v>
      </c>
      <c r="H64" s="1299">
        <v>1751</v>
      </c>
      <c r="I64" s="1299">
        <v>1561</v>
      </c>
      <c r="J64" s="1299">
        <v>942</v>
      </c>
      <c r="K64" s="1299">
        <v>510</v>
      </c>
      <c r="L64" s="1299">
        <v>411</v>
      </c>
      <c r="M64" s="1299">
        <v>351</v>
      </c>
      <c r="N64" s="1299">
        <v>262</v>
      </c>
      <c r="O64" s="1299">
        <v>241</v>
      </c>
      <c r="P64" s="1299">
        <v>156</v>
      </c>
      <c r="Q64" s="1299">
        <v>145</v>
      </c>
      <c r="R64" s="1299">
        <v>100</v>
      </c>
      <c r="S64" s="1299">
        <v>90</v>
      </c>
      <c r="T64" s="1299">
        <v>68</v>
      </c>
      <c r="U64" s="1299">
        <v>54</v>
      </c>
      <c r="V64" s="1299">
        <v>39</v>
      </c>
      <c r="W64" s="1300">
        <v>1007</v>
      </c>
      <c r="X64" s="1299">
        <v>3885</v>
      </c>
      <c r="Y64" s="1299">
        <v>121</v>
      </c>
      <c r="Z64" s="1299">
        <v>56</v>
      </c>
      <c r="AA64" s="1299">
        <v>28</v>
      </c>
      <c r="AB64" s="1299">
        <v>145</v>
      </c>
      <c r="AC64" s="1299">
        <v>830</v>
      </c>
      <c r="AD64" s="1299">
        <v>836</v>
      </c>
      <c r="AE64" s="1299">
        <v>530</v>
      </c>
      <c r="AF64" s="1299">
        <v>285</v>
      </c>
      <c r="AG64" s="1299">
        <v>246</v>
      </c>
      <c r="AH64" s="1299">
        <v>201</v>
      </c>
      <c r="AI64" s="1299">
        <v>151</v>
      </c>
      <c r="AJ64" s="1299">
        <v>143</v>
      </c>
      <c r="AK64" s="1299">
        <v>91</v>
      </c>
      <c r="AL64" s="1299">
        <v>84</v>
      </c>
      <c r="AM64" s="1299">
        <v>60</v>
      </c>
      <c r="AN64" s="1299">
        <v>35</v>
      </c>
      <c r="AO64" s="1299">
        <v>25</v>
      </c>
      <c r="AP64" s="1299">
        <v>13</v>
      </c>
      <c r="AQ64" s="1299">
        <v>5</v>
      </c>
      <c r="AR64" s="1299">
        <v>589</v>
      </c>
      <c r="AS64" s="1298">
        <v>3534</v>
      </c>
      <c r="AT64" s="1299">
        <v>118</v>
      </c>
      <c r="AU64" s="1299">
        <v>57</v>
      </c>
      <c r="AV64" s="1299">
        <v>37</v>
      </c>
      <c r="AW64" s="1299">
        <v>176</v>
      </c>
      <c r="AX64" s="1299">
        <v>921</v>
      </c>
      <c r="AY64" s="1299">
        <v>725</v>
      </c>
      <c r="AZ64" s="1299">
        <v>412</v>
      </c>
      <c r="BA64" s="1299">
        <v>225</v>
      </c>
      <c r="BB64" s="1299">
        <v>165</v>
      </c>
      <c r="BC64" s="1299">
        <v>150</v>
      </c>
      <c r="BD64" s="1299">
        <v>111</v>
      </c>
      <c r="BE64" s="1299">
        <v>98</v>
      </c>
      <c r="BF64" s="1299">
        <v>65</v>
      </c>
      <c r="BG64" s="1299">
        <v>61</v>
      </c>
      <c r="BH64" s="1299">
        <v>40</v>
      </c>
      <c r="BI64" s="1299">
        <v>55</v>
      </c>
      <c r="BJ64" s="1299">
        <v>43</v>
      </c>
      <c r="BK64" s="1299">
        <v>41</v>
      </c>
      <c r="BL64" s="1299">
        <v>34</v>
      </c>
      <c r="BM64" s="1468">
        <v>418</v>
      </c>
    </row>
    <row r="65" spans="1:65">
      <c r="A65" s="1289">
        <v>106</v>
      </c>
      <c r="B65" s="1162" t="s">
        <v>74</v>
      </c>
      <c r="C65" s="1298">
        <v>4946</v>
      </c>
      <c r="D65" s="1299">
        <v>220</v>
      </c>
      <c r="E65" s="1299">
        <v>91</v>
      </c>
      <c r="F65" s="1299">
        <v>63</v>
      </c>
      <c r="G65" s="1299">
        <v>268</v>
      </c>
      <c r="H65" s="1299">
        <v>955</v>
      </c>
      <c r="I65" s="1299">
        <v>903</v>
      </c>
      <c r="J65" s="1299">
        <v>499</v>
      </c>
      <c r="K65" s="1299">
        <v>363</v>
      </c>
      <c r="L65" s="1299">
        <v>255</v>
      </c>
      <c r="M65" s="1299">
        <v>269</v>
      </c>
      <c r="N65" s="1299">
        <v>224</v>
      </c>
      <c r="O65" s="1299">
        <v>179</v>
      </c>
      <c r="P65" s="1299">
        <v>131</v>
      </c>
      <c r="Q65" s="1299">
        <v>139</v>
      </c>
      <c r="R65" s="1299">
        <v>110</v>
      </c>
      <c r="S65" s="1299">
        <v>84</v>
      </c>
      <c r="T65" s="1299">
        <v>72</v>
      </c>
      <c r="U65" s="1299">
        <v>68</v>
      </c>
      <c r="V65" s="1299">
        <v>53</v>
      </c>
      <c r="W65" s="1300">
        <v>401</v>
      </c>
      <c r="X65" s="1299">
        <v>2691</v>
      </c>
      <c r="Y65" s="1299">
        <v>118</v>
      </c>
      <c r="Z65" s="1299">
        <v>40</v>
      </c>
      <c r="AA65" s="1299">
        <v>28</v>
      </c>
      <c r="AB65" s="1299">
        <v>131</v>
      </c>
      <c r="AC65" s="1299">
        <v>507</v>
      </c>
      <c r="AD65" s="1299">
        <v>514</v>
      </c>
      <c r="AE65" s="1299">
        <v>283</v>
      </c>
      <c r="AF65" s="1299">
        <v>209</v>
      </c>
      <c r="AG65" s="1299">
        <v>142</v>
      </c>
      <c r="AH65" s="1299">
        <v>163</v>
      </c>
      <c r="AI65" s="1299">
        <v>133</v>
      </c>
      <c r="AJ65" s="1299">
        <v>106</v>
      </c>
      <c r="AK65" s="1299">
        <v>80</v>
      </c>
      <c r="AL65" s="1299">
        <v>78</v>
      </c>
      <c r="AM65" s="1299">
        <v>56</v>
      </c>
      <c r="AN65" s="1299">
        <v>45</v>
      </c>
      <c r="AO65" s="1299">
        <v>22</v>
      </c>
      <c r="AP65" s="1299">
        <v>24</v>
      </c>
      <c r="AQ65" s="1299">
        <v>12</v>
      </c>
      <c r="AR65" s="1299">
        <v>190</v>
      </c>
      <c r="AS65" s="1298">
        <v>2255</v>
      </c>
      <c r="AT65" s="1299">
        <v>102</v>
      </c>
      <c r="AU65" s="1299">
        <v>51</v>
      </c>
      <c r="AV65" s="1299">
        <v>35</v>
      </c>
      <c r="AW65" s="1299">
        <v>137</v>
      </c>
      <c r="AX65" s="1299">
        <v>448</v>
      </c>
      <c r="AY65" s="1299">
        <v>389</v>
      </c>
      <c r="AZ65" s="1299">
        <v>216</v>
      </c>
      <c r="BA65" s="1299">
        <v>154</v>
      </c>
      <c r="BB65" s="1299">
        <v>113</v>
      </c>
      <c r="BC65" s="1299">
        <v>106</v>
      </c>
      <c r="BD65" s="1299">
        <v>91</v>
      </c>
      <c r="BE65" s="1299">
        <v>73</v>
      </c>
      <c r="BF65" s="1299">
        <v>51</v>
      </c>
      <c r="BG65" s="1299">
        <v>61</v>
      </c>
      <c r="BH65" s="1299">
        <v>54</v>
      </c>
      <c r="BI65" s="1299">
        <v>39</v>
      </c>
      <c r="BJ65" s="1299">
        <v>50</v>
      </c>
      <c r="BK65" s="1299">
        <v>44</v>
      </c>
      <c r="BL65" s="1299">
        <v>41</v>
      </c>
      <c r="BM65" s="1468">
        <v>211</v>
      </c>
    </row>
    <row r="66" spans="1:65">
      <c r="A66" s="1289">
        <v>107</v>
      </c>
      <c r="B66" s="1162" t="s">
        <v>75</v>
      </c>
      <c r="C66" s="1298">
        <v>6093</v>
      </c>
      <c r="D66" s="1299">
        <v>406</v>
      </c>
      <c r="E66" s="1299">
        <v>152</v>
      </c>
      <c r="F66" s="1299">
        <v>87</v>
      </c>
      <c r="G66" s="1299">
        <v>264</v>
      </c>
      <c r="H66" s="1299">
        <v>889</v>
      </c>
      <c r="I66" s="1299">
        <v>1052</v>
      </c>
      <c r="J66" s="1299">
        <v>845</v>
      </c>
      <c r="K66" s="1299">
        <v>460</v>
      </c>
      <c r="L66" s="1299">
        <v>386</v>
      </c>
      <c r="M66" s="1299">
        <v>312</v>
      </c>
      <c r="N66" s="1299">
        <v>244</v>
      </c>
      <c r="O66" s="1299">
        <v>198</v>
      </c>
      <c r="P66" s="1299">
        <v>181</v>
      </c>
      <c r="Q66" s="1299">
        <v>135</v>
      </c>
      <c r="R66" s="1299">
        <v>131</v>
      </c>
      <c r="S66" s="1299">
        <v>107</v>
      </c>
      <c r="T66" s="1299">
        <v>99</v>
      </c>
      <c r="U66" s="1299">
        <v>85</v>
      </c>
      <c r="V66" s="1299">
        <v>60</v>
      </c>
      <c r="W66" s="1300">
        <v>429</v>
      </c>
      <c r="X66" s="1299">
        <v>2981</v>
      </c>
      <c r="Y66" s="1299">
        <v>209</v>
      </c>
      <c r="Z66" s="1299">
        <v>65</v>
      </c>
      <c r="AA66" s="1299">
        <v>50</v>
      </c>
      <c r="AB66" s="1299">
        <v>111</v>
      </c>
      <c r="AC66" s="1299">
        <v>401</v>
      </c>
      <c r="AD66" s="1299">
        <v>524</v>
      </c>
      <c r="AE66" s="1299">
        <v>424</v>
      </c>
      <c r="AF66" s="1299">
        <v>240</v>
      </c>
      <c r="AG66" s="1299">
        <v>217</v>
      </c>
      <c r="AH66" s="1299">
        <v>164</v>
      </c>
      <c r="AI66" s="1299">
        <v>132</v>
      </c>
      <c r="AJ66" s="1299">
        <v>101</v>
      </c>
      <c r="AK66" s="1299">
        <v>96</v>
      </c>
      <c r="AL66" s="1299">
        <v>68</v>
      </c>
      <c r="AM66" s="1299">
        <v>59</v>
      </c>
      <c r="AN66" s="1299">
        <v>41</v>
      </c>
      <c r="AO66" s="1299">
        <v>34</v>
      </c>
      <c r="AP66" s="1299">
        <v>28</v>
      </c>
      <c r="AQ66" s="1299">
        <v>17</v>
      </c>
      <c r="AR66" s="1299">
        <v>176</v>
      </c>
      <c r="AS66" s="1298">
        <v>3112</v>
      </c>
      <c r="AT66" s="1299">
        <v>197</v>
      </c>
      <c r="AU66" s="1299">
        <v>87</v>
      </c>
      <c r="AV66" s="1299">
        <v>37</v>
      </c>
      <c r="AW66" s="1299">
        <v>153</v>
      </c>
      <c r="AX66" s="1299">
        <v>488</v>
      </c>
      <c r="AY66" s="1299">
        <v>528</v>
      </c>
      <c r="AZ66" s="1299">
        <v>421</v>
      </c>
      <c r="BA66" s="1299">
        <v>220</v>
      </c>
      <c r="BB66" s="1299">
        <v>169</v>
      </c>
      <c r="BC66" s="1299">
        <v>148</v>
      </c>
      <c r="BD66" s="1299">
        <v>112</v>
      </c>
      <c r="BE66" s="1299">
        <v>97</v>
      </c>
      <c r="BF66" s="1299">
        <v>85</v>
      </c>
      <c r="BG66" s="1299">
        <v>67</v>
      </c>
      <c r="BH66" s="1299">
        <v>72</v>
      </c>
      <c r="BI66" s="1299">
        <v>66</v>
      </c>
      <c r="BJ66" s="1299">
        <v>65</v>
      </c>
      <c r="BK66" s="1299">
        <v>57</v>
      </c>
      <c r="BL66" s="1299">
        <v>43</v>
      </c>
      <c r="BM66" s="1468">
        <v>253</v>
      </c>
    </row>
    <row r="67" spans="1:65">
      <c r="A67" s="1289">
        <v>108</v>
      </c>
      <c r="B67" s="1162" t="s">
        <v>76</v>
      </c>
      <c r="C67" s="1298">
        <v>7429</v>
      </c>
      <c r="D67" s="1299">
        <v>525</v>
      </c>
      <c r="E67" s="1299">
        <v>218</v>
      </c>
      <c r="F67" s="1299">
        <v>112</v>
      </c>
      <c r="G67" s="1299">
        <v>350</v>
      </c>
      <c r="H67" s="1299">
        <v>1038</v>
      </c>
      <c r="I67" s="1299">
        <v>1373</v>
      </c>
      <c r="J67" s="1299">
        <v>1021</v>
      </c>
      <c r="K67" s="1299">
        <v>628</v>
      </c>
      <c r="L67" s="1299">
        <v>406</v>
      </c>
      <c r="M67" s="1299">
        <v>366</v>
      </c>
      <c r="N67" s="1299">
        <v>272</v>
      </c>
      <c r="O67" s="1299">
        <v>206</v>
      </c>
      <c r="P67" s="1299">
        <v>150</v>
      </c>
      <c r="Q67" s="1299">
        <v>168</v>
      </c>
      <c r="R67" s="1299">
        <v>158</v>
      </c>
      <c r="S67" s="1299">
        <v>128</v>
      </c>
      <c r="T67" s="1299">
        <v>126</v>
      </c>
      <c r="U67" s="1299">
        <v>108</v>
      </c>
      <c r="V67" s="1299">
        <v>76</v>
      </c>
      <c r="W67" s="1300">
        <v>746</v>
      </c>
      <c r="X67" s="1299">
        <v>3804</v>
      </c>
      <c r="Y67" s="1299">
        <v>280</v>
      </c>
      <c r="Z67" s="1299">
        <v>113</v>
      </c>
      <c r="AA67" s="1299">
        <v>54</v>
      </c>
      <c r="AB67" s="1299">
        <v>210</v>
      </c>
      <c r="AC67" s="1299">
        <v>541</v>
      </c>
      <c r="AD67" s="1299">
        <v>701</v>
      </c>
      <c r="AE67" s="1299">
        <v>515</v>
      </c>
      <c r="AF67" s="1299">
        <v>336</v>
      </c>
      <c r="AG67" s="1299">
        <v>233</v>
      </c>
      <c r="AH67" s="1299">
        <v>198</v>
      </c>
      <c r="AI67" s="1299">
        <v>132</v>
      </c>
      <c r="AJ67" s="1299">
        <v>112</v>
      </c>
      <c r="AK67" s="1299">
        <v>90</v>
      </c>
      <c r="AL67" s="1299">
        <v>85</v>
      </c>
      <c r="AM67" s="1299">
        <v>76</v>
      </c>
      <c r="AN67" s="1299">
        <v>55</v>
      </c>
      <c r="AO67" s="1299">
        <v>39</v>
      </c>
      <c r="AP67" s="1299">
        <v>22</v>
      </c>
      <c r="AQ67" s="1299">
        <v>12</v>
      </c>
      <c r="AR67" s="1299">
        <v>379</v>
      </c>
      <c r="AS67" s="1298">
        <v>3625</v>
      </c>
      <c r="AT67" s="1299">
        <v>245</v>
      </c>
      <c r="AU67" s="1299">
        <v>105</v>
      </c>
      <c r="AV67" s="1299">
        <v>58</v>
      </c>
      <c r="AW67" s="1299">
        <v>140</v>
      </c>
      <c r="AX67" s="1299">
        <v>497</v>
      </c>
      <c r="AY67" s="1299">
        <v>672</v>
      </c>
      <c r="AZ67" s="1299">
        <v>506</v>
      </c>
      <c r="BA67" s="1299">
        <v>292</v>
      </c>
      <c r="BB67" s="1299">
        <v>173</v>
      </c>
      <c r="BC67" s="1299">
        <v>168</v>
      </c>
      <c r="BD67" s="1299">
        <v>140</v>
      </c>
      <c r="BE67" s="1299">
        <v>94</v>
      </c>
      <c r="BF67" s="1299">
        <v>60</v>
      </c>
      <c r="BG67" s="1299">
        <v>83</v>
      </c>
      <c r="BH67" s="1299">
        <v>82</v>
      </c>
      <c r="BI67" s="1299">
        <v>73</v>
      </c>
      <c r="BJ67" s="1299">
        <v>87</v>
      </c>
      <c r="BK67" s="1299">
        <v>86</v>
      </c>
      <c r="BL67" s="1299">
        <v>64</v>
      </c>
      <c r="BM67" s="1468">
        <v>367</v>
      </c>
    </row>
    <row r="68" spans="1:65">
      <c r="A68" s="1289">
        <v>109</v>
      </c>
      <c r="B68" s="1162" t="s">
        <v>73</v>
      </c>
      <c r="C68" s="1298">
        <v>6312</v>
      </c>
      <c r="D68" s="1299">
        <v>513</v>
      </c>
      <c r="E68" s="1299">
        <v>241</v>
      </c>
      <c r="F68" s="1299">
        <v>88</v>
      </c>
      <c r="G68" s="1299">
        <v>228</v>
      </c>
      <c r="H68" s="1299">
        <v>895</v>
      </c>
      <c r="I68" s="1299">
        <v>1058</v>
      </c>
      <c r="J68" s="1299">
        <v>772</v>
      </c>
      <c r="K68" s="1299">
        <v>539</v>
      </c>
      <c r="L68" s="1299">
        <v>378</v>
      </c>
      <c r="M68" s="1299">
        <v>307</v>
      </c>
      <c r="N68" s="1299">
        <v>247</v>
      </c>
      <c r="O68" s="1299">
        <v>174</v>
      </c>
      <c r="P68" s="1299">
        <v>174</v>
      </c>
      <c r="Q68" s="1299">
        <v>140</v>
      </c>
      <c r="R68" s="1299">
        <v>143</v>
      </c>
      <c r="S68" s="1299">
        <v>99</v>
      </c>
      <c r="T68" s="1299">
        <v>111</v>
      </c>
      <c r="U68" s="1299">
        <v>118</v>
      </c>
      <c r="V68" s="1299">
        <v>87</v>
      </c>
      <c r="W68" s="1300">
        <v>874</v>
      </c>
      <c r="X68" s="1299">
        <v>3118</v>
      </c>
      <c r="Y68" s="1299">
        <v>264</v>
      </c>
      <c r="Z68" s="1299">
        <v>107</v>
      </c>
      <c r="AA68" s="1299">
        <v>53</v>
      </c>
      <c r="AB68" s="1299">
        <v>121</v>
      </c>
      <c r="AC68" s="1299">
        <v>409</v>
      </c>
      <c r="AD68" s="1299">
        <v>505</v>
      </c>
      <c r="AE68" s="1299">
        <v>391</v>
      </c>
      <c r="AF68" s="1299">
        <v>287</v>
      </c>
      <c r="AG68" s="1299">
        <v>209</v>
      </c>
      <c r="AH68" s="1299">
        <v>180</v>
      </c>
      <c r="AI68" s="1299">
        <v>142</v>
      </c>
      <c r="AJ68" s="1299">
        <v>90</v>
      </c>
      <c r="AK68" s="1299">
        <v>97</v>
      </c>
      <c r="AL68" s="1299">
        <v>71</v>
      </c>
      <c r="AM68" s="1299">
        <v>68</v>
      </c>
      <c r="AN68" s="1299">
        <v>38</v>
      </c>
      <c r="AO68" s="1299">
        <v>35</v>
      </c>
      <c r="AP68" s="1299">
        <v>35</v>
      </c>
      <c r="AQ68" s="1299">
        <v>16</v>
      </c>
      <c r="AR68" s="1299">
        <v>249</v>
      </c>
      <c r="AS68" s="1298">
        <v>3194</v>
      </c>
      <c r="AT68" s="1299">
        <v>249</v>
      </c>
      <c r="AU68" s="1299">
        <v>134</v>
      </c>
      <c r="AV68" s="1299">
        <v>35</v>
      </c>
      <c r="AW68" s="1299">
        <v>107</v>
      </c>
      <c r="AX68" s="1299">
        <v>486</v>
      </c>
      <c r="AY68" s="1299">
        <v>553</v>
      </c>
      <c r="AZ68" s="1299">
        <v>381</v>
      </c>
      <c r="BA68" s="1299">
        <v>252</v>
      </c>
      <c r="BB68" s="1299">
        <v>169</v>
      </c>
      <c r="BC68" s="1299">
        <v>127</v>
      </c>
      <c r="BD68" s="1299">
        <v>105</v>
      </c>
      <c r="BE68" s="1299">
        <v>84</v>
      </c>
      <c r="BF68" s="1299">
        <v>77</v>
      </c>
      <c r="BG68" s="1299">
        <v>69</v>
      </c>
      <c r="BH68" s="1299">
        <v>75</v>
      </c>
      <c r="BI68" s="1299">
        <v>61</v>
      </c>
      <c r="BJ68" s="1299">
        <v>76</v>
      </c>
      <c r="BK68" s="1299">
        <v>83</v>
      </c>
      <c r="BL68" s="1299">
        <v>71</v>
      </c>
      <c r="BM68" s="1468">
        <v>625</v>
      </c>
    </row>
    <row r="69" spans="1:65">
      <c r="A69" s="1289">
        <v>110</v>
      </c>
      <c r="B69" s="1162" t="s">
        <v>71</v>
      </c>
      <c r="C69" s="1298">
        <v>11964</v>
      </c>
      <c r="D69" s="1299">
        <v>421</v>
      </c>
      <c r="E69" s="1299">
        <v>188</v>
      </c>
      <c r="F69" s="1299">
        <v>126</v>
      </c>
      <c r="G69" s="1299">
        <v>544</v>
      </c>
      <c r="H69" s="1299">
        <v>2606</v>
      </c>
      <c r="I69" s="1299">
        <v>2406</v>
      </c>
      <c r="J69" s="1299">
        <v>1616</v>
      </c>
      <c r="K69" s="1299">
        <v>974</v>
      </c>
      <c r="L69" s="1299">
        <v>693</v>
      </c>
      <c r="M69" s="1299">
        <v>589</v>
      </c>
      <c r="N69" s="1299">
        <v>465</v>
      </c>
      <c r="O69" s="1299">
        <v>381</v>
      </c>
      <c r="P69" s="1299">
        <v>242</v>
      </c>
      <c r="Q69" s="1299">
        <v>196</v>
      </c>
      <c r="R69" s="1299">
        <v>134</v>
      </c>
      <c r="S69" s="1299">
        <v>144</v>
      </c>
      <c r="T69" s="1299">
        <v>102</v>
      </c>
      <c r="U69" s="1299">
        <v>87</v>
      </c>
      <c r="V69" s="1299">
        <v>50</v>
      </c>
      <c r="W69" s="1300">
        <v>2010</v>
      </c>
      <c r="X69" s="1299">
        <v>5905</v>
      </c>
      <c r="Y69" s="1299">
        <v>204</v>
      </c>
      <c r="Z69" s="1299">
        <v>85</v>
      </c>
      <c r="AA69" s="1299">
        <v>56</v>
      </c>
      <c r="AB69" s="1299">
        <v>282</v>
      </c>
      <c r="AC69" s="1299">
        <v>1131</v>
      </c>
      <c r="AD69" s="1299">
        <v>1177</v>
      </c>
      <c r="AE69" s="1299">
        <v>844</v>
      </c>
      <c r="AF69" s="1299">
        <v>521</v>
      </c>
      <c r="AG69" s="1299">
        <v>372</v>
      </c>
      <c r="AH69" s="1299">
        <v>329</v>
      </c>
      <c r="AI69" s="1299">
        <v>247</v>
      </c>
      <c r="AJ69" s="1299">
        <v>223</v>
      </c>
      <c r="AK69" s="1299">
        <v>138</v>
      </c>
      <c r="AL69" s="1299">
        <v>101</v>
      </c>
      <c r="AM69" s="1299">
        <v>64</v>
      </c>
      <c r="AN69" s="1299">
        <v>56</v>
      </c>
      <c r="AO69" s="1299">
        <v>31</v>
      </c>
      <c r="AP69" s="1299">
        <v>31</v>
      </c>
      <c r="AQ69" s="1299">
        <v>13</v>
      </c>
      <c r="AR69" s="1299">
        <v>1077</v>
      </c>
      <c r="AS69" s="1298">
        <v>6059</v>
      </c>
      <c r="AT69" s="1299">
        <v>217</v>
      </c>
      <c r="AU69" s="1299">
        <v>103</v>
      </c>
      <c r="AV69" s="1299">
        <v>70</v>
      </c>
      <c r="AW69" s="1299">
        <v>262</v>
      </c>
      <c r="AX69" s="1299">
        <v>1475</v>
      </c>
      <c r="AY69" s="1299">
        <v>1229</v>
      </c>
      <c r="AZ69" s="1299">
        <v>772</v>
      </c>
      <c r="BA69" s="1299">
        <v>453</v>
      </c>
      <c r="BB69" s="1299">
        <v>321</v>
      </c>
      <c r="BC69" s="1299">
        <v>260</v>
      </c>
      <c r="BD69" s="1299">
        <v>218</v>
      </c>
      <c r="BE69" s="1299">
        <v>158</v>
      </c>
      <c r="BF69" s="1299">
        <v>104</v>
      </c>
      <c r="BG69" s="1299">
        <v>95</v>
      </c>
      <c r="BH69" s="1299">
        <v>70</v>
      </c>
      <c r="BI69" s="1299">
        <v>88</v>
      </c>
      <c r="BJ69" s="1299">
        <v>71</v>
      </c>
      <c r="BK69" s="1299">
        <v>56</v>
      </c>
      <c r="BL69" s="1299">
        <v>37</v>
      </c>
      <c r="BM69" s="1468">
        <v>933</v>
      </c>
    </row>
    <row r="70" spans="1:65">
      <c r="A70" s="1291">
        <v>111</v>
      </c>
      <c r="B70" s="1184" t="s">
        <v>77</v>
      </c>
      <c r="C70" s="1301">
        <v>7866</v>
      </c>
      <c r="D70" s="1302">
        <v>542</v>
      </c>
      <c r="E70" s="1302">
        <v>235</v>
      </c>
      <c r="F70" s="1302">
        <v>135</v>
      </c>
      <c r="G70" s="1302">
        <v>438</v>
      </c>
      <c r="H70" s="1302">
        <v>1187</v>
      </c>
      <c r="I70" s="1302">
        <v>1330</v>
      </c>
      <c r="J70" s="1302">
        <v>977</v>
      </c>
      <c r="K70" s="1302">
        <v>652</v>
      </c>
      <c r="L70" s="1302">
        <v>465</v>
      </c>
      <c r="M70" s="1302">
        <v>390</v>
      </c>
      <c r="N70" s="1302">
        <v>287</v>
      </c>
      <c r="O70" s="1302">
        <v>217</v>
      </c>
      <c r="P70" s="1302">
        <v>182</v>
      </c>
      <c r="Q70" s="1302">
        <v>155</v>
      </c>
      <c r="R70" s="1302">
        <v>133</v>
      </c>
      <c r="S70" s="1302">
        <v>142</v>
      </c>
      <c r="T70" s="1302">
        <v>153</v>
      </c>
      <c r="U70" s="1302">
        <v>138</v>
      </c>
      <c r="V70" s="1302">
        <v>108</v>
      </c>
      <c r="W70" s="1303">
        <v>657</v>
      </c>
      <c r="X70" s="1302">
        <v>4089</v>
      </c>
      <c r="Y70" s="1302">
        <v>273</v>
      </c>
      <c r="Z70" s="1302">
        <v>111</v>
      </c>
      <c r="AA70" s="1302">
        <v>70</v>
      </c>
      <c r="AB70" s="1302">
        <v>244</v>
      </c>
      <c r="AC70" s="1302">
        <v>629</v>
      </c>
      <c r="AD70" s="1302">
        <v>707</v>
      </c>
      <c r="AE70" s="1302">
        <v>537</v>
      </c>
      <c r="AF70" s="1302">
        <v>360</v>
      </c>
      <c r="AG70" s="1302">
        <v>257</v>
      </c>
      <c r="AH70" s="1302">
        <v>225</v>
      </c>
      <c r="AI70" s="1302">
        <v>147</v>
      </c>
      <c r="AJ70" s="1302">
        <v>118</v>
      </c>
      <c r="AK70" s="1302">
        <v>115</v>
      </c>
      <c r="AL70" s="1302">
        <v>79</v>
      </c>
      <c r="AM70" s="1302">
        <v>57</v>
      </c>
      <c r="AN70" s="1302">
        <v>54</v>
      </c>
      <c r="AO70" s="1302">
        <v>47</v>
      </c>
      <c r="AP70" s="1302">
        <v>36</v>
      </c>
      <c r="AQ70" s="1302">
        <v>23</v>
      </c>
      <c r="AR70" s="1302">
        <v>331</v>
      </c>
      <c r="AS70" s="1301">
        <v>3777</v>
      </c>
      <c r="AT70" s="1302">
        <v>269</v>
      </c>
      <c r="AU70" s="1302">
        <v>124</v>
      </c>
      <c r="AV70" s="1302">
        <v>65</v>
      </c>
      <c r="AW70" s="1302">
        <v>194</v>
      </c>
      <c r="AX70" s="1302">
        <v>558</v>
      </c>
      <c r="AY70" s="1302">
        <v>623</v>
      </c>
      <c r="AZ70" s="1302">
        <v>440</v>
      </c>
      <c r="BA70" s="1302">
        <v>292</v>
      </c>
      <c r="BB70" s="1302">
        <v>208</v>
      </c>
      <c r="BC70" s="1302">
        <v>165</v>
      </c>
      <c r="BD70" s="1302">
        <v>140</v>
      </c>
      <c r="BE70" s="1302">
        <v>99</v>
      </c>
      <c r="BF70" s="1302">
        <v>67</v>
      </c>
      <c r="BG70" s="1302">
        <v>76</v>
      </c>
      <c r="BH70" s="1302">
        <v>76</v>
      </c>
      <c r="BI70" s="1302">
        <v>88</v>
      </c>
      <c r="BJ70" s="1302">
        <v>106</v>
      </c>
      <c r="BK70" s="1302">
        <v>102</v>
      </c>
      <c r="BL70" s="1302">
        <v>85</v>
      </c>
      <c r="BM70" s="1460">
        <v>326</v>
      </c>
    </row>
    <row r="71" spans="1:65">
      <c r="A71" s="1289">
        <v>201</v>
      </c>
      <c r="B71" s="1162" t="s">
        <v>416</v>
      </c>
      <c r="C71" s="1304">
        <v>13594</v>
      </c>
      <c r="D71" s="1273">
        <v>875</v>
      </c>
      <c r="E71" s="1273">
        <v>364</v>
      </c>
      <c r="F71" s="1273">
        <v>171</v>
      </c>
      <c r="G71" s="1273">
        <v>667</v>
      </c>
      <c r="H71" s="1273">
        <v>2820</v>
      </c>
      <c r="I71" s="1273">
        <v>2684</v>
      </c>
      <c r="J71" s="1273">
        <v>1747</v>
      </c>
      <c r="K71" s="1273">
        <v>1147</v>
      </c>
      <c r="L71" s="1273">
        <v>757</v>
      </c>
      <c r="M71" s="1273">
        <v>651</v>
      </c>
      <c r="N71" s="1273">
        <v>502</v>
      </c>
      <c r="O71" s="1273">
        <v>308</v>
      </c>
      <c r="P71" s="1273">
        <v>211</v>
      </c>
      <c r="Q71" s="1273">
        <v>163</v>
      </c>
      <c r="R71" s="1273">
        <v>139</v>
      </c>
      <c r="S71" s="1273">
        <v>116</v>
      </c>
      <c r="T71" s="1273">
        <v>114</v>
      </c>
      <c r="U71" s="1273">
        <v>99</v>
      </c>
      <c r="V71" s="1273">
        <v>59</v>
      </c>
      <c r="W71" s="1305">
        <v>1711</v>
      </c>
      <c r="X71" s="1273">
        <v>7584</v>
      </c>
      <c r="Y71" s="1273">
        <v>464</v>
      </c>
      <c r="Z71" s="1273">
        <v>189</v>
      </c>
      <c r="AA71" s="1273">
        <v>84</v>
      </c>
      <c r="AB71" s="1273">
        <v>404</v>
      </c>
      <c r="AC71" s="1273">
        <v>1583</v>
      </c>
      <c r="AD71" s="1273">
        <v>1463</v>
      </c>
      <c r="AE71" s="1273">
        <v>974</v>
      </c>
      <c r="AF71" s="1273">
        <v>652</v>
      </c>
      <c r="AG71" s="1273">
        <v>449</v>
      </c>
      <c r="AH71" s="1273">
        <v>407</v>
      </c>
      <c r="AI71" s="1273">
        <v>313</v>
      </c>
      <c r="AJ71" s="1273">
        <v>187</v>
      </c>
      <c r="AK71" s="1273">
        <v>118</v>
      </c>
      <c r="AL71" s="1273">
        <v>98</v>
      </c>
      <c r="AM71" s="1273">
        <v>68</v>
      </c>
      <c r="AN71" s="1273">
        <v>45</v>
      </c>
      <c r="AO71" s="1273">
        <v>39</v>
      </c>
      <c r="AP71" s="1273">
        <v>25</v>
      </c>
      <c r="AQ71" s="1273">
        <v>22</v>
      </c>
      <c r="AR71" s="1273">
        <v>912</v>
      </c>
      <c r="AS71" s="1304">
        <v>6010</v>
      </c>
      <c r="AT71" s="1273">
        <v>411</v>
      </c>
      <c r="AU71" s="1273">
        <v>175</v>
      </c>
      <c r="AV71" s="1273">
        <v>87</v>
      </c>
      <c r="AW71" s="1273">
        <v>263</v>
      </c>
      <c r="AX71" s="1273">
        <v>1237</v>
      </c>
      <c r="AY71" s="1273">
        <v>1221</v>
      </c>
      <c r="AZ71" s="1273">
        <v>773</v>
      </c>
      <c r="BA71" s="1273">
        <v>495</v>
      </c>
      <c r="BB71" s="1273">
        <v>308</v>
      </c>
      <c r="BC71" s="1273">
        <v>244</v>
      </c>
      <c r="BD71" s="1273">
        <v>189</v>
      </c>
      <c r="BE71" s="1273">
        <v>121</v>
      </c>
      <c r="BF71" s="1273">
        <v>93</v>
      </c>
      <c r="BG71" s="1273">
        <v>65</v>
      </c>
      <c r="BH71" s="1273">
        <v>71</v>
      </c>
      <c r="BI71" s="1273">
        <v>71</v>
      </c>
      <c r="BJ71" s="1273">
        <v>75</v>
      </c>
      <c r="BK71" s="1273">
        <v>74</v>
      </c>
      <c r="BL71" s="1273">
        <v>37</v>
      </c>
      <c r="BM71" s="1468">
        <v>799</v>
      </c>
    </row>
    <row r="72" spans="1:65">
      <c r="A72" s="1289">
        <v>202</v>
      </c>
      <c r="B72" s="1162" t="s">
        <v>15</v>
      </c>
      <c r="C72" s="1304">
        <v>17644</v>
      </c>
      <c r="D72" s="1273">
        <v>699</v>
      </c>
      <c r="E72" s="1273">
        <v>253</v>
      </c>
      <c r="F72" s="1273">
        <v>174</v>
      </c>
      <c r="G72" s="1273">
        <v>698</v>
      </c>
      <c r="H72" s="1273">
        <v>3380</v>
      </c>
      <c r="I72" s="1273">
        <v>4255</v>
      </c>
      <c r="J72" s="1273">
        <v>2535</v>
      </c>
      <c r="K72" s="1273">
        <v>1436</v>
      </c>
      <c r="L72" s="1273">
        <v>916</v>
      </c>
      <c r="M72" s="1273">
        <v>862</v>
      </c>
      <c r="N72" s="1273">
        <v>599</v>
      </c>
      <c r="O72" s="1273">
        <v>447</v>
      </c>
      <c r="P72" s="1273">
        <v>335</v>
      </c>
      <c r="Q72" s="1273">
        <v>209</v>
      </c>
      <c r="R72" s="1273">
        <v>200</v>
      </c>
      <c r="S72" s="1273">
        <v>208</v>
      </c>
      <c r="T72" s="1273">
        <v>175</v>
      </c>
      <c r="U72" s="1273">
        <v>150</v>
      </c>
      <c r="V72" s="1273">
        <v>113</v>
      </c>
      <c r="W72" s="1305">
        <v>1292</v>
      </c>
      <c r="X72" s="1273">
        <v>9349</v>
      </c>
      <c r="Y72" s="1273">
        <v>372</v>
      </c>
      <c r="Z72" s="1273">
        <v>126</v>
      </c>
      <c r="AA72" s="1273">
        <v>87</v>
      </c>
      <c r="AB72" s="1273">
        <v>398</v>
      </c>
      <c r="AC72" s="1273">
        <v>1708</v>
      </c>
      <c r="AD72" s="1273">
        <v>2222</v>
      </c>
      <c r="AE72" s="1273">
        <v>1390</v>
      </c>
      <c r="AF72" s="1273">
        <v>808</v>
      </c>
      <c r="AG72" s="1273">
        <v>537</v>
      </c>
      <c r="AH72" s="1273">
        <v>497</v>
      </c>
      <c r="AI72" s="1273">
        <v>339</v>
      </c>
      <c r="AJ72" s="1273">
        <v>262</v>
      </c>
      <c r="AK72" s="1273">
        <v>190</v>
      </c>
      <c r="AL72" s="1273">
        <v>99</v>
      </c>
      <c r="AM72" s="1273">
        <v>103</v>
      </c>
      <c r="AN72" s="1273">
        <v>87</v>
      </c>
      <c r="AO72" s="1273">
        <v>52</v>
      </c>
      <c r="AP72" s="1273">
        <v>41</v>
      </c>
      <c r="AQ72" s="1273">
        <v>31</v>
      </c>
      <c r="AR72" s="1273">
        <v>710</v>
      </c>
      <c r="AS72" s="1304">
        <v>8295</v>
      </c>
      <c r="AT72" s="1273">
        <v>327</v>
      </c>
      <c r="AU72" s="1273">
        <v>127</v>
      </c>
      <c r="AV72" s="1273">
        <v>87</v>
      </c>
      <c r="AW72" s="1273">
        <v>300</v>
      </c>
      <c r="AX72" s="1273">
        <v>1672</v>
      </c>
      <c r="AY72" s="1273">
        <v>2033</v>
      </c>
      <c r="AZ72" s="1273">
        <v>1145</v>
      </c>
      <c r="BA72" s="1273">
        <v>628</v>
      </c>
      <c r="BB72" s="1273">
        <v>379</v>
      </c>
      <c r="BC72" s="1273">
        <v>365</v>
      </c>
      <c r="BD72" s="1273">
        <v>260</v>
      </c>
      <c r="BE72" s="1273">
        <v>185</v>
      </c>
      <c r="BF72" s="1273">
        <v>145</v>
      </c>
      <c r="BG72" s="1273">
        <v>110</v>
      </c>
      <c r="BH72" s="1273">
        <v>97</v>
      </c>
      <c r="BI72" s="1273">
        <v>121</v>
      </c>
      <c r="BJ72" s="1273">
        <v>123</v>
      </c>
      <c r="BK72" s="1273">
        <v>109</v>
      </c>
      <c r="BL72" s="1273">
        <v>82</v>
      </c>
      <c r="BM72" s="1468">
        <v>582</v>
      </c>
    </row>
    <row r="73" spans="1:65">
      <c r="A73" s="1289">
        <v>203</v>
      </c>
      <c r="B73" s="1162" t="s">
        <v>24</v>
      </c>
      <c r="C73" s="1304">
        <v>10849</v>
      </c>
      <c r="D73" s="1273">
        <v>884</v>
      </c>
      <c r="E73" s="1273">
        <v>320</v>
      </c>
      <c r="F73" s="1273">
        <v>164</v>
      </c>
      <c r="G73" s="1273">
        <v>342</v>
      </c>
      <c r="H73" s="1273">
        <v>1709</v>
      </c>
      <c r="I73" s="1273">
        <v>2390</v>
      </c>
      <c r="J73" s="1273">
        <v>1690</v>
      </c>
      <c r="K73" s="1273">
        <v>952</v>
      </c>
      <c r="L73" s="1273">
        <v>564</v>
      </c>
      <c r="M73" s="1273">
        <v>425</v>
      </c>
      <c r="N73" s="1273">
        <v>343</v>
      </c>
      <c r="O73" s="1273">
        <v>243</v>
      </c>
      <c r="P73" s="1273">
        <v>182</v>
      </c>
      <c r="Q73" s="1273">
        <v>153</v>
      </c>
      <c r="R73" s="1273">
        <v>112</v>
      </c>
      <c r="S73" s="1273">
        <v>110</v>
      </c>
      <c r="T73" s="1273">
        <v>103</v>
      </c>
      <c r="U73" s="1273">
        <v>113</v>
      </c>
      <c r="V73" s="1273">
        <v>50</v>
      </c>
      <c r="W73" s="1305">
        <v>765</v>
      </c>
      <c r="X73" s="1273">
        <v>5659</v>
      </c>
      <c r="Y73" s="1273">
        <v>467</v>
      </c>
      <c r="Z73" s="1273">
        <v>175</v>
      </c>
      <c r="AA73" s="1273">
        <v>87</v>
      </c>
      <c r="AB73" s="1273">
        <v>185</v>
      </c>
      <c r="AC73" s="1273">
        <v>932</v>
      </c>
      <c r="AD73" s="1273">
        <v>1200</v>
      </c>
      <c r="AE73" s="1273">
        <v>909</v>
      </c>
      <c r="AF73" s="1273">
        <v>523</v>
      </c>
      <c r="AG73" s="1273">
        <v>318</v>
      </c>
      <c r="AH73" s="1273">
        <v>228</v>
      </c>
      <c r="AI73" s="1273">
        <v>190</v>
      </c>
      <c r="AJ73" s="1273">
        <v>133</v>
      </c>
      <c r="AK73" s="1273">
        <v>92</v>
      </c>
      <c r="AL73" s="1273">
        <v>69</v>
      </c>
      <c r="AM73" s="1273">
        <v>52</v>
      </c>
      <c r="AN73" s="1273">
        <v>35</v>
      </c>
      <c r="AO73" s="1273">
        <v>28</v>
      </c>
      <c r="AP73" s="1273">
        <v>31</v>
      </c>
      <c r="AQ73" s="1273">
        <v>5</v>
      </c>
      <c r="AR73" s="1273">
        <v>450</v>
      </c>
      <c r="AS73" s="1304">
        <v>5190</v>
      </c>
      <c r="AT73" s="1273">
        <v>417</v>
      </c>
      <c r="AU73" s="1273">
        <v>145</v>
      </c>
      <c r="AV73" s="1273">
        <v>77</v>
      </c>
      <c r="AW73" s="1273">
        <v>157</v>
      </c>
      <c r="AX73" s="1273">
        <v>777</v>
      </c>
      <c r="AY73" s="1273">
        <v>1190</v>
      </c>
      <c r="AZ73" s="1273">
        <v>781</v>
      </c>
      <c r="BA73" s="1273">
        <v>429</v>
      </c>
      <c r="BB73" s="1273">
        <v>246</v>
      </c>
      <c r="BC73" s="1273">
        <v>197</v>
      </c>
      <c r="BD73" s="1273">
        <v>153</v>
      </c>
      <c r="BE73" s="1273">
        <v>110</v>
      </c>
      <c r="BF73" s="1273">
        <v>90</v>
      </c>
      <c r="BG73" s="1273">
        <v>84</v>
      </c>
      <c r="BH73" s="1273">
        <v>60</v>
      </c>
      <c r="BI73" s="1273">
        <v>75</v>
      </c>
      <c r="BJ73" s="1273">
        <v>75</v>
      </c>
      <c r="BK73" s="1273">
        <v>82</v>
      </c>
      <c r="BL73" s="1273">
        <v>45</v>
      </c>
      <c r="BM73" s="1468">
        <v>315</v>
      </c>
    </row>
    <row r="74" spans="1:65">
      <c r="A74" s="1289">
        <v>204</v>
      </c>
      <c r="B74" s="1162" t="s">
        <v>16</v>
      </c>
      <c r="C74" s="1304">
        <v>19729</v>
      </c>
      <c r="D74" s="1273">
        <v>1401</v>
      </c>
      <c r="E74" s="1273">
        <v>735</v>
      </c>
      <c r="F74" s="1273">
        <v>358</v>
      </c>
      <c r="G74" s="1273">
        <v>1011</v>
      </c>
      <c r="H74" s="1273">
        <v>2922</v>
      </c>
      <c r="I74" s="1273">
        <v>3663</v>
      </c>
      <c r="J74" s="1273">
        <v>2730</v>
      </c>
      <c r="K74" s="1273">
        <v>1829</v>
      </c>
      <c r="L74" s="1273">
        <v>1257</v>
      </c>
      <c r="M74" s="1273">
        <v>975</v>
      </c>
      <c r="N74" s="1273">
        <v>755</v>
      </c>
      <c r="O74" s="1273">
        <v>524</v>
      </c>
      <c r="P74" s="1273">
        <v>353</v>
      </c>
      <c r="Q74" s="1273">
        <v>292</v>
      </c>
      <c r="R74" s="1273">
        <v>218</v>
      </c>
      <c r="S74" s="1273">
        <v>202</v>
      </c>
      <c r="T74" s="1273">
        <v>197</v>
      </c>
      <c r="U74" s="1273">
        <v>194</v>
      </c>
      <c r="V74" s="1273">
        <v>113</v>
      </c>
      <c r="W74" s="1305">
        <v>1660</v>
      </c>
      <c r="X74" s="1273">
        <v>10013</v>
      </c>
      <c r="Y74" s="1273">
        <v>729</v>
      </c>
      <c r="Z74" s="1273">
        <v>399</v>
      </c>
      <c r="AA74" s="1273">
        <v>179</v>
      </c>
      <c r="AB74" s="1273">
        <v>576</v>
      </c>
      <c r="AC74" s="1273">
        <v>1435</v>
      </c>
      <c r="AD74" s="1273">
        <v>1782</v>
      </c>
      <c r="AE74" s="1273">
        <v>1386</v>
      </c>
      <c r="AF74" s="1273">
        <v>981</v>
      </c>
      <c r="AG74" s="1273">
        <v>641</v>
      </c>
      <c r="AH74" s="1273">
        <v>531</v>
      </c>
      <c r="AI74" s="1273">
        <v>414</v>
      </c>
      <c r="AJ74" s="1273">
        <v>296</v>
      </c>
      <c r="AK74" s="1273">
        <v>202</v>
      </c>
      <c r="AL74" s="1273">
        <v>149</v>
      </c>
      <c r="AM74" s="1273">
        <v>94</v>
      </c>
      <c r="AN74" s="1273">
        <v>74</v>
      </c>
      <c r="AO74" s="1273">
        <v>59</v>
      </c>
      <c r="AP74" s="1273">
        <v>54</v>
      </c>
      <c r="AQ74" s="1273">
        <v>32</v>
      </c>
      <c r="AR74" s="1273">
        <v>778</v>
      </c>
      <c r="AS74" s="1304">
        <v>9716</v>
      </c>
      <c r="AT74" s="1273">
        <v>672</v>
      </c>
      <c r="AU74" s="1273">
        <v>336</v>
      </c>
      <c r="AV74" s="1273">
        <v>179</v>
      </c>
      <c r="AW74" s="1273">
        <v>435</v>
      </c>
      <c r="AX74" s="1273">
        <v>1487</v>
      </c>
      <c r="AY74" s="1273">
        <v>1881</v>
      </c>
      <c r="AZ74" s="1273">
        <v>1344</v>
      </c>
      <c r="BA74" s="1273">
        <v>848</v>
      </c>
      <c r="BB74" s="1273">
        <v>616</v>
      </c>
      <c r="BC74" s="1273">
        <v>444</v>
      </c>
      <c r="BD74" s="1273">
        <v>341</v>
      </c>
      <c r="BE74" s="1273">
        <v>228</v>
      </c>
      <c r="BF74" s="1273">
        <v>151</v>
      </c>
      <c r="BG74" s="1273">
        <v>143</v>
      </c>
      <c r="BH74" s="1273">
        <v>124</v>
      </c>
      <c r="BI74" s="1273">
        <v>128</v>
      </c>
      <c r="BJ74" s="1273">
        <v>138</v>
      </c>
      <c r="BK74" s="1273">
        <v>140</v>
      </c>
      <c r="BL74" s="1273">
        <v>81</v>
      </c>
      <c r="BM74" s="1468">
        <v>882</v>
      </c>
    </row>
    <row r="75" spans="1:65">
      <c r="A75" s="1289">
        <v>205</v>
      </c>
      <c r="B75" s="1162" t="s">
        <v>78</v>
      </c>
      <c r="C75" s="1304">
        <v>1122</v>
      </c>
      <c r="D75" s="1273">
        <v>54</v>
      </c>
      <c r="E75" s="1273">
        <v>21</v>
      </c>
      <c r="F75" s="1273">
        <v>19</v>
      </c>
      <c r="G75" s="1273">
        <v>62</v>
      </c>
      <c r="H75" s="1273">
        <v>239</v>
      </c>
      <c r="I75" s="1273">
        <v>217</v>
      </c>
      <c r="J75" s="1273">
        <v>119</v>
      </c>
      <c r="K75" s="1273">
        <v>83</v>
      </c>
      <c r="L75" s="1273">
        <v>73</v>
      </c>
      <c r="M75" s="1273">
        <v>57</v>
      </c>
      <c r="N75" s="1273">
        <v>43</v>
      </c>
      <c r="O75" s="1273">
        <v>40</v>
      </c>
      <c r="P75" s="1273">
        <v>27</v>
      </c>
      <c r="Q75" s="1273">
        <v>13</v>
      </c>
      <c r="R75" s="1273">
        <v>22</v>
      </c>
      <c r="S75" s="1273">
        <v>16</v>
      </c>
      <c r="T75" s="1273">
        <v>6</v>
      </c>
      <c r="U75" s="1273">
        <v>5</v>
      </c>
      <c r="V75" s="1273">
        <v>6</v>
      </c>
      <c r="W75" s="1305">
        <v>401</v>
      </c>
      <c r="X75" s="1273">
        <v>576</v>
      </c>
      <c r="Y75" s="1273">
        <v>31</v>
      </c>
      <c r="Z75" s="1273">
        <v>13</v>
      </c>
      <c r="AA75" s="1273">
        <v>8</v>
      </c>
      <c r="AB75" s="1273">
        <v>27</v>
      </c>
      <c r="AC75" s="1273">
        <v>104</v>
      </c>
      <c r="AD75" s="1273">
        <v>113</v>
      </c>
      <c r="AE75" s="1273">
        <v>68</v>
      </c>
      <c r="AF75" s="1273">
        <v>48</v>
      </c>
      <c r="AG75" s="1273">
        <v>40</v>
      </c>
      <c r="AH75" s="1273">
        <v>34</v>
      </c>
      <c r="AI75" s="1273">
        <v>21</v>
      </c>
      <c r="AJ75" s="1273">
        <v>23</v>
      </c>
      <c r="AK75" s="1273">
        <v>12</v>
      </c>
      <c r="AL75" s="1273">
        <v>8</v>
      </c>
      <c r="AM75" s="1273">
        <v>14</v>
      </c>
      <c r="AN75" s="1273">
        <v>7</v>
      </c>
      <c r="AO75" s="1273">
        <v>3</v>
      </c>
      <c r="AP75" s="1273">
        <v>2</v>
      </c>
      <c r="AQ75" s="1273">
        <v>0</v>
      </c>
      <c r="AR75" s="1273">
        <v>270</v>
      </c>
      <c r="AS75" s="1304">
        <v>546</v>
      </c>
      <c r="AT75" s="1273">
        <v>23</v>
      </c>
      <c r="AU75" s="1273">
        <v>8</v>
      </c>
      <c r="AV75" s="1273">
        <v>11</v>
      </c>
      <c r="AW75" s="1273">
        <v>35</v>
      </c>
      <c r="AX75" s="1273">
        <v>135</v>
      </c>
      <c r="AY75" s="1273">
        <v>104</v>
      </c>
      <c r="AZ75" s="1273">
        <v>51</v>
      </c>
      <c r="BA75" s="1273">
        <v>35</v>
      </c>
      <c r="BB75" s="1273">
        <v>33</v>
      </c>
      <c r="BC75" s="1273">
        <v>23</v>
      </c>
      <c r="BD75" s="1273">
        <v>22</v>
      </c>
      <c r="BE75" s="1273">
        <v>17</v>
      </c>
      <c r="BF75" s="1273">
        <v>15</v>
      </c>
      <c r="BG75" s="1273">
        <v>5</v>
      </c>
      <c r="BH75" s="1273">
        <v>8</v>
      </c>
      <c r="BI75" s="1273">
        <v>9</v>
      </c>
      <c r="BJ75" s="1273">
        <v>3</v>
      </c>
      <c r="BK75" s="1273">
        <v>3</v>
      </c>
      <c r="BL75" s="1273">
        <v>6</v>
      </c>
      <c r="BM75" s="1468">
        <v>131</v>
      </c>
    </row>
    <row r="76" spans="1:65">
      <c r="A76" s="1289">
        <v>206</v>
      </c>
      <c r="B76" s="1162" t="s">
        <v>17</v>
      </c>
      <c r="C76" s="1304">
        <v>4552</v>
      </c>
      <c r="D76" s="1273">
        <v>269</v>
      </c>
      <c r="E76" s="1273">
        <v>153</v>
      </c>
      <c r="F76" s="1273">
        <v>91</v>
      </c>
      <c r="G76" s="1273">
        <v>311</v>
      </c>
      <c r="H76" s="1273">
        <v>760</v>
      </c>
      <c r="I76" s="1273">
        <v>567</v>
      </c>
      <c r="J76" s="1273">
        <v>511</v>
      </c>
      <c r="K76" s="1273">
        <v>396</v>
      </c>
      <c r="L76" s="1273">
        <v>298</v>
      </c>
      <c r="M76" s="1273">
        <v>279</v>
      </c>
      <c r="N76" s="1273">
        <v>219</v>
      </c>
      <c r="O76" s="1273">
        <v>147</v>
      </c>
      <c r="P76" s="1273">
        <v>136</v>
      </c>
      <c r="Q76" s="1273">
        <v>91</v>
      </c>
      <c r="R76" s="1273">
        <v>94</v>
      </c>
      <c r="S76" s="1273">
        <v>80</v>
      </c>
      <c r="T76" s="1273">
        <v>64</v>
      </c>
      <c r="U76" s="1273">
        <v>53</v>
      </c>
      <c r="V76" s="1273">
        <v>33</v>
      </c>
      <c r="W76" s="1305">
        <v>578</v>
      </c>
      <c r="X76" s="1273">
        <v>2321</v>
      </c>
      <c r="Y76" s="1273">
        <v>136</v>
      </c>
      <c r="Z76" s="1273">
        <v>81</v>
      </c>
      <c r="AA76" s="1273">
        <v>45</v>
      </c>
      <c r="AB76" s="1273">
        <v>206</v>
      </c>
      <c r="AC76" s="1273">
        <v>451</v>
      </c>
      <c r="AD76" s="1273">
        <v>278</v>
      </c>
      <c r="AE76" s="1273">
        <v>245</v>
      </c>
      <c r="AF76" s="1273">
        <v>200</v>
      </c>
      <c r="AG76" s="1273">
        <v>147</v>
      </c>
      <c r="AH76" s="1273">
        <v>129</v>
      </c>
      <c r="AI76" s="1273">
        <v>102</v>
      </c>
      <c r="AJ76" s="1273">
        <v>69</v>
      </c>
      <c r="AK76" s="1273">
        <v>73</v>
      </c>
      <c r="AL76" s="1273">
        <v>47</v>
      </c>
      <c r="AM76" s="1273">
        <v>41</v>
      </c>
      <c r="AN76" s="1273">
        <v>26</v>
      </c>
      <c r="AO76" s="1273">
        <v>20</v>
      </c>
      <c r="AP76" s="1273">
        <v>11</v>
      </c>
      <c r="AQ76" s="1273">
        <v>14</v>
      </c>
      <c r="AR76" s="1273">
        <v>277</v>
      </c>
      <c r="AS76" s="1304">
        <v>2231</v>
      </c>
      <c r="AT76" s="1273">
        <v>133</v>
      </c>
      <c r="AU76" s="1273">
        <v>72</v>
      </c>
      <c r="AV76" s="1273">
        <v>46</v>
      </c>
      <c r="AW76" s="1273">
        <v>105</v>
      </c>
      <c r="AX76" s="1273">
        <v>309</v>
      </c>
      <c r="AY76" s="1273">
        <v>289</v>
      </c>
      <c r="AZ76" s="1273">
        <v>266</v>
      </c>
      <c r="BA76" s="1273">
        <v>196</v>
      </c>
      <c r="BB76" s="1273">
        <v>151</v>
      </c>
      <c r="BC76" s="1273">
        <v>150</v>
      </c>
      <c r="BD76" s="1273">
        <v>117</v>
      </c>
      <c r="BE76" s="1273">
        <v>78</v>
      </c>
      <c r="BF76" s="1273">
        <v>63</v>
      </c>
      <c r="BG76" s="1273">
        <v>44</v>
      </c>
      <c r="BH76" s="1273">
        <v>53</v>
      </c>
      <c r="BI76" s="1273">
        <v>54</v>
      </c>
      <c r="BJ76" s="1273">
        <v>44</v>
      </c>
      <c r="BK76" s="1273">
        <v>42</v>
      </c>
      <c r="BL76" s="1273">
        <v>19</v>
      </c>
      <c r="BM76" s="1468">
        <v>301</v>
      </c>
    </row>
    <row r="77" spans="1:65">
      <c r="A77" s="1289">
        <v>207</v>
      </c>
      <c r="B77" s="1162" t="s">
        <v>19</v>
      </c>
      <c r="C77" s="1304">
        <v>8066</v>
      </c>
      <c r="D77" s="1273">
        <v>676</v>
      </c>
      <c r="E77" s="1273">
        <v>230</v>
      </c>
      <c r="F77" s="1273">
        <v>112</v>
      </c>
      <c r="G77" s="1273">
        <v>529</v>
      </c>
      <c r="H77" s="1273">
        <v>1188</v>
      </c>
      <c r="I77" s="1273">
        <v>1506</v>
      </c>
      <c r="J77" s="1273">
        <v>1203</v>
      </c>
      <c r="K77" s="1273">
        <v>716</v>
      </c>
      <c r="L77" s="1273">
        <v>468</v>
      </c>
      <c r="M77" s="1273">
        <v>367</v>
      </c>
      <c r="N77" s="1273">
        <v>274</v>
      </c>
      <c r="O77" s="1273">
        <v>171</v>
      </c>
      <c r="P77" s="1273">
        <v>128</v>
      </c>
      <c r="Q77" s="1273">
        <v>116</v>
      </c>
      <c r="R77" s="1273">
        <v>109</v>
      </c>
      <c r="S77" s="1273">
        <v>87</v>
      </c>
      <c r="T77" s="1273">
        <v>75</v>
      </c>
      <c r="U77" s="1273">
        <v>78</v>
      </c>
      <c r="V77" s="1273">
        <v>33</v>
      </c>
      <c r="W77" s="1305">
        <v>422</v>
      </c>
      <c r="X77" s="1273">
        <v>4431</v>
      </c>
      <c r="Y77" s="1273">
        <v>352</v>
      </c>
      <c r="Z77" s="1273">
        <v>110</v>
      </c>
      <c r="AA77" s="1273">
        <v>56</v>
      </c>
      <c r="AB77" s="1273">
        <v>371</v>
      </c>
      <c r="AC77" s="1273">
        <v>692</v>
      </c>
      <c r="AD77" s="1273">
        <v>806</v>
      </c>
      <c r="AE77" s="1273">
        <v>646</v>
      </c>
      <c r="AF77" s="1273">
        <v>395</v>
      </c>
      <c r="AG77" s="1273">
        <v>265</v>
      </c>
      <c r="AH77" s="1273">
        <v>220</v>
      </c>
      <c r="AI77" s="1273">
        <v>172</v>
      </c>
      <c r="AJ77" s="1273">
        <v>93</v>
      </c>
      <c r="AK77" s="1273">
        <v>53</v>
      </c>
      <c r="AL77" s="1273">
        <v>57</v>
      </c>
      <c r="AM77" s="1273">
        <v>49</v>
      </c>
      <c r="AN77" s="1273">
        <v>36</v>
      </c>
      <c r="AO77" s="1273">
        <v>29</v>
      </c>
      <c r="AP77" s="1273">
        <v>22</v>
      </c>
      <c r="AQ77" s="1273">
        <v>7</v>
      </c>
      <c r="AR77" s="1273">
        <v>233</v>
      </c>
      <c r="AS77" s="1304">
        <v>3635</v>
      </c>
      <c r="AT77" s="1273">
        <v>324</v>
      </c>
      <c r="AU77" s="1273">
        <v>120</v>
      </c>
      <c r="AV77" s="1273">
        <v>56</v>
      </c>
      <c r="AW77" s="1273">
        <v>158</v>
      </c>
      <c r="AX77" s="1273">
        <v>496</v>
      </c>
      <c r="AY77" s="1273">
        <v>700</v>
      </c>
      <c r="AZ77" s="1273">
        <v>557</v>
      </c>
      <c r="BA77" s="1273">
        <v>321</v>
      </c>
      <c r="BB77" s="1273">
        <v>203</v>
      </c>
      <c r="BC77" s="1273">
        <v>147</v>
      </c>
      <c r="BD77" s="1273">
        <v>102</v>
      </c>
      <c r="BE77" s="1273">
        <v>78</v>
      </c>
      <c r="BF77" s="1273">
        <v>75</v>
      </c>
      <c r="BG77" s="1273">
        <v>59</v>
      </c>
      <c r="BH77" s="1273">
        <v>60</v>
      </c>
      <c r="BI77" s="1273">
        <v>51</v>
      </c>
      <c r="BJ77" s="1273">
        <v>46</v>
      </c>
      <c r="BK77" s="1273">
        <v>56</v>
      </c>
      <c r="BL77" s="1273">
        <v>26</v>
      </c>
      <c r="BM77" s="1468">
        <v>189</v>
      </c>
    </row>
    <row r="78" spans="1:65">
      <c r="A78" s="1289">
        <v>208</v>
      </c>
      <c r="B78" s="1162" t="s">
        <v>42</v>
      </c>
      <c r="C78" s="1304">
        <v>705</v>
      </c>
      <c r="D78" s="1273">
        <v>56</v>
      </c>
      <c r="E78" s="1273">
        <v>23</v>
      </c>
      <c r="F78" s="1273">
        <v>9</v>
      </c>
      <c r="G78" s="1273">
        <v>29</v>
      </c>
      <c r="H78" s="1273">
        <v>124</v>
      </c>
      <c r="I78" s="1273">
        <v>130</v>
      </c>
      <c r="J78" s="1273">
        <v>109</v>
      </c>
      <c r="K78" s="1273">
        <v>63</v>
      </c>
      <c r="L78" s="1273">
        <v>33</v>
      </c>
      <c r="M78" s="1273">
        <v>35</v>
      </c>
      <c r="N78" s="1273">
        <v>26</v>
      </c>
      <c r="O78" s="1273">
        <v>16</v>
      </c>
      <c r="P78" s="1273">
        <v>16</v>
      </c>
      <c r="Q78" s="1273">
        <v>10</v>
      </c>
      <c r="R78" s="1273">
        <v>10</v>
      </c>
      <c r="S78" s="1273">
        <v>7</v>
      </c>
      <c r="T78" s="1273">
        <v>2</v>
      </c>
      <c r="U78" s="1273">
        <v>6</v>
      </c>
      <c r="V78" s="1273">
        <v>1</v>
      </c>
      <c r="W78" s="1305">
        <v>96</v>
      </c>
      <c r="X78" s="1273">
        <v>386</v>
      </c>
      <c r="Y78" s="1273">
        <v>29</v>
      </c>
      <c r="Z78" s="1273">
        <v>11</v>
      </c>
      <c r="AA78" s="1273">
        <v>4</v>
      </c>
      <c r="AB78" s="1273">
        <v>10</v>
      </c>
      <c r="AC78" s="1273">
        <v>69</v>
      </c>
      <c r="AD78" s="1273">
        <v>70</v>
      </c>
      <c r="AE78" s="1273">
        <v>68</v>
      </c>
      <c r="AF78" s="1273">
        <v>33</v>
      </c>
      <c r="AG78" s="1273">
        <v>20</v>
      </c>
      <c r="AH78" s="1273">
        <v>20</v>
      </c>
      <c r="AI78" s="1273">
        <v>13</v>
      </c>
      <c r="AJ78" s="1273">
        <v>8</v>
      </c>
      <c r="AK78" s="1273">
        <v>11</v>
      </c>
      <c r="AL78" s="1273">
        <v>6</v>
      </c>
      <c r="AM78" s="1273">
        <v>5</v>
      </c>
      <c r="AN78" s="1273">
        <v>3</v>
      </c>
      <c r="AO78" s="1273">
        <v>1</v>
      </c>
      <c r="AP78" s="1273">
        <v>5</v>
      </c>
      <c r="AQ78" s="1273">
        <v>0</v>
      </c>
      <c r="AR78" s="1273">
        <v>44</v>
      </c>
      <c r="AS78" s="1304">
        <v>319</v>
      </c>
      <c r="AT78" s="1273">
        <v>27</v>
      </c>
      <c r="AU78" s="1273">
        <v>12</v>
      </c>
      <c r="AV78" s="1273">
        <v>5</v>
      </c>
      <c r="AW78" s="1273">
        <v>19</v>
      </c>
      <c r="AX78" s="1273">
        <v>55</v>
      </c>
      <c r="AY78" s="1273">
        <v>60</v>
      </c>
      <c r="AZ78" s="1273">
        <v>41</v>
      </c>
      <c r="BA78" s="1273">
        <v>30</v>
      </c>
      <c r="BB78" s="1273">
        <v>13</v>
      </c>
      <c r="BC78" s="1273">
        <v>15</v>
      </c>
      <c r="BD78" s="1273">
        <v>13</v>
      </c>
      <c r="BE78" s="1273">
        <v>8</v>
      </c>
      <c r="BF78" s="1273">
        <v>5</v>
      </c>
      <c r="BG78" s="1273">
        <v>4</v>
      </c>
      <c r="BH78" s="1273">
        <v>5</v>
      </c>
      <c r="BI78" s="1273">
        <v>4</v>
      </c>
      <c r="BJ78" s="1273">
        <v>1</v>
      </c>
      <c r="BK78" s="1273">
        <v>1</v>
      </c>
      <c r="BL78" s="1273">
        <v>1</v>
      </c>
      <c r="BM78" s="1468">
        <v>52</v>
      </c>
    </row>
    <row r="79" spans="1:65">
      <c r="A79" s="1289">
        <v>209</v>
      </c>
      <c r="B79" s="1162" t="s">
        <v>79</v>
      </c>
      <c r="C79" s="1304">
        <v>1700</v>
      </c>
      <c r="D79" s="1273">
        <v>92</v>
      </c>
      <c r="E79" s="1273">
        <v>40</v>
      </c>
      <c r="F79" s="1273">
        <v>19</v>
      </c>
      <c r="G79" s="1273">
        <v>135</v>
      </c>
      <c r="H79" s="1273">
        <v>343</v>
      </c>
      <c r="I79" s="1273">
        <v>315</v>
      </c>
      <c r="J79" s="1273">
        <v>205</v>
      </c>
      <c r="K79" s="1273">
        <v>152</v>
      </c>
      <c r="L79" s="1273">
        <v>96</v>
      </c>
      <c r="M79" s="1273">
        <v>56</v>
      </c>
      <c r="N79" s="1273">
        <v>67</v>
      </c>
      <c r="O79" s="1273">
        <v>49</v>
      </c>
      <c r="P79" s="1273">
        <v>39</v>
      </c>
      <c r="Q79" s="1273">
        <v>32</v>
      </c>
      <c r="R79" s="1273">
        <v>12</v>
      </c>
      <c r="S79" s="1273">
        <v>15</v>
      </c>
      <c r="T79" s="1273">
        <v>13</v>
      </c>
      <c r="U79" s="1273">
        <v>15</v>
      </c>
      <c r="V79" s="1273">
        <v>5</v>
      </c>
      <c r="W79" s="1305">
        <v>199</v>
      </c>
      <c r="X79" s="1273">
        <v>871</v>
      </c>
      <c r="Y79" s="1273">
        <v>47</v>
      </c>
      <c r="Z79" s="1273">
        <v>27</v>
      </c>
      <c r="AA79" s="1273">
        <v>9</v>
      </c>
      <c r="AB79" s="1273">
        <v>51</v>
      </c>
      <c r="AC79" s="1273">
        <v>180</v>
      </c>
      <c r="AD79" s="1273">
        <v>146</v>
      </c>
      <c r="AE79" s="1273">
        <v>100</v>
      </c>
      <c r="AF79" s="1273">
        <v>80</v>
      </c>
      <c r="AG79" s="1273">
        <v>55</v>
      </c>
      <c r="AH79" s="1273">
        <v>33</v>
      </c>
      <c r="AI79" s="1273">
        <v>41</v>
      </c>
      <c r="AJ79" s="1273">
        <v>29</v>
      </c>
      <c r="AK79" s="1273">
        <v>27</v>
      </c>
      <c r="AL79" s="1273">
        <v>19</v>
      </c>
      <c r="AM79" s="1273">
        <v>6</v>
      </c>
      <c r="AN79" s="1273">
        <v>6</v>
      </c>
      <c r="AO79" s="1273">
        <v>7</v>
      </c>
      <c r="AP79" s="1273">
        <v>5</v>
      </c>
      <c r="AQ79" s="1273">
        <v>3</v>
      </c>
      <c r="AR79" s="1273">
        <v>54</v>
      </c>
      <c r="AS79" s="1304">
        <v>829</v>
      </c>
      <c r="AT79" s="1273">
        <v>45</v>
      </c>
      <c r="AU79" s="1273">
        <v>13</v>
      </c>
      <c r="AV79" s="1273">
        <v>10</v>
      </c>
      <c r="AW79" s="1273">
        <v>84</v>
      </c>
      <c r="AX79" s="1273">
        <v>163</v>
      </c>
      <c r="AY79" s="1273">
        <v>169</v>
      </c>
      <c r="AZ79" s="1273">
        <v>105</v>
      </c>
      <c r="BA79" s="1273">
        <v>72</v>
      </c>
      <c r="BB79" s="1273">
        <v>41</v>
      </c>
      <c r="BC79" s="1273">
        <v>23</v>
      </c>
      <c r="BD79" s="1273">
        <v>26</v>
      </c>
      <c r="BE79" s="1273">
        <v>20</v>
      </c>
      <c r="BF79" s="1273">
        <v>12</v>
      </c>
      <c r="BG79" s="1273">
        <v>13</v>
      </c>
      <c r="BH79" s="1273">
        <v>6</v>
      </c>
      <c r="BI79" s="1273">
        <v>9</v>
      </c>
      <c r="BJ79" s="1273">
        <v>6</v>
      </c>
      <c r="BK79" s="1273">
        <v>10</v>
      </c>
      <c r="BL79" s="1273">
        <v>2</v>
      </c>
      <c r="BM79" s="1468">
        <v>145</v>
      </c>
    </row>
    <row r="80" spans="1:65">
      <c r="A80" s="1289">
        <v>210</v>
      </c>
      <c r="B80" s="1162" t="s">
        <v>25</v>
      </c>
      <c r="C80" s="1304">
        <v>7017</v>
      </c>
      <c r="D80" s="1273">
        <v>471</v>
      </c>
      <c r="E80" s="1273">
        <v>193</v>
      </c>
      <c r="F80" s="1273">
        <v>114</v>
      </c>
      <c r="G80" s="1273">
        <v>375</v>
      </c>
      <c r="H80" s="1273">
        <v>1185</v>
      </c>
      <c r="I80" s="1273">
        <v>1481</v>
      </c>
      <c r="J80" s="1273">
        <v>979</v>
      </c>
      <c r="K80" s="1273">
        <v>555</v>
      </c>
      <c r="L80" s="1273">
        <v>351</v>
      </c>
      <c r="M80" s="1273">
        <v>307</v>
      </c>
      <c r="N80" s="1273">
        <v>256</v>
      </c>
      <c r="O80" s="1273">
        <v>150</v>
      </c>
      <c r="P80" s="1273">
        <v>134</v>
      </c>
      <c r="Q80" s="1273">
        <v>118</v>
      </c>
      <c r="R80" s="1273">
        <v>97</v>
      </c>
      <c r="S80" s="1273">
        <v>77</v>
      </c>
      <c r="T80" s="1273">
        <v>68</v>
      </c>
      <c r="U80" s="1273">
        <v>73</v>
      </c>
      <c r="V80" s="1273">
        <v>33</v>
      </c>
      <c r="W80" s="1305">
        <v>592</v>
      </c>
      <c r="X80" s="1273">
        <v>3826</v>
      </c>
      <c r="Y80" s="1273">
        <v>236</v>
      </c>
      <c r="Z80" s="1273">
        <v>102</v>
      </c>
      <c r="AA80" s="1273">
        <v>58</v>
      </c>
      <c r="AB80" s="1273">
        <v>248</v>
      </c>
      <c r="AC80" s="1273">
        <v>654</v>
      </c>
      <c r="AD80" s="1273">
        <v>810</v>
      </c>
      <c r="AE80" s="1273">
        <v>532</v>
      </c>
      <c r="AF80" s="1273">
        <v>304</v>
      </c>
      <c r="AG80" s="1273">
        <v>200</v>
      </c>
      <c r="AH80" s="1273">
        <v>184</v>
      </c>
      <c r="AI80" s="1273">
        <v>153</v>
      </c>
      <c r="AJ80" s="1273">
        <v>90</v>
      </c>
      <c r="AK80" s="1273">
        <v>69</v>
      </c>
      <c r="AL80" s="1273">
        <v>61</v>
      </c>
      <c r="AM80" s="1273">
        <v>47</v>
      </c>
      <c r="AN80" s="1273">
        <v>32</v>
      </c>
      <c r="AO80" s="1273">
        <v>19</v>
      </c>
      <c r="AP80" s="1273">
        <v>19</v>
      </c>
      <c r="AQ80" s="1273">
        <v>8</v>
      </c>
      <c r="AR80" s="1273">
        <v>354</v>
      </c>
      <c r="AS80" s="1304">
        <v>3191</v>
      </c>
      <c r="AT80" s="1273">
        <v>235</v>
      </c>
      <c r="AU80" s="1273">
        <v>91</v>
      </c>
      <c r="AV80" s="1273">
        <v>56</v>
      </c>
      <c r="AW80" s="1273">
        <v>127</v>
      </c>
      <c r="AX80" s="1273">
        <v>531</v>
      </c>
      <c r="AY80" s="1273">
        <v>671</v>
      </c>
      <c r="AZ80" s="1273">
        <v>447</v>
      </c>
      <c r="BA80" s="1273">
        <v>251</v>
      </c>
      <c r="BB80" s="1273">
        <v>151</v>
      </c>
      <c r="BC80" s="1273">
        <v>123</v>
      </c>
      <c r="BD80" s="1273">
        <v>103</v>
      </c>
      <c r="BE80" s="1273">
        <v>60</v>
      </c>
      <c r="BF80" s="1273">
        <v>65</v>
      </c>
      <c r="BG80" s="1273">
        <v>57</v>
      </c>
      <c r="BH80" s="1273">
        <v>50</v>
      </c>
      <c r="BI80" s="1273">
        <v>45</v>
      </c>
      <c r="BJ80" s="1273">
        <v>49</v>
      </c>
      <c r="BK80" s="1273">
        <v>54</v>
      </c>
      <c r="BL80" s="1273">
        <v>25</v>
      </c>
      <c r="BM80" s="1468">
        <v>238</v>
      </c>
    </row>
    <row r="81" spans="1:65">
      <c r="A81" s="1289">
        <v>212</v>
      </c>
      <c r="B81" s="1162" t="s">
        <v>43</v>
      </c>
      <c r="C81" s="1304">
        <v>1053</v>
      </c>
      <c r="D81" s="1273">
        <v>78</v>
      </c>
      <c r="E81" s="1273">
        <v>43</v>
      </c>
      <c r="F81" s="1273">
        <v>14</v>
      </c>
      <c r="G81" s="1273">
        <v>50</v>
      </c>
      <c r="H81" s="1273">
        <v>206</v>
      </c>
      <c r="I81" s="1273">
        <v>186</v>
      </c>
      <c r="J81" s="1273">
        <v>128</v>
      </c>
      <c r="K81" s="1273">
        <v>75</v>
      </c>
      <c r="L81" s="1273">
        <v>49</v>
      </c>
      <c r="M81" s="1273">
        <v>48</v>
      </c>
      <c r="N81" s="1273">
        <v>41</v>
      </c>
      <c r="O81" s="1273">
        <v>33</v>
      </c>
      <c r="P81" s="1273">
        <v>28</v>
      </c>
      <c r="Q81" s="1273">
        <v>18</v>
      </c>
      <c r="R81" s="1273">
        <v>20</v>
      </c>
      <c r="S81" s="1273">
        <v>8</v>
      </c>
      <c r="T81" s="1273">
        <v>14</v>
      </c>
      <c r="U81" s="1273">
        <v>9</v>
      </c>
      <c r="V81" s="1273">
        <v>5</v>
      </c>
      <c r="W81" s="1305">
        <v>86</v>
      </c>
      <c r="X81" s="1273">
        <v>569</v>
      </c>
      <c r="Y81" s="1273">
        <v>39</v>
      </c>
      <c r="Z81" s="1273">
        <v>20</v>
      </c>
      <c r="AA81" s="1273">
        <v>6</v>
      </c>
      <c r="AB81" s="1273">
        <v>29</v>
      </c>
      <c r="AC81" s="1273">
        <v>110</v>
      </c>
      <c r="AD81" s="1273">
        <v>113</v>
      </c>
      <c r="AE81" s="1273">
        <v>70</v>
      </c>
      <c r="AF81" s="1273">
        <v>43</v>
      </c>
      <c r="AG81" s="1273">
        <v>27</v>
      </c>
      <c r="AH81" s="1273">
        <v>27</v>
      </c>
      <c r="AI81" s="1273">
        <v>22</v>
      </c>
      <c r="AJ81" s="1273">
        <v>14</v>
      </c>
      <c r="AK81" s="1273">
        <v>18</v>
      </c>
      <c r="AL81" s="1273">
        <v>11</v>
      </c>
      <c r="AM81" s="1273">
        <v>9</v>
      </c>
      <c r="AN81" s="1273">
        <v>2</v>
      </c>
      <c r="AO81" s="1273">
        <v>7</v>
      </c>
      <c r="AP81" s="1273">
        <v>2</v>
      </c>
      <c r="AQ81" s="1273">
        <v>0</v>
      </c>
      <c r="AR81" s="1273">
        <v>50</v>
      </c>
      <c r="AS81" s="1304">
        <v>484</v>
      </c>
      <c r="AT81" s="1273">
        <v>39</v>
      </c>
      <c r="AU81" s="1273">
        <v>23</v>
      </c>
      <c r="AV81" s="1273">
        <v>8</v>
      </c>
      <c r="AW81" s="1273">
        <v>21</v>
      </c>
      <c r="AX81" s="1273">
        <v>96</v>
      </c>
      <c r="AY81" s="1273">
        <v>73</v>
      </c>
      <c r="AZ81" s="1273">
        <v>58</v>
      </c>
      <c r="BA81" s="1273">
        <v>32</v>
      </c>
      <c r="BB81" s="1273">
        <v>22</v>
      </c>
      <c r="BC81" s="1273">
        <v>21</v>
      </c>
      <c r="BD81" s="1273">
        <v>19</v>
      </c>
      <c r="BE81" s="1273">
        <v>19</v>
      </c>
      <c r="BF81" s="1273">
        <v>10</v>
      </c>
      <c r="BG81" s="1273">
        <v>7</v>
      </c>
      <c r="BH81" s="1273">
        <v>11</v>
      </c>
      <c r="BI81" s="1273">
        <v>6</v>
      </c>
      <c r="BJ81" s="1273">
        <v>7</v>
      </c>
      <c r="BK81" s="1273">
        <v>7</v>
      </c>
      <c r="BL81" s="1273">
        <v>5</v>
      </c>
      <c r="BM81" s="1468">
        <v>36</v>
      </c>
    </row>
    <row r="82" spans="1:65">
      <c r="A82" s="1289">
        <v>213</v>
      </c>
      <c r="B82" s="1162" t="s">
        <v>80</v>
      </c>
      <c r="C82" s="1304">
        <v>991</v>
      </c>
      <c r="D82" s="1273">
        <v>71</v>
      </c>
      <c r="E82" s="1273">
        <v>33</v>
      </c>
      <c r="F82" s="1273">
        <v>15</v>
      </c>
      <c r="G82" s="1273">
        <v>49</v>
      </c>
      <c r="H82" s="1273">
        <v>213</v>
      </c>
      <c r="I82" s="1273">
        <v>192</v>
      </c>
      <c r="J82" s="1273">
        <v>126</v>
      </c>
      <c r="K82" s="1273">
        <v>82</v>
      </c>
      <c r="L82" s="1273">
        <v>50</v>
      </c>
      <c r="M82" s="1273">
        <v>59</v>
      </c>
      <c r="N82" s="1273">
        <v>30</v>
      </c>
      <c r="O82" s="1273">
        <v>25</v>
      </c>
      <c r="P82" s="1273">
        <v>10</v>
      </c>
      <c r="Q82" s="1273">
        <v>12</v>
      </c>
      <c r="R82" s="1273">
        <v>6</v>
      </c>
      <c r="S82" s="1273">
        <v>8</v>
      </c>
      <c r="T82" s="1273">
        <v>2</v>
      </c>
      <c r="U82" s="1273">
        <v>6</v>
      </c>
      <c r="V82" s="1273">
        <v>2</v>
      </c>
      <c r="W82" s="1305">
        <v>194</v>
      </c>
      <c r="X82" s="1273">
        <v>536</v>
      </c>
      <c r="Y82" s="1273">
        <v>34</v>
      </c>
      <c r="Z82" s="1273">
        <v>15</v>
      </c>
      <c r="AA82" s="1273">
        <v>8</v>
      </c>
      <c r="AB82" s="1273">
        <v>26</v>
      </c>
      <c r="AC82" s="1273">
        <v>128</v>
      </c>
      <c r="AD82" s="1273">
        <v>101</v>
      </c>
      <c r="AE82" s="1273">
        <v>68</v>
      </c>
      <c r="AF82" s="1273">
        <v>44</v>
      </c>
      <c r="AG82" s="1273">
        <v>27</v>
      </c>
      <c r="AH82" s="1273">
        <v>37</v>
      </c>
      <c r="AI82" s="1273">
        <v>13</v>
      </c>
      <c r="AJ82" s="1273">
        <v>17</v>
      </c>
      <c r="AK82" s="1273">
        <v>6</v>
      </c>
      <c r="AL82" s="1273">
        <v>6</v>
      </c>
      <c r="AM82" s="1273">
        <v>2</v>
      </c>
      <c r="AN82" s="1273">
        <v>4</v>
      </c>
      <c r="AO82" s="1273">
        <v>0</v>
      </c>
      <c r="AP82" s="1273">
        <v>0</v>
      </c>
      <c r="AQ82" s="1273">
        <v>0</v>
      </c>
      <c r="AR82" s="1273">
        <v>152</v>
      </c>
      <c r="AS82" s="1304">
        <v>455</v>
      </c>
      <c r="AT82" s="1273">
        <v>37</v>
      </c>
      <c r="AU82" s="1273">
        <v>18</v>
      </c>
      <c r="AV82" s="1273">
        <v>7</v>
      </c>
      <c r="AW82" s="1273">
        <v>23</v>
      </c>
      <c r="AX82" s="1273">
        <v>85</v>
      </c>
      <c r="AY82" s="1273">
        <v>91</v>
      </c>
      <c r="AZ82" s="1273">
        <v>58</v>
      </c>
      <c r="BA82" s="1273">
        <v>38</v>
      </c>
      <c r="BB82" s="1273">
        <v>23</v>
      </c>
      <c r="BC82" s="1273">
        <v>22</v>
      </c>
      <c r="BD82" s="1273">
        <v>17</v>
      </c>
      <c r="BE82" s="1273">
        <v>8</v>
      </c>
      <c r="BF82" s="1273">
        <v>4</v>
      </c>
      <c r="BG82" s="1273">
        <v>6</v>
      </c>
      <c r="BH82" s="1273">
        <v>4</v>
      </c>
      <c r="BI82" s="1273">
        <v>4</v>
      </c>
      <c r="BJ82" s="1273">
        <v>2</v>
      </c>
      <c r="BK82" s="1273">
        <v>6</v>
      </c>
      <c r="BL82" s="1273">
        <v>2</v>
      </c>
      <c r="BM82" s="1468">
        <v>42</v>
      </c>
    </row>
    <row r="83" spans="1:65">
      <c r="A83" s="1289">
        <v>214</v>
      </c>
      <c r="B83" s="1162" t="s">
        <v>20</v>
      </c>
      <c r="C83" s="1304">
        <v>8303</v>
      </c>
      <c r="D83" s="1273">
        <v>669</v>
      </c>
      <c r="E83" s="1273">
        <v>294</v>
      </c>
      <c r="F83" s="1273">
        <v>159</v>
      </c>
      <c r="G83" s="1273">
        <v>321</v>
      </c>
      <c r="H83" s="1273">
        <v>939</v>
      </c>
      <c r="I83" s="1273">
        <v>1331</v>
      </c>
      <c r="J83" s="1273">
        <v>1064</v>
      </c>
      <c r="K83" s="1273">
        <v>711</v>
      </c>
      <c r="L83" s="1273">
        <v>554</v>
      </c>
      <c r="M83" s="1273">
        <v>511</v>
      </c>
      <c r="N83" s="1273">
        <v>396</v>
      </c>
      <c r="O83" s="1273">
        <v>344</v>
      </c>
      <c r="P83" s="1273">
        <v>233</v>
      </c>
      <c r="Q83" s="1273">
        <v>186</v>
      </c>
      <c r="R83" s="1273">
        <v>167</v>
      </c>
      <c r="S83" s="1273">
        <v>113</v>
      </c>
      <c r="T83" s="1273">
        <v>112</v>
      </c>
      <c r="U83" s="1273">
        <v>109</v>
      </c>
      <c r="V83" s="1273">
        <v>90</v>
      </c>
      <c r="W83" s="1305">
        <v>1028</v>
      </c>
      <c r="X83" s="1273">
        <v>4029</v>
      </c>
      <c r="Y83" s="1273">
        <v>359</v>
      </c>
      <c r="Z83" s="1273">
        <v>143</v>
      </c>
      <c r="AA83" s="1273">
        <v>85</v>
      </c>
      <c r="AB83" s="1273">
        <v>117</v>
      </c>
      <c r="AC83" s="1273">
        <v>435</v>
      </c>
      <c r="AD83" s="1273">
        <v>597</v>
      </c>
      <c r="AE83" s="1273">
        <v>563</v>
      </c>
      <c r="AF83" s="1273">
        <v>374</v>
      </c>
      <c r="AG83" s="1273">
        <v>292</v>
      </c>
      <c r="AH83" s="1273">
        <v>257</v>
      </c>
      <c r="AI83" s="1273">
        <v>208</v>
      </c>
      <c r="AJ83" s="1273">
        <v>174</v>
      </c>
      <c r="AK83" s="1273">
        <v>127</v>
      </c>
      <c r="AL83" s="1273">
        <v>82</v>
      </c>
      <c r="AM83" s="1273">
        <v>80</v>
      </c>
      <c r="AN83" s="1273">
        <v>43</v>
      </c>
      <c r="AO83" s="1273">
        <v>40</v>
      </c>
      <c r="AP83" s="1273">
        <v>31</v>
      </c>
      <c r="AQ83" s="1273">
        <v>22</v>
      </c>
      <c r="AR83" s="1273">
        <v>549</v>
      </c>
      <c r="AS83" s="1304">
        <v>4274</v>
      </c>
      <c r="AT83" s="1273">
        <v>310</v>
      </c>
      <c r="AU83" s="1273">
        <v>151</v>
      </c>
      <c r="AV83" s="1273">
        <v>74</v>
      </c>
      <c r="AW83" s="1273">
        <v>204</v>
      </c>
      <c r="AX83" s="1273">
        <v>504</v>
      </c>
      <c r="AY83" s="1273">
        <v>734</v>
      </c>
      <c r="AZ83" s="1273">
        <v>501</v>
      </c>
      <c r="BA83" s="1273">
        <v>337</v>
      </c>
      <c r="BB83" s="1273">
        <v>262</v>
      </c>
      <c r="BC83" s="1273">
        <v>254</v>
      </c>
      <c r="BD83" s="1273">
        <v>188</v>
      </c>
      <c r="BE83" s="1273">
        <v>170</v>
      </c>
      <c r="BF83" s="1273">
        <v>106</v>
      </c>
      <c r="BG83" s="1273">
        <v>104</v>
      </c>
      <c r="BH83" s="1273">
        <v>87</v>
      </c>
      <c r="BI83" s="1273">
        <v>70</v>
      </c>
      <c r="BJ83" s="1273">
        <v>72</v>
      </c>
      <c r="BK83" s="1273">
        <v>78</v>
      </c>
      <c r="BL83" s="1273">
        <v>68</v>
      </c>
      <c r="BM83" s="1468">
        <v>479</v>
      </c>
    </row>
    <row r="84" spans="1:65">
      <c r="A84" s="1289">
        <v>215</v>
      </c>
      <c r="B84" s="1162" t="s">
        <v>81</v>
      </c>
      <c r="C84" s="1304">
        <v>2211</v>
      </c>
      <c r="D84" s="1273">
        <v>156</v>
      </c>
      <c r="E84" s="1273">
        <v>44</v>
      </c>
      <c r="F84" s="1273">
        <v>37</v>
      </c>
      <c r="G84" s="1273">
        <v>146</v>
      </c>
      <c r="H84" s="1273">
        <v>418</v>
      </c>
      <c r="I84" s="1273">
        <v>374</v>
      </c>
      <c r="J84" s="1273">
        <v>272</v>
      </c>
      <c r="K84" s="1273">
        <v>194</v>
      </c>
      <c r="L84" s="1273">
        <v>145</v>
      </c>
      <c r="M84" s="1273">
        <v>94</v>
      </c>
      <c r="N84" s="1273">
        <v>89</v>
      </c>
      <c r="O84" s="1273">
        <v>53</v>
      </c>
      <c r="P84" s="1273">
        <v>37</v>
      </c>
      <c r="Q84" s="1273">
        <v>40</v>
      </c>
      <c r="R84" s="1273">
        <v>28</v>
      </c>
      <c r="S84" s="1273">
        <v>21</v>
      </c>
      <c r="T84" s="1273">
        <v>31</v>
      </c>
      <c r="U84" s="1273">
        <v>23</v>
      </c>
      <c r="V84" s="1273">
        <v>9</v>
      </c>
      <c r="W84" s="1305">
        <v>259</v>
      </c>
      <c r="X84" s="1273">
        <v>1110</v>
      </c>
      <c r="Y84" s="1273">
        <v>84</v>
      </c>
      <c r="Z84" s="1273">
        <v>24</v>
      </c>
      <c r="AA84" s="1273">
        <v>13</v>
      </c>
      <c r="AB84" s="1273">
        <v>50</v>
      </c>
      <c r="AC84" s="1273">
        <v>204</v>
      </c>
      <c r="AD84" s="1273">
        <v>192</v>
      </c>
      <c r="AE84" s="1273">
        <v>168</v>
      </c>
      <c r="AF84" s="1273">
        <v>104</v>
      </c>
      <c r="AG84" s="1273">
        <v>65</v>
      </c>
      <c r="AH84" s="1273">
        <v>50</v>
      </c>
      <c r="AI84" s="1273">
        <v>45</v>
      </c>
      <c r="AJ84" s="1273">
        <v>34</v>
      </c>
      <c r="AK84" s="1273">
        <v>18</v>
      </c>
      <c r="AL84" s="1273">
        <v>19</v>
      </c>
      <c r="AM84" s="1273">
        <v>14</v>
      </c>
      <c r="AN84" s="1273">
        <v>11</v>
      </c>
      <c r="AO84" s="1273">
        <v>9</v>
      </c>
      <c r="AP84" s="1273">
        <v>5</v>
      </c>
      <c r="AQ84" s="1273">
        <v>1</v>
      </c>
      <c r="AR84" s="1273">
        <v>128</v>
      </c>
      <c r="AS84" s="1304">
        <v>1101</v>
      </c>
      <c r="AT84" s="1273">
        <v>72</v>
      </c>
      <c r="AU84" s="1273">
        <v>20</v>
      </c>
      <c r="AV84" s="1273">
        <v>24</v>
      </c>
      <c r="AW84" s="1273">
        <v>96</v>
      </c>
      <c r="AX84" s="1273">
        <v>214</v>
      </c>
      <c r="AY84" s="1273">
        <v>182</v>
      </c>
      <c r="AZ84" s="1273">
        <v>104</v>
      </c>
      <c r="BA84" s="1273">
        <v>90</v>
      </c>
      <c r="BB84" s="1273">
        <v>80</v>
      </c>
      <c r="BC84" s="1273">
        <v>44</v>
      </c>
      <c r="BD84" s="1273">
        <v>44</v>
      </c>
      <c r="BE84" s="1273">
        <v>19</v>
      </c>
      <c r="BF84" s="1273">
        <v>19</v>
      </c>
      <c r="BG84" s="1273">
        <v>21</v>
      </c>
      <c r="BH84" s="1273">
        <v>14</v>
      </c>
      <c r="BI84" s="1273">
        <v>10</v>
      </c>
      <c r="BJ84" s="1273">
        <v>22</v>
      </c>
      <c r="BK84" s="1273">
        <v>18</v>
      </c>
      <c r="BL84" s="1273">
        <v>8</v>
      </c>
      <c r="BM84" s="1468">
        <v>131</v>
      </c>
    </row>
    <row r="85" spans="1:65">
      <c r="A85" s="1289">
        <v>216</v>
      </c>
      <c r="B85" s="1162" t="s">
        <v>26</v>
      </c>
      <c r="C85" s="1304">
        <v>2482</v>
      </c>
      <c r="D85" s="1273">
        <v>214</v>
      </c>
      <c r="E85" s="1273">
        <v>84</v>
      </c>
      <c r="F85" s="1273">
        <v>53</v>
      </c>
      <c r="G85" s="1273">
        <v>175</v>
      </c>
      <c r="H85" s="1273">
        <v>379</v>
      </c>
      <c r="I85" s="1273">
        <v>521</v>
      </c>
      <c r="J85" s="1273">
        <v>350</v>
      </c>
      <c r="K85" s="1273">
        <v>184</v>
      </c>
      <c r="L85" s="1273">
        <v>136</v>
      </c>
      <c r="M85" s="1273">
        <v>102</v>
      </c>
      <c r="N85" s="1273">
        <v>75</v>
      </c>
      <c r="O85" s="1273">
        <v>44</v>
      </c>
      <c r="P85" s="1273">
        <v>38</v>
      </c>
      <c r="Q85" s="1273">
        <v>33</v>
      </c>
      <c r="R85" s="1273">
        <v>21</v>
      </c>
      <c r="S85" s="1273">
        <v>23</v>
      </c>
      <c r="T85" s="1273">
        <v>20</v>
      </c>
      <c r="U85" s="1273">
        <v>20</v>
      </c>
      <c r="V85" s="1273">
        <v>10</v>
      </c>
      <c r="W85" s="1305">
        <v>230</v>
      </c>
      <c r="X85" s="1273">
        <v>1319</v>
      </c>
      <c r="Y85" s="1273">
        <v>111</v>
      </c>
      <c r="Z85" s="1273">
        <v>37</v>
      </c>
      <c r="AA85" s="1273">
        <v>24</v>
      </c>
      <c r="AB85" s="1273">
        <v>120</v>
      </c>
      <c r="AC85" s="1273">
        <v>215</v>
      </c>
      <c r="AD85" s="1273">
        <v>258</v>
      </c>
      <c r="AE85" s="1273">
        <v>189</v>
      </c>
      <c r="AF85" s="1273">
        <v>100</v>
      </c>
      <c r="AG85" s="1273">
        <v>80</v>
      </c>
      <c r="AH85" s="1273">
        <v>56</v>
      </c>
      <c r="AI85" s="1273">
        <v>47</v>
      </c>
      <c r="AJ85" s="1273">
        <v>27</v>
      </c>
      <c r="AK85" s="1273">
        <v>18</v>
      </c>
      <c r="AL85" s="1273">
        <v>15</v>
      </c>
      <c r="AM85" s="1273">
        <v>9</v>
      </c>
      <c r="AN85" s="1273">
        <v>6</v>
      </c>
      <c r="AO85" s="1273">
        <v>4</v>
      </c>
      <c r="AP85" s="1273">
        <v>2</v>
      </c>
      <c r="AQ85" s="1273">
        <v>1</v>
      </c>
      <c r="AR85" s="1273">
        <v>112</v>
      </c>
      <c r="AS85" s="1304">
        <v>1163</v>
      </c>
      <c r="AT85" s="1273">
        <v>103</v>
      </c>
      <c r="AU85" s="1273">
        <v>47</v>
      </c>
      <c r="AV85" s="1273">
        <v>29</v>
      </c>
      <c r="AW85" s="1273">
        <v>55</v>
      </c>
      <c r="AX85" s="1273">
        <v>164</v>
      </c>
      <c r="AY85" s="1273">
        <v>263</v>
      </c>
      <c r="AZ85" s="1273">
        <v>161</v>
      </c>
      <c r="BA85" s="1273">
        <v>84</v>
      </c>
      <c r="BB85" s="1273">
        <v>56</v>
      </c>
      <c r="BC85" s="1273">
        <v>46</v>
      </c>
      <c r="BD85" s="1273">
        <v>28</v>
      </c>
      <c r="BE85" s="1273">
        <v>17</v>
      </c>
      <c r="BF85" s="1273">
        <v>20</v>
      </c>
      <c r="BG85" s="1273">
        <v>18</v>
      </c>
      <c r="BH85" s="1273">
        <v>12</v>
      </c>
      <c r="BI85" s="1273">
        <v>17</v>
      </c>
      <c r="BJ85" s="1273">
        <v>16</v>
      </c>
      <c r="BK85" s="1273">
        <v>18</v>
      </c>
      <c r="BL85" s="1273">
        <v>9</v>
      </c>
      <c r="BM85" s="1468">
        <v>118</v>
      </c>
    </row>
    <row r="86" spans="1:65">
      <c r="A86" s="1289">
        <v>217</v>
      </c>
      <c r="B86" s="1162" t="s">
        <v>21</v>
      </c>
      <c r="C86" s="1304">
        <v>4937</v>
      </c>
      <c r="D86" s="1273">
        <v>388</v>
      </c>
      <c r="E86" s="1273">
        <v>162</v>
      </c>
      <c r="F86" s="1273">
        <v>73</v>
      </c>
      <c r="G86" s="1273">
        <v>161</v>
      </c>
      <c r="H86" s="1273">
        <v>815</v>
      </c>
      <c r="I86" s="1273">
        <v>857</v>
      </c>
      <c r="J86" s="1273">
        <v>675</v>
      </c>
      <c r="K86" s="1273">
        <v>391</v>
      </c>
      <c r="L86" s="1273">
        <v>293</v>
      </c>
      <c r="M86" s="1273">
        <v>237</v>
      </c>
      <c r="N86" s="1273">
        <v>209</v>
      </c>
      <c r="O86" s="1273">
        <v>153</v>
      </c>
      <c r="P86" s="1273">
        <v>110</v>
      </c>
      <c r="Q86" s="1273">
        <v>81</v>
      </c>
      <c r="R86" s="1273">
        <v>89</v>
      </c>
      <c r="S86" s="1273">
        <v>63</v>
      </c>
      <c r="T86" s="1273">
        <v>61</v>
      </c>
      <c r="U86" s="1273">
        <v>70</v>
      </c>
      <c r="V86" s="1273">
        <v>49</v>
      </c>
      <c r="W86" s="1305">
        <v>780</v>
      </c>
      <c r="X86" s="1273">
        <v>2556</v>
      </c>
      <c r="Y86" s="1273">
        <v>217</v>
      </c>
      <c r="Z86" s="1273">
        <v>83</v>
      </c>
      <c r="AA86" s="1273">
        <v>35</v>
      </c>
      <c r="AB86" s="1273">
        <v>88</v>
      </c>
      <c r="AC86" s="1273">
        <v>445</v>
      </c>
      <c r="AD86" s="1273">
        <v>432</v>
      </c>
      <c r="AE86" s="1273">
        <v>367</v>
      </c>
      <c r="AF86" s="1273">
        <v>209</v>
      </c>
      <c r="AG86" s="1273">
        <v>153</v>
      </c>
      <c r="AH86" s="1273">
        <v>125</v>
      </c>
      <c r="AI86" s="1273">
        <v>106</v>
      </c>
      <c r="AJ86" s="1273">
        <v>81</v>
      </c>
      <c r="AK86" s="1273">
        <v>56</v>
      </c>
      <c r="AL86" s="1273">
        <v>41</v>
      </c>
      <c r="AM86" s="1273">
        <v>42</v>
      </c>
      <c r="AN86" s="1273">
        <v>20</v>
      </c>
      <c r="AO86" s="1273">
        <v>19</v>
      </c>
      <c r="AP86" s="1273">
        <v>22</v>
      </c>
      <c r="AQ86" s="1273">
        <v>15</v>
      </c>
      <c r="AR86" s="1273">
        <v>441</v>
      </c>
      <c r="AS86" s="1304">
        <v>2381</v>
      </c>
      <c r="AT86" s="1273">
        <v>171</v>
      </c>
      <c r="AU86" s="1273">
        <v>79</v>
      </c>
      <c r="AV86" s="1273">
        <v>38</v>
      </c>
      <c r="AW86" s="1273">
        <v>73</v>
      </c>
      <c r="AX86" s="1273">
        <v>370</v>
      </c>
      <c r="AY86" s="1273">
        <v>425</v>
      </c>
      <c r="AZ86" s="1273">
        <v>308</v>
      </c>
      <c r="BA86" s="1273">
        <v>182</v>
      </c>
      <c r="BB86" s="1273">
        <v>140</v>
      </c>
      <c r="BC86" s="1273">
        <v>112</v>
      </c>
      <c r="BD86" s="1273">
        <v>103</v>
      </c>
      <c r="BE86" s="1273">
        <v>72</v>
      </c>
      <c r="BF86" s="1273">
        <v>54</v>
      </c>
      <c r="BG86" s="1273">
        <v>40</v>
      </c>
      <c r="BH86" s="1273">
        <v>47</v>
      </c>
      <c r="BI86" s="1273">
        <v>43</v>
      </c>
      <c r="BJ86" s="1273">
        <v>42</v>
      </c>
      <c r="BK86" s="1273">
        <v>48</v>
      </c>
      <c r="BL86" s="1273">
        <v>34</v>
      </c>
      <c r="BM86" s="1468">
        <v>339</v>
      </c>
    </row>
    <row r="87" spans="1:65">
      <c r="A87" s="1289">
        <v>218</v>
      </c>
      <c r="B87" s="1162" t="s">
        <v>32</v>
      </c>
      <c r="C87" s="1304">
        <v>1382</v>
      </c>
      <c r="D87" s="1273">
        <v>119</v>
      </c>
      <c r="E87" s="1273">
        <v>49</v>
      </c>
      <c r="F87" s="1273">
        <v>21</v>
      </c>
      <c r="G87" s="1273">
        <v>92</v>
      </c>
      <c r="H87" s="1273">
        <v>233</v>
      </c>
      <c r="I87" s="1273">
        <v>275</v>
      </c>
      <c r="J87" s="1273">
        <v>180</v>
      </c>
      <c r="K87" s="1273">
        <v>129</v>
      </c>
      <c r="L87" s="1273">
        <v>76</v>
      </c>
      <c r="M87" s="1273">
        <v>49</v>
      </c>
      <c r="N87" s="1273">
        <v>52</v>
      </c>
      <c r="O87" s="1273">
        <v>23</v>
      </c>
      <c r="P87" s="1273">
        <v>22</v>
      </c>
      <c r="Q87" s="1273">
        <v>18</v>
      </c>
      <c r="R87" s="1273">
        <v>6</v>
      </c>
      <c r="S87" s="1273">
        <v>8</v>
      </c>
      <c r="T87" s="1273">
        <v>7</v>
      </c>
      <c r="U87" s="1273">
        <v>13</v>
      </c>
      <c r="V87" s="1273">
        <v>10</v>
      </c>
      <c r="W87" s="1305">
        <v>117</v>
      </c>
      <c r="X87" s="1273">
        <v>788</v>
      </c>
      <c r="Y87" s="1273">
        <v>57</v>
      </c>
      <c r="Z87" s="1273">
        <v>28</v>
      </c>
      <c r="AA87" s="1273">
        <v>14</v>
      </c>
      <c r="AB87" s="1273">
        <v>52</v>
      </c>
      <c r="AC87" s="1273">
        <v>144</v>
      </c>
      <c r="AD87" s="1273">
        <v>159</v>
      </c>
      <c r="AE87" s="1273">
        <v>110</v>
      </c>
      <c r="AF87" s="1273">
        <v>73</v>
      </c>
      <c r="AG87" s="1273">
        <v>46</v>
      </c>
      <c r="AH87" s="1273">
        <v>33</v>
      </c>
      <c r="AI87" s="1273">
        <v>28</v>
      </c>
      <c r="AJ87" s="1273">
        <v>12</v>
      </c>
      <c r="AK87" s="1273">
        <v>13</v>
      </c>
      <c r="AL87" s="1273">
        <v>11</v>
      </c>
      <c r="AM87" s="1273">
        <v>2</v>
      </c>
      <c r="AN87" s="1273">
        <v>3</v>
      </c>
      <c r="AO87" s="1273">
        <v>0</v>
      </c>
      <c r="AP87" s="1273">
        <v>2</v>
      </c>
      <c r="AQ87" s="1273">
        <v>1</v>
      </c>
      <c r="AR87" s="1273">
        <v>53</v>
      </c>
      <c r="AS87" s="1304">
        <v>594</v>
      </c>
      <c r="AT87" s="1273">
        <v>62</v>
      </c>
      <c r="AU87" s="1273">
        <v>21</v>
      </c>
      <c r="AV87" s="1273">
        <v>7</v>
      </c>
      <c r="AW87" s="1273">
        <v>40</v>
      </c>
      <c r="AX87" s="1273">
        <v>89</v>
      </c>
      <c r="AY87" s="1273">
        <v>116</v>
      </c>
      <c r="AZ87" s="1273">
        <v>70</v>
      </c>
      <c r="BA87" s="1273">
        <v>56</v>
      </c>
      <c r="BB87" s="1273">
        <v>30</v>
      </c>
      <c r="BC87" s="1273">
        <v>16</v>
      </c>
      <c r="BD87" s="1273">
        <v>24</v>
      </c>
      <c r="BE87" s="1273">
        <v>11</v>
      </c>
      <c r="BF87" s="1273">
        <v>9</v>
      </c>
      <c r="BG87" s="1273">
        <v>7</v>
      </c>
      <c r="BH87" s="1273">
        <v>4</v>
      </c>
      <c r="BI87" s="1273">
        <v>5</v>
      </c>
      <c r="BJ87" s="1273">
        <v>7</v>
      </c>
      <c r="BK87" s="1273">
        <v>11</v>
      </c>
      <c r="BL87" s="1273">
        <v>9</v>
      </c>
      <c r="BM87" s="1468">
        <v>64</v>
      </c>
    </row>
    <row r="88" spans="1:65">
      <c r="A88" s="1289">
        <v>219</v>
      </c>
      <c r="B88" s="1162" t="s">
        <v>22</v>
      </c>
      <c r="C88" s="1304">
        <v>3555</v>
      </c>
      <c r="D88" s="1273">
        <v>276</v>
      </c>
      <c r="E88" s="1273">
        <v>108</v>
      </c>
      <c r="F88" s="1273">
        <v>54</v>
      </c>
      <c r="G88" s="1273">
        <v>196</v>
      </c>
      <c r="H88" s="1273">
        <v>622</v>
      </c>
      <c r="I88" s="1273">
        <v>627</v>
      </c>
      <c r="J88" s="1273">
        <v>464</v>
      </c>
      <c r="K88" s="1273">
        <v>301</v>
      </c>
      <c r="L88" s="1273">
        <v>168</v>
      </c>
      <c r="M88" s="1273">
        <v>149</v>
      </c>
      <c r="N88" s="1273">
        <v>102</v>
      </c>
      <c r="O88" s="1273">
        <v>102</v>
      </c>
      <c r="P88" s="1273">
        <v>90</v>
      </c>
      <c r="Q88" s="1273">
        <v>61</v>
      </c>
      <c r="R88" s="1273">
        <v>50</v>
      </c>
      <c r="S88" s="1273">
        <v>47</v>
      </c>
      <c r="T88" s="1273">
        <v>33</v>
      </c>
      <c r="U88" s="1273">
        <v>54</v>
      </c>
      <c r="V88" s="1273">
        <v>51</v>
      </c>
      <c r="W88" s="1305">
        <v>558</v>
      </c>
      <c r="X88" s="1273">
        <v>1852</v>
      </c>
      <c r="Y88" s="1273">
        <v>148</v>
      </c>
      <c r="Z88" s="1273">
        <v>47</v>
      </c>
      <c r="AA88" s="1273">
        <v>24</v>
      </c>
      <c r="AB88" s="1273">
        <v>114</v>
      </c>
      <c r="AC88" s="1273">
        <v>367</v>
      </c>
      <c r="AD88" s="1273">
        <v>325</v>
      </c>
      <c r="AE88" s="1273">
        <v>242</v>
      </c>
      <c r="AF88" s="1273">
        <v>153</v>
      </c>
      <c r="AG88" s="1273">
        <v>84</v>
      </c>
      <c r="AH88" s="1273">
        <v>76</v>
      </c>
      <c r="AI88" s="1273">
        <v>59</v>
      </c>
      <c r="AJ88" s="1273">
        <v>52</v>
      </c>
      <c r="AK88" s="1273">
        <v>48</v>
      </c>
      <c r="AL88" s="1273">
        <v>32</v>
      </c>
      <c r="AM88" s="1273">
        <v>29</v>
      </c>
      <c r="AN88" s="1273">
        <v>20</v>
      </c>
      <c r="AO88" s="1273">
        <v>7</v>
      </c>
      <c r="AP88" s="1273">
        <v>9</v>
      </c>
      <c r="AQ88" s="1273">
        <v>16</v>
      </c>
      <c r="AR88" s="1273">
        <v>293</v>
      </c>
      <c r="AS88" s="1304">
        <v>1703</v>
      </c>
      <c r="AT88" s="1273">
        <v>128</v>
      </c>
      <c r="AU88" s="1273">
        <v>61</v>
      </c>
      <c r="AV88" s="1273">
        <v>30</v>
      </c>
      <c r="AW88" s="1273">
        <v>82</v>
      </c>
      <c r="AX88" s="1273">
        <v>255</v>
      </c>
      <c r="AY88" s="1273">
        <v>302</v>
      </c>
      <c r="AZ88" s="1273">
        <v>222</v>
      </c>
      <c r="BA88" s="1273">
        <v>148</v>
      </c>
      <c r="BB88" s="1273">
        <v>84</v>
      </c>
      <c r="BC88" s="1273">
        <v>73</v>
      </c>
      <c r="BD88" s="1273">
        <v>43</v>
      </c>
      <c r="BE88" s="1273">
        <v>50</v>
      </c>
      <c r="BF88" s="1273">
        <v>42</v>
      </c>
      <c r="BG88" s="1273">
        <v>29</v>
      </c>
      <c r="BH88" s="1273">
        <v>21</v>
      </c>
      <c r="BI88" s="1273">
        <v>27</v>
      </c>
      <c r="BJ88" s="1273">
        <v>26</v>
      </c>
      <c r="BK88" s="1273">
        <v>45</v>
      </c>
      <c r="BL88" s="1273">
        <v>35</v>
      </c>
      <c r="BM88" s="1468">
        <v>265</v>
      </c>
    </row>
    <row r="89" spans="1:65">
      <c r="A89" s="1289">
        <v>220</v>
      </c>
      <c r="B89" s="1162" t="s">
        <v>33</v>
      </c>
      <c r="C89" s="1304">
        <v>1210</v>
      </c>
      <c r="D89" s="1273">
        <v>99</v>
      </c>
      <c r="E89" s="1273">
        <v>29</v>
      </c>
      <c r="F89" s="1273">
        <v>21</v>
      </c>
      <c r="G89" s="1273">
        <v>61</v>
      </c>
      <c r="H89" s="1273">
        <v>266</v>
      </c>
      <c r="I89" s="1273">
        <v>228</v>
      </c>
      <c r="J89" s="1273">
        <v>152</v>
      </c>
      <c r="K89" s="1273">
        <v>107</v>
      </c>
      <c r="L89" s="1273">
        <v>68</v>
      </c>
      <c r="M89" s="1273">
        <v>44</v>
      </c>
      <c r="N89" s="1273">
        <v>40</v>
      </c>
      <c r="O89" s="1273">
        <v>12</v>
      </c>
      <c r="P89" s="1273">
        <v>26</v>
      </c>
      <c r="Q89" s="1273">
        <v>15</v>
      </c>
      <c r="R89" s="1273">
        <v>9</v>
      </c>
      <c r="S89" s="1273">
        <v>8</v>
      </c>
      <c r="T89" s="1273">
        <v>11</v>
      </c>
      <c r="U89" s="1273">
        <v>10</v>
      </c>
      <c r="V89" s="1273">
        <v>4</v>
      </c>
      <c r="W89" s="1305">
        <v>197</v>
      </c>
      <c r="X89" s="1273">
        <v>655</v>
      </c>
      <c r="Y89" s="1273">
        <v>52</v>
      </c>
      <c r="Z89" s="1273">
        <v>14</v>
      </c>
      <c r="AA89" s="1273">
        <v>12</v>
      </c>
      <c r="AB89" s="1273">
        <v>31</v>
      </c>
      <c r="AC89" s="1273">
        <v>152</v>
      </c>
      <c r="AD89" s="1273">
        <v>140</v>
      </c>
      <c r="AE89" s="1273">
        <v>72</v>
      </c>
      <c r="AF89" s="1273">
        <v>53</v>
      </c>
      <c r="AG89" s="1273">
        <v>43</v>
      </c>
      <c r="AH89" s="1273">
        <v>21</v>
      </c>
      <c r="AI89" s="1273">
        <v>21</v>
      </c>
      <c r="AJ89" s="1273">
        <v>9</v>
      </c>
      <c r="AK89" s="1273">
        <v>12</v>
      </c>
      <c r="AL89" s="1273">
        <v>9</v>
      </c>
      <c r="AM89" s="1273">
        <v>4</v>
      </c>
      <c r="AN89" s="1273">
        <v>3</v>
      </c>
      <c r="AO89" s="1273">
        <v>4</v>
      </c>
      <c r="AP89" s="1273">
        <v>3</v>
      </c>
      <c r="AQ89" s="1273">
        <v>0</v>
      </c>
      <c r="AR89" s="1273">
        <v>120</v>
      </c>
      <c r="AS89" s="1304">
        <v>555</v>
      </c>
      <c r="AT89" s="1273">
        <v>47</v>
      </c>
      <c r="AU89" s="1273">
        <v>15</v>
      </c>
      <c r="AV89" s="1273">
        <v>9</v>
      </c>
      <c r="AW89" s="1273">
        <v>30</v>
      </c>
      <c r="AX89" s="1273">
        <v>114</v>
      </c>
      <c r="AY89" s="1273">
        <v>88</v>
      </c>
      <c r="AZ89" s="1273">
        <v>80</v>
      </c>
      <c r="BA89" s="1273">
        <v>54</v>
      </c>
      <c r="BB89" s="1273">
        <v>25</v>
      </c>
      <c r="BC89" s="1273">
        <v>23</v>
      </c>
      <c r="BD89" s="1273">
        <v>19</v>
      </c>
      <c r="BE89" s="1273">
        <v>3</v>
      </c>
      <c r="BF89" s="1273">
        <v>14</v>
      </c>
      <c r="BG89" s="1273">
        <v>6</v>
      </c>
      <c r="BH89" s="1273">
        <v>5</v>
      </c>
      <c r="BI89" s="1273">
        <v>5</v>
      </c>
      <c r="BJ89" s="1273">
        <v>7</v>
      </c>
      <c r="BK89" s="1273">
        <v>7</v>
      </c>
      <c r="BL89" s="1273">
        <v>4</v>
      </c>
      <c r="BM89" s="1468">
        <v>77</v>
      </c>
    </row>
    <row r="90" spans="1:65">
      <c r="A90" s="1289">
        <v>221</v>
      </c>
      <c r="B90" s="1162" t="s">
        <v>2495</v>
      </c>
      <c r="C90" s="1304">
        <v>1116</v>
      </c>
      <c r="D90" s="1273">
        <v>74</v>
      </c>
      <c r="E90" s="1273">
        <v>36</v>
      </c>
      <c r="F90" s="1273">
        <v>16</v>
      </c>
      <c r="G90" s="1273">
        <v>28</v>
      </c>
      <c r="H90" s="1273">
        <v>192</v>
      </c>
      <c r="I90" s="1273">
        <v>199</v>
      </c>
      <c r="J90" s="1273">
        <v>131</v>
      </c>
      <c r="K90" s="1273">
        <v>100</v>
      </c>
      <c r="L90" s="1273">
        <v>67</v>
      </c>
      <c r="M90" s="1273">
        <v>53</v>
      </c>
      <c r="N90" s="1273">
        <v>45</v>
      </c>
      <c r="O90" s="1273">
        <v>37</v>
      </c>
      <c r="P90" s="1273">
        <v>43</v>
      </c>
      <c r="Q90" s="1273">
        <v>27</v>
      </c>
      <c r="R90" s="1273">
        <v>21</v>
      </c>
      <c r="S90" s="1273">
        <v>14</v>
      </c>
      <c r="T90" s="1273">
        <v>12</v>
      </c>
      <c r="U90" s="1273">
        <v>11</v>
      </c>
      <c r="V90" s="1273">
        <v>10</v>
      </c>
      <c r="W90" s="1305">
        <v>170</v>
      </c>
      <c r="X90" s="1273">
        <v>519</v>
      </c>
      <c r="Y90" s="1273">
        <v>37</v>
      </c>
      <c r="Z90" s="1273">
        <v>17</v>
      </c>
      <c r="AA90" s="1273">
        <v>8</v>
      </c>
      <c r="AB90" s="1273">
        <v>9</v>
      </c>
      <c r="AC90" s="1273">
        <v>73</v>
      </c>
      <c r="AD90" s="1273">
        <v>91</v>
      </c>
      <c r="AE90" s="1273">
        <v>69</v>
      </c>
      <c r="AF90" s="1273">
        <v>49</v>
      </c>
      <c r="AG90" s="1273">
        <v>34</v>
      </c>
      <c r="AH90" s="1273">
        <v>27</v>
      </c>
      <c r="AI90" s="1273">
        <v>26</v>
      </c>
      <c r="AJ90" s="1273">
        <v>17</v>
      </c>
      <c r="AK90" s="1273">
        <v>26</v>
      </c>
      <c r="AL90" s="1273">
        <v>15</v>
      </c>
      <c r="AM90" s="1273">
        <v>9</v>
      </c>
      <c r="AN90" s="1273">
        <v>7</v>
      </c>
      <c r="AO90" s="1273">
        <v>2</v>
      </c>
      <c r="AP90" s="1273">
        <v>0</v>
      </c>
      <c r="AQ90" s="1273">
        <v>3</v>
      </c>
      <c r="AR90" s="1273">
        <v>71</v>
      </c>
      <c r="AS90" s="1304">
        <v>597</v>
      </c>
      <c r="AT90" s="1273">
        <v>37</v>
      </c>
      <c r="AU90" s="1273">
        <v>19</v>
      </c>
      <c r="AV90" s="1273">
        <v>8</v>
      </c>
      <c r="AW90" s="1273">
        <v>19</v>
      </c>
      <c r="AX90" s="1273">
        <v>119</v>
      </c>
      <c r="AY90" s="1273">
        <v>108</v>
      </c>
      <c r="AZ90" s="1273">
        <v>62</v>
      </c>
      <c r="BA90" s="1273">
        <v>51</v>
      </c>
      <c r="BB90" s="1273">
        <v>33</v>
      </c>
      <c r="BC90" s="1273">
        <v>26</v>
      </c>
      <c r="BD90" s="1273">
        <v>19</v>
      </c>
      <c r="BE90" s="1273">
        <v>20</v>
      </c>
      <c r="BF90" s="1273">
        <v>17</v>
      </c>
      <c r="BG90" s="1273">
        <v>12</v>
      </c>
      <c r="BH90" s="1273">
        <v>12</v>
      </c>
      <c r="BI90" s="1273">
        <v>7</v>
      </c>
      <c r="BJ90" s="1273">
        <v>10</v>
      </c>
      <c r="BK90" s="1273">
        <v>11</v>
      </c>
      <c r="BL90" s="1273">
        <v>7</v>
      </c>
      <c r="BM90" s="1468">
        <v>99</v>
      </c>
    </row>
    <row r="91" spans="1:65">
      <c r="A91" s="1289">
        <v>222</v>
      </c>
      <c r="B91" s="1162" t="s">
        <v>648</v>
      </c>
      <c r="C91" s="1304">
        <v>402</v>
      </c>
      <c r="D91" s="1273">
        <v>35</v>
      </c>
      <c r="E91" s="1273">
        <v>13</v>
      </c>
      <c r="F91" s="1273">
        <v>3</v>
      </c>
      <c r="G91" s="1273">
        <v>10</v>
      </c>
      <c r="H91" s="1273">
        <v>53</v>
      </c>
      <c r="I91" s="1273">
        <v>70</v>
      </c>
      <c r="J91" s="1273">
        <v>73</v>
      </c>
      <c r="K91" s="1273">
        <v>37</v>
      </c>
      <c r="L91" s="1273">
        <v>19</v>
      </c>
      <c r="M91" s="1273">
        <v>14</v>
      </c>
      <c r="N91" s="1273">
        <v>20</v>
      </c>
      <c r="O91" s="1273">
        <v>8</v>
      </c>
      <c r="P91" s="1273">
        <v>14</v>
      </c>
      <c r="Q91" s="1273">
        <v>17</v>
      </c>
      <c r="R91" s="1273">
        <v>6</v>
      </c>
      <c r="S91" s="1273">
        <v>2</v>
      </c>
      <c r="T91" s="1273">
        <v>6</v>
      </c>
      <c r="U91" s="1273">
        <v>1</v>
      </c>
      <c r="V91" s="1273">
        <v>1</v>
      </c>
      <c r="W91" s="1305">
        <v>23</v>
      </c>
      <c r="X91" s="1273">
        <v>192</v>
      </c>
      <c r="Y91" s="1273">
        <v>18</v>
      </c>
      <c r="Z91" s="1273">
        <v>8</v>
      </c>
      <c r="AA91" s="1273">
        <v>3</v>
      </c>
      <c r="AB91" s="1273">
        <v>3</v>
      </c>
      <c r="AC91" s="1273">
        <v>18</v>
      </c>
      <c r="AD91" s="1273">
        <v>32</v>
      </c>
      <c r="AE91" s="1273">
        <v>32</v>
      </c>
      <c r="AF91" s="1273">
        <v>20</v>
      </c>
      <c r="AG91" s="1273">
        <v>13</v>
      </c>
      <c r="AH91" s="1273">
        <v>9</v>
      </c>
      <c r="AI91" s="1273">
        <v>10</v>
      </c>
      <c r="AJ91" s="1273">
        <v>5</v>
      </c>
      <c r="AK91" s="1273">
        <v>7</v>
      </c>
      <c r="AL91" s="1273">
        <v>6</v>
      </c>
      <c r="AM91" s="1273">
        <v>6</v>
      </c>
      <c r="AN91" s="1273">
        <v>1</v>
      </c>
      <c r="AO91" s="1273">
        <v>1</v>
      </c>
      <c r="AP91" s="1273">
        <v>0</v>
      </c>
      <c r="AQ91" s="1273">
        <v>0</v>
      </c>
      <c r="AR91" s="1273">
        <v>11</v>
      </c>
      <c r="AS91" s="1304">
        <v>210</v>
      </c>
      <c r="AT91" s="1273">
        <v>17</v>
      </c>
      <c r="AU91" s="1273">
        <v>5</v>
      </c>
      <c r="AV91" s="1273">
        <v>0</v>
      </c>
      <c r="AW91" s="1273">
        <v>7</v>
      </c>
      <c r="AX91" s="1273">
        <v>35</v>
      </c>
      <c r="AY91" s="1273">
        <v>38</v>
      </c>
      <c r="AZ91" s="1273">
        <v>41</v>
      </c>
      <c r="BA91" s="1273">
        <v>17</v>
      </c>
      <c r="BB91" s="1273">
        <v>6</v>
      </c>
      <c r="BC91" s="1273">
        <v>5</v>
      </c>
      <c r="BD91" s="1273">
        <v>10</v>
      </c>
      <c r="BE91" s="1273">
        <v>3</v>
      </c>
      <c r="BF91" s="1273">
        <v>7</v>
      </c>
      <c r="BG91" s="1273">
        <v>11</v>
      </c>
      <c r="BH91" s="1273">
        <v>0</v>
      </c>
      <c r="BI91" s="1273">
        <v>1</v>
      </c>
      <c r="BJ91" s="1273">
        <v>5</v>
      </c>
      <c r="BK91" s="1273">
        <v>1</v>
      </c>
      <c r="BL91" s="1273">
        <v>1</v>
      </c>
      <c r="BM91" s="1468">
        <v>12</v>
      </c>
    </row>
    <row r="92" spans="1:65">
      <c r="A92" s="1289">
        <v>223</v>
      </c>
      <c r="B92" s="1162" t="s">
        <v>649</v>
      </c>
      <c r="C92" s="1304">
        <v>1339</v>
      </c>
      <c r="D92" s="1273">
        <v>113</v>
      </c>
      <c r="E92" s="1273">
        <v>53</v>
      </c>
      <c r="F92" s="1273">
        <v>18</v>
      </c>
      <c r="G92" s="1273">
        <v>40</v>
      </c>
      <c r="H92" s="1273">
        <v>264</v>
      </c>
      <c r="I92" s="1273">
        <v>230</v>
      </c>
      <c r="J92" s="1273">
        <v>152</v>
      </c>
      <c r="K92" s="1273">
        <v>114</v>
      </c>
      <c r="L92" s="1273">
        <v>64</v>
      </c>
      <c r="M92" s="1273">
        <v>65</v>
      </c>
      <c r="N92" s="1273">
        <v>43</v>
      </c>
      <c r="O92" s="1273">
        <v>38</v>
      </c>
      <c r="P92" s="1273">
        <v>33</v>
      </c>
      <c r="Q92" s="1273">
        <v>32</v>
      </c>
      <c r="R92" s="1273">
        <v>26</v>
      </c>
      <c r="S92" s="1273">
        <v>18</v>
      </c>
      <c r="T92" s="1273">
        <v>15</v>
      </c>
      <c r="U92" s="1273">
        <v>15</v>
      </c>
      <c r="V92" s="1273">
        <v>6</v>
      </c>
      <c r="W92" s="1305">
        <v>233</v>
      </c>
      <c r="X92" s="1273">
        <v>671</v>
      </c>
      <c r="Y92" s="1273">
        <v>56</v>
      </c>
      <c r="Z92" s="1273">
        <v>29</v>
      </c>
      <c r="AA92" s="1273">
        <v>11</v>
      </c>
      <c r="AB92" s="1273">
        <v>13</v>
      </c>
      <c r="AC92" s="1273">
        <v>136</v>
      </c>
      <c r="AD92" s="1273">
        <v>108</v>
      </c>
      <c r="AE92" s="1273">
        <v>70</v>
      </c>
      <c r="AF92" s="1273">
        <v>67</v>
      </c>
      <c r="AG92" s="1273">
        <v>33</v>
      </c>
      <c r="AH92" s="1273">
        <v>25</v>
      </c>
      <c r="AI92" s="1273">
        <v>28</v>
      </c>
      <c r="AJ92" s="1273">
        <v>17</v>
      </c>
      <c r="AK92" s="1273">
        <v>19</v>
      </c>
      <c r="AL92" s="1273">
        <v>21</v>
      </c>
      <c r="AM92" s="1273">
        <v>15</v>
      </c>
      <c r="AN92" s="1273">
        <v>11</v>
      </c>
      <c r="AO92" s="1273">
        <v>7</v>
      </c>
      <c r="AP92" s="1273">
        <v>3</v>
      </c>
      <c r="AQ92" s="1273">
        <v>2</v>
      </c>
      <c r="AR92" s="1273">
        <v>150</v>
      </c>
      <c r="AS92" s="1304">
        <v>668</v>
      </c>
      <c r="AT92" s="1273">
        <v>57</v>
      </c>
      <c r="AU92" s="1273">
        <v>24</v>
      </c>
      <c r="AV92" s="1273">
        <v>7</v>
      </c>
      <c r="AW92" s="1273">
        <v>27</v>
      </c>
      <c r="AX92" s="1273">
        <v>128</v>
      </c>
      <c r="AY92" s="1273">
        <v>122</v>
      </c>
      <c r="AZ92" s="1273">
        <v>82</v>
      </c>
      <c r="BA92" s="1273">
        <v>47</v>
      </c>
      <c r="BB92" s="1273">
        <v>31</v>
      </c>
      <c r="BC92" s="1273">
        <v>40</v>
      </c>
      <c r="BD92" s="1273">
        <v>15</v>
      </c>
      <c r="BE92" s="1273">
        <v>21</v>
      </c>
      <c r="BF92" s="1273">
        <v>14</v>
      </c>
      <c r="BG92" s="1273">
        <v>11</v>
      </c>
      <c r="BH92" s="1273">
        <v>11</v>
      </c>
      <c r="BI92" s="1273">
        <v>7</v>
      </c>
      <c r="BJ92" s="1273">
        <v>8</v>
      </c>
      <c r="BK92" s="1273">
        <v>12</v>
      </c>
      <c r="BL92" s="1273">
        <v>4</v>
      </c>
      <c r="BM92" s="1468">
        <v>83</v>
      </c>
    </row>
    <row r="93" spans="1:65">
      <c r="A93" s="1289">
        <v>224</v>
      </c>
      <c r="B93" s="1162" t="s">
        <v>650</v>
      </c>
      <c r="C93" s="1304">
        <v>973</v>
      </c>
      <c r="D93" s="1273">
        <v>79</v>
      </c>
      <c r="E93" s="1273">
        <v>36</v>
      </c>
      <c r="F93" s="1273">
        <v>23</v>
      </c>
      <c r="G93" s="1273">
        <v>111</v>
      </c>
      <c r="H93" s="1273">
        <v>173</v>
      </c>
      <c r="I93" s="1273">
        <v>144</v>
      </c>
      <c r="J93" s="1273">
        <v>124</v>
      </c>
      <c r="K93" s="1273">
        <v>62</v>
      </c>
      <c r="L93" s="1273">
        <v>53</v>
      </c>
      <c r="M93" s="1273">
        <v>48</v>
      </c>
      <c r="N93" s="1273">
        <v>36</v>
      </c>
      <c r="O93" s="1273">
        <v>20</v>
      </c>
      <c r="P93" s="1273">
        <v>16</v>
      </c>
      <c r="Q93" s="1273">
        <v>11</v>
      </c>
      <c r="R93" s="1273">
        <v>17</v>
      </c>
      <c r="S93" s="1273">
        <v>3</v>
      </c>
      <c r="T93" s="1273">
        <v>9</v>
      </c>
      <c r="U93" s="1273">
        <v>6</v>
      </c>
      <c r="V93" s="1273">
        <v>2</v>
      </c>
      <c r="W93" s="1305">
        <v>394</v>
      </c>
      <c r="X93" s="1273">
        <v>514</v>
      </c>
      <c r="Y93" s="1273">
        <v>36</v>
      </c>
      <c r="Z93" s="1273">
        <v>22</v>
      </c>
      <c r="AA93" s="1273">
        <v>14</v>
      </c>
      <c r="AB93" s="1273">
        <v>66</v>
      </c>
      <c r="AC93" s="1273">
        <v>90</v>
      </c>
      <c r="AD93" s="1273">
        <v>70</v>
      </c>
      <c r="AE93" s="1273">
        <v>63</v>
      </c>
      <c r="AF93" s="1273">
        <v>33</v>
      </c>
      <c r="AG93" s="1273">
        <v>23</v>
      </c>
      <c r="AH93" s="1273">
        <v>26</v>
      </c>
      <c r="AI93" s="1273">
        <v>21</v>
      </c>
      <c r="AJ93" s="1273">
        <v>13</v>
      </c>
      <c r="AK93" s="1273">
        <v>11</v>
      </c>
      <c r="AL93" s="1273">
        <v>8</v>
      </c>
      <c r="AM93" s="1273">
        <v>11</v>
      </c>
      <c r="AN93" s="1273">
        <v>0</v>
      </c>
      <c r="AO93" s="1273">
        <v>3</v>
      </c>
      <c r="AP93" s="1273">
        <v>3</v>
      </c>
      <c r="AQ93" s="1273">
        <v>1</v>
      </c>
      <c r="AR93" s="1273">
        <v>219</v>
      </c>
      <c r="AS93" s="1304">
        <v>459</v>
      </c>
      <c r="AT93" s="1273">
        <v>43</v>
      </c>
      <c r="AU93" s="1273">
        <v>14</v>
      </c>
      <c r="AV93" s="1273">
        <v>9</v>
      </c>
      <c r="AW93" s="1273">
        <v>45</v>
      </c>
      <c r="AX93" s="1273">
        <v>83</v>
      </c>
      <c r="AY93" s="1273">
        <v>74</v>
      </c>
      <c r="AZ93" s="1273">
        <v>61</v>
      </c>
      <c r="BA93" s="1273">
        <v>29</v>
      </c>
      <c r="BB93" s="1273">
        <v>30</v>
      </c>
      <c r="BC93" s="1273">
        <v>22</v>
      </c>
      <c r="BD93" s="1273">
        <v>15</v>
      </c>
      <c r="BE93" s="1273">
        <v>7</v>
      </c>
      <c r="BF93" s="1273">
        <v>5</v>
      </c>
      <c r="BG93" s="1273">
        <v>3</v>
      </c>
      <c r="BH93" s="1273">
        <v>6</v>
      </c>
      <c r="BI93" s="1273">
        <v>3</v>
      </c>
      <c r="BJ93" s="1273">
        <v>6</v>
      </c>
      <c r="BK93" s="1273">
        <v>3</v>
      </c>
      <c r="BL93" s="1273">
        <v>1</v>
      </c>
      <c r="BM93" s="1468">
        <v>175</v>
      </c>
    </row>
    <row r="94" spans="1:65">
      <c r="A94" s="1289">
        <v>225</v>
      </c>
      <c r="B94" s="1162" t="s">
        <v>651</v>
      </c>
      <c r="C94" s="1304">
        <v>716</v>
      </c>
      <c r="D94" s="1273">
        <v>56</v>
      </c>
      <c r="E94" s="1273">
        <v>19</v>
      </c>
      <c r="F94" s="1273">
        <v>15</v>
      </c>
      <c r="G94" s="1273">
        <v>32</v>
      </c>
      <c r="H94" s="1273">
        <v>106</v>
      </c>
      <c r="I94" s="1273">
        <v>156</v>
      </c>
      <c r="J94" s="1273">
        <v>97</v>
      </c>
      <c r="K94" s="1273">
        <v>47</v>
      </c>
      <c r="L94" s="1273">
        <v>51</v>
      </c>
      <c r="M94" s="1273">
        <v>32</v>
      </c>
      <c r="N94" s="1273">
        <v>33</v>
      </c>
      <c r="O94" s="1273">
        <v>19</v>
      </c>
      <c r="P94" s="1273">
        <v>13</v>
      </c>
      <c r="Q94" s="1273">
        <v>19</v>
      </c>
      <c r="R94" s="1273">
        <v>6</v>
      </c>
      <c r="S94" s="1273">
        <v>4</v>
      </c>
      <c r="T94" s="1273">
        <v>7</v>
      </c>
      <c r="U94" s="1273">
        <v>2</v>
      </c>
      <c r="V94" s="1273">
        <v>2</v>
      </c>
      <c r="W94" s="1305">
        <v>60</v>
      </c>
      <c r="X94" s="1273">
        <v>395</v>
      </c>
      <c r="Y94" s="1273">
        <v>35</v>
      </c>
      <c r="Z94" s="1273">
        <v>9</v>
      </c>
      <c r="AA94" s="1273">
        <v>7</v>
      </c>
      <c r="AB94" s="1273">
        <v>14</v>
      </c>
      <c r="AC94" s="1273">
        <v>60</v>
      </c>
      <c r="AD94" s="1273">
        <v>76</v>
      </c>
      <c r="AE94" s="1273">
        <v>47</v>
      </c>
      <c r="AF94" s="1273">
        <v>25</v>
      </c>
      <c r="AG94" s="1273">
        <v>33</v>
      </c>
      <c r="AH94" s="1273">
        <v>16</v>
      </c>
      <c r="AI94" s="1273">
        <v>24</v>
      </c>
      <c r="AJ94" s="1273">
        <v>15</v>
      </c>
      <c r="AK94" s="1273">
        <v>11</v>
      </c>
      <c r="AL94" s="1273">
        <v>12</v>
      </c>
      <c r="AM94" s="1273">
        <v>4</v>
      </c>
      <c r="AN94" s="1273">
        <v>2</v>
      </c>
      <c r="AO94" s="1273">
        <v>3</v>
      </c>
      <c r="AP94" s="1273">
        <v>2</v>
      </c>
      <c r="AQ94" s="1273">
        <v>0</v>
      </c>
      <c r="AR94" s="1273">
        <v>30</v>
      </c>
      <c r="AS94" s="1304">
        <v>321</v>
      </c>
      <c r="AT94" s="1273">
        <v>21</v>
      </c>
      <c r="AU94" s="1273">
        <v>10</v>
      </c>
      <c r="AV94" s="1273">
        <v>8</v>
      </c>
      <c r="AW94" s="1273">
        <v>18</v>
      </c>
      <c r="AX94" s="1273">
        <v>46</v>
      </c>
      <c r="AY94" s="1273">
        <v>80</v>
      </c>
      <c r="AZ94" s="1273">
        <v>50</v>
      </c>
      <c r="BA94" s="1273">
        <v>22</v>
      </c>
      <c r="BB94" s="1273">
        <v>18</v>
      </c>
      <c r="BC94" s="1273">
        <v>16</v>
      </c>
      <c r="BD94" s="1273">
        <v>9</v>
      </c>
      <c r="BE94" s="1273">
        <v>4</v>
      </c>
      <c r="BF94" s="1273">
        <v>2</v>
      </c>
      <c r="BG94" s="1273">
        <v>7</v>
      </c>
      <c r="BH94" s="1273">
        <v>2</v>
      </c>
      <c r="BI94" s="1273">
        <v>2</v>
      </c>
      <c r="BJ94" s="1273">
        <v>4</v>
      </c>
      <c r="BK94" s="1273">
        <v>0</v>
      </c>
      <c r="BL94" s="1273">
        <v>2</v>
      </c>
      <c r="BM94" s="1468">
        <v>30</v>
      </c>
    </row>
    <row r="95" spans="1:65">
      <c r="A95" s="1289">
        <v>226</v>
      </c>
      <c r="B95" s="1162" t="s">
        <v>652</v>
      </c>
      <c r="C95" s="1304">
        <v>1055</v>
      </c>
      <c r="D95" s="1273">
        <v>68</v>
      </c>
      <c r="E95" s="1273">
        <v>42</v>
      </c>
      <c r="F95" s="1273">
        <v>11</v>
      </c>
      <c r="G95" s="1273">
        <v>67</v>
      </c>
      <c r="H95" s="1273">
        <v>210</v>
      </c>
      <c r="I95" s="1273">
        <v>147</v>
      </c>
      <c r="J95" s="1273">
        <v>109</v>
      </c>
      <c r="K95" s="1273">
        <v>86</v>
      </c>
      <c r="L95" s="1273">
        <v>57</v>
      </c>
      <c r="M95" s="1273">
        <v>58</v>
      </c>
      <c r="N95" s="1273">
        <v>42</v>
      </c>
      <c r="O95" s="1273">
        <v>27</v>
      </c>
      <c r="P95" s="1273">
        <v>23</v>
      </c>
      <c r="Q95" s="1273">
        <v>34</v>
      </c>
      <c r="R95" s="1273">
        <v>28</v>
      </c>
      <c r="S95" s="1273">
        <v>19</v>
      </c>
      <c r="T95" s="1273">
        <v>13</v>
      </c>
      <c r="U95" s="1273">
        <v>10</v>
      </c>
      <c r="V95" s="1273">
        <v>4</v>
      </c>
      <c r="W95" s="1305">
        <v>266</v>
      </c>
      <c r="X95" s="1273">
        <v>525</v>
      </c>
      <c r="Y95" s="1273">
        <v>33</v>
      </c>
      <c r="Z95" s="1273">
        <v>21</v>
      </c>
      <c r="AA95" s="1273">
        <v>8</v>
      </c>
      <c r="AB95" s="1273">
        <v>27</v>
      </c>
      <c r="AC95" s="1273">
        <v>99</v>
      </c>
      <c r="AD95" s="1273">
        <v>70</v>
      </c>
      <c r="AE95" s="1273">
        <v>58</v>
      </c>
      <c r="AF95" s="1273">
        <v>43</v>
      </c>
      <c r="AG95" s="1273">
        <v>24</v>
      </c>
      <c r="AH95" s="1273">
        <v>33</v>
      </c>
      <c r="AI95" s="1273">
        <v>21</v>
      </c>
      <c r="AJ95" s="1273">
        <v>11</v>
      </c>
      <c r="AK95" s="1273">
        <v>14</v>
      </c>
      <c r="AL95" s="1273">
        <v>24</v>
      </c>
      <c r="AM95" s="1273">
        <v>17</v>
      </c>
      <c r="AN95" s="1273">
        <v>12</v>
      </c>
      <c r="AO95" s="1273">
        <v>7</v>
      </c>
      <c r="AP95" s="1273">
        <v>3</v>
      </c>
      <c r="AQ95" s="1273">
        <v>0</v>
      </c>
      <c r="AR95" s="1273">
        <v>185</v>
      </c>
      <c r="AS95" s="1304">
        <v>530</v>
      </c>
      <c r="AT95" s="1273">
        <v>35</v>
      </c>
      <c r="AU95" s="1273">
        <v>21</v>
      </c>
      <c r="AV95" s="1273">
        <v>3</v>
      </c>
      <c r="AW95" s="1273">
        <v>40</v>
      </c>
      <c r="AX95" s="1273">
        <v>111</v>
      </c>
      <c r="AY95" s="1273">
        <v>77</v>
      </c>
      <c r="AZ95" s="1273">
        <v>51</v>
      </c>
      <c r="BA95" s="1273">
        <v>43</v>
      </c>
      <c r="BB95" s="1273">
        <v>33</v>
      </c>
      <c r="BC95" s="1273">
        <v>25</v>
      </c>
      <c r="BD95" s="1273">
        <v>21</v>
      </c>
      <c r="BE95" s="1273">
        <v>16</v>
      </c>
      <c r="BF95" s="1273">
        <v>9</v>
      </c>
      <c r="BG95" s="1273">
        <v>10</v>
      </c>
      <c r="BH95" s="1273">
        <v>11</v>
      </c>
      <c r="BI95" s="1273">
        <v>7</v>
      </c>
      <c r="BJ95" s="1273">
        <v>6</v>
      </c>
      <c r="BK95" s="1273">
        <v>7</v>
      </c>
      <c r="BL95" s="1273">
        <v>4</v>
      </c>
      <c r="BM95" s="1468">
        <v>81</v>
      </c>
    </row>
    <row r="96" spans="1:65">
      <c r="A96" s="1289">
        <v>227</v>
      </c>
      <c r="B96" s="1162" t="s">
        <v>653</v>
      </c>
      <c r="C96" s="1304">
        <v>572</v>
      </c>
      <c r="D96" s="1273">
        <v>54</v>
      </c>
      <c r="E96" s="1273">
        <v>14</v>
      </c>
      <c r="F96" s="1273">
        <v>4</v>
      </c>
      <c r="G96" s="1273">
        <v>22</v>
      </c>
      <c r="H96" s="1273">
        <v>86</v>
      </c>
      <c r="I96" s="1273">
        <v>102</v>
      </c>
      <c r="J96" s="1273">
        <v>86</v>
      </c>
      <c r="K96" s="1273">
        <v>54</v>
      </c>
      <c r="L96" s="1273">
        <v>16</v>
      </c>
      <c r="M96" s="1273">
        <v>31</v>
      </c>
      <c r="N96" s="1273">
        <v>28</v>
      </c>
      <c r="O96" s="1273">
        <v>16</v>
      </c>
      <c r="P96" s="1273">
        <v>16</v>
      </c>
      <c r="Q96" s="1273">
        <v>10</v>
      </c>
      <c r="R96" s="1273">
        <v>8</v>
      </c>
      <c r="S96" s="1273">
        <v>9</v>
      </c>
      <c r="T96" s="1273">
        <v>7</v>
      </c>
      <c r="U96" s="1273">
        <v>6</v>
      </c>
      <c r="V96" s="1273">
        <v>3</v>
      </c>
      <c r="W96" s="1305">
        <v>84</v>
      </c>
      <c r="X96" s="1273">
        <v>306</v>
      </c>
      <c r="Y96" s="1273">
        <v>31</v>
      </c>
      <c r="Z96" s="1273">
        <v>13</v>
      </c>
      <c r="AA96" s="1273">
        <v>2</v>
      </c>
      <c r="AB96" s="1273">
        <v>11</v>
      </c>
      <c r="AC96" s="1273">
        <v>39</v>
      </c>
      <c r="AD96" s="1273">
        <v>47</v>
      </c>
      <c r="AE96" s="1273">
        <v>38</v>
      </c>
      <c r="AF96" s="1273">
        <v>26</v>
      </c>
      <c r="AG96" s="1273">
        <v>14</v>
      </c>
      <c r="AH96" s="1273">
        <v>22</v>
      </c>
      <c r="AI96" s="1273">
        <v>20</v>
      </c>
      <c r="AJ96" s="1273">
        <v>11</v>
      </c>
      <c r="AK96" s="1273">
        <v>9</v>
      </c>
      <c r="AL96" s="1273">
        <v>6</v>
      </c>
      <c r="AM96" s="1273">
        <v>6</v>
      </c>
      <c r="AN96" s="1273">
        <v>4</v>
      </c>
      <c r="AO96" s="1273">
        <v>4</v>
      </c>
      <c r="AP96" s="1273">
        <v>1</v>
      </c>
      <c r="AQ96" s="1273">
        <v>2</v>
      </c>
      <c r="AR96" s="1273">
        <v>38</v>
      </c>
      <c r="AS96" s="1304">
        <v>266</v>
      </c>
      <c r="AT96" s="1273">
        <v>23</v>
      </c>
      <c r="AU96" s="1273">
        <v>1</v>
      </c>
      <c r="AV96" s="1273">
        <v>2</v>
      </c>
      <c r="AW96" s="1273">
        <v>11</v>
      </c>
      <c r="AX96" s="1273">
        <v>47</v>
      </c>
      <c r="AY96" s="1273">
        <v>55</v>
      </c>
      <c r="AZ96" s="1273">
        <v>48</v>
      </c>
      <c r="BA96" s="1273">
        <v>28</v>
      </c>
      <c r="BB96" s="1273">
        <v>2</v>
      </c>
      <c r="BC96" s="1273">
        <v>9</v>
      </c>
      <c r="BD96" s="1273">
        <v>8</v>
      </c>
      <c r="BE96" s="1273">
        <v>5</v>
      </c>
      <c r="BF96" s="1273">
        <v>7</v>
      </c>
      <c r="BG96" s="1273">
        <v>4</v>
      </c>
      <c r="BH96" s="1273">
        <v>2</v>
      </c>
      <c r="BI96" s="1273">
        <v>5</v>
      </c>
      <c r="BJ96" s="1273">
        <v>3</v>
      </c>
      <c r="BK96" s="1273">
        <v>5</v>
      </c>
      <c r="BL96" s="1273">
        <v>1</v>
      </c>
      <c r="BM96" s="1468">
        <v>46</v>
      </c>
    </row>
    <row r="97" spans="1:65">
      <c r="A97" s="1289">
        <v>228</v>
      </c>
      <c r="B97" s="1162" t="s">
        <v>654</v>
      </c>
      <c r="C97" s="1304">
        <v>1936</v>
      </c>
      <c r="D97" s="1273">
        <v>108</v>
      </c>
      <c r="E97" s="1273">
        <v>33</v>
      </c>
      <c r="F97" s="1273">
        <v>23</v>
      </c>
      <c r="G97" s="1273">
        <v>161</v>
      </c>
      <c r="H97" s="1273">
        <v>361</v>
      </c>
      <c r="I97" s="1273">
        <v>409</v>
      </c>
      <c r="J97" s="1273">
        <v>256</v>
      </c>
      <c r="K97" s="1273">
        <v>150</v>
      </c>
      <c r="L97" s="1273">
        <v>106</v>
      </c>
      <c r="M97" s="1273">
        <v>104</v>
      </c>
      <c r="N97" s="1273">
        <v>75</v>
      </c>
      <c r="O97" s="1273">
        <v>44</v>
      </c>
      <c r="P97" s="1273">
        <v>28</v>
      </c>
      <c r="Q97" s="1273">
        <v>21</v>
      </c>
      <c r="R97" s="1273">
        <v>15</v>
      </c>
      <c r="S97" s="1273">
        <v>16</v>
      </c>
      <c r="T97" s="1273">
        <v>13</v>
      </c>
      <c r="U97" s="1273">
        <v>11</v>
      </c>
      <c r="V97" s="1273">
        <v>2</v>
      </c>
      <c r="W97" s="1305">
        <v>362</v>
      </c>
      <c r="X97" s="1273">
        <v>1040</v>
      </c>
      <c r="Y97" s="1273">
        <v>63</v>
      </c>
      <c r="Z97" s="1273">
        <v>14</v>
      </c>
      <c r="AA97" s="1273">
        <v>15</v>
      </c>
      <c r="AB97" s="1273">
        <v>49</v>
      </c>
      <c r="AC97" s="1273">
        <v>189</v>
      </c>
      <c r="AD97" s="1273">
        <v>220</v>
      </c>
      <c r="AE97" s="1273">
        <v>144</v>
      </c>
      <c r="AF97" s="1273">
        <v>88</v>
      </c>
      <c r="AG97" s="1273">
        <v>65</v>
      </c>
      <c r="AH97" s="1273">
        <v>65</v>
      </c>
      <c r="AI97" s="1273">
        <v>50</v>
      </c>
      <c r="AJ97" s="1273">
        <v>26</v>
      </c>
      <c r="AK97" s="1273">
        <v>19</v>
      </c>
      <c r="AL97" s="1273">
        <v>13</v>
      </c>
      <c r="AM97" s="1273">
        <v>3</v>
      </c>
      <c r="AN97" s="1273">
        <v>9</v>
      </c>
      <c r="AO97" s="1273">
        <v>5</v>
      </c>
      <c r="AP97" s="1273">
        <v>2</v>
      </c>
      <c r="AQ97" s="1273">
        <v>1</v>
      </c>
      <c r="AR97" s="1273">
        <v>140</v>
      </c>
      <c r="AS97" s="1304">
        <v>896</v>
      </c>
      <c r="AT97" s="1273">
        <v>45</v>
      </c>
      <c r="AU97" s="1273">
        <v>19</v>
      </c>
      <c r="AV97" s="1273">
        <v>8</v>
      </c>
      <c r="AW97" s="1273">
        <v>112</v>
      </c>
      <c r="AX97" s="1273">
        <v>172</v>
      </c>
      <c r="AY97" s="1273">
        <v>189</v>
      </c>
      <c r="AZ97" s="1273">
        <v>112</v>
      </c>
      <c r="BA97" s="1273">
        <v>62</v>
      </c>
      <c r="BB97" s="1273">
        <v>41</v>
      </c>
      <c r="BC97" s="1273">
        <v>39</v>
      </c>
      <c r="BD97" s="1273">
        <v>25</v>
      </c>
      <c r="BE97" s="1273">
        <v>18</v>
      </c>
      <c r="BF97" s="1273">
        <v>9</v>
      </c>
      <c r="BG97" s="1273">
        <v>8</v>
      </c>
      <c r="BH97" s="1273">
        <v>12</v>
      </c>
      <c r="BI97" s="1273">
        <v>7</v>
      </c>
      <c r="BJ97" s="1273">
        <v>8</v>
      </c>
      <c r="BK97" s="1273">
        <v>9</v>
      </c>
      <c r="BL97" s="1273">
        <v>1</v>
      </c>
      <c r="BM97" s="1468">
        <v>222</v>
      </c>
    </row>
    <row r="98" spans="1:65">
      <c r="A98" s="1289">
        <v>229</v>
      </c>
      <c r="B98" s="1162" t="s">
        <v>655</v>
      </c>
      <c r="C98" s="1304">
        <v>1755</v>
      </c>
      <c r="D98" s="1273">
        <v>154</v>
      </c>
      <c r="E98" s="1273">
        <v>55</v>
      </c>
      <c r="F98" s="1273">
        <v>24</v>
      </c>
      <c r="G98" s="1273">
        <v>82</v>
      </c>
      <c r="H98" s="1273">
        <v>298</v>
      </c>
      <c r="I98" s="1273">
        <v>329</v>
      </c>
      <c r="J98" s="1273">
        <v>257</v>
      </c>
      <c r="K98" s="1273">
        <v>164</v>
      </c>
      <c r="L98" s="1273">
        <v>83</v>
      </c>
      <c r="M98" s="1273">
        <v>83</v>
      </c>
      <c r="N98" s="1273">
        <v>44</v>
      </c>
      <c r="O98" s="1273">
        <v>44</v>
      </c>
      <c r="P98" s="1273">
        <v>35</v>
      </c>
      <c r="Q98" s="1273">
        <v>30</v>
      </c>
      <c r="R98" s="1273">
        <v>21</v>
      </c>
      <c r="S98" s="1273">
        <v>13</v>
      </c>
      <c r="T98" s="1273">
        <v>15</v>
      </c>
      <c r="U98" s="1273">
        <v>18</v>
      </c>
      <c r="V98" s="1273">
        <v>6</v>
      </c>
      <c r="W98" s="1305">
        <v>134</v>
      </c>
      <c r="X98" s="1273">
        <v>893</v>
      </c>
      <c r="Y98" s="1273">
        <v>81</v>
      </c>
      <c r="Z98" s="1273">
        <v>29</v>
      </c>
      <c r="AA98" s="1273">
        <v>12</v>
      </c>
      <c r="AB98" s="1273">
        <v>42</v>
      </c>
      <c r="AC98" s="1273">
        <v>161</v>
      </c>
      <c r="AD98" s="1273">
        <v>160</v>
      </c>
      <c r="AE98" s="1273">
        <v>140</v>
      </c>
      <c r="AF98" s="1273">
        <v>79</v>
      </c>
      <c r="AG98" s="1273">
        <v>47</v>
      </c>
      <c r="AH98" s="1273">
        <v>44</v>
      </c>
      <c r="AI98" s="1273">
        <v>17</v>
      </c>
      <c r="AJ98" s="1273">
        <v>22</v>
      </c>
      <c r="AK98" s="1273">
        <v>18</v>
      </c>
      <c r="AL98" s="1273">
        <v>15</v>
      </c>
      <c r="AM98" s="1273">
        <v>10</v>
      </c>
      <c r="AN98" s="1273">
        <v>5</v>
      </c>
      <c r="AO98" s="1273">
        <v>5</v>
      </c>
      <c r="AP98" s="1273">
        <v>5</v>
      </c>
      <c r="AQ98" s="1273">
        <v>1</v>
      </c>
      <c r="AR98" s="1273">
        <v>72</v>
      </c>
      <c r="AS98" s="1304">
        <v>862</v>
      </c>
      <c r="AT98" s="1273">
        <v>73</v>
      </c>
      <c r="AU98" s="1273">
        <v>26</v>
      </c>
      <c r="AV98" s="1273">
        <v>12</v>
      </c>
      <c r="AW98" s="1273">
        <v>40</v>
      </c>
      <c r="AX98" s="1273">
        <v>137</v>
      </c>
      <c r="AY98" s="1273">
        <v>169</v>
      </c>
      <c r="AZ98" s="1273">
        <v>117</v>
      </c>
      <c r="BA98" s="1273">
        <v>85</v>
      </c>
      <c r="BB98" s="1273">
        <v>36</v>
      </c>
      <c r="BC98" s="1273">
        <v>39</v>
      </c>
      <c r="BD98" s="1273">
        <v>27</v>
      </c>
      <c r="BE98" s="1273">
        <v>22</v>
      </c>
      <c r="BF98" s="1273">
        <v>17</v>
      </c>
      <c r="BG98" s="1273">
        <v>15</v>
      </c>
      <c r="BH98" s="1273">
        <v>11</v>
      </c>
      <c r="BI98" s="1273">
        <v>8</v>
      </c>
      <c r="BJ98" s="1273">
        <v>10</v>
      </c>
      <c r="BK98" s="1273">
        <v>13</v>
      </c>
      <c r="BL98" s="1273">
        <v>5</v>
      </c>
      <c r="BM98" s="1468">
        <v>62</v>
      </c>
    </row>
    <row r="99" spans="1:65">
      <c r="A99" s="1289">
        <v>301</v>
      </c>
      <c r="B99" s="1162" t="s">
        <v>23</v>
      </c>
      <c r="C99" s="1304">
        <v>695</v>
      </c>
      <c r="D99" s="1273">
        <v>69</v>
      </c>
      <c r="E99" s="1273">
        <v>36</v>
      </c>
      <c r="F99" s="1273">
        <v>18</v>
      </c>
      <c r="G99" s="1273">
        <v>21</v>
      </c>
      <c r="H99" s="1273">
        <v>65</v>
      </c>
      <c r="I99" s="1273">
        <v>64</v>
      </c>
      <c r="J99" s="1273">
        <v>83</v>
      </c>
      <c r="K99" s="1273">
        <v>69</v>
      </c>
      <c r="L99" s="1273">
        <v>34</v>
      </c>
      <c r="M99" s="1273">
        <v>46</v>
      </c>
      <c r="N99" s="1273">
        <v>23</v>
      </c>
      <c r="O99" s="1273">
        <v>28</v>
      </c>
      <c r="P99" s="1273">
        <v>16</v>
      </c>
      <c r="Q99" s="1273">
        <v>18</v>
      </c>
      <c r="R99" s="1273">
        <v>34</v>
      </c>
      <c r="S99" s="1273">
        <v>16</v>
      </c>
      <c r="T99" s="1273">
        <v>15</v>
      </c>
      <c r="U99" s="1273">
        <v>24</v>
      </c>
      <c r="V99" s="1273">
        <v>16</v>
      </c>
      <c r="W99" s="1305">
        <v>42</v>
      </c>
      <c r="X99" s="1273">
        <v>329</v>
      </c>
      <c r="Y99" s="1273">
        <v>43</v>
      </c>
      <c r="Z99" s="1273">
        <v>22</v>
      </c>
      <c r="AA99" s="1273">
        <v>9</v>
      </c>
      <c r="AB99" s="1273">
        <v>5</v>
      </c>
      <c r="AC99" s="1273">
        <v>29</v>
      </c>
      <c r="AD99" s="1273">
        <v>34</v>
      </c>
      <c r="AE99" s="1273">
        <v>37</v>
      </c>
      <c r="AF99" s="1273">
        <v>37</v>
      </c>
      <c r="AG99" s="1273">
        <v>21</v>
      </c>
      <c r="AH99" s="1273">
        <v>22</v>
      </c>
      <c r="AI99" s="1273">
        <v>12</v>
      </c>
      <c r="AJ99" s="1273">
        <v>14</v>
      </c>
      <c r="AK99" s="1273">
        <v>8</v>
      </c>
      <c r="AL99" s="1273">
        <v>6</v>
      </c>
      <c r="AM99" s="1273">
        <v>13</v>
      </c>
      <c r="AN99" s="1273">
        <v>6</v>
      </c>
      <c r="AO99" s="1273">
        <v>5</v>
      </c>
      <c r="AP99" s="1273">
        <v>6</v>
      </c>
      <c r="AQ99" s="1273">
        <v>0</v>
      </c>
      <c r="AR99" s="1273">
        <v>14</v>
      </c>
      <c r="AS99" s="1304">
        <v>366</v>
      </c>
      <c r="AT99" s="1273">
        <v>26</v>
      </c>
      <c r="AU99" s="1273">
        <v>14</v>
      </c>
      <c r="AV99" s="1273">
        <v>9</v>
      </c>
      <c r="AW99" s="1273">
        <v>16</v>
      </c>
      <c r="AX99" s="1273">
        <v>36</v>
      </c>
      <c r="AY99" s="1273">
        <v>30</v>
      </c>
      <c r="AZ99" s="1273">
        <v>46</v>
      </c>
      <c r="BA99" s="1273">
        <v>32</v>
      </c>
      <c r="BB99" s="1273">
        <v>13</v>
      </c>
      <c r="BC99" s="1273">
        <v>24</v>
      </c>
      <c r="BD99" s="1273">
        <v>11</v>
      </c>
      <c r="BE99" s="1273">
        <v>14</v>
      </c>
      <c r="BF99" s="1273">
        <v>8</v>
      </c>
      <c r="BG99" s="1273">
        <v>12</v>
      </c>
      <c r="BH99" s="1273">
        <v>21</v>
      </c>
      <c r="BI99" s="1273">
        <v>10</v>
      </c>
      <c r="BJ99" s="1273">
        <v>10</v>
      </c>
      <c r="BK99" s="1273">
        <v>18</v>
      </c>
      <c r="BL99" s="1273">
        <v>16</v>
      </c>
      <c r="BM99" s="1468">
        <v>28</v>
      </c>
    </row>
    <row r="100" spans="1:65">
      <c r="A100" s="1289">
        <v>365</v>
      </c>
      <c r="B100" s="1162" t="s">
        <v>656</v>
      </c>
      <c r="C100" s="1304">
        <v>363</v>
      </c>
      <c r="D100" s="1273">
        <v>28</v>
      </c>
      <c r="E100" s="1273">
        <v>13</v>
      </c>
      <c r="F100" s="1273">
        <v>7</v>
      </c>
      <c r="G100" s="1273">
        <v>17</v>
      </c>
      <c r="H100" s="1273">
        <v>61</v>
      </c>
      <c r="I100" s="1273">
        <v>62</v>
      </c>
      <c r="J100" s="1273">
        <v>48</v>
      </c>
      <c r="K100" s="1273">
        <v>32</v>
      </c>
      <c r="L100" s="1273">
        <v>13</v>
      </c>
      <c r="M100" s="1273">
        <v>8</v>
      </c>
      <c r="N100" s="1273">
        <v>9</v>
      </c>
      <c r="O100" s="1273">
        <v>8</v>
      </c>
      <c r="P100" s="1273">
        <v>10</v>
      </c>
      <c r="Q100" s="1273">
        <v>11</v>
      </c>
      <c r="R100" s="1273">
        <v>15</v>
      </c>
      <c r="S100" s="1273">
        <v>6</v>
      </c>
      <c r="T100" s="1273">
        <v>6</v>
      </c>
      <c r="U100" s="1273">
        <v>6</v>
      </c>
      <c r="V100" s="1273">
        <v>3</v>
      </c>
      <c r="W100" s="1305">
        <v>52</v>
      </c>
      <c r="X100" s="1273">
        <v>196</v>
      </c>
      <c r="Y100" s="1273">
        <v>12</v>
      </c>
      <c r="Z100" s="1273">
        <v>6</v>
      </c>
      <c r="AA100" s="1273">
        <v>7</v>
      </c>
      <c r="AB100" s="1273">
        <v>4</v>
      </c>
      <c r="AC100" s="1273">
        <v>42</v>
      </c>
      <c r="AD100" s="1273">
        <v>40</v>
      </c>
      <c r="AE100" s="1273">
        <v>25</v>
      </c>
      <c r="AF100" s="1273">
        <v>20</v>
      </c>
      <c r="AG100" s="1273">
        <v>8</v>
      </c>
      <c r="AH100" s="1273">
        <v>4</v>
      </c>
      <c r="AI100" s="1273">
        <v>4</v>
      </c>
      <c r="AJ100" s="1273">
        <v>4</v>
      </c>
      <c r="AK100" s="1273">
        <v>5</v>
      </c>
      <c r="AL100" s="1273">
        <v>4</v>
      </c>
      <c r="AM100" s="1273">
        <v>6</v>
      </c>
      <c r="AN100" s="1273">
        <v>3</v>
      </c>
      <c r="AO100" s="1273">
        <v>1</v>
      </c>
      <c r="AP100" s="1273">
        <v>1</v>
      </c>
      <c r="AQ100" s="1273">
        <v>0</v>
      </c>
      <c r="AR100" s="1273">
        <v>38</v>
      </c>
      <c r="AS100" s="1304">
        <v>167</v>
      </c>
      <c r="AT100" s="1273">
        <v>16</v>
      </c>
      <c r="AU100" s="1273">
        <v>7</v>
      </c>
      <c r="AV100" s="1273">
        <v>0</v>
      </c>
      <c r="AW100" s="1273">
        <v>13</v>
      </c>
      <c r="AX100" s="1273">
        <v>19</v>
      </c>
      <c r="AY100" s="1273">
        <v>22</v>
      </c>
      <c r="AZ100" s="1273">
        <v>23</v>
      </c>
      <c r="BA100" s="1273">
        <v>12</v>
      </c>
      <c r="BB100" s="1273">
        <v>5</v>
      </c>
      <c r="BC100" s="1273">
        <v>4</v>
      </c>
      <c r="BD100" s="1273">
        <v>5</v>
      </c>
      <c r="BE100" s="1273">
        <v>4</v>
      </c>
      <c r="BF100" s="1273">
        <v>5</v>
      </c>
      <c r="BG100" s="1273">
        <v>7</v>
      </c>
      <c r="BH100" s="1273">
        <v>9</v>
      </c>
      <c r="BI100" s="1273">
        <v>3</v>
      </c>
      <c r="BJ100" s="1273">
        <v>5</v>
      </c>
      <c r="BK100" s="1273">
        <v>5</v>
      </c>
      <c r="BL100" s="1273">
        <v>3</v>
      </c>
      <c r="BM100" s="1468">
        <v>14</v>
      </c>
    </row>
    <row r="101" spans="1:65">
      <c r="A101" s="1289">
        <v>381</v>
      </c>
      <c r="B101" s="1162" t="s">
        <v>27</v>
      </c>
      <c r="C101" s="1304">
        <v>957</v>
      </c>
      <c r="D101" s="1273">
        <v>114</v>
      </c>
      <c r="E101" s="1273">
        <v>21</v>
      </c>
      <c r="F101" s="1273">
        <v>13</v>
      </c>
      <c r="G101" s="1273">
        <v>50</v>
      </c>
      <c r="H101" s="1273">
        <v>174</v>
      </c>
      <c r="I101" s="1273">
        <v>181</v>
      </c>
      <c r="J101" s="1273">
        <v>137</v>
      </c>
      <c r="K101" s="1273">
        <v>82</v>
      </c>
      <c r="L101" s="1273">
        <v>58</v>
      </c>
      <c r="M101" s="1273">
        <v>30</v>
      </c>
      <c r="N101" s="1273">
        <v>22</v>
      </c>
      <c r="O101" s="1273">
        <v>10</v>
      </c>
      <c r="P101" s="1273">
        <v>14</v>
      </c>
      <c r="Q101" s="1273">
        <v>13</v>
      </c>
      <c r="R101" s="1273">
        <v>6</v>
      </c>
      <c r="S101" s="1273">
        <v>11</v>
      </c>
      <c r="T101" s="1273">
        <v>8</v>
      </c>
      <c r="U101" s="1273">
        <v>9</v>
      </c>
      <c r="V101" s="1273">
        <v>4</v>
      </c>
      <c r="W101" s="1305">
        <v>50</v>
      </c>
      <c r="X101" s="1273">
        <v>507</v>
      </c>
      <c r="Y101" s="1273">
        <v>62</v>
      </c>
      <c r="Z101" s="1273">
        <v>10</v>
      </c>
      <c r="AA101" s="1273">
        <v>8</v>
      </c>
      <c r="AB101" s="1273">
        <v>27</v>
      </c>
      <c r="AC101" s="1273">
        <v>98</v>
      </c>
      <c r="AD101" s="1273">
        <v>97</v>
      </c>
      <c r="AE101" s="1273">
        <v>68</v>
      </c>
      <c r="AF101" s="1273">
        <v>49</v>
      </c>
      <c r="AG101" s="1273">
        <v>35</v>
      </c>
      <c r="AH101" s="1273">
        <v>18</v>
      </c>
      <c r="AI101" s="1273">
        <v>8</v>
      </c>
      <c r="AJ101" s="1273">
        <v>4</v>
      </c>
      <c r="AK101" s="1273">
        <v>5</v>
      </c>
      <c r="AL101" s="1273">
        <v>9</v>
      </c>
      <c r="AM101" s="1273">
        <v>2</v>
      </c>
      <c r="AN101" s="1273">
        <v>3</v>
      </c>
      <c r="AO101" s="1273">
        <v>3</v>
      </c>
      <c r="AP101" s="1273">
        <v>0</v>
      </c>
      <c r="AQ101" s="1273">
        <v>1</v>
      </c>
      <c r="AR101" s="1273">
        <v>34</v>
      </c>
      <c r="AS101" s="1304">
        <v>450</v>
      </c>
      <c r="AT101" s="1273">
        <v>52</v>
      </c>
      <c r="AU101" s="1273">
        <v>11</v>
      </c>
      <c r="AV101" s="1273">
        <v>5</v>
      </c>
      <c r="AW101" s="1273">
        <v>23</v>
      </c>
      <c r="AX101" s="1273">
        <v>76</v>
      </c>
      <c r="AY101" s="1273">
        <v>84</v>
      </c>
      <c r="AZ101" s="1273">
        <v>69</v>
      </c>
      <c r="BA101" s="1273">
        <v>33</v>
      </c>
      <c r="BB101" s="1273">
        <v>23</v>
      </c>
      <c r="BC101" s="1273">
        <v>12</v>
      </c>
      <c r="BD101" s="1273">
        <v>14</v>
      </c>
      <c r="BE101" s="1273">
        <v>6</v>
      </c>
      <c r="BF101" s="1273">
        <v>9</v>
      </c>
      <c r="BG101" s="1273">
        <v>4</v>
      </c>
      <c r="BH101" s="1273">
        <v>4</v>
      </c>
      <c r="BI101" s="1273">
        <v>8</v>
      </c>
      <c r="BJ101" s="1273">
        <v>5</v>
      </c>
      <c r="BK101" s="1273">
        <v>9</v>
      </c>
      <c r="BL101" s="1273">
        <v>3</v>
      </c>
      <c r="BM101" s="1468">
        <v>16</v>
      </c>
    </row>
    <row r="102" spans="1:65">
      <c r="A102" s="1289">
        <v>382</v>
      </c>
      <c r="B102" s="1162" t="s">
        <v>28</v>
      </c>
      <c r="C102" s="1304">
        <v>1213</v>
      </c>
      <c r="D102" s="1273">
        <v>95</v>
      </c>
      <c r="E102" s="1273">
        <v>34</v>
      </c>
      <c r="F102" s="1273">
        <v>16</v>
      </c>
      <c r="G102" s="1273">
        <v>85</v>
      </c>
      <c r="H102" s="1273">
        <v>221</v>
      </c>
      <c r="I102" s="1273">
        <v>220</v>
      </c>
      <c r="J102" s="1273">
        <v>171</v>
      </c>
      <c r="K102" s="1273">
        <v>86</v>
      </c>
      <c r="L102" s="1273">
        <v>64</v>
      </c>
      <c r="M102" s="1273">
        <v>55</v>
      </c>
      <c r="N102" s="1273">
        <v>38</v>
      </c>
      <c r="O102" s="1273">
        <v>27</v>
      </c>
      <c r="P102" s="1273">
        <v>25</v>
      </c>
      <c r="Q102" s="1273">
        <v>15</v>
      </c>
      <c r="R102" s="1273">
        <v>18</v>
      </c>
      <c r="S102" s="1273">
        <v>10</v>
      </c>
      <c r="T102" s="1273">
        <v>10</v>
      </c>
      <c r="U102" s="1273">
        <v>16</v>
      </c>
      <c r="V102" s="1273">
        <v>7</v>
      </c>
      <c r="W102" s="1305">
        <v>82</v>
      </c>
      <c r="X102" s="1273">
        <v>670</v>
      </c>
      <c r="Y102" s="1273">
        <v>56</v>
      </c>
      <c r="Z102" s="1273">
        <v>13</v>
      </c>
      <c r="AA102" s="1273">
        <v>9</v>
      </c>
      <c r="AB102" s="1273">
        <v>57</v>
      </c>
      <c r="AC102" s="1273">
        <v>112</v>
      </c>
      <c r="AD102" s="1273">
        <v>130</v>
      </c>
      <c r="AE102" s="1273">
        <v>100</v>
      </c>
      <c r="AF102" s="1273">
        <v>47</v>
      </c>
      <c r="AG102" s="1273">
        <v>41</v>
      </c>
      <c r="AH102" s="1273">
        <v>33</v>
      </c>
      <c r="AI102" s="1273">
        <v>17</v>
      </c>
      <c r="AJ102" s="1273">
        <v>15</v>
      </c>
      <c r="AK102" s="1273">
        <v>13</v>
      </c>
      <c r="AL102" s="1273">
        <v>11</v>
      </c>
      <c r="AM102" s="1273">
        <v>3</v>
      </c>
      <c r="AN102" s="1273">
        <v>6</v>
      </c>
      <c r="AO102" s="1273">
        <v>0</v>
      </c>
      <c r="AP102" s="1273">
        <v>4</v>
      </c>
      <c r="AQ102" s="1273">
        <v>3</v>
      </c>
      <c r="AR102" s="1273">
        <v>59</v>
      </c>
      <c r="AS102" s="1304">
        <v>543</v>
      </c>
      <c r="AT102" s="1273">
        <v>39</v>
      </c>
      <c r="AU102" s="1273">
        <v>21</v>
      </c>
      <c r="AV102" s="1273">
        <v>7</v>
      </c>
      <c r="AW102" s="1273">
        <v>28</v>
      </c>
      <c r="AX102" s="1273">
        <v>109</v>
      </c>
      <c r="AY102" s="1273">
        <v>90</v>
      </c>
      <c r="AZ102" s="1273">
        <v>71</v>
      </c>
      <c r="BA102" s="1273">
        <v>39</v>
      </c>
      <c r="BB102" s="1273">
        <v>23</v>
      </c>
      <c r="BC102" s="1273">
        <v>22</v>
      </c>
      <c r="BD102" s="1273">
        <v>21</v>
      </c>
      <c r="BE102" s="1273">
        <v>12</v>
      </c>
      <c r="BF102" s="1273">
        <v>12</v>
      </c>
      <c r="BG102" s="1273">
        <v>4</v>
      </c>
      <c r="BH102" s="1273">
        <v>15</v>
      </c>
      <c r="BI102" s="1273">
        <v>4</v>
      </c>
      <c r="BJ102" s="1273">
        <v>10</v>
      </c>
      <c r="BK102" s="1273">
        <v>12</v>
      </c>
      <c r="BL102" s="1273">
        <v>4</v>
      </c>
      <c r="BM102" s="1468">
        <v>23</v>
      </c>
    </row>
    <row r="103" spans="1:65">
      <c r="A103" s="1289">
        <v>442</v>
      </c>
      <c r="B103" s="1162" t="s">
        <v>38</v>
      </c>
      <c r="C103" s="1304">
        <v>232</v>
      </c>
      <c r="D103" s="1273">
        <v>26</v>
      </c>
      <c r="E103" s="1273">
        <v>14</v>
      </c>
      <c r="F103" s="1273">
        <v>4</v>
      </c>
      <c r="G103" s="1273">
        <v>17</v>
      </c>
      <c r="H103" s="1273">
        <v>39</v>
      </c>
      <c r="I103" s="1273">
        <v>35</v>
      </c>
      <c r="J103" s="1273">
        <v>18</v>
      </c>
      <c r="K103" s="1273">
        <v>21</v>
      </c>
      <c r="L103" s="1273">
        <v>10</v>
      </c>
      <c r="M103" s="1273">
        <v>18</v>
      </c>
      <c r="N103" s="1273">
        <v>3</v>
      </c>
      <c r="O103" s="1273">
        <v>3</v>
      </c>
      <c r="P103" s="1273">
        <v>6</v>
      </c>
      <c r="Q103" s="1273">
        <v>7</v>
      </c>
      <c r="R103" s="1273">
        <v>4</v>
      </c>
      <c r="S103" s="1273">
        <v>6</v>
      </c>
      <c r="T103" s="1273">
        <v>1</v>
      </c>
      <c r="U103" s="1273">
        <v>0</v>
      </c>
      <c r="V103" s="1273">
        <v>0</v>
      </c>
      <c r="W103" s="1305">
        <v>22</v>
      </c>
      <c r="X103" s="1273">
        <v>124</v>
      </c>
      <c r="Y103" s="1273">
        <v>12</v>
      </c>
      <c r="Z103" s="1273">
        <v>8</v>
      </c>
      <c r="AA103" s="1273">
        <v>0</v>
      </c>
      <c r="AB103" s="1273">
        <v>12</v>
      </c>
      <c r="AC103" s="1273">
        <v>25</v>
      </c>
      <c r="AD103" s="1273">
        <v>22</v>
      </c>
      <c r="AE103" s="1273">
        <v>7</v>
      </c>
      <c r="AF103" s="1273">
        <v>9</v>
      </c>
      <c r="AG103" s="1273">
        <v>7</v>
      </c>
      <c r="AH103" s="1273">
        <v>8</v>
      </c>
      <c r="AI103" s="1273">
        <v>2</v>
      </c>
      <c r="AJ103" s="1273">
        <v>3</v>
      </c>
      <c r="AK103" s="1273">
        <v>2</v>
      </c>
      <c r="AL103" s="1273">
        <v>2</v>
      </c>
      <c r="AM103" s="1273">
        <v>3</v>
      </c>
      <c r="AN103" s="1273">
        <v>2</v>
      </c>
      <c r="AO103" s="1273">
        <v>0</v>
      </c>
      <c r="AP103" s="1273">
        <v>0</v>
      </c>
      <c r="AQ103" s="1273">
        <v>0</v>
      </c>
      <c r="AR103" s="1273">
        <v>13</v>
      </c>
      <c r="AS103" s="1304">
        <v>108</v>
      </c>
      <c r="AT103" s="1273">
        <v>14</v>
      </c>
      <c r="AU103" s="1273">
        <v>6</v>
      </c>
      <c r="AV103" s="1273">
        <v>4</v>
      </c>
      <c r="AW103" s="1273">
        <v>5</v>
      </c>
      <c r="AX103" s="1273">
        <v>14</v>
      </c>
      <c r="AY103" s="1273">
        <v>13</v>
      </c>
      <c r="AZ103" s="1273">
        <v>11</v>
      </c>
      <c r="BA103" s="1273">
        <v>12</v>
      </c>
      <c r="BB103" s="1273">
        <v>3</v>
      </c>
      <c r="BC103" s="1273">
        <v>10</v>
      </c>
      <c r="BD103" s="1273">
        <v>1</v>
      </c>
      <c r="BE103" s="1273">
        <v>0</v>
      </c>
      <c r="BF103" s="1273">
        <v>4</v>
      </c>
      <c r="BG103" s="1273">
        <v>5</v>
      </c>
      <c r="BH103" s="1273">
        <v>1</v>
      </c>
      <c r="BI103" s="1273">
        <v>4</v>
      </c>
      <c r="BJ103" s="1273">
        <v>1</v>
      </c>
      <c r="BK103" s="1273">
        <v>0</v>
      </c>
      <c r="BL103" s="1273">
        <v>0</v>
      </c>
      <c r="BM103" s="1468">
        <v>9</v>
      </c>
    </row>
    <row r="104" spans="1:65">
      <c r="A104" s="1289">
        <v>443</v>
      </c>
      <c r="B104" s="1162" t="s">
        <v>39</v>
      </c>
      <c r="C104" s="1304">
        <v>625</v>
      </c>
      <c r="D104" s="1273">
        <v>49</v>
      </c>
      <c r="E104" s="1273">
        <v>23</v>
      </c>
      <c r="F104" s="1273">
        <v>6</v>
      </c>
      <c r="G104" s="1273">
        <v>44</v>
      </c>
      <c r="H104" s="1273">
        <v>119</v>
      </c>
      <c r="I104" s="1273">
        <v>110</v>
      </c>
      <c r="J104" s="1273">
        <v>70</v>
      </c>
      <c r="K104" s="1273">
        <v>48</v>
      </c>
      <c r="L104" s="1273">
        <v>37</v>
      </c>
      <c r="M104" s="1273">
        <v>39</v>
      </c>
      <c r="N104" s="1273">
        <v>13</v>
      </c>
      <c r="O104" s="1273">
        <v>17</v>
      </c>
      <c r="P104" s="1273">
        <v>17</v>
      </c>
      <c r="Q104" s="1273">
        <v>7</v>
      </c>
      <c r="R104" s="1273">
        <v>6</v>
      </c>
      <c r="S104" s="1273">
        <v>7</v>
      </c>
      <c r="T104" s="1273">
        <v>9</v>
      </c>
      <c r="U104" s="1273">
        <v>1</v>
      </c>
      <c r="V104" s="1273">
        <v>3</v>
      </c>
      <c r="W104" s="1305">
        <v>141</v>
      </c>
      <c r="X104" s="1273">
        <v>323</v>
      </c>
      <c r="Y104" s="1273">
        <v>24</v>
      </c>
      <c r="Z104" s="1273">
        <v>9</v>
      </c>
      <c r="AA104" s="1273">
        <v>2</v>
      </c>
      <c r="AB104" s="1273">
        <v>22</v>
      </c>
      <c r="AC104" s="1273">
        <v>67</v>
      </c>
      <c r="AD104" s="1273">
        <v>56</v>
      </c>
      <c r="AE104" s="1273">
        <v>37</v>
      </c>
      <c r="AF104" s="1273">
        <v>26</v>
      </c>
      <c r="AG104" s="1273">
        <v>19</v>
      </c>
      <c r="AH104" s="1273">
        <v>25</v>
      </c>
      <c r="AI104" s="1273">
        <v>6</v>
      </c>
      <c r="AJ104" s="1273">
        <v>9</v>
      </c>
      <c r="AK104" s="1273">
        <v>7</v>
      </c>
      <c r="AL104" s="1273">
        <v>4</v>
      </c>
      <c r="AM104" s="1273">
        <v>1</v>
      </c>
      <c r="AN104" s="1273">
        <v>4</v>
      </c>
      <c r="AO104" s="1273">
        <v>5</v>
      </c>
      <c r="AP104" s="1273">
        <v>0</v>
      </c>
      <c r="AQ104" s="1273">
        <v>0</v>
      </c>
      <c r="AR104" s="1273">
        <v>29</v>
      </c>
      <c r="AS104" s="1304">
        <v>302</v>
      </c>
      <c r="AT104" s="1273">
        <v>25</v>
      </c>
      <c r="AU104" s="1273">
        <v>14</v>
      </c>
      <c r="AV104" s="1273">
        <v>4</v>
      </c>
      <c r="AW104" s="1273">
        <v>22</v>
      </c>
      <c r="AX104" s="1273">
        <v>52</v>
      </c>
      <c r="AY104" s="1273">
        <v>54</v>
      </c>
      <c r="AZ104" s="1273">
        <v>33</v>
      </c>
      <c r="BA104" s="1273">
        <v>22</v>
      </c>
      <c r="BB104" s="1273">
        <v>18</v>
      </c>
      <c r="BC104" s="1273">
        <v>14</v>
      </c>
      <c r="BD104" s="1273">
        <v>7</v>
      </c>
      <c r="BE104" s="1273">
        <v>8</v>
      </c>
      <c r="BF104" s="1273">
        <v>10</v>
      </c>
      <c r="BG104" s="1273">
        <v>3</v>
      </c>
      <c r="BH104" s="1273">
        <v>5</v>
      </c>
      <c r="BI104" s="1273">
        <v>3</v>
      </c>
      <c r="BJ104" s="1273">
        <v>4</v>
      </c>
      <c r="BK104" s="1273">
        <v>1</v>
      </c>
      <c r="BL104" s="1273">
        <v>3</v>
      </c>
      <c r="BM104" s="1468">
        <v>112</v>
      </c>
    </row>
    <row r="105" spans="1:65">
      <c r="A105" s="1289">
        <v>446</v>
      </c>
      <c r="B105" s="1162" t="s">
        <v>657</v>
      </c>
      <c r="C105" s="1304">
        <v>249</v>
      </c>
      <c r="D105" s="1273">
        <v>29</v>
      </c>
      <c r="E105" s="1273">
        <v>20</v>
      </c>
      <c r="F105" s="1273">
        <v>9</v>
      </c>
      <c r="G105" s="1273">
        <v>9</v>
      </c>
      <c r="H105" s="1273">
        <v>23</v>
      </c>
      <c r="I105" s="1273">
        <v>41</v>
      </c>
      <c r="J105" s="1273">
        <v>22</v>
      </c>
      <c r="K105" s="1273">
        <v>26</v>
      </c>
      <c r="L105" s="1273">
        <v>16</v>
      </c>
      <c r="M105" s="1273">
        <v>10</v>
      </c>
      <c r="N105" s="1273">
        <v>8</v>
      </c>
      <c r="O105" s="1273">
        <v>4</v>
      </c>
      <c r="P105" s="1273">
        <v>11</v>
      </c>
      <c r="Q105" s="1273">
        <v>5</v>
      </c>
      <c r="R105" s="1273">
        <v>3</v>
      </c>
      <c r="S105" s="1273">
        <v>3</v>
      </c>
      <c r="T105" s="1273">
        <v>2</v>
      </c>
      <c r="U105" s="1273">
        <v>5</v>
      </c>
      <c r="V105" s="1273">
        <v>3</v>
      </c>
      <c r="W105" s="1305">
        <v>33</v>
      </c>
      <c r="X105" s="1273">
        <v>121</v>
      </c>
      <c r="Y105" s="1273">
        <v>14</v>
      </c>
      <c r="Z105" s="1273">
        <v>9</v>
      </c>
      <c r="AA105" s="1273">
        <v>2</v>
      </c>
      <c r="AB105" s="1273">
        <v>7</v>
      </c>
      <c r="AC105" s="1273">
        <v>12</v>
      </c>
      <c r="AD105" s="1273">
        <v>21</v>
      </c>
      <c r="AE105" s="1273">
        <v>12</v>
      </c>
      <c r="AF105" s="1273">
        <v>10</v>
      </c>
      <c r="AG105" s="1273">
        <v>7</v>
      </c>
      <c r="AH105" s="1273">
        <v>4</v>
      </c>
      <c r="AI105" s="1273">
        <v>5</v>
      </c>
      <c r="AJ105" s="1273">
        <v>2</v>
      </c>
      <c r="AK105" s="1273">
        <v>6</v>
      </c>
      <c r="AL105" s="1273">
        <v>3</v>
      </c>
      <c r="AM105" s="1273">
        <v>2</v>
      </c>
      <c r="AN105" s="1273">
        <v>2</v>
      </c>
      <c r="AO105" s="1273">
        <v>0</v>
      </c>
      <c r="AP105" s="1273">
        <v>2</v>
      </c>
      <c r="AQ105" s="1273">
        <v>1</v>
      </c>
      <c r="AR105" s="1273">
        <v>7</v>
      </c>
      <c r="AS105" s="1304">
        <v>128</v>
      </c>
      <c r="AT105" s="1273">
        <v>15</v>
      </c>
      <c r="AU105" s="1273">
        <v>11</v>
      </c>
      <c r="AV105" s="1273">
        <v>7</v>
      </c>
      <c r="AW105" s="1273">
        <v>2</v>
      </c>
      <c r="AX105" s="1273">
        <v>11</v>
      </c>
      <c r="AY105" s="1273">
        <v>20</v>
      </c>
      <c r="AZ105" s="1273">
        <v>10</v>
      </c>
      <c r="BA105" s="1273">
        <v>16</v>
      </c>
      <c r="BB105" s="1273">
        <v>9</v>
      </c>
      <c r="BC105" s="1273">
        <v>6</v>
      </c>
      <c r="BD105" s="1273">
        <v>3</v>
      </c>
      <c r="BE105" s="1273">
        <v>2</v>
      </c>
      <c r="BF105" s="1273">
        <v>5</v>
      </c>
      <c r="BG105" s="1273">
        <v>2</v>
      </c>
      <c r="BH105" s="1273">
        <v>1</v>
      </c>
      <c r="BI105" s="1273">
        <v>1</v>
      </c>
      <c r="BJ105" s="1273">
        <v>2</v>
      </c>
      <c r="BK105" s="1273">
        <v>3</v>
      </c>
      <c r="BL105" s="1273">
        <v>2</v>
      </c>
      <c r="BM105" s="1468">
        <v>26</v>
      </c>
    </row>
    <row r="106" spans="1:65">
      <c r="A106" s="1289">
        <v>464</v>
      </c>
      <c r="B106" s="1162" t="s">
        <v>46</v>
      </c>
      <c r="C106" s="1304">
        <v>999</v>
      </c>
      <c r="D106" s="1273">
        <v>82</v>
      </c>
      <c r="E106" s="1273">
        <v>34</v>
      </c>
      <c r="F106" s="1273">
        <v>19</v>
      </c>
      <c r="G106" s="1273">
        <v>51</v>
      </c>
      <c r="H106" s="1273">
        <v>150</v>
      </c>
      <c r="I106" s="1273">
        <v>201</v>
      </c>
      <c r="J106" s="1273">
        <v>151</v>
      </c>
      <c r="K106" s="1273">
        <v>92</v>
      </c>
      <c r="L106" s="1273">
        <v>55</v>
      </c>
      <c r="M106" s="1273">
        <v>53</v>
      </c>
      <c r="N106" s="1273">
        <v>32</v>
      </c>
      <c r="O106" s="1273">
        <v>11</v>
      </c>
      <c r="P106" s="1273">
        <v>19</v>
      </c>
      <c r="Q106" s="1273">
        <v>17</v>
      </c>
      <c r="R106" s="1273">
        <v>5</v>
      </c>
      <c r="S106" s="1273">
        <v>10</v>
      </c>
      <c r="T106" s="1273">
        <v>6</v>
      </c>
      <c r="U106" s="1273">
        <v>7</v>
      </c>
      <c r="V106" s="1273">
        <v>4</v>
      </c>
      <c r="W106" s="1305">
        <v>51</v>
      </c>
      <c r="X106" s="1273">
        <v>503</v>
      </c>
      <c r="Y106" s="1273">
        <v>43</v>
      </c>
      <c r="Z106" s="1273">
        <v>23</v>
      </c>
      <c r="AA106" s="1273">
        <v>9</v>
      </c>
      <c r="AB106" s="1273">
        <v>25</v>
      </c>
      <c r="AC106" s="1273">
        <v>66</v>
      </c>
      <c r="AD106" s="1273">
        <v>94</v>
      </c>
      <c r="AE106" s="1273">
        <v>85</v>
      </c>
      <c r="AF106" s="1273">
        <v>51</v>
      </c>
      <c r="AG106" s="1273">
        <v>33</v>
      </c>
      <c r="AH106" s="1273">
        <v>31</v>
      </c>
      <c r="AI106" s="1273">
        <v>16</v>
      </c>
      <c r="AJ106" s="1273">
        <v>3</v>
      </c>
      <c r="AK106" s="1273">
        <v>8</v>
      </c>
      <c r="AL106" s="1273">
        <v>8</v>
      </c>
      <c r="AM106" s="1273">
        <v>1</v>
      </c>
      <c r="AN106" s="1273">
        <v>4</v>
      </c>
      <c r="AO106" s="1273">
        <v>1</v>
      </c>
      <c r="AP106" s="1273">
        <v>2</v>
      </c>
      <c r="AQ106" s="1273">
        <v>0</v>
      </c>
      <c r="AR106" s="1273">
        <v>24</v>
      </c>
      <c r="AS106" s="1304">
        <v>496</v>
      </c>
      <c r="AT106" s="1273">
        <v>39</v>
      </c>
      <c r="AU106" s="1273">
        <v>11</v>
      </c>
      <c r="AV106" s="1273">
        <v>10</v>
      </c>
      <c r="AW106" s="1273">
        <v>26</v>
      </c>
      <c r="AX106" s="1273">
        <v>84</v>
      </c>
      <c r="AY106" s="1273">
        <v>107</v>
      </c>
      <c r="AZ106" s="1273">
        <v>66</v>
      </c>
      <c r="BA106" s="1273">
        <v>41</v>
      </c>
      <c r="BB106" s="1273">
        <v>22</v>
      </c>
      <c r="BC106" s="1273">
        <v>22</v>
      </c>
      <c r="BD106" s="1273">
        <v>16</v>
      </c>
      <c r="BE106" s="1273">
        <v>8</v>
      </c>
      <c r="BF106" s="1273">
        <v>11</v>
      </c>
      <c r="BG106" s="1273">
        <v>9</v>
      </c>
      <c r="BH106" s="1273">
        <v>4</v>
      </c>
      <c r="BI106" s="1273">
        <v>6</v>
      </c>
      <c r="BJ106" s="1273">
        <v>5</v>
      </c>
      <c r="BK106" s="1273">
        <v>5</v>
      </c>
      <c r="BL106" s="1273">
        <v>4</v>
      </c>
      <c r="BM106" s="1468">
        <v>27</v>
      </c>
    </row>
    <row r="107" spans="1:65">
      <c r="A107" s="1289">
        <v>481</v>
      </c>
      <c r="B107" s="1162" t="s">
        <v>47</v>
      </c>
      <c r="C107" s="1304">
        <v>371</v>
      </c>
      <c r="D107" s="1273">
        <v>20</v>
      </c>
      <c r="E107" s="1273">
        <v>11</v>
      </c>
      <c r="F107" s="1273">
        <v>12</v>
      </c>
      <c r="G107" s="1273">
        <v>12</v>
      </c>
      <c r="H107" s="1273">
        <v>64</v>
      </c>
      <c r="I107" s="1273">
        <v>50</v>
      </c>
      <c r="J107" s="1273">
        <v>45</v>
      </c>
      <c r="K107" s="1273">
        <v>22</v>
      </c>
      <c r="L107" s="1273">
        <v>31</v>
      </c>
      <c r="M107" s="1273">
        <v>16</v>
      </c>
      <c r="N107" s="1273">
        <v>12</v>
      </c>
      <c r="O107" s="1273">
        <v>17</v>
      </c>
      <c r="P107" s="1273">
        <v>16</v>
      </c>
      <c r="Q107" s="1273">
        <v>14</v>
      </c>
      <c r="R107" s="1273">
        <v>12</v>
      </c>
      <c r="S107" s="1273">
        <v>9</v>
      </c>
      <c r="T107" s="1273">
        <v>2</v>
      </c>
      <c r="U107" s="1273">
        <v>3</v>
      </c>
      <c r="V107" s="1273">
        <v>3</v>
      </c>
      <c r="W107" s="1305">
        <v>37</v>
      </c>
      <c r="X107" s="1273">
        <v>204</v>
      </c>
      <c r="Y107" s="1273">
        <v>14</v>
      </c>
      <c r="Z107" s="1273">
        <v>9</v>
      </c>
      <c r="AA107" s="1273">
        <v>5</v>
      </c>
      <c r="AB107" s="1273">
        <v>7</v>
      </c>
      <c r="AC107" s="1273">
        <v>32</v>
      </c>
      <c r="AD107" s="1273">
        <v>25</v>
      </c>
      <c r="AE107" s="1273">
        <v>27</v>
      </c>
      <c r="AF107" s="1273">
        <v>14</v>
      </c>
      <c r="AG107" s="1273">
        <v>18</v>
      </c>
      <c r="AH107" s="1273">
        <v>8</v>
      </c>
      <c r="AI107" s="1273">
        <v>5</v>
      </c>
      <c r="AJ107" s="1273">
        <v>9</v>
      </c>
      <c r="AK107" s="1273">
        <v>10</v>
      </c>
      <c r="AL107" s="1273">
        <v>8</v>
      </c>
      <c r="AM107" s="1273">
        <v>5</v>
      </c>
      <c r="AN107" s="1273">
        <v>6</v>
      </c>
      <c r="AO107" s="1273">
        <v>0</v>
      </c>
      <c r="AP107" s="1273">
        <v>2</v>
      </c>
      <c r="AQ107" s="1273">
        <v>0</v>
      </c>
      <c r="AR107" s="1273">
        <v>22</v>
      </c>
      <c r="AS107" s="1304">
        <v>167</v>
      </c>
      <c r="AT107" s="1273">
        <v>6</v>
      </c>
      <c r="AU107" s="1273">
        <v>2</v>
      </c>
      <c r="AV107" s="1273">
        <v>7</v>
      </c>
      <c r="AW107" s="1273">
        <v>5</v>
      </c>
      <c r="AX107" s="1273">
        <v>32</v>
      </c>
      <c r="AY107" s="1273">
        <v>25</v>
      </c>
      <c r="AZ107" s="1273">
        <v>18</v>
      </c>
      <c r="BA107" s="1273">
        <v>8</v>
      </c>
      <c r="BB107" s="1273">
        <v>13</v>
      </c>
      <c r="BC107" s="1273">
        <v>8</v>
      </c>
      <c r="BD107" s="1273">
        <v>7</v>
      </c>
      <c r="BE107" s="1273">
        <v>8</v>
      </c>
      <c r="BF107" s="1273">
        <v>6</v>
      </c>
      <c r="BG107" s="1273">
        <v>6</v>
      </c>
      <c r="BH107" s="1273">
        <v>7</v>
      </c>
      <c r="BI107" s="1273">
        <v>3</v>
      </c>
      <c r="BJ107" s="1273">
        <v>2</v>
      </c>
      <c r="BK107" s="1273">
        <v>1</v>
      </c>
      <c r="BL107" s="1273">
        <v>3</v>
      </c>
      <c r="BM107" s="1468">
        <v>15</v>
      </c>
    </row>
    <row r="108" spans="1:65">
      <c r="A108" s="1289">
        <v>501</v>
      </c>
      <c r="B108" s="1162" t="s">
        <v>82</v>
      </c>
      <c r="C108" s="1304">
        <v>299</v>
      </c>
      <c r="D108" s="1273">
        <v>25</v>
      </c>
      <c r="E108" s="1273">
        <v>15</v>
      </c>
      <c r="F108" s="1273">
        <v>3</v>
      </c>
      <c r="G108" s="1273">
        <v>13</v>
      </c>
      <c r="H108" s="1273">
        <v>41</v>
      </c>
      <c r="I108" s="1273">
        <v>42</v>
      </c>
      <c r="J108" s="1273">
        <v>38</v>
      </c>
      <c r="K108" s="1273">
        <v>26</v>
      </c>
      <c r="L108" s="1273">
        <v>14</v>
      </c>
      <c r="M108" s="1273">
        <v>18</v>
      </c>
      <c r="N108" s="1273">
        <v>13</v>
      </c>
      <c r="O108" s="1273">
        <v>7</v>
      </c>
      <c r="P108" s="1273">
        <v>13</v>
      </c>
      <c r="Q108" s="1273">
        <v>8</v>
      </c>
      <c r="R108" s="1273">
        <v>10</v>
      </c>
      <c r="S108" s="1273">
        <v>7</v>
      </c>
      <c r="T108" s="1273">
        <v>4</v>
      </c>
      <c r="U108" s="1273">
        <v>1</v>
      </c>
      <c r="V108" s="1273">
        <v>1</v>
      </c>
      <c r="W108" s="1305">
        <v>44</v>
      </c>
      <c r="X108" s="1273">
        <v>156</v>
      </c>
      <c r="Y108" s="1273">
        <v>12</v>
      </c>
      <c r="Z108" s="1273">
        <v>11</v>
      </c>
      <c r="AA108" s="1273">
        <v>3</v>
      </c>
      <c r="AB108" s="1273">
        <v>8</v>
      </c>
      <c r="AC108" s="1273">
        <v>23</v>
      </c>
      <c r="AD108" s="1273">
        <v>21</v>
      </c>
      <c r="AE108" s="1273">
        <v>13</v>
      </c>
      <c r="AF108" s="1273">
        <v>15</v>
      </c>
      <c r="AG108" s="1273">
        <v>9</v>
      </c>
      <c r="AH108" s="1273">
        <v>11</v>
      </c>
      <c r="AI108" s="1273">
        <v>6</v>
      </c>
      <c r="AJ108" s="1273">
        <v>4</v>
      </c>
      <c r="AK108" s="1273">
        <v>5</v>
      </c>
      <c r="AL108" s="1273">
        <v>4</v>
      </c>
      <c r="AM108" s="1273">
        <v>5</v>
      </c>
      <c r="AN108" s="1273">
        <v>4</v>
      </c>
      <c r="AO108" s="1273">
        <v>2</v>
      </c>
      <c r="AP108" s="1273">
        <v>0</v>
      </c>
      <c r="AQ108" s="1273">
        <v>0</v>
      </c>
      <c r="AR108" s="1273">
        <v>21</v>
      </c>
      <c r="AS108" s="1304">
        <v>143</v>
      </c>
      <c r="AT108" s="1273">
        <v>13</v>
      </c>
      <c r="AU108" s="1273">
        <v>4</v>
      </c>
      <c r="AV108" s="1273">
        <v>0</v>
      </c>
      <c r="AW108" s="1273">
        <v>5</v>
      </c>
      <c r="AX108" s="1273">
        <v>18</v>
      </c>
      <c r="AY108" s="1273">
        <v>21</v>
      </c>
      <c r="AZ108" s="1273">
        <v>25</v>
      </c>
      <c r="BA108" s="1273">
        <v>11</v>
      </c>
      <c r="BB108" s="1273">
        <v>5</v>
      </c>
      <c r="BC108" s="1273">
        <v>7</v>
      </c>
      <c r="BD108" s="1273">
        <v>7</v>
      </c>
      <c r="BE108" s="1273">
        <v>3</v>
      </c>
      <c r="BF108" s="1273">
        <v>8</v>
      </c>
      <c r="BG108" s="1273">
        <v>4</v>
      </c>
      <c r="BH108" s="1273">
        <v>5</v>
      </c>
      <c r="BI108" s="1273">
        <v>3</v>
      </c>
      <c r="BJ108" s="1273">
        <v>2</v>
      </c>
      <c r="BK108" s="1273">
        <v>1</v>
      </c>
      <c r="BL108" s="1273">
        <v>1</v>
      </c>
      <c r="BM108" s="1468">
        <v>23</v>
      </c>
    </row>
    <row r="109" spans="1:65">
      <c r="A109" s="1289">
        <v>585</v>
      </c>
      <c r="B109" s="1162" t="s">
        <v>658</v>
      </c>
      <c r="C109" s="1304">
        <v>265</v>
      </c>
      <c r="D109" s="1273">
        <v>18</v>
      </c>
      <c r="E109" s="1273">
        <v>7</v>
      </c>
      <c r="F109" s="1273">
        <v>1</v>
      </c>
      <c r="G109" s="1273">
        <v>28</v>
      </c>
      <c r="H109" s="1273">
        <v>55</v>
      </c>
      <c r="I109" s="1273">
        <v>56</v>
      </c>
      <c r="J109" s="1273">
        <v>34</v>
      </c>
      <c r="K109" s="1273">
        <v>24</v>
      </c>
      <c r="L109" s="1273">
        <v>9</v>
      </c>
      <c r="M109" s="1273">
        <v>6</v>
      </c>
      <c r="N109" s="1273">
        <v>10</v>
      </c>
      <c r="O109" s="1273">
        <v>1</v>
      </c>
      <c r="P109" s="1273">
        <v>4</v>
      </c>
      <c r="Q109" s="1273">
        <v>3</v>
      </c>
      <c r="R109" s="1273">
        <v>4</v>
      </c>
      <c r="S109" s="1273">
        <v>1</v>
      </c>
      <c r="T109" s="1273">
        <v>2</v>
      </c>
      <c r="U109" s="1273">
        <v>1</v>
      </c>
      <c r="V109" s="1273">
        <v>1</v>
      </c>
      <c r="W109" s="1305">
        <v>21</v>
      </c>
      <c r="X109" s="1273">
        <v>140</v>
      </c>
      <c r="Y109" s="1273">
        <v>9</v>
      </c>
      <c r="Z109" s="1273">
        <v>4</v>
      </c>
      <c r="AA109" s="1273">
        <v>1</v>
      </c>
      <c r="AB109" s="1273">
        <v>18</v>
      </c>
      <c r="AC109" s="1273">
        <v>30</v>
      </c>
      <c r="AD109" s="1273">
        <v>23</v>
      </c>
      <c r="AE109" s="1273">
        <v>17</v>
      </c>
      <c r="AF109" s="1273">
        <v>15</v>
      </c>
      <c r="AG109" s="1273">
        <v>5</v>
      </c>
      <c r="AH109" s="1273">
        <v>4</v>
      </c>
      <c r="AI109" s="1273">
        <v>7</v>
      </c>
      <c r="AJ109" s="1273">
        <v>1</v>
      </c>
      <c r="AK109" s="1273">
        <v>1</v>
      </c>
      <c r="AL109" s="1273">
        <v>2</v>
      </c>
      <c r="AM109" s="1273">
        <v>0</v>
      </c>
      <c r="AN109" s="1273">
        <v>0</v>
      </c>
      <c r="AO109" s="1273">
        <v>1</v>
      </c>
      <c r="AP109" s="1273">
        <v>1</v>
      </c>
      <c r="AQ109" s="1273">
        <v>1</v>
      </c>
      <c r="AR109" s="1273">
        <v>9</v>
      </c>
      <c r="AS109" s="1304">
        <v>125</v>
      </c>
      <c r="AT109" s="1273">
        <v>9</v>
      </c>
      <c r="AU109" s="1273">
        <v>3</v>
      </c>
      <c r="AV109" s="1273">
        <v>0</v>
      </c>
      <c r="AW109" s="1273">
        <v>10</v>
      </c>
      <c r="AX109" s="1273">
        <v>25</v>
      </c>
      <c r="AY109" s="1273">
        <v>33</v>
      </c>
      <c r="AZ109" s="1273">
        <v>17</v>
      </c>
      <c r="BA109" s="1273">
        <v>9</v>
      </c>
      <c r="BB109" s="1273">
        <v>4</v>
      </c>
      <c r="BC109" s="1273">
        <v>2</v>
      </c>
      <c r="BD109" s="1273">
        <v>3</v>
      </c>
      <c r="BE109" s="1273">
        <v>0</v>
      </c>
      <c r="BF109" s="1273">
        <v>3</v>
      </c>
      <c r="BG109" s="1273">
        <v>1</v>
      </c>
      <c r="BH109" s="1273">
        <v>4</v>
      </c>
      <c r="BI109" s="1273">
        <v>1</v>
      </c>
      <c r="BJ109" s="1273">
        <v>1</v>
      </c>
      <c r="BK109" s="1273">
        <v>0</v>
      </c>
      <c r="BL109" s="1273">
        <v>0</v>
      </c>
      <c r="BM109" s="1468">
        <v>12</v>
      </c>
    </row>
    <row r="110" spans="1:65">
      <c r="A110" s="1291">
        <v>586</v>
      </c>
      <c r="B110" s="1184" t="s">
        <v>659</v>
      </c>
      <c r="C110" s="1306">
        <v>233</v>
      </c>
      <c r="D110" s="1307">
        <v>17</v>
      </c>
      <c r="E110" s="1307">
        <v>3</v>
      </c>
      <c r="F110" s="1307">
        <v>3</v>
      </c>
      <c r="G110" s="1307">
        <v>17</v>
      </c>
      <c r="H110" s="1307">
        <v>34</v>
      </c>
      <c r="I110" s="1307">
        <v>27</v>
      </c>
      <c r="J110" s="1307">
        <v>28</v>
      </c>
      <c r="K110" s="1307">
        <v>28</v>
      </c>
      <c r="L110" s="1307">
        <v>19</v>
      </c>
      <c r="M110" s="1307">
        <v>14</v>
      </c>
      <c r="N110" s="1307">
        <v>11</v>
      </c>
      <c r="O110" s="1307">
        <v>6</v>
      </c>
      <c r="P110" s="1307">
        <v>10</v>
      </c>
      <c r="Q110" s="1307">
        <v>7</v>
      </c>
      <c r="R110" s="1307">
        <v>3</v>
      </c>
      <c r="S110" s="1307">
        <v>2</v>
      </c>
      <c r="T110" s="1307">
        <v>2</v>
      </c>
      <c r="U110" s="1307">
        <v>2</v>
      </c>
      <c r="V110" s="1307">
        <v>0</v>
      </c>
      <c r="W110" s="1308">
        <v>29</v>
      </c>
      <c r="X110" s="1307">
        <v>107</v>
      </c>
      <c r="Y110" s="1307">
        <v>9</v>
      </c>
      <c r="Z110" s="1307">
        <v>2</v>
      </c>
      <c r="AA110" s="1307">
        <v>2</v>
      </c>
      <c r="AB110" s="1307">
        <v>7</v>
      </c>
      <c r="AC110" s="1307">
        <v>18</v>
      </c>
      <c r="AD110" s="1307">
        <v>11</v>
      </c>
      <c r="AE110" s="1307">
        <v>8</v>
      </c>
      <c r="AF110" s="1307">
        <v>13</v>
      </c>
      <c r="AG110" s="1307">
        <v>5</v>
      </c>
      <c r="AH110" s="1307">
        <v>7</v>
      </c>
      <c r="AI110" s="1307">
        <v>8</v>
      </c>
      <c r="AJ110" s="1307">
        <v>5</v>
      </c>
      <c r="AK110" s="1307">
        <v>6</v>
      </c>
      <c r="AL110" s="1307">
        <v>3</v>
      </c>
      <c r="AM110" s="1307">
        <v>0</v>
      </c>
      <c r="AN110" s="1307">
        <v>0</v>
      </c>
      <c r="AO110" s="1307">
        <v>1</v>
      </c>
      <c r="AP110" s="1307">
        <v>2</v>
      </c>
      <c r="AQ110" s="1307">
        <v>0</v>
      </c>
      <c r="AR110" s="1307">
        <v>19</v>
      </c>
      <c r="AS110" s="1306">
        <v>126</v>
      </c>
      <c r="AT110" s="1307">
        <v>8</v>
      </c>
      <c r="AU110" s="1307">
        <v>1</v>
      </c>
      <c r="AV110" s="1307">
        <v>1</v>
      </c>
      <c r="AW110" s="1307">
        <v>10</v>
      </c>
      <c r="AX110" s="1307">
        <v>16</v>
      </c>
      <c r="AY110" s="1307">
        <v>16</v>
      </c>
      <c r="AZ110" s="1307">
        <v>20</v>
      </c>
      <c r="BA110" s="1307">
        <v>15</v>
      </c>
      <c r="BB110" s="1307">
        <v>14</v>
      </c>
      <c r="BC110" s="1307">
        <v>7</v>
      </c>
      <c r="BD110" s="1307">
        <v>3</v>
      </c>
      <c r="BE110" s="1307">
        <v>1</v>
      </c>
      <c r="BF110" s="1307">
        <v>4</v>
      </c>
      <c r="BG110" s="1307">
        <v>4</v>
      </c>
      <c r="BH110" s="1307">
        <v>3</v>
      </c>
      <c r="BI110" s="1307">
        <v>2</v>
      </c>
      <c r="BJ110" s="1307">
        <v>1</v>
      </c>
      <c r="BK110" s="1307">
        <v>0</v>
      </c>
      <c r="BL110" s="1307">
        <v>0</v>
      </c>
      <c r="BM110" s="1460">
        <v>10</v>
      </c>
    </row>
    <row r="111" spans="1:65">
      <c r="A111" s="1160" t="s">
        <v>1739</v>
      </c>
      <c r="BB111" s="1160" t="s">
        <v>337</v>
      </c>
    </row>
    <row r="112" spans="1:65">
      <c r="C112" s="1273"/>
    </row>
    <row r="113" spans="1:65">
      <c r="A113" s="1272" t="s">
        <v>2627</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0"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203625</v>
      </c>
      <c r="D116" s="1295">
        <v>12231</v>
      </c>
      <c r="E116" s="1295">
        <v>5262</v>
      </c>
      <c r="F116" s="1295">
        <v>2990</v>
      </c>
      <c r="G116" s="1295">
        <v>9610</v>
      </c>
      <c r="H116" s="1295">
        <v>38431</v>
      </c>
      <c r="I116" s="1295">
        <v>39578</v>
      </c>
      <c r="J116" s="1295">
        <v>26810</v>
      </c>
      <c r="K116" s="1295">
        <v>16638</v>
      </c>
      <c r="L116" s="1295">
        <v>11357</v>
      </c>
      <c r="M116" s="1295">
        <v>9835</v>
      </c>
      <c r="N116" s="1295">
        <v>7287</v>
      </c>
      <c r="O116" s="1295">
        <v>5207</v>
      </c>
      <c r="P116" s="1295">
        <v>4054</v>
      </c>
      <c r="Q116" s="1295">
        <v>3373</v>
      </c>
      <c r="R116" s="1295">
        <v>2868</v>
      </c>
      <c r="S116" s="1295">
        <v>2364</v>
      </c>
      <c r="T116" s="1295">
        <v>2229</v>
      </c>
      <c r="U116" s="1295">
        <v>2135</v>
      </c>
      <c r="V116" s="1295">
        <v>1366</v>
      </c>
      <c r="W116" s="1296"/>
      <c r="X116" s="1295">
        <v>105865</v>
      </c>
      <c r="Y116" s="1295">
        <v>6356</v>
      </c>
      <c r="Z116" s="1295">
        <v>2692</v>
      </c>
      <c r="AA116" s="1295">
        <v>1550</v>
      </c>
      <c r="AB116" s="1295">
        <v>5338</v>
      </c>
      <c r="AC116" s="1295">
        <v>20140</v>
      </c>
      <c r="AD116" s="1295">
        <v>20417</v>
      </c>
      <c r="AE116" s="1295">
        <v>14033</v>
      </c>
      <c r="AF116" s="1295">
        <v>8756</v>
      </c>
      <c r="AG116" s="1295">
        <v>6217</v>
      </c>
      <c r="AH116" s="1295">
        <v>5443</v>
      </c>
      <c r="AI116" s="1295">
        <v>4026</v>
      </c>
      <c r="AJ116" s="1295">
        <v>2888</v>
      </c>
      <c r="AK116" s="1295">
        <v>2258</v>
      </c>
      <c r="AL116" s="1295">
        <v>1764</v>
      </c>
      <c r="AM116" s="1295">
        <v>1348</v>
      </c>
      <c r="AN116" s="1295">
        <v>981</v>
      </c>
      <c r="AO116" s="1295">
        <v>729</v>
      </c>
      <c r="AP116" s="1295">
        <v>608</v>
      </c>
      <c r="AQ116" s="1295">
        <v>321</v>
      </c>
      <c r="AR116" s="2353"/>
      <c r="AS116" s="1295">
        <v>97760</v>
      </c>
      <c r="AT116" s="1295">
        <v>5875</v>
      </c>
      <c r="AU116" s="1295">
        <v>2570</v>
      </c>
      <c r="AV116" s="1295">
        <v>1440</v>
      </c>
      <c r="AW116" s="1295">
        <v>4272</v>
      </c>
      <c r="AX116" s="1295">
        <v>18291</v>
      </c>
      <c r="AY116" s="1295">
        <v>19161</v>
      </c>
      <c r="AZ116" s="1295">
        <v>12777</v>
      </c>
      <c r="BA116" s="1295">
        <v>7882</v>
      </c>
      <c r="BB116" s="1295">
        <v>5140</v>
      </c>
      <c r="BC116" s="1295">
        <v>4392</v>
      </c>
      <c r="BD116" s="1295">
        <v>3261</v>
      </c>
      <c r="BE116" s="1295">
        <v>2319</v>
      </c>
      <c r="BF116" s="1295">
        <v>1796</v>
      </c>
      <c r="BG116" s="1295">
        <v>1609</v>
      </c>
      <c r="BH116" s="1295">
        <v>1520</v>
      </c>
      <c r="BI116" s="1295">
        <v>1383</v>
      </c>
      <c r="BJ116" s="1295">
        <v>1500</v>
      </c>
      <c r="BK116" s="1295">
        <v>1527</v>
      </c>
      <c r="BL116" s="1295">
        <v>1045</v>
      </c>
      <c r="BM116" s="1462"/>
    </row>
    <row r="117" spans="1:65">
      <c r="A117" s="1286">
        <v>100</v>
      </c>
      <c r="B117" s="1297" t="s">
        <v>1738</v>
      </c>
      <c r="C117" s="1312">
        <v>70951</v>
      </c>
      <c r="D117" s="1312">
        <v>3997</v>
      </c>
      <c r="E117" s="1312">
        <v>1605</v>
      </c>
      <c r="F117" s="1312">
        <v>947</v>
      </c>
      <c r="G117" s="1312">
        <v>3129</v>
      </c>
      <c r="H117" s="1312">
        <v>12445</v>
      </c>
      <c r="I117" s="1312">
        <v>14046</v>
      </c>
      <c r="J117" s="1312">
        <v>9390</v>
      </c>
      <c r="K117" s="1312">
        <v>5877</v>
      </c>
      <c r="L117" s="1312">
        <v>3984</v>
      </c>
      <c r="M117" s="1312">
        <v>3482</v>
      </c>
      <c r="N117" s="1312">
        <v>2714</v>
      </c>
      <c r="O117" s="1312">
        <v>1971</v>
      </c>
      <c r="P117" s="1312">
        <v>1459</v>
      </c>
      <c r="Q117" s="1312">
        <v>1359</v>
      </c>
      <c r="R117" s="1312">
        <v>1183</v>
      </c>
      <c r="S117" s="1312">
        <v>1003</v>
      </c>
      <c r="T117" s="1312">
        <v>919</v>
      </c>
      <c r="U117" s="1312">
        <v>868</v>
      </c>
      <c r="V117" s="1312">
        <v>573</v>
      </c>
      <c r="W117" s="1313"/>
      <c r="X117" s="1312">
        <v>36298</v>
      </c>
      <c r="Y117" s="1312">
        <v>2075</v>
      </c>
      <c r="Z117" s="1312">
        <v>796</v>
      </c>
      <c r="AA117" s="1312">
        <v>504</v>
      </c>
      <c r="AB117" s="1312">
        <v>1633</v>
      </c>
      <c r="AC117" s="1312">
        <v>6490</v>
      </c>
      <c r="AD117" s="1312">
        <v>7102</v>
      </c>
      <c r="AE117" s="1312">
        <v>4807</v>
      </c>
      <c r="AF117" s="1312">
        <v>3060</v>
      </c>
      <c r="AG117" s="1312">
        <v>2168</v>
      </c>
      <c r="AH117" s="1312">
        <v>1892</v>
      </c>
      <c r="AI117" s="1312">
        <v>1509</v>
      </c>
      <c r="AJ117" s="1312">
        <v>1094</v>
      </c>
      <c r="AK117" s="1312">
        <v>802</v>
      </c>
      <c r="AL117" s="1312">
        <v>705</v>
      </c>
      <c r="AM117" s="1312">
        <v>551</v>
      </c>
      <c r="AN117" s="1312">
        <v>423</v>
      </c>
      <c r="AO117" s="1312">
        <v>288</v>
      </c>
      <c r="AP117" s="1312">
        <v>256</v>
      </c>
      <c r="AQ117" s="1312">
        <v>143</v>
      </c>
      <c r="AR117" s="2354"/>
      <c r="AS117" s="1312">
        <v>34653</v>
      </c>
      <c r="AT117" s="1312">
        <v>1922</v>
      </c>
      <c r="AU117" s="1312">
        <v>809</v>
      </c>
      <c r="AV117" s="1312">
        <v>443</v>
      </c>
      <c r="AW117" s="1312">
        <v>1496</v>
      </c>
      <c r="AX117" s="1312">
        <v>5955</v>
      </c>
      <c r="AY117" s="1312">
        <v>6944</v>
      </c>
      <c r="AZ117" s="1312">
        <v>4583</v>
      </c>
      <c r="BA117" s="1312">
        <v>2817</v>
      </c>
      <c r="BB117" s="1312">
        <v>1816</v>
      </c>
      <c r="BC117" s="1312">
        <v>1590</v>
      </c>
      <c r="BD117" s="1312">
        <v>1205</v>
      </c>
      <c r="BE117" s="1312">
        <v>877</v>
      </c>
      <c r="BF117" s="1312">
        <v>657</v>
      </c>
      <c r="BG117" s="1312">
        <v>654</v>
      </c>
      <c r="BH117" s="1312">
        <v>632</v>
      </c>
      <c r="BI117" s="1312">
        <v>580</v>
      </c>
      <c r="BJ117" s="1312">
        <v>631</v>
      </c>
      <c r="BK117" s="1312">
        <v>612</v>
      </c>
      <c r="BL117" s="1312">
        <v>430</v>
      </c>
      <c r="BM117" s="1464"/>
    </row>
    <row r="118" spans="1:65">
      <c r="A118" s="1286">
        <v>101</v>
      </c>
      <c r="B118" s="1297" t="s">
        <v>69</v>
      </c>
      <c r="C118" s="1312">
        <v>10340</v>
      </c>
      <c r="D118" s="1312">
        <v>679</v>
      </c>
      <c r="E118" s="1312">
        <v>327</v>
      </c>
      <c r="F118" s="1312">
        <v>170</v>
      </c>
      <c r="G118" s="1312">
        <v>356</v>
      </c>
      <c r="H118" s="1312">
        <v>1744</v>
      </c>
      <c r="I118" s="1312">
        <v>1885</v>
      </c>
      <c r="J118" s="1312">
        <v>1351</v>
      </c>
      <c r="K118" s="1312">
        <v>901</v>
      </c>
      <c r="L118" s="1312">
        <v>667</v>
      </c>
      <c r="M118" s="1312">
        <v>546</v>
      </c>
      <c r="N118" s="1312">
        <v>486</v>
      </c>
      <c r="O118" s="1312">
        <v>306</v>
      </c>
      <c r="P118" s="1312">
        <v>211</v>
      </c>
      <c r="Q118" s="1312">
        <v>172</v>
      </c>
      <c r="R118" s="1312">
        <v>149</v>
      </c>
      <c r="S118" s="1312">
        <v>123</v>
      </c>
      <c r="T118" s="1312">
        <v>95</v>
      </c>
      <c r="U118" s="1312">
        <v>104</v>
      </c>
      <c r="V118" s="1312">
        <v>68</v>
      </c>
      <c r="W118" s="1313"/>
      <c r="X118" s="1312">
        <v>5365</v>
      </c>
      <c r="Y118" s="1312">
        <v>354</v>
      </c>
      <c r="Z118" s="1312">
        <v>165</v>
      </c>
      <c r="AA118" s="1312">
        <v>101</v>
      </c>
      <c r="AB118" s="1312">
        <v>200</v>
      </c>
      <c r="AC118" s="1312">
        <v>966</v>
      </c>
      <c r="AD118" s="1312">
        <v>955</v>
      </c>
      <c r="AE118" s="1312">
        <v>683</v>
      </c>
      <c r="AF118" s="1312">
        <v>453</v>
      </c>
      <c r="AG118" s="1312">
        <v>348</v>
      </c>
      <c r="AH118" s="1312">
        <v>298</v>
      </c>
      <c r="AI118" s="1312">
        <v>284</v>
      </c>
      <c r="AJ118" s="1312">
        <v>156</v>
      </c>
      <c r="AK118" s="1312">
        <v>121</v>
      </c>
      <c r="AL118" s="1312">
        <v>85</v>
      </c>
      <c r="AM118" s="1312">
        <v>72</v>
      </c>
      <c r="AN118" s="1312">
        <v>42</v>
      </c>
      <c r="AO118" s="1312">
        <v>33</v>
      </c>
      <c r="AP118" s="1312">
        <v>31</v>
      </c>
      <c r="AQ118" s="1312">
        <v>18</v>
      </c>
      <c r="AR118" s="2354"/>
      <c r="AS118" s="1312">
        <v>4975</v>
      </c>
      <c r="AT118" s="1312">
        <v>325</v>
      </c>
      <c r="AU118" s="1312">
        <v>162</v>
      </c>
      <c r="AV118" s="1312">
        <v>69</v>
      </c>
      <c r="AW118" s="1312">
        <v>156</v>
      </c>
      <c r="AX118" s="1312">
        <v>778</v>
      </c>
      <c r="AY118" s="1312">
        <v>930</v>
      </c>
      <c r="AZ118" s="1312">
        <v>668</v>
      </c>
      <c r="BA118" s="1312">
        <v>448</v>
      </c>
      <c r="BB118" s="1312">
        <v>319</v>
      </c>
      <c r="BC118" s="1312">
        <v>248</v>
      </c>
      <c r="BD118" s="1312">
        <v>202</v>
      </c>
      <c r="BE118" s="1312">
        <v>150</v>
      </c>
      <c r="BF118" s="1312">
        <v>90</v>
      </c>
      <c r="BG118" s="1312">
        <v>87</v>
      </c>
      <c r="BH118" s="1312">
        <v>77</v>
      </c>
      <c r="BI118" s="1312">
        <v>81</v>
      </c>
      <c r="BJ118" s="1312">
        <v>62</v>
      </c>
      <c r="BK118" s="1312">
        <v>73</v>
      </c>
      <c r="BL118" s="1312">
        <v>50</v>
      </c>
      <c r="BM118" s="1464"/>
    </row>
    <row r="119" spans="1:65">
      <c r="A119" s="1289">
        <v>102</v>
      </c>
      <c r="B119" s="1162" t="s">
        <v>70</v>
      </c>
      <c r="C119" s="1273">
        <v>7161</v>
      </c>
      <c r="D119" s="1273">
        <v>408</v>
      </c>
      <c r="E119" s="1273">
        <v>154</v>
      </c>
      <c r="F119" s="1273">
        <v>99</v>
      </c>
      <c r="G119" s="1273">
        <v>285</v>
      </c>
      <c r="H119" s="1273">
        <v>1313</v>
      </c>
      <c r="I119" s="1273">
        <v>1439</v>
      </c>
      <c r="J119" s="1273">
        <v>981</v>
      </c>
      <c r="K119" s="1273">
        <v>644</v>
      </c>
      <c r="L119" s="1273">
        <v>391</v>
      </c>
      <c r="M119" s="1273">
        <v>345</v>
      </c>
      <c r="N119" s="1273">
        <v>246</v>
      </c>
      <c r="O119" s="1273">
        <v>162</v>
      </c>
      <c r="P119" s="1273">
        <v>139</v>
      </c>
      <c r="Q119" s="1273">
        <v>122</v>
      </c>
      <c r="R119" s="1273">
        <v>118</v>
      </c>
      <c r="S119" s="1273">
        <v>85</v>
      </c>
      <c r="T119" s="1273">
        <v>87</v>
      </c>
      <c r="U119" s="1273">
        <v>79</v>
      </c>
      <c r="V119" s="1273">
        <v>64</v>
      </c>
      <c r="W119" s="1305"/>
      <c r="X119" s="1273">
        <v>3552</v>
      </c>
      <c r="Y119" s="1273">
        <v>195</v>
      </c>
      <c r="Z119" s="1273">
        <v>81</v>
      </c>
      <c r="AA119" s="1273">
        <v>44</v>
      </c>
      <c r="AB119" s="1273">
        <v>147</v>
      </c>
      <c r="AC119" s="1273">
        <v>694</v>
      </c>
      <c r="AD119" s="1273">
        <v>703</v>
      </c>
      <c r="AE119" s="1273">
        <v>496</v>
      </c>
      <c r="AF119" s="1273">
        <v>305</v>
      </c>
      <c r="AG119" s="1273">
        <v>209</v>
      </c>
      <c r="AH119" s="1273">
        <v>183</v>
      </c>
      <c r="AI119" s="1273">
        <v>120</v>
      </c>
      <c r="AJ119" s="1273">
        <v>93</v>
      </c>
      <c r="AK119" s="1273">
        <v>78</v>
      </c>
      <c r="AL119" s="1273">
        <v>65</v>
      </c>
      <c r="AM119" s="1273">
        <v>47</v>
      </c>
      <c r="AN119" s="1273">
        <v>38</v>
      </c>
      <c r="AO119" s="1273">
        <v>22</v>
      </c>
      <c r="AP119" s="1273">
        <v>17</v>
      </c>
      <c r="AQ119" s="1273">
        <v>15</v>
      </c>
      <c r="AR119" s="2355"/>
      <c r="AS119" s="1273">
        <v>3609</v>
      </c>
      <c r="AT119" s="1273">
        <v>213</v>
      </c>
      <c r="AU119" s="1273">
        <v>73</v>
      </c>
      <c r="AV119" s="1273">
        <v>55</v>
      </c>
      <c r="AW119" s="1273">
        <v>138</v>
      </c>
      <c r="AX119" s="1273">
        <v>619</v>
      </c>
      <c r="AY119" s="1273">
        <v>736</v>
      </c>
      <c r="AZ119" s="1273">
        <v>485</v>
      </c>
      <c r="BA119" s="1273">
        <v>339</v>
      </c>
      <c r="BB119" s="1273">
        <v>182</v>
      </c>
      <c r="BC119" s="1273">
        <v>162</v>
      </c>
      <c r="BD119" s="1273">
        <v>126</v>
      </c>
      <c r="BE119" s="1273">
        <v>69</v>
      </c>
      <c r="BF119" s="1273">
        <v>61</v>
      </c>
      <c r="BG119" s="1273">
        <v>57</v>
      </c>
      <c r="BH119" s="1273">
        <v>71</v>
      </c>
      <c r="BI119" s="1273">
        <v>47</v>
      </c>
      <c r="BJ119" s="1273">
        <v>65</v>
      </c>
      <c r="BK119" s="1273">
        <v>62</v>
      </c>
      <c r="BL119" s="1273">
        <v>49</v>
      </c>
      <c r="BM119" s="1463"/>
    </row>
    <row r="120" spans="1:65">
      <c r="A120" s="1289">
        <v>105</v>
      </c>
      <c r="B120" s="1162" t="s">
        <v>72</v>
      </c>
      <c r="C120" s="1273">
        <v>7051</v>
      </c>
      <c r="D120" s="1273">
        <v>386</v>
      </c>
      <c r="E120" s="1273">
        <v>111</v>
      </c>
      <c r="F120" s="1273">
        <v>57</v>
      </c>
      <c r="G120" s="1273">
        <v>302</v>
      </c>
      <c r="H120" s="1273">
        <v>1237</v>
      </c>
      <c r="I120" s="1273">
        <v>1553</v>
      </c>
      <c r="J120" s="1273">
        <v>1018</v>
      </c>
      <c r="K120" s="1273">
        <v>554</v>
      </c>
      <c r="L120" s="1273">
        <v>404</v>
      </c>
      <c r="M120" s="1273">
        <v>331</v>
      </c>
      <c r="N120" s="1273">
        <v>252</v>
      </c>
      <c r="O120" s="1273">
        <v>183</v>
      </c>
      <c r="P120" s="1273">
        <v>123</v>
      </c>
      <c r="Q120" s="1273">
        <v>113</v>
      </c>
      <c r="R120" s="1273">
        <v>116</v>
      </c>
      <c r="S120" s="1273">
        <v>96</v>
      </c>
      <c r="T120" s="1273">
        <v>95</v>
      </c>
      <c r="U120" s="1273">
        <v>77</v>
      </c>
      <c r="V120" s="1273">
        <v>43</v>
      </c>
      <c r="W120" s="1305"/>
      <c r="X120" s="1273">
        <v>3762</v>
      </c>
      <c r="Y120" s="1273">
        <v>198</v>
      </c>
      <c r="Z120" s="1273">
        <v>52</v>
      </c>
      <c r="AA120" s="1273">
        <v>27</v>
      </c>
      <c r="AB120" s="1273">
        <v>165</v>
      </c>
      <c r="AC120" s="1273">
        <v>654</v>
      </c>
      <c r="AD120" s="1273">
        <v>799</v>
      </c>
      <c r="AE120" s="1273">
        <v>545</v>
      </c>
      <c r="AF120" s="1273">
        <v>329</v>
      </c>
      <c r="AG120" s="1273">
        <v>233</v>
      </c>
      <c r="AH120" s="1273">
        <v>195</v>
      </c>
      <c r="AI120" s="1273">
        <v>145</v>
      </c>
      <c r="AJ120" s="1273">
        <v>118</v>
      </c>
      <c r="AK120" s="1273">
        <v>70</v>
      </c>
      <c r="AL120" s="1273">
        <v>70</v>
      </c>
      <c r="AM120" s="1273">
        <v>51</v>
      </c>
      <c r="AN120" s="1273">
        <v>53</v>
      </c>
      <c r="AO120" s="1273">
        <v>31</v>
      </c>
      <c r="AP120" s="1273">
        <v>17</v>
      </c>
      <c r="AQ120" s="1273">
        <v>10</v>
      </c>
      <c r="AR120" s="2355"/>
      <c r="AS120" s="1273">
        <v>3289</v>
      </c>
      <c r="AT120" s="1273">
        <v>188</v>
      </c>
      <c r="AU120" s="1273">
        <v>59</v>
      </c>
      <c r="AV120" s="1273">
        <v>30</v>
      </c>
      <c r="AW120" s="1273">
        <v>137</v>
      </c>
      <c r="AX120" s="1273">
        <v>583</v>
      </c>
      <c r="AY120" s="1273">
        <v>754</v>
      </c>
      <c r="AZ120" s="1273">
        <v>473</v>
      </c>
      <c r="BA120" s="1273">
        <v>225</v>
      </c>
      <c r="BB120" s="1273">
        <v>171</v>
      </c>
      <c r="BC120" s="1273">
        <v>136</v>
      </c>
      <c r="BD120" s="1273">
        <v>107</v>
      </c>
      <c r="BE120" s="1273">
        <v>65</v>
      </c>
      <c r="BF120" s="1273">
        <v>53</v>
      </c>
      <c r="BG120" s="1273">
        <v>43</v>
      </c>
      <c r="BH120" s="1273">
        <v>65</v>
      </c>
      <c r="BI120" s="1273">
        <v>43</v>
      </c>
      <c r="BJ120" s="1273">
        <v>64</v>
      </c>
      <c r="BK120" s="1273">
        <v>60</v>
      </c>
      <c r="BL120" s="1273">
        <v>33</v>
      </c>
      <c r="BM120" s="1463"/>
    </row>
    <row r="121" spans="1:65">
      <c r="A121" s="1289">
        <v>106</v>
      </c>
      <c r="B121" s="1162" t="s">
        <v>74</v>
      </c>
      <c r="C121" s="1273">
        <v>4720</v>
      </c>
      <c r="D121" s="1273">
        <v>251</v>
      </c>
      <c r="E121" s="1273">
        <v>115</v>
      </c>
      <c r="F121" s="1273">
        <v>55</v>
      </c>
      <c r="G121" s="1273">
        <v>201</v>
      </c>
      <c r="H121" s="1273">
        <v>836</v>
      </c>
      <c r="I121" s="1273">
        <v>915</v>
      </c>
      <c r="J121" s="1273">
        <v>585</v>
      </c>
      <c r="K121" s="1273">
        <v>343</v>
      </c>
      <c r="L121" s="1273">
        <v>239</v>
      </c>
      <c r="M121" s="1273">
        <v>239</v>
      </c>
      <c r="N121" s="1273">
        <v>172</v>
      </c>
      <c r="O121" s="1273">
        <v>137</v>
      </c>
      <c r="P121" s="1273">
        <v>126</v>
      </c>
      <c r="Q121" s="1273">
        <v>110</v>
      </c>
      <c r="R121" s="1273">
        <v>92</v>
      </c>
      <c r="S121" s="1273">
        <v>82</v>
      </c>
      <c r="T121" s="1273">
        <v>79</v>
      </c>
      <c r="U121" s="1273">
        <v>84</v>
      </c>
      <c r="V121" s="1273">
        <v>59</v>
      </c>
      <c r="W121" s="1305"/>
      <c r="X121" s="1273">
        <v>2487</v>
      </c>
      <c r="Y121" s="1273">
        <v>127</v>
      </c>
      <c r="Z121" s="1273">
        <v>51</v>
      </c>
      <c r="AA121" s="1273">
        <v>33</v>
      </c>
      <c r="AB121" s="1273">
        <v>98</v>
      </c>
      <c r="AC121" s="1273">
        <v>436</v>
      </c>
      <c r="AD121" s="1273">
        <v>519</v>
      </c>
      <c r="AE121" s="1273">
        <v>308</v>
      </c>
      <c r="AF121" s="1273">
        <v>190</v>
      </c>
      <c r="AG121" s="1273">
        <v>146</v>
      </c>
      <c r="AH121" s="1273">
        <v>132</v>
      </c>
      <c r="AI121" s="1273">
        <v>104</v>
      </c>
      <c r="AJ121" s="1273">
        <v>75</v>
      </c>
      <c r="AK121" s="1273">
        <v>72</v>
      </c>
      <c r="AL121" s="1273">
        <v>62</v>
      </c>
      <c r="AM121" s="1273">
        <v>51</v>
      </c>
      <c r="AN121" s="1273">
        <v>30</v>
      </c>
      <c r="AO121" s="1273">
        <v>14</v>
      </c>
      <c r="AP121" s="1273">
        <v>25</v>
      </c>
      <c r="AQ121" s="1273">
        <v>14</v>
      </c>
      <c r="AR121" s="2355"/>
      <c r="AS121" s="1273">
        <v>2233</v>
      </c>
      <c r="AT121" s="1273">
        <v>124</v>
      </c>
      <c r="AU121" s="1273">
        <v>64</v>
      </c>
      <c r="AV121" s="1273">
        <v>22</v>
      </c>
      <c r="AW121" s="1273">
        <v>103</v>
      </c>
      <c r="AX121" s="1273">
        <v>400</v>
      </c>
      <c r="AY121" s="1273">
        <v>396</v>
      </c>
      <c r="AZ121" s="1273">
        <v>277</v>
      </c>
      <c r="BA121" s="1273">
        <v>153</v>
      </c>
      <c r="BB121" s="1273">
        <v>93</v>
      </c>
      <c r="BC121" s="1273">
        <v>107</v>
      </c>
      <c r="BD121" s="1273">
        <v>68</v>
      </c>
      <c r="BE121" s="1273">
        <v>62</v>
      </c>
      <c r="BF121" s="1273">
        <v>54</v>
      </c>
      <c r="BG121" s="1273">
        <v>48</v>
      </c>
      <c r="BH121" s="1273">
        <v>41</v>
      </c>
      <c r="BI121" s="1273">
        <v>52</v>
      </c>
      <c r="BJ121" s="1273">
        <v>65</v>
      </c>
      <c r="BK121" s="1273">
        <v>59</v>
      </c>
      <c r="BL121" s="1273">
        <v>45</v>
      </c>
      <c r="BM121" s="1463"/>
    </row>
    <row r="122" spans="1:65">
      <c r="A122" s="1289">
        <v>107</v>
      </c>
      <c r="B122" s="1162" t="s">
        <v>75</v>
      </c>
      <c r="C122" s="1273">
        <v>6256</v>
      </c>
      <c r="D122" s="1273">
        <v>381</v>
      </c>
      <c r="E122" s="1273">
        <v>143</v>
      </c>
      <c r="F122" s="1273">
        <v>86</v>
      </c>
      <c r="G122" s="1273">
        <v>225</v>
      </c>
      <c r="H122" s="1273">
        <v>978</v>
      </c>
      <c r="I122" s="1273">
        <v>1229</v>
      </c>
      <c r="J122" s="1273">
        <v>785</v>
      </c>
      <c r="K122" s="1273">
        <v>512</v>
      </c>
      <c r="L122" s="1273">
        <v>354</v>
      </c>
      <c r="M122" s="1273">
        <v>307</v>
      </c>
      <c r="N122" s="1273">
        <v>245</v>
      </c>
      <c r="O122" s="1273">
        <v>174</v>
      </c>
      <c r="P122" s="1273">
        <v>138</v>
      </c>
      <c r="Q122" s="1273">
        <v>144</v>
      </c>
      <c r="R122" s="1273">
        <v>126</v>
      </c>
      <c r="S122" s="1273">
        <v>114</v>
      </c>
      <c r="T122" s="1273">
        <v>131</v>
      </c>
      <c r="U122" s="1273">
        <v>114</v>
      </c>
      <c r="V122" s="1273">
        <v>70</v>
      </c>
      <c r="W122" s="1305"/>
      <c r="X122" s="1273">
        <v>3117</v>
      </c>
      <c r="Y122" s="1273">
        <v>188</v>
      </c>
      <c r="Z122" s="1273">
        <v>67</v>
      </c>
      <c r="AA122" s="1273">
        <v>45</v>
      </c>
      <c r="AB122" s="1273">
        <v>127</v>
      </c>
      <c r="AC122" s="1273">
        <v>497</v>
      </c>
      <c r="AD122" s="1273">
        <v>640</v>
      </c>
      <c r="AE122" s="1273">
        <v>388</v>
      </c>
      <c r="AF122" s="1273">
        <v>260</v>
      </c>
      <c r="AG122" s="1273">
        <v>199</v>
      </c>
      <c r="AH122" s="1273">
        <v>170</v>
      </c>
      <c r="AI122" s="1273">
        <v>115</v>
      </c>
      <c r="AJ122" s="1273">
        <v>88</v>
      </c>
      <c r="AK122" s="1273">
        <v>68</v>
      </c>
      <c r="AL122" s="1273">
        <v>74</v>
      </c>
      <c r="AM122" s="1273">
        <v>52</v>
      </c>
      <c r="AN122" s="1273">
        <v>54</v>
      </c>
      <c r="AO122" s="1273">
        <v>35</v>
      </c>
      <c r="AP122" s="1273">
        <v>35</v>
      </c>
      <c r="AQ122" s="1273">
        <v>15</v>
      </c>
      <c r="AR122" s="2355"/>
      <c r="AS122" s="1273">
        <v>3139</v>
      </c>
      <c r="AT122" s="1273">
        <v>193</v>
      </c>
      <c r="AU122" s="1273">
        <v>76</v>
      </c>
      <c r="AV122" s="1273">
        <v>41</v>
      </c>
      <c r="AW122" s="1273">
        <v>98</v>
      </c>
      <c r="AX122" s="1273">
        <v>481</v>
      </c>
      <c r="AY122" s="1273">
        <v>589</v>
      </c>
      <c r="AZ122" s="1273">
        <v>397</v>
      </c>
      <c r="BA122" s="1273">
        <v>252</v>
      </c>
      <c r="BB122" s="1273">
        <v>155</v>
      </c>
      <c r="BC122" s="1273">
        <v>137</v>
      </c>
      <c r="BD122" s="1273">
        <v>130</v>
      </c>
      <c r="BE122" s="1273">
        <v>86</v>
      </c>
      <c r="BF122" s="1273">
        <v>70</v>
      </c>
      <c r="BG122" s="1273">
        <v>70</v>
      </c>
      <c r="BH122" s="1273">
        <v>74</v>
      </c>
      <c r="BI122" s="1273">
        <v>60</v>
      </c>
      <c r="BJ122" s="1273">
        <v>96</v>
      </c>
      <c r="BK122" s="1273">
        <v>79</v>
      </c>
      <c r="BL122" s="1273">
        <v>55</v>
      </c>
      <c r="BM122" s="1463"/>
    </row>
    <row r="123" spans="1:65">
      <c r="A123" s="1289">
        <v>108</v>
      </c>
      <c r="B123" s="1162" t="s">
        <v>76</v>
      </c>
      <c r="C123" s="1273">
        <v>7900</v>
      </c>
      <c r="D123" s="1273">
        <v>473</v>
      </c>
      <c r="E123" s="1273">
        <v>175</v>
      </c>
      <c r="F123" s="1273">
        <v>105</v>
      </c>
      <c r="G123" s="1273">
        <v>413</v>
      </c>
      <c r="H123" s="1273">
        <v>1313</v>
      </c>
      <c r="I123" s="1273">
        <v>1492</v>
      </c>
      <c r="J123" s="1273">
        <v>1015</v>
      </c>
      <c r="K123" s="1273">
        <v>623</v>
      </c>
      <c r="L123" s="1273">
        <v>418</v>
      </c>
      <c r="M123" s="1273">
        <v>386</v>
      </c>
      <c r="N123" s="1273">
        <v>303</v>
      </c>
      <c r="O123" s="1273">
        <v>215</v>
      </c>
      <c r="P123" s="1273">
        <v>141</v>
      </c>
      <c r="Q123" s="1273">
        <v>177</v>
      </c>
      <c r="R123" s="1273">
        <v>151</v>
      </c>
      <c r="S123" s="1273">
        <v>141</v>
      </c>
      <c r="T123" s="1273">
        <v>130</v>
      </c>
      <c r="U123" s="1273">
        <v>131</v>
      </c>
      <c r="V123" s="1273">
        <v>98</v>
      </c>
      <c r="W123" s="1305"/>
      <c r="X123" s="1273">
        <v>4060</v>
      </c>
      <c r="Y123" s="1273">
        <v>245</v>
      </c>
      <c r="Z123" s="1273">
        <v>92</v>
      </c>
      <c r="AA123" s="1273">
        <v>60</v>
      </c>
      <c r="AB123" s="1273">
        <v>247</v>
      </c>
      <c r="AC123" s="1273">
        <v>697</v>
      </c>
      <c r="AD123" s="1273">
        <v>789</v>
      </c>
      <c r="AE123" s="1273">
        <v>517</v>
      </c>
      <c r="AF123" s="1273">
        <v>327</v>
      </c>
      <c r="AG123" s="1273">
        <v>219</v>
      </c>
      <c r="AH123" s="1273">
        <v>205</v>
      </c>
      <c r="AI123" s="1273">
        <v>160</v>
      </c>
      <c r="AJ123" s="1273">
        <v>109</v>
      </c>
      <c r="AK123" s="1273">
        <v>71</v>
      </c>
      <c r="AL123" s="1273">
        <v>87</v>
      </c>
      <c r="AM123" s="1273">
        <v>64</v>
      </c>
      <c r="AN123" s="1273">
        <v>60</v>
      </c>
      <c r="AO123" s="1273">
        <v>41</v>
      </c>
      <c r="AP123" s="1273">
        <v>41</v>
      </c>
      <c r="AQ123" s="1273">
        <v>29</v>
      </c>
      <c r="AR123" s="2355"/>
      <c r="AS123" s="1273">
        <v>3840</v>
      </c>
      <c r="AT123" s="1273">
        <v>228</v>
      </c>
      <c r="AU123" s="1273">
        <v>83</v>
      </c>
      <c r="AV123" s="1273">
        <v>45</v>
      </c>
      <c r="AW123" s="1273">
        <v>166</v>
      </c>
      <c r="AX123" s="1273">
        <v>616</v>
      </c>
      <c r="AY123" s="1273">
        <v>703</v>
      </c>
      <c r="AZ123" s="1273">
        <v>498</v>
      </c>
      <c r="BA123" s="1273">
        <v>296</v>
      </c>
      <c r="BB123" s="1273">
        <v>199</v>
      </c>
      <c r="BC123" s="1273">
        <v>181</v>
      </c>
      <c r="BD123" s="1273">
        <v>143</v>
      </c>
      <c r="BE123" s="1273">
        <v>106</v>
      </c>
      <c r="BF123" s="1273">
        <v>70</v>
      </c>
      <c r="BG123" s="1273">
        <v>90</v>
      </c>
      <c r="BH123" s="1273">
        <v>87</v>
      </c>
      <c r="BI123" s="1273">
        <v>81</v>
      </c>
      <c r="BJ123" s="1273">
        <v>89</v>
      </c>
      <c r="BK123" s="1273">
        <v>90</v>
      </c>
      <c r="BL123" s="1273">
        <v>69</v>
      </c>
      <c r="BM123" s="1463"/>
    </row>
    <row r="124" spans="1:65">
      <c r="A124" s="1289">
        <v>109</v>
      </c>
      <c r="B124" s="1162" t="s">
        <v>73</v>
      </c>
      <c r="C124" s="1273">
        <v>7407</v>
      </c>
      <c r="D124" s="1273">
        <v>346</v>
      </c>
      <c r="E124" s="1273">
        <v>155</v>
      </c>
      <c r="F124" s="1273">
        <v>109</v>
      </c>
      <c r="G124" s="1273">
        <v>506</v>
      </c>
      <c r="H124" s="1273">
        <v>1481</v>
      </c>
      <c r="I124" s="1273">
        <v>1349</v>
      </c>
      <c r="J124" s="1273">
        <v>821</v>
      </c>
      <c r="K124" s="1273">
        <v>552</v>
      </c>
      <c r="L124" s="1273">
        <v>397</v>
      </c>
      <c r="M124" s="1273">
        <v>343</v>
      </c>
      <c r="N124" s="1273">
        <v>258</v>
      </c>
      <c r="O124" s="1273">
        <v>225</v>
      </c>
      <c r="P124" s="1273">
        <v>165</v>
      </c>
      <c r="Q124" s="1273">
        <v>155</v>
      </c>
      <c r="R124" s="1273">
        <v>137</v>
      </c>
      <c r="S124" s="1273">
        <v>128</v>
      </c>
      <c r="T124" s="1273">
        <v>104</v>
      </c>
      <c r="U124" s="1273">
        <v>115</v>
      </c>
      <c r="V124" s="1273">
        <v>61</v>
      </c>
      <c r="W124" s="1305"/>
      <c r="X124" s="1273">
        <v>3610</v>
      </c>
      <c r="Y124" s="1273">
        <v>206</v>
      </c>
      <c r="Z124" s="1273">
        <v>79</v>
      </c>
      <c r="AA124" s="1273">
        <v>57</v>
      </c>
      <c r="AB124" s="1273">
        <v>196</v>
      </c>
      <c r="AC124" s="1273">
        <v>700</v>
      </c>
      <c r="AD124" s="1273">
        <v>639</v>
      </c>
      <c r="AE124" s="1273">
        <v>418</v>
      </c>
      <c r="AF124" s="1273">
        <v>281</v>
      </c>
      <c r="AG124" s="1273">
        <v>219</v>
      </c>
      <c r="AH124" s="1273">
        <v>174</v>
      </c>
      <c r="AI124" s="1273">
        <v>131</v>
      </c>
      <c r="AJ124" s="1273">
        <v>125</v>
      </c>
      <c r="AK124" s="1273">
        <v>95</v>
      </c>
      <c r="AL124" s="1273">
        <v>88</v>
      </c>
      <c r="AM124" s="1273">
        <v>61</v>
      </c>
      <c r="AN124" s="1273">
        <v>44</v>
      </c>
      <c r="AO124" s="1273">
        <v>40</v>
      </c>
      <c r="AP124" s="1273">
        <v>44</v>
      </c>
      <c r="AQ124" s="1273">
        <v>13</v>
      </c>
      <c r="AR124" s="2355"/>
      <c r="AS124" s="1273">
        <v>3797</v>
      </c>
      <c r="AT124" s="1273">
        <v>140</v>
      </c>
      <c r="AU124" s="1273">
        <v>76</v>
      </c>
      <c r="AV124" s="1273">
        <v>52</v>
      </c>
      <c r="AW124" s="1273">
        <v>310</v>
      </c>
      <c r="AX124" s="1273">
        <v>781</v>
      </c>
      <c r="AY124" s="1273">
        <v>710</v>
      </c>
      <c r="AZ124" s="1273">
        <v>403</v>
      </c>
      <c r="BA124" s="1273">
        <v>271</v>
      </c>
      <c r="BB124" s="1273">
        <v>178</v>
      </c>
      <c r="BC124" s="1273">
        <v>169</v>
      </c>
      <c r="BD124" s="1273">
        <v>127</v>
      </c>
      <c r="BE124" s="1273">
        <v>100</v>
      </c>
      <c r="BF124" s="1273">
        <v>70</v>
      </c>
      <c r="BG124" s="1273">
        <v>67</v>
      </c>
      <c r="BH124" s="1273">
        <v>76</v>
      </c>
      <c r="BI124" s="1273">
        <v>84</v>
      </c>
      <c r="BJ124" s="1273">
        <v>64</v>
      </c>
      <c r="BK124" s="1273">
        <v>71</v>
      </c>
      <c r="BL124" s="1273">
        <v>48</v>
      </c>
      <c r="BM124" s="1463"/>
    </row>
    <row r="125" spans="1:65">
      <c r="A125" s="1289">
        <v>110</v>
      </c>
      <c r="B125" s="1162" t="s">
        <v>71</v>
      </c>
      <c r="C125" s="1273">
        <v>11323</v>
      </c>
      <c r="D125" s="1273">
        <v>609</v>
      </c>
      <c r="E125" s="1273">
        <v>201</v>
      </c>
      <c r="F125" s="1273">
        <v>128</v>
      </c>
      <c r="G125" s="1273">
        <v>410</v>
      </c>
      <c r="H125" s="1273">
        <v>1893</v>
      </c>
      <c r="I125" s="1273">
        <v>2509</v>
      </c>
      <c r="J125" s="1273">
        <v>1699</v>
      </c>
      <c r="K125" s="1273">
        <v>1023</v>
      </c>
      <c r="L125" s="1273">
        <v>621</v>
      </c>
      <c r="M125" s="1273">
        <v>570</v>
      </c>
      <c r="N125" s="1273">
        <v>405</v>
      </c>
      <c r="O125" s="1273">
        <v>331</v>
      </c>
      <c r="P125" s="1273">
        <v>213</v>
      </c>
      <c r="Q125" s="1273">
        <v>192</v>
      </c>
      <c r="R125" s="1273">
        <v>164</v>
      </c>
      <c r="S125" s="1273">
        <v>122</v>
      </c>
      <c r="T125" s="1273">
        <v>96</v>
      </c>
      <c r="U125" s="1273">
        <v>88</v>
      </c>
      <c r="V125" s="1273">
        <v>49</v>
      </c>
      <c r="W125" s="1305"/>
      <c r="X125" s="1273">
        <v>5802</v>
      </c>
      <c r="Y125" s="1273">
        <v>315</v>
      </c>
      <c r="Z125" s="1273">
        <v>100</v>
      </c>
      <c r="AA125" s="1273">
        <v>68</v>
      </c>
      <c r="AB125" s="1273">
        <v>224</v>
      </c>
      <c r="AC125" s="1273">
        <v>947</v>
      </c>
      <c r="AD125" s="1273">
        <v>1239</v>
      </c>
      <c r="AE125" s="1273">
        <v>866</v>
      </c>
      <c r="AF125" s="1273">
        <v>516</v>
      </c>
      <c r="AG125" s="1273">
        <v>329</v>
      </c>
      <c r="AH125" s="1273">
        <v>321</v>
      </c>
      <c r="AI125" s="1273">
        <v>254</v>
      </c>
      <c r="AJ125" s="1273">
        <v>194</v>
      </c>
      <c r="AK125" s="1273">
        <v>118</v>
      </c>
      <c r="AL125" s="1273">
        <v>90</v>
      </c>
      <c r="AM125" s="1273">
        <v>85</v>
      </c>
      <c r="AN125" s="1273">
        <v>56</v>
      </c>
      <c r="AO125" s="1273">
        <v>39</v>
      </c>
      <c r="AP125" s="1273">
        <v>27</v>
      </c>
      <c r="AQ125" s="1273">
        <v>14</v>
      </c>
      <c r="AR125" s="2355"/>
      <c r="AS125" s="1273">
        <v>5521</v>
      </c>
      <c r="AT125" s="1273">
        <v>294</v>
      </c>
      <c r="AU125" s="1273">
        <v>101</v>
      </c>
      <c r="AV125" s="1273">
        <v>60</v>
      </c>
      <c r="AW125" s="1273">
        <v>186</v>
      </c>
      <c r="AX125" s="1273">
        <v>946</v>
      </c>
      <c r="AY125" s="1273">
        <v>1270</v>
      </c>
      <c r="AZ125" s="1273">
        <v>833</v>
      </c>
      <c r="BA125" s="1273">
        <v>507</v>
      </c>
      <c r="BB125" s="1273">
        <v>292</v>
      </c>
      <c r="BC125" s="1273">
        <v>249</v>
      </c>
      <c r="BD125" s="1273">
        <v>151</v>
      </c>
      <c r="BE125" s="1273">
        <v>137</v>
      </c>
      <c r="BF125" s="1273">
        <v>95</v>
      </c>
      <c r="BG125" s="1273">
        <v>102</v>
      </c>
      <c r="BH125" s="1273">
        <v>79</v>
      </c>
      <c r="BI125" s="1273">
        <v>66</v>
      </c>
      <c r="BJ125" s="1273">
        <v>57</v>
      </c>
      <c r="BK125" s="1273">
        <v>61</v>
      </c>
      <c r="BL125" s="1273">
        <v>35</v>
      </c>
      <c r="BM125" s="1463"/>
    </row>
    <row r="126" spans="1:65">
      <c r="A126" s="1291">
        <v>111</v>
      </c>
      <c r="B126" s="1184" t="s">
        <v>77</v>
      </c>
      <c r="C126" s="1307">
        <v>8793</v>
      </c>
      <c r="D126" s="1307">
        <v>464</v>
      </c>
      <c r="E126" s="1307">
        <v>224</v>
      </c>
      <c r="F126" s="1307">
        <v>138</v>
      </c>
      <c r="G126" s="1307">
        <v>431</v>
      </c>
      <c r="H126" s="1307">
        <v>1650</v>
      </c>
      <c r="I126" s="1307">
        <v>1675</v>
      </c>
      <c r="J126" s="1307">
        <v>1135</v>
      </c>
      <c r="K126" s="1307">
        <v>725</v>
      </c>
      <c r="L126" s="1307">
        <v>493</v>
      </c>
      <c r="M126" s="1307">
        <v>415</v>
      </c>
      <c r="N126" s="1307">
        <v>347</v>
      </c>
      <c r="O126" s="1307">
        <v>238</v>
      </c>
      <c r="P126" s="1307">
        <v>203</v>
      </c>
      <c r="Q126" s="1307">
        <v>174</v>
      </c>
      <c r="R126" s="1307">
        <v>130</v>
      </c>
      <c r="S126" s="1307">
        <v>112</v>
      </c>
      <c r="T126" s="1307">
        <v>102</v>
      </c>
      <c r="U126" s="1307">
        <v>76</v>
      </c>
      <c r="V126" s="1307">
        <v>61</v>
      </c>
      <c r="W126" s="1308"/>
      <c r="X126" s="1307">
        <v>4543</v>
      </c>
      <c r="Y126" s="1307">
        <v>247</v>
      </c>
      <c r="Z126" s="1307">
        <v>109</v>
      </c>
      <c r="AA126" s="1307">
        <v>69</v>
      </c>
      <c r="AB126" s="1307">
        <v>229</v>
      </c>
      <c r="AC126" s="1307">
        <v>899</v>
      </c>
      <c r="AD126" s="1307">
        <v>819</v>
      </c>
      <c r="AE126" s="1307">
        <v>586</v>
      </c>
      <c r="AF126" s="1307">
        <v>399</v>
      </c>
      <c r="AG126" s="1307">
        <v>266</v>
      </c>
      <c r="AH126" s="1307">
        <v>214</v>
      </c>
      <c r="AI126" s="1307">
        <v>196</v>
      </c>
      <c r="AJ126" s="1307">
        <v>136</v>
      </c>
      <c r="AK126" s="1307">
        <v>109</v>
      </c>
      <c r="AL126" s="1307">
        <v>84</v>
      </c>
      <c r="AM126" s="1307">
        <v>68</v>
      </c>
      <c r="AN126" s="1307">
        <v>46</v>
      </c>
      <c r="AO126" s="1307">
        <v>33</v>
      </c>
      <c r="AP126" s="1307">
        <v>19</v>
      </c>
      <c r="AQ126" s="1307">
        <v>15</v>
      </c>
      <c r="AR126" s="2356"/>
      <c r="AS126" s="1307">
        <v>4250</v>
      </c>
      <c r="AT126" s="1307">
        <v>217</v>
      </c>
      <c r="AU126" s="1307">
        <v>115</v>
      </c>
      <c r="AV126" s="1307">
        <v>69</v>
      </c>
      <c r="AW126" s="1307">
        <v>202</v>
      </c>
      <c r="AX126" s="1307">
        <v>751</v>
      </c>
      <c r="AY126" s="1307">
        <v>856</v>
      </c>
      <c r="AZ126" s="1307">
        <v>549</v>
      </c>
      <c r="BA126" s="1307">
        <v>326</v>
      </c>
      <c r="BB126" s="1307">
        <v>227</v>
      </c>
      <c r="BC126" s="1307">
        <v>201</v>
      </c>
      <c r="BD126" s="1307">
        <v>151</v>
      </c>
      <c r="BE126" s="1307">
        <v>102</v>
      </c>
      <c r="BF126" s="1307">
        <v>94</v>
      </c>
      <c r="BG126" s="1307">
        <v>90</v>
      </c>
      <c r="BH126" s="1307">
        <v>62</v>
      </c>
      <c r="BI126" s="1307">
        <v>66</v>
      </c>
      <c r="BJ126" s="1307">
        <v>69</v>
      </c>
      <c r="BK126" s="1307">
        <v>57</v>
      </c>
      <c r="BL126" s="1307">
        <v>46</v>
      </c>
      <c r="BM126" s="1465"/>
    </row>
    <row r="127" spans="1:65">
      <c r="A127" s="1289">
        <v>201</v>
      </c>
      <c r="B127" s="1162" t="s">
        <v>416</v>
      </c>
      <c r="C127" s="1273">
        <v>13794</v>
      </c>
      <c r="D127" s="1273">
        <v>882</v>
      </c>
      <c r="E127" s="1273">
        <v>360</v>
      </c>
      <c r="F127" s="1273">
        <v>219</v>
      </c>
      <c r="G127" s="1273">
        <v>766</v>
      </c>
      <c r="H127" s="1273">
        <v>3115</v>
      </c>
      <c r="I127" s="1273">
        <v>2866</v>
      </c>
      <c r="J127" s="1273">
        <v>1736</v>
      </c>
      <c r="K127" s="1273">
        <v>1063</v>
      </c>
      <c r="L127" s="1273">
        <v>700</v>
      </c>
      <c r="M127" s="1273">
        <v>647</v>
      </c>
      <c r="N127" s="1273">
        <v>413</v>
      </c>
      <c r="O127" s="1273">
        <v>274</v>
      </c>
      <c r="P127" s="1273">
        <v>203</v>
      </c>
      <c r="Q127" s="1273">
        <v>142</v>
      </c>
      <c r="R127" s="1273">
        <v>117</v>
      </c>
      <c r="S127" s="1273">
        <v>89</v>
      </c>
      <c r="T127" s="1273">
        <v>80</v>
      </c>
      <c r="U127" s="1273">
        <v>90</v>
      </c>
      <c r="V127" s="1273">
        <v>32</v>
      </c>
      <c r="W127" s="1305"/>
      <c r="X127" s="1273">
        <v>7419</v>
      </c>
      <c r="Y127" s="1273">
        <v>472</v>
      </c>
      <c r="Z127" s="1273">
        <v>190</v>
      </c>
      <c r="AA127" s="1273">
        <v>102</v>
      </c>
      <c r="AB127" s="1273">
        <v>434</v>
      </c>
      <c r="AC127" s="1273">
        <v>1600</v>
      </c>
      <c r="AD127" s="1273">
        <v>1557</v>
      </c>
      <c r="AE127" s="1273">
        <v>935</v>
      </c>
      <c r="AF127" s="1273">
        <v>563</v>
      </c>
      <c r="AG127" s="1273">
        <v>439</v>
      </c>
      <c r="AH127" s="1273">
        <v>384</v>
      </c>
      <c r="AI127" s="1273">
        <v>241</v>
      </c>
      <c r="AJ127" s="1273">
        <v>155</v>
      </c>
      <c r="AK127" s="1273">
        <v>124</v>
      </c>
      <c r="AL127" s="1273">
        <v>76</v>
      </c>
      <c r="AM127" s="1273">
        <v>63</v>
      </c>
      <c r="AN127" s="1273">
        <v>26</v>
      </c>
      <c r="AO127" s="1273">
        <v>26</v>
      </c>
      <c r="AP127" s="1273">
        <v>23</v>
      </c>
      <c r="AQ127" s="1273">
        <v>9</v>
      </c>
      <c r="AR127" s="2355"/>
      <c r="AS127" s="1273">
        <v>6375</v>
      </c>
      <c r="AT127" s="1273">
        <v>410</v>
      </c>
      <c r="AU127" s="1273">
        <v>170</v>
      </c>
      <c r="AV127" s="1273">
        <v>117</v>
      </c>
      <c r="AW127" s="1273">
        <v>332</v>
      </c>
      <c r="AX127" s="1273">
        <v>1515</v>
      </c>
      <c r="AY127" s="1273">
        <v>1309</v>
      </c>
      <c r="AZ127" s="1273">
        <v>801</v>
      </c>
      <c r="BA127" s="1273">
        <v>500</v>
      </c>
      <c r="BB127" s="1273">
        <v>261</v>
      </c>
      <c r="BC127" s="1273">
        <v>263</v>
      </c>
      <c r="BD127" s="1273">
        <v>172</v>
      </c>
      <c r="BE127" s="1273">
        <v>119</v>
      </c>
      <c r="BF127" s="1273">
        <v>79</v>
      </c>
      <c r="BG127" s="1273">
        <v>66</v>
      </c>
      <c r="BH127" s="1273">
        <v>54</v>
      </c>
      <c r="BI127" s="1273">
        <v>63</v>
      </c>
      <c r="BJ127" s="1273">
        <v>54</v>
      </c>
      <c r="BK127" s="1273">
        <v>67</v>
      </c>
      <c r="BL127" s="1273">
        <v>23</v>
      </c>
      <c r="BM127" s="1463"/>
    </row>
    <row r="128" spans="1:65">
      <c r="A128" s="1289">
        <v>202</v>
      </c>
      <c r="B128" s="1162" t="s">
        <v>15</v>
      </c>
      <c r="C128" s="1273">
        <v>16421</v>
      </c>
      <c r="D128" s="1273">
        <v>1122</v>
      </c>
      <c r="E128" s="1273">
        <v>426</v>
      </c>
      <c r="F128" s="1273">
        <v>183</v>
      </c>
      <c r="G128" s="1273">
        <v>478</v>
      </c>
      <c r="H128" s="1273">
        <v>2457</v>
      </c>
      <c r="I128" s="1273">
        <v>3376</v>
      </c>
      <c r="J128" s="1273">
        <v>2508</v>
      </c>
      <c r="K128" s="1273">
        <v>1554</v>
      </c>
      <c r="L128" s="1273">
        <v>1028</v>
      </c>
      <c r="M128" s="1273">
        <v>821</v>
      </c>
      <c r="N128" s="1273">
        <v>616</v>
      </c>
      <c r="O128" s="1273">
        <v>390</v>
      </c>
      <c r="P128" s="1273">
        <v>339</v>
      </c>
      <c r="Q128" s="1273">
        <v>247</v>
      </c>
      <c r="R128" s="1273">
        <v>242</v>
      </c>
      <c r="S128" s="1273">
        <v>196</v>
      </c>
      <c r="T128" s="1273">
        <v>173</v>
      </c>
      <c r="U128" s="1273">
        <v>164</v>
      </c>
      <c r="V128" s="1273">
        <v>101</v>
      </c>
      <c r="W128" s="1305"/>
      <c r="X128" s="1273">
        <v>8720</v>
      </c>
      <c r="Y128" s="1273">
        <v>594</v>
      </c>
      <c r="Z128" s="1273">
        <v>225</v>
      </c>
      <c r="AA128" s="1273">
        <v>90</v>
      </c>
      <c r="AB128" s="1273">
        <v>254</v>
      </c>
      <c r="AC128" s="1273">
        <v>1278</v>
      </c>
      <c r="AD128" s="1273">
        <v>1732</v>
      </c>
      <c r="AE128" s="1273">
        <v>1351</v>
      </c>
      <c r="AF128" s="1273">
        <v>864</v>
      </c>
      <c r="AG128" s="1273">
        <v>587</v>
      </c>
      <c r="AH128" s="1273">
        <v>493</v>
      </c>
      <c r="AI128" s="1273">
        <v>349</v>
      </c>
      <c r="AJ128" s="1273">
        <v>223</v>
      </c>
      <c r="AK128" s="1273">
        <v>202</v>
      </c>
      <c r="AL128" s="1273">
        <v>137</v>
      </c>
      <c r="AM128" s="1273">
        <v>114</v>
      </c>
      <c r="AN128" s="1273">
        <v>89</v>
      </c>
      <c r="AO128" s="1273">
        <v>64</v>
      </c>
      <c r="AP128" s="1273">
        <v>49</v>
      </c>
      <c r="AQ128" s="1273">
        <v>25</v>
      </c>
      <c r="AR128" s="2355"/>
      <c r="AS128" s="1273">
        <v>7701</v>
      </c>
      <c r="AT128" s="1273">
        <v>528</v>
      </c>
      <c r="AU128" s="1273">
        <v>201</v>
      </c>
      <c r="AV128" s="1273">
        <v>93</v>
      </c>
      <c r="AW128" s="1273">
        <v>224</v>
      </c>
      <c r="AX128" s="1273">
        <v>1179</v>
      </c>
      <c r="AY128" s="1273">
        <v>1644</v>
      </c>
      <c r="AZ128" s="1273">
        <v>1157</v>
      </c>
      <c r="BA128" s="1273">
        <v>690</v>
      </c>
      <c r="BB128" s="1273">
        <v>441</v>
      </c>
      <c r="BC128" s="1273">
        <v>328</v>
      </c>
      <c r="BD128" s="1273">
        <v>267</v>
      </c>
      <c r="BE128" s="1273">
        <v>167</v>
      </c>
      <c r="BF128" s="1273">
        <v>137</v>
      </c>
      <c r="BG128" s="1273">
        <v>110</v>
      </c>
      <c r="BH128" s="1273">
        <v>128</v>
      </c>
      <c r="BI128" s="1273">
        <v>107</v>
      </c>
      <c r="BJ128" s="1273">
        <v>109</v>
      </c>
      <c r="BK128" s="1273">
        <v>115</v>
      </c>
      <c r="BL128" s="1273">
        <v>76</v>
      </c>
      <c r="BM128" s="1463"/>
    </row>
    <row r="129" spans="1:65">
      <c r="A129" s="1289">
        <v>203</v>
      </c>
      <c r="B129" s="1162" t="s">
        <v>24</v>
      </c>
      <c r="C129" s="1273">
        <v>9786</v>
      </c>
      <c r="D129" s="1273">
        <v>634</v>
      </c>
      <c r="E129" s="1273">
        <v>252</v>
      </c>
      <c r="F129" s="1273">
        <v>148</v>
      </c>
      <c r="G129" s="1273">
        <v>402</v>
      </c>
      <c r="H129" s="1273">
        <v>1683</v>
      </c>
      <c r="I129" s="1273">
        <v>1917</v>
      </c>
      <c r="J129" s="1273">
        <v>1436</v>
      </c>
      <c r="K129" s="1273">
        <v>795</v>
      </c>
      <c r="L129" s="1273">
        <v>578</v>
      </c>
      <c r="M129" s="1273">
        <v>460</v>
      </c>
      <c r="N129" s="1273">
        <v>363</v>
      </c>
      <c r="O129" s="1273">
        <v>236</v>
      </c>
      <c r="P129" s="1273">
        <v>230</v>
      </c>
      <c r="Q129" s="1273">
        <v>164</v>
      </c>
      <c r="R129" s="1273">
        <v>135</v>
      </c>
      <c r="S129" s="1273">
        <v>93</v>
      </c>
      <c r="T129" s="1273">
        <v>96</v>
      </c>
      <c r="U129" s="1273">
        <v>99</v>
      </c>
      <c r="V129" s="1273">
        <v>65</v>
      </c>
      <c r="W129" s="1305"/>
      <c r="X129" s="1273">
        <v>5157</v>
      </c>
      <c r="Y129" s="1273">
        <v>323</v>
      </c>
      <c r="Z129" s="1273">
        <v>112</v>
      </c>
      <c r="AA129" s="1273">
        <v>78</v>
      </c>
      <c r="AB129" s="1273">
        <v>233</v>
      </c>
      <c r="AC129" s="1273">
        <v>916</v>
      </c>
      <c r="AD129" s="1273">
        <v>1025</v>
      </c>
      <c r="AE129" s="1273">
        <v>762</v>
      </c>
      <c r="AF129" s="1273">
        <v>436</v>
      </c>
      <c r="AG129" s="1273">
        <v>320</v>
      </c>
      <c r="AH129" s="1273">
        <v>246</v>
      </c>
      <c r="AI129" s="1273">
        <v>200</v>
      </c>
      <c r="AJ129" s="1273">
        <v>122</v>
      </c>
      <c r="AK129" s="1273">
        <v>128</v>
      </c>
      <c r="AL129" s="1273">
        <v>87</v>
      </c>
      <c r="AM129" s="1273">
        <v>67</v>
      </c>
      <c r="AN129" s="1273">
        <v>33</v>
      </c>
      <c r="AO129" s="1273">
        <v>29</v>
      </c>
      <c r="AP129" s="1273">
        <v>29</v>
      </c>
      <c r="AQ129" s="1273">
        <v>11</v>
      </c>
      <c r="AR129" s="2355"/>
      <c r="AS129" s="1273">
        <v>4629</v>
      </c>
      <c r="AT129" s="1273">
        <v>311</v>
      </c>
      <c r="AU129" s="1273">
        <v>140</v>
      </c>
      <c r="AV129" s="1273">
        <v>70</v>
      </c>
      <c r="AW129" s="1273">
        <v>169</v>
      </c>
      <c r="AX129" s="1273">
        <v>767</v>
      </c>
      <c r="AY129" s="1273">
        <v>892</v>
      </c>
      <c r="AZ129" s="1273">
        <v>674</v>
      </c>
      <c r="BA129" s="1273">
        <v>359</v>
      </c>
      <c r="BB129" s="1273">
        <v>258</v>
      </c>
      <c r="BC129" s="1273">
        <v>214</v>
      </c>
      <c r="BD129" s="1273">
        <v>163</v>
      </c>
      <c r="BE129" s="1273">
        <v>114</v>
      </c>
      <c r="BF129" s="1273">
        <v>102</v>
      </c>
      <c r="BG129" s="1273">
        <v>77</v>
      </c>
      <c r="BH129" s="1273">
        <v>68</v>
      </c>
      <c r="BI129" s="1273">
        <v>60</v>
      </c>
      <c r="BJ129" s="1273">
        <v>67</v>
      </c>
      <c r="BK129" s="1273">
        <v>70</v>
      </c>
      <c r="BL129" s="1273">
        <v>54</v>
      </c>
      <c r="BM129" s="1463"/>
    </row>
    <row r="130" spans="1:65">
      <c r="A130" s="1289">
        <v>204</v>
      </c>
      <c r="B130" s="1162" t="s">
        <v>16</v>
      </c>
      <c r="C130" s="1273">
        <v>20310</v>
      </c>
      <c r="D130" s="1273">
        <v>1455</v>
      </c>
      <c r="E130" s="1273">
        <v>712</v>
      </c>
      <c r="F130" s="1273">
        <v>407</v>
      </c>
      <c r="G130" s="1273">
        <v>755</v>
      </c>
      <c r="H130" s="1273">
        <v>3225</v>
      </c>
      <c r="I130" s="1273">
        <v>3683</v>
      </c>
      <c r="J130" s="1273">
        <v>2720</v>
      </c>
      <c r="K130" s="1273">
        <v>1922</v>
      </c>
      <c r="L130" s="1273">
        <v>1309</v>
      </c>
      <c r="M130" s="1273">
        <v>1044</v>
      </c>
      <c r="N130" s="1273">
        <v>779</v>
      </c>
      <c r="O130" s="1273">
        <v>612</v>
      </c>
      <c r="P130" s="1273">
        <v>420</v>
      </c>
      <c r="Q130" s="1273">
        <v>312</v>
      </c>
      <c r="R130" s="1273">
        <v>238</v>
      </c>
      <c r="S130" s="1273">
        <v>211</v>
      </c>
      <c r="T130" s="1273">
        <v>195</v>
      </c>
      <c r="U130" s="1273">
        <v>193</v>
      </c>
      <c r="V130" s="1273">
        <v>118</v>
      </c>
      <c r="W130" s="1305"/>
      <c r="X130" s="1273">
        <v>10447</v>
      </c>
      <c r="Y130" s="1273">
        <v>757</v>
      </c>
      <c r="Z130" s="1273">
        <v>365</v>
      </c>
      <c r="AA130" s="1273">
        <v>198</v>
      </c>
      <c r="AB130" s="1273">
        <v>469</v>
      </c>
      <c r="AC130" s="1273">
        <v>1727</v>
      </c>
      <c r="AD130" s="1273">
        <v>1816</v>
      </c>
      <c r="AE130" s="1273">
        <v>1389</v>
      </c>
      <c r="AF130" s="1273">
        <v>961</v>
      </c>
      <c r="AG130" s="1273">
        <v>688</v>
      </c>
      <c r="AH130" s="1273">
        <v>578</v>
      </c>
      <c r="AI130" s="1273">
        <v>426</v>
      </c>
      <c r="AJ130" s="1273">
        <v>338</v>
      </c>
      <c r="AK130" s="1273">
        <v>221</v>
      </c>
      <c r="AL130" s="1273">
        <v>167</v>
      </c>
      <c r="AM130" s="1273">
        <v>108</v>
      </c>
      <c r="AN130" s="1273">
        <v>85</v>
      </c>
      <c r="AO130" s="1273">
        <v>69</v>
      </c>
      <c r="AP130" s="1273">
        <v>57</v>
      </c>
      <c r="AQ130" s="1273">
        <v>28</v>
      </c>
      <c r="AR130" s="2355"/>
      <c r="AS130" s="1273">
        <v>9863</v>
      </c>
      <c r="AT130" s="1273">
        <v>698</v>
      </c>
      <c r="AU130" s="1273">
        <v>347</v>
      </c>
      <c r="AV130" s="1273">
        <v>209</v>
      </c>
      <c r="AW130" s="1273">
        <v>286</v>
      </c>
      <c r="AX130" s="1273">
        <v>1498</v>
      </c>
      <c r="AY130" s="1273">
        <v>1867</v>
      </c>
      <c r="AZ130" s="1273">
        <v>1331</v>
      </c>
      <c r="BA130" s="1273">
        <v>961</v>
      </c>
      <c r="BB130" s="1273">
        <v>621</v>
      </c>
      <c r="BC130" s="1273">
        <v>466</v>
      </c>
      <c r="BD130" s="1273">
        <v>353</v>
      </c>
      <c r="BE130" s="1273">
        <v>274</v>
      </c>
      <c r="BF130" s="1273">
        <v>199</v>
      </c>
      <c r="BG130" s="1273">
        <v>145</v>
      </c>
      <c r="BH130" s="1273">
        <v>130</v>
      </c>
      <c r="BI130" s="1273">
        <v>126</v>
      </c>
      <c r="BJ130" s="1273">
        <v>126</v>
      </c>
      <c r="BK130" s="1273">
        <v>136</v>
      </c>
      <c r="BL130" s="1273">
        <v>90</v>
      </c>
      <c r="BM130" s="1463"/>
    </row>
    <row r="131" spans="1:65">
      <c r="A131" s="1289">
        <v>205</v>
      </c>
      <c r="B131" s="1162" t="s">
        <v>78</v>
      </c>
      <c r="C131" s="1273">
        <v>1825</v>
      </c>
      <c r="D131" s="1273">
        <v>84</v>
      </c>
      <c r="E131" s="1273">
        <v>35</v>
      </c>
      <c r="F131" s="1273">
        <v>29</v>
      </c>
      <c r="G131" s="1273">
        <v>126</v>
      </c>
      <c r="H131" s="1273">
        <v>441</v>
      </c>
      <c r="I131" s="1273">
        <v>374</v>
      </c>
      <c r="J131" s="1273">
        <v>246</v>
      </c>
      <c r="K131" s="1273">
        <v>119</v>
      </c>
      <c r="L131" s="1273">
        <v>89</v>
      </c>
      <c r="M131" s="1273">
        <v>89</v>
      </c>
      <c r="N131" s="1273">
        <v>46</v>
      </c>
      <c r="O131" s="1273">
        <v>38</v>
      </c>
      <c r="P131" s="1273">
        <v>19</v>
      </c>
      <c r="Q131" s="1273">
        <v>14</v>
      </c>
      <c r="R131" s="1273">
        <v>22</v>
      </c>
      <c r="S131" s="1273">
        <v>11</v>
      </c>
      <c r="T131" s="1273">
        <v>13</v>
      </c>
      <c r="U131" s="1273">
        <v>18</v>
      </c>
      <c r="V131" s="1273">
        <v>12</v>
      </c>
      <c r="W131" s="1305"/>
      <c r="X131" s="1273">
        <v>986</v>
      </c>
      <c r="Y131" s="1273">
        <v>48</v>
      </c>
      <c r="Z131" s="1273">
        <v>18</v>
      </c>
      <c r="AA131" s="1273">
        <v>12</v>
      </c>
      <c r="AB131" s="1273">
        <v>91</v>
      </c>
      <c r="AC131" s="1273">
        <v>229</v>
      </c>
      <c r="AD131" s="1273">
        <v>208</v>
      </c>
      <c r="AE131" s="1273">
        <v>138</v>
      </c>
      <c r="AF131" s="1273">
        <v>62</v>
      </c>
      <c r="AG131" s="1273">
        <v>38</v>
      </c>
      <c r="AH131" s="1273">
        <v>49</v>
      </c>
      <c r="AI131" s="1273">
        <v>26</v>
      </c>
      <c r="AJ131" s="1273">
        <v>19</v>
      </c>
      <c r="AK131" s="1273">
        <v>13</v>
      </c>
      <c r="AL131" s="1273">
        <v>7</v>
      </c>
      <c r="AM131" s="1273">
        <v>13</v>
      </c>
      <c r="AN131" s="1273">
        <v>3</v>
      </c>
      <c r="AO131" s="1273">
        <v>5</v>
      </c>
      <c r="AP131" s="1273">
        <v>4</v>
      </c>
      <c r="AQ131" s="1273">
        <v>3</v>
      </c>
      <c r="AR131" s="2355"/>
      <c r="AS131" s="1273">
        <v>839</v>
      </c>
      <c r="AT131" s="1273">
        <v>36</v>
      </c>
      <c r="AU131" s="1273">
        <v>17</v>
      </c>
      <c r="AV131" s="1273">
        <v>17</v>
      </c>
      <c r="AW131" s="1273">
        <v>35</v>
      </c>
      <c r="AX131" s="1273">
        <v>212</v>
      </c>
      <c r="AY131" s="1273">
        <v>166</v>
      </c>
      <c r="AZ131" s="1273">
        <v>108</v>
      </c>
      <c r="BA131" s="1273">
        <v>57</v>
      </c>
      <c r="BB131" s="1273">
        <v>51</v>
      </c>
      <c r="BC131" s="1273">
        <v>40</v>
      </c>
      <c r="BD131" s="1273">
        <v>20</v>
      </c>
      <c r="BE131" s="1273">
        <v>19</v>
      </c>
      <c r="BF131" s="1273">
        <v>6</v>
      </c>
      <c r="BG131" s="1273">
        <v>7</v>
      </c>
      <c r="BH131" s="1273">
        <v>9</v>
      </c>
      <c r="BI131" s="1273">
        <v>8</v>
      </c>
      <c r="BJ131" s="1273">
        <v>8</v>
      </c>
      <c r="BK131" s="1273">
        <v>14</v>
      </c>
      <c r="BL131" s="1273">
        <v>9</v>
      </c>
      <c r="BM131" s="1463"/>
    </row>
    <row r="132" spans="1:65">
      <c r="A132" s="1289">
        <v>206</v>
      </c>
      <c r="B132" s="1162" t="s">
        <v>17</v>
      </c>
      <c r="C132" s="1273">
        <v>4579</v>
      </c>
      <c r="D132" s="1273">
        <v>241</v>
      </c>
      <c r="E132" s="1273">
        <v>120</v>
      </c>
      <c r="F132" s="1273">
        <v>80</v>
      </c>
      <c r="G132" s="1273">
        <v>273</v>
      </c>
      <c r="H132" s="1273">
        <v>923</v>
      </c>
      <c r="I132" s="1273">
        <v>738</v>
      </c>
      <c r="J132" s="1273">
        <v>495</v>
      </c>
      <c r="K132" s="1273">
        <v>301</v>
      </c>
      <c r="L132" s="1273">
        <v>268</v>
      </c>
      <c r="M132" s="1273">
        <v>275</v>
      </c>
      <c r="N132" s="1273">
        <v>195</v>
      </c>
      <c r="O132" s="1273">
        <v>151</v>
      </c>
      <c r="P132" s="1273">
        <v>124</v>
      </c>
      <c r="Q132" s="1273">
        <v>74</v>
      </c>
      <c r="R132" s="1273">
        <v>96</v>
      </c>
      <c r="S132" s="1273">
        <v>63</v>
      </c>
      <c r="T132" s="1273">
        <v>68</v>
      </c>
      <c r="U132" s="1273">
        <v>57</v>
      </c>
      <c r="V132" s="1273">
        <v>37</v>
      </c>
      <c r="W132" s="1305"/>
      <c r="X132" s="1273">
        <v>2408</v>
      </c>
      <c r="Y132" s="1273">
        <v>120</v>
      </c>
      <c r="Z132" s="1273">
        <v>67</v>
      </c>
      <c r="AA132" s="1273">
        <v>47</v>
      </c>
      <c r="AB132" s="1273">
        <v>183</v>
      </c>
      <c r="AC132" s="1273">
        <v>556</v>
      </c>
      <c r="AD132" s="1273">
        <v>394</v>
      </c>
      <c r="AE132" s="1273">
        <v>236</v>
      </c>
      <c r="AF132" s="1273">
        <v>153</v>
      </c>
      <c r="AG132" s="1273">
        <v>119</v>
      </c>
      <c r="AH132" s="1273">
        <v>130</v>
      </c>
      <c r="AI132" s="1273">
        <v>103</v>
      </c>
      <c r="AJ132" s="1273">
        <v>74</v>
      </c>
      <c r="AK132" s="1273">
        <v>74</v>
      </c>
      <c r="AL132" s="1273">
        <v>35</v>
      </c>
      <c r="AM132" s="1273">
        <v>48</v>
      </c>
      <c r="AN132" s="1273">
        <v>25</v>
      </c>
      <c r="AO132" s="1273">
        <v>22</v>
      </c>
      <c r="AP132" s="1273">
        <v>13</v>
      </c>
      <c r="AQ132" s="1273">
        <v>9</v>
      </c>
      <c r="AR132" s="2355"/>
      <c r="AS132" s="1273">
        <v>2171</v>
      </c>
      <c r="AT132" s="1273">
        <v>121</v>
      </c>
      <c r="AU132" s="1273">
        <v>53</v>
      </c>
      <c r="AV132" s="1273">
        <v>33</v>
      </c>
      <c r="AW132" s="1273">
        <v>90</v>
      </c>
      <c r="AX132" s="1273">
        <v>367</v>
      </c>
      <c r="AY132" s="1273">
        <v>344</v>
      </c>
      <c r="AZ132" s="1273">
        <v>259</v>
      </c>
      <c r="BA132" s="1273">
        <v>148</v>
      </c>
      <c r="BB132" s="1273">
        <v>149</v>
      </c>
      <c r="BC132" s="1273">
        <v>145</v>
      </c>
      <c r="BD132" s="1273">
        <v>92</v>
      </c>
      <c r="BE132" s="1273">
        <v>77</v>
      </c>
      <c r="BF132" s="1273">
        <v>50</v>
      </c>
      <c r="BG132" s="1273">
        <v>39</v>
      </c>
      <c r="BH132" s="1273">
        <v>48</v>
      </c>
      <c r="BI132" s="1273">
        <v>38</v>
      </c>
      <c r="BJ132" s="1273">
        <v>46</v>
      </c>
      <c r="BK132" s="1273">
        <v>44</v>
      </c>
      <c r="BL132" s="1273">
        <v>28</v>
      </c>
      <c r="BM132" s="1463"/>
    </row>
    <row r="133" spans="1:65">
      <c r="A133" s="1289">
        <v>207</v>
      </c>
      <c r="B133" s="1162" t="s">
        <v>19</v>
      </c>
      <c r="C133" s="1273">
        <v>7696</v>
      </c>
      <c r="D133" s="1273">
        <v>523</v>
      </c>
      <c r="E133" s="1273">
        <v>203</v>
      </c>
      <c r="F133" s="1273">
        <v>110</v>
      </c>
      <c r="G133" s="1273">
        <v>385</v>
      </c>
      <c r="H133" s="1273">
        <v>1394</v>
      </c>
      <c r="I133" s="1273">
        <v>1487</v>
      </c>
      <c r="J133" s="1273">
        <v>1070</v>
      </c>
      <c r="K133" s="1273">
        <v>621</v>
      </c>
      <c r="L133" s="1273">
        <v>423</v>
      </c>
      <c r="M133" s="1273">
        <v>389</v>
      </c>
      <c r="N133" s="1273">
        <v>291</v>
      </c>
      <c r="O133" s="1273">
        <v>194</v>
      </c>
      <c r="P133" s="1273">
        <v>151</v>
      </c>
      <c r="Q133" s="1273">
        <v>96</v>
      </c>
      <c r="R133" s="1273">
        <v>78</v>
      </c>
      <c r="S133" s="1273">
        <v>84</v>
      </c>
      <c r="T133" s="1273">
        <v>84</v>
      </c>
      <c r="U133" s="1273">
        <v>60</v>
      </c>
      <c r="V133" s="1273">
        <v>53</v>
      </c>
      <c r="W133" s="1305"/>
      <c r="X133" s="1273">
        <v>4295</v>
      </c>
      <c r="Y133" s="1273">
        <v>268</v>
      </c>
      <c r="Z133" s="1273">
        <v>106</v>
      </c>
      <c r="AA133" s="1273">
        <v>62</v>
      </c>
      <c r="AB133" s="1273">
        <v>223</v>
      </c>
      <c r="AC133" s="1273">
        <v>831</v>
      </c>
      <c r="AD133" s="1273">
        <v>816</v>
      </c>
      <c r="AE133" s="1273">
        <v>598</v>
      </c>
      <c r="AF133" s="1273">
        <v>336</v>
      </c>
      <c r="AG133" s="1273">
        <v>252</v>
      </c>
      <c r="AH133" s="1273">
        <v>233</v>
      </c>
      <c r="AI133" s="1273">
        <v>174</v>
      </c>
      <c r="AJ133" s="1273">
        <v>114</v>
      </c>
      <c r="AK133" s="1273">
        <v>84</v>
      </c>
      <c r="AL133" s="1273">
        <v>61</v>
      </c>
      <c r="AM133" s="1273">
        <v>46</v>
      </c>
      <c r="AN133" s="1273">
        <v>32</v>
      </c>
      <c r="AO133" s="1273">
        <v>33</v>
      </c>
      <c r="AP133" s="1273">
        <v>13</v>
      </c>
      <c r="AQ133" s="1273">
        <v>13</v>
      </c>
      <c r="AR133" s="2355"/>
      <c r="AS133" s="1273">
        <v>3401</v>
      </c>
      <c r="AT133" s="1273">
        <v>255</v>
      </c>
      <c r="AU133" s="1273">
        <v>97</v>
      </c>
      <c r="AV133" s="1273">
        <v>48</v>
      </c>
      <c r="AW133" s="1273">
        <v>162</v>
      </c>
      <c r="AX133" s="1273">
        <v>563</v>
      </c>
      <c r="AY133" s="1273">
        <v>671</v>
      </c>
      <c r="AZ133" s="1273">
        <v>472</v>
      </c>
      <c r="BA133" s="1273">
        <v>285</v>
      </c>
      <c r="BB133" s="1273">
        <v>171</v>
      </c>
      <c r="BC133" s="1273">
        <v>156</v>
      </c>
      <c r="BD133" s="1273">
        <v>117</v>
      </c>
      <c r="BE133" s="1273">
        <v>80</v>
      </c>
      <c r="BF133" s="1273">
        <v>67</v>
      </c>
      <c r="BG133" s="1273">
        <v>35</v>
      </c>
      <c r="BH133" s="1273">
        <v>32</v>
      </c>
      <c r="BI133" s="1273">
        <v>52</v>
      </c>
      <c r="BJ133" s="1273">
        <v>51</v>
      </c>
      <c r="BK133" s="1273">
        <v>47</v>
      </c>
      <c r="BL133" s="1273">
        <v>40</v>
      </c>
      <c r="BM133" s="1463"/>
    </row>
    <row r="134" spans="1:65">
      <c r="A134" s="1289">
        <v>208</v>
      </c>
      <c r="B134" s="1162" t="s">
        <v>42</v>
      </c>
      <c r="C134" s="1273">
        <v>908</v>
      </c>
      <c r="D134" s="1273">
        <v>65</v>
      </c>
      <c r="E134" s="1273">
        <v>28</v>
      </c>
      <c r="F134" s="1273">
        <v>11</v>
      </c>
      <c r="G134" s="1273">
        <v>36</v>
      </c>
      <c r="H134" s="1273">
        <v>187</v>
      </c>
      <c r="I134" s="1273">
        <v>157</v>
      </c>
      <c r="J134" s="1273">
        <v>122</v>
      </c>
      <c r="K134" s="1273">
        <v>79</v>
      </c>
      <c r="L134" s="1273">
        <v>60</v>
      </c>
      <c r="M134" s="1273">
        <v>43</v>
      </c>
      <c r="N134" s="1273">
        <v>26</v>
      </c>
      <c r="O134" s="1273">
        <v>16</v>
      </c>
      <c r="P134" s="1273">
        <v>18</v>
      </c>
      <c r="Q134" s="1273">
        <v>18</v>
      </c>
      <c r="R134" s="1273">
        <v>13</v>
      </c>
      <c r="S134" s="1273">
        <v>8</v>
      </c>
      <c r="T134" s="1273">
        <v>12</v>
      </c>
      <c r="U134" s="1273">
        <v>6</v>
      </c>
      <c r="V134" s="1273">
        <v>3</v>
      </c>
      <c r="W134" s="1305"/>
      <c r="X134" s="1273">
        <v>488</v>
      </c>
      <c r="Y134" s="1273">
        <v>32</v>
      </c>
      <c r="Z134" s="1273">
        <v>17</v>
      </c>
      <c r="AA134" s="1273">
        <v>9</v>
      </c>
      <c r="AB134" s="1273">
        <v>16</v>
      </c>
      <c r="AC134" s="1273">
        <v>96</v>
      </c>
      <c r="AD134" s="1273">
        <v>82</v>
      </c>
      <c r="AE134" s="1273">
        <v>73</v>
      </c>
      <c r="AF134" s="1273">
        <v>47</v>
      </c>
      <c r="AG134" s="1273">
        <v>34</v>
      </c>
      <c r="AH134" s="1273">
        <v>22</v>
      </c>
      <c r="AI134" s="1273">
        <v>15</v>
      </c>
      <c r="AJ134" s="1273">
        <v>10</v>
      </c>
      <c r="AK134" s="1273">
        <v>9</v>
      </c>
      <c r="AL134" s="1273">
        <v>8</v>
      </c>
      <c r="AM134" s="1273">
        <v>7</v>
      </c>
      <c r="AN134" s="1273">
        <v>3</v>
      </c>
      <c r="AO134" s="1273">
        <v>4</v>
      </c>
      <c r="AP134" s="1273">
        <v>3</v>
      </c>
      <c r="AQ134" s="1273">
        <v>1</v>
      </c>
      <c r="AR134" s="2355"/>
      <c r="AS134" s="1273">
        <v>420</v>
      </c>
      <c r="AT134" s="1273">
        <v>33</v>
      </c>
      <c r="AU134" s="1273">
        <v>11</v>
      </c>
      <c r="AV134" s="1273">
        <v>2</v>
      </c>
      <c r="AW134" s="1273">
        <v>20</v>
      </c>
      <c r="AX134" s="1273">
        <v>91</v>
      </c>
      <c r="AY134" s="1273">
        <v>75</v>
      </c>
      <c r="AZ134" s="1273">
        <v>49</v>
      </c>
      <c r="BA134" s="1273">
        <v>32</v>
      </c>
      <c r="BB134" s="1273">
        <v>26</v>
      </c>
      <c r="BC134" s="1273">
        <v>21</v>
      </c>
      <c r="BD134" s="1273">
        <v>11</v>
      </c>
      <c r="BE134" s="1273">
        <v>6</v>
      </c>
      <c r="BF134" s="1273">
        <v>9</v>
      </c>
      <c r="BG134" s="1273">
        <v>10</v>
      </c>
      <c r="BH134" s="1273">
        <v>6</v>
      </c>
      <c r="BI134" s="1273">
        <v>5</v>
      </c>
      <c r="BJ134" s="1273">
        <v>8</v>
      </c>
      <c r="BK134" s="1273">
        <v>3</v>
      </c>
      <c r="BL134" s="1273">
        <v>2</v>
      </c>
      <c r="BM134" s="1463"/>
    </row>
    <row r="135" spans="1:65">
      <c r="A135" s="1289">
        <v>209</v>
      </c>
      <c r="B135" s="1162" t="s">
        <v>79</v>
      </c>
      <c r="C135" s="1273">
        <v>2144</v>
      </c>
      <c r="D135" s="1273">
        <v>135</v>
      </c>
      <c r="E135" s="1273">
        <v>68</v>
      </c>
      <c r="F135" s="1273">
        <v>34</v>
      </c>
      <c r="G135" s="1273">
        <v>200</v>
      </c>
      <c r="H135" s="1273">
        <v>555</v>
      </c>
      <c r="I135" s="1273">
        <v>338</v>
      </c>
      <c r="J135" s="1273">
        <v>219</v>
      </c>
      <c r="K135" s="1273">
        <v>176</v>
      </c>
      <c r="L135" s="1273">
        <v>94</v>
      </c>
      <c r="M135" s="1273">
        <v>69</v>
      </c>
      <c r="N135" s="1273">
        <v>63</v>
      </c>
      <c r="O135" s="1273">
        <v>44</v>
      </c>
      <c r="P135" s="1273">
        <v>34</v>
      </c>
      <c r="Q135" s="1273">
        <v>31</v>
      </c>
      <c r="R135" s="1273">
        <v>16</v>
      </c>
      <c r="S135" s="1273">
        <v>11</v>
      </c>
      <c r="T135" s="1273">
        <v>21</v>
      </c>
      <c r="U135" s="1273">
        <v>18</v>
      </c>
      <c r="V135" s="1273">
        <v>18</v>
      </c>
      <c r="W135" s="1305"/>
      <c r="X135" s="1273">
        <v>1061</v>
      </c>
      <c r="Y135" s="1273">
        <v>61</v>
      </c>
      <c r="Z135" s="1273">
        <v>32</v>
      </c>
      <c r="AA135" s="1273">
        <v>16</v>
      </c>
      <c r="AB135" s="1273">
        <v>103</v>
      </c>
      <c r="AC135" s="1273">
        <v>245</v>
      </c>
      <c r="AD135" s="1273">
        <v>161</v>
      </c>
      <c r="AE135" s="1273">
        <v>120</v>
      </c>
      <c r="AF135" s="1273">
        <v>105</v>
      </c>
      <c r="AG135" s="1273">
        <v>50</v>
      </c>
      <c r="AH135" s="1273">
        <v>40</v>
      </c>
      <c r="AI135" s="1273">
        <v>39</v>
      </c>
      <c r="AJ135" s="1273">
        <v>26</v>
      </c>
      <c r="AK135" s="1273">
        <v>19</v>
      </c>
      <c r="AL135" s="1273">
        <v>15</v>
      </c>
      <c r="AM135" s="1273">
        <v>8</v>
      </c>
      <c r="AN135" s="1273">
        <v>4</v>
      </c>
      <c r="AO135" s="1273">
        <v>6</v>
      </c>
      <c r="AP135" s="1273">
        <v>4</v>
      </c>
      <c r="AQ135" s="1273">
        <v>7</v>
      </c>
      <c r="AR135" s="2355"/>
      <c r="AS135" s="1273">
        <v>1083</v>
      </c>
      <c r="AT135" s="1273">
        <v>74</v>
      </c>
      <c r="AU135" s="1273">
        <v>36</v>
      </c>
      <c r="AV135" s="1273">
        <v>18</v>
      </c>
      <c r="AW135" s="1273">
        <v>97</v>
      </c>
      <c r="AX135" s="1273">
        <v>310</v>
      </c>
      <c r="AY135" s="1273">
        <v>177</v>
      </c>
      <c r="AZ135" s="1273">
        <v>99</v>
      </c>
      <c r="BA135" s="1273">
        <v>71</v>
      </c>
      <c r="BB135" s="1273">
        <v>44</v>
      </c>
      <c r="BC135" s="1273">
        <v>29</v>
      </c>
      <c r="BD135" s="1273">
        <v>24</v>
      </c>
      <c r="BE135" s="1273">
        <v>18</v>
      </c>
      <c r="BF135" s="1273">
        <v>15</v>
      </c>
      <c r="BG135" s="1273">
        <v>16</v>
      </c>
      <c r="BH135" s="1273">
        <v>8</v>
      </c>
      <c r="BI135" s="1273">
        <v>7</v>
      </c>
      <c r="BJ135" s="1273">
        <v>15</v>
      </c>
      <c r="BK135" s="1273">
        <v>14</v>
      </c>
      <c r="BL135" s="1273">
        <v>11</v>
      </c>
      <c r="BM135" s="1463"/>
    </row>
    <row r="136" spans="1:65">
      <c r="A136" s="1289">
        <v>210</v>
      </c>
      <c r="B136" s="1162" t="s">
        <v>25</v>
      </c>
      <c r="C136" s="1273">
        <v>7759</v>
      </c>
      <c r="D136" s="1273">
        <v>582</v>
      </c>
      <c r="E136" s="1273">
        <v>216</v>
      </c>
      <c r="F136" s="1273">
        <v>105</v>
      </c>
      <c r="G136" s="1273">
        <v>398</v>
      </c>
      <c r="H136" s="1273">
        <v>1592</v>
      </c>
      <c r="I136" s="1273">
        <v>1505</v>
      </c>
      <c r="J136" s="1273">
        <v>1061</v>
      </c>
      <c r="K136" s="1273">
        <v>599</v>
      </c>
      <c r="L136" s="1273">
        <v>371</v>
      </c>
      <c r="M136" s="1273">
        <v>334</v>
      </c>
      <c r="N136" s="1273">
        <v>223</v>
      </c>
      <c r="O136" s="1273">
        <v>185</v>
      </c>
      <c r="P136" s="1273">
        <v>159</v>
      </c>
      <c r="Q136" s="1273">
        <v>124</v>
      </c>
      <c r="R136" s="1273">
        <v>78</v>
      </c>
      <c r="S136" s="1273">
        <v>72</v>
      </c>
      <c r="T136" s="1273">
        <v>57</v>
      </c>
      <c r="U136" s="1273">
        <v>65</v>
      </c>
      <c r="V136" s="1273">
        <v>33</v>
      </c>
      <c r="W136" s="1305"/>
      <c r="X136" s="1273">
        <v>4124</v>
      </c>
      <c r="Y136" s="1273">
        <v>312</v>
      </c>
      <c r="Z136" s="1273">
        <v>105</v>
      </c>
      <c r="AA136" s="1273">
        <v>62</v>
      </c>
      <c r="AB136" s="1273">
        <v>221</v>
      </c>
      <c r="AC136" s="1273">
        <v>840</v>
      </c>
      <c r="AD136" s="1273">
        <v>798</v>
      </c>
      <c r="AE136" s="1273">
        <v>591</v>
      </c>
      <c r="AF136" s="1273">
        <v>319</v>
      </c>
      <c r="AG136" s="1273">
        <v>209</v>
      </c>
      <c r="AH136" s="1273">
        <v>192</v>
      </c>
      <c r="AI136" s="1273">
        <v>129</v>
      </c>
      <c r="AJ136" s="1273">
        <v>100</v>
      </c>
      <c r="AK136" s="1273">
        <v>92</v>
      </c>
      <c r="AL136" s="1273">
        <v>63</v>
      </c>
      <c r="AM136" s="1273">
        <v>30</v>
      </c>
      <c r="AN136" s="1273">
        <v>28</v>
      </c>
      <c r="AO136" s="1273">
        <v>13</v>
      </c>
      <c r="AP136" s="1273">
        <v>16</v>
      </c>
      <c r="AQ136" s="1273">
        <v>4</v>
      </c>
      <c r="AR136" s="2355"/>
      <c r="AS136" s="1273">
        <v>3635</v>
      </c>
      <c r="AT136" s="1273">
        <v>270</v>
      </c>
      <c r="AU136" s="1273">
        <v>111</v>
      </c>
      <c r="AV136" s="1273">
        <v>43</v>
      </c>
      <c r="AW136" s="1273">
        <v>177</v>
      </c>
      <c r="AX136" s="1273">
        <v>752</v>
      </c>
      <c r="AY136" s="1273">
        <v>707</v>
      </c>
      <c r="AZ136" s="1273">
        <v>470</v>
      </c>
      <c r="BA136" s="1273">
        <v>280</v>
      </c>
      <c r="BB136" s="1273">
        <v>162</v>
      </c>
      <c r="BC136" s="1273">
        <v>142</v>
      </c>
      <c r="BD136" s="1273">
        <v>94</v>
      </c>
      <c r="BE136" s="1273">
        <v>85</v>
      </c>
      <c r="BF136" s="1273">
        <v>67</v>
      </c>
      <c r="BG136" s="1273">
        <v>61</v>
      </c>
      <c r="BH136" s="1273">
        <v>48</v>
      </c>
      <c r="BI136" s="1273">
        <v>44</v>
      </c>
      <c r="BJ136" s="1273">
        <v>44</v>
      </c>
      <c r="BK136" s="1273">
        <v>49</v>
      </c>
      <c r="BL136" s="1273">
        <v>29</v>
      </c>
      <c r="BM136" s="1463"/>
    </row>
    <row r="137" spans="1:65">
      <c r="A137" s="1289">
        <v>212</v>
      </c>
      <c r="B137" s="1162" t="s">
        <v>43</v>
      </c>
      <c r="C137" s="1273">
        <v>1198</v>
      </c>
      <c r="D137" s="1273">
        <v>66</v>
      </c>
      <c r="E137" s="1273">
        <v>30</v>
      </c>
      <c r="F137" s="1273">
        <v>21</v>
      </c>
      <c r="G137" s="1273">
        <v>66</v>
      </c>
      <c r="H137" s="1273">
        <v>283</v>
      </c>
      <c r="I137" s="1273">
        <v>238</v>
      </c>
      <c r="J137" s="1273">
        <v>142</v>
      </c>
      <c r="K137" s="1273">
        <v>81</v>
      </c>
      <c r="L137" s="1273">
        <v>53</v>
      </c>
      <c r="M137" s="1273">
        <v>63</v>
      </c>
      <c r="N137" s="1273">
        <v>39</v>
      </c>
      <c r="O137" s="1273">
        <v>22</v>
      </c>
      <c r="P137" s="1273">
        <v>22</v>
      </c>
      <c r="Q137" s="1273">
        <v>18</v>
      </c>
      <c r="R137" s="1273">
        <v>17</v>
      </c>
      <c r="S137" s="1273">
        <v>8</v>
      </c>
      <c r="T137" s="1273">
        <v>10</v>
      </c>
      <c r="U137" s="1273">
        <v>10</v>
      </c>
      <c r="V137" s="1273">
        <v>9</v>
      </c>
      <c r="W137" s="1305"/>
      <c r="X137" s="1273">
        <v>648</v>
      </c>
      <c r="Y137" s="1273">
        <v>39</v>
      </c>
      <c r="Z137" s="1273">
        <v>15</v>
      </c>
      <c r="AA137" s="1273">
        <v>11</v>
      </c>
      <c r="AB137" s="1273">
        <v>32</v>
      </c>
      <c r="AC137" s="1273">
        <v>166</v>
      </c>
      <c r="AD137" s="1273">
        <v>121</v>
      </c>
      <c r="AE137" s="1273">
        <v>75</v>
      </c>
      <c r="AF137" s="1273">
        <v>47</v>
      </c>
      <c r="AG137" s="1273">
        <v>23</v>
      </c>
      <c r="AH137" s="1273">
        <v>39</v>
      </c>
      <c r="AI137" s="1273">
        <v>26</v>
      </c>
      <c r="AJ137" s="1273">
        <v>13</v>
      </c>
      <c r="AK137" s="1273">
        <v>12</v>
      </c>
      <c r="AL137" s="1273">
        <v>8</v>
      </c>
      <c r="AM137" s="1273">
        <v>8</v>
      </c>
      <c r="AN137" s="1273">
        <v>5</v>
      </c>
      <c r="AO137" s="1273">
        <v>3</v>
      </c>
      <c r="AP137" s="1273">
        <v>3</v>
      </c>
      <c r="AQ137" s="1273">
        <v>2</v>
      </c>
      <c r="AR137" s="2355"/>
      <c r="AS137" s="1273">
        <v>550</v>
      </c>
      <c r="AT137" s="1273">
        <v>27</v>
      </c>
      <c r="AU137" s="1273">
        <v>15</v>
      </c>
      <c r="AV137" s="1273">
        <v>10</v>
      </c>
      <c r="AW137" s="1273">
        <v>34</v>
      </c>
      <c r="AX137" s="1273">
        <v>117</v>
      </c>
      <c r="AY137" s="1273">
        <v>117</v>
      </c>
      <c r="AZ137" s="1273">
        <v>67</v>
      </c>
      <c r="BA137" s="1273">
        <v>34</v>
      </c>
      <c r="BB137" s="1273">
        <v>30</v>
      </c>
      <c r="BC137" s="1273">
        <v>24</v>
      </c>
      <c r="BD137" s="1273">
        <v>13</v>
      </c>
      <c r="BE137" s="1273">
        <v>9</v>
      </c>
      <c r="BF137" s="1273">
        <v>10</v>
      </c>
      <c r="BG137" s="1273">
        <v>10</v>
      </c>
      <c r="BH137" s="1273">
        <v>9</v>
      </c>
      <c r="BI137" s="1273">
        <v>3</v>
      </c>
      <c r="BJ137" s="1273">
        <v>7</v>
      </c>
      <c r="BK137" s="1273">
        <v>7</v>
      </c>
      <c r="BL137" s="1273">
        <v>7</v>
      </c>
      <c r="BM137" s="1463"/>
    </row>
    <row r="138" spans="1:65">
      <c r="A138" s="1289">
        <v>213</v>
      </c>
      <c r="B138" s="1162" t="s">
        <v>80</v>
      </c>
      <c r="C138" s="1273">
        <v>1251</v>
      </c>
      <c r="D138" s="1273">
        <v>82</v>
      </c>
      <c r="E138" s="1273">
        <v>41</v>
      </c>
      <c r="F138" s="1273">
        <v>19</v>
      </c>
      <c r="G138" s="1273">
        <v>80</v>
      </c>
      <c r="H138" s="1273">
        <v>288</v>
      </c>
      <c r="I138" s="1273">
        <v>250</v>
      </c>
      <c r="J138" s="1273">
        <v>140</v>
      </c>
      <c r="K138" s="1273">
        <v>93</v>
      </c>
      <c r="L138" s="1273">
        <v>65</v>
      </c>
      <c r="M138" s="1273">
        <v>52</v>
      </c>
      <c r="N138" s="1273">
        <v>33</v>
      </c>
      <c r="O138" s="1273">
        <v>24</v>
      </c>
      <c r="P138" s="1273">
        <v>18</v>
      </c>
      <c r="Q138" s="1273">
        <v>13</v>
      </c>
      <c r="R138" s="1273">
        <v>7</v>
      </c>
      <c r="S138" s="1273">
        <v>15</v>
      </c>
      <c r="T138" s="1273">
        <v>16</v>
      </c>
      <c r="U138" s="1273">
        <v>9</v>
      </c>
      <c r="V138" s="1273">
        <v>6</v>
      </c>
      <c r="W138" s="1305"/>
      <c r="X138" s="1273">
        <v>676</v>
      </c>
      <c r="Y138" s="1273">
        <v>39</v>
      </c>
      <c r="Z138" s="1273">
        <v>21</v>
      </c>
      <c r="AA138" s="1273">
        <v>12</v>
      </c>
      <c r="AB138" s="1273">
        <v>45</v>
      </c>
      <c r="AC138" s="1273">
        <v>149</v>
      </c>
      <c r="AD138" s="1273">
        <v>147</v>
      </c>
      <c r="AE138" s="1273">
        <v>81</v>
      </c>
      <c r="AF138" s="1273">
        <v>46</v>
      </c>
      <c r="AG138" s="1273">
        <v>37</v>
      </c>
      <c r="AH138" s="1273">
        <v>32</v>
      </c>
      <c r="AI138" s="1273">
        <v>17</v>
      </c>
      <c r="AJ138" s="1273">
        <v>14</v>
      </c>
      <c r="AK138" s="1273">
        <v>11</v>
      </c>
      <c r="AL138" s="1273">
        <v>9</v>
      </c>
      <c r="AM138" s="1273">
        <v>2</v>
      </c>
      <c r="AN138" s="1273">
        <v>5</v>
      </c>
      <c r="AO138" s="1273">
        <v>6</v>
      </c>
      <c r="AP138" s="1273">
        <v>1</v>
      </c>
      <c r="AQ138" s="1273">
        <v>2</v>
      </c>
      <c r="AR138" s="2355"/>
      <c r="AS138" s="1273">
        <v>575</v>
      </c>
      <c r="AT138" s="1273">
        <v>43</v>
      </c>
      <c r="AU138" s="1273">
        <v>20</v>
      </c>
      <c r="AV138" s="1273">
        <v>7</v>
      </c>
      <c r="AW138" s="1273">
        <v>35</v>
      </c>
      <c r="AX138" s="1273">
        <v>139</v>
      </c>
      <c r="AY138" s="1273">
        <v>103</v>
      </c>
      <c r="AZ138" s="1273">
        <v>59</v>
      </c>
      <c r="BA138" s="1273">
        <v>47</v>
      </c>
      <c r="BB138" s="1273">
        <v>28</v>
      </c>
      <c r="BC138" s="1273">
        <v>20</v>
      </c>
      <c r="BD138" s="1273">
        <v>16</v>
      </c>
      <c r="BE138" s="1273">
        <v>10</v>
      </c>
      <c r="BF138" s="1273">
        <v>7</v>
      </c>
      <c r="BG138" s="1273">
        <v>4</v>
      </c>
      <c r="BH138" s="1273">
        <v>5</v>
      </c>
      <c r="BI138" s="1273">
        <v>10</v>
      </c>
      <c r="BJ138" s="1273">
        <v>10</v>
      </c>
      <c r="BK138" s="1273">
        <v>8</v>
      </c>
      <c r="BL138" s="1273">
        <v>4</v>
      </c>
      <c r="BM138" s="1463"/>
    </row>
    <row r="139" spans="1:65">
      <c r="A139" s="1289">
        <v>214</v>
      </c>
      <c r="B139" s="1162" t="s">
        <v>20</v>
      </c>
      <c r="C139" s="1273">
        <v>8160</v>
      </c>
      <c r="D139" s="1273">
        <v>474</v>
      </c>
      <c r="E139" s="1273">
        <v>251</v>
      </c>
      <c r="F139" s="1273">
        <v>150</v>
      </c>
      <c r="G139" s="1273">
        <v>336</v>
      </c>
      <c r="H139" s="1273">
        <v>1431</v>
      </c>
      <c r="I139" s="1273">
        <v>1427</v>
      </c>
      <c r="J139" s="1273">
        <v>1028</v>
      </c>
      <c r="K139" s="1273">
        <v>618</v>
      </c>
      <c r="L139" s="1273">
        <v>509</v>
      </c>
      <c r="M139" s="1273">
        <v>471</v>
      </c>
      <c r="N139" s="1273">
        <v>301</v>
      </c>
      <c r="O139" s="1273">
        <v>252</v>
      </c>
      <c r="P139" s="1273">
        <v>203</v>
      </c>
      <c r="Q139" s="1273">
        <v>167</v>
      </c>
      <c r="R139" s="1273">
        <v>144</v>
      </c>
      <c r="S139" s="1273">
        <v>106</v>
      </c>
      <c r="T139" s="1273">
        <v>107</v>
      </c>
      <c r="U139" s="1273">
        <v>117</v>
      </c>
      <c r="V139" s="1273">
        <v>68</v>
      </c>
      <c r="W139" s="1305"/>
      <c r="X139" s="1273">
        <v>4142</v>
      </c>
      <c r="Y139" s="1273">
        <v>262</v>
      </c>
      <c r="Z139" s="1273">
        <v>128</v>
      </c>
      <c r="AA139" s="1273">
        <v>77</v>
      </c>
      <c r="AB139" s="1273">
        <v>178</v>
      </c>
      <c r="AC139" s="1273">
        <v>759</v>
      </c>
      <c r="AD139" s="1273">
        <v>696</v>
      </c>
      <c r="AE139" s="1273">
        <v>530</v>
      </c>
      <c r="AF139" s="1273">
        <v>321</v>
      </c>
      <c r="AG139" s="1273">
        <v>266</v>
      </c>
      <c r="AH139" s="1273">
        <v>261</v>
      </c>
      <c r="AI139" s="1273">
        <v>151</v>
      </c>
      <c r="AJ139" s="1273">
        <v>128</v>
      </c>
      <c r="AK139" s="1273">
        <v>99</v>
      </c>
      <c r="AL139" s="1273">
        <v>76</v>
      </c>
      <c r="AM139" s="1273">
        <v>67</v>
      </c>
      <c r="AN139" s="1273">
        <v>53</v>
      </c>
      <c r="AO139" s="1273">
        <v>37</v>
      </c>
      <c r="AP139" s="1273">
        <v>37</v>
      </c>
      <c r="AQ139" s="1273">
        <v>16</v>
      </c>
      <c r="AR139" s="2355"/>
      <c r="AS139" s="1273">
        <v>4018</v>
      </c>
      <c r="AT139" s="1273">
        <v>212</v>
      </c>
      <c r="AU139" s="1273">
        <v>123</v>
      </c>
      <c r="AV139" s="1273">
        <v>73</v>
      </c>
      <c r="AW139" s="1273">
        <v>158</v>
      </c>
      <c r="AX139" s="1273">
        <v>672</v>
      </c>
      <c r="AY139" s="1273">
        <v>731</v>
      </c>
      <c r="AZ139" s="1273">
        <v>498</v>
      </c>
      <c r="BA139" s="1273">
        <v>297</v>
      </c>
      <c r="BB139" s="1273">
        <v>243</v>
      </c>
      <c r="BC139" s="1273">
        <v>210</v>
      </c>
      <c r="BD139" s="1273">
        <v>150</v>
      </c>
      <c r="BE139" s="1273">
        <v>124</v>
      </c>
      <c r="BF139" s="1273">
        <v>104</v>
      </c>
      <c r="BG139" s="1273">
        <v>91</v>
      </c>
      <c r="BH139" s="1273">
        <v>77</v>
      </c>
      <c r="BI139" s="1273">
        <v>53</v>
      </c>
      <c r="BJ139" s="1273">
        <v>70</v>
      </c>
      <c r="BK139" s="1273">
        <v>80</v>
      </c>
      <c r="BL139" s="1273">
        <v>52</v>
      </c>
      <c r="BM139" s="1463"/>
    </row>
    <row r="140" spans="1:65">
      <c r="A140" s="1289">
        <v>215</v>
      </c>
      <c r="B140" s="1162" t="s">
        <v>81</v>
      </c>
      <c r="C140" s="1273">
        <v>2334</v>
      </c>
      <c r="D140" s="1273">
        <v>131</v>
      </c>
      <c r="E140" s="1273">
        <v>59</v>
      </c>
      <c r="F140" s="1273">
        <v>27</v>
      </c>
      <c r="G140" s="1273">
        <v>105</v>
      </c>
      <c r="H140" s="1273">
        <v>475</v>
      </c>
      <c r="I140" s="1273">
        <v>462</v>
      </c>
      <c r="J140" s="1273">
        <v>278</v>
      </c>
      <c r="K140" s="1273">
        <v>208</v>
      </c>
      <c r="L140" s="1273">
        <v>139</v>
      </c>
      <c r="M140" s="1273">
        <v>112</v>
      </c>
      <c r="N140" s="1273">
        <v>71</v>
      </c>
      <c r="O140" s="1273">
        <v>61</v>
      </c>
      <c r="P140" s="1273">
        <v>51</v>
      </c>
      <c r="Q140" s="1273">
        <v>44</v>
      </c>
      <c r="R140" s="1273">
        <v>35</v>
      </c>
      <c r="S140" s="1273">
        <v>24</v>
      </c>
      <c r="T140" s="1273">
        <v>15</v>
      </c>
      <c r="U140" s="1273">
        <v>22</v>
      </c>
      <c r="V140" s="1273">
        <v>15</v>
      </c>
      <c r="W140" s="1305"/>
      <c r="X140" s="1273">
        <v>1162</v>
      </c>
      <c r="Y140" s="1273">
        <v>60</v>
      </c>
      <c r="Z140" s="1273">
        <v>33</v>
      </c>
      <c r="AA140" s="1273">
        <v>13</v>
      </c>
      <c r="AB140" s="1273">
        <v>57</v>
      </c>
      <c r="AC140" s="1273">
        <v>207</v>
      </c>
      <c r="AD140" s="1273">
        <v>232</v>
      </c>
      <c r="AE140" s="1273">
        <v>147</v>
      </c>
      <c r="AF140" s="1273">
        <v>108</v>
      </c>
      <c r="AG140" s="1273">
        <v>81</v>
      </c>
      <c r="AH140" s="1273">
        <v>62</v>
      </c>
      <c r="AI140" s="1273">
        <v>30</v>
      </c>
      <c r="AJ140" s="1273">
        <v>34</v>
      </c>
      <c r="AK140" s="1273">
        <v>33</v>
      </c>
      <c r="AL140" s="1273">
        <v>22</v>
      </c>
      <c r="AM140" s="1273">
        <v>21</v>
      </c>
      <c r="AN140" s="1273">
        <v>10</v>
      </c>
      <c r="AO140" s="1273">
        <v>4</v>
      </c>
      <c r="AP140" s="1273">
        <v>6</v>
      </c>
      <c r="AQ140" s="1273">
        <v>2</v>
      </c>
      <c r="AR140" s="2355"/>
      <c r="AS140" s="1273">
        <v>1172</v>
      </c>
      <c r="AT140" s="1273">
        <v>71</v>
      </c>
      <c r="AU140" s="1273">
        <v>26</v>
      </c>
      <c r="AV140" s="1273">
        <v>14</v>
      </c>
      <c r="AW140" s="1273">
        <v>48</v>
      </c>
      <c r="AX140" s="1273">
        <v>268</v>
      </c>
      <c r="AY140" s="1273">
        <v>230</v>
      </c>
      <c r="AZ140" s="1273">
        <v>131</v>
      </c>
      <c r="BA140" s="1273">
        <v>100</v>
      </c>
      <c r="BB140" s="1273">
        <v>58</v>
      </c>
      <c r="BC140" s="1273">
        <v>50</v>
      </c>
      <c r="BD140" s="1273">
        <v>41</v>
      </c>
      <c r="BE140" s="1273">
        <v>27</v>
      </c>
      <c r="BF140" s="1273">
        <v>18</v>
      </c>
      <c r="BG140" s="1273">
        <v>22</v>
      </c>
      <c r="BH140" s="1273">
        <v>14</v>
      </c>
      <c r="BI140" s="1273">
        <v>14</v>
      </c>
      <c r="BJ140" s="1273">
        <v>11</v>
      </c>
      <c r="BK140" s="1273">
        <v>16</v>
      </c>
      <c r="BL140" s="1273">
        <v>13</v>
      </c>
      <c r="BM140" s="1463"/>
    </row>
    <row r="141" spans="1:65">
      <c r="A141" s="1289">
        <v>216</v>
      </c>
      <c r="B141" s="1162" t="s">
        <v>26</v>
      </c>
      <c r="C141" s="1273">
        <v>2832</v>
      </c>
      <c r="D141" s="1273">
        <v>165</v>
      </c>
      <c r="E141" s="1273">
        <v>73</v>
      </c>
      <c r="F141" s="1273">
        <v>39</v>
      </c>
      <c r="G141" s="1273">
        <v>152</v>
      </c>
      <c r="H141" s="1273">
        <v>567</v>
      </c>
      <c r="I141" s="1273">
        <v>630</v>
      </c>
      <c r="J141" s="1273">
        <v>376</v>
      </c>
      <c r="K141" s="1273">
        <v>234</v>
      </c>
      <c r="L141" s="1273">
        <v>131</v>
      </c>
      <c r="M141" s="1273">
        <v>113</v>
      </c>
      <c r="N141" s="1273">
        <v>99</v>
      </c>
      <c r="O141" s="1273">
        <v>62</v>
      </c>
      <c r="P141" s="1273">
        <v>46</v>
      </c>
      <c r="Q141" s="1273">
        <v>45</v>
      </c>
      <c r="R141" s="1273">
        <v>24</v>
      </c>
      <c r="S141" s="1273">
        <v>12</v>
      </c>
      <c r="T141" s="1273">
        <v>19</v>
      </c>
      <c r="U141" s="1273">
        <v>28</v>
      </c>
      <c r="V141" s="1273">
        <v>17</v>
      </c>
      <c r="W141" s="1305"/>
      <c r="X141" s="1273">
        <v>1519</v>
      </c>
      <c r="Y141" s="1273">
        <v>83</v>
      </c>
      <c r="Z141" s="1273">
        <v>44</v>
      </c>
      <c r="AA141" s="1273">
        <v>17</v>
      </c>
      <c r="AB141" s="1273">
        <v>87</v>
      </c>
      <c r="AC141" s="1273">
        <v>297</v>
      </c>
      <c r="AD141" s="1273">
        <v>353</v>
      </c>
      <c r="AE141" s="1273">
        <v>201</v>
      </c>
      <c r="AF141" s="1273">
        <v>129</v>
      </c>
      <c r="AG141" s="1273">
        <v>80</v>
      </c>
      <c r="AH141" s="1273">
        <v>63</v>
      </c>
      <c r="AI141" s="1273">
        <v>53</v>
      </c>
      <c r="AJ141" s="1273">
        <v>32</v>
      </c>
      <c r="AK141" s="1273">
        <v>28</v>
      </c>
      <c r="AL141" s="1273">
        <v>24</v>
      </c>
      <c r="AM141" s="1273">
        <v>9</v>
      </c>
      <c r="AN141" s="1273">
        <v>4</v>
      </c>
      <c r="AO141" s="1273">
        <v>2</v>
      </c>
      <c r="AP141" s="1273">
        <v>8</v>
      </c>
      <c r="AQ141" s="1273">
        <v>5</v>
      </c>
      <c r="AR141" s="2355"/>
      <c r="AS141" s="1273">
        <v>1313</v>
      </c>
      <c r="AT141" s="1273">
        <v>82</v>
      </c>
      <c r="AU141" s="1273">
        <v>29</v>
      </c>
      <c r="AV141" s="1273">
        <v>22</v>
      </c>
      <c r="AW141" s="1273">
        <v>65</v>
      </c>
      <c r="AX141" s="1273">
        <v>270</v>
      </c>
      <c r="AY141" s="1273">
        <v>277</v>
      </c>
      <c r="AZ141" s="1273">
        <v>175</v>
      </c>
      <c r="BA141" s="1273">
        <v>105</v>
      </c>
      <c r="BB141" s="1273">
        <v>51</v>
      </c>
      <c r="BC141" s="1273">
        <v>50</v>
      </c>
      <c r="BD141" s="1273">
        <v>46</v>
      </c>
      <c r="BE141" s="1273">
        <v>30</v>
      </c>
      <c r="BF141" s="1273">
        <v>18</v>
      </c>
      <c r="BG141" s="1273">
        <v>21</v>
      </c>
      <c r="BH141" s="1273">
        <v>15</v>
      </c>
      <c r="BI141" s="1273">
        <v>8</v>
      </c>
      <c r="BJ141" s="1273">
        <v>17</v>
      </c>
      <c r="BK141" s="1273">
        <v>20</v>
      </c>
      <c r="BL141" s="1273">
        <v>12</v>
      </c>
      <c r="BM141" s="1463"/>
    </row>
    <row r="142" spans="1:65">
      <c r="A142" s="1289">
        <v>217</v>
      </c>
      <c r="B142" s="1162" t="s">
        <v>21</v>
      </c>
      <c r="C142" s="1273">
        <v>5305</v>
      </c>
      <c r="D142" s="1273">
        <v>224</v>
      </c>
      <c r="E142" s="1273">
        <v>121</v>
      </c>
      <c r="F142" s="1273">
        <v>91</v>
      </c>
      <c r="G142" s="1273">
        <v>274</v>
      </c>
      <c r="H142" s="1273">
        <v>1189</v>
      </c>
      <c r="I142" s="1273">
        <v>996</v>
      </c>
      <c r="J142" s="1273">
        <v>587</v>
      </c>
      <c r="K142" s="1273">
        <v>372</v>
      </c>
      <c r="L142" s="1273">
        <v>272</v>
      </c>
      <c r="M142" s="1273">
        <v>265</v>
      </c>
      <c r="N142" s="1273">
        <v>185</v>
      </c>
      <c r="O142" s="1273">
        <v>132</v>
      </c>
      <c r="P142" s="1273">
        <v>97</v>
      </c>
      <c r="Q142" s="1273">
        <v>77</v>
      </c>
      <c r="R142" s="1273">
        <v>109</v>
      </c>
      <c r="S142" s="1273">
        <v>91</v>
      </c>
      <c r="T142" s="1273">
        <v>104</v>
      </c>
      <c r="U142" s="1273">
        <v>69</v>
      </c>
      <c r="V142" s="1273">
        <v>50</v>
      </c>
      <c r="W142" s="1305"/>
      <c r="X142" s="1273">
        <v>2673</v>
      </c>
      <c r="Y142" s="1273">
        <v>108</v>
      </c>
      <c r="Z142" s="1273">
        <v>65</v>
      </c>
      <c r="AA142" s="1273">
        <v>49</v>
      </c>
      <c r="AB142" s="1273">
        <v>151</v>
      </c>
      <c r="AC142" s="1273">
        <v>648</v>
      </c>
      <c r="AD142" s="1273">
        <v>512</v>
      </c>
      <c r="AE142" s="1273">
        <v>287</v>
      </c>
      <c r="AF142" s="1273">
        <v>175</v>
      </c>
      <c r="AG142" s="1273">
        <v>141</v>
      </c>
      <c r="AH142" s="1273">
        <v>128</v>
      </c>
      <c r="AI142" s="1273">
        <v>94</v>
      </c>
      <c r="AJ142" s="1273">
        <v>70</v>
      </c>
      <c r="AK142" s="1273">
        <v>57</v>
      </c>
      <c r="AL142" s="1273">
        <v>33</v>
      </c>
      <c r="AM142" s="1273">
        <v>46</v>
      </c>
      <c r="AN142" s="1273">
        <v>38</v>
      </c>
      <c r="AO142" s="1273">
        <v>39</v>
      </c>
      <c r="AP142" s="1273">
        <v>20</v>
      </c>
      <c r="AQ142" s="1273">
        <v>12</v>
      </c>
      <c r="AR142" s="2355"/>
      <c r="AS142" s="1273">
        <v>2632</v>
      </c>
      <c r="AT142" s="1273">
        <v>116</v>
      </c>
      <c r="AU142" s="1273">
        <v>56</v>
      </c>
      <c r="AV142" s="1273">
        <v>42</v>
      </c>
      <c r="AW142" s="1273">
        <v>123</v>
      </c>
      <c r="AX142" s="1273">
        <v>541</v>
      </c>
      <c r="AY142" s="1273">
        <v>484</v>
      </c>
      <c r="AZ142" s="1273">
        <v>300</v>
      </c>
      <c r="BA142" s="1273">
        <v>197</v>
      </c>
      <c r="BB142" s="1273">
        <v>131</v>
      </c>
      <c r="BC142" s="1273">
        <v>137</v>
      </c>
      <c r="BD142" s="1273">
        <v>91</v>
      </c>
      <c r="BE142" s="1273">
        <v>62</v>
      </c>
      <c r="BF142" s="1273">
        <v>40</v>
      </c>
      <c r="BG142" s="1273">
        <v>44</v>
      </c>
      <c r="BH142" s="1273">
        <v>63</v>
      </c>
      <c r="BI142" s="1273">
        <v>53</v>
      </c>
      <c r="BJ142" s="1273">
        <v>65</v>
      </c>
      <c r="BK142" s="1273">
        <v>49</v>
      </c>
      <c r="BL142" s="1273">
        <v>38</v>
      </c>
      <c r="BM142" s="1463"/>
    </row>
    <row r="143" spans="1:65">
      <c r="A143" s="1289">
        <v>218</v>
      </c>
      <c r="B143" s="1162" t="s">
        <v>32</v>
      </c>
      <c r="C143" s="1273">
        <v>1438</v>
      </c>
      <c r="D143" s="1273">
        <v>90</v>
      </c>
      <c r="E143" s="1273">
        <v>43</v>
      </c>
      <c r="F143" s="1273">
        <v>19</v>
      </c>
      <c r="G143" s="1273">
        <v>106</v>
      </c>
      <c r="H143" s="1273">
        <v>320</v>
      </c>
      <c r="I143" s="1273">
        <v>253</v>
      </c>
      <c r="J143" s="1273">
        <v>163</v>
      </c>
      <c r="K143" s="1273">
        <v>126</v>
      </c>
      <c r="L143" s="1273">
        <v>77</v>
      </c>
      <c r="M143" s="1273">
        <v>70</v>
      </c>
      <c r="N143" s="1273">
        <v>59</v>
      </c>
      <c r="O143" s="1273">
        <v>28</v>
      </c>
      <c r="P143" s="1273">
        <v>15</v>
      </c>
      <c r="Q143" s="1273">
        <v>21</v>
      </c>
      <c r="R143" s="1273">
        <v>11</v>
      </c>
      <c r="S143" s="1273">
        <v>10</v>
      </c>
      <c r="T143" s="1273">
        <v>9</v>
      </c>
      <c r="U143" s="1273">
        <v>9</v>
      </c>
      <c r="V143" s="1273">
        <v>9</v>
      </c>
      <c r="W143" s="1305"/>
      <c r="X143" s="1273">
        <v>758</v>
      </c>
      <c r="Y143" s="1273">
        <v>47</v>
      </c>
      <c r="Z143" s="1273">
        <v>23</v>
      </c>
      <c r="AA143" s="1273">
        <v>4</v>
      </c>
      <c r="AB143" s="1273">
        <v>73</v>
      </c>
      <c r="AC143" s="1273">
        <v>160</v>
      </c>
      <c r="AD143" s="1273">
        <v>138</v>
      </c>
      <c r="AE143" s="1273">
        <v>89</v>
      </c>
      <c r="AF143" s="1273">
        <v>65</v>
      </c>
      <c r="AG143" s="1273">
        <v>35</v>
      </c>
      <c r="AH143" s="1273">
        <v>35</v>
      </c>
      <c r="AI143" s="1273">
        <v>34</v>
      </c>
      <c r="AJ143" s="1273">
        <v>15</v>
      </c>
      <c r="AK143" s="1273">
        <v>9</v>
      </c>
      <c r="AL143" s="1273">
        <v>14</v>
      </c>
      <c r="AM143" s="1273">
        <v>6</v>
      </c>
      <c r="AN143" s="1273">
        <v>3</v>
      </c>
      <c r="AO143" s="1273">
        <v>5</v>
      </c>
      <c r="AP143" s="1273">
        <v>2</v>
      </c>
      <c r="AQ143" s="1273">
        <v>1</v>
      </c>
      <c r="AR143" s="2355"/>
      <c r="AS143" s="1273">
        <v>680</v>
      </c>
      <c r="AT143" s="1273">
        <v>43</v>
      </c>
      <c r="AU143" s="1273">
        <v>20</v>
      </c>
      <c r="AV143" s="1273">
        <v>15</v>
      </c>
      <c r="AW143" s="1273">
        <v>33</v>
      </c>
      <c r="AX143" s="1273">
        <v>160</v>
      </c>
      <c r="AY143" s="1273">
        <v>115</v>
      </c>
      <c r="AZ143" s="1273">
        <v>74</v>
      </c>
      <c r="BA143" s="1273">
        <v>61</v>
      </c>
      <c r="BB143" s="1273">
        <v>42</v>
      </c>
      <c r="BC143" s="1273">
        <v>35</v>
      </c>
      <c r="BD143" s="1273">
        <v>25</v>
      </c>
      <c r="BE143" s="1273">
        <v>13</v>
      </c>
      <c r="BF143" s="1273">
        <v>6</v>
      </c>
      <c r="BG143" s="1273">
        <v>7</v>
      </c>
      <c r="BH143" s="1273">
        <v>5</v>
      </c>
      <c r="BI143" s="1273">
        <v>7</v>
      </c>
      <c r="BJ143" s="1273">
        <v>4</v>
      </c>
      <c r="BK143" s="1273">
        <v>7</v>
      </c>
      <c r="BL143" s="1273">
        <v>8</v>
      </c>
      <c r="BM143" s="1463"/>
    </row>
    <row r="144" spans="1:65">
      <c r="A144" s="1289">
        <v>219</v>
      </c>
      <c r="B144" s="1162" t="s">
        <v>22</v>
      </c>
      <c r="C144" s="1273">
        <v>4466</v>
      </c>
      <c r="D144" s="1273">
        <v>185</v>
      </c>
      <c r="E144" s="1273">
        <v>98</v>
      </c>
      <c r="F144" s="1273">
        <v>39</v>
      </c>
      <c r="G144" s="1273">
        <v>202</v>
      </c>
      <c r="H144" s="1273">
        <v>1037</v>
      </c>
      <c r="I144" s="1273">
        <v>1089</v>
      </c>
      <c r="J144" s="1273">
        <v>545</v>
      </c>
      <c r="K144" s="1273">
        <v>316</v>
      </c>
      <c r="L144" s="1273">
        <v>186</v>
      </c>
      <c r="M144" s="1273">
        <v>165</v>
      </c>
      <c r="N144" s="1273">
        <v>105</v>
      </c>
      <c r="O144" s="1273">
        <v>121</v>
      </c>
      <c r="P144" s="1273">
        <v>106</v>
      </c>
      <c r="Q144" s="1273">
        <v>76</v>
      </c>
      <c r="R144" s="1273">
        <v>66</v>
      </c>
      <c r="S144" s="1273">
        <v>39</v>
      </c>
      <c r="T144" s="1273">
        <v>36</v>
      </c>
      <c r="U144" s="1273">
        <v>39</v>
      </c>
      <c r="V144" s="1273">
        <v>16</v>
      </c>
      <c r="W144" s="1305"/>
      <c r="X144" s="1273">
        <v>2376</v>
      </c>
      <c r="Y144" s="1273">
        <v>103</v>
      </c>
      <c r="Z144" s="1273">
        <v>53</v>
      </c>
      <c r="AA144" s="1273">
        <v>19</v>
      </c>
      <c r="AB144" s="1273">
        <v>95</v>
      </c>
      <c r="AC144" s="1273">
        <v>582</v>
      </c>
      <c r="AD144" s="1273">
        <v>612</v>
      </c>
      <c r="AE144" s="1273">
        <v>283</v>
      </c>
      <c r="AF144" s="1273">
        <v>161</v>
      </c>
      <c r="AG144" s="1273">
        <v>97</v>
      </c>
      <c r="AH144" s="1273">
        <v>81</v>
      </c>
      <c r="AI144" s="1273">
        <v>57</v>
      </c>
      <c r="AJ144" s="1273">
        <v>63</v>
      </c>
      <c r="AK144" s="1273">
        <v>58</v>
      </c>
      <c r="AL144" s="1273">
        <v>38</v>
      </c>
      <c r="AM144" s="1273">
        <v>30</v>
      </c>
      <c r="AN144" s="1273">
        <v>13</v>
      </c>
      <c r="AO144" s="1273">
        <v>14</v>
      </c>
      <c r="AP144" s="1273">
        <v>12</v>
      </c>
      <c r="AQ144" s="1273">
        <v>5</v>
      </c>
      <c r="AR144" s="2355"/>
      <c r="AS144" s="1273">
        <v>2090</v>
      </c>
      <c r="AT144" s="1273">
        <v>82</v>
      </c>
      <c r="AU144" s="1273">
        <v>45</v>
      </c>
      <c r="AV144" s="1273">
        <v>20</v>
      </c>
      <c r="AW144" s="1273">
        <v>107</v>
      </c>
      <c r="AX144" s="1273">
        <v>455</v>
      </c>
      <c r="AY144" s="1273">
        <v>477</v>
      </c>
      <c r="AZ144" s="1273">
        <v>262</v>
      </c>
      <c r="BA144" s="1273">
        <v>155</v>
      </c>
      <c r="BB144" s="1273">
        <v>89</v>
      </c>
      <c r="BC144" s="1273">
        <v>84</v>
      </c>
      <c r="BD144" s="1273">
        <v>48</v>
      </c>
      <c r="BE144" s="1273">
        <v>58</v>
      </c>
      <c r="BF144" s="1273">
        <v>48</v>
      </c>
      <c r="BG144" s="1273">
        <v>38</v>
      </c>
      <c r="BH144" s="1273">
        <v>36</v>
      </c>
      <c r="BI144" s="1273">
        <v>26</v>
      </c>
      <c r="BJ144" s="1273">
        <v>22</v>
      </c>
      <c r="BK144" s="1273">
        <v>27</v>
      </c>
      <c r="BL144" s="1273">
        <v>11</v>
      </c>
      <c r="BM144" s="1463"/>
    </row>
    <row r="145" spans="1:65">
      <c r="A145" s="1289">
        <v>220</v>
      </c>
      <c r="B145" s="1162" t="s">
        <v>33</v>
      </c>
      <c r="C145" s="1273">
        <v>1299</v>
      </c>
      <c r="D145" s="1273">
        <v>78</v>
      </c>
      <c r="E145" s="1273">
        <v>26</v>
      </c>
      <c r="F145" s="1273">
        <v>17</v>
      </c>
      <c r="G145" s="1273">
        <v>71</v>
      </c>
      <c r="H145" s="1273">
        <v>327</v>
      </c>
      <c r="I145" s="1273">
        <v>256</v>
      </c>
      <c r="J145" s="1273">
        <v>168</v>
      </c>
      <c r="K145" s="1273">
        <v>110</v>
      </c>
      <c r="L145" s="1273">
        <v>49</v>
      </c>
      <c r="M145" s="1273">
        <v>51</v>
      </c>
      <c r="N145" s="1273">
        <v>47</v>
      </c>
      <c r="O145" s="1273">
        <v>21</v>
      </c>
      <c r="P145" s="1273">
        <v>21</v>
      </c>
      <c r="Q145" s="1273">
        <v>19</v>
      </c>
      <c r="R145" s="1273">
        <v>5</v>
      </c>
      <c r="S145" s="1273">
        <v>7</v>
      </c>
      <c r="T145" s="1273">
        <v>7</v>
      </c>
      <c r="U145" s="1273">
        <v>11</v>
      </c>
      <c r="V145" s="1273">
        <v>8</v>
      </c>
      <c r="W145" s="1305"/>
      <c r="X145" s="1273">
        <v>675</v>
      </c>
      <c r="Y145" s="1273">
        <v>44</v>
      </c>
      <c r="Z145" s="1273">
        <v>16</v>
      </c>
      <c r="AA145" s="1273">
        <v>7</v>
      </c>
      <c r="AB145" s="1273">
        <v>46</v>
      </c>
      <c r="AC145" s="1273">
        <v>160</v>
      </c>
      <c r="AD145" s="1273">
        <v>148</v>
      </c>
      <c r="AE145" s="1273">
        <v>79</v>
      </c>
      <c r="AF145" s="1273">
        <v>57</v>
      </c>
      <c r="AG145" s="1273">
        <v>23</v>
      </c>
      <c r="AH145" s="1273">
        <v>30</v>
      </c>
      <c r="AI145" s="1273">
        <v>23</v>
      </c>
      <c r="AJ145" s="1273">
        <v>11</v>
      </c>
      <c r="AK145" s="1273">
        <v>12</v>
      </c>
      <c r="AL145" s="1273">
        <v>10</v>
      </c>
      <c r="AM145" s="1273">
        <v>1</v>
      </c>
      <c r="AN145" s="1273">
        <v>2</v>
      </c>
      <c r="AO145" s="1273">
        <v>1</v>
      </c>
      <c r="AP145" s="1273">
        <v>5</v>
      </c>
      <c r="AQ145" s="1273">
        <v>0</v>
      </c>
      <c r="AR145" s="2355"/>
      <c r="AS145" s="1273">
        <v>624</v>
      </c>
      <c r="AT145" s="1273">
        <v>34</v>
      </c>
      <c r="AU145" s="1273">
        <v>10</v>
      </c>
      <c r="AV145" s="1273">
        <v>10</v>
      </c>
      <c r="AW145" s="1273">
        <v>25</v>
      </c>
      <c r="AX145" s="1273">
        <v>167</v>
      </c>
      <c r="AY145" s="1273">
        <v>108</v>
      </c>
      <c r="AZ145" s="1273">
        <v>89</v>
      </c>
      <c r="BA145" s="1273">
        <v>53</v>
      </c>
      <c r="BB145" s="1273">
        <v>26</v>
      </c>
      <c r="BC145" s="1273">
        <v>21</v>
      </c>
      <c r="BD145" s="1273">
        <v>24</v>
      </c>
      <c r="BE145" s="1273">
        <v>10</v>
      </c>
      <c r="BF145" s="1273">
        <v>9</v>
      </c>
      <c r="BG145" s="1273">
        <v>9</v>
      </c>
      <c r="BH145" s="1273">
        <v>4</v>
      </c>
      <c r="BI145" s="1273">
        <v>5</v>
      </c>
      <c r="BJ145" s="1273">
        <v>6</v>
      </c>
      <c r="BK145" s="1273">
        <v>6</v>
      </c>
      <c r="BL145" s="1273">
        <v>8</v>
      </c>
      <c r="BM145" s="1463"/>
    </row>
    <row r="146" spans="1:65">
      <c r="A146" s="1289">
        <v>221</v>
      </c>
      <c r="B146" s="1162" t="s">
        <v>2495</v>
      </c>
      <c r="C146" s="1273">
        <v>1280</v>
      </c>
      <c r="D146" s="1273">
        <v>75</v>
      </c>
      <c r="E146" s="1273">
        <v>31</v>
      </c>
      <c r="F146" s="1273">
        <v>22</v>
      </c>
      <c r="G146" s="1273">
        <v>80</v>
      </c>
      <c r="H146" s="1273">
        <v>266</v>
      </c>
      <c r="I146" s="1273">
        <v>231</v>
      </c>
      <c r="J146" s="1273">
        <v>184</v>
      </c>
      <c r="K146" s="1273">
        <v>71</v>
      </c>
      <c r="L146" s="1273">
        <v>73</v>
      </c>
      <c r="M146" s="1273">
        <v>53</v>
      </c>
      <c r="N146" s="1273">
        <v>52</v>
      </c>
      <c r="O146" s="1273">
        <v>31</v>
      </c>
      <c r="P146" s="1273">
        <v>21</v>
      </c>
      <c r="Q146" s="1273">
        <v>21</v>
      </c>
      <c r="R146" s="1273">
        <v>20</v>
      </c>
      <c r="S146" s="1273">
        <v>12</v>
      </c>
      <c r="T146" s="1273">
        <v>12</v>
      </c>
      <c r="U146" s="1273">
        <v>19</v>
      </c>
      <c r="V146" s="1273">
        <v>6</v>
      </c>
      <c r="W146" s="1305"/>
      <c r="X146" s="1273">
        <v>649</v>
      </c>
      <c r="Y146" s="1273">
        <v>35</v>
      </c>
      <c r="Z146" s="1273">
        <v>16</v>
      </c>
      <c r="AA146" s="1273">
        <v>12</v>
      </c>
      <c r="AB146" s="1273">
        <v>48</v>
      </c>
      <c r="AC146" s="1273">
        <v>135</v>
      </c>
      <c r="AD146" s="1273">
        <v>112</v>
      </c>
      <c r="AE146" s="1273">
        <v>93</v>
      </c>
      <c r="AF146" s="1273">
        <v>38</v>
      </c>
      <c r="AG146" s="1273">
        <v>40</v>
      </c>
      <c r="AH146" s="1273">
        <v>23</v>
      </c>
      <c r="AI146" s="1273">
        <v>26</v>
      </c>
      <c r="AJ146" s="1273">
        <v>18</v>
      </c>
      <c r="AK146" s="1273">
        <v>14</v>
      </c>
      <c r="AL146" s="1273">
        <v>12</v>
      </c>
      <c r="AM146" s="1273">
        <v>9</v>
      </c>
      <c r="AN146" s="1273">
        <v>8</v>
      </c>
      <c r="AO146" s="1273">
        <v>5</v>
      </c>
      <c r="AP146" s="1273">
        <v>4</v>
      </c>
      <c r="AQ146" s="1273">
        <v>1</v>
      </c>
      <c r="AR146" s="2355"/>
      <c r="AS146" s="1273">
        <v>631</v>
      </c>
      <c r="AT146" s="1273">
        <v>40</v>
      </c>
      <c r="AU146" s="1273">
        <v>15</v>
      </c>
      <c r="AV146" s="1273">
        <v>10</v>
      </c>
      <c r="AW146" s="1273">
        <v>32</v>
      </c>
      <c r="AX146" s="1273">
        <v>131</v>
      </c>
      <c r="AY146" s="1273">
        <v>119</v>
      </c>
      <c r="AZ146" s="1273">
        <v>91</v>
      </c>
      <c r="BA146" s="1273">
        <v>33</v>
      </c>
      <c r="BB146" s="1273">
        <v>33</v>
      </c>
      <c r="BC146" s="1273">
        <v>30</v>
      </c>
      <c r="BD146" s="1273">
        <v>26</v>
      </c>
      <c r="BE146" s="1273">
        <v>13</v>
      </c>
      <c r="BF146" s="1273">
        <v>7</v>
      </c>
      <c r="BG146" s="1273">
        <v>9</v>
      </c>
      <c r="BH146" s="1273">
        <v>11</v>
      </c>
      <c r="BI146" s="1273">
        <v>4</v>
      </c>
      <c r="BJ146" s="1273">
        <v>7</v>
      </c>
      <c r="BK146" s="1273">
        <v>15</v>
      </c>
      <c r="BL146" s="1273">
        <v>5</v>
      </c>
      <c r="BM146" s="1463"/>
    </row>
    <row r="147" spans="1:65">
      <c r="A147" s="1289">
        <v>222</v>
      </c>
      <c r="B147" s="1162" t="s">
        <v>648</v>
      </c>
      <c r="C147" s="1273">
        <v>605</v>
      </c>
      <c r="D147" s="1273">
        <v>39</v>
      </c>
      <c r="E147" s="1273">
        <v>12</v>
      </c>
      <c r="F147" s="1273">
        <v>5</v>
      </c>
      <c r="G147" s="1273">
        <v>31</v>
      </c>
      <c r="H147" s="1273">
        <v>179</v>
      </c>
      <c r="I147" s="1273">
        <v>103</v>
      </c>
      <c r="J147" s="1273">
        <v>70</v>
      </c>
      <c r="K147" s="1273">
        <v>34</v>
      </c>
      <c r="L147" s="1273">
        <v>35</v>
      </c>
      <c r="M147" s="1273">
        <v>19</v>
      </c>
      <c r="N147" s="1273">
        <v>15</v>
      </c>
      <c r="O147" s="1273">
        <v>18</v>
      </c>
      <c r="P147" s="1273">
        <v>6</v>
      </c>
      <c r="Q147" s="1273">
        <v>8</v>
      </c>
      <c r="R147" s="1273">
        <v>10</v>
      </c>
      <c r="S147" s="1273">
        <v>2</v>
      </c>
      <c r="T147" s="1273">
        <v>3</v>
      </c>
      <c r="U147" s="1273">
        <v>6</v>
      </c>
      <c r="V147" s="1273">
        <v>10</v>
      </c>
      <c r="W147" s="1305"/>
      <c r="X147" s="1273">
        <v>311</v>
      </c>
      <c r="Y147" s="1273">
        <v>21</v>
      </c>
      <c r="Z147" s="1273">
        <v>4</v>
      </c>
      <c r="AA147" s="1273">
        <v>5</v>
      </c>
      <c r="AB147" s="1273">
        <v>16</v>
      </c>
      <c r="AC147" s="1273">
        <v>84</v>
      </c>
      <c r="AD147" s="1273">
        <v>55</v>
      </c>
      <c r="AE147" s="1273">
        <v>37</v>
      </c>
      <c r="AF147" s="1273">
        <v>20</v>
      </c>
      <c r="AG147" s="1273">
        <v>19</v>
      </c>
      <c r="AH147" s="1273">
        <v>11</v>
      </c>
      <c r="AI147" s="1273">
        <v>9</v>
      </c>
      <c r="AJ147" s="1273">
        <v>13</v>
      </c>
      <c r="AK147" s="1273">
        <v>3</v>
      </c>
      <c r="AL147" s="1273">
        <v>5</v>
      </c>
      <c r="AM147" s="1273">
        <v>6</v>
      </c>
      <c r="AN147" s="1273">
        <v>0</v>
      </c>
      <c r="AO147" s="1273">
        <v>1</v>
      </c>
      <c r="AP147" s="1273">
        <v>1</v>
      </c>
      <c r="AQ147" s="1273">
        <v>1</v>
      </c>
      <c r="AR147" s="2355"/>
      <c r="AS147" s="1273">
        <v>294</v>
      </c>
      <c r="AT147" s="1273">
        <v>18</v>
      </c>
      <c r="AU147" s="1273">
        <v>8</v>
      </c>
      <c r="AV147" s="1273">
        <v>0</v>
      </c>
      <c r="AW147" s="1273">
        <v>15</v>
      </c>
      <c r="AX147" s="1273">
        <v>95</v>
      </c>
      <c r="AY147" s="1273">
        <v>48</v>
      </c>
      <c r="AZ147" s="1273">
        <v>33</v>
      </c>
      <c r="BA147" s="1273">
        <v>14</v>
      </c>
      <c r="BB147" s="1273">
        <v>16</v>
      </c>
      <c r="BC147" s="1273">
        <v>8</v>
      </c>
      <c r="BD147" s="1273">
        <v>6</v>
      </c>
      <c r="BE147" s="1273">
        <v>5</v>
      </c>
      <c r="BF147" s="1273">
        <v>3</v>
      </c>
      <c r="BG147" s="1273">
        <v>3</v>
      </c>
      <c r="BH147" s="1273">
        <v>4</v>
      </c>
      <c r="BI147" s="1273">
        <v>2</v>
      </c>
      <c r="BJ147" s="1273">
        <v>2</v>
      </c>
      <c r="BK147" s="1273">
        <v>5</v>
      </c>
      <c r="BL147" s="1273">
        <v>9</v>
      </c>
      <c r="BM147" s="1463"/>
    </row>
    <row r="148" spans="1:65">
      <c r="A148" s="1289">
        <v>223</v>
      </c>
      <c r="B148" s="1162" t="s">
        <v>649</v>
      </c>
      <c r="C148" s="1273">
        <v>1533</v>
      </c>
      <c r="D148" s="1273">
        <v>80</v>
      </c>
      <c r="E148" s="1273">
        <v>47</v>
      </c>
      <c r="F148" s="1273">
        <v>15</v>
      </c>
      <c r="G148" s="1273">
        <v>101</v>
      </c>
      <c r="H148" s="1273">
        <v>374</v>
      </c>
      <c r="I148" s="1273">
        <v>286</v>
      </c>
      <c r="J148" s="1273">
        <v>181</v>
      </c>
      <c r="K148" s="1273">
        <v>116</v>
      </c>
      <c r="L148" s="1273">
        <v>78</v>
      </c>
      <c r="M148" s="1273">
        <v>66</v>
      </c>
      <c r="N148" s="1273">
        <v>47</v>
      </c>
      <c r="O148" s="1273">
        <v>23</v>
      </c>
      <c r="P148" s="1273">
        <v>30</v>
      </c>
      <c r="Q148" s="1273">
        <v>16</v>
      </c>
      <c r="R148" s="1273">
        <v>25</v>
      </c>
      <c r="S148" s="1273">
        <v>12</v>
      </c>
      <c r="T148" s="1273">
        <v>13</v>
      </c>
      <c r="U148" s="1273">
        <v>14</v>
      </c>
      <c r="V148" s="1273">
        <v>9</v>
      </c>
      <c r="W148" s="1305"/>
      <c r="X148" s="1273">
        <v>758</v>
      </c>
      <c r="Y148" s="1273">
        <v>38</v>
      </c>
      <c r="Z148" s="1273">
        <v>27</v>
      </c>
      <c r="AA148" s="1273">
        <v>3</v>
      </c>
      <c r="AB148" s="1273">
        <v>52</v>
      </c>
      <c r="AC148" s="1273">
        <v>164</v>
      </c>
      <c r="AD148" s="1273">
        <v>141</v>
      </c>
      <c r="AE148" s="1273">
        <v>94</v>
      </c>
      <c r="AF148" s="1273">
        <v>59</v>
      </c>
      <c r="AG148" s="1273">
        <v>50</v>
      </c>
      <c r="AH148" s="1273">
        <v>39</v>
      </c>
      <c r="AI148" s="1273">
        <v>26</v>
      </c>
      <c r="AJ148" s="1273">
        <v>12</v>
      </c>
      <c r="AK148" s="1273">
        <v>19</v>
      </c>
      <c r="AL148" s="1273">
        <v>10</v>
      </c>
      <c r="AM148" s="1273">
        <v>9</v>
      </c>
      <c r="AN148" s="1273">
        <v>8</v>
      </c>
      <c r="AO148" s="1273">
        <v>2</v>
      </c>
      <c r="AP148" s="1273">
        <v>4</v>
      </c>
      <c r="AQ148" s="1273">
        <v>1</v>
      </c>
      <c r="AR148" s="2355"/>
      <c r="AS148" s="1273">
        <v>775</v>
      </c>
      <c r="AT148" s="1273">
        <v>42</v>
      </c>
      <c r="AU148" s="1273">
        <v>20</v>
      </c>
      <c r="AV148" s="1273">
        <v>12</v>
      </c>
      <c r="AW148" s="1273">
        <v>49</v>
      </c>
      <c r="AX148" s="1273">
        <v>210</v>
      </c>
      <c r="AY148" s="1273">
        <v>145</v>
      </c>
      <c r="AZ148" s="1273">
        <v>87</v>
      </c>
      <c r="BA148" s="1273">
        <v>57</v>
      </c>
      <c r="BB148" s="1273">
        <v>28</v>
      </c>
      <c r="BC148" s="1273">
        <v>27</v>
      </c>
      <c r="BD148" s="1273">
        <v>21</v>
      </c>
      <c r="BE148" s="1273">
        <v>11</v>
      </c>
      <c r="BF148" s="1273">
        <v>11</v>
      </c>
      <c r="BG148" s="1273">
        <v>6</v>
      </c>
      <c r="BH148" s="1273">
        <v>16</v>
      </c>
      <c r="BI148" s="1273">
        <v>4</v>
      </c>
      <c r="BJ148" s="1273">
        <v>11</v>
      </c>
      <c r="BK148" s="1273">
        <v>10</v>
      </c>
      <c r="BL148" s="1273">
        <v>8</v>
      </c>
      <c r="BM148" s="1463"/>
    </row>
    <row r="149" spans="1:65">
      <c r="A149" s="1289">
        <v>224</v>
      </c>
      <c r="B149" s="1162" t="s">
        <v>650</v>
      </c>
      <c r="C149" s="1273">
        <v>1373</v>
      </c>
      <c r="D149" s="1273">
        <v>61</v>
      </c>
      <c r="E149" s="1273">
        <v>36</v>
      </c>
      <c r="F149" s="1273">
        <v>19</v>
      </c>
      <c r="G149" s="1273">
        <v>131</v>
      </c>
      <c r="H149" s="1273">
        <v>384</v>
      </c>
      <c r="I149" s="1273">
        <v>230</v>
      </c>
      <c r="J149" s="1273">
        <v>168</v>
      </c>
      <c r="K149" s="1273">
        <v>107</v>
      </c>
      <c r="L149" s="1273">
        <v>67</v>
      </c>
      <c r="M149" s="1273">
        <v>56</v>
      </c>
      <c r="N149" s="1273">
        <v>40</v>
      </c>
      <c r="O149" s="1273">
        <v>17</v>
      </c>
      <c r="P149" s="1273">
        <v>12</v>
      </c>
      <c r="Q149" s="1273">
        <v>9</v>
      </c>
      <c r="R149" s="1273">
        <v>14</v>
      </c>
      <c r="S149" s="1273">
        <v>6</v>
      </c>
      <c r="T149" s="1273">
        <v>6</v>
      </c>
      <c r="U149" s="1273">
        <v>8</v>
      </c>
      <c r="V149" s="1273">
        <v>2</v>
      </c>
      <c r="W149" s="1305"/>
      <c r="X149" s="1273">
        <v>769</v>
      </c>
      <c r="Y149" s="1273">
        <v>35</v>
      </c>
      <c r="Z149" s="1273">
        <v>19</v>
      </c>
      <c r="AA149" s="1273">
        <v>12</v>
      </c>
      <c r="AB149" s="1273">
        <v>73</v>
      </c>
      <c r="AC149" s="1273">
        <v>214</v>
      </c>
      <c r="AD149" s="1273">
        <v>127</v>
      </c>
      <c r="AE149" s="1273">
        <v>102</v>
      </c>
      <c r="AF149" s="1273">
        <v>57</v>
      </c>
      <c r="AG149" s="1273">
        <v>34</v>
      </c>
      <c r="AH149" s="1273">
        <v>32</v>
      </c>
      <c r="AI149" s="1273">
        <v>27</v>
      </c>
      <c r="AJ149" s="1273">
        <v>13</v>
      </c>
      <c r="AK149" s="1273">
        <v>7</v>
      </c>
      <c r="AL149" s="1273">
        <v>4</v>
      </c>
      <c r="AM149" s="1273">
        <v>7</v>
      </c>
      <c r="AN149" s="1273">
        <v>4</v>
      </c>
      <c r="AO149" s="1273">
        <v>0</v>
      </c>
      <c r="AP149" s="1273">
        <v>2</v>
      </c>
      <c r="AQ149" s="1273">
        <v>0</v>
      </c>
      <c r="AR149" s="2355"/>
      <c r="AS149" s="1273">
        <v>604</v>
      </c>
      <c r="AT149" s="1273">
        <v>26</v>
      </c>
      <c r="AU149" s="1273">
        <v>17</v>
      </c>
      <c r="AV149" s="1273">
        <v>7</v>
      </c>
      <c r="AW149" s="1273">
        <v>58</v>
      </c>
      <c r="AX149" s="1273">
        <v>170</v>
      </c>
      <c r="AY149" s="1273">
        <v>103</v>
      </c>
      <c r="AZ149" s="1273">
        <v>66</v>
      </c>
      <c r="BA149" s="1273">
        <v>50</v>
      </c>
      <c r="BB149" s="1273">
        <v>33</v>
      </c>
      <c r="BC149" s="1273">
        <v>24</v>
      </c>
      <c r="BD149" s="1273">
        <v>13</v>
      </c>
      <c r="BE149" s="1273">
        <v>4</v>
      </c>
      <c r="BF149" s="1273">
        <v>5</v>
      </c>
      <c r="BG149" s="1273">
        <v>5</v>
      </c>
      <c r="BH149" s="1273">
        <v>7</v>
      </c>
      <c r="BI149" s="1273">
        <v>2</v>
      </c>
      <c r="BJ149" s="1273">
        <v>6</v>
      </c>
      <c r="BK149" s="1273">
        <v>6</v>
      </c>
      <c r="BL149" s="1273">
        <v>2</v>
      </c>
      <c r="BM149" s="1463"/>
    </row>
    <row r="150" spans="1:65">
      <c r="A150" s="1289">
        <v>225</v>
      </c>
      <c r="B150" s="1162" t="s">
        <v>651</v>
      </c>
      <c r="C150" s="1273">
        <v>911</v>
      </c>
      <c r="D150" s="1273">
        <v>57</v>
      </c>
      <c r="E150" s="1273">
        <v>31</v>
      </c>
      <c r="F150" s="1273">
        <v>15</v>
      </c>
      <c r="G150" s="1273">
        <v>63</v>
      </c>
      <c r="H150" s="1273">
        <v>183</v>
      </c>
      <c r="I150" s="1273">
        <v>163</v>
      </c>
      <c r="J150" s="1273">
        <v>127</v>
      </c>
      <c r="K150" s="1273">
        <v>60</v>
      </c>
      <c r="L150" s="1273">
        <v>38</v>
      </c>
      <c r="M150" s="1273">
        <v>28</v>
      </c>
      <c r="N150" s="1273">
        <v>34</v>
      </c>
      <c r="O150" s="1273">
        <v>20</v>
      </c>
      <c r="P150" s="1273">
        <v>23</v>
      </c>
      <c r="Q150" s="1273">
        <v>22</v>
      </c>
      <c r="R150" s="1273">
        <v>10</v>
      </c>
      <c r="S150" s="1273">
        <v>12</v>
      </c>
      <c r="T150" s="1273">
        <v>11</v>
      </c>
      <c r="U150" s="1273">
        <v>6</v>
      </c>
      <c r="V150" s="1273">
        <v>8</v>
      </c>
      <c r="W150" s="1305"/>
      <c r="X150" s="1273">
        <v>474</v>
      </c>
      <c r="Y150" s="1273">
        <v>33</v>
      </c>
      <c r="Z150" s="1273">
        <v>16</v>
      </c>
      <c r="AA150" s="1273">
        <v>10</v>
      </c>
      <c r="AB150" s="1273">
        <v>33</v>
      </c>
      <c r="AC150" s="1273">
        <v>89</v>
      </c>
      <c r="AD150" s="1273">
        <v>83</v>
      </c>
      <c r="AE150" s="1273">
        <v>66</v>
      </c>
      <c r="AF150" s="1273">
        <v>37</v>
      </c>
      <c r="AG150" s="1273">
        <v>24</v>
      </c>
      <c r="AH150" s="1273">
        <v>12</v>
      </c>
      <c r="AI150" s="1273">
        <v>19</v>
      </c>
      <c r="AJ150" s="1273">
        <v>11</v>
      </c>
      <c r="AK150" s="1273">
        <v>14</v>
      </c>
      <c r="AL150" s="1273">
        <v>12</v>
      </c>
      <c r="AM150" s="1273">
        <v>2</v>
      </c>
      <c r="AN150" s="1273">
        <v>7</v>
      </c>
      <c r="AO150" s="1273">
        <v>4</v>
      </c>
      <c r="AP150" s="1273">
        <v>1</v>
      </c>
      <c r="AQ150" s="1273">
        <v>1</v>
      </c>
      <c r="AR150" s="2355"/>
      <c r="AS150" s="1273">
        <v>437</v>
      </c>
      <c r="AT150" s="1273">
        <v>24</v>
      </c>
      <c r="AU150" s="1273">
        <v>15</v>
      </c>
      <c r="AV150" s="1273">
        <v>5</v>
      </c>
      <c r="AW150" s="1273">
        <v>30</v>
      </c>
      <c r="AX150" s="1273">
        <v>94</v>
      </c>
      <c r="AY150" s="1273">
        <v>80</v>
      </c>
      <c r="AZ150" s="1273">
        <v>61</v>
      </c>
      <c r="BA150" s="1273">
        <v>23</v>
      </c>
      <c r="BB150" s="1273">
        <v>14</v>
      </c>
      <c r="BC150" s="1273">
        <v>16</v>
      </c>
      <c r="BD150" s="1273">
        <v>15</v>
      </c>
      <c r="BE150" s="1273">
        <v>9</v>
      </c>
      <c r="BF150" s="1273">
        <v>9</v>
      </c>
      <c r="BG150" s="1273">
        <v>10</v>
      </c>
      <c r="BH150" s="1273">
        <v>8</v>
      </c>
      <c r="BI150" s="1273">
        <v>5</v>
      </c>
      <c r="BJ150" s="1273">
        <v>7</v>
      </c>
      <c r="BK150" s="1273">
        <v>5</v>
      </c>
      <c r="BL150" s="1273">
        <v>7</v>
      </c>
      <c r="BM150" s="1463"/>
    </row>
    <row r="151" spans="1:65">
      <c r="A151" s="1289">
        <v>226</v>
      </c>
      <c r="B151" s="1162" t="s">
        <v>652</v>
      </c>
      <c r="C151" s="1273">
        <v>1269</v>
      </c>
      <c r="D151" s="1273">
        <v>44</v>
      </c>
      <c r="E151" s="1273">
        <v>31</v>
      </c>
      <c r="F151" s="1273">
        <v>19</v>
      </c>
      <c r="G151" s="1273">
        <v>104</v>
      </c>
      <c r="H151" s="1273">
        <v>392</v>
      </c>
      <c r="I151" s="1273">
        <v>206</v>
      </c>
      <c r="J151" s="1273">
        <v>119</v>
      </c>
      <c r="K151" s="1273">
        <v>74</v>
      </c>
      <c r="L151" s="1273">
        <v>60</v>
      </c>
      <c r="M151" s="1273">
        <v>53</v>
      </c>
      <c r="N151" s="1273">
        <v>40</v>
      </c>
      <c r="O151" s="1273">
        <v>23</v>
      </c>
      <c r="P151" s="1273">
        <v>14</v>
      </c>
      <c r="Q151" s="1273">
        <v>22</v>
      </c>
      <c r="R151" s="1273">
        <v>17</v>
      </c>
      <c r="S151" s="1273">
        <v>18</v>
      </c>
      <c r="T151" s="1273">
        <v>13</v>
      </c>
      <c r="U151" s="1273">
        <v>12</v>
      </c>
      <c r="V151" s="1273">
        <v>8</v>
      </c>
      <c r="W151" s="1305"/>
      <c r="X151" s="1273">
        <v>692</v>
      </c>
      <c r="Y151" s="1273">
        <v>27</v>
      </c>
      <c r="Z151" s="1273">
        <v>15</v>
      </c>
      <c r="AA151" s="1273">
        <v>10</v>
      </c>
      <c r="AB151" s="1273">
        <v>65</v>
      </c>
      <c r="AC151" s="1273">
        <v>208</v>
      </c>
      <c r="AD151" s="1273">
        <v>112</v>
      </c>
      <c r="AE151" s="1273">
        <v>70</v>
      </c>
      <c r="AF151" s="1273">
        <v>30</v>
      </c>
      <c r="AG151" s="1273">
        <v>27</v>
      </c>
      <c r="AH151" s="1273">
        <v>36</v>
      </c>
      <c r="AI151" s="1273">
        <v>23</v>
      </c>
      <c r="AJ151" s="1273">
        <v>18</v>
      </c>
      <c r="AK151" s="1273">
        <v>7</v>
      </c>
      <c r="AL151" s="1273">
        <v>13</v>
      </c>
      <c r="AM151" s="1273">
        <v>10</v>
      </c>
      <c r="AN151" s="1273">
        <v>12</v>
      </c>
      <c r="AO151" s="1273">
        <v>2</v>
      </c>
      <c r="AP151" s="1273">
        <v>3</v>
      </c>
      <c r="AQ151" s="1273">
        <v>4</v>
      </c>
      <c r="AR151" s="2355"/>
      <c r="AS151" s="1273">
        <v>577</v>
      </c>
      <c r="AT151" s="1273">
        <v>17</v>
      </c>
      <c r="AU151" s="1273">
        <v>16</v>
      </c>
      <c r="AV151" s="1273">
        <v>9</v>
      </c>
      <c r="AW151" s="1273">
        <v>39</v>
      </c>
      <c r="AX151" s="1273">
        <v>184</v>
      </c>
      <c r="AY151" s="1273">
        <v>94</v>
      </c>
      <c r="AZ151" s="1273">
        <v>49</v>
      </c>
      <c r="BA151" s="1273">
        <v>44</v>
      </c>
      <c r="BB151" s="1273">
        <v>33</v>
      </c>
      <c r="BC151" s="1273">
        <v>17</v>
      </c>
      <c r="BD151" s="1273">
        <v>17</v>
      </c>
      <c r="BE151" s="1273">
        <v>5</v>
      </c>
      <c r="BF151" s="1273">
        <v>7</v>
      </c>
      <c r="BG151" s="1273">
        <v>9</v>
      </c>
      <c r="BH151" s="1273">
        <v>7</v>
      </c>
      <c r="BI151" s="1273">
        <v>6</v>
      </c>
      <c r="BJ151" s="1273">
        <v>11</v>
      </c>
      <c r="BK151" s="1273">
        <v>9</v>
      </c>
      <c r="BL151" s="1273">
        <v>4</v>
      </c>
      <c r="BM151" s="1463"/>
    </row>
    <row r="152" spans="1:65">
      <c r="A152" s="1289">
        <v>227</v>
      </c>
      <c r="B152" s="1162" t="s">
        <v>653</v>
      </c>
      <c r="C152" s="1273">
        <v>908</v>
      </c>
      <c r="D152" s="1273">
        <v>47</v>
      </c>
      <c r="E152" s="1273">
        <v>16</v>
      </c>
      <c r="F152" s="1273">
        <v>12</v>
      </c>
      <c r="G152" s="1273">
        <v>79</v>
      </c>
      <c r="H152" s="1273">
        <v>237</v>
      </c>
      <c r="I152" s="1273">
        <v>159</v>
      </c>
      <c r="J152" s="1273">
        <v>109</v>
      </c>
      <c r="K152" s="1273">
        <v>49</v>
      </c>
      <c r="L152" s="1273">
        <v>33</v>
      </c>
      <c r="M152" s="1273">
        <v>37</v>
      </c>
      <c r="N152" s="1273">
        <v>30</v>
      </c>
      <c r="O152" s="1273">
        <v>21</v>
      </c>
      <c r="P152" s="1273">
        <v>16</v>
      </c>
      <c r="Q152" s="1273">
        <v>16</v>
      </c>
      <c r="R152" s="1273">
        <v>8</v>
      </c>
      <c r="S152" s="1273">
        <v>13</v>
      </c>
      <c r="T152" s="1273">
        <v>11</v>
      </c>
      <c r="U152" s="1273">
        <v>10</v>
      </c>
      <c r="V152" s="1273">
        <v>5</v>
      </c>
      <c r="W152" s="1305"/>
      <c r="X152" s="1273">
        <v>458</v>
      </c>
      <c r="Y152" s="1273">
        <v>21</v>
      </c>
      <c r="Z152" s="1273">
        <v>9</v>
      </c>
      <c r="AA152" s="1273">
        <v>6</v>
      </c>
      <c r="AB152" s="1273">
        <v>45</v>
      </c>
      <c r="AC152" s="1273">
        <v>112</v>
      </c>
      <c r="AD152" s="1273">
        <v>75</v>
      </c>
      <c r="AE152" s="1273">
        <v>63</v>
      </c>
      <c r="AF152" s="1273">
        <v>28</v>
      </c>
      <c r="AG152" s="1273">
        <v>16</v>
      </c>
      <c r="AH152" s="1273">
        <v>23</v>
      </c>
      <c r="AI152" s="1273">
        <v>16</v>
      </c>
      <c r="AJ152" s="1273">
        <v>10</v>
      </c>
      <c r="AK152" s="1273">
        <v>8</v>
      </c>
      <c r="AL152" s="1273">
        <v>10</v>
      </c>
      <c r="AM152" s="1273">
        <v>2</v>
      </c>
      <c r="AN152" s="1273">
        <v>8</v>
      </c>
      <c r="AO152" s="1273">
        <v>3</v>
      </c>
      <c r="AP152" s="1273">
        <v>1</v>
      </c>
      <c r="AQ152" s="1273">
        <v>2</v>
      </c>
      <c r="AR152" s="2355"/>
      <c r="AS152" s="1273">
        <v>450</v>
      </c>
      <c r="AT152" s="1273">
        <v>26</v>
      </c>
      <c r="AU152" s="1273">
        <v>7</v>
      </c>
      <c r="AV152" s="1273">
        <v>6</v>
      </c>
      <c r="AW152" s="1273">
        <v>34</v>
      </c>
      <c r="AX152" s="1273">
        <v>125</v>
      </c>
      <c r="AY152" s="1273">
        <v>84</v>
      </c>
      <c r="AZ152" s="1273">
        <v>46</v>
      </c>
      <c r="BA152" s="1273">
        <v>21</v>
      </c>
      <c r="BB152" s="1273">
        <v>17</v>
      </c>
      <c r="BC152" s="1273">
        <v>14</v>
      </c>
      <c r="BD152" s="1273">
        <v>14</v>
      </c>
      <c r="BE152" s="1273">
        <v>11</v>
      </c>
      <c r="BF152" s="1273">
        <v>8</v>
      </c>
      <c r="BG152" s="1273">
        <v>6</v>
      </c>
      <c r="BH152" s="1273">
        <v>6</v>
      </c>
      <c r="BI152" s="1273">
        <v>5</v>
      </c>
      <c r="BJ152" s="1273">
        <v>8</v>
      </c>
      <c r="BK152" s="1273">
        <v>9</v>
      </c>
      <c r="BL152" s="1273">
        <v>3</v>
      </c>
      <c r="BM152" s="1463"/>
    </row>
    <row r="153" spans="1:65">
      <c r="A153" s="1289">
        <v>228</v>
      </c>
      <c r="B153" s="1162" t="s">
        <v>654</v>
      </c>
      <c r="C153" s="1273">
        <v>1769</v>
      </c>
      <c r="D153" s="1273">
        <v>129</v>
      </c>
      <c r="E153" s="1273">
        <v>37</v>
      </c>
      <c r="F153" s="1273">
        <v>27</v>
      </c>
      <c r="G153" s="1273">
        <v>91</v>
      </c>
      <c r="H153" s="1273">
        <v>327</v>
      </c>
      <c r="I153" s="1273">
        <v>373</v>
      </c>
      <c r="J153" s="1273">
        <v>241</v>
      </c>
      <c r="K153" s="1273">
        <v>136</v>
      </c>
      <c r="L153" s="1273">
        <v>107</v>
      </c>
      <c r="M153" s="1273">
        <v>84</v>
      </c>
      <c r="N153" s="1273">
        <v>76</v>
      </c>
      <c r="O153" s="1273">
        <v>37</v>
      </c>
      <c r="P153" s="1273">
        <v>33</v>
      </c>
      <c r="Q153" s="1273">
        <v>23</v>
      </c>
      <c r="R153" s="1273">
        <v>12</v>
      </c>
      <c r="S153" s="1273">
        <v>8</v>
      </c>
      <c r="T153" s="1273">
        <v>12</v>
      </c>
      <c r="U153" s="1273">
        <v>9</v>
      </c>
      <c r="V153" s="1273">
        <v>7</v>
      </c>
      <c r="W153" s="1305"/>
      <c r="X153" s="1273">
        <v>966</v>
      </c>
      <c r="Y153" s="1273">
        <v>67</v>
      </c>
      <c r="Z153" s="1273">
        <v>19</v>
      </c>
      <c r="AA153" s="1273">
        <v>16</v>
      </c>
      <c r="AB153" s="1273">
        <v>48</v>
      </c>
      <c r="AC153" s="1273">
        <v>149</v>
      </c>
      <c r="AD153" s="1273">
        <v>216</v>
      </c>
      <c r="AE153" s="1273">
        <v>137</v>
      </c>
      <c r="AF153" s="1273">
        <v>81</v>
      </c>
      <c r="AG153" s="1273">
        <v>61</v>
      </c>
      <c r="AH153" s="1273">
        <v>53</v>
      </c>
      <c r="AI153" s="1273">
        <v>41</v>
      </c>
      <c r="AJ153" s="1273">
        <v>29</v>
      </c>
      <c r="AK153" s="1273">
        <v>22</v>
      </c>
      <c r="AL153" s="1273">
        <v>12</v>
      </c>
      <c r="AM153" s="1273">
        <v>4</v>
      </c>
      <c r="AN153" s="1273">
        <v>4</v>
      </c>
      <c r="AO153" s="1273">
        <v>4</v>
      </c>
      <c r="AP153" s="1273">
        <v>2</v>
      </c>
      <c r="AQ153" s="1273">
        <v>1</v>
      </c>
      <c r="AR153" s="2355"/>
      <c r="AS153" s="1273">
        <v>803</v>
      </c>
      <c r="AT153" s="1273">
        <v>62</v>
      </c>
      <c r="AU153" s="1273">
        <v>18</v>
      </c>
      <c r="AV153" s="1273">
        <v>11</v>
      </c>
      <c r="AW153" s="1273">
        <v>43</v>
      </c>
      <c r="AX153" s="1273">
        <v>178</v>
      </c>
      <c r="AY153" s="1273">
        <v>157</v>
      </c>
      <c r="AZ153" s="1273">
        <v>104</v>
      </c>
      <c r="BA153" s="1273">
        <v>55</v>
      </c>
      <c r="BB153" s="1273">
        <v>46</v>
      </c>
      <c r="BC153" s="1273">
        <v>31</v>
      </c>
      <c r="BD153" s="1273">
        <v>35</v>
      </c>
      <c r="BE153" s="1273">
        <v>8</v>
      </c>
      <c r="BF153" s="1273">
        <v>11</v>
      </c>
      <c r="BG153" s="1273">
        <v>11</v>
      </c>
      <c r="BH153" s="1273">
        <v>8</v>
      </c>
      <c r="BI153" s="1273">
        <v>4</v>
      </c>
      <c r="BJ153" s="1273">
        <v>8</v>
      </c>
      <c r="BK153" s="1273">
        <v>7</v>
      </c>
      <c r="BL153" s="1273">
        <v>6</v>
      </c>
      <c r="BM153" s="1463"/>
    </row>
    <row r="154" spans="1:65">
      <c r="A154" s="1289">
        <v>229</v>
      </c>
      <c r="B154" s="1162" t="s">
        <v>655</v>
      </c>
      <c r="C154" s="1273">
        <v>1997</v>
      </c>
      <c r="D154" s="1273">
        <v>120</v>
      </c>
      <c r="E154" s="1273">
        <v>50</v>
      </c>
      <c r="F154" s="1273">
        <v>28</v>
      </c>
      <c r="G154" s="1273">
        <v>89</v>
      </c>
      <c r="H154" s="1273">
        <v>470</v>
      </c>
      <c r="I154" s="1273">
        <v>400</v>
      </c>
      <c r="J154" s="1273">
        <v>290</v>
      </c>
      <c r="K154" s="1273">
        <v>168</v>
      </c>
      <c r="L154" s="1273">
        <v>87</v>
      </c>
      <c r="M154" s="1273">
        <v>73</v>
      </c>
      <c r="N154" s="1273">
        <v>68</v>
      </c>
      <c r="O154" s="1273">
        <v>26</v>
      </c>
      <c r="P154" s="1273">
        <v>21</v>
      </c>
      <c r="Q154" s="1273">
        <v>19</v>
      </c>
      <c r="R154" s="1273">
        <v>19</v>
      </c>
      <c r="S154" s="1273">
        <v>22</v>
      </c>
      <c r="T154" s="1273">
        <v>18</v>
      </c>
      <c r="U154" s="1273">
        <v>17</v>
      </c>
      <c r="V154" s="1273">
        <v>12</v>
      </c>
      <c r="W154" s="1305"/>
      <c r="X154" s="1273">
        <v>1018</v>
      </c>
      <c r="Y154" s="1273">
        <v>56</v>
      </c>
      <c r="Z154" s="1273">
        <v>29</v>
      </c>
      <c r="AA154" s="1273">
        <v>13</v>
      </c>
      <c r="AB154" s="1273">
        <v>55</v>
      </c>
      <c r="AC154" s="1273">
        <v>230</v>
      </c>
      <c r="AD154" s="1273">
        <v>198</v>
      </c>
      <c r="AE154" s="1273">
        <v>152</v>
      </c>
      <c r="AF154" s="1273">
        <v>92</v>
      </c>
      <c r="AG154" s="1273">
        <v>48</v>
      </c>
      <c r="AH154" s="1273">
        <v>40</v>
      </c>
      <c r="AI154" s="1273">
        <v>28</v>
      </c>
      <c r="AJ154" s="1273">
        <v>18</v>
      </c>
      <c r="AK154" s="1273">
        <v>14</v>
      </c>
      <c r="AL154" s="1273">
        <v>13</v>
      </c>
      <c r="AM154" s="1273">
        <v>10</v>
      </c>
      <c r="AN154" s="1273">
        <v>7</v>
      </c>
      <c r="AO154" s="1273">
        <v>8</v>
      </c>
      <c r="AP154" s="1273">
        <v>6</v>
      </c>
      <c r="AQ154" s="1273">
        <v>1</v>
      </c>
      <c r="AR154" s="2355"/>
      <c r="AS154" s="1273">
        <v>979</v>
      </c>
      <c r="AT154" s="1273">
        <v>64</v>
      </c>
      <c r="AU154" s="1273">
        <v>21</v>
      </c>
      <c r="AV154" s="1273">
        <v>15</v>
      </c>
      <c r="AW154" s="1273">
        <v>34</v>
      </c>
      <c r="AX154" s="1273">
        <v>240</v>
      </c>
      <c r="AY154" s="1273">
        <v>202</v>
      </c>
      <c r="AZ154" s="1273">
        <v>138</v>
      </c>
      <c r="BA154" s="1273">
        <v>76</v>
      </c>
      <c r="BB154" s="1273">
        <v>39</v>
      </c>
      <c r="BC154" s="1273">
        <v>33</v>
      </c>
      <c r="BD154" s="1273">
        <v>40</v>
      </c>
      <c r="BE154" s="1273">
        <v>8</v>
      </c>
      <c r="BF154" s="1273">
        <v>7</v>
      </c>
      <c r="BG154" s="1273">
        <v>6</v>
      </c>
      <c r="BH154" s="1273">
        <v>9</v>
      </c>
      <c r="BI154" s="1273">
        <v>15</v>
      </c>
      <c r="BJ154" s="1273">
        <v>10</v>
      </c>
      <c r="BK154" s="1273">
        <v>11</v>
      </c>
      <c r="BL154" s="1273">
        <v>11</v>
      </c>
      <c r="BM154" s="1463"/>
    </row>
    <row r="155" spans="1:65">
      <c r="A155" s="1289">
        <v>301</v>
      </c>
      <c r="B155" s="1162" t="s">
        <v>23</v>
      </c>
      <c r="C155" s="1273">
        <v>927</v>
      </c>
      <c r="D155" s="1273">
        <v>22</v>
      </c>
      <c r="E155" s="1273">
        <v>30</v>
      </c>
      <c r="F155" s="1273">
        <v>28</v>
      </c>
      <c r="G155" s="1273">
        <v>57</v>
      </c>
      <c r="H155" s="1273">
        <v>202</v>
      </c>
      <c r="I155" s="1273">
        <v>161</v>
      </c>
      <c r="J155" s="1273">
        <v>100</v>
      </c>
      <c r="K155" s="1273">
        <v>49</v>
      </c>
      <c r="L155" s="1273">
        <v>57</v>
      </c>
      <c r="M155" s="1273">
        <v>53</v>
      </c>
      <c r="N155" s="1273">
        <v>27</v>
      </c>
      <c r="O155" s="1273">
        <v>29</v>
      </c>
      <c r="P155" s="1273">
        <v>27</v>
      </c>
      <c r="Q155" s="1273">
        <v>16</v>
      </c>
      <c r="R155" s="1273">
        <v>19</v>
      </c>
      <c r="S155" s="1273">
        <v>17</v>
      </c>
      <c r="T155" s="1273">
        <v>15</v>
      </c>
      <c r="U155" s="1273">
        <v>10</v>
      </c>
      <c r="V155" s="1273">
        <v>8</v>
      </c>
      <c r="W155" s="1305"/>
      <c r="X155" s="1273">
        <v>427</v>
      </c>
      <c r="Y155" s="1273">
        <v>10</v>
      </c>
      <c r="Z155" s="1273">
        <v>18</v>
      </c>
      <c r="AA155" s="1273">
        <v>15</v>
      </c>
      <c r="AB155" s="1273">
        <v>28</v>
      </c>
      <c r="AC155" s="1273">
        <v>96</v>
      </c>
      <c r="AD155" s="1273">
        <v>71</v>
      </c>
      <c r="AE155" s="1273">
        <v>52</v>
      </c>
      <c r="AF155" s="1273">
        <v>21</v>
      </c>
      <c r="AG155" s="1273">
        <v>18</v>
      </c>
      <c r="AH155" s="1273">
        <v>24</v>
      </c>
      <c r="AI155" s="1273">
        <v>16</v>
      </c>
      <c r="AJ155" s="1273">
        <v>16</v>
      </c>
      <c r="AK155" s="1273">
        <v>13</v>
      </c>
      <c r="AL155" s="1273">
        <v>8</v>
      </c>
      <c r="AM155" s="1273">
        <v>7</v>
      </c>
      <c r="AN155" s="1273">
        <v>6</v>
      </c>
      <c r="AO155" s="1273">
        <v>5</v>
      </c>
      <c r="AP155" s="1273">
        <v>3</v>
      </c>
      <c r="AQ155" s="1273">
        <v>0</v>
      </c>
      <c r="AR155" s="2355"/>
      <c r="AS155" s="1273">
        <v>500</v>
      </c>
      <c r="AT155" s="1273">
        <v>12</v>
      </c>
      <c r="AU155" s="1273">
        <v>12</v>
      </c>
      <c r="AV155" s="1273">
        <v>13</v>
      </c>
      <c r="AW155" s="1273">
        <v>29</v>
      </c>
      <c r="AX155" s="1273">
        <v>106</v>
      </c>
      <c r="AY155" s="1273">
        <v>90</v>
      </c>
      <c r="AZ155" s="1273">
        <v>48</v>
      </c>
      <c r="BA155" s="1273">
        <v>28</v>
      </c>
      <c r="BB155" s="1273">
        <v>39</v>
      </c>
      <c r="BC155" s="1273">
        <v>29</v>
      </c>
      <c r="BD155" s="1273">
        <v>11</v>
      </c>
      <c r="BE155" s="1273">
        <v>13</v>
      </c>
      <c r="BF155" s="1273">
        <v>14</v>
      </c>
      <c r="BG155" s="1273">
        <v>8</v>
      </c>
      <c r="BH155" s="1273">
        <v>12</v>
      </c>
      <c r="BI155" s="1273">
        <v>11</v>
      </c>
      <c r="BJ155" s="1273">
        <v>10</v>
      </c>
      <c r="BK155" s="1273">
        <v>7</v>
      </c>
      <c r="BL155" s="1273">
        <v>8</v>
      </c>
      <c r="BM155" s="1463"/>
    </row>
    <row r="156" spans="1:65">
      <c r="A156" s="1289">
        <v>365</v>
      </c>
      <c r="B156" s="1162" t="s">
        <v>656</v>
      </c>
      <c r="C156" s="1273">
        <v>500</v>
      </c>
      <c r="D156" s="1273">
        <v>18</v>
      </c>
      <c r="E156" s="1273">
        <v>8</v>
      </c>
      <c r="F156" s="1273">
        <v>16</v>
      </c>
      <c r="G156" s="1273">
        <v>57</v>
      </c>
      <c r="H156" s="1273">
        <v>133</v>
      </c>
      <c r="I156" s="1273">
        <v>86</v>
      </c>
      <c r="J156" s="1273">
        <v>52</v>
      </c>
      <c r="K156" s="1273">
        <v>39</v>
      </c>
      <c r="L156" s="1273">
        <v>14</v>
      </c>
      <c r="M156" s="1273">
        <v>22</v>
      </c>
      <c r="N156" s="1273">
        <v>10</v>
      </c>
      <c r="O156" s="1273">
        <v>10</v>
      </c>
      <c r="P156" s="1273">
        <v>6</v>
      </c>
      <c r="Q156" s="1273">
        <v>11</v>
      </c>
      <c r="R156" s="1273">
        <v>1</v>
      </c>
      <c r="S156" s="1273">
        <v>2</v>
      </c>
      <c r="T156" s="1273">
        <v>7</v>
      </c>
      <c r="U156" s="1273">
        <v>4</v>
      </c>
      <c r="V156" s="1273">
        <v>4</v>
      </c>
      <c r="W156" s="1305"/>
      <c r="X156" s="1273">
        <v>234</v>
      </c>
      <c r="Y156" s="1273">
        <v>8</v>
      </c>
      <c r="Z156" s="1273">
        <v>6</v>
      </c>
      <c r="AA156" s="1273">
        <v>9</v>
      </c>
      <c r="AB156" s="1273">
        <v>31</v>
      </c>
      <c r="AC156" s="1273">
        <v>62</v>
      </c>
      <c r="AD156" s="1273">
        <v>44</v>
      </c>
      <c r="AE156" s="1273">
        <v>25</v>
      </c>
      <c r="AF156" s="1273">
        <v>21</v>
      </c>
      <c r="AG156" s="1273">
        <v>4</v>
      </c>
      <c r="AH156" s="1273">
        <v>10</v>
      </c>
      <c r="AI156" s="1273">
        <v>3</v>
      </c>
      <c r="AJ156" s="1273">
        <v>3</v>
      </c>
      <c r="AK156" s="1273">
        <v>2</v>
      </c>
      <c r="AL156" s="1273">
        <v>3</v>
      </c>
      <c r="AM156" s="1273">
        <v>0</v>
      </c>
      <c r="AN156" s="1273">
        <v>1</v>
      </c>
      <c r="AO156" s="1273">
        <v>1</v>
      </c>
      <c r="AP156" s="1273">
        <v>0</v>
      </c>
      <c r="AQ156" s="1273">
        <v>1</v>
      </c>
      <c r="AR156" s="2355"/>
      <c r="AS156" s="1273">
        <v>266</v>
      </c>
      <c r="AT156" s="1273">
        <v>10</v>
      </c>
      <c r="AU156" s="1273">
        <v>2</v>
      </c>
      <c r="AV156" s="1273">
        <v>7</v>
      </c>
      <c r="AW156" s="1273">
        <v>26</v>
      </c>
      <c r="AX156" s="1273">
        <v>71</v>
      </c>
      <c r="AY156" s="1273">
        <v>42</v>
      </c>
      <c r="AZ156" s="1273">
        <v>27</v>
      </c>
      <c r="BA156" s="1273">
        <v>18</v>
      </c>
      <c r="BB156" s="1273">
        <v>10</v>
      </c>
      <c r="BC156" s="1273">
        <v>12</v>
      </c>
      <c r="BD156" s="1273">
        <v>7</v>
      </c>
      <c r="BE156" s="1273">
        <v>7</v>
      </c>
      <c r="BF156" s="1273">
        <v>4</v>
      </c>
      <c r="BG156" s="1273">
        <v>8</v>
      </c>
      <c r="BH156" s="1273">
        <v>1</v>
      </c>
      <c r="BI156" s="1273">
        <v>1</v>
      </c>
      <c r="BJ156" s="1273">
        <v>6</v>
      </c>
      <c r="BK156" s="1273">
        <v>4</v>
      </c>
      <c r="BL156" s="1273">
        <v>3</v>
      </c>
      <c r="BM156" s="1463"/>
    </row>
    <row r="157" spans="1:65" ht="12.75" customHeight="1">
      <c r="A157" s="1289">
        <v>381</v>
      </c>
      <c r="B157" s="1162" t="s">
        <v>27</v>
      </c>
      <c r="C157" s="1273">
        <v>829</v>
      </c>
      <c r="D157" s="1273">
        <v>46</v>
      </c>
      <c r="E157" s="1273">
        <v>22</v>
      </c>
      <c r="F157" s="1273">
        <v>13</v>
      </c>
      <c r="G157" s="1273">
        <v>47</v>
      </c>
      <c r="H157" s="1273">
        <v>173</v>
      </c>
      <c r="I157" s="1273">
        <v>162</v>
      </c>
      <c r="J157" s="1273">
        <v>101</v>
      </c>
      <c r="K157" s="1273">
        <v>49</v>
      </c>
      <c r="L157" s="1273">
        <v>46</v>
      </c>
      <c r="M157" s="1273">
        <v>45</v>
      </c>
      <c r="N157" s="1273">
        <v>29</v>
      </c>
      <c r="O157" s="1273">
        <v>22</v>
      </c>
      <c r="P157" s="1273">
        <v>18</v>
      </c>
      <c r="Q157" s="1273">
        <v>15</v>
      </c>
      <c r="R157" s="1273">
        <v>12</v>
      </c>
      <c r="S157" s="1273">
        <v>18</v>
      </c>
      <c r="T157" s="1273">
        <v>6</v>
      </c>
      <c r="U157" s="1273">
        <v>4</v>
      </c>
      <c r="V157" s="1273">
        <v>1</v>
      </c>
      <c r="W157" s="1305"/>
      <c r="X157" s="1273">
        <v>415</v>
      </c>
      <c r="Y157" s="1273">
        <v>20</v>
      </c>
      <c r="Z157" s="1273">
        <v>9</v>
      </c>
      <c r="AA157" s="1273">
        <v>7</v>
      </c>
      <c r="AB157" s="1273">
        <v>29</v>
      </c>
      <c r="AC157" s="1273">
        <v>79</v>
      </c>
      <c r="AD157" s="1273">
        <v>85</v>
      </c>
      <c r="AE157" s="1273">
        <v>44</v>
      </c>
      <c r="AF157" s="1273">
        <v>25</v>
      </c>
      <c r="AG157" s="1273">
        <v>29</v>
      </c>
      <c r="AH157" s="1273">
        <v>26</v>
      </c>
      <c r="AI157" s="1273">
        <v>14</v>
      </c>
      <c r="AJ157" s="1273">
        <v>15</v>
      </c>
      <c r="AK157" s="1273">
        <v>8</v>
      </c>
      <c r="AL157" s="1273">
        <v>8</v>
      </c>
      <c r="AM157" s="1273">
        <v>5</v>
      </c>
      <c r="AN157" s="1273">
        <v>8</v>
      </c>
      <c r="AO157" s="1273">
        <v>2</v>
      </c>
      <c r="AP157" s="1273">
        <v>2</v>
      </c>
      <c r="AQ157" s="1273">
        <v>0</v>
      </c>
      <c r="AR157" s="2355"/>
      <c r="AS157" s="1273">
        <v>414</v>
      </c>
      <c r="AT157" s="1273">
        <v>26</v>
      </c>
      <c r="AU157" s="1273">
        <v>13</v>
      </c>
      <c r="AV157" s="1273">
        <v>6</v>
      </c>
      <c r="AW157" s="1273">
        <v>18</v>
      </c>
      <c r="AX157" s="1273">
        <v>94</v>
      </c>
      <c r="AY157" s="1273">
        <v>77</v>
      </c>
      <c r="AZ157" s="1273">
        <v>57</v>
      </c>
      <c r="BA157" s="1273">
        <v>24</v>
      </c>
      <c r="BB157" s="1273">
        <v>17</v>
      </c>
      <c r="BC157" s="1273">
        <v>19</v>
      </c>
      <c r="BD157" s="1273">
        <v>15</v>
      </c>
      <c r="BE157" s="1273">
        <v>7</v>
      </c>
      <c r="BF157" s="1273">
        <v>10</v>
      </c>
      <c r="BG157" s="1273">
        <v>7</v>
      </c>
      <c r="BH157" s="1273">
        <v>7</v>
      </c>
      <c r="BI157" s="1273">
        <v>10</v>
      </c>
      <c r="BJ157" s="1273">
        <v>4</v>
      </c>
      <c r="BK157" s="1273">
        <v>2</v>
      </c>
      <c r="BL157" s="1273">
        <v>1</v>
      </c>
      <c r="BM157" s="1463"/>
    </row>
    <row r="158" spans="1:65" ht="12.75" customHeight="1">
      <c r="A158" s="1289">
        <v>382</v>
      </c>
      <c r="B158" s="1162" t="s">
        <v>28</v>
      </c>
      <c r="C158" s="1273">
        <v>1200</v>
      </c>
      <c r="D158" s="1273">
        <v>71</v>
      </c>
      <c r="E158" s="1273">
        <v>30</v>
      </c>
      <c r="F158" s="1273">
        <v>12</v>
      </c>
      <c r="G158" s="1273">
        <v>58</v>
      </c>
      <c r="H158" s="1273">
        <v>222</v>
      </c>
      <c r="I158" s="1273">
        <v>238</v>
      </c>
      <c r="J158" s="1273">
        <v>178</v>
      </c>
      <c r="K158" s="1273">
        <v>94</v>
      </c>
      <c r="L158" s="1273">
        <v>50</v>
      </c>
      <c r="M158" s="1273">
        <v>58</v>
      </c>
      <c r="N158" s="1273">
        <v>48</v>
      </c>
      <c r="O158" s="1273">
        <v>23</v>
      </c>
      <c r="P158" s="1273">
        <v>30</v>
      </c>
      <c r="Q158" s="1273">
        <v>33</v>
      </c>
      <c r="R158" s="1273">
        <v>11</v>
      </c>
      <c r="S158" s="1273">
        <v>16</v>
      </c>
      <c r="T158" s="1273">
        <v>12</v>
      </c>
      <c r="U158" s="1273">
        <v>9</v>
      </c>
      <c r="V158" s="1273">
        <v>7</v>
      </c>
      <c r="W158" s="1305"/>
      <c r="X158" s="1273">
        <v>645</v>
      </c>
      <c r="Y158" s="1273">
        <v>33</v>
      </c>
      <c r="Z158" s="1273">
        <v>16</v>
      </c>
      <c r="AA158" s="1273">
        <v>8</v>
      </c>
      <c r="AB158" s="1273">
        <v>29</v>
      </c>
      <c r="AC158" s="1273">
        <v>130</v>
      </c>
      <c r="AD158" s="1273">
        <v>119</v>
      </c>
      <c r="AE158" s="1273">
        <v>100</v>
      </c>
      <c r="AF158" s="1273">
        <v>55</v>
      </c>
      <c r="AG158" s="1273">
        <v>32</v>
      </c>
      <c r="AH158" s="1273">
        <v>35</v>
      </c>
      <c r="AI158" s="1273">
        <v>26</v>
      </c>
      <c r="AJ158" s="1273">
        <v>13</v>
      </c>
      <c r="AK158" s="1273">
        <v>13</v>
      </c>
      <c r="AL158" s="1273">
        <v>18</v>
      </c>
      <c r="AM158" s="1273">
        <v>7</v>
      </c>
      <c r="AN158" s="1273">
        <v>4</v>
      </c>
      <c r="AO158" s="1273">
        <v>3</v>
      </c>
      <c r="AP158" s="1273">
        <v>4</v>
      </c>
      <c r="AQ158" s="1273">
        <v>0</v>
      </c>
      <c r="AR158" s="2355"/>
      <c r="AS158" s="1273">
        <v>555</v>
      </c>
      <c r="AT158" s="1273">
        <v>38</v>
      </c>
      <c r="AU158" s="1273">
        <v>14</v>
      </c>
      <c r="AV158" s="1273">
        <v>4</v>
      </c>
      <c r="AW158" s="1273">
        <v>29</v>
      </c>
      <c r="AX158" s="1273">
        <v>92</v>
      </c>
      <c r="AY158" s="1273">
        <v>119</v>
      </c>
      <c r="AZ158" s="1273">
        <v>78</v>
      </c>
      <c r="BA158" s="1273">
        <v>39</v>
      </c>
      <c r="BB158" s="1273">
        <v>18</v>
      </c>
      <c r="BC158" s="1273">
        <v>23</v>
      </c>
      <c r="BD158" s="1273">
        <v>22</v>
      </c>
      <c r="BE158" s="1273">
        <v>10</v>
      </c>
      <c r="BF158" s="1273">
        <v>17</v>
      </c>
      <c r="BG158" s="1273">
        <v>15</v>
      </c>
      <c r="BH158" s="1273">
        <v>4</v>
      </c>
      <c r="BI158" s="1273">
        <v>12</v>
      </c>
      <c r="BJ158" s="1273">
        <v>9</v>
      </c>
      <c r="BK158" s="1273">
        <v>5</v>
      </c>
      <c r="BL158" s="1273">
        <v>7</v>
      </c>
      <c r="BM158" s="1463"/>
    </row>
    <row r="159" spans="1:65">
      <c r="A159" s="1289">
        <v>442</v>
      </c>
      <c r="B159" s="1162" t="s">
        <v>38</v>
      </c>
      <c r="C159" s="1273">
        <v>314</v>
      </c>
      <c r="D159" s="1273">
        <v>13</v>
      </c>
      <c r="E159" s="1273">
        <v>3</v>
      </c>
      <c r="F159" s="1273">
        <v>2</v>
      </c>
      <c r="G159" s="1273">
        <v>16</v>
      </c>
      <c r="H159" s="1273">
        <v>71</v>
      </c>
      <c r="I159" s="1273">
        <v>58</v>
      </c>
      <c r="J159" s="1273">
        <v>42</v>
      </c>
      <c r="K159" s="1273">
        <v>28</v>
      </c>
      <c r="L159" s="1273">
        <v>23</v>
      </c>
      <c r="M159" s="1273">
        <v>17</v>
      </c>
      <c r="N159" s="1273">
        <v>7</v>
      </c>
      <c r="O159" s="1273">
        <v>4</v>
      </c>
      <c r="P159" s="1273">
        <v>7</v>
      </c>
      <c r="Q159" s="1273">
        <v>8</v>
      </c>
      <c r="R159" s="1273">
        <v>4</v>
      </c>
      <c r="S159" s="1273">
        <v>3</v>
      </c>
      <c r="T159" s="1273">
        <v>2</v>
      </c>
      <c r="U159" s="1273">
        <v>3</v>
      </c>
      <c r="V159" s="1273">
        <v>3</v>
      </c>
      <c r="W159" s="1305"/>
      <c r="X159" s="1273">
        <v>145</v>
      </c>
      <c r="Y159" s="1273">
        <v>4</v>
      </c>
      <c r="Z159" s="1273">
        <v>0</v>
      </c>
      <c r="AA159" s="1273">
        <v>2</v>
      </c>
      <c r="AB159" s="1273">
        <v>10</v>
      </c>
      <c r="AC159" s="1273">
        <v>32</v>
      </c>
      <c r="AD159" s="1273">
        <v>27</v>
      </c>
      <c r="AE159" s="1273">
        <v>22</v>
      </c>
      <c r="AF159" s="1273">
        <v>11</v>
      </c>
      <c r="AG159" s="1273">
        <v>11</v>
      </c>
      <c r="AH159" s="1273">
        <v>7</v>
      </c>
      <c r="AI159" s="1273">
        <v>3</v>
      </c>
      <c r="AJ159" s="1273">
        <v>4</v>
      </c>
      <c r="AK159" s="1273">
        <v>2</v>
      </c>
      <c r="AL159" s="1273">
        <v>4</v>
      </c>
      <c r="AM159" s="1273">
        <v>2</v>
      </c>
      <c r="AN159" s="1273">
        <v>1</v>
      </c>
      <c r="AO159" s="1273">
        <v>1</v>
      </c>
      <c r="AP159" s="1273">
        <v>0</v>
      </c>
      <c r="AQ159" s="1273">
        <v>2</v>
      </c>
      <c r="AR159" s="2355"/>
      <c r="AS159" s="1273">
        <v>169</v>
      </c>
      <c r="AT159" s="1273">
        <v>9</v>
      </c>
      <c r="AU159" s="1273">
        <v>3</v>
      </c>
      <c r="AV159" s="1273">
        <v>0</v>
      </c>
      <c r="AW159" s="1273">
        <v>6</v>
      </c>
      <c r="AX159" s="1273">
        <v>39</v>
      </c>
      <c r="AY159" s="1273">
        <v>31</v>
      </c>
      <c r="AZ159" s="1273">
        <v>20</v>
      </c>
      <c r="BA159" s="1273">
        <v>17</v>
      </c>
      <c r="BB159" s="1273">
        <v>12</v>
      </c>
      <c r="BC159" s="1273">
        <v>10</v>
      </c>
      <c r="BD159" s="1273">
        <v>4</v>
      </c>
      <c r="BE159" s="1273">
        <v>0</v>
      </c>
      <c r="BF159" s="1273">
        <v>5</v>
      </c>
      <c r="BG159" s="1273">
        <v>4</v>
      </c>
      <c r="BH159" s="1273">
        <v>2</v>
      </c>
      <c r="BI159" s="1273">
        <v>2</v>
      </c>
      <c r="BJ159" s="1273">
        <v>1</v>
      </c>
      <c r="BK159" s="1273">
        <v>3</v>
      </c>
      <c r="BL159" s="1273">
        <v>1</v>
      </c>
      <c r="BM159" s="1463"/>
    </row>
    <row r="160" spans="1:65">
      <c r="A160" s="1289">
        <v>443</v>
      </c>
      <c r="B160" s="1162" t="s">
        <v>39</v>
      </c>
      <c r="C160" s="1273">
        <v>674</v>
      </c>
      <c r="D160" s="1273">
        <v>41</v>
      </c>
      <c r="E160" s="1273">
        <v>21</v>
      </c>
      <c r="F160" s="1273">
        <v>8</v>
      </c>
      <c r="G160" s="1273">
        <v>41</v>
      </c>
      <c r="H160" s="1273">
        <v>152</v>
      </c>
      <c r="I160" s="1273">
        <v>145</v>
      </c>
      <c r="J160" s="1273">
        <v>73</v>
      </c>
      <c r="K160" s="1273">
        <v>69</v>
      </c>
      <c r="L160" s="1273">
        <v>25</v>
      </c>
      <c r="M160" s="1273">
        <v>29</v>
      </c>
      <c r="N160" s="1273">
        <v>20</v>
      </c>
      <c r="O160" s="1273">
        <v>13</v>
      </c>
      <c r="P160" s="1273">
        <v>12</v>
      </c>
      <c r="Q160" s="1273">
        <v>9</v>
      </c>
      <c r="R160" s="1273">
        <v>5</v>
      </c>
      <c r="S160" s="1273">
        <v>6</v>
      </c>
      <c r="T160" s="1273">
        <v>2</v>
      </c>
      <c r="U160" s="1273">
        <v>0</v>
      </c>
      <c r="V160" s="1273">
        <v>3</v>
      </c>
      <c r="W160" s="1305"/>
      <c r="X160" s="1273">
        <v>346</v>
      </c>
      <c r="Y160" s="1273">
        <v>24</v>
      </c>
      <c r="Z160" s="1273">
        <v>10</v>
      </c>
      <c r="AA160" s="1273">
        <v>5</v>
      </c>
      <c r="AB160" s="1273">
        <v>27</v>
      </c>
      <c r="AC160" s="1273">
        <v>70</v>
      </c>
      <c r="AD160" s="1273">
        <v>74</v>
      </c>
      <c r="AE160" s="1273">
        <v>31</v>
      </c>
      <c r="AF160" s="1273">
        <v>38</v>
      </c>
      <c r="AG160" s="1273">
        <v>15</v>
      </c>
      <c r="AH160" s="1273">
        <v>14</v>
      </c>
      <c r="AI160" s="1273">
        <v>13</v>
      </c>
      <c r="AJ160" s="1273">
        <v>8</v>
      </c>
      <c r="AK160" s="1273">
        <v>7</v>
      </c>
      <c r="AL160" s="1273">
        <v>5</v>
      </c>
      <c r="AM160" s="1273">
        <v>0</v>
      </c>
      <c r="AN160" s="1273">
        <v>2</v>
      </c>
      <c r="AO160" s="1273">
        <v>1</v>
      </c>
      <c r="AP160" s="1273">
        <v>0</v>
      </c>
      <c r="AQ160" s="1273">
        <v>2</v>
      </c>
      <c r="AR160" s="2355"/>
      <c r="AS160" s="1273">
        <v>328</v>
      </c>
      <c r="AT160" s="1273">
        <v>17</v>
      </c>
      <c r="AU160" s="1273">
        <v>11</v>
      </c>
      <c r="AV160" s="1273">
        <v>3</v>
      </c>
      <c r="AW160" s="1273">
        <v>14</v>
      </c>
      <c r="AX160" s="1273">
        <v>82</v>
      </c>
      <c r="AY160" s="1273">
        <v>71</v>
      </c>
      <c r="AZ160" s="1273">
        <v>42</v>
      </c>
      <c r="BA160" s="1273">
        <v>31</v>
      </c>
      <c r="BB160" s="1273">
        <v>10</v>
      </c>
      <c r="BC160" s="1273">
        <v>15</v>
      </c>
      <c r="BD160" s="1273">
        <v>7</v>
      </c>
      <c r="BE160" s="1273">
        <v>5</v>
      </c>
      <c r="BF160" s="1273">
        <v>5</v>
      </c>
      <c r="BG160" s="1273">
        <v>4</v>
      </c>
      <c r="BH160" s="1273">
        <v>5</v>
      </c>
      <c r="BI160" s="1273">
        <v>4</v>
      </c>
      <c r="BJ160" s="1273">
        <v>1</v>
      </c>
      <c r="BK160" s="1273">
        <v>0</v>
      </c>
      <c r="BL160" s="1273">
        <v>1</v>
      </c>
      <c r="BM160" s="1463"/>
    </row>
    <row r="161" spans="1:65">
      <c r="A161" s="1289">
        <v>446</v>
      </c>
      <c r="B161" s="1162" t="s">
        <v>657</v>
      </c>
      <c r="C161" s="1273">
        <v>319</v>
      </c>
      <c r="D161" s="1273">
        <v>13</v>
      </c>
      <c r="E161" s="1273">
        <v>14</v>
      </c>
      <c r="F161" s="1273">
        <v>8</v>
      </c>
      <c r="G161" s="1273">
        <v>17</v>
      </c>
      <c r="H161" s="1273">
        <v>73</v>
      </c>
      <c r="I161" s="1273">
        <v>56</v>
      </c>
      <c r="J161" s="1273">
        <v>41</v>
      </c>
      <c r="K161" s="1273">
        <v>20</v>
      </c>
      <c r="L161" s="1273">
        <v>18</v>
      </c>
      <c r="M161" s="1273">
        <v>15</v>
      </c>
      <c r="N161" s="1273">
        <v>6</v>
      </c>
      <c r="O161" s="1273">
        <v>5</v>
      </c>
      <c r="P161" s="1273">
        <v>4</v>
      </c>
      <c r="Q161" s="1273">
        <v>4</v>
      </c>
      <c r="R161" s="1273">
        <v>3</v>
      </c>
      <c r="S161" s="1273">
        <v>2</v>
      </c>
      <c r="T161" s="1273">
        <v>3</v>
      </c>
      <c r="U161" s="1273">
        <v>7</v>
      </c>
      <c r="V161" s="1273">
        <v>10</v>
      </c>
      <c r="W161" s="1305"/>
      <c r="X161" s="1273">
        <v>154</v>
      </c>
      <c r="Y161" s="1273">
        <v>9</v>
      </c>
      <c r="Z161" s="1273">
        <v>10</v>
      </c>
      <c r="AA161" s="1273">
        <v>2</v>
      </c>
      <c r="AB161" s="1273">
        <v>7</v>
      </c>
      <c r="AC161" s="1273">
        <v>32</v>
      </c>
      <c r="AD161" s="1273">
        <v>25</v>
      </c>
      <c r="AE161" s="1273">
        <v>29</v>
      </c>
      <c r="AF161" s="1273">
        <v>6</v>
      </c>
      <c r="AG161" s="1273">
        <v>8</v>
      </c>
      <c r="AH161" s="1273">
        <v>7</v>
      </c>
      <c r="AI161" s="1273">
        <v>3</v>
      </c>
      <c r="AJ161" s="1273">
        <v>5</v>
      </c>
      <c r="AK161" s="1273">
        <v>2</v>
      </c>
      <c r="AL161" s="1273">
        <v>1</v>
      </c>
      <c r="AM161" s="1273">
        <v>1</v>
      </c>
      <c r="AN161" s="1273">
        <v>2</v>
      </c>
      <c r="AO161" s="1273">
        <v>1</v>
      </c>
      <c r="AP161" s="1273">
        <v>1</v>
      </c>
      <c r="AQ161" s="1273">
        <v>3</v>
      </c>
      <c r="AR161" s="2355"/>
      <c r="AS161" s="1273">
        <v>165</v>
      </c>
      <c r="AT161" s="1273">
        <v>4</v>
      </c>
      <c r="AU161" s="1273">
        <v>4</v>
      </c>
      <c r="AV161" s="1273">
        <v>6</v>
      </c>
      <c r="AW161" s="1273">
        <v>10</v>
      </c>
      <c r="AX161" s="1273">
        <v>41</v>
      </c>
      <c r="AY161" s="1273">
        <v>31</v>
      </c>
      <c r="AZ161" s="1273">
        <v>12</v>
      </c>
      <c r="BA161" s="1273">
        <v>14</v>
      </c>
      <c r="BB161" s="1273">
        <v>10</v>
      </c>
      <c r="BC161" s="1273">
        <v>8</v>
      </c>
      <c r="BD161" s="1273">
        <v>3</v>
      </c>
      <c r="BE161" s="1273">
        <v>0</v>
      </c>
      <c r="BF161" s="1273">
        <v>2</v>
      </c>
      <c r="BG161" s="1273">
        <v>3</v>
      </c>
      <c r="BH161" s="1273">
        <v>2</v>
      </c>
      <c r="BI161" s="1273">
        <v>0</v>
      </c>
      <c r="BJ161" s="1273">
        <v>2</v>
      </c>
      <c r="BK161" s="1273">
        <v>6</v>
      </c>
      <c r="BL161" s="1273">
        <v>7</v>
      </c>
      <c r="BM161" s="1463"/>
    </row>
    <row r="162" spans="1:65">
      <c r="A162" s="1289">
        <v>464</v>
      </c>
      <c r="B162" s="1162" t="s">
        <v>46</v>
      </c>
      <c r="C162" s="1273">
        <v>1066</v>
      </c>
      <c r="D162" s="1273">
        <v>84</v>
      </c>
      <c r="E162" s="1273">
        <v>36</v>
      </c>
      <c r="F162" s="1273">
        <v>11</v>
      </c>
      <c r="G162" s="1273">
        <v>53</v>
      </c>
      <c r="H162" s="1273">
        <v>213</v>
      </c>
      <c r="I162" s="1273">
        <v>174</v>
      </c>
      <c r="J162" s="1273">
        <v>142</v>
      </c>
      <c r="K162" s="1273">
        <v>98</v>
      </c>
      <c r="L162" s="1273">
        <v>69</v>
      </c>
      <c r="M162" s="1273">
        <v>56</v>
      </c>
      <c r="N162" s="1273">
        <v>29</v>
      </c>
      <c r="O162" s="1273">
        <v>17</v>
      </c>
      <c r="P162" s="1273">
        <v>10</v>
      </c>
      <c r="Q162" s="1273">
        <v>23</v>
      </c>
      <c r="R162" s="1273">
        <v>17</v>
      </c>
      <c r="S162" s="1273">
        <v>10</v>
      </c>
      <c r="T162" s="1273">
        <v>14</v>
      </c>
      <c r="U162" s="1273">
        <v>8</v>
      </c>
      <c r="V162" s="1273">
        <v>2</v>
      </c>
      <c r="W162" s="1305"/>
      <c r="X162" s="1273">
        <v>532</v>
      </c>
      <c r="Y162" s="1273">
        <v>38</v>
      </c>
      <c r="Z162" s="1273">
        <v>14</v>
      </c>
      <c r="AA162" s="1273">
        <v>6</v>
      </c>
      <c r="AB162" s="1273">
        <v>28</v>
      </c>
      <c r="AC162" s="1273">
        <v>100</v>
      </c>
      <c r="AD162" s="1273">
        <v>87</v>
      </c>
      <c r="AE162" s="1273">
        <v>70</v>
      </c>
      <c r="AF162" s="1273">
        <v>55</v>
      </c>
      <c r="AG162" s="1273">
        <v>42</v>
      </c>
      <c r="AH162" s="1273">
        <v>31</v>
      </c>
      <c r="AI162" s="1273">
        <v>18</v>
      </c>
      <c r="AJ162" s="1273">
        <v>8</v>
      </c>
      <c r="AK162" s="1273">
        <v>6</v>
      </c>
      <c r="AL162" s="1273">
        <v>9</v>
      </c>
      <c r="AM162" s="1273">
        <v>11</v>
      </c>
      <c r="AN162" s="1273">
        <v>4</v>
      </c>
      <c r="AO162" s="1273">
        <v>3</v>
      </c>
      <c r="AP162" s="1273">
        <v>2</v>
      </c>
      <c r="AQ162" s="1273">
        <v>0</v>
      </c>
      <c r="AR162" s="2355"/>
      <c r="AS162" s="1273">
        <v>534</v>
      </c>
      <c r="AT162" s="1273">
        <v>46</v>
      </c>
      <c r="AU162" s="1273">
        <v>22</v>
      </c>
      <c r="AV162" s="1273">
        <v>5</v>
      </c>
      <c r="AW162" s="1273">
        <v>25</v>
      </c>
      <c r="AX162" s="1273">
        <v>113</v>
      </c>
      <c r="AY162" s="1273">
        <v>87</v>
      </c>
      <c r="AZ162" s="1273">
        <v>72</v>
      </c>
      <c r="BA162" s="1273">
        <v>43</v>
      </c>
      <c r="BB162" s="1273">
        <v>27</v>
      </c>
      <c r="BC162" s="1273">
        <v>25</v>
      </c>
      <c r="BD162" s="1273">
        <v>11</v>
      </c>
      <c r="BE162" s="1273">
        <v>9</v>
      </c>
      <c r="BF162" s="1273">
        <v>4</v>
      </c>
      <c r="BG162" s="1273">
        <v>14</v>
      </c>
      <c r="BH162" s="1273">
        <v>6</v>
      </c>
      <c r="BI162" s="1273">
        <v>6</v>
      </c>
      <c r="BJ162" s="1273">
        <v>11</v>
      </c>
      <c r="BK162" s="1273">
        <v>6</v>
      </c>
      <c r="BL162" s="1273">
        <v>2</v>
      </c>
      <c r="BM162" s="1463"/>
    </row>
    <row r="163" spans="1:65">
      <c r="A163" s="1289">
        <v>481</v>
      </c>
      <c r="B163" s="1162" t="s">
        <v>47</v>
      </c>
      <c r="C163" s="1273">
        <v>444</v>
      </c>
      <c r="D163" s="1273">
        <v>7</v>
      </c>
      <c r="E163" s="1273">
        <v>19</v>
      </c>
      <c r="F163" s="1273">
        <v>13</v>
      </c>
      <c r="G163" s="1273">
        <v>38</v>
      </c>
      <c r="H163" s="1273">
        <v>88</v>
      </c>
      <c r="I163" s="1273">
        <v>75</v>
      </c>
      <c r="J163" s="1273">
        <v>39</v>
      </c>
      <c r="K163" s="1273">
        <v>27</v>
      </c>
      <c r="L163" s="1273">
        <v>32</v>
      </c>
      <c r="M163" s="1273">
        <v>25</v>
      </c>
      <c r="N163" s="1273">
        <v>13</v>
      </c>
      <c r="O163" s="1273">
        <v>14</v>
      </c>
      <c r="P163" s="1273">
        <v>10</v>
      </c>
      <c r="Q163" s="1273">
        <v>12</v>
      </c>
      <c r="R163" s="1273">
        <v>8</v>
      </c>
      <c r="S163" s="1273">
        <v>5</v>
      </c>
      <c r="T163" s="1273">
        <v>5</v>
      </c>
      <c r="U163" s="1273">
        <v>9</v>
      </c>
      <c r="V163" s="1273">
        <v>5</v>
      </c>
      <c r="W163" s="1305"/>
      <c r="X163" s="1273">
        <v>219</v>
      </c>
      <c r="Y163" s="1273">
        <v>5</v>
      </c>
      <c r="Z163" s="1273">
        <v>12</v>
      </c>
      <c r="AA163" s="1273">
        <v>4</v>
      </c>
      <c r="AB163" s="1273">
        <v>19</v>
      </c>
      <c r="AC163" s="1273">
        <v>46</v>
      </c>
      <c r="AD163" s="1273">
        <v>38</v>
      </c>
      <c r="AE163" s="1273">
        <v>18</v>
      </c>
      <c r="AF163" s="1273">
        <v>14</v>
      </c>
      <c r="AG163" s="1273">
        <v>17</v>
      </c>
      <c r="AH163" s="1273">
        <v>17</v>
      </c>
      <c r="AI163" s="1273">
        <v>5</v>
      </c>
      <c r="AJ163" s="1273">
        <v>5</v>
      </c>
      <c r="AK163" s="1273">
        <v>4</v>
      </c>
      <c r="AL163" s="1273">
        <v>6</v>
      </c>
      <c r="AM163" s="1273">
        <v>3</v>
      </c>
      <c r="AN163" s="1273">
        <v>2</v>
      </c>
      <c r="AO163" s="1273">
        <v>3</v>
      </c>
      <c r="AP163" s="1273">
        <v>1</v>
      </c>
      <c r="AQ163" s="1273">
        <v>0</v>
      </c>
      <c r="AR163" s="2355"/>
      <c r="AS163" s="1273">
        <v>225</v>
      </c>
      <c r="AT163" s="1273">
        <v>2</v>
      </c>
      <c r="AU163" s="1273">
        <v>7</v>
      </c>
      <c r="AV163" s="1273">
        <v>9</v>
      </c>
      <c r="AW163" s="1273">
        <v>19</v>
      </c>
      <c r="AX163" s="1273">
        <v>42</v>
      </c>
      <c r="AY163" s="1273">
        <v>37</v>
      </c>
      <c r="AZ163" s="1273">
        <v>21</v>
      </c>
      <c r="BA163" s="1273">
        <v>13</v>
      </c>
      <c r="BB163" s="1273">
        <v>15</v>
      </c>
      <c r="BC163" s="1273">
        <v>8</v>
      </c>
      <c r="BD163" s="1273">
        <v>8</v>
      </c>
      <c r="BE163" s="1273">
        <v>9</v>
      </c>
      <c r="BF163" s="1273">
        <v>6</v>
      </c>
      <c r="BG163" s="1273">
        <v>6</v>
      </c>
      <c r="BH163" s="1273">
        <v>5</v>
      </c>
      <c r="BI163" s="1273">
        <v>3</v>
      </c>
      <c r="BJ163" s="1273">
        <v>2</v>
      </c>
      <c r="BK163" s="1273">
        <v>8</v>
      </c>
      <c r="BL163" s="1273">
        <v>5</v>
      </c>
      <c r="BM163" s="1463"/>
    </row>
    <row r="164" spans="1:65">
      <c r="A164" s="1289">
        <v>501</v>
      </c>
      <c r="B164" s="1162" t="s">
        <v>82</v>
      </c>
      <c r="C164" s="1273">
        <v>409</v>
      </c>
      <c r="D164" s="1273">
        <v>13</v>
      </c>
      <c r="E164" s="1273">
        <v>10</v>
      </c>
      <c r="F164" s="1273">
        <v>3</v>
      </c>
      <c r="G164" s="1273">
        <v>26</v>
      </c>
      <c r="H164" s="1273">
        <v>119</v>
      </c>
      <c r="I164" s="1273">
        <v>64</v>
      </c>
      <c r="J164" s="1273">
        <v>47</v>
      </c>
      <c r="K164" s="1273">
        <v>34</v>
      </c>
      <c r="L164" s="1273">
        <v>23</v>
      </c>
      <c r="M164" s="1273">
        <v>10</v>
      </c>
      <c r="N164" s="1273">
        <v>9</v>
      </c>
      <c r="O164" s="1273">
        <v>7</v>
      </c>
      <c r="P164" s="1273">
        <v>2</v>
      </c>
      <c r="Q164" s="1273">
        <v>4</v>
      </c>
      <c r="R164" s="1273">
        <v>10</v>
      </c>
      <c r="S164" s="1273">
        <v>10</v>
      </c>
      <c r="T164" s="1273">
        <v>5</v>
      </c>
      <c r="U164" s="1273">
        <v>7</v>
      </c>
      <c r="V164" s="1273">
        <v>6</v>
      </c>
      <c r="W164" s="1305"/>
      <c r="X164" s="1273">
        <v>192</v>
      </c>
      <c r="Y164" s="1273">
        <v>8</v>
      </c>
      <c r="Z164" s="1273">
        <v>8</v>
      </c>
      <c r="AA164" s="1273">
        <v>1</v>
      </c>
      <c r="AB164" s="1273">
        <v>15</v>
      </c>
      <c r="AC164" s="1273">
        <v>48</v>
      </c>
      <c r="AD164" s="1273">
        <v>27</v>
      </c>
      <c r="AE164" s="1273">
        <v>21</v>
      </c>
      <c r="AF164" s="1273">
        <v>19</v>
      </c>
      <c r="AG164" s="1273">
        <v>15</v>
      </c>
      <c r="AH164" s="1273">
        <v>3</v>
      </c>
      <c r="AI164" s="1273">
        <v>2</v>
      </c>
      <c r="AJ164" s="1273">
        <v>5</v>
      </c>
      <c r="AK164" s="1273">
        <v>1</v>
      </c>
      <c r="AL164" s="1273">
        <v>4</v>
      </c>
      <c r="AM164" s="1273">
        <v>6</v>
      </c>
      <c r="AN164" s="1273">
        <v>4</v>
      </c>
      <c r="AO164" s="1273">
        <v>2</v>
      </c>
      <c r="AP164" s="1273">
        <v>2</v>
      </c>
      <c r="AQ164" s="1273">
        <v>1</v>
      </c>
      <c r="AR164" s="2355"/>
      <c r="AS164" s="1273">
        <v>217</v>
      </c>
      <c r="AT164" s="1273">
        <v>5</v>
      </c>
      <c r="AU164" s="1273">
        <v>2</v>
      </c>
      <c r="AV164" s="1273">
        <v>2</v>
      </c>
      <c r="AW164" s="1273">
        <v>11</v>
      </c>
      <c r="AX164" s="1273">
        <v>71</v>
      </c>
      <c r="AY164" s="1273">
        <v>37</v>
      </c>
      <c r="AZ164" s="1273">
        <v>26</v>
      </c>
      <c r="BA164" s="1273">
        <v>15</v>
      </c>
      <c r="BB164" s="1273">
        <v>8</v>
      </c>
      <c r="BC164" s="1273">
        <v>7</v>
      </c>
      <c r="BD164" s="1273">
        <v>7</v>
      </c>
      <c r="BE164" s="1273">
        <v>2</v>
      </c>
      <c r="BF164" s="1273">
        <v>1</v>
      </c>
      <c r="BG164" s="1273">
        <v>0</v>
      </c>
      <c r="BH164" s="1273">
        <v>4</v>
      </c>
      <c r="BI164" s="1273">
        <v>6</v>
      </c>
      <c r="BJ164" s="1273">
        <v>3</v>
      </c>
      <c r="BK164" s="1273">
        <v>5</v>
      </c>
      <c r="BL164" s="1273">
        <v>5</v>
      </c>
      <c r="BM164" s="1463"/>
    </row>
    <row r="165" spans="1:65">
      <c r="A165" s="1289">
        <v>585</v>
      </c>
      <c r="B165" s="1162" t="s">
        <v>658</v>
      </c>
      <c r="C165" s="1160">
        <v>496</v>
      </c>
      <c r="D165" s="1160">
        <v>24</v>
      </c>
      <c r="E165" s="1160">
        <v>4</v>
      </c>
      <c r="F165" s="1160">
        <v>9</v>
      </c>
      <c r="G165" s="1160">
        <v>55</v>
      </c>
      <c r="H165" s="1160">
        <v>141</v>
      </c>
      <c r="I165" s="1160">
        <v>77</v>
      </c>
      <c r="J165" s="1160">
        <v>44</v>
      </c>
      <c r="K165" s="1160">
        <v>28</v>
      </c>
      <c r="L165" s="1160">
        <v>20</v>
      </c>
      <c r="M165" s="1160">
        <v>8</v>
      </c>
      <c r="N165" s="1160">
        <v>12</v>
      </c>
      <c r="O165" s="1160">
        <v>8</v>
      </c>
      <c r="P165" s="1160">
        <v>7</v>
      </c>
      <c r="Q165" s="1160">
        <v>14</v>
      </c>
      <c r="R165" s="1160">
        <v>5</v>
      </c>
      <c r="S165" s="1160">
        <v>9</v>
      </c>
      <c r="T165" s="1160">
        <v>12</v>
      </c>
      <c r="U165" s="1160">
        <v>14</v>
      </c>
      <c r="V165" s="1160">
        <v>5</v>
      </c>
      <c r="W165" s="1162"/>
      <c r="X165" s="1160">
        <v>249</v>
      </c>
      <c r="Y165" s="1160">
        <v>13</v>
      </c>
      <c r="Z165" s="1160">
        <v>0</v>
      </c>
      <c r="AA165" s="1160">
        <v>8</v>
      </c>
      <c r="AB165" s="1160">
        <v>35</v>
      </c>
      <c r="AC165" s="1160">
        <v>65</v>
      </c>
      <c r="AD165" s="1160">
        <v>35</v>
      </c>
      <c r="AE165" s="1160">
        <v>21</v>
      </c>
      <c r="AF165" s="1160">
        <v>19</v>
      </c>
      <c r="AG165" s="1160">
        <v>11</v>
      </c>
      <c r="AH165" s="1160">
        <v>3</v>
      </c>
      <c r="AI165" s="1160">
        <v>6</v>
      </c>
      <c r="AJ165" s="1160">
        <v>4</v>
      </c>
      <c r="AK165" s="1160">
        <v>2</v>
      </c>
      <c r="AL165" s="1160">
        <v>9</v>
      </c>
      <c r="AM165" s="1160">
        <v>2</v>
      </c>
      <c r="AN165" s="1160">
        <v>1</v>
      </c>
      <c r="AO165" s="1160">
        <v>7</v>
      </c>
      <c r="AP165" s="1160">
        <v>6</v>
      </c>
      <c r="AQ165" s="1160">
        <v>2</v>
      </c>
      <c r="AR165" s="2366"/>
      <c r="AS165" s="1160">
        <v>247</v>
      </c>
      <c r="AT165" s="1160">
        <v>11</v>
      </c>
      <c r="AU165" s="1160">
        <v>4</v>
      </c>
      <c r="AV165" s="1160">
        <v>1</v>
      </c>
      <c r="AW165" s="1160">
        <v>20</v>
      </c>
      <c r="AX165" s="1160">
        <v>76</v>
      </c>
      <c r="AY165" s="1160">
        <v>42</v>
      </c>
      <c r="AZ165" s="1160">
        <v>23</v>
      </c>
      <c r="BA165" s="1160">
        <v>9</v>
      </c>
      <c r="BB165" s="1160">
        <v>9</v>
      </c>
      <c r="BC165" s="1160">
        <v>5</v>
      </c>
      <c r="BD165" s="1160">
        <v>6</v>
      </c>
      <c r="BE165" s="1160">
        <v>4</v>
      </c>
      <c r="BF165" s="1160">
        <v>5</v>
      </c>
      <c r="BG165" s="1160">
        <v>5</v>
      </c>
      <c r="BH165" s="1160">
        <v>3</v>
      </c>
      <c r="BI165" s="1160">
        <v>8</v>
      </c>
      <c r="BJ165" s="1160">
        <v>5</v>
      </c>
      <c r="BK165" s="1160">
        <v>8</v>
      </c>
      <c r="BL165" s="1160">
        <v>3</v>
      </c>
      <c r="BM165" s="1463"/>
    </row>
    <row r="166" spans="1:65">
      <c r="A166" s="1291">
        <v>586</v>
      </c>
      <c r="B166" s="1184" t="s">
        <v>659</v>
      </c>
      <c r="C166" s="1163">
        <v>346</v>
      </c>
      <c r="D166" s="1163">
        <v>12</v>
      </c>
      <c r="E166" s="1163">
        <v>7</v>
      </c>
      <c r="F166" s="1163">
        <v>10</v>
      </c>
      <c r="G166" s="1163">
        <v>36</v>
      </c>
      <c r="H166" s="1163">
        <v>98</v>
      </c>
      <c r="I166" s="1163">
        <v>43</v>
      </c>
      <c r="J166" s="1163">
        <v>32</v>
      </c>
      <c r="K166" s="1163">
        <v>24</v>
      </c>
      <c r="L166" s="1163">
        <v>17</v>
      </c>
      <c r="M166" s="1163">
        <v>13</v>
      </c>
      <c r="N166" s="1163">
        <v>7</v>
      </c>
      <c r="O166" s="1163">
        <v>5</v>
      </c>
      <c r="P166" s="1163">
        <v>10</v>
      </c>
      <c r="Q166" s="1163">
        <v>7</v>
      </c>
      <c r="R166" s="1163">
        <v>2</v>
      </c>
      <c r="S166" s="1163">
        <v>8</v>
      </c>
      <c r="T166" s="1163">
        <v>6</v>
      </c>
      <c r="U166" s="1163">
        <v>7</v>
      </c>
      <c r="V166" s="1163">
        <v>2</v>
      </c>
      <c r="W166" s="1184"/>
      <c r="X166" s="1163">
        <v>180</v>
      </c>
      <c r="Y166" s="1163">
        <v>4</v>
      </c>
      <c r="Z166" s="1163">
        <v>4</v>
      </c>
      <c r="AA166" s="1163">
        <v>7</v>
      </c>
      <c r="AB166" s="1163">
        <v>21</v>
      </c>
      <c r="AC166" s="1163">
        <v>59</v>
      </c>
      <c r="AD166" s="1163">
        <v>16</v>
      </c>
      <c r="AE166" s="1163">
        <v>14</v>
      </c>
      <c r="AF166" s="1163">
        <v>15</v>
      </c>
      <c r="AG166" s="1163">
        <v>9</v>
      </c>
      <c r="AH166" s="1163">
        <v>7</v>
      </c>
      <c r="AI166" s="1163">
        <v>6</v>
      </c>
      <c r="AJ166" s="1163">
        <v>5</v>
      </c>
      <c r="AK166" s="1163">
        <v>3</v>
      </c>
      <c r="AL166" s="1163">
        <v>3</v>
      </c>
      <c r="AM166" s="1163">
        <v>0</v>
      </c>
      <c r="AN166" s="1163">
        <v>4</v>
      </c>
      <c r="AO166" s="1163">
        <v>1</v>
      </c>
      <c r="AP166" s="1163">
        <v>2</v>
      </c>
      <c r="AQ166" s="1163">
        <v>0</v>
      </c>
      <c r="AR166" s="2103"/>
      <c r="AS166" s="1163">
        <v>166</v>
      </c>
      <c r="AT166" s="1163">
        <v>8</v>
      </c>
      <c r="AU166" s="1163">
        <v>3</v>
      </c>
      <c r="AV166" s="1163">
        <v>3</v>
      </c>
      <c r="AW166" s="1163">
        <v>15</v>
      </c>
      <c r="AX166" s="1163">
        <v>39</v>
      </c>
      <c r="AY166" s="1163">
        <v>27</v>
      </c>
      <c r="AZ166" s="1163">
        <v>18</v>
      </c>
      <c r="BA166" s="1163">
        <v>9</v>
      </c>
      <c r="BB166" s="1163">
        <v>8</v>
      </c>
      <c r="BC166" s="1163">
        <v>6</v>
      </c>
      <c r="BD166" s="1163">
        <v>1</v>
      </c>
      <c r="BE166" s="1163">
        <v>0</v>
      </c>
      <c r="BF166" s="1163">
        <v>7</v>
      </c>
      <c r="BG166" s="1163">
        <v>4</v>
      </c>
      <c r="BH166" s="1163">
        <v>2</v>
      </c>
      <c r="BI166" s="1163">
        <v>4</v>
      </c>
      <c r="BJ166" s="1163">
        <v>5</v>
      </c>
      <c r="BK166" s="1163">
        <v>5</v>
      </c>
      <c r="BL166" s="1163">
        <v>2</v>
      </c>
      <c r="BM166" s="1465"/>
    </row>
    <row r="167" spans="1:65">
      <c r="A167" s="1160" t="s">
        <v>1740</v>
      </c>
    </row>
  </sheetData>
  <phoneticPr fontId="3"/>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A7B6-DB8B-4A64-B22C-E608352BB90E}">
  <sheetPr>
    <tabColor theme="9" tint="0.59999389629810485"/>
  </sheetPr>
  <dimension ref="A1:BM167"/>
  <sheetViews>
    <sheetView workbookViewId="0">
      <pane xSplit="2" ySplit="3" topLeftCell="AL4"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-7523</v>
      </c>
      <c r="D4" s="1284">
        <v>612</v>
      </c>
      <c r="E4" s="1284">
        <v>279</v>
      </c>
      <c r="F4" s="1284">
        <v>38</v>
      </c>
      <c r="G4" s="1284">
        <v>79</v>
      </c>
      <c r="H4" s="1284">
        <v>-5987</v>
      </c>
      <c r="I4" s="1284">
        <v>-2845</v>
      </c>
      <c r="J4" s="1284">
        <v>-360</v>
      </c>
      <c r="K4" s="1284">
        <v>334</v>
      </c>
      <c r="L4" s="1284">
        <v>258</v>
      </c>
      <c r="M4" s="1284">
        <v>143</v>
      </c>
      <c r="N4" s="1284">
        <v>-5</v>
      </c>
      <c r="O4" s="1284">
        <v>197</v>
      </c>
      <c r="P4" s="1284">
        <v>121</v>
      </c>
      <c r="Q4" s="1284">
        <v>-10</v>
      </c>
      <c r="R4" s="1284">
        <v>-164</v>
      </c>
      <c r="S4" s="1284">
        <v>-41</v>
      </c>
      <c r="T4" s="1284">
        <v>-120</v>
      </c>
      <c r="U4" s="1284">
        <v>-43</v>
      </c>
      <c r="V4" s="1284">
        <v>-9</v>
      </c>
      <c r="W4" s="1285"/>
      <c r="X4" s="1284">
        <v>-4506</v>
      </c>
      <c r="Y4" s="1284">
        <v>273</v>
      </c>
      <c r="Z4" s="1284">
        <v>169</v>
      </c>
      <c r="AA4" s="1284">
        <v>-31</v>
      </c>
      <c r="AB4" s="1284">
        <v>-33</v>
      </c>
      <c r="AC4" s="1284">
        <v>-3581</v>
      </c>
      <c r="AD4" s="1284">
        <v>-1554</v>
      </c>
      <c r="AE4" s="1284">
        <v>-139</v>
      </c>
      <c r="AF4" s="1284">
        <v>202</v>
      </c>
      <c r="AG4" s="1284">
        <v>174</v>
      </c>
      <c r="AH4" s="1284">
        <v>80</v>
      </c>
      <c r="AI4" s="1284">
        <v>2</v>
      </c>
      <c r="AJ4" s="1284">
        <v>88</v>
      </c>
      <c r="AK4" s="1284">
        <v>96</v>
      </c>
      <c r="AL4" s="1284">
        <v>-36</v>
      </c>
      <c r="AM4" s="1284">
        <v>-123</v>
      </c>
      <c r="AN4" s="1284">
        <v>-36</v>
      </c>
      <c r="AO4" s="1284">
        <v>-26</v>
      </c>
      <c r="AP4" s="1284">
        <v>-40</v>
      </c>
      <c r="AQ4" s="1284">
        <v>9</v>
      </c>
      <c r="AR4" s="1454"/>
      <c r="AS4" s="1283">
        <v>-3017</v>
      </c>
      <c r="AT4" s="1284">
        <v>339</v>
      </c>
      <c r="AU4" s="1284">
        <v>110</v>
      </c>
      <c r="AV4" s="1284">
        <v>69</v>
      </c>
      <c r="AW4" s="1284">
        <v>112</v>
      </c>
      <c r="AX4" s="1284">
        <v>-2406</v>
      </c>
      <c r="AY4" s="1284">
        <v>-1291</v>
      </c>
      <c r="AZ4" s="1284">
        <v>-221</v>
      </c>
      <c r="BA4" s="1284">
        <v>132</v>
      </c>
      <c r="BB4" s="1284">
        <v>84</v>
      </c>
      <c r="BC4" s="1284">
        <v>63</v>
      </c>
      <c r="BD4" s="1284">
        <v>-7</v>
      </c>
      <c r="BE4" s="1284">
        <v>109</v>
      </c>
      <c r="BF4" s="1284">
        <v>25</v>
      </c>
      <c r="BG4" s="1284">
        <v>26</v>
      </c>
      <c r="BH4" s="1284">
        <v>-41</v>
      </c>
      <c r="BI4" s="1284">
        <v>-5</v>
      </c>
      <c r="BJ4" s="1284">
        <v>-94</v>
      </c>
      <c r="BK4" s="1284">
        <v>-3</v>
      </c>
      <c r="BL4" s="1285">
        <v>-18</v>
      </c>
      <c r="BM4" s="1462"/>
    </row>
    <row r="5" spans="1:65">
      <c r="A5" s="1286">
        <v>100</v>
      </c>
      <c r="B5" s="1287" t="s">
        <v>1738</v>
      </c>
      <c r="C5" s="1288">
        <v>-1038</v>
      </c>
      <c r="D5" s="1106">
        <v>-86</v>
      </c>
      <c r="E5" s="1106">
        <v>9</v>
      </c>
      <c r="F5" s="1106">
        <v>98</v>
      </c>
      <c r="G5" s="1106">
        <v>306</v>
      </c>
      <c r="H5" s="1106">
        <v>-54</v>
      </c>
      <c r="I5" s="1106">
        <v>-1277</v>
      </c>
      <c r="J5" s="1106">
        <v>-401</v>
      </c>
      <c r="K5" s="1106">
        <v>131</v>
      </c>
      <c r="L5" s="1106">
        <v>93</v>
      </c>
      <c r="M5" s="1106">
        <v>107</v>
      </c>
      <c r="N5" s="1106">
        <v>33</v>
      </c>
      <c r="O5" s="1106">
        <v>104</v>
      </c>
      <c r="P5" s="1106">
        <v>33</v>
      </c>
      <c r="Q5" s="1106">
        <v>21</v>
      </c>
      <c r="R5" s="1106">
        <v>-41</v>
      </c>
      <c r="S5" s="1106">
        <v>-26</v>
      </c>
      <c r="T5" s="1106">
        <v>-51</v>
      </c>
      <c r="U5" s="1106">
        <v>-46</v>
      </c>
      <c r="V5" s="1106">
        <v>9</v>
      </c>
      <c r="W5" s="1107"/>
      <c r="X5" s="1106">
        <v>-875</v>
      </c>
      <c r="Y5" s="1106">
        <v>-27</v>
      </c>
      <c r="Z5" s="1106">
        <v>1</v>
      </c>
      <c r="AA5" s="1106">
        <v>46</v>
      </c>
      <c r="AB5" s="1106">
        <v>86</v>
      </c>
      <c r="AC5" s="1106">
        <v>-412</v>
      </c>
      <c r="AD5" s="1106">
        <v>-693</v>
      </c>
      <c r="AE5" s="1106">
        <v>-96</v>
      </c>
      <c r="AF5" s="1106">
        <v>109</v>
      </c>
      <c r="AG5" s="1106">
        <v>13</v>
      </c>
      <c r="AH5" s="1106">
        <v>55</v>
      </c>
      <c r="AI5" s="1106">
        <v>21</v>
      </c>
      <c r="AJ5" s="1106">
        <v>64</v>
      </c>
      <c r="AK5" s="1106">
        <v>67</v>
      </c>
      <c r="AL5" s="1106">
        <v>5</v>
      </c>
      <c r="AM5" s="1106">
        <v>-46</v>
      </c>
      <c r="AN5" s="1106">
        <v>-7</v>
      </c>
      <c r="AO5" s="1106">
        <v>-12</v>
      </c>
      <c r="AP5" s="1106">
        <v>-36</v>
      </c>
      <c r="AQ5" s="1106">
        <v>-13</v>
      </c>
      <c r="AR5" s="1455"/>
      <c r="AS5" s="1288">
        <v>-163</v>
      </c>
      <c r="AT5" s="1106">
        <v>-59</v>
      </c>
      <c r="AU5" s="1106">
        <v>8</v>
      </c>
      <c r="AV5" s="1106">
        <v>52</v>
      </c>
      <c r="AW5" s="1106">
        <v>220</v>
      </c>
      <c r="AX5" s="1106">
        <v>358</v>
      </c>
      <c r="AY5" s="1106">
        <v>-584</v>
      </c>
      <c r="AZ5" s="1106">
        <v>-305</v>
      </c>
      <c r="BA5" s="1106">
        <v>22</v>
      </c>
      <c r="BB5" s="1106">
        <v>80</v>
      </c>
      <c r="BC5" s="1106">
        <v>52</v>
      </c>
      <c r="BD5" s="1106">
        <v>12</v>
      </c>
      <c r="BE5" s="1106">
        <v>40</v>
      </c>
      <c r="BF5" s="1106">
        <v>-34</v>
      </c>
      <c r="BG5" s="1106">
        <v>16</v>
      </c>
      <c r="BH5" s="1106">
        <v>5</v>
      </c>
      <c r="BI5" s="1106">
        <v>-19</v>
      </c>
      <c r="BJ5" s="1106">
        <v>-39</v>
      </c>
      <c r="BK5" s="1106">
        <v>-10</v>
      </c>
      <c r="BL5" s="1107">
        <v>22</v>
      </c>
      <c r="BM5" s="1463"/>
    </row>
    <row r="6" spans="1:65">
      <c r="A6" s="1286">
        <v>101</v>
      </c>
      <c r="B6" s="1287" t="s">
        <v>69</v>
      </c>
      <c r="C6" s="1288">
        <v>-822</v>
      </c>
      <c r="D6" s="1106">
        <v>-9</v>
      </c>
      <c r="E6" s="1106">
        <v>51</v>
      </c>
      <c r="F6" s="1106">
        <v>-9</v>
      </c>
      <c r="G6" s="1106">
        <v>27</v>
      </c>
      <c r="H6" s="1106">
        <v>-300</v>
      </c>
      <c r="I6" s="1106">
        <v>-384</v>
      </c>
      <c r="J6" s="1106">
        <v>-72</v>
      </c>
      <c r="K6" s="1106">
        <v>133</v>
      </c>
      <c r="L6" s="1106">
        <v>-2</v>
      </c>
      <c r="M6" s="1106">
        <v>-17</v>
      </c>
      <c r="N6" s="1106">
        <v>-97</v>
      </c>
      <c r="O6" s="1106">
        <v>-29</v>
      </c>
      <c r="P6" s="1106">
        <v>-34</v>
      </c>
      <c r="Q6" s="1106">
        <v>-12</v>
      </c>
      <c r="R6" s="1106">
        <v>-26</v>
      </c>
      <c r="S6" s="1106">
        <v>-11</v>
      </c>
      <c r="T6" s="1106">
        <v>-17</v>
      </c>
      <c r="U6" s="1106">
        <v>-27</v>
      </c>
      <c r="V6" s="1106">
        <v>13</v>
      </c>
      <c r="W6" s="1107"/>
      <c r="X6" s="1106">
        <v>-519</v>
      </c>
      <c r="Y6" s="1106">
        <v>-2</v>
      </c>
      <c r="Z6" s="1106">
        <v>29</v>
      </c>
      <c r="AA6" s="1106">
        <v>-4</v>
      </c>
      <c r="AB6" s="1106">
        <v>-7</v>
      </c>
      <c r="AC6" s="1106">
        <v>-263</v>
      </c>
      <c r="AD6" s="1106">
        <v>-242</v>
      </c>
      <c r="AE6" s="1106">
        <v>-29</v>
      </c>
      <c r="AF6" s="1106">
        <v>70</v>
      </c>
      <c r="AG6" s="1106">
        <v>18</v>
      </c>
      <c r="AH6" s="1106">
        <v>-3</v>
      </c>
      <c r="AI6" s="1106">
        <v>-33</v>
      </c>
      <c r="AJ6" s="1106">
        <v>-12</v>
      </c>
      <c r="AK6" s="1106">
        <v>2</v>
      </c>
      <c r="AL6" s="1106">
        <v>-13</v>
      </c>
      <c r="AM6" s="1106">
        <v>-7</v>
      </c>
      <c r="AN6" s="1106">
        <v>-11</v>
      </c>
      <c r="AO6" s="1106">
        <v>-5</v>
      </c>
      <c r="AP6" s="1106">
        <v>-6</v>
      </c>
      <c r="AQ6" s="1106">
        <v>-1</v>
      </c>
      <c r="AR6" s="1455" t="s">
        <v>337</v>
      </c>
      <c r="AS6" s="1288">
        <v>-303</v>
      </c>
      <c r="AT6" s="1106">
        <v>-7</v>
      </c>
      <c r="AU6" s="1106">
        <v>22</v>
      </c>
      <c r="AV6" s="1106">
        <v>-5</v>
      </c>
      <c r="AW6" s="1106">
        <v>34</v>
      </c>
      <c r="AX6" s="1106">
        <v>-37</v>
      </c>
      <c r="AY6" s="1106">
        <v>-142</v>
      </c>
      <c r="AZ6" s="1106">
        <v>-43</v>
      </c>
      <c r="BA6" s="1106">
        <v>63</v>
      </c>
      <c r="BB6" s="1106">
        <v>-20</v>
      </c>
      <c r="BC6" s="1106">
        <v>-14</v>
      </c>
      <c r="BD6" s="1106">
        <v>-64</v>
      </c>
      <c r="BE6" s="1106">
        <v>-17</v>
      </c>
      <c r="BF6" s="1106">
        <v>-36</v>
      </c>
      <c r="BG6" s="1106">
        <v>1</v>
      </c>
      <c r="BH6" s="1106">
        <v>-19</v>
      </c>
      <c r="BI6" s="1106">
        <v>0</v>
      </c>
      <c r="BJ6" s="1106">
        <v>-12</v>
      </c>
      <c r="BK6" s="1106">
        <v>-21</v>
      </c>
      <c r="BL6" s="1107">
        <v>14</v>
      </c>
      <c r="BM6" s="1464"/>
    </row>
    <row r="7" spans="1:65">
      <c r="A7" s="1289">
        <v>102</v>
      </c>
      <c r="B7" s="1160" t="s">
        <v>70</v>
      </c>
      <c r="C7" s="1290">
        <v>173</v>
      </c>
      <c r="D7" s="1109">
        <v>25</v>
      </c>
      <c r="E7" s="1109">
        <v>12</v>
      </c>
      <c r="F7" s="1109">
        <v>22</v>
      </c>
      <c r="G7" s="1109">
        <v>131</v>
      </c>
      <c r="H7" s="1109">
        <v>64</v>
      </c>
      <c r="I7" s="1109">
        <v>-28</v>
      </c>
      <c r="J7" s="1109">
        <v>32</v>
      </c>
      <c r="K7" s="1109">
        <v>19</v>
      </c>
      <c r="L7" s="1109">
        <v>-17</v>
      </c>
      <c r="M7" s="1109">
        <v>-42</v>
      </c>
      <c r="N7" s="1109">
        <v>-40</v>
      </c>
      <c r="O7" s="1109">
        <v>19</v>
      </c>
      <c r="P7" s="1109">
        <v>29</v>
      </c>
      <c r="Q7" s="1109">
        <v>-10</v>
      </c>
      <c r="R7" s="1109">
        <v>12</v>
      </c>
      <c r="S7" s="1109">
        <v>-9</v>
      </c>
      <c r="T7" s="1109">
        <v>-3</v>
      </c>
      <c r="U7" s="1109">
        <v>-23</v>
      </c>
      <c r="V7" s="1109">
        <v>-20</v>
      </c>
      <c r="W7" s="1110"/>
      <c r="X7" s="1109">
        <v>54</v>
      </c>
      <c r="Y7" s="1109">
        <v>17</v>
      </c>
      <c r="Z7" s="1109">
        <v>-8</v>
      </c>
      <c r="AA7" s="1109">
        <v>7</v>
      </c>
      <c r="AB7" s="1109">
        <v>118</v>
      </c>
      <c r="AC7" s="1109">
        <v>-21</v>
      </c>
      <c r="AD7" s="1109">
        <v>-35</v>
      </c>
      <c r="AE7" s="1109">
        <v>14</v>
      </c>
      <c r="AF7" s="1109">
        <v>14</v>
      </c>
      <c r="AG7" s="1109">
        <v>-21</v>
      </c>
      <c r="AH7" s="1109">
        <v>-3</v>
      </c>
      <c r="AI7" s="1109">
        <v>-20</v>
      </c>
      <c r="AJ7" s="1109">
        <v>3</v>
      </c>
      <c r="AK7" s="1109">
        <v>7</v>
      </c>
      <c r="AL7" s="1109">
        <v>3</v>
      </c>
      <c r="AM7" s="1109">
        <v>-3</v>
      </c>
      <c r="AN7" s="1109">
        <v>-10</v>
      </c>
      <c r="AO7" s="1109">
        <v>6</v>
      </c>
      <c r="AP7" s="1109">
        <v>-11</v>
      </c>
      <c r="AQ7" s="1109">
        <v>-3</v>
      </c>
      <c r="AR7" s="1097"/>
      <c r="AS7" s="1290">
        <v>119</v>
      </c>
      <c r="AT7" s="1109">
        <v>8</v>
      </c>
      <c r="AU7" s="1109">
        <v>20</v>
      </c>
      <c r="AV7" s="1109">
        <v>15</v>
      </c>
      <c r="AW7" s="1109">
        <v>13</v>
      </c>
      <c r="AX7" s="1109">
        <v>85</v>
      </c>
      <c r="AY7" s="1109">
        <v>7</v>
      </c>
      <c r="AZ7" s="1109">
        <v>18</v>
      </c>
      <c r="BA7" s="1109">
        <v>5</v>
      </c>
      <c r="BB7" s="1109">
        <v>4</v>
      </c>
      <c r="BC7" s="1109">
        <v>-39</v>
      </c>
      <c r="BD7" s="1109">
        <v>-20</v>
      </c>
      <c r="BE7" s="1109">
        <v>16</v>
      </c>
      <c r="BF7" s="1109">
        <v>22</v>
      </c>
      <c r="BG7" s="1109">
        <v>-13</v>
      </c>
      <c r="BH7" s="1109">
        <v>15</v>
      </c>
      <c r="BI7" s="1109">
        <v>1</v>
      </c>
      <c r="BJ7" s="1109">
        <v>-9</v>
      </c>
      <c r="BK7" s="1109">
        <v>-12</v>
      </c>
      <c r="BL7" s="1110">
        <v>-17</v>
      </c>
      <c r="BM7" s="1463"/>
    </row>
    <row r="8" spans="1:65">
      <c r="A8" s="1289">
        <v>105</v>
      </c>
      <c r="B8" s="1160" t="s">
        <v>72</v>
      </c>
      <c r="C8" s="1290">
        <v>478</v>
      </c>
      <c r="D8" s="1109">
        <v>-207</v>
      </c>
      <c r="E8" s="1109">
        <v>-20</v>
      </c>
      <c r="F8" s="1109">
        <v>17</v>
      </c>
      <c r="G8" s="1109">
        <v>74</v>
      </c>
      <c r="H8" s="1109">
        <v>560</v>
      </c>
      <c r="I8" s="1109">
        <v>68</v>
      </c>
      <c r="J8" s="1109">
        <v>-115</v>
      </c>
      <c r="K8" s="1109">
        <v>-6</v>
      </c>
      <c r="L8" s="1109">
        <v>32</v>
      </c>
      <c r="M8" s="1109">
        <v>77</v>
      </c>
      <c r="N8" s="1109">
        <v>23</v>
      </c>
      <c r="O8" s="1109">
        <v>29</v>
      </c>
      <c r="P8" s="1109">
        <v>17</v>
      </c>
      <c r="Q8" s="1109">
        <v>6</v>
      </c>
      <c r="R8" s="1109">
        <v>-12</v>
      </c>
      <c r="S8" s="1109">
        <v>21</v>
      </c>
      <c r="T8" s="1109">
        <v>-7</v>
      </c>
      <c r="U8" s="1109">
        <v>-40</v>
      </c>
      <c r="V8" s="1109">
        <v>-39</v>
      </c>
      <c r="W8" s="1110"/>
      <c r="X8" s="1109">
        <v>308</v>
      </c>
      <c r="Y8" s="1109">
        <v>-87</v>
      </c>
      <c r="Z8" s="1109">
        <v>-6</v>
      </c>
      <c r="AA8" s="1109">
        <v>9</v>
      </c>
      <c r="AB8" s="1109">
        <v>39</v>
      </c>
      <c r="AC8" s="1109">
        <v>277</v>
      </c>
      <c r="AD8" s="1109">
        <v>35</v>
      </c>
      <c r="AE8" s="1109">
        <v>-33</v>
      </c>
      <c r="AF8" s="1109">
        <v>1</v>
      </c>
      <c r="AG8" s="1109">
        <v>-11</v>
      </c>
      <c r="AH8" s="1109">
        <v>32</v>
      </c>
      <c r="AI8" s="1109">
        <v>16</v>
      </c>
      <c r="AJ8" s="1109">
        <v>26</v>
      </c>
      <c r="AK8" s="1109">
        <v>29</v>
      </c>
      <c r="AL8" s="1109">
        <v>6</v>
      </c>
      <c r="AM8" s="1109">
        <v>-6</v>
      </c>
      <c r="AN8" s="1109">
        <v>2</v>
      </c>
      <c r="AO8" s="1109">
        <v>6</v>
      </c>
      <c r="AP8" s="1109">
        <v>-22</v>
      </c>
      <c r="AQ8" s="1109">
        <v>-5</v>
      </c>
      <c r="AR8" s="1097"/>
      <c r="AS8" s="1290">
        <v>170</v>
      </c>
      <c r="AT8" s="1109">
        <v>-120</v>
      </c>
      <c r="AU8" s="1109">
        <v>-14</v>
      </c>
      <c r="AV8" s="1109">
        <v>8</v>
      </c>
      <c r="AW8" s="1109">
        <v>35</v>
      </c>
      <c r="AX8" s="1109">
        <v>283</v>
      </c>
      <c r="AY8" s="1109">
        <v>33</v>
      </c>
      <c r="AZ8" s="1109">
        <v>-82</v>
      </c>
      <c r="BA8" s="1109">
        <v>-7</v>
      </c>
      <c r="BB8" s="1109">
        <v>43</v>
      </c>
      <c r="BC8" s="1109">
        <v>45</v>
      </c>
      <c r="BD8" s="1109">
        <v>7</v>
      </c>
      <c r="BE8" s="1109">
        <v>3</v>
      </c>
      <c r="BF8" s="1109">
        <v>-12</v>
      </c>
      <c r="BG8" s="1109">
        <v>0</v>
      </c>
      <c r="BH8" s="1109">
        <v>-6</v>
      </c>
      <c r="BI8" s="1109">
        <v>19</v>
      </c>
      <c r="BJ8" s="1109">
        <v>-13</v>
      </c>
      <c r="BK8" s="1109">
        <v>-18</v>
      </c>
      <c r="BL8" s="1110">
        <v>-34</v>
      </c>
      <c r="BM8" s="1463"/>
    </row>
    <row r="9" spans="1:65">
      <c r="A9" s="1289">
        <v>106</v>
      </c>
      <c r="B9" s="1160" t="s">
        <v>74</v>
      </c>
      <c r="C9" s="1290">
        <v>-80</v>
      </c>
      <c r="D9" s="1109">
        <v>-52</v>
      </c>
      <c r="E9" s="1109">
        <v>-11</v>
      </c>
      <c r="F9" s="1109">
        <v>3</v>
      </c>
      <c r="G9" s="1109">
        <v>16</v>
      </c>
      <c r="H9" s="1109">
        <v>117</v>
      </c>
      <c r="I9" s="1109">
        <v>-49</v>
      </c>
      <c r="J9" s="1109">
        <v>-73</v>
      </c>
      <c r="K9" s="1109">
        <v>-59</v>
      </c>
      <c r="L9" s="1109">
        <v>-4</v>
      </c>
      <c r="M9" s="1109">
        <v>6</v>
      </c>
      <c r="N9" s="1109">
        <v>30</v>
      </c>
      <c r="O9" s="1109">
        <v>-19</v>
      </c>
      <c r="P9" s="1109">
        <v>42</v>
      </c>
      <c r="Q9" s="1109">
        <v>3</v>
      </c>
      <c r="R9" s="1109">
        <v>0</v>
      </c>
      <c r="S9" s="1109">
        <v>-15</v>
      </c>
      <c r="T9" s="1109">
        <v>-10</v>
      </c>
      <c r="U9" s="1109">
        <v>3</v>
      </c>
      <c r="V9" s="1109">
        <v>-8</v>
      </c>
      <c r="W9" s="1110"/>
      <c r="X9" s="1109">
        <v>-35</v>
      </c>
      <c r="Y9" s="1109">
        <v>-13</v>
      </c>
      <c r="Z9" s="1109">
        <v>-2</v>
      </c>
      <c r="AA9" s="1109">
        <v>1</v>
      </c>
      <c r="AB9" s="1109">
        <v>-25</v>
      </c>
      <c r="AC9" s="1109">
        <v>85</v>
      </c>
      <c r="AD9" s="1109">
        <v>-31</v>
      </c>
      <c r="AE9" s="1109">
        <v>-35</v>
      </c>
      <c r="AF9" s="1109">
        <v>-32</v>
      </c>
      <c r="AG9" s="1109">
        <v>8</v>
      </c>
      <c r="AH9" s="1109">
        <v>5</v>
      </c>
      <c r="AI9" s="1109">
        <v>17</v>
      </c>
      <c r="AJ9" s="1109">
        <v>-20</v>
      </c>
      <c r="AK9" s="1109">
        <v>12</v>
      </c>
      <c r="AL9" s="1109">
        <v>-7</v>
      </c>
      <c r="AM9" s="1109">
        <v>3</v>
      </c>
      <c r="AN9" s="1109">
        <v>-1</v>
      </c>
      <c r="AO9" s="1109">
        <v>-6</v>
      </c>
      <c r="AP9" s="1109">
        <v>7</v>
      </c>
      <c r="AQ9" s="1109">
        <v>-1</v>
      </c>
      <c r="AR9" s="1097"/>
      <c r="AS9" s="1290">
        <v>-45</v>
      </c>
      <c r="AT9" s="1109">
        <v>-39</v>
      </c>
      <c r="AU9" s="1109">
        <v>-9</v>
      </c>
      <c r="AV9" s="1109">
        <v>2</v>
      </c>
      <c r="AW9" s="1109">
        <v>41</v>
      </c>
      <c r="AX9" s="1109">
        <v>32</v>
      </c>
      <c r="AY9" s="1109">
        <v>-18</v>
      </c>
      <c r="AZ9" s="1109">
        <v>-38</v>
      </c>
      <c r="BA9" s="1109">
        <v>-27</v>
      </c>
      <c r="BB9" s="1109">
        <v>-12</v>
      </c>
      <c r="BC9" s="1109">
        <v>1</v>
      </c>
      <c r="BD9" s="1109">
        <v>13</v>
      </c>
      <c r="BE9" s="1109">
        <v>1</v>
      </c>
      <c r="BF9" s="1109">
        <v>30</v>
      </c>
      <c r="BG9" s="1109">
        <v>10</v>
      </c>
      <c r="BH9" s="1109">
        <v>-3</v>
      </c>
      <c r="BI9" s="1109">
        <v>-14</v>
      </c>
      <c r="BJ9" s="1109">
        <v>-4</v>
      </c>
      <c r="BK9" s="1109">
        <v>-4</v>
      </c>
      <c r="BL9" s="1110">
        <v>-7</v>
      </c>
      <c r="BM9" s="1463"/>
    </row>
    <row r="10" spans="1:65">
      <c r="A10" s="1289">
        <v>107</v>
      </c>
      <c r="B10" s="1160" t="s">
        <v>75</v>
      </c>
      <c r="C10" s="1290">
        <v>99</v>
      </c>
      <c r="D10" s="1109">
        <v>75</v>
      </c>
      <c r="E10" s="1109">
        <v>50</v>
      </c>
      <c r="F10" s="1109">
        <v>10</v>
      </c>
      <c r="G10" s="1109">
        <v>4</v>
      </c>
      <c r="H10" s="1109">
        <v>-158</v>
      </c>
      <c r="I10" s="1109">
        <v>-172</v>
      </c>
      <c r="J10" s="1109">
        <v>133</v>
      </c>
      <c r="K10" s="1109">
        <v>33</v>
      </c>
      <c r="L10" s="1109">
        <v>36</v>
      </c>
      <c r="M10" s="1109">
        <v>39</v>
      </c>
      <c r="N10" s="1109">
        <v>32</v>
      </c>
      <c r="O10" s="1109">
        <v>10</v>
      </c>
      <c r="P10" s="1109">
        <v>20</v>
      </c>
      <c r="Q10" s="1109">
        <v>20</v>
      </c>
      <c r="R10" s="1109">
        <v>13</v>
      </c>
      <c r="S10" s="1109">
        <v>-23</v>
      </c>
      <c r="T10" s="1109">
        <v>-8</v>
      </c>
      <c r="U10" s="1109">
        <v>-7</v>
      </c>
      <c r="V10" s="1109">
        <v>-8</v>
      </c>
      <c r="W10" s="1110"/>
      <c r="X10" s="1109">
        <v>44</v>
      </c>
      <c r="Y10" s="1109">
        <v>58</v>
      </c>
      <c r="Z10" s="1109">
        <v>27</v>
      </c>
      <c r="AA10" s="1109">
        <v>9</v>
      </c>
      <c r="AB10" s="1109">
        <v>-14</v>
      </c>
      <c r="AC10" s="1109">
        <v>-149</v>
      </c>
      <c r="AD10" s="1109">
        <v>-84</v>
      </c>
      <c r="AE10" s="1109">
        <v>83</v>
      </c>
      <c r="AF10" s="1109">
        <v>27</v>
      </c>
      <c r="AG10" s="1109">
        <v>-4</v>
      </c>
      <c r="AH10" s="1109">
        <v>29</v>
      </c>
      <c r="AI10" s="1109">
        <v>14</v>
      </c>
      <c r="AJ10" s="1109">
        <v>13</v>
      </c>
      <c r="AK10" s="1109">
        <v>19</v>
      </c>
      <c r="AL10" s="1109">
        <v>15</v>
      </c>
      <c r="AM10" s="1109">
        <v>19</v>
      </c>
      <c r="AN10" s="1109">
        <v>2</v>
      </c>
      <c r="AO10" s="1109">
        <v>-10</v>
      </c>
      <c r="AP10" s="1109">
        <v>-3</v>
      </c>
      <c r="AQ10" s="1109">
        <v>-7</v>
      </c>
      <c r="AR10" s="1097"/>
      <c r="AS10" s="1290">
        <v>55</v>
      </c>
      <c r="AT10" s="1109">
        <v>17</v>
      </c>
      <c r="AU10" s="1109">
        <v>23</v>
      </c>
      <c r="AV10" s="1109">
        <v>1</v>
      </c>
      <c r="AW10" s="1109">
        <v>18</v>
      </c>
      <c r="AX10" s="1109">
        <v>-9</v>
      </c>
      <c r="AY10" s="1109">
        <v>-88</v>
      </c>
      <c r="AZ10" s="1109">
        <v>50</v>
      </c>
      <c r="BA10" s="1109">
        <v>6</v>
      </c>
      <c r="BB10" s="1109">
        <v>40</v>
      </c>
      <c r="BC10" s="1109">
        <v>10</v>
      </c>
      <c r="BD10" s="1109">
        <v>18</v>
      </c>
      <c r="BE10" s="1109">
        <v>-3</v>
      </c>
      <c r="BF10" s="1109">
        <v>1</v>
      </c>
      <c r="BG10" s="1109">
        <v>5</v>
      </c>
      <c r="BH10" s="1109">
        <v>-6</v>
      </c>
      <c r="BI10" s="1109">
        <v>-25</v>
      </c>
      <c r="BJ10" s="1109">
        <v>2</v>
      </c>
      <c r="BK10" s="1109">
        <v>-4</v>
      </c>
      <c r="BL10" s="1110">
        <v>-1</v>
      </c>
      <c r="BM10" s="1463"/>
    </row>
    <row r="11" spans="1:65">
      <c r="A11" s="1289">
        <v>108</v>
      </c>
      <c r="B11" s="1160" t="s">
        <v>76</v>
      </c>
      <c r="C11" s="1290">
        <v>-708</v>
      </c>
      <c r="D11" s="1109">
        <v>7</v>
      </c>
      <c r="E11" s="1109">
        <v>6</v>
      </c>
      <c r="F11" s="1109">
        <v>24</v>
      </c>
      <c r="G11" s="1109">
        <v>-7</v>
      </c>
      <c r="H11" s="1109">
        <v>-393</v>
      </c>
      <c r="I11" s="1109">
        <v>-214</v>
      </c>
      <c r="J11" s="1109">
        <v>-153</v>
      </c>
      <c r="K11" s="1109">
        <v>24</v>
      </c>
      <c r="L11" s="1109">
        <v>3</v>
      </c>
      <c r="M11" s="1109">
        <v>-15</v>
      </c>
      <c r="N11" s="1109">
        <v>7</v>
      </c>
      <c r="O11" s="1109">
        <v>19</v>
      </c>
      <c r="P11" s="1109">
        <v>-13</v>
      </c>
      <c r="Q11" s="1109">
        <v>6</v>
      </c>
      <c r="R11" s="1109">
        <v>-16</v>
      </c>
      <c r="S11" s="1109">
        <v>7</v>
      </c>
      <c r="T11" s="1109">
        <v>-21</v>
      </c>
      <c r="U11" s="1109">
        <v>0</v>
      </c>
      <c r="V11" s="1109">
        <v>21</v>
      </c>
      <c r="W11" s="1110"/>
      <c r="X11" s="1109">
        <v>-485</v>
      </c>
      <c r="Y11" s="1109">
        <v>-8</v>
      </c>
      <c r="Z11" s="1109">
        <v>7</v>
      </c>
      <c r="AA11" s="1109">
        <v>7</v>
      </c>
      <c r="AB11" s="1109">
        <v>-5</v>
      </c>
      <c r="AC11" s="1109">
        <v>-241</v>
      </c>
      <c r="AD11" s="1109">
        <v>-120</v>
      </c>
      <c r="AE11" s="1109">
        <v>-102</v>
      </c>
      <c r="AF11" s="1109">
        <v>20</v>
      </c>
      <c r="AG11" s="1109">
        <v>-9</v>
      </c>
      <c r="AH11" s="1109">
        <v>-27</v>
      </c>
      <c r="AI11" s="1109">
        <v>-2</v>
      </c>
      <c r="AJ11" s="1109">
        <v>4</v>
      </c>
      <c r="AK11" s="1109">
        <v>-8</v>
      </c>
      <c r="AL11" s="1109">
        <v>17</v>
      </c>
      <c r="AM11" s="1109">
        <v>-21</v>
      </c>
      <c r="AN11" s="1109">
        <v>5</v>
      </c>
      <c r="AO11" s="1109">
        <v>-2</v>
      </c>
      <c r="AP11" s="1109">
        <v>-5</v>
      </c>
      <c r="AQ11" s="1109">
        <v>5</v>
      </c>
      <c r="AR11" s="1097"/>
      <c r="AS11" s="1290">
        <v>-223</v>
      </c>
      <c r="AT11" s="1109">
        <v>15</v>
      </c>
      <c r="AU11" s="1109">
        <v>-1</v>
      </c>
      <c r="AV11" s="1109">
        <v>17</v>
      </c>
      <c r="AW11" s="1109">
        <v>-2</v>
      </c>
      <c r="AX11" s="1109">
        <v>-152</v>
      </c>
      <c r="AY11" s="1109">
        <v>-94</v>
      </c>
      <c r="AZ11" s="1109">
        <v>-51</v>
      </c>
      <c r="BA11" s="1109">
        <v>4</v>
      </c>
      <c r="BB11" s="1109">
        <v>12</v>
      </c>
      <c r="BC11" s="1109">
        <v>12</v>
      </c>
      <c r="BD11" s="1109">
        <v>9</v>
      </c>
      <c r="BE11" s="1109">
        <v>15</v>
      </c>
      <c r="BF11" s="1109">
        <v>-5</v>
      </c>
      <c r="BG11" s="1109">
        <v>-11</v>
      </c>
      <c r="BH11" s="1109">
        <v>5</v>
      </c>
      <c r="BI11" s="1109">
        <v>2</v>
      </c>
      <c r="BJ11" s="1109">
        <v>-19</v>
      </c>
      <c r="BK11" s="1109">
        <v>5</v>
      </c>
      <c r="BL11" s="1110">
        <v>16</v>
      </c>
      <c r="BM11" s="1463"/>
    </row>
    <row r="12" spans="1:65">
      <c r="A12" s="1289">
        <v>109</v>
      </c>
      <c r="B12" s="1160" t="s">
        <v>73</v>
      </c>
      <c r="C12" s="1290">
        <v>-438</v>
      </c>
      <c r="D12" s="1109">
        <v>201</v>
      </c>
      <c r="E12" s="1109">
        <v>24</v>
      </c>
      <c r="F12" s="1109">
        <v>7</v>
      </c>
      <c r="G12" s="1109">
        <v>-47</v>
      </c>
      <c r="H12" s="1109">
        <v>-497</v>
      </c>
      <c r="I12" s="1109">
        <v>-260</v>
      </c>
      <c r="J12" s="1109">
        <v>9</v>
      </c>
      <c r="K12" s="1109">
        <v>52</v>
      </c>
      <c r="L12" s="1109">
        <v>47</v>
      </c>
      <c r="M12" s="1109">
        <v>1</v>
      </c>
      <c r="N12" s="1109">
        <v>-7</v>
      </c>
      <c r="O12" s="1109">
        <v>15</v>
      </c>
      <c r="P12" s="1109">
        <v>-5</v>
      </c>
      <c r="Q12" s="1109">
        <v>-9</v>
      </c>
      <c r="R12" s="1109">
        <v>-9</v>
      </c>
      <c r="S12" s="1109">
        <v>-7</v>
      </c>
      <c r="T12" s="1109">
        <v>-11</v>
      </c>
      <c r="U12" s="1109">
        <v>28</v>
      </c>
      <c r="V12" s="1109">
        <v>30</v>
      </c>
      <c r="W12" s="1110"/>
      <c r="X12" s="1109">
        <v>-166</v>
      </c>
      <c r="Y12" s="1109">
        <v>88</v>
      </c>
      <c r="Z12" s="1109">
        <v>12</v>
      </c>
      <c r="AA12" s="1109">
        <v>12</v>
      </c>
      <c r="AB12" s="1109">
        <v>-50</v>
      </c>
      <c r="AC12" s="1109">
        <v>-247</v>
      </c>
      <c r="AD12" s="1109">
        <v>-124</v>
      </c>
      <c r="AE12" s="1109">
        <v>1</v>
      </c>
      <c r="AF12" s="1109">
        <v>69</v>
      </c>
      <c r="AG12" s="1109">
        <v>37</v>
      </c>
      <c r="AH12" s="1109">
        <v>2</v>
      </c>
      <c r="AI12" s="1109">
        <v>-3</v>
      </c>
      <c r="AJ12" s="1109">
        <v>18</v>
      </c>
      <c r="AK12" s="1109">
        <v>14</v>
      </c>
      <c r="AL12" s="1109">
        <v>6</v>
      </c>
      <c r="AM12" s="1109">
        <v>-8</v>
      </c>
      <c r="AN12" s="1109">
        <v>-2</v>
      </c>
      <c r="AO12" s="1109">
        <v>-1</v>
      </c>
      <c r="AP12" s="1109">
        <v>3</v>
      </c>
      <c r="AQ12" s="1109">
        <v>7</v>
      </c>
      <c r="AR12" s="1097"/>
      <c r="AS12" s="1290">
        <v>-272</v>
      </c>
      <c r="AT12" s="1109">
        <v>113</v>
      </c>
      <c r="AU12" s="1109">
        <v>12</v>
      </c>
      <c r="AV12" s="1109">
        <v>-5</v>
      </c>
      <c r="AW12" s="1109">
        <v>3</v>
      </c>
      <c r="AX12" s="1109">
        <v>-250</v>
      </c>
      <c r="AY12" s="1109">
        <v>-136</v>
      </c>
      <c r="AZ12" s="1109">
        <v>8</v>
      </c>
      <c r="BA12" s="1109">
        <v>-17</v>
      </c>
      <c r="BB12" s="1109">
        <v>10</v>
      </c>
      <c r="BC12" s="1109">
        <v>-1</v>
      </c>
      <c r="BD12" s="1109">
        <v>-4</v>
      </c>
      <c r="BE12" s="1109">
        <v>-3</v>
      </c>
      <c r="BF12" s="1109">
        <v>-19</v>
      </c>
      <c r="BG12" s="1109">
        <v>-15</v>
      </c>
      <c r="BH12" s="1109">
        <v>-1</v>
      </c>
      <c r="BI12" s="1109">
        <v>-5</v>
      </c>
      <c r="BJ12" s="1109">
        <v>-10</v>
      </c>
      <c r="BK12" s="1109">
        <v>25</v>
      </c>
      <c r="BL12" s="1110">
        <v>23</v>
      </c>
      <c r="BM12" s="1463"/>
    </row>
    <row r="13" spans="1:65">
      <c r="A13" s="1289">
        <v>110</v>
      </c>
      <c r="B13" s="1160" t="s">
        <v>71</v>
      </c>
      <c r="C13" s="1290">
        <v>1457</v>
      </c>
      <c r="D13" s="1109">
        <v>-212</v>
      </c>
      <c r="E13" s="1109">
        <v>-63</v>
      </c>
      <c r="F13" s="1109">
        <v>24</v>
      </c>
      <c r="G13" s="1109">
        <v>186</v>
      </c>
      <c r="H13" s="1109">
        <v>1190</v>
      </c>
      <c r="I13" s="1109">
        <v>204</v>
      </c>
      <c r="J13" s="1109">
        <v>0</v>
      </c>
      <c r="K13" s="1109">
        <v>1</v>
      </c>
      <c r="L13" s="1109">
        <v>19</v>
      </c>
      <c r="M13" s="1109">
        <v>50</v>
      </c>
      <c r="N13" s="1109">
        <v>56</v>
      </c>
      <c r="O13" s="1109">
        <v>73</v>
      </c>
      <c r="P13" s="1109">
        <v>-25</v>
      </c>
      <c r="Q13" s="1109">
        <v>-1</v>
      </c>
      <c r="R13" s="1109">
        <v>8</v>
      </c>
      <c r="S13" s="1109">
        <v>-3</v>
      </c>
      <c r="T13" s="1109">
        <v>-3</v>
      </c>
      <c r="U13" s="1109">
        <v>-23</v>
      </c>
      <c r="V13" s="1109">
        <v>-24</v>
      </c>
      <c r="W13" s="1110"/>
      <c r="X13" s="1109">
        <v>573</v>
      </c>
      <c r="Y13" s="1109">
        <v>-110</v>
      </c>
      <c r="Z13" s="1109">
        <v>-50</v>
      </c>
      <c r="AA13" s="1109">
        <v>8</v>
      </c>
      <c r="AB13" s="1109">
        <v>93</v>
      </c>
      <c r="AC13" s="1109">
        <v>455</v>
      </c>
      <c r="AD13" s="1109">
        <v>124</v>
      </c>
      <c r="AE13" s="1109">
        <v>48</v>
      </c>
      <c r="AF13" s="1109">
        <v>-16</v>
      </c>
      <c r="AG13" s="1109">
        <v>4</v>
      </c>
      <c r="AH13" s="1109">
        <v>12</v>
      </c>
      <c r="AI13" s="1109">
        <v>35</v>
      </c>
      <c r="AJ13" s="1109">
        <v>25</v>
      </c>
      <c r="AK13" s="1109">
        <v>-3</v>
      </c>
      <c r="AL13" s="1109">
        <v>-18</v>
      </c>
      <c r="AM13" s="1109">
        <v>-9</v>
      </c>
      <c r="AN13" s="1109">
        <v>-2</v>
      </c>
      <c r="AO13" s="1109">
        <v>-6</v>
      </c>
      <c r="AP13" s="1109">
        <v>-2</v>
      </c>
      <c r="AQ13" s="1109">
        <v>-15</v>
      </c>
      <c r="AR13" s="1097"/>
      <c r="AS13" s="1290">
        <v>884</v>
      </c>
      <c r="AT13" s="1109">
        <v>-102</v>
      </c>
      <c r="AU13" s="1109">
        <v>-13</v>
      </c>
      <c r="AV13" s="1109">
        <v>16</v>
      </c>
      <c r="AW13" s="1109">
        <v>93</v>
      </c>
      <c r="AX13" s="1109">
        <v>735</v>
      </c>
      <c r="AY13" s="1109">
        <v>80</v>
      </c>
      <c r="AZ13" s="1109">
        <v>-48</v>
      </c>
      <c r="BA13" s="1109">
        <v>17</v>
      </c>
      <c r="BB13" s="1109">
        <v>15</v>
      </c>
      <c r="BC13" s="1109">
        <v>38</v>
      </c>
      <c r="BD13" s="1109">
        <v>21</v>
      </c>
      <c r="BE13" s="1109">
        <v>48</v>
      </c>
      <c r="BF13" s="1109">
        <v>-22</v>
      </c>
      <c r="BG13" s="1109">
        <v>17</v>
      </c>
      <c r="BH13" s="1109">
        <v>17</v>
      </c>
      <c r="BI13" s="1109">
        <v>-1</v>
      </c>
      <c r="BJ13" s="1109">
        <v>3</v>
      </c>
      <c r="BK13" s="1109">
        <v>-21</v>
      </c>
      <c r="BL13" s="1110">
        <v>-9</v>
      </c>
      <c r="BM13" s="1463"/>
    </row>
    <row r="14" spans="1:65">
      <c r="A14" s="1291">
        <v>111</v>
      </c>
      <c r="B14" s="1163" t="s">
        <v>77</v>
      </c>
      <c r="C14" s="1292">
        <v>-1197</v>
      </c>
      <c r="D14" s="1113">
        <v>86</v>
      </c>
      <c r="E14" s="1113">
        <v>-40</v>
      </c>
      <c r="F14" s="1113">
        <v>0</v>
      </c>
      <c r="G14" s="1113">
        <v>-78</v>
      </c>
      <c r="H14" s="1113">
        <v>-637</v>
      </c>
      <c r="I14" s="1113">
        <v>-442</v>
      </c>
      <c r="J14" s="1113">
        <v>-162</v>
      </c>
      <c r="K14" s="1113">
        <v>-66</v>
      </c>
      <c r="L14" s="1113">
        <v>-21</v>
      </c>
      <c r="M14" s="1113">
        <v>8</v>
      </c>
      <c r="N14" s="1113">
        <v>29</v>
      </c>
      <c r="O14" s="1113">
        <v>-13</v>
      </c>
      <c r="P14" s="1113">
        <v>2</v>
      </c>
      <c r="Q14" s="1113">
        <v>18</v>
      </c>
      <c r="R14" s="1113">
        <v>-11</v>
      </c>
      <c r="S14" s="1113">
        <v>14</v>
      </c>
      <c r="T14" s="1113">
        <v>29</v>
      </c>
      <c r="U14" s="1113">
        <v>43</v>
      </c>
      <c r="V14" s="1113">
        <v>44</v>
      </c>
      <c r="W14" s="1111"/>
      <c r="X14" s="1113">
        <v>-649</v>
      </c>
      <c r="Y14" s="1113">
        <v>30</v>
      </c>
      <c r="Z14" s="1113">
        <v>-8</v>
      </c>
      <c r="AA14" s="1113">
        <v>-3</v>
      </c>
      <c r="AB14" s="1113">
        <v>-63</v>
      </c>
      <c r="AC14" s="1113">
        <v>-308</v>
      </c>
      <c r="AD14" s="1113">
        <v>-216</v>
      </c>
      <c r="AE14" s="1113">
        <v>-43</v>
      </c>
      <c r="AF14" s="1113">
        <v>-44</v>
      </c>
      <c r="AG14" s="1113">
        <v>-9</v>
      </c>
      <c r="AH14" s="1113">
        <v>8</v>
      </c>
      <c r="AI14" s="1113">
        <v>-3</v>
      </c>
      <c r="AJ14" s="1113">
        <v>7</v>
      </c>
      <c r="AK14" s="1113">
        <v>-5</v>
      </c>
      <c r="AL14" s="1113">
        <v>-4</v>
      </c>
      <c r="AM14" s="1113">
        <v>-14</v>
      </c>
      <c r="AN14" s="1113">
        <v>10</v>
      </c>
      <c r="AO14" s="1113">
        <v>6</v>
      </c>
      <c r="AP14" s="1113">
        <v>3</v>
      </c>
      <c r="AQ14" s="1113">
        <v>7</v>
      </c>
      <c r="AR14" s="1456"/>
      <c r="AS14" s="1292">
        <v>-548</v>
      </c>
      <c r="AT14" s="1113">
        <v>56</v>
      </c>
      <c r="AU14" s="1113">
        <v>-32</v>
      </c>
      <c r="AV14" s="1113">
        <v>3</v>
      </c>
      <c r="AW14" s="1113">
        <v>-15</v>
      </c>
      <c r="AX14" s="1113">
        <v>-329</v>
      </c>
      <c r="AY14" s="1113">
        <v>-226</v>
      </c>
      <c r="AZ14" s="1113">
        <v>-119</v>
      </c>
      <c r="BA14" s="1113">
        <v>-22</v>
      </c>
      <c r="BB14" s="1113">
        <v>-12</v>
      </c>
      <c r="BC14" s="1113">
        <v>0</v>
      </c>
      <c r="BD14" s="1113">
        <v>32</v>
      </c>
      <c r="BE14" s="1113">
        <v>-20</v>
      </c>
      <c r="BF14" s="1113">
        <v>7</v>
      </c>
      <c r="BG14" s="1113">
        <v>22</v>
      </c>
      <c r="BH14" s="1113">
        <v>3</v>
      </c>
      <c r="BI14" s="1113">
        <v>4</v>
      </c>
      <c r="BJ14" s="1113">
        <v>23</v>
      </c>
      <c r="BK14" s="1113">
        <v>40</v>
      </c>
      <c r="BL14" s="1111">
        <v>37</v>
      </c>
      <c r="BM14" s="1465"/>
    </row>
    <row r="15" spans="1:65">
      <c r="A15" s="1289">
        <v>201</v>
      </c>
      <c r="B15" s="1160" t="s">
        <v>416</v>
      </c>
      <c r="C15" s="1290">
        <v>-466</v>
      </c>
      <c r="D15" s="1109">
        <v>-38</v>
      </c>
      <c r="E15" s="1109">
        <v>-28</v>
      </c>
      <c r="F15" s="1109">
        <v>-6</v>
      </c>
      <c r="G15" s="1109">
        <v>-39</v>
      </c>
      <c r="H15" s="1109">
        <v>-455</v>
      </c>
      <c r="I15" s="1109">
        <v>-182</v>
      </c>
      <c r="J15" s="1109">
        <v>-45</v>
      </c>
      <c r="K15" s="1109">
        <v>22</v>
      </c>
      <c r="L15" s="1109">
        <v>-9</v>
      </c>
      <c r="M15" s="1109">
        <v>64</v>
      </c>
      <c r="N15" s="1109">
        <v>49</v>
      </c>
      <c r="O15" s="1109">
        <v>44</v>
      </c>
      <c r="P15" s="1109">
        <v>3</v>
      </c>
      <c r="Q15" s="1109">
        <v>45</v>
      </c>
      <c r="R15" s="1109">
        <v>41</v>
      </c>
      <c r="S15" s="1109">
        <v>28</v>
      </c>
      <c r="T15" s="1109">
        <v>2</v>
      </c>
      <c r="U15" s="1109">
        <v>17</v>
      </c>
      <c r="V15" s="1109">
        <v>21</v>
      </c>
      <c r="W15" s="1110"/>
      <c r="X15" s="1109">
        <v>-98</v>
      </c>
      <c r="Y15" s="1109">
        <v>-38</v>
      </c>
      <c r="Z15" s="1109">
        <v>-2</v>
      </c>
      <c r="AA15" s="1109">
        <v>-16</v>
      </c>
      <c r="AB15" s="1109">
        <v>1</v>
      </c>
      <c r="AC15" s="1109">
        <v>-120</v>
      </c>
      <c r="AD15" s="1109">
        <v>-109</v>
      </c>
      <c r="AE15" s="1109">
        <v>-42</v>
      </c>
      <c r="AF15" s="1109">
        <v>36</v>
      </c>
      <c r="AG15" s="1109">
        <v>39</v>
      </c>
      <c r="AH15" s="1109">
        <v>31</v>
      </c>
      <c r="AI15" s="1109">
        <v>20</v>
      </c>
      <c r="AJ15" s="1109">
        <v>31</v>
      </c>
      <c r="AK15" s="1109">
        <v>-9</v>
      </c>
      <c r="AL15" s="1109">
        <v>28</v>
      </c>
      <c r="AM15" s="1109">
        <v>20</v>
      </c>
      <c r="AN15" s="1109">
        <v>14</v>
      </c>
      <c r="AO15" s="1109">
        <v>-1</v>
      </c>
      <c r="AP15" s="1109">
        <v>4</v>
      </c>
      <c r="AQ15" s="1109">
        <v>15</v>
      </c>
      <c r="AR15" s="1097"/>
      <c r="AS15" s="1290">
        <v>-368</v>
      </c>
      <c r="AT15" s="1109">
        <v>0</v>
      </c>
      <c r="AU15" s="1109">
        <v>-26</v>
      </c>
      <c r="AV15" s="1109">
        <v>10</v>
      </c>
      <c r="AW15" s="1109">
        <v>-40</v>
      </c>
      <c r="AX15" s="1109">
        <v>-335</v>
      </c>
      <c r="AY15" s="1109">
        <v>-73</v>
      </c>
      <c r="AZ15" s="1109">
        <v>-3</v>
      </c>
      <c r="BA15" s="1109">
        <v>-14</v>
      </c>
      <c r="BB15" s="1109">
        <v>-48</v>
      </c>
      <c r="BC15" s="1109">
        <v>33</v>
      </c>
      <c r="BD15" s="1109">
        <v>29</v>
      </c>
      <c r="BE15" s="1109">
        <v>13</v>
      </c>
      <c r="BF15" s="1109">
        <v>12</v>
      </c>
      <c r="BG15" s="1109">
        <v>17</v>
      </c>
      <c r="BH15" s="1109">
        <v>21</v>
      </c>
      <c r="BI15" s="1109">
        <v>14</v>
      </c>
      <c r="BJ15" s="1109">
        <v>3</v>
      </c>
      <c r="BK15" s="1109">
        <v>13</v>
      </c>
      <c r="BL15" s="1110">
        <v>6</v>
      </c>
      <c r="BM15" s="1463"/>
    </row>
    <row r="16" spans="1:65">
      <c r="A16" s="1289">
        <v>202</v>
      </c>
      <c r="B16" s="1160" t="s">
        <v>15</v>
      </c>
      <c r="C16" s="1290">
        <v>636</v>
      </c>
      <c r="D16" s="1109">
        <v>-458</v>
      </c>
      <c r="E16" s="1109">
        <v>-118</v>
      </c>
      <c r="F16" s="1109">
        <v>-13</v>
      </c>
      <c r="G16" s="1109">
        <v>177</v>
      </c>
      <c r="H16" s="1109">
        <v>714</v>
      </c>
      <c r="I16" s="1109">
        <v>422</v>
      </c>
      <c r="J16" s="1109">
        <v>-8</v>
      </c>
      <c r="K16" s="1109">
        <v>-232</v>
      </c>
      <c r="L16" s="1109">
        <v>-4</v>
      </c>
      <c r="M16" s="1109">
        <v>99</v>
      </c>
      <c r="N16" s="1109">
        <v>85</v>
      </c>
      <c r="O16" s="1109">
        <v>9</v>
      </c>
      <c r="P16" s="1109">
        <v>-16</v>
      </c>
      <c r="Q16" s="1109">
        <v>-37</v>
      </c>
      <c r="R16" s="1109">
        <v>-1</v>
      </c>
      <c r="S16" s="1109">
        <v>6</v>
      </c>
      <c r="T16" s="1109">
        <v>12</v>
      </c>
      <c r="U16" s="1109">
        <v>0</v>
      </c>
      <c r="V16" s="1109">
        <v>-1</v>
      </c>
      <c r="W16" s="1110"/>
      <c r="X16" s="1109">
        <v>332</v>
      </c>
      <c r="Y16" s="1109">
        <v>-261</v>
      </c>
      <c r="Z16" s="1109">
        <v>-43</v>
      </c>
      <c r="AA16" s="1109">
        <v>1</v>
      </c>
      <c r="AB16" s="1109">
        <v>80</v>
      </c>
      <c r="AC16" s="1109">
        <v>286</v>
      </c>
      <c r="AD16" s="1109">
        <v>229</v>
      </c>
      <c r="AE16" s="1109">
        <v>65</v>
      </c>
      <c r="AF16" s="1109">
        <v>-88</v>
      </c>
      <c r="AG16" s="1109">
        <v>14</v>
      </c>
      <c r="AH16" s="1109">
        <v>56</v>
      </c>
      <c r="AI16" s="1109">
        <v>24</v>
      </c>
      <c r="AJ16" s="1109">
        <v>17</v>
      </c>
      <c r="AK16" s="1109">
        <v>-21</v>
      </c>
      <c r="AL16" s="1109">
        <v>-20</v>
      </c>
      <c r="AM16" s="1109">
        <v>-1</v>
      </c>
      <c r="AN16" s="1109">
        <v>-1</v>
      </c>
      <c r="AO16" s="1109">
        <v>5</v>
      </c>
      <c r="AP16" s="1109">
        <v>-8</v>
      </c>
      <c r="AQ16" s="1109">
        <v>-2</v>
      </c>
      <c r="AR16" s="1097"/>
      <c r="AS16" s="1290">
        <v>304</v>
      </c>
      <c r="AT16" s="1109">
        <v>-197</v>
      </c>
      <c r="AU16" s="1109">
        <v>-75</v>
      </c>
      <c r="AV16" s="1109">
        <v>-14</v>
      </c>
      <c r="AW16" s="1109">
        <v>97</v>
      </c>
      <c r="AX16" s="1109">
        <v>428</v>
      </c>
      <c r="AY16" s="1109">
        <v>193</v>
      </c>
      <c r="AZ16" s="1109">
        <v>-73</v>
      </c>
      <c r="BA16" s="1109">
        <v>-144</v>
      </c>
      <c r="BB16" s="1109">
        <v>-18</v>
      </c>
      <c r="BC16" s="1109">
        <v>43</v>
      </c>
      <c r="BD16" s="1109">
        <v>61</v>
      </c>
      <c r="BE16" s="1109">
        <v>-8</v>
      </c>
      <c r="BF16" s="1109">
        <v>5</v>
      </c>
      <c r="BG16" s="1109">
        <v>-17</v>
      </c>
      <c r="BH16" s="1109">
        <v>0</v>
      </c>
      <c r="BI16" s="1109">
        <v>7</v>
      </c>
      <c r="BJ16" s="1109">
        <v>7</v>
      </c>
      <c r="BK16" s="1109">
        <v>8</v>
      </c>
      <c r="BL16" s="1110">
        <v>1</v>
      </c>
      <c r="BM16" s="1463"/>
    </row>
    <row r="17" spans="1:65">
      <c r="A17" s="1289">
        <v>203</v>
      </c>
      <c r="B17" s="1160" t="s">
        <v>24</v>
      </c>
      <c r="C17" s="1290">
        <v>688</v>
      </c>
      <c r="D17" s="1109">
        <v>105</v>
      </c>
      <c r="E17" s="1109">
        <v>86</v>
      </c>
      <c r="F17" s="1109">
        <v>12</v>
      </c>
      <c r="G17" s="1109">
        <v>-82</v>
      </c>
      <c r="H17" s="1109">
        <v>-155</v>
      </c>
      <c r="I17" s="1109">
        <v>368</v>
      </c>
      <c r="J17" s="1109">
        <v>266</v>
      </c>
      <c r="K17" s="1109">
        <v>175</v>
      </c>
      <c r="L17" s="1109">
        <v>42</v>
      </c>
      <c r="M17" s="1109">
        <v>-17</v>
      </c>
      <c r="N17" s="1109">
        <v>-53</v>
      </c>
      <c r="O17" s="1109">
        <v>-17</v>
      </c>
      <c r="P17" s="1109">
        <v>-13</v>
      </c>
      <c r="Q17" s="1109">
        <v>-49</v>
      </c>
      <c r="R17" s="1109">
        <v>12</v>
      </c>
      <c r="S17" s="1109">
        <v>-4</v>
      </c>
      <c r="T17" s="1109">
        <v>5</v>
      </c>
      <c r="U17" s="1109">
        <v>3</v>
      </c>
      <c r="V17" s="1109">
        <v>4</v>
      </c>
      <c r="W17" s="1110"/>
      <c r="X17" s="1109">
        <v>306</v>
      </c>
      <c r="Y17" s="1109">
        <v>64</v>
      </c>
      <c r="Z17" s="1109">
        <v>66</v>
      </c>
      <c r="AA17" s="1109">
        <v>-9</v>
      </c>
      <c r="AB17" s="1109">
        <v>-56</v>
      </c>
      <c r="AC17" s="1109">
        <v>-71</v>
      </c>
      <c r="AD17" s="1109">
        <v>199</v>
      </c>
      <c r="AE17" s="1109">
        <v>123</v>
      </c>
      <c r="AF17" s="1109">
        <v>72</v>
      </c>
      <c r="AG17" s="1109">
        <v>41</v>
      </c>
      <c r="AH17" s="1109">
        <v>-34</v>
      </c>
      <c r="AI17" s="1109">
        <v>-13</v>
      </c>
      <c r="AJ17" s="1109">
        <v>-18</v>
      </c>
      <c r="AK17" s="1109">
        <v>-22</v>
      </c>
      <c r="AL17" s="1109">
        <v>-37</v>
      </c>
      <c r="AM17" s="1109">
        <v>6</v>
      </c>
      <c r="AN17" s="1109">
        <v>-6</v>
      </c>
      <c r="AO17" s="1109">
        <v>-8</v>
      </c>
      <c r="AP17" s="1109">
        <v>4</v>
      </c>
      <c r="AQ17" s="1109">
        <v>5</v>
      </c>
      <c r="AR17" s="1097"/>
      <c r="AS17" s="1290">
        <v>382</v>
      </c>
      <c r="AT17" s="1109">
        <v>41</v>
      </c>
      <c r="AU17" s="1109">
        <v>20</v>
      </c>
      <c r="AV17" s="1109">
        <v>21</v>
      </c>
      <c r="AW17" s="1109">
        <v>-26</v>
      </c>
      <c r="AX17" s="1109">
        <v>-84</v>
      </c>
      <c r="AY17" s="1109">
        <v>169</v>
      </c>
      <c r="AZ17" s="1109">
        <v>143</v>
      </c>
      <c r="BA17" s="1109">
        <v>103</v>
      </c>
      <c r="BB17" s="1109">
        <v>1</v>
      </c>
      <c r="BC17" s="1109">
        <v>17</v>
      </c>
      <c r="BD17" s="1109">
        <v>-40</v>
      </c>
      <c r="BE17" s="1109">
        <v>1</v>
      </c>
      <c r="BF17" s="1109">
        <v>9</v>
      </c>
      <c r="BG17" s="1109">
        <v>-12</v>
      </c>
      <c r="BH17" s="1109">
        <v>6</v>
      </c>
      <c r="BI17" s="1109">
        <v>2</v>
      </c>
      <c r="BJ17" s="1109">
        <v>13</v>
      </c>
      <c r="BK17" s="1109">
        <v>-1</v>
      </c>
      <c r="BL17" s="1110">
        <v>-1</v>
      </c>
      <c r="BM17" s="1463"/>
    </row>
    <row r="18" spans="1:65">
      <c r="A18" s="1289">
        <v>204</v>
      </c>
      <c r="B18" s="1160" t="s">
        <v>16</v>
      </c>
      <c r="C18" s="1290">
        <v>-218</v>
      </c>
      <c r="D18" s="1109">
        <v>38</v>
      </c>
      <c r="E18" s="1109">
        <v>65</v>
      </c>
      <c r="F18" s="1109">
        <v>0</v>
      </c>
      <c r="G18" s="1109">
        <v>256</v>
      </c>
      <c r="H18" s="1109">
        <v>-607</v>
      </c>
      <c r="I18" s="1109">
        <v>55</v>
      </c>
      <c r="J18" s="1109">
        <v>112</v>
      </c>
      <c r="K18" s="1109">
        <v>96</v>
      </c>
      <c r="L18" s="1109">
        <v>59</v>
      </c>
      <c r="M18" s="1109">
        <v>-80</v>
      </c>
      <c r="N18" s="1109">
        <v>-112</v>
      </c>
      <c r="O18" s="1109">
        <v>20</v>
      </c>
      <c r="P18" s="1109">
        <v>-28</v>
      </c>
      <c r="Q18" s="1109">
        <v>-14</v>
      </c>
      <c r="R18" s="1109">
        <v>-54</v>
      </c>
      <c r="S18" s="1109">
        <v>0</v>
      </c>
      <c r="T18" s="1109">
        <v>-9</v>
      </c>
      <c r="U18" s="1109">
        <v>-2</v>
      </c>
      <c r="V18" s="1109">
        <v>-13</v>
      </c>
      <c r="W18" s="1110"/>
      <c r="X18" s="1109">
        <v>-470</v>
      </c>
      <c r="Y18" s="1109">
        <v>7</v>
      </c>
      <c r="Z18" s="1109">
        <v>16</v>
      </c>
      <c r="AA18" s="1109">
        <v>2</v>
      </c>
      <c r="AB18" s="1109">
        <v>142</v>
      </c>
      <c r="AC18" s="1109">
        <v>-568</v>
      </c>
      <c r="AD18" s="1109">
        <v>-12</v>
      </c>
      <c r="AE18" s="1109">
        <v>42</v>
      </c>
      <c r="AF18" s="1109">
        <v>44</v>
      </c>
      <c r="AG18" s="1109">
        <v>16</v>
      </c>
      <c r="AH18" s="1109">
        <v>-77</v>
      </c>
      <c r="AI18" s="1109">
        <v>-48</v>
      </c>
      <c r="AJ18" s="1109">
        <v>10</v>
      </c>
      <c r="AK18" s="1109">
        <v>-5</v>
      </c>
      <c r="AL18" s="1109">
        <v>-8</v>
      </c>
      <c r="AM18" s="1109">
        <v>-26</v>
      </c>
      <c r="AN18" s="1109">
        <v>-2</v>
      </c>
      <c r="AO18" s="1109">
        <v>-8</v>
      </c>
      <c r="AP18" s="1109">
        <v>5</v>
      </c>
      <c r="AQ18" s="1109">
        <v>0</v>
      </c>
      <c r="AR18" s="1097"/>
      <c r="AS18" s="1290">
        <v>252</v>
      </c>
      <c r="AT18" s="1109">
        <v>31</v>
      </c>
      <c r="AU18" s="1109">
        <v>49</v>
      </c>
      <c r="AV18" s="1109">
        <v>-2</v>
      </c>
      <c r="AW18" s="1109">
        <v>114</v>
      </c>
      <c r="AX18" s="1109">
        <v>-39</v>
      </c>
      <c r="AY18" s="1109">
        <v>67</v>
      </c>
      <c r="AZ18" s="1109">
        <v>70</v>
      </c>
      <c r="BA18" s="1109">
        <v>52</v>
      </c>
      <c r="BB18" s="1109">
        <v>43</v>
      </c>
      <c r="BC18" s="1109">
        <v>-3</v>
      </c>
      <c r="BD18" s="1109">
        <v>-64</v>
      </c>
      <c r="BE18" s="1109">
        <v>10</v>
      </c>
      <c r="BF18" s="1109">
        <v>-23</v>
      </c>
      <c r="BG18" s="1109">
        <v>-6</v>
      </c>
      <c r="BH18" s="1109">
        <v>-28</v>
      </c>
      <c r="BI18" s="1109">
        <v>2</v>
      </c>
      <c r="BJ18" s="1109">
        <v>-1</v>
      </c>
      <c r="BK18" s="1109">
        <v>-7</v>
      </c>
      <c r="BL18" s="1110">
        <v>-13</v>
      </c>
      <c r="BM18" s="1463"/>
    </row>
    <row r="19" spans="1:65">
      <c r="A19" s="1289">
        <v>205</v>
      </c>
      <c r="B19" s="1160" t="s">
        <v>78</v>
      </c>
      <c r="C19" s="1290">
        <v>-234</v>
      </c>
      <c r="D19" s="1109">
        <v>-16</v>
      </c>
      <c r="E19" s="1109">
        <v>-16</v>
      </c>
      <c r="F19" s="1109">
        <v>-18</v>
      </c>
      <c r="G19" s="1109">
        <v>-34</v>
      </c>
      <c r="H19" s="1109">
        <v>-87</v>
      </c>
      <c r="I19" s="1109">
        <v>-50</v>
      </c>
      <c r="J19" s="1109">
        <v>-20</v>
      </c>
      <c r="K19" s="1109">
        <v>-8</v>
      </c>
      <c r="L19" s="1109">
        <v>-9</v>
      </c>
      <c r="M19" s="1109">
        <v>-1</v>
      </c>
      <c r="N19" s="1109">
        <v>-1</v>
      </c>
      <c r="O19" s="1109">
        <v>3</v>
      </c>
      <c r="P19" s="1109">
        <v>11</v>
      </c>
      <c r="Q19" s="1109">
        <v>6</v>
      </c>
      <c r="R19" s="1109">
        <v>10</v>
      </c>
      <c r="S19" s="1109">
        <v>5</v>
      </c>
      <c r="T19" s="1109">
        <v>0</v>
      </c>
      <c r="U19" s="1109">
        <v>-6</v>
      </c>
      <c r="V19" s="1109">
        <v>-3</v>
      </c>
      <c r="W19" s="1110"/>
      <c r="X19" s="1109">
        <v>-98</v>
      </c>
      <c r="Y19" s="1109">
        <v>-3</v>
      </c>
      <c r="Z19" s="1109">
        <v>-11</v>
      </c>
      <c r="AA19" s="1109">
        <v>-15</v>
      </c>
      <c r="AB19" s="1109">
        <v>-12</v>
      </c>
      <c r="AC19" s="1109">
        <v>-39</v>
      </c>
      <c r="AD19" s="1109">
        <v>-20</v>
      </c>
      <c r="AE19" s="1109">
        <v>-8</v>
      </c>
      <c r="AF19" s="1109">
        <v>1</v>
      </c>
      <c r="AG19" s="1109">
        <v>-4</v>
      </c>
      <c r="AH19" s="1109">
        <v>1</v>
      </c>
      <c r="AI19" s="1109">
        <v>0</v>
      </c>
      <c r="AJ19" s="1109">
        <v>2</v>
      </c>
      <c r="AK19" s="1109">
        <v>1</v>
      </c>
      <c r="AL19" s="1109">
        <v>1</v>
      </c>
      <c r="AM19" s="1109">
        <v>9</v>
      </c>
      <c r="AN19" s="1109">
        <v>0</v>
      </c>
      <c r="AO19" s="1109">
        <v>-2</v>
      </c>
      <c r="AP19" s="1109">
        <v>2</v>
      </c>
      <c r="AQ19" s="1109">
        <v>-1</v>
      </c>
      <c r="AR19" s="1097"/>
      <c r="AS19" s="1290">
        <v>-136</v>
      </c>
      <c r="AT19" s="1109">
        <v>-13</v>
      </c>
      <c r="AU19" s="1109">
        <v>-5</v>
      </c>
      <c r="AV19" s="1109">
        <v>-3</v>
      </c>
      <c r="AW19" s="1109">
        <v>-22</v>
      </c>
      <c r="AX19" s="1109">
        <v>-48</v>
      </c>
      <c r="AY19" s="1109">
        <v>-30</v>
      </c>
      <c r="AZ19" s="1109">
        <v>-12</v>
      </c>
      <c r="BA19" s="1109">
        <v>-9</v>
      </c>
      <c r="BB19" s="1109">
        <v>-5</v>
      </c>
      <c r="BC19" s="1109">
        <v>-2</v>
      </c>
      <c r="BD19" s="1109">
        <v>-1</v>
      </c>
      <c r="BE19" s="1109">
        <v>1</v>
      </c>
      <c r="BF19" s="1109">
        <v>10</v>
      </c>
      <c r="BG19" s="1109">
        <v>5</v>
      </c>
      <c r="BH19" s="1109">
        <v>1</v>
      </c>
      <c r="BI19" s="1109">
        <v>5</v>
      </c>
      <c r="BJ19" s="1109">
        <v>2</v>
      </c>
      <c r="BK19" s="1109">
        <v>-8</v>
      </c>
      <c r="BL19" s="1110">
        <v>-2</v>
      </c>
      <c r="BM19" s="1463"/>
    </row>
    <row r="20" spans="1:65">
      <c r="A20" s="1289">
        <v>206</v>
      </c>
      <c r="B20" s="1160" t="s">
        <v>17</v>
      </c>
      <c r="C20" s="1290">
        <v>118</v>
      </c>
      <c r="D20" s="1109">
        <v>61</v>
      </c>
      <c r="E20" s="1109">
        <v>8</v>
      </c>
      <c r="F20" s="1109">
        <v>23</v>
      </c>
      <c r="G20" s="1109">
        <v>19</v>
      </c>
      <c r="H20" s="1109">
        <v>-257</v>
      </c>
      <c r="I20" s="1109">
        <v>-43</v>
      </c>
      <c r="J20" s="1109">
        <v>47</v>
      </c>
      <c r="K20" s="1109">
        <v>68</v>
      </c>
      <c r="L20" s="1109">
        <v>60</v>
      </c>
      <c r="M20" s="1109">
        <v>54</v>
      </c>
      <c r="N20" s="1109">
        <v>23</v>
      </c>
      <c r="O20" s="1109">
        <v>16</v>
      </c>
      <c r="P20" s="1109">
        <v>47</v>
      </c>
      <c r="Q20" s="1109">
        <v>21</v>
      </c>
      <c r="R20" s="1109">
        <v>2</v>
      </c>
      <c r="S20" s="1109">
        <v>-16</v>
      </c>
      <c r="T20" s="1109">
        <v>-8</v>
      </c>
      <c r="U20" s="1109">
        <v>-14</v>
      </c>
      <c r="V20" s="1109">
        <v>7</v>
      </c>
      <c r="W20" s="1110"/>
      <c r="X20" s="1109">
        <v>2</v>
      </c>
      <c r="Y20" s="1109">
        <v>17</v>
      </c>
      <c r="Z20" s="1109">
        <v>-5</v>
      </c>
      <c r="AA20" s="1109">
        <v>15</v>
      </c>
      <c r="AB20" s="1109">
        <v>22</v>
      </c>
      <c r="AC20" s="1109">
        <v>-145</v>
      </c>
      <c r="AD20" s="1109">
        <v>-33</v>
      </c>
      <c r="AE20" s="1109">
        <v>4</v>
      </c>
      <c r="AF20" s="1109">
        <v>19</v>
      </c>
      <c r="AG20" s="1109">
        <v>36</v>
      </c>
      <c r="AH20" s="1109">
        <v>29</v>
      </c>
      <c r="AI20" s="1109">
        <v>5</v>
      </c>
      <c r="AJ20" s="1109">
        <v>19</v>
      </c>
      <c r="AK20" s="1109">
        <v>24</v>
      </c>
      <c r="AL20" s="1109">
        <v>5</v>
      </c>
      <c r="AM20" s="1109">
        <v>-12</v>
      </c>
      <c r="AN20" s="1109">
        <v>-8</v>
      </c>
      <c r="AO20" s="1109">
        <v>4</v>
      </c>
      <c r="AP20" s="1109">
        <v>-2</v>
      </c>
      <c r="AQ20" s="1109">
        <v>8</v>
      </c>
      <c r="AR20" s="1097"/>
      <c r="AS20" s="1290">
        <v>116</v>
      </c>
      <c r="AT20" s="1109">
        <v>44</v>
      </c>
      <c r="AU20" s="1109">
        <v>13</v>
      </c>
      <c r="AV20" s="1109">
        <v>8</v>
      </c>
      <c r="AW20" s="1109">
        <v>-3</v>
      </c>
      <c r="AX20" s="1109">
        <v>-112</v>
      </c>
      <c r="AY20" s="1109">
        <v>-10</v>
      </c>
      <c r="AZ20" s="1109">
        <v>43</v>
      </c>
      <c r="BA20" s="1109">
        <v>49</v>
      </c>
      <c r="BB20" s="1109">
        <v>24</v>
      </c>
      <c r="BC20" s="1109">
        <v>25</v>
      </c>
      <c r="BD20" s="1109">
        <v>18</v>
      </c>
      <c r="BE20" s="1109">
        <v>-3</v>
      </c>
      <c r="BF20" s="1109">
        <v>23</v>
      </c>
      <c r="BG20" s="1109">
        <v>16</v>
      </c>
      <c r="BH20" s="1109">
        <v>14</v>
      </c>
      <c r="BI20" s="1109">
        <v>-8</v>
      </c>
      <c r="BJ20" s="1109">
        <v>-12</v>
      </c>
      <c r="BK20" s="1109">
        <v>-12</v>
      </c>
      <c r="BL20" s="1110">
        <v>-1</v>
      </c>
      <c r="BM20" s="1463"/>
    </row>
    <row r="21" spans="1:65">
      <c r="A21" s="1289">
        <v>207</v>
      </c>
      <c r="B21" s="1160" t="s">
        <v>19</v>
      </c>
      <c r="C21" s="1290">
        <v>54</v>
      </c>
      <c r="D21" s="1109">
        <v>62</v>
      </c>
      <c r="E21" s="1109">
        <v>33</v>
      </c>
      <c r="F21" s="1109">
        <v>0</v>
      </c>
      <c r="G21" s="1109">
        <v>145</v>
      </c>
      <c r="H21" s="1109">
        <v>-192</v>
      </c>
      <c r="I21" s="1109">
        <v>46</v>
      </c>
      <c r="J21" s="1109">
        <v>-66</v>
      </c>
      <c r="K21" s="1109">
        <v>-11</v>
      </c>
      <c r="L21" s="1109">
        <v>43</v>
      </c>
      <c r="M21" s="1109">
        <v>28</v>
      </c>
      <c r="N21" s="1109">
        <v>-54</v>
      </c>
      <c r="O21" s="1109">
        <v>-3</v>
      </c>
      <c r="P21" s="1109">
        <v>8</v>
      </c>
      <c r="Q21" s="1109">
        <v>7</v>
      </c>
      <c r="R21" s="1109">
        <v>6</v>
      </c>
      <c r="S21" s="1109">
        <v>5</v>
      </c>
      <c r="T21" s="1109">
        <v>2</v>
      </c>
      <c r="U21" s="1109">
        <v>-7</v>
      </c>
      <c r="V21" s="1109">
        <v>2</v>
      </c>
      <c r="W21" s="1110"/>
      <c r="X21" s="1109">
        <v>-71</v>
      </c>
      <c r="Y21" s="1109">
        <v>30</v>
      </c>
      <c r="Z21" s="1109">
        <v>13</v>
      </c>
      <c r="AA21" s="1109">
        <v>-4</v>
      </c>
      <c r="AB21" s="1109">
        <v>102</v>
      </c>
      <c r="AC21" s="1109">
        <v>-136</v>
      </c>
      <c r="AD21" s="1109">
        <v>16</v>
      </c>
      <c r="AE21" s="1109">
        <v>-72</v>
      </c>
      <c r="AF21" s="1109">
        <v>1</v>
      </c>
      <c r="AG21" s="1109">
        <v>17</v>
      </c>
      <c r="AH21" s="1109">
        <v>25</v>
      </c>
      <c r="AI21" s="1109">
        <v>-43</v>
      </c>
      <c r="AJ21" s="1109">
        <v>-2</v>
      </c>
      <c r="AK21" s="1109">
        <v>-6</v>
      </c>
      <c r="AL21" s="1109">
        <v>-2</v>
      </c>
      <c r="AM21" s="1109">
        <v>2</v>
      </c>
      <c r="AN21" s="1109">
        <v>-4</v>
      </c>
      <c r="AO21" s="1109">
        <v>-10</v>
      </c>
      <c r="AP21" s="1109">
        <v>4</v>
      </c>
      <c r="AQ21" s="1109">
        <v>-2</v>
      </c>
      <c r="AR21" s="1097"/>
      <c r="AS21" s="1290">
        <v>125</v>
      </c>
      <c r="AT21" s="1109">
        <v>32</v>
      </c>
      <c r="AU21" s="1109">
        <v>20</v>
      </c>
      <c r="AV21" s="1109">
        <v>4</v>
      </c>
      <c r="AW21" s="1109">
        <v>43</v>
      </c>
      <c r="AX21" s="1109">
        <v>-56</v>
      </c>
      <c r="AY21" s="1109">
        <v>30</v>
      </c>
      <c r="AZ21" s="1109">
        <v>6</v>
      </c>
      <c r="BA21" s="1109">
        <v>-12</v>
      </c>
      <c r="BB21" s="1109">
        <v>26</v>
      </c>
      <c r="BC21" s="1109">
        <v>3</v>
      </c>
      <c r="BD21" s="1109">
        <v>-11</v>
      </c>
      <c r="BE21" s="1109">
        <v>-1</v>
      </c>
      <c r="BF21" s="1109">
        <v>14</v>
      </c>
      <c r="BG21" s="1109">
        <v>9</v>
      </c>
      <c r="BH21" s="1109">
        <v>4</v>
      </c>
      <c r="BI21" s="1109">
        <v>9</v>
      </c>
      <c r="BJ21" s="1109">
        <v>12</v>
      </c>
      <c r="BK21" s="1109">
        <v>-11</v>
      </c>
      <c r="BL21" s="1110">
        <v>4</v>
      </c>
      <c r="BM21" s="1463"/>
    </row>
    <row r="22" spans="1:65">
      <c r="A22" s="1289">
        <v>208</v>
      </c>
      <c r="B22" s="1160" t="s">
        <v>42</v>
      </c>
      <c r="C22" s="1290">
        <v>-172</v>
      </c>
      <c r="D22" s="1109">
        <v>-12</v>
      </c>
      <c r="E22" s="1109">
        <v>-2</v>
      </c>
      <c r="F22" s="1109">
        <v>8</v>
      </c>
      <c r="G22" s="1109">
        <v>-8</v>
      </c>
      <c r="H22" s="1109">
        <v>-81</v>
      </c>
      <c r="I22" s="1109">
        <v>-44</v>
      </c>
      <c r="J22" s="1109">
        <v>-30</v>
      </c>
      <c r="K22" s="1109">
        <v>-14</v>
      </c>
      <c r="L22" s="1109">
        <v>0</v>
      </c>
      <c r="M22" s="1109">
        <v>4</v>
      </c>
      <c r="N22" s="1109">
        <v>13</v>
      </c>
      <c r="O22" s="1109">
        <v>-2</v>
      </c>
      <c r="P22" s="1109">
        <v>4</v>
      </c>
      <c r="Q22" s="1109">
        <v>-2</v>
      </c>
      <c r="R22" s="1109">
        <v>-2</v>
      </c>
      <c r="S22" s="1109">
        <v>-2</v>
      </c>
      <c r="T22" s="1109">
        <v>0</v>
      </c>
      <c r="U22" s="1109">
        <v>-1</v>
      </c>
      <c r="V22" s="1109">
        <v>-1</v>
      </c>
      <c r="W22" s="1110"/>
      <c r="X22" s="1109">
        <v>-64</v>
      </c>
      <c r="Y22" s="1109">
        <v>-5</v>
      </c>
      <c r="Z22" s="1109">
        <v>-5</v>
      </c>
      <c r="AA22" s="1109">
        <v>3</v>
      </c>
      <c r="AB22" s="1109">
        <v>2</v>
      </c>
      <c r="AC22" s="1109">
        <v>-44</v>
      </c>
      <c r="AD22" s="1109">
        <v>-11</v>
      </c>
      <c r="AE22" s="1109">
        <v>-12</v>
      </c>
      <c r="AF22" s="1109">
        <v>-14</v>
      </c>
      <c r="AG22" s="1109">
        <v>-3</v>
      </c>
      <c r="AH22" s="1109">
        <v>8</v>
      </c>
      <c r="AI22" s="1109">
        <v>12</v>
      </c>
      <c r="AJ22" s="1109">
        <v>0</v>
      </c>
      <c r="AK22" s="1109">
        <v>3</v>
      </c>
      <c r="AL22" s="1109">
        <v>1</v>
      </c>
      <c r="AM22" s="1109">
        <v>1</v>
      </c>
      <c r="AN22" s="1109">
        <v>-2</v>
      </c>
      <c r="AO22" s="1109">
        <v>3</v>
      </c>
      <c r="AP22" s="1109">
        <v>0</v>
      </c>
      <c r="AQ22" s="1109">
        <v>-1</v>
      </c>
      <c r="AR22" s="1097"/>
      <c r="AS22" s="1290">
        <v>-108</v>
      </c>
      <c r="AT22" s="1109">
        <v>-7</v>
      </c>
      <c r="AU22" s="1109">
        <v>3</v>
      </c>
      <c r="AV22" s="1109">
        <v>5</v>
      </c>
      <c r="AW22" s="1109">
        <v>-10</v>
      </c>
      <c r="AX22" s="1109">
        <v>-37</v>
      </c>
      <c r="AY22" s="1109">
        <v>-33</v>
      </c>
      <c r="AZ22" s="1109">
        <v>-18</v>
      </c>
      <c r="BA22" s="1109">
        <v>0</v>
      </c>
      <c r="BB22" s="1109">
        <v>3</v>
      </c>
      <c r="BC22" s="1109">
        <v>-4</v>
      </c>
      <c r="BD22" s="1109">
        <v>1</v>
      </c>
      <c r="BE22" s="1109">
        <v>-2</v>
      </c>
      <c r="BF22" s="1109">
        <v>1</v>
      </c>
      <c r="BG22" s="1109">
        <v>-3</v>
      </c>
      <c r="BH22" s="1109">
        <v>-3</v>
      </c>
      <c r="BI22" s="1109">
        <v>0</v>
      </c>
      <c r="BJ22" s="1109">
        <v>-3</v>
      </c>
      <c r="BK22" s="1109">
        <v>-1</v>
      </c>
      <c r="BL22" s="1110">
        <v>0</v>
      </c>
      <c r="BM22" s="1463"/>
    </row>
    <row r="23" spans="1:65">
      <c r="A23" s="1289">
        <v>209</v>
      </c>
      <c r="B23" s="1160" t="s">
        <v>79</v>
      </c>
      <c r="C23" s="1290">
        <v>-373</v>
      </c>
      <c r="D23" s="1109">
        <v>5</v>
      </c>
      <c r="E23" s="1109">
        <v>-15</v>
      </c>
      <c r="F23" s="1109">
        <v>-4</v>
      </c>
      <c r="G23" s="1109">
        <v>-73</v>
      </c>
      <c r="H23" s="1109">
        <v>-236</v>
      </c>
      <c r="I23" s="1109">
        <v>-33</v>
      </c>
      <c r="J23" s="1109">
        <v>-24</v>
      </c>
      <c r="K23" s="1109">
        <v>4</v>
      </c>
      <c r="L23" s="1109">
        <v>2</v>
      </c>
      <c r="M23" s="1109">
        <v>6</v>
      </c>
      <c r="N23" s="1109">
        <v>11</v>
      </c>
      <c r="O23" s="1109">
        <v>-5</v>
      </c>
      <c r="P23" s="1109">
        <v>0</v>
      </c>
      <c r="Q23" s="1109">
        <v>9</v>
      </c>
      <c r="R23" s="1109">
        <v>0</v>
      </c>
      <c r="S23" s="1109">
        <v>-8</v>
      </c>
      <c r="T23" s="1109">
        <v>-7</v>
      </c>
      <c r="U23" s="1109">
        <v>1</v>
      </c>
      <c r="V23" s="1109">
        <v>-6</v>
      </c>
      <c r="W23" s="1110"/>
      <c r="X23" s="1109">
        <v>-134</v>
      </c>
      <c r="Y23" s="1109">
        <v>12</v>
      </c>
      <c r="Z23" s="1109">
        <v>-6</v>
      </c>
      <c r="AA23" s="1109">
        <v>-1</v>
      </c>
      <c r="AB23" s="1109">
        <v>-52</v>
      </c>
      <c r="AC23" s="1109">
        <v>-76</v>
      </c>
      <c r="AD23" s="1109">
        <v>-17</v>
      </c>
      <c r="AE23" s="1109">
        <v>-1</v>
      </c>
      <c r="AF23" s="1109">
        <v>0</v>
      </c>
      <c r="AG23" s="1109">
        <v>1</v>
      </c>
      <c r="AH23" s="1109">
        <v>9</v>
      </c>
      <c r="AI23" s="1109">
        <v>-1</v>
      </c>
      <c r="AJ23" s="1109">
        <v>-8</v>
      </c>
      <c r="AK23" s="1109">
        <v>5</v>
      </c>
      <c r="AL23" s="1109">
        <v>1</v>
      </c>
      <c r="AM23" s="1109">
        <v>0</v>
      </c>
      <c r="AN23" s="1109">
        <v>-3</v>
      </c>
      <c r="AO23" s="1109">
        <v>0</v>
      </c>
      <c r="AP23" s="1109">
        <v>5</v>
      </c>
      <c r="AQ23" s="1109">
        <v>-2</v>
      </c>
      <c r="AR23" s="1097"/>
      <c r="AS23" s="1290">
        <v>-239</v>
      </c>
      <c r="AT23" s="1109">
        <v>-7</v>
      </c>
      <c r="AU23" s="1109">
        <v>-9</v>
      </c>
      <c r="AV23" s="1109">
        <v>-3</v>
      </c>
      <c r="AW23" s="1109">
        <v>-21</v>
      </c>
      <c r="AX23" s="1109">
        <v>-160</v>
      </c>
      <c r="AY23" s="1109">
        <v>-16</v>
      </c>
      <c r="AZ23" s="1109">
        <v>-23</v>
      </c>
      <c r="BA23" s="1109">
        <v>4</v>
      </c>
      <c r="BB23" s="1109">
        <v>1</v>
      </c>
      <c r="BC23" s="1109">
        <v>-3</v>
      </c>
      <c r="BD23" s="1109">
        <v>12</v>
      </c>
      <c r="BE23" s="1109">
        <v>3</v>
      </c>
      <c r="BF23" s="1109">
        <v>-5</v>
      </c>
      <c r="BG23" s="1109">
        <v>8</v>
      </c>
      <c r="BH23" s="1109">
        <v>0</v>
      </c>
      <c r="BI23" s="1109">
        <v>-5</v>
      </c>
      <c r="BJ23" s="1109">
        <v>-7</v>
      </c>
      <c r="BK23" s="1109">
        <v>-4</v>
      </c>
      <c r="BL23" s="1110">
        <v>-4</v>
      </c>
      <c r="BM23" s="1463"/>
    </row>
    <row r="24" spans="1:65">
      <c r="A24" s="1289">
        <v>210</v>
      </c>
      <c r="B24" s="1160" t="s">
        <v>25</v>
      </c>
      <c r="C24" s="1290">
        <v>-614</v>
      </c>
      <c r="D24" s="1109">
        <v>-48</v>
      </c>
      <c r="E24" s="1109">
        <v>-19</v>
      </c>
      <c r="F24" s="1109">
        <v>-9</v>
      </c>
      <c r="G24" s="1109">
        <v>13</v>
      </c>
      <c r="H24" s="1109">
        <v>-301</v>
      </c>
      <c r="I24" s="1109">
        <v>-97</v>
      </c>
      <c r="J24" s="1109">
        <v>-88</v>
      </c>
      <c r="K24" s="1109">
        <v>-47</v>
      </c>
      <c r="L24" s="1109">
        <v>3</v>
      </c>
      <c r="M24" s="1109">
        <v>-32</v>
      </c>
      <c r="N24" s="1109">
        <v>15</v>
      </c>
      <c r="O24" s="1109">
        <v>16</v>
      </c>
      <c r="P24" s="1109">
        <v>-22</v>
      </c>
      <c r="Q24" s="1109">
        <v>-33</v>
      </c>
      <c r="R24" s="1109">
        <v>-31</v>
      </c>
      <c r="S24" s="1109">
        <v>14</v>
      </c>
      <c r="T24" s="1109">
        <v>17</v>
      </c>
      <c r="U24" s="1109">
        <v>22</v>
      </c>
      <c r="V24" s="1109">
        <v>13</v>
      </c>
      <c r="W24" s="1110"/>
      <c r="X24" s="1109">
        <v>-346</v>
      </c>
      <c r="Y24" s="1109">
        <v>-8</v>
      </c>
      <c r="Z24" s="1109">
        <v>-8</v>
      </c>
      <c r="AA24" s="1109">
        <v>-13</v>
      </c>
      <c r="AB24" s="1109">
        <v>25</v>
      </c>
      <c r="AC24" s="1109">
        <v>-169</v>
      </c>
      <c r="AD24" s="1109">
        <v>-65</v>
      </c>
      <c r="AE24" s="1109">
        <v>-41</v>
      </c>
      <c r="AF24" s="1109">
        <v>-40</v>
      </c>
      <c r="AG24" s="1109">
        <v>19</v>
      </c>
      <c r="AH24" s="1109">
        <v>-26</v>
      </c>
      <c r="AI24" s="1109">
        <v>-12</v>
      </c>
      <c r="AJ24" s="1109">
        <v>11</v>
      </c>
      <c r="AK24" s="1109">
        <v>-7</v>
      </c>
      <c r="AL24" s="1109">
        <v>-11</v>
      </c>
      <c r="AM24" s="1109">
        <v>-18</v>
      </c>
      <c r="AN24" s="1109">
        <v>6</v>
      </c>
      <c r="AO24" s="1109">
        <v>10</v>
      </c>
      <c r="AP24" s="1109">
        <v>3</v>
      </c>
      <c r="AQ24" s="1109">
        <v>-2</v>
      </c>
      <c r="AR24" s="1097"/>
      <c r="AS24" s="1290">
        <v>-268</v>
      </c>
      <c r="AT24" s="1109">
        <v>-40</v>
      </c>
      <c r="AU24" s="1109">
        <v>-11</v>
      </c>
      <c r="AV24" s="1109">
        <v>4</v>
      </c>
      <c r="AW24" s="1109">
        <v>-12</v>
      </c>
      <c r="AX24" s="1109">
        <v>-132</v>
      </c>
      <c r="AY24" s="1109">
        <v>-32</v>
      </c>
      <c r="AZ24" s="1109">
        <v>-47</v>
      </c>
      <c r="BA24" s="1109">
        <v>-7</v>
      </c>
      <c r="BB24" s="1109">
        <v>-16</v>
      </c>
      <c r="BC24" s="1109">
        <v>-6</v>
      </c>
      <c r="BD24" s="1109">
        <v>27</v>
      </c>
      <c r="BE24" s="1109">
        <v>5</v>
      </c>
      <c r="BF24" s="1109">
        <v>-15</v>
      </c>
      <c r="BG24" s="1109">
        <v>-22</v>
      </c>
      <c r="BH24" s="1109">
        <v>-13</v>
      </c>
      <c r="BI24" s="1109">
        <v>8</v>
      </c>
      <c r="BJ24" s="1109">
        <v>7</v>
      </c>
      <c r="BK24" s="1109">
        <v>19</v>
      </c>
      <c r="BL24" s="1110">
        <v>15</v>
      </c>
      <c r="BM24" s="1463"/>
    </row>
    <row r="25" spans="1:65">
      <c r="A25" s="1289">
        <v>212</v>
      </c>
      <c r="B25" s="1160" t="s">
        <v>43</v>
      </c>
      <c r="C25" s="1290">
        <v>-390</v>
      </c>
      <c r="D25" s="1109">
        <v>5</v>
      </c>
      <c r="E25" s="1109">
        <v>-7</v>
      </c>
      <c r="F25" s="1109">
        <v>-8</v>
      </c>
      <c r="G25" s="1109">
        <v>-7</v>
      </c>
      <c r="H25" s="1109">
        <v>-162</v>
      </c>
      <c r="I25" s="1109">
        <v>-73</v>
      </c>
      <c r="J25" s="1109">
        <v>-38</v>
      </c>
      <c r="K25" s="1109">
        <v>-50</v>
      </c>
      <c r="L25" s="1109">
        <v>-24</v>
      </c>
      <c r="M25" s="1109">
        <v>-14</v>
      </c>
      <c r="N25" s="1109">
        <v>-4</v>
      </c>
      <c r="O25" s="1109">
        <v>-2</v>
      </c>
      <c r="P25" s="1109">
        <v>2</v>
      </c>
      <c r="Q25" s="1109">
        <v>5</v>
      </c>
      <c r="R25" s="1109">
        <v>0</v>
      </c>
      <c r="S25" s="1109">
        <v>3</v>
      </c>
      <c r="T25" s="1109">
        <v>-3</v>
      </c>
      <c r="U25" s="1109">
        <v>-10</v>
      </c>
      <c r="V25" s="1109">
        <v>-3</v>
      </c>
      <c r="W25" s="1110"/>
      <c r="X25" s="1109">
        <v>-192</v>
      </c>
      <c r="Y25" s="1109">
        <v>-4</v>
      </c>
      <c r="Z25" s="1109">
        <v>1</v>
      </c>
      <c r="AA25" s="1109">
        <v>-6</v>
      </c>
      <c r="AB25" s="1109">
        <v>-13</v>
      </c>
      <c r="AC25" s="1109">
        <v>-60</v>
      </c>
      <c r="AD25" s="1109">
        <v>-33</v>
      </c>
      <c r="AE25" s="1109">
        <v>-35</v>
      </c>
      <c r="AF25" s="1109">
        <v>-15</v>
      </c>
      <c r="AG25" s="1109">
        <v>-18</v>
      </c>
      <c r="AH25" s="1109">
        <v>-7</v>
      </c>
      <c r="AI25" s="1109">
        <v>-7</v>
      </c>
      <c r="AJ25" s="1109">
        <v>4</v>
      </c>
      <c r="AK25" s="1109">
        <v>0</v>
      </c>
      <c r="AL25" s="1109">
        <v>4</v>
      </c>
      <c r="AM25" s="1109">
        <v>0</v>
      </c>
      <c r="AN25" s="1109">
        <v>2</v>
      </c>
      <c r="AO25" s="1109">
        <v>0</v>
      </c>
      <c r="AP25" s="1109">
        <v>-4</v>
      </c>
      <c r="AQ25" s="1109">
        <v>-1</v>
      </c>
      <c r="AR25" s="1097"/>
      <c r="AS25" s="1290">
        <v>-198</v>
      </c>
      <c r="AT25" s="1109">
        <v>9</v>
      </c>
      <c r="AU25" s="1109">
        <v>-8</v>
      </c>
      <c r="AV25" s="1109">
        <v>-2</v>
      </c>
      <c r="AW25" s="1109">
        <v>6</v>
      </c>
      <c r="AX25" s="1109">
        <v>-102</v>
      </c>
      <c r="AY25" s="1109">
        <v>-40</v>
      </c>
      <c r="AZ25" s="1109">
        <v>-3</v>
      </c>
      <c r="BA25" s="1109">
        <v>-35</v>
      </c>
      <c r="BB25" s="1109">
        <v>-6</v>
      </c>
      <c r="BC25" s="1109">
        <v>-7</v>
      </c>
      <c r="BD25" s="1109">
        <v>3</v>
      </c>
      <c r="BE25" s="1109">
        <v>-6</v>
      </c>
      <c r="BF25" s="1109">
        <v>2</v>
      </c>
      <c r="BG25" s="1109">
        <v>1</v>
      </c>
      <c r="BH25" s="1109">
        <v>0</v>
      </c>
      <c r="BI25" s="1109">
        <v>1</v>
      </c>
      <c r="BJ25" s="1109">
        <v>-3</v>
      </c>
      <c r="BK25" s="1109">
        <v>-6</v>
      </c>
      <c r="BL25" s="1110">
        <v>-2</v>
      </c>
      <c r="BM25" s="1463"/>
    </row>
    <row r="26" spans="1:65">
      <c r="A26" s="1289">
        <v>213</v>
      </c>
      <c r="B26" s="1160" t="s">
        <v>80</v>
      </c>
      <c r="C26" s="1290">
        <v>-236</v>
      </c>
      <c r="D26" s="1109">
        <v>-3</v>
      </c>
      <c r="E26" s="1109">
        <v>10</v>
      </c>
      <c r="F26" s="1109">
        <v>6</v>
      </c>
      <c r="G26" s="1109">
        <v>-36</v>
      </c>
      <c r="H26" s="1109">
        <v>-121</v>
      </c>
      <c r="I26" s="1109">
        <v>-46</v>
      </c>
      <c r="J26" s="1109">
        <v>-38</v>
      </c>
      <c r="K26" s="1109">
        <v>-4</v>
      </c>
      <c r="L26" s="1109">
        <v>-8</v>
      </c>
      <c r="M26" s="1109">
        <v>-5</v>
      </c>
      <c r="N26" s="1109">
        <v>-16</v>
      </c>
      <c r="O26" s="1109">
        <v>-5</v>
      </c>
      <c r="P26" s="1109">
        <v>6</v>
      </c>
      <c r="Q26" s="1109">
        <v>7</v>
      </c>
      <c r="R26" s="1109">
        <v>16</v>
      </c>
      <c r="S26" s="1109">
        <v>-5</v>
      </c>
      <c r="T26" s="1109">
        <v>-6</v>
      </c>
      <c r="U26" s="1109">
        <v>12</v>
      </c>
      <c r="V26" s="1109">
        <v>0</v>
      </c>
      <c r="W26" s="1110"/>
      <c r="X26" s="1109">
        <v>-118</v>
      </c>
      <c r="Y26" s="1109">
        <v>-6</v>
      </c>
      <c r="Z26" s="1109">
        <v>5</v>
      </c>
      <c r="AA26" s="1109">
        <v>6</v>
      </c>
      <c r="AB26" s="1109">
        <v>-18</v>
      </c>
      <c r="AC26" s="1109">
        <v>-58</v>
      </c>
      <c r="AD26" s="1109">
        <v>-17</v>
      </c>
      <c r="AE26" s="1109">
        <v>-27</v>
      </c>
      <c r="AF26" s="1109">
        <v>2</v>
      </c>
      <c r="AG26" s="1109">
        <v>-6</v>
      </c>
      <c r="AH26" s="1109">
        <v>-3</v>
      </c>
      <c r="AI26" s="1109">
        <v>-6</v>
      </c>
      <c r="AJ26" s="1109">
        <v>-4</v>
      </c>
      <c r="AK26" s="1109">
        <v>5</v>
      </c>
      <c r="AL26" s="1109">
        <v>1</v>
      </c>
      <c r="AM26" s="1109">
        <v>5</v>
      </c>
      <c r="AN26" s="1109">
        <v>2</v>
      </c>
      <c r="AO26" s="1109">
        <v>0</v>
      </c>
      <c r="AP26" s="1109">
        <v>4</v>
      </c>
      <c r="AQ26" s="1109">
        <v>-3</v>
      </c>
      <c r="AR26" s="1097"/>
      <c r="AS26" s="1290">
        <v>-118</v>
      </c>
      <c r="AT26" s="1109">
        <v>3</v>
      </c>
      <c r="AU26" s="1109">
        <v>5</v>
      </c>
      <c r="AV26" s="1109">
        <v>0</v>
      </c>
      <c r="AW26" s="1109">
        <v>-18</v>
      </c>
      <c r="AX26" s="1109">
        <v>-63</v>
      </c>
      <c r="AY26" s="1109">
        <v>-29</v>
      </c>
      <c r="AZ26" s="1109">
        <v>-11</v>
      </c>
      <c r="BA26" s="1109">
        <v>-6</v>
      </c>
      <c r="BB26" s="1109">
        <v>-2</v>
      </c>
      <c r="BC26" s="1109">
        <v>-2</v>
      </c>
      <c r="BD26" s="1109">
        <v>-10</v>
      </c>
      <c r="BE26" s="1109">
        <v>-1</v>
      </c>
      <c r="BF26" s="1109">
        <v>1</v>
      </c>
      <c r="BG26" s="1109">
        <v>6</v>
      </c>
      <c r="BH26" s="1109">
        <v>11</v>
      </c>
      <c r="BI26" s="1109">
        <v>-7</v>
      </c>
      <c r="BJ26" s="1109">
        <v>-6</v>
      </c>
      <c r="BK26" s="1109">
        <v>8</v>
      </c>
      <c r="BL26" s="1110">
        <v>3</v>
      </c>
      <c r="BM26" s="1463"/>
    </row>
    <row r="27" spans="1:65">
      <c r="A27" s="1289">
        <v>214</v>
      </c>
      <c r="B27" s="1160" t="s">
        <v>20</v>
      </c>
      <c r="C27" s="1290">
        <v>22</v>
      </c>
      <c r="D27" s="1109">
        <v>231</v>
      </c>
      <c r="E27" s="1109">
        <v>103</v>
      </c>
      <c r="F27" s="1109">
        <v>-1</v>
      </c>
      <c r="G27" s="1109">
        <v>14</v>
      </c>
      <c r="H27" s="1109">
        <v>-446</v>
      </c>
      <c r="I27" s="1109">
        <v>-237</v>
      </c>
      <c r="J27" s="1109">
        <v>183</v>
      </c>
      <c r="K27" s="1109">
        <v>118</v>
      </c>
      <c r="L27" s="1109">
        <v>94</v>
      </c>
      <c r="M27" s="1109">
        <v>29</v>
      </c>
      <c r="N27" s="1109">
        <v>1</v>
      </c>
      <c r="O27" s="1109">
        <v>6</v>
      </c>
      <c r="P27" s="1109">
        <v>6</v>
      </c>
      <c r="Q27" s="1109">
        <v>2</v>
      </c>
      <c r="R27" s="1109">
        <v>-59</v>
      </c>
      <c r="S27" s="1109">
        <v>-6</v>
      </c>
      <c r="T27" s="1109">
        <v>-17</v>
      </c>
      <c r="U27" s="1109">
        <v>11</v>
      </c>
      <c r="V27" s="1109">
        <v>-10</v>
      </c>
      <c r="W27" s="1110"/>
      <c r="X27" s="1109">
        <v>-32</v>
      </c>
      <c r="Y27" s="1109">
        <v>105</v>
      </c>
      <c r="Z27" s="1109">
        <v>62</v>
      </c>
      <c r="AA27" s="1109">
        <v>-10</v>
      </c>
      <c r="AB27" s="1109">
        <v>-31</v>
      </c>
      <c r="AC27" s="1109">
        <v>-266</v>
      </c>
      <c r="AD27" s="1109">
        <v>-86</v>
      </c>
      <c r="AE27" s="1109">
        <v>113</v>
      </c>
      <c r="AF27" s="1109">
        <v>59</v>
      </c>
      <c r="AG27" s="1109">
        <v>57</v>
      </c>
      <c r="AH27" s="1109">
        <v>1</v>
      </c>
      <c r="AI27" s="1109">
        <v>9</v>
      </c>
      <c r="AJ27" s="1109">
        <v>-6</v>
      </c>
      <c r="AK27" s="1109">
        <v>-5</v>
      </c>
      <c r="AL27" s="1109">
        <v>-4</v>
      </c>
      <c r="AM27" s="1109">
        <v>-35</v>
      </c>
      <c r="AN27" s="1109">
        <v>-6</v>
      </c>
      <c r="AO27" s="1109">
        <v>10</v>
      </c>
      <c r="AP27" s="1109">
        <v>1</v>
      </c>
      <c r="AQ27" s="1109">
        <v>0</v>
      </c>
      <c r="AR27" s="1097"/>
      <c r="AS27" s="1290">
        <v>54</v>
      </c>
      <c r="AT27" s="1109">
        <v>126</v>
      </c>
      <c r="AU27" s="1109">
        <v>41</v>
      </c>
      <c r="AV27" s="1109">
        <v>9</v>
      </c>
      <c r="AW27" s="1109">
        <v>45</v>
      </c>
      <c r="AX27" s="1109">
        <v>-180</v>
      </c>
      <c r="AY27" s="1109">
        <v>-151</v>
      </c>
      <c r="AZ27" s="1109">
        <v>70</v>
      </c>
      <c r="BA27" s="1109">
        <v>59</v>
      </c>
      <c r="BB27" s="1109">
        <v>37</v>
      </c>
      <c r="BC27" s="1109">
        <v>28</v>
      </c>
      <c r="BD27" s="1109">
        <v>-8</v>
      </c>
      <c r="BE27" s="1109">
        <v>12</v>
      </c>
      <c r="BF27" s="1109">
        <v>11</v>
      </c>
      <c r="BG27" s="1109">
        <v>6</v>
      </c>
      <c r="BH27" s="1109">
        <v>-24</v>
      </c>
      <c r="BI27" s="1109">
        <v>0</v>
      </c>
      <c r="BJ27" s="1109">
        <v>-27</v>
      </c>
      <c r="BK27" s="1109">
        <v>10</v>
      </c>
      <c r="BL27" s="1110">
        <v>-10</v>
      </c>
      <c r="BM27" s="1463"/>
    </row>
    <row r="28" spans="1:65">
      <c r="A28" s="1289">
        <v>215</v>
      </c>
      <c r="B28" s="1160" t="s">
        <v>81</v>
      </c>
      <c r="C28" s="1290">
        <v>-387</v>
      </c>
      <c r="D28" s="1109">
        <v>17</v>
      </c>
      <c r="E28" s="1109">
        <v>-1</v>
      </c>
      <c r="F28" s="1109">
        <v>-8</v>
      </c>
      <c r="G28" s="1109">
        <v>-10</v>
      </c>
      <c r="H28" s="1109">
        <v>-231</v>
      </c>
      <c r="I28" s="1109">
        <v>-107</v>
      </c>
      <c r="J28" s="1109">
        <v>-13</v>
      </c>
      <c r="K28" s="1109">
        <v>-14</v>
      </c>
      <c r="L28" s="1109">
        <v>-13</v>
      </c>
      <c r="M28" s="1109">
        <v>2</v>
      </c>
      <c r="N28" s="1109">
        <v>6</v>
      </c>
      <c r="O28" s="1109">
        <v>-10</v>
      </c>
      <c r="P28" s="1109">
        <v>-1</v>
      </c>
      <c r="Q28" s="1109">
        <v>-7</v>
      </c>
      <c r="R28" s="1109">
        <v>1</v>
      </c>
      <c r="S28" s="1109">
        <v>-5</v>
      </c>
      <c r="T28" s="1109">
        <v>5</v>
      </c>
      <c r="U28" s="1109">
        <v>3</v>
      </c>
      <c r="V28" s="1109">
        <v>-1</v>
      </c>
      <c r="W28" s="1110"/>
      <c r="X28" s="1109">
        <v>-212</v>
      </c>
      <c r="Y28" s="1109">
        <v>7</v>
      </c>
      <c r="Z28" s="1109">
        <v>1</v>
      </c>
      <c r="AA28" s="1109">
        <v>-8</v>
      </c>
      <c r="AB28" s="1109">
        <v>-15</v>
      </c>
      <c r="AC28" s="1109">
        <v>-128</v>
      </c>
      <c r="AD28" s="1109">
        <v>-48</v>
      </c>
      <c r="AE28" s="1109">
        <v>-6</v>
      </c>
      <c r="AF28" s="1109">
        <v>-2</v>
      </c>
      <c r="AG28" s="1109">
        <v>4</v>
      </c>
      <c r="AH28" s="1109">
        <v>4</v>
      </c>
      <c r="AI28" s="1109">
        <v>-5</v>
      </c>
      <c r="AJ28" s="1109">
        <v>-4</v>
      </c>
      <c r="AK28" s="1109">
        <v>0</v>
      </c>
      <c r="AL28" s="1109">
        <v>-7</v>
      </c>
      <c r="AM28" s="1109">
        <v>0</v>
      </c>
      <c r="AN28" s="1109">
        <v>-2</v>
      </c>
      <c r="AO28" s="1109">
        <v>1</v>
      </c>
      <c r="AP28" s="1109">
        <v>0</v>
      </c>
      <c r="AQ28" s="1109">
        <v>-4</v>
      </c>
      <c r="AR28" s="1097"/>
      <c r="AS28" s="1290">
        <v>-175</v>
      </c>
      <c r="AT28" s="1109">
        <v>10</v>
      </c>
      <c r="AU28" s="1109">
        <v>-2</v>
      </c>
      <c r="AV28" s="1109">
        <v>0</v>
      </c>
      <c r="AW28" s="1109">
        <v>5</v>
      </c>
      <c r="AX28" s="1109">
        <v>-103</v>
      </c>
      <c r="AY28" s="1109">
        <v>-59</v>
      </c>
      <c r="AZ28" s="1109">
        <v>-7</v>
      </c>
      <c r="BA28" s="1109">
        <v>-12</v>
      </c>
      <c r="BB28" s="1109">
        <v>-17</v>
      </c>
      <c r="BC28" s="1109">
        <v>-2</v>
      </c>
      <c r="BD28" s="1109">
        <v>11</v>
      </c>
      <c r="BE28" s="1109">
        <v>-6</v>
      </c>
      <c r="BF28" s="1109">
        <v>-1</v>
      </c>
      <c r="BG28" s="1109">
        <v>0</v>
      </c>
      <c r="BH28" s="1109">
        <v>1</v>
      </c>
      <c r="BI28" s="1109">
        <v>-3</v>
      </c>
      <c r="BJ28" s="1109">
        <v>4</v>
      </c>
      <c r="BK28" s="1109">
        <v>3</v>
      </c>
      <c r="BL28" s="1110">
        <v>3</v>
      </c>
      <c r="BM28" s="1463"/>
    </row>
    <row r="29" spans="1:65">
      <c r="A29" s="1289">
        <v>216</v>
      </c>
      <c r="B29" s="1160" t="s">
        <v>26</v>
      </c>
      <c r="C29" s="1290">
        <v>-331</v>
      </c>
      <c r="D29" s="1109">
        <v>55</v>
      </c>
      <c r="E29" s="1109">
        <v>12</v>
      </c>
      <c r="F29" s="1109">
        <v>4</v>
      </c>
      <c r="G29" s="1109">
        <v>11</v>
      </c>
      <c r="H29" s="1109">
        <v>-175</v>
      </c>
      <c r="I29" s="1109">
        <v>-121</v>
      </c>
      <c r="J29" s="1109">
        <v>-42</v>
      </c>
      <c r="K29" s="1109">
        <v>0</v>
      </c>
      <c r="L29" s="1109">
        <v>-19</v>
      </c>
      <c r="M29" s="1109">
        <v>-21</v>
      </c>
      <c r="N29" s="1109">
        <v>-14</v>
      </c>
      <c r="O29" s="1109">
        <v>-7</v>
      </c>
      <c r="P29" s="1109">
        <v>6</v>
      </c>
      <c r="Q29" s="1109">
        <v>0</v>
      </c>
      <c r="R29" s="1109">
        <v>-13</v>
      </c>
      <c r="S29" s="1109">
        <v>5</v>
      </c>
      <c r="T29" s="1109">
        <v>-6</v>
      </c>
      <c r="U29" s="1109">
        <v>-4</v>
      </c>
      <c r="V29" s="1109">
        <v>-2</v>
      </c>
      <c r="W29" s="1110"/>
      <c r="X29" s="1109">
        <v>-218</v>
      </c>
      <c r="Y29" s="1109">
        <v>28</v>
      </c>
      <c r="Z29" s="1109">
        <v>2</v>
      </c>
      <c r="AA29" s="1109">
        <v>4</v>
      </c>
      <c r="AB29" s="1109">
        <v>23</v>
      </c>
      <c r="AC29" s="1109">
        <v>-93</v>
      </c>
      <c r="AD29" s="1109">
        <v>-79</v>
      </c>
      <c r="AE29" s="1109">
        <v>-48</v>
      </c>
      <c r="AF29" s="1109">
        <v>-2</v>
      </c>
      <c r="AG29" s="1109">
        <v>-14</v>
      </c>
      <c r="AH29" s="1109">
        <v>-5</v>
      </c>
      <c r="AI29" s="1109">
        <v>-14</v>
      </c>
      <c r="AJ29" s="1109">
        <v>-6</v>
      </c>
      <c r="AK29" s="1109">
        <v>3</v>
      </c>
      <c r="AL29" s="1109">
        <v>2</v>
      </c>
      <c r="AM29" s="1109">
        <v>-13</v>
      </c>
      <c r="AN29" s="1109">
        <v>0</v>
      </c>
      <c r="AO29" s="1109">
        <v>-2</v>
      </c>
      <c r="AP29" s="1109">
        <v>-3</v>
      </c>
      <c r="AQ29" s="1109">
        <v>-1</v>
      </c>
      <c r="AR29" s="1097"/>
      <c r="AS29" s="1290">
        <v>-113</v>
      </c>
      <c r="AT29" s="1109">
        <v>27</v>
      </c>
      <c r="AU29" s="1109">
        <v>10</v>
      </c>
      <c r="AV29" s="1109">
        <v>0</v>
      </c>
      <c r="AW29" s="1109">
        <v>-12</v>
      </c>
      <c r="AX29" s="1109">
        <v>-82</v>
      </c>
      <c r="AY29" s="1109">
        <v>-42</v>
      </c>
      <c r="AZ29" s="1109">
        <v>6</v>
      </c>
      <c r="BA29" s="1109">
        <v>2</v>
      </c>
      <c r="BB29" s="1109">
        <v>-5</v>
      </c>
      <c r="BC29" s="1109">
        <v>-16</v>
      </c>
      <c r="BD29" s="1109">
        <v>0</v>
      </c>
      <c r="BE29" s="1109">
        <v>-1</v>
      </c>
      <c r="BF29" s="1109">
        <v>3</v>
      </c>
      <c r="BG29" s="1109">
        <v>-2</v>
      </c>
      <c r="BH29" s="1109">
        <v>0</v>
      </c>
      <c r="BI29" s="1109">
        <v>5</v>
      </c>
      <c r="BJ29" s="1109">
        <v>-4</v>
      </c>
      <c r="BK29" s="1109">
        <v>-1</v>
      </c>
      <c r="BL29" s="1110">
        <v>-1</v>
      </c>
      <c r="BM29" s="1463"/>
    </row>
    <row r="30" spans="1:65">
      <c r="A30" s="1289">
        <v>217</v>
      </c>
      <c r="B30" s="1160" t="s">
        <v>21</v>
      </c>
      <c r="C30" s="1290">
        <v>-499</v>
      </c>
      <c r="D30" s="1109">
        <v>172</v>
      </c>
      <c r="E30" s="1109">
        <v>35</v>
      </c>
      <c r="F30" s="1109">
        <v>-20</v>
      </c>
      <c r="G30" s="1109">
        <v>-105</v>
      </c>
      <c r="H30" s="1109">
        <v>-371</v>
      </c>
      <c r="I30" s="1109">
        <v>-214</v>
      </c>
      <c r="J30" s="1109">
        <v>75</v>
      </c>
      <c r="K30" s="1109">
        <v>48</v>
      </c>
      <c r="L30" s="1109">
        <v>-15</v>
      </c>
      <c r="M30" s="1109">
        <v>-34</v>
      </c>
      <c r="N30" s="1109">
        <v>5</v>
      </c>
      <c r="O30" s="1109">
        <v>-2</v>
      </c>
      <c r="P30" s="1109">
        <v>14</v>
      </c>
      <c r="Q30" s="1109">
        <v>-4</v>
      </c>
      <c r="R30" s="1109">
        <v>-1</v>
      </c>
      <c r="S30" s="1109">
        <v>-9</v>
      </c>
      <c r="T30" s="1109">
        <v>-46</v>
      </c>
      <c r="U30" s="1109">
        <v>-24</v>
      </c>
      <c r="V30" s="1109">
        <v>-3</v>
      </c>
      <c r="W30" s="1110"/>
      <c r="X30" s="1109">
        <v>-323</v>
      </c>
      <c r="Y30" s="1109">
        <v>88</v>
      </c>
      <c r="Z30" s="1109">
        <v>20</v>
      </c>
      <c r="AA30" s="1109">
        <v>-14</v>
      </c>
      <c r="AB30" s="1109">
        <v>-61</v>
      </c>
      <c r="AC30" s="1109">
        <v>-200</v>
      </c>
      <c r="AD30" s="1109">
        <v>-128</v>
      </c>
      <c r="AE30" s="1109">
        <v>10</v>
      </c>
      <c r="AF30" s="1109">
        <v>9</v>
      </c>
      <c r="AG30" s="1109">
        <v>-1</v>
      </c>
      <c r="AH30" s="1109">
        <v>-6</v>
      </c>
      <c r="AI30" s="1109">
        <v>2</v>
      </c>
      <c r="AJ30" s="1109">
        <v>-5</v>
      </c>
      <c r="AK30" s="1109">
        <v>17</v>
      </c>
      <c r="AL30" s="1109">
        <v>-12</v>
      </c>
      <c r="AM30" s="1109">
        <v>-1</v>
      </c>
      <c r="AN30" s="1109">
        <v>0</v>
      </c>
      <c r="AO30" s="1109">
        <v>-20</v>
      </c>
      <c r="AP30" s="1109">
        <v>-21</v>
      </c>
      <c r="AQ30" s="1109">
        <v>0</v>
      </c>
      <c r="AR30" s="1097"/>
      <c r="AS30" s="1290">
        <v>-176</v>
      </c>
      <c r="AT30" s="1109">
        <v>84</v>
      </c>
      <c r="AU30" s="1109">
        <v>15</v>
      </c>
      <c r="AV30" s="1109">
        <v>-6</v>
      </c>
      <c r="AW30" s="1109">
        <v>-44</v>
      </c>
      <c r="AX30" s="1109">
        <v>-171</v>
      </c>
      <c r="AY30" s="1109">
        <v>-86</v>
      </c>
      <c r="AZ30" s="1109">
        <v>65</v>
      </c>
      <c r="BA30" s="1109">
        <v>39</v>
      </c>
      <c r="BB30" s="1109">
        <v>-14</v>
      </c>
      <c r="BC30" s="1109">
        <v>-28</v>
      </c>
      <c r="BD30" s="1109">
        <v>3</v>
      </c>
      <c r="BE30" s="1109">
        <v>3</v>
      </c>
      <c r="BF30" s="1109">
        <v>-3</v>
      </c>
      <c r="BG30" s="1109">
        <v>8</v>
      </c>
      <c r="BH30" s="1109">
        <v>0</v>
      </c>
      <c r="BI30" s="1109">
        <v>-9</v>
      </c>
      <c r="BJ30" s="1109">
        <v>-26</v>
      </c>
      <c r="BK30" s="1109">
        <v>-3</v>
      </c>
      <c r="BL30" s="1110">
        <v>-3</v>
      </c>
      <c r="BM30" s="1463"/>
    </row>
    <row r="31" spans="1:65">
      <c r="A31" s="1289">
        <v>218</v>
      </c>
      <c r="B31" s="1160" t="s">
        <v>32</v>
      </c>
      <c r="C31" s="1290">
        <v>-195</v>
      </c>
      <c r="D31" s="1109">
        <v>37</v>
      </c>
      <c r="E31" s="1109">
        <v>-5</v>
      </c>
      <c r="F31" s="1109">
        <v>2</v>
      </c>
      <c r="G31" s="1109">
        <v>-25</v>
      </c>
      <c r="H31" s="1109">
        <v>-103</v>
      </c>
      <c r="I31" s="1109">
        <v>-78</v>
      </c>
      <c r="J31" s="1109">
        <v>-15</v>
      </c>
      <c r="K31" s="1109">
        <v>20</v>
      </c>
      <c r="L31" s="1109">
        <v>-1</v>
      </c>
      <c r="M31" s="1109">
        <v>-7</v>
      </c>
      <c r="N31" s="1109">
        <v>1</v>
      </c>
      <c r="O31" s="1109">
        <v>3</v>
      </c>
      <c r="P31" s="1109">
        <v>-4</v>
      </c>
      <c r="Q31" s="1109">
        <v>-4</v>
      </c>
      <c r="R31" s="1109">
        <v>-11</v>
      </c>
      <c r="S31" s="1109">
        <v>3</v>
      </c>
      <c r="T31" s="1109">
        <v>-2</v>
      </c>
      <c r="U31" s="1109">
        <v>-10</v>
      </c>
      <c r="V31" s="1109">
        <v>4</v>
      </c>
      <c r="W31" s="1110"/>
      <c r="X31" s="1109">
        <v>-103</v>
      </c>
      <c r="Y31" s="1109">
        <v>16</v>
      </c>
      <c r="Z31" s="1109">
        <v>-3</v>
      </c>
      <c r="AA31" s="1109">
        <v>4</v>
      </c>
      <c r="AB31" s="1109">
        <v>-7</v>
      </c>
      <c r="AC31" s="1109">
        <v>-55</v>
      </c>
      <c r="AD31" s="1109">
        <v>-29</v>
      </c>
      <c r="AE31" s="1109">
        <v>-13</v>
      </c>
      <c r="AF31" s="1109">
        <v>7</v>
      </c>
      <c r="AG31" s="1109">
        <v>0</v>
      </c>
      <c r="AH31" s="1109">
        <v>-6</v>
      </c>
      <c r="AI31" s="1109">
        <v>7</v>
      </c>
      <c r="AJ31" s="1109">
        <v>-2</v>
      </c>
      <c r="AK31" s="1109">
        <v>0</v>
      </c>
      <c r="AL31" s="1109">
        <v>-5</v>
      </c>
      <c r="AM31" s="1109">
        <v>-7</v>
      </c>
      <c r="AN31" s="1109">
        <v>-2</v>
      </c>
      <c r="AO31" s="1109">
        <v>-4</v>
      </c>
      <c r="AP31" s="1109">
        <v>-3</v>
      </c>
      <c r="AQ31" s="1109">
        <v>-1</v>
      </c>
      <c r="AR31" s="1097"/>
      <c r="AS31" s="1290">
        <v>-92</v>
      </c>
      <c r="AT31" s="1109">
        <v>21</v>
      </c>
      <c r="AU31" s="1109">
        <v>-2</v>
      </c>
      <c r="AV31" s="1109">
        <v>-2</v>
      </c>
      <c r="AW31" s="1109">
        <v>-18</v>
      </c>
      <c r="AX31" s="1109">
        <v>-48</v>
      </c>
      <c r="AY31" s="1109">
        <v>-49</v>
      </c>
      <c r="AZ31" s="1109">
        <v>-2</v>
      </c>
      <c r="BA31" s="1109">
        <v>13</v>
      </c>
      <c r="BB31" s="1109">
        <v>-1</v>
      </c>
      <c r="BC31" s="1109">
        <v>-1</v>
      </c>
      <c r="BD31" s="1109">
        <v>-6</v>
      </c>
      <c r="BE31" s="1109">
        <v>5</v>
      </c>
      <c r="BF31" s="1109">
        <v>-4</v>
      </c>
      <c r="BG31" s="1109">
        <v>1</v>
      </c>
      <c r="BH31" s="1109">
        <v>-4</v>
      </c>
      <c r="BI31" s="1109">
        <v>5</v>
      </c>
      <c r="BJ31" s="1109">
        <v>2</v>
      </c>
      <c r="BK31" s="1109">
        <v>-7</v>
      </c>
      <c r="BL31" s="1110">
        <v>5</v>
      </c>
      <c r="BM31" s="1463"/>
    </row>
    <row r="32" spans="1:65">
      <c r="A32" s="1289">
        <v>219</v>
      </c>
      <c r="B32" s="1160" t="s">
        <v>22</v>
      </c>
      <c r="C32" s="1290">
        <v>-900</v>
      </c>
      <c r="D32" s="1109">
        <v>62</v>
      </c>
      <c r="E32" s="1109">
        <v>27</v>
      </c>
      <c r="F32" s="1109">
        <v>-16</v>
      </c>
      <c r="G32" s="1109">
        <v>39</v>
      </c>
      <c r="H32" s="1109">
        <v>-394</v>
      </c>
      <c r="I32" s="1109">
        <v>-427</v>
      </c>
      <c r="J32" s="1109">
        <v>-87</v>
      </c>
      <c r="K32" s="1109">
        <v>-38</v>
      </c>
      <c r="L32" s="1109">
        <v>-25</v>
      </c>
      <c r="M32" s="1109">
        <v>-12</v>
      </c>
      <c r="N32" s="1109">
        <v>-16</v>
      </c>
      <c r="O32" s="1109">
        <v>-24</v>
      </c>
      <c r="P32" s="1109">
        <v>-24</v>
      </c>
      <c r="Q32" s="1109">
        <v>-1</v>
      </c>
      <c r="R32" s="1109">
        <v>-9</v>
      </c>
      <c r="S32" s="1109">
        <v>-9</v>
      </c>
      <c r="T32" s="1109">
        <v>12</v>
      </c>
      <c r="U32" s="1109">
        <v>27</v>
      </c>
      <c r="V32" s="1109">
        <v>15</v>
      </c>
      <c r="W32" s="1110"/>
      <c r="X32" s="1109">
        <v>-521</v>
      </c>
      <c r="Y32" s="1109">
        <v>34</v>
      </c>
      <c r="Z32" s="1109">
        <v>18</v>
      </c>
      <c r="AA32" s="1109">
        <v>-14</v>
      </c>
      <c r="AB32" s="1109">
        <v>16</v>
      </c>
      <c r="AC32" s="1109">
        <v>-225</v>
      </c>
      <c r="AD32" s="1109">
        <v>-218</v>
      </c>
      <c r="AE32" s="1109">
        <v>-40</v>
      </c>
      <c r="AF32" s="1109">
        <v>-22</v>
      </c>
      <c r="AG32" s="1109">
        <v>-19</v>
      </c>
      <c r="AH32" s="1109">
        <v>-8</v>
      </c>
      <c r="AI32" s="1109">
        <v>-9</v>
      </c>
      <c r="AJ32" s="1109">
        <v>-19</v>
      </c>
      <c r="AK32" s="1109">
        <v>-14</v>
      </c>
      <c r="AL32" s="1109">
        <v>-5</v>
      </c>
      <c r="AM32" s="1109">
        <v>-6</v>
      </c>
      <c r="AN32" s="1109">
        <v>-7</v>
      </c>
      <c r="AO32" s="1109">
        <v>2</v>
      </c>
      <c r="AP32" s="1109">
        <v>10</v>
      </c>
      <c r="AQ32" s="1109">
        <v>5</v>
      </c>
      <c r="AR32" s="1097"/>
      <c r="AS32" s="1290">
        <v>-379</v>
      </c>
      <c r="AT32" s="1109">
        <v>28</v>
      </c>
      <c r="AU32" s="1109">
        <v>9</v>
      </c>
      <c r="AV32" s="1109">
        <v>-2</v>
      </c>
      <c r="AW32" s="1109">
        <v>23</v>
      </c>
      <c r="AX32" s="1109">
        <v>-169</v>
      </c>
      <c r="AY32" s="1109">
        <v>-209</v>
      </c>
      <c r="AZ32" s="1109">
        <v>-47</v>
      </c>
      <c r="BA32" s="1109">
        <v>-16</v>
      </c>
      <c r="BB32" s="1109">
        <v>-6</v>
      </c>
      <c r="BC32" s="1109">
        <v>-4</v>
      </c>
      <c r="BD32" s="1109">
        <v>-7</v>
      </c>
      <c r="BE32" s="1109">
        <v>-5</v>
      </c>
      <c r="BF32" s="1109">
        <v>-10</v>
      </c>
      <c r="BG32" s="1109">
        <v>4</v>
      </c>
      <c r="BH32" s="1109">
        <v>-3</v>
      </c>
      <c r="BI32" s="1109">
        <v>-2</v>
      </c>
      <c r="BJ32" s="1109">
        <v>10</v>
      </c>
      <c r="BK32" s="1109">
        <v>17</v>
      </c>
      <c r="BL32" s="1110">
        <v>10</v>
      </c>
      <c r="BM32" s="1463"/>
    </row>
    <row r="33" spans="1:65">
      <c r="A33" s="1289">
        <v>220</v>
      </c>
      <c r="B33" s="1160" t="s">
        <v>33</v>
      </c>
      <c r="C33" s="1290">
        <v>-308</v>
      </c>
      <c r="D33" s="1109">
        <v>0</v>
      </c>
      <c r="E33" s="1109">
        <v>-5</v>
      </c>
      <c r="F33" s="1109">
        <v>-7</v>
      </c>
      <c r="G33" s="1109">
        <v>-30</v>
      </c>
      <c r="H33" s="1109">
        <v>-107</v>
      </c>
      <c r="I33" s="1109">
        <v>-77</v>
      </c>
      <c r="J33" s="1109">
        <v>-34</v>
      </c>
      <c r="K33" s="1109">
        <v>-24</v>
      </c>
      <c r="L33" s="1109">
        <v>-11</v>
      </c>
      <c r="M33" s="1109">
        <v>2</v>
      </c>
      <c r="N33" s="1109">
        <v>-10</v>
      </c>
      <c r="O33" s="1109">
        <v>-1</v>
      </c>
      <c r="P33" s="1109">
        <v>-1</v>
      </c>
      <c r="Q33" s="1109">
        <v>-4</v>
      </c>
      <c r="R33" s="1109">
        <v>3</v>
      </c>
      <c r="S33" s="1109">
        <v>2</v>
      </c>
      <c r="T33" s="1109">
        <v>-3</v>
      </c>
      <c r="U33" s="1109">
        <v>1</v>
      </c>
      <c r="V33" s="1109">
        <v>-2</v>
      </c>
      <c r="W33" s="1110"/>
      <c r="X33" s="1109">
        <v>-130</v>
      </c>
      <c r="Y33" s="1109">
        <v>-4</v>
      </c>
      <c r="Z33" s="1109">
        <v>-2</v>
      </c>
      <c r="AA33" s="1109">
        <v>-4</v>
      </c>
      <c r="AB33" s="1109">
        <v>-12</v>
      </c>
      <c r="AC33" s="1109">
        <v>-35</v>
      </c>
      <c r="AD33" s="1109">
        <v>-54</v>
      </c>
      <c r="AE33" s="1109">
        <v>-27</v>
      </c>
      <c r="AF33" s="1109">
        <v>-10</v>
      </c>
      <c r="AG33" s="1109">
        <v>2</v>
      </c>
      <c r="AH33" s="1109">
        <v>2</v>
      </c>
      <c r="AI33" s="1109">
        <v>4</v>
      </c>
      <c r="AJ33" s="1109">
        <v>0</v>
      </c>
      <c r="AK33" s="1109">
        <v>2</v>
      </c>
      <c r="AL33" s="1109">
        <v>-4</v>
      </c>
      <c r="AM33" s="1109">
        <v>4</v>
      </c>
      <c r="AN33" s="1109">
        <v>3</v>
      </c>
      <c r="AO33" s="1109">
        <v>3</v>
      </c>
      <c r="AP33" s="1109">
        <v>2</v>
      </c>
      <c r="AQ33" s="1109">
        <v>0</v>
      </c>
      <c r="AR33" s="1097"/>
      <c r="AS33" s="1290">
        <v>-178</v>
      </c>
      <c r="AT33" s="1109">
        <v>4</v>
      </c>
      <c r="AU33" s="1109">
        <v>-3</v>
      </c>
      <c r="AV33" s="1109">
        <v>-3</v>
      </c>
      <c r="AW33" s="1109">
        <v>-18</v>
      </c>
      <c r="AX33" s="1109">
        <v>-72</v>
      </c>
      <c r="AY33" s="1109">
        <v>-23</v>
      </c>
      <c r="AZ33" s="1109">
        <v>-7</v>
      </c>
      <c r="BA33" s="1109">
        <v>-14</v>
      </c>
      <c r="BB33" s="1109">
        <v>-13</v>
      </c>
      <c r="BC33" s="1109">
        <v>0</v>
      </c>
      <c r="BD33" s="1109">
        <v>-14</v>
      </c>
      <c r="BE33" s="1109">
        <v>-1</v>
      </c>
      <c r="BF33" s="1109">
        <v>-3</v>
      </c>
      <c r="BG33" s="1109">
        <v>0</v>
      </c>
      <c r="BH33" s="1109">
        <v>-1</v>
      </c>
      <c r="BI33" s="1109">
        <v>-1</v>
      </c>
      <c r="BJ33" s="1109">
        <v>-6</v>
      </c>
      <c r="BK33" s="1109">
        <v>-1</v>
      </c>
      <c r="BL33" s="1110">
        <v>-2</v>
      </c>
      <c r="BM33" s="1463"/>
    </row>
    <row r="34" spans="1:65">
      <c r="A34" s="1289">
        <v>221</v>
      </c>
      <c r="B34" s="1160" t="s">
        <v>2495</v>
      </c>
      <c r="C34" s="1290">
        <v>-202</v>
      </c>
      <c r="D34" s="1109">
        <v>-20</v>
      </c>
      <c r="E34" s="1109">
        <v>3</v>
      </c>
      <c r="F34" s="1109">
        <v>-5</v>
      </c>
      <c r="G34" s="1109">
        <v>-27</v>
      </c>
      <c r="H34" s="1109">
        <v>-146</v>
      </c>
      <c r="I34" s="1109">
        <v>-50</v>
      </c>
      <c r="J34" s="1109">
        <v>-18</v>
      </c>
      <c r="K34" s="1109">
        <v>13</v>
      </c>
      <c r="L34" s="1109">
        <v>4</v>
      </c>
      <c r="M34" s="1109">
        <v>10</v>
      </c>
      <c r="N34" s="1109">
        <v>4</v>
      </c>
      <c r="O34" s="1109">
        <v>8</v>
      </c>
      <c r="P34" s="1109">
        <v>15</v>
      </c>
      <c r="Q34" s="1109">
        <v>8</v>
      </c>
      <c r="R34" s="1109">
        <v>-6</v>
      </c>
      <c r="S34" s="1109">
        <v>4</v>
      </c>
      <c r="T34" s="1109">
        <v>-1</v>
      </c>
      <c r="U34" s="1109">
        <v>5</v>
      </c>
      <c r="V34" s="1109">
        <v>-3</v>
      </c>
      <c r="W34" s="1110"/>
      <c r="X34" s="1109">
        <v>-91</v>
      </c>
      <c r="Y34" s="1109">
        <v>-13</v>
      </c>
      <c r="Z34" s="1109">
        <v>0</v>
      </c>
      <c r="AA34" s="1109">
        <v>-3</v>
      </c>
      <c r="AB34" s="1109">
        <v>-10</v>
      </c>
      <c r="AC34" s="1109">
        <v>-76</v>
      </c>
      <c r="AD34" s="1109">
        <v>-20</v>
      </c>
      <c r="AE34" s="1109">
        <v>-11</v>
      </c>
      <c r="AF34" s="1109">
        <v>11</v>
      </c>
      <c r="AG34" s="1109">
        <v>6</v>
      </c>
      <c r="AH34" s="1109">
        <v>5</v>
      </c>
      <c r="AI34" s="1109">
        <v>8</v>
      </c>
      <c r="AJ34" s="1109">
        <v>3</v>
      </c>
      <c r="AK34" s="1109">
        <v>8</v>
      </c>
      <c r="AL34" s="1109">
        <v>4</v>
      </c>
      <c r="AM34" s="1109">
        <v>-2</v>
      </c>
      <c r="AN34" s="1109">
        <v>0</v>
      </c>
      <c r="AO34" s="1109">
        <v>1</v>
      </c>
      <c r="AP34" s="1109">
        <v>-1</v>
      </c>
      <c r="AQ34" s="1109">
        <v>-1</v>
      </c>
      <c r="AR34" s="1097"/>
      <c r="AS34" s="1290">
        <v>-111</v>
      </c>
      <c r="AT34" s="1109">
        <v>-7</v>
      </c>
      <c r="AU34" s="1109">
        <v>3</v>
      </c>
      <c r="AV34" s="1109">
        <v>-2</v>
      </c>
      <c r="AW34" s="1109">
        <v>-17</v>
      </c>
      <c r="AX34" s="1109">
        <v>-70</v>
      </c>
      <c r="AY34" s="1109">
        <v>-30</v>
      </c>
      <c r="AZ34" s="1109">
        <v>-7</v>
      </c>
      <c r="BA34" s="1109">
        <v>2</v>
      </c>
      <c r="BB34" s="1109">
        <v>-2</v>
      </c>
      <c r="BC34" s="1109">
        <v>5</v>
      </c>
      <c r="BD34" s="1109">
        <v>-4</v>
      </c>
      <c r="BE34" s="1109">
        <v>5</v>
      </c>
      <c r="BF34" s="1109">
        <v>7</v>
      </c>
      <c r="BG34" s="1109">
        <v>4</v>
      </c>
      <c r="BH34" s="1109">
        <v>-4</v>
      </c>
      <c r="BI34" s="1109">
        <v>4</v>
      </c>
      <c r="BJ34" s="1109">
        <v>-2</v>
      </c>
      <c r="BK34" s="1109">
        <v>6</v>
      </c>
      <c r="BL34" s="1110">
        <v>-2</v>
      </c>
      <c r="BM34" s="1463"/>
    </row>
    <row r="35" spans="1:65">
      <c r="A35" s="1289">
        <v>222</v>
      </c>
      <c r="B35" s="1160" t="s">
        <v>648</v>
      </c>
      <c r="C35" s="1290">
        <v>-155</v>
      </c>
      <c r="D35" s="1109">
        <v>15</v>
      </c>
      <c r="E35" s="1109">
        <v>1</v>
      </c>
      <c r="F35" s="1109">
        <v>0</v>
      </c>
      <c r="G35" s="1109">
        <v>-24</v>
      </c>
      <c r="H35" s="1109">
        <v>-85</v>
      </c>
      <c r="I35" s="1109">
        <v>-13</v>
      </c>
      <c r="J35" s="1109">
        <v>-1</v>
      </c>
      <c r="K35" s="1109">
        <v>-2</v>
      </c>
      <c r="L35" s="1109">
        <v>-1</v>
      </c>
      <c r="M35" s="1109">
        <v>-8</v>
      </c>
      <c r="N35" s="1109">
        <v>1</v>
      </c>
      <c r="O35" s="1109">
        <v>-5</v>
      </c>
      <c r="P35" s="1109">
        <v>-2</v>
      </c>
      <c r="Q35" s="1109">
        <v>-5</v>
      </c>
      <c r="R35" s="1109">
        <v>-6</v>
      </c>
      <c r="S35" s="1109">
        <v>-3</v>
      </c>
      <c r="T35" s="1109">
        <v>-7</v>
      </c>
      <c r="U35" s="1109">
        <v>-4</v>
      </c>
      <c r="V35" s="1109">
        <v>-6</v>
      </c>
      <c r="W35" s="1110"/>
      <c r="X35" s="1109">
        <v>-76</v>
      </c>
      <c r="Y35" s="1109">
        <v>2</v>
      </c>
      <c r="Z35" s="1109">
        <v>-2</v>
      </c>
      <c r="AA35" s="1109">
        <v>-1</v>
      </c>
      <c r="AB35" s="1109">
        <v>-13</v>
      </c>
      <c r="AC35" s="1109">
        <v>-43</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-79</v>
      </c>
      <c r="AT35" s="1109">
        <v>13</v>
      </c>
      <c r="AU35" s="1109">
        <v>3</v>
      </c>
      <c r="AV35" s="1109">
        <v>1</v>
      </c>
      <c r="AW35" s="1109">
        <v>-11</v>
      </c>
      <c r="AX35" s="1109">
        <v>-42</v>
      </c>
      <c r="AY35" s="1109">
        <v>-14</v>
      </c>
      <c r="AZ35" s="1109">
        <v>-2</v>
      </c>
      <c r="BA35" s="1109">
        <v>2</v>
      </c>
      <c r="BB35" s="1109">
        <v>-1</v>
      </c>
      <c r="BC35" s="1109">
        <v>-4</v>
      </c>
      <c r="BD35" s="1109">
        <v>1</v>
      </c>
      <c r="BE35" s="1109">
        <v>-1</v>
      </c>
      <c r="BF35" s="1109">
        <v>-1</v>
      </c>
      <c r="BG35" s="1109">
        <v>-1</v>
      </c>
      <c r="BH35" s="1109">
        <v>-5</v>
      </c>
      <c r="BI35" s="1109">
        <v>-1</v>
      </c>
      <c r="BJ35" s="1109">
        <v>-5</v>
      </c>
      <c r="BK35" s="1109">
        <v>-5</v>
      </c>
      <c r="BL35" s="1110">
        <v>-6</v>
      </c>
      <c r="BM35" s="1463"/>
    </row>
    <row r="36" spans="1:65">
      <c r="A36" s="1289">
        <v>223</v>
      </c>
      <c r="B36" s="1160" t="s">
        <v>649</v>
      </c>
      <c r="C36" s="1290">
        <v>-207</v>
      </c>
      <c r="D36" s="1109">
        <v>29</v>
      </c>
      <c r="E36" s="1109">
        <v>12</v>
      </c>
      <c r="F36" s="1109">
        <v>9</v>
      </c>
      <c r="G36" s="1109">
        <v>-70</v>
      </c>
      <c r="H36" s="1109">
        <v>-170</v>
      </c>
      <c r="I36" s="1109">
        <v>-66</v>
      </c>
      <c r="J36" s="1109">
        <v>-6</v>
      </c>
      <c r="K36" s="1109">
        <v>17</v>
      </c>
      <c r="L36" s="1109">
        <v>5</v>
      </c>
      <c r="M36" s="1109">
        <v>2</v>
      </c>
      <c r="N36" s="1109">
        <v>8</v>
      </c>
      <c r="O36" s="1109">
        <v>14</v>
      </c>
      <c r="P36" s="1109">
        <v>6</v>
      </c>
      <c r="Q36" s="1109">
        <v>15</v>
      </c>
      <c r="R36" s="1109">
        <v>-4</v>
      </c>
      <c r="S36" s="1109">
        <v>-7</v>
      </c>
      <c r="T36" s="1109">
        <v>6</v>
      </c>
      <c r="U36" s="1109">
        <v>-7</v>
      </c>
      <c r="V36" s="1109">
        <v>0</v>
      </c>
      <c r="W36" s="1110"/>
      <c r="X36" s="1109">
        <v>-91</v>
      </c>
      <c r="Y36" s="1109">
        <v>25</v>
      </c>
      <c r="Z36" s="1109">
        <v>7</v>
      </c>
      <c r="AA36" s="1109">
        <v>3</v>
      </c>
      <c r="AB36" s="1109">
        <v>-36</v>
      </c>
      <c r="AC36" s="1109">
        <v>-57</v>
      </c>
      <c r="AD36" s="1109">
        <v>-65</v>
      </c>
      <c r="AE36" s="1109">
        <v>-5</v>
      </c>
      <c r="AF36" s="1109">
        <v>4</v>
      </c>
      <c r="AG36" s="1109">
        <v>10</v>
      </c>
      <c r="AH36" s="1109">
        <v>3</v>
      </c>
      <c r="AI36" s="1109">
        <v>4</v>
      </c>
      <c r="AJ36" s="1109">
        <v>4</v>
      </c>
      <c r="AK36" s="1109">
        <v>1</v>
      </c>
      <c r="AL36" s="1109">
        <v>10</v>
      </c>
      <c r="AM36" s="1109">
        <v>1</v>
      </c>
      <c r="AN36" s="1109">
        <v>-5</v>
      </c>
      <c r="AO36" s="1109">
        <v>3</v>
      </c>
      <c r="AP36" s="1109">
        <v>-1</v>
      </c>
      <c r="AQ36" s="1109">
        <v>3</v>
      </c>
      <c r="AR36" s="1097"/>
      <c r="AS36" s="1290">
        <v>-116</v>
      </c>
      <c r="AT36" s="1109">
        <v>4</v>
      </c>
      <c r="AU36" s="1109">
        <v>5</v>
      </c>
      <c r="AV36" s="1109">
        <v>6</v>
      </c>
      <c r="AW36" s="1109">
        <v>-34</v>
      </c>
      <c r="AX36" s="1109">
        <v>-113</v>
      </c>
      <c r="AY36" s="1109">
        <v>-1</v>
      </c>
      <c r="AZ36" s="1109">
        <v>-1</v>
      </c>
      <c r="BA36" s="1109">
        <v>13</v>
      </c>
      <c r="BB36" s="1109">
        <v>-5</v>
      </c>
      <c r="BC36" s="1109">
        <v>-1</v>
      </c>
      <c r="BD36" s="1109">
        <v>4</v>
      </c>
      <c r="BE36" s="1109">
        <v>10</v>
      </c>
      <c r="BF36" s="1109">
        <v>5</v>
      </c>
      <c r="BG36" s="1109">
        <v>5</v>
      </c>
      <c r="BH36" s="1109">
        <v>-5</v>
      </c>
      <c r="BI36" s="1109">
        <v>-2</v>
      </c>
      <c r="BJ36" s="1109">
        <v>3</v>
      </c>
      <c r="BK36" s="1109">
        <v>-6</v>
      </c>
      <c r="BL36" s="1110">
        <v>-3</v>
      </c>
      <c r="BM36" s="1463"/>
    </row>
    <row r="37" spans="1:65">
      <c r="A37" s="1289">
        <v>224</v>
      </c>
      <c r="B37" s="1160" t="s">
        <v>650</v>
      </c>
      <c r="C37" s="1290">
        <v>-153</v>
      </c>
      <c r="D37" s="1109">
        <v>29</v>
      </c>
      <c r="E37" s="1109">
        <v>1</v>
      </c>
      <c r="F37" s="1109">
        <v>12</v>
      </c>
      <c r="G37" s="1109">
        <v>-4</v>
      </c>
      <c r="H37" s="1109">
        <v>-177</v>
      </c>
      <c r="I37" s="1109">
        <v>-33</v>
      </c>
      <c r="J37" s="1109">
        <v>8</v>
      </c>
      <c r="K37" s="1109">
        <v>-5</v>
      </c>
      <c r="L37" s="1109">
        <v>12</v>
      </c>
      <c r="M37" s="1109">
        <v>13</v>
      </c>
      <c r="N37" s="1109">
        <v>8</v>
      </c>
      <c r="O37" s="1109">
        <v>-7</v>
      </c>
      <c r="P37" s="1109">
        <v>-4</v>
      </c>
      <c r="Q37" s="1109">
        <v>-3</v>
      </c>
      <c r="R37" s="1109">
        <v>8</v>
      </c>
      <c r="S37" s="1109">
        <v>0</v>
      </c>
      <c r="T37" s="1109">
        <v>-2</v>
      </c>
      <c r="U37" s="1109">
        <v>-3</v>
      </c>
      <c r="V37" s="1109">
        <v>-6</v>
      </c>
      <c r="W37" s="1110"/>
      <c r="X37" s="1109">
        <v>-75</v>
      </c>
      <c r="Y37" s="1109">
        <v>15</v>
      </c>
      <c r="Z37" s="1109">
        <v>1</v>
      </c>
      <c r="AA37" s="1109">
        <v>11</v>
      </c>
      <c r="AB37" s="1109">
        <v>-4</v>
      </c>
      <c r="AC37" s="1109">
        <v>-98</v>
      </c>
      <c r="AD37" s="1109">
        <v>-25</v>
      </c>
      <c r="AE37" s="1109">
        <v>9</v>
      </c>
      <c r="AF37" s="1109">
        <v>0</v>
      </c>
      <c r="AG37" s="1109">
        <v>6</v>
      </c>
      <c r="AH37" s="1109">
        <v>9</v>
      </c>
      <c r="AI37" s="1109">
        <v>6</v>
      </c>
      <c r="AJ37" s="1109">
        <v>-6</v>
      </c>
      <c r="AK37" s="1109">
        <v>-1</v>
      </c>
      <c r="AL37" s="1109">
        <v>-4</v>
      </c>
      <c r="AM37" s="1109">
        <v>9</v>
      </c>
      <c r="AN37" s="1109">
        <v>1</v>
      </c>
      <c r="AO37" s="1109">
        <v>-2</v>
      </c>
      <c r="AP37" s="1109">
        <v>-3</v>
      </c>
      <c r="AQ37" s="1109">
        <v>1</v>
      </c>
      <c r="AR37" s="1097"/>
      <c r="AS37" s="1290">
        <v>-78</v>
      </c>
      <c r="AT37" s="1109">
        <v>14</v>
      </c>
      <c r="AU37" s="1109">
        <v>0</v>
      </c>
      <c r="AV37" s="1109">
        <v>1</v>
      </c>
      <c r="AW37" s="1109">
        <v>0</v>
      </c>
      <c r="AX37" s="1109">
        <v>-79</v>
      </c>
      <c r="AY37" s="1109">
        <v>-8</v>
      </c>
      <c r="AZ37" s="1109">
        <v>-1</v>
      </c>
      <c r="BA37" s="1109">
        <v>-5</v>
      </c>
      <c r="BB37" s="1109">
        <v>6</v>
      </c>
      <c r="BC37" s="1109">
        <v>4</v>
      </c>
      <c r="BD37" s="1109">
        <v>2</v>
      </c>
      <c r="BE37" s="1109">
        <v>-1</v>
      </c>
      <c r="BF37" s="1109">
        <v>-3</v>
      </c>
      <c r="BG37" s="1109">
        <v>1</v>
      </c>
      <c r="BH37" s="1109">
        <v>-1</v>
      </c>
      <c r="BI37" s="1109">
        <v>-1</v>
      </c>
      <c r="BJ37" s="1109">
        <v>0</v>
      </c>
      <c r="BK37" s="1109">
        <v>0</v>
      </c>
      <c r="BL37" s="1110">
        <v>-7</v>
      </c>
      <c r="BM37" s="1463"/>
    </row>
    <row r="38" spans="1:65">
      <c r="A38" s="1289">
        <v>225</v>
      </c>
      <c r="B38" s="1160" t="s">
        <v>651</v>
      </c>
      <c r="C38" s="1290">
        <v>-218</v>
      </c>
      <c r="D38" s="1109">
        <v>3</v>
      </c>
      <c r="E38" s="1109">
        <v>-7</v>
      </c>
      <c r="F38" s="1109">
        <v>1</v>
      </c>
      <c r="G38" s="1109">
        <v>-40</v>
      </c>
      <c r="H38" s="1109">
        <v>-121</v>
      </c>
      <c r="I38" s="1109">
        <v>-17</v>
      </c>
      <c r="J38" s="1109">
        <v>-8</v>
      </c>
      <c r="K38" s="1109">
        <v>-18</v>
      </c>
      <c r="L38" s="1109">
        <v>5</v>
      </c>
      <c r="M38" s="1109">
        <v>0</v>
      </c>
      <c r="N38" s="1109">
        <v>-3</v>
      </c>
      <c r="O38" s="1109">
        <v>0</v>
      </c>
      <c r="P38" s="1109">
        <v>6</v>
      </c>
      <c r="Q38" s="1109">
        <v>6</v>
      </c>
      <c r="R38" s="1109">
        <v>-7</v>
      </c>
      <c r="S38" s="1109">
        <v>-3</v>
      </c>
      <c r="T38" s="1109">
        <v>-2</v>
      </c>
      <c r="U38" s="1109">
        <v>-4</v>
      </c>
      <c r="V38" s="1109">
        <v>-9</v>
      </c>
      <c r="W38" s="1110"/>
      <c r="X38" s="1109">
        <v>-93</v>
      </c>
      <c r="Y38" s="1109">
        <v>7</v>
      </c>
      <c r="Z38" s="1109">
        <v>-6</v>
      </c>
      <c r="AA38" s="1109">
        <v>-1</v>
      </c>
      <c r="AB38" s="1109">
        <v>-19</v>
      </c>
      <c r="AC38" s="1109">
        <v>-64</v>
      </c>
      <c r="AD38" s="1109">
        <v>-4</v>
      </c>
      <c r="AE38" s="1109">
        <v>-4</v>
      </c>
      <c r="AF38" s="1109">
        <v>-12</v>
      </c>
      <c r="AG38" s="1109">
        <v>3</v>
      </c>
      <c r="AH38" s="1109">
        <v>4</v>
      </c>
      <c r="AI38" s="1109">
        <v>3</v>
      </c>
      <c r="AJ38" s="1109">
        <v>-4</v>
      </c>
      <c r="AK38" s="1109">
        <v>8</v>
      </c>
      <c r="AL38" s="1109">
        <v>3</v>
      </c>
      <c r="AM38" s="1109">
        <v>-1</v>
      </c>
      <c r="AN38" s="1109">
        <v>-2</v>
      </c>
      <c r="AO38" s="1109">
        <v>0</v>
      </c>
      <c r="AP38" s="1109">
        <v>-2</v>
      </c>
      <c r="AQ38" s="1109">
        <v>-2</v>
      </c>
      <c r="AR38" s="1097"/>
      <c r="AS38" s="1290">
        <v>-125</v>
      </c>
      <c r="AT38" s="1109">
        <v>-4</v>
      </c>
      <c r="AU38" s="1109">
        <v>-1</v>
      </c>
      <c r="AV38" s="1109">
        <v>2</v>
      </c>
      <c r="AW38" s="1109">
        <v>-21</v>
      </c>
      <c r="AX38" s="1109">
        <v>-57</v>
      </c>
      <c r="AY38" s="1109">
        <v>-13</v>
      </c>
      <c r="AZ38" s="1109">
        <v>-4</v>
      </c>
      <c r="BA38" s="1109">
        <v>-6</v>
      </c>
      <c r="BB38" s="1109">
        <v>2</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74</v>
      </c>
      <c r="D39" s="1109">
        <v>42</v>
      </c>
      <c r="E39" s="1109">
        <v>24</v>
      </c>
      <c r="F39" s="1109">
        <v>-4</v>
      </c>
      <c r="G39" s="1109">
        <v>1</v>
      </c>
      <c r="H39" s="1109">
        <v>-94</v>
      </c>
      <c r="I39" s="1109">
        <v>-57</v>
      </c>
      <c r="J39" s="1109">
        <v>0</v>
      </c>
      <c r="K39" s="1109">
        <v>50</v>
      </c>
      <c r="L39" s="1109">
        <v>25</v>
      </c>
      <c r="M39" s="1109">
        <v>-8</v>
      </c>
      <c r="N39" s="1109">
        <v>27</v>
      </c>
      <c r="O39" s="1109">
        <v>15</v>
      </c>
      <c r="P39" s="1109">
        <v>20</v>
      </c>
      <c r="Q39" s="1109">
        <v>13</v>
      </c>
      <c r="R39" s="1109">
        <v>11</v>
      </c>
      <c r="S39" s="1109">
        <v>-1</v>
      </c>
      <c r="T39" s="1109">
        <v>2</v>
      </c>
      <c r="U39" s="1109">
        <v>12</v>
      </c>
      <c r="V39" s="1109">
        <v>-4</v>
      </c>
      <c r="W39" s="1110"/>
      <c r="X39" s="1109">
        <v>56</v>
      </c>
      <c r="Y39" s="1109">
        <v>18</v>
      </c>
      <c r="Z39" s="1109">
        <v>12</v>
      </c>
      <c r="AA39" s="1109">
        <v>-4</v>
      </c>
      <c r="AB39" s="1109">
        <v>3</v>
      </c>
      <c r="AC39" s="1109">
        <v>-24</v>
      </c>
      <c r="AD39" s="1109">
        <v>-29</v>
      </c>
      <c r="AE39" s="1109">
        <v>-5</v>
      </c>
      <c r="AF39" s="1109">
        <v>20</v>
      </c>
      <c r="AG39" s="1109">
        <v>6</v>
      </c>
      <c r="AH39" s="1109">
        <v>3</v>
      </c>
      <c r="AI39" s="1109">
        <v>17</v>
      </c>
      <c r="AJ39" s="1109">
        <v>2</v>
      </c>
      <c r="AK39" s="1109">
        <v>13</v>
      </c>
      <c r="AL39" s="1109">
        <v>12</v>
      </c>
      <c r="AM39" s="1109">
        <v>8</v>
      </c>
      <c r="AN39" s="1109">
        <v>-3</v>
      </c>
      <c r="AO39" s="1109">
        <v>2</v>
      </c>
      <c r="AP39" s="1109">
        <v>7</v>
      </c>
      <c r="AQ39" s="1109">
        <v>-2</v>
      </c>
      <c r="AR39" s="1097"/>
      <c r="AS39" s="1290">
        <v>18</v>
      </c>
      <c r="AT39" s="1109">
        <v>24</v>
      </c>
      <c r="AU39" s="1109">
        <v>12</v>
      </c>
      <c r="AV39" s="1109">
        <v>0</v>
      </c>
      <c r="AW39" s="1109">
        <v>-2</v>
      </c>
      <c r="AX39" s="1109">
        <v>-70</v>
      </c>
      <c r="AY39" s="1109">
        <v>-28</v>
      </c>
      <c r="AZ39" s="1109">
        <v>5</v>
      </c>
      <c r="BA39" s="1109">
        <v>30</v>
      </c>
      <c r="BB39" s="1109">
        <v>19</v>
      </c>
      <c r="BC39" s="1109">
        <v>-11</v>
      </c>
      <c r="BD39" s="1109">
        <v>10</v>
      </c>
      <c r="BE39" s="1109">
        <v>13</v>
      </c>
      <c r="BF39" s="1109">
        <v>7</v>
      </c>
      <c r="BG39" s="1109">
        <v>1</v>
      </c>
      <c r="BH39" s="1109">
        <v>3</v>
      </c>
      <c r="BI39" s="1109">
        <v>2</v>
      </c>
      <c r="BJ39" s="1109">
        <v>0</v>
      </c>
      <c r="BK39" s="1109">
        <v>5</v>
      </c>
      <c r="BL39" s="1110">
        <v>-2</v>
      </c>
      <c r="BM39" s="1463"/>
    </row>
    <row r="40" spans="1:65">
      <c r="A40" s="1289">
        <v>227</v>
      </c>
      <c r="B40" s="1160" t="s">
        <v>653</v>
      </c>
      <c r="C40" s="1290">
        <v>-298</v>
      </c>
      <c r="D40" s="1109">
        <v>8</v>
      </c>
      <c r="E40" s="1109">
        <v>0</v>
      </c>
      <c r="F40" s="1109">
        <v>-7</v>
      </c>
      <c r="G40" s="1109">
        <v>-56</v>
      </c>
      <c r="H40" s="1109">
        <v>-175</v>
      </c>
      <c r="I40" s="1109">
        <v>-24</v>
      </c>
      <c r="J40" s="1109">
        <v>-11</v>
      </c>
      <c r="K40" s="1109">
        <v>-16</v>
      </c>
      <c r="L40" s="1109">
        <v>-14</v>
      </c>
      <c r="M40" s="1109">
        <v>-12</v>
      </c>
      <c r="N40" s="1109">
        <v>-1</v>
      </c>
      <c r="O40" s="1109">
        <v>7</v>
      </c>
      <c r="P40" s="1109">
        <v>7</v>
      </c>
      <c r="Q40" s="1109">
        <v>14</v>
      </c>
      <c r="R40" s="1109">
        <v>0</v>
      </c>
      <c r="S40" s="1109">
        <v>-7</v>
      </c>
      <c r="T40" s="1109">
        <v>1</v>
      </c>
      <c r="U40" s="1109">
        <v>-5</v>
      </c>
      <c r="V40" s="1109">
        <v>-7</v>
      </c>
      <c r="W40" s="1110"/>
      <c r="X40" s="1109">
        <v>-159</v>
      </c>
      <c r="Y40" s="1109">
        <v>5</v>
      </c>
      <c r="Z40" s="1109">
        <v>1</v>
      </c>
      <c r="AA40" s="1109">
        <v>1</v>
      </c>
      <c r="AB40" s="1109">
        <v>-40</v>
      </c>
      <c r="AC40" s="1109">
        <v>-94</v>
      </c>
      <c r="AD40" s="1109">
        <v>-15</v>
      </c>
      <c r="AE40" s="1109">
        <v>0</v>
      </c>
      <c r="AF40" s="1109">
        <v>-16</v>
      </c>
      <c r="AG40" s="1109">
        <v>-10</v>
      </c>
      <c r="AH40" s="1109">
        <v>-5</v>
      </c>
      <c r="AI40" s="1109">
        <v>-2</v>
      </c>
      <c r="AJ40" s="1109">
        <v>-3</v>
      </c>
      <c r="AK40" s="1109">
        <v>9</v>
      </c>
      <c r="AL40" s="1109">
        <v>11</v>
      </c>
      <c r="AM40" s="1109">
        <v>4</v>
      </c>
      <c r="AN40" s="1109">
        <v>-3</v>
      </c>
      <c r="AO40" s="1109">
        <v>1</v>
      </c>
      <c r="AP40" s="1109">
        <v>-3</v>
      </c>
      <c r="AQ40" s="1109">
        <v>0</v>
      </c>
      <c r="AR40" s="1097"/>
      <c r="AS40" s="1290">
        <v>-139</v>
      </c>
      <c r="AT40" s="1109">
        <v>3</v>
      </c>
      <c r="AU40" s="1109">
        <v>-1</v>
      </c>
      <c r="AV40" s="1109">
        <v>-8</v>
      </c>
      <c r="AW40" s="1109">
        <v>-16</v>
      </c>
      <c r="AX40" s="1109">
        <v>-81</v>
      </c>
      <c r="AY40" s="1109">
        <v>-9</v>
      </c>
      <c r="AZ40" s="1109">
        <v>-11</v>
      </c>
      <c r="BA40" s="1109">
        <v>0</v>
      </c>
      <c r="BB40" s="1109">
        <v>-4</v>
      </c>
      <c r="BC40" s="1109">
        <v>-7</v>
      </c>
      <c r="BD40" s="1109">
        <v>1</v>
      </c>
      <c r="BE40" s="1109">
        <v>10</v>
      </c>
      <c r="BF40" s="1109">
        <v>-2</v>
      </c>
      <c r="BG40" s="1109">
        <v>3</v>
      </c>
      <c r="BH40" s="1109">
        <v>-4</v>
      </c>
      <c r="BI40" s="1109">
        <v>-4</v>
      </c>
      <c r="BJ40" s="1109">
        <v>0</v>
      </c>
      <c r="BK40" s="1109">
        <v>-2</v>
      </c>
      <c r="BL40" s="1110">
        <v>-7</v>
      </c>
      <c r="BM40" s="1463"/>
    </row>
    <row r="41" spans="1:65">
      <c r="A41" s="1289">
        <v>228</v>
      </c>
      <c r="B41" s="1160" t="s">
        <v>654</v>
      </c>
      <c r="C41" s="1290">
        <v>-214</v>
      </c>
      <c r="D41" s="1109">
        <v>-24</v>
      </c>
      <c r="E41" s="1109">
        <v>-12</v>
      </c>
      <c r="F41" s="1109">
        <v>-17</v>
      </c>
      <c r="G41" s="1109">
        <v>5</v>
      </c>
      <c r="H41" s="1109">
        <v>-142</v>
      </c>
      <c r="I41" s="1109">
        <v>-5</v>
      </c>
      <c r="J41" s="1109">
        <v>-5</v>
      </c>
      <c r="K41" s="1109">
        <v>-2</v>
      </c>
      <c r="L41" s="1109">
        <v>-11</v>
      </c>
      <c r="M41" s="1109">
        <v>11</v>
      </c>
      <c r="N41" s="1109">
        <v>3</v>
      </c>
      <c r="O41" s="1109">
        <v>0</v>
      </c>
      <c r="P41" s="1109">
        <v>7</v>
      </c>
      <c r="Q41" s="1109">
        <v>-4</v>
      </c>
      <c r="R41" s="1109">
        <v>-13</v>
      </c>
      <c r="S41" s="1109">
        <v>2</v>
      </c>
      <c r="T41" s="1109">
        <v>-2</v>
      </c>
      <c r="U41" s="1109">
        <v>-2</v>
      </c>
      <c r="V41" s="1109">
        <v>-3</v>
      </c>
      <c r="W41" s="1110"/>
      <c r="X41" s="1109">
        <v>-78</v>
      </c>
      <c r="Y41" s="1109">
        <v>-14</v>
      </c>
      <c r="Z41" s="1109">
        <v>-4</v>
      </c>
      <c r="AA41" s="1109">
        <v>-11</v>
      </c>
      <c r="AB41" s="1109">
        <v>1</v>
      </c>
      <c r="AC41" s="1109">
        <v>-41</v>
      </c>
      <c r="AD41" s="1109">
        <v>-4</v>
      </c>
      <c r="AE41" s="1109">
        <v>-5</v>
      </c>
      <c r="AF41" s="1109">
        <v>3</v>
      </c>
      <c r="AG41" s="1109">
        <v>-11</v>
      </c>
      <c r="AH41" s="1109">
        <v>11</v>
      </c>
      <c r="AI41" s="1109">
        <v>-2</v>
      </c>
      <c r="AJ41" s="1109">
        <v>3</v>
      </c>
      <c r="AK41" s="1109">
        <v>5</v>
      </c>
      <c r="AL41" s="1109">
        <v>2</v>
      </c>
      <c r="AM41" s="1109">
        <v>-10</v>
      </c>
      <c r="AN41" s="1109">
        <v>0</v>
      </c>
      <c r="AO41" s="1109">
        <v>1</v>
      </c>
      <c r="AP41" s="1109">
        <v>-2</v>
      </c>
      <c r="AQ41" s="1109">
        <v>0</v>
      </c>
      <c r="AR41" s="1097"/>
      <c r="AS41" s="1290">
        <v>-136</v>
      </c>
      <c r="AT41" s="1109">
        <v>-10</v>
      </c>
      <c r="AU41" s="1109">
        <v>-8</v>
      </c>
      <c r="AV41" s="1109">
        <v>-6</v>
      </c>
      <c r="AW41" s="1109">
        <v>4</v>
      </c>
      <c r="AX41" s="1109">
        <v>-101</v>
      </c>
      <c r="AY41" s="1109">
        <v>-1</v>
      </c>
      <c r="AZ41" s="1109">
        <v>0</v>
      </c>
      <c r="BA41" s="1109">
        <v>-5</v>
      </c>
      <c r="BB41" s="1109">
        <v>0</v>
      </c>
      <c r="BC41" s="1109">
        <v>0</v>
      </c>
      <c r="BD41" s="1109">
        <v>5</v>
      </c>
      <c r="BE41" s="1109">
        <v>-3</v>
      </c>
      <c r="BF41" s="1109">
        <v>2</v>
      </c>
      <c r="BG41" s="1109">
        <v>-6</v>
      </c>
      <c r="BH41" s="1109">
        <v>-3</v>
      </c>
      <c r="BI41" s="1109">
        <v>2</v>
      </c>
      <c r="BJ41" s="1109">
        <v>-3</v>
      </c>
      <c r="BK41" s="1109">
        <v>0</v>
      </c>
      <c r="BL41" s="1110">
        <v>-3</v>
      </c>
      <c r="BM41" s="1463"/>
    </row>
    <row r="42" spans="1:65">
      <c r="A42" s="1289">
        <v>229</v>
      </c>
      <c r="B42" s="1160" t="s">
        <v>655</v>
      </c>
      <c r="C42" s="1290">
        <v>-233</v>
      </c>
      <c r="D42" s="1109">
        <v>72</v>
      </c>
      <c r="E42" s="1109">
        <v>14</v>
      </c>
      <c r="F42" s="1109">
        <v>-2</v>
      </c>
      <c r="G42" s="1109">
        <v>-44</v>
      </c>
      <c r="H42" s="1109">
        <v>-202</v>
      </c>
      <c r="I42" s="1109">
        <v>-113</v>
      </c>
      <c r="J42" s="1109">
        <v>6</v>
      </c>
      <c r="K42" s="1109">
        <v>31</v>
      </c>
      <c r="L42" s="1109">
        <v>3</v>
      </c>
      <c r="M42" s="1109">
        <v>-15</v>
      </c>
      <c r="N42" s="1109">
        <v>-8</v>
      </c>
      <c r="O42" s="1109">
        <v>19</v>
      </c>
      <c r="P42" s="1109">
        <v>14</v>
      </c>
      <c r="Q42" s="1109">
        <v>4</v>
      </c>
      <c r="R42" s="1109">
        <v>2</v>
      </c>
      <c r="S42" s="1109">
        <v>4</v>
      </c>
      <c r="T42" s="1109">
        <v>-10</v>
      </c>
      <c r="U42" s="1109">
        <v>-7</v>
      </c>
      <c r="V42" s="1109">
        <v>-1</v>
      </c>
      <c r="W42" s="1110"/>
      <c r="X42" s="1109">
        <v>-140</v>
      </c>
      <c r="Y42" s="1109">
        <v>27</v>
      </c>
      <c r="Z42" s="1109">
        <v>10</v>
      </c>
      <c r="AA42" s="1109">
        <v>4</v>
      </c>
      <c r="AB42" s="1109">
        <v>-33</v>
      </c>
      <c r="AC42" s="1109">
        <v>-103</v>
      </c>
      <c r="AD42" s="1109">
        <v>-60</v>
      </c>
      <c r="AE42" s="1109">
        <v>-4</v>
      </c>
      <c r="AF42" s="1109">
        <v>11</v>
      </c>
      <c r="AG42" s="1109">
        <v>-7</v>
      </c>
      <c r="AH42" s="1109">
        <v>-7</v>
      </c>
      <c r="AI42" s="1109">
        <v>3</v>
      </c>
      <c r="AJ42" s="1109">
        <v>11</v>
      </c>
      <c r="AK42" s="1109">
        <v>5</v>
      </c>
      <c r="AL42" s="1109">
        <v>0</v>
      </c>
      <c r="AM42" s="1109">
        <v>2</v>
      </c>
      <c r="AN42" s="1109">
        <v>4</v>
      </c>
      <c r="AO42" s="1109">
        <v>-1</v>
      </c>
      <c r="AP42" s="1109">
        <v>-3</v>
      </c>
      <c r="AQ42" s="1109">
        <v>1</v>
      </c>
      <c r="AR42" s="1097"/>
      <c r="AS42" s="1290">
        <v>-93</v>
      </c>
      <c r="AT42" s="1109">
        <v>45</v>
      </c>
      <c r="AU42" s="1109">
        <v>4</v>
      </c>
      <c r="AV42" s="1109">
        <v>-6</v>
      </c>
      <c r="AW42" s="1109">
        <v>-11</v>
      </c>
      <c r="AX42" s="1109">
        <v>-99</v>
      </c>
      <c r="AY42" s="1109">
        <v>-53</v>
      </c>
      <c r="AZ42" s="1109">
        <v>10</v>
      </c>
      <c r="BA42" s="1109">
        <v>20</v>
      </c>
      <c r="BB42" s="1109">
        <v>10</v>
      </c>
      <c r="BC42" s="1109">
        <v>-8</v>
      </c>
      <c r="BD42" s="1109">
        <v>-11</v>
      </c>
      <c r="BE42" s="1109">
        <v>8</v>
      </c>
      <c r="BF42" s="1109">
        <v>9</v>
      </c>
      <c r="BG42" s="1109">
        <v>4</v>
      </c>
      <c r="BH42" s="1109">
        <v>0</v>
      </c>
      <c r="BI42" s="1109">
        <v>0</v>
      </c>
      <c r="BJ42" s="1109">
        <v>-9</v>
      </c>
      <c r="BK42" s="1109">
        <v>-4</v>
      </c>
      <c r="BL42" s="1110">
        <v>-2</v>
      </c>
      <c r="BM42" s="1463"/>
    </row>
    <row r="43" spans="1:65">
      <c r="A43" s="1289">
        <v>301</v>
      </c>
      <c r="B43" s="1160" t="s">
        <v>23</v>
      </c>
      <c r="C43" s="1290">
        <v>-236</v>
      </c>
      <c r="D43" s="1109">
        <v>32</v>
      </c>
      <c r="E43" s="1109">
        <v>5</v>
      </c>
      <c r="F43" s="1109">
        <v>8</v>
      </c>
      <c r="G43" s="1109">
        <v>-20</v>
      </c>
      <c r="H43" s="1109">
        <v>-161</v>
      </c>
      <c r="I43" s="1109">
        <v>-86</v>
      </c>
      <c r="J43" s="1109">
        <v>-15</v>
      </c>
      <c r="K43" s="1109">
        <v>5</v>
      </c>
      <c r="L43" s="1109">
        <v>-24</v>
      </c>
      <c r="M43" s="1109">
        <v>9</v>
      </c>
      <c r="N43" s="1109">
        <v>-8</v>
      </c>
      <c r="O43" s="1109">
        <v>3</v>
      </c>
      <c r="P43" s="1109">
        <v>-3</v>
      </c>
      <c r="Q43" s="1109">
        <v>3</v>
      </c>
      <c r="R43" s="1109">
        <v>1</v>
      </c>
      <c r="S43" s="1109">
        <v>-6</v>
      </c>
      <c r="T43" s="1109">
        <v>3</v>
      </c>
      <c r="U43" s="1109">
        <v>14</v>
      </c>
      <c r="V43" s="1109">
        <v>4</v>
      </c>
      <c r="W43" s="1110"/>
      <c r="X43" s="1109">
        <v>-127</v>
      </c>
      <c r="Y43" s="1109">
        <v>16</v>
      </c>
      <c r="Z43" s="1109">
        <v>-4</v>
      </c>
      <c r="AA43" s="1109">
        <v>5</v>
      </c>
      <c r="AB43" s="1109">
        <v>-7</v>
      </c>
      <c r="AC43" s="1109">
        <v>-84</v>
      </c>
      <c r="AD43" s="1109">
        <v>-32</v>
      </c>
      <c r="AE43" s="1109">
        <v>-10</v>
      </c>
      <c r="AF43" s="1109">
        <v>4</v>
      </c>
      <c r="AG43" s="1109">
        <v>-22</v>
      </c>
      <c r="AH43" s="1109">
        <v>5</v>
      </c>
      <c r="AI43" s="1109">
        <v>-6</v>
      </c>
      <c r="AJ43" s="1109">
        <v>1</v>
      </c>
      <c r="AK43" s="1109">
        <v>-4</v>
      </c>
      <c r="AL43" s="1109">
        <v>3</v>
      </c>
      <c r="AM43" s="1109">
        <v>1</v>
      </c>
      <c r="AN43" s="1109">
        <v>-4</v>
      </c>
      <c r="AO43" s="1109">
        <v>2</v>
      </c>
      <c r="AP43" s="1109">
        <v>6</v>
      </c>
      <c r="AQ43" s="1109">
        <v>3</v>
      </c>
      <c r="AR43" s="1097"/>
      <c r="AS43" s="1290">
        <v>-109</v>
      </c>
      <c r="AT43" s="1109">
        <v>16</v>
      </c>
      <c r="AU43" s="1109">
        <v>9</v>
      </c>
      <c r="AV43" s="1109">
        <v>3</v>
      </c>
      <c r="AW43" s="1109">
        <v>-13</v>
      </c>
      <c r="AX43" s="1109">
        <v>-77</v>
      </c>
      <c r="AY43" s="1109">
        <v>-54</v>
      </c>
      <c r="AZ43" s="1109">
        <v>-5</v>
      </c>
      <c r="BA43" s="1109">
        <v>1</v>
      </c>
      <c r="BB43" s="1109">
        <v>-2</v>
      </c>
      <c r="BC43" s="1109">
        <v>4</v>
      </c>
      <c r="BD43" s="1109">
        <v>-2</v>
      </c>
      <c r="BE43" s="1109">
        <v>2</v>
      </c>
      <c r="BF43" s="1109">
        <v>1</v>
      </c>
      <c r="BG43" s="1109">
        <v>0</v>
      </c>
      <c r="BH43" s="1109">
        <v>0</v>
      </c>
      <c r="BI43" s="1109">
        <v>-2</v>
      </c>
      <c r="BJ43" s="1109">
        <v>1</v>
      </c>
      <c r="BK43" s="1109">
        <v>8</v>
      </c>
      <c r="BL43" s="1110">
        <v>1</v>
      </c>
      <c r="BM43" s="1463"/>
    </row>
    <row r="44" spans="1:65">
      <c r="A44" s="1289">
        <v>365</v>
      </c>
      <c r="B44" s="1160" t="s">
        <v>656</v>
      </c>
      <c r="C44" s="1290">
        <v>-185</v>
      </c>
      <c r="D44" s="1109">
        <v>12</v>
      </c>
      <c r="E44" s="1109">
        <v>-2</v>
      </c>
      <c r="F44" s="1109">
        <v>1</v>
      </c>
      <c r="G44" s="1109">
        <v>-31</v>
      </c>
      <c r="H44" s="1109">
        <v>-76</v>
      </c>
      <c r="I44" s="1109">
        <v>-43</v>
      </c>
      <c r="J44" s="1109">
        <v>-26</v>
      </c>
      <c r="K44" s="1109">
        <v>-5</v>
      </c>
      <c r="L44" s="1109">
        <v>-2</v>
      </c>
      <c r="M44" s="1109">
        <v>-4</v>
      </c>
      <c r="N44" s="1109">
        <v>-6</v>
      </c>
      <c r="O44" s="1109">
        <v>10</v>
      </c>
      <c r="P44" s="1109">
        <v>4</v>
      </c>
      <c r="Q44" s="1109">
        <v>0</v>
      </c>
      <c r="R44" s="1109">
        <v>-4</v>
      </c>
      <c r="S44" s="1109">
        <v>-4</v>
      </c>
      <c r="T44" s="1109">
        <v>-1</v>
      </c>
      <c r="U44" s="1109">
        <v>-6</v>
      </c>
      <c r="V44" s="1109">
        <v>-2</v>
      </c>
      <c r="W44" s="1110"/>
      <c r="X44" s="1109">
        <v>-62</v>
      </c>
      <c r="Y44" s="1109">
        <v>8</v>
      </c>
      <c r="Z44" s="1109">
        <v>-2</v>
      </c>
      <c r="AA44" s="1109">
        <v>-2</v>
      </c>
      <c r="AB44" s="1109">
        <v>-23</v>
      </c>
      <c r="AC44" s="1109">
        <v>-20</v>
      </c>
      <c r="AD44" s="1109">
        <v>-15</v>
      </c>
      <c r="AE44" s="1109">
        <v>-13</v>
      </c>
      <c r="AF44" s="1109">
        <v>-6</v>
      </c>
      <c r="AG44" s="1109">
        <v>1</v>
      </c>
      <c r="AH44" s="1109">
        <v>1</v>
      </c>
      <c r="AI44" s="1109">
        <v>3</v>
      </c>
      <c r="AJ44" s="1109">
        <v>6</v>
      </c>
      <c r="AK44" s="1109">
        <v>6</v>
      </c>
      <c r="AL44" s="1109">
        <v>1</v>
      </c>
      <c r="AM44" s="1109">
        <v>-2</v>
      </c>
      <c r="AN44" s="1109">
        <v>-3</v>
      </c>
      <c r="AO44" s="1109">
        <v>0</v>
      </c>
      <c r="AP44" s="1109">
        <v>-2</v>
      </c>
      <c r="AQ44" s="1109">
        <v>0</v>
      </c>
      <c r="AR44" s="1097"/>
      <c r="AS44" s="1290">
        <v>-123</v>
      </c>
      <c r="AT44" s="1109">
        <v>4</v>
      </c>
      <c r="AU44" s="1109">
        <v>0</v>
      </c>
      <c r="AV44" s="1109">
        <v>3</v>
      </c>
      <c r="AW44" s="1109">
        <v>-8</v>
      </c>
      <c r="AX44" s="1109">
        <v>-56</v>
      </c>
      <c r="AY44" s="1109">
        <v>-28</v>
      </c>
      <c r="AZ44" s="1109">
        <v>-13</v>
      </c>
      <c r="BA44" s="1109">
        <v>1</v>
      </c>
      <c r="BB44" s="1109">
        <v>-3</v>
      </c>
      <c r="BC44" s="1109">
        <v>-5</v>
      </c>
      <c r="BD44" s="1109">
        <v>-9</v>
      </c>
      <c r="BE44" s="1109">
        <v>4</v>
      </c>
      <c r="BF44" s="1109">
        <v>-2</v>
      </c>
      <c r="BG44" s="1109">
        <v>-1</v>
      </c>
      <c r="BH44" s="1109">
        <v>-2</v>
      </c>
      <c r="BI44" s="1109">
        <v>-1</v>
      </c>
      <c r="BJ44" s="1109">
        <v>-1</v>
      </c>
      <c r="BK44" s="1109">
        <v>-4</v>
      </c>
      <c r="BL44" s="1110">
        <v>-2</v>
      </c>
      <c r="BM44" s="1463"/>
    </row>
    <row r="45" spans="1:65">
      <c r="A45" s="1289">
        <v>381</v>
      </c>
      <c r="B45" s="1160" t="s">
        <v>27</v>
      </c>
      <c r="C45" s="1290">
        <v>-45</v>
      </c>
      <c r="D45" s="1109">
        <v>75</v>
      </c>
      <c r="E45" s="1109">
        <v>13</v>
      </c>
      <c r="F45" s="1109">
        <v>-2</v>
      </c>
      <c r="G45" s="1109">
        <v>-21</v>
      </c>
      <c r="H45" s="1109">
        <v>-91</v>
      </c>
      <c r="I45" s="1109">
        <v>-40</v>
      </c>
      <c r="J45" s="1109">
        <v>-8</v>
      </c>
      <c r="K45" s="1109">
        <v>7</v>
      </c>
      <c r="L45" s="1109">
        <v>3</v>
      </c>
      <c r="M45" s="1109">
        <v>10</v>
      </c>
      <c r="N45" s="1109">
        <v>4</v>
      </c>
      <c r="O45" s="1109">
        <v>-1</v>
      </c>
      <c r="P45" s="1109">
        <v>1</v>
      </c>
      <c r="Q45" s="1109">
        <v>4</v>
      </c>
      <c r="R45" s="1109">
        <v>-8</v>
      </c>
      <c r="S45" s="1109">
        <v>-1</v>
      </c>
      <c r="T45" s="1109">
        <v>4</v>
      </c>
      <c r="U45" s="1109">
        <v>5</v>
      </c>
      <c r="V45" s="1109">
        <v>1</v>
      </c>
      <c r="W45" s="1110"/>
      <c r="X45" s="1109">
        <v>-14</v>
      </c>
      <c r="Y45" s="1109">
        <v>42</v>
      </c>
      <c r="Z45" s="1109">
        <v>1</v>
      </c>
      <c r="AA45" s="1109">
        <v>-2</v>
      </c>
      <c r="AB45" s="1109">
        <v>-10</v>
      </c>
      <c r="AC45" s="1109">
        <v>-47</v>
      </c>
      <c r="AD45" s="1109">
        <v>-18</v>
      </c>
      <c r="AE45" s="1109">
        <v>-5</v>
      </c>
      <c r="AF45" s="1109">
        <v>11</v>
      </c>
      <c r="AG45" s="1109">
        <v>4</v>
      </c>
      <c r="AH45" s="1109">
        <v>3</v>
      </c>
      <c r="AI45" s="1109">
        <v>5</v>
      </c>
      <c r="AJ45" s="1109">
        <v>0</v>
      </c>
      <c r="AK45" s="1109">
        <v>0</v>
      </c>
      <c r="AL45" s="1109">
        <v>5</v>
      </c>
      <c r="AM45" s="1109">
        <v>-7</v>
      </c>
      <c r="AN45" s="1109">
        <v>-3</v>
      </c>
      <c r="AO45" s="1109">
        <v>1</v>
      </c>
      <c r="AP45" s="1109">
        <v>2</v>
      </c>
      <c r="AQ45" s="1109">
        <v>4</v>
      </c>
      <c r="AR45" s="1097"/>
      <c r="AS45" s="1290">
        <v>-31</v>
      </c>
      <c r="AT45" s="1109">
        <v>33</v>
      </c>
      <c r="AU45" s="1109">
        <v>12</v>
      </c>
      <c r="AV45" s="1109">
        <v>0</v>
      </c>
      <c r="AW45" s="1109">
        <v>-11</v>
      </c>
      <c r="AX45" s="1109">
        <v>-44</v>
      </c>
      <c r="AY45" s="1109">
        <v>-22</v>
      </c>
      <c r="AZ45" s="1109">
        <v>-3</v>
      </c>
      <c r="BA45" s="1109">
        <v>-4</v>
      </c>
      <c r="BB45" s="1109">
        <v>-1</v>
      </c>
      <c r="BC45" s="1109">
        <v>7</v>
      </c>
      <c r="BD45" s="1109">
        <v>-1</v>
      </c>
      <c r="BE45" s="1109">
        <v>-1</v>
      </c>
      <c r="BF45" s="1109">
        <v>1</v>
      </c>
      <c r="BG45" s="1109">
        <v>-1</v>
      </c>
      <c r="BH45" s="1109">
        <v>-1</v>
      </c>
      <c r="BI45" s="1109">
        <v>2</v>
      </c>
      <c r="BJ45" s="1109">
        <v>3</v>
      </c>
      <c r="BK45" s="1109">
        <v>3</v>
      </c>
      <c r="BL45" s="1110">
        <v>-3</v>
      </c>
      <c r="BM45" s="1463"/>
    </row>
    <row r="46" spans="1:65">
      <c r="A46" s="1289">
        <v>382</v>
      </c>
      <c r="B46" s="1160" t="s">
        <v>28</v>
      </c>
      <c r="C46" s="1290">
        <v>285</v>
      </c>
      <c r="D46" s="1109">
        <v>117</v>
      </c>
      <c r="E46" s="1109">
        <v>20</v>
      </c>
      <c r="F46" s="1109">
        <v>1</v>
      </c>
      <c r="G46" s="1109">
        <v>-17</v>
      </c>
      <c r="H46" s="1109">
        <v>-43</v>
      </c>
      <c r="I46" s="1109">
        <v>37</v>
      </c>
      <c r="J46" s="1109">
        <v>94</v>
      </c>
      <c r="K46" s="1109">
        <v>50</v>
      </c>
      <c r="L46" s="1109">
        <v>9</v>
      </c>
      <c r="M46" s="1109">
        <v>-8</v>
      </c>
      <c r="N46" s="1109">
        <v>10</v>
      </c>
      <c r="O46" s="1109">
        <v>-2</v>
      </c>
      <c r="P46" s="1109">
        <v>1</v>
      </c>
      <c r="Q46" s="1109">
        <v>-4</v>
      </c>
      <c r="R46" s="1109">
        <v>-2</v>
      </c>
      <c r="S46" s="1109">
        <v>8</v>
      </c>
      <c r="T46" s="1109">
        <v>9</v>
      </c>
      <c r="U46" s="1109">
        <v>5</v>
      </c>
      <c r="V46" s="1109">
        <v>0</v>
      </c>
      <c r="W46" s="1110"/>
      <c r="X46" s="1109">
        <v>165</v>
      </c>
      <c r="Y46" s="1109">
        <v>56</v>
      </c>
      <c r="Z46" s="1109">
        <v>9</v>
      </c>
      <c r="AA46" s="1109">
        <v>2</v>
      </c>
      <c r="AB46" s="1109">
        <v>-6</v>
      </c>
      <c r="AC46" s="1109">
        <v>-22</v>
      </c>
      <c r="AD46" s="1109">
        <v>13</v>
      </c>
      <c r="AE46" s="1109">
        <v>59</v>
      </c>
      <c r="AF46" s="1109">
        <v>33</v>
      </c>
      <c r="AG46" s="1109">
        <v>5</v>
      </c>
      <c r="AH46" s="1109">
        <v>4</v>
      </c>
      <c r="AI46" s="1109">
        <v>12</v>
      </c>
      <c r="AJ46" s="1109">
        <v>-3</v>
      </c>
      <c r="AK46" s="1109">
        <v>-5</v>
      </c>
      <c r="AL46" s="1109">
        <v>4</v>
      </c>
      <c r="AM46" s="1109">
        <v>-4</v>
      </c>
      <c r="AN46" s="1109">
        <v>4</v>
      </c>
      <c r="AO46" s="1109">
        <v>2</v>
      </c>
      <c r="AP46" s="1109">
        <v>2</v>
      </c>
      <c r="AQ46" s="1109">
        <v>0</v>
      </c>
      <c r="AR46" s="1097"/>
      <c r="AS46" s="1290">
        <v>120</v>
      </c>
      <c r="AT46" s="1109">
        <v>61</v>
      </c>
      <c r="AU46" s="1109">
        <v>11</v>
      </c>
      <c r="AV46" s="1109">
        <v>-1</v>
      </c>
      <c r="AW46" s="1109">
        <v>-11</v>
      </c>
      <c r="AX46" s="1109">
        <v>-21</v>
      </c>
      <c r="AY46" s="1109">
        <v>24</v>
      </c>
      <c r="AZ46" s="1109">
        <v>35</v>
      </c>
      <c r="BA46" s="1109">
        <v>17</v>
      </c>
      <c r="BB46" s="1109">
        <v>4</v>
      </c>
      <c r="BC46" s="1109">
        <v>-12</v>
      </c>
      <c r="BD46" s="1109">
        <v>-2</v>
      </c>
      <c r="BE46" s="1109">
        <v>1</v>
      </c>
      <c r="BF46" s="1109">
        <v>6</v>
      </c>
      <c r="BG46" s="1109">
        <v>-8</v>
      </c>
      <c r="BH46" s="1109">
        <v>2</v>
      </c>
      <c r="BI46" s="1109">
        <v>4</v>
      </c>
      <c r="BJ46" s="1109">
        <v>7</v>
      </c>
      <c r="BK46" s="1109">
        <v>3</v>
      </c>
      <c r="BL46" s="1110">
        <v>0</v>
      </c>
      <c r="BM46" s="1463"/>
    </row>
    <row r="47" spans="1:65">
      <c r="A47" s="1289">
        <v>442</v>
      </c>
      <c r="B47" s="1160" t="s">
        <v>38</v>
      </c>
      <c r="C47" s="1290">
        <v>-119</v>
      </c>
      <c r="D47" s="1109">
        <v>6</v>
      </c>
      <c r="E47" s="1109">
        <v>8</v>
      </c>
      <c r="F47" s="1109">
        <v>3</v>
      </c>
      <c r="G47" s="1109">
        <v>-12</v>
      </c>
      <c r="H47" s="1109">
        <v>-65</v>
      </c>
      <c r="I47" s="1109">
        <v>-19</v>
      </c>
      <c r="J47" s="1109">
        <v>-16</v>
      </c>
      <c r="K47" s="1109">
        <v>8</v>
      </c>
      <c r="L47" s="1109">
        <v>3</v>
      </c>
      <c r="M47" s="1109">
        <v>-12</v>
      </c>
      <c r="N47" s="1109">
        <v>1</v>
      </c>
      <c r="O47" s="1109">
        <v>-3</v>
      </c>
      <c r="P47" s="1109">
        <v>-1</v>
      </c>
      <c r="Q47" s="1109">
        <v>0</v>
      </c>
      <c r="R47" s="1109">
        <v>-5</v>
      </c>
      <c r="S47" s="1109">
        <v>-4</v>
      </c>
      <c r="T47" s="1109">
        <v>-3</v>
      </c>
      <c r="U47" s="1109">
        <v>-2</v>
      </c>
      <c r="V47" s="1109">
        <v>-6</v>
      </c>
      <c r="W47" s="1110"/>
      <c r="X47" s="1109">
        <v>-41</v>
      </c>
      <c r="Y47" s="1109">
        <v>0</v>
      </c>
      <c r="Z47" s="1109">
        <v>8</v>
      </c>
      <c r="AA47" s="1109">
        <v>2</v>
      </c>
      <c r="AB47" s="1109">
        <v>-3</v>
      </c>
      <c r="AC47" s="1109">
        <v>-32</v>
      </c>
      <c r="AD47" s="1109">
        <v>-7</v>
      </c>
      <c r="AE47" s="1109">
        <v>-2</v>
      </c>
      <c r="AF47" s="1109">
        <v>6</v>
      </c>
      <c r="AG47" s="1109">
        <v>-2</v>
      </c>
      <c r="AH47" s="1109">
        <v>-4</v>
      </c>
      <c r="AI47" s="1109">
        <v>0</v>
      </c>
      <c r="AJ47" s="1109">
        <v>-1</v>
      </c>
      <c r="AK47" s="1109">
        <v>-1</v>
      </c>
      <c r="AL47" s="1109">
        <v>0</v>
      </c>
      <c r="AM47" s="1109">
        <v>-1</v>
      </c>
      <c r="AN47" s="1109">
        <v>-3</v>
      </c>
      <c r="AO47" s="1109">
        <v>0</v>
      </c>
      <c r="AP47" s="1109">
        <v>0</v>
      </c>
      <c r="AQ47" s="1109">
        <v>-1</v>
      </c>
      <c r="AR47" s="1097"/>
      <c r="AS47" s="1290">
        <v>-78</v>
      </c>
      <c r="AT47" s="1109">
        <v>6</v>
      </c>
      <c r="AU47" s="1109">
        <v>0</v>
      </c>
      <c r="AV47" s="1109">
        <v>1</v>
      </c>
      <c r="AW47" s="1109">
        <v>-9</v>
      </c>
      <c r="AX47" s="1109">
        <v>-33</v>
      </c>
      <c r="AY47" s="1109">
        <v>-12</v>
      </c>
      <c r="AZ47" s="1109">
        <v>-14</v>
      </c>
      <c r="BA47" s="1109">
        <v>2</v>
      </c>
      <c r="BB47" s="1109">
        <v>5</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-26</v>
      </c>
      <c r="D48" s="1109">
        <v>4</v>
      </c>
      <c r="E48" s="1109">
        <v>6</v>
      </c>
      <c r="F48" s="1109">
        <v>-2</v>
      </c>
      <c r="G48" s="1109">
        <v>0</v>
      </c>
      <c r="H48" s="1109">
        <v>-30</v>
      </c>
      <c r="I48" s="1109">
        <v>-1</v>
      </c>
      <c r="J48" s="1109">
        <v>-18</v>
      </c>
      <c r="K48" s="1109">
        <v>-3</v>
      </c>
      <c r="L48" s="1109">
        <v>7</v>
      </c>
      <c r="M48" s="1109">
        <v>3</v>
      </c>
      <c r="N48" s="1109">
        <v>9</v>
      </c>
      <c r="O48" s="1109">
        <v>2</v>
      </c>
      <c r="P48" s="1109">
        <v>4</v>
      </c>
      <c r="Q48" s="1109">
        <v>-2</v>
      </c>
      <c r="R48" s="1109">
        <v>2</v>
      </c>
      <c r="S48" s="1109">
        <v>-3</v>
      </c>
      <c r="T48" s="1109">
        <v>0</v>
      </c>
      <c r="U48" s="1109">
        <v>-3</v>
      </c>
      <c r="V48" s="1109">
        <v>-1</v>
      </c>
      <c r="W48" s="1110"/>
      <c r="X48" s="1109">
        <v>1</v>
      </c>
      <c r="Y48" s="1109">
        <v>3</v>
      </c>
      <c r="Z48" s="1109">
        <v>7</v>
      </c>
      <c r="AA48" s="1109">
        <v>-2</v>
      </c>
      <c r="AB48" s="1109">
        <v>4</v>
      </c>
      <c r="AC48" s="1109">
        <v>-6</v>
      </c>
      <c r="AD48" s="1109">
        <v>4</v>
      </c>
      <c r="AE48" s="1109">
        <v>-11</v>
      </c>
      <c r="AF48" s="1109">
        <v>-9</v>
      </c>
      <c r="AG48" s="1109">
        <v>4</v>
      </c>
      <c r="AH48" s="1109">
        <v>8</v>
      </c>
      <c r="AI48" s="1109">
        <v>4</v>
      </c>
      <c r="AJ48" s="1109">
        <v>-3</v>
      </c>
      <c r="AK48" s="1109">
        <v>3</v>
      </c>
      <c r="AL48" s="1109">
        <v>-1</v>
      </c>
      <c r="AM48" s="1109">
        <v>0</v>
      </c>
      <c r="AN48" s="1109">
        <v>2</v>
      </c>
      <c r="AO48" s="1109">
        <v>-3</v>
      </c>
      <c r="AP48" s="1109">
        <v>-2</v>
      </c>
      <c r="AQ48" s="1109">
        <v>-1</v>
      </c>
      <c r="AR48" s="1097"/>
      <c r="AS48" s="1290">
        <v>-27</v>
      </c>
      <c r="AT48" s="1109">
        <v>1</v>
      </c>
      <c r="AU48" s="1109">
        <v>-1</v>
      </c>
      <c r="AV48" s="1109">
        <v>0</v>
      </c>
      <c r="AW48" s="1109">
        <v>-4</v>
      </c>
      <c r="AX48" s="1109">
        <v>-24</v>
      </c>
      <c r="AY48" s="1109">
        <v>-5</v>
      </c>
      <c r="AZ48" s="1109">
        <v>-7</v>
      </c>
      <c r="BA48" s="1109">
        <v>6</v>
      </c>
      <c r="BB48" s="1109">
        <v>3</v>
      </c>
      <c r="BC48" s="1109">
        <v>-5</v>
      </c>
      <c r="BD48" s="1109">
        <v>5</v>
      </c>
      <c r="BE48" s="1109">
        <v>5</v>
      </c>
      <c r="BF48" s="1109">
        <v>1</v>
      </c>
      <c r="BG48" s="1109">
        <v>-1</v>
      </c>
      <c r="BH48" s="1109">
        <v>2</v>
      </c>
      <c r="BI48" s="1109">
        <v>-5</v>
      </c>
      <c r="BJ48" s="1109">
        <v>3</v>
      </c>
      <c r="BK48" s="1109">
        <v>-1</v>
      </c>
      <c r="BL48" s="1110">
        <v>0</v>
      </c>
      <c r="BM48" s="1463"/>
    </row>
    <row r="49" spans="1:65">
      <c r="A49" s="1289">
        <v>446</v>
      </c>
      <c r="B49" s="1160" t="s">
        <v>657</v>
      </c>
      <c r="C49" s="1290">
        <v>-68</v>
      </c>
      <c r="D49" s="1109">
        <v>6</v>
      </c>
      <c r="E49" s="1109">
        <v>7</v>
      </c>
      <c r="F49" s="1109">
        <v>-1</v>
      </c>
      <c r="G49" s="1109">
        <v>-7</v>
      </c>
      <c r="H49" s="1109">
        <v>-48</v>
      </c>
      <c r="I49" s="1109">
        <v>-13</v>
      </c>
      <c r="J49" s="1109">
        <v>-1</v>
      </c>
      <c r="K49" s="1109">
        <v>-2</v>
      </c>
      <c r="L49" s="1109">
        <v>0</v>
      </c>
      <c r="M49" s="1109">
        <v>-9</v>
      </c>
      <c r="N49" s="1109">
        <v>-1</v>
      </c>
      <c r="O49" s="1109">
        <v>-1</v>
      </c>
      <c r="P49" s="1109">
        <v>1</v>
      </c>
      <c r="Q49" s="1109">
        <v>-1</v>
      </c>
      <c r="R49" s="1109">
        <v>1</v>
      </c>
      <c r="S49" s="1109">
        <v>1</v>
      </c>
      <c r="T49" s="1109">
        <v>0</v>
      </c>
      <c r="U49" s="1109">
        <v>-2</v>
      </c>
      <c r="V49" s="1109">
        <v>2</v>
      </c>
      <c r="W49" s="1110"/>
      <c r="X49" s="1109">
        <v>-38</v>
      </c>
      <c r="Y49" s="1109">
        <v>7</v>
      </c>
      <c r="Z49" s="1109">
        <v>3</v>
      </c>
      <c r="AA49" s="1109">
        <v>-4</v>
      </c>
      <c r="AB49" s="1109">
        <v>-9</v>
      </c>
      <c r="AC49" s="1109">
        <v>-21</v>
      </c>
      <c r="AD49" s="1109">
        <v>-6</v>
      </c>
      <c r="AE49" s="1109">
        <v>-1</v>
      </c>
      <c r="AF49" s="1109">
        <v>-3</v>
      </c>
      <c r="AG49" s="1109">
        <v>-2</v>
      </c>
      <c r="AH49" s="1109">
        <v>-5</v>
      </c>
      <c r="AI49" s="1109">
        <v>2</v>
      </c>
      <c r="AJ49" s="1109">
        <v>3</v>
      </c>
      <c r="AK49" s="1109">
        <v>0</v>
      </c>
      <c r="AL49" s="1109">
        <v>0</v>
      </c>
      <c r="AM49" s="1109">
        <v>-3</v>
      </c>
      <c r="AN49" s="1109">
        <v>2</v>
      </c>
      <c r="AO49" s="1109">
        <v>0</v>
      </c>
      <c r="AP49" s="1109">
        <v>-1</v>
      </c>
      <c r="AQ49" s="1109">
        <v>0</v>
      </c>
      <c r="AR49" s="1097"/>
      <c r="AS49" s="1290">
        <v>-30</v>
      </c>
      <c r="AT49" s="1109">
        <v>-1</v>
      </c>
      <c r="AU49" s="1109">
        <v>4</v>
      </c>
      <c r="AV49" s="1109">
        <v>3</v>
      </c>
      <c r="AW49" s="1109">
        <v>2</v>
      </c>
      <c r="AX49" s="1109">
        <v>-27</v>
      </c>
      <c r="AY49" s="1109">
        <v>-7</v>
      </c>
      <c r="AZ49" s="1109">
        <v>0</v>
      </c>
      <c r="BA49" s="1109">
        <v>1</v>
      </c>
      <c r="BB49" s="1109">
        <v>2</v>
      </c>
      <c r="BC49" s="1109">
        <v>-4</v>
      </c>
      <c r="BD49" s="1109">
        <v>-3</v>
      </c>
      <c r="BE49" s="1109">
        <v>-4</v>
      </c>
      <c r="BF49" s="1109">
        <v>1</v>
      </c>
      <c r="BG49" s="1109">
        <v>-1</v>
      </c>
      <c r="BH49" s="1109">
        <v>4</v>
      </c>
      <c r="BI49" s="1109">
        <v>-1</v>
      </c>
      <c r="BJ49" s="1109">
        <v>0</v>
      </c>
      <c r="BK49" s="1109">
        <v>-1</v>
      </c>
      <c r="BL49" s="1110">
        <v>2</v>
      </c>
      <c r="BM49" s="1463"/>
    </row>
    <row r="50" spans="1:65">
      <c r="A50" s="1289">
        <v>464</v>
      </c>
      <c r="B50" s="1160" t="s">
        <v>46</v>
      </c>
      <c r="C50" s="1290">
        <v>-66</v>
      </c>
      <c r="D50" s="1109">
        <v>23</v>
      </c>
      <c r="E50" s="1109">
        <v>9</v>
      </c>
      <c r="F50" s="1109">
        <v>-3</v>
      </c>
      <c r="G50" s="1109">
        <v>-15</v>
      </c>
      <c r="H50" s="1109">
        <v>-77</v>
      </c>
      <c r="I50" s="1109">
        <v>31</v>
      </c>
      <c r="J50" s="1109">
        <v>4</v>
      </c>
      <c r="K50" s="1109">
        <v>-2</v>
      </c>
      <c r="L50" s="1109">
        <v>-7</v>
      </c>
      <c r="M50" s="1109">
        <v>-10</v>
      </c>
      <c r="N50" s="1109">
        <v>-10</v>
      </c>
      <c r="O50" s="1109">
        <v>-6</v>
      </c>
      <c r="P50" s="1109">
        <v>1</v>
      </c>
      <c r="Q50" s="1109">
        <v>-15</v>
      </c>
      <c r="R50" s="1109">
        <v>1</v>
      </c>
      <c r="S50" s="1109">
        <v>1</v>
      </c>
      <c r="T50" s="1109">
        <v>2</v>
      </c>
      <c r="U50" s="1109">
        <v>1</v>
      </c>
      <c r="V50" s="1109">
        <v>6</v>
      </c>
      <c r="W50" s="1110"/>
      <c r="X50" s="1109">
        <v>-4</v>
      </c>
      <c r="Y50" s="1109">
        <v>16</v>
      </c>
      <c r="Z50" s="1109">
        <v>5</v>
      </c>
      <c r="AA50" s="1109">
        <v>-3</v>
      </c>
      <c r="AB50" s="1109">
        <v>-13</v>
      </c>
      <c r="AC50" s="1109">
        <v>-20</v>
      </c>
      <c r="AD50" s="1109">
        <v>2</v>
      </c>
      <c r="AE50" s="1109">
        <v>22</v>
      </c>
      <c r="AF50" s="1109">
        <v>-5</v>
      </c>
      <c r="AG50" s="1109">
        <v>-3</v>
      </c>
      <c r="AH50" s="1109">
        <v>-2</v>
      </c>
      <c r="AI50" s="1109">
        <v>-3</v>
      </c>
      <c r="AJ50" s="1109">
        <v>-4</v>
      </c>
      <c r="AK50" s="1109">
        <v>3</v>
      </c>
      <c r="AL50" s="1109">
        <v>-6</v>
      </c>
      <c r="AM50" s="1109">
        <v>0</v>
      </c>
      <c r="AN50" s="1109">
        <v>1</v>
      </c>
      <c r="AO50" s="1109">
        <v>2</v>
      </c>
      <c r="AP50" s="1109">
        <v>1</v>
      </c>
      <c r="AQ50" s="1109">
        <v>3</v>
      </c>
      <c r="AR50" s="1097"/>
      <c r="AS50" s="1290">
        <v>-62</v>
      </c>
      <c r="AT50" s="1109">
        <v>7</v>
      </c>
      <c r="AU50" s="1109">
        <v>4</v>
      </c>
      <c r="AV50" s="1109">
        <v>0</v>
      </c>
      <c r="AW50" s="1109">
        <v>-2</v>
      </c>
      <c r="AX50" s="1109">
        <v>-57</v>
      </c>
      <c r="AY50" s="1109">
        <v>29</v>
      </c>
      <c r="AZ50" s="1109">
        <v>-18</v>
      </c>
      <c r="BA50" s="1109">
        <v>3</v>
      </c>
      <c r="BB50" s="1109">
        <v>-4</v>
      </c>
      <c r="BC50" s="1109">
        <v>-8</v>
      </c>
      <c r="BD50" s="1109">
        <v>-7</v>
      </c>
      <c r="BE50" s="1109">
        <v>-2</v>
      </c>
      <c r="BF50" s="1109">
        <v>-2</v>
      </c>
      <c r="BG50" s="1109">
        <v>-9</v>
      </c>
      <c r="BH50" s="1109">
        <v>1</v>
      </c>
      <c r="BI50" s="1109">
        <v>0</v>
      </c>
      <c r="BJ50" s="1109">
        <v>0</v>
      </c>
      <c r="BK50" s="1109">
        <v>0</v>
      </c>
      <c r="BL50" s="1110">
        <v>3</v>
      </c>
      <c r="BM50" s="1463"/>
    </row>
    <row r="51" spans="1:65">
      <c r="A51" s="1289">
        <v>481</v>
      </c>
      <c r="B51" s="1160" t="s">
        <v>47</v>
      </c>
      <c r="C51" s="1290">
        <v>-100</v>
      </c>
      <c r="D51" s="1109">
        <v>6</v>
      </c>
      <c r="E51" s="1109">
        <v>4</v>
      </c>
      <c r="F51" s="1109">
        <v>2</v>
      </c>
      <c r="G51" s="1109">
        <v>-20</v>
      </c>
      <c r="H51" s="1109">
        <v>-37</v>
      </c>
      <c r="I51" s="1109">
        <v>-23</v>
      </c>
      <c r="J51" s="1109">
        <v>-12</v>
      </c>
      <c r="K51" s="1109">
        <v>-5</v>
      </c>
      <c r="L51" s="1109">
        <v>-11</v>
      </c>
      <c r="M51" s="1109">
        <v>4</v>
      </c>
      <c r="N51" s="1109">
        <v>4</v>
      </c>
      <c r="O51" s="1109">
        <v>0</v>
      </c>
      <c r="P51" s="1109">
        <v>2</v>
      </c>
      <c r="Q51" s="1109">
        <v>-7</v>
      </c>
      <c r="R51" s="1109">
        <v>-4</v>
      </c>
      <c r="S51" s="1109">
        <v>-3</v>
      </c>
      <c r="T51" s="1109">
        <v>-2</v>
      </c>
      <c r="U51" s="1109">
        <v>2</v>
      </c>
      <c r="V51" s="1109">
        <v>0</v>
      </c>
      <c r="W51" s="1110"/>
      <c r="X51" s="1109">
        <v>-49</v>
      </c>
      <c r="Y51" s="1109">
        <v>-1</v>
      </c>
      <c r="Z51" s="1109">
        <v>0</v>
      </c>
      <c r="AA51" s="1109">
        <v>3</v>
      </c>
      <c r="AB51" s="1109">
        <v>-15</v>
      </c>
      <c r="AC51" s="1109">
        <v>-14</v>
      </c>
      <c r="AD51" s="1109">
        <v>-6</v>
      </c>
      <c r="AE51" s="1109">
        <v>-8</v>
      </c>
      <c r="AF51" s="1109">
        <v>-3</v>
      </c>
      <c r="AG51" s="1109">
        <v>-5</v>
      </c>
      <c r="AH51" s="1109">
        <v>3</v>
      </c>
      <c r="AI51" s="1109">
        <v>5</v>
      </c>
      <c r="AJ51" s="1109">
        <v>-3</v>
      </c>
      <c r="AK51" s="1109">
        <v>3</v>
      </c>
      <c r="AL51" s="1109">
        <v>-6</v>
      </c>
      <c r="AM51" s="1109">
        <v>1</v>
      </c>
      <c r="AN51" s="1109">
        <v>-1</v>
      </c>
      <c r="AO51" s="1109">
        <v>-1</v>
      </c>
      <c r="AP51" s="1109">
        <v>-1</v>
      </c>
      <c r="AQ51" s="1109">
        <v>0</v>
      </c>
      <c r="AR51" s="1097"/>
      <c r="AS51" s="1290">
        <v>-51</v>
      </c>
      <c r="AT51" s="1109">
        <v>7</v>
      </c>
      <c r="AU51" s="1109">
        <v>4</v>
      </c>
      <c r="AV51" s="1109">
        <v>-1</v>
      </c>
      <c r="AW51" s="1109">
        <v>-5</v>
      </c>
      <c r="AX51" s="1109">
        <v>-23</v>
      </c>
      <c r="AY51" s="1109">
        <v>-17</v>
      </c>
      <c r="AZ51" s="1109">
        <v>-4</v>
      </c>
      <c r="BA51" s="1109">
        <v>-2</v>
      </c>
      <c r="BB51" s="1109">
        <v>-6</v>
      </c>
      <c r="BC51" s="1109">
        <v>1</v>
      </c>
      <c r="BD51" s="1109">
        <v>-1</v>
      </c>
      <c r="BE51" s="1109">
        <v>3</v>
      </c>
      <c r="BF51" s="1109">
        <v>-1</v>
      </c>
      <c r="BG51" s="1109">
        <v>-1</v>
      </c>
      <c r="BH51" s="1109">
        <v>-5</v>
      </c>
      <c r="BI51" s="1109">
        <v>-2</v>
      </c>
      <c r="BJ51" s="1109">
        <v>-1</v>
      </c>
      <c r="BK51" s="1109">
        <v>3</v>
      </c>
      <c r="BL51" s="1110">
        <v>0</v>
      </c>
      <c r="BM51" s="1463"/>
    </row>
    <row r="52" spans="1:65">
      <c r="A52" s="1289">
        <v>501</v>
      </c>
      <c r="B52" s="1160" t="s">
        <v>82</v>
      </c>
      <c r="C52" s="1290">
        <v>-151</v>
      </c>
      <c r="D52" s="1109">
        <v>2</v>
      </c>
      <c r="E52" s="1109">
        <v>-1</v>
      </c>
      <c r="F52" s="1109">
        <v>2</v>
      </c>
      <c r="G52" s="1109">
        <v>-15</v>
      </c>
      <c r="H52" s="1109">
        <v>-67</v>
      </c>
      <c r="I52" s="1109">
        <v>-28</v>
      </c>
      <c r="J52" s="1109">
        <v>-21</v>
      </c>
      <c r="K52" s="1109">
        <v>-8</v>
      </c>
      <c r="L52" s="1109">
        <v>-1</v>
      </c>
      <c r="M52" s="1109">
        <v>0</v>
      </c>
      <c r="N52" s="1109">
        <v>-5</v>
      </c>
      <c r="O52" s="1109">
        <v>1</v>
      </c>
      <c r="P52" s="1109">
        <v>9</v>
      </c>
      <c r="Q52" s="1109">
        <v>-1</v>
      </c>
      <c r="R52" s="1109">
        <v>-6</v>
      </c>
      <c r="S52" s="1109">
        <v>-2</v>
      </c>
      <c r="T52" s="1109">
        <v>-9</v>
      </c>
      <c r="U52" s="1109">
        <v>-4</v>
      </c>
      <c r="V52" s="1109">
        <v>3</v>
      </c>
      <c r="W52" s="1110"/>
      <c r="X52" s="1109">
        <v>-51</v>
      </c>
      <c r="Y52" s="1109">
        <v>7</v>
      </c>
      <c r="Z52" s="1109">
        <v>1</v>
      </c>
      <c r="AA52" s="1109">
        <v>3</v>
      </c>
      <c r="AB52" s="1109">
        <v>-3</v>
      </c>
      <c r="AC52" s="1109">
        <v>-27</v>
      </c>
      <c r="AD52" s="1109">
        <v>-20</v>
      </c>
      <c r="AE52" s="1109">
        <v>-10</v>
      </c>
      <c r="AF52" s="1109">
        <v>0</v>
      </c>
      <c r="AG52" s="1109">
        <v>0</v>
      </c>
      <c r="AH52" s="1109">
        <v>1</v>
      </c>
      <c r="AI52" s="1109">
        <v>-2</v>
      </c>
      <c r="AJ52" s="1109">
        <v>1</v>
      </c>
      <c r="AK52" s="1109">
        <v>3</v>
      </c>
      <c r="AL52" s="1109">
        <v>1</v>
      </c>
      <c r="AM52" s="1109">
        <v>-4</v>
      </c>
      <c r="AN52" s="1109">
        <v>1</v>
      </c>
      <c r="AO52" s="1109">
        <v>-3</v>
      </c>
      <c r="AP52" s="1109">
        <v>-1</v>
      </c>
      <c r="AQ52" s="1109">
        <v>1</v>
      </c>
      <c r="AR52" s="1097"/>
      <c r="AS52" s="1290">
        <v>-100</v>
      </c>
      <c r="AT52" s="1109">
        <v>-5</v>
      </c>
      <c r="AU52" s="1109">
        <v>-2</v>
      </c>
      <c r="AV52" s="1109">
        <v>-1</v>
      </c>
      <c r="AW52" s="1109">
        <v>-12</v>
      </c>
      <c r="AX52" s="1109">
        <v>-40</v>
      </c>
      <c r="AY52" s="1109">
        <v>-8</v>
      </c>
      <c r="AZ52" s="1109">
        <v>-11</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-19</v>
      </c>
      <c r="H53" s="1109">
        <v>-94</v>
      </c>
      <c r="I53" s="1109">
        <v>-42</v>
      </c>
      <c r="J53" s="1109">
        <v>-22</v>
      </c>
      <c r="K53" s="1109">
        <v>-16</v>
      </c>
      <c r="L53" s="1109">
        <v>-2</v>
      </c>
      <c r="M53" s="1109">
        <v>-5</v>
      </c>
      <c r="N53" s="1109">
        <v>-1</v>
      </c>
      <c r="O53" s="1109">
        <v>0</v>
      </c>
      <c r="P53" s="1109">
        <v>1</v>
      </c>
      <c r="Q53" s="1109">
        <v>-5</v>
      </c>
      <c r="R53" s="1109">
        <v>5</v>
      </c>
      <c r="S53" s="1109">
        <v>-1</v>
      </c>
      <c r="T53" s="1109">
        <v>-4</v>
      </c>
      <c r="U53" s="1109">
        <v>-7</v>
      </c>
      <c r="V53" s="1109">
        <v>-3</v>
      </c>
      <c r="W53" s="1110"/>
      <c r="X53" s="1109">
        <v>-108</v>
      </c>
      <c r="Y53" s="1109">
        <v>-1</v>
      </c>
      <c r="Z53" s="1109">
        <v>2</v>
      </c>
      <c r="AA53" s="1109">
        <v>-2</v>
      </c>
      <c r="AB53" s="1109">
        <v>-11</v>
      </c>
      <c r="AC53" s="1109">
        <v>-52</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-113</v>
      </c>
      <c r="AT53" s="1109">
        <v>-7</v>
      </c>
      <c r="AU53" s="1109">
        <v>3</v>
      </c>
      <c r="AV53" s="1109">
        <v>-1</v>
      </c>
      <c r="AW53" s="1109">
        <v>-8</v>
      </c>
      <c r="AX53" s="1109">
        <v>-42</v>
      </c>
      <c r="AY53" s="1109">
        <v>-16</v>
      </c>
      <c r="AZ53" s="1109">
        <v>-8</v>
      </c>
      <c r="BA53" s="1109">
        <v>-10</v>
      </c>
      <c r="BB53" s="1109">
        <v>-2</v>
      </c>
      <c r="BC53" s="1109">
        <v>-5</v>
      </c>
      <c r="BD53" s="1109">
        <v>-3</v>
      </c>
      <c r="BE53" s="1109">
        <v>0</v>
      </c>
      <c r="BF53" s="1109">
        <v>-2</v>
      </c>
      <c r="BG53" s="1109">
        <v>0</v>
      </c>
      <c r="BH53" s="1109">
        <v>0</v>
      </c>
      <c r="BI53" s="1109">
        <v>0</v>
      </c>
      <c r="BJ53" s="1109">
        <v>-3</v>
      </c>
      <c r="BK53" s="1109">
        <v>-6</v>
      </c>
      <c r="BL53" s="1110">
        <v>-3</v>
      </c>
      <c r="BM53" s="1463"/>
    </row>
    <row r="54" spans="1:65">
      <c r="A54" s="1291">
        <v>586</v>
      </c>
      <c r="B54" s="1163" t="s">
        <v>659</v>
      </c>
      <c r="C54" s="1292">
        <v>-142</v>
      </c>
      <c r="D54" s="1113">
        <v>-6</v>
      </c>
      <c r="E54" s="1113">
        <v>-3</v>
      </c>
      <c r="F54" s="1113">
        <v>2</v>
      </c>
      <c r="G54" s="1113">
        <v>-16</v>
      </c>
      <c r="H54" s="1113">
        <v>-65</v>
      </c>
      <c r="I54" s="1113">
        <v>-25</v>
      </c>
      <c r="J54" s="1113">
        <v>-18</v>
      </c>
      <c r="K54" s="1113">
        <v>-3</v>
      </c>
      <c r="L54" s="1113">
        <v>-3</v>
      </c>
      <c r="M54" s="1113">
        <v>0</v>
      </c>
      <c r="N54" s="1113">
        <v>-3</v>
      </c>
      <c r="O54" s="1113">
        <v>0</v>
      </c>
      <c r="P54" s="1113">
        <v>1</v>
      </c>
      <c r="Q54" s="1113">
        <v>2</v>
      </c>
      <c r="R54" s="1113">
        <v>1</v>
      </c>
      <c r="S54" s="1113">
        <v>3</v>
      </c>
      <c r="T54" s="1113">
        <v>-1</v>
      </c>
      <c r="U54" s="1113">
        <v>-4</v>
      </c>
      <c r="V54" s="1113">
        <v>-4</v>
      </c>
      <c r="W54" s="1111"/>
      <c r="X54" s="1113">
        <v>-66</v>
      </c>
      <c r="Y54" s="1113">
        <v>-4</v>
      </c>
      <c r="Z54" s="1113">
        <v>0</v>
      </c>
      <c r="AA54" s="1113">
        <v>3</v>
      </c>
      <c r="AB54" s="1113">
        <v>-8</v>
      </c>
      <c r="AC54" s="1113">
        <v>-22</v>
      </c>
      <c r="AD54" s="1113">
        <v>-14</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-76</v>
      </c>
      <c r="AT54" s="1113">
        <v>-2</v>
      </c>
      <c r="AU54" s="1113">
        <v>-3</v>
      </c>
      <c r="AV54" s="1113">
        <v>-1</v>
      </c>
      <c r="AW54" s="1113">
        <v>-8</v>
      </c>
      <c r="AX54" s="1113">
        <v>-43</v>
      </c>
      <c r="AY54" s="1113">
        <v>-11</v>
      </c>
      <c r="AZ54" s="1113">
        <v>-7</v>
      </c>
      <c r="BA54" s="1113">
        <v>0</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179561</v>
      </c>
      <c r="D60" s="1295">
        <v>11841</v>
      </c>
      <c r="E60" s="1295">
        <v>5135</v>
      </c>
      <c r="F60" s="1295">
        <v>2761</v>
      </c>
      <c r="G60" s="1295">
        <v>8184</v>
      </c>
      <c r="H60" s="1295">
        <v>29885</v>
      </c>
      <c r="I60" s="1295">
        <v>33483</v>
      </c>
      <c r="J60" s="1295">
        <v>23874</v>
      </c>
      <c r="K60" s="1295">
        <v>15443</v>
      </c>
      <c r="L60" s="1295">
        <v>10542</v>
      </c>
      <c r="M60" s="1295">
        <v>9111</v>
      </c>
      <c r="N60" s="1295">
        <v>7020</v>
      </c>
      <c r="O60" s="1295">
        <v>5346</v>
      </c>
      <c r="P60" s="1295">
        <v>3904</v>
      </c>
      <c r="Q60" s="1295">
        <v>3035</v>
      </c>
      <c r="R60" s="1295">
        <v>2591</v>
      </c>
      <c r="S60" s="1295">
        <v>2098</v>
      </c>
      <c r="T60" s="1295">
        <v>2056</v>
      </c>
      <c r="U60" s="1295">
        <v>1903</v>
      </c>
      <c r="V60" s="1295">
        <v>1349</v>
      </c>
      <c r="W60" s="1296">
        <v>337</v>
      </c>
      <c r="X60" s="1295">
        <v>93144</v>
      </c>
      <c r="Y60" s="1295">
        <v>6000</v>
      </c>
      <c r="Z60" s="1295">
        <v>2623</v>
      </c>
      <c r="AA60" s="1295">
        <v>1416</v>
      </c>
      <c r="AB60" s="1295">
        <v>4687</v>
      </c>
      <c r="AC60" s="1295">
        <v>14912</v>
      </c>
      <c r="AD60" s="1295">
        <v>16954</v>
      </c>
      <c r="AE60" s="1295">
        <v>12585</v>
      </c>
      <c r="AF60" s="1295">
        <v>8369</v>
      </c>
      <c r="AG60" s="1295">
        <v>5917</v>
      </c>
      <c r="AH60" s="1295">
        <v>5104</v>
      </c>
      <c r="AI60" s="1295">
        <v>3992</v>
      </c>
      <c r="AJ60" s="1295">
        <v>3030</v>
      </c>
      <c r="AK60" s="1295">
        <v>2238</v>
      </c>
      <c r="AL60" s="1295">
        <v>1650</v>
      </c>
      <c r="AM60" s="1295">
        <v>1210</v>
      </c>
      <c r="AN60" s="1295">
        <v>873</v>
      </c>
      <c r="AO60" s="1295">
        <v>710</v>
      </c>
      <c r="AP60" s="1295">
        <v>546</v>
      </c>
      <c r="AQ60" s="1295">
        <v>328</v>
      </c>
      <c r="AR60" s="1295">
        <v>176</v>
      </c>
      <c r="AS60" s="1294">
        <v>86417</v>
      </c>
      <c r="AT60" s="1295">
        <v>5841</v>
      </c>
      <c r="AU60" s="1295">
        <v>2512</v>
      </c>
      <c r="AV60" s="1295">
        <v>1345</v>
      </c>
      <c r="AW60" s="1295">
        <v>3497</v>
      </c>
      <c r="AX60" s="1295">
        <v>14973</v>
      </c>
      <c r="AY60" s="1295">
        <v>16529</v>
      </c>
      <c r="AZ60" s="1295">
        <v>11289</v>
      </c>
      <c r="BA60" s="1295">
        <v>7074</v>
      </c>
      <c r="BB60" s="1295">
        <v>4625</v>
      </c>
      <c r="BC60" s="1295">
        <v>4007</v>
      </c>
      <c r="BD60" s="1295">
        <v>3028</v>
      </c>
      <c r="BE60" s="1295">
        <v>2316</v>
      </c>
      <c r="BF60" s="1295">
        <v>1666</v>
      </c>
      <c r="BG60" s="1295">
        <v>1385</v>
      </c>
      <c r="BH60" s="1295">
        <v>1381</v>
      </c>
      <c r="BI60" s="1295">
        <v>1225</v>
      </c>
      <c r="BJ60" s="1295">
        <v>1346</v>
      </c>
      <c r="BK60" s="1295">
        <v>1357</v>
      </c>
      <c r="BL60" s="1295">
        <v>1021</v>
      </c>
      <c r="BM60" s="1461">
        <v>161</v>
      </c>
    </row>
    <row r="61" spans="1:65">
      <c r="A61" s="1286">
        <v>100</v>
      </c>
      <c r="B61" s="1297" t="s">
        <v>1737</v>
      </c>
      <c r="C61" s="1298">
        <v>63197</v>
      </c>
      <c r="D61" s="1299">
        <v>3603</v>
      </c>
      <c r="E61" s="1299">
        <v>1623</v>
      </c>
      <c r="F61" s="1299">
        <v>908</v>
      </c>
      <c r="G61" s="1299">
        <v>2653</v>
      </c>
      <c r="H61" s="1299">
        <v>10988</v>
      </c>
      <c r="I61" s="1299">
        <v>11483</v>
      </c>
      <c r="J61" s="1299">
        <v>8159</v>
      </c>
      <c r="K61" s="1299">
        <v>5309</v>
      </c>
      <c r="L61" s="1299">
        <v>3778</v>
      </c>
      <c r="M61" s="1299">
        <v>3256</v>
      </c>
      <c r="N61" s="1299">
        <v>2538</v>
      </c>
      <c r="O61" s="1299">
        <v>2037</v>
      </c>
      <c r="P61" s="1299">
        <v>1487</v>
      </c>
      <c r="Q61" s="1299">
        <v>1240</v>
      </c>
      <c r="R61" s="1299">
        <v>1070</v>
      </c>
      <c r="S61" s="1299">
        <v>869</v>
      </c>
      <c r="T61" s="1299">
        <v>830</v>
      </c>
      <c r="U61" s="1299">
        <v>782</v>
      </c>
      <c r="V61" s="1299">
        <v>584</v>
      </c>
      <c r="W61" s="1300">
        <v>138</v>
      </c>
      <c r="X61" s="1299">
        <v>32026</v>
      </c>
      <c r="Y61" s="1299">
        <v>1808</v>
      </c>
      <c r="Z61" s="1299">
        <v>820</v>
      </c>
      <c r="AA61" s="1299">
        <v>488</v>
      </c>
      <c r="AB61" s="1299">
        <v>1412</v>
      </c>
      <c r="AC61" s="1299">
        <v>5131</v>
      </c>
      <c r="AD61" s="1299">
        <v>5684</v>
      </c>
      <c r="AE61" s="1299">
        <v>4290</v>
      </c>
      <c r="AF61" s="1299">
        <v>2887</v>
      </c>
      <c r="AG61" s="1299">
        <v>2081</v>
      </c>
      <c r="AH61" s="1299">
        <v>1787</v>
      </c>
      <c r="AI61" s="1299">
        <v>1437</v>
      </c>
      <c r="AJ61" s="1299">
        <v>1163</v>
      </c>
      <c r="AK61" s="1299">
        <v>870</v>
      </c>
      <c r="AL61" s="1299">
        <v>674</v>
      </c>
      <c r="AM61" s="1299">
        <v>497</v>
      </c>
      <c r="AN61" s="1299">
        <v>374</v>
      </c>
      <c r="AO61" s="1299">
        <v>280</v>
      </c>
      <c r="AP61" s="1299">
        <v>204</v>
      </c>
      <c r="AQ61" s="1299">
        <v>139</v>
      </c>
      <c r="AR61" s="1299">
        <v>66</v>
      </c>
      <c r="AS61" s="1298">
        <v>31171</v>
      </c>
      <c r="AT61" s="1299">
        <v>1795</v>
      </c>
      <c r="AU61" s="1299">
        <v>803</v>
      </c>
      <c r="AV61" s="1299">
        <v>420</v>
      </c>
      <c r="AW61" s="1299">
        <v>1241</v>
      </c>
      <c r="AX61" s="1299">
        <v>5857</v>
      </c>
      <c r="AY61" s="1299">
        <v>5799</v>
      </c>
      <c r="AZ61" s="1299">
        <v>3869</v>
      </c>
      <c r="BA61" s="1299">
        <v>2422</v>
      </c>
      <c r="BB61" s="1299">
        <v>1697</v>
      </c>
      <c r="BC61" s="1299">
        <v>1469</v>
      </c>
      <c r="BD61" s="1299">
        <v>1101</v>
      </c>
      <c r="BE61" s="1299">
        <v>874</v>
      </c>
      <c r="BF61" s="1299">
        <v>617</v>
      </c>
      <c r="BG61" s="1299">
        <v>566</v>
      </c>
      <c r="BH61" s="1299">
        <v>573</v>
      </c>
      <c r="BI61" s="1299">
        <v>495</v>
      </c>
      <c r="BJ61" s="1299">
        <v>550</v>
      </c>
      <c r="BK61" s="1299">
        <v>578</v>
      </c>
      <c r="BL61" s="1299">
        <v>445</v>
      </c>
      <c r="BM61" s="1468">
        <v>72</v>
      </c>
    </row>
    <row r="62" spans="1:65">
      <c r="A62" s="1289">
        <v>101</v>
      </c>
      <c r="B62" s="1162" t="s">
        <v>69</v>
      </c>
      <c r="C62" s="1298">
        <v>8850</v>
      </c>
      <c r="D62" s="1299">
        <v>565</v>
      </c>
      <c r="E62" s="1299">
        <v>324</v>
      </c>
      <c r="F62" s="1299">
        <v>168</v>
      </c>
      <c r="G62" s="1299">
        <v>343</v>
      </c>
      <c r="H62" s="1299">
        <v>1410</v>
      </c>
      <c r="I62" s="1299">
        <v>1520</v>
      </c>
      <c r="J62" s="1299">
        <v>1137</v>
      </c>
      <c r="K62" s="1299">
        <v>877</v>
      </c>
      <c r="L62" s="1299">
        <v>588</v>
      </c>
      <c r="M62" s="1299">
        <v>495</v>
      </c>
      <c r="N62" s="1299">
        <v>327</v>
      </c>
      <c r="O62" s="1299">
        <v>277</v>
      </c>
      <c r="P62" s="1299">
        <v>182</v>
      </c>
      <c r="Q62" s="1299">
        <v>147</v>
      </c>
      <c r="R62" s="1299">
        <v>119</v>
      </c>
      <c r="S62" s="1299">
        <v>95</v>
      </c>
      <c r="T62" s="1299">
        <v>96</v>
      </c>
      <c r="U62" s="1299">
        <v>97</v>
      </c>
      <c r="V62" s="1299">
        <v>83</v>
      </c>
      <c r="W62" s="1300">
        <v>33</v>
      </c>
      <c r="X62" s="1299">
        <v>4465</v>
      </c>
      <c r="Y62" s="1299">
        <v>291</v>
      </c>
      <c r="Z62" s="1299">
        <v>155</v>
      </c>
      <c r="AA62" s="1299">
        <v>98</v>
      </c>
      <c r="AB62" s="1299">
        <v>181</v>
      </c>
      <c r="AC62" s="1299">
        <v>672</v>
      </c>
      <c r="AD62" s="1299">
        <v>752</v>
      </c>
      <c r="AE62" s="1299">
        <v>568</v>
      </c>
      <c r="AF62" s="1299">
        <v>455</v>
      </c>
      <c r="AG62" s="1299">
        <v>321</v>
      </c>
      <c r="AH62" s="1299">
        <v>273</v>
      </c>
      <c r="AI62" s="1299">
        <v>182</v>
      </c>
      <c r="AJ62" s="1299">
        <v>157</v>
      </c>
      <c r="AK62" s="1299">
        <v>116</v>
      </c>
      <c r="AL62" s="1299">
        <v>76</v>
      </c>
      <c r="AM62" s="1299">
        <v>58</v>
      </c>
      <c r="AN62" s="1299">
        <v>35</v>
      </c>
      <c r="AO62" s="1299">
        <v>30</v>
      </c>
      <c r="AP62" s="1299">
        <v>26</v>
      </c>
      <c r="AQ62" s="1299">
        <v>19</v>
      </c>
      <c r="AR62" s="1299">
        <v>15</v>
      </c>
      <c r="AS62" s="1298">
        <v>4385</v>
      </c>
      <c r="AT62" s="1299">
        <v>274</v>
      </c>
      <c r="AU62" s="1299">
        <v>169</v>
      </c>
      <c r="AV62" s="1299">
        <v>70</v>
      </c>
      <c r="AW62" s="1299">
        <v>162</v>
      </c>
      <c r="AX62" s="1299">
        <v>738</v>
      </c>
      <c r="AY62" s="1299">
        <v>768</v>
      </c>
      <c r="AZ62" s="1299">
        <v>569</v>
      </c>
      <c r="BA62" s="1299">
        <v>422</v>
      </c>
      <c r="BB62" s="1299">
        <v>267</v>
      </c>
      <c r="BC62" s="1299">
        <v>222</v>
      </c>
      <c r="BD62" s="1299">
        <v>145</v>
      </c>
      <c r="BE62" s="1299">
        <v>120</v>
      </c>
      <c r="BF62" s="1299">
        <v>66</v>
      </c>
      <c r="BG62" s="1299">
        <v>71</v>
      </c>
      <c r="BH62" s="1299">
        <v>61</v>
      </c>
      <c r="BI62" s="1299">
        <v>60</v>
      </c>
      <c r="BJ62" s="1299">
        <v>66</v>
      </c>
      <c r="BK62" s="1299">
        <v>71</v>
      </c>
      <c r="BL62" s="1299">
        <v>64</v>
      </c>
      <c r="BM62" s="1468">
        <v>18</v>
      </c>
    </row>
    <row r="63" spans="1:65">
      <c r="A63" s="1289">
        <v>102</v>
      </c>
      <c r="B63" s="1162" t="s">
        <v>70</v>
      </c>
      <c r="C63" s="1298">
        <v>6301</v>
      </c>
      <c r="D63" s="1299">
        <v>363</v>
      </c>
      <c r="E63" s="1299">
        <v>173</v>
      </c>
      <c r="F63" s="1299">
        <v>106</v>
      </c>
      <c r="G63" s="1299">
        <v>345</v>
      </c>
      <c r="H63" s="1299">
        <v>1129</v>
      </c>
      <c r="I63" s="1299">
        <v>1192</v>
      </c>
      <c r="J63" s="1299">
        <v>821</v>
      </c>
      <c r="K63" s="1299">
        <v>538</v>
      </c>
      <c r="L63" s="1299">
        <v>355</v>
      </c>
      <c r="M63" s="1299">
        <v>291</v>
      </c>
      <c r="N63" s="1299">
        <v>229</v>
      </c>
      <c r="O63" s="1299">
        <v>186</v>
      </c>
      <c r="P63" s="1299">
        <v>130</v>
      </c>
      <c r="Q63" s="1299">
        <v>92</v>
      </c>
      <c r="R63" s="1299">
        <v>98</v>
      </c>
      <c r="S63" s="1299">
        <v>61</v>
      </c>
      <c r="T63" s="1299">
        <v>83</v>
      </c>
      <c r="U63" s="1299">
        <v>64</v>
      </c>
      <c r="V63" s="1299">
        <v>45</v>
      </c>
      <c r="W63" s="1300">
        <v>11</v>
      </c>
      <c r="X63" s="1299">
        <v>3114</v>
      </c>
      <c r="Y63" s="1299">
        <v>185</v>
      </c>
      <c r="Z63" s="1299">
        <v>78</v>
      </c>
      <c r="AA63" s="1299">
        <v>49</v>
      </c>
      <c r="AB63" s="1299">
        <v>228</v>
      </c>
      <c r="AC63" s="1299">
        <v>527</v>
      </c>
      <c r="AD63" s="1299">
        <v>580</v>
      </c>
      <c r="AE63" s="1299">
        <v>419</v>
      </c>
      <c r="AF63" s="1299">
        <v>282</v>
      </c>
      <c r="AG63" s="1299">
        <v>162</v>
      </c>
      <c r="AH63" s="1299">
        <v>155</v>
      </c>
      <c r="AI63" s="1299">
        <v>131</v>
      </c>
      <c r="AJ63" s="1299">
        <v>95</v>
      </c>
      <c r="AK63" s="1299">
        <v>63</v>
      </c>
      <c r="AL63" s="1299">
        <v>45</v>
      </c>
      <c r="AM63" s="1299">
        <v>39</v>
      </c>
      <c r="AN63" s="1299">
        <v>19</v>
      </c>
      <c r="AO63" s="1299">
        <v>31</v>
      </c>
      <c r="AP63" s="1299">
        <v>15</v>
      </c>
      <c r="AQ63" s="1299">
        <v>11</v>
      </c>
      <c r="AR63" s="1299">
        <v>6</v>
      </c>
      <c r="AS63" s="1298">
        <v>3187</v>
      </c>
      <c r="AT63" s="1299">
        <v>178</v>
      </c>
      <c r="AU63" s="1299">
        <v>95</v>
      </c>
      <c r="AV63" s="1299">
        <v>57</v>
      </c>
      <c r="AW63" s="1299">
        <v>117</v>
      </c>
      <c r="AX63" s="1299">
        <v>602</v>
      </c>
      <c r="AY63" s="1299">
        <v>612</v>
      </c>
      <c r="AZ63" s="1299">
        <v>402</v>
      </c>
      <c r="BA63" s="1299">
        <v>256</v>
      </c>
      <c r="BB63" s="1299">
        <v>193</v>
      </c>
      <c r="BC63" s="1299">
        <v>136</v>
      </c>
      <c r="BD63" s="1299">
        <v>98</v>
      </c>
      <c r="BE63" s="1299">
        <v>91</v>
      </c>
      <c r="BF63" s="1299">
        <v>67</v>
      </c>
      <c r="BG63" s="1299">
        <v>47</v>
      </c>
      <c r="BH63" s="1299">
        <v>59</v>
      </c>
      <c r="BI63" s="1299">
        <v>42</v>
      </c>
      <c r="BJ63" s="1299">
        <v>52</v>
      </c>
      <c r="BK63" s="1299">
        <v>49</v>
      </c>
      <c r="BL63" s="1299">
        <v>34</v>
      </c>
      <c r="BM63" s="1468">
        <v>5</v>
      </c>
    </row>
    <row r="64" spans="1:65">
      <c r="A64" s="1289">
        <v>105</v>
      </c>
      <c r="B64" s="1162" t="s">
        <v>72</v>
      </c>
      <c r="C64" s="1298">
        <v>6391</v>
      </c>
      <c r="D64" s="1299">
        <v>192</v>
      </c>
      <c r="E64" s="1299">
        <v>79</v>
      </c>
      <c r="F64" s="1299">
        <v>65</v>
      </c>
      <c r="G64" s="1299">
        <v>213</v>
      </c>
      <c r="H64" s="1299">
        <v>1378</v>
      </c>
      <c r="I64" s="1299">
        <v>1361</v>
      </c>
      <c r="J64" s="1299">
        <v>846</v>
      </c>
      <c r="K64" s="1299">
        <v>501</v>
      </c>
      <c r="L64" s="1299">
        <v>367</v>
      </c>
      <c r="M64" s="1299">
        <v>304</v>
      </c>
      <c r="N64" s="1299">
        <v>262</v>
      </c>
      <c r="O64" s="1299">
        <v>194</v>
      </c>
      <c r="P64" s="1299">
        <v>151</v>
      </c>
      <c r="Q64" s="1299">
        <v>119</v>
      </c>
      <c r="R64" s="1299">
        <v>96</v>
      </c>
      <c r="S64" s="1299">
        <v>110</v>
      </c>
      <c r="T64" s="1299">
        <v>68</v>
      </c>
      <c r="U64" s="1299">
        <v>51</v>
      </c>
      <c r="V64" s="1299">
        <v>34</v>
      </c>
      <c r="W64" s="1300">
        <v>12</v>
      </c>
      <c r="X64" s="1299">
        <v>3429</v>
      </c>
      <c r="Y64" s="1299">
        <v>105</v>
      </c>
      <c r="Z64" s="1299">
        <v>42</v>
      </c>
      <c r="AA64" s="1299">
        <v>39</v>
      </c>
      <c r="AB64" s="1299">
        <v>117</v>
      </c>
      <c r="AC64" s="1299">
        <v>648</v>
      </c>
      <c r="AD64" s="1299">
        <v>690</v>
      </c>
      <c r="AE64" s="1299">
        <v>481</v>
      </c>
      <c r="AF64" s="1299">
        <v>293</v>
      </c>
      <c r="AG64" s="1299">
        <v>218</v>
      </c>
      <c r="AH64" s="1299">
        <v>180</v>
      </c>
      <c r="AI64" s="1299">
        <v>163</v>
      </c>
      <c r="AJ64" s="1299">
        <v>120</v>
      </c>
      <c r="AK64" s="1299">
        <v>106</v>
      </c>
      <c r="AL64" s="1299">
        <v>74</v>
      </c>
      <c r="AM64" s="1299">
        <v>52</v>
      </c>
      <c r="AN64" s="1299">
        <v>52</v>
      </c>
      <c r="AO64" s="1299">
        <v>29</v>
      </c>
      <c r="AP64" s="1299">
        <v>8</v>
      </c>
      <c r="AQ64" s="1299">
        <v>12</v>
      </c>
      <c r="AR64" s="1299">
        <v>6</v>
      </c>
      <c r="AS64" s="1298">
        <v>2962</v>
      </c>
      <c r="AT64" s="1299">
        <v>87</v>
      </c>
      <c r="AU64" s="1299">
        <v>37</v>
      </c>
      <c r="AV64" s="1299">
        <v>26</v>
      </c>
      <c r="AW64" s="1299">
        <v>96</v>
      </c>
      <c r="AX64" s="1299">
        <v>730</v>
      </c>
      <c r="AY64" s="1299">
        <v>671</v>
      </c>
      <c r="AZ64" s="1299">
        <v>365</v>
      </c>
      <c r="BA64" s="1299">
        <v>208</v>
      </c>
      <c r="BB64" s="1299">
        <v>149</v>
      </c>
      <c r="BC64" s="1299">
        <v>124</v>
      </c>
      <c r="BD64" s="1299">
        <v>99</v>
      </c>
      <c r="BE64" s="1299">
        <v>74</v>
      </c>
      <c r="BF64" s="1299">
        <v>45</v>
      </c>
      <c r="BG64" s="1299">
        <v>45</v>
      </c>
      <c r="BH64" s="1299">
        <v>44</v>
      </c>
      <c r="BI64" s="1299">
        <v>58</v>
      </c>
      <c r="BJ64" s="1299">
        <v>39</v>
      </c>
      <c r="BK64" s="1299">
        <v>43</v>
      </c>
      <c r="BL64" s="1299">
        <v>22</v>
      </c>
      <c r="BM64" s="1468">
        <v>6</v>
      </c>
    </row>
    <row r="65" spans="1:65">
      <c r="A65" s="1289">
        <v>106</v>
      </c>
      <c r="B65" s="1162" t="s">
        <v>74</v>
      </c>
      <c r="C65" s="1298">
        <v>4250</v>
      </c>
      <c r="D65" s="1299">
        <v>193</v>
      </c>
      <c r="E65" s="1299">
        <v>84</v>
      </c>
      <c r="F65" s="1299">
        <v>53</v>
      </c>
      <c r="G65" s="1299">
        <v>181</v>
      </c>
      <c r="H65" s="1299">
        <v>783</v>
      </c>
      <c r="I65" s="1299">
        <v>789</v>
      </c>
      <c r="J65" s="1299">
        <v>462</v>
      </c>
      <c r="K65" s="1299">
        <v>300</v>
      </c>
      <c r="L65" s="1299">
        <v>238</v>
      </c>
      <c r="M65" s="1299">
        <v>244</v>
      </c>
      <c r="N65" s="1299">
        <v>200</v>
      </c>
      <c r="O65" s="1299">
        <v>137</v>
      </c>
      <c r="P65" s="1299">
        <v>137</v>
      </c>
      <c r="Q65" s="1299">
        <v>107</v>
      </c>
      <c r="R65" s="1299">
        <v>95</v>
      </c>
      <c r="S65" s="1299">
        <v>72</v>
      </c>
      <c r="T65" s="1299">
        <v>65</v>
      </c>
      <c r="U65" s="1299">
        <v>73</v>
      </c>
      <c r="V65" s="1299">
        <v>37</v>
      </c>
      <c r="W65" s="1300">
        <v>5</v>
      </c>
      <c r="X65" s="1299">
        <v>2295</v>
      </c>
      <c r="Y65" s="1299">
        <v>103</v>
      </c>
      <c r="Z65" s="1299">
        <v>43</v>
      </c>
      <c r="AA65" s="1299">
        <v>32</v>
      </c>
      <c r="AB65" s="1299">
        <v>63</v>
      </c>
      <c r="AC65" s="1299">
        <v>406</v>
      </c>
      <c r="AD65" s="1299">
        <v>430</v>
      </c>
      <c r="AE65" s="1299">
        <v>268</v>
      </c>
      <c r="AF65" s="1299">
        <v>174</v>
      </c>
      <c r="AG65" s="1299">
        <v>151</v>
      </c>
      <c r="AH65" s="1299">
        <v>141</v>
      </c>
      <c r="AI65" s="1299">
        <v>119</v>
      </c>
      <c r="AJ65" s="1299">
        <v>74</v>
      </c>
      <c r="AK65" s="1299">
        <v>74</v>
      </c>
      <c r="AL65" s="1299">
        <v>68</v>
      </c>
      <c r="AM65" s="1299">
        <v>54</v>
      </c>
      <c r="AN65" s="1299">
        <v>35</v>
      </c>
      <c r="AO65" s="1299">
        <v>21</v>
      </c>
      <c r="AP65" s="1299">
        <v>31</v>
      </c>
      <c r="AQ65" s="1299">
        <v>8</v>
      </c>
      <c r="AR65" s="1299">
        <v>4</v>
      </c>
      <c r="AS65" s="1298">
        <v>1955</v>
      </c>
      <c r="AT65" s="1299">
        <v>90</v>
      </c>
      <c r="AU65" s="1299">
        <v>41</v>
      </c>
      <c r="AV65" s="1299">
        <v>21</v>
      </c>
      <c r="AW65" s="1299">
        <v>118</v>
      </c>
      <c r="AX65" s="1299">
        <v>377</v>
      </c>
      <c r="AY65" s="1299">
        <v>359</v>
      </c>
      <c r="AZ65" s="1299">
        <v>194</v>
      </c>
      <c r="BA65" s="1299">
        <v>126</v>
      </c>
      <c r="BB65" s="1299">
        <v>87</v>
      </c>
      <c r="BC65" s="1299">
        <v>103</v>
      </c>
      <c r="BD65" s="1299">
        <v>81</v>
      </c>
      <c r="BE65" s="1299">
        <v>63</v>
      </c>
      <c r="BF65" s="1299">
        <v>63</v>
      </c>
      <c r="BG65" s="1299">
        <v>39</v>
      </c>
      <c r="BH65" s="1299">
        <v>41</v>
      </c>
      <c r="BI65" s="1299">
        <v>37</v>
      </c>
      <c r="BJ65" s="1299">
        <v>44</v>
      </c>
      <c r="BK65" s="1299">
        <v>42</v>
      </c>
      <c r="BL65" s="1299">
        <v>29</v>
      </c>
      <c r="BM65" s="1468">
        <v>1</v>
      </c>
    </row>
    <row r="66" spans="1:65">
      <c r="A66" s="1289">
        <v>107</v>
      </c>
      <c r="B66" s="1162" t="s">
        <v>75</v>
      </c>
      <c r="C66" s="1298">
        <v>6189</v>
      </c>
      <c r="D66" s="1299">
        <v>439</v>
      </c>
      <c r="E66" s="1299">
        <v>187</v>
      </c>
      <c r="F66" s="1299">
        <v>85</v>
      </c>
      <c r="G66" s="1299">
        <v>256</v>
      </c>
      <c r="H66" s="1299">
        <v>823</v>
      </c>
      <c r="I66" s="1299">
        <v>1045</v>
      </c>
      <c r="J66" s="1299">
        <v>904</v>
      </c>
      <c r="K66" s="1299">
        <v>508</v>
      </c>
      <c r="L66" s="1299">
        <v>398</v>
      </c>
      <c r="M66" s="1299">
        <v>329</v>
      </c>
      <c r="N66" s="1299">
        <v>269</v>
      </c>
      <c r="O66" s="1299">
        <v>196</v>
      </c>
      <c r="P66" s="1299">
        <v>171</v>
      </c>
      <c r="Q66" s="1299">
        <v>149</v>
      </c>
      <c r="R66" s="1299">
        <v>122</v>
      </c>
      <c r="S66" s="1299">
        <v>81</v>
      </c>
      <c r="T66" s="1299">
        <v>90</v>
      </c>
      <c r="U66" s="1299">
        <v>77</v>
      </c>
      <c r="V66" s="1299">
        <v>60</v>
      </c>
      <c r="W66" s="1300">
        <v>15</v>
      </c>
      <c r="X66" s="1299">
        <v>3034</v>
      </c>
      <c r="Y66" s="1299">
        <v>228</v>
      </c>
      <c r="Z66" s="1299">
        <v>96</v>
      </c>
      <c r="AA66" s="1299">
        <v>50</v>
      </c>
      <c r="AB66" s="1299">
        <v>119</v>
      </c>
      <c r="AC66" s="1299">
        <v>349</v>
      </c>
      <c r="AD66" s="1299">
        <v>491</v>
      </c>
      <c r="AE66" s="1299">
        <v>458</v>
      </c>
      <c r="AF66" s="1299">
        <v>263</v>
      </c>
      <c r="AG66" s="1299">
        <v>215</v>
      </c>
      <c r="AH66" s="1299">
        <v>170</v>
      </c>
      <c r="AI66" s="1299">
        <v>145</v>
      </c>
      <c r="AJ66" s="1299">
        <v>115</v>
      </c>
      <c r="AK66" s="1299">
        <v>97</v>
      </c>
      <c r="AL66" s="1299">
        <v>78</v>
      </c>
      <c r="AM66" s="1299">
        <v>64</v>
      </c>
      <c r="AN66" s="1299">
        <v>38</v>
      </c>
      <c r="AO66" s="1299">
        <v>28</v>
      </c>
      <c r="AP66" s="1299">
        <v>17</v>
      </c>
      <c r="AQ66" s="1299">
        <v>13</v>
      </c>
      <c r="AR66" s="1299">
        <v>10</v>
      </c>
      <c r="AS66" s="1298">
        <v>3155</v>
      </c>
      <c r="AT66" s="1299">
        <v>211</v>
      </c>
      <c r="AU66" s="1299">
        <v>91</v>
      </c>
      <c r="AV66" s="1299">
        <v>35</v>
      </c>
      <c r="AW66" s="1299">
        <v>137</v>
      </c>
      <c r="AX66" s="1299">
        <v>474</v>
      </c>
      <c r="AY66" s="1299">
        <v>554</v>
      </c>
      <c r="AZ66" s="1299">
        <v>446</v>
      </c>
      <c r="BA66" s="1299">
        <v>245</v>
      </c>
      <c r="BB66" s="1299">
        <v>183</v>
      </c>
      <c r="BC66" s="1299">
        <v>159</v>
      </c>
      <c r="BD66" s="1299">
        <v>124</v>
      </c>
      <c r="BE66" s="1299">
        <v>81</v>
      </c>
      <c r="BF66" s="1299">
        <v>74</v>
      </c>
      <c r="BG66" s="1299">
        <v>71</v>
      </c>
      <c r="BH66" s="1299">
        <v>58</v>
      </c>
      <c r="BI66" s="1299">
        <v>43</v>
      </c>
      <c r="BJ66" s="1299">
        <v>62</v>
      </c>
      <c r="BK66" s="1299">
        <v>60</v>
      </c>
      <c r="BL66" s="1299">
        <v>47</v>
      </c>
      <c r="BM66" s="1468">
        <v>5</v>
      </c>
    </row>
    <row r="67" spans="1:65">
      <c r="A67" s="1289">
        <v>108</v>
      </c>
      <c r="B67" s="1162" t="s">
        <v>76</v>
      </c>
      <c r="C67" s="1298">
        <v>6950</v>
      </c>
      <c r="D67" s="1299">
        <v>488</v>
      </c>
      <c r="E67" s="1299">
        <v>219</v>
      </c>
      <c r="F67" s="1299">
        <v>99</v>
      </c>
      <c r="G67" s="1299">
        <v>326</v>
      </c>
      <c r="H67" s="1299">
        <v>992</v>
      </c>
      <c r="I67" s="1299">
        <v>1200</v>
      </c>
      <c r="J67" s="1299">
        <v>861</v>
      </c>
      <c r="K67" s="1299">
        <v>604</v>
      </c>
      <c r="L67" s="1299">
        <v>398</v>
      </c>
      <c r="M67" s="1299">
        <v>332</v>
      </c>
      <c r="N67" s="1299">
        <v>282</v>
      </c>
      <c r="O67" s="1299">
        <v>232</v>
      </c>
      <c r="P67" s="1299">
        <v>182</v>
      </c>
      <c r="Q67" s="1299">
        <v>159</v>
      </c>
      <c r="R67" s="1299">
        <v>138</v>
      </c>
      <c r="S67" s="1299">
        <v>127</v>
      </c>
      <c r="T67" s="1299">
        <v>123</v>
      </c>
      <c r="U67" s="1299">
        <v>99</v>
      </c>
      <c r="V67" s="1299">
        <v>89</v>
      </c>
      <c r="W67" s="1300">
        <v>10</v>
      </c>
      <c r="X67" s="1299">
        <v>3435</v>
      </c>
      <c r="Y67" s="1299">
        <v>234</v>
      </c>
      <c r="Z67" s="1299">
        <v>114</v>
      </c>
      <c r="AA67" s="1299">
        <v>52</v>
      </c>
      <c r="AB67" s="1299">
        <v>196</v>
      </c>
      <c r="AC67" s="1299">
        <v>493</v>
      </c>
      <c r="AD67" s="1299">
        <v>582</v>
      </c>
      <c r="AE67" s="1299">
        <v>438</v>
      </c>
      <c r="AF67" s="1299">
        <v>312</v>
      </c>
      <c r="AG67" s="1299">
        <v>197</v>
      </c>
      <c r="AH67" s="1299">
        <v>164</v>
      </c>
      <c r="AI67" s="1299">
        <v>146</v>
      </c>
      <c r="AJ67" s="1299">
        <v>119</v>
      </c>
      <c r="AK67" s="1299">
        <v>95</v>
      </c>
      <c r="AL67" s="1299">
        <v>89</v>
      </c>
      <c r="AM67" s="1299">
        <v>57</v>
      </c>
      <c r="AN67" s="1299">
        <v>57</v>
      </c>
      <c r="AO67" s="1299">
        <v>45</v>
      </c>
      <c r="AP67" s="1299">
        <v>21</v>
      </c>
      <c r="AQ67" s="1299">
        <v>24</v>
      </c>
      <c r="AR67" s="1299">
        <v>5</v>
      </c>
      <c r="AS67" s="1298">
        <v>3515</v>
      </c>
      <c r="AT67" s="1299">
        <v>254</v>
      </c>
      <c r="AU67" s="1299">
        <v>105</v>
      </c>
      <c r="AV67" s="1299">
        <v>47</v>
      </c>
      <c r="AW67" s="1299">
        <v>130</v>
      </c>
      <c r="AX67" s="1299">
        <v>499</v>
      </c>
      <c r="AY67" s="1299">
        <v>618</v>
      </c>
      <c r="AZ67" s="1299">
        <v>423</v>
      </c>
      <c r="BA67" s="1299">
        <v>292</v>
      </c>
      <c r="BB67" s="1299">
        <v>201</v>
      </c>
      <c r="BC67" s="1299">
        <v>168</v>
      </c>
      <c r="BD67" s="1299">
        <v>136</v>
      </c>
      <c r="BE67" s="1299">
        <v>113</v>
      </c>
      <c r="BF67" s="1299">
        <v>87</v>
      </c>
      <c r="BG67" s="1299">
        <v>70</v>
      </c>
      <c r="BH67" s="1299">
        <v>81</v>
      </c>
      <c r="BI67" s="1299">
        <v>70</v>
      </c>
      <c r="BJ67" s="1299">
        <v>78</v>
      </c>
      <c r="BK67" s="1299">
        <v>78</v>
      </c>
      <c r="BL67" s="1299">
        <v>65</v>
      </c>
      <c r="BM67" s="1468">
        <v>5</v>
      </c>
    </row>
    <row r="68" spans="1:65">
      <c r="A68" s="1289">
        <v>109</v>
      </c>
      <c r="B68" s="1162" t="s">
        <v>73</v>
      </c>
      <c r="C68" s="1298">
        <v>6181</v>
      </c>
      <c r="D68" s="1299">
        <v>517</v>
      </c>
      <c r="E68" s="1299">
        <v>215</v>
      </c>
      <c r="F68" s="1299">
        <v>103</v>
      </c>
      <c r="G68" s="1299">
        <v>262</v>
      </c>
      <c r="H68" s="1299">
        <v>857</v>
      </c>
      <c r="I68" s="1299">
        <v>972</v>
      </c>
      <c r="J68" s="1299">
        <v>761</v>
      </c>
      <c r="K68" s="1299">
        <v>529</v>
      </c>
      <c r="L68" s="1299">
        <v>380</v>
      </c>
      <c r="M68" s="1299">
        <v>320</v>
      </c>
      <c r="N68" s="1299">
        <v>232</v>
      </c>
      <c r="O68" s="1299">
        <v>215</v>
      </c>
      <c r="P68" s="1299">
        <v>161</v>
      </c>
      <c r="Q68" s="1299">
        <v>131</v>
      </c>
      <c r="R68" s="1299">
        <v>115</v>
      </c>
      <c r="S68" s="1299">
        <v>110</v>
      </c>
      <c r="T68" s="1299">
        <v>95</v>
      </c>
      <c r="U68" s="1299">
        <v>118</v>
      </c>
      <c r="V68" s="1299">
        <v>88</v>
      </c>
      <c r="W68" s="1300">
        <v>7</v>
      </c>
      <c r="X68" s="1299">
        <v>3156</v>
      </c>
      <c r="Y68" s="1299">
        <v>252</v>
      </c>
      <c r="Z68" s="1299">
        <v>121</v>
      </c>
      <c r="AA68" s="1299">
        <v>53</v>
      </c>
      <c r="AB68" s="1299">
        <v>131</v>
      </c>
      <c r="AC68" s="1299">
        <v>398</v>
      </c>
      <c r="AD68" s="1299">
        <v>496</v>
      </c>
      <c r="AE68" s="1299">
        <v>381</v>
      </c>
      <c r="AF68" s="1299">
        <v>312</v>
      </c>
      <c r="AG68" s="1299">
        <v>223</v>
      </c>
      <c r="AH68" s="1299">
        <v>181</v>
      </c>
      <c r="AI68" s="1299">
        <v>128</v>
      </c>
      <c r="AJ68" s="1299">
        <v>124</v>
      </c>
      <c r="AK68" s="1299">
        <v>102</v>
      </c>
      <c r="AL68" s="1299">
        <v>74</v>
      </c>
      <c r="AM68" s="1299">
        <v>51</v>
      </c>
      <c r="AN68" s="1299">
        <v>47</v>
      </c>
      <c r="AO68" s="1299">
        <v>30</v>
      </c>
      <c r="AP68" s="1299">
        <v>31</v>
      </c>
      <c r="AQ68" s="1299">
        <v>21</v>
      </c>
      <c r="AR68" s="1299">
        <v>3</v>
      </c>
      <c r="AS68" s="1298">
        <v>3025</v>
      </c>
      <c r="AT68" s="1299">
        <v>265</v>
      </c>
      <c r="AU68" s="1299">
        <v>94</v>
      </c>
      <c r="AV68" s="1299">
        <v>50</v>
      </c>
      <c r="AW68" s="1299">
        <v>131</v>
      </c>
      <c r="AX68" s="1299">
        <v>459</v>
      </c>
      <c r="AY68" s="1299">
        <v>476</v>
      </c>
      <c r="AZ68" s="1299">
        <v>380</v>
      </c>
      <c r="BA68" s="1299">
        <v>217</v>
      </c>
      <c r="BB68" s="1299">
        <v>157</v>
      </c>
      <c r="BC68" s="1299">
        <v>139</v>
      </c>
      <c r="BD68" s="1299">
        <v>104</v>
      </c>
      <c r="BE68" s="1299">
        <v>91</v>
      </c>
      <c r="BF68" s="1299">
        <v>59</v>
      </c>
      <c r="BG68" s="1299">
        <v>57</v>
      </c>
      <c r="BH68" s="1299">
        <v>64</v>
      </c>
      <c r="BI68" s="1299">
        <v>63</v>
      </c>
      <c r="BJ68" s="1299">
        <v>65</v>
      </c>
      <c r="BK68" s="1299">
        <v>87</v>
      </c>
      <c r="BL68" s="1299">
        <v>67</v>
      </c>
      <c r="BM68" s="1468">
        <v>4</v>
      </c>
    </row>
    <row r="69" spans="1:65">
      <c r="A69" s="1289">
        <v>110</v>
      </c>
      <c r="B69" s="1162" t="s">
        <v>71</v>
      </c>
      <c r="C69" s="1298">
        <v>10839</v>
      </c>
      <c r="D69" s="1299">
        <v>323</v>
      </c>
      <c r="E69" s="1299">
        <v>147</v>
      </c>
      <c r="F69" s="1299">
        <v>111</v>
      </c>
      <c r="G69" s="1299">
        <v>383</v>
      </c>
      <c r="H69" s="1299">
        <v>2521</v>
      </c>
      <c r="I69" s="1299">
        <v>2257</v>
      </c>
      <c r="J69" s="1299">
        <v>1427</v>
      </c>
      <c r="K69" s="1299">
        <v>879</v>
      </c>
      <c r="L69" s="1299">
        <v>622</v>
      </c>
      <c r="M69" s="1299">
        <v>526</v>
      </c>
      <c r="N69" s="1299">
        <v>447</v>
      </c>
      <c r="O69" s="1299">
        <v>373</v>
      </c>
      <c r="P69" s="1299">
        <v>197</v>
      </c>
      <c r="Q69" s="1299">
        <v>160</v>
      </c>
      <c r="R69" s="1299">
        <v>156</v>
      </c>
      <c r="S69" s="1299">
        <v>111</v>
      </c>
      <c r="T69" s="1299">
        <v>87</v>
      </c>
      <c r="U69" s="1299">
        <v>74</v>
      </c>
      <c r="V69" s="1299">
        <v>38</v>
      </c>
      <c r="W69" s="1300">
        <v>21</v>
      </c>
      <c r="X69" s="1299">
        <v>5312</v>
      </c>
      <c r="Y69" s="1299">
        <v>153</v>
      </c>
      <c r="Z69" s="1299">
        <v>71</v>
      </c>
      <c r="AA69" s="1299">
        <v>55</v>
      </c>
      <c r="AB69" s="1299">
        <v>193</v>
      </c>
      <c r="AC69" s="1299">
        <v>1053</v>
      </c>
      <c r="AD69" s="1299">
        <v>1071</v>
      </c>
      <c r="AE69" s="1299">
        <v>751</v>
      </c>
      <c r="AF69" s="1299">
        <v>475</v>
      </c>
      <c r="AG69" s="1299">
        <v>343</v>
      </c>
      <c r="AH69" s="1299">
        <v>293</v>
      </c>
      <c r="AI69" s="1299">
        <v>263</v>
      </c>
      <c r="AJ69" s="1299">
        <v>228</v>
      </c>
      <c r="AK69" s="1299">
        <v>120</v>
      </c>
      <c r="AL69" s="1299">
        <v>76</v>
      </c>
      <c r="AM69" s="1299">
        <v>65</v>
      </c>
      <c r="AN69" s="1299">
        <v>43</v>
      </c>
      <c r="AO69" s="1299">
        <v>26</v>
      </c>
      <c r="AP69" s="1299">
        <v>25</v>
      </c>
      <c r="AQ69" s="1299">
        <v>8</v>
      </c>
      <c r="AR69" s="1299">
        <v>7</v>
      </c>
      <c r="AS69" s="1298">
        <v>5527</v>
      </c>
      <c r="AT69" s="1299">
        <v>170</v>
      </c>
      <c r="AU69" s="1299">
        <v>76</v>
      </c>
      <c r="AV69" s="1299">
        <v>56</v>
      </c>
      <c r="AW69" s="1299">
        <v>190</v>
      </c>
      <c r="AX69" s="1299">
        <v>1468</v>
      </c>
      <c r="AY69" s="1299">
        <v>1186</v>
      </c>
      <c r="AZ69" s="1299">
        <v>676</v>
      </c>
      <c r="BA69" s="1299">
        <v>404</v>
      </c>
      <c r="BB69" s="1299">
        <v>279</v>
      </c>
      <c r="BC69" s="1299">
        <v>233</v>
      </c>
      <c r="BD69" s="1299">
        <v>184</v>
      </c>
      <c r="BE69" s="1299">
        <v>145</v>
      </c>
      <c r="BF69" s="1299">
        <v>77</v>
      </c>
      <c r="BG69" s="1299">
        <v>84</v>
      </c>
      <c r="BH69" s="1299">
        <v>91</v>
      </c>
      <c r="BI69" s="1299">
        <v>68</v>
      </c>
      <c r="BJ69" s="1299">
        <v>61</v>
      </c>
      <c r="BK69" s="1299">
        <v>49</v>
      </c>
      <c r="BL69" s="1299">
        <v>30</v>
      </c>
      <c r="BM69" s="1468">
        <v>14</v>
      </c>
    </row>
    <row r="70" spans="1:65">
      <c r="A70" s="1291">
        <v>111</v>
      </c>
      <c r="B70" s="1184" t="s">
        <v>77</v>
      </c>
      <c r="C70" s="1301">
        <v>7246</v>
      </c>
      <c r="D70" s="1302">
        <v>523</v>
      </c>
      <c r="E70" s="1302">
        <v>195</v>
      </c>
      <c r="F70" s="1302">
        <v>118</v>
      </c>
      <c r="G70" s="1302">
        <v>344</v>
      </c>
      <c r="H70" s="1302">
        <v>1095</v>
      </c>
      <c r="I70" s="1302">
        <v>1147</v>
      </c>
      <c r="J70" s="1302">
        <v>940</v>
      </c>
      <c r="K70" s="1302">
        <v>573</v>
      </c>
      <c r="L70" s="1302">
        <v>432</v>
      </c>
      <c r="M70" s="1302">
        <v>415</v>
      </c>
      <c r="N70" s="1302">
        <v>290</v>
      </c>
      <c r="O70" s="1302">
        <v>227</v>
      </c>
      <c r="P70" s="1302">
        <v>176</v>
      </c>
      <c r="Q70" s="1302">
        <v>176</v>
      </c>
      <c r="R70" s="1302">
        <v>131</v>
      </c>
      <c r="S70" s="1302">
        <v>102</v>
      </c>
      <c r="T70" s="1302">
        <v>123</v>
      </c>
      <c r="U70" s="1302">
        <v>129</v>
      </c>
      <c r="V70" s="1302">
        <v>110</v>
      </c>
      <c r="W70" s="1303">
        <v>24</v>
      </c>
      <c r="X70" s="1302">
        <v>3786</v>
      </c>
      <c r="Y70" s="1302">
        <v>257</v>
      </c>
      <c r="Z70" s="1302">
        <v>100</v>
      </c>
      <c r="AA70" s="1302">
        <v>60</v>
      </c>
      <c r="AB70" s="1302">
        <v>184</v>
      </c>
      <c r="AC70" s="1302">
        <v>585</v>
      </c>
      <c r="AD70" s="1302">
        <v>592</v>
      </c>
      <c r="AE70" s="1302">
        <v>526</v>
      </c>
      <c r="AF70" s="1302">
        <v>321</v>
      </c>
      <c r="AG70" s="1302">
        <v>251</v>
      </c>
      <c r="AH70" s="1302">
        <v>230</v>
      </c>
      <c r="AI70" s="1302">
        <v>160</v>
      </c>
      <c r="AJ70" s="1302">
        <v>131</v>
      </c>
      <c r="AK70" s="1302">
        <v>97</v>
      </c>
      <c r="AL70" s="1302">
        <v>94</v>
      </c>
      <c r="AM70" s="1302">
        <v>57</v>
      </c>
      <c r="AN70" s="1302">
        <v>48</v>
      </c>
      <c r="AO70" s="1302">
        <v>40</v>
      </c>
      <c r="AP70" s="1302">
        <v>30</v>
      </c>
      <c r="AQ70" s="1302">
        <v>23</v>
      </c>
      <c r="AR70" s="1302">
        <v>10</v>
      </c>
      <c r="AS70" s="1298">
        <v>3460</v>
      </c>
      <c r="AT70" s="1299">
        <v>266</v>
      </c>
      <c r="AU70" s="1299">
        <v>95</v>
      </c>
      <c r="AV70" s="1299">
        <v>58</v>
      </c>
      <c r="AW70" s="1299">
        <v>160</v>
      </c>
      <c r="AX70" s="1299">
        <v>510</v>
      </c>
      <c r="AY70" s="1299">
        <v>555</v>
      </c>
      <c r="AZ70" s="1299">
        <v>414</v>
      </c>
      <c r="BA70" s="1299">
        <v>252</v>
      </c>
      <c r="BB70" s="1299">
        <v>181</v>
      </c>
      <c r="BC70" s="1299">
        <v>185</v>
      </c>
      <c r="BD70" s="1299">
        <v>130</v>
      </c>
      <c r="BE70" s="1299">
        <v>96</v>
      </c>
      <c r="BF70" s="1299">
        <v>79</v>
      </c>
      <c r="BG70" s="1299">
        <v>82</v>
      </c>
      <c r="BH70" s="1299">
        <v>74</v>
      </c>
      <c r="BI70" s="1299">
        <v>54</v>
      </c>
      <c r="BJ70" s="1299">
        <v>83</v>
      </c>
      <c r="BK70" s="1299">
        <v>99</v>
      </c>
      <c r="BL70" s="1299">
        <v>87</v>
      </c>
      <c r="BM70" s="1468">
        <v>14</v>
      </c>
    </row>
    <row r="71" spans="1:65">
      <c r="A71" s="1289">
        <v>201</v>
      </c>
      <c r="B71" s="1162" t="s">
        <v>416</v>
      </c>
      <c r="C71" s="1304">
        <v>12576</v>
      </c>
      <c r="D71" s="1273">
        <v>786</v>
      </c>
      <c r="E71" s="1273">
        <v>359</v>
      </c>
      <c r="F71" s="1273">
        <v>183</v>
      </c>
      <c r="G71" s="1273">
        <v>630</v>
      </c>
      <c r="H71" s="1273">
        <v>2530</v>
      </c>
      <c r="I71" s="1273">
        <v>2356</v>
      </c>
      <c r="J71" s="1273">
        <v>1580</v>
      </c>
      <c r="K71" s="1273">
        <v>1051</v>
      </c>
      <c r="L71" s="1273">
        <v>744</v>
      </c>
      <c r="M71" s="1273">
        <v>671</v>
      </c>
      <c r="N71" s="1273">
        <v>479</v>
      </c>
      <c r="O71" s="1273">
        <v>319</v>
      </c>
      <c r="P71" s="1273">
        <v>232</v>
      </c>
      <c r="Q71" s="1273">
        <v>174</v>
      </c>
      <c r="R71" s="1273">
        <v>137</v>
      </c>
      <c r="S71" s="1273">
        <v>106</v>
      </c>
      <c r="T71" s="1273">
        <v>89</v>
      </c>
      <c r="U71" s="1273">
        <v>87</v>
      </c>
      <c r="V71" s="1273">
        <v>63</v>
      </c>
      <c r="W71" s="1305">
        <v>3</v>
      </c>
      <c r="X71" s="1273">
        <v>7025</v>
      </c>
      <c r="Y71" s="1273">
        <v>396</v>
      </c>
      <c r="Z71" s="1273">
        <v>187</v>
      </c>
      <c r="AA71" s="1273">
        <v>84</v>
      </c>
      <c r="AB71" s="1273">
        <v>410</v>
      </c>
      <c r="AC71" s="1273">
        <v>1434</v>
      </c>
      <c r="AD71" s="1273">
        <v>1278</v>
      </c>
      <c r="AE71" s="1273">
        <v>850</v>
      </c>
      <c r="AF71" s="1273">
        <v>607</v>
      </c>
      <c r="AG71" s="1273">
        <v>468</v>
      </c>
      <c r="AH71" s="1273">
        <v>408</v>
      </c>
      <c r="AI71" s="1273">
        <v>297</v>
      </c>
      <c r="AJ71" s="1273">
        <v>197</v>
      </c>
      <c r="AK71" s="1273">
        <v>130</v>
      </c>
      <c r="AL71" s="1273">
        <v>102</v>
      </c>
      <c r="AM71" s="1273">
        <v>70</v>
      </c>
      <c r="AN71" s="1273">
        <v>37</v>
      </c>
      <c r="AO71" s="1273">
        <v>28</v>
      </c>
      <c r="AP71" s="1273">
        <v>22</v>
      </c>
      <c r="AQ71" s="1273">
        <v>20</v>
      </c>
      <c r="AR71" s="1273">
        <v>3</v>
      </c>
      <c r="AS71" s="1304">
        <v>5551</v>
      </c>
      <c r="AT71" s="1273">
        <v>390</v>
      </c>
      <c r="AU71" s="1273">
        <v>172</v>
      </c>
      <c r="AV71" s="1273">
        <v>99</v>
      </c>
      <c r="AW71" s="1273">
        <v>220</v>
      </c>
      <c r="AX71" s="1273">
        <v>1096</v>
      </c>
      <c r="AY71" s="1273">
        <v>1078</v>
      </c>
      <c r="AZ71" s="1273">
        <v>730</v>
      </c>
      <c r="BA71" s="1273">
        <v>444</v>
      </c>
      <c r="BB71" s="1273">
        <v>276</v>
      </c>
      <c r="BC71" s="1273">
        <v>263</v>
      </c>
      <c r="BD71" s="1273">
        <v>182</v>
      </c>
      <c r="BE71" s="1273">
        <v>122</v>
      </c>
      <c r="BF71" s="1273">
        <v>102</v>
      </c>
      <c r="BG71" s="1273">
        <v>72</v>
      </c>
      <c r="BH71" s="1273">
        <v>67</v>
      </c>
      <c r="BI71" s="1273">
        <v>69</v>
      </c>
      <c r="BJ71" s="1273">
        <v>61</v>
      </c>
      <c r="BK71" s="1273">
        <v>65</v>
      </c>
      <c r="BL71" s="1273">
        <v>43</v>
      </c>
      <c r="BM71" s="1468">
        <v>0</v>
      </c>
    </row>
    <row r="72" spans="1:65">
      <c r="A72" s="1289">
        <v>202</v>
      </c>
      <c r="B72" s="1162" t="s">
        <v>15</v>
      </c>
      <c r="C72" s="1304">
        <v>16327</v>
      </c>
      <c r="D72" s="1273">
        <v>670</v>
      </c>
      <c r="E72" s="1273">
        <v>249</v>
      </c>
      <c r="F72" s="1273">
        <v>160</v>
      </c>
      <c r="G72" s="1273">
        <v>594</v>
      </c>
      <c r="H72" s="1273">
        <v>3109</v>
      </c>
      <c r="I72" s="1273">
        <v>3829</v>
      </c>
      <c r="J72" s="1273">
        <v>2315</v>
      </c>
      <c r="K72" s="1273">
        <v>1249</v>
      </c>
      <c r="L72" s="1273">
        <v>909</v>
      </c>
      <c r="M72" s="1273">
        <v>819</v>
      </c>
      <c r="N72" s="1273">
        <v>641</v>
      </c>
      <c r="O72" s="1273">
        <v>444</v>
      </c>
      <c r="P72" s="1273">
        <v>284</v>
      </c>
      <c r="Q72" s="1273">
        <v>210</v>
      </c>
      <c r="R72" s="1273">
        <v>204</v>
      </c>
      <c r="S72" s="1273">
        <v>164</v>
      </c>
      <c r="T72" s="1273">
        <v>200</v>
      </c>
      <c r="U72" s="1273">
        <v>169</v>
      </c>
      <c r="V72" s="1273">
        <v>108</v>
      </c>
      <c r="W72" s="1305">
        <v>18</v>
      </c>
      <c r="X72" s="1273">
        <v>8755</v>
      </c>
      <c r="Y72" s="1273">
        <v>342</v>
      </c>
      <c r="Z72" s="1273">
        <v>132</v>
      </c>
      <c r="AA72" s="1273">
        <v>83</v>
      </c>
      <c r="AB72" s="1273">
        <v>326</v>
      </c>
      <c r="AC72" s="1273">
        <v>1551</v>
      </c>
      <c r="AD72" s="1273">
        <v>1980</v>
      </c>
      <c r="AE72" s="1273">
        <v>1310</v>
      </c>
      <c r="AF72" s="1273">
        <v>730</v>
      </c>
      <c r="AG72" s="1273">
        <v>546</v>
      </c>
      <c r="AH72" s="1273">
        <v>482</v>
      </c>
      <c r="AI72" s="1273">
        <v>384</v>
      </c>
      <c r="AJ72" s="1273">
        <v>268</v>
      </c>
      <c r="AK72" s="1273">
        <v>168</v>
      </c>
      <c r="AL72" s="1273">
        <v>119</v>
      </c>
      <c r="AM72" s="1273">
        <v>106</v>
      </c>
      <c r="AN72" s="1273">
        <v>81</v>
      </c>
      <c r="AO72" s="1273">
        <v>75</v>
      </c>
      <c r="AP72" s="1273">
        <v>46</v>
      </c>
      <c r="AQ72" s="1273">
        <v>26</v>
      </c>
      <c r="AR72" s="1273">
        <v>16</v>
      </c>
      <c r="AS72" s="1304">
        <v>7572</v>
      </c>
      <c r="AT72" s="1273">
        <v>328</v>
      </c>
      <c r="AU72" s="1273">
        <v>117</v>
      </c>
      <c r="AV72" s="1273">
        <v>77</v>
      </c>
      <c r="AW72" s="1273">
        <v>268</v>
      </c>
      <c r="AX72" s="1273">
        <v>1558</v>
      </c>
      <c r="AY72" s="1273">
        <v>1849</v>
      </c>
      <c r="AZ72" s="1273">
        <v>1005</v>
      </c>
      <c r="BA72" s="1273">
        <v>519</v>
      </c>
      <c r="BB72" s="1273">
        <v>363</v>
      </c>
      <c r="BC72" s="1273">
        <v>337</v>
      </c>
      <c r="BD72" s="1273">
        <v>257</v>
      </c>
      <c r="BE72" s="1273">
        <v>176</v>
      </c>
      <c r="BF72" s="1273">
        <v>116</v>
      </c>
      <c r="BG72" s="1273">
        <v>91</v>
      </c>
      <c r="BH72" s="1273">
        <v>98</v>
      </c>
      <c r="BI72" s="1273">
        <v>83</v>
      </c>
      <c r="BJ72" s="1273">
        <v>125</v>
      </c>
      <c r="BK72" s="1273">
        <v>123</v>
      </c>
      <c r="BL72" s="1273">
        <v>82</v>
      </c>
      <c r="BM72" s="1468">
        <v>2</v>
      </c>
    </row>
    <row r="73" spans="1:65">
      <c r="A73" s="1289">
        <v>203</v>
      </c>
      <c r="B73" s="1162" t="s">
        <v>24</v>
      </c>
      <c r="C73" s="1304">
        <v>10097</v>
      </c>
      <c r="D73" s="1273">
        <v>787</v>
      </c>
      <c r="E73" s="1273">
        <v>316</v>
      </c>
      <c r="F73" s="1273">
        <v>186</v>
      </c>
      <c r="G73" s="1273">
        <v>278</v>
      </c>
      <c r="H73" s="1273">
        <v>1549</v>
      </c>
      <c r="I73" s="1273">
        <v>2238</v>
      </c>
      <c r="J73" s="1273">
        <v>1508</v>
      </c>
      <c r="K73" s="1273">
        <v>922</v>
      </c>
      <c r="L73" s="1273">
        <v>547</v>
      </c>
      <c r="M73" s="1273">
        <v>443</v>
      </c>
      <c r="N73" s="1273">
        <v>321</v>
      </c>
      <c r="O73" s="1273">
        <v>230</v>
      </c>
      <c r="P73" s="1273">
        <v>166</v>
      </c>
      <c r="Q73" s="1273">
        <v>124</v>
      </c>
      <c r="R73" s="1273">
        <v>141</v>
      </c>
      <c r="S73" s="1273">
        <v>101</v>
      </c>
      <c r="T73" s="1273">
        <v>107</v>
      </c>
      <c r="U73" s="1273">
        <v>76</v>
      </c>
      <c r="V73" s="1273">
        <v>57</v>
      </c>
      <c r="W73" s="1305">
        <v>3</v>
      </c>
      <c r="X73" s="1273">
        <v>5264</v>
      </c>
      <c r="Y73" s="1273">
        <v>396</v>
      </c>
      <c r="Z73" s="1273">
        <v>173</v>
      </c>
      <c r="AA73" s="1273">
        <v>95</v>
      </c>
      <c r="AB73" s="1273">
        <v>142</v>
      </c>
      <c r="AC73" s="1273">
        <v>827</v>
      </c>
      <c r="AD73" s="1273">
        <v>1133</v>
      </c>
      <c r="AE73" s="1273">
        <v>793</v>
      </c>
      <c r="AF73" s="1273">
        <v>504</v>
      </c>
      <c r="AG73" s="1273">
        <v>311</v>
      </c>
      <c r="AH73" s="1273">
        <v>241</v>
      </c>
      <c r="AI73" s="1273">
        <v>189</v>
      </c>
      <c r="AJ73" s="1273">
        <v>132</v>
      </c>
      <c r="AK73" s="1273">
        <v>86</v>
      </c>
      <c r="AL73" s="1273">
        <v>59</v>
      </c>
      <c r="AM73" s="1273">
        <v>68</v>
      </c>
      <c r="AN73" s="1273">
        <v>40</v>
      </c>
      <c r="AO73" s="1273">
        <v>34</v>
      </c>
      <c r="AP73" s="1273">
        <v>26</v>
      </c>
      <c r="AQ73" s="1273">
        <v>15</v>
      </c>
      <c r="AR73" s="1273">
        <v>3</v>
      </c>
      <c r="AS73" s="1304">
        <v>4833</v>
      </c>
      <c r="AT73" s="1273">
        <v>391</v>
      </c>
      <c r="AU73" s="1273">
        <v>143</v>
      </c>
      <c r="AV73" s="1273">
        <v>91</v>
      </c>
      <c r="AW73" s="1273">
        <v>136</v>
      </c>
      <c r="AX73" s="1273">
        <v>722</v>
      </c>
      <c r="AY73" s="1273">
        <v>1105</v>
      </c>
      <c r="AZ73" s="1273">
        <v>715</v>
      </c>
      <c r="BA73" s="1273">
        <v>418</v>
      </c>
      <c r="BB73" s="1273">
        <v>236</v>
      </c>
      <c r="BC73" s="1273">
        <v>202</v>
      </c>
      <c r="BD73" s="1273">
        <v>132</v>
      </c>
      <c r="BE73" s="1273">
        <v>98</v>
      </c>
      <c r="BF73" s="1273">
        <v>80</v>
      </c>
      <c r="BG73" s="1273">
        <v>65</v>
      </c>
      <c r="BH73" s="1273">
        <v>73</v>
      </c>
      <c r="BI73" s="1273">
        <v>61</v>
      </c>
      <c r="BJ73" s="1273">
        <v>73</v>
      </c>
      <c r="BK73" s="1273">
        <v>50</v>
      </c>
      <c r="BL73" s="1273">
        <v>42</v>
      </c>
      <c r="BM73" s="1468">
        <v>0</v>
      </c>
    </row>
    <row r="74" spans="1:65">
      <c r="A74" s="1289">
        <v>204</v>
      </c>
      <c r="B74" s="1162" t="s">
        <v>16</v>
      </c>
      <c r="C74" s="1304">
        <v>18406</v>
      </c>
      <c r="D74" s="1273">
        <v>1286</v>
      </c>
      <c r="E74" s="1273">
        <v>681</v>
      </c>
      <c r="F74" s="1273">
        <v>339</v>
      </c>
      <c r="G74" s="1273">
        <v>944</v>
      </c>
      <c r="H74" s="1273">
        <v>2632</v>
      </c>
      <c r="I74" s="1273">
        <v>3516</v>
      </c>
      <c r="J74" s="1273">
        <v>2522</v>
      </c>
      <c r="K74" s="1273">
        <v>1759</v>
      </c>
      <c r="L74" s="1273">
        <v>1144</v>
      </c>
      <c r="M74" s="1273">
        <v>876</v>
      </c>
      <c r="N74" s="1273">
        <v>702</v>
      </c>
      <c r="O74" s="1273">
        <v>541</v>
      </c>
      <c r="P74" s="1273">
        <v>355</v>
      </c>
      <c r="Q74" s="1273">
        <v>246</v>
      </c>
      <c r="R74" s="1273">
        <v>227</v>
      </c>
      <c r="S74" s="1273">
        <v>178</v>
      </c>
      <c r="T74" s="1273">
        <v>195</v>
      </c>
      <c r="U74" s="1273">
        <v>160</v>
      </c>
      <c r="V74" s="1273">
        <v>103</v>
      </c>
      <c r="W74" s="1305">
        <v>65</v>
      </c>
      <c r="X74" s="1273">
        <v>9137</v>
      </c>
      <c r="Y74" s="1273">
        <v>641</v>
      </c>
      <c r="Z74" s="1273">
        <v>331</v>
      </c>
      <c r="AA74" s="1273">
        <v>176</v>
      </c>
      <c r="AB74" s="1273">
        <v>580</v>
      </c>
      <c r="AC74" s="1273">
        <v>1153</v>
      </c>
      <c r="AD74" s="1273">
        <v>1707</v>
      </c>
      <c r="AE74" s="1273">
        <v>1274</v>
      </c>
      <c r="AF74" s="1273">
        <v>890</v>
      </c>
      <c r="AG74" s="1273">
        <v>618</v>
      </c>
      <c r="AH74" s="1273">
        <v>442</v>
      </c>
      <c r="AI74" s="1273">
        <v>399</v>
      </c>
      <c r="AJ74" s="1273">
        <v>290</v>
      </c>
      <c r="AK74" s="1273">
        <v>198</v>
      </c>
      <c r="AL74" s="1273">
        <v>133</v>
      </c>
      <c r="AM74" s="1273">
        <v>104</v>
      </c>
      <c r="AN74" s="1273">
        <v>64</v>
      </c>
      <c r="AO74" s="1273">
        <v>64</v>
      </c>
      <c r="AP74" s="1273">
        <v>52</v>
      </c>
      <c r="AQ74" s="1273">
        <v>21</v>
      </c>
      <c r="AR74" s="1273">
        <v>37</v>
      </c>
      <c r="AS74" s="1304">
        <v>9269</v>
      </c>
      <c r="AT74" s="1273">
        <v>645</v>
      </c>
      <c r="AU74" s="1273">
        <v>350</v>
      </c>
      <c r="AV74" s="1273">
        <v>163</v>
      </c>
      <c r="AW74" s="1273">
        <v>364</v>
      </c>
      <c r="AX74" s="1273">
        <v>1479</v>
      </c>
      <c r="AY74" s="1273">
        <v>1809</v>
      </c>
      <c r="AZ74" s="1273">
        <v>1248</v>
      </c>
      <c r="BA74" s="1273">
        <v>869</v>
      </c>
      <c r="BB74" s="1273">
        <v>526</v>
      </c>
      <c r="BC74" s="1273">
        <v>434</v>
      </c>
      <c r="BD74" s="1273">
        <v>303</v>
      </c>
      <c r="BE74" s="1273">
        <v>251</v>
      </c>
      <c r="BF74" s="1273">
        <v>157</v>
      </c>
      <c r="BG74" s="1273">
        <v>113</v>
      </c>
      <c r="BH74" s="1273">
        <v>123</v>
      </c>
      <c r="BI74" s="1273">
        <v>114</v>
      </c>
      <c r="BJ74" s="1273">
        <v>131</v>
      </c>
      <c r="BK74" s="1273">
        <v>108</v>
      </c>
      <c r="BL74" s="1273">
        <v>82</v>
      </c>
      <c r="BM74" s="1468">
        <v>28</v>
      </c>
    </row>
    <row r="75" spans="1:65">
      <c r="A75" s="1289">
        <v>205</v>
      </c>
      <c r="B75" s="1162" t="s">
        <v>78</v>
      </c>
      <c r="C75" s="1304">
        <v>1125</v>
      </c>
      <c r="D75" s="1273">
        <v>72</v>
      </c>
      <c r="E75" s="1273">
        <v>25</v>
      </c>
      <c r="F75" s="1273">
        <v>10</v>
      </c>
      <c r="G75" s="1273">
        <v>62</v>
      </c>
      <c r="H75" s="1273">
        <v>211</v>
      </c>
      <c r="I75" s="1273">
        <v>185</v>
      </c>
      <c r="J75" s="1273">
        <v>113</v>
      </c>
      <c r="K75" s="1273">
        <v>92</v>
      </c>
      <c r="L75" s="1273">
        <v>69</v>
      </c>
      <c r="M75" s="1273">
        <v>67</v>
      </c>
      <c r="N75" s="1273">
        <v>45</v>
      </c>
      <c r="O75" s="1273">
        <v>47</v>
      </c>
      <c r="P75" s="1273">
        <v>33</v>
      </c>
      <c r="Q75" s="1273">
        <v>28</v>
      </c>
      <c r="R75" s="1273">
        <v>25</v>
      </c>
      <c r="S75" s="1273">
        <v>15</v>
      </c>
      <c r="T75" s="1273">
        <v>7</v>
      </c>
      <c r="U75" s="1273">
        <v>11</v>
      </c>
      <c r="V75" s="1273">
        <v>8</v>
      </c>
      <c r="W75" s="1305">
        <v>1</v>
      </c>
      <c r="X75" s="1273">
        <v>590</v>
      </c>
      <c r="Y75" s="1273">
        <v>44</v>
      </c>
      <c r="Z75" s="1273">
        <v>13</v>
      </c>
      <c r="AA75" s="1273">
        <v>4</v>
      </c>
      <c r="AB75" s="1273">
        <v>31</v>
      </c>
      <c r="AC75" s="1273">
        <v>101</v>
      </c>
      <c r="AD75" s="1273">
        <v>101</v>
      </c>
      <c r="AE75" s="1273">
        <v>57</v>
      </c>
      <c r="AF75" s="1273">
        <v>49</v>
      </c>
      <c r="AG75" s="1273">
        <v>37</v>
      </c>
      <c r="AH75" s="1273">
        <v>40</v>
      </c>
      <c r="AI75" s="1273">
        <v>23</v>
      </c>
      <c r="AJ75" s="1273">
        <v>28</v>
      </c>
      <c r="AK75" s="1273">
        <v>19</v>
      </c>
      <c r="AL75" s="1273">
        <v>14</v>
      </c>
      <c r="AM75" s="1273">
        <v>14</v>
      </c>
      <c r="AN75" s="1273">
        <v>6</v>
      </c>
      <c r="AO75" s="1273">
        <v>1</v>
      </c>
      <c r="AP75" s="1273">
        <v>5</v>
      </c>
      <c r="AQ75" s="1273">
        <v>3</v>
      </c>
      <c r="AR75" s="1273">
        <v>0</v>
      </c>
      <c r="AS75" s="1304">
        <v>535</v>
      </c>
      <c r="AT75" s="1273">
        <v>28</v>
      </c>
      <c r="AU75" s="1273">
        <v>12</v>
      </c>
      <c r="AV75" s="1273">
        <v>6</v>
      </c>
      <c r="AW75" s="1273">
        <v>31</v>
      </c>
      <c r="AX75" s="1273">
        <v>110</v>
      </c>
      <c r="AY75" s="1273">
        <v>84</v>
      </c>
      <c r="AZ75" s="1273">
        <v>56</v>
      </c>
      <c r="BA75" s="1273">
        <v>43</v>
      </c>
      <c r="BB75" s="1273">
        <v>32</v>
      </c>
      <c r="BC75" s="1273">
        <v>27</v>
      </c>
      <c r="BD75" s="1273">
        <v>22</v>
      </c>
      <c r="BE75" s="1273">
        <v>19</v>
      </c>
      <c r="BF75" s="1273">
        <v>14</v>
      </c>
      <c r="BG75" s="1273">
        <v>14</v>
      </c>
      <c r="BH75" s="1273">
        <v>11</v>
      </c>
      <c r="BI75" s="1273">
        <v>9</v>
      </c>
      <c r="BJ75" s="1273">
        <v>6</v>
      </c>
      <c r="BK75" s="1273">
        <v>6</v>
      </c>
      <c r="BL75" s="1273">
        <v>5</v>
      </c>
      <c r="BM75" s="1468">
        <v>1</v>
      </c>
    </row>
    <row r="76" spans="1:65">
      <c r="A76" s="1289">
        <v>206</v>
      </c>
      <c r="B76" s="1162" t="s">
        <v>17</v>
      </c>
      <c r="C76" s="1304">
        <v>4185</v>
      </c>
      <c r="D76" s="1273">
        <v>284</v>
      </c>
      <c r="E76" s="1273">
        <v>140</v>
      </c>
      <c r="F76" s="1273">
        <v>104</v>
      </c>
      <c r="G76" s="1273">
        <v>240</v>
      </c>
      <c r="H76" s="1273">
        <v>544</v>
      </c>
      <c r="I76" s="1273">
        <v>540</v>
      </c>
      <c r="J76" s="1273">
        <v>496</v>
      </c>
      <c r="K76" s="1273">
        <v>373</v>
      </c>
      <c r="L76" s="1273">
        <v>278</v>
      </c>
      <c r="M76" s="1273">
        <v>271</v>
      </c>
      <c r="N76" s="1273">
        <v>231</v>
      </c>
      <c r="O76" s="1273">
        <v>173</v>
      </c>
      <c r="P76" s="1273">
        <v>153</v>
      </c>
      <c r="Q76" s="1273">
        <v>106</v>
      </c>
      <c r="R76" s="1273">
        <v>70</v>
      </c>
      <c r="S76" s="1273">
        <v>55</v>
      </c>
      <c r="T76" s="1273">
        <v>48</v>
      </c>
      <c r="U76" s="1273">
        <v>38</v>
      </c>
      <c r="V76" s="1273">
        <v>41</v>
      </c>
      <c r="W76" s="1305">
        <v>27</v>
      </c>
      <c r="X76" s="1273">
        <v>2109</v>
      </c>
      <c r="Y76" s="1273">
        <v>133</v>
      </c>
      <c r="Z76" s="1273">
        <v>69</v>
      </c>
      <c r="AA76" s="1273">
        <v>53</v>
      </c>
      <c r="AB76" s="1273">
        <v>160</v>
      </c>
      <c r="AC76" s="1273">
        <v>339</v>
      </c>
      <c r="AD76" s="1273">
        <v>270</v>
      </c>
      <c r="AE76" s="1273">
        <v>226</v>
      </c>
      <c r="AF76" s="1273">
        <v>171</v>
      </c>
      <c r="AG76" s="1273">
        <v>138</v>
      </c>
      <c r="AH76" s="1273">
        <v>134</v>
      </c>
      <c r="AI76" s="1273">
        <v>112</v>
      </c>
      <c r="AJ76" s="1273">
        <v>87</v>
      </c>
      <c r="AK76" s="1273">
        <v>80</v>
      </c>
      <c r="AL76" s="1273">
        <v>51</v>
      </c>
      <c r="AM76" s="1273">
        <v>19</v>
      </c>
      <c r="AN76" s="1273">
        <v>22</v>
      </c>
      <c r="AO76" s="1273">
        <v>19</v>
      </c>
      <c r="AP76" s="1273">
        <v>14</v>
      </c>
      <c r="AQ76" s="1273">
        <v>12</v>
      </c>
      <c r="AR76" s="1273">
        <v>13</v>
      </c>
      <c r="AS76" s="1304">
        <v>2076</v>
      </c>
      <c r="AT76" s="1273">
        <v>151</v>
      </c>
      <c r="AU76" s="1273">
        <v>71</v>
      </c>
      <c r="AV76" s="1273">
        <v>51</v>
      </c>
      <c r="AW76" s="1273">
        <v>80</v>
      </c>
      <c r="AX76" s="1273">
        <v>205</v>
      </c>
      <c r="AY76" s="1273">
        <v>270</v>
      </c>
      <c r="AZ76" s="1273">
        <v>270</v>
      </c>
      <c r="BA76" s="1273">
        <v>202</v>
      </c>
      <c r="BB76" s="1273">
        <v>140</v>
      </c>
      <c r="BC76" s="1273">
        <v>137</v>
      </c>
      <c r="BD76" s="1273">
        <v>119</v>
      </c>
      <c r="BE76" s="1273">
        <v>86</v>
      </c>
      <c r="BF76" s="1273">
        <v>73</v>
      </c>
      <c r="BG76" s="1273">
        <v>55</v>
      </c>
      <c r="BH76" s="1273">
        <v>51</v>
      </c>
      <c r="BI76" s="1273">
        <v>33</v>
      </c>
      <c r="BJ76" s="1273">
        <v>29</v>
      </c>
      <c r="BK76" s="1273">
        <v>24</v>
      </c>
      <c r="BL76" s="1273">
        <v>29</v>
      </c>
      <c r="BM76" s="1468">
        <v>14</v>
      </c>
    </row>
    <row r="77" spans="1:65">
      <c r="A77" s="1289">
        <v>207</v>
      </c>
      <c r="B77" s="1162" t="s">
        <v>19</v>
      </c>
      <c r="C77" s="1304">
        <v>7465</v>
      </c>
      <c r="D77" s="1273">
        <v>577</v>
      </c>
      <c r="E77" s="1273">
        <v>239</v>
      </c>
      <c r="F77" s="1273">
        <v>119</v>
      </c>
      <c r="G77" s="1273">
        <v>511</v>
      </c>
      <c r="H77" s="1273">
        <v>1176</v>
      </c>
      <c r="I77" s="1273">
        <v>1447</v>
      </c>
      <c r="J77" s="1273">
        <v>960</v>
      </c>
      <c r="K77" s="1273">
        <v>627</v>
      </c>
      <c r="L77" s="1273">
        <v>450</v>
      </c>
      <c r="M77" s="1273">
        <v>383</v>
      </c>
      <c r="N77" s="1273">
        <v>241</v>
      </c>
      <c r="O77" s="1273">
        <v>178</v>
      </c>
      <c r="P77" s="1273">
        <v>118</v>
      </c>
      <c r="Q77" s="1273">
        <v>96</v>
      </c>
      <c r="R77" s="1273">
        <v>90</v>
      </c>
      <c r="S77" s="1273">
        <v>82</v>
      </c>
      <c r="T77" s="1273">
        <v>72</v>
      </c>
      <c r="U77" s="1273">
        <v>60</v>
      </c>
      <c r="V77" s="1273">
        <v>39</v>
      </c>
      <c r="W77" s="1305">
        <v>3</v>
      </c>
      <c r="X77" s="1273">
        <v>4153</v>
      </c>
      <c r="Y77" s="1273">
        <v>293</v>
      </c>
      <c r="Z77" s="1273">
        <v>116</v>
      </c>
      <c r="AA77" s="1273">
        <v>61</v>
      </c>
      <c r="AB77" s="1273">
        <v>356</v>
      </c>
      <c r="AC77" s="1273">
        <v>678</v>
      </c>
      <c r="AD77" s="1273">
        <v>798</v>
      </c>
      <c r="AE77" s="1273">
        <v>517</v>
      </c>
      <c r="AF77" s="1273">
        <v>354</v>
      </c>
      <c r="AG77" s="1273">
        <v>265</v>
      </c>
      <c r="AH77" s="1273">
        <v>229</v>
      </c>
      <c r="AI77" s="1273">
        <v>145</v>
      </c>
      <c r="AJ77" s="1273">
        <v>104</v>
      </c>
      <c r="AK77" s="1273">
        <v>67</v>
      </c>
      <c r="AL77" s="1273">
        <v>51</v>
      </c>
      <c r="AM77" s="1273">
        <v>36</v>
      </c>
      <c r="AN77" s="1273">
        <v>34</v>
      </c>
      <c r="AO77" s="1273">
        <v>23</v>
      </c>
      <c r="AP77" s="1273">
        <v>19</v>
      </c>
      <c r="AQ77" s="1273">
        <v>7</v>
      </c>
      <c r="AR77" s="1273">
        <v>2</v>
      </c>
      <c r="AS77" s="1304">
        <v>3312</v>
      </c>
      <c r="AT77" s="1273">
        <v>284</v>
      </c>
      <c r="AU77" s="1273">
        <v>123</v>
      </c>
      <c r="AV77" s="1273">
        <v>58</v>
      </c>
      <c r="AW77" s="1273">
        <v>155</v>
      </c>
      <c r="AX77" s="1273">
        <v>498</v>
      </c>
      <c r="AY77" s="1273">
        <v>649</v>
      </c>
      <c r="AZ77" s="1273">
        <v>443</v>
      </c>
      <c r="BA77" s="1273">
        <v>273</v>
      </c>
      <c r="BB77" s="1273">
        <v>185</v>
      </c>
      <c r="BC77" s="1273">
        <v>154</v>
      </c>
      <c r="BD77" s="1273">
        <v>96</v>
      </c>
      <c r="BE77" s="1273">
        <v>74</v>
      </c>
      <c r="BF77" s="1273">
        <v>51</v>
      </c>
      <c r="BG77" s="1273">
        <v>45</v>
      </c>
      <c r="BH77" s="1273">
        <v>54</v>
      </c>
      <c r="BI77" s="1273">
        <v>48</v>
      </c>
      <c r="BJ77" s="1273">
        <v>49</v>
      </c>
      <c r="BK77" s="1273">
        <v>41</v>
      </c>
      <c r="BL77" s="1273">
        <v>32</v>
      </c>
      <c r="BM77" s="1468">
        <v>1</v>
      </c>
    </row>
    <row r="78" spans="1:65">
      <c r="A78" s="1289">
        <v>208</v>
      </c>
      <c r="B78" s="1162" t="s">
        <v>42</v>
      </c>
      <c r="C78" s="1304">
        <v>621</v>
      </c>
      <c r="D78" s="1273">
        <v>45</v>
      </c>
      <c r="E78" s="1273">
        <v>24</v>
      </c>
      <c r="F78" s="1273">
        <v>15</v>
      </c>
      <c r="G78" s="1273">
        <v>20</v>
      </c>
      <c r="H78" s="1273">
        <v>99</v>
      </c>
      <c r="I78" s="1273">
        <v>98</v>
      </c>
      <c r="J78" s="1273">
        <v>75</v>
      </c>
      <c r="K78" s="1273">
        <v>51</v>
      </c>
      <c r="L78" s="1273">
        <v>45</v>
      </c>
      <c r="M78" s="1273">
        <v>29</v>
      </c>
      <c r="N78" s="1273">
        <v>42</v>
      </c>
      <c r="O78" s="1273">
        <v>20</v>
      </c>
      <c r="P78" s="1273">
        <v>19</v>
      </c>
      <c r="Q78" s="1273">
        <v>10</v>
      </c>
      <c r="R78" s="1273">
        <v>6</v>
      </c>
      <c r="S78" s="1273">
        <v>3</v>
      </c>
      <c r="T78" s="1273">
        <v>8</v>
      </c>
      <c r="U78" s="1273">
        <v>8</v>
      </c>
      <c r="V78" s="1273">
        <v>4</v>
      </c>
      <c r="W78" s="1305">
        <v>1</v>
      </c>
      <c r="X78" s="1273">
        <v>343</v>
      </c>
      <c r="Y78" s="1273">
        <v>23</v>
      </c>
      <c r="Z78" s="1273">
        <v>10</v>
      </c>
      <c r="AA78" s="1273">
        <v>7</v>
      </c>
      <c r="AB78" s="1273">
        <v>14</v>
      </c>
      <c r="AC78" s="1273">
        <v>52</v>
      </c>
      <c r="AD78" s="1273">
        <v>57</v>
      </c>
      <c r="AE78" s="1273">
        <v>44</v>
      </c>
      <c r="AF78" s="1273">
        <v>27</v>
      </c>
      <c r="AG78" s="1273">
        <v>20</v>
      </c>
      <c r="AH78" s="1273">
        <v>20</v>
      </c>
      <c r="AI78" s="1273">
        <v>29</v>
      </c>
      <c r="AJ78" s="1273">
        <v>11</v>
      </c>
      <c r="AK78" s="1273">
        <v>11</v>
      </c>
      <c r="AL78" s="1273">
        <v>5</v>
      </c>
      <c r="AM78" s="1273">
        <v>5</v>
      </c>
      <c r="AN78" s="1273">
        <v>2</v>
      </c>
      <c r="AO78" s="1273">
        <v>3</v>
      </c>
      <c r="AP78" s="1273">
        <v>3</v>
      </c>
      <c r="AQ78" s="1273">
        <v>0</v>
      </c>
      <c r="AR78" s="1273">
        <v>0</v>
      </c>
      <c r="AS78" s="1304">
        <v>278</v>
      </c>
      <c r="AT78" s="1273">
        <v>22</v>
      </c>
      <c r="AU78" s="1273">
        <v>14</v>
      </c>
      <c r="AV78" s="1273">
        <v>8</v>
      </c>
      <c r="AW78" s="1273">
        <v>6</v>
      </c>
      <c r="AX78" s="1273">
        <v>47</v>
      </c>
      <c r="AY78" s="1273">
        <v>41</v>
      </c>
      <c r="AZ78" s="1273">
        <v>31</v>
      </c>
      <c r="BA78" s="1273">
        <v>24</v>
      </c>
      <c r="BB78" s="1273">
        <v>25</v>
      </c>
      <c r="BC78" s="1273">
        <v>9</v>
      </c>
      <c r="BD78" s="1273">
        <v>13</v>
      </c>
      <c r="BE78" s="1273">
        <v>9</v>
      </c>
      <c r="BF78" s="1273">
        <v>8</v>
      </c>
      <c r="BG78" s="1273">
        <v>5</v>
      </c>
      <c r="BH78" s="1273">
        <v>1</v>
      </c>
      <c r="BI78" s="1273">
        <v>1</v>
      </c>
      <c r="BJ78" s="1273">
        <v>5</v>
      </c>
      <c r="BK78" s="1273">
        <v>5</v>
      </c>
      <c r="BL78" s="1273">
        <v>4</v>
      </c>
      <c r="BM78" s="1468">
        <v>1</v>
      </c>
    </row>
    <row r="79" spans="1:65">
      <c r="A79" s="1289">
        <v>209</v>
      </c>
      <c r="B79" s="1162" t="s">
        <v>79</v>
      </c>
      <c r="C79" s="1304">
        <v>1558</v>
      </c>
      <c r="D79" s="1273">
        <v>101</v>
      </c>
      <c r="E79" s="1273">
        <v>38</v>
      </c>
      <c r="F79" s="1273">
        <v>23</v>
      </c>
      <c r="G79" s="1273">
        <v>97</v>
      </c>
      <c r="H79" s="1273">
        <v>303</v>
      </c>
      <c r="I79" s="1273">
        <v>297</v>
      </c>
      <c r="J79" s="1273">
        <v>199</v>
      </c>
      <c r="K79" s="1273">
        <v>134</v>
      </c>
      <c r="L79" s="1273">
        <v>90</v>
      </c>
      <c r="M79" s="1273">
        <v>68</v>
      </c>
      <c r="N79" s="1273">
        <v>60</v>
      </c>
      <c r="O79" s="1273">
        <v>36</v>
      </c>
      <c r="P79" s="1273">
        <v>37</v>
      </c>
      <c r="Q79" s="1273">
        <v>26</v>
      </c>
      <c r="R79" s="1273">
        <v>17</v>
      </c>
      <c r="S79" s="1273">
        <v>7</v>
      </c>
      <c r="T79" s="1273">
        <v>10</v>
      </c>
      <c r="U79" s="1273">
        <v>10</v>
      </c>
      <c r="V79" s="1273">
        <v>5</v>
      </c>
      <c r="W79" s="1305">
        <v>0</v>
      </c>
      <c r="X79" s="1273">
        <v>840</v>
      </c>
      <c r="Y79" s="1273">
        <v>59</v>
      </c>
      <c r="Z79" s="1273">
        <v>20</v>
      </c>
      <c r="AA79" s="1273">
        <v>11</v>
      </c>
      <c r="AB79" s="1273">
        <v>29</v>
      </c>
      <c r="AC79" s="1273">
        <v>167</v>
      </c>
      <c r="AD79" s="1273">
        <v>156</v>
      </c>
      <c r="AE79" s="1273">
        <v>106</v>
      </c>
      <c r="AF79" s="1273">
        <v>74</v>
      </c>
      <c r="AG79" s="1273">
        <v>53</v>
      </c>
      <c r="AH79" s="1273">
        <v>47</v>
      </c>
      <c r="AI79" s="1273">
        <v>35</v>
      </c>
      <c r="AJ79" s="1273">
        <v>24</v>
      </c>
      <c r="AK79" s="1273">
        <v>24</v>
      </c>
      <c r="AL79" s="1273">
        <v>14</v>
      </c>
      <c r="AM79" s="1273">
        <v>9</v>
      </c>
      <c r="AN79" s="1273">
        <v>1</v>
      </c>
      <c r="AO79" s="1273">
        <v>4</v>
      </c>
      <c r="AP79" s="1273">
        <v>5</v>
      </c>
      <c r="AQ79" s="1273">
        <v>2</v>
      </c>
      <c r="AR79" s="1273">
        <v>0</v>
      </c>
      <c r="AS79" s="1304">
        <v>718</v>
      </c>
      <c r="AT79" s="1273">
        <v>42</v>
      </c>
      <c r="AU79" s="1273">
        <v>18</v>
      </c>
      <c r="AV79" s="1273">
        <v>12</v>
      </c>
      <c r="AW79" s="1273">
        <v>68</v>
      </c>
      <c r="AX79" s="1273">
        <v>136</v>
      </c>
      <c r="AY79" s="1273">
        <v>141</v>
      </c>
      <c r="AZ79" s="1273">
        <v>93</v>
      </c>
      <c r="BA79" s="1273">
        <v>60</v>
      </c>
      <c r="BB79" s="1273">
        <v>37</v>
      </c>
      <c r="BC79" s="1273">
        <v>21</v>
      </c>
      <c r="BD79" s="1273">
        <v>25</v>
      </c>
      <c r="BE79" s="1273">
        <v>12</v>
      </c>
      <c r="BF79" s="1273">
        <v>13</v>
      </c>
      <c r="BG79" s="1273">
        <v>12</v>
      </c>
      <c r="BH79" s="1273">
        <v>8</v>
      </c>
      <c r="BI79" s="1273">
        <v>6</v>
      </c>
      <c r="BJ79" s="1273">
        <v>6</v>
      </c>
      <c r="BK79" s="1273">
        <v>5</v>
      </c>
      <c r="BL79" s="1273">
        <v>3</v>
      </c>
      <c r="BM79" s="1468">
        <v>0</v>
      </c>
    </row>
    <row r="80" spans="1:65">
      <c r="A80" s="1289">
        <v>210</v>
      </c>
      <c r="B80" s="1162" t="s">
        <v>25</v>
      </c>
      <c r="C80" s="1304">
        <v>6757</v>
      </c>
      <c r="D80" s="1273">
        <v>461</v>
      </c>
      <c r="E80" s="1273">
        <v>169</v>
      </c>
      <c r="F80" s="1273">
        <v>104</v>
      </c>
      <c r="G80" s="1273">
        <v>395</v>
      </c>
      <c r="H80" s="1273">
        <v>1218</v>
      </c>
      <c r="I80" s="1273">
        <v>1404</v>
      </c>
      <c r="J80" s="1273">
        <v>908</v>
      </c>
      <c r="K80" s="1273">
        <v>526</v>
      </c>
      <c r="L80" s="1273">
        <v>346</v>
      </c>
      <c r="M80" s="1273">
        <v>296</v>
      </c>
      <c r="N80" s="1273">
        <v>243</v>
      </c>
      <c r="O80" s="1273">
        <v>161</v>
      </c>
      <c r="P80" s="1273">
        <v>110</v>
      </c>
      <c r="Q80" s="1273">
        <v>82</v>
      </c>
      <c r="R80" s="1273">
        <v>71</v>
      </c>
      <c r="S80" s="1273">
        <v>79</v>
      </c>
      <c r="T80" s="1273">
        <v>68</v>
      </c>
      <c r="U80" s="1273">
        <v>63</v>
      </c>
      <c r="V80" s="1273">
        <v>53</v>
      </c>
      <c r="W80" s="1305">
        <v>14</v>
      </c>
      <c r="X80" s="1273">
        <v>3683</v>
      </c>
      <c r="Y80" s="1273">
        <v>243</v>
      </c>
      <c r="Z80" s="1273">
        <v>87</v>
      </c>
      <c r="AA80" s="1273">
        <v>54</v>
      </c>
      <c r="AB80" s="1273">
        <v>268</v>
      </c>
      <c r="AC80" s="1273">
        <v>647</v>
      </c>
      <c r="AD80" s="1273">
        <v>743</v>
      </c>
      <c r="AE80" s="1273">
        <v>509</v>
      </c>
      <c r="AF80" s="1273">
        <v>287</v>
      </c>
      <c r="AG80" s="1273">
        <v>205</v>
      </c>
      <c r="AH80" s="1273">
        <v>166</v>
      </c>
      <c r="AI80" s="1273">
        <v>138</v>
      </c>
      <c r="AJ80" s="1273">
        <v>98</v>
      </c>
      <c r="AK80" s="1273">
        <v>69</v>
      </c>
      <c r="AL80" s="1273">
        <v>46</v>
      </c>
      <c r="AM80" s="1273">
        <v>32</v>
      </c>
      <c r="AN80" s="1273">
        <v>34</v>
      </c>
      <c r="AO80" s="1273">
        <v>29</v>
      </c>
      <c r="AP80" s="1273">
        <v>16</v>
      </c>
      <c r="AQ80" s="1273">
        <v>12</v>
      </c>
      <c r="AR80" s="1273">
        <v>7</v>
      </c>
      <c r="AS80" s="1304">
        <v>3074</v>
      </c>
      <c r="AT80" s="1273">
        <v>218</v>
      </c>
      <c r="AU80" s="1273">
        <v>82</v>
      </c>
      <c r="AV80" s="1273">
        <v>50</v>
      </c>
      <c r="AW80" s="1273">
        <v>127</v>
      </c>
      <c r="AX80" s="1273">
        <v>571</v>
      </c>
      <c r="AY80" s="1273">
        <v>661</v>
      </c>
      <c r="AZ80" s="1273">
        <v>399</v>
      </c>
      <c r="BA80" s="1273">
        <v>239</v>
      </c>
      <c r="BB80" s="1273">
        <v>141</v>
      </c>
      <c r="BC80" s="1273">
        <v>130</v>
      </c>
      <c r="BD80" s="1273">
        <v>105</v>
      </c>
      <c r="BE80" s="1273">
        <v>63</v>
      </c>
      <c r="BF80" s="1273">
        <v>41</v>
      </c>
      <c r="BG80" s="1273">
        <v>36</v>
      </c>
      <c r="BH80" s="1273">
        <v>39</v>
      </c>
      <c r="BI80" s="1273">
        <v>45</v>
      </c>
      <c r="BJ80" s="1273">
        <v>39</v>
      </c>
      <c r="BK80" s="1273">
        <v>47</v>
      </c>
      <c r="BL80" s="1273">
        <v>41</v>
      </c>
      <c r="BM80" s="1468">
        <v>7</v>
      </c>
    </row>
    <row r="81" spans="1:65">
      <c r="A81" s="1289">
        <v>212</v>
      </c>
      <c r="B81" s="1162" t="s">
        <v>43</v>
      </c>
      <c r="C81" s="1304">
        <v>827</v>
      </c>
      <c r="D81" s="1273">
        <v>67</v>
      </c>
      <c r="E81" s="1273">
        <v>25</v>
      </c>
      <c r="F81" s="1273">
        <v>14</v>
      </c>
      <c r="G81" s="1273">
        <v>54</v>
      </c>
      <c r="H81" s="1273">
        <v>151</v>
      </c>
      <c r="I81" s="1273">
        <v>155</v>
      </c>
      <c r="J81" s="1273">
        <v>106</v>
      </c>
      <c r="K81" s="1273">
        <v>52</v>
      </c>
      <c r="L81" s="1273">
        <v>35</v>
      </c>
      <c r="M81" s="1273">
        <v>38</v>
      </c>
      <c r="N81" s="1273">
        <v>26</v>
      </c>
      <c r="O81" s="1273">
        <v>27</v>
      </c>
      <c r="P81" s="1273">
        <v>20</v>
      </c>
      <c r="Q81" s="1273">
        <v>17</v>
      </c>
      <c r="R81" s="1273">
        <v>10</v>
      </c>
      <c r="S81" s="1273">
        <v>16</v>
      </c>
      <c r="T81" s="1273">
        <v>8</v>
      </c>
      <c r="U81" s="1273">
        <v>4</v>
      </c>
      <c r="V81" s="1273">
        <v>2</v>
      </c>
      <c r="W81" s="1305">
        <v>0</v>
      </c>
      <c r="X81" s="1273">
        <v>468</v>
      </c>
      <c r="Y81" s="1273">
        <v>35</v>
      </c>
      <c r="Z81" s="1273">
        <v>14</v>
      </c>
      <c r="AA81" s="1273">
        <v>9</v>
      </c>
      <c r="AB81" s="1273">
        <v>25</v>
      </c>
      <c r="AC81" s="1273">
        <v>86</v>
      </c>
      <c r="AD81" s="1273">
        <v>89</v>
      </c>
      <c r="AE81" s="1273">
        <v>58</v>
      </c>
      <c r="AF81" s="1273">
        <v>32</v>
      </c>
      <c r="AG81" s="1273">
        <v>22</v>
      </c>
      <c r="AH81" s="1273">
        <v>27</v>
      </c>
      <c r="AI81" s="1273">
        <v>11</v>
      </c>
      <c r="AJ81" s="1273">
        <v>19</v>
      </c>
      <c r="AK81" s="1273">
        <v>12</v>
      </c>
      <c r="AL81" s="1273">
        <v>11</v>
      </c>
      <c r="AM81" s="1273">
        <v>6</v>
      </c>
      <c r="AN81" s="1273">
        <v>7</v>
      </c>
      <c r="AO81" s="1273">
        <v>4</v>
      </c>
      <c r="AP81" s="1273">
        <v>1</v>
      </c>
      <c r="AQ81" s="1273">
        <v>0</v>
      </c>
      <c r="AR81" s="1273">
        <v>0</v>
      </c>
      <c r="AS81" s="1304">
        <v>359</v>
      </c>
      <c r="AT81" s="1273">
        <v>32</v>
      </c>
      <c r="AU81" s="1273">
        <v>11</v>
      </c>
      <c r="AV81" s="1273">
        <v>5</v>
      </c>
      <c r="AW81" s="1273">
        <v>29</v>
      </c>
      <c r="AX81" s="1273">
        <v>65</v>
      </c>
      <c r="AY81" s="1273">
        <v>66</v>
      </c>
      <c r="AZ81" s="1273">
        <v>48</v>
      </c>
      <c r="BA81" s="1273">
        <v>20</v>
      </c>
      <c r="BB81" s="1273">
        <v>13</v>
      </c>
      <c r="BC81" s="1273">
        <v>11</v>
      </c>
      <c r="BD81" s="1273">
        <v>15</v>
      </c>
      <c r="BE81" s="1273">
        <v>8</v>
      </c>
      <c r="BF81" s="1273">
        <v>8</v>
      </c>
      <c r="BG81" s="1273">
        <v>6</v>
      </c>
      <c r="BH81" s="1273">
        <v>4</v>
      </c>
      <c r="BI81" s="1273">
        <v>9</v>
      </c>
      <c r="BJ81" s="1273">
        <v>4</v>
      </c>
      <c r="BK81" s="1273">
        <v>3</v>
      </c>
      <c r="BL81" s="1273">
        <v>2</v>
      </c>
      <c r="BM81" s="1468">
        <v>0</v>
      </c>
    </row>
    <row r="82" spans="1:65">
      <c r="A82" s="1289">
        <v>213</v>
      </c>
      <c r="B82" s="1162" t="s">
        <v>80</v>
      </c>
      <c r="C82" s="1304">
        <v>861</v>
      </c>
      <c r="D82" s="1273">
        <v>49</v>
      </c>
      <c r="E82" s="1273">
        <v>33</v>
      </c>
      <c r="F82" s="1273">
        <v>15</v>
      </c>
      <c r="G82" s="1273">
        <v>33</v>
      </c>
      <c r="H82" s="1273">
        <v>153</v>
      </c>
      <c r="I82" s="1273">
        <v>154</v>
      </c>
      <c r="J82" s="1273">
        <v>93</v>
      </c>
      <c r="K82" s="1273">
        <v>85</v>
      </c>
      <c r="L82" s="1273">
        <v>38</v>
      </c>
      <c r="M82" s="1273">
        <v>45</v>
      </c>
      <c r="N82" s="1273">
        <v>23</v>
      </c>
      <c r="O82" s="1273">
        <v>33</v>
      </c>
      <c r="P82" s="1273">
        <v>15</v>
      </c>
      <c r="Q82" s="1273">
        <v>19</v>
      </c>
      <c r="R82" s="1273">
        <v>23</v>
      </c>
      <c r="S82" s="1273">
        <v>16</v>
      </c>
      <c r="T82" s="1273">
        <v>9</v>
      </c>
      <c r="U82" s="1273">
        <v>19</v>
      </c>
      <c r="V82" s="1273">
        <v>6</v>
      </c>
      <c r="W82" s="1305">
        <v>1</v>
      </c>
      <c r="X82" s="1273">
        <v>461</v>
      </c>
      <c r="Y82" s="1273">
        <v>24</v>
      </c>
      <c r="Z82" s="1273">
        <v>18</v>
      </c>
      <c r="AA82" s="1273">
        <v>11</v>
      </c>
      <c r="AB82" s="1273">
        <v>23</v>
      </c>
      <c r="AC82" s="1273">
        <v>76</v>
      </c>
      <c r="AD82" s="1273">
        <v>91</v>
      </c>
      <c r="AE82" s="1273">
        <v>49</v>
      </c>
      <c r="AF82" s="1273">
        <v>48</v>
      </c>
      <c r="AG82" s="1273">
        <v>18</v>
      </c>
      <c r="AH82" s="1273">
        <v>25</v>
      </c>
      <c r="AI82" s="1273">
        <v>12</v>
      </c>
      <c r="AJ82" s="1273">
        <v>23</v>
      </c>
      <c r="AK82" s="1273">
        <v>9</v>
      </c>
      <c r="AL82" s="1273">
        <v>8</v>
      </c>
      <c r="AM82" s="1273">
        <v>6</v>
      </c>
      <c r="AN82" s="1273">
        <v>10</v>
      </c>
      <c r="AO82" s="1273">
        <v>3</v>
      </c>
      <c r="AP82" s="1273">
        <v>7</v>
      </c>
      <c r="AQ82" s="1273">
        <v>0</v>
      </c>
      <c r="AR82" s="1273">
        <v>0</v>
      </c>
      <c r="AS82" s="1304">
        <v>400</v>
      </c>
      <c r="AT82" s="1273">
        <v>25</v>
      </c>
      <c r="AU82" s="1273">
        <v>15</v>
      </c>
      <c r="AV82" s="1273">
        <v>4</v>
      </c>
      <c r="AW82" s="1273">
        <v>10</v>
      </c>
      <c r="AX82" s="1273">
        <v>77</v>
      </c>
      <c r="AY82" s="1273">
        <v>63</v>
      </c>
      <c r="AZ82" s="1273">
        <v>44</v>
      </c>
      <c r="BA82" s="1273">
        <v>37</v>
      </c>
      <c r="BB82" s="1273">
        <v>20</v>
      </c>
      <c r="BC82" s="1273">
        <v>20</v>
      </c>
      <c r="BD82" s="1273">
        <v>11</v>
      </c>
      <c r="BE82" s="1273">
        <v>10</v>
      </c>
      <c r="BF82" s="1273">
        <v>6</v>
      </c>
      <c r="BG82" s="1273">
        <v>11</v>
      </c>
      <c r="BH82" s="1273">
        <v>17</v>
      </c>
      <c r="BI82" s="1273">
        <v>6</v>
      </c>
      <c r="BJ82" s="1273">
        <v>6</v>
      </c>
      <c r="BK82" s="1273">
        <v>12</v>
      </c>
      <c r="BL82" s="1273">
        <v>6</v>
      </c>
      <c r="BM82" s="1468">
        <v>1</v>
      </c>
    </row>
    <row r="83" spans="1:65">
      <c r="A83" s="1289">
        <v>214</v>
      </c>
      <c r="B83" s="1162" t="s">
        <v>20</v>
      </c>
      <c r="C83" s="1304">
        <v>7459</v>
      </c>
      <c r="D83" s="1273">
        <v>645</v>
      </c>
      <c r="E83" s="1273">
        <v>296</v>
      </c>
      <c r="F83" s="1273">
        <v>124</v>
      </c>
      <c r="G83" s="1273">
        <v>288</v>
      </c>
      <c r="H83" s="1273">
        <v>877</v>
      </c>
      <c r="I83" s="1273">
        <v>1127</v>
      </c>
      <c r="J83" s="1273">
        <v>1077</v>
      </c>
      <c r="K83" s="1273">
        <v>726</v>
      </c>
      <c r="L83" s="1273">
        <v>483</v>
      </c>
      <c r="M83" s="1273">
        <v>432</v>
      </c>
      <c r="N83" s="1273">
        <v>339</v>
      </c>
      <c r="O83" s="1273">
        <v>252</v>
      </c>
      <c r="P83" s="1273">
        <v>189</v>
      </c>
      <c r="Q83" s="1273">
        <v>135</v>
      </c>
      <c r="R83" s="1273">
        <v>110</v>
      </c>
      <c r="S83" s="1273">
        <v>90</v>
      </c>
      <c r="T83" s="1273">
        <v>100</v>
      </c>
      <c r="U83" s="1273">
        <v>103</v>
      </c>
      <c r="V83" s="1273">
        <v>66</v>
      </c>
      <c r="W83" s="1305">
        <v>34</v>
      </c>
      <c r="X83" s="1273">
        <v>3652</v>
      </c>
      <c r="Y83" s="1273">
        <v>325</v>
      </c>
      <c r="Z83" s="1273">
        <v>158</v>
      </c>
      <c r="AA83" s="1273">
        <v>62</v>
      </c>
      <c r="AB83" s="1273">
        <v>114</v>
      </c>
      <c r="AC83" s="1273">
        <v>415</v>
      </c>
      <c r="AD83" s="1273">
        <v>537</v>
      </c>
      <c r="AE83" s="1273">
        <v>530</v>
      </c>
      <c r="AF83" s="1273">
        <v>378</v>
      </c>
      <c r="AG83" s="1273">
        <v>263</v>
      </c>
      <c r="AH83" s="1273">
        <v>219</v>
      </c>
      <c r="AI83" s="1273">
        <v>181</v>
      </c>
      <c r="AJ83" s="1273">
        <v>131</v>
      </c>
      <c r="AK83" s="1273">
        <v>103</v>
      </c>
      <c r="AL83" s="1273">
        <v>65</v>
      </c>
      <c r="AM83" s="1273">
        <v>46</v>
      </c>
      <c r="AN83" s="1273">
        <v>32</v>
      </c>
      <c r="AO83" s="1273">
        <v>47</v>
      </c>
      <c r="AP83" s="1273">
        <v>29</v>
      </c>
      <c r="AQ83" s="1273">
        <v>17</v>
      </c>
      <c r="AR83" s="1273">
        <v>17</v>
      </c>
      <c r="AS83" s="1304">
        <v>3807</v>
      </c>
      <c r="AT83" s="1273">
        <v>320</v>
      </c>
      <c r="AU83" s="1273">
        <v>138</v>
      </c>
      <c r="AV83" s="1273">
        <v>62</v>
      </c>
      <c r="AW83" s="1273">
        <v>174</v>
      </c>
      <c r="AX83" s="1273">
        <v>462</v>
      </c>
      <c r="AY83" s="1273">
        <v>590</v>
      </c>
      <c r="AZ83" s="1273">
        <v>547</v>
      </c>
      <c r="BA83" s="1273">
        <v>348</v>
      </c>
      <c r="BB83" s="1273">
        <v>220</v>
      </c>
      <c r="BC83" s="1273">
        <v>213</v>
      </c>
      <c r="BD83" s="1273">
        <v>158</v>
      </c>
      <c r="BE83" s="1273">
        <v>121</v>
      </c>
      <c r="BF83" s="1273">
        <v>86</v>
      </c>
      <c r="BG83" s="1273">
        <v>70</v>
      </c>
      <c r="BH83" s="1273">
        <v>64</v>
      </c>
      <c r="BI83" s="1273">
        <v>58</v>
      </c>
      <c r="BJ83" s="1273">
        <v>53</v>
      </c>
      <c r="BK83" s="1273">
        <v>74</v>
      </c>
      <c r="BL83" s="1273">
        <v>49</v>
      </c>
      <c r="BM83" s="1468">
        <v>17</v>
      </c>
    </row>
    <row r="84" spans="1:65">
      <c r="A84" s="1289">
        <v>215</v>
      </c>
      <c r="B84" s="1162" t="s">
        <v>81</v>
      </c>
      <c r="C84" s="1304">
        <v>1701</v>
      </c>
      <c r="D84" s="1273">
        <v>117</v>
      </c>
      <c r="E84" s="1273">
        <v>41</v>
      </c>
      <c r="F84" s="1273">
        <v>24</v>
      </c>
      <c r="G84" s="1273">
        <v>98</v>
      </c>
      <c r="H84" s="1273">
        <v>284</v>
      </c>
      <c r="I84" s="1273">
        <v>287</v>
      </c>
      <c r="J84" s="1273">
        <v>228</v>
      </c>
      <c r="K84" s="1273">
        <v>131</v>
      </c>
      <c r="L84" s="1273">
        <v>104</v>
      </c>
      <c r="M84" s="1273">
        <v>95</v>
      </c>
      <c r="N84" s="1273">
        <v>70</v>
      </c>
      <c r="O84" s="1273">
        <v>41</v>
      </c>
      <c r="P84" s="1273">
        <v>32</v>
      </c>
      <c r="Q84" s="1273">
        <v>33</v>
      </c>
      <c r="R84" s="1273">
        <v>29</v>
      </c>
      <c r="S84" s="1273">
        <v>25</v>
      </c>
      <c r="T84" s="1273">
        <v>31</v>
      </c>
      <c r="U84" s="1273">
        <v>19</v>
      </c>
      <c r="V84" s="1273">
        <v>12</v>
      </c>
      <c r="W84" s="1305">
        <v>3</v>
      </c>
      <c r="X84" s="1273">
        <v>874</v>
      </c>
      <c r="Y84" s="1273">
        <v>58</v>
      </c>
      <c r="Z84" s="1273">
        <v>23</v>
      </c>
      <c r="AA84" s="1273">
        <v>6</v>
      </c>
      <c r="AB84" s="1273">
        <v>39</v>
      </c>
      <c r="AC84" s="1273">
        <v>135</v>
      </c>
      <c r="AD84" s="1273">
        <v>156</v>
      </c>
      <c r="AE84" s="1273">
        <v>125</v>
      </c>
      <c r="AF84" s="1273">
        <v>78</v>
      </c>
      <c r="AG84" s="1273">
        <v>58</v>
      </c>
      <c r="AH84" s="1273">
        <v>54</v>
      </c>
      <c r="AI84" s="1273">
        <v>36</v>
      </c>
      <c r="AJ84" s="1273">
        <v>28</v>
      </c>
      <c r="AK84" s="1273">
        <v>18</v>
      </c>
      <c r="AL84" s="1273">
        <v>18</v>
      </c>
      <c r="AM84" s="1273">
        <v>12</v>
      </c>
      <c r="AN84" s="1273">
        <v>10</v>
      </c>
      <c r="AO84" s="1273">
        <v>13</v>
      </c>
      <c r="AP84" s="1273">
        <v>6</v>
      </c>
      <c r="AQ84" s="1273">
        <v>1</v>
      </c>
      <c r="AR84" s="1273">
        <v>1</v>
      </c>
      <c r="AS84" s="1304">
        <v>827</v>
      </c>
      <c r="AT84" s="1273">
        <v>59</v>
      </c>
      <c r="AU84" s="1273">
        <v>18</v>
      </c>
      <c r="AV84" s="1273">
        <v>18</v>
      </c>
      <c r="AW84" s="1273">
        <v>59</v>
      </c>
      <c r="AX84" s="1273">
        <v>149</v>
      </c>
      <c r="AY84" s="1273">
        <v>131</v>
      </c>
      <c r="AZ84" s="1273">
        <v>103</v>
      </c>
      <c r="BA84" s="1273">
        <v>53</v>
      </c>
      <c r="BB84" s="1273">
        <v>46</v>
      </c>
      <c r="BC84" s="1273">
        <v>41</v>
      </c>
      <c r="BD84" s="1273">
        <v>34</v>
      </c>
      <c r="BE84" s="1273">
        <v>13</v>
      </c>
      <c r="BF84" s="1273">
        <v>14</v>
      </c>
      <c r="BG84" s="1273">
        <v>15</v>
      </c>
      <c r="BH84" s="1273">
        <v>17</v>
      </c>
      <c r="BI84" s="1273">
        <v>15</v>
      </c>
      <c r="BJ84" s="1273">
        <v>18</v>
      </c>
      <c r="BK84" s="1273">
        <v>13</v>
      </c>
      <c r="BL84" s="1273">
        <v>11</v>
      </c>
      <c r="BM84" s="1468">
        <v>2</v>
      </c>
    </row>
    <row r="85" spans="1:65">
      <c r="A85" s="1289">
        <v>216</v>
      </c>
      <c r="B85" s="1162" t="s">
        <v>26</v>
      </c>
      <c r="C85" s="1304">
        <v>2340</v>
      </c>
      <c r="D85" s="1273">
        <v>203</v>
      </c>
      <c r="E85" s="1273">
        <v>77</v>
      </c>
      <c r="F85" s="1273">
        <v>41</v>
      </c>
      <c r="G85" s="1273">
        <v>150</v>
      </c>
      <c r="H85" s="1273">
        <v>383</v>
      </c>
      <c r="I85" s="1273">
        <v>466</v>
      </c>
      <c r="J85" s="1273">
        <v>319</v>
      </c>
      <c r="K85" s="1273">
        <v>204</v>
      </c>
      <c r="L85" s="1273">
        <v>119</v>
      </c>
      <c r="M85" s="1273">
        <v>107</v>
      </c>
      <c r="N85" s="1273">
        <v>66</v>
      </c>
      <c r="O85" s="1273">
        <v>51</v>
      </c>
      <c r="P85" s="1273">
        <v>45</v>
      </c>
      <c r="Q85" s="1273">
        <v>26</v>
      </c>
      <c r="R85" s="1273">
        <v>16</v>
      </c>
      <c r="S85" s="1273">
        <v>20</v>
      </c>
      <c r="T85" s="1273">
        <v>14</v>
      </c>
      <c r="U85" s="1273">
        <v>18</v>
      </c>
      <c r="V85" s="1273">
        <v>15</v>
      </c>
      <c r="W85" s="1305">
        <v>0</v>
      </c>
      <c r="X85" s="1273">
        <v>1270</v>
      </c>
      <c r="Y85" s="1273">
        <v>112</v>
      </c>
      <c r="Z85" s="1273">
        <v>35</v>
      </c>
      <c r="AA85" s="1273">
        <v>24</v>
      </c>
      <c r="AB85" s="1273">
        <v>106</v>
      </c>
      <c r="AC85" s="1273">
        <v>203</v>
      </c>
      <c r="AD85" s="1273">
        <v>244</v>
      </c>
      <c r="AE85" s="1273">
        <v>169</v>
      </c>
      <c r="AF85" s="1273">
        <v>109</v>
      </c>
      <c r="AG85" s="1273">
        <v>67</v>
      </c>
      <c r="AH85" s="1273">
        <v>74</v>
      </c>
      <c r="AI85" s="1273">
        <v>31</v>
      </c>
      <c r="AJ85" s="1273">
        <v>31</v>
      </c>
      <c r="AK85" s="1273">
        <v>22</v>
      </c>
      <c r="AL85" s="1273">
        <v>15</v>
      </c>
      <c r="AM85" s="1273">
        <v>6</v>
      </c>
      <c r="AN85" s="1273">
        <v>8</v>
      </c>
      <c r="AO85" s="1273">
        <v>6</v>
      </c>
      <c r="AP85" s="1273">
        <v>7</v>
      </c>
      <c r="AQ85" s="1273">
        <v>1</v>
      </c>
      <c r="AR85" s="1273">
        <v>0</v>
      </c>
      <c r="AS85" s="1304">
        <v>1070</v>
      </c>
      <c r="AT85" s="1273">
        <v>91</v>
      </c>
      <c r="AU85" s="1273">
        <v>42</v>
      </c>
      <c r="AV85" s="1273">
        <v>17</v>
      </c>
      <c r="AW85" s="1273">
        <v>44</v>
      </c>
      <c r="AX85" s="1273">
        <v>180</v>
      </c>
      <c r="AY85" s="1273">
        <v>222</v>
      </c>
      <c r="AZ85" s="1273">
        <v>150</v>
      </c>
      <c r="BA85" s="1273">
        <v>95</v>
      </c>
      <c r="BB85" s="1273">
        <v>52</v>
      </c>
      <c r="BC85" s="1273">
        <v>33</v>
      </c>
      <c r="BD85" s="1273">
        <v>35</v>
      </c>
      <c r="BE85" s="1273">
        <v>20</v>
      </c>
      <c r="BF85" s="1273">
        <v>23</v>
      </c>
      <c r="BG85" s="1273">
        <v>11</v>
      </c>
      <c r="BH85" s="1273">
        <v>10</v>
      </c>
      <c r="BI85" s="1273">
        <v>12</v>
      </c>
      <c r="BJ85" s="1273">
        <v>8</v>
      </c>
      <c r="BK85" s="1273">
        <v>11</v>
      </c>
      <c r="BL85" s="1273">
        <v>14</v>
      </c>
      <c r="BM85" s="1468">
        <v>0</v>
      </c>
    </row>
    <row r="86" spans="1:65">
      <c r="A86" s="1289">
        <v>217</v>
      </c>
      <c r="B86" s="1162" t="s">
        <v>21</v>
      </c>
      <c r="C86" s="1304">
        <v>4402</v>
      </c>
      <c r="D86" s="1273">
        <v>398</v>
      </c>
      <c r="E86" s="1273">
        <v>124</v>
      </c>
      <c r="F86" s="1273">
        <v>59</v>
      </c>
      <c r="G86" s="1273">
        <v>101</v>
      </c>
      <c r="H86" s="1273">
        <v>673</v>
      </c>
      <c r="I86" s="1273">
        <v>737</v>
      </c>
      <c r="J86" s="1273">
        <v>665</v>
      </c>
      <c r="K86" s="1273">
        <v>419</v>
      </c>
      <c r="L86" s="1273">
        <v>244</v>
      </c>
      <c r="M86" s="1273">
        <v>230</v>
      </c>
      <c r="N86" s="1273">
        <v>191</v>
      </c>
      <c r="O86" s="1273">
        <v>118</v>
      </c>
      <c r="P86" s="1273">
        <v>104</v>
      </c>
      <c r="Q86" s="1273">
        <v>76</v>
      </c>
      <c r="R86" s="1273">
        <v>65</v>
      </c>
      <c r="S86" s="1273">
        <v>58</v>
      </c>
      <c r="T86" s="1273">
        <v>56</v>
      </c>
      <c r="U86" s="1273">
        <v>45</v>
      </c>
      <c r="V86" s="1273">
        <v>39</v>
      </c>
      <c r="W86" s="1305">
        <v>4</v>
      </c>
      <c r="X86" s="1273">
        <v>2215</v>
      </c>
      <c r="Y86" s="1273">
        <v>219</v>
      </c>
      <c r="Z86" s="1273">
        <v>66</v>
      </c>
      <c r="AA86" s="1273">
        <v>25</v>
      </c>
      <c r="AB86" s="1273">
        <v>51</v>
      </c>
      <c r="AC86" s="1273">
        <v>331</v>
      </c>
      <c r="AD86" s="1273">
        <v>367</v>
      </c>
      <c r="AE86" s="1273">
        <v>325</v>
      </c>
      <c r="AF86" s="1273">
        <v>216</v>
      </c>
      <c r="AG86" s="1273">
        <v>131</v>
      </c>
      <c r="AH86" s="1273">
        <v>133</v>
      </c>
      <c r="AI86" s="1273">
        <v>108</v>
      </c>
      <c r="AJ86" s="1273">
        <v>61</v>
      </c>
      <c r="AK86" s="1273">
        <v>61</v>
      </c>
      <c r="AL86" s="1273">
        <v>39</v>
      </c>
      <c r="AM86" s="1273">
        <v>25</v>
      </c>
      <c r="AN86" s="1273">
        <v>21</v>
      </c>
      <c r="AO86" s="1273">
        <v>15</v>
      </c>
      <c r="AP86" s="1273">
        <v>13</v>
      </c>
      <c r="AQ86" s="1273">
        <v>8</v>
      </c>
      <c r="AR86" s="1273">
        <v>2</v>
      </c>
      <c r="AS86" s="1304">
        <v>2187</v>
      </c>
      <c r="AT86" s="1273">
        <v>179</v>
      </c>
      <c r="AU86" s="1273">
        <v>58</v>
      </c>
      <c r="AV86" s="1273">
        <v>34</v>
      </c>
      <c r="AW86" s="1273">
        <v>50</v>
      </c>
      <c r="AX86" s="1273">
        <v>342</v>
      </c>
      <c r="AY86" s="1273">
        <v>370</v>
      </c>
      <c r="AZ86" s="1273">
        <v>340</v>
      </c>
      <c r="BA86" s="1273">
        <v>203</v>
      </c>
      <c r="BB86" s="1273">
        <v>113</v>
      </c>
      <c r="BC86" s="1273">
        <v>97</v>
      </c>
      <c r="BD86" s="1273">
        <v>83</v>
      </c>
      <c r="BE86" s="1273">
        <v>57</v>
      </c>
      <c r="BF86" s="1273">
        <v>43</v>
      </c>
      <c r="BG86" s="1273">
        <v>37</v>
      </c>
      <c r="BH86" s="1273">
        <v>40</v>
      </c>
      <c r="BI86" s="1273">
        <v>37</v>
      </c>
      <c r="BJ86" s="1273">
        <v>41</v>
      </c>
      <c r="BK86" s="1273">
        <v>32</v>
      </c>
      <c r="BL86" s="1273">
        <v>31</v>
      </c>
      <c r="BM86" s="1468">
        <v>2</v>
      </c>
    </row>
    <row r="87" spans="1:65">
      <c r="A87" s="1289">
        <v>218</v>
      </c>
      <c r="B87" s="1162" t="s">
        <v>32</v>
      </c>
      <c r="C87" s="1304">
        <v>1256</v>
      </c>
      <c r="D87" s="1273">
        <v>113</v>
      </c>
      <c r="E87" s="1273">
        <v>33</v>
      </c>
      <c r="F87" s="1273">
        <v>20</v>
      </c>
      <c r="G87" s="1273">
        <v>100</v>
      </c>
      <c r="H87" s="1273">
        <v>227</v>
      </c>
      <c r="I87" s="1273">
        <v>210</v>
      </c>
      <c r="J87" s="1273">
        <v>146</v>
      </c>
      <c r="K87" s="1273">
        <v>108</v>
      </c>
      <c r="L87" s="1273">
        <v>71</v>
      </c>
      <c r="M87" s="1273">
        <v>61</v>
      </c>
      <c r="N87" s="1273">
        <v>47</v>
      </c>
      <c r="O87" s="1273">
        <v>32</v>
      </c>
      <c r="P87" s="1273">
        <v>20</v>
      </c>
      <c r="Q87" s="1273">
        <v>17</v>
      </c>
      <c r="R87" s="1273">
        <v>10</v>
      </c>
      <c r="S87" s="1273">
        <v>12</v>
      </c>
      <c r="T87" s="1273">
        <v>10</v>
      </c>
      <c r="U87" s="1273">
        <v>10</v>
      </c>
      <c r="V87" s="1273">
        <v>9</v>
      </c>
      <c r="W87" s="1305">
        <v>0</v>
      </c>
      <c r="X87" s="1273">
        <v>698</v>
      </c>
      <c r="Y87" s="1273">
        <v>55</v>
      </c>
      <c r="Z87" s="1273">
        <v>21</v>
      </c>
      <c r="AA87" s="1273">
        <v>12</v>
      </c>
      <c r="AB87" s="1273">
        <v>73</v>
      </c>
      <c r="AC87" s="1273">
        <v>132</v>
      </c>
      <c r="AD87" s="1273">
        <v>120</v>
      </c>
      <c r="AE87" s="1273">
        <v>75</v>
      </c>
      <c r="AF87" s="1273">
        <v>60</v>
      </c>
      <c r="AG87" s="1273">
        <v>36</v>
      </c>
      <c r="AH87" s="1273">
        <v>32</v>
      </c>
      <c r="AI87" s="1273">
        <v>26</v>
      </c>
      <c r="AJ87" s="1273">
        <v>18</v>
      </c>
      <c r="AK87" s="1273">
        <v>14</v>
      </c>
      <c r="AL87" s="1273">
        <v>10</v>
      </c>
      <c r="AM87" s="1273">
        <v>4</v>
      </c>
      <c r="AN87" s="1273">
        <v>2</v>
      </c>
      <c r="AO87" s="1273">
        <v>3</v>
      </c>
      <c r="AP87" s="1273">
        <v>4</v>
      </c>
      <c r="AQ87" s="1273">
        <v>1</v>
      </c>
      <c r="AR87" s="1273">
        <v>0</v>
      </c>
      <c r="AS87" s="1304">
        <v>558</v>
      </c>
      <c r="AT87" s="1273">
        <v>58</v>
      </c>
      <c r="AU87" s="1273">
        <v>12</v>
      </c>
      <c r="AV87" s="1273">
        <v>8</v>
      </c>
      <c r="AW87" s="1273">
        <v>27</v>
      </c>
      <c r="AX87" s="1273">
        <v>95</v>
      </c>
      <c r="AY87" s="1273">
        <v>90</v>
      </c>
      <c r="AZ87" s="1273">
        <v>71</v>
      </c>
      <c r="BA87" s="1273">
        <v>48</v>
      </c>
      <c r="BB87" s="1273">
        <v>35</v>
      </c>
      <c r="BC87" s="1273">
        <v>29</v>
      </c>
      <c r="BD87" s="1273">
        <v>21</v>
      </c>
      <c r="BE87" s="1273">
        <v>14</v>
      </c>
      <c r="BF87" s="1273">
        <v>6</v>
      </c>
      <c r="BG87" s="1273">
        <v>7</v>
      </c>
      <c r="BH87" s="1273">
        <v>6</v>
      </c>
      <c r="BI87" s="1273">
        <v>10</v>
      </c>
      <c r="BJ87" s="1273">
        <v>7</v>
      </c>
      <c r="BK87" s="1273">
        <v>6</v>
      </c>
      <c r="BL87" s="1273">
        <v>8</v>
      </c>
      <c r="BM87" s="1468">
        <v>0</v>
      </c>
    </row>
    <row r="88" spans="1:65">
      <c r="A88" s="1289">
        <v>219</v>
      </c>
      <c r="B88" s="1162" t="s">
        <v>22</v>
      </c>
      <c r="C88" s="1304">
        <v>3063</v>
      </c>
      <c r="D88" s="1273">
        <v>214</v>
      </c>
      <c r="E88" s="1273">
        <v>116</v>
      </c>
      <c r="F88" s="1273">
        <v>62</v>
      </c>
      <c r="G88" s="1273">
        <v>186</v>
      </c>
      <c r="H88" s="1273">
        <v>509</v>
      </c>
      <c r="I88" s="1273">
        <v>488</v>
      </c>
      <c r="J88" s="1273">
        <v>408</v>
      </c>
      <c r="K88" s="1273">
        <v>237</v>
      </c>
      <c r="L88" s="1273">
        <v>145</v>
      </c>
      <c r="M88" s="1273">
        <v>145</v>
      </c>
      <c r="N88" s="1273">
        <v>109</v>
      </c>
      <c r="O88" s="1273">
        <v>100</v>
      </c>
      <c r="P88" s="1273">
        <v>84</v>
      </c>
      <c r="Q88" s="1273">
        <v>65</v>
      </c>
      <c r="R88" s="1273">
        <v>42</v>
      </c>
      <c r="S88" s="1273">
        <v>27</v>
      </c>
      <c r="T88" s="1273">
        <v>40</v>
      </c>
      <c r="U88" s="1273">
        <v>54</v>
      </c>
      <c r="V88" s="1273">
        <v>32</v>
      </c>
      <c r="W88" s="1305">
        <v>1</v>
      </c>
      <c r="X88" s="1273">
        <v>1588</v>
      </c>
      <c r="Y88" s="1273">
        <v>107</v>
      </c>
      <c r="Z88" s="1273">
        <v>60</v>
      </c>
      <c r="AA88" s="1273">
        <v>25</v>
      </c>
      <c r="AB88" s="1273">
        <v>108</v>
      </c>
      <c r="AC88" s="1273">
        <v>280</v>
      </c>
      <c r="AD88" s="1273">
        <v>247</v>
      </c>
      <c r="AE88" s="1273">
        <v>224</v>
      </c>
      <c r="AF88" s="1273">
        <v>124</v>
      </c>
      <c r="AG88" s="1273">
        <v>80</v>
      </c>
      <c r="AH88" s="1273">
        <v>76</v>
      </c>
      <c r="AI88" s="1273">
        <v>59</v>
      </c>
      <c r="AJ88" s="1273">
        <v>47</v>
      </c>
      <c r="AK88" s="1273">
        <v>47</v>
      </c>
      <c r="AL88" s="1273">
        <v>33</v>
      </c>
      <c r="AM88" s="1273">
        <v>23</v>
      </c>
      <c r="AN88" s="1273">
        <v>11</v>
      </c>
      <c r="AO88" s="1273">
        <v>10</v>
      </c>
      <c r="AP88" s="1273">
        <v>18</v>
      </c>
      <c r="AQ88" s="1273">
        <v>9</v>
      </c>
      <c r="AR88" s="1273">
        <v>1</v>
      </c>
      <c r="AS88" s="1304">
        <v>1475</v>
      </c>
      <c r="AT88" s="1273">
        <v>107</v>
      </c>
      <c r="AU88" s="1273">
        <v>56</v>
      </c>
      <c r="AV88" s="1273">
        <v>37</v>
      </c>
      <c r="AW88" s="1273">
        <v>78</v>
      </c>
      <c r="AX88" s="1273">
        <v>229</v>
      </c>
      <c r="AY88" s="1273">
        <v>241</v>
      </c>
      <c r="AZ88" s="1273">
        <v>184</v>
      </c>
      <c r="BA88" s="1273">
        <v>113</v>
      </c>
      <c r="BB88" s="1273">
        <v>65</v>
      </c>
      <c r="BC88" s="1273">
        <v>69</v>
      </c>
      <c r="BD88" s="1273">
        <v>50</v>
      </c>
      <c r="BE88" s="1273">
        <v>53</v>
      </c>
      <c r="BF88" s="1273">
        <v>37</v>
      </c>
      <c r="BG88" s="1273">
        <v>32</v>
      </c>
      <c r="BH88" s="1273">
        <v>19</v>
      </c>
      <c r="BI88" s="1273">
        <v>16</v>
      </c>
      <c r="BJ88" s="1273">
        <v>30</v>
      </c>
      <c r="BK88" s="1273">
        <v>36</v>
      </c>
      <c r="BL88" s="1273">
        <v>23</v>
      </c>
      <c r="BM88" s="1468">
        <v>0</v>
      </c>
    </row>
    <row r="89" spans="1:65">
      <c r="A89" s="1289">
        <v>220</v>
      </c>
      <c r="B89" s="1162" t="s">
        <v>33</v>
      </c>
      <c r="C89" s="1304">
        <v>864</v>
      </c>
      <c r="D89" s="1273">
        <v>69</v>
      </c>
      <c r="E89" s="1273">
        <v>26</v>
      </c>
      <c r="F89" s="1273">
        <v>11</v>
      </c>
      <c r="G89" s="1273">
        <v>28</v>
      </c>
      <c r="H89" s="1273">
        <v>161</v>
      </c>
      <c r="I89" s="1273">
        <v>163</v>
      </c>
      <c r="J89" s="1273">
        <v>122</v>
      </c>
      <c r="K89" s="1273">
        <v>69</v>
      </c>
      <c r="L89" s="1273">
        <v>62</v>
      </c>
      <c r="M89" s="1273">
        <v>37</v>
      </c>
      <c r="N89" s="1273">
        <v>34</v>
      </c>
      <c r="O89" s="1273">
        <v>19</v>
      </c>
      <c r="P89" s="1273">
        <v>17</v>
      </c>
      <c r="Q89" s="1273">
        <v>10</v>
      </c>
      <c r="R89" s="1273">
        <v>9</v>
      </c>
      <c r="S89" s="1273">
        <v>7</v>
      </c>
      <c r="T89" s="1273">
        <v>8</v>
      </c>
      <c r="U89" s="1273">
        <v>8</v>
      </c>
      <c r="V89" s="1273">
        <v>4</v>
      </c>
      <c r="W89" s="1305">
        <v>2</v>
      </c>
      <c r="X89" s="1273">
        <v>491</v>
      </c>
      <c r="Y89" s="1273">
        <v>32</v>
      </c>
      <c r="Z89" s="1273">
        <v>14</v>
      </c>
      <c r="AA89" s="1273">
        <v>4</v>
      </c>
      <c r="AB89" s="1273">
        <v>20</v>
      </c>
      <c r="AC89" s="1273">
        <v>92</v>
      </c>
      <c r="AD89" s="1273">
        <v>93</v>
      </c>
      <c r="AE89" s="1273">
        <v>64</v>
      </c>
      <c r="AF89" s="1273">
        <v>45</v>
      </c>
      <c r="AG89" s="1273">
        <v>35</v>
      </c>
      <c r="AH89" s="1273">
        <v>18</v>
      </c>
      <c r="AI89" s="1273">
        <v>23</v>
      </c>
      <c r="AJ89" s="1273">
        <v>13</v>
      </c>
      <c r="AK89" s="1273">
        <v>14</v>
      </c>
      <c r="AL89" s="1273">
        <v>5</v>
      </c>
      <c r="AM89" s="1273">
        <v>6</v>
      </c>
      <c r="AN89" s="1273">
        <v>5</v>
      </c>
      <c r="AO89" s="1273">
        <v>3</v>
      </c>
      <c r="AP89" s="1273">
        <v>3</v>
      </c>
      <c r="AQ89" s="1273">
        <v>2</v>
      </c>
      <c r="AR89" s="1273">
        <v>1</v>
      </c>
      <c r="AS89" s="1304">
        <v>373</v>
      </c>
      <c r="AT89" s="1273">
        <v>37</v>
      </c>
      <c r="AU89" s="1273">
        <v>12</v>
      </c>
      <c r="AV89" s="1273">
        <v>7</v>
      </c>
      <c r="AW89" s="1273">
        <v>8</v>
      </c>
      <c r="AX89" s="1273">
        <v>69</v>
      </c>
      <c r="AY89" s="1273">
        <v>70</v>
      </c>
      <c r="AZ89" s="1273">
        <v>58</v>
      </c>
      <c r="BA89" s="1273">
        <v>24</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909</v>
      </c>
      <c r="D90" s="1273">
        <v>58</v>
      </c>
      <c r="E90" s="1273">
        <v>33</v>
      </c>
      <c r="F90" s="1273">
        <v>9</v>
      </c>
      <c r="G90" s="1273">
        <v>29</v>
      </c>
      <c r="H90" s="1273">
        <v>120</v>
      </c>
      <c r="I90" s="1273">
        <v>157</v>
      </c>
      <c r="J90" s="1273">
        <v>126</v>
      </c>
      <c r="K90" s="1273">
        <v>88</v>
      </c>
      <c r="L90" s="1273">
        <v>53</v>
      </c>
      <c r="M90" s="1273">
        <v>47</v>
      </c>
      <c r="N90" s="1273">
        <v>38</v>
      </c>
      <c r="O90" s="1273">
        <v>29</v>
      </c>
      <c r="P90" s="1273">
        <v>37</v>
      </c>
      <c r="Q90" s="1273">
        <v>31</v>
      </c>
      <c r="R90" s="1273">
        <v>14</v>
      </c>
      <c r="S90" s="1273">
        <v>12</v>
      </c>
      <c r="T90" s="1273">
        <v>8</v>
      </c>
      <c r="U90" s="1273">
        <v>12</v>
      </c>
      <c r="V90" s="1273">
        <v>8</v>
      </c>
      <c r="W90" s="1305">
        <v>0</v>
      </c>
      <c r="X90" s="1273">
        <v>475</v>
      </c>
      <c r="Y90" s="1273">
        <v>32</v>
      </c>
      <c r="Z90" s="1273">
        <v>17</v>
      </c>
      <c r="AA90" s="1273">
        <v>4</v>
      </c>
      <c r="AB90" s="1273">
        <v>18</v>
      </c>
      <c r="AC90" s="1273">
        <v>53</v>
      </c>
      <c r="AD90" s="1273">
        <v>79</v>
      </c>
      <c r="AE90" s="1273">
        <v>63</v>
      </c>
      <c r="AF90" s="1273">
        <v>52</v>
      </c>
      <c r="AG90" s="1273">
        <v>35</v>
      </c>
      <c r="AH90" s="1273">
        <v>25</v>
      </c>
      <c r="AI90" s="1273">
        <v>25</v>
      </c>
      <c r="AJ90" s="1273">
        <v>17</v>
      </c>
      <c r="AK90" s="1273">
        <v>21</v>
      </c>
      <c r="AL90" s="1273">
        <v>17</v>
      </c>
      <c r="AM90" s="1273">
        <v>5</v>
      </c>
      <c r="AN90" s="1273">
        <v>6</v>
      </c>
      <c r="AO90" s="1273">
        <v>2</v>
      </c>
      <c r="AP90" s="1273">
        <v>2</v>
      </c>
      <c r="AQ90" s="1273">
        <v>2</v>
      </c>
      <c r="AR90" s="1273">
        <v>0</v>
      </c>
      <c r="AS90" s="1304">
        <v>434</v>
      </c>
      <c r="AT90" s="1273">
        <v>26</v>
      </c>
      <c r="AU90" s="1273">
        <v>16</v>
      </c>
      <c r="AV90" s="1273">
        <v>5</v>
      </c>
      <c r="AW90" s="1273">
        <v>11</v>
      </c>
      <c r="AX90" s="1273">
        <v>67</v>
      </c>
      <c r="AY90" s="1273">
        <v>78</v>
      </c>
      <c r="AZ90" s="1273">
        <v>63</v>
      </c>
      <c r="BA90" s="1273">
        <v>36</v>
      </c>
      <c r="BB90" s="1273">
        <v>18</v>
      </c>
      <c r="BC90" s="1273">
        <v>22</v>
      </c>
      <c r="BD90" s="1273">
        <v>13</v>
      </c>
      <c r="BE90" s="1273">
        <v>12</v>
      </c>
      <c r="BF90" s="1273">
        <v>16</v>
      </c>
      <c r="BG90" s="1273">
        <v>14</v>
      </c>
      <c r="BH90" s="1273">
        <v>9</v>
      </c>
      <c r="BI90" s="1273">
        <v>6</v>
      </c>
      <c r="BJ90" s="1273">
        <v>6</v>
      </c>
      <c r="BK90" s="1273">
        <v>10</v>
      </c>
      <c r="BL90" s="1273">
        <v>6</v>
      </c>
      <c r="BM90" s="1468">
        <v>0</v>
      </c>
    </row>
    <row r="91" spans="1:65">
      <c r="A91" s="1289">
        <v>222</v>
      </c>
      <c r="B91" s="1162" t="s">
        <v>648</v>
      </c>
      <c r="C91" s="1304">
        <v>385</v>
      </c>
      <c r="D91" s="1273">
        <v>43</v>
      </c>
      <c r="E91" s="1273">
        <v>12</v>
      </c>
      <c r="F91" s="1273">
        <v>3</v>
      </c>
      <c r="G91" s="1273">
        <v>12</v>
      </c>
      <c r="H91" s="1273">
        <v>62</v>
      </c>
      <c r="I91" s="1273">
        <v>65</v>
      </c>
      <c r="J91" s="1273">
        <v>59</v>
      </c>
      <c r="K91" s="1273">
        <v>31</v>
      </c>
      <c r="L91" s="1273">
        <v>22</v>
      </c>
      <c r="M91" s="1273">
        <v>22</v>
      </c>
      <c r="N91" s="1273">
        <v>16</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183</v>
      </c>
      <c r="AT91" s="1273">
        <v>24</v>
      </c>
      <c r="AU91" s="1273">
        <v>7</v>
      </c>
      <c r="AV91" s="1273">
        <v>2</v>
      </c>
      <c r="AW91" s="1273">
        <v>8</v>
      </c>
      <c r="AX91" s="1273">
        <v>31</v>
      </c>
      <c r="AY91" s="1273">
        <v>28</v>
      </c>
      <c r="AZ91" s="1273">
        <v>28</v>
      </c>
      <c r="BA91" s="1273">
        <v>14</v>
      </c>
      <c r="BB91" s="1273">
        <v>7</v>
      </c>
      <c r="BC91" s="1273">
        <v>5</v>
      </c>
      <c r="BD91" s="1273">
        <v>9</v>
      </c>
      <c r="BE91" s="1273">
        <v>2</v>
      </c>
      <c r="BF91" s="1273">
        <v>6</v>
      </c>
      <c r="BG91" s="1273">
        <v>5</v>
      </c>
      <c r="BH91" s="1273">
        <v>2</v>
      </c>
      <c r="BI91" s="1273">
        <v>2</v>
      </c>
      <c r="BJ91" s="1273">
        <v>2</v>
      </c>
      <c r="BK91" s="1273">
        <v>0</v>
      </c>
      <c r="BL91" s="1273">
        <v>1</v>
      </c>
      <c r="BM91" s="1468">
        <v>1</v>
      </c>
    </row>
    <row r="92" spans="1:65">
      <c r="A92" s="1289">
        <v>223</v>
      </c>
      <c r="B92" s="1162" t="s">
        <v>649</v>
      </c>
      <c r="C92" s="1304">
        <v>1161</v>
      </c>
      <c r="D92" s="1273">
        <v>90</v>
      </c>
      <c r="E92" s="1273">
        <v>38</v>
      </c>
      <c r="F92" s="1273">
        <v>25</v>
      </c>
      <c r="G92" s="1273">
        <v>31</v>
      </c>
      <c r="H92" s="1273">
        <v>193</v>
      </c>
      <c r="I92" s="1273">
        <v>191</v>
      </c>
      <c r="J92" s="1273">
        <v>138</v>
      </c>
      <c r="K92" s="1273">
        <v>112</v>
      </c>
      <c r="L92" s="1273">
        <v>65</v>
      </c>
      <c r="M92" s="1273">
        <v>49</v>
      </c>
      <c r="N92" s="1273">
        <v>42</v>
      </c>
      <c r="O92" s="1273">
        <v>46</v>
      </c>
      <c r="P92" s="1273">
        <v>29</v>
      </c>
      <c r="Q92" s="1273">
        <v>33</v>
      </c>
      <c r="R92" s="1273">
        <v>27</v>
      </c>
      <c r="S92" s="1273">
        <v>14</v>
      </c>
      <c r="T92" s="1273">
        <v>17</v>
      </c>
      <c r="U92" s="1273">
        <v>12</v>
      </c>
      <c r="V92" s="1273">
        <v>9</v>
      </c>
      <c r="W92" s="1305">
        <v>2</v>
      </c>
      <c r="X92" s="1273">
        <v>601</v>
      </c>
      <c r="Y92" s="1273">
        <v>55</v>
      </c>
      <c r="Z92" s="1273">
        <v>20</v>
      </c>
      <c r="AA92" s="1273">
        <v>10</v>
      </c>
      <c r="AB92" s="1273">
        <v>15</v>
      </c>
      <c r="AC92" s="1273">
        <v>105</v>
      </c>
      <c r="AD92" s="1273">
        <v>78</v>
      </c>
      <c r="AE92" s="1273">
        <v>76</v>
      </c>
      <c r="AF92" s="1273">
        <v>59</v>
      </c>
      <c r="AG92" s="1273">
        <v>44</v>
      </c>
      <c r="AH92" s="1273">
        <v>28</v>
      </c>
      <c r="AI92" s="1273">
        <v>20</v>
      </c>
      <c r="AJ92" s="1273">
        <v>27</v>
      </c>
      <c r="AK92" s="1273">
        <v>14</v>
      </c>
      <c r="AL92" s="1273">
        <v>19</v>
      </c>
      <c r="AM92" s="1273">
        <v>15</v>
      </c>
      <c r="AN92" s="1273">
        <v>5</v>
      </c>
      <c r="AO92" s="1273">
        <v>5</v>
      </c>
      <c r="AP92" s="1273">
        <v>3</v>
      </c>
      <c r="AQ92" s="1273">
        <v>3</v>
      </c>
      <c r="AR92" s="1273">
        <v>2</v>
      </c>
      <c r="AS92" s="1304">
        <v>560</v>
      </c>
      <c r="AT92" s="1273">
        <v>35</v>
      </c>
      <c r="AU92" s="1273">
        <v>18</v>
      </c>
      <c r="AV92" s="1273">
        <v>15</v>
      </c>
      <c r="AW92" s="1273">
        <v>16</v>
      </c>
      <c r="AX92" s="1273">
        <v>88</v>
      </c>
      <c r="AY92" s="1273">
        <v>113</v>
      </c>
      <c r="AZ92" s="1273">
        <v>62</v>
      </c>
      <c r="BA92" s="1273">
        <v>53</v>
      </c>
      <c r="BB92" s="1273">
        <v>21</v>
      </c>
      <c r="BC92" s="1273">
        <v>21</v>
      </c>
      <c r="BD92" s="1273">
        <v>22</v>
      </c>
      <c r="BE92" s="1273">
        <v>19</v>
      </c>
      <c r="BF92" s="1273">
        <v>15</v>
      </c>
      <c r="BG92" s="1273">
        <v>14</v>
      </c>
      <c r="BH92" s="1273">
        <v>12</v>
      </c>
      <c r="BI92" s="1273">
        <v>9</v>
      </c>
      <c r="BJ92" s="1273">
        <v>12</v>
      </c>
      <c r="BK92" s="1273">
        <v>9</v>
      </c>
      <c r="BL92" s="1273">
        <v>6</v>
      </c>
      <c r="BM92" s="1468">
        <v>0</v>
      </c>
    </row>
    <row r="93" spans="1:65">
      <c r="A93" s="1289">
        <v>224</v>
      </c>
      <c r="B93" s="1162" t="s">
        <v>650</v>
      </c>
      <c r="C93" s="1304">
        <v>911</v>
      </c>
      <c r="D93" s="1273">
        <v>85</v>
      </c>
      <c r="E93" s="1273">
        <v>25</v>
      </c>
      <c r="F93" s="1273">
        <v>23</v>
      </c>
      <c r="G93" s="1273">
        <v>100</v>
      </c>
      <c r="H93" s="1273">
        <v>141</v>
      </c>
      <c r="I93" s="1273">
        <v>129</v>
      </c>
      <c r="J93" s="1273">
        <v>101</v>
      </c>
      <c r="K93" s="1273">
        <v>69</v>
      </c>
      <c r="L93" s="1273">
        <v>55</v>
      </c>
      <c r="M93" s="1273">
        <v>55</v>
      </c>
      <c r="N93" s="1273">
        <v>36</v>
      </c>
      <c r="O93" s="1273">
        <v>22</v>
      </c>
      <c r="P93" s="1273">
        <v>14</v>
      </c>
      <c r="Q93" s="1273">
        <v>15</v>
      </c>
      <c r="R93" s="1273">
        <v>19</v>
      </c>
      <c r="S93" s="1273">
        <v>10</v>
      </c>
      <c r="T93" s="1273">
        <v>4</v>
      </c>
      <c r="U93" s="1273">
        <v>5</v>
      </c>
      <c r="V93" s="1273">
        <v>3</v>
      </c>
      <c r="W93" s="1305">
        <v>0</v>
      </c>
      <c r="X93" s="1273">
        <v>504</v>
      </c>
      <c r="Y93" s="1273">
        <v>47</v>
      </c>
      <c r="Z93" s="1273">
        <v>13</v>
      </c>
      <c r="AA93" s="1273">
        <v>15</v>
      </c>
      <c r="AB93" s="1273">
        <v>66</v>
      </c>
      <c r="AC93" s="1273">
        <v>65</v>
      </c>
      <c r="AD93" s="1273">
        <v>63</v>
      </c>
      <c r="AE93" s="1273">
        <v>54</v>
      </c>
      <c r="AF93" s="1273">
        <v>36</v>
      </c>
      <c r="AG93" s="1273">
        <v>29</v>
      </c>
      <c r="AH93" s="1273">
        <v>40</v>
      </c>
      <c r="AI93" s="1273">
        <v>25</v>
      </c>
      <c r="AJ93" s="1273">
        <v>9</v>
      </c>
      <c r="AK93" s="1273">
        <v>9</v>
      </c>
      <c r="AL93" s="1273">
        <v>8</v>
      </c>
      <c r="AM93" s="1273">
        <v>14</v>
      </c>
      <c r="AN93" s="1273">
        <v>5</v>
      </c>
      <c r="AO93" s="1273">
        <v>2</v>
      </c>
      <c r="AP93" s="1273">
        <v>2</v>
      </c>
      <c r="AQ93" s="1273">
        <v>2</v>
      </c>
      <c r="AR93" s="1273">
        <v>0</v>
      </c>
      <c r="AS93" s="1304">
        <v>407</v>
      </c>
      <c r="AT93" s="1273">
        <v>38</v>
      </c>
      <c r="AU93" s="1273">
        <v>12</v>
      </c>
      <c r="AV93" s="1273">
        <v>8</v>
      </c>
      <c r="AW93" s="1273">
        <v>34</v>
      </c>
      <c r="AX93" s="1273">
        <v>76</v>
      </c>
      <c r="AY93" s="1273">
        <v>66</v>
      </c>
      <c r="AZ93" s="1273">
        <v>47</v>
      </c>
      <c r="BA93" s="1273">
        <v>33</v>
      </c>
      <c r="BB93" s="1273">
        <v>26</v>
      </c>
      <c r="BC93" s="1273">
        <v>15</v>
      </c>
      <c r="BD93" s="1273">
        <v>11</v>
      </c>
      <c r="BE93" s="1273">
        <v>13</v>
      </c>
      <c r="BF93" s="1273">
        <v>5</v>
      </c>
      <c r="BG93" s="1273">
        <v>7</v>
      </c>
      <c r="BH93" s="1273">
        <v>5</v>
      </c>
      <c r="BI93" s="1273">
        <v>5</v>
      </c>
      <c r="BJ93" s="1273">
        <v>2</v>
      </c>
      <c r="BK93" s="1273">
        <v>3</v>
      </c>
      <c r="BL93" s="1273">
        <v>1</v>
      </c>
      <c r="BM93" s="1468">
        <v>0</v>
      </c>
    </row>
    <row r="94" spans="1:65">
      <c r="A94" s="1289">
        <v>225</v>
      </c>
      <c r="B94" s="1162" t="s">
        <v>651</v>
      </c>
      <c r="C94" s="1304">
        <v>601</v>
      </c>
      <c r="D94" s="1273">
        <v>57</v>
      </c>
      <c r="E94" s="1273">
        <v>13</v>
      </c>
      <c r="F94" s="1273">
        <v>10</v>
      </c>
      <c r="G94" s="1273">
        <v>27</v>
      </c>
      <c r="H94" s="1273">
        <v>83</v>
      </c>
      <c r="I94" s="1273">
        <v>113</v>
      </c>
      <c r="J94" s="1273">
        <v>94</v>
      </c>
      <c r="K94" s="1273">
        <v>43</v>
      </c>
      <c r="L94" s="1273">
        <v>33</v>
      </c>
      <c r="M94" s="1273">
        <v>34</v>
      </c>
      <c r="N94" s="1273">
        <v>22</v>
      </c>
      <c r="O94" s="1273">
        <v>20</v>
      </c>
      <c r="P94" s="1273">
        <v>14</v>
      </c>
      <c r="Q94" s="1273">
        <v>14</v>
      </c>
      <c r="R94" s="1273">
        <v>8</v>
      </c>
      <c r="S94" s="1273">
        <v>3</v>
      </c>
      <c r="T94" s="1273">
        <v>5</v>
      </c>
      <c r="U94" s="1273">
        <v>6</v>
      </c>
      <c r="V94" s="1273">
        <v>2</v>
      </c>
      <c r="W94" s="1305">
        <v>0</v>
      </c>
      <c r="X94" s="1273">
        <v>311</v>
      </c>
      <c r="Y94" s="1273">
        <v>30</v>
      </c>
      <c r="Z94" s="1273">
        <v>5</v>
      </c>
      <c r="AA94" s="1273">
        <v>4</v>
      </c>
      <c r="AB94" s="1273">
        <v>11</v>
      </c>
      <c r="AC94" s="1273">
        <v>39</v>
      </c>
      <c r="AD94" s="1273">
        <v>58</v>
      </c>
      <c r="AE94" s="1273">
        <v>48</v>
      </c>
      <c r="AF94" s="1273">
        <v>28</v>
      </c>
      <c r="AG94" s="1273">
        <v>17</v>
      </c>
      <c r="AH94" s="1273">
        <v>24</v>
      </c>
      <c r="AI94" s="1273">
        <v>13</v>
      </c>
      <c r="AJ94" s="1273">
        <v>8</v>
      </c>
      <c r="AK94" s="1273">
        <v>11</v>
      </c>
      <c r="AL94" s="1273">
        <v>7</v>
      </c>
      <c r="AM94" s="1273">
        <v>6</v>
      </c>
      <c r="AN94" s="1273">
        <v>0</v>
      </c>
      <c r="AO94" s="1273">
        <v>1</v>
      </c>
      <c r="AP94" s="1273">
        <v>1</v>
      </c>
      <c r="AQ94" s="1273">
        <v>0</v>
      </c>
      <c r="AR94" s="1273">
        <v>0</v>
      </c>
      <c r="AS94" s="1304">
        <v>290</v>
      </c>
      <c r="AT94" s="1273">
        <v>27</v>
      </c>
      <c r="AU94" s="1273">
        <v>8</v>
      </c>
      <c r="AV94" s="1273">
        <v>6</v>
      </c>
      <c r="AW94" s="1273">
        <v>16</v>
      </c>
      <c r="AX94" s="1273">
        <v>44</v>
      </c>
      <c r="AY94" s="1273">
        <v>55</v>
      </c>
      <c r="AZ94" s="1273">
        <v>46</v>
      </c>
      <c r="BA94" s="1273">
        <v>15</v>
      </c>
      <c r="BB94" s="1273">
        <v>16</v>
      </c>
      <c r="BC94" s="1273">
        <v>10</v>
      </c>
      <c r="BD94" s="1273">
        <v>9</v>
      </c>
      <c r="BE94" s="1273">
        <v>12</v>
      </c>
      <c r="BF94" s="1273">
        <v>3</v>
      </c>
      <c r="BG94" s="1273">
        <v>7</v>
      </c>
      <c r="BH94" s="1273">
        <v>2</v>
      </c>
      <c r="BI94" s="1273">
        <v>3</v>
      </c>
      <c r="BJ94" s="1273">
        <v>4</v>
      </c>
      <c r="BK94" s="1273">
        <v>5</v>
      </c>
      <c r="BL94" s="1273">
        <v>2</v>
      </c>
      <c r="BM94" s="1468">
        <v>0</v>
      </c>
    </row>
    <row r="95" spans="1:65">
      <c r="A95" s="1289">
        <v>226</v>
      </c>
      <c r="B95" s="1162" t="s">
        <v>652</v>
      </c>
      <c r="C95" s="1304">
        <v>1119</v>
      </c>
      <c r="D95" s="1273">
        <v>72</v>
      </c>
      <c r="E95" s="1273">
        <v>50</v>
      </c>
      <c r="F95" s="1273">
        <v>13</v>
      </c>
      <c r="G95" s="1273">
        <v>82</v>
      </c>
      <c r="H95" s="1273">
        <v>182</v>
      </c>
      <c r="I95" s="1273">
        <v>126</v>
      </c>
      <c r="J95" s="1273">
        <v>111</v>
      </c>
      <c r="K95" s="1273">
        <v>110</v>
      </c>
      <c r="L95" s="1273">
        <v>70</v>
      </c>
      <c r="M95" s="1273">
        <v>49</v>
      </c>
      <c r="N95" s="1273">
        <v>60</v>
      </c>
      <c r="O95" s="1273">
        <v>45</v>
      </c>
      <c r="P95" s="1273">
        <v>36</v>
      </c>
      <c r="Q95" s="1273">
        <v>36</v>
      </c>
      <c r="R95" s="1273">
        <v>24</v>
      </c>
      <c r="S95" s="1273">
        <v>16</v>
      </c>
      <c r="T95" s="1273">
        <v>14</v>
      </c>
      <c r="U95" s="1273">
        <v>18</v>
      </c>
      <c r="V95" s="1273">
        <v>5</v>
      </c>
      <c r="W95" s="1305">
        <v>10</v>
      </c>
      <c r="X95" s="1273">
        <v>554</v>
      </c>
      <c r="Y95" s="1273">
        <v>33</v>
      </c>
      <c r="Z95" s="1273">
        <v>24</v>
      </c>
      <c r="AA95" s="1273">
        <v>5</v>
      </c>
      <c r="AB95" s="1273">
        <v>45</v>
      </c>
      <c r="AC95" s="1273">
        <v>96</v>
      </c>
      <c r="AD95" s="1273">
        <v>58</v>
      </c>
      <c r="AE95" s="1273">
        <v>49</v>
      </c>
      <c r="AF95" s="1273">
        <v>46</v>
      </c>
      <c r="AG95" s="1273">
        <v>34</v>
      </c>
      <c r="AH95" s="1273">
        <v>31</v>
      </c>
      <c r="AI95" s="1273">
        <v>31</v>
      </c>
      <c r="AJ95" s="1273">
        <v>18</v>
      </c>
      <c r="AK95" s="1273">
        <v>21</v>
      </c>
      <c r="AL95" s="1273">
        <v>23</v>
      </c>
      <c r="AM95" s="1273">
        <v>15</v>
      </c>
      <c r="AN95" s="1273">
        <v>9</v>
      </c>
      <c r="AO95" s="1273">
        <v>6</v>
      </c>
      <c r="AP95" s="1273">
        <v>9</v>
      </c>
      <c r="AQ95" s="1273">
        <v>1</v>
      </c>
      <c r="AR95" s="1273">
        <v>1</v>
      </c>
      <c r="AS95" s="1304">
        <v>565</v>
      </c>
      <c r="AT95" s="1273">
        <v>39</v>
      </c>
      <c r="AU95" s="1273">
        <v>26</v>
      </c>
      <c r="AV95" s="1273">
        <v>8</v>
      </c>
      <c r="AW95" s="1273">
        <v>37</v>
      </c>
      <c r="AX95" s="1273">
        <v>86</v>
      </c>
      <c r="AY95" s="1273">
        <v>68</v>
      </c>
      <c r="AZ95" s="1273">
        <v>62</v>
      </c>
      <c r="BA95" s="1273">
        <v>64</v>
      </c>
      <c r="BB95" s="1273">
        <v>36</v>
      </c>
      <c r="BC95" s="1273">
        <v>18</v>
      </c>
      <c r="BD95" s="1273">
        <v>29</v>
      </c>
      <c r="BE95" s="1273">
        <v>27</v>
      </c>
      <c r="BF95" s="1273">
        <v>15</v>
      </c>
      <c r="BG95" s="1273">
        <v>13</v>
      </c>
      <c r="BH95" s="1273">
        <v>9</v>
      </c>
      <c r="BI95" s="1273">
        <v>7</v>
      </c>
      <c r="BJ95" s="1273">
        <v>8</v>
      </c>
      <c r="BK95" s="1273">
        <v>9</v>
      </c>
      <c r="BL95" s="1273">
        <v>4</v>
      </c>
      <c r="BM95" s="1468">
        <v>9</v>
      </c>
    </row>
    <row r="96" spans="1:65">
      <c r="A96" s="1289">
        <v>227</v>
      </c>
      <c r="B96" s="1162" t="s">
        <v>653</v>
      </c>
      <c r="C96" s="1304">
        <v>553</v>
      </c>
      <c r="D96" s="1273">
        <v>46</v>
      </c>
      <c r="E96" s="1273">
        <v>20</v>
      </c>
      <c r="F96" s="1273">
        <v>5</v>
      </c>
      <c r="G96" s="1273">
        <v>19</v>
      </c>
      <c r="H96" s="1273">
        <v>79</v>
      </c>
      <c r="I96" s="1273">
        <v>100</v>
      </c>
      <c r="J96" s="1273">
        <v>72</v>
      </c>
      <c r="K96" s="1273">
        <v>41</v>
      </c>
      <c r="L96" s="1273">
        <v>29</v>
      </c>
      <c r="M96" s="1273">
        <v>27</v>
      </c>
      <c r="N96" s="1273">
        <v>17</v>
      </c>
      <c r="O96" s="1273">
        <v>23</v>
      </c>
      <c r="P96" s="1273">
        <v>24</v>
      </c>
      <c r="Q96" s="1273">
        <v>22</v>
      </c>
      <c r="R96" s="1273">
        <v>7</v>
      </c>
      <c r="S96" s="1273">
        <v>5</v>
      </c>
      <c r="T96" s="1273">
        <v>8</v>
      </c>
      <c r="U96" s="1273">
        <v>7</v>
      </c>
      <c r="V96" s="1273">
        <v>2</v>
      </c>
      <c r="W96" s="1305">
        <v>2</v>
      </c>
      <c r="X96" s="1273">
        <v>273</v>
      </c>
      <c r="Y96" s="1273">
        <v>22</v>
      </c>
      <c r="Z96" s="1273">
        <v>9</v>
      </c>
      <c r="AA96" s="1273">
        <v>4</v>
      </c>
      <c r="AB96" s="1273">
        <v>10</v>
      </c>
      <c r="AC96" s="1273">
        <v>33</v>
      </c>
      <c r="AD96" s="1273">
        <v>47</v>
      </c>
      <c r="AE96" s="1273">
        <v>36</v>
      </c>
      <c r="AF96" s="1273">
        <v>17</v>
      </c>
      <c r="AG96" s="1273">
        <v>17</v>
      </c>
      <c r="AH96" s="1273">
        <v>16</v>
      </c>
      <c r="AI96" s="1273">
        <v>8</v>
      </c>
      <c r="AJ96" s="1273">
        <v>8</v>
      </c>
      <c r="AK96" s="1273">
        <v>16</v>
      </c>
      <c r="AL96" s="1273">
        <v>16</v>
      </c>
      <c r="AM96" s="1273">
        <v>5</v>
      </c>
      <c r="AN96" s="1273">
        <v>2</v>
      </c>
      <c r="AO96" s="1273">
        <v>4</v>
      </c>
      <c r="AP96" s="1273">
        <v>2</v>
      </c>
      <c r="AQ96" s="1273">
        <v>1</v>
      </c>
      <c r="AR96" s="1273">
        <v>0</v>
      </c>
      <c r="AS96" s="1304">
        <v>280</v>
      </c>
      <c r="AT96" s="1273">
        <v>24</v>
      </c>
      <c r="AU96" s="1273">
        <v>11</v>
      </c>
      <c r="AV96" s="1273">
        <v>1</v>
      </c>
      <c r="AW96" s="1273">
        <v>9</v>
      </c>
      <c r="AX96" s="1273">
        <v>46</v>
      </c>
      <c r="AY96" s="1273">
        <v>53</v>
      </c>
      <c r="AZ96" s="1273">
        <v>36</v>
      </c>
      <c r="BA96" s="1273">
        <v>24</v>
      </c>
      <c r="BB96" s="1273">
        <v>12</v>
      </c>
      <c r="BC96" s="1273">
        <v>11</v>
      </c>
      <c r="BD96" s="1273">
        <v>9</v>
      </c>
      <c r="BE96" s="1273">
        <v>15</v>
      </c>
      <c r="BF96" s="1273">
        <v>8</v>
      </c>
      <c r="BG96" s="1273">
        <v>6</v>
      </c>
      <c r="BH96" s="1273">
        <v>2</v>
      </c>
      <c r="BI96" s="1273">
        <v>3</v>
      </c>
      <c r="BJ96" s="1273">
        <v>4</v>
      </c>
      <c r="BK96" s="1273">
        <v>5</v>
      </c>
      <c r="BL96" s="1273">
        <v>1</v>
      </c>
      <c r="BM96" s="1468">
        <v>2</v>
      </c>
    </row>
    <row r="97" spans="1:65">
      <c r="A97" s="1289">
        <v>228</v>
      </c>
      <c r="B97" s="1162" t="s">
        <v>654</v>
      </c>
      <c r="C97" s="1304">
        <v>1361</v>
      </c>
      <c r="D97" s="1273">
        <v>91</v>
      </c>
      <c r="E97" s="1273">
        <v>35</v>
      </c>
      <c r="F97" s="1273">
        <v>7</v>
      </c>
      <c r="G97" s="1273">
        <v>88</v>
      </c>
      <c r="H97" s="1273">
        <v>207</v>
      </c>
      <c r="I97" s="1273">
        <v>241</v>
      </c>
      <c r="J97" s="1273">
        <v>190</v>
      </c>
      <c r="K97" s="1273">
        <v>136</v>
      </c>
      <c r="L97" s="1273">
        <v>90</v>
      </c>
      <c r="M97" s="1273">
        <v>85</v>
      </c>
      <c r="N97" s="1273">
        <v>60</v>
      </c>
      <c r="O97" s="1273">
        <v>45</v>
      </c>
      <c r="P97" s="1273">
        <v>30</v>
      </c>
      <c r="Q97" s="1273">
        <v>21</v>
      </c>
      <c r="R97" s="1273">
        <v>5</v>
      </c>
      <c r="S97" s="1273">
        <v>11</v>
      </c>
      <c r="T97" s="1273">
        <v>7</v>
      </c>
      <c r="U97" s="1273">
        <v>10</v>
      </c>
      <c r="V97" s="1273">
        <v>2</v>
      </c>
      <c r="W97" s="1305">
        <v>2</v>
      </c>
      <c r="X97" s="1273">
        <v>729</v>
      </c>
      <c r="Y97" s="1273">
        <v>44</v>
      </c>
      <c r="Z97" s="1273">
        <v>21</v>
      </c>
      <c r="AA97" s="1273">
        <v>2</v>
      </c>
      <c r="AB97" s="1273">
        <v>43</v>
      </c>
      <c r="AC97" s="1273">
        <v>108</v>
      </c>
      <c r="AD97" s="1273">
        <v>118</v>
      </c>
      <c r="AE97" s="1273">
        <v>104</v>
      </c>
      <c r="AF97" s="1273">
        <v>77</v>
      </c>
      <c r="AG97" s="1273">
        <v>53</v>
      </c>
      <c r="AH97" s="1273">
        <v>51</v>
      </c>
      <c r="AI97" s="1273">
        <v>33</v>
      </c>
      <c r="AJ97" s="1273">
        <v>32</v>
      </c>
      <c r="AK97" s="1273">
        <v>18</v>
      </c>
      <c r="AL97" s="1273">
        <v>13</v>
      </c>
      <c r="AM97" s="1273">
        <v>2</v>
      </c>
      <c r="AN97" s="1273">
        <v>2</v>
      </c>
      <c r="AO97" s="1273">
        <v>3</v>
      </c>
      <c r="AP97" s="1273">
        <v>4</v>
      </c>
      <c r="AQ97" s="1273">
        <v>1</v>
      </c>
      <c r="AR97" s="1273">
        <v>2</v>
      </c>
      <c r="AS97" s="1304">
        <v>632</v>
      </c>
      <c r="AT97" s="1273">
        <v>47</v>
      </c>
      <c r="AU97" s="1273">
        <v>14</v>
      </c>
      <c r="AV97" s="1273">
        <v>5</v>
      </c>
      <c r="AW97" s="1273">
        <v>45</v>
      </c>
      <c r="AX97" s="1273">
        <v>99</v>
      </c>
      <c r="AY97" s="1273">
        <v>123</v>
      </c>
      <c r="AZ97" s="1273">
        <v>86</v>
      </c>
      <c r="BA97" s="1273">
        <v>59</v>
      </c>
      <c r="BB97" s="1273">
        <v>37</v>
      </c>
      <c r="BC97" s="1273">
        <v>34</v>
      </c>
      <c r="BD97" s="1273">
        <v>27</v>
      </c>
      <c r="BE97" s="1273">
        <v>13</v>
      </c>
      <c r="BF97" s="1273">
        <v>12</v>
      </c>
      <c r="BG97" s="1273">
        <v>8</v>
      </c>
      <c r="BH97" s="1273">
        <v>3</v>
      </c>
      <c r="BI97" s="1273">
        <v>9</v>
      </c>
      <c r="BJ97" s="1273">
        <v>4</v>
      </c>
      <c r="BK97" s="1273">
        <v>6</v>
      </c>
      <c r="BL97" s="1273">
        <v>1</v>
      </c>
      <c r="BM97" s="1468">
        <v>0</v>
      </c>
    </row>
    <row r="98" spans="1:65">
      <c r="A98" s="1289">
        <v>229</v>
      </c>
      <c r="B98" s="1162" t="s">
        <v>655</v>
      </c>
      <c r="C98" s="1304">
        <v>1646</v>
      </c>
      <c r="D98" s="1273">
        <v>172</v>
      </c>
      <c r="E98" s="1273">
        <v>63</v>
      </c>
      <c r="F98" s="1273">
        <v>20</v>
      </c>
      <c r="G98" s="1273">
        <v>62</v>
      </c>
      <c r="H98" s="1273">
        <v>263</v>
      </c>
      <c r="I98" s="1273">
        <v>237</v>
      </c>
      <c r="J98" s="1273">
        <v>233</v>
      </c>
      <c r="K98" s="1273">
        <v>166</v>
      </c>
      <c r="L98" s="1273">
        <v>103</v>
      </c>
      <c r="M98" s="1273">
        <v>71</v>
      </c>
      <c r="N98" s="1273">
        <v>52</v>
      </c>
      <c r="O98" s="1273">
        <v>63</v>
      </c>
      <c r="P98" s="1273">
        <v>35</v>
      </c>
      <c r="Q98" s="1273">
        <v>23</v>
      </c>
      <c r="R98" s="1273">
        <v>24</v>
      </c>
      <c r="S98" s="1273">
        <v>19</v>
      </c>
      <c r="T98" s="1273">
        <v>16</v>
      </c>
      <c r="U98" s="1273">
        <v>15</v>
      </c>
      <c r="V98" s="1273">
        <v>9</v>
      </c>
      <c r="W98" s="1305">
        <v>0</v>
      </c>
      <c r="X98" s="1273">
        <v>823</v>
      </c>
      <c r="Y98" s="1273">
        <v>76</v>
      </c>
      <c r="Z98" s="1273">
        <v>33</v>
      </c>
      <c r="AA98" s="1273">
        <v>11</v>
      </c>
      <c r="AB98" s="1273">
        <v>33</v>
      </c>
      <c r="AC98" s="1273">
        <v>137</v>
      </c>
      <c r="AD98" s="1273">
        <v>112</v>
      </c>
      <c r="AE98" s="1273">
        <v>113</v>
      </c>
      <c r="AF98" s="1273">
        <v>90</v>
      </c>
      <c r="AG98" s="1273">
        <v>53</v>
      </c>
      <c r="AH98" s="1273">
        <v>40</v>
      </c>
      <c r="AI98" s="1273">
        <v>30</v>
      </c>
      <c r="AJ98" s="1273">
        <v>35</v>
      </c>
      <c r="AK98" s="1273">
        <v>15</v>
      </c>
      <c r="AL98" s="1273">
        <v>11</v>
      </c>
      <c r="AM98" s="1273">
        <v>12</v>
      </c>
      <c r="AN98" s="1273">
        <v>10</v>
      </c>
      <c r="AO98" s="1273">
        <v>5</v>
      </c>
      <c r="AP98" s="1273">
        <v>3</v>
      </c>
      <c r="AQ98" s="1273">
        <v>4</v>
      </c>
      <c r="AR98" s="1273">
        <v>0</v>
      </c>
      <c r="AS98" s="1304">
        <v>823</v>
      </c>
      <c r="AT98" s="1273">
        <v>96</v>
      </c>
      <c r="AU98" s="1273">
        <v>30</v>
      </c>
      <c r="AV98" s="1273">
        <v>9</v>
      </c>
      <c r="AW98" s="1273">
        <v>29</v>
      </c>
      <c r="AX98" s="1273">
        <v>126</v>
      </c>
      <c r="AY98" s="1273">
        <v>125</v>
      </c>
      <c r="AZ98" s="1273">
        <v>120</v>
      </c>
      <c r="BA98" s="1273">
        <v>76</v>
      </c>
      <c r="BB98" s="1273">
        <v>50</v>
      </c>
      <c r="BC98" s="1273">
        <v>31</v>
      </c>
      <c r="BD98" s="1273">
        <v>22</v>
      </c>
      <c r="BE98" s="1273">
        <v>28</v>
      </c>
      <c r="BF98" s="1273">
        <v>20</v>
      </c>
      <c r="BG98" s="1273">
        <v>12</v>
      </c>
      <c r="BH98" s="1273">
        <v>12</v>
      </c>
      <c r="BI98" s="1273">
        <v>9</v>
      </c>
      <c r="BJ98" s="1273">
        <v>11</v>
      </c>
      <c r="BK98" s="1273">
        <v>12</v>
      </c>
      <c r="BL98" s="1273">
        <v>5</v>
      </c>
      <c r="BM98" s="1468">
        <v>0</v>
      </c>
    </row>
    <row r="99" spans="1:65">
      <c r="A99" s="1289">
        <v>301</v>
      </c>
      <c r="B99" s="1162" t="s">
        <v>23</v>
      </c>
      <c r="C99" s="1304">
        <v>622</v>
      </c>
      <c r="D99" s="1273">
        <v>53</v>
      </c>
      <c r="E99" s="1273">
        <v>29</v>
      </c>
      <c r="F99" s="1273">
        <v>26</v>
      </c>
      <c r="G99" s="1273">
        <v>31</v>
      </c>
      <c r="H99" s="1273">
        <v>57</v>
      </c>
      <c r="I99" s="1273">
        <v>70</v>
      </c>
      <c r="J99" s="1273">
        <v>69</v>
      </c>
      <c r="K99" s="1273">
        <v>52</v>
      </c>
      <c r="L99" s="1273">
        <v>31</v>
      </c>
      <c r="M99" s="1273">
        <v>48</v>
      </c>
      <c r="N99" s="1273">
        <v>26</v>
      </c>
      <c r="O99" s="1273">
        <v>30</v>
      </c>
      <c r="P99" s="1273">
        <v>19</v>
      </c>
      <c r="Q99" s="1273">
        <v>18</v>
      </c>
      <c r="R99" s="1273">
        <v>12</v>
      </c>
      <c r="S99" s="1273">
        <v>6</v>
      </c>
      <c r="T99" s="1273">
        <v>11</v>
      </c>
      <c r="U99" s="1273">
        <v>22</v>
      </c>
      <c r="V99" s="1273">
        <v>12</v>
      </c>
      <c r="W99" s="1305">
        <v>0</v>
      </c>
      <c r="X99" s="1273">
        <v>303</v>
      </c>
      <c r="Y99" s="1273">
        <v>25</v>
      </c>
      <c r="Z99" s="1273">
        <v>13</v>
      </c>
      <c r="AA99" s="1273">
        <v>16</v>
      </c>
      <c r="AB99" s="1273">
        <v>18</v>
      </c>
      <c r="AC99" s="1273">
        <v>29</v>
      </c>
      <c r="AD99" s="1273">
        <v>34</v>
      </c>
      <c r="AE99" s="1273">
        <v>35</v>
      </c>
      <c r="AF99" s="1273">
        <v>24</v>
      </c>
      <c r="AG99" s="1273">
        <v>12</v>
      </c>
      <c r="AH99" s="1273">
        <v>22</v>
      </c>
      <c r="AI99" s="1273">
        <v>14</v>
      </c>
      <c r="AJ99" s="1273">
        <v>17</v>
      </c>
      <c r="AK99" s="1273">
        <v>8</v>
      </c>
      <c r="AL99" s="1273">
        <v>13</v>
      </c>
      <c r="AM99" s="1273">
        <v>6</v>
      </c>
      <c r="AN99" s="1273">
        <v>1</v>
      </c>
      <c r="AO99" s="1273">
        <v>4</v>
      </c>
      <c r="AP99" s="1273">
        <v>8</v>
      </c>
      <c r="AQ99" s="1273">
        <v>4</v>
      </c>
      <c r="AR99" s="1273">
        <v>0</v>
      </c>
      <c r="AS99" s="1304">
        <v>319</v>
      </c>
      <c r="AT99" s="1273">
        <v>28</v>
      </c>
      <c r="AU99" s="1273">
        <v>16</v>
      </c>
      <c r="AV99" s="1273">
        <v>10</v>
      </c>
      <c r="AW99" s="1273">
        <v>13</v>
      </c>
      <c r="AX99" s="1273">
        <v>28</v>
      </c>
      <c r="AY99" s="1273">
        <v>36</v>
      </c>
      <c r="AZ99" s="1273">
        <v>34</v>
      </c>
      <c r="BA99" s="1273">
        <v>28</v>
      </c>
      <c r="BB99" s="1273">
        <v>19</v>
      </c>
      <c r="BC99" s="1273">
        <v>26</v>
      </c>
      <c r="BD99" s="1273">
        <v>12</v>
      </c>
      <c r="BE99" s="1273">
        <v>13</v>
      </c>
      <c r="BF99" s="1273">
        <v>11</v>
      </c>
      <c r="BG99" s="1273">
        <v>5</v>
      </c>
      <c r="BH99" s="1273">
        <v>6</v>
      </c>
      <c r="BI99" s="1273">
        <v>5</v>
      </c>
      <c r="BJ99" s="1273">
        <v>7</v>
      </c>
      <c r="BK99" s="1273">
        <v>14</v>
      </c>
      <c r="BL99" s="1273">
        <v>8</v>
      </c>
      <c r="BM99" s="1468">
        <v>0</v>
      </c>
    </row>
    <row r="100" spans="1:65">
      <c r="A100" s="1289">
        <v>365</v>
      </c>
      <c r="B100" s="1162" t="s">
        <v>656</v>
      </c>
      <c r="C100" s="1304">
        <v>303</v>
      </c>
      <c r="D100" s="1273">
        <v>30</v>
      </c>
      <c r="E100" s="1273">
        <v>7</v>
      </c>
      <c r="F100" s="1273">
        <v>6</v>
      </c>
      <c r="G100" s="1273">
        <v>15</v>
      </c>
      <c r="H100" s="1273">
        <v>52</v>
      </c>
      <c r="I100" s="1273">
        <v>37</v>
      </c>
      <c r="J100" s="1273">
        <v>29</v>
      </c>
      <c r="K100" s="1273">
        <v>29</v>
      </c>
      <c r="L100" s="1273">
        <v>18</v>
      </c>
      <c r="M100" s="1273">
        <v>11</v>
      </c>
      <c r="N100" s="1273">
        <v>13</v>
      </c>
      <c r="O100" s="1273">
        <v>21</v>
      </c>
      <c r="P100" s="1273">
        <v>12</v>
      </c>
      <c r="Q100" s="1273">
        <v>4</v>
      </c>
      <c r="R100" s="1273">
        <v>7</v>
      </c>
      <c r="S100" s="1273">
        <v>7</v>
      </c>
      <c r="T100" s="1273">
        <v>2</v>
      </c>
      <c r="U100" s="1273">
        <v>3</v>
      </c>
      <c r="V100" s="1273">
        <v>0</v>
      </c>
      <c r="W100" s="1305">
        <v>0</v>
      </c>
      <c r="X100" s="1273">
        <v>152</v>
      </c>
      <c r="Y100" s="1273">
        <v>16</v>
      </c>
      <c r="Z100" s="1273">
        <v>3</v>
      </c>
      <c r="AA100" s="1273">
        <v>2</v>
      </c>
      <c r="AB100" s="1273">
        <v>5</v>
      </c>
      <c r="AC100" s="1273">
        <v>30</v>
      </c>
      <c r="AD100" s="1273">
        <v>19</v>
      </c>
      <c r="AE100" s="1273">
        <v>16</v>
      </c>
      <c r="AF100" s="1273">
        <v>13</v>
      </c>
      <c r="AG100" s="1273">
        <v>10</v>
      </c>
      <c r="AH100" s="1273">
        <v>4</v>
      </c>
      <c r="AI100" s="1273">
        <v>6</v>
      </c>
      <c r="AJ100" s="1273">
        <v>12</v>
      </c>
      <c r="AK100" s="1273">
        <v>9</v>
      </c>
      <c r="AL100" s="1273">
        <v>3</v>
      </c>
      <c r="AM100" s="1273">
        <v>1</v>
      </c>
      <c r="AN100" s="1273">
        <v>3</v>
      </c>
      <c r="AO100" s="1273">
        <v>0</v>
      </c>
      <c r="AP100" s="1273">
        <v>0</v>
      </c>
      <c r="AQ100" s="1273">
        <v>0</v>
      </c>
      <c r="AR100" s="1273">
        <v>0</v>
      </c>
      <c r="AS100" s="1304">
        <v>151</v>
      </c>
      <c r="AT100" s="1273">
        <v>14</v>
      </c>
      <c r="AU100" s="1273">
        <v>4</v>
      </c>
      <c r="AV100" s="1273">
        <v>4</v>
      </c>
      <c r="AW100" s="1273">
        <v>10</v>
      </c>
      <c r="AX100" s="1273">
        <v>22</v>
      </c>
      <c r="AY100" s="1273">
        <v>18</v>
      </c>
      <c r="AZ100" s="1273">
        <v>13</v>
      </c>
      <c r="BA100" s="1273">
        <v>16</v>
      </c>
      <c r="BB100" s="1273">
        <v>8</v>
      </c>
      <c r="BC100" s="1273">
        <v>7</v>
      </c>
      <c r="BD100" s="1273">
        <v>7</v>
      </c>
      <c r="BE100" s="1273">
        <v>9</v>
      </c>
      <c r="BF100" s="1273">
        <v>3</v>
      </c>
      <c r="BG100" s="1273">
        <v>1</v>
      </c>
      <c r="BH100" s="1273">
        <v>6</v>
      </c>
      <c r="BI100" s="1273">
        <v>4</v>
      </c>
      <c r="BJ100" s="1273">
        <v>2</v>
      </c>
      <c r="BK100" s="1273">
        <v>3</v>
      </c>
      <c r="BL100" s="1273">
        <v>0</v>
      </c>
      <c r="BM100" s="1468">
        <v>0</v>
      </c>
    </row>
    <row r="101" spans="1:65">
      <c r="A101" s="1289">
        <v>381</v>
      </c>
      <c r="B101" s="1162" t="s">
        <v>27</v>
      </c>
      <c r="C101" s="1304">
        <v>751</v>
      </c>
      <c r="D101" s="1273">
        <v>103</v>
      </c>
      <c r="E101" s="1273">
        <v>28</v>
      </c>
      <c r="F101" s="1273">
        <v>9</v>
      </c>
      <c r="G101" s="1273">
        <v>22</v>
      </c>
      <c r="H101" s="1273">
        <v>78</v>
      </c>
      <c r="I101" s="1273">
        <v>113</v>
      </c>
      <c r="J101" s="1273">
        <v>100</v>
      </c>
      <c r="K101" s="1273">
        <v>79</v>
      </c>
      <c r="L101" s="1273">
        <v>53</v>
      </c>
      <c r="M101" s="1273">
        <v>43</v>
      </c>
      <c r="N101" s="1273">
        <v>31</v>
      </c>
      <c r="O101" s="1273">
        <v>16</v>
      </c>
      <c r="P101" s="1273">
        <v>13</v>
      </c>
      <c r="Q101" s="1273">
        <v>12</v>
      </c>
      <c r="R101" s="1273">
        <v>6</v>
      </c>
      <c r="S101" s="1273">
        <v>9</v>
      </c>
      <c r="T101" s="1273">
        <v>10</v>
      </c>
      <c r="U101" s="1273">
        <v>11</v>
      </c>
      <c r="V101" s="1273">
        <v>15</v>
      </c>
      <c r="W101" s="1305">
        <v>0</v>
      </c>
      <c r="X101" s="1273">
        <v>382</v>
      </c>
      <c r="Y101" s="1273">
        <v>50</v>
      </c>
      <c r="Z101" s="1273">
        <v>8</v>
      </c>
      <c r="AA101" s="1273">
        <v>4</v>
      </c>
      <c r="AB101" s="1273">
        <v>11</v>
      </c>
      <c r="AC101" s="1273">
        <v>40</v>
      </c>
      <c r="AD101" s="1273">
        <v>56</v>
      </c>
      <c r="AE101" s="1273">
        <v>51</v>
      </c>
      <c r="AF101" s="1273">
        <v>43</v>
      </c>
      <c r="AG101" s="1273">
        <v>33</v>
      </c>
      <c r="AH101" s="1273">
        <v>26</v>
      </c>
      <c r="AI101" s="1273">
        <v>17</v>
      </c>
      <c r="AJ101" s="1273">
        <v>11</v>
      </c>
      <c r="AK101" s="1273">
        <v>7</v>
      </c>
      <c r="AL101" s="1273">
        <v>9</v>
      </c>
      <c r="AM101" s="1273">
        <v>4</v>
      </c>
      <c r="AN101" s="1273">
        <v>2</v>
      </c>
      <c r="AO101" s="1273">
        <v>2</v>
      </c>
      <c r="AP101" s="1273">
        <v>3</v>
      </c>
      <c r="AQ101" s="1273">
        <v>5</v>
      </c>
      <c r="AR101" s="1273">
        <v>0</v>
      </c>
      <c r="AS101" s="1304">
        <v>369</v>
      </c>
      <c r="AT101" s="1273">
        <v>53</v>
      </c>
      <c r="AU101" s="1273">
        <v>20</v>
      </c>
      <c r="AV101" s="1273">
        <v>5</v>
      </c>
      <c r="AW101" s="1273">
        <v>11</v>
      </c>
      <c r="AX101" s="1273">
        <v>38</v>
      </c>
      <c r="AY101" s="1273">
        <v>57</v>
      </c>
      <c r="AZ101" s="1273">
        <v>49</v>
      </c>
      <c r="BA101" s="1273">
        <v>36</v>
      </c>
      <c r="BB101" s="1273">
        <v>20</v>
      </c>
      <c r="BC101" s="1273">
        <v>17</v>
      </c>
      <c r="BD101" s="1273">
        <v>14</v>
      </c>
      <c r="BE101" s="1273">
        <v>5</v>
      </c>
      <c r="BF101" s="1273">
        <v>6</v>
      </c>
      <c r="BG101" s="1273">
        <v>3</v>
      </c>
      <c r="BH101" s="1273">
        <v>2</v>
      </c>
      <c r="BI101" s="1273">
        <v>7</v>
      </c>
      <c r="BJ101" s="1273">
        <v>8</v>
      </c>
      <c r="BK101" s="1273">
        <v>8</v>
      </c>
      <c r="BL101" s="1273">
        <v>10</v>
      </c>
      <c r="BM101" s="1468">
        <v>0</v>
      </c>
    </row>
    <row r="102" spans="1:65">
      <c r="A102" s="1289">
        <v>382</v>
      </c>
      <c r="B102" s="1162" t="s">
        <v>28</v>
      </c>
      <c r="C102" s="1304">
        <v>1364</v>
      </c>
      <c r="D102" s="1273">
        <v>179</v>
      </c>
      <c r="E102" s="1273">
        <v>41</v>
      </c>
      <c r="F102" s="1273">
        <v>21</v>
      </c>
      <c r="G102" s="1273">
        <v>54</v>
      </c>
      <c r="H102" s="1273">
        <v>178</v>
      </c>
      <c r="I102" s="1273">
        <v>249</v>
      </c>
      <c r="J102" s="1273">
        <v>209</v>
      </c>
      <c r="K102" s="1273">
        <v>129</v>
      </c>
      <c r="L102" s="1273">
        <v>64</v>
      </c>
      <c r="M102" s="1273">
        <v>58</v>
      </c>
      <c r="N102" s="1273">
        <v>51</v>
      </c>
      <c r="O102" s="1273">
        <v>30</v>
      </c>
      <c r="P102" s="1273">
        <v>23</v>
      </c>
      <c r="Q102" s="1273">
        <v>17</v>
      </c>
      <c r="R102" s="1273">
        <v>10</v>
      </c>
      <c r="S102" s="1273">
        <v>16</v>
      </c>
      <c r="T102" s="1273">
        <v>15</v>
      </c>
      <c r="U102" s="1273">
        <v>13</v>
      </c>
      <c r="V102" s="1273">
        <v>7</v>
      </c>
      <c r="W102" s="1305">
        <v>0</v>
      </c>
      <c r="X102" s="1273">
        <v>718</v>
      </c>
      <c r="Y102" s="1273">
        <v>89</v>
      </c>
      <c r="Z102" s="1273">
        <v>19</v>
      </c>
      <c r="AA102" s="1273">
        <v>12</v>
      </c>
      <c r="AB102" s="1273">
        <v>32</v>
      </c>
      <c r="AC102" s="1273">
        <v>92</v>
      </c>
      <c r="AD102" s="1273">
        <v>120</v>
      </c>
      <c r="AE102" s="1273">
        <v>124</v>
      </c>
      <c r="AF102" s="1273">
        <v>79</v>
      </c>
      <c r="AG102" s="1273">
        <v>32</v>
      </c>
      <c r="AH102" s="1273">
        <v>38</v>
      </c>
      <c r="AI102" s="1273">
        <v>29</v>
      </c>
      <c r="AJ102" s="1273">
        <v>11</v>
      </c>
      <c r="AK102" s="1273">
        <v>10</v>
      </c>
      <c r="AL102" s="1273">
        <v>11</v>
      </c>
      <c r="AM102" s="1273">
        <v>2</v>
      </c>
      <c r="AN102" s="1273">
        <v>9</v>
      </c>
      <c r="AO102" s="1273">
        <v>4</v>
      </c>
      <c r="AP102" s="1273">
        <v>4</v>
      </c>
      <c r="AQ102" s="1273">
        <v>1</v>
      </c>
      <c r="AR102" s="1273">
        <v>0</v>
      </c>
      <c r="AS102" s="1304">
        <v>646</v>
      </c>
      <c r="AT102" s="1273">
        <v>90</v>
      </c>
      <c r="AU102" s="1273">
        <v>22</v>
      </c>
      <c r="AV102" s="1273">
        <v>9</v>
      </c>
      <c r="AW102" s="1273">
        <v>22</v>
      </c>
      <c r="AX102" s="1273">
        <v>86</v>
      </c>
      <c r="AY102" s="1273">
        <v>129</v>
      </c>
      <c r="AZ102" s="1273">
        <v>85</v>
      </c>
      <c r="BA102" s="1273">
        <v>50</v>
      </c>
      <c r="BB102" s="1273">
        <v>32</v>
      </c>
      <c r="BC102" s="1273">
        <v>20</v>
      </c>
      <c r="BD102" s="1273">
        <v>22</v>
      </c>
      <c r="BE102" s="1273">
        <v>19</v>
      </c>
      <c r="BF102" s="1273">
        <v>13</v>
      </c>
      <c r="BG102" s="1273">
        <v>6</v>
      </c>
      <c r="BH102" s="1273">
        <v>8</v>
      </c>
      <c r="BI102" s="1273">
        <v>7</v>
      </c>
      <c r="BJ102" s="1273">
        <v>11</v>
      </c>
      <c r="BK102" s="1273">
        <v>9</v>
      </c>
      <c r="BL102" s="1273">
        <v>6</v>
      </c>
      <c r="BM102" s="1468">
        <v>0</v>
      </c>
    </row>
    <row r="103" spans="1:65">
      <c r="A103" s="1289">
        <v>442</v>
      </c>
      <c r="B103" s="1162" t="s">
        <v>38</v>
      </c>
      <c r="C103" s="1304">
        <v>177</v>
      </c>
      <c r="D103" s="1273">
        <v>14</v>
      </c>
      <c r="E103" s="1273">
        <v>14</v>
      </c>
      <c r="F103" s="1273">
        <v>7</v>
      </c>
      <c r="G103" s="1273">
        <v>6</v>
      </c>
      <c r="H103" s="1273">
        <v>23</v>
      </c>
      <c r="I103" s="1273">
        <v>28</v>
      </c>
      <c r="J103" s="1273">
        <v>17</v>
      </c>
      <c r="K103" s="1273">
        <v>18</v>
      </c>
      <c r="L103" s="1273">
        <v>12</v>
      </c>
      <c r="M103" s="1273">
        <v>9</v>
      </c>
      <c r="N103" s="1273">
        <v>8</v>
      </c>
      <c r="O103" s="1273">
        <v>2</v>
      </c>
      <c r="P103" s="1273">
        <v>7</v>
      </c>
      <c r="Q103" s="1273">
        <v>5</v>
      </c>
      <c r="R103" s="1273">
        <v>2</v>
      </c>
      <c r="S103" s="1273">
        <v>1</v>
      </c>
      <c r="T103" s="1273">
        <v>3</v>
      </c>
      <c r="U103" s="1273">
        <v>1</v>
      </c>
      <c r="V103" s="1273">
        <v>0</v>
      </c>
      <c r="W103" s="1305">
        <v>0</v>
      </c>
      <c r="X103" s="1273">
        <v>101</v>
      </c>
      <c r="Y103" s="1273">
        <v>6</v>
      </c>
      <c r="Z103" s="1273">
        <v>11</v>
      </c>
      <c r="AA103" s="1273">
        <v>4</v>
      </c>
      <c r="AB103" s="1273">
        <v>5</v>
      </c>
      <c r="AC103" s="1273">
        <v>10</v>
      </c>
      <c r="AD103" s="1273">
        <v>14</v>
      </c>
      <c r="AE103" s="1273">
        <v>12</v>
      </c>
      <c r="AF103" s="1273">
        <v>11</v>
      </c>
      <c r="AG103" s="1273">
        <v>5</v>
      </c>
      <c r="AH103" s="1273">
        <v>7</v>
      </c>
      <c r="AI103" s="1273">
        <v>5</v>
      </c>
      <c r="AJ103" s="1273">
        <v>1</v>
      </c>
      <c r="AK103" s="1273">
        <v>5</v>
      </c>
      <c r="AL103" s="1273">
        <v>3</v>
      </c>
      <c r="AM103" s="1273">
        <v>1</v>
      </c>
      <c r="AN103" s="1273">
        <v>0</v>
      </c>
      <c r="AO103" s="1273">
        <v>1</v>
      </c>
      <c r="AP103" s="1273">
        <v>0</v>
      </c>
      <c r="AQ103" s="1273">
        <v>0</v>
      </c>
      <c r="AR103" s="1273">
        <v>0</v>
      </c>
      <c r="AS103" s="1304">
        <v>76</v>
      </c>
      <c r="AT103" s="1273">
        <v>8</v>
      </c>
      <c r="AU103" s="1273">
        <v>3</v>
      </c>
      <c r="AV103" s="1273">
        <v>3</v>
      </c>
      <c r="AW103" s="1273">
        <v>1</v>
      </c>
      <c r="AX103" s="1273">
        <v>13</v>
      </c>
      <c r="AY103" s="1273">
        <v>14</v>
      </c>
      <c r="AZ103" s="1273">
        <v>5</v>
      </c>
      <c r="BA103" s="1273">
        <v>7</v>
      </c>
      <c r="BB103" s="1273">
        <v>7</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555</v>
      </c>
      <c r="D104" s="1273">
        <v>38</v>
      </c>
      <c r="E104" s="1273">
        <v>15</v>
      </c>
      <c r="F104" s="1273">
        <v>11</v>
      </c>
      <c r="G104" s="1273">
        <v>44</v>
      </c>
      <c r="H104" s="1273">
        <v>101</v>
      </c>
      <c r="I104" s="1273">
        <v>105</v>
      </c>
      <c r="J104" s="1273">
        <v>53</v>
      </c>
      <c r="K104" s="1273">
        <v>40</v>
      </c>
      <c r="L104" s="1273">
        <v>29</v>
      </c>
      <c r="M104" s="1273">
        <v>35</v>
      </c>
      <c r="N104" s="1273">
        <v>23</v>
      </c>
      <c r="O104" s="1273">
        <v>20</v>
      </c>
      <c r="P104" s="1273">
        <v>10</v>
      </c>
      <c r="Q104" s="1273">
        <v>6</v>
      </c>
      <c r="R104" s="1273">
        <v>8</v>
      </c>
      <c r="S104" s="1273">
        <v>7</v>
      </c>
      <c r="T104" s="1273">
        <v>4</v>
      </c>
      <c r="U104" s="1273">
        <v>4</v>
      </c>
      <c r="V104" s="1273">
        <v>2</v>
      </c>
      <c r="W104" s="1305">
        <v>0</v>
      </c>
      <c r="X104" s="1273">
        <v>289</v>
      </c>
      <c r="Y104" s="1273">
        <v>19</v>
      </c>
      <c r="Z104" s="1273">
        <v>11</v>
      </c>
      <c r="AA104" s="1273">
        <v>4</v>
      </c>
      <c r="AB104" s="1273">
        <v>29</v>
      </c>
      <c r="AC104" s="1273">
        <v>61</v>
      </c>
      <c r="AD104" s="1273">
        <v>58</v>
      </c>
      <c r="AE104" s="1273">
        <v>23</v>
      </c>
      <c r="AF104" s="1273">
        <v>14</v>
      </c>
      <c r="AG104" s="1273">
        <v>12</v>
      </c>
      <c r="AH104" s="1273">
        <v>22</v>
      </c>
      <c r="AI104" s="1273">
        <v>13</v>
      </c>
      <c r="AJ104" s="1273">
        <v>7</v>
      </c>
      <c r="AK104" s="1273">
        <v>6</v>
      </c>
      <c r="AL104" s="1273">
        <v>3</v>
      </c>
      <c r="AM104" s="1273">
        <v>2</v>
      </c>
      <c r="AN104" s="1273">
        <v>4</v>
      </c>
      <c r="AO104" s="1273">
        <v>0</v>
      </c>
      <c r="AP104" s="1273">
        <v>1</v>
      </c>
      <c r="AQ104" s="1273">
        <v>0</v>
      </c>
      <c r="AR104" s="1273">
        <v>0</v>
      </c>
      <c r="AS104" s="1304">
        <v>266</v>
      </c>
      <c r="AT104" s="1273">
        <v>19</v>
      </c>
      <c r="AU104" s="1273">
        <v>4</v>
      </c>
      <c r="AV104" s="1273">
        <v>7</v>
      </c>
      <c r="AW104" s="1273">
        <v>15</v>
      </c>
      <c r="AX104" s="1273">
        <v>40</v>
      </c>
      <c r="AY104" s="1273">
        <v>47</v>
      </c>
      <c r="AZ104" s="1273">
        <v>30</v>
      </c>
      <c r="BA104" s="1273">
        <v>26</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204</v>
      </c>
      <c r="D105" s="1273">
        <v>17</v>
      </c>
      <c r="E105" s="1273">
        <v>10</v>
      </c>
      <c r="F105" s="1273">
        <v>6</v>
      </c>
      <c r="G105" s="1273">
        <v>12</v>
      </c>
      <c r="H105" s="1273">
        <v>20</v>
      </c>
      <c r="I105" s="1273">
        <v>38</v>
      </c>
      <c r="J105" s="1273">
        <v>30</v>
      </c>
      <c r="K105" s="1273">
        <v>15</v>
      </c>
      <c r="L105" s="1273">
        <v>12</v>
      </c>
      <c r="M105" s="1273">
        <v>2</v>
      </c>
      <c r="N105" s="1273">
        <v>7</v>
      </c>
      <c r="O105" s="1273">
        <v>7</v>
      </c>
      <c r="P105" s="1273">
        <v>3</v>
      </c>
      <c r="Q105" s="1273">
        <v>7</v>
      </c>
      <c r="R105" s="1273">
        <v>5</v>
      </c>
      <c r="S105" s="1273">
        <v>3</v>
      </c>
      <c r="T105" s="1273">
        <v>4</v>
      </c>
      <c r="U105" s="1273">
        <v>2</v>
      </c>
      <c r="V105" s="1273">
        <v>4</v>
      </c>
      <c r="W105" s="1305">
        <v>1</v>
      </c>
      <c r="X105" s="1273">
        <v>102</v>
      </c>
      <c r="Y105" s="1273">
        <v>13</v>
      </c>
      <c r="Z105" s="1273">
        <v>5</v>
      </c>
      <c r="AA105" s="1273">
        <v>1</v>
      </c>
      <c r="AB105" s="1273">
        <v>4</v>
      </c>
      <c r="AC105" s="1273">
        <v>9</v>
      </c>
      <c r="AD105" s="1273">
        <v>21</v>
      </c>
      <c r="AE105" s="1273">
        <v>15</v>
      </c>
      <c r="AF105" s="1273">
        <v>6</v>
      </c>
      <c r="AG105" s="1273">
        <v>6</v>
      </c>
      <c r="AH105" s="1273">
        <v>0</v>
      </c>
      <c r="AI105" s="1273">
        <v>5</v>
      </c>
      <c r="AJ105" s="1273">
        <v>6</v>
      </c>
      <c r="AK105" s="1273">
        <v>1</v>
      </c>
      <c r="AL105" s="1273">
        <v>4</v>
      </c>
      <c r="AM105" s="1273">
        <v>1</v>
      </c>
      <c r="AN105" s="1273">
        <v>2</v>
      </c>
      <c r="AO105" s="1273">
        <v>2</v>
      </c>
      <c r="AP105" s="1273">
        <v>0</v>
      </c>
      <c r="AQ105" s="1273">
        <v>1</v>
      </c>
      <c r="AR105" s="1273">
        <v>1</v>
      </c>
      <c r="AS105" s="1304">
        <v>102</v>
      </c>
      <c r="AT105" s="1273">
        <v>4</v>
      </c>
      <c r="AU105" s="1273">
        <v>5</v>
      </c>
      <c r="AV105" s="1273">
        <v>5</v>
      </c>
      <c r="AW105" s="1273">
        <v>8</v>
      </c>
      <c r="AX105" s="1273">
        <v>11</v>
      </c>
      <c r="AY105" s="1273">
        <v>17</v>
      </c>
      <c r="AZ105" s="1273">
        <v>15</v>
      </c>
      <c r="BA105" s="1273">
        <v>9</v>
      </c>
      <c r="BB105" s="1273">
        <v>6</v>
      </c>
      <c r="BC105" s="1273">
        <v>2</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931</v>
      </c>
      <c r="D106" s="1273">
        <v>83</v>
      </c>
      <c r="E106" s="1273">
        <v>32</v>
      </c>
      <c r="F106" s="1273">
        <v>17</v>
      </c>
      <c r="G106" s="1273">
        <v>44</v>
      </c>
      <c r="H106" s="1273">
        <v>137</v>
      </c>
      <c r="I106" s="1273">
        <v>177</v>
      </c>
      <c r="J106" s="1273">
        <v>135</v>
      </c>
      <c r="K106" s="1273">
        <v>83</v>
      </c>
      <c r="L106" s="1273">
        <v>57</v>
      </c>
      <c r="M106" s="1273">
        <v>47</v>
      </c>
      <c r="N106" s="1273">
        <v>28</v>
      </c>
      <c r="O106" s="1273">
        <v>24</v>
      </c>
      <c r="P106" s="1273">
        <v>17</v>
      </c>
      <c r="Q106" s="1273">
        <v>8</v>
      </c>
      <c r="R106" s="1273">
        <v>6</v>
      </c>
      <c r="S106" s="1273">
        <v>11</v>
      </c>
      <c r="T106" s="1273">
        <v>9</v>
      </c>
      <c r="U106" s="1273">
        <v>9</v>
      </c>
      <c r="V106" s="1273">
        <v>7</v>
      </c>
      <c r="W106" s="1305">
        <v>0</v>
      </c>
      <c r="X106" s="1273">
        <v>492</v>
      </c>
      <c r="Y106" s="1273">
        <v>44</v>
      </c>
      <c r="Z106" s="1273">
        <v>19</v>
      </c>
      <c r="AA106" s="1273">
        <v>7</v>
      </c>
      <c r="AB106" s="1273">
        <v>26</v>
      </c>
      <c r="AC106" s="1273">
        <v>78</v>
      </c>
      <c r="AD106" s="1273">
        <v>72</v>
      </c>
      <c r="AE106" s="1273">
        <v>84</v>
      </c>
      <c r="AF106" s="1273">
        <v>42</v>
      </c>
      <c r="AG106" s="1273">
        <v>37</v>
      </c>
      <c r="AH106" s="1273">
        <v>26</v>
      </c>
      <c r="AI106" s="1273">
        <v>14</v>
      </c>
      <c r="AJ106" s="1273">
        <v>12</v>
      </c>
      <c r="AK106" s="1273">
        <v>9</v>
      </c>
      <c r="AL106" s="1273">
        <v>6</v>
      </c>
      <c r="AM106" s="1273">
        <v>3</v>
      </c>
      <c r="AN106" s="1273">
        <v>4</v>
      </c>
      <c r="AO106" s="1273">
        <v>3</v>
      </c>
      <c r="AP106" s="1273">
        <v>2</v>
      </c>
      <c r="AQ106" s="1273">
        <v>4</v>
      </c>
      <c r="AR106" s="1273">
        <v>0</v>
      </c>
      <c r="AS106" s="1304">
        <v>439</v>
      </c>
      <c r="AT106" s="1273">
        <v>39</v>
      </c>
      <c r="AU106" s="1273">
        <v>13</v>
      </c>
      <c r="AV106" s="1273">
        <v>10</v>
      </c>
      <c r="AW106" s="1273">
        <v>18</v>
      </c>
      <c r="AX106" s="1273">
        <v>59</v>
      </c>
      <c r="AY106" s="1273">
        <v>105</v>
      </c>
      <c r="AZ106" s="1273">
        <v>51</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248</v>
      </c>
      <c r="D107" s="1273">
        <v>14</v>
      </c>
      <c r="E107" s="1273">
        <v>10</v>
      </c>
      <c r="F107" s="1273">
        <v>8</v>
      </c>
      <c r="G107" s="1273">
        <v>9</v>
      </c>
      <c r="H107" s="1273">
        <v>40</v>
      </c>
      <c r="I107" s="1273">
        <v>31</v>
      </c>
      <c r="J107" s="1273">
        <v>29</v>
      </c>
      <c r="K107" s="1273">
        <v>19</v>
      </c>
      <c r="L107" s="1273">
        <v>6</v>
      </c>
      <c r="M107" s="1273">
        <v>22</v>
      </c>
      <c r="N107" s="1273">
        <v>14</v>
      </c>
      <c r="O107" s="1273">
        <v>8</v>
      </c>
      <c r="P107" s="1273">
        <v>10</v>
      </c>
      <c r="Q107" s="1273">
        <v>3</v>
      </c>
      <c r="R107" s="1273">
        <v>11</v>
      </c>
      <c r="S107" s="1273">
        <v>2</v>
      </c>
      <c r="T107" s="1273">
        <v>4</v>
      </c>
      <c r="U107" s="1273">
        <v>4</v>
      </c>
      <c r="V107" s="1273">
        <v>4</v>
      </c>
      <c r="W107" s="1305">
        <v>0</v>
      </c>
      <c r="X107" s="1273">
        <v>127</v>
      </c>
      <c r="Y107" s="1273">
        <v>2</v>
      </c>
      <c r="Z107" s="1273">
        <v>5</v>
      </c>
      <c r="AA107" s="1273">
        <v>6</v>
      </c>
      <c r="AB107" s="1273">
        <v>5</v>
      </c>
      <c r="AC107" s="1273">
        <v>19</v>
      </c>
      <c r="AD107" s="1273">
        <v>16</v>
      </c>
      <c r="AE107" s="1273">
        <v>15</v>
      </c>
      <c r="AF107" s="1273">
        <v>14</v>
      </c>
      <c r="AG107" s="1273">
        <v>1</v>
      </c>
      <c r="AH107" s="1273">
        <v>15</v>
      </c>
      <c r="AI107" s="1273">
        <v>8</v>
      </c>
      <c r="AJ107" s="1273">
        <v>3</v>
      </c>
      <c r="AK107" s="1273">
        <v>7</v>
      </c>
      <c r="AL107" s="1273">
        <v>2</v>
      </c>
      <c r="AM107" s="1273">
        <v>7</v>
      </c>
      <c r="AN107" s="1273">
        <v>1</v>
      </c>
      <c r="AO107" s="1273">
        <v>0</v>
      </c>
      <c r="AP107" s="1273">
        <v>1</v>
      </c>
      <c r="AQ107" s="1273">
        <v>0</v>
      </c>
      <c r="AR107" s="1273">
        <v>0</v>
      </c>
      <c r="AS107" s="1304">
        <v>121</v>
      </c>
      <c r="AT107" s="1273">
        <v>12</v>
      </c>
      <c r="AU107" s="1273">
        <v>5</v>
      </c>
      <c r="AV107" s="1273">
        <v>2</v>
      </c>
      <c r="AW107" s="1273">
        <v>4</v>
      </c>
      <c r="AX107" s="1273">
        <v>21</v>
      </c>
      <c r="AY107" s="1273">
        <v>15</v>
      </c>
      <c r="AZ107" s="1273">
        <v>14</v>
      </c>
      <c r="BA107" s="1273">
        <v>5</v>
      </c>
      <c r="BB107" s="1273">
        <v>5</v>
      </c>
      <c r="BC107" s="1273">
        <v>7</v>
      </c>
      <c r="BD107" s="1273">
        <v>6</v>
      </c>
      <c r="BE107" s="1273">
        <v>5</v>
      </c>
      <c r="BF107" s="1273">
        <v>3</v>
      </c>
      <c r="BG107" s="1273">
        <v>1</v>
      </c>
      <c r="BH107" s="1273">
        <v>4</v>
      </c>
      <c r="BI107" s="1273">
        <v>1</v>
      </c>
      <c r="BJ107" s="1273">
        <v>4</v>
      </c>
      <c r="BK107" s="1273">
        <v>3</v>
      </c>
      <c r="BL107" s="1273">
        <v>4</v>
      </c>
      <c r="BM107" s="1468">
        <v>0</v>
      </c>
    </row>
    <row r="108" spans="1:65">
      <c r="A108" s="1289">
        <v>501</v>
      </c>
      <c r="B108" s="1162" t="s">
        <v>82</v>
      </c>
      <c r="C108" s="1304">
        <v>226</v>
      </c>
      <c r="D108" s="1273">
        <v>19</v>
      </c>
      <c r="E108" s="1273">
        <v>7</v>
      </c>
      <c r="F108" s="1273">
        <v>4</v>
      </c>
      <c r="G108" s="1273">
        <v>8</v>
      </c>
      <c r="H108" s="1273">
        <v>24</v>
      </c>
      <c r="I108" s="1273">
        <v>25</v>
      </c>
      <c r="J108" s="1273">
        <v>28</v>
      </c>
      <c r="K108" s="1273">
        <v>20</v>
      </c>
      <c r="L108" s="1273">
        <v>15</v>
      </c>
      <c r="M108" s="1273">
        <v>12</v>
      </c>
      <c r="N108" s="1273">
        <v>8</v>
      </c>
      <c r="O108" s="1273">
        <v>13</v>
      </c>
      <c r="P108" s="1273">
        <v>21</v>
      </c>
      <c r="Q108" s="1273">
        <v>5</v>
      </c>
      <c r="R108" s="1273">
        <v>4</v>
      </c>
      <c r="S108" s="1273">
        <v>6</v>
      </c>
      <c r="T108" s="1273">
        <v>0</v>
      </c>
      <c r="U108" s="1273">
        <v>1</v>
      </c>
      <c r="V108" s="1273">
        <v>6</v>
      </c>
      <c r="W108" s="1305">
        <v>0</v>
      </c>
      <c r="X108" s="1273">
        <v>122</v>
      </c>
      <c r="Y108" s="1273">
        <v>13</v>
      </c>
      <c r="Z108" s="1273">
        <v>3</v>
      </c>
      <c r="AA108" s="1273">
        <v>3</v>
      </c>
      <c r="AB108" s="1273">
        <v>5</v>
      </c>
      <c r="AC108" s="1273">
        <v>12</v>
      </c>
      <c r="AD108" s="1273">
        <v>9</v>
      </c>
      <c r="AE108" s="1273">
        <v>14</v>
      </c>
      <c r="AF108" s="1273">
        <v>10</v>
      </c>
      <c r="AG108" s="1273">
        <v>10</v>
      </c>
      <c r="AH108" s="1273">
        <v>9</v>
      </c>
      <c r="AI108" s="1273">
        <v>3</v>
      </c>
      <c r="AJ108" s="1273">
        <v>7</v>
      </c>
      <c r="AK108" s="1273">
        <v>12</v>
      </c>
      <c r="AL108" s="1273">
        <v>4</v>
      </c>
      <c r="AM108" s="1273">
        <v>2</v>
      </c>
      <c r="AN108" s="1273">
        <v>4</v>
      </c>
      <c r="AO108" s="1273">
        <v>0</v>
      </c>
      <c r="AP108" s="1273">
        <v>0</v>
      </c>
      <c r="AQ108" s="1273">
        <v>2</v>
      </c>
      <c r="AR108" s="1273">
        <v>0</v>
      </c>
      <c r="AS108" s="1304">
        <v>104</v>
      </c>
      <c r="AT108" s="1273">
        <v>6</v>
      </c>
      <c r="AU108" s="1273">
        <v>4</v>
      </c>
      <c r="AV108" s="1273">
        <v>1</v>
      </c>
      <c r="AW108" s="1273">
        <v>3</v>
      </c>
      <c r="AX108" s="1273">
        <v>12</v>
      </c>
      <c r="AY108" s="1273">
        <v>16</v>
      </c>
      <c r="AZ108" s="1273">
        <v>14</v>
      </c>
      <c r="BA108" s="1273">
        <v>10</v>
      </c>
      <c r="BB108" s="1273">
        <v>5</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234</v>
      </c>
      <c r="D109" s="1273">
        <v>22</v>
      </c>
      <c r="E109" s="1273">
        <v>11</v>
      </c>
      <c r="F109" s="1273">
        <v>4</v>
      </c>
      <c r="G109" s="1273">
        <v>16</v>
      </c>
      <c r="H109" s="1273">
        <v>34</v>
      </c>
      <c r="I109" s="1273">
        <v>36</v>
      </c>
      <c r="J109" s="1273">
        <v>27</v>
      </c>
      <c r="K109" s="1273">
        <v>22</v>
      </c>
      <c r="L109" s="1273">
        <v>12</v>
      </c>
      <c r="M109" s="1273">
        <v>5</v>
      </c>
      <c r="N109" s="1273">
        <v>11</v>
      </c>
      <c r="O109" s="1273">
        <v>9</v>
      </c>
      <c r="P109" s="1273">
        <v>10</v>
      </c>
      <c r="Q109" s="1273">
        <v>2</v>
      </c>
      <c r="R109" s="1273">
        <v>7</v>
      </c>
      <c r="S109" s="1273">
        <v>4</v>
      </c>
      <c r="T109" s="1273">
        <v>0</v>
      </c>
      <c r="U109" s="1273">
        <v>1</v>
      </c>
      <c r="V109" s="1273">
        <v>1</v>
      </c>
      <c r="W109" s="1305">
        <v>0</v>
      </c>
      <c r="X109" s="1273">
        <v>130</v>
      </c>
      <c r="Y109" s="1273">
        <v>16</v>
      </c>
      <c r="Z109" s="1273">
        <v>7</v>
      </c>
      <c r="AA109" s="1273">
        <v>2</v>
      </c>
      <c r="AB109" s="1273">
        <v>10</v>
      </c>
      <c r="AC109" s="1273">
        <v>13</v>
      </c>
      <c r="AD109" s="1273">
        <v>18</v>
      </c>
      <c r="AE109" s="1273">
        <v>15</v>
      </c>
      <c r="AF109" s="1273">
        <v>11</v>
      </c>
      <c r="AG109" s="1273">
        <v>6</v>
      </c>
      <c r="AH109" s="1273">
        <v>4</v>
      </c>
      <c r="AI109" s="1273">
        <v>6</v>
      </c>
      <c r="AJ109" s="1273">
        <v>6</v>
      </c>
      <c r="AK109" s="1273">
        <v>7</v>
      </c>
      <c r="AL109" s="1273">
        <v>1</v>
      </c>
      <c r="AM109" s="1273">
        <v>6</v>
      </c>
      <c r="AN109" s="1273">
        <v>1</v>
      </c>
      <c r="AO109" s="1273">
        <v>0</v>
      </c>
      <c r="AP109" s="1273">
        <v>0</v>
      </c>
      <c r="AQ109" s="1273">
        <v>1</v>
      </c>
      <c r="AR109" s="1273">
        <v>0</v>
      </c>
      <c r="AS109" s="1304">
        <v>104</v>
      </c>
      <c r="AT109" s="1273">
        <v>6</v>
      </c>
      <c r="AU109" s="1273">
        <v>4</v>
      </c>
      <c r="AV109" s="1273">
        <v>2</v>
      </c>
      <c r="AW109" s="1273">
        <v>6</v>
      </c>
      <c r="AX109" s="1273">
        <v>21</v>
      </c>
      <c r="AY109" s="1273">
        <v>18</v>
      </c>
      <c r="AZ109" s="1273">
        <v>12</v>
      </c>
      <c r="BA109" s="1273">
        <v>11</v>
      </c>
      <c r="BB109" s="1273">
        <v>6</v>
      </c>
      <c r="BC109" s="1273">
        <v>1</v>
      </c>
      <c r="BD109" s="1273">
        <v>5</v>
      </c>
      <c r="BE109" s="1273">
        <v>3</v>
      </c>
      <c r="BF109" s="1273">
        <v>3</v>
      </c>
      <c r="BG109" s="1273">
        <v>1</v>
      </c>
      <c r="BH109" s="1273">
        <v>1</v>
      </c>
      <c r="BI109" s="1273">
        <v>3</v>
      </c>
      <c r="BJ109" s="1273">
        <v>0</v>
      </c>
      <c r="BK109" s="1273">
        <v>1</v>
      </c>
      <c r="BL109" s="1273">
        <v>0</v>
      </c>
      <c r="BM109" s="1468">
        <v>0</v>
      </c>
    </row>
    <row r="110" spans="1:65">
      <c r="A110" s="1291">
        <v>586</v>
      </c>
      <c r="B110" s="1184" t="s">
        <v>659</v>
      </c>
      <c r="C110" s="1306">
        <v>213</v>
      </c>
      <c r="D110" s="1307">
        <v>8</v>
      </c>
      <c r="E110" s="1307">
        <v>8</v>
      </c>
      <c r="F110" s="1307">
        <v>6</v>
      </c>
      <c r="G110" s="1307">
        <v>11</v>
      </c>
      <c r="H110" s="1307">
        <v>34</v>
      </c>
      <c r="I110" s="1307">
        <v>35</v>
      </c>
      <c r="J110" s="1307">
        <v>25</v>
      </c>
      <c r="K110" s="1307">
        <v>17</v>
      </c>
      <c r="L110" s="1307">
        <v>12</v>
      </c>
      <c r="M110" s="1307">
        <v>11</v>
      </c>
      <c r="N110" s="1307">
        <v>9</v>
      </c>
      <c r="O110" s="1307">
        <v>7</v>
      </c>
      <c r="P110" s="1307">
        <v>10</v>
      </c>
      <c r="Q110" s="1307">
        <v>6</v>
      </c>
      <c r="R110" s="1307">
        <v>6</v>
      </c>
      <c r="S110" s="1307">
        <v>4</v>
      </c>
      <c r="T110" s="1307">
        <v>2</v>
      </c>
      <c r="U110" s="1307">
        <v>2</v>
      </c>
      <c r="V110" s="1307">
        <v>0</v>
      </c>
      <c r="W110" s="1308">
        <v>0</v>
      </c>
      <c r="X110" s="1307">
        <v>112</v>
      </c>
      <c r="Y110" s="1307">
        <v>4</v>
      </c>
      <c r="Z110" s="1307">
        <v>5</v>
      </c>
      <c r="AA110" s="1307">
        <v>5</v>
      </c>
      <c r="AB110" s="1307">
        <v>5</v>
      </c>
      <c r="AC110" s="1307">
        <v>22</v>
      </c>
      <c r="AD110" s="1307">
        <v>16</v>
      </c>
      <c r="AE110" s="1307">
        <v>12</v>
      </c>
      <c r="AF110" s="1307">
        <v>10</v>
      </c>
      <c r="AG110" s="1307">
        <v>4</v>
      </c>
      <c r="AH110" s="1307">
        <v>5</v>
      </c>
      <c r="AI110" s="1307">
        <v>5</v>
      </c>
      <c r="AJ110" s="1307">
        <v>5</v>
      </c>
      <c r="AK110" s="1307">
        <v>6</v>
      </c>
      <c r="AL110" s="1307">
        <v>3</v>
      </c>
      <c r="AM110" s="1307">
        <v>2</v>
      </c>
      <c r="AN110" s="1307">
        <v>2</v>
      </c>
      <c r="AO110" s="1307">
        <v>1</v>
      </c>
      <c r="AP110" s="1307">
        <v>0</v>
      </c>
      <c r="AQ110" s="1307">
        <v>0</v>
      </c>
      <c r="AR110" s="1307">
        <v>0</v>
      </c>
      <c r="AS110" s="1306">
        <v>101</v>
      </c>
      <c r="AT110" s="1307">
        <v>4</v>
      </c>
      <c r="AU110" s="1307">
        <v>3</v>
      </c>
      <c r="AV110" s="1307">
        <v>1</v>
      </c>
      <c r="AW110" s="1307">
        <v>6</v>
      </c>
      <c r="AX110" s="1307">
        <v>12</v>
      </c>
      <c r="AY110" s="1307">
        <v>19</v>
      </c>
      <c r="AZ110" s="1307">
        <v>13</v>
      </c>
      <c r="BA110" s="1307">
        <v>7</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187084</v>
      </c>
      <c r="D116" s="1295">
        <v>11229</v>
      </c>
      <c r="E116" s="1295">
        <v>4856</v>
      </c>
      <c r="F116" s="1295">
        <v>2723</v>
      </c>
      <c r="G116" s="1295">
        <v>8105</v>
      </c>
      <c r="H116" s="1295">
        <v>35872</v>
      </c>
      <c r="I116" s="1295">
        <v>36328</v>
      </c>
      <c r="J116" s="1295">
        <v>24234</v>
      </c>
      <c r="K116" s="1295">
        <v>15109</v>
      </c>
      <c r="L116" s="1295">
        <v>10284</v>
      </c>
      <c r="M116" s="1295">
        <v>8968</v>
      </c>
      <c r="N116" s="1295">
        <v>7025</v>
      </c>
      <c r="O116" s="1295">
        <v>5149</v>
      </c>
      <c r="P116" s="1295">
        <v>3783</v>
      </c>
      <c r="Q116" s="1295">
        <v>3045</v>
      </c>
      <c r="R116" s="1295">
        <v>2755</v>
      </c>
      <c r="S116" s="1295">
        <v>2139</v>
      </c>
      <c r="T116" s="1295">
        <v>2176</v>
      </c>
      <c r="U116" s="1295">
        <v>1946</v>
      </c>
      <c r="V116" s="1295">
        <v>1358</v>
      </c>
      <c r="W116" s="1296"/>
      <c r="X116" s="1295">
        <v>97650</v>
      </c>
      <c r="Y116" s="1295">
        <v>5727</v>
      </c>
      <c r="Z116" s="1295">
        <v>2454</v>
      </c>
      <c r="AA116" s="1295">
        <v>1447</v>
      </c>
      <c r="AB116" s="1295">
        <v>4720</v>
      </c>
      <c r="AC116" s="1295">
        <v>18493</v>
      </c>
      <c r="AD116" s="1295">
        <v>18508</v>
      </c>
      <c r="AE116" s="1295">
        <v>12724</v>
      </c>
      <c r="AF116" s="1295">
        <v>8167</v>
      </c>
      <c r="AG116" s="1295">
        <v>5743</v>
      </c>
      <c r="AH116" s="1295">
        <v>5024</v>
      </c>
      <c r="AI116" s="1295">
        <v>3990</v>
      </c>
      <c r="AJ116" s="1295">
        <v>2942</v>
      </c>
      <c r="AK116" s="1295">
        <v>2142</v>
      </c>
      <c r="AL116" s="1295">
        <v>1686</v>
      </c>
      <c r="AM116" s="1295">
        <v>1333</v>
      </c>
      <c r="AN116" s="1295">
        <v>909</v>
      </c>
      <c r="AO116" s="1295">
        <v>736</v>
      </c>
      <c r="AP116" s="1295">
        <v>586</v>
      </c>
      <c r="AQ116" s="1295">
        <v>319</v>
      </c>
      <c r="AR116" s="1467"/>
      <c r="AS116" s="1294">
        <v>89434</v>
      </c>
      <c r="AT116" s="1295">
        <v>5502</v>
      </c>
      <c r="AU116" s="1295">
        <v>2402</v>
      </c>
      <c r="AV116" s="1295">
        <v>1276</v>
      </c>
      <c r="AW116" s="1295">
        <v>3385</v>
      </c>
      <c r="AX116" s="1295">
        <v>17379</v>
      </c>
      <c r="AY116" s="1295">
        <v>17820</v>
      </c>
      <c r="AZ116" s="1295">
        <v>11510</v>
      </c>
      <c r="BA116" s="1295">
        <v>6942</v>
      </c>
      <c r="BB116" s="1295">
        <v>4541</v>
      </c>
      <c r="BC116" s="1295">
        <v>3944</v>
      </c>
      <c r="BD116" s="1295">
        <v>3035</v>
      </c>
      <c r="BE116" s="1295">
        <v>2207</v>
      </c>
      <c r="BF116" s="1295">
        <v>1641</v>
      </c>
      <c r="BG116" s="1295">
        <v>1359</v>
      </c>
      <c r="BH116" s="1295">
        <v>1422</v>
      </c>
      <c r="BI116" s="1295">
        <v>1230</v>
      </c>
      <c r="BJ116" s="1295">
        <v>1440</v>
      </c>
      <c r="BK116" s="1295">
        <v>1360</v>
      </c>
      <c r="BL116" s="1295">
        <v>1039</v>
      </c>
      <c r="BM116" s="1462"/>
    </row>
    <row r="117" spans="1:65">
      <c r="A117" s="1286">
        <v>100</v>
      </c>
      <c r="B117" s="1287" t="s">
        <v>1737</v>
      </c>
      <c r="C117" s="1311">
        <v>64235</v>
      </c>
      <c r="D117" s="1312">
        <v>3689</v>
      </c>
      <c r="E117" s="1312">
        <v>1614</v>
      </c>
      <c r="F117" s="1312">
        <v>810</v>
      </c>
      <c r="G117" s="1312">
        <v>2347</v>
      </c>
      <c r="H117" s="1312">
        <v>11042</v>
      </c>
      <c r="I117" s="1312">
        <v>12760</v>
      </c>
      <c r="J117" s="1312">
        <v>8560</v>
      </c>
      <c r="K117" s="1312">
        <v>5178</v>
      </c>
      <c r="L117" s="1312">
        <v>3685</v>
      </c>
      <c r="M117" s="1312">
        <v>3149</v>
      </c>
      <c r="N117" s="1312">
        <v>2505</v>
      </c>
      <c r="O117" s="1312">
        <v>1933</v>
      </c>
      <c r="P117" s="1312">
        <v>1454</v>
      </c>
      <c r="Q117" s="1312">
        <v>1219</v>
      </c>
      <c r="R117" s="1312">
        <v>1111</v>
      </c>
      <c r="S117" s="1312">
        <v>895</v>
      </c>
      <c r="T117" s="1312">
        <v>881</v>
      </c>
      <c r="U117" s="1312">
        <v>828</v>
      </c>
      <c r="V117" s="1312">
        <v>575</v>
      </c>
      <c r="W117" s="1313"/>
      <c r="X117" s="1312">
        <v>32901</v>
      </c>
      <c r="Y117" s="1312">
        <v>1835</v>
      </c>
      <c r="Z117" s="1312">
        <v>819</v>
      </c>
      <c r="AA117" s="1312">
        <v>442</v>
      </c>
      <c r="AB117" s="1312">
        <v>1326</v>
      </c>
      <c r="AC117" s="1312">
        <v>5543</v>
      </c>
      <c r="AD117" s="1312">
        <v>6377</v>
      </c>
      <c r="AE117" s="1312">
        <v>4386</v>
      </c>
      <c r="AF117" s="1312">
        <v>2778</v>
      </c>
      <c r="AG117" s="1312">
        <v>2068</v>
      </c>
      <c r="AH117" s="1312">
        <v>1732</v>
      </c>
      <c r="AI117" s="1312">
        <v>1416</v>
      </c>
      <c r="AJ117" s="1312">
        <v>1099</v>
      </c>
      <c r="AK117" s="1312">
        <v>803</v>
      </c>
      <c r="AL117" s="1312">
        <v>669</v>
      </c>
      <c r="AM117" s="1312">
        <v>543</v>
      </c>
      <c r="AN117" s="1312">
        <v>381</v>
      </c>
      <c r="AO117" s="1312">
        <v>292</v>
      </c>
      <c r="AP117" s="1312">
        <v>240</v>
      </c>
      <c r="AQ117" s="1312">
        <v>152</v>
      </c>
      <c r="AR117" s="1451"/>
      <c r="AS117" s="1311">
        <v>31334</v>
      </c>
      <c r="AT117" s="1312">
        <v>1854</v>
      </c>
      <c r="AU117" s="1312">
        <v>795</v>
      </c>
      <c r="AV117" s="1312">
        <v>368</v>
      </c>
      <c r="AW117" s="1312">
        <v>1021</v>
      </c>
      <c r="AX117" s="1312">
        <v>5499</v>
      </c>
      <c r="AY117" s="1312">
        <v>6383</v>
      </c>
      <c r="AZ117" s="1312">
        <v>4174</v>
      </c>
      <c r="BA117" s="1312">
        <v>2400</v>
      </c>
      <c r="BB117" s="1312">
        <v>1617</v>
      </c>
      <c r="BC117" s="1312">
        <v>1417</v>
      </c>
      <c r="BD117" s="1312">
        <v>1089</v>
      </c>
      <c r="BE117" s="1312">
        <v>834</v>
      </c>
      <c r="BF117" s="1312">
        <v>651</v>
      </c>
      <c r="BG117" s="1312">
        <v>550</v>
      </c>
      <c r="BH117" s="1312">
        <v>568</v>
      </c>
      <c r="BI117" s="1312">
        <v>514</v>
      </c>
      <c r="BJ117" s="1312">
        <v>589</v>
      </c>
      <c r="BK117" s="1312">
        <v>588</v>
      </c>
      <c r="BL117" s="1312">
        <v>423</v>
      </c>
      <c r="BM117" s="1464"/>
    </row>
    <row r="118" spans="1:65">
      <c r="A118" s="1289">
        <v>101</v>
      </c>
      <c r="B118" s="1160" t="s">
        <v>69</v>
      </c>
      <c r="C118" s="1304">
        <v>9672</v>
      </c>
      <c r="D118" s="1273">
        <v>574</v>
      </c>
      <c r="E118" s="1273">
        <v>273</v>
      </c>
      <c r="F118" s="1273">
        <v>177</v>
      </c>
      <c r="G118" s="1273">
        <v>316</v>
      </c>
      <c r="H118" s="1273">
        <v>1710</v>
      </c>
      <c r="I118" s="1273">
        <v>1904</v>
      </c>
      <c r="J118" s="1273">
        <v>1209</v>
      </c>
      <c r="K118" s="1273">
        <v>744</v>
      </c>
      <c r="L118" s="1273">
        <v>590</v>
      </c>
      <c r="M118" s="1273">
        <v>512</v>
      </c>
      <c r="N118" s="1273">
        <v>424</v>
      </c>
      <c r="O118" s="1273">
        <v>306</v>
      </c>
      <c r="P118" s="1273">
        <v>216</v>
      </c>
      <c r="Q118" s="1273">
        <v>159</v>
      </c>
      <c r="R118" s="1273">
        <v>145</v>
      </c>
      <c r="S118" s="1273">
        <v>106</v>
      </c>
      <c r="T118" s="1273">
        <v>113</v>
      </c>
      <c r="U118" s="1273">
        <v>124</v>
      </c>
      <c r="V118" s="1273">
        <v>70</v>
      </c>
      <c r="W118" s="1305"/>
      <c r="X118" s="1273">
        <v>4984</v>
      </c>
      <c r="Y118" s="1273">
        <v>293</v>
      </c>
      <c r="Z118" s="1273">
        <v>126</v>
      </c>
      <c r="AA118" s="1273">
        <v>102</v>
      </c>
      <c r="AB118" s="1273">
        <v>188</v>
      </c>
      <c r="AC118" s="1273">
        <v>935</v>
      </c>
      <c r="AD118" s="1273">
        <v>994</v>
      </c>
      <c r="AE118" s="1273">
        <v>597</v>
      </c>
      <c r="AF118" s="1273">
        <v>385</v>
      </c>
      <c r="AG118" s="1273">
        <v>303</v>
      </c>
      <c r="AH118" s="1273">
        <v>276</v>
      </c>
      <c r="AI118" s="1273">
        <v>215</v>
      </c>
      <c r="AJ118" s="1273">
        <v>169</v>
      </c>
      <c r="AK118" s="1273">
        <v>114</v>
      </c>
      <c r="AL118" s="1273">
        <v>89</v>
      </c>
      <c r="AM118" s="1273">
        <v>65</v>
      </c>
      <c r="AN118" s="1273">
        <v>46</v>
      </c>
      <c r="AO118" s="1273">
        <v>35</v>
      </c>
      <c r="AP118" s="1273">
        <v>32</v>
      </c>
      <c r="AQ118" s="1273">
        <v>20</v>
      </c>
      <c r="AR118" s="1450"/>
      <c r="AS118" s="1304">
        <v>4688</v>
      </c>
      <c r="AT118" s="1273">
        <v>281</v>
      </c>
      <c r="AU118" s="1273">
        <v>147</v>
      </c>
      <c r="AV118" s="1273">
        <v>75</v>
      </c>
      <c r="AW118" s="1273">
        <v>128</v>
      </c>
      <c r="AX118" s="1273">
        <v>775</v>
      </c>
      <c r="AY118" s="1273">
        <v>910</v>
      </c>
      <c r="AZ118" s="1273">
        <v>612</v>
      </c>
      <c r="BA118" s="1273">
        <v>359</v>
      </c>
      <c r="BB118" s="1273">
        <v>287</v>
      </c>
      <c r="BC118" s="1273">
        <v>236</v>
      </c>
      <c r="BD118" s="1273">
        <v>209</v>
      </c>
      <c r="BE118" s="1273">
        <v>137</v>
      </c>
      <c r="BF118" s="1273">
        <v>102</v>
      </c>
      <c r="BG118" s="1273">
        <v>70</v>
      </c>
      <c r="BH118" s="1273">
        <v>80</v>
      </c>
      <c r="BI118" s="1273">
        <v>60</v>
      </c>
      <c r="BJ118" s="1273">
        <v>78</v>
      </c>
      <c r="BK118" s="1273">
        <v>92</v>
      </c>
      <c r="BL118" s="1273">
        <v>50</v>
      </c>
      <c r="BM118" s="1463"/>
    </row>
    <row r="119" spans="1:65">
      <c r="A119" s="1289">
        <v>102</v>
      </c>
      <c r="B119" s="1160" t="s">
        <v>70</v>
      </c>
      <c r="C119" s="1304">
        <v>6128</v>
      </c>
      <c r="D119" s="1273">
        <v>338</v>
      </c>
      <c r="E119" s="1273">
        <v>161</v>
      </c>
      <c r="F119" s="1273">
        <v>84</v>
      </c>
      <c r="G119" s="1273">
        <v>214</v>
      </c>
      <c r="H119" s="1273">
        <v>1065</v>
      </c>
      <c r="I119" s="1273">
        <v>1220</v>
      </c>
      <c r="J119" s="1273">
        <v>789</v>
      </c>
      <c r="K119" s="1273">
        <v>519</v>
      </c>
      <c r="L119" s="1273">
        <v>372</v>
      </c>
      <c r="M119" s="1273">
        <v>333</v>
      </c>
      <c r="N119" s="1273">
        <v>269</v>
      </c>
      <c r="O119" s="1273">
        <v>167</v>
      </c>
      <c r="P119" s="1273">
        <v>101</v>
      </c>
      <c r="Q119" s="1273">
        <v>102</v>
      </c>
      <c r="R119" s="1273">
        <v>86</v>
      </c>
      <c r="S119" s="1273">
        <v>70</v>
      </c>
      <c r="T119" s="1273">
        <v>86</v>
      </c>
      <c r="U119" s="1273">
        <v>87</v>
      </c>
      <c r="V119" s="1273">
        <v>65</v>
      </c>
      <c r="W119" s="1305"/>
      <c r="X119" s="1273">
        <v>3060</v>
      </c>
      <c r="Y119" s="1273">
        <v>168</v>
      </c>
      <c r="Z119" s="1273">
        <v>86</v>
      </c>
      <c r="AA119" s="1273">
        <v>42</v>
      </c>
      <c r="AB119" s="1273">
        <v>110</v>
      </c>
      <c r="AC119" s="1273">
        <v>548</v>
      </c>
      <c r="AD119" s="1273">
        <v>615</v>
      </c>
      <c r="AE119" s="1273">
        <v>405</v>
      </c>
      <c r="AF119" s="1273">
        <v>268</v>
      </c>
      <c r="AG119" s="1273">
        <v>183</v>
      </c>
      <c r="AH119" s="1273">
        <v>158</v>
      </c>
      <c r="AI119" s="1273">
        <v>151</v>
      </c>
      <c r="AJ119" s="1273">
        <v>92</v>
      </c>
      <c r="AK119" s="1273">
        <v>56</v>
      </c>
      <c r="AL119" s="1273">
        <v>42</v>
      </c>
      <c r="AM119" s="1273">
        <v>42</v>
      </c>
      <c r="AN119" s="1273">
        <v>29</v>
      </c>
      <c r="AO119" s="1273">
        <v>25</v>
      </c>
      <c r="AP119" s="1273">
        <v>26</v>
      </c>
      <c r="AQ119" s="1273">
        <v>14</v>
      </c>
      <c r="AR119" s="1450"/>
      <c r="AS119" s="1304">
        <v>3068</v>
      </c>
      <c r="AT119" s="1273">
        <v>170</v>
      </c>
      <c r="AU119" s="1273">
        <v>75</v>
      </c>
      <c r="AV119" s="1273">
        <v>42</v>
      </c>
      <c r="AW119" s="1273">
        <v>104</v>
      </c>
      <c r="AX119" s="1273">
        <v>517</v>
      </c>
      <c r="AY119" s="1273">
        <v>605</v>
      </c>
      <c r="AZ119" s="1273">
        <v>384</v>
      </c>
      <c r="BA119" s="1273">
        <v>251</v>
      </c>
      <c r="BB119" s="1273">
        <v>189</v>
      </c>
      <c r="BC119" s="1273">
        <v>175</v>
      </c>
      <c r="BD119" s="1273">
        <v>118</v>
      </c>
      <c r="BE119" s="1273">
        <v>75</v>
      </c>
      <c r="BF119" s="1273">
        <v>45</v>
      </c>
      <c r="BG119" s="1273">
        <v>60</v>
      </c>
      <c r="BH119" s="1273">
        <v>44</v>
      </c>
      <c r="BI119" s="1273">
        <v>41</v>
      </c>
      <c r="BJ119" s="1273">
        <v>61</v>
      </c>
      <c r="BK119" s="1273">
        <v>61</v>
      </c>
      <c r="BL119" s="1273">
        <v>51</v>
      </c>
      <c r="BM119" s="1463"/>
    </row>
    <row r="120" spans="1:65">
      <c r="A120" s="1289">
        <v>105</v>
      </c>
      <c r="B120" s="1160" t="s">
        <v>72</v>
      </c>
      <c r="C120" s="1304">
        <v>5913</v>
      </c>
      <c r="D120" s="1273">
        <v>399</v>
      </c>
      <c r="E120" s="1273">
        <v>99</v>
      </c>
      <c r="F120" s="1273">
        <v>48</v>
      </c>
      <c r="G120" s="1273">
        <v>139</v>
      </c>
      <c r="H120" s="1273">
        <v>818</v>
      </c>
      <c r="I120" s="1273">
        <v>1293</v>
      </c>
      <c r="J120" s="1273">
        <v>961</v>
      </c>
      <c r="K120" s="1273">
        <v>507</v>
      </c>
      <c r="L120" s="1273">
        <v>335</v>
      </c>
      <c r="M120" s="1273">
        <v>227</v>
      </c>
      <c r="N120" s="1273">
        <v>239</v>
      </c>
      <c r="O120" s="1273">
        <v>165</v>
      </c>
      <c r="P120" s="1273">
        <v>134</v>
      </c>
      <c r="Q120" s="1273">
        <v>113</v>
      </c>
      <c r="R120" s="1273">
        <v>108</v>
      </c>
      <c r="S120" s="1273">
        <v>89</v>
      </c>
      <c r="T120" s="1273">
        <v>75</v>
      </c>
      <c r="U120" s="1273">
        <v>91</v>
      </c>
      <c r="V120" s="1273">
        <v>73</v>
      </c>
      <c r="W120" s="1305"/>
      <c r="X120" s="1273">
        <v>3121</v>
      </c>
      <c r="Y120" s="1273">
        <v>192</v>
      </c>
      <c r="Z120" s="1273">
        <v>48</v>
      </c>
      <c r="AA120" s="1273">
        <v>30</v>
      </c>
      <c r="AB120" s="1273">
        <v>78</v>
      </c>
      <c r="AC120" s="1273">
        <v>371</v>
      </c>
      <c r="AD120" s="1273">
        <v>655</v>
      </c>
      <c r="AE120" s="1273">
        <v>514</v>
      </c>
      <c r="AF120" s="1273">
        <v>292</v>
      </c>
      <c r="AG120" s="1273">
        <v>229</v>
      </c>
      <c r="AH120" s="1273">
        <v>148</v>
      </c>
      <c r="AI120" s="1273">
        <v>147</v>
      </c>
      <c r="AJ120" s="1273">
        <v>94</v>
      </c>
      <c r="AK120" s="1273">
        <v>77</v>
      </c>
      <c r="AL120" s="1273">
        <v>68</v>
      </c>
      <c r="AM120" s="1273">
        <v>58</v>
      </c>
      <c r="AN120" s="1273">
        <v>50</v>
      </c>
      <c r="AO120" s="1273">
        <v>23</v>
      </c>
      <c r="AP120" s="1273">
        <v>30</v>
      </c>
      <c r="AQ120" s="1273">
        <v>17</v>
      </c>
      <c r="AR120" s="1450"/>
      <c r="AS120" s="1304">
        <v>2792</v>
      </c>
      <c r="AT120" s="1273">
        <v>207</v>
      </c>
      <c r="AU120" s="1273">
        <v>51</v>
      </c>
      <c r="AV120" s="1273">
        <v>18</v>
      </c>
      <c r="AW120" s="1273">
        <v>61</v>
      </c>
      <c r="AX120" s="1273">
        <v>447</v>
      </c>
      <c r="AY120" s="1273">
        <v>638</v>
      </c>
      <c r="AZ120" s="1273">
        <v>447</v>
      </c>
      <c r="BA120" s="1273">
        <v>215</v>
      </c>
      <c r="BB120" s="1273">
        <v>106</v>
      </c>
      <c r="BC120" s="1273">
        <v>79</v>
      </c>
      <c r="BD120" s="1273">
        <v>92</v>
      </c>
      <c r="BE120" s="1273">
        <v>71</v>
      </c>
      <c r="BF120" s="1273">
        <v>57</v>
      </c>
      <c r="BG120" s="1273">
        <v>45</v>
      </c>
      <c r="BH120" s="1273">
        <v>50</v>
      </c>
      <c r="BI120" s="1273">
        <v>39</v>
      </c>
      <c r="BJ120" s="1273">
        <v>52</v>
      </c>
      <c r="BK120" s="1273">
        <v>61</v>
      </c>
      <c r="BL120" s="1273">
        <v>56</v>
      </c>
      <c r="BM120" s="1463"/>
    </row>
    <row r="121" spans="1:65">
      <c r="A121" s="1289">
        <v>106</v>
      </c>
      <c r="B121" s="1160" t="s">
        <v>74</v>
      </c>
      <c r="C121" s="1304">
        <v>4330</v>
      </c>
      <c r="D121" s="1273">
        <v>245</v>
      </c>
      <c r="E121" s="1273">
        <v>95</v>
      </c>
      <c r="F121" s="1273">
        <v>50</v>
      </c>
      <c r="G121" s="1273">
        <v>165</v>
      </c>
      <c r="H121" s="1273">
        <v>666</v>
      </c>
      <c r="I121" s="1273">
        <v>838</v>
      </c>
      <c r="J121" s="1273">
        <v>535</v>
      </c>
      <c r="K121" s="1273">
        <v>359</v>
      </c>
      <c r="L121" s="1273">
        <v>242</v>
      </c>
      <c r="M121" s="1273">
        <v>238</v>
      </c>
      <c r="N121" s="1273">
        <v>170</v>
      </c>
      <c r="O121" s="1273">
        <v>156</v>
      </c>
      <c r="P121" s="1273">
        <v>95</v>
      </c>
      <c r="Q121" s="1273">
        <v>104</v>
      </c>
      <c r="R121" s="1273">
        <v>95</v>
      </c>
      <c r="S121" s="1273">
        <v>87</v>
      </c>
      <c r="T121" s="1273">
        <v>75</v>
      </c>
      <c r="U121" s="1273">
        <v>70</v>
      </c>
      <c r="V121" s="1273">
        <v>45</v>
      </c>
      <c r="W121" s="1305"/>
      <c r="X121" s="1273">
        <v>2330</v>
      </c>
      <c r="Y121" s="1273">
        <v>116</v>
      </c>
      <c r="Z121" s="1273">
        <v>45</v>
      </c>
      <c r="AA121" s="1273">
        <v>31</v>
      </c>
      <c r="AB121" s="1273">
        <v>88</v>
      </c>
      <c r="AC121" s="1273">
        <v>321</v>
      </c>
      <c r="AD121" s="1273">
        <v>461</v>
      </c>
      <c r="AE121" s="1273">
        <v>303</v>
      </c>
      <c r="AF121" s="1273">
        <v>206</v>
      </c>
      <c r="AG121" s="1273">
        <v>143</v>
      </c>
      <c r="AH121" s="1273">
        <v>136</v>
      </c>
      <c r="AI121" s="1273">
        <v>102</v>
      </c>
      <c r="AJ121" s="1273">
        <v>94</v>
      </c>
      <c r="AK121" s="1273">
        <v>62</v>
      </c>
      <c r="AL121" s="1273">
        <v>75</v>
      </c>
      <c r="AM121" s="1273">
        <v>51</v>
      </c>
      <c r="AN121" s="1273">
        <v>36</v>
      </c>
      <c r="AO121" s="1273">
        <v>27</v>
      </c>
      <c r="AP121" s="1273">
        <v>24</v>
      </c>
      <c r="AQ121" s="1273">
        <v>9</v>
      </c>
      <c r="AR121" s="1450"/>
      <c r="AS121" s="1304">
        <v>2000</v>
      </c>
      <c r="AT121" s="1273">
        <v>129</v>
      </c>
      <c r="AU121" s="1273">
        <v>50</v>
      </c>
      <c r="AV121" s="1273">
        <v>19</v>
      </c>
      <c r="AW121" s="1273">
        <v>77</v>
      </c>
      <c r="AX121" s="1273">
        <v>345</v>
      </c>
      <c r="AY121" s="1273">
        <v>377</v>
      </c>
      <c r="AZ121" s="1273">
        <v>232</v>
      </c>
      <c r="BA121" s="1273">
        <v>153</v>
      </c>
      <c r="BB121" s="1273">
        <v>99</v>
      </c>
      <c r="BC121" s="1273">
        <v>102</v>
      </c>
      <c r="BD121" s="1273">
        <v>68</v>
      </c>
      <c r="BE121" s="1273">
        <v>62</v>
      </c>
      <c r="BF121" s="1273">
        <v>33</v>
      </c>
      <c r="BG121" s="1273">
        <v>29</v>
      </c>
      <c r="BH121" s="1273">
        <v>44</v>
      </c>
      <c r="BI121" s="1273">
        <v>51</v>
      </c>
      <c r="BJ121" s="1273">
        <v>48</v>
      </c>
      <c r="BK121" s="1273">
        <v>46</v>
      </c>
      <c r="BL121" s="1273">
        <v>36</v>
      </c>
      <c r="BM121" s="1463"/>
    </row>
    <row r="122" spans="1:65">
      <c r="A122" s="1289">
        <v>107</v>
      </c>
      <c r="B122" s="1160" t="s">
        <v>75</v>
      </c>
      <c r="C122" s="1304">
        <v>6090</v>
      </c>
      <c r="D122" s="1273">
        <v>364</v>
      </c>
      <c r="E122" s="1273">
        <v>137</v>
      </c>
      <c r="F122" s="1273">
        <v>75</v>
      </c>
      <c r="G122" s="1273">
        <v>252</v>
      </c>
      <c r="H122" s="1273">
        <v>981</v>
      </c>
      <c r="I122" s="1273">
        <v>1217</v>
      </c>
      <c r="J122" s="1273">
        <v>771</v>
      </c>
      <c r="K122" s="1273">
        <v>475</v>
      </c>
      <c r="L122" s="1273">
        <v>362</v>
      </c>
      <c r="M122" s="1273">
        <v>290</v>
      </c>
      <c r="N122" s="1273">
        <v>237</v>
      </c>
      <c r="O122" s="1273">
        <v>186</v>
      </c>
      <c r="P122" s="1273">
        <v>151</v>
      </c>
      <c r="Q122" s="1273">
        <v>129</v>
      </c>
      <c r="R122" s="1273">
        <v>109</v>
      </c>
      <c r="S122" s="1273">
        <v>104</v>
      </c>
      <c r="T122" s="1273">
        <v>98</v>
      </c>
      <c r="U122" s="1273">
        <v>84</v>
      </c>
      <c r="V122" s="1273">
        <v>68</v>
      </c>
      <c r="W122" s="1305"/>
      <c r="X122" s="1273">
        <v>2990</v>
      </c>
      <c r="Y122" s="1273">
        <v>170</v>
      </c>
      <c r="Z122" s="1273">
        <v>69</v>
      </c>
      <c r="AA122" s="1273">
        <v>41</v>
      </c>
      <c r="AB122" s="1273">
        <v>133</v>
      </c>
      <c r="AC122" s="1273">
        <v>498</v>
      </c>
      <c r="AD122" s="1273">
        <v>575</v>
      </c>
      <c r="AE122" s="1273">
        <v>375</v>
      </c>
      <c r="AF122" s="1273">
        <v>236</v>
      </c>
      <c r="AG122" s="1273">
        <v>219</v>
      </c>
      <c r="AH122" s="1273">
        <v>141</v>
      </c>
      <c r="AI122" s="1273">
        <v>131</v>
      </c>
      <c r="AJ122" s="1273">
        <v>102</v>
      </c>
      <c r="AK122" s="1273">
        <v>78</v>
      </c>
      <c r="AL122" s="1273">
        <v>63</v>
      </c>
      <c r="AM122" s="1273">
        <v>45</v>
      </c>
      <c r="AN122" s="1273">
        <v>36</v>
      </c>
      <c r="AO122" s="1273">
        <v>38</v>
      </c>
      <c r="AP122" s="1273">
        <v>20</v>
      </c>
      <c r="AQ122" s="1273">
        <v>20</v>
      </c>
      <c r="AR122" s="1450"/>
      <c r="AS122" s="1304">
        <v>3100</v>
      </c>
      <c r="AT122" s="1273">
        <v>194</v>
      </c>
      <c r="AU122" s="1273">
        <v>68</v>
      </c>
      <c r="AV122" s="1273">
        <v>34</v>
      </c>
      <c r="AW122" s="1273">
        <v>119</v>
      </c>
      <c r="AX122" s="1273">
        <v>483</v>
      </c>
      <c r="AY122" s="1273">
        <v>642</v>
      </c>
      <c r="AZ122" s="1273">
        <v>396</v>
      </c>
      <c r="BA122" s="1273">
        <v>239</v>
      </c>
      <c r="BB122" s="1273">
        <v>143</v>
      </c>
      <c r="BC122" s="1273">
        <v>149</v>
      </c>
      <c r="BD122" s="1273">
        <v>106</v>
      </c>
      <c r="BE122" s="1273">
        <v>84</v>
      </c>
      <c r="BF122" s="1273">
        <v>73</v>
      </c>
      <c r="BG122" s="1273">
        <v>66</v>
      </c>
      <c r="BH122" s="1273">
        <v>64</v>
      </c>
      <c r="BI122" s="1273">
        <v>68</v>
      </c>
      <c r="BJ122" s="1273">
        <v>60</v>
      </c>
      <c r="BK122" s="1273">
        <v>64</v>
      </c>
      <c r="BL122" s="1273">
        <v>48</v>
      </c>
      <c r="BM122" s="1463"/>
    </row>
    <row r="123" spans="1:65">
      <c r="A123" s="1289">
        <v>108</v>
      </c>
      <c r="B123" s="1160" t="s">
        <v>76</v>
      </c>
      <c r="C123" s="1304">
        <v>7658</v>
      </c>
      <c r="D123" s="1273">
        <v>481</v>
      </c>
      <c r="E123" s="1273">
        <v>213</v>
      </c>
      <c r="F123" s="1273">
        <v>75</v>
      </c>
      <c r="G123" s="1273">
        <v>333</v>
      </c>
      <c r="H123" s="1273">
        <v>1385</v>
      </c>
      <c r="I123" s="1273">
        <v>1414</v>
      </c>
      <c r="J123" s="1273">
        <v>1014</v>
      </c>
      <c r="K123" s="1273">
        <v>580</v>
      </c>
      <c r="L123" s="1273">
        <v>395</v>
      </c>
      <c r="M123" s="1273">
        <v>347</v>
      </c>
      <c r="N123" s="1273">
        <v>275</v>
      </c>
      <c r="O123" s="1273">
        <v>213</v>
      </c>
      <c r="P123" s="1273">
        <v>195</v>
      </c>
      <c r="Q123" s="1273">
        <v>153</v>
      </c>
      <c r="R123" s="1273">
        <v>154</v>
      </c>
      <c r="S123" s="1273">
        <v>120</v>
      </c>
      <c r="T123" s="1273">
        <v>144</v>
      </c>
      <c r="U123" s="1273">
        <v>99</v>
      </c>
      <c r="V123" s="1273">
        <v>68</v>
      </c>
      <c r="W123" s="1305"/>
      <c r="X123" s="1273">
        <v>3920</v>
      </c>
      <c r="Y123" s="1273">
        <v>242</v>
      </c>
      <c r="Z123" s="1273">
        <v>107</v>
      </c>
      <c r="AA123" s="1273">
        <v>45</v>
      </c>
      <c r="AB123" s="1273">
        <v>201</v>
      </c>
      <c r="AC123" s="1273">
        <v>734</v>
      </c>
      <c r="AD123" s="1273">
        <v>702</v>
      </c>
      <c r="AE123" s="1273">
        <v>540</v>
      </c>
      <c r="AF123" s="1273">
        <v>292</v>
      </c>
      <c r="AG123" s="1273">
        <v>206</v>
      </c>
      <c r="AH123" s="1273">
        <v>191</v>
      </c>
      <c r="AI123" s="1273">
        <v>148</v>
      </c>
      <c r="AJ123" s="1273">
        <v>115</v>
      </c>
      <c r="AK123" s="1273">
        <v>103</v>
      </c>
      <c r="AL123" s="1273">
        <v>72</v>
      </c>
      <c r="AM123" s="1273">
        <v>78</v>
      </c>
      <c r="AN123" s="1273">
        <v>52</v>
      </c>
      <c r="AO123" s="1273">
        <v>47</v>
      </c>
      <c r="AP123" s="1273">
        <v>26</v>
      </c>
      <c r="AQ123" s="1273">
        <v>19</v>
      </c>
      <c r="AR123" s="1450"/>
      <c r="AS123" s="1304">
        <v>3738</v>
      </c>
      <c r="AT123" s="1273">
        <v>239</v>
      </c>
      <c r="AU123" s="1273">
        <v>106</v>
      </c>
      <c r="AV123" s="1273">
        <v>30</v>
      </c>
      <c r="AW123" s="1273">
        <v>132</v>
      </c>
      <c r="AX123" s="1273">
        <v>651</v>
      </c>
      <c r="AY123" s="1273">
        <v>712</v>
      </c>
      <c r="AZ123" s="1273">
        <v>474</v>
      </c>
      <c r="BA123" s="1273">
        <v>288</v>
      </c>
      <c r="BB123" s="1273">
        <v>189</v>
      </c>
      <c r="BC123" s="1273">
        <v>156</v>
      </c>
      <c r="BD123" s="1273">
        <v>127</v>
      </c>
      <c r="BE123" s="1273">
        <v>98</v>
      </c>
      <c r="BF123" s="1273">
        <v>92</v>
      </c>
      <c r="BG123" s="1273">
        <v>81</v>
      </c>
      <c r="BH123" s="1273">
        <v>76</v>
      </c>
      <c r="BI123" s="1273">
        <v>68</v>
      </c>
      <c r="BJ123" s="1273">
        <v>97</v>
      </c>
      <c r="BK123" s="1273">
        <v>73</v>
      </c>
      <c r="BL123" s="1273">
        <v>49</v>
      </c>
      <c r="BM123" s="1463"/>
    </row>
    <row r="124" spans="1:65">
      <c r="A124" s="1289">
        <v>109</v>
      </c>
      <c r="B124" s="1160" t="s">
        <v>73</v>
      </c>
      <c r="C124" s="1304">
        <v>6619</v>
      </c>
      <c r="D124" s="1273">
        <v>316</v>
      </c>
      <c r="E124" s="1273">
        <v>191</v>
      </c>
      <c r="F124" s="1273">
        <v>96</v>
      </c>
      <c r="G124" s="1273">
        <v>309</v>
      </c>
      <c r="H124" s="1273">
        <v>1354</v>
      </c>
      <c r="I124" s="1273">
        <v>1232</v>
      </c>
      <c r="J124" s="1273">
        <v>752</v>
      </c>
      <c r="K124" s="1273">
        <v>477</v>
      </c>
      <c r="L124" s="1273">
        <v>333</v>
      </c>
      <c r="M124" s="1273">
        <v>319</v>
      </c>
      <c r="N124" s="1273">
        <v>239</v>
      </c>
      <c r="O124" s="1273">
        <v>200</v>
      </c>
      <c r="P124" s="1273">
        <v>166</v>
      </c>
      <c r="Q124" s="1273">
        <v>140</v>
      </c>
      <c r="R124" s="1273">
        <v>124</v>
      </c>
      <c r="S124" s="1273">
        <v>117</v>
      </c>
      <c r="T124" s="1273">
        <v>106</v>
      </c>
      <c r="U124" s="1273">
        <v>90</v>
      </c>
      <c r="V124" s="1273">
        <v>58</v>
      </c>
      <c r="W124" s="1305"/>
      <c r="X124" s="1273">
        <v>3322</v>
      </c>
      <c r="Y124" s="1273">
        <v>164</v>
      </c>
      <c r="Z124" s="1273">
        <v>109</v>
      </c>
      <c r="AA124" s="1273">
        <v>41</v>
      </c>
      <c r="AB124" s="1273">
        <v>181</v>
      </c>
      <c r="AC124" s="1273">
        <v>645</v>
      </c>
      <c r="AD124" s="1273">
        <v>620</v>
      </c>
      <c r="AE124" s="1273">
        <v>380</v>
      </c>
      <c r="AF124" s="1273">
        <v>243</v>
      </c>
      <c r="AG124" s="1273">
        <v>186</v>
      </c>
      <c r="AH124" s="1273">
        <v>179</v>
      </c>
      <c r="AI124" s="1273">
        <v>131</v>
      </c>
      <c r="AJ124" s="1273">
        <v>106</v>
      </c>
      <c r="AK124" s="1273">
        <v>88</v>
      </c>
      <c r="AL124" s="1273">
        <v>68</v>
      </c>
      <c r="AM124" s="1273">
        <v>59</v>
      </c>
      <c r="AN124" s="1273">
        <v>49</v>
      </c>
      <c r="AO124" s="1273">
        <v>31</v>
      </c>
      <c r="AP124" s="1273">
        <v>28</v>
      </c>
      <c r="AQ124" s="1273">
        <v>14</v>
      </c>
      <c r="AR124" s="1450"/>
      <c r="AS124" s="1304">
        <v>3297</v>
      </c>
      <c r="AT124" s="1273">
        <v>152</v>
      </c>
      <c r="AU124" s="1273">
        <v>82</v>
      </c>
      <c r="AV124" s="1273">
        <v>55</v>
      </c>
      <c r="AW124" s="1273">
        <v>128</v>
      </c>
      <c r="AX124" s="1273">
        <v>709</v>
      </c>
      <c r="AY124" s="1273">
        <v>612</v>
      </c>
      <c r="AZ124" s="1273">
        <v>372</v>
      </c>
      <c r="BA124" s="1273">
        <v>234</v>
      </c>
      <c r="BB124" s="1273">
        <v>147</v>
      </c>
      <c r="BC124" s="1273">
        <v>140</v>
      </c>
      <c r="BD124" s="1273">
        <v>108</v>
      </c>
      <c r="BE124" s="1273">
        <v>94</v>
      </c>
      <c r="BF124" s="1273">
        <v>78</v>
      </c>
      <c r="BG124" s="1273">
        <v>72</v>
      </c>
      <c r="BH124" s="1273">
        <v>65</v>
      </c>
      <c r="BI124" s="1273">
        <v>68</v>
      </c>
      <c r="BJ124" s="1273">
        <v>75</v>
      </c>
      <c r="BK124" s="1273">
        <v>62</v>
      </c>
      <c r="BL124" s="1273">
        <v>44</v>
      </c>
      <c r="BM124" s="1463"/>
    </row>
    <row r="125" spans="1:65">
      <c r="A125" s="1291">
        <v>110</v>
      </c>
      <c r="B125" s="1163" t="s">
        <v>71</v>
      </c>
      <c r="C125" s="1306">
        <v>9382</v>
      </c>
      <c r="D125" s="1307">
        <v>535</v>
      </c>
      <c r="E125" s="1307">
        <v>210</v>
      </c>
      <c r="F125" s="1307">
        <v>87</v>
      </c>
      <c r="G125" s="1307">
        <v>197</v>
      </c>
      <c r="H125" s="1307">
        <v>1331</v>
      </c>
      <c r="I125" s="1307">
        <v>2053</v>
      </c>
      <c r="J125" s="1307">
        <v>1427</v>
      </c>
      <c r="K125" s="1307">
        <v>878</v>
      </c>
      <c r="L125" s="1307">
        <v>603</v>
      </c>
      <c r="M125" s="1307">
        <v>476</v>
      </c>
      <c r="N125" s="1307">
        <v>391</v>
      </c>
      <c r="O125" s="1307">
        <v>300</v>
      </c>
      <c r="P125" s="1307">
        <v>222</v>
      </c>
      <c r="Q125" s="1307">
        <v>161</v>
      </c>
      <c r="R125" s="1307">
        <v>148</v>
      </c>
      <c r="S125" s="1307">
        <v>114</v>
      </c>
      <c r="T125" s="1307">
        <v>90</v>
      </c>
      <c r="U125" s="1307">
        <v>97</v>
      </c>
      <c r="V125" s="1307">
        <v>62</v>
      </c>
      <c r="W125" s="1308"/>
      <c r="X125" s="1307">
        <v>4739</v>
      </c>
      <c r="Y125" s="1307">
        <v>263</v>
      </c>
      <c r="Z125" s="1307">
        <v>121</v>
      </c>
      <c r="AA125" s="1307">
        <v>47</v>
      </c>
      <c r="AB125" s="1307">
        <v>100</v>
      </c>
      <c r="AC125" s="1307">
        <v>598</v>
      </c>
      <c r="AD125" s="1307">
        <v>947</v>
      </c>
      <c r="AE125" s="1307">
        <v>703</v>
      </c>
      <c r="AF125" s="1307">
        <v>491</v>
      </c>
      <c r="AG125" s="1307">
        <v>339</v>
      </c>
      <c r="AH125" s="1307">
        <v>281</v>
      </c>
      <c r="AI125" s="1307">
        <v>228</v>
      </c>
      <c r="AJ125" s="1307">
        <v>203</v>
      </c>
      <c r="AK125" s="1307">
        <v>123</v>
      </c>
      <c r="AL125" s="1307">
        <v>94</v>
      </c>
      <c r="AM125" s="1307">
        <v>74</v>
      </c>
      <c r="AN125" s="1307">
        <v>45</v>
      </c>
      <c r="AO125" s="1307">
        <v>32</v>
      </c>
      <c r="AP125" s="1307">
        <v>27</v>
      </c>
      <c r="AQ125" s="1307">
        <v>23</v>
      </c>
      <c r="AR125" s="1452"/>
      <c r="AS125" s="1306">
        <v>4643</v>
      </c>
      <c r="AT125" s="1307">
        <v>272</v>
      </c>
      <c r="AU125" s="1307">
        <v>89</v>
      </c>
      <c r="AV125" s="1307">
        <v>40</v>
      </c>
      <c r="AW125" s="1307">
        <v>97</v>
      </c>
      <c r="AX125" s="1307">
        <v>733</v>
      </c>
      <c r="AY125" s="1307">
        <v>1106</v>
      </c>
      <c r="AZ125" s="1307">
        <v>724</v>
      </c>
      <c r="BA125" s="1307">
        <v>387</v>
      </c>
      <c r="BB125" s="1307">
        <v>264</v>
      </c>
      <c r="BC125" s="1307">
        <v>195</v>
      </c>
      <c r="BD125" s="1307">
        <v>163</v>
      </c>
      <c r="BE125" s="1307">
        <v>97</v>
      </c>
      <c r="BF125" s="1307">
        <v>99</v>
      </c>
      <c r="BG125" s="1307">
        <v>67</v>
      </c>
      <c r="BH125" s="1307">
        <v>74</v>
      </c>
      <c r="BI125" s="1307">
        <v>69</v>
      </c>
      <c r="BJ125" s="1307">
        <v>58</v>
      </c>
      <c r="BK125" s="1307">
        <v>70</v>
      </c>
      <c r="BL125" s="1307">
        <v>39</v>
      </c>
      <c r="BM125" s="1465"/>
    </row>
    <row r="126" spans="1:65">
      <c r="A126" s="1289">
        <v>111</v>
      </c>
      <c r="B126" s="1160" t="s">
        <v>77</v>
      </c>
      <c r="C126" s="1304">
        <v>8443</v>
      </c>
      <c r="D126" s="1273">
        <v>437</v>
      </c>
      <c r="E126" s="1273">
        <v>235</v>
      </c>
      <c r="F126" s="1273">
        <v>118</v>
      </c>
      <c r="G126" s="1273">
        <v>422</v>
      </c>
      <c r="H126" s="1273">
        <v>1732</v>
      </c>
      <c r="I126" s="1273">
        <v>1589</v>
      </c>
      <c r="J126" s="1273">
        <v>1102</v>
      </c>
      <c r="K126" s="1273">
        <v>639</v>
      </c>
      <c r="L126" s="1273">
        <v>453</v>
      </c>
      <c r="M126" s="1273">
        <v>407</v>
      </c>
      <c r="N126" s="1273">
        <v>261</v>
      </c>
      <c r="O126" s="1273">
        <v>240</v>
      </c>
      <c r="P126" s="1273">
        <v>174</v>
      </c>
      <c r="Q126" s="1273">
        <v>158</v>
      </c>
      <c r="R126" s="1273">
        <v>142</v>
      </c>
      <c r="S126" s="1273">
        <v>88</v>
      </c>
      <c r="T126" s="1273">
        <v>94</v>
      </c>
      <c r="U126" s="1273">
        <v>86</v>
      </c>
      <c r="V126" s="1273">
        <v>66</v>
      </c>
      <c r="W126" s="1305"/>
      <c r="X126" s="1273">
        <v>4435</v>
      </c>
      <c r="Y126" s="1273">
        <v>227</v>
      </c>
      <c r="Z126" s="1273">
        <v>108</v>
      </c>
      <c r="AA126" s="1273">
        <v>63</v>
      </c>
      <c r="AB126" s="1273">
        <v>247</v>
      </c>
      <c r="AC126" s="1273">
        <v>893</v>
      </c>
      <c r="AD126" s="1273">
        <v>808</v>
      </c>
      <c r="AE126" s="1273">
        <v>569</v>
      </c>
      <c r="AF126" s="1273">
        <v>365</v>
      </c>
      <c r="AG126" s="1273">
        <v>260</v>
      </c>
      <c r="AH126" s="1273">
        <v>222</v>
      </c>
      <c r="AI126" s="1273">
        <v>163</v>
      </c>
      <c r="AJ126" s="1273">
        <v>124</v>
      </c>
      <c r="AK126" s="1273">
        <v>102</v>
      </c>
      <c r="AL126" s="1273">
        <v>98</v>
      </c>
      <c r="AM126" s="1273">
        <v>71</v>
      </c>
      <c r="AN126" s="1273">
        <v>38</v>
      </c>
      <c r="AO126" s="1273">
        <v>34</v>
      </c>
      <c r="AP126" s="1273">
        <v>27</v>
      </c>
      <c r="AQ126" s="1273">
        <v>16</v>
      </c>
      <c r="AR126" s="1450"/>
      <c r="AS126" s="1304">
        <v>4008</v>
      </c>
      <c r="AT126" s="1273">
        <v>210</v>
      </c>
      <c r="AU126" s="1273">
        <v>127</v>
      </c>
      <c r="AV126" s="1273">
        <v>55</v>
      </c>
      <c r="AW126" s="1273">
        <v>175</v>
      </c>
      <c r="AX126" s="1273">
        <v>839</v>
      </c>
      <c r="AY126" s="1273">
        <v>781</v>
      </c>
      <c r="AZ126" s="1273">
        <v>533</v>
      </c>
      <c r="BA126" s="1273">
        <v>274</v>
      </c>
      <c r="BB126" s="1273">
        <v>193</v>
      </c>
      <c r="BC126" s="1273">
        <v>185</v>
      </c>
      <c r="BD126" s="1273">
        <v>98</v>
      </c>
      <c r="BE126" s="1273">
        <v>116</v>
      </c>
      <c r="BF126" s="1273">
        <v>72</v>
      </c>
      <c r="BG126" s="1273">
        <v>60</v>
      </c>
      <c r="BH126" s="1273">
        <v>71</v>
      </c>
      <c r="BI126" s="1273">
        <v>50</v>
      </c>
      <c r="BJ126" s="1273">
        <v>60</v>
      </c>
      <c r="BK126" s="1273">
        <v>59</v>
      </c>
      <c r="BL126" s="1273">
        <v>50</v>
      </c>
      <c r="BM126" s="1463"/>
    </row>
    <row r="127" spans="1:65">
      <c r="A127" s="1289">
        <v>201</v>
      </c>
      <c r="B127" s="1160" t="s">
        <v>416</v>
      </c>
      <c r="C127" s="1304">
        <v>13042</v>
      </c>
      <c r="D127" s="1273">
        <v>824</v>
      </c>
      <c r="E127" s="1273">
        <v>387</v>
      </c>
      <c r="F127" s="1273">
        <v>189</v>
      </c>
      <c r="G127" s="1273">
        <v>669</v>
      </c>
      <c r="H127" s="1273">
        <v>2985</v>
      </c>
      <c r="I127" s="1273">
        <v>2538</v>
      </c>
      <c r="J127" s="1273">
        <v>1625</v>
      </c>
      <c r="K127" s="1273">
        <v>1029</v>
      </c>
      <c r="L127" s="1273">
        <v>753</v>
      </c>
      <c r="M127" s="1273">
        <v>607</v>
      </c>
      <c r="N127" s="1273">
        <v>430</v>
      </c>
      <c r="O127" s="1273">
        <v>275</v>
      </c>
      <c r="P127" s="1273">
        <v>229</v>
      </c>
      <c r="Q127" s="1273">
        <v>129</v>
      </c>
      <c r="R127" s="1273">
        <v>96</v>
      </c>
      <c r="S127" s="1273">
        <v>78</v>
      </c>
      <c r="T127" s="1273">
        <v>87</v>
      </c>
      <c r="U127" s="1273">
        <v>70</v>
      </c>
      <c r="V127" s="1273">
        <v>42</v>
      </c>
      <c r="W127" s="1305"/>
      <c r="X127" s="1273">
        <v>7123</v>
      </c>
      <c r="Y127" s="1273">
        <v>434</v>
      </c>
      <c r="Z127" s="1273">
        <v>189</v>
      </c>
      <c r="AA127" s="1273">
        <v>100</v>
      </c>
      <c r="AB127" s="1273">
        <v>409</v>
      </c>
      <c r="AC127" s="1273">
        <v>1554</v>
      </c>
      <c r="AD127" s="1273">
        <v>1387</v>
      </c>
      <c r="AE127" s="1273">
        <v>892</v>
      </c>
      <c r="AF127" s="1273">
        <v>571</v>
      </c>
      <c r="AG127" s="1273">
        <v>429</v>
      </c>
      <c r="AH127" s="1273">
        <v>377</v>
      </c>
      <c r="AI127" s="1273">
        <v>277</v>
      </c>
      <c r="AJ127" s="1273">
        <v>166</v>
      </c>
      <c r="AK127" s="1273">
        <v>139</v>
      </c>
      <c r="AL127" s="1273">
        <v>74</v>
      </c>
      <c r="AM127" s="1273">
        <v>50</v>
      </c>
      <c r="AN127" s="1273">
        <v>23</v>
      </c>
      <c r="AO127" s="1273">
        <v>29</v>
      </c>
      <c r="AP127" s="1273">
        <v>18</v>
      </c>
      <c r="AQ127" s="1273">
        <v>5</v>
      </c>
      <c r="AR127" s="1450"/>
      <c r="AS127" s="1304">
        <v>5919</v>
      </c>
      <c r="AT127" s="1273">
        <v>390</v>
      </c>
      <c r="AU127" s="1273">
        <v>198</v>
      </c>
      <c r="AV127" s="1273">
        <v>89</v>
      </c>
      <c r="AW127" s="1273">
        <v>260</v>
      </c>
      <c r="AX127" s="1273">
        <v>1431</v>
      </c>
      <c r="AY127" s="1273">
        <v>1151</v>
      </c>
      <c r="AZ127" s="1273">
        <v>733</v>
      </c>
      <c r="BA127" s="1273">
        <v>458</v>
      </c>
      <c r="BB127" s="1273">
        <v>324</v>
      </c>
      <c r="BC127" s="1273">
        <v>230</v>
      </c>
      <c r="BD127" s="1273">
        <v>153</v>
      </c>
      <c r="BE127" s="1273">
        <v>109</v>
      </c>
      <c r="BF127" s="1273">
        <v>90</v>
      </c>
      <c r="BG127" s="1273">
        <v>55</v>
      </c>
      <c r="BH127" s="1273">
        <v>46</v>
      </c>
      <c r="BI127" s="1273">
        <v>55</v>
      </c>
      <c r="BJ127" s="1273">
        <v>58</v>
      </c>
      <c r="BK127" s="1273">
        <v>52</v>
      </c>
      <c r="BL127" s="1273">
        <v>37</v>
      </c>
      <c r="BM127" s="1463"/>
    </row>
    <row r="128" spans="1:65">
      <c r="A128" s="1289">
        <v>202</v>
      </c>
      <c r="B128" s="1160" t="s">
        <v>15</v>
      </c>
      <c r="C128" s="1304">
        <v>15691</v>
      </c>
      <c r="D128" s="1273">
        <v>1128</v>
      </c>
      <c r="E128" s="1273">
        <v>367</v>
      </c>
      <c r="F128" s="1273">
        <v>173</v>
      </c>
      <c r="G128" s="1273">
        <v>417</v>
      </c>
      <c r="H128" s="1273">
        <v>2395</v>
      </c>
      <c r="I128" s="1273">
        <v>3407</v>
      </c>
      <c r="J128" s="1273">
        <v>2323</v>
      </c>
      <c r="K128" s="1273">
        <v>1481</v>
      </c>
      <c r="L128" s="1273">
        <v>913</v>
      </c>
      <c r="M128" s="1273">
        <v>720</v>
      </c>
      <c r="N128" s="1273">
        <v>556</v>
      </c>
      <c r="O128" s="1273">
        <v>435</v>
      </c>
      <c r="P128" s="1273">
        <v>300</v>
      </c>
      <c r="Q128" s="1273">
        <v>247</v>
      </c>
      <c r="R128" s="1273">
        <v>205</v>
      </c>
      <c r="S128" s="1273">
        <v>158</v>
      </c>
      <c r="T128" s="1273">
        <v>188</v>
      </c>
      <c r="U128" s="1273">
        <v>169</v>
      </c>
      <c r="V128" s="1273">
        <v>109</v>
      </c>
      <c r="W128" s="1305"/>
      <c r="X128" s="1273">
        <v>8423</v>
      </c>
      <c r="Y128" s="1273">
        <v>603</v>
      </c>
      <c r="Z128" s="1273">
        <v>175</v>
      </c>
      <c r="AA128" s="1273">
        <v>82</v>
      </c>
      <c r="AB128" s="1273">
        <v>246</v>
      </c>
      <c r="AC128" s="1273">
        <v>1265</v>
      </c>
      <c r="AD128" s="1273">
        <v>1751</v>
      </c>
      <c r="AE128" s="1273">
        <v>1245</v>
      </c>
      <c r="AF128" s="1273">
        <v>818</v>
      </c>
      <c r="AG128" s="1273">
        <v>532</v>
      </c>
      <c r="AH128" s="1273">
        <v>426</v>
      </c>
      <c r="AI128" s="1273">
        <v>360</v>
      </c>
      <c r="AJ128" s="1273">
        <v>251</v>
      </c>
      <c r="AK128" s="1273">
        <v>189</v>
      </c>
      <c r="AL128" s="1273">
        <v>139</v>
      </c>
      <c r="AM128" s="1273">
        <v>107</v>
      </c>
      <c r="AN128" s="1273">
        <v>82</v>
      </c>
      <c r="AO128" s="1273">
        <v>70</v>
      </c>
      <c r="AP128" s="1273">
        <v>54</v>
      </c>
      <c r="AQ128" s="1273">
        <v>28</v>
      </c>
      <c r="AR128" s="1450"/>
      <c r="AS128" s="1304">
        <v>7268</v>
      </c>
      <c r="AT128" s="1273">
        <v>525</v>
      </c>
      <c r="AU128" s="1273">
        <v>192</v>
      </c>
      <c r="AV128" s="1273">
        <v>91</v>
      </c>
      <c r="AW128" s="1273">
        <v>171</v>
      </c>
      <c r="AX128" s="1273">
        <v>1130</v>
      </c>
      <c r="AY128" s="1273">
        <v>1656</v>
      </c>
      <c r="AZ128" s="1273">
        <v>1078</v>
      </c>
      <c r="BA128" s="1273">
        <v>663</v>
      </c>
      <c r="BB128" s="1273">
        <v>381</v>
      </c>
      <c r="BC128" s="1273">
        <v>294</v>
      </c>
      <c r="BD128" s="1273">
        <v>196</v>
      </c>
      <c r="BE128" s="1273">
        <v>184</v>
      </c>
      <c r="BF128" s="1273">
        <v>111</v>
      </c>
      <c r="BG128" s="1273">
        <v>108</v>
      </c>
      <c r="BH128" s="1273">
        <v>98</v>
      </c>
      <c r="BI128" s="1273">
        <v>76</v>
      </c>
      <c r="BJ128" s="1273">
        <v>118</v>
      </c>
      <c r="BK128" s="1273">
        <v>115</v>
      </c>
      <c r="BL128" s="1273">
        <v>81</v>
      </c>
      <c r="BM128" s="1463"/>
    </row>
    <row r="129" spans="1:65">
      <c r="A129" s="1289">
        <v>203</v>
      </c>
      <c r="B129" s="1160" t="s">
        <v>24</v>
      </c>
      <c r="C129" s="1304">
        <v>9409</v>
      </c>
      <c r="D129" s="1273">
        <v>682</v>
      </c>
      <c r="E129" s="1273">
        <v>230</v>
      </c>
      <c r="F129" s="1273">
        <v>174</v>
      </c>
      <c r="G129" s="1273">
        <v>360</v>
      </c>
      <c r="H129" s="1273">
        <v>1704</v>
      </c>
      <c r="I129" s="1273">
        <v>1870</v>
      </c>
      <c r="J129" s="1273">
        <v>1242</v>
      </c>
      <c r="K129" s="1273">
        <v>747</v>
      </c>
      <c r="L129" s="1273">
        <v>505</v>
      </c>
      <c r="M129" s="1273">
        <v>460</v>
      </c>
      <c r="N129" s="1273">
        <v>374</v>
      </c>
      <c r="O129" s="1273">
        <v>247</v>
      </c>
      <c r="P129" s="1273">
        <v>179</v>
      </c>
      <c r="Q129" s="1273">
        <v>173</v>
      </c>
      <c r="R129" s="1273">
        <v>129</v>
      </c>
      <c r="S129" s="1273">
        <v>105</v>
      </c>
      <c r="T129" s="1273">
        <v>102</v>
      </c>
      <c r="U129" s="1273">
        <v>73</v>
      </c>
      <c r="V129" s="1273">
        <v>53</v>
      </c>
      <c r="W129" s="1305"/>
      <c r="X129" s="1273">
        <v>4958</v>
      </c>
      <c r="Y129" s="1273">
        <v>332</v>
      </c>
      <c r="Z129" s="1273">
        <v>107</v>
      </c>
      <c r="AA129" s="1273">
        <v>104</v>
      </c>
      <c r="AB129" s="1273">
        <v>198</v>
      </c>
      <c r="AC129" s="1273">
        <v>898</v>
      </c>
      <c r="AD129" s="1273">
        <v>934</v>
      </c>
      <c r="AE129" s="1273">
        <v>670</v>
      </c>
      <c r="AF129" s="1273">
        <v>432</v>
      </c>
      <c r="AG129" s="1273">
        <v>270</v>
      </c>
      <c r="AH129" s="1273">
        <v>275</v>
      </c>
      <c r="AI129" s="1273">
        <v>202</v>
      </c>
      <c r="AJ129" s="1273">
        <v>150</v>
      </c>
      <c r="AK129" s="1273">
        <v>108</v>
      </c>
      <c r="AL129" s="1273">
        <v>96</v>
      </c>
      <c r="AM129" s="1273">
        <v>62</v>
      </c>
      <c r="AN129" s="1273">
        <v>46</v>
      </c>
      <c r="AO129" s="1273">
        <v>42</v>
      </c>
      <c r="AP129" s="1273">
        <v>22</v>
      </c>
      <c r="AQ129" s="1273">
        <v>10</v>
      </c>
      <c r="AR129" s="1450"/>
      <c r="AS129" s="1304">
        <v>4451</v>
      </c>
      <c r="AT129" s="1273">
        <v>350</v>
      </c>
      <c r="AU129" s="1273">
        <v>123</v>
      </c>
      <c r="AV129" s="1273">
        <v>70</v>
      </c>
      <c r="AW129" s="1273">
        <v>162</v>
      </c>
      <c r="AX129" s="1273">
        <v>806</v>
      </c>
      <c r="AY129" s="1273">
        <v>936</v>
      </c>
      <c r="AZ129" s="1273">
        <v>572</v>
      </c>
      <c r="BA129" s="1273">
        <v>315</v>
      </c>
      <c r="BB129" s="1273">
        <v>235</v>
      </c>
      <c r="BC129" s="1273">
        <v>185</v>
      </c>
      <c r="BD129" s="1273">
        <v>172</v>
      </c>
      <c r="BE129" s="1273">
        <v>97</v>
      </c>
      <c r="BF129" s="1273">
        <v>71</v>
      </c>
      <c r="BG129" s="1273">
        <v>77</v>
      </c>
      <c r="BH129" s="1273">
        <v>67</v>
      </c>
      <c r="BI129" s="1273">
        <v>59</v>
      </c>
      <c r="BJ129" s="1273">
        <v>60</v>
      </c>
      <c r="BK129" s="1273">
        <v>51</v>
      </c>
      <c r="BL129" s="1273">
        <v>43</v>
      </c>
      <c r="BM129" s="1463"/>
    </row>
    <row r="130" spans="1:65">
      <c r="A130" s="1289">
        <v>204</v>
      </c>
      <c r="B130" s="1160" t="s">
        <v>16</v>
      </c>
      <c r="C130" s="1304">
        <v>18624</v>
      </c>
      <c r="D130" s="1273">
        <v>1248</v>
      </c>
      <c r="E130" s="1273">
        <v>616</v>
      </c>
      <c r="F130" s="1273">
        <v>339</v>
      </c>
      <c r="G130" s="1273">
        <v>688</v>
      </c>
      <c r="H130" s="1273">
        <v>3239</v>
      </c>
      <c r="I130" s="1273">
        <v>3461</v>
      </c>
      <c r="J130" s="1273">
        <v>2410</v>
      </c>
      <c r="K130" s="1273">
        <v>1663</v>
      </c>
      <c r="L130" s="1273">
        <v>1085</v>
      </c>
      <c r="M130" s="1273">
        <v>956</v>
      </c>
      <c r="N130" s="1273">
        <v>814</v>
      </c>
      <c r="O130" s="1273">
        <v>521</v>
      </c>
      <c r="P130" s="1273">
        <v>383</v>
      </c>
      <c r="Q130" s="1273">
        <v>260</v>
      </c>
      <c r="R130" s="1273">
        <v>281</v>
      </c>
      <c r="S130" s="1273">
        <v>178</v>
      </c>
      <c r="T130" s="1273">
        <v>204</v>
      </c>
      <c r="U130" s="1273">
        <v>162</v>
      </c>
      <c r="V130" s="1273">
        <v>116</v>
      </c>
      <c r="W130" s="1305"/>
      <c r="X130" s="1273">
        <v>9607</v>
      </c>
      <c r="Y130" s="1273">
        <v>634</v>
      </c>
      <c r="Z130" s="1273">
        <v>315</v>
      </c>
      <c r="AA130" s="1273">
        <v>174</v>
      </c>
      <c r="AB130" s="1273">
        <v>438</v>
      </c>
      <c r="AC130" s="1273">
        <v>1721</v>
      </c>
      <c r="AD130" s="1273">
        <v>1719</v>
      </c>
      <c r="AE130" s="1273">
        <v>1232</v>
      </c>
      <c r="AF130" s="1273">
        <v>846</v>
      </c>
      <c r="AG130" s="1273">
        <v>602</v>
      </c>
      <c r="AH130" s="1273">
        <v>519</v>
      </c>
      <c r="AI130" s="1273">
        <v>447</v>
      </c>
      <c r="AJ130" s="1273">
        <v>280</v>
      </c>
      <c r="AK130" s="1273">
        <v>203</v>
      </c>
      <c r="AL130" s="1273">
        <v>141</v>
      </c>
      <c r="AM130" s="1273">
        <v>130</v>
      </c>
      <c r="AN130" s="1273">
        <v>66</v>
      </c>
      <c r="AO130" s="1273">
        <v>72</v>
      </c>
      <c r="AP130" s="1273">
        <v>47</v>
      </c>
      <c r="AQ130" s="1273">
        <v>21</v>
      </c>
      <c r="AR130" s="1450"/>
      <c r="AS130" s="1304">
        <v>9017</v>
      </c>
      <c r="AT130" s="1273">
        <v>614</v>
      </c>
      <c r="AU130" s="1273">
        <v>301</v>
      </c>
      <c r="AV130" s="1273">
        <v>165</v>
      </c>
      <c r="AW130" s="1273">
        <v>250</v>
      </c>
      <c r="AX130" s="1273">
        <v>1518</v>
      </c>
      <c r="AY130" s="1273">
        <v>1742</v>
      </c>
      <c r="AZ130" s="1273">
        <v>1178</v>
      </c>
      <c r="BA130" s="1273">
        <v>817</v>
      </c>
      <c r="BB130" s="1273">
        <v>483</v>
      </c>
      <c r="BC130" s="1273">
        <v>437</v>
      </c>
      <c r="BD130" s="1273">
        <v>367</v>
      </c>
      <c r="BE130" s="1273">
        <v>241</v>
      </c>
      <c r="BF130" s="1273">
        <v>180</v>
      </c>
      <c r="BG130" s="1273">
        <v>119</v>
      </c>
      <c r="BH130" s="1273">
        <v>151</v>
      </c>
      <c r="BI130" s="1273">
        <v>112</v>
      </c>
      <c r="BJ130" s="1273">
        <v>132</v>
      </c>
      <c r="BK130" s="1273">
        <v>115</v>
      </c>
      <c r="BL130" s="1273">
        <v>95</v>
      </c>
      <c r="BM130" s="1463"/>
    </row>
    <row r="131" spans="1:65">
      <c r="A131" s="1289">
        <v>205</v>
      </c>
      <c r="B131" s="1160" t="s">
        <v>78</v>
      </c>
      <c r="C131" s="1304">
        <v>1359</v>
      </c>
      <c r="D131" s="1273">
        <v>88</v>
      </c>
      <c r="E131" s="1273">
        <v>41</v>
      </c>
      <c r="F131" s="1273">
        <v>28</v>
      </c>
      <c r="G131" s="1273">
        <v>96</v>
      </c>
      <c r="H131" s="1273">
        <v>298</v>
      </c>
      <c r="I131" s="1273">
        <v>235</v>
      </c>
      <c r="J131" s="1273">
        <v>133</v>
      </c>
      <c r="K131" s="1273">
        <v>100</v>
      </c>
      <c r="L131" s="1273">
        <v>78</v>
      </c>
      <c r="M131" s="1273">
        <v>68</v>
      </c>
      <c r="N131" s="1273">
        <v>46</v>
      </c>
      <c r="O131" s="1273">
        <v>44</v>
      </c>
      <c r="P131" s="1273">
        <v>22</v>
      </c>
      <c r="Q131" s="1273">
        <v>22</v>
      </c>
      <c r="R131" s="1273">
        <v>15</v>
      </c>
      <c r="S131" s="1273">
        <v>10</v>
      </c>
      <c r="T131" s="1273">
        <v>7</v>
      </c>
      <c r="U131" s="1273">
        <v>17</v>
      </c>
      <c r="V131" s="1273">
        <v>11</v>
      </c>
      <c r="W131" s="1305"/>
      <c r="X131" s="1273">
        <v>688</v>
      </c>
      <c r="Y131" s="1273">
        <v>47</v>
      </c>
      <c r="Z131" s="1273">
        <v>24</v>
      </c>
      <c r="AA131" s="1273">
        <v>19</v>
      </c>
      <c r="AB131" s="1273">
        <v>43</v>
      </c>
      <c r="AC131" s="1273">
        <v>140</v>
      </c>
      <c r="AD131" s="1273">
        <v>121</v>
      </c>
      <c r="AE131" s="1273">
        <v>65</v>
      </c>
      <c r="AF131" s="1273">
        <v>48</v>
      </c>
      <c r="AG131" s="1273">
        <v>41</v>
      </c>
      <c r="AH131" s="1273">
        <v>39</v>
      </c>
      <c r="AI131" s="1273">
        <v>23</v>
      </c>
      <c r="AJ131" s="1273">
        <v>26</v>
      </c>
      <c r="AK131" s="1273">
        <v>18</v>
      </c>
      <c r="AL131" s="1273">
        <v>13</v>
      </c>
      <c r="AM131" s="1273">
        <v>5</v>
      </c>
      <c r="AN131" s="1273">
        <v>6</v>
      </c>
      <c r="AO131" s="1273">
        <v>3</v>
      </c>
      <c r="AP131" s="1273">
        <v>3</v>
      </c>
      <c r="AQ131" s="1273">
        <v>4</v>
      </c>
      <c r="AR131" s="1450"/>
      <c r="AS131" s="1304">
        <v>671</v>
      </c>
      <c r="AT131" s="1273">
        <v>41</v>
      </c>
      <c r="AU131" s="1273">
        <v>17</v>
      </c>
      <c r="AV131" s="1273">
        <v>9</v>
      </c>
      <c r="AW131" s="1273">
        <v>53</v>
      </c>
      <c r="AX131" s="1273">
        <v>158</v>
      </c>
      <c r="AY131" s="1273">
        <v>114</v>
      </c>
      <c r="AZ131" s="1273">
        <v>68</v>
      </c>
      <c r="BA131" s="1273">
        <v>52</v>
      </c>
      <c r="BB131" s="1273">
        <v>37</v>
      </c>
      <c r="BC131" s="1273">
        <v>29</v>
      </c>
      <c r="BD131" s="1273">
        <v>23</v>
      </c>
      <c r="BE131" s="1273">
        <v>18</v>
      </c>
      <c r="BF131" s="1273">
        <v>4</v>
      </c>
      <c r="BG131" s="1273">
        <v>9</v>
      </c>
      <c r="BH131" s="1273">
        <v>10</v>
      </c>
      <c r="BI131" s="1273">
        <v>4</v>
      </c>
      <c r="BJ131" s="1273">
        <v>4</v>
      </c>
      <c r="BK131" s="1273">
        <v>14</v>
      </c>
      <c r="BL131" s="1273">
        <v>7</v>
      </c>
      <c r="BM131" s="1463"/>
    </row>
    <row r="132" spans="1:65">
      <c r="A132" s="1289">
        <v>206</v>
      </c>
      <c r="B132" s="1160" t="s">
        <v>17</v>
      </c>
      <c r="C132" s="1304">
        <v>4067</v>
      </c>
      <c r="D132" s="1273">
        <v>223</v>
      </c>
      <c r="E132" s="1273">
        <v>132</v>
      </c>
      <c r="F132" s="1273">
        <v>81</v>
      </c>
      <c r="G132" s="1273">
        <v>221</v>
      </c>
      <c r="H132" s="1273">
        <v>801</v>
      </c>
      <c r="I132" s="1273">
        <v>583</v>
      </c>
      <c r="J132" s="1273">
        <v>449</v>
      </c>
      <c r="K132" s="1273">
        <v>305</v>
      </c>
      <c r="L132" s="1273">
        <v>218</v>
      </c>
      <c r="M132" s="1273">
        <v>217</v>
      </c>
      <c r="N132" s="1273">
        <v>208</v>
      </c>
      <c r="O132" s="1273">
        <v>157</v>
      </c>
      <c r="P132" s="1273">
        <v>106</v>
      </c>
      <c r="Q132" s="1273">
        <v>85</v>
      </c>
      <c r="R132" s="1273">
        <v>68</v>
      </c>
      <c r="S132" s="1273">
        <v>71</v>
      </c>
      <c r="T132" s="1273">
        <v>56</v>
      </c>
      <c r="U132" s="1273">
        <v>52</v>
      </c>
      <c r="V132" s="1273">
        <v>34</v>
      </c>
      <c r="W132" s="1305"/>
      <c r="X132" s="1273">
        <v>2107</v>
      </c>
      <c r="Y132" s="1273">
        <v>116</v>
      </c>
      <c r="Z132" s="1273">
        <v>74</v>
      </c>
      <c r="AA132" s="1273">
        <v>38</v>
      </c>
      <c r="AB132" s="1273">
        <v>138</v>
      </c>
      <c r="AC132" s="1273">
        <v>484</v>
      </c>
      <c r="AD132" s="1273">
        <v>303</v>
      </c>
      <c r="AE132" s="1273">
        <v>222</v>
      </c>
      <c r="AF132" s="1273">
        <v>152</v>
      </c>
      <c r="AG132" s="1273">
        <v>102</v>
      </c>
      <c r="AH132" s="1273">
        <v>105</v>
      </c>
      <c r="AI132" s="1273">
        <v>107</v>
      </c>
      <c r="AJ132" s="1273">
        <v>68</v>
      </c>
      <c r="AK132" s="1273">
        <v>56</v>
      </c>
      <c r="AL132" s="1273">
        <v>46</v>
      </c>
      <c r="AM132" s="1273">
        <v>31</v>
      </c>
      <c r="AN132" s="1273">
        <v>30</v>
      </c>
      <c r="AO132" s="1273">
        <v>15</v>
      </c>
      <c r="AP132" s="1273">
        <v>16</v>
      </c>
      <c r="AQ132" s="1273">
        <v>4</v>
      </c>
      <c r="AR132" s="1450"/>
      <c r="AS132" s="1304">
        <v>1960</v>
      </c>
      <c r="AT132" s="1273">
        <v>107</v>
      </c>
      <c r="AU132" s="1273">
        <v>58</v>
      </c>
      <c r="AV132" s="1273">
        <v>43</v>
      </c>
      <c r="AW132" s="1273">
        <v>83</v>
      </c>
      <c r="AX132" s="1273">
        <v>317</v>
      </c>
      <c r="AY132" s="1273">
        <v>280</v>
      </c>
      <c r="AZ132" s="1273">
        <v>227</v>
      </c>
      <c r="BA132" s="1273">
        <v>153</v>
      </c>
      <c r="BB132" s="1273">
        <v>116</v>
      </c>
      <c r="BC132" s="1273">
        <v>112</v>
      </c>
      <c r="BD132" s="1273">
        <v>101</v>
      </c>
      <c r="BE132" s="1273">
        <v>89</v>
      </c>
      <c r="BF132" s="1273">
        <v>50</v>
      </c>
      <c r="BG132" s="1273">
        <v>39</v>
      </c>
      <c r="BH132" s="1273">
        <v>37</v>
      </c>
      <c r="BI132" s="1273">
        <v>41</v>
      </c>
      <c r="BJ132" s="1273">
        <v>41</v>
      </c>
      <c r="BK132" s="1273">
        <v>36</v>
      </c>
      <c r="BL132" s="1273">
        <v>30</v>
      </c>
      <c r="BM132" s="1463"/>
    </row>
    <row r="133" spans="1:65">
      <c r="A133" s="1289">
        <v>207</v>
      </c>
      <c r="B133" s="1160" t="s">
        <v>19</v>
      </c>
      <c r="C133" s="1304">
        <v>7411</v>
      </c>
      <c r="D133" s="1273">
        <v>515</v>
      </c>
      <c r="E133" s="1273">
        <v>206</v>
      </c>
      <c r="F133" s="1273">
        <v>119</v>
      </c>
      <c r="G133" s="1273">
        <v>366</v>
      </c>
      <c r="H133" s="1273">
        <v>1368</v>
      </c>
      <c r="I133" s="1273">
        <v>1401</v>
      </c>
      <c r="J133" s="1273">
        <v>1026</v>
      </c>
      <c r="K133" s="1273">
        <v>638</v>
      </c>
      <c r="L133" s="1273">
        <v>407</v>
      </c>
      <c r="M133" s="1273">
        <v>355</v>
      </c>
      <c r="N133" s="1273">
        <v>295</v>
      </c>
      <c r="O133" s="1273">
        <v>181</v>
      </c>
      <c r="P133" s="1273">
        <v>110</v>
      </c>
      <c r="Q133" s="1273">
        <v>89</v>
      </c>
      <c r="R133" s="1273">
        <v>84</v>
      </c>
      <c r="S133" s="1273">
        <v>77</v>
      </c>
      <c r="T133" s="1273">
        <v>70</v>
      </c>
      <c r="U133" s="1273">
        <v>67</v>
      </c>
      <c r="V133" s="1273">
        <v>37</v>
      </c>
      <c r="W133" s="1305"/>
      <c r="X133" s="1273">
        <v>4224</v>
      </c>
      <c r="Y133" s="1273">
        <v>263</v>
      </c>
      <c r="Z133" s="1273">
        <v>103</v>
      </c>
      <c r="AA133" s="1273">
        <v>65</v>
      </c>
      <c r="AB133" s="1273">
        <v>254</v>
      </c>
      <c r="AC133" s="1273">
        <v>814</v>
      </c>
      <c r="AD133" s="1273">
        <v>782</v>
      </c>
      <c r="AE133" s="1273">
        <v>589</v>
      </c>
      <c r="AF133" s="1273">
        <v>353</v>
      </c>
      <c r="AG133" s="1273">
        <v>248</v>
      </c>
      <c r="AH133" s="1273">
        <v>204</v>
      </c>
      <c r="AI133" s="1273">
        <v>188</v>
      </c>
      <c r="AJ133" s="1273">
        <v>106</v>
      </c>
      <c r="AK133" s="1273">
        <v>73</v>
      </c>
      <c r="AL133" s="1273">
        <v>53</v>
      </c>
      <c r="AM133" s="1273">
        <v>34</v>
      </c>
      <c r="AN133" s="1273">
        <v>38</v>
      </c>
      <c r="AO133" s="1273">
        <v>33</v>
      </c>
      <c r="AP133" s="1273">
        <v>15</v>
      </c>
      <c r="AQ133" s="1273">
        <v>9</v>
      </c>
      <c r="AR133" s="1450"/>
      <c r="AS133" s="1304">
        <v>3187</v>
      </c>
      <c r="AT133" s="1273">
        <v>252</v>
      </c>
      <c r="AU133" s="1273">
        <v>103</v>
      </c>
      <c r="AV133" s="1273">
        <v>54</v>
      </c>
      <c r="AW133" s="1273">
        <v>112</v>
      </c>
      <c r="AX133" s="1273">
        <v>554</v>
      </c>
      <c r="AY133" s="1273">
        <v>619</v>
      </c>
      <c r="AZ133" s="1273">
        <v>437</v>
      </c>
      <c r="BA133" s="1273">
        <v>285</v>
      </c>
      <c r="BB133" s="1273">
        <v>159</v>
      </c>
      <c r="BC133" s="1273">
        <v>151</v>
      </c>
      <c r="BD133" s="1273">
        <v>107</v>
      </c>
      <c r="BE133" s="1273">
        <v>75</v>
      </c>
      <c r="BF133" s="1273">
        <v>37</v>
      </c>
      <c r="BG133" s="1273">
        <v>36</v>
      </c>
      <c r="BH133" s="1273">
        <v>50</v>
      </c>
      <c r="BI133" s="1273">
        <v>39</v>
      </c>
      <c r="BJ133" s="1273">
        <v>37</v>
      </c>
      <c r="BK133" s="1273">
        <v>52</v>
      </c>
      <c r="BL133" s="1273">
        <v>28</v>
      </c>
      <c r="BM133" s="1463"/>
    </row>
    <row r="134" spans="1:65">
      <c r="A134" s="1289">
        <v>208</v>
      </c>
      <c r="B134" s="1160" t="s">
        <v>42</v>
      </c>
      <c r="C134" s="1304">
        <v>793</v>
      </c>
      <c r="D134" s="1273">
        <v>57</v>
      </c>
      <c r="E134" s="1273">
        <v>26</v>
      </c>
      <c r="F134" s="1273">
        <v>7</v>
      </c>
      <c r="G134" s="1273">
        <v>28</v>
      </c>
      <c r="H134" s="1273">
        <v>180</v>
      </c>
      <c r="I134" s="1273">
        <v>142</v>
      </c>
      <c r="J134" s="1273">
        <v>105</v>
      </c>
      <c r="K134" s="1273">
        <v>65</v>
      </c>
      <c r="L134" s="1273">
        <v>45</v>
      </c>
      <c r="M134" s="1273">
        <v>25</v>
      </c>
      <c r="N134" s="1273">
        <v>29</v>
      </c>
      <c r="O134" s="1273">
        <v>22</v>
      </c>
      <c r="P134" s="1273">
        <v>15</v>
      </c>
      <c r="Q134" s="1273">
        <v>12</v>
      </c>
      <c r="R134" s="1273">
        <v>8</v>
      </c>
      <c r="S134" s="1273">
        <v>5</v>
      </c>
      <c r="T134" s="1273">
        <v>8</v>
      </c>
      <c r="U134" s="1273">
        <v>9</v>
      </c>
      <c r="V134" s="1273">
        <v>5</v>
      </c>
      <c r="W134" s="1305"/>
      <c r="X134" s="1273">
        <v>407</v>
      </c>
      <c r="Y134" s="1273">
        <v>28</v>
      </c>
      <c r="Z134" s="1273">
        <v>15</v>
      </c>
      <c r="AA134" s="1273">
        <v>4</v>
      </c>
      <c r="AB134" s="1273">
        <v>12</v>
      </c>
      <c r="AC134" s="1273">
        <v>96</v>
      </c>
      <c r="AD134" s="1273">
        <v>68</v>
      </c>
      <c r="AE134" s="1273">
        <v>56</v>
      </c>
      <c r="AF134" s="1273">
        <v>41</v>
      </c>
      <c r="AG134" s="1273">
        <v>23</v>
      </c>
      <c r="AH134" s="1273">
        <v>12</v>
      </c>
      <c r="AI134" s="1273">
        <v>17</v>
      </c>
      <c r="AJ134" s="1273">
        <v>11</v>
      </c>
      <c r="AK134" s="1273">
        <v>8</v>
      </c>
      <c r="AL134" s="1273">
        <v>4</v>
      </c>
      <c r="AM134" s="1273">
        <v>4</v>
      </c>
      <c r="AN134" s="1273">
        <v>4</v>
      </c>
      <c r="AO134" s="1273">
        <v>0</v>
      </c>
      <c r="AP134" s="1273">
        <v>3</v>
      </c>
      <c r="AQ134" s="1273">
        <v>1</v>
      </c>
      <c r="AR134" s="1450"/>
      <c r="AS134" s="1304">
        <v>386</v>
      </c>
      <c r="AT134" s="1273">
        <v>29</v>
      </c>
      <c r="AU134" s="1273">
        <v>11</v>
      </c>
      <c r="AV134" s="1273">
        <v>3</v>
      </c>
      <c r="AW134" s="1273">
        <v>16</v>
      </c>
      <c r="AX134" s="1273">
        <v>84</v>
      </c>
      <c r="AY134" s="1273">
        <v>74</v>
      </c>
      <c r="AZ134" s="1273">
        <v>49</v>
      </c>
      <c r="BA134" s="1273">
        <v>24</v>
      </c>
      <c r="BB134" s="1273">
        <v>22</v>
      </c>
      <c r="BC134" s="1273">
        <v>13</v>
      </c>
      <c r="BD134" s="1273">
        <v>12</v>
      </c>
      <c r="BE134" s="1273">
        <v>11</v>
      </c>
      <c r="BF134" s="1273">
        <v>7</v>
      </c>
      <c r="BG134" s="1273">
        <v>8</v>
      </c>
      <c r="BH134" s="1273">
        <v>4</v>
      </c>
      <c r="BI134" s="1273">
        <v>1</v>
      </c>
      <c r="BJ134" s="1273">
        <v>8</v>
      </c>
      <c r="BK134" s="1273">
        <v>6</v>
      </c>
      <c r="BL134" s="1273">
        <v>4</v>
      </c>
      <c r="BM134" s="1463"/>
    </row>
    <row r="135" spans="1:65">
      <c r="A135" s="1289">
        <v>209</v>
      </c>
      <c r="B135" s="1160" t="s">
        <v>79</v>
      </c>
      <c r="C135" s="1304">
        <v>1931</v>
      </c>
      <c r="D135" s="1273">
        <v>96</v>
      </c>
      <c r="E135" s="1273">
        <v>53</v>
      </c>
      <c r="F135" s="1273">
        <v>27</v>
      </c>
      <c r="G135" s="1273">
        <v>170</v>
      </c>
      <c r="H135" s="1273">
        <v>539</v>
      </c>
      <c r="I135" s="1273">
        <v>330</v>
      </c>
      <c r="J135" s="1273">
        <v>223</v>
      </c>
      <c r="K135" s="1273">
        <v>130</v>
      </c>
      <c r="L135" s="1273">
        <v>88</v>
      </c>
      <c r="M135" s="1273">
        <v>62</v>
      </c>
      <c r="N135" s="1273">
        <v>49</v>
      </c>
      <c r="O135" s="1273">
        <v>41</v>
      </c>
      <c r="P135" s="1273">
        <v>37</v>
      </c>
      <c r="Q135" s="1273">
        <v>17</v>
      </c>
      <c r="R135" s="1273">
        <v>17</v>
      </c>
      <c r="S135" s="1273">
        <v>15</v>
      </c>
      <c r="T135" s="1273">
        <v>17</v>
      </c>
      <c r="U135" s="1273">
        <v>9</v>
      </c>
      <c r="V135" s="1273">
        <v>11</v>
      </c>
      <c r="W135" s="1305"/>
      <c r="X135" s="1273">
        <v>974</v>
      </c>
      <c r="Y135" s="1273">
        <v>47</v>
      </c>
      <c r="Z135" s="1273">
        <v>26</v>
      </c>
      <c r="AA135" s="1273">
        <v>12</v>
      </c>
      <c r="AB135" s="1273">
        <v>81</v>
      </c>
      <c r="AC135" s="1273">
        <v>243</v>
      </c>
      <c r="AD135" s="1273">
        <v>173</v>
      </c>
      <c r="AE135" s="1273">
        <v>107</v>
      </c>
      <c r="AF135" s="1273">
        <v>74</v>
      </c>
      <c r="AG135" s="1273">
        <v>52</v>
      </c>
      <c r="AH135" s="1273">
        <v>38</v>
      </c>
      <c r="AI135" s="1273">
        <v>36</v>
      </c>
      <c r="AJ135" s="1273">
        <v>32</v>
      </c>
      <c r="AK135" s="1273">
        <v>19</v>
      </c>
      <c r="AL135" s="1273">
        <v>13</v>
      </c>
      <c r="AM135" s="1273">
        <v>9</v>
      </c>
      <c r="AN135" s="1273">
        <v>4</v>
      </c>
      <c r="AO135" s="1273">
        <v>4</v>
      </c>
      <c r="AP135" s="1273">
        <v>0</v>
      </c>
      <c r="AQ135" s="1273">
        <v>4</v>
      </c>
      <c r="AR135" s="1450"/>
      <c r="AS135" s="1304">
        <v>957</v>
      </c>
      <c r="AT135" s="1273">
        <v>49</v>
      </c>
      <c r="AU135" s="1273">
        <v>27</v>
      </c>
      <c r="AV135" s="1273">
        <v>15</v>
      </c>
      <c r="AW135" s="1273">
        <v>89</v>
      </c>
      <c r="AX135" s="1273">
        <v>296</v>
      </c>
      <c r="AY135" s="1273">
        <v>157</v>
      </c>
      <c r="AZ135" s="1273">
        <v>116</v>
      </c>
      <c r="BA135" s="1273">
        <v>56</v>
      </c>
      <c r="BB135" s="1273">
        <v>36</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0" t="s">
        <v>25</v>
      </c>
      <c r="C136" s="1304">
        <v>7371</v>
      </c>
      <c r="D136" s="1273">
        <v>509</v>
      </c>
      <c r="E136" s="1273">
        <v>188</v>
      </c>
      <c r="F136" s="1273">
        <v>113</v>
      </c>
      <c r="G136" s="1273">
        <v>382</v>
      </c>
      <c r="H136" s="1273">
        <v>1519</v>
      </c>
      <c r="I136" s="1273">
        <v>1501</v>
      </c>
      <c r="J136" s="1273">
        <v>996</v>
      </c>
      <c r="K136" s="1273">
        <v>573</v>
      </c>
      <c r="L136" s="1273">
        <v>343</v>
      </c>
      <c r="M136" s="1273">
        <v>328</v>
      </c>
      <c r="N136" s="1273">
        <v>228</v>
      </c>
      <c r="O136" s="1273">
        <v>145</v>
      </c>
      <c r="P136" s="1273">
        <v>132</v>
      </c>
      <c r="Q136" s="1273">
        <v>115</v>
      </c>
      <c r="R136" s="1273">
        <v>102</v>
      </c>
      <c r="S136" s="1273">
        <v>65</v>
      </c>
      <c r="T136" s="1273">
        <v>51</v>
      </c>
      <c r="U136" s="1273">
        <v>41</v>
      </c>
      <c r="V136" s="1273">
        <v>40</v>
      </c>
      <c r="W136" s="1305"/>
      <c r="X136" s="1273">
        <v>4029</v>
      </c>
      <c r="Y136" s="1273">
        <v>251</v>
      </c>
      <c r="Z136" s="1273">
        <v>95</v>
      </c>
      <c r="AA136" s="1273">
        <v>67</v>
      </c>
      <c r="AB136" s="1273">
        <v>243</v>
      </c>
      <c r="AC136" s="1273">
        <v>816</v>
      </c>
      <c r="AD136" s="1273">
        <v>808</v>
      </c>
      <c r="AE136" s="1273">
        <v>550</v>
      </c>
      <c r="AF136" s="1273">
        <v>327</v>
      </c>
      <c r="AG136" s="1273">
        <v>186</v>
      </c>
      <c r="AH136" s="1273">
        <v>192</v>
      </c>
      <c r="AI136" s="1273">
        <v>150</v>
      </c>
      <c r="AJ136" s="1273">
        <v>87</v>
      </c>
      <c r="AK136" s="1273">
        <v>76</v>
      </c>
      <c r="AL136" s="1273">
        <v>57</v>
      </c>
      <c r="AM136" s="1273">
        <v>50</v>
      </c>
      <c r="AN136" s="1273">
        <v>28</v>
      </c>
      <c r="AO136" s="1273">
        <v>19</v>
      </c>
      <c r="AP136" s="1273">
        <v>13</v>
      </c>
      <c r="AQ136" s="1273">
        <v>14</v>
      </c>
      <c r="AR136" s="1450"/>
      <c r="AS136" s="1304">
        <v>3342</v>
      </c>
      <c r="AT136" s="1273">
        <v>258</v>
      </c>
      <c r="AU136" s="1273">
        <v>93</v>
      </c>
      <c r="AV136" s="1273">
        <v>46</v>
      </c>
      <c r="AW136" s="1273">
        <v>139</v>
      </c>
      <c r="AX136" s="1273">
        <v>703</v>
      </c>
      <c r="AY136" s="1273">
        <v>693</v>
      </c>
      <c r="AZ136" s="1273">
        <v>446</v>
      </c>
      <c r="BA136" s="1273">
        <v>246</v>
      </c>
      <c r="BB136" s="1273">
        <v>157</v>
      </c>
      <c r="BC136" s="1273">
        <v>136</v>
      </c>
      <c r="BD136" s="1273">
        <v>78</v>
      </c>
      <c r="BE136" s="1273">
        <v>58</v>
      </c>
      <c r="BF136" s="1273">
        <v>56</v>
      </c>
      <c r="BG136" s="1273">
        <v>58</v>
      </c>
      <c r="BH136" s="1273">
        <v>52</v>
      </c>
      <c r="BI136" s="1273">
        <v>37</v>
      </c>
      <c r="BJ136" s="1273">
        <v>32</v>
      </c>
      <c r="BK136" s="1273">
        <v>28</v>
      </c>
      <c r="BL136" s="1273">
        <v>26</v>
      </c>
      <c r="BM136" s="1463"/>
    </row>
    <row r="137" spans="1:65">
      <c r="A137" s="1289">
        <v>212</v>
      </c>
      <c r="B137" s="1160" t="s">
        <v>43</v>
      </c>
      <c r="C137" s="1304">
        <v>1217</v>
      </c>
      <c r="D137" s="1273">
        <v>62</v>
      </c>
      <c r="E137" s="1273">
        <v>32</v>
      </c>
      <c r="F137" s="1273">
        <v>22</v>
      </c>
      <c r="G137" s="1273">
        <v>61</v>
      </c>
      <c r="H137" s="1273">
        <v>313</v>
      </c>
      <c r="I137" s="1273">
        <v>228</v>
      </c>
      <c r="J137" s="1273">
        <v>144</v>
      </c>
      <c r="K137" s="1273">
        <v>102</v>
      </c>
      <c r="L137" s="1273">
        <v>59</v>
      </c>
      <c r="M137" s="1273">
        <v>52</v>
      </c>
      <c r="N137" s="1273">
        <v>30</v>
      </c>
      <c r="O137" s="1273">
        <v>29</v>
      </c>
      <c r="P137" s="1273">
        <v>18</v>
      </c>
      <c r="Q137" s="1273">
        <v>12</v>
      </c>
      <c r="R137" s="1273">
        <v>10</v>
      </c>
      <c r="S137" s="1273">
        <v>13</v>
      </c>
      <c r="T137" s="1273">
        <v>11</v>
      </c>
      <c r="U137" s="1273">
        <v>14</v>
      </c>
      <c r="V137" s="1273">
        <v>5</v>
      </c>
      <c r="W137" s="1305"/>
      <c r="X137" s="1273">
        <v>660</v>
      </c>
      <c r="Y137" s="1273">
        <v>39</v>
      </c>
      <c r="Z137" s="1273">
        <v>13</v>
      </c>
      <c r="AA137" s="1273">
        <v>15</v>
      </c>
      <c r="AB137" s="1273">
        <v>38</v>
      </c>
      <c r="AC137" s="1273">
        <v>146</v>
      </c>
      <c r="AD137" s="1273">
        <v>122</v>
      </c>
      <c r="AE137" s="1273">
        <v>93</v>
      </c>
      <c r="AF137" s="1273">
        <v>47</v>
      </c>
      <c r="AG137" s="1273">
        <v>40</v>
      </c>
      <c r="AH137" s="1273">
        <v>34</v>
      </c>
      <c r="AI137" s="1273">
        <v>18</v>
      </c>
      <c r="AJ137" s="1273">
        <v>15</v>
      </c>
      <c r="AK137" s="1273">
        <v>12</v>
      </c>
      <c r="AL137" s="1273">
        <v>7</v>
      </c>
      <c r="AM137" s="1273">
        <v>6</v>
      </c>
      <c r="AN137" s="1273">
        <v>5</v>
      </c>
      <c r="AO137" s="1273">
        <v>4</v>
      </c>
      <c r="AP137" s="1273">
        <v>5</v>
      </c>
      <c r="AQ137" s="1273">
        <v>1</v>
      </c>
      <c r="AR137" s="1450"/>
      <c r="AS137" s="1304">
        <v>557</v>
      </c>
      <c r="AT137" s="1273">
        <v>23</v>
      </c>
      <c r="AU137" s="1273">
        <v>19</v>
      </c>
      <c r="AV137" s="1273">
        <v>7</v>
      </c>
      <c r="AW137" s="1273">
        <v>23</v>
      </c>
      <c r="AX137" s="1273">
        <v>167</v>
      </c>
      <c r="AY137" s="1273">
        <v>106</v>
      </c>
      <c r="AZ137" s="1273">
        <v>51</v>
      </c>
      <c r="BA137" s="1273">
        <v>55</v>
      </c>
      <c r="BB137" s="1273">
        <v>19</v>
      </c>
      <c r="BC137" s="1273">
        <v>18</v>
      </c>
      <c r="BD137" s="1273">
        <v>12</v>
      </c>
      <c r="BE137" s="1273">
        <v>14</v>
      </c>
      <c r="BF137" s="1273">
        <v>6</v>
      </c>
      <c r="BG137" s="1273">
        <v>5</v>
      </c>
      <c r="BH137" s="1273">
        <v>4</v>
      </c>
      <c r="BI137" s="1273">
        <v>8</v>
      </c>
      <c r="BJ137" s="1273">
        <v>7</v>
      </c>
      <c r="BK137" s="1273">
        <v>9</v>
      </c>
      <c r="BL137" s="1273">
        <v>4</v>
      </c>
      <c r="BM137" s="1463"/>
    </row>
    <row r="138" spans="1:65">
      <c r="A138" s="1289">
        <v>213</v>
      </c>
      <c r="B138" s="1160" t="s">
        <v>80</v>
      </c>
      <c r="C138" s="1304">
        <v>1097</v>
      </c>
      <c r="D138" s="1273">
        <v>52</v>
      </c>
      <c r="E138" s="1273">
        <v>23</v>
      </c>
      <c r="F138" s="1273">
        <v>9</v>
      </c>
      <c r="G138" s="1273">
        <v>69</v>
      </c>
      <c r="H138" s="1273">
        <v>274</v>
      </c>
      <c r="I138" s="1273">
        <v>200</v>
      </c>
      <c r="J138" s="1273">
        <v>131</v>
      </c>
      <c r="K138" s="1273">
        <v>89</v>
      </c>
      <c r="L138" s="1273">
        <v>46</v>
      </c>
      <c r="M138" s="1273">
        <v>50</v>
      </c>
      <c r="N138" s="1273">
        <v>39</v>
      </c>
      <c r="O138" s="1273">
        <v>38</v>
      </c>
      <c r="P138" s="1273">
        <v>9</v>
      </c>
      <c r="Q138" s="1273">
        <v>12</v>
      </c>
      <c r="R138" s="1273">
        <v>7</v>
      </c>
      <c r="S138" s="1273">
        <v>21</v>
      </c>
      <c r="T138" s="1273">
        <v>15</v>
      </c>
      <c r="U138" s="1273">
        <v>7</v>
      </c>
      <c r="V138" s="1273">
        <v>6</v>
      </c>
      <c r="W138" s="1305"/>
      <c r="X138" s="1273">
        <v>579</v>
      </c>
      <c r="Y138" s="1273">
        <v>30</v>
      </c>
      <c r="Z138" s="1273">
        <v>13</v>
      </c>
      <c r="AA138" s="1273">
        <v>5</v>
      </c>
      <c r="AB138" s="1273">
        <v>41</v>
      </c>
      <c r="AC138" s="1273">
        <v>134</v>
      </c>
      <c r="AD138" s="1273">
        <v>108</v>
      </c>
      <c r="AE138" s="1273">
        <v>76</v>
      </c>
      <c r="AF138" s="1273">
        <v>46</v>
      </c>
      <c r="AG138" s="1273">
        <v>24</v>
      </c>
      <c r="AH138" s="1273">
        <v>28</v>
      </c>
      <c r="AI138" s="1273">
        <v>18</v>
      </c>
      <c r="AJ138" s="1273">
        <v>27</v>
      </c>
      <c r="AK138" s="1273">
        <v>4</v>
      </c>
      <c r="AL138" s="1273">
        <v>7</v>
      </c>
      <c r="AM138" s="1273">
        <v>1</v>
      </c>
      <c r="AN138" s="1273">
        <v>8</v>
      </c>
      <c r="AO138" s="1273">
        <v>3</v>
      </c>
      <c r="AP138" s="1273">
        <v>3</v>
      </c>
      <c r="AQ138" s="1273">
        <v>3</v>
      </c>
      <c r="AR138" s="1450"/>
      <c r="AS138" s="1304">
        <v>518</v>
      </c>
      <c r="AT138" s="1273">
        <v>22</v>
      </c>
      <c r="AU138" s="1273">
        <v>10</v>
      </c>
      <c r="AV138" s="1273">
        <v>4</v>
      </c>
      <c r="AW138" s="1273">
        <v>28</v>
      </c>
      <c r="AX138" s="1273">
        <v>140</v>
      </c>
      <c r="AY138" s="1273">
        <v>92</v>
      </c>
      <c r="AZ138" s="1273">
        <v>55</v>
      </c>
      <c r="BA138" s="1273">
        <v>43</v>
      </c>
      <c r="BB138" s="1273">
        <v>22</v>
      </c>
      <c r="BC138" s="1273">
        <v>22</v>
      </c>
      <c r="BD138" s="1273">
        <v>21</v>
      </c>
      <c r="BE138" s="1273">
        <v>11</v>
      </c>
      <c r="BF138" s="1273">
        <v>5</v>
      </c>
      <c r="BG138" s="1273">
        <v>5</v>
      </c>
      <c r="BH138" s="1273">
        <v>6</v>
      </c>
      <c r="BI138" s="1273">
        <v>13</v>
      </c>
      <c r="BJ138" s="1273">
        <v>12</v>
      </c>
      <c r="BK138" s="1273">
        <v>4</v>
      </c>
      <c r="BL138" s="1273">
        <v>3</v>
      </c>
      <c r="BM138" s="1463"/>
    </row>
    <row r="139" spans="1:65">
      <c r="A139" s="1289">
        <v>214</v>
      </c>
      <c r="B139" s="1160" t="s">
        <v>20</v>
      </c>
      <c r="C139" s="1304">
        <v>7437</v>
      </c>
      <c r="D139" s="1273">
        <v>414</v>
      </c>
      <c r="E139" s="1273">
        <v>193</v>
      </c>
      <c r="F139" s="1273">
        <v>125</v>
      </c>
      <c r="G139" s="1273">
        <v>274</v>
      </c>
      <c r="H139" s="1273">
        <v>1323</v>
      </c>
      <c r="I139" s="1273">
        <v>1364</v>
      </c>
      <c r="J139" s="1273">
        <v>894</v>
      </c>
      <c r="K139" s="1273">
        <v>608</v>
      </c>
      <c r="L139" s="1273">
        <v>389</v>
      </c>
      <c r="M139" s="1273">
        <v>403</v>
      </c>
      <c r="N139" s="1273">
        <v>338</v>
      </c>
      <c r="O139" s="1273">
        <v>246</v>
      </c>
      <c r="P139" s="1273">
        <v>183</v>
      </c>
      <c r="Q139" s="1273">
        <v>133</v>
      </c>
      <c r="R139" s="1273">
        <v>169</v>
      </c>
      <c r="S139" s="1273">
        <v>96</v>
      </c>
      <c r="T139" s="1273">
        <v>117</v>
      </c>
      <c r="U139" s="1273">
        <v>92</v>
      </c>
      <c r="V139" s="1273">
        <v>76</v>
      </c>
      <c r="W139" s="1305"/>
      <c r="X139" s="1273">
        <v>3684</v>
      </c>
      <c r="Y139" s="1273">
        <v>220</v>
      </c>
      <c r="Z139" s="1273">
        <v>96</v>
      </c>
      <c r="AA139" s="1273">
        <v>72</v>
      </c>
      <c r="AB139" s="1273">
        <v>145</v>
      </c>
      <c r="AC139" s="1273">
        <v>681</v>
      </c>
      <c r="AD139" s="1273">
        <v>623</v>
      </c>
      <c r="AE139" s="1273">
        <v>417</v>
      </c>
      <c r="AF139" s="1273">
        <v>319</v>
      </c>
      <c r="AG139" s="1273">
        <v>206</v>
      </c>
      <c r="AH139" s="1273">
        <v>218</v>
      </c>
      <c r="AI139" s="1273">
        <v>172</v>
      </c>
      <c r="AJ139" s="1273">
        <v>137</v>
      </c>
      <c r="AK139" s="1273">
        <v>108</v>
      </c>
      <c r="AL139" s="1273">
        <v>69</v>
      </c>
      <c r="AM139" s="1273">
        <v>81</v>
      </c>
      <c r="AN139" s="1273">
        <v>38</v>
      </c>
      <c r="AO139" s="1273">
        <v>37</v>
      </c>
      <c r="AP139" s="1273">
        <v>28</v>
      </c>
      <c r="AQ139" s="1273">
        <v>17</v>
      </c>
      <c r="AR139" s="1450"/>
      <c r="AS139" s="1304">
        <v>3753</v>
      </c>
      <c r="AT139" s="1273">
        <v>194</v>
      </c>
      <c r="AU139" s="1273">
        <v>97</v>
      </c>
      <c r="AV139" s="1273">
        <v>53</v>
      </c>
      <c r="AW139" s="1273">
        <v>129</v>
      </c>
      <c r="AX139" s="1273">
        <v>642</v>
      </c>
      <c r="AY139" s="1273">
        <v>741</v>
      </c>
      <c r="AZ139" s="1273">
        <v>477</v>
      </c>
      <c r="BA139" s="1273">
        <v>289</v>
      </c>
      <c r="BB139" s="1273">
        <v>183</v>
      </c>
      <c r="BC139" s="1273">
        <v>185</v>
      </c>
      <c r="BD139" s="1273">
        <v>166</v>
      </c>
      <c r="BE139" s="1273">
        <v>109</v>
      </c>
      <c r="BF139" s="1273">
        <v>75</v>
      </c>
      <c r="BG139" s="1273">
        <v>64</v>
      </c>
      <c r="BH139" s="1273">
        <v>88</v>
      </c>
      <c r="BI139" s="1273">
        <v>58</v>
      </c>
      <c r="BJ139" s="1273">
        <v>80</v>
      </c>
      <c r="BK139" s="1273">
        <v>64</v>
      </c>
      <c r="BL139" s="1273">
        <v>59</v>
      </c>
      <c r="BM139" s="1463"/>
    </row>
    <row r="140" spans="1:65">
      <c r="A140" s="1289">
        <v>215</v>
      </c>
      <c r="B140" s="1160" t="s">
        <v>81</v>
      </c>
      <c r="C140" s="1304">
        <v>2088</v>
      </c>
      <c r="D140" s="1273">
        <v>100</v>
      </c>
      <c r="E140" s="1273">
        <v>42</v>
      </c>
      <c r="F140" s="1273">
        <v>32</v>
      </c>
      <c r="G140" s="1273">
        <v>108</v>
      </c>
      <c r="H140" s="1273">
        <v>515</v>
      </c>
      <c r="I140" s="1273">
        <v>394</v>
      </c>
      <c r="J140" s="1273">
        <v>241</v>
      </c>
      <c r="K140" s="1273">
        <v>145</v>
      </c>
      <c r="L140" s="1273">
        <v>117</v>
      </c>
      <c r="M140" s="1273">
        <v>93</v>
      </c>
      <c r="N140" s="1273">
        <v>64</v>
      </c>
      <c r="O140" s="1273">
        <v>51</v>
      </c>
      <c r="P140" s="1273">
        <v>33</v>
      </c>
      <c r="Q140" s="1273">
        <v>40</v>
      </c>
      <c r="R140" s="1273">
        <v>28</v>
      </c>
      <c r="S140" s="1273">
        <v>30</v>
      </c>
      <c r="T140" s="1273">
        <v>26</v>
      </c>
      <c r="U140" s="1273">
        <v>16</v>
      </c>
      <c r="V140" s="1273">
        <v>13</v>
      </c>
      <c r="W140" s="1305"/>
      <c r="X140" s="1273">
        <v>1086</v>
      </c>
      <c r="Y140" s="1273">
        <v>51</v>
      </c>
      <c r="Z140" s="1273">
        <v>22</v>
      </c>
      <c r="AA140" s="1273">
        <v>14</v>
      </c>
      <c r="AB140" s="1273">
        <v>54</v>
      </c>
      <c r="AC140" s="1273">
        <v>263</v>
      </c>
      <c r="AD140" s="1273">
        <v>204</v>
      </c>
      <c r="AE140" s="1273">
        <v>131</v>
      </c>
      <c r="AF140" s="1273">
        <v>80</v>
      </c>
      <c r="AG140" s="1273">
        <v>54</v>
      </c>
      <c r="AH140" s="1273">
        <v>50</v>
      </c>
      <c r="AI140" s="1273">
        <v>41</v>
      </c>
      <c r="AJ140" s="1273">
        <v>32</v>
      </c>
      <c r="AK140" s="1273">
        <v>18</v>
      </c>
      <c r="AL140" s="1273">
        <v>25</v>
      </c>
      <c r="AM140" s="1273">
        <v>12</v>
      </c>
      <c r="AN140" s="1273">
        <v>12</v>
      </c>
      <c r="AO140" s="1273">
        <v>12</v>
      </c>
      <c r="AP140" s="1273">
        <v>6</v>
      </c>
      <c r="AQ140" s="1273">
        <v>5</v>
      </c>
      <c r="AR140" s="1450"/>
      <c r="AS140" s="1304">
        <v>1002</v>
      </c>
      <c r="AT140" s="1273">
        <v>49</v>
      </c>
      <c r="AU140" s="1273">
        <v>20</v>
      </c>
      <c r="AV140" s="1273">
        <v>18</v>
      </c>
      <c r="AW140" s="1273">
        <v>54</v>
      </c>
      <c r="AX140" s="1273">
        <v>252</v>
      </c>
      <c r="AY140" s="1273">
        <v>190</v>
      </c>
      <c r="AZ140" s="1273">
        <v>110</v>
      </c>
      <c r="BA140" s="1273">
        <v>65</v>
      </c>
      <c r="BB140" s="1273">
        <v>63</v>
      </c>
      <c r="BC140" s="1273">
        <v>43</v>
      </c>
      <c r="BD140" s="1273">
        <v>23</v>
      </c>
      <c r="BE140" s="1273">
        <v>19</v>
      </c>
      <c r="BF140" s="1273">
        <v>15</v>
      </c>
      <c r="BG140" s="1273">
        <v>15</v>
      </c>
      <c r="BH140" s="1273">
        <v>16</v>
      </c>
      <c r="BI140" s="1273">
        <v>18</v>
      </c>
      <c r="BJ140" s="1273">
        <v>14</v>
      </c>
      <c r="BK140" s="1273">
        <v>10</v>
      </c>
      <c r="BL140" s="1273">
        <v>8</v>
      </c>
      <c r="BM140" s="1463"/>
    </row>
    <row r="141" spans="1:65">
      <c r="A141" s="1289">
        <v>216</v>
      </c>
      <c r="B141" s="1160" t="s">
        <v>26</v>
      </c>
      <c r="C141" s="1304">
        <v>2671</v>
      </c>
      <c r="D141" s="1273">
        <v>148</v>
      </c>
      <c r="E141" s="1273">
        <v>65</v>
      </c>
      <c r="F141" s="1273">
        <v>37</v>
      </c>
      <c r="G141" s="1273">
        <v>139</v>
      </c>
      <c r="H141" s="1273">
        <v>558</v>
      </c>
      <c r="I141" s="1273">
        <v>587</v>
      </c>
      <c r="J141" s="1273">
        <v>361</v>
      </c>
      <c r="K141" s="1273">
        <v>204</v>
      </c>
      <c r="L141" s="1273">
        <v>138</v>
      </c>
      <c r="M141" s="1273">
        <v>128</v>
      </c>
      <c r="N141" s="1273">
        <v>80</v>
      </c>
      <c r="O141" s="1273">
        <v>58</v>
      </c>
      <c r="P141" s="1273">
        <v>39</v>
      </c>
      <c r="Q141" s="1273">
        <v>26</v>
      </c>
      <c r="R141" s="1273">
        <v>29</v>
      </c>
      <c r="S141" s="1273">
        <v>15</v>
      </c>
      <c r="T141" s="1273">
        <v>20</v>
      </c>
      <c r="U141" s="1273">
        <v>22</v>
      </c>
      <c r="V141" s="1273">
        <v>17</v>
      </c>
      <c r="W141" s="1305"/>
      <c r="X141" s="1273">
        <v>1488</v>
      </c>
      <c r="Y141" s="1273">
        <v>84</v>
      </c>
      <c r="Z141" s="1273">
        <v>33</v>
      </c>
      <c r="AA141" s="1273">
        <v>20</v>
      </c>
      <c r="AB141" s="1273">
        <v>83</v>
      </c>
      <c r="AC141" s="1273">
        <v>296</v>
      </c>
      <c r="AD141" s="1273">
        <v>323</v>
      </c>
      <c r="AE141" s="1273">
        <v>217</v>
      </c>
      <c r="AF141" s="1273">
        <v>111</v>
      </c>
      <c r="AG141" s="1273">
        <v>81</v>
      </c>
      <c r="AH141" s="1273">
        <v>79</v>
      </c>
      <c r="AI141" s="1273">
        <v>45</v>
      </c>
      <c r="AJ141" s="1273">
        <v>37</v>
      </c>
      <c r="AK141" s="1273">
        <v>19</v>
      </c>
      <c r="AL141" s="1273">
        <v>13</v>
      </c>
      <c r="AM141" s="1273">
        <v>19</v>
      </c>
      <c r="AN141" s="1273">
        <v>8</v>
      </c>
      <c r="AO141" s="1273">
        <v>8</v>
      </c>
      <c r="AP141" s="1273">
        <v>10</v>
      </c>
      <c r="AQ141" s="1273">
        <v>2</v>
      </c>
      <c r="AR141" s="1450"/>
      <c r="AS141" s="1304">
        <v>1183</v>
      </c>
      <c r="AT141" s="1273">
        <v>64</v>
      </c>
      <c r="AU141" s="1273">
        <v>32</v>
      </c>
      <c r="AV141" s="1273">
        <v>17</v>
      </c>
      <c r="AW141" s="1273">
        <v>56</v>
      </c>
      <c r="AX141" s="1273">
        <v>262</v>
      </c>
      <c r="AY141" s="1273">
        <v>264</v>
      </c>
      <c r="AZ141" s="1273">
        <v>144</v>
      </c>
      <c r="BA141" s="1273">
        <v>93</v>
      </c>
      <c r="BB141" s="1273">
        <v>57</v>
      </c>
      <c r="BC141" s="1273">
        <v>49</v>
      </c>
      <c r="BD141" s="1273">
        <v>35</v>
      </c>
      <c r="BE141" s="1273">
        <v>21</v>
      </c>
      <c r="BF141" s="1273">
        <v>20</v>
      </c>
      <c r="BG141" s="1273">
        <v>13</v>
      </c>
      <c r="BH141" s="1273">
        <v>10</v>
      </c>
      <c r="BI141" s="1273">
        <v>7</v>
      </c>
      <c r="BJ141" s="1273">
        <v>12</v>
      </c>
      <c r="BK141" s="1273">
        <v>12</v>
      </c>
      <c r="BL141" s="1273">
        <v>15</v>
      </c>
      <c r="BM141" s="1463"/>
    </row>
    <row r="142" spans="1:65">
      <c r="A142" s="1289">
        <v>217</v>
      </c>
      <c r="B142" s="1160" t="s">
        <v>21</v>
      </c>
      <c r="C142" s="1304">
        <v>4901</v>
      </c>
      <c r="D142" s="1273">
        <v>226</v>
      </c>
      <c r="E142" s="1273">
        <v>89</v>
      </c>
      <c r="F142" s="1273">
        <v>79</v>
      </c>
      <c r="G142" s="1273">
        <v>206</v>
      </c>
      <c r="H142" s="1273">
        <v>1044</v>
      </c>
      <c r="I142" s="1273">
        <v>951</v>
      </c>
      <c r="J142" s="1273">
        <v>590</v>
      </c>
      <c r="K142" s="1273">
        <v>371</v>
      </c>
      <c r="L142" s="1273">
        <v>259</v>
      </c>
      <c r="M142" s="1273">
        <v>264</v>
      </c>
      <c r="N142" s="1273">
        <v>186</v>
      </c>
      <c r="O142" s="1273">
        <v>120</v>
      </c>
      <c r="P142" s="1273">
        <v>90</v>
      </c>
      <c r="Q142" s="1273">
        <v>80</v>
      </c>
      <c r="R142" s="1273">
        <v>66</v>
      </c>
      <c r="S142" s="1273">
        <v>67</v>
      </c>
      <c r="T142" s="1273">
        <v>102</v>
      </c>
      <c r="U142" s="1273">
        <v>69</v>
      </c>
      <c r="V142" s="1273">
        <v>42</v>
      </c>
      <c r="W142" s="1305"/>
      <c r="X142" s="1273">
        <v>2538</v>
      </c>
      <c r="Y142" s="1273">
        <v>131</v>
      </c>
      <c r="Z142" s="1273">
        <v>46</v>
      </c>
      <c r="AA142" s="1273">
        <v>39</v>
      </c>
      <c r="AB142" s="1273">
        <v>112</v>
      </c>
      <c r="AC142" s="1273">
        <v>531</v>
      </c>
      <c r="AD142" s="1273">
        <v>495</v>
      </c>
      <c r="AE142" s="1273">
        <v>315</v>
      </c>
      <c r="AF142" s="1273">
        <v>207</v>
      </c>
      <c r="AG142" s="1273">
        <v>132</v>
      </c>
      <c r="AH142" s="1273">
        <v>139</v>
      </c>
      <c r="AI142" s="1273">
        <v>106</v>
      </c>
      <c r="AJ142" s="1273">
        <v>66</v>
      </c>
      <c r="AK142" s="1273">
        <v>44</v>
      </c>
      <c r="AL142" s="1273">
        <v>51</v>
      </c>
      <c r="AM142" s="1273">
        <v>26</v>
      </c>
      <c r="AN142" s="1273">
        <v>21</v>
      </c>
      <c r="AO142" s="1273">
        <v>35</v>
      </c>
      <c r="AP142" s="1273">
        <v>34</v>
      </c>
      <c r="AQ142" s="1273">
        <v>8</v>
      </c>
      <c r="AR142" s="1450"/>
      <c r="AS142" s="1304">
        <v>2363</v>
      </c>
      <c r="AT142" s="1273">
        <v>95</v>
      </c>
      <c r="AU142" s="1273">
        <v>43</v>
      </c>
      <c r="AV142" s="1273">
        <v>40</v>
      </c>
      <c r="AW142" s="1273">
        <v>94</v>
      </c>
      <c r="AX142" s="1273">
        <v>513</v>
      </c>
      <c r="AY142" s="1273">
        <v>456</v>
      </c>
      <c r="AZ142" s="1273">
        <v>275</v>
      </c>
      <c r="BA142" s="1273">
        <v>164</v>
      </c>
      <c r="BB142" s="1273">
        <v>127</v>
      </c>
      <c r="BC142" s="1273">
        <v>125</v>
      </c>
      <c r="BD142" s="1273">
        <v>80</v>
      </c>
      <c r="BE142" s="1273">
        <v>54</v>
      </c>
      <c r="BF142" s="1273">
        <v>46</v>
      </c>
      <c r="BG142" s="1273">
        <v>29</v>
      </c>
      <c r="BH142" s="1273">
        <v>40</v>
      </c>
      <c r="BI142" s="1273">
        <v>46</v>
      </c>
      <c r="BJ142" s="1273">
        <v>67</v>
      </c>
      <c r="BK142" s="1273">
        <v>35</v>
      </c>
      <c r="BL142" s="1273">
        <v>34</v>
      </c>
      <c r="BM142" s="1463"/>
    </row>
    <row r="143" spans="1:65">
      <c r="A143" s="1289">
        <v>218</v>
      </c>
      <c r="B143" s="1160" t="s">
        <v>32</v>
      </c>
      <c r="C143" s="1304">
        <v>1451</v>
      </c>
      <c r="D143" s="1273">
        <v>76</v>
      </c>
      <c r="E143" s="1273">
        <v>38</v>
      </c>
      <c r="F143" s="1273">
        <v>18</v>
      </c>
      <c r="G143" s="1273">
        <v>125</v>
      </c>
      <c r="H143" s="1273">
        <v>330</v>
      </c>
      <c r="I143" s="1273">
        <v>288</v>
      </c>
      <c r="J143" s="1273">
        <v>161</v>
      </c>
      <c r="K143" s="1273">
        <v>88</v>
      </c>
      <c r="L143" s="1273">
        <v>72</v>
      </c>
      <c r="M143" s="1273">
        <v>68</v>
      </c>
      <c r="N143" s="1273">
        <v>46</v>
      </c>
      <c r="O143" s="1273">
        <v>29</v>
      </c>
      <c r="P143" s="1273">
        <v>24</v>
      </c>
      <c r="Q143" s="1273">
        <v>21</v>
      </c>
      <c r="R143" s="1273">
        <v>21</v>
      </c>
      <c r="S143" s="1273">
        <v>9</v>
      </c>
      <c r="T143" s="1273">
        <v>12</v>
      </c>
      <c r="U143" s="1273">
        <v>20</v>
      </c>
      <c r="V143" s="1273">
        <v>5</v>
      </c>
      <c r="W143" s="1305"/>
      <c r="X143" s="1273">
        <v>801</v>
      </c>
      <c r="Y143" s="1273">
        <v>39</v>
      </c>
      <c r="Z143" s="1273">
        <v>24</v>
      </c>
      <c r="AA143" s="1273">
        <v>8</v>
      </c>
      <c r="AB143" s="1273">
        <v>80</v>
      </c>
      <c r="AC143" s="1273">
        <v>187</v>
      </c>
      <c r="AD143" s="1273">
        <v>149</v>
      </c>
      <c r="AE143" s="1273">
        <v>88</v>
      </c>
      <c r="AF143" s="1273">
        <v>53</v>
      </c>
      <c r="AG143" s="1273">
        <v>36</v>
      </c>
      <c r="AH143" s="1273">
        <v>38</v>
      </c>
      <c r="AI143" s="1273">
        <v>19</v>
      </c>
      <c r="AJ143" s="1273">
        <v>20</v>
      </c>
      <c r="AK143" s="1273">
        <v>14</v>
      </c>
      <c r="AL143" s="1273">
        <v>15</v>
      </c>
      <c r="AM143" s="1273">
        <v>11</v>
      </c>
      <c r="AN143" s="1273">
        <v>4</v>
      </c>
      <c r="AO143" s="1273">
        <v>7</v>
      </c>
      <c r="AP143" s="1273">
        <v>7</v>
      </c>
      <c r="AQ143" s="1273">
        <v>2</v>
      </c>
      <c r="AR143" s="1450"/>
      <c r="AS143" s="1304">
        <v>650</v>
      </c>
      <c r="AT143" s="1273">
        <v>37</v>
      </c>
      <c r="AU143" s="1273">
        <v>14</v>
      </c>
      <c r="AV143" s="1273">
        <v>10</v>
      </c>
      <c r="AW143" s="1273">
        <v>45</v>
      </c>
      <c r="AX143" s="1273">
        <v>143</v>
      </c>
      <c r="AY143" s="1273">
        <v>139</v>
      </c>
      <c r="AZ143" s="1273">
        <v>73</v>
      </c>
      <c r="BA143" s="1273">
        <v>35</v>
      </c>
      <c r="BB143" s="1273">
        <v>36</v>
      </c>
      <c r="BC143" s="1273">
        <v>30</v>
      </c>
      <c r="BD143" s="1273">
        <v>27</v>
      </c>
      <c r="BE143" s="1273">
        <v>9</v>
      </c>
      <c r="BF143" s="1273">
        <v>10</v>
      </c>
      <c r="BG143" s="1273">
        <v>6</v>
      </c>
      <c r="BH143" s="1273">
        <v>10</v>
      </c>
      <c r="BI143" s="1273">
        <v>5</v>
      </c>
      <c r="BJ143" s="1273">
        <v>5</v>
      </c>
      <c r="BK143" s="1273">
        <v>13</v>
      </c>
      <c r="BL143" s="1273">
        <v>3</v>
      </c>
      <c r="BM143" s="1463"/>
    </row>
    <row r="144" spans="1:65">
      <c r="A144" s="1289">
        <v>219</v>
      </c>
      <c r="B144" s="1160" t="s">
        <v>22</v>
      </c>
      <c r="C144" s="1304">
        <v>3963</v>
      </c>
      <c r="D144" s="1273">
        <v>152</v>
      </c>
      <c r="E144" s="1273">
        <v>89</v>
      </c>
      <c r="F144" s="1273">
        <v>78</v>
      </c>
      <c r="G144" s="1273">
        <v>147</v>
      </c>
      <c r="H144" s="1273">
        <v>903</v>
      </c>
      <c r="I144" s="1273">
        <v>915</v>
      </c>
      <c r="J144" s="1273">
        <v>495</v>
      </c>
      <c r="K144" s="1273">
        <v>275</v>
      </c>
      <c r="L144" s="1273">
        <v>170</v>
      </c>
      <c r="M144" s="1273">
        <v>157</v>
      </c>
      <c r="N144" s="1273">
        <v>125</v>
      </c>
      <c r="O144" s="1273">
        <v>124</v>
      </c>
      <c r="P144" s="1273">
        <v>108</v>
      </c>
      <c r="Q144" s="1273">
        <v>66</v>
      </c>
      <c r="R144" s="1273">
        <v>51</v>
      </c>
      <c r="S144" s="1273">
        <v>36</v>
      </c>
      <c r="T144" s="1273">
        <v>28</v>
      </c>
      <c r="U144" s="1273">
        <v>27</v>
      </c>
      <c r="V144" s="1273">
        <v>17</v>
      </c>
      <c r="W144" s="1305"/>
      <c r="X144" s="1273">
        <v>2109</v>
      </c>
      <c r="Y144" s="1273">
        <v>73</v>
      </c>
      <c r="Z144" s="1273">
        <v>42</v>
      </c>
      <c r="AA144" s="1273">
        <v>39</v>
      </c>
      <c r="AB144" s="1273">
        <v>92</v>
      </c>
      <c r="AC144" s="1273">
        <v>505</v>
      </c>
      <c r="AD144" s="1273">
        <v>465</v>
      </c>
      <c r="AE144" s="1273">
        <v>264</v>
      </c>
      <c r="AF144" s="1273">
        <v>146</v>
      </c>
      <c r="AG144" s="1273">
        <v>99</v>
      </c>
      <c r="AH144" s="1273">
        <v>84</v>
      </c>
      <c r="AI144" s="1273">
        <v>68</v>
      </c>
      <c r="AJ144" s="1273">
        <v>66</v>
      </c>
      <c r="AK144" s="1273">
        <v>61</v>
      </c>
      <c r="AL144" s="1273">
        <v>38</v>
      </c>
      <c r="AM144" s="1273">
        <v>29</v>
      </c>
      <c r="AN144" s="1273">
        <v>18</v>
      </c>
      <c r="AO144" s="1273">
        <v>8</v>
      </c>
      <c r="AP144" s="1273">
        <v>8</v>
      </c>
      <c r="AQ144" s="1273">
        <v>4</v>
      </c>
      <c r="AR144" s="1450"/>
      <c r="AS144" s="1304">
        <v>1854</v>
      </c>
      <c r="AT144" s="1273">
        <v>79</v>
      </c>
      <c r="AU144" s="1273">
        <v>47</v>
      </c>
      <c r="AV144" s="1273">
        <v>39</v>
      </c>
      <c r="AW144" s="1273">
        <v>55</v>
      </c>
      <c r="AX144" s="1273">
        <v>398</v>
      </c>
      <c r="AY144" s="1273">
        <v>450</v>
      </c>
      <c r="AZ144" s="1273">
        <v>231</v>
      </c>
      <c r="BA144" s="1273">
        <v>129</v>
      </c>
      <c r="BB144" s="1273">
        <v>71</v>
      </c>
      <c r="BC144" s="1273">
        <v>73</v>
      </c>
      <c r="BD144" s="1273">
        <v>57</v>
      </c>
      <c r="BE144" s="1273">
        <v>58</v>
      </c>
      <c r="BF144" s="1273">
        <v>47</v>
      </c>
      <c r="BG144" s="1273">
        <v>28</v>
      </c>
      <c r="BH144" s="1273">
        <v>22</v>
      </c>
      <c r="BI144" s="1273">
        <v>18</v>
      </c>
      <c r="BJ144" s="1273">
        <v>20</v>
      </c>
      <c r="BK144" s="1273">
        <v>19</v>
      </c>
      <c r="BL144" s="1273">
        <v>13</v>
      </c>
      <c r="BM144" s="1463"/>
    </row>
    <row r="145" spans="1:65">
      <c r="A145" s="1289">
        <v>220</v>
      </c>
      <c r="B145" s="1160" t="s">
        <v>33</v>
      </c>
      <c r="C145" s="1304">
        <v>1172</v>
      </c>
      <c r="D145" s="1273">
        <v>69</v>
      </c>
      <c r="E145" s="1273">
        <v>31</v>
      </c>
      <c r="F145" s="1273">
        <v>18</v>
      </c>
      <c r="G145" s="1273">
        <v>58</v>
      </c>
      <c r="H145" s="1273">
        <v>268</v>
      </c>
      <c r="I145" s="1273">
        <v>240</v>
      </c>
      <c r="J145" s="1273">
        <v>156</v>
      </c>
      <c r="K145" s="1273">
        <v>93</v>
      </c>
      <c r="L145" s="1273">
        <v>73</v>
      </c>
      <c r="M145" s="1273">
        <v>35</v>
      </c>
      <c r="N145" s="1273">
        <v>44</v>
      </c>
      <c r="O145" s="1273">
        <v>20</v>
      </c>
      <c r="P145" s="1273">
        <v>18</v>
      </c>
      <c r="Q145" s="1273">
        <v>14</v>
      </c>
      <c r="R145" s="1273">
        <v>6</v>
      </c>
      <c r="S145" s="1273">
        <v>5</v>
      </c>
      <c r="T145" s="1273">
        <v>11</v>
      </c>
      <c r="U145" s="1273">
        <v>7</v>
      </c>
      <c r="V145" s="1273">
        <v>6</v>
      </c>
      <c r="W145" s="1305"/>
      <c r="X145" s="1273">
        <v>621</v>
      </c>
      <c r="Y145" s="1273">
        <v>36</v>
      </c>
      <c r="Z145" s="1273">
        <v>16</v>
      </c>
      <c r="AA145" s="1273">
        <v>8</v>
      </c>
      <c r="AB145" s="1273">
        <v>32</v>
      </c>
      <c r="AC145" s="1273">
        <v>127</v>
      </c>
      <c r="AD145" s="1273">
        <v>147</v>
      </c>
      <c r="AE145" s="1273">
        <v>91</v>
      </c>
      <c r="AF145" s="1273">
        <v>55</v>
      </c>
      <c r="AG145" s="1273">
        <v>33</v>
      </c>
      <c r="AH145" s="1273">
        <v>16</v>
      </c>
      <c r="AI145" s="1273">
        <v>19</v>
      </c>
      <c r="AJ145" s="1273">
        <v>13</v>
      </c>
      <c r="AK145" s="1273">
        <v>12</v>
      </c>
      <c r="AL145" s="1273">
        <v>9</v>
      </c>
      <c r="AM145" s="1273">
        <v>2</v>
      </c>
      <c r="AN145" s="1273">
        <v>2</v>
      </c>
      <c r="AO145" s="1273">
        <v>0</v>
      </c>
      <c r="AP145" s="1273">
        <v>1</v>
      </c>
      <c r="AQ145" s="1273">
        <v>2</v>
      </c>
      <c r="AR145" s="1450"/>
      <c r="AS145" s="1304">
        <v>551</v>
      </c>
      <c r="AT145" s="1273">
        <v>33</v>
      </c>
      <c r="AU145" s="1273">
        <v>15</v>
      </c>
      <c r="AV145" s="1273">
        <v>10</v>
      </c>
      <c r="AW145" s="1273">
        <v>26</v>
      </c>
      <c r="AX145" s="1273">
        <v>141</v>
      </c>
      <c r="AY145" s="1273">
        <v>93</v>
      </c>
      <c r="AZ145" s="1273">
        <v>65</v>
      </c>
      <c r="BA145" s="1273">
        <v>38</v>
      </c>
      <c r="BB145" s="1273">
        <v>40</v>
      </c>
      <c r="BC145" s="1273">
        <v>19</v>
      </c>
      <c r="BD145" s="1273">
        <v>25</v>
      </c>
      <c r="BE145" s="1273">
        <v>7</v>
      </c>
      <c r="BF145" s="1273">
        <v>6</v>
      </c>
      <c r="BG145" s="1273">
        <v>5</v>
      </c>
      <c r="BH145" s="1273">
        <v>4</v>
      </c>
      <c r="BI145" s="1273">
        <v>3</v>
      </c>
      <c r="BJ145" s="1273">
        <v>11</v>
      </c>
      <c r="BK145" s="1273">
        <v>6</v>
      </c>
      <c r="BL145" s="1273">
        <v>4</v>
      </c>
      <c r="BM145" s="1463"/>
    </row>
    <row r="146" spans="1:65">
      <c r="A146" s="1289">
        <v>221</v>
      </c>
      <c r="B146" s="1160" t="s">
        <v>2495</v>
      </c>
      <c r="C146" s="1304">
        <v>1111</v>
      </c>
      <c r="D146" s="1273">
        <v>78</v>
      </c>
      <c r="E146" s="1273">
        <v>30</v>
      </c>
      <c r="F146" s="1273">
        <v>14</v>
      </c>
      <c r="G146" s="1273">
        <v>56</v>
      </c>
      <c r="H146" s="1273">
        <v>266</v>
      </c>
      <c r="I146" s="1273">
        <v>207</v>
      </c>
      <c r="J146" s="1273">
        <v>144</v>
      </c>
      <c r="K146" s="1273">
        <v>75</v>
      </c>
      <c r="L146" s="1273">
        <v>49</v>
      </c>
      <c r="M146" s="1273">
        <v>37</v>
      </c>
      <c r="N146" s="1273">
        <v>34</v>
      </c>
      <c r="O146" s="1273">
        <v>21</v>
      </c>
      <c r="P146" s="1273">
        <v>22</v>
      </c>
      <c r="Q146" s="1273">
        <v>23</v>
      </c>
      <c r="R146" s="1273">
        <v>20</v>
      </c>
      <c r="S146" s="1273">
        <v>8</v>
      </c>
      <c r="T146" s="1273">
        <v>9</v>
      </c>
      <c r="U146" s="1273">
        <v>7</v>
      </c>
      <c r="V146" s="1273">
        <v>11</v>
      </c>
      <c r="W146" s="1305"/>
      <c r="X146" s="1273">
        <v>566</v>
      </c>
      <c r="Y146" s="1273">
        <v>45</v>
      </c>
      <c r="Z146" s="1273">
        <v>17</v>
      </c>
      <c r="AA146" s="1273">
        <v>7</v>
      </c>
      <c r="AB146" s="1273">
        <v>28</v>
      </c>
      <c r="AC146" s="1273">
        <v>129</v>
      </c>
      <c r="AD146" s="1273">
        <v>99</v>
      </c>
      <c r="AE146" s="1273">
        <v>74</v>
      </c>
      <c r="AF146" s="1273">
        <v>41</v>
      </c>
      <c r="AG146" s="1273">
        <v>29</v>
      </c>
      <c r="AH146" s="1273">
        <v>20</v>
      </c>
      <c r="AI146" s="1273">
        <v>17</v>
      </c>
      <c r="AJ146" s="1273">
        <v>14</v>
      </c>
      <c r="AK146" s="1273">
        <v>13</v>
      </c>
      <c r="AL146" s="1273">
        <v>13</v>
      </c>
      <c r="AM146" s="1273">
        <v>7</v>
      </c>
      <c r="AN146" s="1273">
        <v>6</v>
      </c>
      <c r="AO146" s="1273">
        <v>1</v>
      </c>
      <c r="AP146" s="1273">
        <v>3</v>
      </c>
      <c r="AQ146" s="1273">
        <v>3</v>
      </c>
      <c r="AR146" s="1450"/>
      <c r="AS146" s="1304">
        <v>545</v>
      </c>
      <c r="AT146" s="1273">
        <v>33</v>
      </c>
      <c r="AU146" s="1273">
        <v>13</v>
      </c>
      <c r="AV146" s="1273">
        <v>7</v>
      </c>
      <c r="AW146" s="1273">
        <v>28</v>
      </c>
      <c r="AX146" s="1273">
        <v>137</v>
      </c>
      <c r="AY146" s="1273">
        <v>108</v>
      </c>
      <c r="AZ146" s="1273">
        <v>70</v>
      </c>
      <c r="BA146" s="1273">
        <v>34</v>
      </c>
      <c r="BB146" s="1273">
        <v>20</v>
      </c>
      <c r="BC146" s="1273">
        <v>17</v>
      </c>
      <c r="BD146" s="1273">
        <v>17</v>
      </c>
      <c r="BE146" s="1273">
        <v>7</v>
      </c>
      <c r="BF146" s="1273">
        <v>9</v>
      </c>
      <c r="BG146" s="1273">
        <v>10</v>
      </c>
      <c r="BH146" s="1273">
        <v>13</v>
      </c>
      <c r="BI146" s="1273">
        <v>2</v>
      </c>
      <c r="BJ146" s="1273">
        <v>8</v>
      </c>
      <c r="BK146" s="1273">
        <v>4</v>
      </c>
      <c r="BL146" s="1273">
        <v>8</v>
      </c>
      <c r="BM146" s="1463"/>
    </row>
    <row r="147" spans="1:65">
      <c r="A147" s="1289">
        <v>222</v>
      </c>
      <c r="B147" s="1160" t="s">
        <v>648</v>
      </c>
      <c r="C147" s="1304">
        <v>540</v>
      </c>
      <c r="D147" s="1273">
        <v>28</v>
      </c>
      <c r="E147" s="1273">
        <v>11</v>
      </c>
      <c r="F147" s="1273">
        <v>3</v>
      </c>
      <c r="G147" s="1273">
        <v>36</v>
      </c>
      <c r="H147" s="1273">
        <v>147</v>
      </c>
      <c r="I147" s="1273">
        <v>78</v>
      </c>
      <c r="J147" s="1273">
        <v>60</v>
      </c>
      <c r="K147" s="1273">
        <v>33</v>
      </c>
      <c r="L147" s="1273">
        <v>23</v>
      </c>
      <c r="M147" s="1273">
        <v>30</v>
      </c>
      <c r="N147" s="1273">
        <v>15</v>
      </c>
      <c r="O147" s="1273">
        <v>12</v>
      </c>
      <c r="P147" s="1273">
        <v>12</v>
      </c>
      <c r="Q147" s="1273">
        <v>12</v>
      </c>
      <c r="R147" s="1273">
        <v>13</v>
      </c>
      <c r="S147" s="1273">
        <v>5</v>
      </c>
      <c r="T147" s="1273">
        <v>10</v>
      </c>
      <c r="U147" s="1273">
        <v>5</v>
      </c>
      <c r="V147" s="1273">
        <v>7</v>
      </c>
      <c r="W147" s="1305"/>
      <c r="X147" s="1273">
        <v>278</v>
      </c>
      <c r="Y147" s="1273">
        <v>17</v>
      </c>
      <c r="Z147" s="1273">
        <v>7</v>
      </c>
      <c r="AA147" s="1273">
        <v>2</v>
      </c>
      <c r="AB147" s="1273">
        <v>17</v>
      </c>
      <c r="AC147" s="1273">
        <v>74</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262</v>
      </c>
      <c r="AT147" s="1273">
        <v>11</v>
      </c>
      <c r="AU147" s="1273">
        <v>4</v>
      </c>
      <c r="AV147" s="1273">
        <v>1</v>
      </c>
      <c r="AW147" s="1273">
        <v>19</v>
      </c>
      <c r="AX147" s="1273">
        <v>73</v>
      </c>
      <c r="AY147" s="1273">
        <v>42</v>
      </c>
      <c r="AZ147" s="1273">
        <v>30</v>
      </c>
      <c r="BA147" s="1273">
        <v>12</v>
      </c>
      <c r="BB147" s="1273">
        <v>8</v>
      </c>
      <c r="BC147" s="1273">
        <v>9</v>
      </c>
      <c r="BD147" s="1273">
        <v>8</v>
      </c>
      <c r="BE147" s="1273">
        <v>3</v>
      </c>
      <c r="BF147" s="1273">
        <v>7</v>
      </c>
      <c r="BG147" s="1273">
        <v>6</v>
      </c>
      <c r="BH147" s="1273">
        <v>7</v>
      </c>
      <c r="BI147" s="1273">
        <v>3</v>
      </c>
      <c r="BJ147" s="1273">
        <v>7</v>
      </c>
      <c r="BK147" s="1273">
        <v>5</v>
      </c>
      <c r="BL147" s="1273">
        <v>7</v>
      </c>
      <c r="BM147" s="1463"/>
    </row>
    <row r="148" spans="1:65">
      <c r="A148" s="1289">
        <v>223</v>
      </c>
      <c r="B148" s="1160" t="s">
        <v>649</v>
      </c>
      <c r="C148" s="1304">
        <v>1368</v>
      </c>
      <c r="D148" s="1273">
        <v>61</v>
      </c>
      <c r="E148" s="1273">
        <v>26</v>
      </c>
      <c r="F148" s="1273">
        <v>16</v>
      </c>
      <c r="G148" s="1273">
        <v>101</v>
      </c>
      <c r="H148" s="1273">
        <v>363</v>
      </c>
      <c r="I148" s="1273">
        <v>257</v>
      </c>
      <c r="J148" s="1273">
        <v>144</v>
      </c>
      <c r="K148" s="1273">
        <v>95</v>
      </c>
      <c r="L148" s="1273">
        <v>60</v>
      </c>
      <c r="M148" s="1273">
        <v>47</v>
      </c>
      <c r="N148" s="1273">
        <v>34</v>
      </c>
      <c r="O148" s="1273">
        <v>32</v>
      </c>
      <c r="P148" s="1273">
        <v>23</v>
      </c>
      <c r="Q148" s="1273">
        <v>18</v>
      </c>
      <c r="R148" s="1273">
        <v>31</v>
      </c>
      <c r="S148" s="1273">
        <v>21</v>
      </c>
      <c r="T148" s="1273">
        <v>11</v>
      </c>
      <c r="U148" s="1273">
        <v>19</v>
      </c>
      <c r="V148" s="1273">
        <v>9</v>
      </c>
      <c r="W148" s="1305"/>
      <c r="X148" s="1273">
        <v>692</v>
      </c>
      <c r="Y148" s="1273">
        <v>30</v>
      </c>
      <c r="Z148" s="1273">
        <v>13</v>
      </c>
      <c r="AA148" s="1273">
        <v>7</v>
      </c>
      <c r="AB148" s="1273">
        <v>51</v>
      </c>
      <c r="AC148" s="1273">
        <v>162</v>
      </c>
      <c r="AD148" s="1273">
        <v>143</v>
      </c>
      <c r="AE148" s="1273">
        <v>81</v>
      </c>
      <c r="AF148" s="1273">
        <v>55</v>
      </c>
      <c r="AG148" s="1273">
        <v>34</v>
      </c>
      <c r="AH148" s="1273">
        <v>25</v>
      </c>
      <c r="AI148" s="1273">
        <v>16</v>
      </c>
      <c r="AJ148" s="1273">
        <v>23</v>
      </c>
      <c r="AK148" s="1273">
        <v>13</v>
      </c>
      <c r="AL148" s="1273">
        <v>9</v>
      </c>
      <c r="AM148" s="1273">
        <v>14</v>
      </c>
      <c r="AN148" s="1273">
        <v>10</v>
      </c>
      <c r="AO148" s="1273">
        <v>2</v>
      </c>
      <c r="AP148" s="1273">
        <v>4</v>
      </c>
      <c r="AQ148" s="1273">
        <v>0</v>
      </c>
      <c r="AR148" s="1450"/>
      <c r="AS148" s="1304">
        <v>676</v>
      </c>
      <c r="AT148" s="1273">
        <v>31</v>
      </c>
      <c r="AU148" s="1273">
        <v>13</v>
      </c>
      <c r="AV148" s="1273">
        <v>9</v>
      </c>
      <c r="AW148" s="1273">
        <v>50</v>
      </c>
      <c r="AX148" s="1273">
        <v>201</v>
      </c>
      <c r="AY148" s="1273">
        <v>114</v>
      </c>
      <c r="AZ148" s="1273">
        <v>63</v>
      </c>
      <c r="BA148" s="1273">
        <v>40</v>
      </c>
      <c r="BB148" s="1273">
        <v>26</v>
      </c>
      <c r="BC148" s="1273">
        <v>22</v>
      </c>
      <c r="BD148" s="1273">
        <v>18</v>
      </c>
      <c r="BE148" s="1273">
        <v>9</v>
      </c>
      <c r="BF148" s="1273">
        <v>10</v>
      </c>
      <c r="BG148" s="1273">
        <v>9</v>
      </c>
      <c r="BH148" s="1273">
        <v>17</v>
      </c>
      <c r="BI148" s="1273">
        <v>11</v>
      </c>
      <c r="BJ148" s="1273">
        <v>9</v>
      </c>
      <c r="BK148" s="1273">
        <v>15</v>
      </c>
      <c r="BL148" s="1273">
        <v>9</v>
      </c>
      <c r="BM148" s="1463"/>
    </row>
    <row r="149" spans="1:65">
      <c r="A149" s="1289">
        <v>224</v>
      </c>
      <c r="B149" s="1160" t="s">
        <v>650</v>
      </c>
      <c r="C149" s="1304">
        <v>1064</v>
      </c>
      <c r="D149" s="1273">
        <v>56</v>
      </c>
      <c r="E149" s="1273">
        <v>24</v>
      </c>
      <c r="F149" s="1273">
        <v>11</v>
      </c>
      <c r="G149" s="1273">
        <v>104</v>
      </c>
      <c r="H149" s="1273">
        <v>318</v>
      </c>
      <c r="I149" s="1273">
        <v>162</v>
      </c>
      <c r="J149" s="1273">
        <v>93</v>
      </c>
      <c r="K149" s="1273">
        <v>74</v>
      </c>
      <c r="L149" s="1273">
        <v>43</v>
      </c>
      <c r="M149" s="1273">
        <v>42</v>
      </c>
      <c r="N149" s="1273">
        <v>28</v>
      </c>
      <c r="O149" s="1273">
        <v>29</v>
      </c>
      <c r="P149" s="1273">
        <v>18</v>
      </c>
      <c r="Q149" s="1273">
        <v>18</v>
      </c>
      <c r="R149" s="1273">
        <v>11</v>
      </c>
      <c r="S149" s="1273">
        <v>10</v>
      </c>
      <c r="T149" s="1273">
        <v>6</v>
      </c>
      <c r="U149" s="1273">
        <v>8</v>
      </c>
      <c r="V149" s="1273">
        <v>9</v>
      </c>
      <c r="W149" s="1305"/>
      <c r="X149" s="1273">
        <v>579</v>
      </c>
      <c r="Y149" s="1273">
        <v>32</v>
      </c>
      <c r="Z149" s="1273">
        <v>12</v>
      </c>
      <c r="AA149" s="1273">
        <v>4</v>
      </c>
      <c r="AB149" s="1273">
        <v>70</v>
      </c>
      <c r="AC149" s="1273">
        <v>163</v>
      </c>
      <c r="AD149" s="1273">
        <v>88</v>
      </c>
      <c r="AE149" s="1273">
        <v>45</v>
      </c>
      <c r="AF149" s="1273">
        <v>36</v>
      </c>
      <c r="AG149" s="1273">
        <v>23</v>
      </c>
      <c r="AH149" s="1273">
        <v>31</v>
      </c>
      <c r="AI149" s="1273">
        <v>19</v>
      </c>
      <c r="AJ149" s="1273">
        <v>15</v>
      </c>
      <c r="AK149" s="1273">
        <v>10</v>
      </c>
      <c r="AL149" s="1273">
        <v>12</v>
      </c>
      <c r="AM149" s="1273">
        <v>5</v>
      </c>
      <c r="AN149" s="1273">
        <v>4</v>
      </c>
      <c r="AO149" s="1273">
        <v>4</v>
      </c>
      <c r="AP149" s="1273">
        <v>5</v>
      </c>
      <c r="AQ149" s="1273">
        <v>1</v>
      </c>
      <c r="AR149" s="1450"/>
      <c r="AS149" s="1304">
        <v>485</v>
      </c>
      <c r="AT149" s="1273">
        <v>24</v>
      </c>
      <c r="AU149" s="1273">
        <v>12</v>
      </c>
      <c r="AV149" s="1273">
        <v>7</v>
      </c>
      <c r="AW149" s="1273">
        <v>34</v>
      </c>
      <c r="AX149" s="1273">
        <v>155</v>
      </c>
      <c r="AY149" s="1273">
        <v>74</v>
      </c>
      <c r="AZ149" s="1273">
        <v>48</v>
      </c>
      <c r="BA149" s="1273">
        <v>38</v>
      </c>
      <c r="BB149" s="1273">
        <v>20</v>
      </c>
      <c r="BC149" s="1273">
        <v>11</v>
      </c>
      <c r="BD149" s="1273">
        <v>9</v>
      </c>
      <c r="BE149" s="1273">
        <v>14</v>
      </c>
      <c r="BF149" s="1273">
        <v>8</v>
      </c>
      <c r="BG149" s="1273">
        <v>6</v>
      </c>
      <c r="BH149" s="1273">
        <v>6</v>
      </c>
      <c r="BI149" s="1273">
        <v>6</v>
      </c>
      <c r="BJ149" s="1273">
        <v>2</v>
      </c>
      <c r="BK149" s="1273">
        <v>3</v>
      </c>
      <c r="BL149" s="1273">
        <v>8</v>
      </c>
      <c r="BM149" s="1463"/>
    </row>
    <row r="150" spans="1:65">
      <c r="A150" s="1289">
        <v>225</v>
      </c>
      <c r="B150" s="1160" t="s">
        <v>651</v>
      </c>
      <c r="C150" s="1304">
        <v>819</v>
      </c>
      <c r="D150" s="1273">
        <v>54</v>
      </c>
      <c r="E150" s="1273">
        <v>20</v>
      </c>
      <c r="F150" s="1273">
        <v>9</v>
      </c>
      <c r="G150" s="1273">
        <v>67</v>
      </c>
      <c r="H150" s="1273">
        <v>204</v>
      </c>
      <c r="I150" s="1273">
        <v>130</v>
      </c>
      <c r="J150" s="1273">
        <v>102</v>
      </c>
      <c r="K150" s="1273">
        <v>61</v>
      </c>
      <c r="L150" s="1273">
        <v>28</v>
      </c>
      <c r="M150" s="1273">
        <v>34</v>
      </c>
      <c r="N150" s="1273">
        <v>25</v>
      </c>
      <c r="O150" s="1273">
        <v>20</v>
      </c>
      <c r="P150" s="1273">
        <v>8</v>
      </c>
      <c r="Q150" s="1273">
        <v>8</v>
      </c>
      <c r="R150" s="1273">
        <v>15</v>
      </c>
      <c r="S150" s="1273">
        <v>6</v>
      </c>
      <c r="T150" s="1273">
        <v>7</v>
      </c>
      <c r="U150" s="1273">
        <v>10</v>
      </c>
      <c r="V150" s="1273">
        <v>11</v>
      </c>
      <c r="W150" s="1305"/>
      <c r="X150" s="1273">
        <v>404</v>
      </c>
      <c r="Y150" s="1273">
        <v>23</v>
      </c>
      <c r="Z150" s="1273">
        <v>11</v>
      </c>
      <c r="AA150" s="1273">
        <v>5</v>
      </c>
      <c r="AB150" s="1273">
        <v>30</v>
      </c>
      <c r="AC150" s="1273">
        <v>103</v>
      </c>
      <c r="AD150" s="1273">
        <v>62</v>
      </c>
      <c r="AE150" s="1273">
        <v>52</v>
      </c>
      <c r="AF150" s="1273">
        <v>40</v>
      </c>
      <c r="AG150" s="1273">
        <v>14</v>
      </c>
      <c r="AH150" s="1273">
        <v>20</v>
      </c>
      <c r="AI150" s="1273">
        <v>10</v>
      </c>
      <c r="AJ150" s="1273">
        <v>12</v>
      </c>
      <c r="AK150" s="1273">
        <v>3</v>
      </c>
      <c r="AL150" s="1273">
        <v>4</v>
      </c>
      <c r="AM150" s="1273">
        <v>7</v>
      </c>
      <c r="AN150" s="1273">
        <v>2</v>
      </c>
      <c r="AO150" s="1273">
        <v>1</v>
      </c>
      <c r="AP150" s="1273">
        <v>3</v>
      </c>
      <c r="AQ150" s="1273">
        <v>2</v>
      </c>
      <c r="AR150" s="1450"/>
      <c r="AS150" s="1304">
        <v>415</v>
      </c>
      <c r="AT150" s="1273">
        <v>31</v>
      </c>
      <c r="AU150" s="1273">
        <v>9</v>
      </c>
      <c r="AV150" s="1273">
        <v>4</v>
      </c>
      <c r="AW150" s="1273">
        <v>37</v>
      </c>
      <c r="AX150" s="1273">
        <v>101</v>
      </c>
      <c r="AY150" s="1273">
        <v>68</v>
      </c>
      <c r="AZ150" s="1273">
        <v>50</v>
      </c>
      <c r="BA150" s="1273">
        <v>21</v>
      </c>
      <c r="BB150" s="1273">
        <v>14</v>
      </c>
      <c r="BC150" s="1273">
        <v>14</v>
      </c>
      <c r="BD150" s="1273">
        <v>15</v>
      </c>
      <c r="BE150" s="1273">
        <v>8</v>
      </c>
      <c r="BF150" s="1273">
        <v>5</v>
      </c>
      <c r="BG150" s="1273">
        <v>4</v>
      </c>
      <c r="BH150" s="1273">
        <v>8</v>
      </c>
      <c r="BI150" s="1273">
        <v>4</v>
      </c>
      <c r="BJ150" s="1273">
        <v>6</v>
      </c>
      <c r="BK150" s="1273">
        <v>7</v>
      </c>
      <c r="BL150" s="1273">
        <v>9</v>
      </c>
      <c r="BM150" s="1463"/>
    </row>
    <row r="151" spans="1:65">
      <c r="A151" s="1289">
        <v>226</v>
      </c>
      <c r="B151" s="1160" t="s">
        <v>652</v>
      </c>
      <c r="C151" s="1304">
        <v>1045</v>
      </c>
      <c r="D151" s="1273">
        <v>30</v>
      </c>
      <c r="E151" s="1273">
        <v>26</v>
      </c>
      <c r="F151" s="1273">
        <v>17</v>
      </c>
      <c r="G151" s="1273">
        <v>81</v>
      </c>
      <c r="H151" s="1273">
        <v>276</v>
      </c>
      <c r="I151" s="1273">
        <v>183</v>
      </c>
      <c r="J151" s="1273">
        <v>111</v>
      </c>
      <c r="K151" s="1273">
        <v>60</v>
      </c>
      <c r="L151" s="1273">
        <v>45</v>
      </c>
      <c r="M151" s="1273">
        <v>57</v>
      </c>
      <c r="N151" s="1273">
        <v>33</v>
      </c>
      <c r="O151" s="1273">
        <v>30</v>
      </c>
      <c r="P151" s="1273">
        <v>16</v>
      </c>
      <c r="Q151" s="1273">
        <v>23</v>
      </c>
      <c r="R151" s="1273">
        <v>13</v>
      </c>
      <c r="S151" s="1273">
        <v>17</v>
      </c>
      <c r="T151" s="1273">
        <v>12</v>
      </c>
      <c r="U151" s="1273">
        <v>6</v>
      </c>
      <c r="V151" s="1273">
        <v>9</v>
      </c>
      <c r="W151" s="1305"/>
      <c r="X151" s="1273">
        <v>498</v>
      </c>
      <c r="Y151" s="1273">
        <v>15</v>
      </c>
      <c r="Z151" s="1273">
        <v>12</v>
      </c>
      <c r="AA151" s="1273">
        <v>9</v>
      </c>
      <c r="AB151" s="1273">
        <v>42</v>
      </c>
      <c r="AC151" s="1273">
        <v>120</v>
      </c>
      <c r="AD151" s="1273">
        <v>87</v>
      </c>
      <c r="AE151" s="1273">
        <v>54</v>
      </c>
      <c r="AF151" s="1273">
        <v>26</v>
      </c>
      <c r="AG151" s="1273">
        <v>28</v>
      </c>
      <c r="AH151" s="1273">
        <v>28</v>
      </c>
      <c r="AI151" s="1273">
        <v>14</v>
      </c>
      <c r="AJ151" s="1273">
        <v>16</v>
      </c>
      <c r="AK151" s="1273">
        <v>8</v>
      </c>
      <c r="AL151" s="1273">
        <v>11</v>
      </c>
      <c r="AM151" s="1273">
        <v>7</v>
      </c>
      <c r="AN151" s="1273">
        <v>12</v>
      </c>
      <c r="AO151" s="1273">
        <v>4</v>
      </c>
      <c r="AP151" s="1273">
        <v>2</v>
      </c>
      <c r="AQ151" s="1273">
        <v>3</v>
      </c>
      <c r="AR151" s="1450"/>
      <c r="AS151" s="1304">
        <v>547</v>
      </c>
      <c r="AT151" s="1273">
        <v>15</v>
      </c>
      <c r="AU151" s="1273">
        <v>14</v>
      </c>
      <c r="AV151" s="1273">
        <v>8</v>
      </c>
      <c r="AW151" s="1273">
        <v>39</v>
      </c>
      <c r="AX151" s="1273">
        <v>156</v>
      </c>
      <c r="AY151" s="1273">
        <v>96</v>
      </c>
      <c r="AZ151" s="1273">
        <v>57</v>
      </c>
      <c r="BA151" s="1273">
        <v>34</v>
      </c>
      <c r="BB151" s="1273">
        <v>17</v>
      </c>
      <c r="BC151" s="1273">
        <v>29</v>
      </c>
      <c r="BD151" s="1273">
        <v>19</v>
      </c>
      <c r="BE151" s="1273">
        <v>14</v>
      </c>
      <c r="BF151" s="1273">
        <v>8</v>
      </c>
      <c r="BG151" s="1273">
        <v>12</v>
      </c>
      <c r="BH151" s="1273">
        <v>6</v>
      </c>
      <c r="BI151" s="1273">
        <v>5</v>
      </c>
      <c r="BJ151" s="1273">
        <v>8</v>
      </c>
      <c r="BK151" s="1273">
        <v>4</v>
      </c>
      <c r="BL151" s="1273">
        <v>6</v>
      </c>
      <c r="BM151" s="1463"/>
    </row>
    <row r="152" spans="1:65">
      <c r="A152" s="1289">
        <v>227</v>
      </c>
      <c r="B152" s="1160" t="s">
        <v>653</v>
      </c>
      <c r="C152" s="1304">
        <v>851</v>
      </c>
      <c r="D152" s="1273">
        <v>38</v>
      </c>
      <c r="E152" s="1273">
        <v>20</v>
      </c>
      <c r="F152" s="1273">
        <v>12</v>
      </c>
      <c r="G152" s="1273">
        <v>75</v>
      </c>
      <c r="H152" s="1273">
        <v>254</v>
      </c>
      <c r="I152" s="1273">
        <v>124</v>
      </c>
      <c r="J152" s="1273">
        <v>83</v>
      </c>
      <c r="K152" s="1273">
        <v>57</v>
      </c>
      <c r="L152" s="1273">
        <v>43</v>
      </c>
      <c r="M152" s="1273">
        <v>39</v>
      </c>
      <c r="N152" s="1273">
        <v>18</v>
      </c>
      <c r="O152" s="1273">
        <v>16</v>
      </c>
      <c r="P152" s="1273">
        <v>17</v>
      </c>
      <c r="Q152" s="1273">
        <v>8</v>
      </c>
      <c r="R152" s="1273">
        <v>7</v>
      </c>
      <c r="S152" s="1273">
        <v>12</v>
      </c>
      <c r="T152" s="1273">
        <v>7</v>
      </c>
      <c r="U152" s="1273">
        <v>12</v>
      </c>
      <c r="V152" s="1273">
        <v>9</v>
      </c>
      <c r="W152" s="1305"/>
      <c r="X152" s="1273">
        <v>432</v>
      </c>
      <c r="Y152" s="1273">
        <v>17</v>
      </c>
      <c r="Z152" s="1273">
        <v>8</v>
      </c>
      <c r="AA152" s="1273">
        <v>3</v>
      </c>
      <c r="AB152" s="1273">
        <v>50</v>
      </c>
      <c r="AC152" s="1273">
        <v>127</v>
      </c>
      <c r="AD152" s="1273">
        <v>62</v>
      </c>
      <c r="AE152" s="1273">
        <v>36</v>
      </c>
      <c r="AF152" s="1273">
        <v>33</v>
      </c>
      <c r="AG152" s="1273">
        <v>27</v>
      </c>
      <c r="AH152" s="1273">
        <v>21</v>
      </c>
      <c r="AI152" s="1273">
        <v>10</v>
      </c>
      <c r="AJ152" s="1273">
        <v>11</v>
      </c>
      <c r="AK152" s="1273">
        <v>7</v>
      </c>
      <c r="AL152" s="1273">
        <v>5</v>
      </c>
      <c r="AM152" s="1273">
        <v>1</v>
      </c>
      <c r="AN152" s="1273">
        <v>5</v>
      </c>
      <c r="AO152" s="1273">
        <v>3</v>
      </c>
      <c r="AP152" s="1273">
        <v>5</v>
      </c>
      <c r="AQ152" s="1273">
        <v>1</v>
      </c>
      <c r="AR152" s="1450"/>
      <c r="AS152" s="1304">
        <v>419</v>
      </c>
      <c r="AT152" s="1273">
        <v>21</v>
      </c>
      <c r="AU152" s="1273">
        <v>12</v>
      </c>
      <c r="AV152" s="1273">
        <v>9</v>
      </c>
      <c r="AW152" s="1273">
        <v>25</v>
      </c>
      <c r="AX152" s="1273">
        <v>127</v>
      </c>
      <c r="AY152" s="1273">
        <v>62</v>
      </c>
      <c r="AZ152" s="1273">
        <v>47</v>
      </c>
      <c r="BA152" s="1273">
        <v>24</v>
      </c>
      <c r="BB152" s="1273">
        <v>16</v>
      </c>
      <c r="BC152" s="1273">
        <v>18</v>
      </c>
      <c r="BD152" s="1273">
        <v>8</v>
      </c>
      <c r="BE152" s="1273">
        <v>5</v>
      </c>
      <c r="BF152" s="1273">
        <v>10</v>
      </c>
      <c r="BG152" s="1273">
        <v>3</v>
      </c>
      <c r="BH152" s="1273">
        <v>6</v>
      </c>
      <c r="BI152" s="1273">
        <v>7</v>
      </c>
      <c r="BJ152" s="1273">
        <v>4</v>
      </c>
      <c r="BK152" s="1273">
        <v>7</v>
      </c>
      <c r="BL152" s="1273">
        <v>8</v>
      </c>
      <c r="BM152" s="1463"/>
    </row>
    <row r="153" spans="1:65">
      <c r="A153" s="1289">
        <v>228</v>
      </c>
      <c r="B153" s="1160" t="s">
        <v>654</v>
      </c>
      <c r="C153" s="1304">
        <v>1575</v>
      </c>
      <c r="D153" s="1273">
        <v>115</v>
      </c>
      <c r="E153" s="1273">
        <v>47</v>
      </c>
      <c r="F153" s="1273">
        <v>24</v>
      </c>
      <c r="G153" s="1273">
        <v>83</v>
      </c>
      <c r="H153" s="1273">
        <v>349</v>
      </c>
      <c r="I153" s="1273">
        <v>246</v>
      </c>
      <c r="J153" s="1273">
        <v>195</v>
      </c>
      <c r="K153" s="1273">
        <v>138</v>
      </c>
      <c r="L153" s="1273">
        <v>101</v>
      </c>
      <c r="M153" s="1273">
        <v>74</v>
      </c>
      <c r="N153" s="1273">
        <v>57</v>
      </c>
      <c r="O153" s="1273">
        <v>45</v>
      </c>
      <c r="P153" s="1273">
        <v>23</v>
      </c>
      <c r="Q153" s="1273">
        <v>25</v>
      </c>
      <c r="R153" s="1273">
        <v>18</v>
      </c>
      <c r="S153" s="1273">
        <v>9</v>
      </c>
      <c r="T153" s="1273">
        <v>9</v>
      </c>
      <c r="U153" s="1273">
        <v>12</v>
      </c>
      <c r="V153" s="1273">
        <v>5</v>
      </c>
      <c r="W153" s="1305"/>
      <c r="X153" s="1273">
        <v>807</v>
      </c>
      <c r="Y153" s="1273">
        <v>58</v>
      </c>
      <c r="Z153" s="1273">
        <v>25</v>
      </c>
      <c r="AA153" s="1273">
        <v>13</v>
      </c>
      <c r="AB153" s="1273">
        <v>42</v>
      </c>
      <c r="AC153" s="1273">
        <v>149</v>
      </c>
      <c r="AD153" s="1273">
        <v>122</v>
      </c>
      <c r="AE153" s="1273">
        <v>109</v>
      </c>
      <c r="AF153" s="1273">
        <v>74</v>
      </c>
      <c r="AG153" s="1273">
        <v>64</v>
      </c>
      <c r="AH153" s="1273">
        <v>40</v>
      </c>
      <c r="AI153" s="1273">
        <v>35</v>
      </c>
      <c r="AJ153" s="1273">
        <v>29</v>
      </c>
      <c r="AK153" s="1273">
        <v>13</v>
      </c>
      <c r="AL153" s="1273">
        <v>11</v>
      </c>
      <c r="AM153" s="1273">
        <v>12</v>
      </c>
      <c r="AN153" s="1273">
        <v>2</v>
      </c>
      <c r="AO153" s="1273">
        <v>2</v>
      </c>
      <c r="AP153" s="1273">
        <v>6</v>
      </c>
      <c r="AQ153" s="1273">
        <v>1</v>
      </c>
      <c r="AR153" s="1450"/>
      <c r="AS153" s="1304">
        <v>768</v>
      </c>
      <c r="AT153" s="1273">
        <v>57</v>
      </c>
      <c r="AU153" s="1273">
        <v>22</v>
      </c>
      <c r="AV153" s="1273">
        <v>11</v>
      </c>
      <c r="AW153" s="1273">
        <v>41</v>
      </c>
      <c r="AX153" s="1273">
        <v>200</v>
      </c>
      <c r="AY153" s="1273">
        <v>124</v>
      </c>
      <c r="AZ153" s="1273">
        <v>86</v>
      </c>
      <c r="BA153" s="1273">
        <v>64</v>
      </c>
      <c r="BB153" s="1273">
        <v>37</v>
      </c>
      <c r="BC153" s="1273">
        <v>34</v>
      </c>
      <c r="BD153" s="1273">
        <v>22</v>
      </c>
      <c r="BE153" s="1273">
        <v>16</v>
      </c>
      <c r="BF153" s="1273">
        <v>10</v>
      </c>
      <c r="BG153" s="1273">
        <v>14</v>
      </c>
      <c r="BH153" s="1273">
        <v>6</v>
      </c>
      <c r="BI153" s="1273">
        <v>7</v>
      </c>
      <c r="BJ153" s="1273">
        <v>7</v>
      </c>
      <c r="BK153" s="1273">
        <v>6</v>
      </c>
      <c r="BL153" s="1273">
        <v>4</v>
      </c>
      <c r="BM153" s="1463"/>
    </row>
    <row r="154" spans="1:65">
      <c r="A154" s="1289">
        <v>229</v>
      </c>
      <c r="B154" s="1160" t="s">
        <v>655</v>
      </c>
      <c r="C154" s="1304">
        <v>1879</v>
      </c>
      <c r="D154" s="1273">
        <v>100</v>
      </c>
      <c r="E154" s="1273">
        <v>49</v>
      </c>
      <c r="F154" s="1273">
        <v>22</v>
      </c>
      <c r="G154" s="1273">
        <v>106</v>
      </c>
      <c r="H154" s="1273">
        <v>465</v>
      </c>
      <c r="I154" s="1273">
        <v>350</v>
      </c>
      <c r="J154" s="1273">
        <v>227</v>
      </c>
      <c r="K154" s="1273">
        <v>135</v>
      </c>
      <c r="L154" s="1273">
        <v>100</v>
      </c>
      <c r="M154" s="1273">
        <v>86</v>
      </c>
      <c r="N154" s="1273">
        <v>60</v>
      </c>
      <c r="O154" s="1273">
        <v>44</v>
      </c>
      <c r="P154" s="1273">
        <v>21</v>
      </c>
      <c r="Q154" s="1273">
        <v>19</v>
      </c>
      <c r="R154" s="1273">
        <v>22</v>
      </c>
      <c r="S154" s="1273">
        <v>15</v>
      </c>
      <c r="T154" s="1273">
        <v>26</v>
      </c>
      <c r="U154" s="1273">
        <v>22</v>
      </c>
      <c r="V154" s="1273">
        <v>10</v>
      </c>
      <c r="W154" s="1305"/>
      <c r="X154" s="1273">
        <v>963</v>
      </c>
      <c r="Y154" s="1273">
        <v>49</v>
      </c>
      <c r="Z154" s="1273">
        <v>23</v>
      </c>
      <c r="AA154" s="1273">
        <v>7</v>
      </c>
      <c r="AB154" s="1273">
        <v>66</v>
      </c>
      <c r="AC154" s="1273">
        <v>240</v>
      </c>
      <c r="AD154" s="1273">
        <v>172</v>
      </c>
      <c r="AE154" s="1273">
        <v>117</v>
      </c>
      <c r="AF154" s="1273">
        <v>79</v>
      </c>
      <c r="AG154" s="1273">
        <v>60</v>
      </c>
      <c r="AH154" s="1273">
        <v>47</v>
      </c>
      <c r="AI154" s="1273">
        <v>27</v>
      </c>
      <c r="AJ154" s="1273">
        <v>24</v>
      </c>
      <c r="AK154" s="1273">
        <v>10</v>
      </c>
      <c r="AL154" s="1273">
        <v>11</v>
      </c>
      <c r="AM154" s="1273">
        <v>10</v>
      </c>
      <c r="AN154" s="1273">
        <v>6</v>
      </c>
      <c r="AO154" s="1273">
        <v>6</v>
      </c>
      <c r="AP154" s="1273">
        <v>6</v>
      </c>
      <c r="AQ154" s="1273">
        <v>3</v>
      </c>
      <c r="AR154" s="1450"/>
      <c r="AS154" s="1304">
        <v>916</v>
      </c>
      <c r="AT154" s="1273">
        <v>51</v>
      </c>
      <c r="AU154" s="1273">
        <v>26</v>
      </c>
      <c r="AV154" s="1273">
        <v>15</v>
      </c>
      <c r="AW154" s="1273">
        <v>40</v>
      </c>
      <c r="AX154" s="1273">
        <v>225</v>
      </c>
      <c r="AY154" s="1273">
        <v>178</v>
      </c>
      <c r="AZ154" s="1273">
        <v>110</v>
      </c>
      <c r="BA154" s="1273">
        <v>56</v>
      </c>
      <c r="BB154" s="1273">
        <v>40</v>
      </c>
      <c r="BC154" s="1273">
        <v>39</v>
      </c>
      <c r="BD154" s="1273">
        <v>33</v>
      </c>
      <c r="BE154" s="1273">
        <v>20</v>
      </c>
      <c r="BF154" s="1273">
        <v>11</v>
      </c>
      <c r="BG154" s="1273">
        <v>8</v>
      </c>
      <c r="BH154" s="1273">
        <v>12</v>
      </c>
      <c r="BI154" s="1273">
        <v>9</v>
      </c>
      <c r="BJ154" s="1273">
        <v>20</v>
      </c>
      <c r="BK154" s="1273">
        <v>16</v>
      </c>
      <c r="BL154" s="1273">
        <v>7</v>
      </c>
      <c r="BM154" s="1463"/>
    </row>
    <row r="155" spans="1:65">
      <c r="A155" s="1289">
        <v>301</v>
      </c>
      <c r="B155" s="1160" t="s">
        <v>23</v>
      </c>
      <c r="C155" s="1304">
        <v>858</v>
      </c>
      <c r="D155" s="1273">
        <v>21</v>
      </c>
      <c r="E155" s="1273">
        <v>24</v>
      </c>
      <c r="F155" s="1273">
        <v>18</v>
      </c>
      <c r="G155" s="1273">
        <v>51</v>
      </c>
      <c r="H155" s="1273">
        <v>218</v>
      </c>
      <c r="I155" s="1273">
        <v>156</v>
      </c>
      <c r="J155" s="1273">
        <v>84</v>
      </c>
      <c r="K155" s="1273">
        <v>47</v>
      </c>
      <c r="L155" s="1273">
        <v>55</v>
      </c>
      <c r="M155" s="1273">
        <v>39</v>
      </c>
      <c r="N155" s="1273">
        <v>34</v>
      </c>
      <c r="O155" s="1273">
        <v>27</v>
      </c>
      <c r="P155" s="1273">
        <v>22</v>
      </c>
      <c r="Q155" s="1273">
        <v>15</v>
      </c>
      <c r="R155" s="1273">
        <v>11</v>
      </c>
      <c r="S155" s="1273">
        <v>12</v>
      </c>
      <c r="T155" s="1273">
        <v>8</v>
      </c>
      <c r="U155" s="1273">
        <v>8</v>
      </c>
      <c r="V155" s="1273">
        <v>8</v>
      </c>
      <c r="W155" s="1305"/>
      <c r="X155" s="1273">
        <v>430</v>
      </c>
      <c r="Y155" s="1273">
        <v>9</v>
      </c>
      <c r="Z155" s="1273">
        <v>17</v>
      </c>
      <c r="AA155" s="1273">
        <v>11</v>
      </c>
      <c r="AB155" s="1273">
        <v>25</v>
      </c>
      <c r="AC155" s="1273">
        <v>113</v>
      </c>
      <c r="AD155" s="1273">
        <v>66</v>
      </c>
      <c r="AE155" s="1273">
        <v>45</v>
      </c>
      <c r="AF155" s="1273">
        <v>20</v>
      </c>
      <c r="AG155" s="1273">
        <v>34</v>
      </c>
      <c r="AH155" s="1273">
        <v>17</v>
      </c>
      <c r="AI155" s="1273">
        <v>20</v>
      </c>
      <c r="AJ155" s="1273">
        <v>16</v>
      </c>
      <c r="AK155" s="1273">
        <v>12</v>
      </c>
      <c r="AL155" s="1273">
        <v>10</v>
      </c>
      <c r="AM155" s="1273">
        <v>5</v>
      </c>
      <c r="AN155" s="1273">
        <v>5</v>
      </c>
      <c r="AO155" s="1273">
        <v>2</v>
      </c>
      <c r="AP155" s="1273">
        <v>2</v>
      </c>
      <c r="AQ155" s="1273">
        <v>1</v>
      </c>
      <c r="AR155" s="1450"/>
      <c r="AS155" s="1304">
        <v>428</v>
      </c>
      <c r="AT155" s="1273">
        <v>12</v>
      </c>
      <c r="AU155" s="1273">
        <v>7</v>
      </c>
      <c r="AV155" s="1273">
        <v>7</v>
      </c>
      <c r="AW155" s="1273">
        <v>26</v>
      </c>
      <c r="AX155" s="1273">
        <v>105</v>
      </c>
      <c r="AY155" s="1273">
        <v>90</v>
      </c>
      <c r="AZ155" s="1273">
        <v>39</v>
      </c>
      <c r="BA155" s="1273">
        <v>27</v>
      </c>
      <c r="BB155" s="1273">
        <v>21</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0" t="s">
        <v>656</v>
      </c>
      <c r="C156" s="1304">
        <v>488</v>
      </c>
      <c r="D156" s="1273">
        <v>18</v>
      </c>
      <c r="E156" s="1273">
        <v>9</v>
      </c>
      <c r="F156" s="1273">
        <v>5</v>
      </c>
      <c r="G156" s="1273">
        <v>46</v>
      </c>
      <c r="H156" s="1273">
        <v>128</v>
      </c>
      <c r="I156" s="1273">
        <v>80</v>
      </c>
      <c r="J156" s="1273">
        <v>55</v>
      </c>
      <c r="K156" s="1273">
        <v>34</v>
      </c>
      <c r="L156" s="1273">
        <v>20</v>
      </c>
      <c r="M156" s="1273">
        <v>15</v>
      </c>
      <c r="N156" s="1273">
        <v>19</v>
      </c>
      <c r="O156" s="1273">
        <v>11</v>
      </c>
      <c r="P156" s="1273">
        <v>8</v>
      </c>
      <c r="Q156" s="1273">
        <v>4</v>
      </c>
      <c r="R156" s="1273">
        <v>11</v>
      </c>
      <c r="S156" s="1273">
        <v>11</v>
      </c>
      <c r="T156" s="1273">
        <v>3</v>
      </c>
      <c r="U156" s="1273">
        <v>9</v>
      </c>
      <c r="V156" s="1273">
        <v>2</v>
      </c>
      <c r="W156" s="1305"/>
      <c r="X156" s="1273">
        <v>214</v>
      </c>
      <c r="Y156" s="1273">
        <v>8</v>
      </c>
      <c r="Z156" s="1273">
        <v>5</v>
      </c>
      <c r="AA156" s="1273">
        <v>4</v>
      </c>
      <c r="AB156" s="1273">
        <v>28</v>
      </c>
      <c r="AC156" s="1273">
        <v>50</v>
      </c>
      <c r="AD156" s="1273">
        <v>34</v>
      </c>
      <c r="AE156" s="1273">
        <v>29</v>
      </c>
      <c r="AF156" s="1273">
        <v>19</v>
      </c>
      <c r="AG156" s="1273">
        <v>9</v>
      </c>
      <c r="AH156" s="1273">
        <v>3</v>
      </c>
      <c r="AI156" s="1273">
        <v>3</v>
      </c>
      <c r="AJ156" s="1273">
        <v>6</v>
      </c>
      <c r="AK156" s="1273">
        <v>3</v>
      </c>
      <c r="AL156" s="1273">
        <v>2</v>
      </c>
      <c r="AM156" s="1273">
        <v>3</v>
      </c>
      <c r="AN156" s="1273">
        <v>6</v>
      </c>
      <c r="AO156" s="1273">
        <v>0</v>
      </c>
      <c r="AP156" s="1273">
        <v>2</v>
      </c>
      <c r="AQ156" s="1273">
        <v>0</v>
      </c>
      <c r="AR156" s="1450"/>
      <c r="AS156" s="1304">
        <v>274</v>
      </c>
      <c r="AT156" s="1273">
        <v>10</v>
      </c>
      <c r="AU156" s="1273">
        <v>4</v>
      </c>
      <c r="AV156" s="1273">
        <v>1</v>
      </c>
      <c r="AW156" s="1273">
        <v>18</v>
      </c>
      <c r="AX156" s="1273">
        <v>78</v>
      </c>
      <c r="AY156" s="1273">
        <v>46</v>
      </c>
      <c r="AZ156" s="1273">
        <v>26</v>
      </c>
      <c r="BA156" s="1273">
        <v>15</v>
      </c>
      <c r="BB156" s="1273">
        <v>11</v>
      </c>
      <c r="BC156" s="1273">
        <v>12</v>
      </c>
      <c r="BD156" s="1273">
        <v>16</v>
      </c>
      <c r="BE156" s="1273">
        <v>5</v>
      </c>
      <c r="BF156" s="1273">
        <v>5</v>
      </c>
      <c r="BG156" s="1273">
        <v>2</v>
      </c>
      <c r="BH156" s="1273">
        <v>8</v>
      </c>
      <c r="BI156" s="1273">
        <v>5</v>
      </c>
      <c r="BJ156" s="1273">
        <v>3</v>
      </c>
      <c r="BK156" s="1273">
        <v>7</v>
      </c>
      <c r="BL156" s="1273">
        <v>2</v>
      </c>
      <c r="BM156" s="1463"/>
    </row>
    <row r="157" spans="1:65">
      <c r="A157" s="1289">
        <v>381</v>
      </c>
      <c r="B157" s="1160" t="s">
        <v>27</v>
      </c>
      <c r="C157" s="1304">
        <v>796</v>
      </c>
      <c r="D157" s="1273">
        <v>28</v>
      </c>
      <c r="E157" s="1273">
        <v>15</v>
      </c>
      <c r="F157" s="1273">
        <v>11</v>
      </c>
      <c r="G157" s="1273">
        <v>43</v>
      </c>
      <c r="H157" s="1273">
        <v>169</v>
      </c>
      <c r="I157" s="1273">
        <v>153</v>
      </c>
      <c r="J157" s="1273">
        <v>108</v>
      </c>
      <c r="K157" s="1273">
        <v>72</v>
      </c>
      <c r="L157" s="1273">
        <v>50</v>
      </c>
      <c r="M157" s="1273">
        <v>33</v>
      </c>
      <c r="N157" s="1273">
        <v>27</v>
      </c>
      <c r="O157" s="1273">
        <v>17</v>
      </c>
      <c r="P157" s="1273">
        <v>12</v>
      </c>
      <c r="Q157" s="1273">
        <v>8</v>
      </c>
      <c r="R157" s="1273">
        <v>14</v>
      </c>
      <c r="S157" s="1273">
        <v>10</v>
      </c>
      <c r="T157" s="1273">
        <v>6</v>
      </c>
      <c r="U157" s="1273">
        <v>6</v>
      </c>
      <c r="V157" s="1273">
        <v>14</v>
      </c>
      <c r="W157" s="1305"/>
      <c r="X157" s="1273">
        <v>396</v>
      </c>
      <c r="Y157" s="1273">
        <v>8</v>
      </c>
      <c r="Z157" s="1273">
        <v>7</v>
      </c>
      <c r="AA157" s="1273">
        <v>6</v>
      </c>
      <c r="AB157" s="1273">
        <v>21</v>
      </c>
      <c r="AC157" s="1273">
        <v>87</v>
      </c>
      <c r="AD157" s="1273">
        <v>74</v>
      </c>
      <c r="AE157" s="1273">
        <v>56</v>
      </c>
      <c r="AF157" s="1273">
        <v>32</v>
      </c>
      <c r="AG157" s="1273">
        <v>29</v>
      </c>
      <c r="AH157" s="1273">
        <v>23</v>
      </c>
      <c r="AI157" s="1273">
        <v>12</v>
      </c>
      <c r="AJ157" s="1273">
        <v>11</v>
      </c>
      <c r="AK157" s="1273">
        <v>7</v>
      </c>
      <c r="AL157" s="1273">
        <v>4</v>
      </c>
      <c r="AM157" s="1273">
        <v>11</v>
      </c>
      <c r="AN157" s="1273">
        <v>5</v>
      </c>
      <c r="AO157" s="1273">
        <v>1</v>
      </c>
      <c r="AP157" s="1273">
        <v>1</v>
      </c>
      <c r="AQ157" s="1273">
        <v>1</v>
      </c>
      <c r="AR157" s="1450"/>
      <c r="AS157" s="1304">
        <v>400</v>
      </c>
      <c r="AT157" s="1273">
        <v>20</v>
      </c>
      <c r="AU157" s="1273">
        <v>8</v>
      </c>
      <c r="AV157" s="1273">
        <v>5</v>
      </c>
      <c r="AW157" s="1273">
        <v>22</v>
      </c>
      <c r="AX157" s="1273">
        <v>82</v>
      </c>
      <c r="AY157" s="1273">
        <v>79</v>
      </c>
      <c r="AZ157" s="1273">
        <v>52</v>
      </c>
      <c r="BA157" s="1273">
        <v>40</v>
      </c>
      <c r="BB157" s="1273">
        <v>21</v>
      </c>
      <c r="BC157" s="1273">
        <v>10</v>
      </c>
      <c r="BD157" s="1273">
        <v>15</v>
      </c>
      <c r="BE157" s="1273">
        <v>6</v>
      </c>
      <c r="BF157" s="1273">
        <v>5</v>
      </c>
      <c r="BG157" s="1273">
        <v>4</v>
      </c>
      <c r="BH157" s="1273">
        <v>3</v>
      </c>
      <c r="BI157" s="1273">
        <v>5</v>
      </c>
      <c r="BJ157" s="1273">
        <v>5</v>
      </c>
      <c r="BK157" s="1273">
        <v>5</v>
      </c>
      <c r="BL157" s="1273">
        <v>13</v>
      </c>
      <c r="BM157" s="1463"/>
    </row>
    <row r="158" spans="1:65" ht="12.75" customHeight="1">
      <c r="A158" s="1289">
        <v>382</v>
      </c>
      <c r="B158" s="1160" t="s">
        <v>28</v>
      </c>
      <c r="C158" s="1304">
        <v>1079</v>
      </c>
      <c r="D158" s="1273">
        <v>62</v>
      </c>
      <c r="E158" s="1273">
        <v>21</v>
      </c>
      <c r="F158" s="1273">
        <v>20</v>
      </c>
      <c r="G158" s="1273">
        <v>71</v>
      </c>
      <c r="H158" s="1273">
        <v>221</v>
      </c>
      <c r="I158" s="1273">
        <v>212</v>
      </c>
      <c r="J158" s="1273">
        <v>115</v>
      </c>
      <c r="K158" s="1273">
        <v>79</v>
      </c>
      <c r="L158" s="1273">
        <v>55</v>
      </c>
      <c r="M158" s="1273">
        <v>66</v>
      </c>
      <c r="N158" s="1273">
        <v>41</v>
      </c>
      <c r="O158" s="1273">
        <v>32</v>
      </c>
      <c r="P158" s="1273">
        <v>22</v>
      </c>
      <c r="Q158" s="1273">
        <v>21</v>
      </c>
      <c r="R158" s="1273">
        <v>12</v>
      </c>
      <c r="S158" s="1273">
        <v>8</v>
      </c>
      <c r="T158" s="1273">
        <v>6</v>
      </c>
      <c r="U158" s="1273">
        <v>8</v>
      </c>
      <c r="V158" s="1273">
        <v>7</v>
      </c>
      <c r="W158" s="1305"/>
      <c r="X158" s="1273">
        <v>553</v>
      </c>
      <c r="Y158" s="1273">
        <v>33</v>
      </c>
      <c r="Z158" s="1273">
        <v>10</v>
      </c>
      <c r="AA158" s="1273">
        <v>10</v>
      </c>
      <c r="AB158" s="1273">
        <v>38</v>
      </c>
      <c r="AC158" s="1273">
        <v>114</v>
      </c>
      <c r="AD158" s="1273">
        <v>107</v>
      </c>
      <c r="AE158" s="1273">
        <v>65</v>
      </c>
      <c r="AF158" s="1273">
        <v>46</v>
      </c>
      <c r="AG158" s="1273">
        <v>27</v>
      </c>
      <c r="AH158" s="1273">
        <v>34</v>
      </c>
      <c r="AI158" s="1273">
        <v>17</v>
      </c>
      <c r="AJ158" s="1273">
        <v>14</v>
      </c>
      <c r="AK158" s="1273">
        <v>15</v>
      </c>
      <c r="AL158" s="1273">
        <v>7</v>
      </c>
      <c r="AM158" s="1273">
        <v>6</v>
      </c>
      <c r="AN158" s="1273">
        <v>5</v>
      </c>
      <c r="AO158" s="1273">
        <v>2</v>
      </c>
      <c r="AP158" s="1273">
        <v>2</v>
      </c>
      <c r="AQ158" s="1273">
        <v>1</v>
      </c>
      <c r="AR158" s="1450"/>
      <c r="AS158" s="1304">
        <v>526</v>
      </c>
      <c r="AT158" s="1273">
        <v>29</v>
      </c>
      <c r="AU158" s="1273">
        <v>11</v>
      </c>
      <c r="AV158" s="1273">
        <v>10</v>
      </c>
      <c r="AW158" s="1273">
        <v>33</v>
      </c>
      <c r="AX158" s="1273">
        <v>107</v>
      </c>
      <c r="AY158" s="1273">
        <v>105</v>
      </c>
      <c r="AZ158" s="1273">
        <v>50</v>
      </c>
      <c r="BA158" s="1273">
        <v>33</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0" t="s">
        <v>38</v>
      </c>
      <c r="C159" s="1304">
        <v>296</v>
      </c>
      <c r="D159" s="1273">
        <v>8</v>
      </c>
      <c r="E159" s="1273">
        <v>6</v>
      </c>
      <c r="F159" s="1273">
        <v>4</v>
      </c>
      <c r="G159" s="1273">
        <v>18</v>
      </c>
      <c r="H159" s="1273">
        <v>88</v>
      </c>
      <c r="I159" s="1273">
        <v>47</v>
      </c>
      <c r="J159" s="1273">
        <v>33</v>
      </c>
      <c r="K159" s="1273">
        <v>10</v>
      </c>
      <c r="L159" s="1273">
        <v>9</v>
      </c>
      <c r="M159" s="1273">
        <v>21</v>
      </c>
      <c r="N159" s="1273">
        <v>7</v>
      </c>
      <c r="O159" s="1273">
        <v>5</v>
      </c>
      <c r="P159" s="1273">
        <v>8</v>
      </c>
      <c r="Q159" s="1273">
        <v>5</v>
      </c>
      <c r="R159" s="1273">
        <v>7</v>
      </c>
      <c r="S159" s="1273">
        <v>5</v>
      </c>
      <c r="T159" s="1273">
        <v>6</v>
      </c>
      <c r="U159" s="1273">
        <v>3</v>
      </c>
      <c r="V159" s="1273">
        <v>6</v>
      </c>
      <c r="W159" s="1305"/>
      <c r="X159" s="1273">
        <v>142</v>
      </c>
      <c r="Y159" s="1273">
        <v>6</v>
      </c>
      <c r="Z159" s="1273">
        <v>3</v>
      </c>
      <c r="AA159" s="1273">
        <v>2</v>
      </c>
      <c r="AB159" s="1273">
        <v>8</v>
      </c>
      <c r="AC159" s="1273">
        <v>42</v>
      </c>
      <c r="AD159" s="1273">
        <v>21</v>
      </c>
      <c r="AE159" s="1273">
        <v>14</v>
      </c>
      <c r="AF159" s="1273">
        <v>5</v>
      </c>
      <c r="AG159" s="1273">
        <v>7</v>
      </c>
      <c r="AH159" s="1273">
        <v>11</v>
      </c>
      <c r="AI159" s="1273">
        <v>5</v>
      </c>
      <c r="AJ159" s="1273">
        <v>2</v>
      </c>
      <c r="AK159" s="1273">
        <v>6</v>
      </c>
      <c r="AL159" s="1273">
        <v>3</v>
      </c>
      <c r="AM159" s="1273">
        <v>2</v>
      </c>
      <c r="AN159" s="1273">
        <v>3</v>
      </c>
      <c r="AO159" s="1273">
        <v>1</v>
      </c>
      <c r="AP159" s="1273">
        <v>0</v>
      </c>
      <c r="AQ159" s="1273">
        <v>1</v>
      </c>
      <c r="AR159" s="1450"/>
      <c r="AS159" s="1304">
        <v>154</v>
      </c>
      <c r="AT159" s="1273">
        <v>2</v>
      </c>
      <c r="AU159" s="1273">
        <v>3</v>
      </c>
      <c r="AV159" s="1273">
        <v>2</v>
      </c>
      <c r="AW159" s="1273">
        <v>10</v>
      </c>
      <c r="AX159" s="1273">
        <v>46</v>
      </c>
      <c r="AY159" s="1273">
        <v>26</v>
      </c>
      <c r="AZ159" s="1273">
        <v>19</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0" t="s">
        <v>39</v>
      </c>
      <c r="C160" s="1304">
        <v>581</v>
      </c>
      <c r="D160" s="1273">
        <v>34</v>
      </c>
      <c r="E160" s="1273">
        <v>9</v>
      </c>
      <c r="F160" s="1273">
        <v>13</v>
      </c>
      <c r="G160" s="1273">
        <v>44</v>
      </c>
      <c r="H160" s="1273">
        <v>131</v>
      </c>
      <c r="I160" s="1273">
        <v>106</v>
      </c>
      <c r="J160" s="1273">
        <v>71</v>
      </c>
      <c r="K160" s="1273">
        <v>43</v>
      </c>
      <c r="L160" s="1273">
        <v>22</v>
      </c>
      <c r="M160" s="1273">
        <v>32</v>
      </c>
      <c r="N160" s="1273">
        <v>14</v>
      </c>
      <c r="O160" s="1273">
        <v>18</v>
      </c>
      <c r="P160" s="1273">
        <v>6</v>
      </c>
      <c r="Q160" s="1273">
        <v>8</v>
      </c>
      <c r="R160" s="1273">
        <v>6</v>
      </c>
      <c r="S160" s="1273">
        <v>10</v>
      </c>
      <c r="T160" s="1273">
        <v>4</v>
      </c>
      <c r="U160" s="1273">
        <v>7</v>
      </c>
      <c r="V160" s="1273">
        <v>3</v>
      </c>
      <c r="W160" s="1305"/>
      <c r="X160" s="1273">
        <v>288</v>
      </c>
      <c r="Y160" s="1273">
        <v>16</v>
      </c>
      <c r="Z160" s="1273">
        <v>4</v>
      </c>
      <c r="AA160" s="1273">
        <v>6</v>
      </c>
      <c r="AB160" s="1273">
        <v>25</v>
      </c>
      <c r="AC160" s="1273">
        <v>67</v>
      </c>
      <c r="AD160" s="1273">
        <v>54</v>
      </c>
      <c r="AE160" s="1273">
        <v>34</v>
      </c>
      <c r="AF160" s="1273">
        <v>23</v>
      </c>
      <c r="AG160" s="1273">
        <v>8</v>
      </c>
      <c r="AH160" s="1273">
        <v>14</v>
      </c>
      <c r="AI160" s="1273">
        <v>9</v>
      </c>
      <c r="AJ160" s="1273">
        <v>10</v>
      </c>
      <c r="AK160" s="1273">
        <v>3</v>
      </c>
      <c r="AL160" s="1273">
        <v>4</v>
      </c>
      <c r="AM160" s="1273">
        <v>2</v>
      </c>
      <c r="AN160" s="1273">
        <v>2</v>
      </c>
      <c r="AO160" s="1273">
        <v>3</v>
      </c>
      <c r="AP160" s="1273">
        <v>3</v>
      </c>
      <c r="AQ160" s="1273">
        <v>1</v>
      </c>
      <c r="AR160" s="1450"/>
      <c r="AS160" s="1304">
        <v>293</v>
      </c>
      <c r="AT160" s="1273">
        <v>18</v>
      </c>
      <c r="AU160" s="1273">
        <v>5</v>
      </c>
      <c r="AV160" s="1273">
        <v>7</v>
      </c>
      <c r="AW160" s="1273">
        <v>19</v>
      </c>
      <c r="AX160" s="1273">
        <v>64</v>
      </c>
      <c r="AY160" s="1273">
        <v>52</v>
      </c>
      <c r="AZ160" s="1273">
        <v>37</v>
      </c>
      <c r="BA160" s="1273">
        <v>20</v>
      </c>
      <c r="BB160" s="1273">
        <v>14</v>
      </c>
      <c r="BC160" s="1273">
        <v>18</v>
      </c>
      <c r="BD160" s="1273">
        <v>5</v>
      </c>
      <c r="BE160" s="1273">
        <v>8</v>
      </c>
      <c r="BF160" s="1273">
        <v>3</v>
      </c>
      <c r="BG160" s="1273">
        <v>4</v>
      </c>
      <c r="BH160" s="1273">
        <v>4</v>
      </c>
      <c r="BI160" s="1273">
        <v>8</v>
      </c>
      <c r="BJ160" s="1273">
        <v>1</v>
      </c>
      <c r="BK160" s="1273">
        <v>4</v>
      </c>
      <c r="BL160" s="1273">
        <v>2</v>
      </c>
      <c r="BM160" s="1463"/>
    </row>
    <row r="161" spans="1:65">
      <c r="A161" s="1289">
        <v>446</v>
      </c>
      <c r="B161" s="1160" t="s">
        <v>657</v>
      </c>
      <c r="C161" s="1304">
        <v>272</v>
      </c>
      <c r="D161" s="1273">
        <v>11</v>
      </c>
      <c r="E161" s="1273">
        <v>3</v>
      </c>
      <c r="F161" s="1273">
        <v>7</v>
      </c>
      <c r="G161" s="1273">
        <v>19</v>
      </c>
      <c r="H161" s="1273">
        <v>68</v>
      </c>
      <c r="I161" s="1273">
        <v>51</v>
      </c>
      <c r="J161" s="1273">
        <v>31</v>
      </c>
      <c r="K161" s="1273">
        <v>17</v>
      </c>
      <c r="L161" s="1273">
        <v>12</v>
      </c>
      <c r="M161" s="1273">
        <v>11</v>
      </c>
      <c r="N161" s="1273">
        <v>8</v>
      </c>
      <c r="O161" s="1273">
        <v>8</v>
      </c>
      <c r="P161" s="1273">
        <v>2</v>
      </c>
      <c r="Q161" s="1273">
        <v>8</v>
      </c>
      <c r="R161" s="1273">
        <v>4</v>
      </c>
      <c r="S161" s="1273">
        <v>2</v>
      </c>
      <c r="T161" s="1273">
        <v>4</v>
      </c>
      <c r="U161" s="1273">
        <v>4</v>
      </c>
      <c r="V161" s="1273">
        <v>2</v>
      </c>
      <c r="W161" s="1305"/>
      <c r="X161" s="1273">
        <v>140</v>
      </c>
      <c r="Y161" s="1273">
        <v>6</v>
      </c>
      <c r="Z161" s="1273">
        <v>2</v>
      </c>
      <c r="AA161" s="1273">
        <v>5</v>
      </c>
      <c r="AB161" s="1273">
        <v>13</v>
      </c>
      <c r="AC161" s="1273">
        <v>30</v>
      </c>
      <c r="AD161" s="1273">
        <v>27</v>
      </c>
      <c r="AE161" s="1273">
        <v>16</v>
      </c>
      <c r="AF161" s="1273">
        <v>9</v>
      </c>
      <c r="AG161" s="1273">
        <v>8</v>
      </c>
      <c r="AH161" s="1273">
        <v>5</v>
      </c>
      <c r="AI161" s="1273">
        <v>3</v>
      </c>
      <c r="AJ161" s="1273">
        <v>3</v>
      </c>
      <c r="AK161" s="1273">
        <v>1</v>
      </c>
      <c r="AL161" s="1273">
        <v>4</v>
      </c>
      <c r="AM161" s="1273">
        <v>4</v>
      </c>
      <c r="AN161" s="1273">
        <v>0</v>
      </c>
      <c r="AO161" s="1273">
        <v>2</v>
      </c>
      <c r="AP161" s="1273">
        <v>1</v>
      </c>
      <c r="AQ161" s="1273">
        <v>1</v>
      </c>
      <c r="AR161" s="1450"/>
      <c r="AS161" s="1304">
        <v>132</v>
      </c>
      <c r="AT161" s="1273">
        <v>5</v>
      </c>
      <c r="AU161" s="1273">
        <v>1</v>
      </c>
      <c r="AV161" s="1273">
        <v>2</v>
      </c>
      <c r="AW161" s="1273">
        <v>6</v>
      </c>
      <c r="AX161" s="1273">
        <v>38</v>
      </c>
      <c r="AY161" s="1273">
        <v>24</v>
      </c>
      <c r="AZ161" s="1273">
        <v>15</v>
      </c>
      <c r="BA161" s="1273">
        <v>8</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0" t="s">
        <v>46</v>
      </c>
      <c r="C162" s="1304">
        <v>997</v>
      </c>
      <c r="D162" s="1273">
        <v>60</v>
      </c>
      <c r="E162" s="1273">
        <v>23</v>
      </c>
      <c r="F162" s="1273">
        <v>20</v>
      </c>
      <c r="G162" s="1273">
        <v>59</v>
      </c>
      <c r="H162" s="1273">
        <v>214</v>
      </c>
      <c r="I162" s="1273">
        <v>146</v>
      </c>
      <c r="J162" s="1273">
        <v>131</v>
      </c>
      <c r="K162" s="1273">
        <v>85</v>
      </c>
      <c r="L162" s="1273">
        <v>64</v>
      </c>
      <c r="M162" s="1273">
        <v>57</v>
      </c>
      <c r="N162" s="1273">
        <v>38</v>
      </c>
      <c r="O162" s="1273">
        <v>30</v>
      </c>
      <c r="P162" s="1273">
        <v>16</v>
      </c>
      <c r="Q162" s="1273">
        <v>23</v>
      </c>
      <c r="R162" s="1273">
        <v>5</v>
      </c>
      <c r="S162" s="1273">
        <v>10</v>
      </c>
      <c r="T162" s="1273">
        <v>7</v>
      </c>
      <c r="U162" s="1273">
        <v>8</v>
      </c>
      <c r="V162" s="1273">
        <v>1</v>
      </c>
      <c r="W162" s="1305"/>
      <c r="X162" s="1273">
        <v>496</v>
      </c>
      <c r="Y162" s="1273">
        <v>28</v>
      </c>
      <c r="Z162" s="1273">
        <v>14</v>
      </c>
      <c r="AA162" s="1273">
        <v>10</v>
      </c>
      <c r="AB162" s="1273">
        <v>39</v>
      </c>
      <c r="AC162" s="1273">
        <v>98</v>
      </c>
      <c r="AD162" s="1273">
        <v>70</v>
      </c>
      <c r="AE162" s="1273">
        <v>62</v>
      </c>
      <c r="AF162" s="1273">
        <v>47</v>
      </c>
      <c r="AG162" s="1273">
        <v>40</v>
      </c>
      <c r="AH162" s="1273">
        <v>28</v>
      </c>
      <c r="AI162" s="1273">
        <v>17</v>
      </c>
      <c r="AJ162" s="1273">
        <v>16</v>
      </c>
      <c r="AK162" s="1273">
        <v>6</v>
      </c>
      <c r="AL162" s="1273">
        <v>12</v>
      </c>
      <c r="AM162" s="1273">
        <v>3</v>
      </c>
      <c r="AN162" s="1273">
        <v>3</v>
      </c>
      <c r="AO162" s="1273">
        <v>1</v>
      </c>
      <c r="AP162" s="1273">
        <v>1</v>
      </c>
      <c r="AQ162" s="1273">
        <v>1</v>
      </c>
      <c r="AR162" s="1450"/>
      <c r="AS162" s="1304">
        <v>501</v>
      </c>
      <c r="AT162" s="1273">
        <v>32</v>
      </c>
      <c r="AU162" s="1273">
        <v>9</v>
      </c>
      <c r="AV162" s="1273">
        <v>10</v>
      </c>
      <c r="AW162" s="1273">
        <v>20</v>
      </c>
      <c r="AX162" s="1273">
        <v>116</v>
      </c>
      <c r="AY162" s="1273">
        <v>76</v>
      </c>
      <c r="AZ162" s="1273">
        <v>69</v>
      </c>
      <c r="BA162" s="1273">
        <v>38</v>
      </c>
      <c r="BB162" s="1273">
        <v>24</v>
      </c>
      <c r="BC162" s="1273">
        <v>29</v>
      </c>
      <c r="BD162" s="1273">
        <v>21</v>
      </c>
      <c r="BE162" s="1273">
        <v>14</v>
      </c>
      <c r="BF162" s="1273">
        <v>10</v>
      </c>
      <c r="BG162" s="1273">
        <v>11</v>
      </c>
      <c r="BH162" s="1273">
        <v>2</v>
      </c>
      <c r="BI162" s="1273">
        <v>7</v>
      </c>
      <c r="BJ162" s="1273">
        <v>6</v>
      </c>
      <c r="BK162" s="1273">
        <v>7</v>
      </c>
      <c r="BL162" s="1273">
        <v>0</v>
      </c>
      <c r="BM162" s="1463"/>
    </row>
    <row r="163" spans="1:65">
      <c r="A163" s="1289">
        <v>481</v>
      </c>
      <c r="B163" s="1160" t="s">
        <v>47</v>
      </c>
      <c r="C163" s="1304">
        <v>348</v>
      </c>
      <c r="D163" s="1273">
        <v>8</v>
      </c>
      <c r="E163" s="1273">
        <v>6</v>
      </c>
      <c r="F163" s="1273">
        <v>6</v>
      </c>
      <c r="G163" s="1273">
        <v>29</v>
      </c>
      <c r="H163" s="1273">
        <v>77</v>
      </c>
      <c r="I163" s="1273">
        <v>54</v>
      </c>
      <c r="J163" s="1273">
        <v>41</v>
      </c>
      <c r="K163" s="1273">
        <v>24</v>
      </c>
      <c r="L163" s="1273">
        <v>17</v>
      </c>
      <c r="M163" s="1273">
        <v>18</v>
      </c>
      <c r="N163" s="1273">
        <v>10</v>
      </c>
      <c r="O163" s="1273">
        <v>8</v>
      </c>
      <c r="P163" s="1273">
        <v>8</v>
      </c>
      <c r="Q163" s="1273">
        <v>10</v>
      </c>
      <c r="R163" s="1273">
        <v>15</v>
      </c>
      <c r="S163" s="1273">
        <v>5</v>
      </c>
      <c r="T163" s="1273">
        <v>6</v>
      </c>
      <c r="U163" s="1273">
        <v>2</v>
      </c>
      <c r="V163" s="1273">
        <v>4</v>
      </c>
      <c r="W163" s="1305"/>
      <c r="X163" s="1273">
        <v>176</v>
      </c>
      <c r="Y163" s="1273">
        <v>3</v>
      </c>
      <c r="Z163" s="1273">
        <v>5</v>
      </c>
      <c r="AA163" s="1273">
        <v>3</v>
      </c>
      <c r="AB163" s="1273">
        <v>20</v>
      </c>
      <c r="AC163" s="1273">
        <v>33</v>
      </c>
      <c r="AD163" s="1273">
        <v>22</v>
      </c>
      <c r="AE163" s="1273">
        <v>23</v>
      </c>
      <c r="AF163" s="1273">
        <v>17</v>
      </c>
      <c r="AG163" s="1273">
        <v>6</v>
      </c>
      <c r="AH163" s="1273">
        <v>12</v>
      </c>
      <c r="AI163" s="1273">
        <v>3</v>
      </c>
      <c r="AJ163" s="1273">
        <v>6</v>
      </c>
      <c r="AK163" s="1273">
        <v>4</v>
      </c>
      <c r="AL163" s="1273">
        <v>8</v>
      </c>
      <c r="AM163" s="1273">
        <v>6</v>
      </c>
      <c r="AN163" s="1273">
        <v>2</v>
      </c>
      <c r="AO163" s="1273">
        <v>1</v>
      </c>
      <c r="AP163" s="1273">
        <v>2</v>
      </c>
      <c r="AQ163" s="1273">
        <v>0</v>
      </c>
      <c r="AR163" s="1450"/>
      <c r="AS163" s="1304">
        <v>172</v>
      </c>
      <c r="AT163" s="1273">
        <v>5</v>
      </c>
      <c r="AU163" s="1273">
        <v>1</v>
      </c>
      <c r="AV163" s="1273">
        <v>3</v>
      </c>
      <c r="AW163" s="1273">
        <v>9</v>
      </c>
      <c r="AX163" s="1273">
        <v>44</v>
      </c>
      <c r="AY163" s="1273">
        <v>32</v>
      </c>
      <c r="AZ163" s="1273">
        <v>18</v>
      </c>
      <c r="BA163" s="1273">
        <v>7</v>
      </c>
      <c r="BB163" s="1273">
        <v>11</v>
      </c>
      <c r="BC163" s="1273">
        <v>6</v>
      </c>
      <c r="BD163" s="1273">
        <v>7</v>
      </c>
      <c r="BE163" s="1273">
        <v>2</v>
      </c>
      <c r="BF163" s="1273">
        <v>4</v>
      </c>
      <c r="BG163" s="1273">
        <v>2</v>
      </c>
      <c r="BH163" s="1273">
        <v>9</v>
      </c>
      <c r="BI163" s="1273">
        <v>3</v>
      </c>
      <c r="BJ163" s="1273">
        <v>5</v>
      </c>
      <c r="BK163" s="1273">
        <v>0</v>
      </c>
      <c r="BL163" s="1273">
        <v>4</v>
      </c>
      <c r="BM163" s="1463"/>
    </row>
    <row r="164" spans="1:65">
      <c r="A164" s="1289">
        <v>501</v>
      </c>
      <c r="B164" s="1160" t="s">
        <v>82</v>
      </c>
      <c r="C164" s="1304">
        <v>377</v>
      </c>
      <c r="D164" s="1273">
        <v>17</v>
      </c>
      <c r="E164" s="1273">
        <v>8</v>
      </c>
      <c r="F164" s="1273">
        <v>2</v>
      </c>
      <c r="G164" s="1273">
        <v>23</v>
      </c>
      <c r="H164" s="1273">
        <v>91</v>
      </c>
      <c r="I164" s="1273">
        <v>53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173</v>
      </c>
      <c r="Y164" s="1273">
        <v>6</v>
      </c>
      <c r="Z164" s="1273">
        <v>2</v>
      </c>
      <c r="AA164" s="1273">
        <v>0</v>
      </c>
      <c r="AB164" s="1273">
        <v>8</v>
      </c>
      <c r="AC164" s="1273">
        <v>39</v>
      </c>
      <c r="AD164" s="1273">
        <v>29</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204</v>
      </c>
      <c r="AT164" s="1273">
        <v>11</v>
      </c>
      <c r="AU164" s="1273">
        <v>6</v>
      </c>
      <c r="AV164" s="1273">
        <v>2</v>
      </c>
      <c r="AW164" s="1273">
        <v>15</v>
      </c>
      <c r="AX164" s="1273">
        <v>52</v>
      </c>
      <c r="AY164" s="1273">
        <v>24</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0" t="s">
        <v>658</v>
      </c>
      <c r="C165" s="1304">
        <v>455</v>
      </c>
      <c r="D165" s="1273">
        <v>30</v>
      </c>
      <c r="E165" s="1273">
        <v>6</v>
      </c>
      <c r="F165" s="1273">
        <v>7</v>
      </c>
      <c r="G165" s="1273">
        <v>35</v>
      </c>
      <c r="H165" s="1273">
        <v>128</v>
      </c>
      <c r="I165" s="1273">
        <v>78</v>
      </c>
      <c r="J165" s="1273">
        <v>49</v>
      </c>
      <c r="K165" s="1273">
        <v>38</v>
      </c>
      <c r="L165" s="1273">
        <v>14</v>
      </c>
      <c r="M165" s="1273">
        <v>10</v>
      </c>
      <c r="N165" s="1273">
        <v>12</v>
      </c>
      <c r="O165" s="1273">
        <v>9</v>
      </c>
      <c r="P165" s="1273">
        <v>9</v>
      </c>
      <c r="Q165" s="1273">
        <v>7</v>
      </c>
      <c r="R165" s="1273">
        <v>2</v>
      </c>
      <c r="S165" s="1273">
        <v>5</v>
      </c>
      <c r="T165" s="1273">
        <v>4</v>
      </c>
      <c r="U165" s="1273">
        <v>8</v>
      </c>
      <c r="V165" s="1273">
        <v>4</v>
      </c>
      <c r="W165" s="1305"/>
      <c r="X165" s="1273">
        <v>238</v>
      </c>
      <c r="Y165" s="1273">
        <v>17</v>
      </c>
      <c r="Z165" s="1273">
        <v>5</v>
      </c>
      <c r="AA165" s="1273">
        <v>4</v>
      </c>
      <c r="AB165" s="1273">
        <v>21</v>
      </c>
      <c r="AC165" s="1273">
        <v>65</v>
      </c>
      <c r="AD165" s="1273">
        <v>44</v>
      </c>
      <c r="AE165" s="1273">
        <v>29</v>
      </c>
      <c r="AF165" s="1273">
        <v>17</v>
      </c>
      <c r="AG165" s="1273">
        <v>6</v>
      </c>
      <c r="AH165" s="1273">
        <v>4</v>
      </c>
      <c r="AI165" s="1273">
        <v>4</v>
      </c>
      <c r="AJ165" s="1273">
        <v>6</v>
      </c>
      <c r="AK165" s="1273">
        <v>4</v>
      </c>
      <c r="AL165" s="1273">
        <v>6</v>
      </c>
      <c r="AM165" s="1273">
        <v>1</v>
      </c>
      <c r="AN165" s="1273">
        <v>2</v>
      </c>
      <c r="AO165" s="1273">
        <v>1</v>
      </c>
      <c r="AP165" s="1273">
        <v>1</v>
      </c>
      <c r="AQ165" s="1273">
        <v>1</v>
      </c>
      <c r="AR165" s="1450"/>
      <c r="AS165" s="1304">
        <v>217</v>
      </c>
      <c r="AT165" s="1273">
        <v>13</v>
      </c>
      <c r="AU165" s="1273">
        <v>1</v>
      </c>
      <c r="AV165" s="1273">
        <v>3</v>
      </c>
      <c r="AW165" s="1273">
        <v>14</v>
      </c>
      <c r="AX165" s="1273">
        <v>63</v>
      </c>
      <c r="AY165" s="1273">
        <v>34</v>
      </c>
      <c r="AZ165" s="1273">
        <v>20</v>
      </c>
      <c r="BA165" s="1273">
        <v>21</v>
      </c>
      <c r="BB165" s="1273">
        <v>8</v>
      </c>
      <c r="BC165" s="1273">
        <v>6</v>
      </c>
      <c r="BD165" s="1273">
        <v>8</v>
      </c>
      <c r="BE165" s="1273">
        <v>3</v>
      </c>
      <c r="BF165" s="1273">
        <v>5</v>
      </c>
      <c r="BG165" s="1273">
        <v>1</v>
      </c>
      <c r="BH165" s="1273">
        <v>1</v>
      </c>
      <c r="BI165" s="1273">
        <v>3</v>
      </c>
      <c r="BJ165" s="1273">
        <v>3</v>
      </c>
      <c r="BK165" s="1273">
        <v>7</v>
      </c>
      <c r="BL165" s="1273">
        <v>3</v>
      </c>
      <c r="BM165" s="1463"/>
    </row>
    <row r="166" spans="1:65">
      <c r="A166" s="1291">
        <v>586</v>
      </c>
      <c r="B166" s="1163" t="s">
        <v>659</v>
      </c>
      <c r="C166" s="1306">
        <v>355</v>
      </c>
      <c r="D166" s="1307">
        <v>14</v>
      </c>
      <c r="E166" s="1307">
        <v>11</v>
      </c>
      <c r="F166" s="1307">
        <v>4</v>
      </c>
      <c r="G166" s="1307">
        <v>27</v>
      </c>
      <c r="H166" s="1307">
        <v>99</v>
      </c>
      <c r="I166" s="1307">
        <v>60</v>
      </c>
      <c r="J166" s="1307">
        <v>43</v>
      </c>
      <c r="K166" s="1307">
        <v>20</v>
      </c>
      <c r="L166" s="1307">
        <v>15</v>
      </c>
      <c r="M166" s="1307">
        <v>11</v>
      </c>
      <c r="N166" s="1307">
        <v>12</v>
      </c>
      <c r="O166" s="1307">
        <v>7</v>
      </c>
      <c r="P166" s="1307">
        <v>9</v>
      </c>
      <c r="Q166" s="1307">
        <v>4</v>
      </c>
      <c r="R166" s="1307">
        <v>5</v>
      </c>
      <c r="S166" s="1307">
        <v>1</v>
      </c>
      <c r="T166" s="1307">
        <v>3</v>
      </c>
      <c r="U166" s="1307">
        <v>6</v>
      </c>
      <c r="V166" s="1307">
        <v>4</v>
      </c>
      <c r="W166" s="1308"/>
      <c r="X166" s="1307">
        <v>178</v>
      </c>
      <c r="Y166" s="1307">
        <v>8</v>
      </c>
      <c r="Z166" s="1307">
        <v>5</v>
      </c>
      <c r="AA166" s="1307">
        <v>2</v>
      </c>
      <c r="AB166" s="1307">
        <v>13</v>
      </c>
      <c r="AC166" s="1307">
        <v>44</v>
      </c>
      <c r="AD166" s="1307">
        <v>30</v>
      </c>
      <c r="AE166" s="1307">
        <v>23</v>
      </c>
      <c r="AF166" s="1307">
        <v>13</v>
      </c>
      <c r="AG166" s="1307">
        <v>7</v>
      </c>
      <c r="AH166" s="1307">
        <v>7</v>
      </c>
      <c r="AI166" s="1307">
        <v>8</v>
      </c>
      <c r="AJ166" s="1307">
        <v>4</v>
      </c>
      <c r="AK166" s="1307">
        <v>6</v>
      </c>
      <c r="AL166" s="1307">
        <v>2</v>
      </c>
      <c r="AM166" s="1307">
        <v>3</v>
      </c>
      <c r="AN166" s="1307">
        <v>0</v>
      </c>
      <c r="AO166" s="1307">
        <v>0</v>
      </c>
      <c r="AP166" s="1307">
        <v>3</v>
      </c>
      <c r="AQ166" s="1307">
        <v>0</v>
      </c>
      <c r="AR166" s="1452"/>
      <c r="AS166" s="1306">
        <v>177</v>
      </c>
      <c r="AT166" s="1307">
        <v>6</v>
      </c>
      <c r="AU166" s="1307">
        <v>6</v>
      </c>
      <c r="AV166" s="1307">
        <v>2</v>
      </c>
      <c r="AW166" s="1307">
        <v>14</v>
      </c>
      <c r="AX166" s="1307">
        <v>55</v>
      </c>
      <c r="AY166" s="1307">
        <v>30</v>
      </c>
      <c r="AZ166" s="1307">
        <v>20</v>
      </c>
      <c r="BA166" s="1307">
        <v>7</v>
      </c>
      <c r="BB166" s="1307">
        <v>8</v>
      </c>
      <c r="BC166" s="1307">
        <v>4</v>
      </c>
      <c r="BD166" s="1307">
        <v>4</v>
      </c>
      <c r="BE166" s="1307">
        <v>3</v>
      </c>
      <c r="BF166" s="1307">
        <v>3</v>
      </c>
      <c r="BG166" s="1307">
        <v>2</v>
      </c>
      <c r="BH166" s="1307">
        <v>2</v>
      </c>
      <c r="BI166" s="1307">
        <v>1</v>
      </c>
      <c r="BJ166" s="1307">
        <v>3</v>
      </c>
      <c r="BK166" s="1307">
        <v>3</v>
      </c>
      <c r="BL166" s="1307">
        <v>4</v>
      </c>
      <c r="BM166" s="1465"/>
    </row>
    <row r="167" spans="1:65">
      <c r="A167" s="1160" t="s">
        <v>1739</v>
      </c>
    </row>
  </sheetData>
  <phoneticPr fontId="3"/>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EE526-CA97-4389-8E0A-DFF4B91AF2D7}">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8.90625" style="1160"/>
    <col min="292" max="292" width="5.90625" style="1160" customWidth="1"/>
    <col min="293" max="293" width="11.08984375" style="1160" customWidth="1"/>
    <col min="294" max="294" width="9.36328125" style="1160" bestFit="1" customWidth="1"/>
    <col min="295" max="547" width="8.90625" style="1160"/>
    <col min="548" max="548" width="5.90625" style="1160" customWidth="1"/>
    <col min="549" max="549" width="11.08984375" style="1160" customWidth="1"/>
    <col min="550" max="550" width="9.36328125" style="1160" bestFit="1" customWidth="1"/>
    <col min="551" max="803" width="8.90625" style="1160"/>
    <col min="804" max="804" width="5.90625" style="1160" customWidth="1"/>
    <col min="805" max="805" width="11.08984375" style="1160" customWidth="1"/>
    <col min="806" max="806" width="9.36328125" style="1160" bestFit="1" customWidth="1"/>
    <col min="807" max="1059" width="8.90625" style="1160"/>
    <col min="1060" max="1060" width="5.90625" style="1160" customWidth="1"/>
    <col min="1061" max="1061" width="11.08984375" style="1160" customWidth="1"/>
    <col min="1062" max="1062" width="9.36328125" style="1160" bestFit="1" customWidth="1"/>
    <col min="1063" max="1315" width="8.90625" style="1160"/>
    <col min="1316" max="1316" width="5.90625" style="1160" customWidth="1"/>
    <col min="1317" max="1317" width="11.08984375" style="1160" customWidth="1"/>
    <col min="1318" max="1318" width="9.36328125" style="1160" bestFit="1" customWidth="1"/>
    <col min="1319" max="1571" width="8.90625" style="1160"/>
    <col min="1572" max="1572" width="5.90625" style="1160" customWidth="1"/>
    <col min="1573" max="1573" width="11.08984375" style="1160" customWidth="1"/>
    <col min="1574" max="1574" width="9.36328125" style="1160" bestFit="1" customWidth="1"/>
    <col min="1575" max="1827" width="8.90625" style="1160"/>
    <col min="1828" max="1828" width="5.90625" style="1160" customWidth="1"/>
    <col min="1829" max="1829" width="11.08984375" style="1160" customWidth="1"/>
    <col min="1830" max="1830" width="9.36328125" style="1160" bestFit="1" customWidth="1"/>
    <col min="1831" max="2083" width="8.90625" style="1160"/>
    <col min="2084" max="2084" width="5.90625" style="1160" customWidth="1"/>
    <col min="2085" max="2085" width="11.08984375" style="1160" customWidth="1"/>
    <col min="2086" max="2086" width="9.36328125" style="1160" bestFit="1" customWidth="1"/>
    <col min="2087" max="2339" width="8.90625" style="1160"/>
    <col min="2340" max="2340" width="5.90625" style="1160" customWidth="1"/>
    <col min="2341" max="2341" width="11.08984375" style="1160" customWidth="1"/>
    <col min="2342" max="2342" width="9.36328125" style="1160" bestFit="1" customWidth="1"/>
    <col min="2343" max="2595" width="8.90625" style="1160"/>
    <col min="2596" max="2596" width="5.90625" style="1160" customWidth="1"/>
    <col min="2597" max="2597" width="11.08984375" style="1160" customWidth="1"/>
    <col min="2598" max="2598" width="9.36328125" style="1160" bestFit="1" customWidth="1"/>
    <col min="2599" max="2851" width="8.90625" style="1160"/>
    <col min="2852" max="2852" width="5.90625" style="1160" customWidth="1"/>
    <col min="2853" max="2853" width="11.08984375" style="1160" customWidth="1"/>
    <col min="2854" max="2854" width="9.36328125" style="1160" bestFit="1" customWidth="1"/>
    <col min="2855" max="3107" width="8.90625" style="1160"/>
    <col min="3108" max="3108" width="5.90625" style="1160" customWidth="1"/>
    <col min="3109" max="3109" width="11.08984375" style="1160" customWidth="1"/>
    <col min="3110" max="3110" width="9.36328125" style="1160" bestFit="1" customWidth="1"/>
    <col min="3111" max="3363" width="8.90625" style="1160"/>
    <col min="3364" max="3364" width="5.90625" style="1160" customWidth="1"/>
    <col min="3365" max="3365" width="11.08984375" style="1160" customWidth="1"/>
    <col min="3366" max="3366" width="9.36328125" style="1160" bestFit="1" customWidth="1"/>
    <col min="3367" max="3619" width="8.90625" style="1160"/>
    <col min="3620" max="3620" width="5.90625" style="1160" customWidth="1"/>
    <col min="3621" max="3621" width="11.08984375" style="1160" customWidth="1"/>
    <col min="3622" max="3622" width="9.36328125" style="1160" bestFit="1" customWidth="1"/>
    <col min="3623" max="3875" width="8.90625" style="1160"/>
    <col min="3876" max="3876" width="5.90625" style="1160" customWidth="1"/>
    <col min="3877" max="3877" width="11.08984375" style="1160" customWidth="1"/>
    <col min="3878" max="3878" width="9.36328125" style="1160" bestFit="1" customWidth="1"/>
    <col min="3879" max="4131" width="8.90625" style="1160"/>
    <col min="4132" max="4132" width="5.90625" style="1160" customWidth="1"/>
    <col min="4133" max="4133" width="11.08984375" style="1160" customWidth="1"/>
    <col min="4134" max="4134" width="9.36328125" style="1160" bestFit="1" customWidth="1"/>
    <col min="4135" max="4387" width="8.90625" style="1160"/>
    <col min="4388" max="4388" width="5.90625" style="1160" customWidth="1"/>
    <col min="4389" max="4389" width="11.08984375" style="1160" customWidth="1"/>
    <col min="4390" max="4390" width="9.36328125" style="1160" bestFit="1" customWidth="1"/>
    <col min="4391" max="4643" width="8.90625" style="1160"/>
    <col min="4644" max="4644" width="5.90625" style="1160" customWidth="1"/>
    <col min="4645" max="4645" width="11.08984375" style="1160" customWidth="1"/>
    <col min="4646" max="4646" width="9.36328125" style="1160" bestFit="1" customWidth="1"/>
    <col min="4647" max="4899" width="8.90625" style="1160"/>
    <col min="4900" max="4900" width="5.90625" style="1160" customWidth="1"/>
    <col min="4901" max="4901" width="11.08984375" style="1160" customWidth="1"/>
    <col min="4902" max="4902" width="9.36328125" style="1160" bestFit="1" customWidth="1"/>
    <col min="4903" max="5155" width="8.90625" style="1160"/>
    <col min="5156" max="5156" width="5.90625" style="1160" customWidth="1"/>
    <col min="5157" max="5157" width="11.08984375" style="1160" customWidth="1"/>
    <col min="5158" max="5158" width="9.36328125" style="1160" bestFit="1" customWidth="1"/>
    <col min="5159" max="5411" width="8.90625" style="1160"/>
    <col min="5412" max="5412" width="5.90625" style="1160" customWidth="1"/>
    <col min="5413" max="5413" width="11.08984375" style="1160" customWidth="1"/>
    <col min="5414" max="5414" width="9.36328125" style="1160" bestFit="1" customWidth="1"/>
    <col min="5415" max="5667" width="8.90625" style="1160"/>
    <col min="5668" max="5668" width="5.90625" style="1160" customWidth="1"/>
    <col min="5669" max="5669" width="11.08984375" style="1160" customWidth="1"/>
    <col min="5670" max="5670" width="9.36328125" style="1160" bestFit="1" customWidth="1"/>
    <col min="5671" max="5923" width="8.90625" style="1160"/>
    <col min="5924" max="5924" width="5.90625" style="1160" customWidth="1"/>
    <col min="5925" max="5925" width="11.08984375" style="1160" customWidth="1"/>
    <col min="5926" max="5926" width="9.36328125" style="1160" bestFit="1" customWidth="1"/>
    <col min="5927" max="6179" width="8.90625" style="1160"/>
    <col min="6180" max="6180" width="5.90625" style="1160" customWidth="1"/>
    <col min="6181" max="6181" width="11.08984375" style="1160" customWidth="1"/>
    <col min="6182" max="6182" width="9.36328125" style="1160" bestFit="1" customWidth="1"/>
    <col min="6183" max="6435" width="8.90625" style="1160"/>
    <col min="6436" max="6436" width="5.90625" style="1160" customWidth="1"/>
    <col min="6437" max="6437" width="11.08984375" style="1160" customWidth="1"/>
    <col min="6438" max="6438" width="9.36328125" style="1160" bestFit="1" customWidth="1"/>
    <col min="6439" max="6691" width="8.90625" style="1160"/>
    <col min="6692" max="6692" width="5.90625" style="1160" customWidth="1"/>
    <col min="6693" max="6693" width="11.08984375" style="1160" customWidth="1"/>
    <col min="6694" max="6694" width="9.36328125" style="1160" bestFit="1" customWidth="1"/>
    <col min="6695" max="6947" width="8.90625" style="1160"/>
    <col min="6948" max="6948" width="5.90625" style="1160" customWidth="1"/>
    <col min="6949" max="6949" width="11.08984375" style="1160" customWidth="1"/>
    <col min="6950" max="6950" width="9.36328125" style="1160" bestFit="1" customWidth="1"/>
    <col min="6951" max="7203" width="8.90625" style="1160"/>
    <col min="7204" max="7204" width="5.90625" style="1160" customWidth="1"/>
    <col min="7205" max="7205" width="11.08984375" style="1160" customWidth="1"/>
    <col min="7206" max="7206" width="9.36328125" style="1160" bestFit="1" customWidth="1"/>
    <col min="7207" max="7459" width="8.90625" style="1160"/>
    <col min="7460" max="7460" width="5.90625" style="1160" customWidth="1"/>
    <col min="7461" max="7461" width="11.08984375" style="1160" customWidth="1"/>
    <col min="7462" max="7462" width="9.36328125" style="1160" bestFit="1" customWidth="1"/>
    <col min="7463" max="7715" width="8.90625" style="1160"/>
    <col min="7716" max="7716" width="5.90625" style="1160" customWidth="1"/>
    <col min="7717" max="7717" width="11.08984375" style="1160" customWidth="1"/>
    <col min="7718" max="7718" width="9.36328125" style="1160" bestFit="1" customWidth="1"/>
    <col min="7719" max="7971" width="8.90625" style="1160"/>
    <col min="7972" max="7972" width="5.90625" style="1160" customWidth="1"/>
    <col min="7973" max="7973" width="11.08984375" style="1160" customWidth="1"/>
    <col min="7974" max="7974" width="9.36328125" style="1160" bestFit="1" customWidth="1"/>
    <col min="7975" max="8227" width="8.90625" style="1160"/>
    <col min="8228" max="8228" width="5.90625" style="1160" customWidth="1"/>
    <col min="8229" max="8229" width="11.08984375" style="1160" customWidth="1"/>
    <col min="8230" max="8230" width="9.36328125" style="1160" bestFit="1" customWidth="1"/>
    <col min="8231" max="8483" width="8.90625" style="1160"/>
    <col min="8484" max="8484" width="5.90625" style="1160" customWidth="1"/>
    <col min="8485" max="8485" width="11.08984375" style="1160" customWidth="1"/>
    <col min="8486" max="8486" width="9.36328125" style="1160" bestFit="1" customWidth="1"/>
    <col min="8487" max="8739" width="8.90625" style="1160"/>
    <col min="8740" max="8740" width="5.90625" style="1160" customWidth="1"/>
    <col min="8741" max="8741" width="11.08984375" style="1160" customWidth="1"/>
    <col min="8742" max="8742" width="9.36328125" style="1160" bestFit="1" customWidth="1"/>
    <col min="8743" max="8995" width="8.90625" style="1160"/>
    <col min="8996" max="8996" width="5.90625" style="1160" customWidth="1"/>
    <col min="8997" max="8997" width="11.08984375" style="1160" customWidth="1"/>
    <col min="8998" max="8998" width="9.36328125" style="1160" bestFit="1" customWidth="1"/>
    <col min="8999" max="9251" width="8.90625" style="1160"/>
    <col min="9252" max="9252" width="5.90625" style="1160" customWidth="1"/>
    <col min="9253" max="9253" width="11.08984375" style="1160" customWidth="1"/>
    <col min="9254" max="9254" width="9.36328125" style="1160" bestFit="1" customWidth="1"/>
    <col min="9255" max="9507" width="8.90625" style="1160"/>
    <col min="9508" max="9508" width="5.90625" style="1160" customWidth="1"/>
    <col min="9509" max="9509" width="11.08984375" style="1160" customWidth="1"/>
    <col min="9510" max="9510" width="9.36328125" style="1160" bestFit="1" customWidth="1"/>
    <col min="9511" max="9763" width="8.90625" style="1160"/>
    <col min="9764" max="9764" width="5.90625" style="1160" customWidth="1"/>
    <col min="9765" max="9765" width="11.08984375" style="1160" customWidth="1"/>
    <col min="9766" max="9766" width="9.36328125" style="1160" bestFit="1" customWidth="1"/>
    <col min="9767" max="10019" width="8.90625" style="1160"/>
    <col min="10020" max="10020" width="5.90625" style="1160" customWidth="1"/>
    <col min="10021" max="10021" width="11.08984375" style="1160" customWidth="1"/>
    <col min="10022" max="10022" width="9.36328125" style="1160" bestFit="1" customWidth="1"/>
    <col min="10023" max="10275" width="8.90625" style="1160"/>
    <col min="10276" max="10276" width="5.90625" style="1160" customWidth="1"/>
    <col min="10277" max="10277" width="11.08984375" style="1160" customWidth="1"/>
    <col min="10278" max="10278" width="9.36328125" style="1160" bestFit="1" customWidth="1"/>
    <col min="10279" max="10531" width="8.90625" style="1160"/>
    <col min="10532" max="10532" width="5.90625" style="1160" customWidth="1"/>
    <col min="10533" max="10533" width="11.08984375" style="1160" customWidth="1"/>
    <col min="10534" max="10534" width="9.36328125" style="1160" bestFit="1" customWidth="1"/>
    <col min="10535" max="10787" width="8.90625" style="1160"/>
    <col min="10788" max="10788" width="5.90625" style="1160" customWidth="1"/>
    <col min="10789" max="10789" width="11.08984375" style="1160" customWidth="1"/>
    <col min="10790" max="10790" width="9.36328125" style="1160" bestFit="1" customWidth="1"/>
    <col min="10791" max="11043" width="8.90625" style="1160"/>
    <col min="11044" max="11044" width="5.90625" style="1160" customWidth="1"/>
    <col min="11045" max="11045" width="11.08984375" style="1160" customWidth="1"/>
    <col min="11046" max="11046" width="9.36328125" style="1160" bestFit="1" customWidth="1"/>
    <col min="11047" max="11299" width="8.90625" style="1160"/>
    <col min="11300" max="11300" width="5.90625" style="1160" customWidth="1"/>
    <col min="11301" max="11301" width="11.08984375" style="1160" customWidth="1"/>
    <col min="11302" max="11302" width="9.36328125" style="1160" bestFit="1" customWidth="1"/>
    <col min="11303" max="11555" width="8.90625" style="1160"/>
    <col min="11556" max="11556" width="5.90625" style="1160" customWidth="1"/>
    <col min="11557" max="11557" width="11.08984375" style="1160" customWidth="1"/>
    <col min="11558" max="11558" width="9.36328125" style="1160" bestFit="1" customWidth="1"/>
    <col min="11559" max="11811" width="8.90625" style="1160"/>
    <col min="11812" max="11812" width="5.90625" style="1160" customWidth="1"/>
    <col min="11813" max="11813" width="11.08984375" style="1160" customWidth="1"/>
    <col min="11814" max="11814" width="9.36328125" style="1160" bestFit="1" customWidth="1"/>
    <col min="11815" max="12067" width="8.90625" style="1160"/>
    <col min="12068" max="12068" width="5.90625" style="1160" customWidth="1"/>
    <col min="12069" max="12069" width="11.08984375" style="1160" customWidth="1"/>
    <col min="12070" max="12070" width="9.36328125" style="1160" bestFit="1" customWidth="1"/>
    <col min="12071" max="12323" width="8.90625" style="1160"/>
    <col min="12324" max="12324" width="5.90625" style="1160" customWidth="1"/>
    <col min="12325" max="12325" width="11.08984375" style="1160" customWidth="1"/>
    <col min="12326" max="12326" width="9.36328125" style="1160" bestFit="1" customWidth="1"/>
    <col min="12327" max="12579" width="8.90625" style="1160"/>
    <col min="12580" max="12580" width="5.90625" style="1160" customWidth="1"/>
    <col min="12581" max="12581" width="11.08984375" style="1160" customWidth="1"/>
    <col min="12582" max="12582" width="9.36328125" style="1160" bestFit="1" customWidth="1"/>
    <col min="12583" max="12835" width="8.90625" style="1160"/>
    <col min="12836" max="12836" width="5.90625" style="1160" customWidth="1"/>
    <col min="12837" max="12837" width="11.08984375" style="1160" customWidth="1"/>
    <col min="12838" max="12838" width="9.36328125" style="1160" bestFit="1" customWidth="1"/>
    <col min="12839" max="13091" width="8.90625" style="1160"/>
    <col min="13092" max="13092" width="5.90625" style="1160" customWidth="1"/>
    <col min="13093" max="13093" width="11.08984375" style="1160" customWidth="1"/>
    <col min="13094" max="13094" width="9.36328125" style="1160" bestFit="1" customWidth="1"/>
    <col min="13095" max="13347" width="8.90625" style="1160"/>
    <col min="13348" max="13348" width="5.90625" style="1160" customWidth="1"/>
    <col min="13349" max="13349" width="11.08984375" style="1160" customWidth="1"/>
    <col min="13350" max="13350" width="9.36328125" style="1160" bestFit="1" customWidth="1"/>
    <col min="13351" max="13603" width="8.90625" style="1160"/>
    <col min="13604" max="13604" width="5.90625" style="1160" customWidth="1"/>
    <col min="13605" max="13605" width="11.08984375" style="1160" customWidth="1"/>
    <col min="13606" max="13606" width="9.36328125" style="1160" bestFit="1" customWidth="1"/>
    <col min="13607" max="13859" width="8.90625" style="1160"/>
    <col min="13860" max="13860" width="5.90625" style="1160" customWidth="1"/>
    <col min="13861" max="13861" width="11.08984375" style="1160" customWidth="1"/>
    <col min="13862" max="13862" width="9.36328125" style="1160" bestFit="1" customWidth="1"/>
    <col min="13863" max="14115" width="8.90625" style="1160"/>
    <col min="14116" max="14116" width="5.90625" style="1160" customWidth="1"/>
    <col min="14117" max="14117" width="11.08984375" style="1160" customWidth="1"/>
    <col min="14118" max="14118" width="9.36328125" style="1160" bestFit="1" customWidth="1"/>
    <col min="14119" max="14371" width="8.90625" style="1160"/>
    <col min="14372" max="14372" width="5.90625" style="1160" customWidth="1"/>
    <col min="14373" max="14373" width="11.08984375" style="1160" customWidth="1"/>
    <col min="14374" max="14374" width="9.36328125" style="1160" bestFit="1" customWidth="1"/>
    <col min="14375" max="14627" width="8.90625" style="1160"/>
    <col min="14628" max="14628" width="5.90625" style="1160" customWidth="1"/>
    <col min="14629" max="14629" width="11.08984375" style="1160" customWidth="1"/>
    <col min="14630" max="14630" width="9.36328125" style="1160" bestFit="1" customWidth="1"/>
    <col min="14631" max="14883" width="8.90625" style="1160"/>
    <col min="14884" max="14884" width="5.90625" style="1160" customWidth="1"/>
    <col min="14885" max="14885" width="11.08984375" style="1160" customWidth="1"/>
    <col min="14886" max="14886" width="9.36328125" style="1160" bestFit="1" customWidth="1"/>
    <col min="14887" max="15139" width="8.90625" style="1160"/>
    <col min="15140" max="15140" width="5.90625" style="1160" customWidth="1"/>
    <col min="15141" max="15141" width="11.08984375" style="1160" customWidth="1"/>
    <col min="15142" max="15142" width="9.36328125" style="1160" bestFit="1" customWidth="1"/>
    <col min="15143" max="15395" width="8.90625" style="1160"/>
    <col min="15396" max="15396" width="5.90625" style="1160" customWidth="1"/>
    <col min="15397" max="15397" width="11.08984375" style="1160" customWidth="1"/>
    <col min="15398" max="15398" width="9.36328125" style="1160" bestFit="1" customWidth="1"/>
    <col min="15399" max="15651" width="8.90625" style="1160"/>
    <col min="15652" max="15652" width="5.90625" style="1160" customWidth="1"/>
    <col min="15653" max="15653" width="11.08984375" style="1160" customWidth="1"/>
    <col min="15654" max="15654" width="9.36328125" style="1160" bestFit="1" customWidth="1"/>
    <col min="15655" max="15907" width="8.90625" style="1160"/>
    <col min="15908" max="15908" width="5.90625" style="1160" customWidth="1"/>
    <col min="15909" max="15909" width="11.08984375" style="1160" customWidth="1"/>
    <col min="15910" max="15910" width="9.36328125" style="1160" bestFit="1" customWidth="1"/>
    <col min="15911" max="16163" width="8.90625" style="1160"/>
    <col min="16164" max="16164" width="5.90625" style="1160" customWidth="1"/>
    <col min="16165" max="16165" width="11.08984375" style="1160" customWidth="1"/>
    <col min="16166" max="16166" width="9.36328125" style="1160" bestFit="1" customWidth="1"/>
    <col min="16167" max="16384" width="8.90625" style="1160"/>
  </cols>
  <sheetData>
    <row r="1" spans="1:65">
      <c r="A1" s="1272" t="s">
        <v>2740</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-6865</v>
      </c>
      <c r="D4" s="1284">
        <v>621</v>
      </c>
      <c r="E4" s="1284">
        <v>287</v>
      </c>
      <c r="F4" s="1284">
        <v>47</v>
      </c>
      <c r="G4" s="1284">
        <v>91</v>
      </c>
      <c r="H4" s="1284">
        <v>-5543</v>
      </c>
      <c r="I4" s="1284">
        <v>-2841</v>
      </c>
      <c r="J4" s="1284">
        <v>-312</v>
      </c>
      <c r="K4" s="1284">
        <v>408</v>
      </c>
      <c r="L4" s="1284">
        <v>303</v>
      </c>
      <c r="M4" s="1284">
        <v>166</v>
      </c>
      <c r="N4" s="1284">
        <v>-20</v>
      </c>
      <c r="O4" s="1284">
        <v>218</v>
      </c>
      <c r="P4" s="1284">
        <v>119</v>
      </c>
      <c r="Q4" s="1284">
        <v>-20</v>
      </c>
      <c r="R4" s="1284">
        <v>-165</v>
      </c>
      <c r="S4" s="1284">
        <v>-40</v>
      </c>
      <c r="T4" s="1284">
        <v>-125</v>
      </c>
      <c r="U4" s="1284">
        <v>-45</v>
      </c>
      <c r="V4" s="1284">
        <v>-14</v>
      </c>
      <c r="W4" s="1285"/>
      <c r="X4" s="1284">
        <v>-4140</v>
      </c>
      <c r="Y4" s="1284">
        <v>273</v>
      </c>
      <c r="Z4" s="1284">
        <v>183</v>
      </c>
      <c r="AA4" s="1284">
        <v>-24</v>
      </c>
      <c r="AB4" s="1284">
        <v>51</v>
      </c>
      <c r="AC4" s="1284">
        <v>-3293</v>
      </c>
      <c r="AD4" s="1284">
        <v>-1583</v>
      </c>
      <c r="AE4" s="1284">
        <v>-161</v>
      </c>
      <c r="AF4" s="1284">
        <v>226</v>
      </c>
      <c r="AG4" s="1284">
        <v>191</v>
      </c>
      <c r="AH4" s="1284">
        <v>90</v>
      </c>
      <c r="AI4" s="1284">
        <v>-28</v>
      </c>
      <c r="AJ4" s="1284">
        <v>96</v>
      </c>
      <c r="AK4" s="1284">
        <v>103</v>
      </c>
      <c r="AL4" s="1284">
        <v>-45</v>
      </c>
      <c r="AM4" s="1284">
        <v>-125</v>
      </c>
      <c r="AN4" s="1284">
        <v>-34</v>
      </c>
      <c r="AO4" s="1284">
        <v>-26</v>
      </c>
      <c r="AP4" s="1284">
        <v>-42</v>
      </c>
      <c r="AQ4" s="1284">
        <v>8</v>
      </c>
      <c r="AR4" s="1454"/>
      <c r="AS4" s="1283">
        <v>-2725</v>
      </c>
      <c r="AT4" s="1284">
        <v>348</v>
      </c>
      <c r="AU4" s="1284">
        <v>104</v>
      </c>
      <c r="AV4" s="1284">
        <v>71</v>
      </c>
      <c r="AW4" s="1284">
        <v>40</v>
      </c>
      <c r="AX4" s="1284">
        <v>-2250</v>
      </c>
      <c r="AY4" s="1284">
        <v>-1258</v>
      </c>
      <c r="AZ4" s="1284">
        <v>-151</v>
      </c>
      <c r="BA4" s="1284">
        <v>182</v>
      </c>
      <c r="BB4" s="1284">
        <v>112</v>
      </c>
      <c r="BC4" s="1284">
        <v>76</v>
      </c>
      <c r="BD4" s="1284">
        <v>8</v>
      </c>
      <c r="BE4" s="1284">
        <v>122</v>
      </c>
      <c r="BF4" s="1284">
        <v>16</v>
      </c>
      <c r="BG4" s="1284">
        <v>25</v>
      </c>
      <c r="BH4" s="1284">
        <v>-40</v>
      </c>
      <c r="BI4" s="1284">
        <v>-6</v>
      </c>
      <c r="BJ4" s="1284">
        <v>-99</v>
      </c>
      <c r="BK4" s="1284">
        <v>-3</v>
      </c>
      <c r="BL4" s="1285">
        <v>-22</v>
      </c>
      <c r="BM4" s="1462"/>
    </row>
    <row r="5" spans="1:65">
      <c r="A5" s="1286">
        <v>100</v>
      </c>
      <c r="B5" s="1287" t="s">
        <v>1738</v>
      </c>
      <c r="C5" s="1288">
        <v>-1230</v>
      </c>
      <c r="D5" s="1106">
        <v>-100</v>
      </c>
      <c r="E5" s="1106">
        <v>18</v>
      </c>
      <c r="F5" s="1106">
        <v>97</v>
      </c>
      <c r="G5" s="1106">
        <v>191</v>
      </c>
      <c r="H5" s="1106">
        <v>170</v>
      </c>
      <c r="I5" s="1106">
        <v>-1476</v>
      </c>
      <c r="J5" s="1106">
        <v>-483</v>
      </c>
      <c r="K5" s="1106">
        <v>150</v>
      </c>
      <c r="L5" s="1106">
        <v>91</v>
      </c>
      <c r="M5" s="1106">
        <v>99</v>
      </c>
      <c r="N5" s="1106">
        <v>23</v>
      </c>
      <c r="O5" s="1106">
        <v>104</v>
      </c>
      <c r="P5" s="1106">
        <v>17</v>
      </c>
      <c r="Q5" s="1106">
        <v>32</v>
      </c>
      <c r="R5" s="1106">
        <v>-37</v>
      </c>
      <c r="S5" s="1106">
        <v>-31</v>
      </c>
      <c r="T5" s="1106">
        <v>-55</v>
      </c>
      <c r="U5" s="1106">
        <v>-48</v>
      </c>
      <c r="V5" s="1106">
        <v>8</v>
      </c>
      <c r="W5" s="1107"/>
      <c r="X5" s="1106">
        <v>-847</v>
      </c>
      <c r="Y5" s="1106">
        <v>-37</v>
      </c>
      <c r="Z5" s="1106">
        <v>12</v>
      </c>
      <c r="AA5" s="1106">
        <v>43</v>
      </c>
      <c r="AB5" s="1106">
        <v>103</v>
      </c>
      <c r="AC5" s="1106">
        <v>-245</v>
      </c>
      <c r="AD5" s="1106">
        <v>-778</v>
      </c>
      <c r="AE5" s="1106">
        <v>-153</v>
      </c>
      <c r="AF5" s="1106">
        <v>119</v>
      </c>
      <c r="AG5" s="1106">
        <v>13</v>
      </c>
      <c r="AH5" s="1106">
        <v>46</v>
      </c>
      <c r="AI5" s="1106">
        <v>11</v>
      </c>
      <c r="AJ5" s="1106">
        <v>68</v>
      </c>
      <c r="AK5" s="1106">
        <v>58</v>
      </c>
      <c r="AL5" s="1106">
        <v>8</v>
      </c>
      <c r="AM5" s="1106">
        <v>-42</v>
      </c>
      <c r="AN5" s="1106">
        <v>-9</v>
      </c>
      <c r="AO5" s="1106">
        <v>-14</v>
      </c>
      <c r="AP5" s="1106">
        <v>-37</v>
      </c>
      <c r="AQ5" s="1106">
        <v>-13</v>
      </c>
      <c r="AR5" s="1455"/>
      <c r="AS5" s="1288">
        <v>-383</v>
      </c>
      <c r="AT5" s="1106">
        <v>-63</v>
      </c>
      <c r="AU5" s="1106">
        <v>6</v>
      </c>
      <c r="AV5" s="1106">
        <v>54</v>
      </c>
      <c r="AW5" s="1106">
        <v>88</v>
      </c>
      <c r="AX5" s="1106">
        <v>415</v>
      </c>
      <c r="AY5" s="1106">
        <v>-698</v>
      </c>
      <c r="AZ5" s="1106">
        <v>-330</v>
      </c>
      <c r="BA5" s="1106">
        <v>31</v>
      </c>
      <c r="BB5" s="1106">
        <v>78</v>
      </c>
      <c r="BC5" s="1106">
        <v>53</v>
      </c>
      <c r="BD5" s="1106">
        <v>12</v>
      </c>
      <c r="BE5" s="1106">
        <v>36</v>
      </c>
      <c r="BF5" s="1106">
        <v>-41</v>
      </c>
      <c r="BG5" s="1106">
        <v>24</v>
      </c>
      <c r="BH5" s="1106">
        <v>5</v>
      </c>
      <c r="BI5" s="1106">
        <v>-22</v>
      </c>
      <c r="BJ5" s="1106">
        <v>-41</v>
      </c>
      <c r="BK5" s="1106">
        <v>-11</v>
      </c>
      <c r="BL5" s="1107">
        <v>21</v>
      </c>
      <c r="BM5" s="1463"/>
    </row>
    <row r="6" spans="1:65">
      <c r="A6" s="1286">
        <v>101</v>
      </c>
      <c r="B6" s="1287" t="s">
        <v>69</v>
      </c>
      <c r="C6" s="1288">
        <v>-546</v>
      </c>
      <c r="D6" s="1106">
        <v>-8</v>
      </c>
      <c r="E6" s="1106">
        <v>52</v>
      </c>
      <c r="F6" s="1106">
        <v>-9</v>
      </c>
      <c r="G6" s="1106">
        <v>71</v>
      </c>
      <c r="H6" s="1106">
        <v>-79</v>
      </c>
      <c r="I6" s="1106">
        <v>-363</v>
      </c>
      <c r="J6" s="1106">
        <v>-86</v>
      </c>
      <c r="K6" s="1106">
        <v>147</v>
      </c>
      <c r="L6" s="1106">
        <v>0</v>
      </c>
      <c r="M6" s="1106">
        <v>-27</v>
      </c>
      <c r="N6" s="1106">
        <v>-98</v>
      </c>
      <c r="O6" s="1106">
        <v>-29</v>
      </c>
      <c r="P6" s="1106">
        <v>-35</v>
      </c>
      <c r="Q6" s="1106">
        <v>-10</v>
      </c>
      <c r="R6" s="1106">
        <v>-28</v>
      </c>
      <c r="S6" s="1106">
        <v>-14</v>
      </c>
      <c r="T6" s="1106">
        <v>-18</v>
      </c>
      <c r="U6" s="1106">
        <v>-25</v>
      </c>
      <c r="V6" s="1106">
        <v>13</v>
      </c>
      <c r="W6" s="1107"/>
      <c r="X6" s="1106">
        <v>-389</v>
      </c>
      <c r="Y6" s="1106">
        <v>-1</v>
      </c>
      <c r="Z6" s="1106">
        <v>35</v>
      </c>
      <c r="AA6" s="1106">
        <v>-3</v>
      </c>
      <c r="AB6" s="1106">
        <v>22</v>
      </c>
      <c r="AC6" s="1106">
        <v>-148</v>
      </c>
      <c r="AD6" s="1106">
        <v>-251</v>
      </c>
      <c r="AE6" s="1106">
        <v>-41</v>
      </c>
      <c r="AF6" s="1106">
        <v>76</v>
      </c>
      <c r="AG6" s="1106">
        <v>25</v>
      </c>
      <c r="AH6" s="1106">
        <v>-16</v>
      </c>
      <c r="AI6" s="1106">
        <v>-33</v>
      </c>
      <c r="AJ6" s="1106">
        <v>-14</v>
      </c>
      <c r="AK6" s="1106">
        <v>4</v>
      </c>
      <c r="AL6" s="1106">
        <v>-14</v>
      </c>
      <c r="AM6" s="1106">
        <v>-7</v>
      </c>
      <c r="AN6" s="1106">
        <v>-12</v>
      </c>
      <c r="AO6" s="1106">
        <v>-5</v>
      </c>
      <c r="AP6" s="1106">
        <v>-5</v>
      </c>
      <c r="AQ6" s="1106">
        <v>-1</v>
      </c>
      <c r="AR6" s="1455"/>
      <c r="AS6" s="1288">
        <v>-157</v>
      </c>
      <c r="AT6" s="1106">
        <v>-7</v>
      </c>
      <c r="AU6" s="1106">
        <v>17</v>
      </c>
      <c r="AV6" s="1106">
        <v>-6</v>
      </c>
      <c r="AW6" s="1106">
        <v>49</v>
      </c>
      <c r="AX6" s="1106">
        <v>69</v>
      </c>
      <c r="AY6" s="1106">
        <v>-112</v>
      </c>
      <c r="AZ6" s="1106">
        <v>-45</v>
      </c>
      <c r="BA6" s="1106">
        <v>71</v>
      </c>
      <c r="BB6" s="1106">
        <v>-25</v>
      </c>
      <c r="BC6" s="1106">
        <v>-11</v>
      </c>
      <c r="BD6" s="1106">
        <v>-65</v>
      </c>
      <c r="BE6" s="1106">
        <v>-15</v>
      </c>
      <c r="BF6" s="1106">
        <v>-39</v>
      </c>
      <c r="BG6" s="1106">
        <v>4</v>
      </c>
      <c r="BH6" s="1106">
        <v>-21</v>
      </c>
      <c r="BI6" s="1106">
        <v>-2</v>
      </c>
      <c r="BJ6" s="1106">
        <v>-13</v>
      </c>
      <c r="BK6" s="1106">
        <v>-20</v>
      </c>
      <c r="BL6" s="1107">
        <v>14</v>
      </c>
      <c r="BM6" s="1464"/>
    </row>
    <row r="7" spans="1:65">
      <c r="A7" s="1289">
        <v>102</v>
      </c>
      <c r="B7" s="1160" t="s">
        <v>70</v>
      </c>
      <c r="C7" s="1290">
        <v>43</v>
      </c>
      <c r="D7" s="1109">
        <v>31</v>
      </c>
      <c r="E7" s="1109">
        <v>17</v>
      </c>
      <c r="F7" s="1109">
        <v>25</v>
      </c>
      <c r="G7" s="1109">
        <v>117</v>
      </c>
      <c r="H7" s="1109">
        <v>38</v>
      </c>
      <c r="I7" s="1109">
        <v>-128</v>
      </c>
      <c r="J7" s="1109">
        <v>15</v>
      </c>
      <c r="K7" s="1109">
        <v>30</v>
      </c>
      <c r="L7" s="1109">
        <v>-24</v>
      </c>
      <c r="M7" s="1109">
        <v>-35</v>
      </c>
      <c r="N7" s="1109">
        <v>-41</v>
      </c>
      <c r="O7" s="1109">
        <v>21</v>
      </c>
      <c r="P7" s="1109">
        <v>29</v>
      </c>
      <c r="Q7" s="1109">
        <v>-10</v>
      </c>
      <c r="R7" s="1109">
        <v>16</v>
      </c>
      <c r="S7" s="1109">
        <v>-11</v>
      </c>
      <c r="T7" s="1109">
        <v>-3</v>
      </c>
      <c r="U7" s="1109">
        <v>-24</v>
      </c>
      <c r="V7" s="1109">
        <v>-20</v>
      </c>
      <c r="W7" s="1110"/>
      <c r="X7" s="1109">
        <v>-23</v>
      </c>
      <c r="Y7" s="1109">
        <v>21</v>
      </c>
      <c r="Z7" s="1109">
        <v>-5</v>
      </c>
      <c r="AA7" s="1109">
        <v>8</v>
      </c>
      <c r="AB7" s="1109">
        <v>110</v>
      </c>
      <c r="AC7" s="1109">
        <v>-45</v>
      </c>
      <c r="AD7" s="1109">
        <v>-77</v>
      </c>
      <c r="AE7" s="1109">
        <v>-3</v>
      </c>
      <c r="AF7" s="1109">
        <v>22</v>
      </c>
      <c r="AG7" s="1109">
        <v>-27</v>
      </c>
      <c r="AH7" s="1109">
        <v>1</v>
      </c>
      <c r="AI7" s="1109">
        <v>-20</v>
      </c>
      <c r="AJ7" s="1109">
        <v>4</v>
      </c>
      <c r="AK7" s="1109">
        <v>5</v>
      </c>
      <c r="AL7" s="1109">
        <v>4</v>
      </c>
      <c r="AM7" s="1109">
        <v>-3</v>
      </c>
      <c r="AN7" s="1109">
        <v>-10</v>
      </c>
      <c r="AO7" s="1109">
        <v>6</v>
      </c>
      <c r="AP7" s="1109">
        <v>-11</v>
      </c>
      <c r="AQ7" s="1109">
        <v>-3</v>
      </c>
      <c r="AR7" s="1097"/>
      <c r="AS7" s="1290">
        <v>66</v>
      </c>
      <c r="AT7" s="1109">
        <v>10</v>
      </c>
      <c r="AU7" s="1109">
        <v>22</v>
      </c>
      <c r="AV7" s="1109">
        <v>17</v>
      </c>
      <c r="AW7" s="1109">
        <v>7</v>
      </c>
      <c r="AX7" s="1109">
        <v>83</v>
      </c>
      <c r="AY7" s="1109">
        <v>-51</v>
      </c>
      <c r="AZ7" s="1109">
        <v>18</v>
      </c>
      <c r="BA7" s="1109">
        <v>8</v>
      </c>
      <c r="BB7" s="1109">
        <v>3</v>
      </c>
      <c r="BC7" s="1109">
        <v>-36</v>
      </c>
      <c r="BD7" s="1109">
        <v>-21</v>
      </c>
      <c r="BE7" s="1109">
        <v>17</v>
      </c>
      <c r="BF7" s="1109">
        <v>24</v>
      </c>
      <c r="BG7" s="1109">
        <v>-14</v>
      </c>
      <c r="BH7" s="1109">
        <v>19</v>
      </c>
      <c r="BI7" s="1109">
        <v>-1</v>
      </c>
      <c r="BJ7" s="1109">
        <v>-9</v>
      </c>
      <c r="BK7" s="1109">
        <v>-13</v>
      </c>
      <c r="BL7" s="1110">
        <v>-17</v>
      </c>
      <c r="BM7" s="1463"/>
    </row>
    <row r="8" spans="1:65">
      <c r="A8" s="1289">
        <v>105</v>
      </c>
      <c r="B8" s="1160" t="s">
        <v>72</v>
      </c>
      <c r="C8" s="1290">
        <v>325</v>
      </c>
      <c r="D8" s="1109">
        <v>-223</v>
      </c>
      <c r="E8" s="1109">
        <v>-20</v>
      </c>
      <c r="F8" s="1109">
        <v>15</v>
      </c>
      <c r="G8" s="1109">
        <v>62</v>
      </c>
      <c r="H8" s="1109">
        <v>530</v>
      </c>
      <c r="I8" s="1109">
        <v>2</v>
      </c>
      <c r="J8" s="1109">
        <v>-139</v>
      </c>
      <c r="K8" s="1109">
        <v>-17</v>
      </c>
      <c r="L8" s="1109">
        <v>32</v>
      </c>
      <c r="M8" s="1109">
        <v>77</v>
      </c>
      <c r="N8" s="1109">
        <v>31</v>
      </c>
      <c r="O8" s="1109">
        <v>30</v>
      </c>
      <c r="P8" s="1109">
        <v>18</v>
      </c>
      <c r="Q8" s="1109">
        <v>6</v>
      </c>
      <c r="R8" s="1109">
        <v>-13</v>
      </c>
      <c r="S8" s="1109">
        <v>18</v>
      </c>
      <c r="T8" s="1109">
        <v>-4</v>
      </c>
      <c r="U8" s="1109">
        <v>-40</v>
      </c>
      <c r="V8" s="1109">
        <v>-40</v>
      </c>
      <c r="W8" s="1110"/>
      <c r="X8" s="1109">
        <v>268</v>
      </c>
      <c r="Y8" s="1109">
        <v>-96</v>
      </c>
      <c r="Z8" s="1109">
        <v>-6</v>
      </c>
      <c r="AA8" s="1109">
        <v>12</v>
      </c>
      <c r="AB8" s="1109">
        <v>54</v>
      </c>
      <c r="AC8" s="1109">
        <v>260</v>
      </c>
      <c r="AD8" s="1109">
        <v>12</v>
      </c>
      <c r="AE8" s="1109">
        <v>-48</v>
      </c>
      <c r="AF8" s="1109">
        <v>-4</v>
      </c>
      <c r="AG8" s="1109">
        <v>-12</v>
      </c>
      <c r="AH8" s="1109">
        <v>35</v>
      </c>
      <c r="AI8" s="1109">
        <v>23</v>
      </c>
      <c r="AJ8" s="1109">
        <v>29</v>
      </c>
      <c r="AK8" s="1109">
        <v>29</v>
      </c>
      <c r="AL8" s="1109">
        <v>6</v>
      </c>
      <c r="AM8" s="1109">
        <v>-6</v>
      </c>
      <c r="AN8" s="1109">
        <v>1</v>
      </c>
      <c r="AO8" s="1109">
        <v>7</v>
      </c>
      <c r="AP8" s="1109">
        <v>-22</v>
      </c>
      <c r="AQ8" s="1109">
        <v>-6</v>
      </c>
      <c r="AR8" s="1097"/>
      <c r="AS8" s="1290">
        <v>57</v>
      </c>
      <c r="AT8" s="1109">
        <v>-127</v>
      </c>
      <c r="AU8" s="1109">
        <v>-14</v>
      </c>
      <c r="AV8" s="1109">
        <v>3</v>
      </c>
      <c r="AW8" s="1109">
        <v>8</v>
      </c>
      <c r="AX8" s="1109">
        <v>270</v>
      </c>
      <c r="AY8" s="1109">
        <v>-10</v>
      </c>
      <c r="AZ8" s="1109">
        <v>-91</v>
      </c>
      <c r="BA8" s="1109">
        <v>-13</v>
      </c>
      <c r="BB8" s="1109">
        <v>44</v>
      </c>
      <c r="BC8" s="1109">
        <v>42</v>
      </c>
      <c r="BD8" s="1109">
        <v>8</v>
      </c>
      <c r="BE8" s="1109">
        <v>1</v>
      </c>
      <c r="BF8" s="1109">
        <v>-11</v>
      </c>
      <c r="BG8" s="1109">
        <v>0</v>
      </c>
      <c r="BH8" s="1109">
        <v>-7</v>
      </c>
      <c r="BI8" s="1109">
        <v>17</v>
      </c>
      <c r="BJ8" s="1109">
        <v>-11</v>
      </c>
      <c r="BK8" s="1109">
        <v>-18</v>
      </c>
      <c r="BL8" s="1110">
        <v>-34</v>
      </c>
      <c r="BM8" s="1463"/>
    </row>
    <row r="9" spans="1:65">
      <c r="A9" s="1289">
        <v>106</v>
      </c>
      <c r="B9" s="1160" t="s">
        <v>74</v>
      </c>
      <c r="C9" s="1290">
        <v>-163</v>
      </c>
      <c r="D9" s="1109">
        <v>-41</v>
      </c>
      <c r="E9" s="1109">
        <v>-9</v>
      </c>
      <c r="F9" s="1109">
        <v>3</v>
      </c>
      <c r="G9" s="1109">
        <v>1</v>
      </c>
      <c r="H9" s="1109">
        <v>55</v>
      </c>
      <c r="I9" s="1109">
        <v>-65</v>
      </c>
      <c r="J9" s="1109">
        <v>-74</v>
      </c>
      <c r="K9" s="1109">
        <v>-55</v>
      </c>
      <c r="L9" s="1109">
        <v>1</v>
      </c>
      <c r="M9" s="1109">
        <v>5</v>
      </c>
      <c r="N9" s="1109">
        <v>23</v>
      </c>
      <c r="O9" s="1109">
        <v>-20</v>
      </c>
      <c r="P9" s="1109">
        <v>44</v>
      </c>
      <c r="Q9" s="1109">
        <v>-1</v>
      </c>
      <c r="R9" s="1109">
        <v>0</v>
      </c>
      <c r="S9" s="1109">
        <v>-16</v>
      </c>
      <c r="T9" s="1109">
        <v>-10</v>
      </c>
      <c r="U9" s="1109">
        <v>2</v>
      </c>
      <c r="V9" s="1109">
        <v>-6</v>
      </c>
      <c r="W9" s="1110"/>
      <c r="X9" s="1109">
        <v>-75</v>
      </c>
      <c r="Y9" s="1109">
        <v>-3</v>
      </c>
      <c r="Z9" s="1109">
        <v>-2</v>
      </c>
      <c r="AA9" s="1109">
        <v>1</v>
      </c>
      <c r="AB9" s="1109">
        <v>-33</v>
      </c>
      <c r="AC9" s="1109">
        <v>66</v>
      </c>
      <c r="AD9" s="1109">
        <v>-47</v>
      </c>
      <c r="AE9" s="1109">
        <v>-30</v>
      </c>
      <c r="AF9" s="1109">
        <v>-34</v>
      </c>
      <c r="AG9" s="1109">
        <v>8</v>
      </c>
      <c r="AH9" s="1109">
        <v>4</v>
      </c>
      <c r="AI9" s="1109">
        <v>7</v>
      </c>
      <c r="AJ9" s="1109">
        <v>-18</v>
      </c>
      <c r="AK9" s="1109">
        <v>13</v>
      </c>
      <c r="AL9" s="1109">
        <v>-9</v>
      </c>
      <c r="AM9" s="1109">
        <v>4</v>
      </c>
      <c r="AN9" s="1109">
        <v>0</v>
      </c>
      <c r="AO9" s="1109">
        <v>-7</v>
      </c>
      <c r="AP9" s="1109">
        <v>7</v>
      </c>
      <c r="AQ9" s="1109">
        <v>-2</v>
      </c>
      <c r="AR9" s="1097"/>
      <c r="AS9" s="1290">
        <v>-88</v>
      </c>
      <c r="AT9" s="1109">
        <v>-38</v>
      </c>
      <c r="AU9" s="1109">
        <v>-7</v>
      </c>
      <c r="AV9" s="1109">
        <v>2</v>
      </c>
      <c r="AW9" s="1109">
        <v>34</v>
      </c>
      <c r="AX9" s="1109">
        <v>-11</v>
      </c>
      <c r="AY9" s="1109">
        <v>-18</v>
      </c>
      <c r="AZ9" s="1109">
        <v>-44</v>
      </c>
      <c r="BA9" s="1109">
        <v>-21</v>
      </c>
      <c r="BB9" s="1109">
        <v>-7</v>
      </c>
      <c r="BC9" s="1109">
        <v>1</v>
      </c>
      <c r="BD9" s="1109">
        <v>16</v>
      </c>
      <c r="BE9" s="1109">
        <v>-2</v>
      </c>
      <c r="BF9" s="1109">
        <v>31</v>
      </c>
      <c r="BG9" s="1109">
        <v>8</v>
      </c>
      <c r="BH9" s="1109">
        <v>-4</v>
      </c>
      <c r="BI9" s="1109">
        <v>-16</v>
      </c>
      <c r="BJ9" s="1109">
        <v>-3</v>
      </c>
      <c r="BK9" s="1109">
        <v>-5</v>
      </c>
      <c r="BL9" s="1110">
        <v>-4</v>
      </c>
      <c r="BM9" s="1463"/>
    </row>
    <row r="10" spans="1:65">
      <c r="A10" s="1289">
        <v>107</v>
      </c>
      <c r="B10" s="1160" t="s">
        <v>75</v>
      </c>
      <c r="C10" s="1290">
        <v>157</v>
      </c>
      <c r="D10" s="1109">
        <v>73</v>
      </c>
      <c r="E10" s="1109">
        <v>53</v>
      </c>
      <c r="F10" s="1109">
        <v>12</v>
      </c>
      <c r="G10" s="1109">
        <v>12</v>
      </c>
      <c r="H10" s="1109">
        <v>-117</v>
      </c>
      <c r="I10" s="1109">
        <v>-161</v>
      </c>
      <c r="J10" s="1109">
        <v>132</v>
      </c>
      <c r="K10" s="1109">
        <v>32</v>
      </c>
      <c r="L10" s="1109">
        <v>37</v>
      </c>
      <c r="M10" s="1109">
        <v>40</v>
      </c>
      <c r="N10" s="1109">
        <v>35</v>
      </c>
      <c r="O10" s="1109">
        <v>5</v>
      </c>
      <c r="P10" s="1109">
        <v>18</v>
      </c>
      <c r="Q10" s="1109">
        <v>22</v>
      </c>
      <c r="R10" s="1109">
        <v>11</v>
      </c>
      <c r="S10" s="1109">
        <v>-21</v>
      </c>
      <c r="T10" s="1109">
        <v>-9</v>
      </c>
      <c r="U10" s="1109">
        <v>-9</v>
      </c>
      <c r="V10" s="1109">
        <v>-8</v>
      </c>
      <c r="W10" s="1110"/>
      <c r="X10" s="1109">
        <v>98</v>
      </c>
      <c r="Y10" s="1109">
        <v>58</v>
      </c>
      <c r="Z10" s="1109">
        <v>28</v>
      </c>
      <c r="AA10" s="1109">
        <v>8</v>
      </c>
      <c r="AB10" s="1109">
        <v>-6</v>
      </c>
      <c r="AC10" s="1109">
        <v>-109</v>
      </c>
      <c r="AD10" s="1109">
        <v>-74</v>
      </c>
      <c r="AE10" s="1109">
        <v>78</v>
      </c>
      <c r="AF10" s="1109">
        <v>21</v>
      </c>
      <c r="AG10" s="1109">
        <v>0</v>
      </c>
      <c r="AH10" s="1109">
        <v>27</v>
      </c>
      <c r="AI10" s="1109">
        <v>21</v>
      </c>
      <c r="AJ10" s="1109">
        <v>10</v>
      </c>
      <c r="AK10" s="1109">
        <v>19</v>
      </c>
      <c r="AL10" s="1109">
        <v>17</v>
      </c>
      <c r="AM10" s="1109">
        <v>19</v>
      </c>
      <c r="AN10" s="1109">
        <v>0</v>
      </c>
      <c r="AO10" s="1109">
        <v>-11</v>
      </c>
      <c r="AP10" s="1109">
        <v>-3</v>
      </c>
      <c r="AQ10" s="1109">
        <v>-5</v>
      </c>
      <c r="AR10" s="1097"/>
      <c r="AS10" s="1290">
        <v>59</v>
      </c>
      <c r="AT10" s="1109">
        <v>15</v>
      </c>
      <c r="AU10" s="1109">
        <v>25</v>
      </c>
      <c r="AV10" s="1109">
        <v>4</v>
      </c>
      <c r="AW10" s="1109">
        <v>18</v>
      </c>
      <c r="AX10" s="1109">
        <v>-8</v>
      </c>
      <c r="AY10" s="1109">
        <v>-87</v>
      </c>
      <c r="AZ10" s="1109">
        <v>54</v>
      </c>
      <c r="BA10" s="1109">
        <v>11</v>
      </c>
      <c r="BB10" s="1109">
        <v>37</v>
      </c>
      <c r="BC10" s="1109">
        <v>13</v>
      </c>
      <c r="BD10" s="1109">
        <v>14</v>
      </c>
      <c r="BE10" s="1109">
        <v>-5</v>
      </c>
      <c r="BF10" s="1109">
        <v>-1</v>
      </c>
      <c r="BG10" s="1109">
        <v>5</v>
      </c>
      <c r="BH10" s="1109">
        <v>-8</v>
      </c>
      <c r="BI10" s="1109">
        <v>-21</v>
      </c>
      <c r="BJ10" s="1109">
        <v>2</v>
      </c>
      <c r="BK10" s="1109">
        <v>-6</v>
      </c>
      <c r="BL10" s="1110">
        <v>-3</v>
      </c>
      <c r="BM10" s="1463"/>
    </row>
    <row r="11" spans="1:65">
      <c r="A11" s="1289">
        <v>108</v>
      </c>
      <c r="B11" s="1160" t="s">
        <v>76</v>
      </c>
      <c r="C11" s="1290">
        <v>-724</v>
      </c>
      <c r="D11" s="1109">
        <v>9</v>
      </c>
      <c r="E11" s="1109">
        <v>3</v>
      </c>
      <c r="F11" s="1109">
        <v>23</v>
      </c>
      <c r="G11" s="1109">
        <v>-18</v>
      </c>
      <c r="H11" s="1109">
        <v>-402</v>
      </c>
      <c r="I11" s="1109">
        <v>-213</v>
      </c>
      <c r="J11" s="1109">
        <v>-151</v>
      </c>
      <c r="K11" s="1109">
        <v>29</v>
      </c>
      <c r="L11" s="1109">
        <v>-4</v>
      </c>
      <c r="M11" s="1109">
        <v>-13</v>
      </c>
      <c r="N11" s="1109">
        <v>10</v>
      </c>
      <c r="O11" s="1109">
        <v>19</v>
      </c>
      <c r="P11" s="1109">
        <v>-19</v>
      </c>
      <c r="Q11" s="1109">
        <v>13</v>
      </c>
      <c r="R11" s="1109">
        <v>-15</v>
      </c>
      <c r="S11" s="1109">
        <v>9</v>
      </c>
      <c r="T11" s="1109">
        <v>-23</v>
      </c>
      <c r="U11" s="1109">
        <v>1</v>
      </c>
      <c r="V11" s="1109">
        <v>18</v>
      </c>
      <c r="W11" s="1110"/>
      <c r="X11" s="1109">
        <v>-516</v>
      </c>
      <c r="Y11" s="1109">
        <v>-6</v>
      </c>
      <c r="Z11" s="1109">
        <v>6</v>
      </c>
      <c r="AA11" s="1109">
        <v>5</v>
      </c>
      <c r="AB11" s="1109">
        <v>-17</v>
      </c>
      <c r="AC11" s="1109">
        <v>-255</v>
      </c>
      <c r="AD11" s="1109">
        <v>-127</v>
      </c>
      <c r="AE11" s="1109">
        <v>-97</v>
      </c>
      <c r="AF11" s="1109">
        <v>21</v>
      </c>
      <c r="AG11" s="1109">
        <v>-11</v>
      </c>
      <c r="AH11" s="1109">
        <v>-26</v>
      </c>
      <c r="AI11" s="1109">
        <v>0</v>
      </c>
      <c r="AJ11" s="1109">
        <v>3</v>
      </c>
      <c r="AK11" s="1109">
        <v>-13</v>
      </c>
      <c r="AL11" s="1109">
        <v>19</v>
      </c>
      <c r="AM11" s="1109">
        <v>-20</v>
      </c>
      <c r="AN11" s="1109">
        <v>6</v>
      </c>
      <c r="AO11" s="1109">
        <v>-2</v>
      </c>
      <c r="AP11" s="1109">
        <v>-5</v>
      </c>
      <c r="AQ11" s="1109">
        <v>3</v>
      </c>
      <c r="AR11" s="1097"/>
      <c r="AS11" s="1290">
        <v>-208</v>
      </c>
      <c r="AT11" s="1109">
        <v>15</v>
      </c>
      <c r="AU11" s="1109">
        <v>-3</v>
      </c>
      <c r="AV11" s="1109">
        <v>18</v>
      </c>
      <c r="AW11" s="1109">
        <v>-1</v>
      </c>
      <c r="AX11" s="1109">
        <v>-147</v>
      </c>
      <c r="AY11" s="1109">
        <v>-86</v>
      </c>
      <c r="AZ11" s="1109">
        <v>-54</v>
      </c>
      <c r="BA11" s="1109">
        <v>8</v>
      </c>
      <c r="BB11" s="1109">
        <v>7</v>
      </c>
      <c r="BC11" s="1109">
        <v>13</v>
      </c>
      <c r="BD11" s="1109">
        <v>10</v>
      </c>
      <c r="BE11" s="1109">
        <v>16</v>
      </c>
      <c r="BF11" s="1109">
        <v>-6</v>
      </c>
      <c r="BG11" s="1109">
        <v>-6</v>
      </c>
      <c r="BH11" s="1109">
        <v>5</v>
      </c>
      <c r="BI11" s="1109">
        <v>3</v>
      </c>
      <c r="BJ11" s="1109">
        <v>-21</v>
      </c>
      <c r="BK11" s="1109">
        <v>6</v>
      </c>
      <c r="BL11" s="1110">
        <v>15</v>
      </c>
      <c r="BM11" s="1463"/>
    </row>
    <row r="12" spans="1:65">
      <c r="A12" s="1289">
        <v>109</v>
      </c>
      <c r="B12" s="1160" t="s">
        <v>73</v>
      </c>
      <c r="C12" s="1290">
        <v>-550</v>
      </c>
      <c r="D12" s="1109">
        <v>206</v>
      </c>
      <c r="E12" s="1109">
        <v>20</v>
      </c>
      <c r="F12" s="1109">
        <v>6</v>
      </c>
      <c r="G12" s="1109">
        <v>-147</v>
      </c>
      <c r="H12" s="1109">
        <v>-524</v>
      </c>
      <c r="I12" s="1109">
        <v>-245</v>
      </c>
      <c r="J12" s="1109">
        <v>32</v>
      </c>
      <c r="K12" s="1109">
        <v>37</v>
      </c>
      <c r="L12" s="1109">
        <v>47</v>
      </c>
      <c r="M12" s="1109">
        <v>-2</v>
      </c>
      <c r="N12" s="1109">
        <v>-11</v>
      </c>
      <c r="O12" s="1109">
        <v>22</v>
      </c>
      <c r="P12" s="1109">
        <v>-7</v>
      </c>
      <c r="Q12" s="1109">
        <v>-12</v>
      </c>
      <c r="R12" s="1109">
        <v>-10</v>
      </c>
      <c r="S12" s="1109">
        <v>-7</v>
      </c>
      <c r="T12" s="1109">
        <v>-13</v>
      </c>
      <c r="U12" s="1109">
        <v>30</v>
      </c>
      <c r="V12" s="1109">
        <v>28</v>
      </c>
      <c r="W12" s="1110"/>
      <c r="X12" s="1109">
        <v>-117</v>
      </c>
      <c r="Y12" s="1109">
        <v>89</v>
      </c>
      <c r="Z12" s="1109">
        <v>10</v>
      </c>
      <c r="AA12" s="1109">
        <v>10</v>
      </c>
      <c r="AB12" s="1109">
        <v>-49</v>
      </c>
      <c r="AC12" s="1109">
        <v>-223</v>
      </c>
      <c r="AD12" s="1109">
        <v>-104</v>
      </c>
      <c r="AE12" s="1109">
        <v>15</v>
      </c>
      <c r="AF12" s="1109">
        <v>66</v>
      </c>
      <c r="AG12" s="1109">
        <v>40</v>
      </c>
      <c r="AH12" s="1109">
        <v>-1</v>
      </c>
      <c r="AI12" s="1109">
        <v>-9</v>
      </c>
      <c r="AJ12" s="1109">
        <v>23</v>
      </c>
      <c r="AK12" s="1109">
        <v>13</v>
      </c>
      <c r="AL12" s="1109">
        <v>4</v>
      </c>
      <c r="AM12" s="1109">
        <v>-9</v>
      </c>
      <c r="AN12" s="1109">
        <v>-2</v>
      </c>
      <c r="AO12" s="1109">
        <v>-1</v>
      </c>
      <c r="AP12" s="1109">
        <v>4</v>
      </c>
      <c r="AQ12" s="1109">
        <v>7</v>
      </c>
      <c r="AR12" s="1097"/>
      <c r="AS12" s="1290">
        <v>-433</v>
      </c>
      <c r="AT12" s="1109">
        <v>117</v>
      </c>
      <c r="AU12" s="1109">
        <v>10</v>
      </c>
      <c r="AV12" s="1109">
        <v>-4</v>
      </c>
      <c r="AW12" s="1109">
        <v>-98</v>
      </c>
      <c r="AX12" s="1109">
        <v>-301</v>
      </c>
      <c r="AY12" s="1109">
        <v>-141</v>
      </c>
      <c r="AZ12" s="1109">
        <v>17</v>
      </c>
      <c r="BA12" s="1109">
        <v>-29</v>
      </c>
      <c r="BB12" s="1109">
        <v>7</v>
      </c>
      <c r="BC12" s="1109">
        <v>-1</v>
      </c>
      <c r="BD12" s="1109">
        <v>-2</v>
      </c>
      <c r="BE12" s="1109">
        <v>-1</v>
      </c>
      <c r="BF12" s="1109">
        <v>-20</v>
      </c>
      <c r="BG12" s="1109">
        <v>-16</v>
      </c>
      <c r="BH12" s="1109">
        <v>-1</v>
      </c>
      <c r="BI12" s="1109">
        <v>-5</v>
      </c>
      <c r="BJ12" s="1109">
        <v>-12</v>
      </c>
      <c r="BK12" s="1109">
        <v>26</v>
      </c>
      <c r="BL12" s="1110">
        <v>21</v>
      </c>
      <c r="BM12" s="1463"/>
    </row>
    <row r="13" spans="1:65">
      <c r="A13" s="1289">
        <v>110</v>
      </c>
      <c r="B13" s="1160" t="s">
        <v>71</v>
      </c>
      <c r="C13" s="1290">
        <v>1240</v>
      </c>
      <c r="D13" s="1109">
        <v>-237</v>
      </c>
      <c r="E13" s="1109">
        <v>-60</v>
      </c>
      <c r="F13" s="1109">
        <v>22</v>
      </c>
      <c r="G13" s="1109">
        <v>165</v>
      </c>
      <c r="H13" s="1109">
        <v>1223</v>
      </c>
      <c r="I13" s="1109">
        <v>105</v>
      </c>
      <c r="J13" s="1109">
        <v>-76</v>
      </c>
      <c r="K13" s="1109">
        <v>-4</v>
      </c>
      <c r="L13" s="1109">
        <v>11</v>
      </c>
      <c r="M13" s="1109">
        <v>45</v>
      </c>
      <c r="N13" s="1109">
        <v>46</v>
      </c>
      <c r="O13" s="1109">
        <v>75</v>
      </c>
      <c r="P13" s="1109">
        <v>-33</v>
      </c>
      <c r="Q13" s="1109">
        <v>0</v>
      </c>
      <c r="R13" s="1109">
        <v>16</v>
      </c>
      <c r="S13" s="1109">
        <v>0</v>
      </c>
      <c r="T13" s="1109">
        <v>-5</v>
      </c>
      <c r="U13" s="1109">
        <v>-29</v>
      </c>
      <c r="V13" s="1109">
        <v>-24</v>
      </c>
      <c r="W13" s="1110"/>
      <c r="X13" s="1109">
        <v>433</v>
      </c>
      <c r="Y13" s="1109">
        <v>-131</v>
      </c>
      <c r="Z13" s="1109">
        <v>-47</v>
      </c>
      <c r="AA13" s="1109">
        <v>6</v>
      </c>
      <c r="AB13" s="1109">
        <v>75</v>
      </c>
      <c r="AC13" s="1109">
        <v>451</v>
      </c>
      <c r="AD13" s="1109">
        <v>89</v>
      </c>
      <c r="AE13" s="1109">
        <v>3</v>
      </c>
      <c r="AF13" s="1109">
        <v>-17</v>
      </c>
      <c r="AG13" s="1109">
        <v>-5</v>
      </c>
      <c r="AH13" s="1109">
        <v>14</v>
      </c>
      <c r="AI13" s="1109">
        <v>25</v>
      </c>
      <c r="AJ13" s="1109">
        <v>26</v>
      </c>
      <c r="AK13" s="1109">
        <v>-8</v>
      </c>
      <c r="AL13" s="1109">
        <v>-16</v>
      </c>
      <c r="AM13" s="1109">
        <v>-5</v>
      </c>
      <c r="AN13" s="1109">
        <v>0</v>
      </c>
      <c r="AO13" s="1109">
        <v>-7</v>
      </c>
      <c r="AP13" s="1109">
        <v>-6</v>
      </c>
      <c r="AQ13" s="1109">
        <v>-14</v>
      </c>
      <c r="AR13" s="1097"/>
      <c r="AS13" s="1290">
        <v>807</v>
      </c>
      <c r="AT13" s="1109">
        <v>-106</v>
      </c>
      <c r="AU13" s="1109">
        <v>-13</v>
      </c>
      <c r="AV13" s="1109">
        <v>16</v>
      </c>
      <c r="AW13" s="1109">
        <v>90</v>
      </c>
      <c r="AX13" s="1109">
        <v>772</v>
      </c>
      <c r="AY13" s="1109">
        <v>16</v>
      </c>
      <c r="AZ13" s="1109">
        <v>-79</v>
      </c>
      <c r="BA13" s="1109">
        <v>13</v>
      </c>
      <c r="BB13" s="1109">
        <v>16</v>
      </c>
      <c r="BC13" s="1109">
        <v>31</v>
      </c>
      <c r="BD13" s="1109">
        <v>21</v>
      </c>
      <c r="BE13" s="1109">
        <v>49</v>
      </c>
      <c r="BF13" s="1109">
        <v>-25</v>
      </c>
      <c r="BG13" s="1109">
        <v>16</v>
      </c>
      <c r="BH13" s="1109">
        <v>21</v>
      </c>
      <c r="BI13" s="1109">
        <v>0</v>
      </c>
      <c r="BJ13" s="1109">
        <v>2</v>
      </c>
      <c r="BK13" s="1109">
        <v>-23</v>
      </c>
      <c r="BL13" s="1110">
        <v>-10</v>
      </c>
      <c r="BM13" s="1463"/>
    </row>
    <row r="14" spans="1:65">
      <c r="A14" s="1291">
        <v>111</v>
      </c>
      <c r="B14" s="1163" t="s">
        <v>77</v>
      </c>
      <c r="C14" s="1292">
        <v>-1012</v>
      </c>
      <c r="D14" s="1113">
        <v>90</v>
      </c>
      <c r="E14" s="1113">
        <v>-38</v>
      </c>
      <c r="F14" s="1113">
        <v>0</v>
      </c>
      <c r="G14" s="1113">
        <v>-72</v>
      </c>
      <c r="H14" s="1113">
        <v>-554</v>
      </c>
      <c r="I14" s="1113">
        <v>-408</v>
      </c>
      <c r="J14" s="1113">
        <v>-136</v>
      </c>
      <c r="K14" s="1113">
        <v>-49</v>
      </c>
      <c r="L14" s="1113">
        <v>-9</v>
      </c>
      <c r="M14" s="1113">
        <v>9</v>
      </c>
      <c r="N14" s="1113">
        <v>28</v>
      </c>
      <c r="O14" s="1113">
        <v>-19</v>
      </c>
      <c r="P14" s="1113">
        <v>2</v>
      </c>
      <c r="Q14" s="1113">
        <v>24</v>
      </c>
      <c r="R14" s="1113">
        <v>-14</v>
      </c>
      <c r="S14" s="1113">
        <v>11</v>
      </c>
      <c r="T14" s="1113">
        <v>30</v>
      </c>
      <c r="U14" s="1113">
        <v>46</v>
      </c>
      <c r="V14" s="1113">
        <v>47</v>
      </c>
      <c r="W14" s="1111"/>
      <c r="X14" s="1113">
        <v>-526</v>
      </c>
      <c r="Y14" s="1113">
        <v>32</v>
      </c>
      <c r="Z14" s="1113">
        <v>-7</v>
      </c>
      <c r="AA14" s="1113">
        <v>-4</v>
      </c>
      <c r="AB14" s="1113">
        <v>-53</v>
      </c>
      <c r="AC14" s="1113">
        <v>-242</v>
      </c>
      <c r="AD14" s="1113">
        <v>-199</v>
      </c>
      <c r="AE14" s="1113">
        <v>-30</v>
      </c>
      <c r="AF14" s="1113">
        <v>-32</v>
      </c>
      <c r="AG14" s="1113">
        <v>-5</v>
      </c>
      <c r="AH14" s="1113">
        <v>8</v>
      </c>
      <c r="AI14" s="1113">
        <v>-3</v>
      </c>
      <c r="AJ14" s="1113">
        <v>5</v>
      </c>
      <c r="AK14" s="1113">
        <v>-4</v>
      </c>
      <c r="AL14" s="1113">
        <v>-3</v>
      </c>
      <c r="AM14" s="1113">
        <v>-15</v>
      </c>
      <c r="AN14" s="1113">
        <v>8</v>
      </c>
      <c r="AO14" s="1113">
        <v>6</v>
      </c>
      <c r="AP14" s="1113">
        <v>4</v>
      </c>
      <c r="AQ14" s="1113">
        <v>8</v>
      </c>
      <c r="AR14" s="1456"/>
      <c r="AS14" s="1292">
        <v>-486</v>
      </c>
      <c r="AT14" s="1113">
        <v>58</v>
      </c>
      <c r="AU14" s="1113">
        <v>-31</v>
      </c>
      <c r="AV14" s="1113">
        <v>4</v>
      </c>
      <c r="AW14" s="1113">
        <v>-19</v>
      </c>
      <c r="AX14" s="1113">
        <v>-312</v>
      </c>
      <c r="AY14" s="1113">
        <v>-209</v>
      </c>
      <c r="AZ14" s="1113">
        <v>-106</v>
      </c>
      <c r="BA14" s="1113">
        <v>-17</v>
      </c>
      <c r="BB14" s="1113">
        <v>-4</v>
      </c>
      <c r="BC14" s="1113">
        <v>1</v>
      </c>
      <c r="BD14" s="1113">
        <v>31</v>
      </c>
      <c r="BE14" s="1113">
        <v>-24</v>
      </c>
      <c r="BF14" s="1113">
        <v>6</v>
      </c>
      <c r="BG14" s="1113">
        <v>27</v>
      </c>
      <c r="BH14" s="1113">
        <v>1</v>
      </c>
      <c r="BI14" s="1113">
        <v>3</v>
      </c>
      <c r="BJ14" s="1113">
        <v>24</v>
      </c>
      <c r="BK14" s="1113">
        <v>42</v>
      </c>
      <c r="BL14" s="1111">
        <v>39</v>
      </c>
      <c r="BM14" s="1465"/>
    </row>
    <row r="15" spans="1:65">
      <c r="A15" s="1289">
        <v>201</v>
      </c>
      <c r="B15" s="1160" t="s">
        <v>416</v>
      </c>
      <c r="C15" s="1290">
        <v>-421</v>
      </c>
      <c r="D15" s="1109">
        <v>-33</v>
      </c>
      <c r="E15" s="1109">
        <v>-35</v>
      </c>
      <c r="F15" s="1109">
        <v>-8</v>
      </c>
      <c r="G15" s="1109">
        <v>-41</v>
      </c>
      <c r="H15" s="1109">
        <v>-414</v>
      </c>
      <c r="I15" s="1109">
        <v>-208</v>
      </c>
      <c r="J15" s="1109">
        <v>-15</v>
      </c>
      <c r="K15" s="1109">
        <v>17</v>
      </c>
      <c r="L15" s="1109">
        <v>7</v>
      </c>
      <c r="M15" s="1109">
        <v>62</v>
      </c>
      <c r="N15" s="1109">
        <v>46</v>
      </c>
      <c r="O15" s="1109">
        <v>43</v>
      </c>
      <c r="P15" s="1109">
        <v>4</v>
      </c>
      <c r="Q15" s="1109">
        <v>42</v>
      </c>
      <c r="R15" s="1109">
        <v>41</v>
      </c>
      <c r="S15" s="1109">
        <v>32</v>
      </c>
      <c r="T15" s="1109">
        <v>1</v>
      </c>
      <c r="U15" s="1109">
        <v>18</v>
      </c>
      <c r="V15" s="1109">
        <v>20</v>
      </c>
      <c r="W15" s="1110"/>
      <c r="X15" s="1109">
        <v>-38</v>
      </c>
      <c r="Y15" s="1109">
        <v>-35</v>
      </c>
      <c r="Z15" s="1109">
        <v>-10</v>
      </c>
      <c r="AA15" s="1109">
        <v>-16</v>
      </c>
      <c r="AB15" s="1109">
        <v>5</v>
      </c>
      <c r="AC15" s="1109">
        <v>-74</v>
      </c>
      <c r="AD15" s="1109">
        <v>-107</v>
      </c>
      <c r="AE15" s="1109">
        <v>-24</v>
      </c>
      <c r="AF15" s="1109">
        <v>27</v>
      </c>
      <c r="AG15" s="1109">
        <v>49</v>
      </c>
      <c r="AH15" s="1109">
        <v>30</v>
      </c>
      <c r="AI15" s="1109">
        <v>15</v>
      </c>
      <c r="AJ15" s="1109">
        <v>31</v>
      </c>
      <c r="AK15" s="1109">
        <v>-6</v>
      </c>
      <c r="AL15" s="1109">
        <v>24</v>
      </c>
      <c r="AM15" s="1109">
        <v>20</v>
      </c>
      <c r="AN15" s="1109">
        <v>17</v>
      </c>
      <c r="AO15" s="1109">
        <v>-2</v>
      </c>
      <c r="AP15" s="1109">
        <v>4</v>
      </c>
      <c r="AQ15" s="1109">
        <v>14</v>
      </c>
      <c r="AR15" s="1097"/>
      <c r="AS15" s="1290">
        <v>-383</v>
      </c>
      <c r="AT15" s="1109">
        <v>2</v>
      </c>
      <c r="AU15" s="1109">
        <v>-25</v>
      </c>
      <c r="AV15" s="1109">
        <v>8</v>
      </c>
      <c r="AW15" s="1109">
        <v>-46</v>
      </c>
      <c r="AX15" s="1109">
        <v>-340</v>
      </c>
      <c r="AY15" s="1109">
        <v>-101</v>
      </c>
      <c r="AZ15" s="1109">
        <v>9</v>
      </c>
      <c r="BA15" s="1109">
        <v>-10</v>
      </c>
      <c r="BB15" s="1109">
        <v>-42</v>
      </c>
      <c r="BC15" s="1109">
        <v>32</v>
      </c>
      <c r="BD15" s="1109">
        <v>31</v>
      </c>
      <c r="BE15" s="1109">
        <v>12</v>
      </c>
      <c r="BF15" s="1109">
        <v>10</v>
      </c>
      <c r="BG15" s="1109">
        <v>18</v>
      </c>
      <c r="BH15" s="1109">
        <v>21</v>
      </c>
      <c r="BI15" s="1109">
        <v>15</v>
      </c>
      <c r="BJ15" s="1109">
        <v>3</v>
      </c>
      <c r="BK15" s="1109">
        <v>14</v>
      </c>
      <c r="BL15" s="1110">
        <v>6</v>
      </c>
      <c r="BM15" s="1463"/>
    </row>
    <row r="16" spans="1:65">
      <c r="A16" s="1289">
        <v>202</v>
      </c>
      <c r="B16" s="1160" t="s">
        <v>15</v>
      </c>
      <c r="C16" s="1290">
        <v>928</v>
      </c>
      <c r="D16" s="1109">
        <v>-455</v>
      </c>
      <c r="E16" s="1109">
        <v>-114</v>
      </c>
      <c r="F16" s="1109">
        <v>-13</v>
      </c>
      <c r="G16" s="1109">
        <v>185</v>
      </c>
      <c r="H16" s="1109">
        <v>813</v>
      </c>
      <c r="I16" s="1109">
        <v>496</v>
      </c>
      <c r="J16" s="1109">
        <v>79</v>
      </c>
      <c r="K16" s="1109">
        <v>-230</v>
      </c>
      <c r="L16" s="1109">
        <v>-1</v>
      </c>
      <c r="M16" s="1109">
        <v>104</v>
      </c>
      <c r="N16" s="1109">
        <v>84</v>
      </c>
      <c r="O16" s="1109">
        <v>16</v>
      </c>
      <c r="P16" s="1109">
        <v>-13</v>
      </c>
      <c r="Q16" s="1109">
        <v>-40</v>
      </c>
      <c r="R16" s="1109">
        <v>1</v>
      </c>
      <c r="S16" s="1109">
        <v>4</v>
      </c>
      <c r="T16" s="1109">
        <v>15</v>
      </c>
      <c r="U16" s="1109">
        <v>-1</v>
      </c>
      <c r="V16" s="1109">
        <v>-2</v>
      </c>
      <c r="W16" s="1110"/>
      <c r="X16" s="1109">
        <v>539</v>
      </c>
      <c r="Y16" s="1109">
        <v>-260</v>
      </c>
      <c r="Z16" s="1109">
        <v>-40</v>
      </c>
      <c r="AA16" s="1109">
        <v>2</v>
      </c>
      <c r="AB16" s="1109">
        <v>86</v>
      </c>
      <c r="AC16" s="1109">
        <v>381</v>
      </c>
      <c r="AD16" s="1109">
        <v>278</v>
      </c>
      <c r="AE16" s="1109">
        <v>117</v>
      </c>
      <c r="AF16" s="1109">
        <v>-88</v>
      </c>
      <c r="AG16" s="1109">
        <v>14</v>
      </c>
      <c r="AH16" s="1109">
        <v>55</v>
      </c>
      <c r="AI16" s="1109">
        <v>18</v>
      </c>
      <c r="AJ16" s="1109">
        <v>18</v>
      </c>
      <c r="AK16" s="1109">
        <v>-15</v>
      </c>
      <c r="AL16" s="1109">
        <v>-21</v>
      </c>
      <c r="AM16" s="1109">
        <v>-1</v>
      </c>
      <c r="AN16" s="1109">
        <v>-1</v>
      </c>
      <c r="AO16" s="1109">
        <v>7</v>
      </c>
      <c r="AP16" s="1109">
        <v>-9</v>
      </c>
      <c r="AQ16" s="1109">
        <v>-2</v>
      </c>
      <c r="AR16" s="1097"/>
      <c r="AS16" s="1290">
        <v>389</v>
      </c>
      <c r="AT16" s="1109">
        <v>-195</v>
      </c>
      <c r="AU16" s="1109">
        <v>-74</v>
      </c>
      <c r="AV16" s="1109">
        <v>-15</v>
      </c>
      <c r="AW16" s="1109">
        <v>99</v>
      </c>
      <c r="AX16" s="1109">
        <v>432</v>
      </c>
      <c r="AY16" s="1109">
        <v>218</v>
      </c>
      <c r="AZ16" s="1109">
        <v>-38</v>
      </c>
      <c r="BA16" s="1109">
        <v>-142</v>
      </c>
      <c r="BB16" s="1109">
        <v>-15</v>
      </c>
      <c r="BC16" s="1109">
        <v>49</v>
      </c>
      <c r="BD16" s="1109">
        <v>66</v>
      </c>
      <c r="BE16" s="1109">
        <v>-2</v>
      </c>
      <c r="BF16" s="1109">
        <v>2</v>
      </c>
      <c r="BG16" s="1109">
        <v>-19</v>
      </c>
      <c r="BH16" s="1109">
        <v>2</v>
      </c>
      <c r="BI16" s="1109">
        <v>5</v>
      </c>
      <c r="BJ16" s="1109">
        <v>8</v>
      </c>
      <c r="BK16" s="1109">
        <v>8</v>
      </c>
      <c r="BL16" s="1110">
        <v>0</v>
      </c>
      <c r="BM16" s="1463"/>
    </row>
    <row r="17" spans="1:65">
      <c r="A17" s="1289">
        <v>203</v>
      </c>
      <c r="B17" s="1160" t="s">
        <v>24</v>
      </c>
      <c r="C17" s="1290">
        <v>677</v>
      </c>
      <c r="D17" s="1109">
        <v>104</v>
      </c>
      <c r="E17" s="1109">
        <v>86</v>
      </c>
      <c r="F17" s="1109">
        <v>10</v>
      </c>
      <c r="G17" s="1109">
        <v>-77</v>
      </c>
      <c r="H17" s="1109">
        <v>-150</v>
      </c>
      <c r="I17" s="1109">
        <v>367</v>
      </c>
      <c r="J17" s="1109">
        <v>257</v>
      </c>
      <c r="K17" s="1109">
        <v>174</v>
      </c>
      <c r="L17" s="1109">
        <v>35</v>
      </c>
      <c r="M17" s="1109">
        <v>-16</v>
      </c>
      <c r="N17" s="1109">
        <v>-57</v>
      </c>
      <c r="O17" s="1109">
        <v>-10</v>
      </c>
      <c r="P17" s="1109">
        <v>-11</v>
      </c>
      <c r="Q17" s="1109">
        <v>-53</v>
      </c>
      <c r="R17" s="1109">
        <v>12</v>
      </c>
      <c r="S17" s="1109">
        <v>-6</v>
      </c>
      <c r="T17" s="1109">
        <v>4</v>
      </c>
      <c r="U17" s="1109">
        <v>4</v>
      </c>
      <c r="V17" s="1109">
        <v>4</v>
      </c>
      <c r="W17" s="1110"/>
      <c r="X17" s="1109">
        <v>299</v>
      </c>
      <c r="Y17" s="1109">
        <v>62</v>
      </c>
      <c r="Z17" s="1109">
        <v>65</v>
      </c>
      <c r="AA17" s="1109">
        <v>-12</v>
      </c>
      <c r="AB17" s="1109">
        <v>-45</v>
      </c>
      <c r="AC17" s="1109">
        <v>-74</v>
      </c>
      <c r="AD17" s="1109">
        <v>193</v>
      </c>
      <c r="AE17" s="1109">
        <v>117</v>
      </c>
      <c r="AF17" s="1109">
        <v>74</v>
      </c>
      <c r="AG17" s="1109">
        <v>36</v>
      </c>
      <c r="AH17" s="1109">
        <v>-34</v>
      </c>
      <c r="AI17" s="1109">
        <v>-11</v>
      </c>
      <c r="AJ17" s="1109">
        <v>-15</v>
      </c>
      <c r="AK17" s="1109">
        <v>-18</v>
      </c>
      <c r="AL17" s="1109">
        <v>-38</v>
      </c>
      <c r="AM17" s="1109">
        <v>4</v>
      </c>
      <c r="AN17" s="1109">
        <v>-6</v>
      </c>
      <c r="AO17" s="1109">
        <v>-8</v>
      </c>
      <c r="AP17" s="1109">
        <v>4</v>
      </c>
      <c r="AQ17" s="1109">
        <v>5</v>
      </c>
      <c r="AR17" s="1097"/>
      <c r="AS17" s="1290">
        <v>378</v>
      </c>
      <c r="AT17" s="1109">
        <v>42</v>
      </c>
      <c r="AU17" s="1109">
        <v>21</v>
      </c>
      <c r="AV17" s="1109">
        <v>22</v>
      </c>
      <c r="AW17" s="1109">
        <v>-32</v>
      </c>
      <c r="AX17" s="1109">
        <v>-76</v>
      </c>
      <c r="AY17" s="1109">
        <v>174</v>
      </c>
      <c r="AZ17" s="1109">
        <v>140</v>
      </c>
      <c r="BA17" s="1109">
        <v>100</v>
      </c>
      <c r="BB17" s="1109">
        <v>-1</v>
      </c>
      <c r="BC17" s="1109">
        <v>18</v>
      </c>
      <c r="BD17" s="1109">
        <v>-46</v>
      </c>
      <c r="BE17" s="1109">
        <v>5</v>
      </c>
      <c r="BF17" s="1109">
        <v>7</v>
      </c>
      <c r="BG17" s="1109">
        <v>-15</v>
      </c>
      <c r="BH17" s="1109">
        <v>8</v>
      </c>
      <c r="BI17" s="1109">
        <v>0</v>
      </c>
      <c r="BJ17" s="1109">
        <v>12</v>
      </c>
      <c r="BK17" s="1109">
        <v>0</v>
      </c>
      <c r="BL17" s="1110">
        <v>-1</v>
      </c>
      <c r="BM17" s="1463"/>
    </row>
    <row r="18" spans="1:65">
      <c r="A18" s="1289">
        <v>204</v>
      </c>
      <c r="B18" s="1160" t="s">
        <v>16</v>
      </c>
      <c r="C18" s="1290">
        <v>-8</v>
      </c>
      <c r="D18" s="1109">
        <v>43</v>
      </c>
      <c r="E18" s="1109">
        <v>63</v>
      </c>
      <c r="F18" s="1109">
        <v>-4</v>
      </c>
      <c r="G18" s="1109">
        <v>317</v>
      </c>
      <c r="H18" s="1109">
        <v>-538</v>
      </c>
      <c r="I18" s="1109">
        <v>107</v>
      </c>
      <c r="J18" s="1109">
        <v>131</v>
      </c>
      <c r="K18" s="1109">
        <v>110</v>
      </c>
      <c r="L18" s="1109">
        <v>69</v>
      </c>
      <c r="M18" s="1109">
        <v>-81</v>
      </c>
      <c r="N18" s="1109">
        <v>-103</v>
      </c>
      <c r="O18" s="1109">
        <v>14</v>
      </c>
      <c r="P18" s="1109">
        <v>-32</v>
      </c>
      <c r="Q18" s="1109">
        <v>-17</v>
      </c>
      <c r="R18" s="1109">
        <v>-57</v>
      </c>
      <c r="S18" s="1109">
        <v>4</v>
      </c>
      <c r="T18" s="1109">
        <v>-14</v>
      </c>
      <c r="U18" s="1109">
        <v>-4</v>
      </c>
      <c r="V18" s="1109">
        <v>-16</v>
      </c>
      <c r="W18" s="1110"/>
      <c r="X18" s="1109">
        <v>-413</v>
      </c>
      <c r="Y18" s="1109">
        <v>11</v>
      </c>
      <c r="Z18" s="1109">
        <v>19</v>
      </c>
      <c r="AA18" s="1109">
        <v>2</v>
      </c>
      <c r="AB18" s="1109">
        <v>164</v>
      </c>
      <c r="AC18" s="1109">
        <v>-557</v>
      </c>
      <c r="AD18" s="1109">
        <v>0</v>
      </c>
      <c r="AE18" s="1109">
        <v>49</v>
      </c>
      <c r="AF18" s="1109">
        <v>48</v>
      </c>
      <c r="AG18" s="1109">
        <v>24</v>
      </c>
      <c r="AH18" s="1109">
        <v>-78</v>
      </c>
      <c r="AI18" s="1109">
        <v>-45</v>
      </c>
      <c r="AJ18" s="1109">
        <v>4</v>
      </c>
      <c r="AK18" s="1109">
        <v>-9</v>
      </c>
      <c r="AL18" s="1109">
        <v>-9</v>
      </c>
      <c r="AM18" s="1109">
        <v>-29</v>
      </c>
      <c r="AN18" s="1109">
        <v>-2</v>
      </c>
      <c r="AO18" s="1109">
        <v>-8</v>
      </c>
      <c r="AP18" s="1109">
        <v>4</v>
      </c>
      <c r="AQ18" s="1109">
        <v>-1</v>
      </c>
      <c r="AR18" s="1097"/>
      <c r="AS18" s="1290">
        <v>405</v>
      </c>
      <c r="AT18" s="1109">
        <v>32</v>
      </c>
      <c r="AU18" s="1109">
        <v>44</v>
      </c>
      <c r="AV18" s="1109">
        <v>-6</v>
      </c>
      <c r="AW18" s="1109">
        <v>153</v>
      </c>
      <c r="AX18" s="1109">
        <v>19</v>
      </c>
      <c r="AY18" s="1109">
        <v>107</v>
      </c>
      <c r="AZ18" s="1109">
        <v>82</v>
      </c>
      <c r="BA18" s="1109">
        <v>62</v>
      </c>
      <c r="BB18" s="1109">
        <v>45</v>
      </c>
      <c r="BC18" s="1109">
        <v>-3</v>
      </c>
      <c r="BD18" s="1109">
        <v>-58</v>
      </c>
      <c r="BE18" s="1109">
        <v>10</v>
      </c>
      <c r="BF18" s="1109">
        <v>-23</v>
      </c>
      <c r="BG18" s="1109">
        <v>-8</v>
      </c>
      <c r="BH18" s="1109">
        <v>-28</v>
      </c>
      <c r="BI18" s="1109">
        <v>6</v>
      </c>
      <c r="BJ18" s="1109">
        <v>-6</v>
      </c>
      <c r="BK18" s="1109">
        <v>-8</v>
      </c>
      <c r="BL18" s="1110">
        <v>-15</v>
      </c>
      <c r="BM18" s="1463"/>
    </row>
    <row r="19" spans="1:65">
      <c r="A19" s="1289">
        <v>205</v>
      </c>
      <c r="B19" s="1160" t="s">
        <v>78</v>
      </c>
      <c r="C19" s="1290">
        <v>-305</v>
      </c>
      <c r="D19" s="1109">
        <v>-15</v>
      </c>
      <c r="E19" s="1109">
        <v>-16</v>
      </c>
      <c r="F19" s="1109">
        <v>-18</v>
      </c>
      <c r="G19" s="1109">
        <v>-41</v>
      </c>
      <c r="H19" s="1109">
        <v>-114</v>
      </c>
      <c r="I19" s="1109">
        <v>-73</v>
      </c>
      <c r="J19" s="1109">
        <v>-36</v>
      </c>
      <c r="K19" s="1109">
        <v>-9</v>
      </c>
      <c r="L19" s="1109">
        <v>-9</v>
      </c>
      <c r="M19" s="1109">
        <v>0</v>
      </c>
      <c r="N19" s="1109">
        <v>0</v>
      </c>
      <c r="O19" s="1109">
        <v>4</v>
      </c>
      <c r="P19" s="1109">
        <v>11</v>
      </c>
      <c r="Q19" s="1109">
        <v>6</v>
      </c>
      <c r="R19" s="1109">
        <v>10</v>
      </c>
      <c r="S19" s="1109">
        <v>5</v>
      </c>
      <c r="T19" s="1109">
        <v>0</v>
      </c>
      <c r="U19" s="1109">
        <v>-7</v>
      </c>
      <c r="V19" s="1109">
        <v>-3</v>
      </c>
      <c r="W19" s="1110"/>
      <c r="X19" s="1109">
        <v>-168</v>
      </c>
      <c r="Y19" s="1109">
        <v>-3</v>
      </c>
      <c r="Z19" s="1109">
        <v>-11</v>
      </c>
      <c r="AA19" s="1109">
        <v>-15</v>
      </c>
      <c r="AB19" s="1109">
        <v>-18</v>
      </c>
      <c r="AC19" s="1109">
        <v>-56</v>
      </c>
      <c r="AD19" s="1109">
        <v>-45</v>
      </c>
      <c r="AE19" s="1109">
        <v>-26</v>
      </c>
      <c r="AF19" s="1109">
        <v>-4</v>
      </c>
      <c r="AG19" s="1109">
        <v>-5</v>
      </c>
      <c r="AH19" s="1109">
        <v>2</v>
      </c>
      <c r="AI19" s="1109">
        <v>1</v>
      </c>
      <c r="AJ19" s="1109">
        <v>2</v>
      </c>
      <c r="AK19" s="1109">
        <v>1</v>
      </c>
      <c r="AL19" s="1109">
        <v>1</v>
      </c>
      <c r="AM19" s="1109">
        <v>9</v>
      </c>
      <c r="AN19" s="1109">
        <v>0</v>
      </c>
      <c r="AO19" s="1109">
        <v>-2</v>
      </c>
      <c r="AP19" s="1109">
        <v>2</v>
      </c>
      <c r="AQ19" s="1109">
        <v>-1</v>
      </c>
      <c r="AR19" s="1097"/>
      <c r="AS19" s="1290">
        <v>-137</v>
      </c>
      <c r="AT19" s="1109">
        <v>-12</v>
      </c>
      <c r="AU19" s="1109">
        <v>-5</v>
      </c>
      <c r="AV19" s="1109">
        <v>-3</v>
      </c>
      <c r="AW19" s="1109">
        <v>-23</v>
      </c>
      <c r="AX19" s="1109">
        <v>-58</v>
      </c>
      <c r="AY19" s="1109">
        <v>-28</v>
      </c>
      <c r="AZ19" s="1109">
        <v>-10</v>
      </c>
      <c r="BA19" s="1109">
        <v>-5</v>
      </c>
      <c r="BB19" s="1109">
        <v>-4</v>
      </c>
      <c r="BC19" s="1109">
        <v>-2</v>
      </c>
      <c r="BD19" s="1109">
        <v>-1</v>
      </c>
      <c r="BE19" s="1109">
        <v>2</v>
      </c>
      <c r="BF19" s="1109">
        <v>10</v>
      </c>
      <c r="BG19" s="1109">
        <v>5</v>
      </c>
      <c r="BH19" s="1109">
        <v>1</v>
      </c>
      <c r="BI19" s="1109">
        <v>5</v>
      </c>
      <c r="BJ19" s="1109">
        <v>2</v>
      </c>
      <c r="BK19" s="1109">
        <v>-9</v>
      </c>
      <c r="BL19" s="1110">
        <v>-2</v>
      </c>
      <c r="BM19" s="1463"/>
    </row>
    <row r="20" spans="1:65">
      <c r="A20" s="1289">
        <v>206</v>
      </c>
      <c r="B20" s="1160" t="s">
        <v>17</v>
      </c>
      <c r="C20" s="1290">
        <v>154</v>
      </c>
      <c r="D20" s="1109">
        <v>61</v>
      </c>
      <c r="E20" s="1109">
        <v>18</v>
      </c>
      <c r="F20" s="1109">
        <v>27</v>
      </c>
      <c r="G20" s="1109">
        <v>22</v>
      </c>
      <c r="H20" s="1109">
        <v>-273</v>
      </c>
      <c r="I20" s="1109">
        <v>-36</v>
      </c>
      <c r="J20" s="1109">
        <v>55</v>
      </c>
      <c r="K20" s="1109">
        <v>71</v>
      </c>
      <c r="L20" s="1109">
        <v>67</v>
      </c>
      <c r="M20" s="1109">
        <v>57</v>
      </c>
      <c r="N20" s="1109">
        <v>20</v>
      </c>
      <c r="O20" s="1109">
        <v>20</v>
      </c>
      <c r="P20" s="1109">
        <v>53</v>
      </c>
      <c r="Q20" s="1109">
        <v>17</v>
      </c>
      <c r="R20" s="1109">
        <v>3</v>
      </c>
      <c r="S20" s="1109">
        <v>-16</v>
      </c>
      <c r="T20" s="1109">
        <v>-6</v>
      </c>
      <c r="U20" s="1109">
        <v>-14</v>
      </c>
      <c r="V20" s="1109">
        <v>8</v>
      </c>
      <c r="W20" s="1110"/>
      <c r="X20" s="1109">
        <v>3</v>
      </c>
      <c r="Y20" s="1109">
        <v>18</v>
      </c>
      <c r="Z20" s="1109">
        <v>-3</v>
      </c>
      <c r="AA20" s="1109">
        <v>16</v>
      </c>
      <c r="AB20" s="1109">
        <v>25</v>
      </c>
      <c r="AC20" s="1109">
        <v>-159</v>
      </c>
      <c r="AD20" s="1109">
        <v>-30</v>
      </c>
      <c r="AE20" s="1109">
        <v>7</v>
      </c>
      <c r="AF20" s="1109">
        <v>20</v>
      </c>
      <c r="AG20" s="1109">
        <v>39</v>
      </c>
      <c r="AH20" s="1109">
        <v>30</v>
      </c>
      <c r="AI20" s="1109">
        <v>1</v>
      </c>
      <c r="AJ20" s="1109">
        <v>20</v>
      </c>
      <c r="AK20" s="1109">
        <v>27</v>
      </c>
      <c r="AL20" s="1109">
        <v>2</v>
      </c>
      <c r="AM20" s="1109">
        <v>-12</v>
      </c>
      <c r="AN20" s="1109">
        <v>-8</v>
      </c>
      <c r="AO20" s="1109">
        <v>4</v>
      </c>
      <c r="AP20" s="1109">
        <v>-2</v>
      </c>
      <c r="AQ20" s="1109">
        <v>8</v>
      </c>
      <c r="AR20" s="1097"/>
      <c r="AS20" s="1290">
        <v>151</v>
      </c>
      <c r="AT20" s="1109">
        <v>43</v>
      </c>
      <c r="AU20" s="1109">
        <v>21</v>
      </c>
      <c r="AV20" s="1109">
        <v>11</v>
      </c>
      <c r="AW20" s="1109">
        <v>-3</v>
      </c>
      <c r="AX20" s="1109">
        <v>-114</v>
      </c>
      <c r="AY20" s="1109">
        <v>-6</v>
      </c>
      <c r="AZ20" s="1109">
        <v>48</v>
      </c>
      <c r="BA20" s="1109">
        <v>51</v>
      </c>
      <c r="BB20" s="1109">
        <v>28</v>
      </c>
      <c r="BC20" s="1109">
        <v>27</v>
      </c>
      <c r="BD20" s="1109">
        <v>19</v>
      </c>
      <c r="BE20" s="1109">
        <v>0</v>
      </c>
      <c r="BF20" s="1109">
        <v>26</v>
      </c>
      <c r="BG20" s="1109">
        <v>15</v>
      </c>
      <c r="BH20" s="1109">
        <v>15</v>
      </c>
      <c r="BI20" s="1109">
        <v>-8</v>
      </c>
      <c r="BJ20" s="1109">
        <v>-10</v>
      </c>
      <c r="BK20" s="1109">
        <v>-12</v>
      </c>
      <c r="BL20" s="1110">
        <v>0</v>
      </c>
      <c r="BM20" s="1463"/>
    </row>
    <row r="21" spans="1:65">
      <c r="A21" s="1289">
        <v>207</v>
      </c>
      <c r="B21" s="1160" t="s">
        <v>19</v>
      </c>
      <c r="C21" s="1290">
        <v>74</v>
      </c>
      <c r="D21" s="1109">
        <v>62</v>
      </c>
      <c r="E21" s="1109">
        <v>30</v>
      </c>
      <c r="F21" s="1109">
        <v>-1</v>
      </c>
      <c r="G21" s="1109">
        <v>160</v>
      </c>
      <c r="H21" s="1109">
        <v>-196</v>
      </c>
      <c r="I21" s="1109">
        <v>65</v>
      </c>
      <c r="J21" s="1109">
        <v>-61</v>
      </c>
      <c r="K21" s="1109">
        <v>-1</v>
      </c>
      <c r="L21" s="1109">
        <v>33</v>
      </c>
      <c r="M21" s="1109">
        <v>30</v>
      </c>
      <c r="N21" s="1109">
        <v>-58</v>
      </c>
      <c r="O21" s="1109">
        <v>-7</v>
      </c>
      <c r="P21" s="1109">
        <v>6</v>
      </c>
      <c r="Q21" s="1109">
        <v>5</v>
      </c>
      <c r="R21" s="1109">
        <v>3</v>
      </c>
      <c r="S21" s="1109">
        <v>4</v>
      </c>
      <c r="T21" s="1109">
        <v>4</v>
      </c>
      <c r="U21" s="1109">
        <v>-6</v>
      </c>
      <c r="V21" s="1109">
        <v>2</v>
      </c>
      <c r="W21" s="1110"/>
      <c r="X21" s="1109">
        <v>-52</v>
      </c>
      <c r="Y21" s="1109">
        <v>29</v>
      </c>
      <c r="Z21" s="1109">
        <v>12</v>
      </c>
      <c r="AA21" s="1109">
        <v>-6</v>
      </c>
      <c r="AB21" s="1109">
        <v>107</v>
      </c>
      <c r="AC21" s="1109">
        <v>-128</v>
      </c>
      <c r="AD21" s="1109">
        <v>27</v>
      </c>
      <c r="AE21" s="1109">
        <v>-64</v>
      </c>
      <c r="AF21" s="1109">
        <v>6</v>
      </c>
      <c r="AG21" s="1109">
        <v>9</v>
      </c>
      <c r="AH21" s="1109">
        <v>27</v>
      </c>
      <c r="AI21" s="1109">
        <v>-47</v>
      </c>
      <c r="AJ21" s="1109">
        <v>-5</v>
      </c>
      <c r="AK21" s="1109">
        <v>-7</v>
      </c>
      <c r="AL21" s="1109">
        <v>-3</v>
      </c>
      <c r="AM21" s="1109">
        <v>2</v>
      </c>
      <c r="AN21" s="1109">
        <v>-5</v>
      </c>
      <c r="AO21" s="1109">
        <v>-9</v>
      </c>
      <c r="AP21" s="1109">
        <v>5</v>
      </c>
      <c r="AQ21" s="1109">
        <v>-2</v>
      </c>
      <c r="AR21" s="1097"/>
      <c r="AS21" s="1290">
        <v>126</v>
      </c>
      <c r="AT21" s="1109">
        <v>33</v>
      </c>
      <c r="AU21" s="1109">
        <v>18</v>
      </c>
      <c r="AV21" s="1109">
        <v>5</v>
      </c>
      <c r="AW21" s="1109">
        <v>53</v>
      </c>
      <c r="AX21" s="1109">
        <v>-68</v>
      </c>
      <c r="AY21" s="1109">
        <v>38</v>
      </c>
      <c r="AZ21" s="1109">
        <v>3</v>
      </c>
      <c r="BA21" s="1109">
        <v>-7</v>
      </c>
      <c r="BB21" s="1109">
        <v>24</v>
      </c>
      <c r="BC21" s="1109">
        <v>3</v>
      </c>
      <c r="BD21" s="1109">
        <v>-11</v>
      </c>
      <c r="BE21" s="1109">
        <v>-2</v>
      </c>
      <c r="BF21" s="1109">
        <v>13</v>
      </c>
      <c r="BG21" s="1109">
        <v>8</v>
      </c>
      <c r="BH21" s="1109">
        <v>1</v>
      </c>
      <c r="BI21" s="1109">
        <v>9</v>
      </c>
      <c r="BJ21" s="1109">
        <v>13</v>
      </c>
      <c r="BK21" s="1109">
        <v>-11</v>
      </c>
      <c r="BL21" s="1110">
        <v>4</v>
      </c>
      <c r="BM21" s="1463"/>
    </row>
    <row r="22" spans="1:65">
      <c r="A22" s="1289">
        <v>208</v>
      </c>
      <c r="B22" s="1160" t="s">
        <v>42</v>
      </c>
      <c r="C22" s="1290">
        <v>-189</v>
      </c>
      <c r="D22" s="1109">
        <v>-11</v>
      </c>
      <c r="E22" s="1109">
        <v>-1</v>
      </c>
      <c r="F22" s="1109">
        <v>8</v>
      </c>
      <c r="G22" s="1109">
        <v>-9</v>
      </c>
      <c r="H22" s="1109">
        <v>-84</v>
      </c>
      <c r="I22" s="1109">
        <v>-51</v>
      </c>
      <c r="J22" s="1109">
        <v>-33</v>
      </c>
      <c r="K22" s="1109">
        <v>-14</v>
      </c>
      <c r="L22" s="1109">
        <v>0</v>
      </c>
      <c r="M22" s="1109">
        <v>3</v>
      </c>
      <c r="N22" s="1109">
        <v>13</v>
      </c>
      <c r="O22" s="1109">
        <v>-2</v>
      </c>
      <c r="P22" s="1109">
        <v>3</v>
      </c>
      <c r="Q22" s="1109">
        <v>-3</v>
      </c>
      <c r="R22" s="1109">
        <v>-2</v>
      </c>
      <c r="S22" s="1109">
        <v>-2</v>
      </c>
      <c r="T22" s="1109">
        <v>-2</v>
      </c>
      <c r="U22" s="1109">
        <v>-1</v>
      </c>
      <c r="V22" s="1109">
        <v>-1</v>
      </c>
      <c r="W22" s="1110"/>
      <c r="X22" s="1109">
        <v>-63</v>
      </c>
      <c r="Y22" s="1109">
        <v>-4</v>
      </c>
      <c r="Z22" s="1109">
        <v>-4</v>
      </c>
      <c r="AA22" s="1109">
        <v>4</v>
      </c>
      <c r="AB22" s="1109">
        <v>2</v>
      </c>
      <c r="AC22" s="1109">
        <v>-44</v>
      </c>
      <c r="AD22" s="1109">
        <v>-10</v>
      </c>
      <c r="AE22" s="1109">
        <v>-11</v>
      </c>
      <c r="AF22" s="1109">
        <v>-14</v>
      </c>
      <c r="AG22" s="1109">
        <v>-3</v>
      </c>
      <c r="AH22" s="1109">
        <v>8</v>
      </c>
      <c r="AI22" s="1109">
        <v>12</v>
      </c>
      <c r="AJ22" s="1109">
        <v>0</v>
      </c>
      <c r="AK22" s="1109">
        <v>2</v>
      </c>
      <c r="AL22" s="1109">
        <v>-1</v>
      </c>
      <c r="AM22" s="1109">
        <v>1</v>
      </c>
      <c r="AN22" s="1109">
        <v>-2</v>
      </c>
      <c r="AO22" s="1109">
        <v>2</v>
      </c>
      <c r="AP22" s="1109">
        <v>0</v>
      </c>
      <c r="AQ22" s="1109">
        <v>-1</v>
      </c>
      <c r="AR22" s="1097"/>
      <c r="AS22" s="1290">
        <v>-126</v>
      </c>
      <c r="AT22" s="1109">
        <v>-7</v>
      </c>
      <c r="AU22" s="1109">
        <v>3</v>
      </c>
      <c r="AV22" s="1109">
        <v>4</v>
      </c>
      <c r="AW22" s="1109">
        <v>-11</v>
      </c>
      <c r="AX22" s="1109">
        <v>-40</v>
      </c>
      <c r="AY22" s="1109">
        <v>-41</v>
      </c>
      <c r="AZ22" s="1109">
        <v>-22</v>
      </c>
      <c r="BA22" s="1109">
        <v>0</v>
      </c>
      <c r="BB22" s="1109">
        <v>3</v>
      </c>
      <c r="BC22" s="1109">
        <v>-5</v>
      </c>
      <c r="BD22" s="1109">
        <v>1</v>
      </c>
      <c r="BE22" s="1109">
        <v>-2</v>
      </c>
      <c r="BF22" s="1109">
        <v>1</v>
      </c>
      <c r="BG22" s="1109">
        <v>-2</v>
      </c>
      <c r="BH22" s="1109">
        <v>-3</v>
      </c>
      <c r="BI22" s="1109">
        <v>0</v>
      </c>
      <c r="BJ22" s="1109">
        <v>-4</v>
      </c>
      <c r="BK22" s="1109">
        <v>-1</v>
      </c>
      <c r="BL22" s="1110">
        <v>0</v>
      </c>
      <c r="BM22" s="1463"/>
    </row>
    <row r="23" spans="1:65">
      <c r="A23" s="1289">
        <v>209</v>
      </c>
      <c r="B23" s="1160" t="s">
        <v>79</v>
      </c>
      <c r="C23" s="1290">
        <v>-315</v>
      </c>
      <c r="D23" s="1109">
        <v>4</v>
      </c>
      <c r="E23" s="1109">
        <v>-15</v>
      </c>
      <c r="F23" s="1109">
        <v>-5</v>
      </c>
      <c r="G23" s="1109">
        <v>-67</v>
      </c>
      <c r="H23" s="1109">
        <v>-221</v>
      </c>
      <c r="I23" s="1109">
        <v>-12</v>
      </c>
      <c r="J23" s="1109">
        <v>-13</v>
      </c>
      <c r="K23" s="1109">
        <v>6</v>
      </c>
      <c r="L23" s="1109">
        <v>4</v>
      </c>
      <c r="M23" s="1109">
        <v>6</v>
      </c>
      <c r="N23" s="1109">
        <v>12</v>
      </c>
      <c r="O23" s="1109">
        <v>-4</v>
      </c>
      <c r="P23" s="1109">
        <v>1</v>
      </c>
      <c r="Q23" s="1109">
        <v>9</v>
      </c>
      <c r="R23" s="1109">
        <v>0</v>
      </c>
      <c r="S23" s="1109">
        <v>-8</v>
      </c>
      <c r="T23" s="1109">
        <v>-7</v>
      </c>
      <c r="U23" s="1109">
        <v>1</v>
      </c>
      <c r="V23" s="1109">
        <v>-6</v>
      </c>
      <c r="W23" s="1110"/>
      <c r="X23" s="1109">
        <v>-115</v>
      </c>
      <c r="Y23" s="1109">
        <v>12</v>
      </c>
      <c r="Z23" s="1109">
        <v>-6</v>
      </c>
      <c r="AA23" s="1109">
        <v>-1</v>
      </c>
      <c r="AB23" s="1109">
        <v>-52</v>
      </c>
      <c r="AC23" s="1109">
        <v>-61</v>
      </c>
      <c r="AD23" s="1109">
        <v>-12</v>
      </c>
      <c r="AE23" s="1109">
        <v>2</v>
      </c>
      <c r="AF23" s="1109">
        <v>-3</v>
      </c>
      <c r="AG23" s="1109">
        <v>1</v>
      </c>
      <c r="AH23" s="1109">
        <v>8</v>
      </c>
      <c r="AI23" s="1109">
        <v>-2</v>
      </c>
      <c r="AJ23" s="1109">
        <v>-7</v>
      </c>
      <c r="AK23" s="1109">
        <v>5</v>
      </c>
      <c r="AL23" s="1109">
        <v>1</v>
      </c>
      <c r="AM23" s="1109">
        <v>0</v>
      </c>
      <c r="AN23" s="1109">
        <v>-3</v>
      </c>
      <c r="AO23" s="1109">
        <v>0</v>
      </c>
      <c r="AP23" s="1109">
        <v>5</v>
      </c>
      <c r="AQ23" s="1109">
        <v>-2</v>
      </c>
      <c r="AR23" s="1097"/>
      <c r="AS23" s="1290">
        <v>-200</v>
      </c>
      <c r="AT23" s="1109">
        <v>-8</v>
      </c>
      <c r="AU23" s="1109">
        <v>-9</v>
      </c>
      <c r="AV23" s="1109">
        <v>-4</v>
      </c>
      <c r="AW23" s="1109">
        <v>-15</v>
      </c>
      <c r="AX23" s="1109">
        <v>-160</v>
      </c>
      <c r="AY23" s="1109">
        <v>0</v>
      </c>
      <c r="AZ23" s="1109">
        <v>-15</v>
      </c>
      <c r="BA23" s="1109">
        <v>9</v>
      </c>
      <c r="BB23" s="1109">
        <v>3</v>
      </c>
      <c r="BC23" s="1109">
        <v>-2</v>
      </c>
      <c r="BD23" s="1109">
        <v>14</v>
      </c>
      <c r="BE23" s="1109">
        <v>3</v>
      </c>
      <c r="BF23" s="1109">
        <v>-4</v>
      </c>
      <c r="BG23" s="1109">
        <v>8</v>
      </c>
      <c r="BH23" s="1109">
        <v>0</v>
      </c>
      <c r="BI23" s="1109">
        <v>-5</v>
      </c>
      <c r="BJ23" s="1109">
        <v>-7</v>
      </c>
      <c r="BK23" s="1109">
        <v>-4</v>
      </c>
      <c r="BL23" s="1110">
        <v>-4</v>
      </c>
      <c r="BM23" s="1463"/>
    </row>
    <row r="24" spans="1:65">
      <c r="A24" s="1289">
        <v>210</v>
      </c>
      <c r="B24" s="1160" t="s">
        <v>25</v>
      </c>
      <c r="C24" s="1290">
        <v>-583</v>
      </c>
      <c r="D24" s="1109">
        <v>-53</v>
      </c>
      <c r="E24" s="1109">
        <v>-23</v>
      </c>
      <c r="F24" s="1109">
        <v>-9</v>
      </c>
      <c r="G24" s="1109">
        <v>23</v>
      </c>
      <c r="H24" s="1109">
        <v>-282</v>
      </c>
      <c r="I24" s="1109">
        <v>-102</v>
      </c>
      <c r="J24" s="1109">
        <v>-91</v>
      </c>
      <c r="K24" s="1109">
        <v>-40</v>
      </c>
      <c r="L24" s="1109">
        <v>9</v>
      </c>
      <c r="M24" s="1109">
        <v>-30</v>
      </c>
      <c r="N24" s="1109">
        <v>15</v>
      </c>
      <c r="O24" s="1109">
        <v>16</v>
      </c>
      <c r="P24" s="1109">
        <v>-20</v>
      </c>
      <c r="Q24" s="1109">
        <v>-32</v>
      </c>
      <c r="R24" s="1109">
        <v>-30</v>
      </c>
      <c r="S24" s="1109">
        <v>13</v>
      </c>
      <c r="T24" s="1109">
        <v>19</v>
      </c>
      <c r="U24" s="1109">
        <v>22</v>
      </c>
      <c r="V24" s="1109">
        <v>12</v>
      </c>
      <c r="W24" s="1110"/>
      <c r="X24" s="1109">
        <v>-321</v>
      </c>
      <c r="Y24" s="1109">
        <v>-11</v>
      </c>
      <c r="Z24" s="1109">
        <v>-9</v>
      </c>
      <c r="AA24" s="1109">
        <v>-13</v>
      </c>
      <c r="AB24" s="1109">
        <v>33</v>
      </c>
      <c r="AC24" s="1109">
        <v>-152</v>
      </c>
      <c r="AD24" s="1109">
        <v>-67</v>
      </c>
      <c r="AE24" s="1109">
        <v>-43</v>
      </c>
      <c r="AF24" s="1109">
        <v>-40</v>
      </c>
      <c r="AG24" s="1109">
        <v>25</v>
      </c>
      <c r="AH24" s="1109">
        <v>-24</v>
      </c>
      <c r="AI24" s="1109">
        <v>-13</v>
      </c>
      <c r="AJ24" s="1109">
        <v>11</v>
      </c>
      <c r="AK24" s="1109">
        <v>-7</v>
      </c>
      <c r="AL24" s="1109">
        <v>-10</v>
      </c>
      <c r="AM24" s="1109">
        <v>-18</v>
      </c>
      <c r="AN24" s="1109">
        <v>5</v>
      </c>
      <c r="AO24" s="1109">
        <v>12</v>
      </c>
      <c r="AP24" s="1109">
        <v>3</v>
      </c>
      <c r="AQ24" s="1109">
        <v>-3</v>
      </c>
      <c r="AR24" s="1097"/>
      <c r="AS24" s="1290">
        <v>-262</v>
      </c>
      <c r="AT24" s="1109">
        <v>-42</v>
      </c>
      <c r="AU24" s="1109">
        <v>-14</v>
      </c>
      <c r="AV24" s="1109">
        <v>4</v>
      </c>
      <c r="AW24" s="1109">
        <v>-10</v>
      </c>
      <c r="AX24" s="1109">
        <v>-130</v>
      </c>
      <c r="AY24" s="1109">
        <v>-35</v>
      </c>
      <c r="AZ24" s="1109">
        <v>-48</v>
      </c>
      <c r="BA24" s="1109">
        <v>0</v>
      </c>
      <c r="BB24" s="1109">
        <v>-16</v>
      </c>
      <c r="BC24" s="1109">
        <v>-6</v>
      </c>
      <c r="BD24" s="1109">
        <v>28</v>
      </c>
      <c r="BE24" s="1109">
        <v>5</v>
      </c>
      <c r="BF24" s="1109">
        <v>-13</v>
      </c>
      <c r="BG24" s="1109">
        <v>-22</v>
      </c>
      <c r="BH24" s="1109">
        <v>-12</v>
      </c>
      <c r="BI24" s="1109">
        <v>8</v>
      </c>
      <c r="BJ24" s="1109">
        <v>7</v>
      </c>
      <c r="BK24" s="1109">
        <v>19</v>
      </c>
      <c r="BL24" s="1110">
        <v>15</v>
      </c>
      <c r="BM24" s="1463"/>
    </row>
    <row r="25" spans="1:65">
      <c r="A25" s="1289">
        <v>212</v>
      </c>
      <c r="B25" s="1160" t="s">
        <v>43</v>
      </c>
      <c r="C25" s="1290">
        <v>-377</v>
      </c>
      <c r="D25" s="1109">
        <v>5</v>
      </c>
      <c r="E25" s="1109">
        <v>-7</v>
      </c>
      <c r="F25" s="1109">
        <v>-9</v>
      </c>
      <c r="G25" s="1109">
        <v>-1</v>
      </c>
      <c r="H25" s="1109">
        <v>-155</v>
      </c>
      <c r="I25" s="1109">
        <v>-71</v>
      </c>
      <c r="J25" s="1109">
        <v>-37</v>
      </c>
      <c r="K25" s="1109">
        <v>-51</v>
      </c>
      <c r="L25" s="1109">
        <v>-23</v>
      </c>
      <c r="M25" s="1109">
        <v>-16</v>
      </c>
      <c r="N25" s="1109">
        <v>-6</v>
      </c>
      <c r="O25" s="1109">
        <v>-2</v>
      </c>
      <c r="P25" s="1109">
        <v>4</v>
      </c>
      <c r="Q25" s="1109">
        <v>5</v>
      </c>
      <c r="R25" s="1109">
        <v>0</v>
      </c>
      <c r="S25" s="1109">
        <v>3</v>
      </c>
      <c r="T25" s="1109">
        <v>-3</v>
      </c>
      <c r="U25" s="1109">
        <v>-10</v>
      </c>
      <c r="V25" s="1109">
        <v>-3</v>
      </c>
      <c r="W25" s="1110"/>
      <c r="X25" s="1109">
        <v>-191</v>
      </c>
      <c r="Y25" s="1109">
        <v>-3</v>
      </c>
      <c r="Z25" s="1109">
        <v>1</v>
      </c>
      <c r="AA25" s="1109">
        <v>-7</v>
      </c>
      <c r="AB25" s="1109">
        <v>-8</v>
      </c>
      <c r="AC25" s="1109">
        <v>-56</v>
      </c>
      <c r="AD25" s="1109">
        <v>-35</v>
      </c>
      <c r="AE25" s="1109">
        <v>-37</v>
      </c>
      <c r="AF25" s="1109">
        <v>-16</v>
      </c>
      <c r="AG25" s="1109">
        <v>-19</v>
      </c>
      <c r="AH25" s="1109">
        <v>-8</v>
      </c>
      <c r="AI25" s="1109">
        <v>-9</v>
      </c>
      <c r="AJ25" s="1109">
        <v>4</v>
      </c>
      <c r="AK25" s="1109">
        <v>1</v>
      </c>
      <c r="AL25" s="1109">
        <v>4</v>
      </c>
      <c r="AM25" s="1109">
        <v>0</v>
      </c>
      <c r="AN25" s="1109">
        <v>2</v>
      </c>
      <c r="AO25" s="1109">
        <v>0</v>
      </c>
      <c r="AP25" s="1109">
        <v>-4</v>
      </c>
      <c r="AQ25" s="1109">
        <v>-1</v>
      </c>
      <c r="AR25" s="1097"/>
      <c r="AS25" s="1290">
        <v>-186</v>
      </c>
      <c r="AT25" s="1109">
        <v>8</v>
      </c>
      <c r="AU25" s="1109">
        <v>-8</v>
      </c>
      <c r="AV25" s="1109">
        <v>-2</v>
      </c>
      <c r="AW25" s="1109">
        <v>7</v>
      </c>
      <c r="AX25" s="1109">
        <v>-99</v>
      </c>
      <c r="AY25" s="1109">
        <v>-36</v>
      </c>
      <c r="AZ25" s="1109">
        <v>0</v>
      </c>
      <c r="BA25" s="1109">
        <v>-35</v>
      </c>
      <c r="BB25" s="1109">
        <v>-4</v>
      </c>
      <c r="BC25" s="1109">
        <v>-8</v>
      </c>
      <c r="BD25" s="1109">
        <v>3</v>
      </c>
      <c r="BE25" s="1109">
        <v>-6</v>
      </c>
      <c r="BF25" s="1109">
        <v>3</v>
      </c>
      <c r="BG25" s="1109">
        <v>1</v>
      </c>
      <c r="BH25" s="1109">
        <v>0</v>
      </c>
      <c r="BI25" s="1109">
        <v>1</v>
      </c>
      <c r="BJ25" s="1109">
        <v>-3</v>
      </c>
      <c r="BK25" s="1109">
        <v>-6</v>
      </c>
      <c r="BL25" s="1110">
        <v>-2</v>
      </c>
      <c r="BM25" s="1463"/>
    </row>
    <row r="26" spans="1:65">
      <c r="A26" s="1289">
        <v>213</v>
      </c>
      <c r="B26" s="1160" t="s">
        <v>80</v>
      </c>
      <c r="C26" s="1290">
        <v>-263</v>
      </c>
      <c r="D26" s="1109">
        <v>-3</v>
      </c>
      <c r="E26" s="1109">
        <v>10</v>
      </c>
      <c r="F26" s="1109">
        <v>9</v>
      </c>
      <c r="G26" s="1109">
        <v>-32</v>
      </c>
      <c r="H26" s="1109">
        <v>-122</v>
      </c>
      <c r="I26" s="1109">
        <v>-71</v>
      </c>
      <c r="J26" s="1109">
        <v>-49</v>
      </c>
      <c r="K26" s="1109">
        <v>-13</v>
      </c>
      <c r="L26" s="1109">
        <v>-2</v>
      </c>
      <c r="M26" s="1109">
        <v>1</v>
      </c>
      <c r="N26" s="1109">
        <v>-15</v>
      </c>
      <c r="O26" s="1109">
        <v>-4</v>
      </c>
      <c r="P26" s="1109">
        <v>5</v>
      </c>
      <c r="Q26" s="1109">
        <v>6</v>
      </c>
      <c r="R26" s="1109">
        <v>16</v>
      </c>
      <c r="S26" s="1109">
        <v>-5</v>
      </c>
      <c r="T26" s="1109">
        <v>-6</v>
      </c>
      <c r="U26" s="1109">
        <v>12</v>
      </c>
      <c r="V26" s="1109">
        <v>0</v>
      </c>
      <c r="W26" s="1110"/>
      <c r="X26" s="1109">
        <v>-165</v>
      </c>
      <c r="Y26" s="1109">
        <v>-6</v>
      </c>
      <c r="Z26" s="1109">
        <v>5</v>
      </c>
      <c r="AA26" s="1109">
        <v>7</v>
      </c>
      <c r="AB26" s="1109">
        <v>-15</v>
      </c>
      <c r="AC26" s="1109">
        <v>-66</v>
      </c>
      <c r="AD26" s="1109">
        <v>-50</v>
      </c>
      <c r="AE26" s="1109">
        <v>-38</v>
      </c>
      <c r="AF26" s="1109">
        <v>-5</v>
      </c>
      <c r="AG26" s="1109">
        <v>-2</v>
      </c>
      <c r="AH26" s="1109">
        <v>1</v>
      </c>
      <c r="AI26" s="1109">
        <v>-5</v>
      </c>
      <c r="AJ26" s="1109">
        <v>-4</v>
      </c>
      <c r="AK26" s="1109">
        <v>4</v>
      </c>
      <c r="AL26" s="1109">
        <v>1</v>
      </c>
      <c r="AM26" s="1109">
        <v>5</v>
      </c>
      <c r="AN26" s="1109">
        <v>2</v>
      </c>
      <c r="AO26" s="1109">
        <v>0</v>
      </c>
      <c r="AP26" s="1109">
        <v>4</v>
      </c>
      <c r="AQ26" s="1109">
        <v>-3</v>
      </c>
      <c r="AR26" s="1097"/>
      <c r="AS26" s="1290">
        <v>-98</v>
      </c>
      <c r="AT26" s="1109">
        <v>3</v>
      </c>
      <c r="AU26" s="1109">
        <v>5</v>
      </c>
      <c r="AV26" s="1109">
        <v>2</v>
      </c>
      <c r="AW26" s="1109">
        <v>-17</v>
      </c>
      <c r="AX26" s="1109">
        <v>-56</v>
      </c>
      <c r="AY26" s="1109">
        <v>-21</v>
      </c>
      <c r="AZ26" s="1109">
        <v>-11</v>
      </c>
      <c r="BA26" s="1109">
        <v>-8</v>
      </c>
      <c r="BB26" s="1109">
        <v>0</v>
      </c>
      <c r="BC26" s="1109">
        <v>0</v>
      </c>
      <c r="BD26" s="1109">
        <v>-10</v>
      </c>
      <c r="BE26" s="1109">
        <v>0</v>
      </c>
      <c r="BF26" s="1109">
        <v>1</v>
      </c>
      <c r="BG26" s="1109">
        <v>5</v>
      </c>
      <c r="BH26" s="1109">
        <v>11</v>
      </c>
      <c r="BI26" s="1109">
        <v>-7</v>
      </c>
      <c r="BJ26" s="1109">
        <v>-6</v>
      </c>
      <c r="BK26" s="1109">
        <v>8</v>
      </c>
      <c r="BL26" s="1110">
        <v>3</v>
      </c>
      <c r="BM26" s="1463"/>
    </row>
    <row r="27" spans="1:65">
      <c r="A27" s="1289">
        <v>214</v>
      </c>
      <c r="B27" s="1160" t="s">
        <v>20</v>
      </c>
      <c r="C27" s="1290">
        <v>-24</v>
      </c>
      <c r="D27" s="1109">
        <v>232</v>
      </c>
      <c r="E27" s="1109">
        <v>103</v>
      </c>
      <c r="F27" s="1109">
        <v>0</v>
      </c>
      <c r="G27" s="1109">
        <v>0</v>
      </c>
      <c r="H27" s="1109">
        <v>-459</v>
      </c>
      <c r="I27" s="1109">
        <v>-253</v>
      </c>
      <c r="J27" s="1109">
        <v>182</v>
      </c>
      <c r="K27" s="1109">
        <v>119</v>
      </c>
      <c r="L27" s="1109">
        <v>93</v>
      </c>
      <c r="M27" s="1109">
        <v>35</v>
      </c>
      <c r="N27" s="1109">
        <v>-1</v>
      </c>
      <c r="O27" s="1109">
        <v>3</v>
      </c>
      <c r="P27" s="1109">
        <v>5</v>
      </c>
      <c r="Q27" s="1109">
        <v>-2</v>
      </c>
      <c r="R27" s="1109">
        <v>-59</v>
      </c>
      <c r="S27" s="1109">
        <v>-4</v>
      </c>
      <c r="T27" s="1109">
        <v>-18</v>
      </c>
      <c r="U27" s="1109">
        <v>10</v>
      </c>
      <c r="V27" s="1109">
        <v>-10</v>
      </c>
      <c r="W27" s="1110"/>
      <c r="X27" s="1109">
        <v>-95</v>
      </c>
      <c r="Y27" s="1109">
        <v>105</v>
      </c>
      <c r="Z27" s="1109">
        <v>64</v>
      </c>
      <c r="AA27" s="1109">
        <v>-7</v>
      </c>
      <c r="AB27" s="1109">
        <v>-37</v>
      </c>
      <c r="AC27" s="1109">
        <v>-298</v>
      </c>
      <c r="AD27" s="1109">
        <v>-114</v>
      </c>
      <c r="AE27" s="1109">
        <v>115</v>
      </c>
      <c r="AF27" s="1109">
        <v>58</v>
      </c>
      <c r="AG27" s="1109">
        <v>54</v>
      </c>
      <c r="AH27" s="1109">
        <v>5</v>
      </c>
      <c r="AI27" s="1109">
        <v>8</v>
      </c>
      <c r="AJ27" s="1109">
        <v>-8</v>
      </c>
      <c r="AK27" s="1109">
        <v>-5</v>
      </c>
      <c r="AL27" s="1109">
        <v>-5</v>
      </c>
      <c r="AM27" s="1109">
        <v>-36</v>
      </c>
      <c r="AN27" s="1109">
        <v>-4</v>
      </c>
      <c r="AO27" s="1109">
        <v>9</v>
      </c>
      <c r="AP27" s="1109">
        <v>1</v>
      </c>
      <c r="AQ27" s="1109">
        <v>0</v>
      </c>
      <c r="AR27" s="1097"/>
      <c r="AS27" s="1290">
        <v>71</v>
      </c>
      <c r="AT27" s="1109">
        <v>127</v>
      </c>
      <c r="AU27" s="1109">
        <v>39</v>
      </c>
      <c r="AV27" s="1109">
        <v>7</v>
      </c>
      <c r="AW27" s="1109">
        <v>37</v>
      </c>
      <c r="AX27" s="1109">
        <v>-161</v>
      </c>
      <c r="AY27" s="1109">
        <v>-139</v>
      </c>
      <c r="AZ27" s="1109">
        <v>67</v>
      </c>
      <c r="BA27" s="1109">
        <v>61</v>
      </c>
      <c r="BB27" s="1109">
        <v>39</v>
      </c>
      <c r="BC27" s="1109">
        <v>30</v>
      </c>
      <c r="BD27" s="1109">
        <v>-9</v>
      </c>
      <c r="BE27" s="1109">
        <v>11</v>
      </c>
      <c r="BF27" s="1109">
        <v>10</v>
      </c>
      <c r="BG27" s="1109">
        <v>3</v>
      </c>
      <c r="BH27" s="1109">
        <v>-23</v>
      </c>
      <c r="BI27" s="1109">
        <v>0</v>
      </c>
      <c r="BJ27" s="1109">
        <v>-27</v>
      </c>
      <c r="BK27" s="1109">
        <v>9</v>
      </c>
      <c r="BL27" s="1110">
        <v>-10</v>
      </c>
      <c r="BM27" s="1463"/>
    </row>
    <row r="28" spans="1:65">
      <c r="A28" s="1289">
        <v>215</v>
      </c>
      <c r="B28" s="1160" t="s">
        <v>81</v>
      </c>
      <c r="C28" s="1290">
        <v>-227</v>
      </c>
      <c r="D28" s="1109">
        <v>22</v>
      </c>
      <c r="E28" s="1109">
        <v>3</v>
      </c>
      <c r="F28" s="1109">
        <v>-4</v>
      </c>
      <c r="G28" s="1109">
        <v>-3</v>
      </c>
      <c r="H28" s="1109">
        <v>-178</v>
      </c>
      <c r="I28" s="1109">
        <v>-36</v>
      </c>
      <c r="J28" s="1109">
        <v>8</v>
      </c>
      <c r="K28" s="1109">
        <v>-9</v>
      </c>
      <c r="L28" s="1109">
        <v>-9</v>
      </c>
      <c r="M28" s="1109">
        <v>-5</v>
      </c>
      <c r="N28" s="1109">
        <v>2</v>
      </c>
      <c r="O28" s="1109">
        <v>-8</v>
      </c>
      <c r="P28" s="1109">
        <v>-4</v>
      </c>
      <c r="Q28" s="1109">
        <v>-6</v>
      </c>
      <c r="R28" s="1109">
        <v>-2</v>
      </c>
      <c r="S28" s="1109">
        <v>-5</v>
      </c>
      <c r="T28" s="1109">
        <v>5</v>
      </c>
      <c r="U28" s="1109">
        <v>3</v>
      </c>
      <c r="V28" s="1109">
        <v>-1</v>
      </c>
      <c r="W28" s="1110"/>
      <c r="X28" s="1109">
        <v>-98</v>
      </c>
      <c r="Y28" s="1109">
        <v>10</v>
      </c>
      <c r="Z28" s="1109">
        <v>4</v>
      </c>
      <c r="AA28" s="1109">
        <v>-5</v>
      </c>
      <c r="AB28" s="1109">
        <v>-13</v>
      </c>
      <c r="AC28" s="1109">
        <v>-87</v>
      </c>
      <c r="AD28" s="1109">
        <v>3</v>
      </c>
      <c r="AE28" s="1109">
        <v>4</v>
      </c>
      <c r="AF28" s="1109">
        <v>3</v>
      </c>
      <c r="AG28" s="1109">
        <v>2</v>
      </c>
      <c r="AH28" s="1109">
        <v>5</v>
      </c>
      <c r="AI28" s="1109">
        <v>-8</v>
      </c>
      <c r="AJ28" s="1109">
        <v>0</v>
      </c>
      <c r="AK28" s="1109">
        <v>-3</v>
      </c>
      <c r="AL28" s="1109">
        <v>-6</v>
      </c>
      <c r="AM28" s="1109">
        <v>-3</v>
      </c>
      <c r="AN28" s="1109">
        <v>-2</v>
      </c>
      <c r="AO28" s="1109">
        <v>1</v>
      </c>
      <c r="AP28" s="1109">
        <v>0</v>
      </c>
      <c r="AQ28" s="1109">
        <v>-3</v>
      </c>
      <c r="AR28" s="1097"/>
      <c r="AS28" s="1290">
        <v>-129</v>
      </c>
      <c r="AT28" s="1109">
        <v>12</v>
      </c>
      <c r="AU28" s="1109">
        <v>-1</v>
      </c>
      <c r="AV28" s="1109">
        <v>1</v>
      </c>
      <c r="AW28" s="1109">
        <v>10</v>
      </c>
      <c r="AX28" s="1109">
        <v>-91</v>
      </c>
      <c r="AY28" s="1109">
        <v>-39</v>
      </c>
      <c r="AZ28" s="1109">
        <v>4</v>
      </c>
      <c r="BA28" s="1109">
        <v>-12</v>
      </c>
      <c r="BB28" s="1109">
        <v>-11</v>
      </c>
      <c r="BC28" s="1109">
        <v>-10</v>
      </c>
      <c r="BD28" s="1109">
        <v>10</v>
      </c>
      <c r="BE28" s="1109">
        <v>-8</v>
      </c>
      <c r="BF28" s="1109">
        <v>-1</v>
      </c>
      <c r="BG28" s="1109">
        <v>0</v>
      </c>
      <c r="BH28" s="1109">
        <v>1</v>
      </c>
      <c r="BI28" s="1109">
        <v>-3</v>
      </c>
      <c r="BJ28" s="1109">
        <v>4</v>
      </c>
      <c r="BK28" s="1109">
        <v>3</v>
      </c>
      <c r="BL28" s="1110">
        <v>2</v>
      </c>
      <c r="BM28" s="1463"/>
    </row>
    <row r="29" spans="1:65">
      <c r="A29" s="1289">
        <v>216</v>
      </c>
      <c r="B29" s="1160" t="s">
        <v>26</v>
      </c>
      <c r="C29" s="1290">
        <v>-305</v>
      </c>
      <c r="D29" s="1109">
        <v>57</v>
      </c>
      <c r="E29" s="1109">
        <v>12</v>
      </c>
      <c r="F29" s="1109">
        <v>6</v>
      </c>
      <c r="G29" s="1109">
        <v>18</v>
      </c>
      <c r="H29" s="1109">
        <v>-153</v>
      </c>
      <c r="I29" s="1109">
        <v>-124</v>
      </c>
      <c r="J29" s="1109">
        <v>-51</v>
      </c>
      <c r="K29" s="1109">
        <v>3</v>
      </c>
      <c r="L29" s="1109">
        <v>-16</v>
      </c>
      <c r="M29" s="1109">
        <v>-20</v>
      </c>
      <c r="N29" s="1109">
        <v>-12</v>
      </c>
      <c r="O29" s="1109">
        <v>-9</v>
      </c>
      <c r="P29" s="1109">
        <v>5</v>
      </c>
      <c r="Q29" s="1109">
        <v>0</v>
      </c>
      <c r="R29" s="1109">
        <v>-14</v>
      </c>
      <c r="S29" s="1109">
        <v>5</v>
      </c>
      <c r="T29" s="1109">
        <v>-6</v>
      </c>
      <c r="U29" s="1109">
        <v>-4</v>
      </c>
      <c r="V29" s="1109">
        <v>-2</v>
      </c>
      <c r="W29" s="1110"/>
      <c r="X29" s="1109">
        <v>-209</v>
      </c>
      <c r="Y29" s="1109">
        <v>30</v>
      </c>
      <c r="Z29" s="1109">
        <v>3</v>
      </c>
      <c r="AA29" s="1109">
        <v>6</v>
      </c>
      <c r="AB29" s="1109">
        <v>27</v>
      </c>
      <c r="AC29" s="1109">
        <v>-85</v>
      </c>
      <c r="AD29" s="1109">
        <v>-91</v>
      </c>
      <c r="AE29" s="1109">
        <v>-54</v>
      </c>
      <c r="AF29" s="1109">
        <v>3</v>
      </c>
      <c r="AG29" s="1109">
        <v>-10</v>
      </c>
      <c r="AH29" s="1109">
        <v>-5</v>
      </c>
      <c r="AI29" s="1109">
        <v>-13</v>
      </c>
      <c r="AJ29" s="1109">
        <v>-7</v>
      </c>
      <c r="AK29" s="1109">
        <v>4</v>
      </c>
      <c r="AL29" s="1109">
        <v>2</v>
      </c>
      <c r="AM29" s="1109">
        <v>-13</v>
      </c>
      <c r="AN29" s="1109">
        <v>0</v>
      </c>
      <c r="AO29" s="1109">
        <v>-2</v>
      </c>
      <c r="AP29" s="1109">
        <v>-3</v>
      </c>
      <c r="AQ29" s="1109">
        <v>-1</v>
      </c>
      <c r="AR29" s="1097"/>
      <c r="AS29" s="1290">
        <v>-96</v>
      </c>
      <c r="AT29" s="1109">
        <v>27</v>
      </c>
      <c r="AU29" s="1109">
        <v>9</v>
      </c>
      <c r="AV29" s="1109">
        <v>0</v>
      </c>
      <c r="AW29" s="1109">
        <v>-9</v>
      </c>
      <c r="AX29" s="1109">
        <v>-68</v>
      </c>
      <c r="AY29" s="1109">
        <v>-33</v>
      </c>
      <c r="AZ29" s="1109">
        <v>3</v>
      </c>
      <c r="BA29" s="1109">
        <v>0</v>
      </c>
      <c r="BB29" s="1109">
        <v>-6</v>
      </c>
      <c r="BC29" s="1109">
        <v>-15</v>
      </c>
      <c r="BD29" s="1109">
        <v>1</v>
      </c>
      <c r="BE29" s="1109">
        <v>-2</v>
      </c>
      <c r="BF29" s="1109">
        <v>1</v>
      </c>
      <c r="BG29" s="1109">
        <v>-2</v>
      </c>
      <c r="BH29" s="1109">
        <v>-1</v>
      </c>
      <c r="BI29" s="1109">
        <v>5</v>
      </c>
      <c r="BJ29" s="1109">
        <v>-4</v>
      </c>
      <c r="BK29" s="1109">
        <v>-1</v>
      </c>
      <c r="BL29" s="1110">
        <v>-1</v>
      </c>
      <c r="BM29" s="1463"/>
    </row>
    <row r="30" spans="1:65">
      <c r="A30" s="1289">
        <v>217</v>
      </c>
      <c r="B30" s="1160" t="s">
        <v>21</v>
      </c>
      <c r="C30" s="1290">
        <v>-754</v>
      </c>
      <c r="D30" s="1109">
        <v>172</v>
      </c>
      <c r="E30" s="1109">
        <v>34</v>
      </c>
      <c r="F30" s="1109">
        <v>-19</v>
      </c>
      <c r="G30" s="1109">
        <v>-155</v>
      </c>
      <c r="H30" s="1109">
        <v>-484</v>
      </c>
      <c r="I30" s="1109">
        <v>-289</v>
      </c>
      <c r="J30" s="1109">
        <v>47</v>
      </c>
      <c r="K30" s="1109">
        <v>52</v>
      </c>
      <c r="L30" s="1109">
        <v>-15</v>
      </c>
      <c r="M30" s="1109">
        <v>-34</v>
      </c>
      <c r="N30" s="1109">
        <v>5</v>
      </c>
      <c r="O30" s="1109">
        <v>-1</v>
      </c>
      <c r="P30" s="1109">
        <v>15</v>
      </c>
      <c r="Q30" s="1109">
        <v>-2</v>
      </c>
      <c r="R30" s="1109">
        <v>0</v>
      </c>
      <c r="S30" s="1109">
        <v>-6</v>
      </c>
      <c r="T30" s="1109">
        <v>-48</v>
      </c>
      <c r="U30" s="1109">
        <v>-23</v>
      </c>
      <c r="V30" s="1109">
        <v>-3</v>
      </c>
      <c r="W30" s="1110"/>
      <c r="X30" s="1109">
        <v>-526</v>
      </c>
      <c r="Y30" s="1109">
        <v>88</v>
      </c>
      <c r="Z30" s="1109">
        <v>20</v>
      </c>
      <c r="AA30" s="1109">
        <v>-14</v>
      </c>
      <c r="AB30" s="1109">
        <v>-82</v>
      </c>
      <c r="AC30" s="1109">
        <v>-288</v>
      </c>
      <c r="AD30" s="1109">
        <v>-195</v>
      </c>
      <c r="AE30" s="1109">
        <v>-16</v>
      </c>
      <c r="AF30" s="1109">
        <v>8</v>
      </c>
      <c r="AG30" s="1109">
        <v>-1</v>
      </c>
      <c r="AH30" s="1109">
        <v>-8</v>
      </c>
      <c r="AI30" s="1109">
        <v>1</v>
      </c>
      <c r="AJ30" s="1109">
        <v>-5</v>
      </c>
      <c r="AK30" s="1109">
        <v>16</v>
      </c>
      <c r="AL30" s="1109">
        <v>-11</v>
      </c>
      <c r="AM30" s="1109">
        <v>0</v>
      </c>
      <c r="AN30" s="1109">
        <v>2</v>
      </c>
      <c r="AO30" s="1109">
        <v>-20</v>
      </c>
      <c r="AP30" s="1109">
        <v>-21</v>
      </c>
      <c r="AQ30" s="1109">
        <v>0</v>
      </c>
      <c r="AR30" s="1097"/>
      <c r="AS30" s="1290">
        <v>-228</v>
      </c>
      <c r="AT30" s="1109">
        <v>84</v>
      </c>
      <c r="AU30" s="1109">
        <v>14</v>
      </c>
      <c r="AV30" s="1109">
        <v>-5</v>
      </c>
      <c r="AW30" s="1109">
        <v>-73</v>
      </c>
      <c r="AX30" s="1109">
        <v>-196</v>
      </c>
      <c r="AY30" s="1109">
        <v>-94</v>
      </c>
      <c r="AZ30" s="1109">
        <v>63</v>
      </c>
      <c r="BA30" s="1109">
        <v>44</v>
      </c>
      <c r="BB30" s="1109">
        <v>-14</v>
      </c>
      <c r="BC30" s="1109">
        <v>-26</v>
      </c>
      <c r="BD30" s="1109">
        <v>4</v>
      </c>
      <c r="BE30" s="1109">
        <v>4</v>
      </c>
      <c r="BF30" s="1109">
        <v>-1</v>
      </c>
      <c r="BG30" s="1109">
        <v>9</v>
      </c>
      <c r="BH30" s="1109">
        <v>0</v>
      </c>
      <c r="BI30" s="1109">
        <v>-8</v>
      </c>
      <c r="BJ30" s="1109">
        <v>-28</v>
      </c>
      <c r="BK30" s="1109">
        <v>-2</v>
      </c>
      <c r="BL30" s="1110">
        <v>-3</v>
      </c>
      <c r="BM30" s="1463"/>
    </row>
    <row r="31" spans="1:65">
      <c r="A31" s="1289">
        <v>218</v>
      </c>
      <c r="B31" s="1160" t="s">
        <v>32</v>
      </c>
      <c r="C31" s="1290">
        <v>-200</v>
      </c>
      <c r="D31" s="1109">
        <v>38</v>
      </c>
      <c r="E31" s="1109">
        <v>-6</v>
      </c>
      <c r="F31" s="1109">
        <v>1</v>
      </c>
      <c r="G31" s="1109">
        <v>-13</v>
      </c>
      <c r="H31" s="1109">
        <v>-106</v>
      </c>
      <c r="I31" s="1109">
        <v>-59</v>
      </c>
      <c r="J31" s="1109">
        <v>-22</v>
      </c>
      <c r="K31" s="1109">
        <v>15</v>
      </c>
      <c r="L31" s="1109">
        <v>-7</v>
      </c>
      <c r="M31" s="1109">
        <v>-4</v>
      </c>
      <c r="N31" s="1109">
        <v>-6</v>
      </c>
      <c r="O31" s="1109">
        <v>0</v>
      </c>
      <c r="P31" s="1109">
        <v>-6</v>
      </c>
      <c r="Q31" s="1109">
        <v>-8</v>
      </c>
      <c r="R31" s="1109">
        <v>-12</v>
      </c>
      <c r="S31" s="1109">
        <v>3</v>
      </c>
      <c r="T31" s="1109">
        <v>-2</v>
      </c>
      <c r="U31" s="1109">
        <v>-10</v>
      </c>
      <c r="V31" s="1109">
        <v>4</v>
      </c>
      <c r="W31" s="1110"/>
      <c r="X31" s="1109">
        <v>-91</v>
      </c>
      <c r="Y31" s="1109">
        <v>15</v>
      </c>
      <c r="Z31" s="1109">
        <v>-4</v>
      </c>
      <c r="AA31" s="1109">
        <v>3</v>
      </c>
      <c r="AB31" s="1109">
        <v>-4</v>
      </c>
      <c r="AC31" s="1109">
        <v>-50</v>
      </c>
      <c r="AD31" s="1109">
        <v>-3</v>
      </c>
      <c r="AE31" s="1109">
        <v>-16</v>
      </c>
      <c r="AF31" s="1109">
        <v>3</v>
      </c>
      <c r="AG31" s="1109">
        <v>-5</v>
      </c>
      <c r="AH31" s="1109">
        <v>-4</v>
      </c>
      <c r="AI31" s="1109">
        <v>4</v>
      </c>
      <c r="AJ31" s="1109">
        <v>-4</v>
      </c>
      <c r="AK31" s="1109">
        <v>-1</v>
      </c>
      <c r="AL31" s="1109">
        <v>-7</v>
      </c>
      <c r="AM31" s="1109">
        <v>-8</v>
      </c>
      <c r="AN31" s="1109">
        <v>-2</v>
      </c>
      <c r="AO31" s="1109">
        <v>-4</v>
      </c>
      <c r="AP31" s="1109">
        <v>-3</v>
      </c>
      <c r="AQ31" s="1109">
        <v>-1</v>
      </c>
      <c r="AR31" s="1097"/>
      <c r="AS31" s="1290">
        <v>-109</v>
      </c>
      <c r="AT31" s="1109">
        <v>23</v>
      </c>
      <c r="AU31" s="1109">
        <v>-2</v>
      </c>
      <c r="AV31" s="1109">
        <v>-2</v>
      </c>
      <c r="AW31" s="1109">
        <v>-9</v>
      </c>
      <c r="AX31" s="1109">
        <v>-56</v>
      </c>
      <c r="AY31" s="1109">
        <v>-56</v>
      </c>
      <c r="AZ31" s="1109">
        <v>-6</v>
      </c>
      <c r="BA31" s="1109">
        <v>12</v>
      </c>
      <c r="BB31" s="1109">
        <v>-2</v>
      </c>
      <c r="BC31" s="1109">
        <v>0</v>
      </c>
      <c r="BD31" s="1109">
        <v>-10</v>
      </c>
      <c r="BE31" s="1109">
        <v>4</v>
      </c>
      <c r="BF31" s="1109">
        <v>-5</v>
      </c>
      <c r="BG31" s="1109">
        <v>-1</v>
      </c>
      <c r="BH31" s="1109">
        <v>-4</v>
      </c>
      <c r="BI31" s="1109">
        <v>5</v>
      </c>
      <c r="BJ31" s="1109">
        <v>2</v>
      </c>
      <c r="BK31" s="1109">
        <v>-7</v>
      </c>
      <c r="BL31" s="1110">
        <v>5</v>
      </c>
      <c r="BM31" s="1463"/>
    </row>
    <row r="32" spans="1:65">
      <c r="A32" s="1289">
        <v>219</v>
      </c>
      <c r="B32" s="1160" t="s">
        <v>22</v>
      </c>
      <c r="C32" s="1290">
        <v>-989</v>
      </c>
      <c r="D32" s="1109">
        <v>64</v>
      </c>
      <c r="E32" s="1109">
        <v>27</v>
      </c>
      <c r="F32" s="1109">
        <v>-14</v>
      </c>
      <c r="G32" s="1109">
        <v>27</v>
      </c>
      <c r="H32" s="1109">
        <v>-449</v>
      </c>
      <c r="I32" s="1109">
        <v>-447</v>
      </c>
      <c r="J32" s="1109">
        <v>-91</v>
      </c>
      <c r="K32" s="1109">
        <v>-42</v>
      </c>
      <c r="L32" s="1109">
        <v>-26</v>
      </c>
      <c r="M32" s="1109">
        <v>-13</v>
      </c>
      <c r="N32" s="1109">
        <v>-15</v>
      </c>
      <c r="O32" s="1109">
        <v>-24</v>
      </c>
      <c r="P32" s="1109">
        <v>-20</v>
      </c>
      <c r="Q32" s="1109">
        <v>-1</v>
      </c>
      <c r="R32" s="1109">
        <v>-9</v>
      </c>
      <c r="S32" s="1109">
        <v>-10</v>
      </c>
      <c r="T32" s="1109">
        <v>12</v>
      </c>
      <c r="U32" s="1109">
        <v>27</v>
      </c>
      <c r="V32" s="1109">
        <v>15</v>
      </c>
      <c r="W32" s="1110"/>
      <c r="X32" s="1109">
        <v>-593</v>
      </c>
      <c r="Y32" s="1109">
        <v>34</v>
      </c>
      <c r="Z32" s="1109">
        <v>18</v>
      </c>
      <c r="AA32" s="1109">
        <v>-13</v>
      </c>
      <c r="AB32" s="1109">
        <v>11</v>
      </c>
      <c r="AC32" s="1109">
        <v>-265</v>
      </c>
      <c r="AD32" s="1109">
        <v>-228</v>
      </c>
      <c r="AE32" s="1109">
        <v>-47</v>
      </c>
      <c r="AF32" s="1109">
        <v>-28</v>
      </c>
      <c r="AG32" s="1109">
        <v>-21</v>
      </c>
      <c r="AH32" s="1109">
        <v>-10</v>
      </c>
      <c r="AI32" s="1109">
        <v>-10</v>
      </c>
      <c r="AJ32" s="1109">
        <v>-20</v>
      </c>
      <c r="AK32" s="1109">
        <v>-12</v>
      </c>
      <c r="AL32" s="1109">
        <v>-5</v>
      </c>
      <c r="AM32" s="1109">
        <v>-6</v>
      </c>
      <c r="AN32" s="1109">
        <v>-8</v>
      </c>
      <c r="AO32" s="1109">
        <v>2</v>
      </c>
      <c r="AP32" s="1109">
        <v>10</v>
      </c>
      <c r="AQ32" s="1109">
        <v>5</v>
      </c>
      <c r="AR32" s="1097"/>
      <c r="AS32" s="1290">
        <v>-396</v>
      </c>
      <c r="AT32" s="1109">
        <v>30</v>
      </c>
      <c r="AU32" s="1109">
        <v>9</v>
      </c>
      <c r="AV32" s="1109">
        <v>-1</v>
      </c>
      <c r="AW32" s="1109">
        <v>16</v>
      </c>
      <c r="AX32" s="1109">
        <v>-184</v>
      </c>
      <c r="AY32" s="1109">
        <v>-219</v>
      </c>
      <c r="AZ32" s="1109">
        <v>-44</v>
      </c>
      <c r="BA32" s="1109">
        <v>-14</v>
      </c>
      <c r="BB32" s="1109">
        <v>-5</v>
      </c>
      <c r="BC32" s="1109">
        <v>-3</v>
      </c>
      <c r="BD32" s="1109">
        <v>-5</v>
      </c>
      <c r="BE32" s="1109">
        <v>-4</v>
      </c>
      <c r="BF32" s="1109">
        <v>-8</v>
      </c>
      <c r="BG32" s="1109">
        <v>4</v>
      </c>
      <c r="BH32" s="1109">
        <v>-3</v>
      </c>
      <c r="BI32" s="1109">
        <v>-2</v>
      </c>
      <c r="BJ32" s="1109">
        <v>10</v>
      </c>
      <c r="BK32" s="1109">
        <v>17</v>
      </c>
      <c r="BL32" s="1110">
        <v>10</v>
      </c>
      <c r="BM32" s="1463"/>
    </row>
    <row r="33" spans="1:65">
      <c r="A33" s="1289">
        <v>220</v>
      </c>
      <c r="B33" s="1160" t="s">
        <v>33</v>
      </c>
      <c r="C33" s="1290">
        <v>-255</v>
      </c>
      <c r="D33" s="1109">
        <v>2</v>
      </c>
      <c r="E33" s="1109">
        <v>-5</v>
      </c>
      <c r="F33" s="1109">
        <v>-7</v>
      </c>
      <c r="G33" s="1109">
        <v>-24</v>
      </c>
      <c r="H33" s="1109">
        <v>-66</v>
      </c>
      <c r="I33" s="1109">
        <v>-60</v>
      </c>
      <c r="J33" s="1109">
        <v>-34</v>
      </c>
      <c r="K33" s="1109">
        <v>-32</v>
      </c>
      <c r="L33" s="1109">
        <v>-14</v>
      </c>
      <c r="M33" s="1109">
        <v>1</v>
      </c>
      <c r="N33" s="1109">
        <v>-10</v>
      </c>
      <c r="O33" s="1109">
        <v>-2</v>
      </c>
      <c r="P33" s="1109">
        <v>-1</v>
      </c>
      <c r="Q33" s="1109">
        <v>-4</v>
      </c>
      <c r="R33" s="1109">
        <v>3</v>
      </c>
      <c r="S33" s="1109">
        <v>2</v>
      </c>
      <c r="T33" s="1109">
        <v>-3</v>
      </c>
      <c r="U33" s="1109">
        <v>1</v>
      </c>
      <c r="V33" s="1109">
        <v>-2</v>
      </c>
      <c r="W33" s="1110"/>
      <c r="X33" s="1109">
        <v>-100</v>
      </c>
      <c r="Y33" s="1109">
        <v>-4</v>
      </c>
      <c r="Z33" s="1109">
        <v>-2</v>
      </c>
      <c r="AA33" s="1109">
        <v>-4</v>
      </c>
      <c r="AB33" s="1109">
        <v>-6</v>
      </c>
      <c r="AC33" s="1109">
        <v>-10</v>
      </c>
      <c r="AD33" s="1109">
        <v>-47</v>
      </c>
      <c r="AE33" s="1109">
        <v>-31</v>
      </c>
      <c r="AF33" s="1109">
        <v>-12</v>
      </c>
      <c r="AG33" s="1109">
        <v>0</v>
      </c>
      <c r="AH33" s="1109">
        <v>1</v>
      </c>
      <c r="AI33" s="1109">
        <v>5</v>
      </c>
      <c r="AJ33" s="1109">
        <v>0</v>
      </c>
      <c r="AK33" s="1109">
        <v>2</v>
      </c>
      <c r="AL33" s="1109">
        <v>-4</v>
      </c>
      <c r="AM33" s="1109">
        <v>4</v>
      </c>
      <c r="AN33" s="1109">
        <v>3</v>
      </c>
      <c r="AO33" s="1109">
        <v>3</v>
      </c>
      <c r="AP33" s="1109">
        <v>2</v>
      </c>
      <c r="AQ33" s="1109">
        <v>0</v>
      </c>
      <c r="AR33" s="1097"/>
      <c r="AS33" s="1290">
        <v>-155</v>
      </c>
      <c r="AT33" s="1109">
        <v>6</v>
      </c>
      <c r="AU33" s="1109">
        <v>-3</v>
      </c>
      <c r="AV33" s="1109">
        <v>-3</v>
      </c>
      <c r="AW33" s="1109">
        <v>-18</v>
      </c>
      <c r="AX33" s="1109">
        <v>-56</v>
      </c>
      <c r="AY33" s="1109">
        <v>-13</v>
      </c>
      <c r="AZ33" s="1109">
        <v>-3</v>
      </c>
      <c r="BA33" s="1109">
        <v>-20</v>
      </c>
      <c r="BB33" s="1109">
        <v>-14</v>
      </c>
      <c r="BC33" s="1109">
        <v>0</v>
      </c>
      <c r="BD33" s="1109">
        <v>-15</v>
      </c>
      <c r="BE33" s="1109">
        <v>-2</v>
      </c>
      <c r="BF33" s="1109">
        <v>-3</v>
      </c>
      <c r="BG33" s="1109">
        <v>0</v>
      </c>
      <c r="BH33" s="1109">
        <v>-1</v>
      </c>
      <c r="BI33" s="1109">
        <v>-1</v>
      </c>
      <c r="BJ33" s="1109">
        <v>-6</v>
      </c>
      <c r="BK33" s="1109">
        <v>-1</v>
      </c>
      <c r="BL33" s="1110">
        <v>-2</v>
      </c>
      <c r="BM33" s="1463"/>
    </row>
    <row r="34" spans="1:65">
      <c r="A34" s="1289">
        <v>221</v>
      </c>
      <c r="B34" s="1160" t="s">
        <v>2495</v>
      </c>
      <c r="C34" s="1290">
        <v>-153</v>
      </c>
      <c r="D34" s="1109">
        <v>-18</v>
      </c>
      <c r="E34" s="1109">
        <v>1</v>
      </c>
      <c r="F34" s="1109">
        <v>-4</v>
      </c>
      <c r="G34" s="1109">
        <v>-23</v>
      </c>
      <c r="H34" s="1109">
        <v>-134</v>
      </c>
      <c r="I34" s="1109">
        <v>-49</v>
      </c>
      <c r="J34" s="1109">
        <v>-21</v>
      </c>
      <c r="K34" s="1109">
        <v>17</v>
      </c>
      <c r="L34" s="1109">
        <v>8</v>
      </c>
      <c r="M34" s="1109">
        <v>14</v>
      </c>
      <c r="N34" s="1109">
        <v>13</v>
      </c>
      <c r="O34" s="1109">
        <v>17</v>
      </c>
      <c r="P34" s="1109">
        <v>18</v>
      </c>
      <c r="Q34" s="1109">
        <v>8</v>
      </c>
      <c r="R34" s="1109">
        <v>-5</v>
      </c>
      <c r="S34" s="1109">
        <v>4</v>
      </c>
      <c r="T34" s="1109">
        <v>-1</v>
      </c>
      <c r="U34" s="1109">
        <v>5</v>
      </c>
      <c r="V34" s="1109">
        <v>-3</v>
      </c>
      <c r="W34" s="1110"/>
      <c r="X34" s="1109">
        <v>-73</v>
      </c>
      <c r="Y34" s="1109">
        <v>-12</v>
      </c>
      <c r="Z34" s="1109">
        <v>-1</v>
      </c>
      <c r="AA34" s="1109">
        <v>-2</v>
      </c>
      <c r="AB34" s="1109">
        <v>-11</v>
      </c>
      <c r="AC34" s="1109">
        <v>-81</v>
      </c>
      <c r="AD34" s="1109">
        <v>-14</v>
      </c>
      <c r="AE34" s="1109">
        <v>-13</v>
      </c>
      <c r="AF34" s="1109">
        <v>15</v>
      </c>
      <c r="AG34" s="1109">
        <v>7</v>
      </c>
      <c r="AH34" s="1109">
        <v>6</v>
      </c>
      <c r="AI34" s="1109">
        <v>12</v>
      </c>
      <c r="AJ34" s="1109">
        <v>7</v>
      </c>
      <c r="AK34" s="1109">
        <v>12</v>
      </c>
      <c r="AL34" s="1109">
        <v>4</v>
      </c>
      <c r="AM34" s="1109">
        <v>-1</v>
      </c>
      <c r="AN34" s="1109">
        <v>0</v>
      </c>
      <c r="AO34" s="1109">
        <v>1</v>
      </c>
      <c r="AP34" s="1109">
        <v>-1</v>
      </c>
      <c r="AQ34" s="1109">
        <v>-1</v>
      </c>
      <c r="AR34" s="1097"/>
      <c r="AS34" s="1290">
        <v>-80</v>
      </c>
      <c r="AT34" s="1109">
        <v>-6</v>
      </c>
      <c r="AU34" s="1109">
        <v>2</v>
      </c>
      <c r="AV34" s="1109">
        <v>-2</v>
      </c>
      <c r="AW34" s="1109">
        <v>-12</v>
      </c>
      <c r="AX34" s="1109">
        <v>-53</v>
      </c>
      <c r="AY34" s="1109">
        <v>-35</v>
      </c>
      <c r="AZ34" s="1109">
        <v>-8</v>
      </c>
      <c r="BA34" s="1109">
        <v>2</v>
      </c>
      <c r="BB34" s="1109">
        <v>1</v>
      </c>
      <c r="BC34" s="1109">
        <v>8</v>
      </c>
      <c r="BD34" s="1109">
        <v>1</v>
      </c>
      <c r="BE34" s="1109">
        <v>10</v>
      </c>
      <c r="BF34" s="1109">
        <v>6</v>
      </c>
      <c r="BG34" s="1109">
        <v>4</v>
      </c>
      <c r="BH34" s="1109">
        <v>-4</v>
      </c>
      <c r="BI34" s="1109">
        <v>4</v>
      </c>
      <c r="BJ34" s="1109">
        <v>-2</v>
      </c>
      <c r="BK34" s="1109">
        <v>6</v>
      </c>
      <c r="BL34" s="1110">
        <v>-2</v>
      </c>
      <c r="BM34" s="1463"/>
    </row>
    <row r="35" spans="1:65">
      <c r="A35" s="1289">
        <v>222</v>
      </c>
      <c r="B35" s="1160" t="s">
        <v>648</v>
      </c>
      <c r="C35" s="1290">
        <v>-152</v>
      </c>
      <c r="D35" s="1109">
        <v>15</v>
      </c>
      <c r="E35" s="1109">
        <v>1</v>
      </c>
      <c r="F35" s="1109">
        <v>0</v>
      </c>
      <c r="G35" s="1109">
        <v>-23</v>
      </c>
      <c r="H35" s="1109">
        <v>-84</v>
      </c>
      <c r="I35" s="1109">
        <v>-12</v>
      </c>
      <c r="J35" s="1109">
        <v>-1</v>
      </c>
      <c r="K35" s="1109">
        <v>-2</v>
      </c>
      <c r="L35" s="1109">
        <v>-1</v>
      </c>
      <c r="M35" s="1109">
        <v>-9</v>
      </c>
      <c r="N35" s="1109">
        <v>2</v>
      </c>
      <c r="O35" s="1109">
        <v>-5</v>
      </c>
      <c r="P35" s="1109">
        <v>-2</v>
      </c>
      <c r="Q35" s="1109">
        <v>-5</v>
      </c>
      <c r="R35" s="1109">
        <v>-6</v>
      </c>
      <c r="S35" s="1109">
        <v>-3</v>
      </c>
      <c r="T35" s="1109">
        <v>-7</v>
      </c>
      <c r="U35" s="1109">
        <v>-4</v>
      </c>
      <c r="V35" s="1109">
        <v>-6</v>
      </c>
      <c r="W35" s="1110"/>
      <c r="X35" s="1109">
        <v>-77</v>
      </c>
      <c r="Y35" s="1109">
        <v>2</v>
      </c>
      <c r="Z35" s="1109">
        <v>-2</v>
      </c>
      <c r="AA35" s="1109">
        <v>-1</v>
      </c>
      <c r="AB35" s="1109">
        <v>-13</v>
      </c>
      <c r="AC35" s="1109">
        <v>-44</v>
      </c>
      <c r="AD35" s="1109">
        <v>1</v>
      </c>
      <c r="AE35" s="1109">
        <v>1</v>
      </c>
      <c r="AF35" s="1109">
        <v>-4</v>
      </c>
      <c r="AG35" s="1109">
        <v>0</v>
      </c>
      <c r="AH35" s="1109">
        <v>-4</v>
      </c>
      <c r="AI35" s="1109">
        <v>0</v>
      </c>
      <c r="AJ35" s="1109">
        <v>-4</v>
      </c>
      <c r="AK35" s="1109">
        <v>-1</v>
      </c>
      <c r="AL35" s="1109">
        <v>-4</v>
      </c>
      <c r="AM35" s="1109">
        <v>-1</v>
      </c>
      <c r="AN35" s="1109">
        <v>-2</v>
      </c>
      <c r="AO35" s="1109">
        <v>-2</v>
      </c>
      <c r="AP35" s="1109">
        <v>1</v>
      </c>
      <c r="AQ35" s="1109">
        <v>0</v>
      </c>
      <c r="AR35" s="1097"/>
      <c r="AS35" s="1290">
        <v>-75</v>
      </c>
      <c r="AT35" s="1109">
        <v>13</v>
      </c>
      <c r="AU35" s="1109">
        <v>3</v>
      </c>
      <c r="AV35" s="1109">
        <v>1</v>
      </c>
      <c r="AW35" s="1109">
        <v>-10</v>
      </c>
      <c r="AX35" s="1109">
        <v>-40</v>
      </c>
      <c r="AY35" s="1109">
        <v>-13</v>
      </c>
      <c r="AZ35" s="1109">
        <v>-2</v>
      </c>
      <c r="BA35" s="1109">
        <v>2</v>
      </c>
      <c r="BB35" s="1109">
        <v>-1</v>
      </c>
      <c r="BC35" s="1109">
        <v>-5</v>
      </c>
      <c r="BD35" s="1109">
        <v>2</v>
      </c>
      <c r="BE35" s="1109">
        <v>-1</v>
      </c>
      <c r="BF35" s="1109">
        <v>-1</v>
      </c>
      <c r="BG35" s="1109">
        <v>-1</v>
      </c>
      <c r="BH35" s="1109">
        <v>-5</v>
      </c>
      <c r="BI35" s="1109">
        <v>-1</v>
      </c>
      <c r="BJ35" s="1109">
        <v>-5</v>
      </c>
      <c r="BK35" s="1109">
        <v>-5</v>
      </c>
      <c r="BL35" s="1110">
        <v>-6</v>
      </c>
      <c r="BM35" s="1463"/>
    </row>
    <row r="36" spans="1:65">
      <c r="A36" s="1289">
        <v>223</v>
      </c>
      <c r="B36" s="1160" t="s">
        <v>649</v>
      </c>
      <c r="C36" s="1290">
        <v>-219</v>
      </c>
      <c r="D36" s="1109">
        <v>29</v>
      </c>
      <c r="E36" s="1109">
        <v>11</v>
      </c>
      <c r="F36" s="1109">
        <v>10</v>
      </c>
      <c r="G36" s="1109">
        <v>-67</v>
      </c>
      <c r="H36" s="1109">
        <v>-167</v>
      </c>
      <c r="I36" s="1109">
        <v>-73</v>
      </c>
      <c r="J36" s="1109">
        <v>-8</v>
      </c>
      <c r="K36" s="1109">
        <v>10</v>
      </c>
      <c r="L36" s="1109">
        <v>6</v>
      </c>
      <c r="M36" s="1109">
        <v>1</v>
      </c>
      <c r="N36" s="1109">
        <v>5</v>
      </c>
      <c r="O36" s="1109">
        <v>13</v>
      </c>
      <c r="P36" s="1109">
        <v>8</v>
      </c>
      <c r="Q36" s="1109">
        <v>15</v>
      </c>
      <c r="R36" s="1109">
        <v>-5</v>
      </c>
      <c r="S36" s="1109">
        <v>-7</v>
      </c>
      <c r="T36" s="1109">
        <v>7</v>
      </c>
      <c r="U36" s="1109">
        <v>-7</v>
      </c>
      <c r="V36" s="1109">
        <v>0</v>
      </c>
      <c r="W36" s="1110"/>
      <c r="X36" s="1109">
        <v>-76</v>
      </c>
      <c r="Y36" s="1109">
        <v>26</v>
      </c>
      <c r="Z36" s="1109">
        <v>7</v>
      </c>
      <c r="AA36" s="1109">
        <v>4</v>
      </c>
      <c r="AB36" s="1109">
        <v>-34</v>
      </c>
      <c r="AC36" s="1109">
        <v>-47</v>
      </c>
      <c r="AD36" s="1109">
        <v>-66</v>
      </c>
      <c r="AE36" s="1109">
        <v>-3</v>
      </c>
      <c r="AF36" s="1109">
        <v>1</v>
      </c>
      <c r="AG36" s="1109">
        <v>13</v>
      </c>
      <c r="AH36" s="1109">
        <v>5</v>
      </c>
      <c r="AI36" s="1109">
        <v>2</v>
      </c>
      <c r="AJ36" s="1109">
        <v>3</v>
      </c>
      <c r="AK36" s="1109">
        <v>2</v>
      </c>
      <c r="AL36" s="1109">
        <v>10</v>
      </c>
      <c r="AM36" s="1109">
        <v>1</v>
      </c>
      <c r="AN36" s="1109">
        <v>-5</v>
      </c>
      <c r="AO36" s="1109">
        <v>3</v>
      </c>
      <c r="AP36" s="1109">
        <v>-1</v>
      </c>
      <c r="AQ36" s="1109">
        <v>3</v>
      </c>
      <c r="AR36" s="1097"/>
      <c r="AS36" s="1290">
        <v>-143</v>
      </c>
      <c r="AT36" s="1109">
        <v>3</v>
      </c>
      <c r="AU36" s="1109">
        <v>4</v>
      </c>
      <c r="AV36" s="1109">
        <v>6</v>
      </c>
      <c r="AW36" s="1109">
        <v>-33</v>
      </c>
      <c r="AX36" s="1109">
        <v>-120</v>
      </c>
      <c r="AY36" s="1109">
        <v>-7</v>
      </c>
      <c r="AZ36" s="1109">
        <v>-5</v>
      </c>
      <c r="BA36" s="1109">
        <v>9</v>
      </c>
      <c r="BB36" s="1109">
        <v>-7</v>
      </c>
      <c r="BC36" s="1109">
        <v>-4</v>
      </c>
      <c r="BD36" s="1109">
        <v>3</v>
      </c>
      <c r="BE36" s="1109">
        <v>10</v>
      </c>
      <c r="BF36" s="1109">
        <v>6</v>
      </c>
      <c r="BG36" s="1109">
        <v>5</v>
      </c>
      <c r="BH36" s="1109">
        <v>-6</v>
      </c>
      <c r="BI36" s="1109">
        <v>-2</v>
      </c>
      <c r="BJ36" s="1109">
        <v>4</v>
      </c>
      <c r="BK36" s="1109">
        <v>-6</v>
      </c>
      <c r="BL36" s="1110">
        <v>-3</v>
      </c>
      <c r="BM36" s="1463"/>
    </row>
    <row r="37" spans="1:65">
      <c r="A37" s="1289">
        <v>224</v>
      </c>
      <c r="B37" s="1160" t="s">
        <v>650</v>
      </c>
      <c r="C37" s="1290">
        <v>-177</v>
      </c>
      <c r="D37" s="1109">
        <v>29</v>
      </c>
      <c r="E37" s="1109">
        <v>0</v>
      </c>
      <c r="F37" s="1109">
        <v>12</v>
      </c>
      <c r="G37" s="1109">
        <v>1</v>
      </c>
      <c r="H37" s="1109">
        <v>-193</v>
      </c>
      <c r="I37" s="1109">
        <v>-31</v>
      </c>
      <c r="J37" s="1109">
        <v>1</v>
      </c>
      <c r="K37" s="1109">
        <v>-12</v>
      </c>
      <c r="L37" s="1109">
        <v>11</v>
      </c>
      <c r="M37" s="1109">
        <v>13</v>
      </c>
      <c r="N37" s="1109">
        <v>7</v>
      </c>
      <c r="O37" s="1109">
        <v>-5</v>
      </c>
      <c r="P37" s="1109">
        <v>-4</v>
      </c>
      <c r="Q37" s="1109">
        <v>-3</v>
      </c>
      <c r="R37" s="1109">
        <v>8</v>
      </c>
      <c r="S37" s="1109">
        <v>0</v>
      </c>
      <c r="T37" s="1109">
        <v>-2</v>
      </c>
      <c r="U37" s="1109">
        <v>-3</v>
      </c>
      <c r="V37" s="1109">
        <v>-6</v>
      </c>
      <c r="W37" s="1110"/>
      <c r="X37" s="1109">
        <v>-98</v>
      </c>
      <c r="Y37" s="1109">
        <v>15</v>
      </c>
      <c r="Z37" s="1109">
        <v>0</v>
      </c>
      <c r="AA37" s="1109">
        <v>11</v>
      </c>
      <c r="AB37" s="1109">
        <v>-4</v>
      </c>
      <c r="AC37" s="1109">
        <v>-115</v>
      </c>
      <c r="AD37" s="1109">
        <v>-22</v>
      </c>
      <c r="AE37" s="1109">
        <v>3</v>
      </c>
      <c r="AF37" s="1109">
        <v>-3</v>
      </c>
      <c r="AG37" s="1109">
        <v>6</v>
      </c>
      <c r="AH37" s="1109">
        <v>8</v>
      </c>
      <c r="AI37" s="1109">
        <v>6</v>
      </c>
      <c r="AJ37" s="1109">
        <v>-4</v>
      </c>
      <c r="AK37" s="1109">
        <v>-1</v>
      </c>
      <c r="AL37" s="1109">
        <v>-4</v>
      </c>
      <c r="AM37" s="1109">
        <v>9</v>
      </c>
      <c r="AN37" s="1109">
        <v>1</v>
      </c>
      <c r="AO37" s="1109">
        <v>-2</v>
      </c>
      <c r="AP37" s="1109">
        <v>-3</v>
      </c>
      <c r="AQ37" s="1109">
        <v>1</v>
      </c>
      <c r="AR37" s="1097"/>
      <c r="AS37" s="1290">
        <v>-79</v>
      </c>
      <c r="AT37" s="1109">
        <v>14</v>
      </c>
      <c r="AU37" s="1109">
        <v>0</v>
      </c>
      <c r="AV37" s="1109">
        <v>1</v>
      </c>
      <c r="AW37" s="1109">
        <v>5</v>
      </c>
      <c r="AX37" s="1109">
        <v>-78</v>
      </c>
      <c r="AY37" s="1109">
        <v>-9</v>
      </c>
      <c r="AZ37" s="1109">
        <v>-2</v>
      </c>
      <c r="BA37" s="1109">
        <v>-9</v>
      </c>
      <c r="BB37" s="1109">
        <v>5</v>
      </c>
      <c r="BC37" s="1109">
        <v>5</v>
      </c>
      <c r="BD37" s="1109">
        <v>1</v>
      </c>
      <c r="BE37" s="1109">
        <v>-1</v>
      </c>
      <c r="BF37" s="1109">
        <v>-3</v>
      </c>
      <c r="BG37" s="1109">
        <v>1</v>
      </c>
      <c r="BH37" s="1109">
        <v>-1</v>
      </c>
      <c r="BI37" s="1109">
        <v>-1</v>
      </c>
      <c r="BJ37" s="1109">
        <v>0</v>
      </c>
      <c r="BK37" s="1109">
        <v>0</v>
      </c>
      <c r="BL37" s="1110">
        <v>-7</v>
      </c>
      <c r="BM37" s="1463"/>
    </row>
    <row r="38" spans="1:65">
      <c r="A38" s="1289">
        <v>225</v>
      </c>
      <c r="B38" s="1160" t="s">
        <v>651</v>
      </c>
      <c r="C38" s="1290">
        <v>-182</v>
      </c>
      <c r="D38" s="1109">
        <v>3</v>
      </c>
      <c r="E38" s="1109">
        <v>-7</v>
      </c>
      <c r="F38" s="1109">
        <v>1</v>
      </c>
      <c r="G38" s="1109">
        <v>-38</v>
      </c>
      <c r="H38" s="1109">
        <v>-111</v>
      </c>
      <c r="I38" s="1109">
        <v>-2</v>
      </c>
      <c r="J38" s="1109">
        <v>-4</v>
      </c>
      <c r="K38" s="1109">
        <v>-14</v>
      </c>
      <c r="L38" s="1109">
        <v>6</v>
      </c>
      <c r="M38" s="1109">
        <v>0</v>
      </c>
      <c r="N38" s="1109">
        <v>-3</v>
      </c>
      <c r="O38" s="1109">
        <v>0</v>
      </c>
      <c r="P38" s="1109">
        <v>6</v>
      </c>
      <c r="Q38" s="1109">
        <v>6</v>
      </c>
      <c r="R38" s="1109">
        <v>-7</v>
      </c>
      <c r="S38" s="1109">
        <v>-3</v>
      </c>
      <c r="T38" s="1109">
        <v>-2</v>
      </c>
      <c r="U38" s="1109">
        <v>-4</v>
      </c>
      <c r="V38" s="1109">
        <v>-9</v>
      </c>
      <c r="W38" s="1110"/>
      <c r="X38" s="1109">
        <v>-82</v>
      </c>
      <c r="Y38" s="1109">
        <v>7</v>
      </c>
      <c r="Z38" s="1109">
        <v>-6</v>
      </c>
      <c r="AA38" s="1109">
        <v>-1</v>
      </c>
      <c r="AB38" s="1109">
        <v>-17</v>
      </c>
      <c r="AC38" s="1109">
        <v>-60</v>
      </c>
      <c r="AD38" s="1109">
        <v>1</v>
      </c>
      <c r="AE38" s="1109">
        <v>-5</v>
      </c>
      <c r="AF38" s="1109">
        <v>-11</v>
      </c>
      <c r="AG38" s="1109">
        <v>3</v>
      </c>
      <c r="AH38" s="1109">
        <v>4</v>
      </c>
      <c r="AI38" s="1109">
        <v>3</v>
      </c>
      <c r="AJ38" s="1109">
        <v>-4</v>
      </c>
      <c r="AK38" s="1109">
        <v>8</v>
      </c>
      <c r="AL38" s="1109">
        <v>3</v>
      </c>
      <c r="AM38" s="1109">
        <v>-1</v>
      </c>
      <c r="AN38" s="1109">
        <v>-2</v>
      </c>
      <c r="AO38" s="1109">
        <v>0</v>
      </c>
      <c r="AP38" s="1109">
        <v>-2</v>
      </c>
      <c r="AQ38" s="1109">
        <v>-2</v>
      </c>
      <c r="AR38" s="1097"/>
      <c r="AS38" s="1290">
        <v>-100</v>
      </c>
      <c r="AT38" s="1109">
        <v>-4</v>
      </c>
      <c r="AU38" s="1109">
        <v>-1</v>
      </c>
      <c r="AV38" s="1109">
        <v>2</v>
      </c>
      <c r="AW38" s="1109">
        <v>-21</v>
      </c>
      <c r="AX38" s="1109">
        <v>-51</v>
      </c>
      <c r="AY38" s="1109">
        <v>-3</v>
      </c>
      <c r="AZ38" s="1109">
        <v>1</v>
      </c>
      <c r="BA38" s="1109">
        <v>-3</v>
      </c>
      <c r="BB38" s="1109">
        <v>3</v>
      </c>
      <c r="BC38" s="1109">
        <v>-4</v>
      </c>
      <c r="BD38" s="1109">
        <v>-6</v>
      </c>
      <c r="BE38" s="1109">
        <v>4</v>
      </c>
      <c r="BF38" s="1109">
        <v>-2</v>
      </c>
      <c r="BG38" s="1109">
        <v>3</v>
      </c>
      <c r="BH38" s="1109">
        <v>-6</v>
      </c>
      <c r="BI38" s="1109">
        <v>-1</v>
      </c>
      <c r="BJ38" s="1109">
        <v>-2</v>
      </c>
      <c r="BK38" s="1109">
        <v>-2</v>
      </c>
      <c r="BL38" s="1110">
        <v>-7</v>
      </c>
      <c r="BM38" s="1463"/>
    </row>
    <row r="39" spans="1:65">
      <c r="A39" s="1289">
        <v>226</v>
      </c>
      <c r="B39" s="1160" t="s">
        <v>652</v>
      </c>
      <c r="C39" s="1290">
        <v>0</v>
      </c>
      <c r="D39" s="1109">
        <v>42</v>
      </c>
      <c r="E39" s="1109">
        <v>24</v>
      </c>
      <c r="F39" s="1109">
        <v>-4</v>
      </c>
      <c r="G39" s="1109">
        <v>-5</v>
      </c>
      <c r="H39" s="1109">
        <v>-155</v>
      </c>
      <c r="I39" s="1109">
        <v>-70</v>
      </c>
      <c r="J39" s="1109">
        <v>-2</v>
      </c>
      <c r="K39" s="1109">
        <v>55</v>
      </c>
      <c r="L39" s="1109">
        <v>26</v>
      </c>
      <c r="M39" s="1109">
        <v>-9</v>
      </c>
      <c r="N39" s="1109">
        <v>27</v>
      </c>
      <c r="O39" s="1109">
        <v>16</v>
      </c>
      <c r="P39" s="1109">
        <v>20</v>
      </c>
      <c r="Q39" s="1109">
        <v>13</v>
      </c>
      <c r="R39" s="1109">
        <v>12</v>
      </c>
      <c r="S39" s="1109">
        <v>-1</v>
      </c>
      <c r="T39" s="1109">
        <v>2</v>
      </c>
      <c r="U39" s="1109">
        <v>13</v>
      </c>
      <c r="V39" s="1109">
        <v>-4</v>
      </c>
      <c r="W39" s="1110"/>
      <c r="X39" s="1109">
        <v>10</v>
      </c>
      <c r="Y39" s="1109">
        <v>18</v>
      </c>
      <c r="Z39" s="1109">
        <v>12</v>
      </c>
      <c r="AA39" s="1109">
        <v>-4</v>
      </c>
      <c r="AB39" s="1109">
        <v>-2</v>
      </c>
      <c r="AC39" s="1109">
        <v>-56</v>
      </c>
      <c r="AD39" s="1109">
        <v>-39</v>
      </c>
      <c r="AE39" s="1109">
        <v>-8</v>
      </c>
      <c r="AF39" s="1109">
        <v>22</v>
      </c>
      <c r="AG39" s="1109">
        <v>7</v>
      </c>
      <c r="AH39" s="1109">
        <v>3</v>
      </c>
      <c r="AI39" s="1109">
        <v>16</v>
      </c>
      <c r="AJ39" s="1109">
        <v>3</v>
      </c>
      <c r="AK39" s="1109">
        <v>13</v>
      </c>
      <c r="AL39" s="1109">
        <v>12</v>
      </c>
      <c r="AM39" s="1109">
        <v>9</v>
      </c>
      <c r="AN39" s="1109">
        <v>-3</v>
      </c>
      <c r="AO39" s="1109">
        <v>2</v>
      </c>
      <c r="AP39" s="1109">
        <v>7</v>
      </c>
      <c r="AQ39" s="1109">
        <v>-2</v>
      </c>
      <c r="AR39" s="1097"/>
      <c r="AS39" s="1290">
        <v>-10</v>
      </c>
      <c r="AT39" s="1109">
        <v>24</v>
      </c>
      <c r="AU39" s="1109">
        <v>12</v>
      </c>
      <c r="AV39" s="1109">
        <v>0</v>
      </c>
      <c r="AW39" s="1109">
        <v>-3</v>
      </c>
      <c r="AX39" s="1109">
        <v>-99</v>
      </c>
      <c r="AY39" s="1109">
        <v>-31</v>
      </c>
      <c r="AZ39" s="1109">
        <v>6</v>
      </c>
      <c r="BA39" s="1109">
        <v>33</v>
      </c>
      <c r="BB39" s="1109">
        <v>19</v>
      </c>
      <c r="BC39" s="1109">
        <v>-12</v>
      </c>
      <c r="BD39" s="1109">
        <v>11</v>
      </c>
      <c r="BE39" s="1109">
        <v>13</v>
      </c>
      <c r="BF39" s="1109">
        <v>7</v>
      </c>
      <c r="BG39" s="1109">
        <v>1</v>
      </c>
      <c r="BH39" s="1109">
        <v>3</v>
      </c>
      <c r="BI39" s="1109">
        <v>2</v>
      </c>
      <c r="BJ39" s="1109">
        <v>0</v>
      </c>
      <c r="BK39" s="1109">
        <v>6</v>
      </c>
      <c r="BL39" s="1110">
        <v>-2</v>
      </c>
      <c r="BM39" s="1463"/>
    </row>
    <row r="40" spans="1:65">
      <c r="A40" s="1289">
        <v>227</v>
      </c>
      <c r="B40" s="1160" t="s">
        <v>653</v>
      </c>
      <c r="C40" s="1290">
        <v>-267</v>
      </c>
      <c r="D40" s="1109">
        <v>9</v>
      </c>
      <c r="E40" s="1109">
        <v>1</v>
      </c>
      <c r="F40" s="1109">
        <v>-7</v>
      </c>
      <c r="G40" s="1109">
        <v>-55</v>
      </c>
      <c r="H40" s="1109">
        <v>-170</v>
      </c>
      <c r="I40" s="1109">
        <v>-8</v>
      </c>
      <c r="J40" s="1109">
        <v>-9</v>
      </c>
      <c r="K40" s="1109">
        <v>-11</v>
      </c>
      <c r="L40" s="1109">
        <v>-12</v>
      </c>
      <c r="M40" s="1109">
        <v>-14</v>
      </c>
      <c r="N40" s="1109">
        <v>-4</v>
      </c>
      <c r="O40" s="1109">
        <v>8</v>
      </c>
      <c r="P40" s="1109">
        <v>8</v>
      </c>
      <c r="Q40" s="1109">
        <v>15</v>
      </c>
      <c r="R40" s="1109">
        <v>0</v>
      </c>
      <c r="S40" s="1109">
        <v>-7</v>
      </c>
      <c r="T40" s="1109">
        <v>1</v>
      </c>
      <c r="U40" s="1109">
        <v>-5</v>
      </c>
      <c r="V40" s="1109">
        <v>-7</v>
      </c>
      <c r="W40" s="1110"/>
      <c r="X40" s="1109">
        <v>-152</v>
      </c>
      <c r="Y40" s="1109">
        <v>6</v>
      </c>
      <c r="Z40" s="1109">
        <v>1</v>
      </c>
      <c r="AA40" s="1109">
        <v>1</v>
      </c>
      <c r="AB40" s="1109">
        <v>-40</v>
      </c>
      <c r="AC40" s="1109">
        <v>-95</v>
      </c>
      <c r="AD40" s="1109">
        <v>-9</v>
      </c>
      <c r="AE40" s="1109">
        <v>1</v>
      </c>
      <c r="AF40" s="1109">
        <v>-15</v>
      </c>
      <c r="AG40" s="1109">
        <v>-9</v>
      </c>
      <c r="AH40" s="1109">
        <v>-6</v>
      </c>
      <c r="AI40" s="1109">
        <v>-5</v>
      </c>
      <c r="AJ40" s="1109">
        <v>-2</v>
      </c>
      <c r="AK40" s="1109">
        <v>9</v>
      </c>
      <c r="AL40" s="1109">
        <v>12</v>
      </c>
      <c r="AM40" s="1109">
        <v>4</v>
      </c>
      <c r="AN40" s="1109">
        <v>-3</v>
      </c>
      <c r="AO40" s="1109">
        <v>1</v>
      </c>
      <c r="AP40" s="1109">
        <v>-3</v>
      </c>
      <c r="AQ40" s="1109">
        <v>0</v>
      </c>
      <c r="AR40" s="1097"/>
      <c r="AS40" s="1290">
        <v>-115</v>
      </c>
      <c r="AT40" s="1109">
        <v>3</v>
      </c>
      <c r="AU40" s="1109">
        <v>0</v>
      </c>
      <c r="AV40" s="1109">
        <v>-8</v>
      </c>
      <c r="AW40" s="1109">
        <v>-15</v>
      </c>
      <c r="AX40" s="1109">
        <v>-75</v>
      </c>
      <c r="AY40" s="1109">
        <v>1</v>
      </c>
      <c r="AZ40" s="1109">
        <v>-10</v>
      </c>
      <c r="BA40" s="1109">
        <v>4</v>
      </c>
      <c r="BB40" s="1109">
        <v>-3</v>
      </c>
      <c r="BC40" s="1109">
        <v>-8</v>
      </c>
      <c r="BD40" s="1109">
        <v>1</v>
      </c>
      <c r="BE40" s="1109">
        <v>10</v>
      </c>
      <c r="BF40" s="1109">
        <v>-1</v>
      </c>
      <c r="BG40" s="1109">
        <v>3</v>
      </c>
      <c r="BH40" s="1109">
        <v>-4</v>
      </c>
      <c r="BI40" s="1109">
        <v>-4</v>
      </c>
      <c r="BJ40" s="1109">
        <v>0</v>
      </c>
      <c r="BK40" s="1109">
        <v>-2</v>
      </c>
      <c r="BL40" s="1110">
        <v>-7</v>
      </c>
      <c r="BM40" s="1463"/>
    </row>
    <row r="41" spans="1:65">
      <c r="A41" s="1289">
        <v>228</v>
      </c>
      <c r="B41" s="1160" t="s">
        <v>654</v>
      </c>
      <c r="C41" s="1290">
        <v>-67</v>
      </c>
      <c r="D41" s="1109">
        <v>-27</v>
      </c>
      <c r="E41" s="1109">
        <v>-14</v>
      </c>
      <c r="F41" s="1109">
        <v>-16</v>
      </c>
      <c r="G41" s="1109">
        <v>8</v>
      </c>
      <c r="H41" s="1109">
        <v>-106</v>
      </c>
      <c r="I41" s="1109">
        <v>22</v>
      </c>
      <c r="J41" s="1109">
        <v>26</v>
      </c>
      <c r="K41" s="1109">
        <v>16</v>
      </c>
      <c r="L41" s="1109">
        <v>-1</v>
      </c>
      <c r="M41" s="1109">
        <v>22</v>
      </c>
      <c r="N41" s="1109">
        <v>10</v>
      </c>
      <c r="O41" s="1109">
        <v>5</v>
      </c>
      <c r="P41" s="1109">
        <v>10</v>
      </c>
      <c r="Q41" s="1109">
        <v>-3</v>
      </c>
      <c r="R41" s="1109">
        <v>-13</v>
      </c>
      <c r="S41" s="1109">
        <v>2</v>
      </c>
      <c r="T41" s="1109">
        <v>-2</v>
      </c>
      <c r="U41" s="1109">
        <v>-3</v>
      </c>
      <c r="V41" s="1109">
        <v>-3</v>
      </c>
      <c r="W41" s="1110"/>
      <c r="X41" s="1109">
        <v>49</v>
      </c>
      <c r="Y41" s="1109">
        <v>-16</v>
      </c>
      <c r="Z41" s="1109">
        <v>-5</v>
      </c>
      <c r="AA41" s="1109">
        <v>-11</v>
      </c>
      <c r="AB41" s="1109">
        <v>7</v>
      </c>
      <c r="AC41" s="1109">
        <v>-8</v>
      </c>
      <c r="AD41" s="1109">
        <v>24</v>
      </c>
      <c r="AE41" s="1109">
        <v>14</v>
      </c>
      <c r="AF41" s="1109">
        <v>19</v>
      </c>
      <c r="AG41" s="1109">
        <v>-3</v>
      </c>
      <c r="AH41" s="1109">
        <v>21</v>
      </c>
      <c r="AI41" s="1109">
        <v>2</v>
      </c>
      <c r="AJ41" s="1109">
        <v>6</v>
      </c>
      <c r="AK41" s="1109">
        <v>8</v>
      </c>
      <c r="AL41" s="1109">
        <v>2</v>
      </c>
      <c r="AM41" s="1109">
        <v>-10</v>
      </c>
      <c r="AN41" s="1109">
        <v>0</v>
      </c>
      <c r="AO41" s="1109">
        <v>1</v>
      </c>
      <c r="AP41" s="1109">
        <v>-2</v>
      </c>
      <c r="AQ41" s="1109">
        <v>0</v>
      </c>
      <c r="AR41" s="1097"/>
      <c r="AS41" s="1290">
        <v>-116</v>
      </c>
      <c r="AT41" s="1109">
        <v>-11</v>
      </c>
      <c r="AU41" s="1109">
        <v>-9</v>
      </c>
      <c r="AV41" s="1109">
        <v>-5</v>
      </c>
      <c r="AW41" s="1109">
        <v>1</v>
      </c>
      <c r="AX41" s="1109">
        <v>-98</v>
      </c>
      <c r="AY41" s="1109">
        <v>-2</v>
      </c>
      <c r="AZ41" s="1109">
        <v>12</v>
      </c>
      <c r="BA41" s="1109">
        <v>-3</v>
      </c>
      <c r="BB41" s="1109">
        <v>2</v>
      </c>
      <c r="BC41" s="1109">
        <v>1</v>
      </c>
      <c r="BD41" s="1109">
        <v>8</v>
      </c>
      <c r="BE41" s="1109">
        <v>-1</v>
      </c>
      <c r="BF41" s="1109">
        <v>2</v>
      </c>
      <c r="BG41" s="1109">
        <v>-5</v>
      </c>
      <c r="BH41" s="1109">
        <v>-3</v>
      </c>
      <c r="BI41" s="1109">
        <v>2</v>
      </c>
      <c r="BJ41" s="1109">
        <v>-3</v>
      </c>
      <c r="BK41" s="1109">
        <v>-1</v>
      </c>
      <c r="BL41" s="1110">
        <v>-3</v>
      </c>
      <c r="BM41" s="1463"/>
    </row>
    <row r="42" spans="1:65">
      <c r="A42" s="1289">
        <v>229</v>
      </c>
      <c r="B42" s="1160" t="s">
        <v>655</v>
      </c>
      <c r="C42" s="1290">
        <v>-150</v>
      </c>
      <c r="D42" s="1109">
        <v>71</v>
      </c>
      <c r="E42" s="1109">
        <v>14</v>
      </c>
      <c r="F42" s="1109">
        <v>-2</v>
      </c>
      <c r="G42" s="1109">
        <v>-28</v>
      </c>
      <c r="H42" s="1109">
        <v>-169</v>
      </c>
      <c r="I42" s="1109">
        <v>-88</v>
      </c>
      <c r="J42" s="1109">
        <v>7</v>
      </c>
      <c r="K42" s="1109">
        <v>39</v>
      </c>
      <c r="L42" s="1109">
        <v>0</v>
      </c>
      <c r="M42" s="1109">
        <v>-12</v>
      </c>
      <c r="N42" s="1109">
        <v>-8</v>
      </c>
      <c r="O42" s="1109">
        <v>20</v>
      </c>
      <c r="P42" s="1109">
        <v>13</v>
      </c>
      <c r="Q42" s="1109">
        <v>4</v>
      </c>
      <c r="R42" s="1109">
        <v>2</v>
      </c>
      <c r="S42" s="1109">
        <v>4</v>
      </c>
      <c r="T42" s="1109">
        <v>-10</v>
      </c>
      <c r="U42" s="1109">
        <v>-7</v>
      </c>
      <c r="V42" s="1109">
        <v>0</v>
      </c>
      <c r="W42" s="1110"/>
      <c r="X42" s="1109">
        <v>-99</v>
      </c>
      <c r="Y42" s="1109">
        <v>28</v>
      </c>
      <c r="Z42" s="1109">
        <v>11</v>
      </c>
      <c r="AA42" s="1109">
        <v>4</v>
      </c>
      <c r="AB42" s="1109">
        <v>-31</v>
      </c>
      <c r="AC42" s="1109">
        <v>-85</v>
      </c>
      <c r="AD42" s="1109">
        <v>-49</v>
      </c>
      <c r="AE42" s="1109">
        <v>-4</v>
      </c>
      <c r="AF42" s="1109">
        <v>18</v>
      </c>
      <c r="AG42" s="1109">
        <v>-10</v>
      </c>
      <c r="AH42" s="1109">
        <v>-6</v>
      </c>
      <c r="AI42" s="1109">
        <v>5</v>
      </c>
      <c r="AJ42" s="1109">
        <v>11</v>
      </c>
      <c r="AK42" s="1109">
        <v>5</v>
      </c>
      <c r="AL42" s="1109">
        <v>0</v>
      </c>
      <c r="AM42" s="1109">
        <v>2</v>
      </c>
      <c r="AN42" s="1109">
        <v>4</v>
      </c>
      <c r="AO42" s="1109">
        <v>-1</v>
      </c>
      <c r="AP42" s="1109">
        <v>-3</v>
      </c>
      <c r="AQ42" s="1109">
        <v>2</v>
      </c>
      <c r="AR42" s="1097"/>
      <c r="AS42" s="1290">
        <v>-51</v>
      </c>
      <c r="AT42" s="1109">
        <v>43</v>
      </c>
      <c r="AU42" s="1109">
        <v>3</v>
      </c>
      <c r="AV42" s="1109">
        <v>-6</v>
      </c>
      <c r="AW42" s="1109">
        <v>3</v>
      </c>
      <c r="AX42" s="1109">
        <v>-84</v>
      </c>
      <c r="AY42" s="1109">
        <v>-39</v>
      </c>
      <c r="AZ42" s="1109">
        <v>11</v>
      </c>
      <c r="BA42" s="1109">
        <v>21</v>
      </c>
      <c r="BB42" s="1109">
        <v>10</v>
      </c>
      <c r="BC42" s="1109">
        <v>-6</v>
      </c>
      <c r="BD42" s="1109">
        <v>-13</v>
      </c>
      <c r="BE42" s="1109">
        <v>9</v>
      </c>
      <c r="BF42" s="1109">
        <v>8</v>
      </c>
      <c r="BG42" s="1109">
        <v>4</v>
      </c>
      <c r="BH42" s="1109">
        <v>0</v>
      </c>
      <c r="BI42" s="1109">
        <v>0</v>
      </c>
      <c r="BJ42" s="1109">
        <v>-9</v>
      </c>
      <c r="BK42" s="1109">
        <v>-4</v>
      </c>
      <c r="BL42" s="1110">
        <v>-2</v>
      </c>
      <c r="BM42" s="1463"/>
    </row>
    <row r="43" spans="1:65">
      <c r="A43" s="1289">
        <v>301</v>
      </c>
      <c r="B43" s="1160" t="s">
        <v>23</v>
      </c>
      <c r="C43" s="1290">
        <v>-217</v>
      </c>
      <c r="D43" s="1109">
        <v>32</v>
      </c>
      <c r="E43" s="1109">
        <v>6</v>
      </c>
      <c r="F43" s="1109">
        <v>8</v>
      </c>
      <c r="G43" s="1109">
        <v>-15</v>
      </c>
      <c r="H43" s="1109">
        <v>-146</v>
      </c>
      <c r="I43" s="1109">
        <v>-86</v>
      </c>
      <c r="J43" s="1109">
        <v>-14</v>
      </c>
      <c r="K43" s="1109">
        <v>4</v>
      </c>
      <c r="L43" s="1109">
        <v>-28</v>
      </c>
      <c r="M43" s="1109">
        <v>9</v>
      </c>
      <c r="N43" s="1109">
        <v>-8</v>
      </c>
      <c r="O43" s="1109">
        <v>3</v>
      </c>
      <c r="P43" s="1109">
        <v>-3</v>
      </c>
      <c r="Q43" s="1109">
        <v>4</v>
      </c>
      <c r="R43" s="1109">
        <v>1</v>
      </c>
      <c r="S43" s="1109">
        <v>-6</v>
      </c>
      <c r="T43" s="1109">
        <v>4</v>
      </c>
      <c r="U43" s="1109">
        <v>14</v>
      </c>
      <c r="V43" s="1109">
        <v>4</v>
      </c>
      <c r="W43" s="1110"/>
      <c r="X43" s="1109">
        <v>-124</v>
      </c>
      <c r="Y43" s="1109">
        <v>16</v>
      </c>
      <c r="Z43" s="1109">
        <v>-3</v>
      </c>
      <c r="AA43" s="1109">
        <v>5</v>
      </c>
      <c r="AB43" s="1109">
        <v>-6</v>
      </c>
      <c r="AC43" s="1109">
        <v>-78</v>
      </c>
      <c r="AD43" s="1109">
        <v>-35</v>
      </c>
      <c r="AE43" s="1109">
        <v>-8</v>
      </c>
      <c r="AF43" s="1109">
        <v>3</v>
      </c>
      <c r="AG43" s="1109">
        <v>-25</v>
      </c>
      <c r="AH43" s="1109">
        <v>4</v>
      </c>
      <c r="AI43" s="1109">
        <v>-6</v>
      </c>
      <c r="AJ43" s="1109">
        <v>1</v>
      </c>
      <c r="AK43" s="1109">
        <v>-4</v>
      </c>
      <c r="AL43" s="1109">
        <v>4</v>
      </c>
      <c r="AM43" s="1109">
        <v>1</v>
      </c>
      <c r="AN43" s="1109">
        <v>-4</v>
      </c>
      <c r="AO43" s="1109">
        <v>2</v>
      </c>
      <c r="AP43" s="1109">
        <v>6</v>
      </c>
      <c r="AQ43" s="1109">
        <v>3</v>
      </c>
      <c r="AR43" s="1097"/>
      <c r="AS43" s="1290">
        <v>-93</v>
      </c>
      <c r="AT43" s="1109">
        <v>16</v>
      </c>
      <c r="AU43" s="1109">
        <v>9</v>
      </c>
      <c r="AV43" s="1109">
        <v>3</v>
      </c>
      <c r="AW43" s="1109">
        <v>-9</v>
      </c>
      <c r="AX43" s="1109">
        <v>-68</v>
      </c>
      <c r="AY43" s="1109">
        <v>-51</v>
      </c>
      <c r="AZ43" s="1109">
        <v>-6</v>
      </c>
      <c r="BA43" s="1109">
        <v>1</v>
      </c>
      <c r="BB43" s="1109">
        <v>-3</v>
      </c>
      <c r="BC43" s="1109">
        <v>5</v>
      </c>
      <c r="BD43" s="1109">
        <v>-2</v>
      </c>
      <c r="BE43" s="1109">
        <v>2</v>
      </c>
      <c r="BF43" s="1109">
        <v>1</v>
      </c>
      <c r="BG43" s="1109">
        <v>0</v>
      </c>
      <c r="BH43" s="1109">
        <v>0</v>
      </c>
      <c r="BI43" s="1109">
        <v>-2</v>
      </c>
      <c r="BJ43" s="1109">
        <v>2</v>
      </c>
      <c r="BK43" s="1109">
        <v>8</v>
      </c>
      <c r="BL43" s="1110">
        <v>1</v>
      </c>
      <c r="BM43" s="1463"/>
    </row>
    <row r="44" spans="1:65">
      <c r="A44" s="1289">
        <v>365</v>
      </c>
      <c r="B44" s="1160" t="s">
        <v>656</v>
      </c>
      <c r="C44" s="1290">
        <v>-144</v>
      </c>
      <c r="D44" s="1109">
        <v>12</v>
      </c>
      <c r="E44" s="1109">
        <v>-2</v>
      </c>
      <c r="F44" s="1109">
        <v>1</v>
      </c>
      <c r="G44" s="1109">
        <v>-26</v>
      </c>
      <c r="H44" s="1109">
        <v>-64</v>
      </c>
      <c r="I44" s="1109">
        <v>-32</v>
      </c>
      <c r="J44" s="1109">
        <v>-17</v>
      </c>
      <c r="K44" s="1109">
        <v>-5</v>
      </c>
      <c r="L44" s="1109">
        <v>-3</v>
      </c>
      <c r="M44" s="1109">
        <v>-4</v>
      </c>
      <c r="N44" s="1109">
        <v>-4</v>
      </c>
      <c r="O44" s="1109">
        <v>10</v>
      </c>
      <c r="P44" s="1109">
        <v>4</v>
      </c>
      <c r="Q44" s="1109">
        <v>2</v>
      </c>
      <c r="R44" s="1109">
        <v>-4</v>
      </c>
      <c r="S44" s="1109">
        <v>-4</v>
      </c>
      <c r="T44" s="1109">
        <v>-1</v>
      </c>
      <c r="U44" s="1109">
        <v>-5</v>
      </c>
      <c r="V44" s="1109">
        <v>-2</v>
      </c>
      <c r="W44" s="1110"/>
      <c r="X44" s="1109">
        <v>-36</v>
      </c>
      <c r="Y44" s="1109">
        <v>8</v>
      </c>
      <c r="Z44" s="1109">
        <v>-2</v>
      </c>
      <c r="AA44" s="1109">
        <v>-2</v>
      </c>
      <c r="AB44" s="1109">
        <v>-19</v>
      </c>
      <c r="AC44" s="1109">
        <v>-14</v>
      </c>
      <c r="AD44" s="1109">
        <v>-9</v>
      </c>
      <c r="AE44" s="1109">
        <v>-5</v>
      </c>
      <c r="AF44" s="1109">
        <v>-6</v>
      </c>
      <c r="AG44" s="1109">
        <v>1</v>
      </c>
      <c r="AH44" s="1109">
        <v>1</v>
      </c>
      <c r="AI44" s="1109">
        <v>5</v>
      </c>
      <c r="AJ44" s="1109">
        <v>6</v>
      </c>
      <c r="AK44" s="1109">
        <v>6</v>
      </c>
      <c r="AL44" s="1109">
        <v>1</v>
      </c>
      <c r="AM44" s="1109">
        <v>-2</v>
      </c>
      <c r="AN44" s="1109">
        <v>-3</v>
      </c>
      <c r="AO44" s="1109">
        <v>0</v>
      </c>
      <c r="AP44" s="1109">
        <v>-2</v>
      </c>
      <c r="AQ44" s="1109">
        <v>0</v>
      </c>
      <c r="AR44" s="1097"/>
      <c r="AS44" s="1290">
        <v>-108</v>
      </c>
      <c r="AT44" s="1109">
        <v>4</v>
      </c>
      <c r="AU44" s="1109">
        <v>0</v>
      </c>
      <c r="AV44" s="1109">
        <v>3</v>
      </c>
      <c r="AW44" s="1109">
        <v>-7</v>
      </c>
      <c r="AX44" s="1109">
        <v>-50</v>
      </c>
      <c r="AY44" s="1109">
        <v>-23</v>
      </c>
      <c r="AZ44" s="1109">
        <v>-12</v>
      </c>
      <c r="BA44" s="1109">
        <v>1</v>
      </c>
      <c r="BB44" s="1109">
        <v>-4</v>
      </c>
      <c r="BC44" s="1109">
        <v>-5</v>
      </c>
      <c r="BD44" s="1109">
        <v>-9</v>
      </c>
      <c r="BE44" s="1109">
        <v>4</v>
      </c>
      <c r="BF44" s="1109">
        <v>-2</v>
      </c>
      <c r="BG44" s="1109">
        <v>1</v>
      </c>
      <c r="BH44" s="1109">
        <v>-2</v>
      </c>
      <c r="BI44" s="1109">
        <v>-1</v>
      </c>
      <c r="BJ44" s="1109">
        <v>-1</v>
      </c>
      <c r="BK44" s="1109">
        <v>-3</v>
      </c>
      <c r="BL44" s="1110">
        <v>-2</v>
      </c>
      <c r="BM44" s="1463"/>
    </row>
    <row r="45" spans="1:65">
      <c r="A45" s="1289">
        <v>381</v>
      </c>
      <c r="B45" s="1160" t="s">
        <v>27</v>
      </c>
      <c r="C45" s="1290">
        <v>-14</v>
      </c>
      <c r="D45" s="1109">
        <v>76</v>
      </c>
      <c r="E45" s="1109">
        <v>13</v>
      </c>
      <c r="F45" s="1109">
        <v>-2</v>
      </c>
      <c r="G45" s="1109">
        <v>-18</v>
      </c>
      <c r="H45" s="1109">
        <v>-79</v>
      </c>
      <c r="I45" s="1109">
        <v>-30</v>
      </c>
      <c r="J45" s="1109">
        <v>-6</v>
      </c>
      <c r="K45" s="1109">
        <v>7</v>
      </c>
      <c r="L45" s="1109">
        <v>6</v>
      </c>
      <c r="M45" s="1109">
        <v>12</v>
      </c>
      <c r="N45" s="1109">
        <v>3</v>
      </c>
      <c r="O45" s="1109">
        <v>-3</v>
      </c>
      <c r="P45" s="1109">
        <v>1</v>
      </c>
      <c r="Q45" s="1109">
        <v>4</v>
      </c>
      <c r="R45" s="1109">
        <v>-8</v>
      </c>
      <c r="S45" s="1109">
        <v>-1</v>
      </c>
      <c r="T45" s="1109">
        <v>4</v>
      </c>
      <c r="U45" s="1109">
        <v>6</v>
      </c>
      <c r="V45" s="1109">
        <v>1</v>
      </c>
      <c r="W45" s="1110"/>
      <c r="X45" s="1109">
        <v>13</v>
      </c>
      <c r="Y45" s="1109">
        <v>43</v>
      </c>
      <c r="Z45" s="1109">
        <v>1</v>
      </c>
      <c r="AA45" s="1109">
        <v>-2</v>
      </c>
      <c r="AB45" s="1109">
        <v>-7</v>
      </c>
      <c r="AC45" s="1109">
        <v>-31</v>
      </c>
      <c r="AD45" s="1109">
        <v>-12</v>
      </c>
      <c r="AE45" s="1109">
        <v>-4</v>
      </c>
      <c r="AF45" s="1109">
        <v>11</v>
      </c>
      <c r="AG45" s="1109">
        <v>6</v>
      </c>
      <c r="AH45" s="1109">
        <v>3</v>
      </c>
      <c r="AI45" s="1109">
        <v>4</v>
      </c>
      <c r="AJ45" s="1109">
        <v>-1</v>
      </c>
      <c r="AK45" s="1109">
        <v>0</v>
      </c>
      <c r="AL45" s="1109">
        <v>5</v>
      </c>
      <c r="AM45" s="1109">
        <v>-7</v>
      </c>
      <c r="AN45" s="1109">
        <v>-3</v>
      </c>
      <c r="AO45" s="1109">
        <v>1</v>
      </c>
      <c r="AP45" s="1109">
        <v>2</v>
      </c>
      <c r="AQ45" s="1109">
        <v>4</v>
      </c>
      <c r="AR45" s="1097"/>
      <c r="AS45" s="1290">
        <v>-27</v>
      </c>
      <c r="AT45" s="1109">
        <v>33</v>
      </c>
      <c r="AU45" s="1109">
        <v>12</v>
      </c>
      <c r="AV45" s="1109">
        <v>0</v>
      </c>
      <c r="AW45" s="1109">
        <v>-11</v>
      </c>
      <c r="AX45" s="1109">
        <v>-48</v>
      </c>
      <c r="AY45" s="1109">
        <v>-18</v>
      </c>
      <c r="AZ45" s="1109">
        <v>-2</v>
      </c>
      <c r="BA45" s="1109">
        <v>-4</v>
      </c>
      <c r="BB45" s="1109">
        <v>0</v>
      </c>
      <c r="BC45" s="1109">
        <v>9</v>
      </c>
      <c r="BD45" s="1109">
        <v>-1</v>
      </c>
      <c r="BE45" s="1109">
        <v>-2</v>
      </c>
      <c r="BF45" s="1109">
        <v>1</v>
      </c>
      <c r="BG45" s="1109">
        <v>-1</v>
      </c>
      <c r="BH45" s="1109">
        <v>-1</v>
      </c>
      <c r="BI45" s="1109">
        <v>2</v>
      </c>
      <c r="BJ45" s="1109">
        <v>3</v>
      </c>
      <c r="BK45" s="1109">
        <v>4</v>
      </c>
      <c r="BL45" s="1110">
        <v>-3</v>
      </c>
      <c r="BM45" s="1463"/>
    </row>
    <row r="46" spans="1:65">
      <c r="A46" s="1289">
        <v>382</v>
      </c>
      <c r="B46" s="1160" t="s">
        <v>28</v>
      </c>
      <c r="C46" s="1290">
        <v>292</v>
      </c>
      <c r="D46" s="1109">
        <v>115</v>
      </c>
      <c r="E46" s="1109">
        <v>20</v>
      </c>
      <c r="F46" s="1109">
        <v>4</v>
      </c>
      <c r="G46" s="1109">
        <v>-11</v>
      </c>
      <c r="H46" s="1109">
        <v>-39</v>
      </c>
      <c r="I46" s="1109">
        <v>32</v>
      </c>
      <c r="J46" s="1109">
        <v>86</v>
      </c>
      <c r="K46" s="1109">
        <v>52</v>
      </c>
      <c r="L46" s="1109">
        <v>12</v>
      </c>
      <c r="M46" s="1109">
        <v>-9</v>
      </c>
      <c r="N46" s="1109">
        <v>14</v>
      </c>
      <c r="O46" s="1109">
        <v>-1</v>
      </c>
      <c r="P46" s="1109">
        <v>1</v>
      </c>
      <c r="Q46" s="1109">
        <v>-4</v>
      </c>
      <c r="R46" s="1109">
        <v>-2</v>
      </c>
      <c r="S46" s="1109">
        <v>8</v>
      </c>
      <c r="T46" s="1109">
        <v>9</v>
      </c>
      <c r="U46" s="1109">
        <v>5</v>
      </c>
      <c r="V46" s="1109">
        <v>0</v>
      </c>
      <c r="W46" s="1110"/>
      <c r="X46" s="1109">
        <v>157</v>
      </c>
      <c r="Y46" s="1109">
        <v>53</v>
      </c>
      <c r="Z46" s="1109">
        <v>8</v>
      </c>
      <c r="AA46" s="1109">
        <v>4</v>
      </c>
      <c r="AB46" s="1109">
        <v>-3</v>
      </c>
      <c r="AC46" s="1109">
        <v>-21</v>
      </c>
      <c r="AD46" s="1109">
        <v>6</v>
      </c>
      <c r="AE46" s="1109">
        <v>52</v>
      </c>
      <c r="AF46" s="1109">
        <v>36</v>
      </c>
      <c r="AG46" s="1109">
        <v>5</v>
      </c>
      <c r="AH46" s="1109">
        <v>3</v>
      </c>
      <c r="AI46" s="1109">
        <v>14</v>
      </c>
      <c r="AJ46" s="1109">
        <v>-3</v>
      </c>
      <c r="AK46" s="1109">
        <v>-5</v>
      </c>
      <c r="AL46" s="1109">
        <v>4</v>
      </c>
      <c r="AM46" s="1109">
        <v>-4</v>
      </c>
      <c r="AN46" s="1109">
        <v>4</v>
      </c>
      <c r="AO46" s="1109">
        <v>2</v>
      </c>
      <c r="AP46" s="1109">
        <v>2</v>
      </c>
      <c r="AQ46" s="1109">
        <v>0</v>
      </c>
      <c r="AR46" s="1097"/>
      <c r="AS46" s="1290">
        <v>135</v>
      </c>
      <c r="AT46" s="1109">
        <v>62</v>
      </c>
      <c r="AU46" s="1109">
        <v>12</v>
      </c>
      <c r="AV46" s="1109">
        <v>0</v>
      </c>
      <c r="AW46" s="1109">
        <v>-8</v>
      </c>
      <c r="AX46" s="1109">
        <v>-18</v>
      </c>
      <c r="AY46" s="1109">
        <v>26</v>
      </c>
      <c r="AZ46" s="1109">
        <v>34</v>
      </c>
      <c r="BA46" s="1109">
        <v>16</v>
      </c>
      <c r="BB46" s="1109">
        <v>7</v>
      </c>
      <c r="BC46" s="1109">
        <v>-12</v>
      </c>
      <c r="BD46" s="1109">
        <v>0</v>
      </c>
      <c r="BE46" s="1109">
        <v>2</v>
      </c>
      <c r="BF46" s="1109">
        <v>6</v>
      </c>
      <c r="BG46" s="1109">
        <v>-8</v>
      </c>
      <c r="BH46" s="1109">
        <v>2</v>
      </c>
      <c r="BI46" s="1109">
        <v>4</v>
      </c>
      <c r="BJ46" s="1109">
        <v>7</v>
      </c>
      <c r="BK46" s="1109">
        <v>3</v>
      </c>
      <c r="BL46" s="1110">
        <v>0</v>
      </c>
      <c r="BM46" s="1463"/>
    </row>
    <row r="47" spans="1:65">
      <c r="A47" s="1289">
        <v>442</v>
      </c>
      <c r="B47" s="1160" t="s">
        <v>38</v>
      </c>
      <c r="C47" s="1290">
        <v>-103</v>
      </c>
      <c r="D47" s="1109">
        <v>7</v>
      </c>
      <c r="E47" s="1109">
        <v>8</v>
      </c>
      <c r="F47" s="1109">
        <v>3</v>
      </c>
      <c r="G47" s="1109">
        <v>-10</v>
      </c>
      <c r="H47" s="1109">
        <v>-61</v>
      </c>
      <c r="I47" s="1109">
        <v>-15</v>
      </c>
      <c r="J47" s="1109">
        <v>-15</v>
      </c>
      <c r="K47" s="1109">
        <v>11</v>
      </c>
      <c r="L47" s="1109">
        <v>4</v>
      </c>
      <c r="M47" s="1109">
        <v>-11</v>
      </c>
      <c r="N47" s="1109">
        <v>0</v>
      </c>
      <c r="O47" s="1109">
        <v>-3</v>
      </c>
      <c r="P47" s="1109">
        <v>-1</v>
      </c>
      <c r="Q47" s="1109">
        <v>0</v>
      </c>
      <c r="R47" s="1109">
        <v>-5</v>
      </c>
      <c r="S47" s="1109">
        <v>-4</v>
      </c>
      <c r="T47" s="1109">
        <v>-3</v>
      </c>
      <c r="U47" s="1109">
        <v>-2</v>
      </c>
      <c r="V47" s="1109">
        <v>-6</v>
      </c>
      <c r="W47" s="1110"/>
      <c r="X47" s="1109">
        <v>-35</v>
      </c>
      <c r="Y47" s="1109">
        <v>0</v>
      </c>
      <c r="Z47" s="1109">
        <v>8</v>
      </c>
      <c r="AA47" s="1109">
        <v>2</v>
      </c>
      <c r="AB47" s="1109">
        <v>-2</v>
      </c>
      <c r="AC47" s="1109">
        <v>-30</v>
      </c>
      <c r="AD47" s="1109">
        <v>-5</v>
      </c>
      <c r="AE47" s="1109">
        <v>-2</v>
      </c>
      <c r="AF47" s="1109">
        <v>7</v>
      </c>
      <c r="AG47" s="1109">
        <v>-2</v>
      </c>
      <c r="AH47" s="1109">
        <v>-3</v>
      </c>
      <c r="AI47" s="1109">
        <v>-1</v>
      </c>
      <c r="AJ47" s="1109">
        <v>-1</v>
      </c>
      <c r="AK47" s="1109">
        <v>-1</v>
      </c>
      <c r="AL47" s="1109">
        <v>0</v>
      </c>
      <c r="AM47" s="1109">
        <v>-1</v>
      </c>
      <c r="AN47" s="1109">
        <v>-3</v>
      </c>
      <c r="AO47" s="1109">
        <v>0</v>
      </c>
      <c r="AP47" s="1109">
        <v>0</v>
      </c>
      <c r="AQ47" s="1109">
        <v>-1</v>
      </c>
      <c r="AR47" s="1097"/>
      <c r="AS47" s="1290">
        <v>-68</v>
      </c>
      <c r="AT47" s="1109">
        <v>7</v>
      </c>
      <c r="AU47" s="1109">
        <v>0</v>
      </c>
      <c r="AV47" s="1109">
        <v>1</v>
      </c>
      <c r="AW47" s="1109">
        <v>-8</v>
      </c>
      <c r="AX47" s="1109">
        <v>-31</v>
      </c>
      <c r="AY47" s="1109">
        <v>-10</v>
      </c>
      <c r="AZ47" s="1109">
        <v>-13</v>
      </c>
      <c r="BA47" s="1109">
        <v>4</v>
      </c>
      <c r="BB47" s="1109">
        <v>6</v>
      </c>
      <c r="BC47" s="1109">
        <v>-8</v>
      </c>
      <c r="BD47" s="1109">
        <v>1</v>
      </c>
      <c r="BE47" s="1109">
        <v>-2</v>
      </c>
      <c r="BF47" s="1109">
        <v>0</v>
      </c>
      <c r="BG47" s="1109">
        <v>0</v>
      </c>
      <c r="BH47" s="1109">
        <v>-4</v>
      </c>
      <c r="BI47" s="1109">
        <v>-1</v>
      </c>
      <c r="BJ47" s="1109">
        <v>-3</v>
      </c>
      <c r="BK47" s="1109">
        <v>-2</v>
      </c>
      <c r="BL47" s="1110">
        <v>-5</v>
      </c>
      <c r="BM47" s="1463"/>
    </row>
    <row r="48" spans="1:65">
      <c r="A48" s="1289">
        <v>443</v>
      </c>
      <c r="B48" s="1160" t="s">
        <v>39</v>
      </c>
      <c r="C48" s="1290">
        <v>-16</v>
      </c>
      <c r="D48" s="1109">
        <v>4</v>
      </c>
      <c r="E48" s="1109">
        <v>6</v>
      </c>
      <c r="F48" s="1109">
        <v>-2</v>
      </c>
      <c r="G48" s="1109">
        <v>0</v>
      </c>
      <c r="H48" s="1109">
        <v>-28</v>
      </c>
      <c r="I48" s="1109">
        <v>6</v>
      </c>
      <c r="J48" s="1109">
        <v>-15</v>
      </c>
      <c r="K48" s="1109">
        <v>-3</v>
      </c>
      <c r="L48" s="1109">
        <v>7</v>
      </c>
      <c r="M48" s="1109">
        <v>2</v>
      </c>
      <c r="N48" s="1109">
        <v>8</v>
      </c>
      <c r="O48" s="1109">
        <v>2</v>
      </c>
      <c r="P48" s="1109">
        <v>4</v>
      </c>
      <c r="Q48" s="1109">
        <v>-2</v>
      </c>
      <c r="R48" s="1109">
        <v>2</v>
      </c>
      <c r="S48" s="1109">
        <v>-3</v>
      </c>
      <c r="T48" s="1109">
        <v>0</v>
      </c>
      <c r="U48" s="1109">
        <v>-3</v>
      </c>
      <c r="V48" s="1109">
        <v>-1</v>
      </c>
      <c r="W48" s="1110"/>
      <c r="X48" s="1109">
        <v>2</v>
      </c>
      <c r="Y48" s="1109">
        <v>2</v>
      </c>
      <c r="Z48" s="1109">
        <v>7</v>
      </c>
      <c r="AA48" s="1109">
        <v>-2</v>
      </c>
      <c r="AB48" s="1109">
        <v>4</v>
      </c>
      <c r="AC48" s="1109">
        <v>-5</v>
      </c>
      <c r="AD48" s="1109">
        <v>7</v>
      </c>
      <c r="AE48" s="1109">
        <v>-11</v>
      </c>
      <c r="AF48" s="1109">
        <v>-11</v>
      </c>
      <c r="AG48" s="1109">
        <v>4</v>
      </c>
      <c r="AH48" s="1109">
        <v>8</v>
      </c>
      <c r="AI48" s="1109">
        <v>4</v>
      </c>
      <c r="AJ48" s="1109">
        <v>-3</v>
      </c>
      <c r="AK48" s="1109">
        <v>3</v>
      </c>
      <c r="AL48" s="1109">
        <v>-1</v>
      </c>
      <c r="AM48" s="1109">
        <v>0</v>
      </c>
      <c r="AN48" s="1109">
        <v>2</v>
      </c>
      <c r="AO48" s="1109">
        <v>-3</v>
      </c>
      <c r="AP48" s="1109">
        <v>-2</v>
      </c>
      <c r="AQ48" s="1109">
        <v>-1</v>
      </c>
      <c r="AR48" s="1097"/>
      <c r="AS48" s="1290">
        <v>-18</v>
      </c>
      <c r="AT48" s="1109">
        <v>2</v>
      </c>
      <c r="AU48" s="1109">
        <v>-1</v>
      </c>
      <c r="AV48" s="1109">
        <v>0</v>
      </c>
      <c r="AW48" s="1109">
        <v>-4</v>
      </c>
      <c r="AX48" s="1109">
        <v>-23</v>
      </c>
      <c r="AY48" s="1109">
        <v>-1</v>
      </c>
      <c r="AZ48" s="1109">
        <v>-4</v>
      </c>
      <c r="BA48" s="1109">
        <v>8</v>
      </c>
      <c r="BB48" s="1109">
        <v>3</v>
      </c>
      <c r="BC48" s="1109">
        <v>-6</v>
      </c>
      <c r="BD48" s="1109">
        <v>4</v>
      </c>
      <c r="BE48" s="1109">
        <v>5</v>
      </c>
      <c r="BF48" s="1109">
        <v>1</v>
      </c>
      <c r="BG48" s="1109">
        <v>-1</v>
      </c>
      <c r="BH48" s="1109">
        <v>2</v>
      </c>
      <c r="BI48" s="1109">
        <v>-5</v>
      </c>
      <c r="BJ48" s="1109">
        <v>3</v>
      </c>
      <c r="BK48" s="1109">
        <v>-1</v>
      </c>
      <c r="BL48" s="1110">
        <v>0</v>
      </c>
      <c r="BM48" s="1463"/>
    </row>
    <row r="49" spans="1:65">
      <c r="A49" s="1289">
        <v>446</v>
      </c>
      <c r="B49" s="1160" t="s">
        <v>657</v>
      </c>
      <c r="C49" s="1290">
        <v>-56</v>
      </c>
      <c r="D49" s="1109">
        <v>7</v>
      </c>
      <c r="E49" s="1109">
        <v>7</v>
      </c>
      <c r="F49" s="1109">
        <v>-1</v>
      </c>
      <c r="G49" s="1109">
        <v>-6</v>
      </c>
      <c r="H49" s="1109">
        <v>-47</v>
      </c>
      <c r="I49" s="1109">
        <v>-8</v>
      </c>
      <c r="J49" s="1109">
        <v>0</v>
      </c>
      <c r="K49" s="1109">
        <v>-1</v>
      </c>
      <c r="L49" s="1109">
        <v>0</v>
      </c>
      <c r="M49" s="1109">
        <v>-8</v>
      </c>
      <c r="N49" s="1109">
        <v>0</v>
      </c>
      <c r="O49" s="1109">
        <v>-1</v>
      </c>
      <c r="P49" s="1109">
        <v>1</v>
      </c>
      <c r="Q49" s="1109">
        <v>-1</v>
      </c>
      <c r="R49" s="1109">
        <v>1</v>
      </c>
      <c r="S49" s="1109">
        <v>1</v>
      </c>
      <c r="T49" s="1109">
        <v>0</v>
      </c>
      <c r="U49" s="1109">
        <v>-2</v>
      </c>
      <c r="V49" s="1109">
        <v>2</v>
      </c>
      <c r="W49" s="1110"/>
      <c r="X49" s="1109">
        <v>-31</v>
      </c>
      <c r="Y49" s="1109">
        <v>8</v>
      </c>
      <c r="Z49" s="1109">
        <v>3</v>
      </c>
      <c r="AA49" s="1109">
        <v>-4</v>
      </c>
      <c r="AB49" s="1109">
        <v>-9</v>
      </c>
      <c r="AC49" s="1109">
        <v>-21</v>
      </c>
      <c r="AD49" s="1109">
        <v>-3</v>
      </c>
      <c r="AE49" s="1109">
        <v>-1</v>
      </c>
      <c r="AF49" s="1109">
        <v>-1</v>
      </c>
      <c r="AG49" s="1109">
        <v>-2</v>
      </c>
      <c r="AH49" s="1109">
        <v>-5</v>
      </c>
      <c r="AI49" s="1109">
        <v>3</v>
      </c>
      <c r="AJ49" s="1109">
        <v>3</v>
      </c>
      <c r="AK49" s="1109">
        <v>0</v>
      </c>
      <c r="AL49" s="1109">
        <v>0</v>
      </c>
      <c r="AM49" s="1109">
        <v>-3</v>
      </c>
      <c r="AN49" s="1109">
        <v>2</v>
      </c>
      <c r="AO49" s="1109">
        <v>0</v>
      </c>
      <c r="AP49" s="1109">
        <v>-1</v>
      </c>
      <c r="AQ49" s="1109">
        <v>0</v>
      </c>
      <c r="AR49" s="1097"/>
      <c r="AS49" s="1290">
        <v>-25</v>
      </c>
      <c r="AT49" s="1109">
        <v>-1</v>
      </c>
      <c r="AU49" s="1109">
        <v>4</v>
      </c>
      <c r="AV49" s="1109">
        <v>3</v>
      </c>
      <c r="AW49" s="1109">
        <v>3</v>
      </c>
      <c r="AX49" s="1109">
        <v>-26</v>
      </c>
      <c r="AY49" s="1109">
        <v>-5</v>
      </c>
      <c r="AZ49" s="1109">
        <v>1</v>
      </c>
      <c r="BA49" s="1109">
        <v>0</v>
      </c>
      <c r="BB49" s="1109">
        <v>2</v>
      </c>
      <c r="BC49" s="1109">
        <v>-3</v>
      </c>
      <c r="BD49" s="1109">
        <v>-3</v>
      </c>
      <c r="BE49" s="1109">
        <v>-4</v>
      </c>
      <c r="BF49" s="1109">
        <v>1</v>
      </c>
      <c r="BG49" s="1109">
        <v>-1</v>
      </c>
      <c r="BH49" s="1109">
        <v>4</v>
      </c>
      <c r="BI49" s="1109">
        <v>-1</v>
      </c>
      <c r="BJ49" s="1109">
        <v>0</v>
      </c>
      <c r="BK49" s="1109">
        <v>-1</v>
      </c>
      <c r="BL49" s="1110">
        <v>2</v>
      </c>
      <c r="BM49" s="1463"/>
    </row>
    <row r="50" spans="1:65">
      <c r="A50" s="1289">
        <v>464</v>
      </c>
      <c r="B50" s="1160" t="s">
        <v>46</v>
      </c>
      <c r="C50" s="1290">
        <v>-62</v>
      </c>
      <c r="D50" s="1109">
        <v>24</v>
      </c>
      <c r="E50" s="1109">
        <v>9</v>
      </c>
      <c r="F50" s="1109">
        <v>-3</v>
      </c>
      <c r="G50" s="1109">
        <v>-9</v>
      </c>
      <c r="H50" s="1109">
        <v>-78</v>
      </c>
      <c r="I50" s="1109">
        <v>37</v>
      </c>
      <c r="J50" s="1109">
        <v>6</v>
      </c>
      <c r="K50" s="1109">
        <v>-3</v>
      </c>
      <c r="L50" s="1109">
        <v>-10</v>
      </c>
      <c r="M50" s="1109">
        <v>-10</v>
      </c>
      <c r="N50" s="1109">
        <v>-13</v>
      </c>
      <c r="O50" s="1109">
        <v>-7</v>
      </c>
      <c r="P50" s="1109">
        <v>1</v>
      </c>
      <c r="Q50" s="1109">
        <v>-16</v>
      </c>
      <c r="R50" s="1109">
        <v>1</v>
      </c>
      <c r="S50" s="1109">
        <v>1</v>
      </c>
      <c r="T50" s="1109">
        <v>2</v>
      </c>
      <c r="U50" s="1109">
        <v>0</v>
      </c>
      <c r="V50" s="1109">
        <v>6</v>
      </c>
      <c r="W50" s="1110"/>
      <c r="X50" s="1109">
        <v>4</v>
      </c>
      <c r="Y50" s="1109">
        <v>17</v>
      </c>
      <c r="Z50" s="1109">
        <v>5</v>
      </c>
      <c r="AA50" s="1109">
        <v>-3</v>
      </c>
      <c r="AB50" s="1109">
        <v>-11</v>
      </c>
      <c r="AC50" s="1109">
        <v>-19</v>
      </c>
      <c r="AD50" s="1109">
        <v>8</v>
      </c>
      <c r="AE50" s="1109">
        <v>22</v>
      </c>
      <c r="AF50" s="1109">
        <v>-5</v>
      </c>
      <c r="AG50" s="1109">
        <v>-3</v>
      </c>
      <c r="AH50" s="1109">
        <v>-1</v>
      </c>
      <c r="AI50" s="1109">
        <v>-6</v>
      </c>
      <c r="AJ50" s="1109">
        <v>-4</v>
      </c>
      <c r="AK50" s="1109">
        <v>3</v>
      </c>
      <c r="AL50" s="1109">
        <v>-7</v>
      </c>
      <c r="AM50" s="1109">
        <v>1</v>
      </c>
      <c r="AN50" s="1109">
        <v>1</v>
      </c>
      <c r="AO50" s="1109">
        <v>2</v>
      </c>
      <c r="AP50" s="1109">
        <v>1</v>
      </c>
      <c r="AQ50" s="1109">
        <v>3</v>
      </c>
      <c r="AR50" s="1097"/>
      <c r="AS50" s="1290">
        <v>-66</v>
      </c>
      <c r="AT50" s="1109">
        <v>7</v>
      </c>
      <c r="AU50" s="1109">
        <v>4</v>
      </c>
      <c r="AV50" s="1109">
        <v>0</v>
      </c>
      <c r="AW50" s="1109">
        <v>2</v>
      </c>
      <c r="AX50" s="1109">
        <v>-59</v>
      </c>
      <c r="AY50" s="1109">
        <v>29</v>
      </c>
      <c r="AZ50" s="1109">
        <v>-16</v>
      </c>
      <c r="BA50" s="1109">
        <v>2</v>
      </c>
      <c r="BB50" s="1109">
        <v>-7</v>
      </c>
      <c r="BC50" s="1109">
        <v>-9</v>
      </c>
      <c r="BD50" s="1109">
        <v>-7</v>
      </c>
      <c r="BE50" s="1109">
        <v>-3</v>
      </c>
      <c r="BF50" s="1109">
        <v>-2</v>
      </c>
      <c r="BG50" s="1109">
        <v>-9</v>
      </c>
      <c r="BH50" s="1109">
        <v>0</v>
      </c>
      <c r="BI50" s="1109">
        <v>0</v>
      </c>
      <c r="BJ50" s="1109">
        <v>0</v>
      </c>
      <c r="BK50" s="1109">
        <v>-1</v>
      </c>
      <c r="BL50" s="1110">
        <v>3</v>
      </c>
      <c r="BM50" s="1463"/>
    </row>
    <row r="51" spans="1:65">
      <c r="A51" s="1289">
        <v>481</v>
      </c>
      <c r="B51" s="1160" t="s">
        <v>47</v>
      </c>
      <c r="C51" s="1290">
        <v>-67</v>
      </c>
      <c r="D51" s="1109">
        <v>7</v>
      </c>
      <c r="E51" s="1109">
        <v>6</v>
      </c>
      <c r="F51" s="1109">
        <v>1</v>
      </c>
      <c r="G51" s="1109">
        <v>-19</v>
      </c>
      <c r="H51" s="1109">
        <v>-25</v>
      </c>
      <c r="I51" s="1109">
        <v>-8</v>
      </c>
      <c r="J51" s="1109">
        <v>-10</v>
      </c>
      <c r="K51" s="1109">
        <v>-4</v>
      </c>
      <c r="L51" s="1109">
        <v>-11</v>
      </c>
      <c r="M51" s="1109">
        <v>4</v>
      </c>
      <c r="N51" s="1109">
        <v>3</v>
      </c>
      <c r="O51" s="1109">
        <v>1</v>
      </c>
      <c r="P51" s="1109">
        <v>2</v>
      </c>
      <c r="Q51" s="1109">
        <v>-7</v>
      </c>
      <c r="R51" s="1109">
        <v>-4</v>
      </c>
      <c r="S51" s="1109">
        <v>-3</v>
      </c>
      <c r="T51" s="1109">
        <v>-2</v>
      </c>
      <c r="U51" s="1109">
        <v>2</v>
      </c>
      <c r="V51" s="1109">
        <v>0</v>
      </c>
      <c r="W51" s="1110"/>
      <c r="X51" s="1109">
        <v>-22</v>
      </c>
      <c r="Y51" s="1109">
        <v>-1</v>
      </c>
      <c r="Z51" s="1109">
        <v>2</v>
      </c>
      <c r="AA51" s="1109">
        <v>3</v>
      </c>
      <c r="AB51" s="1109">
        <v>-14</v>
      </c>
      <c r="AC51" s="1109">
        <v>-5</v>
      </c>
      <c r="AD51" s="1109">
        <v>7</v>
      </c>
      <c r="AE51" s="1109">
        <v>-6</v>
      </c>
      <c r="AF51" s="1109">
        <v>-2</v>
      </c>
      <c r="AG51" s="1109">
        <v>-5</v>
      </c>
      <c r="AH51" s="1109">
        <v>3</v>
      </c>
      <c r="AI51" s="1109">
        <v>4</v>
      </c>
      <c r="AJ51" s="1109">
        <v>-3</v>
      </c>
      <c r="AK51" s="1109">
        <v>3</v>
      </c>
      <c r="AL51" s="1109">
        <v>-6</v>
      </c>
      <c r="AM51" s="1109">
        <v>1</v>
      </c>
      <c r="AN51" s="1109">
        <v>-1</v>
      </c>
      <c r="AO51" s="1109">
        <v>-1</v>
      </c>
      <c r="AP51" s="1109">
        <v>-1</v>
      </c>
      <c r="AQ51" s="1109">
        <v>0</v>
      </c>
      <c r="AR51" s="1097"/>
      <c r="AS51" s="1290">
        <v>-45</v>
      </c>
      <c r="AT51" s="1109">
        <v>8</v>
      </c>
      <c r="AU51" s="1109">
        <v>4</v>
      </c>
      <c r="AV51" s="1109">
        <v>-2</v>
      </c>
      <c r="AW51" s="1109">
        <v>-5</v>
      </c>
      <c r="AX51" s="1109">
        <v>-20</v>
      </c>
      <c r="AY51" s="1109">
        <v>-15</v>
      </c>
      <c r="AZ51" s="1109">
        <v>-4</v>
      </c>
      <c r="BA51" s="1109">
        <v>-2</v>
      </c>
      <c r="BB51" s="1109">
        <v>-6</v>
      </c>
      <c r="BC51" s="1109">
        <v>1</v>
      </c>
      <c r="BD51" s="1109">
        <v>-1</v>
      </c>
      <c r="BE51" s="1109">
        <v>4</v>
      </c>
      <c r="BF51" s="1109">
        <v>-1</v>
      </c>
      <c r="BG51" s="1109">
        <v>-1</v>
      </c>
      <c r="BH51" s="1109">
        <v>-5</v>
      </c>
      <c r="BI51" s="1109">
        <v>-2</v>
      </c>
      <c r="BJ51" s="1109">
        <v>-1</v>
      </c>
      <c r="BK51" s="1109">
        <v>3</v>
      </c>
      <c r="BL51" s="1110">
        <v>0</v>
      </c>
      <c r="BM51" s="1463"/>
    </row>
    <row r="52" spans="1:65">
      <c r="A52" s="1289">
        <v>501</v>
      </c>
      <c r="B52" s="1160" t="s">
        <v>82</v>
      </c>
      <c r="C52" s="1290">
        <v>-150</v>
      </c>
      <c r="D52" s="1109">
        <v>2</v>
      </c>
      <c r="E52" s="1109">
        <v>-1</v>
      </c>
      <c r="F52" s="1109">
        <v>2</v>
      </c>
      <c r="G52" s="1109">
        <v>-12</v>
      </c>
      <c r="H52" s="1109">
        <v>-71</v>
      </c>
      <c r="I52" s="1109">
        <v>-33</v>
      </c>
      <c r="J52" s="1109">
        <v>-19</v>
      </c>
      <c r="K52" s="1109">
        <v>-6</v>
      </c>
      <c r="L52" s="1109">
        <v>2</v>
      </c>
      <c r="M52" s="1109">
        <v>0</v>
      </c>
      <c r="N52" s="1109">
        <v>-5</v>
      </c>
      <c r="O52" s="1109">
        <v>1</v>
      </c>
      <c r="P52" s="1109">
        <v>9</v>
      </c>
      <c r="Q52" s="1109">
        <v>-1</v>
      </c>
      <c r="R52" s="1109">
        <v>-6</v>
      </c>
      <c r="S52" s="1109">
        <v>-2</v>
      </c>
      <c r="T52" s="1109">
        <v>-9</v>
      </c>
      <c r="U52" s="1109">
        <v>-4</v>
      </c>
      <c r="V52" s="1109">
        <v>3</v>
      </c>
      <c r="W52" s="1110"/>
      <c r="X52" s="1109">
        <v>-56</v>
      </c>
      <c r="Y52" s="1109">
        <v>7</v>
      </c>
      <c r="Z52" s="1109">
        <v>1</v>
      </c>
      <c r="AA52" s="1109">
        <v>3</v>
      </c>
      <c r="AB52" s="1109">
        <v>-1</v>
      </c>
      <c r="AC52" s="1109">
        <v>-31</v>
      </c>
      <c r="AD52" s="1109">
        <v>-26</v>
      </c>
      <c r="AE52" s="1109">
        <v>-10</v>
      </c>
      <c r="AF52" s="1109">
        <v>2</v>
      </c>
      <c r="AG52" s="1109">
        <v>1</v>
      </c>
      <c r="AH52" s="1109">
        <v>1</v>
      </c>
      <c r="AI52" s="1109">
        <v>-2</v>
      </c>
      <c r="AJ52" s="1109">
        <v>1</v>
      </c>
      <c r="AK52" s="1109">
        <v>3</v>
      </c>
      <c r="AL52" s="1109">
        <v>1</v>
      </c>
      <c r="AM52" s="1109">
        <v>-4</v>
      </c>
      <c r="AN52" s="1109">
        <v>1</v>
      </c>
      <c r="AO52" s="1109">
        <v>-3</v>
      </c>
      <c r="AP52" s="1109">
        <v>-1</v>
      </c>
      <c r="AQ52" s="1109">
        <v>1</v>
      </c>
      <c r="AR52" s="1097"/>
      <c r="AS52" s="1290">
        <v>-94</v>
      </c>
      <c r="AT52" s="1109">
        <v>-5</v>
      </c>
      <c r="AU52" s="1109">
        <v>-2</v>
      </c>
      <c r="AV52" s="1109">
        <v>-1</v>
      </c>
      <c r="AW52" s="1109">
        <v>-11</v>
      </c>
      <c r="AX52" s="1109">
        <v>-40</v>
      </c>
      <c r="AY52" s="1109">
        <v>-7</v>
      </c>
      <c r="AZ52" s="1109">
        <v>-9</v>
      </c>
      <c r="BA52" s="1109">
        <v>-8</v>
      </c>
      <c r="BB52" s="1109">
        <v>1</v>
      </c>
      <c r="BC52" s="1109">
        <v>-1</v>
      </c>
      <c r="BD52" s="1109">
        <v>-3</v>
      </c>
      <c r="BE52" s="1109">
        <v>0</v>
      </c>
      <c r="BF52" s="1109">
        <v>6</v>
      </c>
      <c r="BG52" s="1109">
        <v>-2</v>
      </c>
      <c r="BH52" s="1109">
        <v>-2</v>
      </c>
      <c r="BI52" s="1109">
        <v>-3</v>
      </c>
      <c r="BJ52" s="1109">
        <v>-6</v>
      </c>
      <c r="BK52" s="1109">
        <v>-3</v>
      </c>
      <c r="BL52" s="1110">
        <v>2</v>
      </c>
      <c r="BM52" s="1463"/>
    </row>
    <row r="53" spans="1:65">
      <c r="A53" s="1289">
        <v>585</v>
      </c>
      <c r="B53" s="1160" t="s">
        <v>658</v>
      </c>
      <c r="C53" s="1290">
        <v>-221</v>
      </c>
      <c r="D53" s="1109">
        <v>-8</v>
      </c>
      <c r="E53" s="1109">
        <v>5</v>
      </c>
      <c r="F53" s="1109">
        <v>-3</v>
      </c>
      <c r="G53" s="1109">
        <v>-18</v>
      </c>
      <c r="H53" s="1109">
        <v>-95</v>
      </c>
      <c r="I53" s="1109">
        <v>-41</v>
      </c>
      <c r="J53" s="1109">
        <v>-23</v>
      </c>
      <c r="K53" s="1109">
        <v>-16</v>
      </c>
      <c r="L53" s="1109">
        <v>-2</v>
      </c>
      <c r="M53" s="1109">
        <v>-4</v>
      </c>
      <c r="N53" s="1109">
        <v>-1</v>
      </c>
      <c r="O53" s="1109">
        <v>0</v>
      </c>
      <c r="P53" s="1109">
        <v>0</v>
      </c>
      <c r="Q53" s="1109">
        <v>-5</v>
      </c>
      <c r="R53" s="1109">
        <v>5</v>
      </c>
      <c r="S53" s="1109">
        <v>-1</v>
      </c>
      <c r="T53" s="1109">
        <v>-4</v>
      </c>
      <c r="U53" s="1109">
        <v>-7</v>
      </c>
      <c r="V53" s="1109">
        <v>-3</v>
      </c>
      <c r="W53" s="1110"/>
      <c r="X53" s="1109">
        <v>-109</v>
      </c>
      <c r="Y53" s="1109">
        <v>-1</v>
      </c>
      <c r="Z53" s="1109">
        <v>2</v>
      </c>
      <c r="AA53" s="1109">
        <v>-2</v>
      </c>
      <c r="AB53" s="1109">
        <v>-11</v>
      </c>
      <c r="AC53" s="1109">
        <v>-53</v>
      </c>
      <c r="AD53" s="1109">
        <v>-26</v>
      </c>
      <c r="AE53" s="1109">
        <v>-14</v>
      </c>
      <c r="AF53" s="1109">
        <v>-6</v>
      </c>
      <c r="AG53" s="1109">
        <v>0</v>
      </c>
      <c r="AH53" s="1109">
        <v>0</v>
      </c>
      <c r="AI53" s="1109">
        <v>2</v>
      </c>
      <c r="AJ53" s="1109">
        <v>0</v>
      </c>
      <c r="AK53" s="1109">
        <v>3</v>
      </c>
      <c r="AL53" s="1109">
        <v>-5</v>
      </c>
      <c r="AM53" s="1109">
        <v>5</v>
      </c>
      <c r="AN53" s="1109">
        <v>-1</v>
      </c>
      <c r="AO53" s="1109">
        <v>-1</v>
      </c>
      <c r="AP53" s="1109">
        <v>-1</v>
      </c>
      <c r="AQ53" s="1109">
        <v>0</v>
      </c>
      <c r="AR53" s="1097"/>
      <c r="AS53" s="1290">
        <v>-112</v>
      </c>
      <c r="AT53" s="1109">
        <v>-7</v>
      </c>
      <c r="AU53" s="1109">
        <v>3</v>
      </c>
      <c r="AV53" s="1109">
        <v>-1</v>
      </c>
      <c r="AW53" s="1109">
        <v>-7</v>
      </c>
      <c r="AX53" s="1109">
        <v>-42</v>
      </c>
      <c r="AY53" s="1109">
        <v>-15</v>
      </c>
      <c r="AZ53" s="1109">
        <v>-9</v>
      </c>
      <c r="BA53" s="1109">
        <v>-10</v>
      </c>
      <c r="BB53" s="1109">
        <v>-2</v>
      </c>
      <c r="BC53" s="1109">
        <v>-4</v>
      </c>
      <c r="BD53" s="1109">
        <v>-3</v>
      </c>
      <c r="BE53" s="1109">
        <v>0</v>
      </c>
      <c r="BF53" s="1109">
        <v>-3</v>
      </c>
      <c r="BG53" s="1109">
        <v>0</v>
      </c>
      <c r="BH53" s="1109">
        <v>0</v>
      </c>
      <c r="BI53" s="1109">
        <v>0</v>
      </c>
      <c r="BJ53" s="1109">
        <v>-3</v>
      </c>
      <c r="BK53" s="1109">
        <v>-6</v>
      </c>
      <c r="BL53" s="1110">
        <v>-3</v>
      </c>
      <c r="BM53" s="1463"/>
    </row>
    <row r="54" spans="1:65">
      <c r="A54" s="1291">
        <v>586</v>
      </c>
      <c r="B54" s="1163" t="s">
        <v>659</v>
      </c>
      <c r="C54" s="1292">
        <v>-128</v>
      </c>
      <c r="D54" s="1113">
        <v>-6</v>
      </c>
      <c r="E54" s="1113">
        <v>-3</v>
      </c>
      <c r="F54" s="1113">
        <v>2</v>
      </c>
      <c r="G54" s="1113">
        <v>-15</v>
      </c>
      <c r="H54" s="1113">
        <v>-60</v>
      </c>
      <c r="I54" s="1113">
        <v>-19</v>
      </c>
      <c r="J54" s="1113">
        <v>-17</v>
      </c>
      <c r="K54" s="1113">
        <v>-2</v>
      </c>
      <c r="L54" s="1113">
        <v>-3</v>
      </c>
      <c r="M54" s="1113">
        <v>0</v>
      </c>
      <c r="N54" s="1113">
        <v>-3</v>
      </c>
      <c r="O54" s="1113">
        <v>0</v>
      </c>
      <c r="P54" s="1113">
        <v>1</v>
      </c>
      <c r="Q54" s="1113">
        <v>2</v>
      </c>
      <c r="R54" s="1113">
        <v>1</v>
      </c>
      <c r="S54" s="1113">
        <v>3</v>
      </c>
      <c r="T54" s="1113">
        <v>-1</v>
      </c>
      <c r="U54" s="1113">
        <v>-4</v>
      </c>
      <c r="V54" s="1113">
        <v>-4</v>
      </c>
      <c r="W54" s="1111"/>
      <c r="X54" s="1113">
        <v>-61</v>
      </c>
      <c r="Y54" s="1113">
        <v>-4</v>
      </c>
      <c r="Z54" s="1113">
        <v>0</v>
      </c>
      <c r="AA54" s="1113">
        <v>3</v>
      </c>
      <c r="AB54" s="1113">
        <v>-8</v>
      </c>
      <c r="AC54" s="1113">
        <v>-20</v>
      </c>
      <c r="AD54" s="1113">
        <v>-11</v>
      </c>
      <c r="AE54" s="1113">
        <v>-11</v>
      </c>
      <c r="AF54" s="1113">
        <v>-3</v>
      </c>
      <c r="AG54" s="1113">
        <v>-3</v>
      </c>
      <c r="AH54" s="1113">
        <v>-2</v>
      </c>
      <c r="AI54" s="1113">
        <v>-3</v>
      </c>
      <c r="AJ54" s="1113">
        <v>1</v>
      </c>
      <c r="AK54" s="1113">
        <v>0</v>
      </c>
      <c r="AL54" s="1113">
        <v>1</v>
      </c>
      <c r="AM54" s="1113">
        <v>-1</v>
      </c>
      <c r="AN54" s="1113">
        <v>2</v>
      </c>
      <c r="AO54" s="1113">
        <v>1</v>
      </c>
      <c r="AP54" s="1113">
        <v>-3</v>
      </c>
      <c r="AQ54" s="1113">
        <v>0</v>
      </c>
      <c r="AR54" s="1456"/>
      <c r="AS54" s="1292">
        <v>-67</v>
      </c>
      <c r="AT54" s="1113">
        <v>-2</v>
      </c>
      <c r="AU54" s="1113">
        <v>-3</v>
      </c>
      <c r="AV54" s="1113">
        <v>-1</v>
      </c>
      <c r="AW54" s="1113">
        <v>-7</v>
      </c>
      <c r="AX54" s="1113">
        <v>-40</v>
      </c>
      <c r="AY54" s="1113">
        <v>-8</v>
      </c>
      <c r="AZ54" s="1113">
        <v>-6</v>
      </c>
      <c r="BA54" s="1113">
        <v>1</v>
      </c>
      <c r="BB54" s="1113">
        <v>0</v>
      </c>
      <c r="BC54" s="1113">
        <v>2</v>
      </c>
      <c r="BD54" s="1113">
        <v>0</v>
      </c>
      <c r="BE54" s="1113">
        <v>-1</v>
      </c>
      <c r="BF54" s="1113">
        <v>1</v>
      </c>
      <c r="BG54" s="1113">
        <v>1</v>
      </c>
      <c r="BH54" s="1113">
        <v>2</v>
      </c>
      <c r="BI54" s="1113">
        <v>1</v>
      </c>
      <c r="BJ54" s="1113">
        <v>-2</v>
      </c>
      <c r="BK54" s="1113">
        <v>-1</v>
      </c>
      <c r="BL54" s="1111">
        <v>-4</v>
      </c>
      <c r="BM54" s="1465"/>
    </row>
    <row r="55" spans="1:65">
      <c r="A55" s="1160" t="s">
        <v>1740</v>
      </c>
    </row>
    <row r="57" spans="1:65">
      <c r="A57" s="1272" t="s">
        <v>2738</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192814</v>
      </c>
      <c r="D60" s="1295">
        <v>12068</v>
      </c>
      <c r="E60" s="1295">
        <v>5275</v>
      </c>
      <c r="F60" s="1295">
        <v>2852</v>
      </c>
      <c r="G60" s="1295">
        <v>8924</v>
      </c>
      <c r="H60" s="1295">
        <v>33960</v>
      </c>
      <c r="I60" s="1295">
        <v>36927</v>
      </c>
      <c r="J60" s="1295">
        <v>25585</v>
      </c>
      <c r="K60" s="1295">
        <v>16377</v>
      </c>
      <c r="L60" s="1295">
        <v>11076</v>
      </c>
      <c r="M60" s="1295">
        <v>9515</v>
      </c>
      <c r="N60" s="1295">
        <v>7326</v>
      </c>
      <c r="O60" s="1295">
        <v>5575</v>
      </c>
      <c r="P60" s="1295">
        <v>4033</v>
      </c>
      <c r="Q60" s="1295">
        <v>3128</v>
      </c>
      <c r="R60" s="1295">
        <v>2657</v>
      </c>
      <c r="S60" s="1295">
        <v>2159</v>
      </c>
      <c r="T60" s="1295">
        <v>2093</v>
      </c>
      <c r="U60" s="1295">
        <v>1921</v>
      </c>
      <c r="V60" s="1295">
        <v>1363</v>
      </c>
      <c r="W60" s="1296">
        <v>689</v>
      </c>
      <c r="X60" s="1295">
        <v>100745</v>
      </c>
      <c r="Y60" s="1295">
        <v>6132</v>
      </c>
      <c r="Z60" s="1295">
        <v>2711</v>
      </c>
      <c r="AA60" s="1295">
        <v>1467</v>
      </c>
      <c r="AB60" s="1295">
        <v>5085</v>
      </c>
      <c r="AC60" s="1295">
        <v>17178</v>
      </c>
      <c r="AD60" s="1295">
        <v>19013</v>
      </c>
      <c r="AE60" s="1295">
        <v>13635</v>
      </c>
      <c r="AF60" s="1295">
        <v>8926</v>
      </c>
      <c r="AG60" s="1295">
        <v>6224</v>
      </c>
      <c r="AH60" s="1295">
        <v>5329</v>
      </c>
      <c r="AI60" s="1295">
        <v>4149</v>
      </c>
      <c r="AJ60" s="1295">
        <v>3150</v>
      </c>
      <c r="AK60" s="1295">
        <v>2308</v>
      </c>
      <c r="AL60" s="1295">
        <v>1693</v>
      </c>
      <c r="AM60" s="1295">
        <v>1240</v>
      </c>
      <c r="AN60" s="1295">
        <v>900</v>
      </c>
      <c r="AO60" s="1295">
        <v>721</v>
      </c>
      <c r="AP60" s="1295">
        <v>550</v>
      </c>
      <c r="AQ60" s="1295">
        <v>334</v>
      </c>
      <c r="AR60" s="1295">
        <v>387</v>
      </c>
      <c r="AS60" s="1294">
        <v>92069</v>
      </c>
      <c r="AT60" s="1295">
        <v>5936</v>
      </c>
      <c r="AU60" s="1295">
        <v>2564</v>
      </c>
      <c r="AV60" s="1295">
        <v>1385</v>
      </c>
      <c r="AW60" s="1295">
        <v>3839</v>
      </c>
      <c r="AX60" s="1295">
        <v>16782</v>
      </c>
      <c r="AY60" s="1295">
        <v>17914</v>
      </c>
      <c r="AZ60" s="1295">
        <v>11950</v>
      </c>
      <c r="BA60" s="1295">
        <v>7451</v>
      </c>
      <c r="BB60" s="1295">
        <v>4852</v>
      </c>
      <c r="BC60" s="1295">
        <v>4186</v>
      </c>
      <c r="BD60" s="1295">
        <v>3177</v>
      </c>
      <c r="BE60" s="1295">
        <v>2425</v>
      </c>
      <c r="BF60" s="1295">
        <v>1725</v>
      </c>
      <c r="BG60" s="1295">
        <v>1435</v>
      </c>
      <c r="BH60" s="1295">
        <v>1417</v>
      </c>
      <c r="BI60" s="1295">
        <v>1259</v>
      </c>
      <c r="BJ60" s="1295">
        <v>1372</v>
      </c>
      <c r="BK60" s="1295">
        <v>1371</v>
      </c>
      <c r="BL60" s="1295">
        <v>1029</v>
      </c>
      <c r="BM60" s="1461">
        <v>302</v>
      </c>
    </row>
    <row r="61" spans="1:65">
      <c r="A61" s="1286">
        <v>100</v>
      </c>
      <c r="B61" s="1297" t="s">
        <v>1737</v>
      </c>
      <c r="C61" s="2246">
        <v>69140</v>
      </c>
      <c r="D61" s="2247">
        <v>3711</v>
      </c>
      <c r="E61" s="2247">
        <v>1700</v>
      </c>
      <c r="F61" s="2247">
        <v>949</v>
      </c>
      <c r="G61" s="2247">
        <v>2976</v>
      </c>
      <c r="H61" s="2247">
        <v>13166</v>
      </c>
      <c r="I61" s="2247">
        <v>12834</v>
      </c>
      <c r="J61" s="2247">
        <v>8789</v>
      </c>
      <c r="K61" s="2247">
        <v>5674</v>
      </c>
      <c r="L61" s="2247">
        <v>4004</v>
      </c>
      <c r="M61" s="2247">
        <v>3424</v>
      </c>
      <c r="N61" s="2247">
        <v>2679</v>
      </c>
      <c r="O61" s="2247">
        <v>2140</v>
      </c>
      <c r="P61" s="2247">
        <v>1543</v>
      </c>
      <c r="Q61" s="2247">
        <v>1301</v>
      </c>
      <c r="R61" s="2247">
        <v>1107</v>
      </c>
      <c r="S61" s="2247">
        <v>908</v>
      </c>
      <c r="T61" s="2247">
        <v>848</v>
      </c>
      <c r="U61" s="2247">
        <v>793</v>
      </c>
      <c r="V61" s="2247">
        <v>594</v>
      </c>
      <c r="W61" s="2248">
        <v>142</v>
      </c>
      <c r="X61" s="2247">
        <v>35315</v>
      </c>
      <c r="Y61" s="2247">
        <v>1873</v>
      </c>
      <c r="Z61" s="2247">
        <v>869</v>
      </c>
      <c r="AA61" s="2247">
        <v>507</v>
      </c>
      <c r="AB61" s="2247">
        <v>1578</v>
      </c>
      <c r="AC61" s="2247">
        <v>6300</v>
      </c>
      <c r="AD61" s="2247">
        <v>6473</v>
      </c>
      <c r="AE61" s="2247">
        <v>4663</v>
      </c>
      <c r="AF61" s="2247">
        <v>3099</v>
      </c>
      <c r="AG61" s="2247">
        <v>2208</v>
      </c>
      <c r="AH61" s="2247">
        <v>1875</v>
      </c>
      <c r="AI61" s="2247">
        <v>1510</v>
      </c>
      <c r="AJ61" s="2247">
        <v>1220</v>
      </c>
      <c r="AK61" s="2247">
        <v>898</v>
      </c>
      <c r="AL61" s="2247">
        <v>704</v>
      </c>
      <c r="AM61" s="2247">
        <v>514</v>
      </c>
      <c r="AN61" s="2247">
        <v>389</v>
      </c>
      <c r="AO61" s="2247">
        <v>285</v>
      </c>
      <c r="AP61" s="2247">
        <v>207</v>
      </c>
      <c r="AQ61" s="2247">
        <v>143</v>
      </c>
      <c r="AR61" s="2247">
        <v>69</v>
      </c>
      <c r="AS61" s="2246">
        <v>33825</v>
      </c>
      <c r="AT61" s="2247">
        <v>1838</v>
      </c>
      <c r="AU61" s="2247">
        <v>831</v>
      </c>
      <c r="AV61" s="2247">
        <v>442</v>
      </c>
      <c r="AW61" s="2247">
        <v>1398</v>
      </c>
      <c r="AX61" s="2247">
        <v>6866</v>
      </c>
      <c r="AY61" s="2247">
        <v>6361</v>
      </c>
      <c r="AZ61" s="2247">
        <v>4126</v>
      </c>
      <c r="BA61" s="2247">
        <v>2575</v>
      </c>
      <c r="BB61" s="2247">
        <v>1796</v>
      </c>
      <c r="BC61" s="2247">
        <v>1549</v>
      </c>
      <c r="BD61" s="2247">
        <v>1169</v>
      </c>
      <c r="BE61" s="2247">
        <v>920</v>
      </c>
      <c r="BF61" s="2247">
        <v>645</v>
      </c>
      <c r="BG61" s="2247">
        <v>597</v>
      </c>
      <c r="BH61" s="2247">
        <v>593</v>
      </c>
      <c r="BI61" s="2247">
        <v>519</v>
      </c>
      <c r="BJ61" s="2247">
        <v>563</v>
      </c>
      <c r="BK61" s="2247">
        <v>586</v>
      </c>
      <c r="BL61" s="2247">
        <v>451</v>
      </c>
      <c r="BM61" s="1459">
        <v>73</v>
      </c>
    </row>
    <row r="62" spans="1:65">
      <c r="A62" s="1289">
        <v>101</v>
      </c>
      <c r="B62" s="1162" t="s">
        <v>69</v>
      </c>
      <c r="C62" s="1298">
        <v>9880</v>
      </c>
      <c r="D62" s="1299">
        <v>580</v>
      </c>
      <c r="E62" s="1299">
        <v>341</v>
      </c>
      <c r="F62" s="1299">
        <v>174</v>
      </c>
      <c r="G62" s="1299">
        <v>403</v>
      </c>
      <c r="H62" s="1299">
        <v>1859</v>
      </c>
      <c r="I62" s="1299">
        <v>1753</v>
      </c>
      <c r="J62" s="1299">
        <v>1227</v>
      </c>
      <c r="K62" s="1299">
        <v>933</v>
      </c>
      <c r="L62" s="1299">
        <v>614</v>
      </c>
      <c r="M62" s="1299">
        <v>518</v>
      </c>
      <c r="N62" s="1299">
        <v>349</v>
      </c>
      <c r="O62" s="1299">
        <v>289</v>
      </c>
      <c r="P62" s="1299">
        <v>193</v>
      </c>
      <c r="Q62" s="1299">
        <v>153</v>
      </c>
      <c r="R62" s="1299">
        <v>120</v>
      </c>
      <c r="S62" s="1299">
        <v>95</v>
      </c>
      <c r="T62" s="1299">
        <v>97</v>
      </c>
      <c r="U62" s="1299">
        <v>99</v>
      </c>
      <c r="V62" s="1299">
        <v>83</v>
      </c>
      <c r="W62" s="1300">
        <v>34</v>
      </c>
      <c r="X62" s="1299">
        <v>5044</v>
      </c>
      <c r="Y62" s="1299">
        <v>299</v>
      </c>
      <c r="Z62" s="1299">
        <v>169</v>
      </c>
      <c r="AA62" s="1299">
        <v>101</v>
      </c>
      <c r="AB62" s="1299">
        <v>218</v>
      </c>
      <c r="AC62" s="1299">
        <v>918</v>
      </c>
      <c r="AD62" s="1299">
        <v>877</v>
      </c>
      <c r="AE62" s="1299">
        <v>622</v>
      </c>
      <c r="AF62" s="1299">
        <v>488</v>
      </c>
      <c r="AG62" s="1299">
        <v>340</v>
      </c>
      <c r="AH62" s="1299">
        <v>283</v>
      </c>
      <c r="AI62" s="1299">
        <v>199</v>
      </c>
      <c r="AJ62" s="1299">
        <v>162</v>
      </c>
      <c r="AK62" s="1299">
        <v>120</v>
      </c>
      <c r="AL62" s="1299">
        <v>78</v>
      </c>
      <c r="AM62" s="1299">
        <v>59</v>
      </c>
      <c r="AN62" s="1299">
        <v>35</v>
      </c>
      <c r="AO62" s="1299">
        <v>30</v>
      </c>
      <c r="AP62" s="1299">
        <v>27</v>
      </c>
      <c r="AQ62" s="1299">
        <v>19</v>
      </c>
      <c r="AR62" s="1299">
        <v>16</v>
      </c>
      <c r="AS62" s="1298">
        <v>4836</v>
      </c>
      <c r="AT62" s="1299">
        <v>281</v>
      </c>
      <c r="AU62" s="1299">
        <v>172</v>
      </c>
      <c r="AV62" s="1299">
        <v>73</v>
      </c>
      <c r="AW62" s="1299">
        <v>185</v>
      </c>
      <c r="AX62" s="1299">
        <v>941</v>
      </c>
      <c r="AY62" s="1299">
        <v>876</v>
      </c>
      <c r="AZ62" s="1299">
        <v>605</v>
      </c>
      <c r="BA62" s="1299">
        <v>445</v>
      </c>
      <c r="BB62" s="1299">
        <v>274</v>
      </c>
      <c r="BC62" s="1299">
        <v>235</v>
      </c>
      <c r="BD62" s="1299">
        <v>150</v>
      </c>
      <c r="BE62" s="1299">
        <v>127</v>
      </c>
      <c r="BF62" s="1299">
        <v>73</v>
      </c>
      <c r="BG62" s="1299">
        <v>75</v>
      </c>
      <c r="BH62" s="1299">
        <v>61</v>
      </c>
      <c r="BI62" s="1299">
        <v>60</v>
      </c>
      <c r="BJ62" s="1299">
        <v>67</v>
      </c>
      <c r="BK62" s="1299">
        <v>72</v>
      </c>
      <c r="BL62" s="1299">
        <v>64</v>
      </c>
      <c r="BM62" s="1468">
        <v>18</v>
      </c>
    </row>
    <row r="63" spans="1:65">
      <c r="A63" s="1289">
        <v>102</v>
      </c>
      <c r="B63" s="1162" t="s">
        <v>70</v>
      </c>
      <c r="C63" s="1298">
        <v>6857</v>
      </c>
      <c r="D63" s="1299">
        <v>377</v>
      </c>
      <c r="E63" s="1299">
        <v>184</v>
      </c>
      <c r="F63" s="1299">
        <v>111</v>
      </c>
      <c r="G63" s="1299">
        <v>367</v>
      </c>
      <c r="H63" s="1299">
        <v>1321</v>
      </c>
      <c r="I63" s="1299">
        <v>1314</v>
      </c>
      <c r="J63" s="1299">
        <v>894</v>
      </c>
      <c r="K63" s="1299">
        <v>577</v>
      </c>
      <c r="L63" s="1299">
        <v>373</v>
      </c>
      <c r="M63" s="1299">
        <v>311</v>
      </c>
      <c r="N63" s="1299">
        <v>240</v>
      </c>
      <c r="O63" s="1299">
        <v>194</v>
      </c>
      <c r="P63" s="1299">
        <v>135</v>
      </c>
      <c r="Q63" s="1299">
        <v>94</v>
      </c>
      <c r="R63" s="1299">
        <v>105</v>
      </c>
      <c r="S63" s="1299">
        <v>65</v>
      </c>
      <c r="T63" s="1299">
        <v>85</v>
      </c>
      <c r="U63" s="1299">
        <v>65</v>
      </c>
      <c r="V63" s="1299">
        <v>45</v>
      </c>
      <c r="W63" s="1300">
        <v>13</v>
      </c>
      <c r="X63" s="1299">
        <v>3388</v>
      </c>
      <c r="Y63" s="1299">
        <v>193</v>
      </c>
      <c r="Z63" s="1299">
        <v>83</v>
      </c>
      <c r="AA63" s="1299">
        <v>51</v>
      </c>
      <c r="AB63" s="1299">
        <v>237</v>
      </c>
      <c r="AC63" s="1299">
        <v>607</v>
      </c>
      <c r="AD63" s="1299">
        <v>655</v>
      </c>
      <c r="AE63" s="1299">
        <v>457</v>
      </c>
      <c r="AF63" s="1299">
        <v>303</v>
      </c>
      <c r="AG63" s="1299">
        <v>170</v>
      </c>
      <c r="AH63" s="1299">
        <v>163</v>
      </c>
      <c r="AI63" s="1299">
        <v>137</v>
      </c>
      <c r="AJ63" s="1299">
        <v>101</v>
      </c>
      <c r="AK63" s="1299">
        <v>64</v>
      </c>
      <c r="AL63" s="1299">
        <v>47</v>
      </c>
      <c r="AM63" s="1299">
        <v>41</v>
      </c>
      <c r="AN63" s="1299">
        <v>21</v>
      </c>
      <c r="AO63" s="1299">
        <v>32</v>
      </c>
      <c r="AP63" s="1299">
        <v>15</v>
      </c>
      <c r="AQ63" s="1299">
        <v>11</v>
      </c>
      <c r="AR63" s="1299">
        <v>7</v>
      </c>
      <c r="AS63" s="1298">
        <v>3469</v>
      </c>
      <c r="AT63" s="1299">
        <v>184</v>
      </c>
      <c r="AU63" s="1299">
        <v>101</v>
      </c>
      <c r="AV63" s="1299">
        <v>60</v>
      </c>
      <c r="AW63" s="1299">
        <v>130</v>
      </c>
      <c r="AX63" s="1299">
        <v>714</v>
      </c>
      <c r="AY63" s="1299">
        <v>659</v>
      </c>
      <c r="AZ63" s="1299">
        <v>437</v>
      </c>
      <c r="BA63" s="1299">
        <v>274</v>
      </c>
      <c r="BB63" s="1299">
        <v>203</v>
      </c>
      <c r="BC63" s="1299">
        <v>148</v>
      </c>
      <c r="BD63" s="1299">
        <v>103</v>
      </c>
      <c r="BE63" s="1299">
        <v>93</v>
      </c>
      <c r="BF63" s="1299">
        <v>71</v>
      </c>
      <c r="BG63" s="1299">
        <v>47</v>
      </c>
      <c r="BH63" s="1299">
        <v>64</v>
      </c>
      <c r="BI63" s="1299">
        <v>44</v>
      </c>
      <c r="BJ63" s="1299">
        <v>53</v>
      </c>
      <c r="BK63" s="1299">
        <v>50</v>
      </c>
      <c r="BL63" s="1299">
        <v>34</v>
      </c>
      <c r="BM63" s="1468">
        <v>6</v>
      </c>
    </row>
    <row r="64" spans="1:65">
      <c r="A64" s="1289">
        <v>105</v>
      </c>
      <c r="B64" s="1162" t="s">
        <v>72</v>
      </c>
      <c r="C64" s="1298">
        <v>7346</v>
      </c>
      <c r="D64" s="1299">
        <v>201</v>
      </c>
      <c r="E64" s="1299">
        <v>85</v>
      </c>
      <c r="F64" s="1299">
        <v>71</v>
      </c>
      <c r="G64" s="1299">
        <v>286</v>
      </c>
      <c r="H64" s="1299">
        <v>1788</v>
      </c>
      <c r="I64" s="1299">
        <v>1584</v>
      </c>
      <c r="J64" s="1299">
        <v>934</v>
      </c>
      <c r="K64" s="1299">
        <v>541</v>
      </c>
      <c r="L64" s="1299">
        <v>388</v>
      </c>
      <c r="M64" s="1299">
        <v>324</v>
      </c>
      <c r="N64" s="1299">
        <v>281</v>
      </c>
      <c r="O64" s="1299">
        <v>209</v>
      </c>
      <c r="P64" s="1299">
        <v>160</v>
      </c>
      <c r="Q64" s="1299">
        <v>126</v>
      </c>
      <c r="R64" s="1299">
        <v>99</v>
      </c>
      <c r="S64" s="1299">
        <v>112</v>
      </c>
      <c r="T64" s="1299">
        <v>72</v>
      </c>
      <c r="U64" s="1299">
        <v>51</v>
      </c>
      <c r="V64" s="1299">
        <v>34</v>
      </c>
      <c r="W64" s="1300">
        <v>12</v>
      </c>
      <c r="X64" s="1299">
        <v>3980</v>
      </c>
      <c r="Y64" s="1299">
        <v>111</v>
      </c>
      <c r="Z64" s="1299">
        <v>47</v>
      </c>
      <c r="AA64" s="1299">
        <v>44</v>
      </c>
      <c r="AB64" s="1299">
        <v>157</v>
      </c>
      <c r="AC64" s="1299">
        <v>869</v>
      </c>
      <c r="AD64" s="1299">
        <v>833</v>
      </c>
      <c r="AE64" s="1299">
        <v>529</v>
      </c>
      <c r="AF64" s="1299">
        <v>319</v>
      </c>
      <c r="AG64" s="1299">
        <v>229</v>
      </c>
      <c r="AH64" s="1299">
        <v>193</v>
      </c>
      <c r="AI64" s="1299">
        <v>175</v>
      </c>
      <c r="AJ64" s="1299">
        <v>127</v>
      </c>
      <c r="AK64" s="1299">
        <v>112</v>
      </c>
      <c r="AL64" s="1299">
        <v>79</v>
      </c>
      <c r="AM64" s="1299">
        <v>54</v>
      </c>
      <c r="AN64" s="1299">
        <v>52</v>
      </c>
      <c r="AO64" s="1299">
        <v>30</v>
      </c>
      <c r="AP64" s="1299">
        <v>8</v>
      </c>
      <c r="AQ64" s="1299">
        <v>12</v>
      </c>
      <c r="AR64" s="1299">
        <v>6</v>
      </c>
      <c r="AS64" s="1298">
        <v>3366</v>
      </c>
      <c r="AT64" s="1299">
        <v>90</v>
      </c>
      <c r="AU64" s="1299">
        <v>38</v>
      </c>
      <c r="AV64" s="1299">
        <v>27</v>
      </c>
      <c r="AW64" s="1299">
        <v>129</v>
      </c>
      <c r="AX64" s="1299">
        <v>919</v>
      </c>
      <c r="AY64" s="1299">
        <v>751</v>
      </c>
      <c r="AZ64" s="1299">
        <v>405</v>
      </c>
      <c r="BA64" s="1299">
        <v>222</v>
      </c>
      <c r="BB64" s="1299">
        <v>159</v>
      </c>
      <c r="BC64" s="1299">
        <v>131</v>
      </c>
      <c r="BD64" s="1299">
        <v>106</v>
      </c>
      <c r="BE64" s="1299">
        <v>82</v>
      </c>
      <c r="BF64" s="1299">
        <v>48</v>
      </c>
      <c r="BG64" s="1299">
        <v>47</v>
      </c>
      <c r="BH64" s="1299">
        <v>45</v>
      </c>
      <c r="BI64" s="1299">
        <v>60</v>
      </c>
      <c r="BJ64" s="1299">
        <v>42</v>
      </c>
      <c r="BK64" s="1299">
        <v>43</v>
      </c>
      <c r="BL64" s="1299">
        <v>22</v>
      </c>
      <c r="BM64" s="1468">
        <v>6</v>
      </c>
    </row>
    <row r="65" spans="1:65">
      <c r="A65" s="1289">
        <v>106</v>
      </c>
      <c r="B65" s="1162" t="s">
        <v>74</v>
      </c>
      <c r="C65" s="1298">
        <v>4853</v>
      </c>
      <c r="D65" s="1299">
        <v>213</v>
      </c>
      <c r="E65" s="1299">
        <v>89</v>
      </c>
      <c r="F65" s="1299">
        <v>59</v>
      </c>
      <c r="G65" s="1299">
        <v>218</v>
      </c>
      <c r="H65" s="1299">
        <v>985</v>
      </c>
      <c r="I65" s="1299">
        <v>917</v>
      </c>
      <c r="J65" s="1299">
        <v>527</v>
      </c>
      <c r="K65" s="1299">
        <v>334</v>
      </c>
      <c r="L65" s="1299">
        <v>265</v>
      </c>
      <c r="M65" s="1299">
        <v>260</v>
      </c>
      <c r="N65" s="1299">
        <v>215</v>
      </c>
      <c r="O65" s="1299">
        <v>146</v>
      </c>
      <c r="P65" s="1299">
        <v>146</v>
      </c>
      <c r="Q65" s="1299">
        <v>118</v>
      </c>
      <c r="R65" s="1299">
        <v>100</v>
      </c>
      <c r="S65" s="1299">
        <v>80</v>
      </c>
      <c r="T65" s="1299">
        <v>67</v>
      </c>
      <c r="U65" s="1299">
        <v>74</v>
      </c>
      <c r="V65" s="1299">
        <v>40</v>
      </c>
      <c r="W65" s="1300">
        <v>5</v>
      </c>
      <c r="X65" s="1299">
        <v>2626</v>
      </c>
      <c r="Y65" s="1299">
        <v>117</v>
      </c>
      <c r="Z65" s="1299">
        <v>45</v>
      </c>
      <c r="AA65" s="1299">
        <v>36</v>
      </c>
      <c r="AB65" s="1299">
        <v>77</v>
      </c>
      <c r="AC65" s="1299">
        <v>517</v>
      </c>
      <c r="AD65" s="1299">
        <v>502</v>
      </c>
      <c r="AE65" s="1299">
        <v>312</v>
      </c>
      <c r="AF65" s="1299">
        <v>192</v>
      </c>
      <c r="AG65" s="1299">
        <v>167</v>
      </c>
      <c r="AH65" s="1299">
        <v>147</v>
      </c>
      <c r="AI65" s="1299">
        <v>124</v>
      </c>
      <c r="AJ65" s="1299">
        <v>80</v>
      </c>
      <c r="AK65" s="1299">
        <v>80</v>
      </c>
      <c r="AL65" s="1299">
        <v>74</v>
      </c>
      <c r="AM65" s="1299">
        <v>57</v>
      </c>
      <c r="AN65" s="1299">
        <v>39</v>
      </c>
      <c r="AO65" s="1299">
        <v>21</v>
      </c>
      <c r="AP65" s="1299">
        <v>31</v>
      </c>
      <c r="AQ65" s="1299">
        <v>8</v>
      </c>
      <c r="AR65" s="1299">
        <v>4</v>
      </c>
      <c r="AS65" s="1298">
        <v>2227</v>
      </c>
      <c r="AT65" s="1299">
        <v>96</v>
      </c>
      <c r="AU65" s="1299">
        <v>44</v>
      </c>
      <c r="AV65" s="1299">
        <v>23</v>
      </c>
      <c r="AW65" s="1299">
        <v>141</v>
      </c>
      <c r="AX65" s="1299">
        <v>468</v>
      </c>
      <c r="AY65" s="1299">
        <v>415</v>
      </c>
      <c r="AZ65" s="1299">
        <v>215</v>
      </c>
      <c r="BA65" s="1299">
        <v>142</v>
      </c>
      <c r="BB65" s="1299">
        <v>98</v>
      </c>
      <c r="BC65" s="1299">
        <v>113</v>
      </c>
      <c r="BD65" s="1299">
        <v>91</v>
      </c>
      <c r="BE65" s="1299">
        <v>66</v>
      </c>
      <c r="BF65" s="1299">
        <v>66</v>
      </c>
      <c r="BG65" s="1299">
        <v>44</v>
      </c>
      <c r="BH65" s="1299">
        <v>43</v>
      </c>
      <c r="BI65" s="1299">
        <v>41</v>
      </c>
      <c r="BJ65" s="1299">
        <v>46</v>
      </c>
      <c r="BK65" s="1299">
        <v>43</v>
      </c>
      <c r="BL65" s="1299">
        <v>32</v>
      </c>
      <c r="BM65" s="1468">
        <v>1</v>
      </c>
    </row>
    <row r="66" spans="1:65">
      <c r="A66" s="1289">
        <v>107</v>
      </c>
      <c r="B66" s="1162" t="s">
        <v>75</v>
      </c>
      <c r="C66" s="1298">
        <v>6523</v>
      </c>
      <c r="D66" s="1299">
        <v>448</v>
      </c>
      <c r="E66" s="1299">
        <v>194</v>
      </c>
      <c r="F66" s="1299">
        <v>90</v>
      </c>
      <c r="G66" s="1299">
        <v>273</v>
      </c>
      <c r="H66" s="1299">
        <v>921</v>
      </c>
      <c r="I66" s="1299">
        <v>1104</v>
      </c>
      <c r="J66" s="1299">
        <v>936</v>
      </c>
      <c r="K66" s="1299">
        <v>530</v>
      </c>
      <c r="L66" s="1299">
        <v>417</v>
      </c>
      <c r="M66" s="1299">
        <v>345</v>
      </c>
      <c r="N66" s="1299">
        <v>284</v>
      </c>
      <c r="O66" s="1299">
        <v>202</v>
      </c>
      <c r="P66" s="1299">
        <v>174</v>
      </c>
      <c r="Q66" s="1299">
        <v>156</v>
      </c>
      <c r="R66" s="1299">
        <v>125</v>
      </c>
      <c r="S66" s="1299">
        <v>93</v>
      </c>
      <c r="T66" s="1299">
        <v>92</v>
      </c>
      <c r="U66" s="1299">
        <v>77</v>
      </c>
      <c r="V66" s="1299">
        <v>62</v>
      </c>
      <c r="W66" s="1300">
        <v>15</v>
      </c>
      <c r="X66" s="1299">
        <v>3218</v>
      </c>
      <c r="Y66" s="1299">
        <v>233</v>
      </c>
      <c r="Z66" s="1299">
        <v>101</v>
      </c>
      <c r="AA66" s="1299">
        <v>51</v>
      </c>
      <c r="AB66" s="1299">
        <v>128</v>
      </c>
      <c r="AC66" s="1299">
        <v>412</v>
      </c>
      <c r="AD66" s="1299">
        <v>520</v>
      </c>
      <c r="AE66" s="1299">
        <v>471</v>
      </c>
      <c r="AF66" s="1299">
        <v>271</v>
      </c>
      <c r="AG66" s="1299">
        <v>226</v>
      </c>
      <c r="AH66" s="1299">
        <v>179</v>
      </c>
      <c r="AI66" s="1299">
        <v>157</v>
      </c>
      <c r="AJ66" s="1299">
        <v>118</v>
      </c>
      <c r="AK66" s="1299">
        <v>100</v>
      </c>
      <c r="AL66" s="1299">
        <v>82</v>
      </c>
      <c r="AM66" s="1299">
        <v>66</v>
      </c>
      <c r="AN66" s="1299">
        <v>43</v>
      </c>
      <c r="AO66" s="1299">
        <v>28</v>
      </c>
      <c r="AP66" s="1299">
        <v>17</v>
      </c>
      <c r="AQ66" s="1299">
        <v>15</v>
      </c>
      <c r="AR66" s="1299">
        <v>10</v>
      </c>
      <c r="AS66" s="1298">
        <v>3305</v>
      </c>
      <c r="AT66" s="1299">
        <v>215</v>
      </c>
      <c r="AU66" s="1299">
        <v>93</v>
      </c>
      <c r="AV66" s="1299">
        <v>39</v>
      </c>
      <c r="AW66" s="1299">
        <v>145</v>
      </c>
      <c r="AX66" s="1299">
        <v>509</v>
      </c>
      <c r="AY66" s="1299">
        <v>584</v>
      </c>
      <c r="AZ66" s="1299">
        <v>465</v>
      </c>
      <c r="BA66" s="1299">
        <v>259</v>
      </c>
      <c r="BB66" s="1299">
        <v>191</v>
      </c>
      <c r="BC66" s="1299">
        <v>166</v>
      </c>
      <c r="BD66" s="1299">
        <v>127</v>
      </c>
      <c r="BE66" s="1299">
        <v>84</v>
      </c>
      <c r="BF66" s="1299">
        <v>74</v>
      </c>
      <c r="BG66" s="1299">
        <v>74</v>
      </c>
      <c r="BH66" s="1299">
        <v>59</v>
      </c>
      <c r="BI66" s="1299">
        <v>50</v>
      </c>
      <c r="BJ66" s="1299">
        <v>64</v>
      </c>
      <c r="BK66" s="1299">
        <v>60</v>
      </c>
      <c r="BL66" s="1299">
        <v>47</v>
      </c>
      <c r="BM66" s="1468">
        <v>5</v>
      </c>
    </row>
    <row r="67" spans="1:65">
      <c r="A67" s="1289">
        <v>108</v>
      </c>
      <c r="B67" s="1162" t="s">
        <v>76</v>
      </c>
      <c r="C67" s="1298">
        <v>7179</v>
      </c>
      <c r="D67" s="1299">
        <v>492</v>
      </c>
      <c r="E67" s="1299">
        <v>222</v>
      </c>
      <c r="F67" s="1299">
        <v>100</v>
      </c>
      <c r="G67" s="1299">
        <v>339</v>
      </c>
      <c r="H67" s="1299">
        <v>1044</v>
      </c>
      <c r="I67" s="1299">
        <v>1257</v>
      </c>
      <c r="J67" s="1299">
        <v>886</v>
      </c>
      <c r="K67" s="1299">
        <v>623</v>
      </c>
      <c r="L67" s="1299">
        <v>407</v>
      </c>
      <c r="M67" s="1299">
        <v>340</v>
      </c>
      <c r="N67" s="1299">
        <v>297</v>
      </c>
      <c r="O67" s="1299">
        <v>237</v>
      </c>
      <c r="P67" s="1299">
        <v>184</v>
      </c>
      <c r="Q67" s="1299">
        <v>168</v>
      </c>
      <c r="R67" s="1299">
        <v>142</v>
      </c>
      <c r="S67" s="1299">
        <v>129</v>
      </c>
      <c r="T67" s="1299">
        <v>123</v>
      </c>
      <c r="U67" s="1299">
        <v>100</v>
      </c>
      <c r="V67" s="1299">
        <v>89</v>
      </c>
      <c r="W67" s="1300">
        <v>10</v>
      </c>
      <c r="X67" s="1299">
        <v>3553</v>
      </c>
      <c r="Y67" s="1299">
        <v>238</v>
      </c>
      <c r="Z67" s="1299">
        <v>115</v>
      </c>
      <c r="AA67" s="1299">
        <v>52</v>
      </c>
      <c r="AB67" s="1299">
        <v>201</v>
      </c>
      <c r="AC67" s="1299">
        <v>519</v>
      </c>
      <c r="AD67" s="1299">
        <v>611</v>
      </c>
      <c r="AE67" s="1299">
        <v>455</v>
      </c>
      <c r="AF67" s="1299">
        <v>322</v>
      </c>
      <c r="AG67" s="1299">
        <v>204</v>
      </c>
      <c r="AH67" s="1299">
        <v>168</v>
      </c>
      <c r="AI67" s="1299">
        <v>153</v>
      </c>
      <c r="AJ67" s="1299">
        <v>121</v>
      </c>
      <c r="AK67" s="1299">
        <v>95</v>
      </c>
      <c r="AL67" s="1299">
        <v>92</v>
      </c>
      <c r="AM67" s="1299">
        <v>59</v>
      </c>
      <c r="AN67" s="1299">
        <v>58</v>
      </c>
      <c r="AO67" s="1299">
        <v>45</v>
      </c>
      <c r="AP67" s="1299">
        <v>21</v>
      </c>
      <c r="AQ67" s="1299">
        <v>24</v>
      </c>
      <c r="AR67" s="1299">
        <v>5</v>
      </c>
      <c r="AS67" s="1298">
        <v>3626</v>
      </c>
      <c r="AT67" s="1299">
        <v>254</v>
      </c>
      <c r="AU67" s="1299">
        <v>107</v>
      </c>
      <c r="AV67" s="1299">
        <v>48</v>
      </c>
      <c r="AW67" s="1299">
        <v>138</v>
      </c>
      <c r="AX67" s="1299">
        <v>525</v>
      </c>
      <c r="AY67" s="1299">
        <v>646</v>
      </c>
      <c r="AZ67" s="1299">
        <v>431</v>
      </c>
      <c r="BA67" s="1299">
        <v>301</v>
      </c>
      <c r="BB67" s="1299">
        <v>203</v>
      </c>
      <c r="BC67" s="1299">
        <v>172</v>
      </c>
      <c r="BD67" s="1299">
        <v>144</v>
      </c>
      <c r="BE67" s="1299">
        <v>116</v>
      </c>
      <c r="BF67" s="1299">
        <v>89</v>
      </c>
      <c r="BG67" s="1299">
        <v>76</v>
      </c>
      <c r="BH67" s="1299">
        <v>83</v>
      </c>
      <c r="BI67" s="1299">
        <v>71</v>
      </c>
      <c r="BJ67" s="1299">
        <v>78</v>
      </c>
      <c r="BK67" s="1299">
        <v>79</v>
      </c>
      <c r="BL67" s="1299">
        <v>65</v>
      </c>
      <c r="BM67" s="1468">
        <v>5</v>
      </c>
    </row>
    <row r="68" spans="1:65">
      <c r="A68" s="1289">
        <v>109</v>
      </c>
      <c r="B68" s="1162" t="s">
        <v>73</v>
      </c>
      <c r="C68" s="1298">
        <v>6508</v>
      </c>
      <c r="D68" s="1299">
        <v>528</v>
      </c>
      <c r="E68" s="1299">
        <v>219</v>
      </c>
      <c r="F68" s="1299">
        <v>107</v>
      </c>
      <c r="G68" s="1299">
        <v>267</v>
      </c>
      <c r="H68" s="1299">
        <v>924</v>
      </c>
      <c r="I68" s="1299">
        <v>1056</v>
      </c>
      <c r="J68" s="1299">
        <v>811</v>
      </c>
      <c r="K68" s="1299">
        <v>555</v>
      </c>
      <c r="L68" s="1299">
        <v>400</v>
      </c>
      <c r="M68" s="1299">
        <v>335</v>
      </c>
      <c r="N68" s="1299">
        <v>244</v>
      </c>
      <c r="O68" s="1299">
        <v>229</v>
      </c>
      <c r="P68" s="1299">
        <v>162</v>
      </c>
      <c r="Q68" s="1299">
        <v>135</v>
      </c>
      <c r="R68" s="1299">
        <v>118</v>
      </c>
      <c r="S68" s="1299">
        <v>113</v>
      </c>
      <c r="T68" s="1299">
        <v>96</v>
      </c>
      <c r="U68" s="1299">
        <v>120</v>
      </c>
      <c r="V68" s="1299">
        <v>89</v>
      </c>
      <c r="W68" s="1300">
        <v>7</v>
      </c>
      <c r="X68" s="1299">
        <v>3322</v>
      </c>
      <c r="Y68" s="1299">
        <v>257</v>
      </c>
      <c r="Z68" s="1299">
        <v>123</v>
      </c>
      <c r="AA68" s="1299">
        <v>54</v>
      </c>
      <c r="AB68" s="1299">
        <v>133</v>
      </c>
      <c r="AC68" s="1299">
        <v>431</v>
      </c>
      <c r="AD68" s="1299">
        <v>534</v>
      </c>
      <c r="AE68" s="1299">
        <v>412</v>
      </c>
      <c r="AF68" s="1299">
        <v>330</v>
      </c>
      <c r="AG68" s="1299">
        <v>235</v>
      </c>
      <c r="AH68" s="1299">
        <v>189</v>
      </c>
      <c r="AI68" s="1299">
        <v>129</v>
      </c>
      <c r="AJ68" s="1299">
        <v>132</v>
      </c>
      <c r="AK68" s="1299">
        <v>103</v>
      </c>
      <c r="AL68" s="1299">
        <v>76</v>
      </c>
      <c r="AM68" s="1299">
        <v>52</v>
      </c>
      <c r="AN68" s="1299">
        <v>48</v>
      </c>
      <c r="AO68" s="1299">
        <v>31</v>
      </c>
      <c r="AP68" s="1299">
        <v>32</v>
      </c>
      <c r="AQ68" s="1299">
        <v>21</v>
      </c>
      <c r="AR68" s="1299">
        <v>3</v>
      </c>
      <c r="AS68" s="1298">
        <v>3186</v>
      </c>
      <c r="AT68" s="1299">
        <v>271</v>
      </c>
      <c r="AU68" s="1299">
        <v>96</v>
      </c>
      <c r="AV68" s="1299">
        <v>53</v>
      </c>
      <c r="AW68" s="1299">
        <v>134</v>
      </c>
      <c r="AX68" s="1299">
        <v>493</v>
      </c>
      <c r="AY68" s="1299">
        <v>522</v>
      </c>
      <c r="AZ68" s="1299">
        <v>399</v>
      </c>
      <c r="BA68" s="1299">
        <v>225</v>
      </c>
      <c r="BB68" s="1299">
        <v>165</v>
      </c>
      <c r="BC68" s="1299">
        <v>146</v>
      </c>
      <c r="BD68" s="1299">
        <v>115</v>
      </c>
      <c r="BE68" s="1299">
        <v>97</v>
      </c>
      <c r="BF68" s="1299">
        <v>59</v>
      </c>
      <c r="BG68" s="1299">
        <v>59</v>
      </c>
      <c r="BH68" s="1299">
        <v>66</v>
      </c>
      <c r="BI68" s="1299">
        <v>65</v>
      </c>
      <c r="BJ68" s="1299">
        <v>65</v>
      </c>
      <c r="BK68" s="1299">
        <v>88</v>
      </c>
      <c r="BL68" s="1299">
        <v>68</v>
      </c>
      <c r="BM68" s="1468">
        <v>4</v>
      </c>
    </row>
    <row r="69" spans="1:65">
      <c r="A69" s="1289">
        <v>110</v>
      </c>
      <c r="B69" s="1162" t="s">
        <v>71</v>
      </c>
      <c r="C69" s="1298">
        <v>12254</v>
      </c>
      <c r="D69" s="1299">
        <v>343</v>
      </c>
      <c r="E69" s="1299">
        <v>167</v>
      </c>
      <c r="F69" s="1299">
        <v>116</v>
      </c>
      <c r="G69" s="1299">
        <v>456</v>
      </c>
      <c r="H69" s="1299">
        <v>3073</v>
      </c>
      <c r="I69" s="1299">
        <v>2572</v>
      </c>
      <c r="J69" s="1299">
        <v>1573</v>
      </c>
      <c r="K69" s="1299">
        <v>967</v>
      </c>
      <c r="L69" s="1299">
        <v>682</v>
      </c>
      <c r="M69" s="1299">
        <v>565</v>
      </c>
      <c r="N69" s="1299">
        <v>473</v>
      </c>
      <c r="O69" s="1299">
        <v>400</v>
      </c>
      <c r="P69" s="1299">
        <v>208</v>
      </c>
      <c r="Q69" s="1299">
        <v>169</v>
      </c>
      <c r="R69" s="1299">
        <v>167</v>
      </c>
      <c r="S69" s="1299">
        <v>118</v>
      </c>
      <c r="T69" s="1299">
        <v>91</v>
      </c>
      <c r="U69" s="1299">
        <v>75</v>
      </c>
      <c r="V69" s="1299">
        <v>39</v>
      </c>
      <c r="W69" s="1300">
        <v>22</v>
      </c>
      <c r="X69" s="1299">
        <v>6083</v>
      </c>
      <c r="Y69" s="1299">
        <v>164</v>
      </c>
      <c r="Z69" s="1299">
        <v>83</v>
      </c>
      <c r="AA69" s="1299">
        <v>57</v>
      </c>
      <c r="AB69" s="1299">
        <v>228</v>
      </c>
      <c r="AC69" s="1299">
        <v>1334</v>
      </c>
      <c r="AD69" s="1299">
        <v>1263</v>
      </c>
      <c r="AE69" s="1299">
        <v>840</v>
      </c>
      <c r="AF69" s="1299">
        <v>528</v>
      </c>
      <c r="AG69" s="1299">
        <v>373</v>
      </c>
      <c r="AH69" s="1299">
        <v>317</v>
      </c>
      <c r="AI69" s="1299">
        <v>273</v>
      </c>
      <c r="AJ69" s="1299">
        <v>242</v>
      </c>
      <c r="AK69" s="1299">
        <v>124</v>
      </c>
      <c r="AL69" s="1299">
        <v>81</v>
      </c>
      <c r="AM69" s="1299">
        <v>69</v>
      </c>
      <c r="AN69" s="1299">
        <v>45</v>
      </c>
      <c r="AO69" s="1299">
        <v>28</v>
      </c>
      <c r="AP69" s="1299">
        <v>25</v>
      </c>
      <c r="AQ69" s="1299">
        <v>9</v>
      </c>
      <c r="AR69" s="1299">
        <v>8</v>
      </c>
      <c r="AS69" s="1298">
        <v>6171</v>
      </c>
      <c r="AT69" s="1299">
        <v>179</v>
      </c>
      <c r="AU69" s="1299">
        <v>84</v>
      </c>
      <c r="AV69" s="1299">
        <v>59</v>
      </c>
      <c r="AW69" s="1299">
        <v>228</v>
      </c>
      <c r="AX69" s="1299">
        <v>1739</v>
      </c>
      <c r="AY69" s="1299">
        <v>1309</v>
      </c>
      <c r="AZ69" s="1299">
        <v>733</v>
      </c>
      <c r="BA69" s="1299">
        <v>439</v>
      </c>
      <c r="BB69" s="1299">
        <v>309</v>
      </c>
      <c r="BC69" s="1299">
        <v>248</v>
      </c>
      <c r="BD69" s="1299">
        <v>200</v>
      </c>
      <c r="BE69" s="1299">
        <v>158</v>
      </c>
      <c r="BF69" s="1299">
        <v>84</v>
      </c>
      <c r="BG69" s="1299">
        <v>88</v>
      </c>
      <c r="BH69" s="1299">
        <v>98</v>
      </c>
      <c r="BI69" s="1299">
        <v>73</v>
      </c>
      <c r="BJ69" s="1299">
        <v>63</v>
      </c>
      <c r="BK69" s="1299">
        <v>50</v>
      </c>
      <c r="BL69" s="1299">
        <v>30</v>
      </c>
      <c r="BM69" s="1468">
        <v>14</v>
      </c>
    </row>
    <row r="70" spans="1:65">
      <c r="A70" s="1291">
        <v>111</v>
      </c>
      <c r="B70" s="1184" t="s">
        <v>77</v>
      </c>
      <c r="C70" s="1301">
        <v>7740</v>
      </c>
      <c r="D70" s="1302">
        <v>529</v>
      </c>
      <c r="E70" s="1302">
        <v>199</v>
      </c>
      <c r="F70" s="1302">
        <v>121</v>
      </c>
      <c r="G70" s="1302">
        <v>367</v>
      </c>
      <c r="H70" s="1302">
        <v>1251</v>
      </c>
      <c r="I70" s="1302">
        <v>1277</v>
      </c>
      <c r="J70" s="1302">
        <v>1001</v>
      </c>
      <c r="K70" s="1302">
        <v>614</v>
      </c>
      <c r="L70" s="1302">
        <v>458</v>
      </c>
      <c r="M70" s="1302">
        <v>426</v>
      </c>
      <c r="N70" s="1302">
        <v>296</v>
      </c>
      <c r="O70" s="1302">
        <v>234</v>
      </c>
      <c r="P70" s="1302">
        <v>181</v>
      </c>
      <c r="Q70" s="1302">
        <v>182</v>
      </c>
      <c r="R70" s="1302">
        <v>131</v>
      </c>
      <c r="S70" s="1302">
        <v>103</v>
      </c>
      <c r="T70" s="1302">
        <v>125</v>
      </c>
      <c r="U70" s="1302">
        <v>132</v>
      </c>
      <c r="V70" s="1302">
        <v>113</v>
      </c>
      <c r="W70" s="1303">
        <v>24</v>
      </c>
      <c r="X70" s="1302">
        <v>4101</v>
      </c>
      <c r="Y70" s="1302">
        <v>261</v>
      </c>
      <c r="Z70" s="1302">
        <v>103</v>
      </c>
      <c r="AA70" s="1302">
        <v>61</v>
      </c>
      <c r="AB70" s="1302">
        <v>199</v>
      </c>
      <c r="AC70" s="1302">
        <v>693</v>
      </c>
      <c r="AD70" s="1302">
        <v>678</v>
      </c>
      <c r="AE70" s="1302">
        <v>565</v>
      </c>
      <c r="AF70" s="1302">
        <v>346</v>
      </c>
      <c r="AG70" s="1302">
        <v>264</v>
      </c>
      <c r="AH70" s="1302">
        <v>236</v>
      </c>
      <c r="AI70" s="1302">
        <v>163</v>
      </c>
      <c r="AJ70" s="1302">
        <v>137</v>
      </c>
      <c r="AK70" s="1302">
        <v>100</v>
      </c>
      <c r="AL70" s="1302">
        <v>95</v>
      </c>
      <c r="AM70" s="1302">
        <v>57</v>
      </c>
      <c r="AN70" s="1302">
        <v>48</v>
      </c>
      <c r="AO70" s="1302">
        <v>40</v>
      </c>
      <c r="AP70" s="1302">
        <v>31</v>
      </c>
      <c r="AQ70" s="1302">
        <v>24</v>
      </c>
      <c r="AR70" s="1302">
        <v>10</v>
      </c>
      <c r="AS70" s="1301">
        <v>3639</v>
      </c>
      <c r="AT70" s="1302">
        <v>268</v>
      </c>
      <c r="AU70" s="1302">
        <v>96</v>
      </c>
      <c r="AV70" s="1302">
        <v>60</v>
      </c>
      <c r="AW70" s="1302">
        <v>168</v>
      </c>
      <c r="AX70" s="1302">
        <v>558</v>
      </c>
      <c r="AY70" s="1302">
        <v>599</v>
      </c>
      <c r="AZ70" s="1302">
        <v>436</v>
      </c>
      <c r="BA70" s="1302">
        <v>268</v>
      </c>
      <c r="BB70" s="1302">
        <v>194</v>
      </c>
      <c r="BC70" s="1302">
        <v>190</v>
      </c>
      <c r="BD70" s="1302">
        <v>133</v>
      </c>
      <c r="BE70" s="1302">
        <v>97</v>
      </c>
      <c r="BF70" s="1302">
        <v>81</v>
      </c>
      <c r="BG70" s="1302">
        <v>87</v>
      </c>
      <c r="BH70" s="1302">
        <v>74</v>
      </c>
      <c r="BI70" s="1302">
        <v>55</v>
      </c>
      <c r="BJ70" s="1302">
        <v>85</v>
      </c>
      <c r="BK70" s="1302">
        <v>101</v>
      </c>
      <c r="BL70" s="1302">
        <v>89</v>
      </c>
      <c r="BM70" s="1460">
        <v>14</v>
      </c>
    </row>
    <row r="71" spans="1:65">
      <c r="A71" s="1289">
        <v>201</v>
      </c>
      <c r="B71" s="1162" t="s">
        <v>416</v>
      </c>
      <c r="C71" s="1304">
        <v>13423</v>
      </c>
      <c r="D71" s="1273">
        <v>801</v>
      </c>
      <c r="E71" s="1273">
        <v>362</v>
      </c>
      <c r="F71" s="1273">
        <v>184</v>
      </c>
      <c r="G71" s="1273">
        <v>673</v>
      </c>
      <c r="H71" s="1273">
        <v>2823</v>
      </c>
      <c r="I71" s="1273">
        <v>2583</v>
      </c>
      <c r="J71" s="1273">
        <v>1707</v>
      </c>
      <c r="K71" s="1273">
        <v>1104</v>
      </c>
      <c r="L71" s="1273">
        <v>780</v>
      </c>
      <c r="M71" s="1273">
        <v>684</v>
      </c>
      <c r="N71" s="1273">
        <v>489</v>
      </c>
      <c r="O71" s="1273">
        <v>324</v>
      </c>
      <c r="P71" s="1273">
        <v>239</v>
      </c>
      <c r="Q71" s="1273">
        <v>178</v>
      </c>
      <c r="R71" s="1273">
        <v>142</v>
      </c>
      <c r="S71" s="1273">
        <v>110</v>
      </c>
      <c r="T71" s="1273">
        <v>89</v>
      </c>
      <c r="U71" s="1273">
        <v>88</v>
      </c>
      <c r="V71" s="1273">
        <v>63</v>
      </c>
      <c r="W71" s="1305">
        <v>3</v>
      </c>
      <c r="X71" s="1273">
        <v>7573</v>
      </c>
      <c r="Y71" s="1273">
        <v>406</v>
      </c>
      <c r="Z71" s="1273">
        <v>187</v>
      </c>
      <c r="AA71" s="1273">
        <v>85</v>
      </c>
      <c r="AB71" s="1273">
        <v>441</v>
      </c>
      <c r="AC71" s="1273">
        <v>1637</v>
      </c>
      <c r="AD71" s="1273">
        <v>1426</v>
      </c>
      <c r="AE71" s="1273">
        <v>929</v>
      </c>
      <c r="AF71" s="1273">
        <v>636</v>
      </c>
      <c r="AG71" s="1273">
        <v>488</v>
      </c>
      <c r="AH71" s="1273">
        <v>416</v>
      </c>
      <c r="AI71" s="1273">
        <v>302</v>
      </c>
      <c r="AJ71" s="1273">
        <v>200</v>
      </c>
      <c r="AK71" s="1273">
        <v>135</v>
      </c>
      <c r="AL71" s="1273">
        <v>103</v>
      </c>
      <c r="AM71" s="1273">
        <v>72</v>
      </c>
      <c r="AN71" s="1273">
        <v>40</v>
      </c>
      <c r="AO71" s="1273">
        <v>28</v>
      </c>
      <c r="AP71" s="1273">
        <v>22</v>
      </c>
      <c r="AQ71" s="1273">
        <v>20</v>
      </c>
      <c r="AR71" s="1273">
        <v>3</v>
      </c>
      <c r="AS71" s="1304">
        <v>5850</v>
      </c>
      <c r="AT71" s="1273">
        <v>395</v>
      </c>
      <c r="AU71" s="1273">
        <v>175</v>
      </c>
      <c r="AV71" s="1273">
        <v>99</v>
      </c>
      <c r="AW71" s="1273">
        <v>232</v>
      </c>
      <c r="AX71" s="1273">
        <v>1186</v>
      </c>
      <c r="AY71" s="1273">
        <v>1157</v>
      </c>
      <c r="AZ71" s="1273">
        <v>778</v>
      </c>
      <c r="BA71" s="1273">
        <v>468</v>
      </c>
      <c r="BB71" s="1273">
        <v>292</v>
      </c>
      <c r="BC71" s="1273">
        <v>268</v>
      </c>
      <c r="BD71" s="1273">
        <v>187</v>
      </c>
      <c r="BE71" s="1273">
        <v>124</v>
      </c>
      <c r="BF71" s="1273">
        <v>104</v>
      </c>
      <c r="BG71" s="1273">
        <v>75</v>
      </c>
      <c r="BH71" s="1273">
        <v>70</v>
      </c>
      <c r="BI71" s="1273">
        <v>70</v>
      </c>
      <c r="BJ71" s="1273">
        <v>61</v>
      </c>
      <c r="BK71" s="1273">
        <v>66</v>
      </c>
      <c r="BL71" s="1273">
        <v>43</v>
      </c>
      <c r="BM71" s="1468">
        <v>0</v>
      </c>
    </row>
    <row r="72" spans="1:65">
      <c r="A72" s="1289">
        <v>202</v>
      </c>
      <c r="B72" s="1162" t="s">
        <v>15</v>
      </c>
      <c r="C72" s="1304">
        <v>17395</v>
      </c>
      <c r="D72" s="1273">
        <v>687</v>
      </c>
      <c r="E72" s="1273">
        <v>258</v>
      </c>
      <c r="F72" s="1273">
        <v>167</v>
      </c>
      <c r="G72" s="1273">
        <v>629</v>
      </c>
      <c r="H72" s="1273">
        <v>3400</v>
      </c>
      <c r="I72" s="1273">
        <v>4128</v>
      </c>
      <c r="J72" s="1273">
        <v>2504</v>
      </c>
      <c r="K72" s="1273">
        <v>1318</v>
      </c>
      <c r="L72" s="1273">
        <v>946</v>
      </c>
      <c r="M72" s="1273">
        <v>854</v>
      </c>
      <c r="N72" s="1273">
        <v>665</v>
      </c>
      <c r="O72" s="1273">
        <v>465</v>
      </c>
      <c r="P72" s="1273">
        <v>296</v>
      </c>
      <c r="Q72" s="1273">
        <v>218</v>
      </c>
      <c r="R72" s="1273">
        <v>209</v>
      </c>
      <c r="S72" s="1273">
        <v>167</v>
      </c>
      <c r="T72" s="1273">
        <v>207</v>
      </c>
      <c r="U72" s="1273">
        <v>169</v>
      </c>
      <c r="V72" s="1273">
        <v>108</v>
      </c>
      <c r="W72" s="1305">
        <v>18</v>
      </c>
      <c r="X72" s="1273">
        <v>9402</v>
      </c>
      <c r="Y72" s="1273">
        <v>352</v>
      </c>
      <c r="Z72" s="1273">
        <v>138</v>
      </c>
      <c r="AA72" s="1273">
        <v>88</v>
      </c>
      <c r="AB72" s="1273">
        <v>343</v>
      </c>
      <c r="AC72" s="1273">
        <v>1738</v>
      </c>
      <c r="AD72" s="1273">
        <v>2163</v>
      </c>
      <c r="AE72" s="1273">
        <v>1432</v>
      </c>
      <c r="AF72" s="1273">
        <v>769</v>
      </c>
      <c r="AG72" s="1273">
        <v>570</v>
      </c>
      <c r="AH72" s="1273">
        <v>502</v>
      </c>
      <c r="AI72" s="1273">
        <v>393</v>
      </c>
      <c r="AJ72" s="1273">
        <v>277</v>
      </c>
      <c r="AK72" s="1273">
        <v>175</v>
      </c>
      <c r="AL72" s="1273">
        <v>122</v>
      </c>
      <c r="AM72" s="1273">
        <v>108</v>
      </c>
      <c r="AN72" s="1273">
        <v>83</v>
      </c>
      <c r="AO72" s="1273">
        <v>77</v>
      </c>
      <c r="AP72" s="1273">
        <v>46</v>
      </c>
      <c r="AQ72" s="1273">
        <v>26</v>
      </c>
      <c r="AR72" s="1273">
        <v>16</v>
      </c>
      <c r="AS72" s="1304">
        <v>7993</v>
      </c>
      <c r="AT72" s="1273">
        <v>335</v>
      </c>
      <c r="AU72" s="1273">
        <v>120</v>
      </c>
      <c r="AV72" s="1273">
        <v>79</v>
      </c>
      <c r="AW72" s="1273">
        <v>286</v>
      </c>
      <c r="AX72" s="1273">
        <v>1662</v>
      </c>
      <c r="AY72" s="1273">
        <v>1965</v>
      </c>
      <c r="AZ72" s="1273">
        <v>1072</v>
      </c>
      <c r="BA72" s="1273">
        <v>549</v>
      </c>
      <c r="BB72" s="1273">
        <v>376</v>
      </c>
      <c r="BC72" s="1273">
        <v>352</v>
      </c>
      <c r="BD72" s="1273">
        <v>272</v>
      </c>
      <c r="BE72" s="1273">
        <v>188</v>
      </c>
      <c r="BF72" s="1273">
        <v>121</v>
      </c>
      <c r="BG72" s="1273">
        <v>96</v>
      </c>
      <c r="BH72" s="1273">
        <v>101</v>
      </c>
      <c r="BI72" s="1273">
        <v>84</v>
      </c>
      <c r="BJ72" s="1273">
        <v>130</v>
      </c>
      <c r="BK72" s="1273">
        <v>123</v>
      </c>
      <c r="BL72" s="1273">
        <v>82</v>
      </c>
      <c r="BM72" s="1468">
        <v>2</v>
      </c>
    </row>
    <row r="73" spans="1:65">
      <c r="A73" s="1289">
        <v>203</v>
      </c>
      <c r="B73" s="1162" t="s">
        <v>24</v>
      </c>
      <c r="C73" s="1304">
        <v>10454</v>
      </c>
      <c r="D73" s="1273">
        <v>793</v>
      </c>
      <c r="E73" s="1273">
        <v>322</v>
      </c>
      <c r="F73" s="1273">
        <v>189</v>
      </c>
      <c r="G73" s="1273">
        <v>302</v>
      </c>
      <c r="H73" s="1273">
        <v>1634</v>
      </c>
      <c r="I73" s="1273">
        <v>2339</v>
      </c>
      <c r="J73" s="1273">
        <v>1552</v>
      </c>
      <c r="K73" s="1273">
        <v>953</v>
      </c>
      <c r="L73" s="1273">
        <v>560</v>
      </c>
      <c r="M73" s="1273">
        <v>455</v>
      </c>
      <c r="N73" s="1273">
        <v>328</v>
      </c>
      <c r="O73" s="1273">
        <v>243</v>
      </c>
      <c r="P73" s="1273">
        <v>171</v>
      </c>
      <c r="Q73" s="1273">
        <v>126</v>
      </c>
      <c r="R73" s="1273">
        <v>143</v>
      </c>
      <c r="S73" s="1273">
        <v>102</v>
      </c>
      <c r="T73" s="1273">
        <v>108</v>
      </c>
      <c r="U73" s="1273">
        <v>77</v>
      </c>
      <c r="V73" s="1273">
        <v>57</v>
      </c>
      <c r="W73" s="1305">
        <v>3</v>
      </c>
      <c r="X73" s="1273">
        <v>5498</v>
      </c>
      <c r="Y73" s="1273">
        <v>400</v>
      </c>
      <c r="Z73" s="1273">
        <v>177</v>
      </c>
      <c r="AA73" s="1273">
        <v>97</v>
      </c>
      <c r="AB73" s="1273">
        <v>160</v>
      </c>
      <c r="AC73" s="1273">
        <v>879</v>
      </c>
      <c r="AD73" s="1273">
        <v>1202</v>
      </c>
      <c r="AE73" s="1273">
        <v>825</v>
      </c>
      <c r="AF73" s="1273">
        <v>525</v>
      </c>
      <c r="AG73" s="1273">
        <v>319</v>
      </c>
      <c r="AH73" s="1273">
        <v>248</v>
      </c>
      <c r="AI73" s="1273">
        <v>194</v>
      </c>
      <c r="AJ73" s="1273">
        <v>138</v>
      </c>
      <c r="AK73" s="1273">
        <v>91</v>
      </c>
      <c r="AL73" s="1273">
        <v>59</v>
      </c>
      <c r="AM73" s="1273">
        <v>68</v>
      </c>
      <c r="AN73" s="1273">
        <v>41</v>
      </c>
      <c r="AO73" s="1273">
        <v>34</v>
      </c>
      <c r="AP73" s="1273">
        <v>26</v>
      </c>
      <c r="AQ73" s="1273">
        <v>15</v>
      </c>
      <c r="AR73" s="1273">
        <v>3</v>
      </c>
      <c r="AS73" s="1304">
        <v>4956</v>
      </c>
      <c r="AT73" s="1273">
        <v>393</v>
      </c>
      <c r="AU73" s="1273">
        <v>145</v>
      </c>
      <c r="AV73" s="1273">
        <v>92</v>
      </c>
      <c r="AW73" s="1273">
        <v>142</v>
      </c>
      <c r="AX73" s="1273">
        <v>755</v>
      </c>
      <c r="AY73" s="1273">
        <v>1137</v>
      </c>
      <c r="AZ73" s="1273">
        <v>727</v>
      </c>
      <c r="BA73" s="1273">
        <v>428</v>
      </c>
      <c r="BB73" s="1273">
        <v>241</v>
      </c>
      <c r="BC73" s="1273">
        <v>207</v>
      </c>
      <c r="BD73" s="1273">
        <v>134</v>
      </c>
      <c r="BE73" s="1273">
        <v>105</v>
      </c>
      <c r="BF73" s="1273">
        <v>80</v>
      </c>
      <c r="BG73" s="1273">
        <v>67</v>
      </c>
      <c r="BH73" s="1273">
        <v>75</v>
      </c>
      <c r="BI73" s="1273">
        <v>61</v>
      </c>
      <c r="BJ73" s="1273">
        <v>74</v>
      </c>
      <c r="BK73" s="1273">
        <v>51</v>
      </c>
      <c r="BL73" s="1273">
        <v>42</v>
      </c>
      <c r="BM73" s="1468">
        <v>0</v>
      </c>
    </row>
    <row r="74" spans="1:65">
      <c r="A74" s="1289">
        <v>204</v>
      </c>
      <c r="B74" s="1162" t="s">
        <v>16</v>
      </c>
      <c r="C74" s="1304">
        <v>19164</v>
      </c>
      <c r="D74" s="1273">
        <v>1303</v>
      </c>
      <c r="E74" s="1273">
        <v>689</v>
      </c>
      <c r="F74" s="1273">
        <v>342</v>
      </c>
      <c r="G74" s="1273">
        <v>1012</v>
      </c>
      <c r="H74" s="1273">
        <v>2834</v>
      </c>
      <c r="I74" s="1273">
        <v>3720</v>
      </c>
      <c r="J74" s="1273">
        <v>2622</v>
      </c>
      <c r="K74" s="1273">
        <v>1823</v>
      </c>
      <c r="L74" s="1273">
        <v>1177</v>
      </c>
      <c r="M74" s="1273">
        <v>896</v>
      </c>
      <c r="N74" s="1273">
        <v>720</v>
      </c>
      <c r="O74" s="1273">
        <v>545</v>
      </c>
      <c r="P74" s="1273">
        <v>361</v>
      </c>
      <c r="Q74" s="1273">
        <v>248</v>
      </c>
      <c r="R74" s="1273">
        <v>229</v>
      </c>
      <c r="S74" s="1273">
        <v>183</v>
      </c>
      <c r="T74" s="1273">
        <v>197</v>
      </c>
      <c r="U74" s="1273">
        <v>160</v>
      </c>
      <c r="V74" s="1273">
        <v>103</v>
      </c>
      <c r="W74" s="1305">
        <v>319</v>
      </c>
      <c r="X74" s="1273">
        <v>9502</v>
      </c>
      <c r="Y74" s="1273">
        <v>649</v>
      </c>
      <c r="Z74" s="1273">
        <v>338</v>
      </c>
      <c r="AA74" s="1273">
        <v>178</v>
      </c>
      <c r="AB74" s="1273">
        <v>607</v>
      </c>
      <c r="AC74" s="1273">
        <v>1234</v>
      </c>
      <c r="AD74" s="1273">
        <v>1814</v>
      </c>
      <c r="AE74" s="1273">
        <v>1327</v>
      </c>
      <c r="AF74" s="1273">
        <v>924</v>
      </c>
      <c r="AG74" s="1273">
        <v>637</v>
      </c>
      <c r="AH74" s="1273">
        <v>454</v>
      </c>
      <c r="AI74" s="1273">
        <v>407</v>
      </c>
      <c r="AJ74" s="1273">
        <v>291</v>
      </c>
      <c r="AK74" s="1273">
        <v>200</v>
      </c>
      <c r="AL74" s="1273">
        <v>134</v>
      </c>
      <c r="AM74" s="1273">
        <v>105</v>
      </c>
      <c r="AN74" s="1273">
        <v>65</v>
      </c>
      <c r="AO74" s="1273">
        <v>65</v>
      </c>
      <c r="AP74" s="1273">
        <v>52</v>
      </c>
      <c r="AQ74" s="1273">
        <v>21</v>
      </c>
      <c r="AR74" s="1273">
        <v>190</v>
      </c>
      <c r="AS74" s="1304">
        <v>9662</v>
      </c>
      <c r="AT74" s="1273">
        <v>654</v>
      </c>
      <c r="AU74" s="1273">
        <v>351</v>
      </c>
      <c r="AV74" s="1273">
        <v>164</v>
      </c>
      <c r="AW74" s="1273">
        <v>405</v>
      </c>
      <c r="AX74" s="1273">
        <v>1600</v>
      </c>
      <c r="AY74" s="1273">
        <v>1906</v>
      </c>
      <c r="AZ74" s="1273">
        <v>1295</v>
      </c>
      <c r="BA74" s="1273">
        <v>899</v>
      </c>
      <c r="BB74" s="1273">
        <v>540</v>
      </c>
      <c r="BC74" s="1273">
        <v>442</v>
      </c>
      <c r="BD74" s="1273">
        <v>313</v>
      </c>
      <c r="BE74" s="1273">
        <v>254</v>
      </c>
      <c r="BF74" s="1273">
        <v>161</v>
      </c>
      <c r="BG74" s="1273">
        <v>114</v>
      </c>
      <c r="BH74" s="1273">
        <v>124</v>
      </c>
      <c r="BI74" s="1273">
        <v>118</v>
      </c>
      <c r="BJ74" s="1273">
        <v>132</v>
      </c>
      <c r="BK74" s="1273">
        <v>108</v>
      </c>
      <c r="BL74" s="1273">
        <v>82</v>
      </c>
      <c r="BM74" s="1468">
        <v>129</v>
      </c>
    </row>
    <row r="75" spans="1:65">
      <c r="A75" s="1289">
        <v>205</v>
      </c>
      <c r="B75" s="1162" t="s">
        <v>78</v>
      </c>
      <c r="C75" s="1304">
        <v>1198</v>
      </c>
      <c r="D75" s="1273">
        <v>73</v>
      </c>
      <c r="E75" s="1273">
        <v>25</v>
      </c>
      <c r="F75" s="1273">
        <v>10</v>
      </c>
      <c r="G75" s="1273">
        <v>63</v>
      </c>
      <c r="H75" s="1273">
        <v>237</v>
      </c>
      <c r="I75" s="1273">
        <v>204</v>
      </c>
      <c r="J75" s="1273">
        <v>128</v>
      </c>
      <c r="K75" s="1273">
        <v>98</v>
      </c>
      <c r="L75" s="1273">
        <v>70</v>
      </c>
      <c r="M75" s="1273">
        <v>69</v>
      </c>
      <c r="N75" s="1273">
        <v>46</v>
      </c>
      <c r="O75" s="1273">
        <v>48</v>
      </c>
      <c r="P75" s="1273">
        <v>33</v>
      </c>
      <c r="Q75" s="1273">
        <v>28</v>
      </c>
      <c r="R75" s="1273">
        <v>25</v>
      </c>
      <c r="S75" s="1273">
        <v>15</v>
      </c>
      <c r="T75" s="1273">
        <v>7</v>
      </c>
      <c r="U75" s="1273">
        <v>11</v>
      </c>
      <c r="V75" s="1273">
        <v>8</v>
      </c>
      <c r="W75" s="1305">
        <v>1</v>
      </c>
      <c r="X75" s="1273">
        <v>623</v>
      </c>
      <c r="Y75" s="1273">
        <v>44</v>
      </c>
      <c r="Z75" s="1273">
        <v>13</v>
      </c>
      <c r="AA75" s="1273">
        <v>4</v>
      </c>
      <c r="AB75" s="1273">
        <v>32</v>
      </c>
      <c r="AC75" s="1273">
        <v>120</v>
      </c>
      <c r="AD75" s="1273">
        <v>106</v>
      </c>
      <c r="AE75" s="1273">
        <v>62</v>
      </c>
      <c r="AF75" s="1273">
        <v>49</v>
      </c>
      <c r="AG75" s="1273">
        <v>37</v>
      </c>
      <c r="AH75" s="1273">
        <v>42</v>
      </c>
      <c r="AI75" s="1273">
        <v>24</v>
      </c>
      <c r="AJ75" s="1273">
        <v>28</v>
      </c>
      <c r="AK75" s="1273">
        <v>19</v>
      </c>
      <c r="AL75" s="1273">
        <v>14</v>
      </c>
      <c r="AM75" s="1273">
        <v>14</v>
      </c>
      <c r="AN75" s="1273">
        <v>6</v>
      </c>
      <c r="AO75" s="1273">
        <v>1</v>
      </c>
      <c r="AP75" s="1273">
        <v>5</v>
      </c>
      <c r="AQ75" s="1273">
        <v>3</v>
      </c>
      <c r="AR75" s="1273">
        <v>0</v>
      </c>
      <c r="AS75" s="1304">
        <v>575</v>
      </c>
      <c r="AT75" s="1273">
        <v>29</v>
      </c>
      <c r="AU75" s="1273">
        <v>12</v>
      </c>
      <c r="AV75" s="1273">
        <v>6</v>
      </c>
      <c r="AW75" s="1273">
        <v>31</v>
      </c>
      <c r="AX75" s="1273">
        <v>117</v>
      </c>
      <c r="AY75" s="1273">
        <v>98</v>
      </c>
      <c r="AZ75" s="1273">
        <v>66</v>
      </c>
      <c r="BA75" s="1273">
        <v>49</v>
      </c>
      <c r="BB75" s="1273">
        <v>33</v>
      </c>
      <c r="BC75" s="1273">
        <v>27</v>
      </c>
      <c r="BD75" s="1273">
        <v>22</v>
      </c>
      <c r="BE75" s="1273">
        <v>20</v>
      </c>
      <c r="BF75" s="1273">
        <v>14</v>
      </c>
      <c r="BG75" s="1273">
        <v>14</v>
      </c>
      <c r="BH75" s="1273">
        <v>11</v>
      </c>
      <c r="BI75" s="1273">
        <v>9</v>
      </c>
      <c r="BJ75" s="1273">
        <v>6</v>
      </c>
      <c r="BK75" s="1273">
        <v>6</v>
      </c>
      <c r="BL75" s="1273">
        <v>5</v>
      </c>
      <c r="BM75" s="1468">
        <v>1</v>
      </c>
    </row>
    <row r="76" spans="1:65">
      <c r="A76" s="1289">
        <v>206</v>
      </c>
      <c r="B76" s="1162" t="s">
        <v>17</v>
      </c>
      <c r="C76" s="1304">
        <v>4342</v>
      </c>
      <c r="D76" s="1273">
        <v>288</v>
      </c>
      <c r="E76" s="1273">
        <v>152</v>
      </c>
      <c r="F76" s="1273">
        <v>109</v>
      </c>
      <c r="G76" s="1273">
        <v>246</v>
      </c>
      <c r="H76" s="1273">
        <v>560</v>
      </c>
      <c r="I76" s="1273">
        <v>566</v>
      </c>
      <c r="J76" s="1273">
        <v>517</v>
      </c>
      <c r="K76" s="1273">
        <v>385</v>
      </c>
      <c r="L76" s="1273">
        <v>293</v>
      </c>
      <c r="M76" s="1273">
        <v>281</v>
      </c>
      <c r="N76" s="1273">
        <v>238</v>
      </c>
      <c r="O76" s="1273">
        <v>179</v>
      </c>
      <c r="P76" s="1273">
        <v>160</v>
      </c>
      <c r="Q76" s="1273">
        <v>107</v>
      </c>
      <c r="R76" s="1273">
        <v>74</v>
      </c>
      <c r="S76" s="1273">
        <v>57</v>
      </c>
      <c r="T76" s="1273">
        <v>50</v>
      </c>
      <c r="U76" s="1273">
        <v>38</v>
      </c>
      <c r="V76" s="1273">
        <v>42</v>
      </c>
      <c r="W76" s="1305">
        <v>27</v>
      </c>
      <c r="X76" s="1273">
        <v>2186</v>
      </c>
      <c r="Y76" s="1273">
        <v>136</v>
      </c>
      <c r="Z76" s="1273">
        <v>73</v>
      </c>
      <c r="AA76" s="1273">
        <v>55</v>
      </c>
      <c r="AB76" s="1273">
        <v>166</v>
      </c>
      <c r="AC76" s="1273">
        <v>346</v>
      </c>
      <c r="AD76" s="1273">
        <v>283</v>
      </c>
      <c r="AE76" s="1273">
        <v>236</v>
      </c>
      <c r="AF76" s="1273">
        <v>177</v>
      </c>
      <c r="AG76" s="1273">
        <v>145</v>
      </c>
      <c r="AH76" s="1273">
        <v>139</v>
      </c>
      <c r="AI76" s="1273">
        <v>117</v>
      </c>
      <c r="AJ76" s="1273">
        <v>89</v>
      </c>
      <c r="AK76" s="1273">
        <v>84</v>
      </c>
      <c r="AL76" s="1273">
        <v>51</v>
      </c>
      <c r="AM76" s="1273">
        <v>21</v>
      </c>
      <c r="AN76" s="1273">
        <v>23</v>
      </c>
      <c r="AO76" s="1273">
        <v>19</v>
      </c>
      <c r="AP76" s="1273">
        <v>14</v>
      </c>
      <c r="AQ76" s="1273">
        <v>12</v>
      </c>
      <c r="AR76" s="1273">
        <v>13</v>
      </c>
      <c r="AS76" s="1304">
        <v>2156</v>
      </c>
      <c r="AT76" s="1273">
        <v>152</v>
      </c>
      <c r="AU76" s="1273">
        <v>79</v>
      </c>
      <c r="AV76" s="1273">
        <v>54</v>
      </c>
      <c r="AW76" s="1273">
        <v>80</v>
      </c>
      <c r="AX76" s="1273">
        <v>214</v>
      </c>
      <c r="AY76" s="1273">
        <v>283</v>
      </c>
      <c r="AZ76" s="1273">
        <v>281</v>
      </c>
      <c r="BA76" s="1273">
        <v>208</v>
      </c>
      <c r="BB76" s="1273">
        <v>148</v>
      </c>
      <c r="BC76" s="1273">
        <v>142</v>
      </c>
      <c r="BD76" s="1273">
        <v>121</v>
      </c>
      <c r="BE76" s="1273">
        <v>90</v>
      </c>
      <c r="BF76" s="1273">
        <v>76</v>
      </c>
      <c r="BG76" s="1273">
        <v>56</v>
      </c>
      <c r="BH76" s="1273">
        <v>53</v>
      </c>
      <c r="BI76" s="1273">
        <v>34</v>
      </c>
      <c r="BJ76" s="1273">
        <v>31</v>
      </c>
      <c r="BK76" s="1273">
        <v>24</v>
      </c>
      <c r="BL76" s="1273">
        <v>30</v>
      </c>
      <c r="BM76" s="1468">
        <v>14</v>
      </c>
    </row>
    <row r="77" spans="1:65">
      <c r="A77" s="1289">
        <v>207</v>
      </c>
      <c r="B77" s="1162" t="s">
        <v>19</v>
      </c>
      <c r="C77" s="1304">
        <v>7696</v>
      </c>
      <c r="D77" s="1273">
        <v>582</v>
      </c>
      <c r="E77" s="1273">
        <v>239</v>
      </c>
      <c r="F77" s="1273">
        <v>121</v>
      </c>
      <c r="G77" s="1273">
        <v>538</v>
      </c>
      <c r="H77" s="1273">
        <v>1217</v>
      </c>
      <c r="I77" s="1273">
        <v>1511</v>
      </c>
      <c r="J77" s="1273">
        <v>998</v>
      </c>
      <c r="K77" s="1273">
        <v>651</v>
      </c>
      <c r="L77" s="1273">
        <v>454</v>
      </c>
      <c r="M77" s="1273">
        <v>394</v>
      </c>
      <c r="N77" s="1273">
        <v>249</v>
      </c>
      <c r="O77" s="1273">
        <v>181</v>
      </c>
      <c r="P77" s="1273">
        <v>118</v>
      </c>
      <c r="Q77" s="1273">
        <v>97</v>
      </c>
      <c r="R77" s="1273">
        <v>90</v>
      </c>
      <c r="S77" s="1273">
        <v>82</v>
      </c>
      <c r="T77" s="1273">
        <v>74</v>
      </c>
      <c r="U77" s="1273">
        <v>61</v>
      </c>
      <c r="V77" s="1273">
        <v>39</v>
      </c>
      <c r="W77" s="1305">
        <v>3</v>
      </c>
      <c r="X77" s="1273">
        <v>4300</v>
      </c>
      <c r="Y77" s="1273">
        <v>295</v>
      </c>
      <c r="Z77" s="1273">
        <v>116</v>
      </c>
      <c r="AA77" s="1273">
        <v>61</v>
      </c>
      <c r="AB77" s="1273">
        <v>370</v>
      </c>
      <c r="AC77" s="1273">
        <v>708</v>
      </c>
      <c r="AD77" s="1273">
        <v>840</v>
      </c>
      <c r="AE77" s="1273">
        <v>543</v>
      </c>
      <c r="AF77" s="1273">
        <v>369</v>
      </c>
      <c r="AG77" s="1273">
        <v>268</v>
      </c>
      <c r="AH77" s="1273">
        <v>236</v>
      </c>
      <c r="AI77" s="1273">
        <v>148</v>
      </c>
      <c r="AJ77" s="1273">
        <v>106</v>
      </c>
      <c r="AK77" s="1273">
        <v>67</v>
      </c>
      <c r="AL77" s="1273">
        <v>52</v>
      </c>
      <c r="AM77" s="1273">
        <v>36</v>
      </c>
      <c r="AN77" s="1273">
        <v>34</v>
      </c>
      <c r="AO77" s="1273">
        <v>24</v>
      </c>
      <c r="AP77" s="1273">
        <v>20</v>
      </c>
      <c r="AQ77" s="1273">
        <v>7</v>
      </c>
      <c r="AR77" s="1273">
        <v>2</v>
      </c>
      <c r="AS77" s="1304">
        <v>3396</v>
      </c>
      <c r="AT77" s="1273">
        <v>287</v>
      </c>
      <c r="AU77" s="1273">
        <v>123</v>
      </c>
      <c r="AV77" s="1273">
        <v>60</v>
      </c>
      <c r="AW77" s="1273">
        <v>168</v>
      </c>
      <c r="AX77" s="1273">
        <v>509</v>
      </c>
      <c r="AY77" s="1273">
        <v>671</v>
      </c>
      <c r="AZ77" s="1273">
        <v>455</v>
      </c>
      <c r="BA77" s="1273">
        <v>282</v>
      </c>
      <c r="BB77" s="1273">
        <v>186</v>
      </c>
      <c r="BC77" s="1273">
        <v>158</v>
      </c>
      <c r="BD77" s="1273">
        <v>101</v>
      </c>
      <c r="BE77" s="1273">
        <v>75</v>
      </c>
      <c r="BF77" s="1273">
        <v>51</v>
      </c>
      <c r="BG77" s="1273">
        <v>45</v>
      </c>
      <c r="BH77" s="1273">
        <v>54</v>
      </c>
      <c r="BI77" s="1273">
        <v>48</v>
      </c>
      <c r="BJ77" s="1273">
        <v>50</v>
      </c>
      <c r="BK77" s="1273">
        <v>41</v>
      </c>
      <c r="BL77" s="1273">
        <v>32</v>
      </c>
      <c r="BM77" s="1468">
        <v>1</v>
      </c>
    </row>
    <row r="78" spans="1:65">
      <c r="A78" s="1289">
        <v>208</v>
      </c>
      <c r="B78" s="1162" t="s">
        <v>42</v>
      </c>
      <c r="C78" s="1304">
        <v>654</v>
      </c>
      <c r="D78" s="1273">
        <v>46</v>
      </c>
      <c r="E78" s="1273">
        <v>25</v>
      </c>
      <c r="F78" s="1273">
        <v>16</v>
      </c>
      <c r="G78" s="1273">
        <v>20</v>
      </c>
      <c r="H78" s="1273">
        <v>104</v>
      </c>
      <c r="I78" s="1273">
        <v>109</v>
      </c>
      <c r="J78" s="1273">
        <v>82</v>
      </c>
      <c r="K78" s="1273">
        <v>52</v>
      </c>
      <c r="L78" s="1273">
        <v>47</v>
      </c>
      <c r="M78" s="1273">
        <v>32</v>
      </c>
      <c r="N78" s="1273">
        <v>42</v>
      </c>
      <c r="O78" s="1273">
        <v>20</v>
      </c>
      <c r="P78" s="1273">
        <v>19</v>
      </c>
      <c r="Q78" s="1273">
        <v>11</v>
      </c>
      <c r="R78" s="1273">
        <v>6</v>
      </c>
      <c r="S78" s="1273">
        <v>3</v>
      </c>
      <c r="T78" s="1273">
        <v>8</v>
      </c>
      <c r="U78" s="1273">
        <v>8</v>
      </c>
      <c r="V78" s="1273">
        <v>4</v>
      </c>
      <c r="W78" s="1305">
        <v>1</v>
      </c>
      <c r="X78" s="1273">
        <v>369</v>
      </c>
      <c r="Y78" s="1273">
        <v>24</v>
      </c>
      <c r="Z78" s="1273">
        <v>11</v>
      </c>
      <c r="AA78" s="1273">
        <v>8</v>
      </c>
      <c r="AB78" s="1273">
        <v>14</v>
      </c>
      <c r="AC78" s="1273">
        <v>56</v>
      </c>
      <c r="AD78" s="1273">
        <v>66</v>
      </c>
      <c r="AE78" s="1273">
        <v>50</v>
      </c>
      <c r="AF78" s="1273">
        <v>28</v>
      </c>
      <c r="AG78" s="1273">
        <v>21</v>
      </c>
      <c r="AH78" s="1273">
        <v>22</v>
      </c>
      <c r="AI78" s="1273">
        <v>29</v>
      </c>
      <c r="AJ78" s="1273">
        <v>11</v>
      </c>
      <c r="AK78" s="1273">
        <v>11</v>
      </c>
      <c r="AL78" s="1273">
        <v>5</v>
      </c>
      <c r="AM78" s="1273">
        <v>5</v>
      </c>
      <c r="AN78" s="1273">
        <v>2</v>
      </c>
      <c r="AO78" s="1273">
        <v>3</v>
      </c>
      <c r="AP78" s="1273">
        <v>3</v>
      </c>
      <c r="AQ78" s="1273">
        <v>0</v>
      </c>
      <c r="AR78" s="1273">
        <v>0</v>
      </c>
      <c r="AS78" s="1304">
        <v>285</v>
      </c>
      <c r="AT78" s="1273">
        <v>22</v>
      </c>
      <c r="AU78" s="1273">
        <v>14</v>
      </c>
      <c r="AV78" s="1273">
        <v>8</v>
      </c>
      <c r="AW78" s="1273">
        <v>6</v>
      </c>
      <c r="AX78" s="1273">
        <v>48</v>
      </c>
      <c r="AY78" s="1273">
        <v>43</v>
      </c>
      <c r="AZ78" s="1273">
        <v>32</v>
      </c>
      <c r="BA78" s="1273">
        <v>24</v>
      </c>
      <c r="BB78" s="1273">
        <v>26</v>
      </c>
      <c r="BC78" s="1273">
        <v>10</v>
      </c>
      <c r="BD78" s="1273">
        <v>13</v>
      </c>
      <c r="BE78" s="1273">
        <v>9</v>
      </c>
      <c r="BF78" s="1273">
        <v>8</v>
      </c>
      <c r="BG78" s="1273">
        <v>6</v>
      </c>
      <c r="BH78" s="1273">
        <v>1</v>
      </c>
      <c r="BI78" s="1273">
        <v>1</v>
      </c>
      <c r="BJ78" s="1273">
        <v>5</v>
      </c>
      <c r="BK78" s="1273">
        <v>5</v>
      </c>
      <c r="BL78" s="1273">
        <v>4</v>
      </c>
      <c r="BM78" s="1468">
        <v>1</v>
      </c>
    </row>
    <row r="79" spans="1:65">
      <c r="A79" s="1289">
        <v>209</v>
      </c>
      <c r="B79" s="1162" t="s">
        <v>79</v>
      </c>
      <c r="C79" s="1304">
        <v>1693</v>
      </c>
      <c r="D79" s="1273">
        <v>101</v>
      </c>
      <c r="E79" s="1273">
        <v>38</v>
      </c>
      <c r="F79" s="1273">
        <v>23</v>
      </c>
      <c r="G79" s="1273">
        <v>104</v>
      </c>
      <c r="H79" s="1273">
        <v>337</v>
      </c>
      <c r="I79" s="1273">
        <v>346</v>
      </c>
      <c r="J79" s="1273">
        <v>223</v>
      </c>
      <c r="K79" s="1273">
        <v>143</v>
      </c>
      <c r="L79" s="1273">
        <v>95</v>
      </c>
      <c r="M79" s="1273">
        <v>70</v>
      </c>
      <c r="N79" s="1273">
        <v>62</v>
      </c>
      <c r="O79" s="1273">
        <v>38</v>
      </c>
      <c r="P79" s="1273">
        <v>38</v>
      </c>
      <c r="Q79" s="1273">
        <v>26</v>
      </c>
      <c r="R79" s="1273">
        <v>17</v>
      </c>
      <c r="S79" s="1273">
        <v>7</v>
      </c>
      <c r="T79" s="1273">
        <v>10</v>
      </c>
      <c r="U79" s="1273">
        <v>10</v>
      </c>
      <c r="V79" s="1273">
        <v>5</v>
      </c>
      <c r="W79" s="1305">
        <v>0</v>
      </c>
      <c r="X79" s="1273">
        <v>892</v>
      </c>
      <c r="Y79" s="1273">
        <v>59</v>
      </c>
      <c r="Z79" s="1273">
        <v>20</v>
      </c>
      <c r="AA79" s="1273">
        <v>11</v>
      </c>
      <c r="AB79" s="1273">
        <v>30</v>
      </c>
      <c r="AC79" s="1273">
        <v>187</v>
      </c>
      <c r="AD79" s="1273">
        <v>173</v>
      </c>
      <c r="AE79" s="1273">
        <v>115</v>
      </c>
      <c r="AF79" s="1273">
        <v>75</v>
      </c>
      <c r="AG79" s="1273">
        <v>54</v>
      </c>
      <c r="AH79" s="1273">
        <v>48</v>
      </c>
      <c r="AI79" s="1273">
        <v>35</v>
      </c>
      <c r="AJ79" s="1273">
        <v>26</v>
      </c>
      <c r="AK79" s="1273">
        <v>24</v>
      </c>
      <c r="AL79" s="1273">
        <v>14</v>
      </c>
      <c r="AM79" s="1273">
        <v>9</v>
      </c>
      <c r="AN79" s="1273">
        <v>1</v>
      </c>
      <c r="AO79" s="1273">
        <v>4</v>
      </c>
      <c r="AP79" s="1273">
        <v>5</v>
      </c>
      <c r="AQ79" s="1273">
        <v>2</v>
      </c>
      <c r="AR79" s="1273">
        <v>0</v>
      </c>
      <c r="AS79" s="1304">
        <v>801</v>
      </c>
      <c r="AT79" s="1273">
        <v>42</v>
      </c>
      <c r="AU79" s="1273">
        <v>18</v>
      </c>
      <c r="AV79" s="1273">
        <v>12</v>
      </c>
      <c r="AW79" s="1273">
        <v>74</v>
      </c>
      <c r="AX79" s="1273">
        <v>150</v>
      </c>
      <c r="AY79" s="1273">
        <v>173</v>
      </c>
      <c r="AZ79" s="1273">
        <v>108</v>
      </c>
      <c r="BA79" s="1273">
        <v>68</v>
      </c>
      <c r="BB79" s="1273">
        <v>41</v>
      </c>
      <c r="BC79" s="1273">
        <v>22</v>
      </c>
      <c r="BD79" s="1273">
        <v>27</v>
      </c>
      <c r="BE79" s="1273">
        <v>12</v>
      </c>
      <c r="BF79" s="1273">
        <v>14</v>
      </c>
      <c r="BG79" s="1273">
        <v>12</v>
      </c>
      <c r="BH79" s="1273">
        <v>8</v>
      </c>
      <c r="BI79" s="1273">
        <v>6</v>
      </c>
      <c r="BJ79" s="1273">
        <v>6</v>
      </c>
      <c r="BK79" s="1273">
        <v>5</v>
      </c>
      <c r="BL79" s="1273">
        <v>3</v>
      </c>
      <c r="BM79" s="1468">
        <v>0</v>
      </c>
    </row>
    <row r="80" spans="1:65">
      <c r="A80" s="1289">
        <v>210</v>
      </c>
      <c r="B80" s="1162" t="s">
        <v>25</v>
      </c>
      <c r="C80" s="1304">
        <v>7106</v>
      </c>
      <c r="D80" s="1273">
        <v>469</v>
      </c>
      <c r="E80" s="1273">
        <v>172</v>
      </c>
      <c r="F80" s="1273">
        <v>106</v>
      </c>
      <c r="G80" s="1273">
        <v>417</v>
      </c>
      <c r="H80" s="1273">
        <v>1288</v>
      </c>
      <c r="I80" s="1273">
        <v>1495</v>
      </c>
      <c r="J80" s="1273">
        <v>966</v>
      </c>
      <c r="K80" s="1273">
        <v>565</v>
      </c>
      <c r="L80" s="1273">
        <v>363</v>
      </c>
      <c r="M80" s="1273">
        <v>308</v>
      </c>
      <c r="N80" s="1273">
        <v>253</v>
      </c>
      <c r="O80" s="1273">
        <v>169</v>
      </c>
      <c r="P80" s="1273">
        <v>113</v>
      </c>
      <c r="Q80" s="1273">
        <v>83</v>
      </c>
      <c r="R80" s="1273">
        <v>72</v>
      </c>
      <c r="S80" s="1273">
        <v>80</v>
      </c>
      <c r="T80" s="1273">
        <v>71</v>
      </c>
      <c r="U80" s="1273">
        <v>63</v>
      </c>
      <c r="V80" s="1273">
        <v>53</v>
      </c>
      <c r="W80" s="1305">
        <v>14</v>
      </c>
      <c r="X80" s="1273">
        <v>3925</v>
      </c>
      <c r="Y80" s="1273">
        <v>250</v>
      </c>
      <c r="Z80" s="1273">
        <v>88</v>
      </c>
      <c r="AA80" s="1273">
        <v>55</v>
      </c>
      <c r="AB80" s="1273">
        <v>284</v>
      </c>
      <c r="AC80" s="1273">
        <v>699</v>
      </c>
      <c r="AD80" s="1273">
        <v>807</v>
      </c>
      <c r="AE80" s="1273">
        <v>551</v>
      </c>
      <c r="AF80" s="1273">
        <v>311</v>
      </c>
      <c r="AG80" s="1273">
        <v>217</v>
      </c>
      <c r="AH80" s="1273">
        <v>175</v>
      </c>
      <c r="AI80" s="1273">
        <v>143</v>
      </c>
      <c r="AJ80" s="1273">
        <v>103</v>
      </c>
      <c r="AK80" s="1273">
        <v>70</v>
      </c>
      <c r="AL80" s="1273">
        <v>47</v>
      </c>
      <c r="AM80" s="1273">
        <v>32</v>
      </c>
      <c r="AN80" s="1273">
        <v>34</v>
      </c>
      <c r="AO80" s="1273">
        <v>31</v>
      </c>
      <c r="AP80" s="1273">
        <v>16</v>
      </c>
      <c r="AQ80" s="1273">
        <v>12</v>
      </c>
      <c r="AR80" s="1273">
        <v>7</v>
      </c>
      <c r="AS80" s="1304">
        <v>3181</v>
      </c>
      <c r="AT80" s="1273">
        <v>219</v>
      </c>
      <c r="AU80" s="1273">
        <v>84</v>
      </c>
      <c r="AV80" s="1273">
        <v>51</v>
      </c>
      <c r="AW80" s="1273">
        <v>133</v>
      </c>
      <c r="AX80" s="1273">
        <v>589</v>
      </c>
      <c r="AY80" s="1273">
        <v>688</v>
      </c>
      <c r="AZ80" s="1273">
        <v>415</v>
      </c>
      <c r="BA80" s="1273">
        <v>254</v>
      </c>
      <c r="BB80" s="1273">
        <v>146</v>
      </c>
      <c r="BC80" s="1273">
        <v>133</v>
      </c>
      <c r="BD80" s="1273">
        <v>110</v>
      </c>
      <c r="BE80" s="1273">
        <v>66</v>
      </c>
      <c r="BF80" s="1273">
        <v>43</v>
      </c>
      <c r="BG80" s="1273">
        <v>36</v>
      </c>
      <c r="BH80" s="1273">
        <v>40</v>
      </c>
      <c r="BI80" s="1273">
        <v>46</v>
      </c>
      <c r="BJ80" s="1273">
        <v>40</v>
      </c>
      <c r="BK80" s="1273">
        <v>47</v>
      </c>
      <c r="BL80" s="1273">
        <v>41</v>
      </c>
      <c r="BM80" s="1468">
        <v>7</v>
      </c>
    </row>
    <row r="81" spans="1:65">
      <c r="A81" s="1289">
        <v>212</v>
      </c>
      <c r="B81" s="1162" t="s">
        <v>43</v>
      </c>
      <c r="C81" s="1304">
        <v>877</v>
      </c>
      <c r="D81" s="1273">
        <v>68</v>
      </c>
      <c r="E81" s="1273">
        <v>25</v>
      </c>
      <c r="F81" s="1273">
        <v>14</v>
      </c>
      <c r="G81" s="1273">
        <v>61</v>
      </c>
      <c r="H81" s="1273">
        <v>162</v>
      </c>
      <c r="I81" s="1273">
        <v>168</v>
      </c>
      <c r="J81" s="1273">
        <v>115</v>
      </c>
      <c r="K81" s="1273">
        <v>56</v>
      </c>
      <c r="L81" s="1273">
        <v>38</v>
      </c>
      <c r="M81" s="1273">
        <v>38</v>
      </c>
      <c r="N81" s="1273">
        <v>26</v>
      </c>
      <c r="O81" s="1273">
        <v>27</v>
      </c>
      <c r="P81" s="1273">
        <v>22</v>
      </c>
      <c r="Q81" s="1273">
        <v>17</v>
      </c>
      <c r="R81" s="1273">
        <v>10</v>
      </c>
      <c r="S81" s="1273">
        <v>16</v>
      </c>
      <c r="T81" s="1273">
        <v>8</v>
      </c>
      <c r="U81" s="1273">
        <v>4</v>
      </c>
      <c r="V81" s="1273">
        <v>2</v>
      </c>
      <c r="W81" s="1305">
        <v>0</v>
      </c>
      <c r="X81" s="1273">
        <v>501</v>
      </c>
      <c r="Y81" s="1273">
        <v>36</v>
      </c>
      <c r="Z81" s="1273">
        <v>14</v>
      </c>
      <c r="AA81" s="1273">
        <v>9</v>
      </c>
      <c r="AB81" s="1273">
        <v>30</v>
      </c>
      <c r="AC81" s="1273">
        <v>94</v>
      </c>
      <c r="AD81" s="1273">
        <v>98</v>
      </c>
      <c r="AE81" s="1273">
        <v>63</v>
      </c>
      <c r="AF81" s="1273">
        <v>35</v>
      </c>
      <c r="AG81" s="1273">
        <v>23</v>
      </c>
      <c r="AH81" s="1273">
        <v>27</v>
      </c>
      <c r="AI81" s="1273">
        <v>11</v>
      </c>
      <c r="AJ81" s="1273">
        <v>19</v>
      </c>
      <c r="AK81" s="1273">
        <v>13</v>
      </c>
      <c r="AL81" s="1273">
        <v>11</v>
      </c>
      <c r="AM81" s="1273">
        <v>6</v>
      </c>
      <c r="AN81" s="1273">
        <v>7</v>
      </c>
      <c r="AO81" s="1273">
        <v>4</v>
      </c>
      <c r="AP81" s="1273">
        <v>1</v>
      </c>
      <c r="AQ81" s="1273">
        <v>0</v>
      </c>
      <c r="AR81" s="1273">
        <v>0</v>
      </c>
      <c r="AS81" s="1304">
        <v>376</v>
      </c>
      <c r="AT81" s="1273">
        <v>32</v>
      </c>
      <c r="AU81" s="1273">
        <v>11</v>
      </c>
      <c r="AV81" s="1273">
        <v>5</v>
      </c>
      <c r="AW81" s="1273">
        <v>31</v>
      </c>
      <c r="AX81" s="1273">
        <v>68</v>
      </c>
      <c r="AY81" s="1273">
        <v>70</v>
      </c>
      <c r="AZ81" s="1273">
        <v>52</v>
      </c>
      <c r="BA81" s="1273">
        <v>21</v>
      </c>
      <c r="BB81" s="1273">
        <v>15</v>
      </c>
      <c r="BC81" s="1273">
        <v>11</v>
      </c>
      <c r="BD81" s="1273">
        <v>15</v>
      </c>
      <c r="BE81" s="1273">
        <v>8</v>
      </c>
      <c r="BF81" s="1273">
        <v>9</v>
      </c>
      <c r="BG81" s="1273">
        <v>6</v>
      </c>
      <c r="BH81" s="1273">
        <v>4</v>
      </c>
      <c r="BI81" s="1273">
        <v>9</v>
      </c>
      <c r="BJ81" s="1273">
        <v>4</v>
      </c>
      <c r="BK81" s="1273">
        <v>3</v>
      </c>
      <c r="BL81" s="1273">
        <v>2</v>
      </c>
      <c r="BM81" s="1468">
        <v>0</v>
      </c>
    </row>
    <row r="82" spans="1:65">
      <c r="A82" s="1289">
        <v>213</v>
      </c>
      <c r="B82" s="1162" t="s">
        <v>80</v>
      </c>
      <c r="C82" s="1304">
        <v>1066</v>
      </c>
      <c r="D82" s="1273">
        <v>49</v>
      </c>
      <c r="E82" s="1273">
        <v>33</v>
      </c>
      <c r="F82" s="1273">
        <v>18</v>
      </c>
      <c r="G82" s="1273">
        <v>37</v>
      </c>
      <c r="H82" s="1273">
        <v>186</v>
      </c>
      <c r="I82" s="1273">
        <v>229</v>
      </c>
      <c r="J82" s="1273">
        <v>128</v>
      </c>
      <c r="K82" s="1273">
        <v>111</v>
      </c>
      <c r="L82" s="1273">
        <v>55</v>
      </c>
      <c r="M82" s="1273">
        <v>52</v>
      </c>
      <c r="N82" s="1273">
        <v>27</v>
      </c>
      <c r="O82" s="1273">
        <v>34</v>
      </c>
      <c r="P82" s="1273">
        <v>15</v>
      </c>
      <c r="Q82" s="1273">
        <v>19</v>
      </c>
      <c r="R82" s="1273">
        <v>23</v>
      </c>
      <c r="S82" s="1273">
        <v>16</v>
      </c>
      <c r="T82" s="1273">
        <v>9</v>
      </c>
      <c r="U82" s="1273">
        <v>19</v>
      </c>
      <c r="V82" s="1273">
        <v>6</v>
      </c>
      <c r="W82" s="1305">
        <v>1</v>
      </c>
      <c r="X82" s="1273">
        <v>593</v>
      </c>
      <c r="Y82" s="1273">
        <v>24</v>
      </c>
      <c r="Z82" s="1273">
        <v>18</v>
      </c>
      <c r="AA82" s="1273">
        <v>12</v>
      </c>
      <c r="AB82" s="1273">
        <v>26</v>
      </c>
      <c r="AC82" s="1273">
        <v>95</v>
      </c>
      <c r="AD82" s="1273">
        <v>131</v>
      </c>
      <c r="AE82" s="1273">
        <v>77</v>
      </c>
      <c r="AF82" s="1273">
        <v>68</v>
      </c>
      <c r="AG82" s="1273">
        <v>31</v>
      </c>
      <c r="AH82" s="1273">
        <v>29</v>
      </c>
      <c r="AI82" s="1273">
        <v>16</v>
      </c>
      <c r="AJ82" s="1273">
        <v>23</v>
      </c>
      <c r="AK82" s="1273">
        <v>9</v>
      </c>
      <c r="AL82" s="1273">
        <v>8</v>
      </c>
      <c r="AM82" s="1273">
        <v>6</v>
      </c>
      <c r="AN82" s="1273">
        <v>10</v>
      </c>
      <c r="AO82" s="1273">
        <v>3</v>
      </c>
      <c r="AP82" s="1273">
        <v>7</v>
      </c>
      <c r="AQ82" s="1273">
        <v>0</v>
      </c>
      <c r="AR82" s="1273">
        <v>0</v>
      </c>
      <c r="AS82" s="1304">
        <v>473</v>
      </c>
      <c r="AT82" s="1273">
        <v>25</v>
      </c>
      <c r="AU82" s="1273">
        <v>15</v>
      </c>
      <c r="AV82" s="1273">
        <v>6</v>
      </c>
      <c r="AW82" s="1273">
        <v>11</v>
      </c>
      <c r="AX82" s="1273">
        <v>91</v>
      </c>
      <c r="AY82" s="1273">
        <v>98</v>
      </c>
      <c r="AZ82" s="1273">
        <v>51</v>
      </c>
      <c r="BA82" s="1273">
        <v>43</v>
      </c>
      <c r="BB82" s="1273">
        <v>24</v>
      </c>
      <c r="BC82" s="1273">
        <v>23</v>
      </c>
      <c r="BD82" s="1273">
        <v>11</v>
      </c>
      <c r="BE82" s="1273">
        <v>11</v>
      </c>
      <c r="BF82" s="1273">
        <v>6</v>
      </c>
      <c r="BG82" s="1273">
        <v>11</v>
      </c>
      <c r="BH82" s="1273">
        <v>17</v>
      </c>
      <c r="BI82" s="1273">
        <v>6</v>
      </c>
      <c r="BJ82" s="1273">
        <v>6</v>
      </c>
      <c r="BK82" s="1273">
        <v>12</v>
      </c>
      <c r="BL82" s="1273">
        <v>6</v>
      </c>
      <c r="BM82" s="1468">
        <v>1</v>
      </c>
    </row>
    <row r="83" spans="1:65">
      <c r="A83" s="1289">
        <v>214</v>
      </c>
      <c r="B83" s="1162" t="s">
        <v>20</v>
      </c>
      <c r="C83" s="1304">
        <v>7728</v>
      </c>
      <c r="D83" s="1273">
        <v>646</v>
      </c>
      <c r="E83" s="1273">
        <v>301</v>
      </c>
      <c r="F83" s="1273">
        <v>127</v>
      </c>
      <c r="G83" s="1273">
        <v>300</v>
      </c>
      <c r="H83" s="1273">
        <v>951</v>
      </c>
      <c r="I83" s="1273">
        <v>1185</v>
      </c>
      <c r="J83" s="1273">
        <v>1106</v>
      </c>
      <c r="K83" s="1273">
        <v>750</v>
      </c>
      <c r="L83" s="1273">
        <v>500</v>
      </c>
      <c r="M83" s="1273">
        <v>452</v>
      </c>
      <c r="N83" s="1273">
        <v>348</v>
      </c>
      <c r="O83" s="1273">
        <v>258</v>
      </c>
      <c r="P83" s="1273">
        <v>195</v>
      </c>
      <c r="Q83" s="1273">
        <v>135</v>
      </c>
      <c r="R83" s="1273">
        <v>112</v>
      </c>
      <c r="S83" s="1273">
        <v>93</v>
      </c>
      <c r="T83" s="1273">
        <v>100</v>
      </c>
      <c r="U83" s="1273">
        <v>103</v>
      </c>
      <c r="V83" s="1273">
        <v>66</v>
      </c>
      <c r="W83" s="1305">
        <v>34</v>
      </c>
      <c r="X83" s="1273">
        <v>3788</v>
      </c>
      <c r="Y83" s="1273">
        <v>325</v>
      </c>
      <c r="Z83" s="1273">
        <v>162</v>
      </c>
      <c r="AA83" s="1273">
        <v>65</v>
      </c>
      <c r="AB83" s="1273">
        <v>120</v>
      </c>
      <c r="AC83" s="1273">
        <v>446</v>
      </c>
      <c r="AD83" s="1273">
        <v>562</v>
      </c>
      <c r="AE83" s="1273">
        <v>550</v>
      </c>
      <c r="AF83" s="1273">
        <v>392</v>
      </c>
      <c r="AG83" s="1273">
        <v>272</v>
      </c>
      <c r="AH83" s="1273">
        <v>229</v>
      </c>
      <c r="AI83" s="1273">
        <v>185</v>
      </c>
      <c r="AJ83" s="1273">
        <v>135</v>
      </c>
      <c r="AK83" s="1273">
        <v>107</v>
      </c>
      <c r="AL83" s="1273">
        <v>65</v>
      </c>
      <c r="AM83" s="1273">
        <v>46</v>
      </c>
      <c r="AN83" s="1273">
        <v>34</v>
      </c>
      <c r="AO83" s="1273">
        <v>47</v>
      </c>
      <c r="AP83" s="1273">
        <v>29</v>
      </c>
      <c r="AQ83" s="1273">
        <v>17</v>
      </c>
      <c r="AR83" s="1273">
        <v>17</v>
      </c>
      <c r="AS83" s="1304">
        <v>3940</v>
      </c>
      <c r="AT83" s="1273">
        <v>321</v>
      </c>
      <c r="AU83" s="1273">
        <v>139</v>
      </c>
      <c r="AV83" s="1273">
        <v>62</v>
      </c>
      <c r="AW83" s="1273">
        <v>180</v>
      </c>
      <c r="AX83" s="1273">
        <v>505</v>
      </c>
      <c r="AY83" s="1273">
        <v>623</v>
      </c>
      <c r="AZ83" s="1273">
        <v>556</v>
      </c>
      <c r="BA83" s="1273">
        <v>358</v>
      </c>
      <c r="BB83" s="1273">
        <v>228</v>
      </c>
      <c r="BC83" s="1273">
        <v>223</v>
      </c>
      <c r="BD83" s="1273">
        <v>163</v>
      </c>
      <c r="BE83" s="1273">
        <v>123</v>
      </c>
      <c r="BF83" s="1273">
        <v>88</v>
      </c>
      <c r="BG83" s="1273">
        <v>70</v>
      </c>
      <c r="BH83" s="1273">
        <v>66</v>
      </c>
      <c r="BI83" s="1273">
        <v>59</v>
      </c>
      <c r="BJ83" s="1273">
        <v>53</v>
      </c>
      <c r="BK83" s="1273">
        <v>74</v>
      </c>
      <c r="BL83" s="1273">
        <v>49</v>
      </c>
      <c r="BM83" s="1468">
        <v>17</v>
      </c>
    </row>
    <row r="84" spans="1:65">
      <c r="A84" s="1289">
        <v>215</v>
      </c>
      <c r="B84" s="1162" t="s">
        <v>81</v>
      </c>
      <c r="C84" s="1304">
        <v>2074</v>
      </c>
      <c r="D84" s="1273">
        <v>127</v>
      </c>
      <c r="E84" s="1273">
        <v>46</v>
      </c>
      <c r="F84" s="1273">
        <v>31</v>
      </c>
      <c r="G84" s="1273">
        <v>111</v>
      </c>
      <c r="H84" s="1273">
        <v>377</v>
      </c>
      <c r="I84" s="1273">
        <v>406</v>
      </c>
      <c r="J84" s="1273">
        <v>282</v>
      </c>
      <c r="K84" s="1273">
        <v>153</v>
      </c>
      <c r="L84" s="1273">
        <v>123</v>
      </c>
      <c r="M84" s="1273">
        <v>101</v>
      </c>
      <c r="N84" s="1273">
        <v>73</v>
      </c>
      <c r="O84" s="1273">
        <v>52</v>
      </c>
      <c r="P84" s="1273">
        <v>37</v>
      </c>
      <c r="Q84" s="1273">
        <v>36</v>
      </c>
      <c r="R84" s="1273">
        <v>31</v>
      </c>
      <c r="S84" s="1273">
        <v>25</v>
      </c>
      <c r="T84" s="1273">
        <v>31</v>
      </c>
      <c r="U84" s="1273">
        <v>19</v>
      </c>
      <c r="V84" s="1273">
        <v>13</v>
      </c>
      <c r="W84" s="1305">
        <v>3</v>
      </c>
      <c r="X84" s="1273">
        <v>1117</v>
      </c>
      <c r="Y84" s="1273">
        <v>62</v>
      </c>
      <c r="Z84" s="1273">
        <v>27</v>
      </c>
      <c r="AA84" s="1273">
        <v>11</v>
      </c>
      <c r="AB84" s="1273">
        <v>47</v>
      </c>
      <c r="AC84" s="1273">
        <v>197</v>
      </c>
      <c r="AD84" s="1273">
        <v>242</v>
      </c>
      <c r="AE84" s="1273">
        <v>158</v>
      </c>
      <c r="AF84" s="1273">
        <v>93</v>
      </c>
      <c r="AG84" s="1273">
        <v>66</v>
      </c>
      <c r="AH84" s="1273">
        <v>59</v>
      </c>
      <c r="AI84" s="1273">
        <v>37</v>
      </c>
      <c r="AJ84" s="1273">
        <v>36</v>
      </c>
      <c r="AK84" s="1273">
        <v>19</v>
      </c>
      <c r="AL84" s="1273">
        <v>19</v>
      </c>
      <c r="AM84" s="1273">
        <v>13</v>
      </c>
      <c r="AN84" s="1273">
        <v>10</v>
      </c>
      <c r="AO84" s="1273">
        <v>13</v>
      </c>
      <c r="AP84" s="1273">
        <v>6</v>
      </c>
      <c r="AQ84" s="1273">
        <v>2</v>
      </c>
      <c r="AR84" s="1273">
        <v>1</v>
      </c>
      <c r="AS84" s="1304">
        <v>957</v>
      </c>
      <c r="AT84" s="1273">
        <v>65</v>
      </c>
      <c r="AU84" s="1273">
        <v>19</v>
      </c>
      <c r="AV84" s="1273">
        <v>20</v>
      </c>
      <c r="AW84" s="1273">
        <v>64</v>
      </c>
      <c r="AX84" s="1273">
        <v>180</v>
      </c>
      <c r="AY84" s="1273">
        <v>164</v>
      </c>
      <c r="AZ84" s="1273">
        <v>124</v>
      </c>
      <c r="BA84" s="1273">
        <v>60</v>
      </c>
      <c r="BB84" s="1273">
        <v>57</v>
      </c>
      <c r="BC84" s="1273">
        <v>42</v>
      </c>
      <c r="BD84" s="1273">
        <v>36</v>
      </c>
      <c r="BE84" s="1273">
        <v>16</v>
      </c>
      <c r="BF84" s="1273">
        <v>18</v>
      </c>
      <c r="BG84" s="1273">
        <v>17</v>
      </c>
      <c r="BH84" s="1273">
        <v>18</v>
      </c>
      <c r="BI84" s="1273">
        <v>15</v>
      </c>
      <c r="BJ84" s="1273">
        <v>18</v>
      </c>
      <c r="BK84" s="1273">
        <v>13</v>
      </c>
      <c r="BL84" s="1273">
        <v>11</v>
      </c>
      <c r="BM84" s="1468">
        <v>2</v>
      </c>
    </row>
    <row r="85" spans="1:65">
      <c r="A85" s="1289">
        <v>216</v>
      </c>
      <c r="B85" s="1162" t="s">
        <v>26</v>
      </c>
      <c r="C85" s="1304">
        <v>2533</v>
      </c>
      <c r="D85" s="1273">
        <v>207</v>
      </c>
      <c r="E85" s="1273">
        <v>78</v>
      </c>
      <c r="F85" s="1273">
        <v>43</v>
      </c>
      <c r="G85" s="1273">
        <v>161</v>
      </c>
      <c r="H85" s="1273">
        <v>431</v>
      </c>
      <c r="I85" s="1273">
        <v>513</v>
      </c>
      <c r="J85" s="1273">
        <v>343</v>
      </c>
      <c r="K85" s="1273">
        <v>222</v>
      </c>
      <c r="L85" s="1273">
        <v>132</v>
      </c>
      <c r="M85" s="1273">
        <v>115</v>
      </c>
      <c r="N85" s="1273">
        <v>76</v>
      </c>
      <c r="O85" s="1273">
        <v>56</v>
      </c>
      <c r="P85" s="1273">
        <v>46</v>
      </c>
      <c r="Q85" s="1273">
        <v>26</v>
      </c>
      <c r="R85" s="1273">
        <v>17</v>
      </c>
      <c r="S85" s="1273">
        <v>20</v>
      </c>
      <c r="T85" s="1273">
        <v>14</v>
      </c>
      <c r="U85" s="1273">
        <v>18</v>
      </c>
      <c r="V85" s="1273">
        <v>15</v>
      </c>
      <c r="W85" s="1305">
        <v>0</v>
      </c>
      <c r="X85" s="1273">
        <v>1387</v>
      </c>
      <c r="Y85" s="1273">
        <v>115</v>
      </c>
      <c r="Z85" s="1273">
        <v>36</v>
      </c>
      <c r="AA85" s="1273">
        <v>26</v>
      </c>
      <c r="AB85" s="1273">
        <v>114</v>
      </c>
      <c r="AC85" s="1273">
        <v>232</v>
      </c>
      <c r="AD85" s="1273">
        <v>270</v>
      </c>
      <c r="AE85" s="1273">
        <v>183</v>
      </c>
      <c r="AF85" s="1273">
        <v>123</v>
      </c>
      <c r="AG85" s="1273">
        <v>76</v>
      </c>
      <c r="AH85" s="1273">
        <v>77</v>
      </c>
      <c r="AI85" s="1273">
        <v>37</v>
      </c>
      <c r="AJ85" s="1273">
        <v>32</v>
      </c>
      <c r="AK85" s="1273">
        <v>23</v>
      </c>
      <c r="AL85" s="1273">
        <v>15</v>
      </c>
      <c r="AM85" s="1273">
        <v>6</v>
      </c>
      <c r="AN85" s="1273">
        <v>8</v>
      </c>
      <c r="AO85" s="1273">
        <v>6</v>
      </c>
      <c r="AP85" s="1273">
        <v>7</v>
      </c>
      <c r="AQ85" s="1273">
        <v>1</v>
      </c>
      <c r="AR85" s="1273">
        <v>0</v>
      </c>
      <c r="AS85" s="1304">
        <v>1146</v>
      </c>
      <c r="AT85" s="1273">
        <v>92</v>
      </c>
      <c r="AU85" s="1273">
        <v>42</v>
      </c>
      <c r="AV85" s="1273">
        <v>17</v>
      </c>
      <c r="AW85" s="1273">
        <v>47</v>
      </c>
      <c r="AX85" s="1273">
        <v>199</v>
      </c>
      <c r="AY85" s="1273">
        <v>243</v>
      </c>
      <c r="AZ85" s="1273">
        <v>160</v>
      </c>
      <c r="BA85" s="1273">
        <v>99</v>
      </c>
      <c r="BB85" s="1273">
        <v>56</v>
      </c>
      <c r="BC85" s="1273">
        <v>38</v>
      </c>
      <c r="BD85" s="1273">
        <v>39</v>
      </c>
      <c r="BE85" s="1273">
        <v>24</v>
      </c>
      <c r="BF85" s="1273">
        <v>23</v>
      </c>
      <c r="BG85" s="1273">
        <v>11</v>
      </c>
      <c r="BH85" s="1273">
        <v>11</v>
      </c>
      <c r="BI85" s="1273">
        <v>12</v>
      </c>
      <c r="BJ85" s="1273">
        <v>8</v>
      </c>
      <c r="BK85" s="1273">
        <v>11</v>
      </c>
      <c r="BL85" s="1273">
        <v>14</v>
      </c>
      <c r="BM85" s="1468">
        <v>0</v>
      </c>
    </row>
    <row r="86" spans="1:65">
      <c r="A86" s="1289">
        <v>217</v>
      </c>
      <c r="B86" s="1162" t="s">
        <v>21</v>
      </c>
      <c r="C86" s="1304">
        <v>4543</v>
      </c>
      <c r="D86" s="1273">
        <v>399</v>
      </c>
      <c r="E86" s="1273">
        <v>124</v>
      </c>
      <c r="F86" s="1273">
        <v>60</v>
      </c>
      <c r="G86" s="1273">
        <v>108</v>
      </c>
      <c r="H86" s="1273">
        <v>707</v>
      </c>
      <c r="I86" s="1273">
        <v>775</v>
      </c>
      <c r="J86" s="1273">
        <v>681</v>
      </c>
      <c r="K86" s="1273">
        <v>436</v>
      </c>
      <c r="L86" s="1273">
        <v>248</v>
      </c>
      <c r="M86" s="1273">
        <v>239</v>
      </c>
      <c r="N86" s="1273">
        <v>194</v>
      </c>
      <c r="O86" s="1273">
        <v>120</v>
      </c>
      <c r="P86" s="1273">
        <v>106</v>
      </c>
      <c r="Q86" s="1273">
        <v>78</v>
      </c>
      <c r="R86" s="1273">
        <v>66</v>
      </c>
      <c r="S86" s="1273">
        <v>61</v>
      </c>
      <c r="T86" s="1273">
        <v>56</v>
      </c>
      <c r="U86" s="1273">
        <v>46</v>
      </c>
      <c r="V86" s="1273">
        <v>39</v>
      </c>
      <c r="W86" s="1305">
        <v>5</v>
      </c>
      <c r="X86" s="1273">
        <v>2281</v>
      </c>
      <c r="Y86" s="1273">
        <v>219</v>
      </c>
      <c r="Z86" s="1273">
        <v>66</v>
      </c>
      <c r="AA86" s="1273">
        <v>25</v>
      </c>
      <c r="AB86" s="1273">
        <v>57</v>
      </c>
      <c r="AC86" s="1273">
        <v>339</v>
      </c>
      <c r="AD86" s="1273">
        <v>387</v>
      </c>
      <c r="AE86" s="1273">
        <v>338</v>
      </c>
      <c r="AF86" s="1273">
        <v>226</v>
      </c>
      <c r="AG86" s="1273">
        <v>134</v>
      </c>
      <c r="AH86" s="1273">
        <v>135</v>
      </c>
      <c r="AI86" s="1273">
        <v>108</v>
      </c>
      <c r="AJ86" s="1273">
        <v>61</v>
      </c>
      <c r="AK86" s="1273">
        <v>61</v>
      </c>
      <c r="AL86" s="1273">
        <v>40</v>
      </c>
      <c r="AM86" s="1273">
        <v>26</v>
      </c>
      <c r="AN86" s="1273">
        <v>23</v>
      </c>
      <c r="AO86" s="1273">
        <v>15</v>
      </c>
      <c r="AP86" s="1273">
        <v>13</v>
      </c>
      <c r="AQ86" s="1273">
        <v>8</v>
      </c>
      <c r="AR86" s="1273">
        <v>3</v>
      </c>
      <c r="AS86" s="1304">
        <v>2262</v>
      </c>
      <c r="AT86" s="1273">
        <v>180</v>
      </c>
      <c r="AU86" s="1273">
        <v>58</v>
      </c>
      <c r="AV86" s="1273">
        <v>35</v>
      </c>
      <c r="AW86" s="1273">
        <v>51</v>
      </c>
      <c r="AX86" s="1273">
        <v>368</v>
      </c>
      <c r="AY86" s="1273">
        <v>388</v>
      </c>
      <c r="AZ86" s="1273">
        <v>343</v>
      </c>
      <c r="BA86" s="1273">
        <v>210</v>
      </c>
      <c r="BB86" s="1273">
        <v>114</v>
      </c>
      <c r="BC86" s="1273">
        <v>104</v>
      </c>
      <c r="BD86" s="1273">
        <v>86</v>
      </c>
      <c r="BE86" s="1273">
        <v>59</v>
      </c>
      <c r="BF86" s="1273">
        <v>45</v>
      </c>
      <c r="BG86" s="1273">
        <v>38</v>
      </c>
      <c r="BH86" s="1273">
        <v>40</v>
      </c>
      <c r="BI86" s="1273">
        <v>38</v>
      </c>
      <c r="BJ86" s="1273">
        <v>41</v>
      </c>
      <c r="BK86" s="1273">
        <v>33</v>
      </c>
      <c r="BL86" s="1273">
        <v>31</v>
      </c>
      <c r="BM86" s="1468">
        <v>2</v>
      </c>
    </row>
    <row r="87" spans="1:65">
      <c r="A87" s="1289">
        <v>218</v>
      </c>
      <c r="B87" s="1162" t="s">
        <v>32</v>
      </c>
      <c r="C87" s="1304">
        <v>1385</v>
      </c>
      <c r="D87" s="1273">
        <v>118</v>
      </c>
      <c r="E87" s="1273">
        <v>33</v>
      </c>
      <c r="F87" s="1273">
        <v>20</v>
      </c>
      <c r="G87" s="1273">
        <v>112</v>
      </c>
      <c r="H87" s="1273">
        <v>249</v>
      </c>
      <c r="I87" s="1273">
        <v>262</v>
      </c>
      <c r="J87" s="1273">
        <v>167</v>
      </c>
      <c r="K87" s="1273">
        <v>111</v>
      </c>
      <c r="L87" s="1273">
        <v>76</v>
      </c>
      <c r="M87" s="1273">
        <v>64</v>
      </c>
      <c r="N87" s="1273">
        <v>50</v>
      </c>
      <c r="O87" s="1273">
        <v>35</v>
      </c>
      <c r="P87" s="1273">
        <v>20</v>
      </c>
      <c r="Q87" s="1273">
        <v>17</v>
      </c>
      <c r="R87" s="1273">
        <v>10</v>
      </c>
      <c r="S87" s="1273">
        <v>12</v>
      </c>
      <c r="T87" s="1273">
        <v>10</v>
      </c>
      <c r="U87" s="1273">
        <v>10</v>
      </c>
      <c r="V87" s="1273">
        <v>9</v>
      </c>
      <c r="W87" s="1305">
        <v>0</v>
      </c>
      <c r="X87" s="1273">
        <v>781</v>
      </c>
      <c r="Y87" s="1273">
        <v>57</v>
      </c>
      <c r="Z87" s="1273">
        <v>21</v>
      </c>
      <c r="AA87" s="1273">
        <v>12</v>
      </c>
      <c r="AB87" s="1273">
        <v>76</v>
      </c>
      <c r="AC87" s="1273">
        <v>144</v>
      </c>
      <c r="AD87" s="1273">
        <v>159</v>
      </c>
      <c r="AE87" s="1273">
        <v>90</v>
      </c>
      <c r="AF87" s="1273">
        <v>63</v>
      </c>
      <c r="AG87" s="1273">
        <v>40</v>
      </c>
      <c r="AH87" s="1273">
        <v>34</v>
      </c>
      <c r="AI87" s="1273">
        <v>28</v>
      </c>
      <c r="AJ87" s="1273">
        <v>19</v>
      </c>
      <c r="AK87" s="1273">
        <v>14</v>
      </c>
      <c r="AL87" s="1273">
        <v>10</v>
      </c>
      <c r="AM87" s="1273">
        <v>4</v>
      </c>
      <c r="AN87" s="1273">
        <v>2</v>
      </c>
      <c r="AO87" s="1273">
        <v>3</v>
      </c>
      <c r="AP87" s="1273">
        <v>4</v>
      </c>
      <c r="AQ87" s="1273">
        <v>1</v>
      </c>
      <c r="AR87" s="1273">
        <v>0</v>
      </c>
      <c r="AS87" s="1304">
        <v>604</v>
      </c>
      <c r="AT87" s="1273">
        <v>61</v>
      </c>
      <c r="AU87" s="1273">
        <v>12</v>
      </c>
      <c r="AV87" s="1273">
        <v>8</v>
      </c>
      <c r="AW87" s="1273">
        <v>36</v>
      </c>
      <c r="AX87" s="1273">
        <v>105</v>
      </c>
      <c r="AY87" s="1273">
        <v>103</v>
      </c>
      <c r="AZ87" s="1273">
        <v>77</v>
      </c>
      <c r="BA87" s="1273">
        <v>48</v>
      </c>
      <c r="BB87" s="1273">
        <v>36</v>
      </c>
      <c r="BC87" s="1273">
        <v>30</v>
      </c>
      <c r="BD87" s="1273">
        <v>22</v>
      </c>
      <c r="BE87" s="1273">
        <v>16</v>
      </c>
      <c r="BF87" s="1273">
        <v>6</v>
      </c>
      <c r="BG87" s="1273">
        <v>7</v>
      </c>
      <c r="BH87" s="1273">
        <v>6</v>
      </c>
      <c r="BI87" s="1273">
        <v>10</v>
      </c>
      <c r="BJ87" s="1273">
        <v>7</v>
      </c>
      <c r="BK87" s="1273">
        <v>6</v>
      </c>
      <c r="BL87" s="1273">
        <v>8</v>
      </c>
      <c r="BM87" s="1468">
        <v>0</v>
      </c>
    </row>
    <row r="88" spans="1:65">
      <c r="A88" s="1289">
        <v>219</v>
      </c>
      <c r="B88" s="1162" t="s">
        <v>22</v>
      </c>
      <c r="C88" s="1304">
        <v>3223</v>
      </c>
      <c r="D88" s="1273">
        <v>217</v>
      </c>
      <c r="E88" s="1273">
        <v>117</v>
      </c>
      <c r="F88" s="1273">
        <v>64</v>
      </c>
      <c r="G88" s="1273">
        <v>198</v>
      </c>
      <c r="H88" s="1273">
        <v>540</v>
      </c>
      <c r="I88" s="1273">
        <v>533</v>
      </c>
      <c r="J88" s="1273">
        <v>431</v>
      </c>
      <c r="K88" s="1273">
        <v>252</v>
      </c>
      <c r="L88" s="1273">
        <v>154</v>
      </c>
      <c r="M88" s="1273">
        <v>151</v>
      </c>
      <c r="N88" s="1273">
        <v>112</v>
      </c>
      <c r="O88" s="1273">
        <v>103</v>
      </c>
      <c r="P88" s="1273">
        <v>89</v>
      </c>
      <c r="Q88" s="1273">
        <v>66</v>
      </c>
      <c r="R88" s="1273">
        <v>42</v>
      </c>
      <c r="S88" s="1273">
        <v>27</v>
      </c>
      <c r="T88" s="1273">
        <v>40</v>
      </c>
      <c r="U88" s="1273">
        <v>54</v>
      </c>
      <c r="V88" s="1273">
        <v>33</v>
      </c>
      <c r="W88" s="1305">
        <v>1</v>
      </c>
      <c r="X88" s="1273">
        <v>1676</v>
      </c>
      <c r="Y88" s="1273">
        <v>108</v>
      </c>
      <c r="Z88" s="1273">
        <v>61</v>
      </c>
      <c r="AA88" s="1273">
        <v>26</v>
      </c>
      <c r="AB88" s="1273">
        <v>117</v>
      </c>
      <c r="AC88" s="1273">
        <v>296</v>
      </c>
      <c r="AD88" s="1273">
        <v>277</v>
      </c>
      <c r="AE88" s="1273">
        <v>238</v>
      </c>
      <c r="AF88" s="1273">
        <v>131</v>
      </c>
      <c r="AG88" s="1273">
        <v>82</v>
      </c>
      <c r="AH88" s="1273">
        <v>78</v>
      </c>
      <c r="AI88" s="1273">
        <v>60</v>
      </c>
      <c r="AJ88" s="1273">
        <v>48</v>
      </c>
      <c r="AK88" s="1273">
        <v>49</v>
      </c>
      <c r="AL88" s="1273">
        <v>34</v>
      </c>
      <c r="AM88" s="1273">
        <v>23</v>
      </c>
      <c r="AN88" s="1273">
        <v>11</v>
      </c>
      <c r="AO88" s="1273">
        <v>10</v>
      </c>
      <c r="AP88" s="1273">
        <v>18</v>
      </c>
      <c r="AQ88" s="1273">
        <v>9</v>
      </c>
      <c r="AR88" s="1273">
        <v>1</v>
      </c>
      <c r="AS88" s="1304">
        <v>1547</v>
      </c>
      <c r="AT88" s="1273">
        <v>109</v>
      </c>
      <c r="AU88" s="1273">
        <v>56</v>
      </c>
      <c r="AV88" s="1273">
        <v>38</v>
      </c>
      <c r="AW88" s="1273">
        <v>81</v>
      </c>
      <c r="AX88" s="1273">
        <v>244</v>
      </c>
      <c r="AY88" s="1273">
        <v>256</v>
      </c>
      <c r="AZ88" s="1273">
        <v>193</v>
      </c>
      <c r="BA88" s="1273">
        <v>121</v>
      </c>
      <c r="BB88" s="1273">
        <v>72</v>
      </c>
      <c r="BC88" s="1273">
        <v>73</v>
      </c>
      <c r="BD88" s="1273">
        <v>52</v>
      </c>
      <c r="BE88" s="1273">
        <v>55</v>
      </c>
      <c r="BF88" s="1273">
        <v>40</v>
      </c>
      <c r="BG88" s="1273">
        <v>32</v>
      </c>
      <c r="BH88" s="1273">
        <v>19</v>
      </c>
      <c r="BI88" s="1273">
        <v>16</v>
      </c>
      <c r="BJ88" s="1273">
        <v>30</v>
      </c>
      <c r="BK88" s="1273">
        <v>36</v>
      </c>
      <c r="BL88" s="1273">
        <v>24</v>
      </c>
      <c r="BM88" s="1468">
        <v>0</v>
      </c>
    </row>
    <row r="89" spans="1:65">
      <c r="A89" s="1289">
        <v>220</v>
      </c>
      <c r="B89" s="1162" t="s">
        <v>33</v>
      </c>
      <c r="C89" s="1304">
        <v>994</v>
      </c>
      <c r="D89" s="1273">
        <v>72</v>
      </c>
      <c r="E89" s="1273">
        <v>26</v>
      </c>
      <c r="F89" s="1273">
        <v>11</v>
      </c>
      <c r="G89" s="1273">
        <v>36</v>
      </c>
      <c r="H89" s="1273">
        <v>210</v>
      </c>
      <c r="I89" s="1273">
        <v>205</v>
      </c>
      <c r="J89" s="1273">
        <v>143</v>
      </c>
      <c r="K89" s="1273">
        <v>73</v>
      </c>
      <c r="L89" s="1273">
        <v>63</v>
      </c>
      <c r="M89" s="1273">
        <v>38</v>
      </c>
      <c r="N89" s="1273">
        <v>35</v>
      </c>
      <c r="O89" s="1273">
        <v>19</v>
      </c>
      <c r="P89" s="1273">
        <v>17</v>
      </c>
      <c r="Q89" s="1273">
        <v>10</v>
      </c>
      <c r="R89" s="1273">
        <v>9</v>
      </c>
      <c r="S89" s="1273">
        <v>7</v>
      </c>
      <c r="T89" s="1273">
        <v>8</v>
      </c>
      <c r="U89" s="1273">
        <v>8</v>
      </c>
      <c r="V89" s="1273">
        <v>4</v>
      </c>
      <c r="W89" s="1305">
        <v>2</v>
      </c>
      <c r="X89" s="1273">
        <v>563</v>
      </c>
      <c r="Y89" s="1273">
        <v>33</v>
      </c>
      <c r="Z89" s="1273">
        <v>14</v>
      </c>
      <c r="AA89" s="1273">
        <v>4</v>
      </c>
      <c r="AB89" s="1273">
        <v>26</v>
      </c>
      <c r="AC89" s="1273">
        <v>122</v>
      </c>
      <c r="AD89" s="1273">
        <v>113</v>
      </c>
      <c r="AE89" s="1273">
        <v>73</v>
      </c>
      <c r="AF89" s="1273">
        <v>48</v>
      </c>
      <c r="AG89" s="1273">
        <v>36</v>
      </c>
      <c r="AH89" s="1273">
        <v>19</v>
      </c>
      <c r="AI89" s="1273">
        <v>24</v>
      </c>
      <c r="AJ89" s="1273">
        <v>13</v>
      </c>
      <c r="AK89" s="1273">
        <v>14</v>
      </c>
      <c r="AL89" s="1273">
        <v>5</v>
      </c>
      <c r="AM89" s="1273">
        <v>6</v>
      </c>
      <c r="AN89" s="1273">
        <v>5</v>
      </c>
      <c r="AO89" s="1273">
        <v>3</v>
      </c>
      <c r="AP89" s="1273">
        <v>3</v>
      </c>
      <c r="AQ89" s="1273">
        <v>2</v>
      </c>
      <c r="AR89" s="1273">
        <v>1</v>
      </c>
      <c r="AS89" s="1304">
        <v>431</v>
      </c>
      <c r="AT89" s="1273">
        <v>39</v>
      </c>
      <c r="AU89" s="1273">
        <v>12</v>
      </c>
      <c r="AV89" s="1273">
        <v>7</v>
      </c>
      <c r="AW89" s="1273">
        <v>10</v>
      </c>
      <c r="AX89" s="1273">
        <v>88</v>
      </c>
      <c r="AY89" s="1273">
        <v>92</v>
      </c>
      <c r="AZ89" s="1273">
        <v>70</v>
      </c>
      <c r="BA89" s="1273">
        <v>25</v>
      </c>
      <c r="BB89" s="1273">
        <v>27</v>
      </c>
      <c r="BC89" s="1273">
        <v>19</v>
      </c>
      <c r="BD89" s="1273">
        <v>11</v>
      </c>
      <c r="BE89" s="1273">
        <v>6</v>
      </c>
      <c r="BF89" s="1273">
        <v>3</v>
      </c>
      <c r="BG89" s="1273">
        <v>5</v>
      </c>
      <c r="BH89" s="1273">
        <v>3</v>
      </c>
      <c r="BI89" s="1273">
        <v>2</v>
      </c>
      <c r="BJ89" s="1273">
        <v>5</v>
      </c>
      <c r="BK89" s="1273">
        <v>5</v>
      </c>
      <c r="BL89" s="1273">
        <v>2</v>
      </c>
      <c r="BM89" s="1468">
        <v>1</v>
      </c>
    </row>
    <row r="90" spans="1:65">
      <c r="A90" s="1289">
        <v>221</v>
      </c>
      <c r="B90" s="1162" t="s">
        <v>2495</v>
      </c>
      <c r="C90" s="1304">
        <v>1094</v>
      </c>
      <c r="D90" s="1273">
        <v>62</v>
      </c>
      <c r="E90" s="1273">
        <v>33</v>
      </c>
      <c r="F90" s="1273">
        <v>12</v>
      </c>
      <c r="G90" s="1273">
        <v>37</v>
      </c>
      <c r="H90" s="1273">
        <v>175</v>
      </c>
      <c r="I90" s="1273">
        <v>205</v>
      </c>
      <c r="J90" s="1273">
        <v>134</v>
      </c>
      <c r="K90" s="1273">
        <v>101</v>
      </c>
      <c r="L90" s="1273">
        <v>60</v>
      </c>
      <c r="M90" s="1273">
        <v>55</v>
      </c>
      <c r="N90" s="1273">
        <v>50</v>
      </c>
      <c r="O90" s="1273">
        <v>42</v>
      </c>
      <c r="P90" s="1273">
        <v>41</v>
      </c>
      <c r="Q90" s="1273">
        <v>32</v>
      </c>
      <c r="R90" s="1273">
        <v>15</v>
      </c>
      <c r="S90" s="1273">
        <v>12</v>
      </c>
      <c r="T90" s="1273">
        <v>8</v>
      </c>
      <c r="U90" s="1273">
        <v>12</v>
      </c>
      <c r="V90" s="1273">
        <v>8</v>
      </c>
      <c r="W90" s="1305">
        <v>0</v>
      </c>
      <c r="X90" s="1273">
        <v>544</v>
      </c>
      <c r="Y90" s="1273">
        <v>34</v>
      </c>
      <c r="Z90" s="1273">
        <v>17</v>
      </c>
      <c r="AA90" s="1273">
        <v>7</v>
      </c>
      <c r="AB90" s="1273">
        <v>19</v>
      </c>
      <c r="AC90" s="1273">
        <v>60</v>
      </c>
      <c r="AD90" s="1273">
        <v>101</v>
      </c>
      <c r="AE90" s="1273">
        <v>65</v>
      </c>
      <c r="AF90" s="1273">
        <v>59</v>
      </c>
      <c r="AG90" s="1273">
        <v>38</v>
      </c>
      <c r="AH90" s="1273">
        <v>28</v>
      </c>
      <c r="AI90" s="1273">
        <v>31</v>
      </c>
      <c r="AJ90" s="1273">
        <v>24</v>
      </c>
      <c r="AK90" s="1273">
        <v>25</v>
      </c>
      <c r="AL90" s="1273">
        <v>18</v>
      </c>
      <c r="AM90" s="1273">
        <v>6</v>
      </c>
      <c r="AN90" s="1273">
        <v>6</v>
      </c>
      <c r="AO90" s="1273">
        <v>2</v>
      </c>
      <c r="AP90" s="1273">
        <v>2</v>
      </c>
      <c r="AQ90" s="1273">
        <v>2</v>
      </c>
      <c r="AR90" s="1273">
        <v>0</v>
      </c>
      <c r="AS90" s="1304">
        <v>550</v>
      </c>
      <c r="AT90" s="1273">
        <v>28</v>
      </c>
      <c r="AU90" s="1273">
        <v>16</v>
      </c>
      <c r="AV90" s="1273">
        <v>5</v>
      </c>
      <c r="AW90" s="1273">
        <v>18</v>
      </c>
      <c r="AX90" s="1273">
        <v>115</v>
      </c>
      <c r="AY90" s="1273">
        <v>104</v>
      </c>
      <c r="AZ90" s="1273">
        <v>69</v>
      </c>
      <c r="BA90" s="1273">
        <v>42</v>
      </c>
      <c r="BB90" s="1273">
        <v>22</v>
      </c>
      <c r="BC90" s="1273">
        <v>27</v>
      </c>
      <c r="BD90" s="1273">
        <v>19</v>
      </c>
      <c r="BE90" s="1273">
        <v>18</v>
      </c>
      <c r="BF90" s="1273">
        <v>16</v>
      </c>
      <c r="BG90" s="1273">
        <v>14</v>
      </c>
      <c r="BH90" s="1273">
        <v>9</v>
      </c>
      <c r="BI90" s="1273">
        <v>6</v>
      </c>
      <c r="BJ90" s="1273">
        <v>6</v>
      </c>
      <c r="BK90" s="1273">
        <v>10</v>
      </c>
      <c r="BL90" s="1273">
        <v>6</v>
      </c>
      <c r="BM90" s="1468">
        <v>0</v>
      </c>
    </row>
    <row r="91" spans="1:65">
      <c r="A91" s="1289">
        <v>222</v>
      </c>
      <c r="B91" s="1162" t="s">
        <v>648</v>
      </c>
      <c r="C91" s="1304">
        <v>392</v>
      </c>
      <c r="D91" s="1273">
        <v>43</v>
      </c>
      <c r="E91" s="1273">
        <v>12</v>
      </c>
      <c r="F91" s="1273">
        <v>3</v>
      </c>
      <c r="G91" s="1273">
        <v>13</v>
      </c>
      <c r="H91" s="1273">
        <v>64</v>
      </c>
      <c r="I91" s="1273">
        <v>67</v>
      </c>
      <c r="J91" s="1273">
        <v>60</v>
      </c>
      <c r="K91" s="1273">
        <v>31</v>
      </c>
      <c r="L91" s="1273">
        <v>22</v>
      </c>
      <c r="M91" s="1273">
        <v>22</v>
      </c>
      <c r="N91" s="1273">
        <v>17</v>
      </c>
      <c r="O91" s="1273">
        <v>7</v>
      </c>
      <c r="P91" s="1273">
        <v>10</v>
      </c>
      <c r="Q91" s="1273">
        <v>7</v>
      </c>
      <c r="R91" s="1273">
        <v>7</v>
      </c>
      <c r="S91" s="1273">
        <v>2</v>
      </c>
      <c r="T91" s="1273">
        <v>3</v>
      </c>
      <c r="U91" s="1273">
        <v>1</v>
      </c>
      <c r="V91" s="1273">
        <v>1</v>
      </c>
      <c r="W91" s="1305">
        <v>2</v>
      </c>
      <c r="X91" s="1273">
        <v>202</v>
      </c>
      <c r="Y91" s="1273">
        <v>19</v>
      </c>
      <c r="Z91" s="1273">
        <v>5</v>
      </c>
      <c r="AA91" s="1273">
        <v>1</v>
      </c>
      <c r="AB91" s="1273">
        <v>4</v>
      </c>
      <c r="AC91" s="1273">
        <v>31</v>
      </c>
      <c r="AD91" s="1273">
        <v>37</v>
      </c>
      <c r="AE91" s="1273">
        <v>31</v>
      </c>
      <c r="AF91" s="1273">
        <v>17</v>
      </c>
      <c r="AG91" s="1273">
        <v>15</v>
      </c>
      <c r="AH91" s="1273">
        <v>17</v>
      </c>
      <c r="AI91" s="1273">
        <v>7</v>
      </c>
      <c r="AJ91" s="1273">
        <v>5</v>
      </c>
      <c r="AK91" s="1273">
        <v>4</v>
      </c>
      <c r="AL91" s="1273">
        <v>2</v>
      </c>
      <c r="AM91" s="1273">
        <v>5</v>
      </c>
      <c r="AN91" s="1273">
        <v>0</v>
      </c>
      <c r="AO91" s="1273">
        <v>1</v>
      </c>
      <c r="AP91" s="1273">
        <v>1</v>
      </c>
      <c r="AQ91" s="1273">
        <v>0</v>
      </c>
      <c r="AR91" s="1273">
        <v>1</v>
      </c>
      <c r="AS91" s="1304">
        <v>190</v>
      </c>
      <c r="AT91" s="1273">
        <v>24</v>
      </c>
      <c r="AU91" s="1273">
        <v>7</v>
      </c>
      <c r="AV91" s="1273">
        <v>2</v>
      </c>
      <c r="AW91" s="1273">
        <v>9</v>
      </c>
      <c r="AX91" s="1273">
        <v>33</v>
      </c>
      <c r="AY91" s="1273">
        <v>30</v>
      </c>
      <c r="AZ91" s="1273">
        <v>29</v>
      </c>
      <c r="BA91" s="1273">
        <v>14</v>
      </c>
      <c r="BB91" s="1273">
        <v>7</v>
      </c>
      <c r="BC91" s="1273">
        <v>5</v>
      </c>
      <c r="BD91" s="1273">
        <v>10</v>
      </c>
      <c r="BE91" s="1273">
        <v>2</v>
      </c>
      <c r="BF91" s="1273">
        <v>6</v>
      </c>
      <c r="BG91" s="1273">
        <v>5</v>
      </c>
      <c r="BH91" s="1273">
        <v>2</v>
      </c>
      <c r="BI91" s="1273">
        <v>2</v>
      </c>
      <c r="BJ91" s="1273">
        <v>2</v>
      </c>
      <c r="BK91" s="1273">
        <v>0</v>
      </c>
      <c r="BL91" s="1273">
        <v>1</v>
      </c>
      <c r="BM91" s="1468">
        <v>1</v>
      </c>
    </row>
    <row r="92" spans="1:65">
      <c r="A92" s="1289">
        <v>223</v>
      </c>
      <c r="B92" s="1162" t="s">
        <v>649</v>
      </c>
      <c r="C92" s="1304">
        <v>1251</v>
      </c>
      <c r="D92" s="1273">
        <v>91</v>
      </c>
      <c r="E92" s="1273">
        <v>38</v>
      </c>
      <c r="F92" s="1273">
        <v>26</v>
      </c>
      <c r="G92" s="1273">
        <v>37</v>
      </c>
      <c r="H92" s="1273">
        <v>220</v>
      </c>
      <c r="I92" s="1273">
        <v>218</v>
      </c>
      <c r="J92" s="1273">
        <v>149</v>
      </c>
      <c r="K92" s="1273">
        <v>116</v>
      </c>
      <c r="L92" s="1273">
        <v>70</v>
      </c>
      <c r="M92" s="1273">
        <v>53</v>
      </c>
      <c r="N92" s="1273">
        <v>42</v>
      </c>
      <c r="O92" s="1273">
        <v>47</v>
      </c>
      <c r="P92" s="1273">
        <v>31</v>
      </c>
      <c r="Q92" s="1273">
        <v>33</v>
      </c>
      <c r="R92" s="1273">
        <v>27</v>
      </c>
      <c r="S92" s="1273">
        <v>14</v>
      </c>
      <c r="T92" s="1273">
        <v>18</v>
      </c>
      <c r="U92" s="1273">
        <v>12</v>
      </c>
      <c r="V92" s="1273">
        <v>9</v>
      </c>
      <c r="W92" s="1305">
        <v>2</v>
      </c>
      <c r="X92" s="1273">
        <v>666</v>
      </c>
      <c r="Y92" s="1273">
        <v>56</v>
      </c>
      <c r="Z92" s="1273">
        <v>20</v>
      </c>
      <c r="AA92" s="1273">
        <v>11</v>
      </c>
      <c r="AB92" s="1273">
        <v>18</v>
      </c>
      <c r="AC92" s="1273">
        <v>125</v>
      </c>
      <c r="AD92" s="1273">
        <v>99</v>
      </c>
      <c r="AE92" s="1273">
        <v>85</v>
      </c>
      <c r="AF92" s="1273">
        <v>61</v>
      </c>
      <c r="AG92" s="1273">
        <v>48</v>
      </c>
      <c r="AH92" s="1273">
        <v>31</v>
      </c>
      <c r="AI92" s="1273">
        <v>20</v>
      </c>
      <c r="AJ92" s="1273">
        <v>27</v>
      </c>
      <c r="AK92" s="1273">
        <v>15</v>
      </c>
      <c r="AL92" s="1273">
        <v>19</v>
      </c>
      <c r="AM92" s="1273">
        <v>15</v>
      </c>
      <c r="AN92" s="1273">
        <v>5</v>
      </c>
      <c r="AO92" s="1273">
        <v>5</v>
      </c>
      <c r="AP92" s="1273">
        <v>3</v>
      </c>
      <c r="AQ92" s="1273">
        <v>3</v>
      </c>
      <c r="AR92" s="1273">
        <v>2</v>
      </c>
      <c r="AS92" s="1304">
        <v>585</v>
      </c>
      <c r="AT92" s="1273">
        <v>35</v>
      </c>
      <c r="AU92" s="1273">
        <v>18</v>
      </c>
      <c r="AV92" s="1273">
        <v>15</v>
      </c>
      <c r="AW92" s="1273">
        <v>19</v>
      </c>
      <c r="AX92" s="1273">
        <v>95</v>
      </c>
      <c r="AY92" s="1273">
        <v>119</v>
      </c>
      <c r="AZ92" s="1273">
        <v>64</v>
      </c>
      <c r="BA92" s="1273">
        <v>55</v>
      </c>
      <c r="BB92" s="1273">
        <v>22</v>
      </c>
      <c r="BC92" s="1273">
        <v>22</v>
      </c>
      <c r="BD92" s="1273">
        <v>22</v>
      </c>
      <c r="BE92" s="1273">
        <v>20</v>
      </c>
      <c r="BF92" s="1273">
        <v>16</v>
      </c>
      <c r="BG92" s="1273">
        <v>14</v>
      </c>
      <c r="BH92" s="1273">
        <v>12</v>
      </c>
      <c r="BI92" s="1273">
        <v>9</v>
      </c>
      <c r="BJ92" s="1273">
        <v>13</v>
      </c>
      <c r="BK92" s="1273">
        <v>9</v>
      </c>
      <c r="BL92" s="1273">
        <v>6</v>
      </c>
      <c r="BM92" s="1468">
        <v>0</v>
      </c>
    </row>
    <row r="93" spans="1:65">
      <c r="A93" s="1289">
        <v>224</v>
      </c>
      <c r="B93" s="1162" t="s">
        <v>650</v>
      </c>
      <c r="C93" s="1304">
        <v>1022</v>
      </c>
      <c r="D93" s="1273">
        <v>85</v>
      </c>
      <c r="E93" s="1273">
        <v>25</v>
      </c>
      <c r="F93" s="1273">
        <v>23</v>
      </c>
      <c r="G93" s="1273">
        <v>109</v>
      </c>
      <c r="H93" s="1273">
        <v>170</v>
      </c>
      <c r="I93" s="1273">
        <v>162</v>
      </c>
      <c r="J93" s="1273">
        <v>119</v>
      </c>
      <c r="K93" s="1273">
        <v>74</v>
      </c>
      <c r="L93" s="1273">
        <v>60</v>
      </c>
      <c r="M93" s="1273">
        <v>60</v>
      </c>
      <c r="N93" s="1273">
        <v>37</v>
      </c>
      <c r="O93" s="1273">
        <v>26</v>
      </c>
      <c r="P93" s="1273">
        <v>15</v>
      </c>
      <c r="Q93" s="1273">
        <v>15</v>
      </c>
      <c r="R93" s="1273">
        <v>20</v>
      </c>
      <c r="S93" s="1273">
        <v>10</v>
      </c>
      <c r="T93" s="1273">
        <v>4</v>
      </c>
      <c r="U93" s="1273">
        <v>5</v>
      </c>
      <c r="V93" s="1273">
        <v>3</v>
      </c>
      <c r="W93" s="1305">
        <v>72</v>
      </c>
      <c r="X93" s="1273">
        <v>558</v>
      </c>
      <c r="Y93" s="1273">
        <v>47</v>
      </c>
      <c r="Z93" s="1273">
        <v>13</v>
      </c>
      <c r="AA93" s="1273">
        <v>15</v>
      </c>
      <c r="AB93" s="1273">
        <v>69</v>
      </c>
      <c r="AC93" s="1273">
        <v>72</v>
      </c>
      <c r="AD93" s="1273">
        <v>83</v>
      </c>
      <c r="AE93" s="1273">
        <v>60</v>
      </c>
      <c r="AF93" s="1273">
        <v>39</v>
      </c>
      <c r="AG93" s="1273">
        <v>33</v>
      </c>
      <c r="AH93" s="1273">
        <v>44</v>
      </c>
      <c r="AI93" s="1273">
        <v>26</v>
      </c>
      <c r="AJ93" s="1273">
        <v>13</v>
      </c>
      <c r="AK93" s="1273">
        <v>10</v>
      </c>
      <c r="AL93" s="1273">
        <v>8</v>
      </c>
      <c r="AM93" s="1273">
        <v>15</v>
      </c>
      <c r="AN93" s="1273">
        <v>5</v>
      </c>
      <c r="AO93" s="1273">
        <v>2</v>
      </c>
      <c r="AP93" s="1273">
        <v>2</v>
      </c>
      <c r="AQ93" s="1273">
        <v>2</v>
      </c>
      <c r="AR93" s="1273">
        <v>41</v>
      </c>
      <c r="AS93" s="1304">
        <v>464</v>
      </c>
      <c r="AT93" s="1273">
        <v>38</v>
      </c>
      <c r="AU93" s="1273">
        <v>12</v>
      </c>
      <c r="AV93" s="1273">
        <v>8</v>
      </c>
      <c r="AW93" s="1273">
        <v>40</v>
      </c>
      <c r="AX93" s="1273">
        <v>98</v>
      </c>
      <c r="AY93" s="1273">
        <v>79</v>
      </c>
      <c r="AZ93" s="1273">
        <v>59</v>
      </c>
      <c r="BA93" s="1273">
        <v>35</v>
      </c>
      <c r="BB93" s="1273">
        <v>27</v>
      </c>
      <c r="BC93" s="1273">
        <v>16</v>
      </c>
      <c r="BD93" s="1273">
        <v>11</v>
      </c>
      <c r="BE93" s="1273">
        <v>13</v>
      </c>
      <c r="BF93" s="1273">
        <v>5</v>
      </c>
      <c r="BG93" s="1273">
        <v>7</v>
      </c>
      <c r="BH93" s="1273">
        <v>5</v>
      </c>
      <c r="BI93" s="1273">
        <v>5</v>
      </c>
      <c r="BJ93" s="1273">
        <v>2</v>
      </c>
      <c r="BK93" s="1273">
        <v>3</v>
      </c>
      <c r="BL93" s="1273">
        <v>1</v>
      </c>
      <c r="BM93" s="1468">
        <v>31</v>
      </c>
    </row>
    <row r="94" spans="1:65">
      <c r="A94" s="1289">
        <v>225</v>
      </c>
      <c r="B94" s="1162" t="s">
        <v>651</v>
      </c>
      <c r="C94" s="1304">
        <v>651</v>
      </c>
      <c r="D94" s="1273">
        <v>57</v>
      </c>
      <c r="E94" s="1273">
        <v>13</v>
      </c>
      <c r="F94" s="1273">
        <v>10</v>
      </c>
      <c r="G94" s="1273">
        <v>29</v>
      </c>
      <c r="H94" s="1273">
        <v>95</v>
      </c>
      <c r="I94" s="1273">
        <v>134</v>
      </c>
      <c r="J94" s="1273">
        <v>101</v>
      </c>
      <c r="K94" s="1273">
        <v>48</v>
      </c>
      <c r="L94" s="1273">
        <v>35</v>
      </c>
      <c r="M94" s="1273">
        <v>34</v>
      </c>
      <c r="N94" s="1273">
        <v>23</v>
      </c>
      <c r="O94" s="1273">
        <v>20</v>
      </c>
      <c r="P94" s="1273">
        <v>14</v>
      </c>
      <c r="Q94" s="1273">
        <v>14</v>
      </c>
      <c r="R94" s="1273">
        <v>8</v>
      </c>
      <c r="S94" s="1273">
        <v>3</v>
      </c>
      <c r="T94" s="1273">
        <v>5</v>
      </c>
      <c r="U94" s="1273">
        <v>6</v>
      </c>
      <c r="V94" s="1273">
        <v>2</v>
      </c>
      <c r="W94" s="1305">
        <v>0</v>
      </c>
      <c r="X94" s="1273">
        <v>330</v>
      </c>
      <c r="Y94" s="1273">
        <v>30</v>
      </c>
      <c r="Z94" s="1273">
        <v>5</v>
      </c>
      <c r="AA94" s="1273">
        <v>4</v>
      </c>
      <c r="AB94" s="1273">
        <v>13</v>
      </c>
      <c r="AC94" s="1273">
        <v>43</v>
      </c>
      <c r="AD94" s="1273">
        <v>67</v>
      </c>
      <c r="AE94" s="1273">
        <v>49</v>
      </c>
      <c r="AF94" s="1273">
        <v>30</v>
      </c>
      <c r="AG94" s="1273">
        <v>18</v>
      </c>
      <c r="AH94" s="1273">
        <v>24</v>
      </c>
      <c r="AI94" s="1273">
        <v>13</v>
      </c>
      <c r="AJ94" s="1273">
        <v>8</v>
      </c>
      <c r="AK94" s="1273">
        <v>11</v>
      </c>
      <c r="AL94" s="1273">
        <v>7</v>
      </c>
      <c r="AM94" s="1273">
        <v>6</v>
      </c>
      <c r="AN94" s="1273">
        <v>0</v>
      </c>
      <c r="AO94" s="1273">
        <v>1</v>
      </c>
      <c r="AP94" s="1273">
        <v>1</v>
      </c>
      <c r="AQ94" s="1273">
        <v>0</v>
      </c>
      <c r="AR94" s="1273">
        <v>0</v>
      </c>
      <c r="AS94" s="1304">
        <v>321</v>
      </c>
      <c r="AT94" s="1273">
        <v>27</v>
      </c>
      <c r="AU94" s="1273">
        <v>8</v>
      </c>
      <c r="AV94" s="1273">
        <v>6</v>
      </c>
      <c r="AW94" s="1273">
        <v>16</v>
      </c>
      <c r="AX94" s="1273">
        <v>52</v>
      </c>
      <c r="AY94" s="1273">
        <v>67</v>
      </c>
      <c r="AZ94" s="1273">
        <v>52</v>
      </c>
      <c r="BA94" s="1273">
        <v>18</v>
      </c>
      <c r="BB94" s="1273">
        <v>17</v>
      </c>
      <c r="BC94" s="1273">
        <v>10</v>
      </c>
      <c r="BD94" s="1273">
        <v>10</v>
      </c>
      <c r="BE94" s="1273">
        <v>12</v>
      </c>
      <c r="BF94" s="1273">
        <v>3</v>
      </c>
      <c r="BG94" s="1273">
        <v>7</v>
      </c>
      <c r="BH94" s="1273">
        <v>2</v>
      </c>
      <c r="BI94" s="1273">
        <v>3</v>
      </c>
      <c r="BJ94" s="1273">
        <v>4</v>
      </c>
      <c r="BK94" s="1273">
        <v>5</v>
      </c>
      <c r="BL94" s="1273">
        <v>2</v>
      </c>
      <c r="BM94" s="1468">
        <v>0</v>
      </c>
    </row>
    <row r="95" spans="1:65">
      <c r="A95" s="1289">
        <v>226</v>
      </c>
      <c r="B95" s="1162" t="s">
        <v>652</v>
      </c>
      <c r="C95" s="1304">
        <v>1174</v>
      </c>
      <c r="D95" s="1273">
        <v>74</v>
      </c>
      <c r="E95" s="1273">
        <v>50</v>
      </c>
      <c r="F95" s="1273">
        <v>13</v>
      </c>
      <c r="G95" s="1273">
        <v>82</v>
      </c>
      <c r="H95" s="1273">
        <v>193</v>
      </c>
      <c r="I95" s="1273">
        <v>143</v>
      </c>
      <c r="J95" s="1273">
        <v>120</v>
      </c>
      <c r="K95" s="1273">
        <v>119</v>
      </c>
      <c r="L95" s="1273">
        <v>71</v>
      </c>
      <c r="M95" s="1273">
        <v>50</v>
      </c>
      <c r="N95" s="1273">
        <v>61</v>
      </c>
      <c r="O95" s="1273">
        <v>47</v>
      </c>
      <c r="P95" s="1273">
        <v>36</v>
      </c>
      <c r="Q95" s="1273">
        <v>36</v>
      </c>
      <c r="R95" s="1273">
        <v>25</v>
      </c>
      <c r="S95" s="1273">
        <v>16</v>
      </c>
      <c r="T95" s="1273">
        <v>14</v>
      </c>
      <c r="U95" s="1273">
        <v>19</v>
      </c>
      <c r="V95" s="1273">
        <v>5</v>
      </c>
      <c r="W95" s="1305">
        <v>10</v>
      </c>
      <c r="X95" s="1273">
        <v>585</v>
      </c>
      <c r="Y95" s="1273">
        <v>34</v>
      </c>
      <c r="Z95" s="1273">
        <v>24</v>
      </c>
      <c r="AA95" s="1273">
        <v>5</v>
      </c>
      <c r="AB95" s="1273">
        <v>45</v>
      </c>
      <c r="AC95" s="1273">
        <v>102</v>
      </c>
      <c r="AD95" s="1273">
        <v>68</v>
      </c>
      <c r="AE95" s="1273">
        <v>55</v>
      </c>
      <c r="AF95" s="1273">
        <v>50</v>
      </c>
      <c r="AG95" s="1273">
        <v>35</v>
      </c>
      <c r="AH95" s="1273">
        <v>32</v>
      </c>
      <c r="AI95" s="1273">
        <v>31</v>
      </c>
      <c r="AJ95" s="1273">
        <v>19</v>
      </c>
      <c r="AK95" s="1273">
        <v>21</v>
      </c>
      <c r="AL95" s="1273">
        <v>23</v>
      </c>
      <c r="AM95" s="1273">
        <v>16</v>
      </c>
      <c r="AN95" s="1273">
        <v>9</v>
      </c>
      <c r="AO95" s="1273">
        <v>6</v>
      </c>
      <c r="AP95" s="1273">
        <v>9</v>
      </c>
      <c r="AQ95" s="1273">
        <v>1</v>
      </c>
      <c r="AR95" s="1273">
        <v>1</v>
      </c>
      <c r="AS95" s="1304">
        <v>589</v>
      </c>
      <c r="AT95" s="1273">
        <v>40</v>
      </c>
      <c r="AU95" s="1273">
        <v>26</v>
      </c>
      <c r="AV95" s="1273">
        <v>8</v>
      </c>
      <c r="AW95" s="1273">
        <v>37</v>
      </c>
      <c r="AX95" s="1273">
        <v>91</v>
      </c>
      <c r="AY95" s="1273">
        <v>75</v>
      </c>
      <c r="AZ95" s="1273">
        <v>65</v>
      </c>
      <c r="BA95" s="1273">
        <v>69</v>
      </c>
      <c r="BB95" s="1273">
        <v>36</v>
      </c>
      <c r="BC95" s="1273">
        <v>18</v>
      </c>
      <c r="BD95" s="1273">
        <v>30</v>
      </c>
      <c r="BE95" s="1273">
        <v>28</v>
      </c>
      <c r="BF95" s="1273">
        <v>15</v>
      </c>
      <c r="BG95" s="1273">
        <v>13</v>
      </c>
      <c r="BH95" s="1273">
        <v>9</v>
      </c>
      <c r="BI95" s="1273">
        <v>7</v>
      </c>
      <c r="BJ95" s="1273">
        <v>8</v>
      </c>
      <c r="BK95" s="1273">
        <v>10</v>
      </c>
      <c r="BL95" s="1273">
        <v>4</v>
      </c>
      <c r="BM95" s="1468">
        <v>9</v>
      </c>
    </row>
    <row r="96" spans="1:65">
      <c r="A96" s="1289">
        <v>227</v>
      </c>
      <c r="B96" s="1162" t="s">
        <v>653</v>
      </c>
      <c r="C96" s="1304">
        <v>609</v>
      </c>
      <c r="D96" s="1273">
        <v>47</v>
      </c>
      <c r="E96" s="1273">
        <v>21</v>
      </c>
      <c r="F96" s="1273">
        <v>5</v>
      </c>
      <c r="G96" s="1273">
        <v>20</v>
      </c>
      <c r="H96" s="1273">
        <v>88</v>
      </c>
      <c r="I96" s="1273">
        <v>120</v>
      </c>
      <c r="J96" s="1273">
        <v>83</v>
      </c>
      <c r="K96" s="1273">
        <v>47</v>
      </c>
      <c r="L96" s="1273">
        <v>31</v>
      </c>
      <c r="M96" s="1273">
        <v>28</v>
      </c>
      <c r="N96" s="1273">
        <v>18</v>
      </c>
      <c r="O96" s="1273">
        <v>24</v>
      </c>
      <c r="P96" s="1273">
        <v>25</v>
      </c>
      <c r="Q96" s="1273">
        <v>23</v>
      </c>
      <c r="R96" s="1273">
        <v>7</v>
      </c>
      <c r="S96" s="1273">
        <v>5</v>
      </c>
      <c r="T96" s="1273">
        <v>8</v>
      </c>
      <c r="U96" s="1273">
        <v>7</v>
      </c>
      <c r="V96" s="1273">
        <v>2</v>
      </c>
      <c r="W96" s="1305">
        <v>2</v>
      </c>
      <c r="X96" s="1273">
        <v>296</v>
      </c>
      <c r="Y96" s="1273">
        <v>23</v>
      </c>
      <c r="Z96" s="1273">
        <v>9</v>
      </c>
      <c r="AA96" s="1273">
        <v>4</v>
      </c>
      <c r="AB96" s="1273">
        <v>10</v>
      </c>
      <c r="AC96" s="1273">
        <v>35</v>
      </c>
      <c r="AD96" s="1273">
        <v>55</v>
      </c>
      <c r="AE96" s="1273">
        <v>42</v>
      </c>
      <c r="AF96" s="1273">
        <v>19</v>
      </c>
      <c r="AG96" s="1273">
        <v>18</v>
      </c>
      <c r="AH96" s="1273">
        <v>16</v>
      </c>
      <c r="AI96" s="1273">
        <v>9</v>
      </c>
      <c r="AJ96" s="1273">
        <v>9</v>
      </c>
      <c r="AK96" s="1273">
        <v>16</v>
      </c>
      <c r="AL96" s="1273">
        <v>17</v>
      </c>
      <c r="AM96" s="1273">
        <v>5</v>
      </c>
      <c r="AN96" s="1273">
        <v>2</v>
      </c>
      <c r="AO96" s="1273">
        <v>4</v>
      </c>
      <c r="AP96" s="1273">
        <v>2</v>
      </c>
      <c r="AQ96" s="1273">
        <v>1</v>
      </c>
      <c r="AR96" s="1273">
        <v>0</v>
      </c>
      <c r="AS96" s="1304">
        <v>313</v>
      </c>
      <c r="AT96" s="1273">
        <v>24</v>
      </c>
      <c r="AU96" s="1273">
        <v>12</v>
      </c>
      <c r="AV96" s="1273">
        <v>1</v>
      </c>
      <c r="AW96" s="1273">
        <v>10</v>
      </c>
      <c r="AX96" s="1273">
        <v>53</v>
      </c>
      <c r="AY96" s="1273">
        <v>65</v>
      </c>
      <c r="AZ96" s="1273">
        <v>41</v>
      </c>
      <c r="BA96" s="1273">
        <v>28</v>
      </c>
      <c r="BB96" s="1273">
        <v>13</v>
      </c>
      <c r="BC96" s="1273">
        <v>12</v>
      </c>
      <c r="BD96" s="1273">
        <v>9</v>
      </c>
      <c r="BE96" s="1273">
        <v>15</v>
      </c>
      <c r="BF96" s="1273">
        <v>9</v>
      </c>
      <c r="BG96" s="1273">
        <v>6</v>
      </c>
      <c r="BH96" s="1273">
        <v>2</v>
      </c>
      <c r="BI96" s="1273">
        <v>3</v>
      </c>
      <c r="BJ96" s="1273">
        <v>4</v>
      </c>
      <c r="BK96" s="1273">
        <v>5</v>
      </c>
      <c r="BL96" s="1273">
        <v>1</v>
      </c>
      <c r="BM96" s="1468">
        <v>2</v>
      </c>
    </row>
    <row r="97" spans="1:65">
      <c r="A97" s="1289">
        <v>228</v>
      </c>
      <c r="B97" s="1162" t="s">
        <v>654</v>
      </c>
      <c r="C97" s="1304">
        <v>1848</v>
      </c>
      <c r="D97" s="1273">
        <v>91</v>
      </c>
      <c r="E97" s="1273">
        <v>36</v>
      </c>
      <c r="F97" s="1273">
        <v>8</v>
      </c>
      <c r="G97" s="1273">
        <v>99</v>
      </c>
      <c r="H97" s="1273">
        <v>309</v>
      </c>
      <c r="I97" s="1273">
        <v>413</v>
      </c>
      <c r="J97" s="1273">
        <v>285</v>
      </c>
      <c r="K97" s="1273">
        <v>178</v>
      </c>
      <c r="L97" s="1273">
        <v>107</v>
      </c>
      <c r="M97" s="1273">
        <v>104</v>
      </c>
      <c r="N97" s="1273">
        <v>75</v>
      </c>
      <c r="O97" s="1273">
        <v>53</v>
      </c>
      <c r="P97" s="1273">
        <v>33</v>
      </c>
      <c r="Q97" s="1273">
        <v>22</v>
      </c>
      <c r="R97" s="1273">
        <v>5</v>
      </c>
      <c r="S97" s="1273">
        <v>11</v>
      </c>
      <c r="T97" s="1273">
        <v>7</v>
      </c>
      <c r="U97" s="1273">
        <v>10</v>
      </c>
      <c r="V97" s="1273">
        <v>2</v>
      </c>
      <c r="W97" s="1305">
        <v>2</v>
      </c>
      <c r="X97" s="1273">
        <v>1091</v>
      </c>
      <c r="Y97" s="1273">
        <v>44</v>
      </c>
      <c r="Z97" s="1273">
        <v>21</v>
      </c>
      <c r="AA97" s="1273">
        <v>2</v>
      </c>
      <c r="AB97" s="1273">
        <v>54</v>
      </c>
      <c r="AC97" s="1273">
        <v>179</v>
      </c>
      <c r="AD97" s="1273">
        <v>251</v>
      </c>
      <c r="AE97" s="1273">
        <v>175</v>
      </c>
      <c r="AF97" s="1273">
        <v>110</v>
      </c>
      <c r="AG97" s="1273">
        <v>65</v>
      </c>
      <c r="AH97" s="1273">
        <v>66</v>
      </c>
      <c r="AI97" s="1273">
        <v>41</v>
      </c>
      <c r="AJ97" s="1273">
        <v>37</v>
      </c>
      <c r="AK97" s="1273">
        <v>21</v>
      </c>
      <c r="AL97" s="1273">
        <v>13</v>
      </c>
      <c r="AM97" s="1273">
        <v>2</v>
      </c>
      <c r="AN97" s="1273">
        <v>2</v>
      </c>
      <c r="AO97" s="1273">
        <v>3</v>
      </c>
      <c r="AP97" s="1273">
        <v>4</v>
      </c>
      <c r="AQ97" s="1273">
        <v>1</v>
      </c>
      <c r="AR97" s="1273">
        <v>2</v>
      </c>
      <c r="AS97" s="1304">
        <v>757</v>
      </c>
      <c r="AT97" s="1273">
        <v>47</v>
      </c>
      <c r="AU97" s="1273">
        <v>15</v>
      </c>
      <c r="AV97" s="1273">
        <v>6</v>
      </c>
      <c r="AW97" s="1273">
        <v>45</v>
      </c>
      <c r="AX97" s="1273">
        <v>130</v>
      </c>
      <c r="AY97" s="1273">
        <v>162</v>
      </c>
      <c r="AZ97" s="1273">
        <v>110</v>
      </c>
      <c r="BA97" s="1273">
        <v>68</v>
      </c>
      <c r="BB97" s="1273">
        <v>42</v>
      </c>
      <c r="BC97" s="1273">
        <v>38</v>
      </c>
      <c r="BD97" s="1273">
        <v>34</v>
      </c>
      <c r="BE97" s="1273">
        <v>16</v>
      </c>
      <c r="BF97" s="1273">
        <v>12</v>
      </c>
      <c r="BG97" s="1273">
        <v>9</v>
      </c>
      <c r="BH97" s="1273">
        <v>3</v>
      </c>
      <c r="BI97" s="1273">
        <v>9</v>
      </c>
      <c r="BJ97" s="1273">
        <v>4</v>
      </c>
      <c r="BK97" s="1273">
        <v>6</v>
      </c>
      <c r="BL97" s="1273">
        <v>1</v>
      </c>
      <c r="BM97" s="1468">
        <v>0</v>
      </c>
    </row>
    <row r="98" spans="1:65">
      <c r="A98" s="1289">
        <v>229</v>
      </c>
      <c r="B98" s="1162" t="s">
        <v>655</v>
      </c>
      <c r="C98" s="1304">
        <v>1779</v>
      </c>
      <c r="D98" s="1273">
        <v>173</v>
      </c>
      <c r="E98" s="1273">
        <v>65</v>
      </c>
      <c r="F98" s="1273">
        <v>20</v>
      </c>
      <c r="G98" s="1273">
        <v>80</v>
      </c>
      <c r="H98" s="1273">
        <v>306</v>
      </c>
      <c r="I98" s="1273">
        <v>272</v>
      </c>
      <c r="J98" s="1273">
        <v>243</v>
      </c>
      <c r="K98" s="1273">
        <v>178</v>
      </c>
      <c r="L98" s="1273">
        <v>105</v>
      </c>
      <c r="M98" s="1273">
        <v>77</v>
      </c>
      <c r="N98" s="1273">
        <v>54</v>
      </c>
      <c r="O98" s="1273">
        <v>64</v>
      </c>
      <c r="P98" s="1273">
        <v>35</v>
      </c>
      <c r="Q98" s="1273">
        <v>23</v>
      </c>
      <c r="R98" s="1273">
        <v>24</v>
      </c>
      <c r="S98" s="1273">
        <v>19</v>
      </c>
      <c r="T98" s="1273">
        <v>16</v>
      </c>
      <c r="U98" s="1273">
        <v>15</v>
      </c>
      <c r="V98" s="1273">
        <v>10</v>
      </c>
      <c r="W98" s="1305">
        <v>0</v>
      </c>
      <c r="X98" s="1273">
        <v>890</v>
      </c>
      <c r="Y98" s="1273">
        <v>77</v>
      </c>
      <c r="Z98" s="1273">
        <v>35</v>
      </c>
      <c r="AA98" s="1273">
        <v>11</v>
      </c>
      <c r="AB98" s="1273">
        <v>36</v>
      </c>
      <c r="AC98" s="1273">
        <v>158</v>
      </c>
      <c r="AD98" s="1273">
        <v>129</v>
      </c>
      <c r="AE98" s="1273">
        <v>120</v>
      </c>
      <c r="AF98" s="1273">
        <v>99</v>
      </c>
      <c r="AG98" s="1273">
        <v>54</v>
      </c>
      <c r="AH98" s="1273">
        <v>43</v>
      </c>
      <c r="AI98" s="1273">
        <v>32</v>
      </c>
      <c r="AJ98" s="1273">
        <v>35</v>
      </c>
      <c r="AK98" s="1273">
        <v>15</v>
      </c>
      <c r="AL98" s="1273">
        <v>11</v>
      </c>
      <c r="AM98" s="1273">
        <v>12</v>
      </c>
      <c r="AN98" s="1273">
        <v>10</v>
      </c>
      <c r="AO98" s="1273">
        <v>5</v>
      </c>
      <c r="AP98" s="1273">
        <v>3</v>
      </c>
      <c r="AQ98" s="1273">
        <v>5</v>
      </c>
      <c r="AR98" s="1273">
        <v>0</v>
      </c>
      <c r="AS98" s="1304">
        <v>889</v>
      </c>
      <c r="AT98" s="1273">
        <v>96</v>
      </c>
      <c r="AU98" s="1273">
        <v>30</v>
      </c>
      <c r="AV98" s="1273">
        <v>9</v>
      </c>
      <c r="AW98" s="1273">
        <v>44</v>
      </c>
      <c r="AX98" s="1273">
        <v>148</v>
      </c>
      <c r="AY98" s="1273">
        <v>143</v>
      </c>
      <c r="AZ98" s="1273">
        <v>123</v>
      </c>
      <c r="BA98" s="1273">
        <v>79</v>
      </c>
      <c r="BB98" s="1273">
        <v>51</v>
      </c>
      <c r="BC98" s="1273">
        <v>34</v>
      </c>
      <c r="BD98" s="1273">
        <v>22</v>
      </c>
      <c r="BE98" s="1273">
        <v>29</v>
      </c>
      <c r="BF98" s="1273">
        <v>20</v>
      </c>
      <c r="BG98" s="1273">
        <v>12</v>
      </c>
      <c r="BH98" s="1273">
        <v>12</v>
      </c>
      <c r="BI98" s="1273">
        <v>9</v>
      </c>
      <c r="BJ98" s="1273">
        <v>11</v>
      </c>
      <c r="BK98" s="1273">
        <v>12</v>
      </c>
      <c r="BL98" s="1273">
        <v>5</v>
      </c>
      <c r="BM98" s="1468">
        <v>0</v>
      </c>
    </row>
    <row r="99" spans="1:65">
      <c r="A99" s="1289">
        <v>301</v>
      </c>
      <c r="B99" s="1162" t="s">
        <v>23</v>
      </c>
      <c r="C99" s="1304">
        <v>658</v>
      </c>
      <c r="D99" s="1273">
        <v>53</v>
      </c>
      <c r="E99" s="1273">
        <v>30</v>
      </c>
      <c r="F99" s="1273">
        <v>26</v>
      </c>
      <c r="G99" s="1273">
        <v>36</v>
      </c>
      <c r="H99" s="1273">
        <v>75</v>
      </c>
      <c r="I99" s="1273">
        <v>75</v>
      </c>
      <c r="J99" s="1273">
        <v>72</v>
      </c>
      <c r="K99" s="1273">
        <v>53</v>
      </c>
      <c r="L99" s="1273">
        <v>31</v>
      </c>
      <c r="M99" s="1273">
        <v>49</v>
      </c>
      <c r="N99" s="1273">
        <v>26</v>
      </c>
      <c r="O99" s="1273">
        <v>30</v>
      </c>
      <c r="P99" s="1273">
        <v>19</v>
      </c>
      <c r="Q99" s="1273">
        <v>19</v>
      </c>
      <c r="R99" s="1273">
        <v>12</v>
      </c>
      <c r="S99" s="1273">
        <v>6</v>
      </c>
      <c r="T99" s="1273">
        <v>12</v>
      </c>
      <c r="U99" s="1273">
        <v>22</v>
      </c>
      <c r="V99" s="1273">
        <v>12</v>
      </c>
      <c r="W99" s="1305">
        <v>0</v>
      </c>
      <c r="X99" s="1273">
        <v>317</v>
      </c>
      <c r="Y99" s="1273">
        <v>25</v>
      </c>
      <c r="Z99" s="1273">
        <v>14</v>
      </c>
      <c r="AA99" s="1273">
        <v>16</v>
      </c>
      <c r="AB99" s="1273">
        <v>19</v>
      </c>
      <c r="AC99" s="1273">
        <v>35</v>
      </c>
      <c r="AD99" s="1273">
        <v>35</v>
      </c>
      <c r="AE99" s="1273">
        <v>38</v>
      </c>
      <c r="AF99" s="1273">
        <v>25</v>
      </c>
      <c r="AG99" s="1273">
        <v>12</v>
      </c>
      <c r="AH99" s="1273">
        <v>22</v>
      </c>
      <c r="AI99" s="1273">
        <v>14</v>
      </c>
      <c r="AJ99" s="1273">
        <v>17</v>
      </c>
      <c r="AK99" s="1273">
        <v>8</v>
      </c>
      <c r="AL99" s="1273">
        <v>14</v>
      </c>
      <c r="AM99" s="1273">
        <v>6</v>
      </c>
      <c r="AN99" s="1273">
        <v>1</v>
      </c>
      <c r="AO99" s="1273">
        <v>4</v>
      </c>
      <c r="AP99" s="1273">
        <v>8</v>
      </c>
      <c r="AQ99" s="1273">
        <v>4</v>
      </c>
      <c r="AR99" s="1273">
        <v>0</v>
      </c>
      <c r="AS99" s="1304">
        <v>341</v>
      </c>
      <c r="AT99" s="1273">
        <v>28</v>
      </c>
      <c r="AU99" s="1273">
        <v>16</v>
      </c>
      <c r="AV99" s="1273">
        <v>10</v>
      </c>
      <c r="AW99" s="1273">
        <v>17</v>
      </c>
      <c r="AX99" s="1273">
        <v>40</v>
      </c>
      <c r="AY99" s="1273">
        <v>40</v>
      </c>
      <c r="AZ99" s="1273">
        <v>34</v>
      </c>
      <c r="BA99" s="1273">
        <v>28</v>
      </c>
      <c r="BB99" s="1273">
        <v>19</v>
      </c>
      <c r="BC99" s="1273">
        <v>27</v>
      </c>
      <c r="BD99" s="1273">
        <v>12</v>
      </c>
      <c r="BE99" s="1273">
        <v>13</v>
      </c>
      <c r="BF99" s="1273">
        <v>11</v>
      </c>
      <c r="BG99" s="1273">
        <v>5</v>
      </c>
      <c r="BH99" s="1273">
        <v>6</v>
      </c>
      <c r="BI99" s="1273">
        <v>5</v>
      </c>
      <c r="BJ99" s="1273">
        <v>8</v>
      </c>
      <c r="BK99" s="1273">
        <v>14</v>
      </c>
      <c r="BL99" s="1273">
        <v>8</v>
      </c>
      <c r="BM99" s="1468">
        <v>0</v>
      </c>
    </row>
    <row r="100" spans="1:65">
      <c r="A100" s="1289">
        <v>365</v>
      </c>
      <c r="B100" s="1162" t="s">
        <v>656</v>
      </c>
      <c r="C100" s="1304">
        <v>358</v>
      </c>
      <c r="D100" s="1273">
        <v>30</v>
      </c>
      <c r="E100" s="1273">
        <v>7</v>
      </c>
      <c r="F100" s="1273">
        <v>6</v>
      </c>
      <c r="G100" s="1273">
        <v>20</v>
      </c>
      <c r="H100" s="1273">
        <v>69</v>
      </c>
      <c r="I100" s="1273">
        <v>52</v>
      </c>
      <c r="J100" s="1273">
        <v>41</v>
      </c>
      <c r="K100" s="1273">
        <v>30</v>
      </c>
      <c r="L100" s="1273">
        <v>18</v>
      </c>
      <c r="M100" s="1273">
        <v>11</v>
      </c>
      <c r="N100" s="1273">
        <v>15</v>
      </c>
      <c r="O100" s="1273">
        <v>21</v>
      </c>
      <c r="P100" s="1273">
        <v>12</v>
      </c>
      <c r="Q100" s="1273">
        <v>6</v>
      </c>
      <c r="R100" s="1273">
        <v>7</v>
      </c>
      <c r="S100" s="1273">
        <v>7</v>
      </c>
      <c r="T100" s="1273">
        <v>2</v>
      </c>
      <c r="U100" s="1273">
        <v>4</v>
      </c>
      <c r="V100" s="1273">
        <v>0</v>
      </c>
      <c r="W100" s="1305">
        <v>0</v>
      </c>
      <c r="X100" s="1273">
        <v>189</v>
      </c>
      <c r="Y100" s="1273">
        <v>16</v>
      </c>
      <c r="Z100" s="1273">
        <v>3</v>
      </c>
      <c r="AA100" s="1273">
        <v>2</v>
      </c>
      <c r="AB100" s="1273">
        <v>9</v>
      </c>
      <c r="AC100" s="1273">
        <v>40</v>
      </c>
      <c r="AD100" s="1273">
        <v>29</v>
      </c>
      <c r="AE100" s="1273">
        <v>26</v>
      </c>
      <c r="AF100" s="1273">
        <v>14</v>
      </c>
      <c r="AG100" s="1273">
        <v>10</v>
      </c>
      <c r="AH100" s="1273">
        <v>4</v>
      </c>
      <c r="AI100" s="1273">
        <v>8</v>
      </c>
      <c r="AJ100" s="1273">
        <v>12</v>
      </c>
      <c r="AK100" s="1273">
        <v>9</v>
      </c>
      <c r="AL100" s="1273">
        <v>3</v>
      </c>
      <c r="AM100" s="1273">
        <v>1</v>
      </c>
      <c r="AN100" s="1273">
        <v>3</v>
      </c>
      <c r="AO100" s="1273">
        <v>0</v>
      </c>
      <c r="AP100" s="1273">
        <v>0</v>
      </c>
      <c r="AQ100" s="1273">
        <v>0</v>
      </c>
      <c r="AR100" s="1273">
        <v>0</v>
      </c>
      <c r="AS100" s="1304">
        <v>169</v>
      </c>
      <c r="AT100" s="1273">
        <v>14</v>
      </c>
      <c r="AU100" s="1273">
        <v>4</v>
      </c>
      <c r="AV100" s="1273">
        <v>4</v>
      </c>
      <c r="AW100" s="1273">
        <v>11</v>
      </c>
      <c r="AX100" s="1273">
        <v>29</v>
      </c>
      <c r="AY100" s="1273">
        <v>23</v>
      </c>
      <c r="AZ100" s="1273">
        <v>15</v>
      </c>
      <c r="BA100" s="1273">
        <v>16</v>
      </c>
      <c r="BB100" s="1273">
        <v>8</v>
      </c>
      <c r="BC100" s="1273">
        <v>7</v>
      </c>
      <c r="BD100" s="1273">
        <v>7</v>
      </c>
      <c r="BE100" s="1273">
        <v>9</v>
      </c>
      <c r="BF100" s="1273">
        <v>3</v>
      </c>
      <c r="BG100" s="1273">
        <v>3</v>
      </c>
      <c r="BH100" s="1273">
        <v>6</v>
      </c>
      <c r="BI100" s="1273">
        <v>4</v>
      </c>
      <c r="BJ100" s="1273">
        <v>2</v>
      </c>
      <c r="BK100" s="1273">
        <v>4</v>
      </c>
      <c r="BL100" s="1273">
        <v>0</v>
      </c>
      <c r="BM100" s="1468">
        <v>0</v>
      </c>
    </row>
    <row r="101" spans="1:65">
      <c r="A101" s="1289">
        <v>381</v>
      </c>
      <c r="B101" s="1162" t="s">
        <v>27</v>
      </c>
      <c r="C101" s="1304">
        <v>842</v>
      </c>
      <c r="D101" s="1273">
        <v>104</v>
      </c>
      <c r="E101" s="1273">
        <v>28</v>
      </c>
      <c r="F101" s="1273">
        <v>9</v>
      </c>
      <c r="G101" s="1273">
        <v>31</v>
      </c>
      <c r="H101" s="1273">
        <v>112</v>
      </c>
      <c r="I101" s="1273">
        <v>137</v>
      </c>
      <c r="J101" s="1273">
        <v>110</v>
      </c>
      <c r="K101" s="1273">
        <v>84</v>
      </c>
      <c r="L101" s="1273">
        <v>56</v>
      </c>
      <c r="M101" s="1273">
        <v>46</v>
      </c>
      <c r="N101" s="1273">
        <v>32</v>
      </c>
      <c r="O101" s="1273">
        <v>16</v>
      </c>
      <c r="P101" s="1273">
        <v>13</v>
      </c>
      <c r="Q101" s="1273">
        <v>12</v>
      </c>
      <c r="R101" s="1273">
        <v>6</v>
      </c>
      <c r="S101" s="1273">
        <v>9</v>
      </c>
      <c r="T101" s="1273">
        <v>10</v>
      </c>
      <c r="U101" s="1273">
        <v>12</v>
      </c>
      <c r="V101" s="1273">
        <v>15</v>
      </c>
      <c r="W101" s="1305">
        <v>0</v>
      </c>
      <c r="X101" s="1273">
        <v>454</v>
      </c>
      <c r="Y101" s="1273">
        <v>51</v>
      </c>
      <c r="Z101" s="1273">
        <v>8</v>
      </c>
      <c r="AA101" s="1273">
        <v>4</v>
      </c>
      <c r="AB101" s="1273">
        <v>20</v>
      </c>
      <c r="AC101" s="1273">
        <v>68</v>
      </c>
      <c r="AD101" s="1273">
        <v>74</v>
      </c>
      <c r="AE101" s="1273">
        <v>59</v>
      </c>
      <c r="AF101" s="1273">
        <v>47</v>
      </c>
      <c r="AG101" s="1273">
        <v>35</v>
      </c>
      <c r="AH101" s="1273">
        <v>27</v>
      </c>
      <c r="AI101" s="1273">
        <v>18</v>
      </c>
      <c r="AJ101" s="1273">
        <v>11</v>
      </c>
      <c r="AK101" s="1273">
        <v>7</v>
      </c>
      <c r="AL101" s="1273">
        <v>9</v>
      </c>
      <c r="AM101" s="1273">
        <v>4</v>
      </c>
      <c r="AN101" s="1273">
        <v>2</v>
      </c>
      <c r="AO101" s="1273">
        <v>2</v>
      </c>
      <c r="AP101" s="1273">
        <v>3</v>
      </c>
      <c r="AQ101" s="1273">
        <v>5</v>
      </c>
      <c r="AR101" s="1273">
        <v>0</v>
      </c>
      <c r="AS101" s="1304">
        <v>388</v>
      </c>
      <c r="AT101" s="1273">
        <v>53</v>
      </c>
      <c r="AU101" s="1273">
        <v>20</v>
      </c>
      <c r="AV101" s="1273">
        <v>5</v>
      </c>
      <c r="AW101" s="1273">
        <v>11</v>
      </c>
      <c r="AX101" s="1273">
        <v>44</v>
      </c>
      <c r="AY101" s="1273">
        <v>63</v>
      </c>
      <c r="AZ101" s="1273">
        <v>51</v>
      </c>
      <c r="BA101" s="1273">
        <v>37</v>
      </c>
      <c r="BB101" s="1273">
        <v>21</v>
      </c>
      <c r="BC101" s="1273">
        <v>19</v>
      </c>
      <c r="BD101" s="1273">
        <v>14</v>
      </c>
      <c r="BE101" s="1273">
        <v>5</v>
      </c>
      <c r="BF101" s="1273">
        <v>6</v>
      </c>
      <c r="BG101" s="1273">
        <v>3</v>
      </c>
      <c r="BH101" s="1273">
        <v>2</v>
      </c>
      <c r="BI101" s="1273">
        <v>7</v>
      </c>
      <c r="BJ101" s="1273">
        <v>8</v>
      </c>
      <c r="BK101" s="1273">
        <v>9</v>
      </c>
      <c r="BL101" s="1273">
        <v>10</v>
      </c>
      <c r="BM101" s="1468">
        <v>0</v>
      </c>
    </row>
    <row r="102" spans="1:65">
      <c r="A102" s="1289">
        <v>382</v>
      </c>
      <c r="B102" s="1162" t="s">
        <v>28</v>
      </c>
      <c r="C102" s="1304">
        <v>1436</v>
      </c>
      <c r="D102" s="1273">
        <v>180</v>
      </c>
      <c r="E102" s="1273">
        <v>43</v>
      </c>
      <c r="F102" s="1273">
        <v>24</v>
      </c>
      <c r="G102" s="1273">
        <v>61</v>
      </c>
      <c r="H102" s="1273">
        <v>200</v>
      </c>
      <c r="I102" s="1273">
        <v>261</v>
      </c>
      <c r="J102" s="1273">
        <v>214</v>
      </c>
      <c r="K102" s="1273">
        <v>136</v>
      </c>
      <c r="L102" s="1273">
        <v>69</v>
      </c>
      <c r="M102" s="1273">
        <v>61</v>
      </c>
      <c r="N102" s="1273">
        <v>55</v>
      </c>
      <c r="O102" s="1273">
        <v>31</v>
      </c>
      <c r="P102" s="1273">
        <v>23</v>
      </c>
      <c r="Q102" s="1273">
        <v>17</v>
      </c>
      <c r="R102" s="1273">
        <v>10</v>
      </c>
      <c r="S102" s="1273">
        <v>16</v>
      </c>
      <c r="T102" s="1273">
        <v>15</v>
      </c>
      <c r="U102" s="1273">
        <v>13</v>
      </c>
      <c r="V102" s="1273">
        <v>7</v>
      </c>
      <c r="W102" s="1305">
        <v>20</v>
      </c>
      <c r="X102" s="1273">
        <v>755</v>
      </c>
      <c r="Y102" s="1273">
        <v>89</v>
      </c>
      <c r="Z102" s="1273">
        <v>20</v>
      </c>
      <c r="AA102" s="1273">
        <v>14</v>
      </c>
      <c r="AB102" s="1273">
        <v>35</v>
      </c>
      <c r="AC102" s="1273">
        <v>101</v>
      </c>
      <c r="AD102" s="1273">
        <v>126</v>
      </c>
      <c r="AE102" s="1273">
        <v>127</v>
      </c>
      <c r="AF102" s="1273">
        <v>85</v>
      </c>
      <c r="AG102" s="1273">
        <v>34</v>
      </c>
      <c r="AH102" s="1273">
        <v>41</v>
      </c>
      <c r="AI102" s="1273">
        <v>31</v>
      </c>
      <c r="AJ102" s="1273">
        <v>11</v>
      </c>
      <c r="AK102" s="1273">
        <v>10</v>
      </c>
      <c r="AL102" s="1273">
        <v>11</v>
      </c>
      <c r="AM102" s="1273">
        <v>2</v>
      </c>
      <c r="AN102" s="1273">
        <v>9</v>
      </c>
      <c r="AO102" s="1273">
        <v>4</v>
      </c>
      <c r="AP102" s="1273">
        <v>4</v>
      </c>
      <c r="AQ102" s="1273">
        <v>1</v>
      </c>
      <c r="AR102" s="1273">
        <v>13</v>
      </c>
      <c r="AS102" s="1304">
        <v>681</v>
      </c>
      <c r="AT102" s="1273">
        <v>91</v>
      </c>
      <c r="AU102" s="1273">
        <v>23</v>
      </c>
      <c r="AV102" s="1273">
        <v>10</v>
      </c>
      <c r="AW102" s="1273">
        <v>26</v>
      </c>
      <c r="AX102" s="1273">
        <v>99</v>
      </c>
      <c r="AY102" s="1273">
        <v>135</v>
      </c>
      <c r="AZ102" s="1273">
        <v>87</v>
      </c>
      <c r="BA102" s="1273">
        <v>51</v>
      </c>
      <c r="BB102" s="1273">
        <v>35</v>
      </c>
      <c r="BC102" s="1273">
        <v>20</v>
      </c>
      <c r="BD102" s="1273">
        <v>24</v>
      </c>
      <c r="BE102" s="1273">
        <v>20</v>
      </c>
      <c r="BF102" s="1273">
        <v>13</v>
      </c>
      <c r="BG102" s="1273">
        <v>6</v>
      </c>
      <c r="BH102" s="1273">
        <v>8</v>
      </c>
      <c r="BI102" s="1273">
        <v>7</v>
      </c>
      <c r="BJ102" s="1273">
        <v>11</v>
      </c>
      <c r="BK102" s="1273">
        <v>9</v>
      </c>
      <c r="BL102" s="1273">
        <v>6</v>
      </c>
      <c r="BM102" s="1468">
        <v>7</v>
      </c>
    </row>
    <row r="103" spans="1:65">
      <c r="A103" s="1289">
        <v>442</v>
      </c>
      <c r="B103" s="1162" t="s">
        <v>38</v>
      </c>
      <c r="C103" s="1304">
        <v>203</v>
      </c>
      <c r="D103" s="1273">
        <v>15</v>
      </c>
      <c r="E103" s="1273">
        <v>14</v>
      </c>
      <c r="F103" s="1273">
        <v>7</v>
      </c>
      <c r="G103" s="1273">
        <v>8</v>
      </c>
      <c r="H103" s="1273">
        <v>32</v>
      </c>
      <c r="I103" s="1273">
        <v>34</v>
      </c>
      <c r="J103" s="1273">
        <v>20</v>
      </c>
      <c r="K103" s="1273">
        <v>21</v>
      </c>
      <c r="L103" s="1273">
        <v>13</v>
      </c>
      <c r="M103" s="1273">
        <v>10</v>
      </c>
      <c r="N103" s="1273">
        <v>8</v>
      </c>
      <c r="O103" s="1273">
        <v>2</v>
      </c>
      <c r="P103" s="1273">
        <v>7</v>
      </c>
      <c r="Q103" s="1273">
        <v>5</v>
      </c>
      <c r="R103" s="1273">
        <v>2</v>
      </c>
      <c r="S103" s="1273">
        <v>1</v>
      </c>
      <c r="T103" s="1273">
        <v>3</v>
      </c>
      <c r="U103" s="1273">
        <v>1</v>
      </c>
      <c r="V103" s="1273">
        <v>0</v>
      </c>
      <c r="W103" s="1305">
        <v>0</v>
      </c>
      <c r="X103" s="1273">
        <v>115</v>
      </c>
      <c r="Y103" s="1273">
        <v>6</v>
      </c>
      <c r="Z103" s="1273">
        <v>11</v>
      </c>
      <c r="AA103" s="1273">
        <v>4</v>
      </c>
      <c r="AB103" s="1273">
        <v>6</v>
      </c>
      <c r="AC103" s="1273">
        <v>16</v>
      </c>
      <c r="AD103" s="1273">
        <v>18</v>
      </c>
      <c r="AE103" s="1273">
        <v>13</v>
      </c>
      <c r="AF103" s="1273">
        <v>12</v>
      </c>
      <c r="AG103" s="1273">
        <v>5</v>
      </c>
      <c r="AH103" s="1273">
        <v>8</v>
      </c>
      <c r="AI103" s="1273">
        <v>5</v>
      </c>
      <c r="AJ103" s="1273">
        <v>1</v>
      </c>
      <c r="AK103" s="1273">
        <v>5</v>
      </c>
      <c r="AL103" s="1273">
        <v>3</v>
      </c>
      <c r="AM103" s="1273">
        <v>1</v>
      </c>
      <c r="AN103" s="1273">
        <v>0</v>
      </c>
      <c r="AO103" s="1273">
        <v>1</v>
      </c>
      <c r="AP103" s="1273">
        <v>0</v>
      </c>
      <c r="AQ103" s="1273">
        <v>0</v>
      </c>
      <c r="AR103" s="1273">
        <v>0</v>
      </c>
      <c r="AS103" s="1304">
        <v>88</v>
      </c>
      <c r="AT103" s="1273">
        <v>9</v>
      </c>
      <c r="AU103" s="1273">
        <v>3</v>
      </c>
      <c r="AV103" s="1273">
        <v>3</v>
      </c>
      <c r="AW103" s="1273">
        <v>2</v>
      </c>
      <c r="AX103" s="1273">
        <v>16</v>
      </c>
      <c r="AY103" s="1273">
        <v>16</v>
      </c>
      <c r="AZ103" s="1273">
        <v>7</v>
      </c>
      <c r="BA103" s="1273">
        <v>9</v>
      </c>
      <c r="BB103" s="1273">
        <v>8</v>
      </c>
      <c r="BC103" s="1273">
        <v>2</v>
      </c>
      <c r="BD103" s="1273">
        <v>3</v>
      </c>
      <c r="BE103" s="1273">
        <v>1</v>
      </c>
      <c r="BF103" s="1273">
        <v>2</v>
      </c>
      <c r="BG103" s="1273">
        <v>2</v>
      </c>
      <c r="BH103" s="1273">
        <v>1</v>
      </c>
      <c r="BI103" s="1273">
        <v>1</v>
      </c>
      <c r="BJ103" s="1273">
        <v>2</v>
      </c>
      <c r="BK103" s="1273">
        <v>1</v>
      </c>
      <c r="BL103" s="1273">
        <v>0</v>
      </c>
      <c r="BM103" s="1468">
        <v>0</v>
      </c>
    </row>
    <row r="104" spans="1:65">
      <c r="A104" s="1289">
        <v>443</v>
      </c>
      <c r="B104" s="1162" t="s">
        <v>39</v>
      </c>
      <c r="C104" s="1304">
        <v>596</v>
      </c>
      <c r="D104" s="1273">
        <v>39</v>
      </c>
      <c r="E104" s="1273">
        <v>15</v>
      </c>
      <c r="F104" s="1273">
        <v>11</v>
      </c>
      <c r="G104" s="1273">
        <v>45</v>
      </c>
      <c r="H104" s="1273">
        <v>113</v>
      </c>
      <c r="I104" s="1273">
        <v>124</v>
      </c>
      <c r="J104" s="1273">
        <v>57</v>
      </c>
      <c r="K104" s="1273">
        <v>44</v>
      </c>
      <c r="L104" s="1273">
        <v>29</v>
      </c>
      <c r="M104" s="1273">
        <v>35</v>
      </c>
      <c r="N104" s="1273">
        <v>23</v>
      </c>
      <c r="O104" s="1273">
        <v>20</v>
      </c>
      <c r="P104" s="1273">
        <v>10</v>
      </c>
      <c r="Q104" s="1273">
        <v>6</v>
      </c>
      <c r="R104" s="1273">
        <v>8</v>
      </c>
      <c r="S104" s="1273">
        <v>7</v>
      </c>
      <c r="T104" s="1273">
        <v>4</v>
      </c>
      <c r="U104" s="1273">
        <v>4</v>
      </c>
      <c r="V104" s="1273">
        <v>2</v>
      </c>
      <c r="W104" s="1305">
        <v>0</v>
      </c>
      <c r="X104" s="1273">
        <v>311</v>
      </c>
      <c r="Y104" s="1273">
        <v>19</v>
      </c>
      <c r="Z104" s="1273">
        <v>11</v>
      </c>
      <c r="AA104" s="1273">
        <v>4</v>
      </c>
      <c r="AB104" s="1273">
        <v>30</v>
      </c>
      <c r="AC104" s="1273">
        <v>69</v>
      </c>
      <c r="AD104" s="1273">
        <v>68</v>
      </c>
      <c r="AE104" s="1273">
        <v>24</v>
      </c>
      <c r="AF104" s="1273">
        <v>16</v>
      </c>
      <c r="AG104" s="1273">
        <v>12</v>
      </c>
      <c r="AH104" s="1273">
        <v>22</v>
      </c>
      <c r="AI104" s="1273">
        <v>13</v>
      </c>
      <c r="AJ104" s="1273">
        <v>7</v>
      </c>
      <c r="AK104" s="1273">
        <v>6</v>
      </c>
      <c r="AL104" s="1273">
        <v>3</v>
      </c>
      <c r="AM104" s="1273">
        <v>2</v>
      </c>
      <c r="AN104" s="1273">
        <v>4</v>
      </c>
      <c r="AO104" s="1273">
        <v>0</v>
      </c>
      <c r="AP104" s="1273">
        <v>1</v>
      </c>
      <c r="AQ104" s="1273">
        <v>0</v>
      </c>
      <c r="AR104" s="1273">
        <v>0</v>
      </c>
      <c r="AS104" s="1304">
        <v>285</v>
      </c>
      <c r="AT104" s="1273">
        <v>20</v>
      </c>
      <c r="AU104" s="1273">
        <v>4</v>
      </c>
      <c r="AV104" s="1273">
        <v>7</v>
      </c>
      <c r="AW104" s="1273">
        <v>15</v>
      </c>
      <c r="AX104" s="1273">
        <v>44</v>
      </c>
      <c r="AY104" s="1273">
        <v>56</v>
      </c>
      <c r="AZ104" s="1273">
        <v>33</v>
      </c>
      <c r="BA104" s="1273">
        <v>28</v>
      </c>
      <c r="BB104" s="1273">
        <v>17</v>
      </c>
      <c r="BC104" s="1273">
        <v>13</v>
      </c>
      <c r="BD104" s="1273">
        <v>10</v>
      </c>
      <c r="BE104" s="1273">
        <v>13</v>
      </c>
      <c r="BF104" s="1273">
        <v>4</v>
      </c>
      <c r="BG104" s="1273">
        <v>3</v>
      </c>
      <c r="BH104" s="1273">
        <v>6</v>
      </c>
      <c r="BI104" s="1273">
        <v>3</v>
      </c>
      <c r="BJ104" s="1273">
        <v>4</v>
      </c>
      <c r="BK104" s="1273">
        <v>3</v>
      </c>
      <c r="BL104" s="1273">
        <v>2</v>
      </c>
      <c r="BM104" s="1468">
        <v>0</v>
      </c>
    </row>
    <row r="105" spans="1:65">
      <c r="A105" s="1289">
        <v>446</v>
      </c>
      <c r="B105" s="1162" t="s">
        <v>657</v>
      </c>
      <c r="C105" s="1304">
        <v>226</v>
      </c>
      <c r="D105" s="1273">
        <v>18</v>
      </c>
      <c r="E105" s="1273">
        <v>10</v>
      </c>
      <c r="F105" s="1273">
        <v>6</v>
      </c>
      <c r="G105" s="1273">
        <v>13</v>
      </c>
      <c r="H105" s="1273">
        <v>22</v>
      </c>
      <c r="I105" s="1273">
        <v>47</v>
      </c>
      <c r="J105" s="1273">
        <v>32</v>
      </c>
      <c r="K105" s="1273">
        <v>19</v>
      </c>
      <c r="L105" s="1273">
        <v>13</v>
      </c>
      <c r="M105" s="1273">
        <v>3</v>
      </c>
      <c r="N105" s="1273">
        <v>8</v>
      </c>
      <c r="O105" s="1273">
        <v>7</v>
      </c>
      <c r="P105" s="1273">
        <v>3</v>
      </c>
      <c r="Q105" s="1273">
        <v>7</v>
      </c>
      <c r="R105" s="1273">
        <v>5</v>
      </c>
      <c r="S105" s="1273">
        <v>3</v>
      </c>
      <c r="T105" s="1273">
        <v>4</v>
      </c>
      <c r="U105" s="1273">
        <v>2</v>
      </c>
      <c r="V105" s="1273">
        <v>4</v>
      </c>
      <c r="W105" s="1305">
        <v>1</v>
      </c>
      <c r="X105" s="1273">
        <v>113</v>
      </c>
      <c r="Y105" s="1273">
        <v>14</v>
      </c>
      <c r="Z105" s="1273">
        <v>5</v>
      </c>
      <c r="AA105" s="1273">
        <v>1</v>
      </c>
      <c r="AB105" s="1273">
        <v>4</v>
      </c>
      <c r="AC105" s="1273">
        <v>10</v>
      </c>
      <c r="AD105" s="1273">
        <v>25</v>
      </c>
      <c r="AE105" s="1273">
        <v>15</v>
      </c>
      <c r="AF105" s="1273">
        <v>9</v>
      </c>
      <c r="AG105" s="1273">
        <v>7</v>
      </c>
      <c r="AH105" s="1273">
        <v>0</v>
      </c>
      <c r="AI105" s="1273">
        <v>6</v>
      </c>
      <c r="AJ105" s="1273">
        <v>6</v>
      </c>
      <c r="AK105" s="1273">
        <v>1</v>
      </c>
      <c r="AL105" s="1273">
        <v>4</v>
      </c>
      <c r="AM105" s="1273">
        <v>1</v>
      </c>
      <c r="AN105" s="1273">
        <v>2</v>
      </c>
      <c r="AO105" s="1273">
        <v>2</v>
      </c>
      <c r="AP105" s="1273">
        <v>0</v>
      </c>
      <c r="AQ105" s="1273">
        <v>1</v>
      </c>
      <c r="AR105" s="1273">
        <v>1</v>
      </c>
      <c r="AS105" s="1304">
        <v>113</v>
      </c>
      <c r="AT105" s="1273">
        <v>4</v>
      </c>
      <c r="AU105" s="1273">
        <v>5</v>
      </c>
      <c r="AV105" s="1273">
        <v>5</v>
      </c>
      <c r="AW105" s="1273">
        <v>9</v>
      </c>
      <c r="AX105" s="1273">
        <v>12</v>
      </c>
      <c r="AY105" s="1273">
        <v>22</v>
      </c>
      <c r="AZ105" s="1273">
        <v>17</v>
      </c>
      <c r="BA105" s="1273">
        <v>10</v>
      </c>
      <c r="BB105" s="1273">
        <v>6</v>
      </c>
      <c r="BC105" s="1273">
        <v>3</v>
      </c>
      <c r="BD105" s="1273">
        <v>2</v>
      </c>
      <c r="BE105" s="1273">
        <v>1</v>
      </c>
      <c r="BF105" s="1273">
        <v>2</v>
      </c>
      <c r="BG105" s="1273">
        <v>3</v>
      </c>
      <c r="BH105" s="1273">
        <v>4</v>
      </c>
      <c r="BI105" s="1273">
        <v>1</v>
      </c>
      <c r="BJ105" s="1273">
        <v>2</v>
      </c>
      <c r="BK105" s="1273">
        <v>2</v>
      </c>
      <c r="BL105" s="1273">
        <v>3</v>
      </c>
      <c r="BM105" s="1468">
        <v>0</v>
      </c>
    </row>
    <row r="106" spans="1:65">
      <c r="A106" s="1289">
        <v>464</v>
      </c>
      <c r="B106" s="1162" t="s">
        <v>46</v>
      </c>
      <c r="C106" s="1304">
        <v>967</v>
      </c>
      <c r="D106" s="1273">
        <v>84</v>
      </c>
      <c r="E106" s="1273">
        <v>32</v>
      </c>
      <c r="F106" s="1273">
        <v>17</v>
      </c>
      <c r="G106" s="1273">
        <v>50</v>
      </c>
      <c r="H106" s="1273">
        <v>142</v>
      </c>
      <c r="I106" s="1273">
        <v>189</v>
      </c>
      <c r="J106" s="1273">
        <v>142</v>
      </c>
      <c r="K106" s="1273">
        <v>85</v>
      </c>
      <c r="L106" s="1273">
        <v>58</v>
      </c>
      <c r="M106" s="1273">
        <v>48</v>
      </c>
      <c r="N106" s="1273">
        <v>28</v>
      </c>
      <c r="O106" s="1273">
        <v>24</v>
      </c>
      <c r="P106" s="1273">
        <v>17</v>
      </c>
      <c r="Q106" s="1273">
        <v>8</v>
      </c>
      <c r="R106" s="1273">
        <v>7</v>
      </c>
      <c r="S106" s="1273">
        <v>11</v>
      </c>
      <c r="T106" s="1273">
        <v>9</v>
      </c>
      <c r="U106" s="1273">
        <v>9</v>
      </c>
      <c r="V106" s="1273">
        <v>7</v>
      </c>
      <c r="W106" s="1305">
        <v>0</v>
      </c>
      <c r="X106" s="1273">
        <v>515</v>
      </c>
      <c r="Y106" s="1273">
        <v>45</v>
      </c>
      <c r="Z106" s="1273">
        <v>19</v>
      </c>
      <c r="AA106" s="1273">
        <v>7</v>
      </c>
      <c r="AB106" s="1273">
        <v>28</v>
      </c>
      <c r="AC106" s="1273">
        <v>82</v>
      </c>
      <c r="AD106" s="1273">
        <v>79</v>
      </c>
      <c r="AE106" s="1273">
        <v>88</v>
      </c>
      <c r="AF106" s="1273">
        <v>44</v>
      </c>
      <c r="AG106" s="1273">
        <v>38</v>
      </c>
      <c r="AH106" s="1273">
        <v>27</v>
      </c>
      <c r="AI106" s="1273">
        <v>14</v>
      </c>
      <c r="AJ106" s="1273">
        <v>12</v>
      </c>
      <c r="AK106" s="1273">
        <v>9</v>
      </c>
      <c r="AL106" s="1273">
        <v>6</v>
      </c>
      <c r="AM106" s="1273">
        <v>4</v>
      </c>
      <c r="AN106" s="1273">
        <v>4</v>
      </c>
      <c r="AO106" s="1273">
        <v>3</v>
      </c>
      <c r="AP106" s="1273">
        <v>2</v>
      </c>
      <c r="AQ106" s="1273">
        <v>4</v>
      </c>
      <c r="AR106" s="1273">
        <v>0</v>
      </c>
      <c r="AS106" s="1304">
        <v>452</v>
      </c>
      <c r="AT106" s="1273">
        <v>39</v>
      </c>
      <c r="AU106" s="1273">
        <v>13</v>
      </c>
      <c r="AV106" s="1273">
        <v>10</v>
      </c>
      <c r="AW106" s="1273">
        <v>22</v>
      </c>
      <c r="AX106" s="1273">
        <v>60</v>
      </c>
      <c r="AY106" s="1273">
        <v>110</v>
      </c>
      <c r="AZ106" s="1273">
        <v>54</v>
      </c>
      <c r="BA106" s="1273">
        <v>41</v>
      </c>
      <c r="BB106" s="1273">
        <v>20</v>
      </c>
      <c r="BC106" s="1273">
        <v>21</v>
      </c>
      <c r="BD106" s="1273">
        <v>14</v>
      </c>
      <c r="BE106" s="1273">
        <v>12</v>
      </c>
      <c r="BF106" s="1273">
        <v>8</v>
      </c>
      <c r="BG106" s="1273">
        <v>2</v>
      </c>
      <c r="BH106" s="1273">
        <v>3</v>
      </c>
      <c r="BI106" s="1273">
        <v>7</v>
      </c>
      <c r="BJ106" s="1273">
        <v>6</v>
      </c>
      <c r="BK106" s="1273">
        <v>7</v>
      </c>
      <c r="BL106" s="1273">
        <v>3</v>
      </c>
      <c r="BM106" s="1468">
        <v>0</v>
      </c>
    </row>
    <row r="107" spans="1:65">
      <c r="A107" s="1289">
        <v>481</v>
      </c>
      <c r="B107" s="1162" t="s">
        <v>47</v>
      </c>
      <c r="C107" s="1304">
        <v>296</v>
      </c>
      <c r="D107" s="1273">
        <v>16</v>
      </c>
      <c r="E107" s="1273">
        <v>12</v>
      </c>
      <c r="F107" s="1273">
        <v>8</v>
      </c>
      <c r="G107" s="1273">
        <v>10</v>
      </c>
      <c r="H107" s="1273">
        <v>56</v>
      </c>
      <c r="I107" s="1273">
        <v>49</v>
      </c>
      <c r="J107" s="1273">
        <v>33</v>
      </c>
      <c r="K107" s="1273">
        <v>20</v>
      </c>
      <c r="L107" s="1273">
        <v>8</v>
      </c>
      <c r="M107" s="1273">
        <v>23</v>
      </c>
      <c r="N107" s="1273">
        <v>14</v>
      </c>
      <c r="O107" s="1273">
        <v>9</v>
      </c>
      <c r="P107" s="1273">
        <v>10</v>
      </c>
      <c r="Q107" s="1273">
        <v>3</v>
      </c>
      <c r="R107" s="1273">
        <v>11</v>
      </c>
      <c r="S107" s="1273">
        <v>2</v>
      </c>
      <c r="T107" s="1273">
        <v>4</v>
      </c>
      <c r="U107" s="1273">
        <v>4</v>
      </c>
      <c r="V107" s="1273">
        <v>4</v>
      </c>
      <c r="W107" s="1305">
        <v>0</v>
      </c>
      <c r="X107" s="1273">
        <v>515</v>
      </c>
      <c r="Y107" s="1273">
        <v>45</v>
      </c>
      <c r="Z107" s="1273">
        <v>19</v>
      </c>
      <c r="AA107" s="1273">
        <v>7</v>
      </c>
      <c r="AB107" s="1273">
        <v>28</v>
      </c>
      <c r="AC107" s="1273">
        <v>82</v>
      </c>
      <c r="AD107" s="1273">
        <v>79</v>
      </c>
      <c r="AE107" s="1273">
        <v>88</v>
      </c>
      <c r="AF107" s="1273">
        <v>44</v>
      </c>
      <c r="AG107" s="1273">
        <v>38</v>
      </c>
      <c r="AH107" s="1273">
        <v>27</v>
      </c>
      <c r="AI107" s="1273">
        <v>14</v>
      </c>
      <c r="AJ107" s="1273">
        <v>12</v>
      </c>
      <c r="AK107" s="1273">
        <v>9</v>
      </c>
      <c r="AL107" s="1273">
        <v>6</v>
      </c>
      <c r="AM107" s="1273">
        <v>4</v>
      </c>
      <c r="AN107" s="1273">
        <v>4</v>
      </c>
      <c r="AO107" s="1273">
        <v>3</v>
      </c>
      <c r="AP107" s="1273">
        <v>2</v>
      </c>
      <c r="AQ107" s="1273">
        <v>4</v>
      </c>
      <c r="AR107" s="1273">
        <v>0</v>
      </c>
      <c r="AS107" s="1304">
        <v>134</v>
      </c>
      <c r="AT107" s="1273">
        <v>13</v>
      </c>
      <c r="AU107" s="1273">
        <v>5</v>
      </c>
      <c r="AV107" s="1273">
        <v>2</v>
      </c>
      <c r="AW107" s="1273">
        <v>4</v>
      </c>
      <c r="AX107" s="1273">
        <v>25</v>
      </c>
      <c r="AY107" s="1273">
        <v>19</v>
      </c>
      <c r="AZ107" s="1273">
        <v>15</v>
      </c>
      <c r="BA107" s="1273">
        <v>5</v>
      </c>
      <c r="BB107" s="1273">
        <v>6</v>
      </c>
      <c r="BC107" s="1273">
        <v>8</v>
      </c>
      <c r="BD107" s="1273">
        <v>6</v>
      </c>
      <c r="BE107" s="1273">
        <v>6</v>
      </c>
      <c r="BF107" s="1273">
        <v>3</v>
      </c>
      <c r="BG107" s="1273">
        <v>1</v>
      </c>
      <c r="BH107" s="1273">
        <v>4</v>
      </c>
      <c r="BI107" s="1273">
        <v>1</v>
      </c>
      <c r="BJ107" s="1273">
        <v>4</v>
      </c>
      <c r="BK107" s="1273">
        <v>3</v>
      </c>
      <c r="BL107" s="1273">
        <v>4</v>
      </c>
      <c r="BM107" s="1468">
        <v>0</v>
      </c>
    </row>
    <row r="108" spans="1:65">
      <c r="A108" s="1289">
        <v>501</v>
      </c>
      <c r="B108" s="1162" t="s">
        <v>82</v>
      </c>
      <c r="C108" s="1304">
        <v>247</v>
      </c>
      <c r="D108" s="1273">
        <v>19</v>
      </c>
      <c r="E108" s="1273">
        <v>7</v>
      </c>
      <c r="F108" s="1273">
        <v>4</v>
      </c>
      <c r="G108" s="1273">
        <v>11</v>
      </c>
      <c r="H108" s="1273">
        <v>30</v>
      </c>
      <c r="I108" s="1273">
        <v>30</v>
      </c>
      <c r="J108" s="1273">
        <v>30</v>
      </c>
      <c r="K108" s="1273">
        <v>22</v>
      </c>
      <c r="L108" s="1273">
        <v>18</v>
      </c>
      <c r="M108" s="1273">
        <v>12</v>
      </c>
      <c r="N108" s="1273">
        <v>8</v>
      </c>
      <c r="O108" s="1273">
        <v>13</v>
      </c>
      <c r="P108" s="1273">
        <v>21</v>
      </c>
      <c r="Q108" s="1273">
        <v>5</v>
      </c>
      <c r="R108" s="1273">
        <v>4</v>
      </c>
      <c r="S108" s="1273">
        <v>6</v>
      </c>
      <c r="T108" s="1273">
        <v>0</v>
      </c>
      <c r="U108" s="1273">
        <v>1</v>
      </c>
      <c r="V108" s="1273">
        <v>6</v>
      </c>
      <c r="W108" s="1305">
        <v>0</v>
      </c>
      <c r="X108" s="1273">
        <v>162</v>
      </c>
      <c r="Y108" s="1273">
        <v>3</v>
      </c>
      <c r="Z108" s="1273">
        <v>7</v>
      </c>
      <c r="AA108" s="1273">
        <v>6</v>
      </c>
      <c r="AB108" s="1273">
        <v>6</v>
      </c>
      <c r="AC108" s="1273">
        <v>31</v>
      </c>
      <c r="AD108" s="1273">
        <v>30</v>
      </c>
      <c r="AE108" s="1273">
        <v>18</v>
      </c>
      <c r="AF108" s="1273">
        <v>15</v>
      </c>
      <c r="AG108" s="1273">
        <v>2</v>
      </c>
      <c r="AH108" s="1273">
        <v>15</v>
      </c>
      <c r="AI108" s="1273">
        <v>8</v>
      </c>
      <c r="AJ108" s="1273">
        <v>3</v>
      </c>
      <c r="AK108" s="1273">
        <v>7</v>
      </c>
      <c r="AL108" s="1273">
        <v>2</v>
      </c>
      <c r="AM108" s="1273">
        <v>7</v>
      </c>
      <c r="AN108" s="1273">
        <v>1</v>
      </c>
      <c r="AO108" s="1273">
        <v>0</v>
      </c>
      <c r="AP108" s="1273">
        <v>1</v>
      </c>
      <c r="AQ108" s="1273">
        <v>0</v>
      </c>
      <c r="AR108" s="1273">
        <v>0</v>
      </c>
      <c r="AS108" s="1304">
        <v>116</v>
      </c>
      <c r="AT108" s="1273">
        <v>6</v>
      </c>
      <c r="AU108" s="1273">
        <v>4</v>
      </c>
      <c r="AV108" s="1273">
        <v>1</v>
      </c>
      <c r="AW108" s="1273">
        <v>4</v>
      </c>
      <c r="AX108" s="1273">
        <v>15</v>
      </c>
      <c r="AY108" s="1273">
        <v>20</v>
      </c>
      <c r="AZ108" s="1273">
        <v>16</v>
      </c>
      <c r="BA108" s="1273">
        <v>10</v>
      </c>
      <c r="BB108" s="1273">
        <v>7</v>
      </c>
      <c r="BC108" s="1273">
        <v>3</v>
      </c>
      <c r="BD108" s="1273">
        <v>5</v>
      </c>
      <c r="BE108" s="1273">
        <v>6</v>
      </c>
      <c r="BF108" s="1273">
        <v>9</v>
      </c>
      <c r="BG108" s="1273">
        <v>1</v>
      </c>
      <c r="BH108" s="1273">
        <v>2</v>
      </c>
      <c r="BI108" s="1273">
        <v>2</v>
      </c>
      <c r="BJ108" s="1273">
        <v>0</v>
      </c>
      <c r="BK108" s="1273">
        <v>1</v>
      </c>
      <c r="BL108" s="1273">
        <v>4</v>
      </c>
      <c r="BM108" s="1468">
        <v>0</v>
      </c>
    </row>
    <row r="109" spans="1:65">
      <c r="A109" s="1289">
        <v>585</v>
      </c>
      <c r="B109" s="1162" t="s">
        <v>658</v>
      </c>
      <c r="C109" s="1304">
        <v>247</v>
      </c>
      <c r="D109" s="1273">
        <v>22</v>
      </c>
      <c r="E109" s="1273">
        <v>11</v>
      </c>
      <c r="F109" s="1273">
        <v>4</v>
      </c>
      <c r="G109" s="1273">
        <v>17</v>
      </c>
      <c r="H109" s="1273">
        <v>37</v>
      </c>
      <c r="I109" s="1273">
        <v>42</v>
      </c>
      <c r="J109" s="1273">
        <v>28</v>
      </c>
      <c r="K109" s="1273">
        <v>23</v>
      </c>
      <c r="L109" s="1273">
        <v>12</v>
      </c>
      <c r="M109" s="1273">
        <v>6</v>
      </c>
      <c r="N109" s="1273">
        <v>11</v>
      </c>
      <c r="O109" s="1273">
        <v>9</v>
      </c>
      <c r="P109" s="1273">
        <v>10</v>
      </c>
      <c r="Q109" s="1273">
        <v>2</v>
      </c>
      <c r="R109" s="1273">
        <v>7</v>
      </c>
      <c r="S109" s="1273">
        <v>4</v>
      </c>
      <c r="T109" s="1273">
        <v>0</v>
      </c>
      <c r="U109" s="1273">
        <v>1</v>
      </c>
      <c r="V109" s="1273">
        <v>1</v>
      </c>
      <c r="W109" s="1305">
        <v>1</v>
      </c>
      <c r="X109" s="1273">
        <v>131</v>
      </c>
      <c r="Y109" s="1273">
        <v>13</v>
      </c>
      <c r="Z109" s="1273">
        <v>3</v>
      </c>
      <c r="AA109" s="1273">
        <v>3</v>
      </c>
      <c r="AB109" s="1273">
        <v>7</v>
      </c>
      <c r="AC109" s="1273">
        <v>15</v>
      </c>
      <c r="AD109" s="1273">
        <v>10</v>
      </c>
      <c r="AE109" s="1273">
        <v>14</v>
      </c>
      <c r="AF109" s="1273">
        <v>12</v>
      </c>
      <c r="AG109" s="1273">
        <v>11</v>
      </c>
      <c r="AH109" s="1273">
        <v>9</v>
      </c>
      <c r="AI109" s="1273">
        <v>3</v>
      </c>
      <c r="AJ109" s="1273">
        <v>7</v>
      </c>
      <c r="AK109" s="1273">
        <v>12</v>
      </c>
      <c r="AL109" s="1273">
        <v>4</v>
      </c>
      <c r="AM109" s="1273">
        <v>2</v>
      </c>
      <c r="AN109" s="1273">
        <v>4</v>
      </c>
      <c r="AO109" s="1273">
        <v>0</v>
      </c>
      <c r="AP109" s="1273">
        <v>0</v>
      </c>
      <c r="AQ109" s="1273">
        <v>2</v>
      </c>
      <c r="AR109" s="1273">
        <v>0</v>
      </c>
      <c r="AS109" s="1304">
        <v>116</v>
      </c>
      <c r="AT109" s="1273">
        <v>6</v>
      </c>
      <c r="AU109" s="1273">
        <v>4</v>
      </c>
      <c r="AV109" s="1273">
        <v>2</v>
      </c>
      <c r="AW109" s="1273">
        <v>7</v>
      </c>
      <c r="AX109" s="1273">
        <v>24</v>
      </c>
      <c r="AY109" s="1273">
        <v>24</v>
      </c>
      <c r="AZ109" s="1273">
        <v>13</v>
      </c>
      <c r="BA109" s="1273">
        <v>11</v>
      </c>
      <c r="BB109" s="1273">
        <v>6</v>
      </c>
      <c r="BC109" s="1273">
        <v>2</v>
      </c>
      <c r="BD109" s="1273">
        <v>5</v>
      </c>
      <c r="BE109" s="1273">
        <v>3</v>
      </c>
      <c r="BF109" s="1273">
        <v>3</v>
      </c>
      <c r="BG109" s="1273">
        <v>1</v>
      </c>
      <c r="BH109" s="1273">
        <v>1</v>
      </c>
      <c r="BI109" s="1273">
        <v>3</v>
      </c>
      <c r="BJ109" s="1273">
        <v>0</v>
      </c>
      <c r="BK109" s="1273">
        <v>1</v>
      </c>
      <c r="BL109" s="1273">
        <v>0</v>
      </c>
      <c r="BM109" s="1468">
        <v>1</v>
      </c>
    </row>
    <row r="110" spans="1:65">
      <c r="A110" s="1291">
        <v>586</v>
      </c>
      <c r="B110" s="1184" t="s">
        <v>659</v>
      </c>
      <c r="C110" s="1306">
        <v>230</v>
      </c>
      <c r="D110" s="1307">
        <v>8</v>
      </c>
      <c r="E110" s="1307">
        <v>8</v>
      </c>
      <c r="F110" s="1307">
        <v>6</v>
      </c>
      <c r="G110" s="1307">
        <v>12</v>
      </c>
      <c r="H110" s="1307">
        <v>39</v>
      </c>
      <c r="I110" s="1307">
        <v>42</v>
      </c>
      <c r="J110" s="1307">
        <v>28</v>
      </c>
      <c r="K110" s="1307">
        <v>18</v>
      </c>
      <c r="L110" s="1307">
        <v>12</v>
      </c>
      <c r="M110" s="1307">
        <v>11</v>
      </c>
      <c r="N110" s="1307">
        <v>9</v>
      </c>
      <c r="O110" s="1307">
        <v>7</v>
      </c>
      <c r="P110" s="1307">
        <v>10</v>
      </c>
      <c r="Q110" s="1307">
        <v>6</v>
      </c>
      <c r="R110" s="1307">
        <v>6</v>
      </c>
      <c r="S110" s="1307">
        <v>4</v>
      </c>
      <c r="T110" s="1307">
        <v>2</v>
      </c>
      <c r="U110" s="1307">
        <v>2</v>
      </c>
      <c r="V110" s="1307">
        <v>0</v>
      </c>
      <c r="W110" s="1308">
        <v>0</v>
      </c>
      <c r="X110" s="1307">
        <v>131</v>
      </c>
      <c r="Y110" s="1307">
        <v>16</v>
      </c>
      <c r="Z110" s="1307">
        <v>7</v>
      </c>
      <c r="AA110" s="1307">
        <v>2</v>
      </c>
      <c r="AB110" s="1307">
        <v>10</v>
      </c>
      <c r="AC110" s="1307">
        <v>13</v>
      </c>
      <c r="AD110" s="1307">
        <v>18</v>
      </c>
      <c r="AE110" s="1307">
        <v>15</v>
      </c>
      <c r="AF110" s="1307">
        <v>12</v>
      </c>
      <c r="AG110" s="1307">
        <v>6</v>
      </c>
      <c r="AH110" s="1307">
        <v>4</v>
      </c>
      <c r="AI110" s="1307">
        <v>6</v>
      </c>
      <c r="AJ110" s="1307">
        <v>6</v>
      </c>
      <c r="AK110" s="1307">
        <v>7</v>
      </c>
      <c r="AL110" s="1307">
        <v>1</v>
      </c>
      <c r="AM110" s="1307">
        <v>6</v>
      </c>
      <c r="AN110" s="1307">
        <v>1</v>
      </c>
      <c r="AO110" s="1307">
        <v>0</v>
      </c>
      <c r="AP110" s="1307">
        <v>0</v>
      </c>
      <c r="AQ110" s="1307">
        <v>1</v>
      </c>
      <c r="AR110" s="1307">
        <v>0</v>
      </c>
      <c r="AS110" s="1306">
        <v>112</v>
      </c>
      <c r="AT110" s="1307">
        <v>4</v>
      </c>
      <c r="AU110" s="1307">
        <v>3</v>
      </c>
      <c r="AV110" s="1307">
        <v>1</v>
      </c>
      <c r="AW110" s="1307">
        <v>7</v>
      </c>
      <c r="AX110" s="1307">
        <v>15</v>
      </c>
      <c r="AY110" s="1307">
        <v>23</v>
      </c>
      <c r="AZ110" s="1307">
        <v>15</v>
      </c>
      <c r="BA110" s="1307">
        <v>8</v>
      </c>
      <c r="BB110" s="1307">
        <v>8</v>
      </c>
      <c r="BC110" s="1307">
        <v>6</v>
      </c>
      <c r="BD110" s="1307">
        <v>4</v>
      </c>
      <c r="BE110" s="1307">
        <v>2</v>
      </c>
      <c r="BF110" s="1307">
        <v>4</v>
      </c>
      <c r="BG110" s="1307">
        <v>3</v>
      </c>
      <c r="BH110" s="1307">
        <v>4</v>
      </c>
      <c r="BI110" s="1307">
        <v>2</v>
      </c>
      <c r="BJ110" s="1307">
        <v>1</v>
      </c>
      <c r="BK110" s="1307">
        <v>2</v>
      </c>
      <c r="BL110" s="1307">
        <v>0</v>
      </c>
      <c r="BM110" s="1460">
        <v>0</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2739</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199679</v>
      </c>
      <c r="D116" s="1295">
        <v>11447</v>
      </c>
      <c r="E116" s="1295">
        <v>4988</v>
      </c>
      <c r="F116" s="1295">
        <v>2805</v>
      </c>
      <c r="G116" s="1295">
        <v>8833</v>
      </c>
      <c r="H116" s="1295">
        <v>39503</v>
      </c>
      <c r="I116" s="1295">
        <v>39768</v>
      </c>
      <c r="J116" s="1295">
        <v>25897</v>
      </c>
      <c r="K116" s="1295">
        <v>15969</v>
      </c>
      <c r="L116" s="1295">
        <v>10773</v>
      </c>
      <c r="M116" s="1295">
        <v>9349</v>
      </c>
      <c r="N116" s="1295">
        <v>7346</v>
      </c>
      <c r="O116" s="1295">
        <v>5357</v>
      </c>
      <c r="P116" s="1295">
        <v>3914</v>
      </c>
      <c r="Q116" s="1295">
        <v>3148</v>
      </c>
      <c r="R116" s="1295">
        <v>2822</v>
      </c>
      <c r="S116" s="1295">
        <v>2199</v>
      </c>
      <c r="T116" s="1295">
        <v>2218</v>
      </c>
      <c r="U116" s="1295">
        <v>1966</v>
      </c>
      <c r="V116" s="1295">
        <v>1377</v>
      </c>
      <c r="W116" s="1296"/>
      <c r="X116" s="1295">
        <v>104885</v>
      </c>
      <c r="Y116" s="1295">
        <v>5859</v>
      </c>
      <c r="Z116" s="1295">
        <v>2528</v>
      </c>
      <c r="AA116" s="1295">
        <v>1491</v>
      </c>
      <c r="AB116" s="1295">
        <v>5034</v>
      </c>
      <c r="AC116" s="1295">
        <v>20471</v>
      </c>
      <c r="AD116" s="1295">
        <v>20596</v>
      </c>
      <c r="AE116" s="1295">
        <v>13796</v>
      </c>
      <c r="AF116" s="1295">
        <v>8700</v>
      </c>
      <c r="AG116" s="1295">
        <v>6033</v>
      </c>
      <c r="AH116" s="1295">
        <v>5239</v>
      </c>
      <c r="AI116" s="1295">
        <v>4177</v>
      </c>
      <c r="AJ116" s="1295">
        <v>3054</v>
      </c>
      <c r="AK116" s="1295">
        <v>2205</v>
      </c>
      <c r="AL116" s="1295">
        <v>1738</v>
      </c>
      <c r="AM116" s="1295">
        <v>1365</v>
      </c>
      <c r="AN116" s="1295">
        <v>934</v>
      </c>
      <c r="AO116" s="1295">
        <v>747</v>
      </c>
      <c r="AP116" s="1295">
        <v>592</v>
      </c>
      <c r="AQ116" s="1295">
        <v>326</v>
      </c>
      <c r="AR116" s="2353"/>
      <c r="AS116" s="1295">
        <v>94794</v>
      </c>
      <c r="AT116" s="1295">
        <v>5588</v>
      </c>
      <c r="AU116" s="1295">
        <v>2460</v>
      </c>
      <c r="AV116" s="1295">
        <v>1314</v>
      </c>
      <c r="AW116" s="1295">
        <v>3799</v>
      </c>
      <c r="AX116" s="1295">
        <v>19032</v>
      </c>
      <c r="AY116" s="1295">
        <v>19172</v>
      </c>
      <c r="AZ116" s="1295">
        <v>12101</v>
      </c>
      <c r="BA116" s="1295">
        <v>7269</v>
      </c>
      <c r="BB116" s="1295">
        <v>4740</v>
      </c>
      <c r="BC116" s="1295">
        <v>4110</v>
      </c>
      <c r="BD116" s="1295">
        <v>3169</v>
      </c>
      <c r="BE116" s="1295">
        <v>2303</v>
      </c>
      <c r="BF116" s="1295">
        <v>1709</v>
      </c>
      <c r="BG116" s="1295">
        <v>1410</v>
      </c>
      <c r="BH116" s="1295">
        <v>1457</v>
      </c>
      <c r="BI116" s="1295">
        <v>1265</v>
      </c>
      <c r="BJ116" s="1295">
        <v>1471</v>
      </c>
      <c r="BK116" s="1295">
        <v>1374</v>
      </c>
      <c r="BL116" s="1295">
        <v>1051</v>
      </c>
      <c r="BM116" s="1462"/>
    </row>
    <row r="117" spans="1:65">
      <c r="A117" s="1286">
        <v>100</v>
      </c>
      <c r="B117" s="1297" t="s">
        <v>1738</v>
      </c>
      <c r="C117" s="1312">
        <v>70370</v>
      </c>
      <c r="D117" s="1312">
        <v>3811</v>
      </c>
      <c r="E117" s="1312">
        <v>1682</v>
      </c>
      <c r="F117" s="1312">
        <v>852</v>
      </c>
      <c r="G117" s="1312">
        <v>2785</v>
      </c>
      <c r="H117" s="1312">
        <v>12996</v>
      </c>
      <c r="I117" s="1312">
        <v>14310</v>
      </c>
      <c r="J117" s="1312">
        <v>9272</v>
      </c>
      <c r="K117" s="1312">
        <v>5524</v>
      </c>
      <c r="L117" s="1312">
        <v>3913</v>
      </c>
      <c r="M117" s="1312">
        <v>3325</v>
      </c>
      <c r="N117" s="1312">
        <v>2656</v>
      </c>
      <c r="O117" s="1312">
        <v>2036</v>
      </c>
      <c r="P117" s="1312">
        <v>1526</v>
      </c>
      <c r="Q117" s="1312">
        <v>1269</v>
      </c>
      <c r="R117" s="1312">
        <v>1144</v>
      </c>
      <c r="S117" s="1312">
        <v>939</v>
      </c>
      <c r="T117" s="1312">
        <v>903</v>
      </c>
      <c r="U117" s="1312">
        <v>841</v>
      </c>
      <c r="V117" s="1312">
        <v>586</v>
      </c>
      <c r="W117" s="1313"/>
      <c r="X117" s="1312">
        <v>36162</v>
      </c>
      <c r="Y117" s="1312">
        <v>1910</v>
      </c>
      <c r="Z117" s="1312">
        <v>857</v>
      </c>
      <c r="AA117" s="1312">
        <v>464</v>
      </c>
      <c r="AB117" s="1312">
        <v>1475</v>
      </c>
      <c r="AC117" s="1312">
        <v>6545</v>
      </c>
      <c r="AD117" s="1312">
        <v>7251</v>
      </c>
      <c r="AE117" s="1312">
        <v>4816</v>
      </c>
      <c r="AF117" s="1312">
        <v>2980</v>
      </c>
      <c r="AG117" s="1312">
        <v>2195</v>
      </c>
      <c r="AH117" s="1312">
        <v>1829</v>
      </c>
      <c r="AI117" s="1312">
        <v>1499</v>
      </c>
      <c r="AJ117" s="1312">
        <v>1152</v>
      </c>
      <c r="AK117" s="1312">
        <v>840</v>
      </c>
      <c r="AL117" s="1312">
        <v>696</v>
      </c>
      <c r="AM117" s="1312">
        <v>556</v>
      </c>
      <c r="AN117" s="1312">
        <v>398</v>
      </c>
      <c r="AO117" s="1312">
        <v>299</v>
      </c>
      <c r="AP117" s="1312">
        <v>244</v>
      </c>
      <c r="AQ117" s="1312">
        <v>156</v>
      </c>
      <c r="AR117" s="2354"/>
      <c r="AS117" s="1312">
        <v>34208</v>
      </c>
      <c r="AT117" s="1312">
        <v>1901</v>
      </c>
      <c r="AU117" s="1312">
        <v>825</v>
      </c>
      <c r="AV117" s="1312">
        <v>388</v>
      </c>
      <c r="AW117" s="1312">
        <v>1310</v>
      </c>
      <c r="AX117" s="1312">
        <v>6451</v>
      </c>
      <c r="AY117" s="1312">
        <v>7059</v>
      </c>
      <c r="AZ117" s="1312">
        <v>4456</v>
      </c>
      <c r="BA117" s="1312">
        <v>2544</v>
      </c>
      <c r="BB117" s="1312">
        <v>1718</v>
      </c>
      <c r="BC117" s="1312">
        <v>1496</v>
      </c>
      <c r="BD117" s="1312">
        <v>1157</v>
      </c>
      <c r="BE117" s="1312">
        <v>884</v>
      </c>
      <c r="BF117" s="1312">
        <v>686</v>
      </c>
      <c r="BG117" s="1312">
        <v>573</v>
      </c>
      <c r="BH117" s="1312">
        <v>588</v>
      </c>
      <c r="BI117" s="1312">
        <v>541</v>
      </c>
      <c r="BJ117" s="1312">
        <v>604</v>
      </c>
      <c r="BK117" s="1312">
        <v>597</v>
      </c>
      <c r="BL117" s="1312">
        <v>430</v>
      </c>
      <c r="BM117" s="1464"/>
    </row>
    <row r="118" spans="1:65">
      <c r="A118" s="1286">
        <v>101</v>
      </c>
      <c r="B118" s="1297" t="s">
        <v>69</v>
      </c>
      <c r="C118" s="1312">
        <v>10426</v>
      </c>
      <c r="D118" s="1312">
        <v>588</v>
      </c>
      <c r="E118" s="1312">
        <v>289</v>
      </c>
      <c r="F118" s="1312">
        <v>183</v>
      </c>
      <c r="G118" s="1312">
        <v>332</v>
      </c>
      <c r="H118" s="1312">
        <v>1938</v>
      </c>
      <c r="I118" s="1312">
        <v>2116</v>
      </c>
      <c r="J118" s="1312">
        <v>1313</v>
      </c>
      <c r="K118" s="1312">
        <v>786</v>
      </c>
      <c r="L118" s="1312">
        <v>614</v>
      </c>
      <c r="M118" s="1312">
        <v>545</v>
      </c>
      <c r="N118" s="1312">
        <v>447</v>
      </c>
      <c r="O118" s="1312">
        <v>318</v>
      </c>
      <c r="P118" s="1312">
        <v>228</v>
      </c>
      <c r="Q118" s="1312">
        <v>163</v>
      </c>
      <c r="R118" s="1312">
        <v>148</v>
      </c>
      <c r="S118" s="1312">
        <v>109</v>
      </c>
      <c r="T118" s="1312">
        <v>115</v>
      </c>
      <c r="U118" s="1312">
        <v>124</v>
      </c>
      <c r="V118" s="1312">
        <v>70</v>
      </c>
      <c r="W118" s="1313"/>
      <c r="X118" s="1312">
        <v>5433</v>
      </c>
      <c r="Y118" s="1312">
        <v>300</v>
      </c>
      <c r="Z118" s="1312">
        <v>134</v>
      </c>
      <c r="AA118" s="1312">
        <v>104</v>
      </c>
      <c r="AB118" s="1312">
        <v>196</v>
      </c>
      <c r="AC118" s="1312">
        <v>1066</v>
      </c>
      <c r="AD118" s="1312">
        <v>1128</v>
      </c>
      <c r="AE118" s="1312">
        <v>663</v>
      </c>
      <c r="AF118" s="1312">
        <v>412</v>
      </c>
      <c r="AG118" s="1312">
        <v>315</v>
      </c>
      <c r="AH118" s="1312">
        <v>299</v>
      </c>
      <c r="AI118" s="1312">
        <v>232</v>
      </c>
      <c r="AJ118" s="1312">
        <v>176</v>
      </c>
      <c r="AK118" s="1312">
        <v>116</v>
      </c>
      <c r="AL118" s="1312">
        <v>92</v>
      </c>
      <c r="AM118" s="1312">
        <v>66</v>
      </c>
      <c r="AN118" s="1312">
        <v>47</v>
      </c>
      <c r="AO118" s="1312">
        <v>35</v>
      </c>
      <c r="AP118" s="1312">
        <v>32</v>
      </c>
      <c r="AQ118" s="1312">
        <v>20</v>
      </c>
      <c r="AR118" s="2354"/>
      <c r="AS118" s="1312">
        <v>4993</v>
      </c>
      <c r="AT118" s="1312">
        <v>288</v>
      </c>
      <c r="AU118" s="1312">
        <v>155</v>
      </c>
      <c r="AV118" s="1312">
        <v>79</v>
      </c>
      <c r="AW118" s="1312">
        <v>136</v>
      </c>
      <c r="AX118" s="1312">
        <v>872</v>
      </c>
      <c r="AY118" s="1312">
        <v>988</v>
      </c>
      <c r="AZ118" s="1312">
        <v>650</v>
      </c>
      <c r="BA118" s="1312">
        <v>374</v>
      </c>
      <c r="BB118" s="1312">
        <v>299</v>
      </c>
      <c r="BC118" s="1312">
        <v>246</v>
      </c>
      <c r="BD118" s="1312">
        <v>215</v>
      </c>
      <c r="BE118" s="1312">
        <v>142</v>
      </c>
      <c r="BF118" s="1312">
        <v>112</v>
      </c>
      <c r="BG118" s="1312">
        <v>71</v>
      </c>
      <c r="BH118" s="1312">
        <v>82</v>
      </c>
      <c r="BI118" s="1312">
        <v>62</v>
      </c>
      <c r="BJ118" s="1312">
        <v>80</v>
      </c>
      <c r="BK118" s="1312">
        <v>92</v>
      </c>
      <c r="BL118" s="1312">
        <v>50</v>
      </c>
      <c r="BM118" s="1464"/>
    </row>
    <row r="119" spans="1:65">
      <c r="A119" s="1289">
        <v>102</v>
      </c>
      <c r="B119" s="1162" t="s">
        <v>70</v>
      </c>
      <c r="C119" s="1273">
        <v>6814</v>
      </c>
      <c r="D119" s="1273">
        <v>346</v>
      </c>
      <c r="E119" s="1273">
        <v>167</v>
      </c>
      <c r="F119" s="1273">
        <v>86</v>
      </c>
      <c r="G119" s="1273">
        <v>250</v>
      </c>
      <c r="H119" s="1273">
        <v>1283</v>
      </c>
      <c r="I119" s="1273">
        <v>1442</v>
      </c>
      <c r="J119" s="1273">
        <v>879</v>
      </c>
      <c r="K119" s="1273">
        <v>547</v>
      </c>
      <c r="L119" s="1273">
        <v>397</v>
      </c>
      <c r="M119" s="1273">
        <v>346</v>
      </c>
      <c r="N119" s="1273">
        <v>281</v>
      </c>
      <c r="O119" s="1273">
        <v>173</v>
      </c>
      <c r="P119" s="1273">
        <v>106</v>
      </c>
      <c r="Q119" s="1273">
        <v>104</v>
      </c>
      <c r="R119" s="1273">
        <v>89</v>
      </c>
      <c r="S119" s="1273">
        <v>76</v>
      </c>
      <c r="T119" s="1273">
        <v>88</v>
      </c>
      <c r="U119" s="1273">
        <v>89</v>
      </c>
      <c r="V119" s="1273">
        <v>65</v>
      </c>
      <c r="W119" s="1305"/>
      <c r="X119" s="1273">
        <v>3411</v>
      </c>
      <c r="Y119" s="1273">
        <v>172</v>
      </c>
      <c r="Z119" s="1273">
        <v>88</v>
      </c>
      <c r="AA119" s="1273">
        <v>43</v>
      </c>
      <c r="AB119" s="1273">
        <v>127</v>
      </c>
      <c r="AC119" s="1273">
        <v>652</v>
      </c>
      <c r="AD119" s="1273">
        <v>732</v>
      </c>
      <c r="AE119" s="1273">
        <v>460</v>
      </c>
      <c r="AF119" s="1273">
        <v>281</v>
      </c>
      <c r="AG119" s="1273">
        <v>197</v>
      </c>
      <c r="AH119" s="1273">
        <v>162</v>
      </c>
      <c r="AI119" s="1273">
        <v>157</v>
      </c>
      <c r="AJ119" s="1273">
        <v>97</v>
      </c>
      <c r="AK119" s="1273">
        <v>59</v>
      </c>
      <c r="AL119" s="1273">
        <v>43</v>
      </c>
      <c r="AM119" s="1273">
        <v>44</v>
      </c>
      <c r="AN119" s="1273">
        <v>31</v>
      </c>
      <c r="AO119" s="1273">
        <v>26</v>
      </c>
      <c r="AP119" s="1273">
        <v>26</v>
      </c>
      <c r="AQ119" s="1273">
        <v>14</v>
      </c>
      <c r="AR119" s="2355"/>
      <c r="AS119" s="1273">
        <v>3403</v>
      </c>
      <c r="AT119" s="1273">
        <v>174</v>
      </c>
      <c r="AU119" s="1273">
        <v>79</v>
      </c>
      <c r="AV119" s="1273">
        <v>43</v>
      </c>
      <c r="AW119" s="1273">
        <v>123</v>
      </c>
      <c r="AX119" s="1273">
        <v>631</v>
      </c>
      <c r="AY119" s="1273">
        <v>710</v>
      </c>
      <c r="AZ119" s="1273">
        <v>419</v>
      </c>
      <c r="BA119" s="1273">
        <v>266</v>
      </c>
      <c r="BB119" s="1273">
        <v>200</v>
      </c>
      <c r="BC119" s="1273">
        <v>184</v>
      </c>
      <c r="BD119" s="1273">
        <v>124</v>
      </c>
      <c r="BE119" s="1273">
        <v>76</v>
      </c>
      <c r="BF119" s="1273">
        <v>47</v>
      </c>
      <c r="BG119" s="1273">
        <v>61</v>
      </c>
      <c r="BH119" s="1273">
        <v>45</v>
      </c>
      <c r="BI119" s="1273">
        <v>45</v>
      </c>
      <c r="BJ119" s="1273">
        <v>62</v>
      </c>
      <c r="BK119" s="1273">
        <v>63</v>
      </c>
      <c r="BL119" s="1273">
        <v>51</v>
      </c>
      <c r="BM119" s="1463"/>
    </row>
    <row r="120" spans="1:65">
      <c r="A120" s="1289">
        <v>105</v>
      </c>
      <c r="B120" s="1162" t="s">
        <v>72</v>
      </c>
      <c r="C120" s="1273">
        <v>7021</v>
      </c>
      <c r="D120" s="1273">
        <v>424</v>
      </c>
      <c r="E120" s="1273">
        <v>105</v>
      </c>
      <c r="F120" s="1273">
        <v>56</v>
      </c>
      <c r="G120" s="1273">
        <v>224</v>
      </c>
      <c r="H120" s="1273">
        <v>1258</v>
      </c>
      <c r="I120" s="1273">
        <v>1582</v>
      </c>
      <c r="J120" s="1273">
        <v>1073</v>
      </c>
      <c r="K120" s="1273">
        <v>558</v>
      </c>
      <c r="L120" s="1273">
        <v>356</v>
      </c>
      <c r="M120" s="1273">
        <v>247</v>
      </c>
      <c r="N120" s="1273">
        <v>250</v>
      </c>
      <c r="O120" s="1273">
        <v>179</v>
      </c>
      <c r="P120" s="1273">
        <v>142</v>
      </c>
      <c r="Q120" s="1273">
        <v>120</v>
      </c>
      <c r="R120" s="1273">
        <v>112</v>
      </c>
      <c r="S120" s="1273">
        <v>94</v>
      </c>
      <c r="T120" s="1273">
        <v>76</v>
      </c>
      <c r="U120" s="1273">
        <v>91</v>
      </c>
      <c r="V120" s="1273">
        <v>74</v>
      </c>
      <c r="W120" s="1305"/>
      <c r="X120" s="1273">
        <v>3712</v>
      </c>
      <c r="Y120" s="1273">
        <v>207</v>
      </c>
      <c r="Z120" s="1273">
        <v>53</v>
      </c>
      <c r="AA120" s="1273">
        <v>32</v>
      </c>
      <c r="AB120" s="1273">
        <v>103</v>
      </c>
      <c r="AC120" s="1273">
        <v>609</v>
      </c>
      <c r="AD120" s="1273">
        <v>821</v>
      </c>
      <c r="AE120" s="1273">
        <v>577</v>
      </c>
      <c r="AF120" s="1273">
        <v>323</v>
      </c>
      <c r="AG120" s="1273">
        <v>241</v>
      </c>
      <c r="AH120" s="1273">
        <v>158</v>
      </c>
      <c r="AI120" s="1273">
        <v>152</v>
      </c>
      <c r="AJ120" s="1273">
        <v>98</v>
      </c>
      <c r="AK120" s="1273">
        <v>83</v>
      </c>
      <c r="AL120" s="1273">
        <v>73</v>
      </c>
      <c r="AM120" s="1273">
        <v>60</v>
      </c>
      <c r="AN120" s="1273">
        <v>51</v>
      </c>
      <c r="AO120" s="1273">
        <v>23</v>
      </c>
      <c r="AP120" s="1273">
        <v>30</v>
      </c>
      <c r="AQ120" s="1273">
        <v>18</v>
      </c>
      <c r="AR120" s="2355"/>
      <c r="AS120" s="1273">
        <v>3309</v>
      </c>
      <c r="AT120" s="1273">
        <v>217</v>
      </c>
      <c r="AU120" s="1273">
        <v>52</v>
      </c>
      <c r="AV120" s="1273">
        <v>24</v>
      </c>
      <c r="AW120" s="1273">
        <v>121</v>
      </c>
      <c r="AX120" s="1273">
        <v>649</v>
      </c>
      <c r="AY120" s="1273">
        <v>761</v>
      </c>
      <c r="AZ120" s="1273">
        <v>496</v>
      </c>
      <c r="BA120" s="1273">
        <v>235</v>
      </c>
      <c r="BB120" s="1273">
        <v>115</v>
      </c>
      <c r="BC120" s="1273">
        <v>89</v>
      </c>
      <c r="BD120" s="1273">
        <v>98</v>
      </c>
      <c r="BE120" s="1273">
        <v>81</v>
      </c>
      <c r="BF120" s="1273">
        <v>59</v>
      </c>
      <c r="BG120" s="1273">
        <v>47</v>
      </c>
      <c r="BH120" s="1273">
        <v>52</v>
      </c>
      <c r="BI120" s="1273">
        <v>43</v>
      </c>
      <c r="BJ120" s="1273">
        <v>53</v>
      </c>
      <c r="BK120" s="1273">
        <v>61</v>
      </c>
      <c r="BL120" s="1273">
        <v>56</v>
      </c>
      <c r="BM120" s="1463"/>
    </row>
    <row r="121" spans="1:65">
      <c r="A121" s="1289">
        <v>106</v>
      </c>
      <c r="B121" s="1162" t="s">
        <v>74</v>
      </c>
      <c r="C121" s="1273">
        <v>5016</v>
      </c>
      <c r="D121" s="1273">
        <v>254</v>
      </c>
      <c r="E121" s="1273">
        <v>98</v>
      </c>
      <c r="F121" s="1273">
        <v>56</v>
      </c>
      <c r="G121" s="1273">
        <v>217</v>
      </c>
      <c r="H121" s="1273">
        <v>930</v>
      </c>
      <c r="I121" s="1273">
        <v>982</v>
      </c>
      <c r="J121" s="1273">
        <v>601</v>
      </c>
      <c r="K121" s="1273">
        <v>389</v>
      </c>
      <c r="L121" s="1273">
        <v>264</v>
      </c>
      <c r="M121" s="1273">
        <v>255</v>
      </c>
      <c r="N121" s="1273">
        <v>192</v>
      </c>
      <c r="O121" s="1273">
        <v>166</v>
      </c>
      <c r="P121" s="1273">
        <v>102</v>
      </c>
      <c r="Q121" s="1273">
        <v>119</v>
      </c>
      <c r="R121" s="1273">
        <v>100</v>
      </c>
      <c r="S121" s="1273">
        <v>96</v>
      </c>
      <c r="T121" s="1273">
        <v>77</v>
      </c>
      <c r="U121" s="1273">
        <v>72</v>
      </c>
      <c r="V121" s="1273">
        <v>46</v>
      </c>
      <c r="W121" s="1305"/>
      <c r="X121" s="1273">
        <v>2701</v>
      </c>
      <c r="Y121" s="1273">
        <v>120</v>
      </c>
      <c r="Z121" s="1273">
        <v>47</v>
      </c>
      <c r="AA121" s="1273">
        <v>35</v>
      </c>
      <c r="AB121" s="1273">
        <v>110</v>
      </c>
      <c r="AC121" s="1273">
        <v>451</v>
      </c>
      <c r="AD121" s="1273">
        <v>549</v>
      </c>
      <c r="AE121" s="1273">
        <v>342</v>
      </c>
      <c r="AF121" s="1273">
        <v>226</v>
      </c>
      <c r="AG121" s="1273">
        <v>159</v>
      </c>
      <c r="AH121" s="1273">
        <v>143</v>
      </c>
      <c r="AI121" s="1273">
        <v>117</v>
      </c>
      <c r="AJ121" s="1273">
        <v>98</v>
      </c>
      <c r="AK121" s="1273">
        <v>67</v>
      </c>
      <c r="AL121" s="1273">
        <v>83</v>
      </c>
      <c r="AM121" s="1273">
        <v>53</v>
      </c>
      <c r="AN121" s="1273">
        <v>39</v>
      </c>
      <c r="AO121" s="1273">
        <v>28</v>
      </c>
      <c r="AP121" s="1273">
        <v>24</v>
      </c>
      <c r="AQ121" s="1273">
        <v>10</v>
      </c>
      <c r="AR121" s="2355"/>
      <c r="AS121" s="1273">
        <v>2315</v>
      </c>
      <c r="AT121" s="1273">
        <v>134</v>
      </c>
      <c r="AU121" s="1273">
        <v>51</v>
      </c>
      <c r="AV121" s="1273">
        <v>21</v>
      </c>
      <c r="AW121" s="1273">
        <v>107</v>
      </c>
      <c r="AX121" s="1273">
        <v>479</v>
      </c>
      <c r="AY121" s="1273">
        <v>433</v>
      </c>
      <c r="AZ121" s="1273">
        <v>259</v>
      </c>
      <c r="BA121" s="1273">
        <v>163</v>
      </c>
      <c r="BB121" s="1273">
        <v>105</v>
      </c>
      <c r="BC121" s="1273">
        <v>112</v>
      </c>
      <c r="BD121" s="1273">
        <v>75</v>
      </c>
      <c r="BE121" s="1273">
        <v>68</v>
      </c>
      <c r="BF121" s="1273">
        <v>35</v>
      </c>
      <c r="BG121" s="1273">
        <v>36</v>
      </c>
      <c r="BH121" s="1273">
        <v>47</v>
      </c>
      <c r="BI121" s="1273">
        <v>57</v>
      </c>
      <c r="BJ121" s="1273">
        <v>49</v>
      </c>
      <c r="BK121" s="1273">
        <v>48</v>
      </c>
      <c r="BL121" s="1273">
        <v>36</v>
      </c>
      <c r="BM121" s="1463"/>
    </row>
    <row r="122" spans="1:65">
      <c r="A122" s="1289">
        <v>107</v>
      </c>
      <c r="B122" s="1162" t="s">
        <v>75</v>
      </c>
      <c r="C122" s="1273">
        <v>6366</v>
      </c>
      <c r="D122" s="1273">
        <v>375</v>
      </c>
      <c r="E122" s="1273">
        <v>141</v>
      </c>
      <c r="F122" s="1273">
        <v>78</v>
      </c>
      <c r="G122" s="1273">
        <v>261</v>
      </c>
      <c r="H122" s="1273">
        <v>1038</v>
      </c>
      <c r="I122" s="1273">
        <v>1265</v>
      </c>
      <c r="J122" s="1273">
        <v>804</v>
      </c>
      <c r="K122" s="1273">
        <v>498</v>
      </c>
      <c r="L122" s="1273">
        <v>380</v>
      </c>
      <c r="M122" s="1273">
        <v>305</v>
      </c>
      <c r="N122" s="1273">
        <v>249</v>
      </c>
      <c r="O122" s="1273">
        <v>197</v>
      </c>
      <c r="P122" s="1273">
        <v>156</v>
      </c>
      <c r="Q122" s="1273">
        <v>134</v>
      </c>
      <c r="R122" s="1273">
        <v>114</v>
      </c>
      <c r="S122" s="1273">
        <v>114</v>
      </c>
      <c r="T122" s="1273">
        <v>101</v>
      </c>
      <c r="U122" s="1273">
        <v>86</v>
      </c>
      <c r="V122" s="1273">
        <v>70</v>
      </c>
      <c r="W122" s="1305"/>
      <c r="X122" s="1273">
        <v>3120</v>
      </c>
      <c r="Y122" s="1273">
        <v>175</v>
      </c>
      <c r="Z122" s="1273">
        <v>73</v>
      </c>
      <c r="AA122" s="1273">
        <v>43</v>
      </c>
      <c r="AB122" s="1273">
        <v>134</v>
      </c>
      <c r="AC122" s="1273">
        <v>521</v>
      </c>
      <c r="AD122" s="1273">
        <v>594</v>
      </c>
      <c r="AE122" s="1273">
        <v>393</v>
      </c>
      <c r="AF122" s="1273">
        <v>250</v>
      </c>
      <c r="AG122" s="1273">
        <v>226</v>
      </c>
      <c r="AH122" s="1273">
        <v>152</v>
      </c>
      <c r="AI122" s="1273">
        <v>136</v>
      </c>
      <c r="AJ122" s="1273">
        <v>108</v>
      </c>
      <c r="AK122" s="1273">
        <v>81</v>
      </c>
      <c r="AL122" s="1273">
        <v>65</v>
      </c>
      <c r="AM122" s="1273">
        <v>47</v>
      </c>
      <c r="AN122" s="1273">
        <v>43</v>
      </c>
      <c r="AO122" s="1273">
        <v>39</v>
      </c>
      <c r="AP122" s="1273">
        <v>20</v>
      </c>
      <c r="AQ122" s="1273">
        <v>20</v>
      </c>
      <c r="AR122" s="2355"/>
      <c r="AS122" s="1273">
        <v>3246</v>
      </c>
      <c r="AT122" s="1273">
        <v>200</v>
      </c>
      <c r="AU122" s="1273">
        <v>68</v>
      </c>
      <c r="AV122" s="1273">
        <v>35</v>
      </c>
      <c r="AW122" s="1273">
        <v>127</v>
      </c>
      <c r="AX122" s="1273">
        <v>517</v>
      </c>
      <c r="AY122" s="1273">
        <v>671</v>
      </c>
      <c r="AZ122" s="1273">
        <v>411</v>
      </c>
      <c r="BA122" s="1273">
        <v>248</v>
      </c>
      <c r="BB122" s="1273">
        <v>154</v>
      </c>
      <c r="BC122" s="1273">
        <v>153</v>
      </c>
      <c r="BD122" s="1273">
        <v>113</v>
      </c>
      <c r="BE122" s="1273">
        <v>89</v>
      </c>
      <c r="BF122" s="1273">
        <v>75</v>
      </c>
      <c r="BG122" s="1273">
        <v>69</v>
      </c>
      <c r="BH122" s="1273">
        <v>67</v>
      </c>
      <c r="BI122" s="1273">
        <v>71</v>
      </c>
      <c r="BJ122" s="1273">
        <v>62</v>
      </c>
      <c r="BK122" s="1273">
        <v>66</v>
      </c>
      <c r="BL122" s="1273">
        <v>50</v>
      </c>
      <c r="BM122" s="1463"/>
    </row>
    <row r="123" spans="1:65">
      <c r="A123" s="1289">
        <v>108</v>
      </c>
      <c r="B123" s="1162" t="s">
        <v>76</v>
      </c>
      <c r="C123" s="1273">
        <v>7903</v>
      </c>
      <c r="D123" s="1273">
        <v>483</v>
      </c>
      <c r="E123" s="1273">
        <v>219</v>
      </c>
      <c r="F123" s="1273">
        <v>77</v>
      </c>
      <c r="G123" s="1273">
        <v>357</v>
      </c>
      <c r="H123" s="1273">
        <v>1446</v>
      </c>
      <c r="I123" s="1273">
        <v>1470</v>
      </c>
      <c r="J123" s="1273">
        <v>1037</v>
      </c>
      <c r="K123" s="1273">
        <v>594</v>
      </c>
      <c r="L123" s="1273">
        <v>411</v>
      </c>
      <c r="M123" s="1273">
        <v>353</v>
      </c>
      <c r="N123" s="1273">
        <v>287</v>
      </c>
      <c r="O123" s="1273">
        <v>218</v>
      </c>
      <c r="P123" s="1273">
        <v>203</v>
      </c>
      <c r="Q123" s="1273">
        <v>155</v>
      </c>
      <c r="R123" s="1273">
        <v>157</v>
      </c>
      <c r="S123" s="1273">
        <v>120</v>
      </c>
      <c r="T123" s="1273">
        <v>146</v>
      </c>
      <c r="U123" s="1273">
        <v>99</v>
      </c>
      <c r="V123" s="1273">
        <v>71</v>
      </c>
      <c r="W123" s="1305"/>
      <c r="X123" s="1273">
        <v>4069</v>
      </c>
      <c r="Y123" s="1273">
        <v>244</v>
      </c>
      <c r="Z123" s="1273">
        <v>109</v>
      </c>
      <c r="AA123" s="1273">
        <v>47</v>
      </c>
      <c r="AB123" s="1273">
        <v>218</v>
      </c>
      <c r="AC123" s="1273">
        <v>774</v>
      </c>
      <c r="AD123" s="1273">
        <v>738</v>
      </c>
      <c r="AE123" s="1273">
        <v>552</v>
      </c>
      <c r="AF123" s="1273">
        <v>301</v>
      </c>
      <c r="AG123" s="1273">
        <v>215</v>
      </c>
      <c r="AH123" s="1273">
        <v>194</v>
      </c>
      <c r="AI123" s="1273">
        <v>153</v>
      </c>
      <c r="AJ123" s="1273">
        <v>118</v>
      </c>
      <c r="AK123" s="1273">
        <v>108</v>
      </c>
      <c r="AL123" s="1273">
        <v>73</v>
      </c>
      <c r="AM123" s="1273">
        <v>79</v>
      </c>
      <c r="AN123" s="1273">
        <v>52</v>
      </c>
      <c r="AO123" s="1273">
        <v>47</v>
      </c>
      <c r="AP123" s="1273">
        <v>26</v>
      </c>
      <c r="AQ123" s="1273">
        <v>21</v>
      </c>
      <c r="AR123" s="2355"/>
      <c r="AS123" s="1273">
        <v>3834</v>
      </c>
      <c r="AT123" s="1273">
        <v>239</v>
      </c>
      <c r="AU123" s="1273">
        <v>110</v>
      </c>
      <c r="AV123" s="1273">
        <v>30</v>
      </c>
      <c r="AW123" s="1273">
        <v>139</v>
      </c>
      <c r="AX123" s="1273">
        <v>672</v>
      </c>
      <c r="AY123" s="1273">
        <v>732</v>
      </c>
      <c r="AZ123" s="1273">
        <v>485</v>
      </c>
      <c r="BA123" s="1273">
        <v>293</v>
      </c>
      <c r="BB123" s="1273">
        <v>196</v>
      </c>
      <c r="BC123" s="1273">
        <v>159</v>
      </c>
      <c r="BD123" s="1273">
        <v>134</v>
      </c>
      <c r="BE123" s="1273">
        <v>100</v>
      </c>
      <c r="BF123" s="1273">
        <v>95</v>
      </c>
      <c r="BG123" s="1273">
        <v>82</v>
      </c>
      <c r="BH123" s="1273">
        <v>78</v>
      </c>
      <c r="BI123" s="1273">
        <v>68</v>
      </c>
      <c r="BJ123" s="1273">
        <v>99</v>
      </c>
      <c r="BK123" s="1273">
        <v>73</v>
      </c>
      <c r="BL123" s="1273">
        <v>50</v>
      </c>
      <c r="BM123" s="1463"/>
    </row>
    <row r="124" spans="1:65">
      <c r="A124" s="1289">
        <v>109</v>
      </c>
      <c r="B124" s="1162" t="s">
        <v>73</v>
      </c>
      <c r="C124" s="1273">
        <v>7058</v>
      </c>
      <c r="D124" s="1273">
        <v>322</v>
      </c>
      <c r="E124" s="1273">
        <v>199</v>
      </c>
      <c r="F124" s="1273">
        <v>101</v>
      </c>
      <c r="G124" s="1273">
        <v>414</v>
      </c>
      <c r="H124" s="1273">
        <v>1448</v>
      </c>
      <c r="I124" s="1273">
        <v>1301</v>
      </c>
      <c r="J124" s="1273">
        <v>779</v>
      </c>
      <c r="K124" s="1273">
        <v>518</v>
      </c>
      <c r="L124" s="1273">
        <v>353</v>
      </c>
      <c r="M124" s="1273">
        <v>337</v>
      </c>
      <c r="N124" s="1273">
        <v>255</v>
      </c>
      <c r="O124" s="1273">
        <v>207</v>
      </c>
      <c r="P124" s="1273">
        <v>169</v>
      </c>
      <c r="Q124" s="1273">
        <v>147</v>
      </c>
      <c r="R124" s="1273">
        <v>128</v>
      </c>
      <c r="S124" s="1273">
        <v>120</v>
      </c>
      <c r="T124" s="1273">
        <v>109</v>
      </c>
      <c r="U124" s="1273">
        <v>90</v>
      </c>
      <c r="V124" s="1273">
        <v>61</v>
      </c>
      <c r="W124" s="1305"/>
      <c r="X124" s="1273">
        <v>3439</v>
      </c>
      <c r="Y124" s="1273">
        <v>168</v>
      </c>
      <c r="Z124" s="1273">
        <v>113</v>
      </c>
      <c r="AA124" s="1273">
        <v>44</v>
      </c>
      <c r="AB124" s="1273">
        <v>182</v>
      </c>
      <c r="AC124" s="1273">
        <v>654</v>
      </c>
      <c r="AD124" s="1273">
        <v>638</v>
      </c>
      <c r="AE124" s="1273">
        <v>397</v>
      </c>
      <c r="AF124" s="1273">
        <v>264</v>
      </c>
      <c r="AG124" s="1273">
        <v>195</v>
      </c>
      <c r="AH124" s="1273">
        <v>190</v>
      </c>
      <c r="AI124" s="1273">
        <v>138</v>
      </c>
      <c r="AJ124" s="1273">
        <v>109</v>
      </c>
      <c r="AK124" s="1273">
        <v>90</v>
      </c>
      <c r="AL124" s="1273">
        <v>72</v>
      </c>
      <c r="AM124" s="1273">
        <v>61</v>
      </c>
      <c r="AN124" s="1273">
        <v>50</v>
      </c>
      <c r="AO124" s="1273">
        <v>32</v>
      </c>
      <c r="AP124" s="1273">
        <v>28</v>
      </c>
      <c r="AQ124" s="1273">
        <v>14</v>
      </c>
      <c r="AR124" s="2355"/>
      <c r="AS124" s="1273">
        <v>3619</v>
      </c>
      <c r="AT124" s="1273">
        <v>154</v>
      </c>
      <c r="AU124" s="1273">
        <v>86</v>
      </c>
      <c r="AV124" s="1273">
        <v>57</v>
      </c>
      <c r="AW124" s="1273">
        <v>232</v>
      </c>
      <c r="AX124" s="1273">
        <v>794</v>
      </c>
      <c r="AY124" s="1273">
        <v>663</v>
      </c>
      <c r="AZ124" s="1273">
        <v>382</v>
      </c>
      <c r="BA124" s="1273">
        <v>254</v>
      </c>
      <c r="BB124" s="1273">
        <v>158</v>
      </c>
      <c r="BC124" s="1273">
        <v>147</v>
      </c>
      <c r="BD124" s="1273">
        <v>117</v>
      </c>
      <c r="BE124" s="1273">
        <v>98</v>
      </c>
      <c r="BF124" s="1273">
        <v>79</v>
      </c>
      <c r="BG124" s="1273">
        <v>75</v>
      </c>
      <c r="BH124" s="1273">
        <v>67</v>
      </c>
      <c r="BI124" s="1273">
        <v>70</v>
      </c>
      <c r="BJ124" s="1273">
        <v>77</v>
      </c>
      <c r="BK124" s="1273">
        <v>62</v>
      </c>
      <c r="BL124" s="1273">
        <v>47</v>
      </c>
      <c r="BM124" s="1463"/>
    </row>
    <row r="125" spans="1:65">
      <c r="A125" s="1289">
        <v>110</v>
      </c>
      <c r="B125" s="1162" t="s">
        <v>71</v>
      </c>
      <c r="C125" s="1273">
        <v>11014</v>
      </c>
      <c r="D125" s="1273">
        <v>580</v>
      </c>
      <c r="E125" s="1273">
        <v>227</v>
      </c>
      <c r="F125" s="1273">
        <v>94</v>
      </c>
      <c r="G125" s="1273">
        <v>291</v>
      </c>
      <c r="H125" s="1273">
        <v>1850</v>
      </c>
      <c r="I125" s="1273">
        <v>2467</v>
      </c>
      <c r="J125" s="1273">
        <v>1649</v>
      </c>
      <c r="K125" s="1273">
        <v>971</v>
      </c>
      <c r="L125" s="1273">
        <v>671</v>
      </c>
      <c r="M125" s="1273">
        <v>520</v>
      </c>
      <c r="N125" s="1273">
        <v>427</v>
      </c>
      <c r="O125" s="1273">
        <v>325</v>
      </c>
      <c r="P125" s="1273">
        <v>241</v>
      </c>
      <c r="Q125" s="1273">
        <v>169</v>
      </c>
      <c r="R125" s="1273">
        <v>151</v>
      </c>
      <c r="S125" s="1273">
        <v>118</v>
      </c>
      <c r="T125" s="1273">
        <v>96</v>
      </c>
      <c r="U125" s="1273">
        <v>104</v>
      </c>
      <c r="V125" s="1273">
        <v>63</v>
      </c>
      <c r="W125" s="1305"/>
      <c r="X125" s="1273">
        <v>5650</v>
      </c>
      <c r="Y125" s="1273">
        <v>295</v>
      </c>
      <c r="Z125" s="1273">
        <v>130</v>
      </c>
      <c r="AA125" s="1273">
        <v>51</v>
      </c>
      <c r="AB125" s="1273">
        <v>153</v>
      </c>
      <c r="AC125" s="1273">
        <v>883</v>
      </c>
      <c r="AD125" s="1273">
        <v>1174</v>
      </c>
      <c r="AE125" s="1273">
        <v>837</v>
      </c>
      <c r="AF125" s="1273">
        <v>545</v>
      </c>
      <c r="AG125" s="1273">
        <v>378</v>
      </c>
      <c r="AH125" s="1273">
        <v>303</v>
      </c>
      <c r="AI125" s="1273">
        <v>248</v>
      </c>
      <c r="AJ125" s="1273">
        <v>216</v>
      </c>
      <c r="AK125" s="1273">
        <v>132</v>
      </c>
      <c r="AL125" s="1273">
        <v>97</v>
      </c>
      <c r="AM125" s="1273">
        <v>74</v>
      </c>
      <c r="AN125" s="1273">
        <v>45</v>
      </c>
      <c r="AO125" s="1273">
        <v>35</v>
      </c>
      <c r="AP125" s="1273">
        <v>31</v>
      </c>
      <c r="AQ125" s="1273">
        <v>23</v>
      </c>
      <c r="AR125" s="2355"/>
      <c r="AS125" s="1273">
        <v>5364</v>
      </c>
      <c r="AT125" s="1273">
        <v>285</v>
      </c>
      <c r="AU125" s="1273">
        <v>97</v>
      </c>
      <c r="AV125" s="1273">
        <v>43</v>
      </c>
      <c r="AW125" s="1273">
        <v>138</v>
      </c>
      <c r="AX125" s="1273">
        <v>967</v>
      </c>
      <c r="AY125" s="1273">
        <v>1293</v>
      </c>
      <c r="AZ125" s="1273">
        <v>812</v>
      </c>
      <c r="BA125" s="1273">
        <v>426</v>
      </c>
      <c r="BB125" s="1273">
        <v>293</v>
      </c>
      <c r="BC125" s="1273">
        <v>217</v>
      </c>
      <c r="BD125" s="1273">
        <v>179</v>
      </c>
      <c r="BE125" s="1273">
        <v>109</v>
      </c>
      <c r="BF125" s="1273">
        <v>109</v>
      </c>
      <c r="BG125" s="1273">
        <v>72</v>
      </c>
      <c r="BH125" s="1273">
        <v>77</v>
      </c>
      <c r="BI125" s="1273">
        <v>73</v>
      </c>
      <c r="BJ125" s="1273">
        <v>61</v>
      </c>
      <c r="BK125" s="1273">
        <v>73</v>
      </c>
      <c r="BL125" s="1273">
        <v>40</v>
      </c>
      <c r="BM125" s="1463"/>
    </row>
    <row r="126" spans="1:65">
      <c r="A126" s="1291">
        <v>111</v>
      </c>
      <c r="B126" s="1184" t="s">
        <v>77</v>
      </c>
      <c r="C126" s="1307">
        <v>8752</v>
      </c>
      <c r="D126" s="1307">
        <v>439</v>
      </c>
      <c r="E126" s="1307">
        <v>237</v>
      </c>
      <c r="F126" s="1307">
        <v>121</v>
      </c>
      <c r="G126" s="1307">
        <v>439</v>
      </c>
      <c r="H126" s="1307">
        <v>1805</v>
      </c>
      <c r="I126" s="1307">
        <v>1685</v>
      </c>
      <c r="J126" s="1307">
        <v>1137</v>
      </c>
      <c r="K126" s="1307">
        <v>663</v>
      </c>
      <c r="L126" s="1307">
        <v>467</v>
      </c>
      <c r="M126" s="1307">
        <v>417</v>
      </c>
      <c r="N126" s="1307">
        <v>268</v>
      </c>
      <c r="O126" s="1307">
        <v>253</v>
      </c>
      <c r="P126" s="1307">
        <v>179</v>
      </c>
      <c r="Q126" s="1307">
        <v>158</v>
      </c>
      <c r="R126" s="1307">
        <v>145</v>
      </c>
      <c r="S126" s="1307">
        <v>92</v>
      </c>
      <c r="T126" s="1307">
        <v>95</v>
      </c>
      <c r="U126" s="1307">
        <v>86</v>
      </c>
      <c r="V126" s="1307">
        <v>66</v>
      </c>
      <c r="W126" s="1308"/>
      <c r="X126" s="1307">
        <v>4627</v>
      </c>
      <c r="Y126" s="1307">
        <v>229</v>
      </c>
      <c r="Z126" s="1307">
        <v>110</v>
      </c>
      <c r="AA126" s="1307">
        <v>65</v>
      </c>
      <c r="AB126" s="1307">
        <v>252</v>
      </c>
      <c r="AC126" s="1307">
        <v>935</v>
      </c>
      <c r="AD126" s="1307">
        <v>877</v>
      </c>
      <c r="AE126" s="1307">
        <v>595</v>
      </c>
      <c r="AF126" s="1307">
        <v>378</v>
      </c>
      <c r="AG126" s="1307">
        <v>269</v>
      </c>
      <c r="AH126" s="1307">
        <v>228</v>
      </c>
      <c r="AI126" s="1307">
        <v>166</v>
      </c>
      <c r="AJ126" s="1307">
        <v>132</v>
      </c>
      <c r="AK126" s="1307">
        <v>104</v>
      </c>
      <c r="AL126" s="1307">
        <v>98</v>
      </c>
      <c r="AM126" s="1307">
        <v>72</v>
      </c>
      <c r="AN126" s="1307">
        <v>40</v>
      </c>
      <c r="AO126" s="1307">
        <v>34</v>
      </c>
      <c r="AP126" s="1307">
        <v>27</v>
      </c>
      <c r="AQ126" s="1307">
        <v>16</v>
      </c>
      <c r="AR126" s="2356"/>
      <c r="AS126" s="1307">
        <v>4125</v>
      </c>
      <c r="AT126" s="1307">
        <v>210</v>
      </c>
      <c r="AU126" s="1307">
        <v>127</v>
      </c>
      <c r="AV126" s="1307">
        <v>56</v>
      </c>
      <c r="AW126" s="1307">
        <v>187</v>
      </c>
      <c r="AX126" s="1307">
        <v>870</v>
      </c>
      <c r="AY126" s="1307">
        <v>808</v>
      </c>
      <c r="AZ126" s="1307">
        <v>542</v>
      </c>
      <c r="BA126" s="1307">
        <v>285</v>
      </c>
      <c r="BB126" s="1307">
        <v>198</v>
      </c>
      <c r="BC126" s="1307">
        <v>189</v>
      </c>
      <c r="BD126" s="1307">
        <v>102</v>
      </c>
      <c r="BE126" s="1307">
        <v>121</v>
      </c>
      <c r="BF126" s="1307">
        <v>75</v>
      </c>
      <c r="BG126" s="1307">
        <v>60</v>
      </c>
      <c r="BH126" s="1307">
        <v>73</v>
      </c>
      <c r="BI126" s="1307">
        <v>52</v>
      </c>
      <c r="BJ126" s="1307">
        <v>61</v>
      </c>
      <c r="BK126" s="1307">
        <v>59</v>
      </c>
      <c r="BL126" s="1307">
        <v>50</v>
      </c>
      <c r="BM126" s="1465"/>
    </row>
    <row r="127" spans="1:65">
      <c r="A127" s="1289">
        <v>201</v>
      </c>
      <c r="B127" s="1162" t="s">
        <v>416</v>
      </c>
      <c r="C127" s="1273">
        <v>13844</v>
      </c>
      <c r="D127" s="1273">
        <v>834</v>
      </c>
      <c r="E127" s="1273">
        <v>397</v>
      </c>
      <c r="F127" s="1273">
        <v>192</v>
      </c>
      <c r="G127" s="1273">
        <v>714</v>
      </c>
      <c r="H127" s="1273">
        <v>3237</v>
      </c>
      <c r="I127" s="1273">
        <v>2791</v>
      </c>
      <c r="J127" s="1273">
        <v>1722</v>
      </c>
      <c r="K127" s="1273">
        <v>1087</v>
      </c>
      <c r="L127" s="1273">
        <v>773</v>
      </c>
      <c r="M127" s="1273">
        <v>622</v>
      </c>
      <c r="N127" s="1273">
        <v>443</v>
      </c>
      <c r="O127" s="1273">
        <v>281</v>
      </c>
      <c r="P127" s="1273">
        <v>235</v>
      </c>
      <c r="Q127" s="1273">
        <v>136</v>
      </c>
      <c r="R127" s="1273">
        <v>101</v>
      </c>
      <c r="S127" s="1273">
        <v>78</v>
      </c>
      <c r="T127" s="1273">
        <v>88</v>
      </c>
      <c r="U127" s="1273">
        <v>70</v>
      </c>
      <c r="V127" s="1273">
        <v>43</v>
      </c>
      <c r="W127" s="1305"/>
      <c r="X127" s="1273">
        <v>7611</v>
      </c>
      <c r="Y127" s="1273">
        <v>441</v>
      </c>
      <c r="Z127" s="1273">
        <v>197</v>
      </c>
      <c r="AA127" s="1273">
        <v>101</v>
      </c>
      <c r="AB127" s="1273">
        <v>436</v>
      </c>
      <c r="AC127" s="1273">
        <v>1711</v>
      </c>
      <c r="AD127" s="1273">
        <v>1533</v>
      </c>
      <c r="AE127" s="1273">
        <v>953</v>
      </c>
      <c r="AF127" s="1273">
        <v>609</v>
      </c>
      <c r="AG127" s="1273">
        <v>439</v>
      </c>
      <c r="AH127" s="1273">
        <v>386</v>
      </c>
      <c r="AI127" s="1273">
        <v>287</v>
      </c>
      <c r="AJ127" s="1273">
        <v>169</v>
      </c>
      <c r="AK127" s="1273">
        <v>141</v>
      </c>
      <c r="AL127" s="1273">
        <v>79</v>
      </c>
      <c r="AM127" s="1273">
        <v>52</v>
      </c>
      <c r="AN127" s="1273">
        <v>23</v>
      </c>
      <c r="AO127" s="1273">
        <v>30</v>
      </c>
      <c r="AP127" s="1273">
        <v>18</v>
      </c>
      <c r="AQ127" s="1273">
        <v>6</v>
      </c>
      <c r="AR127" s="2355"/>
      <c r="AS127" s="1273">
        <v>6233</v>
      </c>
      <c r="AT127" s="1273">
        <v>393</v>
      </c>
      <c r="AU127" s="1273">
        <v>200</v>
      </c>
      <c r="AV127" s="1273">
        <v>91</v>
      </c>
      <c r="AW127" s="1273">
        <v>278</v>
      </c>
      <c r="AX127" s="1273">
        <v>1526</v>
      </c>
      <c r="AY127" s="1273">
        <v>1258</v>
      </c>
      <c r="AZ127" s="1273">
        <v>769</v>
      </c>
      <c r="BA127" s="1273">
        <v>478</v>
      </c>
      <c r="BB127" s="1273">
        <v>334</v>
      </c>
      <c r="BC127" s="1273">
        <v>236</v>
      </c>
      <c r="BD127" s="1273">
        <v>156</v>
      </c>
      <c r="BE127" s="1273">
        <v>112</v>
      </c>
      <c r="BF127" s="1273">
        <v>94</v>
      </c>
      <c r="BG127" s="1273">
        <v>57</v>
      </c>
      <c r="BH127" s="1273">
        <v>49</v>
      </c>
      <c r="BI127" s="1273">
        <v>55</v>
      </c>
      <c r="BJ127" s="1273">
        <v>58</v>
      </c>
      <c r="BK127" s="1273">
        <v>52</v>
      </c>
      <c r="BL127" s="1273">
        <v>37</v>
      </c>
      <c r="BM127" s="1463"/>
    </row>
    <row r="128" spans="1:65">
      <c r="A128" s="1289">
        <v>202</v>
      </c>
      <c r="B128" s="1162" t="s">
        <v>15</v>
      </c>
      <c r="C128" s="1273">
        <v>16467</v>
      </c>
      <c r="D128" s="1273">
        <v>1142</v>
      </c>
      <c r="E128" s="1273">
        <v>372</v>
      </c>
      <c r="F128" s="1273">
        <v>180</v>
      </c>
      <c r="G128" s="1273">
        <v>444</v>
      </c>
      <c r="H128" s="1273">
        <v>2587</v>
      </c>
      <c r="I128" s="1273">
        <v>3632</v>
      </c>
      <c r="J128" s="1273">
        <v>2425</v>
      </c>
      <c r="K128" s="1273">
        <v>1548</v>
      </c>
      <c r="L128" s="1273">
        <v>947</v>
      </c>
      <c r="M128" s="1273">
        <v>750</v>
      </c>
      <c r="N128" s="1273">
        <v>581</v>
      </c>
      <c r="O128" s="1273">
        <v>449</v>
      </c>
      <c r="P128" s="1273">
        <v>309</v>
      </c>
      <c r="Q128" s="1273">
        <v>258</v>
      </c>
      <c r="R128" s="1273">
        <v>208</v>
      </c>
      <c r="S128" s="1273">
        <v>163</v>
      </c>
      <c r="T128" s="1273">
        <v>192</v>
      </c>
      <c r="U128" s="1273">
        <v>170</v>
      </c>
      <c r="V128" s="1273">
        <v>110</v>
      </c>
      <c r="W128" s="1305"/>
      <c r="X128" s="1273">
        <v>8863</v>
      </c>
      <c r="Y128" s="1273">
        <v>612</v>
      </c>
      <c r="Z128" s="1273">
        <v>178</v>
      </c>
      <c r="AA128" s="1273">
        <v>86</v>
      </c>
      <c r="AB128" s="1273">
        <v>257</v>
      </c>
      <c r="AC128" s="1273">
        <v>1357</v>
      </c>
      <c r="AD128" s="1273">
        <v>1885</v>
      </c>
      <c r="AE128" s="1273">
        <v>1315</v>
      </c>
      <c r="AF128" s="1273">
        <v>857</v>
      </c>
      <c r="AG128" s="1273">
        <v>556</v>
      </c>
      <c r="AH128" s="1273">
        <v>447</v>
      </c>
      <c r="AI128" s="1273">
        <v>375</v>
      </c>
      <c r="AJ128" s="1273">
        <v>259</v>
      </c>
      <c r="AK128" s="1273">
        <v>190</v>
      </c>
      <c r="AL128" s="1273">
        <v>143</v>
      </c>
      <c r="AM128" s="1273">
        <v>109</v>
      </c>
      <c r="AN128" s="1273">
        <v>84</v>
      </c>
      <c r="AO128" s="1273">
        <v>70</v>
      </c>
      <c r="AP128" s="1273">
        <v>55</v>
      </c>
      <c r="AQ128" s="1273">
        <v>28</v>
      </c>
      <c r="AR128" s="1450"/>
      <c r="AS128" s="1304">
        <v>7604</v>
      </c>
      <c r="AT128" s="1273">
        <v>530</v>
      </c>
      <c r="AU128" s="1273">
        <v>194</v>
      </c>
      <c r="AV128" s="1273">
        <v>94</v>
      </c>
      <c r="AW128" s="1273">
        <v>187</v>
      </c>
      <c r="AX128" s="1273">
        <v>1230</v>
      </c>
      <c r="AY128" s="1273">
        <v>1747</v>
      </c>
      <c r="AZ128" s="1273">
        <v>1110</v>
      </c>
      <c r="BA128" s="1273">
        <v>691</v>
      </c>
      <c r="BB128" s="1273">
        <v>391</v>
      </c>
      <c r="BC128" s="1273">
        <v>303</v>
      </c>
      <c r="BD128" s="1273">
        <v>206</v>
      </c>
      <c r="BE128" s="1273">
        <v>190</v>
      </c>
      <c r="BF128" s="1273">
        <v>119</v>
      </c>
      <c r="BG128" s="1273">
        <v>115</v>
      </c>
      <c r="BH128" s="1273">
        <v>99</v>
      </c>
      <c r="BI128" s="1273">
        <v>79</v>
      </c>
      <c r="BJ128" s="1273">
        <v>122</v>
      </c>
      <c r="BK128" s="1273">
        <v>115</v>
      </c>
      <c r="BL128" s="1273">
        <v>82</v>
      </c>
      <c r="BM128" s="1463"/>
    </row>
    <row r="129" spans="1:65">
      <c r="A129" s="1289">
        <v>203</v>
      </c>
      <c r="B129" s="1162" t="s">
        <v>24</v>
      </c>
      <c r="C129" s="1273">
        <v>9777</v>
      </c>
      <c r="D129" s="1273">
        <v>689</v>
      </c>
      <c r="E129" s="1273">
        <v>236</v>
      </c>
      <c r="F129" s="1273">
        <v>179</v>
      </c>
      <c r="G129" s="1273">
        <v>379</v>
      </c>
      <c r="H129" s="1273">
        <v>1784</v>
      </c>
      <c r="I129" s="1273">
        <v>1972</v>
      </c>
      <c r="J129" s="1273">
        <v>1295</v>
      </c>
      <c r="K129" s="1273">
        <v>779</v>
      </c>
      <c r="L129" s="1273">
        <v>525</v>
      </c>
      <c r="M129" s="1273">
        <v>471</v>
      </c>
      <c r="N129" s="1273">
        <v>385</v>
      </c>
      <c r="O129" s="1273">
        <v>253</v>
      </c>
      <c r="P129" s="1273">
        <v>182</v>
      </c>
      <c r="Q129" s="1273">
        <v>179</v>
      </c>
      <c r="R129" s="1273">
        <v>131</v>
      </c>
      <c r="S129" s="1273">
        <v>108</v>
      </c>
      <c r="T129" s="1273">
        <v>104</v>
      </c>
      <c r="U129" s="1273">
        <v>73</v>
      </c>
      <c r="V129" s="1273">
        <v>53</v>
      </c>
      <c r="W129" s="1305"/>
      <c r="X129" s="1273">
        <v>5199</v>
      </c>
      <c r="Y129" s="1273">
        <v>338</v>
      </c>
      <c r="Z129" s="1273">
        <v>112</v>
      </c>
      <c r="AA129" s="1273">
        <v>109</v>
      </c>
      <c r="AB129" s="1273">
        <v>205</v>
      </c>
      <c r="AC129" s="1273">
        <v>953</v>
      </c>
      <c r="AD129" s="1273">
        <v>1009</v>
      </c>
      <c r="AE129" s="1273">
        <v>708</v>
      </c>
      <c r="AF129" s="1273">
        <v>451</v>
      </c>
      <c r="AG129" s="1273">
        <v>283</v>
      </c>
      <c r="AH129" s="1273">
        <v>282</v>
      </c>
      <c r="AI129" s="1273">
        <v>205</v>
      </c>
      <c r="AJ129" s="1273">
        <v>153</v>
      </c>
      <c r="AK129" s="1273">
        <v>109</v>
      </c>
      <c r="AL129" s="1273">
        <v>97</v>
      </c>
      <c r="AM129" s="1273">
        <v>64</v>
      </c>
      <c r="AN129" s="1273">
        <v>47</v>
      </c>
      <c r="AO129" s="1273">
        <v>42</v>
      </c>
      <c r="AP129" s="1273">
        <v>22</v>
      </c>
      <c r="AQ129" s="1273">
        <v>10</v>
      </c>
      <c r="AR129" s="1450"/>
      <c r="AS129" s="1304">
        <v>4578</v>
      </c>
      <c r="AT129" s="1273">
        <v>351</v>
      </c>
      <c r="AU129" s="1273">
        <v>124</v>
      </c>
      <c r="AV129" s="1273">
        <v>70</v>
      </c>
      <c r="AW129" s="1273">
        <v>174</v>
      </c>
      <c r="AX129" s="1273">
        <v>831</v>
      </c>
      <c r="AY129" s="1273">
        <v>963</v>
      </c>
      <c r="AZ129" s="1273">
        <v>587</v>
      </c>
      <c r="BA129" s="1273">
        <v>328</v>
      </c>
      <c r="BB129" s="1273">
        <v>242</v>
      </c>
      <c r="BC129" s="1273">
        <v>189</v>
      </c>
      <c r="BD129" s="1273">
        <v>180</v>
      </c>
      <c r="BE129" s="1273">
        <v>100</v>
      </c>
      <c r="BF129" s="1273">
        <v>73</v>
      </c>
      <c r="BG129" s="1273">
        <v>82</v>
      </c>
      <c r="BH129" s="1273">
        <v>67</v>
      </c>
      <c r="BI129" s="1273">
        <v>61</v>
      </c>
      <c r="BJ129" s="1273">
        <v>62</v>
      </c>
      <c r="BK129" s="1273">
        <v>51</v>
      </c>
      <c r="BL129" s="1273">
        <v>43</v>
      </c>
      <c r="BM129" s="1463"/>
    </row>
    <row r="130" spans="1:65">
      <c r="A130" s="1289">
        <v>204</v>
      </c>
      <c r="B130" s="1162" t="s">
        <v>16</v>
      </c>
      <c r="C130" s="1273">
        <v>19172</v>
      </c>
      <c r="D130" s="1273">
        <v>1260</v>
      </c>
      <c r="E130" s="1273">
        <v>626</v>
      </c>
      <c r="F130" s="1273">
        <v>346</v>
      </c>
      <c r="G130" s="1273">
        <v>695</v>
      </c>
      <c r="H130" s="1273">
        <v>3372</v>
      </c>
      <c r="I130" s="1273">
        <v>3613</v>
      </c>
      <c r="J130" s="1273">
        <v>2491</v>
      </c>
      <c r="K130" s="1273">
        <v>1713</v>
      </c>
      <c r="L130" s="1273">
        <v>1108</v>
      </c>
      <c r="M130" s="1273">
        <v>977</v>
      </c>
      <c r="N130" s="1273">
        <v>823</v>
      </c>
      <c r="O130" s="1273">
        <v>531</v>
      </c>
      <c r="P130" s="1273">
        <v>393</v>
      </c>
      <c r="Q130" s="1273">
        <v>265</v>
      </c>
      <c r="R130" s="1273">
        <v>286</v>
      </c>
      <c r="S130" s="1273">
        <v>179</v>
      </c>
      <c r="T130" s="1273">
        <v>211</v>
      </c>
      <c r="U130" s="1273">
        <v>164</v>
      </c>
      <c r="V130" s="1273">
        <v>119</v>
      </c>
      <c r="W130" s="1305"/>
      <c r="X130" s="1273">
        <v>9915</v>
      </c>
      <c r="Y130" s="1273">
        <v>638</v>
      </c>
      <c r="Z130" s="1273">
        <v>319</v>
      </c>
      <c r="AA130" s="1273">
        <v>176</v>
      </c>
      <c r="AB130" s="1273">
        <v>443</v>
      </c>
      <c r="AC130" s="1273">
        <v>1791</v>
      </c>
      <c r="AD130" s="1273">
        <v>1814</v>
      </c>
      <c r="AE130" s="1273">
        <v>1278</v>
      </c>
      <c r="AF130" s="1273">
        <v>876</v>
      </c>
      <c r="AG130" s="1273">
        <v>613</v>
      </c>
      <c r="AH130" s="1273">
        <v>532</v>
      </c>
      <c r="AI130" s="1273">
        <v>452</v>
      </c>
      <c r="AJ130" s="1273">
        <v>287</v>
      </c>
      <c r="AK130" s="1273">
        <v>209</v>
      </c>
      <c r="AL130" s="1273">
        <v>143</v>
      </c>
      <c r="AM130" s="1273">
        <v>134</v>
      </c>
      <c r="AN130" s="1273">
        <v>67</v>
      </c>
      <c r="AO130" s="1273">
        <v>73</v>
      </c>
      <c r="AP130" s="1273">
        <v>48</v>
      </c>
      <c r="AQ130" s="1273">
        <v>22</v>
      </c>
      <c r="AR130" s="1450"/>
      <c r="AS130" s="1304">
        <v>9257</v>
      </c>
      <c r="AT130" s="1273">
        <v>622</v>
      </c>
      <c r="AU130" s="1273">
        <v>307</v>
      </c>
      <c r="AV130" s="1273">
        <v>170</v>
      </c>
      <c r="AW130" s="1273">
        <v>252</v>
      </c>
      <c r="AX130" s="1273">
        <v>1581</v>
      </c>
      <c r="AY130" s="1273">
        <v>1799</v>
      </c>
      <c r="AZ130" s="1273">
        <v>1213</v>
      </c>
      <c r="BA130" s="1273">
        <v>837</v>
      </c>
      <c r="BB130" s="1273">
        <v>495</v>
      </c>
      <c r="BC130" s="1273">
        <v>445</v>
      </c>
      <c r="BD130" s="1273">
        <v>371</v>
      </c>
      <c r="BE130" s="1273">
        <v>244</v>
      </c>
      <c r="BF130" s="1273">
        <v>184</v>
      </c>
      <c r="BG130" s="1273">
        <v>122</v>
      </c>
      <c r="BH130" s="1273">
        <v>152</v>
      </c>
      <c r="BI130" s="1273">
        <v>112</v>
      </c>
      <c r="BJ130" s="1273">
        <v>138</v>
      </c>
      <c r="BK130" s="1273">
        <v>116</v>
      </c>
      <c r="BL130" s="1273">
        <v>97</v>
      </c>
      <c r="BM130" s="1463"/>
    </row>
    <row r="131" spans="1:65">
      <c r="A131" s="1289">
        <v>205</v>
      </c>
      <c r="B131" s="1162" t="s">
        <v>78</v>
      </c>
      <c r="C131" s="1273">
        <v>1503</v>
      </c>
      <c r="D131" s="1273">
        <v>88</v>
      </c>
      <c r="E131" s="1273">
        <v>41</v>
      </c>
      <c r="F131" s="1273">
        <v>28</v>
      </c>
      <c r="G131" s="1273">
        <v>104</v>
      </c>
      <c r="H131" s="1273">
        <v>351</v>
      </c>
      <c r="I131" s="1273">
        <v>277</v>
      </c>
      <c r="J131" s="1273">
        <v>164</v>
      </c>
      <c r="K131" s="1273">
        <v>107</v>
      </c>
      <c r="L131" s="1273">
        <v>79</v>
      </c>
      <c r="M131" s="1273">
        <v>69</v>
      </c>
      <c r="N131" s="1273">
        <v>46</v>
      </c>
      <c r="O131" s="1273">
        <v>44</v>
      </c>
      <c r="P131" s="1273">
        <v>22</v>
      </c>
      <c r="Q131" s="1273">
        <v>22</v>
      </c>
      <c r="R131" s="1273">
        <v>15</v>
      </c>
      <c r="S131" s="1273">
        <v>10</v>
      </c>
      <c r="T131" s="1273">
        <v>7</v>
      </c>
      <c r="U131" s="1273">
        <v>18</v>
      </c>
      <c r="V131" s="1273">
        <v>11</v>
      </c>
      <c r="W131" s="1305"/>
      <c r="X131" s="1273">
        <v>791</v>
      </c>
      <c r="Y131" s="1273">
        <v>47</v>
      </c>
      <c r="Z131" s="1273">
        <v>24</v>
      </c>
      <c r="AA131" s="1273">
        <v>19</v>
      </c>
      <c r="AB131" s="1273">
        <v>50</v>
      </c>
      <c r="AC131" s="1273">
        <v>176</v>
      </c>
      <c r="AD131" s="1273">
        <v>151</v>
      </c>
      <c r="AE131" s="1273">
        <v>88</v>
      </c>
      <c r="AF131" s="1273">
        <v>53</v>
      </c>
      <c r="AG131" s="1273">
        <v>42</v>
      </c>
      <c r="AH131" s="1273">
        <v>40</v>
      </c>
      <c r="AI131" s="1273">
        <v>23</v>
      </c>
      <c r="AJ131" s="1273">
        <v>26</v>
      </c>
      <c r="AK131" s="1273">
        <v>18</v>
      </c>
      <c r="AL131" s="1273">
        <v>13</v>
      </c>
      <c r="AM131" s="1273">
        <v>5</v>
      </c>
      <c r="AN131" s="1273">
        <v>6</v>
      </c>
      <c r="AO131" s="1273">
        <v>3</v>
      </c>
      <c r="AP131" s="1273">
        <v>3</v>
      </c>
      <c r="AQ131" s="1273">
        <v>4</v>
      </c>
      <c r="AR131" s="1450"/>
      <c r="AS131" s="1304">
        <v>712</v>
      </c>
      <c r="AT131" s="1273">
        <v>41</v>
      </c>
      <c r="AU131" s="1273">
        <v>17</v>
      </c>
      <c r="AV131" s="1273">
        <v>9</v>
      </c>
      <c r="AW131" s="1273">
        <v>54</v>
      </c>
      <c r="AX131" s="1273">
        <v>175</v>
      </c>
      <c r="AY131" s="1273">
        <v>126</v>
      </c>
      <c r="AZ131" s="1273">
        <v>76</v>
      </c>
      <c r="BA131" s="1273">
        <v>54</v>
      </c>
      <c r="BB131" s="1273">
        <v>37</v>
      </c>
      <c r="BC131" s="1273">
        <v>29</v>
      </c>
      <c r="BD131" s="1273">
        <v>23</v>
      </c>
      <c r="BE131" s="1273">
        <v>18</v>
      </c>
      <c r="BF131" s="1273">
        <v>4</v>
      </c>
      <c r="BG131" s="1273">
        <v>9</v>
      </c>
      <c r="BH131" s="1273">
        <v>10</v>
      </c>
      <c r="BI131" s="1273">
        <v>4</v>
      </c>
      <c r="BJ131" s="1273">
        <v>4</v>
      </c>
      <c r="BK131" s="1273">
        <v>15</v>
      </c>
      <c r="BL131" s="1273">
        <v>7</v>
      </c>
      <c r="BM131" s="1463"/>
    </row>
    <row r="132" spans="1:65">
      <c r="A132" s="1289">
        <v>206</v>
      </c>
      <c r="B132" s="1162" t="s">
        <v>17</v>
      </c>
      <c r="C132" s="1273">
        <v>4188</v>
      </c>
      <c r="D132" s="1273">
        <v>227</v>
      </c>
      <c r="E132" s="1273">
        <v>134</v>
      </c>
      <c r="F132" s="1273">
        <v>82</v>
      </c>
      <c r="G132" s="1273">
        <v>224</v>
      </c>
      <c r="H132" s="1273">
        <v>833</v>
      </c>
      <c r="I132" s="1273">
        <v>602</v>
      </c>
      <c r="J132" s="1273">
        <v>462</v>
      </c>
      <c r="K132" s="1273">
        <v>314</v>
      </c>
      <c r="L132" s="1273">
        <v>226</v>
      </c>
      <c r="M132" s="1273">
        <v>224</v>
      </c>
      <c r="N132" s="1273">
        <v>218</v>
      </c>
      <c r="O132" s="1273">
        <v>159</v>
      </c>
      <c r="P132" s="1273">
        <v>107</v>
      </c>
      <c r="Q132" s="1273">
        <v>90</v>
      </c>
      <c r="R132" s="1273">
        <v>71</v>
      </c>
      <c r="S132" s="1273">
        <v>73</v>
      </c>
      <c r="T132" s="1273">
        <v>56</v>
      </c>
      <c r="U132" s="1273">
        <v>52</v>
      </c>
      <c r="V132" s="1273">
        <v>34</v>
      </c>
      <c r="W132" s="1305"/>
      <c r="X132" s="1273">
        <v>2183</v>
      </c>
      <c r="Y132" s="1273">
        <v>118</v>
      </c>
      <c r="Z132" s="1273">
        <v>76</v>
      </c>
      <c r="AA132" s="1273">
        <v>39</v>
      </c>
      <c r="AB132" s="1273">
        <v>141</v>
      </c>
      <c r="AC132" s="1273">
        <v>505</v>
      </c>
      <c r="AD132" s="1273">
        <v>313</v>
      </c>
      <c r="AE132" s="1273">
        <v>229</v>
      </c>
      <c r="AF132" s="1273">
        <v>157</v>
      </c>
      <c r="AG132" s="1273">
        <v>106</v>
      </c>
      <c r="AH132" s="1273">
        <v>109</v>
      </c>
      <c r="AI132" s="1273">
        <v>116</v>
      </c>
      <c r="AJ132" s="1273">
        <v>69</v>
      </c>
      <c r="AK132" s="1273">
        <v>57</v>
      </c>
      <c r="AL132" s="1273">
        <v>49</v>
      </c>
      <c r="AM132" s="1273">
        <v>33</v>
      </c>
      <c r="AN132" s="1273">
        <v>31</v>
      </c>
      <c r="AO132" s="1273">
        <v>15</v>
      </c>
      <c r="AP132" s="1273">
        <v>16</v>
      </c>
      <c r="AQ132" s="1273">
        <v>4</v>
      </c>
      <c r="AR132" s="1450"/>
      <c r="AS132" s="1304">
        <v>2005</v>
      </c>
      <c r="AT132" s="1273">
        <v>109</v>
      </c>
      <c r="AU132" s="1273">
        <v>58</v>
      </c>
      <c r="AV132" s="1273">
        <v>43</v>
      </c>
      <c r="AW132" s="1273">
        <v>83</v>
      </c>
      <c r="AX132" s="1273">
        <v>328</v>
      </c>
      <c r="AY132" s="1273">
        <v>289</v>
      </c>
      <c r="AZ132" s="1273">
        <v>233</v>
      </c>
      <c r="BA132" s="1273">
        <v>157</v>
      </c>
      <c r="BB132" s="1273">
        <v>120</v>
      </c>
      <c r="BC132" s="1273">
        <v>115</v>
      </c>
      <c r="BD132" s="1273">
        <v>102</v>
      </c>
      <c r="BE132" s="1273">
        <v>90</v>
      </c>
      <c r="BF132" s="1273">
        <v>50</v>
      </c>
      <c r="BG132" s="1273">
        <v>41</v>
      </c>
      <c r="BH132" s="1273">
        <v>38</v>
      </c>
      <c r="BI132" s="1273">
        <v>42</v>
      </c>
      <c r="BJ132" s="1273">
        <v>41</v>
      </c>
      <c r="BK132" s="1273">
        <v>36</v>
      </c>
      <c r="BL132" s="1273">
        <v>30</v>
      </c>
      <c r="BM132" s="1463"/>
    </row>
    <row r="133" spans="1:65">
      <c r="A133" s="1289">
        <v>207</v>
      </c>
      <c r="B133" s="1162" t="s">
        <v>19</v>
      </c>
      <c r="C133" s="1273">
        <v>7622</v>
      </c>
      <c r="D133" s="1273">
        <v>520</v>
      </c>
      <c r="E133" s="1273">
        <v>209</v>
      </c>
      <c r="F133" s="1273">
        <v>122</v>
      </c>
      <c r="G133" s="1273">
        <v>378</v>
      </c>
      <c r="H133" s="1273">
        <v>1413</v>
      </c>
      <c r="I133" s="1273">
        <v>1446</v>
      </c>
      <c r="J133" s="1273">
        <v>1059</v>
      </c>
      <c r="K133" s="1273">
        <v>652</v>
      </c>
      <c r="L133" s="1273">
        <v>421</v>
      </c>
      <c r="M133" s="1273">
        <v>364</v>
      </c>
      <c r="N133" s="1273">
        <v>307</v>
      </c>
      <c r="O133" s="1273">
        <v>188</v>
      </c>
      <c r="P133" s="1273">
        <v>112</v>
      </c>
      <c r="Q133" s="1273">
        <v>92</v>
      </c>
      <c r="R133" s="1273">
        <v>87</v>
      </c>
      <c r="S133" s="1273">
        <v>78</v>
      </c>
      <c r="T133" s="1273">
        <v>70</v>
      </c>
      <c r="U133" s="1273">
        <v>67</v>
      </c>
      <c r="V133" s="1273">
        <v>37</v>
      </c>
      <c r="W133" s="1305"/>
      <c r="X133" s="1273">
        <v>4352</v>
      </c>
      <c r="Y133" s="1273">
        <v>266</v>
      </c>
      <c r="Z133" s="1273">
        <v>104</v>
      </c>
      <c r="AA133" s="1273">
        <v>67</v>
      </c>
      <c r="AB133" s="1273">
        <v>263</v>
      </c>
      <c r="AC133" s="1273">
        <v>836</v>
      </c>
      <c r="AD133" s="1273">
        <v>813</v>
      </c>
      <c r="AE133" s="1273">
        <v>607</v>
      </c>
      <c r="AF133" s="1273">
        <v>363</v>
      </c>
      <c r="AG133" s="1273">
        <v>259</v>
      </c>
      <c r="AH133" s="1273">
        <v>209</v>
      </c>
      <c r="AI133" s="1273">
        <v>195</v>
      </c>
      <c r="AJ133" s="1273">
        <v>111</v>
      </c>
      <c r="AK133" s="1273">
        <v>74</v>
      </c>
      <c r="AL133" s="1273">
        <v>55</v>
      </c>
      <c r="AM133" s="1273">
        <v>34</v>
      </c>
      <c r="AN133" s="1273">
        <v>39</v>
      </c>
      <c r="AO133" s="1273">
        <v>33</v>
      </c>
      <c r="AP133" s="1273">
        <v>15</v>
      </c>
      <c r="AQ133" s="1273">
        <v>9</v>
      </c>
      <c r="AR133" s="1450"/>
      <c r="AS133" s="1304">
        <v>3270</v>
      </c>
      <c r="AT133" s="1273">
        <v>254</v>
      </c>
      <c r="AU133" s="1273">
        <v>105</v>
      </c>
      <c r="AV133" s="1273">
        <v>55</v>
      </c>
      <c r="AW133" s="1273">
        <v>115</v>
      </c>
      <c r="AX133" s="1273">
        <v>577</v>
      </c>
      <c r="AY133" s="1273">
        <v>633</v>
      </c>
      <c r="AZ133" s="1273">
        <v>452</v>
      </c>
      <c r="BA133" s="1273">
        <v>289</v>
      </c>
      <c r="BB133" s="1273">
        <v>162</v>
      </c>
      <c r="BC133" s="1273">
        <v>155</v>
      </c>
      <c r="BD133" s="1273">
        <v>112</v>
      </c>
      <c r="BE133" s="1273">
        <v>77</v>
      </c>
      <c r="BF133" s="1273">
        <v>38</v>
      </c>
      <c r="BG133" s="1273">
        <v>37</v>
      </c>
      <c r="BH133" s="1273">
        <v>53</v>
      </c>
      <c r="BI133" s="1273">
        <v>39</v>
      </c>
      <c r="BJ133" s="1273">
        <v>37</v>
      </c>
      <c r="BK133" s="1273">
        <v>52</v>
      </c>
      <c r="BL133" s="1273">
        <v>28</v>
      </c>
      <c r="BM133" s="1463"/>
    </row>
    <row r="134" spans="1:65">
      <c r="A134" s="1289">
        <v>208</v>
      </c>
      <c r="B134" s="1162" t="s">
        <v>42</v>
      </c>
      <c r="C134" s="1273">
        <v>843</v>
      </c>
      <c r="D134" s="1273">
        <v>57</v>
      </c>
      <c r="E134" s="1273">
        <v>26</v>
      </c>
      <c r="F134" s="1273">
        <v>8</v>
      </c>
      <c r="G134" s="1273">
        <v>29</v>
      </c>
      <c r="H134" s="1273">
        <v>188</v>
      </c>
      <c r="I134" s="1273">
        <v>160</v>
      </c>
      <c r="J134" s="1273">
        <v>115</v>
      </c>
      <c r="K134" s="1273">
        <v>66</v>
      </c>
      <c r="L134" s="1273">
        <v>47</v>
      </c>
      <c r="M134" s="1273">
        <v>29</v>
      </c>
      <c r="N134" s="1273">
        <v>29</v>
      </c>
      <c r="O134" s="1273">
        <v>22</v>
      </c>
      <c r="P134" s="1273">
        <v>16</v>
      </c>
      <c r="Q134" s="1273">
        <v>14</v>
      </c>
      <c r="R134" s="1273">
        <v>8</v>
      </c>
      <c r="S134" s="1273">
        <v>5</v>
      </c>
      <c r="T134" s="1273">
        <v>10</v>
      </c>
      <c r="U134" s="1273">
        <v>9</v>
      </c>
      <c r="V134" s="1273">
        <v>5</v>
      </c>
      <c r="W134" s="1305"/>
      <c r="X134" s="1273">
        <v>432</v>
      </c>
      <c r="Y134" s="1273">
        <v>28</v>
      </c>
      <c r="Z134" s="1273">
        <v>15</v>
      </c>
      <c r="AA134" s="1273">
        <v>4</v>
      </c>
      <c r="AB134" s="1273">
        <v>12</v>
      </c>
      <c r="AC134" s="1273">
        <v>100</v>
      </c>
      <c r="AD134" s="1273">
        <v>76</v>
      </c>
      <c r="AE134" s="1273">
        <v>61</v>
      </c>
      <c r="AF134" s="1273">
        <v>42</v>
      </c>
      <c r="AG134" s="1273">
        <v>24</v>
      </c>
      <c r="AH134" s="1273">
        <v>14</v>
      </c>
      <c r="AI134" s="1273">
        <v>17</v>
      </c>
      <c r="AJ134" s="1273">
        <v>11</v>
      </c>
      <c r="AK134" s="1273">
        <v>9</v>
      </c>
      <c r="AL134" s="1273">
        <v>6</v>
      </c>
      <c r="AM134" s="1273">
        <v>4</v>
      </c>
      <c r="AN134" s="1273">
        <v>4</v>
      </c>
      <c r="AO134" s="1273">
        <v>1</v>
      </c>
      <c r="AP134" s="1273">
        <v>3</v>
      </c>
      <c r="AQ134" s="1273">
        <v>1</v>
      </c>
      <c r="AR134" s="1450"/>
      <c r="AS134" s="1304">
        <v>411</v>
      </c>
      <c r="AT134" s="1273">
        <v>29</v>
      </c>
      <c r="AU134" s="1273">
        <v>11</v>
      </c>
      <c r="AV134" s="1273">
        <v>4</v>
      </c>
      <c r="AW134" s="1273">
        <v>17</v>
      </c>
      <c r="AX134" s="1273">
        <v>88</v>
      </c>
      <c r="AY134" s="1273">
        <v>84</v>
      </c>
      <c r="AZ134" s="1273">
        <v>54</v>
      </c>
      <c r="BA134" s="1273">
        <v>24</v>
      </c>
      <c r="BB134" s="1273">
        <v>23</v>
      </c>
      <c r="BC134" s="1273">
        <v>15</v>
      </c>
      <c r="BD134" s="1273">
        <v>12</v>
      </c>
      <c r="BE134" s="1273">
        <v>11</v>
      </c>
      <c r="BF134" s="1273">
        <v>7</v>
      </c>
      <c r="BG134" s="1273">
        <v>8</v>
      </c>
      <c r="BH134" s="1273">
        <v>4</v>
      </c>
      <c r="BI134" s="1273">
        <v>1</v>
      </c>
      <c r="BJ134" s="1273">
        <v>9</v>
      </c>
      <c r="BK134" s="1273">
        <v>6</v>
      </c>
      <c r="BL134" s="1273">
        <v>4</v>
      </c>
      <c r="BM134" s="1463"/>
    </row>
    <row r="135" spans="1:65">
      <c r="A135" s="1289">
        <v>209</v>
      </c>
      <c r="B135" s="1162" t="s">
        <v>79</v>
      </c>
      <c r="C135" s="1273">
        <v>2008</v>
      </c>
      <c r="D135" s="1273">
        <v>97</v>
      </c>
      <c r="E135" s="1273">
        <v>53</v>
      </c>
      <c r="F135" s="1273">
        <v>28</v>
      </c>
      <c r="G135" s="1273">
        <v>171</v>
      </c>
      <c r="H135" s="1273">
        <v>558</v>
      </c>
      <c r="I135" s="1273">
        <v>358</v>
      </c>
      <c r="J135" s="1273">
        <v>236</v>
      </c>
      <c r="K135" s="1273">
        <v>137</v>
      </c>
      <c r="L135" s="1273">
        <v>91</v>
      </c>
      <c r="M135" s="1273">
        <v>64</v>
      </c>
      <c r="N135" s="1273">
        <v>50</v>
      </c>
      <c r="O135" s="1273">
        <v>42</v>
      </c>
      <c r="P135" s="1273">
        <v>37</v>
      </c>
      <c r="Q135" s="1273">
        <v>17</v>
      </c>
      <c r="R135" s="1273">
        <v>17</v>
      </c>
      <c r="S135" s="1273">
        <v>15</v>
      </c>
      <c r="T135" s="1273">
        <v>17</v>
      </c>
      <c r="U135" s="1273">
        <v>9</v>
      </c>
      <c r="V135" s="1273">
        <v>11</v>
      </c>
      <c r="W135" s="1305"/>
      <c r="X135" s="1273">
        <v>1007</v>
      </c>
      <c r="Y135" s="1273">
        <v>47</v>
      </c>
      <c r="Z135" s="1273">
        <v>26</v>
      </c>
      <c r="AA135" s="1273">
        <v>12</v>
      </c>
      <c r="AB135" s="1273">
        <v>82</v>
      </c>
      <c r="AC135" s="1273">
        <v>248</v>
      </c>
      <c r="AD135" s="1273">
        <v>185</v>
      </c>
      <c r="AE135" s="1273">
        <v>113</v>
      </c>
      <c r="AF135" s="1273">
        <v>78</v>
      </c>
      <c r="AG135" s="1273">
        <v>53</v>
      </c>
      <c r="AH135" s="1273">
        <v>40</v>
      </c>
      <c r="AI135" s="1273">
        <v>37</v>
      </c>
      <c r="AJ135" s="1273">
        <v>33</v>
      </c>
      <c r="AK135" s="1273">
        <v>19</v>
      </c>
      <c r="AL135" s="1273">
        <v>13</v>
      </c>
      <c r="AM135" s="1273">
        <v>9</v>
      </c>
      <c r="AN135" s="1273">
        <v>4</v>
      </c>
      <c r="AO135" s="1273">
        <v>4</v>
      </c>
      <c r="AP135" s="1273">
        <v>0</v>
      </c>
      <c r="AQ135" s="1273">
        <v>4</v>
      </c>
      <c r="AR135" s="1450"/>
      <c r="AS135" s="1304">
        <v>1001</v>
      </c>
      <c r="AT135" s="1273">
        <v>50</v>
      </c>
      <c r="AU135" s="1273">
        <v>27</v>
      </c>
      <c r="AV135" s="1273">
        <v>16</v>
      </c>
      <c r="AW135" s="1273">
        <v>89</v>
      </c>
      <c r="AX135" s="1273">
        <v>310</v>
      </c>
      <c r="AY135" s="1273">
        <v>173</v>
      </c>
      <c r="AZ135" s="1273">
        <v>123</v>
      </c>
      <c r="BA135" s="1273">
        <v>59</v>
      </c>
      <c r="BB135" s="1273">
        <v>38</v>
      </c>
      <c r="BC135" s="1273">
        <v>24</v>
      </c>
      <c r="BD135" s="1273">
        <v>13</v>
      </c>
      <c r="BE135" s="1273">
        <v>9</v>
      </c>
      <c r="BF135" s="1273">
        <v>18</v>
      </c>
      <c r="BG135" s="1273">
        <v>4</v>
      </c>
      <c r="BH135" s="1273">
        <v>8</v>
      </c>
      <c r="BI135" s="1273">
        <v>11</v>
      </c>
      <c r="BJ135" s="1273">
        <v>13</v>
      </c>
      <c r="BK135" s="1273">
        <v>9</v>
      </c>
      <c r="BL135" s="1273">
        <v>7</v>
      </c>
      <c r="BM135" s="1463"/>
    </row>
    <row r="136" spans="1:65">
      <c r="A136" s="1289">
        <v>210</v>
      </c>
      <c r="B136" s="1162" t="s">
        <v>25</v>
      </c>
      <c r="C136" s="1273">
        <v>7689</v>
      </c>
      <c r="D136" s="1273">
        <v>522</v>
      </c>
      <c r="E136" s="1273">
        <v>195</v>
      </c>
      <c r="F136" s="1273">
        <v>115</v>
      </c>
      <c r="G136" s="1273">
        <v>394</v>
      </c>
      <c r="H136" s="1273">
        <v>1570</v>
      </c>
      <c r="I136" s="1273">
        <v>1597</v>
      </c>
      <c r="J136" s="1273">
        <v>1057</v>
      </c>
      <c r="K136" s="1273">
        <v>605</v>
      </c>
      <c r="L136" s="1273">
        <v>354</v>
      </c>
      <c r="M136" s="1273">
        <v>338</v>
      </c>
      <c r="N136" s="1273">
        <v>238</v>
      </c>
      <c r="O136" s="1273">
        <v>153</v>
      </c>
      <c r="P136" s="1273">
        <v>133</v>
      </c>
      <c r="Q136" s="1273">
        <v>115</v>
      </c>
      <c r="R136" s="1273">
        <v>102</v>
      </c>
      <c r="S136" s="1273">
        <v>67</v>
      </c>
      <c r="T136" s="1273">
        <v>52</v>
      </c>
      <c r="U136" s="1273">
        <v>41</v>
      </c>
      <c r="V136" s="1273">
        <v>41</v>
      </c>
      <c r="W136" s="1305"/>
      <c r="X136" s="1273">
        <v>4246</v>
      </c>
      <c r="Y136" s="1273">
        <v>261</v>
      </c>
      <c r="Z136" s="1273">
        <v>97</v>
      </c>
      <c r="AA136" s="1273">
        <v>68</v>
      </c>
      <c r="AB136" s="1273">
        <v>251</v>
      </c>
      <c r="AC136" s="1273">
        <v>851</v>
      </c>
      <c r="AD136" s="1273">
        <v>874</v>
      </c>
      <c r="AE136" s="1273">
        <v>594</v>
      </c>
      <c r="AF136" s="1273">
        <v>351</v>
      </c>
      <c r="AG136" s="1273">
        <v>192</v>
      </c>
      <c r="AH136" s="1273">
        <v>199</v>
      </c>
      <c r="AI136" s="1273">
        <v>156</v>
      </c>
      <c r="AJ136" s="1273">
        <v>92</v>
      </c>
      <c r="AK136" s="1273">
        <v>77</v>
      </c>
      <c r="AL136" s="1273">
        <v>57</v>
      </c>
      <c r="AM136" s="1273">
        <v>50</v>
      </c>
      <c r="AN136" s="1273">
        <v>29</v>
      </c>
      <c r="AO136" s="1273">
        <v>19</v>
      </c>
      <c r="AP136" s="1273">
        <v>13</v>
      </c>
      <c r="AQ136" s="1273">
        <v>15</v>
      </c>
      <c r="AR136" s="1450"/>
      <c r="AS136" s="1304">
        <v>3443</v>
      </c>
      <c r="AT136" s="1273">
        <v>261</v>
      </c>
      <c r="AU136" s="1273">
        <v>98</v>
      </c>
      <c r="AV136" s="1273">
        <v>47</v>
      </c>
      <c r="AW136" s="1273">
        <v>143</v>
      </c>
      <c r="AX136" s="1273">
        <v>719</v>
      </c>
      <c r="AY136" s="1273">
        <v>723</v>
      </c>
      <c r="AZ136" s="1273">
        <v>463</v>
      </c>
      <c r="BA136" s="1273">
        <v>254</v>
      </c>
      <c r="BB136" s="1273">
        <v>162</v>
      </c>
      <c r="BC136" s="1273">
        <v>139</v>
      </c>
      <c r="BD136" s="1273">
        <v>82</v>
      </c>
      <c r="BE136" s="1273">
        <v>61</v>
      </c>
      <c r="BF136" s="1273">
        <v>56</v>
      </c>
      <c r="BG136" s="1273">
        <v>58</v>
      </c>
      <c r="BH136" s="1273">
        <v>52</v>
      </c>
      <c r="BI136" s="1273">
        <v>38</v>
      </c>
      <c r="BJ136" s="1273">
        <v>33</v>
      </c>
      <c r="BK136" s="1273">
        <v>28</v>
      </c>
      <c r="BL136" s="1273">
        <v>26</v>
      </c>
      <c r="BM136" s="1463"/>
    </row>
    <row r="137" spans="1:65">
      <c r="A137" s="1289">
        <v>212</v>
      </c>
      <c r="B137" s="1162" t="s">
        <v>43</v>
      </c>
      <c r="C137" s="1273">
        <v>1254</v>
      </c>
      <c r="D137" s="1273">
        <v>63</v>
      </c>
      <c r="E137" s="1273">
        <v>32</v>
      </c>
      <c r="F137" s="1273">
        <v>23</v>
      </c>
      <c r="G137" s="1273">
        <v>62</v>
      </c>
      <c r="H137" s="1273">
        <v>317</v>
      </c>
      <c r="I137" s="1273">
        <v>239</v>
      </c>
      <c r="J137" s="1273">
        <v>152</v>
      </c>
      <c r="K137" s="1273">
        <v>107</v>
      </c>
      <c r="L137" s="1273">
        <v>61</v>
      </c>
      <c r="M137" s="1273">
        <v>54</v>
      </c>
      <c r="N137" s="1273">
        <v>32</v>
      </c>
      <c r="O137" s="1273">
        <v>29</v>
      </c>
      <c r="P137" s="1273">
        <v>18</v>
      </c>
      <c r="Q137" s="1273">
        <v>12</v>
      </c>
      <c r="R137" s="1273">
        <v>10</v>
      </c>
      <c r="S137" s="1273">
        <v>13</v>
      </c>
      <c r="T137" s="1273">
        <v>11</v>
      </c>
      <c r="U137" s="1273">
        <v>14</v>
      </c>
      <c r="V137" s="1273">
        <v>5</v>
      </c>
      <c r="W137" s="1305"/>
      <c r="X137" s="1273">
        <v>692</v>
      </c>
      <c r="Y137" s="1273">
        <v>39</v>
      </c>
      <c r="Z137" s="1273">
        <v>13</v>
      </c>
      <c r="AA137" s="1273">
        <v>16</v>
      </c>
      <c r="AB137" s="1273">
        <v>38</v>
      </c>
      <c r="AC137" s="1273">
        <v>150</v>
      </c>
      <c r="AD137" s="1273">
        <v>133</v>
      </c>
      <c r="AE137" s="1273">
        <v>100</v>
      </c>
      <c r="AF137" s="1273">
        <v>51</v>
      </c>
      <c r="AG137" s="1273">
        <v>42</v>
      </c>
      <c r="AH137" s="1273">
        <v>35</v>
      </c>
      <c r="AI137" s="1273">
        <v>20</v>
      </c>
      <c r="AJ137" s="1273">
        <v>15</v>
      </c>
      <c r="AK137" s="1273">
        <v>12</v>
      </c>
      <c r="AL137" s="1273">
        <v>7</v>
      </c>
      <c r="AM137" s="1273">
        <v>6</v>
      </c>
      <c r="AN137" s="1273">
        <v>5</v>
      </c>
      <c r="AO137" s="1273">
        <v>4</v>
      </c>
      <c r="AP137" s="1273">
        <v>5</v>
      </c>
      <c r="AQ137" s="1273">
        <v>1</v>
      </c>
      <c r="AR137" s="1450"/>
      <c r="AS137" s="1304">
        <v>562</v>
      </c>
      <c r="AT137" s="1273">
        <v>24</v>
      </c>
      <c r="AU137" s="1273">
        <v>19</v>
      </c>
      <c r="AV137" s="1273">
        <v>7</v>
      </c>
      <c r="AW137" s="1273">
        <v>24</v>
      </c>
      <c r="AX137" s="1273">
        <v>167</v>
      </c>
      <c r="AY137" s="1273">
        <v>106</v>
      </c>
      <c r="AZ137" s="1273">
        <v>52</v>
      </c>
      <c r="BA137" s="1273">
        <v>56</v>
      </c>
      <c r="BB137" s="1273">
        <v>19</v>
      </c>
      <c r="BC137" s="1273">
        <v>19</v>
      </c>
      <c r="BD137" s="1273">
        <v>12</v>
      </c>
      <c r="BE137" s="1273">
        <v>14</v>
      </c>
      <c r="BF137" s="1273">
        <v>6</v>
      </c>
      <c r="BG137" s="1273">
        <v>5</v>
      </c>
      <c r="BH137" s="1273">
        <v>4</v>
      </c>
      <c r="BI137" s="1273">
        <v>8</v>
      </c>
      <c r="BJ137" s="1273">
        <v>7</v>
      </c>
      <c r="BK137" s="1273">
        <v>9</v>
      </c>
      <c r="BL137" s="1273">
        <v>4</v>
      </c>
      <c r="BM137" s="1463"/>
    </row>
    <row r="138" spans="1:65">
      <c r="A138" s="1289">
        <v>213</v>
      </c>
      <c r="B138" s="1162" t="s">
        <v>80</v>
      </c>
      <c r="C138" s="1273">
        <v>1329</v>
      </c>
      <c r="D138" s="1273">
        <v>52</v>
      </c>
      <c r="E138" s="1273">
        <v>23</v>
      </c>
      <c r="F138" s="1273">
        <v>9</v>
      </c>
      <c r="G138" s="1273">
        <v>69</v>
      </c>
      <c r="H138" s="1273">
        <v>308</v>
      </c>
      <c r="I138" s="1273">
        <v>300</v>
      </c>
      <c r="J138" s="1273">
        <v>177</v>
      </c>
      <c r="K138" s="1273">
        <v>124</v>
      </c>
      <c r="L138" s="1273">
        <v>57</v>
      </c>
      <c r="M138" s="1273">
        <v>51</v>
      </c>
      <c r="N138" s="1273">
        <v>42</v>
      </c>
      <c r="O138" s="1273">
        <v>38</v>
      </c>
      <c r="P138" s="1273">
        <v>10</v>
      </c>
      <c r="Q138" s="1273">
        <v>13</v>
      </c>
      <c r="R138" s="1273">
        <v>7</v>
      </c>
      <c r="S138" s="1273">
        <v>21</v>
      </c>
      <c r="T138" s="1273">
        <v>15</v>
      </c>
      <c r="U138" s="1273">
        <v>7</v>
      </c>
      <c r="V138" s="1273">
        <v>6</v>
      </c>
      <c r="W138" s="1305"/>
      <c r="X138" s="1273">
        <v>758</v>
      </c>
      <c r="Y138" s="1273">
        <v>30</v>
      </c>
      <c r="Z138" s="1273">
        <v>13</v>
      </c>
      <c r="AA138" s="1273">
        <v>5</v>
      </c>
      <c r="AB138" s="1273">
        <v>41</v>
      </c>
      <c r="AC138" s="1273">
        <v>161</v>
      </c>
      <c r="AD138" s="1273">
        <v>181</v>
      </c>
      <c r="AE138" s="1273">
        <v>115</v>
      </c>
      <c r="AF138" s="1273">
        <v>73</v>
      </c>
      <c r="AG138" s="1273">
        <v>33</v>
      </c>
      <c r="AH138" s="1273">
        <v>28</v>
      </c>
      <c r="AI138" s="1273">
        <v>21</v>
      </c>
      <c r="AJ138" s="1273">
        <v>27</v>
      </c>
      <c r="AK138" s="1273">
        <v>5</v>
      </c>
      <c r="AL138" s="1273">
        <v>7</v>
      </c>
      <c r="AM138" s="1273">
        <v>1</v>
      </c>
      <c r="AN138" s="1273">
        <v>8</v>
      </c>
      <c r="AO138" s="1273">
        <v>3</v>
      </c>
      <c r="AP138" s="1273">
        <v>3</v>
      </c>
      <c r="AQ138" s="1273">
        <v>3</v>
      </c>
      <c r="AR138" s="1450"/>
      <c r="AS138" s="1304">
        <v>571</v>
      </c>
      <c r="AT138" s="1273">
        <v>22</v>
      </c>
      <c r="AU138" s="1273">
        <v>10</v>
      </c>
      <c r="AV138" s="1273">
        <v>4</v>
      </c>
      <c r="AW138" s="1273">
        <v>28</v>
      </c>
      <c r="AX138" s="1273">
        <v>147</v>
      </c>
      <c r="AY138" s="1273">
        <v>119</v>
      </c>
      <c r="AZ138" s="1273">
        <v>62</v>
      </c>
      <c r="BA138" s="1273">
        <v>51</v>
      </c>
      <c r="BB138" s="1273">
        <v>24</v>
      </c>
      <c r="BC138" s="1273">
        <v>23</v>
      </c>
      <c r="BD138" s="1273">
        <v>21</v>
      </c>
      <c r="BE138" s="1273">
        <v>11</v>
      </c>
      <c r="BF138" s="1273">
        <v>5</v>
      </c>
      <c r="BG138" s="1273">
        <v>6</v>
      </c>
      <c r="BH138" s="1273">
        <v>6</v>
      </c>
      <c r="BI138" s="1273">
        <v>13</v>
      </c>
      <c r="BJ138" s="1273">
        <v>12</v>
      </c>
      <c r="BK138" s="1273">
        <v>4</v>
      </c>
      <c r="BL138" s="1273">
        <v>3</v>
      </c>
      <c r="BM138" s="1463"/>
    </row>
    <row r="139" spans="1:65">
      <c r="A139" s="1289">
        <v>214</v>
      </c>
      <c r="B139" s="1162" t="s">
        <v>20</v>
      </c>
      <c r="C139" s="1273">
        <v>7752</v>
      </c>
      <c r="D139" s="1273">
        <v>414</v>
      </c>
      <c r="E139" s="1273">
        <v>198</v>
      </c>
      <c r="F139" s="1273">
        <v>127</v>
      </c>
      <c r="G139" s="1273">
        <v>300</v>
      </c>
      <c r="H139" s="1273">
        <v>1410</v>
      </c>
      <c r="I139" s="1273">
        <v>1438</v>
      </c>
      <c r="J139" s="1273">
        <v>924</v>
      </c>
      <c r="K139" s="1273">
        <v>631</v>
      </c>
      <c r="L139" s="1273">
        <v>407</v>
      </c>
      <c r="M139" s="1273">
        <v>417</v>
      </c>
      <c r="N139" s="1273">
        <v>349</v>
      </c>
      <c r="O139" s="1273">
        <v>255</v>
      </c>
      <c r="P139" s="1273">
        <v>190</v>
      </c>
      <c r="Q139" s="1273">
        <v>137</v>
      </c>
      <c r="R139" s="1273">
        <v>171</v>
      </c>
      <c r="S139" s="1273">
        <v>97</v>
      </c>
      <c r="T139" s="1273">
        <v>118</v>
      </c>
      <c r="U139" s="1273">
        <v>93</v>
      </c>
      <c r="V139" s="1273">
        <v>76</v>
      </c>
      <c r="W139" s="1305"/>
      <c r="X139" s="1273">
        <v>3883</v>
      </c>
      <c r="Y139" s="1273">
        <v>220</v>
      </c>
      <c r="Z139" s="1273">
        <v>98</v>
      </c>
      <c r="AA139" s="1273">
        <v>72</v>
      </c>
      <c r="AB139" s="1273">
        <v>157</v>
      </c>
      <c r="AC139" s="1273">
        <v>744</v>
      </c>
      <c r="AD139" s="1273">
        <v>676</v>
      </c>
      <c r="AE139" s="1273">
        <v>435</v>
      </c>
      <c r="AF139" s="1273">
        <v>334</v>
      </c>
      <c r="AG139" s="1273">
        <v>218</v>
      </c>
      <c r="AH139" s="1273">
        <v>224</v>
      </c>
      <c r="AI139" s="1273">
        <v>177</v>
      </c>
      <c r="AJ139" s="1273">
        <v>143</v>
      </c>
      <c r="AK139" s="1273">
        <v>112</v>
      </c>
      <c r="AL139" s="1273">
        <v>70</v>
      </c>
      <c r="AM139" s="1273">
        <v>82</v>
      </c>
      <c r="AN139" s="1273">
        <v>38</v>
      </c>
      <c r="AO139" s="1273">
        <v>38</v>
      </c>
      <c r="AP139" s="1273">
        <v>28</v>
      </c>
      <c r="AQ139" s="1273">
        <v>17</v>
      </c>
      <c r="AR139" s="1450"/>
      <c r="AS139" s="1304">
        <v>3869</v>
      </c>
      <c r="AT139" s="1273">
        <v>194</v>
      </c>
      <c r="AU139" s="1273">
        <v>100</v>
      </c>
      <c r="AV139" s="1273">
        <v>55</v>
      </c>
      <c r="AW139" s="1273">
        <v>143</v>
      </c>
      <c r="AX139" s="1273">
        <v>666</v>
      </c>
      <c r="AY139" s="1273">
        <v>762</v>
      </c>
      <c r="AZ139" s="1273">
        <v>489</v>
      </c>
      <c r="BA139" s="1273">
        <v>297</v>
      </c>
      <c r="BB139" s="1273">
        <v>189</v>
      </c>
      <c r="BC139" s="1273">
        <v>193</v>
      </c>
      <c r="BD139" s="1273">
        <v>172</v>
      </c>
      <c r="BE139" s="1273">
        <v>112</v>
      </c>
      <c r="BF139" s="1273">
        <v>78</v>
      </c>
      <c r="BG139" s="1273">
        <v>67</v>
      </c>
      <c r="BH139" s="1273">
        <v>89</v>
      </c>
      <c r="BI139" s="1273">
        <v>59</v>
      </c>
      <c r="BJ139" s="1273">
        <v>80</v>
      </c>
      <c r="BK139" s="1273">
        <v>65</v>
      </c>
      <c r="BL139" s="1273">
        <v>59</v>
      </c>
      <c r="BM139" s="1463"/>
    </row>
    <row r="140" spans="1:65">
      <c r="A140" s="1289">
        <v>215</v>
      </c>
      <c r="B140" s="1162" t="s">
        <v>81</v>
      </c>
      <c r="C140" s="1273">
        <v>2301</v>
      </c>
      <c r="D140" s="1273">
        <v>105</v>
      </c>
      <c r="E140" s="1273">
        <v>43</v>
      </c>
      <c r="F140" s="1273">
        <v>35</v>
      </c>
      <c r="G140" s="1273">
        <v>114</v>
      </c>
      <c r="H140" s="1273">
        <v>555</v>
      </c>
      <c r="I140" s="1273">
        <v>442</v>
      </c>
      <c r="J140" s="1273">
        <v>274</v>
      </c>
      <c r="K140" s="1273">
        <v>162</v>
      </c>
      <c r="L140" s="1273">
        <v>132</v>
      </c>
      <c r="M140" s="1273">
        <v>106</v>
      </c>
      <c r="N140" s="1273">
        <v>71</v>
      </c>
      <c r="O140" s="1273">
        <v>60</v>
      </c>
      <c r="P140" s="1273">
        <v>41</v>
      </c>
      <c r="Q140" s="1273">
        <v>42</v>
      </c>
      <c r="R140" s="1273">
        <v>33</v>
      </c>
      <c r="S140" s="1273">
        <v>30</v>
      </c>
      <c r="T140" s="1273">
        <v>26</v>
      </c>
      <c r="U140" s="1273">
        <v>16</v>
      </c>
      <c r="V140" s="1273">
        <v>14</v>
      </c>
      <c r="W140" s="1305"/>
      <c r="X140" s="1273">
        <v>1215</v>
      </c>
      <c r="Y140" s="1273">
        <v>52</v>
      </c>
      <c r="Z140" s="1273">
        <v>23</v>
      </c>
      <c r="AA140" s="1273">
        <v>16</v>
      </c>
      <c r="AB140" s="1273">
        <v>60</v>
      </c>
      <c r="AC140" s="1273">
        <v>284</v>
      </c>
      <c r="AD140" s="1273">
        <v>239</v>
      </c>
      <c r="AE140" s="1273">
        <v>154</v>
      </c>
      <c r="AF140" s="1273">
        <v>90</v>
      </c>
      <c r="AG140" s="1273">
        <v>64</v>
      </c>
      <c r="AH140" s="1273">
        <v>54</v>
      </c>
      <c r="AI140" s="1273">
        <v>45</v>
      </c>
      <c r="AJ140" s="1273">
        <v>36</v>
      </c>
      <c r="AK140" s="1273">
        <v>22</v>
      </c>
      <c r="AL140" s="1273">
        <v>25</v>
      </c>
      <c r="AM140" s="1273">
        <v>16</v>
      </c>
      <c r="AN140" s="1273">
        <v>12</v>
      </c>
      <c r="AO140" s="1273">
        <v>12</v>
      </c>
      <c r="AP140" s="1273">
        <v>6</v>
      </c>
      <c r="AQ140" s="1273">
        <v>5</v>
      </c>
      <c r="AR140" s="1450"/>
      <c r="AS140" s="1304">
        <v>1086</v>
      </c>
      <c r="AT140" s="1273">
        <v>53</v>
      </c>
      <c r="AU140" s="1273">
        <v>20</v>
      </c>
      <c r="AV140" s="1273">
        <v>19</v>
      </c>
      <c r="AW140" s="1273">
        <v>54</v>
      </c>
      <c r="AX140" s="1273">
        <v>271</v>
      </c>
      <c r="AY140" s="1273">
        <v>203</v>
      </c>
      <c r="AZ140" s="1273">
        <v>120</v>
      </c>
      <c r="BA140" s="1273">
        <v>72</v>
      </c>
      <c r="BB140" s="1273">
        <v>68</v>
      </c>
      <c r="BC140" s="1273">
        <v>52</v>
      </c>
      <c r="BD140" s="1273">
        <v>26</v>
      </c>
      <c r="BE140" s="1273">
        <v>24</v>
      </c>
      <c r="BF140" s="1273">
        <v>19</v>
      </c>
      <c r="BG140" s="1273">
        <v>17</v>
      </c>
      <c r="BH140" s="1273">
        <v>17</v>
      </c>
      <c r="BI140" s="1273">
        <v>18</v>
      </c>
      <c r="BJ140" s="1273">
        <v>14</v>
      </c>
      <c r="BK140" s="1273">
        <v>10</v>
      </c>
      <c r="BL140" s="1273">
        <v>9</v>
      </c>
      <c r="BM140" s="1463"/>
    </row>
    <row r="141" spans="1:65">
      <c r="A141" s="1289">
        <v>216</v>
      </c>
      <c r="B141" s="1162" t="s">
        <v>26</v>
      </c>
      <c r="C141" s="1273">
        <v>2838</v>
      </c>
      <c r="D141" s="1273">
        <v>150</v>
      </c>
      <c r="E141" s="1273">
        <v>66</v>
      </c>
      <c r="F141" s="1273">
        <v>37</v>
      </c>
      <c r="G141" s="1273">
        <v>143</v>
      </c>
      <c r="H141" s="1273">
        <v>584</v>
      </c>
      <c r="I141" s="1273">
        <v>637</v>
      </c>
      <c r="J141" s="1273">
        <v>394</v>
      </c>
      <c r="K141" s="1273">
        <v>219</v>
      </c>
      <c r="L141" s="1273">
        <v>148</v>
      </c>
      <c r="M141" s="1273">
        <v>135</v>
      </c>
      <c r="N141" s="1273">
        <v>88</v>
      </c>
      <c r="O141" s="1273">
        <v>65</v>
      </c>
      <c r="P141" s="1273">
        <v>41</v>
      </c>
      <c r="Q141" s="1273">
        <v>26</v>
      </c>
      <c r="R141" s="1273">
        <v>31</v>
      </c>
      <c r="S141" s="1273">
        <v>15</v>
      </c>
      <c r="T141" s="1273">
        <v>20</v>
      </c>
      <c r="U141" s="1273">
        <v>22</v>
      </c>
      <c r="V141" s="1273">
        <v>17</v>
      </c>
      <c r="W141" s="1305"/>
      <c r="X141" s="1273">
        <v>1596</v>
      </c>
      <c r="Y141" s="1273">
        <v>85</v>
      </c>
      <c r="Z141" s="1273">
        <v>33</v>
      </c>
      <c r="AA141" s="1273">
        <v>20</v>
      </c>
      <c r="AB141" s="1273">
        <v>87</v>
      </c>
      <c r="AC141" s="1273">
        <v>317</v>
      </c>
      <c r="AD141" s="1273">
        <v>361</v>
      </c>
      <c r="AE141" s="1273">
        <v>237</v>
      </c>
      <c r="AF141" s="1273">
        <v>120</v>
      </c>
      <c r="AG141" s="1273">
        <v>86</v>
      </c>
      <c r="AH141" s="1273">
        <v>82</v>
      </c>
      <c r="AI141" s="1273">
        <v>50</v>
      </c>
      <c r="AJ141" s="1273">
        <v>39</v>
      </c>
      <c r="AK141" s="1273">
        <v>19</v>
      </c>
      <c r="AL141" s="1273">
        <v>13</v>
      </c>
      <c r="AM141" s="1273">
        <v>19</v>
      </c>
      <c r="AN141" s="1273">
        <v>8</v>
      </c>
      <c r="AO141" s="1273">
        <v>8</v>
      </c>
      <c r="AP141" s="1273">
        <v>10</v>
      </c>
      <c r="AQ141" s="1273">
        <v>2</v>
      </c>
      <c r="AR141" s="1450"/>
      <c r="AS141" s="1304">
        <v>1242</v>
      </c>
      <c r="AT141" s="1273">
        <v>65</v>
      </c>
      <c r="AU141" s="1273">
        <v>33</v>
      </c>
      <c r="AV141" s="1273">
        <v>17</v>
      </c>
      <c r="AW141" s="1273">
        <v>56</v>
      </c>
      <c r="AX141" s="1273">
        <v>267</v>
      </c>
      <c r="AY141" s="1273">
        <v>276</v>
      </c>
      <c r="AZ141" s="1273">
        <v>157</v>
      </c>
      <c r="BA141" s="1273">
        <v>99</v>
      </c>
      <c r="BB141" s="1273">
        <v>62</v>
      </c>
      <c r="BC141" s="1273">
        <v>53</v>
      </c>
      <c r="BD141" s="1273">
        <v>38</v>
      </c>
      <c r="BE141" s="1273">
        <v>26</v>
      </c>
      <c r="BF141" s="1273">
        <v>22</v>
      </c>
      <c r="BG141" s="1273">
        <v>13</v>
      </c>
      <c r="BH141" s="1273">
        <v>12</v>
      </c>
      <c r="BI141" s="1273">
        <v>7</v>
      </c>
      <c r="BJ141" s="1273">
        <v>12</v>
      </c>
      <c r="BK141" s="1273">
        <v>12</v>
      </c>
      <c r="BL141" s="1273">
        <v>15</v>
      </c>
      <c r="BM141" s="1463"/>
    </row>
    <row r="142" spans="1:65">
      <c r="A142" s="1289">
        <v>217</v>
      </c>
      <c r="B142" s="1162" t="s">
        <v>21</v>
      </c>
      <c r="C142" s="1273">
        <v>5297</v>
      </c>
      <c r="D142" s="1273">
        <v>227</v>
      </c>
      <c r="E142" s="1273">
        <v>90</v>
      </c>
      <c r="F142" s="1273">
        <v>79</v>
      </c>
      <c r="G142" s="1273">
        <v>263</v>
      </c>
      <c r="H142" s="1273">
        <v>1191</v>
      </c>
      <c r="I142" s="1273">
        <v>1064</v>
      </c>
      <c r="J142" s="1273">
        <v>634</v>
      </c>
      <c r="K142" s="1273">
        <v>384</v>
      </c>
      <c r="L142" s="1273">
        <v>263</v>
      </c>
      <c r="M142" s="1273">
        <v>273</v>
      </c>
      <c r="N142" s="1273">
        <v>189</v>
      </c>
      <c r="O142" s="1273">
        <v>121</v>
      </c>
      <c r="P142" s="1273">
        <v>91</v>
      </c>
      <c r="Q142" s="1273">
        <v>80</v>
      </c>
      <c r="R142" s="1273">
        <v>66</v>
      </c>
      <c r="S142" s="1273">
        <v>67</v>
      </c>
      <c r="T142" s="1273">
        <v>104</v>
      </c>
      <c r="U142" s="1273">
        <v>69</v>
      </c>
      <c r="V142" s="1273">
        <v>42</v>
      </c>
      <c r="W142" s="1305"/>
      <c r="X142" s="1273">
        <v>2807</v>
      </c>
      <c r="Y142" s="1273">
        <v>131</v>
      </c>
      <c r="Z142" s="1273">
        <v>46</v>
      </c>
      <c r="AA142" s="1273">
        <v>39</v>
      </c>
      <c r="AB142" s="1273">
        <v>139</v>
      </c>
      <c r="AC142" s="1273">
        <v>627</v>
      </c>
      <c r="AD142" s="1273">
        <v>582</v>
      </c>
      <c r="AE142" s="1273">
        <v>354</v>
      </c>
      <c r="AF142" s="1273">
        <v>218</v>
      </c>
      <c r="AG142" s="1273">
        <v>135</v>
      </c>
      <c r="AH142" s="1273">
        <v>143</v>
      </c>
      <c r="AI142" s="1273">
        <v>107</v>
      </c>
      <c r="AJ142" s="1273">
        <v>66</v>
      </c>
      <c r="AK142" s="1273">
        <v>45</v>
      </c>
      <c r="AL142" s="1273">
        <v>51</v>
      </c>
      <c r="AM142" s="1273">
        <v>26</v>
      </c>
      <c r="AN142" s="1273">
        <v>21</v>
      </c>
      <c r="AO142" s="1273">
        <v>35</v>
      </c>
      <c r="AP142" s="1273">
        <v>34</v>
      </c>
      <c r="AQ142" s="1273">
        <v>8</v>
      </c>
      <c r="AR142" s="1450"/>
      <c r="AS142" s="1304">
        <v>2490</v>
      </c>
      <c r="AT142" s="1273">
        <v>96</v>
      </c>
      <c r="AU142" s="1273">
        <v>44</v>
      </c>
      <c r="AV142" s="1273">
        <v>40</v>
      </c>
      <c r="AW142" s="1273">
        <v>124</v>
      </c>
      <c r="AX142" s="1273">
        <v>564</v>
      </c>
      <c r="AY142" s="1273">
        <v>482</v>
      </c>
      <c r="AZ142" s="1273">
        <v>280</v>
      </c>
      <c r="BA142" s="1273">
        <v>166</v>
      </c>
      <c r="BB142" s="1273">
        <v>128</v>
      </c>
      <c r="BC142" s="1273">
        <v>130</v>
      </c>
      <c r="BD142" s="1273">
        <v>82</v>
      </c>
      <c r="BE142" s="1273">
        <v>55</v>
      </c>
      <c r="BF142" s="1273">
        <v>46</v>
      </c>
      <c r="BG142" s="1273">
        <v>29</v>
      </c>
      <c r="BH142" s="1273">
        <v>40</v>
      </c>
      <c r="BI142" s="1273">
        <v>46</v>
      </c>
      <c r="BJ142" s="1273">
        <v>69</v>
      </c>
      <c r="BK142" s="1273">
        <v>35</v>
      </c>
      <c r="BL142" s="1273">
        <v>34</v>
      </c>
      <c r="BM142" s="1463"/>
    </row>
    <row r="143" spans="1:65">
      <c r="A143" s="1289">
        <v>218</v>
      </c>
      <c r="B143" s="1162" t="s">
        <v>32</v>
      </c>
      <c r="C143" s="1273">
        <v>1585</v>
      </c>
      <c r="D143" s="1273">
        <v>80</v>
      </c>
      <c r="E143" s="1273">
        <v>39</v>
      </c>
      <c r="F143" s="1273">
        <v>19</v>
      </c>
      <c r="G143" s="1273">
        <v>125</v>
      </c>
      <c r="H143" s="1273">
        <v>355</v>
      </c>
      <c r="I143" s="1273">
        <v>321</v>
      </c>
      <c r="J143" s="1273">
        <v>189</v>
      </c>
      <c r="K143" s="1273">
        <v>96</v>
      </c>
      <c r="L143" s="1273">
        <v>83</v>
      </c>
      <c r="M143" s="1273">
        <v>68</v>
      </c>
      <c r="N143" s="1273">
        <v>56</v>
      </c>
      <c r="O143" s="1273">
        <v>35</v>
      </c>
      <c r="P143" s="1273">
        <v>26</v>
      </c>
      <c r="Q143" s="1273">
        <v>25</v>
      </c>
      <c r="R143" s="1273">
        <v>22</v>
      </c>
      <c r="S143" s="1273">
        <v>9</v>
      </c>
      <c r="T143" s="1273">
        <v>12</v>
      </c>
      <c r="U143" s="1273">
        <v>20</v>
      </c>
      <c r="V143" s="1273">
        <v>5</v>
      </c>
      <c r="W143" s="1305"/>
      <c r="X143" s="1273">
        <v>872</v>
      </c>
      <c r="Y143" s="1273">
        <v>42</v>
      </c>
      <c r="Z143" s="1273">
        <v>25</v>
      </c>
      <c r="AA143" s="1273">
        <v>9</v>
      </c>
      <c r="AB143" s="1273">
        <v>80</v>
      </c>
      <c r="AC143" s="1273">
        <v>194</v>
      </c>
      <c r="AD143" s="1273">
        <v>162</v>
      </c>
      <c r="AE143" s="1273">
        <v>106</v>
      </c>
      <c r="AF143" s="1273">
        <v>60</v>
      </c>
      <c r="AG143" s="1273">
        <v>45</v>
      </c>
      <c r="AH143" s="1273">
        <v>38</v>
      </c>
      <c r="AI143" s="1273">
        <v>24</v>
      </c>
      <c r="AJ143" s="1273">
        <v>23</v>
      </c>
      <c r="AK143" s="1273">
        <v>15</v>
      </c>
      <c r="AL143" s="1273">
        <v>17</v>
      </c>
      <c r="AM143" s="1273">
        <v>12</v>
      </c>
      <c r="AN143" s="1273">
        <v>4</v>
      </c>
      <c r="AO143" s="1273">
        <v>7</v>
      </c>
      <c r="AP143" s="1273">
        <v>7</v>
      </c>
      <c r="AQ143" s="1273">
        <v>2</v>
      </c>
      <c r="AR143" s="1450"/>
      <c r="AS143" s="1304">
        <v>713</v>
      </c>
      <c r="AT143" s="1273">
        <v>38</v>
      </c>
      <c r="AU143" s="1273">
        <v>14</v>
      </c>
      <c r="AV143" s="1273">
        <v>10</v>
      </c>
      <c r="AW143" s="1273">
        <v>45</v>
      </c>
      <c r="AX143" s="1273">
        <v>161</v>
      </c>
      <c r="AY143" s="1273">
        <v>159</v>
      </c>
      <c r="AZ143" s="1273">
        <v>83</v>
      </c>
      <c r="BA143" s="1273">
        <v>36</v>
      </c>
      <c r="BB143" s="1273">
        <v>38</v>
      </c>
      <c r="BC143" s="1273">
        <v>30</v>
      </c>
      <c r="BD143" s="1273">
        <v>32</v>
      </c>
      <c r="BE143" s="1273">
        <v>12</v>
      </c>
      <c r="BF143" s="1273">
        <v>11</v>
      </c>
      <c r="BG143" s="1273">
        <v>8</v>
      </c>
      <c r="BH143" s="1273">
        <v>10</v>
      </c>
      <c r="BI143" s="1273">
        <v>5</v>
      </c>
      <c r="BJ143" s="1273">
        <v>5</v>
      </c>
      <c r="BK143" s="1273">
        <v>13</v>
      </c>
      <c r="BL143" s="1273">
        <v>3</v>
      </c>
      <c r="BM143" s="1463"/>
    </row>
    <row r="144" spans="1:65">
      <c r="A144" s="1289">
        <v>219</v>
      </c>
      <c r="B144" s="1162" t="s">
        <v>22</v>
      </c>
      <c r="C144" s="1273">
        <v>4212</v>
      </c>
      <c r="D144" s="1273">
        <v>153</v>
      </c>
      <c r="E144" s="1273">
        <v>90</v>
      </c>
      <c r="F144" s="1273">
        <v>78</v>
      </c>
      <c r="G144" s="1273">
        <v>171</v>
      </c>
      <c r="H144" s="1273">
        <v>989</v>
      </c>
      <c r="I144" s="1273">
        <v>980</v>
      </c>
      <c r="J144" s="1273">
        <v>522</v>
      </c>
      <c r="K144" s="1273">
        <v>294</v>
      </c>
      <c r="L144" s="1273">
        <v>180</v>
      </c>
      <c r="M144" s="1273">
        <v>164</v>
      </c>
      <c r="N144" s="1273">
        <v>127</v>
      </c>
      <c r="O144" s="1273">
        <v>127</v>
      </c>
      <c r="P144" s="1273">
        <v>109</v>
      </c>
      <c r="Q144" s="1273">
        <v>67</v>
      </c>
      <c r="R144" s="1273">
        <v>51</v>
      </c>
      <c r="S144" s="1273">
        <v>37</v>
      </c>
      <c r="T144" s="1273">
        <v>28</v>
      </c>
      <c r="U144" s="1273">
        <v>27</v>
      </c>
      <c r="V144" s="1273">
        <v>18</v>
      </c>
      <c r="W144" s="1305"/>
      <c r="X144" s="1273">
        <v>2269</v>
      </c>
      <c r="Y144" s="1273">
        <v>74</v>
      </c>
      <c r="Z144" s="1273">
        <v>43</v>
      </c>
      <c r="AA144" s="1273">
        <v>39</v>
      </c>
      <c r="AB144" s="1273">
        <v>106</v>
      </c>
      <c r="AC144" s="1273">
        <v>561</v>
      </c>
      <c r="AD144" s="1273">
        <v>505</v>
      </c>
      <c r="AE144" s="1273">
        <v>285</v>
      </c>
      <c r="AF144" s="1273">
        <v>159</v>
      </c>
      <c r="AG144" s="1273">
        <v>103</v>
      </c>
      <c r="AH144" s="1273">
        <v>88</v>
      </c>
      <c r="AI144" s="1273">
        <v>70</v>
      </c>
      <c r="AJ144" s="1273">
        <v>68</v>
      </c>
      <c r="AK144" s="1273">
        <v>61</v>
      </c>
      <c r="AL144" s="1273">
        <v>39</v>
      </c>
      <c r="AM144" s="1273">
        <v>29</v>
      </c>
      <c r="AN144" s="1273">
        <v>19</v>
      </c>
      <c r="AO144" s="1273">
        <v>8</v>
      </c>
      <c r="AP144" s="1273">
        <v>8</v>
      </c>
      <c r="AQ144" s="1273">
        <v>4</v>
      </c>
      <c r="AR144" s="1450"/>
      <c r="AS144" s="1304">
        <v>1943</v>
      </c>
      <c r="AT144" s="1273">
        <v>79</v>
      </c>
      <c r="AU144" s="1273">
        <v>47</v>
      </c>
      <c r="AV144" s="1273">
        <v>39</v>
      </c>
      <c r="AW144" s="1273">
        <v>65</v>
      </c>
      <c r="AX144" s="1273">
        <v>428</v>
      </c>
      <c r="AY144" s="1273">
        <v>475</v>
      </c>
      <c r="AZ144" s="1273">
        <v>237</v>
      </c>
      <c r="BA144" s="1273">
        <v>135</v>
      </c>
      <c r="BB144" s="1273">
        <v>77</v>
      </c>
      <c r="BC144" s="1273">
        <v>76</v>
      </c>
      <c r="BD144" s="1273">
        <v>57</v>
      </c>
      <c r="BE144" s="1273">
        <v>59</v>
      </c>
      <c r="BF144" s="1273">
        <v>48</v>
      </c>
      <c r="BG144" s="1273">
        <v>28</v>
      </c>
      <c r="BH144" s="1273">
        <v>22</v>
      </c>
      <c r="BI144" s="1273">
        <v>18</v>
      </c>
      <c r="BJ144" s="1273">
        <v>20</v>
      </c>
      <c r="BK144" s="1273">
        <v>19</v>
      </c>
      <c r="BL144" s="1273">
        <v>14</v>
      </c>
      <c r="BM144" s="1463"/>
    </row>
    <row r="145" spans="1:65">
      <c r="A145" s="1289">
        <v>220</v>
      </c>
      <c r="B145" s="1162" t="s">
        <v>33</v>
      </c>
      <c r="C145" s="1273">
        <v>1249</v>
      </c>
      <c r="D145" s="1273">
        <v>70</v>
      </c>
      <c r="E145" s="1273">
        <v>31</v>
      </c>
      <c r="F145" s="1273">
        <v>18</v>
      </c>
      <c r="G145" s="1273">
        <v>60</v>
      </c>
      <c r="H145" s="1273">
        <v>276</v>
      </c>
      <c r="I145" s="1273">
        <v>265</v>
      </c>
      <c r="J145" s="1273">
        <v>177</v>
      </c>
      <c r="K145" s="1273">
        <v>105</v>
      </c>
      <c r="L145" s="1273">
        <v>77</v>
      </c>
      <c r="M145" s="1273">
        <v>37</v>
      </c>
      <c r="N145" s="1273">
        <v>45</v>
      </c>
      <c r="O145" s="1273">
        <v>21</v>
      </c>
      <c r="P145" s="1273">
        <v>18</v>
      </c>
      <c r="Q145" s="1273">
        <v>14</v>
      </c>
      <c r="R145" s="1273">
        <v>6</v>
      </c>
      <c r="S145" s="1273">
        <v>5</v>
      </c>
      <c r="T145" s="1273">
        <v>11</v>
      </c>
      <c r="U145" s="1273">
        <v>7</v>
      </c>
      <c r="V145" s="1273">
        <v>6</v>
      </c>
      <c r="W145" s="1305"/>
      <c r="X145" s="1273">
        <v>663</v>
      </c>
      <c r="Y145" s="1273">
        <v>37</v>
      </c>
      <c r="Z145" s="1273">
        <v>16</v>
      </c>
      <c r="AA145" s="1273">
        <v>8</v>
      </c>
      <c r="AB145" s="1273">
        <v>32</v>
      </c>
      <c r="AC145" s="1273">
        <v>132</v>
      </c>
      <c r="AD145" s="1273">
        <v>160</v>
      </c>
      <c r="AE145" s="1273">
        <v>104</v>
      </c>
      <c r="AF145" s="1273">
        <v>60</v>
      </c>
      <c r="AG145" s="1273">
        <v>36</v>
      </c>
      <c r="AH145" s="1273">
        <v>18</v>
      </c>
      <c r="AI145" s="1273">
        <v>19</v>
      </c>
      <c r="AJ145" s="1273">
        <v>13</v>
      </c>
      <c r="AK145" s="1273">
        <v>12</v>
      </c>
      <c r="AL145" s="1273">
        <v>9</v>
      </c>
      <c r="AM145" s="1273">
        <v>2</v>
      </c>
      <c r="AN145" s="1273">
        <v>2</v>
      </c>
      <c r="AO145" s="1273">
        <v>0</v>
      </c>
      <c r="AP145" s="1273">
        <v>1</v>
      </c>
      <c r="AQ145" s="1273">
        <v>2</v>
      </c>
      <c r="AR145" s="1450"/>
      <c r="AS145" s="1304">
        <v>586</v>
      </c>
      <c r="AT145" s="1273">
        <v>33</v>
      </c>
      <c r="AU145" s="1273">
        <v>15</v>
      </c>
      <c r="AV145" s="1273">
        <v>10</v>
      </c>
      <c r="AW145" s="1273">
        <v>28</v>
      </c>
      <c r="AX145" s="1273">
        <v>144</v>
      </c>
      <c r="AY145" s="1273">
        <v>105</v>
      </c>
      <c r="AZ145" s="1273">
        <v>73</v>
      </c>
      <c r="BA145" s="1273">
        <v>45</v>
      </c>
      <c r="BB145" s="1273">
        <v>41</v>
      </c>
      <c r="BC145" s="1273">
        <v>19</v>
      </c>
      <c r="BD145" s="1273">
        <v>26</v>
      </c>
      <c r="BE145" s="1273">
        <v>8</v>
      </c>
      <c r="BF145" s="1273">
        <v>6</v>
      </c>
      <c r="BG145" s="1273">
        <v>5</v>
      </c>
      <c r="BH145" s="1273">
        <v>4</v>
      </c>
      <c r="BI145" s="1273">
        <v>3</v>
      </c>
      <c r="BJ145" s="1273">
        <v>11</v>
      </c>
      <c r="BK145" s="1273">
        <v>6</v>
      </c>
      <c r="BL145" s="1273">
        <v>4</v>
      </c>
      <c r="BM145" s="1463"/>
    </row>
    <row r="146" spans="1:65">
      <c r="A146" s="1289">
        <v>221</v>
      </c>
      <c r="B146" s="1162" t="s">
        <v>2495</v>
      </c>
      <c r="C146" s="1273">
        <v>1247</v>
      </c>
      <c r="D146" s="1273">
        <v>80</v>
      </c>
      <c r="E146" s="1273">
        <v>32</v>
      </c>
      <c r="F146" s="1273">
        <v>16</v>
      </c>
      <c r="G146" s="1273">
        <v>60</v>
      </c>
      <c r="H146" s="1273">
        <v>309</v>
      </c>
      <c r="I146" s="1273">
        <v>254</v>
      </c>
      <c r="J146" s="1273">
        <v>155</v>
      </c>
      <c r="K146" s="1273">
        <v>84</v>
      </c>
      <c r="L146" s="1273">
        <v>52</v>
      </c>
      <c r="M146" s="1273">
        <v>41</v>
      </c>
      <c r="N146" s="1273">
        <v>37</v>
      </c>
      <c r="O146" s="1273">
        <v>25</v>
      </c>
      <c r="P146" s="1273">
        <v>23</v>
      </c>
      <c r="Q146" s="1273">
        <v>24</v>
      </c>
      <c r="R146" s="1273">
        <v>20</v>
      </c>
      <c r="S146" s="1273">
        <v>8</v>
      </c>
      <c r="T146" s="1273">
        <v>9</v>
      </c>
      <c r="U146" s="1273">
        <v>7</v>
      </c>
      <c r="V146" s="1273">
        <v>11</v>
      </c>
      <c r="W146" s="1305"/>
      <c r="X146" s="1273">
        <v>617</v>
      </c>
      <c r="Y146" s="1273">
        <v>46</v>
      </c>
      <c r="Z146" s="1273">
        <v>18</v>
      </c>
      <c r="AA146" s="1273">
        <v>9</v>
      </c>
      <c r="AB146" s="1273">
        <v>30</v>
      </c>
      <c r="AC146" s="1273">
        <v>141</v>
      </c>
      <c r="AD146" s="1273">
        <v>115</v>
      </c>
      <c r="AE146" s="1273">
        <v>78</v>
      </c>
      <c r="AF146" s="1273">
        <v>44</v>
      </c>
      <c r="AG146" s="1273">
        <v>31</v>
      </c>
      <c r="AH146" s="1273">
        <v>22</v>
      </c>
      <c r="AI146" s="1273">
        <v>19</v>
      </c>
      <c r="AJ146" s="1273">
        <v>17</v>
      </c>
      <c r="AK146" s="1273">
        <v>13</v>
      </c>
      <c r="AL146" s="1273">
        <v>14</v>
      </c>
      <c r="AM146" s="1273">
        <v>7</v>
      </c>
      <c r="AN146" s="1273">
        <v>6</v>
      </c>
      <c r="AO146" s="1273">
        <v>1</v>
      </c>
      <c r="AP146" s="1273">
        <v>3</v>
      </c>
      <c r="AQ146" s="1273">
        <v>3</v>
      </c>
      <c r="AR146" s="1450"/>
      <c r="AS146" s="1304">
        <v>630</v>
      </c>
      <c r="AT146" s="1273">
        <v>34</v>
      </c>
      <c r="AU146" s="1273">
        <v>14</v>
      </c>
      <c r="AV146" s="1273">
        <v>7</v>
      </c>
      <c r="AW146" s="1273">
        <v>30</v>
      </c>
      <c r="AX146" s="1273">
        <v>168</v>
      </c>
      <c r="AY146" s="1273">
        <v>139</v>
      </c>
      <c r="AZ146" s="1273">
        <v>77</v>
      </c>
      <c r="BA146" s="1273">
        <v>40</v>
      </c>
      <c r="BB146" s="1273">
        <v>21</v>
      </c>
      <c r="BC146" s="1273">
        <v>19</v>
      </c>
      <c r="BD146" s="1273">
        <v>18</v>
      </c>
      <c r="BE146" s="1273">
        <v>8</v>
      </c>
      <c r="BF146" s="1273">
        <v>10</v>
      </c>
      <c r="BG146" s="1273">
        <v>10</v>
      </c>
      <c r="BH146" s="1273">
        <v>13</v>
      </c>
      <c r="BI146" s="1273">
        <v>2</v>
      </c>
      <c r="BJ146" s="1273">
        <v>8</v>
      </c>
      <c r="BK146" s="1273">
        <v>4</v>
      </c>
      <c r="BL146" s="1273">
        <v>8</v>
      </c>
      <c r="BM146" s="1463"/>
    </row>
    <row r="147" spans="1:65">
      <c r="A147" s="1289">
        <v>222</v>
      </c>
      <c r="B147" s="1162" t="s">
        <v>648</v>
      </c>
      <c r="C147" s="1273">
        <v>544</v>
      </c>
      <c r="D147" s="1273">
        <v>28</v>
      </c>
      <c r="E147" s="1273">
        <v>11</v>
      </c>
      <c r="F147" s="1273">
        <v>3</v>
      </c>
      <c r="G147" s="1273">
        <v>36</v>
      </c>
      <c r="H147" s="1273">
        <v>148</v>
      </c>
      <c r="I147" s="1273">
        <v>79</v>
      </c>
      <c r="J147" s="1273">
        <v>61</v>
      </c>
      <c r="K147" s="1273">
        <v>33</v>
      </c>
      <c r="L147" s="1273">
        <v>23</v>
      </c>
      <c r="M147" s="1273">
        <v>31</v>
      </c>
      <c r="N147" s="1273">
        <v>15</v>
      </c>
      <c r="O147" s="1273">
        <v>12</v>
      </c>
      <c r="P147" s="1273">
        <v>12</v>
      </c>
      <c r="Q147" s="1273">
        <v>12</v>
      </c>
      <c r="R147" s="1273">
        <v>13</v>
      </c>
      <c r="S147" s="1273">
        <v>5</v>
      </c>
      <c r="T147" s="1273">
        <v>10</v>
      </c>
      <c r="U147" s="1273">
        <v>5</v>
      </c>
      <c r="V147" s="1273">
        <v>7</v>
      </c>
      <c r="W147" s="1305"/>
      <c r="X147" s="1273">
        <v>279</v>
      </c>
      <c r="Y147" s="1273">
        <v>17</v>
      </c>
      <c r="Z147" s="1273">
        <v>7</v>
      </c>
      <c r="AA147" s="1273">
        <v>2</v>
      </c>
      <c r="AB147" s="1273">
        <v>17</v>
      </c>
      <c r="AC147" s="1273">
        <v>75</v>
      </c>
      <c r="AD147" s="1273">
        <v>36</v>
      </c>
      <c r="AE147" s="1273">
        <v>30</v>
      </c>
      <c r="AF147" s="1273">
        <v>21</v>
      </c>
      <c r="AG147" s="1273">
        <v>15</v>
      </c>
      <c r="AH147" s="1273">
        <v>21</v>
      </c>
      <c r="AI147" s="1273">
        <v>7</v>
      </c>
      <c r="AJ147" s="1273">
        <v>9</v>
      </c>
      <c r="AK147" s="1273">
        <v>5</v>
      </c>
      <c r="AL147" s="1273">
        <v>6</v>
      </c>
      <c r="AM147" s="1273">
        <v>6</v>
      </c>
      <c r="AN147" s="1273">
        <v>2</v>
      </c>
      <c r="AO147" s="1273">
        <v>3</v>
      </c>
      <c r="AP147" s="1273">
        <v>0</v>
      </c>
      <c r="AQ147" s="1273">
        <v>0</v>
      </c>
      <c r="AR147" s="1450"/>
      <c r="AS147" s="1304">
        <v>265</v>
      </c>
      <c r="AT147" s="1273">
        <v>11</v>
      </c>
      <c r="AU147" s="1273">
        <v>4</v>
      </c>
      <c r="AV147" s="1273">
        <v>1</v>
      </c>
      <c r="AW147" s="1273">
        <v>19</v>
      </c>
      <c r="AX147" s="1273">
        <v>73</v>
      </c>
      <c r="AY147" s="1273">
        <v>43</v>
      </c>
      <c r="AZ147" s="1273">
        <v>31</v>
      </c>
      <c r="BA147" s="1273">
        <v>12</v>
      </c>
      <c r="BB147" s="1273">
        <v>8</v>
      </c>
      <c r="BC147" s="1273">
        <v>10</v>
      </c>
      <c r="BD147" s="1273">
        <v>8</v>
      </c>
      <c r="BE147" s="1273">
        <v>3</v>
      </c>
      <c r="BF147" s="1273">
        <v>7</v>
      </c>
      <c r="BG147" s="1273">
        <v>6</v>
      </c>
      <c r="BH147" s="1273">
        <v>7</v>
      </c>
      <c r="BI147" s="1273">
        <v>3</v>
      </c>
      <c r="BJ147" s="1273">
        <v>7</v>
      </c>
      <c r="BK147" s="1273">
        <v>5</v>
      </c>
      <c r="BL147" s="1273">
        <v>7</v>
      </c>
      <c r="BM147" s="1463"/>
    </row>
    <row r="148" spans="1:65">
      <c r="A148" s="1289">
        <v>223</v>
      </c>
      <c r="B148" s="1162" t="s">
        <v>649</v>
      </c>
      <c r="C148" s="1273">
        <v>1470</v>
      </c>
      <c r="D148" s="1273">
        <v>62</v>
      </c>
      <c r="E148" s="1273">
        <v>27</v>
      </c>
      <c r="F148" s="1273">
        <v>16</v>
      </c>
      <c r="G148" s="1273">
        <v>104</v>
      </c>
      <c r="H148" s="1273">
        <v>387</v>
      </c>
      <c r="I148" s="1273">
        <v>291</v>
      </c>
      <c r="J148" s="1273">
        <v>157</v>
      </c>
      <c r="K148" s="1273">
        <v>106</v>
      </c>
      <c r="L148" s="1273">
        <v>64</v>
      </c>
      <c r="M148" s="1273">
        <v>52</v>
      </c>
      <c r="N148" s="1273">
        <v>37</v>
      </c>
      <c r="O148" s="1273">
        <v>34</v>
      </c>
      <c r="P148" s="1273">
        <v>23</v>
      </c>
      <c r="Q148" s="1273">
        <v>18</v>
      </c>
      <c r="R148" s="1273">
        <v>32</v>
      </c>
      <c r="S148" s="1273">
        <v>21</v>
      </c>
      <c r="T148" s="1273">
        <v>11</v>
      </c>
      <c r="U148" s="1273">
        <v>19</v>
      </c>
      <c r="V148" s="1273">
        <v>9</v>
      </c>
      <c r="W148" s="1305"/>
      <c r="X148" s="1273">
        <v>742</v>
      </c>
      <c r="Y148" s="1273">
        <v>30</v>
      </c>
      <c r="Z148" s="1273">
        <v>13</v>
      </c>
      <c r="AA148" s="1273">
        <v>7</v>
      </c>
      <c r="AB148" s="1273">
        <v>52</v>
      </c>
      <c r="AC148" s="1273">
        <v>172</v>
      </c>
      <c r="AD148" s="1273">
        <v>165</v>
      </c>
      <c r="AE148" s="1273">
        <v>88</v>
      </c>
      <c r="AF148" s="1273">
        <v>60</v>
      </c>
      <c r="AG148" s="1273">
        <v>35</v>
      </c>
      <c r="AH148" s="1273">
        <v>26</v>
      </c>
      <c r="AI148" s="1273">
        <v>18</v>
      </c>
      <c r="AJ148" s="1273">
        <v>24</v>
      </c>
      <c r="AK148" s="1273">
        <v>13</v>
      </c>
      <c r="AL148" s="1273">
        <v>9</v>
      </c>
      <c r="AM148" s="1273">
        <v>14</v>
      </c>
      <c r="AN148" s="1273">
        <v>10</v>
      </c>
      <c r="AO148" s="1273">
        <v>2</v>
      </c>
      <c r="AP148" s="1273">
        <v>4</v>
      </c>
      <c r="AQ148" s="1273">
        <v>0</v>
      </c>
      <c r="AR148" s="1450"/>
      <c r="AS148" s="1304">
        <v>728</v>
      </c>
      <c r="AT148" s="1273">
        <v>32</v>
      </c>
      <c r="AU148" s="1273">
        <v>14</v>
      </c>
      <c r="AV148" s="1273">
        <v>9</v>
      </c>
      <c r="AW148" s="1273">
        <v>52</v>
      </c>
      <c r="AX148" s="1273">
        <v>215</v>
      </c>
      <c r="AY148" s="1273">
        <v>126</v>
      </c>
      <c r="AZ148" s="1273">
        <v>69</v>
      </c>
      <c r="BA148" s="1273">
        <v>46</v>
      </c>
      <c r="BB148" s="1273">
        <v>29</v>
      </c>
      <c r="BC148" s="1273">
        <v>26</v>
      </c>
      <c r="BD148" s="1273">
        <v>19</v>
      </c>
      <c r="BE148" s="1273">
        <v>10</v>
      </c>
      <c r="BF148" s="1273">
        <v>10</v>
      </c>
      <c r="BG148" s="1273">
        <v>9</v>
      </c>
      <c r="BH148" s="1273">
        <v>18</v>
      </c>
      <c r="BI148" s="1273">
        <v>11</v>
      </c>
      <c r="BJ148" s="1273">
        <v>9</v>
      </c>
      <c r="BK148" s="1273">
        <v>15</v>
      </c>
      <c r="BL148" s="1273">
        <v>9</v>
      </c>
      <c r="BM148" s="1463"/>
    </row>
    <row r="149" spans="1:65">
      <c r="A149" s="1289">
        <v>224</v>
      </c>
      <c r="B149" s="1162" t="s">
        <v>650</v>
      </c>
      <c r="C149" s="1273">
        <v>1199</v>
      </c>
      <c r="D149" s="1273">
        <v>56</v>
      </c>
      <c r="E149" s="1273">
        <v>25</v>
      </c>
      <c r="F149" s="1273">
        <v>11</v>
      </c>
      <c r="G149" s="1273">
        <v>108</v>
      </c>
      <c r="H149" s="1273">
        <v>363</v>
      </c>
      <c r="I149" s="1273">
        <v>193</v>
      </c>
      <c r="J149" s="1273">
        <v>118</v>
      </c>
      <c r="K149" s="1273">
        <v>86</v>
      </c>
      <c r="L149" s="1273">
        <v>49</v>
      </c>
      <c r="M149" s="1273">
        <v>47</v>
      </c>
      <c r="N149" s="1273">
        <v>30</v>
      </c>
      <c r="O149" s="1273">
        <v>31</v>
      </c>
      <c r="P149" s="1273">
        <v>19</v>
      </c>
      <c r="Q149" s="1273">
        <v>18</v>
      </c>
      <c r="R149" s="1273">
        <v>12</v>
      </c>
      <c r="S149" s="1273">
        <v>10</v>
      </c>
      <c r="T149" s="1273">
        <v>6</v>
      </c>
      <c r="U149" s="1273">
        <v>8</v>
      </c>
      <c r="V149" s="1273">
        <v>9</v>
      </c>
      <c r="W149" s="1305"/>
      <c r="X149" s="1273">
        <v>656</v>
      </c>
      <c r="Y149" s="1273">
        <v>32</v>
      </c>
      <c r="Z149" s="1273">
        <v>13</v>
      </c>
      <c r="AA149" s="1273">
        <v>4</v>
      </c>
      <c r="AB149" s="1273">
        <v>73</v>
      </c>
      <c r="AC149" s="1273">
        <v>187</v>
      </c>
      <c r="AD149" s="1273">
        <v>105</v>
      </c>
      <c r="AE149" s="1273">
        <v>57</v>
      </c>
      <c r="AF149" s="1273">
        <v>42</v>
      </c>
      <c r="AG149" s="1273">
        <v>27</v>
      </c>
      <c r="AH149" s="1273">
        <v>36</v>
      </c>
      <c r="AI149" s="1273">
        <v>20</v>
      </c>
      <c r="AJ149" s="1273">
        <v>17</v>
      </c>
      <c r="AK149" s="1273">
        <v>11</v>
      </c>
      <c r="AL149" s="1273">
        <v>12</v>
      </c>
      <c r="AM149" s="1273">
        <v>6</v>
      </c>
      <c r="AN149" s="1273">
        <v>4</v>
      </c>
      <c r="AO149" s="1273">
        <v>4</v>
      </c>
      <c r="AP149" s="1273">
        <v>5</v>
      </c>
      <c r="AQ149" s="1273">
        <v>1</v>
      </c>
      <c r="AR149" s="1450"/>
      <c r="AS149" s="1304">
        <v>543</v>
      </c>
      <c r="AT149" s="1273">
        <v>24</v>
      </c>
      <c r="AU149" s="1273">
        <v>12</v>
      </c>
      <c r="AV149" s="1273">
        <v>7</v>
      </c>
      <c r="AW149" s="1273">
        <v>35</v>
      </c>
      <c r="AX149" s="1273">
        <v>176</v>
      </c>
      <c r="AY149" s="1273">
        <v>88</v>
      </c>
      <c r="AZ149" s="1273">
        <v>61</v>
      </c>
      <c r="BA149" s="1273">
        <v>44</v>
      </c>
      <c r="BB149" s="1273">
        <v>22</v>
      </c>
      <c r="BC149" s="1273">
        <v>11</v>
      </c>
      <c r="BD149" s="1273">
        <v>10</v>
      </c>
      <c r="BE149" s="1273">
        <v>14</v>
      </c>
      <c r="BF149" s="1273">
        <v>8</v>
      </c>
      <c r="BG149" s="1273">
        <v>6</v>
      </c>
      <c r="BH149" s="1273">
        <v>6</v>
      </c>
      <c r="BI149" s="1273">
        <v>6</v>
      </c>
      <c r="BJ149" s="1273">
        <v>2</v>
      </c>
      <c r="BK149" s="1273">
        <v>3</v>
      </c>
      <c r="BL149" s="1273">
        <v>8</v>
      </c>
      <c r="BM149" s="1463"/>
    </row>
    <row r="150" spans="1:65">
      <c r="A150" s="1289">
        <v>225</v>
      </c>
      <c r="B150" s="1162" t="s">
        <v>651</v>
      </c>
      <c r="C150" s="1273">
        <v>833</v>
      </c>
      <c r="D150" s="1273">
        <v>54</v>
      </c>
      <c r="E150" s="1273">
        <v>20</v>
      </c>
      <c r="F150" s="1273">
        <v>9</v>
      </c>
      <c r="G150" s="1273">
        <v>67</v>
      </c>
      <c r="H150" s="1273">
        <v>206</v>
      </c>
      <c r="I150" s="1273">
        <v>136</v>
      </c>
      <c r="J150" s="1273">
        <v>105</v>
      </c>
      <c r="K150" s="1273">
        <v>62</v>
      </c>
      <c r="L150" s="1273">
        <v>29</v>
      </c>
      <c r="M150" s="1273">
        <v>34</v>
      </c>
      <c r="N150" s="1273">
        <v>26</v>
      </c>
      <c r="O150" s="1273">
        <v>20</v>
      </c>
      <c r="P150" s="1273">
        <v>8</v>
      </c>
      <c r="Q150" s="1273">
        <v>8</v>
      </c>
      <c r="R150" s="1273">
        <v>15</v>
      </c>
      <c r="S150" s="1273">
        <v>6</v>
      </c>
      <c r="T150" s="1273">
        <v>7</v>
      </c>
      <c r="U150" s="1273">
        <v>10</v>
      </c>
      <c r="V150" s="1273">
        <v>11</v>
      </c>
      <c r="W150" s="1305"/>
      <c r="X150" s="1273">
        <v>412</v>
      </c>
      <c r="Y150" s="1273">
        <v>23</v>
      </c>
      <c r="Z150" s="1273">
        <v>11</v>
      </c>
      <c r="AA150" s="1273">
        <v>5</v>
      </c>
      <c r="AB150" s="1273">
        <v>30</v>
      </c>
      <c r="AC150" s="1273">
        <v>103</v>
      </c>
      <c r="AD150" s="1273">
        <v>66</v>
      </c>
      <c r="AE150" s="1273">
        <v>54</v>
      </c>
      <c r="AF150" s="1273">
        <v>41</v>
      </c>
      <c r="AG150" s="1273">
        <v>15</v>
      </c>
      <c r="AH150" s="1273">
        <v>20</v>
      </c>
      <c r="AI150" s="1273">
        <v>10</v>
      </c>
      <c r="AJ150" s="1273">
        <v>12</v>
      </c>
      <c r="AK150" s="1273">
        <v>3</v>
      </c>
      <c r="AL150" s="1273">
        <v>4</v>
      </c>
      <c r="AM150" s="1273">
        <v>7</v>
      </c>
      <c r="AN150" s="1273">
        <v>2</v>
      </c>
      <c r="AO150" s="1273">
        <v>1</v>
      </c>
      <c r="AP150" s="1273">
        <v>3</v>
      </c>
      <c r="AQ150" s="1273">
        <v>2</v>
      </c>
      <c r="AR150" s="1450"/>
      <c r="AS150" s="1304">
        <v>421</v>
      </c>
      <c r="AT150" s="1273">
        <v>31</v>
      </c>
      <c r="AU150" s="1273">
        <v>9</v>
      </c>
      <c r="AV150" s="1273">
        <v>4</v>
      </c>
      <c r="AW150" s="1273">
        <v>37</v>
      </c>
      <c r="AX150" s="1273">
        <v>103</v>
      </c>
      <c r="AY150" s="1273">
        <v>70</v>
      </c>
      <c r="AZ150" s="1273">
        <v>51</v>
      </c>
      <c r="BA150" s="1273">
        <v>21</v>
      </c>
      <c r="BB150" s="1273">
        <v>14</v>
      </c>
      <c r="BC150" s="1273">
        <v>14</v>
      </c>
      <c r="BD150" s="1273">
        <v>16</v>
      </c>
      <c r="BE150" s="1273">
        <v>8</v>
      </c>
      <c r="BF150" s="1273">
        <v>5</v>
      </c>
      <c r="BG150" s="1273">
        <v>4</v>
      </c>
      <c r="BH150" s="1273">
        <v>8</v>
      </c>
      <c r="BI150" s="1273">
        <v>4</v>
      </c>
      <c r="BJ150" s="1273">
        <v>6</v>
      </c>
      <c r="BK150" s="1273">
        <v>7</v>
      </c>
      <c r="BL150" s="1273">
        <v>9</v>
      </c>
      <c r="BM150" s="1463"/>
    </row>
    <row r="151" spans="1:65">
      <c r="A151" s="1289">
        <v>226</v>
      </c>
      <c r="B151" s="1162" t="s">
        <v>652</v>
      </c>
      <c r="C151" s="1273">
        <v>1174</v>
      </c>
      <c r="D151" s="1273">
        <v>32</v>
      </c>
      <c r="E151" s="1273">
        <v>26</v>
      </c>
      <c r="F151" s="1273">
        <v>17</v>
      </c>
      <c r="G151" s="1273">
        <v>87</v>
      </c>
      <c r="H151" s="1273">
        <v>348</v>
      </c>
      <c r="I151" s="1273">
        <v>213</v>
      </c>
      <c r="J151" s="1273">
        <v>122</v>
      </c>
      <c r="K151" s="1273">
        <v>64</v>
      </c>
      <c r="L151" s="1273">
        <v>45</v>
      </c>
      <c r="M151" s="1273">
        <v>59</v>
      </c>
      <c r="N151" s="1273">
        <v>34</v>
      </c>
      <c r="O151" s="1273">
        <v>31</v>
      </c>
      <c r="P151" s="1273">
        <v>16</v>
      </c>
      <c r="Q151" s="1273">
        <v>23</v>
      </c>
      <c r="R151" s="1273">
        <v>13</v>
      </c>
      <c r="S151" s="1273">
        <v>17</v>
      </c>
      <c r="T151" s="1273">
        <v>12</v>
      </c>
      <c r="U151" s="1273">
        <v>6</v>
      </c>
      <c r="V151" s="1273">
        <v>9</v>
      </c>
      <c r="W151" s="1305"/>
      <c r="X151" s="1273">
        <v>575</v>
      </c>
      <c r="Y151" s="1273">
        <v>16</v>
      </c>
      <c r="Z151" s="1273">
        <v>12</v>
      </c>
      <c r="AA151" s="1273">
        <v>9</v>
      </c>
      <c r="AB151" s="1273">
        <v>47</v>
      </c>
      <c r="AC151" s="1273">
        <v>158</v>
      </c>
      <c r="AD151" s="1273">
        <v>107</v>
      </c>
      <c r="AE151" s="1273">
        <v>63</v>
      </c>
      <c r="AF151" s="1273">
        <v>28</v>
      </c>
      <c r="AG151" s="1273">
        <v>28</v>
      </c>
      <c r="AH151" s="1273">
        <v>29</v>
      </c>
      <c r="AI151" s="1273">
        <v>15</v>
      </c>
      <c r="AJ151" s="1273">
        <v>16</v>
      </c>
      <c r="AK151" s="1273">
        <v>8</v>
      </c>
      <c r="AL151" s="1273">
        <v>11</v>
      </c>
      <c r="AM151" s="1273">
        <v>7</v>
      </c>
      <c r="AN151" s="1273">
        <v>12</v>
      </c>
      <c r="AO151" s="1273">
        <v>4</v>
      </c>
      <c r="AP151" s="1273">
        <v>2</v>
      </c>
      <c r="AQ151" s="1273">
        <v>3</v>
      </c>
      <c r="AR151" s="1450"/>
      <c r="AS151" s="1304">
        <v>599</v>
      </c>
      <c r="AT151" s="1273">
        <v>16</v>
      </c>
      <c r="AU151" s="1273">
        <v>14</v>
      </c>
      <c r="AV151" s="1273">
        <v>8</v>
      </c>
      <c r="AW151" s="1273">
        <v>40</v>
      </c>
      <c r="AX151" s="1273">
        <v>190</v>
      </c>
      <c r="AY151" s="1273">
        <v>106</v>
      </c>
      <c r="AZ151" s="1273">
        <v>59</v>
      </c>
      <c r="BA151" s="1273">
        <v>36</v>
      </c>
      <c r="BB151" s="1273">
        <v>17</v>
      </c>
      <c r="BC151" s="1273">
        <v>30</v>
      </c>
      <c r="BD151" s="1273">
        <v>19</v>
      </c>
      <c r="BE151" s="1273">
        <v>15</v>
      </c>
      <c r="BF151" s="1273">
        <v>8</v>
      </c>
      <c r="BG151" s="1273">
        <v>12</v>
      </c>
      <c r="BH151" s="1273">
        <v>6</v>
      </c>
      <c r="BI151" s="1273">
        <v>5</v>
      </c>
      <c r="BJ151" s="1273">
        <v>8</v>
      </c>
      <c r="BK151" s="1273">
        <v>4</v>
      </c>
      <c r="BL151" s="1273">
        <v>6</v>
      </c>
      <c r="BM151" s="1463"/>
    </row>
    <row r="152" spans="1:65">
      <c r="A152" s="1289">
        <v>227</v>
      </c>
      <c r="B152" s="1162" t="s">
        <v>653</v>
      </c>
      <c r="C152" s="1273">
        <v>876</v>
      </c>
      <c r="D152" s="1273">
        <v>38</v>
      </c>
      <c r="E152" s="1273">
        <v>20</v>
      </c>
      <c r="F152" s="1273">
        <v>12</v>
      </c>
      <c r="G152" s="1273">
        <v>75</v>
      </c>
      <c r="H152" s="1273">
        <v>258</v>
      </c>
      <c r="I152" s="1273">
        <v>128</v>
      </c>
      <c r="J152" s="1273">
        <v>92</v>
      </c>
      <c r="K152" s="1273">
        <v>58</v>
      </c>
      <c r="L152" s="1273">
        <v>43</v>
      </c>
      <c r="M152" s="1273">
        <v>42</v>
      </c>
      <c r="N152" s="1273">
        <v>22</v>
      </c>
      <c r="O152" s="1273">
        <v>16</v>
      </c>
      <c r="P152" s="1273">
        <v>17</v>
      </c>
      <c r="Q152" s="1273">
        <v>8</v>
      </c>
      <c r="R152" s="1273">
        <v>7</v>
      </c>
      <c r="S152" s="1273">
        <v>12</v>
      </c>
      <c r="T152" s="1273">
        <v>7</v>
      </c>
      <c r="U152" s="1273">
        <v>12</v>
      </c>
      <c r="V152" s="1273">
        <v>9</v>
      </c>
      <c r="W152" s="1305"/>
      <c r="X152" s="1273">
        <v>448</v>
      </c>
      <c r="Y152" s="1273">
        <v>17</v>
      </c>
      <c r="Z152" s="1273">
        <v>8</v>
      </c>
      <c r="AA152" s="1273">
        <v>3</v>
      </c>
      <c r="AB152" s="1273">
        <v>50</v>
      </c>
      <c r="AC152" s="1273">
        <v>130</v>
      </c>
      <c r="AD152" s="1273">
        <v>64</v>
      </c>
      <c r="AE152" s="1273">
        <v>41</v>
      </c>
      <c r="AF152" s="1273">
        <v>34</v>
      </c>
      <c r="AG152" s="1273">
        <v>27</v>
      </c>
      <c r="AH152" s="1273">
        <v>22</v>
      </c>
      <c r="AI152" s="1273">
        <v>14</v>
      </c>
      <c r="AJ152" s="1273">
        <v>11</v>
      </c>
      <c r="AK152" s="1273">
        <v>7</v>
      </c>
      <c r="AL152" s="1273">
        <v>5</v>
      </c>
      <c r="AM152" s="1273">
        <v>1</v>
      </c>
      <c r="AN152" s="1273">
        <v>5</v>
      </c>
      <c r="AO152" s="1273">
        <v>3</v>
      </c>
      <c r="AP152" s="1273">
        <v>5</v>
      </c>
      <c r="AQ152" s="1273">
        <v>1</v>
      </c>
      <c r="AR152" s="1450"/>
      <c r="AS152" s="1304">
        <v>428</v>
      </c>
      <c r="AT152" s="1273">
        <v>21</v>
      </c>
      <c r="AU152" s="1273">
        <v>12</v>
      </c>
      <c r="AV152" s="1273">
        <v>9</v>
      </c>
      <c r="AW152" s="1273">
        <v>25</v>
      </c>
      <c r="AX152" s="1273">
        <v>128</v>
      </c>
      <c r="AY152" s="1273">
        <v>64</v>
      </c>
      <c r="AZ152" s="1273">
        <v>51</v>
      </c>
      <c r="BA152" s="1273">
        <v>24</v>
      </c>
      <c r="BB152" s="1273">
        <v>16</v>
      </c>
      <c r="BC152" s="1273">
        <v>20</v>
      </c>
      <c r="BD152" s="1273">
        <v>8</v>
      </c>
      <c r="BE152" s="1273">
        <v>5</v>
      </c>
      <c r="BF152" s="1273">
        <v>10</v>
      </c>
      <c r="BG152" s="1273">
        <v>3</v>
      </c>
      <c r="BH152" s="1273">
        <v>6</v>
      </c>
      <c r="BI152" s="1273">
        <v>7</v>
      </c>
      <c r="BJ152" s="1273">
        <v>4</v>
      </c>
      <c r="BK152" s="1273">
        <v>7</v>
      </c>
      <c r="BL152" s="1273">
        <v>8</v>
      </c>
      <c r="BM152" s="1463"/>
    </row>
    <row r="153" spans="1:65">
      <c r="A153" s="1289">
        <v>228</v>
      </c>
      <c r="B153" s="1162" t="s">
        <v>654</v>
      </c>
      <c r="C153" s="1273">
        <v>1915</v>
      </c>
      <c r="D153" s="1273">
        <v>118</v>
      </c>
      <c r="E153" s="1273">
        <v>50</v>
      </c>
      <c r="F153" s="1273">
        <v>24</v>
      </c>
      <c r="G153" s="1273">
        <v>91</v>
      </c>
      <c r="H153" s="1273">
        <v>415</v>
      </c>
      <c r="I153" s="1273">
        <v>391</v>
      </c>
      <c r="J153" s="1273">
        <v>259</v>
      </c>
      <c r="K153" s="1273">
        <v>162</v>
      </c>
      <c r="L153" s="1273">
        <v>108</v>
      </c>
      <c r="M153" s="1273">
        <v>82</v>
      </c>
      <c r="N153" s="1273">
        <v>65</v>
      </c>
      <c r="O153" s="1273">
        <v>48</v>
      </c>
      <c r="P153" s="1273">
        <v>23</v>
      </c>
      <c r="Q153" s="1273">
        <v>25</v>
      </c>
      <c r="R153" s="1273">
        <v>18</v>
      </c>
      <c r="S153" s="1273">
        <v>9</v>
      </c>
      <c r="T153" s="1273">
        <v>9</v>
      </c>
      <c r="U153" s="1273">
        <v>13</v>
      </c>
      <c r="V153" s="1273">
        <v>5</v>
      </c>
      <c r="W153" s="1305"/>
      <c r="X153" s="1273">
        <v>1042</v>
      </c>
      <c r="Y153" s="1273">
        <v>60</v>
      </c>
      <c r="Z153" s="1273">
        <v>26</v>
      </c>
      <c r="AA153" s="1273">
        <v>13</v>
      </c>
      <c r="AB153" s="1273">
        <v>47</v>
      </c>
      <c r="AC153" s="1273">
        <v>187</v>
      </c>
      <c r="AD153" s="1273">
        <v>227</v>
      </c>
      <c r="AE153" s="1273">
        <v>161</v>
      </c>
      <c r="AF153" s="1273">
        <v>91</v>
      </c>
      <c r="AG153" s="1273">
        <v>68</v>
      </c>
      <c r="AH153" s="1273">
        <v>45</v>
      </c>
      <c r="AI153" s="1273">
        <v>39</v>
      </c>
      <c r="AJ153" s="1273">
        <v>31</v>
      </c>
      <c r="AK153" s="1273">
        <v>13</v>
      </c>
      <c r="AL153" s="1273">
        <v>11</v>
      </c>
      <c r="AM153" s="1273">
        <v>12</v>
      </c>
      <c r="AN153" s="1273">
        <v>2</v>
      </c>
      <c r="AO153" s="1273">
        <v>2</v>
      </c>
      <c r="AP153" s="1273">
        <v>6</v>
      </c>
      <c r="AQ153" s="1273">
        <v>1</v>
      </c>
      <c r="AR153" s="1450"/>
      <c r="AS153" s="1304">
        <v>873</v>
      </c>
      <c r="AT153" s="1273">
        <v>58</v>
      </c>
      <c r="AU153" s="1273">
        <v>24</v>
      </c>
      <c r="AV153" s="1273">
        <v>11</v>
      </c>
      <c r="AW153" s="1273">
        <v>44</v>
      </c>
      <c r="AX153" s="1273">
        <v>228</v>
      </c>
      <c r="AY153" s="1273">
        <v>164</v>
      </c>
      <c r="AZ153" s="1273">
        <v>98</v>
      </c>
      <c r="BA153" s="1273">
        <v>71</v>
      </c>
      <c r="BB153" s="1273">
        <v>40</v>
      </c>
      <c r="BC153" s="1273">
        <v>37</v>
      </c>
      <c r="BD153" s="1273">
        <v>26</v>
      </c>
      <c r="BE153" s="1273">
        <v>17</v>
      </c>
      <c r="BF153" s="1273">
        <v>10</v>
      </c>
      <c r="BG153" s="1273">
        <v>14</v>
      </c>
      <c r="BH153" s="1273">
        <v>6</v>
      </c>
      <c r="BI153" s="1273">
        <v>7</v>
      </c>
      <c r="BJ153" s="1273">
        <v>7</v>
      </c>
      <c r="BK153" s="1273">
        <v>7</v>
      </c>
      <c r="BL153" s="1273">
        <v>4</v>
      </c>
      <c r="BM153" s="1463"/>
    </row>
    <row r="154" spans="1:65">
      <c r="A154" s="1289">
        <v>229</v>
      </c>
      <c r="B154" s="1162" t="s">
        <v>655</v>
      </c>
      <c r="C154" s="1273">
        <v>1929</v>
      </c>
      <c r="D154" s="1273">
        <v>102</v>
      </c>
      <c r="E154" s="1273">
        <v>51</v>
      </c>
      <c r="F154" s="1273">
        <v>22</v>
      </c>
      <c r="G154" s="1273">
        <v>108</v>
      </c>
      <c r="H154" s="1273">
        <v>475</v>
      </c>
      <c r="I154" s="1273">
        <v>360</v>
      </c>
      <c r="J154" s="1273">
        <v>236</v>
      </c>
      <c r="K154" s="1273">
        <v>139</v>
      </c>
      <c r="L154" s="1273">
        <v>105</v>
      </c>
      <c r="M154" s="1273">
        <v>89</v>
      </c>
      <c r="N154" s="1273">
        <v>62</v>
      </c>
      <c r="O154" s="1273">
        <v>44</v>
      </c>
      <c r="P154" s="1273">
        <v>22</v>
      </c>
      <c r="Q154" s="1273">
        <v>19</v>
      </c>
      <c r="R154" s="1273">
        <v>22</v>
      </c>
      <c r="S154" s="1273">
        <v>15</v>
      </c>
      <c r="T154" s="1273">
        <v>26</v>
      </c>
      <c r="U154" s="1273">
        <v>22</v>
      </c>
      <c r="V154" s="1273">
        <v>10</v>
      </c>
      <c r="W154" s="1305"/>
      <c r="X154" s="1273">
        <v>989</v>
      </c>
      <c r="Y154" s="1273">
        <v>49</v>
      </c>
      <c r="Z154" s="1273">
        <v>24</v>
      </c>
      <c r="AA154" s="1273">
        <v>7</v>
      </c>
      <c r="AB154" s="1273">
        <v>67</v>
      </c>
      <c r="AC154" s="1273">
        <v>243</v>
      </c>
      <c r="AD154" s="1273">
        <v>178</v>
      </c>
      <c r="AE154" s="1273">
        <v>124</v>
      </c>
      <c r="AF154" s="1273">
        <v>81</v>
      </c>
      <c r="AG154" s="1273">
        <v>64</v>
      </c>
      <c r="AH154" s="1273">
        <v>49</v>
      </c>
      <c r="AI154" s="1273">
        <v>27</v>
      </c>
      <c r="AJ154" s="1273">
        <v>24</v>
      </c>
      <c r="AK154" s="1273">
        <v>10</v>
      </c>
      <c r="AL154" s="1273">
        <v>11</v>
      </c>
      <c r="AM154" s="1273">
        <v>10</v>
      </c>
      <c r="AN154" s="1273">
        <v>6</v>
      </c>
      <c r="AO154" s="1273">
        <v>6</v>
      </c>
      <c r="AP154" s="1273">
        <v>6</v>
      </c>
      <c r="AQ154" s="1273">
        <v>3</v>
      </c>
      <c r="AR154" s="1450"/>
      <c r="AS154" s="1304">
        <v>940</v>
      </c>
      <c r="AT154" s="1273">
        <v>53</v>
      </c>
      <c r="AU154" s="1273">
        <v>27</v>
      </c>
      <c r="AV154" s="1273">
        <v>15</v>
      </c>
      <c r="AW154" s="1273">
        <v>41</v>
      </c>
      <c r="AX154" s="1273">
        <v>232</v>
      </c>
      <c r="AY154" s="1273">
        <v>182</v>
      </c>
      <c r="AZ154" s="1273">
        <v>112</v>
      </c>
      <c r="BA154" s="1273">
        <v>58</v>
      </c>
      <c r="BB154" s="1273">
        <v>41</v>
      </c>
      <c r="BC154" s="1273">
        <v>40</v>
      </c>
      <c r="BD154" s="1273">
        <v>35</v>
      </c>
      <c r="BE154" s="1273">
        <v>20</v>
      </c>
      <c r="BF154" s="1273">
        <v>12</v>
      </c>
      <c r="BG154" s="1273">
        <v>8</v>
      </c>
      <c r="BH154" s="1273">
        <v>12</v>
      </c>
      <c r="BI154" s="1273">
        <v>9</v>
      </c>
      <c r="BJ154" s="1273">
        <v>20</v>
      </c>
      <c r="BK154" s="1273">
        <v>16</v>
      </c>
      <c r="BL154" s="1273">
        <v>7</v>
      </c>
      <c r="BM154" s="1463"/>
    </row>
    <row r="155" spans="1:65">
      <c r="A155" s="1289">
        <v>301</v>
      </c>
      <c r="B155" s="1162" t="s">
        <v>23</v>
      </c>
      <c r="C155" s="1273">
        <v>875</v>
      </c>
      <c r="D155" s="1273">
        <v>21</v>
      </c>
      <c r="E155" s="1273">
        <v>24</v>
      </c>
      <c r="F155" s="1273">
        <v>18</v>
      </c>
      <c r="G155" s="1273">
        <v>51</v>
      </c>
      <c r="H155" s="1273">
        <v>221</v>
      </c>
      <c r="I155" s="1273">
        <v>161</v>
      </c>
      <c r="J155" s="1273">
        <v>86</v>
      </c>
      <c r="K155" s="1273">
        <v>49</v>
      </c>
      <c r="L155" s="1273">
        <v>59</v>
      </c>
      <c r="M155" s="1273">
        <v>40</v>
      </c>
      <c r="N155" s="1273">
        <v>34</v>
      </c>
      <c r="O155" s="1273">
        <v>27</v>
      </c>
      <c r="P155" s="1273">
        <v>22</v>
      </c>
      <c r="Q155" s="1273">
        <v>15</v>
      </c>
      <c r="R155" s="1273">
        <v>11</v>
      </c>
      <c r="S155" s="1273">
        <v>12</v>
      </c>
      <c r="T155" s="1273">
        <v>8</v>
      </c>
      <c r="U155" s="1273">
        <v>8</v>
      </c>
      <c r="V155" s="1273">
        <v>8</v>
      </c>
      <c r="W155" s="1305"/>
      <c r="X155" s="1273">
        <v>441</v>
      </c>
      <c r="Y155" s="1273">
        <v>9</v>
      </c>
      <c r="Z155" s="1273">
        <v>17</v>
      </c>
      <c r="AA155" s="1273">
        <v>11</v>
      </c>
      <c r="AB155" s="1273">
        <v>25</v>
      </c>
      <c r="AC155" s="1273">
        <v>113</v>
      </c>
      <c r="AD155" s="1273">
        <v>70</v>
      </c>
      <c r="AE155" s="1273">
        <v>46</v>
      </c>
      <c r="AF155" s="1273">
        <v>22</v>
      </c>
      <c r="AG155" s="1273">
        <v>37</v>
      </c>
      <c r="AH155" s="1273">
        <v>18</v>
      </c>
      <c r="AI155" s="1273">
        <v>20</v>
      </c>
      <c r="AJ155" s="1273">
        <v>16</v>
      </c>
      <c r="AK155" s="1273">
        <v>12</v>
      </c>
      <c r="AL155" s="1273">
        <v>10</v>
      </c>
      <c r="AM155" s="1273">
        <v>5</v>
      </c>
      <c r="AN155" s="1273">
        <v>5</v>
      </c>
      <c r="AO155" s="1273">
        <v>2</v>
      </c>
      <c r="AP155" s="1273">
        <v>2</v>
      </c>
      <c r="AQ155" s="1273">
        <v>1</v>
      </c>
      <c r="AR155" s="1450"/>
      <c r="AS155" s="1304">
        <v>434</v>
      </c>
      <c r="AT155" s="1273">
        <v>12</v>
      </c>
      <c r="AU155" s="1273">
        <v>7</v>
      </c>
      <c r="AV155" s="1273">
        <v>7</v>
      </c>
      <c r="AW155" s="1273">
        <v>26</v>
      </c>
      <c r="AX155" s="1273">
        <v>108</v>
      </c>
      <c r="AY155" s="1273">
        <v>91</v>
      </c>
      <c r="AZ155" s="1273">
        <v>40</v>
      </c>
      <c r="BA155" s="1273">
        <v>27</v>
      </c>
      <c r="BB155" s="1273">
        <v>22</v>
      </c>
      <c r="BC155" s="1273">
        <v>22</v>
      </c>
      <c r="BD155" s="1273">
        <v>14</v>
      </c>
      <c r="BE155" s="1273">
        <v>11</v>
      </c>
      <c r="BF155" s="1273">
        <v>10</v>
      </c>
      <c r="BG155" s="1273">
        <v>5</v>
      </c>
      <c r="BH155" s="1273">
        <v>6</v>
      </c>
      <c r="BI155" s="1273">
        <v>7</v>
      </c>
      <c r="BJ155" s="1273">
        <v>6</v>
      </c>
      <c r="BK155" s="1273">
        <v>6</v>
      </c>
      <c r="BL155" s="1273">
        <v>7</v>
      </c>
      <c r="BM155" s="1463"/>
    </row>
    <row r="156" spans="1:65">
      <c r="A156" s="1289">
        <v>365</v>
      </c>
      <c r="B156" s="1162" t="s">
        <v>656</v>
      </c>
      <c r="C156" s="1273">
        <v>502</v>
      </c>
      <c r="D156" s="1273">
        <v>18</v>
      </c>
      <c r="E156" s="1273">
        <v>9</v>
      </c>
      <c r="F156" s="1273">
        <v>5</v>
      </c>
      <c r="G156" s="1273">
        <v>46</v>
      </c>
      <c r="H156" s="1273">
        <v>133</v>
      </c>
      <c r="I156" s="1273">
        <v>84</v>
      </c>
      <c r="J156" s="1273">
        <v>58</v>
      </c>
      <c r="K156" s="1273">
        <v>35</v>
      </c>
      <c r="L156" s="1273">
        <v>21</v>
      </c>
      <c r="M156" s="1273">
        <v>15</v>
      </c>
      <c r="N156" s="1273">
        <v>19</v>
      </c>
      <c r="O156" s="1273">
        <v>11</v>
      </c>
      <c r="P156" s="1273">
        <v>8</v>
      </c>
      <c r="Q156" s="1273">
        <v>4</v>
      </c>
      <c r="R156" s="1273">
        <v>11</v>
      </c>
      <c r="S156" s="1273">
        <v>11</v>
      </c>
      <c r="T156" s="1273">
        <v>3</v>
      </c>
      <c r="U156" s="1273">
        <v>9</v>
      </c>
      <c r="V156" s="1273">
        <v>2</v>
      </c>
      <c r="W156" s="1305"/>
      <c r="X156" s="1273">
        <v>225</v>
      </c>
      <c r="Y156" s="1273">
        <v>8</v>
      </c>
      <c r="Z156" s="1273">
        <v>5</v>
      </c>
      <c r="AA156" s="1273">
        <v>4</v>
      </c>
      <c r="AB156" s="1273">
        <v>28</v>
      </c>
      <c r="AC156" s="1273">
        <v>54</v>
      </c>
      <c r="AD156" s="1273">
        <v>38</v>
      </c>
      <c r="AE156" s="1273">
        <v>31</v>
      </c>
      <c r="AF156" s="1273">
        <v>20</v>
      </c>
      <c r="AG156" s="1273">
        <v>9</v>
      </c>
      <c r="AH156" s="1273">
        <v>3</v>
      </c>
      <c r="AI156" s="1273">
        <v>3</v>
      </c>
      <c r="AJ156" s="1273">
        <v>6</v>
      </c>
      <c r="AK156" s="1273">
        <v>3</v>
      </c>
      <c r="AL156" s="1273">
        <v>2</v>
      </c>
      <c r="AM156" s="1273">
        <v>3</v>
      </c>
      <c r="AN156" s="1273">
        <v>6</v>
      </c>
      <c r="AO156" s="1273">
        <v>0</v>
      </c>
      <c r="AP156" s="1273">
        <v>2</v>
      </c>
      <c r="AQ156" s="1273">
        <v>0</v>
      </c>
      <c r="AR156" s="1450"/>
      <c r="AS156" s="1304">
        <v>277</v>
      </c>
      <c r="AT156" s="1273">
        <v>10</v>
      </c>
      <c r="AU156" s="1273">
        <v>4</v>
      </c>
      <c r="AV156" s="1273">
        <v>1</v>
      </c>
      <c r="AW156" s="1273">
        <v>18</v>
      </c>
      <c r="AX156" s="1273">
        <v>79</v>
      </c>
      <c r="AY156" s="1273">
        <v>46</v>
      </c>
      <c r="AZ156" s="1273">
        <v>27</v>
      </c>
      <c r="BA156" s="1273">
        <v>15</v>
      </c>
      <c r="BB156" s="1273">
        <v>12</v>
      </c>
      <c r="BC156" s="1273">
        <v>12</v>
      </c>
      <c r="BD156" s="1273">
        <v>16</v>
      </c>
      <c r="BE156" s="1273">
        <v>5</v>
      </c>
      <c r="BF156" s="1273">
        <v>5</v>
      </c>
      <c r="BG156" s="1273">
        <v>2</v>
      </c>
      <c r="BH156" s="1273">
        <v>8</v>
      </c>
      <c r="BI156" s="1273">
        <v>5</v>
      </c>
      <c r="BJ156" s="1273">
        <v>3</v>
      </c>
      <c r="BK156" s="1273">
        <v>7</v>
      </c>
      <c r="BL156" s="1273">
        <v>2</v>
      </c>
      <c r="BM156" s="1463"/>
    </row>
    <row r="157" spans="1:65" ht="12.75" customHeight="1">
      <c r="A157" s="1289">
        <v>381</v>
      </c>
      <c r="B157" s="1162" t="s">
        <v>27</v>
      </c>
      <c r="C157" s="1273">
        <v>856</v>
      </c>
      <c r="D157" s="1273">
        <v>28</v>
      </c>
      <c r="E157" s="1273">
        <v>15</v>
      </c>
      <c r="F157" s="1273">
        <v>11</v>
      </c>
      <c r="G157" s="1273">
        <v>49</v>
      </c>
      <c r="H157" s="1273">
        <v>191</v>
      </c>
      <c r="I157" s="1273">
        <v>167</v>
      </c>
      <c r="J157" s="1273">
        <v>116</v>
      </c>
      <c r="K157" s="1273">
        <v>77</v>
      </c>
      <c r="L157" s="1273">
        <v>50</v>
      </c>
      <c r="M157" s="1273">
        <v>34</v>
      </c>
      <c r="N157" s="1273">
        <v>29</v>
      </c>
      <c r="O157" s="1273">
        <v>19</v>
      </c>
      <c r="P157" s="1273">
        <v>12</v>
      </c>
      <c r="Q157" s="1273">
        <v>8</v>
      </c>
      <c r="R157" s="1273">
        <v>14</v>
      </c>
      <c r="S157" s="1273">
        <v>10</v>
      </c>
      <c r="T157" s="1273">
        <v>6</v>
      </c>
      <c r="U157" s="1273">
        <v>6</v>
      </c>
      <c r="V157" s="1273">
        <v>14</v>
      </c>
      <c r="W157" s="1305"/>
      <c r="X157" s="1273">
        <v>441</v>
      </c>
      <c r="Y157" s="1273">
        <v>8</v>
      </c>
      <c r="Z157" s="1273">
        <v>7</v>
      </c>
      <c r="AA157" s="1273">
        <v>6</v>
      </c>
      <c r="AB157" s="1273">
        <v>27</v>
      </c>
      <c r="AC157" s="1273">
        <v>99</v>
      </c>
      <c r="AD157" s="1273">
        <v>86</v>
      </c>
      <c r="AE157" s="1273">
        <v>63</v>
      </c>
      <c r="AF157" s="1273">
        <v>36</v>
      </c>
      <c r="AG157" s="1273">
        <v>29</v>
      </c>
      <c r="AH157" s="1273">
        <v>24</v>
      </c>
      <c r="AI157" s="1273">
        <v>14</v>
      </c>
      <c r="AJ157" s="1273">
        <v>12</v>
      </c>
      <c r="AK157" s="1273">
        <v>7</v>
      </c>
      <c r="AL157" s="1273">
        <v>4</v>
      </c>
      <c r="AM157" s="1273">
        <v>11</v>
      </c>
      <c r="AN157" s="1273">
        <v>5</v>
      </c>
      <c r="AO157" s="1273">
        <v>1</v>
      </c>
      <c r="AP157" s="1273">
        <v>1</v>
      </c>
      <c r="AQ157" s="1273">
        <v>1</v>
      </c>
      <c r="AR157" s="1450"/>
      <c r="AS157" s="1304">
        <v>415</v>
      </c>
      <c r="AT157" s="1273">
        <v>20</v>
      </c>
      <c r="AU157" s="1273">
        <v>8</v>
      </c>
      <c r="AV157" s="1273">
        <v>5</v>
      </c>
      <c r="AW157" s="1273">
        <v>22</v>
      </c>
      <c r="AX157" s="1273">
        <v>92</v>
      </c>
      <c r="AY157" s="1273">
        <v>81</v>
      </c>
      <c r="AZ157" s="1273">
        <v>53</v>
      </c>
      <c r="BA157" s="1273">
        <v>41</v>
      </c>
      <c r="BB157" s="1273">
        <v>21</v>
      </c>
      <c r="BC157" s="1273">
        <v>10</v>
      </c>
      <c r="BD157" s="1273">
        <v>15</v>
      </c>
      <c r="BE157" s="1273">
        <v>7</v>
      </c>
      <c r="BF157" s="1273">
        <v>5</v>
      </c>
      <c r="BG157" s="1273">
        <v>4</v>
      </c>
      <c r="BH157" s="1273">
        <v>3</v>
      </c>
      <c r="BI157" s="1273">
        <v>5</v>
      </c>
      <c r="BJ157" s="1273">
        <v>5</v>
      </c>
      <c r="BK157" s="1273">
        <v>5</v>
      </c>
      <c r="BL157" s="1273">
        <v>13</v>
      </c>
      <c r="BM157" s="1463"/>
    </row>
    <row r="158" spans="1:65" ht="12.75" customHeight="1">
      <c r="A158" s="1289">
        <v>382</v>
      </c>
      <c r="B158" s="1162" t="s">
        <v>28</v>
      </c>
      <c r="C158" s="1273">
        <v>1144</v>
      </c>
      <c r="D158" s="1273">
        <v>65</v>
      </c>
      <c r="E158" s="1273">
        <v>23</v>
      </c>
      <c r="F158" s="1273">
        <v>20</v>
      </c>
      <c r="G158" s="1273">
        <v>72</v>
      </c>
      <c r="H158" s="1273">
        <v>239</v>
      </c>
      <c r="I158" s="1273">
        <v>229</v>
      </c>
      <c r="J158" s="1273">
        <v>128</v>
      </c>
      <c r="K158" s="1273">
        <v>84</v>
      </c>
      <c r="L158" s="1273">
        <v>57</v>
      </c>
      <c r="M158" s="1273">
        <v>70</v>
      </c>
      <c r="N158" s="1273">
        <v>41</v>
      </c>
      <c r="O158" s="1273">
        <v>32</v>
      </c>
      <c r="P158" s="1273">
        <v>22</v>
      </c>
      <c r="Q158" s="1273">
        <v>21</v>
      </c>
      <c r="R158" s="1273">
        <v>12</v>
      </c>
      <c r="S158" s="1273">
        <v>8</v>
      </c>
      <c r="T158" s="1273">
        <v>6</v>
      </c>
      <c r="U158" s="1273">
        <v>8</v>
      </c>
      <c r="V158" s="1273">
        <v>7</v>
      </c>
      <c r="W158" s="1305"/>
      <c r="X158" s="1273">
        <v>598</v>
      </c>
      <c r="Y158" s="1273">
        <v>36</v>
      </c>
      <c r="Z158" s="1273">
        <v>12</v>
      </c>
      <c r="AA158" s="1273">
        <v>10</v>
      </c>
      <c r="AB158" s="1273">
        <v>38</v>
      </c>
      <c r="AC158" s="1273">
        <v>122</v>
      </c>
      <c r="AD158" s="1273">
        <v>120</v>
      </c>
      <c r="AE158" s="1273">
        <v>75</v>
      </c>
      <c r="AF158" s="1273">
        <v>49</v>
      </c>
      <c r="AG158" s="1273">
        <v>29</v>
      </c>
      <c r="AH158" s="1273">
        <v>38</v>
      </c>
      <c r="AI158" s="1273">
        <v>17</v>
      </c>
      <c r="AJ158" s="1273">
        <v>14</v>
      </c>
      <c r="AK158" s="1273">
        <v>15</v>
      </c>
      <c r="AL158" s="1273">
        <v>7</v>
      </c>
      <c r="AM158" s="1273">
        <v>6</v>
      </c>
      <c r="AN158" s="1273">
        <v>5</v>
      </c>
      <c r="AO158" s="1273">
        <v>2</v>
      </c>
      <c r="AP158" s="1273">
        <v>2</v>
      </c>
      <c r="AQ158" s="1273">
        <v>1</v>
      </c>
      <c r="AR158" s="1450"/>
      <c r="AS158" s="1304">
        <v>546</v>
      </c>
      <c r="AT158" s="1273">
        <v>29</v>
      </c>
      <c r="AU158" s="1273">
        <v>11</v>
      </c>
      <c r="AV158" s="1273">
        <v>10</v>
      </c>
      <c r="AW158" s="1273">
        <v>34</v>
      </c>
      <c r="AX158" s="1273">
        <v>117</v>
      </c>
      <c r="AY158" s="1273">
        <v>109</v>
      </c>
      <c r="AZ158" s="1273">
        <v>53</v>
      </c>
      <c r="BA158" s="1273">
        <v>35</v>
      </c>
      <c r="BB158" s="1273">
        <v>28</v>
      </c>
      <c r="BC158" s="1273">
        <v>32</v>
      </c>
      <c r="BD158" s="1273">
        <v>24</v>
      </c>
      <c r="BE158" s="1273">
        <v>18</v>
      </c>
      <c r="BF158" s="1273">
        <v>7</v>
      </c>
      <c r="BG158" s="1273">
        <v>14</v>
      </c>
      <c r="BH158" s="1273">
        <v>6</v>
      </c>
      <c r="BI158" s="1273">
        <v>3</v>
      </c>
      <c r="BJ158" s="1273">
        <v>4</v>
      </c>
      <c r="BK158" s="1273">
        <v>6</v>
      </c>
      <c r="BL158" s="1273">
        <v>6</v>
      </c>
      <c r="BM158" s="1463"/>
    </row>
    <row r="159" spans="1:65">
      <c r="A159" s="1289">
        <v>442</v>
      </c>
      <c r="B159" s="1162" t="s">
        <v>38</v>
      </c>
      <c r="C159" s="1273">
        <v>306</v>
      </c>
      <c r="D159" s="1273">
        <v>8</v>
      </c>
      <c r="E159" s="1273">
        <v>6</v>
      </c>
      <c r="F159" s="1273">
        <v>4</v>
      </c>
      <c r="G159" s="1273">
        <v>18</v>
      </c>
      <c r="H159" s="1273">
        <v>93</v>
      </c>
      <c r="I159" s="1273">
        <v>49</v>
      </c>
      <c r="J159" s="1273">
        <v>35</v>
      </c>
      <c r="K159" s="1273">
        <v>10</v>
      </c>
      <c r="L159" s="1273">
        <v>9</v>
      </c>
      <c r="M159" s="1273">
        <v>21</v>
      </c>
      <c r="N159" s="1273">
        <v>8</v>
      </c>
      <c r="O159" s="1273">
        <v>5</v>
      </c>
      <c r="P159" s="1273">
        <v>8</v>
      </c>
      <c r="Q159" s="1273">
        <v>5</v>
      </c>
      <c r="R159" s="1273">
        <v>7</v>
      </c>
      <c r="S159" s="1273">
        <v>5</v>
      </c>
      <c r="T159" s="1273">
        <v>6</v>
      </c>
      <c r="U159" s="1273">
        <v>3</v>
      </c>
      <c r="V159" s="1273">
        <v>6</v>
      </c>
      <c r="W159" s="1305"/>
      <c r="X159" s="1273">
        <v>150</v>
      </c>
      <c r="Y159" s="1273">
        <v>6</v>
      </c>
      <c r="Z159" s="1273">
        <v>3</v>
      </c>
      <c r="AA159" s="1273">
        <v>2</v>
      </c>
      <c r="AB159" s="1273">
        <v>8</v>
      </c>
      <c r="AC159" s="1273">
        <v>46</v>
      </c>
      <c r="AD159" s="1273">
        <v>23</v>
      </c>
      <c r="AE159" s="1273">
        <v>15</v>
      </c>
      <c r="AF159" s="1273">
        <v>5</v>
      </c>
      <c r="AG159" s="1273">
        <v>7</v>
      </c>
      <c r="AH159" s="1273">
        <v>11</v>
      </c>
      <c r="AI159" s="1273">
        <v>6</v>
      </c>
      <c r="AJ159" s="1273">
        <v>2</v>
      </c>
      <c r="AK159" s="1273">
        <v>6</v>
      </c>
      <c r="AL159" s="1273">
        <v>3</v>
      </c>
      <c r="AM159" s="1273">
        <v>2</v>
      </c>
      <c r="AN159" s="1273">
        <v>3</v>
      </c>
      <c r="AO159" s="1273">
        <v>1</v>
      </c>
      <c r="AP159" s="1273">
        <v>0</v>
      </c>
      <c r="AQ159" s="1273">
        <v>1</v>
      </c>
      <c r="AR159" s="1450"/>
      <c r="AS159" s="1304">
        <v>156</v>
      </c>
      <c r="AT159" s="1273">
        <v>2</v>
      </c>
      <c r="AU159" s="1273">
        <v>3</v>
      </c>
      <c r="AV159" s="1273">
        <v>2</v>
      </c>
      <c r="AW159" s="1273">
        <v>10</v>
      </c>
      <c r="AX159" s="1273">
        <v>47</v>
      </c>
      <c r="AY159" s="1273">
        <v>26</v>
      </c>
      <c r="AZ159" s="1273">
        <v>20</v>
      </c>
      <c r="BA159" s="1273">
        <v>5</v>
      </c>
      <c r="BB159" s="1273">
        <v>2</v>
      </c>
      <c r="BC159" s="1273">
        <v>10</v>
      </c>
      <c r="BD159" s="1273">
        <v>2</v>
      </c>
      <c r="BE159" s="1273">
        <v>3</v>
      </c>
      <c r="BF159" s="1273">
        <v>2</v>
      </c>
      <c r="BG159" s="1273">
        <v>2</v>
      </c>
      <c r="BH159" s="1273">
        <v>5</v>
      </c>
      <c r="BI159" s="1273">
        <v>2</v>
      </c>
      <c r="BJ159" s="1273">
        <v>5</v>
      </c>
      <c r="BK159" s="1273">
        <v>3</v>
      </c>
      <c r="BL159" s="1273">
        <v>5</v>
      </c>
      <c r="BM159" s="1463"/>
    </row>
    <row r="160" spans="1:65">
      <c r="A160" s="1289">
        <v>443</v>
      </c>
      <c r="B160" s="1162" t="s">
        <v>39</v>
      </c>
      <c r="C160" s="1273">
        <v>612</v>
      </c>
      <c r="D160" s="1273">
        <v>35</v>
      </c>
      <c r="E160" s="1273">
        <v>9</v>
      </c>
      <c r="F160" s="1273">
        <v>13</v>
      </c>
      <c r="G160" s="1273">
        <v>45</v>
      </c>
      <c r="H160" s="1273">
        <v>141</v>
      </c>
      <c r="I160" s="1273">
        <v>118</v>
      </c>
      <c r="J160" s="1273">
        <v>72</v>
      </c>
      <c r="K160" s="1273">
        <v>47</v>
      </c>
      <c r="L160" s="1273">
        <v>22</v>
      </c>
      <c r="M160" s="1273">
        <v>33</v>
      </c>
      <c r="N160" s="1273">
        <v>15</v>
      </c>
      <c r="O160" s="1273">
        <v>18</v>
      </c>
      <c r="P160" s="1273">
        <v>6</v>
      </c>
      <c r="Q160" s="1273">
        <v>8</v>
      </c>
      <c r="R160" s="1273">
        <v>6</v>
      </c>
      <c r="S160" s="1273">
        <v>10</v>
      </c>
      <c r="T160" s="1273">
        <v>4</v>
      </c>
      <c r="U160" s="1273">
        <v>7</v>
      </c>
      <c r="V160" s="1273">
        <v>3</v>
      </c>
      <c r="W160" s="1305"/>
      <c r="X160" s="1273">
        <v>309</v>
      </c>
      <c r="Y160" s="1273">
        <v>17</v>
      </c>
      <c r="Z160" s="1273">
        <v>4</v>
      </c>
      <c r="AA160" s="1273">
        <v>6</v>
      </c>
      <c r="AB160" s="1273">
        <v>26</v>
      </c>
      <c r="AC160" s="1273">
        <v>74</v>
      </c>
      <c r="AD160" s="1273">
        <v>61</v>
      </c>
      <c r="AE160" s="1273">
        <v>35</v>
      </c>
      <c r="AF160" s="1273">
        <v>27</v>
      </c>
      <c r="AG160" s="1273">
        <v>8</v>
      </c>
      <c r="AH160" s="1273">
        <v>14</v>
      </c>
      <c r="AI160" s="1273">
        <v>9</v>
      </c>
      <c r="AJ160" s="1273">
        <v>10</v>
      </c>
      <c r="AK160" s="1273">
        <v>3</v>
      </c>
      <c r="AL160" s="1273">
        <v>4</v>
      </c>
      <c r="AM160" s="1273">
        <v>2</v>
      </c>
      <c r="AN160" s="1273">
        <v>2</v>
      </c>
      <c r="AO160" s="1273">
        <v>3</v>
      </c>
      <c r="AP160" s="1273">
        <v>3</v>
      </c>
      <c r="AQ160" s="1273">
        <v>1</v>
      </c>
      <c r="AR160" s="1450"/>
      <c r="AS160" s="1304">
        <v>303</v>
      </c>
      <c r="AT160" s="1273">
        <v>18</v>
      </c>
      <c r="AU160" s="1273">
        <v>5</v>
      </c>
      <c r="AV160" s="1273">
        <v>7</v>
      </c>
      <c r="AW160" s="1273">
        <v>19</v>
      </c>
      <c r="AX160" s="1273">
        <v>67</v>
      </c>
      <c r="AY160" s="1273">
        <v>57</v>
      </c>
      <c r="AZ160" s="1273">
        <v>37</v>
      </c>
      <c r="BA160" s="1273">
        <v>20</v>
      </c>
      <c r="BB160" s="1273">
        <v>14</v>
      </c>
      <c r="BC160" s="1273">
        <v>19</v>
      </c>
      <c r="BD160" s="1273">
        <v>6</v>
      </c>
      <c r="BE160" s="1273">
        <v>8</v>
      </c>
      <c r="BF160" s="1273">
        <v>3</v>
      </c>
      <c r="BG160" s="1273">
        <v>4</v>
      </c>
      <c r="BH160" s="1273">
        <v>4</v>
      </c>
      <c r="BI160" s="1273">
        <v>8</v>
      </c>
      <c r="BJ160" s="1273">
        <v>1</v>
      </c>
      <c r="BK160" s="1273">
        <v>4</v>
      </c>
      <c r="BL160" s="1273">
        <v>2</v>
      </c>
      <c r="BM160" s="1463"/>
    </row>
    <row r="161" spans="1:65">
      <c r="A161" s="1289">
        <v>446</v>
      </c>
      <c r="B161" s="1162" t="s">
        <v>657</v>
      </c>
      <c r="C161" s="1273">
        <v>282</v>
      </c>
      <c r="D161" s="1273">
        <v>11</v>
      </c>
      <c r="E161" s="1273">
        <v>3</v>
      </c>
      <c r="F161" s="1273">
        <v>7</v>
      </c>
      <c r="G161" s="1273">
        <v>19</v>
      </c>
      <c r="H161" s="1273">
        <v>69</v>
      </c>
      <c r="I161" s="1273">
        <v>55</v>
      </c>
      <c r="J161" s="1273">
        <v>32</v>
      </c>
      <c r="K161" s="1273">
        <v>20</v>
      </c>
      <c r="L161" s="1273">
        <v>13</v>
      </c>
      <c r="M161" s="1273">
        <v>11</v>
      </c>
      <c r="N161" s="1273">
        <v>8</v>
      </c>
      <c r="O161" s="1273">
        <v>8</v>
      </c>
      <c r="P161" s="1273">
        <v>2</v>
      </c>
      <c r="Q161" s="1273">
        <v>8</v>
      </c>
      <c r="R161" s="1273">
        <v>4</v>
      </c>
      <c r="S161" s="1273">
        <v>2</v>
      </c>
      <c r="T161" s="1273">
        <v>4</v>
      </c>
      <c r="U161" s="1273">
        <v>4</v>
      </c>
      <c r="V161" s="1273">
        <v>2</v>
      </c>
      <c r="W161" s="1305"/>
      <c r="X161" s="1273">
        <v>144</v>
      </c>
      <c r="Y161" s="1273">
        <v>6</v>
      </c>
      <c r="Z161" s="1273">
        <v>2</v>
      </c>
      <c r="AA161" s="1273">
        <v>5</v>
      </c>
      <c r="AB161" s="1273">
        <v>13</v>
      </c>
      <c r="AC161" s="1273">
        <v>31</v>
      </c>
      <c r="AD161" s="1273">
        <v>28</v>
      </c>
      <c r="AE161" s="1273">
        <v>16</v>
      </c>
      <c r="AF161" s="1273">
        <v>10</v>
      </c>
      <c r="AG161" s="1273">
        <v>9</v>
      </c>
      <c r="AH161" s="1273">
        <v>5</v>
      </c>
      <c r="AI161" s="1273">
        <v>3</v>
      </c>
      <c r="AJ161" s="1273">
        <v>3</v>
      </c>
      <c r="AK161" s="1273">
        <v>1</v>
      </c>
      <c r="AL161" s="1273">
        <v>4</v>
      </c>
      <c r="AM161" s="1273">
        <v>4</v>
      </c>
      <c r="AN161" s="1273">
        <v>0</v>
      </c>
      <c r="AO161" s="1273">
        <v>2</v>
      </c>
      <c r="AP161" s="1273">
        <v>1</v>
      </c>
      <c r="AQ161" s="1273">
        <v>1</v>
      </c>
      <c r="AR161" s="1450"/>
      <c r="AS161" s="1304">
        <v>138</v>
      </c>
      <c r="AT161" s="1273">
        <v>5</v>
      </c>
      <c r="AU161" s="1273">
        <v>1</v>
      </c>
      <c r="AV161" s="1273">
        <v>2</v>
      </c>
      <c r="AW161" s="1273">
        <v>6</v>
      </c>
      <c r="AX161" s="1273">
        <v>38</v>
      </c>
      <c r="AY161" s="1273">
        <v>27</v>
      </c>
      <c r="AZ161" s="1273">
        <v>16</v>
      </c>
      <c r="BA161" s="1273">
        <v>10</v>
      </c>
      <c r="BB161" s="1273">
        <v>4</v>
      </c>
      <c r="BC161" s="1273">
        <v>6</v>
      </c>
      <c r="BD161" s="1273">
        <v>5</v>
      </c>
      <c r="BE161" s="1273">
        <v>5</v>
      </c>
      <c r="BF161" s="1273">
        <v>1</v>
      </c>
      <c r="BG161" s="1273">
        <v>4</v>
      </c>
      <c r="BH161" s="1273">
        <v>0</v>
      </c>
      <c r="BI161" s="1273">
        <v>2</v>
      </c>
      <c r="BJ161" s="1273">
        <v>2</v>
      </c>
      <c r="BK161" s="1273">
        <v>3</v>
      </c>
      <c r="BL161" s="1273">
        <v>1</v>
      </c>
      <c r="BM161" s="1463"/>
    </row>
    <row r="162" spans="1:65">
      <c r="A162" s="1289">
        <v>464</v>
      </c>
      <c r="B162" s="1162" t="s">
        <v>46</v>
      </c>
      <c r="C162" s="1273">
        <v>1029</v>
      </c>
      <c r="D162" s="1273">
        <v>60</v>
      </c>
      <c r="E162" s="1273">
        <v>23</v>
      </c>
      <c r="F162" s="1273">
        <v>20</v>
      </c>
      <c r="G162" s="1273">
        <v>59</v>
      </c>
      <c r="H162" s="1273">
        <v>220</v>
      </c>
      <c r="I162" s="1273">
        <v>152</v>
      </c>
      <c r="J162" s="1273">
        <v>136</v>
      </c>
      <c r="K162" s="1273">
        <v>88</v>
      </c>
      <c r="L162" s="1273">
        <v>68</v>
      </c>
      <c r="M162" s="1273">
        <v>58</v>
      </c>
      <c r="N162" s="1273">
        <v>41</v>
      </c>
      <c r="O162" s="1273">
        <v>31</v>
      </c>
      <c r="P162" s="1273">
        <v>16</v>
      </c>
      <c r="Q162" s="1273">
        <v>24</v>
      </c>
      <c r="R162" s="1273">
        <v>6</v>
      </c>
      <c r="S162" s="1273">
        <v>10</v>
      </c>
      <c r="T162" s="1273">
        <v>7</v>
      </c>
      <c r="U162" s="1273">
        <v>9</v>
      </c>
      <c r="V162" s="1273">
        <v>1</v>
      </c>
      <c r="W162" s="1305"/>
      <c r="X162" s="1273">
        <v>511</v>
      </c>
      <c r="Y162" s="1273">
        <v>28</v>
      </c>
      <c r="Z162" s="1273">
        <v>14</v>
      </c>
      <c r="AA162" s="1273">
        <v>10</v>
      </c>
      <c r="AB162" s="1273">
        <v>39</v>
      </c>
      <c r="AC162" s="1273">
        <v>101</v>
      </c>
      <c r="AD162" s="1273">
        <v>71</v>
      </c>
      <c r="AE162" s="1273">
        <v>66</v>
      </c>
      <c r="AF162" s="1273">
        <v>49</v>
      </c>
      <c r="AG162" s="1273">
        <v>41</v>
      </c>
      <c r="AH162" s="1273">
        <v>28</v>
      </c>
      <c r="AI162" s="1273">
        <v>20</v>
      </c>
      <c r="AJ162" s="1273">
        <v>16</v>
      </c>
      <c r="AK162" s="1273">
        <v>6</v>
      </c>
      <c r="AL162" s="1273">
        <v>13</v>
      </c>
      <c r="AM162" s="1273">
        <v>3</v>
      </c>
      <c r="AN162" s="1273">
        <v>3</v>
      </c>
      <c r="AO162" s="1273">
        <v>1</v>
      </c>
      <c r="AP162" s="1273">
        <v>1</v>
      </c>
      <c r="AQ162" s="1273">
        <v>1</v>
      </c>
      <c r="AR162" s="1450"/>
      <c r="AS162" s="1304">
        <v>518</v>
      </c>
      <c r="AT162" s="1273">
        <v>32</v>
      </c>
      <c r="AU162" s="1273">
        <v>9</v>
      </c>
      <c r="AV162" s="1273">
        <v>10</v>
      </c>
      <c r="AW162" s="1273">
        <v>20</v>
      </c>
      <c r="AX162" s="1273">
        <v>119</v>
      </c>
      <c r="AY162" s="1273">
        <v>81</v>
      </c>
      <c r="AZ162" s="1273">
        <v>70</v>
      </c>
      <c r="BA162" s="1273">
        <v>39</v>
      </c>
      <c r="BB162" s="1273">
        <v>27</v>
      </c>
      <c r="BC162" s="1273">
        <v>30</v>
      </c>
      <c r="BD162" s="1273">
        <v>21</v>
      </c>
      <c r="BE162" s="1273">
        <v>15</v>
      </c>
      <c r="BF162" s="1273">
        <v>10</v>
      </c>
      <c r="BG162" s="1273">
        <v>11</v>
      </c>
      <c r="BH162" s="1273">
        <v>3</v>
      </c>
      <c r="BI162" s="1273">
        <v>7</v>
      </c>
      <c r="BJ162" s="1273">
        <v>6</v>
      </c>
      <c r="BK162" s="1273">
        <v>8</v>
      </c>
      <c r="BL162" s="1273">
        <v>0</v>
      </c>
      <c r="BM162" s="1463"/>
    </row>
    <row r="163" spans="1:65">
      <c r="A163" s="1289">
        <v>481</v>
      </c>
      <c r="B163" s="1162" t="s">
        <v>47</v>
      </c>
      <c r="C163" s="1273">
        <v>363</v>
      </c>
      <c r="D163" s="1273">
        <v>9</v>
      </c>
      <c r="E163" s="1273">
        <v>6</v>
      </c>
      <c r="F163" s="1273">
        <v>7</v>
      </c>
      <c r="G163" s="1273">
        <v>29</v>
      </c>
      <c r="H163" s="1273">
        <v>81</v>
      </c>
      <c r="I163" s="1273">
        <v>57</v>
      </c>
      <c r="J163" s="1273">
        <v>43</v>
      </c>
      <c r="K163" s="1273">
        <v>24</v>
      </c>
      <c r="L163" s="1273">
        <v>19</v>
      </c>
      <c r="M163" s="1273">
        <v>19</v>
      </c>
      <c r="N163" s="1273">
        <v>11</v>
      </c>
      <c r="O163" s="1273">
        <v>8</v>
      </c>
      <c r="P163" s="1273">
        <v>8</v>
      </c>
      <c r="Q163" s="1273">
        <v>10</v>
      </c>
      <c r="R163" s="1273">
        <v>15</v>
      </c>
      <c r="S163" s="1273">
        <v>5</v>
      </c>
      <c r="T163" s="1273">
        <v>6</v>
      </c>
      <c r="U163" s="1273">
        <v>2</v>
      </c>
      <c r="V163" s="1273">
        <v>4</v>
      </c>
      <c r="W163" s="1305"/>
      <c r="X163" s="1273">
        <v>184</v>
      </c>
      <c r="Y163" s="1273">
        <v>4</v>
      </c>
      <c r="Z163" s="1273">
        <v>5</v>
      </c>
      <c r="AA163" s="1273">
        <v>3</v>
      </c>
      <c r="AB163" s="1273">
        <v>20</v>
      </c>
      <c r="AC163" s="1273">
        <v>36</v>
      </c>
      <c r="AD163" s="1273">
        <v>23</v>
      </c>
      <c r="AE163" s="1273">
        <v>24</v>
      </c>
      <c r="AF163" s="1273">
        <v>17</v>
      </c>
      <c r="AG163" s="1273">
        <v>7</v>
      </c>
      <c r="AH163" s="1273">
        <v>12</v>
      </c>
      <c r="AI163" s="1273">
        <v>4</v>
      </c>
      <c r="AJ163" s="1273">
        <v>6</v>
      </c>
      <c r="AK163" s="1273">
        <v>4</v>
      </c>
      <c r="AL163" s="1273">
        <v>8</v>
      </c>
      <c r="AM163" s="1273">
        <v>6</v>
      </c>
      <c r="AN163" s="1273">
        <v>2</v>
      </c>
      <c r="AO163" s="1273">
        <v>1</v>
      </c>
      <c r="AP163" s="1273">
        <v>2</v>
      </c>
      <c r="AQ163" s="1273">
        <v>0</v>
      </c>
      <c r="AR163" s="1450"/>
      <c r="AS163" s="1304">
        <v>179</v>
      </c>
      <c r="AT163" s="1273">
        <v>5</v>
      </c>
      <c r="AU163" s="1273">
        <v>1</v>
      </c>
      <c r="AV163" s="1273">
        <v>4</v>
      </c>
      <c r="AW163" s="1273">
        <v>9</v>
      </c>
      <c r="AX163" s="1273">
        <v>45</v>
      </c>
      <c r="AY163" s="1273">
        <v>34</v>
      </c>
      <c r="AZ163" s="1273">
        <v>19</v>
      </c>
      <c r="BA163" s="1273">
        <v>7</v>
      </c>
      <c r="BB163" s="1273">
        <v>12</v>
      </c>
      <c r="BC163" s="1273">
        <v>7</v>
      </c>
      <c r="BD163" s="1273">
        <v>7</v>
      </c>
      <c r="BE163" s="1273">
        <v>2</v>
      </c>
      <c r="BF163" s="1273">
        <v>4</v>
      </c>
      <c r="BG163" s="1273">
        <v>2</v>
      </c>
      <c r="BH163" s="1273">
        <v>9</v>
      </c>
      <c r="BI163" s="1273">
        <v>3</v>
      </c>
      <c r="BJ163" s="1273">
        <v>5</v>
      </c>
      <c r="BK163" s="1273">
        <v>0</v>
      </c>
      <c r="BL163" s="1273">
        <v>4</v>
      </c>
      <c r="BM163" s="1463"/>
    </row>
    <row r="164" spans="1:65">
      <c r="A164" s="1289">
        <v>501</v>
      </c>
      <c r="B164" s="1162" t="s">
        <v>82</v>
      </c>
      <c r="C164" s="1273">
        <v>397</v>
      </c>
      <c r="D164" s="1273">
        <v>17</v>
      </c>
      <c r="E164" s="1273">
        <v>8</v>
      </c>
      <c r="F164" s="1273">
        <v>2</v>
      </c>
      <c r="G164" s="1273">
        <v>23</v>
      </c>
      <c r="H164" s="1273">
        <v>101</v>
      </c>
      <c r="I164" s="1273">
        <v>63</v>
      </c>
      <c r="J164" s="1273">
        <v>49</v>
      </c>
      <c r="K164" s="1273">
        <v>28</v>
      </c>
      <c r="L164" s="1273">
        <v>16</v>
      </c>
      <c r="M164" s="1273">
        <v>12</v>
      </c>
      <c r="N164" s="1273">
        <v>13</v>
      </c>
      <c r="O164" s="1273">
        <v>12</v>
      </c>
      <c r="P164" s="1273">
        <v>12</v>
      </c>
      <c r="Q164" s="1273">
        <v>6</v>
      </c>
      <c r="R164" s="1273">
        <v>10</v>
      </c>
      <c r="S164" s="1273">
        <v>8</v>
      </c>
      <c r="T164" s="1273">
        <v>9</v>
      </c>
      <c r="U164" s="1273">
        <v>5</v>
      </c>
      <c r="V164" s="1273">
        <v>3</v>
      </c>
      <c r="W164" s="1305"/>
      <c r="X164" s="1273">
        <v>187</v>
      </c>
      <c r="Y164" s="1273">
        <v>6</v>
      </c>
      <c r="Z164" s="1273">
        <v>2</v>
      </c>
      <c r="AA164" s="1273">
        <v>0</v>
      </c>
      <c r="AB164" s="1273">
        <v>8</v>
      </c>
      <c r="AC164" s="1273">
        <v>46</v>
      </c>
      <c r="AD164" s="1273">
        <v>36</v>
      </c>
      <c r="AE164" s="1273">
        <v>24</v>
      </c>
      <c r="AF164" s="1273">
        <v>10</v>
      </c>
      <c r="AG164" s="1273">
        <v>10</v>
      </c>
      <c r="AH164" s="1273">
        <v>8</v>
      </c>
      <c r="AI164" s="1273">
        <v>5</v>
      </c>
      <c r="AJ164" s="1273">
        <v>6</v>
      </c>
      <c r="AK164" s="1273">
        <v>9</v>
      </c>
      <c r="AL164" s="1273">
        <v>3</v>
      </c>
      <c r="AM164" s="1273">
        <v>6</v>
      </c>
      <c r="AN164" s="1273">
        <v>3</v>
      </c>
      <c r="AO164" s="1273">
        <v>3</v>
      </c>
      <c r="AP164" s="1273">
        <v>1</v>
      </c>
      <c r="AQ164" s="1273">
        <v>1</v>
      </c>
      <c r="AR164" s="1450"/>
      <c r="AS164" s="1304">
        <v>210</v>
      </c>
      <c r="AT164" s="1273">
        <v>11</v>
      </c>
      <c r="AU164" s="1273">
        <v>6</v>
      </c>
      <c r="AV164" s="1273">
        <v>2</v>
      </c>
      <c r="AW164" s="1273">
        <v>15</v>
      </c>
      <c r="AX164" s="1273">
        <v>55</v>
      </c>
      <c r="AY164" s="1273">
        <v>27</v>
      </c>
      <c r="AZ164" s="1273">
        <v>25</v>
      </c>
      <c r="BA164" s="1273">
        <v>18</v>
      </c>
      <c r="BB164" s="1273">
        <v>6</v>
      </c>
      <c r="BC164" s="1273">
        <v>4</v>
      </c>
      <c r="BD164" s="1273">
        <v>8</v>
      </c>
      <c r="BE164" s="1273">
        <v>6</v>
      </c>
      <c r="BF164" s="1273">
        <v>3</v>
      </c>
      <c r="BG164" s="1273">
        <v>3</v>
      </c>
      <c r="BH164" s="1273">
        <v>4</v>
      </c>
      <c r="BI164" s="1273">
        <v>5</v>
      </c>
      <c r="BJ164" s="1273">
        <v>6</v>
      </c>
      <c r="BK164" s="1273">
        <v>4</v>
      </c>
      <c r="BL164" s="1273">
        <v>2</v>
      </c>
      <c r="BM164" s="1463"/>
    </row>
    <row r="165" spans="1:65">
      <c r="A165" s="1289">
        <v>585</v>
      </c>
      <c r="B165" s="1162" t="s">
        <v>658</v>
      </c>
      <c r="C165" s="1160">
        <v>468</v>
      </c>
      <c r="D165" s="1160">
        <v>30</v>
      </c>
      <c r="E165" s="1160">
        <v>6</v>
      </c>
      <c r="F165" s="1160">
        <v>7</v>
      </c>
      <c r="G165" s="1160">
        <v>35</v>
      </c>
      <c r="H165" s="1160">
        <v>132</v>
      </c>
      <c r="I165" s="1160">
        <v>83</v>
      </c>
      <c r="J165" s="1160">
        <v>51</v>
      </c>
      <c r="K165" s="1160">
        <v>39</v>
      </c>
      <c r="L165" s="1160">
        <v>14</v>
      </c>
      <c r="M165" s="1160">
        <v>10</v>
      </c>
      <c r="N165" s="1160">
        <v>12</v>
      </c>
      <c r="O165" s="1160">
        <v>9</v>
      </c>
      <c r="P165" s="1160">
        <v>10</v>
      </c>
      <c r="Q165" s="1160">
        <v>7</v>
      </c>
      <c r="R165" s="1160">
        <v>2</v>
      </c>
      <c r="S165" s="1160">
        <v>5</v>
      </c>
      <c r="T165" s="1160">
        <v>4</v>
      </c>
      <c r="U165" s="1160">
        <v>8</v>
      </c>
      <c r="V165" s="1160">
        <v>4</v>
      </c>
      <c r="X165" s="1160">
        <v>240</v>
      </c>
      <c r="Y165" s="1160">
        <v>17</v>
      </c>
      <c r="Z165" s="1160">
        <v>5</v>
      </c>
      <c r="AA165" s="1160">
        <v>4</v>
      </c>
      <c r="AB165" s="1160">
        <v>21</v>
      </c>
      <c r="AC165" s="1160">
        <v>66</v>
      </c>
      <c r="AD165" s="1160">
        <v>44</v>
      </c>
      <c r="AE165" s="1160">
        <v>29</v>
      </c>
      <c r="AF165" s="1160">
        <v>18</v>
      </c>
      <c r="AG165" s="1160">
        <v>6</v>
      </c>
      <c r="AH165" s="1160">
        <v>4</v>
      </c>
      <c r="AI165" s="1160">
        <v>4</v>
      </c>
      <c r="AJ165" s="1160">
        <v>6</v>
      </c>
      <c r="AK165" s="1160">
        <v>4</v>
      </c>
      <c r="AL165" s="1160">
        <v>6</v>
      </c>
      <c r="AM165" s="1160">
        <v>1</v>
      </c>
      <c r="AN165" s="1160">
        <v>2</v>
      </c>
      <c r="AO165" s="1160">
        <v>1</v>
      </c>
      <c r="AP165" s="1160">
        <v>1</v>
      </c>
      <c r="AQ165" s="1160">
        <v>1</v>
      </c>
      <c r="AS165" s="1160">
        <v>228</v>
      </c>
      <c r="AT165" s="1160">
        <v>13</v>
      </c>
      <c r="AU165" s="1160">
        <v>1</v>
      </c>
      <c r="AV165" s="1160">
        <v>3</v>
      </c>
      <c r="AW165" s="1160">
        <v>14</v>
      </c>
      <c r="AX165" s="1160">
        <v>66</v>
      </c>
      <c r="AY165" s="1160">
        <v>39</v>
      </c>
      <c r="AZ165" s="1160">
        <v>22</v>
      </c>
      <c r="BA165" s="1160">
        <v>21</v>
      </c>
      <c r="BB165" s="1160">
        <v>8</v>
      </c>
      <c r="BC165" s="1160">
        <v>6</v>
      </c>
      <c r="BD165" s="1160">
        <v>8</v>
      </c>
      <c r="BE165" s="1160">
        <v>3</v>
      </c>
      <c r="BF165" s="1160">
        <v>6</v>
      </c>
      <c r="BG165" s="1160">
        <v>1</v>
      </c>
      <c r="BH165" s="1160">
        <v>1</v>
      </c>
      <c r="BI165" s="1160">
        <v>3</v>
      </c>
      <c r="BJ165" s="1160">
        <v>3</v>
      </c>
      <c r="BK165" s="1160">
        <v>7</v>
      </c>
      <c r="BL165" s="1160">
        <v>3</v>
      </c>
      <c r="BM165" s="1463"/>
    </row>
    <row r="166" spans="1:65">
      <c r="A166" s="1291">
        <v>586</v>
      </c>
      <c r="B166" s="1184" t="s">
        <v>659</v>
      </c>
      <c r="C166" s="1163">
        <v>358</v>
      </c>
      <c r="D166" s="1163">
        <v>14</v>
      </c>
      <c r="E166" s="1163">
        <v>11</v>
      </c>
      <c r="F166" s="1163">
        <v>4</v>
      </c>
      <c r="G166" s="1163">
        <v>27</v>
      </c>
      <c r="H166" s="1163">
        <v>99</v>
      </c>
      <c r="I166" s="1163">
        <v>61</v>
      </c>
      <c r="J166" s="1163">
        <v>45</v>
      </c>
      <c r="K166" s="1163">
        <v>20</v>
      </c>
      <c r="L166" s="1163">
        <v>15</v>
      </c>
      <c r="M166" s="1163">
        <v>11</v>
      </c>
      <c r="N166" s="1163">
        <v>12</v>
      </c>
      <c r="O166" s="1163">
        <v>7</v>
      </c>
      <c r="P166" s="1163">
        <v>9</v>
      </c>
      <c r="Q166" s="1163">
        <v>4</v>
      </c>
      <c r="R166" s="1163">
        <v>5</v>
      </c>
      <c r="S166" s="1163">
        <v>1</v>
      </c>
      <c r="T166" s="1163">
        <v>3</v>
      </c>
      <c r="U166" s="1163">
        <v>6</v>
      </c>
      <c r="V166" s="1163">
        <v>4</v>
      </c>
      <c r="W166" s="1163"/>
      <c r="X166" s="1163">
        <v>179</v>
      </c>
      <c r="Y166" s="1163">
        <v>8</v>
      </c>
      <c r="Z166" s="1163">
        <v>5</v>
      </c>
      <c r="AA166" s="1163">
        <v>2</v>
      </c>
      <c r="AB166" s="1163">
        <v>13</v>
      </c>
      <c r="AC166" s="1163">
        <v>44</v>
      </c>
      <c r="AD166" s="1163">
        <v>30</v>
      </c>
      <c r="AE166" s="1163">
        <v>24</v>
      </c>
      <c r="AF166" s="1163">
        <v>13</v>
      </c>
      <c r="AG166" s="1163">
        <v>7</v>
      </c>
      <c r="AH166" s="1163">
        <v>7</v>
      </c>
      <c r="AI166" s="1163">
        <v>8</v>
      </c>
      <c r="AJ166" s="1163">
        <v>4</v>
      </c>
      <c r="AK166" s="1163">
        <v>6</v>
      </c>
      <c r="AL166" s="1163">
        <v>2</v>
      </c>
      <c r="AM166" s="1163">
        <v>3</v>
      </c>
      <c r="AN166" s="1163">
        <v>0</v>
      </c>
      <c r="AO166" s="1163">
        <v>0</v>
      </c>
      <c r="AP166" s="1163">
        <v>3</v>
      </c>
      <c r="AQ166" s="1163">
        <v>0</v>
      </c>
      <c r="AR166" s="1163"/>
      <c r="AS166" s="1163">
        <v>179</v>
      </c>
      <c r="AT166" s="1163">
        <v>6</v>
      </c>
      <c r="AU166" s="1163">
        <v>6</v>
      </c>
      <c r="AV166" s="1163">
        <v>2</v>
      </c>
      <c r="AW166" s="1163">
        <v>14</v>
      </c>
      <c r="AX166" s="1163">
        <v>55</v>
      </c>
      <c r="AY166" s="1163">
        <v>31</v>
      </c>
      <c r="AZ166" s="1163">
        <v>21</v>
      </c>
      <c r="BA166" s="1163">
        <v>7</v>
      </c>
      <c r="BB166" s="1163">
        <v>8</v>
      </c>
      <c r="BC166" s="1163">
        <v>4</v>
      </c>
      <c r="BD166" s="1163">
        <v>4</v>
      </c>
      <c r="BE166" s="1163">
        <v>3</v>
      </c>
      <c r="BF166" s="1163">
        <v>3</v>
      </c>
      <c r="BG166" s="1163">
        <v>2</v>
      </c>
      <c r="BH166" s="1163">
        <v>2</v>
      </c>
      <c r="BI166" s="1163">
        <v>1</v>
      </c>
      <c r="BJ166" s="1163">
        <v>3</v>
      </c>
      <c r="BK166" s="1163">
        <v>3</v>
      </c>
      <c r="BL166" s="1163">
        <v>4</v>
      </c>
      <c r="BM166" s="1465"/>
    </row>
    <row r="167" spans="1:65">
      <c r="A167" s="1160" t="s">
        <v>1740</v>
      </c>
    </row>
  </sheetData>
  <phoneticPr fontId="3"/>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DD3E-853B-4F21-8FFF-305CE97A80D4}">
  <sheetPr>
    <tabColor theme="9" tint="0.59999389629810485"/>
  </sheetPr>
  <dimension ref="A1:BM167"/>
  <sheetViews>
    <sheetView workbookViewId="0">
      <pane xSplit="2" ySplit="3" topLeftCell="AQ4" activePane="bottomRight" state="frozen"/>
      <selection pane="topRight" activeCell="C1" sqref="C1"/>
      <selection pane="bottomLeft" activeCell="A4" sqref="A4"/>
      <selection pane="bottomRight" activeCell="AS9" sqref="AS9"/>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2810</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-6220</v>
      </c>
      <c r="D4" s="1284">
        <v>826</v>
      </c>
      <c r="E4" s="1284">
        <v>333</v>
      </c>
      <c r="F4" s="1284">
        <v>82</v>
      </c>
      <c r="G4" s="1284">
        <v>168</v>
      </c>
      <c r="H4" s="1284">
        <v>-5906</v>
      </c>
      <c r="I4" s="1284">
        <v>-2056</v>
      </c>
      <c r="J4" s="1284">
        <v>83</v>
      </c>
      <c r="K4" s="1284">
        <v>197</v>
      </c>
      <c r="L4" s="1284">
        <v>84</v>
      </c>
      <c r="M4" s="1284">
        <v>161</v>
      </c>
      <c r="N4" s="1284">
        <v>-7</v>
      </c>
      <c r="O4" s="1284">
        <v>100</v>
      </c>
      <c r="P4" s="1284">
        <v>132</v>
      </c>
      <c r="Q4" s="1284">
        <v>34</v>
      </c>
      <c r="R4" s="1284">
        <v>-133</v>
      </c>
      <c r="S4" s="1284">
        <v>-136</v>
      </c>
      <c r="T4" s="1284">
        <v>-113</v>
      </c>
      <c r="U4" s="1284">
        <v>-38</v>
      </c>
      <c r="V4" s="1284">
        <v>-31</v>
      </c>
      <c r="W4" s="1285"/>
      <c r="X4" s="1284">
        <v>-4070</v>
      </c>
      <c r="Y4" s="1284">
        <v>462</v>
      </c>
      <c r="Z4" s="1284">
        <v>138</v>
      </c>
      <c r="AA4" s="1284">
        <v>53</v>
      </c>
      <c r="AB4" s="1284">
        <v>-12</v>
      </c>
      <c r="AC4" s="1284">
        <v>-3586</v>
      </c>
      <c r="AD4" s="1284">
        <v>-1259</v>
      </c>
      <c r="AE4" s="1284">
        <v>32</v>
      </c>
      <c r="AF4" s="1284">
        <v>64</v>
      </c>
      <c r="AG4" s="1284">
        <v>63</v>
      </c>
      <c r="AH4" s="1284">
        <v>79</v>
      </c>
      <c r="AI4" s="1284">
        <v>-18</v>
      </c>
      <c r="AJ4" s="1284">
        <v>62</v>
      </c>
      <c r="AK4" s="1284">
        <v>62</v>
      </c>
      <c r="AL4" s="1284">
        <v>10</v>
      </c>
      <c r="AM4" s="1284">
        <v>-57</v>
      </c>
      <c r="AN4" s="1284">
        <v>-105</v>
      </c>
      <c r="AO4" s="1284">
        <v>-24</v>
      </c>
      <c r="AP4" s="1284">
        <v>-7</v>
      </c>
      <c r="AQ4" s="1284">
        <v>-27</v>
      </c>
      <c r="AR4" s="1454"/>
      <c r="AS4" s="1283">
        <v>-2150</v>
      </c>
      <c r="AT4" s="1284">
        <v>364</v>
      </c>
      <c r="AU4" s="1284">
        <v>195</v>
      </c>
      <c r="AV4" s="1284">
        <v>29</v>
      </c>
      <c r="AW4" s="1284">
        <v>180</v>
      </c>
      <c r="AX4" s="1284">
        <v>-2320</v>
      </c>
      <c r="AY4" s="1284">
        <v>-797</v>
      </c>
      <c r="AZ4" s="1284">
        <v>51</v>
      </c>
      <c r="BA4" s="1284">
        <v>133</v>
      </c>
      <c r="BB4" s="1284">
        <v>21</v>
      </c>
      <c r="BC4" s="1284">
        <v>82</v>
      </c>
      <c r="BD4" s="1284">
        <v>11</v>
      </c>
      <c r="BE4" s="1284">
        <v>38</v>
      </c>
      <c r="BF4" s="1284">
        <v>70</v>
      </c>
      <c r="BG4" s="1284">
        <v>24</v>
      </c>
      <c r="BH4" s="1284">
        <v>-76</v>
      </c>
      <c r="BI4" s="1284">
        <v>-31</v>
      </c>
      <c r="BJ4" s="1284">
        <v>-89</v>
      </c>
      <c r="BK4" s="1284">
        <v>-31</v>
      </c>
      <c r="BL4" s="1285">
        <v>-4</v>
      </c>
      <c r="BM4" s="1462"/>
    </row>
    <row r="5" spans="1:65">
      <c r="A5" s="1286">
        <v>100</v>
      </c>
      <c r="B5" s="1287" t="s">
        <v>1738</v>
      </c>
      <c r="C5" s="1288">
        <v>-289</v>
      </c>
      <c r="D5" s="1106">
        <v>-89</v>
      </c>
      <c r="E5" s="1106">
        <v>66</v>
      </c>
      <c r="F5" s="1106">
        <v>100</v>
      </c>
      <c r="G5" s="1106">
        <v>520</v>
      </c>
      <c r="H5" s="1106">
        <v>-244</v>
      </c>
      <c r="I5" s="1106">
        <v>-580</v>
      </c>
      <c r="J5" s="1106">
        <v>-231</v>
      </c>
      <c r="K5" s="1106">
        <v>-74</v>
      </c>
      <c r="L5" s="1106">
        <v>104</v>
      </c>
      <c r="M5" s="1106">
        <v>84</v>
      </c>
      <c r="N5" s="1106">
        <v>108</v>
      </c>
      <c r="O5" s="1106">
        <v>111</v>
      </c>
      <c r="P5" s="1106">
        <v>92</v>
      </c>
      <c r="Q5" s="1106">
        <v>-12</v>
      </c>
      <c r="R5" s="1106">
        <v>-82</v>
      </c>
      <c r="S5" s="1106">
        <v>-29</v>
      </c>
      <c r="T5" s="1106">
        <v>-69</v>
      </c>
      <c r="U5" s="1106">
        <v>-14</v>
      </c>
      <c r="V5" s="1106">
        <v>-50</v>
      </c>
      <c r="W5" s="1107"/>
      <c r="X5" s="1106">
        <v>-302</v>
      </c>
      <c r="Y5" s="1106">
        <v>-60</v>
      </c>
      <c r="Z5" s="1106">
        <v>39</v>
      </c>
      <c r="AA5" s="1106">
        <v>54</v>
      </c>
      <c r="AB5" s="1106">
        <v>254</v>
      </c>
      <c r="AC5" s="1106">
        <v>-417</v>
      </c>
      <c r="AD5" s="1106">
        <v>-230</v>
      </c>
      <c r="AE5" s="1106">
        <v>-27</v>
      </c>
      <c r="AF5" s="1106">
        <v>-105</v>
      </c>
      <c r="AG5" s="1106">
        <v>59</v>
      </c>
      <c r="AH5" s="1106">
        <v>42</v>
      </c>
      <c r="AI5" s="1106">
        <v>48</v>
      </c>
      <c r="AJ5" s="1106">
        <v>78</v>
      </c>
      <c r="AK5" s="1106">
        <v>79</v>
      </c>
      <c r="AL5" s="1106">
        <v>-27</v>
      </c>
      <c r="AM5" s="1106">
        <v>-45</v>
      </c>
      <c r="AN5" s="1106">
        <v>-37</v>
      </c>
      <c r="AO5" s="1106">
        <v>6</v>
      </c>
      <c r="AP5" s="1106">
        <v>6</v>
      </c>
      <c r="AQ5" s="1106">
        <v>-19</v>
      </c>
      <c r="AR5" s="1455"/>
      <c r="AS5" s="1288">
        <v>13</v>
      </c>
      <c r="AT5" s="1106">
        <v>-29</v>
      </c>
      <c r="AU5" s="1106">
        <v>27</v>
      </c>
      <c r="AV5" s="1106">
        <v>46</v>
      </c>
      <c r="AW5" s="1106">
        <v>266</v>
      </c>
      <c r="AX5" s="1106">
        <v>173</v>
      </c>
      <c r="AY5" s="1106">
        <v>-350</v>
      </c>
      <c r="AZ5" s="1106">
        <v>-204</v>
      </c>
      <c r="BA5" s="1106">
        <v>31</v>
      </c>
      <c r="BB5" s="1106">
        <v>45</v>
      </c>
      <c r="BC5" s="1106">
        <v>42</v>
      </c>
      <c r="BD5" s="1106">
        <v>60</v>
      </c>
      <c r="BE5" s="1106">
        <v>33</v>
      </c>
      <c r="BF5" s="1106">
        <v>13</v>
      </c>
      <c r="BG5" s="1106">
        <v>15</v>
      </c>
      <c r="BH5" s="1106">
        <v>-37</v>
      </c>
      <c r="BI5" s="1106">
        <v>8</v>
      </c>
      <c r="BJ5" s="1106">
        <v>-75</v>
      </c>
      <c r="BK5" s="1106">
        <v>-20</v>
      </c>
      <c r="BL5" s="1107">
        <v>-31</v>
      </c>
      <c r="BM5" s="1463"/>
    </row>
    <row r="6" spans="1:65">
      <c r="A6" s="1286">
        <v>101</v>
      </c>
      <c r="B6" s="1287" t="s">
        <v>69</v>
      </c>
      <c r="C6" s="1288">
        <v>-327</v>
      </c>
      <c r="D6" s="1106">
        <v>22</v>
      </c>
      <c r="E6" s="1106">
        <v>2</v>
      </c>
      <c r="F6" s="1106">
        <v>-17</v>
      </c>
      <c r="G6" s="1106">
        <v>21</v>
      </c>
      <c r="H6" s="1106">
        <v>-239</v>
      </c>
      <c r="I6" s="1106">
        <v>-68</v>
      </c>
      <c r="J6" s="1106">
        <v>65</v>
      </c>
      <c r="K6" s="1106">
        <v>29</v>
      </c>
      <c r="L6" s="1106">
        <v>24</v>
      </c>
      <c r="M6" s="1106">
        <v>-34</v>
      </c>
      <c r="N6" s="1106">
        <v>-41</v>
      </c>
      <c r="O6" s="1106">
        <v>-35</v>
      </c>
      <c r="P6" s="1106">
        <v>-13</v>
      </c>
      <c r="Q6" s="1106">
        <v>-53</v>
      </c>
      <c r="R6" s="1106">
        <v>-45</v>
      </c>
      <c r="S6" s="1106">
        <v>12</v>
      </c>
      <c r="T6" s="1106">
        <v>12</v>
      </c>
      <c r="U6" s="1106">
        <v>23</v>
      </c>
      <c r="V6" s="1106">
        <v>8</v>
      </c>
      <c r="W6" s="1107"/>
      <c r="X6" s="1106">
        <v>-249</v>
      </c>
      <c r="Y6" s="1106">
        <v>-4</v>
      </c>
      <c r="Z6" s="1106">
        <v>-8</v>
      </c>
      <c r="AA6" s="1106">
        <v>7</v>
      </c>
      <c r="AB6" s="1106">
        <v>5</v>
      </c>
      <c r="AC6" s="1106">
        <v>-162</v>
      </c>
      <c r="AD6" s="1106">
        <v>-61</v>
      </c>
      <c r="AE6" s="1106">
        <v>37</v>
      </c>
      <c r="AF6" s="1106">
        <v>1</v>
      </c>
      <c r="AG6" s="1106">
        <v>13</v>
      </c>
      <c r="AH6" s="1106">
        <v>4</v>
      </c>
      <c r="AI6" s="1106">
        <v>-17</v>
      </c>
      <c r="AJ6" s="1106">
        <v>-9</v>
      </c>
      <c r="AK6" s="1106">
        <v>-10</v>
      </c>
      <c r="AL6" s="1106">
        <v>-34</v>
      </c>
      <c r="AM6" s="1106">
        <v>-31</v>
      </c>
      <c r="AN6" s="1106">
        <v>-3</v>
      </c>
      <c r="AO6" s="1106">
        <v>5</v>
      </c>
      <c r="AP6" s="1106">
        <v>19</v>
      </c>
      <c r="AQ6" s="1106">
        <v>-1</v>
      </c>
      <c r="AR6" s="1455"/>
      <c r="AS6" s="1288">
        <v>-78</v>
      </c>
      <c r="AT6" s="1106">
        <v>26</v>
      </c>
      <c r="AU6" s="1106">
        <v>10</v>
      </c>
      <c r="AV6" s="1106">
        <v>-24</v>
      </c>
      <c r="AW6" s="1106">
        <v>16</v>
      </c>
      <c r="AX6" s="1106">
        <v>-77</v>
      </c>
      <c r="AY6" s="1106">
        <v>-7</v>
      </c>
      <c r="AZ6" s="1106">
        <v>28</v>
      </c>
      <c r="BA6" s="1106">
        <v>28</v>
      </c>
      <c r="BB6" s="1106">
        <v>11</v>
      </c>
      <c r="BC6" s="1106">
        <v>-38</v>
      </c>
      <c r="BD6" s="1106">
        <v>-24</v>
      </c>
      <c r="BE6" s="1106">
        <v>-26</v>
      </c>
      <c r="BF6" s="1106">
        <v>-3</v>
      </c>
      <c r="BG6" s="1106">
        <v>-19</v>
      </c>
      <c r="BH6" s="1106">
        <v>-14</v>
      </c>
      <c r="BI6" s="1106">
        <v>15</v>
      </c>
      <c r="BJ6" s="1106">
        <v>7</v>
      </c>
      <c r="BK6" s="1106">
        <v>4</v>
      </c>
      <c r="BL6" s="1107">
        <v>9</v>
      </c>
      <c r="BM6" s="1464"/>
    </row>
    <row r="7" spans="1:65">
      <c r="A7" s="1289">
        <v>102</v>
      </c>
      <c r="B7" s="1160" t="s">
        <v>70</v>
      </c>
      <c r="C7" s="1290">
        <v>292</v>
      </c>
      <c r="D7" s="1109">
        <v>-30</v>
      </c>
      <c r="E7" s="1109">
        <v>34</v>
      </c>
      <c r="F7" s="1109">
        <v>26</v>
      </c>
      <c r="G7" s="1109">
        <v>265</v>
      </c>
      <c r="H7" s="1109">
        <v>19</v>
      </c>
      <c r="I7" s="1109">
        <v>-67</v>
      </c>
      <c r="J7" s="1109">
        <v>35</v>
      </c>
      <c r="K7" s="1109">
        <v>24</v>
      </c>
      <c r="L7" s="1109">
        <v>40</v>
      </c>
      <c r="M7" s="1109">
        <v>40</v>
      </c>
      <c r="N7" s="1109">
        <v>-8</v>
      </c>
      <c r="O7" s="1109">
        <v>-1</v>
      </c>
      <c r="P7" s="1109">
        <v>-2</v>
      </c>
      <c r="Q7" s="1109">
        <v>-1</v>
      </c>
      <c r="R7" s="1109">
        <v>5</v>
      </c>
      <c r="S7" s="1109">
        <v>-10</v>
      </c>
      <c r="T7" s="1109">
        <v>-24</v>
      </c>
      <c r="U7" s="1109">
        <v>-16</v>
      </c>
      <c r="V7" s="1109">
        <v>-37</v>
      </c>
      <c r="W7" s="1110"/>
      <c r="X7" s="1109">
        <v>152</v>
      </c>
      <c r="Y7" s="1109">
        <v>-5</v>
      </c>
      <c r="Z7" s="1109">
        <v>28</v>
      </c>
      <c r="AA7" s="1109">
        <v>23</v>
      </c>
      <c r="AB7" s="1109">
        <v>173</v>
      </c>
      <c r="AC7" s="1109">
        <v>-5</v>
      </c>
      <c r="AD7" s="1109">
        <v>-35</v>
      </c>
      <c r="AE7" s="1109">
        <v>-6</v>
      </c>
      <c r="AF7" s="1109">
        <v>0</v>
      </c>
      <c r="AG7" s="1109">
        <v>13</v>
      </c>
      <c r="AH7" s="1109">
        <v>0</v>
      </c>
      <c r="AI7" s="1109">
        <v>-9</v>
      </c>
      <c r="AJ7" s="1109">
        <v>-13</v>
      </c>
      <c r="AK7" s="1109">
        <v>16</v>
      </c>
      <c r="AL7" s="1109">
        <v>-15</v>
      </c>
      <c r="AM7" s="1109">
        <v>0</v>
      </c>
      <c r="AN7" s="1109">
        <v>-6</v>
      </c>
      <c r="AO7" s="1109">
        <v>-4</v>
      </c>
      <c r="AP7" s="1109">
        <v>-3</v>
      </c>
      <c r="AQ7" s="1109">
        <v>0</v>
      </c>
      <c r="AR7" s="1097"/>
      <c r="AS7" s="1290">
        <v>140</v>
      </c>
      <c r="AT7" s="1109">
        <v>-25</v>
      </c>
      <c r="AU7" s="1109">
        <v>6</v>
      </c>
      <c r="AV7" s="1109">
        <v>3</v>
      </c>
      <c r="AW7" s="1109">
        <v>92</v>
      </c>
      <c r="AX7" s="1109">
        <v>24</v>
      </c>
      <c r="AY7" s="1109">
        <v>-32</v>
      </c>
      <c r="AZ7" s="1109">
        <v>41</v>
      </c>
      <c r="BA7" s="1109">
        <v>24</v>
      </c>
      <c r="BB7" s="1109">
        <v>27</v>
      </c>
      <c r="BC7" s="1109">
        <v>40</v>
      </c>
      <c r="BD7" s="1109">
        <v>1</v>
      </c>
      <c r="BE7" s="1109">
        <v>12</v>
      </c>
      <c r="BF7" s="1109">
        <v>-18</v>
      </c>
      <c r="BG7" s="1109">
        <v>14</v>
      </c>
      <c r="BH7" s="1109">
        <v>5</v>
      </c>
      <c r="BI7" s="1109">
        <v>-4</v>
      </c>
      <c r="BJ7" s="1109">
        <v>-20</v>
      </c>
      <c r="BK7" s="1109">
        <v>-13</v>
      </c>
      <c r="BL7" s="1110">
        <v>-37</v>
      </c>
      <c r="BM7" s="1463"/>
    </row>
    <row r="8" spans="1:65">
      <c r="A8" s="1289">
        <v>105</v>
      </c>
      <c r="B8" s="1160" t="s">
        <v>72</v>
      </c>
      <c r="C8" s="1290">
        <v>615</v>
      </c>
      <c r="D8" s="1109">
        <v>-181</v>
      </c>
      <c r="E8" s="1109">
        <v>-39</v>
      </c>
      <c r="F8" s="1109">
        <v>6</v>
      </c>
      <c r="G8" s="1109">
        <v>61</v>
      </c>
      <c r="H8" s="1109">
        <v>723</v>
      </c>
      <c r="I8" s="1109">
        <v>239</v>
      </c>
      <c r="J8" s="1109">
        <v>-177</v>
      </c>
      <c r="K8" s="1109">
        <v>-11</v>
      </c>
      <c r="L8" s="1109">
        <v>18</v>
      </c>
      <c r="M8" s="1109">
        <v>13</v>
      </c>
      <c r="N8" s="1109">
        <v>17</v>
      </c>
      <c r="O8" s="1109">
        <v>26</v>
      </c>
      <c r="P8" s="1109">
        <v>11</v>
      </c>
      <c r="Q8" s="1109">
        <v>-13</v>
      </c>
      <c r="R8" s="1109">
        <v>21</v>
      </c>
      <c r="S8" s="1109">
        <v>-8</v>
      </c>
      <c r="T8" s="1109">
        <v>-30</v>
      </c>
      <c r="U8" s="1109">
        <v>-41</v>
      </c>
      <c r="V8" s="1109">
        <v>-20</v>
      </c>
      <c r="W8" s="1110"/>
      <c r="X8" s="1109">
        <v>243</v>
      </c>
      <c r="Y8" s="1109">
        <v>-93</v>
      </c>
      <c r="Z8" s="1109">
        <v>-29</v>
      </c>
      <c r="AA8" s="1109">
        <v>5</v>
      </c>
      <c r="AB8" s="1109">
        <v>25</v>
      </c>
      <c r="AC8" s="1109">
        <v>266</v>
      </c>
      <c r="AD8" s="1109">
        <v>137</v>
      </c>
      <c r="AE8" s="1109">
        <v>-62</v>
      </c>
      <c r="AF8" s="1109">
        <v>-18</v>
      </c>
      <c r="AG8" s="1109">
        <v>24</v>
      </c>
      <c r="AH8" s="1109">
        <v>17</v>
      </c>
      <c r="AI8" s="1109">
        <v>13</v>
      </c>
      <c r="AJ8" s="1109">
        <v>3</v>
      </c>
      <c r="AK8" s="1109">
        <v>-3</v>
      </c>
      <c r="AL8" s="1109">
        <v>-17</v>
      </c>
      <c r="AM8" s="1109">
        <v>2</v>
      </c>
      <c r="AN8" s="1109">
        <v>-9</v>
      </c>
      <c r="AO8" s="1109">
        <v>1</v>
      </c>
      <c r="AP8" s="1109">
        <v>-7</v>
      </c>
      <c r="AQ8" s="1109">
        <v>-12</v>
      </c>
      <c r="AR8" s="1097"/>
      <c r="AS8" s="1290">
        <v>372</v>
      </c>
      <c r="AT8" s="1109">
        <v>-88</v>
      </c>
      <c r="AU8" s="1109">
        <v>-10</v>
      </c>
      <c r="AV8" s="1109">
        <v>1</v>
      </c>
      <c r="AW8" s="1109">
        <v>36</v>
      </c>
      <c r="AX8" s="1109">
        <v>457</v>
      </c>
      <c r="AY8" s="1109">
        <v>102</v>
      </c>
      <c r="AZ8" s="1109">
        <v>-115</v>
      </c>
      <c r="BA8" s="1109">
        <v>7</v>
      </c>
      <c r="BB8" s="1109">
        <v>-6</v>
      </c>
      <c r="BC8" s="1109">
        <v>-4</v>
      </c>
      <c r="BD8" s="1109">
        <v>4</v>
      </c>
      <c r="BE8" s="1109">
        <v>23</v>
      </c>
      <c r="BF8" s="1109">
        <v>14</v>
      </c>
      <c r="BG8" s="1109">
        <v>4</v>
      </c>
      <c r="BH8" s="1109">
        <v>19</v>
      </c>
      <c r="BI8" s="1109">
        <v>1</v>
      </c>
      <c r="BJ8" s="1109">
        <v>-31</v>
      </c>
      <c r="BK8" s="1109">
        <v>-34</v>
      </c>
      <c r="BL8" s="1110">
        <v>-8</v>
      </c>
      <c r="BM8" s="1463"/>
    </row>
    <row r="9" spans="1:65">
      <c r="A9" s="1289">
        <v>106</v>
      </c>
      <c r="B9" s="1160" t="s">
        <v>74</v>
      </c>
      <c r="C9" s="1290">
        <v>415</v>
      </c>
      <c r="D9" s="1109">
        <v>-45</v>
      </c>
      <c r="E9" s="1109">
        <v>-26</v>
      </c>
      <c r="F9" s="1109">
        <v>9</v>
      </c>
      <c r="G9" s="1109">
        <v>64</v>
      </c>
      <c r="H9" s="1109">
        <v>210</v>
      </c>
      <c r="I9" s="1109">
        <v>40</v>
      </c>
      <c r="J9" s="1109">
        <v>-31</v>
      </c>
      <c r="K9" s="1109">
        <v>-8</v>
      </c>
      <c r="L9" s="1109">
        <v>34</v>
      </c>
      <c r="M9" s="1109">
        <v>30</v>
      </c>
      <c r="N9" s="1109">
        <v>71</v>
      </c>
      <c r="O9" s="1109">
        <v>44</v>
      </c>
      <c r="P9" s="1109">
        <v>20</v>
      </c>
      <c r="Q9" s="1109">
        <v>39</v>
      </c>
      <c r="R9" s="1109">
        <v>11</v>
      </c>
      <c r="S9" s="1109">
        <v>-1</v>
      </c>
      <c r="T9" s="1109">
        <v>-10</v>
      </c>
      <c r="U9" s="1109">
        <v>-26</v>
      </c>
      <c r="V9" s="1109">
        <v>-10</v>
      </c>
      <c r="W9" s="1110"/>
      <c r="X9" s="1109">
        <v>216</v>
      </c>
      <c r="Y9" s="1109">
        <v>-5</v>
      </c>
      <c r="Z9" s="1109">
        <v>-7</v>
      </c>
      <c r="AA9" s="1109">
        <v>-3</v>
      </c>
      <c r="AB9" s="1109">
        <v>27</v>
      </c>
      <c r="AC9" s="1109">
        <v>110</v>
      </c>
      <c r="AD9" s="1109">
        <v>18</v>
      </c>
      <c r="AE9" s="1109">
        <v>-39</v>
      </c>
      <c r="AF9" s="1109">
        <v>-11</v>
      </c>
      <c r="AG9" s="1109">
        <v>23</v>
      </c>
      <c r="AH9" s="1109">
        <v>7</v>
      </c>
      <c r="AI9" s="1109">
        <v>44</v>
      </c>
      <c r="AJ9" s="1109">
        <v>28</v>
      </c>
      <c r="AK9" s="1109">
        <v>7</v>
      </c>
      <c r="AL9" s="1109">
        <v>23</v>
      </c>
      <c r="AM9" s="1109">
        <v>5</v>
      </c>
      <c r="AN9" s="1109">
        <v>-4</v>
      </c>
      <c r="AO9" s="1109">
        <v>-8</v>
      </c>
      <c r="AP9" s="1109">
        <v>-5</v>
      </c>
      <c r="AQ9" s="1109">
        <v>6</v>
      </c>
      <c r="AR9" s="1097"/>
      <c r="AS9" s="1290">
        <v>199</v>
      </c>
      <c r="AT9" s="1109">
        <v>-40</v>
      </c>
      <c r="AU9" s="1109">
        <v>-19</v>
      </c>
      <c r="AV9" s="1109">
        <v>12</v>
      </c>
      <c r="AW9" s="1109">
        <v>37</v>
      </c>
      <c r="AX9" s="1109">
        <v>100</v>
      </c>
      <c r="AY9" s="1109">
        <v>22</v>
      </c>
      <c r="AZ9" s="1109">
        <v>8</v>
      </c>
      <c r="BA9" s="1109">
        <v>3</v>
      </c>
      <c r="BB9" s="1109">
        <v>11</v>
      </c>
      <c r="BC9" s="1109">
        <v>23</v>
      </c>
      <c r="BD9" s="1109">
        <v>27</v>
      </c>
      <c r="BE9" s="1109">
        <v>16</v>
      </c>
      <c r="BF9" s="1109">
        <v>13</v>
      </c>
      <c r="BG9" s="1109">
        <v>16</v>
      </c>
      <c r="BH9" s="1109">
        <v>6</v>
      </c>
      <c r="BI9" s="1109">
        <v>3</v>
      </c>
      <c r="BJ9" s="1109">
        <v>-2</v>
      </c>
      <c r="BK9" s="1109">
        <v>-21</v>
      </c>
      <c r="BL9" s="1110">
        <v>-16</v>
      </c>
      <c r="BM9" s="1463"/>
    </row>
    <row r="10" spans="1:65">
      <c r="A10" s="1289">
        <v>107</v>
      </c>
      <c r="B10" s="1160" t="s">
        <v>75</v>
      </c>
      <c r="C10" s="1290">
        <v>11</v>
      </c>
      <c r="D10" s="1109">
        <v>61</v>
      </c>
      <c r="E10" s="1109">
        <v>28</v>
      </c>
      <c r="F10" s="1109">
        <v>2</v>
      </c>
      <c r="G10" s="1109">
        <v>-2</v>
      </c>
      <c r="H10" s="1109">
        <v>-143</v>
      </c>
      <c r="I10" s="1109">
        <v>-117</v>
      </c>
      <c r="J10" s="1109">
        <v>35</v>
      </c>
      <c r="K10" s="1109">
        <v>0</v>
      </c>
      <c r="L10" s="1109">
        <v>31</v>
      </c>
      <c r="M10" s="1109">
        <v>26</v>
      </c>
      <c r="N10" s="1109">
        <v>36</v>
      </c>
      <c r="O10" s="1109">
        <v>36</v>
      </c>
      <c r="P10" s="1109">
        <v>33</v>
      </c>
      <c r="Q10" s="1109">
        <v>10</v>
      </c>
      <c r="R10" s="1109">
        <v>1</v>
      </c>
      <c r="S10" s="1109">
        <v>2</v>
      </c>
      <c r="T10" s="1109">
        <v>-18</v>
      </c>
      <c r="U10" s="1109">
        <v>-1</v>
      </c>
      <c r="V10" s="1109">
        <v>-9</v>
      </c>
      <c r="W10" s="1110"/>
      <c r="X10" s="1109">
        <v>37</v>
      </c>
      <c r="Y10" s="1109">
        <v>54</v>
      </c>
      <c r="Z10" s="1109">
        <v>8</v>
      </c>
      <c r="AA10" s="1109">
        <v>-3</v>
      </c>
      <c r="AB10" s="1109">
        <v>-24</v>
      </c>
      <c r="AC10" s="1109">
        <v>-76</v>
      </c>
      <c r="AD10" s="1109">
        <v>-34</v>
      </c>
      <c r="AE10" s="1109">
        <v>21</v>
      </c>
      <c r="AF10" s="1109">
        <v>12</v>
      </c>
      <c r="AG10" s="1109">
        <v>22</v>
      </c>
      <c r="AH10" s="1109">
        <v>8</v>
      </c>
      <c r="AI10" s="1109">
        <v>5</v>
      </c>
      <c r="AJ10" s="1109">
        <v>33</v>
      </c>
      <c r="AK10" s="1109">
        <v>15</v>
      </c>
      <c r="AL10" s="1109">
        <v>5</v>
      </c>
      <c r="AM10" s="1109">
        <v>-9</v>
      </c>
      <c r="AN10" s="1109">
        <v>4</v>
      </c>
      <c r="AO10" s="1109">
        <v>10</v>
      </c>
      <c r="AP10" s="1109">
        <v>-6</v>
      </c>
      <c r="AQ10" s="1109">
        <v>-8</v>
      </c>
      <c r="AR10" s="1097"/>
      <c r="AS10" s="1290">
        <v>-26</v>
      </c>
      <c r="AT10" s="1109">
        <v>7</v>
      </c>
      <c r="AU10" s="1109">
        <v>20</v>
      </c>
      <c r="AV10" s="1109">
        <v>5</v>
      </c>
      <c r="AW10" s="1109">
        <v>22</v>
      </c>
      <c r="AX10" s="1109">
        <v>-67</v>
      </c>
      <c r="AY10" s="1109">
        <v>-83</v>
      </c>
      <c r="AZ10" s="1109">
        <v>14</v>
      </c>
      <c r="BA10" s="1109">
        <v>-12</v>
      </c>
      <c r="BB10" s="1109">
        <v>9</v>
      </c>
      <c r="BC10" s="1109">
        <v>18</v>
      </c>
      <c r="BD10" s="1109">
        <v>31</v>
      </c>
      <c r="BE10" s="1109">
        <v>3</v>
      </c>
      <c r="BF10" s="1109">
        <v>18</v>
      </c>
      <c r="BG10" s="1109">
        <v>5</v>
      </c>
      <c r="BH10" s="1109">
        <v>10</v>
      </c>
      <c r="BI10" s="1109">
        <v>-2</v>
      </c>
      <c r="BJ10" s="1109">
        <v>-28</v>
      </c>
      <c r="BK10" s="1109">
        <v>5</v>
      </c>
      <c r="BL10" s="1110">
        <v>-1</v>
      </c>
      <c r="BM10" s="1463"/>
    </row>
    <row r="11" spans="1:65">
      <c r="A11" s="1289">
        <v>108</v>
      </c>
      <c r="B11" s="1160" t="s">
        <v>76</v>
      </c>
      <c r="C11" s="1290">
        <v>-804</v>
      </c>
      <c r="D11" s="1109">
        <v>-7</v>
      </c>
      <c r="E11" s="1109">
        <v>4</v>
      </c>
      <c r="F11" s="1109">
        <v>16</v>
      </c>
      <c r="G11" s="1109">
        <v>3</v>
      </c>
      <c r="H11" s="1109">
        <v>-368</v>
      </c>
      <c r="I11" s="1109">
        <v>-289</v>
      </c>
      <c r="J11" s="1109">
        <v>-86</v>
      </c>
      <c r="K11" s="1109">
        <v>-31</v>
      </c>
      <c r="L11" s="1109">
        <v>39</v>
      </c>
      <c r="M11" s="1109">
        <v>-34</v>
      </c>
      <c r="N11" s="1109">
        <v>-7</v>
      </c>
      <c r="O11" s="1109">
        <v>25</v>
      </c>
      <c r="P11" s="1109">
        <v>11</v>
      </c>
      <c r="Q11" s="1109">
        <v>16</v>
      </c>
      <c r="R11" s="1109">
        <v>-23</v>
      </c>
      <c r="S11" s="1109">
        <v>-32</v>
      </c>
      <c r="T11" s="1109">
        <v>-23</v>
      </c>
      <c r="U11" s="1109">
        <v>3</v>
      </c>
      <c r="V11" s="1109">
        <v>-21</v>
      </c>
      <c r="W11" s="1110"/>
      <c r="X11" s="1109">
        <v>-481</v>
      </c>
      <c r="Y11" s="1109">
        <v>-24</v>
      </c>
      <c r="Z11" s="1109">
        <v>0</v>
      </c>
      <c r="AA11" s="1109">
        <v>6</v>
      </c>
      <c r="AB11" s="1109">
        <v>4</v>
      </c>
      <c r="AC11" s="1109">
        <v>-211</v>
      </c>
      <c r="AD11" s="1109">
        <v>-164</v>
      </c>
      <c r="AE11" s="1109">
        <v>-42</v>
      </c>
      <c r="AF11" s="1109">
        <v>-15</v>
      </c>
      <c r="AG11" s="1109">
        <v>5</v>
      </c>
      <c r="AH11" s="1109">
        <v>-45</v>
      </c>
      <c r="AI11" s="1109">
        <v>-2</v>
      </c>
      <c r="AJ11" s="1109">
        <v>18</v>
      </c>
      <c r="AK11" s="1109">
        <v>7</v>
      </c>
      <c r="AL11" s="1109">
        <v>7</v>
      </c>
      <c r="AM11" s="1109">
        <v>4</v>
      </c>
      <c r="AN11" s="1109">
        <v>-9</v>
      </c>
      <c r="AO11" s="1109">
        <v>-12</v>
      </c>
      <c r="AP11" s="1109">
        <v>0</v>
      </c>
      <c r="AQ11" s="1109">
        <v>-8</v>
      </c>
      <c r="AR11" s="1097"/>
      <c r="AS11" s="1290">
        <v>-323</v>
      </c>
      <c r="AT11" s="1109">
        <v>17</v>
      </c>
      <c r="AU11" s="1109">
        <v>4</v>
      </c>
      <c r="AV11" s="1109">
        <v>10</v>
      </c>
      <c r="AW11" s="1109">
        <v>-1</v>
      </c>
      <c r="AX11" s="1109">
        <v>-157</v>
      </c>
      <c r="AY11" s="1109">
        <v>-125</v>
      </c>
      <c r="AZ11" s="1109">
        <v>-44</v>
      </c>
      <c r="BA11" s="1109">
        <v>-16</v>
      </c>
      <c r="BB11" s="1109">
        <v>34</v>
      </c>
      <c r="BC11" s="1109">
        <v>11</v>
      </c>
      <c r="BD11" s="1109">
        <v>-5</v>
      </c>
      <c r="BE11" s="1109">
        <v>7</v>
      </c>
      <c r="BF11" s="1109">
        <v>4</v>
      </c>
      <c r="BG11" s="1109">
        <v>9</v>
      </c>
      <c r="BH11" s="1109">
        <v>-27</v>
      </c>
      <c r="BI11" s="1109">
        <v>-23</v>
      </c>
      <c r="BJ11" s="1109">
        <v>-11</v>
      </c>
      <c r="BK11" s="1109">
        <v>3</v>
      </c>
      <c r="BL11" s="1110">
        <v>-13</v>
      </c>
      <c r="BM11" s="1463"/>
    </row>
    <row r="12" spans="1:65">
      <c r="A12" s="1289">
        <v>109</v>
      </c>
      <c r="B12" s="1160" t="s">
        <v>73</v>
      </c>
      <c r="C12" s="1290">
        <v>161</v>
      </c>
      <c r="D12" s="1109">
        <v>310</v>
      </c>
      <c r="E12" s="1109">
        <v>93</v>
      </c>
      <c r="F12" s="1109">
        <v>37</v>
      </c>
      <c r="G12" s="1109">
        <v>-57</v>
      </c>
      <c r="H12" s="1109">
        <v>-572</v>
      </c>
      <c r="I12" s="1109">
        <v>-127</v>
      </c>
      <c r="J12" s="1109">
        <v>207</v>
      </c>
      <c r="K12" s="1109">
        <v>108</v>
      </c>
      <c r="L12" s="1109">
        <v>-3</v>
      </c>
      <c r="M12" s="1109">
        <v>28</v>
      </c>
      <c r="N12" s="1109">
        <v>27</v>
      </c>
      <c r="O12" s="1109">
        <v>31</v>
      </c>
      <c r="P12" s="1109">
        <v>28</v>
      </c>
      <c r="Q12" s="1109">
        <v>2</v>
      </c>
      <c r="R12" s="1109">
        <v>-11</v>
      </c>
      <c r="S12" s="1109">
        <v>-1</v>
      </c>
      <c r="T12" s="1109">
        <v>5</v>
      </c>
      <c r="U12" s="1109">
        <v>44</v>
      </c>
      <c r="V12" s="1109">
        <v>12</v>
      </c>
      <c r="W12" s="1110"/>
      <c r="X12" s="1109">
        <v>53</v>
      </c>
      <c r="Y12" s="1109">
        <v>170</v>
      </c>
      <c r="Z12" s="1109">
        <v>55</v>
      </c>
      <c r="AA12" s="1109">
        <v>6</v>
      </c>
      <c r="AB12" s="1109">
        <v>-48</v>
      </c>
      <c r="AC12" s="1109">
        <v>-327</v>
      </c>
      <c r="AD12" s="1109">
        <v>-87</v>
      </c>
      <c r="AE12" s="1109">
        <v>116</v>
      </c>
      <c r="AF12" s="1109">
        <v>61</v>
      </c>
      <c r="AG12" s="1109">
        <v>-5</v>
      </c>
      <c r="AH12" s="1109">
        <v>39</v>
      </c>
      <c r="AI12" s="1109">
        <v>3</v>
      </c>
      <c r="AJ12" s="1109">
        <v>17</v>
      </c>
      <c r="AK12" s="1109">
        <v>33</v>
      </c>
      <c r="AL12" s="1109">
        <v>0</v>
      </c>
      <c r="AM12" s="1109">
        <v>3</v>
      </c>
      <c r="AN12" s="1109">
        <v>-10</v>
      </c>
      <c r="AO12" s="1109">
        <v>6</v>
      </c>
      <c r="AP12" s="1109">
        <v>18</v>
      </c>
      <c r="AQ12" s="1109">
        <v>3</v>
      </c>
      <c r="AR12" s="1097"/>
      <c r="AS12" s="1290">
        <v>108</v>
      </c>
      <c r="AT12" s="1109">
        <v>140</v>
      </c>
      <c r="AU12" s="1109">
        <v>38</v>
      </c>
      <c r="AV12" s="1109">
        <v>31</v>
      </c>
      <c r="AW12" s="1109">
        <v>-9</v>
      </c>
      <c r="AX12" s="1109">
        <v>-245</v>
      </c>
      <c r="AY12" s="1109">
        <v>-40</v>
      </c>
      <c r="AZ12" s="1109">
        <v>91</v>
      </c>
      <c r="BA12" s="1109">
        <v>47</v>
      </c>
      <c r="BB12" s="1109">
        <v>2</v>
      </c>
      <c r="BC12" s="1109">
        <v>-11</v>
      </c>
      <c r="BD12" s="1109">
        <v>24</v>
      </c>
      <c r="BE12" s="1109">
        <v>14</v>
      </c>
      <c r="BF12" s="1109">
        <v>-5</v>
      </c>
      <c r="BG12" s="1109">
        <v>2</v>
      </c>
      <c r="BH12" s="1109">
        <v>-14</v>
      </c>
      <c r="BI12" s="1109">
        <v>9</v>
      </c>
      <c r="BJ12" s="1109">
        <v>-1</v>
      </c>
      <c r="BK12" s="1109">
        <v>26</v>
      </c>
      <c r="BL12" s="1110">
        <v>9</v>
      </c>
      <c r="BM12" s="1463"/>
    </row>
    <row r="13" spans="1:65">
      <c r="A13" s="1289">
        <v>110</v>
      </c>
      <c r="B13" s="1160" t="s">
        <v>71</v>
      </c>
      <c r="C13" s="1290">
        <v>445</v>
      </c>
      <c r="D13" s="1109">
        <v>-318</v>
      </c>
      <c r="E13" s="1109">
        <v>-28</v>
      </c>
      <c r="F13" s="1109">
        <v>1</v>
      </c>
      <c r="G13" s="1109">
        <v>183</v>
      </c>
      <c r="H13" s="1109">
        <v>784</v>
      </c>
      <c r="I13" s="1109">
        <v>241</v>
      </c>
      <c r="J13" s="1109">
        <v>-126</v>
      </c>
      <c r="K13" s="1109">
        <v>-161</v>
      </c>
      <c r="L13" s="1109">
        <v>-13</v>
      </c>
      <c r="M13" s="1109">
        <v>-20</v>
      </c>
      <c r="N13" s="1109">
        <v>26</v>
      </c>
      <c r="O13" s="1109">
        <v>26</v>
      </c>
      <c r="P13" s="1109">
        <v>-20</v>
      </c>
      <c r="Q13" s="1109">
        <v>1</v>
      </c>
      <c r="R13" s="1109">
        <v>-44</v>
      </c>
      <c r="S13" s="1109">
        <v>-13</v>
      </c>
      <c r="T13" s="1109">
        <v>-9</v>
      </c>
      <c r="U13" s="1109">
        <v>-48</v>
      </c>
      <c r="V13" s="1109">
        <v>-17</v>
      </c>
      <c r="W13" s="1110"/>
      <c r="X13" s="1109">
        <v>229</v>
      </c>
      <c r="Y13" s="1109">
        <v>-179</v>
      </c>
      <c r="Z13" s="1109">
        <v>-12</v>
      </c>
      <c r="AA13" s="1109">
        <v>3</v>
      </c>
      <c r="AB13" s="1109">
        <v>115</v>
      </c>
      <c r="AC13" s="1109">
        <v>300</v>
      </c>
      <c r="AD13" s="1109">
        <v>195</v>
      </c>
      <c r="AE13" s="1109">
        <v>-18</v>
      </c>
      <c r="AF13" s="1109">
        <v>-108</v>
      </c>
      <c r="AG13" s="1109">
        <v>-19</v>
      </c>
      <c r="AH13" s="1109">
        <v>-18</v>
      </c>
      <c r="AI13" s="1109">
        <v>20</v>
      </c>
      <c r="AJ13" s="1109">
        <v>14</v>
      </c>
      <c r="AK13" s="1109">
        <v>-12</v>
      </c>
      <c r="AL13" s="1109">
        <v>7</v>
      </c>
      <c r="AM13" s="1109">
        <v>-26</v>
      </c>
      <c r="AN13" s="1109">
        <v>-6</v>
      </c>
      <c r="AO13" s="1109">
        <v>0</v>
      </c>
      <c r="AP13" s="1109">
        <v>-18</v>
      </c>
      <c r="AQ13" s="1109">
        <v>-9</v>
      </c>
      <c r="AR13" s="1097"/>
      <c r="AS13" s="1290">
        <v>216</v>
      </c>
      <c r="AT13" s="1109">
        <v>-139</v>
      </c>
      <c r="AU13" s="1109">
        <v>-16</v>
      </c>
      <c r="AV13" s="1109">
        <v>-2</v>
      </c>
      <c r="AW13" s="1109">
        <v>68</v>
      </c>
      <c r="AX13" s="1109">
        <v>484</v>
      </c>
      <c r="AY13" s="1109">
        <v>46</v>
      </c>
      <c r="AZ13" s="1109">
        <v>-108</v>
      </c>
      <c r="BA13" s="1109">
        <v>-53</v>
      </c>
      <c r="BB13" s="1109">
        <v>6</v>
      </c>
      <c r="BC13" s="1109">
        <v>-2</v>
      </c>
      <c r="BD13" s="1109">
        <v>6</v>
      </c>
      <c r="BE13" s="1109">
        <v>12</v>
      </c>
      <c r="BF13" s="1109">
        <v>-8</v>
      </c>
      <c r="BG13" s="1109">
        <v>-6</v>
      </c>
      <c r="BH13" s="1109">
        <v>-18</v>
      </c>
      <c r="BI13" s="1109">
        <v>-7</v>
      </c>
      <c r="BJ13" s="1109">
        <v>-9</v>
      </c>
      <c r="BK13" s="1109">
        <v>-30</v>
      </c>
      <c r="BL13" s="1110">
        <v>-8</v>
      </c>
      <c r="BM13" s="1463"/>
    </row>
    <row r="14" spans="1:65">
      <c r="A14" s="1291">
        <v>111</v>
      </c>
      <c r="B14" s="1163" t="s">
        <v>77</v>
      </c>
      <c r="C14" s="1292">
        <v>-1097</v>
      </c>
      <c r="D14" s="1113">
        <v>99</v>
      </c>
      <c r="E14" s="1113">
        <v>-2</v>
      </c>
      <c r="F14" s="1113">
        <v>20</v>
      </c>
      <c r="G14" s="1113">
        <v>-18</v>
      </c>
      <c r="H14" s="1113">
        <v>-658</v>
      </c>
      <c r="I14" s="1113">
        <v>-432</v>
      </c>
      <c r="J14" s="1113">
        <v>-153</v>
      </c>
      <c r="K14" s="1113">
        <v>-24</v>
      </c>
      <c r="L14" s="1113">
        <v>-66</v>
      </c>
      <c r="M14" s="1113">
        <v>35</v>
      </c>
      <c r="N14" s="1113">
        <v>-13</v>
      </c>
      <c r="O14" s="1113">
        <v>-41</v>
      </c>
      <c r="P14" s="1113">
        <v>24</v>
      </c>
      <c r="Q14" s="1113">
        <v>-13</v>
      </c>
      <c r="R14" s="1113">
        <v>3</v>
      </c>
      <c r="S14" s="1113">
        <v>22</v>
      </c>
      <c r="T14" s="1113">
        <v>28</v>
      </c>
      <c r="U14" s="1113">
        <v>48</v>
      </c>
      <c r="V14" s="1113">
        <v>44</v>
      </c>
      <c r="W14" s="1111"/>
      <c r="X14" s="1113">
        <v>-502</v>
      </c>
      <c r="Y14" s="1113">
        <v>26</v>
      </c>
      <c r="Z14" s="1113">
        <v>4</v>
      </c>
      <c r="AA14" s="1113">
        <v>10</v>
      </c>
      <c r="AB14" s="1113">
        <v>-23</v>
      </c>
      <c r="AC14" s="1113">
        <v>-312</v>
      </c>
      <c r="AD14" s="1113">
        <v>-199</v>
      </c>
      <c r="AE14" s="1113">
        <v>-34</v>
      </c>
      <c r="AF14" s="1113">
        <v>-27</v>
      </c>
      <c r="AG14" s="1113">
        <v>-17</v>
      </c>
      <c r="AH14" s="1113">
        <v>30</v>
      </c>
      <c r="AI14" s="1113">
        <v>-9</v>
      </c>
      <c r="AJ14" s="1113">
        <v>-13</v>
      </c>
      <c r="AK14" s="1113">
        <v>26</v>
      </c>
      <c r="AL14" s="1113">
        <v>-3</v>
      </c>
      <c r="AM14" s="1113">
        <v>7</v>
      </c>
      <c r="AN14" s="1113">
        <v>6</v>
      </c>
      <c r="AO14" s="1113">
        <v>8</v>
      </c>
      <c r="AP14" s="1113">
        <v>8</v>
      </c>
      <c r="AQ14" s="1113">
        <v>10</v>
      </c>
      <c r="AR14" s="1456"/>
      <c r="AS14" s="1292">
        <v>-595</v>
      </c>
      <c r="AT14" s="1113">
        <v>73</v>
      </c>
      <c r="AU14" s="1113">
        <v>-6</v>
      </c>
      <c r="AV14" s="1113">
        <v>10</v>
      </c>
      <c r="AW14" s="1113">
        <v>5</v>
      </c>
      <c r="AX14" s="1113">
        <v>-346</v>
      </c>
      <c r="AY14" s="1113">
        <v>-233</v>
      </c>
      <c r="AZ14" s="1113">
        <v>-119</v>
      </c>
      <c r="BA14" s="1113">
        <v>3</v>
      </c>
      <c r="BB14" s="1113">
        <v>-49</v>
      </c>
      <c r="BC14" s="1113">
        <v>5</v>
      </c>
      <c r="BD14" s="1113">
        <v>-4</v>
      </c>
      <c r="BE14" s="1113">
        <v>-28</v>
      </c>
      <c r="BF14" s="1113">
        <v>-2</v>
      </c>
      <c r="BG14" s="1113">
        <v>-10</v>
      </c>
      <c r="BH14" s="1113">
        <v>-4</v>
      </c>
      <c r="BI14" s="1113">
        <v>16</v>
      </c>
      <c r="BJ14" s="1113">
        <v>20</v>
      </c>
      <c r="BK14" s="1113">
        <v>40</v>
      </c>
      <c r="BL14" s="1111">
        <v>34</v>
      </c>
      <c r="BM14" s="1465"/>
    </row>
    <row r="15" spans="1:65">
      <c r="A15" s="1289">
        <v>201</v>
      </c>
      <c r="B15" s="1160" t="s">
        <v>416</v>
      </c>
      <c r="C15" s="1290">
        <v>-1075</v>
      </c>
      <c r="D15" s="1109">
        <v>16</v>
      </c>
      <c r="E15" s="1109">
        <v>-32</v>
      </c>
      <c r="F15" s="1109">
        <v>-39</v>
      </c>
      <c r="G15" s="1109">
        <v>-118</v>
      </c>
      <c r="H15" s="1109">
        <v>-433</v>
      </c>
      <c r="I15" s="1109">
        <v>-251</v>
      </c>
      <c r="J15" s="1109">
        <v>9</v>
      </c>
      <c r="K15" s="1109">
        <v>-43</v>
      </c>
      <c r="L15" s="1109">
        <v>-49</v>
      </c>
      <c r="M15" s="1109">
        <v>-57</v>
      </c>
      <c r="N15" s="1109">
        <v>-39</v>
      </c>
      <c r="O15" s="1109">
        <v>-28</v>
      </c>
      <c r="P15" s="1109">
        <v>7</v>
      </c>
      <c r="Q15" s="1109">
        <v>-27</v>
      </c>
      <c r="R15" s="1109">
        <v>8</v>
      </c>
      <c r="S15" s="1109">
        <v>-4</v>
      </c>
      <c r="T15" s="1109">
        <v>7</v>
      </c>
      <c r="U15" s="1109">
        <v>-7</v>
      </c>
      <c r="V15" s="1109">
        <v>5</v>
      </c>
      <c r="W15" s="1110"/>
      <c r="X15" s="1109">
        <v>-479</v>
      </c>
      <c r="Y15" s="1109">
        <v>9</v>
      </c>
      <c r="Z15" s="1109">
        <v>9</v>
      </c>
      <c r="AA15" s="1109">
        <v>-33</v>
      </c>
      <c r="AB15" s="1109">
        <v>-65</v>
      </c>
      <c r="AC15" s="1109">
        <v>-132</v>
      </c>
      <c r="AD15" s="1109">
        <v>-186</v>
      </c>
      <c r="AE15" s="1109">
        <v>10</v>
      </c>
      <c r="AF15" s="1109">
        <v>-13</v>
      </c>
      <c r="AG15" s="1109">
        <v>-24</v>
      </c>
      <c r="AH15" s="1109">
        <v>-48</v>
      </c>
      <c r="AI15" s="1109">
        <v>-24</v>
      </c>
      <c r="AJ15" s="1109">
        <v>2</v>
      </c>
      <c r="AK15" s="1109">
        <v>-3</v>
      </c>
      <c r="AL15" s="1109">
        <v>-8</v>
      </c>
      <c r="AM15" s="1109">
        <v>9</v>
      </c>
      <c r="AN15" s="1109">
        <v>6</v>
      </c>
      <c r="AO15" s="1109">
        <v>11</v>
      </c>
      <c r="AP15" s="1109">
        <v>-7</v>
      </c>
      <c r="AQ15" s="1109">
        <v>8</v>
      </c>
      <c r="AR15" s="1097"/>
      <c r="AS15" s="1290">
        <v>-596</v>
      </c>
      <c r="AT15" s="1109">
        <v>7</v>
      </c>
      <c r="AU15" s="1109">
        <v>-41</v>
      </c>
      <c r="AV15" s="1109">
        <v>-6</v>
      </c>
      <c r="AW15" s="1109">
        <v>-53</v>
      </c>
      <c r="AX15" s="1109">
        <v>-301</v>
      </c>
      <c r="AY15" s="1109">
        <v>-65</v>
      </c>
      <c r="AZ15" s="1109">
        <v>-1</v>
      </c>
      <c r="BA15" s="1109">
        <v>-30</v>
      </c>
      <c r="BB15" s="1109">
        <v>-25</v>
      </c>
      <c r="BC15" s="1109">
        <v>-9</v>
      </c>
      <c r="BD15" s="1109">
        <v>-15</v>
      </c>
      <c r="BE15" s="1109">
        <v>-30</v>
      </c>
      <c r="BF15" s="1109">
        <v>10</v>
      </c>
      <c r="BG15" s="1109">
        <v>-19</v>
      </c>
      <c r="BH15" s="1109">
        <v>-1</v>
      </c>
      <c r="BI15" s="1109">
        <v>-10</v>
      </c>
      <c r="BJ15" s="1109">
        <v>-4</v>
      </c>
      <c r="BK15" s="1109">
        <v>0</v>
      </c>
      <c r="BL15" s="1110">
        <v>-3</v>
      </c>
      <c r="BM15" s="1463"/>
    </row>
    <row r="16" spans="1:65">
      <c r="A16" s="1289">
        <v>202</v>
      </c>
      <c r="B16" s="1160" t="s">
        <v>15</v>
      </c>
      <c r="C16" s="1290">
        <v>-588</v>
      </c>
      <c r="D16" s="1109">
        <v>-495</v>
      </c>
      <c r="E16" s="1109">
        <v>-127</v>
      </c>
      <c r="F16" s="1109">
        <v>-40</v>
      </c>
      <c r="G16" s="1109">
        <v>65</v>
      </c>
      <c r="H16" s="1109">
        <v>569</v>
      </c>
      <c r="I16" s="1109">
        <v>352</v>
      </c>
      <c r="J16" s="1109">
        <v>-266</v>
      </c>
      <c r="K16" s="1109">
        <v>-173</v>
      </c>
      <c r="L16" s="1109">
        <v>-108</v>
      </c>
      <c r="M16" s="1109">
        <v>-117</v>
      </c>
      <c r="N16" s="1109">
        <v>5</v>
      </c>
      <c r="O16" s="1109">
        <v>-27</v>
      </c>
      <c r="P16" s="1109">
        <v>-66</v>
      </c>
      <c r="Q16" s="1109">
        <v>-40</v>
      </c>
      <c r="R16" s="1109">
        <v>-58</v>
      </c>
      <c r="S16" s="1109">
        <v>-14</v>
      </c>
      <c r="T16" s="1109">
        <v>-11</v>
      </c>
      <c r="U16" s="1109">
        <v>-37</v>
      </c>
      <c r="V16" s="1109">
        <v>0</v>
      </c>
      <c r="W16" s="1110"/>
      <c r="X16" s="1109">
        <v>-380</v>
      </c>
      <c r="Y16" s="1109">
        <v>-236</v>
      </c>
      <c r="Z16" s="1109">
        <v>-74</v>
      </c>
      <c r="AA16" s="1109">
        <v>-18</v>
      </c>
      <c r="AB16" s="1109">
        <v>49</v>
      </c>
      <c r="AC16" s="1109">
        <v>277</v>
      </c>
      <c r="AD16" s="1109">
        <v>167</v>
      </c>
      <c r="AE16" s="1109">
        <v>-182</v>
      </c>
      <c r="AF16" s="1109">
        <v>-72</v>
      </c>
      <c r="AG16" s="1109">
        <v>-60</v>
      </c>
      <c r="AH16" s="1109">
        <v>-70</v>
      </c>
      <c r="AI16" s="1109">
        <v>-10</v>
      </c>
      <c r="AJ16" s="1109">
        <v>1</v>
      </c>
      <c r="AK16" s="1109">
        <v>-40</v>
      </c>
      <c r="AL16" s="1109">
        <v>-29</v>
      </c>
      <c r="AM16" s="1109">
        <v>-35</v>
      </c>
      <c r="AN16" s="1109">
        <v>-23</v>
      </c>
      <c r="AO16" s="1109">
        <v>-13</v>
      </c>
      <c r="AP16" s="1109">
        <v>-10</v>
      </c>
      <c r="AQ16" s="1109">
        <v>-2</v>
      </c>
      <c r="AR16" s="1097"/>
      <c r="AS16" s="1290">
        <v>-208</v>
      </c>
      <c r="AT16" s="1109">
        <v>-259</v>
      </c>
      <c r="AU16" s="1109">
        <v>-53</v>
      </c>
      <c r="AV16" s="1109">
        <v>-22</v>
      </c>
      <c r="AW16" s="1109">
        <v>16</v>
      </c>
      <c r="AX16" s="1109">
        <v>292</v>
      </c>
      <c r="AY16" s="1109">
        <v>185</v>
      </c>
      <c r="AZ16" s="1109">
        <v>-84</v>
      </c>
      <c r="BA16" s="1109">
        <v>-101</v>
      </c>
      <c r="BB16" s="1109">
        <v>-48</v>
      </c>
      <c r="BC16" s="1109">
        <v>-47</v>
      </c>
      <c r="BD16" s="1109">
        <v>15</v>
      </c>
      <c r="BE16" s="1109">
        <v>-28</v>
      </c>
      <c r="BF16" s="1109">
        <v>-26</v>
      </c>
      <c r="BG16" s="1109">
        <v>-11</v>
      </c>
      <c r="BH16" s="1109">
        <v>-23</v>
      </c>
      <c r="BI16" s="1109">
        <v>9</v>
      </c>
      <c r="BJ16" s="1109">
        <v>2</v>
      </c>
      <c r="BK16" s="1109">
        <v>-27</v>
      </c>
      <c r="BL16" s="1110">
        <v>2</v>
      </c>
      <c r="BM16" s="1463"/>
    </row>
    <row r="17" spans="1:65">
      <c r="A17" s="1289">
        <v>203</v>
      </c>
      <c r="B17" s="1160" t="s">
        <v>24</v>
      </c>
      <c r="C17" s="1290">
        <v>882</v>
      </c>
      <c r="D17" s="1109">
        <v>198</v>
      </c>
      <c r="E17" s="1109">
        <v>92</v>
      </c>
      <c r="F17" s="1109">
        <v>53</v>
      </c>
      <c r="G17" s="1109">
        <v>-83</v>
      </c>
      <c r="H17" s="1109">
        <v>-104</v>
      </c>
      <c r="I17" s="1109">
        <v>264</v>
      </c>
      <c r="J17" s="1109">
        <v>335</v>
      </c>
      <c r="K17" s="1109">
        <v>153</v>
      </c>
      <c r="L17" s="1109">
        <v>-26</v>
      </c>
      <c r="M17" s="1109">
        <v>13</v>
      </c>
      <c r="N17" s="1109">
        <v>-82</v>
      </c>
      <c r="O17" s="1109">
        <v>-2</v>
      </c>
      <c r="P17" s="1109">
        <v>-33</v>
      </c>
      <c r="Q17" s="1109">
        <v>39</v>
      </c>
      <c r="R17" s="1109">
        <v>26</v>
      </c>
      <c r="S17" s="1109">
        <v>0</v>
      </c>
      <c r="T17" s="1109">
        <v>9</v>
      </c>
      <c r="U17" s="1109">
        <v>20</v>
      </c>
      <c r="V17" s="1109">
        <v>10</v>
      </c>
      <c r="W17" s="1110"/>
      <c r="X17" s="1109">
        <v>240</v>
      </c>
      <c r="Y17" s="1109">
        <v>96</v>
      </c>
      <c r="Z17" s="1109">
        <v>39</v>
      </c>
      <c r="AA17" s="1109">
        <v>34</v>
      </c>
      <c r="AB17" s="1109">
        <v>-56</v>
      </c>
      <c r="AC17" s="1109">
        <v>-85</v>
      </c>
      <c r="AD17" s="1109">
        <v>102</v>
      </c>
      <c r="AE17" s="1109">
        <v>119</v>
      </c>
      <c r="AF17" s="1109">
        <v>95</v>
      </c>
      <c r="AG17" s="1109">
        <v>-10</v>
      </c>
      <c r="AH17" s="1109">
        <v>-4</v>
      </c>
      <c r="AI17" s="1109">
        <v>-58</v>
      </c>
      <c r="AJ17" s="1109">
        <v>-19</v>
      </c>
      <c r="AK17" s="1109">
        <v>-22</v>
      </c>
      <c r="AL17" s="1109">
        <v>11</v>
      </c>
      <c r="AM17" s="1109">
        <v>4</v>
      </c>
      <c r="AN17" s="1109">
        <v>-6</v>
      </c>
      <c r="AO17" s="1109">
        <v>-7</v>
      </c>
      <c r="AP17" s="1109">
        <v>7</v>
      </c>
      <c r="AQ17" s="1109">
        <v>0</v>
      </c>
      <c r="AR17" s="1097"/>
      <c r="AS17" s="1290">
        <v>642</v>
      </c>
      <c r="AT17" s="1109">
        <v>102</v>
      </c>
      <c r="AU17" s="1109">
        <v>53</v>
      </c>
      <c r="AV17" s="1109">
        <v>19</v>
      </c>
      <c r="AW17" s="1109">
        <v>-27</v>
      </c>
      <c r="AX17" s="1109">
        <v>-19</v>
      </c>
      <c r="AY17" s="1109">
        <v>162</v>
      </c>
      <c r="AZ17" s="1109">
        <v>216</v>
      </c>
      <c r="BA17" s="1109">
        <v>58</v>
      </c>
      <c r="BB17" s="1109">
        <v>-16</v>
      </c>
      <c r="BC17" s="1109">
        <v>17</v>
      </c>
      <c r="BD17" s="1109">
        <v>-24</v>
      </c>
      <c r="BE17" s="1109">
        <v>17</v>
      </c>
      <c r="BF17" s="1109">
        <v>-11</v>
      </c>
      <c r="BG17" s="1109">
        <v>28</v>
      </c>
      <c r="BH17" s="1109">
        <v>22</v>
      </c>
      <c r="BI17" s="1109">
        <v>6</v>
      </c>
      <c r="BJ17" s="1109">
        <v>16</v>
      </c>
      <c r="BK17" s="1109">
        <v>13</v>
      </c>
      <c r="BL17" s="1110">
        <v>10</v>
      </c>
      <c r="BM17" s="1463"/>
    </row>
    <row r="18" spans="1:65">
      <c r="A18" s="1289">
        <v>204</v>
      </c>
      <c r="B18" s="1160" t="s">
        <v>16</v>
      </c>
      <c r="C18" s="1290">
        <v>370</v>
      </c>
      <c r="D18" s="1109">
        <v>124</v>
      </c>
      <c r="E18" s="1109">
        <v>97</v>
      </c>
      <c r="F18" s="1109">
        <v>1</v>
      </c>
      <c r="G18" s="1109">
        <v>277</v>
      </c>
      <c r="H18" s="1109">
        <v>-592</v>
      </c>
      <c r="I18" s="1109">
        <v>12</v>
      </c>
      <c r="J18" s="1109">
        <v>293</v>
      </c>
      <c r="K18" s="1109">
        <v>165</v>
      </c>
      <c r="L18" s="1109">
        <v>-3</v>
      </c>
      <c r="M18" s="1109">
        <v>104</v>
      </c>
      <c r="N18" s="1109">
        <v>-43</v>
      </c>
      <c r="O18" s="1109">
        <v>-67</v>
      </c>
      <c r="P18" s="1109">
        <v>-35</v>
      </c>
      <c r="Q18" s="1109">
        <v>14</v>
      </c>
      <c r="R18" s="1109">
        <v>-31</v>
      </c>
      <c r="S18" s="1109">
        <v>10</v>
      </c>
      <c r="T18" s="1109">
        <v>14</v>
      </c>
      <c r="U18" s="1109">
        <v>15</v>
      </c>
      <c r="V18" s="1109">
        <v>15</v>
      </c>
      <c r="W18" s="1110"/>
      <c r="X18" s="1109">
        <v>-148</v>
      </c>
      <c r="Y18" s="1109">
        <v>57</v>
      </c>
      <c r="Z18" s="1109">
        <v>15</v>
      </c>
      <c r="AA18" s="1109">
        <v>0</v>
      </c>
      <c r="AB18" s="1109">
        <v>150</v>
      </c>
      <c r="AC18" s="1109">
        <v>-550</v>
      </c>
      <c r="AD18" s="1109">
        <v>-40</v>
      </c>
      <c r="AE18" s="1109">
        <v>172</v>
      </c>
      <c r="AF18" s="1109">
        <v>65</v>
      </c>
      <c r="AG18" s="1109">
        <v>8</v>
      </c>
      <c r="AH18" s="1109">
        <v>61</v>
      </c>
      <c r="AI18" s="1109">
        <v>-21</v>
      </c>
      <c r="AJ18" s="1109">
        <v>-30</v>
      </c>
      <c r="AK18" s="1109">
        <v>-21</v>
      </c>
      <c r="AL18" s="1109">
        <v>-6</v>
      </c>
      <c r="AM18" s="1109">
        <v>-17</v>
      </c>
      <c r="AN18" s="1109">
        <v>-3</v>
      </c>
      <c r="AO18" s="1109">
        <v>5</v>
      </c>
      <c r="AP18" s="1109">
        <v>6</v>
      </c>
      <c r="AQ18" s="1109">
        <v>1</v>
      </c>
      <c r="AR18" s="1097"/>
      <c r="AS18" s="1290">
        <v>518</v>
      </c>
      <c r="AT18" s="1109">
        <v>67</v>
      </c>
      <c r="AU18" s="1109">
        <v>82</v>
      </c>
      <c r="AV18" s="1109">
        <v>1</v>
      </c>
      <c r="AW18" s="1109">
        <v>127</v>
      </c>
      <c r="AX18" s="1109">
        <v>-42</v>
      </c>
      <c r="AY18" s="1109">
        <v>52</v>
      </c>
      <c r="AZ18" s="1109">
        <v>121</v>
      </c>
      <c r="BA18" s="1109">
        <v>100</v>
      </c>
      <c r="BB18" s="1109">
        <v>-11</v>
      </c>
      <c r="BC18" s="1109">
        <v>43</v>
      </c>
      <c r="BD18" s="1109">
        <v>-22</v>
      </c>
      <c r="BE18" s="1109">
        <v>-37</v>
      </c>
      <c r="BF18" s="1109">
        <v>-14</v>
      </c>
      <c r="BG18" s="1109">
        <v>20</v>
      </c>
      <c r="BH18" s="1109">
        <v>-14</v>
      </c>
      <c r="BI18" s="1109">
        <v>13</v>
      </c>
      <c r="BJ18" s="1109">
        <v>9</v>
      </c>
      <c r="BK18" s="1109">
        <v>9</v>
      </c>
      <c r="BL18" s="1110">
        <v>14</v>
      </c>
      <c r="BM18" s="1463"/>
    </row>
    <row r="19" spans="1:65">
      <c r="A19" s="1289">
        <v>205</v>
      </c>
      <c r="B19" s="1160" t="s">
        <v>78</v>
      </c>
      <c r="C19" s="1290">
        <v>2</v>
      </c>
      <c r="D19" s="1109">
        <v>6</v>
      </c>
      <c r="E19" s="1109">
        <v>15</v>
      </c>
      <c r="F19" s="1109">
        <v>-7</v>
      </c>
      <c r="G19" s="1109">
        <v>-12</v>
      </c>
      <c r="H19" s="1109">
        <v>-23</v>
      </c>
      <c r="I19" s="1109">
        <v>-36</v>
      </c>
      <c r="J19" s="1109">
        <v>39</v>
      </c>
      <c r="K19" s="1109">
        <v>9</v>
      </c>
      <c r="L19" s="1109">
        <v>2</v>
      </c>
      <c r="M19" s="1109">
        <v>-4</v>
      </c>
      <c r="N19" s="1109">
        <v>-3</v>
      </c>
      <c r="O19" s="1109">
        <v>-6</v>
      </c>
      <c r="P19" s="1109">
        <v>12</v>
      </c>
      <c r="Q19" s="1109">
        <v>7</v>
      </c>
      <c r="R19" s="1109">
        <v>13</v>
      </c>
      <c r="S19" s="1109">
        <v>5</v>
      </c>
      <c r="T19" s="1109">
        <v>-9</v>
      </c>
      <c r="U19" s="1109">
        <v>-3</v>
      </c>
      <c r="V19" s="1109">
        <v>-3</v>
      </c>
      <c r="W19" s="1110"/>
      <c r="X19" s="1109">
        <v>-8</v>
      </c>
      <c r="Y19" s="1109">
        <v>7</v>
      </c>
      <c r="Z19" s="1109">
        <v>7</v>
      </c>
      <c r="AA19" s="1109">
        <v>-3</v>
      </c>
      <c r="AB19" s="1109">
        <v>-10</v>
      </c>
      <c r="AC19" s="1109">
        <v>-35</v>
      </c>
      <c r="AD19" s="1109">
        <v>0</v>
      </c>
      <c r="AE19" s="1109">
        <v>9</v>
      </c>
      <c r="AF19" s="1109">
        <v>7</v>
      </c>
      <c r="AG19" s="1109">
        <v>3</v>
      </c>
      <c r="AH19" s="1109">
        <v>-5</v>
      </c>
      <c r="AI19" s="1109">
        <v>-2</v>
      </c>
      <c r="AJ19" s="1109">
        <v>-5</v>
      </c>
      <c r="AK19" s="1109">
        <v>-1</v>
      </c>
      <c r="AL19" s="1109">
        <v>9</v>
      </c>
      <c r="AM19" s="1109">
        <v>13</v>
      </c>
      <c r="AN19" s="1109">
        <v>3</v>
      </c>
      <c r="AO19" s="1109">
        <v>-3</v>
      </c>
      <c r="AP19" s="1109">
        <v>0</v>
      </c>
      <c r="AQ19" s="1109">
        <v>-2</v>
      </c>
      <c r="AR19" s="1097"/>
      <c r="AS19" s="1290">
        <v>10</v>
      </c>
      <c r="AT19" s="1109">
        <v>-1</v>
      </c>
      <c r="AU19" s="1109">
        <v>8</v>
      </c>
      <c r="AV19" s="1109">
        <v>-4</v>
      </c>
      <c r="AW19" s="1109">
        <v>-2</v>
      </c>
      <c r="AX19" s="1109">
        <v>12</v>
      </c>
      <c r="AY19" s="1109">
        <v>-36</v>
      </c>
      <c r="AZ19" s="1109">
        <v>30</v>
      </c>
      <c r="BA19" s="1109">
        <v>2</v>
      </c>
      <c r="BB19" s="1109">
        <v>-1</v>
      </c>
      <c r="BC19" s="1109">
        <v>1</v>
      </c>
      <c r="BD19" s="1109">
        <v>-1</v>
      </c>
      <c r="BE19" s="1109">
        <v>-1</v>
      </c>
      <c r="BF19" s="1109">
        <v>13</v>
      </c>
      <c r="BG19" s="1109">
        <v>-2</v>
      </c>
      <c r="BH19" s="1109">
        <v>0</v>
      </c>
      <c r="BI19" s="1109">
        <v>2</v>
      </c>
      <c r="BJ19" s="1109">
        <v>-6</v>
      </c>
      <c r="BK19" s="1109">
        <v>-3</v>
      </c>
      <c r="BL19" s="1110">
        <v>-1</v>
      </c>
      <c r="BM19" s="1463"/>
    </row>
    <row r="20" spans="1:65">
      <c r="A20" s="1289">
        <v>206</v>
      </c>
      <c r="B20" s="1160" t="s">
        <v>17</v>
      </c>
      <c r="C20" s="1290">
        <v>298</v>
      </c>
      <c r="D20" s="1109">
        <v>62</v>
      </c>
      <c r="E20" s="1109">
        <v>46</v>
      </c>
      <c r="F20" s="1109">
        <v>44</v>
      </c>
      <c r="G20" s="1109">
        <v>22</v>
      </c>
      <c r="H20" s="1109">
        <v>-68</v>
      </c>
      <c r="I20" s="1109">
        <v>-150</v>
      </c>
      <c r="J20" s="1109">
        <v>59</v>
      </c>
      <c r="K20" s="1109">
        <v>95</v>
      </c>
      <c r="L20" s="1109">
        <v>105</v>
      </c>
      <c r="M20" s="1109">
        <v>14</v>
      </c>
      <c r="N20" s="1109">
        <v>49</v>
      </c>
      <c r="O20" s="1109">
        <v>35</v>
      </c>
      <c r="P20" s="1109">
        <v>21</v>
      </c>
      <c r="Q20" s="1109">
        <v>6</v>
      </c>
      <c r="R20" s="1109">
        <v>1</v>
      </c>
      <c r="S20" s="1109">
        <v>-16</v>
      </c>
      <c r="T20" s="1109">
        <v>-6</v>
      </c>
      <c r="U20" s="1109">
        <v>-1</v>
      </c>
      <c r="V20" s="1109">
        <v>-20</v>
      </c>
      <c r="W20" s="1110"/>
      <c r="X20" s="1109">
        <v>46</v>
      </c>
      <c r="Y20" s="1109">
        <v>17</v>
      </c>
      <c r="Z20" s="1109">
        <v>19</v>
      </c>
      <c r="AA20" s="1109">
        <v>19</v>
      </c>
      <c r="AB20" s="1109">
        <v>-11</v>
      </c>
      <c r="AC20" s="1109">
        <v>-50</v>
      </c>
      <c r="AD20" s="1109">
        <v>-105</v>
      </c>
      <c r="AE20" s="1109">
        <v>36</v>
      </c>
      <c r="AF20" s="1109">
        <v>60</v>
      </c>
      <c r="AG20" s="1109">
        <v>41</v>
      </c>
      <c r="AH20" s="1109">
        <v>-3</v>
      </c>
      <c r="AI20" s="1109">
        <v>19</v>
      </c>
      <c r="AJ20" s="1109">
        <v>19</v>
      </c>
      <c r="AK20" s="1109">
        <v>-2</v>
      </c>
      <c r="AL20" s="1109">
        <v>1</v>
      </c>
      <c r="AM20" s="1109">
        <v>0</v>
      </c>
      <c r="AN20" s="1109">
        <v>-7</v>
      </c>
      <c r="AO20" s="1109">
        <v>-2</v>
      </c>
      <c r="AP20" s="1109">
        <v>-5</v>
      </c>
      <c r="AQ20" s="1109">
        <v>0</v>
      </c>
      <c r="AR20" s="1097"/>
      <c r="AS20" s="1290">
        <v>252</v>
      </c>
      <c r="AT20" s="1109">
        <v>45</v>
      </c>
      <c r="AU20" s="1109">
        <v>27</v>
      </c>
      <c r="AV20" s="1109">
        <v>25</v>
      </c>
      <c r="AW20" s="1109">
        <v>33</v>
      </c>
      <c r="AX20" s="1109">
        <v>-18</v>
      </c>
      <c r="AY20" s="1109">
        <v>-45</v>
      </c>
      <c r="AZ20" s="1109">
        <v>23</v>
      </c>
      <c r="BA20" s="1109">
        <v>35</v>
      </c>
      <c r="BB20" s="1109">
        <v>64</v>
      </c>
      <c r="BC20" s="1109">
        <v>17</v>
      </c>
      <c r="BD20" s="1109">
        <v>30</v>
      </c>
      <c r="BE20" s="1109">
        <v>16</v>
      </c>
      <c r="BF20" s="1109">
        <v>23</v>
      </c>
      <c r="BG20" s="1109">
        <v>5</v>
      </c>
      <c r="BH20" s="1109">
        <v>1</v>
      </c>
      <c r="BI20" s="1109">
        <v>-9</v>
      </c>
      <c r="BJ20" s="1109">
        <v>-4</v>
      </c>
      <c r="BK20" s="1109">
        <v>4</v>
      </c>
      <c r="BL20" s="1110">
        <v>-20</v>
      </c>
      <c r="BM20" s="1463"/>
    </row>
    <row r="21" spans="1:65">
      <c r="A21" s="1289">
        <v>207</v>
      </c>
      <c r="B21" s="1160" t="s">
        <v>19</v>
      </c>
      <c r="C21" s="1290">
        <v>-19</v>
      </c>
      <c r="D21" s="1109">
        <v>120</v>
      </c>
      <c r="E21" s="1109">
        <v>38</v>
      </c>
      <c r="F21" s="1109">
        <v>-16</v>
      </c>
      <c r="G21" s="1109">
        <v>104</v>
      </c>
      <c r="H21" s="1109">
        <v>-262</v>
      </c>
      <c r="I21" s="1109">
        <v>97</v>
      </c>
      <c r="J21" s="1109">
        <v>48</v>
      </c>
      <c r="K21" s="1109">
        <v>16</v>
      </c>
      <c r="L21" s="1109">
        <v>-30</v>
      </c>
      <c r="M21" s="1109">
        <v>-38</v>
      </c>
      <c r="N21" s="1109">
        <v>-61</v>
      </c>
      <c r="O21" s="1109">
        <v>-5</v>
      </c>
      <c r="P21" s="1109">
        <v>-7</v>
      </c>
      <c r="Q21" s="1109">
        <v>-24</v>
      </c>
      <c r="R21" s="1109">
        <v>6</v>
      </c>
      <c r="S21" s="1109">
        <v>12</v>
      </c>
      <c r="T21" s="1109">
        <v>12</v>
      </c>
      <c r="U21" s="1109">
        <v>-13</v>
      </c>
      <c r="V21" s="1109">
        <v>-16</v>
      </c>
      <c r="W21" s="1110"/>
      <c r="X21" s="1109">
        <v>-103</v>
      </c>
      <c r="Y21" s="1109">
        <v>66</v>
      </c>
      <c r="Z21" s="1109">
        <v>12</v>
      </c>
      <c r="AA21" s="1109">
        <v>0</v>
      </c>
      <c r="AB21" s="1109">
        <v>94</v>
      </c>
      <c r="AC21" s="1109">
        <v>-136</v>
      </c>
      <c r="AD21" s="1109">
        <v>-15</v>
      </c>
      <c r="AE21" s="1109">
        <v>-6</v>
      </c>
      <c r="AF21" s="1109">
        <v>-6</v>
      </c>
      <c r="AG21" s="1109">
        <v>-18</v>
      </c>
      <c r="AH21" s="1109">
        <v>-27</v>
      </c>
      <c r="AI21" s="1109">
        <v>-54</v>
      </c>
      <c r="AJ21" s="1109">
        <v>-7</v>
      </c>
      <c r="AK21" s="1109">
        <v>-4</v>
      </c>
      <c r="AL21" s="1109">
        <v>-12</v>
      </c>
      <c r="AM21" s="1109">
        <v>-2</v>
      </c>
      <c r="AN21" s="1109">
        <v>4</v>
      </c>
      <c r="AO21" s="1109">
        <v>11</v>
      </c>
      <c r="AP21" s="1109">
        <v>2</v>
      </c>
      <c r="AQ21" s="1109">
        <v>-5</v>
      </c>
      <c r="AR21" s="1097"/>
      <c r="AS21" s="1290">
        <v>84</v>
      </c>
      <c r="AT21" s="1109">
        <v>54</v>
      </c>
      <c r="AU21" s="1109">
        <v>26</v>
      </c>
      <c r="AV21" s="1109">
        <v>-16</v>
      </c>
      <c r="AW21" s="1109">
        <v>10</v>
      </c>
      <c r="AX21" s="1109">
        <v>-126</v>
      </c>
      <c r="AY21" s="1109">
        <v>112</v>
      </c>
      <c r="AZ21" s="1109">
        <v>54</v>
      </c>
      <c r="BA21" s="1109">
        <v>22</v>
      </c>
      <c r="BB21" s="1109">
        <v>-12</v>
      </c>
      <c r="BC21" s="1109">
        <v>-11</v>
      </c>
      <c r="BD21" s="1109">
        <v>-7</v>
      </c>
      <c r="BE21" s="1109">
        <v>2</v>
      </c>
      <c r="BF21" s="1109">
        <v>-3</v>
      </c>
      <c r="BG21" s="1109">
        <v>-12</v>
      </c>
      <c r="BH21" s="1109">
        <v>8</v>
      </c>
      <c r="BI21" s="1109">
        <v>8</v>
      </c>
      <c r="BJ21" s="1109">
        <v>1</v>
      </c>
      <c r="BK21" s="1109">
        <v>-15</v>
      </c>
      <c r="BL21" s="1110">
        <v>-11</v>
      </c>
      <c r="BM21" s="1463"/>
    </row>
    <row r="22" spans="1:65">
      <c r="A22" s="1289">
        <v>208</v>
      </c>
      <c r="B22" s="1160" t="s">
        <v>42</v>
      </c>
      <c r="C22" s="1290">
        <v>-169</v>
      </c>
      <c r="D22" s="1109">
        <v>-13</v>
      </c>
      <c r="E22" s="1109">
        <v>0</v>
      </c>
      <c r="F22" s="1109">
        <v>-5</v>
      </c>
      <c r="G22" s="1109">
        <v>-17</v>
      </c>
      <c r="H22" s="1109">
        <v>-68</v>
      </c>
      <c r="I22" s="1109">
        <v>-12</v>
      </c>
      <c r="J22" s="1109">
        <v>-26</v>
      </c>
      <c r="K22" s="1109">
        <v>-22</v>
      </c>
      <c r="L22" s="1109">
        <v>0</v>
      </c>
      <c r="M22" s="1109">
        <v>3</v>
      </c>
      <c r="N22" s="1109">
        <v>-14</v>
      </c>
      <c r="O22" s="1109">
        <v>9</v>
      </c>
      <c r="P22" s="1109">
        <v>0</v>
      </c>
      <c r="Q22" s="1109">
        <v>-2</v>
      </c>
      <c r="R22" s="1109">
        <v>4</v>
      </c>
      <c r="S22" s="1109">
        <v>0</v>
      </c>
      <c r="T22" s="1109">
        <v>-5</v>
      </c>
      <c r="U22" s="1109">
        <v>-1</v>
      </c>
      <c r="V22" s="1109">
        <v>0</v>
      </c>
      <c r="W22" s="1110"/>
      <c r="X22" s="1109">
        <v>-71</v>
      </c>
      <c r="Y22" s="1109">
        <v>-1</v>
      </c>
      <c r="Z22" s="1109">
        <v>0</v>
      </c>
      <c r="AA22" s="1109">
        <v>-3</v>
      </c>
      <c r="AB22" s="1109">
        <v>-5</v>
      </c>
      <c r="AC22" s="1109">
        <v>-42</v>
      </c>
      <c r="AD22" s="1109">
        <v>5</v>
      </c>
      <c r="AE22" s="1109">
        <v>-14</v>
      </c>
      <c r="AF22" s="1109">
        <v>-14</v>
      </c>
      <c r="AG22" s="1109">
        <v>0</v>
      </c>
      <c r="AH22" s="1109">
        <v>8</v>
      </c>
      <c r="AI22" s="1109">
        <v>-11</v>
      </c>
      <c r="AJ22" s="1109">
        <v>5</v>
      </c>
      <c r="AK22" s="1109">
        <v>1</v>
      </c>
      <c r="AL22" s="1109">
        <v>3</v>
      </c>
      <c r="AM22" s="1109">
        <v>-2</v>
      </c>
      <c r="AN22" s="1109">
        <v>-2</v>
      </c>
      <c r="AO22" s="1109">
        <v>3</v>
      </c>
      <c r="AP22" s="1109">
        <v>-1</v>
      </c>
      <c r="AQ22" s="1109">
        <v>-1</v>
      </c>
      <c r="AR22" s="1097"/>
      <c r="AS22" s="1290">
        <v>-98</v>
      </c>
      <c r="AT22" s="1109">
        <v>-12</v>
      </c>
      <c r="AU22" s="1109">
        <v>0</v>
      </c>
      <c r="AV22" s="1109">
        <v>-2</v>
      </c>
      <c r="AW22" s="1109">
        <v>-12</v>
      </c>
      <c r="AX22" s="1109">
        <v>-26</v>
      </c>
      <c r="AY22" s="1109">
        <v>-17</v>
      </c>
      <c r="AZ22" s="1109">
        <v>-12</v>
      </c>
      <c r="BA22" s="1109">
        <v>-8</v>
      </c>
      <c r="BB22" s="1109">
        <v>0</v>
      </c>
      <c r="BC22" s="1109">
        <v>-5</v>
      </c>
      <c r="BD22" s="1109">
        <v>-3</v>
      </c>
      <c r="BE22" s="1109">
        <v>4</v>
      </c>
      <c r="BF22" s="1109">
        <v>-1</v>
      </c>
      <c r="BG22" s="1109">
        <v>-5</v>
      </c>
      <c r="BH22" s="1109">
        <v>6</v>
      </c>
      <c r="BI22" s="1109">
        <v>2</v>
      </c>
      <c r="BJ22" s="1109">
        <v>-8</v>
      </c>
      <c r="BK22" s="1109">
        <v>0</v>
      </c>
      <c r="BL22" s="1110">
        <v>1</v>
      </c>
      <c r="BM22" s="1463"/>
    </row>
    <row r="23" spans="1:65">
      <c r="A23" s="1289">
        <v>209</v>
      </c>
      <c r="B23" s="1160" t="s">
        <v>79</v>
      </c>
      <c r="C23" s="1290">
        <v>-361</v>
      </c>
      <c r="D23" s="1109">
        <v>-20</v>
      </c>
      <c r="E23" s="1109">
        <v>-15</v>
      </c>
      <c r="F23" s="1109">
        <v>-6</v>
      </c>
      <c r="G23" s="1109">
        <v>-63</v>
      </c>
      <c r="H23" s="1109">
        <v>-260</v>
      </c>
      <c r="I23" s="1109">
        <v>-25</v>
      </c>
      <c r="J23" s="1109">
        <v>-13</v>
      </c>
      <c r="K23" s="1109">
        <v>-5</v>
      </c>
      <c r="L23" s="1109">
        <v>3</v>
      </c>
      <c r="M23" s="1109">
        <v>34</v>
      </c>
      <c r="N23" s="1109">
        <v>-10</v>
      </c>
      <c r="O23" s="1109">
        <v>8</v>
      </c>
      <c r="P23" s="1109">
        <v>14</v>
      </c>
      <c r="Q23" s="1109">
        <v>-1</v>
      </c>
      <c r="R23" s="1109">
        <v>4</v>
      </c>
      <c r="S23" s="1109">
        <v>-1</v>
      </c>
      <c r="T23" s="1109">
        <v>-3</v>
      </c>
      <c r="U23" s="1109">
        <v>1</v>
      </c>
      <c r="V23" s="1109">
        <v>-3</v>
      </c>
      <c r="W23" s="1110"/>
      <c r="X23" s="1109">
        <v>-220</v>
      </c>
      <c r="Y23" s="1109">
        <v>-18</v>
      </c>
      <c r="Z23" s="1109">
        <v>-13</v>
      </c>
      <c r="AA23" s="1109">
        <v>-1</v>
      </c>
      <c r="AB23" s="1109">
        <v>-69</v>
      </c>
      <c r="AC23" s="1109">
        <v>-122</v>
      </c>
      <c r="AD23" s="1109">
        <v>-26</v>
      </c>
      <c r="AE23" s="1109">
        <v>-1</v>
      </c>
      <c r="AF23" s="1109">
        <v>4</v>
      </c>
      <c r="AG23" s="1109">
        <v>-4</v>
      </c>
      <c r="AH23" s="1109">
        <v>26</v>
      </c>
      <c r="AI23" s="1109">
        <v>-7</v>
      </c>
      <c r="AJ23" s="1109">
        <v>4</v>
      </c>
      <c r="AK23" s="1109">
        <v>7</v>
      </c>
      <c r="AL23" s="1109">
        <v>0</v>
      </c>
      <c r="AM23" s="1109">
        <v>3</v>
      </c>
      <c r="AN23" s="1109">
        <v>-2</v>
      </c>
      <c r="AO23" s="1109">
        <v>-4</v>
      </c>
      <c r="AP23" s="1109">
        <v>3</v>
      </c>
      <c r="AQ23" s="1109">
        <v>0</v>
      </c>
      <c r="AR23" s="1097"/>
      <c r="AS23" s="1290">
        <v>-141</v>
      </c>
      <c r="AT23" s="1109">
        <v>-2</v>
      </c>
      <c r="AU23" s="1109">
        <v>-2</v>
      </c>
      <c r="AV23" s="1109">
        <v>-5</v>
      </c>
      <c r="AW23" s="1109">
        <v>6</v>
      </c>
      <c r="AX23" s="1109">
        <v>-138</v>
      </c>
      <c r="AY23" s="1109">
        <v>1</v>
      </c>
      <c r="AZ23" s="1109">
        <v>-12</v>
      </c>
      <c r="BA23" s="1109">
        <v>-9</v>
      </c>
      <c r="BB23" s="1109">
        <v>7</v>
      </c>
      <c r="BC23" s="1109">
        <v>8</v>
      </c>
      <c r="BD23" s="1109">
        <v>-3</v>
      </c>
      <c r="BE23" s="1109">
        <v>4</v>
      </c>
      <c r="BF23" s="1109">
        <v>7</v>
      </c>
      <c r="BG23" s="1109">
        <v>-1</v>
      </c>
      <c r="BH23" s="1109">
        <v>1</v>
      </c>
      <c r="BI23" s="1109">
        <v>1</v>
      </c>
      <c r="BJ23" s="1109">
        <v>1</v>
      </c>
      <c r="BK23" s="1109">
        <v>-2</v>
      </c>
      <c r="BL23" s="1110">
        <v>-3</v>
      </c>
      <c r="BM23" s="1463"/>
    </row>
    <row r="24" spans="1:65">
      <c r="A24" s="1289">
        <v>210</v>
      </c>
      <c r="B24" s="1160" t="s">
        <v>25</v>
      </c>
      <c r="C24" s="1290">
        <v>-526</v>
      </c>
      <c r="D24" s="1109">
        <v>24</v>
      </c>
      <c r="E24" s="1109">
        <v>-2</v>
      </c>
      <c r="F24" s="1109">
        <v>-17</v>
      </c>
      <c r="G24" s="1109">
        <v>16</v>
      </c>
      <c r="H24" s="1109">
        <v>-507</v>
      </c>
      <c r="I24" s="1109">
        <v>-65</v>
      </c>
      <c r="J24" s="1109">
        <v>-23</v>
      </c>
      <c r="K24" s="1109">
        <v>-28</v>
      </c>
      <c r="L24" s="1109">
        <v>-24</v>
      </c>
      <c r="M24" s="1109">
        <v>13</v>
      </c>
      <c r="N24" s="1109">
        <v>49</v>
      </c>
      <c r="O24" s="1109">
        <v>12</v>
      </c>
      <c r="P24" s="1109">
        <v>9</v>
      </c>
      <c r="Q24" s="1109">
        <v>-19</v>
      </c>
      <c r="R24" s="1109">
        <v>-4</v>
      </c>
      <c r="S24" s="1109">
        <v>3</v>
      </c>
      <c r="T24" s="1109">
        <v>-9</v>
      </c>
      <c r="U24" s="1109">
        <v>24</v>
      </c>
      <c r="V24" s="1109">
        <v>22</v>
      </c>
      <c r="W24" s="1110"/>
      <c r="X24" s="1109">
        <v>-368</v>
      </c>
      <c r="Y24" s="1109">
        <v>12</v>
      </c>
      <c r="Z24" s="1109">
        <v>11</v>
      </c>
      <c r="AA24" s="1109">
        <v>-3</v>
      </c>
      <c r="AB24" s="1109">
        <v>30</v>
      </c>
      <c r="AC24" s="1109">
        <v>-291</v>
      </c>
      <c r="AD24" s="1109">
        <v>-79</v>
      </c>
      <c r="AE24" s="1109">
        <v>-40</v>
      </c>
      <c r="AF24" s="1109">
        <v>-26</v>
      </c>
      <c r="AG24" s="1109">
        <v>-11</v>
      </c>
      <c r="AH24" s="1109">
        <v>3</v>
      </c>
      <c r="AI24" s="1109">
        <v>38</v>
      </c>
      <c r="AJ24" s="1109">
        <v>8</v>
      </c>
      <c r="AK24" s="1109">
        <v>11</v>
      </c>
      <c r="AL24" s="1109">
        <v>-17</v>
      </c>
      <c r="AM24" s="1109">
        <v>-4</v>
      </c>
      <c r="AN24" s="1109">
        <v>-1</v>
      </c>
      <c r="AO24" s="1109">
        <v>-9</v>
      </c>
      <c r="AP24" s="1109">
        <v>-2</v>
      </c>
      <c r="AQ24" s="1109">
        <v>2</v>
      </c>
      <c r="AR24" s="1097"/>
      <c r="AS24" s="1290">
        <v>-158</v>
      </c>
      <c r="AT24" s="1109">
        <v>12</v>
      </c>
      <c r="AU24" s="1109">
        <v>-13</v>
      </c>
      <c r="AV24" s="1109">
        <v>-14</v>
      </c>
      <c r="AW24" s="1109">
        <v>-14</v>
      </c>
      <c r="AX24" s="1109">
        <v>-216</v>
      </c>
      <c r="AY24" s="1109">
        <v>14</v>
      </c>
      <c r="AZ24" s="1109">
        <v>17</v>
      </c>
      <c r="BA24" s="1109">
        <v>-2</v>
      </c>
      <c r="BB24" s="1109">
        <v>-13</v>
      </c>
      <c r="BC24" s="1109">
        <v>10</v>
      </c>
      <c r="BD24" s="1109">
        <v>11</v>
      </c>
      <c r="BE24" s="1109">
        <v>4</v>
      </c>
      <c r="BF24" s="1109">
        <v>-2</v>
      </c>
      <c r="BG24" s="1109">
        <v>-2</v>
      </c>
      <c r="BH24" s="1109">
        <v>0</v>
      </c>
      <c r="BI24" s="1109">
        <v>4</v>
      </c>
      <c r="BJ24" s="1109">
        <v>0</v>
      </c>
      <c r="BK24" s="1109">
        <v>26</v>
      </c>
      <c r="BL24" s="1110">
        <v>20</v>
      </c>
      <c r="BM24" s="1463"/>
    </row>
    <row r="25" spans="1:65">
      <c r="A25" s="1289">
        <v>212</v>
      </c>
      <c r="B25" s="1160" t="s">
        <v>43</v>
      </c>
      <c r="C25" s="1290">
        <v>-273</v>
      </c>
      <c r="D25" s="1109">
        <v>-2</v>
      </c>
      <c r="E25" s="1109">
        <v>-6</v>
      </c>
      <c r="F25" s="1109">
        <v>0</v>
      </c>
      <c r="G25" s="1109">
        <v>-4</v>
      </c>
      <c r="H25" s="1109">
        <v>-154</v>
      </c>
      <c r="I25" s="1109">
        <v>-82</v>
      </c>
      <c r="J25" s="1109">
        <v>-9</v>
      </c>
      <c r="K25" s="1109">
        <v>-9</v>
      </c>
      <c r="L25" s="1109">
        <v>-12</v>
      </c>
      <c r="M25" s="1109">
        <v>3</v>
      </c>
      <c r="N25" s="1109">
        <v>-13</v>
      </c>
      <c r="O25" s="1109">
        <v>-6</v>
      </c>
      <c r="P25" s="1109">
        <v>13</v>
      </c>
      <c r="Q25" s="1109">
        <v>6</v>
      </c>
      <c r="R25" s="1109">
        <v>4</v>
      </c>
      <c r="S25" s="1109">
        <v>5</v>
      </c>
      <c r="T25" s="1109">
        <v>-4</v>
      </c>
      <c r="U25" s="1109">
        <v>-1</v>
      </c>
      <c r="V25" s="1109">
        <v>-2</v>
      </c>
      <c r="W25" s="1110"/>
      <c r="X25" s="1109">
        <v>-105</v>
      </c>
      <c r="Y25" s="1109">
        <v>-4</v>
      </c>
      <c r="Z25" s="1109">
        <v>-2</v>
      </c>
      <c r="AA25" s="1109">
        <v>-5</v>
      </c>
      <c r="AB25" s="1109">
        <v>-3</v>
      </c>
      <c r="AC25" s="1109">
        <v>-63</v>
      </c>
      <c r="AD25" s="1109">
        <v>-29</v>
      </c>
      <c r="AE25" s="1109">
        <v>1</v>
      </c>
      <c r="AF25" s="1109">
        <v>2</v>
      </c>
      <c r="AG25" s="1109">
        <v>-4</v>
      </c>
      <c r="AH25" s="1109">
        <v>4</v>
      </c>
      <c r="AI25" s="1109">
        <v>-4</v>
      </c>
      <c r="AJ25" s="1109">
        <v>-2</v>
      </c>
      <c r="AK25" s="1109">
        <v>3</v>
      </c>
      <c r="AL25" s="1109">
        <v>3</v>
      </c>
      <c r="AM25" s="1109">
        <v>-1</v>
      </c>
      <c r="AN25" s="1109">
        <v>1</v>
      </c>
      <c r="AO25" s="1109">
        <v>-1</v>
      </c>
      <c r="AP25" s="1109">
        <v>0</v>
      </c>
      <c r="AQ25" s="1109">
        <v>-1</v>
      </c>
      <c r="AR25" s="1097"/>
      <c r="AS25" s="1290">
        <v>-168</v>
      </c>
      <c r="AT25" s="1109">
        <v>2</v>
      </c>
      <c r="AU25" s="1109">
        <v>-4</v>
      </c>
      <c r="AV25" s="1109">
        <v>5</v>
      </c>
      <c r="AW25" s="1109">
        <v>-1</v>
      </c>
      <c r="AX25" s="1109">
        <v>-91</v>
      </c>
      <c r="AY25" s="1109">
        <v>-53</v>
      </c>
      <c r="AZ25" s="1109">
        <v>-10</v>
      </c>
      <c r="BA25" s="1109">
        <v>-11</v>
      </c>
      <c r="BB25" s="1109">
        <v>-8</v>
      </c>
      <c r="BC25" s="1109">
        <v>-1</v>
      </c>
      <c r="BD25" s="1109">
        <v>-9</v>
      </c>
      <c r="BE25" s="1109">
        <v>-4</v>
      </c>
      <c r="BF25" s="1109">
        <v>10</v>
      </c>
      <c r="BG25" s="1109">
        <v>3</v>
      </c>
      <c r="BH25" s="1109">
        <v>5</v>
      </c>
      <c r="BI25" s="1109">
        <v>4</v>
      </c>
      <c r="BJ25" s="1109">
        <v>-3</v>
      </c>
      <c r="BK25" s="1109">
        <v>-1</v>
      </c>
      <c r="BL25" s="1110">
        <v>-1</v>
      </c>
      <c r="BM25" s="1463"/>
    </row>
    <row r="26" spans="1:65">
      <c r="A26" s="1289">
        <v>213</v>
      </c>
      <c r="B26" s="1160" t="s">
        <v>80</v>
      </c>
      <c r="C26" s="1290">
        <v>-216</v>
      </c>
      <c r="D26" s="1109">
        <v>1</v>
      </c>
      <c r="E26" s="1109">
        <v>-1</v>
      </c>
      <c r="F26" s="1109">
        <v>-2</v>
      </c>
      <c r="G26" s="1109">
        <v>-32</v>
      </c>
      <c r="H26" s="1109">
        <v>-128</v>
      </c>
      <c r="I26" s="1109">
        <v>-17</v>
      </c>
      <c r="J26" s="1109">
        <v>-4</v>
      </c>
      <c r="K26" s="1109">
        <v>-21</v>
      </c>
      <c r="L26" s="1109">
        <v>7</v>
      </c>
      <c r="M26" s="1109">
        <v>-6</v>
      </c>
      <c r="N26" s="1109">
        <v>-3</v>
      </c>
      <c r="O26" s="1109">
        <v>-6</v>
      </c>
      <c r="P26" s="1109">
        <v>-2</v>
      </c>
      <c r="Q26" s="1109">
        <v>2</v>
      </c>
      <c r="R26" s="1109">
        <v>-2</v>
      </c>
      <c r="S26" s="1109">
        <v>-1</v>
      </c>
      <c r="T26" s="1109">
        <v>2</v>
      </c>
      <c r="U26" s="1109">
        <v>-1</v>
      </c>
      <c r="V26" s="1109">
        <v>-2</v>
      </c>
      <c r="W26" s="1110"/>
      <c r="X26" s="1109">
        <v>-125</v>
      </c>
      <c r="Y26" s="1109">
        <v>-2</v>
      </c>
      <c r="Z26" s="1109">
        <v>-1</v>
      </c>
      <c r="AA26" s="1109">
        <v>-4</v>
      </c>
      <c r="AB26" s="1109">
        <v>-22</v>
      </c>
      <c r="AC26" s="1109">
        <v>-64</v>
      </c>
      <c r="AD26" s="1109">
        <v>-12</v>
      </c>
      <c r="AE26" s="1109">
        <v>-1</v>
      </c>
      <c r="AF26" s="1109">
        <v>-10</v>
      </c>
      <c r="AG26" s="1109">
        <v>3</v>
      </c>
      <c r="AH26" s="1109">
        <v>-9</v>
      </c>
      <c r="AI26" s="1109">
        <v>3</v>
      </c>
      <c r="AJ26" s="1109">
        <v>-8</v>
      </c>
      <c r="AK26" s="1109">
        <v>2</v>
      </c>
      <c r="AL26" s="1109">
        <v>3</v>
      </c>
      <c r="AM26" s="1109">
        <v>1</v>
      </c>
      <c r="AN26" s="1109">
        <v>-4</v>
      </c>
      <c r="AO26" s="1109">
        <v>0</v>
      </c>
      <c r="AP26" s="1109">
        <v>2</v>
      </c>
      <c r="AQ26" s="1109">
        <v>-2</v>
      </c>
      <c r="AR26" s="1097"/>
      <c r="AS26" s="1290">
        <v>-91</v>
      </c>
      <c r="AT26" s="1109">
        <v>3</v>
      </c>
      <c r="AU26" s="1109">
        <v>0</v>
      </c>
      <c r="AV26" s="1109">
        <v>2</v>
      </c>
      <c r="AW26" s="1109">
        <v>-10</v>
      </c>
      <c r="AX26" s="1109">
        <v>-64</v>
      </c>
      <c r="AY26" s="1109">
        <v>-5</v>
      </c>
      <c r="AZ26" s="1109">
        <v>-3</v>
      </c>
      <c r="BA26" s="1109">
        <v>-11</v>
      </c>
      <c r="BB26" s="1109">
        <v>4</v>
      </c>
      <c r="BC26" s="1109">
        <v>3</v>
      </c>
      <c r="BD26" s="1109">
        <v>-6</v>
      </c>
      <c r="BE26" s="1109">
        <v>2</v>
      </c>
      <c r="BF26" s="1109">
        <v>-4</v>
      </c>
      <c r="BG26" s="1109">
        <v>-1</v>
      </c>
      <c r="BH26" s="1109">
        <v>-3</v>
      </c>
      <c r="BI26" s="1109">
        <v>3</v>
      </c>
      <c r="BJ26" s="1109">
        <v>2</v>
      </c>
      <c r="BK26" s="1109">
        <v>-3</v>
      </c>
      <c r="BL26" s="1110">
        <v>0</v>
      </c>
      <c r="BM26" s="1463"/>
    </row>
    <row r="27" spans="1:65">
      <c r="A27" s="1289">
        <v>214</v>
      </c>
      <c r="B27" s="1160" t="s">
        <v>20</v>
      </c>
      <c r="C27" s="1290">
        <v>-355</v>
      </c>
      <c r="D27" s="1109">
        <v>150</v>
      </c>
      <c r="E27" s="1109">
        <v>62</v>
      </c>
      <c r="F27" s="1109">
        <v>6</v>
      </c>
      <c r="G27" s="1109">
        <v>12</v>
      </c>
      <c r="H27" s="1109">
        <v>-501</v>
      </c>
      <c r="I27" s="1109">
        <v>-260</v>
      </c>
      <c r="J27" s="1109">
        <v>30</v>
      </c>
      <c r="K27" s="1109">
        <v>36</v>
      </c>
      <c r="L27" s="1109">
        <v>34</v>
      </c>
      <c r="M27" s="1109">
        <v>65</v>
      </c>
      <c r="N27" s="1109">
        <v>-21</v>
      </c>
      <c r="O27" s="1109">
        <v>23</v>
      </c>
      <c r="P27" s="1109">
        <v>8</v>
      </c>
      <c r="Q27" s="1109">
        <v>26</v>
      </c>
      <c r="R27" s="1109">
        <v>-6</v>
      </c>
      <c r="S27" s="1109">
        <v>-25</v>
      </c>
      <c r="T27" s="1109">
        <v>4</v>
      </c>
      <c r="U27" s="1109">
        <v>3</v>
      </c>
      <c r="V27" s="1109">
        <v>-1</v>
      </c>
      <c r="W27" s="1110"/>
      <c r="X27" s="1109">
        <v>-177</v>
      </c>
      <c r="Y27" s="1109">
        <v>98</v>
      </c>
      <c r="Z27" s="1109">
        <v>31</v>
      </c>
      <c r="AA27" s="1109">
        <v>-7</v>
      </c>
      <c r="AB27" s="1109">
        <v>-37</v>
      </c>
      <c r="AC27" s="1109">
        <v>-260</v>
      </c>
      <c r="AD27" s="1109">
        <v>-94</v>
      </c>
      <c r="AE27" s="1109">
        <v>35</v>
      </c>
      <c r="AF27" s="1109">
        <v>12</v>
      </c>
      <c r="AG27" s="1109">
        <v>14</v>
      </c>
      <c r="AH27" s="1109">
        <v>30</v>
      </c>
      <c r="AI27" s="1109">
        <v>-19</v>
      </c>
      <c r="AJ27" s="1109">
        <v>5</v>
      </c>
      <c r="AK27" s="1109">
        <v>9</v>
      </c>
      <c r="AL27" s="1109">
        <v>17</v>
      </c>
      <c r="AM27" s="1109">
        <v>-4</v>
      </c>
      <c r="AN27" s="1109">
        <v>-8</v>
      </c>
      <c r="AO27" s="1109">
        <v>0</v>
      </c>
      <c r="AP27" s="1109">
        <v>4</v>
      </c>
      <c r="AQ27" s="1109">
        <v>-3</v>
      </c>
      <c r="AR27" s="1097"/>
      <c r="AS27" s="1290">
        <v>-178</v>
      </c>
      <c r="AT27" s="1109">
        <v>52</v>
      </c>
      <c r="AU27" s="1109">
        <v>31</v>
      </c>
      <c r="AV27" s="1109">
        <v>13</v>
      </c>
      <c r="AW27" s="1109">
        <v>49</v>
      </c>
      <c r="AX27" s="1109">
        <v>-241</v>
      </c>
      <c r="AY27" s="1109">
        <v>-166</v>
      </c>
      <c r="AZ27" s="1109">
        <v>-5</v>
      </c>
      <c r="BA27" s="1109">
        <v>24</v>
      </c>
      <c r="BB27" s="1109">
        <v>20</v>
      </c>
      <c r="BC27" s="1109">
        <v>35</v>
      </c>
      <c r="BD27" s="1109">
        <v>-2</v>
      </c>
      <c r="BE27" s="1109">
        <v>18</v>
      </c>
      <c r="BF27" s="1109">
        <v>-1</v>
      </c>
      <c r="BG27" s="1109">
        <v>9</v>
      </c>
      <c r="BH27" s="1109">
        <v>-2</v>
      </c>
      <c r="BI27" s="1109">
        <v>-17</v>
      </c>
      <c r="BJ27" s="1109">
        <v>4</v>
      </c>
      <c r="BK27" s="1109">
        <v>-1</v>
      </c>
      <c r="BL27" s="1110">
        <v>2</v>
      </c>
      <c r="BM27" s="1463"/>
    </row>
    <row r="28" spans="1:65">
      <c r="A28" s="1289">
        <v>215</v>
      </c>
      <c r="B28" s="1160" t="s">
        <v>81</v>
      </c>
      <c r="C28" s="1290">
        <v>-471</v>
      </c>
      <c r="D28" s="1109">
        <v>2</v>
      </c>
      <c r="E28" s="1109">
        <v>-24</v>
      </c>
      <c r="F28" s="1109">
        <v>-10</v>
      </c>
      <c r="G28" s="1109">
        <v>-27</v>
      </c>
      <c r="H28" s="1109">
        <v>-175</v>
      </c>
      <c r="I28" s="1109">
        <v>-117</v>
      </c>
      <c r="J28" s="1109">
        <v>-25</v>
      </c>
      <c r="K28" s="1109">
        <v>-13</v>
      </c>
      <c r="L28" s="1109">
        <v>-2</v>
      </c>
      <c r="M28" s="1109">
        <v>-14</v>
      </c>
      <c r="N28" s="1109">
        <v>-17</v>
      </c>
      <c r="O28" s="1109">
        <v>3</v>
      </c>
      <c r="P28" s="1109">
        <v>-7</v>
      </c>
      <c r="Q28" s="1109">
        <v>-10</v>
      </c>
      <c r="R28" s="1109">
        <v>-5</v>
      </c>
      <c r="S28" s="1109">
        <v>-10</v>
      </c>
      <c r="T28" s="1109">
        <v>-12</v>
      </c>
      <c r="U28" s="1109">
        <v>-2</v>
      </c>
      <c r="V28" s="1109">
        <v>-6</v>
      </c>
      <c r="W28" s="1110"/>
      <c r="X28" s="1109">
        <v>-192</v>
      </c>
      <c r="Y28" s="1109">
        <v>4</v>
      </c>
      <c r="Z28" s="1109">
        <v>-17</v>
      </c>
      <c r="AA28" s="1109">
        <v>-5</v>
      </c>
      <c r="AB28" s="1109">
        <v>-17</v>
      </c>
      <c r="AC28" s="1109">
        <v>-80</v>
      </c>
      <c r="AD28" s="1109">
        <v>-49</v>
      </c>
      <c r="AE28" s="1109">
        <v>1</v>
      </c>
      <c r="AF28" s="1109">
        <v>-12</v>
      </c>
      <c r="AG28" s="1109">
        <v>-2</v>
      </c>
      <c r="AH28" s="1109">
        <v>-3</v>
      </c>
      <c r="AI28" s="1109">
        <v>3</v>
      </c>
      <c r="AJ28" s="1109">
        <v>1</v>
      </c>
      <c r="AK28" s="1109">
        <v>-3</v>
      </c>
      <c r="AL28" s="1109">
        <v>-3</v>
      </c>
      <c r="AM28" s="1109">
        <v>-1</v>
      </c>
      <c r="AN28" s="1109">
        <v>-1</v>
      </c>
      <c r="AO28" s="1109">
        <v>-4</v>
      </c>
      <c r="AP28" s="1109">
        <v>-2</v>
      </c>
      <c r="AQ28" s="1109">
        <v>-2</v>
      </c>
      <c r="AR28" s="1097"/>
      <c r="AS28" s="1290">
        <v>-279</v>
      </c>
      <c r="AT28" s="1109">
        <v>-2</v>
      </c>
      <c r="AU28" s="1109">
        <v>-7</v>
      </c>
      <c r="AV28" s="1109">
        <v>-5</v>
      </c>
      <c r="AW28" s="1109">
        <v>-10</v>
      </c>
      <c r="AX28" s="1109">
        <v>-95</v>
      </c>
      <c r="AY28" s="1109">
        <v>-68</v>
      </c>
      <c r="AZ28" s="1109">
        <v>-26</v>
      </c>
      <c r="BA28" s="1109">
        <v>-1</v>
      </c>
      <c r="BB28" s="1109">
        <v>0</v>
      </c>
      <c r="BC28" s="1109">
        <v>-11</v>
      </c>
      <c r="BD28" s="1109">
        <v>-20</v>
      </c>
      <c r="BE28" s="1109">
        <v>2</v>
      </c>
      <c r="BF28" s="1109">
        <v>-4</v>
      </c>
      <c r="BG28" s="1109">
        <v>-7</v>
      </c>
      <c r="BH28" s="1109">
        <v>-4</v>
      </c>
      <c r="BI28" s="1109">
        <v>-9</v>
      </c>
      <c r="BJ28" s="1109">
        <v>-8</v>
      </c>
      <c r="BK28" s="1109">
        <v>0</v>
      </c>
      <c r="BL28" s="1110">
        <v>-4</v>
      </c>
      <c r="BM28" s="1463"/>
    </row>
    <row r="29" spans="1:65">
      <c r="A29" s="1289">
        <v>216</v>
      </c>
      <c r="B29" s="1160" t="s">
        <v>26</v>
      </c>
      <c r="C29" s="1290">
        <v>-304</v>
      </c>
      <c r="D29" s="1109">
        <v>11</v>
      </c>
      <c r="E29" s="1109">
        <v>8</v>
      </c>
      <c r="F29" s="1109">
        <v>16</v>
      </c>
      <c r="G29" s="1109">
        <v>-25</v>
      </c>
      <c r="H29" s="1109">
        <v>-112</v>
      </c>
      <c r="I29" s="1109">
        <v>-151</v>
      </c>
      <c r="J29" s="1109">
        <v>-57</v>
      </c>
      <c r="K29" s="1109">
        <v>-11</v>
      </c>
      <c r="L29" s="1109">
        <v>-13</v>
      </c>
      <c r="M29" s="1109">
        <v>-7</v>
      </c>
      <c r="N29" s="1109">
        <v>1</v>
      </c>
      <c r="O29" s="1109">
        <v>13</v>
      </c>
      <c r="P29" s="1109">
        <v>0</v>
      </c>
      <c r="Q29" s="1109">
        <v>21</v>
      </c>
      <c r="R29" s="1109">
        <v>10</v>
      </c>
      <c r="S29" s="1109">
        <v>-4</v>
      </c>
      <c r="T29" s="1109">
        <v>1</v>
      </c>
      <c r="U29" s="1109">
        <v>-5</v>
      </c>
      <c r="V29" s="1109">
        <v>0</v>
      </c>
      <c r="W29" s="1110"/>
      <c r="X29" s="1109">
        <v>-137</v>
      </c>
      <c r="Y29" s="1109">
        <v>15</v>
      </c>
      <c r="Z29" s="1109">
        <v>5</v>
      </c>
      <c r="AA29" s="1109">
        <v>8</v>
      </c>
      <c r="AB29" s="1109">
        <v>1</v>
      </c>
      <c r="AC29" s="1109">
        <v>-53</v>
      </c>
      <c r="AD29" s="1109">
        <v>-106</v>
      </c>
      <c r="AE29" s="1109">
        <v>-41</v>
      </c>
      <c r="AF29" s="1109">
        <v>1</v>
      </c>
      <c r="AG29" s="1109">
        <v>1</v>
      </c>
      <c r="AH29" s="1109">
        <v>6</v>
      </c>
      <c r="AI29" s="1109">
        <v>-2</v>
      </c>
      <c r="AJ29" s="1109">
        <v>10</v>
      </c>
      <c r="AK29" s="1109">
        <v>-4</v>
      </c>
      <c r="AL29" s="1109">
        <v>12</v>
      </c>
      <c r="AM29" s="1109">
        <v>6</v>
      </c>
      <c r="AN29" s="1109">
        <v>1</v>
      </c>
      <c r="AO29" s="1109">
        <v>4</v>
      </c>
      <c r="AP29" s="1109">
        <v>-1</v>
      </c>
      <c r="AQ29" s="1109">
        <v>0</v>
      </c>
      <c r="AR29" s="1097"/>
      <c r="AS29" s="1290">
        <v>-167</v>
      </c>
      <c r="AT29" s="1109">
        <v>-4</v>
      </c>
      <c r="AU29" s="1109">
        <v>3</v>
      </c>
      <c r="AV29" s="1109">
        <v>8</v>
      </c>
      <c r="AW29" s="1109">
        <v>-26</v>
      </c>
      <c r="AX29" s="1109">
        <v>-59</v>
      </c>
      <c r="AY29" s="1109">
        <v>-45</v>
      </c>
      <c r="AZ29" s="1109">
        <v>-16</v>
      </c>
      <c r="BA29" s="1109">
        <v>-12</v>
      </c>
      <c r="BB29" s="1109">
        <v>-14</v>
      </c>
      <c r="BC29" s="1109">
        <v>-13</v>
      </c>
      <c r="BD29" s="1109">
        <v>3</v>
      </c>
      <c r="BE29" s="1109">
        <v>3</v>
      </c>
      <c r="BF29" s="1109">
        <v>4</v>
      </c>
      <c r="BG29" s="1109">
        <v>9</v>
      </c>
      <c r="BH29" s="1109">
        <v>4</v>
      </c>
      <c r="BI29" s="1109">
        <v>-5</v>
      </c>
      <c r="BJ29" s="1109">
        <v>-3</v>
      </c>
      <c r="BK29" s="1109">
        <v>-4</v>
      </c>
      <c r="BL29" s="1110">
        <v>0</v>
      </c>
      <c r="BM29" s="1463"/>
    </row>
    <row r="30" spans="1:65">
      <c r="A30" s="1289">
        <v>217</v>
      </c>
      <c r="B30" s="1160" t="s">
        <v>21</v>
      </c>
      <c r="C30" s="1290">
        <v>392</v>
      </c>
      <c r="D30" s="1109">
        <v>247</v>
      </c>
      <c r="E30" s="1109">
        <v>30</v>
      </c>
      <c r="F30" s="1109">
        <v>11</v>
      </c>
      <c r="G30" s="1109">
        <v>6</v>
      </c>
      <c r="H30" s="1109">
        <v>-218</v>
      </c>
      <c r="I30" s="1109">
        <v>-15</v>
      </c>
      <c r="J30" s="1109">
        <v>183</v>
      </c>
      <c r="K30" s="1109">
        <v>118</v>
      </c>
      <c r="L30" s="1109">
        <v>34</v>
      </c>
      <c r="M30" s="1109">
        <v>5</v>
      </c>
      <c r="N30" s="1109">
        <v>25</v>
      </c>
      <c r="O30" s="1109">
        <v>53</v>
      </c>
      <c r="P30" s="1109">
        <v>12</v>
      </c>
      <c r="Q30" s="1109">
        <v>4</v>
      </c>
      <c r="R30" s="1109">
        <v>-11</v>
      </c>
      <c r="S30" s="1109">
        <v>-28</v>
      </c>
      <c r="T30" s="1109">
        <v>-39</v>
      </c>
      <c r="U30" s="1109">
        <v>-22</v>
      </c>
      <c r="V30" s="1109">
        <v>-3</v>
      </c>
      <c r="W30" s="1110"/>
      <c r="X30" s="1109">
        <v>153</v>
      </c>
      <c r="Y30" s="1109">
        <v>128</v>
      </c>
      <c r="Z30" s="1109">
        <v>20</v>
      </c>
      <c r="AA30" s="1109">
        <v>7</v>
      </c>
      <c r="AB30" s="1109">
        <v>-23</v>
      </c>
      <c r="AC30" s="1109">
        <v>-173</v>
      </c>
      <c r="AD30" s="1109">
        <v>-20</v>
      </c>
      <c r="AE30" s="1109">
        <v>100</v>
      </c>
      <c r="AF30" s="1109">
        <v>77</v>
      </c>
      <c r="AG30" s="1109">
        <v>28</v>
      </c>
      <c r="AH30" s="1109">
        <v>0</v>
      </c>
      <c r="AI30" s="1109">
        <v>11</v>
      </c>
      <c r="AJ30" s="1109">
        <v>28</v>
      </c>
      <c r="AK30" s="1109">
        <v>11</v>
      </c>
      <c r="AL30" s="1109">
        <v>5</v>
      </c>
      <c r="AM30" s="1109">
        <v>-4</v>
      </c>
      <c r="AN30" s="1109">
        <v>-7</v>
      </c>
      <c r="AO30" s="1109">
        <v>-17</v>
      </c>
      <c r="AP30" s="1109">
        <v>-18</v>
      </c>
      <c r="AQ30" s="1109">
        <v>0</v>
      </c>
      <c r="AR30" s="1097"/>
      <c r="AS30" s="1290">
        <v>239</v>
      </c>
      <c r="AT30" s="1109">
        <v>119</v>
      </c>
      <c r="AU30" s="1109">
        <v>10</v>
      </c>
      <c r="AV30" s="1109">
        <v>4</v>
      </c>
      <c r="AW30" s="1109">
        <v>29</v>
      </c>
      <c r="AX30" s="1109">
        <v>-45</v>
      </c>
      <c r="AY30" s="1109">
        <v>5</v>
      </c>
      <c r="AZ30" s="1109">
        <v>83</v>
      </c>
      <c r="BA30" s="1109">
        <v>41</v>
      </c>
      <c r="BB30" s="1109">
        <v>6</v>
      </c>
      <c r="BC30" s="1109">
        <v>5</v>
      </c>
      <c r="BD30" s="1109">
        <v>14</v>
      </c>
      <c r="BE30" s="1109">
        <v>25</v>
      </c>
      <c r="BF30" s="1109">
        <v>1</v>
      </c>
      <c r="BG30" s="1109">
        <v>-1</v>
      </c>
      <c r="BH30" s="1109">
        <v>-7</v>
      </c>
      <c r="BI30" s="1109">
        <v>-21</v>
      </c>
      <c r="BJ30" s="1109">
        <v>-22</v>
      </c>
      <c r="BK30" s="1109">
        <v>-4</v>
      </c>
      <c r="BL30" s="1110">
        <v>-3</v>
      </c>
      <c r="BM30" s="1463"/>
    </row>
    <row r="31" spans="1:65">
      <c r="A31" s="1289">
        <v>218</v>
      </c>
      <c r="B31" s="1160" t="s">
        <v>32</v>
      </c>
      <c r="C31" s="1290">
        <v>-119</v>
      </c>
      <c r="D31" s="1109">
        <v>26</v>
      </c>
      <c r="E31" s="1109">
        <v>12</v>
      </c>
      <c r="F31" s="1109">
        <v>-8</v>
      </c>
      <c r="G31" s="1109">
        <v>-16</v>
      </c>
      <c r="H31" s="1109">
        <v>-125</v>
      </c>
      <c r="I31" s="1109">
        <v>-13</v>
      </c>
      <c r="J31" s="1109">
        <v>-37</v>
      </c>
      <c r="K31" s="1109">
        <v>-17</v>
      </c>
      <c r="L31" s="1109">
        <v>10</v>
      </c>
      <c r="M31" s="1109">
        <v>4</v>
      </c>
      <c r="N31" s="1109">
        <v>25</v>
      </c>
      <c r="O31" s="1109">
        <v>5</v>
      </c>
      <c r="P31" s="1109">
        <v>-3</v>
      </c>
      <c r="Q31" s="1109">
        <v>6</v>
      </c>
      <c r="R31" s="1109">
        <v>-1</v>
      </c>
      <c r="S31" s="1109">
        <v>1</v>
      </c>
      <c r="T31" s="1109">
        <v>-1</v>
      </c>
      <c r="U31" s="1109">
        <v>7</v>
      </c>
      <c r="V31" s="1109">
        <v>6</v>
      </c>
      <c r="W31" s="1110"/>
      <c r="X31" s="1109">
        <v>-42</v>
      </c>
      <c r="Y31" s="1109">
        <v>8</v>
      </c>
      <c r="Z31" s="1109">
        <v>9</v>
      </c>
      <c r="AA31" s="1109">
        <v>-1</v>
      </c>
      <c r="AB31" s="1109">
        <v>-6</v>
      </c>
      <c r="AC31" s="1109">
        <v>-53</v>
      </c>
      <c r="AD31" s="1109">
        <v>7</v>
      </c>
      <c r="AE31" s="1109">
        <v>-20</v>
      </c>
      <c r="AF31" s="1109">
        <v>-7</v>
      </c>
      <c r="AG31" s="1109">
        <v>4</v>
      </c>
      <c r="AH31" s="1109">
        <v>10</v>
      </c>
      <c r="AI31" s="1109">
        <v>8</v>
      </c>
      <c r="AJ31" s="1109">
        <v>2</v>
      </c>
      <c r="AK31" s="1109">
        <v>-2</v>
      </c>
      <c r="AL31" s="1109">
        <v>5</v>
      </c>
      <c r="AM31" s="1109">
        <v>-5</v>
      </c>
      <c r="AN31" s="1109">
        <v>-2</v>
      </c>
      <c r="AO31" s="1109">
        <v>-1</v>
      </c>
      <c r="AP31" s="1109">
        <v>1</v>
      </c>
      <c r="AQ31" s="1109">
        <v>1</v>
      </c>
      <c r="AR31" s="1097"/>
      <c r="AS31" s="1290">
        <v>-77</v>
      </c>
      <c r="AT31" s="1109">
        <v>18</v>
      </c>
      <c r="AU31" s="1109">
        <v>3</v>
      </c>
      <c r="AV31" s="1109">
        <v>-7</v>
      </c>
      <c r="AW31" s="1109">
        <v>-10</v>
      </c>
      <c r="AX31" s="1109">
        <v>-72</v>
      </c>
      <c r="AY31" s="1109">
        <v>-20</v>
      </c>
      <c r="AZ31" s="1109">
        <v>-17</v>
      </c>
      <c r="BA31" s="1109">
        <v>-10</v>
      </c>
      <c r="BB31" s="1109">
        <v>6</v>
      </c>
      <c r="BC31" s="1109">
        <v>-6</v>
      </c>
      <c r="BD31" s="1109">
        <v>17</v>
      </c>
      <c r="BE31" s="1109">
        <v>3</v>
      </c>
      <c r="BF31" s="1109">
        <v>-1</v>
      </c>
      <c r="BG31" s="1109">
        <v>1</v>
      </c>
      <c r="BH31" s="1109">
        <v>4</v>
      </c>
      <c r="BI31" s="1109">
        <v>3</v>
      </c>
      <c r="BJ31" s="1109">
        <v>0</v>
      </c>
      <c r="BK31" s="1109">
        <v>6</v>
      </c>
      <c r="BL31" s="1110">
        <v>5</v>
      </c>
      <c r="BM31" s="1463"/>
    </row>
    <row r="32" spans="1:65">
      <c r="A32" s="1289">
        <v>219</v>
      </c>
      <c r="B32" s="1160" t="s">
        <v>22</v>
      </c>
      <c r="C32" s="1290">
        <v>-782</v>
      </c>
      <c r="D32" s="1109">
        <v>84</v>
      </c>
      <c r="E32" s="1109">
        <v>30</v>
      </c>
      <c r="F32" s="1109">
        <v>-8</v>
      </c>
      <c r="G32" s="1109">
        <v>35</v>
      </c>
      <c r="H32" s="1109">
        <v>-418</v>
      </c>
      <c r="I32" s="1109">
        <v>-386</v>
      </c>
      <c r="J32" s="1109">
        <v>-127</v>
      </c>
      <c r="K32" s="1109">
        <v>-2</v>
      </c>
      <c r="L32" s="1109">
        <v>13</v>
      </c>
      <c r="M32" s="1109">
        <v>-3</v>
      </c>
      <c r="N32" s="1109">
        <v>-41</v>
      </c>
      <c r="O32" s="1109">
        <v>-50</v>
      </c>
      <c r="P32" s="1109">
        <v>-1</v>
      </c>
      <c r="Q32" s="1109">
        <v>1</v>
      </c>
      <c r="R32" s="1109">
        <v>-5</v>
      </c>
      <c r="S32" s="1109">
        <v>0</v>
      </c>
      <c r="T32" s="1109">
        <v>21</v>
      </c>
      <c r="U32" s="1109">
        <v>38</v>
      </c>
      <c r="V32" s="1109">
        <v>37</v>
      </c>
      <c r="W32" s="1110"/>
      <c r="X32" s="1109">
        <v>-389</v>
      </c>
      <c r="Y32" s="1109">
        <v>35</v>
      </c>
      <c r="Z32" s="1109">
        <v>19</v>
      </c>
      <c r="AA32" s="1109">
        <v>3</v>
      </c>
      <c r="AB32" s="1109">
        <v>32</v>
      </c>
      <c r="AC32" s="1109">
        <v>-222</v>
      </c>
      <c r="AD32" s="1109">
        <v>-191</v>
      </c>
      <c r="AE32" s="1109">
        <v>-77</v>
      </c>
      <c r="AF32" s="1109">
        <v>13</v>
      </c>
      <c r="AG32" s="1109">
        <v>14</v>
      </c>
      <c r="AH32" s="1109">
        <v>14</v>
      </c>
      <c r="AI32" s="1109">
        <v>-13</v>
      </c>
      <c r="AJ32" s="1109">
        <v>-36</v>
      </c>
      <c r="AK32" s="1109">
        <v>0</v>
      </c>
      <c r="AL32" s="1109">
        <v>3</v>
      </c>
      <c r="AM32" s="1109">
        <v>1</v>
      </c>
      <c r="AN32" s="1109">
        <v>2</v>
      </c>
      <c r="AO32" s="1109">
        <v>2</v>
      </c>
      <c r="AP32" s="1109">
        <v>11</v>
      </c>
      <c r="AQ32" s="1109">
        <v>1</v>
      </c>
      <c r="AR32" s="1097"/>
      <c r="AS32" s="1290">
        <v>-393</v>
      </c>
      <c r="AT32" s="1109">
        <v>49</v>
      </c>
      <c r="AU32" s="1109">
        <v>11</v>
      </c>
      <c r="AV32" s="1109">
        <v>-11</v>
      </c>
      <c r="AW32" s="1109">
        <v>3</v>
      </c>
      <c r="AX32" s="1109">
        <v>-196</v>
      </c>
      <c r="AY32" s="1109">
        <v>-195</v>
      </c>
      <c r="AZ32" s="1109">
        <v>-50</v>
      </c>
      <c r="BA32" s="1109">
        <v>-15</v>
      </c>
      <c r="BB32" s="1109">
        <v>-1</v>
      </c>
      <c r="BC32" s="1109">
        <v>-17</v>
      </c>
      <c r="BD32" s="1109">
        <v>-28</v>
      </c>
      <c r="BE32" s="1109">
        <v>-14</v>
      </c>
      <c r="BF32" s="1109">
        <v>-1</v>
      </c>
      <c r="BG32" s="1109">
        <v>-2</v>
      </c>
      <c r="BH32" s="1109">
        <v>-6</v>
      </c>
      <c r="BI32" s="1109">
        <v>-2</v>
      </c>
      <c r="BJ32" s="1109">
        <v>19</v>
      </c>
      <c r="BK32" s="1109">
        <v>27</v>
      </c>
      <c r="BL32" s="1110">
        <v>36</v>
      </c>
      <c r="BM32" s="1463"/>
    </row>
    <row r="33" spans="1:65">
      <c r="A33" s="1289">
        <v>220</v>
      </c>
      <c r="B33" s="1160" t="s">
        <v>33</v>
      </c>
      <c r="C33" s="1290">
        <v>-176</v>
      </c>
      <c r="D33" s="1109">
        <v>32</v>
      </c>
      <c r="E33" s="1109">
        <v>6</v>
      </c>
      <c r="F33" s="1109">
        <v>8</v>
      </c>
      <c r="G33" s="1109">
        <v>-28</v>
      </c>
      <c r="H33" s="1109">
        <v>-73</v>
      </c>
      <c r="I33" s="1109">
        <v>-86</v>
      </c>
      <c r="J33" s="1109">
        <v>-15</v>
      </c>
      <c r="K33" s="1109">
        <v>-30</v>
      </c>
      <c r="L33" s="1109">
        <v>8</v>
      </c>
      <c r="M33" s="1109">
        <v>18</v>
      </c>
      <c r="N33" s="1109">
        <v>-5</v>
      </c>
      <c r="O33" s="1109">
        <v>1</v>
      </c>
      <c r="P33" s="1109">
        <v>8</v>
      </c>
      <c r="Q33" s="1109">
        <v>-3</v>
      </c>
      <c r="R33" s="1109">
        <v>-8</v>
      </c>
      <c r="S33" s="1109">
        <v>-9</v>
      </c>
      <c r="T33" s="1109">
        <v>1</v>
      </c>
      <c r="U33" s="1109">
        <v>0</v>
      </c>
      <c r="V33" s="1109">
        <v>-1</v>
      </c>
      <c r="W33" s="1110"/>
      <c r="X33" s="1109">
        <v>-82</v>
      </c>
      <c r="Y33" s="1109">
        <v>24</v>
      </c>
      <c r="Z33" s="1109">
        <v>-1</v>
      </c>
      <c r="AA33" s="1109">
        <v>6</v>
      </c>
      <c r="AB33" s="1109">
        <v>-24</v>
      </c>
      <c r="AC33" s="1109">
        <v>-24</v>
      </c>
      <c r="AD33" s="1109">
        <v>-46</v>
      </c>
      <c r="AE33" s="1109">
        <v>5</v>
      </c>
      <c r="AF33" s="1109">
        <v>-26</v>
      </c>
      <c r="AG33" s="1109">
        <v>5</v>
      </c>
      <c r="AH33" s="1109">
        <v>13</v>
      </c>
      <c r="AI33" s="1109">
        <v>-4</v>
      </c>
      <c r="AJ33" s="1109">
        <v>-5</v>
      </c>
      <c r="AK33" s="1109">
        <v>5</v>
      </c>
      <c r="AL33" s="1109">
        <v>0</v>
      </c>
      <c r="AM33" s="1109">
        <v>-5</v>
      </c>
      <c r="AN33" s="1109">
        <v>-7</v>
      </c>
      <c r="AO33" s="1109">
        <v>0</v>
      </c>
      <c r="AP33" s="1109">
        <v>1</v>
      </c>
      <c r="AQ33" s="1109">
        <v>1</v>
      </c>
      <c r="AR33" s="1097"/>
      <c r="AS33" s="1290">
        <v>-94</v>
      </c>
      <c r="AT33" s="1109">
        <v>8</v>
      </c>
      <c r="AU33" s="1109">
        <v>7</v>
      </c>
      <c r="AV33" s="1109">
        <v>2</v>
      </c>
      <c r="AW33" s="1109">
        <v>-4</v>
      </c>
      <c r="AX33" s="1109">
        <v>-49</v>
      </c>
      <c r="AY33" s="1109">
        <v>-40</v>
      </c>
      <c r="AZ33" s="1109">
        <v>-20</v>
      </c>
      <c r="BA33" s="1109">
        <v>-4</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-134</v>
      </c>
      <c r="D34" s="1109">
        <v>3</v>
      </c>
      <c r="E34" s="1109">
        <v>15</v>
      </c>
      <c r="F34" s="1109">
        <v>0</v>
      </c>
      <c r="G34" s="1109">
        <v>-43</v>
      </c>
      <c r="H34" s="1109">
        <v>-107</v>
      </c>
      <c r="I34" s="1109">
        <v>-22</v>
      </c>
      <c r="J34" s="1109">
        <v>5</v>
      </c>
      <c r="K34" s="1109">
        <v>12</v>
      </c>
      <c r="L34" s="1109">
        <v>-16</v>
      </c>
      <c r="M34" s="1109">
        <v>6</v>
      </c>
      <c r="N34" s="1109">
        <v>13</v>
      </c>
      <c r="O34" s="1109">
        <v>1</v>
      </c>
      <c r="P34" s="1109">
        <v>1</v>
      </c>
      <c r="Q34" s="1109">
        <v>9</v>
      </c>
      <c r="R34" s="1109">
        <v>2</v>
      </c>
      <c r="S34" s="1109">
        <v>-6</v>
      </c>
      <c r="T34" s="1109">
        <v>4</v>
      </c>
      <c r="U34" s="1109">
        <v>-9</v>
      </c>
      <c r="V34" s="1109">
        <v>-2</v>
      </c>
      <c r="W34" s="1110"/>
      <c r="X34" s="1109">
        <v>-111</v>
      </c>
      <c r="Y34" s="1109">
        <v>4</v>
      </c>
      <c r="Z34" s="1109">
        <v>7</v>
      </c>
      <c r="AA34" s="1109">
        <v>-2</v>
      </c>
      <c r="AB34" s="1109">
        <v>-34</v>
      </c>
      <c r="AC34" s="1109">
        <v>-60</v>
      </c>
      <c r="AD34" s="1109">
        <v>-12</v>
      </c>
      <c r="AE34" s="1109">
        <v>-14</v>
      </c>
      <c r="AF34" s="1109">
        <v>2</v>
      </c>
      <c r="AG34" s="1109">
        <v>-14</v>
      </c>
      <c r="AH34" s="1109">
        <v>3</v>
      </c>
      <c r="AI34" s="1109">
        <v>9</v>
      </c>
      <c r="AJ34" s="1109">
        <v>-3</v>
      </c>
      <c r="AK34" s="1109">
        <v>-3</v>
      </c>
      <c r="AL34" s="1109">
        <v>3</v>
      </c>
      <c r="AM34" s="1109">
        <v>8</v>
      </c>
      <c r="AN34" s="1109">
        <v>-2</v>
      </c>
      <c r="AO34" s="1109">
        <v>0</v>
      </c>
      <c r="AP34" s="1109">
        <v>-3</v>
      </c>
      <c r="AQ34" s="1109">
        <v>0</v>
      </c>
      <c r="AR34" s="1097"/>
      <c r="AS34" s="1290">
        <v>-23</v>
      </c>
      <c r="AT34" s="1109">
        <v>-1</v>
      </c>
      <c r="AU34" s="1109">
        <v>8</v>
      </c>
      <c r="AV34" s="1109">
        <v>2</v>
      </c>
      <c r="AW34" s="1109">
        <v>-9</v>
      </c>
      <c r="AX34" s="1109">
        <v>-47</v>
      </c>
      <c r="AY34" s="1109">
        <v>-10</v>
      </c>
      <c r="AZ34" s="1109">
        <v>19</v>
      </c>
      <c r="BA34" s="1109">
        <v>10</v>
      </c>
      <c r="BB34" s="1109">
        <v>-2</v>
      </c>
      <c r="BC34" s="1109">
        <v>3</v>
      </c>
      <c r="BD34" s="1109">
        <v>4</v>
      </c>
      <c r="BE34" s="1109">
        <v>4</v>
      </c>
      <c r="BF34" s="1109">
        <v>4</v>
      </c>
      <c r="BG34" s="1109">
        <v>6</v>
      </c>
      <c r="BH34" s="1109">
        <v>-6</v>
      </c>
      <c r="BI34" s="1109">
        <v>-4</v>
      </c>
      <c r="BJ34" s="1109">
        <v>4</v>
      </c>
      <c r="BK34" s="1109">
        <v>-6</v>
      </c>
      <c r="BL34" s="1110">
        <v>-2</v>
      </c>
      <c r="BM34" s="1463"/>
    </row>
    <row r="35" spans="1:65">
      <c r="A35" s="1289">
        <v>222</v>
      </c>
      <c r="B35" s="1160" t="s">
        <v>648</v>
      </c>
      <c r="C35" s="1290">
        <v>-145</v>
      </c>
      <c r="D35" s="1109">
        <v>1</v>
      </c>
      <c r="E35" s="1109">
        <v>-7</v>
      </c>
      <c r="F35" s="1109">
        <v>-2</v>
      </c>
      <c r="G35" s="1109">
        <v>-20</v>
      </c>
      <c r="H35" s="1109">
        <v>-79</v>
      </c>
      <c r="I35" s="1109">
        <v>-2</v>
      </c>
      <c r="J35" s="1109">
        <v>-14</v>
      </c>
      <c r="K35" s="1109">
        <v>-12</v>
      </c>
      <c r="L35" s="1109">
        <v>3</v>
      </c>
      <c r="M35" s="1109">
        <v>3</v>
      </c>
      <c r="N35" s="1109">
        <v>-5</v>
      </c>
      <c r="O35" s="1109">
        <v>2</v>
      </c>
      <c r="P35" s="1109">
        <v>-2</v>
      </c>
      <c r="Q35" s="1109">
        <v>4</v>
      </c>
      <c r="R35" s="1109">
        <v>-6</v>
      </c>
      <c r="S35" s="1109">
        <v>2</v>
      </c>
      <c r="T35" s="1109">
        <v>-3</v>
      </c>
      <c r="U35" s="1109">
        <v>-2</v>
      </c>
      <c r="V35" s="1109">
        <v>-6</v>
      </c>
      <c r="W35" s="1110"/>
      <c r="X35" s="1109">
        <v>-74</v>
      </c>
      <c r="Y35" s="1109">
        <v>7</v>
      </c>
      <c r="Z35" s="1109">
        <v>-1</v>
      </c>
      <c r="AA35" s="1109">
        <v>-1</v>
      </c>
      <c r="AB35" s="1109">
        <v>-10</v>
      </c>
      <c r="AC35" s="1109">
        <v>-51</v>
      </c>
      <c r="AD35" s="1109">
        <v>-6</v>
      </c>
      <c r="AE35" s="1109">
        <v>-9</v>
      </c>
      <c r="AF35" s="1109">
        <v>-3</v>
      </c>
      <c r="AG35" s="1109">
        <v>0</v>
      </c>
      <c r="AH35" s="1109">
        <v>0</v>
      </c>
      <c r="AI35" s="1109">
        <v>-4</v>
      </c>
      <c r="AJ35" s="1109">
        <v>0</v>
      </c>
      <c r="AK35" s="1109">
        <v>0</v>
      </c>
      <c r="AL35" s="1109">
        <v>6</v>
      </c>
      <c r="AM35" s="1109">
        <v>0</v>
      </c>
      <c r="AN35" s="1109">
        <v>-2</v>
      </c>
      <c r="AO35" s="1109">
        <v>1</v>
      </c>
      <c r="AP35" s="1109">
        <v>-1</v>
      </c>
      <c r="AQ35" s="1109">
        <v>0</v>
      </c>
      <c r="AR35" s="1097"/>
      <c r="AS35" s="1290">
        <v>-71</v>
      </c>
      <c r="AT35" s="1109">
        <v>-6</v>
      </c>
      <c r="AU35" s="1109">
        <v>-6</v>
      </c>
      <c r="AV35" s="1109">
        <v>-1</v>
      </c>
      <c r="AW35" s="1109">
        <v>-10</v>
      </c>
      <c r="AX35" s="1109">
        <v>-28</v>
      </c>
      <c r="AY35" s="1109">
        <v>4</v>
      </c>
      <c r="AZ35" s="1109">
        <v>-5</v>
      </c>
      <c r="BA35" s="1109">
        <v>-9</v>
      </c>
      <c r="BB35" s="1109">
        <v>3</v>
      </c>
      <c r="BC35" s="1109">
        <v>3</v>
      </c>
      <c r="BD35" s="1109">
        <v>-1</v>
      </c>
      <c r="BE35" s="1109">
        <v>2</v>
      </c>
      <c r="BF35" s="1109">
        <v>-2</v>
      </c>
      <c r="BG35" s="1109">
        <v>-2</v>
      </c>
      <c r="BH35" s="1109">
        <v>-6</v>
      </c>
      <c r="BI35" s="1109">
        <v>4</v>
      </c>
      <c r="BJ35" s="1109">
        <v>-4</v>
      </c>
      <c r="BK35" s="1109">
        <v>-1</v>
      </c>
      <c r="BL35" s="1110">
        <v>-6</v>
      </c>
      <c r="BM35" s="1463"/>
    </row>
    <row r="36" spans="1:65">
      <c r="A36" s="1289">
        <v>223</v>
      </c>
      <c r="B36" s="1160" t="s">
        <v>649</v>
      </c>
      <c r="C36" s="1290">
        <v>-237</v>
      </c>
      <c r="D36" s="1109">
        <v>24</v>
      </c>
      <c r="E36" s="1109">
        <v>-5</v>
      </c>
      <c r="F36" s="1109">
        <v>-5</v>
      </c>
      <c r="G36" s="1109">
        <v>-62</v>
      </c>
      <c r="H36" s="1109">
        <v>-158</v>
      </c>
      <c r="I36" s="1109">
        <v>-34</v>
      </c>
      <c r="J36" s="1109">
        <v>-45</v>
      </c>
      <c r="K36" s="1109">
        <v>-1</v>
      </c>
      <c r="L36" s="1109">
        <v>5</v>
      </c>
      <c r="M36" s="1109">
        <v>14</v>
      </c>
      <c r="N36" s="1109">
        <v>15</v>
      </c>
      <c r="O36" s="1109">
        <v>1</v>
      </c>
      <c r="P36" s="1109">
        <v>9</v>
      </c>
      <c r="Q36" s="1109">
        <v>8</v>
      </c>
      <c r="R36" s="1109">
        <v>7</v>
      </c>
      <c r="S36" s="1109">
        <v>10</v>
      </c>
      <c r="T36" s="1109">
        <v>-8</v>
      </c>
      <c r="U36" s="1109">
        <v>-5</v>
      </c>
      <c r="V36" s="1109">
        <v>-7</v>
      </c>
      <c r="W36" s="1110"/>
      <c r="X36" s="1109">
        <v>-106</v>
      </c>
      <c r="Y36" s="1109">
        <v>10</v>
      </c>
      <c r="Z36" s="1109">
        <v>-4</v>
      </c>
      <c r="AA36" s="1109">
        <v>3</v>
      </c>
      <c r="AB36" s="1109">
        <v>-36</v>
      </c>
      <c r="AC36" s="1109">
        <v>-67</v>
      </c>
      <c r="AD36" s="1109">
        <v>-12</v>
      </c>
      <c r="AE36" s="1109">
        <v>-26</v>
      </c>
      <c r="AF36" s="1109">
        <v>5</v>
      </c>
      <c r="AG36" s="1109">
        <v>-5</v>
      </c>
      <c r="AH36" s="1109">
        <v>13</v>
      </c>
      <c r="AI36" s="1109">
        <v>11</v>
      </c>
      <c r="AJ36" s="1109">
        <v>-6</v>
      </c>
      <c r="AK36" s="1109">
        <v>4</v>
      </c>
      <c r="AL36" s="1109">
        <v>7</v>
      </c>
      <c r="AM36" s="1109">
        <v>3</v>
      </c>
      <c r="AN36" s="1109">
        <v>5</v>
      </c>
      <c r="AO36" s="1109">
        <v>-4</v>
      </c>
      <c r="AP36" s="1109">
        <v>-3</v>
      </c>
      <c r="AQ36" s="1109">
        <v>-4</v>
      </c>
      <c r="AR36" s="1097"/>
      <c r="AS36" s="1290">
        <v>-131</v>
      </c>
      <c r="AT36" s="1109">
        <v>14</v>
      </c>
      <c r="AU36" s="1109">
        <v>-1</v>
      </c>
      <c r="AV36" s="1109">
        <v>-8</v>
      </c>
      <c r="AW36" s="1109">
        <v>-26</v>
      </c>
      <c r="AX36" s="1109">
        <v>-91</v>
      </c>
      <c r="AY36" s="1109">
        <v>-22</v>
      </c>
      <c r="AZ36" s="1109">
        <v>-19</v>
      </c>
      <c r="BA36" s="1109">
        <v>-6</v>
      </c>
      <c r="BB36" s="1109">
        <v>10</v>
      </c>
      <c r="BC36" s="1109">
        <v>1</v>
      </c>
      <c r="BD36" s="1109">
        <v>4</v>
      </c>
      <c r="BE36" s="1109">
        <v>7</v>
      </c>
      <c r="BF36" s="1109">
        <v>5</v>
      </c>
      <c r="BG36" s="1109">
        <v>1</v>
      </c>
      <c r="BH36" s="1109">
        <v>4</v>
      </c>
      <c r="BI36" s="1109">
        <v>5</v>
      </c>
      <c r="BJ36" s="1109">
        <v>-4</v>
      </c>
      <c r="BK36" s="1109">
        <v>-2</v>
      </c>
      <c r="BL36" s="1110">
        <v>-3</v>
      </c>
      <c r="BM36" s="1463"/>
    </row>
    <row r="37" spans="1:65">
      <c r="A37" s="1289">
        <v>224</v>
      </c>
      <c r="B37" s="1160" t="s">
        <v>650</v>
      </c>
      <c r="C37" s="1290">
        <v>-240</v>
      </c>
      <c r="D37" s="1109">
        <v>7</v>
      </c>
      <c r="E37" s="1109">
        <v>-12</v>
      </c>
      <c r="F37" s="1109">
        <v>-1</v>
      </c>
      <c r="G37" s="1109">
        <v>-9</v>
      </c>
      <c r="H37" s="1109">
        <v>-189</v>
      </c>
      <c r="I37" s="1109">
        <v>-15</v>
      </c>
      <c r="J37" s="1109">
        <v>-33</v>
      </c>
      <c r="K37" s="1109">
        <v>0</v>
      </c>
      <c r="L37" s="1109">
        <v>-2</v>
      </c>
      <c r="M37" s="1109">
        <v>3</v>
      </c>
      <c r="N37" s="1109">
        <v>-2</v>
      </c>
      <c r="O37" s="1109">
        <v>14</v>
      </c>
      <c r="P37" s="1109">
        <v>6</v>
      </c>
      <c r="Q37" s="1109">
        <v>1</v>
      </c>
      <c r="R37" s="1109">
        <v>-10</v>
      </c>
      <c r="S37" s="1109">
        <v>2</v>
      </c>
      <c r="T37" s="1109">
        <v>4</v>
      </c>
      <c r="U37" s="1109">
        <v>-4</v>
      </c>
      <c r="V37" s="1109">
        <v>0</v>
      </c>
      <c r="W37" s="1110"/>
      <c r="X37" s="1109">
        <v>-85</v>
      </c>
      <c r="Y37" s="1109">
        <v>4</v>
      </c>
      <c r="Z37" s="1109">
        <v>-11</v>
      </c>
      <c r="AA37" s="1109">
        <v>8</v>
      </c>
      <c r="AB37" s="1109">
        <v>-6</v>
      </c>
      <c r="AC37" s="1109">
        <v>-86</v>
      </c>
      <c r="AD37" s="1109">
        <v>-2</v>
      </c>
      <c r="AE37" s="1109">
        <v>-14</v>
      </c>
      <c r="AF37" s="1109">
        <v>2</v>
      </c>
      <c r="AG37" s="1109">
        <v>0</v>
      </c>
      <c r="AH37" s="1109">
        <v>6</v>
      </c>
      <c r="AI37" s="1109">
        <v>0</v>
      </c>
      <c r="AJ37" s="1109">
        <v>9</v>
      </c>
      <c r="AK37" s="1109">
        <v>4</v>
      </c>
      <c r="AL37" s="1109">
        <v>1</v>
      </c>
      <c r="AM37" s="1109">
        <v>-5</v>
      </c>
      <c r="AN37" s="1109">
        <v>2</v>
      </c>
      <c r="AO37" s="1109">
        <v>0</v>
      </c>
      <c r="AP37" s="1109">
        <v>2</v>
      </c>
      <c r="AQ37" s="1109">
        <v>1</v>
      </c>
      <c r="AR37" s="1097"/>
      <c r="AS37" s="1290">
        <v>-155</v>
      </c>
      <c r="AT37" s="1109">
        <v>3</v>
      </c>
      <c r="AU37" s="1109">
        <v>-1</v>
      </c>
      <c r="AV37" s="1109">
        <v>-9</v>
      </c>
      <c r="AW37" s="1109">
        <v>-3</v>
      </c>
      <c r="AX37" s="1109">
        <v>-103</v>
      </c>
      <c r="AY37" s="1109">
        <v>-13</v>
      </c>
      <c r="AZ37" s="1109">
        <v>-19</v>
      </c>
      <c r="BA37" s="1109">
        <v>-2</v>
      </c>
      <c r="BB37" s="1109">
        <v>-2</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-239</v>
      </c>
      <c r="D38" s="1109">
        <v>-24</v>
      </c>
      <c r="E38" s="1109">
        <v>2</v>
      </c>
      <c r="F38" s="1109">
        <v>3</v>
      </c>
      <c r="G38" s="1109">
        <v>-41</v>
      </c>
      <c r="H38" s="1109">
        <v>-89</v>
      </c>
      <c r="I38" s="1109">
        <v>-41</v>
      </c>
      <c r="J38" s="1109">
        <v>-16</v>
      </c>
      <c r="K38" s="1109">
        <v>-5</v>
      </c>
      <c r="L38" s="1109">
        <v>0</v>
      </c>
      <c r="M38" s="1109">
        <v>-10</v>
      </c>
      <c r="N38" s="1109">
        <v>-4</v>
      </c>
      <c r="O38" s="1109">
        <v>2</v>
      </c>
      <c r="P38" s="1109">
        <v>3</v>
      </c>
      <c r="Q38" s="1109">
        <v>-2</v>
      </c>
      <c r="R38" s="1109">
        <v>5</v>
      </c>
      <c r="S38" s="1109">
        <v>-2</v>
      </c>
      <c r="T38" s="1109">
        <v>-8</v>
      </c>
      <c r="U38" s="1109">
        <v>-3</v>
      </c>
      <c r="V38" s="1109">
        <v>-9</v>
      </c>
      <c r="W38" s="1110"/>
      <c r="X38" s="1109">
        <v>-110</v>
      </c>
      <c r="Y38" s="1109">
        <v>-10</v>
      </c>
      <c r="Z38" s="1109">
        <v>-1</v>
      </c>
      <c r="AA38" s="1109">
        <v>1</v>
      </c>
      <c r="AB38" s="1109">
        <v>-25</v>
      </c>
      <c r="AC38" s="1109">
        <v>-45</v>
      </c>
      <c r="AD38" s="1109">
        <v>-5</v>
      </c>
      <c r="AE38" s="1109">
        <v>-8</v>
      </c>
      <c r="AF38" s="1109">
        <v>-5</v>
      </c>
      <c r="AG38" s="1109">
        <v>-3</v>
      </c>
      <c r="AH38" s="1109">
        <v>-5</v>
      </c>
      <c r="AI38" s="1109">
        <v>2</v>
      </c>
      <c r="AJ38" s="1109">
        <v>1</v>
      </c>
      <c r="AK38" s="1109">
        <v>1</v>
      </c>
      <c r="AL38" s="1109">
        <v>-4</v>
      </c>
      <c r="AM38" s="1109">
        <v>2</v>
      </c>
      <c r="AN38" s="1109">
        <v>1</v>
      </c>
      <c r="AO38" s="1109">
        <v>-2</v>
      </c>
      <c r="AP38" s="1109">
        <v>-2</v>
      </c>
      <c r="AQ38" s="1109">
        <v>-3</v>
      </c>
      <c r="AR38" s="1097"/>
      <c r="AS38" s="1290">
        <v>-129</v>
      </c>
      <c r="AT38" s="1109">
        <v>-14</v>
      </c>
      <c r="AU38" s="1109">
        <v>3</v>
      </c>
      <c r="AV38" s="1109">
        <v>2</v>
      </c>
      <c r="AW38" s="1109">
        <v>-16</v>
      </c>
      <c r="AX38" s="1109">
        <v>-44</v>
      </c>
      <c r="AY38" s="1109">
        <v>-36</v>
      </c>
      <c r="AZ38" s="1109">
        <v>-8</v>
      </c>
      <c r="BA38" s="1109">
        <v>0</v>
      </c>
      <c r="BB38" s="1109">
        <v>3</v>
      </c>
      <c r="BC38" s="1109">
        <v>-5</v>
      </c>
      <c r="BD38" s="1109">
        <v>-6</v>
      </c>
      <c r="BE38" s="1109">
        <v>1</v>
      </c>
      <c r="BF38" s="1109">
        <v>2</v>
      </c>
      <c r="BG38" s="1109">
        <v>2</v>
      </c>
      <c r="BH38" s="1109">
        <v>3</v>
      </c>
      <c r="BI38" s="1109">
        <v>-3</v>
      </c>
      <c r="BJ38" s="1109">
        <v>-6</v>
      </c>
      <c r="BK38" s="1109">
        <v>-1</v>
      </c>
      <c r="BL38" s="1110">
        <v>-6</v>
      </c>
      <c r="BM38" s="1463"/>
    </row>
    <row r="39" spans="1:65">
      <c r="A39" s="1289">
        <v>226</v>
      </c>
      <c r="B39" s="1160" t="s">
        <v>652</v>
      </c>
      <c r="C39" s="1290">
        <v>145</v>
      </c>
      <c r="D39" s="1109">
        <v>37</v>
      </c>
      <c r="E39" s="1109">
        <v>19</v>
      </c>
      <c r="F39" s="1109">
        <v>11</v>
      </c>
      <c r="G39" s="1109">
        <v>-36</v>
      </c>
      <c r="H39" s="1109">
        <v>-68</v>
      </c>
      <c r="I39" s="1109">
        <v>12</v>
      </c>
      <c r="J39" s="1109">
        <v>6</v>
      </c>
      <c r="K39" s="1109">
        <v>41</v>
      </c>
      <c r="L39" s="1109">
        <v>26</v>
      </c>
      <c r="M39" s="1109">
        <v>15</v>
      </c>
      <c r="N39" s="1109">
        <v>24</v>
      </c>
      <c r="O39" s="1109">
        <v>14</v>
      </c>
      <c r="P39" s="1109">
        <v>16</v>
      </c>
      <c r="Q39" s="1109">
        <v>15</v>
      </c>
      <c r="R39" s="1109">
        <v>11</v>
      </c>
      <c r="S39" s="1109">
        <v>-5</v>
      </c>
      <c r="T39" s="1109">
        <v>4</v>
      </c>
      <c r="U39" s="1109">
        <v>-3</v>
      </c>
      <c r="V39" s="1109">
        <v>6</v>
      </c>
      <c r="W39" s="1110"/>
      <c r="X39" s="1109">
        <v>66</v>
      </c>
      <c r="Y39" s="1109">
        <v>23</v>
      </c>
      <c r="Z39" s="1109">
        <v>12</v>
      </c>
      <c r="AA39" s="1109">
        <v>6</v>
      </c>
      <c r="AB39" s="1109">
        <v>-32</v>
      </c>
      <c r="AC39" s="1109">
        <v>-36</v>
      </c>
      <c r="AD39" s="1109">
        <v>5</v>
      </c>
      <c r="AE39" s="1109">
        <v>4</v>
      </c>
      <c r="AF39" s="1109">
        <v>16</v>
      </c>
      <c r="AG39" s="1109">
        <v>8</v>
      </c>
      <c r="AH39" s="1109">
        <v>0</v>
      </c>
      <c r="AI39" s="1109">
        <v>19</v>
      </c>
      <c r="AJ39" s="1109">
        <v>6</v>
      </c>
      <c r="AK39" s="1109">
        <v>13</v>
      </c>
      <c r="AL39" s="1109">
        <v>10</v>
      </c>
      <c r="AM39" s="1109">
        <v>8</v>
      </c>
      <c r="AN39" s="1109">
        <v>-2</v>
      </c>
      <c r="AO39" s="1109">
        <v>2</v>
      </c>
      <c r="AP39" s="1109">
        <v>2</v>
      </c>
      <c r="AQ39" s="1109">
        <v>2</v>
      </c>
      <c r="AR39" s="1097"/>
      <c r="AS39" s="1290">
        <v>79</v>
      </c>
      <c r="AT39" s="1109">
        <v>14</v>
      </c>
      <c r="AU39" s="1109">
        <v>7</v>
      </c>
      <c r="AV39" s="1109">
        <v>5</v>
      </c>
      <c r="AW39" s="1109">
        <v>-4</v>
      </c>
      <c r="AX39" s="1109">
        <v>-32</v>
      </c>
      <c r="AY39" s="1109">
        <v>7</v>
      </c>
      <c r="AZ39" s="1109">
        <v>2</v>
      </c>
      <c r="BA39" s="1109">
        <v>25</v>
      </c>
      <c r="BB39" s="1109">
        <v>18</v>
      </c>
      <c r="BC39" s="1109">
        <v>15</v>
      </c>
      <c r="BD39" s="1109">
        <v>5</v>
      </c>
      <c r="BE39" s="1109">
        <v>8</v>
      </c>
      <c r="BF39" s="1109">
        <v>3</v>
      </c>
      <c r="BG39" s="1109">
        <v>5</v>
      </c>
      <c r="BH39" s="1109">
        <v>3</v>
      </c>
      <c r="BI39" s="1109">
        <v>-3</v>
      </c>
      <c r="BJ39" s="1109">
        <v>2</v>
      </c>
      <c r="BK39" s="1109">
        <v>-5</v>
      </c>
      <c r="BL39" s="1110">
        <v>4</v>
      </c>
      <c r="BM39" s="1463"/>
    </row>
    <row r="40" spans="1:65">
      <c r="A40" s="1289">
        <v>227</v>
      </c>
      <c r="B40" s="1160" t="s">
        <v>653</v>
      </c>
      <c r="C40" s="1290">
        <v>-283</v>
      </c>
      <c r="D40" s="1109">
        <v>18</v>
      </c>
      <c r="E40" s="1109">
        <v>1</v>
      </c>
      <c r="F40" s="1109">
        <v>-4</v>
      </c>
      <c r="G40" s="1109">
        <v>-42</v>
      </c>
      <c r="H40" s="1109">
        <v>-166</v>
      </c>
      <c r="I40" s="1109">
        <v>-60</v>
      </c>
      <c r="J40" s="1109">
        <v>-16</v>
      </c>
      <c r="K40" s="1109">
        <v>5</v>
      </c>
      <c r="L40" s="1109">
        <v>-10</v>
      </c>
      <c r="M40" s="1109">
        <v>-15</v>
      </c>
      <c r="N40" s="1109">
        <v>-2</v>
      </c>
      <c r="O40" s="1109">
        <v>-9</v>
      </c>
      <c r="P40" s="1109">
        <v>7</v>
      </c>
      <c r="Q40" s="1109">
        <v>3</v>
      </c>
      <c r="R40" s="1109">
        <v>2</v>
      </c>
      <c r="S40" s="1109">
        <v>4</v>
      </c>
      <c r="T40" s="1109">
        <v>5</v>
      </c>
      <c r="U40" s="1109">
        <v>-5</v>
      </c>
      <c r="V40" s="1109">
        <v>1</v>
      </c>
      <c r="W40" s="1110"/>
      <c r="X40" s="1109">
        <v>-143</v>
      </c>
      <c r="Y40" s="1109">
        <v>9</v>
      </c>
      <c r="Z40" s="1109">
        <v>2</v>
      </c>
      <c r="AA40" s="1109">
        <v>-1</v>
      </c>
      <c r="AB40" s="1109">
        <v>-24</v>
      </c>
      <c r="AC40" s="1109">
        <v>-81</v>
      </c>
      <c r="AD40" s="1109">
        <v>-27</v>
      </c>
      <c r="AE40" s="1109">
        <v>-11</v>
      </c>
      <c r="AF40" s="1109">
        <v>3</v>
      </c>
      <c r="AG40" s="1109">
        <v>-8</v>
      </c>
      <c r="AH40" s="1109">
        <v>-7</v>
      </c>
      <c r="AI40" s="1109">
        <v>-2</v>
      </c>
      <c r="AJ40" s="1109">
        <v>-3</v>
      </c>
      <c r="AK40" s="1109">
        <v>3</v>
      </c>
      <c r="AL40" s="1109">
        <v>1</v>
      </c>
      <c r="AM40" s="1109">
        <v>4</v>
      </c>
      <c r="AN40" s="1109">
        <v>0</v>
      </c>
      <c r="AO40" s="1109">
        <v>0</v>
      </c>
      <c r="AP40" s="1109">
        <v>0</v>
      </c>
      <c r="AQ40" s="1109">
        <v>-1</v>
      </c>
      <c r="AR40" s="1097"/>
      <c r="AS40" s="1290">
        <v>-140</v>
      </c>
      <c r="AT40" s="1109">
        <v>9</v>
      </c>
      <c r="AU40" s="1109">
        <v>-1</v>
      </c>
      <c r="AV40" s="1109">
        <v>-3</v>
      </c>
      <c r="AW40" s="1109">
        <v>-18</v>
      </c>
      <c r="AX40" s="1109">
        <v>-85</v>
      </c>
      <c r="AY40" s="1109">
        <v>-33</v>
      </c>
      <c r="AZ40" s="1109">
        <v>-5</v>
      </c>
      <c r="BA40" s="1109">
        <v>2</v>
      </c>
      <c r="BB40" s="1109">
        <v>-2</v>
      </c>
      <c r="BC40" s="1109">
        <v>-8</v>
      </c>
      <c r="BD40" s="1109">
        <v>0</v>
      </c>
      <c r="BE40" s="1109">
        <v>-6</v>
      </c>
      <c r="BF40" s="1109">
        <v>4</v>
      </c>
      <c r="BG40" s="1109">
        <v>2</v>
      </c>
      <c r="BH40" s="1109">
        <v>-2</v>
      </c>
      <c r="BI40" s="1109">
        <v>4</v>
      </c>
      <c r="BJ40" s="1109">
        <v>5</v>
      </c>
      <c r="BK40" s="1109">
        <v>-5</v>
      </c>
      <c r="BL40" s="1110">
        <v>2</v>
      </c>
      <c r="BM40" s="1463"/>
    </row>
    <row r="41" spans="1:65">
      <c r="A41" s="1289">
        <v>228</v>
      </c>
      <c r="B41" s="1160" t="s">
        <v>654</v>
      </c>
      <c r="C41" s="1290">
        <v>-16</v>
      </c>
      <c r="D41" s="1109">
        <v>8</v>
      </c>
      <c r="E41" s="1109">
        <v>10</v>
      </c>
      <c r="F41" s="1109">
        <v>5</v>
      </c>
      <c r="G41" s="1109">
        <v>18</v>
      </c>
      <c r="H41" s="1109">
        <v>-117</v>
      </c>
      <c r="I41" s="1109">
        <v>-18</v>
      </c>
      <c r="J41" s="1109">
        <v>24</v>
      </c>
      <c r="K41" s="1109">
        <v>15</v>
      </c>
      <c r="L41" s="1109">
        <v>9</v>
      </c>
      <c r="M41" s="1109">
        <v>19</v>
      </c>
      <c r="N41" s="1109">
        <v>12</v>
      </c>
      <c r="O41" s="1109">
        <v>4</v>
      </c>
      <c r="P41" s="1109">
        <v>-5</v>
      </c>
      <c r="Q41" s="1109">
        <v>3</v>
      </c>
      <c r="R41" s="1109">
        <v>12</v>
      </c>
      <c r="S41" s="1109">
        <v>-5</v>
      </c>
      <c r="T41" s="1109">
        <v>-6</v>
      </c>
      <c r="U41" s="1109">
        <v>3</v>
      </c>
      <c r="V41" s="1109">
        <v>-7</v>
      </c>
      <c r="W41" s="1110"/>
      <c r="X41" s="1109">
        <v>2</v>
      </c>
      <c r="Y41" s="1109">
        <v>11</v>
      </c>
      <c r="Z41" s="1109">
        <v>3</v>
      </c>
      <c r="AA41" s="1109">
        <v>-4</v>
      </c>
      <c r="AB41" s="1109">
        <v>9</v>
      </c>
      <c r="AC41" s="1109">
        <v>-48</v>
      </c>
      <c r="AD41" s="1109">
        <v>-24</v>
      </c>
      <c r="AE41" s="1109">
        <v>-1</v>
      </c>
      <c r="AF41" s="1109">
        <v>15</v>
      </c>
      <c r="AG41" s="1109">
        <v>5</v>
      </c>
      <c r="AH41" s="1109">
        <v>14</v>
      </c>
      <c r="AI41" s="1109">
        <v>11</v>
      </c>
      <c r="AJ41" s="1109">
        <v>8</v>
      </c>
      <c r="AK41" s="1109">
        <v>-7</v>
      </c>
      <c r="AL41" s="1109">
        <v>4</v>
      </c>
      <c r="AM41" s="1109">
        <v>9</v>
      </c>
      <c r="AN41" s="1109">
        <v>-1</v>
      </c>
      <c r="AO41" s="1109">
        <v>-2</v>
      </c>
      <c r="AP41" s="1109">
        <v>2</v>
      </c>
      <c r="AQ41" s="1109">
        <v>-2</v>
      </c>
      <c r="AR41" s="1097"/>
      <c r="AS41" s="1290">
        <v>-18</v>
      </c>
      <c r="AT41" s="1109">
        <v>-3</v>
      </c>
      <c r="AU41" s="1109">
        <v>7</v>
      </c>
      <c r="AV41" s="1109">
        <v>9</v>
      </c>
      <c r="AW41" s="1109">
        <v>9</v>
      </c>
      <c r="AX41" s="1109">
        <v>-69</v>
      </c>
      <c r="AY41" s="1109">
        <v>6</v>
      </c>
      <c r="AZ41" s="1109">
        <v>25</v>
      </c>
      <c r="BA41" s="1109">
        <v>0</v>
      </c>
      <c r="BB41" s="1109">
        <v>4</v>
      </c>
      <c r="BC41" s="1109">
        <v>5</v>
      </c>
      <c r="BD41" s="1109">
        <v>1</v>
      </c>
      <c r="BE41" s="1109">
        <v>-4</v>
      </c>
      <c r="BF41" s="1109">
        <v>2</v>
      </c>
      <c r="BG41" s="1109">
        <v>-1</v>
      </c>
      <c r="BH41" s="1109">
        <v>3</v>
      </c>
      <c r="BI41" s="1109">
        <v>-4</v>
      </c>
      <c r="BJ41" s="1109">
        <v>-4</v>
      </c>
      <c r="BK41" s="1109">
        <v>1</v>
      </c>
      <c r="BL41" s="1110">
        <v>-5</v>
      </c>
      <c r="BM41" s="1463"/>
    </row>
    <row r="42" spans="1:65">
      <c r="A42" s="1289">
        <v>229</v>
      </c>
      <c r="B42" s="1160" t="s">
        <v>655</v>
      </c>
      <c r="C42" s="1290">
        <v>-291</v>
      </c>
      <c r="D42" s="1109">
        <v>68</v>
      </c>
      <c r="E42" s="1109">
        <v>-10</v>
      </c>
      <c r="F42" s="1109">
        <v>4</v>
      </c>
      <c r="G42" s="1109">
        <v>-37</v>
      </c>
      <c r="H42" s="1109">
        <v>-217</v>
      </c>
      <c r="I42" s="1109">
        <v>-113</v>
      </c>
      <c r="J42" s="1109">
        <v>3</v>
      </c>
      <c r="K42" s="1109">
        <v>10</v>
      </c>
      <c r="L42" s="1109">
        <v>1</v>
      </c>
      <c r="M42" s="1109">
        <v>7</v>
      </c>
      <c r="N42" s="1109">
        <v>13</v>
      </c>
      <c r="O42" s="1109">
        <v>11</v>
      </c>
      <c r="P42" s="1109">
        <v>-17</v>
      </c>
      <c r="Q42" s="1109">
        <v>4</v>
      </c>
      <c r="R42" s="1109">
        <v>-4</v>
      </c>
      <c r="S42" s="1109">
        <v>5</v>
      </c>
      <c r="T42" s="1109">
        <v>-5</v>
      </c>
      <c r="U42" s="1109">
        <v>-8</v>
      </c>
      <c r="V42" s="1109">
        <v>-6</v>
      </c>
      <c r="W42" s="1110"/>
      <c r="X42" s="1109">
        <v>-174</v>
      </c>
      <c r="Y42" s="1109">
        <v>26</v>
      </c>
      <c r="Z42" s="1109">
        <v>-3</v>
      </c>
      <c r="AA42" s="1109">
        <v>0</v>
      </c>
      <c r="AB42" s="1109">
        <v>-31</v>
      </c>
      <c r="AC42" s="1109">
        <v>-116</v>
      </c>
      <c r="AD42" s="1109">
        <v>-75</v>
      </c>
      <c r="AE42" s="1109">
        <v>8</v>
      </c>
      <c r="AF42" s="1109">
        <v>9</v>
      </c>
      <c r="AG42" s="1109">
        <v>-4</v>
      </c>
      <c r="AH42" s="1109">
        <v>-3</v>
      </c>
      <c r="AI42" s="1109">
        <v>14</v>
      </c>
      <c r="AJ42" s="1109">
        <v>9</v>
      </c>
      <c r="AK42" s="1109">
        <v>-10</v>
      </c>
      <c r="AL42" s="1109">
        <v>3</v>
      </c>
      <c r="AM42" s="1109">
        <v>3</v>
      </c>
      <c r="AN42" s="1109">
        <v>2</v>
      </c>
      <c r="AO42" s="1109">
        <v>-1</v>
      </c>
      <c r="AP42" s="1109">
        <v>-4</v>
      </c>
      <c r="AQ42" s="1109">
        <v>-1</v>
      </c>
      <c r="AR42" s="1097"/>
      <c r="AS42" s="1290">
        <v>-117</v>
      </c>
      <c r="AT42" s="1109">
        <v>42</v>
      </c>
      <c r="AU42" s="1109">
        <v>-7</v>
      </c>
      <c r="AV42" s="1109">
        <v>4</v>
      </c>
      <c r="AW42" s="1109">
        <v>-6</v>
      </c>
      <c r="AX42" s="1109">
        <v>-101</v>
      </c>
      <c r="AY42" s="1109">
        <v>-38</v>
      </c>
      <c r="AZ42" s="1109">
        <v>-5</v>
      </c>
      <c r="BA42" s="1109">
        <v>1</v>
      </c>
      <c r="BB42" s="1109">
        <v>5</v>
      </c>
      <c r="BC42" s="1109">
        <v>10</v>
      </c>
      <c r="BD42" s="1109">
        <v>-1</v>
      </c>
      <c r="BE42" s="1109">
        <v>2</v>
      </c>
      <c r="BF42" s="1109">
        <v>-7</v>
      </c>
      <c r="BG42" s="1109">
        <v>1</v>
      </c>
      <c r="BH42" s="1109">
        <v>-7</v>
      </c>
      <c r="BI42" s="1109">
        <v>3</v>
      </c>
      <c r="BJ42" s="1109">
        <v>-4</v>
      </c>
      <c r="BK42" s="1109">
        <v>-4</v>
      </c>
      <c r="BL42" s="1110">
        <v>-5</v>
      </c>
      <c r="BM42" s="1463"/>
    </row>
    <row r="43" spans="1:65">
      <c r="A43" s="1289">
        <v>301</v>
      </c>
      <c r="B43" s="1160" t="s">
        <v>23</v>
      </c>
      <c r="C43" s="1290">
        <v>-221</v>
      </c>
      <c r="D43" s="1109">
        <v>27</v>
      </c>
      <c r="E43" s="1109">
        <v>8</v>
      </c>
      <c r="F43" s="1109">
        <v>4</v>
      </c>
      <c r="G43" s="1109">
        <v>-52</v>
      </c>
      <c r="H43" s="1109">
        <v>-150</v>
      </c>
      <c r="I43" s="1109">
        <v>-56</v>
      </c>
      <c r="J43" s="1109">
        <v>-11</v>
      </c>
      <c r="K43" s="1109">
        <v>-11</v>
      </c>
      <c r="L43" s="1109">
        <v>4</v>
      </c>
      <c r="M43" s="1109">
        <v>-5</v>
      </c>
      <c r="N43" s="1109">
        <v>5</v>
      </c>
      <c r="O43" s="1109">
        <v>-3</v>
      </c>
      <c r="P43" s="1109">
        <v>3</v>
      </c>
      <c r="Q43" s="1109">
        <v>-2</v>
      </c>
      <c r="R43" s="1109">
        <v>-3</v>
      </c>
      <c r="S43" s="1109">
        <v>-7</v>
      </c>
      <c r="T43" s="1109">
        <v>7</v>
      </c>
      <c r="U43" s="1109">
        <v>15</v>
      </c>
      <c r="V43" s="1109">
        <v>6</v>
      </c>
      <c r="W43" s="1110"/>
      <c r="X43" s="1109">
        <v>-130</v>
      </c>
      <c r="Y43" s="1109">
        <v>13</v>
      </c>
      <c r="Z43" s="1109">
        <v>7</v>
      </c>
      <c r="AA43" s="1109">
        <v>-1</v>
      </c>
      <c r="AB43" s="1109">
        <v>-22</v>
      </c>
      <c r="AC43" s="1109">
        <v>-89</v>
      </c>
      <c r="AD43" s="1109">
        <v>-29</v>
      </c>
      <c r="AE43" s="1109">
        <v>-6</v>
      </c>
      <c r="AF43" s="1109">
        <v>-10</v>
      </c>
      <c r="AG43" s="1109">
        <v>5</v>
      </c>
      <c r="AH43" s="1109">
        <v>2</v>
      </c>
      <c r="AI43" s="1109">
        <v>3</v>
      </c>
      <c r="AJ43" s="1109">
        <v>0</v>
      </c>
      <c r="AK43" s="1109">
        <v>0</v>
      </c>
      <c r="AL43" s="1109">
        <v>-1</v>
      </c>
      <c r="AM43" s="1109">
        <v>-1</v>
      </c>
      <c r="AN43" s="1109">
        <v>-6</v>
      </c>
      <c r="AO43" s="1109">
        <v>1</v>
      </c>
      <c r="AP43" s="1109">
        <v>3</v>
      </c>
      <c r="AQ43" s="1109">
        <v>1</v>
      </c>
      <c r="AR43" s="1097"/>
      <c r="AS43" s="1290">
        <v>-91</v>
      </c>
      <c r="AT43" s="1109">
        <v>14</v>
      </c>
      <c r="AU43" s="1109">
        <v>1</v>
      </c>
      <c r="AV43" s="1109">
        <v>5</v>
      </c>
      <c r="AW43" s="1109">
        <v>-30</v>
      </c>
      <c r="AX43" s="1109">
        <v>-61</v>
      </c>
      <c r="AY43" s="1109">
        <v>-27</v>
      </c>
      <c r="AZ43" s="1109">
        <v>-5</v>
      </c>
      <c r="BA43" s="1109">
        <v>-1</v>
      </c>
      <c r="BB43" s="1109">
        <v>-1</v>
      </c>
      <c r="BC43" s="1109">
        <v>-7</v>
      </c>
      <c r="BD43" s="1109">
        <v>2</v>
      </c>
      <c r="BE43" s="1109">
        <v>-3</v>
      </c>
      <c r="BF43" s="1109">
        <v>3</v>
      </c>
      <c r="BG43" s="1109">
        <v>-1</v>
      </c>
      <c r="BH43" s="1109">
        <v>-2</v>
      </c>
      <c r="BI43" s="1109">
        <v>-1</v>
      </c>
      <c r="BJ43" s="1109">
        <v>6</v>
      </c>
      <c r="BK43" s="1109">
        <v>12</v>
      </c>
      <c r="BL43" s="1110">
        <v>5</v>
      </c>
      <c r="BM43" s="1463"/>
    </row>
    <row r="44" spans="1:65">
      <c r="A44" s="1289">
        <v>365</v>
      </c>
      <c r="B44" s="1160" t="s">
        <v>656</v>
      </c>
      <c r="C44" s="1290">
        <v>-164</v>
      </c>
      <c r="D44" s="1109">
        <v>15</v>
      </c>
      <c r="E44" s="1109">
        <v>3</v>
      </c>
      <c r="F44" s="1109">
        <v>3</v>
      </c>
      <c r="G44" s="1109">
        <v>-29</v>
      </c>
      <c r="H44" s="1109">
        <v>-113</v>
      </c>
      <c r="I44" s="1109">
        <v>-45</v>
      </c>
      <c r="J44" s="1109">
        <v>-7</v>
      </c>
      <c r="K44" s="1109">
        <v>-2</v>
      </c>
      <c r="L44" s="1109">
        <v>-7</v>
      </c>
      <c r="M44" s="1109">
        <v>1</v>
      </c>
      <c r="N44" s="1109">
        <v>-2</v>
      </c>
      <c r="O44" s="1109">
        <v>1</v>
      </c>
      <c r="P44" s="1109">
        <v>9</v>
      </c>
      <c r="Q44" s="1109">
        <v>3</v>
      </c>
      <c r="R44" s="1109">
        <v>0</v>
      </c>
      <c r="S44" s="1109">
        <v>1</v>
      </c>
      <c r="T44" s="1109">
        <v>1</v>
      </c>
      <c r="U44" s="1109">
        <v>2</v>
      </c>
      <c r="V44" s="1109">
        <v>2</v>
      </c>
      <c r="W44" s="1110"/>
      <c r="X44" s="1109">
        <v>-79</v>
      </c>
      <c r="Y44" s="1109">
        <v>5</v>
      </c>
      <c r="Z44" s="1109">
        <v>4</v>
      </c>
      <c r="AA44" s="1109">
        <v>2</v>
      </c>
      <c r="AB44" s="1109">
        <v>-17</v>
      </c>
      <c r="AC44" s="1109">
        <v>-49</v>
      </c>
      <c r="AD44" s="1109">
        <v>-30</v>
      </c>
      <c r="AE44" s="1109">
        <v>0</v>
      </c>
      <c r="AF44" s="1109">
        <v>-2</v>
      </c>
      <c r="AG44" s="1109">
        <v>0</v>
      </c>
      <c r="AH44" s="1109">
        <v>0</v>
      </c>
      <c r="AI44" s="1109">
        <v>-2</v>
      </c>
      <c r="AJ44" s="1109">
        <v>1</v>
      </c>
      <c r="AK44" s="1109">
        <v>5</v>
      </c>
      <c r="AL44" s="1109">
        <v>2</v>
      </c>
      <c r="AM44" s="1109">
        <v>1</v>
      </c>
      <c r="AN44" s="1109">
        <v>1</v>
      </c>
      <c r="AO44" s="1109">
        <v>-1</v>
      </c>
      <c r="AP44" s="1109">
        <v>1</v>
      </c>
      <c r="AQ44" s="1109">
        <v>0</v>
      </c>
      <c r="AR44" s="1097"/>
      <c r="AS44" s="1290">
        <v>-85</v>
      </c>
      <c r="AT44" s="1109">
        <v>10</v>
      </c>
      <c r="AU44" s="1109">
        <v>-1</v>
      </c>
      <c r="AV44" s="1109">
        <v>1</v>
      </c>
      <c r="AW44" s="1109">
        <v>-12</v>
      </c>
      <c r="AX44" s="1109">
        <v>-64</v>
      </c>
      <c r="AY44" s="1109">
        <v>-15</v>
      </c>
      <c r="AZ44" s="1109">
        <v>-7</v>
      </c>
      <c r="BA44" s="1109">
        <v>0</v>
      </c>
      <c r="BB44" s="1109">
        <v>-7</v>
      </c>
      <c r="BC44" s="1109">
        <v>1</v>
      </c>
      <c r="BD44" s="1109">
        <v>0</v>
      </c>
      <c r="BE44" s="1109">
        <v>0</v>
      </c>
      <c r="BF44" s="1109">
        <v>4</v>
      </c>
      <c r="BG44" s="1109">
        <v>1</v>
      </c>
      <c r="BH44" s="1109">
        <v>-1</v>
      </c>
      <c r="BI44" s="1109">
        <v>0</v>
      </c>
      <c r="BJ44" s="1109">
        <v>2</v>
      </c>
      <c r="BK44" s="1109">
        <v>1</v>
      </c>
      <c r="BL44" s="1110">
        <v>2</v>
      </c>
      <c r="BM44" s="1463"/>
    </row>
    <row r="45" spans="1:65">
      <c r="A45" s="1289">
        <v>381</v>
      </c>
      <c r="B45" s="1160" t="s">
        <v>27</v>
      </c>
      <c r="C45" s="1290">
        <v>35</v>
      </c>
      <c r="D45" s="1109">
        <v>28</v>
      </c>
      <c r="E45" s="1109">
        <v>-7</v>
      </c>
      <c r="F45" s="1109">
        <v>0</v>
      </c>
      <c r="G45" s="1109">
        <v>-6</v>
      </c>
      <c r="H45" s="1109">
        <v>-65</v>
      </c>
      <c r="I45" s="1109">
        <v>4</v>
      </c>
      <c r="J45" s="1109">
        <v>21</v>
      </c>
      <c r="K45" s="1109">
        <v>9</v>
      </c>
      <c r="L45" s="1109">
        <v>16</v>
      </c>
      <c r="M45" s="1109">
        <v>6</v>
      </c>
      <c r="N45" s="1109">
        <v>-4</v>
      </c>
      <c r="O45" s="1109">
        <v>5</v>
      </c>
      <c r="P45" s="1109">
        <v>18</v>
      </c>
      <c r="Q45" s="1109">
        <v>2</v>
      </c>
      <c r="R45" s="1109">
        <v>-4</v>
      </c>
      <c r="S45" s="1109">
        <v>0</v>
      </c>
      <c r="T45" s="1109">
        <v>0</v>
      </c>
      <c r="U45" s="1109">
        <v>2</v>
      </c>
      <c r="V45" s="1109">
        <v>10</v>
      </c>
      <c r="W45" s="1110"/>
      <c r="X45" s="1109">
        <v>29</v>
      </c>
      <c r="Y45" s="1109">
        <v>18</v>
      </c>
      <c r="Z45" s="1109">
        <v>-2</v>
      </c>
      <c r="AA45" s="1109">
        <v>-2</v>
      </c>
      <c r="AB45" s="1109">
        <v>-4</v>
      </c>
      <c r="AC45" s="1109">
        <v>-37</v>
      </c>
      <c r="AD45" s="1109">
        <v>9</v>
      </c>
      <c r="AE45" s="1109">
        <v>14</v>
      </c>
      <c r="AF45" s="1109">
        <v>3</v>
      </c>
      <c r="AG45" s="1109">
        <v>21</v>
      </c>
      <c r="AH45" s="1109">
        <v>-1</v>
      </c>
      <c r="AI45" s="1109">
        <v>-3</v>
      </c>
      <c r="AJ45" s="1109">
        <v>-5</v>
      </c>
      <c r="AK45" s="1109">
        <v>10</v>
      </c>
      <c r="AL45" s="1109">
        <v>1</v>
      </c>
      <c r="AM45" s="1109">
        <v>-2</v>
      </c>
      <c r="AN45" s="1109">
        <v>2</v>
      </c>
      <c r="AO45" s="1109">
        <v>3</v>
      </c>
      <c r="AP45" s="1109">
        <v>2</v>
      </c>
      <c r="AQ45" s="1109">
        <v>2</v>
      </c>
      <c r="AR45" s="1097"/>
      <c r="AS45" s="1290">
        <v>6</v>
      </c>
      <c r="AT45" s="1109">
        <v>10</v>
      </c>
      <c r="AU45" s="1109">
        <v>-5</v>
      </c>
      <c r="AV45" s="1109">
        <v>2</v>
      </c>
      <c r="AW45" s="1109">
        <v>-2</v>
      </c>
      <c r="AX45" s="1109">
        <v>-28</v>
      </c>
      <c r="AY45" s="1109">
        <v>-5</v>
      </c>
      <c r="AZ45" s="1109">
        <v>7</v>
      </c>
      <c r="BA45" s="1109">
        <v>6</v>
      </c>
      <c r="BB45" s="1109">
        <v>-5</v>
      </c>
      <c r="BC45" s="1109">
        <v>7</v>
      </c>
      <c r="BD45" s="1109">
        <v>-1</v>
      </c>
      <c r="BE45" s="1109">
        <v>10</v>
      </c>
      <c r="BF45" s="1109">
        <v>8</v>
      </c>
      <c r="BG45" s="1109">
        <v>1</v>
      </c>
      <c r="BH45" s="1109">
        <v>-2</v>
      </c>
      <c r="BI45" s="1109">
        <v>-2</v>
      </c>
      <c r="BJ45" s="1109">
        <v>-3</v>
      </c>
      <c r="BK45" s="1109">
        <v>0</v>
      </c>
      <c r="BL45" s="1110">
        <v>8</v>
      </c>
      <c r="BM45" s="1463"/>
    </row>
    <row r="46" spans="1:65">
      <c r="A46" s="1289">
        <v>382</v>
      </c>
      <c r="B46" s="1160" t="s">
        <v>28</v>
      </c>
      <c r="C46" s="1290">
        <v>226</v>
      </c>
      <c r="D46" s="1109">
        <v>72</v>
      </c>
      <c r="E46" s="1109">
        <v>18</v>
      </c>
      <c r="F46" s="1109">
        <v>4</v>
      </c>
      <c r="G46" s="1109">
        <v>13</v>
      </c>
      <c r="H46" s="1109">
        <v>-56</v>
      </c>
      <c r="I46" s="1109">
        <v>43</v>
      </c>
      <c r="J46" s="1109">
        <v>60</v>
      </c>
      <c r="K46" s="1109">
        <v>33</v>
      </c>
      <c r="L46" s="1109">
        <v>39</v>
      </c>
      <c r="M46" s="1109">
        <v>12</v>
      </c>
      <c r="N46" s="1109">
        <v>7</v>
      </c>
      <c r="O46" s="1109">
        <v>-12</v>
      </c>
      <c r="P46" s="1109">
        <v>7</v>
      </c>
      <c r="Q46" s="1109">
        <v>-10</v>
      </c>
      <c r="R46" s="1109">
        <v>-2</v>
      </c>
      <c r="S46" s="1109">
        <v>-9</v>
      </c>
      <c r="T46" s="1109">
        <v>0</v>
      </c>
      <c r="U46" s="1109">
        <v>3</v>
      </c>
      <c r="V46" s="1109">
        <v>4</v>
      </c>
      <c r="W46" s="1110"/>
      <c r="X46" s="1109">
        <v>107</v>
      </c>
      <c r="Y46" s="1109">
        <v>42</v>
      </c>
      <c r="Z46" s="1109">
        <v>4</v>
      </c>
      <c r="AA46" s="1109">
        <v>4</v>
      </c>
      <c r="AB46" s="1109">
        <v>20</v>
      </c>
      <c r="AC46" s="1109">
        <v>-39</v>
      </c>
      <c r="AD46" s="1109">
        <v>1</v>
      </c>
      <c r="AE46" s="1109">
        <v>33</v>
      </c>
      <c r="AF46" s="1109">
        <v>11</v>
      </c>
      <c r="AG46" s="1109">
        <v>22</v>
      </c>
      <c r="AH46" s="1109">
        <v>11</v>
      </c>
      <c r="AI46" s="1109">
        <v>0</v>
      </c>
      <c r="AJ46" s="1109">
        <v>-3</v>
      </c>
      <c r="AK46" s="1109">
        <v>5</v>
      </c>
      <c r="AL46" s="1109">
        <v>-4</v>
      </c>
      <c r="AM46" s="1109">
        <v>2</v>
      </c>
      <c r="AN46" s="1109">
        <v>-7</v>
      </c>
      <c r="AO46" s="1109">
        <v>1</v>
      </c>
      <c r="AP46" s="1109">
        <v>0</v>
      </c>
      <c r="AQ46" s="1109">
        <v>4</v>
      </c>
      <c r="AR46" s="1097"/>
      <c r="AS46" s="1290">
        <v>119</v>
      </c>
      <c r="AT46" s="1109">
        <v>30</v>
      </c>
      <c r="AU46" s="1109">
        <v>14</v>
      </c>
      <c r="AV46" s="1109">
        <v>0</v>
      </c>
      <c r="AW46" s="1109">
        <v>-7</v>
      </c>
      <c r="AX46" s="1109">
        <v>-17</v>
      </c>
      <c r="AY46" s="1109">
        <v>42</v>
      </c>
      <c r="AZ46" s="1109">
        <v>27</v>
      </c>
      <c r="BA46" s="1109">
        <v>22</v>
      </c>
      <c r="BB46" s="1109">
        <v>17</v>
      </c>
      <c r="BC46" s="1109">
        <v>1</v>
      </c>
      <c r="BD46" s="1109">
        <v>7</v>
      </c>
      <c r="BE46" s="1109">
        <v>-9</v>
      </c>
      <c r="BF46" s="1109">
        <v>2</v>
      </c>
      <c r="BG46" s="1109">
        <v>-6</v>
      </c>
      <c r="BH46" s="1109">
        <v>-4</v>
      </c>
      <c r="BI46" s="1109">
        <v>-2</v>
      </c>
      <c r="BJ46" s="1109">
        <v>-1</v>
      </c>
      <c r="BK46" s="1109">
        <v>3</v>
      </c>
      <c r="BL46" s="1110">
        <v>0</v>
      </c>
      <c r="BM46" s="1463"/>
    </row>
    <row r="47" spans="1:65">
      <c r="A47" s="1289">
        <v>442</v>
      </c>
      <c r="B47" s="1160" t="s">
        <v>38</v>
      </c>
      <c r="C47" s="1290">
        <v>-95</v>
      </c>
      <c r="D47" s="1109">
        <v>6</v>
      </c>
      <c r="E47" s="1109">
        <v>-5</v>
      </c>
      <c r="F47" s="1109">
        <v>-3</v>
      </c>
      <c r="G47" s="1109">
        <v>-25</v>
      </c>
      <c r="H47" s="1109">
        <v>-51</v>
      </c>
      <c r="I47" s="1109">
        <v>-20</v>
      </c>
      <c r="J47" s="1109">
        <v>7</v>
      </c>
      <c r="K47" s="1109">
        <v>5</v>
      </c>
      <c r="L47" s="1109">
        <v>-7</v>
      </c>
      <c r="M47" s="1109">
        <v>-4</v>
      </c>
      <c r="N47" s="1109">
        <v>-6</v>
      </c>
      <c r="O47" s="1109">
        <v>8</v>
      </c>
      <c r="P47" s="1109">
        <v>9</v>
      </c>
      <c r="Q47" s="1109">
        <v>2</v>
      </c>
      <c r="R47" s="1109">
        <v>-2</v>
      </c>
      <c r="S47" s="1109">
        <v>-6</v>
      </c>
      <c r="T47" s="1109">
        <v>-3</v>
      </c>
      <c r="U47" s="1109">
        <v>1</v>
      </c>
      <c r="V47" s="1109">
        <v>-1</v>
      </c>
      <c r="W47" s="1110"/>
      <c r="X47" s="1109">
        <v>-51</v>
      </c>
      <c r="Y47" s="1109">
        <v>2</v>
      </c>
      <c r="Z47" s="1109">
        <v>-6</v>
      </c>
      <c r="AA47" s="1109">
        <v>0</v>
      </c>
      <c r="AB47" s="1109">
        <v>-15</v>
      </c>
      <c r="AC47" s="1109">
        <v>-23</v>
      </c>
      <c r="AD47" s="1109">
        <v>-15</v>
      </c>
      <c r="AE47" s="1109">
        <v>1</v>
      </c>
      <c r="AF47" s="1109">
        <v>-1</v>
      </c>
      <c r="AG47" s="1109">
        <v>-3</v>
      </c>
      <c r="AH47" s="1109">
        <v>3</v>
      </c>
      <c r="AI47" s="1109">
        <v>-2</v>
      </c>
      <c r="AJ47" s="1109">
        <v>4</v>
      </c>
      <c r="AK47" s="1109">
        <v>7</v>
      </c>
      <c r="AL47" s="1109">
        <v>3</v>
      </c>
      <c r="AM47" s="1109">
        <v>-2</v>
      </c>
      <c r="AN47" s="1109">
        <v>-2</v>
      </c>
      <c r="AO47" s="1109">
        <v>-3</v>
      </c>
      <c r="AP47" s="1109">
        <v>1</v>
      </c>
      <c r="AQ47" s="1109">
        <v>0</v>
      </c>
      <c r="AR47" s="1097"/>
      <c r="AS47" s="1290">
        <v>-44</v>
      </c>
      <c r="AT47" s="1109">
        <v>4</v>
      </c>
      <c r="AU47" s="1109">
        <v>1</v>
      </c>
      <c r="AV47" s="1109">
        <v>-3</v>
      </c>
      <c r="AW47" s="1109">
        <v>-10</v>
      </c>
      <c r="AX47" s="1109">
        <v>-28</v>
      </c>
      <c r="AY47" s="1109">
        <v>-5</v>
      </c>
      <c r="AZ47" s="1109">
        <v>6</v>
      </c>
      <c r="BA47" s="1109">
        <v>6</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2</v>
      </c>
      <c r="D48" s="1109">
        <v>14</v>
      </c>
      <c r="E48" s="1109">
        <v>9</v>
      </c>
      <c r="F48" s="1109">
        <v>-4</v>
      </c>
      <c r="G48" s="1109">
        <v>5</v>
      </c>
      <c r="H48" s="1109">
        <v>-20</v>
      </c>
      <c r="I48" s="1109">
        <v>-26</v>
      </c>
      <c r="J48" s="1109">
        <v>-9</v>
      </c>
      <c r="K48" s="1109">
        <v>5</v>
      </c>
      <c r="L48" s="1109">
        <v>2</v>
      </c>
      <c r="M48" s="1109">
        <v>12</v>
      </c>
      <c r="N48" s="1109">
        <v>17</v>
      </c>
      <c r="O48" s="1109">
        <v>-9</v>
      </c>
      <c r="P48" s="1109">
        <v>-3</v>
      </c>
      <c r="Q48" s="1109">
        <v>-1</v>
      </c>
      <c r="R48" s="1109">
        <v>4</v>
      </c>
      <c r="S48" s="1109">
        <v>3</v>
      </c>
      <c r="T48" s="1109">
        <v>0</v>
      </c>
      <c r="U48" s="1109">
        <v>2</v>
      </c>
      <c r="V48" s="1109">
        <v>1</v>
      </c>
      <c r="W48" s="1110"/>
      <c r="X48" s="1109">
        <v>-6</v>
      </c>
      <c r="Y48" s="1109">
        <v>6</v>
      </c>
      <c r="Z48" s="1109">
        <v>5</v>
      </c>
      <c r="AA48" s="1109">
        <v>-2</v>
      </c>
      <c r="AB48" s="1109">
        <v>8</v>
      </c>
      <c r="AC48" s="1109">
        <v>-13</v>
      </c>
      <c r="AD48" s="1109">
        <v>-17</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8</v>
      </c>
      <c r="AT48" s="1109">
        <v>8</v>
      </c>
      <c r="AU48" s="1109">
        <v>4</v>
      </c>
      <c r="AV48" s="1109">
        <v>-2</v>
      </c>
      <c r="AW48" s="1109">
        <v>-3</v>
      </c>
      <c r="AX48" s="1109">
        <v>-7</v>
      </c>
      <c r="AY48" s="1109">
        <v>-9</v>
      </c>
      <c r="AZ48" s="1109">
        <v>-4</v>
      </c>
      <c r="BA48" s="1109">
        <v>3</v>
      </c>
      <c r="BB48" s="1109">
        <v>3</v>
      </c>
      <c r="BC48" s="1109">
        <v>9</v>
      </c>
      <c r="BD48" s="1109">
        <v>9</v>
      </c>
      <c r="BE48" s="1109">
        <v>-7</v>
      </c>
      <c r="BF48" s="1109">
        <v>0</v>
      </c>
      <c r="BG48" s="1109">
        <v>-2</v>
      </c>
      <c r="BH48" s="1109">
        <v>1</v>
      </c>
      <c r="BI48" s="1109">
        <v>1</v>
      </c>
      <c r="BJ48" s="1109">
        <v>0</v>
      </c>
      <c r="BK48" s="1109">
        <v>1</v>
      </c>
      <c r="BL48" s="1110">
        <v>3</v>
      </c>
      <c r="BM48" s="1463"/>
    </row>
    <row r="49" spans="1:65">
      <c r="A49" s="1289">
        <v>446</v>
      </c>
      <c r="B49" s="1160" t="s">
        <v>657</v>
      </c>
      <c r="C49" s="1290">
        <v>-116</v>
      </c>
      <c r="D49" s="1109">
        <v>13</v>
      </c>
      <c r="E49" s="1109">
        <v>-4</v>
      </c>
      <c r="F49" s="1109">
        <v>-2</v>
      </c>
      <c r="G49" s="1109">
        <v>-13</v>
      </c>
      <c r="H49" s="1109">
        <v>-64</v>
      </c>
      <c r="I49" s="1109">
        <v>-17</v>
      </c>
      <c r="J49" s="1109">
        <v>-6</v>
      </c>
      <c r="K49" s="1109">
        <v>-12</v>
      </c>
      <c r="L49" s="1109">
        <v>-4</v>
      </c>
      <c r="M49" s="1109">
        <v>-7</v>
      </c>
      <c r="N49" s="1109">
        <v>-1</v>
      </c>
      <c r="O49" s="1109">
        <v>0</v>
      </c>
      <c r="P49" s="1109">
        <v>4</v>
      </c>
      <c r="Q49" s="1109">
        <v>-1</v>
      </c>
      <c r="R49" s="1109">
        <v>-1</v>
      </c>
      <c r="S49" s="1109">
        <v>-1</v>
      </c>
      <c r="T49" s="1109">
        <v>2</v>
      </c>
      <c r="U49" s="1109">
        <v>-3</v>
      </c>
      <c r="V49" s="1109">
        <v>1</v>
      </c>
      <c r="W49" s="1110"/>
      <c r="X49" s="1109">
        <v>-47</v>
      </c>
      <c r="Y49" s="1109">
        <v>9</v>
      </c>
      <c r="Z49" s="1109">
        <v>-1</v>
      </c>
      <c r="AA49" s="1109">
        <v>2</v>
      </c>
      <c r="AB49" s="1109">
        <v>-9</v>
      </c>
      <c r="AC49" s="1109">
        <v>-32</v>
      </c>
      <c r="AD49" s="1109">
        <v>-8</v>
      </c>
      <c r="AE49" s="1109">
        <v>-1</v>
      </c>
      <c r="AF49" s="1109">
        <v>-4</v>
      </c>
      <c r="AG49" s="1109">
        <v>2</v>
      </c>
      <c r="AH49" s="1109">
        <v>-6</v>
      </c>
      <c r="AI49" s="1109">
        <v>1</v>
      </c>
      <c r="AJ49" s="1109">
        <v>-1</v>
      </c>
      <c r="AK49" s="1109">
        <v>3</v>
      </c>
      <c r="AL49" s="1109">
        <v>-1</v>
      </c>
      <c r="AM49" s="1109">
        <v>1</v>
      </c>
      <c r="AN49" s="1109">
        <v>-3</v>
      </c>
      <c r="AO49" s="1109">
        <v>2</v>
      </c>
      <c r="AP49" s="1109">
        <v>-1</v>
      </c>
      <c r="AQ49" s="1109">
        <v>0</v>
      </c>
      <c r="AR49" s="1097"/>
      <c r="AS49" s="1290">
        <v>-69</v>
      </c>
      <c r="AT49" s="1109">
        <v>4</v>
      </c>
      <c r="AU49" s="1109">
        <v>-3</v>
      </c>
      <c r="AV49" s="1109">
        <v>-4</v>
      </c>
      <c r="AW49" s="1109">
        <v>-4</v>
      </c>
      <c r="AX49" s="1109">
        <v>-32</v>
      </c>
      <c r="AY49" s="1109">
        <v>-9</v>
      </c>
      <c r="AZ49" s="1109">
        <v>-5</v>
      </c>
      <c r="BA49" s="1109">
        <v>-8</v>
      </c>
      <c r="BB49" s="1109">
        <v>-6</v>
      </c>
      <c r="BC49" s="1109">
        <v>-1</v>
      </c>
      <c r="BD49" s="1109">
        <v>-2</v>
      </c>
      <c r="BE49" s="1109">
        <v>1</v>
      </c>
      <c r="BF49" s="1109">
        <v>1</v>
      </c>
      <c r="BG49" s="1109">
        <v>0</v>
      </c>
      <c r="BH49" s="1109">
        <v>-2</v>
      </c>
      <c r="BI49" s="1109">
        <v>2</v>
      </c>
      <c r="BJ49" s="1109">
        <v>0</v>
      </c>
      <c r="BK49" s="1109">
        <v>-2</v>
      </c>
      <c r="BL49" s="1110">
        <v>1</v>
      </c>
      <c r="BM49" s="1463"/>
    </row>
    <row r="50" spans="1:65">
      <c r="A50" s="1289">
        <v>464</v>
      </c>
      <c r="B50" s="1160" t="s">
        <v>46</v>
      </c>
      <c r="C50" s="1290">
        <v>-96</v>
      </c>
      <c r="D50" s="1109">
        <v>16</v>
      </c>
      <c r="E50" s="1109">
        <v>5</v>
      </c>
      <c r="F50" s="1109">
        <v>-5</v>
      </c>
      <c r="G50" s="1109">
        <v>-24</v>
      </c>
      <c r="H50" s="1109">
        <v>-30</v>
      </c>
      <c r="I50" s="1109">
        <v>-34</v>
      </c>
      <c r="J50" s="1109">
        <v>16</v>
      </c>
      <c r="K50" s="1109">
        <v>-13</v>
      </c>
      <c r="L50" s="1109">
        <v>-8</v>
      </c>
      <c r="M50" s="1109">
        <v>0</v>
      </c>
      <c r="N50" s="1109">
        <v>-7</v>
      </c>
      <c r="O50" s="1109">
        <v>-3</v>
      </c>
      <c r="P50" s="1109">
        <v>6</v>
      </c>
      <c r="Q50" s="1109">
        <v>-6</v>
      </c>
      <c r="R50" s="1109">
        <v>-12</v>
      </c>
      <c r="S50" s="1109">
        <v>0</v>
      </c>
      <c r="T50" s="1109">
        <v>-3</v>
      </c>
      <c r="U50" s="1109">
        <v>2</v>
      </c>
      <c r="V50" s="1109">
        <v>4</v>
      </c>
      <c r="W50" s="1110"/>
      <c r="X50" s="1109">
        <v>-28</v>
      </c>
      <c r="Y50" s="1109">
        <v>25</v>
      </c>
      <c r="Z50" s="1109">
        <v>-3</v>
      </c>
      <c r="AA50" s="1109">
        <v>-6</v>
      </c>
      <c r="AB50" s="1109">
        <v>-17</v>
      </c>
      <c r="AC50" s="1109">
        <v>-9</v>
      </c>
      <c r="AD50" s="1109">
        <v>-16</v>
      </c>
      <c r="AE50" s="1109">
        <v>14</v>
      </c>
      <c r="AF50" s="1109">
        <v>-10</v>
      </c>
      <c r="AG50" s="1109">
        <v>-4</v>
      </c>
      <c r="AH50" s="1109">
        <v>0</v>
      </c>
      <c r="AI50" s="1109">
        <v>4</v>
      </c>
      <c r="AJ50" s="1109">
        <v>-2</v>
      </c>
      <c r="AK50" s="1109">
        <v>1</v>
      </c>
      <c r="AL50" s="1109">
        <v>-1</v>
      </c>
      <c r="AM50" s="1109">
        <v>-7</v>
      </c>
      <c r="AN50" s="1109">
        <v>2</v>
      </c>
      <c r="AO50" s="1109">
        <v>0</v>
      </c>
      <c r="AP50" s="1109">
        <v>3</v>
      </c>
      <c r="AQ50" s="1109">
        <v>-2</v>
      </c>
      <c r="AR50" s="1097"/>
      <c r="AS50" s="1290">
        <v>-68</v>
      </c>
      <c r="AT50" s="1109">
        <v>-9</v>
      </c>
      <c r="AU50" s="1109">
        <v>8</v>
      </c>
      <c r="AV50" s="1109">
        <v>1</v>
      </c>
      <c r="AW50" s="1109">
        <v>-7</v>
      </c>
      <c r="AX50" s="1109">
        <v>-21</v>
      </c>
      <c r="AY50" s="1109">
        <v>-18</v>
      </c>
      <c r="AZ50" s="1109">
        <v>2</v>
      </c>
      <c r="BA50" s="1109">
        <v>-3</v>
      </c>
      <c r="BB50" s="1109">
        <v>-4</v>
      </c>
      <c r="BC50" s="1109">
        <v>0</v>
      </c>
      <c r="BD50" s="1109">
        <v>-11</v>
      </c>
      <c r="BE50" s="1109">
        <v>-1</v>
      </c>
      <c r="BF50" s="1109">
        <v>5</v>
      </c>
      <c r="BG50" s="1109">
        <v>-5</v>
      </c>
      <c r="BH50" s="1109">
        <v>-5</v>
      </c>
      <c r="BI50" s="1109">
        <v>-2</v>
      </c>
      <c r="BJ50" s="1109">
        <v>-3</v>
      </c>
      <c r="BK50" s="1109">
        <v>-1</v>
      </c>
      <c r="BL50" s="1110">
        <v>6</v>
      </c>
      <c r="BM50" s="1463"/>
    </row>
    <row r="51" spans="1:65">
      <c r="A51" s="1289">
        <v>481</v>
      </c>
      <c r="B51" s="1160" t="s">
        <v>47</v>
      </c>
      <c r="C51" s="1290">
        <v>-75</v>
      </c>
      <c r="D51" s="1109">
        <v>2</v>
      </c>
      <c r="E51" s="1109">
        <v>4</v>
      </c>
      <c r="F51" s="1109">
        <v>5</v>
      </c>
      <c r="G51" s="1109">
        <v>-16</v>
      </c>
      <c r="H51" s="1109">
        <v>-46</v>
      </c>
      <c r="I51" s="1109">
        <v>-29</v>
      </c>
      <c r="J51" s="1109">
        <v>-9</v>
      </c>
      <c r="K51" s="1109">
        <v>-4</v>
      </c>
      <c r="L51" s="1109">
        <v>-3</v>
      </c>
      <c r="M51" s="1109">
        <v>-3</v>
      </c>
      <c r="N51" s="1109">
        <v>7</v>
      </c>
      <c r="O51" s="1109">
        <v>-4</v>
      </c>
      <c r="P51" s="1109">
        <v>19</v>
      </c>
      <c r="Q51" s="1109">
        <v>4</v>
      </c>
      <c r="R51" s="1109">
        <v>3</v>
      </c>
      <c r="S51" s="1109">
        <v>-4</v>
      </c>
      <c r="T51" s="1109">
        <v>-1</v>
      </c>
      <c r="U51" s="1109">
        <v>-2</v>
      </c>
      <c r="V51" s="1109">
        <v>2</v>
      </c>
      <c r="W51" s="1110"/>
      <c r="X51" s="1109">
        <v>-25</v>
      </c>
      <c r="Y51" s="1109">
        <v>4</v>
      </c>
      <c r="Z51" s="1109">
        <v>4</v>
      </c>
      <c r="AA51" s="1109">
        <v>2</v>
      </c>
      <c r="AB51" s="1109">
        <v>-3</v>
      </c>
      <c r="AC51" s="1109">
        <v>-25</v>
      </c>
      <c r="AD51" s="1109">
        <v>-13</v>
      </c>
      <c r="AE51" s="1109">
        <v>-2</v>
      </c>
      <c r="AF51" s="1109">
        <v>-5</v>
      </c>
      <c r="AG51" s="1109">
        <v>-2</v>
      </c>
      <c r="AH51" s="1109">
        <v>-2</v>
      </c>
      <c r="AI51" s="1109">
        <v>5</v>
      </c>
      <c r="AJ51" s="1109">
        <v>-2</v>
      </c>
      <c r="AK51" s="1109">
        <v>6</v>
      </c>
      <c r="AL51" s="1109">
        <v>6</v>
      </c>
      <c r="AM51" s="1109">
        <v>1</v>
      </c>
      <c r="AN51" s="1109">
        <v>-2</v>
      </c>
      <c r="AO51" s="1109">
        <v>-1</v>
      </c>
      <c r="AP51" s="1109">
        <v>1</v>
      </c>
      <c r="AQ51" s="1109">
        <v>3</v>
      </c>
      <c r="AR51" s="1097"/>
      <c r="AS51" s="1290">
        <v>-50</v>
      </c>
      <c r="AT51" s="1109">
        <v>-2</v>
      </c>
      <c r="AU51" s="1109">
        <v>0</v>
      </c>
      <c r="AV51" s="1109">
        <v>3</v>
      </c>
      <c r="AW51" s="1109">
        <v>-13</v>
      </c>
      <c r="AX51" s="1109">
        <v>-21</v>
      </c>
      <c r="AY51" s="1109">
        <v>-16</v>
      </c>
      <c r="AZ51" s="1109">
        <v>-7</v>
      </c>
      <c r="BA51" s="1109">
        <v>1</v>
      </c>
      <c r="BB51" s="1109">
        <v>-1</v>
      </c>
      <c r="BC51" s="1109">
        <v>-1</v>
      </c>
      <c r="BD51" s="1109">
        <v>2</v>
      </c>
      <c r="BE51" s="1109">
        <v>-2</v>
      </c>
      <c r="BF51" s="1109">
        <v>13</v>
      </c>
      <c r="BG51" s="1109">
        <v>-2</v>
      </c>
      <c r="BH51" s="1109">
        <v>2</v>
      </c>
      <c r="BI51" s="1109">
        <v>-2</v>
      </c>
      <c r="BJ51" s="1109">
        <v>0</v>
      </c>
      <c r="BK51" s="1109">
        <v>-3</v>
      </c>
      <c r="BL51" s="1110">
        <v>-1</v>
      </c>
      <c r="BM51" s="1463"/>
    </row>
    <row r="52" spans="1:65">
      <c r="A52" s="1289">
        <v>501</v>
      </c>
      <c r="B52" s="1160" t="s">
        <v>82</v>
      </c>
      <c r="C52" s="1290">
        <v>-172</v>
      </c>
      <c r="D52" s="1109">
        <v>1</v>
      </c>
      <c r="E52" s="1109">
        <v>0</v>
      </c>
      <c r="F52" s="1109">
        <v>-4</v>
      </c>
      <c r="G52" s="1109">
        <v>-17</v>
      </c>
      <c r="H52" s="1109">
        <v>-68</v>
      </c>
      <c r="I52" s="1109">
        <v>-29</v>
      </c>
      <c r="J52" s="1109">
        <v>-30</v>
      </c>
      <c r="K52" s="1109">
        <v>-13</v>
      </c>
      <c r="L52" s="1109">
        <v>-3</v>
      </c>
      <c r="M52" s="1109">
        <v>-9</v>
      </c>
      <c r="N52" s="1109">
        <v>1</v>
      </c>
      <c r="O52" s="1109">
        <v>0</v>
      </c>
      <c r="P52" s="1109">
        <v>-3</v>
      </c>
      <c r="Q52" s="1109">
        <v>0</v>
      </c>
      <c r="R52" s="1109">
        <v>5</v>
      </c>
      <c r="S52" s="1109">
        <v>1</v>
      </c>
      <c r="T52" s="1109">
        <v>0</v>
      </c>
      <c r="U52" s="1109">
        <v>-3</v>
      </c>
      <c r="V52" s="1109">
        <v>-1</v>
      </c>
      <c r="W52" s="1110"/>
      <c r="X52" s="1109">
        <v>-86</v>
      </c>
      <c r="Y52" s="1109">
        <v>0</v>
      </c>
      <c r="Z52" s="1109">
        <v>0</v>
      </c>
      <c r="AA52" s="1109">
        <v>-1</v>
      </c>
      <c r="AB52" s="1109">
        <v>-11</v>
      </c>
      <c r="AC52" s="1109">
        <v>-42</v>
      </c>
      <c r="AD52" s="1109">
        <v>-14</v>
      </c>
      <c r="AE52" s="1109">
        <v>-14</v>
      </c>
      <c r="AF52" s="1109">
        <v>-4</v>
      </c>
      <c r="AG52" s="1109">
        <v>-3</v>
      </c>
      <c r="AH52" s="1109">
        <v>-4</v>
      </c>
      <c r="AI52" s="1109">
        <v>5</v>
      </c>
      <c r="AJ52" s="1109">
        <v>-1</v>
      </c>
      <c r="AK52" s="1109">
        <v>-1</v>
      </c>
      <c r="AL52" s="1109">
        <v>0</v>
      </c>
      <c r="AM52" s="1109">
        <v>4</v>
      </c>
      <c r="AN52" s="1109">
        <v>0</v>
      </c>
      <c r="AO52" s="1109">
        <v>-1</v>
      </c>
      <c r="AP52" s="1109">
        <v>0</v>
      </c>
      <c r="AQ52" s="1109">
        <v>1</v>
      </c>
      <c r="AR52" s="1097"/>
      <c r="AS52" s="1290">
        <v>-86</v>
      </c>
      <c r="AT52" s="1109">
        <v>1</v>
      </c>
      <c r="AU52" s="1109">
        <v>0</v>
      </c>
      <c r="AV52" s="1109">
        <v>-3</v>
      </c>
      <c r="AW52" s="1109">
        <v>-6</v>
      </c>
      <c r="AX52" s="1109">
        <v>-26</v>
      </c>
      <c r="AY52" s="1109">
        <v>-15</v>
      </c>
      <c r="AZ52" s="1109">
        <v>-16</v>
      </c>
      <c r="BA52" s="1109">
        <v>-9</v>
      </c>
      <c r="BB52" s="1109">
        <v>0</v>
      </c>
      <c r="BC52" s="1109">
        <v>-5</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-187</v>
      </c>
      <c r="D53" s="1109">
        <v>9</v>
      </c>
      <c r="E53" s="1109">
        <v>-1</v>
      </c>
      <c r="F53" s="1109">
        <v>-6</v>
      </c>
      <c r="G53" s="1109">
        <v>-18</v>
      </c>
      <c r="H53" s="1109">
        <v>-89</v>
      </c>
      <c r="I53" s="1109">
        <v>-17</v>
      </c>
      <c r="J53" s="1109">
        <v>-15</v>
      </c>
      <c r="K53" s="1109">
        <v>-4</v>
      </c>
      <c r="L53" s="1109">
        <v>-8</v>
      </c>
      <c r="M53" s="1109">
        <v>0</v>
      </c>
      <c r="N53" s="1109">
        <v>2</v>
      </c>
      <c r="O53" s="1109">
        <v>-1</v>
      </c>
      <c r="P53" s="1109">
        <v>-4</v>
      </c>
      <c r="Q53" s="1109">
        <v>1</v>
      </c>
      <c r="R53" s="1109">
        <v>-5</v>
      </c>
      <c r="S53" s="1109">
        <v>-6</v>
      </c>
      <c r="T53" s="1109">
        <v>-2</v>
      </c>
      <c r="U53" s="1109">
        <v>-12</v>
      </c>
      <c r="V53" s="1109">
        <v>-11</v>
      </c>
      <c r="W53" s="1110"/>
      <c r="X53" s="1109">
        <v>-91</v>
      </c>
      <c r="Y53" s="1109">
        <v>0</v>
      </c>
      <c r="Z53" s="1109">
        <v>-4</v>
      </c>
      <c r="AA53" s="1109">
        <v>-2</v>
      </c>
      <c r="AB53" s="1109">
        <v>-11</v>
      </c>
      <c r="AC53" s="1109">
        <v>-41</v>
      </c>
      <c r="AD53" s="1109">
        <v>-15</v>
      </c>
      <c r="AE53" s="1109">
        <v>-5</v>
      </c>
      <c r="AF53" s="1109">
        <v>-3</v>
      </c>
      <c r="AG53" s="1109">
        <v>2</v>
      </c>
      <c r="AH53" s="1109">
        <v>2</v>
      </c>
      <c r="AI53" s="1109">
        <v>2</v>
      </c>
      <c r="AJ53" s="1109">
        <v>-1</v>
      </c>
      <c r="AK53" s="1109">
        <v>-5</v>
      </c>
      <c r="AL53" s="1109">
        <v>1</v>
      </c>
      <c r="AM53" s="1109">
        <v>-4</v>
      </c>
      <c r="AN53" s="1109">
        <v>0</v>
      </c>
      <c r="AO53" s="1109">
        <v>-1</v>
      </c>
      <c r="AP53" s="1109">
        <v>-4</v>
      </c>
      <c r="AQ53" s="1109">
        <v>-2</v>
      </c>
      <c r="AR53" s="1097"/>
      <c r="AS53" s="1290">
        <v>-96</v>
      </c>
      <c r="AT53" s="1109">
        <v>9</v>
      </c>
      <c r="AU53" s="1109">
        <v>3</v>
      </c>
      <c r="AV53" s="1109">
        <v>-4</v>
      </c>
      <c r="AW53" s="1109">
        <v>-7</v>
      </c>
      <c r="AX53" s="1109">
        <v>-48</v>
      </c>
      <c r="AY53" s="1109">
        <v>-2</v>
      </c>
      <c r="AZ53" s="1109">
        <v>-10</v>
      </c>
      <c r="BA53" s="1109">
        <v>-1</v>
      </c>
      <c r="BB53" s="1109">
        <v>-10</v>
      </c>
      <c r="BC53" s="1109">
        <v>-2</v>
      </c>
      <c r="BD53" s="1109">
        <v>0</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-68</v>
      </c>
      <c r="I54" s="1113">
        <v>-16</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-39</v>
      </c>
      <c r="Y54" s="1113">
        <v>-1</v>
      </c>
      <c r="Z54" s="1113">
        <v>-1</v>
      </c>
      <c r="AA54" s="1113">
        <v>-1</v>
      </c>
      <c r="AB54" s="1113">
        <v>-4</v>
      </c>
      <c r="AC54" s="1113">
        <v>-22</v>
      </c>
      <c r="AD54" s="1113">
        <v>-7</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-99</v>
      </c>
      <c r="AT54" s="1113">
        <v>-2</v>
      </c>
      <c r="AU54" s="1113">
        <v>-4</v>
      </c>
      <c r="AV54" s="1113">
        <v>-1</v>
      </c>
      <c r="AW54" s="1113">
        <v>-6</v>
      </c>
      <c r="AX54" s="1113">
        <v>-46</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178435</v>
      </c>
      <c r="D60" s="1295">
        <v>11805</v>
      </c>
      <c r="E60" s="1295">
        <v>4888</v>
      </c>
      <c r="F60" s="1295">
        <v>2725</v>
      </c>
      <c r="G60" s="1295">
        <v>8339</v>
      </c>
      <c r="H60" s="1295">
        <v>30484</v>
      </c>
      <c r="I60" s="1295">
        <v>34289</v>
      </c>
      <c r="J60" s="1295">
        <v>23241</v>
      </c>
      <c r="K60" s="1295">
        <v>14672</v>
      </c>
      <c r="L60" s="1295">
        <v>9720</v>
      </c>
      <c r="M60" s="1295">
        <v>8872</v>
      </c>
      <c r="N60" s="1295">
        <v>7063</v>
      </c>
      <c r="O60" s="1295">
        <v>5321</v>
      </c>
      <c r="P60" s="1295">
        <v>3958</v>
      </c>
      <c r="Q60" s="1295">
        <v>2932</v>
      </c>
      <c r="R60" s="1295">
        <v>2777</v>
      </c>
      <c r="S60" s="1295">
        <v>2016</v>
      </c>
      <c r="T60" s="1295">
        <v>2008</v>
      </c>
      <c r="U60" s="1295">
        <v>1955</v>
      </c>
      <c r="V60" s="1295">
        <v>1370</v>
      </c>
      <c r="W60" s="1296">
        <v>277</v>
      </c>
      <c r="X60" s="1295">
        <v>91322</v>
      </c>
      <c r="Y60" s="1295">
        <v>5970</v>
      </c>
      <c r="Z60" s="1295">
        <v>2450</v>
      </c>
      <c r="AA60" s="1295">
        <v>1381</v>
      </c>
      <c r="AB60" s="1295">
        <v>4825</v>
      </c>
      <c r="AC60" s="1295">
        <v>14986</v>
      </c>
      <c r="AD60" s="1295">
        <v>17147</v>
      </c>
      <c r="AE60" s="1295">
        <v>12109</v>
      </c>
      <c r="AF60" s="1295">
        <v>7895</v>
      </c>
      <c r="AG60" s="1295">
        <v>5419</v>
      </c>
      <c r="AH60" s="1295">
        <v>4946</v>
      </c>
      <c r="AI60" s="1295">
        <v>3854</v>
      </c>
      <c r="AJ60" s="1295">
        <v>2918</v>
      </c>
      <c r="AK60" s="1295">
        <v>2171</v>
      </c>
      <c r="AL60" s="1295">
        <v>1589</v>
      </c>
      <c r="AM60" s="1295">
        <v>1337</v>
      </c>
      <c r="AN60" s="1295">
        <v>824</v>
      </c>
      <c r="AO60" s="1295">
        <v>669</v>
      </c>
      <c r="AP60" s="1295">
        <v>513</v>
      </c>
      <c r="AQ60" s="1295">
        <v>319</v>
      </c>
      <c r="AR60" s="1295">
        <v>152</v>
      </c>
      <c r="AS60" s="1294">
        <v>87113</v>
      </c>
      <c r="AT60" s="1295">
        <v>5835</v>
      </c>
      <c r="AU60" s="1295">
        <v>2438</v>
      </c>
      <c r="AV60" s="1295">
        <v>1344</v>
      </c>
      <c r="AW60" s="1295">
        <v>3514</v>
      </c>
      <c r="AX60" s="1295">
        <v>15498</v>
      </c>
      <c r="AY60" s="1295">
        <v>17142</v>
      </c>
      <c r="AZ60" s="1295">
        <v>11132</v>
      </c>
      <c r="BA60" s="1295">
        <v>6777</v>
      </c>
      <c r="BB60" s="1295">
        <v>4301</v>
      </c>
      <c r="BC60" s="1295">
        <v>3926</v>
      </c>
      <c r="BD60" s="1295">
        <v>3209</v>
      </c>
      <c r="BE60" s="1295">
        <v>2403</v>
      </c>
      <c r="BF60" s="1295">
        <v>1787</v>
      </c>
      <c r="BG60" s="1295">
        <v>1343</v>
      </c>
      <c r="BH60" s="1295">
        <v>1440</v>
      </c>
      <c r="BI60" s="1295">
        <v>1192</v>
      </c>
      <c r="BJ60" s="1295">
        <v>1339</v>
      </c>
      <c r="BK60" s="1295">
        <v>1442</v>
      </c>
      <c r="BL60" s="1295">
        <v>1051</v>
      </c>
      <c r="BM60" s="1461">
        <v>125</v>
      </c>
    </row>
    <row r="61" spans="1:65">
      <c r="A61" s="1286">
        <v>100</v>
      </c>
      <c r="B61" s="1297" t="s">
        <v>1737</v>
      </c>
      <c r="C61" s="1298">
        <v>62454</v>
      </c>
      <c r="D61" s="1299">
        <v>3500</v>
      </c>
      <c r="E61" s="1299">
        <v>1550</v>
      </c>
      <c r="F61" s="1299">
        <v>888</v>
      </c>
      <c r="G61" s="1299">
        <v>2838</v>
      </c>
      <c r="H61" s="1299">
        <v>11162</v>
      </c>
      <c r="I61" s="1299">
        <v>11918</v>
      </c>
      <c r="J61" s="1299">
        <v>7789</v>
      </c>
      <c r="K61" s="1299">
        <v>5007</v>
      </c>
      <c r="L61" s="1299">
        <v>3406</v>
      </c>
      <c r="M61" s="1299">
        <v>3105</v>
      </c>
      <c r="N61" s="1299">
        <v>2589</v>
      </c>
      <c r="O61" s="1299">
        <v>1985</v>
      </c>
      <c r="P61" s="1299">
        <v>1512</v>
      </c>
      <c r="Q61" s="1299">
        <v>1117</v>
      </c>
      <c r="R61" s="1299">
        <v>1068</v>
      </c>
      <c r="S61" s="1299">
        <v>841</v>
      </c>
      <c r="T61" s="1299">
        <v>822</v>
      </c>
      <c r="U61" s="1299">
        <v>786</v>
      </c>
      <c r="V61" s="1299">
        <v>571</v>
      </c>
      <c r="W61" s="1300">
        <v>146</v>
      </c>
      <c r="X61" s="1299">
        <v>31298</v>
      </c>
      <c r="Y61" s="1299">
        <v>1785</v>
      </c>
      <c r="Z61" s="1299">
        <v>781</v>
      </c>
      <c r="AA61" s="1299">
        <v>454</v>
      </c>
      <c r="AB61" s="1299">
        <v>1578</v>
      </c>
      <c r="AC61" s="1299">
        <v>5175</v>
      </c>
      <c r="AD61" s="1299">
        <v>5913</v>
      </c>
      <c r="AE61" s="1299">
        <v>4038</v>
      </c>
      <c r="AF61" s="1299">
        <v>2630</v>
      </c>
      <c r="AG61" s="1299">
        <v>1863</v>
      </c>
      <c r="AH61" s="1299">
        <v>1745</v>
      </c>
      <c r="AI61" s="1299">
        <v>1351</v>
      </c>
      <c r="AJ61" s="1299">
        <v>1073</v>
      </c>
      <c r="AK61" s="1299">
        <v>831</v>
      </c>
      <c r="AL61" s="1299">
        <v>594</v>
      </c>
      <c r="AM61" s="1299">
        <v>504</v>
      </c>
      <c r="AN61" s="1299">
        <v>341</v>
      </c>
      <c r="AO61" s="1299">
        <v>283</v>
      </c>
      <c r="AP61" s="1299">
        <v>221</v>
      </c>
      <c r="AQ61" s="1299">
        <v>138</v>
      </c>
      <c r="AR61" s="1299">
        <v>72</v>
      </c>
      <c r="AS61" s="1298">
        <v>31156</v>
      </c>
      <c r="AT61" s="1299">
        <v>1715</v>
      </c>
      <c r="AU61" s="1299">
        <v>769</v>
      </c>
      <c r="AV61" s="1299">
        <v>434</v>
      </c>
      <c r="AW61" s="1299">
        <v>1260</v>
      </c>
      <c r="AX61" s="1299">
        <v>5987</v>
      </c>
      <c r="AY61" s="1299">
        <v>6005</v>
      </c>
      <c r="AZ61" s="1299">
        <v>3751</v>
      </c>
      <c r="BA61" s="1299">
        <v>2377</v>
      </c>
      <c r="BB61" s="1299">
        <v>1543</v>
      </c>
      <c r="BC61" s="1299">
        <v>1360</v>
      </c>
      <c r="BD61" s="1299">
        <v>1238</v>
      </c>
      <c r="BE61" s="1299">
        <v>912</v>
      </c>
      <c r="BF61" s="1299">
        <v>681</v>
      </c>
      <c r="BG61" s="1299">
        <v>523</v>
      </c>
      <c r="BH61" s="1299">
        <v>564</v>
      </c>
      <c r="BI61" s="1299">
        <v>500</v>
      </c>
      <c r="BJ61" s="1299">
        <v>539</v>
      </c>
      <c r="BK61" s="1299">
        <v>565</v>
      </c>
      <c r="BL61" s="1299">
        <v>433</v>
      </c>
      <c r="BM61" s="1468">
        <v>74</v>
      </c>
    </row>
    <row r="62" spans="1:65">
      <c r="A62" s="1289">
        <v>101</v>
      </c>
      <c r="B62" s="1162" t="s">
        <v>69</v>
      </c>
      <c r="C62" s="1298">
        <v>8987</v>
      </c>
      <c r="D62" s="1299">
        <v>590</v>
      </c>
      <c r="E62" s="1299">
        <v>274</v>
      </c>
      <c r="F62" s="1299">
        <v>152</v>
      </c>
      <c r="G62" s="1299">
        <v>381</v>
      </c>
      <c r="H62" s="1299">
        <v>1451</v>
      </c>
      <c r="I62" s="1299">
        <v>1642</v>
      </c>
      <c r="J62" s="1299">
        <v>1169</v>
      </c>
      <c r="K62" s="1299">
        <v>805</v>
      </c>
      <c r="L62" s="1299">
        <v>550</v>
      </c>
      <c r="M62" s="1299">
        <v>448</v>
      </c>
      <c r="N62" s="1299">
        <v>390</v>
      </c>
      <c r="O62" s="1299">
        <v>287</v>
      </c>
      <c r="P62" s="1299">
        <v>183</v>
      </c>
      <c r="Q62" s="1299">
        <v>131</v>
      </c>
      <c r="R62" s="1299">
        <v>111</v>
      </c>
      <c r="S62" s="1299">
        <v>117</v>
      </c>
      <c r="T62" s="1299">
        <v>112</v>
      </c>
      <c r="U62" s="1299">
        <v>101</v>
      </c>
      <c r="V62" s="1299">
        <v>93</v>
      </c>
      <c r="W62" s="1300">
        <v>33</v>
      </c>
      <c r="X62" s="1299">
        <v>4441</v>
      </c>
      <c r="Y62" s="1299">
        <v>294</v>
      </c>
      <c r="Z62" s="1299">
        <v>127</v>
      </c>
      <c r="AA62" s="1299">
        <v>85</v>
      </c>
      <c r="AB62" s="1299">
        <v>208</v>
      </c>
      <c r="AC62" s="1299">
        <v>729</v>
      </c>
      <c r="AD62" s="1299">
        <v>810</v>
      </c>
      <c r="AE62" s="1299">
        <v>574</v>
      </c>
      <c r="AF62" s="1299">
        <v>389</v>
      </c>
      <c r="AG62" s="1299">
        <v>286</v>
      </c>
      <c r="AH62" s="1299">
        <v>245</v>
      </c>
      <c r="AI62" s="1299">
        <v>192</v>
      </c>
      <c r="AJ62" s="1299">
        <v>154</v>
      </c>
      <c r="AK62" s="1299">
        <v>99</v>
      </c>
      <c r="AL62" s="1299">
        <v>66</v>
      </c>
      <c r="AM62" s="1299">
        <v>40</v>
      </c>
      <c r="AN62" s="1299">
        <v>44</v>
      </c>
      <c r="AO62" s="1299">
        <v>39</v>
      </c>
      <c r="AP62" s="1299">
        <v>37</v>
      </c>
      <c r="AQ62" s="1299">
        <v>23</v>
      </c>
      <c r="AR62" s="1299">
        <v>14</v>
      </c>
      <c r="AS62" s="1298">
        <v>4546</v>
      </c>
      <c r="AT62" s="1299">
        <v>296</v>
      </c>
      <c r="AU62" s="1299">
        <v>147</v>
      </c>
      <c r="AV62" s="1299">
        <v>67</v>
      </c>
      <c r="AW62" s="1299">
        <v>173</v>
      </c>
      <c r="AX62" s="1299">
        <v>722</v>
      </c>
      <c r="AY62" s="1299">
        <v>832</v>
      </c>
      <c r="AZ62" s="1299">
        <v>595</v>
      </c>
      <c r="BA62" s="1299">
        <v>416</v>
      </c>
      <c r="BB62" s="1299">
        <v>264</v>
      </c>
      <c r="BC62" s="1299">
        <v>203</v>
      </c>
      <c r="BD62" s="1299">
        <v>198</v>
      </c>
      <c r="BE62" s="1299">
        <v>133</v>
      </c>
      <c r="BF62" s="1299">
        <v>84</v>
      </c>
      <c r="BG62" s="1299">
        <v>65</v>
      </c>
      <c r="BH62" s="1299">
        <v>71</v>
      </c>
      <c r="BI62" s="1299">
        <v>73</v>
      </c>
      <c r="BJ62" s="1299">
        <v>73</v>
      </c>
      <c r="BK62" s="1299">
        <v>64</v>
      </c>
      <c r="BL62" s="1299">
        <v>70</v>
      </c>
      <c r="BM62" s="1468">
        <v>19</v>
      </c>
    </row>
    <row r="63" spans="1:65">
      <c r="A63" s="1289">
        <v>102</v>
      </c>
      <c r="B63" s="1162" t="s">
        <v>70</v>
      </c>
      <c r="C63" s="1298">
        <v>6493</v>
      </c>
      <c r="D63" s="1299">
        <v>336</v>
      </c>
      <c r="E63" s="1299">
        <v>174</v>
      </c>
      <c r="F63" s="1299">
        <v>112</v>
      </c>
      <c r="G63" s="1299">
        <v>480</v>
      </c>
      <c r="H63" s="1299">
        <v>1112</v>
      </c>
      <c r="I63" s="1299">
        <v>1179</v>
      </c>
      <c r="J63" s="1299">
        <v>812</v>
      </c>
      <c r="K63" s="1299">
        <v>545</v>
      </c>
      <c r="L63" s="1299">
        <v>374</v>
      </c>
      <c r="M63" s="1299">
        <v>326</v>
      </c>
      <c r="N63" s="1299">
        <v>262</v>
      </c>
      <c r="O63" s="1299">
        <v>180</v>
      </c>
      <c r="P63" s="1299">
        <v>130</v>
      </c>
      <c r="Q63" s="1299">
        <v>110</v>
      </c>
      <c r="R63" s="1299">
        <v>96</v>
      </c>
      <c r="S63" s="1299">
        <v>85</v>
      </c>
      <c r="T63" s="1299">
        <v>72</v>
      </c>
      <c r="U63" s="1299">
        <v>64</v>
      </c>
      <c r="V63" s="1299">
        <v>44</v>
      </c>
      <c r="W63" s="1300">
        <v>19</v>
      </c>
      <c r="X63" s="1299">
        <v>3194</v>
      </c>
      <c r="Y63" s="1299">
        <v>172</v>
      </c>
      <c r="Z63" s="1299">
        <v>95</v>
      </c>
      <c r="AA63" s="1299">
        <v>58</v>
      </c>
      <c r="AB63" s="1299">
        <v>297</v>
      </c>
      <c r="AC63" s="1299">
        <v>529</v>
      </c>
      <c r="AD63" s="1299">
        <v>561</v>
      </c>
      <c r="AE63" s="1299">
        <v>388</v>
      </c>
      <c r="AF63" s="1299">
        <v>273</v>
      </c>
      <c r="AG63" s="1299">
        <v>182</v>
      </c>
      <c r="AH63" s="1299">
        <v>160</v>
      </c>
      <c r="AI63" s="1299">
        <v>130</v>
      </c>
      <c r="AJ63" s="1299">
        <v>83</v>
      </c>
      <c r="AK63" s="1299">
        <v>80</v>
      </c>
      <c r="AL63" s="1299">
        <v>48</v>
      </c>
      <c r="AM63" s="1299">
        <v>46</v>
      </c>
      <c r="AN63" s="1299">
        <v>33</v>
      </c>
      <c r="AO63" s="1299">
        <v>25</v>
      </c>
      <c r="AP63" s="1299">
        <v>20</v>
      </c>
      <c r="AQ63" s="1299">
        <v>14</v>
      </c>
      <c r="AR63" s="1299">
        <v>10</v>
      </c>
      <c r="AS63" s="1298">
        <v>3299</v>
      </c>
      <c r="AT63" s="1299">
        <v>164</v>
      </c>
      <c r="AU63" s="1299">
        <v>79</v>
      </c>
      <c r="AV63" s="1299">
        <v>54</v>
      </c>
      <c r="AW63" s="1299">
        <v>183</v>
      </c>
      <c r="AX63" s="1299">
        <v>583</v>
      </c>
      <c r="AY63" s="1299">
        <v>618</v>
      </c>
      <c r="AZ63" s="1299">
        <v>424</v>
      </c>
      <c r="BA63" s="1299">
        <v>272</v>
      </c>
      <c r="BB63" s="1299">
        <v>192</v>
      </c>
      <c r="BC63" s="1299">
        <v>166</v>
      </c>
      <c r="BD63" s="1299">
        <v>132</v>
      </c>
      <c r="BE63" s="1299">
        <v>97</v>
      </c>
      <c r="BF63" s="1299">
        <v>50</v>
      </c>
      <c r="BG63" s="1299">
        <v>62</v>
      </c>
      <c r="BH63" s="1299">
        <v>50</v>
      </c>
      <c r="BI63" s="1299">
        <v>52</v>
      </c>
      <c r="BJ63" s="1299">
        <v>47</v>
      </c>
      <c r="BK63" s="1299">
        <v>44</v>
      </c>
      <c r="BL63" s="1299">
        <v>30</v>
      </c>
      <c r="BM63" s="1468">
        <v>9</v>
      </c>
    </row>
    <row r="64" spans="1:65">
      <c r="A64" s="1289">
        <v>105</v>
      </c>
      <c r="B64" s="1162" t="s">
        <v>72</v>
      </c>
      <c r="C64" s="1298">
        <v>6584</v>
      </c>
      <c r="D64" s="1299">
        <v>196</v>
      </c>
      <c r="E64" s="1299">
        <v>83</v>
      </c>
      <c r="F64" s="1299">
        <v>54</v>
      </c>
      <c r="G64" s="1299">
        <v>211</v>
      </c>
      <c r="H64" s="1299">
        <v>1607</v>
      </c>
      <c r="I64" s="1299">
        <v>1573</v>
      </c>
      <c r="J64" s="1299">
        <v>752</v>
      </c>
      <c r="K64" s="1299">
        <v>486</v>
      </c>
      <c r="L64" s="1299">
        <v>306</v>
      </c>
      <c r="M64" s="1299">
        <v>307</v>
      </c>
      <c r="N64" s="1299">
        <v>241</v>
      </c>
      <c r="O64" s="1299">
        <v>200</v>
      </c>
      <c r="P64" s="1299">
        <v>140</v>
      </c>
      <c r="Q64" s="1299">
        <v>84</v>
      </c>
      <c r="R64" s="1299">
        <v>119</v>
      </c>
      <c r="S64" s="1299">
        <v>75</v>
      </c>
      <c r="T64" s="1299">
        <v>67</v>
      </c>
      <c r="U64" s="1299">
        <v>48</v>
      </c>
      <c r="V64" s="1299">
        <v>35</v>
      </c>
      <c r="W64" s="1300">
        <v>6</v>
      </c>
      <c r="X64" s="1299">
        <v>3333</v>
      </c>
      <c r="Y64" s="1299">
        <v>102</v>
      </c>
      <c r="Z64" s="1299">
        <v>40</v>
      </c>
      <c r="AA64" s="1299">
        <v>27</v>
      </c>
      <c r="AB64" s="1299">
        <v>104</v>
      </c>
      <c r="AC64" s="1299">
        <v>672</v>
      </c>
      <c r="AD64" s="1299">
        <v>804</v>
      </c>
      <c r="AE64" s="1299">
        <v>418</v>
      </c>
      <c r="AF64" s="1299">
        <v>267</v>
      </c>
      <c r="AG64" s="1299">
        <v>193</v>
      </c>
      <c r="AH64" s="1299">
        <v>197</v>
      </c>
      <c r="AI64" s="1299">
        <v>136</v>
      </c>
      <c r="AJ64" s="1299">
        <v>112</v>
      </c>
      <c r="AK64" s="1299">
        <v>71</v>
      </c>
      <c r="AL64" s="1299">
        <v>47</v>
      </c>
      <c r="AM64" s="1299">
        <v>61</v>
      </c>
      <c r="AN64" s="1299">
        <v>33</v>
      </c>
      <c r="AO64" s="1299">
        <v>29</v>
      </c>
      <c r="AP64" s="1299">
        <v>15</v>
      </c>
      <c r="AQ64" s="1299">
        <v>5</v>
      </c>
      <c r="AR64" s="1299">
        <v>3</v>
      </c>
      <c r="AS64" s="1298">
        <v>3251</v>
      </c>
      <c r="AT64" s="1299">
        <v>94</v>
      </c>
      <c r="AU64" s="1299">
        <v>43</v>
      </c>
      <c r="AV64" s="1299">
        <v>27</v>
      </c>
      <c r="AW64" s="1299">
        <v>107</v>
      </c>
      <c r="AX64" s="1299">
        <v>935</v>
      </c>
      <c r="AY64" s="1299">
        <v>769</v>
      </c>
      <c r="AZ64" s="1299">
        <v>334</v>
      </c>
      <c r="BA64" s="1299">
        <v>219</v>
      </c>
      <c r="BB64" s="1299">
        <v>113</v>
      </c>
      <c r="BC64" s="1299">
        <v>110</v>
      </c>
      <c r="BD64" s="1299">
        <v>105</v>
      </c>
      <c r="BE64" s="1299">
        <v>88</v>
      </c>
      <c r="BF64" s="1299">
        <v>69</v>
      </c>
      <c r="BG64" s="1299">
        <v>37</v>
      </c>
      <c r="BH64" s="1299">
        <v>58</v>
      </c>
      <c r="BI64" s="1299">
        <v>42</v>
      </c>
      <c r="BJ64" s="1299">
        <v>38</v>
      </c>
      <c r="BK64" s="1299">
        <v>33</v>
      </c>
      <c r="BL64" s="1299">
        <v>30</v>
      </c>
      <c r="BM64" s="1468">
        <v>3</v>
      </c>
    </row>
    <row r="65" spans="1:65">
      <c r="A65" s="1289">
        <v>106</v>
      </c>
      <c r="B65" s="1162" t="s">
        <v>74</v>
      </c>
      <c r="C65" s="1298">
        <v>4497</v>
      </c>
      <c r="D65" s="1299">
        <v>180</v>
      </c>
      <c r="E65" s="1299">
        <v>80</v>
      </c>
      <c r="F65" s="1299">
        <v>49</v>
      </c>
      <c r="G65" s="1299">
        <v>200</v>
      </c>
      <c r="H65" s="1299">
        <v>884</v>
      </c>
      <c r="I65" s="1299">
        <v>862</v>
      </c>
      <c r="J65" s="1299">
        <v>484</v>
      </c>
      <c r="K65" s="1299">
        <v>316</v>
      </c>
      <c r="L65" s="1299">
        <v>236</v>
      </c>
      <c r="M65" s="1299">
        <v>229</v>
      </c>
      <c r="N65" s="1299">
        <v>220</v>
      </c>
      <c r="O65" s="1299">
        <v>165</v>
      </c>
      <c r="P65" s="1299">
        <v>128</v>
      </c>
      <c r="Q65" s="1299">
        <v>112</v>
      </c>
      <c r="R65" s="1299">
        <v>108</v>
      </c>
      <c r="S65" s="1299">
        <v>74</v>
      </c>
      <c r="T65" s="1299">
        <v>71</v>
      </c>
      <c r="U65" s="1299">
        <v>61</v>
      </c>
      <c r="V65" s="1299">
        <v>38</v>
      </c>
      <c r="W65" s="1300">
        <v>4</v>
      </c>
      <c r="X65" s="1299">
        <v>2406</v>
      </c>
      <c r="Y65" s="1299">
        <v>103</v>
      </c>
      <c r="Z65" s="1299">
        <v>41</v>
      </c>
      <c r="AA65" s="1299">
        <v>20</v>
      </c>
      <c r="AB65" s="1299">
        <v>105</v>
      </c>
      <c r="AC65" s="1299">
        <v>460</v>
      </c>
      <c r="AD65" s="1299">
        <v>456</v>
      </c>
      <c r="AE65" s="1299">
        <v>264</v>
      </c>
      <c r="AF65" s="1299">
        <v>182</v>
      </c>
      <c r="AG65" s="1299">
        <v>143</v>
      </c>
      <c r="AH65" s="1299">
        <v>135</v>
      </c>
      <c r="AI65" s="1299">
        <v>130</v>
      </c>
      <c r="AJ65" s="1299">
        <v>96</v>
      </c>
      <c r="AK65" s="1299">
        <v>68</v>
      </c>
      <c r="AL65" s="1299">
        <v>64</v>
      </c>
      <c r="AM65" s="1299">
        <v>55</v>
      </c>
      <c r="AN65" s="1299">
        <v>34</v>
      </c>
      <c r="AO65" s="1299">
        <v>19</v>
      </c>
      <c r="AP65" s="1299">
        <v>19</v>
      </c>
      <c r="AQ65" s="1299">
        <v>12</v>
      </c>
      <c r="AR65" s="1299">
        <v>2</v>
      </c>
      <c r="AS65" s="1298">
        <v>2091</v>
      </c>
      <c r="AT65" s="1299">
        <v>77</v>
      </c>
      <c r="AU65" s="1299">
        <v>39</v>
      </c>
      <c r="AV65" s="1299">
        <v>29</v>
      </c>
      <c r="AW65" s="1299">
        <v>95</v>
      </c>
      <c r="AX65" s="1299">
        <v>424</v>
      </c>
      <c r="AY65" s="1299">
        <v>406</v>
      </c>
      <c r="AZ65" s="1299">
        <v>220</v>
      </c>
      <c r="BA65" s="1299">
        <v>134</v>
      </c>
      <c r="BB65" s="1299">
        <v>93</v>
      </c>
      <c r="BC65" s="1299">
        <v>94</v>
      </c>
      <c r="BD65" s="1299">
        <v>90</v>
      </c>
      <c r="BE65" s="1299">
        <v>69</v>
      </c>
      <c r="BF65" s="1299">
        <v>60</v>
      </c>
      <c r="BG65" s="1299">
        <v>48</v>
      </c>
      <c r="BH65" s="1299">
        <v>53</v>
      </c>
      <c r="BI65" s="1299">
        <v>40</v>
      </c>
      <c r="BJ65" s="1299">
        <v>52</v>
      </c>
      <c r="BK65" s="1299">
        <v>42</v>
      </c>
      <c r="BL65" s="1299">
        <v>26</v>
      </c>
      <c r="BM65" s="1468">
        <v>2</v>
      </c>
    </row>
    <row r="66" spans="1:65">
      <c r="A66" s="1289">
        <v>107</v>
      </c>
      <c r="B66" s="1162" t="s">
        <v>75</v>
      </c>
      <c r="C66" s="1298">
        <v>5883</v>
      </c>
      <c r="D66" s="1299">
        <v>418</v>
      </c>
      <c r="E66" s="1299">
        <v>170</v>
      </c>
      <c r="F66" s="1299">
        <v>69</v>
      </c>
      <c r="G66" s="1299">
        <v>233</v>
      </c>
      <c r="H66" s="1299">
        <v>907</v>
      </c>
      <c r="I66" s="1299">
        <v>1003</v>
      </c>
      <c r="J66" s="1299">
        <v>764</v>
      </c>
      <c r="K66" s="1299">
        <v>467</v>
      </c>
      <c r="L66" s="1299">
        <v>325</v>
      </c>
      <c r="M66" s="1299">
        <v>293</v>
      </c>
      <c r="N66" s="1299">
        <v>267</v>
      </c>
      <c r="O66" s="1299">
        <v>202</v>
      </c>
      <c r="P66" s="1299">
        <v>184</v>
      </c>
      <c r="Q66" s="1299">
        <v>125</v>
      </c>
      <c r="R66" s="1299">
        <v>128</v>
      </c>
      <c r="S66" s="1299">
        <v>96</v>
      </c>
      <c r="T66" s="1299">
        <v>82</v>
      </c>
      <c r="U66" s="1299">
        <v>93</v>
      </c>
      <c r="V66" s="1299">
        <v>57</v>
      </c>
      <c r="W66" s="1300">
        <v>13</v>
      </c>
      <c r="X66" s="1299">
        <v>2883</v>
      </c>
      <c r="Y66" s="1299">
        <v>227</v>
      </c>
      <c r="Z66" s="1299">
        <v>84</v>
      </c>
      <c r="AA66" s="1299">
        <v>37</v>
      </c>
      <c r="AB66" s="1299">
        <v>108</v>
      </c>
      <c r="AC66" s="1299">
        <v>416</v>
      </c>
      <c r="AD66" s="1299">
        <v>494</v>
      </c>
      <c r="AE66" s="1299">
        <v>381</v>
      </c>
      <c r="AF66" s="1299">
        <v>243</v>
      </c>
      <c r="AG66" s="1299">
        <v>183</v>
      </c>
      <c r="AH66" s="1299">
        <v>155</v>
      </c>
      <c r="AI66" s="1299">
        <v>134</v>
      </c>
      <c r="AJ66" s="1299">
        <v>111</v>
      </c>
      <c r="AK66" s="1299">
        <v>87</v>
      </c>
      <c r="AL66" s="1299">
        <v>69</v>
      </c>
      <c r="AM66" s="1299">
        <v>51</v>
      </c>
      <c r="AN66" s="1299">
        <v>38</v>
      </c>
      <c r="AO66" s="1299">
        <v>35</v>
      </c>
      <c r="AP66" s="1299">
        <v>20</v>
      </c>
      <c r="AQ66" s="1299">
        <v>10</v>
      </c>
      <c r="AR66" s="1299">
        <v>6</v>
      </c>
      <c r="AS66" s="1298">
        <v>3000</v>
      </c>
      <c r="AT66" s="1299">
        <v>191</v>
      </c>
      <c r="AU66" s="1299">
        <v>86</v>
      </c>
      <c r="AV66" s="1299">
        <v>32</v>
      </c>
      <c r="AW66" s="1299">
        <v>125</v>
      </c>
      <c r="AX66" s="1299">
        <v>491</v>
      </c>
      <c r="AY66" s="1299">
        <v>509</v>
      </c>
      <c r="AZ66" s="1299">
        <v>383</v>
      </c>
      <c r="BA66" s="1299">
        <v>224</v>
      </c>
      <c r="BB66" s="1299">
        <v>142</v>
      </c>
      <c r="BC66" s="1299">
        <v>138</v>
      </c>
      <c r="BD66" s="1299">
        <v>133</v>
      </c>
      <c r="BE66" s="1299">
        <v>91</v>
      </c>
      <c r="BF66" s="1299">
        <v>97</v>
      </c>
      <c r="BG66" s="1299">
        <v>56</v>
      </c>
      <c r="BH66" s="1299">
        <v>77</v>
      </c>
      <c r="BI66" s="1299">
        <v>58</v>
      </c>
      <c r="BJ66" s="1299">
        <v>47</v>
      </c>
      <c r="BK66" s="1299">
        <v>73</v>
      </c>
      <c r="BL66" s="1299">
        <v>47</v>
      </c>
      <c r="BM66" s="1468">
        <v>7</v>
      </c>
    </row>
    <row r="67" spans="1:65">
      <c r="A67" s="1289">
        <v>108</v>
      </c>
      <c r="B67" s="1162" t="s">
        <v>76</v>
      </c>
      <c r="C67" s="1298">
        <v>6682</v>
      </c>
      <c r="D67" s="1299">
        <v>423</v>
      </c>
      <c r="E67" s="1299">
        <v>214</v>
      </c>
      <c r="F67" s="1299">
        <v>120</v>
      </c>
      <c r="G67" s="1299">
        <v>336</v>
      </c>
      <c r="H67" s="1299">
        <v>1000</v>
      </c>
      <c r="I67" s="1299">
        <v>1124</v>
      </c>
      <c r="J67" s="1299">
        <v>862</v>
      </c>
      <c r="K67" s="1299">
        <v>533</v>
      </c>
      <c r="L67" s="1299">
        <v>386</v>
      </c>
      <c r="M67" s="1299">
        <v>353</v>
      </c>
      <c r="N67" s="1299">
        <v>269</v>
      </c>
      <c r="O67" s="1299">
        <v>227</v>
      </c>
      <c r="P67" s="1299">
        <v>174</v>
      </c>
      <c r="Q67" s="1299">
        <v>145</v>
      </c>
      <c r="R67" s="1299">
        <v>129</v>
      </c>
      <c r="S67" s="1299">
        <v>95</v>
      </c>
      <c r="T67" s="1299">
        <v>109</v>
      </c>
      <c r="U67" s="1299">
        <v>105</v>
      </c>
      <c r="V67" s="1299">
        <v>78</v>
      </c>
      <c r="W67" s="1300">
        <v>18</v>
      </c>
      <c r="X67" s="1299">
        <v>3369</v>
      </c>
      <c r="Y67" s="1299">
        <v>207</v>
      </c>
      <c r="Z67" s="1299">
        <v>108</v>
      </c>
      <c r="AA67" s="1299">
        <v>61</v>
      </c>
      <c r="AB67" s="1299">
        <v>218</v>
      </c>
      <c r="AC67" s="1299">
        <v>488</v>
      </c>
      <c r="AD67" s="1299">
        <v>593</v>
      </c>
      <c r="AE67" s="1299">
        <v>453</v>
      </c>
      <c r="AF67" s="1299">
        <v>280</v>
      </c>
      <c r="AG67" s="1299">
        <v>189</v>
      </c>
      <c r="AH67" s="1299">
        <v>185</v>
      </c>
      <c r="AI67" s="1299">
        <v>129</v>
      </c>
      <c r="AJ67" s="1299">
        <v>117</v>
      </c>
      <c r="AK67" s="1299">
        <v>87</v>
      </c>
      <c r="AL67" s="1299">
        <v>77</v>
      </c>
      <c r="AM67" s="1299">
        <v>70</v>
      </c>
      <c r="AN67" s="1299">
        <v>35</v>
      </c>
      <c r="AO67" s="1299">
        <v>31</v>
      </c>
      <c r="AP67" s="1299">
        <v>26</v>
      </c>
      <c r="AQ67" s="1299">
        <v>15</v>
      </c>
      <c r="AR67" s="1299">
        <v>11</v>
      </c>
      <c r="AS67" s="1298">
        <v>3313</v>
      </c>
      <c r="AT67" s="1299">
        <v>216</v>
      </c>
      <c r="AU67" s="1299">
        <v>106</v>
      </c>
      <c r="AV67" s="1299">
        <v>59</v>
      </c>
      <c r="AW67" s="1299">
        <v>118</v>
      </c>
      <c r="AX67" s="1299">
        <v>512</v>
      </c>
      <c r="AY67" s="1299">
        <v>531</v>
      </c>
      <c r="AZ67" s="1299">
        <v>409</v>
      </c>
      <c r="BA67" s="1299">
        <v>253</v>
      </c>
      <c r="BB67" s="1299">
        <v>197</v>
      </c>
      <c r="BC67" s="1299">
        <v>168</v>
      </c>
      <c r="BD67" s="1299">
        <v>140</v>
      </c>
      <c r="BE67" s="1299">
        <v>110</v>
      </c>
      <c r="BF67" s="1299">
        <v>87</v>
      </c>
      <c r="BG67" s="1299">
        <v>68</v>
      </c>
      <c r="BH67" s="1299">
        <v>59</v>
      </c>
      <c r="BI67" s="1299">
        <v>60</v>
      </c>
      <c r="BJ67" s="1299">
        <v>78</v>
      </c>
      <c r="BK67" s="1299">
        <v>79</v>
      </c>
      <c r="BL67" s="1299">
        <v>63</v>
      </c>
      <c r="BM67" s="1468">
        <v>7</v>
      </c>
    </row>
    <row r="68" spans="1:65">
      <c r="A68" s="1289">
        <v>109</v>
      </c>
      <c r="B68" s="1162" t="s">
        <v>73</v>
      </c>
      <c r="C68" s="1298">
        <v>6495</v>
      </c>
      <c r="D68" s="1299">
        <v>578</v>
      </c>
      <c r="E68" s="1299">
        <v>223</v>
      </c>
      <c r="F68" s="1299">
        <v>119</v>
      </c>
      <c r="G68" s="1299">
        <v>250</v>
      </c>
      <c r="H68" s="1299">
        <v>886</v>
      </c>
      <c r="I68" s="1299">
        <v>1097</v>
      </c>
      <c r="J68" s="1299">
        <v>832</v>
      </c>
      <c r="K68" s="1299">
        <v>544</v>
      </c>
      <c r="L68" s="1299">
        <v>323</v>
      </c>
      <c r="M68" s="1299">
        <v>335</v>
      </c>
      <c r="N68" s="1299">
        <v>265</v>
      </c>
      <c r="O68" s="1299">
        <v>224</v>
      </c>
      <c r="P68" s="1299">
        <v>175</v>
      </c>
      <c r="Q68" s="1299">
        <v>133</v>
      </c>
      <c r="R68" s="1299">
        <v>116</v>
      </c>
      <c r="S68" s="1299">
        <v>103</v>
      </c>
      <c r="T68" s="1299">
        <v>99</v>
      </c>
      <c r="U68" s="1299">
        <v>117</v>
      </c>
      <c r="V68" s="1299">
        <v>76</v>
      </c>
      <c r="W68" s="1300">
        <v>10</v>
      </c>
      <c r="X68" s="1299">
        <v>3239</v>
      </c>
      <c r="Y68" s="1299">
        <v>300</v>
      </c>
      <c r="Z68" s="1299">
        <v>115</v>
      </c>
      <c r="AA68" s="1299">
        <v>51</v>
      </c>
      <c r="AB68" s="1299">
        <v>121</v>
      </c>
      <c r="AC68" s="1299">
        <v>397</v>
      </c>
      <c r="AD68" s="1299">
        <v>530</v>
      </c>
      <c r="AE68" s="1299">
        <v>428</v>
      </c>
      <c r="AF68" s="1299">
        <v>294</v>
      </c>
      <c r="AG68" s="1299">
        <v>178</v>
      </c>
      <c r="AH68" s="1299">
        <v>204</v>
      </c>
      <c r="AI68" s="1299">
        <v>137</v>
      </c>
      <c r="AJ68" s="1299">
        <v>115</v>
      </c>
      <c r="AK68" s="1299">
        <v>108</v>
      </c>
      <c r="AL68" s="1299">
        <v>75</v>
      </c>
      <c r="AM68" s="1299">
        <v>53</v>
      </c>
      <c r="AN68" s="1299">
        <v>38</v>
      </c>
      <c r="AO68" s="1299">
        <v>39</v>
      </c>
      <c r="AP68" s="1299">
        <v>36</v>
      </c>
      <c r="AQ68" s="1299">
        <v>20</v>
      </c>
      <c r="AR68" s="1299">
        <v>5</v>
      </c>
      <c r="AS68" s="1298">
        <v>3256</v>
      </c>
      <c r="AT68" s="1299">
        <v>278</v>
      </c>
      <c r="AU68" s="1299">
        <v>108</v>
      </c>
      <c r="AV68" s="1299">
        <v>68</v>
      </c>
      <c r="AW68" s="1299">
        <v>129</v>
      </c>
      <c r="AX68" s="1299">
        <v>489</v>
      </c>
      <c r="AY68" s="1299">
        <v>567</v>
      </c>
      <c r="AZ68" s="1299">
        <v>404</v>
      </c>
      <c r="BA68" s="1299">
        <v>250</v>
      </c>
      <c r="BB68" s="1299">
        <v>145</v>
      </c>
      <c r="BC68" s="1299">
        <v>131</v>
      </c>
      <c r="BD68" s="1299">
        <v>128</v>
      </c>
      <c r="BE68" s="1299">
        <v>109</v>
      </c>
      <c r="BF68" s="1299">
        <v>67</v>
      </c>
      <c r="BG68" s="1299">
        <v>58</v>
      </c>
      <c r="BH68" s="1299">
        <v>63</v>
      </c>
      <c r="BI68" s="1299">
        <v>65</v>
      </c>
      <c r="BJ68" s="1299">
        <v>60</v>
      </c>
      <c r="BK68" s="1299">
        <v>81</v>
      </c>
      <c r="BL68" s="1299">
        <v>56</v>
      </c>
      <c r="BM68" s="1468">
        <v>5</v>
      </c>
    </row>
    <row r="69" spans="1:65">
      <c r="A69" s="1289">
        <v>110</v>
      </c>
      <c r="B69" s="1162" t="s">
        <v>71</v>
      </c>
      <c r="C69" s="1298">
        <v>10100</v>
      </c>
      <c r="D69" s="1299">
        <v>272</v>
      </c>
      <c r="E69" s="1299">
        <v>150</v>
      </c>
      <c r="F69" s="1299">
        <v>100</v>
      </c>
      <c r="G69" s="1299">
        <v>406</v>
      </c>
      <c r="H69" s="1299">
        <v>2287</v>
      </c>
      <c r="I69" s="1299">
        <v>2292</v>
      </c>
      <c r="J69" s="1299">
        <v>1313</v>
      </c>
      <c r="K69" s="1299">
        <v>769</v>
      </c>
      <c r="L69" s="1299">
        <v>543</v>
      </c>
      <c r="M69" s="1299">
        <v>469</v>
      </c>
      <c r="N69" s="1299">
        <v>407</v>
      </c>
      <c r="O69" s="1299">
        <v>323</v>
      </c>
      <c r="P69" s="1299">
        <v>192</v>
      </c>
      <c r="Q69" s="1299">
        <v>153</v>
      </c>
      <c r="R69" s="1299">
        <v>130</v>
      </c>
      <c r="S69" s="1299">
        <v>87</v>
      </c>
      <c r="T69" s="1299">
        <v>96</v>
      </c>
      <c r="U69" s="1299">
        <v>60</v>
      </c>
      <c r="V69" s="1299">
        <v>51</v>
      </c>
      <c r="W69" s="1300">
        <v>25</v>
      </c>
      <c r="X69" s="1299">
        <v>4916</v>
      </c>
      <c r="Y69" s="1299">
        <v>137</v>
      </c>
      <c r="Z69" s="1299">
        <v>74</v>
      </c>
      <c r="AA69" s="1299">
        <v>56</v>
      </c>
      <c r="AB69" s="1299">
        <v>235</v>
      </c>
      <c r="AC69" s="1299">
        <v>925</v>
      </c>
      <c r="AD69" s="1299">
        <v>1091</v>
      </c>
      <c r="AE69" s="1299">
        <v>685</v>
      </c>
      <c r="AF69" s="1299">
        <v>400</v>
      </c>
      <c r="AG69" s="1299">
        <v>295</v>
      </c>
      <c r="AH69" s="1299">
        <v>264</v>
      </c>
      <c r="AI69" s="1299">
        <v>217</v>
      </c>
      <c r="AJ69" s="1299">
        <v>191</v>
      </c>
      <c r="AK69" s="1299">
        <v>107</v>
      </c>
      <c r="AL69" s="1299">
        <v>81</v>
      </c>
      <c r="AM69" s="1299">
        <v>59</v>
      </c>
      <c r="AN69" s="1299">
        <v>38</v>
      </c>
      <c r="AO69" s="1299">
        <v>32</v>
      </c>
      <c r="AP69" s="1299">
        <v>18</v>
      </c>
      <c r="AQ69" s="1299">
        <v>11</v>
      </c>
      <c r="AR69" s="1299">
        <v>15</v>
      </c>
      <c r="AS69" s="1298">
        <v>5184</v>
      </c>
      <c r="AT69" s="1299">
        <v>135</v>
      </c>
      <c r="AU69" s="1299">
        <v>76</v>
      </c>
      <c r="AV69" s="1299">
        <v>44</v>
      </c>
      <c r="AW69" s="1299">
        <v>171</v>
      </c>
      <c r="AX69" s="1299">
        <v>1362</v>
      </c>
      <c r="AY69" s="1299">
        <v>1201</v>
      </c>
      <c r="AZ69" s="1299">
        <v>628</v>
      </c>
      <c r="BA69" s="1299">
        <v>369</v>
      </c>
      <c r="BB69" s="1299">
        <v>248</v>
      </c>
      <c r="BC69" s="1299">
        <v>205</v>
      </c>
      <c r="BD69" s="1299">
        <v>190</v>
      </c>
      <c r="BE69" s="1299">
        <v>132</v>
      </c>
      <c r="BF69" s="1299">
        <v>85</v>
      </c>
      <c r="BG69" s="1299">
        <v>72</v>
      </c>
      <c r="BH69" s="1299">
        <v>71</v>
      </c>
      <c r="BI69" s="1299">
        <v>49</v>
      </c>
      <c r="BJ69" s="1299">
        <v>64</v>
      </c>
      <c r="BK69" s="1299">
        <v>42</v>
      </c>
      <c r="BL69" s="1299">
        <v>40</v>
      </c>
      <c r="BM69" s="1468">
        <v>10</v>
      </c>
    </row>
    <row r="70" spans="1:65">
      <c r="A70" s="1291">
        <v>111</v>
      </c>
      <c r="B70" s="1184" t="s">
        <v>77</v>
      </c>
      <c r="C70" s="1301">
        <v>6733</v>
      </c>
      <c r="D70" s="1302">
        <v>507</v>
      </c>
      <c r="E70" s="1302">
        <v>182</v>
      </c>
      <c r="F70" s="1302">
        <v>113</v>
      </c>
      <c r="G70" s="1302">
        <v>341</v>
      </c>
      <c r="H70" s="1302">
        <v>1028</v>
      </c>
      <c r="I70" s="1302">
        <v>1146</v>
      </c>
      <c r="J70" s="1302">
        <v>801</v>
      </c>
      <c r="K70" s="1302">
        <v>542</v>
      </c>
      <c r="L70" s="1302">
        <v>363</v>
      </c>
      <c r="M70" s="1302">
        <v>345</v>
      </c>
      <c r="N70" s="1302">
        <v>268</v>
      </c>
      <c r="O70" s="1302">
        <v>177</v>
      </c>
      <c r="P70" s="1302">
        <v>206</v>
      </c>
      <c r="Q70" s="1302">
        <v>124</v>
      </c>
      <c r="R70" s="1302">
        <v>131</v>
      </c>
      <c r="S70" s="1302">
        <v>109</v>
      </c>
      <c r="T70" s="1302">
        <v>114</v>
      </c>
      <c r="U70" s="1302">
        <v>137</v>
      </c>
      <c r="V70" s="1302">
        <v>99</v>
      </c>
      <c r="W70" s="1303">
        <v>18</v>
      </c>
      <c r="X70" s="1302">
        <v>3517</v>
      </c>
      <c r="Y70" s="1302">
        <v>243</v>
      </c>
      <c r="Z70" s="1302">
        <v>97</v>
      </c>
      <c r="AA70" s="1302">
        <v>59</v>
      </c>
      <c r="AB70" s="1302">
        <v>182</v>
      </c>
      <c r="AC70" s="1302">
        <v>559</v>
      </c>
      <c r="AD70" s="1302">
        <v>574</v>
      </c>
      <c r="AE70" s="1302">
        <v>447</v>
      </c>
      <c r="AF70" s="1302">
        <v>302</v>
      </c>
      <c r="AG70" s="1302">
        <v>214</v>
      </c>
      <c r="AH70" s="1302">
        <v>200</v>
      </c>
      <c r="AI70" s="1302">
        <v>146</v>
      </c>
      <c r="AJ70" s="1302">
        <v>94</v>
      </c>
      <c r="AK70" s="1302">
        <v>124</v>
      </c>
      <c r="AL70" s="1302">
        <v>67</v>
      </c>
      <c r="AM70" s="1302">
        <v>69</v>
      </c>
      <c r="AN70" s="1302">
        <v>48</v>
      </c>
      <c r="AO70" s="1302">
        <v>34</v>
      </c>
      <c r="AP70" s="1302">
        <v>30</v>
      </c>
      <c r="AQ70" s="1302">
        <v>28</v>
      </c>
      <c r="AR70" s="1302">
        <v>6</v>
      </c>
      <c r="AS70" s="1298">
        <v>3216</v>
      </c>
      <c r="AT70" s="1299">
        <v>264</v>
      </c>
      <c r="AU70" s="1299">
        <v>85</v>
      </c>
      <c r="AV70" s="1299">
        <v>54</v>
      </c>
      <c r="AW70" s="1299">
        <v>159</v>
      </c>
      <c r="AX70" s="1299">
        <v>469</v>
      </c>
      <c r="AY70" s="1299">
        <v>572</v>
      </c>
      <c r="AZ70" s="1299">
        <v>354</v>
      </c>
      <c r="BA70" s="1299">
        <v>240</v>
      </c>
      <c r="BB70" s="1299">
        <v>149</v>
      </c>
      <c r="BC70" s="1299">
        <v>145</v>
      </c>
      <c r="BD70" s="1299">
        <v>122</v>
      </c>
      <c r="BE70" s="1299">
        <v>83</v>
      </c>
      <c r="BF70" s="1299">
        <v>82</v>
      </c>
      <c r="BG70" s="1299">
        <v>57</v>
      </c>
      <c r="BH70" s="1299">
        <v>62</v>
      </c>
      <c r="BI70" s="1299">
        <v>61</v>
      </c>
      <c r="BJ70" s="1299">
        <v>80</v>
      </c>
      <c r="BK70" s="1299">
        <v>107</v>
      </c>
      <c r="BL70" s="1299">
        <v>71</v>
      </c>
      <c r="BM70" s="1468">
        <v>12</v>
      </c>
    </row>
    <row r="71" spans="1:65">
      <c r="A71" s="1289">
        <v>201</v>
      </c>
      <c r="B71" s="1162" t="s">
        <v>416</v>
      </c>
      <c r="C71" s="1304">
        <v>12060</v>
      </c>
      <c r="D71" s="1273">
        <v>766</v>
      </c>
      <c r="E71" s="1273">
        <v>320</v>
      </c>
      <c r="F71" s="1273">
        <v>161</v>
      </c>
      <c r="G71" s="1273">
        <v>591</v>
      </c>
      <c r="H71" s="1273">
        <v>2610</v>
      </c>
      <c r="I71" s="1273">
        <v>2439</v>
      </c>
      <c r="J71" s="1273">
        <v>1491</v>
      </c>
      <c r="K71" s="1273">
        <v>938</v>
      </c>
      <c r="L71" s="1273">
        <v>643</v>
      </c>
      <c r="M71" s="1273">
        <v>556</v>
      </c>
      <c r="N71" s="1273">
        <v>454</v>
      </c>
      <c r="O71" s="1273">
        <v>297</v>
      </c>
      <c r="P71" s="1273">
        <v>214</v>
      </c>
      <c r="Q71" s="1273">
        <v>131</v>
      </c>
      <c r="R71" s="1273">
        <v>149</v>
      </c>
      <c r="S71" s="1273">
        <v>84</v>
      </c>
      <c r="T71" s="1273">
        <v>85</v>
      </c>
      <c r="U71" s="1273">
        <v>79</v>
      </c>
      <c r="V71" s="1273">
        <v>52</v>
      </c>
      <c r="W71" s="1305">
        <v>3</v>
      </c>
      <c r="X71" s="1273">
        <v>6697</v>
      </c>
      <c r="Y71" s="1273">
        <v>386</v>
      </c>
      <c r="Z71" s="1273">
        <v>189</v>
      </c>
      <c r="AA71" s="1273">
        <v>70</v>
      </c>
      <c r="AB71" s="1273">
        <v>377</v>
      </c>
      <c r="AC71" s="1273">
        <v>1445</v>
      </c>
      <c r="AD71" s="1273">
        <v>1285</v>
      </c>
      <c r="AE71" s="1273">
        <v>834</v>
      </c>
      <c r="AF71" s="1273">
        <v>541</v>
      </c>
      <c r="AG71" s="1273">
        <v>391</v>
      </c>
      <c r="AH71" s="1273">
        <v>338</v>
      </c>
      <c r="AI71" s="1273">
        <v>281</v>
      </c>
      <c r="AJ71" s="1273">
        <v>179</v>
      </c>
      <c r="AK71" s="1273">
        <v>129</v>
      </c>
      <c r="AL71" s="1273">
        <v>73</v>
      </c>
      <c r="AM71" s="1273">
        <v>83</v>
      </c>
      <c r="AN71" s="1273">
        <v>36</v>
      </c>
      <c r="AO71" s="1273">
        <v>33</v>
      </c>
      <c r="AP71" s="1273">
        <v>11</v>
      </c>
      <c r="AQ71" s="1273">
        <v>16</v>
      </c>
      <c r="AR71" s="1273">
        <v>2</v>
      </c>
      <c r="AS71" s="1311">
        <v>5363</v>
      </c>
      <c r="AT71" s="1312">
        <v>380</v>
      </c>
      <c r="AU71" s="1312">
        <v>131</v>
      </c>
      <c r="AV71" s="1312">
        <v>91</v>
      </c>
      <c r="AW71" s="1312">
        <v>214</v>
      </c>
      <c r="AX71" s="1312">
        <v>1165</v>
      </c>
      <c r="AY71" s="1312">
        <v>1154</v>
      </c>
      <c r="AZ71" s="1312">
        <v>657</v>
      </c>
      <c r="BA71" s="1312">
        <v>397</v>
      </c>
      <c r="BB71" s="1312">
        <v>252</v>
      </c>
      <c r="BC71" s="1312">
        <v>218</v>
      </c>
      <c r="BD71" s="1312">
        <v>173</v>
      </c>
      <c r="BE71" s="1312">
        <v>118</v>
      </c>
      <c r="BF71" s="1312">
        <v>85</v>
      </c>
      <c r="BG71" s="1312">
        <v>58</v>
      </c>
      <c r="BH71" s="1312">
        <v>66</v>
      </c>
      <c r="BI71" s="1312">
        <v>48</v>
      </c>
      <c r="BJ71" s="1312">
        <v>52</v>
      </c>
      <c r="BK71" s="1312">
        <v>68</v>
      </c>
      <c r="BL71" s="1312">
        <v>36</v>
      </c>
      <c r="BM71" s="1459">
        <v>1</v>
      </c>
    </row>
    <row r="72" spans="1:65">
      <c r="A72" s="1289">
        <v>202</v>
      </c>
      <c r="B72" s="1162" t="s">
        <v>15</v>
      </c>
      <c r="C72" s="1304">
        <v>15757</v>
      </c>
      <c r="D72" s="1273">
        <v>704</v>
      </c>
      <c r="E72" s="1273">
        <v>222</v>
      </c>
      <c r="F72" s="1273">
        <v>142</v>
      </c>
      <c r="G72" s="1273">
        <v>489</v>
      </c>
      <c r="H72" s="1273">
        <v>3076</v>
      </c>
      <c r="I72" s="1273">
        <v>3969</v>
      </c>
      <c r="J72" s="1273">
        <v>2176</v>
      </c>
      <c r="K72" s="1273">
        <v>1243</v>
      </c>
      <c r="L72" s="1273">
        <v>758</v>
      </c>
      <c r="M72" s="1273">
        <v>727</v>
      </c>
      <c r="N72" s="1273">
        <v>602</v>
      </c>
      <c r="O72" s="1273">
        <v>418</v>
      </c>
      <c r="P72" s="1273">
        <v>256</v>
      </c>
      <c r="Q72" s="1273">
        <v>197</v>
      </c>
      <c r="R72" s="1273">
        <v>203</v>
      </c>
      <c r="S72" s="1273">
        <v>159</v>
      </c>
      <c r="T72" s="1273">
        <v>165</v>
      </c>
      <c r="U72" s="1273">
        <v>152</v>
      </c>
      <c r="V72" s="1273">
        <v>99</v>
      </c>
      <c r="W72" s="1305">
        <v>10</v>
      </c>
      <c r="X72" s="1273">
        <v>8292</v>
      </c>
      <c r="Y72" s="1273">
        <v>361</v>
      </c>
      <c r="Z72" s="1273">
        <v>108</v>
      </c>
      <c r="AA72" s="1273">
        <v>72</v>
      </c>
      <c r="AB72" s="1273">
        <v>287</v>
      </c>
      <c r="AC72" s="1273">
        <v>1553</v>
      </c>
      <c r="AD72" s="1273">
        <v>2015</v>
      </c>
      <c r="AE72" s="1273">
        <v>1163</v>
      </c>
      <c r="AF72" s="1273">
        <v>715</v>
      </c>
      <c r="AG72" s="1273">
        <v>450</v>
      </c>
      <c r="AH72" s="1273">
        <v>426</v>
      </c>
      <c r="AI72" s="1273">
        <v>338</v>
      </c>
      <c r="AJ72" s="1273">
        <v>262</v>
      </c>
      <c r="AK72" s="1273">
        <v>152</v>
      </c>
      <c r="AL72" s="1273">
        <v>110</v>
      </c>
      <c r="AM72" s="1273">
        <v>102</v>
      </c>
      <c r="AN72" s="1273">
        <v>65</v>
      </c>
      <c r="AO72" s="1273">
        <v>49</v>
      </c>
      <c r="AP72" s="1273">
        <v>37</v>
      </c>
      <c r="AQ72" s="1273">
        <v>27</v>
      </c>
      <c r="AR72" s="1273">
        <v>9</v>
      </c>
      <c r="AS72" s="1304">
        <v>7465</v>
      </c>
      <c r="AT72" s="1273">
        <v>343</v>
      </c>
      <c r="AU72" s="1273">
        <v>114</v>
      </c>
      <c r="AV72" s="1273">
        <v>70</v>
      </c>
      <c r="AW72" s="1273">
        <v>202</v>
      </c>
      <c r="AX72" s="1273">
        <v>1523</v>
      </c>
      <c r="AY72" s="1273">
        <v>1954</v>
      </c>
      <c r="AZ72" s="1273">
        <v>1013</v>
      </c>
      <c r="BA72" s="1273">
        <v>528</v>
      </c>
      <c r="BB72" s="1273">
        <v>308</v>
      </c>
      <c r="BC72" s="1273">
        <v>301</v>
      </c>
      <c r="BD72" s="1273">
        <v>264</v>
      </c>
      <c r="BE72" s="1273">
        <v>156</v>
      </c>
      <c r="BF72" s="1273">
        <v>104</v>
      </c>
      <c r="BG72" s="1273">
        <v>87</v>
      </c>
      <c r="BH72" s="1273">
        <v>101</v>
      </c>
      <c r="BI72" s="1273">
        <v>94</v>
      </c>
      <c r="BJ72" s="1273">
        <v>116</v>
      </c>
      <c r="BK72" s="1273">
        <v>115</v>
      </c>
      <c r="BL72" s="1273">
        <v>72</v>
      </c>
      <c r="BM72" s="1468">
        <v>1</v>
      </c>
    </row>
    <row r="73" spans="1:65">
      <c r="A73" s="1289">
        <v>203</v>
      </c>
      <c r="B73" s="1162" t="s">
        <v>24</v>
      </c>
      <c r="C73" s="1304">
        <v>10057</v>
      </c>
      <c r="D73" s="1273">
        <v>818</v>
      </c>
      <c r="E73" s="1273">
        <v>315</v>
      </c>
      <c r="F73" s="1273">
        <v>209</v>
      </c>
      <c r="G73" s="1273">
        <v>274</v>
      </c>
      <c r="H73" s="1273">
        <v>1594</v>
      </c>
      <c r="I73" s="1273">
        <v>2201</v>
      </c>
      <c r="J73" s="1273">
        <v>1561</v>
      </c>
      <c r="K73" s="1273">
        <v>882</v>
      </c>
      <c r="L73" s="1273">
        <v>469</v>
      </c>
      <c r="M73" s="1273">
        <v>414</v>
      </c>
      <c r="N73" s="1273">
        <v>258</v>
      </c>
      <c r="O73" s="1273">
        <v>251</v>
      </c>
      <c r="P73" s="1273">
        <v>150</v>
      </c>
      <c r="Q73" s="1273">
        <v>147</v>
      </c>
      <c r="R73" s="1273">
        <v>155</v>
      </c>
      <c r="S73" s="1273">
        <v>94</v>
      </c>
      <c r="T73" s="1273">
        <v>110</v>
      </c>
      <c r="U73" s="1273">
        <v>92</v>
      </c>
      <c r="V73" s="1273">
        <v>63</v>
      </c>
      <c r="W73" s="1305">
        <v>0</v>
      </c>
      <c r="X73" s="1273">
        <v>5151</v>
      </c>
      <c r="Y73" s="1273">
        <v>418</v>
      </c>
      <c r="Z73" s="1273">
        <v>162</v>
      </c>
      <c r="AA73" s="1273">
        <v>115</v>
      </c>
      <c r="AB73" s="1273">
        <v>157</v>
      </c>
      <c r="AC73" s="1273">
        <v>807</v>
      </c>
      <c r="AD73" s="1273">
        <v>1109</v>
      </c>
      <c r="AE73" s="1273">
        <v>783</v>
      </c>
      <c r="AF73" s="1273">
        <v>501</v>
      </c>
      <c r="AG73" s="1273">
        <v>273</v>
      </c>
      <c r="AH73" s="1273">
        <v>233</v>
      </c>
      <c r="AI73" s="1273">
        <v>137</v>
      </c>
      <c r="AJ73" s="1273">
        <v>120</v>
      </c>
      <c r="AK73" s="1273">
        <v>85</v>
      </c>
      <c r="AL73" s="1273">
        <v>75</v>
      </c>
      <c r="AM73" s="1273">
        <v>68</v>
      </c>
      <c r="AN73" s="1273">
        <v>36</v>
      </c>
      <c r="AO73" s="1273">
        <v>29</v>
      </c>
      <c r="AP73" s="1273">
        <v>30</v>
      </c>
      <c r="AQ73" s="1273">
        <v>13</v>
      </c>
      <c r="AR73" s="1273">
        <v>0</v>
      </c>
      <c r="AS73" s="1304">
        <v>4906</v>
      </c>
      <c r="AT73" s="1273">
        <v>400</v>
      </c>
      <c r="AU73" s="1273">
        <v>153</v>
      </c>
      <c r="AV73" s="1273">
        <v>94</v>
      </c>
      <c r="AW73" s="1273">
        <v>117</v>
      </c>
      <c r="AX73" s="1273">
        <v>787</v>
      </c>
      <c r="AY73" s="1273">
        <v>1092</v>
      </c>
      <c r="AZ73" s="1273">
        <v>778</v>
      </c>
      <c r="BA73" s="1273">
        <v>381</v>
      </c>
      <c r="BB73" s="1273">
        <v>196</v>
      </c>
      <c r="BC73" s="1273">
        <v>181</v>
      </c>
      <c r="BD73" s="1273">
        <v>121</v>
      </c>
      <c r="BE73" s="1273">
        <v>131</v>
      </c>
      <c r="BF73" s="1273">
        <v>65</v>
      </c>
      <c r="BG73" s="1273">
        <v>72</v>
      </c>
      <c r="BH73" s="1273">
        <v>87</v>
      </c>
      <c r="BI73" s="1273">
        <v>58</v>
      </c>
      <c r="BJ73" s="1273">
        <v>81</v>
      </c>
      <c r="BK73" s="1273">
        <v>62</v>
      </c>
      <c r="BL73" s="1273">
        <v>50</v>
      </c>
      <c r="BM73" s="1468">
        <v>0</v>
      </c>
    </row>
    <row r="74" spans="1:65">
      <c r="A74" s="1289">
        <v>204</v>
      </c>
      <c r="B74" s="1162" t="s">
        <v>16</v>
      </c>
      <c r="C74" s="1304">
        <v>18807</v>
      </c>
      <c r="D74" s="1273">
        <v>1350</v>
      </c>
      <c r="E74" s="1273">
        <v>669</v>
      </c>
      <c r="F74" s="1273">
        <v>333</v>
      </c>
      <c r="G74" s="1273">
        <v>1076</v>
      </c>
      <c r="H74" s="1273">
        <v>2747</v>
      </c>
      <c r="I74" s="1273">
        <v>3431</v>
      </c>
      <c r="J74" s="1273">
        <v>2644</v>
      </c>
      <c r="K74" s="1273">
        <v>1706</v>
      </c>
      <c r="L74" s="1273">
        <v>1108</v>
      </c>
      <c r="M74" s="1273">
        <v>957</v>
      </c>
      <c r="N74" s="1273">
        <v>747</v>
      </c>
      <c r="O74" s="1273">
        <v>531</v>
      </c>
      <c r="P74" s="1273">
        <v>353</v>
      </c>
      <c r="Q74" s="1273">
        <v>266</v>
      </c>
      <c r="R74" s="1273">
        <v>237</v>
      </c>
      <c r="S74" s="1273">
        <v>164</v>
      </c>
      <c r="T74" s="1273">
        <v>182</v>
      </c>
      <c r="U74" s="1273">
        <v>183</v>
      </c>
      <c r="V74" s="1273">
        <v>123</v>
      </c>
      <c r="W74" s="1305">
        <v>50</v>
      </c>
      <c r="X74" s="1273">
        <v>9282</v>
      </c>
      <c r="Y74" s="1273">
        <v>668</v>
      </c>
      <c r="Z74" s="1273">
        <v>306</v>
      </c>
      <c r="AA74" s="1273">
        <v>170</v>
      </c>
      <c r="AB74" s="1273">
        <v>661</v>
      </c>
      <c r="AC74" s="1273">
        <v>1236</v>
      </c>
      <c r="AD74" s="1273">
        <v>1625</v>
      </c>
      <c r="AE74" s="1273">
        <v>1334</v>
      </c>
      <c r="AF74" s="1273">
        <v>868</v>
      </c>
      <c r="AG74" s="1273">
        <v>601</v>
      </c>
      <c r="AH74" s="1273">
        <v>512</v>
      </c>
      <c r="AI74" s="1273">
        <v>398</v>
      </c>
      <c r="AJ74" s="1273">
        <v>282</v>
      </c>
      <c r="AK74" s="1273">
        <v>189</v>
      </c>
      <c r="AL74" s="1273">
        <v>137</v>
      </c>
      <c r="AM74" s="1273">
        <v>105</v>
      </c>
      <c r="AN74" s="1273">
        <v>59</v>
      </c>
      <c r="AO74" s="1273">
        <v>57</v>
      </c>
      <c r="AP74" s="1273">
        <v>44</v>
      </c>
      <c r="AQ74" s="1273">
        <v>30</v>
      </c>
      <c r="AR74" s="1273">
        <v>28</v>
      </c>
      <c r="AS74" s="1304">
        <v>9525</v>
      </c>
      <c r="AT74" s="1273">
        <v>682</v>
      </c>
      <c r="AU74" s="1273">
        <v>363</v>
      </c>
      <c r="AV74" s="1273">
        <v>163</v>
      </c>
      <c r="AW74" s="1273">
        <v>415</v>
      </c>
      <c r="AX74" s="1273">
        <v>1511</v>
      </c>
      <c r="AY74" s="1273">
        <v>1806</v>
      </c>
      <c r="AZ74" s="1273">
        <v>1310</v>
      </c>
      <c r="BA74" s="1273">
        <v>838</v>
      </c>
      <c r="BB74" s="1273">
        <v>507</v>
      </c>
      <c r="BC74" s="1273">
        <v>445</v>
      </c>
      <c r="BD74" s="1273">
        <v>349</v>
      </c>
      <c r="BE74" s="1273">
        <v>249</v>
      </c>
      <c r="BF74" s="1273">
        <v>164</v>
      </c>
      <c r="BG74" s="1273">
        <v>129</v>
      </c>
      <c r="BH74" s="1273">
        <v>132</v>
      </c>
      <c r="BI74" s="1273">
        <v>105</v>
      </c>
      <c r="BJ74" s="1273">
        <v>125</v>
      </c>
      <c r="BK74" s="1273">
        <v>139</v>
      </c>
      <c r="BL74" s="1273">
        <v>93</v>
      </c>
      <c r="BM74" s="1468">
        <v>22</v>
      </c>
    </row>
    <row r="75" spans="1:65">
      <c r="A75" s="1289">
        <v>205</v>
      </c>
      <c r="B75" s="1162" t="s">
        <v>78</v>
      </c>
      <c r="C75" s="1304">
        <v>1301</v>
      </c>
      <c r="D75" s="1273">
        <v>68</v>
      </c>
      <c r="E75" s="1273">
        <v>44</v>
      </c>
      <c r="F75" s="1273">
        <v>15</v>
      </c>
      <c r="G75" s="1273">
        <v>83</v>
      </c>
      <c r="H75" s="1273">
        <v>279</v>
      </c>
      <c r="I75" s="1273">
        <v>198</v>
      </c>
      <c r="J75" s="1273">
        <v>152</v>
      </c>
      <c r="K75" s="1273">
        <v>95</v>
      </c>
      <c r="L75" s="1273">
        <v>80</v>
      </c>
      <c r="M75" s="1273">
        <v>67</v>
      </c>
      <c r="N75" s="1273">
        <v>50</v>
      </c>
      <c r="O75" s="1273">
        <v>37</v>
      </c>
      <c r="P75" s="1273">
        <v>41</v>
      </c>
      <c r="Q75" s="1273">
        <v>28</v>
      </c>
      <c r="R75" s="1273">
        <v>26</v>
      </c>
      <c r="S75" s="1273">
        <v>14</v>
      </c>
      <c r="T75" s="1273">
        <v>9</v>
      </c>
      <c r="U75" s="1273">
        <v>8</v>
      </c>
      <c r="V75" s="1273">
        <v>7</v>
      </c>
      <c r="W75" s="1305">
        <v>2</v>
      </c>
      <c r="X75" s="1273">
        <v>660</v>
      </c>
      <c r="Y75" s="1273">
        <v>36</v>
      </c>
      <c r="Z75" s="1273">
        <v>22</v>
      </c>
      <c r="AA75" s="1273">
        <v>10</v>
      </c>
      <c r="AB75" s="1273">
        <v>40</v>
      </c>
      <c r="AC75" s="1273">
        <v>114</v>
      </c>
      <c r="AD75" s="1273">
        <v>108</v>
      </c>
      <c r="AE75" s="1273">
        <v>79</v>
      </c>
      <c r="AF75" s="1273">
        <v>53</v>
      </c>
      <c r="AG75" s="1273">
        <v>42</v>
      </c>
      <c r="AH75" s="1273">
        <v>36</v>
      </c>
      <c r="AI75" s="1273">
        <v>31</v>
      </c>
      <c r="AJ75" s="1273">
        <v>21</v>
      </c>
      <c r="AK75" s="1273">
        <v>19</v>
      </c>
      <c r="AL75" s="1273">
        <v>18</v>
      </c>
      <c r="AM75" s="1273">
        <v>17</v>
      </c>
      <c r="AN75" s="1273">
        <v>6</v>
      </c>
      <c r="AO75" s="1273">
        <v>4</v>
      </c>
      <c r="AP75" s="1273">
        <v>3</v>
      </c>
      <c r="AQ75" s="1273">
        <v>1</v>
      </c>
      <c r="AR75" s="1273">
        <v>1</v>
      </c>
      <c r="AS75" s="1304">
        <v>641</v>
      </c>
      <c r="AT75" s="1273">
        <v>32</v>
      </c>
      <c r="AU75" s="1273">
        <v>22</v>
      </c>
      <c r="AV75" s="1273">
        <v>5</v>
      </c>
      <c r="AW75" s="1273">
        <v>43</v>
      </c>
      <c r="AX75" s="1273">
        <v>165</v>
      </c>
      <c r="AY75" s="1273">
        <v>90</v>
      </c>
      <c r="AZ75" s="1273">
        <v>73</v>
      </c>
      <c r="BA75" s="1273">
        <v>42</v>
      </c>
      <c r="BB75" s="1273">
        <v>38</v>
      </c>
      <c r="BC75" s="1273">
        <v>31</v>
      </c>
      <c r="BD75" s="1273">
        <v>19</v>
      </c>
      <c r="BE75" s="1273">
        <v>16</v>
      </c>
      <c r="BF75" s="1273">
        <v>22</v>
      </c>
      <c r="BG75" s="1273">
        <v>10</v>
      </c>
      <c r="BH75" s="1273">
        <v>9</v>
      </c>
      <c r="BI75" s="1273">
        <v>8</v>
      </c>
      <c r="BJ75" s="1273">
        <v>5</v>
      </c>
      <c r="BK75" s="1273">
        <v>5</v>
      </c>
      <c r="BL75" s="1273">
        <v>6</v>
      </c>
      <c r="BM75" s="1468">
        <v>1</v>
      </c>
    </row>
    <row r="76" spans="1:65">
      <c r="A76" s="1289">
        <v>206</v>
      </c>
      <c r="B76" s="1162" t="s">
        <v>17</v>
      </c>
      <c r="C76" s="1304">
        <v>4224</v>
      </c>
      <c r="D76" s="1273">
        <v>265</v>
      </c>
      <c r="E76" s="1273">
        <v>159</v>
      </c>
      <c r="F76" s="1273">
        <v>124</v>
      </c>
      <c r="G76" s="1273">
        <v>256</v>
      </c>
      <c r="H76" s="1273">
        <v>558</v>
      </c>
      <c r="I76" s="1273">
        <v>476</v>
      </c>
      <c r="J76" s="1273">
        <v>472</v>
      </c>
      <c r="K76" s="1273">
        <v>387</v>
      </c>
      <c r="L76" s="1273">
        <v>306</v>
      </c>
      <c r="M76" s="1273">
        <v>254</v>
      </c>
      <c r="N76" s="1273">
        <v>239</v>
      </c>
      <c r="O76" s="1273">
        <v>168</v>
      </c>
      <c r="P76" s="1273">
        <v>149</v>
      </c>
      <c r="Q76" s="1273">
        <v>109</v>
      </c>
      <c r="R76" s="1273">
        <v>107</v>
      </c>
      <c r="S76" s="1273">
        <v>56</v>
      </c>
      <c r="T76" s="1273">
        <v>57</v>
      </c>
      <c r="U76" s="1273">
        <v>56</v>
      </c>
      <c r="V76" s="1273">
        <v>26</v>
      </c>
      <c r="W76" s="1305">
        <v>12</v>
      </c>
      <c r="X76" s="1273">
        <v>2016</v>
      </c>
      <c r="Y76" s="1273">
        <v>127</v>
      </c>
      <c r="Z76" s="1273">
        <v>70</v>
      </c>
      <c r="AA76" s="1273">
        <v>57</v>
      </c>
      <c r="AB76" s="1273">
        <v>144</v>
      </c>
      <c r="AC76" s="1273">
        <v>302</v>
      </c>
      <c r="AD76" s="1273">
        <v>212</v>
      </c>
      <c r="AE76" s="1273">
        <v>220</v>
      </c>
      <c r="AF76" s="1273">
        <v>197</v>
      </c>
      <c r="AG76" s="1273">
        <v>145</v>
      </c>
      <c r="AH76" s="1273">
        <v>108</v>
      </c>
      <c r="AI76" s="1273">
        <v>117</v>
      </c>
      <c r="AJ76" s="1273">
        <v>84</v>
      </c>
      <c r="AK76" s="1273">
        <v>66</v>
      </c>
      <c r="AL76" s="1273">
        <v>54</v>
      </c>
      <c r="AM76" s="1273">
        <v>51</v>
      </c>
      <c r="AN76" s="1273">
        <v>20</v>
      </c>
      <c r="AO76" s="1273">
        <v>21</v>
      </c>
      <c r="AP76" s="1273">
        <v>13</v>
      </c>
      <c r="AQ76" s="1273">
        <v>8</v>
      </c>
      <c r="AR76" s="1273">
        <v>6</v>
      </c>
      <c r="AS76" s="1304">
        <v>2208</v>
      </c>
      <c r="AT76" s="1273">
        <v>138</v>
      </c>
      <c r="AU76" s="1273">
        <v>89</v>
      </c>
      <c r="AV76" s="1273">
        <v>67</v>
      </c>
      <c r="AW76" s="1273">
        <v>112</v>
      </c>
      <c r="AX76" s="1273">
        <v>256</v>
      </c>
      <c r="AY76" s="1273">
        <v>264</v>
      </c>
      <c r="AZ76" s="1273">
        <v>252</v>
      </c>
      <c r="BA76" s="1273">
        <v>190</v>
      </c>
      <c r="BB76" s="1273">
        <v>161</v>
      </c>
      <c r="BC76" s="1273">
        <v>146</v>
      </c>
      <c r="BD76" s="1273">
        <v>122</v>
      </c>
      <c r="BE76" s="1273">
        <v>84</v>
      </c>
      <c r="BF76" s="1273">
        <v>83</v>
      </c>
      <c r="BG76" s="1273">
        <v>55</v>
      </c>
      <c r="BH76" s="1273">
        <v>56</v>
      </c>
      <c r="BI76" s="1273">
        <v>36</v>
      </c>
      <c r="BJ76" s="1273">
        <v>36</v>
      </c>
      <c r="BK76" s="1273">
        <v>43</v>
      </c>
      <c r="BL76" s="1273">
        <v>18</v>
      </c>
      <c r="BM76" s="1468">
        <v>6</v>
      </c>
    </row>
    <row r="77" spans="1:65">
      <c r="A77" s="1289">
        <v>207</v>
      </c>
      <c r="B77" s="1162" t="s">
        <v>19</v>
      </c>
      <c r="C77" s="1304">
        <v>7195</v>
      </c>
      <c r="D77" s="1273">
        <v>601</v>
      </c>
      <c r="E77" s="1273">
        <v>212</v>
      </c>
      <c r="F77" s="1273">
        <v>82</v>
      </c>
      <c r="G77" s="1273">
        <v>452</v>
      </c>
      <c r="H77" s="1273">
        <v>1122</v>
      </c>
      <c r="I77" s="1273">
        <v>1410</v>
      </c>
      <c r="J77" s="1273">
        <v>1001</v>
      </c>
      <c r="K77" s="1273">
        <v>608</v>
      </c>
      <c r="L77" s="1273">
        <v>370</v>
      </c>
      <c r="M77" s="1273">
        <v>337</v>
      </c>
      <c r="N77" s="1273">
        <v>234</v>
      </c>
      <c r="O77" s="1273">
        <v>189</v>
      </c>
      <c r="P77" s="1273">
        <v>125</v>
      </c>
      <c r="Q77" s="1273">
        <v>84</v>
      </c>
      <c r="R77" s="1273">
        <v>107</v>
      </c>
      <c r="S77" s="1273">
        <v>79</v>
      </c>
      <c r="T77" s="1273">
        <v>81</v>
      </c>
      <c r="U77" s="1273">
        <v>69</v>
      </c>
      <c r="V77" s="1273">
        <v>32</v>
      </c>
      <c r="W77" s="1305">
        <v>3</v>
      </c>
      <c r="X77" s="1273">
        <v>3955</v>
      </c>
      <c r="Y77" s="1273">
        <v>302</v>
      </c>
      <c r="Z77" s="1273">
        <v>104</v>
      </c>
      <c r="AA77" s="1273">
        <v>44</v>
      </c>
      <c r="AB77" s="1273">
        <v>311</v>
      </c>
      <c r="AC77" s="1273">
        <v>664</v>
      </c>
      <c r="AD77" s="1273">
        <v>739</v>
      </c>
      <c r="AE77" s="1273">
        <v>543</v>
      </c>
      <c r="AF77" s="1273">
        <v>344</v>
      </c>
      <c r="AG77" s="1273">
        <v>223</v>
      </c>
      <c r="AH77" s="1273">
        <v>196</v>
      </c>
      <c r="AI77" s="1273">
        <v>128</v>
      </c>
      <c r="AJ77" s="1273">
        <v>105</v>
      </c>
      <c r="AK77" s="1273">
        <v>69</v>
      </c>
      <c r="AL77" s="1273">
        <v>46</v>
      </c>
      <c r="AM77" s="1273">
        <v>46</v>
      </c>
      <c r="AN77" s="1273">
        <v>31</v>
      </c>
      <c r="AO77" s="1273">
        <v>29</v>
      </c>
      <c r="AP77" s="1273">
        <v>21</v>
      </c>
      <c r="AQ77" s="1273">
        <v>10</v>
      </c>
      <c r="AR77" s="1273">
        <v>2</v>
      </c>
      <c r="AS77" s="1304">
        <v>3240</v>
      </c>
      <c r="AT77" s="1273">
        <v>299</v>
      </c>
      <c r="AU77" s="1273">
        <v>108</v>
      </c>
      <c r="AV77" s="1273">
        <v>38</v>
      </c>
      <c r="AW77" s="1273">
        <v>141</v>
      </c>
      <c r="AX77" s="1273">
        <v>458</v>
      </c>
      <c r="AY77" s="1273">
        <v>671</v>
      </c>
      <c r="AZ77" s="1273">
        <v>458</v>
      </c>
      <c r="BA77" s="1273">
        <v>264</v>
      </c>
      <c r="BB77" s="1273">
        <v>147</v>
      </c>
      <c r="BC77" s="1273">
        <v>141</v>
      </c>
      <c r="BD77" s="1273">
        <v>106</v>
      </c>
      <c r="BE77" s="1273">
        <v>84</v>
      </c>
      <c r="BF77" s="1273">
        <v>56</v>
      </c>
      <c r="BG77" s="1273">
        <v>38</v>
      </c>
      <c r="BH77" s="1273">
        <v>61</v>
      </c>
      <c r="BI77" s="1273">
        <v>48</v>
      </c>
      <c r="BJ77" s="1273">
        <v>52</v>
      </c>
      <c r="BK77" s="1273">
        <v>48</v>
      </c>
      <c r="BL77" s="1273">
        <v>22</v>
      </c>
      <c r="BM77" s="1468">
        <v>1</v>
      </c>
    </row>
    <row r="78" spans="1:65">
      <c r="A78" s="1289">
        <v>208</v>
      </c>
      <c r="B78" s="1162" t="s">
        <v>42</v>
      </c>
      <c r="C78" s="1304">
        <v>624</v>
      </c>
      <c r="D78" s="1273">
        <v>53</v>
      </c>
      <c r="E78" s="1273">
        <v>20</v>
      </c>
      <c r="F78" s="1273">
        <v>9</v>
      </c>
      <c r="G78" s="1273">
        <v>27</v>
      </c>
      <c r="H78" s="1273">
        <v>91</v>
      </c>
      <c r="I78" s="1273">
        <v>122</v>
      </c>
      <c r="J78" s="1273">
        <v>70</v>
      </c>
      <c r="K78" s="1273">
        <v>46</v>
      </c>
      <c r="L78" s="1273">
        <v>40</v>
      </c>
      <c r="M78" s="1273">
        <v>38</v>
      </c>
      <c r="N78" s="1273">
        <v>23</v>
      </c>
      <c r="O78" s="1273">
        <v>28</v>
      </c>
      <c r="P78" s="1273">
        <v>11</v>
      </c>
      <c r="Q78" s="1273">
        <v>8</v>
      </c>
      <c r="R78" s="1273">
        <v>16</v>
      </c>
      <c r="S78" s="1273">
        <v>5</v>
      </c>
      <c r="T78" s="1273">
        <v>7</v>
      </c>
      <c r="U78" s="1273">
        <v>6</v>
      </c>
      <c r="V78" s="1273">
        <v>4</v>
      </c>
      <c r="W78" s="1305">
        <v>0</v>
      </c>
      <c r="X78" s="1273">
        <v>352</v>
      </c>
      <c r="Y78" s="1273">
        <v>28</v>
      </c>
      <c r="Z78" s="1273">
        <v>10</v>
      </c>
      <c r="AA78" s="1273">
        <v>4</v>
      </c>
      <c r="AB78" s="1273">
        <v>20</v>
      </c>
      <c r="AC78" s="1273">
        <v>52</v>
      </c>
      <c r="AD78" s="1273">
        <v>72</v>
      </c>
      <c r="AE78" s="1273">
        <v>39</v>
      </c>
      <c r="AF78" s="1273">
        <v>29</v>
      </c>
      <c r="AG78" s="1273">
        <v>20</v>
      </c>
      <c r="AH78" s="1273">
        <v>25</v>
      </c>
      <c r="AI78" s="1273">
        <v>11</v>
      </c>
      <c r="AJ78" s="1273">
        <v>17</v>
      </c>
      <c r="AK78" s="1273">
        <v>6</v>
      </c>
      <c r="AL78" s="1273">
        <v>7</v>
      </c>
      <c r="AM78" s="1273">
        <v>6</v>
      </c>
      <c r="AN78" s="1273">
        <v>1</v>
      </c>
      <c r="AO78" s="1273">
        <v>5</v>
      </c>
      <c r="AP78" s="1273">
        <v>0</v>
      </c>
      <c r="AQ78" s="1273">
        <v>0</v>
      </c>
      <c r="AR78" s="1273">
        <v>0</v>
      </c>
      <c r="AS78" s="1304">
        <v>272</v>
      </c>
      <c r="AT78" s="1273">
        <v>25</v>
      </c>
      <c r="AU78" s="1273">
        <v>10</v>
      </c>
      <c r="AV78" s="1273">
        <v>5</v>
      </c>
      <c r="AW78" s="1273">
        <v>7</v>
      </c>
      <c r="AX78" s="1273">
        <v>39</v>
      </c>
      <c r="AY78" s="1273">
        <v>50</v>
      </c>
      <c r="AZ78" s="1273">
        <v>31</v>
      </c>
      <c r="BA78" s="1273">
        <v>17</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1572</v>
      </c>
      <c r="D79" s="1273">
        <v>88</v>
      </c>
      <c r="E79" s="1273">
        <v>34</v>
      </c>
      <c r="F79" s="1273">
        <v>16</v>
      </c>
      <c r="G79" s="1273">
        <v>126</v>
      </c>
      <c r="H79" s="1273">
        <v>309</v>
      </c>
      <c r="I79" s="1273">
        <v>303</v>
      </c>
      <c r="J79" s="1273">
        <v>181</v>
      </c>
      <c r="K79" s="1273">
        <v>113</v>
      </c>
      <c r="L79" s="1273">
        <v>80</v>
      </c>
      <c r="M79" s="1273">
        <v>90</v>
      </c>
      <c r="N79" s="1273">
        <v>53</v>
      </c>
      <c r="O79" s="1273">
        <v>48</v>
      </c>
      <c r="P79" s="1273">
        <v>32</v>
      </c>
      <c r="Q79" s="1273">
        <v>23</v>
      </c>
      <c r="R79" s="1273">
        <v>26</v>
      </c>
      <c r="S79" s="1273">
        <v>14</v>
      </c>
      <c r="T79" s="1273">
        <v>10</v>
      </c>
      <c r="U79" s="1273">
        <v>17</v>
      </c>
      <c r="V79" s="1273">
        <v>9</v>
      </c>
      <c r="W79" s="1305">
        <v>1</v>
      </c>
      <c r="X79" s="1273">
        <v>786</v>
      </c>
      <c r="Y79" s="1273">
        <v>36</v>
      </c>
      <c r="Z79" s="1273">
        <v>14</v>
      </c>
      <c r="AA79" s="1273">
        <v>10</v>
      </c>
      <c r="AB79" s="1273">
        <v>38</v>
      </c>
      <c r="AC79" s="1273">
        <v>148</v>
      </c>
      <c r="AD79" s="1273">
        <v>155</v>
      </c>
      <c r="AE79" s="1273">
        <v>103</v>
      </c>
      <c r="AF79" s="1273">
        <v>70</v>
      </c>
      <c r="AG79" s="1273">
        <v>41</v>
      </c>
      <c r="AH79" s="1273">
        <v>51</v>
      </c>
      <c r="AI79" s="1273">
        <v>36</v>
      </c>
      <c r="AJ79" s="1273">
        <v>26</v>
      </c>
      <c r="AK79" s="1273">
        <v>18</v>
      </c>
      <c r="AL79" s="1273">
        <v>12</v>
      </c>
      <c r="AM79" s="1273">
        <v>12</v>
      </c>
      <c r="AN79" s="1273">
        <v>7</v>
      </c>
      <c r="AO79" s="1273">
        <v>4</v>
      </c>
      <c r="AP79" s="1273">
        <v>4</v>
      </c>
      <c r="AQ79" s="1273">
        <v>1</v>
      </c>
      <c r="AR79" s="1273">
        <v>0</v>
      </c>
      <c r="AS79" s="1304">
        <v>786</v>
      </c>
      <c r="AT79" s="1273">
        <v>52</v>
      </c>
      <c r="AU79" s="1273">
        <v>20</v>
      </c>
      <c r="AV79" s="1273">
        <v>6</v>
      </c>
      <c r="AW79" s="1273">
        <v>88</v>
      </c>
      <c r="AX79" s="1273">
        <v>161</v>
      </c>
      <c r="AY79" s="1273">
        <v>148</v>
      </c>
      <c r="AZ79" s="1273">
        <v>78</v>
      </c>
      <c r="BA79" s="1273">
        <v>43</v>
      </c>
      <c r="BB79" s="1273">
        <v>39</v>
      </c>
      <c r="BC79" s="1273">
        <v>39</v>
      </c>
      <c r="BD79" s="1273">
        <v>17</v>
      </c>
      <c r="BE79" s="1273">
        <v>22</v>
      </c>
      <c r="BF79" s="1273">
        <v>14</v>
      </c>
      <c r="BG79" s="1273">
        <v>11</v>
      </c>
      <c r="BH79" s="1273">
        <v>14</v>
      </c>
      <c r="BI79" s="1273">
        <v>7</v>
      </c>
      <c r="BJ79" s="1273">
        <v>6</v>
      </c>
      <c r="BK79" s="1273">
        <v>13</v>
      </c>
      <c r="BL79" s="1273">
        <v>8</v>
      </c>
      <c r="BM79" s="1468">
        <v>1</v>
      </c>
    </row>
    <row r="80" spans="1:65">
      <c r="A80" s="1289">
        <v>210</v>
      </c>
      <c r="B80" s="1162" t="s">
        <v>25</v>
      </c>
      <c r="C80" s="1304">
        <v>6862</v>
      </c>
      <c r="D80" s="1273">
        <v>507</v>
      </c>
      <c r="E80" s="1273">
        <v>178</v>
      </c>
      <c r="F80" s="1273">
        <v>98</v>
      </c>
      <c r="G80" s="1273">
        <v>373</v>
      </c>
      <c r="H80" s="1273">
        <v>1186</v>
      </c>
      <c r="I80" s="1273">
        <v>1426</v>
      </c>
      <c r="J80" s="1273">
        <v>954</v>
      </c>
      <c r="K80" s="1273">
        <v>527</v>
      </c>
      <c r="L80" s="1273">
        <v>308</v>
      </c>
      <c r="M80" s="1273">
        <v>333</v>
      </c>
      <c r="N80" s="1273">
        <v>240</v>
      </c>
      <c r="O80" s="1273">
        <v>174</v>
      </c>
      <c r="P80" s="1273">
        <v>125</v>
      </c>
      <c r="Q80" s="1273">
        <v>93</v>
      </c>
      <c r="R80" s="1273">
        <v>88</v>
      </c>
      <c r="S80" s="1273">
        <v>70</v>
      </c>
      <c r="T80" s="1273">
        <v>59</v>
      </c>
      <c r="U80" s="1273">
        <v>71</v>
      </c>
      <c r="V80" s="1273">
        <v>52</v>
      </c>
      <c r="W80" s="1305">
        <v>11</v>
      </c>
      <c r="X80" s="1273">
        <v>3629</v>
      </c>
      <c r="Y80" s="1273">
        <v>256</v>
      </c>
      <c r="Z80" s="1273">
        <v>95</v>
      </c>
      <c r="AA80" s="1273">
        <v>54</v>
      </c>
      <c r="AB80" s="1273">
        <v>248</v>
      </c>
      <c r="AC80" s="1273">
        <v>622</v>
      </c>
      <c r="AD80" s="1273">
        <v>714</v>
      </c>
      <c r="AE80" s="1273">
        <v>513</v>
      </c>
      <c r="AF80" s="1273">
        <v>293</v>
      </c>
      <c r="AG80" s="1273">
        <v>175</v>
      </c>
      <c r="AH80" s="1273">
        <v>185</v>
      </c>
      <c r="AI80" s="1273">
        <v>146</v>
      </c>
      <c r="AJ80" s="1273">
        <v>93</v>
      </c>
      <c r="AK80" s="1273">
        <v>76</v>
      </c>
      <c r="AL80" s="1273">
        <v>48</v>
      </c>
      <c r="AM80" s="1273">
        <v>41</v>
      </c>
      <c r="AN80" s="1273">
        <v>32</v>
      </c>
      <c r="AO80" s="1273">
        <v>14</v>
      </c>
      <c r="AP80" s="1273">
        <v>15</v>
      </c>
      <c r="AQ80" s="1273">
        <v>9</v>
      </c>
      <c r="AR80" s="1273">
        <v>5</v>
      </c>
      <c r="AS80" s="1304">
        <v>3233</v>
      </c>
      <c r="AT80" s="1273">
        <v>251</v>
      </c>
      <c r="AU80" s="1273">
        <v>83</v>
      </c>
      <c r="AV80" s="1273">
        <v>44</v>
      </c>
      <c r="AW80" s="1273">
        <v>125</v>
      </c>
      <c r="AX80" s="1273">
        <v>564</v>
      </c>
      <c r="AY80" s="1273">
        <v>712</v>
      </c>
      <c r="AZ80" s="1273">
        <v>441</v>
      </c>
      <c r="BA80" s="1273">
        <v>234</v>
      </c>
      <c r="BB80" s="1273">
        <v>133</v>
      </c>
      <c r="BC80" s="1273">
        <v>148</v>
      </c>
      <c r="BD80" s="1273">
        <v>94</v>
      </c>
      <c r="BE80" s="1273">
        <v>81</v>
      </c>
      <c r="BF80" s="1273">
        <v>49</v>
      </c>
      <c r="BG80" s="1273">
        <v>45</v>
      </c>
      <c r="BH80" s="1273">
        <v>47</v>
      </c>
      <c r="BI80" s="1273">
        <v>38</v>
      </c>
      <c r="BJ80" s="1273">
        <v>45</v>
      </c>
      <c r="BK80" s="1273">
        <v>56</v>
      </c>
      <c r="BL80" s="1273">
        <v>43</v>
      </c>
      <c r="BM80" s="1468">
        <v>6</v>
      </c>
    </row>
    <row r="81" spans="1:65">
      <c r="A81" s="1289">
        <v>212</v>
      </c>
      <c r="B81" s="1162" t="s">
        <v>43</v>
      </c>
      <c r="C81" s="1304">
        <v>898</v>
      </c>
      <c r="D81" s="1273">
        <v>61</v>
      </c>
      <c r="E81" s="1273">
        <v>25</v>
      </c>
      <c r="F81" s="1273">
        <v>12</v>
      </c>
      <c r="G81" s="1273">
        <v>64</v>
      </c>
      <c r="H81" s="1273">
        <v>183</v>
      </c>
      <c r="I81" s="1273">
        <v>150</v>
      </c>
      <c r="J81" s="1273">
        <v>108</v>
      </c>
      <c r="K81" s="1273">
        <v>68</v>
      </c>
      <c r="L81" s="1273">
        <v>37</v>
      </c>
      <c r="M81" s="1273">
        <v>48</v>
      </c>
      <c r="N81" s="1273">
        <v>39</v>
      </c>
      <c r="O81" s="1273">
        <v>21</v>
      </c>
      <c r="P81" s="1273">
        <v>28</v>
      </c>
      <c r="Q81" s="1273">
        <v>16</v>
      </c>
      <c r="R81" s="1273">
        <v>16</v>
      </c>
      <c r="S81" s="1273">
        <v>9</v>
      </c>
      <c r="T81" s="1273">
        <v>4</v>
      </c>
      <c r="U81" s="1273">
        <v>6</v>
      </c>
      <c r="V81" s="1273">
        <v>3</v>
      </c>
      <c r="W81" s="1305">
        <v>0</v>
      </c>
      <c r="X81" s="1273">
        <v>487</v>
      </c>
      <c r="Y81" s="1273">
        <v>28</v>
      </c>
      <c r="Z81" s="1273">
        <v>11</v>
      </c>
      <c r="AA81" s="1273">
        <v>4</v>
      </c>
      <c r="AB81" s="1273">
        <v>42</v>
      </c>
      <c r="AC81" s="1273">
        <v>103</v>
      </c>
      <c r="AD81" s="1273">
        <v>83</v>
      </c>
      <c r="AE81" s="1273">
        <v>60</v>
      </c>
      <c r="AF81" s="1273">
        <v>43</v>
      </c>
      <c r="AG81" s="1273">
        <v>20</v>
      </c>
      <c r="AH81" s="1273">
        <v>31</v>
      </c>
      <c r="AI81" s="1273">
        <v>23</v>
      </c>
      <c r="AJ81" s="1273">
        <v>13</v>
      </c>
      <c r="AK81" s="1273">
        <v>10</v>
      </c>
      <c r="AL81" s="1273">
        <v>9</v>
      </c>
      <c r="AM81" s="1273">
        <v>3</v>
      </c>
      <c r="AN81" s="1273">
        <v>3</v>
      </c>
      <c r="AO81" s="1273">
        <v>1</v>
      </c>
      <c r="AP81" s="1273">
        <v>0</v>
      </c>
      <c r="AQ81" s="1273">
        <v>0</v>
      </c>
      <c r="AR81" s="1273">
        <v>0</v>
      </c>
      <c r="AS81" s="1304">
        <v>411</v>
      </c>
      <c r="AT81" s="1273">
        <v>33</v>
      </c>
      <c r="AU81" s="1273">
        <v>14</v>
      </c>
      <c r="AV81" s="1273">
        <v>8</v>
      </c>
      <c r="AW81" s="1273">
        <v>22</v>
      </c>
      <c r="AX81" s="1273">
        <v>80</v>
      </c>
      <c r="AY81" s="1273">
        <v>67</v>
      </c>
      <c r="AZ81" s="1273">
        <v>48</v>
      </c>
      <c r="BA81" s="1273">
        <v>25</v>
      </c>
      <c r="BB81" s="1273">
        <v>17</v>
      </c>
      <c r="BC81" s="1273">
        <v>17</v>
      </c>
      <c r="BD81" s="1273">
        <v>16</v>
      </c>
      <c r="BE81" s="1273">
        <v>8</v>
      </c>
      <c r="BF81" s="1273">
        <v>18</v>
      </c>
      <c r="BG81" s="1273">
        <v>7</v>
      </c>
      <c r="BH81" s="1273">
        <v>13</v>
      </c>
      <c r="BI81" s="1273">
        <v>6</v>
      </c>
      <c r="BJ81" s="1273">
        <v>3</v>
      </c>
      <c r="BK81" s="1273">
        <v>6</v>
      </c>
      <c r="BL81" s="1273">
        <v>3</v>
      </c>
      <c r="BM81" s="1468">
        <v>0</v>
      </c>
    </row>
    <row r="82" spans="1:65">
      <c r="A82" s="1289">
        <v>213</v>
      </c>
      <c r="B82" s="1162" t="s">
        <v>80</v>
      </c>
      <c r="C82" s="1304">
        <v>826</v>
      </c>
      <c r="D82" s="1273">
        <v>54</v>
      </c>
      <c r="E82" s="1273">
        <v>18</v>
      </c>
      <c r="F82" s="1273">
        <v>14</v>
      </c>
      <c r="G82" s="1273">
        <v>39</v>
      </c>
      <c r="H82" s="1273">
        <v>156</v>
      </c>
      <c r="I82" s="1273">
        <v>165</v>
      </c>
      <c r="J82" s="1273">
        <v>107</v>
      </c>
      <c r="K82" s="1273">
        <v>47</v>
      </c>
      <c r="L82" s="1273">
        <v>49</v>
      </c>
      <c r="M82" s="1273">
        <v>39</v>
      </c>
      <c r="N82" s="1273">
        <v>36</v>
      </c>
      <c r="O82" s="1273">
        <v>27</v>
      </c>
      <c r="P82" s="1273">
        <v>13</v>
      </c>
      <c r="Q82" s="1273">
        <v>13</v>
      </c>
      <c r="R82" s="1273">
        <v>11</v>
      </c>
      <c r="S82" s="1273">
        <v>10</v>
      </c>
      <c r="T82" s="1273">
        <v>12</v>
      </c>
      <c r="U82" s="1273">
        <v>12</v>
      </c>
      <c r="V82" s="1273">
        <v>4</v>
      </c>
      <c r="W82" s="1305">
        <v>0</v>
      </c>
      <c r="X82" s="1273">
        <v>427</v>
      </c>
      <c r="Y82" s="1273">
        <v>26</v>
      </c>
      <c r="Z82" s="1273">
        <v>9</v>
      </c>
      <c r="AA82" s="1273">
        <v>5</v>
      </c>
      <c r="AB82" s="1273">
        <v>22</v>
      </c>
      <c r="AC82" s="1273">
        <v>76</v>
      </c>
      <c r="AD82" s="1273">
        <v>83</v>
      </c>
      <c r="AE82" s="1273">
        <v>57</v>
      </c>
      <c r="AF82" s="1273">
        <v>25</v>
      </c>
      <c r="AG82" s="1273">
        <v>27</v>
      </c>
      <c r="AH82" s="1273">
        <v>20</v>
      </c>
      <c r="AI82" s="1273">
        <v>22</v>
      </c>
      <c r="AJ82" s="1273">
        <v>19</v>
      </c>
      <c r="AK82" s="1273">
        <v>8</v>
      </c>
      <c r="AL82" s="1273">
        <v>10</v>
      </c>
      <c r="AM82" s="1273">
        <v>8</v>
      </c>
      <c r="AN82" s="1273">
        <v>4</v>
      </c>
      <c r="AO82" s="1273">
        <v>3</v>
      </c>
      <c r="AP82" s="1273">
        <v>3</v>
      </c>
      <c r="AQ82" s="1273">
        <v>0</v>
      </c>
      <c r="AR82" s="1273">
        <v>0</v>
      </c>
      <c r="AS82" s="1304">
        <v>399</v>
      </c>
      <c r="AT82" s="1273">
        <v>28</v>
      </c>
      <c r="AU82" s="1273">
        <v>9</v>
      </c>
      <c r="AV82" s="1273">
        <v>9</v>
      </c>
      <c r="AW82" s="1273">
        <v>17</v>
      </c>
      <c r="AX82" s="1273">
        <v>80</v>
      </c>
      <c r="AY82" s="1273">
        <v>82</v>
      </c>
      <c r="AZ82" s="1273">
        <v>50</v>
      </c>
      <c r="BA82" s="1273">
        <v>22</v>
      </c>
      <c r="BB82" s="1273">
        <v>22</v>
      </c>
      <c r="BC82" s="1273">
        <v>19</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7258</v>
      </c>
      <c r="D83" s="1273">
        <v>575</v>
      </c>
      <c r="E83" s="1273">
        <v>263</v>
      </c>
      <c r="F83" s="1273">
        <v>135</v>
      </c>
      <c r="G83" s="1273">
        <v>284</v>
      </c>
      <c r="H83" s="1273">
        <v>889</v>
      </c>
      <c r="I83" s="1273">
        <v>1172</v>
      </c>
      <c r="J83" s="1273">
        <v>960</v>
      </c>
      <c r="K83" s="1273">
        <v>624</v>
      </c>
      <c r="L83" s="1273">
        <v>436</v>
      </c>
      <c r="M83" s="1273">
        <v>450</v>
      </c>
      <c r="N83" s="1273">
        <v>337</v>
      </c>
      <c r="O83" s="1273">
        <v>263</v>
      </c>
      <c r="P83" s="1273">
        <v>210</v>
      </c>
      <c r="Q83" s="1273">
        <v>167</v>
      </c>
      <c r="R83" s="1273">
        <v>124</v>
      </c>
      <c r="S83" s="1273">
        <v>98</v>
      </c>
      <c r="T83" s="1273">
        <v>108</v>
      </c>
      <c r="U83" s="1273">
        <v>102</v>
      </c>
      <c r="V83" s="1273">
        <v>61</v>
      </c>
      <c r="W83" s="1305">
        <v>19</v>
      </c>
      <c r="X83" s="1273">
        <v>3493</v>
      </c>
      <c r="Y83" s="1273">
        <v>284</v>
      </c>
      <c r="Z83" s="1273">
        <v>130</v>
      </c>
      <c r="AA83" s="1273">
        <v>62</v>
      </c>
      <c r="AB83" s="1273">
        <v>118</v>
      </c>
      <c r="AC83" s="1273">
        <v>396</v>
      </c>
      <c r="AD83" s="1273">
        <v>579</v>
      </c>
      <c r="AE83" s="1273">
        <v>485</v>
      </c>
      <c r="AF83" s="1273">
        <v>313</v>
      </c>
      <c r="AG83" s="1273">
        <v>237</v>
      </c>
      <c r="AH83" s="1273">
        <v>230</v>
      </c>
      <c r="AI83" s="1273">
        <v>170</v>
      </c>
      <c r="AJ83" s="1273">
        <v>130</v>
      </c>
      <c r="AK83" s="1273">
        <v>107</v>
      </c>
      <c r="AL83" s="1273">
        <v>86</v>
      </c>
      <c r="AM83" s="1273">
        <v>51</v>
      </c>
      <c r="AN83" s="1273">
        <v>39</v>
      </c>
      <c r="AO83" s="1273">
        <v>37</v>
      </c>
      <c r="AP83" s="1273">
        <v>25</v>
      </c>
      <c r="AQ83" s="1273">
        <v>14</v>
      </c>
      <c r="AR83" s="1273">
        <v>16</v>
      </c>
      <c r="AS83" s="1304">
        <v>3765</v>
      </c>
      <c r="AT83" s="1273">
        <v>291</v>
      </c>
      <c r="AU83" s="1273">
        <v>133</v>
      </c>
      <c r="AV83" s="1273">
        <v>73</v>
      </c>
      <c r="AW83" s="1273">
        <v>166</v>
      </c>
      <c r="AX83" s="1273">
        <v>493</v>
      </c>
      <c r="AY83" s="1273">
        <v>593</v>
      </c>
      <c r="AZ83" s="1273">
        <v>475</v>
      </c>
      <c r="BA83" s="1273">
        <v>311</v>
      </c>
      <c r="BB83" s="1273">
        <v>199</v>
      </c>
      <c r="BC83" s="1273">
        <v>220</v>
      </c>
      <c r="BD83" s="1273">
        <v>167</v>
      </c>
      <c r="BE83" s="1273">
        <v>133</v>
      </c>
      <c r="BF83" s="1273">
        <v>103</v>
      </c>
      <c r="BG83" s="1273">
        <v>81</v>
      </c>
      <c r="BH83" s="1273">
        <v>73</v>
      </c>
      <c r="BI83" s="1273">
        <v>59</v>
      </c>
      <c r="BJ83" s="1273">
        <v>71</v>
      </c>
      <c r="BK83" s="1273">
        <v>77</v>
      </c>
      <c r="BL83" s="1273">
        <v>47</v>
      </c>
      <c r="BM83" s="1468">
        <v>3</v>
      </c>
    </row>
    <row r="84" spans="1:65">
      <c r="A84" s="1289">
        <v>215</v>
      </c>
      <c r="B84" s="1162" t="s">
        <v>81</v>
      </c>
      <c r="C84" s="1304">
        <v>1749</v>
      </c>
      <c r="D84" s="1273">
        <v>123</v>
      </c>
      <c r="E84" s="1273">
        <v>40</v>
      </c>
      <c r="F84" s="1273">
        <v>21</v>
      </c>
      <c r="G84" s="1273">
        <v>89</v>
      </c>
      <c r="H84" s="1273">
        <v>300</v>
      </c>
      <c r="I84" s="1273">
        <v>323</v>
      </c>
      <c r="J84" s="1273">
        <v>221</v>
      </c>
      <c r="K84" s="1273">
        <v>141</v>
      </c>
      <c r="L84" s="1273">
        <v>120</v>
      </c>
      <c r="M84" s="1273">
        <v>90</v>
      </c>
      <c r="N84" s="1273">
        <v>80</v>
      </c>
      <c r="O84" s="1273">
        <v>58</v>
      </c>
      <c r="P84" s="1273">
        <v>38</v>
      </c>
      <c r="Q84" s="1273">
        <v>28</v>
      </c>
      <c r="R84" s="1273">
        <v>22</v>
      </c>
      <c r="S84" s="1273">
        <v>15</v>
      </c>
      <c r="T84" s="1273">
        <v>16</v>
      </c>
      <c r="U84" s="1273">
        <v>14</v>
      </c>
      <c r="V84" s="1273">
        <v>10</v>
      </c>
      <c r="W84" s="1305">
        <v>4</v>
      </c>
      <c r="X84" s="1273">
        <v>917</v>
      </c>
      <c r="Y84" s="1273">
        <v>63</v>
      </c>
      <c r="Z84" s="1273">
        <v>15</v>
      </c>
      <c r="AA84" s="1273">
        <v>12</v>
      </c>
      <c r="AB84" s="1273">
        <v>38</v>
      </c>
      <c r="AC84" s="1273">
        <v>154</v>
      </c>
      <c r="AD84" s="1273">
        <v>162</v>
      </c>
      <c r="AE84" s="1273">
        <v>121</v>
      </c>
      <c r="AF84" s="1273">
        <v>76</v>
      </c>
      <c r="AG84" s="1273">
        <v>69</v>
      </c>
      <c r="AH84" s="1273">
        <v>53</v>
      </c>
      <c r="AI84" s="1273">
        <v>54</v>
      </c>
      <c r="AJ84" s="1273">
        <v>30</v>
      </c>
      <c r="AK84" s="1273">
        <v>23</v>
      </c>
      <c r="AL84" s="1273">
        <v>19</v>
      </c>
      <c r="AM84" s="1273">
        <v>12</v>
      </c>
      <c r="AN84" s="1273">
        <v>7</v>
      </c>
      <c r="AO84" s="1273">
        <v>5</v>
      </c>
      <c r="AP84" s="1273">
        <v>4</v>
      </c>
      <c r="AQ84" s="1273">
        <v>0</v>
      </c>
      <c r="AR84" s="1273">
        <v>1</v>
      </c>
      <c r="AS84" s="1304">
        <v>832</v>
      </c>
      <c r="AT84" s="1273">
        <v>60</v>
      </c>
      <c r="AU84" s="1273">
        <v>25</v>
      </c>
      <c r="AV84" s="1273">
        <v>9</v>
      </c>
      <c r="AW84" s="1273">
        <v>51</v>
      </c>
      <c r="AX84" s="1273">
        <v>146</v>
      </c>
      <c r="AY84" s="1273">
        <v>161</v>
      </c>
      <c r="AZ84" s="1273">
        <v>100</v>
      </c>
      <c r="BA84" s="1273">
        <v>65</v>
      </c>
      <c r="BB84" s="1273">
        <v>51</v>
      </c>
      <c r="BC84" s="1273">
        <v>37</v>
      </c>
      <c r="BD84" s="1273">
        <v>26</v>
      </c>
      <c r="BE84" s="1273">
        <v>28</v>
      </c>
      <c r="BF84" s="1273">
        <v>15</v>
      </c>
      <c r="BG84" s="1273">
        <v>9</v>
      </c>
      <c r="BH84" s="1273">
        <v>10</v>
      </c>
      <c r="BI84" s="1273">
        <v>8</v>
      </c>
      <c r="BJ84" s="1273">
        <v>11</v>
      </c>
      <c r="BK84" s="1273">
        <v>10</v>
      </c>
      <c r="BL84" s="1273">
        <v>10</v>
      </c>
      <c r="BM84" s="1468">
        <v>3</v>
      </c>
    </row>
    <row r="85" spans="1:65">
      <c r="A85" s="1289">
        <v>216</v>
      </c>
      <c r="B85" s="1162" t="s">
        <v>26</v>
      </c>
      <c r="C85" s="1304">
        <v>2281</v>
      </c>
      <c r="D85" s="1273">
        <v>168</v>
      </c>
      <c r="E85" s="1273">
        <v>55</v>
      </c>
      <c r="F85" s="1273">
        <v>50</v>
      </c>
      <c r="G85" s="1273">
        <v>116</v>
      </c>
      <c r="H85" s="1273">
        <v>436</v>
      </c>
      <c r="I85" s="1273">
        <v>414</v>
      </c>
      <c r="J85" s="1273">
        <v>283</v>
      </c>
      <c r="K85" s="1273">
        <v>163</v>
      </c>
      <c r="L85" s="1273">
        <v>123</v>
      </c>
      <c r="M85" s="1273">
        <v>116</v>
      </c>
      <c r="N85" s="1273">
        <v>95</v>
      </c>
      <c r="O85" s="1273">
        <v>72</v>
      </c>
      <c r="P85" s="1273">
        <v>41</v>
      </c>
      <c r="Q85" s="1273">
        <v>45</v>
      </c>
      <c r="R85" s="1273">
        <v>33</v>
      </c>
      <c r="S85" s="1273">
        <v>22</v>
      </c>
      <c r="T85" s="1273">
        <v>19</v>
      </c>
      <c r="U85" s="1273">
        <v>17</v>
      </c>
      <c r="V85" s="1273">
        <v>13</v>
      </c>
      <c r="W85" s="1305">
        <v>0</v>
      </c>
      <c r="X85" s="1273">
        <v>1240</v>
      </c>
      <c r="Y85" s="1273">
        <v>85</v>
      </c>
      <c r="Z85" s="1273">
        <v>29</v>
      </c>
      <c r="AA85" s="1273">
        <v>19</v>
      </c>
      <c r="AB85" s="1273">
        <v>82</v>
      </c>
      <c r="AC85" s="1273">
        <v>238</v>
      </c>
      <c r="AD85" s="1273">
        <v>214</v>
      </c>
      <c r="AE85" s="1273">
        <v>150</v>
      </c>
      <c r="AF85" s="1273">
        <v>92</v>
      </c>
      <c r="AG85" s="1273">
        <v>73</v>
      </c>
      <c r="AH85" s="1273">
        <v>66</v>
      </c>
      <c r="AI85" s="1273">
        <v>58</v>
      </c>
      <c r="AJ85" s="1273">
        <v>39</v>
      </c>
      <c r="AK85" s="1273">
        <v>20</v>
      </c>
      <c r="AL85" s="1273">
        <v>27</v>
      </c>
      <c r="AM85" s="1273">
        <v>15</v>
      </c>
      <c r="AN85" s="1273">
        <v>12</v>
      </c>
      <c r="AO85" s="1273">
        <v>8</v>
      </c>
      <c r="AP85" s="1273">
        <v>8</v>
      </c>
      <c r="AQ85" s="1273">
        <v>5</v>
      </c>
      <c r="AR85" s="1273">
        <v>0</v>
      </c>
      <c r="AS85" s="1304">
        <v>1041</v>
      </c>
      <c r="AT85" s="1273">
        <v>83</v>
      </c>
      <c r="AU85" s="1273">
        <v>26</v>
      </c>
      <c r="AV85" s="1273">
        <v>31</v>
      </c>
      <c r="AW85" s="1273">
        <v>34</v>
      </c>
      <c r="AX85" s="1273">
        <v>198</v>
      </c>
      <c r="AY85" s="1273">
        <v>200</v>
      </c>
      <c r="AZ85" s="1273">
        <v>133</v>
      </c>
      <c r="BA85" s="1273">
        <v>71</v>
      </c>
      <c r="BB85" s="1273">
        <v>50</v>
      </c>
      <c r="BC85" s="1273">
        <v>50</v>
      </c>
      <c r="BD85" s="1273">
        <v>37</v>
      </c>
      <c r="BE85" s="1273">
        <v>33</v>
      </c>
      <c r="BF85" s="1273">
        <v>21</v>
      </c>
      <c r="BG85" s="1273">
        <v>18</v>
      </c>
      <c r="BH85" s="1273">
        <v>18</v>
      </c>
      <c r="BI85" s="1273">
        <v>10</v>
      </c>
      <c r="BJ85" s="1273">
        <v>11</v>
      </c>
      <c r="BK85" s="1273">
        <v>9</v>
      </c>
      <c r="BL85" s="1273">
        <v>8</v>
      </c>
      <c r="BM85" s="1468">
        <v>0</v>
      </c>
    </row>
    <row r="86" spans="1:65">
      <c r="A86" s="1289">
        <v>217</v>
      </c>
      <c r="B86" s="1162" t="s">
        <v>21</v>
      </c>
      <c r="C86" s="1304">
        <v>4940</v>
      </c>
      <c r="D86" s="1273">
        <v>475</v>
      </c>
      <c r="E86" s="1273">
        <v>137</v>
      </c>
      <c r="F86" s="1273">
        <v>74</v>
      </c>
      <c r="G86" s="1273">
        <v>174</v>
      </c>
      <c r="H86" s="1273">
        <v>708</v>
      </c>
      <c r="I86" s="1273">
        <v>873</v>
      </c>
      <c r="J86" s="1273">
        <v>731</v>
      </c>
      <c r="K86" s="1273">
        <v>435</v>
      </c>
      <c r="L86" s="1273">
        <v>270</v>
      </c>
      <c r="M86" s="1273">
        <v>208</v>
      </c>
      <c r="N86" s="1273">
        <v>197</v>
      </c>
      <c r="O86" s="1273">
        <v>166</v>
      </c>
      <c r="P86" s="1273">
        <v>105</v>
      </c>
      <c r="Q86" s="1273">
        <v>81</v>
      </c>
      <c r="R86" s="1273">
        <v>78</v>
      </c>
      <c r="S86" s="1273">
        <v>66</v>
      </c>
      <c r="T86" s="1273">
        <v>57</v>
      </c>
      <c r="U86" s="1273">
        <v>60</v>
      </c>
      <c r="V86" s="1273">
        <v>45</v>
      </c>
      <c r="W86" s="1305">
        <v>1</v>
      </c>
      <c r="X86" s="1273">
        <v>2427</v>
      </c>
      <c r="Y86" s="1273">
        <v>250</v>
      </c>
      <c r="Z86" s="1273">
        <v>69</v>
      </c>
      <c r="AA86" s="1273">
        <v>41</v>
      </c>
      <c r="AB86" s="1273">
        <v>92</v>
      </c>
      <c r="AC86" s="1273">
        <v>307</v>
      </c>
      <c r="AD86" s="1273">
        <v>413</v>
      </c>
      <c r="AE86" s="1273">
        <v>373</v>
      </c>
      <c r="AF86" s="1273">
        <v>226</v>
      </c>
      <c r="AG86" s="1273">
        <v>149</v>
      </c>
      <c r="AH86" s="1273">
        <v>108</v>
      </c>
      <c r="AI86" s="1273">
        <v>107</v>
      </c>
      <c r="AJ86" s="1273">
        <v>92</v>
      </c>
      <c r="AK86" s="1273">
        <v>63</v>
      </c>
      <c r="AL86" s="1273">
        <v>39</v>
      </c>
      <c r="AM86" s="1273">
        <v>35</v>
      </c>
      <c r="AN86" s="1273">
        <v>23</v>
      </c>
      <c r="AO86" s="1273">
        <v>15</v>
      </c>
      <c r="AP86" s="1273">
        <v>16</v>
      </c>
      <c r="AQ86" s="1273">
        <v>9</v>
      </c>
      <c r="AR86" s="1273">
        <v>1</v>
      </c>
      <c r="AS86" s="1304">
        <v>2513</v>
      </c>
      <c r="AT86" s="1273">
        <v>225</v>
      </c>
      <c r="AU86" s="1273">
        <v>68</v>
      </c>
      <c r="AV86" s="1273">
        <v>33</v>
      </c>
      <c r="AW86" s="1273">
        <v>82</v>
      </c>
      <c r="AX86" s="1273">
        <v>401</v>
      </c>
      <c r="AY86" s="1273">
        <v>460</v>
      </c>
      <c r="AZ86" s="1273">
        <v>358</v>
      </c>
      <c r="BA86" s="1273">
        <v>209</v>
      </c>
      <c r="BB86" s="1273">
        <v>121</v>
      </c>
      <c r="BC86" s="1273">
        <v>100</v>
      </c>
      <c r="BD86" s="1273">
        <v>90</v>
      </c>
      <c r="BE86" s="1273">
        <v>74</v>
      </c>
      <c r="BF86" s="1273">
        <v>42</v>
      </c>
      <c r="BG86" s="1273">
        <v>42</v>
      </c>
      <c r="BH86" s="1273">
        <v>43</v>
      </c>
      <c r="BI86" s="1273">
        <v>43</v>
      </c>
      <c r="BJ86" s="1273">
        <v>42</v>
      </c>
      <c r="BK86" s="1273">
        <v>44</v>
      </c>
      <c r="BL86" s="1273">
        <v>36</v>
      </c>
      <c r="BM86" s="1468">
        <v>0</v>
      </c>
    </row>
    <row r="87" spans="1:65">
      <c r="A87" s="1289">
        <v>218</v>
      </c>
      <c r="B87" s="1162" t="s">
        <v>32</v>
      </c>
      <c r="C87" s="1304">
        <v>1178</v>
      </c>
      <c r="D87" s="1273">
        <v>91</v>
      </c>
      <c r="E87" s="1273">
        <v>41</v>
      </c>
      <c r="F87" s="1273">
        <v>14</v>
      </c>
      <c r="G87" s="1273">
        <v>91</v>
      </c>
      <c r="H87" s="1273">
        <v>219</v>
      </c>
      <c r="I87" s="1273">
        <v>219</v>
      </c>
      <c r="J87" s="1273">
        <v>129</v>
      </c>
      <c r="K87" s="1273">
        <v>82</v>
      </c>
      <c r="L87" s="1273">
        <v>61</v>
      </c>
      <c r="M87" s="1273">
        <v>57</v>
      </c>
      <c r="N87" s="1273">
        <v>48</v>
      </c>
      <c r="O87" s="1273">
        <v>24</v>
      </c>
      <c r="P87" s="1273">
        <v>21</v>
      </c>
      <c r="Q87" s="1273">
        <v>21</v>
      </c>
      <c r="R87" s="1273">
        <v>16</v>
      </c>
      <c r="S87" s="1273">
        <v>13</v>
      </c>
      <c r="T87" s="1273">
        <v>9</v>
      </c>
      <c r="U87" s="1273">
        <v>13</v>
      </c>
      <c r="V87" s="1273">
        <v>9</v>
      </c>
      <c r="W87" s="1305">
        <v>4</v>
      </c>
      <c r="X87" s="1273">
        <v>639</v>
      </c>
      <c r="Y87" s="1273">
        <v>47</v>
      </c>
      <c r="Z87" s="1273">
        <v>19</v>
      </c>
      <c r="AA87" s="1273">
        <v>10</v>
      </c>
      <c r="AB87" s="1273">
        <v>64</v>
      </c>
      <c r="AC87" s="1273">
        <v>121</v>
      </c>
      <c r="AD87" s="1273">
        <v>123</v>
      </c>
      <c r="AE87" s="1273">
        <v>65</v>
      </c>
      <c r="AF87" s="1273">
        <v>52</v>
      </c>
      <c r="AG87" s="1273">
        <v>32</v>
      </c>
      <c r="AH87" s="1273">
        <v>32</v>
      </c>
      <c r="AI87" s="1273">
        <v>20</v>
      </c>
      <c r="AJ87" s="1273">
        <v>14</v>
      </c>
      <c r="AK87" s="1273">
        <v>13</v>
      </c>
      <c r="AL87" s="1273">
        <v>12</v>
      </c>
      <c r="AM87" s="1273">
        <v>3</v>
      </c>
      <c r="AN87" s="1273">
        <v>5</v>
      </c>
      <c r="AO87" s="1273">
        <v>3</v>
      </c>
      <c r="AP87" s="1273">
        <v>2</v>
      </c>
      <c r="AQ87" s="1273">
        <v>2</v>
      </c>
      <c r="AR87" s="1273">
        <v>4</v>
      </c>
      <c r="AS87" s="1304">
        <v>539</v>
      </c>
      <c r="AT87" s="1273">
        <v>44</v>
      </c>
      <c r="AU87" s="1273">
        <v>22</v>
      </c>
      <c r="AV87" s="1273">
        <v>4</v>
      </c>
      <c r="AW87" s="1273">
        <v>27</v>
      </c>
      <c r="AX87" s="1273">
        <v>98</v>
      </c>
      <c r="AY87" s="1273">
        <v>96</v>
      </c>
      <c r="AZ87" s="1273">
        <v>64</v>
      </c>
      <c r="BA87" s="1273">
        <v>30</v>
      </c>
      <c r="BB87" s="1273">
        <v>29</v>
      </c>
      <c r="BC87" s="1273">
        <v>25</v>
      </c>
      <c r="BD87" s="1273">
        <v>28</v>
      </c>
      <c r="BE87" s="1273">
        <v>10</v>
      </c>
      <c r="BF87" s="1273">
        <v>8</v>
      </c>
      <c r="BG87" s="1273">
        <v>9</v>
      </c>
      <c r="BH87" s="1273">
        <v>13</v>
      </c>
      <c r="BI87" s="1273">
        <v>8</v>
      </c>
      <c r="BJ87" s="1273">
        <v>6</v>
      </c>
      <c r="BK87" s="1273">
        <v>11</v>
      </c>
      <c r="BL87" s="1273">
        <v>7</v>
      </c>
      <c r="BM87" s="1468">
        <v>0</v>
      </c>
    </row>
    <row r="88" spans="1:65">
      <c r="A88" s="1289">
        <v>219</v>
      </c>
      <c r="B88" s="1162" t="s">
        <v>22</v>
      </c>
      <c r="C88" s="1304">
        <v>2900</v>
      </c>
      <c r="D88" s="1273">
        <v>227</v>
      </c>
      <c r="E88" s="1273">
        <v>99</v>
      </c>
      <c r="F88" s="1273">
        <v>43</v>
      </c>
      <c r="G88" s="1273">
        <v>189</v>
      </c>
      <c r="H88" s="1273">
        <v>450</v>
      </c>
      <c r="I88" s="1273">
        <v>491</v>
      </c>
      <c r="J88" s="1273">
        <v>346</v>
      </c>
      <c r="K88" s="1273">
        <v>235</v>
      </c>
      <c r="L88" s="1273">
        <v>145</v>
      </c>
      <c r="M88" s="1273">
        <v>137</v>
      </c>
      <c r="N88" s="1273">
        <v>88</v>
      </c>
      <c r="O88" s="1273">
        <v>82</v>
      </c>
      <c r="P88" s="1273">
        <v>90</v>
      </c>
      <c r="Q88" s="1273">
        <v>53</v>
      </c>
      <c r="R88" s="1273">
        <v>40</v>
      </c>
      <c r="S88" s="1273">
        <v>37</v>
      </c>
      <c r="T88" s="1273">
        <v>43</v>
      </c>
      <c r="U88" s="1273">
        <v>57</v>
      </c>
      <c r="V88" s="1273">
        <v>48</v>
      </c>
      <c r="W88" s="1305">
        <v>1</v>
      </c>
      <c r="X88" s="1273">
        <v>1532</v>
      </c>
      <c r="Y88" s="1273">
        <v>117</v>
      </c>
      <c r="Z88" s="1273">
        <v>54</v>
      </c>
      <c r="AA88" s="1273">
        <v>27</v>
      </c>
      <c r="AB88" s="1273">
        <v>117</v>
      </c>
      <c r="AC88" s="1273">
        <v>249</v>
      </c>
      <c r="AD88" s="1273">
        <v>258</v>
      </c>
      <c r="AE88" s="1273">
        <v>175</v>
      </c>
      <c r="AF88" s="1273">
        <v>132</v>
      </c>
      <c r="AG88" s="1273">
        <v>80</v>
      </c>
      <c r="AH88" s="1273">
        <v>76</v>
      </c>
      <c r="AI88" s="1273">
        <v>46</v>
      </c>
      <c r="AJ88" s="1273">
        <v>48</v>
      </c>
      <c r="AK88" s="1273">
        <v>52</v>
      </c>
      <c r="AL88" s="1273">
        <v>27</v>
      </c>
      <c r="AM88" s="1273">
        <v>22</v>
      </c>
      <c r="AN88" s="1273">
        <v>17</v>
      </c>
      <c r="AO88" s="1273">
        <v>15</v>
      </c>
      <c r="AP88" s="1273">
        <v>14</v>
      </c>
      <c r="AQ88" s="1273">
        <v>6</v>
      </c>
      <c r="AR88" s="1273">
        <v>0</v>
      </c>
      <c r="AS88" s="1304">
        <v>1368</v>
      </c>
      <c r="AT88" s="1273">
        <v>110</v>
      </c>
      <c r="AU88" s="1273">
        <v>45</v>
      </c>
      <c r="AV88" s="1273">
        <v>16</v>
      </c>
      <c r="AW88" s="1273">
        <v>72</v>
      </c>
      <c r="AX88" s="1273">
        <v>201</v>
      </c>
      <c r="AY88" s="1273">
        <v>233</v>
      </c>
      <c r="AZ88" s="1273">
        <v>171</v>
      </c>
      <c r="BA88" s="1273">
        <v>103</v>
      </c>
      <c r="BB88" s="1273">
        <v>65</v>
      </c>
      <c r="BC88" s="1273">
        <v>61</v>
      </c>
      <c r="BD88" s="1273">
        <v>42</v>
      </c>
      <c r="BE88" s="1273">
        <v>34</v>
      </c>
      <c r="BF88" s="1273">
        <v>38</v>
      </c>
      <c r="BG88" s="1273">
        <v>26</v>
      </c>
      <c r="BH88" s="1273">
        <v>18</v>
      </c>
      <c r="BI88" s="1273">
        <v>20</v>
      </c>
      <c r="BJ88" s="1273">
        <v>28</v>
      </c>
      <c r="BK88" s="1273">
        <v>43</v>
      </c>
      <c r="BL88" s="1273">
        <v>42</v>
      </c>
      <c r="BM88" s="1468">
        <v>1</v>
      </c>
    </row>
    <row r="89" spans="1:65">
      <c r="A89" s="1289">
        <v>220</v>
      </c>
      <c r="B89" s="1162" t="s">
        <v>33</v>
      </c>
      <c r="C89" s="1304">
        <v>948</v>
      </c>
      <c r="D89" s="1273">
        <v>75</v>
      </c>
      <c r="E89" s="1273">
        <v>35</v>
      </c>
      <c r="F89" s="1273">
        <v>15</v>
      </c>
      <c r="G89" s="1273">
        <v>31</v>
      </c>
      <c r="H89" s="1273">
        <v>193</v>
      </c>
      <c r="I89" s="1273">
        <v>137</v>
      </c>
      <c r="J89" s="1273">
        <v>122</v>
      </c>
      <c r="K89" s="1273">
        <v>84</v>
      </c>
      <c r="L89" s="1273">
        <v>67</v>
      </c>
      <c r="M89" s="1273">
        <v>63</v>
      </c>
      <c r="N89" s="1273">
        <v>40</v>
      </c>
      <c r="O89" s="1273">
        <v>27</v>
      </c>
      <c r="P89" s="1273">
        <v>17</v>
      </c>
      <c r="Q89" s="1273">
        <v>10</v>
      </c>
      <c r="R89" s="1273">
        <v>7</v>
      </c>
      <c r="S89" s="1273">
        <v>5</v>
      </c>
      <c r="T89" s="1273">
        <v>8</v>
      </c>
      <c r="U89" s="1273">
        <v>7</v>
      </c>
      <c r="V89" s="1273">
        <v>5</v>
      </c>
      <c r="W89" s="1305">
        <v>0</v>
      </c>
      <c r="X89" s="1273">
        <v>523</v>
      </c>
      <c r="Y89" s="1273">
        <v>41</v>
      </c>
      <c r="Z89" s="1273">
        <v>13</v>
      </c>
      <c r="AA89" s="1273">
        <v>9</v>
      </c>
      <c r="AB89" s="1273">
        <v>13</v>
      </c>
      <c r="AC89" s="1273">
        <v>112</v>
      </c>
      <c r="AD89" s="1273">
        <v>75</v>
      </c>
      <c r="AE89" s="1273">
        <v>71</v>
      </c>
      <c r="AF89" s="1273">
        <v>46</v>
      </c>
      <c r="AG89" s="1273">
        <v>40</v>
      </c>
      <c r="AH89" s="1273">
        <v>39</v>
      </c>
      <c r="AI89" s="1273">
        <v>21</v>
      </c>
      <c r="AJ89" s="1273">
        <v>14</v>
      </c>
      <c r="AK89" s="1273">
        <v>12</v>
      </c>
      <c r="AL89" s="1273">
        <v>6</v>
      </c>
      <c r="AM89" s="1273">
        <v>1</v>
      </c>
      <c r="AN89" s="1273">
        <v>2</v>
      </c>
      <c r="AO89" s="1273">
        <v>3</v>
      </c>
      <c r="AP89" s="1273">
        <v>3</v>
      </c>
      <c r="AQ89" s="1273">
        <v>2</v>
      </c>
      <c r="AR89" s="1273">
        <v>0</v>
      </c>
      <c r="AS89" s="1304">
        <v>425</v>
      </c>
      <c r="AT89" s="1273">
        <v>34</v>
      </c>
      <c r="AU89" s="1273">
        <v>22</v>
      </c>
      <c r="AV89" s="1273">
        <v>6</v>
      </c>
      <c r="AW89" s="1273">
        <v>18</v>
      </c>
      <c r="AX89" s="1273">
        <v>81</v>
      </c>
      <c r="AY89" s="1273">
        <v>62</v>
      </c>
      <c r="AZ89" s="1273">
        <v>51</v>
      </c>
      <c r="BA89" s="1273">
        <v>38</v>
      </c>
      <c r="BB89" s="1273">
        <v>27</v>
      </c>
      <c r="BC89" s="1273">
        <v>24</v>
      </c>
      <c r="BD89" s="1273">
        <v>19</v>
      </c>
      <c r="BE89" s="1273">
        <v>13</v>
      </c>
      <c r="BF89" s="1273">
        <v>5</v>
      </c>
      <c r="BG89" s="1273">
        <v>4</v>
      </c>
      <c r="BH89" s="1273">
        <v>6</v>
      </c>
      <c r="BI89" s="1273">
        <v>3</v>
      </c>
      <c r="BJ89" s="1273">
        <v>5</v>
      </c>
      <c r="BK89" s="1273">
        <v>4</v>
      </c>
      <c r="BL89" s="1273">
        <v>3</v>
      </c>
      <c r="BM89" s="1468">
        <v>0</v>
      </c>
    </row>
    <row r="90" spans="1:65">
      <c r="A90" s="1289">
        <v>221</v>
      </c>
      <c r="B90" s="1162" t="s">
        <v>2495</v>
      </c>
      <c r="C90" s="1304">
        <v>924</v>
      </c>
      <c r="D90" s="1273">
        <v>72</v>
      </c>
      <c r="E90" s="1273">
        <v>34</v>
      </c>
      <c r="F90" s="1273">
        <v>12</v>
      </c>
      <c r="G90" s="1273">
        <v>36</v>
      </c>
      <c r="H90" s="1273">
        <v>120</v>
      </c>
      <c r="I90" s="1273">
        <v>163</v>
      </c>
      <c r="J90" s="1273">
        <v>132</v>
      </c>
      <c r="K90" s="1273">
        <v>75</v>
      </c>
      <c r="L90" s="1273">
        <v>41</v>
      </c>
      <c r="M90" s="1273">
        <v>58</v>
      </c>
      <c r="N90" s="1273">
        <v>39</v>
      </c>
      <c r="O90" s="1273">
        <v>28</v>
      </c>
      <c r="P90" s="1273">
        <v>29</v>
      </c>
      <c r="Q90" s="1273">
        <v>27</v>
      </c>
      <c r="R90" s="1273">
        <v>21</v>
      </c>
      <c r="S90" s="1273">
        <v>9</v>
      </c>
      <c r="T90" s="1273">
        <v>13</v>
      </c>
      <c r="U90" s="1273">
        <v>8</v>
      </c>
      <c r="V90" s="1273">
        <v>7</v>
      </c>
      <c r="W90" s="1305">
        <v>0</v>
      </c>
      <c r="X90" s="1273">
        <v>456</v>
      </c>
      <c r="Y90" s="1273">
        <v>41</v>
      </c>
      <c r="Z90" s="1273">
        <v>18</v>
      </c>
      <c r="AA90" s="1273">
        <v>6</v>
      </c>
      <c r="AB90" s="1273">
        <v>19</v>
      </c>
      <c r="AC90" s="1273">
        <v>61</v>
      </c>
      <c r="AD90" s="1273">
        <v>80</v>
      </c>
      <c r="AE90" s="1273">
        <v>57</v>
      </c>
      <c r="AF90" s="1273">
        <v>39</v>
      </c>
      <c r="AG90" s="1273">
        <v>18</v>
      </c>
      <c r="AH90" s="1273">
        <v>28</v>
      </c>
      <c r="AI90" s="1273">
        <v>23</v>
      </c>
      <c r="AJ90" s="1273">
        <v>16</v>
      </c>
      <c r="AK90" s="1273">
        <v>12</v>
      </c>
      <c r="AL90" s="1273">
        <v>12</v>
      </c>
      <c r="AM90" s="1273">
        <v>14</v>
      </c>
      <c r="AN90" s="1273">
        <v>5</v>
      </c>
      <c r="AO90" s="1273">
        <v>4</v>
      </c>
      <c r="AP90" s="1273">
        <v>2</v>
      </c>
      <c r="AQ90" s="1273">
        <v>1</v>
      </c>
      <c r="AR90" s="1273">
        <v>0</v>
      </c>
      <c r="AS90" s="1304">
        <v>468</v>
      </c>
      <c r="AT90" s="1273">
        <v>31</v>
      </c>
      <c r="AU90" s="1273">
        <v>16</v>
      </c>
      <c r="AV90" s="1273">
        <v>6</v>
      </c>
      <c r="AW90" s="1273">
        <v>17</v>
      </c>
      <c r="AX90" s="1273">
        <v>59</v>
      </c>
      <c r="AY90" s="1273">
        <v>83</v>
      </c>
      <c r="AZ90" s="1273">
        <v>75</v>
      </c>
      <c r="BA90" s="1273">
        <v>36</v>
      </c>
      <c r="BB90" s="1273">
        <v>23</v>
      </c>
      <c r="BC90" s="1273">
        <v>30</v>
      </c>
      <c r="BD90" s="1273">
        <v>16</v>
      </c>
      <c r="BE90" s="1273">
        <v>12</v>
      </c>
      <c r="BF90" s="1273">
        <v>17</v>
      </c>
      <c r="BG90" s="1273">
        <v>15</v>
      </c>
      <c r="BH90" s="1273">
        <v>7</v>
      </c>
      <c r="BI90" s="1273">
        <v>4</v>
      </c>
      <c r="BJ90" s="1273">
        <v>9</v>
      </c>
      <c r="BK90" s="1273">
        <v>6</v>
      </c>
      <c r="BL90" s="1273">
        <v>6</v>
      </c>
      <c r="BM90" s="1468">
        <v>0</v>
      </c>
    </row>
    <row r="91" spans="1:65">
      <c r="A91" s="1289">
        <v>222</v>
      </c>
      <c r="B91" s="1162" t="s">
        <v>648</v>
      </c>
      <c r="C91" s="1304">
        <v>421</v>
      </c>
      <c r="D91" s="1273">
        <v>39</v>
      </c>
      <c r="E91" s="1273">
        <v>8</v>
      </c>
      <c r="F91" s="1273">
        <v>7</v>
      </c>
      <c r="G91" s="1273">
        <v>11</v>
      </c>
      <c r="H91" s="1273">
        <v>76</v>
      </c>
      <c r="I91" s="1273">
        <v>72</v>
      </c>
      <c r="J91" s="1273">
        <v>60</v>
      </c>
      <c r="K91" s="1273">
        <v>26</v>
      </c>
      <c r="L91" s="1273">
        <v>27</v>
      </c>
      <c r="M91" s="1273">
        <v>24</v>
      </c>
      <c r="N91" s="1273">
        <v>9</v>
      </c>
      <c r="O91" s="1273">
        <v>13</v>
      </c>
      <c r="P91" s="1273">
        <v>10</v>
      </c>
      <c r="Q91" s="1273">
        <v>15</v>
      </c>
      <c r="R91" s="1273">
        <v>5</v>
      </c>
      <c r="S91" s="1273">
        <v>9</v>
      </c>
      <c r="T91" s="1273">
        <v>4</v>
      </c>
      <c r="U91" s="1273">
        <v>4</v>
      </c>
      <c r="V91" s="1273">
        <v>2</v>
      </c>
      <c r="W91" s="1305">
        <v>2</v>
      </c>
      <c r="X91" s="1273">
        <v>211</v>
      </c>
      <c r="Y91" s="1273">
        <v>19</v>
      </c>
      <c r="Z91" s="1273">
        <v>5</v>
      </c>
      <c r="AA91" s="1273">
        <v>4</v>
      </c>
      <c r="AB91" s="1273">
        <v>6</v>
      </c>
      <c r="AC91" s="1273">
        <v>31</v>
      </c>
      <c r="AD91" s="1273">
        <v>30</v>
      </c>
      <c r="AE91" s="1273">
        <v>31</v>
      </c>
      <c r="AF91" s="1273">
        <v>16</v>
      </c>
      <c r="AG91" s="1273">
        <v>14</v>
      </c>
      <c r="AH91" s="1273">
        <v>15</v>
      </c>
      <c r="AI91" s="1273">
        <v>5</v>
      </c>
      <c r="AJ91" s="1273">
        <v>7</v>
      </c>
      <c r="AK91" s="1273">
        <v>7</v>
      </c>
      <c r="AL91" s="1273">
        <v>10</v>
      </c>
      <c r="AM91" s="1273">
        <v>4</v>
      </c>
      <c r="AN91" s="1273">
        <v>4</v>
      </c>
      <c r="AO91" s="1273">
        <v>2</v>
      </c>
      <c r="AP91" s="1273">
        <v>0</v>
      </c>
      <c r="AQ91" s="1273">
        <v>1</v>
      </c>
      <c r="AR91" s="1273">
        <v>2</v>
      </c>
      <c r="AS91" s="1304">
        <v>210</v>
      </c>
      <c r="AT91" s="1273">
        <v>20</v>
      </c>
      <c r="AU91" s="1273">
        <v>3</v>
      </c>
      <c r="AV91" s="1273">
        <v>3</v>
      </c>
      <c r="AW91" s="1273">
        <v>5</v>
      </c>
      <c r="AX91" s="1273">
        <v>45</v>
      </c>
      <c r="AY91" s="1273">
        <v>42</v>
      </c>
      <c r="AZ91" s="1273">
        <v>29</v>
      </c>
      <c r="BA91" s="1273">
        <v>10</v>
      </c>
      <c r="BB91" s="1273">
        <v>13</v>
      </c>
      <c r="BC91" s="1273">
        <v>9</v>
      </c>
      <c r="BD91" s="1273">
        <v>4</v>
      </c>
      <c r="BE91" s="1273">
        <v>6</v>
      </c>
      <c r="BF91" s="1273">
        <v>3</v>
      </c>
      <c r="BG91" s="1273">
        <v>5</v>
      </c>
      <c r="BH91" s="1273">
        <v>1</v>
      </c>
      <c r="BI91" s="1273">
        <v>5</v>
      </c>
      <c r="BJ91" s="1273">
        <v>2</v>
      </c>
      <c r="BK91" s="1273">
        <v>4</v>
      </c>
      <c r="BL91" s="1273">
        <v>1</v>
      </c>
      <c r="BM91" s="1468">
        <v>0</v>
      </c>
    </row>
    <row r="92" spans="1:65">
      <c r="A92" s="1289">
        <v>223</v>
      </c>
      <c r="B92" s="1162" t="s">
        <v>649</v>
      </c>
      <c r="C92" s="1304">
        <v>1112</v>
      </c>
      <c r="D92" s="1273">
        <v>85</v>
      </c>
      <c r="E92" s="1273">
        <v>26</v>
      </c>
      <c r="F92" s="1273">
        <v>15</v>
      </c>
      <c r="G92" s="1273">
        <v>36</v>
      </c>
      <c r="H92" s="1273">
        <v>183</v>
      </c>
      <c r="I92" s="1273">
        <v>206</v>
      </c>
      <c r="J92" s="1273">
        <v>120</v>
      </c>
      <c r="K92" s="1273">
        <v>90</v>
      </c>
      <c r="L92" s="1273">
        <v>68</v>
      </c>
      <c r="M92" s="1273">
        <v>60</v>
      </c>
      <c r="N92" s="1273">
        <v>55</v>
      </c>
      <c r="O92" s="1273">
        <v>27</v>
      </c>
      <c r="P92" s="1273">
        <v>38</v>
      </c>
      <c r="Q92" s="1273">
        <v>27</v>
      </c>
      <c r="R92" s="1273">
        <v>30</v>
      </c>
      <c r="S92" s="1273">
        <v>21</v>
      </c>
      <c r="T92" s="1273">
        <v>9</v>
      </c>
      <c r="U92" s="1273">
        <v>8</v>
      </c>
      <c r="V92" s="1273">
        <v>8</v>
      </c>
      <c r="W92" s="1305">
        <v>0</v>
      </c>
      <c r="X92" s="1273">
        <v>560</v>
      </c>
      <c r="Y92" s="1273">
        <v>42</v>
      </c>
      <c r="Z92" s="1273">
        <v>13</v>
      </c>
      <c r="AA92" s="1273">
        <v>10</v>
      </c>
      <c r="AB92" s="1273">
        <v>13</v>
      </c>
      <c r="AC92" s="1273">
        <v>95</v>
      </c>
      <c r="AD92" s="1273">
        <v>100</v>
      </c>
      <c r="AE92" s="1273">
        <v>60</v>
      </c>
      <c r="AF92" s="1273">
        <v>50</v>
      </c>
      <c r="AG92" s="1273">
        <v>33</v>
      </c>
      <c r="AH92" s="1273">
        <v>34</v>
      </c>
      <c r="AI92" s="1273">
        <v>32</v>
      </c>
      <c r="AJ92" s="1273">
        <v>8</v>
      </c>
      <c r="AK92" s="1273">
        <v>19</v>
      </c>
      <c r="AL92" s="1273">
        <v>21</v>
      </c>
      <c r="AM92" s="1273">
        <v>14</v>
      </c>
      <c r="AN92" s="1273">
        <v>11</v>
      </c>
      <c r="AO92" s="1273">
        <v>3</v>
      </c>
      <c r="AP92" s="1273">
        <v>1</v>
      </c>
      <c r="AQ92" s="1273">
        <v>1</v>
      </c>
      <c r="AR92" s="1273">
        <v>0</v>
      </c>
      <c r="AS92" s="1304">
        <v>552</v>
      </c>
      <c r="AT92" s="1273">
        <v>43</v>
      </c>
      <c r="AU92" s="1273">
        <v>13</v>
      </c>
      <c r="AV92" s="1273">
        <v>5</v>
      </c>
      <c r="AW92" s="1273">
        <v>23</v>
      </c>
      <c r="AX92" s="1273">
        <v>88</v>
      </c>
      <c r="AY92" s="1273">
        <v>106</v>
      </c>
      <c r="AZ92" s="1273">
        <v>60</v>
      </c>
      <c r="BA92" s="1273">
        <v>40</v>
      </c>
      <c r="BB92" s="1273">
        <v>35</v>
      </c>
      <c r="BC92" s="1273">
        <v>26</v>
      </c>
      <c r="BD92" s="1273">
        <v>23</v>
      </c>
      <c r="BE92" s="1273">
        <v>19</v>
      </c>
      <c r="BF92" s="1273">
        <v>19</v>
      </c>
      <c r="BG92" s="1273">
        <v>6</v>
      </c>
      <c r="BH92" s="1273">
        <v>16</v>
      </c>
      <c r="BI92" s="1273">
        <v>10</v>
      </c>
      <c r="BJ92" s="1273">
        <v>6</v>
      </c>
      <c r="BK92" s="1273">
        <v>7</v>
      </c>
      <c r="BL92" s="1273">
        <v>7</v>
      </c>
      <c r="BM92" s="1468">
        <v>0</v>
      </c>
    </row>
    <row r="93" spans="1:65">
      <c r="A93" s="1289">
        <v>224</v>
      </c>
      <c r="B93" s="1162" t="s">
        <v>650</v>
      </c>
      <c r="C93" s="1304">
        <v>844</v>
      </c>
      <c r="D93" s="1273">
        <v>53</v>
      </c>
      <c r="E93" s="1273">
        <v>22</v>
      </c>
      <c r="F93" s="1273">
        <v>23</v>
      </c>
      <c r="G93" s="1273">
        <v>81</v>
      </c>
      <c r="H93" s="1273">
        <v>158</v>
      </c>
      <c r="I93" s="1273">
        <v>132</v>
      </c>
      <c r="J93" s="1273">
        <v>82</v>
      </c>
      <c r="K93" s="1273">
        <v>65</v>
      </c>
      <c r="L93" s="1273">
        <v>47</v>
      </c>
      <c r="M93" s="1273">
        <v>47</v>
      </c>
      <c r="N93" s="1273">
        <v>36</v>
      </c>
      <c r="O93" s="1273">
        <v>35</v>
      </c>
      <c r="P93" s="1273">
        <v>24</v>
      </c>
      <c r="Q93" s="1273">
        <v>14</v>
      </c>
      <c r="R93" s="1273">
        <v>5</v>
      </c>
      <c r="S93" s="1273">
        <v>4</v>
      </c>
      <c r="T93" s="1273">
        <v>9</v>
      </c>
      <c r="U93" s="1273">
        <v>3</v>
      </c>
      <c r="V93" s="1273">
        <v>4</v>
      </c>
      <c r="W93" s="1305">
        <v>0</v>
      </c>
      <c r="X93" s="1273">
        <v>462</v>
      </c>
      <c r="Y93" s="1273">
        <v>24</v>
      </c>
      <c r="Z93" s="1273">
        <v>6</v>
      </c>
      <c r="AA93" s="1273">
        <v>18</v>
      </c>
      <c r="AB93" s="1273">
        <v>50</v>
      </c>
      <c r="AC93" s="1273">
        <v>80</v>
      </c>
      <c r="AD93" s="1273">
        <v>76</v>
      </c>
      <c r="AE93" s="1273">
        <v>40</v>
      </c>
      <c r="AF93" s="1273">
        <v>34</v>
      </c>
      <c r="AG93" s="1273">
        <v>22</v>
      </c>
      <c r="AH93" s="1273">
        <v>33</v>
      </c>
      <c r="AI93" s="1273">
        <v>21</v>
      </c>
      <c r="AJ93" s="1273">
        <v>23</v>
      </c>
      <c r="AK93" s="1273">
        <v>14</v>
      </c>
      <c r="AL93" s="1273">
        <v>9</v>
      </c>
      <c r="AM93" s="1273">
        <v>4</v>
      </c>
      <c r="AN93" s="1273">
        <v>2</v>
      </c>
      <c r="AO93" s="1273">
        <v>3</v>
      </c>
      <c r="AP93" s="1273">
        <v>2</v>
      </c>
      <c r="AQ93" s="1273">
        <v>1</v>
      </c>
      <c r="AR93" s="1273">
        <v>0</v>
      </c>
      <c r="AS93" s="1304">
        <v>382</v>
      </c>
      <c r="AT93" s="1273">
        <v>29</v>
      </c>
      <c r="AU93" s="1273">
        <v>16</v>
      </c>
      <c r="AV93" s="1273">
        <v>5</v>
      </c>
      <c r="AW93" s="1273">
        <v>31</v>
      </c>
      <c r="AX93" s="1273">
        <v>78</v>
      </c>
      <c r="AY93" s="1273">
        <v>56</v>
      </c>
      <c r="AZ93" s="1273">
        <v>42</v>
      </c>
      <c r="BA93" s="1273">
        <v>31</v>
      </c>
      <c r="BB93" s="1273">
        <v>25</v>
      </c>
      <c r="BC93" s="1273">
        <v>14</v>
      </c>
      <c r="BD93" s="1273">
        <v>15</v>
      </c>
      <c r="BE93" s="1273">
        <v>12</v>
      </c>
      <c r="BF93" s="1273">
        <v>10</v>
      </c>
      <c r="BG93" s="1273">
        <v>5</v>
      </c>
      <c r="BH93" s="1273">
        <v>1</v>
      </c>
      <c r="BI93" s="1273">
        <v>2</v>
      </c>
      <c r="BJ93" s="1273">
        <v>6</v>
      </c>
      <c r="BK93" s="1273">
        <v>1</v>
      </c>
      <c r="BL93" s="1273">
        <v>3</v>
      </c>
      <c r="BM93" s="1468">
        <v>0</v>
      </c>
    </row>
    <row r="94" spans="1:65">
      <c r="A94" s="1289">
        <v>225</v>
      </c>
      <c r="B94" s="1162" t="s">
        <v>651</v>
      </c>
      <c r="C94" s="1304">
        <v>573</v>
      </c>
      <c r="D94" s="1273">
        <v>34</v>
      </c>
      <c r="E94" s="1273">
        <v>19</v>
      </c>
      <c r="F94" s="1273">
        <v>13</v>
      </c>
      <c r="G94" s="1273">
        <v>19</v>
      </c>
      <c r="H94" s="1273">
        <v>105</v>
      </c>
      <c r="I94" s="1273">
        <v>95</v>
      </c>
      <c r="J94" s="1273">
        <v>73</v>
      </c>
      <c r="K94" s="1273">
        <v>55</v>
      </c>
      <c r="L94" s="1273">
        <v>38</v>
      </c>
      <c r="M94" s="1273">
        <v>22</v>
      </c>
      <c r="N94" s="1273">
        <v>21</v>
      </c>
      <c r="O94" s="1273">
        <v>20</v>
      </c>
      <c r="P94" s="1273">
        <v>13</v>
      </c>
      <c r="Q94" s="1273">
        <v>9</v>
      </c>
      <c r="R94" s="1273">
        <v>14</v>
      </c>
      <c r="S94" s="1273">
        <v>6</v>
      </c>
      <c r="T94" s="1273">
        <v>5</v>
      </c>
      <c r="U94" s="1273">
        <v>10</v>
      </c>
      <c r="V94" s="1273">
        <v>2</v>
      </c>
      <c r="W94" s="1305">
        <v>1</v>
      </c>
      <c r="X94" s="1273">
        <v>308</v>
      </c>
      <c r="Y94" s="1273">
        <v>17</v>
      </c>
      <c r="Z94" s="1273">
        <v>7</v>
      </c>
      <c r="AA94" s="1273">
        <v>6</v>
      </c>
      <c r="AB94" s="1273">
        <v>7</v>
      </c>
      <c r="AC94" s="1273">
        <v>55</v>
      </c>
      <c r="AD94" s="1273">
        <v>56</v>
      </c>
      <c r="AE94" s="1273">
        <v>43</v>
      </c>
      <c r="AF94" s="1273">
        <v>31</v>
      </c>
      <c r="AG94" s="1273">
        <v>23</v>
      </c>
      <c r="AH94" s="1273">
        <v>13</v>
      </c>
      <c r="AI94" s="1273">
        <v>15</v>
      </c>
      <c r="AJ94" s="1273">
        <v>13</v>
      </c>
      <c r="AK94" s="1273">
        <v>6</v>
      </c>
      <c r="AL94" s="1273">
        <v>3</v>
      </c>
      <c r="AM94" s="1273">
        <v>8</v>
      </c>
      <c r="AN94" s="1273">
        <v>3</v>
      </c>
      <c r="AO94" s="1273">
        <v>1</v>
      </c>
      <c r="AP94" s="1273">
        <v>1</v>
      </c>
      <c r="AQ94" s="1273">
        <v>0</v>
      </c>
      <c r="AR94" s="1273">
        <v>0</v>
      </c>
      <c r="AS94" s="1304">
        <v>265</v>
      </c>
      <c r="AT94" s="1273">
        <v>17</v>
      </c>
      <c r="AU94" s="1273">
        <v>12</v>
      </c>
      <c r="AV94" s="1273">
        <v>7</v>
      </c>
      <c r="AW94" s="1273">
        <v>12</v>
      </c>
      <c r="AX94" s="1273">
        <v>50</v>
      </c>
      <c r="AY94" s="1273">
        <v>39</v>
      </c>
      <c r="AZ94" s="1273">
        <v>30</v>
      </c>
      <c r="BA94" s="1273">
        <v>24</v>
      </c>
      <c r="BB94" s="1273">
        <v>15</v>
      </c>
      <c r="BC94" s="1273">
        <v>9</v>
      </c>
      <c r="BD94" s="1273">
        <v>6</v>
      </c>
      <c r="BE94" s="1273">
        <v>7</v>
      </c>
      <c r="BF94" s="1273">
        <v>7</v>
      </c>
      <c r="BG94" s="1273">
        <v>6</v>
      </c>
      <c r="BH94" s="1273">
        <v>6</v>
      </c>
      <c r="BI94" s="1273">
        <v>3</v>
      </c>
      <c r="BJ94" s="1273">
        <v>4</v>
      </c>
      <c r="BK94" s="1273">
        <v>9</v>
      </c>
      <c r="BL94" s="1273">
        <v>2</v>
      </c>
      <c r="BM94" s="1468">
        <v>1</v>
      </c>
    </row>
    <row r="95" spans="1:65">
      <c r="A95" s="1289">
        <v>226</v>
      </c>
      <c r="B95" s="1162" t="s">
        <v>652</v>
      </c>
      <c r="C95" s="1304">
        <v>1158</v>
      </c>
      <c r="D95" s="1273">
        <v>80</v>
      </c>
      <c r="E95" s="1273">
        <v>40</v>
      </c>
      <c r="F95" s="1273">
        <v>22</v>
      </c>
      <c r="G95" s="1273">
        <v>61</v>
      </c>
      <c r="H95" s="1273">
        <v>220</v>
      </c>
      <c r="I95" s="1273">
        <v>155</v>
      </c>
      <c r="J95" s="1273">
        <v>94</v>
      </c>
      <c r="K95" s="1273">
        <v>105</v>
      </c>
      <c r="L95" s="1273">
        <v>67</v>
      </c>
      <c r="M95" s="1273">
        <v>67</v>
      </c>
      <c r="N95" s="1273">
        <v>55</v>
      </c>
      <c r="O95" s="1273">
        <v>44</v>
      </c>
      <c r="P95" s="1273">
        <v>39</v>
      </c>
      <c r="Q95" s="1273">
        <v>34</v>
      </c>
      <c r="R95" s="1273">
        <v>24</v>
      </c>
      <c r="S95" s="1273">
        <v>12</v>
      </c>
      <c r="T95" s="1273">
        <v>14</v>
      </c>
      <c r="U95" s="1273">
        <v>11</v>
      </c>
      <c r="V95" s="1273">
        <v>14</v>
      </c>
      <c r="W95" s="1305">
        <v>0</v>
      </c>
      <c r="X95" s="1273">
        <v>566</v>
      </c>
      <c r="Y95" s="1273">
        <v>42</v>
      </c>
      <c r="Z95" s="1273">
        <v>22</v>
      </c>
      <c r="AA95" s="1273">
        <v>10</v>
      </c>
      <c r="AB95" s="1273">
        <v>25</v>
      </c>
      <c r="AC95" s="1273">
        <v>97</v>
      </c>
      <c r="AD95" s="1273">
        <v>78</v>
      </c>
      <c r="AE95" s="1273">
        <v>47</v>
      </c>
      <c r="AF95" s="1273">
        <v>53</v>
      </c>
      <c r="AG95" s="1273">
        <v>30</v>
      </c>
      <c r="AH95" s="1273">
        <v>27</v>
      </c>
      <c r="AI95" s="1273">
        <v>34</v>
      </c>
      <c r="AJ95" s="1273">
        <v>20</v>
      </c>
      <c r="AK95" s="1273">
        <v>24</v>
      </c>
      <c r="AL95" s="1273">
        <v>23</v>
      </c>
      <c r="AM95" s="1273">
        <v>16</v>
      </c>
      <c r="AN95" s="1273">
        <v>4</v>
      </c>
      <c r="AO95" s="1273">
        <v>5</v>
      </c>
      <c r="AP95" s="1273">
        <v>5</v>
      </c>
      <c r="AQ95" s="1273">
        <v>4</v>
      </c>
      <c r="AR95" s="1273">
        <v>0</v>
      </c>
      <c r="AS95" s="1304">
        <v>592</v>
      </c>
      <c r="AT95" s="1273">
        <v>38</v>
      </c>
      <c r="AU95" s="1273">
        <v>18</v>
      </c>
      <c r="AV95" s="1273">
        <v>12</v>
      </c>
      <c r="AW95" s="1273">
        <v>36</v>
      </c>
      <c r="AX95" s="1273">
        <v>123</v>
      </c>
      <c r="AY95" s="1273">
        <v>77</v>
      </c>
      <c r="AZ95" s="1273">
        <v>47</v>
      </c>
      <c r="BA95" s="1273">
        <v>52</v>
      </c>
      <c r="BB95" s="1273">
        <v>37</v>
      </c>
      <c r="BC95" s="1273">
        <v>40</v>
      </c>
      <c r="BD95" s="1273">
        <v>21</v>
      </c>
      <c r="BE95" s="1273">
        <v>24</v>
      </c>
      <c r="BF95" s="1273">
        <v>15</v>
      </c>
      <c r="BG95" s="1273">
        <v>11</v>
      </c>
      <c r="BH95" s="1273">
        <v>8</v>
      </c>
      <c r="BI95" s="1273">
        <v>8</v>
      </c>
      <c r="BJ95" s="1273">
        <v>9</v>
      </c>
      <c r="BK95" s="1273">
        <v>6</v>
      </c>
      <c r="BL95" s="1273">
        <v>10</v>
      </c>
      <c r="BM95" s="1468">
        <v>0</v>
      </c>
    </row>
    <row r="96" spans="1:65">
      <c r="A96" s="1289">
        <v>227</v>
      </c>
      <c r="B96" s="1162" t="s">
        <v>653</v>
      </c>
      <c r="C96" s="1304">
        <v>536</v>
      </c>
      <c r="D96" s="1273">
        <v>47</v>
      </c>
      <c r="E96" s="1273">
        <v>17</v>
      </c>
      <c r="F96" s="1273">
        <v>13</v>
      </c>
      <c r="G96" s="1273">
        <v>25</v>
      </c>
      <c r="H96" s="1273">
        <v>78</v>
      </c>
      <c r="I96" s="1273">
        <v>99</v>
      </c>
      <c r="J96" s="1273">
        <v>47</v>
      </c>
      <c r="K96" s="1273">
        <v>46</v>
      </c>
      <c r="L96" s="1273">
        <v>24</v>
      </c>
      <c r="M96" s="1273">
        <v>17</v>
      </c>
      <c r="N96" s="1273">
        <v>22</v>
      </c>
      <c r="O96" s="1273">
        <v>14</v>
      </c>
      <c r="P96" s="1273">
        <v>17</v>
      </c>
      <c r="Q96" s="1273">
        <v>18</v>
      </c>
      <c r="R96" s="1273">
        <v>12</v>
      </c>
      <c r="S96" s="1273">
        <v>8</v>
      </c>
      <c r="T96" s="1273">
        <v>13</v>
      </c>
      <c r="U96" s="1273">
        <v>11</v>
      </c>
      <c r="V96" s="1273">
        <v>8</v>
      </c>
      <c r="W96" s="1305">
        <v>0</v>
      </c>
      <c r="X96" s="1273">
        <v>273</v>
      </c>
      <c r="Y96" s="1273">
        <v>22</v>
      </c>
      <c r="Z96" s="1273">
        <v>12</v>
      </c>
      <c r="AA96" s="1273">
        <v>7</v>
      </c>
      <c r="AB96" s="1273">
        <v>18</v>
      </c>
      <c r="AC96" s="1273">
        <v>45</v>
      </c>
      <c r="AD96" s="1273">
        <v>50</v>
      </c>
      <c r="AE96" s="1273">
        <v>24</v>
      </c>
      <c r="AF96" s="1273">
        <v>20</v>
      </c>
      <c r="AG96" s="1273">
        <v>10</v>
      </c>
      <c r="AH96" s="1273">
        <v>9</v>
      </c>
      <c r="AI96" s="1273">
        <v>9</v>
      </c>
      <c r="AJ96" s="1273">
        <v>9</v>
      </c>
      <c r="AK96" s="1273">
        <v>8</v>
      </c>
      <c r="AL96" s="1273">
        <v>11</v>
      </c>
      <c r="AM96" s="1273">
        <v>8</v>
      </c>
      <c r="AN96" s="1273">
        <v>2</v>
      </c>
      <c r="AO96" s="1273">
        <v>6</v>
      </c>
      <c r="AP96" s="1273">
        <v>2</v>
      </c>
      <c r="AQ96" s="1273">
        <v>1</v>
      </c>
      <c r="AR96" s="1273">
        <v>0</v>
      </c>
      <c r="AS96" s="1304">
        <v>263</v>
      </c>
      <c r="AT96" s="1273">
        <v>25</v>
      </c>
      <c r="AU96" s="1273">
        <v>5</v>
      </c>
      <c r="AV96" s="1273">
        <v>6</v>
      </c>
      <c r="AW96" s="1273">
        <v>7</v>
      </c>
      <c r="AX96" s="1273">
        <v>33</v>
      </c>
      <c r="AY96" s="1273">
        <v>49</v>
      </c>
      <c r="AZ96" s="1273">
        <v>23</v>
      </c>
      <c r="BA96" s="1273">
        <v>26</v>
      </c>
      <c r="BB96" s="1273">
        <v>14</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1467</v>
      </c>
      <c r="D97" s="1273">
        <v>108</v>
      </c>
      <c r="E97" s="1273">
        <v>49</v>
      </c>
      <c r="F97" s="1273">
        <v>27</v>
      </c>
      <c r="G97" s="1273">
        <v>91</v>
      </c>
      <c r="H97" s="1273">
        <v>200</v>
      </c>
      <c r="I97" s="1273">
        <v>248</v>
      </c>
      <c r="J97" s="1273">
        <v>197</v>
      </c>
      <c r="K97" s="1273">
        <v>141</v>
      </c>
      <c r="L97" s="1273">
        <v>90</v>
      </c>
      <c r="M97" s="1273">
        <v>92</v>
      </c>
      <c r="N97" s="1273">
        <v>84</v>
      </c>
      <c r="O97" s="1273">
        <v>45</v>
      </c>
      <c r="P97" s="1273">
        <v>34</v>
      </c>
      <c r="Q97" s="1273">
        <v>21</v>
      </c>
      <c r="R97" s="1273">
        <v>20</v>
      </c>
      <c r="S97" s="1273">
        <v>5</v>
      </c>
      <c r="T97" s="1273">
        <v>4</v>
      </c>
      <c r="U97" s="1273">
        <v>9</v>
      </c>
      <c r="V97" s="1273">
        <v>2</v>
      </c>
      <c r="W97" s="1305">
        <v>0</v>
      </c>
      <c r="X97" s="1273">
        <v>812</v>
      </c>
      <c r="Y97" s="1273">
        <v>58</v>
      </c>
      <c r="Z97" s="1273">
        <v>25</v>
      </c>
      <c r="AA97" s="1273">
        <v>8</v>
      </c>
      <c r="AB97" s="1273">
        <v>43</v>
      </c>
      <c r="AC97" s="1273">
        <v>114</v>
      </c>
      <c r="AD97" s="1273">
        <v>118</v>
      </c>
      <c r="AE97" s="1273">
        <v>107</v>
      </c>
      <c r="AF97" s="1273">
        <v>83</v>
      </c>
      <c r="AG97" s="1273">
        <v>58</v>
      </c>
      <c r="AH97" s="1273">
        <v>54</v>
      </c>
      <c r="AI97" s="1273">
        <v>57</v>
      </c>
      <c r="AJ97" s="1273">
        <v>30</v>
      </c>
      <c r="AK97" s="1273">
        <v>20</v>
      </c>
      <c r="AL97" s="1273">
        <v>16</v>
      </c>
      <c r="AM97" s="1273">
        <v>13</v>
      </c>
      <c r="AN97" s="1273">
        <v>3</v>
      </c>
      <c r="AO97" s="1273">
        <v>1</v>
      </c>
      <c r="AP97" s="1273">
        <v>4</v>
      </c>
      <c r="AQ97" s="1273">
        <v>0</v>
      </c>
      <c r="AR97" s="1273">
        <v>0</v>
      </c>
      <c r="AS97" s="1304">
        <v>655</v>
      </c>
      <c r="AT97" s="1273">
        <v>50</v>
      </c>
      <c r="AU97" s="1273">
        <v>24</v>
      </c>
      <c r="AV97" s="1273">
        <v>19</v>
      </c>
      <c r="AW97" s="1273">
        <v>48</v>
      </c>
      <c r="AX97" s="1273">
        <v>86</v>
      </c>
      <c r="AY97" s="1273">
        <v>130</v>
      </c>
      <c r="AZ97" s="1273">
        <v>90</v>
      </c>
      <c r="BA97" s="1273">
        <v>58</v>
      </c>
      <c r="BB97" s="1273">
        <v>32</v>
      </c>
      <c r="BC97" s="1273">
        <v>38</v>
      </c>
      <c r="BD97" s="1273">
        <v>27</v>
      </c>
      <c r="BE97" s="1273">
        <v>15</v>
      </c>
      <c r="BF97" s="1273">
        <v>14</v>
      </c>
      <c r="BG97" s="1273">
        <v>5</v>
      </c>
      <c r="BH97" s="1273">
        <v>7</v>
      </c>
      <c r="BI97" s="1273">
        <v>2</v>
      </c>
      <c r="BJ97" s="1273">
        <v>3</v>
      </c>
      <c r="BK97" s="1273">
        <v>5</v>
      </c>
      <c r="BL97" s="1273">
        <v>2</v>
      </c>
      <c r="BM97" s="1468">
        <v>0</v>
      </c>
    </row>
    <row r="98" spans="1:65">
      <c r="A98" s="1289">
        <v>229</v>
      </c>
      <c r="B98" s="1162" t="s">
        <v>655</v>
      </c>
      <c r="C98" s="1304">
        <v>1602</v>
      </c>
      <c r="D98" s="1273">
        <v>165</v>
      </c>
      <c r="E98" s="1273">
        <v>46</v>
      </c>
      <c r="F98" s="1273">
        <v>36</v>
      </c>
      <c r="G98" s="1273">
        <v>73</v>
      </c>
      <c r="H98" s="1273">
        <v>244</v>
      </c>
      <c r="I98" s="1273">
        <v>256</v>
      </c>
      <c r="J98" s="1273">
        <v>205</v>
      </c>
      <c r="K98" s="1273">
        <v>150</v>
      </c>
      <c r="L98" s="1273">
        <v>87</v>
      </c>
      <c r="M98" s="1273">
        <v>82</v>
      </c>
      <c r="N98" s="1273">
        <v>62</v>
      </c>
      <c r="O98" s="1273">
        <v>52</v>
      </c>
      <c r="P98" s="1273">
        <v>36</v>
      </c>
      <c r="Q98" s="1273">
        <v>20</v>
      </c>
      <c r="R98" s="1273">
        <v>29</v>
      </c>
      <c r="S98" s="1273">
        <v>23</v>
      </c>
      <c r="T98" s="1273">
        <v>12</v>
      </c>
      <c r="U98" s="1273">
        <v>15</v>
      </c>
      <c r="V98" s="1273">
        <v>9</v>
      </c>
      <c r="W98" s="1305">
        <v>1</v>
      </c>
      <c r="X98" s="1273">
        <v>790</v>
      </c>
      <c r="Y98" s="1273">
        <v>73</v>
      </c>
      <c r="Z98" s="1273">
        <v>27</v>
      </c>
      <c r="AA98" s="1273">
        <v>11</v>
      </c>
      <c r="AB98" s="1273">
        <v>39</v>
      </c>
      <c r="AC98" s="1273">
        <v>108</v>
      </c>
      <c r="AD98" s="1273">
        <v>120</v>
      </c>
      <c r="AE98" s="1273">
        <v>110</v>
      </c>
      <c r="AF98" s="1273">
        <v>80</v>
      </c>
      <c r="AG98" s="1273">
        <v>51</v>
      </c>
      <c r="AH98" s="1273">
        <v>42</v>
      </c>
      <c r="AI98" s="1273">
        <v>36</v>
      </c>
      <c r="AJ98" s="1273">
        <v>28</v>
      </c>
      <c r="AK98" s="1273">
        <v>18</v>
      </c>
      <c r="AL98" s="1273">
        <v>11</v>
      </c>
      <c r="AM98" s="1273">
        <v>18</v>
      </c>
      <c r="AN98" s="1273">
        <v>12</v>
      </c>
      <c r="AO98" s="1273">
        <v>3</v>
      </c>
      <c r="AP98" s="1273">
        <v>2</v>
      </c>
      <c r="AQ98" s="1273">
        <v>1</v>
      </c>
      <c r="AR98" s="1273">
        <v>1</v>
      </c>
      <c r="AS98" s="1304">
        <v>812</v>
      </c>
      <c r="AT98" s="1273">
        <v>92</v>
      </c>
      <c r="AU98" s="1273">
        <v>19</v>
      </c>
      <c r="AV98" s="1273">
        <v>25</v>
      </c>
      <c r="AW98" s="1273">
        <v>34</v>
      </c>
      <c r="AX98" s="1273">
        <v>136</v>
      </c>
      <c r="AY98" s="1273">
        <v>136</v>
      </c>
      <c r="AZ98" s="1273">
        <v>95</v>
      </c>
      <c r="BA98" s="1273">
        <v>70</v>
      </c>
      <c r="BB98" s="1273">
        <v>36</v>
      </c>
      <c r="BC98" s="1273">
        <v>40</v>
      </c>
      <c r="BD98" s="1273">
        <v>26</v>
      </c>
      <c r="BE98" s="1273">
        <v>24</v>
      </c>
      <c r="BF98" s="1273">
        <v>18</v>
      </c>
      <c r="BG98" s="1273">
        <v>9</v>
      </c>
      <c r="BH98" s="1273">
        <v>11</v>
      </c>
      <c r="BI98" s="1273">
        <v>11</v>
      </c>
      <c r="BJ98" s="1273">
        <v>9</v>
      </c>
      <c r="BK98" s="1273">
        <v>13</v>
      </c>
      <c r="BL98" s="1273">
        <v>8</v>
      </c>
      <c r="BM98" s="1468">
        <v>0</v>
      </c>
    </row>
    <row r="99" spans="1:65">
      <c r="A99" s="1289">
        <v>301</v>
      </c>
      <c r="B99" s="1162" t="s">
        <v>23</v>
      </c>
      <c r="C99" s="1304">
        <v>595</v>
      </c>
      <c r="D99" s="1273">
        <v>59</v>
      </c>
      <c r="E99" s="1273">
        <v>23</v>
      </c>
      <c r="F99" s="1273">
        <v>15</v>
      </c>
      <c r="G99" s="1273">
        <v>11</v>
      </c>
      <c r="H99" s="1273">
        <v>48</v>
      </c>
      <c r="I99" s="1273">
        <v>77</v>
      </c>
      <c r="J99" s="1273">
        <v>67</v>
      </c>
      <c r="K99" s="1273">
        <v>50</v>
      </c>
      <c r="L99" s="1273">
        <v>33</v>
      </c>
      <c r="M99" s="1273">
        <v>32</v>
      </c>
      <c r="N99" s="1273">
        <v>36</v>
      </c>
      <c r="O99" s="1273">
        <v>21</v>
      </c>
      <c r="P99" s="1273">
        <v>24</v>
      </c>
      <c r="Q99" s="1273">
        <v>19</v>
      </c>
      <c r="R99" s="1273">
        <v>15</v>
      </c>
      <c r="S99" s="1273">
        <v>11</v>
      </c>
      <c r="T99" s="1273">
        <v>13</v>
      </c>
      <c r="U99" s="1273">
        <v>22</v>
      </c>
      <c r="V99" s="1273">
        <v>19</v>
      </c>
      <c r="W99" s="1305">
        <v>0</v>
      </c>
      <c r="X99" s="1273">
        <v>291</v>
      </c>
      <c r="Y99" s="1273">
        <v>28</v>
      </c>
      <c r="Z99" s="1273">
        <v>17</v>
      </c>
      <c r="AA99" s="1273">
        <v>7</v>
      </c>
      <c r="AB99" s="1273">
        <v>8</v>
      </c>
      <c r="AC99" s="1273">
        <v>23</v>
      </c>
      <c r="AD99" s="1273">
        <v>39</v>
      </c>
      <c r="AE99" s="1273">
        <v>29</v>
      </c>
      <c r="AF99" s="1273">
        <v>24</v>
      </c>
      <c r="AG99" s="1273">
        <v>17</v>
      </c>
      <c r="AH99" s="1273">
        <v>20</v>
      </c>
      <c r="AI99" s="1273">
        <v>20</v>
      </c>
      <c r="AJ99" s="1273">
        <v>17</v>
      </c>
      <c r="AK99" s="1273">
        <v>11</v>
      </c>
      <c r="AL99" s="1273">
        <v>8</v>
      </c>
      <c r="AM99" s="1273">
        <v>6</v>
      </c>
      <c r="AN99" s="1273">
        <v>5</v>
      </c>
      <c r="AO99" s="1273">
        <v>3</v>
      </c>
      <c r="AP99" s="1273">
        <v>5</v>
      </c>
      <c r="AQ99" s="1273">
        <v>4</v>
      </c>
      <c r="AR99" s="1273">
        <v>0</v>
      </c>
      <c r="AS99" s="1304">
        <v>304</v>
      </c>
      <c r="AT99" s="1273">
        <v>31</v>
      </c>
      <c r="AU99" s="1273">
        <v>6</v>
      </c>
      <c r="AV99" s="1273">
        <v>8</v>
      </c>
      <c r="AW99" s="1273">
        <v>3</v>
      </c>
      <c r="AX99" s="1273">
        <v>25</v>
      </c>
      <c r="AY99" s="1273">
        <v>38</v>
      </c>
      <c r="AZ99" s="1273">
        <v>38</v>
      </c>
      <c r="BA99" s="1273">
        <v>26</v>
      </c>
      <c r="BB99" s="1273">
        <v>16</v>
      </c>
      <c r="BC99" s="1273">
        <v>12</v>
      </c>
      <c r="BD99" s="1273">
        <v>16</v>
      </c>
      <c r="BE99" s="1273">
        <v>4</v>
      </c>
      <c r="BF99" s="1273">
        <v>13</v>
      </c>
      <c r="BG99" s="1273">
        <v>11</v>
      </c>
      <c r="BH99" s="1273">
        <v>9</v>
      </c>
      <c r="BI99" s="1273">
        <v>6</v>
      </c>
      <c r="BJ99" s="1273">
        <v>10</v>
      </c>
      <c r="BK99" s="1273">
        <v>17</v>
      </c>
      <c r="BL99" s="1273">
        <v>15</v>
      </c>
      <c r="BM99" s="1468">
        <v>0</v>
      </c>
    </row>
    <row r="100" spans="1:65">
      <c r="A100" s="1289">
        <v>365</v>
      </c>
      <c r="B100" s="1162" t="s">
        <v>656</v>
      </c>
      <c r="C100" s="1304">
        <v>314</v>
      </c>
      <c r="D100" s="1273">
        <v>30</v>
      </c>
      <c r="E100" s="1273">
        <v>16</v>
      </c>
      <c r="F100" s="1273">
        <v>8</v>
      </c>
      <c r="G100" s="1273">
        <v>19</v>
      </c>
      <c r="H100" s="1273">
        <v>41</v>
      </c>
      <c r="I100" s="1273">
        <v>46</v>
      </c>
      <c r="J100" s="1273">
        <v>29</v>
      </c>
      <c r="K100" s="1273">
        <v>25</v>
      </c>
      <c r="L100" s="1273">
        <v>11</v>
      </c>
      <c r="M100" s="1273">
        <v>24</v>
      </c>
      <c r="N100" s="1273">
        <v>13</v>
      </c>
      <c r="O100" s="1273">
        <v>12</v>
      </c>
      <c r="P100" s="1273">
        <v>12</v>
      </c>
      <c r="Q100" s="1273">
        <v>8</v>
      </c>
      <c r="R100" s="1273">
        <v>3</v>
      </c>
      <c r="S100" s="1273">
        <v>6</v>
      </c>
      <c r="T100" s="1273">
        <v>3</v>
      </c>
      <c r="U100" s="1273">
        <v>4</v>
      </c>
      <c r="V100" s="1273">
        <v>4</v>
      </c>
      <c r="W100" s="1305">
        <v>0</v>
      </c>
      <c r="X100" s="1273">
        <v>158</v>
      </c>
      <c r="Y100" s="1273">
        <v>12</v>
      </c>
      <c r="Z100" s="1273">
        <v>8</v>
      </c>
      <c r="AA100" s="1273">
        <v>4</v>
      </c>
      <c r="AB100" s="1273">
        <v>14</v>
      </c>
      <c r="AC100" s="1273">
        <v>25</v>
      </c>
      <c r="AD100" s="1273">
        <v>17</v>
      </c>
      <c r="AE100" s="1273">
        <v>16</v>
      </c>
      <c r="AF100" s="1273">
        <v>12</v>
      </c>
      <c r="AG100" s="1273">
        <v>8</v>
      </c>
      <c r="AH100" s="1273">
        <v>11</v>
      </c>
      <c r="AI100" s="1273">
        <v>6</v>
      </c>
      <c r="AJ100" s="1273">
        <v>7</v>
      </c>
      <c r="AK100" s="1273">
        <v>5</v>
      </c>
      <c r="AL100" s="1273">
        <v>5</v>
      </c>
      <c r="AM100" s="1273">
        <v>2</v>
      </c>
      <c r="AN100" s="1273">
        <v>3</v>
      </c>
      <c r="AO100" s="1273">
        <v>1</v>
      </c>
      <c r="AP100" s="1273">
        <v>1</v>
      </c>
      <c r="AQ100" s="1273">
        <v>1</v>
      </c>
      <c r="AR100" s="1273">
        <v>0</v>
      </c>
      <c r="AS100" s="1304">
        <v>156</v>
      </c>
      <c r="AT100" s="1273">
        <v>18</v>
      </c>
      <c r="AU100" s="1273">
        <v>8</v>
      </c>
      <c r="AV100" s="1273">
        <v>4</v>
      </c>
      <c r="AW100" s="1273">
        <v>5</v>
      </c>
      <c r="AX100" s="1273">
        <v>16</v>
      </c>
      <c r="AY100" s="1273">
        <v>29</v>
      </c>
      <c r="AZ100" s="1273">
        <v>13</v>
      </c>
      <c r="BA100" s="1273">
        <v>13</v>
      </c>
      <c r="BB100" s="1273">
        <v>3</v>
      </c>
      <c r="BC100" s="1273">
        <v>13</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824</v>
      </c>
      <c r="D101" s="1273">
        <v>69</v>
      </c>
      <c r="E101" s="1273">
        <v>19</v>
      </c>
      <c r="F101" s="1273">
        <v>11</v>
      </c>
      <c r="G101" s="1273">
        <v>31</v>
      </c>
      <c r="H101" s="1273">
        <v>104</v>
      </c>
      <c r="I101" s="1273">
        <v>148</v>
      </c>
      <c r="J101" s="1273">
        <v>118</v>
      </c>
      <c r="K101" s="1273">
        <v>64</v>
      </c>
      <c r="L101" s="1273">
        <v>53</v>
      </c>
      <c r="M101" s="1273">
        <v>49</v>
      </c>
      <c r="N101" s="1273">
        <v>26</v>
      </c>
      <c r="O101" s="1273">
        <v>34</v>
      </c>
      <c r="P101" s="1273">
        <v>29</v>
      </c>
      <c r="Q101" s="1273">
        <v>13</v>
      </c>
      <c r="R101" s="1273">
        <v>13</v>
      </c>
      <c r="S101" s="1273">
        <v>14</v>
      </c>
      <c r="T101" s="1273">
        <v>10</v>
      </c>
      <c r="U101" s="1273">
        <v>6</v>
      </c>
      <c r="V101" s="1273">
        <v>13</v>
      </c>
      <c r="W101" s="1305">
        <v>0</v>
      </c>
      <c r="X101" s="1273">
        <v>425</v>
      </c>
      <c r="Y101" s="1273">
        <v>37</v>
      </c>
      <c r="Z101" s="1273">
        <v>11</v>
      </c>
      <c r="AA101" s="1273">
        <v>3</v>
      </c>
      <c r="AB101" s="1273">
        <v>14</v>
      </c>
      <c r="AC101" s="1273">
        <v>48</v>
      </c>
      <c r="AD101" s="1273">
        <v>78</v>
      </c>
      <c r="AE101" s="1273">
        <v>61</v>
      </c>
      <c r="AF101" s="1273">
        <v>30</v>
      </c>
      <c r="AG101" s="1273">
        <v>37</v>
      </c>
      <c r="AH101" s="1273">
        <v>27</v>
      </c>
      <c r="AI101" s="1273">
        <v>13</v>
      </c>
      <c r="AJ101" s="1273">
        <v>16</v>
      </c>
      <c r="AK101" s="1273">
        <v>15</v>
      </c>
      <c r="AL101" s="1273">
        <v>7</v>
      </c>
      <c r="AM101" s="1273">
        <v>9</v>
      </c>
      <c r="AN101" s="1273">
        <v>8</v>
      </c>
      <c r="AO101" s="1273">
        <v>5</v>
      </c>
      <c r="AP101" s="1273">
        <v>4</v>
      </c>
      <c r="AQ101" s="1273">
        <v>2</v>
      </c>
      <c r="AR101" s="1273">
        <v>0</v>
      </c>
      <c r="AS101" s="1304">
        <v>399</v>
      </c>
      <c r="AT101" s="1273">
        <v>32</v>
      </c>
      <c r="AU101" s="1273">
        <v>8</v>
      </c>
      <c r="AV101" s="1273">
        <v>8</v>
      </c>
      <c r="AW101" s="1273">
        <v>17</v>
      </c>
      <c r="AX101" s="1273">
        <v>56</v>
      </c>
      <c r="AY101" s="1273">
        <v>70</v>
      </c>
      <c r="AZ101" s="1273">
        <v>57</v>
      </c>
      <c r="BA101" s="1273">
        <v>34</v>
      </c>
      <c r="BB101" s="1273">
        <v>16</v>
      </c>
      <c r="BC101" s="1273">
        <v>22</v>
      </c>
      <c r="BD101" s="1273">
        <v>13</v>
      </c>
      <c r="BE101" s="1273">
        <v>18</v>
      </c>
      <c r="BF101" s="1273">
        <v>14</v>
      </c>
      <c r="BG101" s="1273">
        <v>6</v>
      </c>
      <c r="BH101" s="1273">
        <v>4</v>
      </c>
      <c r="BI101" s="1273">
        <v>6</v>
      </c>
      <c r="BJ101" s="1273">
        <v>5</v>
      </c>
      <c r="BK101" s="1273">
        <v>2</v>
      </c>
      <c r="BL101" s="1273">
        <v>11</v>
      </c>
      <c r="BM101" s="1468">
        <v>0</v>
      </c>
    </row>
    <row r="102" spans="1:65">
      <c r="A102" s="1289">
        <v>382</v>
      </c>
      <c r="B102" s="1162" t="s">
        <v>28</v>
      </c>
      <c r="C102" s="1304">
        <v>1329</v>
      </c>
      <c r="D102" s="1273">
        <v>138</v>
      </c>
      <c r="E102" s="1273">
        <v>48</v>
      </c>
      <c r="F102" s="1273">
        <v>19</v>
      </c>
      <c r="G102" s="1273">
        <v>57</v>
      </c>
      <c r="H102" s="1273">
        <v>184</v>
      </c>
      <c r="I102" s="1273">
        <v>260</v>
      </c>
      <c r="J102" s="1273">
        <v>188</v>
      </c>
      <c r="K102" s="1273">
        <v>115</v>
      </c>
      <c r="L102" s="1273">
        <v>95</v>
      </c>
      <c r="M102" s="1273">
        <v>60</v>
      </c>
      <c r="N102" s="1273">
        <v>41</v>
      </c>
      <c r="O102" s="1273">
        <v>25</v>
      </c>
      <c r="P102" s="1273">
        <v>25</v>
      </c>
      <c r="Q102" s="1273">
        <v>15</v>
      </c>
      <c r="R102" s="1273">
        <v>17</v>
      </c>
      <c r="S102" s="1273">
        <v>8</v>
      </c>
      <c r="T102" s="1273">
        <v>12</v>
      </c>
      <c r="U102" s="1273">
        <v>13</v>
      </c>
      <c r="V102" s="1273">
        <v>9</v>
      </c>
      <c r="W102" s="1305">
        <v>3</v>
      </c>
      <c r="X102" s="1273">
        <v>700</v>
      </c>
      <c r="Y102" s="1273">
        <v>71</v>
      </c>
      <c r="Z102" s="1273">
        <v>24</v>
      </c>
      <c r="AA102" s="1273">
        <v>11</v>
      </c>
      <c r="AB102" s="1273">
        <v>45</v>
      </c>
      <c r="AC102" s="1273">
        <v>94</v>
      </c>
      <c r="AD102" s="1273">
        <v>126</v>
      </c>
      <c r="AE102" s="1273">
        <v>99</v>
      </c>
      <c r="AF102" s="1273">
        <v>61</v>
      </c>
      <c r="AG102" s="1273">
        <v>54</v>
      </c>
      <c r="AH102" s="1273">
        <v>39</v>
      </c>
      <c r="AI102" s="1273">
        <v>21</v>
      </c>
      <c r="AJ102" s="1273">
        <v>11</v>
      </c>
      <c r="AK102" s="1273">
        <v>14</v>
      </c>
      <c r="AL102" s="1273">
        <v>7</v>
      </c>
      <c r="AM102" s="1273">
        <v>10</v>
      </c>
      <c r="AN102" s="1273">
        <v>3</v>
      </c>
      <c r="AO102" s="1273">
        <v>4</v>
      </c>
      <c r="AP102" s="1273">
        <v>2</v>
      </c>
      <c r="AQ102" s="1273">
        <v>4</v>
      </c>
      <c r="AR102" s="1273">
        <v>1</v>
      </c>
      <c r="AS102" s="1304">
        <v>629</v>
      </c>
      <c r="AT102" s="1273">
        <v>67</v>
      </c>
      <c r="AU102" s="1273">
        <v>24</v>
      </c>
      <c r="AV102" s="1273">
        <v>8</v>
      </c>
      <c r="AW102" s="1273">
        <v>12</v>
      </c>
      <c r="AX102" s="1273">
        <v>90</v>
      </c>
      <c r="AY102" s="1273">
        <v>134</v>
      </c>
      <c r="AZ102" s="1273">
        <v>89</v>
      </c>
      <c r="BA102" s="1273">
        <v>54</v>
      </c>
      <c r="BB102" s="1273">
        <v>41</v>
      </c>
      <c r="BC102" s="1273">
        <v>21</v>
      </c>
      <c r="BD102" s="1273">
        <v>20</v>
      </c>
      <c r="BE102" s="1273">
        <v>14</v>
      </c>
      <c r="BF102" s="1273">
        <v>11</v>
      </c>
      <c r="BG102" s="1273">
        <v>8</v>
      </c>
      <c r="BH102" s="1273">
        <v>7</v>
      </c>
      <c r="BI102" s="1273">
        <v>5</v>
      </c>
      <c r="BJ102" s="1273">
        <v>8</v>
      </c>
      <c r="BK102" s="1273">
        <v>11</v>
      </c>
      <c r="BL102" s="1273">
        <v>5</v>
      </c>
      <c r="BM102" s="1468">
        <v>2</v>
      </c>
    </row>
    <row r="103" spans="1:65">
      <c r="A103" s="1289">
        <v>442</v>
      </c>
      <c r="B103" s="1162" t="s">
        <v>38</v>
      </c>
      <c r="C103" s="1304">
        <v>210</v>
      </c>
      <c r="D103" s="1273">
        <v>18</v>
      </c>
      <c r="E103" s="1273">
        <v>2</v>
      </c>
      <c r="F103" s="1273">
        <v>7</v>
      </c>
      <c r="G103" s="1273">
        <v>8</v>
      </c>
      <c r="H103" s="1273">
        <v>28</v>
      </c>
      <c r="I103" s="1273">
        <v>26</v>
      </c>
      <c r="J103" s="1273">
        <v>27</v>
      </c>
      <c r="K103" s="1273">
        <v>24</v>
      </c>
      <c r="L103" s="1273">
        <v>11</v>
      </c>
      <c r="M103" s="1273">
        <v>14</v>
      </c>
      <c r="N103" s="1273">
        <v>8</v>
      </c>
      <c r="O103" s="1273">
        <v>13</v>
      </c>
      <c r="P103" s="1273">
        <v>11</v>
      </c>
      <c r="Q103" s="1273">
        <v>7</v>
      </c>
      <c r="R103" s="1273">
        <v>1</v>
      </c>
      <c r="S103" s="1273">
        <v>0</v>
      </c>
      <c r="T103" s="1273">
        <v>1</v>
      </c>
      <c r="U103" s="1273">
        <v>3</v>
      </c>
      <c r="V103" s="1273">
        <v>1</v>
      </c>
      <c r="W103" s="1305">
        <v>0</v>
      </c>
      <c r="X103" s="1273">
        <v>107</v>
      </c>
      <c r="Y103" s="1273">
        <v>10</v>
      </c>
      <c r="Z103" s="1273">
        <v>0</v>
      </c>
      <c r="AA103" s="1273">
        <v>6</v>
      </c>
      <c r="AB103" s="1273">
        <v>5</v>
      </c>
      <c r="AC103" s="1273">
        <v>15</v>
      </c>
      <c r="AD103" s="1273">
        <v>10</v>
      </c>
      <c r="AE103" s="1273">
        <v>12</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103</v>
      </c>
      <c r="AT103" s="1273">
        <v>8</v>
      </c>
      <c r="AU103" s="1273">
        <v>2</v>
      </c>
      <c r="AV103" s="1273">
        <v>1</v>
      </c>
      <c r="AW103" s="1273">
        <v>3</v>
      </c>
      <c r="AX103" s="1273">
        <v>13</v>
      </c>
      <c r="AY103" s="1273">
        <v>16</v>
      </c>
      <c r="AZ103" s="1273">
        <v>15</v>
      </c>
      <c r="BA103" s="1273">
        <v>14</v>
      </c>
      <c r="BB103" s="1273">
        <v>6</v>
      </c>
      <c r="BC103" s="1273">
        <v>7</v>
      </c>
      <c r="BD103" s="1273">
        <v>3</v>
      </c>
      <c r="BE103" s="1273">
        <v>5</v>
      </c>
      <c r="BF103" s="1273">
        <v>2</v>
      </c>
      <c r="BG103" s="1273">
        <v>3</v>
      </c>
      <c r="BH103" s="1273">
        <v>1</v>
      </c>
      <c r="BI103" s="1273">
        <v>0</v>
      </c>
      <c r="BJ103" s="1273">
        <v>1</v>
      </c>
      <c r="BK103" s="1273">
        <v>2</v>
      </c>
      <c r="BL103" s="1273">
        <v>1</v>
      </c>
      <c r="BM103" s="1468">
        <v>0</v>
      </c>
    </row>
    <row r="104" spans="1:65">
      <c r="A104" s="1289">
        <v>443</v>
      </c>
      <c r="B104" s="1162" t="s">
        <v>39</v>
      </c>
      <c r="C104" s="1304">
        <v>552</v>
      </c>
      <c r="D104" s="1273">
        <v>45</v>
      </c>
      <c r="E104" s="1273">
        <v>19</v>
      </c>
      <c r="F104" s="1273">
        <v>4</v>
      </c>
      <c r="G104" s="1273">
        <v>39</v>
      </c>
      <c r="H104" s="1273">
        <v>97</v>
      </c>
      <c r="I104" s="1273">
        <v>101</v>
      </c>
      <c r="J104" s="1273">
        <v>59</v>
      </c>
      <c r="K104" s="1273">
        <v>50</v>
      </c>
      <c r="L104" s="1273">
        <v>29</v>
      </c>
      <c r="M104" s="1273">
        <v>27</v>
      </c>
      <c r="N104" s="1273">
        <v>25</v>
      </c>
      <c r="O104" s="1273">
        <v>12</v>
      </c>
      <c r="P104" s="1273">
        <v>9</v>
      </c>
      <c r="Q104" s="1273">
        <v>7</v>
      </c>
      <c r="R104" s="1273">
        <v>8</v>
      </c>
      <c r="S104" s="1273">
        <v>8</v>
      </c>
      <c r="T104" s="1273">
        <v>4</v>
      </c>
      <c r="U104" s="1273">
        <v>6</v>
      </c>
      <c r="V104" s="1273">
        <v>3</v>
      </c>
      <c r="W104" s="1305">
        <v>0</v>
      </c>
      <c r="X104" s="1273">
        <v>282</v>
      </c>
      <c r="Y104" s="1273">
        <v>22</v>
      </c>
      <c r="Z104" s="1273">
        <v>9</v>
      </c>
      <c r="AA104" s="1273">
        <v>3</v>
      </c>
      <c r="AB104" s="1273">
        <v>27</v>
      </c>
      <c r="AC104" s="1273">
        <v>44</v>
      </c>
      <c r="AD104" s="1273">
        <v>50</v>
      </c>
      <c r="AE104" s="1273">
        <v>31</v>
      </c>
      <c r="AF104" s="1273">
        <v>22</v>
      </c>
      <c r="AG104" s="1273">
        <v>16</v>
      </c>
      <c r="AH104" s="1273">
        <v>13</v>
      </c>
      <c r="AI104" s="1273">
        <v>11</v>
      </c>
      <c r="AJ104" s="1273">
        <v>8</v>
      </c>
      <c r="AK104" s="1273">
        <v>7</v>
      </c>
      <c r="AL104" s="1273">
        <v>6</v>
      </c>
      <c r="AM104" s="1273">
        <v>5</v>
      </c>
      <c r="AN104" s="1273">
        <v>4</v>
      </c>
      <c r="AO104" s="1273">
        <v>2</v>
      </c>
      <c r="AP104" s="1273">
        <v>2</v>
      </c>
      <c r="AQ104" s="1273">
        <v>0</v>
      </c>
      <c r="AR104" s="1273">
        <v>0</v>
      </c>
      <c r="AS104" s="1304">
        <v>270</v>
      </c>
      <c r="AT104" s="1273">
        <v>23</v>
      </c>
      <c r="AU104" s="1273">
        <v>10</v>
      </c>
      <c r="AV104" s="1273">
        <v>1</v>
      </c>
      <c r="AW104" s="1273">
        <v>12</v>
      </c>
      <c r="AX104" s="1273">
        <v>53</v>
      </c>
      <c r="AY104" s="1273">
        <v>51</v>
      </c>
      <c r="AZ104" s="1273">
        <v>28</v>
      </c>
      <c r="BA104" s="1273">
        <v>28</v>
      </c>
      <c r="BB104" s="1273">
        <v>13</v>
      </c>
      <c r="BC104" s="1273">
        <v>14</v>
      </c>
      <c r="BD104" s="1273">
        <v>14</v>
      </c>
      <c r="BE104" s="1273">
        <v>4</v>
      </c>
      <c r="BF104" s="1273">
        <v>2</v>
      </c>
      <c r="BG104" s="1273">
        <v>1</v>
      </c>
      <c r="BH104" s="1273">
        <v>3</v>
      </c>
      <c r="BI104" s="1273">
        <v>4</v>
      </c>
      <c r="BJ104" s="1273">
        <v>2</v>
      </c>
      <c r="BK104" s="1273">
        <v>4</v>
      </c>
      <c r="BL104" s="1273">
        <v>3</v>
      </c>
      <c r="BM104" s="1468">
        <v>0</v>
      </c>
    </row>
    <row r="105" spans="1:65">
      <c r="A105" s="1289">
        <v>446</v>
      </c>
      <c r="B105" s="1162" t="s">
        <v>657</v>
      </c>
      <c r="C105" s="1304">
        <v>195</v>
      </c>
      <c r="D105" s="1273">
        <v>29</v>
      </c>
      <c r="E105" s="1273">
        <v>4</v>
      </c>
      <c r="F105" s="1273">
        <v>5</v>
      </c>
      <c r="G105" s="1273">
        <v>5</v>
      </c>
      <c r="H105" s="1273">
        <v>18</v>
      </c>
      <c r="I105" s="1273">
        <v>36</v>
      </c>
      <c r="J105" s="1273">
        <v>28</v>
      </c>
      <c r="K105" s="1273">
        <v>15</v>
      </c>
      <c r="L105" s="1273">
        <v>10</v>
      </c>
      <c r="M105" s="1273">
        <v>7</v>
      </c>
      <c r="N105" s="1273">
        <v>7</v>
      </c>
      <c r="O105" s="1273">
        <v>8</v>
      </c>
      <c r="P105" s="1273">
        <v>4</v>
      </c>
      <c r="Q105" s="1273">
        <v>2</v>
      </c>
      <c r="R105" s="1273">
        <v>2</v>
      </c>
      <c r="S105" s="1273">
        <v>2</v>
      </c>
      <c r="T105" s="1273">
        <v>5</v>
      </c>
      <c r="U105" s="1273">
        <v>1</v>
      </c>
      <c r="V105" s="1273">
        <v>7</v>
      </c>
      <c r="W105" s="1305">
        <v>0</v>
      </c>
      <c r="X105" s="1273">
        <v>97</v>
      </c>
      <c r="Y105" s="1273">
        <v>18</v>
      </c>
      <c r="Z105" s="1273">
        <v>2</v>
      </c>
      <c r="AA105" s="1273">
        <v>4</v>
      </c>
      <c r="AB105" s="1273">
        <v>1</v>
      </c>
      <c r="AC105" s="1273">
        <v>7</v>
      </c>
      <c r="AD105" s="1273">
        <v>16</v>
      </c>
      <c r="AE105" s="1273">
        <v>16</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98</v>
      </c>
      <c r="AT105" s="1273">
        <v>11</v>
      </c>
      <c r="AU105" s="1273">
        <v>2</v>
      </c>
      <c r="AV105" s="1273">
        <v>1</v>
      </c>
      <c r="AW105" s="1273">
        <v>4</v>
      </c>
      <c r="AX105" s="1273">
        <v>11</v>
      </c>
      <c r="AY105" s="1273">
        <v>20</v>
      </c>
      <c r="AZ105" s="1273">
        <v>12</v>
      </c>
      <c r="BA105" s="1273">
        <v>6</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946</v>
      </c>
      <c r="D106" s="1273">
        <v>101</v>
      </c>
      <c r="E106" s="1273">
        <v>32</v>
      </c>
      <c r="F106" s="1273">
        <v>11</v>
      </c>
      <c r="G106" s="1273">
        <v>29</v>
      </c>
      <c r="H106" s="1273">
        <v>167</v>
      </c>
      <c r="I106" s="1273">
        <v>179</v>
      </c>
      <c r="J106" s="1273">
        <v>122</v>
      </c>
      <c r="K106" s="1273">
        <v>76</v>
      </c>
      <c r="L106" s="1273">
        <v>56</v>
      </c>
      <c r="M106" s="1273">
        <v>57</v>
      </c>
      <c r="N106" s="1273">
        <v>28</v>
      </c>
      <c r="O106" s="1273">
        <v>23</v>
      </c>
      <c r="P106" s="1273">
        <v>23</v>
      </c>
      <c r="Q106" s="1273">
        <v>10</v>
      </c>
      <c r="R106" s="1273">
        <v>5</v>
      </c>
      <c r="S106" s="1273">
        <v>5</v>
      </c>
      <c r="T106" s="1273">
        <v>5</v>
      </c>
      <c r="U106" s="1273">
        <v>8</v>
      </c>
      <c r="V106" s="1273">
        <v>9</v>
      </c>
      <c r="W106" s="1305">
        <v>0</v>
      </c>
      <c r="X106" s="1273">
        <v>496</v>
      </c>
      <c r="Y106" s="1273">
        <v>62</v>
      </c>
      <c r="Z106" s="1273">
        <v>18</v>
      </c>
      <c r="AA106" s="1273">
        <v>3</v>
      </c>
      <c r="AB106" s="1273">
        <v>14</v>
      </c>
      <c r="AC106" s="1273">
        <v>84</v>
      </c>
      <c r="AD106" s="1273">
        <v>89</v>
      </c>
      <c r="AE106" s="1273">
        <v>69</v>
      </c>
      <c r="AF106" s="1273">
        <v>37</v>
      </c>
      <c r="AG106" s="1273">
        <v>33</v>
      </c>
      <c r="AH106" s="1273">
        <v>32</v>
      </c>
      <c r="AI106" s="1273">
        <v>15</v>
      </c>
      <c r="AJ106" s="1273">
        <v>13</v>
      </c>
      <c r="AK106" s="1273">
        <v>8</v>
      </c>
      <c r="AL106" s="1273">
        <v>7</v>
      </c>
      <c r="AM106" s="1273">
        <v>3</v>
      </c>
      <c r="AN106" s="1273">
        <v>3</v>
      </c>
      <c r="AO106" s="1273">
        <v>2</v>
      </c>
      <c r="AP106" s="1273">
        <v>3</v>
      </c>
      <c r="AQ106" s="1273">
        <v>1</v>
      </c>
      <c r="AR106" s="1273">
        <v>0</v>
      </c>
      <c r="AS106" s="1304">
        <v>450</v>
      </c>
      <c r="AT106" s="1273">
        <v>39</v>
      </c>
      <c r="AU106" s="1273">
        <v>14</v>
      </c>
      <c r="AV106" s="1273">
        <v>8</v>
      </c>
      <c r="AW106" s="1273">
        <v>15</v>
      </c>
      <c r="AX106" s="1273">
        <v>83</v>
      </c>
      <c r="AY106" s="1273">
        <v>90</v>
      </c>
      <c r="AZ106" s="1273">
        <v>53</v>
      </c>
      <c r="BA106" s="1273">
        <v>39</v>
      </c>
      <c r="BB106" s="1273">
        <v>23</v>
      </c>
      <c r="BC106" s="1273">
        <v>25</v>
      </c>
      <c r="BD106" s="1273">
        <v>13</v>
      </c>
      <c r="BE106" s="1273">
        <v>10</v>
      </c>
      <c r="BF106" s="1273">
        <v>15</v>
      </c>
      <c r="BG106" s="1273">
        <v>3</v>
      </c>
      <c r="BH106" s="1273">
        <v>2</v>
      </c>
      <c r="BI106" s="1273">
        <v>2</v>
      </c>
      <c r="BJ106" s="1273">
        <v>3</v>
      </c>
      <c r="BK106" s="1273">
        <v>5</v>
      </c>
      <c r="BL106" s="1273">
        <v>8</v>
      </c>
      <c r="BM106" s="1468">
        <v>0</v>
      </c>
    </row>
    <row r="107" spans="1:65">
      <c r="A107" s="1289">
        <v>481</v>
      </c>
      <c r="B107" s="1162" t="s">
        <v>47</v>
      </c>
      <c r="C107" s="1304">
        <v>262</v>
      </c>
      <c r="D107" s="1273">
        <v>15</v>
      </c>
      <c r="E107" s="1273">
        <v>10</v>
      </c>
      <c r="F107" s="1273">
        <v>9</v>
      </c>
      <c r="G107" s="1273">
        <v>8</v>
      </c>
      <c r="H107" s="1273">
        <v>41</v>
      </c>
      <c r="I107" s="1273">
        <v>32</v>
      </c>
      <c r="J107" s="1273">
        <v>25</v>
      </c>
      <c r="K107" s="1273">
        <v>16</v>
      </c>
      <c r="L107" s="1273">
        <v>15</v>
      </c>
      <c r="M107" s="1273">
        <v>15</v>
      </c>
      <c r="N107" s="1273">
        <v>18</v>
      </c>
      <c r="O107" s="1273">
        <v>5</v>
      </c>
      <c r="P107" s="1273">
        <v>22</v>
      </c>
      <c r="Q107" s="1273">
        <v>10</v>
      </c>
      <c r="R107" s="1273">
        <v>9</v>
      </c>
      <c r="S107" s="1273">
        <v>2</v>
      </c>
      <c r="T107" s="1273">
        <v>2</v>
      </c>
      <c r="U107" s="1273">
        <v>3</v>
      </c>
      <c r="V107" s="1273">
        <v>5</v>
      </c>
      <c r="W107" s="1305">
        <v>0</v>
      </c>
      <c r="X107" s="1273">
        <v>147</v>
      </c>
      <c r="Y107" s="1273">
        <v>9</v>
      </c>
      <c r="Z107" s="1273">
        <v>6</v>
      </c>
      <c r="AA107" s="1273">
        <v>4</v>
      </c>
      <c r="AB107" s="1273">
        <v>7</v>
      </c>
      <c r="AC107" s="1273">
        <v>21</v>
      </c>
      <c r="AD107" s="1273">
        <v>19</v>
      </c>
      <c r="AE107" s="1273">
        <v>16</v>
      </c>
      <c r="AF107" s="1273">
        <v>7</v>
      </c>
      <c r="AG107" s="1273">
        <v>8</v>
      </c>
      <c r="AH107" s="1273">
        <v>10</v>
      </c>
      <c r="AI107" s="1273">
        <v>12</v>
      </c>
      <c r="AJ107" s="1273">
        <v>3</v>
      </c>
      <c r="AK107" s="1273">
        <v>8</v>
      </c>
      <c r="AL107" s="1273">
        <v>8</v>
      </c>
      <c r="AM107" s="1273">
        <v>4</v>
      </c>
      <c r="AN107" s="1273">
        <v>1</v>
      </c>
      <c r="AO107" s="1273">
        <v>0</v>
      </c>
      <c r="AP107" s="1273">
        <v>1</v>
      </c>
      <c r="AQ107" s="1273">
        <v>3</v>
      </c>
      <c r="AR107" s="1273">
        <v>0</v>
      </c>
      <c r="AS107" s="1304">
        <v>115</v>
      </c>
      <c r="AT107" s="1273">
        <v>6</v>
      </c>
      <c r="AU107" s="1273">
        <v>4</v>
      </c>
      <c r="AV107" s="1273">
        <v>5</v>
      </c>
      <c r="AW107" s="1273">
        <v>1</v>
      </c>
      <c r="AX107" s="1273">
        <v>20</v>
      </c>
      <c r="AY107" s="1273">
        <v>13</v>
      </c>
      <c r="AZ107" s="1273">
        <v>9</v>
      </c>
      <c r="BA107" s="1273">
        <v>9</v>
      </c>
      <c r="BB107" s="1273">
        <v>7</v>
      </c>
      <c r="BC107" s="1273">
        <v>5</v>
      </c>
      <c r="BD107" s="1273">
        <v>6</v>
      </c>
      <c r="BE107" s="1273">
        <v>2</v>
      </c>
      <c r="BF107" s="1273">
        <v>14</v>
      </c>
      <c r="BG107" s="1273">
        <v>2</v>
      </c>
      <c r="BH107" s="1273">
        <v>5</v>
      </c>
      <c r="BI107" s="1273">
        <v>1</v>
      </c>
      <c r="BJ107" s="1273">
        <v>2</v>
      </c>
      <c r="BK107" s="1273">
        <v>2</v>
      </c>
      <c r="BL107" s="1273">
        <v>2</v>
      </c>
      <c r="BM107" s="1468">
        <v>0</v>
      </c>
    </row>
    <row r="108" spans="1:65">
      <c r="A108" s="1289">
        <v>501</v>
      </c>
      <c r="B108" s="1162" t="s">
        <v>82</v>
      </c>
      <c r="C108" s="1304">
        <v>227</v>
      </c>
      <c r="D108" s="1273">
        <v>15</v>
      </c>
      <c r="E108" s="1273">
        <v>7</v>
      </c>
      <c r="F108" s="1273">
        <v>3</v>
      </c>
      <c r="G108" s="1273">
        <v>9</v>
      </c>
      <c r="H108" s="1273">
        <v>31</v>
      </c>
      <c r="I108" s="1273">
        <v>33</v>
      </c>
      <c r="J108" s="1273">
        <v>22</v>
      </c>
      <c r="K108" s="1273">
        <v>19</v>
      </c>
      <c r="L108" s="1273">
        <v>19</v>
      </c>
      <c r="M108" s="1273">
        <v>8</v>
      </c>
      <c r="N108" s="1273">
        <v>9</v>
      </c>
      <c r="O108" s="1273">
        <v>6</v>
      </c>
      <c r="P108" s="1273">
        <v>11</v>
      </c>
      <c r="Q108" s="1273">
        <v>8</v>
      </c>
      <c r="R108" s="1273">
        <v>11</v>
      </c>
      <c r="S108" s="1273">
        <v>5</v>
      </c>
      <c r="T108" s="1273">
        <v>4</v>
      </c>
      <c r="U108" s="1273">
        <v>1</v>
      </c>
      <c r="V108" s="1273">
        <v>6</v>
      </c>
      <c r="W108" s="1305">
        <v>2</v>
      </c>
      <c r="X108" s="1273">
        <v>118</v>
      </c>
      <c r="Y108" s="1273">
        <v>7</v>
      </c>
      <c r="Z108" s="1273">
        <v>4</v>
      </c>
      <c r="AA108" s="1273">
        <v>1</v>
      </c>
      <c r="AB108" s="1273">
        <v>5</v>
      </c>
      <c r="AC108" s="1273">
        <v>18</v>
      </c>
      <c r="AD108" s="1273">
        <v>12</v>
      </c>
      <c r="AE108" s="1273">
        <v>11</v>
      </c>
      <c r="AF108" s="1273">
        <v>13</v>
      </c>
      <c r="AG108" s="1273">
        <v>8</v>
      </c>
      <c r="AH108" s="1273">
        <v>5</v>
      </c>
      <c r="AI108" s="1273">
        <v>5</v>
      </c>
      <c r="AJ108" s="1273">
        <v>4</v>
      </c>
      <c r="AK108" s="1273">
        <v>7</v>
      </c>
      <c r="AL108" s="1273">
        <v>4</v>
      </c>
      <c r="AM108" s="1273">
        <v>9</v>
      </c>
      <c r="AN108" s="1273">
        <v>2</v>
      </c>
      <c r="AO108" s="1273">
        <v>1</v>
      </c>
      <c r="AP108" s="1273">
        <v>0</v>
      </c>
      <c r="AQ108" s="1273">
        <v>2</v>
      </c>
      <c r="AR108" s="1273">
        <v>1</v>
      </c>
      <c r="AS108" s="1304">
        <v>109</v>
      </c>
      <c r="AT108" s="1273">
        <v>8</v>
      </c>
      <c r="AU108" s="1273">
        <v>3</v>
      </c>
      <c r="AV108" s="1273">
        <v>2</v>
      </c>
      <c r="AW108" s="1273">
        <v>4</v>
      </c>
      <c r="AX108" s="1273">
        <v>13</v>
      </c>
      <c r="AY108" s="1273">
        <v>21</v>
      </c>
      <c r="AZ108" s="1273">
        <v>11</v>
      </c>
      <c r="BA108" s="1273">
        <v>6</v>
      </c>
      <c r="BB108" s="1273">
        <v>11</v>
      </c>
      <c r="BC108" s="1273">
        <v>3</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261</v>
      </c>
      <c r="D109" s="1273">
        <v>22</v>
      </c>
      <c r="E109" s="1273">
        <v>10</v>
      </c>
      <c r="F109" s="1273">
        <v>5</v>
      </c>
      <c r="G109" s="1273">
        <v>15</v>
      </c>
      <c r="H109" s="1273">
        <v>41</v>
      </c>
      <c r="I109" s="1273">
        <v>55</v>
      </c>
      <c r="J109" s="1273">
        <v>31</v>
      </c>
      <c r="K109" s="1273">
        <v>20</v>
      </c>
      <c r="L109" s="1273">
        <v>14</v>
      </c>
      <c r="M109" s="1273">
        <v>13</v>
      </c>
      <c r="N109" s="1273">
        <v>11</v>
      </c>
      <c r="O109" s="1273">
        <v>6</v>
      </c>
      <c r="P109" s="1273">
        <v>7</v>
      </c>
      <c r="Q109" s="1273">
        <v>5</v>
      </c>
      <c r="R109" s="1273">
        <v>0</v>
      </c>
      <c r="S109" s="1273">
        <v>2</v>
      </c>
      <c r="T109" s="1273">
        <v>0</v>
      </c>
      <c r="U109" s="1273">
        <v>2</v>
      </c>
      <c r="V109" s="1273">
        <v>2</v>
      </c>
      <c r="W109" s="1305">
        <v>0</v>
      </c>
      <c r="X109" s="1273">
        <v>143</v>
      </c>
      <c r="Y109" s="1273">
        <v>6</v>
      </c>
      <c r="Z109" s="1273">
        <v>5</v>
      </c>
      <c r="AA109" s="1273">
        <v>4</v>
      </c>
      <c r="AB109" s="1273">
        <v>8</v>
      </c>
      <c r="AC109" s="1273">
        <v>24</v>
      </c>
      <c r="AD109" s="1273">
        <v>28</v>
      </c>
      <c r="AE109" s="1273">
        <v>17</v>
      </c>
      <c r="AF109" s="1273">
        <v>10</v>
      </c>
      <c r="AG109" s="1273">
        <v>12</v>
      </c>
      <c r="AH109" s="1273">
        <v>9</v>
      </c>
      <c r="AI109" s="1273">
        <v>7</v>
      </c>
      <c r="AJ109" s="1273">
        <v>4</v>
      </c>
      <c r="AK109" s="1273">
        <v>3</v>
      </c>
      <c r="AL109" s="1273">
        <v>3</v>
      </c>
      <c r="AM109" s="1273">
        <v>0</v>
      </c>
      <c r="AN109" s="1273">
        <v>2</v>
      </c>
      <c r="AO109" s="1273">
        <v>0</v>
      </c>
      <c r="AP109" s="1273">
        <v>1</v>
      </c>
      <c r="AQ109" s="1273">
        <v>0</v>
      </c>
      <c r="AR109" s="1273">
        <v>0</v>
      </c>
      <c r="AS109" s="1304">
        <v>118</v>
      </c>
      <c r="AT109" s="1273">
        <v>16</v>
      </c>
      <c r="AU109" s="1273">
        <v>5</v>
      </c>
      <c r="AV109" s="1273">
        <v>1</v>
      </c>
      <c r="AW109" s="1273">
        <v>7</v>
      </c>
      <c r="AX109" s="1273">
        <v>17</v>
      </c>
      <c r="AY109" s="1273">
        <v>27</v>
      </c>
      <c r="AZ109" s="1273">
        <v>14</v>
      </c>
      <c r="BA109" s="1273">
        <v>10</v>
      </c>
      <c r="BB109" s="1273">
        <v>2</v>
      </c>
      <c r="BC109" s="1273">
        <v>4</v>
      </c>
      <c r="BD109" s="1273">
        <v>4</v>
      </c>
      <c r="BE109" s="1273">
        <v>2</v>
      </c>
      <c r="BF109" s="1273">
        <v>4</v>
      </c>
      <c r="BG109" s="1273">
        <v>2</v>
      </c>
      <c r="BH109" s="1273">
        <v>0</v>
      </c>
      <c r="BI109" s="1273">
        <v>0</v>
      </c>
      <c r="BJ109" s="1273">
        <v>0</v>
      </c>
      <c r="BK109" s="1273">
        <v>1</v>
      </c>
      <c r="BL109" s="1273">
        <v>2</v>
      </c>
      <c r="BM109" s="1468">
        <v>0</v>
      </c>
    </row>
    <row r="110" spans="1:65">
      <c r="A110" s="1291">
        <v>586</v>
      </c>
      <c r="B110" s="1184" t="s">
        <v>659</v>
      </c>
      <c r="C110" s="1306">
        <v>192</v>
      </c>
      <c r="D110" s="1307">
        <v>12</v>
      </c>
      <c r="E110" s="1307">
        <v>1</v>
      </c>
      <c r="F110" s="1307">
        <v>5</v>
      </c>
      <c r="G110" s="1307">
        <v>13</v>
      </c>
      <c r="H110" s="1307">
        <v>32</v>
      </c>
      <c r="I110" s="1307">
        <v>33</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75</v>
      </c>
      <c r="AT110" s="1307">
        <v>6</v>
      </c>
      <c r="AU110" s="1307">
        <v>0</v>
      </c>
      <c r="AV110" s="1307">
        <v>3</v>
      </c>
      <c r="AW110" s="1307">
        <v>5</v>
      </c>
      <c r="AX110" s="1307">
        <v>9</v>
      </c>
      <c r="AY110" s="1307">
        <v>15</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BB111" s="1160" t="s">
        <v>337</v>
      </c>
    </row>
    <row r="112" spans="1:65">
      <c r="C112" s="1273"/>
    </row>
    <row r="113" spans="1:65">
      <c r="A113" s="1272" t="s">
        <v>2812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184655</v>
      </c>
      <c r="D116" s="1295">
        <v>10979</v>
      </c>
      <c r="E116" s="1295">
        <v>4555</v>
      </c>
      <c r="F116" s="1295">
        <v>2643</v>
      </c>
      <c r="G116" s="1295">
        <v>8171</v>
      </c>
      <c r="H116" s="1295">
        <v>36390</v>
      </c>
      <c r="I116" s="1295">
        <v>36345</v>
      </c>
      <c r="J116" s="1295">
        <v>23158</v>
      </c>
      <c r="K116" s="1295">
        <v>14475</v>
      </c>
      <c r="L116" s="1295">
        <v>9636</v>
      </c>
      <c r="M116" s="1295">
        <v>8711</v>
      </c>
      <c r="N116" s="1295">
        <v>7070</v>
      </c>
      <c r="O116" s="1295">
        <v>5221</v>
      </c>
      <c r="P116" s="1295">
        <v>3826</v>
      </c>
      <c r="Q116" s="1295">
        <v>2898</v>
      </c>
      <c r="R116" s="1295">
        <v>2910</v>
      </c>
      <c r="S116" s="1295">
        <v>2152</v>
      </c>
      <c r="T116" s="1295">
        <v>2121</v>
      </c>
      <c r="U116" s="1295">
        <v>1993</v>
      </c>
      <c r="V116" s="1295">
        <v>1401</v>
      </c>
      <c r="W116" s="1296"/>
      <c r="X116" s="1295">
        <v>95392</v>
      </c>
      <c r="Y116" s="1295">
        <v>5508</v>
      </c>
      <c r="Z116" s="1295">
        <v>2312</v>
      </c>
      <c r="AA116" s="1295">
        <v>1328</v>
      </c>
      <c r="AB116" s="1295">
        <v>4837</v>
      </c>
      <c r="AC116" s="1295">
        <v>18572</v>
      </c>
      <c r="AD116" s="1295">
        <v>18406</v>
      </c>
      <c r="AE116" s="1295">
        <v>12077</v>
      </c>
      <c r="AF116" s="1295">
        <v>7831</v>
      </c>
      <c r="AG116" s="1295">
        <v>5356</v>
      </c>
      <c r="AH116" s="1295">
        <v>4867</v>
      </c>
      <c r="AI116" s="1295">
        <v>3872</v>
      </c>
      <c r="AJ116" s="1295">
        <v>2856</v>
      </c>
      <c r="AK116" s="1295">
        <v>2109</v>
      </c>
      <c r="AL116" s="1295">
        <v>1579</v>
      </c>
      <c r="AM116" s="1295">
        <v>1394</v>
      </c>
      <c r="AN116" s="1295">
        <v>929</v>
      </c>
      <c r="AO116" s="1295">
        <v>693</v>
      </c>
      <c r="AP116" s="1295">
        <v>520</v>
      </c>
      <c r="AQ116" s="1295">
        <v>346</v>
      </c>
      <c r="AR116" s="1467"/>
      <c r="AS116" s="1294">
        <v>89263</v>
      </c>
      <c r="AT116" s="1295">
        <v>5471</v>
      </c>
      <c r="AU116" s="1295">
        <v>2243</v>
      </c>
      <c r="AV116" s="1295">
        <v>1315</v>
      </c>
      <c r="AW116" s="1295">
        <v>3334</v>
      </c>
      <c r="AX116" s="1295">
        <v>17818</v>
      </c>
      <c r="AY116" s="1295">
        <v>17939</v>
      </c>
      <c r="AZ116" s="1295">
        <v>11081</v>
      </c>
      <c r="BA116" s="1295">
        <v>6644</v>
      </c>
      <c r="BB116" s="1295">
        <v>4280</v>
      </c>
      <c r="BC116" s="1295">
        <v>3844</v>
      </c>
      <c r="BD116" s="1295">
        <v>3198</v>
      </c>
      <c r="BE116" s="1295">
        <v>2365</v>
      </c>
      <c r="BF116" s="1295">
        <v>1717</v>
      </c>
      <c r="BG116" s="1295">
        <v>1319</v>
      </c>
      <c r="BH116" s="1295">
        <v>1516</v>
      </c>
      <c r="BI116" s="1295">
        <v>1223</v>
      </c>
      <c r="BJ116" s="1295">
        <v>1428</v>
      </c>
      <c r="BK116" s="1295">
        <v>1473</v>
      </c>
      <c r="BL116" s="1295">
        <v>1055</v>
      </c>
      <c r="BM116" s="1462"/>
    </row>
    <row r="117" spans="1:65">
      <c r="A117" s="1286">
        <v>100</v>
      </c>
      <c r="B117" s="1287" t="s">
        <v>1737</v>
      </c>
      <c r="C117" s="1311">
        <v>62743</v>
      </c>
      <c r="D117" s="1312">
        <v>3589</v>
      </c>
      <c r="E117" s="1312">
        <v>1484</v>
      </c>
      <c r="F117" s="1312">
        <v>788</v>
      </c>
      <c r="G117" s="1312">
        <v>2318</v>
      </c>
      <c r="H117" s="1312">
        <v>11406</v>
      </c>
      <c r="I117" s="1312">
        <v>12498</v>
      </c>
      <c r="J117" s="1312">
        <v>8020</v>
      </c>
      <c r="K117" s="1312">
        <v>5081</v>
      </c>
      <c r="L117" s="1312">
        <v>3302</v>
      </c>
      <c r="M117" s="1312">
        <v>3021</v>
      </c>
      <c r="N117" s="1312">
        <v>2481</v>
      </c>
      <c r="O117" s="1312">
        <v>1874</v>
      </c>
      <c r="P117" s="1312">
        <v>1420</v>
      </c>
      <c r="Q117" s="1312">
        <v>1129</v>
      </c>
      <c r="R117" s="1312">
        <v>1150</v>
      </c>
      <c r="S117" s="1312">
        <v>870</v>
      </c>
      <c r="T117" s="1312">
        <v>891</v>
      </c>
      <c r="U117" s="1312">
        <v>800</v>
      </c>
      <c r="V117" s="1312">
        <v>621</v>
      </c>
      <c r="W117" s="1313"/>
      <c r="X117" s="1312">
        <v>31600</v>
      </c>
      <c r="Y117" s="1312">
        <v>1845</v>
      </c>
      <c r="Z117" s="1312">
        <v>742</v>
      </c>
      <c r="AA117" s="1312">
        <v>400</v>
      </c>
      <c r="AB117" s="1312">
        <v>1324</v>
      </c>
      <c r="AC117" s="1312">
        <v>5592</v>
      </c>
      <c r="AD117" s="1312">
        <v>6143</v>
      </c>
      <c r="AE117" s="1312">
        <v>4065</v>
      </c>
      <c r="AF117" s="1312">
        <v>2735</v>
      </c>
      <c r="AG117" s="1312">
        <v>1804</v>
      </c>
      <c r="AH117" s="1312">
        <v>1703</v>
      </c>
      <c r="AI117" s="1312">
        <v>1303</v>
      </c>
      <c r="AJ117" s="1312">
        <v>995</v>
      </c>
      <c r="AK117" s="1312">
        <v>752</v>
      </c>
      <c r="AL117" s="1312">
        <v>621</v>
      </c>
      <c r="AM117" s="1312">
        <v>549</v>
      </c>
      <c r="AN117" s="1312">
        <v>378</v>
      </c>
      <c r="AO117" s="1312">
        <v>277</v>
      </c>
      <c r="AP117" s="1312">
        <v>215</v>
      </c>
      <c r="AQ117" s="1312">
        <v>157</v>
      </c>
      <c r="AR117" s="1451"/>
      <c r="AS117" s="1311">
        <v>31143</v>
      </c>
      <c r="AT117" s="1312">
        <v>1744</v>
      </c>
      <c r="AU117" s="1312">
        <v>742</v>
      </c>
      <c r="AV117" s="1312">
        <v>388</v>
      </c>
      <c r="AW117" s="1312">
        <v>994</v>
      </c>
      <c r="AX117" s="1312">
        <v>5814</v>
      </c>
      <c r="AY117" s="1312">
        <v>6355</v>
      </c>
      <c r="AZ117" s="1312">
        <v>3955</v>
      </c>
      <c r="BA117" s="1312">
        <v>2346</v>
      </c>
      <c r="BB117" s="1312">
        <v>1498</v>
      </c>
      <c r="BC117" s="1312">
        <v>1318</v>
      </c>
      <c r="BD117" s="1312">
        <v>1178</v>
      </c>
      <c r="BE117" s="1312">
        <v>879</v>
      </c>
      <c r="BF117" s="1312">
        <v>668</v>
      </c>
      <c r="BG117" s="1312">
        <v>508</v>
      </c>
      <c r="BH117" s="1312">
        <v>601</v>
      </c>
      <c r="BI117" s="1312">
        <v>492</v>
      </c>
      <c r="BJ117" s="1312">
        <v>614</v>
      </c>
      <c r="BK117" s="1312">
        <v>585</v>
      </c>
      <c r="BL117" s="1312">
        <v>464</v>
      </c>
      <c r="BM117" s="1464"/>
    </row>
    <row r="118" spans="1:65">
      <c r="A118" s="1289">
        <v>101</v>
      </c>
      <c r="B118" s="1160" t="s">
        <v>69</v>
      </c>
      <c r="C118" s="1304">
        <v>9314</v>
      </c>
      <c r="D118" s="1273">
        <v>568</v>
      </c>
      <c r="E118" s="1273">
        <v>272</v>
      </c>
      <c r="F118" s="1273">
        <v>169</v>
      </c>
      <c r="G118" s="1273">
        <v>360</v>
      </c>
      <c r="H118" s="1273">
        <v>1690</v>
      </c>
      <c r="I118" s="1273">
        <v>1710</v>
      </c>
      <c r="J118" s="1273">
        <v>1104</v>
      </c>
      <c r="K118" s="1273">
        <v>776</v>
      </c>
      <c r="L118" s="1273">
        <v>526</v>
      </c>
      <c r="M118" s="1273">
        <v>482</v>
      </c>
      <c r="N118" s="1273">
        <v>431</v>
      </c>
      <c r="O118" s="1273">
        <v>322</v>
      </c>
      <c r="P118" s="1273">
        <v>196</v>
      </c>
      <c r="Q118" s="1273">
        <v>184</v>
      </c>
      <c r="R118" s="1273">
        <v>156</v>
      </c>
      <c r="S118" s="1273">
        <v>105</v>
      </c>
      <c r="T118" s="1273">
        <v>100</v>
      </c>
      <c r="U118" s="1273">
        <v>78</v>
      </c>
      <c r="V118" s="1273">
        <v>85</v>
      </c>
      <c r="W118" s="1305"/>
      <c r="X118" s="1273">
        <v>4690</v>
      </c>
      <c r="Y118" s="1273">
        <v>298</v>
      </c>
      <c r="Z118" s="1273">
        <v>135</v>
      </c>
      <c r="AA118" s="1273">
        <v>78</v>
      </c>
      <c r="AB118" s="1273">
        <v>203</v>
      </c>
      <c r="AC118" s="1273">
        <v>891</v>
      </c>
      <c r="AD118" s="1273">
        <v>871</v>
      </c>
      <c r="AE118" s="1273">
        <v>537</v>
      </c>
      <c r="AF118" s="1273">
        <v>388</v>
      </c>
      <c r="AG118" s="1273">
        <v>273</v>
      </c>
      <c r="AH118" s="1273">
        <v>241</v>
      </c>
      <c r="AI118" s="1273">
        <v>209</v>
      </c>
      <c r="AJ118" s="1273">
        <v>163</v>
      </c>
      <c r="AK118" s="1273">
        <v>109</v>
      </c>
      <c r="AL118" s="1273">
        <v>100</v>
      </c>
      <c r="AM118" s="1273">
        <v>71</v>
      </c>
      <c r="AN118" s="1273">
        <v>47</v>
      </c>
      <c r="AO118" s="1273">
        <v>34</v>
      </c>
      <c r="AP118" s="1273">
        <v>18</v>
      </c>
      <c r="AQ118" s="1273">
        <v>24</v>
      </c>
      <c r="AR118" s="1450"/>
      <c r="AS118" s="1304">
        <v>4624</v>
      </c>
      <c r="AT118" s="1273">
        <v>270</v>
      </c>
      <c r="AU118" s="1273">
        <v>137</v>
      </c>
      <c r="AV118" s="1273">
        <v>91</v>
      </c>
      <c r="AW118" s="1273">
        <v>157</v>
      </c>
      <c r="AX118" s="1273">
        <v>799</v>
      </c>
      <c r="AY118" s="1273">
        <v>839</v>
      </c>
      <c r="AZ118" s="1273">
        <v>567</v>
      </c>
      <c r="BA118" s="1273">
        <v>388</v>
      </c>
      <c r="BB118" s="1273">
        <v>253</v>
      </c>
      <c r="BC118" s="1273">
        <v>241</v>
      </c>
      <c r="BD118" s="1273">
        <v>222</v>
      </c>
      <c r="BE118" s="1273">
        <v>159</v>
      </c>
      <c r="BF118" s="1273">
        <v>87</v>
      </c>
      <c r="BG118" s="1273">
        <v>84</v>
      </c>
      <c r="BH118" s="1273">
        <v>85</v>
      </c>
      <c r="BI118" s="1273">
        <v>58</v>
      </c>
      <c r="BJ118" s="1273">
        <v>66</v>
      </c>
      <c r="BK118" s="1273">
        <v>60</v>
      </c>
      <c r="BL118" s="1273">
        <v>61</v>
      </c>
      <c r="BM118" s="1463"/>
    </row>
    <row r="119" spans="1:65">
      <c r="A119" s="1289">
        <v>102</v>
      </c>
      <c r="B119" s="1160" t="s">
        <v>70</v>
      </c>
      <c r="C119" s="1304">
        <v>6201</v>
      </c>
      <c r="D119" s="1273">
        <v>366</v>
      </c>
      <c r="E119" s="1273">
        <v>140</v>
      </c>
      <c r="F119" s="1273">
        <v>86</v>
      </c>
      <c r="G119" s="1273">
        <v>215</v>
      </c>
      <c r="H119" s="1273">
        <v>1093</v>
      </c>
      <c r="I119" s="1273">
        <v>1246</v>
      </c>
      <c r="J119" s="1273">
        <v>777</v>
      </c>
      <c r="K119" s="1273">
        <v>521</v>
      </c>
      <c r="L119" s="1273">
        <v>334</v>
      </c>
      <c r="M119" s="1273">
        <v>286</v>
      </c>
      <c r="N119" s="1273">
        <v>270</v>
      </c>
      <c r="O119" s="1273">
        <v>181</v>
      </c>
      <c r="P119" s="1273">
        <v>132</v>
      </c>
      <c r="Q119" s="1273">
        <v>111</v>
      </c>
      <c r="R119" s="1273">
        <v>91</v>
      </c>
      <c r="S119" s="1273">
        <v>95</v>
      </c>
      <c r="T119" s="1273">
        <v>96</v>
      </c>
      <c r="U119" s="1273">
        <v>80</v>
      </c>
      <c r="V119" s="1273">
        <v>81</v>
      </c>
      <c r="W119" s="1305"/>
      <c r="X119" s="1273">
        <v>3042</v>
      </c>
      <c r="Y119" s="1273">
        <v>177</v>
      </c>
      <c r="Z119" s="1273">
        <v>67</v>
      </c>
      <c r="AA119" s="1273">
        <v>35</v>
      </c>
      <c r="AB119" s="1273">
        <v>124</v>
      </c>
      <c r="AC119" s="1273">
        <v>534</v>
      </c>
      <c r="AD119" s="1273">
        <v>596</v>
      </c>
      <c r="AE119" s="1273">
        <v>394</v>
      </c>
      <c r="AF119" s="1273">
        <v>273</v>
      </c>
      <c r="AG119" s="1273">
        <v>169</v>
      </c>
      <c r="AH119" s="1273">
        <v>160</v>
      </c>
      <c r="AI119" s="1273">
        <v>139</v>
      </c>
      <c r="AJ119" s="1273">
        <v>96</v>
      </c>
      <c r="AK119" s="1273">
        <v>64</v>
      </c>
      <c r="AL119" s="1273">
        <v>63</v>
      </c>
      <c r="AM119" s="1273">
        <v>46</v>
      </c>
      <c r="AN119" s="1273">
        <v>39</v>
      </c>
      <c r="AO119" s="1273">
        <v>29</v>
      </c>
      <c r="AP119" s="1273">
        <v>23</v>
      </c>
      <c r="AQ119" s="1273">
        <v>14</v>
      </c>
      <c r="AR119" s="1450"/>
      <c r="AS119" s="1304">
        <v>3159</v>
      </c>
      <c r="AT119" s="1273">
        <v>189</v>
      </c>
      <c r="AU119" s="1273">
        <v>73</v>
      </c>
      <c r="AV119" s="1273">
        <v>51</v>
      </c>
      <c r="AW119" s="1273">
        <v>91</v>
      </c>
      <c r="AX119" s="1273">
        <v>559</v>
      </c>
      <c r="AY119" s="1273">
        <v>650</v>
      </c>
      <c r="AZ119" s="1273">
        <v>383</v>
      </c>
      <c r="BA119" s="1273">
        <v>248</v>
      </c>
      <c r="BB119" s="1273">
        <v>165</v>
      </c>
      <c r="BC119" s="1273">
        <v>126</v>
      </c>
      <c r="BD119" s="1273">
        <v>131</v>
      </c>
      <c r="BE119" s="1273">
        <v>85</v>
      </c>
      <c r="BF119" s="1273">
        <v>68</v>
      </c>
      <c r="BG119" s="1273">
        <v>48</v>
      </c>
      <c r="BH119" s="1273">
        <v>45</v>
      </c>
      <c r="BI119" s="1273">
        <v>56</v>
      </c>
      <c r="BJ119" s="1273">
        <v>67</v>
      </c>
      <c r="BK119" s="1273">
        <v>57</v>
      </c>
      <c r="BL119" s="1273">
        <v>67</v>
      </c>
      <c r="BM119" s="1463"/>
    </row>
    <row r="120" spans="1:65">
      <c r="A120" s="1289">
        <v>105</v>
      </c>
      <c r="B120" s="1160" t="s">
        <v>72</v>
      </c>
      <c r="C120" s="1304">
        <v>5969</v>
      </c>
      <c r="D120" s="1273">
        <v>377</v>
      </c>
      <c r="E120" s="1273">
        <v>122</v>
      </c>
      <c r="F120" s="1273">
        <v>48</v>
      </c>
      <c r="G120" s="1273">
        <v>150</v>
      </c>
      <c r="H120" s="1273">
        <v>884</v>
      </c>
      <c r="I120" s="1273">
        <v>1334</v>
      </c>
      <c r="J120" s="1273">
        <v>929</v>
      </c>
      <c r="K120" s="1273">
        <v>497</v>
      </c>
      <c r="L120" s="1273">
        <v>288</v>
      </c>
      <c r="M120" s="1273">
        <v>294</v>
      </c>
      <c r="N120" s="1273">
        <v>224</v>
      </c>
      <c r="O120" s="1273">
        <v>174</v>
      </c>
      <c r="P120" s="1273">
        <v>129</v>
      </c>
      <c r="Q120" s="1273">
        <v>97</v>
      </c>
      <c r="R120" s="1273">
        <v>98</v>
      </c>
      <c r="S120" s="1273">
        <v>83</v>
      </c>
      <c r="T120" s="1273">
        <v>97</v>
      </c>
      <c r="U120" s="1273">
        <v>89</v>
      </c>
      <c r="V120" s="1273">
        <v>55</v>
      </c>
      <c r="W120" s="1305"/>
      <c r="X120" s="1273">
        <v>3090</v>
      </c>
      <c r="Y120" s="1273">
        <v>195</v>
      </c>
      <c r="Z120" s="1273">
        <v>69</v>
      </c>
      <c r="AA120" s="1273">
        <v>22</v>
      </c>
      <c r="AB120" s="1273">
        <v>79</v>
      </c>
      <c r="AC120" s="1273">
        <v>406</v>
      </c>
      <c r="AD120" s="1273">
        <v>667</v>
      </c>
      <c r="AE120" s="1273">
        <v>480</v>
      </c>
      <c r="AF120" s="1273">
        <v>285</v>
      </c>
      <c r="AG120" s="1273">
        <v>169</v>
      </c>
      <c r="AH120" s="1273">
        <v>180</v>
      </c>
      <c r="AI120" s="1273">
        <v>123</v>
      </c>
      <c r="AJ120" s="1273">
        <v>109</v>
      </c>
      <c r="AK120" s="1273">
        <v>74</v>
      </c>
      <c r="AL120" s="1273">
        <v>64</v>
      </c>
      <c r="AM120" s="1273">
        <v>59</v>
      </c>
      <c r="AN120" s="1273">
        <v>42</v>
      </c>
      <c r="AO120" s="1273">
        <v>28</v>
      </c>
      <c r="AP120" s="1273">
        <v>22</v>
      </c>
      <c r="AQ120" s="1273">
        <v>17</v>
      </c>
      <c r="AR120" s="1450"/>
      <c r="AS120" s="1304">
        <v>2879</v>
      </c>
      <c r="AT120" s="1273">
        <v>182</v>
      </c>
      <c r="AU120" s="1273">
        <v>53</v>
      </c>
      <c r="AV120" s="1273">
        <v>26</v>
      </c>
      <c r="AW120" s="1273">
        <v>71</v>
      </c>
      <c r="AX120" s="1273">
        <v>478</v>
      </c>
      <c r="AY120" s="1273">
        <v>667</v>
      </c>
      <c r="AZ120" s="1273">
        <v>449</v>
      </c>
      <c r="BA120" s="1273">
        <v>212</v>
      </c>
      <c r="BB120" s="1273">
        <v>119</v>
      </c>
      <c r="BC120" s="1273">
        <v>114</v>
      </c>
      <c r="BD120" s="1273">
        <v>101</v>
      </c>
      <c r="BE120" s="1273">
        <v>65</v>
      </c>
      <c r="BF120" s="1273">
        <v>55</v>
      </c>
      <c r="BG120" s="1273">
        <v>33</v>
      </c>
      <c r="BH120" s="1273">
        <v>39</v>
      </c>
      <c r="BI120" s="1273">
        <v>41</v>
      </c>
      <c r="BJ120" s="1273">
        <v>69</v>
      </c>
      <c r="BK120" s="1273">
        <v>67</v>
      </c>
      <c r="BL120" s="1273">
        <v>38</v>
      </c>
      <c r="BM120" s="1463"/>
    </row>
    <row r="121" spans="1:65">
      <c r="A121" s="1289">
        <v>106</v>
      </c>
      <c r="B121" s="1160" t="s">
        <v>74</v>
      </c>
      <c r="C121" s="1304">
        <v>4082</v>
      </c>
      <c r="D121" s="1273">
        <v>225</v>
      </c>
      <c r="E121" s="1273">
        <v>106</v>
      </c>
      <c r="F121" s="1273">
        <v>40</v>
      </c>
      <c r="G121" s="1273">
        <v>136</v>
      </c>
      <c r="H121" s="1273">
        <v>674</v>
      </c>
      <c r="I121" s="1273">
        <v>822</v>
      </c>
      <c r="J121" s="1273">
        <v>515</v>
      </c>
      <c r="K121" s="1273">
        <v>324</v>
      </c>
      <c r="L121" s="1273">
        <v>202</v>
      </c>
      <c r="M121" s="1273">
        <v>199</v>
      </c>
      <c r="N121" s="1273">
        <v>149</v>
      </c>
      <c r="O121" s="1273">
        <v>121</v>
      </c>
      <c r="P121" s="1273">
        <v>108</v>
      </c>
      <c r="Q121" s="1273">
        <v>73</v>
      </c>
      <c r="R121" s="1273">
        <v>97</v>
      </c>
      <c r="S121" s="1273">
        <v>75</v>
      </c>
      <c r="T121" s="1273">
        <v>81</v>
      </c>
      <c r="U121" s="1273">
        <v>87</v>
      </c>
      <c r="V121" s="1273">
        <v>48</v>
      </c>
      <c r="W121" s="1305"/>
      <c r="X121" s="1273">
        <v>2190</v>
      </c>
      <c r="Y121" s="1273">
        <v>108</v>
      </c>
      <c r="Z121" s="1273">
        <v>48</v>
      </c>
      <c r="AA121" s="1273">
        <v>23</v>
      </c>
      <c r="AB121" s="1273">
        <v>78</v>
      </c>
      <c r="AC121" s="1273">
        <v>350</v>
      </c>
      <c r="AD121" s="1273">
        <v>438</v>
      </c>
      <c r="AE121" s="1273">
        <v>303</v>
      </c>
      <c r="AF121" s="1273">
        <v>193</v>
      </c>
      <c r="AG121" s="1273">
        <v>120</v>
      </c>
      <c r="AH121" s="1273">
        <v>128</v>
      </c>
      <c r="AI121" s="1273">
        <v>86</v>
      </c>
      <c r="AJ121" s="1273">
        <v>68</v>
      </c>
      <c r="AK121" s="1273">
        <v>61</v>
      </c>
      <c r="AL121" s="1273">
        <v>41</v>
      </c>
      <c r="AM121" s="1273">
        <v>50</v>
      </c>
      <c r="AN121" s="1273">
        <v>38</v>
      </c>
      <c r="AO121" s="1273">
        <v>27</v>
      </c>
      <c r="AP121" s="1273">
        <v>24</v>
      </c>
      <c r="AQ121" s="1273">
        <v>6</v>
      </c>
      <c r="AR121" s="1450"/>
      <c r="AS121" s="1304">
        <v>1892</v>
      </c>
      <c r="AT121" s="1273">
        <v>117</v>
      </c>
      <c r="AU121" s="1273">
        <v>58</v>
      </c>
      <c r="AV121" s="1273">
        <v>17</v>
      </c>
      <c r="AW121" s="1273">
        <v>58</v>
      </c>
      <c r="AX121" s="1273">
        <v>324</v>
      </c>
      <c r="AY121" s="1273">
        <v>384</v>
      </c>
      <c r="AZ121" s="1273">
        <v>212</v>
      </c>
      <c r="BA121" s="1273">
        <v>131</v>
      </c>
      <c r="BB121" s="1273">
        <v>82</v>
      </c>
      <c r="BC121" s="1273">
        <v>71</v>
      </c>
      <c r="BD121" s="1273">
        <v>63</v>
      </c>
      <c r="BE121" s="1273">
        <v>53</v>
      </c>
      <c r="BF121" s="1273">
        <v>47</v>
      </c>
      <c r="BG121" s="1273">
        <v>32</v>
      </c>
      <c r="BH121" s="1273">
        <v>47</v>
      </c>
      <c r="BI121" s="1273">
        <v>37</v>
      </c>
      <c r="BJ121" s="1273">
        <v>54</v>
      </c>
      <c r="BK121" s="1273">
        <v>63</v>
      </c>
      <c r="BL121" s="1273">
        <v>42</v>
      </c>
      <c r="BM121" s="1463"/>
    </row>
    <row r="122" spans="1:65">
      <c r="A122" s="1289">
        <v>107</v>
      </c>
      <c r="B122" s="1160" t="s">
        <v>75</v>
      </c>
      <c r="C122" s="1304">
        <v>5872</v>
      </c>
      <c r="D122" s="1273">
        <v>357</v>
      </c>
      <c r="E122" s="1273">
        <v>142</v>
      </c>
      <c r="F122" s="1273">
        <v>67</v>
      </c>
      <c r="G122" s="1273">
        <v>235</v>
      </c>
      <c r="H122" s="1273">
        <v>1050</v>
      </c>
      <c r="I122" s="1273">
        <v>1120</v>
      </c>
      <c r="J122" s="1273">
        <v>729</v>
      </c>
      <c r="K122" s="1273">
        <v>467</v>
      </c>
      <c r="L122" s="1273">
        <v>294</v>
      </c>
      <c r="M122" s="1273">
        <v>267</v>
      </c>
      <c r="N122" s="1273">
        <v>231</v>
      </c>
      <c r="O122" s="1273">
        <v>166</v>
      </c>
      <c r="P122" s="1273">
        <v>151</v>
      </c>
      <c r="Q122" s="1273">
        <v>115</v>
      </c>
      <c r="R122" s="1273">
        <v>127</v>
      </c>
      <c r="S122" s="1273">
        <v>94</v>
      </c>
      <c r="T122" s="1273">
        <v>100</v>
      </c>
      <c r="U122" s="1273">
        <v>94</v>
      </c>
      <c r="V122" s="1273">
        <v>66</v>
      </c>
      <c r="W122" s="1305"/>
      <c r="X122" s="1273">
        <v>2846</v>
      </c>
      <c r="Y122" s="1273">
        <v>173</v>
      </c>
      <c r="Z122" s="1273">
        <v>76</v>
      </c>
      <c r="AA122" s="1273">
        <v>40</v>
      </c>
      <c r="AB122" s="1273">
        <v>132</v>
      </c>
      <c r="AC122" s="1273">
        <v>492</v>
      </c>
      <c r="AD122" s="1273">
        <v>528</v>
      </c>
      <c r="AE122" s="1273">
        <v>360</v>
      </c>
      <c r="AF122" s="1273">
        <v>231</v>
      </c>
      <c r="AG122" s="1273">
        <v>161</v>
      </c>
      <c r="AH122" s="1273">
        <v>147</v>
      </c>
      <c r="AI122" s="1273">
        <v>129</v>
      </c>
      <c r="AJ122" s="1273">
        <v>78</v>
      </c>
      <c r="AK122" s="1273">
        <v>72</v>
      </c>
      <c r="AL122" s="1273">
        <v>64</v>
      </c>
      <c r="AM122" s="1273">
        <v>60</v>
      </c>
      <c r="AN122" s="1273">
        <v>34</v>
      </c>
      <c r="AO122" s="1273">
        <v>25</v>
      </c>
      <c r="AP122" s="1273">
        <v>26</v>
      </c>
      <c r="AQ122" s="1273">
        <v>18</v>
      </c>
      <c r="AR122" s="1450"/>
      <c r="AS122" s="1304">
        <v>3026</v>
      </c>
      <c r="AT122" s="1273">
        <v>184</v>
      </c>
      <c r="AU122" s="1273">
        <v>66</v>
      </c>
      <c r="AV122" s="1273">
        <v>27</v>
      </c>
      <c r="AW122" s="1273">
        <v>103</v>
      </c>
      <c r="AX122" s="1273">
        <v>558</v>
      </c>
      <c r="AY122" s="1273">
        <v>592</v>
      </c>
      <c r="AZ122" s="1273">
        <v>369</v>
      </c>
      <c r="BA122" s="1273">
        <v>236</v>
      </c>
      <c r="BB122" s="1273">
        <v>133</v>
      </c>
      <c r="BC122" s="1273">
        <v>120</v>
      </c>
      <c r="BD122" s="1273">
        <v>102</v>
      </c>
      <c r="BE122" s="1273">
        <v>88</v>
      </c>
      <c r="BF122" s="1273">
        <v>79</v>
      </c>
      <c r="BG122" s="1273">
        <v>51</v>
      </c>
      <c r="BH122" s="1273">
        <v>67</v>
      </c>
      <c r="BI122" s="1273">
        <v>60</v>
      </c>
      <c r="BJ122" s="1273">
        <v>75</v>
      </c>
      <c r="BK122" s="1273">
        <v>68</v>
      </c>
      <c r="BL122" s="1273">
        <v>48</v>
      </c>
      <c r="BM122" s="1463"/>
    </row>
    <row r="123" spans="1:65">
      <c r="A123" s="1289">
        <v>108</v>
      </c>
      <c r="B123" s="1160" t="s">
        <v>76</v>
      </c>
      <c r="C123" s="1304">
        <v>7486</v>
      </c>
      <c r="D123" s="1273">
        <v>430</v>
      </c>
      <c r="E123" s="1273">
        <v>210</v>
      </c>
      <c r="F123" s="1273">
        <v>104</v>
      </c>
      <c r="G123" s="1273">
        <v>333</v>
      </c>
      <c r="H123" s="1273">
        <v>1368</v>
      </c>
      <c r="I123" s="1273">
        <v>1413</v>
      </c>
      <c r="J123" s="1273">
        <v>948</v>
      </c>
      <c r="K123" s="1273">
        <v>564</v>
      </c>
      <c r="L123" s="1273">
        <v>347</v>
      </c>
      <c r="M123" s="1273">
        <v>387</v>
      </c>
      <c r="N123" s="1273">
        <v>276</v>
      </c>
      <c r="O123" s="1273">
        <v>202</v>
      </c>
      <c r="P123" s="1273">
        <v>163</v>
      </c>
      <c r="Q123" s="1273">
        <v>129</v>
      </c>
      <c r="R123" s="1273">
        <v>152</v>
      </c>
      <c r="S123" s="1273">
        <v>127</v>
      </c>
      <c r="T123" s="1273">
        <v>132</v>
      </c>
      <c r="U123" s="1273">
        <v>102</v>
      </c>
      <c r="V123" s="1273">
        <v>99</v>
      </c>
      <c r="W123" s="1305"/>
      <c r="X123" s="1273">
        <v>3850</v>
      </c>
      <c r="Y123" s="1273">
        <v>231</v>
      </c>
      <c r="Z123" s="1273">
        <v>108</v>
      </c>
      <c r="AA123" s="1273">
        <v>55</v>
      </c>
      <c r="AB123" s="1273">
        <v>214</v>
      </c>
      <c r="AC123" s="1273">
        <v>699</v>
      </c>
      <c r="AD123" s="1273">
        <v>757</v>
      </c>
      <c r="AE123" s="1273">
        <v>495</v>
      </c>
      <c r="AF123" s="1273">
        <v>295</v>
      </c>
      <c r="AG123" s="1273">
        <v>184</v>
      </c>
      <c r="AH123" s="1273">
        <v>230</v>
      </c>
      <c r="AI123" s="1273">
        <v>131</v>
      </c>
      <c r="AJ123" s="1273">
        <v>99</v>
      </c>
      <c r="AK123" s="1273">
        <v>80</v>
      </c>
      <c r="AL123" s="1273">
        <v>70</v>
      </c>
      <c r="AM123" s="1273">
        <v>66</v>
      </c>
      <c r="AN123" s="1273">
        <v>44</v>
      </c>
      <c r="AO123" s="1273">
        <v>43</v>
      </c>
      <c r="AP123" s="1273">
        <v>26</v>
      </c>
      <c r="AQ123" s="1273">
        <v>23</v>
      </c>
      <c r="AR123" s="1450"/>
      <c r="AS123" s="1304">
        <v>3636</v>
      </c>
      <c r="AT123" s="1273">
        <v>199</v>
      </c>
      <c r="AU123" s="1273">
        <v>102</v>
      </c>
      <c r="AV123" s="1273">
        <v>49</v>
      </c>
      <c r="AW123" s="1273">
        <v>119</v>
      </c>
      <c r="AX123" s="1273">
        <v>669</v>
      </c>
      <c r="AY123" s="1273">
        <v>656</v>
      </c>
      <c r="AZ123" s="1273">
        <v>453</v>
      </c>
      <c r="BA123" s="1273">
        <v>269</v>
      </c>
      <c r="BB123" s="1273">
        <v>163</v>
      </c>
      <c r="BC123" s="1273">
        <v>157</v>
      </c>
      <c r="BD123" s="1273">
        <v>145</v>
      </c>
      <c r="BE123" s="1273">
        <v>103</v>
      </c>
      <c r="BF123" s="1273">
        <v>83</v>
      </c>
      <c r="BG123" s="1273">
        <v>59</v>
      </c>
      <c r="BH123" s="1273">
        <v>86</v>
      </c>
      <c r="BI123" s="1273">
        <v>83</v>
      </c>
      <c r="BJ123" s="1273">
        <v>89</v>
      </c>
      <c r="BK123" s="1273">
        <v>76</v>
      </c>
      <c r="BL123" s="1273">
        <v>76</v>
      </c>
      <c r="BM123" s="1463"/>
    </row>
    <row r="124" spans="1:65">
      <c r="A124" s="1289">
        <v>109</v>
      </c>
      <c r="B124" s="1160" t="s">
        <v>73</v>
      </c>
      <c r="C124" s="1304">
        <v>6334</v>
      </c>
      <c r="D124" s="1273">
        <v>268</v>
      </c>
      <c r="E124" s="1273">
        <v>130</v>
      </c>
      <c r="F124" s="1273">
        <v>82</v>
      </c>
      <c r="G124" s="1273">
        <v>307</v>
      </c>
      <c r="H124" s="1273">
        <v>1458</v>
      </c>
      <c r="I124" s="1273">
        <v>1224</v>
      </c>
      <c r="J124" s="1273">
        <v>625</v>
      </c>
      <c r="K124" s="1273">
        <v>436</v>
      </c>
      <c r="L124" s="1273">
        <v>326</v>
      </c>
      <c r="M124" s="1273">
        <v>307</v>
      </c>
      <c r="N124" s="1273">
        <v>238</v>
      </c>
      <c r="O124" s="1273">
        <v>193</v>
      </c>
      <c r="P124" s="1273">
        <v>147</v>
      </c>
      <c r="Q124" s="1273">
        <v>131</v>
      </c>
      <c r="R124" s="1273">
        <v>127</v>
      </c>
      <c r="S124" s="1273">
        <v>104</v>
      </c>
      <c r="T124" s="1273">
        <v>94</v>
      </c>
      <c r="U124" s="1273">
        <v>73</v>
      </c>
      <c r="V124" s="1273">
        <v>64</v>
      </c>
      <c r="W124" s="1305"/>
      <c r="X124" s="1273">
        <v>3186</v>
      </c>
      <c r="Y124" s="1273">
        <v>130</v>
      </c>
      <c r="Z124" s="1273">
        <v>60</v>
      </c>
      <c r="AA124" s="1273">
        <v>45</v>
      </c>
      <c r="AB124" s="1273">
        <v>169</v>
      </c>
      <c r="AC124" s="1273">
        <v>724</v>
      </c>
      <c r="AD124" s="1273">
        <v>617</v>
      </c>
      <c r="AE124" s="1273">
        <v>312</v>
      </c>
      <c r="AF124" s="1273">
        <v>233</v>
      </c>
      <c r="AG124" s="1273">
        <v>183</v>
      </c>
      <c r="AH124" s="1273">
        <v>165</v>
      </c>
      <c r="AI124" s="1273">
        <v>134</v>
      </c>
      <c r="AJ124" s="1273">
        <v>98</v>
      </c>
      <c r="AK124" s="1273">
        <v>75</v>
      </c>
      <c r="AL124" s="1273">
        <v>75</v>
      </c>
      <c r="AM124" s="1273">
        <v>50</v>
      </c>
      <c r="AN124" s="1273">
        <v>48</v>
      </c>
      <c r="AO124" s="1273">
        <v>33</v>
      </c>
      <c r="AP124" s="1273">
        <v>18</v>
      </c>
      <c r="AQ124" s="1273">
        <v>17</v>
      </c>
      <c r="AR124" s="1450"/>
      <c r="AS124" s="1304">
        <v>3148</v>
      </c>
      <c r="AT124" s="1273">
        <v>138</v>
      </c>
      <c r="AU124" s="1273">
        <v>70</v>
      </c>
      <c r="AV124" s="1273">
        <v>37</v>
      </c>
      <c r="AW124" s="1273">
        <v>138</v>
      </c>
      <c r="AX124" s="1273">
        <v>734</v>
      </c>
      <c r="AY124" s="1273">
        <v>607</v>
      </c>
      <c r="AZ124" s="1273">
        <v>313</v>
      </c>
      <c r="BA124" s="1273">
        <v>203</v>
      </c>
      <c r="BB124" s="1273">
        <v>143</v>
      </c>
      <c r="BC124" s="1273">
        <v>142</v>
      </c>
      <c r="BD124" s="1273">
        <v>104</v>
      </c>
      <c r="BE124" s="1273">
        <v>95</v>
      </c>
      <c r="BF124" s="1273">
        <v>72</v>
      </c>
      <c r="BG124" s="1273">
        <v>56</v>
      </c>
      <c r="BH124" s="1273">
        <v>77</v>
      </c>
      <c r="BI124" s="1273">
        <v>56</v>
      </c>
      <c r="BJ124" s="1273">
        <v>61</v>
      </c>
      <c r="BK124" s="1273">
        <v>55</v>
      </c>
      <c r="BL124" s="1273">
        <v>47</v>
      </c>
      <c r="BM124" s="1463"/>
    </row>
    <row r="125" spans="1:65">
      <c r="A125" s="1291">
        <v>110</v>
      </c>
      <c r="B125" s="1163" t="s">
        <v>71</v>
      </c>
      <c r="C125" s="1306">
        <v>9655</v>
      </c>
      <c r="D125" s="1307">
        <v>590</v>
      </c>
      <c r="E125" s="1307">
        <v>178</v>
      </c>
      <c r="F125" s="1307">
        <v>99</v>
      </c>
      <c r="G125" s="1307">
        <v>223</v>
      </c>
      <c r="H125" s="1307">
        <v>1503</v>
      </c>
      <c r="I125" s="1307">
        <v>2051</v>
      </c>
      <c r="J125" s="1307">
        <v>1439</v>
      </c>
      <c r="K125" s="1307">
        <v>930</v>
      </c>
      <c r="L125" s="1307">
        <v>556</v>
      </c>
      <c r="M125" s="1307">
        <v>489</v>
      </c>
      <c r="N125" s="1307">
        <v>381</v>
      </c>
      <c r="O125" s="1307">
        <v>297</v>
      </c>
      <c r="P125" s="1307">
        <v>212</v>
      </c>
      <c r="Q125" s="1307">
        <v>152</v>
      </c>
      <c r="R125" s="1307">
        <v>174</v>
      </c>
      <c r="S125" s="1307">
        <v>100</v>
      </c>
      <c r="T125" s="1307">
        <v>105</v>
      </c>
      <c r="U125" s="1307">
        <v>108</v>
      </c>
      <c r="V125" s="1307">
        <v>68</v>
      </c>
      <c r="W125" s="1308"/>
      <c r="X125" s="1307">
        <v>4687</v>
      </c>
      <c r="Y125" s="1307">
        <v>316</v>
      </c>
      <c r="Z125" s="1307">
        <v>86</v>
      </c>
      <c r="AA125" s="1307">
        <v>53</v>
      </c>
      <c r="AB125" s="1307">
        <v>120</v>
      </c>
      <c r="AC125" s="1307">
        <v>625</v>
      </c>
      <c r="AD125" s="1307">
        <v>896</v>
      </c>
      <c r="AE125" s="1307">
        <v>703</v>
      </c>
      <c r="AF125" s="1307">
        <v>508</v>
      </c>
      <c r="AG125" s="1307">
        <v>314</v>
      </c>
      <c r="AH125" s="1307">
        <v>282</v>
      </c>
      <c r="AI125" s="1307">
        <v>197</v>
      </c>
      <c r="AJ125" s="1307">
        <v>177</v>
      </c>
      <c r="AK125" s="1307">
        <v>119</v>
      </c>
      <c r="AL125" s="1307">
        <v>74</v>
      </c>
      <c r="AM125" s="1307">
        <v>85</v>
      </c>
      <c r="AN125" s="1307">
        <v>44</v>
      </c>
      <c r="AO125" s="1307">
        <v>32</v>
      </c>
      <c r="AP125" s="1307">
        <v>36</v>
      </c>
      <c r="AQ125" s="1307">
        <v>20</v>
      </c>
      <c r="AR125" s="1452"/>
      <c r="AS125" s="1306">
        <v>4968</v>
      </c>
      <c r="AT125" s="1307">
        <v>274</v>
      </c>
      <c r="AU125" s="1307">
        <v>92</v>
      </c>
      <c r="AV125" s="1307">
        <v>46</v>
      </c>
      <c r="AW125" s="1307">
        <v>103</v>
      </c>
      <c r="AX125" s="1307">
        <v>878</v>
      </c>
      <c r="AY125" s="1307">
        <v>1155</v>
      </c>
      <c r="AZ125" s="1307">
        <v>736</v>
      </c>
      <c r="BA125" s="1307">
        <v>422</v>
      </c>
      <c r="BB125" s="1307">
        <v>242</v>
      </c>
      <c r="BC125" s="1307">
        <v>207</v>
      </c>
      <c r="BD125" s="1307">
        <v>184</v>
      </c>
      <c r="BE125" s="1307">
        <v>120</v>
      </c>
      <c r="BF125" s="1307">
        <v>93</v>
      </c>
      <c r="BG125" s="1307">
        <v>78</v>
      </c>
      <c r="BH125" s="1307">
        <v>89</v>
      </c>
      <c r="BI125" s="1307">
        <v>56</v>
      </c>
      <c r="BJ125" s="1307">
        <v>73</v>
      </c>
      <c r="BK125" s="1307">
        <v>72</v>
      </c>
      <c r="BL125" s="1307">
        <v>48</v>
      </c>
      <c r="BM125" s="1465"/>
    </row>
    <row r="126" spans="1:65">
      <c r="A126" s="1289">
        <v>111</v>
      </c>
      <c r="B126" s="1160" t="s">
        <v>77</v>
      </c>
      <c r="C126" s="1304">
        <v>7830</v>
      </c>
      <c r="D126" s="1273">
        <v>408</v>
      </c>
      <c r="E126" s="1273">
        <v>184</v>
      </c>
      <c r="F126" s="1273">
        <v>93</v>
      </c>
      <c r="G126" s="1273">
        <v>359</v>
      </c>
      <c r="H126" s="1273">
        <v>1686</v>
      </c>
      <c r="I126" s="1273">
        <v>1578</v>
      </c>
      <c r="J126" s="1273">
        <v>954</v>
      </c>
      <c r="K126" s="1273">
        <v>566</v>
      </c>
      <c r="L126" s="1273">
        <v>429</v>
      </c>
      <c r="M126" s="1273">
        <v>310</v>
      </c>
      <c r="N126" s="1273">
        <v>281</v>
      </c>
      <c r="O126" s="1273">
        <v>218</v>
      </c>
      <c r="P126" s="1273">
        <v>182</v>
      </c>
      <c r="Q126" s="1273">
        <v>137</v>
      </c>
      <c r="R126" s="1273">
        <v>128</v>
      </c>
      <c r="S126" s="1273">
        <v>87</v>
      </c>
      <c r="T126" s="1273">
        <v>86</v>
      </c>
      <c r="U126" s="1273">
        <v>89</v>
      </c>
      <c r="V126" s="1273">
        <v>55</v>
      </c>
      <c r="W126" s="1305"/>
      <c r="X126" s="1273">
        <v>4019</v>
      </c>
      <c r="Y126" s="1273">
        <v>217</v>
      </c>
      <c r="Z126" s="1273">
        <v>93</v>
      </c>
      <c r="AA126" s="1273">
        <v>49</v>
      </c>
      <c r="AB126" s="1273">
        <v>205</v>
      </c>
      <c r="AC126" s="1273">
        <v>871</v>
      </c>
      <c r="AD126" s="1273">
        <v>773</v>
      </c>
      <c r="AE126" s="1273">
        <v>481</v>
      </c>
      <c r="AF126" s="1273">
        <v>329</v>
      </c>
      <c r="AG126" s="1273">
        <v>231</v>
      </c>
      <c r="AH126" s="1273">
        <v>170</v>
      </c>
      <c r="AI126" s="1273">
        <v>155</v>
      </c>
      <c r="AJ126" s="1273">
        <v>107</v>
      </c>
      <c r="AK126" s="1273">
        <v>98</v>
      </c>
      <c r="AL126" s="1273">
        <v>70</v>
      </c>
      <c r="AM126" s="1273">
        <v>62</v>
      </c>
      <c r="AN126" s="1273">
        <v>42</v>
      </c>
      <c r="AO126" s="1273">
        <v>26</v>
      </c>
      <c r="AP126" s="1273">
        <v>22</v>
      </c>
      <c r="AQ126" s="1273">
        <v>18</v>
      </c>
      <c r="AR126" s="1450"/>
      <c r="AS126" s="1304">
        <v>3811</v>
      </c>
      <c r="AT126" s="1273">
        <v>191</v>
      </c>
      <c r="AU126" s="1273">
        <v>91</v>
      </c>
      <c r="AV126" s="1273">
        <v>44</v>
      </c>
      <c r="AW126" s="1273">
        <v>154</v>
      </c>
      <c r="AX126" s="1273">
        <v>815</v>
      </c>
      <c r="AY126" s="1273">
        <v>805</v>
      </c>
      <c r="AZ126" s="1273">
        <v>473</v>
      </c>
      <c r="BA126" s="1273">
        <v>237</v>
      </c>
      <c r="BB126" s="1273">
        <v>198</v>
      </c>
      <c r="BC126" s="1273">
        <v>140</v>
      </c>
      <c r="BD126" s="1273">
        <v>126</v>
      </c>
      <c r="BE126" s="1273">
        <v>111</v>
      </c>
      <c r="BF126" s="1273">
        <v>84</v>
      </c>
      <c r="BG126" s="1273">
        <v>67</v>
      </c>
      <c r="BH126" s="1273">
        <v>66</v>
      </c>
      <c r="BI126" s="1273">
        <v>45</v>
      </c>
      <c r="BJ126" s="1273">
        <v>60</v>
      </c>
      <c r="BK126" s="1273">
        <v>67</v>
      </c>
      <c r="BL126" s="1273">
        <v>37</v>
      </c>
      <c r="BM126" s="1463"/>
    </row>
    <row r="127" spans="1:65">
      <c r="A127" s="1289">
        <v>201</v>
      </c>
      <c r="B127" s="1160" t="s">
        <v>416</v>
      </c>
      <c r="C127" s="1304">
        <v>13135</v>
      </c>
      <c r="D127" s="1273">
        <v>750</v>
      </c>
      <c r="E127" s="1273">
        <v>352</v>
      </c>
      <c r="F127" s="1273">
        <v>200</v>
      </c>
      <c r="G127" s="1273">
        <v>709</v>
      </c>
      <c r="H127" s="1273">
        <v>3043</v>
      </c>
      <c r="I127" s="1273">
        <v>2690</v>
      </c>
      <c r="J127" s="1273">
        <v>1482</v>
      </c>
      <c r="K127" s="1273">
        <v>981</v>
      </c>
      <c r="L127" s="1273">
        <v>692</v>
      </c>
      <c r="M127" s="1273">
        <v>613</v>
      </c>
      <c r="N127" s="1273">
        <v>493</v>
      </c>
      <c r="O127" s="1273">
        <v>325</v>
      </c>
      <c r="P127" s="1273">
        <v>207</v>
      </c>
      <c r="Q127" s="1273">
        <v>158</v>
      </c>
      <c r="R127" s="1273">
        <v>141</v>
      </c>
      <c r="S127" s="1273">
        <v>88</v>
      </c>
      <c r="T127" s="1273">
        <v>78</v>
      </c>
      <c r="U127" s="1273">
        <v>86</v>
      </c>
      <c r="V127" s="1273">
        <v>47</v>
      </c>
      <c r="W127" s="1305"/>
      <c r="X127" s="1273">
        <v>7176</v>
      </c>
      <c r="Y127" s="1273">
        <v>377</v>
      </c>
      <c r="Z127" s="1273">
        <v>180</v>
      </c>
      <c r="AA127" s="1273">
        <v>103</v>
      </c>
      <c r="AB127" s="1273">
        <v>442</v>
      </c>
      <c r="AC127" s="1273">
        <v>1577</v>
      </c>
      <c r="AD127" s="1273">
        <v>1471</v>
      </c>
      <c r="AE127" s="1273">
        <v>824</v>
      </c>
      <c r="AF127" s="1273">
        <v>554</v>
      </c>
      <c r="AG127" s="1273">
        <v>415</v>
      </c>
      <c r="AH127" s="1273">
        <v>386</v>
      </c>
      <c r="AI127" s="1273">
        <v>305</v>
      </c>
      <c r="AJ127" s="1273">
        <v>177</v>
      </c>
      <c r="AK127" s="1273">
        <v>132</v>
      </c>
      <c r="AL127" s="1273">
        <v>81</v>
      </c>
      <c r="AM127" s="1273">
        <v>74</v>
      </c>
      <c r="AN127" s="1273">
        <v>30</v>
      </c>
      <c r="AO127" s="1273">
        <v>22</v>
      </c>
      <c r="AP127" s="1273">
        <v>18</v>
      </c>
      <c r="AQ127" s="1273">
        <v>8</v>
      </c>
      <c r="AR127" s="1450"/>
      <c r="AS127" s="1304">
        <v>5959</v>
      </c>
      <c r="AT127" s="1273">
        <v>373</v>
      </c>
      <c r="AU127" s="1273">
        <v>172</v>
      </c>
      <c r="AV127" s="1273">
        <v>97</v>
      </c>
      <c r="AW127" s="1273">
        <v>267</v>
      </c>
      <c r="AX127" s="1273">
        <v>1466</v>
      </c>
      <c r="AY127" s="1273">
        <v>1219</v>
      </c>
      <c r="AZ127" s="1273">
        <v>658</v>
      </c>
      <c r="BA127" s="1273">
        <v>427</v>
      </c>
      <c r="BB127" s="1273">
        <v>277</v>
      </c>
      <c r="BC127" s="1273">
        <v>227</v>
      </c>
      <c r="BD127" s="1273">
        <v>188</v>
      </c>
      <c r="BE127" s="1273">
        <v>148</v>
      </c>
      <c r="BF127" s="1273">
        <v>75</v>
      </c>
      <c r="BG127" s="1273">
        <v>77</v>
      </c>
      <c r="BH127" s="1273">
        <v>67</v>
      </c>
      <c r="BI127" s="1273">
        <v>58</v>
      </c>
      <c r="BJ127" s="1273">
        <v>56</v>
      </c>
      <c r="BK127" s="1273">
        <v>68</v>
      </c>
      <c r="BL127" s="1273">
        <v>39</v>
      </c>
      <c r="BM127" s="1463"/>
    </row>
    <row r="128" spans="1:65">
      <c r="A128" s="1289">
        <v>202</v>
      </c>
      <c r="B128" s="1160" t="s">
        <v>15</v>
      </c>
      <c r="C128" s="1304">
        <v>16345</v>
      </c>
      <c r="D128" s="1273">
        <v>1199</v>
      </c>
      <c r="E128" s="1273">
        <v>349</v>
      </c>
      <c r="F128" s="1273">
        <v>182</v>
      </c>
      <c r="G128" s="1273">
        <v>424</v>
      </c>
      <c r="H128" s="1273">
        <v>2507</v>
      </c>
      <c r="I128" s="1273">
        <v>3617</v>
      </c>
      <c r="J128" s="1273">
        <v>2442</v>
      </c>
      <c r="K128" s="1273">
        <v>1416</v>
      </c>
      <c r="L128" s="1273">
        <v>866</v>
      </c>
      <c r="M128" s="1273">
        <v>844</v>
      </c>
      <c r="N128" s="1273">
        <v>597</v>
      </c>
      <c r="O128" s="1273">
        <v>445</v>
      </c>
      <c r="P128" s="1273">
        <v>322</v>
      </c>
      <c r="Q128" s="1273">
        <v>237</v>
      </c>
      <c r="R128" s="1273">
        <v>261</v>
      </c>
      <c r="S128" s="1273">
        <v>173</v>
      </c>
      <c r="T128" s="1273">
        <v>176</v>
      </c>
      <c r="U128" s="1273">
        <v>189</v>
      </c>
      <c r="V128" s="1273">
        <v>99</v>
      </c>
      <c r="W128" s="1305"/>
      <c r="X128" s="1273">
        <v>8672</v>
      </c>
      <c r="Y128" s="1273">
        <v>597</v>
      </c>
      <c r="Z128" s="1273">
        <v>182</v>
      </c>
      <c r="AA128" s="1273">
        <v>90</v>
      </c>
      <c r="AB128" s="1273">
        <v>238</v>
      </c>
      <c r="AC128" s="1273">
        <v>1276</v>
      </c>
      <c r="AD128" s="1273">
        <v>1848</v>
      </c>
      <c r="AE128" s="1273">
        <v>1345</v>
      </c>
      <c r="AF128" s="1273">
        <v>787</v>
      </c>
      <c r="AG128" s="1273">
        <v>510</v>
      </c>
      <c r="AH128" s="1273">
        <v>496</v>
      </c>
      <c r="AI128" s="1273">
        <v>348</v>
      </c>
      <c r="AJ128" s="1273">
        <v>261</v>
      </c>
      <c r="AK128" s="1273">
        <v>192</v>
      </c>
      <c r="AL128" s="1273">
        <v>139</v>
      </c>
      <c r="AM128" s="1273">
        <v>137</v>
      </c>
      <c r="AN128" s="1273">
        <v>88</v>
      </c>
      <c r="AO128" s="1273">
        <v>62</v>
      </c>
      <c r="AP128" s="1273">
        <v>47</v>
      </c>
      <c r="AQ128" s="1273">
        <v>29</v>
      </c>
      <c r="AR128" s="1450"/>
      <c r="AS128" s="1304">
        <v>7673</v>
      </c>
      <c r="AT128" s="1273">
        <v>602</v>
      </c>
      <c r="AU128" s="1273">
        <v>167</v>
      </c>
      <c r="AV128" s="1273">
        <v>92</v>
      </c>
      <c r="AW128" s="1273">
        <v>186</v>
      </c>
      <c r="AX128" s="1273">
        <v>1231</v>
      </c>
      <c r="AY128" s="1273">
        <v>1769</v>
      </c>
      <c r="AZ128" s="1273">
        <v>1097</v>
      </c>
      <c r="BA128" s="1273">
        <v>629</v>
      </c>
      <c r="BB128" s="1273">
        <v>356</v>
      </c>
      <c r="BC128" s="1273">
        <v>348</v>
      </c>
      <c r="BD128" s="1273">
        <v>249</v>
      </c>
      <c r="BE128" s="1273">
        <v>184</v>
      </c>
      <c r="BF128" s="1273">
        <v>130</v>
      </c>
      <c r="BG128" s="1273">
        <v>98</v>
      </c>
      <c r="BH128" s="1273">
        <v>124</v>
      </c>
      <c r="BI128" s="1273">
        <v>85</v>
      </c>
      <c r="BJ128" s="1273">
        <v>114</v>
      </c>
      <c r="BK128" s="1273">
        <v>142</v>
      </c>
      <c r="BL128" s="1273">
        <v>70</v>
      </c>
      <c r="BM128" s="1463"/>
    </row>
    <row r="129" spans="1:65">
      <c r="A129" s="1289">
        <v>203</v>
      </c>
      <c r="B129" s="1160" t="s">
        <v>24</v>
      </c>
      <c r="C129" s="1304">
        <v>9175</v>
      </c>
      <c r="D129" s="1273">
        <v>620</v>
      </c>
      <c r="E129" s="1273">
        <v>223</v>
      </c>
      <c r="F129" s="1273">
        <v>156</v>
      </c>
      <c r="G129" s="1273">
        <v>357</v>
      </c>
      <c r="H129" s="1273">
        <v>1698</v>
      </c>
      <c r="I129" s="1273">
        <v>1937</v>
      </c>
      <c r="J129" s="1273">
        <v>1226</v>
      </c>
      <c r="K129" s="1273">
        <v>729</v>
      </c>
      <c r="L129" s="1273">
        <v>495</v>
      </c>
      <c r="M129" s="1273">
        <v>401</v>
      </c>
      <c r="N129" s="1273">
        <v>340</v>
      </c>
      <c r="O129" s="1273">
        <v>253</v>
      </c>
      <c r="P129" s="1273">
        <v>183</v>
      </c>
      <c r="Q129" s="1273">
        <v>108</v>
      </c>
      <c r="R129" s="1273">
        <v>129</v>
      </c>
      <c r="S129" s="1273">
        <v>94</v>
      </c>
      <c r="T129" s="1273">
        <v>101</v>
      </c>
      <c r="U129" s="1273">
        <v>72</v>
      </c>
      <c r="V129" s="1273">
        <v>53</v>
      </c>
      <c r="W129" s="1305"/>
      <c r="X129" s="1273">
        <v>4911</v>
      </c>
      <c r="Y129" s="1273">
        <v>322</v>
      </c>
      <c r="Z129" s="1273">
        <v>123</v>
      </c>
      <c r="AA129" s="1273">
        <v>81</v>
      </c>
      <c r="AB129" s="1273">
        <v>213</v>
      </c>
      <c r="AC129" s="1273">
        <v>892</v>
      </c>
      <c r="AD129" s="1273">
        <v>1007</v>
      </c>
      <c r="AE129" s="1273">
        <v>664</v>
      </c>
      <c r="AF129" s="1273">
        <v>406</v>
      </c>
      <c r="AG129" s="1273">
        <v>283</v>
      </c>
      <c r="AH129" s="1273">
        <v>237</v>
      </c>
      <c r="AI129" s="1273">
        <v>195</v>
      </c>
      <c r="AJ129" s="1273">
        <v>139</v>
      </c>
      <c r="AK129" s="1273">
        <v>107</v>
      </c>
      <c r="AL129" s="1273">
        <v>64</v>
      </c>
      <c r="AM129" s="1273">
        <v>64</v>
      </c>
      <c r="AN129" s="1273">
        <v>42</v>
      </c>
      <c r="AO129" s="1273">
        <v>36</v>
      </c>
      <c r="AP129" s="1273">
        <v>23</v>
      </c>
      <c r="AQ129" s="1273">
        <v>13</v>
      </c>
      <c r="AR129" s="1450"/>
      <c r="AS129" s="1304">
        <v>4264</v>
      </c>
      <c r="AT129" s="1273">
        <v>298</v>
      </c>
      <c r="AU129" s="1273">
        <v>100</v>
      </c>
      <c r="AV129" s="1273">
        <v>75</v>
      </c>
      <c r="AW129" s="1273">
        <v>144</v>
      </c>
      <c r="AX129" s="1273">
        <v>806</v>
      </c>
      <c r="AY129" s="1273">
        <v>930</v>
      </c>
      <c r="AZ129" s="1273">
        <v>562</v>
      </c>
      <c r="BA129" s="1273">
        <v>323</v>
      </c>
      <c r="BB129" s="1273">
        <v>212</v>
      </c>
      <c r="BC129" s="1273">
        <v>164</v>
      </c>
      <c r="BD129" s="1273">
        <v>145</v>
      </c>
      <c r="BE129" s="1273">
        <v>114</v>
      </c>
      <c r="BF129" s="1273">
        <v>76</v>
      </c>
      <c r="BG129" s="1273">
        <v>44</v>
      </c>
      <c r="BH129" s="1273">
        <v>65</v>
      </c>
      <c r="BI129" s="1273">
        <v>52</v>
      </c>
      <c r="BJ129" s="1273">
        <v>65</v>
      </c>
      <c r="BK129" s="1273">
        <v>49</v>
      </c>
      <c r="BL129" s="1273">
        <v>40</v>
      </c>
      <c r="BM129" s="1463"/>
    </row>
    <row r="130" spans="1:65">
      <c r="A130" s="1289">
        <v>204</v>
      </c>
      <c r="B130" s="1160" t="s">
        <v>16</v>
      </c>
      <c r="C130" s="1304">
        <v>18437</v>
      </c>
      <c r="D130" s="1273">
        <v>1226</v>
      </c>
      <c r="E130" s="1273">
        <v>572</v>
      </c>
      <c r="F130" s="1273">
        <v>332</v>
      </c>
      <c r="G130" s="1273">
        <v>799</v>
      </c>
      <c r="H130" s="1273">
        <v>3339</v>
      </c>
      <c r="I130" s="1273">
        <v>3419</v>
      </c>
      <c r="J130" s="1273">
        <v>2351</v>
      </c>
      <c r="K130" s="1273">
        <v>1541</v>
      </c>
      <c r="L130" s="1273">
        <v>1111</v>
      </c>
      <c r="M130" s="1273">
        <v>853</v>
      </c>
      <c r="N130" s="1273">
        <v>790</v>
      </c>
      <c r="O130" s="1273">
        <v>598</v>
      </c>
      <c r="P130" s="1273">
        <v>388</v>
      </c>
      <c r="Q130" s="1273">
        <v>252</v>
      </c>
      <c r="R130" s="1273">
        <v>268</v>
      </c>
      <c r="S130" s="1273">
        <v>154</v>
      </c>
      <c r="T130" s="1273">
        <v>168</v>
      </c>
      <c r="U130" s="1273">
        <v>168</v>
      </c>
      <c r="V130" s="1273">
        <v>108</v>
      </c>
      <c r="W130" s="1305"/>
      <c r="X130" s="1273">
        <v>9430</v>
      </c>
      <c r="Y130" s="1273">
        <v>611</v>
      </c>
      <c r="Z130" s="1273">
        <v>291</v>
      </c>
      <c r="AA130" s="1273">
        <v>170</v>
      </c>
      <c r="AB130" s="1273">
        <v>511</v>
      </c>
      <c r="AC130" s="1273">
        <v>1786</v>
      </c>
      <c r="AD130" s="1273">
        <v>1665</v>
      </c>
      <c r="AE130" s="1273">
        <v>1162</v>
      </c>
      <c r="AF130" s="1273">
        <v>803</v>
      </c>
      <c r="AG130" s="1273">
        <v>593</v>
      </c>
      <c r="AH130" s="1273">
        <v>451</v>
      </c>
      <c r="AI130" s="1273">
        <v>419</v>
      </c>
      <c r="AJ130" s="1273">
        <v>312</v>
      </c>
      <c r="AK130" s="1273">
        <v>210</v>
      </c>
      <c r="AL130" s="1273">
        <v>143</v>
      </c>
      <c r="AM130" s="1273">
        <v>122</v>
      </c>
      <c r="AN130" s="1273">
        <v>62</v>
      </c>
      <c r="AO130" s="1273">
        <v>52</v>
      </c>
      <c r="AP130" s="1273">
        <v>38</v>
      </c>
      <c r="AQ130" s="1273">
        <v>29</v>
      </c>
      <c r="AR130" s="1450"/>
      <c r="AS130" s="1304">
        <v>9007</v>
      </c>
      <c r="AT130" s="1273">
        <v>615</v>
      </c>
      <c r="AU130" s="1273">
        <v>281</v>
      </c>
      <c r="AV130" s="1273">
        <v>162</v>
      </c>
      <c r="AW130" s="1273">
        <v>288</v>
      </c>
      <c r="AX130" s="1273">
        <v>1553</v>
      </c>
      <c r="AY130" s="1273">
        <v>1754</v>
      </c>
      <c r="AZ130" s="1273">
        <v>1189</v>
      </c>
      <c r="BA130" s="1273">
        <v>738</v>
      </c>
      <c r="BB130" s="1273">
        <v>518</v>
      </c>
      <c r="BC130" s="1273">
        <v>402</v>
      </c>
      <c r="BD130" s="1273">
        <v>371</v>
      </c>
      <c r="BE130" s="1273">
        <v>286</v>
      </c>
      <c r="BF130" s="1273">
        <v>178</v>
      </c>
      <c r="BG130" s="1273">
        <v>109</v>
      </c>
      <c r="BH130" s="1273">
        <v>146</v>
      </c>
      <c r="BI130" s="1273">
        <v>92</v>
      </c>
      <c r="BJ130" s="1273">
        <v>116</v>
      </c>
      <c r="BK130" s="1273">
        <v>130</v>
      </c>
      <c r="BL130" s="1273">
        <v>79</v>
      </c>
      <c r="BM130" s="1463"/>
    </row>
    <row r="131" spans="1:65">
      <c r="A131" s="1289">
        <v>205</v>
      </c>
      <c r="B131" s="1160" t="s">
        <v>78</v>
      </c>
      <c r="C131" s="1304">
        <v>1299</v>
      </c>
      <c r="D131" s="1273">
        <v>62</v>
      </c>
      <c r="E131" s="1273">
        <v>29</v>
      </c>
      <c r="F131" s="1273">
        <v>22</v>
      </c>
      <c r="G131" s="1273">
        <v>95</v>
      </c>
      <c r="H131" s="1273">
        <v>302</v>
      </c>
      <c r="I131" s="1273">
        <v>234</v>
      </c>
      <c r="J131" s="1273">
        <v>113</v>
      </c>
      <c r="K131" s="1273">
        <v>86</v>
      </c>
      <c r="L131" s="1273">
        <v>78</v>
      </c>
      <c r="M131" s="1273">
        <v>71</v>
      </c>
      <c r="N131" s="1273">
        <v>53</v>
      </c>
      <c r="O131" s="1273">
        <v>43</v>
      </c>
      <c r="P131" s="1273">
        <v>29</v>
      </c>
      <c r="Q131" s="1273">
        <v>21</v>
      </c>
      <c r="R131" s="1273">
        <v>13</v>
      </c>
      <c r="S131" s="1273">
        <v>9</v>
      </c>
      <c r="T131" s="1273">
        <v>18</v>
      </c>
      <c r="U131" s="1273">
        <v>11</v>
      </c>
      <c r="V131" s="1273">
        <v>10</v>
      </c>
      <c r="W131" s="1305"/>
      <c r="X131" s="1273">
        <v>668</v>
      </c>
      <c r="Y131" s="1273">
        <v>29</v>
      </c>
      <c r="Z131" s="1273">
        <v>15</v>
      </c>
      <c r="AA131" s="1273">
        <v>13</v>
      </c>
      <c r="AB131" s="1273">
        <v>50</v>
      </c>
      <c r="AC131" s="1273">
        <v>149</v>
      </c>
      <c r="AD131" s="1273">
        <v>108</v>
      </c>
      <c r="AE131" s="1273">
        <v>70</v>
      </c>
      <c r="AF131" s="1273">
        <v>46</v>
      </c>
      <c r="AG131" s="1273">
        <v>39</v>
      </c>
      <c r="AH131" s="1273">
        <v>41</v>
      </c>
      <c r="AI131" s="1273">
        <v>33</v>
      </c>
      <c r="AJ131" s="1273">
        <v>26</v>
      </c>
      <c r="AK131" s="1273">
        <v>20</v>
      </c>
      <c r="AL131" s="1273">
        <v>9</v>
      </c>
      <c r="AM131" s="1273">
        <v>4</v>
      </c>
      <c r="AN131" s="1273">
        <v>3</v>
      </c>
      <c r="AO131" s="1273">
        <v>7</v>
      </c>
      <c r="AP131" s="1273">
        <v>3</v>
      </c>
      <c r="AQ131" s="1273">
        <v>3</v>
      </c>
      <c r="AR131" s="1450"/>
      <c r="AS131" s="1304">
        <v>631</v>
      </c>
      <c r="AT131" s="1273">
        <v>33</v>
      </c>
      <c r="AU131" s="1273">
        <v>14</v>
      </c>
      <c r="AV131" s="1273">
        <v>9</v>
      </c>
      <c r="AW131" s="1273">
        <v>45</v>
      </c>
      <c r="AX131" s="1273">
        <v>153</v>
      </c>
      <c r="AY131" s="1273">
        <v>126</v>
      </c>
      <c r="AZ131" s="1273">
        <v>43</v>
      </c>
      <c r="BA131" s="1273">
        <v>40</v>
      </c>
      <c r="BB131" s="1273">
        <v>39</v>
      </c>
      <c r="BC131" s="1273">
        <v>30</v>
      </c>
      <c r="BD131" s="1273">
        <v>20</v>
      </c>
      <c r="BE131" s="1273">
        <v>17</v>
      </c>
      <c r="BF131" s="1273">
        <v>9</v>
      </c>
      <c r="BG131" s="1273">
        <v>12</v>
      </c>
      <c r="BH131" s="1273">
        <v>9</v>
      </c>
      <c r="BI131" s="1273">
        <v>6</v>
      </c>
      <c r="BJ131" s="1273">
        <v>11</v>
      </c>
      <c r="BK131" s="1273">
        <v>8</v>
      </c>
      <c r="BL131" s="1273">
        <v>7</v>
      </c>
      <c r="BM131" s="1463"/>
    </row>
    <row r="132" spans="1:65">
      <c r="A132" s="1289">
        <v>206</v>
      </c>
      <c r="B132" s="1160" t="s">
        <v>17</v>
      </c>
      <c r="C132" s="1304">
        <v>3926</v>
      </c>
      <c r="D132" s="1273">
        <v>203</v>
      </c>
      <c r="E132" s="1273">
        <v>113</v>
      </c>
      <c r="F132" s="1273">
        <v>80</v>
      </c>
      <c r="G132" s="1273">
        <v>234</v>
      </c>
      <c r="H132" s="1273">
        <v>626</v>
      </c>
      <c r="I132" s="1273">
        <v>626</v>
      </c>
      <c r="J132" s="1273">
        <v>413</v>
      </c>
      <c r="K132" s="1273">
        <v>292</v>
      </c>
      <c r="L132" s="1273">
        <v>201</v>
      </c>
      <c r="M132" s="1273">
        <v>240</v>
      </c>
      <c r="N132" s="1273">
        <v>190</v>
      </c>
      <c r="O132" s="1273">
        <v>133</v>
      </c>
      <c r="P132" s="1273">
        <v>128</v>
      </c>
      <c r="Q132" s="1273">
        <v>103</v>
      </c>
      <c r="R132" s="1273">
        <v>106</v>
      </c>
      <c r="S132" s="1273">
        <v>72</v>
      </c>
      <c r="T132" s="1273">
        <v>63</v>
      </c>
      <c r="U132" s="1273">
        <v>57</v>
      </c>
      <c r="V132" s="1273">
        <v>46</v>
      </c>
      <c r="W132" s="1305"/>
      <c r="X132" s="1273">
        <v>1970</v>
      </c>
      <c r="Y132" s="1273">
        <v>110</v>
      </c>
      <c r="Z132" s="1273">
        <v>51</v>
      </c>
      <c r="AA132" s="1273">
        <v>38</v>
      </c>
      <c r="AB132" s="1273">
        <v>155</v>
      </c>
      <c r="AC132" s="1273">
        <v>352</v>
      </c>
      <c r="AD132" s="1273">
        <v>317</v>
      </c>
      <c r="AE132" s="1273">
        <v>184</v>
      </c>
      <c r="AF132" s="1273">
        <v>137</v>
      </c>
      <c r="AG132" s="1273">
        <v>104</v>
      </c>
      <c r="AH132" s="1273">
        <v>111</v>
      </c>
      <c r="AI132" s="1273">
        <v>98</v>
      </c>
      <c r="AJ132" s="1273">
        <v>65</v>
      </c>
      <c r="AK132" s="1273">
        <v>68</v>
      </c>
      <c r="AL132" s="1273">
        <v>53</v>
      </c>
      <c r="AM132" s="1273">
        <v>51</v>
      </c>
      <c r="AN132" s="1273">
        <v>27</v>
      </c>
      <c r="AO132" s="1273">
        <v>23</v>
      </c>
      <c r="AP132" s="1273">
        <v>18</v>
      </c>
      <c r="AQ132" s="1273">
        <v>8</v>
      </c>
      <c r="AR132" s="1450"/>
      <c r="AS132" s="1304">
        <v>1956</v>
      </c>
      <c r="AT132" s="1273">
        <v>93</v>
      </c>
      <c r="AU132" s="1273">
        <v>62</v>
      </c>
      <c r="AV132" s="1273">
        <v>42</v>
      </c>
      <c r="AW132" s="1273">
        <v>79</v>
      </c>
      <c r="AX132" s="1273">
        <v>274</v>
      </c>
      <c r="AY132" s="1273">
        <v>309</v>
      </c>
      <c r="AZ132" s="1273">
        <v>229</v>
      </c>
      <c r="BA132" s="1273">
        <v>155</v>
      </c>
      <c r="BB132" s="1273">
        <v>97</v>
      </c>
      <c r="BC132" s="1273">
        <v>129</v>
      </c>
      <c r="BD132" s="1273">
        <v>92</v>
      </c>
      <c r="BE132" s="1273">
        <v>68</v>
      </c>
      <c r="BF132" s="1273">
        <v>60</v>
      </c>
      <c r="BG132" s="1273">
        <v>50</v>
      </c>
      <c r="BH132" s="1273">
        <v>55</v>
      </c>
      <c r="BI132" s="1273">
        <v>45</v>
      </c>
      <c r="BJ132" s="1273">
        <v>40</v>
      </c>
      <c r="BK132" s="1273">
        <v>39</v>
      </c>
      <c r="BL132" s="1273">
        <v>38</v>
      </c>
      <c r="BM132" s="1463"/>
    </row>
    <row r="133" spans="1:65">
      <c r="A133" s="1289">
        <v>207</v>
      </c>
      <c r="B133" s="1160" t="s">
        <v>19</v>
      </c>
      <c r="C133" s="1304">
        <v>7214</v>
      </c>
      <c r="D133" s="1273">
        <v>481</v>
      </c>
      <c r="E133" s="1273">
        <v>174</v>
      </c>
      <c r="F133" s="1273">
        <v>98</v>
      </c>
      <c r="G133" s="1273">
        <v>348</v>
      </c>
      <c r="H133" s="1273">
        <v>1384</v>
      </c>
      <c r="I133" s="1273">
        <v>1313</v>
      </c>
      <c r="J133" s="1273">
        <v>953</v>
      </c>
      <c r="K133" s="1273">
        <v>592</v>
      </c>
      <c r="L133" s="1273">
        <v>400</v>
      </c>
      <c r="M133" s="1273">
        <v>375</v>
      </c>
      <c r="N133" s="1273">
        <v>295</v>
      </c>
      <c r="O133" s="1273">
        <v>194</v>
      </c>
      <c r="P133" s="1273">
        <v>132</v>
      </c>
      <c r="Q133" s="1273">
        <v>108</v>
      </c>
      <c r="R133" s="1273">
        <v>101</v>
      </c>
      <c r="S133" s="1273">
        <v>67</v>
      </c>
      <c r="T133" s="1273">
        <v>69</v>
      </c>
      <c r="U133" s="1273">
        <v>82</v>
      </c>
      <c r="V133" s="1273">
        <v>48</v>
      </c>
      <c r="W133" s="1305"/>
      <c r="X133" s="1273">
        <v>4058</v>
      </c>
      <c r="Y133" s="1273">
        <v>236</v>
      </c>
      <c r="Z133" s="1273">
        <v>92</v>
      </c>
      <c r="AA133" s="1273">
        <v>44</v>
      </c>
      <c r="AB133" s="1273">
        <v>217</v>
      </c>
      <c r="AC133" s="1273">
        <v>800</v>
      </c>
      <c r="AD133" s="1273">
        <v>754</v>
      </c>
      <c r="AE133" s="1273">
        <v>549</v>
      </c>
      <c r="AF133" s="1273">
        <v>350</v>
      </c>
      <c r="AG133" s="1273">
        <v>241</v>
      </c>
      <c r="AH133" s="1273">
        <v>223</v>
      </c>
      <c r="AI133" s="1273">
        <v>182</v>
      </c>
      <c r="AJ133" s="1273">
        <v>112</v>
      </c>
      <c r="AK133" s="1273">
        <v>73</v>
      </c>
      <c r="AL133" s="1273">
        <v>58</v>
      </c>
      <c r="AM133" s="1273">
        <v>48</v>
      </c>
      <c r="AN133" s="1273">
        <v>27</v>
      </c>
      <c r="AO133" s="1273">
        <v>18</v>
      </c>
      <c r="AP133" s="1273">
        <v>19</v>
      </c>
      <c r="AQ133" s="1273">
        <v>15</v>
      </c>
      <c r="AR133" s="1450"/>
      <c r="AS133" s="1304">
        <v>3156</v>
      </c>
      <c r="AT133" s="1273">
        <v>245</v>
      </c>
      <c r="AU133" s="1273">
        <v>82</v>
      </c>
      <c r="AV133" s="1273">
        <v>54</v>
      </c>
      <c r="AW133" s="1273">
        <v>131</v>
      </c>
      <c r="AX133" s="1273">
        <v>584</v>
      </c>
      <c r="AY133" s="1273">
        <v>559</v>
      </c>
      <c r="AZ133" s="1273">
        <v>404</v>
      </c>
      <c r="BA133" s="1273">
        <v>242</v>
      </c>
      <c r="BB133" s="1273">
        <v>159</v>
      </c>
      <c r="BC133" s="1273">
        <v>152</v>
      </c>
      <c r="BD133" s="1273">
        <v>113</v>
      </c>
      <c r="BE133" s="1273">
        <v>82</v>
      </c>
      <c r="BF133" s="1273">
        <v>59</v>
      </c>
      <c r="BG133" s="1273">
        <v>50</v>
      </c>
      <c r="BH133" s="1273">
        <v>53</v>
      </c>
      <c r="BI133" s="1273">
        <v>40</v>
      </c>
      <c r="BJ133" s="1273">
        <v>51</v>
      </c>
      <c r="BK133" s="1273">
        <v>63</v>
      </c>
      <c r="BL133" s="1273">
        <v>33</v>
      </c>
      <c r="BM133" s="1463"/>
    </row>
    <row r="134" spans="1:65">
      <c r="A134" s="1289">
        <v>208</v>
      </c>
      <c r="B134" s="1160" t="s">
        <v>42</v>
      </c>
      <c r="C134" s="1304">
        <v>793</v>
      </c>
      <c r="D134" s="1273">
        <v>66</v>
      </c>
      <c r="E134" s="1273">
        <v>20</v>
      </c>
      <c r="F134" s="1273">
        <v>14</v>
      </c>
      <c r="G134" s="1273">
        <v>44</v>
      </c>
      <c r="H134" s="1273">
        <v>159</v>
      </c>
      <c r="I134" s="1273">
        <v>134</v>
      </c>
      <c r="J134" s="1273">
        <v>96</v>
      </c>
      <c r="K134" s="1273">
        <v>68</v>
      </c>
      <c r="L134" s="1273">
        <v>40</v>
      </c>
      <c r="M134" s="1273">
        <v>35</v>
      </c>
      <c r="N134" s="1273">
        <v>37</v>
      </c>
      <c r="O134" s="1273">
        <v>19</v>
      </c>
      <c r="P134" s="1273">
        <v>11</v>
      </c>
      <c r="Q134" s="1273">
        <v>10</v>
      </c>
      <c r="R134" s="1273">
        <v>12</v>
      </c>
      <c r="S134" s="1273">
        <v>5</v>
      </c>
      <c r="T134" s="1273">
        <v>12</v>
      </c>
      <c r="U134" s="1273">
        <v>7</v>
      </c>
      <c r="V134" s="1273">
        <v>4</v>
      </c>
      <c r="W134" s="1305"/>
      <c r="X134" s="1273">
        <v>423</v>
      </c>
      <c r="Y134" s="1273">
        <v>29</v>
      </c>
      <c r="Z134" s="1273">
        <v>10</v>
      </c>
      <c r="AA134" s="1273">
        <v>7</v>
      </c>
      <c r="AB134" s="1273">
        <v>25</v>
      </c>
      <c r="AC134" s="1273">
        <v>94</v>
      </c>
      <c r="AD134" s="1273">
        <v>67</v>
      </c>
      <c r="AE134" s="1273">
        <v>53</v>
      </c>
      <c r="AF134" s="1273">
        <v>43</v>
      </c>
      <c r="AG134" s="1273">
        <v>20</v>
      </c>
      <c r="AH134" s="1273">
        <v>17</v>
      </c>
      <c r="AI134" s="1273">
        <v>22</v>
      </c>
      <c r="AJ134" s="1273">
        <v>12</v>
      </c>
      <c r="AK134" s="1273">
        <v>5</v>
      </c>
      <c r="AL134" s="1273">
        <v>4</v>
      </c>
      <c r="AM134" s="1273">
        <v>8</v>
      </c>
      <c r="AN134" s="1273">
        <v>3</v>
      </c>
      <c r="AO134" s="1273">
        <v>2</v>
      </c>
      <c r="AP134" s="1273">
        <v>1</v>
      </c>
      <c r="AQ134" s="1273">
        <v>1</v>
      </c>
      <c r="AR134" s="1450"/>
      <c r="AS134" s="1304">
        <v>370</v>
      </c>
      <c r="AT134" s="1273">
        <v>37</v>
      </c>
      <c r="AU134" s="1273">
        <v>10</v>
      </c>
      <c r="AV134" s="1273">
        <v>7</v>
      </c>
      <c r="AW134" s="1273">
        <v>19</v>
      </c>
      <c r="AX134" s="1273">
        <v>65</v>
      </c>
      <c r="AY134" s="1273">
        <v>67</v>
      </c>
      <c r="AZ134" s="1273">
        <v>43</v>
      </c>
      <c r="BA134" s="1273">
        <v>25</v>
      </c>
      <c r="BB134" s="1273">
        <v>20</v>
      </c>
      <c r="BC134" s="1273">
        <v>18</v>
      </c>
      <c r="BD134" s="1273">
        <v>15</v>
      </c>
      <c r="BE134" s="1273">
        <v>7</v>
      </c>
      <c r="BF134" s="1273">
        <v>6</v>
      </c>
      <c r="BG134" s="1273">
        <v>6</v>
      </c>
      <c r="BH134" s="1273">
        <v>4</v>
      </c>
      <c r="BI134" s="1273">
        <v>2</v>
      </c>
      <c r="BJ134" s="1273">
        <v>10</v>
      </c>
      <c r="BK134" s="1273">
        <v>6</v>
      </c>
      <c r="BL134" s="1273">
        <v>3</v>
      </c>
      <c r="BM134" s="1463"/>
    </row>
    <row r="135" spans="1:65">
      <c r="A135" s="1289">
        <v>209</v>
      </c>
      <c r="B135" s="1160" t="s">
        <v>79</v>
      </c>
      <c r="C135" s="1304">
        <v>1933</v>
      </c>
      <c r="D135" s="1273">
        <v>108</v>
      </c>
      <c r="E135" s="1273">
        <v>49</v>
      </c>
      <c r="F135" s="1273">
        <v>22</v>
      </c>
      <c r="G135" s="1273">
        <v>189</v>
      </c>
      <c r="H135" s="1273">
        <v>569</v>
      </c>
      <c r="I135" s="1273">
        <v>328</v>
      </c>
      <c r="J135" s="1273">
        <v>194</v>
      </c>
      <c r="K135" s="1273">
        <v>118</v>
      </c>
      <c r="L135" s="1273">
        <v>77</v>
      </c>
      <c r="M135" s="1273">
        <v>56</v>
      </c>
      <c r="N135" s="1273">
        <v>63</v>
      </c>
      <c r="O135" s="1273">
        <v>40</v>
      </c>
      <c r="P135" s="1273">
        <v>18</v>
      </c>
      <c r="Q135" s="1273">
        <v>24</v>
      </c>
      <c r="R135" s="1273">
        <v>22</v>
      </c>
      <c r="S135" s="1273">
        <v>15</v>
      </c>
      <c r="T135" s="1273">
        <v>13</v>
      </c>
      <c r="U135" s="1273">
        <v>16</v>
      </c>
      <c r="V135" s="1273">
        <v>12</v>
      </c>
      <c r="W135" s="1305"/>
      <c r="X135" s="1273">
        <v>1006</v>
      </c>
      <c r="Y135" s="1273">
        <v>54</v>
      </c>
      <c r="Z135" s="1273">
        <v>27</v>
      </c>
      <c r="AA135" s="1273">
        <v>11</v>
      </c>
      <c r="AB135" s="1273">
        <v>107</v>
      </c>
      <c r="AC135" s="1273">
        <v>270</v>
      </c>
      <c r="AD135" s="1273">
        <v>181</v>
      </c>
      <c r="AE135" s="1273">
        <v>104</v>
      </c>
      <c r="AF135" s="1273">
        <v>66</v>
      </c>
      <c r="AG135" s="1273">
        <v>45</v>
      </c>
      <c r="AH135" s="1273">
        <v>25</v>
      </c>
      <c r="AI135" s="1273">
        <v>43</v>
      </c>
      <c r="AJ135" s="1273">
        <v>22</v>
      </c>
      <c r="AK135" s="1273">
        <v>11</v>
      </c>
      <c r="AL135" s="1273">
        <v>12</v>
      </c>
      <c r="AM135" s="1273">
        <v>9</v>
      </c>
      <c r="AN135" s="1273">
        <v>9</v>
      </c>
      <c r="AO135" s="1273">
        <v>8</v>
      </c>
      <c r="AP135" s="1273">
        <v>1</v>
      </c>
      <c r="AQ135" s="1273">
        <v>1</v>
      </c>
      <c r="AR135" s="1450"/>
      <c r="AS135" s="1304">
        <v>927</v>
      </c>
      <c r="AT135" s="1273">
        <v>54</v>
      </c>
      <c r="AU135" s="1273">
        <v>22</v>
      </c>
      <c r="AV135" s="1273">
        <v>11</v>
      </c>
      <c r="AW135" s="1273">
        <v>82</v>
      </c>
      <c r="AX135" s="1273">
        <v>299</v>
      </c>
      <c r="AY135" s="1273">
        <v>147</v>
      </c>
      <c r="AZ135" s="1273">
        <v>90</v>
      </c>
      <c r="BA135" s="1273">
        <v>52</v>
      </c>
      <c r="BB135" s="1273">
        <v>32</v>
      </c>
      <c r="BC135" s="1273">
        <v>31</v>
      </c>
      <c r="BD135" s="1273">
        <v>20</v>
      </c>
      <c r="BE135" s="1273">
        <v>18</v>
      </c>
      <c r="BF135" s="1273">
        <v>7</v>
      </c>
      <c r="BG135" s="1273">
        <v>12</v>
      </c>
      <c r="BH135" s="1273">
        <v>13</v>
      </c>
      <c r="BI135" s="1273">
        <v>6</v>
      </c>
      <c r="BJ135" s="1273">
        <v>5</v>
      </c>
      <c r="BK135" s="1273">
        <v>15</v>
      </c>
      <c r="BL135" s="1273">
        <v>11</v>
      </c>
      <c r="BM135" s="1463"/>
    </row>
    <row r="136" spans="1:65">
      <c r="A136" s="1289">
        <v>210</v>
      </c>
      <c r="B136" s="1160" t="s">
        <v>25</v>
      </c>
      <c r="C136" s="1304">
        <v>7388</v>
      </c>
      <c r="D136" s="1273">
        <v>483</v>
      </c>
      <c r="E136" s="1273">
        <v>180</v>
      </c>
      <c r="F136" s="1273">
        <v>115</v>
      </c>
      <c r="G136" s="1273">
        <v>357</v>
      </c>
      <c r="H136" s="1273">
        <v>1693</v>
      </c>
      <c r="I136" s="1273">
        <v>1491</v>
      </c>
      <c r="J136" s="1273">
        <v>977</v>
      </c>
      <c r="K136" s="1273">
        <v>555</v>
      </c>
      <c r="L136" s="1273">
        <v>332</v>
      </c>
      <c r="M136" s="1273">
        <v>320</v>
      </c>
      <c r="N136" s="1273">
        <v>191</v>
      </c>
      <c r="O136" s="1273">
        <v>162</v>
      </c>
      <c r="P136" s="1273">
        <v>116</v>
      </c>
      <c r="Q136" s="1273">
        <v>112</v>
      </c>
      <c r="R136" s="1273">
        <v>92</v>
      </c>
      <c r="S136" s="1273">
        <v>67</v>
      </c>
      <c r="T136" s="1273">
        <v>68</v>
      </c>
      <c r="U136" s="1273">
        <v>47</v>
      </c>
      <c r="V136" s="1273">
        <v>30</v>
      </c>
      <c r="W136" s="1305"/>
      <c r="X136" s="1273">
        <v>3997</v>
      </c>
      <c r="Y136" s="1273">
        <v>244</v>
      </c>
      <c r="Z136" s="1273">
        <v>84</v>
      </c>
      <c r="AA136" s="1273">
        <v>57</v>
      </c>
      <c r="AB136" s="1273">
        <v>218</v>
      </c>
      <c r="AC136" s="1273">
        <v>913</v>
      </c>
      <c r="AD136" s="1273">
        <v>793</v>
      </c>
      <c r="AE136" s="1273">
        <v>553</v>
      </c>
      <c r="AF136" s="1273">
        <v>319</v>
      </c>
      <c r="AG136" s="1273">
        <v>186</v>
      </c>
      <c r="AH136" s="1273">
        <v>182</v>
      </c>
      <c r="AI136" s="1273">
        <v>108</v>
      </c>
      <c r="AJ136" s="1273">
        <v>85</v>
      </c>
      <c r="AK136" s="1273">
        <v>65</v>
      </c>
      <c r="AL136" s="1273">
        <v>65</v>
      </c>
      <c r="AM136" s="1273">
        <v>45</v>
      </c>
      <c r="AN136" s="1273">
        <v>33</v>
      </c>
      <c r="AO136" s="1273">
        <v>23</v>
      </c>
      <c r="AP136" s="1273">
        <v>17</v>
      </c>
      <c r="AQ136" s="1273">
        <v>7</v>
      </c>
      <c r="AR136" s="1450"/>
      <c r="AS136" s="1304">
        <v>3391</v>
      </c>
      <c r="AT136" s="1273">
        <v>239</v>
      </c>
      <c r="AU136" s="1273">
        <v>96</v>
      </c>
      <c r="AV136" s="1273">
        <v>58</v>
      </c>
      <c r="AW136" s="1273">
        <v>139</v>
      </c>
      <c r="AX136" s="1273">
        <v>780</v>
      </c>
      <c r="AY136" s="1273">
        <v>698</v>
      </c>
      <c r="AZ136" s="1273">
        <v>424</v>
      </c>
      <c r="BA136" s="1273">
        <v>236</v>
      </c>
      <c r="BB136" s="1273">
        <v>146</v>
      </c>
      <c r="BC136" s="1273">
        <v>138</v>
      </c>
      <c r="BD136" s="1273">
        <v>83</v>
      </c>
      <c r="BE136" s="1273">
        <v>77</v>
      </c>
      <c r="BF136" s="1273">
        <v>51</v>
      </c>
      <c r="BG136" s="1273">
        <v>47</v>
      </c>
      <c r="BH136" s="1273">
        <v>47</v>
      </c>
      <c r="BI136" s="1273">
        <v>34</v>
      </c>
      <c r="BJ136" s="1273">
        <v>45</v>
      </c>
      <c r="BK136" s="1273">
        <v>30</v>
      </c>
      <c r="BL136" s="1273">
        <v>23</v>
      </c>
      <c r="BM136" s="1463"/>
    </row>
    <row r="137" spans="1:65">
      <c r="A137" s="1289">
        <v>212</v>
      </c>
      <c r="B137" s="1160" t="s">
        <v>43</v>
      </c>
      <c r="C137" s="1304">
        <v>1171</v>
      </c>
      <c r="D137" s="1273">
        <v>63</v>
      </c>
      <c r="E137" s="1273">
        <v>31</v>
      </c>
      <c r="F137" s="1273">
        <v>12</v>
      </c>
      <c r="G137" s="1273">
        <v>68</v>
      </c>
      <c r="H137" s="1273">
        <v>337</v>
      </c>
      <c r="I137" s="1273">
        <v>232</v>
      </c>
      <c r="J137" s="1273">
        <v>117</v>
      </c>
      <c r="K137" s="1273">
        <v>77</v>
      </c>
      <c r="L137" s="1273">
        <v>49</v>
      </c>
      <c r="M137" s="1273">
        <v>45</v>
      </c>
      <c r="N137" s="1273">
        <v>52</v>
      </c>
      <c r="O137" s="1273">
        <v>27</v>
      </c>
      <c r="P137" s="1273">
        <v>15</v>
      </c>
      <c r="Q137" s="1273">
        <v>10</v>
      </c>
      <c r="R137" s="1273">
        <v>12</v>
      </c>
      <c r="S137" s="1273">
        <v>4</v>
      </c>
      <c r="T137" s="1273">
        <v>8</v>
      </c>
      <c r="U137" s="1273">
        <v>7</v>
      </c>
      <c r="V137" s="1273">
        <v>5</v>
      </c>
      <c r="W137" s="1305"/>
      <c r="X137" s="1273">
        <v>592</v>
      </c>
      <c r="Y137" s="1273">
        <v>32</v>
      </c>
      <c r="Z137" s="1273">
        <v>13</v>
      </c>
      <c r="AA137" s="1273">
        <v>9</v>
      </c>
      <c r="AB137" s="1273">
        <v>45</v>
      </c>
      <c r="AC137" s="1273">
        <v>166</v>
      </c>
      <c r="AD137" s="1273">
        <v>112</v>
      </c>
      <c r="AE137" s="1273">
        <v>59</v>
      </c>
      <c r="AF137" s="1273">
        <v>41</v>
      </c>
      <c r="AG137" s="1273">
        <v>24</v>
      </c>
      <c r="AH137" s="1273">
        <v>27</v>
      </c>
      <c r="AI137" s="1273">
        <v>27</v>
      </c>
      <c r="AJ137" s="1273">
        <v>15</v>
      </c>
      <c r="AK137" s="1273">
        <v>7</v>
      </c>
      <c r="AL137" s="1273">
        <v>6</v>
      </c>
      <c r="AM137" s="1273">
        <v>4</v>
      </c>
      <c r="AN137" s="1273">
        <v>2</v>
      </c>
      <c r="AO137" s="1273">
        <v>2</v>
      </c>
      <c r="AP137" s="1273">
        <v>0</v>
      </c>
      <c r="AQ137" s="1273">
        <v>1</v>
      </c>
      <c r="AR137" s="1450"/>
      <c r="AS137" s="1304">
        <v>579</v>
      </c>
      <c r="AT137" s="1273">
        <v>31</v>
      </c>
      <c r="AU137" s="1273">
        <v>18</v>
      </c>
      <c r="AV137" s="1273">
        <v>3</v>
      </c>
      <c r="AW137" s="1273">
        <v>23</v>
      </c>
      <c r="AX137" s="1273">
        <v>171</v>
      </c>
      <c r="AY137" s="1273">
        <v>120</v>
      </c>
      <c r="AZ137" s="1273">
        <v>58</v>
      </c>
      <c r="BA137" s="1273">
        <v>36</v>
      </c>
      <c r="BB137" s="1273">
        <v>25</v>
      </c>
      <c r="BC137" s="1273">
        <v>18</v>
      </c>
      <c r="BD137" s="1273">
        <v>25</v>
      </c>
      <c r="BE137" s="1273">
        <v>12</v>
      </c>
      <c r="BF137" s="1273">
        <v>8</v>
      </c>
      <c r="BG137" s="1273">
        <v>4</v>
      </c>
      <c r="BH137" s="1273">
        <v>8</v>
      </c>
      <c r="BI137" s="1273">
        <v>2</v>
      </c>
      <c r="BJ137" s="1273">
        <v>6</v>
      </c>
      <c r="BK137" s="1273">
        <v>7</v>
      </c>
      <c r="BL137" s="1273">
        <v>4</v>
      </c>
      <c r="BM137" s="1463"/>
    </row>
    <row r="138" spans="1:65">
      <c r="A138" s="1289">
        <v>213</v>
      </c>
      <c r="B138" s="1160" t="s">
        <v>80</v>
      </c>
      <c r="C138" s="1304">
        <v>1042</v>
      </c>
      <c r="D138" s="1273">
        <v>53</v>
      </c>
      <c r="E138" s="1273">
        <v>19</v>
      </c>
      <c r="F138" s="1273">
        <v>16</v>
      </c>
      <c r="G138" s="1273">
        <v>71</v>
      </c>
      <c r="H138" s="1273">
        <v>284</v>
      </c>
      <c r="I138" s="1273">
        <v>182</v>
      </c>
      <c r="J138" s="1273">
        <v>111</v>
      </c>
      <c r="K138" s="1273">
        <v>68</v>
      </c>
      <c r="L138" s="1273">
        <v>42</v>
      </c>
      <c r="M138" s="1273">
        <v>45</v>
      </c>
      <c r="N138" s="1273">
        <v>39</v>
      </c>
      <c r="O138" s="1273">
        <v>33</v>
      </c>
      <c r="P138" s="1273">
        <v>15</v>
      </c>
      <c r="Q138" s="1273">
        <v>11</v>
      </c>
      <c r="R138" s="1273">
        <v>13</v>
      </c>
      <c r="S138" s="1273">
        <v>11</v>
      </c>
      <c r="T138" s="1273">
        <v>10</v>
      </c>
      <c r="U138" s="1273">
        <v>13</v>
      </c>
      <c r="V138" s="1273">
        <v>6</v>
      </c>
      <c r="W138" s="1305"/>
      <c r="X138" s="1273">
        <v>552</v>
      </c>
      <c r="Y138" s="1273">
        <v>28</v>
      </c>
      <c r="Z138" s="1273">
        <v>10</v>
      </c>
      <c r="AA138" s="1273">
        <v>9</v>
      </c>
      <c r="AB138" s="1273">
        <v>44</v>
      </c>
      <c r="AC138" s="1273">
        <v>140</v>
      </c>
      <c r="AD138" s="1273">
        <v>95</v>
      </c>
      <c r="AE138" s="1273">
        <v>58</v>
      </c>
      <c r="AF138" s="1273">
        <v>35</v>
      </c>
      <c r="AG138" s="1273">
        <v>24</v>
      </c>
      <c r="AH138" s="1273">
        <v>29</v>
      </c>
      <c r="AI138" s="1273">
        <v>19</v>
      </c>
      <c r="AJ138" s="1273">
        <v>27</v>
      </c>
      <c r="AK138" s="1273">
        <v>6</v>
      </c>
      <c r="AL138" s="1273">
        <v>7</v>
      </c>
      <c r="AM138" s="1273">
        <v>7</v>
      </c>
      <c r="AN138" s="1273">
        <v>8</v>
      </c>
      <c r="AO138" s="1273">
        <v>3</v>
      </c>
      <c r="AP138" s="1273">
        <v>1</v>
      </c>
      <c r="AQ138" s="1273">
        <v>2</v>
      </c>
      <c r="AR138" s="1450"/>
      <c r="AS138" s="1304">
        <v>490</v>
      </c>
      <c r="AT138" s="1273">
        <v>25</v>
      </c>
      <c r="AU138" s="1273">
        <v>9</v>
      </c>
      <c r="AV138" s="1273">
        <v>7</v>
      </c>
      <c r="AW138" s="1273">
        <v>27</v>
      </c>
      <c r="AX138" s="1273">
        <v>144</v>
      </c>
      <c r="AY138" s="1273">
        <v>87</v>
      </c>
      <c r="AZ138" s="1273">
        <v>53</v>
      </c>
      <c r="BA138" s="1273">
        <v>33</v>
      </c>
      <c r="BB138" s="1273">
        <v>18</v>
      </c>
      <c r="BC138" s="1273">
        <v>16</v>
      </c>
      <c r="BD138" s="1273">
        <v>20</v>
      </c>
      <c r="BE138" s="1273">
        <v>6</v>
      </c>
      <c r="BF138" s="1273">
        <v>9</v>
      </c>
      <c r="BG138" s="1273">
        <v>4</v>
      </c>
      <c r="BH138" s="1273">
        <v>6</v>
      </c>
      <c r="BI138" s="1273">
        <v>3</v>
      </c>
      <c r="BJ138" s="1273">
        <v>7</v>
      </c>
      <c r="BK138" s="1273">
        <v>12</v>
      </c>
      <c r="BL138" s="1273">
        <v>4</v>
      </c>
      <c r="BM138" s="1463"/>
    </row>
    <row r="139" spans="1:65">
      <c r="A139" s="1289">
        <v>214</v>
      </c>
      <c r="B139" s="1160" t="s">
        <v>20</v>
      </c>
      <c r="C139" s="1304">
        <v>7613</v>
      </c>
      <c r="D139" s="1273">
        <v>425</v>
      </c>
      <c r="E139" s="1273">
        <v>201</v>
      </c>
      <c r="F139" s="1273">
        <v>129</v>
      </c>
      <c r="G139" s="1273">
        <v>272</v>
      </c>
      <c r="H139" s="1273">
        <v>1390</v>
      </c>
      <c r="I139" s="1273">
        <v>1432</v>
      </c>
      <c r="J139" s="1273">
        <v>930</v>
      </c>
      <c r="K139" s="1273">
        <v>588</v>
      </c>
      <c r="L139" s="1273">
        <v>402</v>
      </c>
      <c r="M139" s="1273">
        <v>385</v>
      </c>
      <c r="N139" s="1273">
        <v>358</v>
      </c>
      <c r="O139" s="1273">
        <v>240</v>
      </c>
      <c r="P139" s="1273">
        <v>202</v>
      </c>
      <c r="Q139" s="1273">
        <v>141</v>
      </c>
      <c r="R139" s="1273">
        <v>130</v>
      </c>
      <c r="S139" s="1273">
        <v>123</v>
      </c>
      <c r="T139" s="1273">
        <v>104</v>
      </c>
      <c r="U139" s="1273">
        <v>99</v>
      </c>
      <c r="V139" s="1273">
        <v>62</v>
      </c>
      <c r="W139" s="1305"/>
      <c r="X139" s="1273">
        <v>3670</v>
      </c>
      <c r="Y139" s="1273">
        <v>186</v>
      </c>
      <c r="Z139" s="1273">
        <v>99</v>
      </c>
      <c r="AA139" s="1273">
        <v>69</v>
      </c>
      <c r="AB139" s="1273">
        <v>155</v>
      </c>
      <c r="AC139" s="1273">
        <v>656</v>
      </c>
      <c r="AD139" s="1273">
        <v>673</v>
      </c>
      <c r="AE139" s="1273">
        <v>450</v>
      </c>
      <c r="AF139" s="1273">
        <v>301</v>
      </c>
      <c r="AG139" s="1273">
        <v>223</v>
      </c>
      <c r="AH139" s="1273">
        <v>200</v>
      </c>
      <c r="AI139" s="1273">
        <v>189</v>
      </c>
      <c r="AJ139" s="1273">
        <v>125</v>
      </c>
      <c r="AK139" s="1273">
        <v>98</v>
      </c>
      <c r="AL139" s="1273">
        <v>69</v>
      </c>
      <c r="AM139" s="1273">
        <v>55</v>
      </c>
      <c r="AN139" s="1273">
        <v>47</v>
      </c>
      <c r="AO139" s="1273">
        <v>37</v>
      </c>
      <c r="AP139" s="1273">
        <v>21</v>
      </c>
      <c r="AQ139" s="1273">
        <v>17</v>
      </c>
      <c r="AR139" s="1450"/>
      <c r="AS139" s="1304">
        <v>3943</v>
      </c>
      <c r="AT139" s="1273">
        <v>239</v>
      </c>
      <c r="AU139" s="1273">
        <v>102</v>
      </c>
      <c r="AV139" s="1273">
        <v>60</v>
      </c>
      <c r="AW139" s="1273">
        <v>117</v>
      </c>
      <c r="AX139" s="1273">
        <v>734</v>
      </c>
      <c r="AY139" s="1273">
        <v>759</v>
      </c>
      <c r="AZ139" s="1273">
        <v>480</v>
      </c>
      <c r="BA139" s="1273">
        <v>287</v>
      </c>
      <c r="BB139" s="1273">
        <v>179</v>
      </c>
      <c r="BC139" s="1273">
        <v>185</v>
      </c>
      <c r="BD139" s="1273">
        <v>169</v>
      </c>
      <c r="BE139" s="1273">
        <v>115</v>
      </c>
      <c r="BF139" s="1273">
        <v>104</v>
      </c>
      <c r="BG139" s="1273">
        <v>72</v>
      </c>
      <c r="BH139" s="1273">
        <v>75</v>
      </c>
      <c r="BI139" s="1273">
        <v>76</v>
      </c>
      <c r="BJ139" s="1273">
        <v>67</v>
      </c>
      <c r="BK139" s="1273">
        <v>78</v>
      </c>
      <c r="BL139" s="1273">
        <v>45</v>
      </c>
      <c r="BM139" s="1463"/>
    </row>
    <row r="140" spans="1:65">
      <c r="A140" s="1289">
        <v>215</v>
      </c>
      <c r="B140" s="1160" t="s">
        <v>81</v>
      </c>
      <c r="C140" s="1304">
        <v>2220</v>
      </c>
      <c r="D140" s="1273">
        <v>121</v>
      </c>
      <c r="E140" s="1273">
        <v>64</v>
      </c>
      <c r="F140" s="1273">
        <v>31</v>
      </c>
      <c r="G140" s="1273">
        <v>116</v>
      </c>
      <c r="H140" s="1273">
        <v>475</v>
      </c>
      <c r="I140" s="1273">
        <v>440</v>
      </c>
      <c r="J140" s="1273">
        <v>246</v>
      </c>
      <c r="K140" s="1273">
        <v>154</v>
      </c>
      <c r="L140" s="1273">
        <v>122</v>
      </c>
      <c r="M140" s="1273">
        <v>104</v>
      </c>
      <c r="N140" s="1273">
        <v>97</v>
      </c>
      <c r="O140" s="1273">
        <v>55</v>
      </c>
      <c r="P140" s="1273">
        <v>45</v>
      </c>
      <c r="Q140" s="1273">
        <v>38</v>
      </c>
      <c r="R140" s="1273">
        <v>27</v>
      </c>
      <c r="S140" s="1273">
        <v>25</v>
      </c>
      <c r="T140" s="1273">
        <v>28</v>
      </c>
      <c r="U140" s="1273">
        <v>16</v>
      </c>
      <c r="V140" s="1273">
        <v>16</v>
      </c>
      <c r="W140" s="1305"/>
      <c r="X140" s="1273">
        <v>1109</v>
      </c>
      <c r="Y140" s="1273">
        <v>59</v>
      </c>
      <c r="Z140" s="1273">
        <v>32</v>
      </c>
      <c r="AA140" s="1273">
        <v>17</v>
      </c>
      <c r="AB140" s="1273">
        <v>55</v>
      </c>
      <c r="AC140" s="1273">
        <v>234</v>
      </c>
      <c r="AD140" s="1273">
        <v>211</v>
      </c>
      <c r="AE140" s="1273">
        <v>120</v>
      </c>
      <c r="AF140" s="1273">
        <v>88</v>
      </c>
      <c r="AG140" s="1273">
        <v>71</v>
      </c>
      <c r="AH140" s="1273">
        <v>56</v>
      </c>
      <c r="AI140" s="1273">
        <v>51</v>
      </c>
      <c r="AJ140" s="1273">
        <v>29</v>
      </c>
      <c r="AK140" s="1273">
        <v>26</v>
      </c>
      <c r="AL140" s="1273">
        <v>22</v>
      </c>
      <c r="AM140" s="1273">
        <v>13</v>
      </c>
      <c r="AN140" s="1273">
        <v>8</v>
      </c>
      <c r="AO140" s="1273">
        <v>9</v>
      </c>
      <c r="AP140" s="1273">
        <v>6</v>
      </c>
      <c r="AQ140" s="1273">
        <v>2</v>
      </c>
      <c r="AR140" s="1450"/>
      <c r="AS140" s="1304">
        <v>1111</v>
      </c>
      <c r="AT140" s="1273">
        <v>62</v>
      </c>
      <c r="AU140" s="1273">
        <v>32</v>
      </c>
      <c r="AV140" s="1273">
        <v>14</v>
      </c>
      <c r="AW140" s="1273">
        <v>61</v>
      </c>
      <c r="AX140" s="1273">
        <v>241</v>
      </c>
      <c r="AY140" s="1273">
        <v>229</v>
      </c>
      <c r="AZ140" s="1273">
        <v>126</v>
      </c>
      <c r="BA140" s="1273">
        <v>66</v>
      </c>
      <c r="BB140" s="1273">
        <v>51</v>
      </c>
      <c r="BC140" s="1273">
        <v>48</v>
      </c>
      <c r="BD140" s="1273">
        <v>46</v>
      </c>
      <c r="BE140" s="1273">
        <v>26</v>
      </c>
      <c r="BF140" s="1273">
        <v>19</v>
      </c>
      <c r="BG140" s="1273">
        <v>16</v>
      </c>
      <c r="BH140" s="1273">
        <v>14</v>
      </c>
      <c r="BI140" s="1273">
        <v>17</v>
      </c>
      <c r="BJ140" s="1273">
        <v>19</v>
      </c>
      <c r="BK140" s="1273">
        <v>10</v>
      </c>
      <c r="BL140" s="1273">
        <v>14</v>
      </c>
      <c r="BM140" s="1463"/>
    </row>
    <row r="141" spans="1:65">
      <c r="A141" s="1289">
        <v>216</v>
      </c>
      <c r="B141" s="1160" t="s">
        <v>26</v>
      </c>
      <c r="C141" s="1304">
        <v>2585</v>
      </c>
      <c r="D141" s="1273">
        <v>157</v>
      </c>
      <c r="E141" s="1273">
        <v>47</v>
      </c>
      <c r="F141" s="1273">
        <v>34</v>
      </c>
      <c r="G141" s="1273">
        <v>141</v>
      </c>
      <c r="H141" s="1273">
        <v>548</v>
      </c>
      <c r="I141" s="1273">
        <v>565</v>
      </c>
      <c r="J141" s="1273">
        <v>340</v>
      </c>
      <c r="K141" s="1273">
        <v>174</v>
      </c>
      <c r="L141" s="1273">
        <v>136</v>
      </c>
      <c r="M141" s="1273">
        <v>123</v>
      </c>
      <c r="N141" s="1273">
        <v>94</v>
      </c>
      <c r="O141" s="1273">
        <v>59</v>
      </c>
      <c r="P141" s="1273">
        <v>41</v>
      </c>
      <c r="Q141" s="1273">
        <v>24</v>
      </c>
      <c r="R141" s="1273">
        <v>23</v>
      </c>
      <c r="S141" s="1273">
        <v>26</v>
      </c>
      <c r="T141" s="1273">
        <v>18</v>
      </c>
      <c r="U141" s="1273">
        <v>22</v>
      </c>
      <c r="V141" s="1273">
        <v>13</v>
      </c>
      <c r="W141" s="1305"/>
      <c r="X141" s="1273">
        <v>1377</v>
      </c>
      <c r="Y141" s="1273">
        <v>70</v>
      </c>
      <c r="Z141" s="1273">
        <v>24</v>
      </c>
      <c r="AA141" s="1273">
        <v>11</v>
      </c>
      <c r="AB141" s="1273">
        <v>81</v>
      </c>
      <c r="AC141" s="1273">
        <v>291</v>
      </c>
      <c r="AD141" s="1273">
        <v>320</v>
      </c>
      <c r="AE141" s="1273">
        <v>191</v>
      </c>
      <c r="AF141" s="1273">
        <v>91</v>
      </c>
      <c r="AG141" s="1273">
        <v>72</v>
      </c>
      <c r="AH141" s="1273">
        <v>60</v>
      </c>
      <c r="AI141" s="1273">
        <v>60</v>
      </c>
      <c r="AJ141" s="1273">
        <v>29</v>
      </c>
      <c r="AK141" s="1273">
        <v>24</v>
      </c>
      <c r="AL141" s="1273">
        <v>15</v>
      </c>
      <c r="AM141" s="1273">
        <v>9</v>
      </c>
      <c r="AN141" s="1273">
        <v>11</v>
      </c>
      <c r="AO141" s="1273">
        <v>4</v>
      </c>
      <c r="AP141" s="1273">
        <v>9</v>
      </c>
      <c r="AQ141" s="1273">
        <v>5</v>
      </c>
      <c r="AR141" s="1450"/>
      <c r="AS141" s="1304">
        <v>1208</v>
      </c>
      <c r="AT141" s="1273">
        <v>87</v>
      </c>
      <c r="AU141" s="1273">
        <v>23</v>
      </c>
      <c r="AV141" s="1273">
        <v>23</v>
      </c>
      <c r="AW141" s="1273">
        <v>60</v>
      </c>
      <c r="AX141" s="1273">
        <v>257</v>
      </c>
      <c r="AY141" s="1273">
        <v>245</v>
      </c>
      <c r="AZ141" s="1273">
        <v>149</v>
      </c>
      <c r="BA141" s="1273">
        <v>83</v>
      </c>
      <c r="BB141" s="1273">
        <v>64</v>
      </c>
      <c r="BC141" s="1273">
        <v>63</v>
      </c>
      <c r="BD141" s="1273">
        <v>34</v>
      </c>
      <c r="BE141" s="1273">
        <v>30</v>
      </c>
      <c r="BF141" s="1273">
        <v>17</v>
      </c>
      <c r="BG141" s="1273">
        <v>9</v>
      </c>
      <c r="BH141" s="1273">
        <v>14</v>
      </c>
      <c r="BI141" s="1273">
        <v>15</v>
      </c>
      <c r="BJ141" s="1273">
        <v>14</v>
      </c>
      <c r="BK141" s="1273">
        <v>13</v>
      </c>
      <c r="BL141" s="1273">
        <v>8</v>
      </c>
      <c r="BM141" s="1463"/>
    </row>
    <row r="142" spans="1:65">
      <c r="A142" s="1289">
        <v>217</v>
      </c>
      <c r="B142" s="1160" t="s">
        <v>21</v>
      </c>
      <c r="C142" s="1304">
        <v>4548</v>
      </c>
      <c r="D142" s="1273">
        <v>228</v>
      </c>
      <c r="E142" s="1273">
        <v>107</v>
      </c>
      <c r="F142" s="1273">
        <v>63</v>
      </c>
      <c r="G142" s="1273">
        <v>168</v>
      </c>
      <c r="H142" s="1273">
        <v>926</v>
      </c>
      <c r="I142" s="1273">
        <v>888</v>
      </c>
      <c r="J142" s="1273">
        <v>548</v>
      </c>
      <c r="K142" s="1273">
        <v>317</v>
      </c>
      <c r="L142" s="1273">
        <v>236</v>
      </c>
      <c r="M142" s="1273">
        <v>203</v>
      </c>
      <c r="N142" s="1273">
        <v>172</v>
      </c>
      <c r="O142" s="1273">
        <v>113</v>
      </c>
      <c r="P142" s="1273">
        <v>93</v>
      </c>
      <c r="Q142" s="1273">
        <v>77</v>
      </c>
      <c r="R142" s="1273">
        <v>89</v>
      </c>
      <c r="S142" s="1273">
        <v>94</v>
      </c>
      <c r="T142" s="1273">
        <v>96</v>
      </c>
      <c r="U142" s="1273">
        <v>82</v>
      </c>
      <c r="V142" s="1273">
        <v>48</v>
      </c>
      <c r="W142" s="1305"/>
      <c r="X142" s="1273">
        <v>2274</v>
      </c>
      <c r="Y142" s="1273">
        <v>122</v>
      </c>
      <c r="Z142" s="1273">
        <v>49</v>
      </c>
      <c r="AA142" s="1273">
        <v>34</v>
      </c>
      <c r="AB142" s="1273">
        <v>115</v>
      </c>
      <c r="AC142" s="1273">
        <v>480</v>
      </c>
      <c r="AD142" s="1273">
        <v>433</v>
      </c>
      <c r="AE142" s="1273">
        <v>273</v>
      </c>
      <c r="AF142" s="1273">
        <v>149</v>
      </c>
      <c r="AG142" s="1273">
        <v>121</v>
      </c>
      <c r="AH142" s="1273">
        <v>108</v>
      </c>
      <c r="AI142" s="1273">
        <v>96</v>
      </c>
      <c r="AJ142" s="1273">
        <v>64</v>
      </c>
      <c r="AK142" s="1273">
        <v>52</v>
      </c>
      <c r="AL142" s="1273">
        <v>34</v>
      </c>
      <c r="AM142" s="1273">
        <v>39</v>
      </c>
      <c r="AN142" s="1273">
        <v>30</v>
      </c>
      <c r="AO142" s="1273">
        <v>32</v>
      </c>
      <c r="AP142" s="1273">
        <v>34</v>
      </c>
      <c r="AQ142" s="1273">
        <v>9</v>
      </c>
      <c r="AR142" s="1450"/>
      <c r="AS142" s="1304">
        <v>2274</v>
      </c>
      <c r="AT142" s="1273">
        <v>106</v>
      </c>
      <c r="AU142" s="1273">
        <v>58</v>
      </c>
      <c r="AV142" s="1273">
        <v>29</v>
      </c>
      <c r="AW142" s="1273">
        <v>53</v>
      </c>
      <c r="AX142" s="1273">
        <v>446</v>
      </c>
      <c r="AY142" s="1273">
        <v>455</v>
      </c>
      <c r="AZ142" s="1273">
        <v>275</v>
      </c>
      <c r="BA142" s="1273">
        <v>168</v>
      </c>
      <c r="BB142" s="1273">
        <v>115</v>
      </c>
      <c r="BC142" s="1273">
        <v>95</v>
      </c>
      <c r="BD142" s="1273">
        <v>76</v>
      </c>
      <c r="BE142" s="1273">
        <v>49</v>
      </c>
      <c r="BF142" s="1273">
        <v>41</v>
      </c>
      <c r="BG142" s="1273">
        <v>43</v>
      </c>
      <c r="BH142" s="1273">
        <v>50</v>
      </c>
      <c r="BI142" s="1273">
        <v>64</v>
      </c>
      <c r="BJ142" s="1273">
        <v>64</v>
      </c>
      <c r="BK142" s="1273">
        <v>48</v>
      </c>
      <c r="BL142" s="1273">
        <v>39</v>
      </c>
      <c r="BM142" s="1463"/>
    </row>
    <row r="143" spans="1:65">
      <c r="A143" s="1289">
        <v>218</v>
      </c>
      <c r="B143" s="1160" t="s">
        <v>32</v>
      </c>
      <c r="C143" s="1304">
        <v>1297</v>
      </c>
      <c r="D143" s="1273">
        <v>65</v>
      </c>
      <c r="E143" s="1273">
        <v>29</v>
      </c>
      <c r="F143" s="1273">
        <v>22</v>
      </c>
      <c r="G143" s="1273">
        <v>107</v>
      </c>
      <c r="H143" s="1273">
        <v>344</v>
      </c>
      <c r="I143" s="1273">
        <v>232</v>
      </c>
      <c r="J143" s="1273">
        <v>166</v>
      </c>
      <c r="K143" s="1273">
        <v>99</v>
      </c>
      <c r="L143" s="1273">
        <v>51</v>
      </c>
      <c r="M143" s="1273">
        <v>53</v>
      </c>
      <c r="N143" s="1273">
        <v>23</v>
      </c>
      <c r="O143" s="1273">
        <v>19</v>
      </c>
      <c r="P143" s="1273">
        <v>24</v>
      </c>
      <c r="Q143" s="1273">
        <v>15</v>
      </c>
      <c r="R143" s="1273">
        <v>17</v>
      </c>
      <c r="S143" s="1273">
        <v>12</v>
      </c>
      <c r="T143" s="1273">
        <v>10</v>
      </c>
      <c r="U143" s="1273">
        <v>6</v>
      </c>
      <c r="V143" s="1273">
        <v>3</v>
      </c>
      <c r="W143" s="1305"/>
      <c r="X143" s="1273">
        <v>681</v>
      </c>
      <c r="Y143" s="1273">
        <v>39</v>
      </c>
      <c r="Z143" s="1273">
        <v>10</v>
      </c>
      <c r="AA143" s="1273">
        <v>11</v>
      </c>
      <c r="AB143" s="1273">
        <v>70</v>
      </c>
      <c r="AC143" s="1273">
        <v>174</v>
      </c>
      <c r="AD143" s="1273">
        <v>116</v>
      </c>
      <c r="AE143" s="1273">
        <v>85</v>
      </c>
      <c r="AF143" s="1273">
        <v>59</v>
      </c>
      <c r="AG143" s="1273">
        <v>28</v>
      </c>
      <c r="AH143" s="1273">
        <v>22</v>
      </c>
      <c r="AI143" s="1273">
        <v>12</v>
      </c>
      <c r="AJ143" s="1273">
        <v>12</v>
      </c>
      <c r="AK143" s="1273">
        <v>15</v>
      </c>
      <c r="AL143" s="1273">
        <v>7</v>
      </c>
      <c r="AM143" s="1273">
        <v>8</v>
      </c>
      <c r="AN143" s="1273">
        <v>7</v>
      </c>
      <c r="AO143" s="1273">
        <v>4</v>
      </c>
      <c r="AP143" s="1273">
        <v>1</v>
      </c>
      <c r="AQ143" s="1273">
        <v>1</v>
      </c>
      <c r="AR143" s="1450"/>
      <c r="AS143" s="1304">
        <v>616</v>
      </c>
      <c r="AT143" s="1273">
        <v>26</v>
      </c>
      <c r="AU143" s="1273">
        <v>19</v>
      </c>
      <c r="AV143" s="1273">
        <v>11</v>
      </c>
      <c r="AW143" s="1273">
        <v>37</v>
      </c>
      <c r="AX143" s="1273">
        <v>170</v>
      </c>
      <c r="AY143" s="1273">
        <v>116</v>
      </c>
      <c r="AZ143" s="1273">
        <v>81</v>
      </c>
      <c r="BA143" s="1273">
        <v>40</v>
      </c>
      <c r="BB143" s="1273">
        <v>23</v>
      </c>
      <c r="BC143" s="1273">
        <v>31</v>
      </c>
      <c r="BD143" s="1273">
        <v>11</v>
      </c>
      <c r="BE143" s="1273">
        <v>7</v>
      </c>
      <c r="BF143" s="1273">
        <v>9</v>
      </c>
      <c r="BG143" s="1273">
        <v>8</v>
      </c>
      <c r="BH143" s="1273">
        <v>9</v>
      </c>
      <c r="BI143" s="1273">
        <v>5</v>
      </c>
      <c r="BJ143" s="1273">
        <v>6</v>
      </c>
      <c r="BK143" s="1273">
        <v>5</v>
      </c>
      <c r="BL143" s="1273">
        <v>2</v>
      </c>
      <c r="BM143" s="1463"/>
    </row>
    <row r="144" spans="1:65">
      <c r="A144" s="1289">
        <v>219</v>
      </c>
      <c r="B144" s="1160" t="s">
        <v>22</v>
      </c>
      <c r="C144" s="1304">
        <v>3682</v>
      </c>
      <c r="D144" s="1273">
        <v>143</v>
      </c>
      <c r="E144" s="1273">
        <v>69</v>
      </c>
      <c r="F144" s="1273">
        <v>51</v>
      </c>
      <c r="G144" s="1273">
        <v>154</v>
      </c>
      <c r="H144" s="1273">
        <v>868</v>
      </c>
      <c r="I144" s="1273">
        <v>877</v>
      </c>
      <c r="J144" s="1273">
        <v>473</v>
      </c>
      <c r="K144" s="1273">
        <v>237</v>
      </c>
      <c r="L144" s="1273">
        <v>132</v>
      </c>
      <c r="M144" s="1273">
        <v>140</v>
      </c>
      <c r="N144" s="1273">
        <v>129</v>
      </c>
      <c r="O144" s="1273">
        <v>132</v>
      </c>
      <c r="P144" s="1273">
        <v>91</v>
      </c>
      <c r="Q144" s="1273">
        <v>52</v>
      </c>
      <c r="R144" s="1273">
        <v>45</v>
      </c>
      <c r="S144" s="1273">
        <v>37</v>
      </c>
      <c r="T144" s="1273">
        <v>22</v>
      </c>
      <c r="U144" s="1273">
        <v>19</v>
      </c>
      <c r="V144" s="1273">
        <v>11</v>
      </c>
      <c r="W144" s="1305"/>
      <c r="X144" s="1273">
        <v>1921</v>
      </c>
      <c r="Y144" s="1273">
        <v>82</v>
      </c>
      <c r="Z144" s="1273">
        <v>35</v>
      </c>
      <c r="AA144" s="1273">
        <v>24</v>
      </c>
      <c r="AB144" s="1273">
        <v>85</v>
      </c>
      <c r="AC144" s="1273">
        <v>471</v>
      </c>
      <c r="AD144" s="1273">
        <v>449</v>
      </c>
      <c r="AE144" s="1273">
        <v>252</v>
      </c>
      <c r="AF144" s="1273">
        <v>119</v>
      </c>
      <c r="AG144" s="1273">
        <v>66</v>
      </c>
      <c r="AH144" s="1273">
        <v>62</v>
      </c>
      <c r="AI144" s="1273">
        <v>59</v>
      </c>
      <c r="AJ144" s="1273">
        <v>84</v>
      </c>
      <c r="AK144" s="1273">
        <v>52</v>
      </c>
      <c r="AL144" s="1273">
        <v>24</v>
      </c>
      <c r="AM144" s="1273">
        <v>21</v>
      </c>
      <c r="AN144" s="1273">
        <v>15</v>
      </c>
      <c r="AO144" s="1273">
        <v>13</v>
      </c>
      <c r="AP144" s="1273">
        <v>3</v>
      </c>
      <c r="AQ144" s="1273">
        <v>5</v>
      </c>
      <c r="AR144" s="1450"/>
      <c r="AS144" s="1304">
        <v>1761</v>
      </c>
      <c r="AT144" s="1273">
        <v>61</v>
      </c>
      <c r="AU144" s="1273">
        <v>34</v>
      </c>
      <c r="AV144" s="1273">
        <v>27</v>
      </c>
      <c r="AW144" s="1273">
        <v>69</v>
      </c>
      <c r="AX144" s="1273">
        <v>397</v>
      </c>
      <c r="AY144" s="1273">
        <v>428</v>
      </c>
      <c r="AZ144" s="1273">
        <v>221</v>
      </c>
      <c r="BA144" s="1273">
        <v>118</v>
      </c>
      <c r="BB144" s="1273">
        <v>66</v>
      </c>
      <c r="BC144" s="1273">
        <v>78</v>
      </c>
      <c r="BD144" s="1273">
        <v>70</v>
      </c>
      <c r="BE144" s="1273">
        <v>48</v>
      </c>
      <c r="BF144" s="1273">
        <v>39</v>
      </c>
      <c r="BG144" s="1273">
        <v>28</v>
      </c>
      <c r="BH144" s="1273">
        <v>24</v>
      </c>
      <c r="BI144" s="1273">
        <v>22</v>
      </c>
      <c r="BJ144" s="1273">
        <v>9</v>
      </c>
      <c r="BK144" s="1273">
        <v>16</v>
      </c>
      <c r="BL144" s="1273">
        <v>6</v>
      </c>
      <c r="BM144" s="1463"/>
    </row>
    <row r="145" spans="1:65">
      <c r="A145" s="1289">
        <v>220</v>
      </c>
      <c r="B145" s="1160" t="s">
        <v>33</v>
      </c>
      <c r="C145" s="1304">
        <v>1124</v>
      </c>
      <c r="D145" s="1273">
        <v>43</v>
      </c>
      <c r="E145" s="1273">
        <v>29</v>
      </c>
      <c r="F145" s="1273">
        <v>7</v>
      </c>
      <c r="G145" s="1273">
        <v>59</v>
      </c>
      <c r="H145" s="1273">
        <v>266</v>
      </c>
      <c r="I145" s="1273">
        <v>223</v>
      </c>
      <c r="J145" s="1273">
        <v>137</v>
      </c>
      <c r="K145" s="1273">
        <v>114</v>
      </c>
      <c r="L145" s="1273">
        <v>59</v>
      </c>
      <c r="M145" s="1273">
        <v>45</v>
      </c>
      <c r="N145" s="1273">
        <v>45</v>
      </c>
      <c r="O145" s="1273">
        <v>26</v>
      </c>
      <c r="P145" s="1273">
        <v>9</v>
      </c>
      <c r="Q145" s="1273">
        <v>13</v>
      </c>
      <c r="R145" s="1273">
        <v>15</v>
      </c>
      <c r="S145" s="1273">
        <v>14</v>
      </c>
      <c r="T145" s="1273">
        <v>7</v>
      </c>
      <c r="U145" s="1273">
        <v>7</v>
      </c>
      <c r="V145" s="1273">
        <v>6</v>
      </c>
      <c r="W145" s="1305"/>
      <c r="X145" s="1273">
        <v>605</v>
      </c>
      <c r="Y145" s="1273">
        <v>17</v>
      </c>
      <c r="Z145" s="1273">
        <v>14</v>
      </c>
      <c r="AA145" s="1273">
        <v>3</v>
      </c>
      <c r="AB145" s="1273">
        <v>37</v>
      </c>
      <c r="AC145" s="1273">
        <v>136</v>
      </c>
      <c r="AD145" s="1273">
        <v>121</v>
      </c>
      <c r="AE145" s="1273">
        <v>66</v>
      </c>
      <c r="AF145" s="1273">
        <v>72</v>
      </c>
      <c r="AG145" s="1273">
        <v>35</v>
      </c>
      <c r="AH145" s="1273">
        <v>26</v>
      </c>
      <c r="AI145" s="1273">
        <v>25</v>
      </c>
      <c r="AJ145" s="1273">
        <v>19</v>
      </c>
      <c r="AK145" s="1273">
        <v>7</v>
      </c>
      <c r="AL145" s="1273">
        <v>6</v>
      </c>
      <c r="AM145" s="1273">
        <v>6</v>
      </c>
      <c r="AN145" s="1273">
        <v>9</v>
      </c>
      <c r="AO145" s="1273">
        <v>3</v>
      </c>
      <c r="AP145" s="1273">
        <v>2</v>
      </c>
      <c r="AQ145" s="1273">
        <v>1</v>
      </c>
      <c r="AR145" s="1450"/>
      <c r="AS145" s="1304">
        <v>519</v>
      </c>
      <c r="AT145" s="1273">
        <v>26</v>
      </c>
      <c r="AU145" s="1273">
        <v>15</v>
      </c>
      <c r="AV145" s="1273">
        <v>4</v>
      </c>
      <c r="AW145" s="1273">
        <v>22</v>
      </c>
      <c r="AX145" s="1273">
        <v>130</v>
      </c>
      <c r="AY145" s="1273">
        <v>102</v>
      </c>
      <c r="AZ145" s="1273">
        <v>71</v>
      </c>
      <c r="BA145" s="1273">
        <v>42</v>
      </c>
      <c r="BB145" s="1273">
        <v>24</v>
      </c>
      <c r="BC145" s="1273">
        <v>19</v>
      </c>
      <c r="BD145" s="1273">
        <v>20</v>
      </c>
      <c r="BE145" s="1273">
        <v>7</v>
      </c>
      <c r="BF145" s="1273">
        <v>2</v>
      </c>
      <c r="BG145" s="1273">
        <v>7</v>
      </c>
      <c r="BH145" s="1273">
        <v>9</v>
      </c>
      <c r="BI145" s="1273">
        <v>5</v>
      </c>
      <c r="BJ145" s="1273">
        <v>4</v>
      </c>
      <c r="BK145" s="1273">
        <v>5</v>
      </c>
      <c r="BL145" s="1273">
        <v>5</v>
      </c>
      <c r="BM145" s="1463"/>
    </row>
    <row r="146" spans="1:65">
      <c r="A146" s="1289">
        <v>221</v>
      </c>
      <c r="B146" s="1160" t="s">
        <v>2495</v>
      </c>
      <c r="C146" s="1304">
        <v>1058</v>
      </c>
      <c r="D146" s="1273">
        <v>69</v>
      </c>
      <c r="E146" s="1273">
        <v>19</v>
      </c>
      <c r="F146" s="1273">
        <v>12</v>
      </c>
      <c r="G146" s="1273">
        <v>79</v>
      </c>
      <c r="H146" s="1273">
        <v>227</v>
      </c>
      <c r="I146" s="1273">
        <v>185</v>
      </c>
      <c r="J146" s="1273">
        <v>127</v>
      </c>
      <c r="K146" s="1273">
        <v>63</v>
      </c>
      <c r="L146" s="1273">
        <v>57</v>
      </c>
      <c r="M146" s="1273">
        <v>52</v>
      </c>
      <c r="N146" s="1273">
        <v>26</v>
      </c>
      <c r="O146" s="1273">
        <v>27</v>
      </c>
      <c r="P146" s="1273">
        <v>28</v>
      </c>
      <c r="Q146" s="1273">
        <v>18</v>
      </c>
      <c r="R146" s="1273">
        <v>19</v>
      </c>
      <c r="S146" s="1273">
        <v>15</v>
      </c>
      <c r="T146" s="1273">
        <v>9</v>
      </c>
      <c r="U146" s="1273">
        <v>17</v>
      </c>
      <c r="V146" s="1273">
        <v>9</v>
      </c>
      <c r="W146" s="1305"/>
      <c r="X146" s="1273">
        <v>567</v>
      </c>
      <c r="Y146" s="1273">
        <v>37</v>
      </c>
      <c r="Z146" s="1273">
        <v>11</v>
      </c>
      <c r="AA146" s="1273">
        <v>8</v>
      </c>
      <c r="AB146" s="1273">
        <v>53</v>
      </c>
      <c r="AC146" s="1273">
        <v>121</v>
      </c>
      <c r="AD146" s="1273">
        <v>92</v>
      </c>
      <c r="AE146" s="1273">
        <v>71</v>
      </c>
      <c r="AF146" s="1273">
        <v>37</v>
      </c>
      <c r="AG146" s="1273">
        <v>32</v>
      </c>
      <c r="AH146" s="1273">
        <v>25</v>
      </c>
      <c r="AI146" s="1273">
        <v>14</v>
      </c>
      <c r="AJ146" s="1273">
        <v>19</v>
      </c>
      <c r="AK146" s="1273">
        <v>15</v>
      </c>
      <c r="AL146" s="1273">
        <v>9</v>
      </c>
      <c r="AM146" s="1273">
        <v>6</v>
      </c>
      <c r="AN146" s="1273">
        <v>7</v>
      </c>
      <c r="AO146" s="1273">
        <v>4</v>
      </c>
      <c r="AP146" s="1273">
        <v>5</v>
      </c>
      <c r="AQ146" s="1273">
        <v>1</v>
      </c>
      <c r="AR146" s="1450"/>
      <c r="AS146" s="1304">
        <v>491</v>
      </c>
      <c r="AT146" s="1273">
        <v>32</v>
      </c>
      <c r="AU146" s="1273">
        <v>8</v>
      </c>
      <c r="AV146" s="1273">
        <v>4</v>
      </c>
      <c r="AW146" s="1273">
        <v>26</v>
      </c>
      <c r="AX146" s="1273">
        <v>106</v>
      </c>
      <c r="AY146" s="1273">
        <v>93</v>
      </c>
      <c r="AZ146" s="1273">
        <v>56</v>
      </c>
      <c r="BA146" s="1273">
        <v>26</v>
      </c>
      <c r="BB146" s="1273">
        <v>25</v>
      </c>
      <c r="BC146" s="1273">
        <v>27</v>
      </c>
      <c r="BD146" s="1273">
        <v>12</v>
      </c>
      <c r="BE146" s="1273">
        <v>8</v>
      </c>
      <c r="BF146" s="1273">
        <v>13</v>
      </c>
      <c r="BG146" s="1273">
        <v>9</v>
      </c>
      <c r="BH146" s="1273">
        <v>13</v>
      </c>
      <c r="BI146" s="1273">
        <v>8</v>
      </c>
      <c r="BJ146" s="1273">
        <v>5</v>
      </c>
      <c r="BK146" s="1273">
        <v>12</v>
      </c>
      <c r="BL146" s="1273">
        <v>8</v>
      </c>
      <c r="BM146" s="1463"/>
    </row>
    <row r="147" spans="1:65">
      <c r="A147" s="1289">
        <v>222</v>
      </c>
      <c r="B147" s="1160" t="s">
        <v>648</v>
      </c>
      <c r="C147" s="1304">
        <v>566</v>
      </c>
      <c r="D147" s="1273">
        <v>38</v>
      </c>
      <c r="E147" s="1273">
        <v>15</v>
      </c>
      <c r="F147" s="1273">
        <v>9</v>
      </c>
      <c r="G147" s="1273">
        <v>31</v>
      </c>
      <c r="H147" s="1273">
        <v>155</v>
      </c>
      <c r="I147" s="1273">
        <v>74</v>
      </c>
      <c r="J147" s="1273">
        <v>74</v>
      </c>
      <c r="K147" s="1273">
        <v>38</v>
      </c>
      <c r="L147" s="1273">
        <v>24</v>
      </c>
      <c r="M147" s="1273">
        <v>21</v>
      </c>
      <c r="N147" s="1273">
        <v>14</v>
      </c>
      <c r="O147" s="1273">
        <v>11</v>
      </c>
      <c r="P147" s="1273">
        <v>12</v>
      </c>
      <c r="Q147" s="1273">
        <v>11</v>
      </c>
      <c r="R147" s="1273">
        <v>11</v>
      </c>
      <c r="S147" s="1273">
        <v>7</v>
      </c>
      <c r="T147" s="1273">
        <v>7</v>
      </c>
      <c r="U147" s="1273">
        <v>6</v>
      </c>
      <c r="V147" s="1273">
        <v>8</v>
      </c>
      <c r="W147" s="1305"/>
      <c r="X147" s="1273">
        <v>285</v>
      </c>
      <c r="Y147" s="1273">
        <v>12</v>
      </c>
      <c r="Z147" s="1273">
        <v>6</v>
      </c>
      <c r="AA147" s="1273">
        <v>5</v>
      </c>
      <c r="AB147" s="1273">
        <v>16</v>
      </c>
      <c r="AC147" s="1273">
        <v>82</v>
      </c>
      <c r="AD147" s="1273">
        <v>36</v>
      </c>
      <c r="AE147" s="1273">
        <v>40</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281</v>
      </c>
      <c r="AT147" s="1273">
        <v>26</v>
      </c>
      <c r="AU147" s="1273">
        <v>9</v>
      </c>
      <c r="AV147" s="1273">
        <v>4</v>
      </c>
      <c r="AW147" s="1273">
        <v>15</v>
      </c>
      <c r="AX147" s="1273">
        <v>73</v>
      </c>
      <c r="AY147" s="1273">
        <v>38</v>
      </c>
      <c r="AZ147" s="1273">
        <v>34</v>
      </c>
      <c r="BA147" s="1273">
        <v>19</v>
      </c>
      <c r="BB147" s="1273">
        <v>10</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0" t="s">
        <v>649</v>
      </c>
      <c r="C148" s="1304">
        <v>1349</v>
      </c>
      <c r="D148" s="1273">
        <v>61</v>
      </c>
      <c r="E148" s="1273">
        <v>31</v>
      </c>
      <c r="F148" s="1273">
        <v>20</v>
      </c>
      <c r="G148" s="1273">
        <v>98</v>
      </c>
      <c r="H148" s="1273">
        <v>341</v>
      </c>
      <c r="I148" s="1273">
        <v>240</v>
      </c>
      <c r="J148" s="1273">
        <v>165</v>
      </c>
      <c r="K148" s="1273">
        <v>91</v>
      </c>
      <c r="L148" s="1273">
        <v>63</v>
      </c>
      <c r="M148" s="1273">
        <v>46</v>
      </c>
      <c r="N148" s="1273">
        <v>40</v>
      </c>
      <c r="O148" s="1273">
        <v>26</v>
      </c>
      <c r="P148" s="1273">
        <v>29</v>
      </c>
      <c r="Q148" s="1273">
        <v>19</v>
      </c>
      <c r="R148" s="1273">
        <v>23</v>
      </c>
      <c r="S148" s="1273">
        <v>11</v>
      </c>
      <c r="T148" s="1273">
        <v>17</v>
      </c>
      <c r="U148" s="1273">
        <v>13</v>
      </c>
      <c r="V148" s="1273">
        <v>15</v>
      </c>
      <c r="W148" s="1305"/>
      <c r="X148" s="1273">
        <v>666</v>
      </c>
      <c r="Y148" s="1273">
        <v>32</v>
      </c>
      <c r="Z148" s="1273">
        <v>17</v>
      </c>
      <c r="AA148" s="1273">
        <v>7</v>
      </c>
      <c r="AB148" s="1273">
        <v>49</v>
      </c>
      <c r="AC148" s="1273">
        <v>162</v>
      </c>
      <c r="AD148" s="1273">
        <v>112</v>
      </c>
      <c r="AE148" s="1273">
        <v>86</v>
      </c>
      <c r="AF148" s="1273">
        <v>45</v>
      </c>
      <c r="AG148" s="1273">
        <v>38</v>
      </c>
      <c r="AH148" s="1273">
        <v>21</v>
      </c>
      <c r="AI148" s="1273">
        <v>21</v>
      </c>
      <c r="AJ148" s="1273">
        <v>14</v>
      </c>
      <c r="AK148" s="1273">
        <v>15</v>
      </c>
      <c r="AL148" s="1273">
        <v>14</v>
      </c>
      <c r="AM148" s="1273">
        <v>11</v>
      </c>
      <c r="AN148" s="1273">
        <v>6</v>
      </c>
      <c r="AO148" s="1273">
        <v>7</v>
      </c>
      <c r="AP148" s="1273">
        <v>4</v>
      </c>
      <c r="AQ148" s="1273">
        <v>5</v>
      </c>
      <c r="AR148" s="1450"/>
      <c r="AS148" s="1304">
        <v>683</v>
      </c>
      <c r="AT148" s="1273">
        <v>29</v>
      </c>
      <c r="AU148" s="1273">
        <v>14</v>
      </c>
      <c r="AV148" s="1273">
        <v>13</v>
      </c>
      <c r="AW148" s="1273">
        <v>49</v>
      </c>
      <c r="AX148" s="1273">
        <v>179</v>
      </c>
      <c r="AY148" s="1273">
        <v>128</v>
      </c>
      <c r="AZ148" s="1273">
        <v>79</v>
      </c>
      <c r="BA148" s="1273">
        <v>46</v>
      </c>
      <c r="BB148" s="1273">
        <v>25</v>
      </c>
      <c r="BC148" s="1273">
        <v>25</v>
      </c>
      <c r="BD148" s="1273">
        <v>19</v>
      </c>
      <c r="BE148" s="1273">
        <v>12</v>
      </c>
      <c r="BF148" s="1273">
        <v>14</v>
      </c>
      <c r="BG148" s="1273">
        <v>5</v>
      </c>
      <c r="BH148" s="1273">
        <v>12</v>
      </c>
      <c r="BI148" s="1273">
        <v>5</v>
      </c>
      <c r="BJ148" s="1273">
        <v>10</v>
      </c>
      <c r="BK148" s="1273">
        <v>9</v>
      </c>
      <c r="BL148" s="1273">
        <v>10</v>
      </c>
      <c r="BM148" s="1463"/>
    </row>
    <row r="149" spans="1:65">
      <c r="A149" s="1289">
        <v>224</v>
      </c>
      <c r="B149" s="1160" t="s">
        <v>650</v>
      </c>
      <c r="C149" s="1304">
        <v>1084</v>
      </c>
      <c r="D149" s="1273">
        <v>46</v>
      </c>
      <c r="E149" s="1273">
        <v>34</v>
      </c>
      <c r="F149" s="1273">
        <v>24</v>
      </c>
      <c r="G149" s="1273">
        <v>90</v>
      </c>
      <c r="H149" s="1273">
        <v>347</v>
      </c>
      <c r="I149" s="1273">
        <v>147</v>
      </c>
      <c r="J149" s="1273">
        <v>115</v>
      </c>
      <c r="K149" s="1273">
        <v>65</v>
      </c>
      <c r="L149" s="1273">
        <v>49</v>
      </c>
      <c r="M149" s="1273">
        <v>44</v>
      </c>
      <c r="N149" s="1273">
        <v>38</v>
      </c>
      <c r="O149" s="1273">
        <v>21</v>
      </c>
      <c r="P149" s="1273">
        <v>18</v>
      </c>
      <c r="Q149" s="1273">
        <v>13</v>
      </c>
      <c r="R149" s="1273">
        <v>15</v>
      </c>
      <c r="S149" s="1273">
        <v>2</v>
      </c>
      <c r="T149" s="1273">
        <v>5</v>
      </c>
      <c r="U149" s="1273">
        <v>7</v>
      </c>
      <c r="V149" s="1273">
        <v>4</v>
      </c>
      <c r="W149" s="1305"/>
      <c r="X149" s="1273">
        <v>547</v>
      </c>
      <c r="Y149" s="1273">
        <v>20</v>
      </c>
      <c r="Z149" s="1273">
        <v>17</v>
      </c>
      <c r="AA149" s="1273">
        <v>10</v>
      </c>
      <c r="AB149" s="1273">
        <v>56</v>
      </c>
      <c r="AC149" s="1273">
        <v>166</v>
      </c>
      <c r="AD149" s="1273">
        <v>78</v>
      </c>
      <c r="AE149" s="1273">
        <v>54</v>
      </c>
      <c r="AF149" s="1273">
        <v>32</v>
      </c>
      <c r="AG149" s="1273">
        <v>22</v>
      </c>
      <c r="AH149" s="1273">
        <v>27</v>
      </c>
      <c r="AI149" s="1273">
        <v>21</v>
      </c>
      <c r="AJ149" s="1273">
        <v>14</v>
      </c>
      <c r="AK149" s="1273">
        <v>10</v>
      </c>
      <c r="AL149" s="1273">
        <v>8</v>
      </c>
      <c r="AM149" s="1273">
        <v>9</v>
      </c>
      <c r="AN149" s="1273">
        <v>0</v>
      </c>
      <c r="AO149" s="1273">
        <v>3</v>
      </c>
      <c r="AP149" s="1273">
        <v>0</v>
      </c>
      <c r="AQ149" s="1273">
        <v>0</v>
      </c>
      <c r="AR149" s="1450"/>
      <c r="AS149" s="1304">
        <v>537</v>
      </c>
      <c r="AT149" s="1273">
        <v>26</v>
      </c>
      <c r="AU149" s="1273">
        <v>17</v>
      </c>
      <c r="AV149" s="1273">
        <v>14</v>
      </c>
      <c r="AW149" s="1273">
        <v>34</v>
      </c>
      <c r="AX149" s="1273">
        <v>181</v>
      </c>
      <c r="AY149" s="1273">
        <v>69</v>
      </c>
      <c r="AZ149" s="1273">
        <v>61</v>
      </c>
      <c r="BA149" s="1273">
        <v>33</v>
      </c>
      <c r="BB149" s="1273">
        <v>27</v>
      </c>
      <c r="BC149" s="1273">
        <v>17</v>
      </c>
      <c r="BD149" s="1273">
        <v>17</v>
      </c>
      <c r="BE149" s="1273">
        <v>7</v>
      </c>
      <c r="BF149" s="1273">
        <v>8</v>
      </c>
      <c r="BG149" s="1273">
        <v>5</v>
      </c>
      <c r="BH149" s="1273">
        <v>6</v>
      </c>
      <c r="BI149" s="1273">
        <v>2</v>
      </c>
      <c r="BJ149" s="1273">
        <v>2</v>
      </c>
      <c r="BK149" s="1273">
        <v>7</v>
      </c>
      <c r="BL149" s="1273">
        <v>4</v>
      </c>
      <c r="BM149" s="1463"/>
    </row>
    <row r="150" spans="1:65">
      <c r="A150" s="1289">
        <v>225</v>
      </c>
      <c r="B150" s="1160" t="s">
        <v>651</v>
      </c>
      <c r="C150" s="1304">
        <v>812</v>
      </c>
      <c r="D150" s="1273">
        <v>58</v>
      </c>
      <c r="E150" s="1273">
        <v>17</v>
      </c>
      <c r="F150" s="1273">
        <v>10</v>
      </c>
      <c r="G150" s="1273">
        <v>60</v>
      </c>
      <c r="H150" s="1273">
        <v>194</v>
      </c>
      <c r="I150" s="1273">
        <v>136</v>
      </c>
      <c r="J150" s="1273">
        <v>89</v>
      </c>
      <c r="K150" s="1273">
        <v>60</v>
      </c>
      <c r="L150" s="1273">
        <v>38</v>
      </c>
      <c r="M150" s="1273">
        <v>32</v>
      </c>
      <c r="N150" s="1273">
        <v>25</v>
      </c>
      <c r="O150" s="1273">
        <v>18</v>
      </c>
      <c r="P150" s="1273">
        <v>10</v>
      </c>
      <c r="Q150" s="1273">
        <v>11</v>
      </c>
      <c r="R150" s="1273">
        <v>9</v>
      </c>
      <c r="S150" s="1273">
        <v>8</v>
      </c>
      <c r="T150" s="1273">
        <v>13</v>
      </c>
      <c r="U150" s="1273">
        <v>13</v>
      </c>
      <c r="V150" s="1273">
        <v>11</v>
      </c>
      <c r="W150" s="1305"/>
      <c r="X150" s="1273">
        <v>418</v>
      </c>
      <c r="Y150" s="1273">
        <v>27</v>
      </c>
      <c r="Z150" s="1273">
        <v>8</v>
      </c>
      <c r="AA150" s="1273">
        <v>5</v>
      </c>
      <c r="AB150" s="1273">
        <v>32</v>
      </c>
      <c r="AC150" s="1273">
        <v>100</v>
      </c>
      <c r="AD150" s="1273">
        <v>61</v>
      </c>
      <c r="AE150" s="1273">
        <v>51</v>
      </c>
      <c r="AF150" s="1273">
        <v>36</v>
      </c>
      <c r="AG150" s="1273">
        <v>26</v>
      </c>
      <c r="AH150" s="1273">
        <v>18</v>
      </c>
      <c r="AI150" s="1273">
        <v>13</v>
      </c>
      <c r="AJ150" s="1273">
        <v>12</v>
      </c>
      <c r="AK150" s="1273">
        <v>5</v>
      </c>
      <c r="AL150" s="1273">
        <v>7</v>
      </c>
      <c r="AM150" s="1273">
        <v>6</v>
      </c>
      <c r="AN150" s="1273">
        <v>2</v>
      </c>
      <c r="AO150" s="1273">
        <v>3</v>
      </c>
      <c r="AP150" s="1273">
        <v>3</v>
      </c>
      <c r="AQ150" s="1273">
        <v>3</v>
      </c>
      <c r="AR150" s="1450"/>
      <c r="AS150" s="1304">
        <v>394</v>
      </c>
      <c r="AT150" s="1273">
        <v>31</v>
      </c>
      <c r="AU150" s="1273">
        <v>9</v>
      </c>
      <c r="AV150" s="1273">
        <v>5</v>
      </c>
      <c r="AW150" s="1273">
        <v>28</v>
      </c>
      <c r="AX150" s="1273">
        <v>94</v>
      </c>
      <c r="AY150" s="1273">
        <v>75</v>
      </c>
      <c r="AZ150" s="1273">
        <v>38</v>
      </c>
      <c r="BA150" s="1273">
        <v>24</v>
      </c>
      <c r="BB150" s="1273">
        <v>12</v>
      </c>
      <c r="BC150" s="1273">
        <v>14</v>
      </c>
      <c r="BD150" s="1273">
        <v>12</v>
      </c>
      <c r="BE150" s="1273">
        <v>6</v>
      </c>
      <c r="BF150" s="1273">
        <v>5</v>
      </c>
      <c r="BG150" s="1273">
        <v>4</v>
      </c>
      <c r="BH150" s="1273">
        <v>3</v>
      </c>
      <c r="BI150" s="1273">
        <v>6</v>
      </c>
      <c r="BJ150" s="1273">
        <v>10</v>
      </c>
      <c r="BK150" s="1273">
        <v>10</v>
      </c>
      <c r="BL150" s="1273">
        <v>8</v>
      </c>
      <c r="BM150" s="1463"/>
    </row>
    <row r="151" spans="1:65">
      <c r="A151" s="1289">
        <v>226</v>
      </c>
      <c r="B151" s="1160" t="s">
        <v>652</v>
      </c>
      <c r="C151" s="1304">
        <v>1013</v>
      </c>
      <c r="D151" s="1273">
        <v>43</v>
      </c>
      <c r="E151" s="1273">
        <v>21</v>
      </c>
      <c r="F151" s="1273">
        <v>11</v>
      </c>
      <c r="G151" s="1273">
        <v>97</v>
      </c>
      <c r="H151" s="1273">
        <v>288</v>
      </c>
      <c r="I151" s="1273">
        <v>143</v>
      </c>
      <c r="J151" s="1273">
        <v>88</v>
      </c>
      <c r="K151" s="1273">
        <v>64</v>
      </c>
      <c r="L151" s="1273">
        <v>41</v>
      </c>
      <c r="M151" s="1273">
        <v>52</v>
      </c>
      <c r="N151" s="1273">
        <v>31</v>
      </c>
      <c r="O151" s="1273">
        <v>30</v>
      </c>
      <c r="P151" s="1273">
        <v>23</v>
      </c>
      <c r="Q151" s="1273">
        <v>19</v>
      </c>
      <c r="R151" s="1273">
        <v>13</v>
      </c>
      <c r="S151" s="1273">
        <v>17</v>
      </c>
      <c r="T151" s="1273">
        <v>10</v>
      </c>
      <c r="U151" s="1273">
        <v>14</v>
      </c>
      <c r="V151" s="1273">
        <v>8</v>
      </c>
      <c r="W151" s="1305"/>
      <c r="X151" s="1273">
        <v>500</v>
      </c>
      <c r="Y151" s="1273">
        <v>19</v>
      </c>
      <c r="Z151" s="1273">
        <v>10</v>
      </c>
      <c r="AA151" s="1273">
        <v>4</v>
      </c>
      <c r="AB151" s="1273">
        <v>57</v>
      </c>
      <c r="AC151" s="1273">
        <v>133</v>
      </c>
      <c r="AD151" s="1273">
        <v>73</v>
      </c>
      <c r="AE151" s="1273">
        <v>43</v>
      </c>
      <c r="AF151" s="1273">
        <v>37</v>
      </c>
      <c r="AG151" s="1273">
        <v>22</v>
      </c>
      <c r="AH151" s="1273">
        <v>27</v>
      </c>
      <c r="AI151" s="1273">
        <v>15</v>
      </c>
      <c r="AJ151" s="1273">
        <v>14</v>
      </c>
      <c r="AK151" s="1273">
        <v>11</v>
      </c>
      <c r="AL151" s="1273">
        <v>13</v>
      </c>
      <c r="AM151" s="1273">
        <v>8</v>
      </c>
      <c r="AN151" s="1273">
        <v>6</v>
      </c>
      <c r="AO151" s="1273">
        <v>3</v>
      </c>
      <c r="AP151" s="1273">
        <v>3</v>
      </c>
      <c r="AQ151" s="1273">
        <v>2</v>
      </c>
      <c r="AR151" s="1450"/>
      <c r="AS151" s="1304">
        <v>513</v>
      </c>
      <c r="AT151" s="1273">
        <v>24</v>
      </c>
      <c r="AU151" s="1273">
        <v>11</v>
      </c>
      <c r="AV151" s="1273">
        <v>7</v>
      </c>
      <c r="AW151" s="1273">
        <v>40</v>
      </c>
      <c r="AX151" s="1273">
        <v>155</v>
      </c>
      <c r="AY151" s="1273">
        <v>70</v>
      </c>
      <c r="AZ151" s="1273">
        <v>45</v>
      </c>
      <c r="BA151" s="1273">
        <v>27</v>
      </c>
      <c r="BB151" s="1273">
        <v>19</v>
      </c>
      <c r="BC151" s="1273">
        <v>25</v>
      </c>
      <c r="BD151" s="1273">
        <v>16</v>
      </c>
      <c r="BE151" s="1273">
        <v>16</v>
      </c>
      <c r="BF151" s="1273">
        <v>12</v>
      </c>
      <c r="BG151" s="1273">
        <v>6</v>
      </c>
      <c r="BH151" s="1273">
        <v>5</v>
      </c>
      <c r="BI151" s="1273">
        <v>11</v>
      </c>
      <c r="BJ151" s="1273">
        <v>7</v>
      </c>
      <c r="BK151" s="1273">
        <v>11</v>
      </c>
      <c r="BL151" s="1273">
        <v>6</v>
      </c>
      <c r="BM151" s="1463"/>
    </row>
    <row r="152" spans="1:65">
      <c r="A152" s="1289">
        <v>227</v>
      </c>
      <c r="B152" s="1160" t="s">
        <v>653</v>
      </c>
      <c r="C152" s="1304">
        <v>819</v>
      </c>
      <c r="D152" s="1273">
        <v>29</v>
      </c>
      <c r="E152" s="1273">
        <v>16</v>
      </c>
      <c r="F152" s="1273">
        <v>17</v>
      </c>
      <c r="G152" s="1273">
        <v>67</v>
      </c>
      <c r="H152" s="1273">
        <v>244</v>
      </c>
      <c r="I152" s="1273">
        <v>159</v>
      </c>
      <c r="J152" s="1273">
        <v>63</v>
      </c>
      <c r="K152" s="1273">
        <v>41</v>
      </c>
      <c r="L152" s="1273">
        <v>34</v>
      </c>
      <c r="M152" s="1273">
        <v>32</v>
      </c>
      <c r="N152" s="1273">
        <v>24</v>
      </c>
      <c r="O152" s="1273">
        <v>23</v>
      </c>
      <c r="P152" s="1273">
        <v>10</v>
      </c>
      <c r="Q152" s="1273">
        <v>15</v>
      </c>
      <c r="R152" s="1273">
        <v>10</v>
      </c>
      <c r="S152" s="1273">
        <v>4</v>
      </c>
      <c r="T152" s="1273">
        <v>8</v>
      </c>
      <c r="U152" s="1273">
        <v>16</v>
      </c>
      <c r="V152" s="1273">
        <v>7</v>
      </c>
      <c r="W152" s="1305"/>
      <c r="X152" s="1273">
        <v>416</v>
      </c>
      <c r="Y152" s="1273">
        <v>13</v>
      </c>
      <c r="Z152" s="1273">
        <v>10</v>
      </c>
      <c r="AA152" s="1273">
        <v>8</v>
      </c>
      <c r="AB152" s="1273">
        <v>42</v>
      </c>
      <c r="AC152" s="1273">
        <v>126</v>
      </c>
      <c r="AD152" s="1273">
        <v>77</v>
      </c>
      <c r="AE152" s="1273">
        <v>35</v>
      </c>
      <c r="AF152" s="1273">
        <v>17</v>
      </c>
      <c r="AG152" s="1273">
        <v>18</v>
      </c>
      <c r="AH152" s="1273">
        <v>16</v>
      </c>
      <c r="AI152" s="1273">
        <v>11</v>
      </c>
      <c r="AJ152" s="1273">
        <v>12</v>
      </c>
      <c r="AK152" s="1273">
        <v>5</v>
      </c>
      <c r="AL152" s="1273">
        <v>10</v>
      </c>
      <c r="AM152" s="1273">
        <v>4</v>
      </c>
      <c r="AN152" s="1273">
        <v>2</v>
      </c>
      <c r="AO152" s="1273">
        <v>6</v>
      </c>
      <c r="AP152" s="1273">
        <v>2</v>
      </c>
      <c r="AQ152" s="1273">
        <v>2</v>
      </c>
      <c r="AR152" s="1450"/>
      <c r="AS152" s="1304">
        <v>403</v>
      </c>
      <c r="AT152" s="1273">
        <v>16</v>
      </c>
      <c r="AU152" s="1273">
        <v>6</v>
      </c>
      <c r="AV152" s="1273">
        <v>9</v>
      </c>
      <c r="AW152" s="1273">
        <v>25</v>
      </c>
      <c r="AX152" s="1273">
        <v>118</v>
      </c>
      <c r="AY152" s="1273">
        <v>82</v>
      </c>
      <c r="AZ152" s="1273">
        <v>28</v>
      </c>
      <c r="BA152" s="1273">
        <v>24</v>
      </c>
      <c r="BB152" s="1273">
        <v>16</v>
      </c>
      <c r="BC152" s="1273">
        <v>16</v>
      </c>
      <c r="BD152" s="1273">
        <v>13</v>
      </c>
      <c r="BE152" s="1273">
        <v>11</v>
      </c>
      <c r="BF152" s="1273">
        <v>5</v>
      </c>
      <c r="BG152" s="1273">
        <v>5</v>
      </c>
      <c r="BH152" s="1273">
        <v>6</v>
      </c>
      <c r="BI152" s="1273">
        <v>2</v>
      </c>
      <c r="BJ152" s="1273">
        <v>2</v>
      </c>
      <c r="BK152" s="1273">
        <v>14</v>
      </c>
      <c r="BL152" s="1273">
        <v>5</v>
      </c>
      <c r="BM152" s="1463"/>
    </row>
    <row r="153" spans="1:65">
      <c r="A153" s="1289">
        <v>228</v>
      </c>
      <c r="B153" s="1160" t="s">
        <v>654</v>
      </c>
      <c r="C153" s="1304">
        <v>1483</v>
      </c>
      <c r="D153" s="1273">
        <v>100</v>
      </c>
      <c r="E153" s="1273">
        <v>39</v>
      </c>
      <c r="F153" s="1273">
        <v>22</v>
      </c>
      <c r="G153" s="1273">
        <v>73</v>
      </c>
      <c r="H153" s="1273">
        <v>317</v>
      </c>
      <c r="I153" s="1273">
        <v>266</v>
      </c>
      <c r="J153" s="1273">
        <v>173</v>
      </c>
      <c r="K153" s="1273">
        <v>126</v>
      </c>
      <c r="L153" s="1273">
        <v>81</v>
      </c>
      <c r="M153" s="1273">
        <v>73</v>
      </c>
      <c r="N153" s="1273">
        <v>72</v>
      </c>
      <c r="O153" s="1273">
        <v>41</v>
      </c>
      <c r="P153" s="1273">
        <v>39</v>
      </c>
      <c r="Q153" s="1273">
        <v>18</v>
      </c>
      <c r="R153" s="1273">
        <v>8</v>
      </c>
      <c r="S153" s="1273">
        <v>10</v>
      </c>
      <c r="T153" s="1273">
        <v>10</v>
      </c>
      <c r="U153" s="1273">
        <v>6</v>
      </c>
      <c r="V153" s="1273">
        <v>9</v>
      </c>
      <c r="W153" s="1305"/>
      <c r="X153" s="1273">
        <v>810</v>
      </c>
      <c r="Y153" s="1273">
        <v>47</v>
      </c>
      <c r="Z153" s="1273">
        <v>22</v>
      </c>
      <c r="AA153" s="1273">
        <v>12</v>
      </c>
      <c r="AB153" s="1273">
        <v>34</v>
      </c>
      <c r="AC153" s="1273">
        <v>162</v>
      </c>
      <c r="AD153" s="1273">
        <v>142</v>
      </c>
      <c r="AE153" s="1273">
        <v>108</v>
      </c>
      <c r="AF153" s="1273">
        <v>68</v>
      </c>
      <c r="AG153" s="1273">
        <v>53</v>
      </c>
      <c r="AH153" s="1273">
        <v>40</v>
      </c>
      <c r="AI153" s="1273">
        <v>46</v>
      </c>
      <c r="AJ153" s="1273">
        <v>22</v>
      </c>
      <c r="AK153" s="1273">
        <v>27</v>
      </c>
      <c r="AL153" s="1273">
        <v>12</v>
      </c>
      <c r="AM153" s="1273">
        <v>4</v>
      </c>
      <c r="AN153" s="1273">
        <v>4</v>
      </c>
      <c r="AO153" s="1273">
        <v>3</v>
      </c>
      <c r="AP153" s="1273">
        <v>2</v>
      </c>
      <c r="AQ153" s="1273">
        <v>2</v>
      </c>
      <c r="AR153" s="1450"/>
      <c r="AS153" s="1304">
        <v>673</v>
      </c>
      <c r="AT153" s="1273">
        <v>53</v>
      </c>
      <c r="AU153" s="1273">
        <v>17</v>
      </c>
      <c r="AV153" s="1273">
        <v>10</v>
      </c>
      <c r="AW153" s="1273">
        <v>39</v>
      </c>
      <c r="AX153" s="1273">
        <v>155</v>
      </c>
      <c r="AY153" s="1273">
        <v>124</v>
      </c>
      <c r="AZ153" s="1273">
        <v>65</v>
      </c>
      <c r="BA153" s="1273">
        <v>58</v>
      </c>
      <c r="BB153" s="1273">
        <v>28</v>
      </c>
      <c r="BC153" s="1273">
        <v>33</v>
      </c>
      <c r="BD153" s="1273">
        <v>26</v>
      </c>
      <c r="BE153" s="1273">
        <v>19</v>
      </c>
      <c r="BF153" s="1273">
        <v>12</v>
      </c>
      <c r="BG153" s="1273">
        <v>6</v>
      </c>
      <c r="BH153" s="1273">
        <v>4</v>
      </c>
      <c r="BI153" s="1273">
        <v>6</v>
      </c>
      <c r="BJ153" s="1273">
        <v>7</v>
      </c>
      <c r="BK153" s="1273">
        <v>4</v>
      </c>
      <c r="BL153" s="1273">
        <v>7</v>
      </c>
      <c r="BM153" s="1463"/>
    </row>
    <row r="154" spans="1:65">
      <c r="A154" s="1289">
        <v>229</v>
      </c>
      <c r="B154" s="1160" t="s">
        <v>655</v>
      </c>
      <c r="C154" s="1304">
        <v>1893</v>
      </c>
      <c r="D154" s="1273">
        <v>97</v>
      </c>
      <c r="E154" s="1273">
        <v>56</v>
      </c>
      <c r="F154" s="1273">
        <v>32</v>
      </c>
      <c r="G154" s="1273">
        <v>110</v>
      </c>
      <c r="H154" s="1273">
        <v>461</v>
      </c>
      <c r="I154" s="1273">
        <v>369</v>
      </c>
      <c r="J154" s="1273">
        <v>202</v>
      </c>
      <c r="K154" s="1273">
        <v>140</v>
      </c>
      <c r="L154" s="1273">
        <v>86</v>
      </c>
      <c r="M154" s="1273">
        <v>75</v>
      </c>
      <c r="N154" s="1273">
        <v>49</v>
      </c>
      <c r="O154" s="1273">
        <v>41</v>
      </c>
      <c r="P154" s="1273">
        <v>53</v>
      </c>
      <c r="Q154" s="1273">
        <v>16</v>
      </c>
      <c r="R154" s="1273">
        <v>33</v>
      </c>
      <c r="S154" s="1273">
        <v>18</v>
      </c>
      <c r="T154" s="1273">
        <v>17</v>
      </c>
      <c r="U154" s="1273">
        <v>23</v>
      </c>
      <c r="V154" s="1273">
        <v>15</v>
      </c>
      <c r="W154" s="1305"/>
      <c r="X154" s="1273">
        <v>964</v>
      </c>
      <c r="Y154" s="1273">
        <v>47</v>
      </c>
      <c r="Z154" s="1273">
        <v>30</v>
      </c>
      <c r="AA154" s="1273">
        <v>11</v>
      </c>
      <c r="AB154" s="1273">
        <v>70</v>
      </c>
      <c r="AC154" s="1273">
        <v>224</v>
      </c>
      <c r="AD154" s="1273">
        <v>195</v>
      </c>
      <c r="AE154" s="1273">
        <v>102</v>
      </c>
      <c r="AF154" s="1273">
        <v>71</v>
      </c>
      <c r="AG154" s="1273">
        <v>55</v>
      </c>
      <c r="AH154" s="1273">
        <v>45</v>
      </c>
      <c r="AI154" s="1273">
        <v>22</v>
      </c>
      <c r="AJ154" s="1273">
        <v>19</v>
      </c>
      <c r="AK154" s="1273">
        <v>28</v>
      </c>
      <c r="AL154" s="1273">
        <v>8</v>
      </c>
      <c r="AM154" s="1273">
        <v>15</v>
      </c>
      <c r="AN154" s="1273">
        <v>10</v>
      </c>
      <c r="AO154" s="1273">
        <v>4</v>
      </c>
      <c r="AP154" s="1273">
        <v>6</v>
      </c>
      <c r="AQ154" s="1273">
        <v>2</v>
      </c>
      <c r="AR154" s="1450"/>
      <c r="AS154" s="1304">
        <v>929</v>
      </c>
      <c r="AT154" s="1273">
        <v>50</v>
      </c>
      <c r="AU154" s="1273">
        <v>26</v>
      </c>
      <c r="AV154" s="1273">
        <v>21</v>
      </c>
      <c r="AW154" s="1273">
        <v>40</v>
      </c>
      <c r="AX154" s="1273">
        <v>237</v>
      </c>
      <c r="AY154" s="1273">
        <v>174</v>
      </c>
      <c r="AZ154" s="1273">
        <v>100</v>
      </c>
      <c r="BA154" s="1273">
        <v>69</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0" t="s">
        <v>23</v>
      </c>
      <c r="C155" s="1304">
        <v>816</v>
      </c>
      <c r="D155" s="1273">
        <v>32</v>
      </c>
      <c r="E155" s="1273">
        <v>15</v>
      </c>
      <c r="F155" s="1273">
        <v>11</v>
      </c>
      <c r="G155" s="1273">
        <v>63</v>
      </c>
      <c r="H155" s="1273">
        <v>198</v>
      </c>
      <c r="I155" s="1273">
        <v>133</v>
      </c>
      <c r="J155" s="1273">
        <v>78</v>
      </c>
      <c r="K155" s="1273">
        <v>61</v>
      </c>
      <c r="L155" s="1273">
        <v>29</v>
      </c>
      <c r="M155" s="1273">
        <v>37</v>
      </c>
      <c r="N155" s="1273">
        <v>31</v>
      </c>
      <c r="O155" s="1273">
        <v>24</v>
      </c>
      <c r="P155" s="1273">
        <v>21</v>
      </c>
      <c r="Q155" s="1273">
        <v>21</v>
      </c>
      <c r="R155" s="1273">
        <v>18</v>
      </c>
      <c r="S155" s="1273">
        <v>18</v>
      </c>
      <c r="T155" s="1273">
        <v>6</v>
      </c>
      <c r="U155" s="1273">
        <v>7</v>
      </c>
      <c r="V155" s="1273">
        <v>13</v>
      </c>
      <c r="W155" s="1305"/>
      <c r="X155" s="1273">
        <v>421</v>
      </c>
      <c r="Y155" s="1273">
        <v>15</v>
      </c>
      <c r="Z155" s="1273">
        <v>10</v>
      </c>
      <c r="AA155" s="1273">
        <v>8</v>
      </c>
      <c r="AB155" s="1273">
        <v>30</v>
      </c>
      <c r="AC155" s="1273">
        <v>112</v>
      </c>
      <c r="AD155" s="1273">
        <v>68</v>
      </c>
      <c r="AE155" s="1273">
        <v>35</v>
      </c>
      <c r="AF155" s="1273">
        <v>34</v>
      </c>
      <c r="AG155" s="1273">
        <v>12</v>
      </c>
      <c r="AH155" s="1273">
        <v>18</v>
      </c>
      <c r="AI155" s="1273">
        <v>17</v>
      </c>
      <c r="AJ155" s="1273">
        <v>17</v>
      </c>
      <c r="AK155" s="1273">
        <v>11</v>
      </c>
      <c r="AL155" s="1273">
        <v>9</v>
      </c>
      <c r="AM155" s="1273">
        <v>7</v>
      </c>
      <c r="AN155" s="1273">
        <v>11</v>
      </c>
      <c r="AO155" s="1273">
        <v>2</v>
      </c>
      <c r="AP155" s="1273">
        <v>2</v>
      </c>
      <c r="AQ155" s="1273">
        <v>3</v>
      </c>
      <c r="AR155" s="1450"/>
      <c r="AS155" s="1304">
        <v>395</v>
      </c>
      <c r="AT155" s="1273">
        <v>17</v>
      </c>
      <c r="AU155" s="1273">
        <v>5</v>
      </c>
      <c r="AV155" s="1273">
        <v>3</v>
      </c>
      <c r="AW155" s="1273">
        <v>33</v>
      </c>
      <c r="AX155" s="1273">
        <v>86</v>
      </c>
      <c r="AY155" s="1273">
        <v>65</v>
      </c>
      <c r="AZ155" s="1273">
        <v>43</v>
      </c>
      <c r="BA155" s="1273">
        <v>27</v>
      </c>
      <c r="BB155" s="1273">
        <v>17</v>
      </c>
      <c r="BC155" s="1273">
        <v>19</v>
      </c>
      <c r="BD155" s="1273">
        <v>14</v>
      </c>
      <c r="BE155" s="1273">
        <v>7</v>
      </c>
      <c r="BF155" s="1273">
        <v>10</v>
      </c>
      <c r="BG155" s="1273">
        <v>12</v>
      </c>
      <c r="BH155" s="1273">
        <v>11</v>
      </c>
      <c r="BI155" s="1273">
        <v>7</v>
      </c>
      <c r="BJ155" s="1273">
        <v>4</v>
      </c>
      <c r="BK155" s="1273">
        <v>5</v>
      </c>
      <c r="BL155" s="1273">
        <v>10</v>
      </c>
      <c r="BM155" s="1463"/>
    </row>
    <row r="156" spans="1:65">
      <c r="A156" s="1289">
        <v>365</v>
      </c>
      <c r="B156" s="1160" t="s">
        <v>656</v>
      </c>
      <c r="C156" s="1304">
        <v>478</v>
      </c>
      <c r="D156" s="1273">
        <v>15</v>
      </c>
      <c r="E156" s="1273">
        <v>13</v>
      </c>
      <c r="F156" s="1273">
        <v>5</v>
      </c>
      <c r="G156" s="1273">
        <v>48</v>
      </c>
      <c r="H156" s="1273">
        <v>154</v>
      </c>
      <c r="I156" s="1273">
        <v>91</v>
      </c>
      <c r="J156" s="1273">
        <v>36</v>
      </c>
      <c r="K156" s="1273">
        <v>27</v>
      </c>
      <c r="L156" s="1273">
        <v>18</v>
      </c>
      <c r="M156" s="1273">
        <v>23</v>
      </c>
      <c r="N156" s="1273">
        <v>15</v>
      </c>
      <c r="O156" s="1273">
        <v>11</v>
      </c>
      <c r="P156" s="1273">
        <v>3</v>
      </c>
      <c r="Q156" s="1273">
        <v>5</v>
      </c>
      <c r="R156" s="1273">
        <v>3</v>
      </c>
      <c r="S156" s="1273">
        <v>5</v>
      </c>
      <c r="T156" s="1273">
        <v>2</v>
      </c>
      <c r="U156" s="1273">
        <v>2</v>
      </c>
      <c r="V156" s="1273">
        <v>2</v>
      </c>
      <c r="W156" s="1305"/>
      <c r="X156" s="1273">
        <v>237</v>
      </c>
      <c r="Y156" s="1273">
        <v>7</v>
      </c>
      <c r="Z156" s="1273">
        <v>4</v>
      </c>
      <c r="AA156" s="1273">
        <v>2</v>
      </c>
      <c r="AB156" s="1273">
        <v>31</v>
      </c>
      <c r="AC156" s="1273">
        <v>74</v>
      </c>
      <c r="AD156" s="1273">
        <v>47</v>
      </c>
      <c r="AE156" s="1273">
        <v>16</v>
      </c>
      <c r="AF156" s="1273">
        <v>14</v>
      </c>
      <c r="AG156" s="1273">
        <v>8</v>
      </c>
      <c r="AH156" s="1273">
        <v>11</v>
      </c>
      <c r="AI156" s="1273">
        <v>8</v>
      </c>
      <c r="AJ156" s="1273">
        <v>6</v>
      </c>
      <c r="AK156" s="1273">
        <v>0</v>
      </c>
      <c r="AL156" s="1273">
        <v>3</v>
      </c>
      <c r="AM156" s="1273">
        <v>1</v>
      </c>
      <c r="AN156" s="1273">
        <v>2</v>
      </c>
      <c r="AO156" s="1273">
        <v>2</v>
      </c>
      <c r="AP156" s="1273">
        <v>0</v>
      </c>
      <c r="AQ156" s="1273">
        <v>1</v>
      </c>
      <c r="AR156" s="1450"/>
      <c r="AS156" s="1304">
        <v>241</v>
      </c>
      <c r="AT156" s="1273">
        <v>8</v>
      </c>
      <c r="AU156" s="1273">
        <v>9</v>
      </c>
      <c r="AV156" s="1273">
        <v>3</v>
      </c>
      <c r="AW156" s="1273">
        <v>17</v>
      </c>
      <c r="AX156" s="1273">
        <v>80</v>
      </c>
      <c r="AY156" s="1273">
        <v>44</v>
      </c>
      <c r="AZ156" s="1273">
        <v>20</v>
      </c>
      <c r="BA156" s="1273">
        <v>13</v>
      </c>
      <c r="BB156" s="1273">
        <v>10</v>
      </c>
      <c r="BC156" s="1273">
        <v>12</v>
      </c>
      <c r="BD156" s="1273">
        <v>7</v>
      </c>
      <c r="BE156" s="1273">
        <v>5</v>
      </c>
      <c r="BF156" s="1273">
        <v>3</v>
      </c>
      <c r="BG156" s="1273">
        <v>2</v>
      </c>
      <c r="BH156" s="1273">
        <v>2</v>
      </c>
      <c r="BI156" s="1273">
        <v>3</v>
      </c>
      <c r="BJ156" s="1273">
        <v>0</v>
      </c>
      <c r="BK156" s="1273">
        <v>2</v>
      </c>
      <c r="BL156" s="1273">
        <v>1</v>
      </c>
      <c r="BM156" s="1463"/>
    </row>
    <row r="157" spans="1:65">
      <c r="A157" s="1289">
        <v>381</v>
      </c>
      <c r="B157" s="1160" t="s">
        <v>27</v>
      </c>
      <c r="C157" s="1304">
        <v>789</v>
      </c>
      <c r="D157" s="1273">
        <v>41</v>
      </c>
      <c r="E157" s="1273">
        <v>26</v>
      </c>
      <c r="F157" s="1273">
        <v>11</v>
      </c>
      <c r="G157" s="1273">
        <v>37</v>
      </c>
      <c r="H157" s="1273">
        <v>169</v>
      </c>
      <c r="I157" s="1273">
        <v>144</v>
      </c>
      <c r="J157" s="1273">
        <v>97</v>
      </c>
      <c r="K157" s="1273">
        <v>55</v>
      </c>
      <c r="L157" s="1273">
        <v>37</v>
      </c>
      <c r="M157" s="1273">
        <v>43</v>
      </c>
      <c r="N157" s="1273">
        <v>30</v>
      </c>
      <c r="O157" s="1273">
        <v>29</v>
      </c>
      <c r="P157" s="1273">
        <v>11</v>
      </c>
      <c r="Q157" s="1273">
        <v>11</v>
      </c>
      <c r="R157" s="1273">
        <v>17</v>
      </c>
      <c r="S157" s="1273">
        <v>14</v>
      </c>
      <c r="T157" s="1273">
        <v>10</v>
      </c>
      <c r="U157" s="1273">
        <v>4</v>
      </c>
      <c r="V157" s="1273">
        <v>3</v>
      </c>
      <c r="W157" s="1305"/>
      <c r="X157" s="1273">
        <v>396</v>
      </c>
      <c r="Y157" s="1273">
        <v>19</v>
      </c>
      <c r="Z157" s="1273">
        <v>13</v>
      </c>
      <c r="AA157" s="1273">
        <v>5</v>
      </c>
      <c r="AB157" s="1273">
        <v>18</v>
      </c>
      <c r="AC157" s="1273">
        <v>85</v>
      </c>
      <c r="AD157" s="1273">
        <v>69</v>
      </c>
      <c r="AE157" s="1273">
        <v>47</v>
      </c>
      <c r="AF157" s="1273">
        <v>27</v>
      </c>
      <c r="AG157" s="1273">
        <v>16</v>
      </c>
      <c r="AH157" s="1273">
        <v>28</v>
      </c>
      <c r="AI157" s="1273">
        <v>16</v>
      </c>
      <c r="AJ157" s="1273">
        <v>21</v>
      </c>
      <c r="AK157" s="1273">
        <v>5</v>
      </c>
      <c r="AL157" s="1273">
        <v>6</v>
      </c>
      <c r="AM157" s="1273">
        <v>11</v>
      </c>
      <c r="AN157" s="1273">
        <v>6</v>
      </c>
      <c r="AO157" s="1273">
        <v>2</v>
      </c>
      <c r="AP157" s="1273">
        <v>2</v>
      </c>
      <c r="AQ157" s="1273">
        <v>0</v>
      </c>
      <c r="AR157" s="1450"/>
      <c r="AS157" s="1304">
        <v>393</v>
      </c>
      <c r="AT157" s="1273">
        <v>22</v>
      </c>
      <c r="AU157" s="1273">
        <v>13</v>
      </c>
      <c r="AV157" s="1273">
        <v>6</v>
      </c>
      <c r="AW157" s="1273">
        <v>19</v>
      </c>
      <c r="AX157" s="1273">
        <v>84</v>
      </c>
      <c r="AY157" s="1273">
        <v>75</v>
      </c>
      <c r="AZ157" s="1273">
        <v>50</v>
      </c>
      <c r="BA157" s="1273">
        <v>28</v>
      </c>
      <c r="BB157" s="1273">
        <v>21</v>
      </c>
      <c r="BC157" s="1273">
        <v>15</v>
      </c>
      <c r="BD157" s="1273">
        <v>14</v>
      </c>
      <c r="BE157" s="1273">
        <v>8</v>
      </c>
      <c r="BF157" s="1273">
        <v>6</v>
      </c>
      <c r="BG157" s="1273">
        <v>5</v>
      </c>
      <c r="BH157" s="1273">
        <v>6</v>
      </c>
      <c r="BI157" s="1273">
        <v>8</v>
      </c>
      <c r="BJ157" s="1273">
        <v>8</v>
      </c>
      <c r="BK157" s="1273">
        <v>2</v>
      </c>
      <c r="BL157" s="1273">
        <v>3</v>
      </c>
      <c r="BM157" s="1463"/>
    </row>
    <row r="158" spans="1:65" ht="12.75" customHeight="1">
      <c r="A158" s="1289">
        <v>382</v>
      </c>
      <c r="B158" s="1160" t="s">
        <v>28</v>
      </c>
      <c r="C158" s="1304">
        <v>1103</v>
      </c>
      <c r="D158" s="1273">
        <v>66</v>
      </c>
      <c r="E158" s="1273">
        <v>30</v>
      </c>
      <c r="F158" s="1273">
        <v>15</v>
      </c>
      <c r="G158" s="1273">
        <v>44</v>
      </c>
      <c r="H158" s="1273">
        <v>240</v>
      </c>
      <c r="I158" s="1273">
        <v>217</v>
      </c>
      <c r="J158" s="1273">
        <v>128</v>
      </c>
      <c r="K158" s="1273">
        <v>82</v>
      </c>
      <c r="L158" s="1273">
        <v>56</v>
      </c>
      <c r="M158" s="1273">
        <v>48</v>
      </c>
      <c r="N158" s="1273">
        <v>34</v>
      </c>
      <c r="O158" s="1273">
        <v>37</v>
      </c>
      <c r="P158" s="1273">
        <v>18</v>
      </c>
      <c r="Q158" s="1273">
        <v>25</v>
      </c>
      <c r="R158" s="1273">
        <v>19</v>
      </c>
      <c r="S158" s="1273">
        <v>17</v>
      </c>
      <c r="T158" s="1273">
        <v>12</v>
      </c>
      <c r="U158" s="1273">
        <v>10</v>
      </c>
      <c r="V158" s="1273">
        <v>5</v>
      </c>
      <c r="W158" s="1305"/>
      <c r="X158" s="1273">
        <v>593</v>
      </c>
      <c r="Y158" s="1273">
        <v>29</v>
      </c>
      <c r="Z158" s="1273">
        <v>20</v>
      </c>
      <c r="AA158" s="1273">
        <v>7</v>
      </c>
      <c r="AB158" s="1273">
        <v>25</v>
      </c>
      <c r="AC158" s="1273">
        <v>133</v>
      </c>
      <c r="AD158" s="1273">
        <v>125</v>
      </c>
      <c r="AE158" s="1273">
        <v>66</v>
      </c>
      <c r="AF158" s="1273">
        <v>50</v>
      </c>
      <c r="AG158" s="1273">
        <v>32</v>
      </c>
      <c r="AH158" s="1273">
        <v>28</v>
      </c>
      <c r="AI158" s="1273">
        <v>21</v>
      </c>
      <c r="AJ158" s="1273">
        <v>14</v>
      </c>
      <c r="AK158" s="1273">
        <v>9</v>
      </c>
      <c r="AL158" s="1273">
        <v>11</v>
      </c>
      <c r="AM158" s="1273">
        <v>8</v>
      </c>
      <c r="AN158" s="1273">
        <v>10</v>
      </c>
      <c r="AO158" s="1273">
        <v>3</v>
      </c>
      <c r="AP158" s="1273">
        <v>2</v>
      </c>
      <c r="AQ158" s="1273">
        <v>0</v>
      </c>
      <c r="AR158" s="1450"/>
      <c r="AS158" s="1304">
        <v>510</v>
      </c>
      <c r="AT158" s="1273">
        <v>37</v>
      </c>
      <c r="AU158" s="1273">
        <v>10</v>
      </c>
      <c r="AV158" s="1273">
        <v>8</v>
      </c>
      <c r="AW158" s="1273">
        <v>19</v>
      </c>
      <c r="AX158" s="1273">
        <v>107</v>
      </c>
      <c r="AY158" s="1273">
        <v>92</v>
      </c>
      <c r="AZ158" s="1273">
        <v>62</v>
      </c>
      <c r="BA158" s="1273">
        <v>32</v>
      </c>
      <c r="BB158" s="1273">
        <v>24</v>
      </c>
      <c r="BC158" s="1273">
        <v>20</v>
      </c>
      <c r="BD158" s="1273">
        <v>13</v>
      </c>
      <c r="BE158" s="1273">
        <v>23</v>
      </c>
      <c r="BF158" s="1273">
        <v>9</v>
      </c>
      <c r="BG158" s="1273">
        <v>14</v>
      </c>
      <c r="BH158" s="1273">
        <v>11</v>
      </c>
      <c r="BI158" s="1273">
        <v>7</v>
      </c>
      <c r="BJ158" s="1273">
        <v>9</v>
      </c>
      <c r="BK158" s="1273">
        <v>8</v>
      </c>
      <c r="BL158" s="1273">
        <v>5</v>
      </c>
      <c r="BM158" s="1463"/>
    </row>
    <row r="159" spans="1:65">
      <c r="A159" s="1289">
        <v>442</v>
      </c>
      <c r="B159" s="1160" t="s">
        <v>38</v>
      </c>
      <c r="C159" s="1304">
        <v>305</v>
      </c>
      <c r="D159" s="1273">
        <v>12</v>
      </c>
      <c r="E159" s="1273">
        <v>7</v>
      </c>
      <c r="F159" s="1273">
        <v>10</v>
      </c>
      <c r="G159" s="1273">
        <v>33</v>
      </c>
      <c r="H159" s="1273">
        <v>79</v>
      </c>
      <c r="I159" s="1273">
        <v>46</v>
      </c>
      <c r="J159" s="1273">
        <v>20</v>
      </c>
      <c r="K159" s="1273">
        <v>19</v>
      </c>
      <c r="L159" s="1273">
        <v>18</v>
      </c>
      <c r="M159" s="1273">
        <v>18</v>
      </c>
      <c r="N159" s="1273">
        <v>14</v>
      </c>
      <c r="O159" s="1273">
        <v>5</v>
      </c>
      <c r="P159" s="1273">
        <v>2</v>
      </c>
      <c r="Q159" s="1273">
        <v>5</v>
      </c>
      <c r="R159" s="1273">
        <v>3</v>
      </c>
      <c r="S159" s="1273">
        <v>6</v>
      </c>
      <c r="T159" s="1273">
        <v>4</v>
      </c>
      <c r="U159" s="1273">
        <v>2</v>
      </c>
      <c r="V159" s="1273">
        <v>2</v>
      </c>
      <c r="W159" s="1305"/>
      <c r="X159" s="1273">
        <v>158</v>
      </c>
      <c r="Y159" s="1273">
        <v>8</v>
      </c>
      <c r="Z159" s="1273">
        <v>6</v>
      </c>
      <c r="AA159" s="1273">
        <v>6</v>
      </c>
      <c r="AB159" s="1273">
        <v>20</v>
      </c>
      <c r="AC159" s="1273">
        <v>38</v>
      </c>
      <c r="AD159" s="1273">
        <v>25</v>
      </c>
      <c r="AE159" s="1273">
        <v>11</v>
      </c>
      <c r="AF159" s="1273">
        <v>11</v>
      </c>
      <c r="AG159" s="1273">
        <v>8</v>
      </c>
      <c r="AH159" s="1273">
        <v>4</v>
      </c>
      <c r="AI159" s="1273">
        <v>7</v>
      </c>
      <c r="AJ159" s="1273">
        <v>4</v>
      </c>
      <c r="AK159" s="1273">
        <v>2</v>
      </c>
      <c r="AL159" s="1273">
        <v>1</v>
      </c>
      <c r="AM159" s="1273">
        <v>2</v>
      </c>
      <c r="AN159" s="1273">
        <v>2</v>
      </c>
      <c r="AO159" s="1273">
        <v>3</v>
      </c>
      <c r="AP159" s="1273">
        <v>0</v>
      </c>
      <c r="AQ159" s="1273">
        <v>0</v>
      </c>
      <c r="AR159" s="1450"/>
      <c r="AS159" s="1304">
        <v>147</v>
      </c>
      <c r="AT159" s="1273">
        <v>4</v>
      </c>
      <c r="AU159" s="1273">
        <v>1</v>
      </c>
      <c r="AV159" s="1273">
        <v>4</v>
      </c>
      <c r="AW159" s="1273">
        <v>13</v>
      </c>
      <c r="AX159" s="1273">
        <v>41</v>
      </c>
      <c r="AY159" s="1273">
        <v>21</v>
      </c>
      <c r="AZ159" s="1273">
        <v>9</v>
      </c>
      <c r="BA159" s="1273">
        <v>8</v>
      </c>
      <c r="BB159" s="1273">
        <v>10</v>
      </c>
      <c r="BC159" s="1273">
        <v>14</v>
      </c>
      <c r="BD159" s="1273">
        <v>7</v>
      </c>
      <c r="BE159" s="1273">
        <v>1</v>
      </c>
      <c r="BF159" s="1273">
        <v>0</v>
      </c>
      <c r="BG159" s="1273">
        <v>4</v>
      </c>
      <c r="BH159" s="1273">
        <v>1</v>
      </c>
      <c r="BI159" s="1273">
        <v>4</v>
      </c>
      <c r="BJ159" s="1273">
        <v>1</v>
      </c>
      <c r="BK159" s="1273">
        <v>2</v>
      </c>
      <c r="BL159" s="1273">
        <v>2</v>
      </c>
      <c r="BM159" s="1463"/>
    </row>
    <row r="160" spans="1:65">
      <c r="A160" s="1289">
        <v>443</v>
      </c>
      <c r="B160" s="1160" t="s">
        <v>39</v>
      </c>
      <c r="C160" s="1304">
        <v>550</v>
      </c>
      <c r="D160" s="1273">
        <v>31</v>
      </c>
      <c r="E160" s="1273">
        <v>10</v>
      </c>
      <c r="F160" s="1273">
        <v>8</v>
      </c>
      <c r="G160" s="1273">
        <v>34</v>
      </c>
      <c r="H160" s="1273">
        <v>117</v>
      </c>
      <c r="I160" s="1273">
        <v>127</v>
      </c>
      <c r="J160" s="1273">
        <v>68</v>
      </c>
      <c r="K160" s="1273">
        <v>45</v>
      </c>
      <c r="L160" s="1273">
        <v>27</v>
      </c>
      <c r="M160" s="1273">
        <v>15</v>
      </c>
      <c r="N160" s="1273">
        <v>8</v>
      </c>
      <c r="O160" s="1273">
        <v>21</v>
      </c>
      <c r="P160" s="1273">
        <v>12</v>
      </c>
      <c r="Q160" s="1273">
        <v>8</v>
      </c>
      <c r="R160" s="1273">
        <v>4</v>
      </c>
      <c r="S160" s="1273">
        <v>5</v>
      </c>
      <c r="T160" s="1273">
        <v>4</v>
      </c>
      <c r="U160" s="1273">
        <v>4</v>
      </c>
      <c r="V160" s="1273">
        <v>2</v>
      </c>
      <c r="W160" s="1305"/>
      <c r="X160" s="1273">
        <v>288</v>
      </c>
      <c r="Y160" s="1273">
        <v>16</v>
      </c>
      <c r="Z160" s="1273">
        <v>4</v>
      </c>
      <c r="AA160" s="1273">
        <v>5</v>
      </c>
      <c r="AB160" s="1273">
        <v>19</v>
      </c>
      <c r="AC160" s="1273">
        <v>57</v>
      </c>
      <c r="AD160" s="1273">
        <v>67</v>
      </c>
      <c r="AE160" s="1273">
        <v>36</v>
      </c>
      <c r="AF160" s="1273">
        <v>20</v>
      </c>
      <c r="AG160" s="1273">
        <v>17</v>
      </c>
      <c r="AH160" s="1273">
        <v>10</v>
      </c>
      <c r="AI160" s="1273">
        <v>3</v>
      </c>
      <c r="AJ160" s="1273">
        <v>10</v>
      </c>
      <c r="AK160" s="1273">
        <v>10</v>
      </c>
      <c r="AL160" s="1273">
        <v>5</v>
      </c>
      <c r="AM160" s="1273">
        <v>2</v>
      </c>
      <c r="AN160" s="1273">
        <v>2</v>
      </c>
      <c r="AO160" s="1273">
        <v>2</v>
      </c>
      <c r="AP160" s="1273">
        <v>1</v>
      </c>
      <c r="AQ160" s="1273">
        <v>2</v>
      </c>
      <c r="AR160" s="1450"/>
      <c r="AS160" s="1304">
        <v>262</v>
      </c>
      <c r="AT160" s="1273">
        <v>15</v>
      </c>
      <c r="AU160" s="1273">
        <v>6</v>
      </c>
      <c r="AV160" s="1273">
        <v>3</v>
      </c>
      <c r="AW160" s="1273">
        <v>15</v>
      </c>
      <c r="AX160" s="1273">
        <v>60</v>
      </c>
      <c r="AY160" s="1273">
        <v>60</v>
      </c>
      <c r="AZ160" s="1273">
        <v>32</v>
      </c>
      <c r="BA160" s="1273">
        <v>25</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0" t="s">
        <v>657</v>
      </c>
      <c r="C161" s="1304">
        <v>311</v>
      </c>
      <c r="D161" s="1273">
        <v>16</v>
      </c>
      <c r="E161" s="1273">
        <v>8</v>
      </c>
      <c r="F161" s="1273">
        <v>7</v>
      </c>
      <c r="G161" s="1273">
        <v>18</v>
      </c>
      <c r="H161" s="1273">
        <v>82</v>
      </c>
      <c r="I161" s="1273">
        <v>53</v>
      </c>
      <c r="J161" s="1273">
        <v>34</v>
      </c>
      <c r="K161" s="1273">
        <v>27</v>
      </c>
      <c r="L161" s="1273">
        <v>14</v>
      </c>
      <c r="M161" s="1273">
        <v>14</v>
      </c>
      <c r="N161" s="1273">
        <v>8</v>
      </c>
      <c r="O161" s="1273">
        <v>8</v>
      </c>
      <c r="P161" s="1273">
        <v>0</v>
      </c>
      <c r="Q161" s="1273">
        <v>3</v>
      </c>
      <c r="R161" s="1273">
        <v>3</v>
      </c>
      <c r="S161" s="1273">
        <v>3</v>
      </c>
      <c r="T161" s="1273">
        <v>3</v>
      </c>
      <c r="U161" s="1273">
        <v>4</v>
      </c>
      <c r="V161" s="1273">
        <v>6</v>
      </c>
      <c r="W161" s="1305"/>
      <c r="X161" s="1273">
        <v>144</v>
      </c>
      <c r="Y161" s="1273">
        <v>9</v>
      </c>
      <c r="Z161" s="1273">
        <v>3</v>
      </c>
      <c r="AA161" s="1273">
        <v>2</v>
      </c>
      <c r="AB161" s="1273">
        <v>10</v>
      </c>
      <c r="AC161" s="1273">
        <v>39</v>
      </c>
      <c r="AD161" s="1273">
        <v>24</v>
      </c>
      <c r="AE161" s="1273">
        <v>17</v>
      </c>
      <c r="AF161" s="1273">
        <v>13</v>
      </c>
      <c r="AG161" s="1273">
        <v>3</v>
      </c>
      <c r="AH161" s="1273">
        <v>7</v>
      </c>
      <c r="AI161" s="1273">
        <v>4</v>
      </c>
      <c r="AJ161" s="1273">
        <v>4</v>
      </c>
      <c r="AK161" s="1273">
        <v>0</v>
      </c>
      <c r="AL161" s="1273">
        <v>2</v>
      </c>
      <c r="AM161" s="1273">
        <v>1</v>
      </c>
      <c r="AN161" s="1273">
        <v>3</v>
      </c>
      <c r="AO161" s="1273">
        <v>1</v>
      </c>
      <c r="AP161" s="1273">
        <v>1</v>
      </c>
      <c r="AQ161" s="1273">
        <v>1</v>
      </c>
      <c r="AR161" s="1450"/>
      <c r="AS161" s="1304">
        <v>167</v>
      </c>
      <c r="AT161" s="1273">
        <v>7</v>
      </c>
      <c r="AU161" s="1273">
        <v>5</v>
      </c>
      <c r="AV161" s="1273">
        <v>5</v>
      </c>
      <c r="AW161" s="1273">
        <v>8</v>
      </c>
      <c r="AX161" s="1273">
        <v>43</v>
      </c>
      <c r="AY161" s="1273">
        <v>29</v>
      </c>
      <c r="AZ161" s="1273">
        <v>17</v>
      </c>
      <c r="BA161" s="1273">
        <v>14</v>
      </c>
      <c r="BB161" s="1273">
        <v>11</v>
      </c>
      <c r="BC161" s="1273">
        <v>7</v>
      </c>
      <c r="BD161" s="1273">
        <v>4</v>
      </c>
      <c r="BE161" s="1273">
        <v>4</v>
      </c>
      <c r="BF161" s="1273">
        <v>0</v>
      </c>
      <c r="BG161" s="1273">
        <v>1</v>
      </c>
      <c r="BH161" s="1273">
        <v>2</v>
      </c>
      <c r="BI161" s="1273">
        <v>0</v>
      </c>
      <c r="BJ161" s="1273">
        <v>2</v>
      </c>
      <c r="BK161" s="1273">
        <v>3</v>
      </c>
      <c r="BL161" s="1273">
        <v>5</v>
      </c>
      <c r="BM161" s="1463"/>
    </row>
    <row r="162" spans="1:65">
      <c r="A162" s="1289">
        <v>464</v>
      </c>
      <c r="B162" s="1160" t="s">
        <v>46</v>
      </c>
      <c r="C162" s="1304">
        <v>1042</v>
      </c>
      <c r="D162" s="1273">
        <v>85</v>
      </c>
      <c r="E162" s="1273">
        <v>27</v>
      </c>
      <c r="F162" s="1273">
        <v>16</v>
      </c>
      <c r="G162" s="1273">
        <v>53</v>
      </c>
      <c r="H162" s="1273">
        <v>197</v>
      </c>
      <c r="I162" s="1273">
        <v>213</v>
      </c>
      <c r="J162" s="1273">
        <v>106</v>
      </c>
      <c r="K162" s="1273">
        <v>89</v>
      </c>
      <c r="L162" s="1273">
        <v>64</v>
      </c>
      <c r="M162" s="1273">
        <v>57</v>
      </c>
      <c r="N162" s="1273">
        <v>35</v>
      </c>
      <c r="O162" s="1273">
        <v>26</v>
      </c>
      <c r="P162" s="1273">
        <v>17</v>
      </c>
      <c r="Q162" s="1273">
        <v>16</v>
      </c>
      <c r="R162" s="1273">
        <v>17</v>
      </c>
      <c r="S162" s="1273">
        <v>5</v>
      </c>
      <c r="T162" s="1273">
        <v>8</v>
      </c>
      <c r="U162" s="1273">
        <v>6</v>
      </c>
      <c r="V162" s="1273">
        <v>5</v>
      </c>
      <c r="W162" s="1305"/>
      <c r="X162" s="1273">
        <v>524</v>
      </c>
      <c r="Y162" s="1273">
        <v>37</v>
      </c>
      <c r="Z162" s="1273">
        <v>21</v>
      </c>
      <c r="AA162" s="1273">
        <v>9</v>
      </c>
      <c r="AB162" s="1273">
        <v>31</v>
      </c>
      <c r="AC162" s="1273">
        <v>93</v>
      </c>
      <c r="AD162" s="1273">
        <v>105</v>
      </c>
      <c r="AE162" s="1273">
        <v>55</v>
      </c>
      <c r="AF162" s="1273">
        <v>47</v>
      </c>
      <c r="AG162" s="1273">
        <v>37</v>
      </c>
      <c r="AH162" s="1273">
        <v>32</v>
      </c>
      <c r="AI162" s="1273">
        <v>11</v>
      </c>
      <c r="AJ162" s="1273">
        <v>15</v>
      </c>
      <c r="AK162" s="1273">
        <v>7</v>
      </c>
      <c r="AL162" s="1273">
        <v>8</v>
      </c>
      <c r="AM162" s="1273">
        <v>10</v>
      </c>
      <c r="AN162" s="1273">
        <v>1</v>
      </c>
      <c r="AO162" s="1273">
        <v>2</v>
      </c>
      <c r="AP162" s="1273">
        <v>0</v>
      </c>
      <c r="AQ162" s="1273">
        <v>3</v>
      </c>
      <c r="AR162" s="1450"/>
      <c r="AS162" s="1304">
        <v>518</v>
      </c>
      <c r="AT162" s="1273">
        <v>48</v>
      </c>
      <c r="AU162" s="1273">
        <v>6</v>
      </c>
      <c r="AV162" s="1273">
        <v>7</v>
      </c>
      <c r="AW162" s="1273">
        <v>22</v>
      </c>
      <c r="AX162" s="1273">
        <v>104</v>
      </c>
      <c r="AY162" s="1273">
        <v>108</v>
      </c>
      <c r="AZ162" s="1273">
        <v>51</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0" t="s">
        <v>47</v>
      </c>
      <c r="C163" s="1304">
        <v>337</v>
      </c>
      <c r="D163" s="1273">
        <v>13</v>
      </c>
      <c r="E163" s="1273">
        <v>6</v>
      </c>
      <c r="F163" s="1273">
        <v>4</v>
      </c>
      <c r="G163" s="1273">
        <v>24</v>
      </c>
      <c r="H163" s="1273">
        <v>87</v>
      </c>
      <c r="I163" s="1273">
        <v>61</v>
      </c>
      <c r="J163" s="1273">
        <v>34</v>
      </c>
      <c r="K163" s="1273">
        <v>20</v>
      </c>
      <c r="L163" s="1273">
        <v>18</v>
      </c>
      <c r="M163" s="1273">
        <v>18</v>
      </c>
      <c r="N163" s="1273">
        <v>11</v>
      </c>
      <c r="O163" s="1273">
        <v>9</v>
      </c>
      <c r="P163" s="1273">
        <v>3</v>
      </c>
      <c r="Q163" s="1273">
        <v>6</v>
      </c>
      <c r="R163" s="1273">
        <v>6</v>
      </c>
      <c r="S163" s="1273">
        <v>6</v>
      </c>
      <c r="T163" s="1273">
        <v>3</v>
      </c>
      <c r="U163" s="1273">
        <v>5</v>
      </c>
      <c r="V163" s="1273">
        <v>3</v>
      </c>
      <c r="W163" s="1305"/>
      <c r="X163" s="1273">
        <v>172</v>
      </c>
      <c r="Y163" s="1273">
        <v>5</v>
      </c>
      <c r="Z163" s="1273">
        <v>2</v>
      </c>
      <c r="AA163" s="1273">
        <v>2</v>
      </c>
      <c r="AB163" s="1273">
        <v>10</v>
      </c>
      <c r="AC163" s="1273">
        <v>46</v>
      </c>
      <c r="AD163" s="1273">
        <v>32</v>
      </c>
      <c r="AE163" s="1273">
        <v>18</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165</v>
      </c>
      <c r="AT163" s="1273">
        <v>8</v>
      </c>
      <c r="AU163" s="1273">
        <v>4</v>
      </c>
      <c r="AV163" s="1273">
        <v>2</v>
      </c>
      <c r="AW163" s="1273">
        <v>14</v>
      </c>
      <c r="AX163" s="1273">
        <v>41</v>
      </c>
      <c r="AY163" s="1273">
        <v>29</v>
      </c>
      <c r="AZ163" s="1273">
        <v>16</v>
      </c>
      <c r="BA163" s="1273">
        <v>8</v>
      </c>
      <c r="BB163" s="1273">
        <v>8</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0" t="s">
        <v>82</v>
      </c>
      <c r="C164" s="1304">
        <v>399</v>
      </c>
      <c r="D164" s="1273">
        <v>14</v>
      </c>
      <c r="E164" s="1273">
        <v>7</v>
      </c>
      <c r="F164" s="1273">
        <v>7</v>
      </c>
      <c r="G164" s="1273">
        <v>26</v>
      </c>
      <c r="H164" s="1273">
        <v>99</v>
      </c>
      <c r="I164" s="1273">
        <v>62</v>
      </c>
      <c r="J164" s="1273">
        <v>52</v>
      </c>
      <c r="K164" s="1273">
        <v>32</v>
      </c>
      <c r="L164" s="1273">
        <v>22</v>
      </c>
      <c r="M164" s="1273">
        <v>17</v>
      </c>
      <c r="N164" s="1273">
        <v>8</v>
      </c>
      <c r="O164" s="1273">
        <v>6</v>
      </c>
      <c r="P164" s="1273">
        <v>14</v>
      </c>
      <c r="Q164" s="1273">
        <v>8</v>
      </c>
      <c r="R164" s="1273">
        <v>6</v>
      </c>
      <c r="S164" s="1273">
        <v>4</v>
      </c>
      <c r="T164" s="1273">
        <v>4</v>
      </c>
      <c r="U164" s="1273">
        <v>4</v>
      </c>
      <c r="V164" s="1273">
        <v>7</v>
      </c>
      <c r="W164" s="1305"/>
      <c r="X164" s="1273">
        <v>204</v>
      </c>
      <c r="Y164" s="1273">
        <v>7</v>
      </c>
      <c r="Z164" s="1273">
        <v>4</v>
      </c>
      <c r="AA164" s="1273">
        <v>2</v>
      </c>
      <c r="AB164" s="1273">
        <v>16</v>
      </c>
      <c r="AC164" s="1273">
        <v>60</v>
      </c>
      <c r="AD164" s="1273">
        <v>26</v>
      </c>
      <c r="AE164" s="1273">
        <v>25</v>
      </c>
      <c r="AF164" s="1273">
        <v>17</v>
      </c>
      <c r="AG164" s="1273">
        <v>11</v>
      </c>
      <c r="AH164" s="1273">
        <v>9</v>
      </c>
      <c r="AI164" s="1273">
        <v>0</v>
      </c>
      <c r="AJ164" s="1273">
        <v>5</v>
      </c>
      <c r="AK164" s="1273">
        <v>8</v>
      </c>
      <c r="AL164" s="1273">
        <v>4</v>
      </c>
      <c r="AM164" s="1273">
        <v>5</v>
      </c>
      <c r="AN164" s="1273">
        <v>2</v>
      </c>
      <c r="AO164" s="1273">
        <v>2</v>
      </c>
      <c r="AP164" s="1273">
        <v>0</v>
      </c>
      <c r="AQ164" s="1273">
        <v>1</v>
      </c>
      <c r="AR164" s="1450"/>
      <c r="AS164" s="1304">
        <v>195</v>
      </c>
      <c r="AT164" s="1273">
        <v>7</v>
      </c>
      <c r="AU164" s="1273">
        <v>3</v>
      </c>
      <c r="AV164" s="1273">
        <v>5</v>
      </c>
      <c r="AW164" s="1273">
        <v>10</v>
      </c>
      <c r="AX164" s="1273">
        <v>39</v>
      </c>
      <c r="AY164" s="1273">
        <v>36</v>
      </c>
      <c r="AZ164" s="1273">
        <v>27</v>
      </c>
      <c r="BA164" s="1273">
        <v>15</v>
      </c>
      <c r="BB164" s="1273">
        <v>11</v>
      </c>
      <c r="BC164" s="1273">
        <v>8</v>
      </c>
      <c r="BD164" s="1273">
        <v>8</v>
      </c>
      <c r="BE164" s="1273">
        <v>1</v>
      </c>
      <c r="BF164" s="1273">
        <v>6</v>
      </c>
      <c r="BG164" s="1273">
        <v>4</v>
      </c>
      <c r="BH164" s="1273">
        <v>1</v>
      </c>
      <c r="BI164" s="1273">
        <v>2</v>
      </c>
      <c r="BJ164" s="1273">
        <v>2</v>
      </c>
      <c r="BK164" s="1273">
        <v>4</v>
      </c>
      <c r="BL164" s="1273">
        <v>6</v>
      </c>
      <c r="BM164" s="1463"/>
    </row>
    <row r="165" spans="1:65">
      <c r="A165" s="1289">
        <v>585</v>
      </c>
      <c r="B165" s="1160" t="s">
        <v>658</v>
      </c>
      <c r="C165" s="1304">
        <v>448</v>
      </c>
      <c r="D165" s="1273">
        <v>13</v>
      </c>
      <c r="E165" s="1273">
        <v>11</v>
      </c>
      <c r="F165" s="1273">
        <v>11</v>
      </c>
      <c r="G165" s="1273">
        <v>33</v>
      </c>
      <c r="H165" s="1273">
        <v>130</v>
      </c>
      <c r="I165" s="1273">
        <v>72</v>
      </c>
      <c r="J165" s="1273">
        <v>46</v>
      </c>
      <c r="K165" s="1273">
        <v>24</v>
      </c>
      <c r="L165" s="1273">
        <v>22</v>
      </c>
      <c r="M165" s="1273">
        <v>13</v>
      </c>
      <c r="N165" s="1273">
        <v>9</v>
      </c>
      <c r="O165" s="1273">
        <v>7</v>
      </c>
      <c r="P165" s="1273">
        <v>11</v>
      </c>
      <c r="Q165" s="1273">
        <v>4</v>
      </c>
      <c r="R165" s="1273">
        <v>5</v>
      </c>
      <c r="S165" s="1273">
        <v>8</v>
      </c>
      <c r="T165" s="1273">
        <v>2</v>
      </c>
      <c r="U165" s="1273">
        <v>14</v>
      </c>
      <c r="V165" s="1273">
        <v>13</v>
      </c>
      <c r="W165" s="1305"/>
      <c r="X165" s="1273">
        <v>234</v>
      </c>
      <c r="Y165" s="1273">
        <v>6</v>
      </c>
      <c r="Z165" s="1273">
        <v>9</v>
      </c>
      <c r="AA165" s="1273">
        <v>6</v>
      </c>
      <c r="AB165" s="1273">
        <v>19</v>
      </c>
      <c r="AC165" s="1273">
        <v>65</v>
      </c>
      <c r="AD165" s="1273">
        <v>43</v>
      </c>
      <c r="AE165" s="1273">
        <v>22</v>
      </c>
      <c r="AF165" s="1273">
        <v>13</v>
      </c>
      <c r="AG165" s="1273">
        <v>10</v>
      </c>
      <c r="AH165" s="1273">
        <v>7</v>
      </c>
      <c r="AI165" s="1273">
        <v>5</v>
      </c>
      <c r="AJ165" s="1273">
        <v>5</v>
      </c>
      <c r="AK165" s="1273">
        <v>8</v>
      </c>
      <c r="AL165" s="1273">
        <v>2</v>
      </c>
      <c r="AM165" s="1273">
        <v>4</v>
      </c>
      <c r="AN165" s="1273">
        <v>2</v>
      </c>
      <c r="AO165" s="1273">
        <v>1</v>
      </c>
      <c r="AP165" s="1273">
        <v>5</v>
      </c>
      <c r="AQ165" s="1273">
        <v>2</v>
      </c>
      <c r="AR165" s="1450"/>
      <c r="AS165" s="1304">
        <v>388</v>
      </c>
      <c r="AT165" s="1273">
        <v>15</v>
      </c>
      <c r="AU165" s="1273">
        <v>6</v>
      </c>
      <c r="AV165" s="1273">
        <v>9</v>
      </c>
      <c r="AW165" s="1273">
        <v>25</v>
      </c>
      <c r="AX165" s="1273">
        <v>120</v>
      </c>
      <c r="AY165" s="1273">
        <v>53</v>
      </c>
      <c r="AZ165" s="1273">
        <v>40</v>
      </c>
      <c r="BA165" s="1273">
        <v>20</v>
      </c>
      <c r="BB165" s="1273">
        <v>19</v>
      </c>
      <c r="BC165" s="1273">
        <v>10</v>
      </c>
      <c r="BD165" s="1273">
        <v>6</v>
      </c>
      <c r="BE165" s="1273">
        <v>5</v>
      </c>
      <c r="BF165" s="1273">
        <v>4</v>
      </c>
      <c r="BG165" s="1273">
        <v>3</v>
      </c>
      <c r="BH165" s="1273">
        <v>3</v>
      </c>
      <c r="BI165" s="1273">
        <v>12</v>
      </c>
      <c r="BJ165" s="1273">
        <v>7</v>
      </c>
      <c r="BK165" s="1273">
        <v>15</v>
      </c>
      <c r="BL165" s="1273">
        <v>16</v>
      </c>
      <c r="BM165" s="1463"/>
    </row>
    <row r="166" spans="1:65">
      <c r="A166" s="1291">
        <v>586</v>
      </c>
      <c r="B166" s="1163" t="s">
        <v>659</v>
      </c>
      <c r="C166" s="1306">
        <v>330</v>
      </c>
      <c r="D166" s="1307">
        <v>15</v>
      </c>
      <c r="E166" s="1307">
        <v>6</v>
      </c>
      <c r="F166" s="1307">
        <v>7</v>
      </c>
      <c r="G166" s="1307">
        <v>23</v>
      </c>
      <c r="H166" s="1307">
        <v>100</v>
      </c>
      <c r="I166" s="1307">
        <v>49</v>
      </c>
      <c r="J166" s="1307">
        <v>28</v>
      </c>
      <c r="K166" s="1307">
        <v>19</v>
      </c>
      <c r="L166" s="1307">
        <v>15</v>
      </c>
      <c r="M166" s="1307">
        <v>9</v>
      </c>
      <c r="N166" s="1307">
        <v>9</v>
      </c>
      <c r="O166" s="1307">
        <v>10</v>
      </c>
      <c r="P166" s="1307">
        <v>3</v>
      </c>
      <c r="Q166" s="1307">
        <v>3</v>
      </c>
      <c r="R166" s="1307">
        <v>2</v>
      </c>
      <c r="S166" s="1307">
        <v>9</v>
      </c>
      <c r="T166" s="1307">
        <v>7</v>
      </c>
      <c r="U166" s="1307">
        <v>10</v>
      </c>
      <c r="V166" s="1307">
        <v>6</v>
      </c>
      <c r="W166" s="1308"/>
      <c r="X166" s="1307">
        <v>156</v>
      </c>
      <c r="Y166" s="1307">
        <v>7</v>
      </c>
      <c r="Z166" s="1307">
        <v>2</v>
      </c>
      <c r="AA166" s="1307">
        <v>3</v>
      </c>
      <c r="AB166" s="1307">
        <v>12</v>
      </c>
      <c r="AC166" s="1307">
        <v>45</v>
      </c>
      <c r="AD166" s="1307">
        <v>25</v>
      </c>
      <c r="AE166" s="1307">
        <v>12</v>
      </c>
      <c r="AF166" s="1307">
        <v>10</v>
      </c>
      <c r="AG166" s="1307">
        <v>8</v>
      </c>
      <c r="AH166" s="1307">
        <v>5</v>
      </c>
      <c r="AI166" s="1307">
        <v>7</v>
      </c>
      <c r="AJ166" s="1307">
        <v>7</v>
      </c>
      <c r="AK166" s="1307">
        <v>2</v>
      </c>
      <c r="AL166" s="1307">
        <v>2</v>
      </c>
      <c r="AM166" s="1307">
        <v>0</v>
      </c>
      <c r="AN166" s="1307">
        <v>3</v>
      </c>
      <c r="AO166" s="1307">
        <v>1</v>
      </c>
      <c r="AP166" s="1307">
        <v>4</v>
      </c>
      <c r="AQ166" s="1307">
        <v>1</v>
      </c>
      <c r="AR166" s="1452"/>
      <c r="AS166" s="1306">
        <v>174</v>
      </c>
      <c r="AT166" s="1307">
        <v>8</v>
      </c>
      <c r="AU166" s="1307">
        <v>4</v>
      </c>
      <c r="AV166" s="1307">
        <v>4</v>
      </c>
      <c r="AW166" s="1307">
        <v>11</v>
      </c>
      <c r="AX166" s="1307">
        <v>55</v>
      </c>
      <c r="AY166" s="1307">
        <v>24</v>
      </c>
      <c r="AZ166" s="1307">
        <v>16</v>
      </c>
      <c r="BA166" s="1307">
        <v>9</v>
      </c>
      <c r="BB166" s="1307">
        <v>7</v>
      </c>
      <c r="BC166" s="1307">
        <v>4</v>
      </c>
      <c r="BD166" s="1307">
        <v>2</v>
      </c>
      <c r="BE166" s="1307">
        <v>3</v>
      </c>
      <c r="BF166" s="1307">
        <v>1</v>
      </c>
      <c r="BG166" s="1307">
        <v>1</v>
      </c>
      <c r="BH166" s="1307">
        <v>2</v>
      </c>
      <c r="BI166" s="1307">
        <v>6</v>
      </c>
      <c r="BJ166" s="1307">
        <v>6</v>
      </c>
      <c r="BK166" s="1307">
        <v>6</v>
      </c>
      <c r="BL166" s="1307">
        <v>5</v>
      </c>
      <c r="BM166" s="1465"/>
    </row>
    <row r="167" spans="1:65">
      <c r="A167" s="1160" t="s">
        <v>1739</v>
      </c>
    </row>
  </sheetData>
  <phoneticPr fontId="3"/>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ABEA1-9934-4B3F-A216-65439667D89B}">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2813</v>
      </c>
      <c r="G1" s="1160" t="s">
        <v>2814</v>
      </c>
      <c r="I1" s="1160" t="s">
        <v>2815</v>
      </c>
      <c r="L1" s="1160" t="s">
        <v>2816</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-5344</v>
      </c>
      <c r="D4" s="1284">
        <v>825</v>
      </c>
      <c r="E4" s="1284">
        <v>325</v>
      </c>
      <c r="F4" s="1284">
        <v>92</v>
      </c>
      <c r="G4" s="1284">
        <v>237</v>
      </c>
      <c r="H4" s="1284">
        <v>-5022</v>
      </c>
      <c r="I4" s="1284">
        <v>-2036</v>
      </c>
      <c r="J4" s="1284">
        <v>66</v>
      </c>
      <c r="K4" s="1284">
        <v>203</v>
      </c>
      <c r="L4" s="1284">
        <v>87</v>
      </c>
      <c r="M4" s="1284">
        <v>133</v>
      </c>
      <c r="N4" s="1284">
        <v>-19</v>
      </c>
      <c r="O4" s="1284">
        <v>86</v>
      </c>
      <c r="P4" s="1284">
        <v>120</v>
      </c>
      <c r="Q4" s="1284">
        <v>27</v>
      </c>
      <c r="R4" s="1284">
        <v>-143</v>
      </c>
      <c r="S4" s="1284">
        <v>-135</v>
      </c>
      <c r="T4" s="1284">
        <v>-119</v>
      </c>
      <c r="U4" s="1284">
        <v>-37</v>
      </c>
      <c r="V4" s="1284">
        <v>-34</v>
      </c>
      <c r="W4" s="1285"/>
      <c r="X4" s="1284">
        <v>-3677</v>
      </c>
      <c r="Y4" s="1284">
        <v>462</v>
      </c>
      <c r="Z4" s="1284">
        <v>128</v>
      </c>
      <c r="AA4" s="1284">
        <v>63</v>
      </c>
      <c r="AB4" s="1284">
        <v>12</v>
      </c>
      <c r="AC4" s="1284">
        <v>-3103</v>
      </c>
      <c r="AD4" s="1284">
        <v>-1283</v>
      </c>
      <c r="AE4" s="1284">
        <v>-16</v>
      </c>
      <c r="AF4" s="1284">
        <v>80</v>
      </c>
      <c r="AG4" s="1284">
        <v>66</v>
      </c>
      <c r="AH4" s="1284">
        <v>57</v>
      </c>
      <c r="AI4" s="1284">
        <v>-29</v>
      </c>
      <c r="AJ4" s="1284">
        <v>46</v>
      </c>
      <c r="AK4" s="1284">
        <v>54</v>
      </c>
      <c r="AL4" s="1284">
        <v>8</v>
      </c>
      <c r="AM4" s="1284">
        <v>-62</v>
      </c>
      <c r="AN4" s="1284">
        <v>-107</v>
      </c>
      <c r="AO4" s="1284">
        <v>-23</v>
      </c>
      <c r="AP4" s="1284">
        <v>-4</v>
      </c>
      <c r="AQ4" s="1284">
        <v>-26</v>
      </c>
      <c r="AR4" s="1454"/>
      <c r="AS4" s="1283">
        <v>-1667</v>
      </c>
      <c r="AT4" s="1284">
        <v>363</v>
      </c>
      <c r="AU4" s="1284">
        <v>197</v>
      </c>
      <c r="AV4" s="1284">
        <v>29</v>
      </c>
      <c r="AW4" s="1284">
        <v>225</v>
      </c>
      <c r="AX4" s="1284">
        <v>-1919</v>
      </c>
      <c r="AY4" s="1284">
        <v>-753</v>
      </c>
      <c r="AZ4" s="1284">
        <v>82</v>
      </c>
      <c r="BA4" s="1284">
        <v>123</v>
      </c>
      <c r="BB4" s="1284">
        <v>21</v>
      </c>
      <c r="BC4" s="1284">
        <v>76</v>
      </c>
      <c r="BD4" s="1284">
        <v>10</v>
      </c>
      <c r="BE4" s="1284">
        <v>40</v>
      </c>
      <c r="BF4" s="1284">
        <v>66</v>
      </c>
      <c r="BG4" s="1284">
        <v>19</v>
      </c>
      <c r="BH4" s="1284">
        <v>-81</v>
      </c>
      <c r="BI4" s="1284">
        <v>-28</v>
      </c>
      <c r="BJ4" s="1284">
        <v>-96</v>
      </c>
      <c r="BK4" s="1284">
        <v>-33</v>
      </c>
      <c r="BL4" s="1285">
        <v>-8</v>
      </c>
      <c r="BM4" s="1462"/>
    </row>
    <row r="5" spans="1:65">
      <c r="A5" s="1286">
        <v>100</v>
      </c>
      <c r="B5" s="1287" t="s">
        <v>1738</v>
      </c>
      <c r="C5" s="1288">
        <v>74</v>
      </c>
      <c r="D5" s="1106">
        <v>-105</v>
      </c>
      <c r="E5" s="1106">
        <v>62</v>
      </c>
      <c r="F5" s="1106">
        <v>91</v>
      </c>
      <c r="G5" s="1106">
        <v>561</v>
      </c>
      <c r="H5" s="1106">
        <v>306</v>
      </c>
      <c r="I5" s="1106">
        <v>-653</v>
      </c>
      <c r="J5" s="1106">
        <v>-289</v>
      </c>
      <c r="K5" s="1106">
        <v>-92</v>
      </c>
      <c r="L5" s="1106">
        <v>103</v>
      </c>
      <c r="M5" s="1106">
        <v>67</v>
      </c>
      <c r="N5" s="1106">
        <v>105</v>
      </c>
      <c r="O5" s="1106">
        <v>102</v>
      </c>
      <c r="P5" s="1106">
        <v>84</v>
      </c>
      <c r="Q5" s="1106">
        <v>-19</v>
      </c>
      <c r="R5" s="1106">
        <v>-90</v>
      </c>
      <c r="S5" s="1106">
        <v>-26</v>
      </c>
      <c r="T5" s="1106">
        <v>-74</v>
      </c>
      <c r="U5" s="1106">
        <v>-8</v>
      </c>
      <c r="V5" s="1106">
        <v>-51</v>
      </c>
      <c r="W5" s="1107"/>
      <c r="X5" s="1106">
        <v>-148</v>
      </c>
      <c r="Y5" s="1106">
        <v>-74</v>
      </c>
      <c r="Z5" s="1106">
        <v>32</v>
      </c>
      <c r="AA5" s="1106">
        <v>59</v>
      </c>
      <c r="AB5" s="1106">
        <v>293</v>
      </c>
      <c r="AC5" s="1106">
        <v>-112</v>
      </c>
      <c r="AD5" s="1106">
        <v>-306</v>
      </c>
      <c r="AE5" s="1106">
        <v>-70</v>
      </c>
      <c r="AF5" s="1106">
        <v>-107</v>
      </c>
      <c r="AG5" s="1106">
        <v>58</v>
      </c>
      <c r="AH5" s="1106">
        <v>31</v>
      </c>
      <c r="AI5" s="1106">
        <v>39</v>
      </c>
      <c r="AJ5" s="1106">
        <v>68</v>
      </c>
      <c r="AK5" s="1106">
        <v>72</v>
      </c>
      <c r="AL5" s="1106">
        <v>-35</v>
      </c>
      <c r="AM5" s="1106">
        <v>-51</v>
      </c>
      <c r="AN5" s="1106">
        <v>-38</v>
      </c>
      <c r="AO5" s="1106">
        <v>5</v>
      </c>
      <c r="AP5" s="1106">
        <v>8</v>
      </c>
      <c r="AQ5" s="1106">
        <v>-20</v>
      </c>
      <c r="AR5" s="1455"/>
      <c r="AS5" s="1288">
        <v>222</v>
      </c>
      <c r="AT5" s="1106">
        <v>-31</v>
      </c>
      <c r="AU5" s="1106">
        <v>30</v>
      </c>
      <c r="AV5" s="1106">
        <v>32</v>
      </c>
      <c r="AW5" s="1106">
        <v>268</v>
      </c>
      <c r="AX5" s="1106">
        <v>418</v>
      </c>
      <c r="AY5" s="1106">
        <v>-347</v>
      </c>
      <c r="AZ5" s="1106">
        <v>-219</v>
      </c>
      <c r="BA5" s="1106">
        <v>15</v>
      </c>
      <c r="BB5" s="1106">
        <v>45</v>
      </c>
      <c r="BC5" s="1106">
        <v>36</v>
      </c>
      <c r="BD5" s="1106">
        <v>66</v>
      </c>
      <c r="BE5" s="1106">
        <v>34</v>
      </c>
      <c r="BF5" s="1106">
        <v>12</v>
      </c>
      <c r="BG5" s="1106">
        <v>16</v>
      </c>
      <c r="BH5" s="1106">
        <v>-39</v>
      </c>
      <c r="BI5" s="1106">
        <v>12</v>
      </c>
      <c r="BJ5" s="1106">
        <v>-79</v>
      </c>
      <c r="BK5" s="1106">
        <v>-16</v>
      </c>
      <c r="BL5" s="1107">
        <v>-31</v>
      </c>
      <c r="BM5" s="1463"/>
    </row>
    <row r="6" spans="1:65">
      <c r="A6" s="1286">
        <v>101</v>
      </c>
      <c r="B6" s="1287" t="s">
        <v>69</v>
      </c>
      <c r="C6" s="1288">
        <v>37</v>
      </c>
      <c r="D6" s="1106">
        <v>32</v>
      </c>
      <c r="E6" s="1106">
        <v>5</v>
      </c>
      <c r="F6" s="1106">
        <v>-12</v>
      </c>
      <c r="G6" s="1106">
        <v>45</v>
      </c>
      <c r="H6" s="1106">
        <v>69</v>
      </c>
      <c r="I6" s="1106">
        <v>-46</v>
      </c>
      <c r="J6" s="1106">
        <v>69</v>
      </c>
      <c r="K6" s="1106">
        <v>39</v>
      </c>
      <c r="L6" s="1106">
        <v>32</v>
      </c>
      <c r="M6" s="1106">
        <v>-38</v>
      </c>
      <c r="N6" s="1106">
        <v>-51</v>
      </c>
      <c r="O6" s="1106">
        <v>-45</v>
      </c>
      <c r="P6" s="1106">
        <v>-20</v>
      </c>
      <c r="Q6" s="1106">
        <v>-50</v>
      </c>
      <c r="R6" s="1106">
        <v>-42</v>
      </c>
      <c r="S6" s="1106">
        <v>12</v>
      </c>
      <c r="T6" s="1106">
        <v>11</v>
      </c>
      <c r="U6" s="1106">
        <v>21</v>
      </c>
      <c r="V6" s="1106">
        <v>6</v>
      </c>
      <c r="W6" s="1107"/>
      <c r="X6" s="1106">
        <v>-91</v>
      </c>
      <c r="Y6" s="1106">
        <v>-1</v>
      </c>
      <c r="Z6" s="1106">
        <v>-9</v>
      </c>
      <c r="AA6" s="1106">
        <v>13</v>
      </c>
      <c r="AB6" s="1106">
        <v>13</v>
      </c>
      <c r="AC6" s="1106">
        <v>2</v>
      </c>
      <c r="AD6" s="1106">
        <v>-71</v>
      </c>
      <c r="AE6" s="1106">
        <v>41</v>
      </c>
      <c r="AF6" s="1106">
        <v>7</v>
      </c>
      <c r="AG6" s="1106">
        <v>18</v>
      </c>
      <c r="AH6" s="1106">
        <v>2</v>
      </c>
      <c r="AI6" s="1106">
        <v>-25</v>
      </c>
      <c r="AJ6" s="1106">
        <v>-16</v>
      </c>
      <c r="AK6" s="1106">
        <v>-18</v>
      </c>
      <c r="AL6" s="1106">
        <v>-34</v>
      </c>
      <c r="AM6" s="1106">
        <v>-30</v>
      </c>
      <c r="AN6" s="1106">
        <v>-4</v>
      </c>
      <c r="AO6" s="1106">
        <v>4</v>
      </c>
      <c r="AP6" s="1106">
        <v>19</v>
      </c>
      <c r="AQ6" s="1106">
        <v>-2</v>
      </c>
      <c r="AR6" s="1455"/>
      <c r="AS6" s="1288">
        <v>128</v>
      </c>
      <c r="AT6" s="1106">
        <v>33</v>
      </c>
      <c r="AU6" s="1106">
        <v>14</v>
      </c>
      <c r="AV6" s="1106">
        <v>-25</v>
      </c>
      <c r="AW6" s="1106">
        <v>32</v>
      </c>
      <c r="AX6" s="1106">
        <v>67</v>
      </c>
      <c r="AY6" s="1106">
        <v>25</v>
      </c>
      <c r="AZ6" s="1106">
        <v>28</v>
      </c>
      <c r="BA6" s="1106">
        <v>32</v>
      </c>
      <c r="BB6" s="1106">
        <v>14</v>
      </c>
      <c r="BC6" s="1106">
        <v>-40</v>
      </c>
      <c r="BD6" s="1106">
        <v>-26</v>
      </c>
      <c r="BE6" s="1106">
        <v>-29</v>
      </c>
      <c r="BF6" s="1106">
        <v>-2</v>
      </c>
      <c r="BG6" s="1106">
        <v>-16</v>
      </c>
      <c r="BH6" s="1106">
        <v>-12</v>
      </c>
      <c r="BI6" s="1106">
        <v>16</v>
      </c>
      <c r="BJ6" s="1106">
        <v>7</v>
      </c>
      <c r="BK6" s="1106">
        <v>2</v>
      </c>
      <c r="BL6" s="1107">
        <v>8</v>
      </c>
      <c r="BM6" s="1464"/>
    </row>
    <row r="7" spans="1:65">
      <c r="A7" s="1289">
        <v>102</v>
      </c>
      <c r="B7" s="1160" t="s">
        <v>70</v>
      </c>
      <c r="C7" s="1290">
        <v>330</v>
      </c>
      <c r="D7" s="1109">
        <v>-40</v>
      </c>
      <c r="E7" s="1109">
        <v>35</v>
      </c>
      <c r="F7" s="1109">
        <v>29</v>
      </c>
      <c r="G7" s="1109">
        <v>265</v>
      </c>
      <c r="H7" s="1109">
        <v>96</v>
      </c>
      <c r="I7" s="1109">
        <v>-106</v>
      </c>
      <c r="J7" s="1109">
        <v>7</v>
      </c>
      <c r="K7" s="1109">
        <v>24</v>
      </c>
      <c r="L7" s="1109">
        <v>49</v>
      </c>
      <c r="M7" s="1109">
        <v>51</v>
      </c>
      <c r="N7" s="1109">
        <v>-8</v>
      </c>
      <c r="O7" s="1109">
        <v>4</v>
      </c>
      <c r="P7" s="1109">
        <v>-5</v>
      </c>
      <c r="Q7" s="1109">
        <v>-1</v>
      </c>
      <c r="R7" s="1109">
        <v>11</v>
      </c>
      <c r="S7" s="1109">
        <v>-5</v>
      </c>
      <c r="T7" s="1109">
        <v>-25</v>
      </c>
      <c r="U7" s="1109">
        <v>-15</v>
      </c>
      <c r="V7" s="1109">
        <v>-36</v>
      </c>
      <c r="W7" s="1110"/>
      <c r="X7" s="1109">
        <v>170</v>
      </c>
      <c r="Y7" s="1109">
        <v>-15</v>
      </c>
      <c r="Z7" s="1109">
        <v>27</v>
      </c>
      <c r="AA7" s="1109">
        <v>26</v>
      </c>
      <c r="AB7" s="1109">
        <v>175</v>
      </c>
      <c r="AC7" s="1109">
        <v>18</v>
      </c>
      <c r="AD7" s="1109">
        <v>-50</v>
      </c>
      <c r="AE7" s="1109">
        <v>-12</v>
      </c>
      <c r="AF7" s="1109">
        <v>4</v>
      </c>
      <c r="AG7" s="1109">
        <v>21</v>
      </c>
      <c r="AH7" s="1109">
        <v>7</v>
      </c>
      <c r="AI7" s="1109">
        <v>-14</v>
      </c>
      <c r="AJ7" s="1109">
        <v>-8</v>
      </c>
      <c r="AK7" s="1109">
        <v>16</v>
      </c>
      <c r="AL7" s="1109">
        <v>-19</v>
      </c>
      <c r="AM7" s="1109">
        <v>3</v>
      </c>
      <c r="AN7" s="1109">
        <v>-3</v>
      </c>
      <c r="AO7" s="1109">
        <v>-3</v>
      </c>
      <c r="AP7" s="1109">
        <v>-3</v>
      </c>
      <c r="AQ7" s="1109">
        <v>0</v>
      </c>
      <c r="AR7" s="1097"/>
      <c r="AS7" s="1290">
        <v>160</v>
      </c>
      <c r="AT7" s="1109">
        <v>-25</v>
      </c>
      <c r="AU7" s="1109">
        <v>8</v>
      </c>
      <c r="AV7" s="1109">
        <v>3</v>
      </c>
      <c r="AW7" s="1109">
        <v>90</v>
      </c>
      <c r="AX7" s="1109">
        <v>78</v>
      </c>
      <c r="AY7" s="1109">
        <v>-56</v>
      </c>
      <c r="AZ7" s="1109">
        <v>19</v>
      </c>
      <c r="BA7" s="1109">
        <v>20</v>
      </c>
      <c r="BB7" s="1109">
        <v>28</v>
      </c>
      <c r="BC7" s="1109">
        <v>44</v>
      </c>
      <c r="BD7" s="1109">
        <v>6</v>
      </c>
      <c r="BE7" s="1109">
        <v>12</v>
      </c>
      <c r="BF7" s="1109">
        <v>-21</v>
      </c>
      <c r="BG7" s="1109">
        <v>18</v>
      </c>
      <c r="BH7" s="1109">
        <v>8</v>
      </c>
      <c r="BI7" s="1109">
        <v>-2</v>
      </c>
      <c r="BJ7" s="1109">
        <v>-22</v>
      </c>
      <c r="BK7" s="1109">
        <v>-12</v>
      </c>
      <c r="BL7" s="1110">
        <v>-36</v>
      </c>
      <c r="BM7" s="1463"/>
    </row>
    <row r="8" spans="1:65">
      <c r="A8" s="1289">
        <v>105</v>
      </c>
      <c r="B8" s="1160" t="s">
        <v>72</v>
      </c>
      <c r="C8" s="1290">
        <v>580</v>
      </c>
      <c r="D8" s="1109">
        <v>-184</v>
      </c>
      <c r="E8" s="1109">
        <v>-41</v>
      </c>
      <c r="F8" s="1109">
        <v>0</v>
      </c>
      <c r="G8" s="1109">
        <v>43</v>
      </c>
      <c r="H8" s="1109">
        <v>790</v>
      </c>
      <c r="I8" s="1109">
        <v>208</v>
      </c>
      <c r="J8" s="1109">
        <v>-184</v>
      </c>
      <c r="K8" s="1109">
        <v>-39</v>
      </c>
      <c r="L8" s="1109">
        <v>7</v>
      </c>
      <c r="M8" s="1109">
        <v>7</v>
      </c>
      <c r="N8" s="1109">
        <v>24</v>
      </c>
      <c r="O8" s="1109">
        <v>27</v>
      </c>
      <c r="P8" s="1109">
        <v>15</v>
      </c>
      <c r="Q8" s="1109">
        <v>-16</v>
      </c>
      <c r="R8" s="1109">
        <v>21</v>
      </c>
      <c r="S8" s="1109">
        <v>-7</v>
      </c>
      <c r="T8" s="1109">
        <v>-30</v>
      </c>
      <c r="U8" s="1109">
        <v>-38</v>
      </c>
      <c r="V8" s="1109">
        <v>-23</v>
      </c>
      <c r="W8" s="1110"/>
      <c r="X8" s="1109">
        <v>195</v>
      </c>
      <c r="Y8" s="1109">
        <v>-97</v>
      </c>
      <c r="Z8" s="1109">
        <v>-32</v>
      </c>
      <c r="AA8" s="1109">
        <v>3</v>
      </c>
      <c r="AB8" s="1109">
        <v>19</v>
      </c>
      <c r="AC8" s="1109">
        <v>289</v>
      </c>
      <c r="AD8" s="1109">
        <v>115</v>
      </c>
      <c r="AE8" s="1109">
        <v>-77</v>
      </c>
      <c r="AF8" s="1109">
        <v>-33</v>
      </c>
      <c r="AG8" s="1109">
        <v>18</v>
      </c>
      <c r="AH8" s="1109">
        <v>12</v>
      </c>
      <c r="AI8" s="1109">
        <v>15</v>
      </c>
      <c r="AJ8" s="1109">
        <v>4</v>
      </c>
      <c r="AK8" s="1109">
        <v>2</v>
      </c>
      <c r="AL8" s="1109">
        <v>-17</v>
      </c>
      <c r="AM8" s="1109">
        <v>0</v>
      </c>
      <c r="AN8" s="1109">
        <v>-9</v>
      </c>
      <c r="AO8" s="1109">
        <v>3</v>
      </c>
      <c r="AP8" s="1109">
        <v>-7</v>
      </c>
      <c r="AQ8" s="1109">
        <v>-13</v>
      </c>
      <c r="AR8" s="1097"/>
      <c r="AS8" s="1290">
        <v>385</v>
      </c>
      <c r="AT8" s="1109">
        <v>-87</v>
      </c>
      <c r="AU8" s="1109">
        <v>-9</v>
      </c>
      <c r="AV8" s="1109">
        <v>-3</v>
      </c>
      <c r="AW8" s="1109">
        <v>24</v>
      </c>
      <c r="AX8" s="1109">
        <v>501</v>
      </c>
      <c r="AY8" s="1109">
        <v>93</v>
      </c>
      <c r="AZ8" s="1109">
        <v>-107</v>
      </c>
      <c r="BA8" s="1109">
        <v>-6</v>
      </c>
      <c r="BB8" s="1109">
        <v>-11</v>
      </c>
      <c r="BC8" s="1109">
        <v>-5</v>
      </c>
      <c r="BD8" s="1109">
        <v>9</v>
      </c>
      <c r="BE8" s="1109">
        <v>23</v>
      </c>
      <c r="BF8" s="1109">
        <v>13</v>
      </c>
      <c r="BG8" s="1109">
        <v>1</v>
      </c>
      <c r="BH8" s="1109">
        <v>21</v>
      </c>
      <c r="BI8" s="1109">
        <v>2</v>
      </c>
      <c r="BJ8" s="1109">
        <v>-33</v>
      </c>
      <c r="BK8" s="1109">
        <v>-31</v>
      </c>
      <c r="BL8" s="1110">
        <v>-10</v>
      </c>
      <c r="BM8" s="1463"/>
    </row>
    <row r="9" spans="1:65">
      <c r="A9" s="1289">
        <v>106</v>
      </c>
      <c r="B9" s="1160" t="s">
        <v>74</v>
      </c>
      <c r="C9" s="1290">
        <v>401</v>
      </c>
      <c r="D9" s="1109">
        <v>-45</v>
      </c>
      <c r="E9" s="1109">
        <v>-30</v>
      </c>
      <c r="F9" s="1109">
        <v>5</v>
      </c>
      <c r="G9" s="1109">
        <v>65</v>
      </c>
      <c r="H9" s="1109">
        <v>180</v>
      </c>
      <c r="I9" s="1109">
        <v>48</v>
      </c>
      <c r="J9" s="1109">
        <v>-18</v>
      </c>
      <c r="K9" s="1109">
        <v>-10</v>
      </c>
      <c r="L9" s="1109">
        <v>35</v>
      </c>
      <c r="M9" s="1109">
        <v>22</v>
      </c>
      <c r="N9" s="1109">
        <v>68</v>
      </c>
      <c r="O9" s="1109">
        <v>51</v>
      </c>
      <c r="P9" s="1109">
        <v>21</v>
      </c>
      <c r="Q9" s="1109">
        <v>47</v>
      </c>
      <c r="R9" s="1109">
        <v>8</v>
      </c>
      <c r="S9" s="1109">
        <v>-2</v>
      </c>
      <c r="T9" s="1109">
        <v>-6</v>
      </c>
      <c r="U9" s="1109">
        <v>-26</v>
      </c>
      <c r="V9" s="1109">
        <v>-12</v>
      </c>
      <c r="W9" s="1110"/>
      <c r="X9" s="1109">
        <v>249</v>
      </c>
      <c r="Y9" s="1109">
        <v>-3</v>
      </c>
      <c r="Z9" s="1109">
        <v>-8</v>
      </c>
      <c r="AA9" s="1109">
        <v>-5</v>
      </c>
      <c r="AB9" s="1109">
        <v>39</v>
      </c>
      <c r="AC9" s="1109">
        <v>117</v>
      </c>
      <c r="AD9" s="1109">
        <v>24</v>
      </c>
      <c r="AE9" s="1109">
        <v>-23</v>
      </c>
      <c r="AF9" s="1109">
        <v>-8</v>
      </c>
      <c r="AG9" s="1109">
        <v>16</v>
      </c>
      <c r="AH9" s="1109">
        <v>0</v>
      </c>
      <c r="AI9" s="1109">
        <v>38</v>
      </c>
      <c r="AJ9" s="1109">
        <v>32</v>
      </c>
      <c r="AK9" s="1109">
        <v>6</v>
      </c>
      <c r="AL9" s="1109">
        <v>30</v>
      </c>
      <c r="AM9" s="1109">
        <v>3</v>
      </c>
      <c r="AN9" s="1109">
        <v>-5</v>
      </c>
      <c r="AO9" s="1109">
        <v>-5</v>
      </c>
      <c r="AP9" s="1109">
        <v>-5</v>
      </c>
      <c r="AQ9" s="1109">
        <v>6</v>
      </c>
      <c r="AR9" s="1097"/>
      <c r="AS9" s="1290">
        <v>152</v>
      </c>
      <c r="AT9" s="1109">
        <v>-42</v>
      </c>
      <c r="AU9" s="1109">
        <v>-22</v>
      </c>
      <c r="AV9" s="1109">
        <v>10</v>
      </c>
      <c r="AW9" s="1109">
        <v>26</v>
      </c>
      <c r="AX9" s="1109">
        <v>63</v>
      </c>
      <c r="AY9" s="1109">
        <v>24</v>
      </c>
      <c r="AZ9" s="1109">
        <v>5</v>
      </c>
      <c r="BA9" s="1109">
        <v>-2</v>
      </c>
      <c r="BB9" s="1109">
        <v>19</v>
      </c>
      <c r="BC9" s="1109">
        <v>22</v>
      </c>
      <c r="BD9" s="1109">
        <v>30</v>
      </c>
      <c r="BE9" s="1109">
        <v>19</v>
      </c>
      <c r="BF9" s="1109">
        <v>15</v>
      </c>
      <c r="BG9" s="1109">
        <v>17</v>
      </c>
      <c r="BH9" s="1109">
        <v>5</v>
      </c>
      <c r="BI9" s="1109">
        <v>3</v>
      </c>
      <c r="BJ9" s="1109">
        <v>-1</v>
      </c>
      <c r="BK9" s="1109">
        <v>-21</v>
      </c>
      <c r="BL9" s="1110">
        <v>-18</v>
      </c>
      <c r="BM9" s="1463"/>
    </row>
    <row r="10" spans="1:65">
      <c r="A10" s="1289">
        <v>107</v>
      </c>
      <c r="B10" s="1160" t="s">
        <v>75</v>
      </c>
      <c r="C10" s="1290">
        <v>41</v>
      </c>
      <c r="D10" s="1109">
        <v>65</v>
      </c>
      <c r="E10" s="1109">
        <v>26</v>
      </c>
      <c r="F10" s="1109">
        <v>2</v>
      </c>
      <c r="G10" s="1109">
        <v>-3</v>
      </c>
      <c r="H10" s="1109">
        <v>-115</v>
      </c>
      <c r="I10" s="1109">
        <v>-113</v>
      </c>
      <c r="J10" s="1109">
        <v>35</v>
      </c>
      <c r="K10" s="1109">
        <v>14</v>
      </c>
      <c r="L10" s="1109">
        <v>29</v>
      </c>
      <c r="M10" s="1109">
        <v>27</v>
      </c>
      <c r="N10" s="1109">
        <v>33</v>
      </c>
      <c r="O10" s="1109">
        <v>31</v>
      </c>
      <c r="P10" s="1109">
        <v>36</v>
      </c>
      <c r="Q10" s="1109">
        <v>6</v>
      </c>
      <c r="R10" s="1109">
        <v>-2</v>
      </c>
      <c r="S10" s="1109">
        <v>2</v>
      </c>
      <c r="T10" s="1109">
        <v>-23</v>
      </c>
      <c r="U10" s="1109">
        <v>-1</v>
      </c>
      <c r="V10" s="1109">
        <v>-8</v>
      </c>
      <c r="W10" s="1110"/>
      <c r="X10" s="1109">
        <v>65</v>
      </c>
      <c r="Y10" s="1109">
        <v>58</v>
      </c>
      <c r="Z10" s="1109">
        <v>8</v>
      </c>
      <c r="AA10" s="1109">
        <v>-2</v>
      </c>
      <c r="AB10" s="1109">
        <v>-23</v>
      </c>
      <c r="AC10" s="1109">
        <v>-66</v>
      </c>
      <c r="AD10" s="1109">
        <v>-35</v>
      </c>
      <c r="AE10" s="1109">
        <v>24</v>
      </c>
      <c r="AF10" s="1109">
        <v>22</v>
      </c>
      <c r="AG10" s="1109">
        <v>22</v>
      </c>
      <c r="AH10" s="1109">
        <v>11</v>
      </c>
      <c r="AI10" s="1109">
        <v>6</v>
      </c>
      <c r="AJ10" s="1109">
        <v>29</v>
      </c>
      <c r="AK10" s="1109">
        <v>20</v>
      </c>
      <c r="AL10" s="1109">
        <v>4</v>
      </c>
      <c r="AM10" s="1109">
        <v>-9</v>
      </c>
      <c r="AN10" s="1109">
        <v>4</v>
      </c>
      <c r="AO10" s="1109">
        <v>6</v>
      </c>
      <c r="AP10" s="1109">
        <v>-6</v>
      </c>
      <c r="AQ10" s="1109">
        <v>-8</v>
      </c>
      <c r="AR10" s="1097"/>
      <c r="AS10" s="1290">
        <v>-24</v>
      </c>
      <c r="AT10" s="1109">
        <v>7</v>
      </c>
      <c r="AU10" s="1109">
        <v>18</v>
      </c>
      <c r="AV10" s="1109">
        <v>4</v>
      </c>
      <c r="AW10" s="1109">
        <v>20</v>
      </c>
      <c r="AX10" s="1109">
        <v>-49</v>
      </c>
      <c r="AY10" s="1109">
        <v>-78</v>
      </c>
      <c r="AZ10" s="1109">
        <v>11</v>
      </c>
      <c r="BA10" s="1109">
        <v>-8</v>
      </c>
      <c r="BB10" s="1109">
        <v>7</v>
      </c>
      <c r="BC10" s="1109">
        <v>16</v>
      </c>
      <c r="BD10" s="1109">
        <v>27</v>
      </c>
      <c r="BE10" s="1109">
        <v>2</v>
      </c>
      <c r="BF10" s="1109">
        <v>16</v>
      </c>
      <c r="BG10" s="1109">
        <v>2</v>
      </c>
      <c r="BH10" s="1109">
        <v>7</v>
      </c>
      <c r="BI10" s="1109">
        <v>-2</v>
      </c>
      <c r="BJ10" s="1109">
        <v>-29</v>
      </c>
      <c r="BK10" s="1109">
        <v>5</v>
      </c>
      <c r="BL10" s="1110">
        <v>0</v>
      </c>
      <c r="BM10" s="1463"/>
    </row>
    <row r="11" spans="1:65">
      <c r="A11" s="1289">
        <v>108</v>
      </c>
      <c r="B11" s="1160" t="s">
        <v>76</v>
      </c>
      <c r="C11" s="1290">
        <v>-758</v>
      </c>
      <c r="D11" s="1109">
        <v>-9</v>
      </c>
      <c r="E11" s="1109">
        <v>5</v>
      </c>
      <c r="F11" s="1109">
        <v>17</v>
      </c>
      <c r="G11" s="1109">
        <v>9</v>
      </c>
      <c r="H11" s="1109">
        <v>-333</v>
      </c>
      <c r="I11" s="1109">
        <v>-295</v>
      </c>
      <c r="J11" s="1109">
        <v>-80</v>
      </c>
      <c r="K11" s="1109">
        <v>-36</v>
      </c>
      <c r="L11" s="1109">
        <v>42</v>
      </c>
      <c r="M11" s="1109">
        <v>-35</v>
      </c>
      <c r="N11" s="1109">
        <v>-4</v>
      </c>
      <c r="O11" s="1109">
        <v>29</v>
      </c>
      <c r="P11" s="1109">
        <v>12</v>
      </c>
      <c r="Q11" s="1109">
        <v>12</v>
      </c>
      <c r="R11" s="1109">
        <v>-24</v>
      </c>
      <c r="S11" s="1109">
        <v>-31</v>
      </c>
      <c r="T11" s="1109">
        <v>-22</v>
      </c>
      <c r="U11" s="1109">
        <v>4</v>
      </c>
      <c r="V11" s="1109">
        <v>-19</v>
      </c>
      <c r="W11" s="1110"/>
      <c r="X11" s="1109">
        <v>-485</v>
      </c>
      <c r="Y11" s="1109">
        <v>-24</v>
      </c>
      <c r="Z11" s="1109">
        <v>1</v>
      </c>
      <c r="AA11" s="1109">
        <v>6</v>
      </c>
      <c r="AB11" s="1109">
        <v>4</v>
      </c>
      <c r="AC11" s="1109">
        <v>-197</v>
      </c>
      <c r="AD11" s="1109">
        <v>-170</v>
      </c>
      <c r="AE11" s="1109">
        <v>-46</v>
      </c>
      <c r="AF11" s="1109">
        <v>-27</v>
      </c>
      <c r="AG11" s="1109">
        <v>7</v>
      </c>
      <c r="AH11" s="1109">
        <v>-45</v>
      </c>
      <c r="AI11" s="1109">
        <v>0</v>
      </c>
      <c r="AJ11" s="1109">
        <v>19</v>
      </c>
      <c r="AK11" s="1109">
        <v>8</v>
      </c>
      <c r="AL11" s="1109">
        <v>3</v>
      </c>
      <c r="AM11" s="1109">
        <v>3</v>
      </c>
      <c r="AN11" s="1109">
        <v>-9</v>
      </c>
      <c r="AO11" s="1109">
        <v>-12</v>
      </c>
      <c r="AP11" s="1109">
        <v>1</v>
      </c>
      <c r="AQ11" s="1109">
        <v>-7</v>
      </c>
      <c r="AR11" s="1097"/>
      <c r="AS11" s="1290">
        <v>-273</v>
      </c>
      <c r="AT11" s="1109">
        <v>15</v>
      </c>
      <c r="AU11" s="1109">
        <v>4</v>
      </c>
      <c r="AV11" s="1109">
        <v>11</v>
      </c>
      <c r="AW11" s="1109">
        <v>5</v>
      </c>
      <c r="AX11" s="1109">
        <v>-136</v>
      </c>
      <c r="AY11" s="1109">
        <v>-125</v>
      </c>
      <c r="AZ11" s="1109">
        <v>-34</v>
      </c>
      <c r="BA11" s="1109">
        <v>-9</v>
      </c>
      <c r="BB11" s="1109">
        <v>35</v>
      </c>
      <c r="BC11" s="1109">
        <v>10</v>
      </c>
      <c r="BD11" s="1109">
        <v>-4</v>
      </c>
      <c r="BE11" s="1109">
        <v>10</v>
      </c>
      <c r="BF11" s="1109">
        <v>4</v>
      </c>
      <c r="BG11" s="1109">
        <v>9</v>
      </c>
      <c r="BH11" s="1109">
        <v>-27</v>
      </c>
      <c r="BI11" s="1109">
        <v>-22</v>
      </c>
      <c r="BJ11" s="1109">
        <v>-10</v>
      </c>
      <c r="BK11" s="1109">
        <v>3</v>
      </c>
      <c r="BL11" s="1110">
        <v>-12</v>
      </c>
      <c r="BM11" s="1463"/>
    </row>
    <row r="12" spans="1:65">
      <c r="A12" s="1289">
        <v>109</v>
      </c>
      <c r="B12" s="1160" t="s">
        <v>73</v>
      </c>
      <c r="C12" s="1290">
        <v>220</v>
      </c>
      <c r="D12" s="1109">
        <v>313</v>
      </c>
      <c r="E12" s="1109">
        <v>89</v>
      </c>
      <c r="F12" s="1109">
        <v>36</v>
      </c>
      <c r="G12" s="1109">
        <v>-52</v>
      </c>
      <c r="H12" s="1109">
        <v>-550</v>
      </c>
      <c r="I12" s="1109">
        <v>-89</v>
      </c>
      <c r="J12" s="1109">
        <v>208</v>
      </c>
      <c r="K12" s="1109">
        <v>115</v>
      </c>
      <c r="L12" s="1109">
        <v>-7</v>
      </c>
      <c r="M12" s="1109">
        <v>20</v>
      </c>
      <c r="N12" s="1109">
        <v>27</v>
      </c>
      <c r="O12" s="1109">
        <v>30</v>
      </c>
      <c r="P12" s="1109">
        <v>27</v>
      </c>
      <c r="Q12" s="1109">
        <v>-1</v>
      </c>
      <c r="R12" s="1109">
        <v>-15</v>
      </c>
      <c r="S12" s="1109">
        <v>1</v>
      </c>
      <c r="T12" s="1109">
        <v>8</v>
      </c>
      <c r="U12" s="1109">
        <v>46</v>
      </c>
      <c r="V12" s="1109">
        <v>14</v>
      </c>
      <c r="W12" s="1110"/>
      <c r="X12" s="1109">
        <v>77</v>
      </c>
      <c r="Y12" s="1109">
        <v>171</v>
      </c>
      <c r="Z12" s="1109">
        <v>54</v>
      </c>
      <c r="AA12" s="1109">
        <v>7</v>
      </c>
      <c r="AB12" s="1109">
        <v>-45</v>
      </c>
      <c r="AC12" s="1109">
        <v>-314</v>
      </c>
      <c r="AD12" s="1109">
        <v>-74</v>
      </c>
      <c r="AE12" s="1109">
        <v>110</v>
      </c>
      <c r="AF12" s="1109">
        <v>66</v>
      </c>
      <c r="AG12" s="1109">
        <v>-4</v>
      </c>
      <c r="AH12" s="1109">
        <v>38</v>
      </c>
      <c r="AI12" s="1109">
        <v>0</v>
      </c>
      <c r="AJ12" s="1109">
        <v>15</v>
      </c>
      <c r="AK12" s="1109">
        <v>35</v>
      </c>
      <c r="AL12" s="1109">
        <v>-3</v>
      </c>
      <c r="AM12" s="1109">
        <v>0</v>
      </c>
      <c r="AN12" s="1109">
        <v>-9</v>
      </c>
      <c r="AO12" s="1109">
        <v>7</v>
      </c>
      <c r="AP12" s="1109">
        <v>19</v>
      </c>
      <c r="AQ12" s="1109">
        <v>4</v>
      </c>
      <c r="AR12" s="1097"/>
      <c r="AS12" s="1290">
        <v>143</v>
      </c>
      <c r="AT12" s="1109">
        <v>142</v>
      </c>
      <c r="AU12" s="1109">
        <v>35</v>
      </c>
      <c r="AV12" s="1109">
        <v>29</v>
      </c>
      <c r="AW12" s="1109">
        <v>-7</v>
      </c>
      <c r="AX12" s="1109">
        <v>-236</v>
      </c>
      <c r="AY12" s="1109">
        <v>-15</v>
      </c>
      <c r="AZ12" s="1109">
        <v>98</v>
      </c>
      <c r="BA12" s="1109">
        <v>49</v>
      </c>
      <c r="BB12" s="1109">
        <v>-3</v>
      </c>
      <c r="BC12" s="1109">
        <v>-18</v>
      </c>
      <c r="BD12" s="1109">
        <v>27</v>
      </c>
      <c r="BE12" s="1109">
        <v>15</v>
      </c>
      <c r="BF12" s="1109">
        <v>-8</v>
      </c>
      <c r="BG12" s="1109">
        <v>2</v>
      </c>
      <c r="BH12" s="1109">
        <v>-15</v>
      </c>
      <c r="BI12" s="1109">
        <v>10</v>
      </c>
      <c r="BJ12" s="1109">
        <v>1</v>
      </c>
      <c r="BK12" s="1109">
        <v>27</v>
      </c>
      <c r="BL12" s="1110">
        <v>10</v>
      </c>
      <c r="BM12" s="1463"/>
    </row>
    <row r="13" spans="1:65">
      <c r="A13" s="1289">
        <v>110</v>
      </c>
      <c r="B13" s="1160" t="s">
        <v>71</v>
      </c>
      <c r="C13" s="1290">
        <v>180</v>
      </c>
      <c r="D13" s="1109">
        <v>-332</v>
      </c>
      <c r="E13" s="1109">
        <v>-26</v>
      </c>
      <c r="F13" s="1109">
        <v>-6</v>
      </c>
      <c r="G13" s="1109">
        <v>186</v>
      </c>
      <c r="H13" s="1109">
        <v>754</v>
      </c>
      <c r="I13" s="1109">
        <v>154</v>
      </c>
      <c r="J13" s="1109">
        <v>-203</v>
      </c>
      <c r="K13" s="1109">
        <v>-177</v>
      </c>
      <c r="L13" s="1109">
        <v>-20</v>
      </c>
      <c r="M13" s="1109">
        <v>-29</v>
      </c>
      <c r="N13" s="1109">
        <v>25</v>
      </c>
      <c r="O13" s="1109">
        <v>20</v>
      </c>
      <c r="P13" s="1109">
        <v>-22</v>
      </c>
      <c r="Q13" s="1109">
        <v>1</v>
      </c>
      <c r="R13" s="1109">
        <v>-52</v>
      </c>
      <c r="S13" s="1109">
        <v>-16</v>
      </c>
      <c r="T13" s="1109">
        <v>-13</v>
      </c>
      <c r="U13" s="1109">
        <v>-49</v>
      </c>
      <c r="V13" s="1109">
        <v>-15</v>
      </c>
      <c r="W13" s="1110"/>
      <c r="X13" s="1109">
        <v>106</v>
      </c>
      <c r="Y13" s="1109">
        <v>-187</v>
      </c>
      <c r="Z13" s="1109">
        <v>-14</v>
      </c>
      <c r="AA13" s="1109">
        <v>1</v>
      </c>
      <c r="AB13" s="1109">
        <v>123</v>
      </c>
      <c r="AC13" s="1109">
        <v>305</v>
      </c>
      <c r="AD13" s="1109">
        <v>152</v>
      </c>
      <c r="AE13" s="1109">
        <v>-69</v>
      </c>
      <c r="AF13" s="1109">
        <v>-113</v>
      </c>
      <c r="AG13" s="1109">
        <v>-21</v>
      </c>
      <c r="AH13" s="1109">
        <v>-27</v>
      </c>
      <c r="AI13" s="1109">
        <v>26</v>
      </c>
      <c r="AJ13" s="1109">
        <v>10</v>
      </c>
      <c r="AK13" s="1109">
        <v>-18</v>
      </c>
      <c r="AL13" s="1109">
        <v>6</v>
      </c>
      <c r="AM13" s="1109">
        <v>-29</v>
      </c>
      <c r="AN13" s="1109">
        <v>-8</v>
      </c>
      <c r="AO13" s="1109">
        <v>-3</v>
      </c>
      <c r="AP13" s="1109">
        <v>-19</v>
      </c>
      <c r="AQ13" s="1109">
        <v>-9</v>
      </c>
      <c r="AR13" s="1097"/>
      <c r="AS13" s="1290">
        <v>74</v>
      </c>
      <c r="AT13" s="1109">
        <v>-145</v>
      </c>
      <c r="AU13" s="1109">
        <v>-12</v>
      </c>
      <c r="AV13" s="1109">
        <v>-7</v>
      </c>
      <c r="AW13" s="1109">
        <v>63</v>
      </c>
      <c r="AX13" s="1109">
        <v>449</v>
      </c>
      <c r="AY13" s="1109">
        <v>2</v>
      </c>
      <c r="AZ13" s="1109">
        <v>-134</v>
      </c>
      <c r="BA13" s="1109">
        <v>-64</v>
      </c>
      <c r="BB13" s="1109">
        <v>1</v>
      </c>
      <c r="BC13" s="1109">
        <v>-2</v>
      </c>
      <c r="BD13" s="1109">
        <v>-1</v>
      </c>
      <c r="BE13" s="1109">
        <v>10</v>
      </c>
      <c r="BF13" s="1109">
        <v>-4</v>
      </c>
      <c r="BG13" s="1109">
        <v>-5</v>
      </c>
      <c r="BH13" s="1109">
        <v>-23</v>
      </c>
      <c r="BI13" s="1109">
        <v>-8</v>
      </c>
      <c r="BJ13" s="1109">
        <v>-10</v>
      </c>
      <c r="BK13" s="1109">
        <v>-30</v>
      </c>
      <c r="BL13" s="1110">
        <v>-6</v>
      </c>
      <c r="BM13" s="1463"/>
    </row>
    <row r="14" spans="1:65">
      <c r="A14" s="1291">
        <v>111</v>
      </c>
      <c r="B14" s="1163" t="s">
        <v>77</v>
      </c>
      <c r="C14" s="1292">
        <v>-957</v>
      </c>
      <c r="D14" s="1113">
        <v>95</v>
      </c>
      <c r="E14" s="1113">
        <v>-1</v>
      </c>
      <c r="F14" s="1113">
        <v>20</v>
      </c>
      <c r="G14" s="1113">
        <v>3</v>
      </c>
      <c r="H14" s="1113">
        <v>-585</v>
      </c>
      <c r="I14" s="1113">
        <v>-414</v>
      </c>
      <c r="J14" s="1113">
        <v>-123</v>
      </c>
      <c r="K14" s="1113">
        <v>-22</v>
      </c>
      <c r="L14" s="1113">
        <v>-64</v>
      </c>
      <c r="M14" s="1113">
        <v>42</v>
      </c>
      <c r="N14" s="1113">
        <v>-9</v>
      </c>
      <c r="O14" s="1113">
        <v>-45</v>
      </c>
      <c r="P14" s="1113">
        <v>20</v>
      </c>
      <c r="Q14" s="1113">
        <v>-17</v>
      </c>
      <c r="R14" s="1113">
        <v>5</v>
      </c>
      <c r="S14" s="1113">
        <v>20</v>
      </c>
      <c r="T14" s="1113">
        <v>26</v>
      </c>
      <c r="U14" s="1113">
        <v>50</v>
      </c>
      <c r="V14" s="1113">
        <v>42</v>
      </c>
      <c r="W14" s="1111"/>
      <c r="X14" s="1113">
        <v>-434</v>
      </c>
      <c r="Y14" s="1113">
        <v>24</v>
      </c>
      <c r="Z14" s="1113">
        <v>5</v>
      </c>
      <c r="AA14" s="1113">
        <v>10</v>
      </c>
      <c r="AB14" s="1113">
        <v>-12</v>
      </c>
      <c r="AC14" s="1113">
        <v>-266</v>
      </c>
      <c r="AD14" s="1113">
        <v>-197</v>
      </c>
      <c r="AE14" s="1113">
        <v>-18</v>
      </c>
      <c r="AF14" s="1113">
        <v>-25</v>
      </c>
      <c r="AG14" s="1113">
        <v>-19</v>
      </c>
      <c r="AH14" s="1113">
        <v>33</v>
      </c>
      <c r="AI14" s="1113">
        <v>-7</v>
      </c>
      <c r="AJ14" s="1113">
        <v>-17</v>
      </c>
      <c r="AK14" s="1113">
        <v>21</v>
      </c>
      <c r="AL14" s="1113">
        <v>-5</v>
      </c>
      <c r="AM14" s="1113">
        <v>8</v>
      </c>
      <c r="AN14" s="1113">
        <v>5</v>
      </c>
      <c r="AO14" s="1113">
        <v>8</v>
      </c>
      <c r="AP14" s="1113">
        <v>9</v>
      </c>
      <c r="AQ14" s="1113">
        <v>9</v>
      </c>
      <c r="AR14" s="1456"/>
      <c r="AS14" s="1292">
        <v>-523</v>
      </c>
      <c r="AT14" s="1113">
        <v>71</v>
      </c>
      <c r="AU14" s="1113">
        <v>-6</v>
      </c>
      <c r="AV14" s="1113">
        <v>10</v>
      </c>
      <c r="AW14" s="1113">
        <v>15</v>
      </c>
      <c r="AX14" s="1113">
        <v>-319</v>
      </c>
      <c r="AY14" s="1113">
        <v>-217</v>
      </c>
      <c r="AZ14" s="1113">
        <v>-105</v>
      </c>
      <c r="BA14" s="1113">
        <v>3</v>
      </c>
      <c r="BB14" s="1113">
        <v>-45</v>
      </c>
      <c r="BC14" s="1113">
        <v>9</v>
      </c>
      <c r="BD14" s="1113">
        <v>-2</v>
      </c>
      <c r="BE14" s="1113">
        <v>-28</v>
      </c>
      <c r="BF14" s="1113">
        <v>-1</v>
      </c>
      <c r="BG14" s="1113">
        <v>-12</v>
      </c>
      <c r="BH14" s="1113">
        <v>-3</v>
      </c>
      <c r="BI14" s="1113">
        <v>15</v>
      </c>
      <c r="BJ14" s="1113">
        <v>18</v>
      </c>
      <c r="BK14" s="1113">
        <v>41</v>
      </c>
      <c r="BL14" s="1111">
        <v>33</v>
      </c>
      <c r="BM14" s="1465"/>
    </row>
    <row r="15" spans="1:65">
      <c r="A15" s="1289">
        <v>201</v>
      </c>
      <c r="B15" s="1160" t="s">
        <v>416</v>
      </c>
      <c r="C15" s="1290">
        <v>-1078</v>
      </c>
      <c r="D15" s="1109">
        <v>19</v>
      </c>
      <c r="E15" s="1109">
        <v>-34</v>
      </c>
      <c r="F15" s="1109">
        <v>-44</v>
      </c>
      <c r="G15" s="1109">
        <v>-135</v>
      </c>
      <c r="H15" s="1109">
        <v>-403</v>
      </c>
      <c r="I15" s="1109">
        <v>-283</v>
      </c>
      <c r="J15" s="1109">
        <v>41</v>
      </c>
      <c r="K15" s="1109">
        <v>-28</v>
      </c>
      <c r="L15" s="1109">
        <v>-56</v>
      </c>
      <c r="M15" s="1109">
        <v>-54</v>
      </c>
      <c r="N15" s="1109">
        <v>-45</v>
      </c>
      <c r="O15" s="1109">
        <v>-32</v>
      </c>
      <c r="P15" s="1109">
        <v>2</v>
      </c>
      <c r="Q15" s="1109">
        <v>-29</v>
      </c>
      <c r="R15" s="1109">
        <v>8</v>
      </c>
      <c r="S15" s="1109">
        <v>-8</v>
      </c>
      <c r="T15" s="1109">
        <v>5</v>
      </c>
      <c r="U15" s="1109">
        <v>-7</v>
      </c>
      <c r="V15" s="1109">
        <v>5</v>
      </c>
      <c r="W15" s="1110"/>
      <c r="X15" s="1109">
        <v>-463</v>
      </c>
      <c r="Y15" s="1109">
        <v>8</v>
      </c>
      <c r="Z15" s="1109">
        <v>8</v>
      </c>
      <c r="AA15" s="1109">
        <v>-35</v>
      </c>
      <c r="AB15" s="1109">
        <v>-84</v>
      </c>
      <c r="AC15" s="1109">
        <v>-129</v>
      </c>
      <c r="AD15" s="1109">
        <v>-184</v>
      </c>
      <c r="AE15" s="1109">
        <v>45</v>
      </c>
      <c r="AF15" s="1109">
        <v>-8</v>
      </c>
      <c r="AG15" s="1109">
        <v>-25</v>
      </c>
      <c r="AH15" s="1109">
        <v>-46</v>
      </c>
      <c r="AI15" s="1109">
        <v>-25</v>
      </c>
      <c r="AJ15" s="1109">
        <v>-2</v>
      </c>
      <c r="AK15" s="1109">
        <v>-4</v>
      </c>
      <c r="AL15" s="1109">
        <v>-9</v>
      </c>
      <c r="AM15" s="1109">
        <v>9</v>
      </c>
      <c r="AN15" s="1109">
        <v>5</v>
      </c>
      <c r="AO15" s="1109">
        <v>12</v>
      </c>
      <c r="AP15" s="1109">
        <v>-7</v>
      </c>
      <c r="AQ15" s="1109">
        <v>8</v>
      </c>
      <c r="AR15" s="1097"/>
      <c r="AS15" s="1290">
        <v>-615</v>
      </c>
      <c r="AT15" s="1109">
        <v>11</v>
      </c>
      <c r="AU15" s="1109">
        <v>-42</v>
      </c>
      <c r="AV15" s="1109">
        <v>-9</v>
      </c>
      <c r="AW15" s="1109">
        <v>-51</v>
      </c>
      <c r="AX15" s="1109">
        <v>-274</v>
      </c>
      <c r="AY15" s="1109">
        <v>-99</v>
      </c>
      <c r="AZ15" s="1109">
        <v>-4</v>
      </c>
      <c r="BA15" s="1109">
        <v>-20</v>
      </c>
      <c r="BB15" s="1109">
        <v>-31</v>
      </c>
      <c r="BC15" s="1109">
        <v>-8</v>
      </c>
      <c r="BD15" s="1109">
        <v>-20</v>
      </c>
      <c r="BE15" s="1109">
        <v>-30</v>
      </c>
      <c r="BF15" s="1109">
        <v>6</v>
      </c>
      <c r="BG15" s="1109">
        <v>-20</v>
      </c>
      <c r="BH15" s="1109">
        <v>-1</v>
      </c>
      <c r="BI15" s="1109">
        <v>-13</v>
      </c>
      <c r="BJ15" s="1109">
        <v>-7</v>
      </c>
      <c r="BK15" s="1109">
        <v>0</v>
      </c>
      <c r="BL15" s="1110">
        <v>-3</v>
      </c>
      <c r="BM15" s="1463"/>
    </row>
    <row r="16" spans="1:65">
      <c r="A16" s="1289">
        <v>202</v>
      </c>
      <c r="B16" s="1160" t="s">
        <v>15</v>
      </c>
      <c r="C16" s="1290">
        <v>-456</v>
      </c>
      <c r="D16" s="1109">
        <v>-493</v>
      </c>
      <c r="E16" s="1109">
        <v>-120</v>
      </c>
      <c r="F16" s="1109">
        <v>-29</v>
      </c>
      <c r="G16" s="1109">
        <v>79</v>
      </c>
      <c r="H16" s="1109">
        <v>607</v>
      </c>
      <c r="I16" s="1109">
        <v>409</v>
      </c>
      <c r="J16" s="1109">
        <v>-267</v>
      </c>
      <c r="K16" s="1109">
        <v>-167</v>
      </c>
      <c r="L16" s="1109">
        <v>-95</v>
      </c>
      <c r="M16" s="1109">
        <v>-127</v>
      </c>
      <c r="N16" s="1109">
        <v>5</v>
      </c>
      <c r="O16" s="1109">
        <v>-22</v>
      </c>
      <c r="P16" s="1109">
        <v>-68</v>
      </c>
      <c r="Q16" s="1109">
        <v>-39</v>
      </c>
      <c r="R16" s="1109">
        <v>-62</v>
      </c>
      <c r="S16" s="1109">
        <v>-17</v>
      </c>
      <c r="T16" s="1109">
        <v>-12</v>
      </c>
      <c r="U16" s="1109">
        <v>-39</v>
      </c>
      <c r="V16" s="1109">
        <v>1</v>
      </c>
      <c r="W16" s="1110"/>
      <c r="X16" s="1109">
        <v>-281</v>
      </c>
      <c r="Y16" s="1109">
        <v>-230</v>
      </c>
      <c r="Z16" s="1109">
        <v>-70</v>
      </c>
      <c r="AA16" s="1109">
        <v>-14</v>
      </c>
      <c r="AB16" s="1109">
        <v>66</v>
      </c>
      <c r="AC16" s="1109">
        <v>316</v>
      </c>
      <c r="AD16" s="1109">
        <v>194</v>
      </c>
      <c r="AE16" s="1109">
        <v>-183</v>
      </c>
      <c r="AF16" s="1109">
        <v>-61</v>
      </c>
      <c r="AG16" s="1109">
        <v>-56</v>
      </c>
      <c r="AH16" s="1109">
        <v>-79</v>
      </c>
      <c r="AI16" s="1109">
        <v>-10</v>
      </c>
      <c r="AJ16" s="1109">
        <v>0</v>
      </c>
      <c r="AK16" s="1109">
        <v>-42</v>
      </c>
      <c r="AL16" s="1109">
        <v>-26</v>
      </c>
      <c r="AM16" s="1109">
        <v>-37</v>
      </c>
      <c r="AN16" s="1109">
        <v>-24</v>
      </c>
      <c r="AO16" s="1109">
        <v>-14</v>
      </c>
      <c r="AP16" s="1109">
        <v>-10</v>
      </c>
      <c r="AQ16" s="1109">
        <v>-1</v>
      </c>
      <c r="AR16" s="1097"/>
      <c r="AS16" s="1290">
        <v>-175</v>
      </c>
      <c r="AT16" s="1109">
        <v>-263</v>
      </c>
      <c r="AU16" s="1109">
        <v>-50</v>
      </c>
      <c r="AV16" s="1109">
        <v>-15</v>
      </c>
      <c r="AW16" s="1109">
        <v>13</v>
      </c>
      <c r="AX16" s="1109">
        <v>291</v>
      </c>
      <c r="AY16" s="1109">
        <v>215</v>
      </c>
      <c r="AZ16" s="1109">
        <v>-84</v>
      </c>
      <c r="BA16" s="1109">
        <v>-106</v>
      </c>
      <c r="BB16" s="1109">
        <v>-39</v>
      </c>
      <c r="BC16" s="1109">
        <v>-48</v>
      </c>
      <c r="BD16" s="1109">
        <v>15</v>
      </c>
      <c r="BE16" s="1109">
        <v>-22</v>
      </c>
      <c r="BF16" s="1109">
        <v>-26</v>
      </c>
      <c r="BG16" s="1109">
        <v>-13</v>
      </c>
      <c r="BH16" s="1109">
        <v>-25</v>
      </c>
      <c r="BI16" s="1109">
        <v>7</v>
      </c>
      <c r="BJ16" s="1109">
        <v>2</v>
      </c>
      <c r="BK16" s="1109">
        <v>-29</v>
      </c>
      <c r="BL16" s="1110">
        <v>2</v>
      </c>
      <c r="BM16" s="1463"/>
    </row>
    <row r="17" spans="1:65">
      <c r="A17" s="1289">
        <v>203</v>
      </c>
      <c r="B17" s="1160" t="s">
        <v>24</v>
      </c>
      <c r="C17" s="1290">
        <v>932</v>
      </c>
      <c r="D17" s="1109">
        <v>203</v>
      </c>
      <c r="E17" s="1109">
        <v>89</v>
      </c>
      <c r="F17" s="1109">
        <v>52</v>
      </c>
      <c r="G17" s="1109">
        <v>-86</v>
      </c>
      <c r="H17" s="1109">
        <v>-75</v>
      </c>
      <c r="I17" s="1109">
        <v>283</v>
      </c>
      <c r="J17" s="1109">
        <v>364</v>
      </c>
      <c r="K17" s="1109">
        <v>158</v>
      </c>
      <c r="L17" s="1109">
        <v>-40</v>
      </c>
      <c r="M17" s="1109">
        <v>11</v>
      </c>
      <c r="N17" s="1109">
        <v>-85</v>
      </c>
      <c r="O17" s="1109">
        <v>-5</v>
      </c>
      <c r="P17" s="1109">
        <v>-37</v>
      </c>
      <c r="Q17" s="1109">
        <v>37</v>
      </c>
      <c r="R17" s="1109">
        <v>27</v>
      </c>
      <c r="S17" s="1109">
        <v>-1</v>
      </c>
      <c r="T17" s="1109">
        <v>10</v>
      </c>
      <c r="U17" s="1109">
        <v>18</v>
      </c>
      <c r="V17" s="1109">
        <v>9</v>
      </c>
      <c r="W17" s="1110"/>
      <c r="X17" s="1109">
        <v>263</v>
      </c>
      <c r="Y17" s="1109">
        <v>96</v>
      </c>
      <c r="Z17" s="1109">
        <v>35</v>
      </c>
      <c r="AA17" s="1109">
        <v>33</v>
      </c>
      <c r="AB17" s="1109">
        <v>-58</v>
      </c>
      <c r="AC17" s="1109">
        <v>-67</v>
      </c>
      <c r="AD17" s="1109">
        <v>115</v>
      </c>
      <c r="AE17" s="1109">
        <v>125</v>
      </c>
      <c r="AF17" s="1109">
        <v>102</v>
      </c>
      <c r="AG17" s="1109">
        <v>-17</v>
      </c>
      <c r="AH17" s="1109">
        <v>-7</v>
      </c>
      <c r="AI17" s="1109">
        <v>-60</v>
      </c>
      <c r="AJ17" s="1109">
        <v>-18</v>
      </c>
      <c r="AK17" s="1109">
        <v>-25</v>
      </c>
      <c r="AL17" s="1109">
        <v>11</v>
      </c>
      <c r="AM17" s="1109">
        <v>5</v>
      </c>
      <c r="AN17" s="1109">
        <v>-7</v>
      </c>
      <c r="AO17" s="1109">
        <v>-7</v>
      </c>
      <c r="AP17" s="1109">
        <v>7</v>
      </c>
      <c r="AQ17" s="1109">
        <v>0</v>
      </c>
      <c r="AR17" s="1097"/>
      <c r="AS17" s="1290">
        <v>669</v>
      </c>
      <c r="AT17" s="1109">
        <v>107</v>
      </c>
      <c r="AU17" s="1109">
        <v>54</v>
      </c>
      <c r="AV17" s="1109">
        <v>19</v>
      </c>
      <c r="AW17" s="1109">
        <v>-28</v>
      </c>
      <c r="AX17" s="1109">
        <v>-8</v>
      </c>
      <c r="AY17" s="1109">
        <v>168</v>
      </c>
      <c r="AZ17" s="1109">
        <v>239</v>
      </c>
      <c r="BA17" s="1109">
        <v>56</v>
      </c>
      <c r="BB17" s="1109">
        <v>-23</v>
      </c>
      <c r="BC17" s="1109">
        <v>18</v>
      </c>
      <c r="BD17" s="1109">
        <v>-25</v>
      </c>
      <c r="BE17" s="1109">
        <v>13</v>
      </c>
      <c r="BF17" s="1109">
        <v>-12</v>
      </c>
      <c r="BG17" s="1109">
        <v>26</v>
      </c>
      <c r="BH17" s="1109">
        <v>22</v>
      </c>
      <c r="BI17" s="1109">
        <v>6</v>
      </c>
      <c r="BJ17" s="1109">
        <v>17</v>
      </c>
      <c r="BK17" s="1109">
        <v>11</v>
      </c>
      <c r="BL17" s="1110">
        <v>9</v>
      </c>
      <c r="BM17" s="1463"/>
    </row>
    <row r="18" spans="1:65">
      <c r="A18" s="1289">
        <v>204</v>
      </c>
      <c r="B18" s="1160" t="s">
        <v>16</v>
      </c>
      <c r="C18" s="1290">
        <v>429</v>
      </c>
      <c r="D18" s="1109">
        <v>121</v>
      </c>
      <c r="E18" s="1109">
        <v>97</v>
      </c>
      <c r="F18" s="1109">
        <v>12</v>
      </c>
      <c r="G18" s="1109">
        <v>291</v>
      </c>
      <c r="H18" s="1109">
        <v>-566</v>
      </c>
      <c r="I18" s="1109">
        <v>9</v>
      </c>
      <c r="J18" s="1109">
        <v>294</v>
      </c>
      <c r="K18" s="1109">
        <v>157</v>
      </c>
      <c r="L18" s="1109">
        <v>-3</v>
      </c>
      <c r="M18" s="1109">
        <v>116</v>
      </c>
      <c r="N18" s="1109">
        <v>-47</v>
      </c>
      <c r="O18" s="1109">
        <v>-68</v>
      </c>
      <c r="P18" s="1109">
        <v>-33</v>
      </c>
      <c r="Q18" s="1109">
        <v>24</v>
      </c>
      <c r="R18" s="1109">
        <v>-34</v>
      </c>
      <c r="S18" s="1109">
        <v>12</v>
      </c>
      <c r="T18" s="1109">
        <v>14</v>
      </c>
      <c r="U18" s="1109">
        <v>17</v>
      </c>
      <c r="V18" s="1109">
        <v>16</v>
      </c>
      <c r="W18" s="1110"/>
      <c r="X18" s="1109">
        <v>-112</v>
      </c>
      <c r="Y18" s="1109">
        <v>58</v>
      </c>
      <c r="Z18" s="1109">
        <v>14</v>
      </c>
      <c r="AA18" s="1109">
        <v>4</v>
      </c>
      <c r="AB18" s="1109">
        <v>148</v>
      </c>
      <c r="AC18" s="1109">
        <v>-527</v>
      </c>
      <c r="AD18" s="1109">
        <v>-35</v>
      </c>
      <c r="AE18" s="1109">
        <v>172</v>
      </c>
      <c r="AF18" s="1109">
        <v>61</v>
      </c>
      <c r="AG18" s="1109">
        <v>4</v>
      </c>
      <c r="AH18" s="1109">
        <v>66</v>
      </c>
      <c r="AI18" s="1109">
        <v>-26</v>
      </c>
      <c r="AJ18" s="1109">
        <v>-28</v>
      </c>
      <c r="AK18" s="1109">
        <v>-19</v>
      </c>
      <c r="AL18" s="1109">
        <v>1</v>
      </c>
      <c r="AM18" s="1109">
        <v>-17</v>
      </c>
      <c r="AN18" s="1109">
        <v>-1</v>
      </c>
      <c r="AO18" s="1109">
        <v>5</v>
      </c>
      <c r="AP18" s="1109">
        <v>6</v>
      </c>
      <c r="AQ18" s="1109">
        <v>2</v>
      </c>
      <c r="AR18" s="1097"/>
      <c r="AS18" s="1290">
        <v>541</v>
      </c>
      <c r="AT18" s="1109">
        <v>63</v>
      </c>
      <c r="AU18" s="1109">
        <v>83</v>
      </c>
      <c r="AV18" s="1109">
        <v>8</v>
      </c>
      <c r="AW18" s="1109">
        <v>143</v>
      </c>
      <c r="AX18" s="1109">
        <v>-39</v>
      </c>
      <c r="AY18" s="1109">
        <v>44</v>
      </c>
      <c r="AZ18" s="1109">
        <v>122</v>
      </c>
      <c r="BA18" s="1109">
        <v>96</v>
      </c>
      <c r="BB18" s="1109">
        <v>-7</v>
      </c>
      <c r="BC18" s="1109">
        <v>50</v>
      </c>
      <c r="BD18" s="1109">
        <v>-21</v>
      </c>
      <c r="BE18" s="1109">
        <v>-40</v>
      </c>
      <c r="BF18" s="1109">
        <v>-14</v>
      </c>
      <c r="BG18" s="1109">
        <v>23</v>
      </c>
      <c r="BH18" s="1109">
        <v>-17</v>
      </c>
      <c r="BI18" s="1109">
        <v>13</v>
      </c>
      <c r="BJ18" s="1109">
        <v>9</v>
      </c>
      <c r="BK18" s="1109">
        <v>11</v>
      </c>
      <c r="BL18" s="1110">
        <v>14</v>
      </c>
      <c r="BM18" s="1463"/>
    </row>
    <row r="19" spans="1:65">
      <c r="A19" s="1289">
        <v>205</v>
      </c>
      <c r="B19" s="1160" t="s">
        <v>78</v>
      </c>
      <c r="C19" s="1290">
        <v>-33</v>
      </c>
      <c r="D19" s="1109">
        <v>5</v>
      </c>
      <c r="E19" s="1109">
        <v>14</v>
      </c>
      <c r="F19" s="1109">
        <v>-7</v>
      </c>
      <c r="G19" s="1109">
        <v>-10</v>
      </c>
      <c r="H19" s="1109">
        <v>-19</v>
      </c>
      <c r="I19" s="1109">
        <v>-66</v>
      </c>
      <c r="J19" s="1109">
        <v>31</v>
      </c>
      <c r="K19" s="1109">
        <v>10</v>
      </c>
      <c r="L19" s="1109">
        <v>-1</v>
      </c>
      <c r="M19" s="1109">
        <v>-5</v>
      </c>
      <c r="N19" s="1109">
        <v>-2</v>
      </c>
      <c r="O19" s="1109">
        <v>-8</v>
      </c>
      <c r="P19" s="1109">
        <v>14</v>
      </c>
      <c r="Q19" s="1109">
        <v>6</v>
      </c>
      <c r="R19" s="1109">
        <v>15</v>
      </c>
      <c r="S19" s="1109">
        <v>5</v>
      </c>
      <c r="T19" s="1109">
        <v>-9</v>
      </c>
      <c r="U19" s="1109">
        <v>-3</v>
      </c>
      <c r="V19" s="1109">
        <v>-3</v>
      </c>
      <c r="W19" s="1110"/>
      <c r="X19" s="1109">
        <v>-31</v>
      </c>
      <c r="Y19" s="1109">
        <v>6</v>
      </c>
      <c r="Z19" s="1109">
        <v>6</v>
      </c>
      <c r="AA19" s="1109">
        <v>-3</v>
      </c>
      <c r="AB19" s="1109">
        <v>-9</v>
      </c>
      <c r="AC19" s="1109">
        <v>-40</v>
      </c>
      <c r="AD19" s="1109">
        <v>-14</v>
      </c>
      <c r="AE19" s="1109">
        <v>3</v>
      </c>
      <c r="AF19" s="1109">
        <v>8</v>
      </c>
      <c r="AG19" s="1109">
        <v>3</v>
      </c>
      <c r="AH19" s="1109">
        <v>-4</v>
      </c>
      <c r="AI19" s="1109">
        <v>-2</v>
      </c>
      <c r="AJ19" s="1109">
        <v>-6</v>
      </c>
      <c r="AK19" s="1109">
        <v>0</v>
      </c>
      <c r="AL19" s="1109">
        <v>8</v>
      </c>
      <c r="AM19" s="1109">
        <v>15</v>
      </c>
      <c r="AN19" s="1109">
        <v>3</v>
      </c>
      <c r="AO19" s="1109">
        <v>-3</v>
      </c>
      <c r="AP19" s="1109">
        <v>0</v>
      </c>
      <c r="AQ19" s="1109">
        <v>-2</v>
      </c>
      <c r="AR19" s="1097"/>
      <c r="AS19" s="1290">
        <v>-2</v>
      </c>
      <c r="AT19" s="1109">
        <v>-1</v>
      </c>
      <c r="AU19" s="1109">
        <v>8</v>
      </c>
      <c r="AV19" s="1109">
        <v>-4</v>
      </c>
      <c r="AW19" s="1109">
        <v>-1</v>
      </c>
      <c r="AX19" s="1109">
        <v>21</v>
      </c>
      <c r="AY19" s="1109">
        <v>-52</v>
      </c>
      <c r="AZ19" s="1109">
        <v>28</v>
      </c>
      <c r="BA19" s="1109">
        <v>2</v>
      </c>
      <c r="BB19" s="1109">
        <v>-4</v>
      </c>
      <c r="BC19" s="1109">
        <v>-1</v>
      </c>
      <c r="BD19" s="1109">
        <v>0</v>
      </c>
      <c r="BE19" s="1109">
        <v>-2</v>
      </c>
      <c r="BF19" s="1109">
        <v>14</v>
      </c>
      <c r="BG19" s="1109">
        <v>-2</v>
      </c>
      <c r="BH19" s="1109">
        <v>0</v>
      </c>
      <c r="BI19" s="1109">
        <v>2</v>
      </c>
      <c r="BJ19" s="1109">
        <v>-6</v>
      </c>
      <c r="BK19" s="1109">
        <v>-3</v>
      </c>
      <c r="BL19" s="1110">
        <v>-1</v>
      </c>
      <c r="BM19" s="1463"/>
    </row>
    <row r="20" spans="1:65">
      <c r="A20" s="1289">
        <v>206</v>
      </c>
      <c r="B20" s="1160" t="s">
        <v>17</v>
      </c>
      <c r="C20" s="1290">
        <v>333</v>
      </c>
      <c r="D20" s="1109">
        <v>66</v>
      </c>
      <c r="E20" s="1109">
        <v>51</v>
      </c>
      <c r="F20" s="1109">
        <v>51</v>
      </c>
      <c r="G20" s="1109">
        <v>22</v>
      </c>
      <c r="H20" s="1109">
        <v>-86</v>
      </c>
      <c r="I20" s="1109">
        <v>-155</v>
      </c>
      <c r="J20" s="1109">
        <v>69</v>
      </c>
      <c r="K20" s="1109">
        <v>113</v>
      </c>
      <c r="L20" s="1109">
        <v>116</v>
      </c>
      <c r="M20" s="1109">
        <v>14</v>
      </c>
      <c r="N20" s="1109">
        <v>50</v>
      </c>
      <c r="O20" s="1109">
        <v>34</v>
      </c>
      <c r="P20" s="1109">
        <v>23</v>
      </c>
      <c r="Q20" s="1109">
        <v>6</v>
      </c>
      <c r="R20" s="1109">
        <v>1</v>
      </c>
      <c r="S20" s="1109">
        <v>-14</v>
      </c>
      <c r="T20" s="1109">
        <v>-7</v>
      </c>
      <c r="U20" s="1109">
        <v>-1</v>
      </c>
      <c r="V20" s="1109">
        <v>-20</v>
      </c>
      <c r="W20" s="1110"/>
      <c r="X20" s="1109">
        <v>68</v>
      </c>
      <c r="Y20" s="1109">
        <v>19</v>
      </c>
      <c r="Z20" s="1109">
        <v>22</v>
      </c>
      <c r="AA20" s="1109">
        <v>22</v>
      </c>
      <c r="AB20" s="1109">
        <v>-8</v>
      </c>
      <c r="AC20" s="1109">
        <v>-58</v>
      </c>
      <c r="AD20" s="1109">
        <v>-109</v>
      </c>
      <c r="AE20" s="1109">
        <v>42</v>
      </c>
      <c r="AF20" s="1109">
        <v>70</v>
      </c>
      <c r="AG20" s="1109">
        <v>46</v>
      </c>
      <c r="AH20" s="1109">
        <v>-3</v>
      </c>
      <c r="AI20" s="1109">
        <v>20</v>
      </c>
      <c r="AJ20" s="1109">
        <v>19</v>
      </c>
      <c r="AK20" s="1109">
        <v>-1</v>
      </c>
      <c r="AL20" s="1109">
        <v>0</v>
      </c>
      <c r="AM20" s="1109">
        <v>0</v>
      </c>
      <c r="AN20" s="1109">
        <v>-6</v>
      </c>
      <c r="AO20" s="1109">
        <v>-2</v>
      </c>
      <c r="AP20" s="1109">
        <v>-5</v>
      </c>
      <c r="AQ20" s="1109">
        <v>0</v>
      </c>
      <c r="AR20" s="1097"/>
      <c r="AS20" s="1290">
        <v>265</v>
      </c>
      <c r="AT20" s="1109">
        <v>47</v>
      </c>
      <c r="AU20" s="1109">
        <v>29</v>
      </c>
      <c r="AV20" s="1109">
        <v>29</v>
      </c>
      <c r="AW20" s="1109">
        <v>30</v>
      </c>
      <c r="AX20" s="1109">
        <v>-28</v>
      </c>
      <c r="AY20" s="1109">
        <v>-46</v>
      </c>
      <c r="AZ20" s="1109">
        <v>27</v>
      </c>
      <c r="BA20" s="1109">
        <v>43</v>
      </c>
      <c r="BB20" s="1109">
        <v>70</v>
      </c>
      <c r="BC20" s="1109">
        <v>17</v>
      </c>
      <c r="BD20" s="1109">
        <v>30</v>
      </c>
      <c r="BE20" s="1109">
        <v>15</v>
      </c>
      <c r="BF20" s="1109">
        <v>24</v>
      </c>
      <c r="BG20" s="1109">
        <v>6</v>
      </c>
      <c r="BH20" s="1109">
        <v>1</v>
      </c>
      <c r="BI20" s="1109">
        <v>-8</v>
      </c>
      <c r="BJ20" s="1109">
        <v>-5</v>
      </c>
      <c r="BK20" s="1109">
        <v>4</v>
      </c>
      <c r="BL20" s="1110">
        <v>-20</v>
      </c>
      <c r="BM20" s="1463"/>
    </row>
    <row r="21" spans="1:65">
      <c r="A21" s="1289">
        <v>207</v>
      </c>
      <c r="B21" s="1160" t="s">
        <v>19</v>
      </c>
      <c r="C21" s="1290">
        <v>-91</v>
      </c>
      <c r="D21" s="1109">
        <v>122</v>
      </c>
      <c r="E21" s="1109">
        <v>34</v>
      </c>
      <c r="F21" s="1109">
        <v>-17</v>
      </c>
      <c r="G21" s="1109">
        <v>104</v>
      </c>
      <c r="H21" s="1109">
        <v>-282</v>
      </c>
      <c r="I21" s="1109">
        <v>91</v>
      </c>
      <c r="J21" s="1109">
        <v>42</v>
      </c>
      <c r="K21" s="1109">
        <v>9</v>
      </c>
      <c r="L21" s="1109">
        <v>-34</v>
      </c>
      <c r="M21" s="1109">
        <v>-44</v>
      </c>
      <c r="N21" s="1109">
        <v>-66</v>
      </c>
      <c r="O21" s="1109">
        <v>-10</v>
      </c>
      <c r="P21" s="1109">
        <v>-9</v>
      </c>
      <c r="Q21" s="1109">
        <v>-24</v>
      </c>
      <c r="R21" s="1109">
        <v>4</v>
      </c>
      <c r="S21" s="1109">
        <v>10</v>
      </c>
      <c r="T21" s="1109">
        <v>11</v>
      </c>
      <c r="U21" s="1109">
        <v>-15</v>
      </c>
      <c r="V21" s="1109">
        <v>-17</v>
      </c>
      <c r="W21" s="1110"/>
      <c r="X21" s="1109">
        <v>-122</v>
      </c>
      <c r="Y21" s="1109">
        <v>68</v>
      </c>
      <c r="Z21" s="1109">
        <v>12</v>
      </c>
      <c r="AA21" s="1109">
        <v>0</v>
      </c>
      <c r="AB21" s="1109">
        <v>99</v>
      </c>
      <c r="AC21" s="1109">
        <v>-128</v>
      </c>
      <c r="AD21" s="1109">
        <v>-17</v>
      </c>
      <c r="AE21" s="1109">
        <v>-9</v>
      </c>
      <c r="AF21" s="1109">
        <v>-17</v>
      </c>
      <c r="AG21" s="1109">
        <v>-22</v>
      </c>
      <c r="AH21" s="1109">
        <v>-29</v>
      </c>
      <c r="AI21" s="1109">
        <v>-57</v>
      </c>
      <c r="AJ21" s="1109">
        <v>-11</v>
      </c>
      <c r="AK21" s="1109">
        <v>-6</v>
      </c>
      <c r="AL21" s="1109">
        <v>-11</v>
      </c>
      <c r="AM21" s="1109">
        <v>-3</v>
      </c>
      <c r="AN21" s="1109">
        <v>2</v>
      </c>
      <c r="AO21" s="1109">
        <v>11</v>
      </c>
      <c r="AP21" s="1109">
        <v>1</v>
      </c>
      <c r="AQ21" s="1109">
        <v>-5</v>
      </c>
      <c r="AR21" s="1097"/>
      <c r="AS21" s="1290">
        <v>31</v>
      </c>
      <c r="AT21" s="1109">
        <v>54</v>
      </c>
      <c r="AU21" s="1109">
        <v>22</v>
      </c>
      <c r="AV21" s="1109">
        <v>-17</v>
      </c>
      <c r="AW21" s="1109">
        <v>5</v>
      </c>
      <c r="AX21" s="1109">
        <v>-154</v>
      </c>
      <c r="AY21" s="1109">
        <v>108</v>
      </c>
      <c r="AZ21" s="1109">
        <v>51</v>
      </c>
      <c r="BA21" s="1109">
        <v>26</v>
      </c>
      <c r="BB21" s="1109">
        <v>-12</v>
      </c>
      <c r="BC21" s="1109">
        <v>-15</v>
      </c>
      <c r="BD21" s="1109">
        <v>-9</v>
      </c>
      <c r="BE21" s="1109">
        <v>1</v>
      </c>
      <c r="BF21" s="1109">
        <v>-3</v>
      </c>
      <c r="BG21" s="1109">
        <v>-13</v>
      </c>
      <c r="BH21" s="1109">
        <v>7</v>
      </c>
      <c r="BI21" s="1109">
        <v>8</v>
      </c>
      <c r="BJ21" s="1109">
        <v>0</v>
      </c>
      <c r="BK21" s="1109">
        <v>-16</v>
      </c>
      <c r="BL21" s="1110">
        <v>-12</v>
      </c>
      <c r="BM21" s="1463"/>
    </row>
    <row r="22" spans="1:65">
      <c r="A22" s="1289">
        <v>208</v>
      </c>
      <c r="B22" s="1160" t="s">
        <v>42</v>
      </c>
      <c r="C22" s="1290">
        <v>-150</v>
      </c>
      <c r="D22" s="1109">
        <v>-13</v>
      </c>
      <c r="E22" s="1109">
        <v>0</v>
      </c>
      <c r="F22" s="1109">
        <v>-5</v>
      </c>
      <c r="G22" s="1109">
        <v>-13</v>
      </c>
      <c r="H22" s="1109">
        <v>-55</v>
      </c>
      <c r="I22" s="1109">
        <v>-14</v>
      </c>
      <c r="J22" s="1109">
        <v>-24</v>
      </c>
      <c r="K22" s="1109">
        <v>-22</v>
      </c>
      <c r="L22" s="1109">
        <v>1</v>
      </c>
      <c r="M22" s="1109">
        <v>4</v>
      </c>
      <c r="N22" s="1109">
        <v>-13</v>
      </c>
      <c r="O22" s="1109">
        <v>7</v>
      </c>
      <c r="P22" s="1109">
        <v>0</v>
      </c>
      <c r="Q22" s="1109">
        <v>-3</v>
      </c>
      <c r="R22" s="1109">
        <v>5</v>
      </c>
      <c r="S22" s="1109">
        <v>0</v>
      </c>
      <c r="T22" s="1109">
        <v>-5</v>
      </c>
      <c r="U22" s="1109">
        <v>0</v>
      </c>
      <c r="V22" s="1109">
        <v>0</v>
      </c>
      <c r="W22" s="1110"/>
      <c r="X22" s="1109">
        <v>-74</v>
      </c>
      <c r="Y22" s="1109">
        <v>-1</v>
      </c>
      <c r="Z22" s="1109">
        <v>0</v>
      </c>
      <c r="AA22" s="1109">
        <v>-3</v>
      </c>
      <c r="AB22" s="1109">
        <v>-5</v>
      </c>
      <c r="AC22" s="1109">
        <v>-40</v>
      </c>
      <c r="AD22" s="1109">
        <v>1</v>
      </c>
      <c r="AE22" s="1109">
        <v>-18</v>
      </c>
      <c r="AF22" s="1109">
        <v>-15</v>
      </c>
      <c r="AG22" s="1109">
        <v>1</v>
      </c>
      <c r="AH22" s="1109">
        <v>9</v>
      </c>
      <c r="AI22" s="1109">
        <v>-10</v>
      </c>
      <c r="AJ22" s="1109">
        <v>4</v>
      </c>
      <c r="AK22" s="1109">
        <v>1</v>
      </c>
      <c r="AL22" s="1109">
        <v>3</v>
      </c>
      <c r="AM22" s="1109">
        <v>-1</v>
      </c>
      <c r="AN22" s="1109">
        <v>-2</v>
      </c>
      <c r="AO22" s="1109">
        <v>3</v>
      </c>
      <c r="AP22" s="1109">
        <v>0</v>
      </c>
      <c r="AQ22" s="1109">
        <v>-1</v>
      </c>
      <c r="AR22" s="1097"/>
      <c r="AS22" s="1290">
        <v>-76</v>
      </c>
      <c r="AT22" s="1109">
        <v>-12</v>
      </c>
      <c r="AU22" s="1109">
        <v>0</v>
      </c>
      <c r="AV22" s="1109">
        <v>-2</v>
      </c>
      <c r="AW22" s="1109">
        <v>-8</v>
      </c>
      <c r="AX22" s="1109">
        <v>-15</v>
      </c>
      <c r="AY22" s="1109">
        <v>-15</v>
      </c>
      <c r="AZ22" s="1109">
        <v>-6</v>
      </c>
      <c r="BA22" s="1109">
        <v>-7</v>
      </c>
      <c r="BB22" s="1109">
        <v>0</v>
      </c>
      <c r="BC22" s="1109">
        <v>-5</v>
      </c>
      <c r="BD22" s="1109">
        <v>-3</v>
      </c>
      <c r="BE22" s="1109">
        <v>3</v>
      </c>
      <c r="BF22" s="1109">
        <v>-1</v>
      </c>
      <c r="BG22" s="1109">
        <v>-6</v>
      </c>
      <c r="BH22" s="1109">
        <v>6</v>
      </c>
      <c r="BI22" s="1109">
        <v>2</v>
      </c>
      <c r="BJ22" s="1109">
        <v>-8</v>
      </c>
      <c r="BK22" s="1109">
        <v>0</v>
      </c>
      <c r="BL22" s="1110">
        <v>1</v>
      </c>
      <c r="BM22" s="1463"/>
    </row>
    <row r="23" spans="1:65">
      <c r="A23" s="1289">
        <v>209</v>
      </c>
      <c r="B23" s="1160" t="s">
        <v>79</v>
      </c>
      <c r="C23" s="1290">
        <v>-291</v>
      </c>
      <c r="D23" s="1109">
        <v>-21</v>
      </c>
      <c r="E23" s="1109">
        <v>-16</v>
      </c>
      <c r="F23" s="1109">
        <v>-5</v>
      </c>
      <c r="G23" s="1109">
        <v>-57</v>
      </c>
      <c r="H23" s="1109">
        <v>-237</v>
      </c>
      <c r="I23" s="1109">
        <v>-9</v>
      </c>
      <c r="J23" s="1109">
        <v>-4</v>
      </c>
      <c r="K23" s="1109">
        <v>0</v>
      </c>
      <c r="L23" s="1109">
        <v>4</v>
      </c>
      <c r="M23" s="1109">
        <v>37</v>
      </c>
      <c r="N23" s="1109">
        <v>-6</v>
      </c>
      <c r="O23" s="1109">
        <v>12</v>
      </c>
      <c r="P23" s="1109">
        <v>14</v>
      </c>
      <c r="Q23" s="1109">
        <v>-1</v>
      </c>
      <c r="R23" s="1109">
        <v>4</v>
      </c>
      <c r="S23" s="1109">
        <v>-1</v>
      </c>
      <c r="T23" s="1109">
        <v>-3</v>
      </c>
      <c r="U23" s="1109">
        <v>1</v>
      </c>
      <c r="V23" s="1109">
        <v>-3</v>
      </c>
      <c r="W23" s="1110"/>
      <c r="X23" s="1109">
        <v>-193</v>
      </c>
      <c r="Y23" s="1109">
        <v>-19</v>
      </c>
      <c r="Z23" s="1109">
        <v>-14</v>
      </c>
      <c r="AA23" s="1109">
        <v>0</v>
      </c>
      <c r="AB23" s="1109">
        <v>-68</v>
      </c>
      <c r="AC23" s="1109">
        <v>-116</v>
      </c>
      <c r="AD23" s="1109">
        <v>-17</v>
      </c>
      <c r="AE23" s="1109">
        <v>0</v>
      </c>
      <c r="AF23" s="1109">
        <v>7</v>
      </c>
      <c r="AG23" s="1109">
        <v>-1</v>
      </c>
      <c r="AH23" s="1109">
        <v>25</v>
      </c>
      <c r="AI23" s="1109">
        <v>-4</v>
      </c>
      <c r="AJ23" s="1109">
        <v>6</v>
      </c>
      <c r="AK23" s="1109">
        <v>8</v>
      </c>
      <c r="AL23" s="1109">
        <v>0</v>
      </c>
      <c r="AM23" s="1109">
        <v>3</v>
      </c>
      <c r="AN23" s="1109">
        <v>-2</v>
      </c>
      <c r="AO23" s="1109">
        <v>-4</v>
      </c>
      <c r="AP23" s="1109">
        <v>3</v>
      </c>
      <c r="AQ23" s="1109">
        <v>0</v>
      </c>
      <c r="AR23" s="1097"/>
      <c r="AS23" s="1290">
        <v>-98</v>
      </c>
      <c r="AT23" s="1109">
        <v>-2</v>
      </c>
      <c r="AU23" s="1109">
        <v>-2</v>
      </c>
      <c r="AV23" s="1109">
        <v>-5</v>
      </c>
      <c r="AW23" s="1109">
        <v>11</v>
      </c>
      <c r="AX23" s="1109">
        <v>-121</v>
      </c>
      <c r="AY23" s="1109">
        <v>8</v>
      </c>
      <c r="AZ23" s="1109">
        <v>-4</v>
      </c>
      <c r="BA23" s="1109">
        <v>-7</v>
      </c>
      <c r="BB23" s="1109">
        <v>5</v>
      </c>
      <c r="BC23" s="1109">
        <v>12</v>
      </c>
      <c r="BD23" s="1109">
        <v>-2</v>
      </c>
      <c r="BE23" s="1109">
        <v>6</v>
      </c>
      <c r="BF23" s="1109">
        <v>6</v>
      </c>
      <c r="BG23" s="1109">
        <v>-1</v>
      </c>
      <c r="BH23" s="1109">
        <v>1</v>
      </c>
      <c r="BI23" s="1109">
        <v>1</v>
      </c>
      <c r="BJ23" s="1109">
        <v>1</v>
      </c>
      <c r="BK23" s="1109">
        <v>-2</v>
      </c>
      <c r="BL23" s="1110">
        <v>-3</v>
      </c>
      <c r="BM23" s="1463"/>
    </row>
    <row r="24" spans="1:65">
      <c r="A24" s="1289">
        <v>210</v>
      </c>
      <c r="B24" s="1160" t="s">
        <v>25</v>
      </c>
      <c r="C24" s="1290">
        <v>-383</v>
      </c>
      <c r="D24" s="1109">
        <v>29</v>
      </c>
      <c r="E24" s="1109">
        <v>-4</v>
      </c>
      <c r="F24" s="1109">
        <v>-14</v>
      </c>
      <c r="G24" s="1109">
        <v>21</v>
      </c>
      <c r="H24" s="1109">
        <v>-468</v>
      </c>
      <c r="I24" s="1109">
        <v>-26</v>
      </c>
      <c r="J24" s="1109">
        <v>3</v>
      </c>
      <c r="K24" s="1109">
        <v>-16</v>
      </c>
      <c r="L24" s="1109">
        <v>-16</v>
      </c>
      <c r="M24" s="1109">
        <v>14</v>
      </c>
      <c r="N24" s="1109">
        <v>51</v>
      </c>
      <c r="O24" s="1109">
        <v>13</v>
      </c>
      <c r="P24" s="1109">
        <v>11</v>
      </c>
      <c r="Q24" s="1109">
        <v>-17</v>
      </c>
      <c r="R24" s="1109">
        <v>-4</v>
      </c>
      <c r="S24" s="1109">
        <v>3</v>
      </c>
      <c r="T24" s="1109">
        <v>-9</v>
      </c>
      <c r="U24" s="1109">
        <v>24</v>
      </c>
      <c r="V24" s="1109">
        <v>22</v>
      </c>
      <c r="W24" s="1110"/>
      <c r="X24" s="1109">
        <v>-267</v>
      </c>
      <c r="Y24" s="1109">
        <v>15</v>
      </c>
      <c r="Z24" s="1109">
        <v>10</v>
      </c>
      <c r="AA24" s="1109">
        <v>1</v>
      </c>
      <c r="AB24" s="1109">
        <v>33</v>
      </c>
      <c r="AC24" s="1109">
        <v>-252</v>
      </c>
      <c r="AD24" s="1109">
        <v>-60</v>
      </c>
      <c r="AE24" s="1109">
        <v>-25</v>
      </c>
      <c r="AF24" s="1109">
        <v>-19</v>
      </c>
      <c r="AG24" s="1109">
        <v>-3</v>
      </c>
      <c r="AH24" s="1109">
        <v>5</v>
      </c>
      <c r="AI24" s="1109">
        <v>39</v>
      </c>
      <c r="AJ24" s="1109">
        <v>8</v>
      </c>
      <c r="AK24" s="1109">
        <v>12</v>
      </c>
      <c r="AL24" s="1109">
        <v>-17</v>
      </c>
      <c r="AM24" s="1109">
        <v>-4</v>
      </c>
      <c r="AN24" s="1109">
        <v>-1</v>
      </c>
      <c r="AO24" s="1109">
        <v>-9</v>
      </c>
      <c r="AP24" s="1109">
        <v>-2</v>
      </c>
      <c r="AQ24" s="1109">
        <v>2</v>
      </c>
      <c r="AR24" s="1097"/>
      <c r="AS24" s="1290">
        <v>-116</v>
      </c>
      <c r="AT24" s="1109">
        <v>14</v>
      </c>
      <c r="AU24" s="1109">
        <v>-14</v>
      </c>
      <c r="AV24" s="1109">
        <v>-15</v>
      </c>
      <c r="AW24" s="1109">
        <v>-12</v>
      </c>
      <c r="AX24" s="1109">
        <v>-216</v>
      </c>
      <c r="AY24" s="1109">
        <v>34</v>
      </c>
      <c r="AZ24" s="1109">
        <v>28</v>
      </c>
      <c r="BA24" s="1109">
        <v>3</v>
      </c>
      <c r="BB24" s="1109">
        <v>-13</v>
      </c>
      <c r="BC24" s="1109">
        <v>9</v>
      </c>
      <c r="BD24" s="1109">
        <v>12</v>
      </c>
      <c r="BE24" s="1109">
        <v>5</v>
      </c>
      <c r="BF24" s="1109">
        <v>-1</v>
      </c>
      <c r="BG24" s="1109">
        <v>0</v>
      </c>
      <c r="BH24" s="1109">
        <v>0</v>
      </c>
      <c r="BI24" s="1109">
        <v>4</v>
      </c>
      <c r="BJ24" s="1109">
        <v>0</v>
      </c>
      <c r="BK24" s="1109">
        <v>26</v>
      </c>
      <c r="BL24" s="1110">
        <v>20</v>
      </c>
      <c r="BM24" s="1463"/>
    </row>
    <row r="25" spans="1:65">
      <c r="A25" s="1289">
        <v>212</v>
      </c>
      <c r="B25" s="1160" t="s">
        <v>43</v>
      </c>
      <c r="C25" s="1290">
        <v>-256</v>
      </c>
      <c r="D25" s="1109">
        <v>-1</v>
      </c>
      <c r="E25" s="1109">
        <v>-6</v>
      </c>
      <c r="F25" s="1109">
        <v>0</v>
      </c>
      <c r="G25" s="1109">
        <v>-4</v>
      </c>
      <c r="H25" s="1109">
        <v>-142</v>
      </c>
      <c r="I25" s="1109">
        <v>-86</v>
      </c>
      <c r="J25" s="1109">
        <v>-1</v>
      </c>
      <c r="K25" s="1109">
        <v>-10</v>
      </c>
      <c r="L25" s="1109">
        <v>-11</v>
      </c>
      <c r="M25" s="1109">
        <v>3</v>
      </c>
      <c r="N25" s="1109">
        <v>-12</v>
      </c>
      <c r="O25" s="1109">
        <v>-5</v>
      </c>
      <c r="P25" s="1109">
        <v>13</v>
      </c>
      <c r="Q25" s="1109">
        <v>6</v>
      </c>
      <c r="R25" s="1109">
        <v>3</v>
      </c>
      <c r="S25" s="1109">
        <v>5</v>
      </c>
      <c r="T25" s="1109">
        <v>-4</v>
      </c>
      <c r="U25" s="1109">
        <v>-2</v>
      </c>
      <c r="V25" s="1109">
        <v>-2</v>
      </c>
      <c r="W25" s="1110"/>
      <c r="X25" s="1109">
        <v>-101</v>
      </c>
      <c r="Y25" s="1109">
        <v>-3</v>
      </c>
      <c r="Z25" s="1109">
        <v>-1</v>
      </c>
      <c r="AA25" s="1109">
        <v>-5</v>
      </c>
      <c r="AB25" s="1109">
        <v>-4</v>
      </c>
      <c r="AC25" s="1109">
        <v>-54</v>
      </c>
      <c r="AD25" s="1109">
        <v>-34</v>
      </c>
      <c r="AE25" s="1109">
        <v>3</v>
      </c>
      <c r="AF25" s="1109">
        <v>1</v>
      </c>
      <c r="AG25" s="1109">
        <v>-5</v>
      </c>
      <c r="AH25" s="1109">
        <v>4</v>
      </c>
      <c r="AI25" s="1109">
        <v>-4</v>
      </c>
      <c r="AJ25" s="1109">
        <v>-2</v>
      </c>
      <c r="AK25" s="1109">
        <v>3</v>
      </c>
      <c r="AL25" s="1109">
        <v>3</v>
      </c>
      <c r="AM25" s="1109">
        <v>-1</v>
      </c>
      <c r="AN25" s="1109">
        <v>1</v>
      </c>
      <c r="AO25" s="1109">
        <v>-1</v>
      </c>
      <c r="AP25" s="1109">
        <v>-1</v>
      </c>
      <c r="AQ25" s="1109">
        <v>-1</v>
      </c>
      <c r="AR25" s="1097"/>
      <c r="AS25" s="1290">
        <v>-155</v>
      </c>
      <c r="AT25" s="1109">
        <v>2</v>
      </c>
      <c r="AU25" s="1109">
        <v>-5</v>
      </c>
      <c r="AV25" s="1109">
        <v>5</v>
      </c>
      <c r="AW25" s="1109">
        <v>0</v>
      </c>
      <c r="AX25" s="1109">
        <v>-88</v>
      </c>
      <c r="AY25" s="1109">
        <v>-52</v>
      </c>
      <c r="AZ25" s="1109">
        <v>-4</v>
      </c>
      <c r="BA25" s="1109">
        <v>-11</v>
      </c>
      <c r="BB25" s="1109">
        <v>-6</v>
      </c>
      <c r="BC25" s="1109">
        <v>-1</v>
      </c>
      <c r="BD25" s="1109">
        <v>-8</v>
      </c>
      <c r="BE25" s="1109">
        <v>-3</v>
      </c>
      <c r="BF25" s="1109">
        <v>10</v>
      </c>
      <c r="BG25" s="1109">
        <v>3</v>
      </c>
      <c r="BH25" s="1109">
        <v>4</v>
      </c>
      <c r="BI25" s="1109">
        <v>4</v>
      </c>
      <c r="BJ25" s="1109">
        <v>-3</v>
      </c>
      <c r="BK25" s="1109">
        <v>-1</v>
      </c>
      <c r="BL25" s="1110">
        <v>-1</v>
      </c>
      <c r="BM25" s="1463"/>
    </row>
    <row r="26" spans="1:65">
      <c r="A26" s="1289">
        <v>213</v>
      </c>
      <c r="B26" s="1160" t="s">
        <v>80</v>
      </c>
      <c r="C26" s="1290">
        <v>-335</v>
      </c>
      <c r="D26" s="1109">
        <v>2</v>
      </c>
      <c r="E26" s="1109">
        <v>-2</v>
      </c>
      <c r="F26" s="1109">
        <v>-2</v>
      </c>
      <c r="G26" s="1109">
        <v>-31</v>
      </c>
      <c r="H26" s="1109">
        <v>-131</v>
      </c>
      <c r="I26" s="1109">
        <v>-57</v>
      </c>
      <c r="J26" s="1109">
        <v>-52</v>
      </c>
      <c r="K26" s="1109">
        <v>-38</v>
      </c>
      <c r="L26" s="1109">
        <v>3</v>
      </c>
      <c r="M26" s="1109">
        <v>-8</v>
      </c>
      <c r="N26" s="1109">
        <v>-7</v>
      </c>
      <c r="O26" s="1109">
        <v>-6</v>
      </c>
      <c r="P26" s="1109">
        <v>-4</v>
      </c>
      <c r="Q26" s="1109">
        <v>2</v>
      </c>
      <c r="R26" s="1109">
        <v>-2</v>
      </c>
      <c r="S26" s="1109">
        <v>-1</v>
      </c>
      <c r="T26" s="1109">
        <v>2</v>
      </c>
      <c r="U26" s="1109">
        <v>-1</v>
      </c>
      <c r="V26" s="1109">
        <v>-2</v>
      </c>
      <c r="W26" s="1110"/>
      <c r="X26" s="1109">
        <v>-172</v>
      </c>
      <c r="Y26" s="1109">
        <v>-2</v>
      </c>
      <c r="Z26" s="1109">
        <v>-1</v>
      </c>
      <c r="AA26" s="1109">
        <v>-4</v>
      </c>
      <c r="AB26" s="1109">
        <v>-21</v>
      </c>
      <c r="AC26" s="1109">
        <v>-59</v>
      </c>
      <c r="AD26" s="1109">
        <v>-17</v>
      </c>
      <c r="AE26" s="1109">
        <v>-31</v>
      </c>
      <c r="AF26" s="1109">
        <v>-21</v>
      </c>
      <c r="AG26" s="1109">
        <v>2</v>
      </c>
      <c r="AH26" s="1109">
        <v>-11</v>
      </c>
      <c r="AI26" s="1109">
        <v>-1</v>
      </c>
      <c r="AJ26" s="1109">
        <v>-7</v>
      </c>
      <c r="AK26" s="1109">
        <v>1</v>
      </c>
      <c r="AL26" s="1109">
        <v>3</v>
      </c>
      <c r="AM26" s="1109">
        <v>1</v>
      </c>
      <c r="AN26" s="1109">
        <v>-4</v>
      </c>
      <c r="AO26" s="1109">
        <v>0</v>
      </c>
      <c r="AP26" s="1109">
        <v>2</v>
      </c>
      <c r="AQ26" s="1109">
        <v>-2</v>
      </c>
      <c r="AR26" s="1097"/>
      <c r="AS26" s="1290">
        <v>-163</v>
      </c>
      <c r="AT26" s="1109">
        <v>4</v>
      </c>
      <c r="AU26" s="1109">
        <v>-1</v>
      </c>
      <c r="AV26" s="1109">
        <v>2</v>
      </c>
      <c r="AW26" s="1109">
        <v>-10</v>
      </c>
      <c r="AX26" s="1109">
        <v>-72</v>
      </c>
      <c r="AY26" s="1109">
        <v>-40</v>
      </c>
      <c r="AZ26" s="1109">
        <v>-21</v>
      </c>
      <c r="BA26" s="1109">
        <v>-17</v>
      </c>
      <c r="BB26" s="1109">
        <v>1</v>
      </c>
      <c r="BC26" s="1109">
        <v>3</v>
      </c>
      <c r="BD26" s="1109">
        <v>-6</v>
      </c>
      <c r="BE26" s="1109">
        <v>1</v>
      </c>
      <c r="BF26" s="1109">
        <v>-5</v>
      </c>
      <c r="BG26" s="1109">
        <v>-1</v>
      </c>
      <c r="BH26" s="1109">
        <v>-3</v>
      </c>
      <c r="BI26" s="1109">
        <v>3</v>
      </c>
      <c r="BJ26" s="1109">
        <v>2</v>
      </c>
      <c r="BK26" s="1109">
        <v>-3</v>
      </c>
      <c r="BL26" s="1110">
        <v>0</v>
      </c>
      <c r="BM26" s="1463"/>
    </row>
    <row r="27" spans="1:65">
      <c r="A27" s="1289">
        <v>214</v>
      </c>
      <c r="B27" s="1160" t="s">
        <v>20</v>
      </c>
      <c r="C27" s="1290">
        <v>-401</v>
      </c>
      <c r="D27" s="1109">
        <v>147</v>
      </c>
      <c r="E27" s="1109">
        <v>62</v>
      </c>
      <c r="F27" s="1109">
        <v>3</v>
      </c>
      <c r="G27" s="1109">
        <v>8</v>
      </c>
      <c r="H27" s="1109">
        <v>-530</v>
      </c>
      <c r="I27" s="1109">
        <v>-261</v>
      </c>
      <c r="J27" s="1109">
        <v>16</v>
      </c>
      <c r="K27" s="1109">
        <v>32</v>
      </c>
      <c r="L27" s="1109">
        <v>39</v>
      </c>
      <c r="M27" s="1109">
        <v>64</v>
      </c>
      <c r="N27" s="1109">
        <v>-17</v>
      </c>
      <c r="O27" s="1109">
        <v>25</v>
      </c>
      <c r="P27" s="1109">
        <v>8</v>
      </c>
      <c r="Q27" s="1109">
        <v>24</v>
      </c>
      <c r="R27" s="1109">
        <v>-6</v>
      </c>
      <c r="S27" s="1109">
        <v>-24</v>
      </c>
      <c r="T27" s="1109">
        <v>6</v>
      </c>
      <c r="U27" s="1109">
        <v>4</v>
      </c>
      <c r="V27" s="1109">
        <v>-1</v>
      </c>
      <c r="W27" s="1110"/>
      <c r="X27" s="1109">
        <v>-214</v>
      </c>
      <c r="Y27" s="1109">
        <v>97</v>
      </c>
      <c r="Z27" s="1109">
        <v>30</v>
      </c>
      <c r="AA27" s="1109">
        <v>-7</v>
      </c>
      <c r="AB27" s="1109">
        <v>-36</v>
      </c>
      <c r="AC27" s="1109">
        <v>-293</v>
      </c>
      <c r="AD27" s="1109">
        <v>-104</v>
      </c>
      <c r="AE27" s="1109">
        <v>27</v>
      </c>
      <c r="AF27" s="1109">
        <v>16</v>
      </c>
      <c r="AG27" s="1109">
        <v>20</v>
      </c>
      <c r="AH27" s="1109">
        <v>25</v>
      </c>
      <c r="AI27" s="1109">
        <v>-13</v>
      </c>
      <c r="AJ27" s="1109">
        <v>7</v>
      </c>
      <c r="AK27" s="1109">
        <v>11</v>
      </c>
      <c r="AL27" s="1109">
        <v>16</v>
      </c>
      <c r="AM27" s="1109">
        <v>-6</v>
      </c>
      <c r="AN27" s="1109">
        <v>-8</v>
      </c>
      <c r="AO27" s="1109">
        <v>2</v>
      </c>
      <c r="AP27" s="1109">
        <v>5</v>
      </c>
      <c r="AQ27" s="1109">
        <v>-3</v>
      </c>
      <c r="AR27" s="1097"/>
      <c r="AS27" s="1290">
        <v>-187</v>
      </c>
      <c r="AT27" s="1109">
        <v>50</v>
      </c>
      <c r="AU27" s="1109">
        <v>32</v>
      </c>
      <c r="AV27" s="1109">
        <v>10</v>
      </c>
      <c r="AW27" s="1109">
        <v>44</v>
      </c>
      <c r="AX27" s="1109">
        <v>-237</v>
      </c>
      <c r="AY27" s="1109">
        <v>-157</v>
      </c>
      <c r="AZ27" s="1109">
        <v>-11</v>
      </c>
      <c r="BA27" s="1109">
        <v>16</v>
      </c>
      <c r="BB27" s="1109">
        <v>19</v>
      </c>
      <c r="BC27" s="1109">
        <v>39</v>
      </c>
      <c r="BD27" s="1109">
        <v>-4</v>
      </c>
      <c r="BE27" s="1109">
        <v>18</v>
      </c>
      <c r="BF27" s="1109">
        <v>-3</v>
      </c>
      <c r="BG27" s="1109">
        <v>8</v>
      </c>
      <c r="BH27" s="1109">
        <v>0</v>
      </c>
      <c r="BI27" s="1109">
        <v>-16</v>
      </c>
      <c r="BJ27" s="1109">
        <v>4</v>
      </c>
      <c r="BK27" s="1109">
        <v>-1</v>
      </c>
      <c r="BL27" s="1110">
        <v>2</v>
      </c>
      <c r="BM27" s="1463"/>
    </row>
    <row r="28" spans="1:65">
      <c r="A28" s="1289">
        <v>215</v>
      </c>
      <c r="B28" s="1160" t="s">
        <v>81</v>
      </c>
      <c r="C28" s="1290">
        <v>-382</v>
      </c>
      <c r="D28" s="1109">
        <v>7</v>
      </c>
      <c r="E28" s="1109">
        <v>-26</v>
      </c>
      <c r="F28" s="1109">
        <v>-11</v>
      </c>
      <c r="G28" s="1109">
        <v>-10</v>
      </c>
      <c r="H28" s="1109">
        <v>-140</v>
      </c>
      <c r="I28" s="1109">
        <v>-79</v>
      </c>
      <c r="J28" s="1109">
        <v>-23</v>
      </c>
      <c r="K28" s="1109">
        <v>-4</v>
      </c>
      <c r="L28" s="1109">
        <v>0</v>
      </c>
      <c r="M28" s="1109">
        <v>-19</v>
      </c>
      <c r="N28" s="1109">
        <v>-20</v>
      </c>
      <c r="O28" s="1109">
        <v>4</v>
      </c>
      <c r="P28" s="1109">
        <v>-10</v>
      </c>
      <c r="Q28" s="1109">
        <v>-16</v>
      </c>
      <c r="R28" s="1109">
        <v>-6</v>
      </c>
      <c r="S28" s="1109">
        <v>-9</v>
      </c>
      <c r="T28" s="1109">
        <v>-12</v>
      </c>
      <c r="U28" s="1109">
        <v>-2</v>
      </c>
      <c r="V28" s="1109">
        <v>-6</v>
      </c>
      <c r="W28" s="1110"/>
      <c r="X28" s="1109">
        <v>-172</v>
      </c>
      <c r="Y28" s="1109">
        <v>7</v>
      </c>
      <c r="Z28" s="1109">
        <v>-20</v>
      </c>
      <c r="AA28" s="1109">
        <v>-7</v>
      </c>
      <c r="AB28" s="1109">
        <v>-13</v>
      </c>
      <c r="AC28" s="1109">
        <v>-72</v>
      </c>
      <c r="AD28" s="1109">
        <v>-43</v>
      </c>
      <c r="AE28" s="1109">
        <v>4</v>
      </c>
      <c r="AF28" s="1109">
        <v>-7</v>
      </c>
      <c r="AG28" s="1109">
        <v>-1</v>
      </c>
      <c r="AH28" s="1109">
        <v>-4</v>
      </c>
      <c r="AI28" s="1109">
        <v>2</v>
      </c>
      <c r="AJ28" s="1109">
        <v>2</v>
      </c>
      <c r="AK28" s="1109">
        <v>-4</v>
      </c>
      <c r="AL28" s="1109">
        <v>-6</v>
      </c>
      <c r="AM28" s="1109">
        <v>-2</v>
      </c>
      <c r="AN28" s="1109">
        <v>0</v>
      </c>
      <c r="AO28" s="1109">
        <v>-4</v>
      </c>
      <c r="AP28" s="1109">
        <v>-2</v>
      </c>
      <c r="AQ28" s="1109">
        <v>-2</v>
      </c>
      <c r="AR28" s="1097"/>
      <c r="AS28" s="1290">
        <v>-210</v>
      </c>
      <c r="AT28" s="1109">
        <v>0</v>
      </c>
      <c r="AU28" s="1109">
        <v>-6</v>
      </c>
      <c r="AV28" s="1109">
        <v>-4</v>
      </c>
      <c r="AW28" s="1109">
        <v>3</v>
      </c>
      <c r="AX28" s="1109">
        <v>-68</v>
      </c>
      <c r="AY28" s="1109">
        <v>-36</v>
      </c>
      <c r="AZ28" s="1109">
        <v>-27</v>
      </c>
      <c r="BA28" s="1109">
        <v>3</v>
      </c>
      <c r="BB28" s="1109">
        <v>1</v>
      </c>
      <c r="BC28" s="1109">
        <v>-15</v>
      </c>
      <c r="BD28" s="1109">
        <v>-22</v>
      </c>
      <c r="BE28" s="1109">
        <v>2</v>
      </c>
      <c r="BF28" s="1109">
        <v>-6</v>
      </c>
      <c r="BG28" s="1109">
        <v>-10</v>
      </c>
      <c r="BH28" s="1109">
        <v>-4</v>
      </c>
      <c r="BI28" s="1109">
        <v>-9</v>
      </c>
      <c r="BJ28" s="1109">
        <v>-8</v>
      </c>
      <c r="BK28" s="1109">
        <v>0</v>
      </c>
      <c r="BL28" s="1110">
        <v>-4</v>
      </c>
      <c r="BM28" s="1463"/>
    </row>
    <row r="29" spans="1:65">
      <c r="A29" s="1289">
        <v>216</v>
      </c>
      <c r="B29" s="1160" t="s">
        <v>26</v>
      </c>
      <c r="C29" s="1290">
        <v>-267</v>
      </c>
      <c r="D29" s="1109">
        <v>12</v>
      </c>
      <c r="E29" s="1109">
        <v>10</v>
      </c>
      <c r="F29" s="1109">
        <v>16</v>
      </c>
      <c r="G29" s="1109">
        <v>-25</v>
      </c>
      <c r="H29" s="1109">
        <v>-88</v>
      </c>
      <c r="I29" s="1109">
        <v>-144</v>
      </c>
      <c r="J29" s="1109">
        <v>-51</v>
      </c>
      <c r="K29" s="1109">
        <v>-7</v>
      </c>
      <c r="L29" s="1109">
        <v>-16</v>
      </c>
      <c r="M29" s="1109">
        <v>-11</v>
      </c>
      <c r="N29" s="1109">
        <v>-1</v>
      </c>
      <c r="O29" s="1109">
        <v>14</v>
      </c>
      <c r="P29" s="1109">
        <v>2</v>
      </c>
      <c r="Q29" s="1109">
        <v>21</v>
      </c>
      <c r="R29" s="1109">
        <v>10</v>
      </c>
      <c r="S29" s="1109">
        <v>-4</v>
      </c>
      <c r="T29" s="1109">
        <v>1</v>
      </c>
      <c r="U29" s="1109">
        <v>-5</v>
      </c>
      <c r="V29" s="1109">
        <v>-1</v>
      </c>
      <c r="W29" s="1110"/>
      <c r="X29" s="1109">
        <v>-98</v>
      </c>
      <c r="Y29" s="1109">
        <v>16</v>
      </c>
      <c r="Z29" s="1109">
        <v>6</v>
      </c>
      <c r="AA29" s="1109">
        <v>8</v>
      </c>
      <c r="AB29" s="1109">
        <v>1</v>
      </c>
      <c r="AC29" s="1109">
        <v>-32</v>
      </c>
      <c r="AD29" s="1109">
        <v>-97</v>
      </c>
      <c r="AE29" s="1109">
        <v>-32</v>
      </c>
      <c r="AF29" s="1109">
        <v>3</v>
      </c>
      <c r="AG29" s="1109">
        <v>-1</v>
      </c>
      <c r="AH29" s="1109">
        <v>5</v>
      </c>
      <c r="AI29" s="1109">
        <v>-3</v>
      </c>
      <c r="AJ29" s="1109">
        <v>10</v>
      </c>
      <c r="AK29" s="1109">
        <v>-3</v>
      </c>
      <c r="AL29" s="1109">
        <v>12</v>
      </c>
      <c r="AM29" s="1109">
        <v>6</v>
      </c>
      <c r="AN29" s="1109">
        <v>1</v>
      </c>
      <c r="AO29" s="1109">
        <v>4</v>
      </c>
      <c r="AP29" s="1109">
        <v>-1</v>
      </c>
      <c r="AQ29" s="1109">
        <v>-1</v>
      </c>
      <c r="AR29" s="1097"/>
      <c r="AS29" s="1290">
        <v>-169</v>
      </c>
      <c r="AT29" s="1109">
        <v>-4</v>
      </c>
      <c r="AU29" s="1109">
        <v>4</v>
      </c>
      <c r="AV29" s="1109">
        <v>8</v>
      </c>
      <c r="AW29" s="1109">
        <v>-26</v>
      </c>
      <c r="AX29" s="1109">
        <v>-56</v>
      </c>
      <c r="AY29" s="1109">
        <v>-47</v>
      </c>
      <c r="AZ29" s="1109">
        <v>-19</v>
      </c>
      <c r="BA29" s="1109">
        <v>-10</v>
      </c>
      <c r="BB29" s="1109">
        <v>-15</v>
      </c>
      <c r="BC29" s="1109">
        <v>-16</v>
      </c>
      <c r="BD29" s="1109">
        <v>2</v>
      </c>
      <c r="BE29" s="1109">
        <v>4</v>
      </c>
      <c r="BF29" s="1109">
        <v>5</v>
      </c>
      <c r="BG29" s="1109">
        <v>9</v>
      </c>
      <c r="BH29" s="1109">
        <v>4</v>
      </c>
      <c r="BI29" s="1109">
        <v>-5</v>
      </c>
      <c r="BJ29" s="1109">
        <v>-3</v>
      </c>
      <c r="BK29" s="1109">
        <v>-4</v>
      </c>
      <c r="BL29" s="1110">
        <v>0</v>
      </c>
      <c r="BM29" s="1463"/>
    </row>
    <row r="30" spans="1:65">
      <c r="A30" s="1289">
        <v>217</v>
      </c>
      <c r="B30" s="1160" t="s">
        <v>21</v>
      </c>
      <c r="C30" s="1290">
        <v>375</v>
      </c>
      <c r="D30" s="1109">
        <v>249</v>
      </c>
      <c r="E30" s="1109">
        <v>30</v>
      </c>
      <c r="F30" s="1109">
        <v>10</v>
      </c>
      <c r="G30" s="1109">
        <v>-9</v>
      </c>
      <c r="H30" s="1109">
        <v>-255</v>
      </c>
      <c r="I30" s="1109">
        <v>-11</v>
      </c>
      <c r="J30" s="1109">
        <v>203</v>
      </c>
      <c r="K30" s="1109">
        <v>122</v>
      </c>
      <c r="L30" s="1109">
        <v>36</v>
      </c>
      <c r="M30" s="1109">
        <v>2</v>
      </c>
      <c r="N30" s="1109">
        <v>26</v>
      </c>
      <c r="O30" s="1109">
        <v>54</v>
      </c>
      <c r="P30" s="1109">
        <v>15</v>
      </c>
      <c r="Q30" s="1109">
        <v>3</v>
      </c>
      <c r="R30" s="1109">
        <v>-8</v>
      </c>
      <c r="S30" s="1109">
        <v>-28</v>
      </c>
      <c r="T30" s="1109">
        <v>-39</v>
      </c>
      <c r="U30" s="1109">
        <v>-22</v>
      </c>
      <c r="V30" s="1109">
        <v>-3</v>
      </c>
      <c r="W30" s="1110"/>
      <c r="X30" s="1109">
        <v>120</v>
      </c>
      <c r="Y30" s="1109">
        <v>128</v>
      </c>
      <c r="Z30" s="1109">
        <v>20</v>
      </c>
      <c r="AA30" s="1109">
        <v>6</v>
      </c>
      <c r="AB30" s="1109">
        <v>-29</v>
      </c>
      <c r="AC30" s="1109">
        <v>-203</v>
      </c>
      <c r="AD30" s="1109">
        <v>-26</v>
      </c>
      <c r="AE30" s="1109">
        <v>104</v>
      </c>
      <c r="AF30" s="1109">
        <v>79</v>
      </c>
      <c r="AG30" s="1109">
        <v>29</v>
      </c>
      <c r="AH30" s="1109">
        <v>-2</v>
      </c>
      <c r="AI30" s="1109">
        <v>11</v>
      </c>
      <c r="AJ30" s="1109">
        <v>31</v>
      </c>
      <c r="AK30" s="1109">
        <v>11</v>
      </c>
      <c r="AL30" s="1109">
        <v>5</v>
      </c>
      <c r="AM30" s="1109">
        <v>-2</v>
      </c>
      <c r="AN30" s="1109">
        <v>-7</v>
      </c>
      <c r="AO30" s="1109">
        <v>-17</v>
      </c>
      <c r="AP30" s="1109">
        <v>-18</v>
      </c>
      <c r="AQ30" s="1109">
        <v>0</v>
      </c>
      <c r="AR30" s="1097"/>
      <c r="AS30" s="1290">
        <v>255</v>
      </c>
      <c r="AT30" s="1109">
        <v>121</v>
      </c>
      <c r="AU30" s="1109">
        <v>10</v>
      </c>
      <c r="AV30" s="1109">
        <v>4</v>
      </c>
      <c r="AW30" s="1109">
        <v>20</v>
      </c>
      <c r="AX30" s="1109">
        <v>-52</v>
      </c>
      <c r="AY30" s="1109">
        <v>15</v>
      </c>
      <c r="AZ30" s="1109">
        <v>99</v>
      </c>
      <c r="BA30" s="1109">
        <v>43</v>
      </c>
      <c r="BB30" s="1109">
        <v>7</v>
      </c>
      <c r="BC30" s="1109">
        <v>4</v>
      </c>
      <c r="BD30" s="1109">
        <v>15</v>
      </c>
      <c r="BE30" s="1109">
        <v>23</v>
      </c>
      <c r="BF30" s="1109">
        <v>4</v>
      </c>
      <c r="BG30" s="1109">
        <v>-2</v>
      </c>
      <c r="BH30" s="1109">
        <v>-6</v>
      </c>
      <c r="BI30" s="1109">
        <v>-21</v>
      </c>
      <c r="BJ30" s="1109">
        <v>-22</v>
      </c>
      <c r="BK30" s="1109">
        <v>-4</v>
      </c>
      <c r="BL30" s="1110">
        <v>-3</v>
      </c>
      <c r="BM30" s="1463"/>
    </row>
    <row r="31" spans="1:65">
      <c r="A31" s="1289">
        <v>218</v>
      </c>
      <c r="B31" s="1160" t="s">
        <v>32</v>
      </c>
      <c r="C31" s="1290">
        <v>-5</v>
      </c>
      <c r="D31" s="1109">
        <v>24</v>
      </c>
      <c r="E31" s="1109">
        <v>11</v>
      </c>
      <c r="F31" s="1109">
        <v>-7</v>
      </c>
      <c r="G31" s="1109">
        <v>-17</v>
      </c>
      <c r="H31" s="1109">
        <v>-74</v>
      </c>
      <c r="I31" s="1109">
        <v>29</v>
      </c>
      <c r="J31" s="1109">
        <v>-26</v>
      </c>
      <c r="K31" s="1109">
        <v>-12</v>
      </c>
      <c r="L31" s="1109">
        <v>12</v>
      </c>
      <c r="M31" s="1109">
        <v>2</v>
      </c>
      <c r="N31" s="1109">
        <v>27</v>
      </c>
      <c r="O31" s="1109">
        <v>4</v>
      </c>
      <c r="P31" s="1109">
        <v>-1</v>
      </c>
      <c r="Q31" s="1109">
        <v>11</v>
      </c>
      <c r="R31" s="1109">
        <v>-1</v>
      </c>
      <c r="S31" s="1109">
        <v>1</v>
      </c>
      <c r="T31" s="1109">
        <v>-1</v>
      </c>
      <c r="U31" s="1109">
        <v>7</v>
      </c>
      <c r="V31" s="1109">
        <v>6</v>
      </c>
      <c r="W31" s="1110"/>
      <c r="X31" s="1109">
        <v>-13</v>
      </c>
      <c r="Y31" s="1109">
        <v>8</v>
      </c>
      <c r="Z31" s="1109">
        <v>8</v>
      </c>
      <c r="AA31" s="1109">
        <v>0</v>
      </c>
      <c r="AB31" s="1109">
        <v>-6</v>
      </c>
      <c r="AC31" s="1109">
        <v>-47</v>
      </c>
      <c r="AD31" s="1109">
        <v>22</v>
      </c>
      <c r="AE31" s="1109">
        <v>-21</v>
      </c>
      <c r="AF31" s="1109">
        <v>-3</v>
      </c>
      <c r="AG31" s="1109">
        <v>6</v>
      </c>
      <c r="AH31" s="1109">
        <v>8</v>
      </c>
      <c r="AI31" s="1109">
        <v>11</v>
      </c>
      <c r="AJ31" s="1109">
        <v>0</v>
      </c>
      <c r="AK31" s="1109">
        <v>-1</v>
      </c>
      <c r="AL31" s="1109">
        <v>8</v>
      </c>
      <c r="AM31" s="1109">
        <v>-5</v>
      </c>
      <c r="AN31" s="1109">
        <v>-2</v>
      </c>
      <c r="AO31" s="1109">
        <v>-1</v>
      </c>
      <c r="AP31" s="1109">
        <v>1</v>
      </c>
      <c r="AQ31" s="1109">
        <v>1</v>
      </c>
      <c r="AR31" s="1097"/>
      <c r="AS31" s="1290">
        <v>8</v>
      </c>
      <c r="AT31" s="1109">
        <v>16</v>
      </c>
      <c r="AU31" s="1109">
        <v>3</v>
      </c>
      <c r="AV31" s="1109">
        <v>-7</v>
      </c>
      <c r="AW31" s="1109">
        <v>-11</v>
      </c>
      <c r="AX31" s="1109">
        <v>-27</v>
      </c>
      <c r="AY31" s="1109">
        <v>7</v>
      </c>
      <c r="AZ31" s="1109">
        <v>-5</v>
      </c>
      <c r="BA31" s="1109">
        <v>-9</v>
      </c>
      <c r="BB31" s="1109">
        <v>6</v>
      </c>
      <c r="BC31" s="1109">
        <v>-6</v>
      </c>
      <c r="BD31" s="1109">
        <v>16</v>
      </c>
      <c r="BE31" s="1109">
        <v>4</v>
      </c>
      <c r="BF31" s="1109">
        <v>0</v>
      </c>
      <c r="BG31" s="1109">
        <v>3</v>
      </c>
      <c r="BH31" s="1109">
        <v>4</v>
      </c>
      <c r="BI31" s="1109">
        <v>3</v>
      </c>
      <c r="BJ31" s="1109">
        <v>0</v>
      </c>
      <c r="BK31" s="1109">
        <v>6</v>
      </c>
      <c r="BL31" s="1110">
        <v>5</v>
      </c>
      <c r="BM31" s="1463"/>
    </row>
    <row r="32" spans="1:65">
      <c r="A32" s="1289">
        <v>219</v>
      </c>
      <c r="B32" s="1160" t="s">
        <v>22</v>
      </c>
      <c r="C32" s="1290">
        <v>-861</v>
      </c>
      <c r="D32" s="1109">
        <v>85</v>
      </c>
      <c r="E32" s="1109">
        <v>29</v>
      </c>
      <c r="F32" s="1109">
        <v>-7</v>
      </c>
      <c r="G32" s="1109">
        <v>19</v>
      </c>
      <c r="H32" s="1109">
        <v>-444</v>
      </c>
      <c r="I32" s="1109">
        <v>-407</v>
      </c>
      <c r="J32" s="1109">
        <v>-146</v>
      </c>
      <c r="K32" s="1109">
        <v>-4</v>
      </c>
      <c r="L32" s="1109">
        <v>13</v>
      </c>
      <c r="M32" s="1109">
        <v>-1</v>
      </c>
      <c r="N32" s="1109">
        <v>-37</v>
      </c>
      <c r="O32" s="1109">
        <v>-49</v>
      </c>
      <c r="P32" s="1109">
        <v>-1</v>
      </c>
      <c r="Q32" s="1109">
        <v>-1</v>
      </c>
      <c r="R32" s="1109">
        <v>-4</v>
      </c>
      <c r="S32" s="1109">
        <v>0</v>
      </c>
      <c r="T32" s="1109">
        <v>22</v>
      </c>
      <c r="U32" s="1109">
        <v>37</v>
      </c>
      <c r="V32" s="1109">
        <v>35</v>
      </c>
      <c r="W32" s="1110"/>
      <c r="X32" s="1109">
        <v>-450</v>
      </c>
      <c r="Y32" s="1109">
        <v>37</v>
      </c>
      <c r="Z32" s="1109">
        <v>19</v>
      </c>
      <c r="AA32" s="1109">
        <v>3</v>
      </c>
      <c r="AB32" s="1109">
        <v>18</v>
      </c>
      <c r="AC32" s="1109">
        <v>-244</v>
      </c>
      <c r="AD32" s="1109">
        <v>-206</v>
      </c>
      <c r="AE32" s="1109">
        <v>-87</v>
      </c>
      <c r="AF32" s="1109">
        <v>8</v>
      </c>
      <c r="AG32" s="1109">
        <v>13</v>
      </c>
      <c r="AH32" s="1109">
        <v>15</v>
      </c>
      <c r="AI32" s="1109">
        <v>-12</v>
      </c>
      <c r="AJ32" s="1109">
        <v>-35</v>
      </c>
      <c r="AK32" s="1109">
        <v>1</v>
      </c>
      <c r="AL32" s="1109">
        <v>3</v>
      </c>
      <c r="AM32" s="1109">
        <v>1</v>
      </c>
      <c r="AN32" s="1109">
        <v>2</v>
      </c>
      <c r="AO32" s="1109">
        <v>2</v>
      </c>
      <c r="AP32" s="1109">
        <v>11</v>
      </c>
      <c r="AQ32" s="1109">
        <v>1</v>
      </c>
      <c r="AR32" s="1097"/>
      <c r="AS32" s="1290">
        <v>-411</v>
      </c>
      <c r="AT32" s="1109">
        <v>48</v>
      </c>
      <c r="AU32" s="1109">
        <v>10</v>
      </c>
      <c r="AV32" s="1109">
        <v>-10</v>
      </c>
      <c r="AW32" s="1109">
        <v>1</v>
      </c>
      <c r="AX32" s="1109">
        <v>-200</v>
      </c>
      <c r="AY32" s="1109">
        <v>-201</v>
      </c>
      <c r="AZ32" s="1109">
        <v>-59</v>
      </c>
      <c r="BA32" s="1109">
        <v>-12</v>
      </c>
      <c r="BB32" s="1109">
        <v>0</v>
      </c>
      <c r="BC32" s="1109">
        <v>-16</v>
      </c>
      <c r="BD32" s="1109">
        <v>-25</v>
      </c>
      <c r="BE32" s="1109">
        <v>-14</v>
      </c>
      <c r="BF32" s="1109">
        <v>-2</v>
      </c>
      <c r="BG32" s="1109">
        <v>-4</v>
      </c>
      <c r="BH32" s="1109">
        <v>-5</v>
      </c>
      <c r="BI32" s="1109">
        <v>-2</v>
      </c>
      <c r="BJ32" s="1109">
        <v>20</v>
      </c>
      <c r="BK32" s="1109">
        <v>26</v>
      </c>
      <c r="BL32" s="1110">
        <v>34</v>
      </c>
      <c r="BM32" s="1463"/>
    </row>
    <row r="33" spans="1:65">
      <c r="A33" s="1289">
        <v>220</v>
      </c>
      <c r="B33" s="1160" t="s">
        <v>33</v>
      </c>
      <c r="C33" s="1290">
        <v>-140</v>
      </c>
      <c r="D33" s="1109">
        <v>28</v>
      </c>
      <c r="E33" s="1109">
        <v>2</v>
      </c>
      <c r="F33" s="1109">
        <v>7</v>
      </c>
      <c r="G33" s="1109">
        <v>-21</v>
      </c>
      <c r="H33" s="1109">
        <v>-43</v>
      </c>
      <c r="I33" s="1109">
        <v>-68</v>
      </c>
      <c r="J33" s="1109">
        <v>-21</v>
      </c>
      <c r="K33" s="1109">
        <v>-34</v>
      </c>
      <c r="L33" s="1109">
        <v>5</v>
      </c>
      <c r="M33" s="1109">
        <v>19</v>
      </c>
      <c r="N33" s="1109">
        <v>-2</v>
      </c>
      <c r="O33" s="1109">
        <v>-1</v>
      </c>
      <c r="P33" s="1109">
        <v>9</v>
      </c>
      <c r="Q33" s="1109">
        <v>-3</v>
      </c>
      <c r="R33" s="1109">
        <v>-8</v>
      </c>
      <c r="S33" s="1109">
        <v>-9</v>
      </c>
      <c r="T33" s="1109">
        <v>1</v>
      </c>
      <c r="U33" s="1109">
        <v>0</v>
      </c>
      <c r="V33" s="1109">
        <v>-1</v>
      </c>
      <c r="W33" s="1110"/>
      <c r="X33" s="1109">
        <v>-45</v>
      </c>
      <c r="Y33" s="1109">
        <v>22</v>
      </c>
      <c r="Z33" s="1109">
        <v>-2</v>
      </c>
      <c r="AA33" s="1109">
        <v>5</v>
      </c>
      <c r="AB33" s="1109">
        <v>-18</v>
      </c>
      <c r="AC33" s="1109">
        <v>-4</v>
      </c>
      <c r="AD33" s="1109">
        <v>-35</v>
      </c>
      <c r="AE33" s="1109">
        <v>7</v>
      </c>
      <c r="AF33" s="1109">
        <v>-24</v>
      </c>
      <c r="AG33" s="1109">
        <v>2</v>
      </c>
      <c r="AH33" s="1109">
        <v>14</v>
      </c>
      <c r="AI33" s="1109">
        <v>-1</v>
      </c>
      <c r="AJ33" s="1109">
        <v>-7</v>
      </c>
      <c r="AK33" s="1109">
        <v>6</v>
      </c>
      <c r="AL33" s="1109">
        <v>0</v>
      </c>
      <c r="AM33" s="1109">
        <v>-5</v>
      </c>
      <c r="AN33" s="1109">
        <v>-7</v>
      </c>
      <c r="AO33" s="1109">
        <v>0</v>
      </c>
      <c r="AP33" s="1109">
        <v>1</v>
      </c>
      <c r="AQ33" s="1109">
        <v>1</v>
      </c>
      <c r="AR33" s="1097"/>
      <c r="AS33" s="1290">
        <v>-95</v>
      </c>
      <c r="AT33" s="1109">
        <v>6</v>
      </c>
      <c r="AU33" s="1109">
        <v>4</v>
      </c>
      <c r="AV33" s="1109">
        <v>2</v>
      </c>
      <c r="AW33" s="1109">
        <v>-3</v>
      </c>
      <c r="AX33" s="1109">
        <v>-39</v>
      </c>
      <c r="AY33" s="1109">
        <v>-33</v>
      </c>
      <c r="AZ33" s="1109">
        <v>-28</v>
      </c>
      <c r="BA33" s="1109">
        <v>-10</v>
      </c>
      <c r="BB33" s="1109">
        <v>3</v>
      </c>
      <c r="BC33" s="1109">
        <v>5</v>
      </c>
      <c r="BD33" s="1109">
        <v>-1</v>
      </c>
      <c r="BE33" s="1109">
        <v>6</v>
      </c>
      <c r="BF33" s="1109">
        <v>3</v>
      </c>
      <c r="BG33" s="1109">
        <v>-3</v>
      </c>
      <c r="BH33" s="1109">
        <v>-3</v>
      </c>
      <c r="BI33" s="1109">
        <v>-2</v>
      </c>
      <c r="BJ33" s="1109">
        <v>1</v>
      </c>
      <c r="BK33" s="1109">
        <v>-1</v>
      </c>
      <c r="BL33" s="1110">
        <v>-2</v>
      </c>
      <c r="BM33" s="1463"/>
    </row>
    <row r="34" spans="1:65">
      <c r="A34" s="1289">
        <v>221</v>
      </c>
      <c r="B34" s="1160" t="s">
        <v>2495</v>
      </c>
      <c r="C34" s="1290">
        <v>-97</v>
      </c>
      <c r="D34" s="1109">
        <v>5</v>
      </c>
      <c r="E34" s="1109">
        <v>11</v>
      </c>
      <c r="F34" s="1109">
        <v>-2</v>
      </c>
      <c r="G34" s="1109">
        <v>-44</v>
      </c>
      <c r="H34" s="1109">
        <v>-75</v>
      </c>
      <c r="I34" s="1109">
        <v>15</v>
      </c>
      <c r="J34" s="1109">
        <v>13</v>
      </c>
      <c r="K34" s="1109">
        <v>1</v>
      </c>
      <c r="L34" s="1109">
        <v>-28</v>
      </c>
      <c r="M34" s="1109">
        <v>1</v>
      </c>
      <c r="N34" s="1109">
        <v>10</v>
      </c>
      <c r="O34" s="1109">
        <v>-2</v>
      </c>
      <c r="P34" s="1109">
        <v>1</v>
      </c>
      <c r="Q34" s="1109">
        <v>9</v>
      </c>
      <c r="R34" s="1109">
        <v>2</v>
      </c>
      <c r="S34" s="1109">
        <v>-6</v>
      </c>
      <c r="T34" s="1109">
        <v>4</v>
      </c>
      <c r="U34" s="1109">
        <v>-10</v>
      </c>
      <c r="V34" s="1109">
        <v>-2</v>
      </c>
      <c r="W34" s="1110"/>
      <c r="X34" s="1109">
        <v>-61</v>
      </c>
      <c r="Y34" s="1109">
        <v>5</v>
      </c>
      <c r="Z34" s="1109">
        <v>4</v>
      </c>
      <c r="AA34" s="1109">
        <v>-3</v>
      </c>
      <c r="AB34" s="1109">
        <v>-39</v>
      </c>
      <c r="AC34" s="1109">
        <v>-35</v>
      </c>
      <c r="AD34" s="1109">
        <v>28</v>
      </c>
      <c r="AE34" s="1109">
        <v>-6</v>
      </c>
      <c r="AF34" s="1109">
        <v>0</v>
      </c>
      <c r="AG34" s="1109">
        <v>-19</v>
      </c>
      <c r="AH34" s="1109">
        <v>1</v>
      </c>
      <c r="AI34" s="1109">
        <v>7</v>
      </c>
      <c r="AJ34" s="1109">
        <v>-6</v>
      </c>
      <c r="AK34" s="1109">
        <v>-4</v>
      </c>
      <c r="AL34" s="1109">
        <v>3</v>
      </c>
      <c r="AM34" s="1109">
        <v>8</v>
      </c>
      <c r="AN34" s="1109">
        <v>-2</v>
      </c>
      <c r="AO34" s="1109">
        <v>0</v>
      </c>
      <c r="AP34" s="1109">
        <v>-3</v>
      </c>
      <c r="AQ34" s="1109">
        <v>0</v>
      </c>
      <c r="AR34" s="1097"/>
      <c r="AS34" s="1290">
        <v>-36</v>
      </c>
      <c r="AT34" s="1109">
        <v>0</v>
      </c>
      <c r="AU34" s="1109">
        <v>7</v>
      </c>
      <c r="AV34" s="1109">
        <v>1</v>
      </c>
      <c r="AW34" s="1109">
        <v>-5</v>
      </c>
      <c r="AX34" s="1109">
        <v>-40</v>
      </c>
      <c r="AY34" s="1109">
        <v>-13</v>
      </c>
      <c r="AZ34" s="1109">
        <v>19</v>
      </c>
      <c r="BA34" s="1109">
        <v>1</v>
      </c>
      <c r="BB34" s="1109">
        <v>-9</v>
      </c>
      <c r="BC34" s="1109">
        <v>0</v>
      </c>
      <c r="BD34" s="1109">
        <v>3</v>
      </c>
      <c r="BE34" s="1109">
        <v>4</v>
      </c>
      <c r="BF34" s="1109">
        <v>5</v>
      </c>
      <c r="BG34" s="1109">
        <v>6</v>
      </c>
      <c r="BH34" s="1109">
        <v>-6</v>
      </c>
      <c r="BI34" s="1109">
        <v>-4</v>
      </c>
      <c r="BJ34" s="1109">
        <v>4</v>
      </c>
      <c r="BK34" s="1109">
        <v>-7</v>
      </c>
      <c r="BL34" s="1110">
        <v>-2</v>
      </c>
      <c r="BM34" s="1463"/>
    </row>
    <row r="35" spans="1:65">
      <c r="A35" s="1289">
        <v>222</v>
      </c>
      <c r="B35" s="1160" t="s">
        <v>648</v>
      </c>
      <c r="C35" s="1290">
        <v>-137</v>
      </c>
      <c r="D35" s="1109">
        <v>2</v>
      </c>
      <c r="E35" s="1109">
        <v>-7</v>
      </c>
      <c r="F35" s="1109">
        <v>-2</v>
      </c>
      <c r="G35" s="1109">
        <v>-21</v>
      </c>
      <c r="H35" s="1109">
        <v>-78</v>
      </c>
      <c r="I35" s="1109">
        <v>3</v>
      </c>
      <c r="J35" s="1109">
        <v>-14</v>
      </c>
      <c r="K35" s="1109">
        <v>-11</v>
      </c>
      <c r="L35" s="1109">
        <v>2</v>
      </c>
      <c r="M35" s="1109">
        <v>3</v>
      </c>
      <c r="N35" s="1109">
        <v>-3</v>
      </c>
      <c r="O35" s="1109">
        <v>2</v>
      </c>
      <c r="P35" s="1109">
        <v>-2</v>
      </c>
      <c r="Q35" s="1109">
        <v>4</v>
      </c>
      <c r="R35" s="1109">
        <v>-6</v>
      </c>
      <c r="S35" s="1109">
        <v>2</v>
      </c>
      <c r="T35" s="1109">
        <v>-3</v>
      </c>
      <c r="U35" s="1109">
        <v>-2</v>
      </c>
      <c r="V35" s="1109">
        <v>-6</v>
      </c>
      <c r="W35" s="1110"/>
      <c r="X35" s="1109">
        <v>-69</v>
      </c>
      <c r="Y35" s="1109">
        <v>7</v>
      </c>
      <c r="Z35" s="1109">
        <v>-1</v>
      </c>
      <c r="AA35" s="1109">
        <v>-1</v>
      </c>
      <c r="AB35" s="1109">
        <v>-10</v>
      </c>
      <c r="AC35" s="1109">
        <v>-51</v>
      </c>
      <c r="AD35" s="1109">
        <v>-3</v>
      </c>
      <c r="AE35" s="1109">
        <v>-10</v>
      </c>
      <c r="AF35" s="1109">
        <v>-1</v>
      </c>
      <c r="AG35" s="1109">
        <v>0</v>
      </c>
      <c r="AH35" s="1109">
        <v>0</v>
      </c>
      <c r="AI35" s="1109">
        <v>-3</v>
      </c>
      <c r="AJ35" s="1109">
        <v>0</v>
      </c>
      <c r="AK35" s="1109">
        <v>0</v>
      </c>
      <c r="AL35" s="1109">
        <v>6</v>
      </c>
      <c r="AM35" s="1109">
        <v>0</v>
      </c>
      <c r="AN35" s="1109">
        <v>-2</v>
      </c>
      <c r="AO35" s="1109">
        <v>1</v>
      </c>
      <c r="AP35" s="1109">
        <v>-1</v>
      </c>
      <c r="AQ35" s="1109">
        <v>0</v>
      </c>
      <c r="AR35" s="1097"/>
      <c r="AS35" s="1290">
        <v>-68</v>
      </c>
      <c r="AT35" s="1109">
        <v>-5</v>
      </c>
      <c r="AU35" s="1109">
        <v>-6</v>
      </c>
      <c r="AV35" s="1109">
        <v>-1</v>
      </c>
      <c r="AW35" s="1109">
        <v>-11</v>
      </c>
      <c r="AX35" s="1109">
        <v>-27</v>
      </c>
      <c r="AY35" s="1109">
        <v>6</v>
      </c>
      <c r="AZ35" s="1109">
        <v>-4</v>
      </c>
      <c r="BA35" s="1109">
        <v>-10</v>
      </c>
      <c r="BB35" s="1109">
        <v>2</v>
      </c>
      <c r="BC35" s="1109">
        <v>3</v>
      </c>
      <c r="BD35" s="1109">
        <v>0</v>
      </c>
      <c r="BE35" s="1109">
        <v>2</v>
      </c>
      <c r="BF35" s="1109">
        <v>-2</v>
      </c>
      <c r="BG35" s="1109">
        <v>-2</v>
      </c>
      <c r="BH35" s="1109">
        <v>-6</v>
      </c>
      <c r="BI35" s="1109">
        <v>4</v>
      </c>
      <c r="BJ35" s="1109">
        <v>-4</v>
      </c>
      <c r="BK35" s="1109">
        <v>-1</v>
      </c>
      <c r="BL35" s="1110">
        <v>-6</v>
      </c>
      <c r="BM35" s="1463"/>
    </row>
    <row r="36" spans="1:65">
      <c r="A36" s="1289">
        <v>223</v>
      </c>
      <c r="B36" s="1160" t="s">
        <v>649</v>
      </c>
      <c r="C36" s="1290">
        <v>-193</v>
      </c>
      <c r="D36" s="1109">
        <v>24</v>
      </c>
      <c r="E36" s="1109">
        <v>-2</v>
      </c>
      <c r="F36" s="1109">
        <v>-7</v>
      </c>
      <c r="G36" s="1109">
        <v>-58</v>
      </c>
      <c r="H36" s="1109">
        <v>-143</v>
      </c>
      <c r="I36" s="1109">
        <v>-28</v>
      </c>
      <c r="J36" s="1109">
        <v>-38</v>
      </c>
      <c r="K36" s="1109">
        <v>4</v>
      </c>
      <c r="L36" s="1109">
        <v>9</v>
      </c>
      <c r="M36" s="1109">
        <v>16</v>
      </c>
      <c r="N36" s="1109">
        <v>16</v>
      </c>
      <c r="O36" s="1109">
        <v>1</v>
      </c>
      <c r="P36" s="1109">
        <v>8</v>
      </c>
      <c r="Q36" s="1109">
        <v>8</v>
      </c>
      <c r="R36" s="1109">
        <v>7</v>
      </c>
      <c r="S36" s="1109">
        <v>10</v>
      </c>
      <c r="T36" s="1109">
        <v>-8</v>
      </c>
      <c r="U36" s="1109">
        <v>-5</v>
      </c>
      <c r="V36" s="1109">
        <v>-7</v>
      </c>
      <c r="W36" s="1110"/>
      <c r="X36" s="1109">
        <v>-74</v>
      </c>
      <c r="Y36" s="1109">
        <v>9</v>
      </c>
      <c r="Z36" s="1109">
        <v>-2</v>
      </c>
      <c r="AA36" s="1109">
        <v>0</v>
      </c>
      <c r="AB36" s="1109">
        <v>-34</v>
      </c>
      <c r="AC36" s="1109">
        <v>-55</v>
      </c>
      <c r="AD36" s="1109">
        <v>-5</v>
      </c>
      <c r="AE36" s="1109">
        <v>-20</v>
      </c>
      <c r="AF36" s="1109">
        <v>10</v>
      </c>
      <c r="AG36" s="1109">
        <v>-3</v>
      </c>
      <c r="AH36" s="1109">
        <v>13</v>
      </c>
      <c r="AI36" s="1109">
        <v>12</v>
      </c>
      <c r="AJ36" s="1109">
        <v>-6</v>
      </c>
      <c r="AK36" s="1109">
        <v>3</v>
      </c>
      <c r="AL36" s="1109">
        <v>7</v>
      </c>
      <c r="AM36" s="1109">
        <v>3</v>
      </c>
      <c r="AN36" s="1109">
        <v>5</v>
      </c>
      <c r="AO36" s="1109">
        <v>-4</v>
      </c>
      <c r="AP36" s="1109">
        <v>-3</v>
      </c>
      <c r="AQ36" s="1109">
        <v>-4</v>
      </c>
      <c r="AR36" s="1097"/>
      <c r="AS36" s="1290">
        <v>-119</v>
      </c>
      <c r="AT36" s="1109">
        <v>15</v>
      </c>
      <c r="AU36" s="1109">
        <v>0</v>
      </c>
      <c r="AV36" s="1109">
        <v>-7</v>
      </c>
      <c r="AW36" s="1109">
        <v>-24</v>
      </c>
      <c r="AX36" s="1109">
        <v>-88</v>
      </c>
      <c r="AY36" s="1109">
        <v>-23</v>
      </c>
      <c r="AZ36" s="1109">
        <v>-18</v>
      </c>
      <c r="BA36" s="1109">
        <v>-6</v>
      </c>
      <c r="BB36" s="1109">
        <v>12</v>
      </c>
      <c r="BC36" s="1109">
        <v>3</v>
      </c>
      <c r="BD36" s="1109">
        <v>4</v>
      </c>
      <c r="BE36" s="1109">
        <v>7</v>
      </c>
      <c r="BF36" s="1109">
        <v>5</v>
      </c>
      <c r="BG36" s="1109">
        <v>1</v>
      </c>
      <c r="BH36" s="1109">
        <v>4</v>
      </c>
      <c r="BI36" s="1109">
        <v>5</v>
      </c>
      <c r="BJ36" s="1109">
        <v>-4</v>
      </c>
      <c r="BK36" s="1109">
        <v>-2</v>
      </c>
      <c r="BL36" s="1110">
        <v>-3</v>
      </c>
      <c r="BM36" s="1463"/>
    </row>
    <row r="37" spans="1:65">
      <c r="A37" s="1289">
        <v>224</v>
      </c>
      <c r="B37" s="1160" t="s">
        <v>650</v>
      </c>
      <c r="C37" s="1290">
        <v>-192</v>
      </c>
      <c r="D37" s="1109">
        <v>6</v>
      </c>
      <c r="E37" s="1109">
        <v>-12</v>
      </c>
      <c r="F37" s="1109">
        <v>-3</v>
      </c>
      <c r="G37" s="1109">
        <v>-13</v>
      </c>
      <c r="H37" s="1109">
        <v>-164</v>
      </c>
      <c r="I37" s="1109">
        <v>5</v>
      </c>
      <c r="J37" s="1109">
        <v>-25</v>
      </c>
      <c r="K37" s="1109">
        <v>5</v>
      </c>
      <c r="L37" s="1109">
        <v>-6</v>
      </c>
      <c r="M37" s="1109">
        <v>5</v>
      </c>
      <c r="N37" s="1109">
        <v>-1</v>
      </c>
      <c r="O37" s="1109">
        <v>13</v>
      </c>
      <c r="P37" s="1109">
        <v>5</v>
      </c>
      <c r="Q37" s="1109">
        <v>1</v>
      </c>
      <c r="R37" s="1109">
        <v>-10</v>
      </c>
      <c r="S37" s="1109">
        <v>2</v>
      </c>
      <c r="T37" s="1109">
        <v>4</v>
      </c>
      <c r="U37" s="1109">
        <v>-4</v>
      </c>
      <c r="V37" s="1109">
        <v>0</v>
      </c>
      <c r="W37" s="1110"/>
      <c r="X37" s="1109">
        <v>-67</v>
      </c>
      <c r="Y37" s="1109">
        <v>4</v>
      </c>
      <c r="Z37" s="1109">
        <v>-11</v>
      </c>
      <c r="AA37" s="1109">
        <v>7</v>
      </c>
      <c r="AB37" s="1109">
        <v>-12</v>
      </c>
      <c r="AC37" s="1109">
        <v>-75</v>
      </c>
      <c r="AD37" s="1109">
        <v>14</v>
      </c>
      <c r="AE37" s="1109">
        <v>-16</v>
      </c>
      <c r="AF37" s="1109">
        <v>3</v>
      </c>
      <c r="AG37" s="1109">
        <v>-2</v>
      </c>
      <c r="AH37" s="1109">
        <v>8</v>
      </c>
      <c r="AI37" s="1109">
        <v>1</v>
      </c>
      <c r="AJ37" s="1109">
        <v>8</v>
      </c>
      <c r="AK37" s="1109">
        <v>3</v>
      </c>
      <c r="AL37" s="1109">
        <v>1</v>
      </c>
      <c r="AM37" s="1109">
        <v>-5</v>
      </c>
      <c r="AN37" s="1109">
        <v>2</v>
      </c>
      <c r="AO37" s="1109">
        <v>0</v>
      </c>
      <c r="AP37" s="1109">
        <v>2</v>
      </c>
      <c r="AQ37" s="1109">
        <v>1</v>
      </c>
      <c r="AR37" s="1097"/>
      <c r="AS37" s="1290">
        <v>-125</v>
      </c>
      <c r="AT37" s="1109">
        <v>2</v>
      </c>
      <c r="AU37" s="1109">
        <v>-1</v>
      </c>
      <c r="AV37" s="1109">
        <v>-10</v>
      </c>
      <c r="AW37" s="1109">
        <v>-1</v>
      </c>
      <c r="AX37" s="1109">
        <v>-89</v>
      </c>
      <c r="AY37" s="1109">
        <v>-9</v>
      </c>
      <c r="AZ37" s="1109">
        <v>-9</v>
      </c>
      <c r="BA37" s="1109">
        <v>2</v>
      </c>
      <c r="BB37" s="1109">
        <v>-4</v>
      </c>
      <c r="BC37" s="1109">
        <v>-3</v>
      </c>
      <c r="BD37" s="1109">
        <v>-2</v>
      </c>
      <c r="BE37" s="1109">
        <v>5</v>
      </c>
      <c r="BF37" s="1109">
        <v>2</v>
      </c>
      <c r="BG37" s="1109">
        <v>0</v>
      </c>
      <c r="BH37" s="1109">
        <v>-5</v>
      </c>
      <c r="BI37" s="1109">
        <v>0</v>
      </c>
      <c r="BJ37" s="1109">
        <v>4</v>
      </c>
      <c r="BK37" s="1109">
        <v>-6</v>
      </c>
      <c r="BL37" s="1110">
        <v>-1</v>
      </c>
      <c r="BM37" s="1463"/>
    </row>
    <row r="38" spans="1:65">
      <c r="A38" s="1289">
        <v>225</v>
      </c>
      <c r="B38" s="1160" t="s">
        <v>651</v>
      </c>
      <c r="C38" s="1290">
        <v>-231</v>
      </c>
      <c r="D38" s="1109">
        <v>-24</v>
      </c>
      <c r="E38" s="1109">
        <v>2</v>
      </c>
      <c r="F38" s="1109">
        <v>3</v>
      </c>
      <c r="G38" s="1109">
        <v>-41</v>
      </c>
      <c r="H38" s="1109">
        <v>-90</v>
      </c>
      <c r="I38" s="1109">
        <v>-42</v>
      </c>
      <c r="J38" s="1109">
        <v>-11</v>
      </c>
      <c r="K38" s="1109">
        <v>-4</v>
      </c>
      <c r="L38" s="1109">
        <v>1</v>
      </c>
      <c r="M38" s="1109">
        <v>-9</v>
      </c>
      <c r="N38" s="1109">
        <v>-2</v>
      </c>
      <c r="O38" s="1109">
        <v>2</v>
      </c>
      <c r="P38" s="1109">
        <v>3</v>
      </c>
      <c r="Q38" s="1109">
        <v>-2</v>
      </c>
      <c r="R38" s="1109">
        <v>5</v>
      </c>
      <c r="S38" s="1109">
        <v>-2</v>
      </c>
      <c r="T38" s="1109">
        <v>-8</v>
      </c>
      <c r="U38" s="1109">
        <v>-3</v>
      </c>
      <c r="V38" s="1109">
        <v>-9</v>
      </c>
      <c r="W38" s="1110"/>
      <c r="X38" s="1109">
        <v>-110</v>
      </c>
      <c r="Y38" s="1109">
        <v>-9</v>
      </c>
      <c r="Z38" s="1109">
        <v>-1</v>
      </c>
      <c r="AA38" s="1109">
        <v>1</v>
      </c>
      <c r="AB38" s="1109">
        <v>-25</v>
      </c>
      <c r="AC38" s="1109">
        <v>-48</v>
      </c>
      <c r="AD38" s="1109">
        <v>-6</v>
      </c>
      <c r="AE38" s="1109">
        <v>-5</v>
      </c>
      <c r="AF38" s="1109">
        <v>-6</v>
      </c>
      <c r="AG38" s="1109">
        <v>-4</v>
      </c>
      <c r="AH38" s="1109">
        <v>-4</v>
      </c>
      <c r="AI38" s="1109">
        <v>3</v>
      </c>
      <c r="AJ38" s="1109">
        <v>1</v>
      </c>
      <c r="AK38" s="1109">
        <v>1</v>
      </c>
      <c r="AL38" s="1109">
        <v>-4</v>
      </c>
      <c r="AM38" s="1109">
        <v>2</v>
      </c>
      <c r="AN38" s="1109">
        <v>1</v>
      </c>
      <c r="AO38" s="1109">
        <v>-2</v>
      </c>
      <c r="AP38" s="1109">
        <v>-2</v>
      </c>
      <c r="AQ38" s="1109">
        <v>-3</v>
      </c>
      <c r="AR38" s="1097"/>
      <c r="AS38" s="1290">
        <v>-121</v>
      </c>
      <c r="AT38" s="1109">
        <v>-15</v>
      </c>
      <c r="AU38" s="1109">
        <v>3</v>
      </c>
      <c r="AV38" s="1109">
        <v>2</v>
      </c>
      <c r="AW38" s="1109">
        <v>-16</v>
      </c>
      <c r="AX38" s="1109">
        <v>-42</v>
      </c>
      <c r="AY38" s="1109">
        <v>-36</v>
      </c>
      <c r="AZ38" s="1109">
        <v>-6</v>
      </c>
      <c r="BA38" s="1109">
        <v>2</v>
      </c>
      <c r="BB38" s="1109">
        <v>5</v>
      </c>
      <c r="BC38" s="1109">
        <v>-5</v>
      </c>
      <c r="BD38" s="1109">
        <v>-5</v>
      </c>
      <c r="BE38" s="1109">
        <v>1</v>
      </c>
      <c r="BF38" s="1109">
        <v>2</v>
      </c>
      <c r="BG38" s="1109">
        <v>2</v>
      </c>
      <c r="BH38" s="1109">
        <v>3</v>
      </c>
      <c r="BI38" s="1109">
        <v>-3</v>
      </c>
      <c r="BJ38" s="1109">
        <v>-6</v>
      </c>
      <c r="BK38" s="1109">
        <v>-1</v>
      </c>
      <c r="BL38" s="1110">
        <v>-6</v>
      </c>
      <c r="BM38" s="1463"/>
    </row>
    <row r="39" spans="1:65">
      <c r="A39" s="1289">
        <v>226</v>
      </c>
      <c r="B39" s="1160" t="s">
        <v>652</v>
      </c>
      <c r="C39" s="1290">
        <v>98</v>
      </c>
      <c r="D39" s="1109">
        <v>37</v>
      </c>
      <c r="E39" s="1109">
        <v>20</v>
      </c>
      <c r="F39" s="1109">
        <v>10</v>
      </c>
      <c r="G39" s="1109">
        <v>-47</v>
      </c>
      <c r="H39" s="1109">
        <v>-102</v>
      </c>
      <c r="I39" s="1109">
        <v>19</v>
      </c>
      <c r="J39" s="1109">
        <v>-6</v>
      </c>
      <c r="K39" s="1109">
        <v>38</v>
      </c>
      <c r="L39" s="1109">
        <v>25</v>
      </c>
      <c r="M39" s="1109">
        <v>17</v>
      </c>
      <c r="N39" s="1109">
        <v>24</v>
      </c>
      <c r="O39" s="1109">
        <v>15</v>
      </c>
      <c r="P39" s="1109">
        <v>18</v>
      </c>
      <c r="Q39" s="1109">
        <v>17</v>
      </c>
      <c r="R39" s="1109">
        <v>11</v>
      </c>
      <c r="S39" s="1109">
        <v>-5</v>
      </c>
      <c r="T39" s="1109">
        <v>4</v>
      </c>
      <c r="U39" s="1109">
        <v>-3</v>
      </c>
      <c r="V39" s="1109">
        <v>6</v>
      </c>
      <c r="W39" s="1110"/>
      <c r="X39" s="1109">
        <v>25</v>
      </c>
      <c r="Y39" s="1109">
        <v>23</v>
      </c>
      <c r="Z39" s="1109">
        <v>12</v>
      </c>
      <c r="AA39" s="1109">
        <v>5</v>
      </c>
      <c r="AB39" s="1109">
        <v>-42</v>
      </c>
      <c r="AC39" s="1109">
        <v>-61</v>
      </c>
      <c r="AD39" s="1109">
        <v>4</v>
      </c>
      <c r="AE39" s="1109">
        <v>-2</v>
      </c>
      <c r="AF39" s="1109">
        <v>14</v>
      </c>
      <c r="AG39" s="1109">
        <v>8</v>
      </c>
      <c r="AH39" s="1109">
        <v>1</v>
      </c>
      <c r="AI39" s="1109">
        <v>19</v>
      </c>
      <c r="AJ39" s="1109">
        <v>7</v>
      </c>
      <c r="AK39" s="1109">
        <v>14</v>
      </c>
      <c r="AL39" s="1109">
        <v>11</v>
      </c>
      <c r="AM39" s="1109">
        <v>8</v>
      </c>
      <c r="AN39" s="1109">
        <v>-2</v>
      </c>
      <c r="AO39" s="1109">
        <v>2</v>
      </c>
      <c r="AP39" s="1109">
        <v>2</v>
      </c>
      <c r="AQ39" s="1109">
        <v>2</v>
      </c>
      <c r="AR39" s="1097"/>
      <c r="AS39" s="1290">
        <v>73</v>
      </c>
      <c r="AT39" s="1109">
        <v>14</v>
      </c>
      <c r="AU39" s="1109">
        <v>8</v>
      </c>
      <c r="AV39" s="1109">
        <v>5</v>
      </c>
      <c r="AW39" s="1109">
        <v>-5</v>
      </c>
      <c r="AX39" s="1109">
        <v>-41</v>
      </c>
      <c r="AY39" s="1109">
        <v>15</v>
      </c>
      <c r="AZ39" s="1109">
        <v>-4</v>
      </c>
      <c r="BA39" s="1109">
        <v>24</v>
      </c>
      <c r="BB39" s="1109">
        <v>17</v>
      </c>
      <c r="BC39" s="1109">
        <v>16</v>
      </c>
      <c r="BD39" s="1109">
        <v>5</v>
      </c>
      <c r="BE39" s="1109">
        <v>8</v>
      </c>
      <c r="BF39" s="1109">
        <v>4</v>
      </c>
      <c r="BG39" s="1109">
        <v>6</v>
      </c>
      <c r="BH39" s="1109">
        <v>3</v>
      </c>
      <c r="BI39" s="1109">
        <v>-3</v>
      </c>
      <c r="BJ39" s="1109">
        <v>2</v>
      </c>
      <c r="BK39" s="1109">
        <v>-5</v>
      </c>
      <c r="BL39" s="1110">
        <v>4</v>
      </c>
      <c r="BM39" s="1463"/>
    </row>
    <row r="40" spans="1:65">
      <c r="A40" s="1289">
        <v>227</v>
      </c>
      <c r="B40" s="1160" t="s">
        <v>653</v>
      </c>
      <c r="C40" s="1290">
        <v>-231</v>
      </c>
      <c r="D40" s="1109">
        <v>20</v>
      </c>
      <c r="E40" s="1109">
        <v>1</v>
      </c>
      <c r="F40" s="1109">
        <v>-4</v>
      </c>
      <c r="G40" s="1109">
        <v>-42</v>
      </c>
      <c r="H40" s="1109">
        <v>-143</v>
      </c>
      <c r="I40" s="1109">
        <v>-42</v>
      </c>
      <c r="J40" s="1109">
        <v>-9</v>
      </c>
      <c r="K40" s="1109">
        <v>6</v>
      </c>
      <c r="L40" s="1109">
        <v>-7</v>
      </c>
      <c r="M40" s="1109">
        <v>-12</v>
      </c>
      <c r="N40" s="1109">
        <v>-5</v>
      </c>
      <c r="O40" s="1109">
        <v>-10</v>
      </c>
      <c r="P40" s="1109">
        <v>7</v>
      </c>
      <c r="Q40" s="1109">
        <v>2</v>
      </c>
      <c r="R40" s="1109">
        <v>2</v>
      </c>
      <c r="S40" s="1109">
        <v>4</v>
      </c>
      <c r="T40" s="1109">
        <v>5</v>
      </c>
      <c r="U40" s="1109">
        <v>-5</v>
      </c>
      <c r="V40" s="1109">
        <v>1</v>
      </c>
      <c r="W40" s="1110"/>
      <c r="X40" s="1109">
        <v>-120</v>
      </c>
      <c r="Y40" s="1109">
        <v>10</v>
      </c>
      <c r="Z40" s="1109">
        <v>2</v>
      </c>
      <c r="AA40" s="1109">
        <v>-1</v>
      </c>
      <c r="AB40" s="1109">
        <v>-24</v>
      </c>
      <c r="AC40" s="1109">
        <v>-70</v>
      </c>
      <c r="AD40" s="1109">
        <v>-21</v>
      </c>
      <c r="AE40" s="1109">
        <v>-9</v>
      </c>
      <c r="AF40" s="1109">
        <v>5</v>
      </c>
      <c r="AG40" s="1109">
        <v>-6</v>
      </c>
      <c r="AH40" s="1109">
        <v>-4</v>
      </c>
      <c r="AI40" s="1109">
        <v>-5</v>
      </c>
      <c r="AJ40" s="1109">
        <v>-3</v>
      </c>
      <c r="AK40" s="1109">
        <v>3</v>
      </c>
      <c r="AL40" s="1109">
        <v>0</v>
      </c>
      <c r="AM40" s="1109">
        <v>4</v>
      </c>
      <c r="AN40" s="1109">
        <v>0</v>
      </c>
      <c r="AO40" s="1109">
        <v>0</v>
      </c>
      <c r="AP40" s="1109">
        <v>0</v>
      </c>
      <c r="AQ40" s="1109">
        <v>-1</v>
      </c>
      <c r="AR40" s="1097"/>
      <c r="AS40" s="1290">
        <v>-111</v>
      </c>
      <c r="AT40" s="1109">
        <v>10</v>
      </c>
      <c r="AU40" s="1109">
        <v>-1</v>
      </c>
      <c r="AV40" s="1109">
        <v>-3</v>
      </c>
      <c r="AW40" s="1109">
        <v>-18</v>
      </c>
      <c r="AX40" s="1109">
        <v>-73</v>
      </c>
      <c r="AY40" s="1109">
        <v>-21</v>
      </c>
      <c r="AZ40" s="1109">
        <v>0</v>
      </c>
      <c r="BA40" s="1109">
        <v>1</v>
      </c>
      <c r="BB40" s="1109">
        <v>-1</v>
      </c>
      <c r="BC40" s="1109">
        <v>-8</v>
      </c>
      <c r="BD40" s="1109">
        <v>0</v>
      </c>
      <c r="BE40" s="1109">
        <v>-7</v>
      </c>
      <c r="BF40" s="1109">
        <v>4</v>
      </c>
      <c r="BG40" s="1109">
        <v>2</v>
      </c>
      <c r="BH40" s="1109">
        <v>-2</v>
      </c>
      <c r="BI40" s="1109">
        <v>4</v>
      </c>
      <c r="BJ40" s="1109">
        <v>5</v>
      </c>
      <c r="BK40" s="1109">
        <v>-5</v>
      </c>
      <c r="BL40" s="1110">
        <v>2</v>
      </c>
      <c r="BM40" s="1463"/>
    </row>
    <row r="41" spans="1:65">
      <c r="A41" s="1289">
        <v>228</v>
      </c>
      <c r="B41" s="1160" t="s">
        <v>654</v>
      </c>
      <c r="C41" s="1290">
        <v>-205</v>
      </c>
      <c r="D41" s="1109">
        <v>3</v>
      </c>
      <c r="E41" s="1109">
        <v>9</v>
      </c>
      <c r="F41" s="1109">
        <v>5</v>
      </c>
      <c r="G41" s="1109">
        <v>31</v>
      </c>
      <c r="H41" s="1109">
        <v>-120</v>
      </c>
      <c r="I41" s="1109">
        <v>-119</v>
      </c>
      <c r="J41" s="1109">
        <v>-19</v>
      </c>
      <c r="K41" s="1109">
        <v>-9</v>
      </c>
      <c r="L41" s="1109">
        <v>3</v>
      </c>
      <c r="M41" s="1109">
        <v>10</v>
      </c>
      <c r="N41" s="1109">
        <v>6</v>
      </c>
      <c r="O41" s="1109">
        <v>0</v>
      </c>
      <c r="P41" s="1109">
        <v>-5</v>
      </c>
      <c r="Q41" s="1109">
        <v>3</v>
      </c>
      <c r="R41" s="1109">
        <v>12</v>
      </c>
      <c r="S41" s="1109">
        <v>-5</v>
      </c>
      <c r="T41" s="1109">
        <v>-6</v>
      </c>
      <c r="U41" s="1109">
        <v>3</v>
      </c>
      <c r="V41" s="1109">
        <v>-7</v>
      </c>
      <c r="W41" s="1110"/>
      <c r="X41" s="1109">
        <v>-111</v>
      </c>
      <c r="Y41" s="1109">
        <v>10</v>
      </c>
      <c r="Z41" s="1109">
        <v>4</v>
      </c>
      <c r="AA41" s="1109">
        <v>-4</v>
      </c>
      <c r="AB41" s="1109">
        <v>11</v>
      </c>
      <c r="AC41" s="1109">
        <v>-44</v>
      </c>
      <c r="AD41" s="1109">
        <v>-75</v>
      </c>
      <c r="AE41" s="1109">
        <v>-32</v>
      </c>
      <c r="AF41" s="1109">
        <v>-4</v>
      </c>
      <c r="AG41" s="1109">
        <v>0</v>
      </c>
      <c r="AH41" s="1109">
        <v>7</v>
      </c>
      <c r="AI41" s="1109">
        <v>8</v>
      </c>
      <c r="AJ41" s="1109">
        <v>4</v>
      </c>
      <c r="AK41" s="1109">
        <v>-6</v>
      </c>
      <c r="AL41" s="1109">
        <v>4</v>
      </c>
      <c r="AM41" s="1109">
        <v>9</v>
      </c>
      <c r="AN41" s="1109">
        <v>-1</v>
      </c>
      <c r="AO41" s="1109">
        <v>-2</v>
      </c>
      <c r="AP41" s="1109">
        <v>2</v>
      </c>
      <c r="AQ41" s="1109">
        <v>-2</v>
      </c>
      <c r="AR41" s="1097"/>
      <c r="AS41" s="1290">
        <v>-94</v>
      </c>
      <c r="AT41" s="1109">
        <v>-7</v>
      </c>
      <c r="AU41" s="1109">
        <v>5</v>
      </c>
      <c r="AV41" s="1109">
        <v>9</v>
      </c>
      <c r="AW41" s="1109">
        <v>20</v>
      </c>
      <c r="AX41" s="1109">
        <v>-76</v>
      </c>
      <c r="AY41" s="1109">
        <v>-44</v>
      </c>
      <c r="AZ41" s="1109">
        <v>13</v>
      </c>
      <c r="BA41" s="1109">
        <v>-5</v>
      </c>
      <c r="BB41" s="1109">
        <v>3</v>
      </c>
      <c r="BC41" s="1109">
        <v>3</v>
      </c>
      <c r="BD41" s="1109">
        <v>-2</v>
      </c>
      <c r="BE41" s="1109">
        <v>-4</v>
      </c>
      <c r="BF41" s="1109">
        <v>1</v>
      </c>
      <c r="BG41" s="1109">
        <v>-1</v>
      </c>
      <c r="BH41" s="1109">
        <v>3</v>
      </c>
      <c r="BI41" s="1109">
        <v>-4</v>
      </c>
      <c r="BJ41" s="1109">
        <v>-4</v>
      </c>
      <c r="BK41" s="1109">
        <v>1</v>
      </c>
      <c r="BL41" s="1110">
        <v>-5</v>
      </c>
      <c r="BM41" s="1463"/>
    </row>
    <row r="42" spans="1:65">
      <c r="A42" s="1289">
        <v>229</v>
      </c>
      <c r="B42" s="1160" t="s">
        <v>655</v>
      </c>
      <c r="C42" s="1290">
        <v>-207</v>
      </c>
      <c r="D42" s="1109">
        <v>70</v>
      </c>
      <c r="E42" s="1109">
        <v>-10</v>
      </c>
      <c r="F42" s="1109">
        <v>5</v>
      </c>
      <c r="G42" s="1109">
        <v>-37</v>
      </c>
      <c r="H42" s="1109">
        <v>-175</v>
      </c>
      <c r="I42" s="1109">
        <v>-91</v>
      </c>
      <c r="J42" s="1109">
        <v>9</v>
      </c>
      <c r="K42" s="1109">
        <v>14</v>
      </c>
      <c r="L42" s="1109">
        <v>3</v>
      </c>
      <c r="M42" s="1109">
        <v>10</v>
      </c>
      <c r="N42" s="1109">
        <v>14</v>
      </c>
      <c r="O42" s="1109">
        <v>11</v>
      </c>
      <c r="P42" s="1109">
        <v>-17</v>
      </c>
      <c r="Q42" s="1109">
        <v>4</v>
      </c>
      <c r="R42" s="1109">
        <v>-4</v>
      </c>
      <c r="S42" s="1109">
        <v>6</v>
      </c>
      <c r="T42" s="1109">
        <v>-5</v>
      </c>
      <c r="U42" s="1109">
        <v>-8</v>
      </c>
      <c r="V42" s="1109">
        <v>-6</v>
      </c>
      <c r="W42" s="1110"/>
      <c r="X42" s="1109">
        <v>-141</v>
      </c>
      <c r="Y42" s="1109">
        <v>28</v>
      </c>
      <c r="Z42" s="1109">
        <v>-3</v>
      </c>
      <c r="AA42" s="1109">
        <v>1</v>
      </c>
      <c r="AB42" s="1109">
        <v>-31</v>
      </c>
      <c r="AC42" s="1109">
        <v>-99</v>
      </c>
      <c r="AD42" s="1109">
        <v>-68</v>
      </c>
      <c r="AE42" s="1109">
        <v>7</v>
      </c>
      <c r="AF42" s="1109">
        <v>12</v>
      </c>
      <c r="AG42" s="1109">
        <v>-4</v>
      </c>
      <c r="AH42" s="1109">
        <v>0</v>
      </c>
      <c r="AI42" s="1109">
        <v>15</v>
      </c>
      <c r="AJ42" s="1109">
        <v>9</v>
      </c>
      <c r="AK42" s="1109">
        <v>-10</v>
      </c>
      <c r="AL42" s="1109">
        <v>3</v>
      </c>
      <c r="AM42" s="1109">
        <v>3</v>
      </c>
      <c r="AN42" s="1109">
        <v>2</v>
      </c>
      <c r="AO42" s="1109">
        <v>-1</v>
      </c>
      <c r="AP42" s="1109">
        <v>-4</v>
      </c>
      <c r="AQ42" s="1109">
        <v>-1</v>
      </c>
      <c r="AR42" s="1097"/>
      <c r="AS42" s="1290">
        <v>-66</v>
      </c>
      <c r="AT42" s="1109">
        <v>42</v>
      </c>
      <c r="AU42" s="1109">
        <v>-7</v>
      </c>
      <c r="AV42" s="1109">
        <v>4</v>
      </c>
      <c r="AW42" s="1109">
        <v>-6</v>
      </c>
      <c r="AX42" s="1109">
        <v>-76</v>
      </c>
      <c r="AY42" s="1109">
        <v>-23</v>
      </c>
      <c r="AZ42" s="1109">
        <v>2</v>
      </c>
      <c r="BA42" s="1109">
        <v>2</v>
      </c>
      <c r="BB42" s="1109">
        <v>7</v>
      </c>
      <c r="BC42" s="1109">
        <v>10</v>
      </c>
      <c r="BD42" s="1109">
        <v>-1</v>
      </c>
      <c r="BE42" s="1109">
        <v>2</v>
      </c>
      <c r="BF42" s="1109">
        <v>-7</v>
      </c>
      <c r="BG42" s="1109">
        <v>1</v>
      </c>
      <c r="BH42" s="1109">
        <v>-7</v>
      </c>
      <c r="BI42" s="1109">
        <v>4</v>
      </c>
      <c r="BJ42" s="1109">
        <v>-4</v>
      </c>
      <c r="BK42" s="1109">
        <v>-4</v>
      </c>
      <c r="BL42" s="1110">
        <v>-5</v>
      </c>
      <c r="BM42" s="1463"/>
    </row>
    <row r="43" spans="1:65">
      <c r="A43" s="1289">
        <v>301</v>
      </c>
      <c r="B43" s="1160" t="s">
        <v>23</v>
      </c>
      <c r="C43" s="1290">
        <v>-232</v>
      </c>
      <c r="D43" s="1109">
        <v>27</v>
      </c>
      <c r="E43" s="1109">
        <v>8</v>
      </c>
      <c r="F43" s="1109">
        <v>4</v>
      </c>
      <c r="G43" s="1109">
        <v>-53</v>
      </c>
      <c r="H43" s="1109">
        <v>-154</v>
      </c>
      <c r="I43" s="1109">
        <v>-61</v>
      </c>
      <c r="J43" s="1109">
        <v>-13</v>
      </c>
      <c r="K43" s="1109">
        <v>-12</v>
      </c>
      <c r="L43" s="1109">
        <v>4</v>
      </c>
      <c r="M43" s="1109">
        <v>-5</v>
      </c>
      <c r="N43" s="1109">
        <v>5</v>
      </c>
      <c r="O43" s="1109">
        <v>-1</v>
      </c>
      <c r="P43" s="1109">
        <v>3</v>
      </c>
      <c r="Q43" s="1109">
        <v>-3</v>
      </c>
      <c r="R43" s="1109">
        <v>-2</v>
      </c>
      <c r="S43" s="1109">
        <v>-6</v>
      </c>
      <c r="T43" s="1109">
        <v>7</v>
      </c>
      <c r="U43" s="1109">
        <v>14</v>
      </c>
      <c r="V43" s="1109">
        <v>6</v>
      </c>
      <c r="W43" s="1110"/>
      <c r="X43" s="1109">
        <v>-138</v>
      </c>
      <c r="Y43" s="1109">
        <v>13</v>
      </c>
      <c r="Z43" s="1109">
        <v>7</v>
      </c>
      <c r="AA43" s="1109">
        <v>-1</v>
      </c>
      <c r="AB43" s="1109">
        <v>-23</v>
      </c>
      <c r="AC43" s="1109">
        <v>-91</v>
      </c>
      <c r="AD43" s="1109">
        <v>-32</v>
      </c>
      <c r="AE43" s="1109">
        <v>-7</v>
      </c>
      <c r="AF43" s="1109">
        <v>-12</v>
      </c>
      <c r="AG43" s="1109">
        <v>5</v>
      </c>
      <c r="AH43" s="1109">
        <v>2</v>
      </c>
      <c r="AI43" s="1109">
        <v>3</v>
      </c>
      <c r="AJ43" s="1109">
        <v>1</v>
      </c>
      <c r="AK43" s="1109">
        <v>0</v>
      </c>
      <c r="AL43" s="1109">
        <v>-2</v>
      </c>
      <c r="AM43" s="1109">
        <v>0</v>
      </c>
      <c r="AN43" s="1109">
        <v>-6</v>
      </c>
      <c r="AO43" s="1109">
        <v>1</v>
      </c>
      <c r="AP43" s="1109">
        <v>3</v>
      </c>
      <c r="AQ43" s="1109">
        <v>1</v>
      </c>
      <c r="AR43" s="1097"/>
      <c r="AS43" s="1290">
        <v>-94</v>
      </c>
      <c r="AT43" s="1109">
        <v>14</v>
      </c>
      <c r="AU43" s="1109">
        <v>1</v>
      </c>
      <c r="AV43" s="1109">
        <v>5</v>
      </c>
      <c r="AW43" s="1109">
        <v>-30</v>
      </c>
      <c r="AX43" s="1109">
        <v>-63</v>
      </c>
      <c r="AY43" s="1109">
        <v>-29</v>
      </c>
      <c r="AZ43" s="1109">
        <v>-6</v>
      </c>
      <c r="BA43" s="1109">
        <v>0</v>
      </c>
      <c r="BB43" s="1109">
        <v>-1</v>
      </c>
      <c r="BC43" s="1109">
        <v>-7</v>
      </c>
      <c r="BD43" s="1109">
        <v>2</v>
      </c>
      <c r="BE43" s="1109">
        <v>-2</v>
      </c>
      <c r="BF43" s="1109">
        <v>3</v>
      </c>
      <c r="BG43" s="1109">
        <v>-1</v>
      </c>
      <c r="BH43" s="1109">
        <v>-2</v>
      </c>
      <c r="BI43" s="1109">
        <v>0</v>
      </c>
      <c r="BJ43" s="1109">
        <v>6</v>
      </c>
      <c r="BK43" s="1109">
        <v>11</v>
      </c>
      <c r="BL43" s="1110">
        <v>5</v>
      </c>
      <c r="BM43" s="1463"/>
    </row>
    <row r="44" spans="1:65">
      <c r="A44" s="1289">
        <v>365</v>
      </c>
      <c r="B44" s="1160" t="s">
        <v>656</v>
      </c>
      <c r="C44" s="1290">
        <v>-146</v>
      </c>
      <c r="D44" s="1109">
        <v>16</v>
      </c>
      <c r="E44" s="1109">
        <v>3</v>
      </c>
      <c r="F44" s="1109">
        <v>3</v>
      </c>
      <c r="G44" s="1109">
        <v>-25</v>
      </c>
      <c r="H44" s="1109">
        <v>-108</v>
      </c>
      <c r="I44" s="1109">
        <v>-41</v>
      </c>
      <c r="J44" s="1109">
        <v>-7</v>
      </c>
      <c r="K44" s="1109">
        <v>2</v>
      </c>
      <c r="L44" s="1109">
        <v>-7</v>
      </c>
      <c r="M44" s="1109">
        <v>1</v>
      </c>
      <c r="N44" s="1109">
        <v>-1</v>
      </c>
      <c r="O44" s="1109">
        <v>0</v>
      </c>
      <c r="P44" s="1109">
        <v>9</v>
      </c>
      <c r="Q44" s="1109">
        <v>3</v>
      </c>
      <c r="R44" s="1109">
        <v>0</v>
      </c>
      <c r="S44" s="1109">
        <v>1</v>
      </c>
      <c r="T44" s="1109">
        <v>1</v>
      </c>
      <c r="U44" s="1109">
        <v>2</v>
      </c>
      <c r="V44" s="1109">
        <v>2</v>
      </c>
      <c r="W44" s="1110"/>
      <c r="X44" s="1109">
        <v>-76</v>
      </c>
      <c r="Y44" s="1109">
        <v>5</v>
      </c>
      <c r="Z44" s="1109">
        <v>4</v>
      </c>
      <c r="AA44" s="1109">
        <v>2</v>
      </c>
      <c r="AB44" s="1109">
        <v>-15</v>
      </c>
      <c r="AC44" s="1109">
        <v>-50</v>
      </c>
      <c r="AD44" s="1109">
        <v>-32</v>
      </c>
      <c r="AE44" s="1109">
        <v>0</v>
      </c>
      <c r="AF44" s="1109">
        <v>1</v>
      </c>
      <c r="AG44" s="1109">
        <v>0</v>
      </c>
      <c r="AH44" s="1109">
        <v>0</v>
      </c>
      <c r="AI44" s="1109">
        <v>-1</v>
      </c>
      <c r="AJ44" s="1109">
        <v>1</v>
      </c>
      <c r="AK44" s="1109">
        <v>5</v>
      </c>
      <c r="AL44" s="1109">
        <v>2</v>
      </c>
      <c r="AM44" s="1109">
        <v>1</v>
      </c>
      <c r="AN44" s="1109">
        <v>1</v>
      </c>
      <c r="AO44" s="1109">
        <v>-1</v>
      </c>
      <c r="AP44" s="1109">
        <v>1</v>
      </c>
      <c r="AQ44" s="1109">
        <v>0</v>
      </c>
      <c r="AR44" s="1097"/>
      <c r="AS44" s="1290">
        <v>-70</v>
      </c>
      <c r="AT44" s="1109">
        <v>11</v>
      </c>
      <c r="AU44" s="1109">
        <v>-1</v>
      </c>
      <c r="AV44" s="1109">
        <v>1</v>
      </c>
      <c r="AW44" s="1109">
        <v>-10</v>
      </c>
      <c r="AX44" s="1109">
        <v>-58</v>
      </c>
      <c r="AY44" s="1109">
        <v>-9</v>
      </c>
      <c r="AZ44" s="1109">
        <v>-7</v>
      </c>
      <c r="BA44" s="1109">
        <v>1</v>
      </c>
      <c r="BB44" s="1109">
        <v>-7</v>
      </c>
      <c r="BC44" s="1109">
        <v>1</v>
      </c>
      <c r="BD44" s="1109">
        <v>0</v>
      </c>
      <c r="BE44" s="1109">
        <v>-1</v>
      </c>
      <c r="BF44" s="1109">
        <v>4</v>
      </c>
      <c r="BG44" s="1109">
        <v>1</v>
      </c>
      <c r="BH44" s="1109">
        <v>-1</v>
      </c>
      <c r="BI44" s="1109">
        <v>0</v>
      </c>
      <c r="BJ44" s="1109">
        <v>2</v>
      </c>
      <c r="BK44" s="1109">
        <v>1</v>
      </c>
      <c r="BL44" s="1110">
        <v>2</v>
      </c>
      <c r="BM44" s="1463"/>
    </row>
    <row r="45" spans="1:65">
      <c r="A45" s="1289">
        <v>381</v>
      </c>
      <c r="B45" s="1160" t="s">
        <v>27</v>
      </c>
      <c r="C45" s="1290">
        <v>43</v>
      </c>
      <c r="D45" s="1109">
        <v>28</v>
      </c>
      <c r="E45" s="1109">
        <v>-7</v>
      </c>
      <c r="F45" s="1109">
        <v>1</v>
      </c>
      <c r="G45" s="1109">
        <v>-5</v>
      </c>
      <c r="H45" s="1109">
        <v>-60</v>
      </c>
      <c r="I45" s="1109">
        <v>2</v>
      </c>
      <c r="J45" s="1109">
        <v>20</v>
      </c>
      <c r="K45" s="1109">
        <v>10</v>
      </c>
      <c r="L45" s="1109">
        <v>17</v>
      </c>
      <c r="M45" s="1109">
        <v>7</v>
      </c>
      <c r="N45" s="1109">
        <v>-4</v>
      </c>
      <c r="O45" s="1109">
        <v>6</v>
      </c>
      <c r="P45" s="1109">
        <v>18</v>
      </c>
      <c r="Q45" s="1109">
        <v>1</v>
      </c>
      <c r="R45" s="1109">
        <v>-4</v>
      </c>
      <c r="S45" s="1109">
        <v>0</v>
      </c>
      <c r="T45" s="1109">
        <v>0</v>
      </c>
      <c r="U45" s="1109">
        <v>2</v>
      </c>
      <c r="V45" s="1109">
        <v>11</v>
      </c>
      <c r="W45" s="1110"/>
      <c r="X45" s="1109">
        <v>35</v>
      </c>
      <c r="Y45" s="1109">
        <v>18</v>
      </c>
      <c r="Z45" s="1109">
        <v>-2</v>
      </c>
      <c r="AA45" s="1109">
        <v>-2</v>
      </c>
      <c r="AB45" s="1109">
        <v>-3</v>
      </c>
      <c r="AC45" s="1109">
        <v>-33</v>
      </c>
      <c r="AD45" s="1109">
        <v>5</v>
      </c>
      <c r="AE45" s="1109">
        <v>14</v>
      </c>
      <c r="AF45" s="1109">
        <v>3</v>
      </c>
      <c r="AG45" s="1109">
        <v>23</v>
      </c>
      <c r="AH45" s="1109">
        <v>1</v>
      </c>
      <c r="AI45" s="1109">
        <v>-3</v>
      </c>
      <c r="AJ45" s="1109">
        <v>-5</v>
      </c>
      <c r="AK45" s="1109">
        <v>10</v>
      </c>
      <c r="AL45" s="1109">
        <v>1</v>
      </c>
      <c r="AM45" s="1109">
        <v>-2</v>
      </c>
      <c r="AN45" s="1109">
        <v>2</v>
      </c>
      <c r="AO45" s="1109">
        <v>3</v>
      </c>
      <c r="AP45" s="1109">
        <v>2</v>
      </c>
      <c r="AQ45" s="1109">
        <v>3</v>
      </c>
      <c r="AR45" s="1097"/>
      <c r="AS45" s="1290">
        <v>8</v>
      </c>
      <c r="AT45" s="1109">
        <v>10</v>
      </c>
      <c r="AU45" s="1109">
        <v>-5</v>
      </c>
      <c r="AV45" s="1109">
        <v>3</v>
      </c>
      <c r="AW45" s="1109">
        <v>-2</v>
      </c>
      <c r="AX45" s="1109">
        <v>-27</v>
      </c>
      <c r="AY45" s="1109">
        <v>-3</v>
      </c>
      <c r="AZ45" s="1109">
        <v>6</v>
      </c>
      <c r="BA45" s="1109">
        <v>7</v>
      </c>
      <c r="BB45" s="1109">
        <v>-6</v>
      </c>
      <c r="BC45" s="1109">
        <v>6</v>
      </c>
      <c r="BD45" s="1109">
        <v>-1</v>
      </c>
      <c r="BE45" s="1109">
        <v>11</v>
      </c>
      <c r="BF45" s="1109">
        <v>8</v>
      </c>
      <c r="BG45" s="1109">
        <v>0</v>
      </c>
      <c r="BH45" s="1109">
        <v>-2</v>
      </c>
      <c r="BI45" s="1109">
        <v>-2</v>
      </c>
      <c r="BJ45" s="1109">
        <v>-3</v>
      </c>
      <c r="BK45" s="1109">
        <v>0</v>
      </c>
      <c r="BL45" s="1110">
        <v>8</v>
      </c>
      <c r="BM45" s="1463"/>
    </row>
    <row r="46" spans="1:65">
      <c r="A46" s="1289">
        <v>382</v>
      </c>
      <c r="B46" s="1160" t="s">
        <v>28</v>
      </c>
      <c r="C46" s="1290">
        <v>223</v>
      </c>
      <c r="D46" s="1109">
        <v>73</v>
      </c>
      <c r="E46" s="1109">
        <v>24</v>
      </c>
      <c r="F46" s="1109">
        <v>5</v>
      </c>
      <c r="G46" s="1109">
        <v>13</v>
      </c>
      <c r="H46" s="1109">
        <v>-53</v>
      </c>
      <c r="I46" s="1109">
        <v>32</v>
      </c>
      <c r="J46" s="1109">
        <v>54</v>
      </c>
      <c r="K46" s="1109">
        <v>31</v>
      </c>
      <c r="L46" s="1109">
        <v>46</v>
      </c>
      <c r="M46" s="1109">
        <v>13</v>
      </c>
      <c r="N46" s="1109">
        <v>5</v>
      </c>
      <c r="O46" s="1109">
        <v>-12</v>
      </c>
      <c r="P46" s="1109">
        <v>6</v>
      </c>
      <c r="Q46" s="1109">
        <v>-10</v>
      </c>
      <c r="R46" s="1109">
        <v>-2</v>
      </c>
      <c r="S46" s="1109">
        <v>-9</v>
      </c>
      <c r="T46" s="1109">
        <v>0</v>
      </c>
      <c r="U46" s="1109">
        <v>3</v>
      </c>
      <c r="V46" s="1109">
        <v>4</v>
      </c>
      <c r="W46" s="1110"/>
      <c r="X46" s="1109">
        <v>94</v>
      </c>
      <c r="Y46" s="1109">
        <v>41</v>
      </c>
      <c r="Z46" s="1109">
        <v>8</v>
      </c>
      <c r="AA46" s="1109">
        <v>4</v>
      </c>
      <c r="AB46" s="1109">
        <v>21</v>
      </c>
      <c r="AC46" s="1109">
        <v>-32</v>
      </c>
      <c r="AD46" s="1109">
        <v>-13</v>
      </c>
      <c r="AE46" s="1109">
        <v>23</v>
      </c>
      <c r="AF46" s="1109">
        <v>9</v>
      </c>
      <c r="AG46" s="1109">
        <v>25</v>
      </c>
      <c r="AH46" s="1109">
        <v>12</v>
      </c>
      <c r="AI46" s="1109">
        <v>-1</v>
      </c>
      <c r="AJ46" s="1109">
        <v>-3</v>
      </c>
      <c r="AK46" s="1109">
        <v>4</v>
      </c>
      <c r="AL46" s="1109">
        <v>-4</v>
      </c>
      <c r="AM46" s="1109">
        <v>2</v>
      </c>
      <c r="AN46" s="1109">
        <v>-7</v>
      </c>
      <c r="AO46" s="1109">
        <v>1</v>
      </c>
      <c r="AP46" s="1109">
        <v>0</v>
      </c>
      <c r="AQ46" s="1109">
        <v>4</v>
      </c>
      <c r="AR46" s="1097"/>
      <c r="AS46" s="1290">
        <v>129</v>
      </c>
      <c r="AT46" s="1109">
        <v>32</v>
      </c>
      <c r="AU46" s="1109">
        <v>16</v>
      </c>
      <c r="AV46" s="1109">
        <v>1</v>
      </c>
      <c r="AW46" s="1109">
        <v>-8</v>
      </c>
      <c r="AX46" s="1109">
        <v>-21</v>
      </c>
      <c r="AY46" s="1109">
        <v>45</v>
      </c>
      <c r="AZ46" s="1109">
        <v>31</v>
      </c>
      <c r="BA46" s="1109">
        <v>22</v>
      </c>
      <c r="BB46" s="1109">
        <v>21</v>
      </c>
      <c r="BC46" s="1109">
        <v>1</v>
      </c>
      <c r="BD46" s="1109">
        <v>6</v>
      </c>
      <c r="BE46" s="1109">
        <v>-9</v>
      </c>
      <c r="BF46" s="1109">
        <v>2</v>
      </c>
      <c r="BG46" s="1109">
        <v>-6</v>
      </c>
      <c r="BH46" s="1109">
        <v>-4</v>
      </c>
      <c r="BI46" s="1109">
        <v>-2</v>
      </c>
      <c r="BJ46" s="1109">
        <v>-1</v>
      </c>
      <c r="BK46" s="1109">
        <v>3</v>
      </c>
      <c r="BL46" s="1110">
        <v>0</v>
      </c>
      <c r="BM46" s="1463"/>
    </row>
    <row r="47" spans="1:65">
      <c r="A47" s="1289">
        <v>442</v>
      </c>
      <c r="B47" s="1160" t="s">
        <v>38</v>
      </c>
      <c r="C47" s="1290">
        <v>-86</v>
      </c>
      <c r="D47" s="1109">
        <v>7</v>
      </c>
      <c r="E47" s="1109">
        <v>-4</v>
      </c>
      <c r="F47" s="1109">
        <v>-3</v>
      </c>
      <c r="G47" s="1109">
        <v>-22</v>
      </c>
      <c r="H47" s="1109">
        <v>-46</v>
      </c>
      <c r="I47" s="1109">
        <v>-24</v>
      </c>
      <c r="J47" s="1109">
        <v>12</v>
      </c>
      <c r="K47" s="1109">
        <v>4</v>
      </c>
      <c r="L47" s="1109">
        <v>-7</v>
      </c>
      <c r="M47" s="1109">
        <v>-4</v>
      </c>
      <c r="N47" s="1109">
        <v>-7</v>
      </c>
      <c r="O47" s="1109">
        <v>8</v>
      </c>
      <c r="P47" s="1109">
        <v>9</v>
      </c>
      <c r="Q47" s="1109">
        <v>2</v>
      </c>
      <c r="R47" s="1109">
        <v>-2</v>
      </c>
      <c r="S47" s="1109">
        <v>-6</v>
      </c>
      <c r="T47" s="1109">
        <v>-3</v>
      </c>
      <c r="U47" s="1109">
        <v>1</v>
      </c>
      <c r="V47" s="1109">
        <v>-1</v>
      </c>
      <c r="W47" s="1110"/>
      <c r="X47" s="1109">
        <v>-53</v>
      </c>
      <c r="Y47" s="1109">
        <v>2</v>
      </c>
      <c r="Z47" s="1109">
        <v>-6</v>
      </c>
      <c r="AA47" s="1109">
        <v>0</v>
      </c>
      <c r="AB47" s="1109">
        <v>-15</v>
      </c>
      <c r="AC47" s="1109">
        <v>-22</v>
      </c>
      <c r="AD47" s="1109">
        <v>-19</v>
      </c>
      <c r="AE47" s="1109">
        <v>3</v>
      </c>
      <c r="AF47" s="1109">
        <v>-1</v>
      </c>
      <c r="AG47" s="1109">
        <v>-3</v>
      </c>
      <c r="AH47" s="1109">
        <v>3</v>
      </c>
      <c r="AI47" s="1109">
        <v>-3</v>
      </c>
      <c r="AJ47" s="1109">
        <v>4</v>
      </c>
      <c r="AK47" s="1109">
        <v>7</v>
      </c>
      <c r="AL47" s="1109">
        <v>3</v>
      </c>
      <c r="AM47" s="1109">
        <v>-2</v>
      </c>
      <c r="AN47" s="1109">
        <v>-2</v>
      </c>
      <c r="AO47" s="1109">
        <v>-3</v>
      </c>
      <c r="AP47" s="1109">
        <v>1</v>
      </c>
      <c r="AQ47" s="1109">
        <v>0</v>
      </c>
      <c r="AR47" s="1097"/>
      <c r="AS47" s="1290">
        <v>-33</v>
      </c>
      <c r="AT47" s="1109">
        <v>5</v>
      </c>
      <c r="AU47" s="1109">
        <v>2</v>
      </c>
      <c r="AV47" s="1109">
        <v>-3</v>
      </c>
      <c r="AW47" s="1109">
        <v>-7</v>
      </c>
      <c r="AX47" s="1109">
        <v>-24</v>
      </c>
      <c r="AY47" s="1109">
        <v>-5</v>
      </c>
      <c r="AZ47" s="1109">
        <v>9</v>
      </c>
      <c r="BA47" s="1109">
        <v>5</v>
      </c>
      <c r="BB47" s="1109">
        <v>-4</v>
      </c>
      <c r="BC47" s="1109">
        <v>-7</v>
      </c>
      <c r="BD47" s="1109">
        <v>-4</v>
      </c>
      <c r="BE47" s="1109">
        <v>4</v>
      </c>
      <c r="BF47" s="1109">
        <v>2</v>
      </c>
      <c r="BG47" s="1109">
        <v>-1</v>
      </c>
      <c r="BH47" s="1109">
        <v>0</v>
      </c>
      <c r="BI47" s="1109">
        <v>-4</v>
      </c>
      <c r="BJ47" s="1109">
        <v>0</v>
      </c>
      <c r="BK47" s="1109">
        <v>0</v>
      </c>
      <c r="BL47" s="1110">
        <v>-1</v>
      </c>
      <c r="BM47" s="1463"/>
    </row>
    <row r="48" spans="1:65">
      <c r="A48" s="1289">
        <v>443</v>
      </c>
      <c r="B48" s="1160" t="s">
        <v>39</v>
      </c>
      <c r="C48" s="1290">
        <v>-15</v>
      </c>
      <c r="D48" s="1109">
        <v>9</v>
      </c>
      <c r="E48" s="1109">
        <v>7</v>
      </c>
      <c r="F48" s="1109">
        <v>-4</v>
      </c>
      <c r="G48" s="1109">
        <v>9</v>
      </c>
      <c r="H48" s="1109">
        <v>-34</v>
      </c>
      <c r="I48" s="1109">
        <v>-26</v>
      </c>
      <c r="J48" s="1109">
        <v>-11</v>
      </c>
      <c r="K48" s="1109">
        <v>5</v>
      </c>
      <c r="L48" s="1109">
        <v>3</v>
      </c>
      <c r="M48" s="1109">
        <v>12</v>
      </c>
      <c r="N48" s="1109">
        <v>17</v>
      </c>
      <c r="O48" s="1109">
        <v>-8</v>
      </c>
      <c r="P48" s="1109">
        <v>-3</v>
      </c>
      <c r="Q48" s="1109">
        <v>-1</v>
      </c>
      <c r="R48" s="1109">
        <v>4</v>
      </c>
      <c r="S48" s="1109">
        <v>3</v>
      </c>
      <c r="T48" s="1109">
        <v>0</v>
      </c>
      <c r="U48" s="1109">
        <v>2</v>
      </c>
      <c r="V48" s="1109">
        <v>1</v>
      </c>
      <c r="W48" s="1110"/>
      <c r="X48" s="1109">
        <v>-5</v>
      </c>
      <c r="Y48" s="1109">
        <v>4</v>
      </c>
      <c r="Z48" s="1109">
        <v>4</v>
      </c>
      <c r="AA48" s="1109">
        <v>-2</v>
      </c>
      <c r="AB48" s="1109">
        <v>9</v>
      </c>
      <c r="AC48" s="1109">
        <v>-12</v>
      </c>
      <c r="AD48" s="1109">
        <v>-15</v>
      </c>
      <c r="AE48" s="1109">
        <v>-5</v>
      </c>
      <c r="AF48" s="1109">
        <v>2</v>
      </c>
      <c r="AG48" s="1109">
        <v>-1</v>
      </c>
      <c r="AH48" s="1109">
        <v>3</v>
      </c>
      <c r="AI48" s="1109">
        <v>8</v>
      </c>
      <c r="AJ48" s="1109">
        <v>-2</v>
      </c>
      <c r="AK48" s="1109">
        <v>-3</v>
      </c>
      <c r="AL48" s="1109">
        <v>1</v>
      </c>
      <c r="AM48" s="1109">
        <v>3</v>
      </c>
      <c r="AN48" s="1109">
        <v>2</v>
      </c>
      <c r="AO48" s="1109">
        <v>0</v>
      </c>
      <c r="AP48" s="1109">
        <v>1</v>
      </c>
      <c r="AQ48" s="1109">
        <v>-2</v>
      </c>
      <c r="AR48" s="1097"/>
      <c r="AS48" s="1290">
        <v>-10</v>
      </c>
      <c r="AT48" s="1109">
        <v>5</v>
      </c>
      <c r="AU48" s="1109">
        <v>3</v>
      </c>
      <c r="AV48" s="1109">
        <v>-2</v>
      </c>
      <c r="AW48" s="1109">
        <v>0</v>
      </c>
      <c r="AX48" s="1109">
        <v>-22</v>
      </c>
      <c r="AY48" s="1109">
        <v>-11</v>
      </c>
      <c r="AZ48" s="1109">
        <v>-6</v>
      </c>
      <c r="BA48" s="1109">
        <v>3</v>
      </c>
      <c r="BB48" s="1109">
        <v>4</v>
      </c>
      <c r="BC48" s="1109">
        <v>9</v>
      </c>
      <c r="BD48" s="1109">
        <v>9</v>
      </c>
      <c r="BE48" s="1109">
        <v>-6</v>
      </c>
      <c r="BF48" s="1109">
        <v>0</v>
      </c>
      <c r="BG48" s="1109">
        <v>-2</v>
      </c>
      <c r="BH48" s="1109">
        <v>1</v>
      </c>
      <c r="BI48" s="1109">
        <v>1</v>
      </c>
      <c r="BJ48" s="1109">
        <v>0</v>
      </c>
      <c r="BK48" s="1109">
        <v>1</v>
      </c>
      <c r="BL48" s="1110">
        <v>3</v>
      </c>
      <c r="BM48" s="1463"/>
    </row>
    <row r="49" spans="1:65">
      <c r="A49" s="1289">
        <v>446</v>
      </c>
      <c r="B49" s="1160" t="s">
        <v>657</v>
      </c>
      <c r="C49" s="1290">
        <v>-110</v>
      </c>
      <c r="D49" s="1109">
        <v>13</v>
      </c>
      <c r="E49" s="1109">
        <v>-4</v>
      </c>
      <c r="F49" s="1109">
        <v>-2</v>
      </c>
      <c r="G49" s="1109">
        <v>-14</v>
      </c>
      <c r="H49" s="1109">
        <v>-57</v>
      </c>
      <c r="I49" s="1109">
        <v>-15</v>
      </c>
      <c r="J49" s="1109">
        <v>-5</v>
      </c>
      <c r="K49" s="1109">
        <v>-12</v>
      </c>
      <c r="L49" s="1109">
        <v>-4</v>
      </c>
      <c r="M49" s="1109">
        <v>-9</v>
      </c>
      <c r="N49" s="1109">
        <v>-2</v>
      </c>
      <c r="O49" s="1109">
        <v>0</v>
      </c>
      <c r="P49" s="1109">
        <v>4</v>
      </c>
      <c r="Q49" s="1109">
        <v>-1</v>
      </c>
      <c r="R49" s="1109">
        <v>-1</v>
      </c>
      <c r="S49" s="1109">
        <v>-1</v>
      </c>
      <c r="T49" s="1109">
        <v>2</v>
      </c>
      <c r="U49" s="1109">
        <v>-3</v>
      </c>
      <c r="V49" s="1109">
        <v>1</v>
      </c>
      <c r="W49" s="1110"/>
      <c r="X49" s="1109">
        <v>-44</v>
      </c>
      <c r="Y49" s="1109">
        <v>9</v>
      </c>
      <c r="Z49" s="1109">
        <v>-1</v>
      </c>
      <c r="AA49" s="1109">
        <v>2</v>
      </c>
      <c r="AB49" s="1109">
        <v>-9</v>
      </c>
      <c r="AC49" s="1109">
        <v>-27</v>
      </c>
      <c r="AD49" s="1109">
        <v>-7</v>
      </c>
      <c r="AE49" s="1109">
        <v>-1</v>
      </c>
      <c r="AF49" s="1109">
        <v>-5</v>
      </c>
      <c r="AG49" s="1109">
        <v>2</v>
      </c>
      <c r="AH49" s="1109">
        <v>-7</v>
      </c>
      <c r="AI49" s="1109">
        <v>0</v>
      </c>
      <c r="AJ49" s="1109">
        <v>-1</v>
      </c>
      <c r="AK49" s="1109">
        <v>3</v>
      </c>
      <c r="AL49" s="1109">
        <v>-1</v>
      </c>
      <c r="AM49" s="1109">
        <v>1</v>
      </c>
      <c r="AN49" s="1109">
        <v>-3</v>
      </c>
      <c r="AO49" s="1109">
        <v>2</v>
      </c>
      <c r="AP49" s="1109">
        <v>-1</v>
      </c>
      <c r="AQ49" s="1109">
        <v>0</v>
      </c>
      <c r="AR49" s="1097"/>
      <c r="AS49" s="1290">
        <v>-66</v>
      </c>
      <c r="AT49" s="1109">
        <v>4</v>
      </c>
      <c r="AU49" s="1109">
        <v>-3</v>
      </c>
      <c r="AV49" s="1109">
        <v>-4</v>
      </c>
      <c r="AW49" s="1109">
        <v>-5</v>
      </c>
      <c r="AX49" s="1109">
        <v>-30</v>
      </c>
      <c r="AY49" s="1109">
        <v>-8</v>
      </c>
      <c r="AZ49" s="1109">
        <v>-4</v>
      </c>
      <c r="BA49" s="1109">
        <v>-7</v>
      </c>
      <c r="BB49" s="1109">
        <v>-6</v>
      </c>
      <c r="BC49" s="1109">
        <v>-2</v>
      </c>
      <c r="BD49" s="1109">
        <v>-2</v>
      </c>
      <c r="BE49" s="1109">
        <v>1</v>
      </c>
      <c r="BF49" s="1109">
        <v>1</v>
      </c>
      <c r="BG49" s="1109">
        <v>0</v>
      </c>
      <c r="BH49" s="1109">
        <v>-2</v>
      </c>
      <c r="BI49" s="1109">
        <v>2</v>
      </c>
      <c r="BJ49" s="1109">
        <v>0</v>
      </c>
      <c r="BK49" s="1109">
        <v>-2</v>
      </c>
      <c r="BL49" s="1110">
        <v>1</v>
      </c>
      <c r="BM49" s="1463"/>
    </row>
    <row r="50" spans="1:65">
      <c r="A50" s="1289">
        <v>464</v>
      </c>
      <c r="B50" s="1160" t="s">
        <v>46</v>
      </c>
      <c r="C50" s="1290">
        <v>-86</v>
      </c>
      <c r="D50" s="1109">
        <v>16</v>
      </c>
      <c r="E50" s="1109">
        <v>5</v>
      </c>
      <c r="F50" s="1109">
        <v>-5</v>
      </c>
      <c r="G50" s="1109">
        <v>-23</v>
      </c>
      <c r="H50" s="1109">
        <v>-28</v>
      </c>
      <c r="I50" s="1109">
        <v>-36</v>
      </c>
      <c r="J50" s="1109">
        <v>22</v>
      </c>
      <c r="K50" s="1109">
        <v>-11</v>
      </c>
      <c r="L50" s="1109">
        <v>-8</v>
      </c>
      <c r="M50" s="1109">
        <v>1</v>
      </c>
      <c r="N50" s="1109">
        <v>-8</v>
      </c>
      <c r="O50" s="1109">
        <v>-2</v>
      </c>
      <c r="P50" s="1109">
        <v>6</v>
      </c>
      <c r="Q50" s="1109">
        <v>-6</v>
      </c>
      <c r="R50" s="1109">
        <v>-12</v>
      </c>
      <c r="S50" s="1109">
        <v>0</v>
      </c>
      <c r="T50" s="1109">
        <v>-3</v>
      </c>
      <c r="U50" s="1109">
        <v>2</v>
      </c>
      <c r="V50" s="1109">
        <v>4</v>
      </c>
      <c r="W50" s="1110"/>
      <c r="X50" s="1109">
        <v>-19</v>
      </c>
      <c r="Y50" s="1109">
        <v>25</v>
      </c>
      <c r="Z50" s="1109">
        <v>-3</v>
      </c>
      <c r="AA50" s="1109">
        <v>-6</v>
      </c>
      <c r="AB50" s="1109">
        <v>-17</v>
      </c>
      <c r="AC50" s="1109">
        <v>-4</v>
      </c>
      <c r="AD50" s="1109">
        <v>-16</v>
      </c>
      <c r="AE50" s="1109">
        <v>17</v>
      </c>
      <c r="AF50" s="1109">
        <v>-8</v>
      </c>
      <c r="AG50" s="1109">
        <v>-4</v>
      </c>
      <c r="AH50" s="1109">
        <v>0</v>
      </c>
      <c r="AI50" s="1109">
        <v>3</v>
      </c>
      <c r="AJ50" s="1109">
        <v>-2</v>
      </c>
      <c r="AK50" s="1109">
        <v>1</v>
      </c>
      <c r="AL50" s="1109">
        <v>-1</v>
      </c>
      <c r="AM50" s="1109">
        <v>-7</v>
      </c>
      <c r="AN50" s="1109">
        <v>2</v>
      </c>
      <c r="AO50" s="1109">
        <v>0</v>
      </c>
      <c r="AP50" s="1109">
        <v>3</v>
      </c>
      <c r="AQ50" s="1109">
        <v>-2</v>
      </c>
      <c r="AR50" s="1097"/>
      <c r="AS50" s="1290">
        <v>-67</v>
      </c>
      <c r="AT50" s="1109">
        <v>-9</v>
      </c>
      <c r="AU50" s="1109">
        <v>8</v>
      </c>
      <c r="AV50" s="1109">
        <v>1</v>
      </c>
      <c r="AW50" s="1109">
        <v>-6</v>
      </c>
      <c r="AX50" s="1109">
        <v>-24</v>
      </c>
      <c r="AY50" s="1109">
        <v>-20</v>
      </c>
      <c r="AZ50" s="1109">
        <v>5</v>
      </c>
      <c r="BA50" s="1109">
        <v>-3</v>
      </c>
      <c r="BB50" s="1109">
        <v>-4</v>
      </c>
      <c r="BC50" s="1109">
        <v>1</v>
      </c>
      <c r="BD50" s="1109">
        <v>-11</v>
      </c>
      <c r="BE50" s="1109">
        <v>0</v>
      </c>
      <c r="BF50" s="1109">
        <v>5</v>
      </c>
      <c r="BG50" s="1109">
        <v>-5</v>
      </c>
      <c r="BH50" s="1109">
        <v>-5</v>
      </c>
      <c r="BI50" s="1109">
        <v>-2</v>
      </c>
      <c r="BJ50" s="1109">
        <v>-3</v>
      </c>
      <c r="BK50" s="1109">
        <v>-1</v>
      </c>
      <c r="BL50" s="1110">
        <v>6</v>
      </c>
      <c r="BM50" s="1463"/>
    </row>
    <row r="51" spans="1:65">
      <c r="A51" s="1289">
        <v>481</v>
      </c>
      <c r="B51" s="1160" t="s">
        <v>47</v>
      </c>
      <c r="C51" s="1290">
        <v>-55</v>
      </c>
      <c r="D51" s="1109">
        <v>1</v>
      </c>
      <c r="E51" s="1109">
        <v>4</v>
      </c>
      <c r="F51" s="1109">
        <v>6</v>
      </c>
      <c r="G51" s="1109">
        <v>-15</v>
      </c>
      <c r="H51" s="1109">
        <v>-38</v>
      </c>
      <c r="I51" s="1109">
        <v>-25</v>
      </c>
      <c r="J51" s="1109">
        <v>-7</v>
      </c>
      <c r="K51" s="1109">
        <v>-2</v>
      </c>
      <c r="L51" s="1109">
        <v>-3</v>
      </c>
      <c r="M51" s="1109">
        <v>-3</v>
      </c>
      <c r="N51" s="1109">
        <v>8</v>
      </c>
      <c r="O51" s="1109">
        <v>-3</v>
      </c>
      <c r="P51" s="1109">
        <v>19</v>
      </c>
      <c r="Q51" s="1109">
        <v>4</v>
      </c>
      <c r="R51" s="1109">
        <v>3</v>
      </c>
      <c r="S51" s="1109">
        <v>-4</v>
      </c>
      <c r="T51" s="1109">
        <v>-1</v>
      </c>
      <c r="U51" s="1109">
        <v>-1</v>
      </c>
      <c r="V51" s="1109">
        <v>2</v>
      </c>
      <c r="W51" s="1110"/>
      <c r="X51" s="1109">
        <v>-9</v>
      </c>
      <c r="Y51" s="1109">
        <v>4</v>
      </c>
      <c r="Z51" s="1109">
        <v>4</v>
      </c>
      <c r="AA51" s="1109">
        <v>2</v>
      </c>
      <c r="AB51" s="1109">
        <v>-2</v>
      </c>
      <c r="AC51" s="1109">
        <v>-17</v>
      </c>
      <c r="AD51" s="1109">
        <v>-12</v>
      </c>
      <c r="AE51" s="1109">
        <v>0</v>
      </c>
      <c r="AF51" s="1109">
        <v>-4</v>
      </c>
      <c r="AG51" s="1109">
        <v>-1</v>
      </c>
      <c r="AH51" s="1109">
        <v>-2</v>
      </c>
      <c r="AI51" s="1109">
        <v>6</v>
      </c>
      <c r="AJ51" s="1109">
        <v>-2</v>
      </c>
      <c r="AK51" s="1109">
        <v>6</v>
      </c>
      <c r="AL51" s="1109">
        <v>6</v>
      </c>
      <c r="AM51" s="1109">
        <v>1</v>
      </c>
      <c r="AN51" s="1109">
        <v>-2</v>
      </c>
      <c r="AO51" s="1109">
        <v>-1</v>
      </c>
      <c r="AP51" s="1109">
        <v>2</v>
      </c>
      <c r="AQ51" s="1109">
        <v>3</v>
      </c>
      <c r="AR51" s="1097"/>
      <c r="AS51" s="1290">
        <v>-46</v>
      </c>
      <c r="AT51" s="1109">
        <v>-3</v>
      </c>
      <c r="AU51" s="1109">
        <v>0</v>
      </c>
      <c r="AV51" s="1109">
        <v>4</v>
      </c>
      <c r="AW51" s="1109">
        <v>-13</v>
      </c>
      <c r="AX51" s="1109">
        <v>-21</v>
      </c>
      <c r="AY51" s="1109">
        <v>-13</v>
      </c>
      <c r="AZ51" s="1109">
        <v>-7</v>
      </c>
      <c r="BA51" s="1109">
        <v>2</v>
      </c>
      <c r="BB51" s="1109">
        <v>-2</v>
      </c>
      <c r="BC51" s="1109">
        <v>-1</v>
      </c>
      <c r="BD51" s="1109">
        <v>2</v>
      </c>
      <c r="BE51" s="1109">
        <v>-1</v>
      </c>
      <c r="BF51" s="1109">
        <v>13</v>
      </c>
      <c r="BG51" s="1109">
        <v>-2</v>
      </c>
      <c r="BH51" s="1109">
        <v>2</v>
      </c>
      <c r="BI51" s="1109">
        <v>-2</v>
      </c>
      <c r="BJ51" s="1109">
        <v>0</v>
      </c>
      <c r="BK51" s="1109">
        <v>-3</v>
      </c>
      <c r="BL51" s="1110">
        <v>-1</v>
      </c>
      <c r="BM51" s="1463"/>
    </row>
    <row r="52" spans="1:65">
      <c r="A52" s="1289">
        <v>501</v>
      </c>
      <c r="B52" s="1160" t="s">
        <v>82</v>
      </c>
      <c r="C52" s="1290">
        <v>-178</v>
      </c>
      <c r="D52" s="1109">
        <v>0</v>
      </c>
      <c r="E52" s="1109">
        <v>0</v>
      </c>
      <c r="F52" s="1109">
        <v>-4</v>
      </c>
      <c r="G52" s="1109">
        <v>-16</v>
      </c>
      <c r="H52" s="1109">
        <v>-77</v>
      </c>
      <c r="I52" s="1109">
        <v>-27</v>
      </c>
      <c r="J52" s="1109">
        <v>-30</v>
      </c>
      <c r="K52" s="1109">
        <v>-13</v>
      </c>
      <c r="L52" s="1109">
        <v>-2</v>
      </c>
      <c r="M52" s="1109">
        <v>-9</v>
      </c>
      <c r="N52" s="1109">
        <v>1</v>
      </c>
      <c r="O52" s="1109">
        <v>1</v>
      </c>
      <c r="P52" s="1109">
        <v>-4</v>
      </c>
      <c r="Q52" s="1109">
        <v>0</v>
      </c>
      <c r="R52" s="1109">
        <v>5</v>
      </c>
      <c r="S52" s="1109">
        <v>1</v>
      </c>
      <c r="T52" s="1109">
        <v>0</v>
      </c>
      <c r="U52" s="1109">
        <v>-3</v>
      </c>
      <c r="V52" s="1109">
        <v>-1</v>
      </c>
      <c r="W52" s="1110"/>
      <c r="X52" s="1109">
        <v>-97</v>
      </c>
      <c r="Y52" s="1109">
        <v>-1</v>
      </c>
      <c r="Z52" s="1109">
        <v>0</v>
      </c>
      <c r="AA52" s="1109">
        <v>-1</v>
      </c>
      <c r="AB52" s="1109">
        <v>-11</v>
      </c>
      <c r="AC52" s="1109">
        <v>-53</v>
      </c>
      <c r="AD52" s="1109">
        <v>-14</v>
      </c>
      <c r="AE52" s="1109">
        <v>-13</v>
      </c>
      <c r="AF52" s="1109">
        <v>-5</v>
      </c>
      <c r="AG52" s="1109">
        <v>-3</v>
      </c>
      <c r="AH52" s="1109">
        <v>-3</v>
      </c>
      <c r="AI52" s="1109">
        <v>5</v>
      </c>
      <c r="AJ52" s="1109">
        <v>0</v>
      </c>
      <c r="AK52" s="1109">
        <v>-2</v>
      </c>
      <c r="AL52" s="1109">
        <v>0</v>
      </c>
      <c r="AM52" s="1109">
        <v>4</v>
      </c>
      <c r="AN52" s="1109">
        <v>0</v>
      </c>
      <c r="AO52" s="1109">
        <v>-1</v>
      </c>
      <c r="AP52" s="1109">
        <v>0</v>
      </c>
      <c r="AQ52" s="1109">
        <v>1</v>
      </c>
      <c r="AR52" s="1097"/>
      <c r="AS52" s="1290">
        <v>-81</v>
      </c>
      <c r="AT52" s="1109">
        <v>1</v>
      </c>
      <c r="AU52" s="1109">
        <v>0</v>
      </c>
      <c r="AV52" s="1109">
        <v>-3</v>
      </c>
      <c r="AW52" s="1109">
        <v>-5</v>
      </c>
      <c r="AX52" s="1109">
        <v>-24</v>
      </c>
      <c r="AY52" s="1109">
        <v>-13</v>
      </c>
      <c r="AZ52" s="1109">
        <v>-17</v>
      </c>
      <c r="BA52" s="1109">
        <v>-8</v>
      </c>
      <c r="BB52" s="1109">
        <v>1</v>
      </c>
      <c r="BC52" s="1109">
        <v>-6</v>
      </c>
      <c r="BD52" s="1109">
        <v>-4</v>
      </c>
      <c r="BE52" s="1109">
        <v>1</v>
      </c>
      <c r="BF52" s="1109">
        <v>-2</v>
      </c>
      <c r="BG52" s="1109">
        <v>0</v>
      </c>
      <c r="BH52" s="1109">
        <v>1</v>
      </c>
      <c r="BI52" s="1109">
        <v>1</v>
      </c>
      <c r="BJ52" s="1109">
        <v>1</v>
      </c>
      <c r="BK52" s="1109">
        <v>-3</v>
      </c>
      <c r="BL52" s="1110">
        <v>-2</v>
      </c>
      <c r="BM52" s="1463"/>
    </row>
    <row r="53" spans="1:65">
      <c r="A53" s="1289">
        <v>585</v>
      </c>
      <c r="B53" s="1160" t="s">
        <v>658</v>
      </c>
      <c r="C53" s="1290">
        <v>-183</v>
      </c>
      <c r="D53" s="1109">
        <v>9</v>
      </c>
      <c r="E53" s="1109">
        <v>-1</v>
      </c>
      <c r="F53" s="1109">
        <v>-6</v>
      </c>
      <c r="G53" s="1109">
        <v>-17</v>
      </c>
      <c r="H53" s="1109">
        <v>-87</v>
      </c>
      <c r="I53" s="1109">
        <v>-18</v>
      </c>
      <c r="J53" s="1109">
        <v>-17</v>
      </c>
      <c r="K53" s="1109">
        <v>-5</v>
      </c>
      <c r="L53" s="1109">
        <v>-8</v>
      </c>
      <c r="M53" s="1109">
        <v>2</v>
      </c>
      <c r="N53" s="1109">
        <v>4</v>
      </c>
      <c r="O53" s="1109">
        <v>0</v>
      </c>
      <c r="P53" s="1109">
        <v>-4</v>
      </c>
      <c r="Q53" s="1109">
        <v>1</v>
      </c>
      <c r="R53" s="1109">
        <v>-5</v>
      </c>
      <c r="S53" s="1109">
        <v>-6</v>
      </c>
      <c r="T53" s="1109">
        <v>-2</v>
      </c>
      <c r="U53" s="1109">
        <v>-12</v>
      </c>
      <c r="V53" s="1109">
        <v>-11</v>
      </c>
      <c r="W53" s="1110"/>
      <c r="X53" s="1109">
        <v>-90</v>
      </c>
      <c r="Y53" s="1109">
        <v>0</v>
      </c>
      <c r="Z53" s="1109">
        <v>-4</v>
      </c>
      <c r="AA53" s="1109">
        <v>-2</v>
      </c>
      <c r="AB53" s="1109">
        <v>-12</v>
      </c>
      <c r="AC53" s="1109">
        <v>-41</v>
      </c>
      <c r="AD53" s="1109">
        <v>-14</v>
      </c>
      <c r="AE53" s="1109">
        <v>-5</v>
      </c>
      <c r="AF53" s="1109">
        <v>-4</v>
      </c>
      <c r="AG53" s="1109">
        <v>2</v>
      </c>
      <c r="AH53" s="1109">
        <v>2</v>
      </c>
      <c r="AI53" s="1109">
        <v>3</v>
      </c>
      <c r="AJ53" s="1109">
        <v>0</v>
      </c>
      <c r="AK53" s="1109">
        <v>-5</v>
      </c>
      <c r="AL53" s="1109">
        <v>1</v>
      </c>
      <c r="AM53" s="1109">
        <v>-4</v>
      </c>
      <c r="AN53" s="1109">
        <v>0</v>
      </c>
      <c r="AO53" s="1109">
        <v>-1</v>
      </c>
      <c r="AP53" s="1109">
        <v>-4</v>
      </c>
      <c r="AQ53" s="1109">
        <v>-2</v>
      </c>
      <c r="AR53" s="1097"/>
      <c r="AS53" s="1290">
        <v>-93</v>
      </c>
      <c r="AT53" s="1109">
        <v>9</v>
      </c>
      <c r="AU53" s="1109">
        <v>3</v>
      </c>
      <c r="AV53" s="1109">
        <v>-4</v>
      </c>
      <c r="AW53" s="1109">
        <v>-5</v>
      </c>
      <c r="AX53" s="1109">
        <v>-46</v>
      </c>
      <c r="AY53" s="1109">
        <v>-4</v>
      </c>
      <c r="AZ53" s="1109">
        <v>-12</v>
      </c>
      <c r="BA53" s="1109">
        <v>-1</v>
      </c>
      <c r="BB53" s="1109">
        <v>-10</v>
      </c>
      <c r="BC53" s="1109">
        <v>0</v>
      </c>
      <c r="BD53" s="1109">
        <v>1</v>
      </c>
      <c r="BE53" s="1109">
        <v>0</v>
      </c>
      <c r="BF53" s="1109">
        <v>1</v>
      </c>
      <c r="BG53" s="1109">
        <v>0</v>
      </c>
      <c r="BH53" s="1109">
        <v>-1</v>
      </c>
      <c r="BI53" s="1109">
        <v>-6</v>
      </c>
      <c r="BJ53" s="1109">
        <v>-1</v>
      </c>
      <c r="BK53" s="1109">
        <v>-8</v>
      </c>
      <c r="BL53" s="1110">
        <v>-9</v>
      </c>
      <c r="BM53" s="1463"/>
    </row>
    <row r="54" spans="1:65">
      <c r="A54" s="1291">
        <v>586</v>
      </c>
      <c r="B54" s="1163" t="s">
        <v>659</v>
      </c>
      <c r="C54" s="1292">
        <v>-138</v>
      </c>
      <c r="D54" s="1113">
        <v>-3</v>
      </c>
      <c r="E54" s="1113">
        <v>-5</v>
      </c>
      <c r="F54" s="1113">
        <v>-2</v>
      </c>
      <c r="G54" s="1113">
        <v>-10</v>
      </c>
      <c r="H54" s="1113">
        <v>-65</v>
      </c>
      <c r="I54" s="1113">
        <v>-19</v>
      </c>
      <c r="J54" s="1113">
        <v>-11</v>
      </c>
      <c r="K54" s="1113">
        <v>-5</v>
      </c>
      <c r="L54" s="1113">
        <v>-6</v>
      </c>
      <c r="M54" s="1113">
        <v>2</v>
      </c>
      <c r="N54" s="1113">
        <v>0</v>
      </c>
      <c r="O54" s="1113">
        <v>2</v>
      </c>
      <c r="P54" s="1113">
        <v>7</v>
      </c>
      <c r="Q54" s="1113">
        <v>3</v>
      </c>
      <c r="R54" s="1113">
        <v>2</v>
      </c>
      <c r="S54" s="1113">
        <v>-8</v>
      </c>
      <c r="T54" s="1113">
        <v>-4</v>
      </c>
      <c r="U54" s="1113">
        <v>-10</v>
      </c>
      <c r="V54" s="1113">
        <v>-6</v>
      </c>
      <c r="W54" s="1111"/>
      <c r="X54" s="1113">
        <v>-42</v>
      </c>
      <c r="Y54" s="1113">
        <v>-1</v>
      </c>
      <c r="Z54" s="1113">
        <v>-1</v>
      </c>
      <c r="AA54" s="1113">
        <v>-1</v>
      </c>
      <c r="AB54" s="1113">
        <v>-4</v>
      </c>
      <c r="AC54" s="1113">
        <v>-22</v>
      </c>
      <c r="AD54" s="1113">
        <v>-10</v>
      </c>
      <c r="AE54" s="1113">
        <v>-5</v>
      </c>
      <c r="AF54" s="1113">
        <v>-2</v>
      </c>
      <c r="AG54" s="1113">
        <v>-2</v>
      </c>
      <c r="AH54" s="1113">
        <v>2</v>
      </c>
      <c r="AI54" s="1113">
        <v>0</v>
      </c>
      <c r="AJ54" s="1113">
        <v>2</v>
      </c>
      <c r="AK54" s="1113">
        <v>3</v>
      </c>
      <c r="AL54" s="1113">
        <v>2</v>
      </c>
      <c r="AM54" s="1113">
        <v>3</v>
      </c>
      <c r="AN54" s="1113">
        <v>-2</v>
      </c>
      <c r="AO54" s="1113">
        <v>1</v>
      </c>
      <c r="AP54" s="1113">
        <v>-4</v>
      </c>
      <c r="AQ54" s="1113">
        <v>-1</v>
      </c>
      <c r="AR54" s="1456"/>
      <c r="AS54" s="1292">
        <v>-96</v>
      </c>
      <c r="AT54" s="1113">
        <v>-2</v>
      </c>
      <c r="AU54" s="1113">
        <v>-4</v>
      </c>
      <c r="AV54" s="1113">
        <v>-1</v>
      </c>
      <c r="AW54" s="1113">
        <v>-6</v>
      </c>
      <c r="AX54" s="1113">
        <v>-43</v>
      </c>
      <c r="AY54" s="1113">
        <v>-9</v>
      </c>
      <c r="AZ54" s="1113">
        <v>-6</v>
      </c>
      <c r="BA54" s="1113">
        <v>-3</v>
      </c>
      <c r="BB54" s="1113">
        <v>-4</v>
      </c>
      <c r="BC54" s="1113">
        <v>0</v>
      </c>
      <c r="BD54" s="1113">
        <v>0</v>
      </c>
      <c r="BE54" s="1113">
        <v>0</v>
      </c>
      <c r="BF54" s="1113">
        <v>4</v>
      </c>
      <c r="BG54" s="1113">
        <v>1</v>
      </c>
      <c r="BH54" s="1113">
        <v>-1</v>
      </c>
      <c r="BI54" s="1113">
        <v>-6</v>
      </c>
      <c r="BJ54" s="1113">
        <v>-5</v>
      </c>
      <c r="BK54" s="1113">
        <v>-6</v>
      </c>
      <c r="BL54" s="1111">
        <v>-5</v>
      </c>
      <c r="BM54" s="1465"/>
    </row>
    <row r="55" spans="1:65">
      <c r="A55" s="1160" t="s">
        <v>1740</v>
      </c>
    </row>
    <row r="57" spans="1:65">
      <c r="A57" s="1272" t="s">
        <v>2811</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192167</v>
      </c>
      <c r="D60" s="1295">
        <v>12055</v>
      </c>
      <c r="E60" s="1295">
        <v>5013</v>
      </c>
      <c r="F60" s="1295">
        <v>2818</v>
      </c>
      <c r="G60" s="1295">
        <v>8867</v>
      </c>
      <c r="H60" s="1295">
        <v>34735</v>
      </c>
      <c r="I60" s="1295">
        <v>38142</v>
      </c>
      <c r="J60" s="1295">
        <v>25220</v>
      </c>
      <c r="K60" s="1295">
        <v>15573</v>
      </c>
      <c r="L60" s="1295">
        <v>10219</v>
      </c>
      <c r="M60" s="1295">
        <v>9198</v>
      </c>
      <c r="N60" s="1295">
        <v>7330</v>
      </c>
      <c r="O60" s="1295">
        <v>5525</v>
      </c>
      <c r="P60" s="1295">
        <v>4113</v>
      </c>
      <c r="Q60" s="1295">
        <v>3052</v>
      </c>
      <c r="R60" s="1295">
        <v>2833</v>
      </c>
      <c r="S60" s="1295">
        <v>2071</v>
      </c>
      <c r="T60" s="1295">
        <v>2037</v>
      </c>
      <c r="U60" s="1295">
        <v>1981</v>
      </c>
      <c r="V60" s="1295">
        <v>1385</v>
      </c>
      <c r="W60" s="1296">
        <v>403</v>
      </c>
      <c r="X60" s="1295">
        <v>99035</v>
      </c>
      <c r="Y60" s="1295">
        <v>6106</v>
      </c>
      <c r="Z60" s="1295">
        <v>2501</v>
      </c>
      <c r="AA60" s="1295">
        <v>1435</v>
      </c>
      <c r="AB60" s="1295">
        <v>5079</v>
      </c>
      <c r="AC60" s="1295">
        <v>17318</v>
      </c>
      <c r="AD60" s="1295">
        <v>19379</v>
      </c>
      <c r="AE60" s="1295">
        <v>13305</v>
      </c>
      <c r="AF60" s="1295">
        <v>8449</v>
      </c>
      <c r="AG60" s="1295">
        <v>5703</v>
      </c>
      <c r="AH60" s="1295">
        <v>5126</v>
      </c>
      <c r="AI60" s="1295">
        <v>3982</v>
      </c>
      <c r="AJ60" s="1295">
        <v>3023</v>
      </c>
      <c r="AK60" s="1295">
        <v>2253</v>
      </c>
      <c r="AL60" s="1295">
        <v>1642</v>
      </c>
      <c r="AM60" s="1295">
        <v>1364</v>
      </c>
      <c r="AN60" s="1295">
        <v>843</v>
      </c>
      <c r="AO60" s="1295">
        <v>682</v>
      </c>
      <c r="AP60" s="1295">
        <v>521</v>
      </c>
      <c r="AQ60" s="1295">
        <v>324</v>
      </c>
      <c r="AR60" s="1295">
        <v>216</v>
      </c>
      <c r="AS60" s="1294">
        <v>93132</v>
      </c>
      <c r="AT60" s="1295">
        <v>5949</v>
      </c>
      <c r="AU60" s="1295">
        <v>2512</v>
      </c>
      <c r="AV60" s="1295">
        <v>1383</v>
      </c>
      <c r="AW60" s="1295">
        <v>3788</v>
      </c>
      <c r="AX60" s="1295">
        <v>17417</v>
      </c>
      <c r="AY60" s="1295">
        <v>18763</v>
      </c>
      <c r="AZ60" s="1295">
        <v>11915</v>
      </c>
      <c r="BA60" s="1295">
        <v>7124</v>
      </c>
      <c r="BB60" s="1295">
        <v>4516</v>
      </c>
      <c r="BC60" s="1295">
        <v>4072</v>
      </c>
      <c r="BD60" s="1295">
        <v>3348</v>
      </c>
      <c r="BE60" s="1295">
        <v>2502</v>
      </c>
      <c r="BF60" s="1295">
        <v>1860</v>
      </c>
      <c r="BG60" s="1295">
        <v>1410</v>
      </c>
      <c r="BH60" s="1295">
        <v>1469</v>
      </c>
      <c r="BI60" s="1295">
        <v>1228</v>
      </c>
      <c r="BJ60" s="1295">
        <v>1355</v>
      </c>
      <c r="BK60" s="1295">
        <v>1460</v>
      </c>
      <c r="BL60" s="1295">
        <v>1061</v>
      </c>
      <c r="BM60" s="1461">
        <v>187</v>
      </c>
    </row>
    <row r="61" spans="1:65">
      <c r="A61" s="1286">
        <v>100</v>
      </c>
      <c r="B61" s="1297" t="s">
        <v>1737</v>
      </c>
      <c r="C61" s="2246">
        <v>68611</v>
      </c>
      <c r="D61" s="2247">
        <v>3615</v>
      </c>
      <c r="E61" s="2247">
        <v>1601</v>
      </c>
      <c r="F61" s="2247">
        <v>925</v>
      </c>
      <c r="G61" s="2247">
        <v>3118</v>
      </c>
      <c r="H61" s="2247">
        <v>13455</v>
      </c>
      <c r="I61" s="2247">
        <v>13440</v>
      </c>
      <c r="J61" s="2247">
        <v>8481</v>
      </c>
      <c r="K61" s="2247">
        <v>5348</v>
      </c>
      <c r="L61" s="2247">
        <v>3627</v>
      </c>
      <c r="M61" s="2247">
        <v>3251</v>
      </c>
      <c r="N61" s="2247">
        <v>2708</v>
      </c>
      <c r="O61" s="2247">
        <v>2077</v>
      </c>
      <c r="P61" s="2247">
        <v>1585</v>
      </c>
      <c r="Q61" s="2247">
        <v>1176</v>
      </c>
      <c r="R61" s="2247">
        <v>1101</v>
      </c>
      <c r="S61" s="2247">
        <v>878</v>
      </c>
      <c r="T61" s="2247">
        <v>839</v>
      </c>
      <c r="U61" s="2247">
        <v>803</v>
      </c>
      <c r="V61" s="2247">
        <v>583</v>
      </c>
      <c r="W61" s="2248">
        <v>147</v>
      </c>
      <c r="X61" s="2247">
        <v>34682</v>
      </c>
      <c r="Y61" s="2247">
        <v>1846</v>
      </c>
      <c r="Z61" s="2247">
        <v>801</v>
      </c>
      <c r="AA61" s="2247">
        <v>480</v>
      </c>
      <c r="AB61" s="2247">
        <v>1722</v>
      </c>
      <c r="AC61" s="2247">
        <v>6444</v>
      </c>
      <c r="AD61" s="2247">
        <v>6772</v>
      </c>
      <c r="AE61" s="2247">
        <v>4439</v>
      </c>
      <c r="AF61" s="2247">
        <v>2835</v>
      </c>
      <c r="AG61" s="2247">
        <v>1978</v>
      </c>
      <c r="AH61" s="2247">
        <v>1830</v>
      </c>
      <c r="AI61" s="2247">
        <v>1405</v>
      </c>
      <c r="AJ61" s="2247">
        <v>1117</v>
      </c>
      <c r="AK61" s="2247">
        <v>868</v>
      </c>
      <c r="AL61" s="2247">
        <v>620</v>
      </c>
      <c r="AM61" s="2247">
        <v>518</v>
      </c>
      <c r="AN61" s="2247">
        <v>353</v>
      </c>
      <c r="AO61" s="2247">
        <v>290</v>
      </c>
      <c r="AP61" s="2247">
        <v>224</v>
      </c>
      <c r="AQ61" s="2247">
        <v>140</v>
      </c>
      <c r="AR61" s="2247">
        <v>72</v>
      </c>
      <c r="AS61" s="2246">
        <v>33929</v>
      </c>
      <c r="AT61" s="2247">
        <v>1769</v>
      </c>
      <c r="AU61" s="2247">
        <v>800</v>
      </c>
      <c r="AV61" s="2247">
        <v>445</v>
      </c>
      <c r="AW61" s="2247">
        <v>1396</v>
      </c>
      <c r="AX61" s="2247">
        <v>7011</v>
      </c>
      <c r="AY61" s="2247">
        <v>6668</v>
      </c>
      <c r="AZ61" s="2247">
        <v>4042</v>
      </c>
      <c r="BA61" s="2247">
        <v>2513</v>
      </c>
      <c r="BB61" s="2247">
        <v>1649</v>
      </c>
      <c r="BC61" s="2247">
        <v>1421</v>
      </c>
      <c r="BD61" s="2247">
        <v>1303</v>
      </c>
      <c r="BE61" s="2247">
        <v>960</v>
      </c>
      <c r="BF61" s="2247">
        <v>717</v>
      </c>
      <c r="BG61" s="2247">
        <v>556</v>
      </c>
      <c r="BH61" s="2247">
        <v>583</v>
      </c>
      <c r="BI61" s="2247">
        <v>525</v>
      </c>
      <c r="BJ61" s="2247">
        <v>549</v>
      </c>
      <c r="BK61" s="2247">
        <v>579</v>
      </c>
      <c r="BL61" s="2247">
        <v>443</v>
      </c>
      <c r="BM61" s="1459">
        <v>75</v>
      </c>
    </row>
    <row r="62" spans="1:65">
      <c r="A62" s="1289">
        <v>101</v>
      </c>
      <c r="B62" s="1162" t="s">
        <v>69</v>
      </c>
      <c r="C62" s="1298">
        <v>10191</v>
      </c>
      <c r="D62" s="1299">
        <v>618</v>
      </c>
      <c r="E62" s="1299">
        <v>287</v>
      </c>
      <c r="F62" s="1299">
        <v>164</v>
      </c>
      <c r="G62" s="1299">
        <v>420</v>
      </c>
      <c r="H62" s="1299">
        <v>1999</v>
      </c>
      <c r="I62" s="1299">
        <v>1936</v>
      </c>
      <c r="J62" s="1299">
        <v>1280</v>
      </c>
      <c r="K62" s="1299">
        <v>855</v>
      </c>
      <c r="L62" s="1299">
        <v>581</v>
      </c>
      <c r="M62" s="1299">
        <v>467</v>
      </c>
      <c r="N62" s="1299">
        <v>408</v>
      </c>
      <c r="O62" s="1299">
        <v>300</v>
      </c>
      <c r="P62" s="1299">
        <v>191</v>
      </c>
      <c r="Q62" s="1299">
        <v>144</v>
      </c>
      <c r="R62" s="1299">
        <v>115</v>
      </c>
      <c r="S62" s="1299">
        <v>119</v>
      </c>
      <c r="T62" s="1299">
        <v>112</v>
      </c>
      <c r="U62" s="1299">
        <v>102</v>
      </c>
      <c r="V62" s="1299">
        <v>93</v>
      </c>
      <c r="W62" s="1300">
        <v>33</v>
      </c>
      <c r="X62" s="1299">
        <v>5099</v>
      </c>
      <c r="Y62" s="1299">
        <v>308</v>
      </c>
      <c r="Z62" s="1299">
        <v>131</v>
      </c>
      <c r="AA62" s="1299">
        <v>94</v>
      </c>
      <c r="AB62" s="1299">
        <v>223</v>
      </c>
      <c r="AC62" s="1299">
        <v>1037</v>
      </c>
      <c r="AD62" s="1299">
        <v>977</v>
      </c>
      <c r="AE62" s="1299">
        <v>637</v>
      </c>
      <c r="AF62" s="1299">
        <v>414</v>
      </c>
      <c r="AG62" s="1299">
        <v>304</v>
      </c>
      <c r="AH62" s="1299">
        <v>256</v>
      </c>
      <c r="AI62" s="1299">
        <v>201</v>
      </c>
      <c r="AJ62" s="1299">
        <v>159</v>
      </c>
      <c r="AK62" s="1299">
        <v>101</v>
      </c>
      <c r="AL62" s="1299">
        <v>71</v>
      </c>
      <c r="AM62" s="1299">
        <v>42</v>
      </c>
      <c r="AN62" s="1299">
        <v>45</v>
      </c>
      <c r="AO62" s="1299">
        <v>39</v>
      </c>
      <c r="AP62" s="1299">
        <v>37</v>
      </c>
      <c r="AQ62" s="1299">
        <v>23</v>
      </c>
      <c r="AR62" s="1299">
        <v>14</v>
      </c>
      <c r="AS62" s="1298">
        <v>5092</v>
      </c>
      <c r="AT62" s="1299">
        <v>310</v>
      </c>
      <c r="AU62" s="1299">
        <v>156</v>
      </c>
      <c r="AV62" s="1299">
        <v>70</v>
      </c>
      <c r="AW62" s="1299">
        <v>197</v>
      </c>
      <c r="AX62" s="1299">
        <v>962</v>
      </c>
      <c r="AY62" s="1299">
        <v>959</v>
      </c>
      <c r="AZ62" s="1299">
        <v>643</v>
      </c>
      <c r="BA62" s="1299">
        <v>441</v>
      </c>
      <c r="BB62" s="1299">
        <v>277</v>
      </c>
      <c r="BC62" s="1299">
        <v>211</v>
      </c>
      <c r="BD62" s="1299">
        <v>207</v>
      </c>
      <c r="BE62" s="1299">
        <v>141</v>
      </c>
      <c r="BF62" s="1299">
        <v>90</v>
      </c>
      <c r="BG62" s="1299">
        <v>73</v>
      </c>
      <c r="BH62" s="1299">
        <v>73</v>
      </c>
      <c r="BI62" s="1299">
        <v>74</v>
      </c>
      <c r="BJ62" s="1299">
        <v>73</v>
      </c>
      <c r="BK62" s="1299">
        <v>65</v>
      </c>
      <c r="BL62" s="1299">
        <v>70</v>
      </c>
      <c r="BM62" s="1468">
        <v>19</v>
      </c>
    </row>
    <row r="63" spans="1:65">
      <c r="A63" s="1289">
        <v>102</v>
      </c>
      <c r="B63" s="1162" t="s">
        <v>70</v>
      </c>
      <c r="C63" s="1298">
        <v>7073</v>
      </c>
      <c r="D63" s="1299">
        <v>343</v>
      </c>
      <c r="E63" s="1299">
        <v>179</v>
      </c>
      <c r="F63" s="1299">
        <v>117</v>
      </c>
      <c r="G63" s="1299">
        <v>497</v>
      </c>
      <c r="H63" s="1299">
        <v>1332</v>
      </c>
      <c r="I63" s="1299">
        <v>1304</v>
      </c>
      <c r="J63" s="1299">
        <v>872</v>
      </c>
      <c r="K63" s="1299">
        <v>583</v>
      </c>
      <c r="L63" s="1299">
        <v>401</v>
      </c>
      <c r="M63" s="1299">
        <v>349</v>
      </c>
      <c r="N63" s="1299">
        <v>271</v>
      </c>
      <c r="O63" s="1299">
        <v>195</v>
      </c>
      <c r="P63" s="1299">
        <v>136</v>
      </c>
      <c r="Q63" s="1299">
        <v>117</v>
      </c>
      <c r="R63" s="1299">
        <v>104</v>
      </c>
      <c r="S63" s="1299">
        <v>90</v>
      </c>
      <c r="T63" s="1299">
        <v>73</v>
      </c>
      <c r="U63" s="1299">
        <v>65</v>
      </c>
      <c r="V63" s="1299">
        <v>45</v>
      </c>
      <c r="W63" s="1300">
        <v>19</v>
      </c>
      <c r="X63" s="1299">
        <v>3500</v>
      </c>
      <c r="Y63" s="1299">
        <v>174</v>
      </c>
      <c r="Z63" s="1299">
        <v>97</v>
      </c>
      <c r="AA63" s="1299">
        <v>62</v>
      </c>
      <c r="AB63" s="1299">
        <v>310</v>
      </c>
      <c r="AC63" s="1299">
        <v>637</v>
      </c>
      <c r="AD63" s="1299">
        <v>627</v>
      </c>
      <c r="AE63" s="1299">
        <v>424</v>
      </c>
      <c r="AF63" s="1299">
        <v>296</v>
      </c>
      <c r="AG63" s="1299">
        <v>198</v>
      </c>
      <c r="AH63" s="1299">
        <v>174</v>
      </c>
      <c r="AI63" s="1299">
        <v>131</v>
      </c>
      <c r="AJ63" s="1299">
        <v>92</v>
      </c>
      <c r="AK63" s="1299">
        <v>83</v>
      </c>
      <c r="AL63" s="1299">
        <v>49</v>
      </c>
      <c r="AM63" s="1299">
        <v>50</v>
      </c>
      <c r="AN63" s="1299">
        <v>36</v>
      </c>
      <c r="AO63" s="1299">
        <v>26</v>
      </c>
      <c r="AP63" s="1299">
        <v>20</v>
      </c>
      <c r="AQ63" s="1299">
        <v>14</v>
      </c>
      <c r="AR63" s="1299">
        <v>10</v>
      </c>
      <c r="AS63" s="1298">
        <v>3573</v>
      </c>
      <c r="AT63" s="1299">
        <v>169</v>
      </c>
      <c r="AU63" s="1299">
        <v>82</v>
      </c>
      <c r="AV63" s="1299">
        <v>55</v>
      </c>
      <c r="AW63" s="1299">
        <v>187</v>
      </c>
      <c r="AX63" s="1299">
        <v>695</v>
      </c>
      <c r="AY63" s="1299">
        <v>677</v>
      </c>
      <c r="AZ63" s="1299">
        <v>448</v>
      </c>
      <c r="BA63" s="1299">
        <v>287</v>
      </c>
      <c r="BB63" s="1299">
        <v>203</v>
      </c>
      <c r="BC63" s="1299">
        <v>175</v>
      </c>
      <c r="BD63" s="1299">
        <v>140</v>
      </c>
      <c r="BE63" s="1299">
        <v>103</v>
      </c>
      <c r="BF63" s="1299">
        <v>53</v>
      </c>
      <c r="BG63" s="1299">
        <v>68</v>
      </c>
      <c r="BH63" s="1299">
        <v>54</v>
      </c>
      <c r="BI63" s="1299">
        <v>54</v>
      </c>
      <c r="BJ63" s="1299">
        <v>47</v>
      </c>
      <c r="BK63" s="1299">
        <v>45</v>
      </c>
      <c r="BL63" s="1299">
        <v>31</v>
      </c>
      <c r="BM63" s="1468">
        <v>9</v>
      </c>
    </row>
    <row r="64" spans="1:65">
      <c r="A64" s="1289">
        <v>105</v>
      </c>
      <c r="B64" s="1162" t="s">
        <v>72</v>
      </c>
      <c r="C64" s="1298">
        <v>7617</v>
      </c>
      <c r="D64" s="1299">
        <v>218</v>
      </c>
      <c r="E64" s="1299">
        <v>91</v>
      </c>
      <c r="F64" s="1299">
        <v>58</v>
      </c>
      <c r="G64" s="1299">
        <v>252</v>
      </c>
      <c r="H64" s="1299">
        <v>2057</v>
      </c>
      <c r="I64" s="1299">
        <v>1851</v>
      </c>
      <c r="J64" s="1299">
        <v>860</v>
      </c>
      <c r="K64" s="1299">
        <v>522</v>
      </c>
      <c r="L64" s="1299">
        <v>325</v>
      </c>
      <c r="M64" s="1299">
        <v>319</v>
      </c>
      <c r="N64" s="1299">
        <v>254</v>
      </c>
      <c r="O64" s="1299">
        <v>210</v>
      </c>
      <c r="P64" s="1299">
        <v>150</v>
      </c>
      <c r="Q64" s="1299">
        <v>90</v>
      </c>
      <c r="R64" s="1299">
        <v>122</v>
      </c>
      <c r="S64" s="1299">
        <v>81</v>
      </c>
      <c r="T64" s="1299">
        <v>69</v>
      </c>
      <c r="U64" s="1299">
        <v>53</v>
      </c>
      <c r="V64" s="1299">
        <v>35</v>
      </c>
      <c r="W64" s="1300">
        <v>6</v>
      </c>
      <c r="X64" s="1299">
        <v>3902</v>
      </c>
      <c r="Y64" s="1299">
        <v>114</v>
      </c>
      <c r="Z64" s="1299">
        <v>42</v>
      </c>
      <c r="AA64" s="1299">
        <v>31</v>
      </c>
      <c r="AB64" s="1299">
        <v>126</v>
      </c>
      <c r="AC64" s="1299">
        <v>909</v>
      </c>
      <c r="AD64" s="1299">
        <v>966</v>
      </c>
      <c r="AE64" s="1299">
        <v>484</v>
      </c>
      <c r="AF64" s="1299">
        <v>290</v>
      </c>
      <c r="AG64" s="1299">
        <v>204</v>
      </c>
      <c r="AH64" s="1299">
        <v>203</v>
      </c>
      <c r="AI64" s="1299">
        <v>142</v>
      </c>
      <c r="AJ64" s="1299">
        <v>116</v>
      </c>
      <c r="AK64" s="1299">
        <v>78</v>
      </c>
      <c r="AL64" s="1299">
        <v>51</v>
      </c>
      <c r="AM64" s="1299">
        <v>61</v>
      </c>
      <c r="AN64" s="1299">
        <v>34</v>
      </c>
      <c r="AO64" s="1299">
        <v>31</v>
      </c>
      <c r="AP64" s="1299">
        <v>15</v>
      </c>
      <c r="AQ64" s="1299">
        <v>5</v>
      </c>
      <c r="AR64" s="1299">
        <v>3</v>
      </c>
      <c r="AS64" s="1298">
        <v>3715</v>
      </c>
      <c r="AT64" s="1299">
        <v>104</v>
      </c>
      <c r="AU64" s="1299">
        <v>49</v>
      </c>
      <c r="AV64" s="1299">
        <v>27</v>
      </c>
      <c r="AW64" s="1299">
        <v>126</v>
      </c>
      <c r="AX64" s="1299">
        <v>1148</v>
      </c>
      <c r="AY64" s="1299">
        <v>885</v>
      </c>
      <c r="AZ64" s="1299">
        <v>376</v>
      </c>
      <c r="BA64" s="1299">
        <v>232</v>
      </c>
      <c r="BB64" s="1299">
        <v>121</v>
      </c>
      <c r="BC64" s="1299">
        <v>116</v>
      </c>
      <c r="BD64" s="1299">
        <v>112</v>
      </c>
      <c r="BE64" s="1299">
        <v>94</v>
      </c>
      <c r="BF64" s="1299">
        <v>72</v>
      </c>
      <c r="BG64" s="1299">
        <v>39</v>
      </c>
      <c r="BH64" s="1299">
        <v>61</v>
      </c>
      <c r="BI64" s="1299">
        <v>47</v>
      </c>
      <c r="BJ64" s="1299">
        <v>38</v>
      </c>
      <c r="BK64" s="1299">
        <v>38</v>
      </c>
      <c r="BL64" s="1299">
        <v>30</v>
      </c>
      <c r="BM64" s="1468">
        <v>3</v>
      </c>
    </row>
    <row r="65" spans="1:65">
      <c r="A65" s="1289">
        <v>106</v>
      </c>
      <c r="B65" s="1162" t="s">
        <v>74</v>
      </c>
      <c r="C65" s="1298">
        <v>5087</v>
      </c>
      <c r="D65" s="1299">
        <v>188</v>
      </c>
      <c r="E65" s="1299">
        <v>83</v>
      </c>
      <c r="F65" s="1299">
        <v>53</v>
      </c>
      <c r="G65" s="1299">
        <v>238</v>
      </c>
      <c r="H65" s="1299">
        <v>1070</v>
      </c>
      <c r="I65" s="1299">
        <v>1007</v>
      </c>
      <c r="J65" s="1299">
        <v>551</v>
      </c>
      <c r="K65" s="1299">
        <v>349</v>
      </c>
      <c r="L65" s="1299">
        <v>262</v>
      </c>
      <c r="M65" s="1299">
        <v>246</v>
      </c>
      <c r="N65" s="1299">
        <v>229</v>
      </c>
      <c r="O65" s="1299">
        <v>177</v>
      </c>
      <c r="P65" s="1299">
        <v>139</v>
      </c>
      <c r="Q65" s="1299">
        <v>122</v>
      </c>
      <c r="R65" s="1299">
        <v>113</v>
      </c>
      <c r="S65" s="1299">
        <v>81</v>
      </c>
      <c r="T65" s="1299">
        <v>77</v>
      </c>
      <c r="U65" s="1299">
        <v>62</v>
      </c>
      <c r="V65" s="1299">
        <v>40</v>
      </c>
      <c r="W65" s="1300">
        <v>4</v>
      </c>
      <c r="X65" s="1299">
        <v>2748</v>
      </c>
      <c r="Y65" s="1299">
        <v>109</v>
      </c>
      <c r="Z65" s="1299">
        <v>43</v>
      </c>
      <c r="AA65" s="1299">
        <v>22</v>
      </c>
      <c r="AB65" s="1299">
        <v>129</v>
      </c>
      <c r="AC65" s="1299">
        <v>575</v>
      </c>
      <c r="AD65" s="1299">
        <v>542</v>
      </c>
      <c r="AE65" s="1299">
        <v>306</v>
      </c>
      <c r="AF65" s="1299">
        <v>203</v>
      </c>
      <c r="AG65" s="1299">
        <v>153</v>
      </c>
      <c r="AH65" s="1299">
        <v>143</v>
      </c>
      <c r="AI65" s="1299">
        <v>131</v>
      </c>
      <c r="AJ65" s="1299">
        <v>103</v>
      </c>
      <c r="AK65" s="1299">
        <v>72</v>
      </c>
      <c r="AL65" s="1299">
        <v>71</v>
      </c>
      <c r="AM65" s="1299">
        <v>56</v>
      </c>
      <c r="AN65" s="1299">
        <v>37</v>
      </c>
      <c r="AO65" s="1299">
        <v>22</v>
      </c>
      <c r="AP65" s="1299">
        <v>19</v>
      </c>
      <c r="AQ65" s="1299">
        <v>12</v>
      </c>
      <c r="AR65" s="1299">
        <v>2</v>
      </c>
      <c r="AS65" s="1298">
        <v>2339</v>
      </c>
      <c r="AT65" s="1299">
        <v>79</v>
      </c>
      <c r="AU65" s="1299">
        <v>40</v>
      </c>
      <c r="AV65" s="1299">
        <v>31</v>
      </c>
      <c r="AW65" s="1299">
        <v>109</v>
      </c>
      <c r="AX65" s="1299">
        <v>495</v>
      </c>
      <c r="AY65" s="1299">
        <v>465</v>
      </c>
      <c r="AZ65" s="1299">
        <v>245</v>
      </c>
      <c r="BA65" s="1299">
        <v>146</v>
      </c>
      <c r="BB65" s="1299">
        <v>109</v>
      </c>
      <c r="BC65" s="1299">
        <v>103</v>
      </c>
      <c r="BD65" s="1299">
        <v>98</v>
      </c>
      <c r="BE65" s="1299">
        <v>74</v>
      </c>
      <c r="BF65" s="1299">
        <v>67</v>
      </c>
      <c r="BG65" s="1299">
        <v>51</v>
      </c>
      <c r="BH65" s="1299">
        <v>57</v>
      </c>
      <c r="BI65" s="1299">
        <v>44</v>
      </c>
      <c r="BJ65" s="1299">
        <v>55</v>
      </c>
      <c r="BK65" s="1299">
        <v>43</v>
      </c>
      <c r="BL65" s="1299">
        <v>28</v>
      </c>
      <c r="BM65" s="1468">
        <v>2</v>
      </c>
    </row>
    <row r="66" spans="1:65">
      <c r="A66" s="1289">
        <v>107</v>
      </c>
      <c r="B66" s="1162" t="s">
        <v>75</v>
      </c>
      <c r="C66" s="1298">
        <v>6174</v>
      </c>
      <c r="D66" s="1299">
        <v>428</v>
      </c>
      <c r="E66" s="1299">
        <v>172</v>
      </c>
      <c r="F66" s="1299">
        <v>71</v>
      </c>
      <c r="G66" s="1299">
        <v>247</v>
      </c>
      <c r="H66" s="1299">
        <v>990</v>
      </c>
      <c r="I66" s="1299">
        <v>1062</v>
      </c>
      <c r="J66" s="1299">
        <v>791</v>
      </c>
      <c r="K66" s="1299">
        <v>492</v>
      </c>
      <c r="L66" s="1299">
        <v>340</v>
      </c>
      <c r="M66" s="1299">
        <v>308</v>
      </c>
      <c r="N66" s="1299">
        <v>278</v>
      </c>
      <c r="O66" s="1299">
        <v>206</v>
      </c>
      <c r="P66" s="1299">
        <v>190</v>
      </c>
      <c r="Q66" s="1299">
        <v>129</v>
      </c>
      <c r="R66" s="1299">
        <v>131</v>
      </c>
      <c r="S66" s="1299">
        <v>102</v>
      </c>
      <c r="T66" s="1299">
        <v>84</v>
      </c>
      <c r="U66" s="1299">
        <v>94</v>
      </c>
      <c r="V66" s="1299">
        <v>59</v>
      </c>
      <c r="W66" s="1300">
        <v>13</v>
      </c>
      <c r="X66" s="1299">
        <v>3018</v>
      </c>
      <c r="Y66" s="1299">
        <v>235</v>
      </c>
      <c r="Z66" s="1299">
        <v>85</v>
      </c>
      <c r="AA66" s="1299">
        <v>38</v>
      </c>
      <c r="AB66" s="1299">
        <v>115</v>
      </c>
      <c r="AC66" s="1299">
        <v>453</v>
      </c>
      <c r="AD66" s="1299">
        <v>518</v>
      </c>
      <c r="AE66" s="1299">
        <v>393</v>
      </c>
      <c r="AF66" s="1299">
        <v>258</v>
      </c>
      <c r="AG66" s="1299">
        <v>188</v>
      </c>
      <c r="AH66" s="1299">
        <v>164</v>
      </c>
      <c r="AI66" s="1299">
        <v>139</v>
      </c>
      <c r="AJ66" s="1299">
        <v>112</v>
      </c>
      <c r="AK66" s="1299">
        <v>92</v>
      </c>
      <c r="AL66" s="1299">
        <v>71</v>
      </c>
      <c r="AM66" s="1299">
        <v>52</v>
      </c>
      <c r="AN66" s="1299">
        <v>40</v>
      </c>
      <c r="AO66" s="1299">
        <v>35</v>
      </c>
      <c r="AP66" s="1299">
        <v>20</v>
      </c>
      <c r="AQ66" s="1299">
        <v>10</v>
      </c>
      <c r="AR66" s="1299">
        <v>6</v>
      </c>
      <c r="AS66" s="1298">
        <v>3156</v>
      </c>
      <c r="AT66" s="1299">
        <v>193</v>
      </c>
      <c r="AU66" s="1299">
        <v>87</v>
      </c>
      <c r="AV66" s="1299">
        <v>33</v>
      </c>
      <c r="AW66" s="1299">
        <v>132</v>
      </c>
      <c r="AX66" s="1299">
        <v>537</v>
      </c>
      <c r="AY66" s="1299">
        <v>544</v>
      </c>
      <c r="AZ66" s="1299">
        <v>398</v>
      </c>
      <c r="BA66" s="1299">
        <v>234</v>
      </c>
      <c r="BB66" s="1299">
        <v>152</v>
      </c>
      <c r="BC66" s="1299">
        <v>144</v>
      </c>
      <c r="BD66" s="1299">
        <v>139</v>
      </c>
      <c r="BE66" s="1299">
        <v>94</v>
      </c>
      <c r="BF66" s="1299">
        <v>98</v>
      </c>
      <c r="BG66" s="1299">
        <v>58</v>
      </c>
      <c r="BH66" s="1299">
        <v>79</v>
      </c>
      <c r="BI66" s="1299">
        <v>62</v>
      </c>
      <c r="BJ66" s="1299">
        <v>49</v>
      </c>
      <c r="BK66" s="1299">
        <v>74</v>
      </c>
      <c r="BL66" s="1299">
        <v>49</v>
      </c>
      <c r="BM66" s="1468">
        <v>7</v>
      </c>
    </row>
    <row r="67" spans="1:65">
      <c r="A67" s="1289">
        <v>108</v>
      </c>
      <c r="B67" s="1162" t="s">
        <v>76</v>
      </c>
      <c r="C67" s="1298">
        <v>6930</v>
      </c>
      <c r="D67" s="1299">
        <v>426</v>
      </c>
      <c r="E67" s="1299">
        <v>217</v>
      </c>
      <c r="F67" s="1299">
        <v>122</v>
      </c>
      <c r="G67" s="1299">
        <v>350</v>
      </c>
      <c r="H67" s="1299">
        <v>1066</v>
      </c>
      <c r="I67" s="1299">
        <v>1179</v>
      </c>
      <c r="J67" s="1299">
        <v>894</v>
      </c>
      <c r="K67" s="1299">
        <v>550</v>
      </c>
      <c r="L67" s="1299">
        <v>399</v>
      </c>
      <c r="M67" s="1299">
        <v>359</v>
      </c>
      <c r="N67" s="1299">
        <v>278</v>
      </c>
      <c r="O67" s="1299">
        <v>236</v>
      </c>
      <c r="P67" s="1299">
        <v>180</v>
      </c>
      <c r="Q67" s="1299">
        <v>148</v>
      </c>
      <c r="R67" s="1299">
        <v>129</v>
      </c>
      <c r="S67" s="1299">
        <v>98</v>
      </c>
      <c r="T67" s="1299">
        <v>111</v>
      </c>
      <c r="U67" s="1299">
        <v>107</v>
      </c>
      <c r="V67" s="1299">
        <v>81</v>
      </c>
      <c r="W67" s="1300">
        <v>18</v>
      </c>
      <c r="X67" s="1299">
        <v>3495</v>
      </c>
      <c r="Y67" s="1299">
        <v>210</v>
      </c>
      <c r="Z67" s="1299">
        <v>109</v>
      </c>
      <c r="AA67" s="1299">
        <v>62</v>
      </c>
      <c r="AB67" s="1299">
        <v>224</v>
      </c>
      <c r="AC67" s="1299">
        <v>526</v>
      </c>
      <c r="AD67" s="1299">
        <v>622</v>
      </c>
      <c r="AE67" s="1299">
        <v>468</v>
      </c>
      <c r="AF67" s="1299">
        <v>286</v>
      </c>
      <c r="AG67" s="1299">
        <v>197</v>
      </c>
      <c r="AH67" s="1299">
        <v>189</v>
      </c>
      <c r="AI67" s="1299">
        <v>133</v>
      </c>
      <c r="AJ67" s="1299">
        <v>121</v>
      </c>
      <c r="AK67" s="1299">
        <v>91</v>
      </c>
      <c r="AL67" s="1299">
        <v>78</v>
      </c>
      <c r="AM67" s="1299">
        <v>70</v>
      </c>
      <c r="AN67" s="1299">
        <v>35</v>
      </c>
      <c r="AO67" s="1299">
        <v>31</v>
      </c>
      <c r="AP67" s="1299">
        <v>27</v>
      </c>
      <c r="AQ67" s="1299">
        <v>16</v>
      </c>
      <c r="AR67" s="1299">
        <v>11</v>
      </c>
      <c r="AS67" s="1298">
        <v>3435</v>
      </c>
      <c r="AT67" s="1299">
        <v>216</v>
      </c>
      <c r="AU67" s="1299">
        <v>108</v>
      </c>
      <c r="AV67" s="1299">
        <v>60</v>
      </c>
      <c r="AW67" s="1299">
        <v>126</v>
      </c>
      <c r="AX67" s="1299">
        <v>540</v>
      </c>
      <c r="AY67" s="1299">
        <v>557</v>
      </c>
      <c r="AZ67" s="1299">
        <v>426</v>
      </c>
      <c r="BA67" s="1299">
        <v>264</v>
      </c>
      <c r="BB67" s="1299">
        <v>202</v>
      </c>
      <c r="BC67" s="1299">
        <v>170</v>
      </c>
      <c r="BD67" s="1299">
        <v>145</v>
      </c>
      <c r="BE67" s="1299">
        <v>115</v>
      </c>
      <c r="BF67" s="1299">
        <v>89</v>
      </c>
      <c r="BG67" s="1299">
        <v>70</v>
      </c>
      <c r="BH67" s="1299">
        <v>59</v>
      </c>
      <c r="BI67" s="1299">
        <v>63</v>
      </c>
      <c r="BJ67" s="1299">
        <v>80</v>
      </c>
      <c r="BK67" s="1299">
        <v>80</v>
      </c>
      <c r="BL67" s="1299">
        <v>65</v>
      </c>
      <c r="BM67" s="1468">
        <v>7</v>
      </c>
    </row>
    <row r="68" spans="1:65">
      <c r="A68" s="1289">
        <v>109</v>
      </c>
      <c r="B68" s="1162" t="s">
        <v>73</v>
      </c>
      <c r="C68" s="1298">
        <v>6833</v>
      </c>
      <c r="D68" s="1299">
        <v>585</v>
      </c>
      <c r="E68" s="1299">
        <v>223</v>
      </c>
      <c r="F68" s="1299">
        <v>121</v>
      </c>
      <c r="G68" s="1299">
        <v>261</v>
      </c>
      <c r="H68" s="1299">
        <v>959</v>
      </c>
      <c r="I68" s="1299">
        <v>1196</v>
      </c>
      <c r="J68" s="1299">
        <v>878</v>
      </c>
      <c r="K68" s="1299">
        <v>577</v>
      </c>
      <c r="L68" s="1299">
        <v>340</v>
      </c>
      <c r="M68" s="1299">
        <v>346</v>
      </c>
      <c r="N68" s="1299">
        <v>274</v>
      </c>
      <c r="O68" s="1299">
        <v>230</v>
      </c>
      <c r="P68" s="1299">
        <v>183</v>
      </c>
      <c r="Q68" s="1299">
        <v>137</v>
      </c>
      <c r="R68" s="1299">
        <v>117</v>
      </c>
      <c r="S68" s="1299">
        <v>107</v>
      </c>
      <c r="T68" s="1299">
        <v>102</v>
      </c>
      <c r="U68" s="1299">
        <v>119</v>
      </c>
      <c r="V68" s="1299">
        <v>78</v>
      </c>
      <c r="W68" s="1300">
        <v>10</v>
      </c>
      <c r="X68" s="1299">
        <v>3399</v>
      </c>
      <c r="Y68" s="1299">
        <v>302</v>
      </c>
      <c r="Z68" s="1299">
        <v>115</v>
      </c>
      <c r="AA68" s="1299">
        <v>52</v>
      </c>
      <c r="AB68" s="1299">
        <v>126</v>
      </c>
      <c r="AC68" s="1299">
        <v>425</v>
      </c>
      <c r="AD68" s="1299">
        <v>571</v>
      </c>
      <c r="AE68" s="1299">
        <v>455</v>
      </c>
      <c r="AF68" s="1299">
        <v>312</v>
      </c>
      <c r="AG68" s="1299">
        <v>190</v>
      </c>
      <c r="AH68" s="1299">
        <v>211</v>
      </c>
      <c r="AI68" s="1299">
        <v>140</v>
      </c>
      <c r="AJ68" s="1299">
        <v>117</v>
      </c>
      <c r="AK68" s="1299">
        <v>114</v>
      </c>
      <c r="AL68" s="1299">
        <v>77</v>
      </c>
      <c r="AM68" s="1299">
        <v>54</v>
      </c>
      <c r="AN68" s="1299">
        <v>40</v>
      </c>
      <c r="AO68" s="1299">
        <v>40</v>
      </c>
      <c r="AP68" s="1299">
        <v>37</v>
      </c>
      <c r="AQ68" s="1299">
        <v>21</v>
      </c>
      <c r="AR68" s="1299">
        <v>5</v>
      </c>
      <c r="AS68" s="1298">
        <v>3434</v>
      </c>
      <c r="AT68" s="1299">
        <v>283</v>
      </c>
      <c r="AU68" s="1299">
        <v>108</v>
      </c>
      <c r="AV68" s="1299">
        <v>69</v>
      </c>
      <c r="AW68" s="1299">
        <v>135</v>
      </c>
      <c r="AX68" s="1299">
        <v>534</v>
      </c>
      <c r="AY68" s="1299">
        <v>625</v>
      </c>
      <c r="AZ68" s="1299">
        <v>423</v>
      </c>
      <c r="BA68" s="1299">
        <v>265</v>
      </c>
      <c r="BB68" s="1299">
        <v>150</v>
      </c>
      <c r="BC68" s="1299">
        <v>135</v>
      </c>
      <c r="BD68" s="1299">
        <v>134</v>
      </c>
      <c r="BE68" s="1299">
        <v>113</v>
      </c>
      <c r="BF68" s="1299">
        <v>69</v>
      </c>
      <c r="BG68" s="1299">
        <v>60</v>
      </c>
      <c r="BH68" s="1299">
        <v>63</v>
      </c>
      <c r="BI68" s="1299">
        <v>67</v>
      </c>
      <c r="BJ68" s="1299">
        <v>62</v>
      </c>
      <c r="BK68" s="1299">
        <v>82</v>
      </c>
      <c r="BL68" s="1299">
        <v>57</v>
      </c>
      <c r="BM68" s="1468">
        <v>5</v>
      </c>
    </row>
    <row r="69" spans="1:65">
      <c r="A69" s="1289">
        <v>110</v>
      </c>
      <c r="B69" s="1162" t="s">
        <v>71</v>
      </c>
      <c r="C69" s="1298">
        <v>11457</v>
      </c>
      <c r="D69" s="1299">
        <v>299</v>
      </c>
      <c r="E69" s="1299">
        <v>164</v>
      </c>
      <c r="F69" s="1299">
        <v>105</v>
      </c>
      <c r="G69" s="1299">
        <v>482</v>
      </c>
      <c r="H69" s="1299">
        <v>2784</v>
      </c>
      <c r="I69" s="1299">
        <v>2611</v>
      </c>
      <c r="J69" s="1299">
        <v>1479</v>
      </c>
      <c r="K69" s="1299">
        <v>851</v>
      </c>
      <c r="L69" s="1299">
        <v>599</v>
      </c>
      <c r="M69" s="1299">
        <v>495</v>
      </c>
      <c r="N69" s="1299">
        <v>437</v>
      </c>
      <c r="O69" s="1299">
        <v>341</v>
      </c>
      <c r="P69" s="1299">
        <v>208</v>
      </c>
      <c r="Q69" s="1299">
        <v>164</v>
      </c>
      <c r="R69" s="1299">
        <v>135</v>
      </c>
      <c r="S69" s="1299">
        <v>91</v>
      </c>
      <c r="T69" s="1299">
        <v>97</v>
      </c>
      <c r="U69" s="1299">
        <v>62</v>
      </c>
      <c r="V69" s="1299">
        <v>53</v>
      </c>
      <c r="W69" s="1300">
        <v>26</v>
      </c>
      <c r="X69" s="1299">
        <v>5698</v>
      </c>
      <c r="Y69" s="1299">
        <v>149</v>
      </c>
      <c r="Z69" s="1299">
        <v>81</v>
      </c>
      <c r="AA69" s="1299">
        <v>60</v>
      </c>
      <c r="AB69" s="1299">
        <v>272</v>
      </c>
      <c r="AC69" s="1299">
        <v>1224</v>
      </c>
      <c r="AD69" s="1299">
        <v>1285</v>
      </c>
      <c r="AE69" s="1299">
        <v>776</v>
      </c>
      <c r="AF69" s="1299">
        <v>454</v>
      </c>
      <c r="AG69" s="1299">
        <v>322</v>
      </c>
      <c r="AH69" s="1299">
        <v>280</v>
      </c>
      <c r="AI69" s="1299">
        <v>237</v>
      </c>
      <c r="AJ69" s="1299">
        <v>199</v>
      </c>
      <c r="AK69" s="1299">
        <v>113</v>
      </c>
      <c r="AL69" s="1299">
        <v>85</v>
      </c>
      <c r="AM69" s="1299">
        <v>62</v>
      </c>
      <c r="AN69" s="1299">
        <v>38</v>
      </c>
      <c r="AO69" s="1299">
        <v>32</v>
      </c>
      <c r="AP69" s="1299">
        <v>18</v>
      </c>
      <c r="AQ69" s="1299">
        <v>11</v>
      </c>
      <c r="AR69" s="1299">
        <v>15</v>
      </c>
      <c r="AS69" s="1298">
        <v>5759</v>
      </c>
      <c r="AT69" s="1299">
        <v>150</v>
      </c>
      <c r="AU69" s="1299">
        <v>83</v>
      </c>
      <c r="AV69" s="1299">
        <v>45</v>
      </c>
      <c r="AW69" s="1299">
        <v>210</v>
      </c>
      <c r="AX69" s="1299">
        <v>1560</v>
      </c>
      <c r="AY69" s="1299">
        <v>1326</v>
      </c>
      <c r="AZ69" s="1299">
        <v>703</v>
      </c>
      <c r="BA69" s="1299">
        <v>397</v>
      </c>
      <c r="BB69" s="1299">
        <v>277</v>
      </c>
      <c r="BC69" s="1299">
        <v>215</v>
      </c>
      <c r="BD69" s="1299">
        <v>200</v>
      </c>
      <c r="BE69" s="1299">
        <v>142</v>
      </c>
      <c r="BF69" s="1299">
        <v>95</v>
      </c>
      <c r="BG69" s="1299">
        <v>79</v>
      </c>
      <c r="BH69" s="1299">
        <v>73</v>
      </c>
      <c r="BI69" s="1299">
        <v>53</v>
      </c>
      <c r="BJ69" s="1299">
        <v>65</v>
      </c>
      <c r="BK69" s="1299">
        <v>44</v>
      </c>
      <c r="BL69" s="1299">
        <v>42</v>
      </c>
      <c r="BM69" s="1468">
        <v>11</v>
      </c>
    </row>
    <row r="70" spans="1:65">
      <c r="A70" s="1291">
        <v>111</v>
      </c>
      <c r="B70" s="1184" t="s">
        <v>77</v>
      </c>
      <c r="C70" s="1301">
        <v>7249</v>
      </c>
      <c r="D70" s="1302">
        <v>510</v>
      </c>
      <c r="E70" s="1302">
        <v>185</v>
      </c>
      <c r="F70" s="1302">
        <v>114</v>
      </c>
      <c r="G70" s="1302">
        <v>371</v>
      </c>
      <c r="H70" s="1302">
        <v>1198</v>
      </c>
      <c r="I70" s="1302">
        <v>1294</v>
      </c>
      <c r="J70" s="1302">
        <v>876</v>
      </c>
      <c r="K70" s="1302">
        <v>569</v>
      </c>
      <c r="L70" s="1302">
        <v>380</v>
      </c>
      <c r="M70" s="1302">
        <v>362</v>
      </c>
      <c r="N70" s="1302">
        <v>279</v>
      </c>
      <c r="O70" s="1302">
        <v>182</v>
      </c>
      <c r="P70" s="1302">
        <v>208</v>
      </c>
      <c r="Q70" s="1302">
        <v>125</v>
      </c>
      <c r="R70" s="1302">
        <v>135</v>
      </c>
      <c r="S70" s="1302">
        <v>109</v>
      </c>
      <c r="T70" s="1302">
        <v>114</v>
      </c>
      <c r="U70" s="1302">
        <v>139</v>
      </c>
      <c r="V70" s="1302">
        <v>99</v>
      </c>
      <c r="W70" s="1303">
        <v>18</v>
      </c>
      <c r="X70" s="1302">
        <v>3823</v>
      </c>
      <c r="Y70" s="1302">
        <v>245</v>
      </c>
      <c r="Z70" s="1302">
        <v>98</v>
      </c>
      <c r="AA70" s="1302">
        <v>59</v>
      </c>
      <c r="AB70" s="1302">
        <v>197</v>
      </c>
      <c r="AC70" s="1302">
        <v>658</v>
      </c>
      <c r="AD70" s="1302">
        <v>664</v>
      </c>
      <c r="AE70" s="1302">
        <v>496</v>
      </c>
      <c r="AF70" s="1302">
        <v>322</v>
      </c>
      <c r="AG70" s="1302">
        <v>222</v>
      </c>
      <c r="AH70" s="1302">
        <v>210</v>
      </c>
      <c r="AI70" s="1302">
        <v>151</v>
      </c>
      <c r="AJ70" s="1302">
        <v>98</v>
      </c>
      <c r="AK70" s="1302">
        <v>124</v>
      </c>
      <c r="AL70" s="1302">
        <v>67</v>
      </c>
      <c r="AM70" s="1302">
        <v>71</v>
      </c>
      <c r="AN70" s="1302">
        <v>48</v>
      </c>
      <c r="AO70" s="1302">
        <v>34</v>
      </c>
      <c r="AP70" s="1302">
        <v>31</v>
      </c>
      <c r="AQ70" s="1302">
        <v>28</v>
      </c>
      <c r="AR70" s="1302">
        <v>6</v>
      </c>
      <c r="AS70" s="1301">
        <v>3426</v>
      </c>
      <c r="AT70" s="1302">
        <v>265</v>
      </c>
      <c r="AU70" s="1302">
        <v>87</v>
      </c>
      <c r="AV70" s="1302">
        <v>55</v>
      </c>
      <c r="AW70" s="1302">
        <v>174</v>
      </c>
      <c r="AX70" s="1302">
        <v>540</v>
      </c>
      <c r="AY70" s="1302">
        <v>630</v>
      </c>
      <c r="AZ70" s="1302">
        <v>380</v>
      </c>
      <c r="BA70" s="1302">
        <v>247</v>
      </c>
      <c r="BB70" s="1302">
        <v>158</v>
      </c>
      <c r="BC70" s="1302">
        <v>152</v>
      </c>
      <c r="BD70" s="1302">
        <v>128</v>
      </c>
      <c r="BE70" s="1302">
        <v>84</v>
      </c>
      <c r="BF70" s="1302">
        <v>84</v>
      </c>
      <c r="BG70" s="1302">
        <v>58</v>
      </c>
      <c r="BH70" s="1302">
        <v>64</v>
      </c>
      <c r="BI70" s="1302">
        <v>61</v>
      </c>
      <c r="BJ70" s="1302">
        <v>80</v>
      </c>
      <c r="BK70" s="1302">
        <v>108</v>
      </c>
      <c r="BL70" s="1302">
        <v>71</v>
      </c>
      <c r="BM70" s="1460">
        <v>12</v>
      </c>
    </row>
    <row r="71" spans="1:65">
      <c r="A71" s="1289">
        <v>201</v>
      </c>
      <c r="B71" s="1162" t="s">
        <v>416</v>
      </c>
      <c r="C71" s="1304">
        <v>12923</v>
      </c>
      <c r="D71" s="1273">
        <v>780</v>
      </c>
      <c r="E71" s="1273">
        <v>327</v>
      </c>
      <c r="F71" s="1273">
        <v>163</v>
      </c>
      <c r="G71" s="1273">
        <v>619</v>
      </c>
      <c r="H71" s="1273">
        <v>2917</v>
      </c>
      <c r="I71" s="1273">
        <v>2687</v>
      </c>
      <c r="J71" s="1273">
        <v>1633</v>
      </c>
      <c r="K71" s="1273">
        <v>993</v>
      </c>
      <c r="L71" s="1273">
        <v>664</v>
      </c>
      <c r="M71" s="1273">
        <v>572</v>
      </c>
      <c r="N71" s="1273">
        <v>461</v>
      </c>
      <c r="O71" s="1273">
        <v>305</v>
      </c>
      <c r="P71" s="1273">
        <v>216</v>
      </c>
      <c r="Q71" s="1273">
        <v>133</v>
      </c>
      <c r="R71" s="1273">
        <v>150</v>
      </c>
      <c r="S71" s="1273">
        <v>85</v>
      </c>
      <c r="T71" s="1273">
        <v>86</v>
      </c>
      <c r="U71" s="1273">
        <v>80</v>
      </c>
      <c r="V71" s="1273">
        <v>52</v>
      </c>
      <c r="W71" s="1305">
        <v>3</v>
      </c>
      <c r="X71" s="1273">
        <v>7254</v>
      </c>
      <c r="Y71" s="1273">
        <v>391</v>
      </c>
      <c r="Z71" s="1273">
        <v>191</v>
      </c>
      <c r="AA71" s="1273">
        <v>72</v>
      </c>
      <c r="AB71" s="1273">
        <v>390</v>
      </c>
      <c r="AC71" s="1273">
        <v>1642</v>
      </c>
      <c r="AD71" s="1273">
        <v>1454</v>
      </c>
      <c r="AE71" s="1273">
        <v>939</v>
      </c>
      <c r="AF71" s="1273">
        <v>572</v>
      </c>
      <c r="AG71" s="1273">
        <v>404</v>
      </c>
      <c r="AH71" s="1273">
        <v>345</v>
      </c>
      <c r="AI71" s="1273">
        <v>286</v>
      </c>
      <c r="AJ71" s="1273">
        <v>182</v>
      </c>
      <c r="AK71" s="1273">
        <v>130</v>
      </c>
      <c r="AL71" s="1273">
        <v>74</v>
      </c>
      <c r="AM71" s="1273">
        <v>84</v>
      </c>
      <c r="AN71" s="1273">
        <v>37</v>
      </c>
      <c r="AO71" s="1273">
        <v>34</v>
      </c>
      <c r="AP71" s="1273">
        <v>11</v>
      </c>
      <c r="AQ71" s="1273">
        <v>16</v>
      </c>
      <c r="AR71" s="1273">
        <v>2</v>
      </c>
      <c r="AS71" s="1304">
        <v>5669</v>
      </c>
      <c r="AT71" s="1273">
        <v>389</v>
      </c>
      <c r="AU71" s="1273">
        <v>136</v>
      </c>
      <c r="AV71" s="1273">
        <v>91</v>
      </c>
      <c r="AW71" s="1273">
        <v>229</v>
      </c>
      <c r="AX71" s="1273">
        <v>1275</v>
      </c>
      <c r="AY71" s="1273">
        <v>1233</v>
      </c>
      <c r="AZ71" s="1273">
        <v>694</v>
      </c>
      <c r="BA71" s="1273">
        <v>421</v>
      </c>
      <c r="BB71" s="1273">
        <v>260</v>
      </c>
      <c r="BC71" s="1273">
        <v>227</v>
      </c>
      <c r="BD71" s="1273">
        <v>175</v>
      </c>
      <c r="BE71" s="1273">
        <v>123</v>
      </c>
      <c r="BF71" s="1273">
        <v>86</v>
      </c>
      <c r="BG71" s="1273">
        <v>59</v>
      </c>
      <c r="BH71" s="1273">
        <v>66</v>
      </c>
      <c r="BI71" s="1273">
        <v>48</v>
      </c>
      <c r="BJ71" s="1273">
        <v>52</v>
      </c>
      <c r="BK71" s="1273">
        <v>69</v>
      </c>
      <c r="BL71" s="1273">
        <v>36</v>
      </c>
      <c r="BM71" s="1468">
        <v>1</v>
      </c>
    </row>
    <row r="72" spans="1:65">
      <c r="A72" s="1289">
        <v>202</v>
      </c>
      <c r="B72" s="1162" t="s">
        <v>15</v>
      </c>
      <c r="C72" s="1304">
        <v>16751</v>
      </c>
      <c r="D72" s="1273">
        <v>724</v>
      </c>
      <c r="E72" s="1273">
        <v>235</v>
      </c>
      <c r="F72" s="1273">
        <v>153</v>
      </c>
      <c r="G72" s="1273">
        <v>517</v>
      </c>
      <c r="H72" s="1273">
        <v>3296</v>
      </c>
      <c r="I72" s="1273">
        <v>4308</v>
      </c>
      <c r="J72" s="1273">
        <v>2347</v>
      </c>
      <c r="K72" s="1273">
        <v>1311</v>
      </c>
      <c r="L72" s="1273">
        <v>797</v>
      </c>
      <c r="M72" s="1273">
        <v>743</v>
      </c>
      <c r="N72" s="1273">
        <v>623</v>
      </c>
      <c r="O72" s="1273">
        <v>439</v>
      </c>
      <c r="P72" s="1273">
        <v>263</v>
      </c>
      <c r="Q72" s="1273">
        <v>207</v>
      </c>
      <c r="R72" s="1273">
        <v>206</v>
      </c>
      <c r="S72" s="1273">
        <v>161</v>
      </c>
      <c r="T72" s="1273">
        <v>168</v>
      </c>
      <c r="U72" s="1273">
        <v>153</v>
      </c>
      <c r="V72" s="1273">
        <v>100</v>
      </c>
      <c r="W72" s="1305">
        <v>10</v>
      </c>
      <c r="X72" s="1273">
        <v>8911</v>
      </c>
      <c r="Y72" s="1273">
        <v>377</v>
      </c>
      <c r="Z72" s="1273">
        <v>113</v>
      </c>
      <c r="AA72" s="1273">
        <v>76</v>
      </c>
      <c r="AB72" s="1273">
        <v>311</v>
      </c>
      <c r="AC72" s="1273">
        <v>1689</v>
      </c>
      <c r="AD72" s="1273">
        <v>2229</v>
      </c>
      <c r="AE72" s="1273">
        <v>1277</v>
      </c>
      <c r="AF72" s="1273">
        <v>766</v>
      </c>
      <c r="AG72" s="1273">
        <v>472</v>
      </c>
      <c r="AH72" s="1273">
        <v>434</v>
      </c>
      <c r="AI72" s="1273">
        <v>345</v>
      </c>
      <c r="AJ72" s="1273">
        <v>269</v>
      </c>
      <c r="AK72" s="1273">
        <v>155</v>
      </c>
      <c r="AL72" s="1273">
        <v>114</v>
      </c>
      <c r="AM72" s="1273">
        <v>103</v>
      </c>
      <c r="AN72" s="1273">
        <v>65</v>
      </c>
      <c r="AO72" s="1273">
        <v>50</v>
      </c>
      <c r="AP72" s="1273">
        <v>38</v>
      </c>
      <c r="AQ72" s="1273">
        <v>28</v>
      </c>
      <c r="AR72" s="1273">
        <v>9</v>
      </c>
      <c r="AS72" s="1304">
        <v>7840</v>
      </c>
      <c r="AT72" s="1273">
        <v>347</v>
      </c>
      <c r="AU72" s="1273">
        <v>122</v>
      </c>
      <c r="AV72" s="1273">
        <v>77</v>
      </c>
      <c r="AW72" s="1273">
        <v>206</v>
      </c>
      <c r="AX72" s="1273">
        <v>1607</v>
      </c>
      <c r="AY72" s="1273">
        <v>2079</v>
      </c>
      <c r="AZ72" s="1273">
        <v>1070</v>
      </c>
      <c r="BA72" s="1273">
        <v>545</v>
      </c>
      <c r="BB72" s="1273">
        <v>325</v>
      </c>
      <c r="BC72" s="1273">
        <v>309</v>
      </c>
      <c r="BD72" s="1273">
        <v>278</v>
      </c>
      <c r="BE72" s="1273">
        <v>170</v>
      </c>
      <c r="BF72" s="1273">
        <v>108</v>
      </c>
      <c r="BG72" s="1273">
        <v>93</v>
      </c>
      <c r="BH72" s="1273">
        <v>103</v>
      </c>
      <c r="BI72" s="1273">
        <v>96</v>
      </c>
      <c r="BJ72" s="1273">
        <v>118</v>
      </c>
      <c r="BK72" s="1273">
        <v>115</v>
      </c>
      <c r="BL72" s="1273">
        <v>72</v>
      </c>
      <c r="BM72" s="1468">
        <v>1</v>
      </c>
    </row>
    <row r="73" spans="1:65">
      <c r="A73" s="1289">
        <v>203</v>
      </c>
      <c r="B73" s="1162" t="s">
        <v>24</v>
      </c>
      <c r="C73" s="1304">
        <v>10426</v>
      </c>
      <c r="D73" s="1273">
        <v>829</v>
      </c>
      <c r="E73" s="1273">
        <v>319</v>
      </c>
      <c r="F73" s="1273">
        <v>211</v>
      </c>
      <c r="G73" s="1273">
        <v>284</v>
      </c>
      <c r="H73" s="1273">
        <v>1677</v>
      </c>
      <c r="I73" s="1273">
        <v>2306</v>
      </c>
      <c r="J73" s="1273">
        <v>1653</v>
      </c>
      <c r="K73" s="1273">
        <v>907</v>
      </c>
      <c r="L73" s="1273">
        <v>478</v>
      </c>
      <c r="M73" s="1273">
        <v>421</v>
      </c>
      <c r="N73" s="1273">
        <v>264</v>
      </c>
      <c r="O73" s="1273">
        <v>253</v>
      </c>
      <c r="P73" s="1273">
        <v>153</v>
      </c>
      <c r="Q73" s="1273">
        <v>151</v>
      </c>
      <c r="R73" s="1273">
        <v>156</v>
      </c>
      <c r="S73" s="1273">
        <v>96</v>
      </c>
      <c r="T73" s="1273">
        <v>112</v>
      </c>
      <c r="U73" s="1273">
        <v>93</v>
      </c>
      <c r="V73" s="1273">
        <v>63</v>
      </c>
      <c r="W73" s="1305">
        <v>0</v>
      </c>
      <c r="X73" s="1273">
        <v>5371</v>
      </c>
      <c r="Y73" s="1273">
        <v>424</v>
      </c>
      <c r="Z73" s="1273">
        <v>162</v>
      </c>
      <c r="AA73" s="1273">
        <v>116</v>
      </c>
      <c r="AB73" s="1273">
        <v>161</v>
      </c>
      <c r="AC73" s="1273">
        <v>861</v>
      </c>
      <c r="AD73" s="1273">
        <v>1171</v>
      </c>
      <c r="AE73" s="1273">
        <v>843</v>
      </c>
      <c r="AF73" s="1273">
        <v>515</v>
      </c>
      <c r="AG73" s="1273">
        <v>280</v>
      </c>
      <c r="AH73" s="1273">
        <v>236</v>
      </c>
      <c r="AI73" s="1273">
        <v>140</v>
      </c>
      <c r="AJ73" s="1273">
        <v>122</v>
      </c>
      <c r="AK73" s="1273">
        <v>86</v>
      </c>
      <c r="AL73" s="1273">
        <v>76</v>
      </c>
      <c r="AM73" s="1273">
        <v>69</v>
      </c>
      <c r="AN73" s="1273">
        <v>36</v>
      </c>
      <c r="AO73" s="1273">
        <v>29</v>
      </c>
      <c r="AP73" s="1273">
        <v>31</v>
      </c>
      <c r="AQ73" s="1273">
        <v>13</v>
      </c>
      <c r="AR73" s="1273">
        <v>0</v>
      </c>
      <c r="AS73" s="1304">
        <v>5055</v>
      </c>
      <c r="AT73" s="1273">
        <v>405</v>
      </c>
      <c r="AU73" s="1273">
        <v>157</v>
      </c>
      <c r="AV73" s="1273">
        <v>95</v>
      </c>
      <c r="AW73" s="1273">
        <v>123</v>
      </c>
      <c r="AX73" s="1273">
        <v>816</v>
      </c>
      <c r="AY73" s="1273">
        <v>1135</v>
      </c>
      <c r="AZ73" s="1273">
        <v>810</v>
      </c>
      <c r="BA73" s="1273">
        <v>392</v>
      </c>
      <c r="BB73" s="1273">
        <v>198</v>
      </c>
      <c r="BC73" s="1273">
        <v>185</v>
      </c>
      <c r="BD73" s="1273">
        <v>124</v>
      </c>
      <c r="BE73" s="1273">
        <v>131</v>
      </c>
      <c r="BF73" s="1273">
        <v>67</v>
      </c>
      <c r="BG73" s="1273">
        <v>75</v>
      </c>
      <c r="BH73" s="1273">
        <v>87</v>
      </c>
      <c r="BI73" s="1273">
        <v>60</v>
      </c>
      <c r="BJ73" s="1273">
        <v>83</v>
      </c>
      <c r="BK73" s="1273">
        <v>62</v>
      </c>
      <c r="BL73" s="1273">
        <v>50</v>
      </c>
      <c r="BM73" s="1468">
        <v>0</v>
      </c>
    </row>
    <row r="74" spans="1:65">
      <c r="A74" s="1289">
        <v>204</v>
      </c>
      <c r="B74" s="1162" t="s">
        <v>16</v>
      </c>
      <c r="C74" s="1304">
        <v>19556</v>
      </c>
      <c r="D74" s="1273">
        <v>1365</v>
      </c>
      <c r="E74" s="1273">
        <v>679</v>
      </c>
      <c r="F74" s="1273">
        <v>344</v>
      </c>
      <c r="G74" s="1273">
        <v>1103</v>
      </c>
      <c r="H74" s="1273">
        <v>2922</v>
      </c>
      <c r="I74" s="1273">
        <v>3643</v>
      </c>
      <c r="J74" s="1273">
        <v>2763</v>
      </c>
      <c r="K74" s="1273">
        <v>1755</v>
      </c>
      <c r="L74" s="1273">
        <v>1138</v>
      </c>
      <c r="M74" s="1273">
        <v>990</v>
      </c>
      <c r="N74" s="1273">
        <v>769</v>
      </c>
      <c r="O74" s="1273">
        <v>541</v>
      </c>
      <c r="P74" s="1273">
        <v>365</v>
      </c>
      <c r="Q74" s="1273">
        <v>282</v>
      </c>
      <c r="R74" s="1273">
        <v>239</v>
      </c>
      <c r="S74" s="1273">
        <v>166</v>
      </c>
      <c r="T74" s="1273">
        <v>183</v>
      </c>
      <c r="U74" s="1273">
        <v>185</v>
      </c>
      <c r="V74" s="1273">
        <v>124</v>
      </c>
      <c r="W74" s="1305">
        <v>130</v>
      </c>
      <c r="X74" s="1273">
        <v>9656</v>
      </c>
      <c r="Y74" s="1273">
        <v>674</v>
      </c>
      <c r="Z74" s="1273">
        <v>311</v>
      </c>
      <c r="AA74" s="1273">
        <v>174</v>
      </c>
      <c r="AB74" s="1273">
        <v>667</v>
      </c>
      <c r="AC74" s="1273">
        <v>1318</v>
      </c>
      <c r="AD74" s="1273">
        <v>1739</v>
      </c>
      <c r="AE74" s="1273">
        <v>1400</v>
      </c>
      <c r="AF74" s="1273">
        <v>893</v>
      </c>
      <c r="AG74" s="1273">
        <v>615</v>
      </c>
      <c r="AH74" s="1273">
        <v>527</v>
      </c>
      <c r="AI74" s="1273">
        <v>406</v>
      </c>
      <c r="AJ74" s="1273">
        <v>290</v>
      </c>
      <c r="AK74" s="1273">
        <v>195</v>
      </c>
      <c r="AL74" s="1273">
        <v>146</v>
      </c>
      <c r="AM74" s="1273">
        <v>107</v>
      </c>
      <c r="AN74" s="1273">
        <v>61</v>
      </c>
      <c r="AO74" s="1273">
        <v>58</v>
      </c>
      <c r="AP74" s="1273">
        <v>44</v>
      </c>
      <c r="AQ74" s="1273">
        <v>31</v>
      </c>
      <c r="AR74" s="1273">
        <v>65</v>
      </c>
      <c r="AS74" s="1304">
        <v>9900</v>
      </c>
      <c r="AT74" s="1273">
        <v>691</v>
      </c>
      <c r="AU74" s="1273">
        <v>368</v>
      </c>
      <c r="AV74" s="1273">
        <v>170</v>
      </c>
      <c r="AW74" s="1273">
        <v>436</v>
      </c>
      <c r="AX74" s="1273">
        <v>1604</v>
      </c>
      <c r="AY74" s="1273">
        <v>1904</v>
      </c>
      <c r="AZ74" s="1273">
        <v>1363</v>
      </c>
      <c r="BA74" s="1273">
        <v>862</v>
      </c>
      <c r="BB74" s="1273">
        <v>523</v>
      </c>
      <c r="BC74" s="1273">
        <v>463</v>
      </c>
      <c r="BD74" s="1273">
        <v>363</v>
      </c>
      <c r="BE74" s="1273">
        <v>251</v>
      </c>
      <c r="BF74" s="1273">
        <v>170</v>
      </c>
      <c r="BG74" s="1273">
        <v>136</v>
      </c>
      <c r="BH74" s="1273">
        <v>132</v>
      </c>
      <c r="BI74" s="1273">
        <v>105</v>
      </c>
      <c r="BJ74" s="1273">
        <v>125</v>
      </c>
      <c r="BK74" s="1273">
        <v>141</v>
      </c>
      <c r="BL74" s="1273">
        <v>93</v>
      </c>
      <c r="BM74" s="1468">
        <v>65</v>
      </c>
    </row>
    <row r="75" spans="1:65">
      <c r="A75" s="1289">
        <v>205</v>
      </c>
      <c r="B75" s="1162" t="s">
        <v>78</v>
      </c>
      <c r="C75" s="1304">
        <v>1353</v>
      </c>
      <c r="D75" s="1273">
        <v>68</v>
      </c>
      <c r="E75" s="1273">
        <v>44</v>
      </c>
      <c r="F75" s="1273">
        <v>15</v>
      </c>
      <c r="G75" s="1273">
        <v>86</v>
      </c>
      <c r="H75" s="1273">
        <v>296</v>
      </c>
      <c r="I75" s="1273">
        <v>209</v>
      </c>
      <c r="J75" s="1273">
        <v>162</v>
      </c>
      <c r="K75" s="1273">
        <v>100</v>
      </c>
      <c r="L75" s="1273">
        <v>80</v>
      </c>
      <c r="M75" s="1273">
        <v>68</v>
      </c>
      <c r="N75" s="1273">
        <v>51</v>
      </c>
      <c r="O75" s="1273">
        <v>37</v>
      </c>
      <c r="P75" s="1273">
        <v>43</v>
      </c>
      <c r="Q75" s="1273">
        <v>28</v>
      </c>
      <c r="R75" s="1273">
        <v>28</v>
      </c>
      <c r="S75" s="1273">
        <v>14</v>
      </c>
      <c r="T75" s="1273">
        <v>9</v>
      </c>
      <c r="U75" s="1273">
        <v>8</v>
      </c>
      <c r="V75" s="1273">
        <v>7</v>
      </c>
      <c r="W75" s="1305">
        <v>2</v>
      </c>
      <c r="X75" s="1273">
        <v>680</v>
      </c>
      <c r="Y75" s="1273">
        <v>36</v>
      </c>
      <c r="Z75" s="1273">
        <v>22</v>
      </c>
      <c r="AA75" s="1273">
        <v>10</v>
      </c>
      <c r="AB75" s="1273">
        <v>41</v>
      </c>
      <c r="AC75" s="1273">
        <v>117</v>
      </c>
      <c r="AD75" s="1273">
        <v>114</v>
      </c>
      <c r="AE75" s="1273">
        <v>83</v>
      </c>
      <c r="AF75" s="1273">
        <v>55</v>
      </c>
      <c r="AG75" s="1273">
        <v>42</v>
      </c>
      <c r="AH75" s="1273">
        <v>37</v>
      </c>
      <c r="AI75" s="1273">
        <v>31</v>
      </c>
      <c r="AJ75" s="1273">
        <v>21</v>
      </c>
      <c r="AK75" s="1273">
        <v>20</v>
      </c>
      <c r="AL75" s="1273">
        <v>18</v>
      </c>
      <c r="AM75" s="1273">
        <v>19</v>
      </c>
      <c r="AN75" s="1273">
        <v>6</v>
      </c>
      <c r="AO75" s="1273">
        <v>4</v>
      </c>
      <c r="AP75" s="1273">
        <v>3</v>
      </c>
      <c r="AQ75" s="1273">
        <v>1</v>
      </c>
      <c r="AR75" s="1273">
        <v>1</v>
      </c>
      <c r="AS75" s="1304">
        <v>673</v>
      </c>
      <c r="AT75" s="1273">
        <v>32</v>
      </c>
      <c r="AU75" s="1273">
        <v>22</v>
      </c>
      <c r="AV75" s="1273">
        <v>5</v>
      </c>
      <c r="AW75" s="1273">
        <v>45</v>
      </c>
      <c r="AX75" s="1273">
        <v>179</v>
      </c>
      <c r="AY75" s="1273">
        <v>95</v>
      </c>
      <c r="AZ75" s="1273">
        <v>79</v>
      </c>
      <c r="BA75" s="1273">
        <v>45</v>
      </c>
      <c r="BB75" s="1273">
        <v>38</v>
      </c>
      <c r="BC75" s="1273">
        <v>31</v>
      </c>
      <c r="BD75" s="1273">
        <v>20</v>
      </c>
      <c r="BE75" s="1273">
        <v>16</v>
      </c>
      <c r="BF75" s="1273">
        <v>23</v>
      </c>
      <c r="BG75" s="1273">
        <v>10</v>
      </c>
      <c r="BH75" s="1273">
        <v>9</v>
      </c>
      <c r="BI75" s="1273">
        <v>8</v>
      </c>
      <c r="BJ75" s="1273">
        <v>5</v>
      </c>
      <c r="BK75" s="1273">
        <v>5</v>
      </c>
      <c r="BL75" s="1273">
        <v>6</v>
      </c>
      <c r="BM75" s="1468">
        <v>1</v>
      </c>
    </row>
    <row r="76" spans="1:65">
      <c r="A76" s="1289">
        <v>206</v>
      </c>
      <c r="B76" s="1162" t="s">
        <v>17</v>
      </c>
      <c r="C76" s="1304">
        <v>4394</v>
      </c>
      <c r="D76" s="1273">
        <v>272</v>
      </c>
      <c r="E76" s="1273">
        <v>165</v>
      </c>
      <c r="F76" s="1273">
        <v>133</v>
      </c>
      <c r="G76" s="1273">
        <v>262</v>
      </c>
      <c r="H76" s="1273">
        <v>571</v>
      </c>
      <c r="I76" s="1273">
        <v>508</v>
      </c>
      <c r="J76" s="1273">
        <v>495</v>
      </c>
      <c r="K76" s="1273">
        <v>410</v>
      </c>
      <c r="L76" s="1273">
        <v>323</v>
      </c>
      <c r="M76" s="1273">
        <v>260</v>
      </c>
      <c r="N76" s="1273">
        <v>249</v>
      </c>
      <c r="O76" s="1273">
        <v>173</v>
      </c>
      <c r="P76" s="1273">
        <v>155</v>
      </c>
      <c r="Q76" s="1273">
        <v>112</v>
      </c>
      <c r="R76" s="1273">
        <v>108</v>
      </c>
      <c r="S76" s="1273">
        <v>59</v>
      </c>
      <c r="T76" s="1273">
        <v>57</v>
      </c>
      <c r="U76" s="1273">
        <v>56</v>
      </c>
      <c r="V76" s="1273">
        <v>26</v>
      </c>
      <c r="W76" s="1305">
        <v>12</v>
      </c>
      <c r="X76" s="1273">
        <v>2107</v>
      </c>
      <c r="Y76" s="1273">
        <v>132</v>
      </c>
      <c r="Z76" s="1273">
        <v>73</v>
      </c>
      <c r="AA76" s="1273">
        <v>61</v>
      </c>
      <c r="AB76" s="1273">
        <v>148</v>
      </c>
      <c r="AC76" s="1273">
        <v>313</v>
      </c>
      <c r="AD76" s="1273">
        <v>227</v>
      </c>
      <c r="AE76" s="1273">
        <v>230</v>
      </c>
      <c r="AF76" s="1273">
        <v>212</v>
      </c>
      <c r="AG76" s="1273">
        <v>153</v>
      </c>
      <c r="AH76" s="1273">
        <v>111</v>
      </c>
      <c r="AI76" s="1273">
        <v>122</v>
      </c>
      <c r="AJ76" s="1273">
        <v>87</v>
      </c>
      <c r="AK76" s="1273">
        <v>69</v>
      </c>
      <c r="AL76" s="1273">
        <v>54</v>
      </c>
      <c r="AM76" s="1273">
        <v>51</v>
      </c>
      <c r="AN76" s="1273">
        <v>22</v>
      </c>
      <c r="AO76" s="1273">
        <v>21</v>
      </c>
      <c r="AP76" s="1273">
        <v>13</v>
      </c>
      <c r="AQ76" s="1273">
        <v>8</v>
      </c>
      <c r="AR76" s="1273">
        <v>6</v>
      </c>
      <c r="AS76" s="1304">
        <v>2287</v>
      </c>
      <c r="AT76" s="1273">
        <v>140</v>
      </c>
      <c r="AU76" s="1273">
        <v>92</v>
      </c>
      <c r="AV76" s="1273">
        <v>72</v>
      </c>
      <c r="AW76" s="1273">
        <v>114</v>
      </c>
      <c r="AX76" s="1273">
        <v>258</v>
      </c>
      <c r="AY76" s="1273">
        <v>281</v>
      </c>
      <c r="AZ76" s="1273">
        <v>265</v>
      </c>
      <c r="BA76" s="1273">
        <v>198</v>
      </c>
      <c r="BB76" s="1273">
        <v>170</v>
      </c>
      <c r="BC76" s="1273">
        <v>149</v>
      </c>
      <c r="BD76" s="1273">
        <v>127</v>
      </c>
      <c r="BE76" s="1273">
        <v>86</v>
      </c>
      <c r="BF76" s="1273">
        <v>86</v>
      </c>
      <c r="BG76" s="1273">
        <v>58</v>
      </c>
      <c r="BH76" s="1273">
        <v>57</v>
      </c>
      <c r="BI76" s="1273">
        <v>37</v>
      </c>
      <c r="BJ76" s="1273">
        <v>36</v>
      </c>
      <c r="BK76" s="1273">
        <v>43</v>
      </c>
      <c r="BL76" s="1273">
        <v>18</v>
      </c>
      <c r="BM76" s="1468">
        <v>6</v>
      </c>
    </row>
    <row r="77" spans="1:65">
      <c r="A77" s="1289">
        <v>207</v>
      </c>
      <c r="B77" s="1162" t="s">
        <v>19</v>
      </c>
      <c r="C77" s="1304">
        <v>7438</v>
      </c>
      <c r="D77" s="1273">
        <v>607</v>
      </c>
      <c r="E77" s="1273">
        <v>216</v>
      </c>
      <c r="F77" s="1273">
        <v>83</v>
      </c>
      <c r="G77" s="1273">
        <v>463</v>
      </c>
      <c r="H77" s="1273">
        <v>1177</v>
      </c>
      <c r="I77" s="1273">
        <v>1480</v>
      </c>
      <c r="J77" s="1273">
        <v>1035</v>
      </c>
      <c r="K77" s="1273">
        <v>641</v>
      </c>
      <c r="L77" s="1273">
        <v>379</v>
      </c>
      <c r="M77" s="1273">
        <v>342</v>
      </c>
      <c r="N77" s="1273">
        <v>239</v>
      </c>
      <c r="O77" s="1273">
        <v>193</v>
      </c>
      <c r="P77" s="1273">
        <v>125</v>
      </c>
      <c r="Q77" s="1273">
        <v>87</v>
      </c>
      <c r="R77" s="1273">
        <v>107</v>
      </c>
      <c r="S77" s="1273">
        <v>82</v>
      </c>
      <c r="T77" s="1273">
        <v>81</v>
      </c>
      <c r="U77" s="1273">
        <v>69</v>
      </c>
      <c r="V77" s="1273">
        <v>32</v>
      </c>
      <c r="W77" s="1305">
        <v>3</v>
      </c>
      <c r="X77" s="1273">
        <v>4118</v>
      </c>
      <c r="Y77" s="1273">
        <v>306</v>
      </c>
      <c r="Z77" s="1273">
        <v>107</v>
      </c>
      <c r="AA77" s="1273">
        <v>45</v>
      </c>
      <c r="AB77" s="1273">
        <v>319</v>
      </c>
      <c r="AC77" s="1273">
        <v>706</v>
      </c>
      <c r="AD77" s="1273">
        <v>786</v>
      </c>
      <c r="AE77" s="1273">
        <v>563</v>
      </c>
      <c r="AF77" s="1273">
        <v>363</v>
      </c>
      <c r="AG77" s="1273">
        <v>229</v>
      </c>
      <c r="AH77" s="1273">
        <v>201</v>
      </c>
      <c r="AI77" s="1273">
        <v>130</v>
      </c>
      <c r="AJ77" s="1273">
        <v>108</v>
      </c>
      <c r="AK77" s="1273">
        <v>69</v>
      </c>
      <c r="AL77" s="1273">
        <v>48</v>
      </c>
      <c r="AM77" s="1273">
        <v>46</v>
      </c>
      <c r="AN77" s="1273">
        <v>32</v>
      </c>
      <c r="AO77" s="1273">
        <v>29</v>
      </c>
      <c r="AP77" s="1273">
        <v>21</v>
      </c>
      <c r="AQ77" s="1273">
        <v>10</v>
      </c>
      <c r="AR77" s="1273">
        <v>2</v>
      </c>
      <c r="AS77" s="1304">
        <v>3320</v>
      </c>
      <c r="AT77" s="1273">
        <v>301</v>
      </c>
      <c r="AU77" s="1273">
        <v>109</v>
      </c>
      <c r="AV77" s="1273">
        <v>38</v>
      </c>
      <c r="AW77" s="1273">
        <v>144</v>
      </c>
      <c r="AX77" s="1273">
        <v>471</v>
      </c>
      <c r="AY77" s="1273">
        <v>694</v>
      </c>
      <c r="AZ77" s="1273">
        <v>472</v>
      </c>
      <c r="BA77" s="1273">
        <v>278</v>
      </c>
      <c r="BB77" s="1273">
        <v>150</v>
      </c>
      <c r="BC77" s="1273">
        <v>141</v>
      </c>
      <c r="BD77" s="1273">
        <v>109</v>
      </c>
      <c r="BE77" s="1273">
        <v>85</v>
      </c>
      <c r="BF77" s="1273">
        <v>56</v>
      </c>
      <c r="BG77" s="1273">
        <v>39</v>
      </c>
      <c r="BH77" s="1273">
        <v>61</v>
      </c>
      <c r="BI77" s="1273">
        <v>50</v>
      </c>
      <c r="BJ77" s="1273">
        <v>52</v>
      </c>
      <c r="BK77" s="1273">
        <v>48</v>
      </c>
      <c r="BL77" s="1273">
        <v>22</v>
      </c>
      <c r="BM77" s="1468">
        <v>1</v>
      </c>
    </row>
    <row r="78" spans="1:65">
      <c r="A78" s="1289">
        <v>208</v>
      </c>
      <c r="B78" s="1162" t="s">
        <v>42</v>
      </c>
      <c r="C78" s="1304">
        <v>683</v>
      </c>
      <c r="D78" s="1273">
        <v>53</v>
      </c>
      <c r="E78" s="1273">
        <v>20</v>
      </c>
      <c r="F78" s="1273">
        <v>9</v>
      </c>
      <c r="G78" s="1273">
        <v>31</v>
      </c>
      <c r="H78" s="1273">
        <v>111</v>
      </c>
      <c r="I78" s="1273">
        <v>135</v>
      </c>
      <c r="J78" s="1273">
        <v>80</v>
      </c>
      <c r="K78" s="1273">
        <v>50</v>
      </c>
      <c r="L78" s="1273">
        <v>43</v>
      </c>
      <c r="M78" s="1273">
        <v>40</v>
      </c>
      <c r="N78" s="1273">
        <v>24</v>
      </c>
      <c r="O78" s="1273">
        <v>28</v>
      </c>
      <c r="P78" s="1273">
        <v>11</v>
      </c>
      <c r="Q78" s="1273">
        <v>8</v>
      </c>
      <c r="R78" s="1273">
        <v>17</v>
      </c>
      <c r="S78" s="1273">
        <v>5</v>
      </c>
      <c r="T78" s="1273">
        <v>7</v>
      </c>
      <c r="U78" s="1273">
        <v>7</v>
      </c>
      <c r="V78" s="1273">
        <v>4</v>
      </c>
      <c r="W78" s="1305">
        <v>0</v>
      </c>
      <c r="X78" s="1273">
        <v>376</v>
      </c>
      <c r="Y78" s="1273">
        <v>28</v>
      </c>
      <c r="Z78" s="1273">
        <v>10</v>
      </c>
      <c r="AA78" s="1273">
        <v>4</v>
      </c>
      <c r="AB78" s="1273">
        <v>20</v>
      </c>
      <c r="AC78" s="1273">
        <v>57</v>
      </c>
      <c r="AD78" s="1273">
        <v>78</v>
      </c>
      <c r="AE78" s="1273">
        <v>42</v>
      </c>
      <c r="AF78" s="1273">
        <v>31</v>
      </c>
      <c r="AG78" s="1273">
        <v>23</v>
      </c>
      <c r="AH78" s="1273">
        <v>27</v>
      </c>
      <c r="AI78" s="1273">
        <v>12</v>
      </c>
      <c r="AJ78" s="1273">
        <v>17</v>
      </c>
      <c r="AK78" s="1273">
        <v>6</v>
      </c>
      <c r="AL78" s="1273">
        <v>7</v>
      </c>
      <c r="AM78" s="1273">
        <v>7</v>
      </c>
      <c r="AN78" s="1273">
        <v>1</v>
      </c>
      <c r="AO78" s="1273">
        <v>5</v>
      </c>
      <c r="AP78" s="1273">
        <v>1</v>
      </c>
      <c r="AQ78" s="1273">
        <v>0</v>
      </c>
      <c r="AR78" s="1273">
        <v>0</v>
      </c>
      <c r="AS78" s="1304">
        <v>307</v>
      </c>
      <c r="AT78" s="1273">
        <v>25</v>
      </c>
      <c r="AU78" s="1273">
        <v>10</v>
      </c>
      <c r="AV78" s="1273">
        <v>5</v>
      </c>
      <c r="AW78" s="1273">
        <v>11</v>
      </c>
      <c r="AX78" s="1273">
        <v>54</v>
      </c>
      <c r="AY78" s="1273">
        <v>57</v>
      </c>
      <c r="AZ78" s="1273">
        <v>38</v>
      </c>
      <c r="BA78" s="1273">
        <v>19</v>
      </c>
      <c r="BB78" s="1273">
        <v>20</v>
      </c>
      <c r="BC78" s="1273">
        <v>13</v>
      </c>
      <c r="BD78" s="1273">
        <v>12</v>
      </c>
      <c r="BE78" s="1273">
        <v>11</v>
      </c>
      <c r="BF78" s="1273">
        <v>5</v>
      </c>
      <c r="BG78" s="1273">
        <v>1</v>
      </c>
      <c r="BH78" s="1273">
        <v>10</v>
      </c>
      <c r="BI78" s="1273">
        <v>4</v>
      </c>
      <c r="BJ78" s="1273">
        <v>2</v>
      </c>
      <c r="BK78" s="1273">
        <v>6</v>
      </c>
      <c r="BL78" s="1273">
        <v>4</v>
      </c>
      <c r="BM78" s="1468">
        <v>0</v>
      </c>
    </row>
    <row r="79" spans="1:65">
      <c r="A79" s="1289">
        <v>209</v>
      </c>
      <c r="B79" s="1162" t="s">
        <v>79</v>
      </c>
      <c r="C79" s="1304">
        <v>1734</v>
      </c>
      <c r="D79" s="1273">
        <v>88</v>
      </c>
      <c r="E79" s="1273">
        <v>34</v>
      </c>
      <c r="F79" s="1273">
        <v>17</v>
      </c>
      <c r="G79" s="1273">
        <v>134</v>
      </c>
      <c r="H79" s="1273">
        <v>347</v>
      </c>
      <c r="I79" s="1273">
        <v>357</v>
      </c>
      <c r="J79" s="1273">
        <v>206</v>
      </c>
      <c r="K79" s="1273">
        <v>125</v>
      </c>
      <c r="L79" s="1273">
        <v>86</v>
      </c>
      <c r="M79" s="1273">
        <v>97</v>
      </c>
      <c r="N79" s="1273">
        <v>58</v>
      </c>
      <c r="O79" s="1273">
        <v>53</v>
      </c>
      <c r="P79" s="1273">
        <v>33</v>
      </c>
      <c r="Q79" s="1273">
        <v>23</v>
      </c>
      <c r="R79" s="1273">
        <v>26</v>
      </c>
      <c r="S79" s="1273">
        <v>14</v>
      </c>
      <c r="T79" s="1273">
        <v>10</v>
      </c>
      <c r="U79" s="1273">
        <v>17</v>
      </c>
      <c r="V79" s="1273">
        <v>9</v>
      </c>
      <c r="W79" s="1305">
        <v>1</v>
      </c>
      <c r="X79" s="1273">
        <v>855</v>
      </c>
      <c r="Y79" s="1273">
        <v>36</v>
      </c>
      <c r="Z79" s="1273">
        <v>14</v>
      </c>
      <c r="AA79" s="1273">
        <v>11</v>
      </c>
      <c r="AB79" s="1273">
        <v>40</v>
      </c>
      <c r="AC79" s="1273">
        <v>162</v>
      </c>
      <c r="AD79" s="1273">
        <v>181</v>
      </c>
      <c r="AE79" s="1273">
        <v>112</v>
      </c>
      <c r="AF79" s="1273">
        <v>75</v>
      </c>
      <c r="AG79" s="1273">
        <v>46</v>
      </c>
      <c r="AH79" s="1273">
        <v>51</v>
      </c>
      <c r="AI79" s="1273">
        <v>39</v>
      </c>
      <c r="AJ79" s="1273">
        <v>29</v>
      </c>
      <c r="AK79" s="1273">
        <v>19</v>
      </c>
      <c r="AL79" s="1273">
        <v>12</v>
      </c>
      <c r="AM79" s="1273">
        <v>12</v>
      </c>
      <c r="AN79" s="1273">
        <v>7</v>
      </c>
      <c r="AO79" s="1273">
        <v>4</v>
      </c>
      <c r="AP79" s="1273">
        <v>4</v>
      </c>
      <c r="AQ79" s="1273">
        <v>1</v>
      </c>
      <c r="AR79" s="1273">
        <v>0</v>
      </c>
      <c r="AS79" s="1304">
        <v>879</v>
      </c>
      <c r="AT79" s="1273">
        <v>52</v>
      </c>
      <c r="AU79" s="1273">
        <v>20</v>
      </c>
      <c r="AV79" s="1273">
        <v>6</v>
      </c>
      <c r="AW79" s="1273">
        <v>94</v>
      </c>
      <c r="AX79" s="1273">
        <v>185</v>
      </c>
      <c r="AY79" s="1273">
        <v>176</v>
      </c>
      <c r="AZ79" s="1273">
        <v>94</v>
      </c>
      <c r="BA79" s="1273">
        <v>50</v>
      </c>
      <c r="BB79" s="1273">
        <v>40</v>
      </c>
      <c r="BC79" s="1273">
        <v>46</v>
      </c>
      <c r="BD79" s="1273">
        <v>19</v>
      </c>
      <c r="BE79" s="1273">
        <v>24</v>
      </c>
      <c r="BF79" s="1273">
        <v>14</v>
      </c>
      <c r="BG79" s="1273">
        <v>11</v>
      </c>
      <c r="BH79" s="1273">
        <v>14</v>
      </c>
      <c r="BI79" s="1273">
        <v>7</v>
      </c>
      <c r="BJ79" s="1273">
        <v>6</v>
      </c>
      <c r="BK79" s="1273">
        <v>13</v>
      </c>
      <c r="BL79" s="1273">
        <v>8</v>
      </c>
      <c r="BM79" s="1468">
        <v>1</v>
      </c>
    </row>
    <row r="80" spans="1:65">
      <c r="A80" s="1289">
        <v>210</v>
      </c>
      <c r="B80" s="1162" t="s">
        <v>25</v>
      </c>
      <c r="C80" s="1304">
        <v>7258</v>
      </c>
      <c r="D80" s="1273">
        <v>518</v>
      </c>
      <c r="E80" s="1273">
        <v>183</v>
      </c>
      <c r="F80" s="1273">
        <v>103</v>
      </c>
      <c r="G80" s="1273">
        <v>384</v>
      </c>
      <c r="H80" s="1273">
        <v>1269</v>
      </c>
      <c r="I80" s="1273">
        <v>1542</v>
      </c>
      <c r="J80" s="1273">
        <v>1018</v>
      </c>
      <c r="K80" s="1273">
        <v>570</v>
      </c>
      <c r="L80" s="1273">
        <v>330</v>
      </c>
      <c r="M80" s="1273">
        <v>343</v>
      </c>
      <c r="N80" s="1273">
        <v>248</v>
      </c>
      <c r="O80" s="1273">
        <v>180</v>
      </c>
      <c r="P80" s="1273">
        <v>131</v>
      </c>
      <c r="Q80" s="1273">
        <v>98</v>
      </c>
      <c r="R80" s="1273">
        <v>88</v>
      </c>
      <c r="S80" s="1273">
        <v>70</v>
      </c>
      <c r="T80" s="1273">
        <v>59</v>
      </c>
      <c r="U80" s="1273">
        <v>72</v>
      </c>
      <c r="V80" s="1273">
        <v>52</v>
      </c>
      <c r="W80" s="1305">
        <v>11</v>
      </c>
      <c r="X80" s="1273">
        <v>3880</v>
      </c>
      <c r="Y80" s="1273">
        <v>260</v>
      </c>
      <c r="Z80" s="1273">
        <v>97</v>
      </c>
      <c r="AA80" s="1273">
        <v>58</v>
      </c>
      <c r="AB80" s="1273">
        <v>253</v>
      </c>
      <c r="AC80" s="1273">
        <v>686</v>
      </c>
      <c r="AD80" s="1273">
        <v>778</v>
      </c>
      <c r="AE80" s="1273">
        <v>557</v>
      </c>
      <c r="AF80" s="1273">
        <v>321</v>
      </c>
      <c r="AG80" s="1273">
        <v>190</v>
      </c>
      <c r="AH80" s="1273">
        <v>192</v>
      </c>
      <c r="AI80" s="1273">
        <v>151</v>
      </c>
      <c r="AJ80" s="1273">
        <v>97</v>
      </c>
      <c r="AK80" s="1273">
        <v>80</v>
      </c>
      <c r="AL80" s="1273">
        <v>49</v>
      </c>
      <c r="AM80" s="1273">
        <v>41</v>
      </c>
      <c r="AN80" s="1273">
        <v>32</v>
      </c>
      <c r="AO80" s="1273">
        <v>14</v>
      </c>
      <c r="AP80" s="1273">
        <v>15</v>
      </c>
      <c r="AQ80" s="1273">
        <v>9</v>
      </c>
      <c r="AR80" s="1273">
        <v>5</v>
      </c>
      <c r="AS80" s="1304">
        <v>3378</v>
      </c>
      <c r="AT80" s="1273">
        <v>258</v>
      </c>
      <c r="AU80" s="1273">
        <v>86</v>
      </c>
      <c r="AV80" s="1273">
        <v>45</v>
      </c>
      <c r="AW80" s="1273">
        <v>131</v>
      </c>
      <c r="AX80" s="1273">
        <v>583</v>
      </c>
      <c r="AY80" s="1273">
        <v>764</v>
      </c>
      <c r="AZ80" s="1273">
        <v>461</v>
      </c>
      <c r="BA80" s="1273">
        <v>249</v>
      </c>
      <c r="BB80" s="1273">
        <v>140</v>
      </c>
      <c r="BC80" s="1273">
        <v>151</v>
      </c>
      <c r="BD80" s="1273">
        <v>97</v>
      </c>
      <c r="BE80" s="1273">
        <v>83</v>
      </c>
      <c r="BF80" s="1273">
        <v>51</v>
      </c>
      <c r="BG80" s="1273">
        <v>49</v>
      </c>
      <c r="BH80" s="1273">
        <v>47</v>
      </c>
      <c r="BI80" s="1273">
        <v>38</v>
      </c>
      <c r="BJ80" s="1273">
        <v>45</v>
      </c>
      <c r="BK80" s="1273">
        <v>57</v>
      </c>
      <c r="BL80" s="1273">
        <v>43</v>
      </c>
      <c r="BM80" s="1468">
        <v>6</v>
      </c>
    </row>
    <row r="81" spans="1:65">
      <c r="A81" s="1289">
        <v>212</v>
      </c>
      <c r="B81" s="1162" t="s">
        <v>43</v>
      </c>
      <c r="C81" s="1304">
        <v>957</v>
      </c>
      <c r="D81" s="1273">
        <v>62</v>
      </c>
      <c r="E81" s="1273">
        <v>26</v>
      </c>
      <c r="F81" s="1273">
        <v>12</v>
      </c>
      <c r="G81" s="1273">
        <v>65</v>
      </c>
      <c r="H81" s="1273">
        <v>198</v>
      </c>
      <c r="I81" s="1273">
        <v>163</v>
      </c>
      <c r="J81" s="1273">
        <v>123</v>
      </c>
      <c r="K81" s="1273">
        <v>73</v>
      </c>
      <c r="L81" s="1273">
        <v>42</v>
      </c>
      <c r="M81" s="1273">
        <v>48</v>
      </c>
      <c r="N81" s="1273">
        <v>41</v>
      </c>
      <c r="O81" s="1273">
        <v>22</v>
      </c>
      <c r="P81" s="1273">
        <v>28</v>
      </c>
      <c r="Q81" s="1273">
        <v>16</v>
      </c>
      <c r="R81" s="1273">
        <v>16</v>
      </c>
      <c r="S81" s="1273">
        <v>9</v>
      </c>
      <c r="T81" s="1273">
        <v>4</v>
      </c>
      <c r="U81" s="1273">
        <v>6</v>
      </c>
      <c r="V81" s="1273">
        <v>3</v>
      </c>
      <c r="W81" s="1305">
        <v>0</v>
      </c>
      <c r="X81" s="1273">
        <v>517</v>
      </c>
      <c r="Y81" s="1273">
        <v>29</v>
      </c>
      <c r="Z81" s="1273">
        <v>12</v>
      </c>
      <c r="AA81" s="1273">
        <v>4</v>
      </c>
      <c r="AB81" s="1273">
        <v>42</v>
      </c>
      <c r="AC81" s="1273">
        <v>113</v>
      </c>
      <c r="AD81" s="1273">
        <v>88</v>
      </c>
      <c r="AE81" s="1273">
        <v>69</v>
      </c>
      <c r="AF81" s="1273">
        <v>45</v>
      </c>
      <c r="AG81" s="1273">
        <v>22</v>
      </c>
      <c r="AH81" s="1273">
        <v>31</v>
      </c>
      <c r="AI81" s="1273">
        <v>23</v>
      </c>
      <c r="AJ81" s="1273">
        <v>13</v>
      </c>
      <c r="AK81" s="1273">
        <v>10</v>
      </c>
      <c r="AL81" s="1273">
        <v>9</v>
      </c>
      <c r="AM81" s="1273">
        <v>3</v>
      </c>
      <c r="AN81" s="1273">
        <v>3</v>
      </c>
      <c r="AO81" s="1273">
        <v>1</v>
      </c>
      <c r="AP81" s="1273">
        <v>0</v>
      </c>
      <c r="AQ81" s="1273">
        <v>0</v>
      </c>
      <c r="AR81" s="1273">
        <v>0</v>
      </c>
      <c r="AS81" s="1304">
        <v>440</v>
      </c>
      <c r="AT81" s="1273">
        <v>33</v>
      </c>
      <c r="AU81" s="1273">
        <v>14</v>
      </c>
      <c r="AV81" s="1273">
        <v>8</v>
      </c>
      <c r="AW81" s="1273">
        <v>23</v>
      </c>
      <c r="AX81" s="1273">
        <v>85</v>
      </c>
      <c r="AY81" s="1273">
        <v>75</v>
      </c>
      <c r="AZ81" s="1273">
        <v>54</v>
      </c>
      <c r="BA81" s="1273">
        <v>28</v>
      </c>
      <c r="BB81" s="1273">
        <v>20</v>
      </c>
      <c r="BC81" s="1273">
        <v>17</v>
      </c>
      <c r="BD81" s="1273">
        <v>18</v>
      </c>
      <c r="BE81" s="1273">
        <v>9</v>
      </c>
      <c r="BF81" s="1273">
        <v>18</v>
      </c>
      <c r="BG81" s="1273">
        <v>7</v>
      </c>
      <c r="BH81" s="1273">
        <v>13</v>
      </c>
      <c r="BI81" s="1273">
        <v>6</v>
      </c>
      <c r="BJ81" s="1273">
        <v>3</v>
      </c>
      <c r="BK81" s="1273">
        <v>6</v>
      </c>
      <c r="BL81" s="1273">
        <v>3</v>
      </c>
      <c r="BM81" s="1468">
        <v>0</v>
      </c>
    </row>
    <row r="82" spans="1:65">
      <c r="A82" s="1289">
        <v>213</v>
      </c>
      <c r="B82" s="1162" t="s">
        <v>80</v>
      </c>
      <c r="C82" s="1304">
        <v>945</v>
      </c>
      <c r="D82" s="1273">
        <v>56</v>
      </c>
      <c r="E82" s="1273">
        <v>18</v>
      </c>
      <c r="F82" s="1273">
        <v>14</v>
      </c>
      <c r="G82" s="1273">
        <v>40</v>
      </c>
      <c r="H82" s="1273">
        <v>191</v>
      </c>
      <c r="I82" s="1273">
        <v>205</v>
      </c>
      <c r="J82" s="1273">
        <v>126</v>
      </c>
      <c r="K82" s="1273">
        <v>56</v>
      </c>
      <c r="L82" s="1273">
        <v>55</v>
      </c>
      <c r="M82" s="1273">
        <v>43</v>
      </c>
      <c r="N82" s="1273">
        <v>37</v>
      </c>
      <c r="O82" s="1273">
        <v>29</v>
      </c>
      <c r="P82" s="1273">
        <v>13</v>
      </c>
      <c r="Q82" s="1273">
        <v>13</v>
      </c>
      <c r="R82" s="1273">
        <v>11</v>
      </c>
      <c r="S82" s="1273">
        <v>10</v>
      </c>
      <c r="T82" s="1273">
        <v>12</v>
      </c>
      <c r="U82" s="1273">
        <v>12</v>
      </c>
      <c r="V82" s="1273">
        <v>4</v>
      </c>
      <c r="W82" s="1305">
        <v>0</v>
      </c>
      <c r="X82" s="1273">
        <v>502</v>
      </c>
      <c r="Y82" s="1273">
        <v>26</v>
      </c>
      <c r="Z82" s="1273">
        <v>9</v>
      </c>
      <c r="AA82" s="1273">
        <v>5</v>
      </c>
      <c r="AB82" s="1273">
        <v>23</v>
      </c>
      <c r="AC82" s="1273">
        <v>94</v>
      </c>
      <c r="AD82" s="1273">
        <v>110</v>
      </c>
      <c r="AE82" s="1273">
        <v>70</v>
      </c>
      <c r="AF82" s="1273">
        <v>30</v>
      </c>
      <c r="AG82" s="1273">
        <v>32</v>
      </c>
      <c r="AH82" s="1273">
        <v>23</v>
      </c>
      <c r="AI82" s="1273">
        <v>23</v>
      </c>
      <c r="AJ82" s="1273">
        <v>21</v>
      </c>
      <c r="AK82" s="1273">
        <v>8</v>
      </c>
      <c r="AL82" s="1273">
        <v>10</v>
      </c>
      <c r="AM82" s="1273">
        <v>8</v>
      </c>
      <c r="AN82" s="1273">
        <v>4</v>
      </c>
      <c r="AO82" s="1273">
        <v>3</v>
      </c>
      <c r="AP82" s="1273">
        <v>3</v>
      </c>
      <c r="AQ82" s="1273">
        <v>0</v>
      </c>
      <c r="AR82" s="1273">
        <v>0</v>
      </c>
      <c r="AS82" s="1304">
        <v>443</v>
      </c>
      <c r="AT82" s="1273">
        <v>30</v>
      </c>
      <c r="AU82" s="1273">
        <v>9</v>
      </c>
      <c r="AV82" s="1273">
        <v>9</v>
      </c>
      <c r="AW82" s="1273">
        <v>17</v>
      </c>
      <c r="AX82" s="1273">
        <v>97</v>
      </c>
      <c r="AY82" s="1273">
        <v>95</v>
      </c>
      <c r="AZ82" s="1273">
        <v>56</v>
      </c>
      <c r="BA82" s="1273">
        <v>26</v>
      </c>
      <c r="BB82" s="1273">
        <v>23</v>
      </c>
      <c r="BC82" s="1273">
        <v>20</v>
      </c>
      <c r="BD82" s="1273">
        <v>14</v>
      </c>
      <c r="BE82" s="1273">
        <v>8</v>
      </c>
      <c r="BF82" s="1273">
        <v>5</v>
      </c>
      <c r="BG82" s="1273">
        <v>3</v>
      </c>
      <c r="BH82" s="1273">
        <v>3</v>
      </c>
      <c r="BI82" s="1273">
        <v>6</v>
      </c>
      <c r="BJ82" s="1273">
        <v>9</v>
      </c>
      <c r="BK82" s="1273">
        <v>9</v>
      </c>
      <c r="BL82" s="1273">
        <v>4</v>
      </c>
      <c r="BM82" s="1468">
        <v>0</v>
      </c>
    </row>
    <row r="83" spans="1:65">
      <c r="A83" s="1289">
        <v>214</v>
      </c>
      <c r="B83" s="1162" t="s">
        <v>20</v>
      </c>
      <c r="C83" s="1304">
        <v>7496</v>
      </c>
      <c r="D83" s="1273">
        <v>577</v>
      </c>
      <c r="E83" s="1273">
        <v>265</v>
      </c>
      <c r="F83" s="1273">
        <v>138</v>
      </c>
      <c r="G83" s="1273">
        <v>290</v>
      </c>
      <c r="H83" s="1273">
        <v>935</v>
      </c>
      <c r="I83" s="1273">
        <v>1228</v>
      </c>
      <c r="J83" s="1273">
        <v>987</v>
      </c>
      <c r="K83" s="1273">
        <v>649</v>
      </c>
      <c r="L83" s="1273">
        <v>456</v>
      </c>
      <c r="M83" s="1273">
        <v>460</v>
      </c>
      <c r="N83" s="1273">
        <v>349</v>
      </c>
      <c r="O83" s="1273">
        <v>272</v>
      </c>
      <c r="P83" s="1273">
        <v>217</v>
      </c>
      <c r="Q83" s="1273">
        <v>172</v>
      </c>
      <c r="R83" s="1273">
        <v>128</v>
      </c>
      <c r="S83" s="1273">
        <v>99</v>
      </c>
      <c r="T83" s="1273">
        <v>110</v>
      </c>
      <c r="U83" s="1273">
        <v>103</v>
      </c>
      <c r="V83" s="1273">
        <v>61</v>
      </c>
      <c r="W83" s="1305">
        <v>19</v>
      </c>
      <c r="X83" s="1273">
        <v>3627</v>
      </c>
      <c r="Y83" s="1273">
        <v>286</v>
      </c>
      <c r="Z83" s="1273">
        <v>131</v>
      </c>
      <c r="AA83" s="1273">
        <v>65</v>
      </c>
      <c r="AB83" s="1273">
        <v>122</v>
      </c>
      <c r="AC83" s="1273">
        <v>418</v>
      </c>
      <c r="AD83" s="1273">
        <v>607</v>
      </c>
      <c r="AE83" s="1273">
        <v>501</v>
      </c>
      <c r="AF83" s="1273">
        <v>331</v>
      </c>
      <c r="AG83" s="1273">
        <v>252</v>
      </c>
      <c r="AH83" s="1273">
        <v>234</v>
      </c>
      <c r="AI83" s="1273">
        <v>178</v>
      </c>
      <c r="AJ83" s="1273">
        <v>134</v>
      </c>
      <c r="AK83" s="1273">
        <v>111</v>
      </c>
      <c r="AL83" s="1273">
        <v>88</v>
      </c>
      <c r="AM83" s="1273">
        <v>51</v>
      </c>
      <c r="AN83" s="1273">
        <v>39</v>
      </c>
      <c r="AO83" s="1273">
        <v>39</v>
      </c>
      <c r="AP83" s="1273">
        <v>26</v>
      </c>
      <c r="AQ83" s="1273">
        <v>14</v>
      </c>
      <c r="AR83" s="1273">
        <v>16</v>
      </c>
      <c r="AS83" s="1304">
        <v>3869</v>
      </c>
      <c r="AT83" s="1273">
        <v>291</v>
      </c>
      <c r="AU83" s="1273">
        <v>134</v>
      </c>
      <c r="AV83" s="1273">
        <v>73</v>
      </c>
      <c r="AW83" s="1273">
        <v>168</v>
      </c>
      <c r="AX83" s="1273">
        <v>517</v>
      </c>
      <c r="AY83" s="1273">
        <v>621</v>
      </c>
      <c r="AZ83" s="1273">
        <v>486</v>
      </c>
      <c r="BA83" s="1273">
        <v>318</v>
      </c>
      <c r="BB83" s="1273">
        <v>204</v>
      </c>
      <c r="BC83" s="1273">
        <v>226</v>
      </c>
      <c r="BD83" s="1273">
        <v>171</v>
      </c>
      <c r="BE83" s="1273">
        <v>138</v>
      </c>
      <c r="BF83" s="1273">
        <v>106</v>
      </c>
      <c r="BG83" s="1273">
        <v>84</v>
      </c>
      <c r="BH83" s="1273">
        <v>77</v>
      </c>
      <c r="BI83" s="1273">
        <v>60</v>
      </c>
      <c r="BJ83" s="1273">
        <v>71</v>
      </c>
      <c r="BK83" s="1273">
        <v>77</v>
      </c>
      <c r="BL83" s="1273">
        <v>47</v>
      </c>
      <c r="BM83" s="1468">
        <v>3</v>
      </c>
    </row>
    <row r="84" spans="1:65">
      <c r="A84" s="1289">
        <v>215</v>
      </c>
      <c r="B84" s="1162" t="s">
        <v>81</v>
      </c>
      <c r="C84" s="1304">
        <v>2127</v>
      </c>
      <c r="D84" s="1273">
        <v>132</v>
      </c>
      <c r="E84" s="1273">
        <v>42</v>
      </c>
      <c r="F84" s="1273">
        <v>22</v>
      </c>
      <c r="G84" s="1273">
        <v>110</v>
      </c>
      <c r="H84" s="1273">
        <v>386</v>
      </c>
      <c r="I84" s="1273">
        <v>451</v>
      </c>
      <c r="J84" s="1273">
        <v>282</v>
      </c>
      <c r="K84" s="1273">
        <v>171</v>
      </c>
      <c r="L84" s="1273">
        <v>135</v>
      </c>
      <c r="M84" s="1273">
        <v>97</v>
      </c>
      <c r="N84" s="1273">
        <v>82</v>
      </c>
      <c r="O84" s="1273">
        <v>66</v>
      </c>
      <c r="P84" s="1273">
        <v>43</v>
      </c>
      <c r="Q84" s="1273">
        <v>29</v>
      </c>
      <c r="R84" s="1273">
        <v>23</v>
      </c>
      <c r="S84" s="1273">
        <v>16</v>
      </c>
      <c r="T84" s="1273">
        <v>16</v>
      </c>
      <c r="U84" s="1273">
        <v>14</v>
      </c>
      <c r="V84" s="1273">
        <v>10</v>
      </c>
      <c r="W84" s="1305">
        <v>4</v>
      </c>
      <c r="X84" s="1273">
        <v>1118</v>
      </c>
      <c r="Y84" s="1273">
        <v>69</v>
      </c>
      <c r="Z84" s="1273">
        <v>15</v>
      </c>
      <c r="AA84" s="1273">
        <v>12</v>
      </c>
      <c r="AB84" s="1273">
        <v>45</v>
      </c>
      <c r="AC84" s="1273">
        <v>186</v>
      </c>
      <c r="AD84" s="1273">
        <v>228</v>
      </c>
      <c r="AE84" s="1273">
        <v>167</v>
      </c>
      <c r="AF84" s="1273">
        <v>93</v>
      </c>
      <c r="AG84" s="1273">
        <v>78</v>
      </c>
      <c r="AH84" s="1273">
        <v>57</v>
      </c>
      <c r="AI84" s="1273">
        <v>55</v>
      </c>
      <c r="AJ84" s="1273">
        <v>36</v>
      </c>
      <c r="AK84" s="1273">
        <v>28</v>
      </c>
      <c r="AL84" s="1273">
        <v>19</v>
      </c>
      <c r="AM84" s="1273">
        <v>13</v>
      </c>
      <c r="AN84" s="1273">
        <v>8</v>
      </c>
      <c r="AO84" s="1273">
        <v>5</v>
      </c>
      <c r="AP84" s="1273">
        <v>4</v>
      </c>
      <c r="AQ84" s="1273">
        <v>0</v>
      </c>
      <c r="AR84" s="1273">
        <v>1</v>
      </c>
      <c r="AS84" s="1304">
        <v>1009</v>
      </c>
      <c r="AT84" s="1273">
        <v>63</v>
      </c>
      <c r="AU84" s="1273">
        <v>27</v>
      </c>
      <c r="AV84" s="1273">
        <v>10</v>
      </c>
      <c r="AW84" s="1273">
        <v>65</v>
      </c>
      <c r="AX84" s="1273">
        <v>200</v>
      </c>
      <c r="AY84" s="1273">
        <v>223</v>
      </c>
      <c r="AZ84" s="1273">
        <v>115</v>
      </c>
      <c r="BA84" s="1273">
        <v>78</v>
      </c>
      <c r="BB84" s="1273">
        <v>57</v>
      </c>
      <c r="BC84" s="1273">
        <v>40</v>
      </c>
      <c r="BD84" s="1273">
        <v>27</v>
      </c>
      <c r="BE84" s="1273">
        <v>30</v>
      </c>
      <c r="BF84" s="1273">
        <v>15</v>
      </c>
      <c r="BG84" s="1273">
        <v>10</v>
      </c>
      <c r="BH84" s="1273">
        <v>10</v>
      </c>
      <c r="BI84" s="1273">
        <v>8</v>
      </c>
      <c r="BJ84" s="1273">
        <v>11</v>
      </c>
      <c r="BK84" s="1273">
        <v>10</v>
      </c>
      <c r="BL84" s="1273">
        <v>10</v>
      </c>
      <c r="BM84" s="1468">
        <v>3</v>
      </c>
    </row>
    <row r="85" spans="1:65">
      <c r="A85" s="1289">
        <v>216</v>
      </c>
      <c r="B85" s="1162" t="s">
        <v>26</v>
      </c>
      <c r="C85" s="1304">
        <v>2443</v>
      </c>
      <c r="D85" s="1273">
        <v>170</v>
      </c>
      <c r="E85" s="1273">
        <v>57</v>
      </c>
      <c r="F85" s="1273">
        <v>50</v>
      </c>
      <c r="G85" s="1273">
        <v>118</v>
      </c>
      <c r="H85" s="1273">
        <v>473</v>
      </c>
      <c r="I85" s="1273">
        <v>473</v>
      </c>
      <c r="J85" s="1273">
        <v>316</v>
      </c>
      <c r="K85" s="1273">
        <v>176</v>
      </c>
      <c r="L85" s="1273">
        <v>129</v>
      </c>
      <c r="M85" s="1273">
        <v>119</v>
      </c>
      <c r="N85" s="1273">
        <v>95</v>
      </c>
      <c r="O85" s="1273">
        <v>74</v>
      </c>
      <c r="P85" s="1273">
        <v>44</v>
      </c>
      <c r="Q85" s="1273">
        <v>45</v>
      </c>
      <c r="R85" s="1273">
        <v>33</v>
      </c>
      <c r="S85" s="1273">
        <v>22</v>
      </c>
      <c r="T85" s="1273">
        <v>19</v>
      </c>
      <c r="U85" s="1273">
        <v>17</v>
      </c>
      <c r="V85" s="1273">
        <v>13</v>
      </c>
      <c r="W85" s="1305">
        <v>0</v>
      </c>
      <c r="X85" s="1273">
        <v>1358</v>
      </c>
      <c r="Y85" s="1273">
        <v>86</v>
      </c>
      <c r="Z85" s="1273">
        <v>30</v>
      </c>
      <c r="AA85" s="1273">
        <v>19</v>
      </c>
      <c r="AB85" s="1273">
        <v>83</v>
      </c>
      <c r="AC85" s="1273">
        <v>268</v>
      </c>
      <c r="AD85" s="1273">
        <v>255</v>
      </c>
      <c r="AE85" s="1273">
        <v>177</v>
      </c>
      <c r="AF85" s="1273">
        <v>103</v>
      </c>
      <c r="AG85" s="1273">
        <v>76</v>
      </c>
      <c r="AH85" s="1273">
        <v>67</v>
      </c>
      <c r="AI85" s="1273">
        <v>58</v>
      </c>
      <c r="AJ85" s="1273">
        <v>40</v>
      </c>
      <c r="AK85" s="1273">
        <v>21</v>
      </c>
      <c r="AL85" s="1273">
        <v>27</v>
      </c>
      <c r="AM85" s="1273">
        <v>15</v>
      </c>
      <c r="AN85" s="1273">
        <v>12</v>
      </c>
      <c r="AO85" s="1273">
        <v>8</v>
      </c>
      <c r="AP85" s="1273">
        <v>8</v>
      </c>
      <c r="AQ85" s="1273">
        <v>5</v>
      </c>
      <c r="AR85" s="1273">
        <v>0</v>
      </c>
      <c r="AS85" s="1304">
        <v>1085</v>
      </c>
      <c r="AT85" s="1273">
        <v>84</v>
      </c>
      <c r="AU85" s="1273">
        <v>27</v>
      </c>
      <c r="AV85" s="1273">
        <v>31</v>
      </c>
      <c r="AW85" s="1273">
        <v>35</v>
      </c>
      <c r="AX85" s="1273">
        <v>205</v>
      </c>
      <c r="AY85" s="1273">
        <v>218</v>
      </c>
      <c r="AZ85" s="1273">
        <v>139</v>
      </c>
      <c r="BA85" s="1273">
        <v>73</v>
      </c>
      <c r="BB85" s="1273">
        <v>53</v>
      </c>
      <c r="BC85" s="1273">
        <v>52</v>
      </c>
      <c r="BD85" s="1273">
        <v>37</v>
      </c>
      <c r="BE85" s="1273">
        <v>34</v>
      </c>
      <c r="BF85" s="1273">
        <v>23</v>
      </c>
      <c r="BG85" s="1273">
        <v>18</v>
      </c>
      <c r="BH85" s="1273">
        <v>18</v>
      </c>
      <c r="BI85" s="1273">
        <v>10</v>
      </c>
      <c r="BJ85" s="1273">
        <v>11</v>
      </c>
      <c r="BK85" s="1273">
        <v>9</v>
      </c>
      <c r="BL85" s="1273">
        <v>8</v>
      </c>
      <c r="BM85" s="1468">
        <v>0</v>
      </c>
    </row>
    <row r="86" spans="1:65">
      <c r="A86" s="1289">
        <v>217</v>
      </c>
      <c r="B86" s="1162" t="s">
        <v>21</v>
      </c>
      <c r="C86" s="1304">
        <v>5116</v>
      </c>
      <c r="D86" s="1273">
        <v>477</v>
      </c>
      <c r="E86" s="1273">
        <v>137</v>
      </c>
      <c r="F86" s="1273">
        <v>74</v>
      </c>
      <c r="G86" s="1273">
        <v>177</v>
      </c>
      <c r="H86" s="1273">
        <v>760</v>
      </c>
      <c r="I86" s="1273">
        <v>918</v>
      </c>
      <c r="J86" s="1273">
        <v>768</v>
      </c>
      <c r="K86" s="1273">
        <v>446</v>
      </c>
      <c r="L86" s="1273">
        <v>277</v>
      </c>
      <c r="M86" s="1273">
        <v>209</v>
      </c>
      <c r="N86" s="1273">
        <v>201</v>
      </c>
      <c r="O86" s="1273">
        <v>171</v>
      </c>
      <c r="P86" s="1273">
        <v>108</v>
      </c>
      <c r="Q86" s="1273">
        <v>82</v>
      </c>
      <c r="R86" s="1273">
        <v>81</v>
      </c>
      <c r="S86" s="1273">
        <v>67</v>
      </c>
      <c r="T86" s="1273">
        <v>58</v>
      </c>
      <c r="U86" s="1273">
        <v>60</v>
      </c>
      <c r="V86" s="1273">
        <v>45</v>
      </c>
      <c r="W86" s="1305">
        <v>1</v>
      </c>
      <c r="X86" s="1273">
        <v>2512</v>
      </c>
      <c r="Y86" s="1273">
        <v>250</v>
      </c>
      <c r="Z86" s="1273">
        <v>69</v>
      </c>
      <c r="AA86" s="1273">
        <v>41</v>
      </c>
      <c r="AB86" s="1273">
        <v>94</v>
      </c>
      <c r="AC86" s="1273">
        <v>334</v>
      </c>
      <c r="AD86" s="1273">
        <v>435</v>
      </c>
      <c r="AE86" s="1273">
        <v>388</v>
      </c>
      <c r="AF86" s="1273">
        <v>232</v>
      </c>
      <c r="AG86" s="1273">
        <v>153</v>
      </c>
      <c r="AH86" s="1273">
        <v>108</v>
      </c>
      <c r="AI86" s="1273">
        <v>109</v>
      </c>
      <c r="AJ86" s="1273">
        <v>95</v>
      </c>
      <c r="AK86" s="1273">
        <v>63</v>
      </c>
      <c r="AL86" s="1273">
        <v>40</v>
      </c>
      <c r="AM86" s="1273">
        <v>37</v>
      </c>
      <c r="AN86" s="1273">
        <v>23</v>
      </c>
      <c r="AO86" s="1273">
        <v>16</v>
      </c>
      <c r="AP86" s="1273">
        <v>16</v>
      </c>
      <c r="AQ86" s="1273">
        <v>9</v>
      </c>
      <c r="AR86" s="1273">
        <v>1</v>
      </c>
      <c r="AS86" s="1304">
        <v>2604</v>
      </c>
      <c r="AT86" s="1273">
        <v>227</v>
      </c>
      <c r="AU86" s="1273">
        <v>68</v>
      </c>
      <c r="AV86" s="1273">
        <v>33</v>
      </c>
      <c r="AW86" s="1273">
        <v>83</v>
      </c>
      <c r="AX86" s="1273">
        <v>426</v>
      </c>
      <c r="AY86" s="1273">
        <v>483</v>
      </c>
      <c r="AZ86" s="1273">
        <v>380</v>
      </c>
      <c r="BA86" s="1273">
        <v>214</v>
      </c>
      <c r="BB86" s="1273">
        <v>124</v>
      </c>
      <c r="BC86" s="1273">
        <v>101</v>
      </c>
      <c r="BD86" s="1273">
        <v>92</v>
      </c>
      <c r="BE86" s="1273">
        <v>76</v>
      </c>
      <c r="BF86" s="1273">
        <v>45</v>
      </c>
      <c r="BG86" s="1273">
        <v>42</v>
      </c>
      <c r="BH86" s="1273">
        <v>44</v>
      </c>
      <c r="BI86" s="1273">
        <v>44</v>
      </c>
      <c r="BJ86" s="1273">
        <v>42</v>
      </c>
      <c r="BK86" s="1273">
        <v>44</v>
      </c>
      <c r="BL86" s="1273">
        <v>36</v>
      </c>
      <c r="BM86" s="1468">
        <v>0</v>
      </c>
    </row>
    <row r="87" spans="1:65">
      <c r="A87" s="1289">
        <v>218</v>
      </c>
      <c r="B87" s="1162" t="s">
        <v>32</v>
      </c>
      <c r="C87" s="1304">
        <v>1419</v>
      </c>
      <c r="D87" s="1273">
        <v>94</v>
      </c>
      <c r="E87" s="1273">
        <v>42</v>
      </c>
      <c r="F87" s="1273">
        <v>15</v>
      </c>
      <c r="G87" s="1273">
        <v>91</v>
      </c>
      <c r="H87" s="1273">
        <v>291</v>
      </c>
      <c r="I87" s="1273">
        <v>305</v>
      </c>
      <c r="J87" s="1273">
        <v>169</v>
      </c>
      <c r="K87" s="1273">
        <v>94</v>
      </c>
      <c r="L87" s="1273">
        <v>67</v>
      </c>
      <c r="M87" s="1273">
        <v>57</v>
      </c>
      <c r="N87" s="1273">
        <v>52</v>
      </c>
      <c r="O87" s="1273">
        <v>27</v>
      </c>
      <c r="P87" s="1273">
        <v>27</v>
      </c>
      <c r="Q87" s="1273">
        <v>27</v>
      </c>
      <c r="R87" s="1273">
        <v>17</v>
      </c>
      <c r="S87" s="1273">
        <v>13</v>
      </c>
      <c r="T87" s="1273">
        <v>9</v>
      </c>
      <c r="U87" s="1273">
        <v>13</v>
      </c>
      <c r="V87" s="1273">
        <v>9</v>
      </c>
      <c r="W87" s="1305">
        <v>4</v>
      </c>
      <c r="X87" s="1273">
        <v>752</v>
      </c>
      <c r="Y87" s="1273">
        <v>48</v>
      </c>
      <c r="Z87" s="1273">
        <v>19</v>
      </c>
      <c r="AA87" s="1273">
        <v>11</v>
      </c>
      <c r="AB87" s="1273">
        <v>64</v>
      </c>
      <c r="AC87" s="1273">
        <v>140</v>
      </c>
      <c r="AD87" s="1273">
        <v>165</v>
      </c>
      <c r="AE87" s="1273">
        <v>89</v>
      </c>
      <c r="AF87" s="1273">
        <v>59</v>
      </c>
      <c r="AG87" s="1273">
        <v>36</v>
      </c>
      <c r="AH87" s="1273">
        <v>32</v>
      </c>
      <c r="AI87" s="1273">
        <v>23</v>
      </c>
      <c r="AJ87" s="1273">
        <v>16</v>
      </c>
      <c r="AK87" s="1273">
        <v>18</v>
      </c>
      <c r="AL87" s="1273">
        <v>16</v>
      </c>
      <c r="AM87" s="1273">
        <v>4</v>
      </c>
      <c r="AN87" s="1273">
        <v>5</v>
      </c>
      <c r="AO87" s="1273">
        <v>3</v>
      </c>
      <c r="AP87" s="1273">
        <v>2</v>
      </c>
      <c r="AQ87" s="1273">
        <v>2</v>
      </c>
      <c r="AR87" s="1273">
        <v>4</v>
      </c>
      <c r="AS87" s="1304">
        <v>667</v>
      </c>
      <c r="AT87" s="1273">
        <v>46</v>
      </c>
      <c r="AU87" s="1273">
        <v>23</v>
      </c>
      <c r="AV87" s="1273">
        <v>4</v>
      </c>
      <c r="AW87" s="1273">
        <v>27</v>
      </c>
      <c r="AX87" s="1273">
        <v>151</v>
      </c>
      <c r="AY87" s="1273">
        <v>140</v>
      </c>
      <c r="AZ87" s="1273">
        <v>80</v>
      </c>
      <c r="BA87" s="1273">
        <v>35</v>
      </c>
      <c r="BB87" s="1273">
        <v>31</v>
      </c>
      <c r="BC87" s="1273">
        <v>25</v>
      </c>
      <c r="BD87" s="1273">
        <v>29</v>
      </c>
      <c r="BE87" s="1273">
        <v>11</v>
      </c>
      <c r="BF87" s="1273">
        <v>9</v>
      </c>
      <c r="BG87" s="1273">
        <v>11</v>
      </c>
      <c r="BH87" s="1273">
        <v>13</v>
      </c>
      <c r="BI87" s="1273">
        <v>8</v>
      </c>
      <c r="BJ87" s="1273">
        <v>6</v>
      </c>
      <c r="BK87" s="1273">
        <v>11</v>
      </c>
      <c r="BL87" s="1273">
        <v>7</v>
      </c>
      <c r="BM87" s="1468">
        <v>0</v>
      </c>
    </row>
    <row r="88" spans="1:65">
      <c r="A88" s="1289">
        <v>219</v>
      </c>
      <c r="B88" s="1162" t="s">
        <v>22</v>
      </c>
      <c r="C88" s="1304">
        <v>3075</v>
      </c>
      <c r="D88" s="1273">
        <v>232</v>
      </c>
      <c r="E88" s="1273">
        <v>99</v>
      </c>
      <c r="F88" s="1273">
        <v>44</v>
      </c>
      <c r="G88" s="1273">
        <v>197</v>
      </c>
      <c r="H88" s="1273">
        <v>507</v>
      </c>
      <c r="I88" s="1273">
        <v>539</v>
      </c>
      <c r="J88" s="1273">
        <v>361</v>
      </c>
      <c r="K88" s="1273">
        <v>250</v>
      </c>
      <c r="L88" s="1273">
        <v>151</v>
      </c>
      <c r="M88" s="1273">
        <v>142</v>
      </c>
      <c r="N88" s="1273">
        <v>94</v>
      </c>
      <c r="O88" s="1273">
        <v>83</v>
      </c>
      <c r="P88" s="1273">
        <v>95</v>
      </c>
      <c r="Q88" s="1273">
        <v>53</v>
      </c>
      <c r="R88" s="1273">
        <v>42</v>
      </c>
      <c r="S88" s="1273">
        <v>37</v>
      </c>
      <c r="T88" s="1273">
        <v>44</v>
      </c>
      <c r="U88" s="1273">
        <v>57</v>
      </c>
      <c r="V88" s="1273">
        <v>48</v>
      </c>
      <c r="W88" s="1305">
        <v>1</v>
      </c>
      <c r="X88" s="1273">
        <v>1621</v>
      </c>
      <c r="Y88" s="1273">
        <v>120</v>
      </c>
      <c r="Z88" s="1273">
        <v>54</v>
      </c>
      <c r="AA88" s="1273">
        <v>27</v>
      </c>
      <c r="AB88" s="1273">
        <v>121</v>
      </c>
      <c r="AC88" s="1273">
        <v>277</v>
      </c>
      <c r="AD88" s="1273">
        <v>285</v>
      </c>
      <c r="AE88" s="1273">
        <v>183</v>
      </c>
      <c r="AF88" s="1273">
        <v>141</v>
      </c>
      <c r="AG88" s="1273">
        <v>83</v>
      </c>
      <c r="AH88" s="1273">
        <v>79</v>
      </c>
      <c r="AI88" s="1273">
        <v>47</v>
      </c>
      <c r="AJ88" s="1273">
        <v>49</v>
      </c>
      <c r="AK88" s="1273">
        <v>54</v>
      </c>
      <c r="AL88" s="1273">
        <v>27</v>
      </c>
      <c r="AM88" s="1273">
        <v>22</v>
      </c>
      <c r="AN88" s="1273">
        <v>17</v>
      </c>
      <c r="AO88" s="1273">
        <v>15</v>
      </c>
      <c r="AP88" s="1273">
        <v>14</v>
      </c>
      <c r="AQ88" s="1273">
        <v>6</v>
      </c>
      <c r="AR88" s="1273">
        <v>0</v>
      </c>
      <c r="AS88" s="1304">
        <v>1454</v>
      </c>
      <c r="AT88" s="1273">
        <v>112</v>
      </c>
      <c r="AU88" s="1273">
        <v>45</v>
      </c>
      <c r="AV88" s="1273">
        <v>17</v>
      </c>
      <c r="AW88" s="1273">
        <v>76</v>
      </c>
      <c r="AX88" s="1273">
        <v>230</v>
      </c>
      <c r="AY88" s="1273">
        <v>254</v>
      </c>
      <c r="AZ88" s="1273">
        <v>178</v>
      </c>
      <c r="BA88" s="1273">
        <v>109</v>
      </c>
      <c r="BB88" s="1273">
        <v>68</v>
      </c>
      <c r="BC88" s="1273">
        <v>63</v>
      </c>
      <c r="BD88" s="1273">
        <v>47</v>
      </c>
      <c r="BE88" s="1273">
        <v>34</v>
      </c>
      <c r="BF88" s="1273">
        <v>41</v>
      </c>
      <c r="BG88" s="1273">
        <v>26</v>
      </c>
      <c r="BH88" s="1273">
        <v>20</v>
      </c>
      <c r="BI88" s="1273">
        <v>20</v>
      </c>
      <c r="BJ88" s="1273">
        <v>29</v>
      </c>
      <c r="BK88" s="1273">
        <v>43</v>
      </c>
      <c r="BL88" s="1273">
        <v>42</v>
      </c>
      <c r="BM88" s="1468">
        <v>1</v>
      </c>
    </row>
    <row r="89" spans="1:65">
      <c r="A89" s="1289">
        <v>220</v>
      </c>
      <c r="B89" s="1162" t="s">
        <v>33</v>
      </c>
      <c r="C89" s="1304">
        <v>1167</v>
      </c>
      <c r="D89" s="1273">
        <v>76</v>
      </c>
      <c r="E89" s="1273">
        <v>36</v>
      </c>
      <c r="F89" s="1273">
        <v>15</v>
      </c>
      <c r="G89" s="1273">
        <v>41</v>
      </c>
      <c r="H89" s="1273">
        <v>261</v>
      </c>
      <c r="I89" s="1273">
        <v>226</v>
      </c>
      <c r="J89" s="1273">
        <v>151</v>
      </c>
      <c r="K89" s="1273">
        <v>94</v>
      </c>
      <c r="L89" s="1273">
        <v>70</v>
      </c>
      <c r="M89" s="1273">
        <v>66</v>
      </c>
      <c r="N89" s="1273">
        <v>43</v>
      </c>
      <c r="O89" s="1273">
        <v>28</v>
      </c>
      <c r="P89" s="1273">
        <v>18</v>
      </c>
      <c r="Q89" s="1273">
        <v>10</v>
      </c>
      <c r="R89" s="1273">
        <v>7</v>
      </c>
      <c r="S89" s="1273">
        <v>5</v>
      </c>
      <c r="T89" s="1273">
        <v>8</v>
      </c>
      <c r="U89" s="1273">
        <v>7</v>
      </c>
      <c r="V89" s="1273">
        <v>5</v>
      </c>
      <c r="W89" s="1305">
        <v>0</v>
      </c>
      <c r="X89" s="1273">
        <v>665</v>
      </c>
      <c r="Y89" s="1273">
        <v>42</v>
      </c>
      <c r="Z89" s="1273">
        <v>14</v>
      </c>
      <c r="AA89" s="1273">
        <v>9</v>
      </c>
      <c r="AB89" s="1273">
        <v>21</v>
      </c>
      <c r="AC89" s="1273">
        <v>154</v>
      </c>
      <c r="AD89" s="1273">
        <v>130</v>
      </c>
      <c r="AE89" s="1273">
        <v>91</v>
      </c>
      <c r="AF89" s="1273">
        <v>54</v>
      </c>
      <c r="AG89" s="1273">
        <v>41</v>
      </c>
      <c r="AH89" s="1273">
        <v>41</v>
      </c>
      <c r="AI89" s="1273">
        <v>24</v>
      </c>
      <c r="AJ89" s="1273">
        <v>14</v>
      </c>
      <c r="AK89" s="1273">
        <v>13</v>
      </c>
      <c r="AL89" s="1273">
        <v>6</v>
      </c>
      <c r="AM89" s="1273">
        <v>1</v>
      </c>
      <c r="AN89" s="1273">
        <v>2</v>
      </c>
      <c r="AO89" s="1273">
        <v>3</v>
      </c>
      <c r="AP89" s="1273">
        <v>3</v>
      </c>
      <c r="AQ89" s="1273">
        <v>2</v>
      </c>
      <c r="AR89" s="1273">
        <v>0</v>
      </c>
      <c r="AS89" s="1304">
        <v>502</v>
      </c>
      <c r="AT89" s="1273">
        <v>34</v>
      </c>
      <c r="AU89" s="1273">
        <v>22</v>
      </c>
      <c r="AV89" s="1273">
        <v>6</v>
      </c>
      <c r="AW89" s="1273">
        <v>20</v>
      </c>
      <c r="AX89" s="1273">
        <v>107</v>
      </c>
      <c r="AY89" s="1273">
        <v>96</v>
      </c>
      <c r="AZ89" s="1273">
        <v>60</v>
      </c>
      <c r="BA89" s="1273">
        <v>40</v>
      </c>
      <c r="BB89" s="1273">
        <v>29</v>
      </c>
      <c r="BC89" s="1273">
        <v>25</v>
      </c>
      <c r="BD89" s="1273">
        <v>19</v>
      </c>
      <c r="BE89" s="1273">
        <v>14</v>
      </c>
      <c r="BF89" s="1273">
        <v>5</v>
      </c>
      <c r="BG89" s="1273">
        <v>4</v>
      </c>
      <c r="BH89" s="1273">
        <v>6</v>
      </c>
      <c r="BI89" s="1273">
        <v>3</v>
      </c>
      <c r="BJ89" s="1273">
        <v>5</v>
      </c>
      <c r="BK89" s="1273">
        <v>4</v>
      </c>
      <c r="BL89" s="1273">
        <v>3</v>
      </c>
      <c r="BM89" s="1468">
        <v>0</v>
      </c>
    </row>
    <row r="90" spans="1:65">
      <c r="A90" s="1289">
        <v>221</v>
      </c>
      <c r="B90" s="1162" t="s">
        <v>2495</v>
      </c>
      <c r="C90" s="1304">
        <v>1178</v>
      </c>
      <c r="D90" s="1273">
        <v>75</v>
      </c>
      <c r="E90" s="1273">
        <v>35</v>
      </c>
      <c r="F90" s="1273">
        <v>13</v>
      </c>
      <c r="G90" s="1273">
        <v>43</v>
      </c>
      <c r="H90" s="1273">
        <v>187</v>
      </c>
      <c r="I90" s="1273">
        <v>260</v>
      </c>
      <c r="J90" s="1273">
        <v>170</v>
      </c>
      <c r="K90" s="1273">
        <v>83</v>
      </c>
      <c r="L90" s="1273">
        <v>48</v>
      </c>
      <c r="M90" s="1273">
        <v>62</v>
      </c>
      <c r="N90" s="1273">
        <v>48</v>
      </c>
      <c r="O90" s="1273">
        <v>32</v>
      </c>
      <c r="P90" s="1273">
        <v>36</v>
      </c>
      <c r="Q90" s="1273">
        <v>28</v>
      </c>
      <c r="R90" s="1273">
        <v>21</v>
      </c>
      <c r="S90" s="1273">
        <v>9</v>
      </c>
      <c r="T90" s="1273">
        <v>13</v>
      </c>
      <c r="U90" s="1273">
        <v>8</v>
      </c>
      <c r="V90" s="1273">
        <v>7</v>
      </c>
      <c r="W90" s="1305">
        <v>0</v>
      </c>
      <c r="X90" s="1273">
        <v>582</v>
      </c>
      <c r="Y90" s="1273">
        <v>43</v>
      </c>
      <c r="Z90" s="1273">
        <v>18</v>
      </c>
      <c r="AA90" s="1273">
        <v>7</v>
      </c>
      <c r="AB90" s="1273">
        <v>20</v>
      </c>
      <c r="AC90" s="1273">
        <v>91</v>
      </c>
      <c r="AD90" s="1273">
        <v>134</v>
      </c>
      <c r="AE90" s="1273">
        <v>75</v>
      </c>
      <c r="AF90" s="1273">
        <v>45</v>
      </c>
      <c r="AG90" s="1273">
        <v>23</v>
      </c>
      <c r="AH90" s="1273">
        <v>30</v>
      </c>
      <c r="AI90" s="1273">
        <v>25</v>
      </c>
      <c r="AJ90" s="1273">
        <v>18</v>
      </c>
      <c r="AK90" s="1273">
        <v>14</v>
      </c>
      <c r="AL90" s="1273">
        <v>13</v>
      </c>
      <c r="AM90" s="1273">
        <v>14</v>
      </c>
      <c r="AN90" s="1273">
        <v>5</v>
      </c>
      <c r="AO90" s="1273">
        <v>4</v>
      </c>
      <c r="AP90" s="1273">
        <v>2</v>
      </c>
      <c r="AQ90" s="1273">
        <v>1</v>
      </c>
      <c r="AR90" s="1273">
        <v>0</v>
      </c>
      <c r="AS90" s="1304">
        <v>596</v>
      </c>
      <c r="AT90" s="1273">
        <v>32</v>
      </c>
      <c r="AU90" s="1273">
        <v>17</v>
      </c>
      <c r="AV90" s="1273">
        <v>6</v>
      </c>
      <c r="AW90" s="1273">
        <v>23</v>
      </c>
      <c r="AX90" s="1273">
        <v>96</v>
      </c>
      <c r="AY90" s="1273">
        <v>126</v>
      </c>
      <c r="AZ90" s="1273">
        <v>95</v>
      </c>
      <c r="BA90" s="1273">
        <v>38</v>
      </c>
      <c r="BB90" s="1273">
        <v>25</v>
      </c>
      <c r="BC90" s="1273">
        <v>32</v>
      </c>
      <c r="BD90" s="1273">
        <v>23</v>
      </c>
      <c r="BE90" s="1273">
        <v>14</v>
      </c>
      <c r="BF90" s="1273">
        <v>22</v>
      </c>
      <c r="BG90" s="1273">
        <v>15</v>
      </c>
      <c r="BH90" s="1273">
        <v>7</v>
      </c>
      <c r="BI90" s="1273">
        <v>4</v>
      </c>
      <c r="BJ90" s="1273">
        <v>9</v>
      </c>
      <c r="BK90" s="1273">
        <v>6</v>
      </c>
      <c r="BL90" s="1273">
        <v>6</v>
      </c>
      <c r="BM90" s="1468">
        <v>0</v>
      </c>
    </row>
    <row r="91" spans="1:65">
      <c r="A91" s="1289">
        <v>222</v>
      </c>
      <c r="B91" s="1162" t="s">
        <v>648</v>
      </c>
      <c r="C91" s="1304">
        <v>434</v>
      </c>
      <c r="D91" s="1273">
        <v>40</v>
      </c>
      <c r="E91" s="1273">
        <v>8</v>
      </c>
      <c r="F91" s="1273">
        <v>7</v>
      </c>
      <c r="G91" s="1273">
        <v>11</v>
      </c>
      <c r="H91" s="1273">
        <v>78</v>
      </c>
      <c r="I91" s="1273">
        <v>77</v>
      </c>
      <c r="J91" s="1273">
        <v>61</v>
      </c>
      <c r="K91" s="1273">
        <v>28</v>
      </c>
      <c r="L91" s="1273">
        <v>27</v>
      </c>
      <c r="M91" s="1273">
        <v>24</v>
      </c>
      <c r="N91" s="1273">
        <v>11</v>
      </c>
      <c r="O91" s="1273">
        <v>13</v>
      </c>
      <c r="P91" s="1273">
        <v>10</v>
      </c>
      <c r="Q91" s="1273">
        <v>15</v>
      </c>
      <c r="R91" s="1273">
        <v>5</v>
      </c>
      <c r="S91" s="1273">
        <v>9</v>
      </c>
      <c r="T91" s="1273">
        <v>4</v>
      </c>
      <c r="U91" s="1273">
        <v>4</v>
      </c>
      <c r="V91" s="1273">
        <v>2</v>
      </c>
      <c r="W91" s="1305">
        <v>2</v>
      </c>
      <c r="X91" s="1273">
        <v>217</v>
      </c>
      <c r="Y91" s="1273">
        <v>19</v>
      </c>
      <c r="Z91" s="1273">
        <v>5</v>
      </c>
      <c r="AA91" s="1273">
        <v>4</v>
      </c>
      <c r="AB91" s="1273">
        <v>6</v>
      </c>
      <c r="AC91" s="1273">
        <v>31</v>
      </c>
      <c r="AD91" s="1273">
        <v>33</v>
      </c>
      <c r="AE91" s="1273">
        <v>31</v>
      </c>
      <c r="AF91" s="1273">
        <v>18</v>
      </c>
      <c r="AG91" s="1273">
        <v>14</v>
      </c>
      <c r="AH91" s="1273">
        <v>15</v>
      </c>
      <c r="AI91" s="1273">
        <v>6</v>
      </c>
      <c r="AJ91" s="1273">
        <v>7</v>
      </c>
      <c r="AK91" s="1273">
        <v>7</v>
      </c>
      <c r="AL91" s="1273">
        <v>10</v>
      </c>
      <c r="AM91" s="1273">
        <v>4</v>
      </c>
      <c r="AN91" s="1273">
        <v>4</v>
      </c>
      <c r="AO91" s="1273">
        <v>2</v>
      </c>
      <c r="AP91" s="1273">
        <v>0</v>
      </c>
      <c r="AQ91" s="1273">
        <v>1</v>
      </c>
      <c r="AR91" s="1273">
        <v>2</v>
      </c>
      <c r="AS91" s="1304">
        <v>217</v>
      </c>
      <c r="AT91" s="1273">
        <v>21</v>
      </c>
      <c r="AU91" s="1273">
        <v>3</v>
      </c>
      <c r="AV91" s="1273">
        <v>3</v>
      </c>
      <c r="AW91" s="1273">
        <v>5</v>
      </c>
      <c r="AX91" s="1273">
        <v>47</v>
      </c>
      <c r="AY91" s="1273">
        <v>44</v>
      </c>
      <c r="AZ91" s="1273">
        <v>30</v>
      </c>
      <c r="BA91" s="1273">
        <v>10</v>
      </c>
      <c r="BB91" s="1273">
        <v>13</v>
      </c>
      <c r="BC91" s="1273">
        <v>9</v>
      </c>
      <c r="BD91" s="1273">
        <v>5</v>
      </c>
      <c r="BE91" s="1273">
        <v>6</v>
      </c>
      <c r="BF91" s="1273">
        <v>3</v>
      </c>
      <c r="BG91" s="1273">
        <v>5</v>
      </c>
      <c r="BH91" s="1273">
        <v>1</v>
      </c>
      <c r="BI91" s="1273">
        <v>5</v>
      </c>
      <c r="BJ91" s="1273">
        <v>2</v>
      </c>
      <c r="BK91" s="1273">
        <v>4</v>
      </c>
      <c r="BL91" s="1273">
        <v>1</v>
      </c>
      <c r="BM91" s="1468">
        <v>0</v>
      </c>
    </row>
    <row r="92" spans="1:65">
      <c r="A92" s="1289">
        <v>223</v>
      </c>
      <c r="B92" s="1162" t="s">
        <v>649</v>
      </c>
      <c r="C92" s="1304">
        <v>1248</v>
      </c>
      <c r="D92" s="1273">
        <v>87</v>
      </c>
      <c r="E92" s="1273">
        <v>29</v>
      </c>
      <c r="F92" s="1273">
        <v>16</v>
      </c>
      <c r="G92" s="1273">
        <v>42</v>
      </c>
      <c r="H92" s="1273">
        <v>216</v>
      </c>
      <c r="I92" s="1273">
        <v>250</v>
      </c>
      <c r="J92" s="1273">
        <v>144</v>
      </c>
      <c r="K92" s="1273">
        <v>100</v>
      </c>
      <c r="L92" s="1273">
        <v>73</v>
      </c>
      <c r="M92" s="1273">
        <v>64</v>
      </c>
      <c r="N92" s="1273">
        <v>57</v>
      </c>
      <c r="O92" s="1273">
        <v>27</v>
      </c>
      <c r="P92" s="1273">
        <v>39</v>
      </c>
      <c r="Q92" s="1273">
        <v>28</v>
      </c>
      <c r="R92" s="1273">
        <v>30</v>
      </c>
      <c r="S92" s="1273">
        <v>21</v>
      </c>
      <c r="T92" s="1273">
        <v>9</v>
      </c>
      <c r="U92" s="1273">
        <v>8</v>
      </c>
      <c r="V92" s="1273">
        <v>8</v>
      </c>
      <c r="W92" s="1305">
        <v>0</v>
      </c>
      <c r="X92" s="1273">
        <v>655</v>
      </c>
      <c r="Y92" s="1273">
        <v>43</v>
      </c>
      <c r="Z92" s="1273">
        <v>15</v>
      </c>
      <c r="AA92" s="1273">
        <v>10</v>
      </c>
      <c r="AB92" s="1273">
        <v>16</v>
      </c>
      <c r="AC92" s="1273">
        <v>118</v>
      </c>
      <c r="AD92" s="1273">
        <v>135</v>
      </c>
      <c r="AE92" s="1273">
        <v>76</v>
      </c>
      <c r="AF92" s="1273">
        <v>58</v>
      </c>
      <c r="AG92" s="1273">
        <v>36</v>
      </c>
      <c r="AH92" s="1273">
        <v>36</v>
      </c>
      <c r="AI92" s="1273">
        <v>33</v>
      </c>
      <c r="AJ92" s="1273">
        <v>8</v>
      </c>
      <c r="AK92" s="1273">
        <v>20</v>
      </c>
      <c r="AL92" s="1273">
        <v>21</v>
      </c>
      <c r="AM92" s="1273">
        <v>14</v>
      </c>
      <c r="AN92" s="1273">
        <v>11</v>
      </c>
      <c r="AO92" s="1273">
        <v>3</v>
      </c>
      <c r="AP92" s="1273">
        <v>1</v>
      </c>
      <c r="AQ92" s="1273">
        <v>1</v>
      </c>
      <c r="AR92" s="1273">
        <v>0</v>
      </c>
      <c r="AS92" s="1304">
        <v>593</v>
      </c>
      <c r="AT92" s="1273">
        <v>44</v>
      </c>
      <c r="AU92" s="1273">
        <v>14</v>
      </c>
      <c r="AV92" s="1273">
        <v>6</v>
      </c>
      <c r="AW92" s="1273">
        <v>26</v>
      </c>
      <c r="AX92" s="1273">
        <v>98</v>
      </c>
      <c r="AY92" s="1273">
        <v>115</v>
      </c>
      <c r="AZ92" s="1273">
        <v>68</v>
      </c>
      <c r="BA92" s="1273">
        <v>42</v>
      </c>
      <c r="BB92" s="1273">
        <v>37</v>
      </c>
      <c r="BC92" s="1273">
        <v>28</v>
      </c>
      <c r="BD92" s="1273">
        <v>24</v>
      </c>
      <c r="BE92" s="1273">
        <v>19</v>
      </c>
      <c r="BF92" s="1273">
        <v>19</v>
      </c>
      <c r="BG92" s="1273">
        <v>7</v>
      </c>
      <c r="BH92" s="1273">
        <v>16</v>
      </c>
      <c r="BI92" s="1273">
        <v>10</v>
      </c>
      <c r="BJ92" s="1273">
        <v>6</v>
      </c>
      <c r="BK92" s="1273">
        <v>7</v>
      </c>
      <c r="BL92" s="1273">
        <v>7</v>
      </c>
      <c r="BM92" s="1468">
        <v>0</v>
      </c>
    </row>
    <row r="93" spans="1:65">
      <c r="A93" s="1289">
        <v>224</v>
      </c>
      <c r="B93" s="1162" t="s">
        <v>650</v>
      </c>
      <c r="C93" s="1304">
        <v>1044</v>
      </c>
      <c r="D93" s="1273">
        <v>53</v>
      </c>
      <c r="E93" s="1273">
        <v>22</v>
      </c>
      <c r="F93" s="1273">
        <v>23</v>
      </c>
      <c r="G93" s="1273">
        <v>86</v>
      </c>
      <c r="H93" s="1273">
        <v>214</v>
      </c>
      <c r="I93" s="1273">
        <v>201</v>
      </c>
      <c r="J93" s="1273">
        <v>125</v>
      </c>
      <c r="K93" s="1273">
        <v>84</v>
      </c>
      <c r="L93" s="1273">
        <v>50</v>
      </c>
      <c r="M93" s="1273">
        <v>51</v>
      </c>
      <c r="N93" s="1273">
        <v>37</v>
      </c>
      <c r="O93" s="1273">
        <v>35</v>
      </c>
      <c r="P93" s="1273">
        <v>24</v>
      </c>
      <c r="Q93" s="1273">
        <v>14</v>
      </c>
      <c r="R93" s="1273">
        <v>5</v>
      </c>
      <c r="S93" s="1273">
        <v>4</v>
      </c>
      <c r="T93" s="1273">
        <v>9</v>
      </c>
      <c r="U93" s="1273">
        <v>3</v>
      </c>
      <c r="V93" s="1273">
        <v>4</v>
      </c>
      <c r="W93" s="1305">
        <v>40</v>
      </c>
      <c r="X93" s="1273">
        <v>541</v>
      </c>
      <c r="Y93" s="1273">
        <v>24</v>
      </c>
      <c r="Z93" s="1273">
        <v>6</v>
      </c>
      <c r="AA93" s="1273">
        <v>18</v>
      </c>
      <c r="AB93" s="1273">
        <v>50</v>
      </c>
      <c r="AC93" s="1273">
        <v>95</v>
      </c>
      <c r="AD93" s="1273">
        <v>113</v>
      </c>
      <c r="AE93" s="1273">
        <v>53</v>
      </c>
      <c r="AF93" s="1273">
        <v>43</v>
      </c>
      <c r="AG93" s="1273">
        <v>23</v>
      </c>
      <c r="AH93" s="1273">
        <v>36</v>
      </c>
      <c r="AI93" s="1273">
        <v>22</v>
      </c>
      <c r="AJ93" s="1273">
        <v>23</v>
      </c>
      <c r="AK93" s="1273">
        <v>14</v>
      </c>
      <c r="AL93" s="1273">
        <v>9</v>
      </c>
      <c r="AM93" s="1273">
        <v>4</v>
      </c>
      <c r="AN93" s="1273">
        <v>2</v>
      </c>
      <c r="AO93" s="1273">
        <v>3</v>
      </c>
      <c r="AP93" s="1273">
        <v>2</v>
      </c>
      <c r="AQ93" s="1273">
        <v>1</v>
      </c>
      <c r="AR93" s="1273">
        <v>26</v>
      </c>
      <c r="AS93" s="1304">
        <v>503</v>
      </c>
      <c r="AT93" s="1273">
        <v>29</v>
      </c>
      <c r="AU93" s="1273">
        <v>16</v>
      </c>
      <c r="AV93" s="1273">
        <v>5</v>
      </c>
      <c r="AW93" s="1273">
        <v>36</v>
      </c>
      <c r="AX93" s="1273">
        <v>119</v>
      </c>
      <c r="AY93" s="1273">
        <v>88</v>
      </c>
      <c r="AZ93" s="1273">
        <v>72</v>
      </c>
      <c r="BA93" s="1273">
        <v>41</v>
      </c>
      <c r="BB93" s="1273">
        <v>27</v>
      </c>
      <c r="BC93" s="1273">
        <v>15</v>
      </c>
      <c r="BD93" s="1273">
        <v>15</v>
      </c>
      <c r="BE93" s="1273">
        <v>12</v>
      </c>
      <c r="BF93" s="1273">
        <v>10</v>
      </c>
      <c r="BG93" s="1273">
        <v>5</v>
      </c>
      <c r="BH93" s="1273">
        <v>1</v>
      </c>
      <c r="BI93" s="1273">
        <v>2</v>
      </c>
      <c r="BJ93" s="1273">
        <v>6</v>
      </c>
      <c r="BK93" s="1273">
        <v>1</v>
      </c>
      <c r="BL93" s="1273">
        <v>3</v>
      </c>
      <c r="BM93" s="1468">
        <v>14</v>
      </c>
    </row>
    <row r="94" spans="1:65">
      <c r="A94" s="1289">
        <v>225</v>
      </c>
      <c r="B94" s="1162" t="s">
        <v>651</v>
      </c>
      <c r="C94" s="1304">
        <v>628</v>
      </c>
      <c r="D94" s="1273">
        <v>36</v>
      </c>
      <c r="E94" s="1273">
        <v>19</v>
      </c>
      <c r="F94" s="1273">
        <v>13</v>
      </c>
      <c r="G94" s="1273">
        <v>20</v>
      </c>
      <c r="H94" s="1273">
        <v>113</v>
      </c>
      <c r="I94" s="1273">
        <v>115</v>
      </c>
      <c r="J94" s="1273">
        <v>84</v>
      </c>
      <c r="K94" s="1273">
        <v>60</v>
      </c>
      <c r="L94" s="1273">
        <v>41</v>
      </c>
      <c r="M94" s="1273">
        <v>24</v>
      </c>
      <c r="N94" s="1273">
        <v>24</v>
      </c>
      <c r="O94" s="1273">
        <v>20</v>
      </c>
      <c r="P94" s="1273">
        <v>13</v>
      </c>
      <c r="Q94" s="1273">
        <v>9</v>
      </c>
      <c r="R94" s="1273">
        <v>14</v>
      </c>
      <c r="S94" s="1273">
        <v>6</v>
      </c>
      <c r="T94" s="1273">
        <v>5</v>
      </c>
      <c r="U94" s="1273">
        <v>10</v>
      </c>
      <c r="V94" s="1273">
        <v>2</v>
      </c>
      <c r="W94" s="1305">
        <v>1</v>
      </c>
      <c r="X94" s="1273">
        <v>340</v>
      </c>
      <c r="Y94" s="1273">
        <v>19</v>
      </c>
      <c r="Z94" s="1273">
        <v>7</v>
      </c>
      <c r="AA94" s="1273">
        <v>6</v>
      </c>
      <c r="AB94" s="1273">
        <v>7</v>
      </c>
      <c r="AC94" s="1273">
        <v>58</v>
      </c>
      <c r="AD94" s="1273">
        <v>71</v>
      </c>
      <c r="AE94" s="1273">
        <v>49</v>
      </c>
      <c r="AF94" s="1273">
        <v>34</v>
      </c>
      <c r="AG94" s="1273">
        <v>24</v>
      </c>
      <c r="AH94" s="1273">
        <v>14</v>
      </c>
      <c r="AI94" s="1273">
        <v>16</v>
      </c>
      <c r="AJ94" s="1273">
        <v>13</v>
      </c>
      <c r="AK94" s="1273">
        <v>6</v>
      </c>
      <c r="AL94" s="1273">
        <v>3</v>
      </c>
      <c r="AM94" s="1273">
        <v>8</v>
      </c>
      <c r="AN94" s="1273">
        <v>3</v>
      </c>
      <c r="AO94" s="1273">
        <v>1</v>
      </c>
      <c r="AP94" s="1273">
        <v>1</v>
      </c>
      <c r="AQ94" s="1273">
        <v>0</v>
      </c>
      <c r="AR94" s="1273">
        <v>0</v>
      </c>
      <c r="AS94" s="1304">
        <v>288</v>
      </c>
      <c r="AT94" s="1273">
        <v>17</v>
      </c>
      <c r="AU94" s="1273">
        <v>12</v>
      </c>
      <c r="AV94" s="1273">
        <v>7</v>
      </c>
      <c r="AW94" s="1273">
        <v>13</v>
      </c>
      <c r="AX94" s="1273">
        <v>55</v>
      </c>
      <c r="AY94" s="1273">
        <v>44</v>
      </c>
      <c r="AZ94" s="1273">
        <v>35</v>
      </c>
      <c r="BA94" s="1273">
        <v>26</v>
      </c>
      <c r="BB94" s="1273">
        <v>17</v>
      </c>
      <c r="BC94" s="1273">
        <v>10</v>
      </c>
      <c r="BD94" s="1273">
        <v>8</v>
      </c>
      <c r="BE94" s="1273">
        <v>7</v>
      </c>
      <c r="BF94" s="1273">
        <v>7</v>
      </c>
      <c r="BG94" s="1273">
        <v>6</v>
      </c>
      <c r="BH94" s="1273">
        <v>6</v>
      </c>
      <c r="BI94" s="1273">
        <v>3</v>
      </c>
      <c r="BJ94" s="1273">
        <v>4</v>
      </c>
      <c r="BK94" s="1273">
        <v>9</v>
      </c>
      <c r="BL94" s="1273">
        <v>2</v>
      </c>
      <c r="BM94" s="1468">
        <v>1</v>
      </c>
    </row>
    <row r="95" spans="1:65">
      <c r="A95" s="1289">
        <v>226</v>
      </c>
      <c r="B95" s="1162" t="s">
        <v>652</v>
      </c>
      <c r="C95" s="1304">
        <v>1238</v>
      </c>
      <c r="D95" s="1273">
        <v>81</v>
      </c>
      <c r="E95" s="1273">
        <v>41</v>
      </c>
      <c r="F95" s="1273">
        <v>22</v>
      </c>
      <c r="G95" s="1273">
        <v>65</v>
      </c>
      <c r="H95" s="1273">
        <v>236</v>
      </c>
      <c r="I95" s="1273">
        <v>193</v>
      </c>
      <c r="J95" s="1273">
        <v>103</v>
      </c>
      <c r="K95" s="1273">
        <v>107</v>
      </c>
      <c r="L95" s="1273">
        <v>67</v>
      </c>
      <c r="M95" s="1273">
        <v>71</v>
      </c>
      <c r="N95" s="1273">
        <v>55</v>
      </c>
      <c r="O95" s="1273">
        <v>45</v>
      </c>
      <c r="P95" s="1273">
        <v>41</v>
      </c>
      <c r="Q95" s="1273">
        <v>36</v>
      </c>
      <c r="R95" s="1273">
        <v>24</v>
      </c>
      <c r="S95" s="1273">
        <v>12</v>
      </c>
      <c r="T95" s="1273">
        <v>14</v>
      </c>
      <c r="U95" s="1273">
        <v>11</v>
      </c>
      <c r="V95" s="1273">
        <v>14</v>
      </c>
      <c r="W95" s="1305">
        <v>0</v>
      </c>
      <c r="X95" s="1273">
        <v>606</v>
      </c>
      <c r="Y95" s="1273">
        <v>43</v>
      </c>
      <c r="Z95" s="1273">
        <v>22</v>
      </c>
      <c r="AA95" s="1273">
        <v>10</v>
      </c>
      <c r="AB95" s="1273">
        <v>28</v>
      </c>
      <c r="AC95" s="1273">
        <v>103</v>
      </c>
      <c r="AD95" s="1273">
        <v>96</v>
      </c>
      <c r="AE95" s="1273">
        <v>53</v>
      </c>
      <c r="AF95" s="1273">
        <v>54</v>
      </c>
      <c r="AG95" s="1273">
        <v>30</v>
      </c>
      <c r="AH95" s="1273">
        <v>29</v>
      </c>
      <c r="AI95" s="1273">
        <v>34</v>
      </c>
      <c r="AJ95" s="1273">
        <v>21</v>
      </c>
      <c r="AK95" s="1273">
        <v>25</v>
      </c>
      <c r="AL95" s="1273">
        <v>24</v>
      </c>
      <c r="AM95" s="1273">
        <v>16</v>
      </c>
      <c r="AN95" s="1273">
        <v>4</v>
      </c>
      <c r="AO95" s="1273">
        <v>5</v>
      </c>
      <c r="AP95" s="1273">
        <v>5</v>
      </c>
      <c r="AQ95" s="1273">
        <v>4</v>
      </c>
      <c r="AR95" s="1273">
        <v>0</v>
      </c>
      <c r="AS95" s="1304">
        <v>632</v>
      </c>
      <c r="AT95" s="1273">
        <v>38</v>
      </c>
      <c r="AU95" s="1273">
        <v>19</v>
      </c>
      <c r="AV95" s="1273">
        <v>12</v>
      </c>
      <c r="AW95" s="1273">
        <v>37</v>
      </c>
      <c r="AX95" s="1273">
        <v>133</v>
      </c>
      <c r="AY95" s="1273">
        <v>97</v>
      </c>
      <c r="AZ95" s="1273">
        <v>50</v>
      </c>
      <c r="BA95" s="1273">
        <v>53</v>
      </c>
      <c r="BB95" s="1273">
        <v>37</v>
      </c>
      <c r="BC95" s="1273">
        <v>42</v>
      </c>
      <c r="BD95" s="1273">
        <v>21</v>
      </c>
      <c r="BE95" s="1273">
        <v>24</v>
      </c>
      <c r="BF95" s="1273">
        <v>16</v>
      </c>
      <c r="BG95" s="1273">
        <v>12</v>
      </c>
      <c r="BH95" s="1273">
        <v>8</v>
      </c>
      <c r="BI95" s="1273">
        <v>8</v>
      </c>
      <c r="BJ95" s="1273">
        <v>9</v>
      </c>
      <c r="BK95" s="1273">
        <v>6</v>
      </c>
      <c r="BL95" s="1273">
        <v>10</v>
      </c>
      <c r="BM95" s="1468">
        <v>0</v>
      </c>
    </row>
    <row r="96" spans="1:65">
      <c r="A96" s="1289">
        <v>227</v>
      </c>
      <c r="B96" s="1162" t="s">
        <v>653</v>
      </c>
      <c r="C96" s="1304">
        <v>621</v>
      </c>
      <c r="D96" s="1273">
        <v>49</v>
      </c>
      <c r="E96" s="1273">
        <v>17</v>
      </c>
      <c r="F96" s="1273">
        <v>13</v>
      </c>
      <c r="G96" s="1273">
        <v>25</v>
      </c>
      <c r="H96" s="1273">
        <v>107</v>
      </c>
      <c r="I96" s="1273">
        <v>131</v>
      </c>
      <c r="J96" s="1273">
        <v>59</v>
      </c>
      <c r="K96" s="1273">
        <v>49</v>
      </c>
      <c r="L96" s="1273">
        <v>27</v>
      </c>
      <c r="M96" s="1273">
        <v>21</v>
      </c>
      <c r="N96" s="1273">
        <v>22</v>
      </c>
      <c r="O96" s="1273">
        <v>14</v>
      </c>
      <c r="P96" s="1273">
        <v>17</v>
      </c>
      <c r="Q96" s="1273">
        <v>18</v>
      </c>
      <c r="R96" s="1273">
        <v>12</v>
      </c>
      <c r="S96" s="1273">
        <v>8</v>
      </c>
      <c r="T96" s="1273">
        <v>13</v>
      </c>
      <c r="U96" s="1273">
        <v>11</v>
      </c>
      <c r="V96" s="1273">
        <v>8</v>
      </c>
      <c r="W96" s="1305">
        <v>0</v>
      </c>
      <c r="X96" s="1273">
        <v>314</v>
      </c>
      <c r="Y96" s="1273">
        <v>23</v>
      </c>
      <c r="Z96" s="1273">
        <v>12</v>
      </c>
      <c r="AA96" s="1273">
        <v>7</v>
      </c>
      <c r="AB96" s="1273">
        <v>18</v>
      </c>
      <c r="AC96" s="1273">
        <v>56</v>
      </c>
      <c r="AD96" s="1273">
        <v>65</v>
      </c>
      <c r="AE96" s="1273">
        <v>30</v>
      </c>
      <c r="AF96" s="1273">
        <v>22</v>
      </c>
      <c r="AG96" s="1273">
        <v>12</v>
      </c>
      <c r="AH96" s="1273">
        <v>13</v>
      </c>
      <c r="AI96" s="1273">
        <v>9</v>
      </c>
      <c r="AJ96" s="1273">
        <v>9</v>
      </c>
      <c r="AK96" s="1273">
        <v>8</v>
      </c>
      <c r="AL96" s="1273">
        <v>11</v>
      </c>
      <c r="AM96" s="1273">
        <v>8</v>
      </c>
      <c r="AN96" s="1273">
        <v>2</v>
      </c>
      <c r="AO96" s="1273">
        <v>6</v>
      </c>
      <c r="AP96" s="1273">
        <v>2</v>
      </c>
      <c r="AQ96" s="1273">
        <v>1</v>
      </c>
      <c r="AR96" s="1273">
        <v>0</v>
      </c>
      <c r="AS96" s="1304">
        <v>307</v>
      </c>
      <c r="AT96" s="1273">
        <v>26</v>
      </c>
      <c r="AU96" s="1273">
        <v>5</v>
      </c>
      <c r="AV96" s="1273">
        <v>6</v>
      </c>
      <c r="AW96" s="1273">
        <v>7</v>
      </c>
      <c r="AX96" s="1273">
        <v>51</v>
      </c>
      <c r="AY96" s="1273">
        <v>66</v>
      </c>
      <c r="AZ96" s="1273">
        <v>29</v>
      </c>
      <c r="BA96" s="1273">
        <v>27</v>
      </c>
      <c r="BB96" s="1273">
        <v>15</v>
      </c>
      <c r="BC96" s="1273">
        <v>8</v>
      </c>
      <c r="BD96" s="1273">
        <v>13</v>
      </c>
      <c r="BE96" s="1273">
        <v>5</v>
      </c>
      <c r="BF96" s="1273">
        <v>9</v>
      </c>
      <c r="BG96" s="1273">
        <v>7</v>
      </c>
      <c r="BH96" s="1273">
        <v>4</v>
      </c>
      <c r="BI96" s="1273">
        <v>6</v>
      </c>
      <c r="BJ96" s="1273">
        <v>7</v>
      </c>
      <c r="BK96" s="1273">
        <v>9</v>
      </c>
      <c r="BL96" s="1273">
        <v>7</v>
      </c>
      <c r="BM96" s="1468">
        <v>0</v>
      </c>
    </row>
    <row r="97" spans="1:65">
      <c r="A97" s="1289">
        <v>228</v>
      </c>
      <c r="B97" s="1162" t="s">
        <v>654</v>
      </c>
      <c r="C97" s="1304">
        <v>1824</v>
      </c>
      <c r="D97" s="1273">
        <v>110</v>
      </c>
      <c r="E97" s="1273">
        <v>51</v>
      </c>
      <c r="F97" s="1273">
        <v>27</v>
      </c>
      <c r="G97" s="1273">
        <v>105</v>
      </c>
      <c r="H97" s="1273">
        <v>291</v>
      </c>
      <c r="I97" s="1273">
        <v>356</v>
      </c>
      <c r="J97" s="1273">
        <v>285</v>
      </c>
      <c r="K97" s="1273">
        <v>167</v>
      </c>
      <c r="L97" s="1273">
        <v>97</v>
      </c>
      <c r="M97" s="1273">
        <v>100</v>
      </c>
      <c r="N97" s="1273">
        <v>89</v>
      </c>
      <c r="O97" s="1273">
        <v>49</v>
      </c>
      <c r="P97" s="1273">
        <v>36</v>
      </c>
      <c r="Q97" s="1273">
        <v>21</v>
      </c>
      <c r="R97" s="1273">
        <v>20</v>
      </c>
      <c r="S97" s="1273">
        <v>5</v>
      </c>
      <c r="T97" s="1273">
        <v>4</v>
      </c>
      <c r="U97" s="1273">
        <v>9</v>
      </c>
      <c r="V97" s="1273">
        <v>2</v>
      </c>
      <c r="W97" s="1305">
        <v>0</v>
      </c>
      <c r="X97" s="1273">
        <v>1042</v>
      </c>
      <c r="Y97" s="1273">
        <v>59</v>
      </c>
      <c r="Z97" s="1273">
        <v>26</v>
      </c>
      <c r="AA97" s="1273">
        <v>8</v>
      </c>
      <c r="AB97" s="1273">
        <v>45</v>
      </c>
      <c r="AC97" s="1273">
        <v>162</v>
      </c>
      <c r="AD97" s="1273">
        <v>195</v>
      </c>
      <c r="AE97" s="1273">
        <v>168</v>
      </c>
      <c r="AF97" s="1273">
        <v>102</v>
      </c>
      <c r="AG97" s="1273">
        <v>65</v>
      </c>
      <c r="AH97" s="1273">
        <v>59</v>
      </c>
      <c r="AI97" s="1273">
        <v>62</v>
      </c>
      <c r="AJ97" s="1273">
        <v>32</v>
      </c>
      <c r="AK97" s="1273">
        <v>22</v>
      </c>
      <c r="AL97" s="1273">
        <v>16</v>
      </c>
      <c r="AM97" s="1273">
        <v>13</v>
      </c>
      <c r="AN97" s="1273">
        <v>3</v>
      </c>
      <c r="AO97" s="1273">
        <v>1</v>
      </c>
      <c r="AP97" s="1273">
        <v>4</v>
      </c>
      <c r="AQ97" s="1273">
        <v>0</v>
      </c>
      <c r="AR97" s="1273">
        <v>0</v>
      </c>
      <c r="AS97" s="1304">
        <v>782</v>
      </c>
      <c r="AT97" s="1273">
        <v>51</v>
      </c>
      <c r="AU97" s="1273">
        <v>25</v>
      </c>
      <c r="AV97" s="1273">
        <v>19</v>
      </c>
      <c r="AW97" s="1273">
        <v>60</v>
      </c>
      <c r="AX97" s="1273">
        <v>129</v>
      </c>
      <c r="AY97" s="1273">
        <v>161</v>
      </c>
      <c r="AZ97" s="1273">
        <v>117</v>
      </c>
      <c r="BA97" s="1273">
        <v>65</v>
      </c>
      <c r="BB97" s="1273">
        <v>32</v>
      </c>
      <c r="BC97" s="1273">
        <v>41</v>
      </c>
      <c r="BD97" s="1273">
        <v>27</v>
      </c>
      <c r="BE97" s="1273">
        <v>17</v>
      </c>
      <c r="BF97" s="1273">
        <v>14</v>
      </c>
      <c r="BG97" s="1273">
        <v>5</v>
      </c>
      <c r="BH97" s="1273">
        <v>7</v>
      </c>
      <c r="BI97" s="1273">
        <v>2</v>
      </c>
      <c r="BJ97" s="1273">
        <v>3</v>
      </c>
      <c r="BK97" s="1273">
        <v>5</v>
      </c>
      <c r="BL97" s="1273">
        <v>2</v>
      </c>
      <c r="BM97" s="1468">
        <v>0</v>
      </c>
    </row>
    <row r="98" spans="1:65">
      <c r="A98" s="1289">
        <v>229</v>
      </c>
      <c r="B98" s="1162" t="s">
        <v>655</v>
      </c>
      <c r="C98" s="1304">
        <v>1744</v>
      </c>
      <c r="D98" s="1273">
        <v>167</v>
      </c>
      <c r="E98" s="1273">
        <v>46</v>
      </c>
      <c r="F98" s="1273">
        <v>37</v>
      </c>
      <c r="G98" s="1273">
        <v>75</v>
      </c>
      <c r="H98" s="1273">
        <v>302</v>
      </c>
      <c r="I98" s="1273">
        <v>297</v>
      </c>
      <c r="J98" s="1273">
        <v>225</v>
      </c>
      <c r="K98" s="1273">
        <v>158</v>
      </c>
      <c r="L98" s="1273">
        <v>92</v>
      </c>
      <c r="M98" s="1273">
        <v>85</v>
      </c>
      <c r="N98" s="1273">
        <v>63</v>
      </c>
      <c r="O98" s="1273">
        <v>52</v>
      </c>
      <c r="P98" s="1273">
        <v>36</v>
      </c>
      <c r="Q98" s="1273">
        <v>20</v>
      </c>
      <c r="R98" s="1273">
        <v>29</v>
      </c>
      <c r="S98" s="1273">
        <v>24</v>
      </c>
      <c r="T98" s="1273">
        <v>12</v>
      </c>
      <c r="U98" s="1273">
        <v>15</v>
      </c>
      <c r="V98" s="1273">
        <v>9</v>
      </c>
      <c r="W98" s="1305">
        <v>1</v>
      </c>
      <c r="X98" s="1273">
        <v>857</v>
      </c>
      <c r="Y98" s="1273">
        <v>75</v>
      </c>
      <c r="Z98" s="1273">
        <v>27</v>
      </c>
      <c r="AA98" s="1273">
        <v>12</v>
      </c>
      <c r="AB98" s="1273">
        <v>39</v>
      </c>
      <c r="AC98" s="1273">
        <v>132</v>
      </c>
      <c r="AD98" s="1273">
        <v>139</v>
      </c>
      <c r="AE98" s="1273">
        <v>118</v>
      </c>
      <c r="AF98" s="1273">
        <v>86</v>
      </c>
      <c r="AG98" s="1273">
        <v>54</v>
      </c>
      <c r="AH98" s="1273">
        <v>45</v>
      </c>
      <c r="AI98" s="1273">
        <v>37</v>
      </c>
      <c r="AJ98" s="1273">
        <v>28</v>
      </c>
      <c r="AK98" s="1273">
        <v>18</v>
      </c>
      <c r="AL98" s="1273">
        <v>11</v>
      </c>
      <c r="AM98" s="1273">
        <v>18</v>
      </c>
      <c r="AN98" s="1273">
        <v>12</v>
      </c>
      <c r="AO98" s="1273">
        <v>3</v>
      </c>
      <c r="AP98" s="1273">
        <v>2</v>
      </c>
      <c r="AQ98" s="1273">
        <v>1</v>
      </c>
      <c r="AR98" s="1273">
        <v>1</v>
      </c>
      <c r="AS98" s="1304">
        <v>887</v>
      </c>
      <c r="AT98" s="1273">
        <v>92</v>
      </c>
      <c r="AU98" s="1273">
        <v>19</v>
      </c>
      <c r="AV98" s="1273">
        <v>25</v>
      </c>
      <c r="AW98" s="1273">
        <v>36</v>
      </c>
      <c r="AX98" s="1273">
        <v>170</v>
      </c>
      <c r="AY98" s="1273">
        <v>158</v>
      </c>
      <c r="AZ98" s="1273">
        <v>107</v>
      </c>
      <c r="BA98" s="1273">
        <v>72</v>
      </c>
      <c r="BB98" s="1273">
        <v>38</v>
      </c>
      <c r="BC98" s="1273">
        <v>40</v>
      </c>
      <c r="BD98" s="1273">
        <v>26</v>
      </c>
      <c r="BE98" s="1273">
        <v>24</v>
      </c>
      <c r="BF98" s="1273">
        <v>18</v>
      </c>
      <c r="BG98" s="1273">
        <v>9</v>
      </c>
      <c r="BH98" s="1273">
        <v>11</v>
      </c>
      <c r="BI98" s="1273">
        <v>12</v>
      </c>
      <c r="BJ98" s="1273">
        <v>9</v>
      </c>
      <c r="BK98" s="1273">
        <v>13</v>
      </c>
      <c r="BL98" s="1273">
        <v>8</v>
      </c>
      <c r="BM98" s="1468">
        <v>0</v>
      </c>
    </row>
    <row r="99" spans="1:65">
      <c r="A99" s="1289">
        <v>301</v>
      </c>
      <c r="B99" s="1162" t="s">
        <v>23</v>
      </c>
      <c r="C99" s="1304">
        <v>615</v>
      </c>
      <c r="D99" s="1273">
        <v>59</v>
      </c>
      <c r="E99" s="1273">
        <v>23</v>
      </c>
      <c r="F99" s="1273">
        <v>15</v>
      </c>
      <c r="G99" s="1273">
        <v>11</v>
      </c>
      <c r="H99" s="1273">
        <v>56</v>
      </c>
      <c r="I99" s="1273">
        <v>78</v>
      </c>
      <c r="J99" s="1273">
        <v>69</v>
      </c>
      <c r="K99" s="1273">
        <v>51</v>
      </c>
      <c r="L99" s="1273">
        <v>33</v>
      </c>
      <c r="M99" s="1273">
        <v>33</v>
      </c>
      <c r="N99" s="1273">
        <v>37</v>
      </c>
      <c r="O99" s="1273">
        <v>23</v>
      </c>
      <c r="P99" s="1273">
        <v>24</v>
      </c>
      <c r="Q99" s="1273">
        <v>20</v>
      </c>
      <c r="R99" s="1273">
        <v>16</v>
      </c>
      <c r="S99" s="1273">
        <v>12</v>
      </c>
      <c r="T99" s="1273">
        <v>14</v>
      </c>
      <c r="U99" s="1273">
        <v>22</v>
      </c>
      <c r="V99" s="1273">
        <v>19</v>
      </c>
      <c r="W99" s="1305">
        <v>0</v>
      </c>
      <c r="X99" s="1273">
        <v>303</v>
      </c>
      <c r="Y99" s="1273">
        <v>28</v>
      </c>
      <c r="Z99" s="1273">
        <v>17</v>
      </c>
      <c r="AA99" s="1273">
        <v>7</v>
      </c>
      <c r="AB99" s="1273">
        <v>8</v>
      </c>
      <c r="AC99" s="1273">
        <v>28</v>
      </c>
      <c r="AD99" s="1273">
        <v>40</v>
      </c>
      <c r="AE99" s="1273">
        <v>31</v>
      </c>
      <c r="AF99" s="1273">
        <v>24</v>
      </c>
      <c r="AG99" s="1273">
        <v>17</v>
      </c>
      <c r="AH99" s="1273">
        <v>21</v>
      </c>
      <c r="AI99" s="1273">
        <v>21</v>
      </c>
      <c r="AJ99" s="1273">
        <v>18</v>
      </c>
      <c r="AK99" s="1273">
        <v>11</v>
      </c>
      <c r="AL99" s="1273">
        <v>8</v>
      </c>
      <c r="AM99" s="1273">
        <v>7</v>
      </c>
      <c r="AN99" s="1273">
        <v>5</v>
      </c>
      <c r="AO99" s="1273">
        <v>3</v>
      </c>
      <c r="AP99" s="1273">
        <v>5</v>
      </c>
      <c r="AQ99" s="1273">
        <v>4</v>
      </c>
      <c r="AR99" s="1273">
        <v>0</v>
      </c>
      <c r="AS99" s="1304">
        <v>312</v>
      </c>
      <c r="AT99" s="1273">
        <v>31</v>
      </c>
      <c r="AU99" s="1273">
        <v>6</v>
      </c>
      <c r="AV99" s="1273">
        <v>8</v>
      </c>
      <c r="AW99" s="1273">
        <v>3</v>
      </c>
      <c r="AX99" s="1273">
        <v>28</v>
      </c>
      <c r="AY99" s="1273">
        <v>38</v>
      </c>
      <c r="AZ99" s="1273">
        <v>38</v>
      </c>
      <c r="BA99" s="1273">
        <v>27</v>
      </c>
      <c r="BB99" s="1273">
        <v>16</v>
      </c>
      <c r="BC99" s="1273">
        <v>12</v>
      </c>
      <c r="BD99" s="1273">
        <v>16</v>
      </c>
      <c r="BE99" s="1273">
        <v>5</v>
      </c>
      <c r="BF99" s="1273">
        <v>13</v>
      </c>
      <c r="BG99" s="1273">
        <v>12</v>
      </c>
      <c r="BH99" s="1273">
        <v>9</v>
      </c>
      <c r="BI99" s="1273">
        <v>7</v>
      </c>
      <c r="BJ99" s="1273">
        <v>11</v>
      </c>
      <c r="BK99" s="1273">
        <v>17</v>
      </c>
      <c r="BL99" s="1273">
        <v>15</v>
      </c>
      <c r="BM99" s="1468">
        <v>0</v>
      </c>
    </row>
    <row r="100" spans="1:65">
      <c r="A100" s="1289">
        <v>365</v>
      </c>
      <c r="B100" s="1162" t="s">
        <v>656</v>
      </c>
      <c r="C100" s="1304">
        <v>360</v>
      </c>
      <c r="D100" s="1273">
        <v>31</v>
      </c>
      <c r="E100" s="1273">
        <v>16</v>
      </c>
      <c r="F100" s="1273">
        <v>8</v>
      </c>
      <c r="G100" s="1273">
        <v>23</v>
      </c>
      <c r="H100" s="1273">
        <v>54</v>
      </c>
      <c r="I100" s="1273">
        <v>60</v>
      </c>
      <c r="J100" s="1273">
        <v>35</v>
      </c>
      <c r="K100" s="1273">
        <v>31</v>
      </c>
      <c r="L100" s="1273">
        <v>11</v>
      </c>
      <c r="M100" s="1273">
        <v>25</v>
      </c>
      <c r="N100" s="1273">
        <v>14</v>
      </c>
      <c r="O100" s="1273">
        <v>12</v>
      </c>
      <c r="P100" s="1273">
        <v>12</v>
      </c>
      <c r="Q100" s="1273">
        <v>8</v>
      </c>
      <c r="R100" s="1273">
        <v>3</v>
      </c>
      <c r="S100" s="1273">
        <v>6</v>
      </c>
      <c r="T100" s="1273">
        <v>3</v>
      </c>
      <c r="U100" s="1273">
        <v>4</v>
      </c>
      <c r="V100" s="1273">
        <v>4</v>
      </c>
      <c r="W100" s="1305">
        <v>0</v>
      </c>
      <c r="X100" s="1273">
        <v>183</v>
      </c>
      <c r="Y100" s="1273">
        <v>12</v>
      </c>
      <c r="Z100" s="1273">
        <v>8</v>
      </c>
      <c r="AA100" s="1273">
        <v>4</v>
      </c>
      <c r="AB100" s="1273">
        <v>16</v>
      </c>
      <c r="AC100" s="1273">
        <v>32</v>
      </c>
      <c r="AD100" s="1273">
        <v>23</v>
      </c>
      <c r="AE100" s="1273">
        <v>20</v>
      </c>
      <c r="AF100" s="1273">
        <v>17</v>
      </c>
      <c r="AG100" s="1273">
        <v>8</v>
      </c>
      <c r="AH100" s="1273">
        <v>11</v>
      </c>
      <c r="AI100" s="1273">
        <v>7</v>
      </c>
      <c r="AJ100" s="1273">
        <v>7</v>
      </c>
      <c r="AK100" s="1273">
        <v>5</v>
      </c>
      <c r="AL100" s="1273">
        <v>5</v>
      </c>
      <c r="AM100" s="1273">
        <v>2</v>
      </c>
      <c r="AN100" s="1273">
        <v>3</v>
      </c>
      <c r="AO100" s="1273">
        <v>1</v>
      </c>
      <c r="AP100" s="1273">
        <v>1</v>
      </c>
      <c r="AQ100" s="1273">
        <v>1</v>
      </c>
      <c r="AR100" s="1273">
        <v>0</v>
      </c>
      <c r="AS100" s="1304">
        <v>177</v>
      </c>
      <c r="AT100" s="1273">
        <v>19</v>
      </c>
      <c r="AU100" s="1273">
        <v>8</v>
      </c>
      <c r="AV100" s="1273">
        <v>4</v>
      </c>
      <c r="AW100" s="1273">
        <v>7</v>
      </c>
      <c r="AX100" s="1273">
        <v>22</v>
      </c>
      <c r="AY100" s="1273">
        <v>37</v>
      </c>
      <c r="AZ100" s="1273">
        <v>15</v>
      </c>
      <c r="BA100" s="1273">
        <v>14</v>
      </c>
      <c r="BB100" s="1273">
        <v>3</v>
      </c>
      <c r="BC100" s="1273">
        <v>14</v>
      </c>
      <c r="BD100" s="1273">
        <v>7</v>
      </c>
      <c r="BE100" s="1273">
        <v>5</v>
      </c>
      <c r="BF100" s="1273">
        <v>7</v>
      </c>
      <c r="BG100" s="1273">
        <v>3</v>
      </c>
      <c r="BH100" s="1273">
        <v>1</v>
      </c>
      <c r="BI100" s="1273">
        <v>3</v>
      </c>
      <c r="BJ100" s="1273">
        <v>2</v>
      </c>
      <c r="BK100" s="1273">
        <v>3</v>
      </c>
      <c r="BL100" s="1273">
        <v>3</v>
      </c>
      <c r="BM100" s="1468">
        <v>0</v>
      </c>
    </row>
    <row r="101" spans="1:65">
      <c r="A101" s="1289">
        <v>381</v>
      </c>
      <c r="B101" s="1162" t="s">
        <v>27</v>
      </c>
      <c r="C101" s="1304">
        <v>894</v>
      </c>
      <c r="D101" s="1273">
        <v>69</v>
      </c>
      <c r="E101" s="1273">
        <v>20</v>
      </c>
      <c r="F101" s="1273">
        <v>12</v>
      </c>
      <c r="G101" s="1273">
        <v>34</v>
      </c>
      <c r="H101" s="1273">
        <v>123</v>
      </c>
      <c r="I101" s="1273">
        <v>167</v>
      </c>
      <c r="J101" s="1273">
        <v>132</v>
      </c>
      <c r="K101" s="1273">
        <v>68</v>
      </c>
      <c r="L101" s="1273">
        <v>57</v>
      </c>
      <c r="M101" s="1273">
        <v>51</v>
      </c>
      <c r="N101" s="1273">
        <v>26</v>
      </c>
      <c r="O101" s="1273">
        <v>35</v>
      </c>
      <c r="P101" s="1273">
        <v>30</v>
      </c>
      <c r="Q101" s="1273">
        <v>13</v>
      </c>
      <c r="R101" s="1273">
        <v>13</v>
      </c>
      <c r="S101" s="1273">
        <v>14</v>
      </c>
      <c r="T101" s="1273">
        <v>10</v>
      </c>
      <c r="U101" s="1273">
        <v>6</v>
      </c>
      <c r="V101" s="1273">
        <v>14</v>
      </c>
      <c r="W101" s="1305">
        <v>0</v>
      </c>
      <c r="X101" s="1273">
        <v>471</v>
      </c>
      <c r="Y101" s="1273">
        <v>37</v>
      </c>
      <c r="Z101" s="1273">
        <v>11</v>
      </c>
      <c r="AA101" s="1273">
        <v>3</v>
      </c>
      <c r="AB101" s="1273">
        <v>16</v>
      </c>
      <c r="AC101" s="1273">
        <v>60</v>
      </c>
      <c r="AD101" s="1273">
        <v>89</v>
      </c>
      <c r="AE101" s="1273">
        <v>73</v>
      </c>
      <c r="AF101" s="1273">
        <v>32</v>
      </c>
      <c r="AG101" s="1273">
        <v>40</v>
      </c>
      <c r="AH101" s="1273">
        <v>29</v>
      </c>
      <c r="AI101" s="1273">
        <v>13</v>
      </c>
      <c r="AJ101" s="1273">
        <v>16</v>
      </c>
      <c r="AK101" s="1273">
        <v>16</v>
      </c>
      <c r="AL101" s="1273">
        <v>7</v>
      </c>
      <c r="AM101" s="1273">
        <v>9</v>
      </c>
      <c r="AN101" s="1273">
        <v>8</v>
      </c>
      <c r="AO101" s="1273">
        <v>5</v>
      </c>
      <c r="AP101" s="1273">
        <v>4</v>
      </c>
      <c r="AQ101" s="1273">
        <v>3</v>
      </c>
      <c r="AR101" s="1273">
        <v>0</v>
      </c>
      <c r="AS101" s="1304">
        <v>423</v>
      </c>
      <c r="AT101" s="1273">
        <v>32</v>
      </c>
      <c r="AU101" s="1273">
        <v>9</v>
      </c>
      <c r="AV101" s="1273">
        <v>9</v>
      </c>
      <c r="AW101" s="1273">
        <v>18</v>
      </c>
      <c r="AX101" s="1273">
        <v>63</v>
      </c>
      <c r="AY101" s="1273">
        <v>78</v>
      </c>
      <c r="AZ101" s="1273">
        <v>59</v>
      </c>
      <c r="BA101" s="1273">
        <v>36</v>
      </c>
      <c r="BB101" s="1273">
        <v>17</v>
      </c>
      <c r="BC101" s="1273">
        <v>22</v>
      </c>
      <c r="BD101" s="1273">
        <v>13</v>
      </c>
      <c r="BE101" s="1273">
        <v>19</v>
      </c>
      <c r="BF101" s="1273">
        <v>14</v>
      </c>
      <c r="BG101" s="1273">
        <v>6</v>
      </c>
      <c r="BH101" s="1273">
        <v>4</v>
      </c>
      <c r="BI101" s="1273">
        <v>6</v>
      </c>
      <c r="BJ101" s="1273">
        <v>5</v>
      </c>
      <c r="BK101" s="1273">
        <v>2</v>
      </c>
      <c r="BL101" s="1273">
        <v>11</v>
      </c>
      <c r="BM101" s="1468">
        <v>0</v>
      </c>
    </row>
    <row r="102" spans="1:65">
      <c r="A102" s="1289">
        <v>382</v>
      </c>
      <c r="B102" s="1162" t="s">
        <v>28</v>
      </c>
      <c r="C102" s="1304">
        <v>1417</v>
      </c>
      <c r="D102" s="1273">
        <v>144</v>
      </c>
      <c r="E102" s="1273">
        <v>55</v>
      </c>
      <c r="F102" s="1273">
        <v>22</v>
      </c>
      <c r="G102" s="1273">
        <v>59</v>
      </c>
      <c r="H102" s="1273">
        <v>198</v>
      </c>
      <c r="I102" s="1273">
        <v>282</v>
      </c>
      <c r="J102" s="1273">
        <v>204</v>
      </c>
      <c r="K102" s="1273">
        <v>123</v>
      </c>
      <c r="L102" s="1273">
        <v>103</v>
      </c>
      <c r="M102" s="1273">
        <v>61</v>
      </c>
      <c r="N102" s="1273">
        <v>41</v>
      </c>
      <c r="O102" s="1273">
        <v>26</v>
      </c>
      <c r="P102" s="1273">
        <v>25</v>
      </c>
      <c r="Q102" s="1273">
        <v>15</v>
      </c>
      <c r="R102" s="1273">
        <v>17</v>
      </c>
      <c r="S102" s="1273">
        <v>8</v>
      </c>
      <c r="T102" s="1273">
        <v>12</v>
      </c>
      <c r="U102" s="1273">
        <v>13</v>
      </c>
      <c r="V102" s="1273">
        <v>9</v>
      </c>
      <c r="W102" s="1305">
        <v>7</v>
      </c>
      <c r="X102" s="1273">
        <v>752</v>
      </c>
      <c r="Y102" s="1273">
        <v>75</v>
      </c>
      <c r="Z102" s="1273">
        <v>28</v>
      </c>
      <c r="AA102" s="1273">
        <v>12</v>
      </c>
      <c r="AB102" s="1273">
        <v>46</v>
      </c>
      <c r="AC102" s="1273">
        <v>102</v>
      </c>
      <c r="AD102" s="1273">
        <v>140</v>
      </c>
      <c r="AE102" s="1273">
        <v>108</v>
      </c>
      <c r="AF102" s="1273">
        <v>66</v>
      </c>
      <c r="AG102" s="1273">
        <v>58</v>
      </c>
      <c r="AH102" s="1273">
        <v>40</v>
      </c>
      <c r="AI102" s="1273">
        <v>21</v>
      </c>
      <c r="AJ102" s="1273">
        <v>12</v>
      </c>
      <c r="AK102" s="1273">
        <v>14</v>
      </c>
      <c r="AL102" s="1273">
        <v>7</v>
      </c>
      <c r="AM102" s="1273">
        <v>10</v>
      </c>
      <c r="AN102" s="1273">
        <v>3</v>
      </c>
      <c r="AO102" s="1273">
        <v>4</v>
      </c>
      <c r="AP102" s="1273">
        <v>2</v>
      </c>
      <c r="AQ102" s="1273">
        <v>4</v>
      </c>
      <c r="AR102" s="1273">
        <v>2</v>
      </c>
      <c r="AS102" s="1304">
        <v>665</v>
      </c>
      <c r="AT102" s="1273">
        <v>69</v>
      </c>
      <c r="AU102" s="1273">
        <v>27</v>
      </c>
      <c r="AV102" s="1273">
        <v>10</v>
      </c>
      <c r="AW102" s="1273">
        <v>13</v>
      </c>
      <c r="AX102" s="1273">
        <v>96</v>
      </c>
      <c r="AY102" s="1273">
        <v>142</v>
      </c>
      <c r="AZ102" s="1273">
        <v>96</v>
      </c>
      <c r="BA102" s="1273">
        <v>57</v>
      </c>
      <c r="BB102" s="1273">
        <v>45</v>
      </c>
      <c r="BC102" s="1273">
        <v>21</v>
      </c>
      <c r="BD102" s="1273">
        <v>20</v>
      </c>
      <c r="BE102" s="1273">
        <v>14</v>
      </c>
      <c r="BF102" s="1273">
        <v>11</v>
      </c>
      <c r="BG102" s="1273">
        <v>8</v>
      </c>
      <c r="BH102" s="1273">
        <v>7</v>
      </c>
      <c r="BI102" s="1273">
        <v>5</v>
      </c>
      <c r="BJ102" s="1273">
        <v>8</v>
      </c>
      <c r="BK102" s="1273">
        <v>11</v>
      </c>
      <c r="BL102" s="1273">
        <v>5</v>
      </c>
      <c r="BM102" s="1468">
        <v>5</v>
      </c>
    </row>
    <row r="103" spans="1:65">
      <c r="A103" s="1289">
        <v>442</v>
      </c>
      <c r="B103" s="1162" t="s">
        <v>38</v>
      </c>
      <c r="C103" s="1304">
        <v>242</v>
      </c>
      <c r="D103" s="1273">
        <v>19</v>
      </c>
      <c r="E103" s="1273">
        <v>3</v>
      </c>
      <c r="F103" s="1273">
        <v>7</v>
      </c>
      <c r="G103" s="1273">
        <v>11</v>
      </c>
      <c r="H103" s="1273">
        <v>39</v>
      </c>
      <c r="I103" s="1273">
        <v>33</v>
      </c>
      <c r="J103" s="1273">
        <v>35</v>
      </c>
      <c r="K103" s="1273">
        <v>24</v>
      </c>
      <c r="L103" s="1273">
        <v>11</v>
      </c>
      <c r="M103" s="1273">
        <v>14</v>
      </c>
      <c r="N103" s="1273">
        <v>8</v>
      </c>
      <c r="O103" s="1273">
        <v>14</v>
      </c>
      <c r="P103" s="1273">
        <v>11</v>
      </c>
      <c r="Q103" s="1273">
        <v>7</v>
      </c>
      <c r="R103" s="1273">
        <v>1</v>
      </c>
      <c r="S103" s="1273">
        <v>0</v>
      </c>
      <c r="T103" s="1273">
        <v>1</v>
      </c>
      <c r="U103" s="1273">
        <v>3</v>
      </c>
      <c r="V103" s="1273">
        <v>1</v>
      </c>
      <c r="W103" s="1305">
        <v>1</v>
      </c>
      <c r="X103" s="1273">
        <v>122</v>
      </c>
      <c r="Y103" s="1273">
        <v>10</v>
      </c>
      <c r="Z103" s="1273">
        <v>0</v>
      </c>
      <c r="AA103" s="1273">
        <v>6</v>
      </c>
      <c r="AB103" s="1273">
        <v>5</v>
      </c>
      <c r="AC103" s="1273">
        <v>20</v>
      </c>
      <c r="AD103" s="1273">
        <v>15</v>
      </c>
      <c r="AE103" s="1273">
        <v>17</v>
      </c>
      <c r="AF103" s="1273">
        <v>10</v>
      </c>
      <c r="AG103" s="1273">
        <v>5</v>
      </c>
      <c r="AH103" s="1273">
        <v>7</v>
      </c>
      <c r="AI103" s="1273">
        <v>5</v>
      </c>
      <c r="AJ103" s="1273">
        <v>8</v>
      </c>
      <c r="AK103" s="1273">
        <v>9</v>
      </c>
      <c r="AL103" s="1273">
        <v>4</v>
      </c>
      <c r="AM103" s="1273">
        <v>0</v>
      </c>
      <c r="AN103" s="1273">
        <v>0</v>
      </c>
      <c r="AO103" s="1273">
        <v>0</v>
      </c>
      <c r="AP103" s="1273">
        <v>1</v>
      </c>
      <c r="AQ103" s="1273">
        <v>0</v>
      </c>
      <c r="AR103" s="1273">
        <v>0</v>
      </c>
      <c r="AS103" s="1304">
        <v>120</v>
      </c>
      <c r="AT103" s="1273">
        <v>9</v>
      </c>
      <c r="AU103" s="1273">
        <v>3</v>
      </c>
      <c r="AV103" s="1273">
        <v>1</v>
      </c>
      <c r="AW103" s="1273">
        <v>6</v>
      </c>
      <c r="AX103" s="1273">
        <v>19</v>
      </c>
      <c r="AY103" s="1273">
        <v>18</v>
      </c>
      <c r="AZ103" s="1273">
        <v>18</v>
      </c>
      <c r="BA103" s="1273">
        <v>14</v>
      </c>
      <c r="BB103" s="1273">
        <v>6</v>
      </c>
      <c r="BC103" s="1273">
        <v>7</v>
      </c>
      <c r="BD103" s="1273">
        <v>3</v>
      </c>
      <c r="BE103" s="1273">
        <v>6</v>
      </c>
      <c r="BF103" s="1273">
        <v>2</v>
      </c>
      <c r="BG103" s="1273">
        <v>3</v>
      </c>
      <c r="BH103" s="1273">
        <v>1</v>
      </c>
      <c r="BI103" s="1273">
        <v>0</v>
      </c>
      <c r="BJ103" s="1273">
        <v>1</v>
      </c>
      <c r="BK103" s="1273">
        <v>2</v>
      </c>
      <c r="BL103" s="1273">
        <v>1</v>
      </c>
      <c r="BM103" s="1468">
        <v>1</v>
      </c>
    </row>
    <row r="104" spans="1:65">
      <c r="A104" s="1289">
        <v>443</v>
      </c>
      <c r="B104" s="1162" t="s">
        <v>39</v>
      </c>
      <c r="C104" s="1304">
        <v>591</v>
      </c>
      <c r="D104" s="1273">
        <v>46</v>
      </c>
      <c r="E104" s="1273">
        <v>19</v>
      </c>
      <c r="F104" s="1273">
        <v>4</v>
      </c>
      <c r="G104" s="1273">
        <v>43</v>
      </c>
      <c r="H104" s="1273">
        <v>101</v>
      </c>
      <c r="I104" s="1273">
        <v>116</v>
      </c>
      <c r="J104" s="1273">
        <v>68</v>
      </c>
      <c r="K104" s="1273">
        <v>54</v>
      </c>
      <c r="L104" s="1273">
        <v>30</v>
      </c>
      <c r="M104" s="1273">
        <v>27</v>
      </c>
      <c r="N104" s="1273">
        <v>25</v>
      </c>
      <c r="O104" s="1273">
        <v>13</v>
      </c>
      <c r="P104" s="1273">
        <v>9</v>
      </c>
      <c r="Q104" s="1273">
        <v>7</v>
      </c>
      <c r="R104" s="1273">
        <v>8</v>
      </c>
      <c r="S104" s="1273">
        <v>8</v>
      </c>
      <c r="T104" s="1273">
        <v>4</v>
      </c>
      <c r="U104" s="1273">
        <v>6</v>
      </c>
      <c r="V104" s="1273">
        <v>3</v>
      </c>
      <c r="W104" s="1305">
        <v>0</v>
      </c>
      <c r="X104" s="1273">
        <v>301</v>
      </c>
      <c r="Y104" s="1273">
        <v>22</v>
      </c>
      <c r="Z104" s="1273">
        <v>9</v>
      </c>
      <c r="AA104" s="1273">
        <v>3</v>
      </c>
      <c r="AB104" s="1273">
        <v>28</v>
      </c>
      <c r="AC104" s="1273">
        <v>46</v>
      </c>
      <c r="AD104" s="1273">
        <v>59</v>
      </c>
      <c r="AE104" s="1273">
        <v>36</v>
      </c>
      <c r="AF104" s="1273">
        <v>24</v>
      </c>
      <c r="AG104" s="1273">
        <v>16</v>
      </c>
      <c r="AH104" s="1273">
        <v>13</v>
      </c>
      <c r="AI104" s="1273">
        <v>11</v>
      </c>
      <c r="AJ104" s="1273">
        <v>8</v>
      </c>
      <c r="AK104" s="1273">
        <v>7</v>
      </c>
      <c r="AL104" s="1273">
        <v>6</v>
      </c>
      <c r="AM104" s="1273">
        <v>5</v>
      </c>
      <c r="AN104" s="1273">
        <v>4</v>
      </c>
      <c r="AO104" s="1273">
        <v>2</v>
      </c>
      <c r="AP104" s="1273">
        <v>2</v>
      </c>
      <c r="AQ104" s="1273">
        <v>0</v>
      </c>
      <c r="AR104" s="1273">
        <v>0</v>
      </c>
      <c r="AS104" s="1304">
        <v>290</v>
      </c>
      <c r="AT104" s="1273">
        <v>24</v>
      </c>
      <c r="AU104" s="1273">
        <v>10</v>
      </c>
      <c r="AV104" s="1273">
        <v>1</v>
      </c>
      <c r="AW104" s="1273">
        <v>15</v>
      </c>
      <c r="AX104" s="1273">
        <v>55</v>
      </c>
      <c r="AY104" s="1273">
        <v>57</v>
      </c>
      <c r="AZ104" s="1273">
        <v>32</v>
      </c>
      <c r="BA104" s="1273">
        <v>30</v>
      </c>
      <c r="BB104" s="1273">
        <v>14</v>
      </c>
      <c r="BC104" s="1273">
        <v>14</v>
      </c>
      <c r="BD104" s="1273">
        <v>14</v>
      </c>
      <c r="BE104" s="1273">
        <v>5</v>
      </c>
      <c r="BF104" s="1273">
        <v>2</v>
      </c>
      <c r="BG104" s="1273">
        <v>1</v>
      </c>
      <c r="BH104" s="1273">
        <v>3</v>
      </c>
      <c r="BI104" s="1273">
        <v>4</v>
      </c>
      <c r="BJ104" s="1273">
        <v>2</v>
      </c>
      <c r="BK104" s="1273">
        <v>4</v>
      </c>
      <c r="BL104" s="1273">
        <v>3</v>
      </c>
      <c r="BM104" s="1468">
        <v>0</v>
      </c>
    </row>
    <row r="105" spans="1:65">
      <c r="A105" s="1289">
        <v>446</v>
      </c>
      <c r="B105" s="1162" t="s">
        <v>657</v>
      </c>
      <c r="C105" s="1304">
        <v>211</v>
      </c>
      <c r="D105" s="1273">
        <v>29</v>
      </c>
      <c r="E105" s="1273">
        <v>4</v>
      </c>
      <c r="F105" s="1273">
        <v>5</v>
      </c>
      <c r="G105" s="1273">
        <v>5</v>
      </c>
      <c r="H105" s="1273">
        <v>26</v>
      </c>
      <c r="I105" s="1273">
        <v>41</v>
      </c>
      <c r="J105" s="1273">
        <v>30</v>
      </c>
      <c r="K105" s="1273">
        <v>16</v>
      </c>
      <c r="L105" s="1273">
        <v>10</v>
      </c>
      <c r="M105" s="1273">
        <v>7</v>
      </c>
      <c r="N105" s="1273">
        <v>7</v>
      </c>
      <c r="O105" s="1273">
        <v>8</v>
      </c>
      <c r="P105" s="1273">
        <v>4</v>
      </c>
      <c r="Q105" s="1273">
        <v>2</v>
      </c>
      <c r="R105" s="1273">
        <v>2</v>
      </c>
      <c r="S105" s="1273">
        <v>2</v>
      </c>
      <c r="T105" s="1273">
        <v>5</v>
      </c>
      <c r="U105" s="1273">
        <v>1</v>
      </c>
      <c r="V105" s="1273">
        <v>7</v>
      </c>
      <c r="W105" s="1305">
        <v>0</v>
      </c>
      <c r="X105" s="1273">
        <v>105</v>
      </c>
      <c r="Y105" s="1273">
        <v>18</v>
      </c>
      <c r="Z105" s="1273">
        <v>2</v>
      </c>
      <c r="AA105" s="1273">
        <v>4</v>
      </c>
      <c r="AB105" s="1273">
        <v>1</v>
      </c>
      <c r="AC105" s="1273">
        <v>12</v>
      </c>
      <c r="AD105" s="1273">
        <v>18</v>
      </c>
      <c r="AE105" s="1273">
        <v>17</v>
      </c>
      <c r="AF105" s="1273">
        <v>9</v>
      </c>
      <c r="AG105" s="1273">
        <v>5</v>
      </c>
      <c r="AH105" s="1273">
        <v>1</v>
      </c>
      <c r="AI105" s="1273">
        <v>5</v>
      </c>
      <c r="AJ105" s="1273">
        <v>3</v>
      </c>
      <c r="AK105" s="1273">
        <v>3</v>
      </c>
      <c r="AL105" s="1273">
        <v>1</v>
      </c>
      <c r="AM105" s="1273">
        <v>2</v>
      </c>
      <c r="AN105" s="1273">
        <v>0</v>
      </c>
      <c r="AO105" s="1273">
        <v>3</v>
      </c>
      <c r="AP105" s="1273">
        <v>0</v>
      </c>
      <c r="AQ105" s="1273">
        <v>1</v>
      </c>
      <c r="AR105" s="1273">
        <v>0</v>
      </c>
      <c r="AS105" s="1304">
        <v>106</v>
      </c>
      <c r="AT105" s="1273">
        <v>11</v>
      </c>
      <c r="AU105" s="1273">
        <v>2</v>
      </c>
      <c r="AV105" s="1273">
        <v>1</v>
      </c>
      <c r="AW105" s="1273">
        <v>4</v>
      </c>
      <c r="AX105" s="1273">
        <v>14</v>
      </c>
      <c r="AY105" s="1273">
        <v>23</v>
      </c>
      <c r="AZ105" s="1273">
        <v>13</v>
      </c>
      <c r="BA105" s="1273">
        <v>7</v>
      </c>
      <c r="BB105" s="1273">
        <v>5</v>
      </c>
      <c r="BC105" s="1273">
        <v>6</v>
      </c>
      <c r="BD105" s="1273">
        <v>2</v>
      </c>
      <c r="BE105" s="1273">
        <v>5</v>
      </c>
      <c r="BF105" s="1273">
        <v>1</v>
      </c>
      <c r="BG105" s="1273">
        <v>1</v>
      </c>
      <c r="BH105" s="1273">
        <v>0</v>
      </c>
      <c r="BI105" s="1273">
        <v>2</v>
      </c>
      <c r="BJ105" s="1273">
        <v>2</v>
      </c>
      <c r="BK105" s="1273">
        <v>1</v>
      </c>
      <c r="BL105" s="1273">
        <v>6</v>
      </c>
      <c r="BM105" s="1468">
        <v>0</v>
      </c>
    </row>
    <row r="106" spans="1:65">
      <c r="A106" s="1289">
        <v>464</v>
      </c>
      <c r="B106" s="1162" t="s">
        <v>46</v>
      </c>
      <c r="C106" s="1304">
        <v>973</v>
      </c>
      <c r="D106" s="1273">
        <v>101</v>
      </c>
      <c r="E106" s="1273">
        <v>32</v>
      </c>
      <c r="F106" s="1273">
        <v>11</v>
      </c>
      <c r="G106" s="1273">
        <v>30</v>
      </c>
      <c r="H106" s="1273">
        <v>175</v>
      </c>
      <c r="I106" s="1273">
        <v>184</v>
      </c>
      <c r="J106" s="1273">
        <v>130</v>
      </c>
      <c r="K106" s="1273">
        <v>79</v>
      </c>
      <c r="L106" s="1273">
        <v>56</v>
      </c>
      <c r="M106" s="1273">
        <v>58</v>
      </c>
      <c r="N106" s="1273">
        <v>28</v>
      </c>
      <c r="O106" s="1273">
        <v>24</v>
      </c>
      <c r="P106" s="1273">
        <v>23</v>
      </c>
      <c r="Q106" s="1273">
        <v>10</v>
      </c>
      <c r="R106" s="1273">
        <v>5</v>
      </c>
      <c r="S106" s="1273">
        <v>5</v>
      </c>
      <c r="T106" s="1273">
        <v>5</v>
      </c>
      <c r="U106" s="1273">
        <v>8</v>
      </c>
      <c r="V106" s="1273">
        <v>9</v>
      </c>
      <c r="W106" s="1305">
        <v>0</v>
      </c>
      <c r="X106" s="1273">
        <v>511</v>
      </c>
      <c r="Y106" s="1273">
        <v>62</v>
      </c>
      <c r="Z106" s="1273">
        <v>18</v>
      </c>
      <c r="AA106" s="1273">
        <v>3</v>
      </c>
      <c r="AB106" s="1273">
        <v>14</v>
      </c>
      <c r="AC106" s="1273">
        <v>90</v>
      </c>
      <c r="AD106" s="1273">
        <v>91</v>
      </c>
      <c r="AE106" s="1273">
        <v>73</v>
      </c>
      <c r="AF106" s="1273">
        <v>40</v>
      </c>
      <c r="AG106" s="1273">
        <v>33</v>
      </c>
      <c r="AH106" s="1273">
        <v>32</v>
      </c>
      <c r="AI106" s="1273">
        <v>15</v>
      </c>
      <c r="AJ106" s="1273">
        <v>13</v>
      </c>
      <c r="AK106" s="1273">
        <v>8</v>
      </c>
      <c r="AL106" s="1273">
        <v>7</v>
      </c>
      <c r="AM106" s="1273">
        <v>3</v>
      </c>
      <c r="AN106" s="1273">
        <v>3</v>
      </c>
      <c r="AO106" s="1273">
        <v>2</v>
      </c>
      <c r="AP106" s="1273">
        <v>3</v>
      </c>
      <c r="AQ106" s="1273">
        <v>1</v>
      </c>
      <c r="AR106" s="1273">
        <v>0</v>
      </c>
      <c r="AS106" s="1304">
        <v>462</v>
      </c>
      <c r="AT106" s="1273">
        <v>39</v>
      </c>
      <c r="AU106" s="1273">
        <v>14</v>
      </c>
      <c r="AV106" s="1273">
        <v>8</v>
      </c>
      <c r="AW106" s="1273">
        <v>16</v>
      </c>
      <c r="AX106" s="1273">
        <v>85</v>
      </c>
      <c r="AY106" s="1273">
        <v>93</v>
      </c>
      <c r="AZ106" s="1273">
        <v>57</v>
      </c>
      <c r="BA106" s="1273">
        <v>39</v>
      </c>
      <c r="BB106" s="1273">
        <v>23</v>
      </c>
      <c r="BC106" s="1273">
        <v>26</v>
      </c>
      <c r="BD106" s="1273">
        <v>13</v>
      </c>
      <c r="BE106" s="1273">
        <v>11</v>
      </c>
      <c r="BF106" s="1273">
        <v>15</v>
      </c>
      <c r="BG106" s="1273">
        <v>3</v>
      </c>
      <c r="BH106" s="1273">
        <v>2</v>
      </c>
      <c r="BI106" s="1273">
        <v>2</v>
      </c>
      <c r="BJ106" s="1273">
        <v>3</v>
      </c>
      <c r="BK106" s="1273">
        <v>5</v>
      </c>
      <c r="BL106" s="1273">
        <v>8</v>
      </c>
      <c r="BM106" s="1468">
        <v>0</v>
      </c>
    </row>
    <row r="107" spans="1:65">
      <c r="A107" s="1289">
        <v>481</v>
      </c>
      <c r="B107" s="1162" t="s">
        <v>47</v>
      </c>
      <c r="C107" s="1304">
        <v>308</v>
      </c>
      <c r="D107" s="1273">
        <v>15</v>
      </c>
      <c r="E107" s="1273">
        <v>10</v>
      </c>
      <c r="F107" s="1273">
        <v>10</v>
      </c>
      <c r="G107" s="1273">
        <v>9</v>
      </c>
      <c r="H107" s="1273">
        <v>56</v>
      </c>
      <c r="I107" s="1273">
        <v>48</v>
      </c>
      <c r="J107" s="1273">
        <v>32</v>
      </c>
      <c r="K107" s="1273">
        <v>18</v>
      </c>
      <c r="L107" s="1273">
        <v>16</v>
      </c>
      <c r="M107" s="1273">
        <v>15</v>
      </c>
      <c r="N107" s="1273">
        <v>19</v>
      </c>
      <c r="O107" s="1273">
        <v>6</v>
      </c>
      <c r="P107" s="1273">
        <v>22</v>
      </c>
      <c r="Q107" s="1273">
        <v>10</v>
      </c>
      <c r="R107" s="1273">
        <v>9</v>
      </c>
      <c r="S107" s="1273">
        <v>2</v>
      </c>
      <c r="T107" s="1273">
        <v>2</v>
      </c>
      <c r="U107" s="1273">
        <v>4</v>
      </c>
      <c r="V107" s="1273">
        <v>5</v>
      </c>
      <c r="W107" s="1305">
        <v>0</v>
      </c>
      <c r="X107" s="1273">
        <v>182</v>
      </c>
      <c r="Y107" s="1273">
        <v>9</v>
      </c>
      <c r="Z107" s="1273">
        <v>6</v>
      </c>
      <c r="AA107" s="1273">
        <v>4</v>
      </c>
      <c r="AB107" s="1273">
        <v>8</v>
      </c>
      <c r="AC107" s="1273">
        <v>34</v>
      </c>
      <c r="AD107" s="1273">
        <v>31</v>
      </c>
      <c r="AE107" s="1273">
        <v>21</v>
      </c>
      <c r="AF107" s="1273">
        <v>8</v>
      </c>
      <c r="AG107" s="1273">
        <v>9</v>
      </c>
      <c r="AH107" s="1273">
        <v>10</v>
      </c>
      <c r="AI107" s="1273">
        <v>13</v>
      </c>
      <c r="AJ107" s="1273">
        <v>3</v>
      </c>
      <c r="AK107" s="1273">
        <v>8</v>
      </c>
      <c r="AL107" s="1273">
        <v>8</v>
      </c>
      <c r="AM107" s="1273">
        <v>4</v>
      </c>
      <c r="AN107" s="1273">
        <v>1</v>
      </c>
      <c r="AO107" s="1273">
        <v>0</v>
      </c>
      <c r="AP107" s="1273">
        <v>2</v>
      </c>
      <c r="AQ107" s="1273">
        <v>3</v>
      </c>
      <c r="AR107" s="1273">
        <v>0</v>
      </c>
      <c r="AS107" s="1304">
        <v>126</v>
      </c>
      <c r="AT107" s="1273">
        <v>6</v>
      </c>
      <c r="AU107" s="1273">
        <v>4</v>
      </c>
      <c r="AV107" s="1273">
        <v>6</v>
      </c>
      <c r="AW107" s="1273">
        <v>1</v>
      </c>
      <c r="AX107" s="1273">
        <v>22</v>
      </c>
      <c r="AY107" s="1273">
        <v>17</v>
      </c>
      <c r="AZ107" s="1273">
        <v>11</v>
      </c>
      <c r="BA107" s="1273">
        <v>10</v>
      </c>
      <c r="BB107" s="1273">
        <v>7</v>
      </c>
      <c r="BC107" s="1273">
        <v>5</v>
      </c>
      <c r="BD107" s="1273">
        <v>6</v>
      </c>
      <c r="BE107" s="1273">
        <v>3</v>
      </c>
      <c r="BF107" s="1273">
        <v>14</v>
      </c>
      <c r="BG107" s="1273">
        <v>2</v>
      </c>
      <c r="BH107" s="1273">
        <v>5</v>
      </c>
      <c r="BI107" s="1273">
        <v>1</v>
      </c>
      <c r="BJ107" s="1273">
        <v>2</v>
      </c>
      <c r="BK107" s="1273">
        <v>2</v>
      </c>
      <c r="BL107" s="1273">
        <v>2</v>
      </c>
      <c r="BM107" s="1468">
        <v>0</v>
      </c>
    </row>
    <row r="108" spans="1:65">
      <c r="A108" s="1289">
        <v>501</v>
      </c>
      <c r="B108" s="1162" t="s">
        <v>82</v>
      </c>
      <c r="C108" s="1304">
        <v>249</v>
      </c>
      <c r="D108" s="1273">
        <v>15</v>
      </c>
      <c r="E108" s="1273">
        <v>7</v>
      </c>
      <c r="F108" s="1273">
        <v>3</v>
      </c>
      <c r="G108" s="1273">
        <v>10</v>
      </c>
      <c r="H108" s="1273">
        <v>38</v>
      </c>
      <c r="I108" s="1273">
        <v>38</v>
      </c>
      <c r="J108" s="1273">
        <v>25</v>
      </c>
      <c r="K108" s="1273">
        <v>20</v>
      </c>
      <c r="L108" s="1273">
        <v>20</v>
      </c>
      <c r="M108" s="1273">
        <v>11</v>
      </c>
      <c r="N108" s="1273">
        <v>9</v>
      </c>
      <c r="O108" s="1273">
        <v>7</v>
      </c>
      <c r="P108" s="1273">
        <v>11</v>
      </c>
      <c r="Q108" s="1273">
        <v>8</v>
      </c>
      <c r="R108" s="1273">
        <v>11</v>
      </c>
      <c r="S108" s="1273">
        <v>5</v>
      </c>
      <c r="T108" s="1273">
        <v>4</v>
      </c>
      <c r="U108" s="1273">
        <v>1</v>
      </c>
      <c r="V108" s="1273">
        <v>6</v>
      </c>
      <c r="W108" s="1305">
        <v>2</v>
      </c>
      <c r="X108" s="1273">
        <v>124</v>
      </c>
      <c r="Y108" s="1273">
        <v>7</v>
      </c>
      <c r="Z108" s="1273">
        <v>4</v>
      </c>
      <c r="AA108" s="1273">
        <v>1</v>
      </c>
      <c r="AB108" s="1273">
        <v>5</v>
      </c>
      <c r="AC108" s="1273">
        <v>20</v>
      </c>
      <c r="AD108" s="1273">
        <v>13</v>
      </c>
      <c r="AE108" s="1273">
        <v>12</v>
      </c>
      <c r="AF108" s="1273">
        <v>13</v>
      </c>
      <c r="AG108" s="1273">
        <v>8</v>
      </c>
      <c r="AH108" s="1273">
        <v>6</v>
      </c>
      <c r="AI108" s="1273">
        <v>5</v>
      </c>
      <c r="AJ108" s="1273">
        <v>5</v>
      </c>
      <c r="AK108" s="1273">
        <v>7</v>
      </c>
      <c r="AL108" s="1273">
        <v>4</v>
      </c>
      <c r="AM108" s="1273">
        <v>9</v>
      </c>
      <c r="AN108" s="1273">
        <v>2</v>
      </c>
      <c r="AO108" s="1273">
        <v>1</v>
      </c>
      <c r="AP108" s="1273">
        <v>0</v>
      </c>
      <c r="AQ108" s="1273">
        <v>2</v>
      </c>
      <c r="AR108" s="1273">
        <v>1</v>
      </c>
      <c r="AS108" s="1304">
        <v>125</v>
      </c>
      <c r="AT108" s="1273">
        <v>8</v>
      </c>
      <c r="AU108" s="1273">
        <v>3</v>
      </c>
      <c r="AV108" s="1273">
        <v>2</v>
      </c>
      <c r="AW108" s="1273">
        <v>5</v>
      </c>
      <c r="AX108" s="1273">
        <v>18</v>
      </c>
      <c r="AY108" s="1273">
        <v>25</v>
      </c>
      <c r="AZ108" s="1273">
        <v>13</v>
      </c>
      <c r="BA108" s="1273">
        <v>7</v>
      </c>
      <c r="BB108" s="1273">
        <v>12</v>
      </c>
      <c r="BC108" s="1273">
        <v>5</v>
      </c>
      <c r="BD108" s="1273">
        <v>4</v>
      </c>
      <c r="BE108" s="1273">
        <v>2</v>
      </c>
      <c r="BF108" s="1273">
        <v>4</v>
      </c>
      <c r="BG108" s="1273">
        <v>4</v>
      </c>
      <c r="BH108" s="1273">
        <v>2</v>
      </c>
      <c r="BI108" s="1273">
        <v>3</v>
      </c>
      <c r="BJ108" s="1273">
        <v>3</v>
      </c>
      <c r="BK108" s="1273">
        <v>1</v>
      </c>
      <c r="BL108" s="1273">
        <v>4</v>
      </c>
      <c r="BM108" s="1468">
        <v>1</v>
      </c>
    </row>
    <row r="109" spans="1:65">
      <c r="A109" s="1289">
        <v>585</v>
      </c>
      <c r="B109" s="1162" t="s">
        <v>658</v>
      </c>
      <c r="C109" s="1304">
        <v>280</v>
      </c>
      <c r="D109" s="1273">
        <v>22</v>
      </c>
      <c r="E109" s="1273">
        <v>10</v>
      </c>
      <c r="F109" s="1273">
        <v>5</v>
      </c>
      <c r="G109" s="1273">
        <v>17</v>
      </c>
      <c r="H109" s="1273">
        <v>50</v>
      </c>
      <c r="I109" s="1273">
        <v>58</v>
      </c>
      <c r="J109" s="1273">
        <v>31</v>
      </c>
      <c r="K109" s="1273">
        <v>20</v>
      </c>
      <c r="L109" s="1273">
        <v>14</v>
      </c>
      <c r="M109" s="1273">
        <v>15</v>
      </c>
      <c r="N109" s="1273">
        <v>13</v>
      </c>
      <c r="O109" s="1273">
        <v>7</v>
      </c>
      <c r="P109" s="1273">
        <v>7</v>
      </c>
      <c r="Q109" s="1273">
        <v>5</v>
      </c>
      <c r="R109" s="1273">
        <v>0</v>
      </c>
      <c r="S109" s="1273">
        <v>2</v>
      </c>
      <c r="T109" s="1273">
        <v>0</v>
      </c>
      <c r="U109" s="1273">
        <v>2</v>
      </c>
      <c r="V109" s="1273">
        <v>2</v>
      </c>
      <c r="W109" s="1305">
        <v>0</v>
      </c>
      <c r="X109" s="1273">
        <v>148</v>
      </c>
      <c r="Y109" s="1273">
        <v>6</v>
      </c>
      <c r="Z109" s="1273">
        <v>5</v>
      </c>
      <c r="AA109" s="1273">
        <v>4</v>
      </c>
      <c r="AB109" s="1273">
        <v>8</v>
      </c>
      <c r="AC109" s="1273">
        <v>26</v>
      </c>
      <c r="AD109" s="1273">
        <v>29</v>
      </c>
      <c r="AE109" s="1273">
        <v>17</v>
      </c>
      <c r="AF109" s="1273">
        <v>10</v>
      </c>
      <c r="AG109" s="1273">
        <v>12</v>
      </c>
      <c r="AH109" s="1273">
        <v>9</v>
      </c>
      <c r="AI109" s="1273">
        <v>8</v>
      </c>
      <c r="AJ109" s="1273">
        <v>5</v>
      </c>
      <c r="AK109" s="1273">
        <v>3</v>
      </c>
      <c r="AL109" s="1273">
        <v>3</v>
      </c>
      <c r="AM109" s="1273">
        <v>0</v>
      </c>
      <c r="AN109" s="1273">
        <v>2</v>
      </c>
      <c r="AO109" s="1273">
        <v>0</v>
      </c>
      <c r="AP109" s="1273">
        <v>1</v>
      </c>
      <c r="AQ109" s="1273">
        <v>0</v>
      </c>
      <c r="AR109" s="1273">
        <v>0</v>
      </c>
      <c r="AS109" s="1304">
        <v>132</v>
      </c>
      <c r="AT109" s="1273">
        <v>16</v>
      </c>
      <c r="AU109" s="1273">
        <v>5</v>
      </c>
      <c r="AV109" s="1273">
        <v>1</v>
      </c>
      <c r="AW109" s="1273">
        <v>9</v>
      </c>
      <c r="AX109" s="1273">
        <v>24</v>
      </c>
      <c r="AY109" s="1273">
        <v>29</v>
      </c>
      <c r="AZ109" s="1273">
        <v>14</v>
      </c>
      <c r="BA109" s="1273">
        <v>10</v>
      </c>
      <c r="BB109" s="1273">
        <v>2</v>
      </c>
      <c r="BC109" s="1273">
        <v>6</v>
      </c>
      <c r="BD109" s="1273">
        <v>5</v>
      </c>
      <c r="BE109" s="1273">
        <v>2</v>
      </c>
      <c r="BF109" s="1273">
        <v>4</v>
      </c>
      <c r="BG109" s="1273">
        <v>2</v>
      </c>
      <c r="BH109" s="1273">
        <v>0</v>
      </c>
      <c r="BI109" s="1273">
        <v>0</v>
      </c>
      <c r="BJ109" s="1273">
        <v>0</v>
      </c>
      <c r="BK109" s="1273">
        <v>1</v>
      </c>
      <c r="BL109" s="1273">
        <v>2</v>
      </c>
      <c r="BM109" s="1468">
        <v>0</v>
      </c>
    </row>
    <row r="110" spans="1:65">
      <c r="A110" s="1291">
        <v>586</v>
      </c>
      <c r="B110" s="1184" t="s">
        <v>659</v>
      </c>
      <c r="C110" s="1306">
        <v>196</v>
      </c>
      <c r="D110" s="1307">
        <v>12</v>
      </c>
      <c r="E110" s="1307">
        <v>1</v>
      </c>
      <c r="F110" s="1307">
        <v>5</v>
      </c>
      <c r="G110" s="1307">
        <v>13</v>
      </c>
      <c r="H110" s="1307">
        <v>35</v>
      </c>
      <c r="I110" s="1307">
        <v>34</v>
      </c>
      <c r="J110" s="1307">
        <v>17</v>
      </c>
      <c r="K110" s="1307">
        <v>14</v>
      </c>
      <c r="L110" s="1307">
        <v>9</v>
      </c>
      <c r="M110" s="1307">
        <v>11</v>
      </c>
      <c r="N110" s="1307">
        <v>9</v>
      </c>
      <c r="O110" s="1307">
        <v>12</v>
      </c>
      <c r="P110" s="1307">
        <v>10</v>
      </c>
      <c r="Q110" s="1307">
        <v>6</v>
      </c>
      <c r="R110" s="1307">
        <v>4</v>
      </c>
      <c r="S110" s="1307">
        <v>1</v>
      </c>
      <c r="T110" s="1307">
        <v>3</v>
      </c>
      <c r="U110" s="1307">
        <v>0</v>
      </c>
      <c r="V110" s="1307">
        <v>0</v>
      </c>
      <c r="W110" s="1308">
        <v>1</v>
      </c>
      <c r="X110" s="1307">
        <v>117</v>
      </c>
      <c r="Y110" s="1307">
        <v>6</v>
      </c>
      <c r="Z110" s="1307">
        <v>1</v>
      </c>
      <c r="AA110" s="1307">
        <v>2</v>
      </c>
      <c r="AB110" s="1307">
        <v>8</v>
      </c>
      <c r="AC110" s="1307">
        <v>23</v>
      </c>
      <c r="AD110" s="1307">
        <v>18</v>
      </c>
      <c r="AE110" s="1307">
        <v>7</v>
      </c>
      <c r="AF110" s="1307">
        <v>8</v>
      </c>
      <c r="AG110" s="1307">
        <v>6</v>
      </c>
      <c r="AH110" s="1307">
        <v>7</v>
      </c>
      <c r="AI110" s="1307">
        <v>7</v>
      </c>
      <c r="AJ110" s="1307">
        <v>9</v>
      </c>
      <c r="AK110" s="1307">
        <v>5</v>
      </c>
      <c r="AL110" s="1307">
        <v>4</v>
      </c>
      <c r="AM110" s="1307">
        <v>3</v>
      </c>
      <c r="AN110" s="1307">
        <v>1</v>
      </c>
      <c r="AO110" s="1307">
        <v>2</v>
      </c>
      <c r="AP110" s="1307">
        <v>0</v>
      </c>
      <c r="AQ110" s="1307">
        <v>0</v>
      </c>
      <c r="AR110" s="1307">
        <v>0</v>
      </c>
      <c r="AS110" s="1306">
        <v>79</v>
      </c>
      <c r="AT110" s="1307">
        <v>6</v>
      </c>
      <c r="AU110" s="1307">
        <v>0</v>
      </c>
      <c r="AV110" s="1307">
        <v>3</v>
      </c>
      <c r="AW110" s="1307">
        <v>5</v>
      </c>
      <c r="AX110" s="1307">
        <v>12</v>
      </c>
      <c r="AY110" s="1307">
        <v>16</v>
      </c>
      <c r="AZ110" s="1307">
        <v>10</v>
      </c>
      <c r="BA110" s="1307">
        <v>6</v>
      </c>
      <c r="BB110" s="1307">
        <v>3</v>
      </c>
      <c r="BC110" s="1307">
        <v>4</v>
      </c>
      <c r="BD110" s="1307">
        <v>2</v>
      </c>
      <c r="BE110" s="1307">
        <v>3</v>
      </c>
      <c r="BF110" s="1307">
        <v>5</v>
      </c>
      <c r="BG110" s="1307">
        <v>2</v>
      </c>
      <c r="BH110" s="1307">
        <v>1</v>
      </c>
      <c r="BI110" s="1307">
        <v>0</v>
      </c>
      <c r="BJ110" s="1307">
        <v>1</v>
      </c>
      <c r="BK110" s="1307">
        <v>0</v>
      </c>
      <c r="BL110" s="1307">
        <v>0</v>
      </c>
      <c r="BM110" s="1460">
        <v>1</v>
      </c>
    </row>
    <row r="111" spans="1:65">
      <c r="A111" s="1160" t="s">
        <v>1739</v>
      </c>
      <c r="X111" s="1160">
        <v>118</v>
      </c>
      <c r="Y111" s="1160">
        <v>4</v>
      </c>
      <c r="Z111" s="1160">
        <v>5</v>
      </c>
      <c r="AA111" s="1160">
        <v>5</v>
      </c>
      <c r="AB111" s="1160">
        <v>5</v>
      </c>
      <c r="AC111" s="1160">
        <v>24</v>
      </c>
      <c r="AD111" s="1160">
        <v>19</v>
      </c>
      <c r="AE111" s="1160">
        <v>13</v>
      </c>
      <c r="AF111" s="1160">
        <v>10</v>
      </c>
      <c r="AG111" s="1160">
        <v>4</v>
      </c>
      <c r="AH111" s="1160">
        <v>5</v>
      </c>
      <c r="AI111" s="1160">
        <v>5</v>
      </c>
      <c r="AJ111" s="1160">
        <v>5</v>
      </c>
      <c r="AK111" s="1160">
        <v>6</v>
      </c>
      <c r="AL111" s="1160">
        <v>3</v>
      </c>
      <c r="AM111" s="1160">
        <v>2</v>
      </c>
      <c r="AN111" s="1160">
        <v>2</v>
      </c>
      <c r="AO111" s="1160">
        <v>1</v>
      </c>
      <c r="AP111" s="1160">
        <v>0</v>
      </c>
      <c r="AQ111" s="1160">
        <v>0</v>
      </c>
      <c r="AR111" s="1160">
        <v>0</v>
      </c>
      <c r="BB111" s="1160" t="s">
        <v>337</v>
      </c>
    </row>
    <row r="112" spans="1:65">
      <c r="C112" s="1273"/>
    </row>
    <row r="113" spans="1:65">
      <c r="A113" s="1272" t="s">
        <v>2812</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197511</v>
      </c>
      <c r="D116" s="1295">
        <v>11230</v>
      </c>
      <c r="E116" s="1295">
        <v>4688</v>
      </c>
      <c r="F116" s="1295">
        <v>2726</v>
      </c>
      <c r="G116" s="1295">
        <v>8630</v>
      </c>
      <c r="H116" s="1295">
        <v>39757</v>
      </c>
      <c r="I116" s="1295">
        <v>40178</v>
      </c>
      <c r="J116" s="1295">
        <v>25154</v>
      </c>
      <c r="K116" s="1295">
        <v>15370</v>
      </c>
      <c r="L116" s="1295">
        <v>10132</v>
      </c>
      <c r="M116" s="1295">
        <v>9065</v>
      </c>
      <c r="N116" s="1295">
        <v>7349</v>
      </c>
      <c r="O116" s="1295">
        <v>5439</v>
      </c>
      <c r="P116" s="1295">
        <v>3993</v>
      </c>
      <c r="Q116" s="1295">
        <v>3025</v>
      </c>
      <c r="R116" s="1295">
        <v>2976</v>
      </c>
      <c r="S116" s="1295">
        <v>2206</v>
      </c>
      <c r="T116" s="1295">
        <v>2156</v>
      </c>
      <c r="U116" s="1295">
        <v>2018</v>
      </c>
      <c r="V116" s="1295">
        <v>1419</v>
      </c>
      <c r="W116" s="1296"/>
      <c r="X116" s="1295">
        <v>102712</v>
      </c>
      <c r="Y116" s="1295">
        <v>5644</v>
      </c>
      <c r="Z116" s="1295">
        <v>2373</v>
      </c>
      <c r="AA116" s="1295">
        <v>1372</v>
      </c>
      <c r="AB116" s="1295">
        <v>5067</v>
      </c>
      <c r="AC116" s="1295">
        <v>20421</v>
      </c>
      <c r="AD116" s="1295">
        <v>20662</v>
      </c>
      <c r="AE116" s="1295">
        <v>13321</v>
      </c>
      <c r="AF116" s="1295">
        <v>8369</v>
      </c>
      <c r="AG116" s="1295">
        <v>5637</v>
      </c>
      <c r="AH116" s="1295">
        <v>5069</v>
      </c>
      <c r="AI116" s="1295">
        <v>4011</v>
      </c>
      <c r="AJ116" s="1295">
        <v>2977</v>
      </c>
      <c r="AK116" s="1295">
        <v>2199</v>
      </c>
      <c r="AL116" s="1295">
        <v>1634</v>
      </c>
      <c r="AM116" s="1295">
        <v>1426</v>
      </c>
      <c r="AN116" s="1295">
        <v>950</v>
      </c>
      <c r="AO116" s="1295">
        <v>705</v>
      </c>
      <c r="AP116" s="1295">
        <v>525</v>
      </c>
      <c r="AQ116" s="1295">
        <v>350</v>
      </c>
      <c r="AR116" s="2353"/>
      <c r="AS116" s="1295">
        <v>94799</v>
      </c>
      <c r="AT116" s="1295">
        <v>5586</v>
      </c>
      <c r="AU116" s="1295">
        <v>2315</v>
      </c>
      <c r="AV116" s="1295">
        <v>1354</v>
      </c>
      <c r="AW116" s="1295">
        <v>3563</v>
      </c>
      <c r="AX116" s="1295">
        <v>19336</v>
      </c>
      <c r="AY116" s="1295">
        <v>19516</v>
      </c>
      <c r="AZ116" s="1295">
        <v>11833</v>
      </c>
      <c r="BA116" s="1295">
        <v>7001</v>
      </c>
      <c r="BB116" s="1295">
        <v>4495</v>
      </c>
      <c r="BC116" s="1295">
        <v>3996</v>
      </c>
      <c r="BD116" s="1295">
        <v>3338</v>
      </c>
      <c r="BE116" s="1295">
        <v>2462</v>
      </c>
      <c r="BF116" s="1295">
        <v>1794</v>
      </c>
      <c r="BG116" s="1295">
        <v>1391</v>
      </c>
      <c r="BH116" s="1295">
        <v>1550</v>
      </c>
      <c r="BI116" s="1295">
        <v>1256</v>
      </c>
      <c r="BJ116" s="1295">
        <v>1451</v>
      </c>
      <c r="BK116" s="1295">
        <v>1493</v>
      </c>
      <c r="BL116" s="1295">
        <v>1069</v>
      </c>
      <c r="BM116" s="1462"/>
    </row>
    <row r="117" spans="1:65">
      <c r="A117" s="1286">
        <v>100</v>
      </c>
      <c r="B117" s="1297" t="s">
        <v>1738</v>
      </c>
      <c r="C117" s="1312">
        <v>68537</v>
      </c>
      <c r="D117" s="1312">
        <v>3720</v>
      </c>
      <c r="E117" s="1312">
        <v>1539</v>
      </c>
      <c r="F117" s="1312">
        <v>834</v>
      </c>
      <c r="G117" s="1312">
        <v>2557</v>
      </c>
      <c r="H117" s="1312">
        <v>13149</v>
      </c>
      <c r="I117" s="1312">
        <v>14093</v>
      </c>
      <c r="J117" s="1312">
        <v>8770</v>
      </c>
      <c r="K117" s="1312">
        <v>5440</v>
      </c>
      <c r="L117" s="1312">
        <v>3524</v>
      </c>
      <c r="M117" s="1312">
        <v>3184</v>
      </c>
      <c r="N117" s="1312">
        <v>2603</v>
      </c>
      <c r="O117" s="1312">
        <v>1975</v>
      </c>
      <c r="P117" s="1312">
        <v>1501</v>
      </c>
      <c r="Q117" s="1312">
        <v>1195</v>
      </c>
      <c r="R117" s="1312">
        <v>1191</v>
      </c>
      <c r="S117" s="1312">
        <v>904</v>
      </c>
      <c r="T117" s="1312">
        <v>913</v>
      </c>
      <c r="U117" s="1312">
        <v>811</v>
      </c>
      <c r="V117" s="1312">
        <v>634</v>
      </c>
      <c r="W117" s="1313"/>
      <c r="X117" s="1312">
        <v>34830</v>
      </c>
      <c r="Y117" s="1312">
        <v>1920</v>
      </c>
      <c r="Z117" s="1312">
        <v>769</v>
      </c>
      <c r="AA117" s="1312">
        <v>421</v>
      </c>
      <c r="AB117" s="1312">
        <v>1429</v>
      </c>
      <c r="AC117" s="1312">
        <v>6556</v>
      </c>
      <c r="AD117" s="1312">
        <v>7078</v>
      </c>
      <c r="AE117" s="1312">
        <v>4509</v>
      </c>
      <c r="AF117" s="1312">
        <v>2942</v>
      </c>
      <c r="AG117" s="1312">
        <v>1920</v>
      </c>
      <c r="AH117" s="1312">
        <v>1799</v>
      </c>
      <c r="AI117" s="1312">
        <v>1366</v>
      </c>
      <c r="AJ117" s="1312">
        <v>1049</v>
      </c>
      <c r="AK117" s="1312">
        <v>796</v>
      </c>
      <c r="AL117" s="1312">
        <v>655</v>
      </c>
      <c r="AM117" s="1312">
        <v>569</v>
      </c>
      <c r="AN117" s="1312">
        <v>391</v>
      </c>
      <c r="AO117" s="1312">
        <v>285</v>
      </c>
      <c r="AP117" s="1312">
        <v>216</v>
      </c>
      <c r="AQ117" s="1312">
        <v>160</v>
      </c>
      <c r="AR117" s="2354"/>
      <c r="AS117" s="1312">
        <v>33707</v>
      </c>
      <c r="AT117" s="1312">
        <v>1800</v>
      </c>
      <c r="AU117" s="1312">
        <v>770</v>
      </c>
      <c r="AV117" s="1312">
        <v>413</v>
      </c>
      <c r="AW117" s="1312">
        <v>1128</v>
      </c>
      <c r="AX117" s="1312">
        <v>6593</v>
      </c>
      <c r="AY117" s="1312">
        <v>7015</v>
      </c>
      <c r="AZ117" s="1312">
        <v>4261</v>
      </c>
      <c r="BA117" s="1312">
        <v>2498</v>
      </c>
      <c r="BB117" s="1312">
        <v>1604</v>
      </c>
      <c r="BC117" s="1312">
        <v>1385</v>
      </c>
      <c r="BD117" s="1312">
        <v>1237</v>
      </c>
      <c r="BE117" s="1312">
        <v>926</v>
      </c>
      <c r="BF117" s="1312">
        <v>705</v>
      </c>
      <c r="BG117" s="1312">
        <v>540</v>
      </c>
      <c r="BH117" s="1312">
        <v>622</v>
      </c>
      <c r="BI117" s="1312">
        <v>513</v>
      </c>
      <c r="BJ117" s="1312">
        <v>628</v>
      </c>
      <c r="BK117" s="1312">
        <v>595</v>
      </c>
      <c r="BL117" s="1312">
        <v>474</v>
      </c>
      <c r="BM117" s="1464"/>
    </row>
    <row r="118" spans="1:65">
      <c r="A118" s="1286">
        <v>101</v>
      </c>
      <c r="B118" s="1297" t="s">
        <v>69</v>
      </c>
      <c r="C118" s="1312">
        <v>10154</v>
      </c>
      <c r="D118" s="1312">
        <v>586</v>
      </c>
      <c r="E118" s="1312">
        <v>282</v>
      </c>
      <c r="F118" s="1312">
        <v>176</v>
      </c>
      <c r="G118" s="1312">
        <v>375</v>
      </c>
      <c r="H118" s="1312">
        <v>1930</v>
      </c>
      <c r="I118" s="1312">
        <v>1982</v>
      </c>
      <c r="J118" s="1312">
        <v>1211</v>
      </c>
      <c r="K118" s="1312">
        <v>816</v>
      </c>
      <c r="L118" s="1312">
        <v>549</v>
      </c>
      <c r="M118" s="1312">
        <v>505</v>
      </c>
      <c r="N118" s="1312">
        <v>459</v>
      </c>
      <c r="O118" s="1312">
        <v>345</v>
      </c>
      <c r="P118" s="1312">
        <v>211</v>
      </c>
      <c r="Q118" s="1312">
        <v>194</v>
      </c>
      <c r="R118" s="1312">
        <v>157</v>
      </c>
      <c r="S118" s="1312">
        <v>107</v>
      </c>
      <c r="T118" s="1312">
        <v>101</v>
      </c>
      <c r="U118" s="1312">
        <v>81</v>
      </c>
      <c r="V118" s="1312">
        <v>87</v>
      </c>
      <c r="W118" s="1313"/>
      <c r="X118" s="1312">
        <v>5190</v>
      </c>
      <c r="Y118" s="1312">
        <v>309</v>
      </c>
      <c r="Z118" s="1312">
        <v>140</v>
      </c>
      <c r="AA118" s="1312">
        <v>81</v>
      </c>
      <c r="AB118" s="1312">
        <v>210</v>
      </c>
      <c r="AC118" s="1312">
        <v>1035</v>
      </c>
      <c r="AD118" s="1312">
        <v>1048</v>
      </c>
      <c r="AE118" s="1312">
        <v>596</v>
      </c>
      <c r="AF118" s="1312">
        <v>407</v>
      </c>
      <c r="AG118" s="1312">
        <v>286</v>
      </c>
      <c r="AH118" s="1312">
        <v>254</v>
      </c>
      <c r="AI118" s="1312">
        <v>226</v>
      </c>
      <c r="AJ118" s="1312">
        <v>175</v>
      </c>
      <c r="AK118" s="1312">
        <v>119</v>
      </c>
      <c r="AL118" s="1312">
        <v>105</v>
      </c>
      <c r="AM118" s="1312">
        <v>72</v>
      </c>
      <c r="AN118" s="1312">
        <v>49</v>
      </c>
      <c r="AO118" s="1312">
        <v>35</v>
      </c>
      <c r="AP118" s="1312">
        <v>18</v>
      </c>
      <c r="AQ118" s="1312">
        <v>25</v>
      </c>
      <c r="AR118" s="2354"/>
      <c r="AS118" s="1312">
        <v>4964</v>
      </c>
      <c r="AT118" s="1312">
        <v>277</v>
      </c>
      <c r="AU118" s="1312">
        <v>142</v>
      </c>
      <c r="AV118" s="1312">
        <v>95</v>
      </c>
      <c r="AW118" s="1312">
        <v>165</v>
      </c>
      <c r="AX118" s="1312">
        <v>895</v>
      </c>
      <c r="AY118" s="1312">
        <v>934</v>
      </c>
      <c r="AZ118" s="1312">
        <v>615</v>
      </c>
      <c r="BA118" s="1312">
        <v>409</v>
      </c>
      <c r="BB118" s="1312">
        <v>263</v>
      </c>
      <c r="BC118" s="1312">
        <v>251</v>
      </c>
      <c r="BD118" s="1312">
        <v>233</v>
      </c>
      <c r="BE118" s="1312">
        <v>170</v>
      </c>
      <c r="BF118" s="1312">
        <v>92</v>
      </c>
      <c r="BG118" s="1312">
        <v>89</v>
      </c>
      <c r="BH118" s="1312">
        <v>85</v>
      </c>
      <c r="BI118" s="1312">
        <v>58</v>
      </c>
      <c r="BJ118" s="1312">
        <v>66</v>
      </c>
      <c r="BK118" s="1312">
        <v>63</v>
      </c>
      <c r="BL118" s="1312">
        <v>62</v>
      </c>
      <c r="BM118" s="1464"/>
    </row>
    <row r="119" spans="1:65">
      <c r="A119" s="1289">
        <v>102</v>
      </c>
      <c r="B119" s="1162" t="s">
        <v>70</v>
      </c>
      <c r="C119" s="1273">
        <v>6743</v>
      </c>
      <c r="D119" s="1273">
        <v>383</v>
      </c>
      <c r="E119" s="1273">
        <v>144</v>
      </c>
      <c r="F119" s="1273">
        <v>88</v>
      </c>
      <c r="G119" s="1273">
        <v>232</v>
      </c>
      <c r="H119" s="1273">
        <v>1236</v>
      </c>
      <c r="I119" s="1273">
        <v>1410</v>
      </c>
      <c r="J119" s="1273">
        <v>865</v>
      </c>
      <c r="K119" s="1273">
        <v>559</v>
      </c>
      <c r="L119" s="1273">
        <v>352</v>
      </c>
      <c r="M119" s="1273">
        <v>298</v>
      </c>
      <c r="N119" s="1273">
        <v>279</v>
      </c>
      <c r="O119" s="1273">
        <v>191</v>
      </c>
      <c r="P119" s="1273">
        <v>141</v>
      </c>
      <c r="Q119" s="1273">
        <v>118</v>
      </c>
      <c r="R119" s="1273">
        <v>93</v>
      </c>
      <c r="S119" s="1273">
        <v>95</v>
      </c>
      <c r="T119" s="1273">
        <v>98</v>
      </c>
      <c r="U119" s="1273">
        <v>80</v>
      </c>
      <c r="V119" s="1273">
        <v>81</v>
      </c>
      <c r="W119" s="1305"/>
      <c r="X119" s="1273">
        <v>3330</v>
      </c>
      <c r="Y119" s="1273">
        <v>189</v>
      </c>
      <c r="Z119" s="1273">
        <v>70</v>
      </c>
      <c r="AA119" s="1273">
        <v>36</v>
      </c>
      <c r="AB119" s="1273">
        <v>135</v>
      </c>
      <c r="AC119" s="1273">
        <v>619</v>
      </c>
      <c r="AD119" s="1273">
        <v>677</v>
      </c>
      <c r="AE119" s="1273">
        <v>436</v>
      </c>
      <c r="AF119" s="1273">
        <v>292</v>
      </c>
      <c r="AG119" s="1273">
        <v>177</v>
      </c>
      <c r="AH119" s="1273">
        <v>167</v>
      </c>
      <c r="AI119" s="1273">
        <v>145</v>
      </c>
      <c r="AJ119" s="1273">
        <v>100</v>
      </c>
      <c r="AK119" s="1273">
        <v>67</v>
      </c>
      <c r="AL119" s="1273">
        <v>68</v>
      </c>
      <c r="AM119" s="1273">
        <v>47</v>
      </c>
      <c r="AN119" s="1273">
        <v>39</v>
      </c>
      <c r="AO119" s="1273">
        <v>29</v>
      </c>
      <c r="AP119" s="1273">
        <v>23</v>
      </c>
      <c r="AQ119" s="1273">
        <v>14</v>
      </c>
      <c r="AR119" s="2355"/>
      <c r="AS119" s="1273">
        <v>3413</v>
      </c>
      <c r="AT119" s="1273">
        <v>194</v>
      </c>
      <c r="AU119" s="1273">
        <v>74</v>
      </c>
      <c r="AV119" s="1273">
        <v>52</v>
      </c>
      <c r="AW119" s="1273">
        <v>97</v>
      </c>
      <c r="AX119" s="1273">
        <v>617</v>
      </c>
      <c r="AY119" s="1273">
        <v>733</v>
      </c>
      <c r="AZ119" s="1273">
        <v>429</v>
      </c>
      <c r="BA119" s="1273">
        <v>267</v>
      </c>
      <c r="BB119" s="1273">
        <v>175</v>
      </c>
      <c r="BC119" s="1273">
        <v>131</v>
      </c>
      <c r="BD119" s="1273">
        <v>134</v>
      </c>
      <c r="BE119" s="1273">
        <v>91</v>
      </c>
      <c r="BF119" s="1273">
        <v>74</v>
      </c>
      <c r="BG119" s="1273">
        <v>50</v>
      </c>
      <c r="BH119" s="1273">
        <v>46</v>
      </c>
      <c r="BI119" s="1273">
        <v>56</v>
      </c>
      <c r="BJ119" s="1273">
        <v>69</v>
      </c>
      <c r="BK119" s="1273">
        <v>57</v>
      </c>
      <c r="BL119" s="1273">
        <v>67</v>
      </c>
      <c r="BM119" s="1463"/>
    </row>
    <row r="120" spans="1:65">
      <c r="A120" s="1289">
        <v>105</v>
      </c>
      <c r="B120" s="1162" t="s">
        <v>72</v>
      </c>
      <c r="C120" s="1273">
        <v>7037</v>
      </c>
      <c r="D120" s="1273">
        <v>402</v>
      </c>
      <c r="E120" s="1273">
        <v>132</v>
      </c>
      <c r="F120" s="1273">
        <v>58</v>
      </c>
      <c r="G120" s="1273">
        <v>209</v>
      </c>
      <c r="H120" s="1273">
        <v>1267</v>
      </c>
      <c r="I120" s="1273">
        <v>1643</v>
      </c>
      <c r="J120" s="1273">
        <v>1044</v>
      </c>
      <c r="K120" s="1273">
        <v>561</v>
      </c>
      <c r="L120" s="1273">
        <v>318</v>
      </c>
      <c r="M120" s="1273">
        <v>312</v>
      </c>
      <c r="N120" s="1273">
        <v>230</v>
      </c>
      <c r="O120" s="1273">
        <v>183</v>
      </c>
      <c r="P120" s="1273">
        <v>135</v>
      </c>
      <c r="Q120" s="1273">
        <v>106</v>
      </c>
      <c r="R120" s="1273">
        <v>101</v>
      </c>
      <c r="S120" s="1273">
        <v>88</v>
      </c>
      <c r="T120" s="1273">
        <v>99</v>
      </c>
      <c r="U120" s="1273">
        <v>91</v>
      </c>
      <c r="V120" s="1273">
        <v>58</v>
      </c>
      <c r="W120" s="1305"/>
      <c r="X120" s="1273">
        <v>3707</v>
      </c>
      <c r="Y120" s="1273">
        <v>211</v>
      </c>
      <c r="Z120" s="1273">
        <v>74</v>
      </c>
      <c r="AA120" s="1273">
        <v>28</v>
      </c>
      <c r="AB120" s="1273">
        <v>107</v>
      </c>
      <c r="AC120" s="1273">
        <v>620</v>
      </c>
      <c r="AD120" s="1273">
        <v>851</v>
      </c>
      <c r="AE120" s="1273">
        <v>561</v>
      </c>
      <c r="AF120" s="1273">
        <v>323</v>
      </c>
      <c r="AG120" s="1273">
        <v>186</v>
      </c>
      <c r="AH120" s="1273">
        <v>191</v>
      </c>
      <c r="AI120" s="1273">
        <v>127</v>
      </c>
      <c r="AJ120" s="1273">
        <v>112</v>
      </c>
      <c r="AK120" s="1273">
        <v>76</v>
      </c>
      <c r="AL120" s="1273">
        <v>68</v>
      </c>
      <c r="AM120" s="1273">
        <v>61</v>
      </c>
      <c r="AN120" s="1273">
        <v>43</v>
      </c>
      <c r="AO120" s="1273">
        <v>28</v>
      </c>
      <c r="AP120" s="1273">
        <v>22</v>
      </c>
      <c r="AQ120" s="1273">
        <v>18</v>
      </c>
      <c r="AR120" s="2355"/>
      <c r="AS120" s="1273">
        <v>3330</v>
      </c>
      <c r="AT120" s="1273">
        <v>191</v>
      </c>
      <c r="AU120" s="1273">
        <v>58</v>
      </c>
      <c r="AV120" s="1273">
        <v>30</v>
      </c>
      <c r="AW120" s="1273">
        <v>102</v>
      </c>
      <c r="AX120" s="1273">
        <v>647</v>
      </c>
      <c r="AY120" s="1273">
        <v>792</v>
      </c>
      <c r="AZ120" s="1273">
        <v>483</v>
      </c>
      <c r="BA120" s="1273">
        <v>238</v>
      </c>
      <c r="BB120" s="1273">
        <v>132</v>
      </c>
      <c r="BC120" s="1273">
        <v>121</v>
      </c>
      <c r="BD120" s="1273">
        <v>103</v>
      </c>
      <c r="BE120" s="1273">
        <v>71</v>
      </c>
      <c r="BF120" s="1273">
        <v>59</v>
      </c>
      <c r="BG120" s="1273">
        <v>38</v>
      </c>
      <c r="BH120" s="1273">
        <v>40</v>
      </c>
      <c r="BI120" s="1273">
        <v>45</v>
      </c>
      <c r="BJ120" s="1273">
        <v>71</v>
      </c>
      <c r="BK120" s="1273">
        <v>69</v>
      </c>
      <c r="BL120" s="1273">
        <v>40</v>
      </c>
      <c r="BM120" s="1463"/>
    </row>
    <row r="121" spans="1:65">
      <c r="A121" s="1289">
        <v>106</v>
      </c>
      <c r="B121" s="1162" t="s">
        <v>74</v>
      </c>
      <c r="C121" s="1273">
        <v>4686</v>
      </c>
      <c r="D121" s="1273">
        <v>233</v>
      </c>
      <c r="E121" s="1273">
        <v>113</v>
      </c>
      <c r="F121" s="1273">
        <v>48</v>
      </c>
      <c r="G121" s="1273">
        <v>173</v>
      </c>
      <c r="H121" s="1273">
        <v>890</v>
      </c>
      <c r="I121" s="1273">
        <v>959</v>
      </c>
      <c r="J121" s="1273">
        <v>569</v>
      </c>
      <c r="K121" s="1273">
        <v>359</v>
      </c>
      <c r="L121" s="1273">
        <v>227</v>
      </c>
      <c r="M121" s="1273">
        <v>224</v>
      </c>
      <c r="N121" s="1273">
        <v>161</v>
      </c>
      <c r="O121" s="1273">
        <v>126</v>
      </c>
      <c r="P121" s="1273">
        <v>118</v>
      </c>
      <c r="Q121" s="1273">
        <v>75</v>
      </c>
      <c r="R121" s="1273">
        <v>105</v>
      </c>
      <c r="S121" s="1273">
        <v>83</v>
      </c>
      <c r="T121" s="1273">
        <v>83</v>
      </c>
      <c r="U121" s="1273">
        <v>88</v>
      </c>
      <c r="V121" s="1273">
        <v>52</v>
      </c>
      <c r="W121" s="1305"/>
      <c r="X121" s="1273">
        <v>2499</v>
      </c>
      <c r="Y121" s="1273">
        <v>112</v>
      </c>
      <c r="Z121" s="1273">
        <v>51</v>
      </c>
      <c r="AA121" s="1273">
        <v>27</v>
      </c>
      <c r="AB121" s="1273">
        <v>90</v>
      </c>
      <c r="AC121" s="1273">
        <v>458</v>
      </c>
      <c r="AD121" s="1273">
        <v>518</v>
      </c>
      <c r="AE121" s="1273">
        <v>329</v>
      </c>
      <c r="AF121" s="1273">
        <v>211</v>
      </c>
      <c r="AG121" s="1273">
        <v>137</v>
      </c>
      <c r="AH121" s="1273">
        <v>143</v>
      </c>
      <c r="AI121" s="1273">
        <v>93</v>
      </c>
      <c r="AJ121" s="1273">
        <v>71</v>
      </c>
      <c r="AK121" s="1273">
        <v>66</v>
      </c>
      <c r="AL121" s="1273">
        <v>41</v>
      </c>
      <c r="AM121" s="1273">
        <v>53</v>
      </c>
      <c r="AN121" s="1273">
        <v>42</v>
      </c>
      <c r="AO121" s="1273">
        <v>27</v>
      </c>
      <c r="AP121" s="1273">
        <v>24</v>
      </c>
      <c r="AQ121" s="1273">
        <v>6</v>
      </c>
      <c r="AR121" s="2355"/>
      <c r="AS121" s="1273">
        <v>2187</v>
      </c>
      <c r="AT121" s="1273">
        <v>121</v>
      </c>
      <c r="AU121" s="1273">
        <v>62</v>
      </c>
      <c r="AV121" s="1273">
        <v>21</v>
      </c>
      <c r="AW121" s="1273">
        <v>83</v>
      </c>
      <c r="AX121" s="1273">
        <v>432</v>
      </c>
      <c r="AY121" s="1273">
        <v>441</v>
      </c>
      <c r="AZ121" s="1273">
        <v>240</v>
      </c>
      <c r="BA121" s="1273">
        <v>148</v>
      </c>
      <c r="BB121" s="1273">
        <v>90</v>
      </c>
      <c r="BC121" s="1273">
        <v>81</v>
      </c>
      <c r="BD121" s="1273">
        <v>68</v>
      </c>
      <c r="BE121" s="1273">
        <v>55</v>
      </c>
      <c r="BF121" s="1273">
        <v>52</v>
      </c>
      <c r="BG121" s="1273">
        <v>34</v>
      </c>
      <c r="BH121" s="1273">
        <v>52</v>
      </c>
      <c r="BI121" s="1273">
        <v>41</v>
      </c>
      <c r="BJ121" s="1273">
        <v>56</v>
      </c>
      <c r="BK121" s="1273">
        <v>64</v>
      </c>
      <c r="BL121" s="1273">
        <v>46</v>
      </c>
      <c r="BM121" s="1463"/>
    </row>
    <row r="122" spans="1:65">
      <c r="A122" s="1289">
        <v>107</v>
      </c>
      <c r="B122" s="1162" t="s">
        <v>75</v>
      </c>
      <c r="C122" s="1273">
        <v>6133</v>
      </c>
      <c r="D122" s="1273">
        <v>363</v>
      </c>
      <c r="E122" s="1273">
        <v>146</v>
      </c>
      <c r="F122" s="1273">
        <v>69</v>
      </c>
      <c r="G122" s="1273">
        <v>250</v>
      </c>
      <c r="H122" s="1273">
        <v>1105</v>
      </c>
      <c r="I122" s="1273">
        <v>1175</v>
      </c>
      <c r="J122" s="1273">
        <v>756</v>
      </c>
      <c r="K122" s="1273">
        <v>478</v>
      </c>
      <c r="L122" s="1273">
        <v>311</v>
      </c>
      <c r="M122" s="1273">
        <v>281</v>
      </c>
      <c r="N122" s="1273">
        <v>245</v>
      </c>
      <c r="O122" s="1273">
        <v>175</v>
      </c>
      <c r="P122" s="1273">
        <v>154</v>
      </c>
      <c r="Q122" s="1273">
        <v>123</v>
      </c>
      <c r="R122" s="1273">
        <v>133</v>
      </c>
      <c r="S122" s="1273">
        <v>100</v>
      </c>
      <c r="T122" s="1273">
        <v>107</v>
      </c>
      <c r="U122" s="1273">
        <v>95</v>
      </c>
      <c r="V122" s="1273">
        <v>67</v>
      </c>
      <c r="W122" s="1305"/>
      <c r="X122" s="1273">
        <v>2953</v>
      </c>
      <c r="Y122" s="1273">
        <v>177</v>
      </c>
      <c r="Z122" s="1273">
        <v>77</v>
      </c>
      <c r="AA122" s="1273">
        <v>40</v>
      </c>
      <c r="AB122" s="1273">
        <v>138</v>
      </c>
      <c r="AC122" s="1273">
        <v>519</v>
      </c>
      <c r="AD122" s="1273">
        <v>553</v>
      </c>
      <c r="AE122" s="1273">
        <v>369</v>
      </c>
      <c r="AF122" s="1273">
        <v>236</v>
      </c>
      <c r="AG122" s="1273">
        <v>166</v>
      </c>
      <c r="AH122" s="1273">
        <v>153</v>
      </c>
      <c r="AI122" s="1273">
        <v>133</v>
      </c>
      <c r="AJ122" s="1273">
        <v>83</v>
      </c>
      <c r="AK122" s="1273">
        <v>72</v>
      </c>
      <c r="AL122" s="1273">
        <v>67</v>
      </c>
      <c r="AM122" s="1273">
        <v>61</v>
      </c>
      <c r="AN122" s="1273">
        <v>36</v>
      </c>
      <c r="AO122" s="1273">
        <v>29</v>
      </c>
      <c r="AP122" s="1273">
        <v>26</v>
      </c>
      <c r="AQ122" s="1273">
        <v>18</v>
      </c>
      <c r="AR122" s="2355"/>
      <c r="AS122" s="1273">
        <v>3180</v>
      </c>
      <c r="AT122" s="1273">
        <v>186</v>
      </c>
      <c r="AU122" s="1273">
        <v>69</v>
      </c>
      <c r="AV122" s="1273">
        <v>29</v>
      </c>
      <c r="AW122" s="1273">
        <v>112</v>
      </c>
      <c r="AX122" s="1273">
        <v>586</v>
      </c>
      <c r="AY122" s="1273">
        <v>622</v>
      </c>
      <c r="AZ122" s="1273">
        <v>387</v>
      </c>
      <c r="BA122" s="1273">
        <v>242</v>
      </c>
      <c r="BB122" s="1273">
        <v>145</v>
      </c>
      <c r="BC122" s="1273">
        <v>128</v>
      </c>
      <c r="BD122" s="1273">
        <v>112</v>
      </c>
      <c r="BE122" s="1273">
        <v>92</v>
      </c>
      <c r="BF122" s="1273">
        <v>82</v>
      </c>
      <c r="BG122" s="1273">
        <v>56</v>
      </c>
      <c r="BH122" s="1273">
        <v>72</v>
      </c>
      <c r="BI122" s="1273">
        <v>64</v>
      </c>
      <c r="BJ122" s="1273">
        <v>78</v>
      </c>
      <c r="BK122" s="1273">
        <v>69</v>
      </c>
      <c r="BL122" s="1273">
        <v>49</v>
      </c>
      <c r="BM122" s="1463"/>
    </row>
    <row r="123" spans="1:65">
      <c r="A123" s="1289">
        <v>108</v>
      </c>
      <c r="B123" s="1162" t="s">
        <v>76</v>
      </c>
      <c r="C123" s="1273">
        <v>7688</v>
      </c>
      <c r="D123" s="1273">
        <v>435</v>
      </c>
      <c r="E123" s="1273">
        <v>212</v>
      </c>
      <c r="F123" s="1273">
        <v>105</v>
      </c>
      <c r="G123" s="1273">
        <v>341</v>
      </c>
      <c r="H123" s="1273">
        <v>1399</v>
      </c>
      <c r="I123" s="1273">
        <v>1474</v>
      </c>
      <c r="J123" s="1273">
        <v>974</v>
      </c>
      <c r="K123" s="1273">
        <v>586</v>
      </c>
      <c r="L123" s="1273">
        <v>357</v>
      </c>
      <c r="M123" s="1273">
        <v>394</v>
      </c>
      <c r="N123" s="1273">
        <v>282</v>
      </c>
      <c r="O123" s="1273">
        <v>207</v>
      </c>
      <c r="P123" s="1273">
        <v>168</v>
      </c>
      <c r="Q123" s="1273">
        <v>136</v>
      </c>
      <c r="R123" s="1273">
        <v>153</v>
      </c>
      <c r="S123" s="1273">
        <v>129</v>
      </c>
      <c r="T123" s="1273">
        <v>133</v>
      </c>
      <c r="U123" s="1273">
        <v>103</v>
      </c>
      <c r="V123" s="1273">
        <v>100</v>
      </c>
      <c r="W123" s="1305"/>
      <c r="X123" s="1273">
        <v>3980</v>
      </c>
      <c r="Y123" s="1273">
        <v>234</v>
      </c>
      <c r="Z123" s="1273">
        <v>108</v>
      </c>
      <c r="AA123" s="1273">
        <v>56</v>
      </c>
      <c r="AB123" s="1273">
        <v>220</v>
      </c>
      <c r="AC123" s="1273">
        <v>723</v>
      </c>
      <c r="AD123" s="1273">
        <v>792</v>
      </c>
      <c r="AE123" s="1273">
        <v>514</v>
      </c>
      <c r="AF123" s="1273">
        <v>313</v>
      </c>
      <c r="AG123" s="1273">
        <v>190</v>
      </c>
      <c r="AH123" s="1273">
        <v>234</v>
      </c>
      <c r="AI123" s="1273">
        <v>133</v>
      </c>
      <c r="AJ123" s="1273">
        <v>102</v>
      </c>
      <c r="AK123" s="1273">
        <v>83</v>
      </c>
      <c r="AL123" s="1273">
        <v>75</v>
      </c>
      <c r="AM123" s="1273">
        <v>67</v>
      </c>
      <c r="AN123" s="1273">
        <v>44</v>
      </c>
      <c r="AO123" s="1273">
        <v>43</v>
      </c>
      <c r="AP123" s="1273">
        <v>26</v>
      </c>
      <c r="AQ123" s="1273">
        <v>23</v>
      </c>
      <c r="AR123" s="2355"/>
      <c r="AS123" s="1273">
        <v>3708</v>
      </c>
      <c r="AT123" s="1273">
        <v>201</v>
      </c>
      <c r="AU123" s="1273">
        <v>104</v>
      </c>
      <c r="AV123" s="1273">
        <v>49</v>
      </c>
      <c r="AW123" s="1273">
        <v>121</v>
      </c>
      <c r="AX123" s="1273">
        <v>676</v>
      </c>
      <c r="AY123" s="1273">
        <v>682</v>
      </c>
      <c r="AZ123" s="1273">
        <v>460</v>
      </c>
      <c r="BA123" s="1273">
        <v>273</v>
      </c>
      <c r="BB123" s="1273">
        <v>167</v>
      </c>
      <c r="BC123" s="1273">
        <v>160</v>
      </c>
      <c r="BD123" s="1273">
        <v>149</v>
      </c>
      <c r="BE123" s="1273">
        <v>105</v>
      </c>
      <c r="BF123" s="1273">
        <v>85</v>
      </c>
      <c r="BG123" s="1273">
        <v>61</v>
      </c>
      <c r="BH123" s="1273">
        <v>86</v>
      </c>
      <c r="BI123" s="1273">
        <v>85</v>
      </c>
      <c r="BJ123" s="1273">
        <v>90</v>
      </c>
      <c r="BK123" s="1273">
        <v>77</v>
      </c>
      <c r="BL123" s="1273">
        <v>77</v>
      </c>
      <c r="BM123" s="1463"/>
    </row>
    <row r="124" spans="1:65">
      <c r="A124" s="1289">
        <v>109</v>
      </c>
      <c r="B124" s="1162" t="s">
        <v>73</v>
      </c>
      <c r="C124" s="1273">
        <v>6613</v>
      </c>
      <c r="D124" s="1273">
        <v>272</v>
      </c>
      <c r="E124" s="1273">
        <v>134</v>
      </c>
      <c r="F124" s="1273">
        <v>85</v>
      </c>
      <c r="G124" s="1273">
        <v>313</v>
      </c>
      <c r="H124" s="1273">
        <v>1509</v>
      </c>
      <c r="I124" s="1273">
        <v>1285</v>
      </c>
      <c r="J124" s="1273">
        <v>670</v>
      </c>
      <c r="K124" s="1273">
        <v>462</v>
      </c>
      <c r="L124" s="1273">
        <v>347</v>
      </c>
      <c r="M124" s="1273">
        <v>326</v>
      </c>
      <c r="N124" s="1273">
        <v>247</v>
      </c>
      <c r="O124" s="1273">
        <v>200</v>
      </c>
      <c r="P124" s="1273">
        <v>156</v>
      </c>
      <c r="Q124" s="1273">
        <v>138</v>
      </c>
      <c r="R124" s="1273">
        <v>132</v>
      </c>
      <c r="S124" s="1273">
        <v>106</v>
      </c>
      <c r="T124" s="1273">
        <v>94</v>
      </c>
      <c r="U124" s="1273">
        <v>73</v>
      </c>
      <c r="V124" s="1273">
        <v>64</v>
      </c>
      <c r="W124" s="1305"/>
      <c r="X124" s="1273">
        <v>3322</v>
      </c>
      <c r="Y124" s="1273">
        <v>131</v>
      </c>
      <c r="Z124" s="1273">
        <v>61</v>
      </c>
      <c r="AA124" s="1273">
        <v>45</v>
      </c>
      <c r="AB124" s="1273">
        <v>171</v>
      </c>
      <c r="AC124" s="1273">
        <v>739</v>
      </c>
      <c r="AD124" s="1273">
        <v>645</v>
      </c>
      <c r="AE124" s="1273">
        <v>345</v>
      </c>
      <c r="AF124" s="1273">
        <v>246</v>
      </c>
      <c r="AG124" s="1273">
        <v>194</v>
      </c>
      <c r="AH124" s="1273">
        <v>173</v>
      </c>
      <c r="AI124" s="1273">
        <v>140</v>
      </c>
      <c r="AJ124" s="1273">
        <v>102</v>
      </c>
      <c r="AK124" s="1273">
        <v>79</v>
      </c>
      <c r="AL124" s="1273">
        <v>80</v>
      </c>
      <c r="AM124" s="1273">
        <v>54</v>
      </c>
      <c r="AN124" s="1273">
        <v>49</v>
      </c>
      <c r="AO124" s="1273">
        <v>33</v>
      </c>
      <c r="AP124" s="1273">
        <v>18</v>
      </c>
      <c r="AQ124" s="1273">
        <v>17</v>
      </c>
      <c r="AR124" s="2355"/>
      <c r="AS124" s="1273">
        <v>3291</v>
      </c>
      <c r="AT124" s="1273">
        <v>141</v>
      </c>
      <c r="AU124" s="1273">
        <v>73</v>
      </c>
      <c r="AV124" s="1273">
        <v>40</v>
      </c>
      <c r="AW124" s="1273">
        <v>142</v>
      </c>
      <c r="AX124" s="1273">
        <v>770</v>
      </c>
      <c r="AY124" s="1273">
        <v>640</v>
      </c>
      <c r="AZ124" s="1273">
        <v>325</v>
      </c>
      <c r="BA124" s="1273">
        <v>216</v>
      </c>
      <c r="BB124" s="1273">
        <v>153</v>
      </c>
      <c r="BC124" s="1273">
        <v>153</v>
      </c>
      <c r="BD124" s="1273">
        <v>107</v>
      </c>
      <c r="BE124" s="1273">
        <v>98</v>
      </c>
      <c r="BF124" s="1273">
        <v>77</v>
      </c>
      <c r="BG124" s="1273">
        <v>58</v>
      </c>
      <c r="BH124" s="1273">
        <v>78</v>
      </c>
      <c r="BI124" s="1273">
        <v>57</v>
      </c>
      <c r="BJ124" s="1273">
        <v>61</v>
      </c>
      <c r="BK124" s="1273">
        <v>55</v>
      </c>
      <c r="BL124" s="1273">
        <v>47</v>
      </c>
      <c r="BM124" s="1463"/>
    </row>
    <row r="125" spans="1:65">
      <c r="A125" s="1289">
        <v>110</v>
      </c>
      <c r="B125" s="1162" t="s">
        <v>71</v>
      </c>
      <c r="C125" s="1273">
        <v>11277</v>
      </c>
      <c r="D125" s="1273">
        <v>631</v>
      </c>
      <c r="E125" s="1273">
        <v>190</v>
      </c>
      <c r="F125" s="1273">
        <v>111</v>
      </c>
      <c r="G125" s="1273">
        <v>296</v>
      </c>
      <c r="H125" s="1273">
        <v>2030</v>
      </c>
      <c r="I125" s="1273">
        <v>2457</v>
      </c>
      <c r="J125" s="1273">
        <v>1682</v>
      </c>
      <c r="K125" s="1273">
        <v>1028</v>
      </c>
      <c r="L125" s="1273">
        <v>619</v>
      </c>
      <c r="M125" s="1273">
        <v>524</v>
      </c>
      <c r="N125" s="1273">
        <v>412</v>
      </c>
      <c r="O125" s="1273">
        <v>321</v>
      </c>
      <c r="P125" s="1273">
        <v>230</v>
      </c>
      <c r="Q125" s="1273">
        <v>163</v>
      </c>
      <c r="R125" s="1273">
        <v>187</v>
      </c>
      <c r="S125" s="1273">
        <v>107</v>
      </c>
      <c r="T125" s="1273">
        <v>110</v>
      </c>
      <c r="U125" s="1273">
        <v>111</v>
      </c>
      <c r="V125" s="1273">
        <v>68</v>
      </c>
      <c r="W125" s="1305"/>
      <c r="X125" s="1273">
        <v>5592</v>
      </c>
      <c r="Y125" s="1273">
        <v>336</v>
      </c>
      <c r="Z125" s="1273">
        <v>95</v>
      </c>
      <c r="AA125" s="1273">
        <v>59</v>
      </c>
      <c r="AB125" s="1273">
        <v>149</v>
      </c>
      <c r="AC125" s="1273">
        <v>919</v>
      </c>
      <c r="AD125" s="1273">
        <v>1133</v>
      </c>
      <c r="AE125" s="1273">
        <v>845</v>
      </c>
      <c r="AF125" s="1273">
        <v>567</v>
      </c>
      <c r="AG125" s="1273">
        <v>343</v>
      </c>
      <c r="AH125" s="1273">
        <v>307</v>
      </c>
      <c r="AI125" s="1273">
        <v>211</v>
      </c>
      <c r="AJ125" s="1273">
        <v>189</v>
      </c>
      <c r="AK125" s="1273">
        <v>131</v>
      </c>
      <c r="AL125" s="1273">
        <v>79</v>
      </c>
      <c r="AM125" s="1273">
        <v>91</v>
      </c>
      <c r="AN125" s="1273">
        <v>46</v>
      </c>
      <c r="AO125" s="1273">
        <v>35</v>
      </c>
      <c r="AP125" s="1273">
        <v>37</v>
      </c>
      <c r="AQ125" s="1273">
        <v>20</v>
      </c>
      <c r="AR125" s="2355"/>
      <c r="AS125" s="1273">
        <v>5685</v>
      </c>
      <c r="AT125" s="1273">
        <v>295</v>
      </c>
      <c r="AU125" s="1273">
        <v>95</v>
      </c>
      <c r="AV125" s="1273">
        <v>52</v>
      </c>
      <c r="AW125" s="1273">
        <v>147</v>
      </c>
      <c r="AX125" s="1273">
        <v>1111</v>
      </c>
      <c r="AY125" s="1273">
        <v>1324</v>
      </c>
      <c r="AZ125" s="1273">
        <v>837</v>
      </c>
      <c r="BA125" s="1273">
        <v>461</v>
      </c>
      <c r="BB125" s="1273">
        <v>276</v>
      </c>
      <c r="BC125" s="1273">
        <v>217</v>
      </c>
      <c r="BD125" s="1273">
        <v>201</v>
      </c>
      <c r="BE125" s="1273">
        <v>132</v>
      </c>
      <c r="BF125" s="1273">
        <v>99</v>
      </c>
      <c r="BG125" s="1273">
        <v>84</v>
      </c>
      <c r="BH125" s="1273">
        <v>96</v>
      </c>
      <c r="BI125" s="1273">
        <v>61</v>
      </c>
      <c r="BJ125" s="1273">
        <v>75</v>
      </c>
      <c r="BK125" s="1273">
        <v>74</v>
      </c>
      <c r="BL125" s="1273">
        <v>48</v>
      </c>
      <c r="BM125" s="1463"/>
    </row>
    <row r="126" spans="1:65">
      <c r="A126" s="1291">
        <v>111</v>
      </c>
      <c r="B126" s="1184" t="s">
        <v>77</v>
      </c>
      <c r="C126" s="1307">
        <v>8206</v>
      </c>
      <c r="D126" s="1307">
        <v>415</v>
      </c>
      <c r="E126" s="1307">
        <v>186</v>
      </c>
      <c r="F126" s="1307">
        <v>94</v>
      </c>
      <c r="G126" s="1307">
        <v>368</v>
      </c>
      <c r="H126" s="1307">
        <v>1783</v>
      </c>
      <c r="I126" s="1307">
        <v>1708</v>
      </c>
      <c r="J126" s="1307">
        <v>999</v>
      </c>
      <c r="K126" s="1307">
        <v>591</v>
      </c>
      <c r="L126" s="1307">
        <v>444</v>
      </c>
      <c r="M126" s="1307">
        <v>320</v>
      </c>
      <c r="N126" s="1307">
        <v>288</v>
      </c>
      <c r="O126" s="1307">
        <v>227</v>
      </c>
      <c r="P126" s="1307">
        <v>188</v>
      </c>
      <c r="Q126" s="1307">
        <v>142</v>
      </c>
      <c r="R126" s="1307">
        <v>130</v>
      </c>
      <c r="S126" s="1307">
        <v>89</v>
      </c>
      <c r="T126" s="1307">
        <v>88</v>
      </c>
      <c r="U126" s="1307">
        <v>89</v>
      </c>
      <c r="V126" s="1307">
        <v>57</v>
      </c>
      <c r="W126" s="1308"/>
      <c r="X126" s="1307">
        <v>4257</v>
      </c>
      <c r="Y126" s="1307">
        <v>221</v>
      </c>
      <c r="Z126" s="1307">
        <v>93</v>
      </c>
      <c r="AA126" s="1307">
        <v>49</v>
      </c>
      <c r="AB126" s="1307">
        <v>209</v>
      </c>
      <c r="AC126" s="1307">
        <v>924</v>
      </c>
      <c r="AD126" s="1307">
        <v>861</v>
      </c>
      <c r="AE126" s="1307">
        <v>514</v>
      </c>
      <c r="AF126" s="1307">
        <v>347</v>
      </c>
      <c r="AG126" s="1307">
        <v>241</v>
      </c>
      <c r="AH126" s="1307">
        <v>177</v>
      </c>
      <c r="AI126" s="1307">
        <v>158</v>
      </c>
      <c r="AJ126" s="1307">
        <v>115</v>
      </c>
      <c r="AK126" s="1307">
        <v>103</v>
      </c>
      <c r="AL126" s="1307">
        <v>72</v>
      </c>
      <c r="AM126" s="1307">
        <v>63</v>
      </c>
      <c r="AN126" s="1307">
        <v>43</v>
      </c>
      <c r="AO126" s="1307">
        <v>26</v>
      </c>
      <c r="AP126" s="1307">
        <v>22</v>
      </c>
      <c r="AQ126" s="1307">
        <v>19</v>
      </c>
      <c r="AR126" s="2356"/>
      <c r="AS126" s="1307">
        <v>3949</v>
      </c>
      <c r="AT126" s="1307">
        <v>194</v>
      </c>
      <c r="AU126" s="1307">
        <v>93</v>
      </c>
      <c r="AV126" s="1307">
        <v>45</v>
      </c>
      <c r="AW126" s="1307">
        <v>159</v>
      </c>
      <c r="AX126" s="1307">
        <v>859</v>
      </c>
      <c r="AY126" s="1307">
        <v>847</v>
      </c>
      <c r="AZ126" s="1307">
        <v>485</v>
      </c>
      <c r="BA126" s="1307">
        <v>244</v>
      </c>
      <c r="BB126" s="1307">
        <v>203</v>
      </c>
      <c r="BC126" s="1307">
        <v>143</v>
      </c>
      <c r="BD126" s="1307">
        <v>130</v>
      </c>
      <c r="BE126" s="1307">
        <v>112</v>
      </c>
      <c r="BF126" s="1307">
        <v>85</v>
      </c>
      <c r="BG126" s="1307">
        <v>70</v>
      </c>
      <c r="BH126" s="1307">
        <v>67</v>
      </c>
      <c r="BI126" s="1307">
        <v>46</v>
      </c>
      <c r="BJ126" s="1307">
        <v>62</v>
      </c>
      <c r="BK126" s="1307">
        <v>67</v>
      </c>
      <c r="BL126" s="1307">
        <v>38</v>
      </c>
      <c r="BM126" s="1465"/>
    </row>
    <row r="127" spans="1:65">
      <c r="A127" s="1289">
        <v>201</v>
      </c>
      <c r="B127" s="1162" t="s">
        <v>416</v>
      </c>
      <c r="C127" s="1273">
        <v>14001</v>
      </c>
      <c r="D127" s="1273">
        <v>761</v>
      </c>
      <c r="E127" s="1273">
        <v>361</v>
      </c>
      <c r="F127" s="1273">
        <v>207</v>
      </c>
      <c r="G127" s="1273">
        <v>754</v>
      </c>
      <c r="H127" s="1273">
        <v>3320</v>
      </c>
      <c r="I127" s="1273">
        <v>2970</v>
      </c>
      <c r="J127" s="1273">
        <v>1592</v>
      </c>
      <c r="K127" s="1273">
        <v>1021</v>
      </c>
      <c r="L127" s="1273">
        <v>720</v>
      </c>
      <c r="M127" s="1273">
        <v>626</v>
      </c>
      <c r="N127" s="1273">
        <v>506</v>
      </c>
      <c r="O127" s="1273">
        <v>337</v>
      </c>
      <c r="P127" s="1273">
        <v>214</v>
      </c>
      <c r="Q127" s="1273">
        <v>162</v>
      </c>
      <c r="R127" s="1273">
        <v>142</v>
      </c>
      <c r="S127" s="1273">
        <v>93</v>
      </c>
      <c r="T127" s="1273">
        <v>81</v>
      </c>
      <c r="U127" s="1273">
        <v>87</v>
      </c>
      <c r="V127" s="1273">
        <v>47</v>
      </c>
      <c r="W127" s="1305"/>
      <c r="X127" s="1273">
        <v>7717</v>
      </c>
      <c r="Y127" s="1273">
        <v>383</v>
      </c>
      <c r="Z127" s="1273">
        <v>183</v>
      </c>
      <c r="AA127" s="1273">
        <v>107</v>
      </c>
      <c r="AB127" s="1273">
        <v>474</v>
      </c>
      <c r="AC127" s="1273">
        <v>1771</v>
      </c>
      <c r="AD127" s="1273">
        <v>1638</v>
      </c>
      <c r="AE127" s="1273">
        <v>894</v>
      </c>
      <c r="AF127" s="1273">
        <v>580</v>
      </c>
      <c r="AG127" s="1273">
        <v>429</v>
      </c>
      <c r="AH127" s="1273">
        <v>391</v>
      </c>
      <c r="AI127" s="1273">
        <v>311</v>
      </c>
      <c r="AJ127" s="1273">
        <v>184</v>
      </c>
      <c r="AK127" s="1273">
        <v>134</v>
      </c>
      <c r="AL127" s="1273">
        <v>83</v>
      </c>
      <c r="AM127" s="1273">
        <v>75</v>
      </c>
      <c r="AN127" s="1273">
        <v>32</v>
      </c>
      <c r="AO127" s="1273">
        <v>22</v>
      </c>
      <c r="AP127" s="1273">
        <v>18</v>
      </c>
      <c r="AQ127" s="1273">
        <v>8</v>
      </c>
      <c r="AR127" s="2355"/>
      <c r="AS127" s="1273">
        <v>6284</v>
      </c>
      <c r="AT127" s="1273">
        <v>378</v>
      </c>
      <c r="AU127" s="1273">
        <v>178</v>
      </c>
      <c r="AV127" s="1273">
        <v>100</v>
      </c>
      <c r="AW127" s="1273">
        <v>280</v>
      </c>
      <c r="AX127" s="1273">
        <v>1549</v>
      </c>
      <c r="AY127" s="1273">
        <v>1332</v>
      </c>
      <c r="AZ127" s="1273">
        <v>698</v>
      </c>
      <c r="BA127" s="1273">
        <v>441</v>
      </c>
      <c r="BB127" s="1273">
        <v>291</v>
      </c>
      <c r="BC127" s="1273">
        <v>235</v>
      </c>
      <c r="BD127" s="1273">
        <v>195</v>
      </c>
      <c r="BE127" s="1273">
        <v>153</v>
      </c>
      <c r="BF127" s="1273">
        <v>80</v>
      </c>
      <c r="BG127" s="1273">
        <v>79</v>
      </c>
      <c r="BH127" s="1273">
        <v>67</v>
      </c>
      <c r="BI127" s="1273">
        <v>61</v>
      </c>
      <c r="BJ127" s="1273">
        <v>59</v>
      </c>
      <c r="BK127" s="1273">
        <v>69</v>
      </c>
      <c r="BL127" s="1273">
        <v>39</v>
      </c>
      <c r="BM127" s="1463"/>
    </row>
    <row r="128" spans="1:65">
      <c r="A128" s="1289">
        <v>202</v>
      </c>
      <c r="B128" s="1162" t="s">
        <v>15</v>
      </c>
      <c r="C128" s="1273">
        <v>17207</v>
      </c>
      <c r="D128" s="1273">
        <v>1217</v>
      </c>
      <c r="E128" s="1273">
        <v>355</v>
      </c>
      <c r="F128" s="1273">
        <v>182</v>
      </c>
      <c r="G128" s="1273">
        <v>438</v>
      </c>
      <c r="H128" s="1273">
        <v>2689</v>
      </c>
      <c r="I128" s="1273">
        <v>3899</v>
      </c>
      <c r="J128" s="1273">
        <v>2614</v>
      </c>
      <c r="K128" s="1273">
        <v>1478</v>
      </c>
      <c r="L128" s="1273">
        <v>892</v>
      </c>
      <c r="M128" s="1273">
        <v>870</v>
      </c>
      <c r="N128" s="1273">
        <v>618</v>
      </c>
      <c r="O128" s="1273">
        <v>461</v>
      </c>
      <c r="P128" s="1273">
        <v>331</v>
      </c>
      <c r="Q128" s="1273">
        <v>246</v>
      </c>
      <c r="R128" s="1273">
        <v>268</v>
      </c>
      <c r="S128" s="1273">
        <v>178</v>
      </c>
      <c r="T128" s="1273">
        <v>180</v>
      </c>
      <c r="U128" s="1273">
        <v>192</v>
      </c>
      <c r="V128" s="1273">
        <v>99</v>
      </c>
      <c r="W128" s="1305"/>
      <c r="X128" s="1273">
        <v>9192</v>
      </c>
      <c r="Y128" s="1273">
        <v>607</v>
      </c>
      <c r="Z128" s="1273">
        <v>183</v>
      </c>
      <c r="AA128" s="1273">
        <v>90</v>
      </c>
      <c r="AB128" s="1273">
        <v>245</v>
      </c>
      <c r="AC128" s="1273">
        <v>1373</v>
      </c>
      <c r="AD128" s="1273">
        <v>2035</v>
      </c>
      <c r="AE128" s="1273">
        <v>1460</v>
      </c>
      <c r="AF128" s="1273">
        <v>827</v>
      </c>
      <c r="AG128" s="1273">
        <v>528</v>
      </c>
      <c r="AH128" s="1273">
        <v>513</v>
      </c>
      <c r="AI128" s="1273">
        <v>355</v>
      </c>
      <c r="AJ128" s="1273">
        <v>269</v>
      </c>
      <c r="AK128" s="1273">
        <v>197</v>
      </c>
      <c r="AL128" s="1273">
        <v>140</v>
      </c>
      <c r="AM128" s="1273">
        <v>140</v>
      </c>
      <c r="AN128" s="1273">
        <v>89</v>
      </c>
      <c r="AO128" s="1273">
        <v>64</v>
      </c>
      <c r="AP128" s="1273">
        <v>48</v>
      </c>
      <c r="AQ128" s="1273">
        <v>29</v>
      </c>
      <c r="AR128" s="1450"/>
      <c r="AS128" s="1304">
        <v>8015</v>
      </c>
      <c r="AT128" s="1273">
        <v>610</v>
      </c>
      <c r="AU128" s="1273">
        <v>172</v>
      </c>
      <c r="AV128" s="1273">
        <v>92</v>
      </c>
      <c r="AW128" s="1273">
        <v>193</v>
      </c>
      <c r="AX128" s="1273">
        <v>1316</v>
      </c>
      <c r="AY128" s="1273">
        <v>1864</v>
      </c>
      <c r="AZ128" s="1273">
        <v>1154</v>
      </c>
      <c r="BA128" s="1273">
        <v>651</v>
      </c>
      <c r="BB128" s="1273">
        <v>364</v>
      </c>
      <c r="BC128" s="1273">
        <v>357</v>
      </c>
      <c r="BD128" s="1273">
        <v>263</v>
      </c>
      <c r="BE128" s="1273">
        <v>192</v>
      </c>
      <c r="BF128" s="1273">
        <v>134</v>
      </c>
      <c r="BG128" s="1273">
        <v>106</v>
      </c>
      <c r="BH128" s="1273">
        <v>128</v>
      </c>
      <c r="BI128" s="1273">
        <v>89</v>
      </c>
      <c r="BJ128" s="1273">
        <v>116</v>
      </c>
      <c r="BK128" s="1273">
        <v>144</v>
      </c>
      <c r="BL128" s="1273">
        <v>70</v>
      </c>
      <c r="BM128" s="1463"/>
    </row>
    <row r="129" spans="1:65">
      <c r="A129" s="1289">
        <v>203</v>
      </c>
      <c r="B129" s="1162" t="s">
        <v>24</v>
      </c>
      <c r="C129" s="1273">
        <v>9494</v>
      </c>
      <c r="D129" s="1273">
        <v>626</v>
      </c>
      <c r="E129" s="1273">
        <v>230</v>
      </c>
      <c r="F129" s="1273">
        <v>159</v>
      </c>
      <c r="G129" s="1273">
        <v>370</v>
      </c>
      <c r="H129" s="1273">
        <v>1752</v>
      </c>
      <c r="I129" s="1273">
        <v>2023</v>
      </c>
      <c r="J129" s="1273">
        <v>1289</v>
      </c>
      <c r="K129" s="1273">
        <v>749</v>
      </c>
      <c r="L129" s="1273">
        <v>518</v>
      </c>
      <c r="M129" s="1273">
        <v>410</v>
      </c>
      <c r="N129" s="1273">
        <v>349</v>
      </c>
      <c r="O129" s="1273">
        <v>258</v>
      </c>
      <c r="P129" s="1273">
        <v>190</v>
      </c>
      <c r="Q129" s="1273">
        <v>114</v>
      </c>
      <c r="R129" s="1273">
        <v>129</v>
      </c>
      <c r="S129" s="1273">
        <v>97</v>
      </c>
      <c r="T129" s="1273">
        <v>102</v>
      </c>
      <c r="U129" s="1273">
        <v>75</v>
      </c>
      <c r="V129" s="1273">
        <v>54</v>
      </c>
      <c r="W129" s="1305"/>
      <c r="X129" s="1273">
        <v>5108</v>
      </c>
      <c r="Y129" s="1273">
        <v>328</v>
      </c>
      <c r="Z129" s="1273">
        <v>127</v>
      </c>
      <c r="AA129" s="1273">
        <v>83</v>
      </c>
      <c r="AB129" s="1273">
        <v>219</v>
      </c>
      <c r="AC129" s="1273">
        <v>928</v>
      </c>
      <c r="AD129" s="1273">
        <v>1056</v>
      </c>
      <c r="AE129" s="1273">
        <v>718</v>
      </c>
      <c r="AF129" s="1273">
        <v>413</v>
      </c>
      <c r="AG129" s="1273">
        <v>297</v>
      </c>
      <c r="AH129" s="1273">
        <v>243</v>
      </c>
      <c r="AI129" s="1273">
        <v>200</v>
      </c>
      <c r="AJ129" s="1273">
        <v>140</v>
      </c>
      <c r="AK129" s="1273">
        <v>111</v>
      </c>
      <c r="AL129" s="1273">
        <v>65</v>
      </c>
      <c r="AM129" s="1273">
        <v>64</v>
      </c>
      <c r="AN129" s="1273">
        <v>43</v>
      </c>
      <c r="AO129" s="1273">
        <v>36</v>
      </c>
      <c r="AP129" s="1273">
        <v>24</v>
      </c>
      <c r="AQ129" s="1273">
        <v>13</v>
      </c>
      <c r="AR129" s="1450"/>
      <c r="AS129" s="1304">
        <v>4386</v>
      </c>
      <c r="AT129" s="1273">
        <v>298</v>
      </c>
      <c r="AU129" s="1273">
        <v>103</v>
      </c>
      <c r="AV129" s="1273">
        <v>76</v>
      </c>
      <c r="AW129" s="1273">
        <v>151</v>
      </c>
      <c r="AX129" s="1273">
        <v>824</v>
      </c>
      <c r="AY129" s="1273">
        <v>967</v>
      </c>
      <c r="AZ129" s="1273">
        <v>571</v>
      </c>
      <c r="BA129" s="1273">
        <v>336</v>
      </c>
      <c r="BB129" s="1273">
        <v>221</v>
      </c>
      <c r="BC129" s="1273">
        <v>167</v>
      </c>
      <c r="BD129" s="1273">
        <v>149</v>
      </c>
      <c r="BE129" s="1273">
        <v>118</v>
      </c>
      <c r="BF129" s="1273">
        <v>79</v>
      </c>
      <c r="BG129" s="1273">
        <v>49</v>
      </c>
      <c r="BH129" s="1273">
        <v>65</v>
      </c>
      <c r="BI129" s="1273">
        <v>54</v>
      </c>
      <c r="BJ129" s="1273">
        <v>66</v>
      </c>
      <c r="BK129" s="1273">
        <v>51</v>
      </c>
      <c r="BL129" s="1273">
        <v>41</v>
      </c>
      <c r="BM129" s="1463"/>
    </row>
    <row r="130" spans="1:65">
      <c r="A130" s="1289">
        <v>204</v>
      </c>
      <c r="B130" s="1162" t="s">
        <v>16</v>
      </c>
      <c r="C130" s="1273">
        <v>19127</v>
      </c>
      <c r="D130" s="1273">
        <v>1244</v>
      </c>
      <c r="E130" s="1273">
        <v>582</v>
      </c>
      <c r="F130" s="1273">
        <v>332</v>
      </c>
      <c r="G130" s="1273">
        <v>812</v>
      </c>
      <c r="H130" s="1273">
        <v>3488</v>
      </c>
      <c r="I130" s="1273">
        <v>3634</v>
      </c>
      <c r="J130" s="1273">
        <v>2469</v>
      </c>
      <c r="K130" s="1273">
        <v>1598</v>
      </c>
      <c r="L130" s="1273">
        <v>1141</v>
      </c>
      <c r="M130" s="1273">
        <v>874</v>
      </c>
      <c r="N130" s="1273">
        <v>816</v>
      </c>
      <c r="O130" s="1273">
        <v>609</v>
      </c>
      <c r="P130" s="1273">
        <v>398</v>
      </c>
      <c r="Q130" s="1273">
        <v>258</v>
      </c>
      <c r="R130" s="1273">
        <v>273</v>
      </c>
      <c r="S130" s="1273">
        <v>154</v>
      </c>
      <c r="T130" s="1273">
        <v>169</v>
      </c>
      <c r="U130" s="1273">
        <v>168</v>
      </c>
      <c r="V130" s="1273">
        <v>108</v>
      </c>
      <c r="W130" s="1305"/>
      <c r="X130" s="1273">
        <v>9768</v>
      </c>
      <c r="Y130" s="1273">
        <v>616</v>
      </c>
      <c r="Z130" s="1273">
        <v>297</v>
      </c>
      <c r="AA130" s="1273">
        <v>170</v>
      </c>
      <c r="AB130" s="1273">
        <v>519</v>
      </c>
      <c r="AC130" s="1273">
        <v>1845</v>
      </c>
      <c r="AD130" s="1273">
        <v>1774</v>
      </c>
      <c r="AE130" s="1273">
        <v>1228</v>
      </c>
      <c r="AF130" s="1273">
        <v>832</v>
      </c>
      <c r="AG130" s="1273">
        <v>611</v>
      </c>
      <c r="AH130" s="1273">
        <v>461</v>
      </c>
      <c r="AI130" s="1273">
        <v>432</v>
      </c>
      <c r="AJ130" s="1273">
        <v>318</v>
      </c>
      <c r="AK130" s="1273">
        <v>214</v>
      </c>
      <c r="AL130" s="1273">
        <v>145</v>
      </c>
      <c r="AM130" s="1273">
        <v>124</v>
      </c>
      <c r="AN130" s="1273">
        <v>62</v>
      </c>
      <c r="AO130" s="1273">
        <v>53</v>
      </c>
      <c r="AP130" s="1273">
        <v>38</v>
      </c>
      <c r="AQ130" s="1273">
        <v>29</v>
      </c>
      <c r="AR130" s="1450"/>
      <c r="AS130" s="1304">
        <v>9359</v>
      </c>
      <c r="AT130" s="1273">
        <v>628</v>
      </c>
      <c r="AU130" s="1273">
        <v>285</v>
      </c>
      <c r="AV130" s="1273">
        <v>162</v>
      </c>
      <c r="AW130" s="1273">
        <v>293</v>
      </c>
      <c r="AX130" s="1273">
        <v>1643</v>
      </c>
      <c r="AY130" s="1273">
        <v>1860</v>
      </c>
      <c r="AZ130" s="1273">
        <v>1241</v>
      </c>
      <c r="BA130" s="1273">
        <v>766</v>
      </c>
      <c r="BB130" s="1273">
        <v>530</v>
      </c>
      <c r="BC130" s="1273">
        <v>413</v>
      </c>
      <c r="BD130" s="1273">
        <v>384</v>
      </c>
      <c r="BE130" s="1273">
        <v>291</v>
      </c>
      <c r="BF130" s="1273">
        <v>184</v>
      </c>
      <c r="BG130" s="1273">
        <v>113</v>
      </c>
      <c r="BH130" s="1273">
        <v>149</v>
      </c>
      <c r="BI130" s="1273">
        <v>92</v>
      </c>
      <c r="BJ130" s="1273">
        <v>116</v>
      </c>
      <c r="BK130" s="1273">
        <v>130</v>
      </c>
      <c r="BL130" s="1273">
        <v>79</v>
      </c>
      <c r="BM130" s="1463"/>
    </row>
    <row r="131" spans="1:65">
      <c r="A131" s="1289">
        <v>205</v>
      </c>
      <c r="B131" s="1162" t="s">
        <v>78</v>
      </c>
      <c r="C131" s="1273">
        <v>1386</v>
      </c>
      <c r="D131" s="1273">
        <v>63</v>
      </c>
      <c r="E131" s="1273">
        <v>30</v>
      </c>
      <c r="F131" s="1273">
        <v>22</v>
      </c>
      <c r="G131" s="1273">
        <v>96</v>
      </c>
      <c r="H131" s="1273">
        <v>315</v>
      </c>
      <c r="I131" s="1273">
        <v>275</v>
      </c>
      <c r="J131" s="1273">
        <v>131</v>
      </c>
      <c r="K131" s="1273">
        <v>90</v>
      </c>
      <c r="L131" s="1273">
        <v>81</v>
      </c>
      <c r="M131" s="1273">
        <v>73</v>
      </c>
      <c r="N131" s="1273">
        <v>53</v>
      </c>
      <c r="O131" s="1273">
        <v>45</v>
      </c>
      <c r="P131" s="1273">
        <v>29</v>
      </c>
      <c r="Q131" s="1273">
        <v>22</v>
      </c>
      <c r="R131" s="1273">
        <v>13</v>
      </c>
      <c r="S131" s="1273">
        <v>9</v>
      </c>
      <c r="T131" s="1273">
        <v>18</v>
      </c>
      <c r="U131" s="1273">
        <v>11</v>
      </c>
      <c r="V131" s="1273">
        <v>10</v>
      </c>
      <c r="W131" s="1305"/>
      <c r="X131" s="1273">
        <v>711</v>
      </c>
      <c r="Y131" s="1273">
        <v>30</v>
      </c>
      <c r="Z131" s="1273">
        <v>16</v>
      </c>
      <c r="AA131" s="1273">
        <v>13</v>
      </c>
      <c r="AB131" s="1273">
        <v>50</v>
      </c>
      <c r="AC131" s="1273">
        <v>157</v>
      </c>
      <c r="AD131" s="1273">
        <v>128</v>
      </c>
      <c r="AE131" s="1273">
        <v>80</v>
      </c>
      <c r="AF131" s="1273">
        <v>47</v>
      </c>
      <c r="AG131" s="1273">
        <v>39</v>
      </c>
      <c r="AH131" s="1273">
        <v>41</v>
      </c>
      <c r="AI131" s="1273">
        <v>33</v>
      </c>
      <c r="AJ131" s="1273">
        <v>27</v>
      </c>
      <c r="AK131" s="1273">
        <v>20</v>
      </c>
      <c r="AL131" s="1273">
        <v>10</v>
      </c>
      <c r="AM131" s="1273">
        <v>4</v>
      </c>
      <c r="AN131" s="1273">
        <v>3</v>
      </c>
      <c r="AO131" s="1273">
        <v>7</v>
      </c>
      <c r="AP131" s="1273">
        <v>3</v>
      </c>
      <c r="AQ131" s="1273">
        <v>3</v>
      </c>
      <c r="AR131" s="1450"/>
      <c r="AS131" s="1304">
        <v>675</v>
      </c>
      <c r="AT131" s="1273">
        <v>33</v>
      </c>
      <c r="AU131" s="1273">
        <v>14</v>
      </c>
      <c r="AV131" s="1273">
        <v>9</v>
      </c>
      <c r="AW131" s="1273">
        <v>46</v>
      </c>
      <c r="AX131" s="1273">
        <v>158</v>
      </c>
      <c r="AY131" s="1273">
        <v>147</v>
      </c>
      <c r="AZ131" s="1273">
        <v>51</v>
      </c>
      <c r="BA131" s="1273">
        <v>43</v>
      </c>
      <c r="BB131" s="1273">
        <v>42</v>
      </c>
      <c r="BC131" s="1273">
        <v>32</v>
      </c>
      <c r="BD131" s="1273">
        <v>20</v>
      </c>
      <c r="BE131" s="1273">
        <v>18</v>
      </c>
      <c r="BF131" s="1273">
        <v>9</v>
      </c>
      <c r="BG131" s="1273">
        <v>12</v>
      </c>
      <c r="BH131" s="1273">
        <v>9</v>
      </c>
      <c r="BI131" s="1273">
        <v>6</v>
      </c>
      <c r="BJ131" s="1273">
        <v>11</v>
      </c>
      <c r="BK131" s="1273">
        <v>8</v>
      </c>
      <c r="BL131" s="1273">
        <v>7</v>
      </c>
      <c r="BM131" s="1463"/>
    </row>
    <row r="132" spans="1:65">
      <c r="A132" s="1289">
        <v>206</v>
      </c>
      <c r="B132" s="1162" t="s">
        <v>17</v>
      </c>
      <c r="C132" s="1273">
        <v>4061</v>
      </c>
      <c r="D132" s="1273">
        <v>206</v>
      </c>
      <c r="E132" s="1273">
        <v>114</v>
      </c>
      <c r="F132" s="1273">
        <v>82</v>
      </c>
      <c r="G132" s="1273">
        <v>240</v>
      </c>
      <c r="H132" s="1273">
        <v>657</v>
      </c>
      <c r="I132" s="1273">
        <v>663</v>
      </c>
      <c r="J132" s="1273">
        <v>426</v>
      </c>
      <c r="K132" s="1273">
        <v>297</v>
      </c>
      <c r="L132" s="1273">
        <v>207</v>
      </c>
      <c r="M132" s="1273">
        <v>246</v>
      </c>
      <c r="N132" s="1273">
        <v>199</v>
      </c>
      <c r="O132" s="1273">
        <v>139</v>
      </c>
      <c r="P132" s="1273">
        <v>132</v>
      </c>
      <c r="Q132" s="1273">
        <v>106</v>
      </c>
      <c r="R132" s="1273">
        <v>107</v>
      </c>
      <c r="S132" s="1273">
        <v>73</v>
      </c>
      <c r="T132" s="1273">
        <v>64</v>
      </c>
      <c r="U132" s="1273">
        <v>57</v>
      </c>
      <c r="V132" s="1273">
        <v>46</v>
      </c>
      <c r="W132" s="1305"/>
      <c r="X132" s="1273">
        <v>2039</v>
      </c>
      <c r="Y132" s="1273">
        <v>113</v>
      </c>
      <c r="Z132" s="1273">
        <v>51</v>
      </c>
      <c r="AA132" s="1273">
        <v>39</v>
      </c>
      <c r="AB132" s="1273">
        <v>156</v>
      </c>
      <c r="AC132" s="1273">
        <v>371</v>
      </c>
      <c r="AD132" s="1273">
        <v>336</v>
      </c>
      <c r="AE132" s="1273">
        <v>188</v>
      </c>
      <c r="AF132" s="1273">
        <v>142</v>
      </c>
      <c r="AG132" s="1273">
        <v>107</v>
      </c>
      <c r="AH132" s="1273">
        <v>114</v>
      </c>
      <c r="AI132" s="1273">
        <v>102</v>
      </c>
      <c r="AJ132" s="1273">
        <v>68</v>
      </c>
      <c r="AK132" s="1273">
        <v>70</v>
      </c>
      <c r="AL132" s="1273">
        <v>54</v>
      </c>
      <c r="AM132" s="1273">
        <v>51</v>
      </c>
      <c r="AN132" s="1273">
        <v>28</v>
      </c>
      <c r="AO132" s="1273">
        <v>23</v>
      </c>
      <c r="AP132" s="1273">
        <v>18</v>
      </c>
      <c r="AQ132" s="1273">
        <v>8</v>
      </c>
      <c r="AR132" s="1450"/>
      <c r="AS132" s="1304">
        <v>2022</v>
      </c>
      <c r="AT132" s="1273">
        <v>93</v>
      </c>
      <c r="AU132" s="1273">
        <v>63</v>
      </c>
      <c r="AV132" s="1273">
        <v>43</v>
      </c>
      <c r="AW132" s="1273">
        <v>84</v>
      </c>
      <c r="AX132" s="1273">
        <v>286</v>
      </c>
      <c r="AY132" s="1273">
        <v>327</v>
      </c>
      <c r="AZ132" s="1273">
        <v>238</v>
      </c>
      <c r="BA132" s="1273">
        <v>155</v>
      </c>
      <c r="BB132" s="1273">
        <v>100</v>
      </c>
      <c r="BC132" s="1273">
        <v>132</v>
      </c>
      <c r="BD132" s="1273">
        <v>97</v>
      </c>
      <c r="BE132" s="1273">
        <v>71</v>
      </c>
      <c r="BF132" s="1273">
        <v>62</v>
      </c>
      <c r="BG132" s="1273">
        <v>52</v>
      </c>
      <c r="BH132" s="1273">
        <v>56</v>
      </c>
      <c r="BI132" s="1273">
        <v>45</v>
      </c>
      <c r="BJ132" s="1273">
        <v>41</v>
      </c>
      <c r="BK132" s="1273">
        <v>39</v>
      </c>
      <c r="BL132" s="1273">
        <v>38</v>
      </c>
      <c r="BM132" s="1463"/>
    </row>
    <row r="133" spans="1:65">
      <c r="A133" s="1289">
        <v>207</v>
      </c>
      <c r="B133" s="1162" t="s">
        <v>19</v>
      </c>
      <c r="C133" s="1273">
        <v>7529</v>
      </c>
      <c r="D133" s="1273">
        <v>485</v>
      </c>
      <c r="E133" s="1273">
        <v>182</v>
      </c>
      <c r="F133" s="1273">
        <v>100</v>
      </c>
      <c r="G133" s="1273">
        <v>359</v>
      </c>
      <c r="H133" s="1273">
        <v>1459</v>
      </c>
      <c r="I133" s="1273">
        <v>1389</v>
      </c>
      <c r="J133" s="1273">
        <v>993</v>
      </c>
      <c r="K133" s="1273">
        <v>632</v>
      </c>
      <c r="L133" s="1273">
        <v>413</v>
      </c>
      <c r="M133" s="1273">
        <v>386</v>
      </c>
      <c r="N133" s="1273">
        <v>305</v>
      </c>
      <c r="O133" s="1273">
        <v>203</v>
      </c>
      <c r="P133" s="1273">
        <v>134</v>
      </c>
      <c r="Q133" s="1273">
        <v>111</v>
      </c>
      <c r="R133" s="1273">
        <v>103</v>
      </c>
      <c r="S133" s="1273">
        <v>72</v>
      </c>
      <c r="T133" s="1273">
        <v>70</v>
      </c>
      <c r="U133" s="1273">
        <v>84</v>
      </c>
      <c r="V133" s="1273">
        <v>49</v>
      </c>
      <c r="W133" s="1305"/>
      <c r="X133" s="1273">
        <v>4240</v>
      </c>
      <c r="Y133" s="1273">
        <v>238</v>
      </c>
      <c r="Z133" s="1273">
        <v>95</v>
      </c>
      <c r="AA133" s="1273">
        <v>45</v>
      </c>
      <c r="AB133" s="1273">
        <v>220</v>
      </c>
      <c r="AC133" s="1273">
        <v>834</v>
      </c>
      <c r="AD133" s="1273">
        <v>803</v>
      </c>
      <c r="AE133" s="1273">
        <v>572</v>
      </c>
      <c r="AF133" s="1273">
        <v>380</v>
      </c>
      <c r="AG133" s="1273">
        <v>251</v>
      </c>
      <c r="AH133" s="1273">
        <v>230</v>
      </c>
      <c r="AI133" s="1273">
        <v>187</v>
      </c>
      <c r="AJ133" s="1273">
        <v>119</v>
      </c>
      <c r="AK133" s="1273">
        <v>75</v>
      </c>
      <c r="AL133" s="1273">
        <v>59</v>
      </c>
      <c r="AM133" s="1273">
        <v>49</v>
      </c>
      <c r="AN133" s="1273">
        <v>30</v>
      </c>
      <c r="AO133" s="1273">
        <v>18</v>
      </c>
      <c r="AP133" s="1273">
        <v>20</v>
      </c>
      <c r="AQ133" s="1273">
        <v>15</v>
      </c>
      <c r="AR133" s="1450"/>
      <c r="AS133" s="1304">
        <v>3289</v>
      </c>
      <c r="AT133" s="1273">
        <v>247</v>
      </c>
      <c r="AU133" s="1273">
        <v>87</v>
      </c>
      <c r="AV133" s="1273">
        <v>55</v>
      </c>
      <c r="AW133" s="1273">
        <v>139</v>
      </c>
      <c r="AX133" s="1273">
        <v>625</v>
      </c>
      <c r="AY133" s="1273">
        <v>586</v>
      </c>
      <c r="AZ133" s="1273">
        <v>421</v>
      </c>
      <c r="BA133" s="1273">
        <v>252</v>
      </c>
      <c r="BB133" s="1273">
        <v>162</v>
      </c>
      <c r="BC133" s="1273">
        <v>156</v>
      </c>
      <c r="BD133" s="1273">
        <v>118</v>
      </c>
      <c r="BE133" s="1273">
        <v>84</v>
      </c>
      <c r="BF133" s="1273">
        <v>59</v>
      </c>
      <c r="BG133" s="1273">
        <v>52</v>
      </c>
      <c r="BH133" s="1273">
        <v>54</v>
      </c>
      <c r="BI133" s="1273">
        <v>42</v>
      </c>
      <c r="BJ133" s="1273">
        <v>52</v>
      </c>
      <c r="BK133" s="1273">
        <v>64</v>
      </c>
      <c r="BL133" s="1273">
        <v>34</v>
      </c>
      <c r="BM133" s="1463"/>
    </row>
    <row r="134" spans="1:65">
      <c r="A134" s="1289">
        <v>208</v>
      </c>
      <c r="B134" s="1162" t="s">
        <v>42</v>
      </c>
      <c r="C134" s="1273">
        <v>833</v>
      </c>
      <c r="D134" s="1273">
        <v>66</v>
      </c>
      <c r="E134" s="1273">
        <v>20</v>
      </c>
      <c r="F134" s="1273">
        <v>14</v>
      </c>
      <c r="G134" s="1273">
        <v>44</v>
      </c>
      <c r="H134" s="1273">
        <v>166</v>
      </c>
      <c r="I134" s="1273">
        <v>149</v>
      </c>
      <c r="J134" s="1273">
        <v>104</v>
      </c>
      <c r="K134" s="1273">
        <v>72</v>
      </c>
      <c r="L134" s="1273">
        <v>42</v>
      </c>
      <c r="M134" s="1273">
        <v>36</v>
      </c>
      <c r="N134" s="1273">
        <v>37</v>
      </c>
      <c r="O134" s="1273">
        <v>21</v>
      </c>
      <c r="P134" s="1273">
        <v>11</v>
      </c>
      <c r="Q134" s="1273">
        <v>11</v>
      </c>
      <c r="R134" s="1273">
        <v>12</v>
      </c>
      <c r="S134" s="1273">
        <v>5</v>
      </c>
      <c r="T134" s="1273">
        <v>12</v>
      </c>
      <c r="U134" s="1273">
        <v>7</v>
      </c>
      <c r="V134" s="1273">
        <v>4</v>
      </c>
      <c r="W134" s="1305"/>
      <c r="X134" s="1273">
        <v>450</v>
      </c>
      <c r="Y134" s="1273">
        <v>29</v>
      </c>
      <c r="Z134" s="1273">
        <v>10</v>
      </c>
      <c r="AA134" s="1273">
        <v>7</v>
      </c>
      <c r="AB134" s="1273">
        <v>25</v>
      </c>
      <c r="AC134" s="1273">
        <v>97</v>
      </c>
      <c r="AD134" s="1273">
        <v>77</v>
      </c>
      <c r="AE134" s="1273">
        <v>60</v>
      </c>
      <c r="AF134" s="1273">
        <v>46</v>
      </c>
      <c r="AG134" s="1273">
        <v>22</v>
      </c>
      <c r="AH134" s="1273">
        <v>18</v>
      </c>
      <c r="AI134" s="1273">
        <v>22</v>
      </c>
      <c r="AJ134" s="1273">
        <v>13</v>
      </c>
      <c r="AK134" s="1273">
        <v>5</v>
      </c>
      <c r="AL134" s="1273">
        <v>4</v>
      </c>
      <c r="AM134" s="1273">
        <v>8</v>
      </c>
      <c r="AN134" s="1273">
        <v>3</v>
      </c>
      <c r="AO134" s="1273">
        <v>2</v>
      </c>
      <c r="AP134" s="1273">
        <v>1</v>
      </c>
      <c r="AQ134" s="1273">
        <v>1</v>
      </c>
      <c r="AR134" s="1450"/>
      <c r="AS134" s="1304">
        <v>383</v>
      </c>
      <c r="AT134" s="1273">
        <v>37</v>
      </c>
      <c r="AU134" s="1273">
        <v>10</v>
      </c>
      <c r="AV134" s="1273">
        <v>7</v>
      </c>
      <c r="AW134" s="1273">
        <v>19</v>
      </c>
      <c r="AX134" s="1273">
        <v>69</v>
      </c>
      <c r="AY134" s="1273">
        <v>72</v>
      </c>
      <c r="AZ134" s="1273">
        <v>44</v>
      </c>
      <c r="BA134" s="1273">
        <v>26</v>
      </c>
      <c r="BB134" s="1273">
        <v>20</v>
      </c>
      <c r="BC134" s="1273">
        <v>18</v>
      </c>
      <c r="BD134" s="1273">
        <v>15</v>
      </c>
      <c r="BE134" s="1273">
        <v>8</v>
      </c>
      <c r="BF134" s="1273">
        <v>6</v>
      </c>
      <c r="BG134" s="1273">
        <v>7</v>
      </c>
      <c r="BH134" s="1273">
        <v>4</v>
      </c>
      <c r="BI134" s="1273">
        <v>2</v>
      </c>
      <c r="BJ134" s="1273">
        <v>10</v>
      </c>
      <c r="BK134" s="1273">
        <v>6</v>
      </c>
      <c r="BL134" s="1273">
        <v>3</v>
      </c>
      <c r="BM134" s="1463"/>
    </row>
    <row r="135" spans="1:65">
      <c r="A135" s="1289">
        <v>209</v>
      </c>
      <c r="B135" s="1162" t="s">
        <v>79</v>
      </c>
      <c r="C135" s="1273">
        <v>2025</v>
      </c>
      <c r="D135" s="1273">
        <v>109</v>
      </c>
      <c r="E135" s="1273">
        <v>50</v>
      </c>
      <c r="F135" s="1273">
        <v>22</v>
      </c>
      <c r="G135" s="1273">
        <v>191</v>
      </c>
      <c r="H135" s="1273">
        <v>584</v>
      </c>
      <c r="I135" s="1273">
        <v>366</v>
      </c>
      <c r="J135" s="1273">
        <v>210</v>
      </c>
      <c r="K135" s="1273">
        <v>125</v>
      </c>
      <c r="L135" s="1273">
        <v>82</v>
      </c>
      <c r="M135" s="1273">
        <v>60</v>
      </c>
      <c r="N135" s="1273">
        <v>64</v>
      </c>
      <c r="O135" s="1273">
        <v>41</v>
      </c>
      <c r="P135" s="1273">
        <v>19</v>
      </c>
      <c r="Q135" s="1273">
        <v>24</v>
      </c>
      <c r="R135" s="1273">
        <v>22</v>
      </c>
      <c r="S135" s="1273">
        <v>15</v>
      </c>
      <c r="T135" s="1273">
        <v>13</v>
      </c>
      <c r="U135" s="1273">
        <v>16</v>
      </c>
      <c r="V135" s="1273">
        <v>12</v>
      </c>
      <c r="W135" s="1305"/>
      <c r="X135" s="1273">
        <v>1048</v>
      </c>
      <c r="Y135" s="1273">
        <v>55</v>
      </c>
      <c r="Z135" s="1273">
        <v>28</v>
      </c>
      <c r="AA135" s="1273">
        <v>11</v>
      </c>
      <c r="AB135" s="1273">
        <v>108</v>
      </c>
      <c r="AC135" s="1273">
        <v>278</v>
      </c>
      <c r="AD135" s="1273">
        <v>198</v>
      </c>
      <c r="AE135" s="1273">
        <v>112</v>
      </c>
      <c r="AF135" s="1273">
        <v>68</v>
      </c>
      <c r="AG135" s="1273">
        <v>47</v>
      </c>
      <c r="AH135" s="1273">
        <v>26</v>
      </c>
      <c r="AI135" s="1273">
        <v>43</v>
      </c>
      <c r="AJ135" s="1273">
        <v>23</v>
      </c>
      <c r="AK135" s="1273">
        <v>11</v>
      </c>
      <c r="AL135" s="1273">
        <v>12</v>
      </c>
      <c r="AM135" s="1273">
        <v>9</v>
      </c>
      <c r="AN135" s="1273">
        <v>9</v>
      </c>
      <c r="AO135" s="1273">
        <v>8</v>
      </c>
      <c r="AP135" s="1273">
        <v>1</v>
      </c>
      <c r="AQ135" s="1273">
        <v>1</v>
      </c>
      <c r="AR135" s="1450"/>
      <c r="AS135" s="1304">
        <v>977</v>
      </c>
      <c r="AT135" s="1273">
        <v>54</v>
      </c>
      <c r="AU135" s="1273">
        <v>22</v>
      </c>
      <c r="AV135" s="1273">
        <v>11</v>
      </c>
      <c r="AW135" s="1273">
        <v>83</v>
      </c>
      <c r="AX135" s="1273">
        <v>306</v>
      </c>
      <c r="AY135" s="1273">
        <v>168</v>
      </c>
      <c r="AZ135" s="1273">
        <v>98</v>
      </c>
      <c r="BA135" s="1273">
        <v>57</v>
      </c>
      <c r="BB135" s="1273">
        <v>35</v>
      </c>
      <c r="BC135" s="1273">
        <v>34</v>
      </c>
      <c r="BD135" s="1273">
        <v>21</v>
      </c>
      <c r="BE135" s="1273">
        <v>18</v>
      </c>
      <c r="BF135" s="1273">
        <v>8</v>
      </c>
      <c r="BG135" s="1273">
        <v>12</v>
      </c>
      <c r="BH135" s="1273">
        <v>13</v>
      </c>
      <c r="BI135" s="1273">
        <v>6</v>
      </c>
      <c r="BJ135" s="1273">
        <v>5</v>
      </c>
      <c r="BK135" s="1273">
        <v>15</v>
      </c>
      <c r="BL135" s="1273">
        <v>11</v>
      </c>
      <c r="BM135" s="1463"/>
    </row>
    <row r="136" spans="1:65">
      <c r="A136" s="1289">
        <v>210</v>
      </c>
      <c r="B136" s="1162" t="s">
        <v>25</v>
      </c>
      <c r="C136" s="1273">
        <v>7641</v>
      </c>
      <c r="D136" s="1273">
        <v>489</v>
      </c>
      <c r="E136" s="1273">
        <v>187</v>
      </c>
      <c r="F136" s="1273">
        <v>117</v>
      </c>
      <c r="G136" s="1273">
        <v>363</v>
      </c>
      <c r="H136" s="1273">
        <v>1737</v>
      </c>
      <c r="I136" s="1273">
        <v>1568</v>
      </c>
      <c r="J136" s="1273">
        <v>1015</v>
      </c>
      <c r="K136" s="1273">
        <v>586</v>
      </c>
      <c r="L136" s="1273">
        <v>346</v>
      </c>
      <c r="M136" s="1273">
        <v>329</v>
      </c>
      <c r="N136" s="1273">
        <v>197</v>
      </c>
      <c r="O136" s="1273">
        <v>167</v>
      </c>
      <c r="P136" s="1273">
        <v>120</v>
      </c>
      <c r="Q136" s="1273">
        <v>115</v>
      </c>
      <c r="R136" s="1273">
        <v>92</v>
      </c>
      <c r="S136" s="1273">
        <v>67</v>
      </c>
      <c r="T136" s="1273">
        <v>68</v>
      </c>
      <c r="U136" s="1273">
        <v>48</v>
      </c>
      <c r="V136" s="1273">
        <v>30</v>
      </c>
      <c r="W136" s="1305"/>
      <c r="X136" s="1273">
        <v>4147</v>
      </c>
      <c r="Y136" s="1273">
        <v>245</v>
      </c>
      <c r="Z136" s="1273">
        <v>87</v>
      </c>
      <c r="AA136" s="1273">
        <v>57</v>
      </c>
      <c r="AB136" s="1273">
        <v>220</v>
      </c>
      <c r="AC136" s="1273">
        <v>938</v>
      </c>
      <c r="AD136" s="1273">
        <v>838</v>
      </c>
      <c r="AE136" s="1273">
        <v>582</v>
      </c>
      <c r="AF136" s="1273">
        <v>340</v>
      </c>
      <c r="AG136" s="1273">
        <v>193</v>
      </c>
      <c r="AH136" s="1273">
        <v>187</v>
      </c>
      <c r="AI136" s="1273">
        <v>112</v>
      </c>
      <c r="AJ136" s="1273">
        <v>89</v>
      </c>
      <c r="AK136" s="1273">
        <v>68</v>
      </c>
      <c r="AL136" s="1273">
        <v>66</v>
      </c>
      <c r="AM136" s="1273">
        <v>45</v>
      </c>
      <c r="AN136" s="1273">
        <v>33</v>
      </c>
      <c r="AO136" s="1273">
        <v>23</v>
      </c>
      <c r="AP136" s="1273">
        <v>17</v>
      </c>
      <c r="AQ136" s="1273">
        <v>7</v>
      </c>
      <c r="AR136" s="1450"/>
      <c r="AS136" s="1304">
        <v>3494</v>
      </c>
      <c r="AT136" s="1273">
        <v>244</v>
      </c>
      <c r="AU136" s="1273">
        <v>100</v>
      </c>
      <c r="AV136" s="1273">
        <v>60</v>
      </c>
      <c r="AW136" s="1273">
        <v>143</v>
      </c>
      <c r="AX136" s="1273">
        <v>799</v>
      </c>
      <c r="AY136" s="1273">
        <v>730</v>
      </c>
      <c r="AZ136" s="1273">
        <v>433</v>
      </c>
      <c r="BA136" s="1273">
        <v>246</v>
      </c>
      <c r="BB136" s="1273">
        <v>153</v>
      </c>
      <c r="BC136" s="1273">
        <v>142</v>
      </c>
      <c r="BD136" s="1273">
        <v>85</v>
      </c>
      <c r="BE136" s="1273">
        <v>78</v>
      </c>
      <c r="BF136" s="1273">
        <v>52</v>
      </c>
      <c r="BG136" s="1273">
        <v>49</v>
      </c>
      <c r="BH136" s="1273">
        <v>47</v>
      </c>
      <c r="BI136" s="1273">
        <v>34</v>
      </c>
      <c r="BJ136" s="1273">
        <v>45</v>
      </c>
      <c r="BK136" s="1273">
        <v>31</v>
      </c>
      <c r="BL136" s="1273">
        <v>23</v>
      </c>
      <c r="BM136" s="1463"/>
    </row>
    <row r="137" spans="1:65">
      <c r="A137" s="1289">
        <v>212</v>
      </c>
      <c r="B137" s="1162" t="s">
        <v>43</v>
      </c>
      <c r="C137" s="1273">
        <v>1213</v>
      </c>
      <c r="D137" s="1273">
        <v>63</v>
      </c>
      <c r="E137" s="1273">
        <v>32</v>
      </c>
      <c r="F137" s="1273">
        <v>12</v>
      </c>
      <c r="G137" s="1273">
        <v>69</v>
      </c>
      <c r="H137" s="1273">
        <v>340</v>
      </c>
      <c r="I137" s="1273">
        <v>249</v>
      </c>
      <c r="J137" s="1273">
        <v>124</v>
      </c>
      <c r="K137" s="1273">
        <v>83</v>
      </c>
      <c r="L137" s="1273">
        <v>53</v>
      </c>
      <c r="M137" s="1273">
        <v>45</v>
      </c>
      <c r="N137" s="1273">
        <v>53</v>
      </c>
      <c r="O137" s="1273">
        <v>27</v>
      </c>
      <c r="P137" s="1273">
        <v>15</v>
      </c>
      <c r="Q137" s="1273">
        <v>10</v>
      </c>
      <c r="R137" s="1273">
        <v>13</v>
      </c>
      <c r="S137" s="1273">
        <v>4</v>
      </c>
      <c r="T137" s="1273">
        <v>8</v>
      </c>
      <c r="U137" s="1273">
        <v>8</v>
      </c>
      <c r="V137" s="1273">
        <v>5</v>
      </c>
      <c r="W137" s="1305"/>
      <c r="X137" s="1273">
        <v>618</v>
      </c>
      <c r="Y137" s="1273">
        <v>32</v>
      </c>
      <c r="Z137" s="1273">
        <v>13</v>
      </c>
      <c r="AA137" s="1273">
        <v>9</v>
      </c>
      <c r="AB137" s="1273">
        <v>46</v>
      </c>
      <c r="AC137" s="1273">
        <v>167</v>
      </c>
      <c r="AD137" s="1273">
        <v>122</v>
      </c>
      <c r="AE137" s="1273">
        <v>66</v>
      </c>
      <c r="AF137" s="1273">
        <v>44</v>
      </c>
      <c r="AG137" s="1273">
        <v>27</v>
      </c>
      <c r="AH137" s="1273">
        <v>27</v>
      </c>
      <c r="AI137" s="1273">
        <v>27</v>
      </c>
      <c r="AJ137" s="1273">
        <v>15</v>
      </c>
      <c r="AK137" s="1273">
        <v>7</v>
      </c>
      <c r="AL137" s="1273">
        <v>6</v>
      </c>
      <c r="AM137" s="1273">
        <v>4</v>
      </c>
      <c r="AN137" s="1273">
        <v>2</v>
      </c>
      <c r="AO137" s="1273">
        <v>2</v>
      </c>
      <c r="AP137" s="1273">
        <v>1</v>
      </c>
      <c r="AQ137" s="1273">
        <v>1</v>
      </c>
      <c r="AR137" s="1450"/>
      <c r="AS137" s="1304">
        <v>595</v>
      </c>
      <c r="AT137" s="1273">
        <v>31</v>
      </c>
      <c r="AU137" s="1273">
        <v>19</v>
      </c>
      <c r="AV137" s="1273">
        <v>3</v>
      </c>
      <c r="AW137" s="1273">
        <v>23</v>
      </c>
      <c r="AX137" s="1273">
        <v>173</v>
      </c>
      <c r="AY137" s="1273">
        <v>127</v>
      </c>
      <c r="AZ137" s="1273">
        <v>58</v>
      </c>
      <c r="BA137" s="1273">
        <v>39</v>
      </c>
      <c r="BB137" s="1273">
        <v>26</v>
      </c>
      <c r="BC137" s="1273">
        <v>18</v>
      </c>
      <c r="BD137" s="1273">
        <v>26</v>
      </c>
      <c r="BE137" s="1273">
        <v>12</v>
      </c>
      <c r="BF137" s="1273">
        <v>8</v>
      </c>
      <c r="BG137" s="1273">
        <v>4</v>
      </c>
      <c r="BH137" s="1273">
        <v>9</v>
      </c>
      <c r="BI137" s="1273">
        <v>2</v>
      </c>
      <c r="BJ137" s="1273">
        <v>6</v>
      </c>
      <c r="BK137" s="1273">
        <v>7</v>
      </c>
      <c r="BL137" s="1273">
        <v>4</v>
      </c>
      <c r="BM137" s="1463"/>
    </row>
    <row r="138" spans="1:65">
      <c r="A138" s="1289">
        <v>213</v>
      </c>
      <c r="B138" s="1162" t="s">
        <v>80</v>
      </c>
      <c r="C138" s="1273">
        <v>1280</v>
      </c>
      <c r="D138" s="1273">
        <v>54</v>
      </c>
      <c r="E138" s="1273">
        <v>20</v>
      </c>
      <c r="F138" s="1273">
        <v>16</v>
      </c>
      <c r="G138" s="1273">
        <v>71</v>
      </c>
      <c r="H138" s="1273">
        <v>322</v>
      </c>
      <c r="I138" s="1273">
        <v>262</v>
      </c>
      <c r="J138" s="1273">
        <v>178</v>
      </c>
      <c r="K138" s="1273">
        <v>94</v>
      </c>
      <c r="L138" s="1273">
        <v>52</v>
      </c>
      <c r="M138" s="1273">
        <v>51</v>
      </c>
      <c r="N138" s="1273">
        <v>44</v>
      </c>
      <c r="O138" s="1273">
        <v>35</v>
      </c>
      <c r="P138" s="1273">
        <v>17</v>
      </c>
      <c r="Q138" s="1273">
        <v>11</v>
      </c>
      <c r="R138" s="1273">
        <v>13</v>
      </c>
      <c r="S138" s="1273">
        <v>11</v>
      </c>
      <c r="T138" s="1273">
        <v>10</v>
      </c>
      <c r="U138" s="1273">
        <v>13</v>
      </c>
      <c r="V138" s="1273">
        <v>6</v>
      </c>
      <c r="W138" s="1305"/>
      <c r="X138" s="1273">
        <v>674</v>
      </c>
      <c r="Y138" s="1273">
        <v>28</v>
      </c>
      <c r="Z138" s="1273">
        <v>10</v>
      </c>
      <c r="AA138" s="1273">
        <v>9</v>
      </c>
      <c r="AB138" s="1273">
        <v>44</v>
      </c>
      <c r="AC138" s="1273">
        <v>153</v>
      </c>
      <c r="AD138" s="1273">
        <v>127</v>
      </c>
      <c r="AE138" s="1273">
        <v>101</v>
      </c>
      <c r="AF138" s="1273">
        <v>51</v>
      </c>
      <c r="AG138" s="1273">
        <v>30</v>
      </c>
      <c r="AH138" s="1273">
        <v>34</v>
      </c>
      <c r="AI138" s="1273">
        <v>24</v>
      </c>
      <c r="AJ138" s="1273">
        <v>28</v>
      </c>
      <c r="AK138" s="1273">
        <v>7</v>
      </c>
      <c r="AL138" s="1273">
        <v>7</v>
      </c>
      <c r="AM138" s="1273">
        <v>7</v>
      </c>
      <c r="AN138" s="1273">
        <v>8</v>
      </c>
      <c r="AO138" s="1273">
        <v>3</v>
      </c>
      <c r="AP138" s="1273">
        <v>1</v>
      </c>
      <c r="AQ138" s="1273">
        <v>2</v>
      </c>
      <c r="AR138" s="1450"/>
      <c r="AS138" s="1304">
        <v>606</v>
      </c>
      <c r="AT138" s="1273">
        <v>26</v>
      </c>
      <c r="AU138" s="1273">
        <v>10</v>
      </c>
      <c r="AV138" s="1273">
        <v>7</v>
      </c>
      <c r="AW138" s="1273">
        <v>27</v>
      </c>
      <c r="AX138" s="1273">
        <v>169</v>
      </c>
      <c r="AY138" s="1273">
        <v>135</v>
      </c>
      <c r="AZ138" s="1273">
        <v>77</v>
      </c>
      <c r="BA138" s="1273">
        <v>43</v>
      </c>
      <c r="BB138" s="1273">
        <v>22</v>
      </c>
      <c r="BC138" s="1273">
        <v>17</v>
      </c>
      <c r="BD138" s="1273">
        <v>20</v>
      </c>
      <c r="BE138" s="1273">
        <v>7</v>
      </c>
      <c r="BF138" s="1273">
        <v>10</v>
      </c>
      <c r="BG138" s="1273">
        <v>4</v>
      </c>
      <c r="BH138" s="1273">
        <v>6</v>
      </c>
      <c r="BI138" s="1273">
        <v>3</v>
      </c>
      <c r="BJ138" s="1273">
        <v>7</v>
      </c>
      <c r="BK138" s="1273">
        <v>12</v>
      </c>
      <c r="BL138" s="1273">
        <v>4</v>
      </c>
      <c r="BM138" s="1463"/>
    </row>
    <row r="139" spans="1:65">
      <c r="A139" s="1289">
        <v>214</v>
      </c>
      <c r="B139" s="1162" t="s">
        <v>20</v>
      </c>
      <c r="C139" s="1273">
        <v>7897</v>
      </c>
      <c r="D139" s="1273">
        <v>430</v>
      </c>
      <c r="E139" s="1273">
        <v>203</v>
      </c>
      <c r="F139" s="1273">
        <v>135</v>
      </c>
      <c r="G139" s="1273">
        <v>282</v>
      </c>
      <c r="H139" s="1273">
        <v>1465</v>
      </c>
      <c r="I139" s="1273">
        <v>1489</v>
      </c>
      <c r="J139" s="1273">
        <v>971</v>
      </c>
      <c r="K139" s="1273">
        <v>617</v>
      </c>
      <c r="L139" s="1273">
        <v>417</v>
      </c>
      <c r="M139" s="1273">
        <v>396</v>
      </c>
      <c r="N139" s="1273">
        <v>366</v>
      </c>
      <c r="O139" s="1273">
        <v>247</v>
      </c>
      <c r="P139" s="1273">
        <v>209</v>
      </c>
      <c r="Q139" s="1273">
        <v>148</v>
      </c>
      <c r="R139" s="1273">
        <v>134</v>
      </c>
      <c r="S139" s="1273">
        <v>123</v>
      </c>
      <c r="T139" s="1273">
        <v>104</v>
      </c>
      <c r="U139" s="1273">
        <v>99</v>
      </c>
      <c r="V139" s="1273">
        <v>62</v>
      </c>
      <c r="W139" s="1305"/>
      <c r="X139" s="1273">
        <v>3841</v>
      </c>
      <c r="Y139" s="1273">
        <v>189</v>
      </c>
      <c r="Z139" s="1273">
        <v>101</v>
      </c>
      <c r="AA139" s="1273">
        <v>72</v>
      </c>
      <c r="AB139" s="1273">
        <v>158</v>
      </c>
      <c r="AC139" s="1273">
        <v>711</v>
      </c>
      <c r="AD139" s="1273">
        <v>711</v>
      </c>
      <c r="AE139" s="1273">
        <v>474</v>
      </c>
      <c r="AF139" s="1273">
        <v>315</v>
      </c>
      <c r="AG139" s="1273">
        <v>232</v>
      </c>
      <c r="AH139" s="1273">
        <v>209</v>
      </c>
      <c r="AI139" s="1273">
        <v>191</v>
      </c>
      <c r="AJ139" s="1273">
        <v>127</v>
      </c>
      <c r="AK139" s="1273">
        <v>100</v>
      </c>
      <c r="AL139" s="1273">
        <v>72</v>
      </c>
      <c r="AM139" s="1273">
        <v>57</v>
      </c>
      <c r="AN139" s="1273">
        <v>47</v>
      </c>
      <c r="AO139" s="1273">
        <v>37</v>
      </c>
      <c r="AP139" s="1273">
        <v>21</v>
      </c>
      <c r="AQ139" s="1273">
        <v>17</v>
      </c>
      <c r="AR139" s="1450"/>
      <c r="AS139" s="1304">
        <v>4056</v>
      </c>
      <c r="AT139" s="1273">
        <v>241</v>
      </c>
      <c r="AU139" s="1273">
        <v>102</v>
      </c>
      <c r="AV139" s="1273">
        <v>63</v>
      </c>
      <c r="AW139" s="1273">
        <v>124</v>
      </c>
      <c r="AX139" s="1273">
        <v>754</v>
      </c>
      <c r="AY139" s="1273">
        <v>778</v>
      </c>
      <c r="AZ139" s="1273">
        <v>497</v>
      </c>
      <c r="BA139" s="1273">
        <v>302</v>
      </c>
      <c r="BB139" s="1273">
        <v>185</v>
      </c>
      <c r="BC139" s="1273">
        <v>187</v>
      </c>
      <c r="BD139" s="1273">
        <v>175</v>
      </c>
      <c r="BE139" s="1273">
        <v>120</v>
      </c>
      <c r="BF139" s="1273">
        <v>109</v>
      </c>
      <c r="BG139" s="1273">
        <v>76</v>
      </c>
      <c r="BH139" s="1273">
        <v>77</v>
      </c>
      <c r="BI139" s="1273">
        <v>76</v>
      </c>
      <c r="BJ139" s="1273">
        <v>67</v>
      </c>
      <c r="BK139" s="1273">
        <v>78</v>
      </c>
      <c r="BL139" s="1273">
        <v>45</v>
      </c>
      <c r="BM139" s="1463"/>
    </row>
    <row r="140" spans="1:65">
      <c r="A140" s="1289">
        <v>215</v>
      </c>
      <c r="B140" s="1162" t="s">
        <v>81</v>
      </c>
      <c r="C140" s="1273">
        <v>2509</v>
      </c>
      <c r="D140" s="1273">
        <v>125</v>
      </c>
      <c r="E140" s="1273">
        <v>68</v>
      </c>
      <c r="F140" s="1273">
        <v>33</v>
      </c>
      <c r="G140" s="1273">
        <v>120</v>
      </c>
      <c r="H140" s="1273">
        <v>526</v>
      </c>
      <c r="I140" s="1273">
        <v>530</v>
      </c>
      <c r="J140" s="1273">
        <v>305</v>
      </c>
      <c r="K140" s="1273">
        <v>175</v>
      </c>
      <c r="L140" s="1273">
        <v>135</v>
      </c>
      <c r="M140" s="1273">
        <v>116</v>
      </c>
      <c r="N140" s="1273">
        <v>102</v>
      </c>
      <c r="O140" s="1273">
        <v>62</v>
      </c>
      <c r="P140" s="1273">
        <v>53</v>
      </c>
      <c r="Q140" s="1273">
        <v>45</v>
      </c>
      <c r="R140" s="1273">
        <v>29</v>
      </c>
      <c r="S140" s="1273">
        <v>25</v>
      </c>
      <c r="T140" s="1273">
        <v>28</v>
      </c>
      <c r="U140" s="1273">
        <v>16</v>
      </c>
      <c r="V140" s="1273">
        <v>16</v>
      </c>
      <c r="W140" s="1305"/>
      <c r="X140" s="1273">
        <v>1290</v>
      </c>
      <c r="Y140" s="1273">
        <v>62</v>
      </c>
      <c r="Z140" s="1273">
        <v>35</v>
      </c>
      <c r="AA140" s="1273">
        <v>19</v>
      </c>
      <c r="AB140" s="1273">
        <v>58</v>
      </c>
      <c r="AC140" s="1273">
        <v>258</v>
      </c>
      <c r="AD140" s="1273">
        <v>271</v>
      </c>
      <c r="AE140" s="1273">
        <v>163</v>
      </c>
      <c r="AF140" s="1273">
        <v>100</v>
      </c>
      <c r="AG140" s="1273">
        <v>79</v>
      </c>
      <c r="AH140" s="1273">
        <v>61</v>
      </c>
      <c r="AI140" s="1273">
        <v>53</v>
      </c>
      <c r="AJ140" s="1273">
        <v>34</v>
      </c>
      <c r="AK140" s="1273">
        <v>32</v>
      </c>
      <c r="AL140" s="1273">
        <v>25</v>
      </c>
      <c r="AM140" s="1273">
        <v>15</v>
      </c>
      <c r="AN140" s="1273">
        <v>8</v>
      </c>
      <c r="AO140" s="1273">
        <v>9</v>
      </c>
      <c r="AP140" s="1273">
        <v>6</v>
      </c>
      <c r="AQ140" s="1273">
        <v>2</v>
      </c>
      <c r="AR140" s="1450"/>
      <c r="AS140" s="1304">
        <v>1219</v>
      </c>
      <c r="AT140" s="1273">
        <v>63</v>
      </c>
      <c r="AU140" s="1273">
        <v>33</v>
      </c>
      <c r="AV140" s="1273">
        <v>14</v>
      </c>
      <c r="AW140" s="1273">
        <v>62</v>
      </c>
      <c r="AX140" s="1273">
        <v>268</v>
      </c>
      <c r="AY140" s="1273">
        <v>259</v>
      </c>
      <c r="AZ140" s="1273">
        <v>142</v>
      </c>
      <c r="BA140" s="1273">
        <v>75</v>
      </c>
      <c r="BB140" s="1273">
        <v>56</v>
      </c>
      <c r="BC140" s="1273">
        <v>55</v>
      </c>
      <c r="BD140" s="1273">
        <v>49</v>
      </c>
      <c r="BE140" s="1273">
        <v>28</v>
      </c>
      <c r="BF140" s="1273">
        <v>21</v>
      </c>
      <c r="BG140" s="1273">
        <v>20</v>
      </c>
      <c r="BH140" s="1273">
        <v>14</v>
      </c>
      <c r="BI140" s="1273">
        <v>17</v>
      </c>
      <c r="BJ140" s="1273">
        <v>19</v>
      </c>
      <c r="BK140" s="1273">
        <v>10</v>
      </c>
      <c r="BL140" s="1273">
        <v>14</v>
      </c>
      <c r="BM140" s="1463"/>
    </row>
    <row r="141" spans="1:65">
      <c r="A141" s="1289">
        <v>216</v>
      </c>
      <c r="B141" s="1162" t="s">
        <v>26</v>
      </c>
      <c r="C141" s="1273">
        <v>2710</v>
      </c>
      <c r="D141" s="1273">
        <v>158</v>
      </c>
      <c r="E141" s="1273">
        <v>47</v>
      </c>
      <c r="F141" s="1273">
        <v>34</v>
      </c>
      <c r="G141" s="1273">
        <v>143</v>
      </c>
      <c r="H141" s="1273">
        <v>561</v>
      </c>
      <c r="I141" s="1273">
        <v>617</v>
      </c>
      <c r="J141" s="1273">
        <v>367</v>
      </c>
      <c r="K141" s="1273">
        <v>183</v>
      </c>
      <c r="L141" s="1273">
        <v>145</v>
      </c>
      <c r="M141" s="1273">
        <v>130</v>
      </c>
      <c r="N141" s="1273">
        <v>96</v>
      </c>
      <c r="O141" s="1273">
        <v>60</v>
      </c>
      <c r="P141" s="1273">
        <v>42</v>
      </c>
      <c r="Q141" s="1273">
        <v>24</v>
      </c>
      <c r="R141" s="1273">
        <v>23</v>
      </c>
      <c r="S141" s="1273">
        <v>26</v>
      </c>
      <c r="T141" s="1273">
        <v>18</v>
      </c>
      <c r="U141" s="1273">
        <v>22</v>
      </c>
      <c r="V141" s="1273">
        <v>14</v>
      </c>
      <c r="W141" s="1305"/>
      <c r="X141" s="1273">
        <v>1456</v>
      </c>
      <c r="Y141" s="1273">
        <v>70</v>
      </c>
      <c r="Z141" s="1273">
        <v>24</v>
      </c>
      <c r="AA141" s="1273">
        <v>11</v>
      </c>
      <c r="AB141" s="1273">
        <v>82</v>
      </c>
      <c r="AC141" s="1273">
        <v>300</v>
      </c>
      <c r="AD141" s="1273">
        <v>352</v>
      </c>
      <c r="AE141" s="1273">
        <v>209</v>
      </c>
      <c r="AF141" s="1273">
        <v>100</v>
      </c>
      <c r="AG141" s="1273">
        <v>77</v>
      </c>
      <c r="AH141" s="1273">
        <v>62</v>
      </c>
      <c r="AI141" s="1273">
        <v>61</v>
      </c>
      <c r="AJ141" s="1273">
        <v>30</v>
      </c>
      <c r="AK141" s="1273">
        <v>24</v>
      </c>
      <c r="AL141" s="1273">
        <v>15</v>
      </c>
      <c r="AM141" s="1273">
        <v>9</v>
      </c>
      <c r="AN141" s="1273">
        <v>11</v>
      </c>
      <c r="AO141" s="1273">
        <v>4</v>
      </c>
      <c r="AP141" s="1273">
        <v>9</v>
      </c>
      <c r="AQ141" s="1273">
        <v>6</v>
      </c>
      <c r="AR141" s="1450"/>
      <c r="AS141" s="1304">
        <v>1254</v>
      </c>
      <c r="AT141" s="1273">
        <v>88</v>
      </c>
      <c r="AU141" s="1273">
        <v>23</v>
      </c>
      <c r="AV141" s="1273">
        <v>23</v>
      </c>
      <c r="AW141" s="1273">
        <v>61</v>
      </c>
      <c r="AX141" s="1273">
        <v>261</v>
      </c>
      <c r="AY141" s="1273">
        <v>265</v>
      </c>
      <c r="AZ141" s="1273">
        <v>158</v>
      </c>
      <c r="BA141" s="1273">
        <v>83</v>
      </c>
      <c r="BB141" s="1273">
        <v>68</v>
      </c>
      <c r="BC141" s="1273">
        <v>68</v>
      </c>
      <c r="BD141" s="1273">
        <v>35</v>
      </c>
      <c r="BE141" s="1273">
        <v>30</v>
      </c>
      <c r="BF141" s="1273">
        <v>18</v>
      </c>
      <c r="BG141" s="1273">
        <v>9</v>
      </c>
      <c r="BH141" s="1273">
        <v>14</v>
      </c>
      <c r="BI141" s="1273">
        <v>15</v>
      </c>
      <c r="BJ141" s="1273">
        <v>14</v>
      </c>
      <c r="BK141" s="1273">
        <v>13</v>
      </c>
      <c r="BL141" s="1273">
        <v>8</v>
      </c>
      <c r="BM141" s="1463"/>
    </row>
    <row r="142" spans="1:65">
      <c r="A142" s="1289">
        <v>217</v>
      </c>
      <c r="B142" s="1162" t="s">
        <v>21</v>
      </c>
      <c r="C142" s="1273">
        <v>4741</v>
      </c>
      <c r="D142" s="1273">
        <v>228</v>
      </c>
      <c r="E142" s="1273">
        <v>107</v>
      </c>
      <c r="F142" s="1273">
        <v>64</v>
      </c>
      <c r="G142" s="1273">
        <v>186</v>
      </c>
      <c r="H142" s="1273">
        <v>1015</v>
      </c>
      <c r="I142" s="1273">
        <v>929</v>
      </c>
      <c r="J142" s="1273">
        <v>565</v>
      </c>
      <c r="K142" s="1273">
        <v>324</v>
      </c>
      <c r="L142" s="1273">
        <v>241</v>
      </c>
      <c r="M142" s="1273">
        <v>207</v>
      </c>
      <c r="N142" s="1273">
        <v>175</v>
      </c>
      <c r="O142" s="1273">
        <v>117</v>
      </c>
      <c r="P142" s="1273">
        <v>93</v>
      </c>
      <c r="Q142" s="1273">
        <v>79</v>
      </c>
      <c r="R142" s="1273">
        <v>89</v>
      </c>
      <c r="S142" s="1273">
        <v>95</v>
      </c>
      <c r="T142" s="1273">
        <v>97</v>
      </c>
      <c r="U142" s="1273">
        <v>82</v>
      </c>
      <c r="V142" s="1273">
        <v>48</v>
      </c>
      <c r="W142" s="1305"/>
      <c r="X142" s="1273">
        <v>2392</v>
      </c>
      <c r="Y142" s="1273">
        <v>122</v>
      </c>
      <c r="Z142" s="1273">
        <v>49</v>
      </c>
      <c r="AA142" s="1273">
        <v>35</v>
      </c>
      <c r="AB142" s="1273">
        <v>123</v>
      </c>
      <c r="AC142" s="1273">
        <v>537</v>
      </c>
      <c r="AD142" s="1273">
        <v>461</v>
      </c>
      <c r="AE142" s="1273">
        <v>284</v>
      </c>
      <c r="AF142" s="1273">
        <v>153</v>
      </c>
      <c r="AG142" s="1273">
        <v>124</v>
      </c>
      <c r="AH142" s="1273">
        <v>110</v>
      </c>
      <c r="AI142" s="1273">
        <v>98</v>
      </c>
      <c r="AJ142" s="1273">
        <v>64</v>
      </c>
      <c r="AK142" s="1273">
        <v>52</v>
      </c>
      <c r="AL142" s="1273">
        <v>35</v>
      </c>
      <c r="AM142" s="1273">
        <v>39</v>
      </c>
      <c r="AN142" s="1273">
        <v>30</v>
      </c>
      <c r="AO142" s="1273">
        <v>33</v>
      </c>
      <c r="AP142" s="1273">
        <v>34</v>
      </c>
      <c r="AQ142" s="1273">
        <v>9</v>
      </c>
      <c r="AR142" s="1450"/>
      <c r="AS142" s="1304">
        <v>2349</v>
      </c>
      <c r="AT142" s="1273">
        <v>106</v>
      </c>
      <c r="AU142" s="1273">
        <v>58</v>
      </c>
      <c r="AV142" s="1273">
        <v>29</v>
      </c>
      <c r="AW142" s="1273">
        <v>63</v>
      </c>
      <c r="AX142" s="1273">
        <v>478</v>
      </c>
      <c r="AY142" s="1273">
        <v>468</v>
      </c>
      <c r="AZ142" s="1273">
        <v>281</v>
      </c>
      <c r="BA142" s="1273">
        <v>171</v>
      </c>
      <c r="BB142" s="1273">
        <v>117</v>
      </c>
      <c r="BC142" s="1273">
        <v>97</v>
      </c>
      <c r="BD142" s="1273">
        <v>77</v>
      </c>
      <c r="BE142" s="1273">
        <v>53</v>
      </c>
      <c r="BF142" s="1273">
        <v>41</v>
      </c>
      <c r="BG142" s="1273">
        <v>44</v>
      </c>
      <c r="BH142" s="1273">
        <v>50</v>
      </c>
      <c r="BI142" s="1273">
        <v>65</v>
      </c>
      <c r="BJ142" s="1273">
        <v>64</v>
      </c>
      <c r="BK142" s="1273">
        <v>48</v>
      </c>
      <c r="BL142" s="1273">
        <v>39</v>
      </c>
      <c r="BM142" s="1463"/>
    </row>
    <row r="143" spans="1:65">
      <c r="A143" s="1289">
        <v>218</v>
      </c>
      <c r="B143" s="1162" t="s">
        <v>32</v>
      </c>
      <c r="C143" s="1273">
        <v>1424</v>
      </c>
      <c r="D143" s="1273">
        <v>70</v>
      </c>
      <c r="E143" s="1273">
        <v>31</v>
      </c>
      <c r="F143" s="1273">
        <v>22</v>
      </c>
      <c r="G143" s="1273">
        <v>108</v>
      </c>
      <c r="H143" s="1273">
        <v>365</v>
      </c>
      <c r="I143" s="1273">
        <v>276</v>
      </c>
      <c r="J143" s="1273">
        <v>195</v>
      </c>
      <c r="K143" s="1273">
        <v>106</v>
      </c>
      <c r="L143" s="1273">
        <v>55</v>
      </c>
      <c r="M143" s="1273">
        <v>55</v>
      </c>
      <c r="N143" s="1273">
        <v>25</v>
      </c>
      <c r="O143" s="1273">
        <v>23</v>
      </c>
      <c r="P143" s="1273">
        <v>28</v>
      </c>
      <c r="Q143" s="1273">
        <v>16</v>
      </c>
      <c r="R143" s="1273">
        <v>18</v>
      </c>
      <c r="S143" s="1273">
        <v>12</v>
      </c>
      <c r="T143" s="1273">
        <v>10</v>
      </c>
      <c r="U143" s="1273">
        <v>6</v>
      </c>
      <c r="V143" s="1273">
        <v>3</v>
      </c>
      <c r="W143" s="1305"/>
      <c r="X143" s="1273">
        <v>765</v>
      </c>
      <c r="Y143" s="1273">
        <v>40</v>
      </c>
      <c r="Z143" s="1273">
        <v>11</v>
      </c>
      <c r="AA143" s="1273">
        <v>11</v>
      </c>
      <c r="AB143" s="1273">
        <v>70</v>
      </c>
      <c r="AC143" s="1273">
        <v>187</v>
      </c>
      <c r="AD143" s="1273">
        <v>143</v>
      </c>
      <c r="AE143" s="1273">
        <v>110</v>
      </c>
      <c r="AF143" s="1273">
        <v>62</v>
      </c>
      <c r="AG143" s="1273">
        <v>30</v>
      </c>
      <c r="AH143" s="1273">
        <v>24</v>
      </c>
      <c r="AI143" s="1273">
        <v>12</v>
      </c>
      <c r="AJ143" s="1273">
        <v>16</v>
      </c>
      <c r="AK143" s="1273">
        <v>19</v>
      </c>
      <c r="AL143" s="1273">
        <v>8</v>
      </c>
      <c r="AM143" s="1273">
        <v>9</v>
      </c>
      <c r="AN143" s="1273">
        <v>7</v>
      </c>
      <c r="AO143" s="1273">
        <v>4</v>
      </c>
      <c r="AP143" s="1273">
        <v>1</v>
      </c>
      <c r="AQ143" s="1273">
        <v>1</v>
      </c>
      <c r="AR143" s="1450"/>
      <c r="AS143" s="1304">
        <v>659</v>
      </c>
      <c r="AT143" s="1273">
        <v>30</v>
      </c>
      <c r="AU143" s="1273">
        <v>20</v>
      </c>
      <c r="AV143" s="1273">
        <v>11</v>
      </c>
      <c r="AW143" s="1273">
        <v>38</v>
      </c>
      <c r="AX143" s="1273">
        <v>178</v>
      </c>
      <c r="AY143" s="1273">
        <v>133</v>
      </c>
      <c r="AZ143" s="1273">
        <v>85</v>
      </c>
      <c r="BA143" s="1273">
        <v>44</v>
      </c>
      <c r="BB143" s="1273">
        <v>25</v>
      </c>
      <c r="BC143" s="1273">
        <v>31</v>
      </c>
      <c r="BD143" s="1273">
        <v>13</v>
      </c>
      <c r="BE143" s="1273">
        <v>7</v>
      </c>
      <c r="BF143" s="1273">
        <v>9</v>
      </c>
      <c r="BG143" s="1273">
        <v>8</v>
      </c>
      <c r="BH143" s="1273">
        <v>9</v>
      </c>
      <c r="BI143" s="1273">
        <v>5</v>
      </c>
      <c r="BJ143" s="1273">
        <v>6</v>
      </c>
      <c r="BK143" s="1273">
        <v>5</v>
      </c>
      <c r="BL143" s="1273">
        <v>2</v>
      </c>
      <c r="BM143" s="1463"/>
    </row>
    <row r="144" spans="1:65">
      <c r="A144" s="1289">
        <v>219</v>
      </c>
      <c r="B144" s="1162" t="s">
        <v>22</v>
      </c>
      <c r="C144" s="1273">
        <v>3936</v>
      </c>
      <c r="D144" s="1273">
        <v>147</v>
      </c>
      <c r="E144" s="1273">
        <v>70</v>
      </c>
      <c r="F144" s="1273">
        <v>51</v>
      </c>
      <c r="G144" s="1273">
        <v>178</v>
      </c>
      <c r="H144" s="1273">
        <v>951</v>
      </c>
      <c r="I144" s="1273">
        <v>946</v>
      </c>
      <c r="J144" s="1273">
        <v>507</v>
      </c>
      <c r="K144" s="1273">
        <v>254</v>
      </c>
      <c r="L144" s="1273">
        <v>138</v>
      </c>
      <c r="M144" s="1273">
        <v>143</v>
      </c>
      <c r="N144" s="1273">
        <v>131</v>
      </c>
      <c r="O144" s="1273">
        <v>132</v>
      </c>
      <c r="P144" s="1273">
        <v>96</v>
      </c>
      <c r="Q144" s="1273">
        <v>54</v>
      </c>
      <c r="R144" s="1273">
        <v>46</v>
      </c>
      <c r="S144" s="1273">
        <v>37</v>
      </c>
      <c r="T144" s="1273">
        <v>22</v>
      </c>
      <c r="U144" s="1273">
        <v>20</v>
      </c>
      <c r="V144" s="1273">
        <v>13</v>
      </c>
      <c r="W144" s="1305"/>
      <c r="X144" s="1273">
        <v>2071</v>
      </c>
      <c r="Y144" s="1273">
        <v>83</v>
      </c>
      <c r="Z144" s="1273">
        <v>35</v>
      </c>
      <c r="AA144" s="1273">
        <v>24</v>
      </c>
      <c r="AB144" s="1273">
        <v>103</v>
      </c>
      <c r="AC144" s="1273">
        <v>521</v>
      </c>
      <c r="AD144" s="1273">
        <v>491</v>
      </c>
      <c r="AE144" s="1273">
        <v>270</v>
      </c>
      <c r="AF144" s="1273">
        <v>133</v>
      </c>
      <c r="AG144" s="1273">
        <v>70</v>
      </c>
      <c r="AH144" s="1273">
        <v>64</v>
      </c>
      <c r="AI144" s="1273">
        <v>59</v>
      </c>
      <c r="AJ144" s="1273">
        <v>84</v>
      </c>
      <c r="AK144" s="1273">
        <v>53</v>
      </c>
      <c r="AL144" s="1273">
        <v>24</v>
      </c>
      <c r="AM144" s="1273">
        <v>21</v>
      </c>
      <c r="AN144" s="1273">
        <v>15</v>
      </c>
      <c r="AO144" s="1273">
        <v>13</v>
      </c>
      <c r="AP144" s="1273">
        <v>3</v>
      </c>
      <c r="AQ144" s="1273">
        <v>5</v>
      </c>
      <c r="AR144" s="1450"/>
      <c r="AS144" s="1304">
        <v>1865</v>
      </c>
      <c r="AT144" s="1273">
        <v>64</v>
      </c>
      <c r="AU144" s="1273">
        <v>35</v>
      </c>
      <c r="AV144" s="1273">
        <v>27</v>
      </c>
      <c r="AW144" s="1273">
        <v>75</v>
      </c>
      <c r="AX144" s="1273">
        <v>430</v>
      </c>
      <c r="AY144" s="1273">
        <v>455</v>
      </c>
      <c r="AZ144" s="1273">
        <v>237</v>
      </c>
      <c r="BA144" s="1273">
        <v>121</v>
      </c>
      <c r="BB144" s="1273">
        <v>68</v>
      </c>
      <c r="BC144" s="1273">
        <v>79</v>
      </c>
      <c r="BD144" s="1273">
        <v>72</v>
      </c>
      <c r="BE144" s="1273">
        <v>48</v>
      </c>
      <c r="BF144" s="1273">
        <v>43</v>
      </c>
      <c r="BG144" s="1273">
        <v>30</v>
      </c>
      <c r="BH144" s="1273">
        <v>25</v>
      </c>
      <c r="BI144" s="1273">
        <v>22</v>
      </c>
      <c r="BJ144" s="1273">
        <v>9</v>
      </c>
      <c r="BK144" s="1273">
        <v>17</v>
      </c>
      <c r="BL144" s="1273">
        <v>8</v>
      </c>
      <c r="BM144" s="1463"/>
    </row>
    <row r="145" spans="1:65">
      <c r="A145" s="1289">
        <v>220</v>
      </c>
      <c r="B145" s="1162" t="s">
        <v>33</v>
      </c>
      <c r="C145" s="1273">
        <v>1307</v>
      </c>
      <c r="D145" s="1273">
        <v>48</v>
      </c>
      <c r="E145" s="1273">
        <v>34</v>
      </c>
      <c r="F145" s="1273">
        <v>8</v>
      </c>
      <c r="G145" s="1273">
        <v>62</v>
      </c>
      <c r="H145" s="1273">
        <v>304</v>
      </c>
      <c r="I145" s="1273">
        <v>294</v>
      </c>
      <c r="J145" s="1273">
        <v>172</v>
      </c>
      <c r="K145" s="1273">
        <v>128</v>
      </c>
      <c r="L145" s="1273">
        <v>65</v>
      </c>
      <c r="M145" s="1273">
        <v>47</v>
      </c>
      <c r="N145" s="1273">
        <v>45</v>
      </c>
      <c r="O145" s="1273">
        <v>29</v>
      </c>
      <c r="P145" s="1273">
        <v>9</v>
      </c>
      <c r="Q145" s="1273">
        <v>13</v>
      </c>
      <c r="R145" s="1273">
        <v>15</v>
      </c>
      <c r="S145" s="1273">
        <v>14</v>
      </c>
      <c r="T145" s="1273">
        <v>7</v>
      </c>
      <c r="U145" s="1273">
        <v>7</v>
      </c>
      <c r="V145" s="1273">
        <v>6</v>
      </c>
      <c r="W145" s="1305"/>
      <c r="X145" s="1273">
        <v>710</v>
      </c>
      <c r="Y145" s="1273">
        <v>20</v>
      </c>
      <c r="Z145" s="1273">
        <v>16</v>
      </c>
      <c r="AA145" s="1273">
        <v>4</v>
      </c>
      <c r="AB145" s="1273">
        <v>39</v>
      </c>
      <c r="AC145" s="1273">
        <v>158</v>
      </c>
      <c r="AD145" s="1273">
        <v>165</v>
      </c>
      <c r="AE145" s="1273">
        <v>84</v>
      </c>
      <c r="AF145" s="1273">
        <v>78</v>
      </c>
      <c r="AG145" s="1273">
        <v>39</v>
      </c>
      <c r="AH145" s="1273">
        <v>27</v>
      </c>
      <c r="AI145" s="1273">
        <v>25</v>
      </c>
      <c r="AJ145" s="1273">
        <v>21</v>
      </c>
      <c r="AK145" s="1273">
        <v>7</v>
      </c>
      <c r="AL145" s="1273">
        <v>6</v>
      </c>
      <c r="AM145" s="1273">
        <v>6</v>
      </c>
      <c r="AN145" s="1273">
        <v>9</v>
      </c>
      <c r="AO145" s="1273">
        <v>3</v>
      </c>
      <c r="AP145" s="1273">
        <v>2</v>
      </c>
      <c r="AQ145" s="1273">
        <v>1</v>
      </c>
      <c r="AR145" s="1450"/>
      <c r="AS145" s="1304">
        <v>597</v>
      </c>
      <c r="AT145" s="1273">
        <v>28</v>
      </c>
      <c r="AU145" s="1273">
        <v>18</v>
      </c>
      <c r="AV145" s="1273">
        <v>4</v>
      </c>
      <c r="AW145" s="1273">
        <v>23</v>
      </c>
      <c r="AX145" s="1273">
        <v>146</v>
      </c>
      <c r="AY145" s="1273">
        <v>129</v>
      </c>
      <c r="AZ145" s="1273">
        <v>88</v>
      </c>
      <c r="BA145" s="1273">
        <v>50</v>
      </c>
      <c r="BB145" s="1273">
        <v>26</v>
      </c>
      <c r="BC145" s="1273">
        <v>20</v>
      </c>
      <c r="BD145" s="1273">
        <v>20</v>
      </c>
      <c r="BE145" s="1273">
        <v>8</v>
      </c>
      <c r="BF145" s="1273">
        <v>2</v>
      </c>
      <c r="BG145" s="1273">
        <v>7</v>
      </c>
      <c r="BH145" s="1273">
        <v>9</v>
      </c>
      <c r="BI145" s="1273">
        <v>5</v>
      </c>
      <c r="BJ145" s="1273">
        <v>4</v>
      </c>
      <c r="BK145" s="1273">
        <v>5</v>
      </c>
      <c r="BL145" s="1273">
        <v>5</v>
      </c>
      <c r="BM145" s="1463"/>
    </row>
    <row r="146" spans="1:65">
      <c r="A146" s="1289">
        <v>221</v>
      </c>
      <c r="B146" s="1162" t="s">
        <v>2495</v>
      </c>
      <c r="C146" s="1273">
        <v>1275</v>
      </c>
      <c r="D146" s="1273">
        <v>70</v>
      </c>
      <c r="E146" s="1273">
        <v>24</v>
      </c>
      <c r="F146" s="1273">
        <v>15</v>
      </c>
      <c r="G146" s="1273">
        <v>87</v>
      </c>
      <c r="H146" s="1273">
        <v>262</v>
      </c>
      <c r="I146" s="1273">
        <v>245</v>
      </c>
      <c r="J146" s="1273">
        <v>157</v>
      </c>
      <c r="K146" s="1273">
        <v>82</v>
      </c>
      <c r="L146" s="1273">
        <v>76</v>
      </c>
      <c r="M146" s="1273">
        <v>61</v>
      </c>
      <c r="N146" s="1273">
        <v>38</v>
      </c>
      <c r="O146" s="1273">
        <v>34</v>
      </c>
      <c r="P146" s="1273">
        <v>35</v>
      </c>
      <c r="Q146" s="1273">
        <v>19</v>
      </c>
      <c r="R146" s="1273">
        <v>19</v>
      </c>
      <c r="S146" s="1273">
        <v>15</v>
      </c>
      <c r="T146" s="1273">
        <v>9</v>
      </c>
      <c r="U146" s="1273">
        <v>18</v>
      </c>
      <c r="V146" s="1273">
        <v>9</v>
      </c>
      <c r="W146" s="1305"/>
      <c r="X146" s="1273">
        <v>643</v>
      </c>
      <c r="Y146" s="1273">
        <v>38</v>
      </c>
      <c r="Z146" s="1273">
        <v>14</v>
      </c>
      <c r="AA146" s="1273">
        <v>10</v>
      </c>
      <c r="AB146" s="1273">
        <v>59</v>
      </c>
      <c r="AC146" s="1273">
        <v>126</v>
      </c>
      <c r="AD146" s="1273">
        <v>106</v>
      </c>
      <c r="AE146" s="1273">
        <v>81</v>
      </c>
      <c r="AF146" s="1273">
        <v>45</v>
      </c>
      <c r="AG146" s="1273">
        <v>42</v>
      </c>
      <c r="AH146" s="1273">
        <v>29</v>
      </c>
      <c r="AI146" s="1273">
        <v>18</v>
      </c>
      <c r="AJ146" s="1273">
        <v>24</v>
      </c>
      <c r="AK146" s="1273">
        <v>18</v>
      </c>
      <c r="AL146" s="1273">
        <v>10</v>
      </c>
      <c r="AM146" s="1273">
        <v>6</v>
      </c>
      <c r="AN146" s="1273">
        <v>7</v>
      </c>
      <c r="AO146" s="1273">
        <v>4</v>
      </c>
      <c r="AP146" s="1273">
        <v>5</v>
      </c>
      <c r="AQ146" s="1273">
        <v>1</v>
      </c>
      <c r="AR146" s="1450"/>
      <c r="AS146" s="1304">
        <v>632</v>
      </c>
      <c r="AT146" s="1273">
        <v>32</v>
      </c>
      <c r="AU146" s="1273">
        <v>10</v>
      </c>
      <c r="AV146" s="1273">
        <v>5</v>
      </c>
      <c r="AW146" s="1273">
        <v>28</v>
      </c>
      <c r="AX146" s="1273">
        <v>136</v>
      </c>
      <c r="AY146" s="1273">
        <v>139</v>
      </c>
      <c r="AZ146" s="1273">
        <v>76</v>
      </c>
      <c r="BA146" s="1273">
        <v>37</v>
      </c>
      <c r="BB146" s="1273">
        <v>34</v>
      </c>
      <c r="BC146" s="1273">
        <v>32</v>
      </c>
      <c r="BD146" s="1273">
        <v>20</v>
      </c>
      <c r="BE146" s="1273">
        <v>10</v>
      </c>
      <c r="BF146" s="1273">
        <v>17</v>
      </c>
      <c r="BG146" s="1273">
        <v>9</v>
      </c>
      <c r="BH146" s="1273">
        <v>13</v>
      </c>
      <c r="BI146" s="1273">
        <v>8</v>
      </c>
      <c r="BJ146" s="1273">
        <v>5</v>
      </c>
      <c r="BK146" s="1273">
        <v>13</v>
      </c>
      <c r="BL146" s="1273">
        <v>8</v>
      </c>
      <c r="BM146" s="1463"/>
    </row>
    <row r="147" spans="1:65">
      <c r="A147" s="1289">
        <v>222</v>
      </c>
      <c r="B147" s="1162" t="s">
        <v>648</v>
      </c>
      <c r="C147" s="1273">
        <v>571</v>
      </c>
      <c r="D147" s="1273">
        <v>38</v>
      </c>
      <c r="E147" s="1273">
        <v>15</v>
      </c>
      <c r="F147" s="1273">
        <v>9</v>
      </c>
      <c r="G147" s="1273">
        <v>32</v>
      </c>
      <c r="H147" s="1273">
        <v>156</v>
      </c>
      <c r="I147" s="1273">
        <v>74</v>
      </c>
      <c r="J147" s="1273">
        <v>75</v>
      </c>
      <c r="K147" s="1273">
        <v>39</v>
      </c>
      <c r="L147" s="1273">
        <v>25</v>
      </c>
      <c r="M147" s="1273">
        <v>21</v>
      </c>
      <c r="N147" s="1273">
        <v>14</v>
      </c>
      <c r="O147" s="1273">
        <v>11</v>
      </c>
      <c r="P147" s="1273">
        <v>12</v>
      </c>
      <c r="Q147" s="1273">
        <v>11</v>
      </c>
      <c r="R147" s="1273">
        <v>11</v>
      </c>
      <c r="S147" s="1273">
        <v>7</v>
      </c>
      <c r="T147" s="1273">
        <v>7</v>
      </c>
      <c r="U147" s="1273">
        <v>6</v>
      </c>
      <c r="V147" s="1273">
        <v>8</v>
      </c>
      <c r="W147" s="1305"/>
      <c r="X147" s="1273">
        <v>286</v>
      </c>
      <c r="Y147" s="1273">
        <v>12</v>
      </c>
      <c r="Z147" s="1273">
        <v>6</v>
      </c>
      <c r="AA147" s="1273">
        <v>5</v>
      </c>
      <c r="AB147" s="1273">
        <v>16</v>
      </c>
      <c r="AC147" s="1273">
        <v>82</v>
      </c>
      <c r="AD147" s="1273">
        <v>36</v>
      </c>
      <c r="AE147" s="1273">
        <v>41</v>
      </c>
      <c r="AF147" s="1273">
        <v>19</v>
      </c>
      <c r="AG147" s="1273">
        <v>14</v>
      </c>
      <c r="AH147" s="1273">
        <v>15</v>
      </c>
      <c r="AI147" s="1273">
        <v>9</v>
      </c>
      <c r="AJ147" s="1273">
        <v>7</v>
      </c>
      <c r="AK147" s="1273">
        <v>7</v>
      </c>
      <c r="AL147" s="1273">
        <v>4</v>
      </c>
      <c r="AM147" s="1273">
        <v>4</v>
      </c>
      <c r="AN147" s="1273">
        <v>6</v>
      </c>
      <c r="AO147" s="1273">
        <v>1</v>
      </c>
      <c r="AP147" s="1273">
        <v>1</v>
      </c>
      <c r="AQ147" s="1273">
        <v>1</v>
      </c>
      <c r="AR147" s="1450"/>
      <c r="AS147" s="1304">
        <v>285</v>
      </c>
      <c r="AT147" s="1273">
        <v>26</v>
      </c>
      <c r="AU147" s="1273">
        <v>9</v>
      </c>
      <c r="AV147" s="1273">
        <v>4</v>
      </c>
      <c r="AW147" s="1273">
        <v>16</v>
      </c>
      <c r="AX147" s="1273">
        <v>74</v>
      </c>
      <c r="AY147" s="1273">
        <v>38</v>
      </c>
      <c r="AZ147" s="1273">
        <v>34</v>
      </c>
      <c r="BA147" s="1273">
        <v>20</v>
      </c>
      <c r="BB147" s="1273">
        <v>11</v>
      </c>
      <c r="BC147" s="1273">
        <v>6</v>
      </c>
      <c r="BD147" s="1273">
        <v>5</v>
      </c>
      <c r="BE147" s="1273">
        <v>4</v>
      </c>
      <c r="BF147" s="1273">
        <v>5</v>
      </c>
      <c r="BG147" s="1273">
        <v>7</v>
      </c>
      <c r="BH147" s="1273">
        <v>7</v>
      </c>
      <c r="BI147" s="1273">
        <v>1</v>
      </c>
      <c r="BJ147" s="1273">
        <v>6</v>
      </c>
      <c r="BK147" s="1273">
        <v>5</v>
      </c>
      <c r="BL147" s="1273">
        <v>7</v>
      </c>
      <c r="BM147" s="1463"/>
    </row>
    <row r="148" spans="1:65">
      <c r="A148" s="1289">
        <v>223</v>
      </c>
      <c r="B148" s="1162" t="s">
        <v>649</v>
      </c>
      <c r="C148" s="1273">
        <v>1441</v>
      </c>
      <c r="D148" s="1273">
        <v>63</v>
      </c>
      <c r="E148" s="1273">
        <v>31</v>
      </c>
      <c r="F148" s="1273">
        <v>23</v>
      </c>
      <c r="G148" s="1273">
        <v>100</v>
      </c>
      <c r="H148" s="1273">
        <v>359</v>
      </c>
      <c r="I148" s="1273">
        <v>278</v>
      </c>
      <c r="J148" s="1273">
        <v>182</v>
      </c>
      <c r="K148" s="1273">
        <v>96</v>
      </c>
      <c r="L148" s="1273">
        <v>64</v>
      </c>
      <c r="M148" s="1273">
        <v>48</v>
      </c>
      <c r="N148" s="1273">
        <v>41</v>
      </c>
      <c r="O148" s="1273">
        <v>26</v>
      </c>
      <c r="P148" s="1273">
        <v>31</v>
      </c>
      <c r="Q148" s="1273">
        <v>20</v>
      </c>
      <c r="R148" s="1273">
        <v>23</v>
      </c>
      <c r="S148" s="1273">
        <v>11</v>
      </c>
      <c r="T148" s="1273">
        <v>17</v>
      </c>
      <c r="U148" s="1273">
        <v>13</v>
      </c>
      <c r="V148" s="1273">
        <v>15</v>
      </c>
      <c r="W148" s="1305"/>
      <c r="X148" s="1273">
        <v>729</v>
      </c>
      <c r="Y148" s="1273">
        <v>34</v>
      </c>
      <c r="Z148" s="1273">
        <v>17</v>
      </c>
      <c r="AA148" s="1273">
        <v>10</v>
      </c>
      <c r="AB148" s="1273">
        <v>50</v>
      </c>
      <c r="AC148" s="1273">
        <v>173</v>
      </c>
      <c r="AD148" s="1273">
        <v>140</v>
      </c>
      <c r="AE148" s="1273">
        <v>96</v>
      </c>
      <c r="AF148" s="1273">
        <v>48</v>
      </c>
      <c r="AG148" s="1273">
        <v>39</v>
      </c>
      <c r="AH148" s="1273">
        <v>23</v>
      </c>
      <c r="AI148" s="1273">
        <v>21</v>
      </c>
      <c r="AJ148" s="1273">
        <v>14</v>
      </c>
      <c r="AK148" s="1273">
        <v>17</v>
      </c>
      <c r="AL148" s="1273">
        <v>14</v>
      </c>
      <c r="AM148" s="1273">
        <v>11</v>
      </c>
      <c r="AN148" s="1273">
        <v>6</v>
      </c>
      <c r="AO148" s="1273">
        <v>7</v>
      </c>
      <c r="AP148" s="1273">
        <v>4</v>
      </c>
      <c r="AQ148" s="1273">
        <v>5</v>
      </c>
      <c r="AR148" s="1450"/>
      <c r="AS148" s="1304">
        <v>712</v>
      </c>
      <c r="AT148" s="1273">
        <v>29</v>
      </c>
      <c r="AU148" s="1273">
        <v>14</v>
      </c>
      <c r="AV148" s="1273">
        <v>13</v>
      </c>
      <c r="AW148" s="1273">
        <v>50</v>
      </c>
      <c r="AX148" s="1273">
        <v>186</v>
      </c>
      <c r="AY148" s="1273">
        <v>138</v>
      </c>
      <c r="AZ148" s="1273">
        <v>86</v>
      </c>
      <c r="BA148" s="1273">
        <v>48</v>
      </c>
      <c r="BB148" s="1273">
        <v>25</v>
      </c>
      <c r="BC148" s="1273">
        <v>25</v>
      </c>
      <c r="BD148" s="1273">
        <v>20</v>
      </c>
      <c r="BE148" s="1273">
        <v>12</v>
      </c>
      <c r="BF148" s="1273">
        <v>14</v>
      </c>
      <c r="BG148" s="1273">
        <v>6</v>
      </c>
      <c r="BH148" s="1273">
        <v>12</v>
      </c>
      <c r="BI148" s="1273">
        <v>5</v>
      </c>
      <c r="BJ148" s="1273">
        <v>10</v>
      </c>
      <c r="BK148" s="1273">
        <v>9</v>
      </c>
      <c r="BL148" s="1273">
        <v>10</v>
      </c>
      <c r="BM148" s="1463"/>
    </row>
    <row r="149" spans="1:65">
      <c r="A149" s="1289">
        <v>224</v>
      </c>
      <c r="B149" s="1162" t="s">
        <v>650</v>
      </c>
      <c r="C149" s="1273">
        <v>1236</v>
      </c>
      <c r="D149" s="1273">
        <v>47</v>
      </c>
      <c r="E149" s="1273">
        <v>34</v>
      </c>
      <c r="F149" s="1273">
        <v>26</v>
      </c>
      <c r="G149" s="1273">
        <v>99</v>
      </c>
      <c r="H149" s="1273">
        <v>378</v>
      </c>
      <c r="I149" s="1273">
        <v>196</v>
      </c>
      <c r="J149" s="1273">
        <v>150</v>
      </c>
      <c r="K149" s="1273">
        <v>79</v>
      </c>
      <c r="L149" s="1273">
        <v>56</v>
      </c>
      <c r="M149" s="1273">
        <v>46</v>
      </c>
      <c r="N149" s="1273">
        <v>38</v>
      </c>
      <c r="O149" s="1273">
        <v>22</v>
      </c>
      <c r="P149" s="1273">
        <v>19</v>
      </c>
      <c r="Q149" s="1273">
        <v>13</v>
      </c>
      <c r="R149" s="1273">
        <v>15</v>
      </c>
      <c r="S149" s="1273">
        <v>2</v>
      </c>
      <c r="T149" s="1273">
        <v>5</v>
      </c>
      <c r="U149" s="1273">
        <v>7</v>
      </c>
      <c r="V149" s="1273">
        <v>4</v>
      </c>
      <c r="W149" s="1305"/>
      <c r="X149" s="1273">
        <v>608</v>
      </c>
      <c r="Y149" s="1273">
        <v>20</v>
      </c>
      <c r="Z149" s="1273">
        <v>17</v>
      </c>
      <c r="AA149" s="1273">
        <v>11</v>
      </c>
      <c r="AB149" s="1273">
        <v>62</v>
      </c>
      <c r="AC149" s="1273">
        <v>170</v>
      </c>
      <c r="AD149" s="1273">
        <v>99</v>
      </c>
      <c r="AE149" s="1273">
        <v>69</v>
      </c>
      <c r="AF149" s="1273">
        <v>40</v>
      </c>
      <c r="AG149" s="1273">
        <v>25</v>
      </c>
      <c r="AH149" s="1273">
        <v>28</v>
      </c>
      <c r="AI149" s="1273">
        <v>21</v>
      </c>
      <c r="AJ149" s="1273">
        <v>15</v>
      </c>
      <c r="AK149" s="1273">
        <v>11</v>
      </c>
      <c r="AL149" s="1273">
        <v>8</v>
      </c>
      <c r="AM149" s="1273">
        <v>9</v>
      </c>
      <c r="AN149" s="1273">
        <v>0</v>
      </c>
      <c r="AO149" s="1273">
        <v>3</v>
      </c>
      <c r="AP149" s="1273">
        <v>0</v>
      </c>
      <c r="AQ149" s="1273">
        <v>0</v>
      </c>
      <c r="AR149" s="1450"/>
      <c r="AS149" s="1304">
        <v>628</v>
      </c>
      <c r="AT149" s="1273">
        <v>27</v>
      </c>
      <c r="AU149" s="1273">
        <v>17</v>
      </c>
      <c r="AV149" s="1273">
        <v>15</v>
      </c>
      <c r="AW149" s="1273">
        <v>37</v>
      </c>
      <c r="AX149" s="1273">
        <v>208</v>
      </c>
      <c r="AY149" s="1273">
        <v>97</v>
      </c>
      <c r="AZ149" s="1273">
        <v>81</v>
      </c>
      <c r="BA149" s="1273">
        <v>39</v>
      </c>
      <c r="BB149" s="1273">
        <v>31</v>
      </c>
      <c r="BC149" s="1273">
        <v>18</v>
      </c>
      <c r="BD149" s="1273">
        <v>17</v>
      </c>
      <c r="BE149" s="1273">
        <v>7</v>
      </c>
      <c r="BF149" s="1273">
        <v>8</v>
      </c>
      <c r="BG149" s="1273">
        <v>5</v>
      </c>
      <c r="BH149" s="1273">
        <v>6</v>
      </c>
      <c r="BI149" s="1273">
        <v>2</v>
      </c>
      <c r="BJ149" s="1273">
        <v>2</v>
      </c>
      <c r="BK149" s="1273">
        <v>7</v>
      </c>
      <c r="BL149" s="1273">
        <v>4</v>
      </c>
      <c r="BM149" s="1463"/>
    </row>
    <row r="150" spans="1:65">
      <c r="A150" s="1289">
        <v>225</v>
      </c>
      <c r="B150" s="1162" t="s">
        <v>651</v>
      </c>
      <c r="C150" s="1273">
        <v>859</v>
      </c>
      <c r="D150" s="1273">
        <v>60</v>
      </c>
      <c r="E150" s="1273">
        <v>17</v>
      </c>
      <c r="F150" s="1273">
        <v>10</v>
      </c>
      <c r="G150" s="1273">
        <v>61</v>
      </c>
      <c r="H150" s="1273">
        <v>203</v>
      </c>
      <c r="I150" s="1273">
        <v>157</v>
      </c>
      <c r="J150" s="1273">
        <v>95</v>
      </c>
      <c r="K150" s="1273">
        <v>64</v>
      </c>
      <c r="L150" s="1273">
        <v>40</v>
      </c>
      <c r="M150" s="1273">
        <v>33</v>
      </c>
      <c r="N150" s="1273">
        <v>26</v>
      </c>
      <c r="O150" s="1273">
        <v>18</v>
      </c>
      <c r="P150" s="1273">
        <v>10</v>
      </c>
      <c r="Q150" s="1273">
        <v>11</v>
      </c>
      <c r="R150" s="1273">
        <v>9</v>
      </c>
      <c r="S150" s="1273">
        <v>8</v>
      </c>
      <c r="T150" s="1273">
        <v>13</v>
      </c>
      <c r="U150" s="1273">
        <v>13</v>
      </c>
      <c r="V150" s="1273">
        <v>11</v>
      </c>
      <c r="W150" s="1305"/>
      <c r="X150" s="1273">
        <v>450</v>
      </c>
      <c r="Y150" s="1273">
        <v>28</v>
      </c>
      <c r="Z150" s="1273">
        <v>8</v>
      </c>
      <c r="AA150" s="1273">
        <v>5</v>
      </c>
      <c r="AB150" s="1273">
        <v>32</v>
      </c>
      <c r="AC150" s="1273">
        <v>106</v>
      </c>
      <c r="AD150" s="1273">
        <v>77</v>
      </c>
      <c r="AE150" s="1273">
        <v>54</v>
      </c>
      <c r="AF150" s="1273">
        <v>40</v>
      </c>
      <c r="AG150" s="1273">
        <v>28</v>
      </c>
      <c r="AH150" s="1273">
        <v>18</v>
      </c>
      <c r="AI150" s="1273">
        <v>13</v>
      </c>
      <c r="AJ150" s="1273">
        <v>12</v>
      </c>
      <c r="AK150" s="1273">
        <v>5</v>
      </c>
      <c r="AL150" s="1273">
        <v>7</v>
      </c>
      <c r="AM150" s="1273">
        <v>6</v>
      </c>
      <c r="AN150" s="1273">
        <v>2</v>
      </c>
      <c r="AO150" s="1273">
        <v>3</v>
      </c>
      <c r="AP150" s="1273">
        <v>3</v>
      </c>
      <c r="AQ150" s="1273">
        <v>3</v>
      </c>
      <c r="AR150" s="1450"/>
      <c r="AS150" s="1304">
        <v>409</v>
      </c>
      <c r="AT150" s="1273">
        <v>32</v>
      </c>
      <c r="AU150" s="1273">
        <v>9</v>
      </c>
      <c r="AV150" s="1273">
        <v>5</v>
      </c>
      <c r="AW150" s="1273">
        <v>29</v>
      </c>
      <c r="AX150" s="1273">
        <v>97</v>
      </c>
      <c r="AY150" s="1273">
        <v>80</v>
      </c>
      <c r="AZ150" s="1273">
        <v>41</v>
      </c>
      <c r="BA150" s="1273">
        <v>24</v>
      </c>
      <c r="BB150" s="1273">
        <v>12</v>
      </c>
      <c r="BC150" s="1273">
        <v>15</v>
      </c>
      <c r="BD150" s="1273">
        <v>13</v>
      </c>
      <c r="BE150" s="1273">
        <v>6</v>
      </c>
      <c r="BF150" s="1273">
        <v>5</v>
      </c>
      <c r="BG150" s="1273">
        <v>4</v>
      </c>
      <c r="BH150" s="1273">
        <v>3</v>
      </c>
      <c r="BI150" s="1273">
        <v>6</v>
      </c>
      <c r="BJ150" s="1273">
        <v>10</v>
      </c>
      <c r="BK150" s="1273">
        <v>10</v>
      </c>
      <c r="BL150" s="1273">
        <v>8</v>
      </c>
      <c r="BM150" s="1463"/>
    </row>
    <row r="151" spans="1:65">
      <c r="A151" s="1289">
        <v>226</v>
      </c>
      <c r="B151" s="1162" t="s">
        <v>652</v>
      </c>
      <c r="C151" s="1273">
        <v>1140</v>
      </c>
      <c r="D151" s="1273">
        <v>44</v>
      </c>
      <c r="E151" s="1273">
        <v>21</v>
      </c>
      <c r="F151" s="1273">
        <v>12</v>
      </c>
      <c r="G151" s="1273">
        <v>112</v>
      </c>
      <c r="H151" s="1273">
        <v>338</v>
      </c>
      <c r="I151" s="1273">
        <v>174</v>
      </c>
      <c r="J151" s="1273">
        <v>109</v>
      </c>
      <c r="K151" s="1273">
        <v>69</v>
      </c>
      <c r="L151" s="1273">
        <v>42</v>
      </c>
      <c r="M151" s="1273">
        <v>54</v>
      </c>
      <c r="N151" s="1273">
        <v>31</v>
      </c>
      <c r="O151" s="1273">
        <v>30</v>
      </c>
      <c r="P151" s="1273">
        <v>23</v>
      </c>
      <c r="Q151" s="1273">
        <v>19</v>
      </c>
      <c r="R151" s="1273">
        <v>13</v>
      </c>
      <c r="S151" s="1273">
        <v>17</v>
      </c>
      <c r="T151" s="1273">
        <v>10</v>
      </c>
      <c r="U151" s="1273">
        <v>14</v>
      </c>
      <c r="V151" s="1273">
        <v>8</v>
      </c>
      <c r="W151" s="1305"/>
      <c r="X151" s="1273">
        <v>581</v>
      </c>
      <c r="Y151" s="1273">
        <v>20</v>
      </c>
      <c r="Z151" s="1273">
        <v>10</v>
      </c>
      <c r="AA151" s="1273">
        <v>5</v>
      </c>
      <c r="AB151" s="1273">
        <v>70</v>
      </c>
      <c r="AC151" s="1273">
        <v>164</v>
      </c>
      <c r="AD151" s="1273">
        <v>92</v>
      </c>
      <c r="AE151" s="1273">
        <v>55</v>
      </c>
      <c r="AF151" s="1273">
        <v>40</v>
      </c>
      <c r="AG151" s="1273">
        <v>22</v>
      </c>
      <c r="AH151" s="1273">
        <v>28</v>
      </c>
      <c r="AI151" s="1273">
        <v>15</v>
      </c>
      <c r="AJ151" s="1273">
        <v>14</v>
      </c>
      <c r="AK151" s="1273">
        <v>11</v>
      </c>
      <c r="AL151" s="1273">
        <v>13</v>
      </c>
      <c r="AM151" s="1273">
        <v>8</v>
      </c>
      <c r="AN151" s="1273">
        <v>6</v>
      </c>
      <c r="AO151" s="1273">
        <v>3</v>
      </c>
      <c r="AP151" s="1273">
        <v>3</v>
      </c>
      <c r="AQ151" s="1273">
        <v>2</v>
      </c>
      <c r="AR151" s="1450"/>
      <c r="AS151" s="1304">
        <v>559</v>
      </c>
      <c r="AT151" s="1273">
        <v>24</v>
      </c>
      <c r="AU151" s="1273">
        <v>11</v>
      </c>
      <c r="AV151" s="1273">
        <v>7</v>
      </c>
      <c r="AW151" s="1273">
        <v>42</v>
      </c>
      <c r="AX151" s="1273">
        <v>174</v>
      </c>
      <c r="AY151" s="1273">
        <v>82</v>
      </c>
      <c r="AZ151" s="1273">
        <v>54</v>
      </c>
      <c r="BA151" s="1273">
        <v>29</v>
      </c>
      <c r="BB151" s="1273">
        <v>20</v>
      </c>
      <c r="BC151" s="1273">
        <v>26</v>
      </c>
      <c r="BD151" s="1273">
        <v>16</v>
      </c>
      <c r="BE151" s="1273">
        <v>16</v>
      </c>
      <c r="BF151" s="1273">
        <v>12</v>
      </c>
      <c r="BG151" s="1273">
        <v>6</v>
      </c>
      <c r="BH151" s="1273">
        <v>5</v>
      </c>
      <c r="BI151" s="1273">
        <v>11</v>
      </c>
      <c r="BJ151" s="1273">
        <v>7</v>
      </c>
      <c r="BK151" s="1273">
        <v>11</v>
      </c>
      <c r="BL151" s="1273">
        <v>6</v>
      </c>
      <c r="BM151" s="1463"/>
    </row>
    <row r="152" spans="1:65">
      <c r="A152" s="1289">
        <v>227</v>
      </c>
      <c r="B152" s="1162" t="s">
        <v>653</v>
      </c>
      <c r="C152" s="1273">
        <v>852</v>
      </c>
      <c r="D152" s="1273">
        <v>29</v>
      </c>
      <c r="E152" s="1273">
        <v>16</v>
      </c>
      <c r="F152" s="1273">
        <v>17</v>
      </c>
      <c r="G152" s="1273">
        <v>67</v>
      </c>
      <c r="H152" s="1273">
        <v>250</v>
      </c>
      <c r="I152" s="1273">
        <v>173</v>
      </c>
      <c r="J152" s="1273">
        <v>68</v>
      </c>
      <c r="K152" s="1273">
        <v>43</v>
      </c>
      <c r="L152" s="1273">
        <v>34</v>
      </c>
      <c r="M152" s="1273">
        <v>33</v>
      </c>
      <c r="N152" s="1273">
        <v>27</v>
      </c>
      <c r="O152" s="1273">
        <v>24</v>
      </c>
      <c r="P152" s="1273">
        <v>10</v>
      </c>
      <c r="Q152" s="1273">
        <v>16</v>
      </c>
      <c r="R152" s="1273">
        <v>10</v>
      </c>
      <c r="S152" s="1273">
        <v>4</v>
      </c>
      <c r="T152" s="1273">
        <v>8</v>
      </c>
      <c r="U152" s="1273">
        <v>16</v>
      </c>
      <c r="V152" s="1273">
        <v>7</v>
      </c>
      <c r="W152" s="1305"/>
      <c r="X152" s="1273">
        <v>434</v>
      </c>
      <c r="Y152" s="1273">
        <v>13</v>
      </c>
      <c r="Z152" s="1273">
        <v>10</v>
      </c>
      <c r="AA152" s="1273">
        <v>8</v>
      </c>
      <c r="AB152" s="1273">
        <v>42</v>
      </c>
      <c r="AC152" s="1273">
        <v>126</v>
      </c>
      <c r="AD152" s="1273">
        <v>86</v>
      </c>
      <c r="AE152" s="1273">
        <v>39</v>
      </c>
      <c r="AF152" s="1273">
        <v>17</v>
      </c>
      <c r="AG152" s="1273">
        <v>18</v>
      </c>
      <c r="AH152" s="1273">
        <v>17</v>
      </c>
      <c r="AI152" s="1273">
        <v>14</v>
      </c>
      <c r="AJ152" s="1273">
        <v>12</v>
      </c>
      <c r="AK152" s="1273">
        <v>5</v>
      </c>
      <c r="AL152" s="1273">
        <v>11</v>
      </c>
      <c r="AM152" s="1273">
        <v>4</v>
      </c>
      <c r="AN152" s="1273">
        <v>2</v>
      </c>
      <c r="AO152" s="1273">
        <v>6</v>
      </c>
      <c r="AP152" s="1273">
        <v>2</v>
      </c>
      <c r="AQ152" s="1273">
        <v>2</v>
      </c>
      <c r="AR152" s="1450"/>
      <c r="AS152" s="1304">
        <v>418</v>
      </c>
      <c r="AT152" s="1273">
        <v>16</v>
      </c>
      <c r="AU152" s="1273">
        <v>6</v>
      </c>
      <c r="AV152" s="1273">
        <v>9</v>
      </c>
      <c r="AW152" s="1273">
        <v>25</v>
      </c>
      <c r="AX152" s="1273">
        <v>124</v>
      </c>
      <c r="AY152" s="1273">
        <v>87</v>
      </c>
      <c r="AZ152" s="1273">
        <v>29</v>
      </c>
      <c r="BA152" s="1273">
        <v>26</v>
      </c>
      <c r="BB152" s="1273">
        <v>16</v>
      </c>
      <c r="BC152" s="1273">
        <v>16</v>
      </c>
      <c r="BD152" s="1273">
        <v>13</v>
      </c>
      <c r="BE152" s="1273">
        <v>12</v>
      </c>
      <c r="BF152" s="1273">
        <v>5</v>
      </c>
      <c r="BG152" s="1273">
        <v>5</v>
      </c>
      <c r="BH152" s="1273">
        <v>6</v>
      </c>
      <c r="BI152" s="1273">
        <v>2</v>
      </c>
      <c r="BJ152" s="1273">
        <v>2</v>
      </c>
      <c r="BK152" s="1273">
        <v>14</v>
      </c>
      <c r="BL152" s="1273">
        <v>5</v>
      </c>
      <c r="BM152" s="1463"/>
    </row>
    <row r="153" spans="1:65">
      <c r="A153" s="1289">
        <v>228</v>
      </c>
      <c r="B153" s="1162" t="s">
        <v>654</v>
      </c>
      <c r="C153" s="1273">
        <v>2029</v>
      </c>
      <c r="D153" s="1273">
        <v>107</v>
      </c>
      <c r="E153" s="1273">
        <v>42</v>
      </c>
      <c r="F153" s="1273">
        <v>22</v>
      </c>
      <c r="G153" s="1273">
        <v>74</v>
      </c>
      <c r="H153" s="1273">
        <v>411</v>
      </c>
      <c r="I153" s="1273">
        <v>475</v>
      </c>
      <c r="J153" s="1273">
        <v>304</v>
      </c>
      <c r="K153" s="1273">
        <v>176</v>
      </c>
      <c r="L153" s="1273">
        <v>94</v>
      </c>
      <c r="M153" s="1273">
        <v>90</v>
      </c>
      <c r="N153" s="1273">
        <v>83</v>
      </c>
      <c r="O153" s="1273">
        <v>49</v>
      </c>
      <c r="P153" s="1273">
        <v>41</v>
      </c>
      <c r="Q153" s="1273">
        <v>18</v>
      </c>
      <c r="R153" s="1273">
        <v>8</v>
      </c>
      <c r="S153" s="1273">
        <v>10</v>
      </c>
      <c r="T153" s="1273">
        <v>10</v>
      </c>
      <c r="U153" s="1273">
        <v>6</v>
      </c>
      <c r="V153" s="1273">
        <v>9</v>
      </c>
      <c r="W153" s="1305"/>
      <c r="X153" s="1273">
        <v>1153</v>
      </c>
      <c r="Y153" s="1273">
        <v>49</v>
      </c>
      <c r="Z153" s="1273">
        <v>22</v>
      </c>
      <c r="AA153" s="1273">
        <v>12</v>
      </c>
      <c r="AB153" s="1273">
        <v>34</v>
      </c>
      <c r="AC153" s="1273">
        <v>206</v>
      </c>
      <c r="AD153" s="1273">
        <v>270</v>
      </c>
      <c r="AE153" s="1273">
        <v>200</v>
      </c>
      <c r="AF153" s="1273">
        <v>106</v>
      </c>
      <c r="AG153" s="1273">
        <v>65</v>
      </c>
      <c r="AH153" s="1273">
        <v>52</v>
      </c>
      <c r="AI153" s="1273">
        <v>54</v>
      </c>
      <c r="AJ153" s="1273">
        <v>28</v>
      </c>
      <c r="AK153" s="1273">
        <v>28</v>
      </c>
      <c r="AL153" s="1273">
        <v>12</v>
      </c>
      <c r="AM153" s="1273">
        <v>4</v>
      </c>
      <c r="AN153" s="1273">
        <v>4</v>
      </c>
      <c r="AO153" s="1273">
        <v>3</v>
      </c>
      <c r="AP153" s="1273">
        <v>2</v>
      </c>
      <c r="AQ153" s="1273">
        <v>2</v>
      </c>
      <c r="AR153" s="1450"/>
      <c r="AS153" s="1304">
        <v>876</v>
      </c>
      <c r="AT153" s="1273">
        <v>58</v>
      </c>
      <c r="AU153" s="1273">
        <v>20</v>
      </c>
      <c r="AV153" s="1273">
        <v>10</v>
      </c>
      <c r="AW153" s="1273">
        <v>40</v>
      </c>
      <c r="AX153" s="1273">
        <v>205</v>
      </c>
      <c r="AY153" s="1273">
        <v>205</v>
      </c>
      <c r="AZ153" s="1273">
        <v>104</v>
      </c>
      <c r="BA153" s="1273">
        <v>70</v>
      </c>
      <c r="BB153" s="1273">
        <v>29</v>
      </c>
      <c r="BC153" s="1273">
        <v>38</v>
      </c>
      <c r="BD153" s="1273">
        <v>29</v>
      </c>
      <c r="BE153" s="1273">
        <v>21</v>
      </c>
      <c r="BF153" s="1273">
        <v>13</v>
      </c>
      <c r="BG153" s="1273">
        <v>6</v>
      </c>
      <c r="BH153" s="1273">
        <v>4</v>
      </c>
      <c r="BI153" s="1273">
        <v>6</v>
      </c>
      <c r="BJ153" s="1273">
        <v>7</v>
      </c>
      <c r="BK153" s="1273">
        <v>4</v>
      </c>
      <c r="BL153" s="1273">
        <v>7</v>
      </c>
      <c r="BM153" s="1463"/>
    </row>
    <row r="154" spans="1:65">
      <c r="A154" s="1289">
        <v>229</v>
      </c>
      <c r="B154" s="1162" t="s">
        <v>655</v>
      </c>
      <c r="C154" s="1273">
        <v>1951</v>
      </c>
      <c r="D154" s="1273">
        <v>97</v>
      </c>
      <c r="E154" s="1273">
        <v>56</v>
      </c>
      <c r="F154" s="1273">
        <v>32</v>
      </c>
      <c r="G154" s="1273">
        <v>112</v>
      </c>
      <c r="H154" s="1273">
        <v>477</v>
      </c>
      <c r="I154" s="1273">
        <v>388</v>
      </c>
      <c r="J154" s="1273">
        <v>216</v>
      </c>
      <c r="K154" s="1273">
        <v>144</v>
      </c>
      <c r="L154" s="1273">
        <v>89</v>
      </c>
      <c r="M154" s="1273">
        <v>75</v>
      </c>
      <c r="N154" s="1273">
        <v>49</v>
      </c>
      <c r="O154" s="1273">
        <v>41</v>
      </c>
      <c r="P154" s="1273">
        <v>53</v>
      </c>
      <c r="Q154" s="1273">
        <v>16</v>
      </c>
      <c r="R154" s="1273">
        <v>33</v>
      </c>
      <c r="S154" s="1273">
        <v>18</v>
      </c>
      <c r="T154" s="1273">
        <v>17</v>
      </c>
      <c r="U154" s="1273">
        <v>23</v>
      </c>
      <c r="V154" s="1273">
        <v>15</v>
      </c>
      <c r="W154" s="1305"/>
      <c r="X154" s="1273">
        <v>998</v>
      </c>
      <c r="Y154" s="1273">
        <v>47</v>
      </c>
      <c r="Z154" s="1273">
        <v>30</v>
      </c>
      <c r="AA154" s="1273">
        <v>11</v>
      </c>
      <c r="AB154" s="1273">
        <v>70</v>
      </c>
      <c r="AC154" s="1273">
        <v>231</v>
      </c>
      <c r="AD154" s="1273">
        <v>207</v>
      </c>
      <c r="AE154" s="1273">
        <v>111</v>
      </c>
      <c r="AF154" s="1273">
        <v>74</v>
      </c>
      <c r="AG154" s="1273">
        <v>58</v>
      </c>
      <c r="AH154" s="1273">
        <v>45</v>
      </c>
      <c r="AI154" s="1273">
        <v>22</v>
      </c>
      <c r="AJ154" s="1273">
        <v>19</v>
      </c>
      <c r="AK154" s="1273">
        <v>28</v>
      </c>
      <c r="AL154" s="1273">
        <v>8</v>
      </c>
      <c r="AM154" s="1273">
        <v>15</v>
      </c>
      <c r="AN154" s="1273">
        <v>10</v>
      </c>
      <c r="AO154" s="1273">
        <v>4</v>
      </c>
      <c r="AP154" s="1273">
        <v>6</v>
      </c>
      <c r="AQ154" s="1273">
        <v>2</v>
      </c>
      <c r="AR154" s="1450"/>
      <c r="AS154" s="1304">
        <v>953</v>
      </c>
      <c r="AT154" s="1273">
        <v>50</v>
      </c>
      <c r="AU154" s="1273">
        <v>26</v>
      </c>
      <c r="AV154" s="1273">
        <v>21</v>
      </c>
      <c r="AW154" s="1273">
        <v>42</v>
      </c>
      <c r="AX154" s="1273">
        <v>246</v>
      </c>
      <c r="AY154" s="1273">
        <v>181</v>
      </c>
      <c r="AZ154" s="1273">
        <v>105</v>
      </c>
      <c r="BA154" s="1273">
        <v>70</v>
      </c>
      <c r="BB154" s="1273">
        <v>31</v>
      </c>
      <c r="BC154" s="1273">
        <v>30</v>
      </c>
      <c r="BD154" s="1273">
        <v>27</v>
      </c>
      <c r="BE154" s="1273">
        <v>22</v>
      </c>
      <c r="BF154" s="1273">
        <v>25</v>
      </c>
      <c r="BG154" s="1273">
        <v>8</v>
      </c>
      <c r="BH154" s="1273">
        <v>18</v>
      </c>
      <c r="BI154" s="1273">
        <v>8</v>
      </c>
      <c r="BJ154" s="1273">
        <v>13</v>
      </c>
      <c r="BK154" s="1273">
        <v>17</v>
      </c>
      <c r="BL154" s="1273">
        <v>13</v>
      </c>
      <c r="BM154" s="1463"/>
    </row>
    <row r="155" spans="1:65">
      <c r="A155" s="1289">
        <v>301</v>
      </c>
      <c r="B155" s="1162" t="s">
        <v>23</v>
      </c>
      <c r="C155" s="1273">
        <v>847</v>
      </c>
      <c r="D155" s="1273">
        <v>32</v>
      </c>
      <c r="E155" s="1273">
        <v>15</v>
      </c>
      <c r="F155" s="1273">
        <v>11</v>
      </c>
      <c r="G155" s="1273">
        <v>64</v>
      </c>
      <c r="H155" s="1273">
        <v>210</v>
      </c>
      <c r="I155" s="1273">
        <v>139</v>
      </c>
      <c r="J155" s="1273">
        <v>82</v>
      </c>
      <c r="K155" s="1273">
        <v>63</v>
      </c>
      <c r="L155" s="1273">
        <v>29</v>
      </c>
      <c r="M155" s="1273">
        <v>38</v>
      </c>
      <c r="N155" s="1273">
        <v>32</v>
      </c>
      <c r="O155" s="1273">
        <v>24</v>
      </c>
      <c r="P155" s="1273">
        <v>21</v>
      </c>
      <c r="Q155" s="1273">
        <v>23</v>
      </c>
      <c r="R155" s="1273">
        <v>18</v>
      </c>
      <c r="S155" s="1273">
        <v>18</v>
      </c>
      <c r="T155" s="1273">
        <v>7</v>
      </c>
      <c r="U155" s="1273">
        <v>8</v>
      </c>
      <c r="V155" s="1273">
        <v>13</v>
      </c>
      <c r="W155" s="1305"/>
      <c r="X155" s="1273">
        <v>441</v>
      </c>
      <c r="Y155" s="1273">
        <v>15</v>
      </c>
      <c r="Z155" s="1273">
        <v>10</v>
      </c>
      <c r="AA155" s="1273">
        <v>8</v>
      </c>
      <c r="AB155" s="1273">
        <v>31</v>
      </c>
      <c r="AC155" s="1273">
        <v>119</v>
      </c>
      <c r="AD155" s="1273">
        <v>72</v>
      </c>
      <c r="AE155" s="1273">
        <v>38</v>
      </c>
      <c r="AF155" s="1273">
        <v>36</v>
      </c>
      <c r="AG155" s="1273">
        <v>12</v>
      </c>
      <c r="AH155" s="1273">
        <v>19</v>
      </c>
      <c r="AI155" s="1273">
        <v>18</v>
      </c>
      <c r="AJ155" s="1273">
        <v>17</v>
      </c>
      <c r="AK155" s="1273">
        <v>11</v>
      </c>
      <c r="AL155" s="1273">
        <v>10</v>
      </c>
      <c r="AM155" s="1273">
        <v>7</v>
      </c>
      <c r="AN155" s="1273">
        <v>11</v>
      </c>
      <c r="AO155" s="1273">
        <v>2</v>
      </c>
      <c r="AP155" s="1273">
        <v>2</v>
      </c>
      <c r="AQ155" s="1273">
        <v>3</v>
      </c>
      <c r="AR155" s="1450"/>
      <c r="AS155" s="1304">
        <v>406</v>
      </c>
      <c r="AT155" s="1273">
        <v>17</v>
      </c>
      <c r="AU155" s="1273">
        <v>5</v>
      </c>
      <c r="AV155" s="1273">
        <v>3</v>
      </c>
      <c r="AW155" s="1273">
        <v>33</v>
      </c>
      <c r="AX155" s="1273">
        <v>91</v>
      </c>
      <c r="AY155" s="1273">
        <v>67</v>
      </c>
      <c r="AZ155" s="1273">
        <v>44</v>
      </c>
      <c r="BA155" s="1273">
        <v>27</v>
      </c>
      <c r="BB155" s="1273">
        <v>17</v>
      </c>
      <c r="BC155" s="1273">
        <v>19</v>
      </c>
      <c r="BD155" s="1273">
        <v>14</v>
      </c>
      <c r="BE155" s="1273">
        <v>7</v>
      </c>
      <c r="BF155" s="1273">
        <v>10</v>
      </c>
      <c r="BG155" s="1273">
        <v>13</v>
      </c>
      <c r="BH155" s="1273">
        <v>11</v>
      </c>
      <c r="BI155" s="1273">
        <v>7</v>
      </c>
      <c r="BJ155" s="1273">
        <v>5</v>
      </c>
      <c r="BK155" s="1273">
        <v>6</v>
      </c>
      <c r="BL155" s="1273">
        <v>10</v>
      </c>
      <c r="BM155" s="1463"/>
    </row>
    <row r="156" spans="1:65">
      <c r="A156" s="1289">
        <v>365</v>
      </c>
      <c r="B156" s="1162" t="s">
        <v>656</v>
      </c>
      <c r="C156" s="1273">
        <v>506</v>
      </c>
      <c r="D156" s="1273">
        <v>15</v>
      </c>
      <c r="E156" s="1273">
        <v>13</v>
      </c>
      <c r="F156" s="1273">
        <v>5</v>
      </c>
      <c r="G156" s="1273">
        <v>48</v>
      </c>
      <c r="H156" s="1273">
        <v>162</v>
      </c>
      <c r="I156" s="1273">
        <v>101</v>
      </c>
      <c r="J156" s="1273">
        <v>42</v>
      </c>
      <c r="K156" s="1273">
        <v>29</v>
      </c>
      <c r="L156" s="1273">
        <v>18</v>
      </c>
      <c r="M156" s="1273">
        <v>24</v>
      </c>
      <c r="N156" s="1273">
        <v>15</v>
      </c>
      <c r="O156" s="1273">
        <v>12</v>
      </c>
      <c r="P156" s="1273">
        <v>3</v>
      </c>
      <c r="Q156" s="1273">
        <v>5</v>
      </c>
      <c r="R156" s="1273">
        <v>3</v>
      </c>
      <c r="S156" s="1273">
        <v>5</v>
      </c>
      <c r="T156" s="1273">
        <v>2</v>
      </c>
      <c r="U156" s="1273">
        <v>2</v>
      </c>
      <c r="V156" s="1273">
        <v>2</v>
      </c>
      <c r="W156" s="1305"/>
      <c r="X156" s="1273">
        <v>259</v>
      </c>
      <c r="Y156" s="1273">
        <v>7</v>
      </c>
      <c r="Z156" s="1273">
        <v>4</v>
      </c>
      <c r="AA156" s="1273">
        <v>2</v>
      </c>
      <c r="AB156" s="1273">
        <v>31</v>
      </c>
      <c r="AC156" s="1273">
        <v>82</v>
      </c>
      <c r="AD156" s="1273">
        <v>55</v>
      </c>
      <c r="AE156" s="1273">
        <v>20</v>
      </c>
      <c r="AF156" s="1273">
        <v>16</v>
      </c>
      <c r="AG156" s="1273">
        <v>8</v>
      </c>
      <c r="AH156" s="1273">
        <v>11</v>
      </c>
      <c r="AI156" s="1273">
        <v>8</v>
      </c>
      <c r="AJ156" s="1273">
        <v>6</v>
      </c>
      <c r="AK156" s="1273">
        <v>0</v>
      </c>
      <c r="AL156" s="1273">
        <v>3</v>
      </c>
      <c r="AM156" s="1273">
        <v>1</v>
      </c>
      <c r="AN156" s="1273">
        <v>2</v>
      </c>
      <c r="AO156" s="1273">
        <v>2</v>
      </c>
      <c r="AP156" s="1273">
        <v>0</v>
      </c>
      <c r="AQ156" s="1273">
        <v>1</v>
      </c>
      <c r="AR156" s="1450"/>
      <c r="AS156" s="1304">
        <v>247</v>
      </c>
      <c r="AT156" s="1273">
        <v>8</v>
      </c>
      <c r="AU156" s="1273">
        <v>9</v>
      </c>
      <c r="AV156" s="1273">
        <v>3</v>
      </c>
      <c r="AW156" s="1273">
        <v>17</v>
      </c>
      <c r="AX156" s="1273">
        <v>80</v>
      </c>
      <c r="AY156" s="1273">
        <v>46</v>
      </c>
      <c r="AZ156" s="1273">
        <v>22</v>
      </c>
      <c r="BA156" s="1273">
        <v>13</v>
      </c>
      <c r="BB156" s="1273">
        <v>10</v>
      </c>
      <c r="BC156" s="1273">
        <v>13</v>
      </c>
      <c r="BD156" s="1273">
        <v>7</v>
      </c>
      <c r="BE156" s="1273">
        <v>6</v>
      </c>
      <c r="BF156" s="1273">
        <v>3</v>
      </c>
      <c r="BG156" s="1273">
        <v>2</v>
      </c>
      <c r="BH156" s="1273">
        <v>2</v>
      </c>
      <c r="BI156" s="1273">
        <v>3</v>
      </c>
      <c r="BJ156" s="1273">
        <v>0</v>
      </c>
      <c r="BK156" s="1273">
        <v>2</v>
      </c>
      <c r="BL156" s="1273">
        <v>1</v>
      </c>
      <c r="BM156" s="1463"/>
    </row>
    <row r="157" spans="1:65" ht="12.75" customHeight="1">
      <c r="A157" s="1289">
        <v>381</v>
      </c>
      <c r="B157" s="1162" t="s">
        <v>27</v>
      </c>
      <c r="C157" s="1273">
        <v>851</v>
      </c>
      <c r="D157" s="1273">
        <v>41</v>
      </c>
      <c r="E157" s="1273">
        <v>27</v>
      </c>
      <c r="F157" s="1273">
        <v>11</v>
      </c>
      <c r="G157" s="1273">
        <v>39</v>
      </c>
      <c r="H157" s="1273">
        <v>183</v>
      </c>
      <c r="I157" s="1273">
        <v>165</v>
      </c>
      <c r="J157" s="1273">
        <v>112</v>
      </c>
      <c r="K157" s="1273">
        <v>58</v>
      </c>
      <c r="L157" s="1273">
        <v>40</v>
      </c>
      <c r="M157" s="1273">
        <v>44</v>
      </c>
      <c r="N157" s="1273">
        <v>30</v>
      </c>
      <c r="O157" s="1273">
        <v>29</v>
      </c>
      <c r="P157" s="1273">
        <v>12</v>
      </c>
      <c r="Q157" s="1273">
        <v>12</v>
      </c>
      <c r="R157" s="1273">
        <v>17</v>
      </c>
      <c r="S157" s="1273">
        <v>14</v>
      </c>
      <c r="T157" s="1273">
        <v>10</v>
      </c>
      <c r="U157" s="1273">
        <v>4</v>
      </c>
      <c r="V157" s="1273">
        <v>3</v>
      </c>
      <c r="W157" s="1305"/>
      <c r="X157" s="1273">
        <v>436</v>
      </c>
      <c r="Y157" s="1273">
        <v>19</v>
      </c>
      <c r="Z157" s="1273">
        <v>13</v>
      </c>
      <c r="AA157" s="1273">
        <v>5</v>
      </c>
      <c r="AB157" s="1273">
        <v>19</v>
      </c>
      <c r="AC157" s="1273">
        <v>93</v>
      </c>
      <c r="AD157" s="1273">
        <v>84</v>
      </c>
      <c r="AE157" s="1273">
        <v>59</v>
      </c>
      <c r="AF157" s="1273">
        <v>29</v>
      </c>
      <c r="AG157" s="1273">
        <v>17</v>
      </c>
      <c r="AH157" s="1273">
        <v>28</v>
      </c>
      <c r="AI157" s="1273">
        <v>16</v>
      </c>
      <c r="AJ157" s="1273">
        <v>21</v>
      </c>
      <c r="AK157" s="1273">
        <v>6</v>
      </c>
      <c r="AL157" s="1273">
        <v>6</v>
      </c>
      <c r="AM157" s="1273">
        <v>11</v>
      </c>
      <c r="AN157" s="1273">
        <v>6</v>
      </c>
      <c r="AO157" s="1273">
        <v>2</v>
      </c>
      <c r="AP157" s="1273">
        <v>2</v>
      </c>
      <c r="AQ157" s="1273">
        <v>0</v>
      </c>
      <c r="AR157" s="1450"/>
      <c r="AS157" s="1304">
        <v>415</v>
      </c>
      <c r="AT157" s="1273">
        <v>22</v>
      </c>
      <c r="AU157" s="1273">
        <v>14</v>
      </c>
      <c r="AV157" s="1273">
        <v>6</v>
      </c>
      <c r="AW157" s="1273">
        <v>20</v>
      </c>
      <c r="AX157" s="1273">
        <v>90</v>
      </c>
      <c r="AY157" s="1273">
        <v>81</v>
      </c>
      <c r="AZ157" s="1273">
        <v>53</v>
      </c>
      <c r="BA157" s="1273">
        <v>29</v>
      </c>
      <c r="BB157" s="1273">
        <v>23</v>
      </c>
      <c r="BC157" s="1273">
        <v>16</v>
      </c>
      <c r="BD157" s="1273">
        <v>14</v>
      </c>
      <c r="BE157" s="1273">
        <v>8</v>
      </c>
      <c r="BF157" s="1273">
        <v>6</v>
      </c>
      <c r="BG157" s="1273">
        <v>6</v>
      </c>
      <c r="BH157" s="1273">
        <v>6</v>
      </c>
      <c r="BI157" s="1273">
        <v>8</v>
      </c>
      <c r="BJ157" s="1273">
        <v>8</v>
      </c>
      <c r="BK157" s="1273">
        <v>2</v>
      </c>
      <c r="BL157" s="1273">
        <v>3</v>
      </c>
      <c r="BM157" s="1463"/>
    </row>
    <row r="158" spans="1:65" ht="12.75" customHeight="1">
      <c r="A158" s="1289">
        <v>382</v>
      </c>
      <c r="B158" s="1162" t="s">
        <v>28</v>
      </c>
      <c r="C158" s="1273">
        <v>1194</v>
      </c>
      <c r="D158" s="1273">
        <v>71</v>
      </c>
      <c r="E158" s="1273">
        <v>31</v>
      </c>
      <c r="F158" s="1273">
        <v>17</v>
      </c>
      <c r="G158" s="1273">
        <v>46</v>
      </c>
      <c r="H158" s="1273">
        <v>251</v>
      </c>
      <c r="I158" s="1273">
        <v>250</v>
      </c>
      <c r="J158" s="1273">
        <v>150</v>
      </c>
      <c r="K158" s="1273">
        <v>92</v>
      </c>
      <c r="L158" s="1273">
        <v>57</v>
      </c>
      <c r="M158" s="1273">
        <v>48</v>
      </c>
      <c r="N158" s="1273">
        <v>36</v>
      </c>
      <c r="O158" s="1273">
        <v>38</v>
      </c>
      <c r="P158" s="1273">
        <v>19</v>
      </c>
      <c r="Q158" s="1273">
        <v>25</v>
      </c>
      <c r="R158" s="1273">
        <v>19</v>
      </c>
      <c r="S158" s="1273">
        <v>17</v>
      </c>
      <c r="T158" s="1273">
        <v>12</v>
      </c>
      <c r="U158" s="1273">
        <v>10</v>
      </c>
      <c r="V158" s="1273">
        <v>5</v>
      </c>
      <c r="W158" s="1305"/>
      <c r="X158" s="1273">
        <v>658</v>
      </c>
      <c r="Y158" s="1273">
        <v>34</v>
      </c>
      <c r="Z158" s="1273">
        <v>20</v>
      </c>
      <c r="AA158" s="1273">
        <v>8</v>
      </c>
      <c r="AB158" s="1273">
        <v>25</v>
      </c>
      <c r="AC158" s="1273">
        <v>134</v>
      </c>
      <c r="AD158" s="1273">
        <v>153</v>
      </c>
      <c r="AE158" s="1273">
        <v>85</v>
      </c>
      <c r="AF158" s="1273">
        <v>57</v>
      </c>
      <c r="AG158" s="1273">
        <v>33</v>
      </c>
      <c r="AH158" s="1273">
        <v>28</v>
      </c>
      <c r="AI158" s="1273">
        <v>22</v>
      </c>
      <c r="AJ158" s="1273">
        <v>15</v>
      </c>
      <c r="AK158" s="1273">
        <v>10</v>
      </c>
      <c r="AL158" s="1273">
        <v>11</v>
      </c>
      <c r="AM158" s="1273">
        <v>8</v>
      </c>
      <c r="AN158" s="1273">
        <v>10</v>
      </c>
      <c r="AO158" s="1273">
        <v>3</v>
      </c>
      <c r="AP158" s="1273">
        <v>2</v>
      </c>
      <c r="AQ158" s="1273">
        <v>0</v>
      </c>
      <c r="AR158" s="1450"/>
      <c r="AS158" s="1304">
        <v>536</v>
      </c>
      <c r="AT158" s="1273">
        <v>37</v>
      </c>
      <c r="AU158" s="1273">
        <v>11</v>
      </c>
      <c r="AV158" s="1273">
        <v>9</v>
      </c>
      <c r="AW158" s="1273">
        <v>21</v>
      </c>
      <c r="AX158" s="1273">
        <v>117</v>
      </c>
      <c r="AY158" s="1273">
        <v>97</v>
      </c>
      <c r="AZ158" s="1273">
        <v>65</v>
      </c>
      <c r="BA158" s="1273">
        <v>35</v>
      </c>
      <c r="BB158" s="1273">
        <v>24</v>
      </c>
      <c r="BC158" s="1273">
        <v>20</v>
      </c>
      <c r="BD158" s="1273">
        <v>14</v>
      </c>
      <c r="BE158" s="1273">
        <v>23</v>
      </c>
      <c r="BF158" s="1273">
        <v>9</v>
      </c>
      <c r="BG158" s="1273">
        <v>14</v>
      </c>
      <c r="BH158" s="1273">
        <v>11</v>
      </c>
      <c r="BI158" s="1273">
        <v>7</v>
      </c>
      <c r="BJ158" s="1273">
        <v>9</v>
      </c>
      <c r="BK158" s="1273">
        <v>8</v>
      </c>
      <c r="BL158" s="1273">
        <v>5</v>
      </c>
      <c r="BM158" s="1463"/>
    </row>
    <row r="159" spans="1:65">
      <c r="A159" s="1289">
        <v>442</v>
      </c>
      <c r="B159" s="1162" t="s">
        <v>38</v>
      </c>
      <c r="C159" s="1273">
        <v>328</v>
      </c>
      <c r="D159" s="1273">
        <v>12</v>
      </c>
      <c r="E159" s="1273">
        <v>7</v>
      </c>
      <c r="F159" s="1273">
        <v>10</v>
      </c>
      <c r="G159" s="1273">
        <v>33</v>
      </c>
      <c r="H159" s="1273">
        <v>85</v>
      </c>
      <c r="I159" s="1273">
        <v>57</v>
      </c>
      <c r="J159" s="1273">
        <v>23</v>
      </c>
      <c r="K159" s="1273">
        <v>20</v>
      </c>
      <c r="L159" s="1273">
        <v>18</v>
      </c>
      <c r="M159" s="1273">
        <v>18</v>
      </c>
      <c r="N159" s="1273">
        <v>15</v>
      </c>
      <c r="O159" s="1273">
        <v>6</v>
      </c>
      <c r="P159" s="1273">
        <v>2</v>
      </c>
      <c r="Q159" s="1273">
        <v>5</v>
      </c>
      <c r="R159" s="1273">
        <v>3</v>
      </c>
      <c r="S159" s="1273">
        <v>6</v>
      </c>
      <c r="T159" s="1273">
        <v>4</v>
      </c>
      <c r="U159" s="1273">
        <v>2</v>
      </c>
      <c r="V159" s="1273">
        <v>2</v>
      </c>
      <c r="W159" s="1305"/>
      <c r="X159" s="1273">
        <v>175</v>
      </c>
      <c r="Y159" s="1273">
        <v>8</v>
      </c>
      <c r="Z159" s="1273">
        <v>6</v>
      </c>
      <c r="AA159" s="1273">
        <v>6</v>
      </c>
      <c r="AB159" s="1273">
        <v>20</v>
      </c>
      <c r="AC159" s="1273">
        <v>42</v>
      </c>
      <c r="AD159" s="1273">
        <v>34</v>
      </c>
      <c r="AE159" s="1273">
        <v>14</v>
      </c>
      <c r="AF159" s="1273">
        <v>11</v>
      </c>
      <c r="AG159" s="1273">
        <v>8</v>
      </c>
      <c r="AH159" s="1273">
        <v>4</v>
      </c>
      <c r="AI159" s="1273">
        <v>8</v>
      </c>
      <c r="AJ159" s="1273">
        <v>4</v>
      </c>
      <c r="AK159" s="1273">
        <v>2</v>
      </c>
      <c r="AL159" s="1273">
        <v>1</v>
      </c>
      <c r="AM159" s="1273">
        <v>2</v>
      </c>
      <c r="AN159" s="1273">
        <v>2</v>
      </c>
      <c r="AO159" s="1273">
        <v>3</v>
      </c>
      <c r="AP159" s="1273">
        <v>0</v>
      </c>
      <c r="AQ159" s="1273">
        <v>0</v>
      </c>
      <c r="AR159" s="1450"/>
      <c r="AS159" s="1304">
        <v>153</v>
      </c>
      <c r="AT159" s="1273">
        <v>4</v>
      </c>
      <c r="AU159" s="1273">
        <v>1</v>
      </c>
      <c r="AV159" s="1273">
        <v>4</v>
      </c>
      <c r="AW159" s="1273">
        <v>13</v>
      </c>
      <c r="AX159" s="1273">
        <v>43</v>
      </c>
      <c r="AY159" s="1273">
        <v>23</v>
      </c>
      <c r="AZ159" s="1273">
        <v>9</v>
      </c>
      <c r="BA159" s="1273">
        <v>9</v>
      </c>
      <c r="BB159" s="1273">
        <v>10</v>
      </c>
      <c r="BC159" s="1273">
        <v>14</v>
      </c>
      <c r="BD159" s="1273">
        <v>7</v>
      </c>
      <c r="BE159" s="1273">
        <v>2</v>
      </c>
      <c r="BF159" s="1273">
        <v>0</v>
      </c>
      <c r="BG159" s="1273">
        <v>4</v>
      </c>
      <c r="BH159" s="1273">
        <v>1</v>
      </c>
      <c r="BI159" s="1273">
        <v>4</v>
      </c>
      <c r="BJ159" s="1273">
        <v>1</v>
      </c>
      <c r="BK159" s="1273">
        <v>2</v>
      </c>
      <c r="BL159" s="1273">
        <v>2</v>
      </c>
      <c r="BM159" s="1463"/>
    </row>
    <row r="160" spans="1:65">
      <c r="A160" s="1289">
        <v>443</v>
      </c>
      <c r="B160" s="1162" t="s">
        <v>39</v>
      </c>
      <c r="C160" s="1273">
        <v>606</v>
      </c>
      <c r="D160" s="1273">
        <v>37</v>
      </c>
      <c r="E160" s="1273">
        <v>12</v>
      </c>
      <c r="F160" s="1273">
        <v>8</v>
      </c>
      <c r="G160" s="1273">
        <v>34</v>
      </c>
      <c r="H160" s="1273">
        <v>135</v>
      </c>
      <c r="I160" s="1273">
        <v>142</v>
      </c>
      <c r="J160" s="1273">
        <v>79</v>
      </c>
      <c r="K160" s="1273">
        <v>49</v>
      </c>
      <c r="L160" s="1273">
        <v>27</v>
      </c>
      <c r="M160" s="1273">
        <v>15</v>
      </c>
      <c r="N160" s="1273">
        <v>8</v>
      </c>
      <c r="O160" s="1273">
        <v>21</v>
      </c>
      <c r="P160" s="1273">
        <v>12</v>
      </c>
      <c r="Q160" s="1273">
        <v>8</v>
      </c>
      <c r="R160" s="1273">
        <v>4</v>
      </c>
      <c r="S160" s="1273">
        <v>5</v>
      </c>
      <c r="T160" s="1273">
        <v>4</v>
      </c>
      <c r="U160" s="1273">
        <v>4</v>
      </c>
      <c r="V160" s="1273">
        <v>2</v>
      </c>
      <c r="W160" s="1305"/>
      <c r="X160" s="1273">
        <v>306</v>
      </c>
      <c r="Y160" s="1273">
        <v>18</v>
      </c>
      <c r="Z160" s="1273">
        <v>5</v>
      </c>
      <c r="AA160" s="1273">
        <v>5</v>
      </c>
      <c r="AB160" s="1273">
        <v>19</v>
      </c>
      <c r="AC160" s="1273">
        <v>58</v>
      </c>
      <c r="AD160" s="1273">
        <v>74</v>
      </c>
      <c r="AE160" s="1273">
        <v>41</v>
      </c>
      <c r="AF160" s="1273">
        <v>22</v>
      </c>
      <c r="AG160" s="1273">
        <v>17</v>
      </c>
      <c r="AH160" s="1273">
        <v>10</v>
      </c>
      <c r="AI160" s="1273">
        <v>3</v>
      </c>
      <c r="AJ160" s="1273">
        <v>10</v>
      </c>
      <c r="AK160" s="1273">
        <v>10</v>
      </c>
      <c r="AL160" s="1273">
        <v>5</v>
      </c>
      <c r="AM160" s="1273">
        <v>2</v>
      </c>
      <c r="AN160" s="1273">
        <v>2</v>
      </c>
      <c r="AO160" s="1273">
        <v>2</v>
      </c>
      <c r="AP160" s="1273">
        <v>1</v>
      </c>
      <c r="AQ160" s="1273">
        <v>2</v>
      </c>
      <c r="AR160" s="1450"/>
      <c r="AS160" s="1304">
        <v>300</v>
      </c>
      <c r="AT160" s="1273">
        <v>19</v>
      </c>
      <c r="AU160" s="1273">
        <v>7</v>
      </c>
      <c r="AV160" s="1273">
        <v>3</v>
      </c>
      <c r="AW160" s="1273">
        <v>15</v>
      </c>
      <c r="AX160" s="1273">
        <v>77</v>
      </c>
      <c r="AY160" s="1273">
        <v>68</v>
      </c>
      <c r="AZ160" s="1273">
        <v>38</v>
      </c>
      <c r="BA160" s="1273">
        <v>27</v>
      </c>
      <c r="BB160" s="1273">
        <v>10</v>
      </c>
      <c r="BC160" s="1273">
        <v>5</v>
      </c>
      <c r="BD160" s="1273">
        <v>5</v>
      </c>
      <c r="BE160" s="1273">
        <v>11</v>
      </c>
      <c r="BF160" s="1273">
        <v>2</v>
      </c>
      <c r="BG160" s="1273">
        <v>3</v>
      </c>
      <c r="BH160" s="1273">
        <v>2</v>
      </c>
      <c r="BI160" s="1273">
        <v>3</v>
      </c>
      <c r="BJ160" s="1273">
        <v>2</v>
      </c>
      <c r="BK160" s="1273">
        <v>3</v>
      </c>
      <c r="BL160" s="1273">
        <v>0</v>
      </c>
      <c r="BM160" s="1463"/>
    </row>
    <row r="161" spans="1:65">
      <c r="A161" s="1289">
        <v>446</v>
      </c>
      <c r="B161" s="1162" t="s">
        <v>657</v>
      </c>
      <c r="C161" s="1273">
        <v>321</v>
      </c>
      <c r="D161" s="1273">
        <v>16</v>
      </c>
      <c r="E161" s="1273">
        <v>8</v>
      </c>
      <c r="F161" s="1273">
        <v>7</v>
      </c>
      <c r="G161" s="1273">
        <v>19</v>
      </c>
      <c r="H161" s="1273">
        <v>83</v>
      </c>
      <c r="I161" s="1273">
        <v>56</v>
      </c>
      <c r="J161" s="1273">
        <v>35</v>
      </c>
      <c r="K161" s="1273">
        <v>28</v>
      </c>
      <c r="L161" s="1273">
        <v>14</v>
      </c>
      <c r="M161" s="1273">
        <v>16</v>
      </c>
      <c r="N161" s="1273">
        <v>9</v>
      </c>
      <c r="O161" s="1273">
        <v>8</v>
      </c>
      <c r="P161" s="1273">
        <v>0</v>
      </c>
      <c r="Q161" s="1273">
        <v>3</v>
      </c>
      <c r="R161" s="1273">
        <v>3</v>
      </c>
      <c r="S161" s="1273">
        <v>3</v>
      </c>
      <c r="T161" s="1273">
        <v>3</v>
      </c>
      <c r="U161" s="1273">
        <v>4</v>
      </c>
      <c r="V161" s="1273">
        <v>6</v>
      </c>
      <c r="W161" s="1305"/>
      <c r="X161" s="1273">
        <v>149</v>
      </c>
      <c r="Y161" s="1273">
        <v>9</v>
      </c>
      <c r="Z161" s="1273">
        <v>3</v>
      </c>
      <c r="AA161" s="1273">
        <v>2</v>
      </c>
      <c r="AB161" s="1273">
        <v>10</v>
      </c>
      <c r="AC161" s="1273">
        <v>39</v>
      </c>
      <c r="AD161" s="1273">
        <v>25</v>
      </c>
      <c r="AE161" s="1273">
        <v>18</v>
      </c>
      <c r="AF161" s="1273">
        <v>14</v>
      </c>
      <c r="AG161" s="1273">
        <v>3</v>
      </c>
      <c r="AH161" s="1273">
        <v>8</v>
      </c>
      <c r="AI161" s="1273">
        <v>5</v>
      </c>
      <c r="AJ161" s="1273">
        <v>4</v>
      </c>
      <c r="AK161" s="1273">
        <v>0</v>
      </c>
      <c r="AL161" s="1273">
        <v>2</v>
      </c>
      <c r="AM161" s="1273">
        <v>1</v>
      </c>
      <c r="AN161" s="1273">
        <v>3</v>
      </c>
      <c r="AO161" s="1273">
        <v>1</v>
      </c>
      <c r="AP161" s="1273">
        <v>1</v>
      </c>
      <c r="AQ161" s="1273">
        <v>1</v>
      </c>
      <c r="AR161" s="1450"/>
      <c r="AS161" s="1304">
        <v>172</v>
      </c>
      <c r="AT161" s="1273">
        <v>7</v>
      </c>
      <c r="AU161" s="1273">
        <v>5</v>
      </c>
      <c r="AV161" s="1273">
        <v>5</v>
      </c>
      <c r="AW161" s="1273">
        <v>9</v>
      </c>
      <c r="AX161" s="1273">
        <v>44</v>
      </c>
      <c r="AY161" s="1273">
        <v>31</v>
      </c>
      <c r="AZ161" s="1273">
        <v>17</v>
      </c>
      <c r="BA161" s="1273">
        <v>14</v>
      </c>
      <c r="BB161" s="1273">
        <v>11</v>
      </c>
      <c r="BC161" s="1273">
        <v>8</v>
      </c>
      <c r="BD161" s="1273">
        <v>4</v>
      </c>
      <c r="BE161" s="1273">
        <v>4</v>
      </c>
      <c r="BF161" s="1273">
        <v>0</v>
      </c>
      <c r="BG161" s="1273">
        <v>1</v>
      </c>
      <c r="BH161" s="1273">
        <v>2</v>
      </c>
      <c r="BI161" s="1273">
        <v>0</v>
      </c>
      <c r="BJ161" s="1273">
        <v>2</v>
      </c>
      <c r="BK161" s="1273">
        <v>3</v>
      </c>
      <c r="BL161" s="1273">
        <v>5</v>
      </c>
      <c r="BM161" s="1463"/>
    </row>
    <row r="162" spans="1:65">
      <c r="A162" s="1289">
        <v>464</v>
      </c>
      <c r="B162" s="1162" t="s">
        <v>46</v>
      </c>
      <c r="C162" s="1273">
        <v>1059</v>
      </c>
      <c r="D162" s="1273">
        <v>85</v>
      </c>
      <c r="E162" s="1273">
        <v>27</v>
      </c>
      <c r="F162" s="1273">
        <v>16</v>
      </c>
      <c r="G162" s="1273">
        <v>53</v>
      </c>
      <c r="H162" s="1273">
        <v>203</v>
      </c>
      <c r="I162" s="1273">
        <v>220</v>
      </c>
      <c r="J162" s="1273">
        <v>108</v>
      </c>
      <c r="K162" s="1273">
        <v>90</v>
      </c>
      <c r="L162" s="1273">
        <v>64</v>
      </c>
      <c r="M162" s="1273">
        <v>57</v>
      </c>
      <c r="N162" s="1273">
        <v>36</v>
      </c>
      <c r="O162" s="1273">
        <v>26</v>
      </c>
      <c r="P162" s="1273">
        <v>17</v>
      </c>
      <c r="Q162" s="1273">
        <v>16</v>
      </c>
      <c r="R162" s="1273">
        <v>17</v>
      </c>
      <c r="S162" s="1273">
        <v>5</v>
      </c>
      <c r="T162" s="1273">
        <v>8</v>
      </c>
      <c r="U162" s="1273">
        <v>6</v>
      </c>
      <c r="V162" s="1273">
        <v>5</v>
      </c>
      <c r="W162" s="1305"/>
      <c r="X162" s="1273">
        <v>530</v>
      </c>
      <c r="Y162" s="1273">
        <v>37</v>
      </c>
      <c r="Z162" s="1273">
        <v>21</v>
      </c>
      <c r="AA162" s="1273">
        <v>9</v>
      </c>
      <c r="AB162" s="1273">
        <v>31</v>
      </c>
      <c r="AC162" s="1273">
        <v>94</v>
      </c>
      <c r="AD162" s="1273">
        <v>107</v>
      </c>
      <c r="AE162" s="1273">
        <v>56</v>
      </c>
      <c r="AF162" s="1273">
        <v>48</v>
      </c>
      <c r="AG162" s="1273">
        <v>37</v>
      </c>
      <c r="AH162" s="1273">
        <v>32</v>
      </c>
      <c r="AI162" s="1273">
        <v>12</v>
      </c>
      <c r="AJ162" s="1273">
        <v>15</v>
      </c>
      <c r="AK162" s="1273">
        <v>7</v>
      </c>
      <c r="AL162" s="1273">
        <v>8</v>
      </c>
      <c r="AM162" s="1273">
        <v>10</v>
      </c>
      <c r="AN162" s="1273">
        <v>1</v>
      </c>
      <c r="AO162" s="1273">
        <v>2</v>
      </c>
      <c r="AP162" s="1273">
        <v>0</v>
      </c>
      <c r="AQ162" s="1273">
        <v>3</v>
      </c>
      <c r="AR162" s="1450"/>
      <c r="AS162" s="1304">
        <v>529</v>
      </c>
      <c r="AT162" s="1273">
        <v>48</v>
      </c>
      <c r="AU162" s="1273">
        <v>6</v>
      </c>
      <c r="AV162" s="1273">
        <v>7</v>
      </c>
      <c r="AW162" s="1273">
        <v>22</v>
      </c>
      <c r="AX162" s="1273">
        <v>109</v>
      </c>
      <c r="AY162" s="1273">
        <v>113</v>
      </c>
      <c r="AZ162" s="1273">
        <v>52</v>
      </c>
      <c r="BA162" s="1273">
        <v>42</v>
      </c>
      <c r="BB162" s="1273">
        <v>27</v>
      </c>
      <c r="BC162" s="1273">
        <v>25</v>
      </c>
      <c r="BD162" s="1273">
        <v>24</v>
      </c>
      <c r="BE162" s="1273">
        <v>11</v>
      </c>
      <c r="BF162" s="1273">
        <v>10</v>
      </c>
      <c r="BG162" s="1273">
        <v>8</v>
      </c>
      <c r="BH162" s="1273">
        <v>7</v>
      </c>
      <c r="BI162" s="1273">
        <v>4</v>
      </c>
      <c r="BJ162" s="1273">
        <v>6</v>
      </c>
      <c r="BK162" s="1273">
        <v>6</v>
      </c>
      <c r="BL162" s="1273">
        <v>2</v>
      </c>
      <c r="BM162" s="1463"/>
    </row>
    <row r="163" spans="1:65">
      <c r="A163" s="1289">
        <v>481</v>
      </c>
      <c r="B163" s="1162" t="s">
        <v>47</v>
      </c>
      <c r="C163" s="1273">
        <v>363</v>
      </c>
      <c r="D163" s="1273">
        <v>14</v>
      </c>
      <c r="E163" s="1273">
        <v>6</v>
      </c>
      <c r="F163" s="1273">
        <v>4</v>
      </c>
      <c r="G163" s="1273">
        <v>24</v>
      </c>
      <c r="H163" s="1273">
        <v>94</v>
      </c>
      <c r="I163" s="1273">
        <v>73</v>
      </c>
      <c r="J163" s="1273">
        <v>39</v>
      </c>
      <c r="K163" s="1273">
        <v>20</v>
      </c>
      <c r="L163" s="1273">
        <v>19</v>
      </c>
      <c r="M163" s="1273">
        <v>18</v>
      </c>
      <c r="N163" s="1273">
        <v>11</v>
      </c>
      <c r="O163" s="1273">
        <v>9</v>
      </c>
      <c r="P163" s="1273">
        <v>3</v>
      </c>
      <c r="Q163" s="1273">
        <v>6</v>
      </c>
      <c r="R163" s="1273">
        <v>6</v>
      </c>
      <c r="S163" s="1273">
        <v>6</v>
      </c>
      <c r="T163" s="1273">
        <v>3</v>
      </c>
      <c r="U163" s="1273">
        <v>5</v>
      </c>
      <c r="V163" s="1273">
        <v>3</v>
      </c>
      <c r="W163" s="1305"/>
      <c r="X163" s="1273">
        <v>191</v>
      </c>
      <c r="Y163" s="1273">
        <v>5</v>
      </c>
      <c r="Z163" s="1273">
        <v>2</v>
      </c>
      <c r="AA163" s="1273">
        <v>2</v>
      </c>
      <c r="AB163" s="1273">
        <v>10</v>
      </c>
      <c r="AC163" s="1273">
        <v>51</v>
      </c>
      <c r="AD163" s="1273">
        <v>43</v>
      </c>
      <c r="AE163" s="1273">
        <v>21</v>
      </c>
      <c r="AF163" s="1273">
        <v>12</v>
      </c>
      <c r="AG163" s="1273">
        <v>10</v>
      </c>
      <c r="AH163" s="1273">
        <v>12</v>
      </c>
      <c r="AI163" s="1273">
        <v>7</v>
      </c>
      <c r="AJ163" s="1273">
        <v>5</v>
      </c>
      <c r="AK163" s="1273">
        <v>2</v>
      </c>
      <c r="AL163" s="1273">
        <v>2</v>
      </c>
      <c r="AM163" s="1273">
        <v>3</v>
      </c>
      <c r="AN163" s="1273">
        <v>3</v>
      </c>
      <c r="AO163" s="1273">
        <v>1</v>
      </c>
      <c r="AP163" s="1273">
        <v>0</v>
      </c>
      <c r="AQ163" s="1273">
        <v>0</v>
      </c>
      <c r="AR163" s="1450"/>
      <c r="AS163" s="1304">
        <v>172</v>
      </c>
      <c r="AT163" s="1273">
        <v>9</v>
      </c>
      <c r="AU163" s="1273">
        <v>4</v>
      </c>
      <c r="AV163" s="1273">
        <v>2</v>
      </c>
      <c r="AW163" s="1273">
        <v>14</v>
      </c>
      <c r="AX163" s="1273">
        <v>43</v>
      </c>
      <c r="AY163" s="1273">
        <v>30</v>
      </c>
      <c r="AZ163" s="1273">
        <v>18</v>
      </c>
      <c r="BA163" s="1273">
        <v>8</v>
      </c>
      <c r="BB163" s="1273">
        <v>9</v>
      </c>
      <c r="BC163" s="1273">
        <v>6</v>
      </c>
      <c r="BD163" s="1273">
        <v>4</v>
      </c>
      <c r="BE163" s="1273">
        <v>4</v>
      </c>
      <c r="BF163" s="1273">
        <v>1</v>
      </c>
      <c r="BG163" s="1273">
        <v>4</v>
      </c>
      <c r="BH163" s="1273">
        <v>3</v>
      </c>
      <c r="BI163" s="1273">
        <v>3</v>
      </c>
      <c r="BJ163" s="1273">
        <v>2</v>
      </c>
      <c r="BK163" s="1273">
        <v>5</v>
      </c>
      <c r="BL163" s="1273">
        <v>3</v>
      </c>
      <c r="BM163" s="1463"/>
    </row>
    <row r="164" spans="1:65">
      <c r="A164" s="1289">
        <v>501</v>
      </c>
      <c r="B164" s="1162" t="s">
        <v>82</v>
      </c>
      <c r="C164" s="1273">
        <v>427</v>
      </c>
      <c r="D164" s="1273">
        <v>15</v>
      </c>
      <c r="E164" s="1273">
        <v>7</v>
      </c>
      <c r="F164" s="1273">
        <v>7</v>
      </c>
      <c r="G164" s="1273">
        <v>26</v>
      </c>
      <c r="H164" s="1273">
        <v>115</v>
      </c>
      <c r="I164" s="1273">
        <v>65</v>
      </c>
      <c r="J164" s="1273">
        <v>55</v>
      </c>
      <c r="K164" s="1273">
        <v>33</v>
      </c>
      <c r="L164" s="1273">
        <v>22</v>
      </c>
      <c r="M164" s="1273">
        <v>20</v>
      </c>
      <c r="N164" s="1273">
        <v>8</v>
      </c>
      <c r="O164" s="1273">
        <v>6</v>
      </c>
      <c r="P164" s="1273">
        <v>15</v>
      </c>
      <c r="Q164" s="1273">
        <v>8</v>
      </c>
      <c r="R164" s="1273">
        <v>6</v>
      </c>
      <c r="S164" s="1273">
        <v>4</v>
      </c>
      <c r="T164" s="1273">
        <v>4</v>
      </c>
      <c r="U164" s="1273">
        <v>4</v>
      </c>
      <c r="V164" s="1273">
        <v>7</v>
      </c>
      <c r="W164" s="1305"/>
      <c r="X164" s="1273">
        <v>221</v>
      </c>
      <c r="Y164" s="1273">
        <v>8</v>
      </c>
      <c r="Z164" s="1273">
        <v>4</v>
      </c>
      <c r="AA164" s="1273">
        <v>2</v>
      </c>
      <c r="AB164" s="1273">
        <v>16</v>
      </c>
      <c r="AC164" s="1273">
        <v>73</v>
      </c>
      <c r="AD164" s="1273">
        <v>27</v>
      </c>
      <c r="AE164" s="1273">
        <v>25</v>
      </c>
      <c r="AF164" s="1273">
        <v>18</v>
      </c>
      <c r="AG164" s="1273">
        <v>11</v>
      </c>
      <c r="AH164" s="1273">
        <v>9</v>
      </c>
      <c r="AI164" s="1273">
        <v>0</v>
      </c>
      <c r="AJ164" s="1273">
        <v>5</v>
      </c>
      <c r="AK164" s="1273">
        <v>9</v>
      </c>
      <c r="AL164" s="1273">
        <v>4</v>
      </c>
      <c r="AM164" s="1273">
        <v>5</v>
      </c>
      <c r="AN164" s="1273">
        <v>2</v>
      </c>
      <c r="AO164" s="1273">
        <v>2</v>
      </c>
      <c r="AP164" s="1273">
        <v>0</v>
      </c>
      <c r="AQ164" s="1273">
        <v>1</v>
      </c>
      <c r="AR164" s="1450"/>
      <c r="AS164" s="1304">
        <v>206</v>
      </c>
      <c r="AT164" s="1273">
        <v>7</v>
      </c>
      <c r="AU164" s="1273">
        <v>3</v>
      </c>
      <c r="AV164" s="1273">
        <v>5</v>
      </c>
      <c r="AW164" s="1273">
        <v>10</v>
      </c>
      <c r="AX164" s="1273">
        <v>42</v>
      </c>
      <c r="AY164" s="1273">
        <v>38</v>
      </c>
      <c r="AZ164" s="1273">
        <v>30</v>
      </c>
      <c r="BA164" s="1273">
        <v>15</v>
      </c>
      <c r="BB164" s="1273">
        <v>11</v>
      </c>
      <c r="BC164" s="1273">
        <v>11</v>
      </c>
      <c r="BD164" s="1273">
        <v>8</v>
      </c>
      <c r="BE164" s="1273">
        <v>1</v>
      </c>
      <c r="BF164" s="1273">
        <v>6</v>
      </c>
      <c r="BG164" s="1273">
        <v>4</v>
      </c>
      <c r="BH164" s="1273">
        <v>1</v>
      </c>
      <c r="BI164" s="1273">
        <v>2</v>
      </c>
      <c r="BJ164" s="1273">
        <v>2</v>
      </c>
      <c r="BK164" s="1273">
        <v>4</v>
      </c>
      <c r="BL164" s="1273">
        <v>6</v>
      </c>
      <c r="BM164" s="1463"/>
    </row>
    <row r="165" spans="1:65">
      <c r="A165" s="1289">
        <v>585</v>
      </c>
      <c r="B165" s="1162" t="s">
        <v>658</v>
      </c>
      <c r="C165" s="1160">
        <v>463</v>
      </c>
      <c r="D165" s="1160">
        <v>13</v>
      </c>
      <c r="E165" s="1160">
        <v>11</v>
      </c>
      <c r="F165" s="1160">
        <v>11</v>
      </c>
      <c r="G165" s="1160">
        <v>34</v>
      </c>
      <c r="H165" s="1160">
        <v>137</v>
      </c>
      <c r="I165" s="1160">
        <v>76</v>
      </c>
      <c r="J165" s="1160">
        <v>48</v>
      </c>
      <c r="K165" s="1160">
        <v>25</v>
      </c>
      <c r="L165" s="1160">
        <v>22</v>
      </c>
      <c r="M165" s="1160">
        <v>13</v>
      </c>
      <c r="N165" s="1160">
        <v>9</v>
      </c>
      <c r="O165" s="1160">
        <v>7</v>
      </c>
      <c r="P165" s="1160">
        <v>11</v>
      </c>
      <c r="Q165" s="1160">
        <v>4</v>
      </c>
      <c r="R165" s="1160">
        <v>5</v>
      </c>
      <c r="S165" s="1160">
        <v>8</v>
      </c>
      <c r="T165" s="1160">
        <v>2</v>
      </c>
      <c r="U165" s="1160">
        <v>14</v>
      </c>
      <c r="V165" s="1160">
        <v>13</v>
      </c>
      <c r="X165" s="1160">
        <v>238</v>
      </c>
      <c r="Y165" s="1160">
        <v>6</v>
      </c>
      <c r="Z165" s="1160">
        <v>9</v>
      </c>
      <c r="AA165" s="1160">
        <v>6</v>
      </c>
      <c r="AB165" s="1160">
        <v>20</v>
      </c>
      <c r="AC165" s="1160">
        <v>67</v>
      </c>
      <c r="AD165" s="1160">
        <v>43</v>
      </c>
      <c r="AE165" s="1160">
        <v>22</v>
      </c>
      <c r="AF165" s="1160">
        <v>14</v>
      </c>
      <c r="AG165" s="1160">
        <v>10</v>
      </c>
      <c r="AH165" s="1160">
        <v>7</v>
      </c>
      <c r="AI165" s="1160">
        <v>5</v>
      </c>
      <c r="AJ165" s="1160">
        <v>5</v>
      </c>
      <c r="AK165" s="1160">
        <v>8</v>
      </c>
      <c r="AL165" s="1160">
        <v>2</v>
      </c>
      <c r="AM165" s="1160">
        <v>4</v>
      </c>
      <c r="AN165" s="1160">
        <v>2</v>
      </c>
      <c r="AO165" s="1160">
        <v>1</v>
      </c>
      <c r="AP165" s="1160">
        <v>5</v>
      </c>
      <c r="AQ165" s="1160">
        <v>2</v>
      </c>
      <c r="AS165" s="1160">
        <v>225</v>
      </c>
      <c r="AT165" s="1160">
        <v>7</v>
      </c>
      <c r="AU165" s="1160">
        <v>2</v>
      </c>
      <c r="AV165" s="1160">
        <v>5</v>
      </c>
      <c r="AW165" s="1160">
        <v>14</v>
      </c>
      <c r="AX165" s="1160">
        <v>70</v>
      </c>
      <c r="AY165" s="1160">
        <v>33</v>
      </c>
      <c r="AZ165" s="1160">
        <v>26</v>
      </c>
      <c r="BA165" s="1160">
        <v>11</v>
      </c>
      <c r="BB165" s="1160">
        <v>12</v>
      </c>
      <c r="BC165" s="1160">
        <v>6</v>
      </c>
      <c r="BD165" s="1160">
        <v>4</v>
      </c>
      <c r="BE165" s="1160">
        <v>2</v>
      </c>
      <c r="BF165" s="1160">
        <v>3</v>
      </c>
      <c r="BG165" s="1160">
        <v>2</v>
      </c>
      <c r="BH165" s="1160">
        <v>1</v>
      </c>
      <c r="BI165" s="1160">
        <v>6</v>
      </c>
      <c r="BJ165" s="1160">
        <v>1</v>
      </c>
      <c r="BK165" s="1160">
        <v>9</v>
      </c>
      <c r="BL165" s="1160">
        <v>11</v>
      </c>
      <c r="BM165" s="1463"/>
    </row>
    <row r="166" spans="1:65">
      <c r="A166" s="1291">
        <v>586</v>
      </c>
      <c r="B166" s="1184" t="s">
        <v>659</v>
      </c>
      <c r="C166" s="1163">
        <v>334</v>
      </c>
      <c r="D166" s="1163">
        <v>15</v>
      </c>
      <c r="E166" s="1163">
        <v>6</v>
      </c>
      <c r="F166" s="1163">
        <v>7</v>
      </c>
      <c r="G166" s="1163">
        <v>23</v>
      </c>
      <c r="H166" s="1163">
        <v>100</v>
      </c>
      <c r="I166" s="1163">
        <v>53</v>
      </c>
      <c r="J166" s="1163">
        <v>28</v>
      </c>
      <c r="K166" s="1163">
        <v>19</v>
      </c>
      <c r="L166" s="1163">
        <v>15</v>
      </c>
      <c r="M166" s="1163">
        <v>9</v>
      </c>
      <c r="N166" s="1163">
        <v>9</v>
      </c>
      <c r="O166" s="1163">
        <v>10</v>
      </c>
      <c r="P166" s="1163">
        <v>3</v>
      </c>
      <c r="Q166" s="1163">
        <v>3</v>
      </c>
      <c r="R166" s="1163">
        <v>2</v>
      </c>
      <c r="S166" s="1163">
        <v>9</v>
      </c>
      <c r="T166" s="1163">
        <v>7</v>
      </c>
      <c r="U166" s="1163">
        <v>10</v>
      </c>
      <c r="V166" s="1163">
        <v>6</v>
      </c>
      <c r="W166" s="1163"/>
      <c r="X166" s="1163">
        <v>159</v>
      </c>
      <c r="Y166" s="1163">
        <v>7</v>
      </c>
      <c r="Z166" s="1163">
        <v>2</v>
      </c>
      <c r="AA166" s="1163">
        <v>3</v>
      </c>
      <c r="AB166" s="1163">
        <v>12</v>
      </c>
      <c r="AC166" s="1163">
        <v>45</v>
      </c>
      <c r="AD166" s="1163">
        <v>28</v>
      </c>
      <c r="AE166" s="1163">
        <v>12</v>
      </c>
      <c r="AF166" s="1163">
        <v>10</v>
      </c>
      <c r="AG166" s="1163">
        <v>8</v>
      </c>
      <c r="AH166" s="1163">
        <v>5</v>
      </c>
      <c r="AI166" s="1163">
        <v>7</v>
      </c>
      <c r="AJ166" s="1163">
        <v>7</v>
      </c>
      <c r="AK166" s="1163">
        <v>2</v>
      </c>
      <c r="AL166" s="1163">
        <v>2</v>
      </c>
      <c r="AM166" s="1163">
        <v>0</v>
      </c>
      <c r="AN166" s="1163">
        <v>3</v>
      </c>
      <c r="AO166" s="1163">
        <v>1</v>
      </c>
      <c r="AP166" s="1163">
        <v>4</v>
      </c>
      <c r="AQ166" s="1163">
        <v>1</v>
      </c>
      <c r="AR166" s="1163"/>
      <c r="AS166" s="1163">
        <v>175</v>
      </c>
      <c r="AT166" s="1163">
        <v>8</v>
      </c>
      <c r="AU166" s="1163">
        <v>4</v>
      </c>
      <c r="AV166" s="1163">
        <v>4</v>
      </c>
      <c r="AW166" s="1163">
        <v>11</v>
      </c>
      <c r="AX166" s="1163">
        <v>55</v>
      </c>
      <c r="AY166" s="1163">
        <v>25</v>
      </c>
      <c r="AZ166" s="1163">
        <v>16</v>
      </c>
      <c r="BA166" s="1163">
        <v>9</v>
      </c>
      <c r="BB166" s="1163">
        <v>7</v>
      </c>
      <c r="BC166" s="1163">
        <v>4</v>
      </c>
      <c r="BD166" s="1163">
        <v>2</v>
      </c>
      <c r="BE166" s="1163">
        <v>3</v>
      </c>
      <c r="BF166" s="1163">
        <v>1</v>
      </c>
      <c r="BG166" s="1163">
        <v>1</v>
      </c>
      <c r="BH166" s="1163">
        <v>2</v>
      </c>
      <c r="BI166" s="1163">
        <v>6</v>
      </c>
      <c r="BJ166" s="1163">
        <v>6</v>
      </c>
      <c r="BK166" s="1163">
        <v>6</v>
      </c>
      <c r="BL166" s="1163">
        <v>5</v>
      </c>
      <c r="BM166" s="1465"/>
    </row>
    <row r="167" spans="1:65">
      <c r="A167" s="1160" t="s">
        <v>1740</v>
      </c>
    </row>
  </sheetData>
  <phoneticPr fontId="3"/>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6AF8-E4E6-4353-A8E4-1B8416CE22D7}">
  <sheetPr>
    <tabColor theme="9" tint="0.59999389629810485"/>
  </sheetPr>
  <dimension ref="A1:BM167"/>
  <sheetViews>
    <sheetView workbookViewId="0">
      <pane xSplit="2" ySplit="3" topLeftCell="C148" activePane="bottomRight" state="frozen"/>
      <selection pane="topRight" activeCell="C1" sqref="C1"/>
      <selection pane="bottomLeft" activeCell="A4" sqref="A4"/>
      <selection pane="bottomRight" sqref="A1:XFD104857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2906</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-5990</v>
      </c>
      <c r="D4" s="1284">
        <v>949</v>
      </c>
      <c r="E4" s="1284">
        <v>373</v>
      </c>
      <c r="F4" s="1284">
        <v>168</v>
      </c>
      <c r="G4" s="1284">
        <v>-10</v>
      </c>
      <c r="H4" s="1284">
        <v>-6104</v>
      </c>
      <c r="I4" s="1284">
        <v>-2223</v>
      </c>
      <c r="J4" s="1284">
        <v>-24</v>
      </c>
      <c r="K4" s="1284">
        <v>363</v>
      </c>
      <c r="L4" s="1284">
        <v>312</v>
      </c>
      <c r="M4" s="1284">
        <v>163</v>
      </c>
      <c r="N4" s="1284">
        <v>216</v>
      </c>
      <c r="O4" s="1284">
        <v>176</v>
      </c>
      <c r="P4" s="1284">
        <v>145</v>
      </c>
      <c r="Q4" s="1284">
        <v>-3</v>
      </c>
      <c r="R4" s="1284">
        <v>-143</v>
      </c>
      <c r="S4" s="1284">
        <v>-45</v>
      </c>
      <c r="T4" s="1284">
        <v>-137</v>
      </c>
      <c r="U4" s="1284">
        <v>-152</v>
      </c>
      <c r="V4" s="1284">
        <v>-13</v>
      </c>
      <c r="W4" s="1285"/>
      <c r="X4" s="1284">
        <v>-3705</v>
      </c>
      <c r="Y4" s="1284">
        <v>527</v>
      </c>
      <c r="Z4" s="1284">
        <v>140</v>
      </c>
      <c r="AA4" s="1284">
        <v>106</v>
      </c>
      <c r="AB4" s="1284">
        <v>-210</v>
      </c>
      <c r="AC4" s="1284">
        <v>-3646</v>
      </c>
      <c r="AD4" s="1284">
        <v>-1168</v>
      </c>
      <c r="AE4" s="1284">
        <v>54</v>
      </c>
      <c r="AF4" s="1284">
        <v>240</v>
      </c>
      <c r="AG4" s="1284">
        <v>156</v>
      </c>
      <c r="AH4" s="1284">
        <v>41</v>
      </c>
      <c r="AI4" s="1284">
        <v>133</v>
      </c>
      <c r="AJ4" s="1284">
        <v>108</v>
      </c>
      <c r="AK4" s="1284">
        <v>86</v>
      </c>
      <c r="AL4" s="1284">
        <v>-3</v>
      </c>
      <c r="AM4" s="1284">
        <v>-95</v>
      </c>
      <c r="AN4" s="1284">
        <v>-28</v>
      </c>
      <c r="AO4" s="1284">
        <v>-60</v>
      </c>
      <c r="AP4" s="1284">
        <v>-69</v>
      </c>
      <c r="AQ4" s="1284">
        <v>-16</v>
      </c>
      <c r="AR4" s="1454"/>
      <c r="AS4" s="1283">
        <v>-2285</v>
      </c>
      <c r="AT4" s="1284">
        <v>422</v>
      </c>
      <c r="AU4" s="1284">
        <v>233</v>
      </c>
      <c r="AV4" s="1284">
        <v>62</v>
      </c>
      <c r="AW4" s="1284">
        <v>200</v>
      </c>
      <c r="AX4" s="1284">
        <v>-2458</v>
      </c>
      <c r="AY4" s="1284">
        <v>-1055</v>
      </c>
      <c r="AZ4" s="1284">
        <v>-78</v>
      </c>
      <c r="BA4" s="1284">
        <v>123</v>
      </c>
      <c r="BB4" s="1284">
        <v>156</v>
      </c>
      <c r="BC4" s="1284">
        <v>122</v>
      </c>
      <c r="BD4" s="1284">
        <v>83</v>
      </c>
      <c r="BE4" s="1284">
        <v>68</v>
      </c>
      <c r="BF4" s="1284">
        <v>59</v>
      </c>
      <c r="BG4" s="1284">
        <v>0</v>
      </c>
      <c r="BH4" s="1284">
        <v>-48</v>
      </c>
      <c r="BI4" s="1284">
        <v>-17</v>
      </c>
      <c r="BJ4" s="1284">
        <v>-77</v>
      </c>
      <c r="BK4" s="1284">
        <v>-83</v>
      </c>
      <c r="BL4" s="1285">
        <v>3</v>
      </c>
      <c r="BM4" s="1462"/>
    </row>
    <row r="5" spans="1:65">
      <c r="A5" s="1286">
        <v>100</v>
      </c>
      <c r="B5" s="1287" t="s">
        <v>1738</v>
      </c>
      <c r="C5" s="1288">
        <v>-1955</v>
      </c>
      <c r="D5" s="1106">
        <v>-182</v>
      </c>
      <c r="E5" s="1106">
        <v>-21</v>
      </c>
      <c r="F5" s="1106">
        <v>29</v>
      </c>
      <c r="G5" s="1106">
        <v>419</v>
      </c>
      <c r="H5" s="1106">
        <v>12</v>
      </c>
      <c r="I5" s="1106">
        <v>-1176</v>
      </c>
      <c r="J5" s="1106">
        <v>-633</v>
      </c>
      <c r="K5" s="1106">
        <v>-281</v>
      </c>
      <c r="L5" s="1106">
        <v>0</v>
      </c>
      <c r="M5" s="1106">
        <v>118</v>
      </c>
      <c r="N5" s="1106">
        <v>14</v>
      </c>
      <c r="O5" s="1106">
        <v>5</v>
      </c>
      <c r="P5" s="1106">
        <v>-6</v>
      </c>
      <c r="Q5" s="1106">
        <v>-49</v>
      </c>
      <c r="R5" s="1106">
        <v>-40</v>
      </c>
      <c r="S5" s="1106">
        <v>-20</v>
      </c>
      <c r="T5" s="1106">
        <v>-45</v>
      </c>
      <c r="U5" s="1106">
        <v>-68</v>
      </c>
      <c r="V5" s="1106">
        <v>-31</v>
      </c>
      <c r="W5" s="1107"/>
      <c r="X5" s="1106">
        <v>-1314</v>
      </c>
      <c r="Y5" s="1106">
        <v>-105</v>
      </c>
      <c r="Z5" s="1106">
        <v>-11</v>
      </c>
      <c r="AA5" s="1106">
        <v>39</v>
      </c>
      <c r="AB5" s="1106">
        <v>98</v>
      </c>
      <c r="AC5" s="1106">
        <v>-434</v>
      </c>
      <c r="AD5" s="1106">
        <v>-418</v>
      </c>
      <c r="AE5" s="1106">
        <v>-259</v>
      </c>
      <c r="AF5" s="1106">
        <v>-213</v>
      </c>
      <c r="AG5" s="1106">
        <v>8</v>
      </c>
      <c r="AH5" s="1106">
        <v>39</v>
      </c>
      <c r="AI5" s="1106">
        <v>44</v>
      </c>
      <c r="AJ5" s="1106">
        <v>19</v>
      </c>
      <c r="AK5" s="1106">
        <v>-4</v>
      </c>
      <c r="AL5" s="1106">
        <v>-54</v>
      </c>
      <c r="AM5" s="1106">
        <v>-14</v>
      </c>
      <c r="AN5" s="1106">
        <v>-9</v>
      </c>
      <c r="AO5" s="1106">
        <v>-32</v>
      </c>
      <c r="AP5" s="1106">
        <v>-20</v>
      </c>
      <c r="AQ5" s="1106">
        <v>12</v>
      </c>
      <c r="AR5" s="1455"/>
      <c r="AS5" s="1288">
        <v>-641</v>
      </c>
      <c r="AT5" s="1106">
        <v>-77</v>
      </c>
      <c r="AU5" s="1106">
        <v>-10</v>
      </c>
      <c r="AV5" s="1106">
        <v>-10</v>
      </c>
      <c r="AW5" s="1106">
        <v>321</v>
      </c>
      <c r="AX5" s="1106">
        <v>446</v>
      </c>
      <c r="AY5" s="1106">
        <v>-758</v>
      </c>
      <c r="AZ5" s="1106">
        <v>-374</v>
      </c>
      <c r="BA5" s="1106">
        <v>-68</v>
      </c>
      <c r="BB5" s="1106">
        <v>-8</v>
      </c>
      <c r="BC5" s="1106">
        <v>79</v>
      </c>
      <c r="BD5" s="1106">
        <v>-30</v>
      </c>
      <c r="BE5" s="1106">
        <v>-14</v>
      </c>
      <c r="BF5" s="1106">
        <v>-2</v>
      </c>
      <c r="BG5" s="1106">
        <v>5</v>
      </c>
      <c r="BH5" s="1106">
        <v>-26</v>
      </c>
      <c r="BI5" s="1106">
        <v>-11</v>
      </c>
      <c r="BJ5" s="1106">
        <v>-13</v>
      </c>
      <c r="BK5" s="1106">
        <v>-48</v>
      </c>
      <c r="BL5" s="1107">
        <v>-43</v>
      </c>
      <c r="BM5" s="1463"/>
    </row>
    <row r="6" spans="1:65">
      <c r="A6" s="1286">
        <v>101</v>
      </c>
      <c r="B6" s="1287" t="s">
        <v>69</v>
      </c>
      <c r="C6" s="1288">
        <v>-487</v>
      </c>
      <c r="D6" s="1106">
        <v>-33</v>
      </c>
      <c r="E6" s="1106">
        <v>-6</v>
      </c>
      <c r="F6" s="1106">
        <v>2</v>
      </c>
      <c r="G6" s="1106">
        <v>19</v>
      </c>
      <c r="H6" s="1106">
        <v>-166</v>
      </c>
      <c r="I6" s="1106">
        <v>-56</v>
      </c>
      <c r="J6" s="1106">
        <v>28</v>
      </c>
      <c r="K6" s="1106">
        <v>20</v>
      </c>
      <c r="L6" s="1106">
        <v>-31</v>
      </c>
      <c r="M6" s="1106">
        <v>-6</v>
      </c>
      <c r="N6" s="1106">
        <v>-103</v>
      </c>
      <c r="O6" s="1106">
        <v>-46</v>
      </c>
      <c r="P6" s="1106">
        <v>-19</v>
      </c>
      <c r="Q6" s="1106">
        <v>-57</v>
      </c>
      <c r="R6" s="1106">
        <v>-37</v>
      </c>
      <c r="S6" s="1106">
        <v>0</v>
      </c>
      <c r="T6" s="1106">
        <v>3</v>
      </c>
      <c r="U6" s="1106">
        <v>-12</v>
      </c>
      <c r="V6" s="1106">
        <v>13</v>
      </c>
      <c r="W6" s="1107"/>
      <c r="X6" s="1106">
        <v>-356</v>
      </c>
      <c r="Y6" s="1106">
        <v>-35</v>
      </c>
      <c r="Z6" s="1106">
        <v>10</v>
      </c>
      <c r="AA6" s="1106">
        <v>20</v>
      </c>
      <c r="AB6" s="1106">
        <v>-25</v>
      </c>
      <c r="AC6" s="1106">
        <v>-153</v>
      </c>
      <c r="AD6" s="1106">
        <v>-49</v>
      </c>
      <c r="AE6" s="1106">
        <v>33</v>
      </c>
      <c r="AF6" s="1106">
        <v>15</v>
      </c>
      <c r="AG6" s="1106">
        <v>-10</v>
      </c>
      <c r="AH6" s="1106">
        <v>-15</v>
      </c>
      <c r="AI6" s="1106">
        <v>-38</v>
      </c>
      <c r="AJ6" s="1106">
        <v>-18</v>
      </c>
      <c r="AK6" s="1106">
        <v>3</v>
      </c>
      <c r="AL6" s="1106">
        <v>-53</v>
      </c>
      <c r="AM6" s="1106">
        <v>-33</v>
      </c>
      <c r="AN6" s="1106">
        <v>1</v>
      </c>
      <c r="AO6" s="1106">
        <v>-17</v>
      </c>
      <c r="AP6" s="1106">
        <v>1</v>
      </c>
      <c r="AQ6" s="1106">
        <v>7</v>
      </c>
      <c r="AR6" s="1455"/>
      <c r="AS6" s="1288">
        <v>-131</v>
      </c>
      <c r="AT6" s="1106">
        <v>2</v>
      </c>
      <c r="AU6" s="1106">
        <v>-16</v>
      </c>
      <c r="AV6" s="1106">
        <v>-18</v>
      </c>
      <c r="AW6" s="1106">
        <v>44</v>
      </c>
      <c r="AX6" s="1106">
        <v>-13</v>
      </c>
      <c r="AY6" s="1106">
        <v>-7</v>
      </c>
      <c r="AZ6" s="1106">
        <v>-5</v>
      </c>
      <c r="BA6" s="1106">
        <v>5</v>
      </c>
      <c r="BB6" s="1106">
        <v>-21</v>
      </c>
      <c r="BC6" s="1106">
        <v>9</v>
      </c>
      <c r="BD6" s="1106">
        <v>-65</v>
      </c>
      <c r="BE6" s="1106">
        <v>-28</v>
      </c>
      <c r="BF6" s="1106">
        <v>-22</v>
      </c>
      <c r="BG6" s="1106">
        <v>-4</v>
      </c>
      <c r="BH6" s="1106">
        <v>-4</v>
      </c>
      <c r="BI6" s="1106">
        <v>-1</v>
      </c>
      <c r="BJ6" s="1106">
        <v>20</v>
      </c>
      <c r="BK6" s="1106">
        <v>-13</v>
      </c>
      <c r="BL6" s="1107">
        <v>6</v>
      </c>
      <c r="BM6" s="1464"/>
    </row>
    <row r="7" spans="1:65">
      <c r="A7" s="1289">
        <v>102</v>
      </c>
      <c r="B7" s="1160" t="s">
        <v>70</v>
      </c>
      <c r="C7" s="1290">
        <v>234</v>
      </c>
      <c r="D7" s="1109">
        <v>-13</v>
      </c>
      <c r="E7" s="1109">
        <v>-21</v>
      </c>
      <c r="F7" s="1109">
        <v>23</v>
      </c>
      <c r="G7" s="1109">
        <v>241</v>
      </c>
      <c r="H7" s="1109">
        <v>1</v>
      </c>
      <c r="I7" s="1109">
        <v>-50</v>
      </c>
      <c r="J7" s="1109">
        <v>-42</v>
      </c>
      <c r="K7" s="1109">
        <v>0</v>
      </c>
      <c r="L7" s="1109">
        <v>40</v>
      </c>
      <c r="M7" s="1109">
        <v>-1</v>
      </c>
      <c r="N7" s="1109">
        <v>14</v>
      </c>
      <c r="O7" s="1109">
        <v>13</v>
      </c>
      <c r="P7" s="1109">
        <v>-13</v>
      </c>
      <c r="Q7" s="1109">
        <v>11</v>
      </c>
      <c r="R7" s="1109">
        <v>-4</v>
      </c>
      <c r="S7" s="1109">
        <v>15</v>
      </c>
      <c r="T7" s="1109">
        <v>12</v>
      </c>
      <c r="U7" s="1109">
        <v>6</v>
      </c>
      <c r="V7" s="1109">
        <v>2</v>
      </c>
      <c r="W7" s="1110"/>
      <c r="X7" s="1109">
        <v>30</v>
      </c>
      <c r="Y7" s="1109">
        <v>-23</v>
      </c>
      <c r="Z7" s="1109">
        <v>-7</v>
      </c>
      <c r="AA7" s="1109">
        <v>-1</v>
      </c>
      <c r="AB7" s="1109">
        <v>142</v>
      </c>
      <c r="AC7" s="1109">
        <v>-83</v>
      </c>
      <c r="AD7" s="1109">
        <v>3</v>
      </c>
      <c r="AE7" s="1109">
        <v>-19</v>
      </c>
      <c r="AF7" s="1109">
        <v>-19</v>
      </c>
      <c r="AG7" s="1109">
        <v>29</v>
      </c>
      <c r="AH7" s="1109">
        <v>-5</v>
      </c>
      <c r="AI7" s="1109">
        <v>4</v>
      </c>
      <c r="AJ7" s="1109">
        <v>-7</v>
      </c>
      <c r="AK7" s="1109">
        <v>-8</v>
      </c>
      <c r="AL7" s="1109">
        <v>5</v>
      </c>
      <c r="AM7" s="1109">
        <v>1</v>
      </c>
      <c r="AN7" s="1109">
        <v>3</v>
      </c>
      <c r="AO7" s="1109">
        <v>7</v>
      </c>
      <c r="AP7" s="1109">
        <v>2</v>
      </c>
      <c r="AQ7" s="1109">
        <v>6</v>
      </c>
      <c r="AR7" s="1097"/>
      <c r="AS7" s="1290">
        <v>204</v>
      </c>
      <c r="AT7" s="1109">
        <v>10</v>
      </c>
      <c r="AU7" s="1109">
        <v>-14</v>
      </c>
      <c r="AV7" s="1109">
        <v>24</v>
      </c>
      <c r="AW7" s="1109">
        <v>99</v>
      </c>
      <c r="AX7" s="1109">
        <v>84</v>
      </c>
      <c r="AY7" s="1109">
        <v>-53</v>
      </c>
      <c r="AZ7" s="1109">
        <v>-23</v>
      </c>
      <c r="BA7" s="1109">
        <v>19</v>
      </c>
      <c r="BB7" s="1109">
        <v>11</v>
      </c>
      <c r="BC7" s="1109">
        <v>4</v>
      </c>
      <c r="BD7" s="1109">
        <v>10</v>
      </c>
      <c r="BE7" s="1109">
        <v>20</v>
      </c>
      <c r="BF7" s="1109">
        <v>-5</v>
      </c>
      <c r="BG7" s="1109">
        <v>6</v>
      </c>
      <c r="BH7" s="1109">
        <v>-5</v>
      </c>
      <c r="BI7" s="1109">
        <v>12</v>
      </c>
      <c r="BJ7" s="1109">
        <v>5</v>
      </c>
      <c r="BK7" s="1109">
        <v>4</v>
      </c>
      <c r="BL7" s="1110">
        <v>-4</v>
      </c>
      <c r="BM7" s="1463"/>
    </row>
    <row r="8" spans="1:65">
      <c r="A8" s="1289">
        <v>105</v>
      </c>
      <c r="B8" s="1160" t="s">
        <v>72</v>
      </c>
      <c r="C8" s="1290">
        <v>836</v>
      </c>
      <c r="D8" s="1109">
        <v>-148</v>
      </c>
      <c r="E8" s="1109">
        <v>-32</v>
      </c>
      <c r="F8" s="1109">
        <v>-2</v>
      </c>
      <c r="G8" s="1109">
        <v>62</v>
      </c>
      <c r="H8" s="1109">
        <v>852</v>
      </c>
      <c r="I8" s="1109">
        <v>163</v>
      </c>
      <c r="J8" s="1109">
        <v>-51</v>
      </c>
      <c r="K8" s="1109">
        <v>-53</v>
      </c>
      <c r="L8" s="1109">
        <v>-1</v>
      </c>
      <c r="M8" s="1109">
        <v>-8</v>
      </c>
      <c r="N8" s="1109">
        <v>34</v>
      </c>
      <c r="O8" s="1109">
        <v>40</v>
      </c>
      <c r="P8" s="1109">
        <v>13</v>
      </c>
      <c r="Q8" s="1109">
        <v>18</v>
      </c>
      <c r="R8" s="1109">
        <v>5</v>
      </c>
      <c r="S8" s="1109">
        <v>11</v>
      </c>
      <c r="T8" s="1109">
        <v>-12</v>
      </c>
      <c r="U8" s="1109">
        <v>-35</v>
      </c>
      <c r="V8" s="1109">
        <v>-20</v>
      </c>
      <c r="W8" s="1110"/>
      <c r="X8" s="1109">
        <v>442</v>
      </c>
      <c r="Y8" s="1109">
        <v>-67</v>
      </c>
      <c r="Z8" s="1109">
        <v>-9</v>
      </c>
      <c r="AA8" s="1109">
        <v>10</v>
      </c>
      <c r="AB8" s="1109">
        <v>38</v>
      </c>
      <c r="AC8" s="1109">
        <v>395</v>
      </c>
      <c r="AD8" s="1109">
        <v>130</v>
      </c>
      <c r="AE8" s="1109">
        <v>-7</v>
      </c>
      <c r="AF8" s="1109">
        <v>-52</v>
      </c>
      <c r="AG8" s="1109">
        <v>-6</v>
      </c>
      <c r="AH8" s="1109">
        <v>12</v>
      </c>
      <c r="AI8" s="1109">
        <v>10</v>
      </c>
      <c r="AJ8" s="1109">
        <v>7</v>
      </c>
      <c r="AK8" s="1109">
        <v>-1</v>
      </c>
      <c r="AL8" s="1109">
        <v>11</v>
      </c>
      <c r="AM8" s="1109">
        <v>-3</v>
      </c>
      <c r="AN8" s="1109">
        <v>4</v>
      </c>
      <c r="AO8" s="1109">
        <v>-10</v>
      </c>
      <c r="AP8" s="1109">
        <v>-19</v>
      </c>
      <c r="AQ8" s="1109">
        <v>-1</v>
      </c>
      <c r="AR8" s="1097"/>
      <c r="AS8" s="1290">
        <v>394</v>
      </c>
      <c r="AT8" s="1109">
        <v>-81</v>
      </c>
      <c r="AU8" s="1109">
        <v>-23</v>
      </c>
      <c r="AV8" s="1109">
        <v>-12</v>
      </c>
      <c r="AW8" s="1109">
        <v>24</v>
      </c>
      <c r="AX8" s="1109">
        <v>457</v>
      </c>
      <c r="AY8" s="1109">
        <v>33</v>
      </c>
      <c r="AZ8" s="1109">
        <v>-44</v>
      </c>
      <c r="BA8" s="1109">
        <v>-1</v>
      </c>
      <c r="BB8" s="1109">
        <v>5</v>
      </c>
      <c r="BC8" s="1109">
        <v>-20</v>
      </c>
      <c r="BD8" s="1109">
        <v>24</v>
      </c>
      <c r="BE8" s="1109">
        <v>33</v>
      </c>
      <c r="BF8" s="1109">
        <v>14</v>
      </c>
      <c r="BG8" s="1109">
        <v>7</v>
      </c>
      <c r="BH8" s="1109">
        <v>8</v>
      </c>
      <c r="BI8" s="1109">
        <v>7</v>
      </c>
      <c r="BJ8" s="1109">
        <v>-2</v>
      </c>
      <c r="BK8" s="1109">
        <v>-16</v>
      </c>
      <c r="BL8" s="1110">
        <v>-19</v>
      </c>
      <c r="BM8" s="1463"/>
    </row>
    <row r="9" spans="1:65">
      <c r="A9" s="1289">
        <v>106</v>
      </c>
      <c r="B9" s="1160" t="s">
        <v>74</v>
      </c>
      <c r="C9" s="1290">
        <v>54</v>
      </c>
      <c r="D9" s="1109">
        <v>-35</v>
      </c>
      <c r="E9" s="1109">
        <v>17</v>
      </c>
      <c r="F9" s="1109">
        <v>17</v>
      </c>
      <c r="G9" s="1109">
        <v>39</v>
      </c>
      <c r="H9" s="1109">
        <v>77</v>
      </c>
      <c r="I9" s="1109">
        <v>-66</v>
      </c>
      <c r="J9" s="1109">
        <v>-95</v>
      </c>
      <c r="K9" s="1109">
        <v>10</v>
      </c>
      <c r="L9" s="1109">
        <v>41</v>
      </c>
      <c r="M9" s="1109">
        <v>24</v>
      </c>
      <c r="N9" s="1109">
        <v>37</v>
      </c>
      <c r="O9" s="1109">
        <v>2</v>
      </c>
      <c r="P9" s="1109">
        <v>12</v>
      </c>
      <c r="Q9" s="1109">
        <v>19</v>
      </c>
      <c r="R9" s="1109">
        <v>-2</v>
      </c>
      <c r="S9" s="1109">
        <v>-11</v>
      </c>
      <c r="T9" s="1109">
        <v>-20</v>
      </c>
      <c r="U9" s="1109">
        <v>-3</v>
      </c>
      <c r="V9" s="1109">
        <v>-9</v>
      </c>
      <c r="W9" s="1110"/>
      <c r="X9" s="1109">
        <v>31</v>
      </c>
      <c r="Y9" s="1109">
        <v>-18</v>
      </c>
      <c r="Z9" s="1109">
        <v>0</v>
      </c>
      <c r="AA9" s="1109">
        <v>11</v>
      </c>
      <c r="AB9" s="1109">
        <v>11</v>
      </c>
      <c r="AC9" s="1109">
        <v>34</v>
      </c>
      <c r="AD9" s="1109">
        <v>-20</v>
      </c>
      <c r="AE9" s="1109">
        <v>-55</v>
      </c>
      <c r="AF9" s="1109">
        <v>11</v>
      </c>
      <c r="AG9" s="1109">
        <v>10</v>
      </c>
      <c r="AH9" s="1109">
        <v>1</v>
      </c>
      <c r="AI9" s="1109">
        <v>27</v>
      </c>
      <c r="AJ9" s="1109">
        <v>2</v>
      </c>
      <c r="AK9" s="1109">
        <v>4</v>
      </c>
      <c r="AL9" s="1109">
        <v>18</v>
      </c>
      <c r="AM9" s="1109">
        <v>5</v>
      </c>
      <c r="AN9" s="1109">
        <v>-9</v>
      </c>
      <c r="AO9" s="1109">
        <v>-5</v>
      </c>
      <c r="AP9" s="1109">
        <v>1</v>
      </c>
      <c r="AQ9" s="1109">
        <v>3</v>
      </c>
      <c r="AR9" s="1097"/>
      <c r="AS9" s="1290">
        <v>23</v>
      </c>
      <c r="AT9" s="1109">
        <v>-17</v>
      </c>
      <c r="AU9" s="1109">
        <v>17</v>
      </c>
      <c r="AV9" s="1109">
        <v>6</v>
      </c>
      <c r="AW9" s="1109">
        <v>28</v>
      </c>
      <c r="AX9" s="1109">
        <v>43</v>
      </c>
      <c r="AY9" s="1109">
        <v>-46</v>
      </c>
      <c r="AZ9" s="1109">
        <v>-40</v>
      </c>
      <c r="BA9" s="1109">
        <v>-1</v>
      </c>
      <c r="BB9" s="1109">
        <v>31</v>
      </c>
      <c r="BC9" s="1109">
        <v>23</v>
      </c>
      <c r="BD9" s="1109">
        <v>10</v>
      </c>
      <c r="BE9" s="1109">
        <v>0</v>
      </c>
      <c r="BF9" s="1109">
        <v>8</v>
      </c>
      <c r="BG9" s="1109">
        <v>1</v>
      </c>
      <c r="BH9" s="1109">
        <v>-7</v>
      </c>
      <c r="BI9" s="1109">
        <v>-2</v>
      </c>
      <c r="BJ9" s="1109">
        <v>-15</v>
      </c>
      <c r="BK9" s="1109">
        <v>-4</v>
      </c>
      <c r="BL9" s="1110">
        <v>-12</v>
      </c>
      <c r="BM9" s="1463"/>
    </row>
    <row r="10" spans="1:65">
      <c r="A10" s="1289">
        <v>107</v>
      </c>
      <c r="B10" s="1160" t="s">
        <v>75</v>
      </c>
      <c r="C10" s="1290">
        <v>-313</v>
      </c>
      <c r="D10" s="1109">
        <v>37</v>
      </c>
      <c r="E10" s="1109">
        <v>5</v>
      </c>
      <c r="F10" s="1109">
        <v>27</v>
      </c>
      <c r="G10" s="1109">
        <v>11</v>
      </c>
      <c r="H10" s="1109">
        <v>-154</v>
      </c>
      <c r="I10" s="1109">
        <v>-95</v>
      </c>
      <c r="J10" s="1109">
        <v>-40</v>
      </c>
      <c r="K10" s="1109">
        <v>-21</v>
      </c>
      <c r="L10" s="1109">
        <v>-5</v>
      </c>
      <c r="M10" s="1109">
        <v>49</v>
      </c>
      <c r="N10" s="1109">
        <v>32</v>
      </c>
      <c r="O10" s="1109">
        <v>-20</v>
      </c>
      <c r="P10" s="1109">
        <v>-22</v>
      </c>
      <c r="Q10" s="1109">
        <v>-18</v>
      </c>
      <c r="R10" s="1109">
        <v>-15</v>
      </c>
      <c r="S10" s="1109">
        <v>-28</v>
      </c>
      <c r="T10" s="1109">
        <v>-24</v>
      </c>
      <c r="U10" s="1109">
        <v>-25</v>
      </c>
      <c r="V10" s="1109">
        <v>-7</v>
      </c>
      <c r="W10" s="1110"/>
      <c r="X10" s="1109">
        <v>-259</v>
      </c>
      <c r="Y10" s="1109">
        <v>-5</v>
      </c>
      <c r="Z10" s="1109">
        <v>-3</v>
      </c>
      <c r="AA10" s="1109">
        <v>8</v>
      </c>
      <c r="AB10" s="1109">
        <v>-23</v>
      </c>
      <c r="AC10" s="1109">
        <v>-133</v>
      </c>
      <c r="AD10" s="1109">
        <v>-29</v>
      </c>
      <c r="AE10" s="1109">
        <v>-15</v>
      </c>
      <c r="AF10" s="1109">
        <v>-8</v>
      </c>
      <c r="AG10" s="1109">
        <v>-8</v>
      </c>
      <c r="AH10" s="1109">
        <v>24</v>
      </c>
      <c r="AI10" s="1109">
        <v>26</v>
      </c>
      <c r="AJ10" s="1109">
        <v>-8</v>
      </c>
      <c r="AK10" s="1109">
        <v>-18</v>
      </c>
      <c r="AL10" s="1109">
        <v>-14</v>
      </c>
      <c r="AM10" s="1109">
        <v>-10</v>
      </c>
      <c r="AN10" s="1109">
        <v>-15</v>
      </c>
      <c r="AO10" s="1109">
        <v>-11</v>
      </c>
      <c r="AP10" s="1109">
        <v>-14</v>
      </c>
      <c r="AQ10" s="1109">
        <v>-3</v>
      </c>
      <c r="AR10" s="1097"/>
      <c r="AS10" s="1290">
        <v>-54</v>
      </c>
      <c r="AT10" s="1109">
        <v>42</v>
      </c>
      <c r="AU10" s="1109">
        <v>8</v>
      </c>
      <c r="AV10" s="1109">
        <v>19</v>
      </c>
      <c r="AW10" s="1109">
        <v>34</v>
      </c>
      <c r="AX10" s="1109">
        <v>-21</v>
      </c>
      <c r="AY10" s="1109">
        <v>-66</v>
      </c>
      <c r="AZ10" s="1109">
        <v>-25</v>
      </c>
      <c r="BA10" s="1109">
        <v>-13</v>
      </c>
      <c r="BB10" s="1109">
        <v>3</v>
      </c>
      <c r="BC10" s="1109">
        <v>25</v>
      </c>
      <c r="BD10" s="1109">
        <v>6</v>
      </c>
      <c r="BE10" s="1109">
        <v>-12</v>
      </c>
      <c r="BF10" s="1109">
        <v>-4</v>
      </c>
      <c r="BG10" s="1109">
        <v>-4</v>
      </c>
      <c r="BH10" s="1109">
        <v>-5</v>
      </c>
      <c r="BI10" s="1109">
        <v>-13</v>
      </c>
      <c r="BJ10" s="1109">
        <v>-13</v>
      </c>
      <c r="BK10" s="1109">
        <v>-11</v>
      </c>
      <c r="BL10" s="1110">
        <v>-4</v>
      </c>
      <c r="BM10" s="1463"/>
    </row>
    <row r="11" spans="1:65">
      <c r="A11" s="1289">
        <v>108</v>
      </c>
      <c r="B11" s="1160" t="s">
        <v>76</v>
      </c>
      <c r="C11" s="1290">
        <v>-1282</v>
      </c>
      <c r="D11" s="1109">
        <v>-36</v>
      </c>
      <c r="E11" s="1109">
        <v>-18</v>
      </c>
      <c r="F11" s="1109">
        <v>-16</v>
      </c>
      <c r="G11" s="1109">
        <v>-26</v>
      </c>
      <c r="H11" s="1109">
        <v>-337</v>
      </c>
      <c r="I11" s="1109">
        <v>-392</v>
      </c>
      <c r="J11" s="1109">
        <v>-231</v>
      </c>
      <c r="K11" s="1109">
        <v>-82</v>
      </c>
      <c r="L11" s="1109">
        <v>-29</v>
      </c>
      <c r="M11" s="1109">
        <v>-15</v>
      </c>
      <c r="N11" s="1109">
        <v>-51</v>
      </c>
      <c r="O11" s="1109">
        <v>-46</v>
      </c>
      <c r="P11" s="1109">
        <v>28</v>
      </c>
      <c r="Q11" s="1109">
        <v>-1</v>
      </c>
      <c r="R11" s="1109">
        <v>-10</v>
      </c>
      <c r="S11" s="1109">
        <v>29</v>
      </c>
      <c r="T11" s="1109">
        <v>-14</v>
      </c>
      <c r="U11" s="1109">
        <v>-1</v>
      </c>
      <c r="V11" s="1109">
        <v>-34</v>
      </c>
      <c r="W11" s="1110"/>
      <c r="X11" s="1109">
        <v>-702</v>
      </c>
      <c r="Y11" s="1109">
        <v>-13</v>
      </c>
      <c r="Z11" s="1109">
        <v>2</v>
      </c>
      <c r="AA11" s="1109">
        <v>-9</v>
      </c>
      <c r="AB11" s="1109">
        <v>-23</v>
      </c>
      <c r="AC11" s="1109">
        <v>-140</v>
      </c>
      <c r="AD11" s="1109">
        <v>-254</v>
      </c>
      <c r="AE11" s="1109">
        <v>-136</v>
      </c>
      <c r="AF11" s="1109">
        <v>-55</v>
      </c>
      <c r="AG11" s="1109">
        <v>-15</v>
      </c>
      <c r="AH11" s="1109">
        <v>-7</v>
      </c>
      <c r="AI11" s="1109">
        <v>-41</v>
      </c>
      <c r="AJ11" s="1109">
        <v>-29</v>
      </c>
      <c r="AK11" s="1109">
        <v>6</v>
      </c>
      <c r="AL11" s="1109">
        <v>6</v>
      </c>
      <c r="AM11" s="1109">
        <v>-14</v>
      </c>
      <c r="AN11" s="1109">
        <v>23</v>
      </c>
      <c r="AO11" s="1109">
        <v>-4</v>
      </c>
      <c r="AP11" s="1109">
        <v>0</v>
      </c>
      <c r="AQ11" s="1109">
        <v>1</v>
      </c>
      <c r="AR11" s="1097"/>
      <c r="AS11" s="1290">
        <v>-580</v>
      </c>
      <c r="AT11" s="1109">
        <v>-23</v>
      </c>
      <c r="AU11" s="1109">
        <v>-20</v>
      </c>
      <c r="AV11" s="1109">
        <v>-7</v>
      </c>
      <c r="AW11" s="1109">
        <v>-3</v>
      </c>
      <c r="AX11" s="1109">
        <v>-197</v>
      </c>
      <c r="AY11" s="1109">
        <v>-138</v>
      </c>
      <c r="AZ11" s="1109">
        <v>-95</v>
      </c>
      <c r="BA11" s="1109">
        <v>-27</v>
      </c>
      <c r="BB11" s="1109">
        <v>-14</v>
      </c>
      <c r="BC11" s="1109">
        <v>-8</v>
      </c>
      <c r="BD11" s="1109">
        <v>-10</v>
      </c>
      <c r="BE11" s="1109">
        <v>-17</v>
      </c>
      <c r="BF11" s="1109">
        <v>22</v>
      </c>
      <c r="BG11" s="1109">
        <v>-7</v>
      </c>
      <c r="BH11" s="1109">
        <v>4</v>
      </c>
      <c r="BI11" s="1109">
        <v>6</v>
      </c>
      <c r="BJ11" s="1109">
        <v>-10</v>
      </c>
      <c r="BK11" s="1109">
        <v>-1</v>
      </c>
      <c r="BL11" s="1110">
        <v>-35</v>
      </c>
      <c r="BM11" s="1463"/>
    </row>
    <row r="12" spans="1:65">
      <c r="A12" s="1289">
        <v>109</v>
      </c>
      <c r="B12" s="1160" t="s">
        <v>73</v>
      </c>
      <c r="C12" s="1290">
        <v>-263</v>
      </c>
      <c r="D12" s="1109">
        <v>236</v>
      </c>
      <c r="E12" s="1109">
        <v>83</v>
      </c>
      <c r="F12" s="1109">
        <v>-1</v>
      </c>
      <c r="G12" s="1109">
        <v>-101</v>
      </c>
      <c r="H12" s="1109">
        <v>-527</v>
      </c>
      <c r="I12" s="1109">
        <v>-225</v>
      </c>
      <c r="J12" s="1109">
        <v>96</v>
      </c>
      <c r="K12" s="1109">
        <v>36</v>
      </c>
      <c r="L12" s="1109">
        <v>21</v>
      </c>
      <c r="M12" s="1109">
        <v>22</v>
      </c>
      <c r="N12" s="1109">
        <v>17</v>
      </c>
      <c r="O12" s="1109">
        <v>42</v>
      </c>
      <c r="P12" s="1109">
        <v>15</v>
      </c>
      <c r="Q12" s="1109">
        <v>-5</v>
      </c>
      <c r="R12" s="1109">
        <v>13</v>
      </c>
      <c r="S12" s="1109">
        <v>-13</v>
      </c>
      <c r="T12" s="1109">
        <v>8</v>
      </c>
      <c r="U12" s="1109">
        <v>-2</v>
      </c>
      <c r="V12" s="1109">
        <v>22</v>
      </c>
      <c r="W12" s="1110"/>
      <c r="X12" s="1109">
        <v>-144</v>
      </c>
      <c r="Y12" s="1109">
        <v>126</v>
      </c>
      <c r="Z12" s="1109">
        <v>40</v>
      </c>
      <c r="AA12" s="1109">
        <v>4</v>
      </c>
      <c r="AB12" s="1109">
        <v>-70</v>
      </c>
      <c r="AC12" s="1109">
        <v>-292</v>
      </c>
      <c r="AD12" s="1109">
        <v>-127</v>
      </c>
      <c r="AE12" s="1109">
        <v>76</v>
      </c>
      <c r="AF12" s="1109">
        <v>-1</v>
      </c>
      <c r="AG12" s="1109">
        <v>12</v>
      </c>
      <c r="AH12" s="1109">
        <v>12</v>
      </c>
      <c r="AI12" s="1109">
        <v>16</v>
      </c>
      <c r="AJ12" s="1109">
        <v>31</v>
      </c>
      <c r="AK12" s="1109">
        <v>1</v>
      </c>
      <c r="AL12" s="1109">
        <v>1</v>
      </c>
      <c r="AM12" s="1109">
        <v>25</v>
      </c>
      <c r="AN12" s="1109">
        <v>-8</v>
      </c>
      <c r="AO12" s="1109">
        <v>3</v>
      </c>
      <c r="AP12" s="1109">
        <v>10</v>
      </c>
      <c r="AQ12" s="1109">
        <v>-3</v>
      </c>
      <c r="AR12" s="1097"/>
      <c r="AS12" s="1290">
        <v>-119</v>
      </c>
      <c r="AT12" s="1109">
        <v>110</v>
      </c>
      <c r="AU12" s="1109">
        <v>43</v>
      </c>
      <c r="AV12" s="1109">
        <v>-5</v>
      </c>
      <c r="AW12" s="1109">
        <v>-31</v>
      </c>
      <c r="AX12" s="1109">
        <v>-235</v>
      </c>
      <c r="AY12" s="1109">
        <v>-98</v>
      </c>
      <c r="AZ12" s="1109">
        <v>20</v>
      </c>
      <c r="BA12" s="1109">
        <v>37</v>
      </c>
      <c r="BB12" s="1109">
        <v>9</v>
      </c>
      <c r="BC12" s="1109">
        <v>10</v>
      </c>
      <c r="BD12" s="1109">
        <v>1</v>
      </c>
      <c r="BE12" s="1109">
        <v>11</v>
      </c>
      <c r="BF12" s="1109">
        <v>14</v>
      </c>
      <c r="BG12" s="1109">
        <v>-6</v>
      </c>
      <c r="BH12" s="1109">
        <v>-12</v>
      </c>
      <c r="BI12" s="1109">
        <v>-5</v>
      </c>
      <c r="BJ12" s="1109">
        <v>5</v>
      </c>
      <c r="BK12" s="1109">
        <v>-12</v>
      </c>
      <c r="BL12" s="1110">
        <v>25</v>
      </c>
      <c r="BM12" s="1463"/>
    </row>
    <row r="13" spans="1:65">
      <c r="A13" s="1289">
        <v>110</v>
      </c>
      <c r="B13" s="1160" t="s">
        <v>71</v>
      </c>
      <c r="C13" s="1290">
        <v>179</v>
      </c>
      <c r="D13" s="1109">
        <v>-308</v>
      </c>
      <c r="E13" s="1109">
        <v>-77</v>
      </c>
      <c r="F13" s="1109">
        <v>-11</v>
      </c>
      <c r="G13" s="1109">
        <v>144</v>
      </c>
      <c r="H13" s="1109">
        <v>932</v>
      </c>
      <c r="I13" s="1109">
        <v>-46</v>
      </c>
      <c r="J13" s="1109">
        <v>-259</v>
      </c>
      <c r="K13" s="1109">
        <v>-206</v>
      </c>
      <c r="L13" s="1109">
        <v>-49</v>
      </c>
      <c r="M13" s="1109">
        <v>36</v>
      </c>
      <c r="N13" s="1109">
        <v>67</v>
      </c>
      <c r="O13" s="1109">
        <v>21</v>
      </c>
      <c r="P13" s="1109">
        <v>7</v>
      </c>
      <c r="Q13" s="1109">
        <v>16</v>
      </c>
      <c r="R13" s="1109">
        <v>12</v>
      </c>
      <c r="S13" s="1109">
        <v>-10</v>
      </c>
      <c r="T13" s="1109">
        <v>-30</v>
      </c>
      <c r="U13" s="1109">
        <v>-39</v>
      </c>
      <c r="V13" s="1109">
        <v>-21</v>
      </c>
      <c r="W13" s="1110"/>
      <c r="X13" s="1109">
        <v>82</v>
      </c>
      <c r="Y13" s="1109">
        <v>-151</v>
      </c>
      <c r="Z13" s="1109">
        <v>-49</v>
      </c>
      <c r="AA13" s="1109">
        <v>-8</v>
      </c>
      <c r="AB13" s="1109">
        <v>71</v>
      </c>
      <c r="AC13" s="1109">
        <v>298</v>
      </c>
      <c r="AD13" s="1109">
        <v>70</v>
      </c>
      <c r="AE13" s="1109">
        <v>-97</v>
      </c>
      <c r="AF13" s="1109">
        <v>-94</v>
      </c>
      <c r="AG13" s="1109">
        <v>-17</v>
      </c>
      <c r="AH13" s="1109">
        <v>20</v>
      </c>
      <c r="AI13" s="1109">
        <v>36</v>
      </c>
      <c r="AJ13" s="1109">
        <v>35</v>
      </c>
      <c r="AK13" s="1109">
        <v>1</v>
      </c>
      <c r="AL13" s="1109">
        <v>0</v>
      </c>
      <c r="AM13" s="1109">
        <v>7</v>
      </c>
      <c r="AN13" s="1109">
        <v>-9</v>
      </c>
      <c r="AO13" s="1109">
        <v>-4</v>
      </c>
      <c r="AP13" s="1109">
        <v>-18</v>
      </c>
      <c r="AQ13" s="1109">
        <v>-9</v>
      </c>
      <c r="AR13" s="1097"/>
      <c r="AS13" s="1290">
        <v>97</v>
      </c>
      <c r="AT13" s="1109">
        <v>-157</v>
      </c>
      <c r="AU13" s="1109">
        <v>-28</v>
      </c>
      <c r="AV13" s="1109">
        <v>-3</v>
      </c>
      <c r="AW13" s="1109">
        <v>73</v>
      </c>
      <c r="AX13" s="1109">
        <v>634</v>
      </c>
      <c r="AY13" s="1109">
        <v>-116</v>
      </c>
      <c r="AZ13" s="1109">
        <v>-162</v>
      </c>
      <c r="BA13" s="1109">
        <v>-112</v>
      </c>
      <c r="BB13" s="1109">
        <v>-32</v>
      </c>
      <c r="BC13" s="1109">
        <v>16</v>
      </c>
      <c r="BD13" s="1109">
        <v>31</v>
      </c>
      <c r="BE13" s="1109">
        <v>-14</v>
      </c>
      <c r="BF13" s="1109">
        <v>6</v>
      </c>
      <c r="BG13" s="1109">
        <v>16</v>
      </c>
      <c r="BH13" s="1109">
        <v>5</v>
      </c>
      <c r="BI13" s="1109">
        <v>-1</v>
      </c>
      <c r="BJ13" s="1109">
        <v>-26</v>
      </c>
      <c r="BK13" s="1109">
        <v>-21</v>
      </c>
      <c r="BL13" s="1110">
        <v>-12</v>
      </c>
      <c r="BM13" s="1463"/>
    </row>
    <row r="14" spans="1:65">
      <c r="A14" s="1291">
        <v>111</v>
      </c>
      <c r="B14" s="1163" t="s">
        <v>77</v>
      </c>
      <c r="C14" s="1292">
        <v>-913</v>
      </c>
      <c r="D14" s="1113">
        <v>118</v>
      </c>
      <c r="E14" s="1113">
        <v>28</v>
      </c>
      <c r="F14" s="1113">
        <v>-10</v>
      </c>
      <c r="G14" s="1113">
        <v>30</v>
      </c>
      <c r="H14" s="1113">
        <v>-666</v>
      </c>
      <c r="I14" s="1113">
        <v>-409</v>
      </c>
      <c r="J14" s="1113">
        <v>-39</v>
      </c>
      <c r="K14" s="1113">
        <v>15</v>
      </c>
      <c r="L14" s="1113">
        <v>13</v>
      </c>
      <c r="M14" s="1113">
        <v>17</v>
      </c>
      <c r="N14" s="1113">
        <v>-33</v>
      </c>
      <c r="O14" s="1113">
        <v>-1</v>
      </c>
      <c r="P14" s="1113">
        <v>-27</v>
      </c>
      <c r="Q14" s="1113">
        <v>-32</v>
      </c>
      <c r="R14" s="1113">
        <v>-2</v>
      </c>
      <c r="S14" s="1113">
        <v>-13</v>
      </c>
      <c r="T14" s="1113">
        <v>32</v>
      </c>
      <c r="U14" s="1113">
        <v>43</v>
      </c>
      <c r="V14" s="1113">
        <v>23</v>
      </c>
      <c r="W14" s="1111"/>
      <c r="X14" s="1113">
        <v>-438</v>
      </c>
      <c r="Y14" s="1113">
        <v>81</v>
      </c>
      <c r="Z14" s="1113">
        <v>5</v>
      </c>
      <c r="AA14" s="1113">
        <v>4</v>
      </c>
      <c r="AB14" s="1113">
        <v>-23</v>
      </c>
      <c r="AC14" s="1113">
        <v>-360</v>
      </c>
      <c r="AD14" s="1113">
        <v>-142</v>
      </c>
      <c r="AE14" s="1113">
        <v>-39</v>
      </c>
      <c r="AF14" s="1113">
        <v>-10</v>
      </c>
      <c r="AG14" s="1113">
        <v>13</v>
      </c>
      <c r="AH14" s="1113">
        <v>-3</v>
      </c>
      <c r="AI14" s="1113">
        <v>4</v>
      </c>
      <c r="AJ14" s="1113">
        <v>6</v>
      </c>
      <c r="AK14" s="1113">
        <v>8</v>
      </c>
      <c r="AL14" s="1113">
        <v>-28</v>
      </c>
      <c r="AM14" s="1113">
        <v>8</v>
      </c>
      <c r="AN14" s="1113">
        <v>1</v>
      </c>
      <c r="AO14" s="1113">
        <v>9</v>
      </c>
      <c r="AP14" s="1113">
        <v>17</v>
      </c>
      <c r="AQ14" s="1113">
        <v>11</v>
      </c>
      <c r="AR14" s="1456"/>
      <c r="AS14" s="1292">
        <v>-475</v>
      </c>
      <c r="AT14" s="1113">
        <v>37</v>
      </c>
      <c r="AU14" s="1113">
        <v>23</v>
      </c>
      <c r="AV14" s="1113">
        <v>-14</v>
      </c>
      <c r="AW14" s="1113">
        <v>53</v>
      </c>
      <c r="AX14" s="1113">
        <v>-306</v>
      </c>
      <c r="AY14" s="1113">
        <v>-267</v>
      </c>
      <c r="AZ14" s="1113">
        <v>0</v>
      </c>
      <c r="BA14" s="1113">
        <v>25</v>
      </c>
      <c r="BB14" s="1113">
        <v>0</v>
      </c>
      <c r="BC14" s="1113">
        <v>20</v>
      </c>
      <c r="BD14" s="1113">
        <v>-37</v>
      </c>
      <c r="BE14" s="1113">
        <v>-7</v>
      </c>
      <c r="BF14" s="1113">
        <v>-35</v>
      </c>
      <c r="BG14" s="1113">
        <v>-4</v>
      </c>
      <c r="BH14" s="1113">
        <v>-10</v>
      </c>
      <c r="BI14" s="1113">
        <v>-14</v>
      </c>
      <c r="BJ14" s="1113">
        <v>23</v>
      </c>
      <c r="BK14" s="1113">
        <v>26</v>
      </c>
      <c r="BL14" s="1111">
        <v>12</v>
      </c>
      <c r="BM14" s="1465"/>
    </row>
    <row r="15" spans="1:65">
      <c r="A15" s="1289">
        <v>201</v>
      </c>
      <c r="B15" s="1160" t="s">
        <v>416</v>
      </c>
      <c r="C15" s="1290">
        <v>-634</v>
      </c>
      <c r="D15" s="1109">
        <v>-11</v>
      </c>
      <c r="E15" s="1109">
        <v>6</v>
      </c>
      <c r="F15" s="1109">
        <v>28</v>
      </c>
      <c r="G15" s="1109">
        <v>-74</v>
      </c>
      <c r="H15" s="1109">
        <v>-411</v>
      </c>
      <c r="I15" s="1109">
        <v>-335</v>
      </c>
      <c r="J15" s="1109">
        <v>-99</v>
      </c>
      <c r="K15" s="1109">
        <v>30</v>
      </c>
      <c r="L15" s="1109">
        <v>9</v>
      </c>
      <c r="M15" s="1109">
        <v>-10</v>
      </c>
      <c r="N15" s="1109">
        <v>35</v>
      </c>
      <c r="O15" s="1109">
        <v>-9</v>
      </c>
      <c r="P15" s="1109">
        <v>13</v>
      </c>
      <c r="Q15" s="1109">
        <v>47</v>
      </c>
      <c r="R15" s="1109">
        <v>31</v>
      </c>
      <c r="S15" s="1109">
        <v>17</v>
      </c>
      <c r="T15" s="1109">
        <v>34</v>
      </c>
      <c r="U15" s="1109">
        <v>38</v>
      </c>
      <c r="V15" s="1109">
        <v>27</v>
      </c>
      <c r="W15" s="1110"/>
      <c r="X15" s="1109">
        <v>-343</v>
      </c>
      <c r="Y15" s="1109">
        <v>-8</v>
      </c>
      <c r="Z15" s="1109">
        <v>0</v>
      </c>
      <c r="AA15" s="1109">
        <v>20</v>
      </c>
      <c r="AB15" s="1109">
        <v>-32</v>
      </c>
      <c r="AC15" s="1109">
        <v>-172</v>
      </c>
      <c r="AD15" s="1109">
        <v>-244</v>
      </c>
      <c r="AE15" s="1109">
        <v>-72</v>
      </c>
      <c r="AF15" s="1109">
        <v>49</v>
      </c>
      <c r="AG15" s="1109">
        <v>9</v>
      </c>
      <c r="AH15" s="1109">
        <v>-12</v>
      </c>
      <c r="AI15" s="1109">
        <v>20</v>
      </c>
      <c r="AJ15" s="1109">
        <v>4</v>
      </c>
      <c r="AK15" s="1109">
        <v>-10</v>
      </c>
      <c r="AL15" s="1109">
        <v>40</v>
      </c>
      <c r="AM15" s="1109">
        <v>25</v>
      </c>
      <c r="AN15" s="1109">
        <v>4</v>
      </c>
      <c r="AO15" s="1109">
        <v>12</v>
      </c>
      <c r="AP15" s="1109">
        <v>17</v>
      </c>
      <c r="AQ15" s="1109">
        <v>7</v>
      </c>
      <c r="AR15" s="1097"/>
      <c r="AS15" s="1290">
        <v>-291</v>
      </c>
      <c r="AT15" s="1109">
        <v>-3</v>
      </c>
      <c r="AU15" s="1109">
        <v>6</v>
      </c>
      <c r="AV15" s="1109">
        <v>8</v>
      </c>
      <c r="AW15" s="1109">
        <v>-42</v>
      </c>
      <c r="AX15" s="1109">
        <v>-239</v>
      </c>
      <c r="AY15" s="1109">
        <v>-91</v>
      </c>
      <c r="AZ15" s="1109">
        <v>-27</v>
      </c>
      <c r="BA15" s="1109">
        <v>-19</v>
      </c>
      <c r="BB15" s="1109">
        <v>0</v>
      </c>
      <c r="BC15" s="1109">
        <v>2</v>
      </c>
      <c r="BD15" s="1109">
        <v>15</v>
      </c>
      <c r="BE15" s="1109">
        <v>-13</v>
      </c>
      <c r="BF15" s="1109">
        <v>23</v>
      </c>
      <c r="BG15" s="1109">
        <v>7</v>
      </c>
      <c r="BH15" s="1109">
        <v>6</v>
      </c>
      <c r="BI15" s="1109">
        <v>13</v>
      </c>
      <c r="BJ15" s="1109">
        <v>22</v>
      </c>
      <c r="BK15" s="1109">
        <v>21</v>
      </c>
      <c r="BL15" s="1110">
        <v>20</v>
      </c>
      <c r="BM15" s="1463"/>
    </row>
    <row r="16" spans="1:65">
      <c r="A16" s="1289">
        <v>202</v>
      </c>
      <c r="B16" s="1160" t="s">
        <v>15</v>
      </c>
      <c r="C16" s="1290">
        <v>625</v>
      </c>
      <c r="D16" s="1109">
        <v>-434</v>
      </c>
      <c r="E16" s="1109">
        <v>-111</v>
      </c>
      <c r="F16" s="1109">
        <v>-15</v>
      </c>
      <c r="G16" s="1109">
        <v>101</v>
      </c>
      <c r="H16" s="1109">
        <v>579</v>
      </c>
      <c r="I16" s="1109">
        <v>594</v>
      </c>
      <c r="J16" s="1109">
        <v>-28</v>
      </c>
      <c r="K16" s="1109">
        <v>-80</v>
      </c>
      <c r="L16" s="1109">
        <v>-46</v>
      </c>
      <c r="M16" s="1109">
        <v>69</v>
      </c>
      <c r="N16" s="1109">
        <v>166</v>
      </c>
      <c r="O16" s="1109">
        <v>86</v>
      </c>
      <c r="P16" s="1109">
        <v>-21</v>
      </c>
      <c r="Q16" s="1109">
        <v>-41</v>
      </c>
      <c r="R16" s="1109">
        <v>-76</v>
      </c>
      <c r="S16" s="1109">
        <v>-20</v>
      </c>
      <c r="T16" s="1109">
        <v>-22</v>
      </c>
      <c r="U16" s="1109">
        <v>-35</v>
      </c>
      <c r="V16" s="1109">
        <v>-41</v>
      </c>
      <c r="W16" s="1110"/>
      <c r="X16" s="1109">
        <v>197</v>
      </c>
      <c r="Y16" s="1109">
        <v>-225</v>
      </c>
      <c r="Z16" s="1109">
        <v>-74</v>
      </c>
      <c r="AA16" s="1109">
        <v>-3</v>
      </c>
      <c r="AB16" s="1109">
        <v>25</v>
      </c>
      <c r="AC16" s="1109">
        <v>237</v>
      </c>
      <c r="AD16" s="1109">
        <v>269</v>
      </c>
      <c r="AE16" s="1109">
        <v>19</v>
      </c>
      <c r="AF16" s="1109">
        <v>-9</v>
      </c>
      <c r="AG16" s="1109">
        <v>-18</v>
      </c>
      <c r="AH16" s="1109">
        <v>-2</v>
      </c>
      <c r="AI16" s="1109">
        <v>50</v>
      </c>
      <c r="AJ16" s="1109">
        <v>48</v>
      </c>
      <c r="AK16" s="1109">
        <v>8</v>
      </c>
      <c r="AL16" s="1109">
        <v>-23</v>
      </c>
      <c r="AM16" s="1109">
        <v>-44</v>
      </c>
      <c r="AN16" s="1109">
        <v>-33</v>
      </c>
      <c r="AO16" s="1109">
        <v>4</v>
      </c>
      <c r="AP16" s="1109">
        <v>-13</v>
      </c>
      <c r="AQ16" s="1109">
        <v>-19</v>
      </c>
      <c r="AR16" s="1097"/>
      <c r="AS16" s="1290">
        <v>428</v>
      </c>
      <c r="AT16" s="1109">
        <v>-209</v>
      </c>
      <c r="AU16" s="1109">
        <v>-37</v>
      </c>
      <c r="AV16" s="1109">
        <v>-12</v>
      </c>
      <c r="AW16" s="1109">
        <v>76</v>
      </c>
      <c r="AX16" s="1109">
        <v>342</v>
      </c>
      <c r="AY16" s="1109">
        <v>325</v>
      </c>
      <c r="AZ16" s="1109">
        <v>-47</v>
      </c>
      <c r="BA16" s="1109">
        <v>-71</v>
      </c>
      <c r="BB16" s="1109">
        <v>-28</v>
      </c>
      <c r="BC16" s="1109">
        <v>71</v>
      </c>
      <c r="BD16" s="1109">
        <v>116</v>
      </c>
      <c r="BE16" s="1109">
        <v>38</v>
      </c>
      <c r="BF16" s="1109">
        <v>-29</v>
      </c>
      <c r="BG16" s="1109">
        <v>-18</v>
      </c>
      <c r="BH16" s="1109">
        <v>-32</v>
      </c>
      <c r="BI16" s="1109">
        <v>13</v>
      </c>
      <c r="BJ16" s="1109">
        <v>-26</v>
      </c>
      <c r="BK16" s="1109">
        <v>-22</v>
      </c>
      <c r="BL16" s="1110">
        <v>-22</v>
      </c>
      <c r="BM16" s="1463"/>
    </row>
    <row r="17" spans="1:65">
      <c r="A17" s="1289">
        <v>203</v>
      </c>
      <c r="B17" s="1160" t="s">
        <v>24</v>
      </c>
      <c r="C17" s="1290">
        <v>1135</v>
      </c>
      <c r="D17" s="1109">
        <v>282</v>
      </c>
      <c r="E17" s="1109">
        <v>106</v>
      </c>
      <c r="F17" s="1109">
        <v>27</v>
      </c>
      <c r="G17" s="1109">
        <v>-98</v>
      </c>
      <c r="H17" s="1109">
        <v>-196</v>
      </c>
      <c r="I17" s="1109">
        <v>503</v>
      </c>
      <c r="J17" s="1109">
        <v>358</v>
      </c>
      <c r="K17" s="1109">
        <v>153</v>
      </c>
      <c r="L17" s="1109">
        <v>37</v>
      </c>
      <c r="M17" s="1109">
        <v>-56</v>
      </c>
      <c r="N17" s="1109">
        <v>-40</v>
      </c>
      <c r="O17" s="1109">
        <v>-10</v>
      </c>
      <c r="P17" s="1109">
        <v>2</v>
      </c>
      <c r="Q17" s="1109">
        <v>16</v>
      </c>
      <c r="R17" s="1109">
        <v>30</v>
      </c>
      <c r="S17" s="1109">
        <v>8</v>
      </c>
      <c r="T17" s="1109">
        <v>12</v>
      </c>
      <c r="U17" s="1109">
        <v>3</v>
      </c>
      <c r="V17" s="1109">
        <v>-2</v>
      </c>
      <c r="W17" s="1110"/>
      <c r="X17" s="1109">
        <v>473</v>
      </c>
      <c r="Y17" s="1109">
        <v>135</v>
      </c>
      <c r="Z17" s="1109">
        <v>50</v>
      </c>
      <c r="AA17" s="1109">
        <v>16</v>
      </c>
      <c r="AB17" s="1109">
        <v>-73</v>
      </c>
      <c r="AC17" s="1109">
        <v>-111</v>
      </c>
      <c r="AD17" s="1109">
        <v>231</v>
      </c>
      <c r="AE17" s="1109">
        <v>193</v>
      </c>
      <c r="AF17" s="1109">
        <v>76</v>
      </c>
      <c r="AG17" s="1109">
        <v>-17</v>
      </c>
      <c r="AH17" s="1109">
        <v>-31</v>
      </c>
      <c r="AI17" s="1109">
        <v>-12</v>
      </c>
      <c r="AJ17" s="1109">
        <v>-16</v>
      </c>
      <c r="AK17" s="1109">
        <v>3</v>
      </c>
      <c r="AL17" s="1109">
        <v>14</v>
      </c>
      <c r="AM17" s="1109">
        <v>3</v>
      </c>
      <c r="AN17" s="1109">
        <v>7</v>
      </c>
      <c r="AO17" s="1109">
        <v>8</v>
      </c>
      <c r="AP17" s="1109">
        <v>3</v>
      </c>
      <c r="AQ17" s="1109">
        <v>-6</v>
      </c>
      <c r="AR17" s="1097"/>
      <c r="AS17" s="1290">
        <v>662</v>
      </c>
      <c r="AT17" s="1109">
        <v>147</v>
      </c>
      <c r="AU17" s="1109">
        <v>56</v>
      </c>
      <c r="AV17" s="1109">
        <v>11</v>
      </c>
      <c r="AW17" s="1109">
        <v>-25</v>
      </c>
      <c r="AX17" s="1109">
        <v>-85</v>
      </c>
      <c r="AY17" s="1109">
        <v>272</v>
      </c>
      <c r="AZ17" s="1109">
        <v>165</v>
      </c>
      <c r="BA17" s="1109">
        <v>77</v>
      </c>
      <c r="BB17" s="1109">
        <v>54</v>
      </c>
      <c r="BC17" s="1109">
        <v>-25</v>
      </c>
      <c r="BD17" s="1109">
        <v>-28</v>
      </c>
      <c r="BE17" s="1109">
        <v>6</v>
      </c>
      <c r="BF17" s="1109">
        <v>-1</v>
      </c>
      <c r="BG17" s="1109">
        <v>2</v>
      </c>
      <c r="BH17" s="1109">
        <v>27</v>
      </c>
      <c r="BI17" s="1109">
        <v>1</v>
      </c>
      <c r="BJ17" s="1109">
        <v>4</v>
      </c>
      <c r="BK17" s="1109">
        <v>0</v>
      </c>
      <c r="BL17" s="1110">
        <v>4</v>
      </c>
      <c r="BM17" s="1463"/>
    </row>
    <row r="18" spans="1:65">
      <c r="A18" s="1289">
        <v>204</v>
      </c>
      <c r="B18" s="1160" t="s">
        <v>16</v>
      </c>
      <c r="C18" s="1290">
        <v>-81</v>
      </c>
      <c r="D18" s="1109">
        <v>80</v>
      </c>
      <c r="E18" s="1109">
        <v>66</v>
      </c>
      <c r="F18" s="1109">
        <v>4</v>
      </c>
      <c r="G18" s="1109">
        <v>294</v>
      </c>
      <c r="H18" s="1109">
        <v>-680</v>
      </c>
      <c r="I18" s="1109">
        <v>139</v>
      </c>
      <c r="J18" s="1109">
        <v>156</v>
      </c>
      <c r="K18" s="1109">
        <v>109</v>
      </c>
      <c r="L18" s="1109">
        <v>56</v>
      </c>
      <c r="M18" s="1109">
        <v>-22</v>
      </c>
      <c r="N18" s="1109">
        <v>-121</v>
      </c>
      <c r="O18" s="1109">
        <v>-56</v>
      </c>
      <c r="P18" s="1109">
        <v>-18</v>
      </c>
      <c r="Q18" s="1109">
        <v>-32</v>
      </c>
      <c r="R18" s="1109">
        <v>-48</v>
      </c>
      <c r="S18" s="1109">
        <v>-25</v>
      </c>
      <c r="T18" s="1109">
        <v>8</v>
      </c>
      <c r="U18" s="1109">
        <v>7</v>
      </c>
      <c r="V18" s="1109">
        <v>2</v>
      </c>
      <c r="W18" s="1110"/>
      <c r="X18" s="1109">
        <v>-192</v>
      </c>
      <c r="Y18" s="1109">
        <v>84</v>
      </c>
      <c r="Z18" s="1109">
        <v>9</v>
      </c>
      <c r="AA18" s="1109">
        <v>-20</v>
      </c>
      <c r="AB18" s="1109">
        <v>152</v>
      </c>
      <c r="AC18" s="1109">
        <v>-489</v>
      </c>
      <c r="AD18" s="1109">
        <v>88</v>
      </c>
      <c r="AE18" s="1109">
        <v>84</v>
      </c>
      <c r="AF18" s="1109">
        <v>75</v>
      </c>
      <c r="AG18" s="1109">
        <v>18</v>
      </c>
      <c r="AH18" s="1109">
        <v>-18</v>
      </c>
      <c r="AI18" s="1109">
        <v>-49</v>
      </c>
      <c r="AJ18" s="1109">
        <v>-25</v>
      </c>
      <c r="AK18" s="1109">
        <v>-27</v>
      </c>
      <c r="AL18" s="1109">
        <v>-29</v>
      </c>
      <c r="AM18" s="1109">
        <v>-30</v>
      </c>
      <c r="AN18" s="1109">
        <v>-10</v>
      </c>
      <c r="AO18" s="1109">
        <v>-8</v>
      </c>
      <c r="AP18" s="1109">
        <v>3</v>
      </c>
      <c r="AQ18" s="1109">
        <v>0</v>
      </c>
      <c r="AR18" s="1097"/>
      <c r="AS18" s="1290">
        <v>111</v>
      </c>
      <c r="AT18" s="1109">
        <v>-4</v>
      </c>
      <c r="AU18" s="1109">
        <v>57</v>
      </c>
      <c r="AV18" s="1109">
        <v>24</v>
      </c>
      <c r="AW18" s="1109">
        <v>142</v>
      </c>
      <c r="AX18" s="1109">
        <v>-191</v>
      </c>
      <c r="AY18" s="1109">
        <v>51</v>
      </c>
      <c r="AZ18" s="1109">
        <v>72</v>
      </c>
      <c r="BA18" s="1109">
        <v>34</v>
      </c>
      <c r="BB18" s="1109">
        <v>38</v>
      </c>
      <c r="BC18" s="1109">
        <v>-4</v>
      </c>
      <c r="BD18" s="1109">
        <v>-72</v>
      </c>
      <c r="BE18" s="1109">
        <v>-31</v>
      </c>
      <c r="BF18" s="1109">
        <v>9</v>
      </c>
      <c r="BG18" s="1109">
        <v>-3</v>
      </c>
      <c r="BH18" s="1109">
        <v>-18</v>
      </c>
      <c r="BI18" s="1109">
        <v>-15</v>
      </c>
      <c r="BJ18" s="1109">
        <v>16</v>
      </c>
      <c r="BK18" s="1109">
        <v>4</v>
      </c>
      <c r="BL18" s="1110">
        <v>2</v>
      </c>
      <c r="BM18" s="1463"/>
    </row>
    <row r="19" spans="1:65">
      <c r="A19" s="1289">
        <v>205</v>
      </c>
      <c r="B19" s="1160" t="s">
        <v>78</v>
      </c>
      <c r="C19" s="1290">
        <v>-57</v>
      </c>
      <c r="D19" s="1109">
        <v>4</v>
      </c>
      <c r="E19" s="1109">
        <v>14</v>
      </c>
      <c r="F19" s="1109">
        <v>8</v>
      </c>
      <c r="G19" s="1109">
        <v>-32</v>
      </c>
      <c r="H19" s="1109">
        <v>-100</v>
      </c>
      <c r="I19" s="1109">
        <v>-22</v>
      </c>
      <c r="J19" s="1109">
        <v>1</v>
      </c>
      <c r="K19" s="1109">
        <v>9</v>
      </c>
      <c r="L19" s="1109">
        <v>19</v>
      </c>
      <c r="M19" s="1109">
        <v>16</v>
      </c>
      <c r="N19" s="1109">
        <v>20</v>
      </c>
      <c r="O19" s="1109">
        <v>7</v>
      </c>
      <c r="P19" s="1109">
        <v>13</v>
      </c>
      <c r="Q19" s="1109">
        <v>-1</v>
      </c>
      <c r="R19" s="1109">
        <v>-1</v>
      </c>
      <c r="S19" s="1109">
        <v>-6</v>
      </c>
      <c r="T19" s="1109">
        <v>5</v>
      </c>
      <c r="U19" s="1109">
        <v>-7</v>
      </c>
      <c r="V19" s="1109">
        <v>-4</v>
      </c>
      <c r="W19" s="1110"/>
      <c r="X19" s="1109">
        <v>2</v>
      </c>
      <c r="Y19" s="1109">
        <v>-5</v>
      </c>
      <c r="Z19" s="1109">
        <v>6</v>
      </c>
      <c r="AA19" s="1109">
        <v>6</v>
      </c>
      <c r="AB19" s="1109">
        <v>-26</v>
      </c>
      <c r="AC19" s="1109">
        <v>-39</v>
      </c>
      <c r="AD19" s="1109">
        <v>7</v>
      </c>
      <c r="AE19" s="1109">
        <v>-2</v>
      </c>
      <c r="AF19" s="1109">
        <v>6</v>
      </c>
      <c r="AG19" s="1109">
        <v>8</v>
      </c>
      <c r="AH19" s="1109">
        <v>11</v>
      </c>
      <c r="AI19" s="1109">
        <v>9</v>
      </c>
      <c r="AJ19" s="1109">
        <v>11</v>
      </c>
      <c r="AK19" s="1109">
        <v>8</v>
      </c>
      <c r="AL19" s="1109">
        <v>4</v>
      </c>
      <c r="AM19" s="1109">
        <v>0</v>
      </c>
      <c r="AN19" s="1109">
        <v>0</v>
      </c>
      <c r="AO19" s="1109">
        <v>1</v>
      </c>
      <c r="AP19" s="1109">
        <v>-2</v>
      </c>
      <c r="AQ19" s="1109">
        <v>-1</v>
      </c>
      <c r="AR19" s="1097"/>
      <c r="AS19" s="1290">
        <v>-59</v>
      </c>
      <c r="AT19" s="1109">
        <v>9</v>
      </c>
      <c r="AU19" s="1109">
        <v>8</v>
      </c>
      <c r="AV19" s="1109">
        <v>2</v>
      </c>
      <c r="AW19" s="1109">
        <v>-6</v>
      </c>
      <c r="AX19" s="1109">
        <v>-61</v>
      </c>
      <c r="AY19" s="1109">
        <v>-29</v>
      </c>
      <c r="AZ19" s="1109">
        <v>3</v>
      </c>
      <c r="BA19" s="1109">
        <v>3</v>
      </c>
      <c r="BB19" s="1109">
        <v>11</v>
      </c>
      <c r="BC19" s="1109">
        <v>5</v>
      </c>
      <c r="BD19" s="1109">
        <v>11</v>
      </c>
      <c r="BE19" s="1109">
        <v>-4</v>
      </c>
      <c r="BF19" s="1109">
        <v>5</v>
      </c>
      <c r="BG19" s="1109">
        <v>-5</v>
      </c>
      <c r="BH19" s="1109">
        <v>-1</v>
      </c>
      <c r="BI19" s="1109">
        <v>-6</v>
      </c>
      <c r="BJ19" s="1109">
        <v>4</v>
      </c>
      <c r="BK19" s="1109">
        <v>-5</v>
      </c>
      <c r="BL19" s="1110">
        <v>-3</v>
      </c>
      <c r="BM19" s="1463"/>
    </row>
    <row r="20" spans="1:65">
      <c r="A20" s="1289">
        <v>206</v>
      </c>
      <c r="B20" s="1160" t="s">
        <v>17</v>
      </c>
      <c r="C20" s="1290">
        <v>319</v>
      </c>
      <c r="D20" s="1109">
        <v>94</v>
      </c>
      <c r="E20" s="1109">
        <v>66</v>
      </c>
      <c r="F20" s="1109">
        <v>36</v>
      </c>
      <c r="G20" s="1109">
        <v>2</v>
      </c>
      <c r="H20" s="1109">
        <v>-222</v>
      </c>
      <c r="I20" s="1109">
        <v>-27</v>
      </c>
      <c r="J20" s="1109">
        <v>104</v>
      </c>
      <c r="K20" s="1109">
        <v>77</v>
      </c>
      <c r="L20" s="1109">
        <v>54</v>
      </c>
      <c r="M20" s="1109">
        <v>40</v>
      </c>
      <c r="N20" s="1109">
        <v>30</v>
      </c>
      <c r="O20" s="1109">
        <v>17</v>
      </c>
      <c r="P20" s="1109">
        <v>41</v>
      </c>
      <c r="Q20" s="1109">
        <v>26</v>
      </c>
      <c r="R20" s="1109">
        <v>-10</v>
      </c>
      <c r="S20" s="1109">
        <v>7</v>
      </c>
      <c r="T20" s="1109">
        <v>-8</v>
      </c>
      <c r="U20" s="1109">
        <v>3</v>
      </c>
      <c r="V20" s="1109">
        <v>-11</v>
      </c>
      <c r="W20" s="1110"/>
      <c r="X20" s="1109">
        <v>164</v>
      </c>
      <c r="Y20" s="1109">
        <v>53</v>
      </c>
      <c r="Z20" s="1109">
        <v>37</v>
      </c>
      <c r="AA20" s="1109">
        <v>21</v>
      </c>
      <c r="AB20" s="1109">
        <v>25</v>
      </c>
      <c r="AC20" s="1109">
        <v>-143</v>
      </c>
      <c r="AD20" s="1109">
        <v>-30</v>
      </c>
      <c r="AE20" s="1109">
        <v>56</v>
      </c>
      <c r="AF20" s="1109">
        <v>51</v>
      </c>
      <c r="AG20" s="1109">
        <v>16</v>
      </c>
      <c r="AH20" s="1109">
        <v>22</v>
      </c>
      <c r="AI20" s="1109">
        <v>26</v>
      </c>
      <c r="AJ20" s="1109">
        <v>10</v>
      </c>
      <c r="AK20" s="1109">
        <v>26</v>
      </c>
      <c r="AL20" s="1109">
        <v>3</v>
      </c>
      <c r="AM20" s="1109">
        <v>0</v>
      </c>
      <c r="AN20" s="1109">
        <v>7</v>
      </c>
      <c r="AO20" s="1109">
        <v>-3</v>
      </c>
      <c r="AP20" s="1109">
        <v>-5</v>
      </c>
      <c r="AQ20" s="1109">
        <v>-8</v>
      </c>
      <c r="AR20" s="1097"/>
      <c r="AS20" s="1290">
        <v>155</v>
      </c>
      <c r="AT20" s="1109">
        <v>41</v>
      </c>
      <c r="AU20" s="1109">
        <v>29</v>
      </c>
      <c r="AV20" s="1109">
        <v>15</v>
      </c>
      <c r="AW20" s="1109">
        <v>-23</v>
      </c>
      <c r="AX20" s="1109">
        <v>-79</v>
      </c>
      <c r="AY20" s="1109">
        <v>3</v>
      </c>
      <c r="AZ20" s="1109">
        <v>48</v>
      </c>
      <c r="BA20" s="1109">
        <v>26</v>
      </c>
      <c r="BB20" s="1109">
        <v>38</v>
      </c>
      <c r="BC20" s="1109">
        <v>18</v>
      </c>
      <c r="BD20" s="1109">
        <v>4</v>
      </c>
      <c r="BE20" s="1109">
        <v>7</v>
      </c>
      <c r="BF20" s="1109">
        <v>15</v>
      </c>
      <c r="BG20" s="1109">
        <v>23</v>
      </c>
      <c r="BH20" s="1109">
        <v>-10</v>
      </c>
      <c r="BI20" s="1109">
        <v>0</v>
      </c>
      <c r="BJ20" s="1109">
        <v>-5</v>
      </c>
      <c r="BK20" s="1109">
        <v>8</v>
      </c>
      <c r="BL20" s="1110">
        <v>-3</v>
      </c>
      <c r="BM20" s="1463"/>
    </row>
    <row r="21" spans="1:65">
      <c r="A21" s="1289">
        <v>207</v>
      </c>
      <c r="B21" s="1160" t="s">
        <v>19</v>
      </c>
      <c r="C21" s="1290">
        <v>-75</v>
      </c>
      <c r="D21" s="1109">
        <v>122</v>
      </c>
      <c r="E21" s="1109">
        <v>4</v>
      </c>
      <c r="F21" s="1109">
        <v>13</v>
      </c>
      <c r="G21" s="1109">
        <v>116</v>
      </c>
      <c r="H21" s="1109">
        <v>-262</v>
      </c>
      <c r="I21" s="1109">
        <v>-176</v>
      </c>
      <c r="J21" s="1109">
        <v>38</v>
      </c>
      <c r="K21" s="1109">
        <v>30</v>
      </c>
      <c r="L21" s="1109">
        <v>-4</v>
      </c>
      <c r="M21" s="1109">
        <v>-11</v>
      </c>
      <c r="N21" s="1109">
        <v>7</v>
      </c>
      <c r="O21" s="1109">
        <v>-1</v>
      </c>
      <c r="P21" s="1109">
        <v>13</v>
      </c>
      <c r="Q21" s="1109">
        <v>13</v>
      </c>
      <c r="R21" s="1109">
        <v>15</v>
      </c>
      <c r="S21" s="1109">
        <v>3</v>
      </c>
      <c r="T21" s="1109">
        <v>-7</v>
      </c>
      <c r="U21" s="1109">
        <v>5</v>
      </c>
      <c r="V21" s="1109">
        <v>7</v>
      </c>
      <c r="W21" s="1110"/>
      <c r="X21" s="1109">
        <v>-229</v>
      </c>
      <c r="Y21" s="1109">
        <v>58</v>
      </c>
      <c r="Z21" s="1109">
        <v>-7</v>
      </c>
      <c r="AA21" s="1109">
        <v>18</v>
      </c>
      <c r="AB21" s="1109">
        <v>98</v>
      </c>
      <c r="AC21" s="1109">
        <v>-163</v>
      </c>
      <c r="AD21" s="1109">
        <v>-176</v>
      </c>
      <c r="AE21" s="1109">
        <v>-4</v>
      </c>
      <c r="AF21" s="1109">
        <v>23</v>
      </c>
      <c r="AG21" s="1109">
        <v>-24</v>
      </c>
      <c r="AH21" s="1109">
        <v>-4</v>
      </c>
      <c r="AI21" s="1109">
        <v>-27</v>
      </c>
      <c r="AJ21" s="1109">
        <v>-14</v>
      </c>
      <c r="AK21" s="1109">
        <v>-1</v>
      </c>
      <c r="AL21" s="1109">
        <v>3</v>
      </c>
      <c r="AM21" s="1109">
        <v>1</v>
      </c>
      <c r="AN21" s="1109">
        <v>-9</v>
      </c>
      <c r="AO21" s="1109">
        <v>-6</v>
      </c>
      <c r="AP21" s="1109">
        <v>-1</v>
      </c>
      <c r="AQ21" s="1109">
        <v>6</v>
      </c>
      <c r="AR21" s="1097"/>
      <c r="AS21" s="1290">
        <v>154</v>
      </c>
      <c r="AT21" s="1109">
        <v>64</v>
      </c>
      <c r="AU21" s="1109">
        <v>11</v>
      </c>
      <c r="AV21" s="1109">
        <v>-5</v>
      </c>
      <c r="AW21" s="1109">
        <v>18</v>
      </c>
      <c r="AX21" s="1109">
        <v>-99</v>
      </c>
      <c r="AY21" s="1109">
        <v>0</v>
      </c>
      <c r="AZ21" s="1109">
        <v>42</v>
      </c>
      <c r="BA21" s="1109">
        <v>7</v>
      </c>
      <c r="BB21" s="1109">
        <v>20</v>
      </c>
      <c r="BC21" s="1109">
        <v>-7</v>
      </c>
      <c r="BD21" s="1109">
        <v>34</v>
      </c>
      <c r="BE21" s="1109">
        <v>13</v>
      </c>
      <c r="BF21" s="1109">
        <v>14</v>
      </c>
      <c r="BG21" s="1109">
        <v>10</v>
      </c>
      <c r="BH21" s="1109">
        <v>14</v>
      </c>
      <c r="BI21" s="1109">
        <v>12</v>
      </c>
      <c r="BJ21" s="1109">
        <v>-1</v>
      </c>
      <c r="BK21" s="1109">
        <v>6</v>
      </c>
      <c r="BL21" s="1110">
        <v>1</v>
      </c>
      <c r="BM21" s="1463"/>
    </row>
    <row r="22" spans="1:65">
      <c r="A22" s="1289">
        <v>208</v>
      </c>
      <c r="B22" s="1160" t="s">
        <v>42</v>
      </c>
      <c r="C22" s="1290">
        <v>-206</v>
      </c>
      <c r="D22" s="1109">
        <v>-22</v>
      </c>
      <c r="E22" s="1109">
        <v>-9</v>
      </c>
      <c r="F22" s="1109">
        <v>3</v>
      </c>
      <c r="G22" s="1109">
        <v>-7</v>
      </c>
      <c r="H22" s="1109">
        <v>-63</v>
      </c>
      <c r="I22" s="1109">
        <v>-42</v>
      </c>
      <c r="J22" s="1109">
        <v>-32</v>
      </c>
      <c r="K22" s="1109">
        <v>-14</v>
      </c>
      <c r="L22" s="1109">
        <v>-7</v>
      </c>
      <c r="M22" s="1109">
        <v>2</v>
      </c>
      <c r="N22" s="1109">
        <v>1</v>
      </c>
      <c r="O22" s="1109">
        <v>2</v>
      </c>
      <c r="P22" s="1109">
        <v>-3</v>
      </c>
      <c r="Q22" s="1109">
        <v>-3</v>
      </c>
      <c r="R22" s="1109">
        <v>-11</v>
      </c>
      <c r="S22" s="1109">
        <v>0</v>
      </c>
      <c r="T22" s="1109">
        <v>-3</v>
      </c>
      <c r="U22" s="1109">
        <v>2</v>
      </c>
      <c r="V22" s="1109">
        <v>0</v>
      </c>
      <c r="W22" s="1110"/>
      <c r="X22" s="1109">
        <v>-93</v>
      </c>
      <c r="Y22" s="1109">
        <v>-4</v>
      </c>
      <c r="Z22" s="1109">
        <v>0</v>
      </c>
      <c r="AA22" s="1109">
        <v>3</v>
      </c>
      <c r="AB22" s="1109">
        <v>0</v>
      </c>
      <c r="AC22" s="1109">
        <v>-44</v>
      </c>
      <c r="AD22" s="1109">
        <v>-18</v>
      </c>
      <c r="AE22" s="1109">
        <v>-19</v>
      </c>
      <c r="AF22" s="1109">
        <v>-8</v>
      </c>
      <c r="AG22" s="1109">
        <v>-5</v>
      </c>
      <c r="AH22" s="1109">
        <v>2</v>
      </c>
      <c r="AI22" s="1109">
        <v>2</v>
      </c>
      <c r="AJ22" s="1109">
        <v>1</v>
      </c>
      <c r="AK22" s="1109">
        <v>3</v>
      </c>
      <c r="AL22" s="1109">
        <v>1</v>
      </c>
      <c r="AM22" s="1109">
        <v>-6</v>
      </c>
      <c r="AN22" s="1109">
        <v>-1</v>
      </c>
      <c r="AO22" s="1109">
        <v>1</v>
      </c>
      <c r="AP22" s="1109">
        <v>0</v>
      </c>
      <c r="AQ22" s="1109">
        <v>-1</v>
      </c>
      <c r="AR22" s="1097"/>
      <c r="AS22" s="1290">
        <v>-113</v>
      </c>
      <c r="AT22" s="1109">
        <v>-18</v>
      </c>
      <c r="AU22" s="1109">
        <v>-9</v>
      </c>
      <c r="AV22" s="1109">
        <v>0</v>
      </c>
      <c r="AW22" s="1109">
        <v>-7</v>
      </c>
      <c r="AX22" s="1109">
        <v>-19</v>
      </c>
      <c r="AY22" s="1109">
        <v>-24</v>
      </c>
      <c r="AZ22" s="1109">
        <v>-13</v>
      </c>
      <c r="BA22" s="1109">
        <v>-6</v>
      </c>
      <c r="BB22" s="1109">
        <v>-2</v>
      </c>
      <c r="BC22" s="1109">
        <v>0</v>
      </c>
      <c r="BD22" s="1109">
        <v>-1</v>
      </c>
      <c r="BE22" s="1109">
        <v>1</v>
      </c>
      <c r="BF22" s="1109">
        <v>-6</v>
      </c>
      <c r="BG22" s="1109">
        <v>-4</v>
      </c>
      <c r="BH22" s="1109">
        <v>-5</v>
      </c>
      <c r="BI22" s="1109">
        <v>1</v>
      </c>
      <c r="BJ22" s="1109">
        <v>-4</v>
      </c>
      <c r="BK22" s="1109">
        <v>2</v>
      </c>
      <c r="BL22" s="1110">
        <v>1</v>
      </c>
      <c r="BM22" s="1463"/>
    </row>
    <row r="23" spans="1:65">
      <c r="A23" s="1289">
        <v>209</v>
      </c>
      <c r="B23" s="1160" t="s">
        <v>79</v>
      </c>
      <c r="C23" s="1290">
        <v>-401</v>
      </c>
      <c r="D23" s="1109">
        <v>-6</v>
      </c>
      <c r="E23" s="1109">
        <v>-5</v>
      </c>
      <c r="F23" s="1109">
        <v>-6</v>
      </c>
      <c r="G23" s="1109">
        <v>-60</v>
      </c>
      <c r="H23" s="1109">
        <v>-230</v>
      </c>
      <c r="I23" s="1109">
        <v>-79</v>
      </c>
      <c r="J23" s="1109">
        <v>11</v>
      </c>
      <c r="K23" s="1109">
        <v>7</v>
      </c>
      <c r="L23" s="1109">
        <v>1</v>
      </c>
      <c r="M23" s="1109">
        <v>5</v>
      </c>
      <c r="N23" s="1109">
        <v>-16</v>
      </c>
      <c r="O23" s="1109">
        <v>-1</v>
      </c>
      <c r="P23" s="1109">
        <v>8</v>
      </c>
      <c r="Q23" s="1109">
        <v>4</v>
      </c>
      <c r="R23" s="1109">
        <v>-7</v>
      </c>
      <c r="S23" s="1109">
        <v>-8</v>
      </c>
      <c r="T23" s="1109">
        <v>-7</v>
      </c>
      <c r="U23" s="1109">
        <v>-4</v>
      </c>
      <c r="V23" s="1109">
        <v>-8</v>
      </c>
      <c r="W23" s="1110"/>
      <c r="X23" s="1109">
        <v>-198</v>
      </c>
      <c r="Y23" s="1109">
        <v>-10</v>
      </c>
      <c r="Z23" s="1109">
        <v>-1</v>
      </c>
      <c r="AA23" s="1109">
        <v>0</v>
      </c>
      <c r="AB23" s="1109">
        <v>-54</v>
      </c>
      <c r="AC23" s="1109">
        <v>-104</v>
      </c>
      <c r="AD23" s="1109">
        <v>-42</v>
      </c>
      <c r="AE23" s="1109">
        <v>9</v>
      </c>
      <c r="AF23" s="1109">
        <v>9</v>
      </c>
      <c r="AG23" s="1109">
        <v>-2</v>
      </c>
      <c r="AH23" s="1109">
        <v>3</v>
      </c>
      <c r="AI23" s="1109">
        <v>-3</v>
      </c>
      <c r="AJ23" s="1109">
        <v>-2</v>
      </c>
      <c r="AK23" s="1109">
        <v>5</v>
      </c>
      <c r="AL23" s="1109">
        <v>4</v>
      </c>
      <c r="AM23" s="1109">
        <v>-1</v>
      </c>
      <c r="AN23" s="1109">
        <v>-6</v>
      </c>
      <c r="AO23" s="1109">
        <v>-2</v>
      </c>
      <c r="AP23" s="1109">
        <v>0</v>
      </c>
      <c r="AQ23" s="1109">
        <v>-1</v>
      </c>
      <c r="AR23" s="1097"/>
      <c r="AS23" s="1290">
        <v>-203</v>
      </c>
      <c r="AT23" s="1109">
        <v>4</v>
      </c>
      <c r="AU23" s="1109">
        <v>-4</v>
      </c>
      <c r="AV23" s="1109">
        <v>-6</v>
      </c>
      <c r="AW23" s="1109">
        <v>-6</v>
      </c>
      <c r="AX23" s="1109">
        <v>-126</v>
      </c>
      <c r="AY23" s="1109">
        <v>-37</v>
      </c>
      <c r="AZ23" s="1109">
        <v>2</v>
      </c>
      <c r="BA23" s="1109">
        <v>-2</v>
      </c>
      <c r="BB23" s="1109">
        <v>3</v>
      </c>
      <c r="BC23" s="1109">
        <v>2</v>
      </c>
      <c r="BD23" s="1109">
        <v>-13</v>
      </c>
      <c r="BE23" s="1109">
        <v>1</v>
      </c>
      <c r="BF23" s="1109">
        <v>3</v>
      </c>
      <c r="BG23" s="1109">
        <v>0</v>
      </c>
      <c r="BH23" s="1109">
        <v>-6</v>
      </c>
      <c r="BI23" s="1109">
        <v>-2</v>
      </c>
      <c r="BJ23" s="1109">
        <v>-5</v>
      </c>
      <c r="BK23" s="1109">
        <v>-4</v>
      </c>
      <c r="BL23" s="1110">
        <v>-7</v>
      </c>
      <c r="BM23" s="1463"/>
    </row>
    <row r="24" spans="1:65">
      <c r="A24" s="1289">
        <v>210</v>
      </c>
      <c r="B24" s="1160" t="s">
        <v>25</v>
      </c>
      <c r="C24" s="1290">
        <v>-626</v>
      </c>
      <c r="D24" s="1109">
        <v>11</v>
      </c>
      <c r="E24" s="1109">
        <v>12</v>
      </c>
      <c r="F24" s="1109">
        <v>14</v>
      </c>
      <c r="G24" s="1109">
        <v>-30</v>
      </c>
      <c r="H24" s="1109">
        <v>-438</v>
      </c>
      <c r="I24" s="1109">
        <v>-187</v>
      </c>
      <c r="J24" s="1109">
        <v>-60</v>
      </c>
      <c r="K24" s="1109">
        <v>3</v>
      </c>
      <c r="L24" s="1109">
        <v>0</v>
      </c>
      <c r="M24" s="1109">
        <v>-6</v>
      </c>
      <c r="N24" s="1109">
        <v>7</v>
      </c>
      <c r="O24" s="1109">
        <v>13</v>
      </c>
      <c r="P24" s="1109">
        <v>-21</v>
      </c>
      <c r="Q24" s="1109">
        <v>20</v>
      </c>
      <c r="R24" s="1109">
        <v>4</v>
      </c>
      <c r="S24" s="1109">
        <v>6</v>
      </c>
      <c r="T24" s="1109">
        <v>-2</v>
      </c>
      <c r="U24" s="1109">
        <v>3</v>
      </c>
      <c r="V24" s="1109">
        <v>25</v>
      </c>
      <c r="W24" s="1110"/>
      <c r="X24" s="1109">
        <v>-311</v>
      </c>
      <c r="Y24" s="1109">
        <v>33</v>
      </c>
      <c r="Z24" s="1109">
        <v>2</v>
      </c>
      <c r="AA24" s="1109">
        <v>13</v>
      </c>
      <c r="AB24" s="1109">
        <v>-4</v>
      </c>
      <c r="AC24" s="1109">
        <v>-184</v>
      </c>
      <c r="AD24" s="1109">
        <v>-152</v>
      </c>
      <c r="AE24" s="1109">
        <v>-26</v>
      </c>
      <c r="AF24" s="1109">
        <v>6</v>
      </c>
      <c r="AG24" s="1109">
        <v>4</v>
      </c>
      <c r="AH24" s="1109">
        <v>-3</v>
      </c>
      <c r="AI24" s="1109">
        <v>-7</v>
      </c>
      <c r="AJ24" s="1109">
        <v>8</v>
      </c>
      <c r="AK24" s="1109">
        <v>-15</v>
      </c>
      <c r="AL24" s="1109">
        <v>13</v>
      </c>
      <c r="AM24" s="1109">
        <v>3</v>
      </c>
      <c r="AN24" s="1109">
        <v>4</v>
      </c>
      <c r="AO24" s="1109">
        <v>-10</v>
      </c>
      <c r="AP24" s="1109">
        <v>0</v>
      </c>
      <c r="AQ24" s="1109">
        <v>4</v>
      </c>
      <c r="AR24" s="1097"/>
      <c r="AS24" s="1290">
        <v>-315</v>
      </c>
      <c r="AT24" s="1109">
        <v>-22</v>
      </c>
      <c r="AU24" s="1109">
        <v>10</v>
      </c>
      <c r="AV24" s="1109">
        <v>1</v>
      </c>
      <c r="AW24" s="1109">
        <v>-26</v>
      </c>
      <c r="AX24" s="1109">
        <v>-254</v>
      </c>
      <c r="AY24" s="1109">
        <v>-35</v>
      </c>
      <c r="AZ24" s="1109">
        <v>-34</v>
      </c>
      <c r="BA24" s="1109">
        <v>-3</v>
      </c>
      <c r="BB24" s="1109">
        <v>-4</v>
      </c>
      <c r="BC24" s="1109">
        <v>-3</v>
      </c>
      <c r="BD24" s="1109">
        <v>14</v>
      </c>
      <c r="BE24" s="1109">
        <v>5</v>
      </c>
      <c r="BF24" s="1109">
        <v>-6</v>
      </c>
      <c r="BG24" s="1109">
        <v>7</v>
      </c>
      <c r="BH24" s="1109">
        <v>1</v>
      </c>
      <c r="BI24" s="1109">
        <v>2</v>
      </c>
      <c r="BJ24" s="1109">
        <v>8</v>
      </c>
      <c r="BK24" s="1109">
        <v>3</v>
      </c>
      <c r="BL24" s="1110">
        <v>21</v>
      </c>
      <c r="BM24" s="1463"/>
    </row>
    <row r="25" spans="1:65">
      <c r="A25" s="1289">
        <v>212</v>
      </c>
      <c r="B25" s="1160" t="s">
        <v>43</v>
      </c>
      <c r="C25" s="1290">
        <v>-191</v>
      </c>
      <c r="D25" s="1109">
        <v>6</v>
      </c>
      <c r="E25" s="1109">
        <v>-1</v>
      </c>
      <c r="F25" s="1109">
        <v>-1</v>
      </c>
      <c r="G25" s="1109">
        <v>-6</v>
      </c>
      <c r="H25" s="1109">
        <v>-143</v>
      </c>
      <c r="I25" s="1109">
        <v>-49</v>
      </c>
      <c r="J25" s="1109">
        <v>-31</v>
      </c>
      <c r="K25" s="1109">
        <v>-10</v>
      </c>
      <c r="L25" s="1109">
        <v>-8</v>
      </c>
      <c r="M25" s="1109">
        <v>-3</v>
      </c>
      <c r="N25" s="1109">
        <v>9</v>
      </c>
      <c r="O25" s="1109">
        <v>15</v>
      </c>
      <c r="P25" s="1109">
        <v>11</v>
      </c>
      <c r="Q25" s="1109">
        <v>10</v>
      </c>
      <c r="R25" s="1109">
        <v>10</v>
      </c>
      <c r="S25" s="1109">
        <v>5</v>
      </c>
      <c r="T25" s="1109">
        <v>-8</v>
      </c>
      <c r="U25" s="1109">
        <v>2</v>
      </c>
      <c r="V25" s="1109">
        <v>1</v>
      </c>
      <c r="W25" s="1110"/>
      <c r="X25" s="1109">
        <v>-98</v>
      </c>
      <c r="Y25" s="1109">
        <v>3</v>
      </c>
      <c r="Z25" s="1109">
        <v>0</v>
      </c>
      <c r="AA25" s="1109">
        <v>-3</v>
      </c>
      <c r="AB25" s="1109">
        <v>-9</v>
      </c>
      <c r="AC25" s="1109">
        <v>-71</v>
      </c>
      <c r="AD25" s="1109">
        <v>-23</v>
      </c>
      <c r="AE25" s="1109">
        <v>-15</v>
      </c>
      <c r="AF25" s="1109">
        <v>-13</v>
      </c>
      <c r="AG25" s="1109">
        <v>5</v>
      </c>
      <c r="AH25" s="1109">
        <v>-5</v>
      </c>
      <c r="AI25" s="1109">
        <v>4</v>
      </c>
      <c r="AJ25" s="1109">
        <v>6</v>
      </c>
      <c r="AK25" s="1109">
        <v>13</v>
      </c>
      <c r="AL25" s="1109">
        <v>4</v>
      </c>
      <c r="AM25" s="1109">
        <v>1</v>
      </c>
      <c r="AN25" s="1109">
        <v>2</v>
      </c>
      <c r="AO25" s="1109">
        <v>-1</v>
      </c>
      <c r="AP25" s="1109">
        <v>1</v>
      </c>
      <c r="AQ25" s="1109">
        <v>3</v>
      </c>
      <c r="AR25" s="1097"/>
      <c r="AS25" s="1290">
        <v>-93</v>
      </c>
      <c r="AT25" s="1109">
        <v>3</v>
      </c>
      <c r="AU25" s="1109">
        <v>-1</v>
      </c>
      <c r="AV25" s="1109">
        <v>2</v>
      </c>
      <c r="AW25" s="1109">
        <v>3</v>
      </c>
      <c r="AX25" s="1109">
        <v>-72</v>
      </c>
      <c r="AY25" s="1109">
        <v>-26</v>
      </c>
      <c r="AZ25" s="1109">
        <v>-16</v>
      </c>
      <c r="BA25" s="1109">
        <v>3</v>
      </c>
      <c r="BB25" s="1109">
        <v>-13</v>
      </c>
      <c r="BC25" s="1109">
        <v>2</v>
      </c>
      <c r="BD25" s="1109">
        <v>5</v>
      </c>
      <c r="BE25" s="1109">
        <v>9</v>
      </c>
      <c r="BF25" s="1109">
        <v>-2</v>
      </c>
      <c r="BG25" s="1109">
        <v>6</v>
      </c>
      <c r="BH25" s="1109">
        <v>9</v>
      </c>
      <c r="BI25" s="1109">
        <v>3</v>
      </c>
      <c r="BJ25" s="1109">
        <v>-7</v>
      </c>
      <c r="BK25" s="1109">
        <v>1</v>
      </c>
      <c r="BL25" s="1110">
        <v>-2</v>
      </c>
      <c r="BM25" s="1463"/>
    </row>
    <row r="26" spans="1:65">
      <c r="A26" s="1289">
        <v>213</v>
      </c>
      <c r="B26" s="1160" t="s">
        <v>80</v>
      </c>
      <c r="C26" s="1290">
        <v>-201</v>
      </c>
      <c r="D26" s="1109">
        <v>22</v>
      </c>
      <c r="E26" s="1109">
        <v>-2</v>
      </c>
      <c r="F26" s="1109">
        <v>1</v>
      </c>
      <c r="G26" s="1109">
        <v>-23</v>
      </c>
      <c r="H26" s="1109">
        <v>-129</v>
      </c>
      <c r="I26" s="1109">
        <v>-60</v>
      </c>
      <c r="J26" s="1109">
        <v>-2</v>
      </c>
      <c r="K26" s="1109">
        <v>-14</v>
      </c>
      <c r="L26" s="1109">
        <v>-7</v>
      </c>
      <c r="M26" s="1109">
        <v>-8</v>
      </c>
      <c r="N26" s="1109">
        <v>17</v>
      </c>
      <c r="O26" s="1109">
        <v>10</v>
      </c>
      <c r="P26" s="1109">
        <v>0</v>
      </c>
      <c r="Q26" s="1109">
        <v>0</v>
      </c>
      <c r="R26" s="1109">
        <v>2</v>
      </c>
      <c r="S26" s="1109">
        <v>-2</v>
      </c>
      <c r="T26" s="1109">
        <v>-4</v>
      </c>
      <c r="U26" s="1109">
        <v>-2</v>
      </c>
      <c r="V26" s="1109">
        <v>0</v>
      </c>
      <c r="W26" s="1110"/>
      <c r="X26" s="1109">
        <v>-100</v>
      </c>
      <c r="Y26" s="1109">
        <v>10</v>
      </c>
      <c r="Z26" s="1109">
        <v>1</v>
      </c>
      <c r="AA26" s="1109">
        <v>1</v>
      </c>
      <c r="AB26" s="1109">
        <v>-15</v>
      </c>
      <c r="AC26" s="1109">
        <v>-61</v>
      </c>
      <c r="AD26" s="1109">
        <v>-17</v>
      </c>
      <c r="AE26" s="1109">
        <v>-13</v>
      </c>
      <c r="AF26" s="1109">
        <v>-14</v>
      </c>
      <c r="AG26" s="1109">
        <v>-10</v>
      </c>
      <c r="AH26" s="1109">
        <v>3</v>
      </c>
      <c r="AI26" s="1109">
        <v>0</v>
      </c>
      <c r="AJ26" s="1109">
        <v>8</v>
      </c>
      <c r="AK26" s="1109">
        <v>4</v>
      </c>
      <c r="AL26" s="1109">
        <v>1</v>
      </c>
      <c r="AM26" s="1109">
        <v>1</v>
      </c>
      <c r="AN26" s="1109">
        <v>1</v>
      </c>
      <c r="AO26" s="1109">
        <v>1</v>
      </c>
      <c r="AP26" s="1109">
        <v>-1</v>
      </c>
      <c r="AQ26" s="1109">
        <v>0</v>
      </c>
      <c r="AR26" s="1097"/>
      <c r="AS26" s="1290">
        <v>-101</v>
      </c>
      <c r="AT26" s="1109">
        <v>12</v>
      </c>
      <c r="AU26" s="1109">
        <v>-3</v>
      </c>
      <c r="AV26" s="1109">
        <v>0</v>
      </c>
      <c r="AW26" s="1109">
        <v>-8</v>
      </c>
      <c r="AX26" s="1109">
        <v>-68</v>
      </c>
      <c r="AY26" s="1109">
        <v>-43</v>
      </c>
      <c r="AZ26" s="1109">
        <v>11</v>
      </c>
      <c r="BA26" s="1109">
        <v>0</v>
      </c>
      <c r="BB26" s="1109">
        <v>3</v>
      </c>
      <c r="BC26" s="1109">
        <v>-11</v>
      </c>
      <c r="BD26" s="1109">
        <v>17</v>
      </c>
      <c r="BE26" s="1109">
        <v>2</v>
      </c>
      <c r="BF26" s="1109">
        <v>-4</v>
      </c>
      <c r="BG26" s="1109">
        <v>-1</v>
      </c>
      <c r="BH26" s="1109">
        <v>1</v>
      </c>
      <c r="BI26" s="1109">
        <v>-3</v>
      </c>
      <c r="BJ26" s="1109">
        <v>-5</v>
      </c>
      <c r="BK26" s="1109">
        <v>-1</v>
      </c>
      <c r="BL26" s="1110">
        <v>0</v>
      </c>
      <c r="BM26" s="1463"/>
    </row>
    <row r="27" spans="1:65">
      <c r="A27" s="1289">
        <v>214</v>
      </c>
      <c r="B27" s="1160" t="s">
        <v>20</v>
      </c>
      <c r="C27" s="1290">
        <v>-310</v>
      </c>
      <c r="D27" s="1109">
        <v>204</v>
      </c>
      <c r="E27" s="1109">
        <v>37</v>
      </c>
      <c r="F27" s="1109">
        <v>9</v>
      </c>
      <c r="G27" s="1109">
        <v>8</v>
      </c>
      <c r="H27" s="1109">
        <v>-450</v>
      </c>
      <c r="I27" s="1109">
        <v>-212</v>
      </c>
      <c r="J27" s="1109">
        <v>92</v>
      </c>
      <c r="K27" s="1109">
        <v>57</v>
      </c>
      <c r="L27" s="1109">
        <v>43</v>
      </c>
      <c r="M27" s="1109">
        <v>-10</v>
      </c>
      <c r="N27" s="1109">
        <v>-4</v>
      </c>
      <c r="O27" s="1109">
        <v>-12</v>
      </c>
      <c r="P27" s="1109">
        <v>3</v>
      </c>
      <c r="Q27" s="1109">
        <v>-20</v>
      </c>
      <c r="R27" s="1109">
        <v>-24</v>
      </c>
      <c r="S27" s="1109">
        <v>10</v>
      </c>
      <c r="T27" s="1109">
        <v>-36</v>
      </c>
      <c r="U27" s="1109">
        <v>-27</v>
      </c>
      <c r="V27" s="1109">
        <v>22</v>
      </c>
      <c r="W27" s="1110"/>
      <c r="X27" s="1109">
        <v>-189</v>
      </c>
      <c r="Y27" s="1109">
        <v>98</v>
      </c>
      <c r="Z27" s="1109">
        <v>29</v>
      </c>
      <c r="AA27" s="1109">
        <v>2</v>
      </c>
      <c r="AB27" s="1109">
        <v>-22</v>
      </c>
      <c r="AC27" s="1109">
        <v>-271</v>
      </c>
      <c r="AD27" s="1109">
        <v>-98</v>
      </c>
      <c r="AE27" s="1109">
        <v>76</v>
      </c>
      <c r="AF27" s="1109">
        <v>42</v>
      </c>
      <c r="AG27" s="1109">
        <v>14</v>
      </c>
      <c r="AH27" s="1109">
        <v>-8</v>
      </c>
      <c r="AI27" s="1109">
        <v>11</v>
      </c>
      <c r="AJ27" s="1109">
        <v>-22</v>
      </c>
      <c r="AK27" s="1109">
        <v>6</v>
      </c>
      <c r="AL27" s="1109">
        <v>-7</v>
      </c>
      <c r="AM27" s="1109">
        <v>-14</v>
      </c>
      <c r="AN27" s="1109">
        <v>2</v>
      </c>
      <c r="AO27" s="1109">
        <v>-7</v>
      </c>
      <c r="AP27" s="1109">
        <v>-20</v>
      </c>
      <c r="AQ27" s="1109">
        <v>0</v>
      </c>
      <c r="AR27" s="1097"/>
      <c r="AS27" s="1290">
        <v>-121</v>
      </c>
      <c r="AT27" s="1109">
        <v>106</v>
      </c>
      <c r="AU27" s="1109">
        <v>8</v>
      </c>
      <c r="AV27" s="1109">
        <v>7</v>
      </c>
      <c r="AW27" s="1109">
        <v>30</v>
      </c>
      <c r="AX27" s="1109">
        <v>-179</v>
      </c>
      <c r="AY27" s="1109">
        <v>-114</v>
      </c>
      <c r="AZ27" s="1109">
        <v>16</v>
      </c>
      <c r="BA27" s="1109">
        <v>15</v>
      </c>
      <c r="BB27" s="1109">
        <v>29</v>
      </c>
      <c r="BC27" s="1109">
        <v>-2</v>
      </c>
      <c r="BD27" s="1109">
        <v>-15</v>
      </c>
      <c r="BE27" s="1109">
        <v>10</v>
      </c>
      <c r="BF27" s="1109">
        <v>-3</v>
      </c>
      <c r="BG27" s="1109">
        <v>-13</v>
      </c>
      <c r="BH27" s="1109">
        <v>-10</v>
      </c>
      <c r="BI27" s="1109">
        <v>8</v>
      </c>
      <c r="BJ27" s="1109">
        <v>-29</v>
      </c>
      <c r="BK27" s="1109">
        <v>-7</v>
      </c>
      <c r="BL27" s="1110">
        <v>22</v>
      </c>
      <c r="BM27" s="1463"/>
    </row>
    <row r="28" spans="1:65">
      <c r="A28" s="1289">
        <v>215</v>
      </c>
      <c r="B28" s="1160" t="s">
        <v>81</v>
      </c>
      <c r="C28" s="1290">
        <v>-338</v>
      </c>
      <c r="D28" s="1109">
        <v>38</v>
      </c>
      <c r="E28" s="1109">
        <v>5</v>
      </c>
      <c r="F28" s="1109">
        <v>-17</v>
      </c>
      <c r="G28" s="1109">
        <v>-33</v>
      </c>
      <c r="H28" s="1109">
        <v>-183</v>
      </c>
      <c r="I28" s="1109">
        <v>-66</v>
      </c>
      <c r="J28" s="1109">
        <v>-30</v>
      </c>
      <c r="K28" s="1109">
        <v>-28</v>
      </c>
      <c r="L28" s="1109">
        <v>3</v>
      </c>
      <c r="M28" s="1109">
        <v>-14</v>
      </c>
      <c r="N28" s="1109">
        <v>7</v>
      </c>
      <c r="O28" s="1109">
        <v>9</v>
      </c>
      <c r="P28" s="1109">
        <v>4</v>
      </c>
      <c r="Q28" s="1109">
        <v>-17</v>
      </c>
      <c r="R28" s="1109">
        <v>-18</v>
      </c>
      <c r="S28" s="1109">
        <v>-2</v>
      </c>
      <c r="T28" s="1109">
        <v>-1</v>
      </c>
      <c r="U28" s="1109">
        <v>-7</v>
      </c>
      <c r="V28" s="1109">
        <v>12</v>
      </c>
      <c r="W28" s="1110"/>
      <c r="X28" s="1109">
        <v>-192</v>
      </c>
      <c r="Y28" s="1109">
        <v>16</v>
      </c>
      <c r="Z28" s="1109">
        <v>6</v>
      </c>
      <c r="AA28" s="1109">
        <v>-6</v>
      </c>
      <c r="AB28" s="1109">
        <v>-19</v>
      </c>
      <c r="AC28" s="1109">
        <v>-92</v>
      </c>
      <c r="AD28" s="1109">
        <v>-40</v>
      </c>
      <c r="AE28" s="1109">
        <v>-34</v>
      </c>
      <c r="AF28" s="1109">
        <v>3</v>
      </c>
      <c r="AG28" s="1109">
        <v>3</v>
      </c>
      <c r="AH28" s="1109">
        <v>-4</v>
      </c>
      <c r="AI28" s="1109">
        <v>-4</v>
      </c>
      <c r="AJ28" s="1109">
        <v>5</v>
      </c>
      <c r="AK28" s="1109">
        <v>3</v>
      </c>
      <c r="AL28" s="1109">
        <v>-8</v>
      </c>
      <c r="AM28" s="1109">
        <v>-10</v>
      </c>
      <c r="AN28" s="1109">
        <v>-7</v>
      </c>
      <c r="AO28" s="1109">
        <v>-1</v>
      </c>
      <c r="AP28" s="1109">
        <v>-3</v>
      </c>
      <c r="AQ28" s="1109">
        <v>0</v>
      </c>
      <c r="AR28" s="1097"/>
      <c r="AS28" s="1290">
        <v>-146</v>
      </c>
      <c r="AT28" s="1109">
        <v>22</v>
      </c>
      <c r="AU28" s="1109">
        <v>-1</v>
      </c>
      <c r="AV28" s="1109">
        <v>-11</v>
      </c>
      <c r="AW28" s="1109">
        <v>-14</v>
      </c>
      <c r="AX28" s="1109">
        <v>-91</v>
      </c>
      <c r="AY28" s="1109">
        <v>-26</v>
      </c>
      <c r="AZ28" s="1109">
        <v>4</v>
      </c>
      <c r="BA28" s="1109">
        <v>-31</v>
      </c>
      <c r="BB28" s="1109">
        <v>0</v>
      </c>
      <c r="BC28" s="1109">
        <v>-10</v>
      </c>
      <c r="BD28" s="1109">
        <v>11</v>
      </c>
      <c r="BE28" s="1109">
        <v>4</v>
      </c>
      <c r="BF28" s="1109">
        <v>1</v>
      </c>
      <c r="BG28" s="1109">
        <v>-9</v>
      </c>
      <c r="BH28" s="1109">
        <v>-8</v>
      </c>
      <c r="BI28" s="1109">
        <v>5</v>
      </c>
      <c r="BJ28" s="1109">
        <v>0</v>
      </c>
      <c r="BK28" s="1109">
        <v>-4</v>
      </c>
      <c r="BL28" s="1110">
        <v>12</v>
      </c>
      <c r="BM28" s="1463"/>
    </row>
    <row r="29" spans="1:65">
      <c r="A29" s="1289">
        <v>216</v>
      </c>
      <c r="B29" s="1160" t="s">
        <v>26</v>
      </c>
      <c r="C29" s="1290">
        <v>-428</v>
      </c>
      <c r="D29" s="1109">
        <v>24</v>
      </c>
      <c r="E29" s="1109">
        <v>-10</v>
      </c>
      <c r="F29" s="1109">
        <v>-10</v>
      </c>
      <c r="G29" s="1109">
        <v>-57</v>
      </c>
      <c r="H29" s="1109">
        <v>-136</v>
      </c>
      <c r="I29" s="1109">
        <v>-128</v>
      </c>
      <c r="J29" s="1109">
        <v>-54</v>
      </c>
      <c r="K29" s="1109">
        <v>-15</v>
      </c>
      <c r="L29" s="1109">
        <v>-11</v>
      </c>
      <c r="M29" s="1109">
        <v>22</v>
      </c>
      <c r="N29" s="1109">
        <v>-9</v>
      </c>
      <c r="O29" s="1109">
        <v>0</v>
      </c>
      <c r="P29" s="1109">
        <v>-12</v>
      </c>
      <c r="Q29" s="1109">
        <v>-18</v>
      </c>
      <c r="R29" s="1109">
        <v>-12</v>
      </c>
      <c r="S29" s="1109">
        <v>-3</v>
      </c>
      <c r="T29" s="1109">
        <v>-8</v>
      </c>
      <c r="U29" s="1109">
        <v>4</v>
      </c>
      <c r="V29" s="1109">
        <v>5</v>
      </c>
      <c r="W29" s="1110"/>
      <c r="X29" s="1109">
        <v>-245</v>
      </c>
      <c r="Y29" s="1109">
        <v>-10</v>
      </c>
      <c r="Z29" s="1109">
        <v>-5</v>
      </c>
      <c r="AA29" s="1109">
        <v>-4</v>
      </c>
      <c r="AB29" s="1109">
        <v>-34</v>
      </c>
      <c r="AC29" s="1109">
        <v>-60</v>
      </c>
      <c r="AD29" s="1109">
        <v>-73</v>
      </c>
      <c r="AE29" s="1109">
        <v>-40</v>
      </c>
      <c r="AF29" s="1109">
        <v>-23</v>
      </c>
      <c r="AG29" s="1109">
        <v>-1</v>
      </c>
      <c r="AH29" s="1109">
        <v>10</v>
      </c>
      <c r="AI29" s="1109">
        <v>7</v>
      </c>
      <c r="AJ29" s="1109">
        <v>7</v>
      </c>
      <c r="AK29" s="1109">
        <v>1</v>
      </c>
      <c r="AL29" s="1109">
        <v>-11</v>
      </c>
      <c r="AM29" s="1109">
        <v>-11</v>
      </c>
      <c r="AN29" s="1109">
        <v>4</v>
      </c>
      <c r="AO29" s="1109">
        <v>-2</v>
      </c>
      <c r="AP29" s="1109">
        <v>-1</v>
      </c>
      <c r="AQ29" s="1109">
        <v>1</v>
      </c>
      <c r="AR29" s="1097"/>
      <c r="AS29" s="1290">
        <v>-183</v>
      </c>
      <c r="AT29" s="1109">
        <v>34</v>
      </c>
      <c r="AU29" s="1109">
        <v>-5</v>
      </c>
      <c r="AV29" s="1109">
        <v>-6</v>
      </c>
      <c r="AW29" s="1109">
        <v>-23</v>
      </c>
      <c r="AX29" s="1109">
        <v>-76</v>
      </c>
      <c r="AY29" s="1109">
        <v>-55</v>
      </c>
      <c r="AZ29" s="1109">
        <v>-14</v>
      </c>
      <c r="BA29" s="1109">
        <v>8</v>
      </c>
      <c r="BB29" s="1109">
        <v>-10</v>
      </c>
      <c r="BC29" s="1109">
        <v>12</v>
      </c>
      <c r="BD29" s="1109">
        <v>-16</v>
      </c>
      <c r="BE29" s="1109">
        <v>-7</v>
      </c>
      <c r="BF29" s="1109">
        <v>-13</v>
      </c>
      <c r="BG29" s="1109">
        <v>-7</v>
      </c>
      <c r="BH29" s="1109">
        <v>-1</v>
      </c>
      <c r="BI29" s="1109">
        <v>-7</v>
      </c>
      <c r="BJ29" s="1109">
        <v>-6</v>
      </c>
      <c r="BK29" s="1109">
        <v>5</v>
      </c>
      <c r="BL29" s="1110">
        <v>4</v>
      </c>
      <c r="BM29" s="1463"/>
    </row>
    <row r="30" spans="1:65">
      <c r="A30" s="1289">
        <v>217</v>
      </c>
      <c r="B30" s="1160" t="s">
        <v>21</v>
      </c>
      <c r="C30" s="1290">
        <v>213</v>
      </c>
      <c r="D30" s="1109">
        <v>223</v>
      </c>
      <c r="E30" s="1109">
        <v>27</v>
      </c>
      <c r="F30" s="1109">
        <v>14</v>
      </c>
      <c r="G30" s="1109">
        <v>-25</v>
      </c>
      <c r="H30" s="1109">
        <v>-380</v>
      </c>
      <c r="I30" s="1109">
        <v>5</v>
      </c>
      <c r="J30" s="1109">
        <v>154</v>
      </c>
      <c r="K30" s="1109">
        <v>136</v>
      </c>
      <c r="L30" s="1109">
        <v>31</v>
      </c>
      <c r="M30" s="1109">
        <v>41</v>
      </c>
      <c r="N30" s="1109">
        <v>8</v>
      </c>
      <c r="O30" s="1109">
        <v>5</v>
      </c>
      <c r="P30" s="1109">
        <v>42</v>
      </c>
      <c r="Q30" s="1109">
        <v>25</v>
      </c>
      <c r="R30" s="1109">
        <v>2</v>
      </c>
      <c r="S30" s="1109">
        <v>-22</v>
      </c>
      <c r="T30" s="1109">
        <v>-19</v>
      </c>
      <c r="U30" s="1109">
        <v>-39</v>
      </c>
      <c r="V30" s="1109">
        <v>-15</v>
      </c>
      <c r="W30" s="1110"/>
      <c r="X30" s="1109">
        <v>103</v>
      </c>
      <c r="Y30" s="1109">
        <v>120</v>
      </c>
      <c r="Z30" s="1109">
        <v>21</v>
      </c>
      <c r="AA30" s="1109">
        <v>7</v>
      </c>
      <c r="AB30" s="1109">
        <v>-11</v>
      </c>
      <c r="AC30" s="1109">
        <v>-234</v>
      </c>
      <c r="AD30" s="1109">
        <v>-20</v>
      </c>
      <c r="AE30" s="1109">
        <v>78</v>
      </c>
      <c r="AF30" s="1109">
        <v>82</v>
      </c>
      <c r="AG30" s="1109">
        <v>25</v>
      </c>
      <c r="AH30" s="1109">
        <v>15</v>
      </c>
      <c r="AI30" s="1109">
        <v>7</v>
      </c>
      <c r="AJ30" s="1109">
        <v>-3</v>
      </c>
      <c r="AK30" s="1109">
        <v>24</v>
      </c>
      <c r="AL30" s="1109">
        <v>25</v>
      </c>
      <c r="AM30" s="1109">
        <v>-4</v>
      </c>
      <c r="AN30" s="1109">
        <v>-4</v>
      </c>
      <c r="AO30" s="1109">
        <v>-1</v>
      </c>
      <c r="AP30" s="1109">
        <v>-13</v>
      </c>
      <c r="AQ30" s="1109">
        <v>-11</v>
      </c>
      <c r="AR30" s="1097"/>
      <c r="AS30" s="1290">
        <v>110</v>
      </c>
      <c r="AT30" s="1109">
        <v>103</v>
      </c>
      <c r="AU30" s="1109">
        <v>6</v>
      </c>
      <c r="AV30" s="1109">
        <v>7</v>
      </c>
      <c r="AW30" s="1109">
        <v>-14</v>
      </c>
      <c r="AX30" s="1109">
        <v>-146</v>
      </c>
      <c r="AY30" s="1109">
        <v>25</v>
      </c>
      <c r="AZ30" s="1109">
        <v>76</v>
      </c>
      <c r="BA30" s="1109">
        <v>54</v>
      </c>
      <c r="BB30" s="1109">
        <v>6</v>
      </c>
      <c r="BC30" s="1109">
        <v>26</v>
      </c>
      <c r="BD30" s="1109">
        <v>1</v>
      </c>
      <c r="BE30" s="1109">
        <v>8</v>
      </c>
      <c r="BF30" s="1109">
        <v>18</v>
      </c>
      <c r="BG30" s="1109">
        <v>0</v>
      </c>
      <c r="BH30" s="1109">
        <v>6</v>
      </c>
      <c r="BI30" s="1109">
        <v>-18</v>
      </c>
      <c r="BJ30" s="1109">
        <v>-18</v>
      </c>
      <c r="BK30" s="1109">
        <v>-26</v>
      </c>
      <c r="BL30" s="1110">
        <v>-4</v>
      </c>
      <c r="BM30" s="1463"/>
    </row>
    <row r="31" spans="1:65">
      <c r="A31" s="1289">
        <v>218</v>
      </c>
      <c r="B31" s="1160" t="s">
        <v>32</v>
      </c>
      <c r="C31" s="1290">
        <v>-192</v>
      </c>
      <c r="D31" s="1109">
        <v>30</v>
      </c>
      <c r="E31" s="1109">
        <v>-2</v>
      </c>
      <c r="F31" s="1109">
        <v>0</v>
      </c>
      <c r="G31" s="1109">
        <v>-38</v>
      </c>
      <c r="H31" s="1109">
        <v>-155</v>
      </c>
      <c r="I31" s="1109">
        <v>-65</v>
      </c>
      <c r="J31" s="1109">
        <v>-11</v>
      </c>
      <c r="K31" s="1109">
        <v>46</v>
      </c>
      <c r="L31" s="1109">
        <v>20</v>
      </c>
      <c r="M31" s="1109">
        <v>-6</v>
      </c>
      <c r="N31" s="1109">
        <v>-8</v>
      </c>
      <c r="O31" s="1109">
        <v>-1</v>
      </c>
      <c r="P31" s="1109">
        <v>-1</v>
      </c>
      <c r="Q31" s="1109">
        <v>-3</v>
      </c>
      <c r="R31" s="1109">
        <v>0</v>
      </c>
      <c r="S31" s="1109">
        <v>1</v>
      </c>
      <c r="T31" s="1109">
        <v>1</v>
      </c>
      <c r="U31" s="1109">
        <v>-2</v>
      </c>
      <c r="V31" s="1109">
        <v>2</v>
      </c>
      <c r="W31" s="1110"/>
      <c r="X31" s="1109">
        <v>-90</v>
      </c>
      <c r="Y31" s="1109">
        <v>20</v>
      </c>
      <c r="Z31" s="1109">
        <v>4</v>
      </c>
      <c r="AA31" s="1109">
        <v>-4</v>
      </c>
      <c r="AB31" s="1109">
        <v>-19</v>
      </c>
      <c r="AC31" s="1109">
        <v>-73</v>
      </c>
      <c r="AD31" s="1109">
        <v>-43</v>
      </c>
      <c r="AE31" s="1109">
        <v>-9</v>
      </c>
      <c r="AF31" s="1109">
        <v>17</v>
      </c>
      <c r="AG31" s="1109">
        <v>20</v>
      </c>
      <c r="AH31" s="1109">
        <v>0</v>
      </c>
      <c r="AI31" s="1109">
        <v>-7</v>
      </c>
      <c r="AJ31" s="1109">
        <v>1</v>
      </c>
      <c r="AK31" s="1109">
        <v>1</v>
      </c>
      <c r="AL31" s="1109">
        <v>-2</v>
      </c>
      <c r="AM31" s="1109">
        <v>0</v>
      </c>
      <c r="AN31" s="1109">
        <v>-2</v>
      </c>
      <c r="AO31" s="1109">
        <v>2</v>
      </c>
      <c r="AP31" s="1109">
        <v>2</v>
      </c>
      <c r="AQ31" s="1109">
        <v>2</v>
      </c>
      <c r="AR31" s="1097"/>
      <c r="AS31" s="1290">
        <v>-102</v>
      </c>
      <c r="AT31" s="1109">
        <v>10</v>
      </c>
      <c r="AU31" s="1109">
        <v>-6</v>
      </c>
      <c r="AV31" s="1109">
        <v>4</v>
      </c>
      <c r="AW31" s="1109">
        <v>-19</v>
      </c>
      <c r="AX31" s="1109">
        <v>-82</v>
      </c>
      <c r="AY31" s="1109">
        <v>-22</v>
      </c>
      <c r="AZ31" s="1109">
        <v>-2</v>
      </c>
      <c r="BA31" s="1109">
        <v>29</v>
      </c>
      <c r="BB31" s="1109">
        <v>0</v>
      </c>
      <c r="BC31" s="1109">
        <v>-6</v>
      </c>
      <c r="BD31" s="1109">
        <v>-1</v>
      </c>
      <c r="BE31" s="1109">
        <v>-2</v>
      </c>
      <c r="BF31" s="1109">
        <v>-2</v>
      </c>
      <c r="BG31" s="1109">
        <v>-1</v>
      </c>
      <c r="BH31" s="1109">
        <v>0</v>
      </c>
      <c r="BI31" s="1109">
        <v>3</v>
      </c>
      <c r="BJ31" s="1109">
        <v>-1</v>
      </c>
      <c r="BK31" s="1109">
        <v>-4</v>
      </c>
      <c r="BL31" s="1110">
        <v>0</v>
      </c>
      <c r="BM31" s="1463"/>
    </row>
    <row r="32" spans="1:65">
      <c r="A32" s="1289">
        <v>219</v>
      </c>
      <c r="B32" s="1160" t="s">
        <v>22</v>
      </c>
      <c r="C32" s="1290">
        <v>-786</v>
      </c>
      <c r="D32" s="1109">
        <v>47</v>
      </c>
      <c r="E32" s="1109">
        <v>39</v>
      </c>
      <c r="F32" s="1109">
        <v>-4</v>
      </c>
      <c r="G32" s="1109">
        <v>67</v>
      </c>
      <c r="H32" s="1109">
        <v>-423</v>
      </c>
      <c r="I32" s="1109">
        <v>-324</v>
      </c>
      <c r="J32" s="1109">
        <v>-92</v>
      </c>
      <c r="K32" s="1109">
        <v>-58</v>
      </c>
      <c r="L32" s="1109">
        <v>-7</v>
      </c>
      <c r="M32" s="1109">
        <v>15</v>
      </c>
      <c r="N32" s="1109">
        <v>-13</v>
      </c>
      <c r="O32" s="1109">
        <v>-31</v>
      </c>
      <c r="P32" s="1109">
        <v>-26</v>
      </c>
      <c r="Q32" s="1109">
        <v>-14</v>
      </c>
      <c r="R32" s="1109">
        <v>-21</v>
      </c>
      <c r="S32" s="1109">
        <v>11</v>
      </c>
      <c r="T32" s="1109">
        <v>-4</v>
      </c>
      <c r="U32" s="1109">
        <v>20</v>
      </c>
      <c r="V32" s="1109">
        <v>32</v>
      </c>
      <c r="W32" s="1110"/>
      <c r="X32" s="1109">
        <v>-418</v>
      </c>
      <c r="Y32" s="1109">
        <v>26</v>
      </c>
      <c r="Z32" s="1109">
        <v>14</v>
      </c>
      <c r="AA32" s="1109">
        <v>-1</v>
      </c>
      <c r="AB32" s="1109">
        <v>26</v>
      </c>
      <c r="AC32" s="1109">
        <v>-258</v>
      </c>
      <c r="AD32" s="1109">
        <v>-158</v>
      </c>
      <c r="AE32" s="1109">
        <v>-31</v>
      </c>
      <c r="AF32" s="1109">
        <v>-22</v>
      </c>
      <c r="AG32" s="1109">
        <v>2</v>
      </c>
      <c r="AH32" s="1109">
        <v>15</v>
      </c>
      <c r="AI32" s="1109">
        <v>1</v>
      </c>
      <c r="AJ32" s="1109">
        <v>-9</v>
      </c>
      <c r="AK32" s="1109">
        <v>-19</v>
      </c>
      <c r="AL32" s="1109">
        <v>4</v>
      </c>
      <c r="AM32" s="1109">
        <v>-17</v>
      </c>
      <c r="AN32" s="1109">
        <v>8</v>
      </c>
      <c r="AO32" s="1109">
        <v>-7</v>
      </c>
      <c r="AP32" s="1109">
        <v>0</v>
      </c>
      <c r="AQ32" s="1109">
        <v>8</v>
      </c>
      <c r="AR32" s="1097"/>
      <c r="AS32" s="1290">
        <v>-368</v>
      </c>
      <c r="AT32" s="1109">
        <v>21</v>
      </c>
      <c r="AU32" s="1109">
        <v>25</v>
      </c>
      <c r="AV32" s="1109">
        <v>-3</v>
      </c>
      <c r="AW32" s="1109">
        <v>41</v>
      </c>
      <c r="AX32" s="1109">
        <v>-165</v>
      </c>
      <c r="AY32" s="1109">
        <v>-166</v>
      </c>
      <c r="AZ32" s="1109">
        <v>-61</v>
      </c>
      <c r="BA32" s="1109">
        <v>-36</v>
      </c>
      <c r="BB32" s="1109">
        <v>-9</v>
      </c>
      <c r="BC32" s="1109">
        <v>0</v>
      </c>
      <c r="BD32" s="1109">
        <v>-14</v>
      </c>
      <c r="BE32" s="1109">
        <v>-22</v>
      </c>
      <c r="BF32" s="1109">
        <v>-7</v>
      </c>
      <c r="BG32" s="1109">
        <v>-18</v>
      </c>
      <c r="BH32" s="1109">
        <v>-4</v>
      </c>
      <c r="BI32" s="1109">
        <v>3</v>
      </c>
      <c r="BJ32" s="1109">
        <v>3</v>
      </c>
      <c r="BK32" s="1109">
        <v>20</v>
      </c>
      <c r="BL32" s="1110">
        <v>24</v>
      </c>
      <c r="BM32" s="1463"/>
    </row>
    <row r="33" spans="1:65">
      <c r="A33" s="1289">
        <v>220</v>
      </c>
      <c r="B33" s="1160" t="s">
        <v>33</v>
      </c>
      <c r="C33" s="1290">
        <v>-122</v>
      </c>
      <c r="D33" s="1109">
        <v>35</v>
      </c>
      <c r="E33" s="1109">
        <v>11</v>
      </c>
      <c r="F33" s="1109">
        <v>4</v>
      </c>
      <c r="G33" s="1109">
        <v>-27</v>
      </c>
      <c r="H33" s="1109">
        <v>-119</v>
      </c>
      <c r="I33" s="1109">
        <v>-58</v>
      </c>
      <c r="J33" s="1109">
        <v>27</v>
      </c>
      <c r="K33" s="1109">
        <v>13</v>
      </c>
      <c r="L33" s="1109">
        <v>-6</v>
      </c>
      <c r="M33" s="1109">
        <v>-2</v>
      </c>
      <c r="N33" s="1109">
        <v>12</v>
      </c>
      <c r="O33" s="1109">
        <v>12</v>
      </c>
      <c r="P33" s="1109">
        <v>-4</v>
      </c>
      <c r="Q33" s="1109">
        <v>-6</v>
      </c>
      <c r="R33" s="1109">
        <v>-6</v>
      </c>
      <c r="S33" s="1109">
        <v>-1</v>
      </c>
      <c r="T33" s="1109">
        <v>0</v>
      </c>
      <c r="U33" s="1109">
        <v>-3</v>
      </c>
      <c r="V33" s="1109">
        <v>-4</v>
      </c>
      <c r="W33" s="1110"/>
      <c r="X33" s="1109">
        <v>-73</v>
      </c>
      <c r="Y33" s="1109">
        <v>16</v>
      </c>
      <c r="Z33" s="1109">
        <v>7</v>
      </c>
      <c r="AA33" s="1109">
        <v>-1</v>
      </c>
      <c r="AB33" s="1109">
        <v>-16</v>
      </c>
      <c r="AC33" s="1109">
        <v>-49</v>
      </c>
      <c r="AD33" s="1109">
        <v>-28</v>
      </c>
      <c r="AE33" s="1109">
        <v>10</v>
      </c>
      <c r="AF33" s="1109">
        <v>2</v>
      </c>
      <c r="AG33" s="1109">
        <v>2</v>
      </c>
      <c r="AH33" s="1109">
        <v>-11</v>
      </c>
      <c r="AI33" s="1109">
        <v>4</v>
      </c>
      <c r="AJ33" s="1109">
        <v>3</v>
      </c>
      <c r="AK33" s="1109">
        <v>-1</v>
      </c>
      <c r="AL33" s="1109">
        <v>-4</v>
      </c>
      <c r="AM33" s="1109">
        <v>-6</v>
      </c>
      <c r="AN33" s="1109">
        <v>1</v>
      </c>
      <c r="AO33" s="1109">
        <v>1</v>
      </c>
      <c r="AP33" s="1109">
        <v>-2</v>
      </c>
      <c r="AQ33" s="1109">
        <v>-1</v>
      </c>
      <c r="AR33" s="1097"/>
      <c r="AS33" s="1290">
        <v>-49</v>
      </c>
      <c r="AT33" s="1109">
        <v>19</v>
      </c>
      <c r="AU33" s="1109">
        <v>4</v>
      </c>
      <c r="AV33" s="1109">
        <v>5</v>
      </c>
      <c r="AW33" s="1109">
        <v>-11</v>
      </c>
      <c r="AX33" s="1109">
        <v>-70</v>
      </c>
      <c r="AY33" s="1109">
        <v>-30</v>
      </c>
      <c r="AZ33" s="1109">
        <v>17</v>
      </c>
      <c r="BA33" s="1109">
        <v>11</v>
      </c>
      <c r="BB33" s="1109">
        <v>-8</v>
      </c>
      <c r="BC33" s="1109">
        <v>9</v>
      </c>
      <c r="BD33" s="1109">
        <v>8</v>
      </c>
      <c r="BE33" s="1109">
        <v>9</v>
      </c>
      <c r="BF33" s="1109">
        <v>-3</v>
      </c>
      <c r="BG33" s="1109">
        <v>-2</v>
      </c>
      <c r="BH33" s="1109">
        <v>0</v>
      </c>
      <c r="BI33" s="1109">
        <v>-2</v>
      </c>
      <c r="BJ33" s="1109">
        <v>-1</v>
      </c>
      <c r="BK33" s="1109">
        <v>-1</v>
      </c>
      <c r="BL33" s="1110">
        <v>-3</v>
      </c>
      <c r="BM33" s="1463"/>
    </row>
    <row r="34" spans="1:65">
      <c r="A34" s="1289">
        <v>221</v>
      </c>
      <c r="B34" s="1160" t="s">
        <v>2495</v>
      </c>
      <c r="C34" s="1290">
        <v>-87</v>
      </c>
      <c r="D34" s="1109">
        <v>32</v>
      </c>
      <c r="E34" s="1109">
        <v>5</v>
      </c>
      <c r="F34" s="1109">
        <v>1</v>
      </c>
      <c r="G34" s="1109">
        <v>-46</v>
      </c>
      <c r="H34" s="1109">
        <v>-138</v>
      </c>
      <c r="I34" s="1109">
        <v>-26</v>
      </c>
      <c r="J34" s="1109">
        <v>-12</v>
      </c>
      <c r="K34" s="1109">
        <v>5</v>
      </c>
      <c r="L34" s="1109">
        <v>18</v>
      </c>
      <c r="M34" s="1109">
        <v>18</v>
      </c>
      <c r="N34" s="1109">
        <v>8</v>
      </c>
      <c r="O34" s="1109">
        <v>5</v>
      </c>
      <c r="P34" s="1109">
        <v>13</v>
      </c>
      <c r="Q34" s="1109">
        <v>-1</v>
      </c>
      <c r="R34" s="1109">
        <v>4</v>
      </c>
      <c r="S34" s="1109">
        <v>10</v>
      </c>
      <c r="T34" s="1109">
        <v>6</v>
      </c>
      <c r="U34" s="1109">
        <v>2</v>
      </c>
      <c r="V34" s="1109">
        <v>9</v>
      </c>
      <c r="W34" s="1110"/>
      <c r="X34" s="1109">
        <v>-10</v>
      </c>
      <c r="Y34" s="1109">
        <v>17</v>
      </c>
      <c r="Z34" s="1109">
        <v>5</v>
      </c>
      <c r="AA34" s="1109">
        <v>-2</v>
      </c>
      <c r="AB34" s="1109">
        <v>-21</v>
      </c>
      <c r="AC34" s="1109">
        <v>-62</v>
      </c>
      <c r="AD34" s="1109">
        <v>-19</v>
      </c>
      <c r="AE34" s="1109">
        <v>4</v>
      </c>
      <c r="AF34" s="1109">
        <v>11</v>
      </c>
      <c r="AG34" s="1109">
        <v>8</v>
      </c>
      <c r="AH34" s="1109">
        <v>16</v>
      </c>
      <c r="AI34" s="1109">
        <v>9</v>
      </c>
      <c r="AJ34" s="1109">
        <v>3</v>
      </c>
      <c r="AK34" s="1109">
        <v>6</v>
      </c>
      <c r="AL34" s="1109">
        <v>-2</v>
      </c>
      <c r="AM34" s="1109">
        <v>5</v>
      </c>
      <c r="AN34" s="1109">
        <v>6</v>
      </c>
      <c r="AO34" s="1109">
        <v>4</v>
      </c>
      <c r="AP34" s="1109">
        <v>1</v>
      </c>
      <c r="AQ34" s="1109">
        <v>1</v>
      </c>
      <c r="AR34" s="1097"/>
      <c r="AS34" s="1290">
        <v>-77</v>
      </c>
      <c r="AT34" s="1109">
        <v>15</v>
      </c>
      <c r="AU34" s="1109">
        <v>0</v>
      </c>
      <c r="AV34" s="1109">
        <v>3</v>
      </c>
      <c r="AW34" s="1109">
        <v>-25</v>
      </c>
      <c r="AX34" s="1109">
        <v>-76</v>
      </c>
      <c r="AY34" s="1109">
        <v>-7</v>
      </c>
      <c r="AZ34" s="1109">
        <v>-16</v>
      </c>
      <c r="BA34" s="1109">
        <v>-6</v>
      </c>
      <c r="BB34" s="1109">
        <v>10</v>
      </c>
      <c r="BC34" s="1109">
        <v>2</v>
      </c>
      <c r="BD34" s="1109">
        <v>-1</v>
      </c>
      <c r="BE34" s="1109">
        <v>2</v>
      </c>
      <c r="BF34" s="1109">
        <v>7</v>
      </c>
      <c r="BG34" s="1109">
        <v>1</v>
      </c>
      <c r="BH34" s="1109">
        <v>-1</v>
      </c>
      <c r="BI34" s="1109">
        <v>4</v>
      </c>
      <c r="BJ34" s="1109">
        <v>2</v>
      </c>
      <c r="BK34" s="1109">
        <v>1</v>
      </c>
      <c r="BL34" s="1110">
        <v>8</v>
      </c>
      <c r="BM34" s="1463"/>
    </row>
    <row r="35" spans="1:65">
      <c r="A35" s="1289">
        <v>222</v>
      </c>
      <c r="B35" s="1160" t="s">
        <v>648</v>
      </c>
      <c r="C35" s="1290">
        <v>-136</v>
      </c>
      <c r="D35" s="1109">
        <v>15</v>
      </c>
      <c r="E35" s="1109">
        <v>6</v>
      </c>
      <c r="F35" s="1109">
        <v>-2</v>
      </c>
      <c r="G35" s="1109">
        <v>-17</v>
      </c>
      <c r="H35" s="1109">
        <v>-115</v>
      </c>
      <c r="I35" s="1109">
        <v>-14</v>
      </c>
      <c r="J35" s="1109">
        <v>-13</v>
      </c>
      <c r="K35" s="1109">
        <v>11</v>
      </c>
      <c r="L35" s="1109">
        <v>7</v>
      </c>
      <c r="M35" s="1109">
        <v>-4</v>
      </c>
      <c r="N35" s="1109">
        <v>0</v>
      </c>
      <c r="O35" s="1109">
        <v>6</v>
      </c>
      <c r="P35" s="1109">
        <v>2</v>
      </c>
      <c r="Q35" s="1109">
        <v>6</v>
      </c>
      <c r="R35" s="1109">
        <v>-1</v>
      </c>
      <c r="S35" s="1109">
        <v>-5</v>
      </c>
      <c r="T35" s="1109">
        <v>-4</v>
      </c>
      <c r="U35" s="1109">
        <v>-5</v>
      </c>
      <c r="V35" s="1109">
        <v>-9</v>
      </c>
      <c r="W35" s="1110"/>
      <c r="X35" s="1109">
        <v>-44</v>
      </c>
      <c r="Y35" s="1109">
        <v>9</v>
      </c>
      <c r="Z35" s="1109">
        <v>1</v>
      </c>
      <c r="AA35" s="1109">
        <v>-1</v>
      </c>
      <c r="AB35" s="1109">
        <v>-15</v>
      </c>
      <c r="AC35" s="1109">
        <v>-43</v>
      </c>
      <c r="AD35" s="1109">
        <v>5</v>
      </c>
      <c r="AE35" s="1109">
        <v>-12</v>
      </c>
      <c r="AF35" s="1109">
        <v>5</v>
      </c>
      <c r="AG35" s="1109">
        <v>2</v>
      </c>
      <c r="AH35" s="1109">
        <v>0</v>
      </c>
      <c r="AI35" s="1109">
        <v>4</v>
      </c>
      <c r="AJ35" s="1109">
        <v>3</v>
      </c>
      <c r="AK35" s="1109">
        <v>4</v>
      </c>
      <c r="AL35" s="1109">
        <v>2</v>
      </c>
      <c r="AM35" s="1109">
        <v>0</v>
      </c>
      <c r="AN35" s="1109">
        <v>-2</v>
      </c>
      <c r="AO35" s="1109">
        <v>-1</v>
      </c>
      <c r="AP35" s="1109">
        <v>-2</v>
      </c>
      <c r="AQ35" s="1109">
        <v>-3</v>
      </c>
      <c r="AR35" s="1097"/>
      <c r="AS35" s="1290">
        <v>-92</v>
      </c>
      <c r="AT35" s="1109">
        <v>6</v>
      </c>
      <c r="AU35" s="1109">
        <v>5</v>
      </c>
      <c r="AV35" s="1109">
        <v>-1</v>
      </c>
      <c r="AW35" s="1109">
        <v>-2</v>
      </c>
      <c r="AX35" s="1109">
        <v>-72</v>
      </c>
      <c r="AY35" s="1109">
        <v>-19</v>
      </c>
      <c r="AZ35" s="1109">
        <v>-1</v>
      </c>
      <c r="BA35" s="1109">
        <v>6</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-162</v>
      </c>
      <c r="D36" s="1109">
        <v>29</v>
      </c>
      <c r="E36" s="1109">
        <v>9</v>
      </c>
      <c r="F36" s="1109">
        <v>0</v>
      </c>
      <c r="G36" s="1109">
        <v>-72</v>
      </c>
      <c r="H36" s="1109">
        <v>-215</v>
      </c>
      <c r="I36" s="1109">
        <v>-52</v>
      </c>
      <c r="J36" s="1109">
        <v>22</v>
      </c>
      <c r="K36" s="1109">
        <v>23</v>
      </c>
      <c r="L36" s="1109">
        <v>27</v>
      </c>
      <c r="M36" s="1109">
        <v>18</v>
      </c>
      <c r="N36" s="1109">
        <v>15</v>
      </c>
      <c r="O36" s="1109">
        <v>15</v>
      </c>
      <c r="P36" s="1109">
        <v>11</v>
      </c>
      <c r="Q36" s="1109">
        <v>6</v>
      </c>
      <c r="R36" s="1109">
        <v>17</v>
      </c>
      <c r="S36" s="1109">
        <v>-2</v>
      </c>
      <c r="T36" s="1109">
        <v>-4</v>
      </c>
      <c r="U36" s="1109">
        <v>-6</v>
      </c>
      <c r="V36" s="1109">
        <v>-3</v>
      </c>
      <c r="W36" s="1110"/>
      <c r="X36" s="1109">
        <v>-35</v>
      </c>
      <c r="Y36" s="1109">
        <v>15</v>
      </c>
      <c r="Z36" s="1109">
        <v>0</v>
      </c>
      <c r="AA36" s="1109">
        <v>1</v>
      </c>
      <c r="AB36" s="1109">
        <v>-38</v>
      </c>
      <c r="AC36" s="1109">
        <v>-87</v>
      </c>
      <c r="AD36" s="1109">
        <v>-11</v>
      </c>
      <c r="AE36" s="1109">
        <v>10</v>
      </c>
      <c r="AF36" s="1109">
        <v>15</v>
      </c>
      <c r="AG36" s="1109">
        <v>21</v>
      </c>
      <c r="AH36" s="1109">
        <v>12</v>
      </c>
      <c r="AI36" s="1109">
        <v>5</v>
      </c>
      <c r="AJ36" s="1109">
        <v>6</v>
      </c>
      <c r="AK36" s="1109">
        <v>6</v>
      </c>
      <c r="AL36" s="1109">
        <v>2</v>
      </c>
      <c r="AM36" s="1109">
        <v>11</v>
      </c>
      <c r="AN36" s="1109">
        <v>2</v>
      </c>
      <c r="AO36" s="1109">
        <v>-2</v>
      </c>
      <c r="AP36" s="1109">
        <v>-3</v>
      </c>
      <c r="AQ36" s="1109">
        <v>0</v>
      </c>
      <c r="AR36" s="1097"/>
      <c r="AS36" s="1290">
        <v>-127</v>
      </c>
      <c r="AT36" s="1109">
        <v>14</v>
      </c>
      <c r="AU36" s="1109">
        <v>9</v>
      </c>
      <c r="AV36" s="1109">
        <v>-1</v>
      </c>
      <c r="AW36" s="1109">
        <v>-34</v>
      </c>
      <c r="AX36" s="1109">
        <v>-128</v>
      </c>
      <c r="AY36" s="1109">
        <v>-41</v>
      </c>
      <c r="AZ36" s="1109">
        <v>12</v>
      </c>
      <c r="BA36" s="1109">
        <v>8</v>
      </c>
      <c r="BB36" s="1109">
        <v>6</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-193</v>
      </c>
      <c r="D37" s="1109">
        <v>4</v>
      </c>
      <c r="E37" s="1109">
        <v>-2</v>
      </c>
      <c r="F37" s="1109">
        <v>7</v>
      </c>
      <c r="G37" s="1109">
        <v>-16</v>
      </c>
      <c r="H37" s="1109">
        <v>-171</v>
      </c>
      <c r="I37" s="1109">
        <v>-61</v>
      </c>
      <c r="J37" s="1109">
        <v>9</v>
      </c>
      <c r="K37" s="1109">
        <v>8</v>
      </c>
      <c r="L37" s="1109">
        <v>14</v>
      </c>
      <c r="M37" s="1109">
        <v>-5</v>
      </c>
      <c r="N37" s="1109">
        <v>16</v>
      </c>
      <c r="O37" s="1109">
        <v>7</v>
      </c>
      <c r="P37" s="1109">
        <v>0</v>
      </c>
      <c r="Q37" s="1109">
        <v>9</v>
      </c>
      <c r="R37" s="1109">
        <v>-3</v>
      </c>
      <c r="S37" s="1109">
        <v>0</v>
      </c>
      <c r="T37" s="1109">
        <v>-5</v>
      </c>
      <c r="U37" s="1109">
        <v>-8</v>
      </c>
      <c r="V37" s="1109">
        <v>4</v>
      </c>
      <c r="W37" s="1110"/>
      <c r="X37" s="1109">
        <v>-92</v>
      </c>
      <c r="Y37" s="1109">
        <v>1</v>
      </c>
      <c r="Z37" s="1109">
        <v>-7</v>
      </c>
      <c r="AA37" s="1109">
        <v>5</v>
      </c>
      <c r="AB37" s="1109">
        <v>-13</v>
      </c>
      <c r="AC37" s="1109">
        <v>-87</v>
      </c>
      <c r="AD37" s="1109">
        <v>-32</v>
      </c>
      <c r="AE37" s="1109">
        <v>16</v>
      </c>
      <c r="AF37" s="1109">
        <v>6</v>
      </c>
      <c r="AG37" s="1109">
        <v>14</v>
      </c>
      <c r="AH37" s="1109">
        <v>-4</v>
      </c>
      <c r="AI37" s="1109">
        <v>10</v>
      </c>
      <c r="AJ37" s="1109">
        <v>2</v>
      </c>
      <c r="AK37" s="1109">
        <v>-4</v>
      </c>
      <c r="AL37" s="1109">
        <v>6</v>
      </c>
      <c r="AM37" s="1109">
        <v>0</v>
      </c>
      <c r="AN37" s="1109">
        <v>0</v>
      </c>
      <c r="AO37" s="1109">
        <v>-1</v>
      </c>
      <c r="AP37" s="1109">
        <v>-3</v>
      </c>
      <c r="AQ37" s="1109">
        <v>-1</v>
      </c>
      <c r="AR37" s="1097"/>
      <c r="AS37" s="1290">
        <v>-101</v>
      </c>
      <c r="AT37" s="1109">
        <v>3</v>
      </c>
      <c r="AU37" s="1109">
        <v>5</v>
      </c>
      <c r="AV37" s="1109">
        <v>2</v>
      </c>
      <c r="AW37" s="1109">
        <v>-3</v>
      </c>
      <c r="AX37" s="1109">
        <v>-84</v>
      </c>
      <c r="AY37" s="1109">
        <v>-29</v>
      </c>
      <c r="AZ37" s="1109">
        <v>-7</v>
      </c>
      <c r="BA37" s="1109">
        <v>2</v>
      </c>
      <c r="BB37" s="1109">
        <v>0</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-225</v>
      </c>
      <c r="D38" s="1109">
        <v>-4</v>
      </c>
      <c r="E38" s="1109">
        <v>-6</v>
      </c>
      <c r="F38" s="1109">
        <v>5</v>
      </c>
      <c r="G38" s="1109">
        <v>-38</v>
      </c>
      <c r="H38" s="1109">
        <v>-111</v>
      </c>
      <c r="I38" s="1109">
        <v>-31</v>
      </c>
      <c r="J38" s="1109">
        <v>-17</v>
      </c>
      <c r="K38" s="1109">
        <v>-7</v>
      </c>
      <c r="L38" s="1109">
        <v>0</v>
      </c>
      <c r="M38" s="1109">
        <v>-11</v>
      </c>
      <c r="N38" s="1109">
        <v>4</v>
      </c>
      <c r="O38" s="1109">
        <v>7</v>
      </c>
      <c r="P38" s="1109">
        <v>0</v>
      </c>
      <c r="Q38" s="1109">
        <v>-1</v>
      </c>
      <c r="R38" s="1109">
        <v>0</v>
      </c>
      <c r="S38" s="1109">
        <v>5</v>
      </c>
      <c r="T38" s="1109">
        <v>-5</v>
      </c>
      <c r="U38" s="1109">
        <v>-9</v>
      </c>
      <c r="V38" s="1109">
        <v>-6</v>
      </c>
      <c r="W38" s="1110"/>
      <c r="X38" s="1109">
        <v>-102</v>
      </c>
      <c r="Y38" s="1109">
        <v>-10</v>
      </c>
      <c r="Z38" s="1109">
        <v>-3</v>
      </c>
      <c r="AA38" s="1109">
        <v>1</v>
      </c>
      <c r="AB38" s="1109">
        <v>-28</v>
      </c>
      <c r="AC38" s="1109">
        <v>-35</v>
      </c>
      <c r="AD38" s="1109">
        <v>-15</v>
      </c>
      <c r="AE38" s="1109">
        <v>-6</v>
      </c>
      <c r="AF38" s="1109">
        <v>-4</v>
      </c>
      <c r="AG38" s="1109">
        <v>-2</v>
      </c>
      <c r="AH38" s="1109">
        <v>-7</v>
      </c>
      <c r="AI38" s="1109">
        <v>6</v>
      </c>
      <c r="AJ38" s="1109">
        <v>4</v>
      </c>
      <c r="AK38" s="1109">
        <v>1</v>
      </c>
      <c r="AL38" s="1109">
        <v>1</v>
      </c>
      <c r="AM38" s="1109">
        <v>1</v>
      </c>
      <c r="AN38" s="1109">
        <v>2</v>
      </c>
      <c r="AO38" s="1109">
        <v>-2</v>
      </c>
      <c r="AP38" s="1109">
        <v>-4</v>
      </c>
      <c r="AQ38" s="1109">
        <v>-2</v>
      </c>
      <c r="AR38" s="1097"/>
      <c r="AS38" s="1290">
        <v>-123</v>
      </c>
      <c r="AT38" s="1109">
        <v>6</v>
      </c>
      <c r="AU38" s="1109">
        <v>-3</v>
      </c>
      <c r="AV38" s="1109">
        <v>4</v>
      </c>
      <c r="AW38" s="1109">
        <v>-10</v>
      </c>
      <c r="AX38" s="1109">
        <v>-76</v>
      </c>
      <c r="AY38" s="1109">
        <v>-16</v>
      </c>
      <c r="AZ38" s="1109">
        <v>-11</v>
      </c>
      <c r="BA38" s="1109">
        <v>-3</v>
      </c>
      <c r="BB38" s="1109">
        <v>2</v>
      </c>
      <c r="BC38" s="1109">
        <v>-4</v>
      </c>
      <c r="BD38" s="1109">
        <v>-2</v>
      </c>
      <c r="BE38" s="1109">
        <v>3</v>
      </c>
      <c r="BF38" s="1109">
        <v>-1</v>
      </c>
      <c r="BG38" s="1109">
        <v>-2</v>
      </c>
      <c r="BH38" s="1109">
        <v>-1</v>
      </c>
      <c r="BI38" s="1109">
        <v>3</v>
      </c>
      <c r="BJ38" s="1109">
        <v>-3</v>
      </c>
      <c r="BK38" s="1109">
        <v>-5</v>
      </c>
      <c r="BL38" s="1110">
        <v>-4</v>
      </c>
      <c r="BM38" s="1463"/>
    </row>
    <row r="39" spans="1:65">
      <c r="A39" s="1289">
        <v>226</v>
      </c>
      <c r="B39" s="1160" t="s">
        <v>652</v>
      </c>
      <c r="C39" s="1290">
        <v>217</v>
      </c>
      <c r="D39" s="1109">
        <v>62</v>
      </c>
      <c r="E39" s="1109">
        <v>34</v>
      </c>
      <c r="F39" s="1109">
        <v>13</v>
      </c>
      <c r="G39" s="1109">
        <v>-27</v>
      </c>
      <c r="H39" s="1109">
        <v>-75</v>
      </c>
      <c r="I39" s="1109">
        <v>-3</v>
      </c>
      <c r="J39" s="1109">
        <v>48</v>
      </c>
      <c r="K39" s="1109">
        <v>49</v>
      </c>
      <c r="L39" s="1109">
        <v>24</v>
      </c>
      <c r="M39" s="1109">
        <v>11</v>
      </c>
      <c r="N39" s="1109">
        <v>28</v>
      </c>
      <c r="O39" s="1109">
        <v>18</v>
      </c>
      <c r="P39" s="1109">
        <v>20</v>
      </c>
      <c r="Q39" s="1109">
        <v>-1</v>
      </c>
      <c r="R39" s="1109">
        <v>5</v>
      </c>
      <c r="S39" s="1109">
        <v>11</v>
      </c>
      <c r="T39" s="1109">
        <v>0</v>
      </c>
      <c r="U39" s="1109">
        <v>1</v>
      </c>
      <c r="V39" s="1109">
        <v>0</v>
      </c>
      <c r="W39" s="1110"/>
      <c r="X39" s="1109">
        <v>85</v>
      </c>
      <c r="Y39" s="1109">
        <v>44</v>
      </c>
      <c r="Z39" s="1109">
        <v>18</v>
      </c>
      <c r="AA39" s="1109">
        <v>-3</v>
      </c>
      <c r="AB39" s="1109">
        <v>-26</v>
      </c>
      <c r="AC39" s="1109">
        <v>-31</v>
      </c>
      <c r="AD39" s="1109">
        <v>-18</v>
      </c>
      <c r="AE39" s="1109">
        <v>23</v>
      </c>
      <c r="AF39" s="1109">
        <v>18</v>
      </c>
      <c r="AG39" s="1109">
        <v>18</v>
      </c>
      <c r="AH39" s="1109">
        <v>5</v>
      </c>
      <c r="AI39" s="1109">
        <v>5</v>
      </c>
      <c r="AJ39" s="1109">
        <v>10</v>
      </c>
      <c r="AK39" s="1109">
        <v>13</v>
      </c>
      <c r="AL39" s="1109">
        <v>1</v>
      </c>
      <c r="AM39" s="1109">
        <v>-1</v>
      </c>
      <c r="AN39" s="1109">
        <v>7</v>
      </c>
      <c r="AO39" s="1109">
        <v>2</v>
      </c>
      <c r="AP39" s="1109">
        <v>0</v>
      </c>
      <c r="AQ39" s="1109">
        <v>1</v>
      </c>
      <c r="AR39" s="1097"/>
      <c r="AS39" s="1290">
        <v>132</v>
      </c>
      <c r="AT39" s="1109">
        <v>18</v>
      </c>
      <c r="AU39" s="1109">
        <v>16</v>
      </c>
      <c r="AV39" s="1109">
        <v>16</v>
      </c>
      <c r="AW39" s="1109">
        <v>-1</v>
      </c>
      <c r="AX39" s="1109">
        <v>-44</v>
      </c>
      <c r="AY39" s="1109">
        <v>15</v>
      </c>
      <c r="AZ39" s="1109">
        <v>25</v>
      </c>
      <c r="BA39" s="1109">
        <v>31</v>
      </c>
      <c r="BB39" s="1109">
        <v>6</v>
      </c>
      <c r="BC39" s="1109">
        <v>6</v>
      </c>
      <c r="BD39" s="1109">
        <v>23</v>
      </c>
      <c r="BE39" s="1109">
        <v>8</v>
      </c>
      <c r="BF39" s="1109">
        <v>7</v>
      </c>
      <c r="BG39" s="1109">
        <v>-2</v>
      </c>
      <c r="BH39" s="1109">
        <v>6</v>
      </c>
      <c r="BI39" s="1109">
        <v>4</v>
      </c>
      <c r="BJ39" s="1109">
        <v>-2</v>
      </c>
      <c r="BK39" s="1109">
        <v>1</v>
      </c>
      <c r="BL39" s="1110">
        <v>-1</v>
      </c>
      <c r="BM39" s="1463"/>
    </row>
    <row r="40" spans="1:65">
      <c r="A40" s="1289">
        <v>227</v>
      </c>
      <c r="B40" s="1160" t="s">
        <v>653</v>
      </c>
      <c r="C40" s="1290">
        <v>-307</v>
      </c>
      <c r="D40" s="1109">
        <v>5</v>
      </c>
      <c r="E40" s="1109">
        <v>-8</v>
      </c>
      <c r="F40" s="1109">
        <v>2</v>
      </c>
      <c r="G40" s="1109">
        <v>-47</v>
      </c>
      <c r="H40" s="1109">
        <v>-135</v>
      </c>
      <c r="I40" s="1109">
        <v>-43</v>
      </c>
      <c r="J40" s="1109">
        <v>-37</v>
      </c>
      <c r="K40" s="1109">
        <v>-7</v>
      </c>
      <c r="L40" s="1109">
        <v>-3</v>
      </c>
      <c r="M40" s="1109">
        <v>-19</v>
      </c>
      <c r="N40" s="1109">
        <v>-14</v>
      </c>
      <c r="O40" s="1109">
        <v>0</v>
      </c>
      <c r="P40" s="1109">
        <v>14</v>
      </c>
      <c r="Q40" s="1109">
        <v>8</v>
      </c>
      <c r="R40" s="1109">
        <v>-6</v>
      </c>
      <c r="S40" s="1109">
        <v>-2</v>
      </c>
      <c r="T40" s="1109">
        <v>-3</v>
      </c>
      <c r="U40" s="1109">
        <v>-11</v>
      </c>
      <c r="V40" s="1109">
        <v>-1</v>
      </c>
      <c r="W40" s="1110"/>
      <c r="X40" s="1109">
        <v>-121</v>
      </c>
      <c r="Y40" s="1109">
        <v>3</v>
      </c>
      <c r="Z40" s="1109">
        <v>-5</v>
      </c>
      <c r="AA40" s="1109">
        <v>1</v>
      </c>
      <c r="AB40" s="1109">
        <v>-28</v>
      </c>
      <c r="AC40" s="1109">
        <v>-54</v>
      </c>
      <c r="AD40" s="1109">
        <v>-23</v>
      </c>
      <c r="AE40" s="1109">
        <v>-14</v>
      </c>
      <c r="AF40" s="1109">
        <v>-3</v>
      </c>
      <c r="AG40" s="1109">
        <v>7</v>
      </c>
      <c r="AH40" s="1109">
        <v>-10</v>
      </c>
      <c r="AI40" s="1109">
        <v>-2</v>
      </c>
      <c r="AJ40" s="1109">
        <v>3</v>
      </c>
      <c r="AK40" s="1109">
        <v>4</v>
      </c>
      <c r="AL40" s="1109">
        <v>7</v>
      </c>
      <c r="AM40" s="1109">
        <v>-6</v>
      </c>
      <c r="AN40" s="1109">
        <v>-1</v>
      </c>
      <c r="AO40" s="1109">
        <v>2</v>
      </c>
      <c r="AP40" s="1109">
        <v>-2</v>
      </c>
      <c r="AQ40" s="1109">
        <v>0</v>
      </c>
      <c r="AR40" s="1097"/>
      <c r="AS40" s="1290">
        <v>-186</v>
      </c>
      <c r="AT40" s="1109">
        <v>2</v>
      </c>
      <c r="AU40" s="1109">
        <v>-3</v>
      </c>
      <c r="AV40" s="1109">
        <v>1</v>
      </c>
      <c r="AW40" s="1109">
        <v>-19</v>
      </c>
      <c r="AX40" s="1109">
        <v>-81</v>
      </c>
      <c r="AY40" s="1109">
        <v>-20</v>
      </c>
      <c r="AZ40" s="1109">
        <v>-23</v>
      </c>
      <c r="BA40" s="1109">
        <v>-4</v>
      </c>
      <c r="BB40" s="1109">
        <v>-10</v>
      </c>
      <c r="BC40" s="1109">
        <v>-9</v>
      </c>
      <c r="BD40" s="1109">
        <v>-12</v>
      </c>
      <c r="BE40" s="1109">
        <v>-3</v>
      </c>
      <c r="BF40" s="1109">
        <v>10</v>
      </c>
      <c r="BG40" s="1109">
        <v>1</v>
      </c>
      <c r="BH40" s="1109">
        <v>0</v>
      </c>
      <c r="BI40" s="1109">
        <v>-1</v>
      </c>
      <c r="BJ40" s="1109">
        <v>-5</v>
      </c>
      <c r="BK40" s="1109">
        <v>-9</v>
      </c>
      <c r="BL40" s="1110">
        <v>-1</v>
      </c>
      <c r="BM40" s="1463"/>
    </row>
    <row r="41" spans="1:65">
      <c r="A41" s="1289">
        <v>228</v>
      </c>
      <c r="B41" s="1160" t="s">
        <v>654</v>
      </c>
      <c r="C41" s="1290">
        <v>93</v>
      </c>
      <c r="D41" s="1109">
        <v>9</v>
      </c>
      <c r="E41" s="1109">
        <v>13</v>
      </c>
      <c r="F41" s="1109">
        <v>0</v>
      </c>
      <c r="G41" s="1109">
        <v>3</v>
      </c>
      <c r="H41" s="1109">
        <v>-48</v>
      </c>
      <c r="I41" s="1109">
        <v>16</v>
      </c>
      <c r="J41" s="1109">
        <v>22</v>
      </c>
      <c r="K41" s="1109">
        <v>18</v>
      </c>
      <c r="L41" s="1109">
        <v>18</v>
      </c>
      <c r="M41" s="1109">
        <v>13</v>
      </c>
      <c r="N41" s="1109">
        <v>0</v>
      </c>
      <c r="O41" s="1109">
        <v>15</v>
      </c>
      <c r="P41" s="1109">
        <v>9</v>
      </c>
      <c r="Q41" s="1109">
        <v>-4</v>
      </c>
      <c r="R41" s="1109">
        <v>10</v>
      </c>
      <c r="S41" s="1109">
        <v>-4</v>
      </c>
      <c r="T41" s="1109">
        <v>0</v>
      </c>
      <c r="U41" s="1109">
        <v>4</v>
      </c>
      <c r="V41" s="1109">
        <v>-1</v>
      </c>
      <c r="W41" s="1110"/>
      <c r="X41" s="1109">
        <v>87</v>
      </c>
      <c r="Y41" s="1109">
        <v>13</v>
      </c>
      <c r="Z41" s="1109">
        <v>11</v>
      </c>
      <c r="AA41" s="1109">
        <v>3</v>
      </c>
      <c r="AB41" s="1109">
        <v>8</v>
      </c>
      <c r="AC41" s="1109">
        <v>-20</v>
      </c>
      <c r="AD41" s="1109">
        <v>19</v>
      </c>
      <c r="AE41" s="1109">
        <v>20</v>
      </c>
      <c r="AF41" s="1109">
        <v>9</v>
      </c>
      <c r="AG41" s="1109">
        <v>4</v>
      </c>
      <c r="AH41" s="1109">
        <v>5</v>
      </c>
      <c r="AI41" s="1109">
        <v>4</v>
      </c>
      <c r="AJ41" s="1109">
        <v>6</v>
      </c>
      <c r="AK41" s="1109">
        <v>12</v>
      </c>
      <c r="AL41" s="1109">
        <v>-4</v>
      </c>
      <c r="AM41" s="1109">
        <v>5</v>
      </c>
      <c r="AN41" s="1109">
        <v>-4</v>
      </c>
      <c r="AO41" s="1109">
        <v>-4</v>
      </c>
      <c r="AP41" s="1109">
        <v>-1</v>
      </c>
      <c r="AQ41" s="1109">
        <v>1</v>
      </c>
      <c r="AR41" s="1097"/>
      <c r="AS41" s="1290">
        <v>6</v>
      </c>
      <c r="AT41" s="1109">
        <v>-4</v>
      </c>
      <c r="AU41" s="1109">
        <v>2</v>
      </c>
      <c r="AV41" s="1109">
        <v>-3</v>
      </c>
      <c r="AW41" s="1109">
        <v>-5</v>
      </c>
      <c r="AX41" s="1109">
        <v>-28</v>
      </c>
      <c r="AY41" s="1109">
        <v>-3</v>
      </c>
      <c r="AZ41" s="1109">
        <v>2</v>
      </c>
      <c r="BA41" s="1109">
        <v>9</v>
      </c>
      <c r="BB41" s="1109">
        <v>14</v>
      </c>
      <c r="BC41" s="1109">
        <v>8</v>
      </c>
      <c r="BD41" s="1109">
        <v>-4</v>
      </c>
      <c r="BE41" s="1109">
        <v>9</v>
      </c>
      <c r="BF41" s="1109">
        <v>-3</v>
      </c>
      <c r="BG41" s="1109">
        <v>0</v>
      </c>
      <c r="BH41" s="1109">
        <v>5</v>
      </c>
      <c r="BI41" s="1109">
        <v>0</v>
      </c>
      <c r="BJ41" s="1109">
        <v>4</v>
      </c>
      <c r="BK41" s="1109">
        <v>5</v>
      </c>
      <c r="BL41" s="1110">
        <v>-2</v>
      </c>
      <c r="BM41" s="1463"/>
    </row>
    <row r="42" spans="1:65">
      <c r="A42" s="1289">
        <v>229</v>
      </c>
      <c r="B42" s="1160" t="s">
        <v>655</v>
      </c>
      <c r="C42" s="1290">
        <v>-195</v>
      </c>
      <c r="D42" s="1109">
        <v>40</v>
      </c>
      <c r="E42" s="1109">
        <v>12</v>
      </c>
      <c r="F42" s="1109">
        <v>-7</v>
      </c>
      <c r="G42" s="1109">
        <v>-55</v>
      </c>
      <c r="H42" s="1109">
        <v>-178</v>
      </c>
      <c r="I42" s="1109">
        <v>-51</v>
      </c>
      <c r="J42" s="1109">
        <v>19</v>
      </c>
      <c r="K42" s="1109">
        <v>14</v>
      </c>
      <c r="L42" s="1109">
        <v>-3</v>
      </c>
      <c r="M42" s="1109">
        <v>-21</v>
      </c>
      <c r="N42" s="1109">
        <v>16</v>
      </c>
      <c r="O42" s="1109">
        <v>6</v>
      </c>
      <c r="P42" s="1109">
        <v>3</v>
      </c>
      <c r="Q42" s="1109">
        <v>-1</v>
      </c>
      <c r="R42" s="1109">
        <v>10</v>
      </c>
      <c r="S42" s="1109">
        <v>2</v>
      </c>
      <c r="T42" s="1109">
        <v>7</v>
      </c>
      <c r="U42" s="1109">
        <v>-2</v>
      </c>
      <c r="V42" s="1109">
        <v>-6</v>
      </c>
      <c r="W42" s="1110"/>
      <c r="X42" s="1109">
        <v>-95</v>
      </c>
      <c r="Y42" s="1109">
        <v>8</v>
      </c>
      <c r="Z42" s="1109">
        <v>3</v>
      </c>
      <c r="AA42" s="1109">
        <v>-5</v>
      </c>
      <c r="AB42" s="1109">
        <v>-25</v>
      </c>
      <c r="AC42" s="1109">
        <v>-73</v>
      </c>
      <c r="AD42" s="1109">
        <v>-17</v>
      </c>
      <c r="AE42" s="1109">
        <v>0</v>
      </c>
      <c r="AF42" s="1109">
        <v>11</v>
      </c>
      <c r="AG42" s="1109">
        <v>-2</v>
      </c>
      <c r="AH42" s="1109">
        <v>-7</v>
      </c>
      <c r="AI42" s="1109">
        <v>3</v>
      </c>
      <c r="AJ42" s="1109">
        <v>4</v>
      </c>
      <c r="AK42" s="1109">
        <v>-3</v>
      </c>
      <c r="AL42" s="1109">
        <v>-1</v>
      </c>
      <c r="AM42" s="1109">
        <v>5</v>
      </c>
      <c r="AN42" s="1109">
        <v>-2</v>
      </c>
      <c r="AO42" s="1109">
        <v>7</v>
      </c>
      <c r="AP42" s="1109">
        <v>-1</v>
      </c>
      <c r="AQ42" s="1109">
        <v>0</v>
      </c>
      <c r="AR42" s="1097"/>
      <c r="AS42" s="1290">
        <v>-100</v>
      </c>
      <c r="AT42" s="1109">
        <v>32</v>
      </c>
      <c r="AU42" s="1109">
        <v>9</v>
      </c>
      <c r="AV42" s="1109">
        <v>-2</v>
      </c>
      <c r="AW42" s="1109">
        <v>-30</v>
      </c>
      <c r="AX42" s="1109">
        <v>-105</v>
      </c>
      <c r="AY42" s="1109">
        <v>-34</v>
      </c>
      <c r="AZ42" s="1109">
        <v>19</v>
      </c>
      <c r="BA42" s="1109">
        <v>3</v>
      </c>
      <c r="BB42" s="1109">
        <v>-1</v>
      </c>
      <c r="BC42" s="1109">
        <v>-14</v>
      </c>
      <c r="BD42" s="1109">
        <v>13</v>
      </c>
      <c r="BE42" s="1109">
        <v>2</v>
      </c>
      <c r="BF42" s="1109">
        <v>6</v>
      </c>
      <c r="BG42" s="1109">
        <v>0</v>
      </c>
      <c r="BH42" s="1109">
        <v>5</v>
      </c>
      <c r="BI42" s="1109">
        <v>4</v>
      </c>
      <c r="BJ42" s="1109">
        <v>0</v>
      </c>
      <c r="BK42" s="1109">
        <v>-1</v>
      </c>
      <c r="BL42" s="1110">
        <v>-6</v>
      </c>
      <c r="BM42" s="1463"/>
    </row>
    <row r="43" spans="1:65">
      <c r="A43" s="1289">
        <v>301</v>
      </c>
      <c r="B43" s="1160" t="s">
        <v>23</v>
      </c>
      <c r="C43" s="1290">
        <v>-186</v>
      </c>
      <c r="D43" s="1109">
        <v>33</v>
      </c>
      <c r="E43" s="1109">
        <v>10</v>
      </c>
      <c r="F43" s="1109">
        <v>4</v>
      </c>
      <c r="G43" s="1109">
        <v>-39</v>
      </c>
      <c r="H43" s="1109">
        <v>-143</v>
      </c>
      <c r="I43" s="1109">
        <v>-47</v>
      </c>
      <c r="J43" s="1109">
        <v>-6</v>
      </c>
      <c r="K43" s="1109">
        <v>-12</v>
      </c>
      <c r="L43" s="1109">
        <v>0</v>
      </c>
      <c r="M43" s="1109">
        <v>-15</v>
      </c>
      <c r="N43" s="1109">
        <v>-7</v>
      </c>
      <c r="O43" s="1109">
        <v>-1</v>
      </c>
      <c r="P43" s="1109">
        <v>5</v>
      </c>
      <c r="Q43" s="1109">
        <v>12</v>
      </c>
      <c r="R43" s="1109">
        <v>4</v>
      </c>
      <c r="S43" s="1109">
        <v>6</v>
      </c>
      <c r="T43" s="1109">
        <v>0</v>
      </c>
      <c r="U43" s="1109">
        <v>2</v>
      </c>
      <c r="V43" s="1109">
        <v>8</v>
      </c>
      <c r="W43" s="1110"/>
      <c r="X43" s="1109">
        <v>-105</v>
      </c>
      <c r="Y43" s="1109">
        <v>17</v>
      </c>
      <c r="Z43" s="1109">
        <v>5</v>
      </c>
      <c r="AA43" s="1109">
        <v>0</v>
      </c>
      <c r="AB43" s="1109">
        <v>-28</v>
      </c>
      <c r="AC43" s="1109">
        <v>-75</v>
      </c>
      <c r="AD43" s="1109">
        <v>-13</v>
      </c>
      <c r="AE43" s="1109">
        <v>-12</v>
      </c>
      <c r="AF43" s="1109">
        <v>-3</v>
      </c>
      <c r="AG43" s="1109">
        <v>0</v>
      </c>
      <c r="AH43" s="1109">
        <v>-10</v>
      </c>
      <c r="AI43" s="1109">
        <v>-5</v>
      </c>
      <c r="AJ43" s="1109">
        <v>3</v>
      </c>
      <c r="AK43" s="1109">
        <v>3</v>
      </c>
      <c r="AL43" s="1109">
        <v>5</v>
      </c>
      <c r="AM43" s="1109">
        <v>1</v>
      </c>
      <c r="AN43" s="1109">
        <v>7</v>
      </c>
      <c r="AO43" s="1109">
        <v>-2</v>
      </c>
      <c r="AP43" s="1109">
        <v>2</v>
      </c>
      <c r="AQ43" s="1109">
        <v>0</v>
      </c>
      <c r="AR43" s="1097"/>
      <c r="AS43" s="1290">
        <v>-81</v>
      </c>
      <c r="AT43" s="1109">
        <v>16</v>
      </c>
      <c r="AU43" s="1109">
        <v>5</v>
      </c>
      <c r="AV43" s="1109">
        <v>4</v>
      </c>
      <c r="AW43" s="1109">
        <v>-11</v>
      </c>
      <c r="AX43" s="1109">
        <v>-68</v>
      </c>
      <c r="AY43" s="1109">
        <v>-34</v>
      </c>
      <c r="AZ43" s="1109">
        <v>6</v>
      </c>
      <c r="BA43" s="1109">
        <v>-9</v>
      </c>
      <c r="BB43" s="1109">
        <v>0</v>
      </c>
      <c r="BC43" s="1109">
        <v>-5</v>
      </c>
      <c r="BD43" s="1109">
        <v>-2</v>
      </c>
      <c r="BE43" s="1109">
        <v>-4</v>
      </c>
      <c r="BF43" s="1109">
        <v>2</v>
      </c>
      <c r="BG43" s="1109">
        <v>7</v>
      </c>
      <c r="BH43" s="1109">
        <v>3</v>
      </c>
      <c r="BI43" s="1109">
        <v>-1</v>
      </c>
      <c r="BJ43" s="1109">
        <v>2</v>
      </c>
      <c r="BK43" s="1109">
        <v>0</v>
      </c>
      <c r="BL43" s="1110">
        <v>8</v>
      </c>
      <c r="BM43" s="1463"/>
    </row>
    <row r="44" spans="1:65">
      <c r="A44" s="1289">
        <v>365</v>
      </c>
      <c r="B44" s="1160" t="s">
        <v>656</v>
      </c>
      <c r="C44" s="1290">
        <v>-140</v>
      </c>
      <c r="D44" s="1109">
        <v>1</v>
      </c>
      <c r="E44" s="1109">
        <v>3</v>
      </c>
      <c r="F44" s="1109">
        <v>0</v>
      </c>
      <c r="G44" s="1109">
        <v>-27</v>
      </c>
      <c r="H44" s="1109">
        <v>-76</v>
      </c>
      <c r="I44" s="1109">
        <v>-32</v>
      </c>
      <c r="J44" s="1109">
        <v>-11</v>
      </c>
      <c r="K44" s="1109">
        <v>10</v>
      </c>
      <c r="L44" s="1109">
        <v>0</v>
      </c>
      <c r="M44" s="1109">
        <v>-6</v>
      </c>
      <c r="N44" s="1109">
        <v>-7</v>
      </c>
      <c r="O44" s="1109">
        <v>0</v>
      </c>
      <c r="P44" s="1109">
        <v>4</v>
      </c>
      <c r="Q44" s="1109">
        <v>4</v>
      </c>
      <c r="R44" s="1109">
        <v>-1</v>
      </c>
      <c r="S44" s="1109">
        <v>-3</v>
      </c>
      <c r="T44" s="1109">
        <v>0</v>
      </c>
      <c r="U44" s="1109">
        <v>-1</v>
      </c>
      <c r="V44" s="1109">
        <v>2</v>
      </c>
      <c r="W44" s="1110"/>
      <c r="X44" s="1109">
        <v>-74</v>
      </c>
      <c r="Y44" s="1109">
        <v>3</v>
      </c>
      <c r="Z44" s="1109">
        <v>0</v>
      </c>
      <c r="AA44" s="1109">
        <v>-2</v>
      </c>
      <c r="AB44" s="1109">
        <v>-16</v>
      </c>
      <c r="AC44" s="1109">
        <v>-48</v>
      </c>
      <c r="AD44" s="1109">
        <v>-12</v>
      </c>
      <c r="AE44" s="1109">
        <v>-6</v>
      </c>
      <c r="AF44" s="1109">
        <v>5</v>
      </c>
      <c r="AG44" s="1109">
        <v>-1</v>
      </c>
      <c r="AH44" s="1109">
        <v>2</v>
      </c>
      <c r="AI44" s="1109">
        <v>-3</v>
      </c>
      <c r="AJ44" s="1109">
        <v>4</v>
      </c>
      <c r="AK44" s="1109">
        <v>-2</v>
      </c>
      <c r="AL44" s="1109">
        <v>2</v>
      </c>
      <c r="AM44" s="1109">
        <v>4</v>
      </c>
      <c r="AN44" s="1109">
        <v>0</v>
      </c>
      <c r="AO44" s="1109">
        <v>-3</v>
      </c>
      <c r="AP44" s="1109">
        <v>-1</v>
      </c>
      <c r="AQ44" s="1109">
        <v>0</v>
      </c>
      <c r="AR44" s="1097"/>
      <c r="AS44" s="1290">
        <v>-66</v>
      </c>
      <c r="AT44" s="1109">
        <v>-2</v>
      </c>
      <c r="AU44" s="1109">
        <v>3</v>
      </c>
      <c r="AV44" s="1109">
        <v>2</v>
      </c>
      <c r="AW44" s="1109">
        <v>-11</v>
      </c>
      <c r="AX44" s="1109">
        <v>-28</v>
      </c>
      <c r="AY44" s="1109">
        <v>-20</v>
      </c>
      <c r="AZ44" s="1109">
        <v>-5</v>
      </c>
      <c r="BA44" s="1109">
        <v>5</v>
      </c>
      <c r="BB44" s="1109">
        <v>1</v>
      </c>
      <c r="BC44" s="1109">
        <v>-8</v>
      </c>
      <c r="BD44" s="1109">
        <v>-4</v>
      </c>
      <c r="BE44" s="1109">
        <v>-4</v>
      </c>
      <c r="BF44" s="1109">
        <v>6</v>
      </c>
      <c r="BG44" s="1109">
        <v>2</v>
      </c>
      <c r="BH44" s="1109">
        <v>-5</v>
      </c>
      <c r="BI44" s="1109">
        <v>-3</v>
      </c>
      <c r="BJ44" s="1109">
        <v>3</v>
      </c>
      <c r="BK44" s="1109">
        <v>0</v>
      </c>
      <c r="BL44" s="1110">
        <v>2</v>
      </c>
      <c r="BM44" s="1463"/>
    </row>
    <row r="45" spans="1:65">
      <c r="A45" s="1289">
        <v>381</v>
      </c>
      <c r="B45" s="1160" t="s">
        <v>27</v>
      </c>
      <c r="C45" s="1290">
        <v>98</v>
      </c>
      <c r="D45" s="1109">
        <v>54</v>
      </c>
      <c r="E45" s="1109">
        <v>18</v>
      </c>
      <c r="F45" s="1109">
        <v>6</v>
      </c>
      <c r="G45" s="1109">
        <v>-15</v>
      </c>
      <c r="H45" s="1109">
        <v>-72</v>
      </c>
      <c r="I45" s="1109">
        <v>-32</v>
      </c>
      <c r="J45" s="1109">
        <v>39</v>
      </c>
      <c r="K45" s="1109">
        <v>25</v>
      </c>
      <c r="L45" s="1109">
        <v>17</v>
      </c>
      <c r="M45" s="1109">
        <v>11</v>
      </c>
      <c r="N45" s="1109">
        <v>4</v>
      </c>
      <c r="O45" s="1109">
        <v>12</v>
      </c>
      <c r="P45" s="1109">
        <v>8</v>
      </c>
      <c r="Q45" s="1109">
        <v>-2</v>
      </c>
      <c r="R45" s="1109">
        <v>5</v>
      </c>
      <c r="S45" s="1109">
        <v>4</v>
      </c>
      <c r="T45" s="1109">
        <v>2</v>
      </c>
      <c r="U45" s="1109">
        <v>9</v>
      </c>
      <c r="V45" s="1109">
        <v>5</v>
      </c>
      <c r="W45" s="1110"/>
      <c r="X45" s="1109">
        <v>61</v>
      </c>
      <c r="Y45" s="1109">
        <v>30</v>
      </c>
      <c r="Z45" s="1109">
        <v>11</v>
      </c>
      <c r="AA45" s="1109">
        <v>2</v>
      </c>
      <c r="AB45" s="1109">
        <v>-10</v>
      </c>
      <c r="AC45" s="1109">
        <v>-29</v>
      </c>
      <c r="AD45" s="1109">
        <v>-12</v>
      </c>
      <c r="AE45" s="1109">
        <v>10</v>
      </c>
      <c r="AF45" s="1109">
        <v>16</v>
      </c>
      <c r="AG45" s="1109">
        <v>18</v>
      </c>
      <c r="AH45" s="1109">
        <v>9</v>
      </c>
      <c r="AI45" s="1109">
        <v>-2</v>
      </c>
      <c r="AJ45" s="1109">
        <v>7</v>
      </c>
      <c r="AK45" s="1109">
        <v>3</v>
      </c>
      <c r="AL45" s="1109">
        <v>0</v>
      </c>
      <c r="AM45" s="1109">
        <v>5</v>
      </c>
      <c r="AN45" s="1109">
        <v>3</v>
      </c>
      <c r="AO45" s="1109">
        <v>-3</v>
      </c>
      <c r="AP45" s="1109">
        <v>2</v>
      </c>
      <c r="AQ45" s="1109">
        <v>1</v>
      </c>
      <c r="AR45" s="1097"/>
      <c r="AS45" s="1290">
        <v>37</v>
      </c>
      <c r="AT45" s="1109">
        <v>24</v>
      </c>
      <c r="AU45" s="1109">
        <v>7</v>
      </c>
      <c r="AV45" s="1109">
        <v>4</v>
      </c>
      <c r="AW45" s="1109">
        <v>-5</v>
      </c>
      <c r="AX45" s="1109">
        <v>-43</v>
      </c>
      <c r="AY45" s="1109">
        <v>-20</v>
      </c>
      <c r="AZ45" s="1109">
        <v>29</v>
      </c>
      <c r="BA45" s="1109">
        <v>9</v>
      </c>
      <c r="BB45" s="1109">
        <v>-1</v>
      </c>
      <c r="BC45" s="1109">
        <v>2</v>
      </c>
      <c r="BD45" s="1109">
        <v>6</v>
      </c>
      <c r="BE45" s="1109">
        <v>5</v>
      </c>
      <c r="BF45" s="1109">
        <v>5</v>
      </c>
      <c r="BG45" s="1109">
        <v>-2</v>
      </c>
      <c r="BH45" s="1109">
        <v>0</v>
      </c>
      <c r="BI45" s="1109">
        <v>1</v>
      </c>
      <c r="BJ45" s="1109">
        <v>5</v>
      </c>
      <c r="BK45" s="1109">
        <v>7</v>
      </c>
      <c r="BL45" s="1110">
        <v>4</v>
      </c>
      <c r="BM45" s="1463"/>
    </row>
    <row r="46" spans="1:65">
      <c r="A46" s="1289">
        <v>382</v>
      </c>
      <c r="B46" s="1160" t="s">
        <v>28</v>
      </c>
      <c r="C46" s="1290">
        <v>145</v>
      </c>
      <c r="D46" s="1109">
        <v>49</v>
      </c>
      <c r="E46" s="1109">
        <v>35</v>
      </c>
      <c r="F46" s="1109">
        <v>2</v>
      </c>
      <c r="G46" s="1109">
        <v>-2</v>
      </c>
      <c r="H46" s="1109">
        <v>-78</v>
      </c>
      <c r="I46" s="1109">
        <v>42</v>
      </c>
      <c r="J46" s="1109">
        <v>57</v>
      </c>
      <c r="K46" s="1109">
        <v>54</v>
      </c>
      <c r="L46" s="1109">
        <v>16</v>
      </c>
      <c r="M46" s="1109">
        <v>-7</v>
      </c>
      <c r="N46" s="1109">
        <v>1</v>
      </c>
      <c r="O46" s="1109">
        <v>-1</v>
      </c>
      <c r="P46" s="1109">
        <v>-1</v>
      </c>
      <c r="Q46" s="1109">
        <v>-1</v>
      </c>
      <c r="R46" s="1109">
        <v>-2</v>
      </c>
      <c r="S46" s="1109">
        <v>-8</v>
      </c>
      <c r="T46" s="1109">
        <v>-2</v>
      </c>
      <c r="U46" s="1109">
        <v>0</v>
      </c>
      <c r="V46" s="1109">
        <v>-9</v>
      </c>
      <c r="W46" s="1110"/>
      <c r="X46" s="1109">
        <v>104</v>
      </c>
      <c r="Y46" s="1109">
        <v>27</v>
      </c>
      <c r="Z46" s="1109">
        <v>20</v>
      </c>
      <c r="AA46" s="1109">
        <v>-1</v>
      </c>
      <c r="AB46" s="1109">
        <v>1</v>
      </c>
      <c r="AC46" s="1109">
        <v>-35</v>
      </c>
      <c r="AD46" s="1109">
        <v>20</v>
      </c>
      <c r="AE46" s="1109">
        <v>32</v>
      </c>
      <c r="AF46" s="1109">
        <v>38</v>
      </c>
      <c r="AG46" s="1109">
        <v>9</v>
      </c>
      <c r="AH46" s="1109">
        <v>1</v>
      </c>
      <c r="AI46" s="1109">
        <v>3</v>
      </c>
      <c r="AJ46" s="1109">
        <v>3</v>
      </c>
      <c r="AK46" s="1109">
        <v>-3</v>
      </c>
      <c r="AL46" s="1109">
        <v>-2</v>
      </c>
      <c r="AM46" s="1109">
        <v>-2</v>
      </c>
      <c r="AN46" s="1109">
        <v>-4</v>
      </c>
      <c r="AO46" s="1109">
        <v>-1</v>
      </c>
      <c r="AP46" s="1109">
        <v>0</v>
      </c>
      <c r="AQ46" s="1109">
        <v>-2</v>
      </c>
      <c r="AR46" s="1097"/>
      <c r="AS46" s="1290">
        <v>41</v>
      </c>
      <c r="AT46" s="1109">
        <v>22</v>
      </c>
      <c r="AU46" s="1109">
        <v>15</v>
      </c>
      <c r="AV46" s="1109">
        <v>3</v>
      </c>
      <c r="AW46" s="1109">
        <v>-3</v>
      </c>
      <c r="AX46" s="1109">
        <v>-43</v>
      </c>
      <c r="AY46" s="1109">
        <v>22</v>
      </c>
      <c r="AZ46" s="1109">
        <v>25</v>
      </c>
      <c r="BA46" s="1109">
        <v>16</v>
      </c>
      <c r="BB46" s="1109">
        <v>7</v>
      </c>
      <c r="BC46" s="1109">
        <v>-8</v>
      </c>
      <c r="BD46" s="1109">
        <v>-2</v>
      </c>
      <c r="BE46" s="1109">
        <v>-4</v>
      </c>
      <c r="BF46" s="1109">
        <v>2</v>
      </c>
      <c r="BG46" s="1109">
        <v>1</v>
      </c>
      <c r="BH46" s="1109">
        <v>0</v>
      </c>
      <c r="BI46" s="1109">
        <v>-4</v>
      </c>
      <c r="BJ46" s="1109">
        <v>-1</v>
      </c>
      <c r="BK46" s="1109">
        <v>0</v>
      </c>
      <c r="BL46" s="1110">
        <v>-7</v>
      </c>
      <c r="BM46" s="1463"/>
    </row>
    <row r="47" spans="1:65">
      <c r="A47" s="1289">
        <v>442</v>
      </c>
      <c r="B47" s="1160" t="s">
        <v>38</v>
      </c>
      <c r="C47" s="1290">
        <v>-153</v>
      </c>
      <c r="D47" s="1109">
        <v>9</v>
      </c>
      <c r="E47" s="1109">
        <v>1</v>
      </c>
      <c r="F47" s="1109">
        <v>-2</v>
      </c>
      <c r="G47" s="1109">
        <v>-21</v>
      </c>
      <c r="H47" s="1109">
        <v>-48</v>
      </c>
      <c r="I47" s="1109">
        <v>-32</v>
      </c>
      <c r="J47" s="1109">
        <v>-17</v>
      </c>
      <c r="K47" s="1109">
        <v>-23</v>
      </c>
      <c r="L47" s="1109">
        <v>1</v>
      </c>
      <c r="M47" s="1109">
        <v>-5</v>
      </c>
      <c r="N47" s="1109">
        <v>-2</v>
      </c>
      <c r="O47" s="1109">
        <v>0</v>
      </c>
      <c r="P47" s="1109">
        <v>6</v>
      </c>
      <c r="Q47" s="1109">
        <v>-3</v>
      </c>
      <c r="R47" s="1109">
        <v>-1</v>
      </c>
      <c r="S47" s="1109">
        <v>-5</v>
      </c>
      <c r="T47" s="1109">
        <v>-5</v>
      </c>
      <c r="U47" s="1109">
        <v>0</v>
      </c>
      <c r="V47" s="1109">
        <v>-6</v>
      </c>
      <c r="W47" s="1110"/>
      <c r="X47" s="1109">
        <v>-71</v>
      </c>
      <c r="Y47" s="1109">
        <v>8</v>
      </c>
      <c r="Z47" s="1109">
        <v>-2</v>
      </c>
      <c r="AA47" s="1109">
        <v>1</v>
      </c>
      <c r="AB47" s="1109">
        <v>-9</v>
      </c>
      <c r="AC47" s="1109">
        <v>-17</v>
      </c>
      <c r="AD47" s="1109">
        <v>-12</v>
      </c>
      <c r="AE47" s="1109">
        <v>-11</v>
      </c>
      <c r="AF47" s="1109">
        <v>-14</v>
      </c>
      <c r="AG47" s="1109">
        <v>-1</v>
      </c>
      <c r="AH47" s="1109">
        <v>1</v>
      </c>
      <c r="AI47" s="1109">
        <v>-1</v>
      </c>
      <c r="AJ47" s="1109">
        <v>-1</v>
      </c>
      <c r="AK47" s="1109">
        <v>4</v>
      </c>
      <c r="AL47" s="1109">
        <v>-5</v>
      </c>
      <c r="AM47" s="1109">
        <v>-2</v>
      </c>
      <c r="AN47" s="1109">
        <v>-4</v>
      </c>
      <c r="AO47" s="1109">
        <v>-3</v>
      </c>
      <c r="AP47" s="1109">
        <v>0</v>
      </c>
      <c r="AQ47" s="1109">
        <v>-3</v>
      </c>
      <c r="AR47" s="1097"/>
      <c r="AS47" s="1290">
        <v>-82</v>
      </c>
      <c r="AT47" s="1109">
        <v>1</v>
      </c>
      <c r="AU47" s="1109">
        <v>3</v>
      </c>
      <c r="AV47" s="1109">
        <v>-3</v>
      </c>
      <c r="AW47" s="1109">
        <v>-12</v>
      </c>
      <c r="AX47" s="1109">
        <v>-31</v>
      </c>
      <c r="AY47" s="1109">
        <v>-20</v>
      </c>
      <c r="AZ47" s="1109">
        <v>-6</v>
      </c>
      <c r="BA47" s="1109">
        <v>-9</v>
      </c>
      <c r="BB47" s="1109">
        <v>2</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-4</v>
      </c>
      <c r="D48" s="1109">
        <v>-3</v>
      </c>
      <c r="E48" s="1109">
        <v>0</v>
      </c>
      <c r="F48" s="1109">
        <v>-2</v>
      </c>
      <c r="G48" s="1109">
        <v>16</v>
      </c>
      <c r="H48" s="1109">
        <v>-17</v>
      </c>
      <c r="I48" s="1109">
        <v>4</v>
      </c>
      <c r="J48" s="1109">
        <v>-5</v>
      </c>
      <c r="K48" s="1109">
        <v>0</v>
      </c>
      <c r="L48" s="1109">
        <v>0</v>
      </c>
      <c r="M48" s="1109">
        <v>7</v>
      </c>
      <c r="N48" s="1109">
        <v>1</v>
      </c>
      <c r="O48" s="1109">
        <v>-4</v>
      </c>
      <c r="P48" s="1109">
        <v>-1</v>
      </c>
      <c r="Q48" s="1109">
        <v>2</v>
      </c>
      <c r="R48" s="1109">
        <v>-2</v>
      </c>
      <c r="S48" s="1109">
        <v>2</v>
      </c>
      <c r="T48" s="1109">
        <v>0</v>
      </c>
      <c r="U48" s="1109">
        <v>0</v>
      </c>
      <c r="V48" s="1109">
        <v>-2</v>
      </c>
      <c r="W48" s="1110"/>
      <c r="X48" s="1109">
        <v>23</v>
      </c>
      <c r="Y48" s="1109">
        <v>7</v>
      </c>
      <c r="Z48" s="1109">
        <v>-1</v>
      </c>
      <c r="AA48" s="1109">
        <v>-2</v>
      </c>
      <c r="AB48" s="1109">
        <v>14</v>
      </c>
      <c r="AC48" s="1109">
        <v>0</v>
      </c>
      <c r="AD48" s="1109">
        <v>9</v>
      </c>
      <c r="AE48" s="1109">
        <v>-5</v>
      </c>
      <c r="AF48" s="1109">
        <v>-9</v>
      </c>
      <c r="AG48" s="1109">
        <v>3</v>
      </c>
      <c r="AH48" s="1109">
        <v>4</v>
      </c>
      <c r="AI48" s="1109">
        <v>-1</v>
      </c>
      <c r="AJ48" s="1109">
        <v>-2</v>
      </c>
      <c r="AK48" s="1109">
        <v>1</v>
      </c>
      <c r="AL48" s="1109">
        <v>1</v>
      </c>
      <c r="AM48" s="1109">
        <v>0</v>
      </c>
      <c r="AN48" s="1109">
        <v>2</v>
      </c>
      <c r="AO48" s="1109">
        <v>1</v>
      </c>
      <c r="AP48" s="1109">
        <v>0</v>
      </c>
      <c r="AQ48" s="1109">
        <v>1</v>
      </c>
      <c r="AR48" s="1097"/>
      <c r="AS48" s="1290">
        <v>-27</v>
      </c>
      <c r="AT48" s="1109">
        <v>-10</v>
      </c>
      <c r="AU48" s="1109">
        <v>1</v>
      </c>
      <c r="AV48" s="1109">
        <v>0</v>
      </c>
      <c r="AW48" s="1109">
        <v>2</v>
      </c>
      <c r="AX48" s="1109">
        <v>-17</v>
      </c>
      <c r="AY48" s="1109">
        <v>-5</v>
      </c>
      <c r="AZ48" s="1109">
        <v>0</v>
      </c>
      <c r="BA48" s="1109">
        <v>9</v>
      </c>
      <c r="BB48" s="1109">
        <v>-3</v>
      </c>
      <c r="BC48" s="1109">
        <v>3</v>
      </c>
      <c r="BD48" s="1109">
        <v>2</v>
      </c>
      <c r="BE48" s="1109">
        <v>-2</v>
      </c>
      <c r="BF48" s="1109">
        <v>-2</v>
      </c>
      <c r="BG48" s="1109">
        <v>1</v>
      </c>
      <c r="BH48" s="1109">
        <v>-2</v>
      </c>
      <c r="BI48" s="1109">
        <v>0</v>
      </c>
      <c r="BJ48" s="1109">
        <v>-1</v>
      </c>
      <c r="BK48" s="1109">
        <v>0</v>
      </c>
      <c r="BL48" s="1110">
        <v>-3</v>
      </c>
      <c r="BM48" s="1463"/>
    </row>
    <row r="49" spans="1:65">
      <c r="A49" s="1289">
        <v>446</v>
      </c>
      <c r="B49" s="1160" t="s">
        <v>657</v>
      </c>
      <c r="C49" s="1290">
        <v>-87</v>
      </c>
      <c r="D49" s="1109">
        <v>7</v>
      </c>
      <c r="E49" s="1109">
        <v>1</v>
      </c>
      <c r="F49" s="1109">
        <v>-1</v>
      </c>
      <c r="G49" s="1109">
        <v>-11</v>
      </c>
      <c r="H49" s="1109">
        <v>-46</v>
      </c>
      <c r="I49" s="1109">
        <v>-24</v>
      </c>
      <c r="J49" s="1109">
        <v>-10</v>
      </c>
      <c r="K49" s="1109">
        <v>4</v>
      </c>
      <c r="L49" s="1109">
        <v>-6</v>
      </c>
      <c r="M49" s="1109">
        <v>0</v>
      </c>
      <c r="N49" s="1109">
        <v>4</v>
      </c>
      <c r="O49" s="1109">
        <v>6</v>
      </c>
      <c r="P49" s="1109">
        <v>-2</v>
      </c>
      <c r="Q49" s="1109">
        <v>-1</v>
      </c>
      <c r="R49" s="1109">
        <v>-5</v>
      </c>
      <c r="S49" s="1109">
        <v>0</v>
      </c>
      <c r="T49" s="1109">
        <v>2</v>
      </c>
      <c r="U49" s="1109">
        <v>0</v>
      </c>
      <c r="V49" s="1109">
        <v>-5</v>
      </c>
      <c r="W49" s="1110"/>
      <c r="X49" s="1109">
        <v>-24</v>
      </c>
      <c r="Y49" s="1109">
        <v>4</v>
      </c>
      <c r="Z49" s="1109">
        <v>-2</v>
      </c>
      <c r="AA49" s="1109">
        <v>0</v>
      </c>
      <c r="AB49" s="1109">
        <v>-3</v>
      </c>
      <c r="AC49" s="1109">
        <v>-18</v>
      </c>
      <c r="AD49" s="1109">
        <v>-11</v>
      </c>
      <c r="AE49" s="1109">
        <v>-2</v>
      </c>
      <c r="AF49" s="1109">
        <v>1</v>
      </c>
      <c r="AG49" s="1109">
        <v>-2</v>
      </c>
      <c r="AH49" s="1109">
        <v>3</v>
      </c>
      <c r="AI49" s="1109">
        <v>3</v>
      </c>
      <c r="AJ49" s="1109">
        <v>2</v>
      </c>
      <c r="AK49" s="1109">
        <v>2</v>
      </c>
      <c r="AL49" s="1109">
        <v>0</v>
      </c>
      <c r="AM49" s="1109">
        <v>-2</v>
      </c>
      <c r="AN49" s="1109">
        <v>0</v>
      </c>
      <c r="AO49" s="1109">
        <v>1</v>
      </c>
      <c r="AP49" s="1109">
        <v>1</v>
      </c>
      <c r="AQ49" s="1109">
        <v>-1</v>
      </c>
      <c r="AR49" s="1097"/>
      <c r="AS49" s="1290">
        <v>-63</v>
      </c>
      <c r="AT49" s="1109">
        <v>3</v>
      </c>
      <c r="AU49" s="1109">
        <v>3</v>
      </c>
      <c r="AV49" s="1109">
        <v>-1</v>
      </c>
      <c r="AW49" s="1109">
        <v>-8</v>
      </c>
      <c r="AX49" s="1109">
        <v>-28</v>
      </c>
      <c r="AY49" s="1109">
        <v>-13</v>
      </c>
      <c r="AZ49" s="1109">
        <v>-8</v>
      </c>
      <c r="BA49" s="1109">
        <v>3</v>
      </c>
      <c r="BB49" s="1109">
        <v>-4</v>
      </c>
      <c r="BC49" s="1109">
        <v>-3</v>
      </c>
      <c r="BD49" s="1109">
        <v>1</v>
      </c>
      <c r="BE49" s="1109">
        <v>4</v>
      </c>
      <c r="BF49" s="1109">
        <v>-4</v>
      </c>
      <c r="BG49" s="1109">
        <v>-1</v>
      </c>
      <c r="BH49" s="1109">
        <v>-3</v>
      </c>
      <c r="BI49" s="1109">
        <v>0</v>
      </c>
      <c r="BJ49" s="1109">
        <v>1</v>
      </c>
      <c r="BK49" s="1109">
        <v>-1</v>
      </c>
      <c r="BL49" s="1110">
        <v>-4</v>
      </c>
      <c r="BM49" s="1463"/>
    </row>
    <row r="50" spans="1:65">
      <c r="A50" s="1289">
        <v>464</v>
      </c>
      <c r="B50" s="1160" t="s">
        <v>46</v>
      </c>
      <c r="C50" s="1290">
        <v>50</v>
      </c>
      <c r="D50" s="1109">
        <v>33</v>
      </c>
      <c r="E50" s="1109">
        <v>12</v>
      </c>
      <c r="F50" s="1109">
        <v>2</v>
      </c>
      <c r="G50" s="1109">
        <v>-22</v>
      </c>
      <c r="H50" s="1109">
        <v>-83</v>
      </c>
      <c r="I50" s="1109">
        <v>7</v>
      </c>
      <c r="J50" s="1109">
        <v>41</v>
      </c>
      <c r="K50" s="1109">
        <v>32</v>
      </c>
      <c r="L50" s="1109">
        <v>12</v>
      </c>
      <c r="M50" s="1109">
        <v>3</v>
      </c>
      <c r="N50" s="1109">
        <v>13</v>
      </c>
      <c r="O50" s="1109">
        <v>9</v>
      </c>
      <c r="P50" s="1109">
        <v>3</v>
      </c>
      <c r="Q50" s="1109">
        <v>-1</v>
      </c>
      <c r="R50" s="1109">
        <v>-4</v>
      </c>
      <c r="S50" s="1109">
        <v>-2</v>
      </c>
      <c r="T50" s="1109">
        <v>-5</v>
      </c>
      <c r="U50" s="1109">
        <v>-2</v>
      </c>
      <c r="V50" s="1109">
        <v>2</v>
      </c>
      <c r="W50" s="1110"/>
      <c r="X50" s="1109">
        <v>32</v>
      </c>
      <c r="Y50" s="1109">
        <v>19</v>
      </c>
      <c r="Z50" s="1109">
        <v>6</v>
      </c>
      <c r="AA50" s="1109">
        <v>0</v>
      </c>
      <c r="AB50" s="1109">
        <v>-11</v>
      </c>
      <c r="AC50" s="1109">
        <v>-27</v>
      </c>
      <c r="AD50" s="1109">
        <v>6</v>
      </c>
      <c r="AE50" s="1109">
        <v>20</v>
      </c>
      <c r="AF50" s="1109">
        <v>17</v>
      </c>
      <c r="AG50" s="1109">
        <v>0</v>
      </c>
      <c r="AH50" s="1109">
        <v>0</v>
      </c>
      <c r="AI50" s="1109">
        <v>7</v>
      </c>
      <c r="AJ50" s="1109">
        <v>3</v>
      </c>
      <c r="AK50" s="1109">
        <v>1</v>
      </c>
      <c r="AL50" s="1109">
        <v>-1</v>
      </c>
      <c r="AM50" s="1109">
        <v>-4</v>
      </c>
      <c r="AN50" s="1109">
        <v>2</v>
      </c>
      <c r="AO50" s="1109">
        <v>-3</v>
      </c>
      <c r="AP50" s="1109">
        <v>-2</v>
      </c>
      <c r="AQ50" s="1109">
        <v>-1</v>
      </c>
      <c r="AR50" s="1097"/>
      <c r="AS50" s="1290">
        <v>18</v>
      </c>
      <c r="AT50" s="1109">
        <v>14</v>
      </c>
      <c r="AU50" s="1109">
        <v>6</v>
      </c>
      <c r="AV50" s="1109">
        <v>2</v>
      </c>
      <c r="AW50" s="1109">
        <v>-11</v>
      </c>
      <c r="AX50" s="1109">
        <v>-56</v>
      </c>
      <c r="AY50" s="1109">
        <v>1</v>
      </c>
      <c r="AZ50" s="1109">
        <v>21</v>
      </c>
      <c r="BA50" s="1109">
        <v>15</v>
      </c>
      <c r="BB50" s="1109">
        <v>12</v>
      </c>
      <c r="BC50" s="1109">
        <v>3</v>
      </c>
      <c r="BD50" s="1109">
        <v>6</v>
      </c>
      <c r="BE50" s="1109">
        <v>6</v>
      </c>
      <c r="BF50" s="1109">
        <v>2</v>
      </c>
      <c r="BG50" s="1109">
        <v>0</v>
      </c>
      <c r="BH50" s="1109">
        <v>0</v>
      </c>
      <c r="BI50" s="1109">
        <v>-4</v>
      </c>
      <c r="BJ50" s="1109">
        <v>-2</v>
      </c>
      <c r="BK50" s="1109">
        <v>0</v>
      </c>
      <c r="BL50" s="1110">
        <v>3</v>
      </c>
      <c r="BM50" s="1463"/>
    </row>
    <row r="51" spans="1:65">
      <c r="A51" s="1289">
        <v>481</v>
      </c>
      <c r="B51" s="1160" t="s">
        <v>47</v>
      </c>
      <c r="C51" s="1290">
        <v>-49</v>
      </c>
      <c r="D51" s="1109">
        <v>16</v>
      </c>
      <c r="E51" s="1109">
        <v>14</v>
      </c>
      <c r="F51" s="1109">
        <v>10</v>
      </c>
      <c r="G51" s="1109">
        <v>-26</v>
      </c>
      <c r="H51" s="1109">
        <v>-72</v>
      </c>
      <c r="I51" s="1109">
        <v>-15</v>
      </c>
      <c r="J51" s="1109">
        <v>-4</v>
      </c>
      <c r="K51" s="1109">
        <v>7</v>
      </c>
      <c r="L51" s="1109">
        <v>4</v>
      </c>
      <c r="M51" s="1109">
        <v>-1</v>
      </c>
      <c r="N51" s="1109">
        <v>11</v>
      </c>
      <c r="O51" s="1109">
        <v>-1</v>
      </c>
      <c r="P51" s="1109">
        <v>9</v>
      </c>
      <c r="Q51" s="1109">
        <v>5</v>
      </c>
      <c r="R51" s="1109">
        <v>8</v>
      </c>
      <c r="S51" s="1109">
        <v>-6</v>
      </c>
      <c r="T51" s="1109">
        <v>-2</v>
      </c>
      <c r="U51" s="1109">
        <v>-2</v>
      </c>
      <c r="V51" s="1109">
        <v>-4</v>
      </c>
      <c r="W51" s="1110"/>
      <c r="X51" s="1109">
        <v>-22</v>
      </c>
      <c r="Y51" s="1109">
        <v>8</v>
      </c>
      <c r="Z51" s="1109">
        <v>4</v>
      </c>
      <c r="AA51" s="1109">
        <v>4</v>
      </c>
      <c r="AB51" s="1109">
        <v>-16</v>
      </c>
      <c r="AC51" s="1109">
        <v>-38</v>
      </c>
      <c r="AD51" s="1109">
        <v>-3</v>
      </c>
      <c r="AE51" s="1109">
        <v>-4</v>
      </c>
      <c r="AF51" s="1109">
        <v>-2</v>
      </c>
      <c r="AG51" s="1109">
        <v>7</v>
      </c>
      <c r="AH51" s="1109">
        <v>0</v>
      </c>
      <c r="AI51" s="1109">
        <v>9</v>
      </c>
      <c r="AJ51" s="1109">
        <v>-3</v>
      </c>
      <c r="AK51" s="1109">
        <v>6</v>
      </c>
      <c r="AL51" s="1109">
        <v>4</v>
      </c>
      <c r="AM51" s="1109">
        <v>7</v>
      </c>
      <c r="AN51" s="1109">
        <v>-1</v>
      </c>
      <c r="AO51" s="1109">
        <v>-1</v>
      </c>
      <c r="AP51" s="1109">
        <v>-1</v>
      </c>
      <c r="AQ51" s="1109">
        <v>-2</v>
      </c>
      <c r="AR51" s="1097"/>
      <c r="AS51" s="1290">
        <v>-27</v>
      </c>
      <c r="AT51" s="1109">
        <v>8</v>
      </c>
      <c r="AU51" s="1109">
        <v>10</v>
      </c>
      <c r="AV51" s="1109">
        <v>6</v>
      </c>
      <c r="AW51" s="1109">
        <v>-10</v>
      </c>
      <c r="AX51" s="1109">
        <v>-34</v>
      </c>
      <c r="AY51" s="1109">
        <v>-12</v>
      </c>
      <c r="AZ51" s="1109">
        <v>0</v>
      </c>
      <c r="BA51" s="1109">
        <v>9</v>
      </c>
      <c r="BB51" s="1109">
        <v>-3</v>
      </c>
      <c r="BC51" s="1109">
        <v>-1</v>
      </c>
      <c r="BD51" s="1109">
        <v>2</v>
      </c>
      <c r="BE51" s="1109">
        <v>2</v>
      </c>
      <c r="BF51" s="1109">
        <v>3</v>
      </c>
      <c r="BG51" s="1109">
        <v>1</v>
      </c>
      <c r="BH51" s="1109">
        <v>1</v>
      </c>
      <c r="BI51" s="1109">
        <v>-5</v>
      </c>
      <c r="BJ51" s="1109">
        <v>-1</v>
      </c>
      <c r="BK51" s="1109">
        <v>-1</v>
      </c>
      <c r="BL51" s="1110">
        <v>-2</v>
      </c>
      <c r="BM51" s="1463"/>
    </row>
    <row r="52" spans="1:65">
      <c r="A52" s="1289">
        <v>501</v>
      </c>
      <c r="B52" s="1160" t="s">
        <v>82</v>
      </c>
      <c r="C52" s="1290">
        <v>-124</v>
      </c>
      <c r="D52" s="1109">
        <v>-7</v>
      </c>
      <c r="E52" s="1109">
        <v>-6</v>
      </c>
      <c r="F52" s="1109">
        <v>-5</v>
      </c>
      <c r="G52" s="1109">
        <v>-8</v>
      </c>
      <c r="H52" s="1109">
        <v>-57</v>
      </c>
      <c r="I52" s="1109">
        <v>-24</v>
      </c>
      <c r="J52" s="1109">
        <v>-16</v>
      </c>
      <c r="K52" s="1109">
        <v>-3</v>
      </c>
      <c r="L52" s="1109">
        <v>-8</v>
      </c>
      <c r="M52" s="1109">
        <v>-1</v>
      </c>
      <c r="N52" s="1109">
        <v>1</v>
      </c>
      <c r="O52" s="1109">
        <v>5</v>
      </c>
      <c r="P52" s="1109">
        <v>4</v>
      </c>
      <c r="Q52" s="1109">
        <v>3</v>
      </c>
      <c r="R52" s="1109">
        <v>7</v>
      </c>
      <c r="S52" s="1109">
        <v>1</v>
      </c>
      <c r="T52" s="1109">
        <v>-1</v>
      </c>
      <c r="U52" s="1109">
        <v>-6</v>
      </c>
      <c r="V52" s="1109">
        <v>-3</v>
      </c>
      <c r="W52" s="1110"/>
      <c r="X52" s="1109">
        <v>-60</v>
      </c>
      <c r="Y52" s="1109">
        <v>-2</v>
      </c>
      <c r="Z52" s="1109">
        <v>-6</v>
      </c>
      <c r="AA52" s="1109">
        <v>-2</v>
      </c>
      <c r="AB52" s="1109">
        <v>-7</v>
      </c>
      <c r="AC52" s="1109">
        <v>-20</v>
      </c>
      <c r="AD52" s="1109">
        <v>-15</v>
      </c>
      <c r="AE52" s="1109">
        <v>-11</v>
      </c>
      <c r="AF52" s="1109">
        <v>-6</v>
      </c>
      <c r="AG52" s="1109">
        <v>-3</v>
      </c>
      <c r="AH52" s="1109">
        <v>0</v>
      </c>
      <c r="AI52" s="1109">
        <v>0</v>
      </c>
      <c r="AJ52" s="1109">
        <v>5</v>
      </c>
      <c r="AK52" s="1109">
        <v>0</v>
      </c>
      <c r="AL52" s="1109">
        <v>3</v>
      </c>
      <c r="AM52" s="1109">
        <v>6</v>
      </c>
      <c r="AN52" s="1109">
        <v>1</v>
      </c>
      <c r="AO52" s="1109">
        <v>0</v>
      </c>
      <c r="AP52" s="1109">
        <v>-2</v>
      </c>
      <c r="AQ52" s="1109">
        <v>-1</v>
      </c>
      <c r="AR52" s="1097"/>
      <c r="AS52" s="1290">
        <v>-64</v>
      </c>
      <c r="AT52" s="1109">
        <v>-5</v>
      </c>
      <c r="AU52" s="1109">
        <v>0</v>
      </c>
      <c r="AV52" s="1109">
        <v>-3</v>
      </c>
      <c r="AW52" s="1109">
        <v>-1</v>
      </c>
      <c r="AX52" s="1109">
        <v>-37</v>
      </c>
      <c r="AY52" s="1109">
        <v>-9</v>
      </c>
      <c r="AZ52" s="1109">
        <v>-5</v>
      </c>
      <c r="BA52" s="1109">
        <v>3</v>
      </c>
      <c r="BB52" s="1109">
        <v>-5</v>
      </c>
      <c r="BC52" s="1109">
        <v>-1</v>
      </c>
      <c r="BD52" s="1109">
        <v>1</v>
      </c>
      <c r="BE52" s="1109">
        <v>0</v>
      </c>
      <c r="BF52" s="1109">
        <v>4</v>
      </c>
      <c r="BG52" s="1109">
        <v>0</v>
      </c>
      <c r="BH52" s="1109">
        <v>1</v>
      </c>
      <c r="BI52" s="1109">
        <v>0</v>
      </c>
      <c r="BJ52" s="1109">
        <v>-1</v>
      </c>
      <c r="BK52" s="1109">
        <v>-4</v>
      </c>
      <c r="BL52" s="1110">
        <v>-2</v>
      </c>
      <c r="BM52" s="1463"/>
    </row>
    <row r="53" spans="1:65">
      <c r="A53" s="1289">
        <v>585</v>
      </c>
      <c r="B53" s="1160" t="s">
        <v>658</v>
      </c>
      <c r="C53" s="1290">
        <v>-187</v>
      </c>
      <c r="D53" s="1109">
        <v>-6</v>
      </c>
      <c r="E53" s="1109">
        <v>-8</v>
      </c>
      <c r="F53" s="1109">
        <v>-3</v>
      </c>
      <c r="G53" s="1109">
        <v>-23</v>
      </c>
      <c r="H53" s="1109">
        <v>-71</v>
      </c>
      <c r="I53" s="1109">
        <v>-25</v>
      </c>
      <c r="J53" s="1109">
        <v>-16</v>
      </c>
      <c r="K53" s="1109">
        <v>-7</v>
      </c>
      <c r="L53" s="1109">
        <v>0</v>
      </c>
      <c r="M53" s="1109">
        <v>2</v>
      </c>
      <c r="N53" s="1109">
        <v>-3</v>
      </c>
      <c r="O53" s="1109">
        <v>6</v>
      </c>
      <c r="P53" s="1109">
        <v>2</v>
      </c>
      <c r="Q53" s="1109">
        <v>-3</v>
      </c>
      <c r="R53" s="1109">
        <v>-8</v>
      </c>
      <c r="S53" s="1109">
        <v>-10</v>
      </c>
      <c r="T53" s="1109">
        <v>-3</v>
      </c>
      <c r="U53" s="1109">
        <v>-6</v>
      </c>
      <c r="V53" s="1109">
        <v>-5</v>
      </c>
      <c r="W53" s="1110"/>
      <c r="X53" s="1109">
        <v>-83</v>
      </c>
      <c r="Y53" s="1109">
        <v>-2</v>
      </c>
      <c r="Z53" s="1109">
        <v>-4</v>
      </c>
      <c r="AA53" s="1109">
        <v>-1</v>
      </c>
      <c r="AB53" s="1109">
        <v>-17</v>
      </c>
      <c r="AC53" s="1109">
        <v>-25</v>
      </c>
      <c r="AD53" s="1109">
        <v>-13</v>
      </c>
      <c r="AE53" s="1109">
        <v>-12</v>
      </c>
      <c r="AF53" s="1109">
        <v>-5</v>
      </c>
      <c r="AG53" s="1109">
        <v>-2</v>
      </c>
      <c r="AH53" s="1109">
        <v>3</v>
      </c>
      <c r="AI53" s="1109">
        <v>-1</v>
      </c>
      <c r="AJ53" s="1109">
        <v>4</v>
      </c>
      <c r="AK53" s="1109">
        <v>3</v>
      </c>
      <c r="AL53" s="1109">
        <v>-3</v>
      </c>
      <c r="AM53" s="1109">
        <v>-5</v>
      </c>
      <c r="AN53" s="1109">
        <v>-3</v>
      </c>
      <c r="AO53" s="1109">
        <v>-1</v>
      </c>
      <c r="AP53" s="1109">
        <v>1</v>
      </c>
      <c r="AQ53" s="1109">
        <v>0</v>
      </c>
      <c r="AR53" s="1097"/>
      <c r="AS53" s="1290">
        <v>-104</v>
      </c>
      <c r="AT53" s="1109">
        <v>-4</v>
      </c>
      <c r="AU53" s="1109">
        <v>-4</v>
      </c>
      <c r="AV53" s="1109">
        <v>-2</v>
      </c>
      <c r="AW53" s="1109">
        <v>-6</v>
      </c>
      <c r="AX53" s="1109">
        <v>-46</v>
      </c>
      <c r="AY53" s="1109">
        <v>-12</v>
      </c>
      <c r="AZ53" s="1109">
        <v>-4</v>
      </c>
      <c r="BA53" s="1109">
        <v>-2</v>
      </c>
      <c r="BB53" s="1109">
        <v>2</v>
      </c>
      <c r="BC53" s="1109">
        <v>-1</v>
      </c>
      <c r="BD53" s="1109">
        <v>-2</v>
      </c>
      <c r="BE53" s="1109">
        <v>2</v>
      </c>
      <c r="BF53" s="1109">
        <v>-1</v>
      </c>
      <c r="BG53" s="1109">
        <v>0</v>
      </c>
      <c r="BH53" s="1109">
        <v>-3</v>
      </c>
      <c r="BI53" s="1109">
        <v>-7</v>
      </c>
      <c r="BJ53" s="1109">
        <v>-2</v>
      </c>
      <c r="BK53" s="1109">
        <v>-7</v>
      </c>
      <c r="BL53" s="1110">
        <v>-5</v>
      </c>
      <c r="BM53" s="1463"/>
    </row>
    <row r="54" spans="1:65">
      <c r="A54" s="1291">
        <v>586</v>
      </c>
      <c r="B54" s="1163" t="s">
        <v>659</v>
      </c>
      <c r="C54" s="1292">
        <v>-47</v>
      </c>
      <c r="D54" s="1113">
        <v>4</v>
      </c>
      <c r="E54" s="1113">
        <v>-2</v>
      </c>
      <c r="F54" s="1113">
        <v>1</v>
      </c>
      <c r="G54" s="1113">
        <v>-14</v>
      </c>
      <c r="H54" s="1113">
        <v>-26</v>
      </c>
      <c r="I54" s="1113">
        <v>-15</v>
      </c>
      <c r="J54" s="1113">
        <v>14</v>
      </c>
      <c r="K54" s="1113">
        <v>-8</v>
      </c>
      <c r="L54" s="1113">
        <v>-3</v>
      </c>
      <c r="M54" s="1113">
        <v>-5</v>
      </c>
      <c r="N54" s="1113">
        <v>5</v>
      </c>
      <c r="O54" s="1113">
        <v>6</v>
      </c>
      <c r="P54" s="1113">
        <v>-2</v>
      </c>
      <c r="Q54" s="1113">
        <v>4</v>
      </c>
      <c r="R54" s="1113">
        <v>0</v>
      </c>
      <c r="S54" s="1113">
        <v>2</v>
      </c>
      <c r="T54" s="1113">
        <v>-1</v>
      </c>
      <c r="U54" s="1113">
        <v>-5</v>
      </c>
      <c r="V54" s="1113">
        <v>-2</v>
      </c>
      <c r="W54" s="1111"/>
      <c r="X54" s="1113">
        <v>-13</v>
      </c>
      <c r="Y54" s="1113">
        <v>3</v>
      </c>
      <c r="Z54" s="1113">
        <v>-2</v>
      </c>
      <c r="AA54" s="1113">
        <v>3</v>
      </c>
      <c r="AB54" s="1113">
        <v>-12</v>
      </c>
      <c r="AC54" s="1113">
        <v>-7</v>
      </c>
      <c r="AD54" s="1113">
        <v>-16</v>
      </c>
      <c r="AE54" s="1113">
        <v>13</v>
      </c>
      <c r="AF54" s="1113">
        <v>-5</v>
      </c>
      <c r="AG54" s="1113">
        <v>1</v>
      </c>
      <c r="AH54" s="1113">
        <v>-4</v>
      </c>
      <c r="AI54" s="1113">
        <v>4</v>
      </c>
      <c r="AJ54" s="1113">
        <v>2</v>
      </c>
      <c r="AK54" s="1113">
        <v>1</v>
      </c>
      <c r="AL54" s="1113">
        <v>3</v>
      </c>
      <c r="AM54" s="1113">
        <v>0</v>
      </c>
      <c r="AN54" s="1113">
        <v>2</v>
      </c>
      <c r="AO54" s="1113">
        <v>0</v>
      </c>
      <c r="AP54" s="1113">
        <v>1</v>
      </c>
      <c r="AQ54" s="1113">
        <v>0</v>
      </c>
      <c r="AR54" s="1456"/>
      <c r="AS54" s="1292">
        <v>-34</v>
      </c>
      <c r="AT54" s="1113">
        <v>1</v>
      </c>
      <c r="AU54" s="1113">
        <v>0</v>
      </c>
      <c r="AV54" s="1113">
        <v>-2</v>
      </c>
      <c r="AW54" s="1113">
        <v>-2</v>
      </c>
      <c r="AX54" s="1113">
        <v>-19</v>
      </c>
      <c r="AY54" s="1113">
        <v>1</v>
      </c>
      <c r="AZ54" s="1113">
        <v>1</v>
      </c>
      <c r="BA54" s="1113">
        <v>-3</v>
      </c>
      <c r="BB54" s="1113">
        <v>-4</v>
      </c>
      <c r="BC54" s="1113">
        <v>-1</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177554</v>
      </c>
      <c r="D60" s="1295">
        <v>11715</v>
      </c>
      <c r="E60" s="1295">
        <v>4890</v>
      </c>
      <c r="F60" s="1295">
        <v>2608</v>
      </c>
      <c r="G60" s="1295">
        <v>7936</v>
      </c>
      <c r="H60" s="1295">
        <v>29681</v>
      </c>
      <c r="I60" s="1295">
        <v>33994</v>
      </c>
      <c r="J60" s="1295">
        <v>22972</v>
      </c>
      <c r="K60" s="1295">
        <v>14843</v>
      </c>
      <c r="L60" s="1295">
        <v>9764</v>
      </c>
      <c r="M60" s="1295">
        <v>8319</v>
      </c>
      <c r="N60" s="1295">
        <v>7380</v>
      </c>
      <c r="O60" s="1295">
        <v>5486</v>
      </c>
      <c r="P60" s="1295">
        <v>4207</v>
      </c>
      <c r="Q60" s="1295">
        <v>2976</v>
      </c>
      <c r="R60" s="1295">
        <v>2876</v>
      </c>
      <c r="S60" s="1295">
        <v>2153</v>
      </c>
      <c r="T60" s="1295">
        <v>2193</v>
      </c>
      <c r="U60" s="1295">
        <v>2040</v>
      </c>
      <c r="V60" s="1295">
        <v>1521</v>
      </c>
      <c r="W60" s="1296"/>
      <c r="X60" s="1295">
        <v>90892</v>
      </c>
      <c r="Y60" s="1295">
        <v>6077</v>
      </c>
      <c r="Z60" s="1295">
        <v>2491</v>
      </c>
      <c r="AA60" s="1295">
        <v>1304</v>
      </c>
      <c r="AB60" s="1295">
        <v>4423</v>
      </c>
      <c r="AC60" s="1295">
        <v>14738</v>
      </c>
      <c r="AD60" s="1295">
        <v>16890</v>
      </c>
      <c r="AE60" s="1295">
        <v>12045</v>
      </c>
      <c r="AF60" s="1295">
        <v>8086</v>
      </c>
      <c r="AG60" s="1295">
        <v>5394</v>
      </c>
      <c r="AH60" s="1295">
        <v>4496</v>
      </c>
      <c r="AI60" s="1295">
        <v>4007</v>
      </c>
      <c r="AJ60" s="1295">
        <v>3019</v>
      </c>
      <c r="AK60" s="1295">
        <v>2344</v>
      </c>
      <c r="AL60" s="1295">
        <v>1581</v>
      </c>
      <c r="AM60" s="1295">
        <v>1412</v>
      </c>
      <c r="AN60" s="1295">
        <v>899</v>
      </c>
      <c r="AO60" s="1295">
        <v>793</v>
      </c>
      <c r="AP60" s="1295">
        <v>555</v>
      </c>
      <c r="AQ60" s="1295">
        <v>338</v>
      </c>
      <c r="AR60" s="1295"/>
      <c r="AS60" s="1294">
        <v>86662</v>
      </c>
      <c r="AT60" s="1295">
        <v>5638</v>
      </c>
      <c r="AU60" s="1295">
        <v>2399</v>
      </c>
      <c r="AV60" s="1295">
        <v>1304</v>
      </c>
      <c r="AW60" s="1295">
        <v>3513</v>
      </c>
      <c r="AX60" s="1295">
        <v>14943</v>
      </c>
      <c r="AY60" s="1295">
        <v>17104</v>
      </c>
      <c r="AZ60" s="1295">
        <v>10927</v>
      </c>
      <c r="BA60" s="1295">
        <v>6757</v>
      </c>
      <c r="BB60" s="1295">
        <v>4370</v>
      </c>
      <c r="BC60" s="1295">
        <v>3823</v>
      </c>
      <c r="BD60" s="1295">
        <v>3373</v>
      </c>
      <c r="BE60" s="1295">
        <v>2467</v>
      </c>
      <c r="BF60" s="1295">
        <v>1863</v>
      </c>
      <c r="BG60" s="1295">
        <v>1395</v>
      </c>
      <c r="BH60" s="1295">
        <v>1464</v>
      </c>
      <c r="BI60" s="1295">
        <v>1254</v>
      </c>
      <c r="BJ60" s="1295">
        <v>1400</v>
      </c>
      <c r="BK60" s="1295">
        <v>1485</v>
      </c>
      <c r="BL60" s="1295">
        <v>1183</v>
      </c>
      <c r="BM60" s="1461"/>
    </row>
    <row r="61" spans="1:65">
      <c r="A61" s="1286">
        <v>100</v>
      </c>
      <c r="B61" s="1297" t="s">
        <v>1737</v>
      </c>
      <c r="C61" s="1298">
        <v>60633</v>
      </c>
      <c r="D61" s="1299">
        <v>3327</v>
      </c>
      <c r="E61" s="1299">
        <v>1408</v>
      </c>
      <c r="F61" s="1299">
        <v>813</v>
      </c>
      <c r="G61" s="1299">
        <v>2730</v>
      </c>
      <c r="H61" s="1299">
        <v>10833</v>
      </c>
      <c r="I61" s="1299">
        <v>11331</v>
      </c>
      <c r="J61" s="1299">
        <v>7470</v>
      </c>
      <c r="K61" s="1299">
        <v>4870</v>
      </c>
      <c r="L61" s="1299">
        <v>3299</v>
      </c>
      <c r="M61" s="1299">
        <v>2883</v>
      </c>
      <c r="N61" s="1299">
        <v>2611</v>
      </c>
      <c r="O61" s="1299">
        <v>1991</v>
      </c>
      <c r="P61" s="1299">
        <v>1511</v>
      </c>
      <c r="Q61" s="1299">
        <v>1130</v>
      </c>
      <c r="R61" s="1299">
        <v>1226</v>
      </c>
      <c r="S61" s="1299">
        <v>901</v>
      </c>
      <c r="T61" s="1299">
        <v>891</v>
      </c>
      <c r="U61" s="1299">
        <v>835</v>
      </c>
      <c r="V61" s="1299">
        <v>573</v>
      </c>
      <c r="W61" s="1300"/>
      <c r="X61" s="1299">
        <v>30354</v>
      </c>
      <c r="Y61" s="1299">
        <v>1712</v>
      </c>
      <c r="Z61" s="1299">
        <v>725</v>
      </c>
      <c r="AA61" s="1299">
        <v>413</v>
      </c>
      <c r="AB61" s="1299">
        <v>1390</v>
      </c>
      <c r="AC61" s="1299">
        <v>5045</v>
      </c>
      <c r="AD61" s="1299">
        <v>5591</v>
      </c>
      <c r="AE61" s="1299">
        <v>3905</v>
      </c>
      <c r="AF61" s="1299">
        <v>2572</v>
      </c>
      <c r="AG61" s="1299">
        <v>1803</v>
      </c>
      <c r="AH61" s="1299">
        <v>1554</v>
      </c>
      <c r="AI61" s="1299">
        <v>1429</v>
      </c>
      <c r="AJ61" s="1299">
        <v>1105</v>
      </c>
      <c r="AK61" s="1299">
        <v>848</v>
      </c>
      <c r="AL61" s="1299">
        <v>584</v>
      </c>
      <c r="AM61" s="1299">
        <v>600</v>
      </c>
      <c r="AN61" s="1299">
        <v>400</v>
      </c>
      <c r="AO61" s="1299">
        <v>315</v>
      </c>
      <c r="AP61" s="1299">
        <v>235</v>
      </c>
      <c r="AQ61" s="1299">
        <v>128</v>
      </c>
      <c r="AR61" s="1299"/>
      <c r="AS61" s="1298">
        <v>30279</v>
      </c>
      <c r="AT61" s="1299">
        <v>1615</v>
      </c>
      <c r="AU61" s="1299">
        <v>683</v>
      </c>
      <c r="AV61" s="1299">
        <v>400</v>
      </c>
      <c r="AW61" s="1299">
        <v>1340</v>
      </c>
      <c r="AX61" s="1299">
        <v>5788</v>
      </c>
      <c r="AY61" s="1299">
        <v>5740</v>
      </c>
      <c r="AZ61" s="1299">
        <v>3565</v>
      </c>
      <c r="BA61" s="1299">
        <v>2298</v>
      </c>
      <c r="BB61" s="1299">
        <v>1496</v>
      </c>
      <c r="BC61" s="1299">
        <v>1329</v>
      </c>
      <c r="BD61" s="1299">
        <v>1182</v>
      </c>
      <c r="BE61" s="1299">
        <v>886</v>
      </c>
      <c r="BF61" s="1299">
        <v>663</v>
      </c>
      <c r="BG61" s="1299">
        <v>546</v>
      </c>
      <c r="BH61" s="1299">
        <v>626</v>
      </c>
      <c r="BI61" s="1299">
        <v>501</v>
      </c>
      <c r="BJ61" s="1299">
        <v>576</v>
      </c>
      <c r="BK61" s="1299">
        <v>600</v>
      </c>
      <c r="BL61" s="1299">
        <v>445</v>
      </c>
      <c r="BM61" s="1468"/>
    </row>
    <row r="62" spans="1:65">
      <c r="A62" s="1289">
        <v>101</v>
      </c>
      <c r="B62" s="1162" t="s">
        <v>69</v>
      </c>
      <c r="C62" s="1298">
        <v>8908</v>
      </c>
      <c r="D62" s="1299">
        <v>549</v>
      </c>
      <c r="E62" s="1299">
        <v>257</v>
      </c>
      <c r="F62" s="1299">
        <v>163</v>
      </c>
      <c r="G62" s="1299">
        <v>390</v>
      </c>
      <c r="H62" s="1299">
        <v>1424</v>
      </c>
      <c r="I62" s="1299">
        <v>1640</v>
      </c>
      <c r="J62" s="1299">
        <v>1174</v>
      </c>
      <c r="K62" s="1299">
        <v>788</v>
      </c>
      <c r="L62" s="1299">
        <v>505</v>
      </c>
      <c r="M62" s="1299">
        <v>465</v>
      </c>
      <c r="N62" s="1299">
        <v>367</v>
      </c>
      <c r="O62" s="1299">
        <v>281</v>
      </c>
      <c r="P62" s="1299">
        <v>232</v>
      </c>
      <c r="Q62" s="1299">
        <v>130</v>
      </c>
      <c r="R62" s="1299">
        <v>130</v>
      </c>
      <c r="S62" s="1299">
        <v>124</v>
      </c>
      <c r="T62" s="1299">
        <v>111</v>
      </c>
      <c r="U62" s="1299">
        <v>93</v>
      </c>
      <c r="V62" s="1299">
        <v>85</v>
      </c>
      <c r="W62" s="1300"/>
      <c r="X62" s="1299">
        <v>4444</v>
      </c>
      <c r="Y62" s="1299">
        <v>274</v>
      </c>
      <c r="Z62" s="1299">
        <v>138</v>
      </c>
      <c r="AA62" s="1299">
        <v>101</v>
      </c>
      <c r="AB62" s="1299">
        <v>191</v>
      </c>
      <c r="AC62" s="1299">
        <v>715</v>
      </c>
      <c r="AD62" s="1299">
        <v>793</v>
      </c>
      <c r="AE62" s="1299">
        <v>581</v>
      </c>
      <c r="AF62" s="1299">
        <v>419</v>
      </c>
      <c r="AG62" s="1299">
        <v>265</v>
      </c>
      <c r="AH62" s="1299">
        <v>230</v>
      </c>
      <c r="AI62" s="1299">
        <v>196</v>
      </c>
      <c r="AJ62" s="1299">
        <v>152</v>
      </c>
      <c r="AK62" s="1299">
        <v>139</v>
      </c>
      <c r="AL62" s="1299">
        <v>61</v>
      </c>
      <c r="AM62" s="1299">
        <v>60</v>
      </c>
      <c r="AN62" s="1299">
        <v>52</v>
      </c>
      <c r="AO62" s="1299">
        <v>31</v>
      </c>
      <c r="AP62" s="1299">
        <v>25</v>
      </c>
      <c r="AQ62" s="1299">
        <v>21</v>
      </c>
      <c r="AR62" s="1299"/>
      <c r="AS62" s="1298">
        <v>4464</v>
      </c>
      <c r="AT62" s="1299">
        <v>275</v>
      </c>
      <c r="AU62" s="1299">
        <v>119</v>
      </c>
      <c r="AV62" s="1299">
        <v>62</v>
      </c>
      <c r="AW62" s="1299">
        <v>199</v>
      </c>
      <c r="AX62" s="1299">
        <v>709</v>
      </c>
      <c r="AY62" s="1299">
        <v>847</v>
      </c>
      <c r="AZ62" s="1299">
        <v>593</v>
      </c>
      <c r="BA62" s="1299">
        <v>369</v>
      </c>
      <c r="BB62" s="1299">
        <v>240</v>
      </c>
      <c r="BC62" s="1299">
        <v>235</v>
      </c>
      <c r="BD62" s="1299">
        <v>171</v>
      </c>
      <c r="BE62" s="1299">
        <v>129</v>
      </c>
      <c r="BF62" s="1299">
        <v>93</v>
      </c>
      <c r="BG62" s="1299">
        <v>69</v>
      </c>
      <c r="BH62" s="1299">
        <v>70</v>
      </c>
      <c r="BI62" s="1299">
        <v>72</v>
      </c>
      <c r="BJ62" s="1299">
        <v>80</v>
      </c>
      <c r="BK62" s="1299">
        <v>68</v>
      </c>
      <c r="BL62" s="1299">
        <v>64</v>
      </c>
      <c r="BM62" s="1468"/>
    </row>
    <row r="63" spans="1:65">
      <c r="A63" s="1289">
        <v>102</v>
      </c>
      <c r="B63" s="1162" t="s">
        <v>70</v>
      </c>
      <c r="C63" s="1298">
        <v>6286</v>
      </c>
      <c r="D63" s="1299">
        <v>332</v>
      </c>
      <c r="E63" s="1299">
        <v>134</v>
      </c>
      <c r="F63" s="1299">
        <v>99</v>
      </c>
      <c r="G63" s="1299">
        <v>449</v>
      </c>
      <c r="H63" s="1299">
        <v>1021</v>
      </c>
      <c r="I63" s="1299">
        <v>1106</v>
      </c>
      <c r="J63" s="1299">
        <v>783</v>
      </c>
      <c r="K63" s="1299">
        <v>522</v>
      </c>
      <c r="L63" s="1299">
        <v>352</v>
      </c>
      <c r="M63" s="1299">
        <v>289</v>
      </c>
      <c r="N63" s="1299">
        <v>273</v>
      </c>
      <c r="O63" s="1299">
        <v>212</v>
      </c>
      <c r="P63" s="1299">
        <v>133</v>
      </c>
      <c r="Q63" s="1299">
        <v>111</v>
      </c>
      <c r="R63" s="1299">
        <v>130</v>
      </c>
      <c r="S63" s="1299">
        <v>109</v>
      </c>
      <c r="T63" s="1299">
        <v>96</v>
      </c>
      <c r="U63" s="1299">
        <v>81</v>
      </c>
      <c r="V63" s="1299">
        <v>54</v>
      </c>
      <c r="W63" s="1300"/>
      <c r="X63" s="1299">
        <v>3070</v>
      </c>
      <c r="Y63" s="1299">
        <v>159</v>
      </c>
      <c r="Z63" s="1299">
        <v>65</v>
      </c>
      <c r="AA63" s="1299">
        <v>44</v>
      </c>
      <c r="AB63" s="1299">
        <v>259</v>
      </c>
      <c r="AC63" s="1299">
        <v>459</v>
      </c>
      <c r="AD63" s="1299">
        <v>539</v>
      </c>
      <c r="AE63" s="1299">
        <v>394</v>
      </c>
      <c r="AF63" s="1299">
        <v>257</v>
      </c>
      <c r="AG63" s="1299">
        <v>185</v>
      </c>
      <c r="AH63" s="1299">
        <v>145</v>
      </c>
      <c r="AI63" s="1299">
        <v>145</v>
      </c>
      <c r="AJ63" s="1299">
        <v>102</v>
      </c>
      <c r="AK63" s="1299">
        <v>79</v>
      </c>
      <c r="AL63" s="1299">
        <v>53</v>
      </c>
      <c r="AM63" s="1299">
        <v>65</v>
      </c>
      <c r="AN63" s="1299">
        <v>45</v>
      </c>
      <c r="AO63" s="1299">
        <v>36</v>
      </c>
      <c r="AP63" s="1299">
        <v>25</v>
      </c>
      <c r="AQ63" s="1299">
        <v>14</v>
      </c>
      <c r="AR63" s="1299"/>
      <c r="AS63" s="1298">
        <v>3216</v>
      </c>
      <c r="AT63" s="1299">
        <v>173</v>
      </c>
      <c r="AU63" s="1299">
        <v>69</v>
      </c>
      <c r="AV63" s="1299">
        <v>55</v>
      </c>
      <c r="AW63" s="1299">
        <v>190</v>
      </c>
      <c r="AX63" s="1299">
        <v>562</v>
      </c>
      <c r="AY63" s="1299">
        <v>567</v>
      </c>
      <c r="AZ63" s="1299">
        <v>389</v>
      </c>
      <c r="BA63" s="1299">
        <v>265</v>
      </c>
      <c r="BB63" s="1299">
        <v>167</v>
      </c>
      <c r="BC63" s="1299">
        <v>144</v>
      </c>
      <c r="BD63" s="1299">
        <v>128</v>
      </c>
      <c r="BE63" s="1299">
        <v>110</v>
      </c>
      <c r="BF63" s="1299">
        <v>54</v>
      </c>
      <c r="BG63" s="1299">
        <v>58</v>
      </c>
      <c r="BH63" s="1299">
        <v>65</v>
      </c>
      <c r="BI63" s="1299">
        <v>64</v>
      </c>
      <c r="BJ63" s="1299">
        <v>60</v>
      </c>
      <c r="BK63" s="1299">
        <v>56</v>
      </c>
      <c r="BL63" s="1299">
        <v>40</v>
      </c>
      <c r="BM63" s="1468"/>
    </row>
    <row r="64" spans="1:65">
      <c r="A64" s="1289">
        <v>105</v>
      </c>
      <c r="B64" s="1162" t="s">
        <v>72</v>
      </c>
      <c r="C64" s="1298">
        <v>6817</v>
      </c>
      <c r="D64" s="1299">
        <v>195</v>
      </c>
      <c r="E64" s="1299">
        <v>78</v>
      </c>
      <c r="F64" s="1299">
        <v>60</v>
      </c>
      <c r="G64" s="1299">
        <v>202</v>
      </c>
      <c r="H64" s="1299">
        <v>1692</v>
      </c>
      <c r="I64" s="1299">
        <v>1574</v>
      </c>
      <c r="J64" s="1299">
        <v>865</v>
      </c>
      <c r="K64" s="1299">
        <v>465</v>
      </c>
      <c r="L64" s="1299">
        <v>313</v>
      </c>
      <c r="M64" s="1299">
        <v>268</v>
      </c>
      <c r="N64" s="1299">
        <v>251</v>
      </c>
      <c r="O64" s="1299">
        <v>205</v>
      </c>
      <c r="P64" s="1299">
        <v>130</v>
      </c>
      <c r="Q64" s="1299">
        <v>121</v>
      </c>
      <c r="R64" s="1299">
        <v>113</v>
      </c>
      <c r="S64" s="1299">
        <v>94</v>
      </c>
      <c r="T64" s="1299">
        <v>84</v>
      </c>
      <c r="U64" s="1299">
        <v>69</v>
      </c>
      <c r="V64" s="1299">
        <v>38</v>
      </c>
      <c r="W64" s="1300"/>
      <c r="X64" s="1299">
        <v>3507</v>
      </c>
      <c r="Y64" s="1299">
        <v>102</v>
      </c>
      <c r="Z64" s="1299">
        <v>42</v>
      </c>
      <c r="AA64" s="1299">
        <v>35</v>
      </c>
      <c r="AB64" s="1299">
        <v>116</v>
      </c>
      <c r="AC64" s="1299">
        <v>791</v>
      </c>
      <c r="AD64" s="1299">
        <v>785</v>
      </c>
      <c r="AE64" s="1299">
        <v>494</v>
      </c>
      <c r="AF64" s="1299">
        <v>245</v>
      </c>
      <c r="AG64" s="1299">
        <v>187</v>
      </c>
      <c r="AH64" s="1299">
        <v>168</v>
      </c>
      <c r="AI64" s="1299">
        <v>134</v>
      </c>
      <c r="AJ64" s="1299">
        <v>110</v>
      </c>
      <c r="AK64" s="1299">
        <v>67</v>
      </c>
      <c r="AL64" s="1299">
        <v>71</v>
      </c>
      <c r="AM64" s="1299">
        <v>55</v>
      </c>
      <c r="AN64" s="1299">
        <v>49</v>
      </c>
      <c r="AO64" s="1299">
        <v>31</v>
      </c>
      <c r="AP64" s="1299">
        <v>15</v>
      </c>
      <c r="AQ64" s="1299">
        <v>10</v>
      </c>
      <c r="AR64" s="1299"/>
      <c r="AS64" s="1298">
        <v>3310</v>
      </c>
      <c r="AT64" s="1299">
        <v>93</v>
      </c>
      <c r="AU64" s="1299">
        <v>36</v>
      </c>
      <c r="AV64" s="1299">
        <v>25</v>
      </c>
      <c r="AW64" s="1299">
        <v>86</v>
      </c>
      <c r="AX64" s="1299">
        <v>901</v>
      </c>
      <c r="AY64" s="1299">
        <v>789</v>
      </c>
      <c r="AZ64" s="1299">
        <v>371</v>
      </c>
      <c r="BA64" s="1299">
        <v>220</v>
      </c>
      <c r="BB64" s="1299">
        <v>126</v>
      </c>
      <c r="BC64" s="1299">
        <v>100</v>
      </c>
      <c r="BD64" s="1299">
        <v>117</v>
      </c>
      <c r="BE64" s="1299">
        <v>95</v>
      </c>
      <c r="BF64" s="1299">
        <v>63</v>
      </c>
      <c r="BG64" s="1299">
        <v>50</v>
      </c>
      <c r="BH64" s="1299">
        <v>58</v>
      </c>
      <c r="BI64" s="1299">
        <v>45</v>
      </c>
      <c r="BJ64" s="1299">
        <v>53</v>
      </c>
      <c r="BK64" s="1299">
        <v>54</v>
      </c>
      <c r="BL64" s="1299">
        <v>28</v>
      </c>
      <c r="BM64" s="1468"/>
    </row>
    <row r="65" spans="1:65">
      <c r="A65" s="1289">
        <v>106</v>
      </c>
      <c r="B65" s="1162" t="s">
        <v>74</v>
      </c>
      <c r="C65" s="1298">
        <v>4178</v>
      </c>
      <c r="D65" s="1299">
        <v>193</v>
      </c>
      <c r="E65" s="1299">
        <v>91</v>
      </c>
      <c r="F65" s="1299">
        <v>62</v>
      </c>
      <c r="G65" s="1299">
        <v>188</v>
      </c>
      <c r="H65" s="1299">
        <v>745</v>
      </c>
      <c r="I65" s="1299">
        <v>783</v>
      </c>
      <c r="J65" s="1299">
        <v>443</v>
      </c>
      <c r="K65" s="1299">
        <v>314</v>
      </c>
      <c r="L65" s="1299">
        <v>230</v>
      </c>
      <c r="M65" s="1299">
        <v>206</v>
      </c>
      <c r="N65" s="1299">
        <v>220</v>
      </c>
      <c r="O65" s="1299">
        <v>145</v>
      </c>
      <c r="P65" s="1299">
        <v>104</v>
      </c>
      <c r="Q65" s="1299">
        <v>102</v>
      </c>
      <c r="R65" s="1299">
        <v>100</v>
      </c>
      <c r="S65" s="1299">
        <v>78</v>
      </c>
      <c r="T65" s="1299">
        <v>70</v>
      </c>
      <c r="U65" s="1299">
        <v>63</v>
      </c>
      <c r="V65" s="1299">
        <v>41</v>
      </c>
      <c r="W65" s="1300"/>
      <c r="X65" s="1299">
        <v>2217</v>
      </c>
      <c r="Y65" s="1299">
        <v>105</v>
      </c>
      <c r="Z65" s="1299">
        <v>39</v>
      </c>
      <c r="AA65" s="1299">
        <v>27</v>
      </c>
      <c r="AB65" s="1299">
        <v>92</v>
      </c>
      <c r="AC65" s="1299">
        <v>385</v>
      </c>
      <c r="AD65" s="1299">
        <v>418</v>
      </c>
      <c r="AE65" s="1299">
        <v>242</v>
      </c>
      <c r="AF65" s="1299">
        <v>185</v>
      </c>
      <c r="AG65" s="1299">
        <v>132</v>
      </c>
      <c r="AH65" s="1299">
        <v>113</v>
      </c>
      <c r="AI65" s="1299">
        <v>132</v>
      </c>
      <c r="AJ65" s="1299">
        <v>82</v>
      </c>
      <c r="AK65" s="1299">
        <v>59</v>
      </c>
      <c r="AL65" s="1299">
        <v>65</v>
      </c>
      <c r="AM65" s="1299">
        <v>52</v>
      </c>
      <c r="AN65" s="1299">
        <v>36</v>
      </c>
      <c r="AO65" s="1299">
        <v>28</v>
      </c>
      <c r="AP65" s="1299">
        <v>16</v>
      </c>
      <c r="AQ65" s="1299">
        <v>9</v>
      </c>
      <c r="AR65" s="1299"/>
      <c r="AS65" s="1298">
        <v>1961</v>
      </c>
      <c r="AT65" s="1299">
        <v>88</v>
      </c>
      <c r="AU65" s="1299">
        <v>52</v>
      </c>
      <c r="AV65" s="1299">
        <v>35</v>
      </c>
      <c r="AW65" s="1299">
        <v>96</v>
      </c>
      <c r="AX65" s="1299">
        <v>360</v>
      </c>
      <c r="AY65" s="1299">
        <v>365</v>
      </c>
      <c r="AZ65" s="1299">
        <v>201</v>
      </c>
      <c r="BA65" s="1299">
        <v>129</v>
      </c>
      <c r="BB65" s="1299">
        <v>98</v>
      </c>
      <c r="BC65" s="1299">
        <v>93</v>
      </c>
      <c r="BD65" s="1299">
        <v>88</v>
      </c>
      <c r="BE65" s="1299">
        <v>63</v>
      </c>
      <c r="BF65" s="1299">
        <v>45</v>
      </c>
      <c r="BG65" s="1299">
        <v>37</v>
      </c>
      <c r="BH65" s="1299">
        <v>48</v>
      </c>
      <c r="BI65" s="1299">
        <v>42</v>
      </c>
      <c r="BJ65" s="1299">
        <v>42</v>
      </c>
      <c r="BK65" s="1299">
        <v>47</v>
      </c>
      <c r="BL65" s="1299">
        <v>32</v>
      </c>
      <c r="BM65" s="1468"/>
    </row>
    <row r="66" spans="1:65">
      <c r="A66" s="1289">
        <v>107</v>
      </c>
      <c r="B66" s="1162" t="s">
        <v>75</v>
      </c>
      <c r="C66" s="1298">
        <v>5442</v>
      </c>
      <c r="D66" s="1299">
        <v>377</v>
      </c>
      <c r="E66" s="1299">
        <v>135</v>
      </c>
      <c r="F66" s="1299">
        <v>76</v>
      </c>
      <c r="G66" s="1299">
        <v>245</v>
      </c>
      <c r="H66" s="1299">
        <v>821</v>
      </c>
      <c r="I66" s="1299">
        <v>996</v>
      </c>
      <c r="J66" s="1299">
        <v>669</v>
      </c>
      <c r="K66" s="1299">
        <v>426</v>
      </c>
      <c r="L66" s="1299">
        <v>300</v>
      </c>
      <c r="M66" s="1299">
        <v>284</v>
      </c>
      <c r="N66" s="1299">
        <v>250</v>
      </c>
      <c r="O66" s="1299">
        <v>190</v>
      </c>
      <c r="P66" s="1299">
        <v>133</v>
      </c>
      <c r="Q66" s="1299">
        <v>112</v>
      </c>
      <c r="R66" s="1299">
        <v>123</v>
      </c>
      <c r="S66" s="1299">
        <v>77</v>
      </c>
      <c r="T66" s="1299">
        <v>87</v>
      </c>
      <c r="U66" s="1299">
        <v>82</v>
      </c>
      <c r="V66" s="1299">
        <v>59</v>
      </c>
      <c r="W66" s="1300"/>
      <c r="X66" s="1299">
        <v>2589</v>
      </c>
      <c r="Y66" s="1299">
        <v>173</v>
      </c>
      <c r="Z66" s="1299">
        <v>64</v>
      </c>
      <c r="AA66" s="1299">
        <v>32</v>
      </c>
      <c r="AB66" s="1299">
        <v>101</v>
      </c>
      <c r="AC66" s="1299">
        <v>373</v>
      </c>
      <c r="AD66" s="1299">
        <v>476</v>
      </c>
      <c r="AE66" s="1299">
        <v>341</v>
      </c>
      <c r="AF66" s="1299">
        <v>220</v>
      </c>
      <c r="AG66" s="1299">
        <v>156</v>
      </c>
      <c r="AH66" s="1299">
        <v>142</v>
      </c>
      <c r="AI66" s="1299">
        <v>133</v>
      </c>
      <c r="AJ66" s="1299">
        <v>105</v>
      </c>
      <c r="AK66" s="1299">
        <v>71</v>
      </c>
      <c r="AL66" s="1299">
        <v>53</v>
      </c>
      <c r="AM66" s="1299">
        <v>58</v>
      </c>
      <c r="AN66" s="1299">
        <v>31</v>
      </c>
      <c r="AO66" s="1299">
        <v>31</v>
      </c>
      <c r="AP66" s="1299">
        <v>17</v>
      </c>
      <c r="AQ66" s="1299">
        <v>12</v>
      </c>
      <c r="AR66" s="1299"/>
      <c r="AS66" s="1298">
        <v>2853</v>
      </c>
      <c r="AT66" s="1299">
        <v>204</v>
      </c>
      <c r="AU66" s="1299">
        <v>71</v>
      </c>
      <c r="AV66" s="1299">
        <v>44</v>
      </c>
      <c r="AW66" s="1299">
        <v>144</v>
      </c>
      <c r="AX66" s="1299">
        <v>448</v>
      </c>
      <c r="AY66" s="1299">
        <v>520</v>
      </c>
      <c r="AZ66" s="1299">
        <v>328</v>
      </c>
      <c r="BA66" s="1299">
        <v>206</v>
      </c>
      <c r="BB66" s="1299">
        <v>144</v>
      </c>
      <c r="BC66" s="1299">
        <v>142</v>
      </c>
      <c r="BD66" s="1299">
        <v>117</v>
      </c>
      <c r="BE66" s="1299">
        <v>85</v>
      </c>
      <c r="BF66" s="1299">
        <v>62</v>
      </c>
      <c r="BG66" s="1299">
        <v>59</v>
      </c>
      <c r="BH66" s="1299">
        <v>65</v>
      </c>
      <c r="BI66" s="1299">
        <v>46</v>
      </c>
      <c r="BJ66" s="1299">
        <v>56</v>
      </c>
      <c r="BK66" s="1299">
        <v>65</v>
      </c>
      <c r="BL66" s="1299">
        <v>47</v>
      </c>
      <c r="BM66" s="1468"/>
    </row>
    <row r="67" spans="1:65">
      <c r="A67" s="1289">
        <v>108</v>
      </c>
      <c r="B67" s="1162" t="s">
        <v>76</v>
      </c>
      <c r="C67" s="1298">
        <v>6374</v>
      </c>
      <c r="D67" s="1299">
        <v>422</v>
      </c>
      <c r="E67" s="1299">
        <v>181</v>
      </c>
      <c r="F67" s="1299">
        <v>101</v>
      </c>
      <c r="G67" s="1299">
        <v>324</v>
      </c>
      <c r="H67" s="1299">
        <v>1018</v>
      </c>
      <c r="I67" s="1299">
        <v>1045</v>
      </c>
      <c r="J67" s="1299">
        <v>709</v>
      </c>
      <c r="K67" s="1299">
        <v>527</v>
      </c>
      <c r="L67" s="1299">
        <v>341</v>
      </c>
      <c r="M67" s="1299">
        <v>300</v>
      </c>
      <c r="N67" s="1299">
        <v>266</v>
      </c>
      <c r="O67" s="1299">
        <v>201</v>
      </c>
      <c r="P67" s="1299">
        <v>175</v>
      </c>
      <c r="Q67" s="1299">
        <v>150</v>
      </c>
      <c r="R67" s="1299">
        <v>162</v>
      </c>
      <c r="S67" s="1299">
        <v>131</v>
      </c>
      <c r="T67" s="1299">
        <v>124</v>
      </c>
      <c r="U67" s="1299">
        <v>127</v>
      </c>
      <c r="V67" s="1299">
        <v>70</v>
      </c>
      <c r="W67" s="1300"/>
      <c r="X67" s="1299">
        <v>3195</v>
      </c>
      <c r="Y67" s="1299">
        <v>230</v>
      </c>
      <c r="Z67" s="1299">
        <v>99</v>
      </c>
      <c r="AA67" s="1299">
        <v>54</v>
      </c>
      <c r="AB67" s="1299">
        <v>180</v>
      </c>
      <c r="AC67" s="1299">
        <v>540</v>
      </c>
      <c r="AD67" s="1299">
        <v>508</v>
      </c>
      <c r="AE67" s="1299">
        <v>355</v>
      </c>
      <c r="AF67" s="1299">
        <v>277</v>
      </c>
      <c r="AG67" s="1299">
        <v>169</v>
      </c>
      <c r="AH67" s="1299">
        <v>151</v>
      </c>
      <c r="AI67" s="1299">
        <v>129</v>
      </c>
      <c r="AJ67" s="1299">
        <v>109</v>
      </c>
      <c r="AK67" s="1299">
        <v>85</v>
      </c>
      <c r="AL67" s="1299">
        <v>87</v>
      </c>
      <c r="AM67" s="1299">
        <v>65</v>
      </c>
      <c r="AN67" s="1299">
        <v>59</v>
      </c>
      <c r="AO67" s="1299">
        <v>46</v>
      </c>
      <c r="AP67" s="1299">
        <v>38</v>
      </c>
      <c r="AQ67" s="1299">
        <v>14</v>
      </c>
      <c r="AR67" s="1299"/>
      <c r="AS67" s="1298">
        <v>3179</v>
      </c>
      <c r="AT67" s="1299">
        <v>192</v>
      </c>
      <c r="AU67" s="1299">
        <v>82</v>
      </c>
      <c r="AV67" s="1299">
        <v>47</v>
      </c>
      <c r="AW67" s="1299">
        <v>144</v>
      </c>
      <c r="AX67" s="1299">
        <v>478</v>
      </c>
      <c r="AY67" s="1299">
        <v>537</v>
      </c>
      <c r="AZ67" s="1299">
        <v>354</v>
      </c>
      <c r="BA67" s="1299">
        <v>250</v>
      </c>
      <c r="BB67" s="1299">
        <v>172</v>
      </c>
      <c r="BC67" s="1299">
        <v>149</v>
      </c>
      <c r="BD67" s="1299">
        <v>137</v>
      </c>
      <c r="BE67" s="1299">
        <v>92</v>
      </c>
      <c r="BF67" s="1299">
        <v>90</v>
      </c>
      <c r="BG67" s="1299">
        <v>63</v>
      </c>
      <c r="BH67" s="1299">
        <v>97</v>
      </c>
      <c r="BI67" s="1299">
        <v>72</v>
      </c>
      <c r="BJ67" s="1299">
        <v>78</v>
      </c>
      <c r="BK67" s="1299">
        <v>89</v>
      </c>
      <c r="BL67" s="1299">
        <v>56</v>
      </c>
      <c r="BM67" s="1468"/>
    </row>
    <row r="68" spans="1:65">
      <c r="A68" s="1289">
        <v>109</v>
      </c>
      <c r="B68" s="1162" t="s">
        <v>73</v>
      </c>
      <c r="C68" s="1298">
        <v>6049</v>
      </c>
      <c r="D68" s="1299">
        <v>489</v>
      </c>
      <c r="E68" s="1299">
        <v>207</v>
      </c>
      <c r="F68" s="1299">
        <v>80</v>
      </c>
      <c r="G68" s="1299">
        <v>217</v>
      </c>
      <c r="H68" s="1299">
        <v>863</v>
      </c>
      <c r="I68" s="1299">
        <v>964</v>
      </c>
      <c r="J68" s="1299">
        <v>777</v>
      </c>
      <c r="K68" s="1299">
        <v>482</v>
      </c>
      <c r="L68" s="1299">
        <v>319</v>
      </c>
      <c r="M68" s="1299">
        <v>290</v>
      </c>
      <c r="N68" s="1299">
        <v>277</v>
      </c>
      <c r="O68" s="1299">
        <v>224</v>
      </c>
      <c r="P68" s="1299">
        <v>180</v>
      </c>
      <c r="Q68" s="1299">
        <v>135</v>
      </c>
      <c r="R68" s="1299">
        <v>140</v>
      </c>
      <c r="S68" s="1299">
        <v>88</v>
      </c>
      <c r="T68" s="1299">
        <v>114</v>
      </c>
      <c r="U68" s="1299">
        <v>116</v>
      </c>
      <c r="V68" s="1299">
        <v>87</v>
      </c>
      <c r="W68" s="1300"/>
      <c r="X68" s="1299">
        <v>3026</v>
      </c>
      <c r="Y68" s="1299">
        <v>260</v>
      </c>
      <c r="Z68" s="1299">
        <v>103</v>
      </c>
      <c r="AA68" s="1299">
        <v>45</v>
      </c>
      <c r="AB68" s="1299">
        <v>98</v>
      </c>
      <c r="AC68" s="1299">
        <v>392</v>
      </c>
      <c r="AD68" s="1299">
        <v>455</v>
      </c>
      <c r="AE68" s="1299">
        <v>405</v>
      </c>
      <c r="AF68" s="1299">
        <v>248</v>
      </c>
      <c r="AG68" s="1299">
        <v>181</v>
      </c>
      <c r="AH68" s="1299">
        <v>173</v>
      </c>
      <c r="AI68" s="1299">
        <v>151</v>
      </c>
      <c r="AJ68" s="1299">
        <v>118</v>
      </c>
      <c r="AK68" s="1299">
        <v>106</v>
      </c>
      <c r="AL68" s="1299">
        <v>68</v>
      </c>
      <c r="AM68" s="1299">
        <v>80</v>
      </c>
      <c r="AN68" s="1299">
        <v>36</v>
      </c>
      <c r="AO68" s="1299">
        <v>46</v>
      </c>
      <c r="AP68" s="1299">
        <v>43</v>
      </c>
      <c r="AQ68" s="1299">
        <v>18</v>
      </c>
      <c r="AR68" s="1299"/>
      <c r="AS68" s="1298">
        <v>3023</v>
      </c>
      <c r="AT68" s="1299">
        <v>229</v>
      </c>
      <c r="AU68" s="1299">
        <v>104</v>
      </c>
      <c r="AV68" s="1299">
        <v>35</v>
      </c>
      <c r="AW68" s="1299">
        <v>119</v>
      </c>
      <c r="AX68" s="1299">
        <v>471</v>
      </c>
      <c r="AY68" s="1299">
        <v>509</v>
      </c>
      <c r="AZ68" s="1299">
        <v>372</v>
      </c>
      <c r="BA68" s="1299">
        <v>234</v>
      </c>
      <c r="BB68" s="1299">
        <v>138</v>
      </c>
      <c r="BC68" s="1299">
        <v>117</v>
      </c>
      <c r="BD68" s="1299">
        <v>126</v>
      </c>
      <c r="BE68" s="1299">
        <v>106</v>
      </c>
      <c r="BF68" s="1299">
        <v>74</v>
      </c>
      <c r="BG68" s="1299">
        <v>67</v>
      </c>
      <c r="BH68" s="1299">
        <v>60</v>
      </c>
      <c r="BI68" s="1299">
        <v>52</v>
      </c>
      <c r="BJ68" s="1299">
        <v>68</v>
      </c>
      <c r="BK68" s="1299">
        <v>73</v>
      </c>
      <c r="BL68" s="1299">
        <v>69</v>
      </c>
      <c r="BM68" s="1468"/>
    </row>
    <row r="69" spans="1:65">
      <c r="A69" s="1289">
        <v>110</v>
      </c>
      <c r="B69" s="1162" t="s">
        <v>71</v>
      </c>
      <c r="C69" s="1298">
        <v>9651</v>
      </c>
      <c r="D69" s="1299">
        <v>270</v>
      </c>
      <c r="E69" s="1299">
        <v>100</v>
      </c>
      <c r="F69" s="1299">
        <v>82</v>
      </c>
      <c r="G69" s="1299">
        <v>361</v>
      </c>
      <c r="H69" s="1299">
        <v>2243</v>
      </c>
      <c r="I69" s="1299">
        <v>2105</v>
      </c>
      <c r="J69" s="1299">
        <v>1173</v>
      </c>
      <c r="K69" s="1299">
        <v>744</v>
      </c>
      <c r="L69" s="1299">
        <v>507</v>
      </c>
      <c r="M69" s="1299">
        <v>439</v>
      </c>
      <c r="N69" s="1299">
        <v>431</v>
      </c>
      <c r="O69" s="1299">
        <v>322</v>
      </c>
      <c r="P69" s="1299">
        <v>245</v>
      </c>
      <c r="Q69" s="1299">
        <v>151</v>
      </c>
      <c r="R69" s="1299">
        <v>164</v>
      </c>
      <c r="S69" s="1299">
        <v>105</v>
      </c>
      <c r="T69" s="1299">
        <v>87</v>
      </c>
      <c r="U69" s="1299">
        <v>72</v>
      </c>
      <c r="V69" s="1299">
        <v>50</v>
      </c>
      <c r="W69" s="1300"/>
      <c r="X69" s="1299">
        <v>4689</v>
      </c>
      <c r="Y69" s="1299">
        <v>136</v>
      </c>
      <c r="Z69" s="1299">
        <v>58</v>
      </c>
      <c r="AA69" s="1299">
        <v>34</v>
      </c>
      <c r="AB69" s="1299">
        <v>191</v>
      </c>
      <c r="AC69" s="1299">
        <v>865</v>
      </c>
      <c r="AD69" s="1299">
        <v>1010</v>
      </c>
      <c r="AE69" s="1299">
        <v>621</v>
      </c>
      <c r="AF69" s="1299">
        <v>404</v>
      </c>
      <c r="AG69" s="1299">
        <v>282</v>
      </c>
      <c r="AH69" s="1299">
        <v>244</v>
      </c>
      <c r="AI69" s="1299">
        <v>249</v>
      </c>
      <c r="AJ69" s="1299">
        <v>200</v>
      </c>
      <c r="AK69" s="1299">
        <v>137</v>
      </c>
      <c r="AL69" s="1299">
        <v>71</v>
      </c>
      <c r="AM69" s="1299">
        <v>78</v>
      </c>
      <c r="AN69" s="1299">
        <v>46</v>
      </c>
      <c r="AO69" s="1299">
        <v>35</v>
      </c>
      <c r="AP69" s="1299">
        <v>19</v>
      </c>
      <c r="AQ69" s="1299">
        <v>9</v>
      </c>
      <c r="AR69" s="1299"/>
      <c r="AS69" s="1298">
        <v>4962</v>
      </c>
      <c r="AT69" s="1299">
        <v>134</v>
      </c>
      <c r="AU69" s="1299">
        <v>42</v>
      </c>
      <c r="AV69" s="1299">
        <v>48</v>
      </c>
      <c r="AW69" s="1299">
        <v>170</v>
      </c>
      <c r="AX69" s="1299">
        <v>1378</v>
      </c>
      <c r="AY69" s="1299">
        <v>1095</v>
      </c>
      <c r="AZ69" s="1299">
        <v>552</v>
      </c>
      <c r="BA69" s="1299">
        <v>340</v>
      </c>
      <c r="BB69" s="1299">
        <v>225</v>
      </c>
      <c r="BC69" s="1299">
        <v>195</v>
      </c>
      <c r="BD69" s="1299">
        <v>182</v>
      </c>
      <c r="BE69" s="1299">
        <v>122</v>
      </c>
      <c r="BF69" s="1299">
        <v>108</v>
      </c>
      <c r="BG69" s="1299">
        <v>80</v>
      </c>
      <c r="BH69" s="1299">
        <v>86</v>
      </c>
      <c r="BI69" s="1299">
        <v>59</v>
      </c>
      <c r="BJ69" s="1299">
        <v>52</v>
      </c>
      <c r="BK69" s="1299">
        <v>53</v>
      </c>
      <c r="BL69" s="1299">
        <v>41</v>
      </c>
      <c r="BM69" s="1468"/>
    </row>
    <row r="70" spans="1:65">
      <c r="A70" s="1291">
        <v>111</v>
      </c>
      <c r="B70" s="1184" t="s">
        <v>77</v>
      </c>
      <c r="C70" s="1301">
        <v>6928</v>
      </c>
      <c r="D70" s="1302">
        <v>500</v>
      </c>
      <c r="E70" s="1302">
        <v>225</v>
      </c>
      <c r="F70" s="1302">
        <v>90</v>
      </c>
      <c r="G70" s="1302">
        <v>354</v>
      </c>
      <c r="H70" s="1302">
        <v>1006</v>
      </c>
      <c r="I70" s="1302">
        <v>1118</v>
      </c>
      <c r="J70" s="1302">
        <v>877</v>
      </c>
      <c r="K70" s="1302">
        <v>602</v>
      </c>
      <c r="L70" s="1302">
        <v>432</v>
      </c>
      <c r="M70" s="1302">
        <v>342</v>
      </c>
      <c r="N70" s="1302">
        <v>276</v>
      </c>
      <c r="O70" s="1302">
        <v>211</v>
      </c>
      <c r="P70" s="1302">
        <v>179</v>
      </c>
      <c r="Q70" s="1302">
        <v>118</v>
      </c>
      <c r="R70" s="1302">
        <v>164</v>
      </c>
      <c r="S70" s="1302">
        <v>95</v>
      </c>
      <c r="T70" s="1302">
        <v>118</v>
      </c>
      <c r="U70" s="1302">
        <v>132</v>
      </c>
      <c r="V70" s="1302">
        <v>89</v>
      </c>
      <c r="W70" s="1303"/>
      <c r="X70" s="1302">
        <v>3617</v>
      </c>
      <c r="Y70" s="1302">
        <v>273</v>
      </c>
      <c r="Z70" s="1302">
        <v>117</v>
      </c>
      <c r="AA70" s="1302">
        <v>41</v>
      </c>
      <c r="AB70" s="1302">
        <v>162</v>
      </c>
      <c r="AC70" s="1302">
        <v>525</v>
      </c>
      <c r="AD70" s="1302">
        <v>607</v>
      </c>
      <c r="AE70" s="1302">
        <v>472</v>
      </c>
      <c r="AF70" s="1302">
        <v>317</v>
      </c>
      <c r="AG70" s="1302">
        <v>246</v>
      </c>
      <c r="AH70" s="1302">
        <v>188</v>
      </c>
      <c r="AI70" s="1302">
        <v>160</v>
      </c>
      <c r="AJ70" s="1302">
        <v>127</v>
      </c>
      <c r="AK70" s="1302">
        <v>105</v>
      </c>
      <c r="AL70" s="1302">
        <v>55</v>
      </c>
      <c r="AM70" s="1302">
        <v>87</v>
      </c>
      <c r="AN70" s="1302">
        <v>46</v>
      </c>
      <c r="AO70" s="1302">
        <v>31</v>
      </c>
      <c r="AP70" s="1302">
        <v>37</v>
      </c>
      <c r="AQ70" s="1302">
        <v>21</v>
      </c>
      <c r="AR70" s="1302"/>
      <c r="AS70" s="1298">
        <v>3311</v>
      </c>
      <c r="AT70" s="1299">
        <v>227</v>
      </c>
      <c r="AU70" s="1299">
        <v>108</v>
      </c>
      <c r="AV70" s="1299">
        <v>49</v>
      </c>
      <c r="AW70" s="1299">
        <v>192</v>
      </c>
      <c r="AX70" s="1299">
        <v>481</v>
      </c>
      <c r="AY70" s="1299">
        <v>511</v>
      </c>
      <c r="AZ70" s="1299">
        <v>405</v>
      </c>
      <c r="BA70" s="1299">
        <v>285</v>
      </c>
      <c r="BB70" s="1299">
        <v>186</v>
      </c>
      <c r="BC70" s="1299">
        <v>154</v>
      </c>
      <c r="BD70" s="1299">
        <v>116</v>
      </c>
      <c r="BE70" s="1299">
        <v>84</v>
      </c>
      <c r="BF70" s="1299">
        <v>74</v>
      </c>
      <c r="BG70" s="1299">
        <v>63</v>
      </c>
      <c r="BH70" s="1299">
        <v>77</v>
      </c>
      <c r="BI70" s="1299">
        <v>49</v>
      </c>
      <c r="BJ70" s="1299">
        <v>87</v>
      </c>
      <c r="BK70" s="1299">
        <v>95</v>
      </c>
      <c r="BL70" s="1299">
        <v>68</v>
      </c>
      <c r="BM70" s="1468"/>
    </row>
    <row r="71" spans="1:65">
      <c r="A71" s="1289">
        <v>201</v>
      </c>
      <c r="B71" s="1162" t="s">
        <v>416</v>
      </c>
      <c r="C71" s="1304">
        <v>12351</v>
      </c>
      <c r="D71" s="1273">
        <v>773</v>
      </c>
      <c r="E71" s="1273">
        <v>326</v>
      </c>
      <c r="F71" s="1273">
        <v>184</v>
      </c>
      <c r="G71" s="1273">
        <v>575</v>
      </c>
      <c r="H71" s="1273">
        <v>2671</v>
      </c>
      <c r="I71" s="1273">
        <v>2374</v>
      </c>
      <c r="J71" s="1273">
        <v>1497</v>
      </c>
      <c r="K71" s="1273">
        <v>1000</v>
      </c>
      <c r="L71" s="1273">
        <v>664</v>
      </c>
      <c r="M71" s="1273">
        <v>563</v>
      </c>
      <c r="N71" s="1273">
        <v>499</v>
      </c>
      <c r="O71" s="1273">
        <v>311</v>
      </c>
      <c r="P71" s="1273">
        <v>228</v>
      </c>
      <c r="Q71" s="1273">
        <v>169</v>
      </c>
      <c r="R71" s="1273">
        <v>144</v>
      </c>
      <c r="S71" s="1273">
        <v>90</v>
      </c>
      <c r="T71" s="1273">
        <v>106</v>
      </c>
      <c r="U71" s="1273">
        <v>101</v>
      </c>
      <c r="V71" s="1273">
        <v>76</v>
      </c>
      <c r="W71" s="1305"/>
      <c r="X71" s="1273">
        <v>6769</v>
      </c>
      <c r="Y71" s="1273">
        <v>407</v>
      </c>
      <c r="Z71" s="1273">
        <v>158</v>
      </c>
      <c r="AA71" s="1273">
        <v>96</v>
      </c>
      <c r="AB71" s="1273">
        <v>359</v>
      </c>
      <c r="AC71" s="1273">
        <v>1475</v>
      </c>
      <c r="AD71" s="1273">
        <v>1234</v>
      </c>
      <c r="AE71" s="1273">
        <v>799</v>
      </c>
      <c r="AF71" s="1273">
        <v>603</v>
      </c>
      <c r="AG71" s="1273">
        <v>408</v>
      </c>
      <c r="AH71" s="1273">
        <v>326</v>
      </c>
      <c r="AI71" s="1273">
        <v>302</v>
      </c>
      <c r="AJ71" s="1273">
        <v>182</v>
      </c>
      <c r="AK71" s="1273">
        <v>121</v>
      </c>
      <c r="AL71" s="1273">
        <v>103</v>
      </c>
      <c r="AM71" s="1273">
        <v>78</v>
      </c>
      <c r="AN71" s="1273">
        <v>32</v>
      </c>
      <c r="AO71" s="1273">
        <v>34</v>
      </c>
      <c r="AP71" s="1273">
        <v>34</v>
      </c>
      <c r="AQ71" s="1273">
        <v>18</v>
      </c>
      <c r="AR71" s="1273"/>
      <c r="AS71" s="1311">
        <v>5582</v>
      </c>
      <c r="AT71" s="1312">
        <v>366</v>
      </c>
      <c r="AU71" s="1312">
        <v>168</v>
      </c>
      <c r="AV71" s="1312">
        <v>88</v>
      </c>
      <c r="AW71" s="1312">
        <v>216</v>
      </c>
      <c r="AX71" s="1312">
        <v>1196</v>
      </c>
      <c r="AY71" s="1312">
        <v>1140</v>
      </c>
      <c r="AZ71" s="1312">
        <v>698</v>
      </c>
      <c r="BA71" s="1312">
        <v>397</v>
      </c>
      <c r="BB71" s="1312">
        <v>256</v>
      </c>
      <c r="BC71" s="1312">
        <v>237</v>
      </c>
      <c r="BD71" s="1312">
        <v>197</v>
      </c>
      <c r="BE71" s="1312">
        <v>129</v>
      </c>
      <c r="BF71" s="1312">
        <v>107</v>
      </c>
      <c r="BG71" s="1312">
        <v>66</v>
      </c>
      <c r="BH71" s="1312">
        <v>66</v>
      </c>
      <c r="BI71" s="1312">
        <v>58</v>
      </c>
      <c r="BJ71" s="1312">
        <v>72</v>
      </c>
      <c r="BK71" s="1312">
        <v>67</v>
      </c>
      <c r="BL71" s="1312">
        <v>58</v>
      </c>
      <c r="BM71" s="1459"/>
    </row>
    <row r="72" spans="1:65">
      <c r="A72" s="1289">
        <v>202</v>
      </c>
      <c r="B72" s="1162" t="s">
        <v>15</v>
      </c>
      <c r="C72" s="1304">
        <v>16698</v>
      </c>
      <c r="D72" s="1273">
        <v>702</v>
      </c>
      <c r="E72" s="1273">
        <v>265</v>
      </c>
      <c r="F72" s="1273">
        <v>159</v>
      </c>
      <c r="G72" s="1273">
        <v>498</v>
      </c>
      <c r="H72" s="1273">
        <v>3028</v>
      </c>
      <c r="I72" s="1273">
        <v>4164</v>
      </c>
      <c r="J72" s="1273">
        <v>2392</v>
      </c>
      <c r="K72" s="1273">
        <v>1320</v>
      </c>
      <c r="L72" s="1273">
        <v>798</v>
      </c>
      <c r="M72" s="1273">
        <v>762</v>
      </c>
      <c r="N72" s="1273">
        <v>721</v>
      </c>
      <c r="O72" s="1273">
        <v>518</v>
      </c>
      <c r="P72" s="1273">
        <v>322</v>
      </c>
      <c r="Q72" s="1273">
        <v>199</v>
      </c>
      <c r="R72" s="1273">
        <v>184</v>
      </c>
      <c r="S72" s="1273">
        <v>177</v>
      </c>
      <c r="T72" s="1273">
        <v>192</v>
      </c>
      <c r="U72" s="1273">
        <v>180</v>
      </c>
      <c r="V72" s="1273">
        <v>117</v>
      </c>
      <c r="W72" s="1305"/>
      <c r="X72" s="1273">
        <v>8703</v>
      </c>
      <c r="Y72" s="1273">
        <v>372</v>
      </c>
      <c r="Z72" s="1273">
        <v>127</v>
      </c>
      <c r="AA72" s="1273">
        <v>79</v>
      </c>
      <c r="AB72" s="1273">
        <v>250</v>
      </c>
      <c r="AC72" s="1273">
        <v>1531</v>
      </c>
      <c r="AD72" s="1273">
        <v>2072</v>
      </c>
      <c r="AE72" s="1273">
        <v>1340</v>
      </c>
      <c r="AF72" s="1273">
        <v>761</v>
      </c>
      <c r="AG72" s="1273">
        <v>458</v>
      </c>
      <c r="AH72" s="1273">
        <v>401</v>
      </c>
      <c r="AI72" s="1273">
        <v>388</v>
      </c>
      <c r="AJ72" s="1273">
        <v>294</v>
      </c>
      <c r="AK72" s="1273">
        <v>189</v>
      </c>
      <c r="AL72" s="1273">
        <v>112</v>
      </c>
      <c r="AM72" s="1273">
        <v>99</v>
      </c>
      <c r="AN72" s="1273">
        <v>70</v>
      </c>
      <c r="AO72" s="1273">
        <v>80</v>
      </c>
      <c r="AP72" s="1273">
        <v>51</v>
      </c>
      <c r="AQ72" s="1273">
        <v>29</v>
      </c>
      <c r="AR72" s="1273"/>
      <c r="AS72" s="1304">
        <v>7995</v>
      </c>
      <c r="AT72" s="1273">
        <v>330</v>
      </c>
      <c r="AU72" s="1273">
        <v>138</v>
      </c>
      <c r="AV72" s="1273">
        <v>80</v>
      </c>
      <c r="AW72" s="1273">
        <v>248</v>
      </c>
      <c r="AX72" s="1273">
        <v>1497</v>
      </c>
      <c r="AY72" s="1273">
        <v>2092</v>
      </c>
      <c r="AZ72" s="1273">
        <v>1052</v>
      </c>
      <c r="BA72" s="1273">
        <v>559</v>
      </c>
      <c r="BB72" s="1273">
        <v>340</v>
      </c>
      <c r="BC72" s="1273">
        <v>361</v>
      </c>
      <c r="BD72" s="1273">
        <v>333</v>
      </c>
      <c r="BE72" s="1273">
        <v>224</v>
      </c>
      <c r="BF72" s="1273">
        <v>133</v>
      </c>
      <c r="BG72" s="1273">
        <v>87</v>
      </c>
      <c r="BH72" s="1273">
        <v>85</v>
      </c>
      <c r="BI72" s="1273">
        <v>107</v>
      </c>
      <c r="BJ72" s="1273">
        <v>112</v>
      </c>
      <c r="BK72" s="1273">
        <v>129</v>
      </c>
      <c r="BL72" s="1273">
        <v>88</v>
      </c>
      <c r="BM72" s="1468"/>
    </row>
    <row r="73" spans="1:65">
      <c r="A73" s="1289">
        <v>203</v>
      </c>
      <c r="B73" s="1162" t="s">
        <v>24</v>
      </c>
      <c r="C73" s="1304">
        <v>10309</v>
      </c>
      <c r="D73" s="1273">
        <v>903</v>
      </c>
      <c r="E73" s="1273">
        <v>332</v>
      </c>
      <c r="F73" s="1273">
        <v>181</v>
      </c>
      <c r="G73" s="1273">
        <v>257</v>
      </c>
      <c r="H73" s="1273">
        <v>1464</v>
      </c>
      <c r="I73" s="1273">
        <v>2350</v>
      </c>
      <c r="J73" s="1273">
        <v>1637</v>
      </c>
      <c r="K73" s="1273">
        <v>871</v>
      </c>
      <c r="L73" s="1273">
        <v>552</v>
      </c>
      <c r="M73" s="1273">
        <v>368</v>
      </c>
      <c r="N73" s="1273">
        <v>302</v>
      </c>
      <c r="O73" s="1273">
        <v>234</v>
      </c>
      <c r="P73" s="1273">
        <v>193</v>
      </c>
      <c r="Q73" s="1273">
        <v>149</v>
      </c>
      <c r="R73" s="1273">
        <v>151</v>
      </c>
      <c r="S73" s="1273">
        <v>98</v>
      </c>
      <c r="T73" s="1273">
        <v>99</v>
      </c>
      <c r="U73" s="1273">
        <v>107</v>
      </c>
      <c r="V73" s="1273">
        <v>61</v>
      </c>
      <c r="W73" s="1305"/>
      <c r="X73" s="1273">
        <v>5285</v>
      </c>
      <c r="Y73" s="1273">
        <v>452</v>
      </c>
      <c r="Z73" s="1273">
        <v>164</v>
      </c>
      <c r="AA73" s="1273">
        <v>96</v>
      </c>
      <c r="AB73" s="1273">
        <v>130</v>
      </c>
      <c r="AC73" s="1273">
        <v>744</v>
      </c>
      <c r="AD73" s="1273">
        <v>1178</v>
      </c>
      <c r="AE73" s="1273">
        <v>878</v>
      </c>
      <c r="AF73" s="1273">
        <v>486</v>
      </c>
      <c r="AG73" s="1273">
        <v>293</v>
      </c>
      <c r="AH73" s="1273">
        <v>211</v>
      </c>
      <c r="AI73" s="1273">
        <v>165</v>
      </c>
      <c r="AJ73" s="1273">
        <v>116</v>
      </c>
      <c r="AK73" s="1273">
        <v>103</v>
      </c>
      <c r="AL73" s="1273">
        <v>80</v>
      </c>
      <c r="AM73" s="1273">
        <v>69</v>
      </c>
      <c r="AN73" s="1273">
        <v>40</v>
      </c>
      <c r="AO73" s="1273">
        <v>43</v>
      </c>
      <c r="AP73" s="1273">
        <v>29</v>
      </c>
      <c r="AQ73" s="1273">
        <v>8</v>
      </c>
      <c r="AR73" s="1273"/>
      <c r="AS73" s="1304">
        <v>5024</v>
      </c>
      <c r="AT73" s="1273">
        <v>451</v>
      </c>
      <c r="AU73" s="1273">
        <v>168</v>
      </c>
      <c r="AV73" s="1273">
        <v>85</v>
      </c>
      <c r="AW73" s="1273">
        <v>127</v>
      </c>
      <c r="AX73" s="1273">
        <v>720</v>
      </c>
      <c r="AY73" s="1273">
        <v>1172</v>
      </c>
      <c r="AZ73" s="1273">
        <v>759</v>
      </c>
      <c r="BA73" s="1273">
        <v>385</v>
      </c>
      <c r="BB73" s="1273">
        <v>259</v>
      </c>
      <c r="BC73" s="1273">
        <v>157</v>
      </c>
      <c r="BD73" s="1273">
        <v>137</v>
      </c>
      <c r="BE73" s="1273">
        <v>118</v>
      </c>
      <c r="BF73" s="1273">
        <v>90</v>
      </c>
      <c r="BG73" s="1273">
        <v>69</v>
      </c>
      <c r="BH73" s="1273">
        <v>82</v>
      </c>
      <c r="BI73" s="1273">
        <v>58</v>
      </c>
      <c r="BJ73" s="1273">
        <v>56</v>
      </c>
      <c r="BK73" s="1273">
        <v>78</v>
      </c>
      <c r="BL73" s="1273">
        <v>53</v>
      </c>
      <c r="BM73" s="1468"/>
    </row>
    <row r="74" spans="1:65">
      <c r="A74" s="1289">
        <v>204</v>
      </c>
      <c r="B74" s="1162" t="s">
        <v>16</v>
      </c>
      <c r="C74" s="1304">
        <v>18408</v>
      </c>
      <c r="D74" s="1273">
        <v>1302</v>
      </c>
      <c r="E74" s="1273">
        <v>690</v>
      </c>
      <c r="F74" s="1273">
        <v>305</v>
      </c>
      <c r="G74" s="1273">
        <v>1027</v>
      </c>
      <c r="H74" s="1273">
        <v>2637</v>
      </c>
      <c r="I74" s="1273">
        <v>3450</v>
      </c>
      <c r="J74" s="1273">
        <v>2480</v>
      </c>
      <c r="K74" s="1273">
        <v>1714</v>
      </c>
      <c r="L74" s="1273">
        <v>1097</v>
      </c>
      <c r="M74" s="1273">
        <v>870</v>
      </c>
      <c r="N74" s="1273">
        <v>690</v>
      </c>
      <c r="O74" s="1273">
        <v>516</v>
      </c>
      <c r="P74" s="1273">
        <v>428</v>
      </c>
      <c r="Q74" s="1273">
        <v>264</v>
      </c>
      <c r="R74" s="1273">
        <v>231</v>
      </c>
      <c r="S74" s="1273">
        <v>182</v>
      </c>
      <c r="T74" s="1273">
        <v>202</v>
      </c>
      <c r="U74" s="1273">
        <v>184</v>
      </c>
      <c r="V74" s="1273">
        <v>139</v>
      </c>
      <c r="W74" s="1305"/>
      <c r="X74" s="1273">
        <v>9223</v>
      </c>
      <c r="Y74" s="1273">
        <v>677</v>
      </c>
      <c r="Z74" s="1273">
        <v>351</v>
      </c>
      <c r="AA74" s="1273">
        <v>141</v>
      </c>
      <c r="AB74" s="1273">
        <v>621</v>
      </c>
      <c r="AC74" s="1273">
        <v>1244</v>
      </c>
      <c r="AD74" s="1273">
        <v>1687</v>
      </c>
      <c r="AE74" s="1273">
        <v>1226</v>
      </c>
      <c r="AF74" s="1273">
        <v>907</v>
      </c>
      <c r="AG74" s="1273">
        <v>576</v>
      </c>
      <c r="AH74" s="1273">
        <v>455</v>
      </c>
      <c r="AI74" s="1273">
        <v>377</v>
      </c>
      <c r="AJ74" s="1273">
        <v>278</v>
      </c>
      <c r="AK74" s="1273">
        <v>223</v>
      </c>
      <c r="AL74" s="1273">
        <v>135</v>
      </c>
      <c r="AM74" s="1273">
        <v>105</v>
      </c>
      <c r="AN74" s="1273">
        <v>75</v>
      </c>
      <c r="AO74" s="1273">
        <v>63</v>
      </c>
      <c r="AP74" s="1273">
        <v>44</v>
      </c>
      <c r="AQ74" s="1273">
        <v>38</v>
      </c>
      <c r="AR74" s="1273"/>
      <c r="AS74" s="1304">
        <v>9185</v>
      </c>
      <c r="AT74" s="1273">
        <v>625</v>
      </c>
      <c r="AU74" s="1273">
        <v>339</v>
      </c>
      <c r="AV74" s="1273">
        <v>164</v>
      </c>
      <c r="AW74" s="1273">
        <v>406</v>
      </c>
      <c r="AX74" s="1273">
        <v>1393</v>
      </c>
      <c r="AY74" s="1273">
        <v>1763</v>
      </c>
      <c r="AZ74" s="1273">
        <v>1254</v>
      </c>
      <c r="BA74" s="1273">
        <v>807</v>
      </c>
      <c r="BB74" s="1273">
        <v>521</v>
      </c>
      <c r="BC74" s="1273">
        <v>415</v>
      </c>
      <c r="BD74" s="1273">
        <v>313</v>
      </c>
      <c r="BE74" s="1273">
        <v>238</v>
      </c>
      <c r="BF74" s="1273">
        <v>205</v>
      </c>
      <c r="BG74" s="1273">
        <v>129</v>
      </c>
      <c r="BH74" s="1273">
        <v>126</v>
      </c>
      <c r="BI74" s="1273">
        <v>107</v>
      </c>
      <c r="BJ74" s="1273">
        <v>139</v>
      </c>
      <c r="BK74" s="1273">
        <v>140</v>
      </c>
      <c r="BL74" s="1273">
        <v>101</v>
      </c>
      <c r="BM74" s="1468"/>
    </row>
    <row r="75" spans="1:65">
      <c r="A75" s="1289">
        <v>205</v>
      </c>
      <c r="B75" s="1162" t="s">
        <v>78</v>
      </c>
      <c r="C75" s="1304">
        <v>1295</v>
      </c>
      <c r="D75" s="1273">
        <v>67</v>
      </c>
      <c r="E75" s="1273">
        <v>39</v>
      </c>
      <c r="F75" s="1273">
        <v>25</v>
      </c>
      <c r="G75" s="1273">
        <v>65</v>
      </c>
      <c r="H75" s="1273">
        <v>273</v>
      </c>
      <c r="I75" s="1273">
        <v>215</v>
      </c>
      <c r="J75" s="1273">
        <v>114</v>
      </c>
      <c r="K75" s="1273">
        <v>107</v>
      </c>
      <c r="L75" s="1273">
        <v>84</v>
      </c>
      <c r="M75" s="1273">
        <v>72</v>
      </c>
      <c r="N75" s="1273">
        <v>66</v>
      </c>
      <c r="O75" s="1273">
        <v>50</v>
      </c>
      <c r="P75" s="1273">
        <v>38</v>
      </c>
      <c r="Q75" s="1273">
        <v>26</v>
      </c>
      <c r="R75" s="1273">
        <v>20</v>
      </c>
      <c r="S75" s="1273">
        <v>9</v>
      </c>
      <c r="T75" s="1273">
        <v>12</v>
      </c>
      <c r="U75" s="1273">
        <v>4</v>
      </c>
      <c r="V75" s="1273">
        <v>9</v>
      </c>
      <c r="W75" s="1305"/>
      <c r="X75" s="1273">
        <v>655</v>
      </c>
      <c r="Y75" s="1273">
        <v>28</v>
      </c>
      <c r="Z75" s="1273">
        <v>23</v>
      </c>
      <c r="AA75" s="1273">
        <v>16</v>
      </c>
      <c r="AB75" s="1273">
        <v>31</v>
      </c>
      <c r="AC75" s="1273">
        <v>119</v>
      </c>
      <c r="AD75" s="1273">
        <v>114</v>
      </c>
      <c r="AE75" s="1273">
        <v>52</v>
      </c>
      <c r="AF75" s="1273">
        <v>61</v>
      </c>
      <c r="AG75" s="1273">
        <v>48</v>
      </c>
      <c r="AH75" s="1273">
        <v>39</v>
      </c>
      <c r="AI75" s="1273">
        <v>34</v>
      </c>
      <c r="AJ75" s="1273">
        <v>33</v>
      </c>
      <c r="AK75" s="1273">
        <v>19</v>
      </c>
      <c r="AL75" s="1273">
        <v>15</v>
      </c>
      <c r="AM75" s="1273">
        <v>10</v>
      </c>
      <c r="AN75" s="1273">
        <v>6</v>
      </c>
      <c r="AO75" s="1273">
        <v>4</v>
      </c>
      <c r="AP75" s="1273">
        <v>2</v>
      </c>
      <c r="AQ75" s="1273">
        <v>1</v>
      </c>
      <c r="AR75" s="1273"/>
      <c r="AS75" s="1304">
        <v>640</v>
      </c>
      <c r="AT75" s="1273">
        <v>39</v>
      </c>
      <c r="AU75" s="1273">
        <v>16</v>
      </c>
      <c r="AV75" s="1273">
        <v>9</v>
      </c>
      <c r="AW75" s="1273">
        <v>34</v>
      </c>
      <c r="AX75" s="1273">
        <v>154</v>
      </c>
      <c r="AY75" s="1273">
        <v>101</v>
      </c>
      <c r="AZ75" s="1273">
        <v>62</v>
      </c>
      <c r="BA75" s="1273">
        <v>46</v>
      </c>
      <c r="BB75" s="1273">
        <v>36</v>
      </c>
      <c r="BC75" s="1273">
        <v>33</v>
      </c>
      <c r="BD75" s="1273">
        <v>32</v>
      </c>
      <c r="BE75" s="1273">
        <v>17</v>
      </c>
      <c r="BF75" s="1273">
        <v>19</v>
      </c>
      <c r="BG75" s="1273">
        <v>11</v>
      </c>
      <c r="BH75" s="1273">
        <v>10</v>
      </c>
      <c r="BI75" s="1273">
        <v>3</v>
      </c>
      <c r="BJ75" s="1273">
        <v>8</v>
      </c>
      <c r="BK75" s="1273">
        <v>2</v>
      </c>
      <c r="BL75" s="1273">
        <v>8</v>
      </c>
      <c r="BM75" s="1468"/>
    </row>
    <row r="76" spans="1:65">
      <c r="A76" s="1289">
        <v>206</v>
      </c>
      <c r="B76" s="1162" t="s">
        <v>17</v>
      </c>
      <c r="C76" s="1304">
        <v>4305</v>
      </c>
      <c r="D76" s="1273">
        <v>306</v>
      </c>
      <c r="E76" s="1273">
        <v>159</v>
      </c>
      <c r="F76" s="1273">
        <v>104</v>
      </c>
      <c r="G76" s="1273">
        <v>230</v>
      </c>
      <c r="H76" s="1273">
        <v>592</v>
      </c>
      <c r="I76" s="1273">
        <v>582</v>
      </c>
      <c r="J76" s="1273">
        <v>480</v>
      </c>
      <c r="K76" s="1273">
        <v>374</v>
      </c>
      <c r="L76" s="1273">
        <v>283</v>
      </c>
      <c r="M76" s="1273">
        <v>237</v>
      </c>
      <c r="N76" s="1273">
        <v>214</v>
      </c>
      <c r="O76" s="1273">
        <v>185</v>
      </c>
      <c r="P76" s="1273">
        <v>155</v>
      </c>
      <c r="Q76" s="1273">
        <v>112</v>
      </c>
      <c r="R76" s="1273">
        <v>80</v>
      </c>
      <c r="S76" s="1273">
        <v>63</v>
      </c>
      <c r="T76" s="1273">
        <v>60</v>
      </c>
      <c r="U76" s="1273">
        <v>58</v>
      </c>
      <c r="V76" s="1273">
        <v>31</v>
      </c>
      <c r="W76" s="1305"/>
      <c r="X76" s="1273">
        <v>2158</v>
      </c>
      <c r="Y76" s="1273">
        <v>166</v>
      </c>
      <c r="Z76" s="1273">
        <v>84</v>
      </c>
      <c r="AA76" s="1273">
        <v>54</v>
      </c>
      <c r="AB76" s="1273">
        <v>147</v>
      </c>
      <c r="AC76" s="1273">
        <v>335</v>
      </c>
      <c r="AD76" s="1273">
        <v>271</v>
      </c>
      <c r="AE76" s="1273">
        <v>234</v>
      </c>
      <c r="AF76" s="1273">
        <v>187</v>
      </c>
      <c r="AG76" s="1273">
        <v>132</v>
      </c>
      <c r="AH76" s="1273">
        <v>113</v>
      </c>
      <c r="AI76" s="1273">
        <v>96</v>
      </c>
      <c r="AJ76" s="1273">
        <v>95</v>
      </c>
      <c r="AK76" s="1273">
        <v>79</v>
      </c>
      <c r="AL76" s="1273">
        <v>51</v>
      </c>
      <c r="AM76" s="1273">
        <v>45</v>
      </c>
      <c r="AN76" s="1273">
        <v>23</v>
      </c>
      <c r="AO76" s="1273">
        <v>26</v>
      </c>
      <c r="AP76" s="1273">
        <v>16</v>
      </c>
      <c r="AQ76" s="1273">
        <v>4</v>
      </c>
      <c r="AR76" s="1273"/>
      <c r="AS76" s="1304">
        <v>2147</v>
      </c>
      <c r="AT76" s="1273">
        <v>140</v>
      </c>
      <c r="AU76" s="1273">
        <v>75</v>
      </c>
      <c r="AV76" s="1273">
        <v>50</v>
      </c>
      <c r="AW76" s="1273">
        <v>83</v>
      </c>
      <c r="AX76" s="1273">
        <v>257</v>
      </c>
      <c r="AY76" s="1273">
        <v>311</v>
      </c>
      <c r="AZ76" s="1273">
        <v>246</v>
      </c>
      <c r="BA76" s="1273">
        <v>187</v>
      </c>
      <c r="BB76" s="1273">
        <v>151</v>
      </c>
      <c r="BC76" s="1273">
        <v>124</v>
      </c>
      <c r="BD76" s="1273">
        <v>118</v>
      </c>
      <c r="BE76" s="1273">
        <v>90</v>
      </c>
      <c r="BF76" s="1273">
        <v>76</v>
      </c>
      <c r="BG76" s="1273">
        <v>61</v>
      </c>
      <c r="BH76" s="1273">
        <v>35</v>
      </c>
      <c r="BI76" s="1273">
        <v>40</v>
      </c>
      <c r="BJ76" s="1273">
        <v>34</v>
      </c>
      <c r="BK76" s="1273">
        <v>42</v>
      </c>
      <c r="BL76" s="1273">
        <v>27</v>
      </c>
      <c r="BM76" s="1468"/>
    </row>
    <row r="77" spans="1:65">
      <c r="A77" s="1289">
        <v>207</v>
      </c>
      <c r="B77" s="1162" t="s">
        <v>19</v>
      </c>
      <c r="C77" s="1304">
        <v>7206</v>
      </c>
      <c r="D77" s="1273">
        <v>596</v>
      </c>
      <c r="E77" s="1273">
        <v>201</v>
      </c>
      <c r="F77" s="1273">
        <v>101</v>
      </c>
      <c r="G77" s="1273">
        <v>462</v>
      </c>
      <c r="H77" s="1273">
        <v>1106</v>
      </c>
      <c r="I77" s="1273">
        <v>1313</v>
      </c>
      <c r="J77" s="1273">
        <v>990</v>
      </c>
      <c r="K77" s="1273">
        <v>616</v>
      </c>
      <c r="L77" s="1273">
        <v>390</v>
      </c>
      <c r="M77" s="1273">
        <v>308</v>
      </c>
      <c r="N77" s="1273">
        <v>275</v>
      </c>
      <c r="O77" s="1273">
        <v>188</v>
      </c>
      <c r="P77" s="1273">
        <v>137</v>
      </c>
      <c r="Q77" s="1273">
        <v>104</v>
      </c>
      <c r="R77" s="1273">
        <v>99</v>
      </c>
      <c r="S77" s="1273">
        <v>85</v>
      </c>
      <c r="T77" s="1273">
        <v>92</v>
      </c>
      <c r="U77" s="1273">
        <v>82</v>
      </c>
      <c r="V77" s="1273">
        <v>61</v>
      </c>
      <c r="W77" s="1305"/>
      <c r="X77" s="1273">
        <v>3870</v>
      </c>
      <c r="Y77" s="1273">
        <v>307</v>
      </c>
      <c r="Z77" s="1273">
        <v>92</v>
      </c>
      <c r="AA77" s="1273">
        <v>49</v>
      </c>
      <c r="AB77" s="1273">
        <v>333</v>
      </c>
      <c r="AC77" s="1273">
        <v>642</v>
      </c>
      <c r="AD77" s="1273">
        <v>661</v>
      </c>
      <c r="AE77" s="1273">
        <v>528</v>
      </c>
      <c r="AF77" s="1273">
        <v>349</v>
      </c>
      <c r="AG77" s="1273">
        <v>219</v>
      </c>
      <c r="AH77" s="1273">
        <v>184</v>
      </c>
      <c r="AI77" s="1273">
        <v>141</v>
      </c>
      <c r="AJ77" s="1273">
        <v>98</v>
      </c>
      <c r="AK77" s="1273">
        <v>75</v>
      </c>
      <c r="AL77" s="1273">
        <v>48</v>
      </c>
      <c r="AM77" s="1273">
        <v>45</v>
      </c>
      <c r="AN77" s="1273">
        <v>30</v>
      </c>
      <c r="AO77" s="1273">
        <v>32</v>
      </c>
      <c r="AP77" s="1273">
        <v>19</v>
      </c>
      <c r="AQ77" s="1273">
        <v>18</v>
      </c>
      <c r="AR77" s="1273"/>
      <c r="AS77" s="1304">
        <v>3336</v>
      </c>
      <c r="AT77" s="1273">
        <v>289</v>
      </c>
      <c r="AU77" s="1273">
        <v>109</v>
      </c>
      <c r="AV77" s="1273">
        <v>52</v>
      </c>
      <c r="AW77" s="1273">
        <v>129</v>
      </c>
      <c r="AX77" s="1273">
        <v>464</v>
      </c>
      <c r="AY77" s="1273">
        <v>652</v>
      </c>
      <c r="AZ77" s="1273">
        <v>462</v>
      </c>
      <c r="BA77" s="1273">
        <v>267</v>
      </c>
      <c r="BB77" s="1273">
        <v>171</v>
      </c>
      <c r="BC77" s="1273">
        <v>124</v>
      </c>
      <c r="BD77" s="1273">
        <v>134</v>
      </c>
      <c r="BE77" s="1273">
        <v>90</v>
      </c>
      <c r="BF77" s="1273">
        <v>62</v>
      </c>
      <c r="BG77" s="1273">
        <v>56</v>
      </c>
      <c r="BH77" s="1273">
        <v>54</v>
      </c>
      <c r="BI77" s="1273">
        <v>55</v>
      </c>
      <c r="BJ77" s="1273">
        <v>60</v>
      </c>
      <c r="BK77" s="1273">
        <v>63</v>
      </c>
      <c r="BL77" s="1273">
        <v>43</v>
      </c>
      <c r="BM77" s="1468"/>
    </row>
    <row r="78" spans="1:65">
      <c r="A78" s="1289">
        <v>208</v>
      </c>
      <c r="B78" s="1162" t="s">
        <v>42</v>
      </c>
      <c r="C78" s="1304">
        <v>581</v>
      </c>
      <c r="D78" s="1273">
        <v>45</v>
      </c>
      <c r="E78" s="1273">
        <v>15</v>
      </c>
      <c r="F78" s="1273">
        <v>13</v>
      </c>
      <c r="G78" s="1273">
        <v>22</v>
      </c>
      <c r="H78" s="1273">
        <v>93</v>
      </c>
      <c r="I78" s="1273">
        <v>103</v>
      </c>
      <c r="J78" s="1273">
        <v>72</v>
      </c>
      <c r="K78" s="1273">
        <v>50</v>
      </c>
      <c r="L78" s="1273">
        <v>39</v>
      </c>
      <c r="M78" s="1273">
        <v>31</v>
      </c>
      <c r="N78" s="1273">
        <v>31</v>
      </c>
      <c r="O78" s="1273">
        <v>25</v>
      </c>
      <c r="P78" s="1273">
        <v>15</v>
      </c>
      <c r="Q78" s="1273">
        <v>7</v>
      </c>
      <c r="R78" s="1273">
        <v>7</v>
      </c>
      <c r="S78" s="1273">
        <v>2</v>
      </c>
      <c r="T78" s="1273">
        <v>5</v>
      </c>
      <c r="U78" s="1273">
        <v>4</v>
      </c>
      <c r="V78" s="1273">
        <v>2</v>
      </c>
      <c r="W78" s="1305"/>
      <c r="X78" s="1273">
        <v>317</v>
      </c>
      <c r="Y78" s="1273">
        <v>25</v>
      </c>
      <c r="Z78" s="1273">
        <v>8</v>
      </c>
      <c r="AA78" s="1273">
        <v>6</v>
      </c>
      <c r="AB78" s="1273">
        <v>15</v>
      </c>
      <c r="AC78" s="1273">
        <v>47</v>
      </c>
      <c r="AD78" s="1273">
        <v>58</v>
      </c>
      <c r="AE78" s="1273">
        <v>40</v>
      </c>
      <c r="AF78" s="1273">
        <v>25</v>
      </c>
      <c r="AG78" s="1273">
        <v>21</v>
      </c>
      <c r="AH78" s="1273">
        <v>16</v>
      </c>
      <c r="AI78" s="1273">
        <v>18</v>
      </c>
      <c r="AJ78" s="1273">
        <v>15</v>
      </c>
      <c r="AK78" s="1273">
        <v>9</v>
      </c>
      <c r="AL78" s="1273">
        <v>6</v>
      </c>
      <c r="AM78" s="1273">
        <v>3</v>
      </c>
      <c r="AN78" s="1273">
        <v>1</v>
      </c>
      <c r="AO78" s="1273">
        <v>4</v>
      </c>
      <c r="AP78" s="1273">
        <v>0</v>
      </c>
      <c r="AQ78" s="1273">
        <v>0</v>
      </c>
      <c r="AR78" s="1273"/>
      <c r="AS78" s="1304">
        <v>264</v>
      </c>
      <c r="AT78" s="1273">
        <v>20</v>
      </c>
      <c r="AU78" s="1273">
        <v>7</v>
      </c>
      <c r="AV78" s="1273">
        <v>7</v>
      </c>
      <c r="AW78" s="1273">
        <v>7</v>
      </c>
      <c r="AX78" s="1273">
        <v>46</v>
      </c>
      <c r="AY78" s="1273">
        <v>45</v>
      </c>
      <c r="AZ78" s="1273">
        <v>32</v>
      </c>
      <c r="BA78" s="1273">
        <v>25</v>
      </c>
      <c r="BB78" s="1273">
        <v>18</v>
      </c>
      <c r="BC78" s="1273">
        <v>15</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1556</v>
      </c>
      <c r="D79" s="1273">
        <v>93</v>
      </c>
      <c r="E79" s="1273">
        <v>36</v>
      </c>
      <c r="F79" s="1273">
        <v>12</v>
      </c>
      <c r="G79" s="1273">
        <v>113</v>
      </c>
      <c r="H79" s="1273">
        <v>309</v>
      </c>
      <c r="I79" s="1273">
        <v>271</v>
      </c>
      <c r="J79" s="1273">
        <v>192</v>
      </c>
      <c r="K79" s="1273">
        <v>129</v>
      </c>
      <c r="L79" s="1273">
        <v>91</v>
      </c>
      <c r="M79" s="1273">
        <v>87</v>
      </c>
      <c r="N79" s="1273">
        <v>54</v>
      </c>
      <c r="O79" s="1273">
        <v>40</v>
      </c>
      <c r="P79" s="1273">
        <v>42</v>
      </c>
      <c r="Q79" s="1273">
        <v>29</v>
      </c>
      <c r="R79" s="1273">
        <v>9</v>
      </c>
      <c r="S79" s="1273">
        <v>11</v>
      </c>
      <c r="T79" s="1273">
        <v>14</v>
      </c>
      <c r="U79" s="1273">
        <v>13</v>
      </c>
      <c r="V79" s="1273">
        <v>11</v>
      </c>
      <c r="W79" s="1305"/>
      <c r="X79" s="1273">
        <v>800</v>
      </c>
      <c r="Y79" s="1273">
        <v>40</v>
      </c>
      <c r="Z79" s="1273">
        <v>22</v>
      </c>
      <c r="AA79" s="1273">
        <v>7</v>
      </c>
      <c r="AB79" s="1273">
        <v>41</v>
      </c>
      <c r="AC79" s="1273">
        <v>143</v>
      </c>
      <c r="AD79" s="1273">
        <v>146</v>
      </c>
      <c r="AE79" s="1273">
        <v>112</v>
      </c>
      <c r="AF79" s="1273">
        <v>75</v>
      </c>
      <c r="AG79" s="1273">
        <v>48</v>
      </c>
      <c r="AH79" s="1273">
        <v>48</v>
      </c>
      <c r="AI79" s="1273">
        <v>37</v>
      </c>
      <c r="AJ79" s="1273">
        <v>26</v>
      </c>
      <c r="AK79" s="1273">
        <v>24</v>
      </c>
      <c r="AL79" s="1273">
        <v>19</v>
      </c>
      <c r="AM79" s="1273">
        <v>4</v>
      </c>
      <c r="AN79" s="1273">
        <v>1</v>
      </c>
      <c r="AO79" s="1273">
        <v>2</v>
      </c>
      <c r="AP79" s="1273">
        <v>4</v>
      </c>
      <c r="AQ79" s="1273">
        <v>1</v>
      </c>
      <c r="AR79" s="1273"/>
      <c r="AS79" s="1304">
        <v>756</v>
      </c>
      <c r="AT79" s="1273">
        <v>53</v>
      </c>
      <c r="AU79" s="1273">
        <v>14</v>
      </c>
      <c r="AV79" s="1273">
        <v>5</v>
      </c>
      <c r="AW79" s="1273">
        <v>72</v>
      </c>
      <c r="AX79" s="1273">
        <v>166</v>
      </c>
      <c r="AY79" s="1273">
        <v>125</v>
      </c>
      <c r="AZ79" s="1273">
        <v>80</v>
      </c>
      <c r="BA79" s="1273">
        <v>54</v>
      </c>
      <c r="BB79" s="1273">
        <v>43</v>
      </c>
      <c r="BC79" s="1273">
        <v>39</v>
      </c>
      <c r="BD79" s="1273">
        <v>17</v>
      </c>
      <c r="BE79" s="1273">
        <v>14</v>
      </c>
      <c r="BF79" s="1273">
        <v>18</v>
      </c>
      <c r="BG79" s="1273">
        <v>10</v>
      </c>
      <c r="BH79" s="1273">
        <v>5</v>
      </c>
      <c r="BI79" s="1273">
        <v>10</v>
      </c>
      <c r="BJ79" s="1273">
        <v>12</v>
      </c>
      <c r="BK79" s="1273">
        <v>9</v>
      </c>
      <c r="BL79" s="1273">
        <v>10</v>
      </c>
      <c r="BM79" s="1468"/>
    </row>
    <row r="80" spans="1:65">
      <c r="A80" s="1289">
        <v>210</v>
      </c>
      <c r="B80" s="1162" t="s">
        <v>25</v>
      </c>
      <c r="C80" s="1304">
        <v>6626</v>
      </c>
      <c r="D80" s="1273">
        <v>469</v>
      </c>
      <c r="E80" s="1273">
        <v>164</v>
      </c>
      <c r="F80" s="1273">
        <v>103</v>
      </c>
      <c r="G80" s="1273">
        <v>313</v>
      </c>
      <c r="H80" s="1273">
        <v>1123</v>
      </c>
      <c r="I80" s="1273">
        <v>1359</v>
      </c>
      <c r="J80" s="1273">
        <v>896</v>
      </c>
      <c r="K80" s="1273">
        <v>533</v>
      </c>
      <c r="L80" s="1273">
        <v>343</v>
      </c>
      <c r="M80" s="1273">
        <v>270</v>
      </c>
      <c r="N80" s="1273">
        <v>257</v>
      </c>
      <c r="O80" s="1273">
        <v>188</v>
      </c>
      <c r="P80" s="1273">
        <v>119</v>
      </c>
      <c r="Q80" s="1273">
        <v>103</v>
      </c>
      <c r="R80" s="1273">
        <v>85</v>
      </c>
      <c r="S80" s="1273">
        <v>81</v>
      </c>
      <c r="T80" s="1273">
        <v>87</v>
      </c>
      <c r="U80" s="1273">
        <v>67</v>
      </c>
      <c r="V80" s="1273">
        <v>66</v>
      </c>
      <c r="W80" s="1305"/>
      <c r="X80" s="1273">
        <v>3565</v>
      </c>
      <c r="Y80" s="1273">
        <v>269</v>
      </c>
      <c r="Z80" s="1273">
        <v>85</v>
      </c>
      <c r="AA80" s="1273">
        <v>53</v>
      </c>
      <c r="AB80" s="1273">
        <v>200</v>
      </c>
      <c r="AC80" s="1273">
        <v>614</v>
      </c>
      <c r="AD80" s="1273">
        <v>697</v>
      </c>
      <c r="AE80" s="1273">
        <v>489</v>
      </c>
      <c r="AF80" s="1273">
        <v>318</v>
      </c>
      <c r="AG80" s="1273">
        <v>202</v>
      </c>
      <c r="AH80" s="1273">
        <v>153</v>
      </c>
      <c r="AI80" s="1273">
        <v>139</v>
      </c>
      <c r="AJ80" s="1273">
        <v>98</v>
      </c>
      <c r="AK80" s="1273">
        <v>67</v>
      </c>
      <c r="AL80" s="1273">
        <v>55</v>
      </c>
      <c r="AM80" s="1273">
        <v>40</v>
      </c>
      <c r="AN80" s="1273">
        <v>32</v>
      </c>
      <c r="AO80" s="1273">
        <v>24</v>
      </c>
      <c r="AP80" s="1273">
        <v>19</v>
      </c>
      <c r="AQ80" s="1273">
        <v>11</v>
      </c>
      <c r="AR80" s="1273"/>
      <c r="AS80" s="1304">
        <v>3061</v>
      </c>
      <c r="AT80" s="1273">
        <v>200</v>
      </c>
      <c r="AU80" s="1273">
        <v>79</v>
      </c>
      <c r="AV80" s="1273">
        <v>50</v>
      </c>
      <c r="AW80" s="1273">
        <v>113</v>
      </c>
      <c r="AX80" s="1273">
        <v>509</v>
      </c>
      <c r="AY80" s="1273">
        <v>662</v>
      </c>
      <c r="AZ80" s="1273">
        <v>407</v>
      </c>
      <c r="BA80" s="1273">
        <v>215</v>
      </c>
      <c r="BB80" s="1273">
        <v>141</v>
      </c>
      <c r="BC80" s="1273">
        <v>117</v>
      </c>
      <c r="BD80" s="1273">
        <v>118</v>
      </c>
      <c r="BE80" s="1273">
        <v>90</v>
      </c>
      <c r="BF80" s="1273">
        <v>52</v>
      </c>
      <c r="BG80" s="1273">
        <v>48</v>
      </c>
      <c r="BH80" s="1273">
        <v>45</v>
      </c>
      <c r="BI80" s="1273">
        <v>49</v>
      </c>
      <c r="BJ80" s="1273">
        <v>63</v>
      </c>
      <c r="BK80" s="1273">
        <v>48</v>
      </c>
      <c r="BL80" s="1273">
        <v>55</v>
      </c>
      <c r="BM80" s="1468"/>
    </row>
    <row r="81" spans="1:65">
      <c r="A81" s="1289">
        <v>212</v>
      </c>
      <c r="B81" s="1162" t="s">
        <v>43</v>
      </c>
      <c r="C81" s="1304">
        <v>915</v>
      </c>
      <c r="D81" s="1273">
        <v>66</v>
      </c>
      <c r="E81" s="1273">
        <v>24</v>
      </c>
      <c r="F81" s="1273">
        <v>19</v>
      </c>
      <c r="G81" s="1273">
        <v>48</v>
      </c>
      <c r="H81" s="1273">
        <v>166</v>
      </c>
      <c r="I81" s="1273">
        <v>146</v>
      </c>
      <c r="J81" s="1273">
        <v>98</v>
      </c>
      <c r="K81" s="1273">
        <v>63</v>
      </c>
      <c r="L81" s="1273">
        <v>52</v>
      </c>
      <c r="M81" s="1273">
        <v>46</v>
      </c>
      <c r="N81" s="1273">
        <v>44</v>
      </c>
      <c r="O81" s="1273">
        <v>36</v>
      </c>
      <c r="P81" s="1273">
        <v>27</v>
      </c>
      <c r="Q81" s="1273">
        <v>22</v>
      </c>
      <c r="R81" s="1273">
        <v>20</v>
      </c>
      <c r="S81" s="1273">
        <v>17</v>
      </c>
      <c r="T81" s="1273">
        <v>7</v>
      </c>
      <c r="U81" s="1273">
        <v>8</v>
      </c>
      <c r="V81" s="1273">
        <v>6</v>
      </c>
      <c r="W81" s="1305"/>
      <c r="X81" s="1273">
        <v>467</v>
      </c>
      <c r="Y81" s="1273">
        <v>33</v>
      </c>
      <c r="Z81" s="1273">
        <v>10</v>
      </c>
      <c r="AA81" s="1273">
        <v>6</v>
      </c>
      <c r="AB81" s="1273">
        <v>20</v>
      </c>
      <c r="AC81" s="1273">
        <v>81</v>
      </c>
      <c r="AD81" s="1273">
        <v>73</v>
      </c>
      <c r="AE81" s="1273">
        <v>51</v>
      </c>
      <c r="AF81" s="1273">
        <v>37</v>
      </c>
      <c r="AG81" s="1273">
        <v>33</v>
      </c>
      <c r="AH81" s="1273">
        <v>25</v>
      </c>
      <c r="AI81" s="1273">
        <v>26</v>
      </c>
      <c r="AJ81" s="1273">
        <v>20</v>
      </c>
      <c r="AK81" s="1273">
        <v>21</v>
      </c>
      <c r="AL81" s="1273">
        <v>10</v>
      </c>
      <c r="AM81" s="1273">
        <v>7</v>
      </c>
      <c r="AN81" s="1273">
        <v>6</v>
      </c>
      <c r="AO81" s="1273">
        <v>2</v>
      </c>
      <c r="AP81" s="1273">
        <v>3</v>
      </c>
      <c r="AQ81" s="1273">
        <v>3</v>
      </c>
      <c r="AR81" s="1273"/>
      <c r="AS81" s="1304">
        <v>448</v>
      </c>
      <c r="AT81" s="1273">
        <v>33</v>
      </c>
      <c r="AU81" s="1273">
        <v>14</v>
      </c>
      <c r="AV81" s="1273">
        <v>13</v>
      </c>
      <c r="AW81" s="1273">
        <v>28</v>
      </c>
      <c r="AX81" s="1273">
        <v>85</v>
      </c>
      <c r="AY81" s="1273">
        <v>73</v>
      </c>
      <c r="AZ81" s="1273">
        <v>47</v>
      </c>
      <c r="BA81" s="1273">
        <v>26</v>
      </c>
      <c r="BB81" s="1273">
        <v>19</v>
      </c>
      <c r="BC81" s="1273">
        <v>21</v>
      </c>
      <c r="BD81" s="1273">
        <v>18</v>
      </c>
      <c r="BE81" s="1273">
        <v>16</v>
      </c>
      <c r="BF81" s="1273">
        <v>6</v>
      </c>
      <c r="BG81" s="1273">
        <v>12</v>
      </c>
      <c r="BH81" s="1273">
        <v>13</v>
      </c>
      <c r="BI81" s="1273">
        <v>11</v>
      </c>
      <c r="BJ81" s="1273">
        <v>5</v>
      </c>
      <c r="BK81" s="1273">
        <v>5</v>
      </c>
      <c r="BL81" s="1273">
        <v>3</v>
      </c>
      <c r="BM81" s="1468"/>
    </row>
    <row r="82" spans="1:65">
      <c r="A82" s="1289">
        <v>213</v>
      </c>
      <c r="B82" s="1162" t="s">
        <v>80</v>
      </c>
      <c r="C82" s="1304">
        <v>876</v>
      </c>
      <c r="D82" s="1273">
        <v>72</v>
      </c>
      <c r="E82" s="1273">
        <v>29</v>
      </c>
      <c r="F82" s="1273">
        <v>15</v>
      </c>
      <c r="G82" s="1273">
        <v>34</v>
      </c>
      <c r="H82" s="1273">
        <v>147</v>
      </c>
      <c r="I82" s="1273">
        <v>181</v>
      </c>
      <c r="J82" s="1273">
        <v>117</v>
      </c>
      <c r="K82" s="1273">
        <v>59</v>
      </c>
      <c r="L82" s="1273">
        <v>43</v>
      </c>
      <c r="M82" s="1273">
        <v>34</v>
      </c>
      <c r="N82" s="1273">
        <v>49</v>
      </c>
      <c r="O82" s="1273">
        <v>31</v>
      </c>
      <c r="P82" s="1273">
        <v>19</v>
      </c>
      <c r="Q82" s="1273">
        <v>9</v>
      </c>
      <c r="R82" s="1273">
        <v>12</v>
      </c>
      <c r="S82" s="1273">
        <v>9</v>
      </c>
      <c r="T82" s="1273">
        <v>6</v>
      </c>
      <c r="U82" s="1273">
        <v>4</v>
      </c>
      <c r="V82" s="1273">
        <v>6</v>
      </c>
      <c r="W82" s="1305"/>
      <c r="X82" s="1273">
        <v>436</v>
      </c>
      <c r="Y82" s="1273">
        <v>34</v>
      </c>
      <c r="Z82" s="1273">
        <v>18</v>
      </c>
      <c r="AA82" s="1273">
        <v>7</v>
      </c>
      <c r="AB82" s="1273">
        <v>20</v>
      </c>
      <c r="AC82" s="1273">
        <v>72</v>
      </c>
      <c r="AD82" s="1273">
        <v>96</v>
      </c>
      <c r="AE82" s="1273">
        <v>54</v>
      </c>
      <c r="AF82" s="1273">
        <v>27</v>
      </c>
      <c r="AG82" s="1273">
        <v>20</v>
      </c>
      <c r="AH82" s="1273">
        <v>18</v>
      </c>
      <c r="AI82" s="1273">
        <v>19</v>
      </c>
      <c r="AJ82" s="1273">
        <v>18</v>
      </c>
      <c r="AK82" s="1273">
        <v>12</v>
      </c>
      <c r="AL82" s="1273">
        <v>4</v>
      </c>
      <c r="AM82" s="1273">
        <v>5</v>
      </c>
      <c r="AN82" s="1273">
        <v>5</v>
      </c>
      <c r="AO82" s="1273">
        <v>4</v>
      </c>
      <c r="AP82" s="1273">
        <v>2</v>
      </c>
      <c r="AQ82" s="1273">
        <v>1</v>
      </c>
      <c r="AR82" s="1273"/>
      <c r="AS82" s="1304">
        <v>440</v>
      </c>
      <c r="AT82" s="1273">
        <v>38</v>
      </c>
      <c r="AU82" s="1273">
        <v>11</v>
      </c>
      <c r="AV82" s="1273">
        <v>8</v>
      </c>
      <c r="AW82" s="1273">
        <v>14</v>
      </c>
      <c r="AX82" s="1273">
        <v>75</v>
      </c>
      <c r="AY82" s="1273">
        <v>85</v>
      </c>
      <c r="AZ82" s="1273">
        <v>63</v>
      </c>
      <c r="BA82" s="1273">
        <v>32</v>
      </c>
      <c r="BB82" s="1273">
        <v>23</v>
      </c>
      <c r="BC82" s="1273">
        <v>16</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7026</v>
      </c>
      <c r="D83" s="1273">
        <v>602</v>
      </c>
      <c r="E83" s="1273">
        <v>239</v>
      </c>
      <c r="F83" s="1273">
        <v>126</v>
      </c>
      <c r="G83" s="1273">
        <v>284</v>
      </c>
      <c r="H83" s="1273">
        <v>871</v>
      </c>
      <c r="I83" s="1273">
        <v>1176</v>
      </c>
      <c r="J83" s="1273">
        <v>923</v>
      </c>
      <c r="K83" s="1273">
        <v>613</v>
      </c>
      <c r="L83" s="1273">
        <v>431</v>
      </c>
      <c r="M83" s="1273">
        <v>369</v>
      </c>
      <c r="N83" s="1273">
        <v>340</v>
      </c>
      <c r="O83" s="1273">
        <v>231</v>
      </c>
      <c r="P83" s="1273">
        <v>208</v>
      </c>
      <c r="Q83" s="1273">
        <v>127</v>
      </c>
      <c r="R83" s="1273">
        <v>113</v>
      </c>
      <c r="S83" s="1273">
        <v>113</v>
      </c>
      <c r="T83" s="1273">
        <v>72</v>
      </c>
      <c r="U83" s="1273">
        <v>100</v>
      </c>
      <c r="V83" s="1273">
        <v>88</v>
      </c>
      <c r="W83" s="1305"/>
      <c r="X83" s="1273">
        <v>3348</v>
      </c>
      <c r="Y83" s="1273">
        <v>313</v>
      </c>
      <c r="Z83" s="1273">
        <v>122</v>
      </c>
      <c r="AA83" s="1273">
        <v>66</v>
      </c>
      <c r="AB83" s="1273">
        <v>135</v>
      </c>
      <c r="AC83" s="1273">
        <v>386</v>
      </c>
      <c r="AD83" s="1273">
        <v>531</v>
      </c>
      <c r="AE83" s="1273">
        <v>471</v>
      </c>
      <c r="AF83" s="1273">
        <v>311</v>
      </c>
      <c r="AG83" s="1273">
        <v>210</v>
      </c>
      <c r="AH83" s="1273">
        <v>183</v>
      </c>
      <c r="AI83" s="1273">
        <v>167</v>
      </c>
      <c r="AJ83" s="1273">
        <v>110</v>
      </c>
      <c r="AK83" s="1273">
        <v>117</v>
      </c>
      <c r="AL83" s="1273">
        <v>65</v>
      </c>
      <c r="AM83" s="1273">
        <v>46</v>
      </c>
      <c r="AN83" s="1273">
        <v>43</v>
      </c>
      <c r="AO83" s="1273">
        <v>30</v>
      </c>
      <c r="AP83" s="1273">
        <v>22</v>
      </c>
      <c r="AQ83" s="1273">
        <v>20</v>
      </c>
      <c r="AR83" s="1273"/>
      <c r="AS83" s="1304">
        <v>3678</v>
      </c>
      <c r="AT83" s="1273">
        <v>289</v>
      </c>
      <c r="AU83" s="1273">
        <v>117</v>
      </c>
      <c r="AV83" s="1273">
        <v>60</v>
      </c>
      <c r="AW83" s="1273">
        <v>149</v>
      </c>
      <c r="AX83" s="1273">
        <v>485</v>
      </c>
      <c r="AY83" s="1273">
        <v>645</v>
      </c>
      <c r="AZ83" s="1273">
        <v>452</v>
      </c>
      <c r="BA83" s="1273">
        <v>302</v>
      </c>
      <c r="BB83" s="1273">
        <v>221</v>
      </c>
      <c r="BC83" s="1273">
        <v>186</v>
      </c>
      <c r="BD83" s="1273">
        <v>173</v>
      </c>
      <c r="BE83" s="1273">
        <v>121</v>
      </c>
      <c r="BF83" s="1273">
        <v>91</v>
      </c>
      <c r="BG83" s="1273">
        <v>62</v>
      </c>
      <c r="BH83" s="1273">
        <v>67</v>
      </c>
      <c r="BI83" s="1273">
        <v>70</v>
      </c>
      <c r="BJ83" s="1273">
        <v>42</v>
      </c>
      <c r="BK83" s="1273">
        <v>78</v>
      </c>
      <c r="BL83" s="1273">
        <v>68</v>
      </c>
      <c r="BM83" s="1468"/>
    </row>
    <row r="84" spans="1:65">
      <c r="A84" s="1289">
        <v>215</v>
      </c>
      <c r="B84" s="1162" t="s">
        <v>81</v>
      </c>
      <c r="C84" s="1304">
        <v>1751</v>
      </c>
      <c r="D84" s="1273">
        <v>121</v>
      </c>
      <c r="E84" s="1273">
        <v>53</v>
      </c>
      <c r="F84" s="1273">
        <v>18</v>
      </c>
      <c r="G84" s="1273">
        <v>83</v>
      </c>
      <c r="H84" s="1273">
        <v>290</v>
      </c>
      <c r="I84" s="1273">
        <v>327</v>
      </c>
      <c r="J84" s="1273">
        <v>194</v>
      </c>
      <c r="K84" s="1273">
        <v>140</v>
      </c>
      <c r="L84" s="1273">
        <v>98</v>
      </c>
      <c r="M84" s="1273">
        <v>88</v>
      </c>
      <c r="N84" s="1273">
        <v>89</v>
      </c>
      <c r="O84" s="1273">
        <v>62</v>
      </c>
      <c r="P84" s="1273">
        <v>50</v>
      </c>
      <c r="Q84" s="1273">
        <v>24</v>
      </c>
      <c r="R84" s="1273">
        <v>25</v>
      </c>
      <c r="S84" s="1273">
        <v>19</v>
      </c>
      <c r="T84" s="1273">
        <v>28</v>
      </c>
      <c r="U84" s="1273">
        <v>19</v>
      </c>
      <c r="V84" s="1273">
        <v>23</v>
      </c>
      <c r="W84" s="1305"/>
      <c r="X84" s="1273">
        <v>898</v>
      </c>
      <c r="Y84" s="1273">
        <v>60</v>
      </c>
      <c r="Z84" s="1273">
        <v>26</v>
      </c>
      <c r="AA84" s="1273">
        <v>10</v>
      </c>
      <c r="AB84" s="1273">
        <v>35</v>
      </c>
      <c r="AC84" s="1273">
        <v>158</v>
      </c>
      <c r="AD84" s="1273">
        <v>154</v>
      </c>
      <c r="AE84" s="1273">
        <v>95</v>
      </c>
      <c r="AF84" s="1273">
        <v>86</v>
      </c>
      <c r="AG84" s="1273">
        <v>58</v>
      </c>
      <c r="AH84" s="1273">
        <v>56</v>
      </c>
      <c r="AI84" s="1273">
        <v>48</v>
      </c>
      <c r="AJ84" s="1273">
        <v>36</v>
      </c>
      <c r="AK84" s="1273">
        <v>28</v>
      </c>
      <c r="AL84" s="1273">
        <v>15</v>
      </c>
      <c r="AM84" s="1273">
        <v>11</v>
      </c>
      <c r="AN84" s="1273">
        <v>5</v>
      </c>
      <c r="AO84" s="1273">
        <v>8</v>
      </c>
      <c r="AP84" s="1273">
        <v>6</v>
      </c>
      <c r="AQ84" s="1273">
        <v>3</v>
      </c>
      <c r="AR84" s="1273"/>
      <c r="AS84" s="1304">
        <v>853</v>
      </c>
      <c r="AT84" s="1273">
        <v>61</v>
      </c>
      <c r="AU84" s="1273">
        <v>27</v>
      </c>
      <c r="AV84" s="1273">
        <v>8</v>
      </c>
      <c r="AW84" s="1273">
        <v>48</v>
      </c>
      <c r="AX84" s="1273">
        <v>132</v>
      </c>
      <c r="AY84" s="1273">
        <v>173</v>
      </c>
      <c r="AZ84" s="1273">
        <v>99</v>
      </c>
      <c r="BA84" s="1273">
        <v>54</v>
      </c>
      <c r="BB84" s="1273">
        <v>40</v>
      </c>
      <c r="BC84" s="1273">
        <v>32</v>
      </c>
      <c r="BD84" s="1273">
        <v>41</v>
      </c>
      <c r="BE84" s="1273">
        <v>26</v>
      </c>
      <c r="BF84" s="1273">
        <v>22</v>
      </c>
      <c r="BG84" s="1273">
        <v>9</v>
      </c>
      <c r="BH84" s="1273">
        <v>14</v>
      </c>
      <c r="BI84" s="1273">
        <v>14</v>
      </c>
      <c r="BJ84" s="1273">
        <v>20</v>
      </c>
      <c r="BK84" s="1273">
        <v>13</v>
      </c>
      <c r="BL84" s="1273">
        <v>20</v>
      </c>
      <c r="BM84" s="1468"/>
    </row>
    <row r="85" spans="1:65">
      <c r="A85" s="1289">
        <v>216</v>
      </c>
      <c r="B85" s="1162" t="s">
        <v>26</v>
      </c>
      <c r="C85" s="1304">
        <v>2138</v>
      </c>
      <c r="D85" s="1273">
        <v>174</v>
      </c>
      <c r="E85" s="1273">
        <v>55</v>
      </c>
      <c r="F85" s="1273">
        <v>34</v>
      </c>
      <c r="G85" s="1273">
        <v>82</v>
      </c>
      <c r="H85" s="1273">
        <v>414</v>
      </c>
      <c r="I85" s="1273">
        <v>413</v>
      </c>
      <c r="J85" s="1273">
        <v>280</v>
      </c>
      <c r="K85" s="1273">
        <v>156</v>
      </c>
      <c r="L85" s="1273">
        <v>106</v>
      </c>
      <c r="M85" s="1273">
        <v>116</v>
      </c>
      <c r="N85" s="1273">
        <v>86</v>
      </c>
      <c r="O85" s="1273">
        <v>53</v>
      </c>
      <c r="P85" s="1273">
        <v>40</v>
      </c>
      <c r="Q85" s="1273">
        <v>26</v>
      </c>
      <c r="R85" s="1273">
        <v>23</v>
      </c>
      <c r="S85" s="1273">
        <v>16</v>
      </c>
      <c r="T85" s="1273">
        <v>22</v>
      </c>
      <c r="U85" s="1273">
        <v>23</v>
      </c>
      <c r="V85" s="1273">
        <v>19</v>
      </c>
      <c r="W85" s="1305"/>
      <c r="X85" s="1273">
        <v>1140</v>
      </c>
      <c r="Y85" s="1273">
        <v>74</v>
      </c>
      <c r="Z85" s="1273">
        <v>31</v>
      </c>
      <c r="AA85" s="1273">
        <v>15</v>
      </c>
      <c r="AB85" s="1273">
        <v>51</v>
      </c>
      <c r="AC85" s="1273">
        <v>236</v>
      </c>
      <c r="AD85" s="1273">
        <v>222</v>
      </c>
      <c r="AE85" s="1273">
        <v>151</v>
      </c>
      <c r="AF85" s="1273">
        <v>81</v>
      </c>
      <c r="AG85" s="1273">
        <v>62</v>
      </c>
      <c r="AH85" s="1273">
        <v>59</v>
      </c>
      <c r="AI85" s="1273">
        <v>53</v>
      </c>
      <c r="AJ85" s="1273">
        <v>29</v>
      </c>
      <c r="AK85" s="1273">
        <v>27</v>
      </c>
      <c r="AL85" s="1273">
        <v>17</v>
      </c>
      <c r="AM85" s="1273">
        <v>9</v>
      </c>
      <c r="AN85" s="1273">
        <v>9</v>
      </c>
      <c r="AO85" s="1273">
        <v>8</v>
      </c>
      <c r="AP85" s="1273">
        <v>3</v>
      </c>
      <c r="AQ85" s="1273">
        <v>3</v>
      </c>
      <c r="AR85" s="1273"/>
      <c r="AS85" s="1304">
        <v>998</v>
      </c>
      <c r="AT85" s="1273">
        <v>100</v>
      </c>
      <c r="AU85" s="1273">
        <v>24</v>
      </c>
      <c r="AV85" s="1273">
        <v>19</v>
      </c>
      <c r="AW85" s="1273">
        <v>31</v>
      </c>
      <c r="AX85" s="1273">
        <v>178</v>
      </c>
      <c r="AY85" s="1273">
        <v>191</v>
      </c>
      <c r="AZ85" s="1273">
        <v>129</v>
      </c>
      <c r="BA85" s="1273">
        <v>75</v>
      </c>
      <c r="BB85" s="1273">
        <v>44</v>
      </c>
      <c r="BC85" s="1273">
        <v>57</v>
      </c>
      <c r="BD85" s="1273">
        <v>33</v>
      </c>
      <c r="BE85" s="1273">
        <v>24</v>
      </c>
      <c r="BF85" s="1273">
        <v>13</v>
      </c>
      <c r="BG85" s="1273">
        <v>9</v>
      </c>
      <c r="BH85" s="1273">
        <v>14</v>
      </c>
      <c r="BI85" s="1273">
        <v>7</v>
      </c>
      <c r="BJ85" s="1273">
        <v>14</v>
      </c>
      <c r="BK85" s="1273">
        <v>20</v>
      </c>
      <c r="BL85" s="1273">
        <v>16</v>
      </c>
      <c r="BM85" s="1468"/>
    </row>
    <row r="86" spans="1:65">
      <c r="A86" s="1289">
        <v>217</v>
      </c>
      <c r="B86" s="1162" t="s">
        <v>21</v>
      </c>
      <c r="C86" s="1304">
        <v>4877</v>
      </c>
      <c r="D86" s="1273">
        <v>449</v>
      </c>
      <c r="E86" s="1273">
        <v>146</v>
      </c>
      <c r="F86" s="1273">
        <v>74</v>
      </c>
      <c r="G86" s="1273">
        <v>146</v>
      </c>
      <c r="H86" s="1273">
        <v>621</v>
      </c>
      <c r="I86" s="1273">
        <v>862</v>
      </c>
      <c r="J86" s="1273">
        <v>666</v>
      </c>
      <c r="K86" s="1273">
        <v>478</v>
      </c>
      <c r="L86" s="1273">
        <v>248</v>
      </c>
      <c r="M86" s="1273">
        <v>245</v>
      </c>
      <c r="N86" s="1273">
        <v>207</v>
      </c>
      <c r="O86" s="1273">
        <v>155</v>
      </c>
      <c r="P86" s="1273">
        <v>148</v>
      </c>
      <c r="Q86" s="1273">
        <v>110</v>
      </c>
      <c r="R86" s="1273">
        <v>93</v>
      </c>
      <c r="S86" s="1273">
        <v>49</v>
      </c>
      <c r="T86" s="1273">
        <v>72</v>
      </c>
      <c r="U86" s="1273">
        <v>64</v>
      </c>
      <c r="V86" s="1273">
        <v>44</v>
      </c>
      <c r="W86" s="1305"/>
      <c r="X86" s="1273">
        <v>2418</v>
      </c>
      <c r="Y86" s="1273">
        <v>235</v>
      </c>
      <c r="Z86" s="1273">
        <v>83</v>
      </c>
      <c r="AA86" s="1273">
        <v>36</v>
      </c>
      <c r="AB86" s="1273">
        <v>70</v>
      </c>
      <c r="AC86" s="1273">
        <v>289</v>
      </c>
      <c r="AD86" s="1273">
        <v>396</v>
      </c>
      <c r="AE86" s="1273">
        <v>342</v>
      </c>
      <c r="AF86" s="1273">
        <v>260</v>
      </c>
      <c r="AG86" s="1273">
        <v>131</v>
      </c>
      <c r="AH86" s="1273">
        <v>124</v>
      </c>
      <c r="AI86" s="1273">
        <v>98</v>
      </c>
      <c r="AJ86" s="1273">
        <v>85</v>
      </c>
      <c r="AK86" s="1273">
        <v>83</v>
      </c>
      <c r="AL86" s="1273">
        <v>62</v>
      </c>
      <c r="AM86" s="1273">
        <v>44</v>
      </c>
      <c r="AN86" s="1273">
        <v>16</v>
      </c>
      <c r="AO86" s="1273">
        <v>31</v>
      </c>
      <c r="AP86" s="1273">
        <v>21</v>
      </c>
      <c r="AQ86" s="1273">
        <v>12</v>
      </c>
      <c r="AR86" s="1273"/>
      <c r="AS86" s="1304">
        <v>2459</v>
      </c>
      <c r="AT86" s="1273">
        <v>214</v>
      </c>
      <c r="AU86" s="1273">
        <v>63</v>
      </c>
      <c r="AV86" s="1273">
        <v>38</v>
      </c>
      <c r="AW86" s="1273">
        <v>76</v>
      </c>
      <c r="AX86" s="1273">
        <v>332</v>
      </c>
      <c r="AY86" s="1273">
        <v>466</v>
      </c>
      <c r="AZ86" s="1273">
        <v>324</v>
      </c>
      <c r="BA86" s="1273">
        <v>218</v>
      </c>
      <c r="BB86" s="1273">
        <v>117</v>
      </c>
      <c r="BC86" s="1273">
        <v>121</v>
      </c>
      <c r="BD86" s="1273">
        <v>109</v>
      </c>
      <c r="BE86" s="1273">
        <v>70</v>
      </c>
      <c r="BF86" s="1273">
        <v>65</v>
      </c>
      <c r="BG86" s="1273">
        <v>48</v>
      </c>
      <c r="BH86" s="1273">
        <v>49</v>
      </c>
      <c r="BI86" s="1273">
        <v>33</v>
      </c>
      <c r="BJ86" s="1273">
        <v>41</v>
      </c>
      <c r="BK86" s="1273">
        <v>43</v>
      </c>
      <c r="BL86" s="1273">
        <v>32</v>
      </c>
      <c r="BM86" s="1468"/>
    </row>
    <row r="87" spans="1:65">
      <c r="A87" s="1289">
        <v>218</v>
      </c>
      <c r="B87" s="1162" t="s">
        <v>32</v>
      </c>
      <c r="C87" s="1304">
        <v>1167</v>
      </c>
      <c r="D87" s="1273">
        <v>96</v>
      </c>
      <c r="E87" s="1273">
        <v>34</v>
      </c>
      <c r="F87" s="1273">
        <v>16</v>
      </c>
      <c r="G87" s="1273">
        <v>81</v>
      </c>
      <c r="H87" s="1273">
        <v>188</v>
      </c>
      <c r="I87" s="1273">
        <v>208</v>
      </c>
      <c r="J87" s="1273">
        <v>143</v>
      </c>
      <c r="K87" s="1273">
        <v>120</v>
      </c>
      <c r="L87" s="1273">
        <v>75</v>
      </c>
      <c r="M87" s="1273">
        <v>55</v>
      </c>
      <c r="N87" s="1273">
        <v>40</v>
      </c>
      <c r="O87" s="1273">
        <v>33</v>
      </c>
      <c r="P87" s="1273">
        <v>17</v>
      </c>
      <c r="Q87" s="1273">
        <v>9</v>
      </c>
      <c r="R87" s="1273">
        <v>15</v>
      </c>
      <c r="S87" s="1273">
        <v>12</v>
      </c>
      <c r="T87" s="1273">
        <v>12</v>
      </c>
      <c r="U87" s="1273">
        <v>5</v>
      </c>
      <c r="V87" s="1273">
        <v>8</v>
      </c>
      <c r="W87" s="1305"/>
      <c r="X87" s="1273">
        <v>638</v>
      </c>
      <c r="Y87" s="1273">
        <v>56</v>
      </c>
      <c r="Z87" s="1273">
        <v>15</v>
      </c>
      <c r="AA87" s="1273">
        <v>6</v>
      </c>
      <c r="AB87" s="1273">
        <v>61</v>
      </c>
      <c r="AC87" s="1273">
        <v>100</v>
      </c>
      <c r="AD87" s="1273">
        <v>95</v>
      </c>
      <c r="AE87" s="1273">
        <v>80</v>
      </c>
      <c r="AF87" s="1273">
        <v>61</v>
      </c>
      <c r="AG87" s="1273">
        <v>51</v>
      </c>
      <c r="AH87" s="1273">
        <v>32</v>
      </c>
      <c r="AI87" s="1273">
        <v>23</v>
      </c>
      <c r="AJ87" s="1273">
        <v>20</v>
      </c>
      <c r="AK87" s="1273">
        <v>12</v>
      </c>
      <c r="AL87" s="1273">
        <v>3</v>
      </c>
      <c r="AM87" s="1273">
        <v>8</v>
      </c>
      <c r="AN87" s="1273">
        <v>4</v>
      </c>
      <c r="AO87" s="1273">
        <v>5</v>
      </c>
      <c r="AP87" s="1273">
        <v>3</v>
      </c>
      <c r="AQ87" s="1273">
        <v>3</v>
      </c>
      <c r="AR87" s="1273"/>
      <c r="AS87" s="1304">
        <v>529</v>
      </c>
      <c r="AT87" s="1273">
        <v>40</v>
      </c>
      <c r="AU87" s="1273">
        <v>19</v>
      </c>
      <c r="AV87" s="1273">
        <v>10</v>
      </c>
      <c r="AW87" s="1273">
        <v>20</v>
      </c>
      <c r="AX87" s="1273">
        <v>88</v>
      </c>
      <c r="AY87" s="1273">
        <v>113</v>
      </c>
      <c r="AZ87" s="1273">
        <v>63</v>
      </c>
      <c r="BA87" s="1273">
        <v>59</v>
      </c>
      <c r="BB87" s="1273">
        <v>24</v>
      </c>
      <c r="BC87" s="1273">
        <v>23</v>
      </c>
      <c r="BD87" s="1273">
        <v>17</v>
      </c>
      <c r="BE87" s="1273">
        <v>13</v>
      </c>
      <c r="BF87" s="1273">
        <v>5</v>
      </c>
      <c r="BG87" s="1273">
        <v>6</v>
      </c>
      <c r="BH87" s="1273">
        <v>7</v>
      </c>
      <c r="BI87" s="1273">
        <v>8</v>
      </c>
      <c r="BJ87" s="1273">
        <v>7</v>
      </c>
      <c r="BK87" s="1273">
        <v>2</v>
      </c>
      <c r="BL87" s="1273">
        <v>5</v>
      </c>
      <c r="BM87" s="1468"/>
    </row>
    <row r="88" spans="1:65">
      <c r="A88" s="1289">
        <v>219</v>
      </c>
      <c r="B88" s="1162" t="s">
        <v>22</v>
      </c>
      <c r="C88" s="1304">
        <v>2809</v>
      </c>
      <c r="D88" s="1273">
        <v>182</v>
      </c>
      <c r="E88" s="1273">
        <v>101</v>
      </c>
      <c r="F88" s="1273">
        <v>40</v>
      </c>
      <c r="G88" s="1273">
        <v>205</v>
      </c>
      <c r="H88" s="1273">
        <v>483</v>
      </c>
      <c r="I88" s="1273">
        <v>424</v>
      </c>
      <c r="J88" s="1273">
        <v>344</v>
      </c>
      <c r="K88" s="1273">
        <v>216</v>
      </c>
      <c r="L88" s="1273">
        <v>145</v>
      </c>
      <c r="M88" s="1273">
        <v>129</v>
      </c>
      <c r="N88" s="1273">
        <v>93</v>
      </c>
      <c r="O88" s="1273">
        <v>92</v>
      </c>
      <c r="P88" s="1273">
        <v>63</v>
      </c>
      <c r="Q88" s="1273">
        <v>52</v>
      </c>
      <c r="R88" s="1273">
        <v>45</v>
      </c>
      <c r="S88" s="1273">
        <v>41</v>
      </c>
      <c r="T88" s="1273">
        <v>44</v>
      </c>
      <c r="U88" s="1273">
        <v>52</v>
      </c>
      <c r="V88" s="1273">
        <v>58</v>
      </c>
      <c r="W88" s="1305"/>
      <c r="X88" s="1273">
        <v>1439</v>
      </c>
      <c r="Y88" s="1273">
        <v>95</v>
      </c>
      <c r="Z88" s="1273">
        <v>57</v>
      </c>
      <c r="AA88" s="1273">
        <v>22</v>
      </c>
      <c r="AB88" s="1273">
        <v>104</v>
      </c>
      <c r="AC88" s="1273">
        <v>246</v>
      </c>
      <c r="AD88" s="1273">
        <v>221</v>
      </c>
      <c r="AE88" s="1273">
        <v>186</v>
      </c>
      <c r="AF88" s="1273">
        <v>112</v>
      </c>
      <c r="AG88" s="1273">
        <v>84</v>
      </c>
      <c r="AH88" s="1273">
        <v>72</v>
      </c>
      <c r="AI88" s="1273">
        <v>50</v>
      </c>
      <c r="AJ88" s="1273">
        <v>53</v>
      </c>
      <c r="AK88" s="1273">
        <v>31</v>
      </c>
      <c r="AL88" s="1273">
        <v>29</v>
      </c>
      <c r="AM88" s="1273">
        <v>22</v>
      </c>
      <c r="AN88" s="1273">
        <v>19</v>
      </c>
      <c r="AO88" s="1273">
        <v>13</v>
      </c>
      <c r="AP88" s="1273">
        <v>12</v>
      </c>
      <c r="AQ88" s="1273">
        <v>11</v>
      </c>
      <c r="AR88" s="1273"/>
      <c r="AS88" s="1304">
        <v>1370</v>
      </c>
      <c r="AT88" s="1273">
        <v>87</v>
      </c>
      <c r="AU88" s="1273">
        <v>44</v>
      </c>
      <c r="AV88" s="1273">
        <v>18</v>
      </c>
      <c r="AW88" s="1273">
        <v>101</v>
      </c>
      <c r="AX88" s="1273">
        <v>237</v>
      </c>
      <c r="AY88" s="1273">
        <v>203</v>
      </c>
      <c r="AZ88" s="1273">
        <v>158</v>
      </c>
      <c r="BA88" s="1273">
        <v>104</v>
      </c>
      <c r="BB88" s="1273">
        <v>61</v>
      </c>
      <c r="BC88" s="1273">
        <v>57</v>
      </c>
      <c r="BD88" s="1273">
        <v>43</v>
      </c>
      <c r="BE88" s="1273">
        <v>39</v>
      </c>
      <c r="BF88" s="1273">
        <v>32</v>
      </c>
      <c r="BG88" s="1273">
        <v>23</v>
      </c>
      <c r="BH88" s="1273">
        <v>23</v>
      </c>
      <c r="BI88" s="1273">
        <v>22</v>
      </c>
      <c r="BJ88" s="1273">
        <v>31</v>
      </c>
      <c r="BK88" s="1273">
        <v>40</v>
      </c>
      <c r="BL88" s="1273">
        <v>47</v>
      </c>
      <c r="BM88" s="1468"/>
    </row>
    <row r="89" spans="1:65">
      <c r="A89" s="1289">
        <v>220</v>
      </c>
      <c r="B89" s="1162" t="s">
        <v>33</v>
      </c>
      <c r="C89" s="1304">
        <v>1088</v>
      </c>
      <c r="D89" s="1273">
        <v>105</v>
      </c>
      <c r="E89" s="1273">
        <v>38</v>
      </c>
      <c r="F89" s="1273">
        <v>20</v>
      </c>
      <c r="G89" s="1273">
        <v>31</v>
      </c>
      <c r="H89" s="1273">
        <v>173</v>
      </c>
      <c r="I89" s="1273">
        <v>199</v>
      </c>
      <c r="J89" s="1273">
        <v>153</v>
      </c>
      <c r="K89" s="1273">
        <v>100</v>
      </c>
      <c r="L89" s="1273">
        <v>62</v>
      </c>
      <c r="M89" s="1273">
        <v>62</v>
      </c>
      <c r="N89" s="1273">
        <v>50</v>
      </c>
      <c r="O89" s="1273">
        <v>38</v>
      </c>
      <c r="P89" s="1273">
        <v>17</v>
      </c>
      <c r="Q89" s="1273">
        <v>10</v>
      </c>
      <c r="R89" s="1273">
        <v>11</v>
      </c>
      <c r="S89" s="1273">
        <v>4</v>
      </c>
      <c r="T89" s="1273">
        <v>4</v>
      </c>
      <c r="U89" s="1273">
        <v>7</v>
      </c>
      <c r="V89" s="1273">
        <v>4</v>
      </c>
      <c r="W89" s="1305"/>
      <c r="X89" s="1273">
        <v>583</v>
      </c>
      <c r="Y89" s="1273">
        <v>55</v>
      </c>
      <c r="Z89" s="1273">
        <v>19</v>
      </c>
      <c r="AA89" s="1273">
        <v>9</v>
      </c>
      <c r="AB89" s="1273">
        <v>21</v>
      </c>
      <c r="AC89" s="1273">
        <v>97</v>
      </c>
      <c r="AD89" s="1273">
        <v>107</v>
      </c>
      <c r="AE89" s="1273">
        <v>77</v>
      </c>
      <c r="AF89" s="1273">
        <v>55</v>
      </c>
      <c r="AG89" s="1273">
        <v>38</v>
      </c>
      <c r="AH89" s="1273">
        <v>29</v>
      </c>
      <c r="AI89" s="1273">
        <v>29</v>
      </c>
      <c r="AJ89" s="1273">
        <v>20</v>
      </c>
      <c r="AK89" s="1273">
        <v>11</v>
      </c>
      <c r="AL89" s="1273">
        <v>4</v>
      </c>
      <c r="AM89" s="1273">
        <v>5</v>
      </c>
      <c r="AN89" s="1273">
        <v>2</v>
      </c>
      <c r="AO89" s="1273">
        <v>3</v>
      </c>
      <c r="AP89" s="1273">
        <v>0</v>
      </c>
      <c r="AQ89" s="1273">
        <v>2</v>
      </c>
      <c r="AR89" s="1273"/>
      <c r="AS89" s="1304">
        <v>505</v>
      </c>
      <c r="AT89" s="1273">
        <v>50</v>
      </c>
      <c r="AU89" s="1273">
        <v>19</v>
      </c>
      <c r="AV89" s="1273">
        <v>11</v>
      </c>
      <c r="AW89" s="1273">
        <v>10</v>
      </c>
      <c r="AX89" s="1273">
        <v>76</v>
      </c>
      <c r="AY89" s="1273">
        <v>92</v>
      </c>
      <c r="AZ89" s="1273">
        <v>76</v>
      </c>
      <c r="BA89" s="1273">
        <v>45</v>
      </c>
      <c r="BB89" s="1273">
        <v>24</v>
      </c>
      <c r="BC89" s="1273">
        <v>33</v>
      </c>
      <c r="BD89" s="1273">
        <v>21</v>
      </c>
      <c r="BE89" s="1273">
        <v>18</v>
      </c>
      <c r="BF89" s="1273">
        <v>6</v>
      </c>
      <c r="BG89" s="1273">
        <v>6</v>
      </c>
      <c r="BH89" s="1273">
        <v>6</v>
      </c>
      <c r="BI89" s="1273">
        <v>2</v>
      </c>
      <c r="BJ89" s="1273">
        <v>1</v>
      </c>
      <c r="BK89" s="1273">
        <v>7</v>
      </c>
      <c r="BL89" s="1273">
        <v>2</v>
      </c>
      <c r="BM89" s="1468"/>
    </row>
    <row r="90" spans="1:65">
      <c r="A90" s="1289">
        <v>221</v>
      </c>
      <c r="B90" s="1162" t="s">
        <v>2495</v>
      </c>
      <c r="C90" s="1304">
        <v>999</v>
      </c>
      <c r="D90" s="1273">
        <v>98</v>
      </c>
      <c r="E90" s="1273">
        <v>35</v>
      </c>
      <c r="F90" s="1273">
        <v>12</v>
      </c>
      <c r="G90" s="1273">
        <v>31</v>
      </c>
      <c r="H90" s="1273">
        <v>124</v>
      </c>
      <c r="I90" s="1273">
        <v>169</v>
      </c>
      <c r="J90" s="1273">
        <v>119</v>
      </c>
      <c r="K90" s="1273">
        <v>78</v>
      </c>
      <c r="L90" s="1273">
        <v>54</v>
      </c>
      <c r="M90" s="1273">
        <v>57</v>
      </c>
      <c r="N90" s="1273">
        <v>45</v>
      </c>
      <c r="O90" s="1273">
        <v>35</v>
      </c>
      <c r="P90" s="1273">
        <v>31</v>
      </c>
      <c r="Q90" s="1273">
        <v>20</v>
      </c>
      <c r="R90" s="1273">
        <v>26</v>
      </c>
      <c r="S90" s="1273">
        <v>18</v>
      </c>
      <c r="T90" s="1273">
        <v>20</v>
      </c>
      <c r="U90" s="1273">
        <v>13</v>
      </c>
      <c r="V90" s="1273">
        <v>14</v>
      </c>
      <c r="W90" s="1305"/>
      <c r="X90" s="1273">
        <v>536</v>
      </c>
      <c r="Y90" s="1273">
        <v>52</v>
      </c>
      <c r="Z90" s="1273">
        <v>24</v>
      </c>
      <c r="AA90" s="1273">
        <v>3</v>
      </c>
      <c r="AB90" s="1273">
        <v>21</v>
      </c>
      <c r="AC90" s="1273">
        <v>65</v>
      </c>
      <c r="AD90" s="1273">
        <v>78</v>
      </c>
      <c r="AE90" s="1273">
        <v>61</v>
      </c>
      <c r="AF90" s="1273">
        <v>49</v>
      </c>
      <c r="AG90" s="1273">
        <v>28</v>
      </c>
      <c r="AH90" s="1273">
        <v>37</v>
      </c>
      <c r="AI90" s="1273">
        <v>30</v>
      </c>
      <c r="AJ90" s="1273">
        <v>18</v>
      </c>
      <c r="AK90" s="1273">
        <v>19</v>
      </c>
      <c r="AL90" s="1273">
        <v>13</v>
      </c>
      <c r="AM90" s="1273">
        <v>15</v>
      </c>
      <c r="AN90" s="1273">
        <v>9</v>
      </c>
      <c r="AO90" s="1273">
        <v>9</v>
      </c>
      <c r="AP90" s="1273">
        <v>3</v>
      </c>
      <c r="AQ90" s="1273">
        <v>2</v>
      </c>
      <c r="AR90" s="1273"/>
      <c r="AS90" s="1304">
        <v>463</v>
      </c>
      <c r="AT90" s="1273">
        <v>46</v>
      </c>
      <c r="AU90" s="1273">
        <v>11</v>
      </c>
      <c r="AV90" s="1273">
        <v>9</v>
      </c>
      <c r="AW90" s="1273">
        <v>10</v>
      </c>
      <c r="AX90" s="1273">
        <v>59</v>
      </c>
      <c r="AY90" s="1273">
        <v>91</v>
      </c>
      <c r="AZ90" s="1273">
        <v>58</v>
      </c>
      <c r="BA90" s="1273">
        <v>29</v>
      </c>
      <c r="BB90" s="1273">
        <v>26</v>
      </c>
      <c r="BC90" s="1273">
        <v>20</v>
      </c>
      <c r="BD90" s="1273">
        <v>15</v>
      </c>
      <c r="BE90" s="1273">
        <v>17</v>
      </c>
      <c r="BF90" s="1273">
        <v>12</v>
      </c>
      <c r="BG90" s="1273">
        <v>7</v>
      </c>
      <c r="BH90" s="1273">
        <v>11</v>
      </c>
      <c r="BI90" s="1273">
        <v>9</v>
      </c>
      <c r="BJ90" s="1273">
        <v>11</v>
      </c>
      <c r="BK90" s="1273">
        <v>10</v>
      </c>
      <c r="BL90" s="1273">
        <v>12</v>
      </c>
      <c r="BM90" s="1468"/>
    </row>
    <row r="91" spans="1:65">
      <c r="A91" s="1289">
        <v>222</v>
      </c>
      <c r="B91" s="1162" t="s">
        <v>648</v>
      </c>
      <c r="C91" s="1304">
        <v>435</v>
      </c>
      <c r="D91" s="1273">
        <v>38</v>
      </c>
      <c r="E91" s="1273">
        <v>21</v>
      </c>
      <c r="F91" s="1273">
        <v>4</v>
      </c>
      <c r="G91" s="1273">
        <v>14</v>
      </c>
      <c r="H91" s="1273">
        <v>58</v>
      </c>
      <c r="I91" s="1273">
        <v>86</v>
      </c>
      <c r="J91" s="1273">
        <v>39</v>
      </c>
      <c r="K91" s="1273">
        <v>42</v>
      </c>
      <c r="L91" s="1273">
        <v>28</v>
      </c>
      <c r="M91" s="1273">
        <v>16</v>
      </c>
      <c r="N91" s="1273">
        <v>19</v>
      </c>
      <c r="O91" s="1273">
        <v>23</v>
      </c>
      <c r="P91" s="1273">
        <v>16</v>
      </c>
      <c r="Q91" s="1273">
        <v>13</v>
      </c>
      <c r="R91" s="1273">
        <v>7</v>
      </c>
      <c r="S91" s="1273">
        <v>3</v>
      </c>
      <c r="T91" s="1273">
        <v>2</v>
      </c>
      <c r="U91" s="1273">
        <v>4</v>
      </c>
      <c r="V91" s="1273">
        <v>2</v>
      </c>
      <c r="W91" s="1305"/>
      <c r="X91" s="1273">
        <v>236</v>
      </c>
      <c r="Y91" s="1273">
        <v>20</v>
      </c>
      <c r="Z91" s="1273">
        <v>10</v>
      </c>
      <c r="AA91" s="1273">
        <v>3</v>
      </c>
      <c r="AB91" s="1273">
        <v>8</v>
      </c>
      <c r="AC91" s="1273">
        <v>30</v>
      </c>
      <c r="AD91" s="1273">
        <v>50</v>
      </c>
      <c r="AE91" s="1273">
        <v>17</v>
      </c>
      <c r="AF91" s="1273">
        <v>23</v>
      </c>
      <c r="AG91" s="1273">
        <v>14</v>
      </c>
      <c r="AH91" s="1273">
        <v>10</v>
      </c>
      <c r="AI91" s="1273">
        <v>12</v>
      </c>
      <c r="AJ91" s="1273">
        <v>15</v>
      </c>
      <c r="AK91" s="1273">
        <v>11</v>
      </c>
      <c r="AL91" s="1273">
        <v>7</v>
      </c>
      <c r="AM91" s="1273">
        <v>4</v>
      </c>
      <c r="AN91" s="1273">
        <v>0</v>
      </c>
      <c r="AO91" s="1273">
        <v>1</v>
      </c>
      <c r="AP91" s="1273">
        <v>1</v>
      </c>
      <c r="AQ91" s="1273">
        <v>0</v>
      </c>
      <c r="AR91" s="1273"/>
      <c r="AS91" s="1304">
        <v>199</v>
      </c>
      <c r="AT91" s="1273">
        <v>18</v>
      </c>
      <c r="AU91" s="1273">
        <v>11</v>
      </c>
      <c r="AV91" s="1273">
        <v>1</v>
      </c>
      <c r="AW91" s="1273">
        <v>6</v>
      </c>
      <c r="AX91" s="1273">
        <v>28</v>
      </c>
      <c r="AY91" s="1273">
        <v>36</v>
      </c>
      <c r="AZ91" s="1273">
        <v>22</v>
      </c>
      <c r="BA91" s="1273">
        <v>19</v>
      </c>
      <c r="BB91" s="1273">
        <v>14</v>
      </c>
      <c r="BC91" s="1273">
        <v>6</v>
      </c>
      <c r="BD91" s="1273">
        <v>7</v>
      </c>
      <c r="BE91" s="1273">
        <v>8</v>
      </c>
      <c r="BF91" s="1273">
        <v>5</v>
      </c>
      <c r="BG91" s="1273">
        <v>6</v>
      </c>
      <c r="BH91" s="1273">
        <v>3</v>
      </c>
      <c r="BI91" s="1273">
        <v>3</v>
      </c>
      <c r="BJ91" s="1273">
        <v>1</v>
      </c>
      <c r="BK91" s="1273">
        <v>3</v>
      </c>
      <c r="BL91" s="1273">
        <v>2</v>
      </c>
      <c r="BM91" s="1468"/>
    </row>
    <row r="92" spans="1:65">
      <c r="A92" s="1289">
        <v>223</v>
      </c>
      <c r="B92" s="1162" t="s">
        <v>649</v>
      </c>
      <c r="C92" s="1304">
        <v>1219</v>
      </c>
      <c r="D92" s="1273">
        <v>92</v>
      </c>
      <c r="E92" s="1273">
        <v>43</v>
      </c>
      <c r="F92" s="1273">
        <v>19</v>
      </c>
      <c r="G92" s="1273">
        <v>39</v>
      </c>
      <c r="H92" s="1273">
        <v>171</v>
      </c>
      <c r="I92" s="1273">
        <v>206</v>
      </c>
      <c r="J92" s="1273">
        <v>138</v>
      </c>
      <c r="K92" s="1273">
        <v>104</v>
      </c>
      <c r="L92" s="1273">
        <v>78</v>
      </c>
      <c r="M92" s="1273">
        <v>74</v>
      </c>
      <c r="N92" s="1273">
        <v>60</v>
      </c>
      <c r="O92" s="1273">
        <v>40</v>
      </c>
      <c r="P92" s="1273">
        <v>38</v>
      </c>
      <c r="Q92" s="1273">
        <v>30</v>
      </c>
      <c r="R92" s="1273">
        <v>40</v>
      </c>
      <c r="S92" s="1273">
        <v>19</v>
      </c>
      <c r="T92" s="1273">
        <v>11</v>
      </c>
      <c r="U92" s="1273">
        <v>9</v>
      </c>
      <c r="V92" s="1273">
        <v>8</v>
      </c>
      <c r="W92" s="1305"/>
      <c r="X92" s="1273">
        <v>635</v>
      </c>
      <c r="Y92" s="1273">
        <v>51</v>
      </c>
      <c r="Z92" s="1273">
        <v>21</v>
      </c>
      <c r="AA92" s="1273">
        <v>8</v>
      </c>
      <c r="AB92" s="1273">
        <v>23</v>
      </c>
      <c r="AC92" s="1273">
        <v>83</v>
      </c>
      <c r="AD92" s="1273">
        <v>110</v>
      </c>
      <c r="AE92" s="1273">
        <v>69</v>
      </c>
      <c r="AF92" s="1273">
        <v>56</v>
      </c>
      <c r="AG92" s="1273">
        <v>47</v>
      </c>
      <c r="AH92" s="1273">
        <v>40</v>
      </c>
      <c r="AI92" s="1273">
        <v>29</v>
      </c>
      <c r="AJ92" s="1273">
        <v>20</v>
      </c>
      <c r="AK92" s="1273">
        <v>17</v>
      </c>
      <c r="AL92" s="1273">
        <v>18</v>
      </c>
      <c r="AM92" s="1273">
        <v>25</v>
      </c>
      <c r="AN92" s="1273">
        <v>10</v>
      </c>
      <c r="AO92" s="1273">
        <v>4</v>
      </c>
      <c r="AP92" s="1273">
        <v>2</v>
      </c>
      <c r="AQ92" s="1273">
        <v>2</v>
      </c>
      <c r="AR92" s="1273"/>
      <c r="AS92" s="1304">
        <v>584</v>
      </c>
      <c r="AT92" s="1273">
        <v>41</v>
      </c>
      <c r="AU92" s="1273">
        <v>22</v>
      </c>
      <c r="AV92" s="1273">
        <v>11</v>
      </c>
      <c r="AW92" s="1273">
        <v>16</v>
      </c>
      <c r="AX92" s="1273">
        <v>88</v>
      </c>
      <c r="AY92" s="1273">
        <v>96</v>
      </c>
      <c r="AZ92" s="1273">
        <v>69</v>
      </c>
      <c r="BA92" s="1273">
        <v>48</v>
      </c>
      <c r="BB92" s="1273">
        <v>31</v>
      </c>
      <c r="BC92" s="1273">
        <v>34</v>
      </c>
      <c r="BD92" s="1273">
        <v>31</v>
      </c>
      <c r="BE92" s="1273">
        <v>20</v>
      </c>
      <c r="BF92" s="1273">
        <v>21</v>
      </c>
      <c r="BG92" s="1273">
        <v>12</v>
      </c>
      <c r="BH92" s="1273">
        <v>15</v>
      </c>
      <c r="BI92" s="1273">
        <v>9</v>
      </c>
      <c r="BJ92" s="1273">
        <v>7</v>
      </c>
      <c r="BK92" s="1273">
        <v>7</v>
      </c>
      <c r="BL92" s="1273">
        <v>6</v>
      </c>
      <c r="BM92" s="1468"/>
    </row>
    <row r="93" spans="1:65">
      <c r="A93" s="1289">
        <v>224</v>
      </c>
      <c r="B93" s="1162" t="s">
        <v>650</v>
      </c>
      <c r="C93" s="1304">
        <v>897</v>
      </c>
      <c r="D93" s="1273">
        <v>58</v>
      </c>
      <c r="E93" s="1273">
        <v>29</v>
      </c>
      <c r="F93" s="1273">
        <v>17</v>
      </c>
      <c r="G93" s="1273">
        <v>63</v>
      </c>
      <c r="H93" s="1273">
        <v>170</v>
      </c>
      <c r="I93" s="1273">
        <v>135</v>
      </c>
      <c r="J93" s="1273">
        <v>92</v>
      </c>
      <c r="K93" s="1273">
        <v>71</v>
      </c>
      <c r="L93" s="1273">
        <v>64</v>
      </c>
      <c r="M93" s="1273">
        <v>47</v>
      </c>
      <c r="N93" s="1273">
        <v>47</v>
      </c>
      <c r="O93" s="1273">
        <v>31</v>
      </c>
      <c r="P93" s="1273">
        <v>23</v>
      </c>
      <c r="Q93" s="1273">
        <v>19</v>
      </c>
      <c r="R93" s="1273">
        <v>11</v>
      </c>
      <c r="S93" s="1273">
        <v>7</v>
      </c>
      <c r="T93" s="1273">
        <v>5</v>
      </c>
      <c r="U93" s="1273">
        <v>2</v>
      </c>
      <c r="V93" s="1273">
        <v>6</v>
      </c>
      <c r="W93" s="1305"/>
      <c r="X93" s="1273">
        <v>452</v>
      </c>
      <c r="Y93" s="1273">
        <v>24</v>
      </c>
      <c r="Z93" s="1273">
        <v>11</v>
      </c>
      <c r="AA93" s="1273">
        <v>11</v>
      </c>
      <c r="AB93" s="1273">
        <v>35</v>
      </c>
      <c r="AC93" s="1273">
        <v>83</v>
      </c>
      <c r="AD93" s="1273">
        <v>62</v>
      </c>
      <c r="AE93" s="1273">
        <v>50</v>
      </c>
      <c r="AF93" s="1273">
        <v>36</v>
      </c>
      <c r="AG93" s="1273">
        <v>39</v>
      </c>
      <c r="AH93" s="1273">
        <v>21</v>
      </c>
      <c r="AI93" s="1273">
        <v>28</v>
      </c>
      <c r="AJ93" s="1273">
        <v>17</v>
      </c>
      <c r="AK93" s="1273">
        <v>12</v>
      </c>
      <c r="AL93" s="1273">
        <v>11</v>
      </c>
      <c r="AM93" s="1273">
        <v>6</v>
      </c>
      <c r="AN93" s="1273">
        <v>3</v>
      </c>
      <c r="AO93" s="1273">
        <v>2</v>
      </c>
      <c r="AP93" s="1273">
        <v>1</v>
      </c>
      <c r="AQ93" s="1273">
        <v>0</v>
      </c>
      <c r="AR93" s="1273"/>
      <c r="AS93" s="1304">
        <v>445</v>
      </c>
      <c r="AT93" s="1273">
        <v>34</v>
      </c>
      <c r="AU93" s="1273">
        <v>18</v>
      </c>
      <c r="AV93" s="1273">
        <v>6</v>
      </c>
      <c r="AW93" s="1273">
        <v>28</v>
      </c>
      <c r="AX93" s="1273">
        <v>87</v>
      </c>
      <c r="AY93" s="1273">
        <v>73</v>
      </c>
      <c r="AZ93" s="1273">
        <v>42</v>
      </c>
      <c r="BA93" s="1273">
        <v>35</v>
      </c>
      <c r="BB93" s="1273">
        <v>25</v>
      </c>
      <c r="BC93" s="1273">
        <v>26</v>
      </c>
      <c r="BD93" s="1273">
        <v>19</v>
      </c>
      <c r="BE93" s="1273">
        <v>14</v>
      </c>
      <c r="BF93" s="1273">
        <v>11</v>
      </c>
      <c r="BG93" s="1273">
        <v>8</v>
      </c>
      <c r="BH93" s="1273">
        <v>5</v>
      </c>
      <c r="BI93" s="1273">
        <v>4</v>
      </c>
      <c r="BJ93" s="1273">
        <v>3</v>
      </c>
      <c r="BK93" s="1273">
        <v>1</v>
      </c>
      <c r="BL93" s="1273">
        <v>6</v>
      </c>
      <c r="BM93" s="1468"/>
    </row>
    <row r="94" spans="1:65">
      <c r="A94" s="1289">
        <v>225</v>
      </c>
      <c r="B94" s="1162" t="s">
        <v>651</v>
      </c>
      <c r="C94" s="1304">
        <v>563</v>
      </c>
      <c r="D94" s="1273">
        <v>37</v>
      </c>
      <c r="E94" s="1273">
        <v>12</v>
      </c>
      <c r="F94" s="1273">
        <v>12</v>
      </c>
      <c r="G94" s="1273">
        <v>24</v>
      </c>
      <c r="H94" s="1273">
        <v>99</v>
      </c>
      <c r="I94" s="1273">
        <v>97</v>
      </c>
      <c r="J94" s="1273">
        <v>63</v>
      </c>
      <c r="K94" s="1273">
        <v>49</v>
      </c>
      <c r="L94" s="1273">
        <v>33</v>
      </c>
      <c r="M94" s="1273">
        <v>23</v>
      </c>
      <c r="N94" s="1273">
        <v>28</v>
      </c>
      <c r="O94" s="1273">
        <v>23</v>
      </c>
      <c r="P94" s="1273">
        <v>16</v>
      </c>
      <c r="Q94" s="1273">
        <v>11</v>
      </c>
      <c r="R94" s="1273">
        <v>13</v>
      </c>
      <c r="S94" s="1273">
        <v>7</v>
      </c>
      <c r="T94" s="1273">
        <v>5</v>
      </c>
      <c r="U94" s="1273">
        <v>3</v>
      </c>
      <c r="V94" s="1273">
        <v>8</v>
      </c>
      <c r="W94" s="1305"/>
      <c r="X94" s="1273">
        <v>314</v>
      </c>
      <c r="Y94" s="1273">
        <v>15</v>
      </c>
      <c r="Z94" s="1273">
        <v>5</v>
      </c>
      <c r="AA94" s="1273">
        <v>7</v>
      </c>
      <c r="AB94" s="1273">
        <v>13</v>
      </c>
      <c r="AC94" s="1273">
        <v>65</v>
      </c>
      <c r="AD94" s="1273">
        <v>53</v>
      </c>
      <c r="AE94" s="1273">
        <v>33</v>
      </c>
      <c r="AF94" s="1273">
        <v>25</v>
      </c>
      <c r="AG94" s="1273">
        <v>20</v>
      </c>
      <c r="AH94" s="1273">
        <v>15</v>
      </c>
      <c r="AI94" s="1273">
        <v>19</v>
      </c>
      <c r="AJ94" s="1273">
        <v>12</v>
      </c>
      <c r="AK94" s="1273">
        <v>8</v>
      </c>
      <c r="AL94" s="1273">
        <v>7</v>
      </c>
      <c r="AM94" s="1273">
        <v>9</v>
      </c>
      <c r="AN94" s="1273">
        <v>3</v>
      </c>
      <c r="AO94" s="1273">
        <v>2</v>
      </c>
      <c r="AP94" s="1273">
        <v>0</v>
      </c>
      <c r="AQ94" s="1273">
        <v>3</v>
      </c>
      <c r="AR94" s="1273"/>
      <c r="AS94" s="1304">
        <v>249</v>
      </c>
      <c r="AT94" s="1273">
        <v>22</v>
      </c>
      <c r="AU94" s="1273">
        <v>7</v>
      </c>
      <c r="AV94" s="1273">
        <v>5</v>
      </c>
      <c r="AW94" s="1273">
        <v>11</v>
      </c>
      <c r="AX94" s="1273">
        <v>34</v>
      </c>
      <c r="AY94" s="1273">
        <v>44</v>
      </c>
      <c r="AZ94" s="1273">
        <v>30</v>
      </c>
      <c r="BA94" s="1273">
        <v>24</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1251</v>
      </c>
      <c r="D95" s="1273">
        <v>109</v>
      </c>
      <c r="E95" s="1273">
        <v>54</v>
      </c>
      <c r="F95" s="1273">
        <v>27</v>
      </c>
      <c r="G95" s="1273">
        <v>60</v>
      </c>
      <c r="H95" s="1273">
        <v>223</v>
      </c>
      <c r="I95" s="1273">
        <v>167</v>
      </c>
      <c r="J95" s="1273">
        <v>137</v>
      </c>
      <c r="K95" s="1273">
        <v>116</v>
      </c>
      <c r="L95" s="1273">
        <v>71</v>
      </c>
      <c r="M95" s="1273">
        <v>57</v>
      </c>
      <c r="N95" s="1273">
        <v>64</v>
      </c>
      <c r="O95" s="1273">
        <v>45</v>
      </c>
      <c r="P95" s="1273">
        <v>36</v>
      </c>
      <c r="Q95" s="1273">
        <v>19</v>
      </c>
      <c r="R95" s="1273">
        <v>21</v>
      </c>
      <c r="S95" s="1273">
        <v>18</v>
      </c>
      <c r="T95" s="1273">
        <v>12</v>
      </c>
      <c r="U95" s="1273">
        <v>8</v>
      </c>
      <c r="V95" s="1273">
        <v>7</v>
      </c>
      <c r="W95" s="1305"/>
      <c r="X95" s="1273">
        <v>601</v>
      </c>
      <c r="Y95" s="1273">
        <v>60</v>
      </c>
      <c r="Z95" s="1273">
        <v>28</v>
      </c>
      <c r="AA95" s="1273">
        <v>6</v>
      </c>
      <c r="AB95" s="1273">
        <v>33</v>
      </c>
      <c r="AC95" s="1273">
        <v>98</v>
      </c>
      <c r="AD95" s="1273">
        <v>79</v>
      </c>
      <c r="AE95" s="1273">
        <v>65</v>
      </c>
      <c r="AF95" s="1273">
        <v>55</v>
      </c>
      <c r="AG95" s="1273">
        <v>35</v>
      </c>
      <c r="AH95" s="1273">
        <v>30</v>
      </c>
      <c r="AI95" s="1273">
        <v>24</v>
      </c>
      <c r="AJ95" s="1273">
        <v>27</v>
      </c>
      <c r="AK95" s="1273">
        <v>21</v>
      </c>
      <c r="AL95" s="1273">
        <v>11</v>
      </c>
      <c r="AM95" s="1273">
        <v>10</v>
      </c>
      <c r="AN95" s="1273">
        <v>10</v>
      </c>
      <c r="AO95" s="1273">
        <v>5</v>
      </c>
      <c r="AP95" s="1273">
        <v>3</v>
      </c>
      <c r="AQ95" s="1273">
        <v>1</v>
      </c>
      <c r="AR95" s="1273"/>
      <c r="AS95" s="1304">
        <v>650</v>
      </c>
      <c r="AT95" s="1273">
        <v>49</v>
      </c>
      <c r="AU95" s="1273">
        <v>26</v>
      </c>
      <c r="AV95" s="1273">
        <v>21</v>
      </c>
      <c r="AW95" s="1273">
        <v>27</v>
      </c>
      <c r="AX95" s="1273">
        <v>125</v>
      </c>
      <c r="AY95" s="1273">
        <v>88</v>
      </c>
      <c r="AZ95" s="1273">
        <v>72</v>
      </c>
      <c r="BA95" s="1273">
        <v>61</v>
      </c>
      <c r="BB95" s="1273">
        <v>36</v>
      </c>
      <c r="BC95" s="1273">
        <v>27</v>
      </c>
      <c r="BD95" s="1273">
        <v>40</v>
      </c>
      <c r="BE95" s="1273">
        <v>18</v>
      </c>
      <c r="BF95" s="1273">
        <v>15</v>
      </c>
      <c r="BG95" s="1273">
        <v>8</v>
      </c>
      <c r="BH95" s="1273">
        <v>11</v>
      </c>
      <c r="BI95" s="1273">
        <v>8</v>
      </c>
      <c r="BJ95" s="1273">
        <v>7</v>
      </c>
      <c r="BK95" s="1273">
        <v>5</v>
      </c>
      <c r="BL95" s="1273">
        <v>6</v>
      </c>
      <c r="BM95" s="1468"/>
    </row>
    <row r="96" spans="1:65">
      <c r="A96" s="1289">
        <v>227</v>
      </c>
      <c r="B96" s="1162" t="s">
        <v>653</v>
      </c>
      <c r="C96" s="1304">
        <v>463</v>
      </c>
      <c r="D96" s="1273">
        <v>36</v>
      </c>
      <c r="E96" s="1273">
        <v>11</v>
      </c>
      <c r="F96" s="1273">
        <v>10</v>
      </c>
      <c r="G96" s="1273">
        <v>20</v>
      </c>
      <c r="H96" s="1273">
        <v>81</v>
      </c>
      <c r="I96" s="1273">
        <v>83</v>
      </c>
      <c r="J96" s="1273">
        <v>50</v>
      </c>
      <c r="K96" s="1273">
        <v>32</v>
      </c>
      <c r="L96" s="1273">
        <v>23</v>
      </c>
      <c r="M96" s="1273">
        <v>19</v>
      </c>
      <c r="N96" s="1273">
        <v>21</v>
      </c>
      <c r="O96" s="1273">
        <v>14</v>
      </c>
      <c r="P96" s="1273">
        <v>24</v>
      </c>
      <c r="Q96" s="1273">
        <v>19</v>
      </c>
      <c r="R96" s="1273">
        <v>6</v>
      </c>
      <c r="S96" s="1273">
        <v>5</v>
      </c>
      <c r="T96" s="1273">
        <v>5</v>
      </c>
      <c r="U96" s="1273">
        <v>1</v>
      </c>
      <c r="V96" s="1273">
        <v>3</v>
      </c>
      <c r="W96" s="1305"/>
      <c r="X96" s="1273">
        <v>248</v>
      </c>
      <c r="Y96" s="1273">
        <v>18</v>
      </c>
      <c r="Z96" s="1273">
        <v>5</v>
      </c>
      <c r="AA96" s="1273">
        <v>4</v>
      </c>
      <c r="AB96" s="1273">
        <v>14</v>
      </c>
      <c r="AC96" s="1273">
        <v>44</v>
      </c>
      <c r="AD96" s="1273">
        <v>39</v>
      </c>
      <c r="AE96" s="1273">
        <v>28</v>
      </c>
      <c r="AF96" s="1273">
        <v>16</v>
      </c>
      <c r="AG96" s="1273">
        <v>16</v>
      </c>
      <c r="AH96" s="1273">
        <v>12</v>
      </c>
      <c r="AI96" s="1273">
        <v>9</v>
      </c>
      <c r="AJ96" s="1273">
        <v>8</v>
      </c>
      <c r="AK96" s="1273">
        <v>13</v>
      </c>
      <c r="AL96" s="1273">
        <v>12</v>
      </c>
      <c r="AM96" s="1273">
        <v>4</v>
      </c>
      <c r="AN96" s="1273">
        <v>2</v>
      </c>
      <c r="AO96" s="1273">
        <v>3</v>
      </c>
      <c r="AP96" s="1273">
        <v>0</v>
      </c>
      <c r="AQ96" s="1273">
        <v>1</v>
      </c>
      <c r="AR96" s="1273"/>
      <c r="AS96" s="1304">
        <v>215</v>
      </c>
      <c r="AT96" s="1273">
        <v>18</v>
      </c>
      <c r="AU96" s="1273">
        <v>6</v>
      </c>
      <c r="AV96" s="1273">
        <v>6</v>
      </c>
      <c r="AW96" s="1273">
        <v>6</v>
      </c>
      <c r="AX96" s="1273">
        <v>37</v>
      </c>
      <c r="AY96" s="1273">
        <v>44</v>
      </c>
      <c r="AZ96" s="1273">
        <v>22</v>
      </c>
      <c r="BA96" s="1273">
        <v>16</v>
      </c>
      <c r="BB96" s="1273">
        <v>7</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1504</v>
      </c>
      <c r="D97" s="1273">
        <v>94</v>
      </c>
      <c r="E97" s="1273">
        <v>54</v>
      </c>
      <c r="F97" s="1273">
        <v>16</v>
      </c>
      <c r="G97" s="1273">
        <v>69</v>
      </c>
      <c r="H97" s="1273">
        <v>229</v>
      </c>
      <c r="I97" s="1273">
        <v>272</v>
      </c>
      <c r="J97" s="1273">
        <v>187</v>
      </c>
      <c r="K97" s="1273">
        <v>143</v>
      </c>
      <c r="L97" s="1273">
        <v>101</v>
      </c>
      <c r="M97" s="1273">
        <v>79</v>
      </c>
      <c r="N97" s="1273">
        <v>81</v>
      </c>
      <c r="O97" s="1273">
        <v>59</v>
      </c>
      <c r="P97" s="1273">
        <v>40</v>
      </c>
      <c r="Q97" s="1273">
        <v>22</v>
      </c>
      <c r="R97" s="1273">
        <v>21</v>
      </c>
      <c r="S97" s="1273">
        <v>10</v>
      </c>
      <c r="T97" s="1273">
        <v>9</v>
      </c>
      <c r="U97" s="1273">
        <v>11</v>
      </c>
      <c r="V97" s="1273">
        <v>7</v>
      </c>
      <c r="W97" s="1305"/>
      <c r="X97" s="1273">
        <v>843</v>
      </c>
      <c r="Y97" s="1273">
        <v>54</v>
      </c>
      <c r="Z97" s="1273">
        <v>29</v>
      </c>
      <c r="AA97" s="1273">
        <v>12</v>
      </c>
      <c r="AB97" s="1273">
        <v>41</v>
      </c>
      <c r="AC97" s="1273">
        <v>115</v>
      </c>
      <c r="AD97" s="1273">
        <v>147</v>
      </c>
      <c r="AE97" s="1273">
        <v>105</v>
      </c>
      <c r="AF97" s="1273">
        <v>83</v>
      </c>
      <c r="AG97" s="1273">
        <v>59</v>
      </c>
      <c r="AH97" s="1273">
        <v>40</v>
      </c>
      <c r="AI97" s="1273">
        <v>55</v>
      </c>
      <c r="AJ97" s="1273">
        <v>39</v>
      </c>
      <c r="AK97" s="1273">
        <v>31</v>
      </c>
      <c r="AL97" s="1273">
        <v>11</v>
      </c>
      <c r="AM97" s="1273">
        <v>10</v>
      </c>
      <c r="AN97" s="1273">
        <v>3</v>
      </c>
      <c r="AO97" s="1273">
        <v>4</v>
      </c>
      <c r="AP97" s="1273">
        <v>3</v>
      </c>
      <c r="AQ97" s="1273">
        <v>2</v>
      </c>
      <c r="AR97" s="1273"/>
      <c r="AS97" s="1304">
        <v>661</v>
      </c>
      <c r="AT97" s="1273">
        <v>40</v>
      </c>
      <c r="AU97" s="1273">
        <v>25</v>
      </c>
      <c r="AV97" s="1273">
        <v>4</v>
      </c>
      <c r="AW97" s="1273">
        <v>28</v>
      </c>
      <c r="AX97" s="1273">
        <v>114</v>
      </c>
      <c r="AY97" s="1273">
        <v>125</v>
      </c>
      <c r="AZ97" s="1273">
        <v>82</v>
      </c>
      <c r="BA97" s="1273">
        <v>60</v>
      </c>
      <c r="BB97" s="1273">
        <v>42</v>
      </c>
      <c r="BC97" s="1273">
        <v>39</v>
      </c>
      <c r="BD97" s="1273">
        <v>26</v>
      </c>
      <c r="BE97" s="1273">
        <v>20</v>
      </c>
      <c r="BF97" s="1273">
        <v>9</v>
      </c>
      <c r="BG97" s="1273">
        <v>11</v>
      </c>
      <c r="BH97" s="1273">
        <v>11</v>
      </c>
      <c r="BI97" s="1273">
        <v>7</v>
      </c>
      <c r="BJ97" s="1273">
        <v>5</v>
      </c>
      <c r="BK97" s="1273">
        <v>8</v>
      </c>
      <c r="BL97" s="1273">
        <v>5</v>
      </c>
      <c r="BM97" s="1468"/>
    </row>
    <row r="98" spans="1:65">
      <c r="A98" s="1289">
        <v>229</v>
      </c>
      <c r="B98" s="1162" t="s">
        <v>655</v>
      </c>
      <c r="C98" s="1304">
        <v>1557</v>
      </c>
      <c r="D98" s="1273">
        <v>161</v>
      </c>
      <c r="E98" s="1273">
        <v>55</v>
      </c>
      <c r="F98" s="1273">
        <v>20</v>
      </c>
      <c r="G98" s="1273">
        <v>50</v>
      </c>
      <c r="H98" s="1273">
        <v>237</v>
      </c>
      <c r="I98" s="1273">
        <v>290</v>
      </c>
      <c r="J98" s="1273">
        <v>224</v>
      </c>
      <c r="K98" s="1273">
        <v>133</v>
      </c>
      <c r="L98" s="1273">
        <v>88</v>
      </c>
      <c r="M98" s="1273">
        <v>58</v>
      </c>
      <c r="N98" s="1273">
        <v>66</v>
      </c>
      <c r="O98" s="1273">
        <v>39</v>
      </c>
      <c r="P98" s="1273">
        <v>39</v>
      </c>
      <c r="Q98" s="1273">
        <v>25</v>
      </c>
      <c r="R98" s="1273">
        <v>24</v>
      </c>
      <c r="S98" s="1273">
        <v>15</v>
      </c>
      <c r="T98" s="1273">
        <v>20</v>
      </c>
      <c r="U98" s="1273">
        <v>5</v>
      </c>
      <c r="V98" s="1273">
        <v>8</v>
      </c>
      <c r="W98" s="1305"/>
      <c r="X98" s="1273">
        <v>798</v>
      </c>
      <c r="Y98" s="1273">
        <v>79</v>
      </c>
      <c r="Z98" s="1273">
        <v>23</v>
      </c>
      <c r="AA98" s="1273">
        <v>9</v>
      </c>
      <c r="AB98" s="1273">
        <v>25</v>
      </c>
      <c r="AC98" s="1273">
        <v>132</v>
      </c>
      <c r="AD98" s="1273">
        <v>141</v>
      </c>
      <c r="AE98" s="1273">
        <v>113</v>
      </c>
      <c r="AF98" s="1273">
        <v>75</v>
      </c>
      <c r="AG98" s="1273">
        <v>52</v>
      </c>
      <c r="AH98" s="1273">
        <v>32</v>
      </c>
      <c r="AI98" s="1273">
        <v>31</v>
      </c>
      <c r="AJ98" s="1273">
        <v>26</v>
      </c>
      <c r="AK98" s="1273">
        <v>17</v>
      </c>
      <c r="AL98" s="1273">
        <v>13</v>
      </c>
      <c r="AM98" s="1273">
        <v>14</v>
      </c>
      <c r="AN98" s="1273">
        <v>4</v>
      </c>
      <c r="AO98" s="1273">
        <v>9</v>
      </c>
      <c r="AP98" s="1273">
        <v>1</v>
      </c>
      <c r="AQ98" s="1273">
        <v>2</v>
      </c>
      <c r="AR98" s="1273"/>
      <c r="AS98" s="1304">
        <v>759</v>
      </c>
      <c r="AT98" s="1273">
        <v>82</v>
      </c>
      <c r="AU98" s="1273">
        <v>32</v>
      </c>
      <c r="AV98" s="1273">
        <v>11</v>
      </c>
      <c r="AW98" s="1273">
        <v>25</v>
      </c>
      <c r="AX98" s="1273">
        <v>105</v>
      </c>
      <c r="AY98" s="1273">
        <v>149</v>
      </c>
      <c r="AZ98" s="1273">
        <v>111</v>
      </c>
      <c r="BA98" s="1273">
        <v>58</v>
      </c>
      <c r="BB98" s="1273">
        <v>36</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645</v>
      </c>
      <c r="D99" s="1273">
        <v>51</v>
      </c>
      <c r="E99" s="1273">
        <v>30</v>
      </c>
      <c r="F99" s="1273">
        <v>14</v>
      </c>
      <c r="G99" s="1273">
        <v>25</v>
      </c>
      <c r="H99" s="1273">
        <v>65</v>
      </c>
      <c r="I99" s="1273">
        <v>73</v>
      </c>
      <c r="J99" s="1273">
        <v>59</v>
      </c>
      <c r="K99" s="1273">
        <v>56</v>
      </c>
      <c r="L99" s="1273">
        <v>38</v>
      </c>
      <c r="M99" s="1273">
        <v>34</v>
      </c>
      <c r="N99" s="1273">
        <v>32</v>
      </c>
      <c r="O99" s="1273">
        <v>26</v>
      </c>
      <c r="P99" s="1273">
        <v>28</v>
      </c>
      <c r="Q99" s="1273">
        <v>24</v>
      </c>
      <c r="R99" s="1273">
        <v>22</v>
      </c>
      <c r="S99" s="1273">
        <v>21</v>
      </c>
      <c r="T99" s="1273">
        <v>16</v>
      </c>
      <c r="U99" s="1273">
        <v>18</v>
      </c>
      <c r="V99" s="1273">
        <v>13</v>
      </c>
      <c r="W99" s="1305"/>
      <c r="X99" s="1273">
        <v>323</v>
      </c>
      <c r="Y99" s="1273">
        <v>30</v>
      </c>
      <c r="Z99" s="1273">
        <v>15</v>
      </c>
      <c r="AA99" s="1273">
        <v>7</v>
      </c>
      <c r="AB99" s="1273">
        <v>13</v>
      </c>
      <c r="AC99" s="1273">
        <v>29</v>
      </c>
      <c r="AD99" s="1273">
        <v>43</v>
      </c>
      <c r="AE99" s="1273">
        <v>24</v>
      </c>
      <c r="AF99" s="1273">
        <v>31</v>
      </c>
      <c r="AG99" s="1273">
        <v>19</v>
      </c>
      <c r="AH99" s="1273">
        <v>15</v>
      </c>
      <c r="AI99" s="1273">
        <v>20</v>
      </c>
      <c r="AJ99" s="1273">
        <v>15</v>
      </c>
      <c r="AK99" s="1273">
        <v>15</v>
      </c>
      <c r="AL99" s="1273">
        <v>13</v>
      </c>
      <c r="AM99" s="1273">
        <v>8</v>
      </c>
      <c r="AN99" s="1273">
        <v>13</v>
      </c>
      <c r="AO99" s="1273">
        <v>5</v>
      </c>
      <c r="AP99" s="1273">
        <v>6</v>
      </c>
      <c r="AQ99" s="1273">
        <v>2</v>
      </c>
      <c r="AR99" s="1273"/>
      <c r="AS99" s="1304">
        <v>322</v>
      </c>
      <c r="AT99" s="1273">
        <v>21</v>
      </c>
      <c r="AU99" s="1273">
        <v>15</v>
      </c>
      <c r="AV99" s="1273">
        <v>7</v>
      </c>
      <c r="AW99" s="1273">
        <v>12</v>
      </c>
      <c r="AX99" s="1273">
        <v>36</v>
      </c>
      <c r="AY99" s="1273">
        <v>30</v>
      </c>
      <c r="AZ99" s="1273">
        <v>35</v>
      </c>
      <c r="BA99" s="1273">
        <v>25</v>
      </c>
      <c r="BB99" s="1273">
        <v>19</v>
      </c>
      <c r="BC99" s="1273">
        <v>19</v>
      </c>
      <c r="BD99" s="1273">
        <v>12</v>
      </c>
      <c r="BE99" s="1273">
        <v>11</v>
      </c>
      <c r="BF99" s="1273">
        <v>13</v>
      </c>
      <c r="BG99" s="1273">
        <v>11</v>
      </c>
      <c r="BH99" s="1273">
        <v>14</v>
      </c>
      <c r="BI99" s="1273">
        <v>8</v>
      </c>
      <c r="BJ99" s="1273">
        <v>11</v>
      </c>
      <c r="BK99" s="1273">
        <v>12</v>
      </c>
      <c r="BL99" s="1273">
        <v>11</v>
      </c>
      <c r="BM99" s="1468"/>
    </row>
    <row r="100" spans="1:65">
      <c r="A100" s="1289">
        <v>365</v>
      </c>
      <c r="B100" s="1162" t="s">
        <v>656</v>
      </c>
      <c r="C100" s="1304">
        <v>279</v>
      </c>
      <c r="D100" s="1273">
        <v>21</v>
      </c>
      <c r="E100" s="1273">
        <v>7</v>
      </c>
      <c r="F100" s="1273">
        <v>5</v>
      </c>
      <c r="G100" s="1273">
        <v>11</v>
      </c>
      <c r="H100" s="1273">
        <v>40</v>
      </c>
      <c r="I100" s="1273">
        <v>45</v>
      </c>
      <c r="J100" s="1273">
        <v>29</v>
      </c>
      <c r="K100" s="1273">
        <v>19</v>
      </c>
      <c r="L100" s="1273">
        <v>17</v>
      </c>
      <c r="M100" s="1273">
        <v>14</v>
      </c>
      <c r="N100" s="1273">
        <v>9</v>
      </c>
      <c r="O100" s="1273">
        <v>14</v>
      </c>
      <c r="P100" s="1273">
        <v>13</v>
      </c>
      <c r="Q100" s="1273">
        <v>7</v>
      </c>
      <c r="R100" s="1273">
        <v>8</v>
      </c>
      <c r="S100" s="1273">
        <v>6</v>
      </c>
      <c r="T100" s="1273">
        <v>8</v>
      </c>
      <c r="U100" s="1273">
        <v>3</v>
      </c>
      <c r="V100" s="1273">
        <v>3</v>
      </c>
      <c r="W100" s="1305"/>
      <c r="X100" s="1273">
        <v>129</v>
      </c>
      <c r="Y100" s="1273">
        <v>11</v>
      </c>
      <c r="Z100" s="1273">
        <v>3</v>
      </c>
      <c r="AA100" s="1273">
        <v>2</v>
      </c>
      <c r="AB100" s="1273">
        <v>7</v>
      </c>
      <c r="AC100" s="1273">
        <v>15</v>
      </c>
      <c r="AD100" s="1273">
        <v>22</v>
      </c>
      <c r="AE100" s="1273">
        <v>13</v>
      </c>
      <c r="AF100" s="1273">
        <v>9</v>
      </c>
      <c r="AG100" s="1273">
        <v>8</v>
      </c>
      <c r="AH100" s="1273">
        <v>8</v>
      </c>
      <c r="AI100" s="1273">
        <v>4</v>
      </c>
      <c r="AJ100" s="1273">
        <v>7</v>
      </c>
      <c r="AK100" s="1273">
        <v>4</v>
      </c>
      <c r="AL100" s="1273">
        <v>3</v>
      </c>
      <c r="AM100" s="1273">
        <v>7</v>
      </c>
      <c r="AN100" s="1273">
        <v>4</v>
      </c>
      <c r="AO100" s="1273">
        <v>2</v>
      </c>
      <c r="AP100" s="1273">
        <v>0</v>
      </c>
      <c r="AQ100" s="1273">
        <v>0</v>
      </c>
      <c r="AR100" s="1273"/>
      <c r="AS100" s="1304">
        <v>150</v>
      </c>
      <c r="AT100" s="1273">
        <v>10</v>
      </c>
      <c r="AU100" s="1273">
        <v>4</v>
      </c>
      <c r="AV100" s="1273">
        <v>3</v>
      </c>
      <c r="AW100" s="1273">
        <v>4</v>
      </c>
      <c r="AX100" s="1273">
        <v>25</v>
      </c>
      <c r="AY100" s="1273">
        <v>23</v>
      </c>
      <c r="AZ100" s="1273">
        <v>16</v>
      </c>
      <c r="BA100" s="1273">
        <v>10</v>
      </c>
      <c r="BB100" s="1273">
        <v>9</v>
      </c>
      <c r="BC100" s="1273">
        <v>6</v>
      </c>
      <c r="BD100" s="1273">
        <v>5</v>
      </c>
      <c r="BE100" s="1273">
        <v>7</v>
      </c>
      <c r="BF100" s="1273">
        <v>9</v>
      </c>
      <c r="BG100" s="1273">
        <v>4</v>
      </c>
      <c r="BH100" s="1273">
        <v>1</v>
      </c>
      <c r="BI100" s="1273">
        <v>2</v>
      </c>
      <c r="BJ100" s="1273">
        <v>6</v>
      </c>
      <c r="BK100" s="1273">
        <v>3</v>
      </c>
      <c r="BL100" s="1273">
        <v>3</v>
      </c>
      <c r="BM100" s="1468"/>
    </row>
    <row r="101" spans="1:65">
      <c r="A101" s="1289">
        <v>381</v>
      </c>
      <c r="B101" s="1162" t="s">
        <v>27</v>
      </c>
      <c r="C101" s="1304">
        <v>882</v>
      </c>
      <c r="D101" s="1273">
        <v>106</v>
      </c>
      <c r="E101" s="1273">
        <v>28</v>
      </c>
      <c r="F101" s="1273">
        <v>16</v>
      </c>
      <c r="G101" s="1273">
        <v>26</v>
      </c>
      <c r="H101" s="1273">
        <v>96</v>
      </c>
      <c r="I101" s="1273">
        <v>138</v>
      </c>
      <c r="J101" s="1273">
        <v>132</v>
      </c>
      <c r="K101" s="1273">
        <v>79</v>
      </c>
      <c r="L101" s="1273">
        <v>54</v>
      </c>
      <c r="M101" s="1273">
        <v>43</v>
      </c>
      <c r="N101" s="1273">
        <v>31</v>
      </c>
      <c r="O101" s="1273">
        <v>27</v>
      </c>
      <c r="P101" s="1273">
        <v>20</v>
      </c>
      <c r="Q101" s="1273">
        <v>15</v>
      </c>
      <c r="R101" s="1273">
        <v>16</v>
      </c>
      <c r="S101" s="1273">
        <v>13</v>
      </c>
      <c r="T101" s="1273">
        <v>15</v>
      </c>
      <c r="U101" s="1273">
        <v>17</v>
      </c>
      <c r="V101" s="1273">
        <v>10</v>
      </c>
      <c r="W101" s="1305"/>
      <c r="X101" s="1273">
        <v>448</v>
      </c>
      <c r="Y101" s="1273">
        <v>54</v>
      </c>
      <c r="Z101" s="1273">
        <v>18</v>
      </c>
      <c r="AA101" s="1273">
        <v>6</v>
      </c>
      <c r="AB101" s="1273">
        <v>16</v>
      </c>
      <c r="AC101" s="1273">
        <v>51</v>
      </c>
      <c r="AD101" s="1273">
        <v>65</v>
      </c>
      <c r="AE101" s="1273">
        <v>64</v>
      </c>
      <c r="AF101" s="1273">
        <v>46</v>
      </c>
      <c r="AG101" s="1273">
        <v>36</v>
      </c>
      <c r="AH101" s="1273">
        <v>22</v>
      </c>
      <c r="AI101" s="1273">
        <v>14</v>
      </c>
      <c r="AJ101" s="1273">
        <v>15</v>
      </c>
      <c r="AK101" s="1273">
        <v>11</v>
      </c>
      <c r="AL101" s="1273">
        <v>9</v>
      </c>
      <c r="AM101" s="1273">
        <v>8</v>
      </c>
      <c r="AN101" s="1273">
        <v>5</v>
      </c>
      <c r="AO101" s="1273">
        <v>2</v>
      </c>
      <c r="AP101" s="1273">
        <v>3</v>
      </c>
      <c r="AQ101" s="1273">
        <v>3</v>
      </c>
      <c r="AR101" s="1273"/>
      <c r="AS101" s="1304">
        <v>434</v>
      </c>
      <c r="AT101" s="1273">
        <v>52</v>
      </c>
      <c r="AU101" s="1273">
        <v>10</v>
      </c>
      <c r="AV101" s="1273">
        <v>10</v>
      </c>
      <c r="AW101" s="1273">
        <v>10</v>
      </c>
      <c r="AX101" s="1273">
        <v>45</v>
      </c>
      <c r="AY101" s="1273">
        <v>73</v>
      </c>
      <c r="AZ101" s="1273">
        <v>68</v>
      </c>
      <c r="BA101" s="1273">
        <v>33</v>
      </c>
      <c r="BB101" s="1273">
        <v>18</v>
      </c>
      <c r="BC101" s="1273">
        <v>21</v>
      </c>
      <c r="BD101" s="1273">
        <v>17</v>
      </c>
      <c r="BE101" s="1273">
        <v>12</v>
      </c>
      <c r="BF101" s="1273">
        <v>9</v>
      </c>
      <c r="BG101" s="1273">
        <v>6</v>
      </c>
      <c r="BH101" s="1273">
        <v>8</v>
      </c>
      <c r="BI101" s="1273">
        <v>8</v>
      </c>
      <c r="BJ101" s="1273">
        <v>13</v>
      </c>
      <c r="BK101" s="1273">
        <v>14</v>
      </c>
      <c r="BL101" s="1273">
        <v>7</v>
      </c>
      <c r="BM101" s="1468"/>
    </row>
    <row r="102" spans="1:65">
      <c r="A102" s="1289">
        <v>382</v>
      </c>
      <c r="B102" s="1162" t="s">
        <v>28</v>
      </c>
      <c r="C102" s="1304">
        <v>1266</v>
      </c>
      <c r="D102" s="1273">
        <v>110</v>
      </c>
      <c r="E102" s="1273">
        <v>58</v>
      </c>
      <c r="F102" s="1273">
        <v>21</v>
      </c>
      <c r="G102" s="1273">
        <v>55</v>
      </c>
      <c r="H102" s="1273">
        <v>175</v>
      </c>
      <c r="I102" s="1273">
        <v>270</v>
      </c>
      <c r="J102" s="1273">
        <v>194</v>
      </c>
      <c r="K102" s="1273">
        <v>122</v>
      </c>
      <c r="L102" s="1273">
        <v>61</v>
      </c>
      <c r="M102" s="1273">
        <v>47</v>
      </c>
      <c r="N102" s="1273">
        <v>40</v>
      </c>
      <c r="O102" s="1273">
        <v>29</v>
      </c>
      <c r="P102" s="1273">
        <v>15</v>
      </c>
      <c r="Q102" s="1273">
        <v>19</v>
      </c>
      <c r="R102" s="1273">
        <v>16</v>
      </c>
      <c r="S102" s="1273">
        <v>5</v>
      </c>
      <c r="T102" s="1273">
        <v>13</v>
      </c>
      <c r="U102" s="1273">
        <v>9</v>
      </c>
      <c r="V102" s="1273">
        <v>7</v>
      </c>
      <c r="W102" s="1305"/>
      <c r="X102" s="1273">
        <v>693</v>
      </c>
      <c r="Y102" s="1273">
        <v>58</v>
      </c>
      <c r="Z102" s="1273">
        <v>33</v>
      </c>
      <c r="AA102" s="1273">
        <v>10</v>
      </c>
      <c r="AB102" s="1273">
        <v>37</v>
      </c>
      <c r="AC102" s="1273">
        <v>99</v>
      </c>
      <c r="AD102" s="1273">
        <v>145</v>
      </c>
      <c r="AE102" s="1273">
        <v>106</v>
      </c>
      <c r="AF102" s="1273">
        <v>70</v>
      </c>
      <c r="AG102" s="1273">
        <v>34</v>
      </c>
      <c r="AH102" s="1273">
        <v>28</v>
      </c>
      <c r="AI102" s="1273">
        <v>25</v>
      </c>
      <c r="AJ102" s="1273">
        <v>17</v>
      </c>
      <c r="AK102" s="1273">
        <v>9</v>
      </c>
      <c r="AL102" s="1273">
        <v>9</v>
      </c>
      <c r="AM102" s="1273">
        <v>5</v>
      </c>
      <c r="AN102" s="1273">
        <v>0</v>
      </c>
      <c r="AO102" s="1273">
        <v>5</v>
      </c>
      <c r="AP102" s="1273">
        <v>1</v>
      </c>
      <c r="AQ102" s="1273">
        <v>2</v>
      </c>
      <c r="AR102" s="1273"/>
      <c r="AS102" s="1304">
        <v>573</v>
      </c>
      <c r="AT102" s="1273">
        <v>52</v>
      </c>
      <c r="AU102" s="1273">
        <v>25</v>
      </c>
      <c r="AV102" s="1273">
        <v>11</v>
      </c>
      <c r="AW102" s="1273">
        <v>18</v>
      </c>
      <c r="AX102" s="1273">
        <v>76</v>
      </c>
      <c r="AY102" s="1273">
        <v>125</v>
      </c>
      <c r="AZ102" s="1273">
        <v>88</v>
      </c>
      <c r="BA102" s="1273">
        <v>52</v>
      </c>
      <c r="BB102" s="1273">
        <v>27</v>
      </c>
      <c r="BC102" s="1273">
        <v>19</v>
      </c>
      <c r="BD102" s="1273">
        <v>15</v>
      </c>
      <c r="BE102" s="1273">
        <v>12</v>
      </c>
      <c r="BF102" s="1273">
        <v>6</v>
      </c>
      <c r="BG102" s="1273">
        <v>10</v>
      </c>
      <c r="BH102" s="1273">
        <v>11</v>
      </c>
      <c r="BI102" s="1273">
        <v>5</v>
      </c>
      <c r="BJ102" s="1273">
        <v>8</v>
      </c>
      <c r="BK102" s="1273">
        <v>8</v>
      </c>
      <c r="BL102" s="1273">
        <v>5</v>
      </c>
      <c r="BM102" s="1468"/>
    </row>
    <row r="103" spans="1:65">
      <c r="A103" s="1289">
        <v>442</v>
      </c>
      <c r="B103" s="1162" t="s">
        <v>38</v>
      </c>
      <c r="C103" s="1304">
        <v>197</v>
      </c>
      <c r="D103" s="1273">
        <v>23</v>
      </c>
      <c r="E103" s="1273">
        <v>11</v>
      </c>
      <c r="F103" s="1273">
        <v>5</v>
      </c>
      <c r="G103" s="1273">
        <v>6</v>
      </c>
      <c r="H103" s="1273">
        <v>25</v>
      </c>
      <c r="I103" s="1273">
        <v>32</v>
      </c>
      <c r="J103" s="1273">
        <v>17</v>
      </c>
      <c r="K103" s="1273">
        <v>17</v>
      </c>
      <c r="L103" s="1273">
        <v>11</v>
      </c>
      <c r="M103" s="1273">
        <v>12</v>
      </c>
      <c r="N103" s="1273">
        <v>7</v>
      </c>
      <c r="O103" s="1273">
        <v>8</v>
      </c>
      <c r="P103" s="1273">
        <v>10</v>
      </c>
      <c r="Q103" s="1273">
        <v>5</v>
      </c>
      <c r="R103" s="1273">
        <v>4</v>
      </c>
      <c r="S103" s="1273">
        <v>0</v>
      </c>
      <c r="T103" s="1273">
        <v>2</v>
      </c>
      <c r="U103" s="1273">
        <v>1</v>
      </c>
      <c r="V103" s="1273">
        <v>1</v>
      </c>
      <c r="W103" s="1305"/>
      <c r="X103" s="1273">
        <v>93</v>
      </c>
      <c r="Y103" s="1273">
        <v>14</v>
      </c>
      <c r="Z103" s="1273">
        <v>5</v>
      </c>
      <c r="AA103" s="1273">
        <v>5</v>
      </c>
      <c r="AB103" s="1273">
        <v>4</v>
      </c>
      <c r="AC103" s="1273">
        <v>11</v>
      </c>
      <c r="AD103" s="1273">
        <v>12</v>
      </c>
      <c r="AE103" s="1273">
        <v>8</v>
      </c>
      <c r="AF103" s="1273">
        <v>9</v>
      </c>
      <c r="AG103" s="1273">
        <v>4</v>
      </c>
      <c r="AH103" s="1273">
        <v>7</v>
      </c>
      <c r="AI103" s="1273">
        <v>3</v>
      </c>
      <c r="AJ103" s="1273">
        <v>2</v>
      </c>
      <c r="AK103" s="1273">
        <v>6</v>
      </c>
      <c r="AL103" s="1273">
        <v>2</v>
      </c>
      <c r="AM103" s="1273">
        <v>1</v>
      </c>
      <c r="AN103" s="1273">
        <v>0</v>
      </c>
      <c r="AO103" s="1273">
        <v>0</v>
      </c>
      <c r="AP103" s="1273">
        <v>0</v>
      </c>
      <c r="AQ103" s="1273">
        <v>0</v>
      </c>
      <c r="AR103" s="1273"/>
      <c r="AS103" s="1304">
        <v>104</v>
      </c>
      <c r="AT103" s="1273">
        <v>9</v>
      </c>
      <c r="AU103" s="1273">
        <v>6</v>
      </c>
      <c r="AV103" s="1273">
        <v>0</v>
      </c>
      <c r="AW103" s="1273">
        <v>2</v>
      </c>
      <c r="AX103" s="1273">
        <v>14</v>
      </c>
      <c r="AY103" s="1273">
        <v>20</v>
      </c>
      <c r="AZ103" s="1273">
        <v>9</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554</v>
      </c>
      <c r="D104" s="1273">
        <v>35</v>
      </c>
      <c r="E104" s="1273">
        <v>12</v>
      </c>
      <c r="F104" s="1273">
        <v>4</v>
      </c>
      <c r="G104" s="1273">
        <v>58</v>
      </c>
      <c r="H104" s="1273">
        <v>114</v>
      </c>
      <c r="I104" s="1273">
        <v>112</v>
      </c>
      <c r="J104" s="1273">
        <v>56</v>
      </c>
      <c r="K104" s="1273">
        <v>45</v>
      </c>
      <c r="L104" s="1273">
        <v>19</v>
      </c>
      <c r="M104" s="1273">
        <v>29</v>
      </c>
      <c r="N104" s="1273">
        <v>19</v>
      </c>
      <c r="O104" s="1273">
        <v>14</v>
      </c>
      <c r="P104" s="1273">
        <v>9</v>
      </c>
      <c r="Q104" s="1273">
        <v>5</v>
      </c>
      <c r="R104" s="1273">
        <v>6</v>
      </c>
      <c r="S104" s="1273">
        <v>7</v>
      </c>
      <c r="T104" s="1273">
        <v>4</v>
      </c>
      <c r="U104" s="1273">
        <v>3</v>
      </c>
      <c r="V104" s="1273">
        <v>3</v>
      </c>
      <c r="W104" s="1305"/>
      <c r="X104" s="1273">
        <v>310</v>
      </c>
      <c r="Y104" s="1273">
        <v>21</v>
      </c>
      <c r="Z104" s="1273">
        <v>3</v>
      </c>
      <c r="AA104" s="1273">
        <v>1</v>
      </c>
      <c r="AB104" s="1273">
        <v>41</v>
      </c>
      <c r="AC104" s="1273">
        <v>62</v>
      </c>
      <c r="AD104" s="1273">
        <v>59</v>
      </c>
      <c r="AE104" s="1273">
        <v>30</v>
      </c>
      <c r="AF104" s="1273">
        <v>20</v>
      </c>
      <c r="AG104" s="1273">
        <v>13</v>
      </c>
      <c r="AH104" s="1273">
        <v>17</v>
      </c>
      <c r="AI104" s="1273">
        <v>11</v>
      </c>
      <c r="AJ104" s="1273">
        <v>8</v>
      </c>
      <c r="AK104" s="1273">
        <v>8</v>
      </c>
      <c r="AL104" s="1273">
        <v>2</v>
      </c>
      <c r="AM104" s="1273">
        <v>6</v>
      </c>
      <c r="AN104" s="1273">
        <v>4</v>
      </c>
      <c r="AO104" s="1273">
        <v>2</v>
      </c>
      <c r="AP104" s="1273">
        <v>1</v>
      </c>
      <c r="AQ104" s="1273">
        <v>1</v>
      </c>
      <c r="AR104" s="1273"/>
      <c r="AS104" s="1304">
        <v>244</v>
      </c>
      <c r="AT104" s="1273">
        <v>14</v>
      </c>
      <c r="AU104" s="1273">
        <v>9</v>
      </c>
      <c r="AV104" s="1273">
        <v>3</v>
      </c>
      <c r="AW104" s="1273">
        <v>17</v>
      </c>
      <c r="AX104" s="1273">
        <v>52</v>
      </c>
      <c r="AY104" s="1273">
        <v>53</v>
      </c>
      <c r="AZ104" s="1273">
        <v>26</v>
      </c>
      <c r="BA104" s="1273">
        <v>25</v>
      </c>
      <c r="BB104" s="1273">
        <v>6</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179</v>
      </c>
      <c r="D105" s="1273">
        <v>16</v>
      </c>
      <c r="E105" s="1273">
        <v>8</v>
      </c>
      <c r="F105" s="1273">
        <v>4</v>
      </c>
      <c r="G105" s="1273">
        <v>11</v>
      </c>
      <c r="H105" s="1273">
        <v>25</v>
      </c>
      <c r="I105" s="1273">
        <v>24</v>
      </c>
      <c r="J105" s="1273">
        <v>17</v>
      </c>
      <c r="K105" s="1273">
        <v>24</v>
      </c>
      <c r="L105" s="1273">
        <v>6</v>
      </c>
      <c r="M105" s="1273">
        <v>8</v>
      </c>
      <c r="N105" s="1273">
        <v>9</v>
      </c>
      <c r="O105" s="1273">
        <v>8</v>
      </c>
      <c r="P105" s="1273">
        <v>3</v>
      </c>
      <c r="Q105" s="1273">
        <v>2</v>
      </c>
      <c r="R105" s="1273">
        <v>2</v>
      </c>
      <c r="S105" s="1273">
        <v>4</v>
      </c>
      <c r="T105" s="1273">
        <v>3</v>
      </c>
      <c r="U105" s="1273">
        <v>1</v>
      </c>
      <c r="V105" s="1273">
        <v>4</v>
      </c>
      <c r="W105" s="1305"/>
      <c r="X105" s="1273">
        <v>88</v>
      </c>
      <c r="Y105" s="1273">
        <v>9</v>
      </c>
      <c r="Z105" s="1273">
        <v>3</v>
      </c>
      <c r="AA105" s="1273">
        <v>2</v>
      </c>
      <c r="AB105" s="1273">
        <v>7</v>
      </c>
      <c r="AC105" s="1273">
        <v>11</v>
      </c>
      <c r="AD105" s="1273">
        <v>11</v>
      </c>
      <c r="AE105" s="1273">
        <v>9</v>
      </c>
      <c r="AF105" s="1273">
        <v>9</v>
      </c>
      <c r="AG105" s="1273">
        <v>3</v>
      </c>
      <c r="AH105" s="1273">
        <v>5</v>
      </c>
      <c r="AI105" s="1273">
        <v>5</v>
      </c>
      <c r="AJ105" s="1273">
        <v>2</v>
      </c>
      <c r="AK105" s="1273">
        <v>3</v>
      </c>
      <c r="AL105" s="1273">
        <v>1</v>
      </c>
      <c r="AM105" s="1273">
        <v>2</v>
      </c>
      <c r="AN105" s="1273">
        <v>2</v>
      </c>
      <c r="AO105" s="1273">
        <v>1</v>
      </c>
      <c r="AP105" s="1273">
        <v>1</v>
      </c>
      <c r="AQ105" s="1273">
        <v>2</v>
      </c>
      <c r="AR105" s="1273"/>
      <c r="AS105" s="1304">
        <v>91</v>
      </c>
      <c r="AT105" s="1273">
        <v>7</v>
      </c>
      <c r="AU105" s="1273">
        <v>5</v>
      </c>
      <c r="AV105" s="1273">
        <v>2</v>
      </c>
      <c r="AW105" s="1273">
        <v>4</v>
      </c>
      <c r="AX105" s="1273">
        <v>14</v>
      </c>
      <c r="AY105" s="1273">
        <v>13</v>
      </c>
      <c r="AZ105" s="1273">
        <v>8</v>
      </c>
      <c r="BA105" s="1273">
        <v>15</v>
      </c>
      <c r="BB105" s="1273">
        <v>3</v>
      </c>
      <c r="BC105" s="1273">
        <v>3</v>
      </c>
      <c r="BD105" s="1273">
        <v>4</v>
      </c>
      <c r="BE105" s="1273">
        <v>6</v>
      </c>
      <c r="BF105" s="1273">
        <v>0</v>
      </c>
      <c r="BG105" s="1273">
        <v>1</v>
      </c>
      <c r="BH105" s="1273">
        <v>0</v>
      </c>
      <c r="BI105" s="1273">
        <v>2</v>
      </c>
      <c r="BJ105" s="1273">
        <v>2</v>
      </c>
      <c r="BK105" s="1273">
        <v>0</v>
      </c>
      <c r="BL105" s="1273">
        <v>2</v>
      </c>
      <c r="BM105" s="1468"/>
    </row>
    <row r="106" spans="1:65">
      <c r="A106" s="1289">
        <v>464</v>
      </c>
      <c r="B106" s="1162" t="s">
        <v>46</v>
      </c>
      <c r="C106" s="1304">
        <v>987</v>
      </c>
      <c r="D106" s="1273">
        <v>99</v>
      </c>
      <c r="E106" s="1273">
        <v>31</v>
      </c>
      <c r="F106" s="1273">
        <v>12</v>
      </c>
      <c r="G106" s="1273">
        <v>35</v>
      </c>
      <c r="H106" s="1273">
        <v>139</v>
      </c>
      <c r="I106" s="1273">
        <v>185</v>
      </c>
      <c r="J106" s="1273">
        <v>156</v>
      </c>
      <c r="K106" s="1273">
        <v>92</v>
      </c>
      <c r="L106" s="1273">
        <v>60</v>
      </c>
      <c r="M106" s="1273">
        <v>49</v>
      </c>
      <c r="N106" s="1273">
        <v>32</v>
      </c>
      <c r="O106" s="1273">
        <v>31</v>
      </c>
      <c r="P106" s="1273">
        <v>23</v>
      </c>
      <c r="Q106" s="1273">
        <v>10</v>
      </c>
      <c r="R106" s="1273">
        <v>10</v>
      </c>
      <c r="S106" s="1273">
        <v>6</v>
      </c>
      <c r="T106" s="1273">
        <v>4</v>
      </c>
      <c r="U106" s="1273">
        <v>7</v>
      </c>
      <c r="V106" s="1273">
        <v>6</v>
      </c>
      <c r="W106" s="1305"/>
      <c r="X106" s="1273">
        <v>501</v>
      </c>
      <c r="Y106" s="1273">
        <v>49</v>
      </c>
      <c r="Z106" s="1273">
        <v>17</v>
      </c>
      <c r="AA106" s="1273">
        <v>7</v>
      </c>
      <c r="AB106" s="1273">
        <v>21</v>
      </c>
      <c r="AC106" s="1273">
        <v>67</v>
      </c>
      <c r="AD106" s="1273">
        <v>87</v>
      </c>
      <c r="AE106" s="1273">
        <v>79</v>
      </c>
      <c r="AF106" s="1273">
        <v>52</v>
      </c>
      <c r="AG106" s="1273">
        <v>34</v>
      </c>
      <c r="AH106" s="1273">
        <v>28</v>
      </c>
      <c r="AI106" s="1273">
        <v>18</v>
      </c>
      <c r="AJ106" s="1273">
        <v>16</v>
      </c>
      <c r="AK106" s="1273">
        <v>14</v>
      </c>
      <c r="AL106" s="1273">
        <v>4</v>
      </c>
      <c r="AM106" s="1273">
        <v>4</v>
      </c>
      <c r="AN106" s="1273">
        <v>2</v>
      </c>
      <c r="AO106" s="1273">
        <v>0</v>
      </c>
      <c r="AP106" s="1273">
        <v>2</v>
      </c>
      <c r="AQ106" s="1273">
        <v>0</v>
      </c>
      <c r="AR106" s="1273"/>
      <c r="AS106" s="1304">
        <v>486</v>
      </c>
      <c r="AT106" s="1273">
        <v>50</v>
      </c>
      <c r="AU106" s="1273">
        <v>14</v>
      </c>
      <c r="AV106" s="1273">
        <v>5</v>
      </c>
      <c r="AW106" s="1273">
        <v>14</v>
      </c>
      <c r="AX106" s="1273">
        <v>72</v>
      </c>
      <c r="AY106" s="1273">
        <v>98</v>
      </c>
      <c r="AZ106" s="1273">
        <v>77</v>
      </c>
      <c r="BA106" s="1273">
        <v>40</v>
      </c>
      <c r="BB106" s="1273">
        <v>26</v>
      </c>
      <c r="BC106" s="1273">
        <v>21</v>
      </c>
      <c r="BD106" s="1273">
        <v>14</v>
      </c>
      <c r="BE106" s="1273">
        <v>15</v>
      </c>
      <c r="BF106" s="1273">
        <v>9</v>
      </c>
      <c r="BG106" s="1273">
        <v>6</v>
      </c>
      <c r="BH106" s="1273">
        <v>6</v>
      </c>
      <c r="BI106" s="1273">
        <v>4</v>
      </c>
      <c r="BJ106" s="1273">
        <v>4</v>
      </c>
      <c r="BK106" s="1273">
        <v>5</v>
      </c>
      <c r="BL106" s="1273">
        <v>6</v>
      </c>
      <c r="BM106" s="1468"/>
    </row>
    <row r="107" spans="1:65">
      <c r="A107" s="1289">
        <v>481</v>
      </c>
      <c r="B107" s="1162" t="s">
        <v>47</v>
      </c>
      <c r="C107" s="1304">
        <v>354</v>
      </c>
      <c r="D107" s="1273">
        <v>40</v>
      </c>
      <c r="E107" s="1273">
        <v>21</v>
      </c>
      <c r="F107" s="1273">
        <v>17</v>
      </c>
      <c r="G107" s="1273">
        <v>3</v>
      </c>
      <c r="H107" s="1273">
        <v>23</v>
      </c>
      <c r="I107" s="1273">
        <v>35</v>
      </c>
      <c r="J107" s="1273">
        <v>51</v>
      </c>
      <c r="K107" s="1273">
        <v>27</v>
      </c>
      <c r="L107" s="1273">
        <v>19</v>
      </c>
      <c r="M107" s="1273">
        <v>21</v>
      </c>
      <c r="N107" s="1273">
        <v>27</v>
      </c>
      <c r="O107" s="1273">
        <v>16</v>
      </c>
      <c r="P107" s="1273">
        <v>19</v>
      </c>
      <c r="Q107" s="1273">
        <v>12</v>
      </c>
      <c r="R107" s="1273">
        <v>14</v>
      </c>
      <c r="S107" s="1273">
        <v>2</v>
      </c>
      <c r="T107" s="1273">
        <v>2</v>
      </c>
      <c r="U107" s="1273">
        <v>3</v>
      </c>
      <c r="V107" s="1273">
        <v>2</v>
      </c>
      <c r="W107" s="1305"/>
      <c r="X107" s="1273">
        <v>186</v>
      </c>
      <c r="Y107" s="1273">
        <v>23</v>
      </c>
      <c r="Z107" s="1273">
        <v>10</v>
      </c>
      <c r="AA107" s="1273">
        <v>7</v>
      </c>
      <c r="AB107" s="1273">
        <v>3</v>
      </c>
      <c r="AC107" s="1273">
        <v>13</v>
      </c>
      <c r="AD107" s="1273">
        <v>18</v>
      </c>
      <c r="AE107" s="1273">
        <v>22</v>
      </c>
      <c r="AF107" s="1273">
        <v>14</v>
      </c>
      <c r="AG107" s="1273">
        <v>11</v>
      </c>
      <c r="AH107" s="1273">
        <v>11</v>
      </c>
      <c r="AI107" s="1273">
        <v>18</v>
      </c>
      <c r="AJ107" s="1273">
        <v>6</v>
      </c>
      <c r="AK107" s="1273">
        <v>10</v>
      </c>
      <c r="AL107" s="1273">
        <v>8</v>
      </c>
      <c r="AM107" s="1273">
        <v>10</v>
      </c>
      <c r="AN107" s="1273">
        <v>1</v>
      </c>
      <c r="AO107" s="1273">
        <v>1</v>
      </c>
      <c r="AP107" s="1273">
        <v>0</v>
      </c>
      <c r="AQ107" s="1273">
        <v>0</v>
      </c>
      <c r="AR107" s="1273"/>
      <c r="AS107" s="1304">
        <v>168</v>
      </c>
      <c r="AT107" s="1273">
        <v>17</v>
      </c>
      <c r="AU107" s="1273">
        <v>11</v>
      </c>
      <c r="AV107" s="1273">
        <v>10</v>
      </c>
      <c r="AW107" s="1273">
        <v>0</v>
      </c>
      <c r="AX107" s="1273">
        <v>10</v>
      </c>
      <c r="AY107" s="1273">
        <v>17</v>
      </c>
      <c r="AZ107" s="1273">
        <v>29</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249</v>
      </c>
      <c r="D108" s="1273">
        <v>12</v>
      </c>
      <c r="E108" s="1273">
        <v>7</v>
      </c>
      <c r="F108" s="1273">
        <v>0</v>
      </c>
      <c r="G108" s="1273">
        <v>13</v>
      </c>
      <c r="H108" s="1273">
        <v>34</v>
      </c>
      <c r="I108" s="1273">
        <v>39</v>
      </c>
      <c r="J108" s="1273">
        <v>25</v>
      </c>
      <c r="K108" s="1273">
        <v>26</v>
      </c>
      <c r="L108" s="1273">
        <v>16</v>
      </c>
      <c r="M108" s="1273">
        <v>13</v>
      </c>
      <c r="N108" s="1273">
        <v>8</v>
      </c>
      <c r="O108" s="1273">
        <v>12</v>
      </c>
      <c r="P108" s="1273">
        <v>10</v>
      </c>
      <c r="Q108" s="1273">
        <v>10</v>
      </c>
      <c r="R108" s="1273">
        <v>12</v>
      </c>
      <c r="S108" s="1273">
        <v>4</v>
      </c>
      <c r="T108" s="1273">
        <v>4</v>
      </c>
      <c r="U108" s="1273">
        <v>2</v>
      </c>
      <c r="V108" s="1273">
        <v>2</v>
      </c>
      <c r="W108" s="1305"/>
      <c r="X108" s="1273">
        <v>133</v>
      </c>
      <c r="Y108" s="1273">
        <v>8</v>
      </c>
      <c r="Z108" s="1273">
        <v>3</v>
      </c>
      <c r="AA108" s="1273">
        <v>0</v>
      </c>
      <c r="AB108" s="1273">
        <v>6</v>
      </c>
      <c r="AC108" s="1273">
        <v>18</v>
      </c>
      <c r="AD108" s="1273">
        <v>20</v>
      </c>
      <c r="AE108" s="1273">
        <v>12</v>
      </c>
      <c r="AF108" s="1273">
        <v>14</v>
      </c>
      <c r="AG108" s="1273">
        <v>10</v>
      </c>
      <c r="AH108" s="1273">
        <v>6</v>
      </c>
      <c r="AI108" s="1273">
        <v>3</v>
      </c>
      <c r="AJ108" s="1273">
        <v>10</v>
      </c>
      <c r="AK108" s="1273">
        <v>5</v>
      </c>
      <c r="AL108" s="1273">
        <v>6</v>
      </c>
      <c r="AM108" s="1273">
        <v>8</v>
      </c>
      <c r="AN108" s="1273">
        <v>2</v>
      </c>
      <c r="AO108" s="1273">
        <v>2</v>
      </c>
      <c r="AP108" s="1273">
        <v>0</v>
      </c>
      <c r="AQ108" s="1273">
        <v>0</v>
      </c>
      <c r="AR108" s="1273"/>
      <c r="AS108" s="1304">
        <v>116</v>
      </c>
      <c r="AT108" s="1273">
        <v>4</v>
      </c>
      <c r="AU108" s="1273">
        <v>4</v>
      </c>
      <c r="AV108" s="1273">
        <v>0</v>
      </c>
      <c r="AW108" s="1273">
        <v>7</v>
      </c>
      <c r="AX108" s="1273">
        <v>16</v>
      </c>
      <c r="AY108" s="1273">
        <v>19</v>
      </c>
      <c r="AZ108" s="1273">
        <v>13</v>
      </c>
      <c r="BA108" s="1273">
        <v>12</v>
      </c>
      <c r="BB108" s="1273">
        <v>6</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229</v>
      </c>
      <c r="D109" s="1273">
        <v>7</v>
      </c>
      <c r="E109" s="1273">
        <v>5</v>
      </c>
      <c r="F109" s="1273">
        <v>5</v>
      </c>
      <c r="G109" s="1273">
        <v>25</v>
      </c>
      <c r="H109" s="1273">
        <v>35</v>
      </c>
      <c r="I109" s="1273">
        <v>48</v>
      </c>
      <c r="J109" s="1273">
        <v>17</v>
      </c>
      <c r="K109" s="1273">
        <v>22</v>
      </c>
      <c r="L109" s="1273">
        <v>14</v>
      </c>
      <c r="M109" s="1273">
        <v>15</v>
      </c>
      <c r="N109" s="1273">
        <v>4</v>
      </c>
      <c r="O109" s="1273">
        <v>9</v>
      </c>
      <c r="P109" s="1273">
        <v>8</v>
      </c>
      <c r="Q109" s="1273">
        <v>2</v>
      </c>
      <c r="R109" s="1273">
        <v>3</v>
      </c>
      <c r="S109" s="1273">
        <v>2</v>
      </c>
      <c r="T109" s="1273">
        <v>2</v>
      </c>
      <c r="U109" s="1273">
        <v>2</v>
      </c>
      <c r="V109" s="1273">
        <v>4</v>
      </c>
      <c r="W109" s="1305"/>
      <c r="X109" s="1273">
        <v>134</v>
      </c>
      <c r="Y109" s="1273">
        <v>4</v>
      </c>
      <c r="Z109" s="1273">
        <v>3</v>
      </c>
      <c r="AA109" s="1273">
        <v>3</v>
      </c>
      <c r="AB109" s="1273">
        <v>16</v>
      </c>
      <c r="AC109" s="1273">
        <v>25</v>
      </c>
      <c r="AD109" s="1273">
        <v>26</v>
      </c>
      <c r="AE109" s="1273">
        <v>8</v>
      </c>
      <c r="AF109" s="1273">
        <v>13</v>
      </c>
      <c r="AG109" s="1273">
        <v>8</v>
      </c>
      <c r="AH109" s="1273">
        <v>10</v>
      </c>
      <c r="AI109" s="1273">
        <v>1</v>
      </c>
      <c r="AJ109" s="1273">
        <v>6</v>
      </c>
      <c r="AK109" s="1273">
        <v>5</v>
      </c>
      <c r="AL109" s="1273">
        <v>0</v>
      </c>
      <c r="AM109" s="1273">
        <v>1</v>
      </c>
      <c r="AN109" s="1273">
        <v>1</v>
      </c>
      <c r="AO109" s="1273">
        <v>2</v>
      </c>
      <c r="AP109" s="1273">
        <v>1</v>
      </c>
      <c r="AQ109" s="1273">
        <v>1</v>
      </c>
      <c r="AR109" s="1273"/>
      <c r="AS109" s="1304">
        <v>95</v>
      </c>
      <c r="AT109" s="1273">
        <v>3</v>
      </c>
      <c r="AU109" s="1273">
        <v>2</v>
      </c>
      <c r="AV109" s="1273">
        <v>2</v>
      </c>
      <c r="AW109" s="1273">
        <v>9</v>
      </c>
      <c r="AX109" s="1273">
        <v>10</v>
      </c>
      <c r="AY109" s="1273">
        <v>22</v>
      </c>
      <c r="AZ109" s="1273">
        <v>9</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230</v>
      </c>
      <c r="D110" s="1307">
        <v>22</v>
      </c>
      <c r="E110" s="1307">
        <v>4</v>
      </c>
      <c r="F110" s="1307">
        <v>6</v>
      </c>
      <c r="G110" s="1307">
        <v>12</v>
      </c>
      <c r="H110" s="1307">
        <v>36</v>
      </c>
      <c r="I110" s="1307">
        <v>40</v>
      </c>
      <c r="J110" s="1307">
        <v>32</v>
      </c>
      <c r="K110" s="1307">
        <v>17</v>
      </c>
      <c r="L110" s="1307">
        <v>9</v>
      </c>
      <c r="M110" s="1307">
        <v>9</v>
      </c>
      <c r="N110" s="1307">
        <v>13</v>
      </c>
      <c r="O110" s="1307">
        <v>6</v>
      </c>
      <c r="P110" s="1307">
        <v>9</v>
      </c>
      <c r="Q110" s="1307">
        <v>6</v>
      </c>
      <c r="R110" s="1307">
        <v>1</v>
      </c>
      <c r="S110" s="1307">
        <v>2</v>
      </c>
      <c r="T110" s="1307">
        <v>4</v>
      </c>
      <c r="U110" s="1307">
        <v>1</v>
      </c>
      <c r="V110" s="1307">
        <v>1</v>
      </c>
      <c r="W110" s="1308"/>
      <c r="X110" s="1307">
        <v>125</v>
      </c>
      <c r="Y110" s="1307">
        <v>13</v>
      </c>
      <c r="Z110" s="1307">
        <v>2</v>
      </c>
      <c r="AA110" s="1307">
        <v>4</v>
      </c>
      <c r="AB110" s="1307">
        <v>5</v>
      </c>
      <c r="AC110" s="1307">
        <v>18</v>
      </c>
      <c r="AD110" s="1307">
        <v>19</v>
      </c>
      <c r="AE110" s="1307">
        <v>19</v>
      </c>
      <c r="AF110" s="1307">
        <v>7</v>
      </c>
      <c r="AG110" s="1307">
        <v>9</v>
      </c>
      <c r="AH110" s="1307">
        <v>4</v>
      </c>
      <c r="AI110" s="1307">
        <v>9</v>
      </c>
      <c r="AJ110" s="1307">
        <v>2</v>
      </c>
      <c r="AK110" s="1307">
        <v>6</v>
      </c>
      <c r="AL110" s="1307">
        <v>4</v>
      </c>
      <c r="AM110" s="1307">
        <v>0</v>
      </c>
      <c r="AN110" s="1307">
        <v>2</v>
      </c>
      <c r="AO110" s="1307">
        <v>1</v>
      </c>
      <c r="AP110" s="1307">
        <v>1</v>
      </c>
      <c r="AQ110" s="1307">
        <v>0</v>
      </c>
      <c r="AR110" s="1307"/>
      <c r="AS110" s="1306">
        <v>105</v>
      </c>
      <c r="AT110" s="1307">
        <v>9</v>
      </c>
      <c r="AU110" s="1307">
        <v>2</v>
      </c>
      <c r="AV110" s="1307">
        <v>2</v>
      </c>
      <c r="AW110" s="1307">
        <v>7</v>
      </c>
      <c r="AX110" s="1307">
        <v>18</v>
      </c>
      <c r="AY110" s="1307">
        <v>21</v>
      </c>
      <c r="AZ110" s="1307">
        <v>13</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2905</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1282" t="s">
        <v>1735</v>
      </c>
      <c r="C116" s="1294">
        <v>183544</v>
      </c>
      <c r="D116" s="1295">
        <v>10766</v>
      </c>
      <c r="E116" s="1295">
        <v>4517</v>
      </c>
      <c r="F116" s="1295">
        <v>2440</v>
      </c>
      <c r="G116" s="1295">
        <v>7946</v>
      </c>
      <c r="H116" s="1295">
        <v>35785</v>
      </c>
      <c r="I116" s="1295">
        <v>36217</v>
      </c>
      <c r="J116" s="1295">
        <v>22996</v>
      </c>
      <c r="K116" s="1295">
        <v>14480</v>
      </c>
      <c r="L116" s="1295">
        <v>9452</v>
      </c>
      <c r="M116" s="1295">
        <v>8156</v>
      </c>
      <c r="N116" s="1295">
        <v>7164</v>
      </c>
      <c r="O116" s="1295">
        <v>5310</v>
      </c>
      <c r="P116" s="1295">
        <v>4062</v>
      </c>
      <c r="Q116" s="1295">
        <v>2979</v>
      </c>
      <c r="R116" s="1295">
        <v>3019</v>
      </c>
      <c r="S116" s="1295">
        <v>2198</v>
      </c>
      <c r="T116" s="1295">
        <v>2330</v>
      </c>
      <c r="U116" s="1295">
        <v>2192</v>
      </c>
      <c r="V116" s="1295">
        <v>1534</v>
      </c>
      <c r="W116" s="1296"/>
      <c r="X116" s="1295">
        <v>94597</v>
      </c>
      <c r="Y116" s="1295">
        <v>5550</v>
      </c>
      <c r="Z116" s="1295">
        <v>2351</v>
      </c>
      <c r="AA116" s="1295">
        <v>1198</v>
      </c>
      <c r="AB116" s="1295">
        <v>4633</v>
      </c>
      <c r="AC116" s="1295">
        <v>18384</v>
      </c>
      <c r="AD116" s="1295">
        <v>18058</v>
      </c>
      <c r="AE116" s="1295">
        <v>11991</v>
      </c>
      <c r="AF116" s="1295">
        <v>7846</v>
      </c>
      <c r="AG116" s="1295">
        <v>5238</v>
      </c>
      <c r="AH116" s="1295">
        <v>4455</v>
      </c>
      <c r="AI116" s="1295">
        <v>3874</v>
      </c>
      <c r="AJ116" s="1295">
        <v>2911</v>
      </c>
      <c r="AK116" s="1295">
        <v>2258</v>
      </c>
      <c r="AL116" s="1295">
        <v>1584</v>
      </c>
      <c r="AM116" s="1295">
        <v>1507</v>
      </c>
      <c r="AN116" s="1295">
        <v>927</v>
      </c>
      <c r="AO116" s="1295">
        <v>853</v>
      </c>
      <c r="AP116" s="1295">
        <v>624</v>
      </c>
      <c r="AQ116" s="1295">
        <v>354</v>
      </c>
      <c r="AR116" s="1467"/>
      <c r="AS116" s="1294">
        <v>88947</v>
      </c>
      <c r="AT116" s="1295">
        <v>5216</v>
      </c>
      <c r="AU116" s="1295">
        <v>2166</v>
      </c>
      <c r="AV116" s="1295">
        <v>1242</v>
      </c>
      <c r="AW116" s="1295">
        <v>3313</v>
      </c>
      <c r="AX116" s="1295">
        <v>17401</v>
      </c>
      <c r="AY116" s="1295">
        <v>18159</v>
      </c>
      <c r="AZ116" s="1295">
        <v>11005</v>
      </c>
      <c r="BA116" s="1295">
        <v>6634</v>
      </c>
      <c r="BB116" s="1295">
        <v>4214</v>
      </c>
      <c r="BC116" s="1295">
        <v>3701</v>
      </c>
      <c r="BD116" s="1295">
        <v>3290</v>
      </c>
      <c r="BE116" s="1295">
        <v>2399</v>
      </c>
      <c r="BF116" s="1295">
        <v>1804</v>
      </c>
      <c r="BG116" s="1295">
        <v>1395</v>
      </c>
      <c r="BH116" s="1295">
        <v>1512</v>
      </c>
      <c r="BI116" s="1295">
        <v>1271</v>
      </c>
      <c r="BJ116" s="1295">
        <v>1477</v>
      </c>
      <c r="BK116" s="1295">
        <v>1568</v>
      </c>
      <c r="BL116" s="1295">
        <v>1180</v>
      </c>
      <c r="BM116" s="1462"/>
    </row>
    <row r="117" spans="1:65">
      <c r="A117" s="1286">
        <v>100</v>
      </c>
      <c r="B117" s="1287" t="s">
        <v>1737</v>
      </c>
      <c r="C117" s="1311">
        <v>62588</v>
      </c>
      <c r="D117" s="1312">
        <v>3509</v>
      </c>
      <c r="E117" s="1312">
        <v>1429</v>
      </c>
      <c r="F117" s="1312">
        <v>784</v>
      </c>
      <c r="G117" s="1312">
        <v>2311</v>
      </c>
      <c r="H117" s="1312">
        <v>10821</v>
      </c>
      <c r="I117" s="1312">
        <v>12507</v>
      </c>
      <c r="J117" s="1312">
        <v>8103</v>
      </c>
      <c r="K117" s="1312">
        <v>5151</v>
      </c>
      <c r="L117" s="1312">
        <v>3299</v>
      </c>
      <c r="M117" s="1312">
        <v>2765</v>
      </c>
      <c r="N117" s="1312">
        <v>2597</v>
      </c>
      <c r="O117" s="1312">
        <v>1986</v>
      </c>
      <c r="P117" s="1312">
        <v>1517</v>
      </c>
      <c r="Q117" s="1312">
        <v>1179</v>
      </c>
      <c r="R117" s="1312">
        <v>1266</v>
      </c>
      <c r="S117" s="1312">
        <v>921</v>
      </c>
      <c r="T117" s="1312">
        <v>936</v>
      </c>
      <c r="U117" s="1312">
        <v>903</v>
      </c>
      <c r="V117" s="1312">
        <v>604</v>
      </c>
      <c r="W117" s="1313"/>
      <c r="X117" s="1312">
        <v>31668</v>
      </c>
      <c r="Y117" s="1312">
        <v>1817</v>
      </c>
      <c r="Z117" s="1312">
        <v>736</v>
      </c>
      <c r="AA117" s="1312">
        <v>374</v>
      </c>
      <c r="AB117" s="1312">
        <v>1292</v>
      </c>
      <c r="AC117" s="1312">
        <v>5479</v>
      </c>
      <c r="AD117" s="1312">
        <v>6009</v>
      </c>
      <c r="AE117" s="1312">
        <v>4164</v>
      </c>
      <c r="AF117" s="1312">
        <v>2785</v>
      </c>
      <c r="AG117" s="1312">
        <v>1795</v>
      </c>
      <c r="AH117" s="1312">
        <v>1515</v>
      </c>
      <c r="AI117" s="1312">
        <v>1385</v>
      </c>
      <c r="AJ117" s="1312">
        <v>1086</v>
      </c>
      <c r="AK117" s="1312">
        <v>852</v>
      </c>
      <c r="AL117" s="1312">
        <v>638</v>
      </c>
      <c r="AM117" s="1312">
        <v>614</v>
      </c>
      <c r="AN117" s="1312">
        <v>409</v>
      </c>
      <c r="AO117" s="1312">
        <v>347</v>
      </c>
      <c r="AP117" s="1312">
        <v>255</v>
      </c>
      <c r="AQ117" s="1312">
        <v>116</v>
      </c>
      <c r="AR117" s="1451"/>
      <c r="AS117" s="1311">
        <v>30920</v>
      </c>
      <c r="AT117" s="1312">
        <v>1692</v>
      </c>
      <c r="AU117" s="1312">
        <v>693</v>
      </c>
      <c r="AV117" s="1312">
        <v>410</v>
      </c>
      <c r="AW117" s="1312">
        <v>1019</v>
      </c>
      <c r="AX117" s="1312">
        <v>5342</v>
      </c>
      <c r="AY117" s="1312">
        <v>6498</v>
      </c>
      <c r="AZ117" s="1312">
        <v>3939</v>
      </c>
      <c r="BA117" s="1312">
        <v>2366</v>
      </c>
      <c r="BB117" s="1312">
        <v>1504</v>
      </c>
      <c r="BC117" s="1312">
        <v>1250</v>
      </c>
      <c r="BD117" s="1312">
        <v>1212</v>
      </c>
      <c r="BE117" s="1312">
        <v>900</v>
      </c>
      <c r="BF117" s="1312">
        <v>665</v>
      </c>
      <c r="BG117" s="1312">
        <v>541</v>
      </c>
      <c r="BH117" s="1312">
        <v>652</v>
      </c>
      <c r="BI117" s="1312">
        <v>512</v>
      </c>
      <c r="BJ117" s="1312">
        <v>589</v>
      </c>
      <c r="BK117" s="1312">
        <v>648</v>
      </c>
      <c r="BL117" s="1312">
        <v>488</v>
      </c>
      <c r="BM117" s="1464"/>
    </row>
    <row r="118" spans="1:65">
      <c r="A118" s="1289">
        <v>101</v>
      </c>
      <c r="B118" s="1160" t="s">
        <v>69</v>
      </c>
      <c r="C118" s="1304">
        <v>9395</v>
      </c>
      <c r="D118" s="1273">
        <v>582</v>
      </c>
      <c r="E118" s="1273">
        <v>263</v>
      </c>
      <c r="F118" s="1273">
        <v>161</v>
      </c>
      <c r="G118" s="1273">
        <v>371</v>
      </c>
      <c r="H118" s="1273">
        <v>1590</v>
      </c>
      <c r="I118" s="1273">
        <v>1696</v>
      </c>
      <c r="J118" s="1273">
        <v>1146</v>
      </c>
      <c r="K118" s="1273">
        <v>768</v>
      </c>
      <c r="L118" s="1273">
        <v>536</v>
      </c>
      <c r="M118" s="1273">
        <v>471</v>
      </c>
      <c r="N118" s="1273">
        <v>470</v>
      </c>
      <c r="O118" s="1273">
        <v>327</v>
      </c>
      <c r="P118" s="1273">
        <v>251</v>
      </c>
      <c r="Q118" s="1273">
        <v>187</v>
      </c>
      <c r="R118" s="1273">
        <v>167</v>
      </c>
      <c r="S118" s="1273">
        <v>124</v>
      </c>
      <c r="T118" s="1273">
        <v>108</v>
      </c>
      <c r="U118" s="1273">
        <v>105</v>
      </c>
      <c r="V118" s="1273">
        <v>72</v>
      </c>
      <c r="W118" s="1305"/>
      <c r="X118" s="1273">
        <v>4800</v>
      </c>
      <c r="Y118" s="1273">
        <v>309</v>
      </c>
      <c r="Z118" s="1273">
        <v>128</v>
      </c>
      <c r="AA118" s="1273">
        <v>81</v>
      </c>
      <c r="AB118" s="1273">
        <v>216</v>
      </c>
      <c r="AC118" s="1273">
        <v>868</v>
      </c>
      <c r="AD118" s="1273">
        <v>842</v>
      </c>
      <c r="AE118" s="1273">
        <v>548</v>
      </c>
      <c r="AF118" s="1273">
        <v>404</v>
      </c>
      <c r="AG118" s="1273">
        <v>275</v>
      </c>
      <c r="AH118" s="1273">
        <v>245</v>
      </c>
      <c r="AI118" s="1273">
        <v>234</v>
      </c>
      <c r="AJ118" s="1273">
        <v>170</v>
      </c>
      <c r="AK118" s="1273">
        <v>136</v>
      </c>
      <c r="AL118" s="1273">
        <v>114</v>
      </c>
      <c r="AM118" s="1273">
        <v>93</v>
      </c>
      <c r="AN118" s="1273">
        <v>51</v>
      </c>
      <c r="AO118" s="1273">
        <v>48</v>
      </c>
      <c r="AP118" s="1273">
        <v>24</v>
      </c>
      <c r="AQ118" s="1273">
        <v>14</v>
      </c>
      <c r="AR118" s="1450"/>
      <c r="AS118" s="1304">
        <v>4595</v>
      </c>
      <c r="AT118" s="1273">
        <v>273</v>
      </c>
      <c r="AU118" s="1273">
        <v>135</v>
      </c>
      <c r="AV118" s="1273">
        <v>80</v>
      </c>
      <c r="AW118" s="1273">
        <v>155</v>
      </c>
      <c r="AX118" s="1273">
        <v>722</v>
      </c>
      <c r="AY118" s="1273">
        <v>854</v>
      </c>
      <c r="AZ118" s="1273">
        <v>598</v>
      </c>
      <c r="BA118" s="1273">
        <v>364</v>
      </c>
      <c r="BB118" s="1273">
        <v>261</v>
      </c>
      <c r="BC118" s="1273">
        <v>226</v>
      </c>
      <c r="BD118" s="1273">
        <v>236</v>
      </c>
      <c r="BE118" s="1273">
        <v>157</v>
      </c>
      <c r="BF118" s="1273">
        <v>115</v>
      </c>
      <c r="BG118" s="1273">
        <v>73</v>
      </c>
      <c r="BH118" s="1273">
        <v>74</v>
      </c>
      <c r="BI118" s="1273">
        <v>73</v>
      </c>
      <c r="BJ118" s="1273">
        <v>60</v>
      </c>
      <c r="BK118" s="1273">
        <v>81</v>
      </c>
      <c r="BL118" s="1273">
        <v>58</v>
      </c>
      <c r="BM118" s="1463"/>
    </row>
    <row r="119" spans="1:65">
      <c r="A119" s="1289">
        <v>102</v>
      </c>
      <c r="B119" s="1160" t="s">
        <v>70</v>
      </c>
      <c r="C119" s="1304">
        <v>6052</v>
      </c>
      <c r="D119" s="1273">
        <v>345</v>
      </c>
      <c r="E119" s="1273">
        <v>155</v>
      </c>
      <c r="F119" s="1273">
        <v>76</v>
      </c>
      <c r="G119" s="1273">
        <v>208</v>
      </c>
      <c r="H119" s="1273">
        <v>1020</v>
      </c>
      <c r="I119" s="1273">
        <v>1156</v>
      </c>
      <c r="J119" s="1273">
        <v>825</v>
      </c>
      <c r="K119" s="1273">
        <v>522</v>
      </c>
      <c r="L119" s="1273">
        <v>312</v>
      </c>
      <c r="M119" s="1273">
        <v>290</v>
      </c>
      <c r="N119" s="1273">
        <v>259</v>
      </c>
      <c r="O119" s="1273">
        <v>199</v>
      </c>
      <c r="P119" s="1273">
        <v>146</v>
      </c>
      <c r="Q119" s="1273">
        <v>100</v>
      </c>
      <c r="R119" s="1273">
        <v>134</v>
      </c>
      <c r="S119" s="1273">
        <v>94</v>
      </c>
      <c r="T119" s="1273">
        <v>84</v>
      </c>
      <c r="U119" s="1273">
        <v>75</v>
      </c>
      <c r="V119" s="1273">
        <v>52</v>
      </c>
      <c r="W119" s="1305"/>
      <c r="X119" s="1273">
        <v>3040</v>
      </c>
      <c r="Y119" s="1273">
        <v>182</v>
      </c>
      <c r="Z119" s="1273">
        <v>72</v>
      </c>
      <c r="AA119" s="1273">
        <v>45</v>
      </c>
      <c r="AB119" s="1273">
        <v>117</v>
      </c>
      <c r="AC119" s="1273">
        <v>542</v>
      </c>
      <c r="AD119" s="1273">
        <v>536</v>
      </c>
      <c r="AE119" s="1273">
        <v>413</v>
      </c>
      <c r="AF119" s="1273">
        <v>276</v>
      </c>
      <c r="AG119" s="1273">
        <v>156</v>
      </c>
      <c r="AH119" s="1273">
        <v>150</v>
      </c>
      <c r="AI119" s="1273">
        <v>141</v>
      </c>
      <c r="AJ119" s="1273">
        <v>109</v>
      </c>
      <c r="AK119" s="1273">
        <v>87</v>
      </c>
      <c r="AL119" s="1273">
        <v>48</v>
      </c>
      <c r="AM119" s="1273">
        <v>64</v>
      </c>
      <c r="AN119" s="1273">
        <v>42</v>
      </c>
      <c r="AO119" s="1273">
        <v>29</v>
      </c>
      <c r="AP119" s="1273">
        <v>23</v>
      </c>
      <c r="AQ119" s="1273">
        <v>8</v>
      </c>
      <c r="AR119" s="1450"/>
      <c r="AS119" s="1304">
        <v>3012</v>
      </c>
      <c r="AT119" s="1273">
        <v>163</v>
      </c>
      <c r="AU119" s="1273">
        <v>83</v>
      </c>
      <c r="AV119" s="1273">
        <v>31</v>
      </c>
      <c r="AW119" s="1273">
        <v>91</v>
      </c>
      <c r="AX119" s="1273">
        <v>478</v>
      </c>
      <c r="AY119" s="1273">
        <v>620</v>
      </c>
      <c r="AZ119" s="1273">
        <v>412</v>
      </c>
      <c r="BA119" s="1273">
        <v>246</v>
      </c>
      <c r="BB119" s="1273">
        <v>156</v>
      </c>
      <c r="BC119" s="1273">
        <v>140</v>
      </c>
      <c r="BD119" s="1273">
        <v>118</v>
      </c>
      <c r="BE119" s="1273">
        <v>90</v>
      </c>
      <c r="BF119" s="1273">
        <v>59</v>
      </c>
      <c r="BG119" s="1273">
        <v>52</v>
      </c>
      <c r="BH119" s="1273">
        <v>70</v>
      </c>
      <c r="BI119" s="1273">
        <v>52</v>
      </c>
      <c r="BJ119" s="1273">
        <v>55</v>
      </c>
      <c r="BK119" s="1273">
        <v>52</v>
      </c>
      <c r="BL119" s="1273">
        <v>44</v>
      </c>
      <c r="BM119" s="1463"/>
    </row>
    <row r="120" spans="1:65">
      <c r="A120" s="1289">
        <v>105</v>
      </c>
      <c r="B120" s="1160" t="s">
        <v>72</v>
      </c>
      <c r="C120" s="1304">
        <v>5981</v>
      </c>
      <c r="D120" s="1273">
        <v>343</v>
      </c>
      <c r="E120" s="1273">
        <v>110</v>
      </c>
      <c r="F120" s="1273">
        <v>62</v>
      </c>
      <c r="G120" s="1273">
        <v>140</v>
      </c>
      <c r="H120" s="1273">
        <v>840</v>
      </c>
      <c r="I120" s="1273">
        <v>1411</v>
      </c>
      <c r="J120" s="1273">
        <v>916</v>
      </c>
      <c r="K120" s="1273">
        <v>518</v>
      </c>
      <c r="L120" s="1273">
        <v>314</v>
      </c>
      <c r="M120" s="1273">
        <v>276</v>
      </c>
      <c r="N120" s="1273">
        <v>217</v>
      </c>
      <c r="O120" s="1273">
        <v>165</v>
      </c>
      <c r="P120" s="1273">
        <v>117</v>
      </c>
      <c r="Q120" s="1273">
        <v>103</v>
      </c>
      <c r="R120" s="1273">
        <v>108</v>
      </c>
      <c r="S120" s="1273">
        <v>83</v>
      </c>
      <c r="T120" s="1273">
        <v>96</v>
      </c>
      <c r="U120" s="1273">
        <v>104</v>
      </c>
      <c r="V120" s="1273">
        <v>58</v>
      </c>
      <c r="W120" s="1305"/>
      <c r="X120" s="1273">
        <v>3065</v>
      </c>
      <c r="Y120" s="1273">
        <v>169</v>
      </c>
      <c r="Z120" s="1273">
        <v>51</v>
      </c>
      <c r="AA120" s="1273">
        <v>25</v>
      </c>
      <c r="AB120" s="1273">
        <v>78</v>
      </c>
      <c r="AC120" s="1273">
        <v>396</v>
      </c>
      <c r="AD120" s="1273">
        <v>655</v>
      </c>
      <c r="AE120" s="1273">
        <v>501</v>
      </c>
      <c r="AF120" s="1273">
        <v>297</v>
      </c>
      <c r="AG120" s="1273">
        <v>193</v>
      </c>
      <c r="AH120" s="1273">
        <v>156</v>
      </c>
      <c r="AI120" s="1273">
        <v>124</v>
      </c>
      <c r="AJ120" s="1273">
        <v>103</v>
      </c>
      <c r="AK120" s="1273">
        <v>68</v>
      </c>
      <c r="AL120" s="1273">
        <v>60</v>
      </c>
      <c r="AM120" s="1273">
        <v>58</v>
      </c>
      <c r="AN120" s="1273">
        <v>45</v>
      </c>
      <c r="AO120" s="1273">
        <v>41</v>
      </c>
      <c r="AP120" s="1273">
        <v>34</v>
      </c>
      <c r="AQ120" s="1273">
        <v>11</v>
      </c>
      <c r="AR120" s="1450"/>
      <c r="AS120" s="1304">
        <v>2916</v>
      </c>
      <c r="AT120" s="1273">
        <v>174</v>
      </c>
      <c r="AU120" s="1273">
        <v>59</v>
      </c>
      <c r="AV120" s="1273">
        <v>37</v>
      </c>
      <c r="AW120" s="1273">
        <v>62</v>
      </c>
      <c r="AX120" s="1273">
        <v>444</v>
      </c>
      <c r="AY120" s="1273">
        <v>756</v>
      </c>
      <c r="AZ120" s="1273">
        <v>415</v>
      </c>
      <c r="BA120" s="1273">
        <v>221</v>
      </c>
      <c r="BB120" s="1273">
        <v>121</v>
      </c>
      <c r="BC120" s="1273">
        <v>120</v>
      </c>
      <c r="BD120" s="1273">
        <v>93</v>
      </c>
      <c r="BE120" s="1273">
        <v>62</v>
      </c>
      <c r="BF120" s="1273">
        <v>49</v>
      </c>
      <c r="BG120" s="1273">
        <v>43</v>
      </c>
      <c r="BH120" s="1273">
        <v>50</v>
      </c>
      <c r="BI120" s="1273">
        <v>38</v>
      </c>
      <c r="BJ120" s="1273">
        <v>55</v>
      </c>
      <c r="BK120" s="1273">
        <v>70</v>
      </c>
      <c r="BL120" s="1273">
        <v>47</v>
      </c>
      <c r="BM120" s="1463"/>
    </row>
    <row r="121" spans="1:65">
      <c r="A121" s="1289">
        <v>106</v>
      </c>
      <c r="B121" s="1160" t="s">
        <v>74</v>
      </c>
      <c r="C121" s="1304">
        <v>4124</v>
      </c>
      <c r="D121" s="1273">
        <v>228</v>
      </c>
      <c r="E121" s="1273">
        <v>74</v>
      </c>
      <c r="F121" s="1273">
        <v>45</v>
      </c>
      <c r="G121" s="1273">
        <v>149</v>
      </c>
      <c r="H121" s="1273">
        <v>668</v>
      </c>
      <c r="I121" s="1273">
        <v>849</v>
      </c>
      <c r="J121" s="1273">
        <v>538</v>
      </c>
      <c r="K121" s="1273">
        <v>304</v>
      </c>
      <c r="L121" s="1273">
        <v>189</v>
      </c>
      <c r="M121" s="1273">
        <v>182</v>
      </c>
      <c r="N121" s="1273">
        <v>183</v>
      </c>
      <c r="O121" s="1273">
        <v>143</v>
      </c>
      <c r="P121" s="1273">
        <v>92</v>
      </c>
      <c r="Q121" s="1273">
        <v>83</v>
      </c>
      <c r="R121" s="1273">
        <v>102</v>
      </c>
      <c r="S121" s="1273">
        <v>89</v>
      </c>
      <c r="T121" s="1273">
        <v>90</v>
      </c>
      <c r="U121" s="1273">
        <v>66</v>
      </c>
      <c r="V121" s="1273">
        <v>50</v>
      </c>
      <c r="W121" s="1305"/>
      <c r="X121" s="1273">
        <v>2186</v>
      </c>
      <c r="Y121" s="1273">
        <v>123</v>
      </c>
      <c r="Z121" s="1273">
        <v>39</v>
      </c>
      <c r="AA121" s="1273">
        <v>16</v>
      </c>
      <c r="AB121" s="1273">
        <v>81</v>
      </c>
      <c r="AC121" s="1273">
        <v>351</v>
      </c>
      <c r="AD121" s="1273">
        <v>438</v>
      </c>
      <c r="AE121" s="1273">
        <v>297</v>
      </c>
      <c r="AF121" s="1273">
        <v>174</v>
      </c>
      <c r="AG121" s="1273">
        <v>122</v>
      </c>
      <c r="AH121" s="1273">
        <v>112</v>
      </c>
      <c r="AI121" s="1273">
        <v>105</v>
      </c>
      <c r="AJ121" s="1273">
        <v>80</v>
      </c>
      <c r="AK121" s="1273">
        <v>55</v>
      </c>
      <c r="AL121" s="1273">
        <v>47</v>
      </c>
      <c r="AM121" s="1273">
        <v>47</v>
      </c>
      <c r="AN121" s="1273">
        <v>45</v>
      </c>
      <c r="AO121" s="1273">
        <v>33</v>
      </c>
      <c r="AP121" s="1273">
        <v>15</v>
      </c>
      <c r="AQ121" s="1273">
        <v>6</v>
      </c>
      <c r="AR121" s="1450"/>
      <c r="AS121" s="1304">
        <v>1938</v>
      </c>
      <c r="AT121" s="1273">
        <v>105</v>
      </c>
      <c r="AU121" s="1273">
        <v>35</v>
      </c>
      <c r="AV121" s="1273">
        <v>29</v>
      </c>
      <c r="AW121" s="1273">
        <v>68</v>
      </c>
      <c r="AX121" s="1273">
        <v>317</v>
      </c>
      <c r="AY121" s="1273">
        <v>411</v>
      </c>
      <c r="AZ121" s="1273">
        <v>241</v>
      </c>
      <c r="BA121" s="1273">
        <v>130</v>
      </c>
      <c r="BB121" s="1273">
        <v>67</v>
      </c>
      <c r="BC121" s="1273">
        <v>70</v>
      </c>
      <c r="BD121" s="1273">
        <v>78</v>
      </c>
      <c r="BE121" s="1273">
        <v>63</v>
      </c>
      <c r="BF121" s="1273">
        <v>37</v>
      </c>
      <c r="BG121" s="1273">
        <v>36</v>
      </c>
      <c r="BH121" s="1273">
        <v>55</v>
      </c>
      <c r="BI121" s="1273">
        <v>44</v>
      </c>
      <c r="BJ121" s="1273">
        <v>57</v>
      </c>
      <c r="BK121" s="1273">
        <v>51</v>
      </c>
      <c r="BL121" s="1273">
        <v>44</v>
      </c>
      <c r="BM121" s="1463"/>
    </row>
    <row r="122" spans="1:65">
      <c r="A122" s="1289">
        <v>107</v>
      </c>
      <c r="B122" s="1160" t="s">
        <v>75</v>
      </c>
      <c r="C122" s="1304">
        <v>5755</v>
      </c>
      <c r="D122" s="1273">
        <v>340</v>
      </c>
      <c r="E122" s="1273">
        <v>130</v>
      </c>
      <c r="F122" s="1273">
        <v>49</v>
      </c>
      <c r="G122" s="1273">
        <v>234</v>
      </c>
      <c r="H122" s="1273">
        <v>975</v>
      </c>
      <c r="I122" s="1273">
        <v>1091</v>
      </c>
      <c r="J122" s="1273">
        <v>709</v>
      </c>
      <c r="K122" s="1273">
        <v>447</v>
      </c>
      <c r="L122" s="1273">
        <v>305</v>
      </c>
      <c r="M122" s="1273">
        <v>235</v>
      </c>
      <c r="N122" s="1273">
        <v>218</v>
      </c>
      <c r="O122" s="1273">
        <v>210</v>
      </c>
      <c r="P122" s="1273">
        <v>155</v>
      </c>
      <c r="Q122" s="1273">
        <v>130</v>
      </c>
      <c r="R122" s="1273">
        <v>138</v>
      </c>
      <c r="S122" s="1273">
        <v>105</v>
      </c>
      <c r="T122" s="1273">
        <v>111</v>
      </c>
      <c r="U122" s="1273">
        <v>107</v>
      </c>
      <c r="V122" s="1273">
        <v>66</v>
      </c>
      <c r="W122" s="1305"/>
      <c r="X122" s="1273">
        <v>2848</v>
      </c>
      <c r="Y122" s="1273">
        <v>178</v>
      </c>
      <c r="Z122" s="1273">
        <v>67</v>
      </c>
      <c r="AA122" s="1273">
        <v>24</v>
      </c>
      <c r="AB122" s="1273">
        <v>124</v>
      </c>
      <c r="AC122" s="1273">
        <v>506</v>
      </c>
      <c r="AD122" s="1273">
        <v>505</v>
      </c>
      <c r="AE122" s="1273">
        <v>356</v>
      </c>
      <c r="AF122" s="1273">
        <v>228</v>
      </c>
      <c r="AG122" s="1273">
        <v>164</v>
      </c>
      <c r="AH122" s="1273">
        <v>118</v>
      </c>
      <c r="AI122" s="1273">
        <v>107</v>
      </c>
      <c r="AJ122" s="1273">
        <v>113</v>
      </c>
      <c r="AK122" s="1273">
        <v>89</v>
      </c>
      <c r="AL122" s="1273">
        <v>67</v>
      </c>
      <c r="AM122" s="1273">
        <v>68</v>
      </c>
      <c r="AN122" s="1273">
        <v>46</v>
      </c>
      <c r="AO122" s="1273">
        <v>42</v>
      </c>
      <c r="AP122" s="1273">
        <v>31</v>
      </c>
      <c r="AQ122" s="1273">
        <v>15</v>
      </c>
      <c r="AR122" s="1450"/>
      <c r="AS122" s="1304">
        <v>2907</v>
      </c>
      <c r="AT122" s="1273">
        <v>162</v>
      </c>
      <c r="AU122" s="1273">
        <v>63</v>
      </c>
      <c r="AV122" s="1273">
        <v>25</v>
      </c>
      <c r="AW122" s="1273">
        <v>110</v>
      </c>
      <c r="AX122" s="1273">
        <v>469</v>
      </c>
      <c r="AY122" s="1273">
        <v>586</v>
      </c>
      <c r="AZ122" s="1273">
        <v>353</v>
      </c>
      <c r="BA122" s="1273">
        <v>219</v>
      </c>
      <c r="BB122" s="1273">
        <v>141</v>
      </c>
      <c r="BC122" s="1273">
        <v>117</v>
      </c>
      <c r="BD122" s="1273">
        <v>111</v>
      </c>
      <c r="BE122" s="1273">
        <v>97</v>
      </c>
      <c r="BF122" s="1273">
        <v>66</v>
      </c>
      <c r="BG122" s="1273">
        <v>63</v>
      </c>
      <c r="BH122" s="1273">
        <v>70</v>
      </c>
      <c r="BI122" s="1273">
        <v>59</v>
      </c>
      <c r="BJ122" s="1273">
        <v>69</v>
      </c>
      <c r="BK122" s="1273">
        <v>76</v>
      </c>
      <c r="BL122" s="1273">
        <v>51</v>
      </c>
      <c r="BM122" s="1463"/>
    </row>
    <row r="123" spans="1:65">
      <c r="A123" s="1289">
        <v>108</v>
      </c>
      <c r="B123" s="1160" t="s">
        <v>76</v>
      </c>
      <c r="C123" s="1304">
        <v>7656</v>
      </c>
      <c r="D123" s="1273">
        <v>458</v>
      </c>
      <c r="E123" s="1273">
        <v>199</v>
      </c>
      <c r="F123" s="1273">
        <v>117</v>
      </c>
      <c r="G123" s="1273">
        <v>350</v>
      </c>
      <c r="H123" s="1273">
        <v>1355</v>
      </c>
      <c r="I123" s="1273">
        <v>1437</v>
      </c>
      <c r="J123" s="1273">
        <v>940</v>
      </c>
      <c r="K123" s="1273">
        <v>609</v>
      </c>
      <c r="L123" s="1273">
        <v>370</v>
      </c>
      <c r="M123" s="1273">
        <v>315</v>
      </c>
      <c r="N123" s="1273">
        <v>317</v>
      </c>
      <c r="O123" s="1273">
        <v>247</v>
      </c>
      <c r="P123" s="1273">
        <v>147</v>
      </c>
      <c r="Q123" s="1273">
        <v>151</v>
      </c>
      <c r="R123" s="1273">
        <v>172</v>
      </c>
      <c r="S123" s="1273">
        <v>102</v>
      </c>
      <c r="T123" s="1273">
        <v>138</v>
      </c>
      <c r="U123" s="1273">
        <v>128</v>
      </c>
      <c r="V123" s="1273">
        <v>104</v>
      </c>
      <c r="W123" s="1305"/>
      <c r="X123" s="1273">
        <v>3897</v>
      </c>
      <c r="Y123" s="1273">
        <v>243</v>
      </c>
      <c r="Z123" s="1273">
        <v>97</v>
      </c>
      <c r="AA123" s="1273">
        <v>63</v>
      </c>
      <c r="AB123" s="1273">
        <v>203</v>
      </c>
      <c r="AC123" s="1273">
        <v>680</v>
      </c>
      <c r="AD123" s="1273">
        <v>762</v>
      </c>
      <c r="AE123" s="1273">
        <v>491</v>
      </c>
      <c r="AF123" s="1273">
        <v>332</v>
      </c>
      <c r="AG123" s="1273">
        <v>184</v>
      </c>
      <c r="AH123" s="1273">
        <v>158</v>
      </c>
      <c r="AI123" s="1273">
        <v>170</v>
      </c>
      <c r="AJ123" s="1273">
        <v>138</v>
      </c>
      <c r="AK123" s="1273">
        <v>79</v>
      </c>
      <c r="AL123" s="1273">
        <v>81</v>
      </c>
      <c r="AM123" s="1273">
        <v>79</v>
      </c>
      <c r="AN123" s="1273">
        <v>36</v>
      </c>
      <c r="AO123" s="1273">
        <v>50</v>
      </c>
      <c r="AP123" s="1273">
        <v>38</v>
      </c>
      <c r="AQ123" s="1273">
        <v>13</v>
      </c>
      <c r="AR123" s="1450"/>
      <c r="AS123" s="1304">
        <v>3759</v>
      </c>
      <c r="AT123" s="1273">
        <v>215</v>
      </c>
      <c r="AU123" s="1273">
        <v>102</v>
      </c>
      <c r="AV123" s="1273">
        <v>54</v>
      </c>
      <c r="AW123" s="1273">
        <v>147</v>
      </c>
      <c r="AX123" s="1273">
        <v>675</v>
      </c>
      <c r="AY123" s="1273">
        <v>675</v>
      </c>
      <c r="AZ123" s="1273">
        <v>449</v>
      </c>
      <c r="BA123" s="1273">
        <v>277</v>
      </c>
      <c r="BB123" s="1273">
        <v>186</v>
      </c>
      <c r="BC123" s="1273">
        <v>157</v>
      </c>
      <c r="BD123" s="1273">
        <v>147</v>
      </c>
      <c r="BE123" s="1273">
        <v>109</v>
      </c>
      <c r="BF123" s="1273">
        <v>68</v>
      </c>
      <c r="BG123" s="1273">
        <v>70</v>
      </c>
      <c r="BH123" s="1273">
        <v>93</v>
      </c>
      <c r="BI123" s="1273">
        <v>66</v>
      </c>
      <c r="BJ123" s="1273">
        <v>88</v>
      </c>
      <c r="BK123" s="1273">
        <v>90</v>
      </c>
      <c r="BL123" s="1273">
        <v>91</v>
      </c>
      <c r="BM123" s="1463"/>
    </row>
    <row r="124" spans="1:65">
      <c r="A124" s="1289">
        <v>109</v>
      </c>
      <c r="B124" s="1160" t="s">
        <v>73</v>
      </c>
      <c r="C124" s="1304">
        <v>6312</v>
      </c>
      <c r="D124" s="1273">
        <v>253</v>
      </c>
      <c r="E124" s="1273">
        <v>124</v>
      </c>
      <c r="F124" s="1273">
        <v>81</v>
      </c>
      <c r="G124" s="1273">
        <v>318</v>
      </c>
      <c r="H124" s="1273">
        <v>1390</v>
      </c>
      <c r="I124" s="1273">
        <v>1189</v>
      </c>
      <c r="J124" s="1273">
        <v>681</v>
      </c>
      <c r="K124" s="1273">
        <v>446</v>
      </c>
      <c r="L124" s="1273">
        <v>298</v>
      </c>
      <c r="M124" s="1273">
        <v>268</v>
      </c>
      <c r="N124" s="1273">
        <v>260</v>
      </c>
      <c r="O124" s="1273">
        <v>182</v>
      </c>
      <c r="P124" s="1273">
        <v>165</v>
      </c>
      <c r="Q124" s="1273">
        <v>140</v>
      </c>
      <c r="R124" s="1273">
        <v>127</v>
      </c>
      <c r="S124" s="1273">
        <v>101</v>
      </c>
      <c r="T124" s="1273">
        <v>106</v>
      </c>
      <c r="U124" s="1273">
        <v>118</v>
      </c>
      <c r="V124" s="1273">
        <v>65</v>
      </c>
      <c r="W124" s="1305"/>
      <c r="X124" s="1273">
        <v>3170</v>
      </c>
      <c r="Y124" s="1273">
        <v>134</v>
      </c>
      <c r="Z124" s="1273">
        <v>63</v>
      </c>
      <c r="AA124" s="1273">
        <v>41</v>
      </c>
      <c r="AB124" s="1273">
        <v>168</v>
      </c>
      <c r="AC124" s="1273">
        <v>684</v>
      </c>
      <c r="AD124" s="1273">
        <v>582</v>
      </c>
      <c r="AE124" s="1273">
        <v>329</v>
      </c>
      <c r="AF124" s="1273">
        <v>249</v>
      </c>
      <c r="AG124" s="1273">
        <v>169</v>
      </c>
      <c r="AH124" s="1273">
        <v>161</v>
      </c>
      <c r="AI124" s="1273">
        <v>135</v>
      </c>
      <c r="AJ124" s="1273">
        <v>87</v>
      </c>
      <c r="AK124" s="1273">
        <v>105</v>
      </c>
      <c r="AL124" s="1273">
        <v>67</v>
      </c>
      <c r="AM124" s="1273">
        <v>55</v>
      </c>
      <c r="AN124" s="1273">
        <v>44</v>
      </c>
      <c r="AO124" s="1273">
        <v>43</v>
      </c>
      <c r="AP124" s="1273">
        <v>33</v>
      </c>
      <c r="AQ124" s="1273">
        <v>21</v>
      </c>
      <c r="AR124" s="1450"/>
      <c r="AS124" s="1304">
        <v>3142</v>
      </c>
      <c r="AT124" s="1273">
        <v>119</v>
      </c>
      <c r="AU124" s="1273">
        <v>61</v>
      </c>
      <c r="AV124" s="1273">
        <v>40</v>
      </c>
      <c r="AW124" s="1273">
        <v>150</v>
      </c>
      <c r="AX124" s="1273">
        <v>706</v>
      </c>
      <c r="AY124" s="1273">
        <v>607</v>
      </c>
      <c r="AZ124" s="1273">
        <v>352</v>
      </c>
      <c r="BA124" s="1273">
        <v>197</v>
      </c>
      <c r="BB124" s="1273">
        <v>129</v>
      </c>
      <c r="BC124" s="1273">
        <v>107</v>
      </c>
      <c r="BD124" s="1273">
        <v>125</v>
      </c>
      <c r="BE124" s="1273">
        <v>95</v>
      </c>
      <c r="BF124" s="1273">
        <v>60</v>
      </c>
      <c r="BG124" s="1273">
        <v>73</v>
      </c>
      <c r="BH124" s="1273">
        <v>72</v>
      </c>
      <c r="BI124" s="1273">
        <v>57</v>
      </c>
      <c r="BJ124" s="1273">
        <v>63</v>
      </c>
      <c r="BK124" s="1273">
        <v>85</v>
      </c>
      <c r="BL124" s="1273">
        <v>44</v>
      </c>
      <c r="BM124" s="1463"/>
    </row>
    <row r="125" spans="1:65">
      <c r="A125" s="1291">
        <v>110</v>
      </c>
      <c r="B125" s="1163" t="s">
        <v>71</v>
      </c>
      <c r="C125" s="1306">
        <v>9472</v>
      </c>
      <c r="D125" s="1307">
        <v>578</v>
      </c>
      <c r="E125" s="1307">
        <v>177</v>
      </c>
      <c r="F125" s="1307">
        <v>93</v>
      </c>
      <c r="G125" s="1307">
        <v>217</v>
      </c>
      <c r="H125" s="1307">
        <v>1311</v>
      </c>
      <c r="I125" s="1307">
        <v>2151</v>
      </c>
      <c r="J125" s="1307">
        <v>1432</v>
      </c>
      <c r="K125" s="1307">
        <v>950</v>
      </c>
      <c r="L125" s="1307">
        <v>556</v>
      </c>
      <c r="M125" s="1307">
        <v>403</v>
      </c>
      <c r="N125" s="1307">
        <v>364</v>
      </c>
      <c r="O125" s="1307">
        <v>301</v>
      </c>
      <c r="P125" s="1307">
        <v>238</v>
      </c>
      <c r="Q125" s="1307">
        <v>135</v>
      </c>
      <c r="R125" s="1307">
        <v>152</v>
      </c>
      <c r="S125" s="1307">
        <v>115</v>
      </c>
      <c r="T125" s="1307">
        <v>117</v>
      </c>
      <c r="U125" s="1307">
        <v>111</v>
      </c>
      <c r="V125" s="1307">
        <v>71</v>
      </c>
      <c r="W125" s="1308"/>
      <c r="X125" s="1307">
        <v>4607</v>
      </c>
      <c r="Y125" s="1307">
        <v>287</v>
      </c>
      <c r="Z125" s="1307">
        <v>107</v>
      </c>
      <c r="AA125" s="1307">
        <v>42</v>
      </c>
      <c r="AB125" s="1307">
        <v>120</v>
      </c>
      <c r="AC125" s="1307">
        <v>567</v>
      </c>
      <c r="AD125" s="1307">
        <v>940</v>
      </c>
      <c r="AE125" s="1307">
        <v>718</v>
      </c>
      <c r="AF125" s="1307">
        <v>498</v>
      </c>
      <c r="AG125" s="1307">
        <v>299</v>
      </c>
      <c r="AH125" s="1307">
        <v>224</v>
      </c>
      <c r="AI125" s="1307">
        <v>213</v>
      </c>
      <c r="AJ125" s="1307">
        <v>165</v>
      </c>
      <c r="AK125" s="1307">
        <v>136</v>
      </c>
      <c r="AL125" s="1307">
        <v>71</v>
      </c>
      <c r="AM125" s="1307">
        <v>71</v>
      </c>
      <c r="AN125" s="1307">
        <v>55</v>
      </c>
      <c r="AO125" s="1307">
        <v>39</v>
      </c>
      <c r="AP125" s="1307">
        <v>37</v>
      </c>
      <c r="AQ125" s="1307">
        <v>18</v>
      </c>
      <c r="AR125" s="1452"/>
      <c r="AS125" s="1306">
        <v>4865</v>
      </c>
      <c r="AT125" s="1307">
        <v>291</v>
      </c>
      <c r="AU125" s="1307">
        <v>70</v>
      </c>
      <c r="AV125" s="1307">
        <v>51</v>
      </c>
      <c r="AW125" s="1307">
        <v>97</v>
      </c>
      <c r="AX125" s="1307">
        <v>744</v>
      </c>
      <c r="AY125" s="1307">
        <v>1211</v>
      </c>
      <c r="AZ125" s="1307">
        <v>714</v>
      </c>
      <c r="BA125" s="1307">
        <v>452</v>
      </c>
      <c r="BB125" s="1307">
        <v>257</v>
      </c>
      <c r="BC125" s="1307">
        <v>179</v>
      </c>
      <c r="BD125" s="1307">
        <v>151</v>
      </c>
      <c r="BE125" s="1307">
        <v>136</v>
      </c>
      <c r="BF125" s="1307">
        <v>102</v>
      </c>
      <c r="BG125" s="1307">
        <v>64</v>
      </c>
      <c r="BH125" s="1307">
        <v>81</v>
      </c>
      <c r="BI125" s="1307">
        <v>60</v>
      </c>
      <c r="BJ125" s="1307">
        <v>78</v>
      </c>
      <c r="BK125" s="1307">
        <v>74</v>
      </c>
      <c r="BL125" s="1307">
        <v>53</v>
      </c>
      <c r="BM125" s="1465"/>
    </row>
    <row r="126" spans="1:65">
      <c r="A126" s="1289">
        <v>111</v>
      </c>
      <c r="B126" s="1160" t="s">
        <v>77</v>
      </c>
      <c r="C126" s="1304">
        <v>7841</v>
      </c>
      <c r="D126" s="1273">
        <v>382</v>
      </c>
      <c r="E126" s="1273">
        <v>197</v>
      </c>
      <c r="F126" s="1273">
        <v>100</v>
      </c>
      <c r="G126" s="1273">
        <v>324</v>
      </c>
      <c r="H126" s="1273">
        <v>1672</v>
      </c>
      <c r="I126" s="1273">
        <v>1527</v>
      </c>
      <c r="J126" s="1273">
        <v>916</v>
      </c>
      <c r="K126" s="1273">
        <v>587</v>
      </c>
      <c r="L126" s="1273">
        <v>419</v>
      </c>
      <c r="M126" s="1273">
        <v>325</v>
      </c>
      <c r="N126" s="1273">
        <v>309</v>
      </c>
      <c r="O126" s="1273">
        <v>212</v>
      </c>
      <c r="P126" s="1273">
        <v>206</v>
      </c>
      <c r="Q126" s="1273">
        <v>150</v>
      </c>
      <c r="R126" s="1273">
        <v>166</v>
      </c>
      <c r="S126" s="1273">
        <v>108</v>
      </c>
      <c r="T126" s="1273">
        <v>86</v>
      </c>
      <c r="U126" s="1273">
        <v>89</v>
      </c>
      <c r="V126" s="1273">
        <v>66</v>
      </c>
      <c r="W126" s="1305"/>
      <c r="X126" s="1273">
        <v>4055</v>
      </c>
      <c r="Y126" s="1273">
        <v>192</v>
      </c>
      <c r="Z126" s="1273">
        <v>112</v>
      </c>
      <c r="AA126" s="1273">
        <v>37</v>
      </c>
      <c r="AB126" s="1273">
        <v>185</v>
      </c>
      <c r="AC126" s="1273">
        <v>885</v>
      </c>
      <c r="AD126" s="1273">
        <v>749</v>
      </c>
      <c r="AE126" s="1273">
        <v>511</v>
      </c>
      <c r="AF126" s="1273">
        <v>327</v>
      </c>
      <c r="AG126" s="1273">
        <v>233</v>
      </c>
      <c r="AH126" s="1273">
        <v>191</v>
      </c>
      <c r="AI126" s="1273">
        <v>156</v>
      </c>
      <c r="AJ126" s="1273">
        <v>121</v>
      </c>
      <c r="AK126" s="1273">
        <v>97</v>
      </c>
      <c r="AL126" s="1273">
        <v>83</v>
      </c>
      <c r="AM126" s="1273">
        <v>79</v>
      </c>
      <c r="AN126" s="1273">
        <v>45</v>
      </c>
      <c r="AO126" s="1273">
        <v>22</v>
      </c>
      <c r="AP126" s="1273">
        <v>20</v>
      </c>
      <c r="AQ126" s="1273">
        <v>10</v>
      </c>
      <c r="AR126" s="1450"/>
      <c r="AS126" s="1304">
        <v>3786</v>
      </c>
      <c r="AT126" s="1273">
        <v>190</v>
      </c>
      <c r="AU126" s="1273">
        <v>85</v>
      </c>
      <c r="AV126" s="1273">
        <v>63</v>
      </c>
      <c r="AW126" s="1273">
        <v>139</v>
      </c>
      <c r="AX126" s="1273">
        <v>787</v>
      </c>
      <c r="AY126" s="1273">
        <v>778</v>
      </c>
      <c r="AZ126" s="1273">
        <v>405</v>
      </c>
      <c r="BA126" s="1273">
        <v>260</v>
      </c>
      <c r="BB126" s="1273">
        <v>186</v>
      </c>
      <c r="BC126" s="1273">
        <v>134</v>
      </c>
      <c r="BD126" s="1273">
        <v>153</v>
      </c>
      <c r="BE126" s="1273">
        <v>91</v>
      </c>
      <c r="BF126" s="1273">
        <v>109</v>
      </c>
      <c r="BG126" s="1273">
        <v>67</v>
      </c>
      <c r="BH126" s="1273">
        <v>87</v>
      </c>
      <c r="BI126" s="1273">
        <v>63</v>
      </c>
      <c r="BJ126" s="1273">
        <v>64</v>
      </c>
      <c r="BK126" s="1273">
        <v>69</v>
      </c>
      <c r="BL126" s="1273">
        <v>56</v>
      </c>
      <c r="BM126" s="1463"/>
    </row>
    <row r="127" spans="1:65">
      <c r="A127" s="1289">
        <v>201</v>
      </c>
      <c r="B127" s="1160" t="s">
        <v>416</v>
      </c>
      <c r="C127" s="1304">
        <v>12985</v>
      </c>
      <c r="D127" s="1273">
        <v>784</v>
      </c>
      <c r="E127" s="1273">
        <v>320</v>
      </c>
      <c r="F127" s="1273">
        <v>156</v>
      </c>
      <c r="G127" s="1273">
        <v>649</v>
      </c>
      <c r="H127" s="1273">
        <v>3082</v>
      </c>
      <c r="I127" s="1273">
        <v>2709</v>
      </c>
      <c r="J127" s="1273">
        <v>1596</v>
      </c>
      <c r="K127" s="1273">
        <v>970</v>
      </c>
      <c r="L127" s="1273">
        <v>655</v>
      </c>
      <c r="M127" s="1273">
        <v>573</v>
      </c>
      <c r="N127" s="1273">
        <v>464</v>
      </c>
      <c r="O127" s="1273">
        <v>320</v>
      </c>
      <c r="P127" s="1273">
        <v>215</v>
      </c>
      <c r="Q127" s="1273">
        <v>122</v>
      </c>
      <c r="R127" s="1273">
        <v>113</v>
      </c>
      <c r="S127" s="1273">
        <v>73</v>
      </c>
      <c r="T127" s="1273">
        <v>72</v>
      </c>
      <c r="U127" s="1273">
        <v>63</v>
      </c>
      <c r="V127" s="1273">
        <v>49</v>
      </c>
      <c r="W127" s="1305"/>
      <c r="X127" s="1273">
        <v>7112</v>
      </c>
      <c r="Y127" s="1273">
        <v>415</v>
      </c>
      <c r="Z127" s="1273">
        <v>158</v>
      </c>
      <c r="AA127" s="1273">
        <v>76</v>
      </c>
      <c r="AB127" s="1273">
        <v>391</v>
      </c>
      <c r="AC127" s="1273">
        <v>1647</v>
      </c>
      <c r="AD127" s="1273">
        <v>1478</v>
      </c>
      <c r="AE127" s="1273">
        <v>871</v>
      </c>
      <c r="AF127" s="1273">
        <v>554</v>
      </c>
      <c r="AG127" s="1273">
        <v>399</v>
      </c>
      <c r="AH127" s="1273">
        <v>338</v>
      </c>
      <c r="AI127" s="1273">
        <v>282</v>
      </c>
      <c r="AJ127" s="1273">
        <v>178</v>
      </c>
      <c r="AK127" s="1273">
        <v>131</v>
      </c>
      <c r="AL127" s="1273">
        <v>63</v>
      </c>
      <c r="AM127" s="1273">
        <v>53</v>
      </c>
      <c r="AN127" s="1273">
        <v>28</v>
      </c>
      <c r="AO127" s="1273">
        <v>22</v>
      </c>
      <c r="AP127" s="1273">
        <v>17</v>
      </c>
      <c r="AQ127" s="1273">
        <v>11</v>
      </c>
      <c r="AR127" s="1450"/>
      <c r="AS127" s="1304">
        <v>5873</v>
      </c>
      <c r="AT127" s="1273">
        <v>369</v>
      </c>
      <c r="AU127" s="1273">
        <v>162</v>
      </c>
      <c r="AV127" s="1273">
        <v>80</v>
      </c>
      <c r="AW127" s="1273">
        <v>258</v>
      </c>
      <c r="AX127" s="1273">
        <v>1435</v>
      </c>
      <c r="AY127" s="1273">
        <v>1231</v>
      </c>
      <c r="AZ127" s="1273">
        <v>725</v>
      </c>
      <c r="BA127" s="1273">
        <v>416</v>
      </c>
      <c r="BB127" s="1273">
        <v>256</v>
      </c>
      <c r="BC127" s="1273">
        <v>235</v>
      </c>
      <c r="BD127" s="1273">
        <v>182</v>
      </c>
      <c r="BE127" s="1273">
        <v>142</v>
      </c>
      <c r="BF127" s="1273">
        <v>84</v>
      </c>
      <c r="BG127" s="1273">
        <v>59</v>
      </c>
      <c r="BH127" s="1273">
        <v>60</v>
      </c>
      <c r="BI127" s="1273">
        <v>45</v>
      </c>
      <c r="BJ127" s="1273">
        <v>50</v>
      </c>
      <c r="BK127" s="1273">
        <v>46</v>
      </c>
      <c r="BL127" s="1273">
        <v>38</v>
      </c>
      <c r="BM127" s="1463"/>
    </row>
    <row r="128" spans="1:65">
      <c r="A128" s="1289">
        <v>202</v>
      </c>
      <c r="B128" s="1160" t="s">
        <v>15</v>
      </c>
      <c r="C128" s="1304">
        <v>16073</v>
      </c>
      <c r="D128" s="1273">
        <v>1136</v>
      </c>
      <c r="E128" s="1273">
        <v>376</v>
      </c>
      <c r="F128" s="1273">
        <v>174</v>
      </c>
      <c r="G128" s="1273">
        <v>397</v>
      </c>
      <c r="H128" s="1273">
        <v>2449</v>
      </c>
      <c r="I128" s="1273">
        <v>3570</v>
      </c>
      <c r="J128" s="1273">
        <v>2420</v>
      </c>
      <c r="K128" s="1273">
        <v>1400</v>
      </c>
      <c r="L128" s="1273">
        <v>844</v>
      </c>
      <c r="M128" s="1273">
        <v>693</v>
      </c>
      <c r="N128" s="1273">
        <v>555</v>
      </c>
      <c r="O128" s="1273">
        <v>432</v>
      </c>
      <c r="P128" s="1273">
        <v>343</v>
      </c>
      <c r="Q128" s="1273">
        <v>240</v>
      </c>
      <c r="R128" s="1273">
        <v>260</v>
      </c>
      <c r="S128" s="1273">
        <v>197</v>
      </c>
      <c r="T128" s="1273">
        <v>214</v>
      </c>
      <c r="U128" s="1273">
        <v>215</v>
      </c>
      <c r="V128" s="1273">
        <v>158</v>
      </c>
      <c r="W128" s="1305"/>
      <c r="X128" s="1273">
        <v>8506</v>
      </c>
      <c r="Y128" s="1273">
        <v>597</v>
      </c>
      <c r="Z128" s="1273">
        <v>201</v>
      </c>
      <c r="AA128" s="1273">
        <v>82</v>
      </c>
      <c r="AB128" s="1273">
        <v>225</v>
      </c>
      <c r="AC128" s="1273">
        <v>1294</v>
      </c>
      <c r="AD128" s="1273">
        <v>1803</v>
      </c>
      <c r="AE128" s="1273">
        <v>1321</v>
      </c>
      <c r="AF128" s="1273">
        <v>770</v>
      </c>
      <c r="AG128" s="1273">
        <v>476</v>
      </c>
      <c r="AH128" s="1273">
        <v>403</v>
      </c>
      <c r="AI128" s="1273">
        <v>338</v>
      </c>
      <c r="AJ128" s="1273">
        <v>246</v>
      </c>
      <c r="AK128" s="1273">
        <v>181</v>
      </c>
      <c r="AL128" s="1273">
        <v>135</v>
      </c>
      <c r="AM128" s="1273">
        <v>143</v>
      </c>
      <c r="AN128" s="1273">
        <v>103</v>
      </c>
      <c r="AO128" s="1273">
        <v>76</v>
      </c>
      <c r="AP128" s="1273">
        <v>64</v>
      </c>
      <c r="AQ128" s="1273">
        <v>48</v>
      </c>
      <c r="AR128" s="1450"/>
      <c r="AS128" s="1304">
        <v>7567</v>
      </c>
      <c r="AT128" s="1273">
        <v>539</v>
      </c>
      <c r="AU128" s="1273">
        <v>175</v>
      </c>
      <c r="AV128" s="1273">
        <v>92</v>
      </c>
      <c r="AW128" s="1273">
        <v>172</v>
      </c>
      <c r="AX128" s="1273">
        <v>1155</v>
      </c>
      <c r="AY128" s="1273">
        <v>1767</v>
      </c>
      <c r="AZ128" s="1273">
        <v>1099</v>
      </c>
      <c r="BA128" s="1273">
        <v>630</v>
      </c>
      <c r="BB128" s="1273">
        <v>368</v>
      </c>
      <c r="BC128" s="1273">
        <v>290</v>
      </c>
      <c r="BD128" s="1273">
        <v>217</v>
      </c>
      <c r="BE128" s="1273">
        <v>186</v>
      </c>
      <c r="BF128" s="1273">
        <v>162</v>
      </c>
      <c r="BG128" s="1273">
        <v>105</v>
      </c>
      <c r="BH128" s="1273">
        <v>117</v>
      </c>
      <c r="BI128" s="1273">
        <v>94</v>
      </c>
      <c r="BJ128" s="1273">
        <v>138</v>
      </c>
      <c r="BK128" s="1273">
        <v>151</v>
      </c>
      <c r="BL128" s="1273">
        <v>110</v>
      </c>
      <c r="BM128" s="1463"/>
    </row>
    <row r="129" spans="1:65">
      <c r="A129" s="1289">
        <v>203</v>
      </c>
      <c r="B129" s="1160" t="s">
        <v>24</v>
      </c>
      <c r="C129" s="1304">
        <v>9174</v>
      </c>
      <c r="D129" s="1273">
        <v>621</v>
      </c>
      <c r="E129" s="1273">
        <v>226</v>
      </c>
      <c r="F129" s="1273">
        <v>154</v>
      </c>
      <c r="G129" s="1273">
        <v>355</v>
      </c>
      <c r="H129" s="1273">
        <v>1660</v>
      </c>
      <c r="I129" s="1273">
        <v>1847</v>
      </c>
      <c r="J129" s="1273">
        <v>1279</v>
      </c>
      <c r="K129" s="1273">
        <v>718</v>
      </c>
      <c r="L129" s="1273">
        <v>515</v>
      </c>
      <c r="M129" s="1273">
        <v>424</v>
      </c>
      <c r="N129" s="1273">
        <v>342</v>
      </c>
      <c r="O129" s="1273">
        <v>244</v>
      </c>
      <c r="P129" s="1273">
        <v>191</v>
      </c>
      <c r="Q129" s="1273">
        <v>133</v>
      </c>
      <c r="R129" s="1273">
        <v>121</v>
      </c>
      <c r="S129" s="1273">
        <v>90</v>
      </c>
      <c r="T129" s="1273">
        <v>87</v>
      </c>
      <c r="U129" s="1273">
        <v>104</v>
      </c>
      <c r="V129" s="1273">
        <v>63</v>
      </c>
      <c r="W129" s="1305"/>
      <c r="X129" s="1273">
        <v>4812</v>
      </c>
      <c r="Y129" s="1273">
        <v>317</v>
      </c>
      <c r="Z129" s="1273">
        <v>114</v>
      </c>
      <c r="AA129" s="1273">
        <v>80</v>
      </c>
      <c r="AB129" s="1273">
        <v>203</v>
      </c>
      <c r="AC129" s="1273">
        <v>855</v>
      </c>
      <c r="AD129" s="1273">
        <v>947</v>
      </c>
      <c r="AE129" s="1273">
        <v>685</v>
      </c>
      <c r="AF129" s="1273">
        <v>410</v>
      </c>
      <c r="AG129" s="1273">
        <v>310</v>
      </c>
      <c r="AH129" s="1273">
        <v>242</v>
      </c>
      <c r="AI129" s="1273">
        <v>177</v>
      </c>
      <c r="AJ129" s="1273">
        <v>132</v>
      </c>
      <c r="AK129" s="1273">
        <v>100</v>
      </c>
      <c r="AL129" s="1273">
        <v>66</v>
      </c>
      <c r="AM129" s="1273">
        <v>66</v>
      </c>
      <c r="AN129" s="1273">
        <v>33</v>
      </c>
      <c r="AO129" s="1273">
        <v>35</v>
      </c>
      <c r="AP129" s="1273">
        <v>26</v>
      </c>
      <c r="AQ129" s="1273">
        <v>14</v>
      </c>
      <c r="AR129" s="1450"/>
      <c r="AS129" s="1304">
        <v>4362</v>
      </c>
      <c r="AT129" s="1273">
        <v>304</v>
      </c>
      <c r="AU129" s="1273">
        <v>112</v>
      </c>
      <c r="AV129" s="1273">
        <v>74</v>
      </c>
      <c r="AW129" s="1273">
        <v>152</v>
      </c>
      <c r="AX129" s="1273">
        <v>805</v>
      </c>
      <c r="AY129" s="1273">
        <v>900</v>
      </c>
      <c r="AZ129" s="1273">
        <v>594</v>
      </c>
      <c r="BA129" s="1273">
        <v>308</v>
      </c>
      <c r="BB129" s="1273">
        <v>205</v>
      </c>
      <c r="BC129" s="1273">
        <v>182</v>
      </c>
      <c r="BD129" s="1273">
        <v>165</v>
      </c>
      <c r="BE129" s="1273">
        <v>112</v>
      </c>
      <c r="BF129" s="1273">
        <v>91</v>
      </c>
      <c r="BG129" s="1273">
        <v>67</v>
      </c>
      <c r="BH129" s="1273">
        <v>55</v>
      </c>
      <c r="BI129" s="1273">
        <v>57</v>
      </c>
      <c r="BJ129" s="1273">
        <v>52</v>
      </c>
      <c r="BK129" s="1273">
        <v>78</v>
      </c>
      <c r="BL129" s="1273">
        <v>49</v>
      </c>
      <c r="BM129" s="1463"/>
    </row>
    <row r="130" spans="1:65">
      <c r="A130" s="1289">
        <v>204</v>
      </c>
      <c r="B130" s="1160" t="s">
        <v>16</v>
      </c>
      <c r="C130" s="1304">
        <v>18489</v>
      </c>
      <c r="D130" s="1273">
        <v>1222</v>
      </c>
      <c r="E130" s="1273">
        <v>624</v>
      </c>
      <c r="F130" s="1273">
        <v>301</v>
      </c>
      <c r="G130" s="1273">
        <v>733</v>
      </c>
      <c r="H130" s="1273">
        <v>3317</v>
      </c>
      <c r="I130" s="1273">
        <v>3311</v>
      </c>
      <c r="J130" s="1273">
        <v>2324</v>
      </c>
      <c r="K130" s="1273">
        <v>1605</v>
      </c>
      <c r="L130" s="1273">
        <v>1041</v>
      </c>
      <c r="M130" s="1273">
        <v>892</v>
      </c>
      <c r="N130" s="1273">
        <v>811</v>
      </c>
      <c r="O130" s="1273">
        <v>572</v>
      </c>
      <c r="P130" s="1273">
        <v>446</v>
      </c>
      <c r="Q130" s="1273">
        <v>296</v>
      </c>
      <c r="R130" s="1273">
        <v>279</v>
      </c>
      <c r="S130" s="1273">
        <v>207</v>
      </c>
      <c r="T130" s="1273">
        <v>194</v>
      </c>
      <c r="U130" s="1273">
        <v>177</v>
      </c>
      <c r="V130" s="1273">
        <v>137</v>
      </c>
      <c r="W130" s="1305"/>
      <c r="X130" s="1273">
        <v>9415</v>
      </c>
      <c r="Y130" s="1273">
        <v>593</v>
      </c>
      <c r="Z130" s="1273">
        <v>342</v>
      </c>
      <c r="AA130" s="1273">
        <v>161</v>
      </c>
      <c r="AB130" s="1273">
        <v>469</v>
      </c>
      <c r="AC130" s="1273">
        <v>1733</v>
      </c>
      <c r="AD130" s="1273">
        <v>1599</v>
      </c>
      <c r="AE130" s="1273">
        <v>1142</v>
      </c>
      <c r="AF130" s="1273">
        <v>832</v>
      </c>
      <c r="AG130" s="1273">
        <v>558</v>
      </c>
      <c r="AH130" s="1273">
        <v>473</v>
      </c>
      <c r="AI130" s="1273">
        <v>426</v>
      </c>
      <c r="AJ130" s="1273">
        <v>303</v>
      </c>
      <c r="AK130" s="1273">
        <v>250</v>
      </c>
      <c r="AL130" s="1273">
        <v>164</v>
      </c>
      <c r="AM130" s="1273">
        <v>135</v>
      </c>
      <c r="AN130" s="1273">
        <v>85</v>
      </c>
      <c r="AO130" s="1273">
        <v>71</v>
      </c>
      <c r="AP130" s="1273">
        <v>41</v>
      </c>
      <c r="AQ130" s="1273">
        <v>38</v>
      </c>
      <c r="AR130" s="1450"/>
      <c r="AS130" s="1304">
        <v>9074</v>
      </c>
      <c r="AT130" s="1273">
        <v>629</v>
      </c>
      <c r="AU130" s="1273">
        <v>282</v>
      </c>
      <c r="AV130" s="1273">
        <v>140</v>
      </c>
      <c r="AW130" s="1273">
        <v>264</v>
      </c>
      <c r="AX130" s="1273">
        <v>1584</v>
      </c>
      <c r="AY130" s="1273">
        <v>1712</v>
      </c>
      <c r="AZ130" s="1273">
        <v>1182</v>
      </c>
      <c r="BA130" s="1273">
        <v>773</v>
      </c>
      <c r="BB130" s="1273">
        <v>483</v>
      </c>
      <c r="BC130" s="1273">
        <v>419</v>
      </c>
      <c r="BD130" s="1273">
        <v>385</v>
      </c>
      <c r="BE130" s="1273">
        <v>269</v>
      </c>
      <c r="BF130" s="1273">
        <v>196</v>
      </c>
      <c r="BG130" s="1273">
        <v>132</v>
      </c>
      <c r="BH130" s="1273">
        <v>144</v>
      </c>
      <c r="BI130" s="1273">
        <v>122</v>
      </c>
      <c r="BJ130" s="1273">
        <v>123</v>
      </c>
      <c r="BK130" s="1273">
        <v>136</v>
      </c>
      <c r="BL130" s="1273">
        <v>99</v>
      </c>
      <c r="BM130" s="1463"/>
    </row>
    <row r="131" spans="1:65">
      <c r="A131" s="1289">
        <v>205</v>
      </c>
      <c r="B131" s="1160" t="s">
        <v>78</v>
      </c>
      <c r="C131" s="1304">
        <v>1352</v>
      </c>
      <c r="D131" s="1273">
        <v>63</v>
      </c>
      <c r="E131" s="1273">
        <v>25</v>
      </c>
      <c r="F131" s="1273">
        <v>17</v>
      </c>
      <c r="G131" s="1273">
        <v>97</v>
      </c>
      <c r="H131" s="1273">
        <v>373</v>
      </c>
      <c r="I131" s="1273">
        <v>237</v>
      </c>
      <c r="J131" s="1273">
        <v>113</v>
      </c>
      <c r="K131" s="1273">
        <v>98</v>
      </c>
      <c r="L131" s="1273">
        <v>65</v>
      </c>
      <c r="M131" s="1273">
        <v>56</v>
      </c>
      <c r="N131" s="1273">
        <v>46</v>
      </c>
      <c r="O131" s="1273">
        <v>43</v>
      </c>
      <c r="P131" s="1273">
        <v>25</v>
      </c>
      <c r="Q131" s="1273">
        <v>27</v>
      </c>
      <c r="R131" s="1273">
        <v>21</v>
      </c>
      <c r="S131" s="1273">
        <v>15</v>
      </c>
      <c r="T131" s="1273">
        <v>7</v>
      </c>
      <c r="U131" s="1273">
        <v>11</v>
      </c>
      <c r="V131" s="1273">
        <v>13</v>
      </c>
      <c r="W131" s="1305"/>
      <c r="X131" s="1273">
        <v>653</v>
      </c>
      <c r="Y131" s="1273">
        <v>33</v>
      </c>
      <c r="Z131" s="1273">
        <v>17</v>
      </c>
      <c r="AA131" s="1273">
        <v>10</v>
      </c>
      <c r="AB131" s="1273">
        <v>57</v>
      </c>
      <c r="AC131" s="1273">
        <v>158</v>
      </c>
      <c r="AD131" s="1273">
        <v>107</v>
      </c>
      <c r="AE131" s="1273">
        <v>54</v>
      </c>
      <c r="AF131" s="1273">
        <v>55</v>
      </c>
      <c r="AG131" s="1273">
        <v>40</v>
      </c>
      <c r="AH131" s="1273">
        <v>28</v>
      </c>
      <c r="AI131" s="1273">
        <v>25</v>
      </c>
      <c r="AJ131" s="1273">
        <v>22</v>
      </c>
      <c r="AK131" s="1273">
        <v>11</v>
      </c>
      <c r="AL131" s="1273">
        <v>11</v>
      </c>
      <c r="AM131" s="1273">
        <v>10</v>
      </c>
      <c r="AN131" s="1273">
        <v>6</v>
      </c>
      <c r="AO131" s="1273">
        <v>3</v>
      </c>
      <c r="AP131" s="1273">
        <v>4</v>
      </c>
      <c r="AQ131" s="1273">
        <v>2</v>
      </c>
      <c r="AR131" s="1450"/>
      <c r="AS131" s="1304">
        <v>699</v>
      </c>
      <c r="AT131" s="1273">
        <v>30</v>
      </c>
      <c r="AU131" s="1273">
        <v>8</v>
      </c>
      <c r="AV131" s="1273">
        <v>7</v>
      </c>
      <c r="AW131" s="1273">
        <v>40</v>
      </c>
      <c r="AX131" s="1273">
        <v>215</v>
      </c>
      <c r="AY131" s="1273">
        <v>130</v>
      </c>
      <c r="AZ131" s="1273">
        <v>59</v>
      </c>
      <c r="BA131" s="1273">
        <v>43</v>
      </c>
      <c r="BB131" s="1273">
        <v>25</v>
      </c>
      <c r="BC131" s="1273">
        <v>28</v>
      </c>
      <c r="BD131" s="1273">
        <v>21</v>
      </c>
      <c r="BE131" s="1273">
        <v>21</v>
      </c>
      <c r="BF131" s="1273">
        <v>14</v>
      </c>
      <c r="BG131" s="1273">
        <v>16</v>
      </c>
      <c r="BH131" s="1273">
        <v>11</v>
      </c>
      <c r="BI131" s="1273">
        <v>9</v>
      </c>
      <c r="BJ131" s="1273">
        <v>4</v>
      </c>
      <c r="BK131" s="1273">
        <v>7</v>
      </c>
      <c r="BL131" s="1273">
        <v>11</v>
      </c>
      <c r="BM131" s="1463"/>
    </row>
    <row r="132" spans="1:65">
      <c r="A132" s="1289">
        <v>206</v>
      </c>
      <c r="B132" s="1160" t="s">
        <v>17</v>
      </c>
      <c r="C132" s="1304">
        <v>3986</v>
      </c>
      <c r="D132" s="1273">
        <v>212</v>
      </c>
      <c r="E132" s="1273">
        <v>93</v>
      </c>
      <c r="F132" s="1273">
        <v>68</v>
      </c>
      <c r="G132" s="1273">
        <v>228</v>
      </c>
      <c r="H132" s="1273">
        <v>814</v>
      </c>
      <c r="I132" s="1273">
        <v>609</v>
      </c>
      <c r="J132" s="1273">
        <v>376</v>
      </c>
      <c r="K132" s="1273">
        <v>297</v>
      </c>
      <c r="L132" s="1273">
        <v>229</v>
      </c>
      <c r="M132" s="1273">
        <v>197</v>
      </c>
      <c r="N132" s="1273">
        <v>184</v>
      </c>
      <c r="O132" s="1273">
        <v>168</v>
      </c>
      <c r="P132" s="1273">
        <v>114</v>
      </c>
      <c r="Q132" s="1273">
        <v>86</v>
      </c>
      <c r="R132" s="1273">
        <v>90</v>
      </c>
      <c r="S132" s="1273">
        <v>56</v>
      </c>
      <c r="T132" s="1273">
        <v>68</v>
      </c>
      <c r="U132" s="1273">
        <v>55</v>
      </c>
      <c r="V132" s="1273">
        <v>42</v>
      </c>
      <c r="W132" s="1305"/>
      <c r="X132" s="1273">
        <v>1994</v>
      </c>
      <c r="Y132" s="1273">
        <v>113</v>
      </c>
      <c r="Z132" s="1273">
        <v>47</v>
      </c>
      <c r="AA132" s="1273">
        <v>33</v>
      </c>
      <c r="AB132" s="1273">
        <v>122</v>
      </c>
      <c r="AC132" s="1273">
        <v>478</v>
      </c>
      <c r="AD132" s="1273">
        <v>301</v>
      </c>
      <c r="AE132" s="1273">
        <v>178</v>
      </c>
      <c r="AF132" s="1273">
        <v>136</v>
      </c>
      <c r="AG132" s="1273">
        <v>116</v>
      </c>
      <c r="AH132" s="1273">
        <v>91</v>
      </c>
      <c r="AI132" s="1273">
        <v>70</v>
      </c>
      <c r="AJ132" s="1273">
        <v>85</v>
      </c>
      <c r="AK132" s="1273">
        <v>53</v>
      </c>
      <c r="AL132" s="1273">
        <v>48</v>
      </c>
      <c r="AM132" s="1273">
        <v>45</v>
      </c>
      <c r="AN132" s="1273">
        <v>16</v>
      </c>
      <c r="AO132" s="1273">
        <v>29</v>
      </c>
      <c r="AP132" s="1273">
        <v>21</v>
      </c>
      <c r="AQ132" s="1273">
        <v>12</v>
      </c>
      <c r="AR132" s="1450"/>
      <c r="AS132" s="1304">
        <v>1992</v>
      </c>
      <c r="AT132" s="1273">
        <v>99</v>
      </c>
      <c r="AU132" s="1273">
        <v>46</v>
      </c>
      <c r="AV132" s="1273">
        <v>35</v>
      </c>
      <c r="AW132" s="1273">
        <v>106</v>
      </c>
      <c r="AX132" s="1273">
        <v>336</v>
      </c>
      <c r="AY132" s="1273">
        <v>308</v>
      </c>
      <c r="AZ132" s="1273">
        <v>198</v>
      </c>
      <c r="BA132" s="1273">
        <v>161</v>
      </c>
      <c r="BB132" s="1273">
        <v>113</v>
      </c>
      <c r="BC132" s="1273">
        <v>106</v>
      </c>
      <c r="BD132" s="1273">
        <v>114</v>
      </c>
      <c r="BE132" s="1273">
        <v>83</v>
      </c>
      <c r="BF132" s="1273">
        <v>61</v>
      </c>
      <c r="BG132" s="1273">
        <v>38</v>
      </c>
      <c r="BH132" s="1273">
        <v>45</v>
      </c>
      <c r="BI132" s="1273">
        <v>40</v>
      </c>
      <c r="BJ132" s="1273">
        <v>39</v>
      </c>
      <c r="BK132" s="1273">
        <v>34</v>
      </c>
      <c r="BL132" s="1273">
        <v>30</v>
      </c>
      <c r="BM132" s="1463"/>
    </row>
    <row r="133" spans="1:65">
      <c r="A133" s="1289">
        <v>207</v>
      </c>
      <c r="B133" s="1160" t="s">
        <v>19</v>
      </c>
      <c r="C133" s="1304">
        <v>7281</v>
      </c>
      <c r="D133" s="1273">
        <v>474</v>
      </c>
      <c r="E133" s="1273">
        <v>197</v>
      </c>
      <c r="F133" s="1273">
        <v>88</v>
      </c>
      <c r="G133" s="1273">
        <v>346</v>
      </c>
      <c r="H133" s="1273">
        <v>1368</v>
      </c>
      <c r="I133" s="1273">
        <v>1489</v>
      </c>
      <c r="J133" s="1273">
        <v>952</v>
      </c>
      <c r="K133" s="1273">
        <v>586</v>
      </c>
      <c r="L133" s="1273">
        <v>394</v>
      </c>
      <c r="M133" s="1273">
        <v>319</v>
      </c>
      <c r="N133" s="1273">
        <v>268</v>
      </c>
      <c r="O133" s="1273">
        <v>189</v>
      </c>
      <c r="P133" s="1273">
        <v>124</v>
      </c>
      <c r="Q133" s="1273">
        <v>91</v>
      </c>
      <c r="R133" s="1273">
        <v>84</v>
      </c>
      <c r="S133" s="1273">
        <v>82</v>
      </c>
      <c r="T133" s="1273">
        <v>99</v>
      </c>
      <c r="U133" s="1273">
        <v>77</v>
      </c>
      <c r="V133" s="1273">
        <v>54</v>
      </c>
      <c r="W133" s="1305"/>
      <c r="X133" s="1273">
        <v>4099</v>
      </c>
      <c r="Y133" s="1273">
        <v>249</v>
      </c>
      <c r="Z133" s="1273">
        <v>99</v>
      </c>
      <c r="AA133" s="1273">
        <v>31</v>
      </c>
      <c r="AB133" s="1273">
        <v>235</v>
      </c>
      <c r="AC133" s="1273">
        <v>805</v>
      </c>
      <c r="AD133" s="1273">
        <v>837</v>
      </c>
      <c r="AE133" s="1273">
        <v>532</v>
      </c>
      <c r="AF133" s="1273">
        <v>326</v>
      </c>
      <c r="AG133" s="1273">
        <v>243</v>
      </c>
      <c r="AH133" s="1273">
        <v>188</v>
      </c>
      <c r="AI133" s="1273">
        <v>168</v>
      </c>
      <c r="AJ133" s="1273">
        <v>112</v>
      </c>
      <c r="AK133" s="1273">
        <v>76</v>
      </c>
      <c r="AL133" s="1273">
        <v>45</v>
      </c>
      <c r="AM133" s="1273">
        <v>44</v>
      </c>
      <c r="AN133" s="1273">
        <v>39</v>
      </c>
      <c r="AO133" s="1273">
        <v>38</v>
      </c>
      <c r="AP133" s="1273">
        <v>20</v>
      </c>
      <c r="AQ133" s="1273">
        <v>12</v>
      </c>
      <c r="AR133" s="1450"/>
      <c r="AS133" s="1304">
        <v>3182</v>
      </c>
      <c r="AT133" s="1273">
        <v>225</v>
      </c>
      <c r="AU133" s="1273">
        <v>98</v>
      </c>
      <c r="AV133" s="1273">
        <v>57</v>
      </c>
      <c r="AW133" s="1273">
        <v>111</v>
      </c>
      <c r="AX133" s="1273">
        <v>563</v>
      </c>
      <c r="AY133" s="1273">
        <v>652</v>
      </c>
      <c r="AZ133" s="1273">
        <v>420</v>
      </c>
      <c r="BA133" s="1273">
        <v>260</v>
      </c>
      <c r="BB133" s="1273">
        <v>151</v>
      </c>
      <c r="BC133" s="1273">
        <v>131</v>
      </c>
      <c r="BD133" s="1273">
        <v>100</v>
      </c>
      <c r="BE133" s="1273">
        <v>77</v>
      </c>
      <c r="BF133" s="1273">
        <v>48</v>
      </c>
      <c r="BG133" s="1273">
        <v>46</v>
      </c>
      <c r="BH133" s="1273">
        <v>40</v>
      </c>
      <c r="BI133" s="1273">
        <v>43</v>
      </c>
      <c r="BJ133" s="1273">
        <v>61</v>
      </c>
      <c r="BK133" s="1273">
        <v>57</v>
      </c>
      <c r="BL133" s="1273">
        <v>42</v>
      </c>
      <c r="BM133" s="1463"/>
    </row>
    <row r="134" spans="1:65">
      <c r="A134" s="1289">
        <v>208</v>
      </c>
      <c r="B134" s="1160" t="s">
        <v>42</v>
      </c>
      <c r="C134" s="1304">
        <v>787</v>
      </c>
      <c r="D134" s="1273">
        <v>67</v>
      </c>
      <c r="E134" s="1273">
        <v>24</v>
      </c>
      <c r="F134" s="1273">
        <v>10</v>
      </c>
      <c r="G134" s="1273">
        <v>29</v>
      </c>
      <c r="H134" s="1273">
        <v>156</v>
      </c>
      <c r="I134" s="1273">
        <v>145</v>
      </c>
      <c r="J134" s="1273">
        <v>104</v>
      </c>
      <c r="K134" s="1273">
        <v>64</v>
      </c>
      <c r="L134" s="1273">
        <v>46</v>
      </c>
      <c r="M134" s="1273">
        <v>29</v>
      </c>
      <c r="N134" s="1273">
        <v>30</v>
      </c>
      <c r="O134" s="1273">
        <v>23</v>
      </c>
      <c r="P134" s="1273">
        <v>18</v>
      </c>
      <c r="Q134" s="1273">
        <v>10</v>
      </c>
      <c r="R134" s="1273">
        <v>18</v>
      </c>
      <c r="S134" s="1273">
        <v>2</v>
      </c>
      <c r="T134" s="1273">
        <v>8</v>
      </c>
      <c r="U134" s="1273">
        <v>2</v>
      </c>
      <c r="V134" s="1273">
        <v>2</v>
      </c>
      <c r="W134" s="1305"/>
      <c r="X134" s="1273">
        <v>410</v>
      </c>
      <c r="Y134" s="1273">
        <v>29</v>
      </c>
      <c r="Z134" s="1273">
        <v>8</v>
      </c>
      <c r="AA134" s="1273">
        <v>3</v>
      </c>
      <c r="AB134" s="1273">
        <v>15</v>
      </c>
      <c r="AC134" s="1273">
        <v>91</v>
      </c>
      <c r="AD134" s="1273">
        <v>76</v>
      </c>
      <c r="AE134" s="1273">
        <v>59</v>
      </c>
      <c r="AF134" s="1273">
        <v>33</v>
      </c>
      <c r="AG134" s="1273">
        <v>26</v>
      </c>
      <c r="AH134" s="1273">
        <v>14</v>
      </c>
      <c r="AI134" s="1273">
        <v>16</v>
      </c>
      <c r="AJ134" s="1273">
        <v>14</v>
      </c>
      <c r="AK134" s="1273">
        <v>6</v>
      </c>
      <c r="AL134" s="1273">
        <v>5</v>
      </c>
      <c r="AM134" s="1273">
        <v>9</v>
      </c>
      <c r="AN134" s="1273">
        <v>2</v>
      </c>
      <c r="AO134" s="1273">
        <v>3</v>
      </c>
      <c r="AP134" s="1273">
        <v>0</v>
      </c>
      <c r="AQ134" s="1273">
        <v>1</v>
      </c>
      <c r="AR134" s="1450"/>
      <c r="AS134" s="1304">
        <v>377</v>
      </c>
      <c r="AT134" s="1273">
        <v>38</v>
      </c>
      <c r="AU134" s="1273">
        <v>16</v>
      </c>
      <c r="AV134" s="1273">
        <v>7</v>
      </c>
      <c r="AW134" s="1273">
        <v>14</v>
      </c>
      <c r="AX134" s="1273">
        <v>65</v>
      </c>
      <c r="AY134" s="1273">
        <v>69</v>
      </c>
      <c r="AZ134" s="1273">
        <v>45</v>
      </c>
      <c r="BA134" s="1273">
        <v>31</v>
      </c>
      <c r="BB134" s="1273">
        <v>20</v>
      </c>
      <c r="BC134" s="1273">
        <v>15</v>
      </c>
      <c r="BD134" s="1273">
        <v>14</v>
      </c>
      <c r="BE134" s="1273">
        <v>9</v>
      </c>
      <c r="BF134" s="1273">
        <v>12</v>
      </c>
      <c r="BG134" s="1273">
        <v>5</v>
      </c>
      <c r="BH134" s="1273">
        <v>9</v>
      </c>
      <c r="BI134" s="1273">
        <v>0</v>
      </c>
      <c r="BJ134" s="1273">
        <v>5</v>
      </c>
      <c r="BK134" s="1273">
        <v>2</v>
      </c>
      <c r="BL134" s="1273">
        <v>1</v>
      </c>
      <c r="BM134" s="1463"/>
    </row>
    <row r="135" spans="1:65">
      <c r="A135" s="1289">
        <v>209</v>
      </c>
      <c r="B135" s="1160" t="s">
        <v>79</v>
      </c>
      <c r="C135" s="1304">
        <v>1957</v>
      </c>
      <c r="D135" s="1273">
        <v>99</v>
      </c>
      <c r="E135" s="1273">
        <v>41</v>
      </c>
      <c r="F135" s="1273">
        <v>18</v>
      </c>
      <c r="G135" s="1273">
        <v>173</v>
      </c>
      <c r="H135" s="1273">
        <v>539</v>
      </c>
      <c r="I135" s="1273">
        <v>350</v>
      </c>
      <c r="J135" s="1273">
        <v>181</v>
      </c>
      <c r="K135" s="1273">
        <v>122</v>
      </c>
      <c r="L135" s="1273">
        <v>90</v>
      </c>
      <c r="M135" s="1273">
        <v>82</v>
      </c>
      <c r="N135" s="1273">
        <v>70</v>
      </c>
      <c r="O135" s="1273">
        <v>41</v>
      </c>
      <c r="P135" s="1273">
        <v>34</v>
      </c>
      <c r="Q135" s="1273">
        <v>25</v>
      </c>
      <c r="R135" s="1273">
        <v>16</v>
      </c>
      <c r="S135" s="1273">
        <v>19</v>
      </c>
      <c r="T135" s="1273">
        <v>21</v>
      </c>
      <c r="U135" s="1273">
        <v>17</v>
      </c>
      <c r="V135" s="1273">
        <v>19</v>
      </c>
      <c r="W135" s="1305"/>
      <c r="X135" s="1273">
        <v>998</v>
      </c>
      <c r="Y135" s="1273">
        <v>50</v>
      </c>
      <c r="Z135" s="1273">
        <v>23</v>
      </c>
      <c r="AA135" s="1273">
        <v>7</v>
      </c>
      <c r="AB135" s="1273">
        <v>95</v>
      </c>
      <c r="AC135" s="1273">
        <v>247</v>
      </c>
      <c r="AD135" s="1273">
        <v>188</v>
      </c>
      <c r="AE135" s="1273">
        <v>103</v>
      </c>
      <c r="AF135" s="1273">
        <v>66</v>
      </c>
      <c r="AG135" s="1273">
        <v>50</v>
      </c>
      <c r="AH135" s="1273">
        <v>45</v>
      </c>
      <c r="AI135" s="1273">
        <v>40</v>
      </c>
      <c r="AJ135" s="1273">
        <v>28</v>
      </c>
      <c r="AK135" s="1273">
        <v>19</v>
      </c>
      <c r="AL135" s="1273">
        <v>15</v>
      </c>
      <c r="AM135" s="1273">
        <v>5</v>
      </c>
      <c r="AN135" s="1273">
        <v>7</v>
      </c>
      <c r="AO135" s="1273">
        <v>4</v>
      </c>
      <c r="AP135" s="1273">
        <v>4</v>
      </c>
      <c r="AQ135" s="1273">
        <v>2</v>
      </c>
      <c r="AR135" s="1450"/>
      <c r="AS135" s="1304">
        <v>959</v>
      </c>
      <c r="AT135" s="1273">
        <v>49</v>
      </c>
      <c r="AU135" s="1273">
        <v>18</v>
      </c>
      <c r="AV135" s="1273">
        <v>11</v>
      </c>
      <c r="AW135" s="1273">
        <v>78</v>
      </c>
      <c r="AX135" s="1273">
        <v>292</v>
      </c>
      <c r="AY135" s="1273">
        <v>162</v>
      </c>
      <c r="AZ135" s="1273">
        <v>78</v>
      </c>
      <c r="BA135" s="1273">
        <v>56</v>
      </c>
      <c r="BB135" s="1273">
        <v>40</v>
      </c>
      <c r="BC135" s="1273">
        <v>37</v>
      </c>
      <c r="BD135" s="1273">
        <v>30</v>
      </c>
      <c r="BE135" s="1273">
        <v>13</v>
      </c>
      <c r="BF135" s="1273">
        <v>15</v>
      </c>
      <c r="BG135" s="1273">
        <v>10</v>
      </c>
      <c r="BH135" s="1273">
        <v>11</v>
      </c>
      <c r="BI135" s="1273">
        <v>12</v>
      </c>
      <c r="BJ135" s="1273">
        <v>17</v>
      </c>
      <c r="BK135" s="1273">
        <v>13</v>
      </c>
      <c r="BL135" s="1273">
        <v>17</v>
      </c>
      <c r="BM135" s="1463"/>
    </row>
    <row r="136" spans="1:65">
      <c r="A136" s="1289">
        <v>210</v>
      </c>
      <c r="B136" s="1160" t="s">
        <v>25</v>
      </c>
      <c r="C136" s="1304">
        <v>7252</v>
      </c>
      <c r="D136" s="1273">
        <v>458</v>
      </c>
      <c r="E136" s="1273">
        <v>152</v>
      </c>
      <c r="F136" s="1273">
        <v>89</v>
      </c>
      <c r="G136" s="1273">
        <v>343</v>
      </c>
      <c r="H136" s="1273">
        <v>1561</v>
      </c>
      <c r="I136" s="1273">
        <v>1546</v>
      </c>
      <c r="J136" s="1273">
        <v>956</v>
      </c>
      <c r="K136" s="1273">
        <v>530</v>
      </c>
      <c r="L136" s="1273">
        <v>343</v>
      </c>
      <c r="M136" s="1273">
        <v>276</v>
      </c>
      <c r="N136" s="1273">
        <v>250</v>
      </c>
      <c r="O136" s="1273">
        <v>175</v>
      </c>
      <c r="P136" s="1273">
        <v>140</v>
      </c>
      <c r="Q136" s="1273">
        <v>83</v>
      </c>
      <c r="R136" s="1273">
        <v>81</v>
      </c>
      <c r="S136" s="1273">
        <v>75</v>
      </c>
      <c r="T136" s="1273">
        <v>89</v>
      </c>
      <c r="U136" s="1273">
        <v>64</v>
      </c>
      <c r="V136" s="1273">
        <v>41</v>
      </c>
      <c r="W136" s="1305"/>
      <c r="X136" s="1273">
        <v>3876</v>
      </c>
      <c r="Y136" s="1273">
        <v>236</v>
      </c>
      <c r="Z136" s="1273">
        <v>83</v>
      </c>
      <c r="AA136" s="1273">
        <v>40</v>
      </c>
      <c r="AB136" s="1273">
        <v>204</v>
      </c>
      <c r="AC136" s="1273">
        <v>798</v>
      </c>
      <c r="AD136" s="1273">
        <v>849</v>
      </c>
      <c r="AE136" s="1273">
        <v>515</v>
      </c>
      <c r="AF136" s="1273">
        <v>312</v>
      </c>
      <c r="AG136" s="1273">
        <v>198</v>
      </c>
      <c r="AH136" s="1273">
        <v>156</v>
      </c>
      <c r="AI136" s="1273">
        <v>146</v>
      </c>
      <c r="AJ136" s="1273">
        <v>90</v>
      </c>
      <c r="AK136" s="1273">
        <v>82</v>
      </c>
      <c r="AL136" s="1273">
        <v>42</v>
      </c>
      <c r="AM136" s="1273">
        <v>37</v>
      </c>
      <c r="AN136" s="1273">
        <v>28</v>
      </c>
      <c r="AO136" s="1273">
        <v>34</v>
      </c>
      <c r="AP136" s="1273">
        <v>19</v>
      </c>
      <c r="AQ136" s="1273">
        <v>7</v>
      </c>
      <c r="AR136" s="1450"/>
      <c r="AS136" s="1304">
        <v>3376</v>
      </c>
      <c r="AT136" s="1273">
        <v>222</v>
      </c>
      <c r="AU136" s="1273">
        <v>69</v>
      </c>
      <c r="AV136" s="1273">
        <v>49</v>
      </c>
      <c r="AW136" s="1273">
        <v>139</v>
      </c>
      <c r="AX136" s="1273">
        <v>763</v>
      </c>
      <c r="AY136" s="1273">
        <v>697</v>
      </c>
      <c r="AZ136" s="1273">
        <v>441</v>
      </c>
      <c r="BA136" s="1273">
        <v>218</v>
      </c>
      <c r="BB136" s="1273">
        <v>145</v>
      </c>
      <c r="BC136" s="1273">
        <v>120</v>
      </c>
      <c r="BD136" s="1273">
        <v>104</v>
      </c>
      <c r="BE136" s="1273">
        <v>85</v>
      </c>
      <c r="BF136" s="1273">
        <v>58</v>
      </c>
      <c r="BG136" s="1273">
        <v>41</v>
      </c>
      <c r="BH136" s="1273">
        <v>44</v>
      </c>
      <c r="BI136" s="1273">
        <v>47</v>
      </c>
      <c r="BJ136" s="1273">
        <v>55</v>
      </c>
      <c r="BK136" s="1273">
        <v>45</v>
      </c>
      <c r="BL136" s="1273">
        <v>34</v>
      </c>
      <c r="BM136" s="1463"/>
    </row>
    <row r="137" spans="1:65">
      <c r="A137" s="1289">
        <v>212</v>
      </c>
      <c r="B137" s="1160" t="s">
        <v>43</v>
      </c>
      <c r="C137" s="1304">
        <v>1106</v>
      </c>
      <c r="D137" s="1273">
        <v>60</v>
      </c>
      <c r="E137" s="1273">
        <v>25</v>
      </c>
      <c r="F137" s="1273">
        <v>20</v>
      </c>
      <c r="G137" s="1273">
        <v>54</v>
      </c>
      <c r="H137" s="1273">
        <v>309</v>
      </c>
      <c r="I137" s="1273">
        <v>195</v>
      </c>
      <c r="J137" s="1273">
        <v>129</v>
      </c>
      <c r="K137" s="1273">
        <v>73</v>
      </c>
      <c r="L137" s="1273">
        <v>60</v>
      </c>
      <c r="M137" s="1273">
        <v>49</v>
      </c>
      <c r="N137" s="1273">
        <v>35</v>
      </c>
      <c r="O137" s="1273">
        <v>21</v>
      </c>
      <c r="P137" s="1273">
        <v>16</v>
      </c>
      <c r="Q137" s="1273">
        <v>12</v>
      </c>
      <c r="R137" s="1273">
        <v>10</v>
      </c>
      <c r="S137" s="1273">
        <v>12</v>
      </c>
      <c r="T137" s="1273">
        <v>15</v>
      </c>
      <c r="U137" s="1273">
        <v>6</v>
      </c>
      <c r="V137" s="1273">
        <v>5</v>
      </c>
      <c r="W137" s="1305"/>
      <c r="X137" s="1273">
        <v>565</v>
      </c>
      <c r="Y137" s="1273">
        <v>30</v>
      </c>
      <c r="Z137" s="1273">
        <v>10</v>
      </c>
      <c r="AA137" s="1273">
        <v>9</v>
      </c>
      <c r="AB137" s="1273">
        <v>29</v>
      </c>
      <c r="AC137" s="1273">
        <v>152</v>
      </c>
      <c r="AD137" s="1273">
        <v>96</v>
      </c>
      <c r="AE137" s="1273">
        <v>66</v>
      </c>
      <c r="AF137" s="1273">
        <v>50</v>
      </c>
      <c r="AG137" s="1273">
        <v>28</v>
      </c>
      <c r="AH137" s="1273">
        <v>30</v>
      </c>
      <c r="AI137" s="1273">
        <v>22</v>
      </c>
      <c r="AJ137" s="1273">
        <v>14</v>
      </c>
      <c r="AK137" s="1273">
        <v>8</v>
      </c>
      <c r="AL137" s="1273">
        <v>6</v>
      </c>
      <c r="AM137" s="1273">
        <v>6</v>
      </c>
      <c r="AN137" s="1273">
        <v>4</v>
      </c>
      <c r="AO137" s="1273">
        <v>3</v>
      </c>
      <c r="AP137" s="1273">
        <v>2</v>
      </c>
      <c r="AQ137" s="1273">
        <v>0</v>
      </c>
      <c r="AR137" s="1450"/>
      <c r="AS137" s="1304">
        <v>541</v>
      </c>
      <c r="AT137" s="1273">
        <v>30</v>
      </c>
      <c r="AU137" s="1273">
        <v>15</v>
      </c>
      <c r="AV137" s="1273">
        <v>11</v>
      </c>
      <c r="AW137" s="1273">
        <v>25</v>
      </c>
      <c r="AX137" s="1273">
        <v>157</v>
      </c>
      <c r="AY137" s="1273">
        <v>99</v>
      </c>
      <c r="AZ137" s="1273">
        <v>63</v>
      </c>
      <c r="BA137" s="1273">
        <v>23</v>
      </c>
      <c r="BB137" s="1273">
        <v>32</v>
      </c>
      <c r="BC137" s="1273">
        <v>19</v>
      </c>
      <c r="BD137" s="1273">
        <v>13</v>
      </c>
      <c r="BE137" s="1273">
        <v>7</v>
      </c>
      <c r="BF137" s="1273">
        <v>8</v>
      </c>
      <c r="BG137" s="1273">
        <v>6</v>
      </c>
      <c r="BH137" s="1273">
        <v>4</v>
      </c>
      <c r="BI137" s="1273">
        <v>8</v>
      </c>
      <c r="BJ137" s="1273">
        <v>12</v>
      </c>
      <c r="BK137" s="1273">
        <v>4</v>
      </c>
      <c r="BL137" s="1273">
        <v>5</v>
      </c>
      <c r="BM137" s="1463"/>
    </row>
    <row r="138" spans="1:65">
      <c r="A138" s="1289">
        <v>213</v>
      </c>
      <c r="B138" s="1160" t="s">
        <v>80</v>
      </c>
      <c r="C138" s="1304">
        <v>1077</v>
      </c>
      <c r="D138" s="1273">
        <v>50</v>
      </c>
      <c r="E138" s="1273">
        <v>31</v>
      </c>
      <c r="F138" s="1273">
        <v>14</v>
      </c>
      <c r="G138" s="1273">
        <v>57</v>
      </c>
      <c r="H138" s="1273">
        <v>276</v>
      </c>
      <c r="I138" s="1273">
        <v>241</v>
      </c>
      <c r="J138" s="1273">
        <v>119</v>
      </c>
      <c r="K138" s="1273">
        <v>73</v>
      </c>
      <c r="L138" s="1273">
        <v>50</v>
      </c>
      <c r="M138" s="1273">
        <v>42</v>
      </c>
      <c r="N138" s="1273">
        <v>32</v>
      </c>
      <c r="O138" s="1273">
        <v>21</v>
      </c>
      <c r="P138" s="1273">
        <v>19</v>
      </c>
      <c r="Q138" s="1273">
        <v>9</v>
      </c>
      <c r="R138" s="1273">
        <v>10</v>
      </c>
      <c r="S138" s="1273">
        <v>11</v>
      </c>
      <c r="T138" s="1273">
        <v>10</v>
      </c>
      <c r="U138" s="1273">
        <v>6</v>
      </c>
      <c r="V138" s="1273">
        <v>6</v>
      </c>
      <c r="W138" s="1305"/>
      <c r="X138" s="1273">
        <v>536</v>
      </c>
      <c r="Y138" s="1273">
        <v>24</v>
      </c>
      <c r="Z138" s="1273">
        <v>17</v>
      </c>
      <c r="AA138" s="1273">
        <v>6</v>
      </c>
      <c r="AB138" s="1273">
        <v>35</v>
      </c>
      <c r="AC138" s="1273">
        <v>133</v>
      </c>
      <c r="AD138" s="1273">
        <v>113</v>
      </c>
      <c r="AE138" s="1273">
        <v>67</v>
      </c>
      <c r="AF138" s="1273">
        <v>41</v>
      </c>
      <c r="AG138" s="1273">
        <v>30</v>
      </c>
      <c r="AH138" s="1273">
        <v>15</v>
      </c>
      <c r="AI138" s="1273">
        <v>19</v>
      </c>
      <c r="AJ138" s="1273">
        <v>10</v>
      </c>
      <c r="AK138" s="1273">
        <v>8</v>
      </c>
      <c r="AL138" s="1273">
        <v>3</v>
      </c>
      <c r="AM138" s="1273">
        <v>4</v>
      </c>
      <c r="AN138" s="1273">
        <v>4</v>
      </c>
      <c r="AO138" s="1273">
        <v>3</v>
      </c>
      <c r="AP138" s="1273">
        <v>3</v>
      </c>
      <c r="AQ138" s="1273">
        <v>1</v>
      </c>
      <c r="AR138" s="1450"/>
      <c r="AS138" s="1304">
        <v>541</v>
      </c>
      <c r="AT138" s="1273">
        <v>26</v>
      </c>
      <c r="AU138" s="1273">
        <v>14</v>
      </c>
      <c r="AV138" s="1273">
        <v>8</v>
      </c>
      <c r="AW138" s="1273">
        <v>22</v>
      </c>
      <c r="AX138" s="1273">
        <v>143</v>
      </c>
      <c r="AY138" s="1273">
        <v>128</v>
      </c>
      <c r="AZ138" s="1273">
        <v>52</v>
      </c>
      <c r="BA138" s="1273">
        <v>32</v>
      </c>
      <c r="BB138" s="1273">
        <v>20</v>
      </c>
      <c r="BC138" s="1273">
        <v>27</v>
      </c>
      <c r="BD138" s="1273">
        <v>13</v>
      </c>
      <c r="BE138" s="1273">
        <v>11</v>
      </c>
      <c r="BF138" s="1273">
        <v>11</v>
      </c>
      <c r="BG138" s="1273">
        <v>6</v>
      </c>
      <c r="BH138" s="1273">
        <v>6</v>
      </c>
      <c r="BI138" s="1273">
        <v>7</v>
      </c>
      <c r="BJ138" s="1273">
        <v>7</v>
      </c>
      <c r="BK138" s="1273">
        <v>3</v>
      </c>
      <c r="BL138" s="1273">
        <v>5</v>
      </c>
      <c r="BM138" s="1463"/>
    </row>
    <row r="139" spans="1:65">
      <c r="A139" s="1289">
        <v>214</v>
      </c>
      <c r="B139" s="1160" t="s">
        <v>20</v>
      </c>
      <c r="C139" s="1304">
        <v>7336</v>
      </c>
      <c r="D139" s="1273">
        <v>398</v>
      </c>
      <c r="E139" s="1273">
        <v>202</v>
      </c>
      <c r="F139" s="1273">
        <v>117</v>
      </c>
      <c r="G139" s="1273">
        <v>276</v>
      </c>
      <c r="H139" s="1273">
        <v>1321</v>
      </c>
      <c r="I139" s="1273">
        <v>1388</v>
      </c>
      <c r="J139" s="1273">
        <v>831</v>
      </c>
      <c r="K139" s="1273">
        <v>556</v>
      </c>
      <c r="L139" s="1273">
        <v>388</v>
      </c>
      <c r="M139" s="1273">
        <v>379</v>
      </c>
      <c r="N139" s="1273">
        <v>344</v>
      </c>
      <c r="O139" s="1273">
        <v>243</v>
      </c>
      <c r="P139" s="1273">
        <v>205</v>
      </c>
      <c r="Q139" s="1273">
        <v>147</v>
      </c>
      <c r="R139" s="1273">
        <v>137</v>
      </c>
      <c r="S139" s="1273">
        <v>103</v>
      </c>
      <c r="T139" s="1273">
        <v>108</v>
      </c>
      <c r="U139" s="1273">
        <v>127</v>
      </c>
      <c r="V139" s="1273">
        <v>66</v>
      </c>
      <c r="W139" s="1305"/>
      <c r="X139" s="1273">
        <v>3537</v>
      </c>
      <c r="Y139" s="1273">
        <v>215</v>
      </c>
      <c r="Z139" s="1273">
        <v>93</v>
      </c>
      <c r="AA139" s="1273">
        <v>64</v>
      </c>
      <c r="AB139" s="1273">
        <v>157</v>
      </c>
      <c r="AC139" s="1273">
        <v>657</v>
      </c>
      <c r="AD139" s="1273">
        <v>629</v>
      </c>
      <c r="AE139" s="1273">
        <v>395</v>
      </c>
      <c r="AF139" s="1273">
        <v>269</v>
      </c>
      <c r="AG139" s="1273">
        <v>196</v>
      </c>
      <c r="AH139" s="1273">
        <v>191</v>
      </c>
      <c r="AI139" s="1273">
        <v>156</v>
      </c>
      <c r="AJ139" s="1273">
        <v>132</v>
      </c>
      <c r="AK139" s="1273">
        <v>111</v>
      </c>
      <c r="AL139" s="1273">
        <v>72</v>
      </c>
      <c r="AM139" s="1273">
        <v>60</v>
      </c>
      <c r="AN139" s="1273">
        <v>41</v>
      </c>
      <c r="AO139" s="1273">
        <v>37</v>
      </c>
      <c r="AP139" s="1273">
        <v>42</v>
      </c>
      <c r="AQ139" s="1273">
        <v>20</v>
      </c>
      <c r="AR139" s="1450"/>
      <c r="AS139" s="1304">
        <v>3799</v>
      </c>
      <c r="AT139" s="1273">
        <v>183</v>
      </c>
      <c r="AU139" s="1273">
        <v>109</v>
      </c>
      <c r="AV139" s="1273">
        <v>53</v>
      </c>
      <c r="AW139" s="1273">
        <v>119</v>
      </c>
      <c r="AX139" s="1273">
        <v>664</v>
      </c>
      <c r="AY139" s="1273">
        <v>759</v>
      </c>
      <c r="AZ139" s="1273">
        <v>436</v>
      </c>
      <c r="BA139" s="1273">
        <v>287</v>
      </c>
      <c r="BB139" s="1273">
        <v>192</v>
      </c>
      <c r="BC139" s="1273">
        <v>188</v>
      </c>
      <c r="BD139" s="1273">
        <v>188</v>
      </c>
      <c r="BE139" s="1273">
        <v>111</v>
      </c>
      <c r="BF139" s="1273">
        <v>94</v>
      </c>
      <c r="BG139" s="1273">
        <v>75</v>
      </c>
      <c r="BH139" s="1273">
        <v>77</v>
      </c>
      <c r="BI139" s="1273">
        <v>62</v>
      </c>
      <c r="BJ139" s="1273">
        <v>71</v>
      </c>
      <c r="BK139" s="1273">
        <v>85</v>
      </c>
      <c r="BL139" s="1273">
        <v>46</v>
      </c>
      <c r="BM139" s="1463"/>
    </row>
    <row r="140" spans="1:65">
      <c r="A140" s="1289">
        <v>215</v>
      </c>
      <c r="B140" s="1160" t="s">
        <v>81</v>
      </c>
      <c r="C140" s="1304">
        <v>2089</v>
      </c>
      <c r="D140" s="1273">
        <v>83</v>
      </c>
      <c r="E140" s="1273">
        <v>48</v>
      </c>
      <c r="F140" s="1273">
        <v>35</v>
      </c>
      <c r="G140" s="1273">
        <v>116</v>
      </c>
      <c r="H140" s="1273">
        <v>473</v>
      </c>
      <c r="I140" s="1273">
        <v>393</v>
      </c>
      <c r="J140" s="1273">
        <v>224</v>
      </c>
      <c r="K140" s="1273">
        <v>168</v>
      </c>
      <c r="L140" s="1273">
        <v>95</v>
      </c>
      <c r="M140" s="1273">
        <v>102</v>
      </c>
      <c r="N140" s="1273">
        <v>82</v>
      </c>
      <c r="O140" s="1273">
        <v>53</v>
      </c>
      <c r="P140" s="1273">
        <v>46</v>
      </c>
      <c r="Q140" s="1273">
        <v>41</v>
      </c>
      <c r="R140" s="1273">
        <v>43</v>
      </c>
      <c r="S140" s="1273">
        <v>21</v>
      </c>
      <c r="T140" s="1273">
        <v>29</v>
      </c>
      <c r="U140" s="1273">
        <v>26</v>
      </c>
      <c r="V140" s="1273">
        <v>11</v>
      </c>
      <c r="W140" s="1305"/>
      <c r="X140" s="1273">
        <v>1090</v>
      </c>
      <c r="Y140" s="1273">
        <v>44</v>
      </c>
      <c r="Z140" s="1273">
        <v>20</v>
      </c>
      <c r="AA140" s="1273">
        <v>16</v>
      </c>
      <c r="AB140" s="1273">
        <v>54</v>
      </c>
      <c r="AC140" s="1273">
        <v>250</v>
      </c>
      <c r="AD140" s="1273">
        <v>194</v>
      </c>
      <c r="AE140" s="1273">
        <v>129</v>
      </c>
      <c r="AF140" s="1273">
        <v>83</v>
      </c>
      <c r="AG140" s="1273">
        <v>55</v>
      </c>
      <c r="AH140" s="1273">
        <v>60</v>
      </c>
      <c r="AI140" s="1273">
        <v>52</v>
      </c>
      <c r="AJ140" s="1273">
        <v>31</v>
      </c>
      <c r="AK140" s="1273">
        <v>25</v>
      </c>
      <c r="AL140" s="1273">
        <v>23</v>
      </c>
      <c r="AM140" s="1273">
        <v>21</v>
      </c>
      <c r="AN140" s="1273">
        <v>12</v>
      </c>
      <c r="AO140" s="1273">
        <v>9</v>
      </c>
      <c r="AP140" s="1273">
        <v>9</v>
      </c>
      <c r="AQ140" s="1273">
        <v>3</v>
      </c>
      <c r="AR140" s="1450"/>
      <c r="AS140" s="1304">
        <v>999</v>
      </c>
      <c r="AT140" s="1273">
        <v>39</v>
      </c>
      <c r="AU140" s="1273">
        <v>28</v>
      </c>
      <c r="AV140" s="1273">
        <v>19</v>
      </c>
      <c r="AW140" s="1273">
        <v>62</v>
      </c>
      <c r="AX140" s="1273">
        <v>223</v>
      </c>
      <c r="AY140" s="1273">
        <v>199</v>
      </c>
      <c r="AZ140" s="1273">
        <v>95</v>
      </c>
      <c r="BA140" s="1273">
        <v>85</v>
      </c>
      <c r="BB140" s="1273">
        <v>40</v>
      </c>
      <c r="BC140" s="1273">
        <v>42</v>
      </c>
      <c r="BD140" s="1273">
        <v>30</v>
      </c>
      <c r="BE140" s="1273">
        <v>22</v>
      </c>
      <c r="BF140" s="1273">
        <v>21</v>
      </c>
      <c r="BG140" s="1273">
        <v>18</v>
      </c>
      <c r="BH140" s="1273">
        <v>22</v>
      </c>
      <c r="BI140" s="1273">
        <v>9</v>
      </c>
      <c r="BJ140" s="1273">
        <v>20</v>
      </c>
      <c r="BK140" s="1273">
        <v>17</v>
      </c>
      <c r="BL140" s="1273">
        <v>8</v>
      </c>
      <c r="BM140" s="1463"/>
    </row>
    <row r="141" spans="1:65">
      <c r="A141" s="1289">
        <v>216</v>
      </c>
      <c r="B141" s="1160" t="s">
        <v>26</v>
      </c>
      <c r="C141" s="1304">
        <v>2566</v>
      </c>
      <c r="D141" s="1273">
        <v>150</v>
      </c>
      <c r="E141" s="1273">
        <v>65</v>
      </c>
      <c r="F141" s="1273">
        <v>44</v>
      </c>
      <c r="G141" s="1273">
        <v>139</v>
      </c>
      <c r="H141" s="1273">
        <v>550</v>
      </c>
      <c r="I141" s="1273">
        <v>541</v>
      </c>
      <c r="J141" s="1273">
        <v>334</v>
      </c>
      <c r="K141" s="1273">
        <v>171</v>
      </c>
      <c r="L141" s="1273">
        <v>117</v>
      </c>
      <c r="M141" s="1273">
        <v>94</v>
      </c>
      <c r="N141" s="1273">
        <v>95</v>
      </c>
      <c r="O141" s="1273">
        <v>53</v>
      </c>
      <c r="P141" s="1273">
        <v>52</v>
      </c>
      <c r="Q141" s="1273">
        <v>44</v>
      </c>
      <c r="R141" s="1273">
        <v>35</v>
      </c>
      <c r="S141" s="1273">
        <v>19</v>
      </c>
      <c r="T141" s="1273">
        <v>30</v>
      </c>
      <c r="U141" s="1273">
        <v>19</v>
      </c>
      <c r="V141" s="1273">
        <v>14</v>
      </c>
      <c r="W141" s="1305"/>
      <c r="X141" s="1273">
        <v>1385</v>
      </c>
      <c r="Y141" s="1273">
        <v>84</v>
      </c>
      <c r="Z141" s="1273">
        <v>36</v>
      </c>
      <c r="AA141" s="1273">
        <v>19</v>
      </c>
      <c r="AB141" s="1273">
        <v>85</v>
      </c>
      <c r="AC141" s="1273">
        <v>296</v>
      </c>
      <c r="AD141" s="1273">
        <v>295</v>
      </c>
      <c r="AE141" s="1273">
        <v>191</v>
      </c>
      <c r="AF141" s="1273">
        <v>104</v>
      </c>
      <c r="AG141" s="1273">
        <v>63</v>
      </c>
      <c r="AH141" s="1273">
        <v>49</v>
      </c>
      <c r="AI141" s="1273">
        <v>46</v>
      </c>
      <c r="AJ141" s="1273">
        <v>22</v>
      </c>
      <c r="AK141" s="1273">
        <v>26</v>
      </c>
      <c r="AL141" s="1273">
        <v>28</v>
      </c>
      <c r="AM141" s="1273">
        <v>20</v>
      </c>
      <c r="AN141" s="1273">
        <v>5</v>
      </c>
      <c r="AO141" s="1273">
        <v>10</v>
      </c>
      <c r="AP141" s="1273">
        <v>4</v>
      </c>
      <c r="AQ141" s="1273">
        <v>2</v>
      </c>
      <c r="AR141" s="1450"/>
      <c r="AS141" s="1304">
        <v>1181</v>
      </c>
      <c r="AT141" s="1273">
        <v>66</v>
      </c>
      <c r="AU141" s="1273">
        <v>29</v>
      </c>
      <c r="AV141" s="1273">
        <v>25</v>
      </c>
      <c r="AW141" s="1273">
        <v>54</v>
      </c>
      <c r="AX141" s="1273">
        <v>254</v>
      </c>
      <c r="AY141" s="1273">
        <v>246</v>
      </c>
      <c r="AZ141" s="1273">
        <v>143</v>
      </c>
      <c r="BA141" s="1273">
        <v>67</v>
      </c>
      <c r="BB141" s="1273">
        <v>54</v>
      </c>
      <c r="BC141" s="1273">
        <v>45</v>
      </c>
      <c r="BD141" s="1273">
        <v>49</v>
      </c>
      <c r="BE141" s="1273">
        <v>31</v>
      </c>
      <c r="BF141" s="1273">
        <v>26</v>
      </c>
      <c r="BG141" s="1273">
        <v>16</v>
      </c>
      <c r="BH141" s="1273">
        <v>15</v>
      </c>
      <c r="BI141" s="1273">
        <v>14</v>
      </c>
      <c r="BJ141" s="1273">
        <v>20</v>
      </c>
      <c r="BK141" s="1273">
        <v>15</v>
      </c>
      <c r="BL141" s="1273">
        <v>12</v>
      </c>
      <c r="BM141" s="1463"/>
    </row>
    <row r="142" spans="1:65">
      <c r="A142" s="1289">
        <v>217</v>
      </c>
      <c r="B142" s="1160" t="s">
        <v>21</v>
      </c>
      <c r="C142" s="1304">
        <v>4664</v>
      </c>
      <c r="D142" s="1273">
        <v>226</v>
      </c>
      <c r="E142" s="1273">
        <v>119</v>
      </c>
      <c r="F142" s="1273">
        <v>60</v>
      </c>
      <c r="G142" s="1273">
        <v>171</v>
      </c>
      <c r="H142" s="1273">
        <v>1001</v>
      </c>
      <c r="I142" s="1273">
        <v>857</v>
      </c>
      <c r="J142" s="1273">
        <v>512</v>
      </c>
      <c r="K142" s="1273">
        <v>342</v>
      </c>
      <c r="L142" s="1273">
        <v>217</v>
      </c>
      <c r="M142" s="1273">
        <v>204</v>
      </c>
      <c r="N142" s="1273">
        <v>199</v>
      </c>
      <c r="O142" s="1273">
        <v>150</v>
      </c>
      <c r="P142" s="1273">
        <v>106</v>
      </c>
      <c r="Q142" s="1273">
        <v>85</v>
      </c>
      <c r="R142" s="1273">
        <v>91</v>
      </c>
      <c r="S142" s="1273">
        <v>71</v>
      </c>
      <c r="T142" s="1273">
        <v>91</v>
      </c>
      <c r="U142" s="1273">
        <v>103</v>
      </c>
      <c r="V142" s="1273">
        <v>59</v>
      </c>
      <c r="W142" s="1305"/>
      <c r="X142" s="1273">
        <v>2315</v>
      </c>
      <c r="Y142" s="1273">
        <v>115</v>
      </c>
      <c r="Z142" s="1273">
        <v>62</v>
      </c>
      <c r="AA142" s="1273">
        <v>29</v>
      </c>
      <c r="AB142" s="1273">
        <v>81</v>
      </c>
      <c r="AC142" s="1273">
        <v>523</v>
      </c>
      <c r="AD142" s="1273">
        <v>416</v>
      </c>
      <c r="AE142" s="1273">
        <v>264</v>
      </c>
      <c r="AF142" s="1273">
        <v>178</v>
      </c>
      <c r="AG142" s="1273">
        <v>106</v>
      </c>
      <c r="AH142" s="1273">
        <v>109</v>
      </c>
      <c r="AI142" s="1273">
        <v>91</v>
      </c>
      <c r="AJ142" s="1273">
        <v>88</v>
      </c>
      <c r="AK142" s="1273">
        <v>59</v>
      </c>
      <c r="AL142" s="1273">
        <v>37</v>
      </c>
      <c r="AM142" s="1273">
        <v>48</v>
      </c>
      <c r="AN142" s="1273">
        <v>20</v>
      </c>
      <c r="AO142" s="1273">
        <v>32</v>
      </c>
      <c r="AP142" s="1273">
        <v>34</v>
      </c>
      <c r="AQ142" s="1273">
        <v>23</v>
      </c>
      <c r="AR142" s="1450"/>
      <c r="AS142" s="1304">
        <v>2349</v>
      </c>
      <c r="AT142" s="1273">
        <v>111</v>
      </c>
      <c r="AU142" s="1273">
        <v>57</v>
      </c>
      <c r="AV142" s="1273">
        <v>31</v>
      </c>
      <c r="AW142" s="1273">
        <v>90</v>
      </c>
      <c r="AX142" s="1273">
        <v>478</v>
      </c>
      <c r="AY142" s="1273">
        <v>441</v>
      </c>
      <c r="AZ142" s="1273">
        <v>248</v>
      </c>
      <c r="BA142" s="1273">
        <v>164</v>
      </c>
      <c r="BB142" s="1273">
        <v>111</v>
      </c>
      <c r="BC142" s="1273">
        <v>95</v>
      </c>
      <c r="BD142" s="1273">
        <v>108</v>
      </c>
      <c r="BE142" s="1273">
        <v>62</v>
      </c>
      <c r="BF142" s="1273">
        <v>47</v>
      </c>
      <c r="BG142" s="1273">
        <v>48</v>
      </c>
      <c r="BH142" s="1273">
        <v>43</v>
      </c>
      <c r="BI142" s="1273">
        <v>51</v>
      </c>
      <c r="BJ142" s="1273">
        <v>59</v>
      </c>
      <c r="BK142" s="1273">
        <v>69</v>
      </c>
      <c r="BL142" s="1273">
        <v>36</v>
      </c>
      <c r="BM142" s="1463"/>
    </row>
    <row r="143" spans="1:65">
      <c r="A143" s="1289">
        <v>218</v>
      </c>
      <c r="B143" s="1160" t="s">
        <v>32</v>
      </c>
      <c r="C143" s="1304">
        <v>1359</v>
      </c>
      <c r="D143" s="1273">
        <v>66</v>
      </c>
      <c r="E143" s="1273">
        <v>36</v>
      </c>
      <c r="F143" s="1273">
        <v>16</v>
      </c>
      <c r="G143" s="1273">
        <v>119</v>
      </c>
      <c r="H143" s="1273">
        <v>343</v>
      </c>
      <c r="I143" s="1273">
        <v>273</v>
      </c>
      <c r="J143" s="1273">
        <v>154</v>
      </c>
      <c r="K143" s="1273">
        <v>74</v>
      </c>
      <c r="L143" s="1273">
        <v>55</v>
      </c>
      <c r="M143" s="1273">
        <v>61</v>
      </c>
      <c r="N143" s="1273">
        <v>48</v>
      </c>
      <c r="O143" s="1273">
        <v>34</v>
      </c>
      <c r="P143" s="1273">
        <v>18</v>
      </c>
      <c r="Q143" s="1273">
        <v>12</v>
      </c>
      <c r="R143" s="1273">
        <v>15</v>
      </c>
      <c r="S143" s="1273">
        <v>11</v>
      </c>
      <c r="T143" s="1273">
        <v>11</v>
      </c>
      <c r="U143" s="1273">
        <v>7</v>
      </c>
      <c r="V143" s="1273">
        <v>6</v>
      </c>
      <c r="W143" s="1305"/>
      <c r="X143" s="1273">
        <v>728</v>
      </c>
      <c r="Y143" s="1273">
        <v>36</v>
      </c>
      <c r="Z143" s="1273">
        <v>11</v>
      </c>
      <c r="AA143" s="1273">
        <v>10</v>
      </c>
      <c r="AB143" s="1273">
        <v>80</v>
      </c>
      <c r="AC143" s="1273">
        <v>173</v>
      </c>
      <c r="AD143" s="1273">
        <v>138</v>
      </c>
      <c r="AE143" s="1273">
        <v>89</v>
      </c>
      <c r="AF143" s="1273">
        <v>44</v>
      </c>
      <c r="AG143" s="1273">
        <v>31</v>
      </c>
      <c r="AH143" s="1273">
        <v>32</v>
      </c>
      <c r="AI143" s="1273">
        <v>30</v>
      </c>
      <c r="AJ143" s="1273">
        <v>19</v>
      </c>
      <c r="AK143" s="1273">
        <v>11</v>
      </c>
      <c r="AL143" s="1273">
        <v>5</v>
      </c>
      <c r="AM143" s="1273">
        <v>8</v>
      </c>
      <c r="AN143" s="1273">
        <v>6</v>
      </c>
      <c r="AO143" s="1273">
        <v>3</v>
      </c>
      <c r="AP143" s="1273">
        <v>1</v>
      </c>
      <c r="AQ143" s="1273">
        <v>1</v>
      </c>
      <c r="AR143" s="1450"/>
      <c r="AS143" s="1304">
        <v>631</v>
      </c>
      <c r="AT143" s="1273">
        <v>30</v>
      </c>
      <c r="AU143" s="1273">
        <v>25</v>
      </c>
      <c r="AV143" s="1273">
        <v>6</v>
      </c>
      <c r="AW143" s="1273">
        <v>39</v>
      </c>
      <c r="AX143" s="1273">
        <v>170</v>
      </c>
      <c r="AY143" s="1273">
        <v>135</v>
      </c>
      <c r="AZ143" s="1273">
        <v>65</v>
      </c>
      <c r="BA143" s="1273">
        <v>30</v>
      </c>
      <c r="BB143" s="1273">
        <v>24</v>
      </c>
      <c r="BC143" s="1273">
        <v>29</v>
      </c>
      <c r="BD143" s="1273">
        <v>18</v>
      </c>
      <c r="BE143" s="1273">
        <v>15</v>
      </c>
      <c r="BF143" s="1273">
        <v>7</v>
      </c>
      <c r="BG143" s="1273">
        <v>7</v>
      </c>
      <c r="BH143" s="1273">
        <v>7</v>
      </c>
      <c r="BI143" s="1273">
        <v>5</v>
      </c>
      <c r="BJ143" s="1273">
        <v>8</v>
      </c>
      <c r="BK143" s="1273">
        <v>6</v>
      </c>
      <c r="BL143" s="1273">
        <v>5</v>
      </c>
      <c r="BM143" s="1463"/>
    </row>
    <row r="144" spans="1:65">
      <c r="A144" s="1289">
        <v>219</v>
      </c>
      <c r="B144" s="1160" t="s">
        <v>22</v>
      </c>
      <c r="C144" s="1304">
        <v>3595</v>
      </c>
      <c r="D144" s="1273">
        <v>135</v>
      </c>
      <c r="E144" s="1273">
        <v>62</v>
      </c>
      <c r="F144" s="1273">
        <v>44</v>
      </c>
      <c r="G144" s="1273">
        <v>138</v>
      </c>
      <c r="H144" s="1273">
        <v>906</v>
      </c>
      <c r="I144" s="1273">
        <v>748</v>
      </c>
      <c r="J144" s="1273">
        <v>436</v>
      </c>
      <c r="K144" s="1273">
        <v>274</v>
      </c>
      <c r="L144" s="1273">
        <v>152</v>
      </c>
      <c r="M144" s="1273">
        <v>114</v>
      </c>
      <c r="N144" s="1273">
        <v>106</v>
      </c>
      <c r="O144" s="1273">
        <v>123</v>
      </c>
      <c r="P144" s="1273">
        <v>89</v>
      </c>
      <c r="Q144" s="1273">
        <v>66</v>
      </c>
      <c r="R144" s="1273">
        <v>66</v>
      </c>
      <c r="S144" s="1273">
        <v>30</v>
      </c>
      <c r="T144" s="1273">
        <v>48</v>
      </c>
      <c r="U144" s="1273">
        <v>32</v>
      </c>
      <c r="V144" s="1273">
        <v>26</v>
      </c>
      <c r="W144" s="1305"/>
      <c r="X144" s="1273">
        <v>1857</v>
      </c>
      <c r="Y144" s="1273">
        <v>69</v>
      </c>
      <c r="Z144" s="1273">
        <v>43</v>
      </c>
      <c r="AA144" s="1273">
        <v>23</v>
      </c>
      <c r="AB144" s="1273">
        <v>78</v>
      </c>
      <c r="AC144" s="1273">
        <v>504</v>
      </c>
      <c r="AD144" s="1273">
        <v>379</v>
      </c>
      <c r="AE144" s="1273">
        <v>217</v>
      </c>
      <c r="AF144" s="1273">
        <v>134</v>
      </c>
      <c r="AG144" s="1273">
        <v>82</v>
      </c>
      <c r="AH144" s="1273">
        <v>57</v>
      </c>
      <c r="AI144" s="1273">
        <v>49</v>
      </c>
      <c r="AJ144" s="1273">
        <v>62</v>
      </c>
      <c r="AK144" s="1273">
        <v>50</v>
      </c>
      <c r="AL144" s="1273">
        <v>25</v>
      </c>
      <c r="AM144" s="1273">
        <v>39</v>
      </c>
      <c r="AN144" s="1273">
        <v>11</v>
      </c>
      <c r="AO144" s="1273">
        <v>20</v>
      </c>
      <c r="AP144" s="1273">
        <v>12</v>
      </c>
      <c r="AQ144" s="1273">
        <v>3</v>
      </c>
      <c r="AR144" s="1450"/>
      <c r="AS144" s="1304">
        <v>1738</v>
      </c>
      <c r="AT144" s="1273">
        <v>66</v>
      </c>
      <c r="AU144" s="1273">
        <v>19</v>
      </c>
      <c r="AV144" s="1273">
        <v>21</v>
      </c>
      <c r="AW144" s="1273">
        <v>60</v>
      </c>
      <c r="AX144" s="1273">
        <v>402</v>
      </c>
      <c r="AY144" s="1273">
        <v>369</v>
      </c>
      <c r="AZ144" s="1273">
        <v>219</v>
      </c>
      <c r="BA144" s="1273">
        <v>140</v>
      </c>
      <c r="BB144" s="1273">
        <v>70</v>
      </c>
      <c r="BC144" s="1273">
        <v>57</v>
      </c>
      <c r="BD144" s="1273">
        <v>57</v>
      </c>
      <c r="BE144" s="1273">
        <v>61</v>
      </c>
      <c r="BF144" s="1273">
        <v>39</v>
      </c>
      <c r="BG144" s="1273">
        <v>41</v>
      </c>
      <c r="BH144" s="1273">
        <v>27</v>
      </c>
      <c r="BI144" s="1273">
        <v>19</v>
      </c>
      <c r="BJ144" s="1273">
        <v>28</v>
      </c>
      <c r="BK144" s="1273">
        <v>20</v>
      </c>
      <c r="BL144" s="1273">
        <v>23</v>
      </c>
      <c r="BM144" s="1463"/>
    </row>
    <row r="145" spans="1:65">
      <c r="A145" s="1289">
        <v>220</v>
      </c>
      <c r="B145" s="1160" t="s">
        <v>33</v>
      </c>
      <c r="C145" s="1304">
        <v>1210</v>
      </c>
      <c r="D145" s="1273">
        <v>70</v>
      </c>
      <c r="E145" s="1273">
        <v>27</v>
      </c>
      <c r="F145" s="1273">
        <v>16</v>
      </c>
      <c r="G145" s="1273">
        <v>58</v>
      </c>
      <c r="H145" s="1273">
        <v>292</v>
      </c>
      <c r="I145" s="1273">
        <v>257</v>
      </c>
      <c r="J145" s="1273">
        <v>126</v>
      </c>
      <c r="K145" s="1273">
        <v>87</v>
      </c>
      <c r="L145" s="1273">
        <v>68</v>
      </c>
      <c r="M145" s="1273">
        <v>64</v>
      </c>
      <c r="N145" s="1273">
        <v>38</v>
      </c>
      <c r="O145" s="1273">
        <v>26</v>
      </c>
      <c r="P145" s="1273">
        <v>21</v>
      </c>
      <c r="Q145" s="1273">
        <v>16</v>
      </c>
      <c r="R145" s="1273">
        <v>17</v>
      </c>
      <c r="S145" s="1273">
        <v>5</v>
      </c>
      <c r="T145" s="1273">
        <v>4</v>
      </c>
      <c r="U145" s="1273">
        <v>10</v>
      </c>
      <c r="V145" s="1273">
        <v>8</v>
      </c>
      <c r="W145" s="1305"/>
      <c r="X145" s="1273">
        <v>656</v>
      </c>
      <c r="Y145" s="1273">
        <v>39</v>
      </c>
      <c r="Z145" s="1273">
        <v>12</v>
      </c>
      <c r="AA145" s="1273">
        <v>10</v>
      </c>
      <c r="AB145" s="1273">
        <v>37</v>
      </c>
      <c r="AC145" s="1273">
        <v>146</v>
      </c>
      <c r="AD145" s="1273">
        <v>135</v>
      </c>
      <c r="AE145" s="1273">
        <v>67</v>
      </c>
      <c r="AF145" s="1273">
        <v>53</v>
      </c>
      <c r="AG145" s="1273">
        <v>36</v>
      </c>
      <c r="AH145" s="1273">
        <v>40</v>
      </c>
      <c r="AI145" s="1273">
        <v>25</v>
      </c>
      <c r="AJ145" s="1273">
        <v>17</v>
      </c>
      <c r="AK145" s="1273">
        <v>12</v>
      </c>
      <c r="AL145" s="1273">
        <v>8</v>
      </c>
      <c r="AM145" s="1273">
        <v>11</v>
      </c>
      <c r="AN145" s="1273">
        <v>1</v>
      </c>
      <c r="AO145" s="1273">
        <v>2</v>
      </c>
      <c r="AP145" s="1273">
        <v>2</v>
      </c>
      <c r="AQ145" s="1273">
        <v>3</v>
      </c>
      <c r="AR145" s="1450"/>
      <c r="AS145" s="1304">
        <v>554</v>
      </c>
      <c r="AT145" s="1273">
        <v>31</v>
      </c>
      <c r="AU145" s="1273">
        <v>15</v>
      </c>
      <c r="AV145" s="1273">
        <v>6</v>
      </c>
      <c r="AW145" s="1273">
        <v>21</v>
      </c>
      <c r="AX145" s="1273">
        <v>146</v>
      </c>
      <c r="AY145" s="1273">
        <v>122</v>
      </c>
      <c r="AZ145" s="1273">
        <v>59</v>
      </c>
      <c r="BA145" s="1273">
        <v>34</v>
      </c>
      <c r="BB145" s="1273">
        <v>32</v>
      </c>
      <c r="BC145" s="1273">
        <v>24</v>
      </c>
      <c r="BD145" s="1273">
        <v>13</v>
      </c>
      <c r="BE145" s="1273">
        <v>9</v>
      </c>
      <c r="BF145" s="1273">
        <v>9</v>
      </c>
      <c r="BG145" s="1273">
        <v>8</v>
      </c>
      <c r="BH145" s="1273">
        <v>6</v>
      </c>
      <c r="BI145" s="1273">
        <v>4</v>
      </c>
      <c r="BJ145" s="1273">
        <v>2</v>
      </c>
      <c r="BK145" s="1273">
        <v>8</v>
      </c>
      <c r="BL145" s="1273">
        <v>5</v>
      </c>
      <c r="BM145" s="1463"/>
    </row>
    <row r="146" spans="1:65">
      <c r="A146" s="1289">
        <v>221</v>
      </c>
      <c r="B146" s="1160" t="s">
        <v>2495</v>
      </c>
      <c r="C146" s="1304">
        <v>1086</v>
      </c>
      <c r="D146" s="1273">
        <v>66</v>
      </c>
      <c r="E146" s="1273">
        <v>30</v>
      </c>
      <c r="F146" s="1273">
        <v>11</v>
      </c>
      <c r="G146" s="1273">
        <v>77</v>
      </c>
      <c r="H146" s="1273">
        <v>262</v>
      </c>
      <c r="I146" s="1273">
        <v>195</v>
      </c>
      <c r="J146" s="1273">
        <v>131</v>
      </c>
      <c r="K146" s="1273">
        <v>73</v>
      </c>
      <c r="L146" s="1273">
        <v>36</v>
      </c>
      <c r="M146" s="1273">
        <v>39</v>
      </c>
      <c r="N146" s="1273">
        <v>37</v>
      </c>
      <c r="O146" s="1273">
        <v>30</v>
      </c>
      <c r="P146" s="1273">
        <v>18</v>
      </c>
      <c r="Q146" s="1273">
        <v>21</v>
      </c>
      <c r="R146" s="1273">
        <v>22</v>
      </c>
      <c r="S146" s="1273">
        <v>8</v>
      </c>
      <c r="T146" s="1273">
        <v>14</v>
      </c>
      <c r="U146" s="1273">
        <v>11</v>
      </c>
      <c r="V146" s="1273">
        <v>5</v>
      </c>
      <c r="W146" s="1305"/>
      <c r="X146" s="1273">
        <v>546</v>
      </c>
      <c r="Y146" s="1273">
        <v>35</v>
      </c>
      <c r="Z146" s="1273">
        <v>19</v>
      </c>
      <c r="AA146" s="1273">
        <v>5</v>
      </c>
      <c r="AB146" s="1273">
        <v>42</v>
      </c>
      <c r="AC146" s="1273">
        <v>127</v>
      </c>
      <c r="AD146" s="1273">
        <v>97</v>
      </c>
      <c r="AE146" s="1273">
        <v>57</v>
      </c>
      <c r="AF146" s="1273">
        <v>38</v>
      </c>
      <c r="AG146" s="1273">
        <v>20</v>
      </c>
      <c r="AH146" s="1273">
        <v>21</v>
      </c>
      <c r="AI146" s="1273">
        <v>21</v>
      </c>
      <c r="AJ146" s="1273">
        <v>15</v>
      </c>
      <c r="AK146" s="1273">
        <v>13</v>
      </c>
      <c r="AL146" s="1273">
        <v>15</v>
      </c>
      <c r="AM146" s="1273">
        <v>10</v>
      </c>
      <c r="AN146" s="1273">
        <v>3</v>
      </c>
      <c r="AO146" s="1273">
        <v>5</v>
      </c>
      <c r="AP146" s="1273">
        <v>2</v>
      </c>
      <c r="AQ146" s="1273">
        <v>1</v>
      </c>
      <c r="AR146" s="1450"/>
      <c r="AS146" s="1304">
        <v>540</v>
      </c>
      <c r="AT146" s="1273">
        <v>31</v>
      </c>
      <c r="AU146" s="1273">
        <v>11</v>
      </c>
      <c r="AV146" s="1273">
        <v>6</v>
      </c>
      <c r="AW146" s="1273">
        <v>35</v>
      </c>
      <c r="AX146" s="1273">
        <v>135</v>
      </c>
      <c r="AY146" s="1273">
        <v>98</v>
      </c>
      <c r="AZ146" s="1273">
        <v>74</v>
      </c>
      <c r="BA146" s="1273">
        <v>35</v>
      </c>
      <c r="BB146" s="1273">
        <v>16</v>
      </c>
      <c r="BC146" s="1273">
        <v>18</v>
      </c>
      <c r="BD146" s="1273">
        <v>16</v>
      </c>
      <c r="BE146" s="1273">
        <v>15</v>
      </c>
      <c r="BF146" s="1273">
        <v>5</v>
      </c>
      <c r="BG146" s="1273">
        <v>6</v>
      </c>
      <c r="BH146" s="1273">
        <v>12</v>
      </c>
      <c r="BI146" s="1273">
        <v>5</v>
      </c>
      <c r="BJ146" s="1273">
        <v>9</v>
      </c>
      <c r="BK146" s="1273">
        <v>9</v>
      </c>
      <c r="BL146" s="1273">
        <v>4</v>
      </c>
      <c r="BM146" s="1463"/>
    </row>
    <row r="147" spans="1:65">
      <c r="A147" s="1289">
        <v>222</v>
      </c>
      <c r="B147" s="1160" t="s">
        <v>648</v>
      </c>
      <c r="C147" s="1304">
        <v>571</v>
      </c>
      <c r="D147" s="1273">
        <v>23</v>
      </c>
      <c r="E147" s="1273">
        <v>15</v>
      </c>
      <c r="F147" s="1273">
        <v>6</v>
      </c>
      <c r="G147" s="1273">
        <v>31</v>
      </c>
      <c r="H147" s="1273">
        <v>173</v>
      </c>
      <c r="I147" s="1273">
        <v>100</v>
      </c>
      <c r="J147" s="1273">
        <v>52</v>
      </c>
      <c r="K147" s="1273">
        <v>31</v>
      </c>
      <c r="L147" s="1273">
        <v>21</v>
      </c>
      <c r="M147" s="1273">
        <v>20</v>
      </c>
      <c r="N147" s="1273">
        <v>19</v>
      </c>
      <c r="O147" s="1273">
        <v>17</v>
      </c>
      <c r="P147" s="1273">
        <v>14</v>
      </c>
      <c r="Q147" s="1273">
        <v>7</v>
      </c>
      <c r="R147" s="1273">
        <v>8</v>
      </c>
      <c r="S147" s="1273">
        <v>8</v>
      </c>
      <c r="T147" s="1273">
        <v>6</v>
      </c>
      <c r="U147" s="1273">
        <v>9</v>
      </c>
      <c r="V147" s="1273">
        <v>11</v>
      </c>
      <c r="W147" s="1305"/>
      <c r="X147" s="1273">
        <v>280</v>
      </c>
      <c r="Y147" s="1273">
        <v>11</v>
      </c>
      <c r="Z147" s="1273">
        <v>9</v>
      </c>
      <c r="AA147" s="1273">
        <v>4</v>
      </c>
      <c r="AB147" s="1273">
        <v>23</v>
      </c>
      <c r="AC147" s="1273">
        <v>73</v>
      </c>
      <c r="AD147" s="1273">
        <v>45</v>
      </c>
      <c r="AE147" s="1273">
        <v>29</v>
      </c>
      <c r="AF147" s="1273">
        <v>18</v>
      </c>
      <c r="AG147" s="1273">
        <v>12</v>
      </c>
      <c r="AH147" s="1273">
        <v>10</v>
      </c>
      <c r="AI147" s="1273">
        <v>8</v>
      </c>
      <c r="AJ147" s="1273">
        <v>12</v>
      </c>
      <c r="AK147" s="1273">
        <v>7</v>
      </c>
      <c r="AL147" s="1273">
        <v>5</v>
      </c>
      <c r="AM147" s="1273">
        <v>4</v>
      </c>
      <c r="AN147" s="1273">
        <v>2</v>
      </c>
      <c r="AO147" s="1273">
        <v>2</v>
      </c>
      <c r="AP147" s="1273">
        <v>3</v>
      </c>
      <c r="AQ147" s="1273">
        <v>3</v>
      </c>
      <c r="AR147" s="1450"/>
      <c r="AS147" s="1304">
        <v>291</v>
      </c>
      <c r="AT147" s="1273">
        <v>12</v>
      </c>
      <c r="AU147" s="1273">
        <v>6</v>
      </c>
      <c r="AV147" s="1273">
        <v>2</v>
      </c>
      <c r="AW147" s="1273">
        <v>8</v>
      </c>
      <c r="AX147" s="1273">
        <v>100</v>
      </c>
      <c r="AY147" s="1273">
        <v>55</v>
      </c>
      <c r="AZ147" s="1273">
        <v>23</v>
      </c>
      <c r="BA147" s="1273">
        <v>13</v>
      </c>
      <c r="BB147" s="1273">
        <v>9</v>
      </c>
      <c r="BC147" s="1273">
        <v>10</v>
      </c>
      <c r="BD147" s="1273">
        <v>11</v>
      </c>
      <c r="BE147" s="1273">
        <v>5</v>
      </c>
      <c r="BF147" s="1273">
        <v>7</v>
      </c>
      <c r="BG147" s="1273">
        <v>2</v>
      </c>
      <c r="BH147" s="1273">
        <v>4</v>
      </c>
      <c r="BI147" s="1273">
        <v>6</v>
      </c>
      <c r="BJ147" s="1273">
        <v>4</v>
      </c>
      <c r="BK147" s="1273">
        <v>6</v>
      </c>
      <c r="BL147" s="1273">
        <v>8</v>
      </c>
      <c r="BM147" s="1463"/>
    </row>
    <row r="148" spans="1:65">
      <c r="A148" s="1289">
        <v>223</v>
      </c>
      <c r="B148" s="1160" t="s">
        <v>649</v>
      </c>
      <c r="C148" s="1304">
        <v>1381</v>
      </c>
      <c r="D148" s="1273">
        <v>63</v>
      </c>
      <c r="E148" s="1273">
        <v>34</v>
      </c>
      <c r="F148" s="1273">
        <v>19</v>
      </c>
      <c r="G148" s="1273">
        <v>111</v>
      </c>
      <c r="H148" s="1273">
        <v>386</v>
      </c>
      <c r="I148" s="1273">
        <v>258</v>
      </c>
      <c r="J148" s="1273">
        <v>116</v>
      </c>
      <c r="K148" s="1273">
        <v>81</v>
      </c>
      <c r="L148" s="1273">
        <v>51</v>
      </c>
      <c r="M148" s="1273">
        <v>56</v>
      </c>
      <c r="N148" s="1273">
        <v>45</v>
      </c>
      <c r="O148" s="1273">
        <v>25</v>
      </c>
      <c r="P148" s="1273">
        <v>27</v>
      </c>
      <c r="Q148" s="1273">
        <v>24</v>
      </c>
      <c r="R148" s="1273">
        <v>23</v>
      </c>
      <c r="S148" s="1273">
        <v>21</v>
      </c>
      <c r="T148" s="1273">
        <v>15</v>
      </c>
      <c r="U148" s="1273">
        <v>15</v>
      </c>
      <c r="V148" s="1273">
        <v>11</v>
      </c>
      <c r="W148" s="1305"/>
      <c r="X148" s="1273">
        <v>670</v>
      </c>
      <c r="Y148" s="1273">
        <v>36</v>
      </c>
      <c r="Z148" s="1273">
        <v>21</v>
      </c>
      <c r="AA148" s="1273">
        <v>7</v>
      </c>
      <c r="AB148" s="1273">
        <v>61</v>
      </c>
      <c r="AC148" s="1273">
        <v>170</v>
      </c>
      <c r="AD148" s="1273">
        <v>121</v>
      </c>
      <c r="AE148" s="1273">
        <v>59</v>
      </c>
      <c r="AF148" s="1273">
        <v>41</v>
      </c>
      <c r="AG148" s="1273">
        <v>26</v>
      </c>
      <c r="AH148" s="1273">
        <v>28</v>
      </c>
      <c r="AI148" s="1273">
        <v>24</v>
      </c>
      <c r="AJ148" s="1273">
        <v>14</v>
      </c>
      <c r="AK148" s="1273">
        <v>11</v>
      </c>
      <c r="AL148" s="1273">
        <v>16</v>
      </c>
      <c r="AM148" s="1273">
        <v>14</v>
      </c>
      <c r="AN148" s="1273">
        <v>8</v>
      </c>
      <c r="AO148" s="1273">
        <v>6</v>
      </c>
      <c r="AP148" s="1273">
        <v>5</v>
      </c>
      <c r="AQ148" s="1273">
        <v>2</v>
      </c>
      <c r="AR148" s="1450"/>
      <c r="AS148" s="1304">
        <v>711</v>
      </c>
      <c r="AT148" s="1273">
        <v>27</v>
      </c>
      <c r="AU148" s="1273">
        <v>13</v>
      </c>
      <c r="AV148" s="1273">
        <v>12</v>
      </c>
      <c r="AW148" s="1273">
        <v>50</v>
      </c>
      <c r="AX148" s="1273">
        <v>216</v>
      </c>
      <c r="AY148" s="1273">
        <v>137</v>
      </c>
      <c r="AZ148" s="1273">
        <v>57</v>
      </c>
      <c r="BA148" s="1273">
        <v>40</v>
      </c>
      <c r="BB148" s="1273">
        <v>25</v>
      </c>
      <c r="BC148" s="1273">
        <v>28</v>
      </c>
      <c r="BD148" s="1273">
        <v>21</v>
      </c>
      <c r="BE148" s="1273">
        <v>11</v>
      </c>
      <c r="BF148" s="1273">
        <v>16</v>
      </c>
      <c r="BG148" s="1273">
        <v>8</v>
      </c>
      <c r="BH148" s="1273">
        <v>9</v>
      </c>
      <c r="BI148" s="1273">
        <v>13</v>
      </c>
      <c r="BJ148" s="1273">
        <v>9</v>
      </c>
      <c r="BK148" s="1273">
        <v>10</v>
      </c>
      <c r="BL148" s="1273">
        <v>9</v>
      </c>
      <c r="BM148" s="1463"/>
    </row>
    <row r="149" spans="1:65">
      <c r="A149" s="1289">
        <v>224</v>
      </c>
      <c r="B149" s="1160" t="s">
        <v>650</v>
      </c>
      <c r="C149" s="1304">
        <v>1090</v>
      </c>
      <c r="D149" s="1273">
        <v>54</v>
      </c>
      <c r="E149" s="1273">
        <v>31</v>
      </c>
      <c r="F149" s="1273">
        <v>10</v>
      </c>
      <c r="G149" s="1273">
        <v>79</v>
      </c>
      <c r="H149" s="1273">
        <v>341</v>
      </c>
      <c r="I149" s="1273">
        <v>196</v>
      </c>
      <c r="J149" s="1273">
        <v>83</v>
      </c>
      <c r="K149" s="1273">
        <v>63</v>
      </c>
      <c r="L149" s="1273">
        <v>50</v>
      </c>
      <c r="M149" s="1273">
        <v>52</v>
      </c>
      <c r="N149" s="1273">
        <v>31</v>
      </c>
      <c r="O149" s="1273">
        <v>24</v>
      </c>
      <c r="P149" s="1273">
        <v>23</v>
      </c>
      <c r="Q149" s="1273">
        <v>10</v>
      </c>
      <c r="R149" s="1273">
        <v>14</v>
      </c>
      <c r="S149" s="1273">
        <v>7</v>
      </c>
      <c r="T149" s="1273">
        <v>10</v>
      </c>
      <c r="U149" s="1273">
        <v>10</v>
      </c>
      <c r="V149" s="1273">
        <v>2</v>
      </c>
      <c r="W149" s="1305"/>
      <c r="X149" s="1273">
        <v>544</v>
      </c>
      <c r="Y149" s="1273">
        <v>23</v>
      </c>
      <c r="Z149" s="1273">
        <v>18</v>
      </c>
      <c r="AA149" s="1273">
        <v>6</v>
      </c>
      <c r="AB149" s="1273">
        <v>48</v>
      </c>
      <c r="AC149" s="1273">
        <v>170</v>
      </c>
      <c r="AD149" s="1273">
        <v>94</v>
      </c>
      <c r="AE149" s="1273">
        <v>34</v>
      </c>
      <c r="AF149" s="1273">
        <v>30</v>
      </c>
      <c r="AG149" s="1273">
        <v>25</v>
      </c>
      <c r="AH149" s="1273">
        <v>25</v>
      </c>
      <c r="AI149" s="1273">
        <v>18</v>
      </c>
      <c r="AJ149" s="1273">
        <v>15</v>
      </c>
      <c r="AK149" s="1273">
        <v>16</v>
      </c>
      <c r="AL149" s="1273">
        <v>5</v>
      </c>
      <c r="AM149" s="1273">
        <v>6</v>
      </c>
      <c r="AN149" s="1273">
        <v>3</v>
      </c>
      <c r="AO149" s="1273">
        <v>3</v>
      </c>
      <c r="AP149" s="1273">
        <v>4</v>
      </c>
      <c r="AQ149" s="1273">
        <v>1</v>
      </c>
      <c r="AR149" s="1450"/>
      <c r="AS149" s="1304">
        <v>546</v>
      </c>
      <c r="AT149" s="1273">
        <v>31</v>
      </c>
      <c r="AU149" s="1273">
        <v>13</v>
      </c>
      <c r="AV149" s="1273">
        <v>4</v>
      </c>
      <c r="AW149" s="1273">
        <v>31</v>
      </c>
      <c r="AX149" s="1273">
        <v>171</v>
      </c>
      <c r="AY149" s="1273">
        <v>102</v>
      </c>
      <c r="AZ149" s="1273">
        <v>49</v>
      </c>
      <c r="BA149" s="1273">
        <v>33</v>
      </c>
      <c r="BB149" s="1273">
        <v>25</v>
      </c>
      <c r="BC149" s="1273">
        <v>27</v>
      </c>
      <c r="BD149" s="1273">
        <v>13</v>
      </c>
      <c r="BE149" s="1273">
        <v>9</v>
      </c>
      <c r="BF149" s="1273">
        <v>7</v>
      </c>
      <c r="BG149" s="1273">
        <v>5</v>
      </c>
      <c r="BH149" s="1273">
        <v>8</v>
      </c>
      <c r="BI149" s="1273">
        <v>4</v>
      </c>
      <c r="BJ149" s="1273">
        <v>7</v>
      </c>
      <c r="BK149" s="1273">
        <v>6</v>
      </c>
      <c r="BL149" s="1273">
        <v>1</v>
      </c>
      <c r="BM149" s="1463"/>
    </row>
    <row r="150" spans="1:65">
      <c r="A150" s="1289">
        <v>225</v>
      </c>
      <c r="B150" s="1160" t="s">
        <v>651</v>
      </c>
      <c r="C150" s="1304">
        <v>788</v>
      </c>
      <c r="D150" s="1273">
        <v>41</v>
      </c>
      <c r="E150" s="1273">
        <v>18</v>
      </c>
      <c r="F150" s="1273">
        <v>7</v>
      </c>
      <c r="G150" s="1273">
        <v>62</v>
      </c>
      <c r="H150" s="1273">
        <v>210</v>
      </c>
      <c r="I150" s="1273">
        <v>128</v>
      </c>
      <c r="J150" s="1273">
        <v>80</v>
      </c>
      <c r="K150" s="1273">
        <v>56</v>
      </c>
      <c r="L150" s="1273">
        <v>33</v>
      </c>
      <c r="M150" s="1273">
        <v>34</v>
      </c>
      <c r="N150" s="1273">
        <v>24</v>
      </c>
      <c r="O150" s="1273">
        <v>16</v>
      </c>
      <c r="P150" s="1273">
        <v>16</v>
      </c>
      <c r="Q150" s="1273">
        <v>12</v>
      </c>
      <c r="R150" s="1273">
        <v>13</v>
      </c>
      <c r="S150" s="1273">
        <v>2</v>
      </c>
      <c r="T150" s="1273">
        <v>10</v>
      </c>
      <c r="U150" s="1273">
        <v>12</v>
      </c>
      <c r="V150" s="1273">
        <v>14</v>
      </c>
      <c r="W150" s="1305"/>
      <c r="X150" s="1273">
        <v>416</v>
      </c>
      <c r="Y150" s="1273">
        <v>25</v>
      </c>
      <c r="Z150" s="1273">
        <v>8</v>
      </c>
      <c r="AA150" s="1273">
        <v>6</v>
      </c>
      <c r="AB150" s="1273">
        <v>41</v>
      </c>
      <c r="AC150" s="1273">
        <v>100</v>
      </c>
      <c r="AD150" s="1273">
        <v>68</v>
      </c>
      <c r="AE150" s="1273">
        <v>39</v>
      </c>
      <c r="AF150" s="1273">
        <v>29</v>
      </c>
      <c r="AG150" s="1273">
        <v>22</v>
      </c>
      <c r="AH150" s="1273">
        <v>22</v>
      </c>
      <c r="AI150" s="1273">
        <v>13</v>
      </c>
      <c r="AJ150" s="1273">
        <v>8</v>
      </c>
      <c r="AK150" s="1273">
        <v>7</v>
      </c>
      <c r="AL150" s="1273">
        <v>6</v>
      </c>
      <c r="AM150" s="1273">
        <v>8</v>
      </c>
      <c r="AN150" s="1273">
        <v>1</v>
      </c>
      <c r="AO150" s="1273">
        <v>4</v>
      </c>
      <c r="AP150" s="1273">
        <v>4</v>
      </c>
      <c r="AQ150" s="1273">
        <v>5</v>
      </c>
      <c r="AR150" s="1450"/>
      <c r="AS150" s="1304">
        <v>372</v>
      </c>
      <c r="AT150" s="1273">
        <v>16</v>
      </c>
      <c r="AU150" s="1273">
        <v>10</v>
      </c>
      <c r="AV150" s="1273">
        <v>1</v>
      </c>
      <c r="AW150" s="1273">
        <v>21</v>
      </c>
      <c r="AX150" s="1273">
        <v>110</v>
      </c>
      <c r="AY150" s="1273">
        <v>60</v>
      </c>
      <c r="AZ150" s="1273">
        <v>41</v>
      </c>
      <c r="BA150" s="1273">
        <v>27</v>
      </c>
      <c r="BB150" s="1273">
        <v>11</v>
      </c>
      <c r="BC150" s="1273">
        <v>12</v>
      </c>
      <c r="BD150" s="1273">
        <v>11</v>
      </c>
      <c r="BE150" s="1273">
        <v>8</v>
      </c>
      <c r="BF150" s="1273">
        <v>9</v>
      </c>
      <c r="BG150" s="1273">
        <v>6</v>
      </c>
      <c r="BH150" s="1273">
        <v>5</v>
      </c>
      <c r="BI150" s="1273">
        <v>1</v>
      </c>
      <c r="BJ150" s="1273">
        <v>6</v>
      </c>
      <c r="BK150" s="1273">
        <v>8</v>
      </c>
      <c r="BL150" s="1273">
        <v>9</v>
      </c>
      <c r="BM150" s="1463"/>
    </row>
    <row r="151" spans="1:65">
      <c r="A151" s="1289">
        <v>226</v>
      </c>
      <c r="B151" s="1160" t="s">
        <v>652</v>
      </c>
      <c r="C151" s="1304">
        <v>1034</v>
      </c>
      <c r="D151" s="1273">
        <v>47</v>
      </c>
      <c r="E151" s="1273">
        <v>20</v>
      </c>
      <c r="F151" s="1273">
        <v>14</v>
      </c>
      <c r="G151" s="1273">
        <v>87</v>
      </c>
      <c r="H151" s="1273">
        <v>298</v>
      </c>
      <c r="I151" s="1273">
        <v>170</v>
      </c>
      <c r="J151" s="1273">
        <v>89</v>
      </c>
      <c r="K151" s="1273">
        <v>67</v>
      </c>
      <c r="L151" s="1273">
        <v>47</v>
      </c>
      <c r="M151" s="1273">
        <v>46</v>
      </c>
      <c r="N151" s="1273">
        <v>36</v>
      </c>
      <c r="O151" s="1273">
        <v>27</v>
      </c>
      <c r="P151" s="1273">
        <v>16</v>
      </c>
      <c r="Q151" s="1273">
        <v>20</v>
      </c>
      <c r="R151" s="1273">
        <v>16</v>
      </c>
      <c r="S151" s="1273">
        <v>7</v>
      </c>
      <c r="T151" s="1273">
        <v>12</v>
      </c>
      <c r="U151" s="1273">
        <v>7</v>
      </c>
      <c r="V151" s="1273">
        <v>7</v>
      </c>
      <c r="W151" s="1305"/>
      <c r="X151" s="1273">
        <v>516</v>
      </c>
      <c r="Y151" s="1273">
        <v>16</v>
      </c>
      <c r="Z151" s="1273">
        <v>10</v>
      </c>
      <c r="AA151" s="1273">
        <v>9</v>
      </c>
      <c r="AB151" s="1273">
        <v>59</v>
      </c>
      <c r="AC151" s="1273">
        <v>129</v>
      </c>
      <c r="AD151" s="1273">
        <v>97</v>
      </c>
      <c r="AE151" s="1273">
        <v>42</v>
      </c>
      <c r="AF151" s="1273">
        <v>37</v>
      </c>
      <c r="AG151" s="1273">
        <v>17</v>
      </c>
      <c r="AH151" s="1273">
        <v>25</v>
      </c>
      <c r="AI151" s="1273">
        <v>19</v>
      </c>
      <c r="AJ151" s="1273">
        <v>17</v>
      </c>
      <c r="AK151" s="1273">
        <v>8</v>
      </c>
      <c r="AL151" s="1273">
        <v>10</v>
      </c>
      <c r="AM151" s="1273">
        <v>11</v>
      </c>
      <c r="AN151" s="1273">
        <v>3</v>
      </c>
      <c r="AO151" s="1273">
        <v>3</v>
      </c>
      <c r="AP151" s="1273">
        <v>3</v>
      </c>
      <c r="AQ151" s="1273">
        <v>0</v>
      </c>
      <c r="AR151" s="1450"/>
      <c r="AS151" s="1304">
        <v>518</v>
      </c>
      <c r="AT151" s="1273">
        <v>31</v>
      </c>
      <c r="AU151" s="1273">
        <v>10</v>
      </c>
      <c r="AV151" s="1273">
        <v>5</v>
      </c>
      <c r="AW151" s="1273">
        <v>28</v>
      </c>
      <c r="AX151" s="1273">
        <v>169</v>
      </c>
      <c r="AY151" s="1273">
        <v>73</v>
      </c>
      <c r="AZ151" s="1273">
        <v>47</v>
      </c>
      <c r="BA151" s="1273">
        <v>30</v>
      </c>
      <c r="BB151" s="1273">
        <v>30</v>
      </c>
      <c r="BC151" s="1273">
        <v>21</v>
      </c>
      <c r="BD151" s="1273">
        <v>17</v>
      </c>
      <c r="BE151" s="1273">
        <v>10</v>
      </c>
      <c r="BF151" s="1273">
        <v>8</v>
      </c>
      <c r="BG151" s="1273">
        <v>10</v>
      </c>
      <c r="BH151" s="1273">
        <v>5</v>
      </c>
      <c r="BI151" s="1273">
        <v>4</v>
      </c>
      <c r="BJ151" s="1273">
        <v>9</v>
      </c>
      <c r="BK151" s="1273">
        <v>4</v>
      </c>
      <c r="BL151" s="1273">
        <v>7</v>
      </c>
      <c r="BM151" s="1463"/>
    </row>
    <row r="152" spans="1:65">
      <c r="A152" s="1289">
        <v>227</v>
      </c>
      <c r="B152" s="1160" t="s">
        <v>653</v>
      </c>
      <c r="C152" s="1304">
        <v>770</v>
      </c>
      <c r="D152" s="1273">
        <v>31</v>
      </c>
      <c r="E152" s="1273">
        <v>19</v>
      </c>
      <c r="F152" s="1273">
        <v>8</v>
      </c>
      <c r="G152" s="1273">
        <v>67</v>
      </c>
      <c r="H152" s="1273">
        <v>216</v>
      </c>
      <c r="I152" s="1273">
        <v>126</v>
      </c>
      <c r="J152" s="1273">
        <v>87</v>
      </c>
      <c r="K152" s="1273">
        <v>39</v>
      </c>
      <c r="L152" s="1273">
        <v>26</v>
      </c>
      <c r="M152" s="1273">
        <v>38</v>
      </c>
      <c r="N152" s="1273">
        <v>35</v>
      </c>
      <c r="O152" s="1273">
        <v>14</v>
      </c>
      <c r="P152" s="1273">
        <v>10</v>
      </c>
      <c r="Q152" s="1273">
        <v>11</v>
      </c>
      <c r="R152" s="1273">
        <v>12</v>
      </c>
      <c r="S152" s="1273">
        <v>7</v>
      </c>
      <c r="T152" s="1273">
        <v>8</v>
      </c>
      <c r="U152" s="1273">
        <v>12</v>
      </c>
      <c r="V152" s="1273">
        <v>4</v>
      </c>
      <c r="W152" s="1305"/>
      <c r="X152" s="1273">
        <v>369</v>
      </c>
      <c r="Y152" s="1273">
        <v>15</v>
      </c>
      <c r="Z152" s="1273">
        <v>10</v>
      </c>
      <c r="AA152" s="1273">
        <v>3</v>
      </c>
      <c r="AB152" s="1273">
        <v>42</v>
      </c>
      <c r="AC152" s="1273">
        <v>98</v>
      </c>
      <c r="AD152" s="1273">
        <v>62</v>
      </c>
      <c r="AE152" s="1273">
        <v>42</v>
      </c>
      <c r="AF152" s="1273">
        <v>19</v>
      </c>
      <c r="AG152" s="1273">
        <v>9</v>
      </c>
      <c r="AH152" s="1273">
        <v>22</v>
      </c>
      <c r="AI152" s="1273">
        <v>11</v>
      </c>
      <c r="AJ152" s="1273">
        <v>5</v>
      </c>
      <c r="AK152" s="1273">
        <v>9</v>
      </c>
      <c r="AL152" s="1273">
        <v>5</v>
      </c>
      <c r="AM152" s="1273">
        <v>10</v>
      </c>
      <c r="AN152" s="1273">
        <v>3</v>
      </c>
      <c r="AO152" s="1273">
        <v>1</v>
      </c>
      <c r="AP152" s="1273">
        <v>2</v>
      </c>
      <c r="AQ152" s="1273">
        <v>1</v>
      </c>
      <c r="AR152" s="1450"/>
      <c r="AS152" s="1304">
        <v>401</v>
      </c>
      <c r="AT152" s="1273">
        <v>16</v>
      </c>
      <c r="AU152" s="1273">
        <v>9</v>
      </c>
      <c r="AV152" s="1273">
        <v>5</v>
      </c>
      <c r="AW152" s="1273">
        <v>25</v>
      </c>
      <c r="AX152" s="1273">
        <v>118</v>
      </c>
      <c r="AY152" s="1273">
        <v>64</v>
      </c>
      <c r="AZ152" s="1273">
        <v>45</v>
      </c>
      <c r="BA152" s="1273">
        <v>20</v>
      </c>
      <c r="BB152" s="1273">
        <v>17</v>
      </c>
      <c r="BC152" s="1273">
        <v>16</v>
      </c>
      <c r="BD152" s="1273">
        <v>24</v>
      </c>
      <c r="BE152" s="1273">
        <v>9</v>
      </c>
      <c r="BF152" s="1273">
        <v>1</v>
      </c>
      <c r="BG152" s="1273">
        <v>6</v>
      </c>
      <c r="BH152" s="1273">
        <v>2</v>
      </c>
      <c r="BI152" s="1273">
        <v>4</v>
      </c>
      <c r="BJ152" s="1273">
        <v>7</v>
      </c>
      <c r="BK152" s="1273">
        <v>10</v>
      </c>
      <c r="BL152" s="1273">
        <v>3</v>
      </c>
      <c r="BM152" s="1463"/>
    </row>
    <row r="153" spans="1:65">
      <c r="A153" s="1289">
        <v>228</v>
      </c>
      <c r="B153" s="1160" t="s">
        <v>654</v>
      </c>
      <c r="C153" s="1304">
        <v>1411</v>
      </c>
      <c r="D153" s="1273">
        <v>85</v>
      </c>
      <c r="E153" s="1273">
        <v>41</v>
      </c>
      <c r="F153" s="1273">
        <v>16</v>
      </c>
      <c r="G153" s="1273">
        <v>66</v>
      </c>
      <c r="H153" s="1273">
        <v>277</v>
      </c>
      <c r="I153" s="1273">
        <v>256</v>
      </c>
      <c r="J153" s="1273">
        <v>165</v>
      </c>
      <c r="K153" s="1273">
        <v>125</v>
      </c>
      <c r="L153" s="1273">
        <v>83</v>
      </c>
      <c r="M153" s="1273">
        <v>66</v>
      </c>
      <c r="N153" s="1273">
        <v>81</v>
      </c>
      <c r="O153" s="1273">
        <v>44</v>
      </c>
      <c r="P153" s="1273">
        <v>31</v>
      </c>
      <c r="Q153" s="1273">
        <v>26</v>
      </c>
      <c r="R153" s="1273">
        <v>11</v>
      </c>
      <c r="S153" s="1273">
        <v>14</v>
      </c>
      <c r="T153" s="1273">
        <v>9</v>
      </c>
      <c r="U153" s="1273">
        <v>7</v>
      </c>
      <c r="V153" s="1273">
        <v>8</v>
      </c>
      <c r="W153" s="1305"/>
      <c r="X153" s="1273">
        <v>756</v>
      </c>
      <c r="Y153" s="1273">
        <v>41</v>
      </c>
      <c r="Z153" s="1273">
        <v>18</v>
      </c>
      <c r="AA153" s="1273">
        <v>9</v>
      </c>
      <c r="AB153" s="1273">
        <v>33</v>
      </c>
      <c r="AC153" s="1273">
        <v>135</v>
      </c>
      <c r="AD153" s="1273">
        <v>128</v>
      </c>
      <c r="AE153" s="1273">
        <v>85</v>
      </c>
      <c r="AF153" s="1273">
        <v>74</v>
      </c>
      <c r="AG153" s="1273">
        <v>55</v>
      </c>
      <c r="AH153" s="1273">
        <v>35</v>
      </c>
      <c r="AI153" s="1273">
        <v>51</v>
      </c>
      <c r="AJ153" s="1273">
        <v>33</v>
      </c>
      <c r="AK153" s="1273">
        <v>19</v>
      </c>
      <c r="AL153" s="1273">
        <v>15</v>
      </c>
      <c r="AM153" s="1273">
        <v>5</v>
      </c>
      <c r="AN153" s="1273">
        <v>7</v>
      </c>
      <c r="AO153" s="1273">
        <v>8</v>
      </c>
      <c r="AP153" s="1273">
        <v>4</v>
      </c>
      <c r="AQ153" s="1273">
        <v>1</v>
      </c>
      <c r="AR153" s="1450"/>
      <c r="AS153" s="1304">
        <v>655</v>
      </c>
      <c r="AT153" s="1273">
        <v>44</v>
      </c>
      <c r="AU153" s="1273">
        <v>23</v>
      </c>
      <c r="AV153" s="1273">
        <v>7</v>
      </c>
      <c r="AW153" s="1273">
        <v>33</v>
      </c>
      <c r="AX153" s="1273">
        <v>142</v>
      </c>
      <c r="AY153" s="1273">
        <v>128</v>
      </c>
      <c r="AZ153" s="1273">
        <v>80</v>
      </c>
      <c r="BA153" s="1273">
        <v>51</v>
      </c>
      <c r="BB153" s="1273">
        <v>28</v>
      </c>
      <c r="BC153" s="1273">
        <v>31</v>
      </c>
      <c r="BD153" s="1273">
        <v>30</v>
      </c>
      <c r="BE153" s="1273">
        <v>11</v>
      </c>
      <c r="BF153" s="1273">
        <v>12</v>
      </c>
      <c r="BG153" s="1273">
        <v>11</v>
      </c>
      <c r="BH153" s="1273">
        <v>6</v>
      </c>
      <c r="BI153" s="1273">
        <v>7</v>
      </c>
      <c r="BJ153" s="1273">
        <v>1</v>
      </c>
      <c r="BK153" s="1273">
        <v>3</v>
      </c>
      <c r="BL153" s="1273">
        <v>7</v>
      </c>
      <c r="BM153" s="1463"/>
    </row>
    <row r="154" spans="1:65">
      <c r="A154" s="1289">
        <v>229</v>
      </c>
      <c r="B154" s="1160" t="s">
        <v>655</v>
      </c>
      <c r="C154" s="1304">
        <v>1752</v>
      </c>
      <c r="D154" s="1273">
        <v>121</v>
      </c>
      <c r="E154" s="1273">
        <v>43</v>
      </c>
      <c r="F154" s="1273">
        <v>27</v>
      </c>
      <c r="G154" s="1273">
        <v>105</v>
      </c>
      <c r="H154" s="1273">
        <v>415</v>
      </c>
      <c r="I154" s="1273">
        <v>341</v>
      </c>
      <c r="J154" s="1273">
        <v>205</v>
      </c>
      <c r="K154" s="1273">
        <v>119</v>
      </c>
      <c r="L154" s="1273">
        <v>91</v>
      </c>
      <c r="M154" s="1273">
        <v>79</v>
      </c>
      <c r="N154" s="1273">
        <v>50</v>
      </c>
      <c r="O154" s="1273">
        <v>33</v>
      </c>
      <c r="P154" s="1273">
        <v>36</v>
      </c>
      <c r="Q154" s="1273">
        <v>26</v>
      </c>
      <c r="R154" s="1273">
        <v>14</v>
      </c>
      <c r="S154" s="1273">
        <v>13</v>
      </c>
      <c r="T154" s="1273">
        <v>13</v>
      </c>
      <c r="U154" s="1273">
        <v>7</v>
      </c>
      <c r="V154" s="1273">
        <v>14</v>
      </c>
      <c r="W154" s="1305"/>
      <c r="X154" s="1273">
        <v>893</v>
      </c>
      <c r="Y154" s="1273">
        <v>71</v>
      </c>
      <c r="Z154" s="1273">
        <v>20</v>
      </c>
      <c r="AA154" s="1273">
        <v>14</v>
      </c>
      <c r="AB154" s="1273">
        <v>50</v>
      </c>
      <c r="AC154" s="1273">
        <v>205</v>
      </c>
      <c r="AD154" s="1273">
        <v>158</v>
      </c>
      <c r="AE154" s="1273">
        <v>113</v>
      </c>
      <c r="AF154" s="1273">
        <v>64</v>
      </c>
      <c r="AG154" s="1273">
        <v>54</v>
      </c>
      <c r="AH154" s="1273">
        <v>39</v>
      </c>
      <c r="AI154" s="1273">
        <v>28</v>
      </c>
      <c r="AJ154" s="1273">
        <v>22</v>
      </c>
      <c r="AK154" s="1273">
        <v>20</v>
      </c>
      <c r="AL154" s="1273">
        <v>14</v>
      </c>
      <c r="AM154" s="1273">
        <v>9</v>
      </c>
      <c r="AN154" s="1273">
        <v>6</v>
      </c>
      <c r="AO154" s="1273">
        <v>2</v>
      </c>
      <c r="AP154" s="1273">
        <v>2</v>
      </c>
      <c r="AQ154" s="1273">
        <v>2</v>
      </c>
      <c r="AR154" s="1450"/>
      <c r="AS154" s="1304">
        <v>859</v>
      </c>
      <c r="AT154" s="1273">
        <v>50</v>
      </c>
      <c r="AU154" s="1273">
        <v>23</v>
      </c>
      <c r="AV154" s="1273">
        <v>13</v>
      </c>
      <c r="AW154" s="1273">
        <v>55</v>
      </c>
      <c r="AX154" s="1273">
        <v>210</v>
      </c>
      <c r="AY154" s="1273">
        <v>183</v>
      </c>
      <c r="AZ154" s="1273">
        <v>92</v>
      </c>
      <c r="BA154" s="1273">
        <v>55</v>
      </c>
      <c r="BB154" s="1273">
        <v>37</v>
      </c>
      <c r="BC154" s="1273">
        <v>40</v>
      </c>
      <c r="BD154" s="1273">
        <v>22</v>
      </c>
      <c r="BE154" s="1273">
        <v>11</v>
      </c>
      <c r="BF154" s="1273">
        <v>16</v>
      </c>
      <c r="BG154" s="1273">
        <v>12</v>
      </c>
      <c r="BH154" s="1273">
        <v>5</v>
      </c>
      <c r="BI154" s="1273">
        <v>7</v>
      </c>
      <c r="BJ154" s="1273">
        <v>11</v>
      </c>
      <c r="BK154" s="1273">
        <v>5</v>
      </c>
      <c r="BL154" s="1273">
        <v>12</v>
      </c>
      <c r="BM154" s="1463"/>
    </row>
    <row r="155" spans="1:65">
      <c r="A155" s="1289">
        <v>301</v>
      </c>
      <c r="B155" s="1160" t="s">
        <v>23</v>
      </c>
      <c r="C155" s="1304">
        <v>831</v>
      </c>
      <c r="D155" s="1273">
        <v>18</v>
      </c>
      <c r="E155" s="1273">
        <v>20</v>
      </c>
      <c r="F155" s="1273">
        <v>10</v>
      </c>
      <c r="G155" s="1273">
        <v>64</v>
      </c>
      <c r="H155" s="1273">
        <v>208</v>
      </c>
      <c r="I155" s="1273">
        <v>120</v>
      </c>
      <c r="J155" s="1273">
        <v>65</v>
      </c>
      <c r="K155" s="1273">
        <v>68</v>
      </c>
      <c r="L155" s="1273">
        <v>38</v>
      </c>
      <c r="M155" s="1273">
        <v>49</v>
      </c>
      <c r="N155" s="1273">
        <v>39</v>
      </c>
      <c r="O155" s="1273">
        <v>27</v>
      </c>
      <c r="P155" s="1273">
        <v>23</v>
      </c>
      <c r="Q155" s="1273">
        <v>12</v>
      </c>
      <c r="R155" s="1273">
        <v>18</v>
      </c>
      <c r="S155" s="1273">
        <v>15</v>
      </c>
      <c r="T155" s="1273">
        <v>16</v>
      </c>
      <c r="U155" s="1273">
        <v>16</v>
      </c>
      <c r="V155" s="1273">
        <v>5</v>
      </c>
      <c r="W155" s="1305"/>
      <c r="X155" s="1273">
        <v>428</v>
      </c>
      <c r="Y155" s="1273">
        <v>13</v>
      </c>
      <c r="Z155" s="1273">
        <v>10</v>
      </c>
      <c r="AA155" s="1273">
        <v>7</v>
      </c>
      <c r="AB155" s="1273">
        <v>41</v>
      </c>
      <c r="AC155" s="1273">
        <v>104</v>
      </c>
      <c r="AD155" s="1273">
        <v>56</v>
      </c>
      <c r="AE155" s="1273">
        <v>36</v>
      </c>
      <c r="AF155" s="1273">
        <v>34</v>
      </c>
      <c r="AG155" s="1273">
        <v>19</v>
      </c>
      <c r="AH155" s="1273">
        <v>25</v>
      </c>
      <c r="AI155" s="1273">
        <v>25</v>
      </c>
      <c r="AJ155" s="1273">
        <v>12</v>
      </c>
      <c r="AK155" s="1273">
        <v>12</v>
      </c>
      <c r="AL155" s="1273">
        <v>8</v>
      </c>
      <c r="AM155" s="1273">
        <v>7</v>
      </c>
      <c r="AN155" s="1273">
        <v>6</v>
      </c>
      <c r="AO155" s="1273">
        <v>7</v>
      </c>
      <c r="AP155" s="1273">
        <v>4</v>
      </c>
      <c r="AQ155" s="1273">
        <v>2</v>
      </c>
      <c r="AR155" s="1450"/>
      <c r="AS155" s="1304">
        <v>403</v>
      </c>
      <c r="AT155" s="1273">
        <v>5</v>
      </c>
      <c r="AU155" s="1273">
        <v>10</v>
      </c>
      <c r="AV155" s="1273">
        <v>3</v>
      </c>
      <c r="AW155" s="1273">
        <v>23</v>
      </c>
      <c r="AX155" s="1273">
        <v>104</v>
      </c>
      <c r="AY155" s="1273">
        <v>64</v>
      </c>
      <c r="AZ155" s="1273">
        <v>29</v>
      </c>
      <c r="BA155" s="1273">
        <v>34</v>
      </c>
      <c r="BB155" s="1273">
        <v>19</v>
      </c>
      <c r="BC155" s="1273">
        <v>24</v>
      </c>
      <c r="BD155" s="1273">
        <v>14</v>
      </c>
      <c r="BE155" s="1273">
        <v>15</v>
      </c>
      <c r="BF155" s="1273">
        <v>11</v>
      </c>
      <c r="BG155" s="1273">
        <v>4</v>
      </c>
      <c r="BH155" s="1273">
        <v>11</v>
      </c>
      <c r="BI155" s="1273">
        <v>9</v>
      </c>
      <c r="BJ155" s="1273">
        <v>9</v>
      </c>
      <c r="BK155" s="1273">
        <v>12</v>
      </c>
      <c r="BL155" s="1273">
        <v>3</v>
      </c>
      <c r="BM155" s="1463"/>
    </row>
    <row r="156" spans="1:65">
      <c r="A156" s="1289">
        <v>365</v>
      </c>
      <c r="B156" s="1160" t="s">
        <v>656</v>
      </c>
      <c r="C156" s="1304">
        <v>419</v>
      </c>
      <c r="D156" s="1273">
        <v>20</v>
      </c>
      <c r="E156" s="1273">
        <v>4</v>
      </c>
      <c r="F156" s="1273">
        <v>5</v>
      </c>
      <c r="G156" s="1273">
        <v>38</v>
      </c>
      <c r="H156" s="1273">
        <v>116</v>
      </c>
      <c r="I156" s="1273">
        <v>77</v>
      </c>
      <c r="J156" s="1273">
        <v>40</v>
      </c>
      <c r="K156" s="1273">
        <v>9</v>
      </c>
      <c r="L156" s="1273">
        <v>17</v>
      </c>
      <c r="M156" s="1273">
        <v>20</v>
      </c>
      <c r="N156" s="1273">
        <v>16</v>
      </c>
      <c r="O156" s="1273">
        <v>14</v>
      </c>
      <c r="P156" s="1273">
        <v>9</v>
      </c>
      <c r="Q156" s="1273">
        <v>3</v>
      </c>
      <c r="R156" s="1273">
        <v>9</v>
      </c>
      <c r="S156" s="1273">
        <v>9</v>
      </c>
      <c r="T156" s="1273">
        <v>8</v>
      </c>
      <c r="U156" s="1273">
        <v>4</v>
      </c>
      <c r="V156" s="1273">
        <v>1</v>
      </c>
      <c r="W156" s="1305"/>
      <c r="X156" s="1273">
        <v>203</v>
      </c>
      <c r="Y156" s="1273">
        <v>8</v>
      </c>
      <c r="Z156" s="1273">
        <v>3</v>
      </c>
      <c r="AA156" s="1273">
        <v>4</v>
      </c>
      <c r="AB156" s="1273">
        <v>23</v>
      </c>
      <c r="AC156" s="1273">
        <v>63</v>
      </c>
      <c r="AD156" s="1273">
        <v>34</v>
      </c>
      <c r="AE156" s="1273">
        <v>19</v>
      </c>
      <c r="AF156" s="1273">
        <v>4</v>
      </c>
      <c r="AG156" s="1273">
        <v>9</v>
      </c>
      <c r="AH156" s="1273">
        <v>6</v>
      </c>
      <c r="AI156" s="1273">
        <v>7</v>
      </c>
      <c r="AJ156" s="1273">
        <v>3</v>
      </c>
      <c r="AK156" s="1273">
        <v>6</v>
      </c>
      <c r="AL156" s="1273">
        <v>1</v>
      </c>
      <c r="AM156" s="1273">
        <v>3</v>
      </c>
      <c r="AN156" s="1273">
        <v>4</v>
      </c>
      <c r="AO156" s="1273">
        <v>5</v>
      </c>
      <c r="AP156" s="1273">
        <v>1</v>
      </c>
      <c r="AQ156" s="1273">
        <v>0</v>
      </c>
      <c r="AR156" s="1450"/>
      <c r="AS156" s="1304">
        <v>216</v>
      </c>
      <c r="AT156" s="1273">
        <v>12</v>
      </c>
      <c r="AU156" s="1273">
        <v>1</v>
      </c>
      <c r="AV156" s="1273">
        <v>1</v>
      </c>
      <c r="AW156" s="1273">
        <v>15</v>
      </c>
      <c r="AX156" s="1273">
        <v>53</v>
      </c>
      <c r="AY156" s="1273">
        <v>43</v>
      </c>
      <c r="AZ156" s="1273">
        <v>21</v>
      </c>
      <c r="BA156" s="1273">
        <v>5</v>
      </c>
      <c r="BB156" s="1273">
        <v>8</v>
      </c>
      <c r="BC156" s="1273">
        <v>14</v>
      </c>
      <c r="BD156" s="1273">
        <v>9</v>
      </c>
      <c r="BE156" s="1273">
        <v>11</v>
      </c>
      <c r="BF156" s="1273">
        <v>3</v>
      </c>
      <c r="BG156" s="1273">
        <v>2</v>
      </c>
      <c r="BH156" s="1273">
        <v>6</v>
      </c>
      <c r="BI156" s="1273">
        <v>5</v>
      </c>
      <c r="BJ156" s="1273">
        <v>3</v>
      </c>
      <c r="BK156" s="1273">
        <v>3</v>
      </c>
      <c r="BL156" s="1273">
        <v>1</v>
      </c>
      <c r="BM156" s="1463"/>
    </row>
    <row r="157" spans="1:65">
      <c r="A157" s="1289">
        <v>381</v>
      </c>
      <c r="B157" s="1160" t="s">
        <v>27</v>
      </c>
      <c r="C157" s="1304">
        <v>784</v>
      </c>
      <c r="D157" s="1273">
        <v>52</v>
      </c>
      <c r="E157" s="1273">
        <v>10</v>
      </c>
      <c r="F157" s="1273">
        <v>10</v>
      </c>
      <c r="G157" s="1273">
        <v>41</v>
      </c>
      <c r="H157" s="1273">
        <v>168</v>
      </c>
      <c r="I157" s="1273">
        <v>170</v>
      </c>
      <c r="J157" s="1273">
        <v>93</v>
      </c>
      <c r="K157" s="1273">
        <v>54</v>
      </c>
      <c r="L157" s="1273">
        <v>37</v>
      </c>
      <c r="M157" s="1273">
        <v>32</v>
      </c>
      <c r="N157" s="1273">
        <v>27</v>
      </c>
      <c r="O157" s="1273">
        <v>15</v>
      </c>
      <c r="P157" s="1273">
        <v>12</v>
      </c>
      <c r="Q157" s="1273">
        <v>17</v>
      </c>
      <c r="R157" s="1273">
        <v>11</v>
      </c>
      <c r="S157" s="1273">
        <v>9</v>
      </c>
      <c r="T157" s="1273">
        <v>13</v>
      </c>
      <c r="U157" s="1273">
        <v>8</v>
      </c>
      <c r="V157" s="1273">
        <v>5</v>
      </c>
      <c r="W157" s="1305"/>
      <c r="X157" s="1273">
        <v>387</v>
      </c>
      <c r="Y157" s="1273">
        <v>24</v>
      </c>
      <c r="Z157" s="1273">
        <v>7</v>
      </c>
      <c r="AA157" s="1273">
        <v>4</v>
      </c>
      <c r="AB157" s="1273">
        <v>26</v>
      </c>
      <c r="AC157" s="1273">
        <v>80</v>
      </c>
      <c r="AD157" s="1273">
        <v>77</v>
      </c>
      <c r="AE157" s="1273">
        <v>54</v>
      </c>
      <c r="AF157" s="1273">
        <v>30</v>
      </c>
      <c r="AG157" s="1273">
        <v>18</v>
      </c>
      <c r="AH157" s="1273">
        <v>13</v>
      </c>
      <c r="AI157" s="1273">
        <v>16</v>
      </c>
      <c r="AJ157" s="1273">
        <v>8</v>
      </c>
      <c r="AK157" s="1273">
        <v>8</v>
      </c>
      <c r="AL157" s="1273">
        <v>9</v>
      </c>
      <c r="AM157" s="1273">
        <v>3</v>
      </c>
      <c r="AN157" s="1273">
        <v>2</v>
      </c>
      <c r="AO157" s="1273">
        <v>5</v>
      </c>
      <c r="AP157" s="1273">
        <v>1</v>
      </c>
      <c r="AQ157" s="1273">
        <v>2</v>
      </c>
      <c r="AR157" s="1450"/>
      <c r="AS157" s="1304">
        <v>397</v>
      </c>
      <c r="AT157" s="1273">
        <v>28</v>
      </c>
      <c r="AU157" s="1273">
        <v>3</v>
      </c>
      <c r="AV157" s="1273">
        <v>6</v>
      </c>
      <c r="AW157" s="1273">
        <v>15</v>
      </c>
      <c r="AX157" s="1273">
        <v>88</v>
      </c>
      <c r="AY157" s="1273">
        <v>93</v>
      </c>
      <c r="AZ157" s="1273">
        <v>39</v>
      </c>
      <c r="BA157" s="1273">
        <v>24</v>
      </c>
      <c r="BB157" s="1273">
        <v>19</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0" t="s">
        <v>28</v>
      </c>
      <c r="C158" s="1304">
        <v>1121</v>
      </c>
      <c r="D158" s="1273">
        <v>61</v>
      </c>
      <c r="E158" s="1273">
        <v>23</v>
      </c>
      <c r="F158" s="1273">
        <v>19</v>
      </c>
      <c r="G158" s="1273">
        <v>57</v>
      </c>
      <c r="H158" s="1273">
        <v>253</v>
      </c>
      <c r="I158" s="1273">
        <v>228</v>
      </c>
      <c r="J158" s="1273">
        <v>137</v>
      </c>
      <c r="K158" s="1273">
        <v>68</v>
      </c>
      <c r="L158" s="1273">
        <v>45</v>
      </c>
      <c r="M158" s="1273">
        <v>54</v>
      </c>
      <c r="N158" s="1273">
        <v>39</v>
      </c>
      <c r="O158" s="1273">
        <v>30</v>
      </c>
      <c r="P158" s="1273">
        <v>16</v>
      </c>
      <c r="Q158" s="1273">
        <v>20</v>
      </c>
      <c r="R158" s="1273">
        <v>18</v>
      </c>
      <c r="S158" s="1273">
        <v>13</v>
      </c>
      <c r="T158" s="1273">
        <v>15</v>
      </c>
      <c r="U158" s="1273">
        <v>9</v>
      </c>
      <c r="V158" s="1273">
        <v>16</v>
      </c>
      <c r="W158" s="1305"/>
      <c r="X158" s="1273">
        <v>589</v>
      </c>
      <c r="Y158" s="1273">
        <v>31</v>
      </c>
      <c r="Z158" s="1273">
        <v>13</v>
      </c>
      <c r="AA158" s="1273">
        <v>11</v>
      </c>
      <c r="AB158" s="1273">
        <v>36</v>
      </c>
      <c r="AC158" s="1273">
        <v>134</v>
      </c>
      <c r="AD158" s="1273">
        <v>125</v>
      </c>
      <c r="AE158" s="1273">
        <v>74</v>
      </c>
      <c r="AF158" s="1273">
        <v>32</v>
      </c>
      <c r="AG158" s="1273">
        <v>25</v>
      </c>
      <c r="AH158" s="1273">
        <v>27</v>
      </c>
      <c r="AI158" s="1273">
        <v>22</v>
      </c>
      <c r="AJ158" s="1273">
        <v>14</v>
      </c>
      <c r="AK158" s="1273">
        <v>12</v>
      </c>
      <c r="AL158" s="1273">
        <v>11</v>
      </c>
      <c r="AM158" s="1273">
        <v>7</v>
      </c>
      <c r="AN158" s="1273">
        <v>4</v>
      </c>
      <c r="AO158" s="1273">
        <v>6</v>
      </c>
      <c r="AP158" s="1273">
        <v>1</v>
      </c>
      <c r="AQ158" s="1273">
        <v>4</v>
      </c>
      <c r="AR158" s="1450"/>
      <c r="AS158" s="1304">
        <v>532</v>
      </c>
      <c r="AT158" s="1273">
        <v>30</v>
      </c>
      <c r="AU158" s="1273">
        <v>10</v>
      </c>
      <c r="AV158" s="1273">
        <v>8</v>
      </c>
      <c r="AW158" s="1273">
        <v>21</v>
      </c>
      <c r="AX158" s="1273">
        <v>119</v>
      </c>
      <c r="AY158" s="1273">
        <v>103</v>
      </c>
      <c r="AZ158" s="1273">
        <v>63</v>
      </c>
      <c r="BA158" s="1273">
        <v>36</v>
      </c>
      <c r="BB158" s="1273">
        <v>20</v>
      </c>
      <c r="BC158" s="1273">
        <v>27</v>
      </c>
      <c r="BD158" s="1273">
        <v>17</v>
      </c>
      <c r="BE158" s="1273">
        <v>16</v>
      </c>
      <c r="BF158" s="1273">
        <v>4</v>
      </c>
      <c r="BG158" s="1273">
        <v>9</v>
      </c>
      <c r="BH158" s="1273">
        <v>11</v>
      </c>
      <c r="BI158" s="1273">
        <v>9</v>
      </c>
      <c r="BJ158" s="1273">
        <v>9</v>
      </c>
      <c r="BK158" s="1273">
        <v>8</v>
      </c>
      <c r="BL158" s="1273">
        <v>12</v>
      </c>
      <c r="BM158" s="1463"/>
    </row>
    <row r="159" spans="1:65">
      <c r="A159" s="1289">
        <v>442</v>
      </c>
      <c r="B159" s="1160" t="s">
        <v>38</v>
      </c>
      <c r="C159" s="1304">
        <v>350</v>
      </c>
      <c r="D159" s="1273">
        <v>14</v>
      </c>
      <c r="E159" s="1273">
        <v>10</v>
      </c>
      <c r="F159" s="1273">
        <v>7</v>
      </c>
      <c r="G159" s="1273">
        <v>27</v>
      </c>
      <c r="H159" s="1273">
        <v>73</v>
      </c>
      <c r="I159" s="1273">
        <v>64</v>
      </c>
      <c r="J159" s="1273">
        <v>34</v>
      </c>
      <c r="K159" s="1273">
        <v>40</v>
      </c>
      <c r="L159" s="1273">
        <v>10</v>
      </c>
      <c r="M159" s="1273">
        <v>17</v>
      </c>
      <c r="N159" s="1273">
        <v>9</v>
      </c>
      <c r="O159" s="1273">
        <v>8</v>
      </c>
      <c r="P159" s="1273">
        <v>4</v>
      </c>
      <c r="Q159" s="1273">
        <v>8</v>
      </c>
      <c r="R159" s="1273">
        <v>5</v>
      </c>
      <c r="S159" s="1273">
        <v>5</v>
      </c>
      <c r="T159" s="1273">
        <v>7</v>
      </c>
      <c r="U159" s="1273">
        <v>1</v>
      </c>
      <c r="V159" s="1273">
        <v>7</v>
      </c>
      <c r="W159" s="1305"/>
      <c r="X159" s="1273">
        <v>164</v>
      </c>
      <c r="Y159" s="1273">
        <v>6</v>
      </c>
      <c r="Z159" s="1273">
        <v>7</v>
      </c>
      <c r="AA159" s="1273">
        <v>4</v>
      </c>
      <c r="AB159" s="1273">
        <v>13</v>
      </c>
      <c r="AC159" s="1273">
        <v>28</v>
      </c>
      <c r="AD159" s="1273">
        <v>24</v>
      </c>
      <c r="AE159" s="1273">
        <v>19</v>
      </c>
      <c r="AF159" s="1273">
        <v>23</v>
      </c>
      <c r="AG159" s="1273">
        <v>5</v>
      </c>
      <c r="AH159" s="1273">
        <v>6</v>
      </c>
      <c r="AI159" s="1273">
        <v>4</v>
      </c>
      <c r="AJ159" s="1273">
        <v>3</v>
      </c>
      <c r="AK159" s="1273">
        <v>2</v>
      </c>
      <c r="AL159" s="1273">
        <v>7</v>
      </c>
      <c r="AM159" s="1273">
        <v>3</v>
      </c>
      <c r="AN159" s="1273">
        <v>4</v>
      </c>
      <c r="AO159" s="1273">
        <v>3</v>
      </c>
      <c r="AP159" s="1273">
        <v>0</v>
      </c>
      <c r="AQ159" s="1273">
        <v>3</v>
      </c>
      <c r="AR159" s="1450"/>
      <c r="AS159" s="1304">
        <v>186</v>
      </c>
      <c r="AT159" s="1273">
        <v>8</v>
      </c>
      <c r="AU159" s="1273">
        <v>3</v>
      </c>
      <c r="AV159" s="1273">
        <v>3</v>
      </c>
      <c r="AW159" s="1273">
        <v>14</v>
      </c>
      <c r="AX159" s="1273">
        <v>45</v>
      </c>
      <c r="AY159" s="1273">
        <v>40</v>
      </c>
      <c r="AZ159" s="1273">
        <v>15</v>
      </c>
      <c r="BA159" s="1273">
        <v>17</v>
      </c>
      <c r="BB159" s="1273">
        <v>5</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0" t="s">
        <v>39</v>
      </c>
      <c r="C160" s="1304">
        <v>558</v>
      </c>
      <c r="D160" s="1273">
        <v>38</v>
      </c>
      <c r="E160" s="1273">
        <v>12</v>
      </c>
      <c r="F160" s="1273">
        <v>6</v>
      </c>
      <c r="G160" s="1273">
        <v>42</v>
      </c>
      <c r="H160" s="1273">
        <v>131</v>
      </c>
      <c r="I160" s="1273">
        <v>108</v>
      </c>
      <c r="J160" s="1273">
        <v>61</v>
      </c>
      <c r="K160" s="1273">
        <v>45</v>
      </c>
      <c r="L160" s="1273">
        <v>19</v>
      </c>
      <c r="M160" s="1273">
        <v>22</v>
      </c>
      <c r="N160" s="1273">
        <v>18</v>
      </c>
      <c r="O160" s="1273">
        <v>18</v>
      </c>
      <c r="P160" s="1273">
        <v>10</v>
      </c>
      <c r="Q160" s="1273">
        <v>3</v>
      </c>
      <c r="R160" s="1273">
        <v>8</v>
      </c>
      <c r="S160" s="1273">
        <v>5</v>
      </c>
      <c r="T160" s="1273">
        <v>4</v>
      </c>
      <c r="U160" s="1273">
        <v>3</v>
      </c>
      <c r="V160" s="1273">
        <v>5</v>
      </c>
      <c r="W160" s="1305"/>
      <c r="X160" s="1273">
        <v>287</v>
      </c>
      <c r="Y160" s="1273">
        <v>14</v>
      </c>
      <c r="Z160" s="1273">
        <v>4</v>
      </c>
      <c r="AA160" s="1273">
        <v>3</v>
      </c>
      <c r="AB160" s="1273">
        <v>27</v>
      </c>
      <c r="AC160" s="1273">
        <v>62</v>
      </c>
      <c r="AD160" s="1273">
        <v>50</v>
      </c>
      <c r="AE160" s="1273">
        <v>35</v>
      </c>
      <c r="AF160" s="1273">
        <v>29</v>
      </c>
      <c r="AG160" s="1273">
        <v>10</v>
      </c>
      <c r="AH160" s="1273">
        <v>13</v>
      </c>
      <c r="AI160" s="1273">
        <v>12</v>
      </c>
      <c r="AJ160" s="1273">
        <v>10</v>
      </c>
      <c r="AK160" s="1273">
        <v>7</v>
      </c>
      <c r="AL160" s="1273">
        <v>1</v>
      </c>
      <c r="AM160" s="1273">
        <v>6</v>
      </c>
      <c r="AN160" s="1273">
        <v>2</v>
      </c>
      <c r="AO160" s="1273">
        <v>1</v>
      </c>
      <c r="AP160" s="1273">
        <v>1</v>
      </c>
      <c r="AQ160" s="1273">
        <v>0</v>
      </c>
      <c r="AR160" s="1450"/>
      <c r="AS160" s="1304">
        <v>271</v>
      </c>
      <c r="AT160" s="1273">
        <v>24</v>
      </c>
      <c r="AU160" s="1273">
        <v>8</v>
      </c>
      <c r="AV160" s="1273">
        <v>3</v>
      </c>
      <c r="AW160" s="1273">
        <v>15</v>
      </c>
      <c r="AX160" s="1273">
        <v>69</v>
      </c>
      <c r="AY160" s="1273">
        <v>58</v>
      </c>
      <c r="AZ160" s="1273">
        <v>26</v>
      </c>
      <c r="BA160" s="1273">
        <v>16</v>
      </c>
      <c r="BB160" s="1273">
        <v>9</v>
      </c>
      <c r="BC160" s="1273">
        <v>9</v>
      </c>
      <c r="BD160" s="1273">
        <v>6</v>
      </c>
      <c r="BE160" s="1273">
        <v>8</v>
      </c>
      <c r="BF160" s="1273">
        <v>3</v>
      </c>
      <c r="BG160" s="1273">
        <v>2</v>
      </c>
      <c r="BH160" s="1273">
        <v>2</v>
      </c>
      <c r="BI160" s="1273">
        <v>3</v>
      </c>
      <c r="BJ160" s="1273">
        <v>3</v>
      </c>
      <c r="BK160" s="1273">
        <v>2</v>
      </c>
      <c r="BL160" s="1273">
        <v>5</v>
      </c>
      <c r="BM160" s="1463"/>
    </row>
    <row r="161" spans="1:65">
      <c r="A161" s="1289">
        <v>446</v>
      </c>
      <c r="B161" s="1160" t="s">
        <v>657</v>
      </c>
      <c r="C161" s="1304">
        <v>266</v>
      </c>
      <c r="D161" s="1273">
        <v>9</v>
      </c>
      <c r="E161" s="1273">
        <v>7</v>
      </c>
      <c r="F161" s="1273">
        <v>5</v>
      </c>
      <c r="G161" s="1273">
        <v>22</v>
      </c>
      <c r="H161" s="1273">
        <v>71</v>
      </c>
      <c r="I161" s="1273">
        <v>48</v>
      </c>
      <c r="J161" s="1273">
        <v>27</v>
      </c>
      <c r="K161" s="1273">
        <v>20</v>
      </c>
      <c r="L161" s="1273">
        <v>12</v>
      </c>
      <c r="M161" s="1273">
        <v>8</v>
      </c>
      <c r="N161" s="1273">
        <v>5</v>
      </c>
      <c r="O161" s="1273">
        <v>2</v>
      </c>
      <c r="P161" s="1273">
        <v>5</v>
      </c>
      <c r="Q161" s="1273">
        <v>3</v>
      </c>
      <c r="R161" s="1273">
        <v>7</v>
      </c>
      <c r="S161" s="1273">
        <v>4</v>
      </c>
      <c r="T161" s="1273">
        <v>1</v>
      </c>
      <c r="U161" s="1273">
        <v>1</v>
      </c>
      <c r="V161" s="1273">
        <v>9</v>
      </c>
      <c r="W161" s="1305"/>
      <c r="X161" s="1273">
        <v>112</v>
      </c>
      <c r="Y161" s="1273">
        <v>5</v>
      </c>
      <c r="Z161" s="1273">
        <v>5</v>
      </c>
      <c r="AA161" s="1273">
        <v>2</v>
      </c>
      <c r="AB161" s="1273">
        <v>10</v>
      </c>
      <c r="AC161" s="1273">
        <v>29</v>
      </c>
      <c r="AD161" s="1273">
        <v>22</v>
      </c>
      <c r="AE161" s="1273">
        <v>11</v>
      </c>
      <c r="AF161" s="1273">
        <v>8</v>
      </c>
      <c r="AG161" s="1273">
        <v>5</v>
      </c>
      <c r="AH161" s="1273">
        <v>2</v>
      </c>
      <c r="AI161" s="1273">
        <v>2</v>
      </c>
      <c r="AJ161" s="1273">
        <v>0</v>
      </c>
      <c r="AK161" s="1273">
        <v>1</v>
      </c>
      <c r="AL161" s="1273">
        <v>1</v>
      </c>
      <c r="AM161" s="1273">
        <v>4</v>
      </c>
      <c r="AN161" s="1273">
        <v>2</v>
      </c>
      <c r="AO161" s="1273">
        <v>0</v>
      </c>
      <c r="AP161" s="1273">
        <v>0</v>
      </c>
      <c r="AQ161" s="1273">
        <v>3</v>
      </c>
      <c r="AR161" s="1450"/>
      <c r="AS161" s="1304">
        <v>154</v>
      </c>
      <c r="AT161" s="1273">
        <v>4</v>
      </c>
      <c r="AU161" s="1273">
        <v>2</v>
      </c>
      <c r="AV161" s="1273">
        <v>3</v>
      </c>
      <c r="AW161" s="1273">
        <v>12</v>
      </c>
      <c r="AX161" s="1273">
        <v>42</v>
      </c>
      <c r="AY161" s="1273">
        <v>26</v>
      </c>
      <c r="AZ161" s="1273">
        <v>16</v>
      </c>
      <c r="BA161" s="1273">
        <v>12</v>
      </c>
      <c r="BB161" s="1273">
        <v>7</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0" t="s">
        <v>46</v>
      </c>
      <c r="C162" s="1304">
        <v>937</v>
      </c>
      <c r="D162" s="1273">
        <v>66</v>
      </c>
      <c r="E162" s="1273">
        <v>19</v>
      </c>
      <c r="F162" s="1273">
        <v>10</v>
      </c>
      <c r="G162" s="1273">
        <v>57</v>
      </c>
      <c r="H162" s="1273">
        <v>222</v>
      </c>
      <c r="I162" s="1273">
        <v>178</v>
      </c>
      <c r="J162" s="1273">
        <v>115</v>
      </c>
      <c r="K162" s="1273">
        <v>60</v>
      </c>
      <c r="L162" s="1273">
        <v>48</v>
      </c>
      <c r="M162" s="1273">
        <v>46</v>
      </c>
      <c r="N162" s="1273">
        <v>19</v>
      </c>
      <c r="O162" s="1273">
        <v>22</v>
      </c>
      <c r="P162" s="1273">
        <v>20</v>
      </c>
      <c r="Q162" s="1273">
        <v>11</v>
      </c>
      <c r="R162" s="1273">
        <v>14</v>
      </c>
      <c r="S162" s="1273">
        <v>8</v>
      </c>
      <c r="T162" s="1273">
        <v>9</v>
      </c>
      <c r="U162" s="1273">
        <v>9</v>
      </c>
      <c r="V162" s="1273">
        <v>4</v>
      </c>
      <c r="W162" s="1305"/>
      <c r="X162" s="1273">
        <v>469</v>
      </c>
      <c r="Y162" s="1273">
        <v>30</v>
      </c>
      <c r="Z162" s="1273">
        <v>11</v>
      </c>
      <c r="AA162" s="1273">
        <v>7</v>
      </c>
      <c r="AB162" s="1273">
        <v>32</v>
      </c>
      <c r="AC162" s="1273">
        <v>94</v>
      </c>
      <c r="AD162" s="1273">
        <v>81</v>
      </c>
      <c r="AE162" s="1273">
        <v>59</v>
      </c>
      <c r="AF162" s="1273">
        <v>35</v>
      </c>
      <c r="AG162" s="1273">
        <v>34</v>
      </c>
      <c r="AH162" s="1273">
        <v>28</v>
      </c>
      <c r="AI162" s="1273">
        <v>11</v>
      </c>
      <c r="AJ162" s="1273">
        <v>13</v>
      </c>
      <c r="AK162" s="1273">
        <v>13</v>
      </c>
      <c r="AL162" s="1273">
        <v>5</v>
      </c>
      <c r="AM162" s="1273">
        <v>8</v>
      </c>
      <c r="AN162" s="1273">
        <v>0</v>
      </c>
      <c r="AO162" s="1273">
        <v>3</v>
      </c>
      <c r="AP162" s="1273">
        <v>4</v>
      </c>
      <c r="AQ162" s="1273">
        <v>1</v>
      </c>
      <c r="AR162" s="1450"/>
      <c r="AS162" s="1304">
        <v>468</v>
      </c>
      <c r="AT162" s="1273">
        <v>36</v>
      </c>
      <c r="AU162" s="1273">
        <v>8</v>
      </c>
      <c r="AV162" s="1273">
        <v>3</v>
      </c>
      <c r="AW162" s="1273">
        <v>25</v>
      </c>
      <c r="AX162" s="1273">
        <v>128</v>
      </c>
      <c r="AY162" s="1273">
        <v>97</v>
      </c>
      <c r="AZ162" s="1273">
        <v>56</v>
      </c>
      <c r="BA162" s="1273">
        <v>25</v>
      </c>
      <c r="BB162" s="1273">
        <v>14</v>
      </c>
      <c r="BC162" s="1273">
        <v>18</v>
      </c>
      <c r="BD162" s="1273">
        <v>8</v>
      </c>
      <c r="BE162" s="1273">
        <v>9</v>
      </c>
      <c r="BF162" s="1273">
        <v>7</v>
      </c>
      <c r="BG162" s="1273">
        <v>6</v>
      </c>
      <c r="BH162" s="1273">
        <v>6</v>
      </c>
      <c r="BI162" s="1273">
        <v>8</v>
      </c>
      <c r="BJ162" s="1273">
        <v>6</v>
      </c>
      <c r="BK162" s="1273">
        <v>5</v>
      </c>
      <c r="BL162" s="1273">
        <v>3</v>
      </c>
      <c r="BM162" s="1463"/>
    </row>
    <row r="163" spans="1:65">
      <c r="A163" s="1289">
        <v>481</v>
      </c>
      <c r="B163" s="1160" t="s">
        <v>47</v>
      </c>
      <c r="C163" s="1304">
        <v>403</v>
      </c>
      <c r="D163" s="1273">
        <v>24</v>
      </c>
      <c r="E163" s="1273">
        <v>7</v>
      </c>
      <c r="F163" s="1273">
        <v>7</v>
      </c>
      <c r="G163" s="1273">
        <v>29</v>
      </c>
      <c r="H163" s="1273">
        <v>95</v>
      </c>
      <c r="I163" s="1273">
        <v>50</v>
      </c>
      <c r="J163" s="1273">
        <v>55</v>
      </c>
      <c r="K163" s="1273">
        <v>20</v>
      </c>
      <c r="L163" s="1273">
        <v>15</v>
      </c>
      <c r="M163" s="1273">
        <v>22</v>
      </c>
      <c r="N163" s="1273">
        <v>16</v>
      </c>
      <c r="O163" s="1273">
        <v>17</v>
      </c>
      <c r="P163" s="1273">
        <v>10</v>
      </c>
      <c r="Q163" s="1273">
        <v>7</v>
      </c>
      <c r="R163" s="1273">
        <v>6</v>
      </c>
      <c r="S163" s="1273">
        <v>8</v>
      </c>
      <c r="T163" s="1273">
        <v>4</v>
      </c>
      <c r="U163" s="1273">
        <v>5</v>
      </c>
      <c r="V163" s="1273">
        <v>6</v>
      </c>
      <c r="W163" s="1305"/>
      <c r="X163" s="1273">
        <v>208</v>
      </c>
      <c r="Y163" s="1273">
        <v>15</v>
      </c>
      <c r="Z163" s="1273">
        <v>6</v>
      </c>
      <c r="AA163" s="1273">
        <v>3</v>
      </c>
      <c r="AB163" s="1273">
        <v>19</v>
      </c>
      <c r="AC163" s="1273">
        <v>51</v>
      </c>
      <c r="AD163" s="1273">
        <v>21</v>
      </c>
      <c r="AE163" s="1273">
        <v>26</v>
      </c>
      <c r="AF163" s="1273">
        <v>16</v>
      </c>
      <c r="AG163" s="1273">
        <v>4</v>
      </c>
      <c r="AH163" s="1273">
        <v>11</v>
      </c>
      <c r="AI163" s="1273">
        <v>9</v>
      </c>
      <c r="AJ163" s="1273">
        <v>9</v>
      </c>
      <c r="AK163" s="1273">
        <v>4</v>
      </c>
      <c r="AL163" s="1273">
        <v>4</v>
      </c>
      <c r="AM163" s="1273">
        <v>3</v>
      </c>
      <c r="AN163" s="1273">
        <v>2</v>
      </c>
      <c r="AO163" s="1273">
        <v>2</v>
      </c>
      <c r="AP163" s="1273">
        <v>1</v>
      </c>
      <c r="AQ163" s="1273">
        <v>2</v>
      </c>
      <c r="AR163" s="1450"/>
      <c r="AS163" s="1304">
        <v>195</v>
      </c>
      <c r="AT163" s="1273">
        <v>9</v>
      </c>
      <c r="AU163" s="1273">
        <v>1</v>
      </c>
      <c r="AV163" s="1273">
        <v>4</v>
      </c>
      <c r="AW163" s="1273">
        <v>10</v>
      </c>
      <c r="AX163" s="1273">
        <v>44</v>
      </c>
      <c r="AY163" s="1273">
        <v>29</v>
      </c>
      <c r="AZ163" s="1273">
        <v>29</v>
      </c>
      <c r="BA163" s="1273">
        <v>4</v>
      </c>
      <c r="BB163" s="1273">
        <v>11</v>
      </c>
      <c r="BC163" s="1273">
        <v>11</v>
      </c>
      <c r="BD163" s="1273">
        <v>7</v>
      </c>
      <c r="BE163" s="1273">
        <v>8</v>
      </c>
      <c r="BF163" s="1273">
        <v>6</v>
      </c>
      <c r="BG163" s="1273">
        <v>3</v>
      </c>
      <c r="BH163" s="1273">
        <v>3</v>
      </c>
      <c r="BI163" s="1273">
        <v>6</v>
      </c>
      <c r="BJ163" s="1273">
        <v>2</v>
      </c>
      <c r="BK163" s="1273">
        <v>4</v>
      </c>
      <c r="BL163" s="1273">
        <v>4</v>
      </c>
      <c r="BM163" s="1463"/>
    </row>
    <row r="164" spans="1:65">
      <c r="A164" s="1289">
        <v>501</v>
      </c>
      <c r="B164" s="1160" t="s">
        <v>82</v>
      </c>
      <c r="C164" s="1304">
        <v>373</v>
      </c>
      <c r="D164" s="1273">
        <v>19</v>
      </c>
      <c r="E164" s="1273">
        <v>13</v>
      </c>
      <c r="F164" s="1273">
        <v>5</v>
      </c>
      <c r="G164" s="1273">
        <v>21</v>
      </c>
      <c r="H164" s="1273">
        <v>91</v>
      </c>
      <c r="I164" s="1273">
        <v>63</v>
      </c>
      <c r="J164" s="1273">
        <v>41</v>
      </c>
      <c r="K164" s="1273">
        <v>29</v>
      </c>
      <c r="L164" s="1273">
        <v>24</v>
      </c>
      <c r="M164" s="1273">
        <v>14</v>
      </c>
      <c r="N164" s="1273">
        <v>7</v>
      </c>
      <c r="O164" s="1273">
        <v>7</v>
      </c>
      <c r="P164" s="1273">
        <v>6</v>
      </c>
      <c r="Q164" s="1273">
        <v>7</v>
      </c>
      <c r="R164" s="1273">
        <v>5</v>
      </c>
      <c r="S164" s="1273">
        <v>3</v>
      </c>
      <c r="T164" s="1273">
        <v>5</v>
      </c>
      <c r="U164" s="1273">
        <v>8</v>
      </c>
      <c r="V164" s="1273">
        <v>5</v>
      </c>
      <c r="W164" s="1305"/>
      <c r="X164" s="1273">
        <v>193</v>
      </c>
      <c r="Y164" s="1273">
        <v>10</v>
      </c>
      <c r="Z164" s="1273">
        <v>9</v>
      </c>
      <c r="AA164" s="1273">
        <v>2</v>
      </c>
      <c r="AB164" s="1273">
        <v>13</v>
      </c>
      <c r="AC164" s="1273">
        <v>38</v>
      </c>
      <c r="AD164" s="1273">
        <v>35</v>
      </c>
      <c r="AE164" s="1273">
        <v>23</v>
      </c>
      <c r="AF164" s="1273">
        <v>20</v>
      </c>
      <c r="AG164" s="1273">
        <v>13</v>
      </c>
      <c r="AH164" s="1273">
        <v>6</v>
      </c>
      <c r="AI164" s="1273">
        <v>3</v>
      </c>
      <c r="AJ164" s="1273">
        <v>5</v>
      </c>
      <c r="AK164" s="1273">
        <v>5</v>
      </c>
      <c r="AL164" s="1273">
        <v>3</v>
      </c>
      <c r="AM164" s="1273">
        <v>2</v>
      </c>
      <c r="AN164" s="1273">
        <v>1</v>
      </c>
      <c r="AO164" s="1273">
        <v>2</v>
      </c>
      <c r="AP164" s="1273">
        <v>2</v>
      </c>
      <c r="AQ164" s="1273">
        <v>1</v>
      </c>
      <c r="AR164" s="1450"/>
      <c r="AS164" s="1304">
        <v>180</v>
      </c>
      <c r="AT164" s="1273">
        <v>9</v>
      </c>
      <c r="AU164" s="1273">
        <v>4</v>
      </c>
      <c r="AV164" s="1273">
        <v>3</v>
      </c>
      <c r="AW164" s="1273">
        <v>8</v>
      </c>
      <c r="AX164" s="1273">
        <v>53</v>
      </c>
      <c r="AY164" s="1273">
        <v>28</v>
      </c>
      <c r="AZ164" s="1273">
        <v>18</v>
      </c>
      <c r="BA164" s="1273">
        <v>9</v>
      </c>
      <c r="BB164" s="1273">
        <v>11</v>
      </c>
      <c r="BC164" s="1273">
        <v>8</v>
      </c>
      <c r="BD164" s="1273">
        <v>4</v>
      </c>
      <c r="BE164" s="1273">
        <v>2</v>
      </c>
      <c r="BF164" s="1273">
        <v>1</v>
      </c>
      <c r="BG164" s="1273">
        <v>4</v>
      </c>
      <c r="BH164" s="1273">
        <v>3</v>
      </c>
      <c r="BI164" s="1273">
        <v>2</v>
      </c>
      <c r="BJ164" s="1273">
        <v>3</v>
      </c>
      <c r="BK164" s="1273">
        <v>6</v>
      </c>
      <c r="BL164" s="1273">
        <v>4</v>
      </c>
      <c r="BM164" s="1463"/>
    </row>
    <row r="165" spans="1:65">
      <c r="A165" s="1289">
        <v>585</v>
      </c>
      <c r="B165" s="1160" t="s">
        <v>658</v>
      </c>
      <c r="C165" s="1304">
        <v>416</v>
      </c>
      <c r="D165" s="1273">
        <v>13</v>
      </c>
      <c r="E165" s="1273">
        <v>13</v>
      </c>
      <c r="F165" s="1273">
        <v>8</v>
      </c>
      <c r="G165" s="1273">
        <v>48</v>
      </c>
      <c r="H165" s="1273">
        <v>106</v>
      </c>
      <c r="I165" s="1273">
        <v>73</v>
      </c>
      <c r="J165" s="1273">
        <v>33</v>
      </c>
      <c r="K165" s="1273">
        <v>29</v>
      </c>
      <c r="L165" s="1273">
        <v>14</v>
      </c>
      <c r="M165" s="1273">
        <v>13</v>
      </c>
      <c r="N165" s="1273">
        <v>7</v>
      </c>
      <c r="O165" s="1273">
        <v>3</v>
      </c>
      <c r="P165" s="1273">
        <v>6</v>
      </c>
      <c r="Q165" s="1273">
        <v>5</v>
      </c>
      <c r="R165" s="1273">
        <v>11</v>
      </c>
      <c r="S165" s="1273">
        <v>12</v>
      </c>
      <c r="T165" s="1273">
        <v>5</v>
      </c>
      <c r="U165" s="1273">
        <v>8</v>
      </c>
      <c r="V165" s="1273">
        <v>9</v>
      </c>
      <c r="W165" s="1305"/>
      <c r="X165" s="1273">
        <v>217</v>
      </c>
      <c r="Y165" s="1273">
        <v>6</v>
      </c>
      <c r="Z165" s="1273">
        <v>7</v>
      </c>
      <c r="AA165" s="1273">
        <v>4</v>
      </c>
      <c r="AB165" s="1273">
        <v>33</v>
      </c>
      <c r="AC165" s="1273">
        <v>50</v>
      </c>
      <c r="AD165" s="1273">
        <v>39</v>
      </c>
      <c r="AE165" s="1273">
        <v>20</v>
      </c>
      <c r="AF165" s="1273">
        <v>18</v>
      </c>
      <c r="AG165" s="1273">
        <v>10</v>
      </c>
      <c r="AH165" s="1273">
        <v>7</v>
      </c>
      <c r="AI165" s="1273">
        <v>2</v>
      </c>
      <c r="AJ165" s="1273">
        <v>2</v>
      </c>
      <c r="AK165" s="1273">
        <v>2</v>
      </c>
      <c r="AL165" s="1273">
        <v>3</v>
      </c>
      <c r="AM165" s="1273">
        <v>6</v>
      </c>
      <c r="AN165" s="1273">
        <v>4</v>
      </c>
      <c r="AO165" s="1273">
        <v>3</v>
      </c>
      <c r="AP165" s="1273">
        <v>0</v>
      </c>
      <c r="AQ165" s="1273">
        <v>1</v>
      </c>
      <c r="AR165" s="1450"/>
      <c r="AS165" s="1304">
        <v>199</v>
      </c>
      <c r="AT165" s="1273">
        <v>7</v>
      </c>
      <c r="AU165" s="1273">
        <v>6</v>
      </c>
      <c r="AV165" s="1273">
        <v>4</v>
      </c>
      <c r="AW165" s="1273">
        <v>15</v>
      </c>
      <c r="AX165" s="1273">
        <v>56</v>
      </c>
      <c r="AY165" s="1273">
        <v>34</v>
      </c>
      <c r="AZ165" s="1273">
        <v>13</v>
      </c>
      <c r="BA165" s="1273">
        <v>11</v>
      </c>
      <c r="BB165" s="1273">
        <v>4</v>
      </c>
      <c r="BC165" s="1273">
        <v>6</v>
      </c>
      <c r="BD165" s="1273">
        <v>5</v>
      </c>
      <c r="BE165" s="1273">
        <v>1</v>
      </c>
      <c r="BF165" s="1273">
        <v>4</v>
      </c>
      <c r="BG165" s="1273">
        <v>2</v>
      </c>
      <c r="BH165" s="1273">
        <v>5</v>
      </c>
      <c r="BI165" s="1273">
        <v>8</v>
      </c>
      <c r="BJ165" s="1273">
        <v>2</v>
      </c>
      <c r="BK165" s="1273">
        <v>8</v>
      </c>
      <c r="BL165" s="1273">
        <v>8</v>
      </c>
      <c r="BM165" s="1463"/>
    </row>
    <row r="166" spans="1:65">
      <c r="A166" s="1291">
        <v>586</v>
      </c>
      <c r="B166" s="1163" t="s">
        <v>659</v>
      </c>
      <c r="C166" s="1306">
        <v>277</v>
      </c>
      <c r="D166" s="1307">
        <v>18</v>
      </c>
      <c r="E166" s="1307">
        <v>6</v>
      </c>
      <c r="F166" s="1307">
        <v>5</v>
      </c>
      <c r="G166" s="1307">
        <v>26</v>
      </c>
      <c r="H166" s="1307">
        <v>62</v>
      </c>
      <c r="I166" s="1307">
        <v>55</v>
      </c>
      <c r="J166" s="1307">
        <v>18</v>
      </c>
      <c r="K166" s="1307">
        <v>25</v>
      </c>
      <c r="L166" s="1307">
        <v>12</v>
      </c>
      <c r="M166" s="1307">
        <v>14</v>
      </c>
      <c r="N166" s="1307">
        <v>8</v>
      </c>
      <c r="O166" s="1307">
        <v>0</v>
      </c>
      <c r="P166" s="1307">
        <v>11</v>
      </c>
      <c r="Q166" s="1307">
        <v>2</v>
      </c>
      <c r="R166" s="1307">
        <v>1</v>
      </c>
      <c r="S166" s="1307">
        <v>0</v>
      </c>
      <c r="T166" s="1307">
        <v>5</v>
      </c>
      <c r="U166" s="1307">
        <v>6</v>
      </c>
      <c r="V166" s="1307">
        <v>3</v>
      </c>
      <c r="W166" s="1308"/>
      <c r="X166" s="1307">
        <v>138</v>
      </c>
      <c r="Y166" s="1307">
        <v>10</v>
      </c>
      <c r="Z166" s="1307">
        <v>4</v>
      </c>
      <c r="AA166" s="1307">
        <v>1</v>
      </c>
      <c r="AB166" s="1307">
        <v>17</v>
      </c>
      <c r="AC166" s="1307">
        <v>25</v>
      </c>
      <c r="AD166" s="1307">
        <v>35</v>
      </c>
      <c r="AE166" s="1307">
        <v>6</v>
      </c>
      <c r="AF166" s="1307">
        <v>12</v>
      </c>
      <c r="AG166" s="1307">
        <v>8</v>
      </c>
      <c r="AH166" s="1307">
        <v>8</v>
      </c>
      <c r="AI166" s="1307">
        <v>5</v>
      </c>
      <c r="AJ166" s="1307">
        <v>0</v>
      </c>
      <c r="AK166" s="1307">
        <v>5</v>
      </c>
      <c r="AL166" s="1307">
        <v>1</v>
      </c>
      <c r="AM166" s="1307">
        <v>0</v>
      </c>
      <c r="AN166" s="1307">
        <v>0</v>
      </c>
      <c r="AO166" s="1307">
        <v>1</v>
      </c>
      <c r="AP166" s="1307">
        <v>0</v>
      </c>
      <c r="AQ166" s="1307">
        <v>0</v>
      </c>
      <c r="AR166" s="1452"/>
      <c r="AS166" s="1306">
        <v>139</v>
      </c>
      <c r="AT166" s="1307">
        <v>8</v>
      </c>
      <c r="AU166" s="1307">
        <v>2</v>
      </c>
      <c r="AV166" s="1307">
        <v>4</v>
      </c>
      <c r="AW166" s="1307">
        <v>9</v>
      </c>
      <c r="AX166" s="1307">
        <v>37</v>
      </c>
      <c r="AY166" s="1307">
        <v>20</v>
      </c>
      <c r="AZ166" s="1307">
        <v>12</v>
      </c>
      <c r="BA166" s="1307">
        <v>13</v>
      </c>
      <c r="BB166" s="1307">
        <v>4</v>
      </c>
      <c r="BC166" s="1307">
        <v>6</v>
      </c>
      <c r="BD166" s="1307">
        <v>3</v>
      </c>
      <c r="BE166" s="1307">
        <v>0</v>
      </c>
      <c r="BF166" s="1307">
        <v>6</v>
      </c>
      <c r="BG166" s="1307">
        <v>1</v>
      </c>
      <c r="BH166" s="1307">
        <v>1</v>
      </c>
      <c r="BI166" s="1307">
        <v>0</v>
      </c>
      <c r="BJ166" s="1307">
        <v>4</v>
      </c>
      <c r="BK166" s="1307">
        <v>6</v>
      </c>
      <c r="BL166" s="1307">
        <v>3</v>
      </c>
      <c r="BM166" s="1465"/>
    </row>
    <row r="167" spans="1:65">
      <c r="A167" s="1160" t="s">
        <v>1739</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S57"/>
  <sheetViews>
    <sheetView workbookViewId="0">
      <pane xSplit="2" ySplit="4" topLeftCell="C5" activePane="bottomRight" state="frozen"/>
      <selection pane="topRight" activeCell="C1" sqref="C1"/>
      <selection pane="bottomLeft" activeCell="A5" sqref="A5"/>
      <selection pane="bottomRight" activeCell="J23" sqref="J23"/>
    </sheetView>
  </sheetViews>
  <sheetFormatPr defaultRowHeight="12"/>
  <cols>
    <col min="1" max="1" width="3.453125" style="105" customWidth="1"/>
    <col min="2" max="2" width="7.453125" style="105" bestFit="1" customWidth="1"/>
    <col min="3" max="17" width="10.6328125" style="105" customWidth="1"/>
    <col min="18" max="58" width="9.6328125" style="105" customWidth="1"/>
    <col min="59" max="64" width="10.08984375" style="105" bestFit="1" customWidth="1"/>
    <col min="65" max="71" width="10.08984375" style="105" customWidth="1"/>
    <col min="72" max="268" width="9" style="105"/>
    <col min="269" max="269" width="3.453125" style="105" customWidth="1"/>
    <col min="270" max="270" width="7.453125" style="105" bestFit="1" customWidth="1"/>
    <col min="271" max="290" width="0" style="105" hidden="1" customWidth="1"/>
    <col min="291" max="311" width="9.6328125" style="105" customWidth="1"/>
    <col min="312" max="524" width="9" style="105"/>
    <col min="525" max="525" width="3.453125" style="105" customWidth="1"/>
    <col min="526" max="526" width="7.453125" style="105" bestFit="1" customWidth="1"/>
    <col min="527" max="546" width="0" style="105" hidden="1" customWidth="1"/>
    <col min="547" max="567" width="9.6328125" style="105" customWidth="1"/>
    <col min="568" max="780" width="9" style="105"/>
    <col min="781" max="781" width="3.453125" style="105" customWidth="1"/>
    <col min="782" max="782" width="7.453125" style="105" bestFit="1" customWidth="1"/>
    <col min="783" max="802" width="0" style="105" hidden="1" customWidth="1"/>
    <col min="803" max="823" width="9.6328125" style="105" customWidth="1"/>
    <col min="824" max="1036" width="9" style="105"/>
    <col min="1037" max="1037" width="3.453125" style="105" customWidth="1"/>
    <col min="1038" max="1038" width="7.453125" style="105" bestFit="1" customWidth="1"/>
    <col min="1039" max="1058" width="0" style="105" hidden="1" customWidth="1"/>
    <col min="1059" max="1079" width="9.6328125" style="105" customWidth="1"/>
    <col min="1080" max="1292" width="9" style="105"/>
    <col min="1293" max="1293" width="3.453125" style="105" customWidth="1"/>
    <col min="1294" max="1294" width="7.453125" style="105" bestFit="1" customWidth="1"/>
    <col min="1295" max="1314" width="0" style="105" hidden="1" customWidth="1"/>
    <col min="1315" max="1335" width="9.6328125" style="105" customWidth="1"/>
    <col min="1336" max="1548" width="9" style="105"/>
    <col min="1549" max="1549" width="3.453125" style="105" customWidth="1"/>
    <col min="1550" max="1550" width="7.453125" style="105" bestFit="1" customWidth="1"/>
    <col min="1551" max="1570" width="0" style="105" hidden="1" customWidth="1"/>
    <col min="1571" max="1591" width="9.6328125" style="105" customWidth="1"/>
    <col min="1592" max="1804" width="9" style="105"/>
    <col min="1805" max="1805" width="3.453125" style="105" customWidth="1"/>
    <col min="1806" max="1806" width="7.453125" style="105" bestFit="1" customWidth="1"/>
    <col min="1807" max="1826" width="0" style="105" hidden="1" customWidth="1"/>
    <col min="1827" max="1847" width="9.6328125" style="105" customWidth="1"/>
    <col min="1848" max="2060" width="9" style="105"/>
    <col min="2061" max="2061" width="3.453125" style="105" customWidth="1"/>
    <col min="2062" max="2062" width="7.453125" style="105" bestFit="1" customWidth="1"/>
    <col min="2063" max="2082" width="0" style="105" hidden="1" customWidth="1"/>
    <col min="2083" max="2103" width="9.6328125" style="105" customWidth="1"/>
    <col min="2104" max="2316" width="9" style="105"/>
    <col min="2317" max="2317" width="3.453125" style="105" customWidth="1"/>
    <col min="2318" max="2318" width="7.453125" style="105" bestFit="1" customWidth="1"/>
    <col min="2319" max="2338" width="0" style="105" hidden="1" customWidth="1"/>
    <col min="2339" max="2359" width="9.6328125" style="105" customWidth="1"/>
    <col min="2360" max="2572" width="9" style="105"/>
    <col min="2573" max="2573" width="3.453125" style="105" customWidth="1"/>
    <col min="2574" max="2574" width="7.453125" style="105" bestFit="1" customWidth="1"/>
    <col min="2575" max="2594" width="0" style="105" hidden="1" customWidth="1"/>
    <col min="2595" max="2615" width="9.6328125" style="105" customWidth="1"/>
    <col min="2616" max="2828" width="9" style="105"/>
    <col min="2829" max="2829" width="3.453125" style="105" customWidth="1"/>
    <col min="2830" max="2830" width="7.453125" style="105" bestFit="1" customWidth="1"/>
    <col min="2831" max="2850" width="0" style="105" hidden="1" customWidth="1"/>
    <col min="2851" max="2871" width="9.6328125" style="105" customWidth="1"/>
    <col min="2872" max="3084" width="9" style="105"/>
    <col min="3085" max="3085" width="3.453125" style="105" customWidth="1"/>
    <col min="3086" max="3086" width="7.453125" style="105" bestFit="1" customWidth="1"/>
    <col min="3087" max="3106" width="0" style="105" hidden="1" customWidth="1"/>
    <col min="3107" max="3127" width="9.6328125" style="105" customWidth="1"/>
    <col min="3128" max="3340" width="9" style="105"/>
    <col min="3341" max="3341" width="3.453125" style="105" customWidth="1"/>
    <col min="3342" max="3342" width="7.453125" style="105" bestFit="1" customWidth="1"/>
    <col min="3343" max="3362" width="0" style="105" hidden="1" customWidth="1"/>
    <col min="3363" max="3383" width="9.6328125" style="105" customWidth="1"/>
    <col min="3384" max="3596" width="9" style="105"/>
    <col min="3597" max="3597" width="3.453125" style="105" customWidth="1"/>
    <col min="3598" max="3598" width="7.453125" style="105" bestFit="1" customWidth="1"/>
    <col min="3599" max="3618" width="0" style="105" hidden="1" customWidth="1"/>
    <col min="3619" max="3639" width="9.6328125" style="105" customWidth="1"/>
    <col min="3640" max="3852" width="9" style="105"/>
    <col min="3853" max="3853" width="3.453125" style="105" customWidth="1"/>
    <col min="3854" max="3854" width="7.453125" style="105" bestFit="1" customWidth="1"/>
    <col min="3855" max="3874" width="0" style="105" hidden="1" customWidth="1"/>
    <col min="3875" max="3895" width="9.6328125" style="105" customWidth="1"/>
    <col min="3896" max="4108" width="9" style="105"/>
    <col min="4109" max="4109" width="3.453125" style="105" customWidth="1"/>
    <col min="4110" max="4110" width="7.453125" style="105" bestFit="1" customWidth="1"/>
    <col min="4111" max="4130" width="0" style="105" hidden="1" customWidth="1"/>
    <col min="4131" max="4151" width="9.6328125" style="105" customWidth="1"/>
    <col min="4152" max="4364" width="9" style="105"/>
    <col min="4365" max="4365" width="3.453125" style="105" customWidth="1"/>
    <col min="4366" max="4366" width="7.453125" style="105" bestFit="1" customWidth="1"/>
    <col min="4367" max="4386" width="0" style="105" hidden="1" customWidth="1"/>
    <col min="4387" max="4407" width="9.6328125" style="105" customWidth="1"/>
    <col min="4408" max="4620" width="9" style="105"/>
    <col min="4621" max="4621" width="3.453125" style="105" customWidth="1"/>
    <col min="4622" max="4622" width="7.453125" style="105" bestFit="1" customWidth="1"/>
    <col min="4623" max="4642" width="0" style="105" hidden="1" customWidth="1"/>
    <col min="4643" max="4663" width="9.6328125" style="105" customWidth="1"/>
    <col min="4664" max="4876" width="9" style="105"/>
    <col min="4877" max="4877" width="3.453125" style="105" customWidth="1"/>
    <col min="4878" max="4878" width="7.453125" style="105" bestFit="1" customWidth="1"/>
    <col min="4879" max="4898" width="0" style="105" hidden="1" customWidth="1"/>
    <col min="4899" max="4919" width="9.6328125" style="105" customWidth="1"/>
    <col min="4920" max="5132" width="9" style="105"/>
    <col min="5133" max="5133" width="3.453125" style="105" customWidth="1"/>
    <col min="5134" max="5134" width="7.453125" style="105" bestFit="1" customWidth="1"/>
    <col min="5135" max="5154" width="0" style="105" hidden="1" customWidth="1"/>
    <col min="5155" max="5175" width="9.6328125" style="105" customWidth="1"/>
    <col min="5176" max="5388" width="9" style="105"/>
    <col min="5389" max="5389" width="3.453125" style="105" customWidth="1"/>
    <col min="5390" max="5390" width="7.453125" style="105" bestFit="1" customWidth="1"/>
    <col min="5391" max="5410" width="0" style="105" hidden="1" customWidth="1"/>
    <col min="5411" max="5431" width="9.6328125" style="105" customWidth="1"/>
    <col min="5432" max="5644" width="9" style="105"/>
    <col min="5645" max="5645" width="3.453125" style="105" customWidth="1"/>
    <col min="5646" max="5646" width="7.453125" style="105" bestFit="1" customWidth="1"/>
    <col min="5647" max="5666" width="0" style="105" hidden="1" customWidth="1"/>
    <col min="5667" max="5687" width="9.6328125" style="105" customWidth="1"/>
    <col min="5688" max="5900" width="9" style="105"/>
    <col min="5901" max="5901" width="3.453125" style="105" customWidth="1"/>
    <col min="5902" max="5902" width="7.453125" style="105" bestFit="1" customWidth="1"/>
    <col min="5903" max="5922" width="0" style="105" hidden="1" customWidth="1"/>
    <col min="5923" max="5943" width="9.6328125" style="105" customWidth="1"/>
    <col min="5944" max="6156" width="9" style="105"/>
    <col min="6157" max="6157" width="3.453125" style="105" customWidth="1"/>
    <col min="6158" max="6158" width="7.453125" style="105" bestFit="1" customWidth="1"/>
    <col min="6159" max="6178" width="0" style="105" hidden="1" customWidth="1"/>
    <col min="6179" max="6199" width="9.6328125" style="105" customWidth="1"/>
    <col min="6200" max="6412" width="9" style="105"/>
    <col min="6413" max="6413" width="3.453125" style="105" customWidth="1"/>
    <col min="6414" max="6414" width="7.453125" style="105" bestFit="1" customWidth="1"/>
    <col min="6415" max="6434" width="0" style="105" hidden="1" customWidth="1"/>
    <col min="6435" max="6455" width="9.6328125" style="105" customWidth="1"/>
    <col min="6456" max="6668" width="9" style="105"/>
    <col min="6669" max="6669" width="3.453125" style="105" customWidth="1"/>
    <col min="6670" max="6670" width="7.453125" style="105" bestFit="1" customWidth="1"/>
    <col min="6671" max="6690" width="0" style="105" hidden="1" customWidth="1"/>
    <col min="6691" max="6711" width="9.6328125" style="105" customWidth="1"/>
    <col min="6712" max="6924" width="9" style="105"/>
    <col min="6925" max="6925" width="3.453125" style="105" customWidth="1"/>
    <col min="6926" max="6926" width="7.453125" style="105" bestFit="1" customWidth="1"/>
    <col min="6927" max="6946" width="0" style="105" hidden="1" customWidth="1"/>
    <col min="6947" max="6967" width="9.6328125" style="105" customWidth="1"/>
    <col min="6968" max="7180" width="9" style="105"/>
    <col min="7181" max="7181" width="3.453125" style="105" customWidth="1"/>
    <col min="7182" max="7182" width="7.453125" style="105" bestFit="1" customWidth="1"/>
    <col min="7183" max="7202" width="0" style="105" hidden="1" customWidth="1"/>
    <col min="7203" max="7223" width="9.6328125" style="105" customWidth="1"/>
    <col min="7224" max="7436" width="9" style="105"/>
    <col min="7437" max="7437" width="3.453125" style="105" customWidth="1"/>
    <col min="7438" max="7438" width="7.453125" style="105" bestFit="1" customWidth="1"/>
    <col min="7439" max="7458" width="0" style="105" hidden="1" customWidth="1"/>
    <col min="7459" max="7479" width="9.6328125" style="105" customWidth="1"/>
    <col min="7480" max="7692" width="9" style="105"/>
    <col min="7693" max="7693" width="3.453125" style="105" customWidth="1"/>
    <col min="7694" max="7694" width="7.453125" style="105" bestFit="1" customWidth="1"/>
    <col min="7695" max="7714" width="0" style="105" hidden="1" customWidth="1"/>
    <col min="7715" max="7735" width="9.6328125" style="105" customWidth="1"/>
    <col min="7736" max="7948" width="9" style="105"/>
    <col min="7949" max="7949" width="3.453125" style="105" customWidth="1"/>
    <col min="7950" max="7950" width="7.453125" style="105" bestFit="1" customWidth="1"/>
    <col min="7951" max="7970" width="0" style="105" hidden="1" customWidth="1"/>
    <col min="7971" max="7991" width="9.6328125" style="105" customWidth="1"/>
    <col min="7992" max="8204" width="9" style="105"/>
    <col min="8205" max="8205" width="3.453125" style="105" customWidth="1"/>
    <col min="8206" max="8206" width="7.453125" style="105" bestFit="1" customWidth="1"/>
    <col min="8207" max="8226" width="0" style="105" hidden="1" customWidth="1"/>
    <col min="8227" max="8247" width="9.6328125" style="105" customWidth="1"/>
    <col min="8248" max="8460" width="9" style="105"/>
    <col min="8461" max="8461" width="3.453125" style="105" customWidth="1"/>
    <col min="8462" max="8462" width="7.453125" style="105" bestFit="1" customWidth="1"/>
    <col min="8463" max="8482" width="0" style="105" hidden="1" customWidth="1"/>
    <col min="8483" max="8503" width="9.6328125" style="105" customWidth="1"/>
    <col min="8504" max="8716" width="9" style="105"/>
    <col min="8717" max="8717" width="3.453125" style="105" customWidth="1"/>
    <col min="8718" max="8718" width="7.453125" style="105" bestFit="1" customWidth="1"/>
    <col min="8719" max="8738" width="0" style="105" hidden="1" customWidth="1"/>
    <col min="8739" max="8759" width="9.6328125" style="105" customWidth="1"/>
    <col min="8760" max="8972" width="9" style="105"/>
    <col min="8973" max="8973" width="3.453125" style="105" customWidth="1"/>
    <col min="8974" max="8974" width="7.453125" style="105" bestFit="1" customWidth="1"/>
    <col min="8975" max="8994" width="0" style="105" hidden="1" customWidth="1"/>
    <col min="8995" max="9015" width="9.6328125" style="105" customWidth="1"/>
    <col min="9016" max="9228" width="9" style="105"/>
    <col min="9229" max="9229" width="3.453125" style="105" customWidth="1"/>
    <col min="9230" max="9230" width="7.453125" style="105" bestFit="1" customWidth="1"/>
    <col min="9231" max="9250" width="0" style="105" hidden="1" customWidth="1"/>
    <col min="9251" max="9271" width="9.6328125" style="105" customWidth="1"/>
    <col min="9272" max="9484" width="9" style="105"/>
    <col min="9485" max="9485" width="3.453125" style="105" customWidth="1"/>
    <col min="9486" max="9486" width="7.453125" style="105" bestFit="1" customWidth="1"/>
    <col min="9487" max="9506" width="0" style="105" hidden="1" customWidth="1"/>
    <col min="9507" max="9527" width="9.6328125" style="105" customWidth="1"/>
    <col min="9528" max="9740" width="9" style="105"/>
    <col min="9741" max="9741" width="3.453125" style="105" customWidth="1"/>
    <col min="9742" max="9742" width="7.453125" style="105" bestFit="1" customWidth="1"/>
    <col min="9743" max="9762" width="0" style="105" hidden="1" customWidth="1"/>
    <col min="9763" max="9783" width="9.6328125" style="105" customWidth="1"/>
    <col min="9784" max="9996" width="9" style="105"/>
    <col min="9997" max="9997" width="3.453125" style="105" customWidth="1"/>
    <col min="9998" max="9998" width="7.453125" style="105" bestFit="1" customWidth="1"/>
    <col min="9999" max="10018" width="0" style="105" hidden="1" customWidth="1"/>
    <col min="10019" max="10039" width="9.6328125" style="105" customWidth="1"/>
    <col min="10040" max="10252" width="9" style="105"/>
    <col min="10253" max="10253" width="3.453125" style="105" customWidth="1"/>
    <col min="10254" max="10254" width="7.453125" style="105" bestFit="1" customWidth="1"/>
    <col min="10255" max="10274" width="0" style="105" hidden="1" customWidth="1"/>
    <col min="10275" max="10295" width="9.6328125" style="105" customWidth="1"/>
    <col min="10296" max="10508" width="9" style="105"/>
    <col min="10509" max="10509" width="3.453125" style="105" customWidth="1"/>
    <col min="10510" max="10510" width="7.453125" style="105" bestFit="1" customWidth="1"/>
    <col min="10511" max="10530" width="0" style="105" hidden="1" customWidth="1"/>
    <col min="10531" max="10551" width="9.6328125" style="105" customWidth="1"/>
    <col min="10552" max="10764" width="9" style="105"/>
    <col min="10765" max="10765" width="3.453125" style="105" customWidth="1"/>
    <col min="10766" max="10766" width="7.453125" style="105" bestFit="1" customWidth="1"/>
    <col min="10767" max="10786" width="0" style="105" hidden="1" customWidth="1"/>
    <col min="10787" max="10807" width="9.6328125" style="105" customWidth="1"/>
    <col min="10808" max="11020" width="9" style="105"/>
    <col min="11021" max="11021" width="3.453125" style="105" customWidth="1"/>
    <col min="11022" max="11022" width="7.453125" style="105" bestFit="1" customWidth="1"/>
    <col min="11023" max="11042" width="0" style="105" hidden="1" customWidth="1"/>
    <col min="11043" max="11063" width="9.6328125" style="105" customWidth="1"/>
    <col min="11064" max="11276" width="9" style="105"/>
    <col min="11277" max="11277" width="3.453125" style="105" customWidth="1"/>
    <col min="11278" max="11278" width="7.453125" style="105" bestFit="1" customWidth="1"/>
    <col min="11279" max="11298" width="0" style="105" hidden="1" customWidth="1"/>
    <col min="11299" max="11319" width="9.6328125" style="105" customWidth="1"/>
    <col min="11320" max="11532" width="9" style="105"/>
    <col min="11533" max="11533" width="3.453125" style="105" customWidth="1"/>
    <col min="11534" max="11534" width="7.453125" style="105" bestFit="1" customWidth="1"/>
    <col min="11535" max="11554" width="0" style="105" hidden="1" customWidth="1"/>
    <col min="11555" max="11575" width="9.6328125" style="105" customWidth="1"/>
    <col min="11576" max="11788" width="9" style="105"/>
    <col min="11789" max="11789" width="3.453125" style="105" customWidth="1"/>
    <col min="11790" max="11790" width="7.453125" style="105" bestFit="1" customWidth="1"/>
    <col min="11791" max="11810" width="0" style="105" hidden="1" customWidth="1"/>
    <col min="11811" max="11831" width="9.6328125" style="105" customWidth="1"/>
    <col min="11832" max="12044" width="9" style="105"/>
    <col min="12045" max="12045" width="3.453125" style="105" customWidth="1"/>
    <col min="12046" max="12046" width="7.453125" style="105" bestFit="1" customWidth="1"/>
    <col min="12047" max="12066" width="0" style="105" hidden="1" customWidth="1"/>
    <col min="12067" max="12087" width="9.6328125" style="105" customWidth="1"/>
    <col min="12088" max="12300" width="9" style="105"/>
    <col min="12301" max="12301" width="3.453125" style="105" customWidth="1"/>
    <col min="12302" max="12302" width="7.453125" style="105" bestFit="1" customWidth="1"/>
    <col min="12303" max="12322" width="0" style="105" hidden="1" customWidth="1"/>
    <col min="12323" max="12343" width="9.6328125" style="105" customWidth="1"/>
    <col min="12344" max="12556" width="9" style="105"/>
    <col min="12557" max="12557" width="3.453125" style="105" customWidth="1"/>
    <col min="12558" max="12558" width="7.453125" style="105" bestFit="1" customWidth="1"/>
    <col min="12559" max="12578" width="0" style="105" hidden="1" customWidth="1"/>
    <col min="12579" max="12599" width="9.6328125" style="105" customWidth="1"/>
    <col min="12600" max="12812" width="9" style="105"/>
    <col min="12813" max="12813" width="3.453125" style="105" customWidth="1"/>
    <col min="12814" max="12814" width="7.453125" style="105" bestFit="1" customWidth="1"/>
    <col min="12815" max="12834" width="0" style="105" hidden="1" customWidth="1"/>
    <col min="12835" max="12855" width="9.6328125" style="105" customWidth="1"/>
    <col min="12856" max="13068" width="9" style="105"/>
    <col min="13069" max="13069" width="3.453125" style="105" customWidth="1"/>
    <col min="13070" max="13070" width="7.453125" style="105" bestFit="1" customWidth="1"/>
    <col min="13071" max="13090" width="0" style="105" hidden="1" customWidth="1"/>
    <col min="13091" max="13111" width="9.6328125" style="105" customWidth="1"/>
    <col min="13112" max="13324" width="9" style="105"/>
    <col min="13325" max="13325" width="3.453125" style="105" customWidth="1"/>
    <col min="13326" max="13326" width="7.453125" style="105" bestFit="1" customWidth="1"/>
    <col min="13327" max="13346" width="0" style="105" hidden="1" customWidth="1"/>
    <col min="13347" max="13367" width="9.6328125" style="105" customWidth="1"/>
    <col min="13368" max="13580" width="9" style="105"/>
    <col min="13581" max="13581" width="3.453125" style="105" customWidth="1"/>
    <col min="13582" max="13582" width="7.453125" style="105" bestFit="1" customWidth="1"/>
    <col min="13583" max="13602" width="0" style="105" hidden="1" customWidth="1"/>
    <col min="13603" max="13623" width="9.6328125" style="105" customWidth="1"/>
    <col min="13624" max="13836" width="9" style="105"/>
    <col min="13837" max="13837" width="3.453125" style="105" customWidth="1"/>
    <col min="13838" max="13838" width="7.453125" style="105" bestFit="1" customWidth="1"/>
    <col min="13839" max="13858" width="0" style="105" hidden="1" customWidth="1"/>
    <col min="13859" max="13879" width="9.6328125" style="105" customWidth="1"/>
    <col min="13880" max="14092" width="9" style="105"/>
    <col min="14093" max="14093" width="3.453125" style="105" customWidth="1"/>
    <col min="14094" max="14094" width="7.453125" style="105" bestFit="1" customWidth="1"/>
    <col min="14095" max="14114" width="0" style="105" hidden="1" customWidth="1"/>
    <col min="14115" max="14135" width="9.6328125" style="105" customWidth="1"/>
    <col min="14136" max="14348" width="9" style="105"/>
    <col min="14349" max="14349" width="3.453125" style="105" customWidth="1"/>
    <col min="14350" max="14350" width="7.453125" style="105" bestFit="1" customWidth="1"/>
    <col min="14351" max="14370" width="0" style="105" hidden="1" customWidth="1"/>
    <col min="14371" max="14391" width="9.6328125" style="105" customWidth="1"/>
    <col min="14392" max="14604" width="9" style="105"/>
    <col min="14605" max="14605" width="3.453125" style="105" customWidth="1"/>
    <col min="14606" max="14606" width="7.453125" style="105" bestFit="1" customWidth="1"/>
    <col min="14607" max="14626" width="0" style="105" hidden="1" customWidth="1"/>
    <col min="14627" max="14647" width="9.6328125" style="105" customWidth="1"/>
    <col min="14648" max="14860" width="9" style="105"/>
    <col min="14861" max="14861" width="3.453125" style="105" customWidth="1"/>
    <col min="14862" max="14862" width="7.453125" style="105" bestFit="1" customWidth="1"/>
    <col min="14863" max="14882" width="0" style="105" hidden="1" customWidth="1"/>
    <col min="14883" max="14903" width="9.6328125" style="105" customWidth="1"/>
    <col min="14904" max="15116" width="9" style="105"/>
    <col min="15117" max="15117" width="3.453125" style="105" customWidth="1"/>
    <col min="15118" max="15118" width="7.453125" style="105" bestFit="1" customWidth="1"/>
    <col min="15119" max="15138" width="0" style="105" hidden="1" customWidth="1"/>
    <col min="15139" max="15159" width="9.6328125" style="105" customWidth="1"/>
    <col min="15160" max="15372" width="9" style="105"/>
    <col min="15373" max="15373" width="3.453125" style="105" customWidth="1"/>
    <col min="15374" max="15374" width="7.453125" style="105" bestFit="1" customWidth="1"/>
    <col min="15375" max="15394" width="0" style="105" hidden="1" customWidth="1"/>
    <col min="15395" max="15415" width="9.6328125" style="105" customWidth="1"/>
    <col min="15416" max="15628" width="9" style="105"/>
    <col min="15629" max="15629" width="3.453125" style="105" customWidth="1"/>
    <col min="15630" max="15630" width="7.453125" style="105" bestFit="1" customWidth="1"/>
    <col min="15631" max="15650" width="0" style="105" hidden="1" customWidth="1"/>
    <col min="15651" max="15671" width="9.6328125" style="105" customWidth="1"/>
    <col min="15672" max="15884" width="9" style="105"/>
    <col min="15885" max="15885" width="3.453125" style="105" customWidth="1"/>
    <col min="15886" max="15886" width="7.453125" style="105" bestFit="1" customWidth="1"/>
    <col min="15887" max="15906" width="0" style="105" hidden="1" customWidth="1"/>
    <col min="15907" max="15927" width="9.6328125" style="105" customWidth="1"/>
    <col min="15928" max="16140" width="9" style="105"/>
    <col min="16141" max="16141" width="3.453125" style="105" customWidth="1"/>
    <col min="16142" max="16142" width="7.453125" style="105" bestFit="1" customWidth="1"/>
    <col min="16143" max="16162" width="0" style="105" hidden="1" customWidth="1"/>
    <col min="16163" max="16183" width="9.6328125" style="105" customWidth="1"/>
    <col min="16184" max="16384" width="9" style="105"/>
  </cols>
  <sheetData>
    <row r="1" spans="1:71">
      <c r="A1" s="104" t="s">
        <v>215</v>
      </c>
      <c r="R1" s="104"/>
      <c r="S1" s="104"/>
      <c r="BE1" s="105" t="s">
        <v>164</v>
      </c>
      <c r="BG1" s="105" t="s">
        <v>1616</v>
      </c>
      <c r="BH1" s="105" t="s">
        <v>1616</v>
      </c>
      <c r="BI1" s="106" t="s">
        <v>1616</v>
      </c>
      <c r="BJ1" s="105" t="s">
        <v>1616</v>
      </c>
      <c r="BK1" s="105" t="s">
        <v>1355</v>
      </c>
      <c r="BL1" s="105" t="s">
        <v>1616</v>
      </c>
      <c r="BM1" s="105" t="s">
        <v>1616</v>
      </c>
      <c r="BN1" s="105" t="s">
        <v>1616</v>
      </c>
      <c r="BO1" s="105" t="s">
        <v>1616</v>
      </c>
      <c r="BP1" s="105" t="s">
        <v>2792</v>
      </c>
    </row>
    <row r="2" spans="1:71" s="109" customFormat="1">
      <c r="A2" s="3322" t="s">
        <v>216</v>
      </c>
      <c r="B2" s="3323"/>
      <c r="C2" s="2227" t="s">
        <v>2605</v>
      </c>
      <c r="D2" s="2227" t="s">
        <v>2605</v>
      </c>
      <c r="E2" s="2227" t="s">
        <v>2605</v>
      </c>
      <c r="F2" s="2227" t="s">
        <v>2605</v>
      </c>
      <c r="G2" s="2227" t="s">
        <v>2605</v>
      </c>
      <c r="H2" s="2227" t="s">
        <v>2605</v>
      </c>
      <c r="I2" s="2227" t="s">
        <v>2605</v>
      </c>
      <c r="J2" s="2227" t="s">
        <v>2605</v>
      </c>
      <c r="K2" s="947" t="s">
        <v>217</v>
      </c>
      <c r="L2" s="2127" t="s">
        <v>217</v>
      </c>
      <c r="M2" s="947" t="s">
        <v>217</v>
      </c>
      <c r="N2" s="2127" t="s">
        <v>217</v>
      </c>
      <c r="O2" s="947" t="s">
        <v>217</v>
      </c>
      <c r="P2" s="2126" t="s">
        <v>2582</v>
      </c>
      <c r="Q2" s="947" t="s">
        <v>217</v>
      </c>
      <c r="R2" s="107" t="s">
        <v>217</v>
      </c>
      <c r="S2" s="108" t="s">
        <v>217</v>
      </c>
      <c r="T2" s="107" t="s">
        <v>217</v>
      </c>
      <c r="U2" s="108" t="s">
        <v>217</v>
      </c>
      <c r="V2" s="107" t="s">
        <v>217</v>
      </c>
      <c r="W2" s="108" t="s">
        <v>217</v>
      </c>
      <c r="X2" s="3227" t="s">
        <v>218</v>
      </c>
      <c r="Y2" s="108" t="s">
        <v>218</v>
      </c>
      <c r="Z2" s="108" t="s">
        <v>218</v>
      </c>
      <c r="AA2" s="3226" t="s">
        <v>218</v>
      </c>
      <c r="AB2" s="108" t="s">
        <v>217</v>
      </c>
      <c r="AC2" s="3227" t="s">
        <v>218</v>
      </c>
      <c r="AD2" s="108" t="s">
        <v>218</v>
      </c>
      <c r="AE2" s="108" t="s">
        <v>218</v>
      </c>
      <c r="AF2" s="3226" t="s">
        <v>218</v>
      </c>
      <c r="AG2" s="108" t="s">
        <v>217</v>
      </c>
      <c r="AH2" s="3227" t="s">
        <v>218</v>
      </c>
      <c r="AI2" s="108" t="s">
        <v>218</v>
      </c>
      <c r="AJ2" s="108" t="s">
        <v>218</v>
      </c>
      <c r="AK2" s="3226" t="s">
        <v>218</v>
      </c>
      <c r="AL2" s="108" t="s">
        <v>217</v>
      </c>
      <c r="AM2" s="3227" t="s">
        <v>218</v>
      </c>
      <c r="AN2" s="108" t="s">
        <v>218</v>
      </c>
      <c r="AO2" s="108" t="s">
        <v>218</v>
      </c>
      <c r="AP2" s="3226" t="s">
        <v>218</v>
      </c>
      <c r="AQ2" s="108" t="s">
        <v>217</v>
      </c>
      <c r="AR2" s="3227" t="s">
        <v>218</v>
      </c>
      <c r="AS2" s="108" t="s">
        <v>218</v>
      </c>
      <c r="AT2" s="108" t="s">
        <v>218</v>
      </c>
      <c r="AU2" s="3226" t="s">
        <v>218</v>
      </c>
      <c r="AV2" s="108" t="s">
        <v>217</v>
      </c>
      <c r="AW2" s="3227" t="s">
        <v>218</v>
      </c>
      <c r="AX2" s="108" t="s">
        <v>218</v>
      </c>
      <c r="AY2" s="108" t="s">
        <v>218</v>
      </c>
      <c r="AZ2" s="3226" t="s">
        <v>218</v>
      </c>
      <c r="BA2" s="108" t="s">
        <v>217</v>
      </c>
      <c r="BB2" s="108" t="s">
        <v>218</v>
      </c>
      <c r="BC2" s="108" t="s">
        <v>218</v>
      </c>
      <c r="BD2" s="108" t="s">
        <v>218</v>
      </c>
      <c r="BE2" s="108" t="s">
        <v>218</v>
      </c>
      <c r="BF2" s="107" t="s">
        <v>217</v>
      </c>
      <c r="BG2" s="947" t="s">
        <v>218</v>
      </c>
      <c r="BH2" s="947" t="s">
        <v>218</v>
      </c>
      <c r="BI2" s="947" t="s">
        <v>218</v>
      </c>
      <c r="BJ2" s="947" t="s">
        <v>218</v>
      </c>
      <c r="BK2" s="947" t="s">
        <v>217</v>
      </c>
      <c r="BL2" s="2545" t="s">
        <v>218</v>
      </c>
      <c r="BM2" s="2545" t="s">
        <v>218</v>
      </c>
      <c r="BN2" s="2545" t="s">
        <v>218</v>
      </c>
      <c r="BO2" s="2545" t="s">
        <v>218</v>
      </c>
      <c r="BP2" s="947" t="s">
        <v>217</v>
      </c>
      <c r="BQ2" s="2545" t="s">
        <v>218</v>
      </c>
      <c r="BR2" s="2545" t="s">
        <v>218</v>
      </c>
      <c r="BS2" s="2545" t="s">
        <v>218</v>
      </c>
    </row>
    <row r="3" spans="1:71" s="109" customFormat="1">
      <c r="A3" s="3324"/>
      <c r="B3" s="3325"/>
      <c r="C3" s="3229">
        <v>1884</v>
      </c>
      <c r="D3" s="3229">
        <v>1888</v>
      </c>
      <c r="E3" s="3229">
        <v>1893</v>
      </c>
      <c r="F3" s="3229">
        <v>1898</v>
      </c>
      <c r="G3" s="3229">
        <v>1903</v>
      </c>
      <c r="H3" s="3229">
        <v>1908</v>
      </c>
      <c r="I3" s="3229">
        <v>1913</v>
      </c>
      <c r="J3" s="3229">
        <v>1918</v>
      </c>
      <c r="K3" s="948">
        <v>1920</v>
      </c>
      <c r="L3" s="2128">
        <v>1925</v>
      </c>
      <c r="M3" s="948">
        <v>1930</v>
      </c>
      <c r="N3" s="2128">
        <v>1935</v>
      </c>
      <c r="O3" s="948">
        <v>1940</v>
      </c>
      <c r="P3" s="3274">
        <v>1945</v>
      </c>
      <c r="Q3" s="948">
        <v>1947</v>
      </c>
      <c r="R3" s="109">
        <v>1950</v>
      </c>
      <c r="S3" s="110">
        <v>1955</v>
      </c>
      <c r="T3" s="109">
        <v>1960</v>
      </c>
      <c r="U3" s="110">
        <v>1965</v>
      </c>
      <c r="V3" s="109">
        <v>1970</v>
      </c>
      <c r="W3" s="110">
        <v>1975</v>
      </c>
      <c r="X3" s="3229">
        <v>1976</v>
      </c>
      <c r="Y3" s="110">
        <v>1977</v>
      </c>
      <c r="Z3" s="110">
        <v>1978</v>
      </c>
      <c r="AA3" s="3228">
        <v>1979</v>
      </c>
      <c r="AB3" s="110">
        <v>1980</v>
      </c>
      <c r="AC3" s="3229">
        <v>1981</v>
      </c>
      <c r="AD3" s="110">
        <v>1982</v>
      </c>
      <c r="AE3" s="110">
        <v>1983</v>
      </c>
      <c r="AF3" s="3228">
        <v>1984</v>
      </c>
      <c r="AG3" s="110">
        <v>1985</v>
      </c>
      <c r="AH3" s="3229">
        <v>1986</v>
      </c>
      <c r="AI3" s="110">
        <v>1987</v>
      </c>
      <c r="AJ3" s="110">
        <v>1988</v>
      </c>
      <c r="AK3" s="3228">
        <v>1989</v>
      </c>
      <c r="AL3" s="110">
        <v>1990</v>
      </c>
      <c r="AM3" s="3229">
        <v>1991</v>
      </c>
      <c r="AN3" s="110">
        <v>1992</v>
      </c>
      <c r="AO3" s="110">
        <v>1993</v>
      </c>
      <c r="AP3" s="3228">
        <v>1994</v>
      </c>
      <c r="AQ3" s="110">
        <v>1995</v>
      </c>
      <c r="AR3" s="3229">
        <v>1996</v>
      </c>
      <c r="AS3" s="110">
        <v>1997</v>
      </c>
      <c r="AT3" s="110">
        <v>1998</v>
      </c>
      <c r="AU3" s="3228">
        <v>1999</v>
      </c>
      <c r="AV3" s="110">
        <v>2000</v>
      </c>
      <c r="AW3" s="3229">
        <v>2001</v>
      </c>
      <c r="AX3" s="110">
        <v>2002</v>
      </c>
      <c r="AY3" s="110">
        <v>2003</v>
      </c>
      <c r="AZ3" s="3228">
        <v>2004</v>
      </c>
      <c r="BA3" s="110">
        <v>2005</v>
      </c>
      <c r="BB3" s="110">
        <v>2006</v>
      </c>
      <c r="BC3" s="110">
        <v>2007</v>
      </c>
      <c r="BD3" s="110">
        <v>2008</v>
      </c>
      <c r="BE3" s="110">
        <v>2009</v>
      </c>
      <c r="BF3" s="109">
        <v>2010</v>
      </c>
      <c r="BG3" s="948">
        <v>2011</v>
      </c>
      <c r="BH3" s="948">
        <v>2012</v>
      </c>
      <c r="BI3" s="948">
        <v>2013</v>
      </c>
      <c r="BJ3" s="948">
        <v>2014</v>
      </c>
      <c r="BK3" s="948">
        <v>2015</v>
      </c>
      <c r="BL3" s="2546">
        <v>2016</v>
      </c>
      <c r="BM3" s="2546">
        <v>2017</v>
      </c>
      <c r="BN3" s="2546">
        <v>2018</v>
      </c>
      <c r="BO3" s="2546">
        <v>2019</v>
      </c>
      <c r="BP3" s="948">
        <v>2020</v>
      </c>
      <c r="BQ3" s="2546">
        <v>2021</v>
      </c>
      <c r="BR3" s="2546">
        <v>2022</v>
      </c>
      <c r="BS3" s="2546">
        <v>2023</v>
      </c>
    </row>
    <row r="4" spans="1:71" s="109" customFormat="1">
      <c r="A4" s="3326"/>
      <c r="B4" s="3327"/>
      <c r="C4" s="3230" t="s">
        <v>2606</v>
      </c>
      <c r="D4" s="3230" t="s">
        <v>2607</v>
      </c>
      <c r="E4" s="3230" t="s">
        <v>2608</v>
      </c>
      <c r="F4" s="3230" t="s">
        <v>2609</v>
      </c>
      <c r="G4" s="146">
        <v>1461</v>
      </c>
      <c r="H4" s="146">
        <v>3288</v>
      </c>
      <c r="I4" s="146">
        <v>5114</v>
      </c>
      <c r="J4" s="146">
        <v>6940</v>
      </c>
      <c r="K4" s="2187">
        <v>7580</v>
      </c>
      <c r="L4" s="2130">
        <v>9406</v>
      </c>
      <c r="M4" s="2187">
        <v>11232</v>
      </c>
      <c r="N4" s="2130">
        <v>13058</v>
      </c>
      <c r="O4" s="2187">
        <v>14885</v>
      </c>
      <c r="P4" s="2129">
        <v>16742</v>
      </c>
      <c r="Q4" s="2187">
        <v>17441</v>
      </c>
      <c r="R4" s="111">
        <v>18537</v>
      </c>
      <c r="S4" s="112">
        <v>20363</v>
      </c>
      <c r="T4" s="111">
        <v>22190</v>
      </c>
      <c r="U4" s="112">
        <v>24016</v>
      </c>
      <c r="V4" s="111">
        <v>25842</v>
      </c>
      <c r="W4" s="112">
        <v>27668</v>
      </c>
      <c r="X4" s="146">
        <v>28034</v>
      </c>
      <c r="Y4" s="112">
        <v>28399</v>
      </c>
      <c r="Z4" s="112">
        <v>28764</v>
      </c>
      <c r="AA4" s="113">
        <v>29129</v>
      </c>
      <c r="AB4" s="112">
        <v>29495</v>
      </c>
      <c r="AC4" s="146">
        <v>29860</v>
      </c>
      <c r="AD4" s="112">
        <v>30225</v>
      </c>
      <c r="AE4" s="112">
        <v>30590</v>
      </c>
      <c r="AF4" s="113">
        <v>30956</v>
      </c>
      <c r="AG4" s="112">
        <v>31321</v>
      </c>
      <c r="AH4" s="146">
        <v>31686</v>
      </c>
      <c r="AI4" s="112">
        <v>32051</v>
      </c>
      <c r="AJ4" s="112">
        <v>32417</v>
      </c>
      <c r="AK4" s="113">
        <v>32782</v>
      </c>
      <c r="AL4" s="112">
        <v>33147</v>
      </c>
      <c r="AM4" s="146">
        <v>33512</v>
      </c>
      <c r="AN4" s="112">
        <v>33878</v>
      </c>
      <c r="AO4" s="112">
        <v>34243</v>
      </c>
      <c r="AP4" s="113">
        <v>34608</v>
      </c>
      <c r="AQ4" s="112">
        <v>34973</v>
      </c>
      <c r="AR4" s="146">
        <v>35339</v>
      </c>
      <c r="AS4" s="112">
        <v>35704</v>
      </c>
      <c r="AT4" s="112">
        <v>36069</v>
      </c>
      <c r="AU4" s="113">
        <v>36434</v>
      </c>
      <c r="AV4" s="112">
        <v>36800</v>
      </c>
      <c r="AW4" s="146">
        <v>37165</v>
      </c>
      <c r="AX4" s="112">
        <v>37530</v>
      </c>
      <c r="AY4" s="112">
        <v>37895</v>
      </c>
      <c r="AZ4" s="113">
        <v>38261</v>
      </c>
      <c r="BA4" s="112">
        <v>38626</v>
      </c>
      <c r="BB4" s="112">
        <v>38991</v>
      </c>
      <c r="BC4" s="112">
        <v>39356</v>
      </c>
      <c r="BD4" s="112">
        <v>39722</v>
      </c>
      <c r="BE4" s="112">
        <v>40087</v>
      </c>
      <c r="BF4" s="111">
        <v>40452</v>
      </c>
      <c r="BG4" s="2187">
        <v>40817</v>
      </c>
      <c r="BH4" s="2187">
        <v>41183</v>
      </c>
      <c r="BI4" s="2187">
        <v>41548</v>
      </c>
      <c r="BJ4" s="2187">
        <v>41913</v>
      </c>
      <c r="BK4" s="2187">
        <v>42278</v>
      </c>
      <c r="BL4" s="2547">
        <v>42644</v>
      </c>
      <c r="BM4" s="2547">
        <v>43009</v>
      </c>
      <c r="BN4" s="2547">
        <v>43374</v>
      </c>
      <c r="BO4" s="2549" t="s">
        <v>2633</v>
      </c>
      <c r="BP4" s="2187">
        <v>44105</v>
      </c>
      <c r="BQ4" s="2549" t="s">
        <v>2791</v>
      </c>
      <c r="BR4" s="2549" t="s">
        <v>2889</v>
      </c>
      <c r="BS4" s="2549" t="s">
        <v>2968</v>
      </c>
    </row>
    <row r="5" spans="1:71">
      <c r="A5" s="125"/>
      <c r="B5" s="114" t="s">
        <v>219</v>
      </c>
      <c r="C5" s="2208">
        <v>37451800</v>
      </c>
      <c r="D5" s="2208">
        <v>39626600</v>
      </c>
      <c r="E5" s="2208">
        <v>41378600</v>
      </c>
      <c r="F5" s="2208">
        <v>43716400</v>
      </c>
      <c r="G5" s="2208">
        <v>46588000</v>
      </c>
      <c r="H5" s="2208">
        <v>49318300</v>
      </c>
      <c r="I5" s="2208">
        <v>52911800</v>
      </c>
      <c r="J5" s="2208">
        <v>55662900</v>
      </c>
      <c r="K5" s="2188">
        <v>55963053</v>
      </c>
      <c r="L5" s="2131">
        <v>59736822</v>
      </c>
      <c r="M5" s="2188">
        <v>64450005</v>
      </c>
      <c r="N5" s="2131">
        <v>69254148</v>
      </c>
      <c r="O5" s="2188">
        <v>73114308</v>
      </c>
      <c r="P5" s="2132">
        <v>71998104</v>
      </c>
      <c r="Q5" s="2188">
        <v>78101473</v>
      </c>
      <c r="R5" s="3">
        <v>84114574</v>
      </c>
      <c r="S5" s="150">
        <v>90076594</v>
      </c>
      <c r="T5" s="3">
        <v>94301623</v>
      </c>
      <c r="U5" s="150">
        <v>99209137</v>
      </c>
      <c r="V5" s="3">
        <v>104665171</v>
      </c>
      <c r="W5" s="150">
        <v>111939643</v>
      </c>
      <c r="X5" s="3">
        <v>113094803</v>
      </c>
      <c r="Y5" s="3">
        <v>114166871</v>
      </c>
      <c r="Z5" s="3">
        <v>115189813</v>
      </c>
      <c r="AA5" s="3">
        <v>116152870</v>
      </c>
      <c r="AB5" s="150">
        <v>117060396</v>
      </c>
      <c r="AC5" s="3">
        <v>117894359</v>
      </c>
      <c r="AD5" s="3">
        <v>118721502</v>
      </c>
      <c r="AE5" s="3">
        <v>119534121</v>
      </c>
      <c r="AF5" s="3">
        <v>120303852</v>
      </c>
      <c r="AG5" s="150">
        <v>121048923</v>
      </c>
      <c r="AH5" s="3">
        <v>121665188</v>
      </c>
      <c r="AI5" s="3">
        <v>122255569</v>
      </c>
      <c r="AJ5" s="3">
        <v>122770102</v>
      </c>
      <c r="AK5" s="3">
        <v>123219789</v>
      </c>
      <c r="AL5" s="150">
        <v>123611167</v>
      </c>
      <c r="AM5" s="3">
        <v>124101248</v>
      </c>
      <c r="AN5" s="3">
        <v>124567307</v>
      </c>
      <c r="AO5" s="3">
        <v>124937786</v>
      </c>
      <c r="AP5" s="3">
        <v>125265074</v>
      </c>
      <c r="AQ5" s="150">
        <v>125570246</v>
      </c>
      <c r="AR5" s="3">
        <v>125859439</v>
      </c>
      <c r="AS5" s="3">
        <v>126156558</v>
      </c>
      <c r="AT5" s="3">
        <v>126471863</v>
      </c>
      <c r="AU5" s="3">
        <v>126666894</v>
      </c>
      <c r="AV5" s="142">
        <f t="shared" ref="AV5:BF5" si="0">SUM(AV6:AV52)</f>
        <v>126925843</v>
      </c>
      <c r="AW5" s="115">
        <f t="shared" si="0"/>
        <v>127316043</v>
      </c>
      <c r="AX5" s="115">
        <f t="shared" si="0"/>
        <v>127485823</v>
      </c>
      <c r="AY5" s="115">
        <f t="shared" si="0"/>
        <v>127694277</v>
      </c>
      <c r="AZ5" s="115">
        <f t="shared" si="0"/>
        <v>127786988</v>
      </c>
      <c r="BA5" s="142">
        <f t="shared" si="0"/>
        <v>127767994</v>
      </c>
      <c r="BB5" s="129">
        <f>SUM(BB6:BB52)</f>
        <v>127900515</v>
      </c>
      <c r="BC5" s="115">
        <f t="shared" si="0"/>
        <v>128032743</v>
      </c>
      <c r="BD5" s="115">
        <f t="shared" si="0"/>
        <v>128083960</v>
      </c>
      <c r="BE5" s="137">
        <f t="shared" si="0"/>
        <v>128031514</v>
      </c>
      <c r="BF5" s="115">
        <f t="shared" si="0"/>
        <v>128057352</v>
      </c>
      <c r="BG5" s="129">
        <v>127834233</v>
      </c>
      <c r="BH5" s="115">
        <v>127592657</v>
      </c>
      <c r="BI5" s="116">
        <v>127413888</v>
      </c>
      <c r="BJ5" s="229">
        <v>127237150</v>
      </c>
      <c r="BK5" s="240">
        <v>127094745</v>
      </c>
      <c r="BL5" s="2470">
        <v>127041812</v>
      </c>
      <c r="BM5" s="2470">
        <v>126918546</v>
      </c>
      <c r="BN5" s="2470">
        <v>126748506</v>
      </c>
      <c r="BO5" s="2470">
        <v>126555078</v>
      </c>
      <c r="BP5" s="240">
        <v>126146099</v>
      </c>
      <c r="BQ5" s="240">
        <v>125502290</v>
      </c>
      <c r="BR5" s="240">
        <v>124946789</v>
      </c>
      <c r="BS5" s="240">
        <v>124351877</v>
      </c>
    </row>
    <row r="6" spans="1:71">
      <c r="A6" s="126">
        <v>1</v>
      </c>
      <c r="B6" s="117" t="s">
        <v>220</v>
      </c>
      <c r="C6" s="2209">
        <v>227900</v>
      </c>
      <c r="D6" s="2209">
        <v>308600</v>
      </c>
      <c r="E6" s="2209">
        <v>466100</v>
      </c>
      <c r="F6" s="2209">
        <v>766900</v>
      </c>
      <c r="G6" s="2209">
        <v>994300</v>
      </c>
      <c r="H6" s="2209">
        <v>1322400</v>
      </c>
      <c r="I6" s="2209">
        <v>1650100</v>
      </c>
      <c r="J6" s="2209">
        <v>2048600</v>
      </c>
      <c r="K6" s="2188">
        <v>2359183</v>
      </c>
      <c r="L6" s="2131">
        <v>2498679</v>
      </c>
      <c r="M6" s="2188">
        <v>2812335</v>
      </c>
      <c r="N6" s="2131">
        <v>3068282</v>
      </c>
      <c r="O6" s="2188">
        <v>3272718</v>
      </c>
      <c r="P6" s="2132">
        <v>3518389</v>
      </c>
      <c r="Q6" s="2188">
        <v>3852821</v>
      </c>
      <c r="R6" s="118">
        <v>4295567</v>
      </c>
      <c r="S6" s="151">
        <v>4773087</v>
      </c>
      <c r="T6" s="118">
        <v>5039206</v>
      </c>
      <c r="U6" s="151">
        <v>5171800</v>
      </c>
      <c r="V6" s="118">
        <v>5184287</v>
      </c>
      <c r="W6" s="151">
        <v>5338206</v>
      </c>
      <c r="X6" s="118">
        <v>5394846</v>
      </c>
      <c r="Y6" s="118">
        <v>5443219</v>
      </c>
      <c r="Z6" s="118">
        <v>5489946</v>
      </c>
      <c r="AA6" s="118">
        <v>5535100</v>
      </c>
      <c r="AB6" s="151">
        <v>5575989</v>
      </c>
      <c r="AC6" s="118">
        <v>5605351</v>
      </c>
      <c r="AD6" s="118">
        <v>5630032</v>
      </c>
      <c r="AE6" s="118">
        <v>5655802</v>
      </c>
      <c r="AF6" s="118">
        <v>5671864</v>
      </c>
      <c r="AG6" s="151">
        <v>5679439</v>
      </c>
      <c r="AH6" s="118">
        <v>5673233</v>
      </c>
      <c r="AI6" s="118">
        <v>5660201</v>
      </c>
      <c r="AJ6" s="118">
        <v>5655709</v>
      </c>
      <c r="AK6" s="118">
        <v>5649478</v>
      </c>
      <c r="AL6" s="151">
        <v>5643647</v>
      </c>
      <c r="AM6" s="118">
        <v>5649995</v>
      </c>
      <c r="AN6" s="118">
        <v>5660925</v>
      </c>
      <c r="AO6" s="118">
        <v>5669137</v>
      </c>
      <c r="AP6" s="118">
        <v>5680724</v>
      </c>
      <c r="AQ6" s="151">
        <v>5692321</v>
      </c>
      <c r="AR6" s="118">
        <v>5697386</v>
      </c>
      <c r="AS6" s="118">
        <v>5698506</v>
      </c>
      <c r="AT6" s="118">
        <v>5695313</v>
      </c>
      <c r="AU6" s="118">
        <v>5688679</v>
      </c>
      <c r="AV6" s="147">
        <v>5683062</v>
      </c>
      <c r="AW6" s="119">
        <v>5680457</v>
      </c>
      <c r="AX6" s="119">
        <v>5672473</v>
      </c>
      <c r="AY6" s="120">
        <v>5662955</v>
      </c>
      <c r="AZ6" s="120">
        <v>5649817</v>
      </c>
      <c r="BA6" s="143">
        <v>5627737</v>
      </c>
      <c r="BB6" s="138">
        <v>5604968</v>
      </c>
      <c r="BC6" s="120">
        <v>5578858</v>
      </c>
      <c r="BD6" s="120">
        <v>5548114</v>
      </c>
      <c r="BE6" s="139">
        <v>5523526</v>
      </c>
      <c r="BF6" s="116">
        <v>5506419</v>
      </c>
      <c r="BG6" s="130">
        <v>5488473</v>
      </c>
      <c r="BH6" s="116">
        <v>5465088</v>
      </c>
      <c r="BI6" s="116">
        <v>5438288</v>
      </c>
      <c r="BJ6" s="229">
        <v>5410214</v>
      </c>
      <c r="BK6" s="240">
        <v>5381733</v>
      </c>
      <c r="BL6" s="2470">
        <v>5354501</v>
      </c>
      <c r="BM6" s="2470">
        <v>5325162</v>
      </c>
      <c r="BN6" s="2470">
        <v>5293105</v>
      </c>
      <c r="BO6" s="2470">
        <v>5259379</v>
      </c>
      <c r="BP6" s="240">
        <v>5224614</v>
      </c>
      <c r="BQ6" s="240">
        <v>5182794</v>
      </c>
      <c r="BR6" s="240">
        <v>5140354</v>
      </c>
      <c r="BS6" s="240">
        <v>5092453</v>
      </c>
    </row>
    <row r="7" spans="1:71">
      <c r="A7" s="127">
        <v>2</v>
      </c>
      <c r="B7" s="121" t="s">
        <v>221</v>
      </c>
      <c r="C7" s="2210">
        <v>490600</v>
      </c>
      <c r="D7" s="2210">
        <v>527600</v>
      </c>
      <c r="E7" s="2210">
        <v>562500</v>
      </c>
      <c r="F7" s="2210">
        <v>604100</v>
      </c>
      <c r="G7" s="2210">
        <v>649000</v>
      </c>
      <c r="H7" s="2210">
        <v>698900</v>
      </c>
      <c r="I7" s="2210">
        <v>747200</v>
      </c>
      <c r="J7" s="2210">
        <v>786400</v>
      </c>
      <c r="K7" s="2188">
        <v>756454</v>
      </c>
      <c r="L7" s="2131">
        <v>812977</v>
      </c>
      <c r="M7" s="2188">
        <v>879914</v>
      </c>
      <c r="N7" s="2131">
        <v>967129</v>
      </c>
      <c r="O7" s="2188">
        <v>1000509</v>
      </c>
      <c r="P7" s="2132">
        <v>1083250</v>
      </c>
      <c r="Q7" s="2188">
        <v>1180245</v>
      </c>
      <c r="R7" s="116">
        <v>1282867</v>
      </c>
      <c r="S7" s="152">
        <v>1382523</v>
      </c>
      <c r="T7" s="116">
        <v>1426606</v>
      </c>
      <c r="U7" s="152">
        <v>1416591</v>
      </c>
      <c r="V7" s="116">
        <v>1427520</v>
      </c>
      <c r="W7" s="152">
        <v>1468646</v>
      </c>
      <c r="X7" s="116">
        <v>1483553</v>
      </c>
      <c r="Y7" s="116">
        <v>1495683</v>
      </c>
      <c r="Z7" s="116">
        <v>1507289</v>
      </c>
      <c r="AA7" s="116">
        <v>1516424</v>
      </c>
      <c r="AB7" s="152">
        <v>1523907</v>
      </c>
      <c r="AC7" s="116">
        <v>1526470</v>
      </c>
      <c r="AD7" s="116">
        <v>1527390</v>
      </c>
      <c r="AE7" s="116">
        <v>1528420</v>
      </c>
      <c r="AF7" s="116">
        <v>1526615</v>
      </c>
      <c r="AG7" s="152">
        <v>1524448</v>
      </c>
      <c r="AH7" s="116">
        <v>1517416</v>
      </c>
      <c r="AI7" s="116">
        <v>1510947</v>
      </c>
      <c r="AJ7" s="116">
        <v>1502127</v>
      </c>
      <c r="AK7" s="116">
        <v>1492214</v>
      </c>
      <c r="AL7" s="152">
        <v>1482873</v>
      </c>
      <c r="AM7" s="116">
        <v>1478647</v>
      </c>
      <c r="AN7" s="116">
        <v>1476117</v>
      </c>
      <c r="AO7" s="116">
        <v>1476364</v>
      </c>
      <c r="AP7" s="116">
        <v>1479514</v>
      </c>
      <c r="AQ7" s="152">
        <v>1481663</v>
      </c>
      <c r="AR7" s="116">
        <v>1483081</v>
      </c>
      <c r="AS7" s="116">
        <v>1481122</v>
      </c>
      <c r="AT7" s="116">
        <v>1479412</v>
      </c>
      <c r="AU7" s="116">
        <v>1477151</v>
      </c>
      <c r="AV7" s="148">
        <v>1475728</v>
      </c>
      <c r="AW7" s="122">
        <v>1473020</v>
      </c>
      <c r="AX7" s="122">
        <v>1466917</v>
      </c>
      <c r="AY7" s="123">
        <v>1458767</v>
      </c>
      <c r="AZ7" s="123">
        <v>1448421</v>
      </c>
      <c r="BA7" s="144">
        <v>1436657</v>
      </c>
      <c r="BB7" s="138">
        <v>1423748</v>
      </c>
      <c r="BC7" s="120">
        <v>1409297</v>
      </c>
      <c r="BD7" s="120">
        <v>1395383</v>
      </c>
      <c r="BE7" s="139">
        <v>1383485</v>
      </c>
      <c r="BF7" s="116">
        <v>1373339</v>
      </c>
      <c r="BG7" s="130">
        <v>1363230</v>
      </c>
      <c r="BH7" s="116">
        <v>1350371</v>
      </c>
      <c r="BI7" s="116">
        <v>1336726</v>
      </c>
      <c r="BJ7" s="229">
        <v>1322706</v>
      </c>
      <c r="BK7" s="240">
        <v>1308265</v>
      </c>
      <c r="BL7" s="2470">
        <v>1295156</v>
      </c>
      <c r="BM7" s="2470">
        <v>1281787</v>
      </c>
      <c r="BN7" s="2470">
        <v>1267655</v>
      </c>
      <c r="BO7" s="2470">
        <v>1252570</v>
      </c>
      <c r="BP7" s="240">
        <v>1237984</v>
      </c>
      <c r="BQ7" s="240">
        <v>1221324</v>
      </c>
      <c r="BR7" s="240">
        <v>1204392</v>
      </c>
      <c r="BS7" s="240">
        <v>1184374</v>
      </c>
    </row>
    <row r="8" spans="1:71">
      <c r="A8" s="127">
        <v>3</v>
      </c>
      <c r="B8" s="121" t="s">
        <v>222</v>
      </c>
      <c r="C8" s="2210">
        <v>613300</v>
      </c>
      <c r="D8" s="2210">
        <v>655400</v>
      </c>
      <c r="E8" s="2210">
        <v>688200</v>
      </c>
      <c r="F8" s="2210">
        <v>708600</v>
      </c>
      <c r="G8" s="2210">
        <v>735300</v>
      </c>
      <c r="H8" s="2210">
        <v>760800</v>
      </c>
      <c r="I8" s="2210">
        <v>827500</v>
      </c>
      <c r="J8" s="2210">
        <v>847300</v>
      </c>
      <c r="K8" s="2188">
        <v>845540</v>
      </c>
      <c r="L8" s="2131">
        <v>900984</v>
      </c>
      <c r="M8" s="2188">
        <v>975771</v>
      </c>
      <c r="N8" s="2131">
        <v>1046111</v>
      </c>
      <c r="O8" s="2188">
        <v>1095793</v>
      </c>
      <c r="P8" s="2132">
        <v>1227789</v>
      </c>
      <c r="Q8" s="2188">
        <v>1262743</v>
      </c>
      <c r="R8" s="116">
        <v>1346728</v>
      </c>
      <c r="S8" s="152">
        <v>1427097</v>
      </c>
      <c r="T8" s="116">
        <v>1448517</v>
      </c>
      <c r="U8" s="152">
        <v>1411118</v>
      </c>
      <c r="V8" s="116">
        <v>1371383</v>
      </c>
      <c r="W8" s="152">
        <v>1385563</v>
      </c>
      <c r="X8" s="116">
        <v>1395275</v>
      </c>
      <c r="Y8" s="116">
        <v>1401298</v>
      </c>
      <c r="Z8" s="116">
        <v>1408991</v>
      </c>
      <c r="AA8" s="116">
        <v>1415658</v>
      </c>
      <c r="AB8" s="152">
        <v>1421927</v>
      </c>
      <c r="AC8" s="116">
        <v>1426473</v>
      </c>
      <c r="AD8" s="116">
        <v>1429237</v>
      </c>
      <c r="AE8" s="116">
        <v>1431557</v>
      </c>
      <c r="AF8" s="116">
        <v>1433445</v>
      </c>
      <c r="AG8" s="152">
        <v>1433611</v>
      </c>
      <c r="AH8" s="116">
        <v>1430937</v>
      </c>
      <c r="AI8" s="116">
        <v>1426573</v>
      </c>
      <c r="AJ8" s="116">
        <v>1423579</v>
      </c>
      <c r="AK8" s="116">
        <v>1419220</v>
      </c>
      <c r="AL8" s="152">
        <v>1416928</v>
      </c>
      <c r="AM8" s="116">
        <v>1415581</v>
      </c>
      <c r="AN8" s="116">
        <v>1415688</v>
      </c>
      <c r="AO8" s="116">
        <v>1416950</v>
      </c>
      <c r="AP8" s="116">
        <v>1418218</v>
      </c>
      <c r="AQ8" s="152">
        <v>1419505</v>
      </c>
      <c r="AR8" s="116">
        <v>1420381</v>
      </c>
      <c r="AS8" s="116">
        <v>1419427</v>
      </c>
      <c r="AT8" s="116">
        <v>1418944</v>
      </c>
      <c r="AU8" s="116">
        <v>1417365</v>
      </c>
      <c r="AV8" s="148">
        <v>1416180</v>
      </c>
      <c r="AW8" s="122">
        <v>1413314</v>
      </c>
      <c r="AX8" s="122">
        <v>1407317</v>
      </c>
      <c r="AY8" s="123">
        <v>1401409</v>
      </c>
      <c r="AZ8" s="123">
        <v>1394548</v>
      </c>
      <c r="BA8" s="144">
        <v>1385041</v>
      </c>
      <c r="BB8" s="138">
        <v>1374956</v>
      </c>
      <c r="BC8" s="120">
        <v>1364051</v>
      </c>
      <c r="BD8" s="120">
        <v>1351918</v>
      </c>
      <c r="BE8" s="139">
        <v>1340110</v>
      </c>
      <c r="BF8" s="116">
        <v>1330147</v>
      </c>
      <c r="BG8" s="130">
        <v>1314664</v>
      </c>
      <c r="BH8" s="116">
        <v>1305782</v>
      </c>
      <c r="BI8" s="116">
        <v>1298507</v>
      </c>
      <c r="BJ8" s="229">
        <v>1289687</v>
      </c>
      <c r="BK8" s="240">
        <v>1279594</v>
      </c>
      <c r="BL8" s="2470">
        <v>1267829</v>
      </c>
      <c r="BM8" s="2470">
        <v>1254440</v>
      </c>
      <c r="BN8" s="2470">
        <v>1239981</v>
      </c>
      <c r="BO8" s="2470">
        <v>1225658</v>
      </c>
      <c r="BP8" s="240">
        <v>1210534</v>
      </c>
      <c r="BQ8" s="240">
        <v>1196433</v>
      </c>
      <c r="BR8" s="240">
        <v>1180595</v>
      </c>
      <c r="BS8" s="240">
        <v>1163212</v>
      </c>
    </row>
    <row r="9" spans="1:71">
      <c r="A9" s="127">
        <v>4</v>
      </c>
      <c r="B9" s="121" t="s">
        <v>223</v>
      </c>
      <c r="C9" s="2210">
        <v>643400</v>
      </c>
      <c r="D9" s="2210">
        <v>735100</v>
      </c>
      <c r="E9" s="2210">
        <v>789600</v>
      </c>
      <c r="F9" s="2210">
        <v>831200</v>
      </c>
      <c r="G9" s="2210">
        <v>879600</v>
      </c>
      <c r="H9" s="2210">
        <v>854100</v>
      </c>
      <c r="I9" s="2210">
        <v>912700</v>
      </c>
      <c r="J9" s="2210">
        <v>934600</v>
      </c>
      <c r="K9" s="2188">
        <v>961768</v>
      </c>
      <c r="L9" s="2131">
        <v>1044036</v>
      </c>
      <c r="M9" s="2188">
        <v>1142784</v>
      </c>
      <c r="N9" s="2131">
        <v>1234801</v>
      </c>
      <c r="O9" s="2188">
        <v>1271238</v>
      </c>
      <c r="P9" s="2132">
        <v>1462254</v>
      </c>
      <c r="Q9" s="2188">
        <v>1566831</v>
      </c>
      <c r="R9" s="116">
        <v>1663442</v>
      </c>
      <c r="S9" s="152">
        <v>1727065</v>
      </c>
      <c r="T9" s="116">
        <v>1743195</v>
      </c>
      <c r="U9" s="152">
        <v>1753126</v>
      </c>
      <c r="V9" s="116">
        <v>1819223</v>
      </c>
      <c r="W9" s="152">
        <v>1955267</v>
      </c>
      <c r="X9" s="116">
        <v>1983534</v>
      </c>
      <c r="Y9" s="116">
        <v>2008109</v>
      </c>
      <c r="Z9" s="116">
        <v>2031935</v>
      </c>
      <c r="AA9" s="116">
        <v>2058585</v>
      </c>
      <c r="AB9" s="152">
        <v>2082320</v>
      </c>
      <c r="AC9" s="116">
        <v>2103608</v>
      </c>
      <c r="AD9" s="116">
        <v>2125463</v>
      </c>
      <c r="AE9" s="116">
        <v>2144328</v>
      </c>
      <c r="AF9" s="116">
        <v>2160514</v>
      </c>
      <c r="AG9" s="152">
        <v>2176295</v>
      </c>
      <c r="AH9" s="116">
        <v>2189616</v>
      </c>
      <c r="AI9" s="116">
        <v>2206309</v>
      </c>
      <c r="AJ9" s="116">
        <v>2221337</v>
      </c>
      <c r="AK9" s="116">
        <v>2236089</v>
      </c>
      <c r="AL9" s="152">
        <v>2248558</v>
      </c>
      <c r="AM9" s="116">
        <v>2266996</v>
      </c>
      <c r="AN9" s="116">
        <v>2283397</v>
      </c>
      <c r="AO9" s="116">
        <v>2298988</v>
      </c>
      <c r="AP9" s="116">
        <v>2312765</v>
      </c>
      <c r="AQ9" s="152">
        <v>2328739</v>
      </c>
      <c r="AR9" s="116">
        <v>2338263</v>
      </c>
      <c r="AS9" s="116">
        <v>2348159</v>
      </c>
      <c r="AT9" s="116">
        <v>2355043</v>
      </c>
      <c r="AU9" s="116">
        <v>2359758</v>
      </c>
      <c r="AV9" s="148">
        <v>2365320</v>
      </c>
      <c r="AW9" s="122">
        <v>2369297</v>
      </c>
      <c r="AX9" s="122">
        <v>2368800</v>
      </c>
      <c r="AY9" s="123">
        <v>2369128</v>
      </c>
      <c r="AZ9" s="123">
        <v>2366429</v>
      </c>
      <c r="BA9" s="144">
        <v>2360218</v>
      </c>
      <c r="BB9" s="138">
        <v>2357687</v>
      </c>
      <c r="BC9" s="120">
        <v>2353535</v>
      </c>
      <c r="BD9" s="120">
        <v>2349362</v>
      </c>
      <c r="BE9" s="139">
        <v>2347804</v>
      </c>
      <c r="BF9" s="116">
        <v>2348165</v>
      </c>
      <c r="BG9" s="130">
        <v>2326311</v>
      </c>
      <c r="BH9" s="116">
        <v>2328968</v>
      </c>
      <c r="BI9" s="116">
        <v>2333321</v>
      </c>
      <c r="BJ9" s="229">
        <v>2334948</v>
      </c>
      <c r="BK9" s="240">
        <v>2333899</v>
      </c>
      <c r="BL9" s="2470">
        <v>2331695</v>
      </c>
      <c r="BM9" s="2470">
        <v>2326252</v>
      </c>
      <c r="BN9" s="2470">
        <v>2319750</v>
      </c>
      <c r="BO9" s="2470">
        <v>2311736</v>
      </c>
      <c r="BP9" s="240">
        <v>2301996</v>
      </c>
      <c r="BQ9" s="240">
        <v>2290159</v>
      </c>
      <c r="BR9" s="240">
        <v>2279977</v>
      </c>
      <c r="BS9" s="240">
        <v>2264433</v>
      </c>
    </row>
    <row r="10" spans="1:71" ht="12.5">
      <c r="A10" s="127">
        <v>5</v>
      </c>
      <c r="B10" s="121" t="s">
        <v>224</v>
      </c>
      <c r="C10" s="2210">
        <v>639500</v>
      </c>
      <c r="D10" s="2210">
        <v>684300</v>
      </c>
      <c r="E10" s="2210">
        <v>719600</v>
      </c>
      <c r="F10" s="2210">
        <v>763600</v>
      </c>
      <c r="G10" s="2210">
        <v>818400</v>
      </c>
      <c r="H10" s="2210">
        <v>869800</v>
      </c>
      <c r="I10" s="2210">
        <v>918800</v>
      </c>
      <c r="J10" s="2210">
        <v>950800</v>
      </c>
      <c r="K10" s="2188">
        <v>898537</v>
      </c>
      <c r="L10" s="2131">
        <v>936408</v>
      </c>
      <c r="M10" s="2188">
        <v>987706</v>
      </c>
      <c r="N10" s="2131">
        <v>1037744</v>
      </c>
      <c r="O10" s="2188">
        <v>1052275</v>
      </c>
      <c r="P10" s="2132">
        <v>1211871</v>
      </c>
      <c r="Q10" s="2188">
        <v>1257398</v>
      </c>
      <c r="R10" s="116">
        <v>1309031</v>
      </c>
      <c r="S10" s="152">
        <v>1348871</v>
      </c>
      <c r="T10" s="116">
        <v>1335580</v>
      </c>
      <c r="U10" s="154">
        <v>1279835</v>
      </c>
      <c r="V10" s="116">
        <v>1241376</v>
      </c>
      <c r="W10" s="152">
        <v>1232481</v>
      </c>
      <c r="X10" s="116">
        <v>1239209</v>
      </c>
      <c r="Y10" s="116">
        <v>1244665</v>
      </c>
      <c r="Z10" s="116">
        <v>1249517</v>
      </c>
      <c r="AA10" s="116">
        <v>1253958</v>
      </c>
      <c r="AB10" s="152">
        <v>1256745</v>
      </c>
      <c r="AC10" s="116">
        <v>1258751</v>
      </c>
      <c r="AD10" s="116">
        <v>1257966</v>
      </c>
      <c r="AE10" s="116">
        <v>1256444</v>
      </c>
      <c r="AF10" s="116">
        <v>1255323</v>
      </c>
      <c r="AG10" s="152">
        <v>1254032</v>
      </c>
      <c r="AH10" s="116">
        <v>1248642</v>
      </c>
      <c r="AI10" s="116">
        <v>1243664</v>
      </c>
      <c r="AJ10" s="116">
        <v>1237890</v>
      </c>
      <c r="AK10" s="116">
        <v>1232115</v>
      </c>
      <c r="AL10" s="152">
        <v>1227478</v>
      </c>
      <c r="AM10" s="116">
        <v>1222941</v>
      </c>
      <c r="AN10" s="116">
        <v>1219982</v>
      </c>
      <c r="AO10" s="116">
        <v>1217315</v>
      </c>
      <c r="AP10" s="116">
        <v>1216034</v>
      </c>
      <c r="AQ10" s="152">
        <v>1213667</v>
      </c>
      <c r="AR10" s="116">
        <v>1209580</v>
      </c>
      <c r="AS10" s="116">
        <v>1204824</v>
      </c>
      <c r="AT10" s="116">
        <v>1199900</v>
      </c>
      <c r="AU10" s="116">
        <v>1194601</v>
      </c>
      <c r="AV10" s="148">
        <v>1189279</v>
      </c>
      <c r="AW10" s="122">
        <v>1183164</v>
      </c>
      <c r="AX10" s="122">
        <v>1174946</v>
      </c>
      <c r="AY10" s="123">
        <v>1165424</v>
      </c>
      <c r="AZ10" s="123">
        <v>1156265</v>
      </c>
      <c r="BA10" s="144">
        <v>1145501</v>
      </c>
      <c r="BB10" s="138">
        <v>1134047</v>
      </c>
      <c r="BC10" s="120">
        <v>1121159</v>
      </c>
      <c r="BD10" s="120">
        <v>1108576</v>
      </c>
      <c r="BE10" s="139">
        <v>1096607</v>
      </c>
      <c r="BF10" s="116">
        <v>1085997</v>
      </c>
      <c r="BG10" s="130">
        <v>1074835</v>
      </c>
      <c r="BH10" s="116">
        <v>1062717</v>
      </c>
      <c r="BI10" s="116">
        <v>1050180</v>
      </c>
      <c r="BJ10" s="229">
        <v>1036884</v>
      </c>
      <c r="BK10" s="240">
        <v>1023119</v>
      </c>
      <c r="BL10" s="2470">
        <v>1011306</v>
      </c>
      <c r="BM10" s="2470">
        <v>998611</v>
      </c>
      <c r="BN10" s="2470">
        <v>985366</v>
      </c>
      <c r="BO10" s="2470">
        <v>972164</v>
      </c>
      <c r="BP10" s="240">
        <v>959502</v>
      </c>
      <c r="BQ10" s="240">
        <v>944902</v>
      </c>
      <c r="BR10" s="240">
        <v>929901</v>
      </c>
      <c r="BS10" s="240">
        <v>913601</v>
      </c>
    </row>
    <row r="11" spans="1:71">
      <c r="A11" s="127">
        <v>6</v>
      </c>
      <c r="B11" s="121" t="s">
        <v>225</v>
      </c>
      <c r="C11" s="2210">
        <v>704500</v>
      </c>
      <c r="D11" s="2210">
        <v>742600</v>
      </c>
      <c r="E11" s="2210">
        <v>777300</v>
      </c>
      <c r="F11" s="2210">
        <v>814600</v>
      </c>
      <c r="G11" s="2210">
        <v>862000</v>
      </c>
      <c r="H11" s="2210">
        <v>892100</v>
      </c>
      <c r="I11" s="2210">
        <v>950700</v>
      </c>
      <c r="J11" s="2210">
        <v>971300</v>
      </c>
      <c r="K11" s="2188">
        <v>968925</v>
      </c>
      <c r="L11" s="2131">
        <v>1027297</v>
      </c>
      <c r="M11" s="2188">
        <v>1080034</v>
      </c>
      <c r="N11" s="2131">
        <v>1116822</v>
      </c>
      <c r="O11" s="2188">
        <v>1119338</v>
      </c>
      <c r="P11" s="2132">
        <v>1326350</v>
      </c>
      <c r="Q11" s="2188">
        <v>1335653</v>
      </c>
      <c r="R11" s="116">
        <v>1357347</v>
      </c>
      <c r="S11" s="152">
        <v>1353649</v>
      </c>
      <c r="T11" s="116">
        <v>1320664</v>
      </c>
      <c r="U11" s="152">
        <v>1263103</v>
      </c>
      <c r="V11" s="116">
        <v>1225618</v>
      </c>
      <c r="W11" s="152">
        <v>1220302</v>
      </c>
      <c r="X11" s="116">
        <v>1226962</v>
      </c>
      <c r="Y11" s="116">
        <v>1234212</v>
      </c>
      <c r="Z11" s="116">
        <v>1240525</v>
      </c>
      <c r="AA11" s="116">
        <v>1246643</v>
      </c>
      <c r="AB11" s="152">
        <v>1251917</v>
      </c>
      <c r="AC11" s="116">
        <v>1255286</v>
      </c>
      <c r="AD11" s="116">
        <v>1256548</v>
      </c>
      <c r="AE11" s="116">
        <v>1257572</v>
      </c>
      <c r="AF11" s="116">
        <v>1259765</v>
      </c>
      <c r="AG11" s="152">
        <v>1261662</v>
      </c>
      <c r="AH11" s="116">
        <v>1261707</v>
      </c>
      <c r="AI11" s="116">
        <v>1261870</v>
      </c>
      <c r="AJ11" s="116">
        <v>1261707</v>
      </c>
      <c r="AK11" s="116">
        <v>1260149</v>
      </c>
      <c r="AL11" s="152">
        <v>1258390</v>
      </c>
      <c r="AM11" s="116">
        <v>1257492</v>
      </c>
      <c r="AN11" s="116">
        <v>1256651</v>
      </c>
      <c r="AO11" s="116">
        <v>1255948</v>
      </c>
      <c r="AP11" s="116">
        <v>1256108</v>
      </c>
      <c r="AQ11" s="152">
        <v>1256958</v>
      </c>
      <c r="AR11" s="116">
        <v>1254940</v>
      </c>
      <c r="AS11" s="116">
        <v>1253045</v>
      </c>
      <c r="AT11" s="116">
        <v>1250646</v>
      </c>
      <c r="AU11" s="116">
        <v>1246685</v>
      </c>
      <c r="AV11" s="148">
        <v>1244147</v>
      </c>
      <c r="AW11" s="122">
        <v>1240781</v>
      </c>
      <c r="AX11" s="122">
        <v>1235522</v>
      </c>
      <c r="AY11" s="123">
        <v>1230229</v>
      </c>
      <c r="AZ11" s="123">
        <v>1223765</v>
      </c>
      <c r="BA11" s="144">
        <v>1216181</v>
      </c>
      <c r="BB11" s="138">
        <v>1207399</v>
      </c>
      <c r="BC11" s="120">
        <v>1198161</v>
      </c>
      <c r="BD11" s="120">
        <v>1187913</v>
      </c>
      <c r="BE11" s="139">
        <v>1178227</v>
      </c>
      <c r="BF11" s="116">
        <v>1168924</v>
      </c>
      <c r="BG11" s="130">
        <v>1162055</v>
      </c>
      <c r="BH11" s="116">
        <v>1153347</v>
      </c>
      <c r="BI11" s="116">
        <v>1143807</v>
      </c>
      <c r="BJ11" s="229">
        <v>1134097</v>
      </c>
      <c r="BK11" s="240">
        <v>1123891</v>
      </c>
      <c r="BL11" s="2470">
        <v>1113694</v>
      </c>
      <c r="BM11" s="2470">
        <v>1102811</v>
      </c>
      <c r="BN11" s="2470">
        <v>1091888</v>
      </c>
      <c r="BO11" s="2470">
        <v>1079751</v>
      </c>
      <c r="BP11" s="240">
        <v>1068027</v>
      </c>
      <c r="BQ11" s="240">
        <v>1054890</v>
      </c>
      <c r="BR11" s="240">
        <v>1041025</v>
      </c>
      <c r="BS11" s="240">
        <v>1026207</v>
      </c>
    </row>
    <row r="12" spans="1:71">
      <c r="A12" s="127">
        <v>7</v>
      </c>
      <c r="B12" s="121" t="s">
        <v>226</v>
      </c>
      <c r="C12" s="2210">
        <v>854700</v>
      </c>
      <c r="D12" s="2210">
        <v>913800</v>
      </c>
      <c r="E12" s="2210">
        <v>986600</v>
      </c>
      <c r="F12" s="2210">
        <v>1060800</v>
      </c>
      <c r="G12" s="2210">
        <v>1133100</v>
      </c>
      <c r="H12" s="2210">
        <v>1183300</v>
      </c>
      <c r="I12" s="2210">
        <v>1260600</v>
      </c>
      <c r="J12" s="2210">
        <v>1339900</v>
      </c>
      <c r="K12" s="2188">
        <v>1362750</v>
      </c>
      <c r="L12" s="2131">
        <v>1437596</v>
      </c>
      <c r="M12" s="2188">
        <v>1508150</v>
      </c>
      <c r="N12" s="2131">
        <v>1581563</v>
      </c>
      <c r="O12" s="2188">
        <v>1625521</v>
      </c>
      <c r="P12" s="2132">
        <v>1957356</v>
      </c>
      <c r="Q12" s="2188">
        <v>1992460</v>
      </c>
      <c r="R12" s="116">
        <v>2062394</v>
      </c>
      <c r="S12" s="152">
        <v>2095237</v>
      </c>
      <c r="T12" s="116">
        <v>2051137</v>
      </c>
      <c r="U12" s="152">
        <v>1983754</v>
      </c>
      <c r="V12" s="116">
        <v>1946077</v>
      </c>
      <c r="W12" s="152">
        <v>1970616</v>
      </c>
      <c r="X12" s="116">
        <v>1984151</v>
      </c>
      <c r="Y12" s="116">
        <v>1998418</v>
      </c>
      <c r="Z12" s="116">
        <v>2011646</v>
      </c>
      <c r="AA12" s="116">
        <v>2023127</v>
      </c>
      <c r="AB12" s="152">
        <v>2035272</v>
      </c>
      <c r="AC12" s="116">
        <v>2043222</v>
      </c>
      <c r="AD12" s="116">
        <v>2051958</v>
      </c>
      <c r="AE12" s="116">
        <v>2061026</v>
      </c>
      <c r="AF12" s="116">
        <v>2071050</v>
      </c>
      <c r="AG12" s="152">
        <v>2080304</v>
      </c>
      <c r="AH12" s="116">
        <v>2084826</v>
      </c>
      <c r="AI12" s="116">
        <v>2090717</v>
      </c>
      <c r="AJ12" s="116">
        <v>2095102</v>
      </c>
      <c r="AK12" s="116">
        <v>2099665</v>
      </c>
      <c r="AL12" s="152">
        <v>2104058</v>
      </c>
      <c r="AM12" s="116">
        <v>2108961</v>
      </c>
      <c r="AN12" s="116">
        <v>2116193</v>
      </c>
      <c r="AO12" s="116">
        <v>2123189</v>
      </c>
      <c r="AP12" s="116">
        <v>2128620</v>
      </c>
      <c r="AQ12" s="152">
        <v>2133592</v>
      </c>
      <c r="AR12" s="116">
        <v>2134473</v>
      </c>
      <c r="AS12" s="116">
        <v>2133591</v>
      </c>
      <c r="AT12" s="116">
        <v>2131637</v>
      </c>
      <c r="AU12" s="116">
        <v>2128641</v>
      </c>
      <c r="AV12" s="148">
        <v>2126935</v>
      </c>
      <c r="AW12" s="122">
        <v>2124128</v>
      </c>
      <c r="AX12" s="122">
        <v>2117694</v>
      </c>
      <c r="AY12" s="123">
        <v>2109993</v>
      </c>
      <c r="AZ12" s="123">
        <v>2101531</v>
      </c>
      <c r="BA12" s="144">
        <v>2091319</v>
      </c>
      <c r="BB12" s="138">
        <v>2080194</v>
      </c>
      <c r="BC12" s="120">
        <v>2067480</v>
      </c>
      <c r="BD12" s="120">
        <v>2053773</v>
      </c>
      <c r="BE12" s="139">
        <v>2041454</v>
      </c>
      <c r="BF12" s="116">
        <v>2029064</v>
      </c>
      <c r="BG12" s="130">
        <v>1987602</v>
      </c>
      <c r="BH12" s="116">
        <v>1957150</v>
      </c>
      <c r="BI12" s="116">
        <v>1939846</v>
      </c>
      <c r="BJ12" s="229">
        <v>1926986</v>
      </c>
      <c r="BK12" s="240">
        <v>1914039</v>
      </c>
      <c r="BL12" s="2470">
        <v>1902599</v>
      </c>
      <c r="BM12" s="2470">
        <v>1885810</v>
      </c>
      <c r="BN12" s="2470">
        <v>1868764</v>
      </c>
      <c r="BO12" s="2470">
        <v>1851840</v>
      </c>
      <c r="BP12" s="240">
        <v>1833152</v>
      </c>
      <c r="BQ12" s="240">
        <v>1811940</v>
      </c>
      <c r="BR12" s="240">
        <v>1790181</v>
      </c>
      <c r="BS12" s="240">
        <v>1766645</v>
      </c>
    </row>
    <row r="13" spans="1:71">
      <c r="A13" s="126">
        <v>8</v>
      </c>
      <c r="B13" s="117" t="s">
        <v>227</v>
      </c>
      <c r="C13" s="2209">
        <v>925400</v>
      </c>
      <c r="D13" s="2209">
        <v>992100</v>
      </c>
      <c r="E13" s="2209">
        <v>1046400</v>
      </c>
      <c r="F13" s="2209">
        <v>1115700</v>
      </c>
      <c r="G13" s="2209">
        <v>1162900</v>
      </c>
      <c r="H13" s="2209">
        <v>1216400</v>
      </c>
      <c r="I13" s="2209">
        <v>1290000</v>
      </c>
      <c r="J13" s="2209">
        <v>1360500</v>
      </c>
      <c r="K13" s="2188">
        <v>1350400</v>
      </c>
      <c r="L13" s="2131">
        <v>1409092</v>
      </c>
      <c r="M13" s="2188">
        <v>1487097</v>
      </c>
      <c r="N13" s="2131">
        <v>1548991</v>
      </c>
      <c r="O13" s="2188">
        <v>1620000</v>
      </c>
      <c r="P13" s="2132">
        <v>1944344</v>
      </c>
      <c r="Q13" s="2188">
        <v>2013735</v>
      </c>
      <c r="R13" s="118">
        <v>2039418</v>
      </c>
      <c r="S13" s="151">
        <v>2064037</v>
      </c>
      <c r="T13" s="116">
        <v>2047024</v>
      </c>
      <c r="U13" s="152">
        <v>2056154</v>
      </c>
      <c r="V13" s="116">
        <v>2143551</v>
      </c>
      <c r="W13" s="152">
        <v>2342198</v>
      </c>
      <c r="X13" s="116">
        <v>2379572</v>
      </c>
      <c r="Y13" s="116">
        <v>2417320</v>
      </c>
      <c r="Z13" s="116">
        <v>2462903</v>
      </c>
      <c r="AA13" s="116">
        <v>2510343</v>
      </c>
      <c r="AB13" s="152">
        <v>2558007</v>
      </c>
      <c r="AC13" s="116">
        <v>2595488</v>
      </c>
      <c r="AD13" s="116">
        <v>2635629</v>
      </c>
      <c r="AE13" s="116">
        <v>2670063</v>
      </c>
      <c r="AF13" s="116">
        <v>2697858</v>
      </c>
      <c r="AG13" s="152">
        <v>2725005</v>
      </c>
      <c r="AH13" s="116">
        <v>2745903</v>
      </c>
      <c r="AI13" s="116">
        <v>2769136</v>
      </c>
      <c r="AJ13" s="116">
        <v>2794914</v>
      </c>
      <c r="AK13" s="116">
        <v>2822255</v>
      </c>
      <c r="AL13" s="152">
        <v>2845382</v>
      </c>
      <c r="AM13" s="116">
        <v>2871268</v>
      </c>
      <c r="AN13" s="116">
        <v>2897636</v>
      </c>
      <c r="AO13" s="116">
        <v>2919992</v>
      </c>
      <c r="AP13" s="116">
        <v>2940008</v>
      </c>
      <c r="AQ13" s="152">
        <v>2955530</v>
      </c>
      <c r="AR13" s="116">
        <v>2966295</v>
      </c>
      <c r="AS13" s="116">
        <v>2972736</v>
      </c>
      <c r="AT13" s="116">
        <v>2979979</v>
      </c>
      <c r="AU13" s="116">
        <v>2981492</v>
      </c>
      <c r="AV13" s="148">
        <v>2985676</v>
      </c>
      <c r="AW13" s="122">
        <v>2989912</v>
      </c>
      <c r="AX13" s="122">
        <v>2986607</v>
      </c>
      <c r="AY13" s="123">
        <v>2985395</v>
      </c>
      <c r="AZ13" s="123">
        <v>2981612</v>
      </c>
      <c r="BA13" s="144">
        <v>2975167</v>
      </c>
      <c r="BB13" s="138">
        <v>2974079</v>
      </c>
      <c r="BC13" s="120">
        <v>2973420</v>
      </c>
      <c r="BD13" s="120">
        <v>2971001</v>
      </c>
      <c r="BE13" s="139">
        <v>2969638</v>
      </c>
      <c r="BF13" s="116">
        <v>2969770</v>
      </c>
      <c r="BG13" s="130">
        <v>2959708</v>
      </c>
      <c r="BH13" s="116">
        <v>2947360</v>
      </c>
      <c r="BI13" s="116">
        <v>2937282</v>
      </c>
      <c r="BJ13" s="229">
        <v>2926685</v>
      </c>
      <c r="BK13" s="240">
        <v>2916976</v>
      </c>
      <c r="BL13" s="2470">
        <v>2909725</v>
      </c>
      <c r="BM13" s="2470">
        <v>2902231</v>
      </c>
      <c r="BN13" s="2470">
        <v>2891771</v>
      </c>
      <c r="BO13" s="2470">
        <v>2879044</v>
      </c>
      <c r="BP13" s="240">
        <v>2867009</v>
      </c>
      <c r="BQ13" s="240">
        <v>2851682</v>
      </c>
      <c r="BR13" s="240">
        <v>2839555</v>
      </c>
      <c r="BS13" s="240">
        <v>2824595</v>
      </c>
    </row>
    <row r="14" spans="1:71">
      <c r="A14" s="126">
        <v>9</v>
      </c>
      <c r="B14" s="117" t="s">
        <v>228</v>
      </c>
      <c r="C14" s="2209">
        <v>623100</v>
      </c>
      <c r="D14" s="2209">
        <v>673900</v>
      </c>
      <c r="E14" s="2209">
        <v>727400</v>
      </c>
      <c r="F14" s="2209">
        <v>793300</v>
      </c>
      <c r="G14" s="2209">
        <v>870400</v>
      </c>
      <c r="H14" s="2209">
        <v>926700</v>
      </c>
      <c r="I14" s="2209">
        <v>995700</v>
      </c>
      <c r="J14" s="2209">
        <v>1054800</v>
      </c>
      <c r="K14" s="2188">
        <v>1046479</v>
      </c>
      <c r="L14" s="2131">
        <v>1090428</v>
      </c>
      <c r="M14" s="2188">
        <v>1141737</v>
      </c>
      <c r="N14" s="2131">
        <v>1195057</v>
      </c>
      <c r="O14" s="2188">
        <v>1206657</v>
      </c>
      <c r="P14" s="2132">
        <v>1546355</v>
      </c>
      <c r="Q14" s="2188">
        <v>1534311</v>
      </c>
      <c r="R14" s="118">
        <v>1550462</v>
      </c>
      <c r="S14" s="151">
        <v>1547580</v>
      </c>
      <c r="T14" s="116">
        <v>1513624</v>
      </c>
      <c r="U14" s="152">
        <v>1521656</v>
      </c>
      <c r="V14" s="116">
        <v>1580021</v>
      </c>
      <c r="W14" s="152">
        <v>1698003</v>
      </c>
      <c r="X14" s="116">
        <v>1717272</v>
      </c>
      <c r="Y14" s="116">
        <v>1736198</v>
      </c>
      <c r="Z14" s="116">
        <v>1753256</v>
      </c>
      <c r="AA14" s="116">
        <v>1775341</v>
      </c>
      <c r="AB14" s="152">
        <v>1792201</v>
      </c>
      <c r="AC14" s="116">
        <v>1807298</v>
      </c>
      <c r="AD14" s="116">
        <v>1821621</v>
      </c>
      <c r="AE14" s="116">
        <v>1835319</v>
      </c>
      <c r="AF14" s="116">
        <v>1849757</v>
      </c>
      <c r="AG14" s="152">
        <v>1866066</v>
      </c>
      <c r="AH14" s="116">
        <v>1880305</v>
      </c>
      <c r="AI14" s="116">
        <v>1895410</v>
      </c>
      <c r="AJ14" s="116">
        <v>1908013</v>
      </c>
      <c r="AK14" s="116">
        <v>1920926</v>
      </c>
      <c r="AL14" s="152">
        <v>1935168</v>
      </c>
      <c r="AM14" s="116">
        <v>1947782</v>
      </c>
      <c r="AN14" s="116">
        <v>1958712</v>
      </c>
      <c r="AO14" s="116">
        <v>1968915</v>
      </c>
      <c r="AP14" s="116">
        <v>1976886</v>
      </c>
      <c r="AQ14" s="152">
        <v>1984390</v>
      </c>
      <c r="AR14" s="116">
        <v>1990502</v>
      </c>
      <c r="AS14" s="116">
        <v>1996399</v>
      </c>
      <c r="AT14" s="116">
        <v>2000626</v>
      </c>
      <c r="AU14" s="116">
        <v>2002573</v>
      </c>
      <c r="AV14" s="148">
        <v>2004817</v>
      </c>
      <c r="AW14" s="122">
        <v>2011138</v>
      </c>
      <c r="AX14" s="122">
        <v>2011779</v>
      </c>
      <c r="AY14" s="123">
        <v>2013879</v>
      </c>
      <c r="AZ14" s="123">
        <v>2016420</v>
      </c>
      <c r="BA14" s="144">
        <v>2016631</v>
      </c>
      <c r="BB14" s="138">
        <v>2016444</v>
      </c>
      <c r="BC14" s="120">
        <v>2016241</v>
      </c>
      <c r="BD14" s="120">
        <v>2015010</v>
      </c>
      <c r="BE14" s="139">
        <v>2010917</v>
      </c>
      <c r="BF14" s="116">
        <v>2007683</v>
      </c>
      <c r="BG14" s="130">
        <v>1999973</v>
      </c>
      <c r="BH14" s="116">
        <v>1991643</v>
      </c>
      <c r="BI14" s="116">
        <v>1985744</v>
      </c>
      <c r="BJ14" s="229">
        <v>1979925</v>
      </c>
      <c r="BK14" s="240">
        <v>1974255</v>
      </c>
      <c r="BL14" s="2470">
        <v>1968551</v>
      </c>
      <c r="BM14" s="2470">
        <v>1961863</v>
      </c>
      <c r="BN14" s="2470">
        <v>1953146</v>
      </c>
      <c r="BO14" s="2470">
        <v>1943179</v>
      </c>
      <c r="BP14" s="240">
        <v>1933146</v>
      </c>
      <c r="BQ14" s="240">
        <v>1921341</v>
      </c>
      <c r="BR14" s="240">
        <v>1908821</v>
      </c>
      <c r="BS14" s="240">
        <v>1897415</v>
      </c>
    </row>
    <row r="15" spans="1:71">
      <c r="A15" s="126">
        <v>10</v>
      </c>
      <c r="B15" s="117" t="s">
        <v>229</v>
      </c>
      <c r="C15" s="2209">
        <v>629600</v>
      </c>
      <c r="D15" s="2209">
        <v>692600</v>
      </c>
      <c r="E15" s="2209">
        <v>736700</v>
      </c>
      <c r="F15" s="2209">
        <v>784300</v>
      </c>
      <c r="G15" s="2209">
        <v>854700</v>
      </c>
      <c r="H15" s="2209">
        <v>906700</v>
      </c>
      <c r="I15" s="2209">
        <v>984500</v>
      </c>
      <c r="J15" s="2209">
        <v>1044900</v>
      </c>
      <c r="K15" s="2188">
        <v>1052610</v>
      </c>
      <c r="L15" s="2131">
        <v>1118858</v>
      </c>
      <c r="M15" s="2188">
        <v>1186080</v>
      </c>
      <c r="N15" s="2131">
        <v>1242453</v>
      </c>
      <c r="O15" s="2188">
        <v>1299027</v>
      </c>
      <c r="P15" s="2132">
        <v>1546081</v>
      </c>
      <c r="Q15" s="2188">
        <v>1572787</v>
      </c>
      <c r="R15" s="118">
        <v>1601380</v>
      </c>
      <c r="S15" s="151">
        <v>1613549</v>
      </c>
      <c r="T15" s="116">
        <v>1578476</v>
      </c>
      <c r="U15" s="152">
        <v>1605584</v>
      </c>
      <c r="V15" s="116">
        <v>1658909</v>
      </c>
      <c r="W15" s="152">
        <v>1756480</v>
      </c>
      <c r="X15" s="116">
        <v>1776909</v>
      </c>
      <c r="Y15" s="116">
        <v>1796589</v>
      </c>
      <c r="Z15" s="116">
        <v>1814327</v>
      </c>
      <c r="AA15" s="116">
        <v>1829784</v>
      </c>
      <c r="AB15" s="152">
        <v>1848562</v>
      </c>
      <c r="AC15" s="116">
        <v>1863384</v>
      </c>
      <c r="AD15" s="116">
        <v>1877193</v>
      </c>
      <c r="AE15" s="116">
        <v>1890125</v>
      </c>
      <c r="AF15" s="116">
        <v>1903501</v>
      </c>
      <c r="AG15" s="152">
        <v>1921259</v>
      </c>
      <c r="AH15" s="116">
        <v>1931045</v>
      </c>
      <c r="AI15" s="116">
        <v>1939995</v>
      </c>
      <c r="AJ15" s="116">
        <v>1948615</v>
      </c>
      <c r="AK15" s="116">
        <v>1958917</v>
      </c>
      <c r="AL15" s="152">
        <v>1966265</v>
      </c>
      <c r="AM15" s="116">
        <v>1974475</v>
      </c>
      <c r="AN15" s="116">
        <v>1984041</v>
      </c>
      <c r="AO15" s="116">
        <v>1990185</v>
      </c>
      <c r="AP15" s="116">
        <v>1996459</v>
      </c>
      <c r="AQ15" s="152">
        <v>2003540</v>
      </c>
      <c r="AR15" s="116">
        <v>2008599</v>
      </c>
      <c r="AS15" s="116">
        <v>2012703</v>
      </c>
      <c r="AT15" s="116">
        <v>2017489</v>
      </c>
      <c r="AU15" s="116">
        <v>2019818</v>
      </c>
      <c r="AV15" s="148">
        <v>2024852</v>
      </c>
      <c r="AW15" s="122">
        <v>2029227</v>
      </c>
      <c r="AX15" s="122">
        <v>2029561</v>
      </c>
      <c r="AY15" s="123">
        <v>2029625</v>
      </c>
      <c r="AZ15" s="123">
        <v>2027362</v>
      </c>
      <c r="BA15" s="144">
        <v>2024135</v>
      </c>
      <c r="BB15" s="138">
        <v>2022312</v>
      </c>
      <c r="BC15" s="120">
        <v>2019611</v>
      </c>
      <c r="BD15" s="120">
        <v>2017219</v>
      </c>
      <c r="BE15" s="139">
        <v>2013617</v>
      </c>
      <c r="BF15" s="116">
        <v>2008068</v>
      </c>
      <c r="BG15" s="130">
        <v>2001344</v>
      </c>
      <c r="BH15" s="116">
        <v>1993857</v>
      </c>
      <c r="BI15" s="116">
        <v>1986137</v>
      </c>
      <c r="BJ15" s="229">
        <v>1979444</v>
      </c>
      <c r="BK15" s="240">
        <v>1973115</v>
      </c>
      <c r="BL15" s="2470">
        <v>1969083</v>
      </c>
      <c r="BM15" s="2470">
        <v>1963356</v>
      </c>
      <c r="BN15" s="2470">
        <v>1957142</v>
      </c>
      <c r="BO15" s="2470">
        <v>1948815</v>
      </c>
      <c r="BP15" s="240">
        <v>1939110</v>
      </c>
      <c r="BQ15" s="240">
        <v>1926522</v>
      </c>
      <c r="BR15" s="240">
        <v>1913254</v>
      </c>
      <c r="BS15" s="240">
        <v>1901772</v>
      </c>
    </row>
    <row r="16" spans="1:71">
      <c r="A16" s="126">
        <v>11</v>
      </c>
      <c r="B16" s="117" t="s">
        <v>230</v>
      </c>
      <c r="C16" s="2209">
        <v>980100</v>
      </c>
      <c r="D16" s="2209">
        <v>1042400</v>
      </c>
      <c r="E16" s="2209">
        <v>1092500</v>
      </c>
      <c r="F16" s="2209">
        <v>1132000</v>
      </c>
      <c r="G16" s="2209">
        <v>1192900</v>
      </c>
      <c r="H16" s="2209">
        <v>1229500</v>
      </c>
      <c r="I16" s="2209">
        <v>1304700</v>
      </c>
      <c r="J16" s="2209">
        <v>1348700</v>
      </c>
      <c r="K16" s="2188">
        <v>1319533</v>
      </c>
      <c r="L16" s="2131">
        <v>1394461</v>
      </c>
      <c r="M16" s="2188">
        <v>1459172</v>
      </c>
      <c r="N16" s="2131">
        <v>1528854</v>
      </c>
      <c r="O16" s="2188">
        <v>1608039</v>
      </c>
      <c r="P16" s="2132">
        <v>2047261</v>
      </c>
      <c r="Q16" s="2188">
        <v>2100453</v>
      </c>
      <c r="R16" s="118">
        <v>2146445</v>
      </c>
      <c r="S16" s="151">
        <v>2262623</v>
      </c>
      <c r="T16" s="116">
        <v>2430871</v>
      </c>
      <c r="U16" s="152">
        <v>3014983</v>
      </c>
      <c r="V16" s="116">
        <v>3866472</v>
      </c>
      <c r="W16" s="152">
        <v>4821340</v>
      </c>
      <c r="X16" s="116">
        <v>4963978</v>
      </c>
      <c r="Y16" s="116">
        <v>5091203</v>
      </c>
      <c r="Z16" s="116">
        <v>5208352</v>
      </c>
      <c r="AA16" s="116">
        <v>5318116</v>
      </c>
      <c r="AB16" s="152">
        <v>5420480</v>
      </c>
      <c r="AC16" s="116">
        <v>5519549</v>
      </c>
      <c r="AD16" s="116">
        <v>5614569</v>
      </c>
      <c r="AE16" s="116">
        <v>5700343</v>
      </c>
      <c r="AF16" s="116">
        <v>5783771</v>
      </c>
      <c r="AG16" s="152">
        <v>5863678</v>
      </c>
      <c r="AH16" s="116">
        <v>5954486</v>
      </c>
      <c r="AI16" s="116">
        <v>6071499</v>
      </c>
      <c r="AJ16" s="116">
        <v>6194684</v>
      </c>
      <c r="AK16" s="116">
        <v>6307636</v>
      </c>
      <c r="AL16" s="152">
        <v>6405319</v>
      </c>
      <c r="AM16" s="116">
        <v>6485715</v>
      </c>
      <c r="AN16" s="116">
        <v>6566635</v>
      </c>
      <c r="AO16" s="116">
        <v>6640108</v>
      </c>
      <c r="AP16" s="116">
        <v>6703273</v>
      </c>
      <c r="AQ16" s="152">
        <v>6759311</v>
      </c>
      <c r="AR16" s="116">
        <v>6803670</v>
      </c>
      <c r="AS16" s="116">
        <v>6840782</v>
      </c>
      <c r="AT16" s="116">
        <v>6876821</v>
      </c>
      <c r="AU16" s="116">
        <v>6906395</v>
      </c>
      <c r="AV16" s="148">
        <v>6938006</v>
      </c>
      <c r="AW16" s="122">
        <v>6977453</v>
      </c>
      <c r="AX16" s="122">
        <v>7000169</v>
      </c>
      <c r="AY16" s="123">
        <v>7028001</v>
      </c>
      <c r="AZ16" s="123">
        <v>7045736</v>
      </c>
      <c r="BA16" s="144">
        <v>7054243</v>
      </c>
      <c r="BB16" s="138">
        <v>7079239</v>
      </c>
      <c r="BC16" s="120">
        <v>7106242</v>
      </c>
      <c r="BD16" s="120">
        <v>7136317</v>
      </c>
      <c r="BE16" s="139">
        <v>7161304</v>
      </c>
      <c r="BF16" s="116">
        <v>7194556</v>
      </c>
      <c r="BG16" s="130">
        <v>7209169</v>
      </c>
      <c r="BH16" s="116">
        <v>7216272</v>
      </c>
      <c r="BI16" s="116">
        <v>7228239</v>
      </c>
      <c r="BJ16" s="229">
        <v>7247026</v>
      </c>
      <c r="BK16" s="240">
        <v>7266534</v>
      </c>
      <c r="BL16" s="2470">
        <v>7288361</v>
      </c>
      <c r="BM16" s="2470">
        <v>7306965</v>
      </c>
      <c r="BN16" s="2470">
        <v>7324956</v>
      </c>
      <c r="BO16" s="2470">
        <v>7342026</v>
      </c>
      <c r="BP16" s="240">
        <v>7344765</v>
      </c>
      <c r="BQ16" s="240">
        <v>7340467</v>
      </c>
      <c r="BR16" s="240">
        <v>7337089</v>
      </c>
      <c r="BS16" s="240">
        <v>7331377</v>
      </c>
    </row>
    <row r="17" spans="1:71">
      <c r="A17" s="126">
        <v>12</v>
      </c>
      <c r="B17" s="117" t="s">
        <v>231</v>
      </c>
      <c r="C17" s="2209">
        <v>1107500</v>
      </c>
      <c r="D17" s="2209">
        <v>1158800</v>
      </c>
      <c r="E17" s="2209">
        <v>1198400</v>
      </c>
      <c r="F17" s="2209">
        <v>1238200</v>
      </c>
      <c r="G17" s="2209">
        <v>1279900</v>
      </c>
      <c r="H17" s="2209">
        <v>1312200</v>
      </c>
      <c r="I17" s="2209">
        <v>1367400</v>
      </c>
      <c r="J17" s="2209">
        <v>1362200</v>
      </c>
      <c r="K17" s="2188">
        <v>1336155</v>
      </c>
      <c r="L17" s="2131">
        <v>1399257</v>
      </c>
      <c r="M17" s="2188">
        <v>1470121</v>
      </c>
      <c r="N17" s="2131">
        <v>1546394</v>
      </c>
      <c r="O17" s="2188">
        <v>1588425</v>
      </c>
      <c r="P17" s="2132">
        <v>1966862</v>
      </c>
      <c r="Q17" s="2188">
        <v>2112917</v>
      </c>
      <c r="R17" s="118">
        <v>2139037</v>
      </c>
      <c r="S17" s="151">
        <v>2205060</v>
      </c>
      <c r="T17" s="116">
        <v>2306010</v>
      </c>
      <c r="U17" s="152">
        <v>2701770</v>
      </c>
      <c r="V17" s="116">
        <v>3366624</v>
      </c>
      <c r="W17" s="152">
        <v>4149147</v>
      </c>
      <c r="X17" s="116">
        <v>4266626</v>
      </c>
      <c r="Y17" s="116">
        <v>4381751</v>
      </c>
      <c r="Z17" s="116">
        <v>4508003</v>
      </c>
      <c r="AA17" s="116">
        <v>4625708</v>
      </c>
      <c r="AB17" s="152">
        <v>4735424</v>
      </c>
      <c r="AC17" s="116">
        <v>4834309</v>
      </c>
      <c r="AD17" s="116">
        <v>4922872</v>
      </c>
      <c r="AE17" s="116">
        <v>5005059</v>
      </c>
      <c r="AF17" s="116">
        <v>5078650</v>
      </c>
      <c r="AG17" s="152">
        <v>5148163</v>
      </c>
      <c r="AH17" s="116">
        <v>5219378</v>
      </c>
      <c r="AI17" s="116">
        <v>5306607</v>
      </c>
      <c r="AJ17" s="116">
        <v>5402854</v>
      </c>
      <c r="AK17" s="116">
        <v>5486585</v>
      </c>
      <c r="AL17" s="152">
        <v>5555429</v>
      </c>
      <c r="AM17" s="116">
        <v>5617182</v>
      </c>
      <c r="AN17" s="116">
        <v>5679434</v>
      </c>
      <c r="AO17" s="116">
        <v>5730677</v>
      </c>
      <c r="AP17" s="116">
        <v>5767083</v>
      </c>
      <c r="AQ17" s="152">
        <v>5797782</v>
      </c>
      <c r="AR17" s="116">
        <v>5817204</v>
      </c>
      <c r="AS17" s="116">
        <v>5838712</v>
      </c>
      <c r="AT17" s="116">
        <v>5866883</v>
      </c>
      <c r="AU17" s="116">
        <v>5893468</v>
      </c>
      <c r="AV17" s="148">
        <v>5926285</v>
      </c>
      <c r="AW17" s="122">
        <v>5969939</v>
      </c>
      <c r="AX17" s="122">
        <v>5997990</v>
      </c>
      <c r="AY17" s="123">
        <v>6029644</v>
      </c>
      <c r="AZ17" s="123">
        <v>6046717</v>
      </c>
      <c r="BA17" s="144">
        <v>6056462</v>
      </c>
      <c r="BB17" s="138">
        <v>6083881</v>
      </c>
      <c r="BC17" s="120">
        <v>6118748</v>
      </c>
      <c r="BD17" s="120">
        <v>6152836</v>
      </c>
      <c r="BE17" s="139">
        <v>6180052</v>
      </c>
      <c r="BF17" s="116">
        <v>6216289</v>
      </c>
      <c r="BG17" s="130">
        <v>6217004</v>
      </c>
      <c r="BH17" s="116">
        <v>6200257</v>
      </c>
      <c r="BI17" s="116">
        <v>6200982</v>
      </c>
      <c r="BJ17" s="229">
        <v>6208719</v>
      </c>
      <c r="BK17" s="240">
        <v>6222666</v>
      </c>
      <c r="BL17" s="2470">
        <v>6242061</v>
      </c>
      <c r="BM17" s="2470">
        <v>6257970</v>
      </c>
      <c r="BN17" s="2470">
        <v>6272688</v>
      </c>
      <c r="BO17" s="2470">
        <v>6282575</v>
      </c>
      <c r="BP17" s="240">
        <v>6284480</v>
      </c>
      <c r="BQ17" s="240">
        <v>6275160</v>
      </c>
      <c r="BR17" s="240">
        <v>6265975</v>
      </c>
      <c r="BS17" s="240">
        <v>6256665</v>
      </c>
    </row>
    <row r="18" spans="1:71">
      <c r="A18" s="126">
        <v>13</v>
      </c>
      <c r="B18" s="117" t="s">
        <v>232</v>
      </c>
      <c r="C18" s="2211">
        <v>1152500</v>
      </c>
      <c r="D18" s="2211">
        <v>1354400</v>
      </c>
      <c r="E18" s="2209">
        <v>1608700</v>
      </c>
      <c r="F18" s="2209">
        <v>1878000</v>
      </c>
      <c r="G18" s="2209">
        <v>2251300</v>
      </c>
      <c r="H18" s="2209">
        <v>2681400</v>
      </c>
      <c r="I18" s="2209">
        <v>2809600</v>
      </c>
      <c r="J18" s="2209">
        <v>3340100</v>
      </c>
      <c r="K18" s="2188">
        <v>3699428</v>
      </c>
      <c r="L18" s="2131">
        <v>4485144</v>
      </c>
      <c r="M18" s="2188">
        <v>5408678</v>
      </c>
      <c r="N18" s="2131">
        <v>6369919</v>
      </c>
      <c r="O18" s="2188">
        <v>7354971</v>
      </c>
      <c r="P18" s="2132">
        <v>3488284</v>
      </c>
      <c r="Q18" s="2188">
        <v>5000777</v>
      </c>
      <c r="R18" s="118">
        <v>6277500</v>
      </c>
      <c r="S18" s="151">
        <v>8037084</v>
      </c>
      <c r="T18" s="116">
        <v>9683802</v>
      </c>
      <c r="U18" s="152">
        <v>10869244</v>
      </c>
      <c r="V18" s="116">
        <v>11408071</v>
      </c>
      <c r="W18" s="152">
        <v>11673554</v>
      </c>
      <c r="X18" s="116">
        <v>11674081</v>
      </c>
      <c r="Y18" s="116">
        <v>11668930</v>
      </c>
      <c r="Z18" s="116">
        <v>11658834</v>
      </c>
      <c r="AA18" s="116">
        <v>11636534</v>
      </c>
      <c r="AB18" s="152">
        <v>11618281</v>
      </c>
      <c r="AC18" s="116">
        <v>11619066</v>
      </c>
      <c r="AD18" s="116">
        <v>11645872</v>
      </c>
      <c r="AE18" s="116">
        <v>11700815</v>
      </c>
      <c r="AF18" s="116">
        <v>11762368</v>
      </c>
      <c r="AG18" s="152">
        <v>11829363</v>
      </c>
      <c r="AH18" s="116">
        <v>11894011</v>
      </c>
      <c r="AI18" s="116">
        <v>11904896</v>
      </c>
      <c r="AJ18" s="116">
        <v>11898526</v>
      </c>
      <c r="AK18" s="116">
        <v>11878244</v>
      </c>
      <c r="AL18" s="152">
        <v>11855563</v>
      </c>
      <c r="AM18" s="116">
        <v>11893607</v>
      </c>
      <c r="AN18" s="116">
        <v>11886655</v>
      </c>
      <c r="AO18" s="116">
        <v>11848996</v>
      </c>
      <c r="AP18" s="116">
        <v>11796131</v>
      </c>
      <c r="AQ18" s="152">
        <v>11773605</v>
      </c>
      <c r="AR18" s="116">
        <v>11808423</v>
      </c>
      <c r="AS18" s="116">
        <v>11881018</v>
      </c>
      <c r="AT18" s="116">
        <v>11939338</v>
      </c>
      <c r="AU18" s="116">
        <v>11983139</v>
      </c>
      <c r="AV18" s="148">
        <v>12064101</v>
      </c>
      <c r="AW18" s="122">
        <v>12164539</v>
      </c>
      <c r="AX18" s="122">
        <v>12270768</v>
      </c>
      <c r="AY18" s="123">
        <v>12388268</v>
      </c>
      <c r="AZ18" s="123">
        <v>12482371</v>
      </c>
      <c r="BA18" s="144">
        <v>12576601</v>
      </c>
      <c r="BB18" s="138">
        <v>12704115</v>
      </c>
      <c r="BC18" s="120">
        <v>12848310</v>
      </c>
      <c r="BD18" s="120">
        <v>12973259</v>
      </c>
      <c r="BE18" s="139">
        <v>13048003</v>
      </c>
      <c r="BF18" s="116">
        <v>13159388</v>
      </c>
      <c r="BG18" s="130">
        <v>13198315</v>
      </c>
      <c r="BH18" s="116">
        <v>13234383</v>
      </c>
      <c r="BI18" s="116">
        <v>13307028</v>
      </c>
      <c r="BJ18" s="229">
        <v>13399237</v>
      </c>
      <c r="BK18" s="240">
        <v>13515272</v>
      </c>
      <c r="BL18" s="2470">
        <v>13645768</v>
      </c>
      <c r="BM18" s="2470">
        <v>13767591</v>
      </c>
      <c r="BN18" s="2470">
        <v>13887455</v>
      </c>
      <c r="BO18" s="2470">
        <v>14007064</v>
      </c>
      <c r="BP18" s="240">
        <v>14047594</v>
      </c>
      <c r="BQ18" s="240">
        <v>14010099</v>
      </c>
      <c r="BR18" s="240">
        <v>14038167</v>
      </c>
      <c r="BS18" s="240">
        <v>14085890</v>
      </c>
    </row>
    <row r="19" spans="1:71">
      <c r="A19" s="126">
        <v>14</v>
      </c>
      <c r="B19" s="117" t="s">
        <v>233</v>
      </c>
      <c r="C19" s="2211">
        <v>823200</v>
      </c>
      <c r="D19" s="2211">
        <v>919100</v>
      </c>
      <c r="E19" s="2209">
        <v>759800</v>
      </c>
      <c r="F19" s="2209">
        <v>863500</v>
      </c>
      <c r="G19" s="2209">
        <v>978200</v>
      </c>
      <c r="H19" s="2209">
        <v>1092100</v>
      </c>
      <c r="I19" s="2209">
        <v>1145100</v>
      </c>
      <c r="J19" s="2209">
        <v>1246700</v>
      </c>
      <c r="K19" s="2188">
        <v>1323390</v>
      </c>
      <c r="L19" s="2131">
        <v>1416792</v>
      </c>
      <c r="M19" s="2188">
        <v>1619606</v>
      </c>
      <c r="N19" s="2131">
        <v>1840005</v>
      </c>
      <c r="O19" s="2188">
        <v>2188974</v>
      </c>
      <c r="P19" s="2132">
        <v>1865667</v>
      </c>
      <c r="Q19" s="2188">
        <v>2218120</v>
      </c>
      <c r="R19" s="118">
        <v>2487665</v>
      </c>
      <c r="S19" s="151">
        <v>2919497</v>
      </c>
      <c r="T19" s="116">
        <v>3443176</v>
      </c>
      <c r="U19" s="152">
        <v>4430743</v>
      </c>
      <c r="V19" s="116">
        <v>5472247</v>
      </c>
      <c r="W19" s="152">
        <v>6397748</v>
      </c>
      <c r="X19" s="116">
        <v>6509514</v>
      </c>
      <c r="Y19" s="116">
        <v>6615642</v>
      </c>
      <c r="Z19" s="116">
        <v>6727999</v>
      </c>
      <c r="AA19" s="116">
        <v>6831719</v>
      </c>
      <c r="AB19" s="152">
        <v>6924348</v>
      </c>
      <c r="AC19" s="116">
        <v>7022445</v>
      </c>
      <c r="AD19" s="116">
        <v>7127104</v>
      </c>
      <c r="AE19" s="116">
        <v>7227038</v>
      </c>
      <c r="AF19" s="116">
        <v>7327972</v>
      </c>
      <c r="AG19" s="152">
        <v>7431974</v>
      </c>
      <c r="AH19" s="116">
        <v>7552891</v>
      </c>
      <c r="AI19" s="116">
        <v>7683867</v>
      </c>
      <c r="AJ19" s="116">
        <v>7793935</v>
      </c>
      <c r="AK19" s="116">
        <v>7891178</v>
      </c>
      <c r="AL19" s="152">
        <v>7980391</v>
      </c>
      <c r="AM19" s="116">
        <v>8049843</v>
      </c>
      <c r="AN19" s="116">
        <v>8115905</v>
      </c>
      <c r="AO19" s="116">
        <v>8166475</v>
      </c>
      <c r="AP19" s="116">
        <v>8207184</v>
      </c>
      <c r="AQ19" s="152">
        <v>8245900</v>
      </c>
      <c r="AR19" s="116">
        <v>8278802</v>
      </c>
      <c r="AS19" s="116">
        <v>8319432</v>
      </c>
      <c r="AT19" s="116">
        <v>8382957</v>
      </c>
      <c r="AU19" s="116">
        <v>8431501</v>
      </c>
      <c r="AV19" s="148">
        <v>8489974</v>
      </c>
      <c r="AW19" s="122">
        <v>8575231</v>
      </c>
      <c r="AX19" s="122">
        <v>8635587</v>
      </c>
      <c r="AY19" s="123">
        <v>8701606</v>
      </c>
      <c r="AZ19" s="123">
        <v>8752788</v>
      </c>
      <c r="BA19" s="144">
        <v>8791597</v>
      </c>
      <c r="BB19" s="138">
        <v>8845689</v>
      </c>
      <c r="BC19" s="120">
        <v>8911651</v>
      </c>
      <c r="BD19" s="120">
        <v>8964582</v>
      </c>
      <c r="BE19" s="139">
        <v>9006282</v>
      </c>
      <c r="BF19" s="116">
        <v>9048331</v>
      </c>
      <c r="BG19" s="130">
        <v>9059848</v>
      </c>
      <c r="BH19" s="116">
        <v>9070319</v>
      </c>
      <c r="BI19" s="116">
        <v>9083762</v>
      </c>
      <c r="BJ19" s="229">
        <v>9102650</v>
      </c>
      <c r="BK19" s="240">
        <v>9126213</v>
      </c>
      <c r="BL19" s="2470">
        <v>9151679</v>
      </c>
      <c r="BM19" s="2470">
        <v>9172848</v>
      </c>
      <c r="BN19" s="2470">
        <v>9197156</v>
      </c>
      <c r="BO19" s="2470">
        <v>9224455</v>
      </c>
      <c r="BP19" s="240">
        <v>9237337</v>
      </c>
      <c r="BQ19" s="240">
        <v>9236322</v>
      </c>
      <c r="BR19" s="240">
        <v>9232489</v>
      </c>
      <c r="BS19" s="240">
        <v>9228870</v>
      </c>
    </row>
    <row r="20" spans="1:71">
      <c r="A20" s="127">
        <v>15</v>
      </c>
      <c r="B20" s="121" t="s">
        <v>234</v>
      </c>
      <c r="C20" s="2210">
        <v>1583400</v>
      </c>
      <c r="D20" s="2210">
        <v>1662900</v>
      </c>
      <c r="E20" s="2210">
        <v>1706400</v>
      </c>
      <c r="F20" s="2210">
        <v>1707100</v>
      </c>
      <c r="G20" s="2210">
        <v>1732200</v>
      </c>
      <c r="H20" s="2210">
        <v>1765500</v>
      </c>
      <c r="I20" s="2210">
        <v>1877600</v>
      </c>
      <c r="J20" s="2210">
        <v>1867600</v>
      </c>
      <c r="K20" s="2188">
        <v>1776474</v>
      </c>
      <c r="L20" s="2131">
        <v>1849807</v>
      </c>
      <c r="M20" s="2188">
        <v>1933326</v>
      </c>
      <c r="N20" s="2131">
        <v>1995777</v>
      </c>
      <c r="O20" s="2188">
        <v>2064402</v>
      </c>
      <c r="P20" s="2132">
        <v>2389653</v>
      </c>
      <c r="Q20" s="2188">
        <v>2418271</v>
      </c>
      <c r="R20" s="116">
        <v>2460997</v>
      </c>
      <c r="S20" s="152">
        <v>2473492</v>
      </c>
      <c r="T20" s="116">
        <v>2442037</v>
      </c>
      <c r="U20" s="152">
        <v>2398931</v>
      </c>
      <c r="V20" s="116">
        <v>2360982</v>
      </c>
      <c r="W20" s="152">
        <v>2391938</v>
      </c>
      <c r="X20" s="116">
        <v>2405956</v>
      </c>
      <c r="Y20" s="116">
        <v>2417439</v>
      </c>
      <c r="Z20" s="116">
        <v>2428217</v>
      </c>
      <c r="AA20" s="116">
        <v>2439070</v>
      </c>
      <c r="AB20" s="152">
        <v>2451357</v>
      </c>
      <c r="AC20" s="116">
        <v>2458608</v>
      </c>
      <c r="AD20" s="116">
        <v>2465096</v>
      </c>
      <c r="AE20" s="116">
        <v>2469121</v>
      </c>
      <c r="AF20" s="116">
        <v>2474442</v>
      </c>
      <c r="AG20" s="152">
        <v>2478470</v>
      </c>
      <c r="AH20" s="116">
        <v>2478036</v>
      </c>
      <c r="AI20" s="116">
        <v>2476783</v>
      </c>
      <c r="AJ20" s="116">
        <v>2476414</v>
      </c>
      <c r="AK20" s="116">
        <v>2476303</v>
      </c>
      <c r="AL20" s="152">
        <v>2474583</v>
      </c>
      <c r="AM20" s="116">
        <v>2474937</v>
      </c>
      <c r="AN20" s="116">
        <v>2476163</v>
      </c>
      <c r="AO20" s="116">
        <v>2479283</v>
      </c>
      <c r="AP20" s="116">
        <v>2483969</v>
      </c>
      <c r="AQ20" s="152">
        <v>2488364</v>
      </c>
      <c r="AR20" s="116">
        <v>2490314</v>
      </c>
      <c r="AS20" s="116">
        <v>2489858</v>
      </c>
      <c r="AT20" s="116">
        <v>2487622</v>
      </c>
      <c r="AU20" s="116">
        <v>2481621</v>
      </c>
      <c r="AV20" s="148">
        <v>2475733</v>
      </c>
      <c r="AW20" s="122">
        <v>2470837</v>
      </c>
      <c r="AX20" s="122">
        <v>2462093</v>
      </c>
      <c r="AY20" s="123">
        <v>2454690</v>
      </c>
      <c r="AZ20" s="123">
        <v>2444951</v>
      </c>
      <c r="BA20" s="144">
        <v>2431459</v>
      </c>
      <c r="BB20" s="138">
        <v>2420002</v>
      </c>
      <c r="BC20" s="120">
        <v>2408133</v>
      </c>
      <c r="BD20" s="120">
        <v>2395986</v>
      </c>
      <c r="BE20" s="139">
        <v>2384694</v>
      </c>
      <c r="BF20" s="116">
        <v>2374450</v>
      </c>
      <c r="BG20" s="130">
        <v>2363997</v>
      </c>
      <c r="BH20" s="116">
        <v>2350351</v>
      </c>
      <c r="BI20" s="116">
        <v>2335753</v>
      </c>
      <c r="BJ20" s="229">
        <v>2320320</v>
      </c>
      <c r="BK20" s="240">
        <v>2304264</v>
      </c>
      <c r="BL20" s="2470">
        <v>2286302</v>
      </c>
      <c r="BM20" s="2470">
        <v>2267153</v>
      </c>
      <c r="BN20" s="2470">
        <v>2246423</v>
      </c>
      <c r="BO20" s="2470">
        <v>2223870</v>
      </c>
      <c r="BP20" s="240">
        <v>2201272</v>
      </c>
      <c r="BQ20" s="240">
        <v>2177047</v>
      </c>
      <c r="BR20" s="240">
        <v>2152693</v>
      </c>
      <c r="BS20" s="240">
        <v>2126345</v>
      </c>
    </row>
    <row r="21" spans="1:71">
      <c r="A21" s="127">
        <v>16</v>
      </c>
      <c r="B21" s="121" t="s">
        <v>235</v>
      </c>
      <c r="C21" s="2210">
        <v>700700</v>
      </c>
      <c r="D21" s="2210">
        <v>748500</v>
      </c>
      <c r="E21" s="2210">
        <v>774400</v>
      </c>
      <c r="F21" s="2210">
        <v>755500</v>
      </c>
      <c r="G21" s="2210">
        <v>762000</v>
      </c>
      <c r="H21" s="2210">
        <v>748700</v>
      </c>
      <c r="I21" s="2210">
        <v>784100</v>
      </c>
      <c r="J21" s="2210">
        <v>783500</v>
      </c>
      <c r="K21" s="2188">
        <v>724276</v>
      </c>
      <c r="L21" s="2131">
        <v>749243</v>
      </c>
      <c r="M21" s="2188">
        <v>778953</v>
      </c>
      <c r="N21" s="2131">
        <v>798890</v>
      </c>
      <c r="O21" s="2188">
        <v>822569</v>
      </c>
      <c r="P21" s="2132">
        <v>953834</v>
      </c>
      <c r="Q21" s="2188">
        <v>979229</v>
      </c>
      <c r="R21" s="116">
        <v>1008790</v>
      </c>
      <c r="S21" s="152">
        <v>1021121</v>
      </c>
      <c r="T21" s="116">
        <v>1032614</v>
      </c>
      <c r="U21" s="152">
        <v>1025465</v>
      </c>
      <c r="V21" s="116">
        <v>1029695</v>
      </c>
      <c r="W21" s="152">
        <v>1070791</v>
      </c>
      <c r="X21" s="116">
        <v>1078569</v>
      </c>
      <c r="Y21" s="116">
        <v>1085402</v>
      </c>
      <c r="Z21" s="116">
        <v>1091611</v>
      </c>
      <c r="AA21" s="116">
        <v>1097801</v>
      </c>
      <c r="AB21" s="152">
        <v>1103459</v>
      </c>
      <c r="AC21" s="116">
        <v>1106167</v>
      </c>
      <c r="AD21" s="116">
        <v>1109578</v>
      </c>
      <c r="AE21" s="116">
        <v>1112825</v>
      </c>
      <c r="AF21" s="116">
        <v>1115807</v>
      </c>
      <c r="AG21" s="152">
        <v>1118369</v>
      </c>
      <c r="AH21" s="116">
        <v>1119098</v>
      </c>
      <c r="AI21" s="116">
        <v>1120494</v>
      </c>
      <c r="AJ21" s="116">
        <v>1120107</v>
      </c>
      <c r="AK21" s="116">
        <v>1120608</v>
      </c>
      <c r="AL21" s="152">
        <v>1120161</v>
      </c>
      <c r="AM21" s="116">
        <v>1120618</v>
      </c>
      <c r="AN21" s="116">
        <v>1120078</v>
      </c>
      <c r="AO21" s="116">
        <v>1120991</v>
      </c>
      <c r="AP21" s="116">
        <v>1121489</v>
      </c>
      <c r="AQ21" s="152">
        <v>1123125</v>
      </c>
      <c r="AR21" s="116">
        <v>1124658</v>
      </c>
      <c r="AS21" s="116">
        <v>1124194</v>
      </c>
      <c r="AT21" s="116">
        <v>1123532</v>
      </c>
      <c r="AU21" s="116">
        <v>1121520</v>
      </c>
      <c r="AV21" s="148">
        <v>1120851</v>
      </c>
      <c r="AW21" s="122">
        <v>1120368</v>
      </c>
      <c r="AX21" s="122">
        <v>1118372</v>
      </c>
      <c r="AY21" s="123">
        <v>1116015</v>
      </c>
      <c r="AZ21" s="123">
        <v>1114555</v>
      </c>
      <c r="BA21" s="144">
        <v>1111729</v>
      </c>
      <c r="BB21" s="138">
        <v>1110499</v>
      </c>
      <c r="BC21" s="120">
        <v>1106738</v>
      </c>
      <c r="BD21" s="120">
        <v>1102884</v>
      </c>
      <c r="BE21" s="139">
        <v>1097508</v>
      </c>
      <c r="BF21" s="116">
        <v>1093247</v>
      </c>
      <c r="BG21" s="130">
        <v>1088236</v>
      </c>
      <c r="BH21" s="116">
        <v>1083429</v>
      </c>
      <c r="BI21" s="116">
        <v>1077447</v>
      </c>
      <c r="BJ21" s="229">
        <v>1071709</v>
      </c>
      <c r="BK21" s="240">
        <v>1066328</v>
      </c>
      <c r="BL21" s="2470">
        <v>1061344</v>
      </c>
      <c r="BM21" s="2470">
        <v>1056040</v>
      </c>
      <c r="BN21" s="2470">
        <v>1050458</v>
      </c>
      <c r="BO21" s="2470">
        <v>1043300</v>
      </c>
      <c r="BP21" s="240">
        <v>1034814</v>
      </c>
      <c r="BQ21" s="240">
        <v>1025440</v>
      </c>
      <c r="BR21" s="240">
        <v>1016534</v>
      </c>
      <c r="BS21" s="240">
        <v>1006739</v>
      </c>
    </row>
    <row r="22" spans="1:71">
      <c r="A22" s="127">
        <v>17</v>
      </c>
      <c r="B22" s="121" t="s">
        <v>236</v>
      </c>
      <c r="C22" s="2210">
        <v>732600</v>
      </c>
      <c r="D22" s="2210">
        <v>743000</v>
      </c>
      <c r="E22" s="2210">
        <v>750800</v>
      </c>
      <c r="F22" s="2210">
        <v>732100</v>
      </c>
      <c r="G22" s="2210">
        <v>745100</v>
      </c>
      <c r="H22" s="2210">
        <v>752000</v>
      </c>
      <c r="I22" s="2210">
        <v>779400</v>
      </c>
      <c r="J22" s="2210">
        <v>769900</v>
      </c>
      <c r="K22" s="2188">
        <v>747360</v>
      </c>
      <c r="L22" s="2131">
        <v>750854</v>
      </c>
      <c r="M22" s="2188">
        <v>756835</v>
      </c>
      <c r="N22" s="2131">
        <v>768416</v>
      </c>
      <c r="O22" s="2188">
        <v>757676</v>
      </c>
      <c r="P22" s="2132">
        <v>887510</v>
      </c>
      <c r="Q22" s="2188">
        <v>927743</v>
      </c>
      <c r="R22" s="116">
        <v>957279</v>
      </c>
      <c r="S22" s="152">
        <v>966187</v>
      </c>
      <c r="T22" s="116">
        <v>973418</v>
      </c>
      <c r="U22" s="152">
        <v>980499</v>
      </c>
      <c r="V22" s="116">
        <v>1002420</v>
      </c>
      <c r="W22" s="152">
        <v>1069872</v>
      </c>
      <c r="X22" s="116">
        <v>1081545</v>
      </c>
      <c r="Y22" s="116">
        <v>1091348</v>
      </c>
      <c r="Z22" s="116">
        <v>1099965</v>
      </c>
      <c r="AA22" s="116">
        <v>1110212</v>
      </c>
      <c r="AB22" s="152">
        <v>1119304</v>
      </c>
      <c r="AC22" s="116">
        <v>1126756</v>
      </c>
      <c r="AD22" s="116">
        <v>1134320</v>
      </c>
      <c r="AE22" s="116">
        <v>1141331</v>
      </c>
      <c r="AF22" s="116">
        <v>1147015</v>
      </c>
      <c r="AG22" s="152">
        <v>1152325</v>
      </c>
      <c r="AH22" s="116">
        <v>1155270</v>
      </c>
      <c r="AI22" s="116">
        <v>1157533</v>
      </c>
      <c r="AJ22" s="116">
        <v>1160106</v>
      </c>
      <c r="AK22" s="116">
        <v>1162641</v>
      </c>
      <c r="AL22" s="152">
        <v>1164628</v>
      </c>
      <c r="AM22" s="116">
        <v>1167161</v>
      </c>
      <c r="AN22" s="116">
        <v>1170571</v>
      </c>
      <c r="AO22" s="116">
        <v>1173275</v>
      </c>
      <c r="AP22" s="116">
        <v>1176029</v>
      </c>
      <c r="AQ22" s="152">
        <v>1180068</v>
      </c>
      <c r="AR22" s="116">
        <v>1180973</v>
      </c>
      <c r="AS22" s="116">
        <v>1181086</v>
      </c>
      <c r="AT22" s="116">
        <v>1181369</v>
      </c>
      <c r="AU22" s="116">
        <v>1180274</v>
      </c>
      <c r="AV22" s="148">
        <v>1180977</v>
      </c>
      <c r="AW22" s="122">
        <v>1181868</v>
      </c>
      <c r="AX22" s="122">
        <v>1180042</v>
      </c>
      <c r="AY22" s="123">
        <v>1179456</v>
      </c>
      <c r="AZ22" s="123">
        <v>1177710</v>
      </c>
      <c r="BA22" s="144">
        <v>1174026</v>
      </c>
      <c r="BB22" s="138">
        <v>1172992</v>
      </c>
      <c r="BC22" s="120">
        <v>1172794</v>
      </c>
      <c r="BD22" s="120">
        <v>1172128</v>
      </c>
      <c r="BE22" s="139">
        <v>1170537</v>
      </c>
      <c r="BF22" s="116">
        <v>1169788</v>
      </c>
      <c r="BG22" s="130">
        <v>1166641</v>
      </c>
      <c r="BH22" s="116">
        <v>1163516</v>
      </c>
      <c r="BI22" s="116">
        <v>1160360</v>
      </c>
      <c r="BJ22" s="229">
        <v>1156903</v>
      </c>
      <c r="BK22" s="240">
        <v>1154008</v>
      </c>
      <c r="BL22" s="2470">
        <v>1151404</v>
      </c>
      <c r="BM22" s="2470">
        <v>1148479</v>
      </c>
      <c r="BN22" s="2470">
        <v>1144816</v>
      </c>
      <c r="BO22" s="2470">
        <v>1139341</v>
      </c>
      <c r="BP22" s="240">
        <v>1132526</v>
      </c>
      <c r="BQ22" s="240">
        <v>1125139</v>
      </c>
      <c r="BR22" s="240">
        <v>1117637</v>
      </c>
      <c r="BS22" s="240">
        <v>1108957</v>
      </c>
    </row>
    <row r="23" spans="1:71">
      <c r="A23" s="127">
        <v>18</v>
      </c>
      <c r="B23" s="121" t="s">
        <v>237</v>
      </c>
      <c r="C23" s="2210">
        <v>580600</v>
      </c>
      <c r="D23" s="2210">
        <v>594700</v>
      </c>
      <c r="E23" s="2210">
        <v>606300</v>
      </c>
      <c r="F23" s="2210">
        <v>606200</v>
      </c>
      <c r="G23" s="2210">
        <v>619900</v>
      </c>
      <c r="H23" s="2210">
        <v>612100</v>
      </c>
      <c r="I23" s="2210">
        <v>637100</v>
      </c>
      <c r="J23" s="2210">
        <v>622800</v>
      </c>
      <c r="K23" s="2188">
        <v>599155</v>
      </c>
      <c r="L23" s="2131">
        <v>597899</v>
      </c>
      <c r="M23" s="2188">
        <v>618144</v>
      </c>
      <c r="N23" s="2131">
        <v>646659</v>
      </c>
      <c r="O23" s="2188">
        <v>643904</v>
      </c>
      <c r="P23" s="2132">
        <v>724856</v>
      </c>
      <c r="Q23" s="2188">
        <v>726264</v>
      </c>
      <c r="R23" s="116">
        <v>752374</v>
      </c>
      <c r="S23" s="152">
        <v>754055</v>
      </c>
      <c r="T23" s="116">
        <v>752696</v>
      </c>
      <c r="U23" s="152">
        <v>750557</v>
      </c>
      <c r="V23" s="116">
        <v>744230</v>
      </c>
      <c r="W23" s="152">
        <v>773599</v>
      </c>
      <c r="X23" s="116">
        <v>779299</v>
      </c>
      <c r="Y23" s="116">
        <v>783253</v>
      </c>
      <c r="Z23" s="116">
        <v>787000</v>
      </c>
      <c r="AA23" s="116">
        <v>790856</v>
      </c>
      <c r="AB23" s="152">
        <v>794354</v>
      </c>
      <c r="AC23" s="116">
        <v>798152</v>
      </c>
      <c r="AD23" s="116">
        <v>803084</v>
      </c>
      <c r="AE23" s="116">
        <v>808689</v>
      </c>
      <c r="AF23" s="116">
        <v>813185</v>
      </c>
      <c r="AG23" s="152">
        <v>817633</v>
      </c>
      <c r="AH23" s="116">
        <v>819499</v>
      </c>
      <c r="AI23" s="116">
        <v>821636</v>
      </c>
      <c r="AJ23" s="116">
        <v>822251</v>
      </c>
      <c r="AK23" s="116">
        <v>823007</v>
      </c>
      <c r="AL23" s="152">
        <v>823585</v>
      </c>
      <c r="AM23" s="116">
        <v>823096</v>
      </c>
      <c r="AN23" s="116">
        <v>823278</v>
      </c>
      <c r="AO23" s="116">
        <v>823939</v>
      </c>
      <c r="AP23" s="116">
        <v>825461</v>
      </c>
      <c r="AQ23" s="152">
        <v>826996</v>
      </c>
      <c r="AR23" s="116">
        <v>828258</v>
      </c>
      <c r="AS23" s="116">
        <v>828027</v>
      </c>
      <c r="AT23" s="116">
        <v>828177</v>
      </c>
      <c r="AU23" s="116">
        <v>827651</v>
      </c>
      <c r="AV23" s="148">
        <v>828944</v>
      </c>
      <c r="AW23" s="122">
        <v>829579</v>
      </c>
      <c r="AX23" s="122">
        <v>827794</v>
      </c>
      <c r="AY23" s="123">
        <v>826708</v>
      </c>
      <c r="AZ23" s="123">
        <v>824311</v>
      </c>
      <c r="BA23" s="144">
        <v>821592</v>
      </c>
      <c r="BB23" s="138">
        <v>819588</v>
      </c>
      <c r="BC23" s="120">
        <v>816883</v>
      </c>
      <c r="BD23" s="120">
        <v>813818</v>
      </c>
      <c r="BE23" s="139">
        <v>809632</v>
      </c>
      <c r="BF23" s="116">
        <v>806314</v>
      </c>
      <c r="BG23" s="130">
        <v>803202</v>
      </c>
      <c r="BH23" s="116">
        <v>799504</v>
      </c>
      <c r="BI23" s="116">
        <v>795574</v>
      </c>
      <c r="BJ23" s="229">
        <v>790837</v>
      </c>
      <c r="BK23" s="240">
        <v>786740</v>
      </c>
      <c r="BL23" s="2470">
        <v>783353</v>
      </c>
      <c r="BM23" s="2470">
        <v>780478</v>
      </c>
      <c r="BN23" s="2470">
        <v>776711</v>
      </c>
      <c r="BO23" s="2470">
        <v>771395</v>
      </c>
      <c r="BP23" s="240">
        <v>766863</v>
      </c>
      <c r="BQ23" s="240">
        <v>760440</v>
      </c>
      <c r="BR23" s="240">
        <v>752855</v>
      </c>
      <c r="BS23" s="240">
        <v>744405</v>
      </c>
    </row>
    <row r="24" spans="1:71">
      <c r="A24" s="127">
        <v>19</v>
      </c>
      <c r="B24" s="121" t="s">
        <v>238</v>
      </c>
      <c r="C24" s="2210">
        <v>414800</v>
      </c>
      <c r="D24" s="2210">
        <v>443400</v>
      </c>
      <c r="E24" s="2210">
        <v>467600</v>
      </c>
      <c r="F24" s="2210">
        <v>489900</v>
      </c>
      <c r="G24" s="2210">
        <v>522100</v>
      </c>
      <c r="H24" s="2210">
        <v>550000</v>
      </c>
      <c r="I24" s="2210">
        <v>585700</v>
      </c>
      <c r="J24" s="2210">
        <v>607100</v>
      </c>
      <c r="K24" s="2188">
        <v>583453</v>
      </c>
      <c r="L24" s="2131">
        <v>600675</v>
      </c>
      <c r="M24" s="2188">
        <v>631042</v>
      </c>
      <c r="N24" s="2131">
        <v>646727</v>
      </c>
      <c r="O24" s="2188">
        <v>663026</v>
      </c>
      <c r="P24" s="2132">
        <v>839057</v>
      </c>
      <c r="Q24" s="2188">
        <v>807251</v>
      </c>
      <c r="R24" s="116">
        <v>811369</v>
      </c>
      <c r="S24" s="152">
        <v>807044</v>
      </c>
      <c r="T24" s="116">
        <v>782062</v>
      </c>
      <c r="U24" s="152">
        <v>763194</v>
      </c>
      <c r="V24" s="116">
        <v>762029</v>
      </c>
      <c r="W24" s="152">
        <v>783050</v>
      </c>
      <c r="X24" s="116">
        <v>787487</v>
      </c>
      <c r="Y24" s="116">
        <v>792085</v>
      </c>
      <c r="Z24" s="116">
        <v>795716</v>
      </c>
      <c r="AA24" s="116">
        <v>799909</v>
      </c>
      <c r="AB24" s="152">
        <v>804256</v>
      </c>
      <c r="AC24" s="116">
        <v>808837</v>
      </c>
      <c r="AD24" s="116">
        <v>813471</v>
      </c>
      <c r="AE24" s="116">
        <v>819535</v>
      </c>
      <c r="AF24" s="116">
        <v>825635</v>
      </c>
      <c r="AG24" s="152">
        <v>832832</v>
      </c>
      <c r="AH24" s="116">
        <v>837442</v>
      </c>
      <c r="AI24" s="116">
        <v>841442</v>
      </c>
      <c r="AJ24" s="116">
        <v>845256</v>
      </c>
      <c r="AK24" s="116">
        <v>848796</v>
      </c>
      <c r="AL24" s="152">
        <v>852966</v>
      </c>
      <c r="AM24" s="116">
        <v>859758</v>
      </c>
      <c r="AN24" s="116">
        <v>865352</v>
      </c>
      <c r="AO24" s="116">
        <v>870590</v>
      </c>
      <c r="AP24" s="116">
        <v>876580</v>
      </c>
      <c r="AQ24" s="152">
        <v>881996</v>
      </c>
      <c r="AR24" s="116">
        <v>884597</v>
      </c>
      <c r="AS24" s="116">
        <v>886340</v>
      </c>
      <c r="AT24" s="116">
        <v>888125</v>
      </c>
      <c r="AU24" s="116">
        <v>887309</v>
      </c>
      <c r="AV24" s="148">
        <v>888172</v>
      </c>
      <c r="AW24" s="122">
        <v>890130</v>
      </c>
      <c r="AX24" s="122">
        <v>889439</v>
      </c>
      <c r="AY24" s="123">
        <v>887879</v>
      </c>
      <c r="AZ24" s="123">
        <v>886406</v>
      </c>
      <c r="BA24" s="144">
        <v>884515</v>
      </c>
      <c r="BB24" s="138">
        <v>880302</v>
      </c>
      <c r="BC24" s="120">
        <v>876797</v>
      </c>
      <c r="BD24" s="120">
        <v>870658</v>
      </c>
      <c r="BE24" s="139">
        <v>866916</v>
      </c>
      <c r="BF24" s="116">
        <v>863075</v>
      </c>
      <c r="BG24" s="130">
        <v>857449</v>
      </c>
      <c r="BH24" s="116">
        <v>852320</v>
      </c>
      <c r="BI24" s="116">
        <v>847226</v>
      </c>
      <c r="BJ24" s="229">
        <v>841125</v>
      </c>
      <c r="BK24" s="240">
        <v>834930</v>
      </c>
      <c r="BL24" s="2470">
        <v>830845</v>
      </c>
      <c r="BM24" s="2470">
        <v>825541</v>
      </c>
      <c r="BN24" s="2470">
        <v>820712</v>
      </c>
      <c r="BO24" s="2470">
        <v>815103</v>
      </c>
      <c r="BP24" s="240">
        <v>809974</v>
      </c>
      <c r="BQ24" s="240">
        <v>805353</v>
      </c>
      <c r="BR24" s="240">
        <v>801874</v>
      </c>
      <c r="BS24" s="240">
        <v>795843</v>
      </c>
    </row>
    <row r="25" spans="1:71">
      <c r="A25" s="126">
        <v>20</v>
      </c>
      <c r="B25" s="117" t="s">
        <v>239</v>
      </c>
      <c r="C25" s="2209">
        <v>1040100</v>
      </c>
      <c r="D25" s="2209">
        <v>1107500</v>
      </c>
      <c r="E25" s="2209">
        <v>1168100</v>
      </c>
      <c r="F25" s="2209">
        <v>1218800</v>
      </c>
      <c r="G25" s="2209">
        <v>1300300</v>
      </c>
      <c r="H25" s="2209">
        <v>1352200</v>
      </c>
      <c r="I25" s="2209">
        <v>1448600</v>
      </c>
      <c r="J25" s="2209">
        <v>1526100</v>
      </c>
      <c r="K25" s="2188">
        <v>1562722</v>
      </c>
      <c r="L25" s="2131">
        <v>1629217</v>
      </c>
      <c r="M25" s="2188">
        <v>1717118</v>
      </c>
      <c r="N25" s="2131">
        <v>1714000</v>
      </c>
      <c r="O25" s="2188">
        <v>1710729</v>
      </c>
      <c r="P25" s="2132">
        <v>2121050</v>
      </c>
      <c r="Q25" s="2188">
        <v>2060010</v>
      </c>
      <c r="R25" s="118">
        <v>2060831</v>
      </c>
      <c r="S25" s="151">
        <v>2021292</v>
      </c>
      <c r="T25" s="116">
        <v>1981433</v>
      </c>
      <c r="U25" s="152">
        <v>1958007</v>
      </c>
      <c r="V25" s="116">
        <v>1956917</v>
      </c>
      <c r="W25" s="152">
        <v>2017564</v>
      </c>
      <c r="X25" s="116">
        <v>2032884</v>
      </c>
      <c r="Y25" s="116">
        <v>2048100</v>
      </c>
      <c r="Z25" s="116">
        <v>2061872</v>
      </c>
      <c r="AA25" s="116">
        <v>2073926</v>
      </c>
      <c r="AB25" s="152">
        <v>2083934</v>
      </c>
      <c r="AC25" s="116">
        <v>2093229</v>
      </c>
      <c r="AD25" s="116">
        <v>2102147</v>
      </c>
      <c r="AE25" s="116">
        <v>2112140</v>
      </c>
      <c r="AF25" s="116">
        <v>2124935</v>
      </c>
      <c r="AG25" s="152">
        <v>2136927</v>
      </c>
      <c r="AH25" s="116">
        <v>2143203</v>
      </c>
      <c r="AI25" s="116">
        <v>2147681</v>
      </c>
      <c r="AJ25" s="116">
        <v>2149319</v>
      </c>
      <c r="AK25" s="116">
        <v>2153016</v>
      </c>
      <c r="AL25" s="152">
        <v>2156627</v>
      </c>
      <c r="AM25" s="116">
        <v>2161646</v>
      </c>
      <c r="AN25" s="116">
        <v>2168718</v>
      </c>
      <c r="AO25" s="116">
        <v>2175223</v>
      </c>
      <c r="AP25" s="116">
        <v>2183810</v>
      </c>
      <c r="AQ25" s="152">
        <v>2193984</v>
      </c>
      <c r="AR25" s="116">
        <v>2203152</v>
      </c>
      <c r="AS25" s="116">
        <v>2207035</v>
      </c>
      <c r="AT25" s="116">
        <v>2210194</v>
      </c>
      <c r="AU25" s="116">
        <v>2210187</v>
      </c>
      <c r="AV25" s="148">
        <v>2215168</v>
      </c>
      <c r="AW25" s="122">
        <v>2221950</v>
      </c>
      <c r="AX25" s="122">
        <v>2214643</v>
      </c>
      <c r="AY25" s="123">
        <v>2210419</v>
      </c>
      <c r="AZ25" s="123">
        <v>2205815</v>
      </c>
      <c r="BA25" s="144">
        <v>2196114</v>
      </c>
      <c r="BB25" s="138">
        <v>2189483</v>
      </c>
      <c r="BC25" s="120">
        <v>2181858</v>
      </c>
      <c r="BD25" s="120">
        <v>2172728</v>
      </c>
      <c r="BE25" s="139">
        <v>2162080</v>
      </c>
      <c r="BF25" s="116">
        <v>2152449</v>
      </c>
      <c r="BG25" s="130">
        <v>2142409</v>
      </c>
      <c r="BH25" s="116">
        <v>2132301</v>
      </c>
      <c r="BI25" s="116">
        <v>2122398</v>
      </c>
      <c r="BJ25" s="229">
        <v>2110496</v>
      </c>
      <c r="BK25" s="240">
        <v>2098804</v>
      </c>
      <c r="BL25" s="2470">
        <v>2091250</v>
      </c>
      <c r="BM25" s="2470">
        <v>2082181</v>
      </c>
      <c r="BN25" s="2470">
        <v>2072655</v>
      </c>
      <c r="BO25" s="2470">
        <v>2060958</v>
      </c>
      <c r="BP25" s="240">
        <v>2048011</v>
      </c>
      <c r="BQ25" s="240">
        <v>2033182</v>
      </c>
      <c r="BR25" s="240">
        <v>2019993</v>
      </c>
      <c r="BS25" s="240">
        <v>2003918</v>
      </c>
    </row>
    <row r="26" spans="1:71">
      <c r="A26" s="126">
        <v>21</v>
      </c>
      <c r="B26" s="117" t="s">
        <v>240</v>
      </c>
      <c r="C26" s="2209">
        <v>869100</v>
      </c>
      <c r="D26" s="2209">
        <v>904500</v>
      </c>
      <c r="E26" s="2209">
        <v>933300</v>
      </c>
      <c r="F26" s="2209">
        <v>949900</v>
      </c>
      <c r="G26" s="2209">
        <v>990300</v>
      </c>
      <c r="H26" s="2209">
        <v>995100</v>
      </c>
      <c r="I26" s="2209">
        <v>1065000</v>
      </c>
      <c r="J26" s="2209">
        <v>1089400</v>
      </c>
      <c r="K26" s="2188">
        <v>1070407</v>
      </c>
      <c r="L26" s="2131">
        <v>1132557</v>
      </c>
      <c r="M26" s="2188">
        <v>1178405</v>
      </c>
      <c r="N26" s="2131">
        <v>1225799</v>
      </c>
      <c r="O26" s="2188">
        <v>1265024</v>
      </c>
      <c r="P26" s="2132">
        <v>1518649</v>
      </c>
      <c r="Q26" s="2188">
        <v>1493644</v>
      </c>
      <c r="R26" s="118">
        <v>1544538</v>
      </c>
      <c r="S26" s="151">
        <v>1583605</v>
      </c>
      <c r="T26" s="116">
        <v>1638399</v>
      </c>
      <c r="U26" s="152">
        <v>1700365</v>
      </c>
      <c r="V26" s="116">
        <v>1758954</v>
      </c>
      <c r="W26" s="152">
        <v>1867978</v>
      </c>
      <c r="X26" s="116">
        <v>1888573</v>
      </c>
      <c r="Y26" s="116">
        <v>1908914</v>
      </c>
      <c r="Z26" s="116">
        <v>1926875</v>
      </c>
      <c r="AA26" s="116">
        <v>1943218</v>
      </c>
      <c r="AB26" s="152">
        <v>1960107</v>
      </c>
      <c r="AC26" s="116">
        <v>1975168</v>
      </c>
      <c r="AD26" s="116">
        <v>1990266</v>
      </c>
      <c r="AE26" s="116">
        <v>2003713</v>
      </c>
      <c r="AF26" s="116">
        <v>2016794</v>
      </c>
      <c r="AG26" s="152">
        <v>2028536</v>
      </c>
      <c r="AH26" s="116">
        <v>2035943</v>
      </c>
      <c r="AI26" s="116">
        <v>2044212</v>
      </c>
      <c r="AJ26" s="116">
        <v>2051239</v>
      </c>
      <c r="AK26" s="116">
        <v>2058086</v>
      </c>
      <c r="AL26" s="152">
        <v>2066569</v>
      </c>
      <c r="AM26" s="116">
        <v>2073168</v>
      </c>
      <c r="AN26" s="116">
        <v>2082071</v>
      </c>
      <c r="AO26" s="116">
        <v>2089059</v>
      </c>
      <c r="AP26" s="116">
        <v>2094634</v>
      </c>
      <c r="AQ26" s="152">
        <v>2100315</v>
      </c>
      <c r="AR26" s="116">
        <v>2104184</v>
      </c>
      <c r="AS26" s="116">
        <v>2106160</v>
      </c>
      <c r="AT26" s="116">
        <v>2107673</v>
      </c>
      <c r="AU26" s="116">
        <v>2107481</v>
      </c>
      <c r="AV26" s="148">
        <v>2107700</v>
      </c>
      <c r="AW26" s="122">
        <v>2110896</v>
      </c>
      <c r="AX26" s="122">
        <v>2109871</v>
      </c>
      <c r="AY26" s="123">
        <v>2109997</v>
      </c>
      <c r="AZ26" s="123">
        <v>2107821</v>
      </c>
      <c r="BA26" s="144">
        <v>2107226</v>
      </c>
      <c r="BB26" s="138">
        <v>2104872</v>
      </c>
      <c r="BC26" s="120">
        <v>2103660</v>
      </c>
      <c r="BD26" s="120">
        <v>2099968</v>
      </c>
      <c r="BE26" s="139">
        <v>2091192</v>
      </c>
      <c r="BF26" s="116">
        <v>2080773</v>
      </c>
      <c r="BG26" s="130">
        <v>2071313</v>
      </c>
      <c r="BH26" s="116">
        <v>2062192</v>
      </c>
      <c r="BI26" s="116">
        <v>2052712</v>
      </c>
      <c r="BJ26" s="229">
        <v>2042780</v>
      </c>
      <c r="BK26" s="240">
        <v>2031903</v>
      </c>
      <c r="BL26" s="2470">
        <v>2023632</v>
      </c>
      <c r="BM26" s="2470">
        <v>2011645</v>
      </c>
      <c r="BN26" s="2470">
        <v>2001442</v>
      </c>
      <c r="BO26" s="2470">
        <v>1992463</v>
      </c>
      <c r="BP26" s="240">
        <v>1978742</v>
      </c>
      <c r="BQ26" s="240">
        <v>1960941</v>
      </c>
      <c r="BR26" s="240">
        <v>1945763</v>
      </c>
      <c r="BS26" s="240">
        <v>1931212</v>
      </c>
    </row>
    <row r="27" spans="1:71">
      <c r="A27" s="126">
        <v>22</v>
      </c>
      <c r="B27" s="117" t="s">
        <v>241</v>
      </c>
      <c r="C27" s="2209">
        <v>975900</v>
      </c>
      <c r="D27" s="2209">
        <v>1048400</v>
      </c>
      <c r="E27" s="2209">
        <v>1105800</v>
      </c>
      <c r="F27" s="2209">
        <v>1159200</v>
      </c>
      <c r="G27" s="2209">
        <v>1248600</v>
      </c>
      <c r="H27" s="2209">
        <v>1323100</v>
      </c>
      <c r="I27" s="2209">
        <v>1461800</v>
      </c>
      <c r="J27" s="2209">
        <v>1553500</v>
      </c>
      <c r="K27" s="2188">
        <v>1550387</v>
      </c>
      <c r="L27" s="2131">
        <v>1671217</v>
      </c>
      <c r="M27" s="2188">
        <v>1797805</v>
      </c>
      <c r="N27" s="2131">
        <v>1939860</v>
      </c>
      <c r="O27" s="2188">
        <v>2017860</v>
      </c>
      <c r="P27" s="2132">
        <v>2220358</v>
      </c>
      <c r="Q27" s="2188">
        <v>2353005</v>
      </c>
      <c r="R27" s="118">
        <v>2471472</v>
      </c>
      <c r="S27" s="151">
        <v>2650435</v>
      </c>
      <c r="T27" s="116">
        <v>2756271</v>
      </c>
      <c r="U27" s="152">
        <v>2912521</v>
      </c>
      <c r="V27" s="116">
        <v>3089895</v>
      </c>
      <c r="W27" s="152">
        <v>3308799</v>
      </c>
      <c r="X27" s="116">
        <v>3340863</v>
      </c>
      <c r="Y27" s="116">
        <v>3368357</v>
      </c>
      <c r="Z27" s="116">
        <v>3395940</v>
      </c>
      <c r="AA27" s="116">
        <v>3422663</v>
      </c>
      <c r="AB27" s="152">
        <v>3446804</v>
      </c>
      <c r="AC27" s="116">
        <v>3471689</v>
      </c>
      <c r="AD27" s="116">
        <v>3498378</v>
      </c>
      <c r="AE27" s="116">
        <v>3522026</v>
      </c>
      <c r="AF27" s="116">
        <v>3546953</v>
      </c>
      <c r="AG27" s="152">
        <v>3574692</v>
      </c>
      <c r="AH27" s="116">
        <v>3597198</v>
      </c>
      <c r="AI27" s="116">
        <v>3619368</v>
      </c>
      <c r="AJ27" s="116">
        <v>3638846</v>
      </c>
      <c r="AK27" s="116">
        <v>3656591</v>
      </c>
      <c r="AL27" s="152">
        <v>3670840</v>
      </c>
      <c r="AM27" s="116">
        <v>3687178</v>
      </c>
      <c r="AN27" s="116">
        <v>3704192</v>
      </c>
      <c r="AO27" s="116">
        <v>3716121</v>
      </c>
      <c r="AP27" s="116">
        <v>3728664</v>
      </c>
      <c r="AQ27" s="152">
        <v>3737689</v>
      </c>
      <c r="AR27" s="116">
        <v>3745383</v>
      </c>
      <c r="AS27" s="116">
        <v>3751636</v>
      </c>
      <c r="AT27" s="116">
        <v>3757896</v>
      </c>
      <c r="AU27" s="116">
        <v>3760574</v>
      </c>
      <c r="AV27" s="148">
        <v>3767393</v>
      </c>
      <c r="AW27" s="122">
        <v>3779991</v>
      </c>
      <c r="AX27" s="122">
        <v>3784231</v>
      </c>
      <c r="AY27" s="123">
        <v>3789929</v>
      </c>
      <c r="AZ27" s="123">
        <v>3790914</v>
      </c>
      <c r="BA27" s="144">
        <v>3792377</v>
      </c>
      <c r="BB27" s="138">
        <v>3795023</v>
      </c>
      <c r="BC27" s="120">
        <v>3796029</v>
      </c>
      <c r="BD27" s="120">
        <v>3792896</v>
      </c>
      <c r="BE27" s="139">
        <v>3782596</v>
      </c>
      <c r="BF27" s="116">
        <v>3765007</v>
      </c>
      <c r="BG27" s="130">
        <v>3751546</v>
      </c>
      <c r="BH27" s="116">
        <v>3739249</v>
      </c>
      <c r="BI27" s="116">
        <v>3729878</v>
      </c>
      <c r="BJ27" s="229">
        <v>3714610</v>
      </c>
      <c r="BK27" s="240">
        <v>3700305</v>
      </c>
      <c r="BL27" s="2470">
        <v>3690286</v>
      </c>
      <c r="BM27" s="2470">
        <v>3680542</v>
      </c>
      <c r="BN27" s="2470">
        <v>3666651</v>
      </c>
      <c r="BO27" s="2470">
        <v>3653012</v>
      </c>
      <c r="BP27" s="240">
        <v>3633202</v>
      </c>
      <c r="BQ27" s="240">
        <v>3607595</v>
      </c>
      <c r="BR27" s="240">
        <v>3582297</v>
      </c>
      <c r="BS27" s="240">
        <v>3555288</v>
      </c>
    </row>
    <row r="28" spans="1:71">
      <c r="A28" s="126">
        <v>23</v>
      </c>
      <c r="B28" s="117" t="s">
        <v>242</v>
      </c>
      <c r="C28" s="2209">
        <v>1364400</v>
      </c>
      <c r="D28" s="2209">
        <v>1436100</v>
      </c>
      <c r="E28" s="2209">
        <v>1494800</v>
      </c>
      <c r="F28" s="2209">
        <v>1554700</v>
      </c>
      <c r="G28" s="2209">
        <v>1660600</v>
      </c>
      <c r="H28" s="2209">
        <v>1786500</v>
      </c>
      <c r="I28" s="2209">
        <v>1962500</v>
      </c>
      <c r="J28" s="2209">
        <v>2057300</v>
      </c>
      <c r="K28" s="2188">
        <v>2089762</v>
      </c>
      <c r="L28" s="2131">
        <v>2319494</v>
      </c>
      <c r="M28" s="2188">
        <v>2567413</v>
      </c>
      <c r="N28" s="2131">
        <v>2862701</v>
      </c>
      <c r="O28" s="2188">
        <v>3166592</v>
      </c>
      <c r="P28" s="2132">
        <v>2857851</v>
      </c>
      <c r="Q28" s="2188">
        <v>3122902</v>
      </c>
      <c r="R28" s="118">
        <v>3390585</v>
      </c>
      <c r="S28" s="151">
        <v>3769209</v>
      </c>
      <c r="T28" s="116">
        <v>4206313</v>
      </c>
      <c r="U28" s="152">
        <v>4798653</v>
      </c>
      <c r="V28" s="116">
        <v>5386163</v>
      </c>
      <c r="W28" s="152">
        <v>5923569</v>
      </c>
      <c r="X28" s="116">
        <v>5989640</v>
      </c>
      <c r="Y28" s="116">
        <v>6055848</v>
      </c>
      <c r="Z28" s="116">
        <v>6117273</v>
      </c>
      <c r="AA28" s="116">
        <v>6172192</v>
      </c>
      <c r="AB28" s="152">
        <v>6221638</v>
      </c>
      <c r="AC28" s="116">
        <v>6265632</v>
      </c>
      <c r="AD28" s="116">
        <v>6309371</v>
      </c>
      <c r="AE28" s="116">
        <v>6353419</v>
      </c>
      <c r="AF28" s="116">
        <v>6400952</v>
      </c>
      <c r="AG28" s="152">
        <v>6455172</v>
      </c>
      <c r="AH28" s="116">
        <v>6512073</v>
      </c>
      <c r="AI28" s="116">
        <v>6566011</v>
      </c>
      <c r="AJ28" s="116">
        <v>6606342</v>
      </c>
      <c r="AK28" s="116">
        <v>6649222</v>
      </c>
      <c r="AL28" s="152">
        <v>6690603</v>
      </c>
      <c r="AM28" s="116">
        <v>6729125</v>
      </c>
      <c r="AN28" s="116">
        <v>6775525</v>
      </c>
      <c r="AO28" s="116">
        <v>6809691</v>
      </c>
      <c r="AP28" s="116">
        <v>6838659</v>
      </c>
      <c r="AQ28" s="152">
        <v>6868336</v>
      </c>
      <c r="AR28" s="116">
        <v>6897120</v>
      </c>
      <c r="AS28" s="116">
        <v>6931381</v>
      </c>
      <c r="AT28" s="116">
        <v>6973379</v>
      </c>
      <c r="AU28" s="116">
        <v>7006311</v>
      </c>
      <c r="AV28" s="148">
        <v>7043300</v>
      </c>
      <c r="AW28" s="122">
        <v>7091404</v>
      </c>
      <c r="AX28" s="122">
        <v>7131414</v>
      </c>
      <c r="AY28" s="123">
        <v>7169761</v>
      </c>
      <c r="AZ28" s="123">
        <v>7208763</v>
      </c>
      <c r="BA28" s="144">
        <v>7254704</v>
      </c>
      <c r="BB28" s="138">
        <v>7306825</v>
      </c>
      <c r="BC28" s="120">
        <v>7356938</v>
      </c>
      <c r="BD28" s="120">
        <v>7398781</v>
      </c>
      <c r="BE28" s="139">
        <v>7411370</v>
      </c>
      <c r="BF28" s="116">
        <v>7410719</v>
      </c>
      <c r="BG28" s="130">
        <v>7418388</v>
      </c>
      <c r="BH28" s="116">
        <v>7431357</v>
      </c>
      <c r="BI28" s="116">
        <v>7449212</v>
      </c>
      <c r="BJ28" s="229">
        <v>7463860</v>
      </c>
      <c r="BK28" s="240">
        <v>7483128</v>
      </c>
      <c r="BL28" s="2470">
        <v>7508631</v>
      </c>
      <c r="BM28" s="2470">
        <v>7527849</v>
      </c>
      <c r="BN28" s="2470">
        <v>7540717</v>
      </c>
      <c r="BO28" s="2470">
        <v>7556609</v>
      </c>
      <c r="BP28" s="240">
        <v>7542415</v>
      </c>
      <c r="BQ28" s="240">
        <v>7516604</v>
      </c>
      <c r="BR28" s="240">
        <v>7495171</v>
      </c>
      <c r="BS28" s="240">
        <v>7476692</v>
      </c>
    </row>
    <row r="29" spans="1:71">
      <c r="A29" s="126">
        <v>24</v>
      </c>
      <c r="B29" s="117" t="s">
        <v>243</v>
      </c>
      <c r="C29" s="2209">
        <v>874900</v>
      </c>
      <c r="D29" s="2209">
        <v>908300</v>
      </c>
      <c r="E29" s="2209">
        <v>939100</v>
      </c>
      <c r="F29" s="2209">
        <v>960800</v>
      </c>
      <c r="G29" s="2209">
        <v>1007200</v>
      </c>
      <c r="H29" s="2209">
        <v>1031200</v>
      </c>
      <c r="I29" s="2209">
        <v>1077900</v>
      </c>
      <c r="J29" s="2209">
        <v>1086900</v>
      </c>
      <c r="K29" s="2188">
        <v>1069270</v>
      </c>
      <c r="L29" s="2131">
        <v>1107692</v>
      </c>
      <c r="M29" s="2188">
        <v>1157407</v>
      </c>
      <c r="N29" s="2131">
        <v>1174595</v>
      </c>
      <c r="O29" s="2188">
        <v>1198783</v>
      </c>
      <c r="P29" s="2132">
        <v>1394286</v>
      </c>
      <c r="Q29" s="2188">
        <v>1416494</v>
      </c>
      <c r="R29" s="118">
        <v>1461197</v>
      </c>
      <c r="S29" s="151">
        <v>1485582</v>
      </c>
      <c r="T29" s="116">
        <v>1485054</v>
      </c>
      <c r="U29" s="152">
        <v>1514467</v>
      </c>
      <c r="V29" s="116">
        <v>1543083</v>
      </c>
      <c r="W29" s="152">
        <v>1626002</v>
      </c>
      <c r="X29" s="116">
        <v>1637581</v>
      </c>
      <c r="Y29" s="116">
        <v>1649487</v>
      </c>
      <c r="Z29" s="116">
        <v>1660764</v>
      </c>
      <c r="AA29" s="116">
        <v>1672184</v>
      </c>
      <c r="AB29" s="152">
        <v>1686936</v>
      </c>
      <c r="AC29" s="116">
        <v>1702311</v>
      </c>
      <c r="AD29" s="116">
        <v>1716142</v>
      </c>
      <c r="AE29" s="116">
        <v>1728178</v>
      </c>
      <c r="AF29" s="116">
        <v>1736656</v>
      </c>
      <c r="AG29" s="152">
        <v>1747311</v>
      </c>
      <c r="AH29" s="116">
        <v>1756347</v>
      </c>
      <c r="AI29" s="116">
        <v>1765155</v>
      </c>
      <c r="AJ29" s="116">
        <v>1771876</v>
      </c>
      <c r="AK29" s="116">
        <v>1782276</v>
      </c>
      <c r="AL29" s="152">
        <v>1792514</v>
      </c>
      <c r="AM29" s="116">
        <v>1803103</v>
      </c>
      <c r="AN29" s="116">
        <v>1813738</v>
      </c>
      <c r="AO29" s="116">
        <v>1822556</v>
      </c>
      <c r="AP29" s="116">
        <v>1832621</v>
      </c>
      <c r="AQ29" s="152">
        <v>1841358</v>
      </c>
      <c r="AR29" s="116">
        <v>1846478</v>
      </c>
      <c r="AS29" s="116">
        <v>1851030</v>
      </c>
      <c r="AT29" s="116">
        <v>1854551</v>
      </c>
      <c r="AU29" s="116">
        <v>1855659</v>
      </c>
      <c r="AV29" s="148">
        <v>1857339</v>
      </c>
      <c r="AW29" s="122">
        <v>1862124</v>
      </c>
      <c r="AX29" s="122">
        <v>1862592</v>
      </c>
      <c r="AY29" s="123">
        <v>1864210</v>
      </c>
      <c r="AZ29" s="123">
        <v>1866540</v>
      </c>
      <c r="BA29" s="144">
        <v>1866963</v>
      </c>
      <c r="BB29" s="138">
        <v>1871501</v>
      </c>
      <c r="BC29" s="120">
        <v>1873144</v>
      </c>
      <c r="BD29" s="120">
        <v>1871164</v>
      </c>
      <c r="BE29" s="139">
        <v>1864156</v>
      </c>
      <c r="BF29" s="116">
        <v>1854724</v>
      </c>
      <c r="BG29" s="130">
        <v>1847316</v>
      </c>
      <c r="BH29" s="116">
        <v>1840544</v>
      </c>
      <c r="BI29" s="116">
        <v>1833461</v>
      </c>
      <c r="BJ29" s="229">
        <v>1825701</v>
      </c>
      <c r="BK29" s="240">
        <v>1815865</v>
      </c>
      <c r="BL29" s="2470">
        <v>1808967</v>
      </c>
      <c r="BM29" s="2470">
        <v>1800823</v>
      </c>
      <c r="BN29" s="2470">
        <v>1792935</v>
      </c>
      <c r="BO29" s="2470">
        <v>1782638</v>
      </c>
      <c r="BP29" s="240">
        <v>1770254</v>
      </c>
      <c r="BQ29" s="240">
        <v>1755689</v>
      </c>
      <c r="BR29" s="240">
        <v>1742174</v>
      </c>
      <c r="BS29" s="240">
        <v>1726812</v>
      </c>
    </row>
    <row r="30" spans="1:71">
      <c r="A30" s="126">
        <v>25</v>
      </c>
      <c r="B30" s="117" t="s">
        <v>244</v>
      </c>
      <c r="C30" s="2209">
        <v>634600</v>
      </c>
      <c r="D30" s="2209">
        <v>655800</v>
      </c>
      <c r="E30" s="2209">
        <v>668300</v>
      </c>
      <c r="F30" s="2209">
        <v>665300</v>
      </c>
      <c r="G30" s="2209">
        <v>686500</v>
      </c>
      <c r="H30" s="2209">
        <v>657400</v>
      </c>
      <c r="I30" s="2209">
        <v>671200</v>
      </c>
      <c r="J30" s="2209">
        <v>675100</v>
      </c>
      <c r="K30" s="2188">
        <v>651050</v>
      </c>
      <c r="L30" s="2131">
        <v>662412</v>
      </c>
      <c r="M30" s="2188">
        <v>691631</v>
      </c>
      <c r="N30" s="2131">
        <v>711436</v>
      </c>
      <c r="O30" s="2188">
        <v>703679</v>
      </c>
      <c r="P30" s="2132">
        <v>860911</v>
      </c>
      <c r="Q30" s="2188">
        <v>858367</v>
      </c>
      <c r="R30" s="118">
        <v>861180</v>
      </c>
      <c r="S30" s="151">
        <v>853734</v>
      </c>
      <c r="T30" s="116">
        <v>842695</v>
      </c>
      <c r="U30" s="152">
        <v>853385</v>
      </c>
      <c r="V30" s="116">
        <v>889768</v>
      </c>
      <c r="W30" s="152">
        <v>985621</v>
      </c>
      <c r="X30" s="116">
        <v>1005599</v>
      </c>
      <c r="Y30" s="116">
        <v>1025622</v>
      </c>
      <c r="Z30" s="116">
        <v>1042991</v>
      </c>
      <c r="AA30" s="116">
        <v>1061243</v>
      </c>
      <c r="AB30" s="152">
        <v>1079898</v>
      </c>
      <c r="AC30" s="116">
        <v>1096578</v>
      </c>
      <c r="AD30" s="116">
        <v>1112214</v>
      </c>
      <c r="AE30" s="116">
        <v>1127346</v>
      </c>
      <c r="AF30" s="116">
        <v>1140930</v>
      </c>
      <c r="AG30" s="152">
        <v>1155844</v>
      </c>
      <c r="AH30" s="116">
        <v>1166411</v>
      </c>
      <c r="AI30" s="116">
        <v>1177857</v>
      </c>
      <c r="AJ30" s="116">
        <v>1190897</v>
      </c>
      <c r="AK30" s="116">
        <v>1205851</v>
      </c>
      <c r="AL30" s="152">
        <v>1222411</v>
      </c>
      <c r="AM30" s="116">
        <v>1235355</v>
      </c>
      <c r="AN30" s="116">
        <v>1248215</v>
      </c>
      <c r="AO30" s="116">
        <v>1260553</v>
      </c>
      <c r="AP30" s="116">
        <v>1273337</v>
      </c>
      <c r="AQ30" s="152">
        <v>1287005</v>
      </c>
      <c r="AR30" s="116">
        <v>1298231</v>
      </c>
      <c r="AS30" s="116">
        <v>1310213</v>
      </c>
      <c r="AT30" s="116">
        <v>1322919</v>
      </c>
      <c r="AU30" s="116">
        <v>1332428</v>
      </c>
      <c r="AV30" s="148">
        <v>1342832</v>
      </c>
      <c r="AW30" s="122">
        <v>1353895</v>
      </c>
      <c r="AX30" s="122">
        <v>1360715</v>
      </c>
      <c r="AY30" s="123">
        <v>1368189</v>
      </c>
      <c r="AZ30" s="123">
        <v>1374556</v>
      </c>
      <c r="BA30" s="144">
        <v>1380361</v>
      </c>
      <c r="BB30" s="138">
        <v>1389745</v>
      </c>
      <c r="BC30" s="120">
        <v>1397841</v>
      </c>
      <c r="BD30" s="120">
        <v>1404657</v>
      </c>
      <c r="BE30" s="139">
        <v>1408564</v>
      </c>
      <c r="BF30" s="116">
        <v>1410777</v>
      </c>
      <c r="BG30" s="130">
        <v>1413236</v>
      </c>
      <c r="BH30" s="116">
        <v>1414275</v>
      </c>
      <c r="BI30" s="116">
        <v>1415199</v>
      </c>
      <c r="BJ30" s="229">
        <v>1414419</v>
      </c>
      <c r="BK30" s="240">
        <v>1412916</v>
      </c>
      <c r="BL30" s="2470">
        <v>1413511</v>
      </c>
      <c r="BM30" s="2470">
        <v>1413885</v>
      </c>
      <c r="BN30" s="2470">
        <v>1414279</v>
      </c>
      <c r="BO30" s="2470">
        <v>1416085</v>
      </c>
      <c r="BP30" s="240">
        <v>1413610</v>
      </c>
      <c r="BQ30" s="240">
        <v>1410509</v>
      </c>
      <c r="BR30" s="240">
        <v>1408931</v>
      </c>
      <c r="BS30" s="240">
        <v>1406630</v>
      </c>
    </row>
    <row r="31" spans="1:71">
      <c r="A31" s="126">
        <v>26</v>
      </c>
      <c r="B31" s="117" t="s">
        <v>245</v>
      </c>
      <c r="C31" s="2209">
        <v>845500</v>
      </c>
      <c r="D31" s="2209">
        <v>865500</v>
      </c>
      <c r="E31" s="2209">
        <v>901800</v>
      </c>
      <c r="F31" s="2209">
        <v>955700</v>
      </c>
      <c r="G31" s="2209">
        <v>1013800</v>
      </c>
      <c r="H31" s="2209">
        <v>1099800</v>
      </c>
      <c r="I31" s="2209">
        <v>1222700</v>
      </c>
      <c r="J31" s="2209">
        <v>1317000</v>
      </c>
      <c r="K31" s="2188">
        <v>1287147</v>
      </c>
      <c r="L31" s="2131">
        <v>1406382</v>
      </c>
      <c r="M31" s="2188">
        <v>1552832</v>
      </c>
      <c r="N31" s="2131">
        <v>1702508</v>
      </c>
      <c r="O31" s="2188">
        <v>1729993</v>
      </c>
      <c r="P31" s="2132">
        <v>1603796</v>
      </c>
      <c r="Q31" s="2188">
        <v>1739084</v>
      </c>
      <c r="R31" s="118">
        <v>1832934</v>
      </c>
      <c r="S31" s="151">
        <v>1935161</v>
      </c>
      <c r="T31" s="116">
        <v>1993403</v>
      </c>
      <c r="U31" s="152">
        <v>2102808</v>
      </c>
      <c r="V31" s="116">
        <v>2250087</v>
      </c>
      <c r="W31" s="152">
        <v>2424856</v>
      </c>
      <c r="X31" s="116">
        <v>2451825</v>
      </c>
      <c r="Y31" s="116">
        <v>2474291</v>
      </c>
      <c r="Z31" s="116">
        <v>2494468</v>
      </c>
      <c r="AA31" s="116">
        <v>2512244</v>
      </c>
      <c r="AB31" s="152">
        <v>2527330</v>
      </c>
      <c r="AC31" s="116">
        <v>2539239</v>
      </c>
      <c r="AD31" s="116">
        <v>2553427</v>
      </c>
      <c r="AE31" s="116">
        <v>2568949</v>
      </c>
      <c r="AF31" s="116">
        <v>2578496</v>
      </c>
      <c r="AG31" s="152">
        <v>2586574</v>
      </c>
      <c r="AH31" s="116">
        <v>2595498</v>
      </c>
      <c r="AI31" s="116">
        <v>2601102</v>
      </c>
      <c r="AJ31" s="116">
        <v>2604004</v>
      </c>
      <c r="AK31" s="116">
        <v>2604475</v>
      </c>
      <c r="AL31" s="152">
        <v>2602460</v>
      </c>
      <c r="AM31" s="116">
        <v>2608170</v>
      </c>
      <c r="AN31" s="116">
        <v>2615300</v>
      </c>
      <c r="AO31" s="116">
        <v>2618091</v>
      </c>
      <c r="AP31" s="116">
        <v>2622006</v>
      </c>
      <c r="AQ31" s="152">
        <v>2629592</v>
      </c>
      <c r="AR31" s="116">
        <v>2634483</v>
      </c>
      <c r="AS31" s="116">
        <v>2637682</v>
      </c>
      <c r="AT31" s="116">
        <v>2642841</v>
      </c>
      <c r="AU31" s="116">
        <v>2644995</v>
      </c>
      <c r="AV31" s="148">
        <v>2644391</v>
      </c>
      <c r="AW31" s="122">
        <v>2648775</v>
      </c>
      <c r="AX31" s="122">
        <v>2648007</v>
      </c>
      <c r="AY31" s="123">
        <v>2649756</v>
      </c>
      <c r="AZ31" s="123">
        <v>2650181</v>
      </c>
      <c r="BA31" s="144">
        <v>2647660</v>
      </c>
      <c r="BB31" s="138">
        <v>2646326</v>
      </c>
      <c r="BC31" s="120">
        <v>2642761</v>
      </c>
      <c r="BD31" s="120">
        <v>2640062</v>
      </c>
      <c r="BE31" s="139">
        <v>2637009</v>
      </c>
      <c r="BF31" s="116">
        <v>2636092</v>
      </c>
      <c r="BG31" s="130">
        <v>2633168</v>
      </c>
      <c r="BH31" s="116">
        <v>2627976</v>
      </c>
      <c r="BI31" s="116">
        <v>2621850</v>
      </c>
      <c r="BJ31" s="229">
        <v>2615689</v>
      </c>
      <c r="BK31" s="240">
        <v>2610353</v>
      </c>
      <c r="BL31" s="2470">
        <v>2607746</v>
      </c>
      <c r="BM31" s="2470">
        <v>2603943</v>
      </c>
      <c r="BN31" s="2470">
        <v>2597662</v>
      </c>
      <c r="BO31" s="2470">
        <v>2591595</v>
      </c>
      <c r="BP31" s="240">
        <v>2578087</v>
      </c>
      <c r="BQ31" s="240">
        <v>2561399</v>
      </c>
      <c r="BR31" s="240">
        <v>2549749</v>
      </c>
      <c r="BS31" s="240">
        <v>2535224</v>
      </c>
    </row>
    <row r="32" spans="1:71">
      <c r="A32" s="126">
        <v>27</v>
      </c>
      <c r="B32" s="117" t="s">
        <v>246</v>
      </c>
      <c r="C32" s="2212">
        <v>1632800</v>
      </c>
      <c r="D32" s="2209">
        <v>1242400</v>
      </c>
      <c r="E32" s="2209">
        <v>1315500</v>
      </c>
      <c r="F32" s="2209">
        <v>1485500</v>
      </c>
      <c r="G32" s="2209">
        <v>1675600</v>
      </c>
      <c r="H32" s="2209">
        <v>1948200</v>
      </c>
      <c r="I32" s="2209">
        <v>2175700</v>
      </c>
      <c r="J32" s="2209">
        <v>2560600</v>
      </c>
      <c r="K32" s="2188">
        <v>2587847</v>
      </c>
      <c r="L32" s="2131">
        <v>3059502</v>
      </c>
      <c r="M32" s="2188">
        <v>3540017</v>
      </c>
      <c r="N32" s="2131">
        <v>4297174</v>
      </c>
      <c r="O32" s="2188">
        <v>4792966</v>
      </c>
      <c r="P32" s="2132">
        <v>2800958</v>
      </c>
      <c r="Q32" s="2188">
        <v>3334659</v>
      </c>
      <c r="R32" s="118">
        <v>3857047</v>
      </c>
      <c r="S32" s="151">
        <v>4618308</v>
      </c>
      <c r="T32" s="116">
        <v>5504746</v>
      </c>
      <c r="U32" s="152">
        <v>6657189</v>
      </c>
      <c r="V32" s="116">
        <v>7620480</v>
      </c>
      <c r="W32" s="152">
        <v>8278925</v>
      </c>
      <c r="X32" s="116">
        <v>8330316</v>
      </c>
      <c r="Y32" s="116">
        <v>8373467</v>
      </c>
      <c r="Z32" s="116">
        <v>8411930</v>
      </c>
      <c r="AA32" s="116">
        <v>8445416</v>
      </c>
      <c r="AB32" s="152">
        <v>8473446</v>
      </c>
      <c r="AC32" s="116">
        <v>8508744</v>
      </c>
      <c r="AD32" s="116">
        <v>8542551</v>
      </c>
      <c r="AE32" s="116">
        <v>8588275</v>
      </c>
      <c r="AF32" s="116">
        <v>8632325</v>
      </c>
      <c r="AG32" s="152">
        <v>8668095</v>
      </c>
      <c r="AH32" s="116">
        <v>8705081</v>
      </c>
      <c r="AI32" s="116">
        <v>8736898</v>
      </c>
      <c r="AJ32" s="116">
        <v>8747972</v>
      </c>
      <c r="AK32" s="116">
        <v>8744008</v>
      </c>
      <c r="AL32" s="152">
        <v>8734516</v>
      </c>
      <c r="AM32" s="116">
        <v>8749868</v>
      </c>
      <c r="AN32" s="116">
        <v>8760732</v>
      </c>
      <c r="AO32" s="116">
        <v>8761747</v>
      </c>
      <c r="AP32" s="116">
        <v>8758835</v>
      </c>
      <c r="AQ32" s="152">
        <v>8797268</v>
      </c>
      <c r="AR32" s="116">
        <v>8806777</v>
      </c>
      <c r="AS32" s="116">
        <v>8807707</v>
      </c>
      <c r="AT32" s="116">
        <v>8813095</v>
      </c>
      <c r="AU32" s="116">
        <v>8812549</v>
      </c>
      <c r="AV32" s="148">
        <v>8805081</v>
      </c>
      <c r="AW32" s="122">
        <v>8820648</v>
      </c>
      <c r="AX32" s="122">
        <v>8820732</v>
      </c>
      <c r="AY32" s="123">
        <v>8823897</v>
      </c>
      <c r="AZ32" s="123">
        <v>8825039</v>
      </c>
      <c r="BA32" s="144">
        <v>8817166</v>
      </c>
      <c r="BB32" s="138">
        <v>8828334</v>
      </c>
      <c r="BC32" s="120">
        <v>8838725</v>
      </c>
      <c r="BD32" s="120">
        <v>8846687</v>
      </c>
      <c r="BE32" s="139">
        <v>8854811</v>
      </c>
      <c r="BF32" s="116">
        <v>8865245</v>
      </c>
      <c r="BG32" s="130">
        <v>8863451</v>
      </c>
      <c r="BH32" s="116">
        <v>8860750</v>
      </c>
      <c r="BI32" s="116">
        <v>8856044</v>
      </c>
      <c r="BJ32" s="229">
        <v>8845195</v>
      </c>
      <c r="BK32" s="240">
        <v>8839469</v>
      </c>
      <c r="BL32" s="2470">
        <v>8841455</v>
      </c>
      <c r="BM32" s="2470">
        <v>8840809</v>
      </c>
      <c r="BN32" s="2470">
        <v>8838338</v>
      </c>
      <c r="BO32" s="2470">
        <v>8842158</v>
      </c>
      <c r="BP32" s="240">
        <v>8837685</v>
      </c>
      <c r="BQ32" s="240">
        <v>8806114</v>
      </c>
      <c r="BR32" s="240">
        <v>8782484</v>
      </c>
      <c r="BS32" s="240">
        <v>8762857</v>
      </c>
    </row>
    <row r="33" spans="1:71" s="128" customFormat="1" ht="12" customHeight="1">
      <c r="A33" s="1908">
        <v>28</v>
      </c>
      <c r="B33" s="1909" t="s">
        <v>3</v>
      </c>
      <c r="C33" s="2211">
        <v>1442600</v>
      </c>
      <c r="D33" s="2211">
        <v>1510500</v>
      </c>
      <c r="E33" s="2211">
        <v>1563700</v>
      </c>
      <c r="F33" s="2211">
        <v>1659600</v>
      </c>
      <c r="G33" s="2211">
        <v>1761800</v>
      </c>
      <c r="H33" s="2211">
        <v>1891000</v>
      </c>
      <c r="I33" s="2211">
        <v>2048500</v>
      </c>
      <c r="J33" s="2211">
        <v>2180100</v>
      </c>
      <c r="K33" s="2189">
        <v>2301799</v>
      </c>
      <c r="L33" s="2133">
        <v>2454679</v>
      </c>
      <c r="M33" s="2189">
        <v>2646301</v>
      </c>
      <c r="N33" s="2133">
        <v>2923249</v>
      </c>
      <c r="O33" s="2189">
        <v>3221232</v>
      </c>
      <c r="P33" s="2133">
        <v>2821892</v>
      </c>
      <c r="Q33" s="2189">
        <v>3057444</v>
      </c>
      <c r="R33" s="1396">
        <v>3309935</v>
      </c>
      <c r="S33" s="1910">
        <v>3620947</v>
      </c>
      <c r="T33" s="1396">
        <v>3906487</v>
      </c>
      <c r="U33" s="1910">
        <v>4309944</v>
      </c>
      <c r="V33" s="1396">
        <v>4667928</v>
      </c>
      <c r="W33" s="1910">
        <v>4992140</v>
      </c>
      <c r="X33" s="1396">
        <v>5028655</v>
      </c>
      <c r="Y33" s="1396">
        <v>5063107</v>
      </c>
      <c r="Z33" s="1396">
        <v>5093047</v>
      </c>
      <c r="AA33" s="1396">
        <v>5118679</v>
      </c>
      <c r="AB33" s="1910">
        <v>5144892</v>
      </c>
      <c r="AC33" s="1396">
        <v>5170742</v>
      </c>
      <c r="AD33" s="1396">
        <v>5198183</v>
      </c>
      <c r="AE33" s="1396">
        <v>5227217</v>
      </c>
      <c r="AF33" s="1396">
        <v>5252331</v>
      </c>
      <c r="AG33" s="1910">
        <v>5278050</v>
      </c>
      <c r="AH33" s="1396">
        <v>5300155</v>
      </c>
      <c r="AI33" s="1396">
        <v>5319448</v>
      </c>
      <c r="AJ33" s="1396">
        <v>5343819</v>
      </c>
      <c r="AK33" s="1396">
        <v>5372345</v>
      </c>
      <c r="AL33" s="1910">
        <v>5405040</v>
      </c>
      <c r="AM33" s="1396">
        <v>5425508</v>
      </c>
      <c r="AN33" s="1396">
        <v>5443360</v>
      </c>
      <c r="AO33" s="1396">
        <v>5456671</v>
      </c>
      <c r="AP33" s="1396">
        <v>5469360</v>
      </c>
      <c r="AQ33" s="1910">
        <v>5401877</v>
      </c>
      <c r="AR33" s="1396">
        <v>5421331</v>
      </c>
      <c r="AS33" s="1396">
        <v>5454893</v>
      </c>
      <c r="AT33" s="1396">
        <v>5493702</v>
      </c>
      <c r="AU33" s="1396">
        <v>5527818</v>
      </c>
      <c r="AV33" s="1911">
        <v>5550574</v>
      </c>
      <c r="AW33" s="1912">
        <v>5571927</v>
      </c>
      <c r="AX33" s="1912">
        <v>5580263</v>
      </c>
      <c r="AY33" s="1913">
        <v>5588684</v>
      </c>
      <c r="AZ33" s="1913">
        <v>5591801</v>
      </c>
      <c r="BA33" s="1914">
        <v>5590601</v>
      </c>
      <c r="BB33" s="1915">
        <v>5592495</v>
      </c>
      <c r="BC33" s="1913">
        <v>5592816</v>
      </c>
      <c r="BD33" s="1913">
        <v>5592019</v>
      </c>
      <c r="BE33" s="1916">
        <v>5590569</v>
      </c>
      <c r="BF33" s="1396">
        <v>5588133</v>
      </c>
      <c r="BG33" s="1917">
        <v>5584252</v>
      </c>
      <c r="BH33" s="1396">
        <v>5575415</v>
      </c>
      <c r="BI33" s="1396">
        <v>5564516</v>
      </c>
      <c r="BJ33" s="1918">
        <v>5550385</v>
      </c>
      <c r="BK33" s="1919">
        <v>5534800</v>
      </c>
      <c r="BL33" s="1919">
        <v>5525985</v>
      </c>
      <c r="BM33" s="1919">
        <v>5514929</v>
      </c>
      <c r="BN33" s="1919">
        <v>5501348</v>
      </c>
      <c r="BO33" s="1919">
        <v>5487672</v>
      </c>
      <c r="BP33" s="1919">
        <v>5465002</v>
      </c>
      <c r="BQ33" s="1919">
        <v>5432413</v>
      </c>
      <c r="BR33" s="1919">
        <v>5402493</v>
      </c>
      <c r="BS33" s="1919">
        <v>5369888</v>
      </c>
    </row>
    <row r="34" spans="1:71">
      <c r="A34" s="126">
        <v>29</v>
      </c>
      <c r="B34" s="117" t="s">
        <v>247</v>
      </c>
      <c r="C34" s="2213" t="s">
        <v>2</v>
      </c>
      <c r="D34" s="2209">
        <v>493000</v>
      </c>
      <c r="E34" s="2209">
        <v>503300</v>
      </c>
      <c r="F34" s="2209">
        <v>519000</v>
      </c>
      <c r="G34" s="2209">
        <v>539700</v>
      </c>
      <c r="H34" s="2209">
        <v>548600</v>
      </c>
      <c r="I34" s="2209">
        <v>580200</v>
      </c>
      <c r="J34" s="2209">
        <v>582100</v>
      </c>
      <c r="K34" s="2188">
        <v>564607</v>
      </c>
      <c r="L34" s="2131">
        <v>583828</v>
      </c>
      <c r="M34" s="2188">
        <v>596225</v>
      </c>
      <c r="N34" s="2131">
        <v>620471</v>
      </c>
      <c r="O34" s="2188">
        <v>620509</v>
      </c>
      <c r="P34" s="2132">
        <v>779685</v>
      </c>
      <c r="Q34" s="2188">
        <v>779935</v>
      </c>
      <c r="R34" s="118">
        <v>763883</v>
      </c>
      <c r="S34" s="151">
        <v>776861</v>
      </c>
      <c r="T34" s="116">
        <v>781058</v>
      </c>
      <c r="U34" s="152">
        <v>825965</v>
      </c>
      <c r="V34" s="116">
        <v>930160</v>
      </c>
      <c r="W34" s="152">
        <v>1077491</v>
      </c>
      <c r="X34" s="116">
        <v>1098225</v>
      </c>
      <c r="Y34" s="116">
        <v>1123948</v>
      </c>
      <c r="Z34" s="116">
        <v>1152243</v>
      </c>
      <c r="AA34" s="116">
        <v>1181201</v>
      </c>
      <c r="AB34" s="152">
        <v>1209365</v>
      </c>
      <c r="AC34" s="116">
        <v>1233057</v>
      </c>
      <c r="AD34" s="116">
        <v>1253646</v>
      </c>
      <c r="AE34" s="116">
        <v>1272520</v>
      </c>
      <c r="AF34" s="116">
        <v>1290300</v>
      </c>
      <c r="AG34" s="152">
        <v>1304866</v>
      </c>
      <c r="AH34" s="116">
        <v>1317766</v>
      </c>
      <c r="AI34" s="116">
        <v>1332594</v>
      </c>
      <c r="AJ34" s="116">
        <v>1347261</v>
      </c>
      <c r="AK34" s="116">
        <v>1362675</v>
      </c>
      <c r="AL34" s="152">
        <v>1375481</v>
      </c>
      <c r="AM34" s="116">
        <v>1388459</v>
      </c>
      <c r="AN34" s="116">
        <v>1400454</v>
      </c>
      <c r="AO34" s="116">
        <v>1412047</v>
      </c>
      <c r="AP34" s="116">
        <v>1420232</v>
      </c>
      <c r="AQ34" s="152">
        <v>1430862</v>
      </c>
      <c r="AR34" s="116">
        <v>1437405</v>
      </c>
      <c r="AS34" s="116">
        <v>1441673</v>
      </c>
      <c r="AT34" s="116">
        <v>1443132</v>
      </c>
      <c r="AU34" s="116">
        <v>1444257</v>
      </c>
      <c r="AV34" s="148">
        <v>1442795</v>
      </c>
      <c r="AW34" s="122">
        <v>1441608</v>
      </c>
      <c r="AX34" s="122">
        <v>1436682</v>
      </c>
      <c r="AY34" s="123">
        <v>1433977</v>
      </c>
      <c r="AZ34" s="123">
        <v>1428309</v>
      </c>
      <c r="BA34" s="144">
        <v>1421310</v>
      </c>
      <c r="BB34" s="138">
        <v>1416849</v>
      </c>
      <c r="BC34" s="120">
        <v>1412542</v>
      </c>
      <c r="BD34" s="120">
        <v>1407389</v>
      </c>
      <c r="BE34" s="139">
        <v>1403847</v>
      </c>
      <c r="BF34" s="116">
        <v>1400728</v>
      </c>
      <c r="BG34" s="130">
        <v>1395064</v>
      </c>
      <c r="BH34" s="116">
        <v>1388173</v>
      </c>
      <c r="BI34" s="116">
        <v>1380909</v>
      </c>
      <c r="BJ34" s="229">
        <v>1372556</v>
      </c>
      <c r="BK34" s="240">
        <v>1364316</v>
      </c>
      <c r="BL34" s="2470">
        <v>1357223</v>
      </c>
      <c r="BM34" s="2470">
        <v>1349308</v>
      </c>
      <c r="BN34" s="2470">
        <v>1341440</v>
      </c>
      <c r="BO34" s="2470">
        <v>1333149</v>
      </c>
      <c r="BP34" s="240">
        <v>1324473</v>
      </c>
      <c r="BQ34" s="240">
        <v>1315339</v>
      </c>
      <c r="BR34" s="240">
        <v>1305812</v>
      </c>
      <c r="BS34" s="240">
        <v>1295525</v>
      </c>
    </row>
    <row r="35" spans="1:71">
      <c r="A35" s="126">
        <v>30</v>
      </c>
      <c r="B35" s="117" t="s">
        <v>248</v>
      </c>
      <c r="C35" s="2209">
        <v>610800</v>
      </c>
      <c r="D35" s="2209">
        <v>621400</v>
      </c>
      <c r="E35" s="2209">
        <v>630800</v>
      </c>
      <c r="F35" s="2209">
        <v>656100</v>
      </c>
      <c r="G35" s="2209">
        <v>679500</v>
      </c>
      <c r="H35" s="2209">
        <v>700400</v>
      </c>
      <c r="I35" s="2209">
        <v>757700</v>
      </c>
      <c r="J35" s="2209">
        <v>778100</v>
      </c>
      <c r="K35" s="2188">
        <v>750411</v>
      </c>
      <c r="L35" s="2131">
        <v>787511</v>
      </c>
      <c r="M35" s="2188">
        <v>830748</v>
      </c>
      <c r="N35" s="2131">
        <v>864087</v>
      </c>
      <c r="O35" s="2188">
        <v>865074</v>
      </c>
      <c r="P35" s="2132">
        <v>936006</v>
      </c>
      <c r="Q35" s="2188">
        <v>959999</v>
      </c>
      <c r="R35" s="118">
        <v>982113</v>
      </c>
      <c r="S35" s="151">
        <v>1006819</v>
      </c>
      <c r="T35" s="116">
        <v>1002191</v>
      </c>
      <c r="U35" s="152">
        <v>1026975</v>
      </c>
      <c r="V35" s="116">
        <v>1042736</v>
      </c>
      <c r="W35" s="152">
        <v>1072118</v>
      </c>
      <c r="X35" s="116">
        <v>1077308</v>
      </c>
      <c r="Y35" s="116">
        <v>1080384</v>
      </c>
      <c r="Z35" s="116">
        <v>1083859</v>
      </c>
      <c r="AA35" s="116">
        <v>1086078</v>
      </c>
      <c r="AB35" s="152">
        <v>1087012</v>
      </c>
      <c r="AC35" s="116">
        <v>1088435</v>
      </c>
      <c r="AD35" s="116">
        <v>1090424</v>
      </c>
      <c r="AE35" s="116">
        <v>1089947</v>
      </c>
      <c r="AF35" s="116">
        <v>1088485</v>
      </c>
      <c r="AG35" s="152">
        <v>1087206</v>
      </c>
      <c r="AH35" s="116">
        <v>1083040</v>
      </c>
      <c r="AI35" s="116">
        <v>1078978</v>
      </c>
      <c r="AJ35" s="116">
        <v>1075716</v>
      </c>
      <c r="AK35" s="116">
        <v>1074086</v>
      </c>
      <c r="AL35" s="152">
        <v>1074325</v>
      </c>
      <c r="AM35" s="116">
        <v>1075653</v>
      </c>
      <c r="AN35" s="116">
        <v>1076472</v>
      </c>
      <c r="AO35" s="116">
        <v>1077443</v>
      </c>
      <c r="AP35" s="116">
        <v>1079620</v>
      </c>
      <c r="AQ35" s="152">
        <v>1080435</v>
      </c>
      <c r="AR35" s="116">
        <v>1079491</v>
      </c>
      <c r="AS35" s="116">
        <v>1077949</v>
      </c>
      <c r="AT35" s="116">
        <v>1075777</v>
      </c>
      <c r="AU35" s="116">
        <v>1073806</v>
      </c>
      <c r="AV35" s="148">
        <v>1069912</v>
      </c>
      <c r="AW35" s="122">
        <v>1065209</v>
      </c>
      <c r="AX35" s="122">
        <v>1058798</v>
      </c>
      <c r="AY35" s="123">
        <v>1051951</v>
      </c>
      <c r="AZ35" s="123">
        <v>1045113</v>
      </c>
      <c r="BA35" s="144">
        <v>1035969</v>
      </c>
      <c r="BB35" s="138">
        <v>1028967</v>
      </c>
      <c r="BC35" s="120">
        <v>1021047</v>
      </c>
      <c r="BD35" s="120">
        <v>1014000</v>
      </c>
      <c r="BE35" s="139">
        <v>1007714</v>
      </c>
      <c r="BF35" s="116">
        <v>1002198</v>
      </c>
      <c r="BG35" s="130">
        <v>995326</v>
      </c>
      <c r="BH35" s="116">
        <v>988350</v>
      </c>
      <c r="BI35" s="116">
        <v>980392</v>
      </c>
      <c r="BJ35" s="229">
        <v>972420</v>
      </c>
      <c r="BK35" s="240">
        <v>963579</v>
      </c>
      <c r="BL35" s="2470">
        <v>955698</v>
      </c>
      <c r="BM35" s="2470">
        <v>948216</v>
      </c>
      <c r="BN35" s="2470">
        <v>939569</v>
      </c>
      <c r="BO35" s="2470">
        <v>931270</v>
      </c>
      <c r="BP35" s="240">
        <v>922584</v>
      </c>
      <c r="BQ35" s="240">
        <v>913599</v>
      </c>
      <c r="BR35" s="240">
        <v>903265</v>
      </c>
      <c r="BS35" s="240">
        <v>891820</v>
      </c>
    </row>
    <row r="36" spans="1:71">
      <c r="A36" s="127">
        <v>31</v>
      </c>
      <c r="B36" s="121" t="s">
        <v>249</v>
      </c>
      <c r="C36" s="2210">
        <v>380200</v>
      </c>
      <c r="D36" s="2210">
        <v>393700</v>
      </c>
      <c r="E36" s="2210">
        <v>401600</v>
      </c>
      <c r="F36" s="2210">
        <v>408400</v>
      </c>
      <c r="G36" s="2210">
        <v>422500</v>
      </c>
      <c r="H36" s="2210">
        <v>426300</v>
      </c>
      <c r="I36" s="2210">
        <v>455200</v>
      </c>
      <c r="J36" s="2210">
        <v>453200</v>
      </c>
      <c r="K36" s="2188">
        <v>454675</v>
      </c>
      <c r="L36" s="2131">
        <v>472230</v>
      </c>
      <c r="M36" s="2188">
        <v>489266</v>
      </c>
      <c r="N36" s="2131">
        <v>490461</v>
      </c>
      <c r="O36" s="2188">
        <v>484390</v>
      </c>
      <c r="P36" s="2132">
        <v>563220</v>
      </c>
      <c r="Q36" s="2188">
        <v>587606</v>
      </c>
      <c r="R36" s="116">
        <v>600177</v>
      </c>
      <c r="S36" s="152">
        <v>614259</v>
      </c>
      <c r="T36" s="116">
        <v>599135</v>
      </c>
      <c r="U36" s="152">
        <v>579853</v>
      </c>
      <c r="V36" s="116">
        <v>568777</v>
      </c>
      <c r="W36" s="152">
        <v>581311</v>
      </c>
      <c r="X36" s="116">
        <v>586005</v>
      </c>
      <c r="Y36" s="116">
        <v>590779</v>
      </c>
      <c r="Z36" s="116">
        <v>594679</v>
      </c>
      <c r="AA36" s="116">
        <v>600036</v>
      </c>
      <c r="AB36" s="152">
        <v>604221</v>
      </c>
      <c r="AC36" s="116">
        <v>607371</v>
      </c>
      <c r="AD36" s="116">
        <v>610141</v>
      </c>
      <c r="AE36" s="116">
        <v>612183</v>
      </c>
      <c r="AF36" s="116">
        <v>614154</v>
      </c>
      <c r="AG36" s="152">
        <v>616024</v>
      </c>
      <c r="AH36" s="116">
        <v>616172</v>
      </c>
      <c r="AI36" s="116">
        <v>616322</v>
      </c>
      <c r="AJ36" s="116">
        <v>616577</v>
      </c>
      <c r="AK36" s="116">
        <v>616214</v>
      </c>
      <c r="AL36" s="152">
        <v>615722</v>
      </c>
      <c r="AM36" s="116">
        <v>615480</v>
      </c>
      <c r="AN36" s="116">
        <v>614526</v>
      </c>
      <c r="AO36" s="116">
        <v>614070</v>
      </c>
      <c r="AP36" s="116">
        <v>614264</v>
      </c>
      <c r="AQ36" s="152">
        <v>614929</v>
      </c>
      <c r="AR36" s="116">
        <v>614511</v>
      </c>
      <c r="AS36" s="116">
        <v>614318</v>
      </c>
      <c r="AT36" s="116">
        <v>614737</v>
      </c>
      <c r="AU36" s="116">
        <v>614027</v>
      </c>
      <c r="AV36" s="148">
        <v>613289</v>
      </c>
      <c r="AW36" s="122">
        <v>613368</v>
      </c>
      <c r="AX36" s="122">
        <v>612424</v>
      </c>
      <c r="AY36" s="123">
        <v>611321</v>
      </c>
      <c r="AZ36" s="123">
        <v>609912</v>
      </c>
      <c r="BA36" s="144">
        <v>607012</v>
      </c>
      <c r="BB36" s="138">
        <v>604489</v>
      </c>
      <c r="BC36" s="120">
        <v>600659</v>
      </c>
      <c r="BD36" s="120">
        <v>596325</v>
      </c>
      <c r="BE36" s="139">
        <v>592131</v>
      </c>
      <c r="BF36" s="116">
        <v>588667</v>
      </c>
      <c r="BG36" s="130">
        <v>586212</v>
      </c>
      <c r="BH36" s="116">
        <v>583223</v>
      </c>
      <c r="BI36" s="116">
        <v>579809</v>
      </c>
      <c r="BJ36" s="229">
        <v>576804</v>
      </c>
      <c r="BK36" s="240">
        <v>573441</v>
      </c>
      <c r="BL36" s="2470">
        <v>570055</v>
      </c>
      <c r="BM36" s="2470">
        <v>566125</v>
      </c>
      <c r="BN36" s="2470">
        <v>561826</v>
      </c>
      <c r="BO36" s="2470">
        <v>557370</v>
      </c>
      <c r="BP36" s="240">
        <v>553407</v>
      </c>
      <c r="BQ36" s="240">
        <v>548629</v>
      </c>
      <c r="BR36" s="240">
        <v>543620</v>
      </c>
      <c r="BS36" s="240">
        <v>537426</v>
      </c>
    </row>
    <row r="37" spans="1:71">
      <c r="A37" s="127">
        <v>32</v>
      </c>
      <c r="B37" s="121" t="s">
        <v>250</v>
      </c>
      <c r="C37" s="2210">
        <v>677500</v>
      </c>
      <c r="D37" s="2210">
        <v>691500</v>
      </c>
      <c r="E37" s="2210">
        <v>700900</v>
      </c>
      <c r="F37" s="2210">
        <v>704400</v>
      </c>
      <c r="G37" s="2210">
        <v>717100</v>
      </c>
      <c r="H37" s="2210">
        <v>721800</v>
      </c>
      <c r="I37" s="2210">
        <v>750800</v>
      </c>
      <c r="J37" s="2210">
        <v>713700</v>
      </c>
      <c r="K37" s="2188">
        <v>714712</v>
      </c>
      <c r="L37" s="2131">
        <v>722402</v>
      </c>
      <c r="M37" s="2188">
        <v>739507</v>
      </c>
      <c r="N37" s="2131">
        <v>747119</v>
      </c>
      <c r="O37" s="2188">
        <v>740940</v>
      </c>
      <c r="P37" s="2132">
        <v>860275</v>
      </c>
      <c r="Q37" s="2188">
        <v>894267</v>
      </c>
      <c r="R37" s="116">
        <v>912551</v>
      </c>
      <c r="S37" s="152">
        <v>929066</v>
      </c>
      <c r="T37" s="116">
        <v>888886</v>
      </c>
      <c r="U37" s="152">
        <v>821620</v>
      </c>
      <c r="V37" s="116">
        <v>773575</v>
      </c>
      <c r="W37" s="152">
        <v>768886</v>
      </c>
      <c r="X37" s="116">
        <v>771488</v>
      </c>
      <c r="Y37" s="116">
        <v>775232</v>
      </c>
      <c r="Z37" s="116">
        <v>778736</v>
      </c>
      <c r="AA37" s="116">
        <v>782194</v>
      </c>
      <c r="AB37" s="152">
        <v>784795</v>
      </c>
      <c r="AC37" s="116">
        <v>787135</v>
      </c>
      <c r="AD37" s="116">
        <v>789724</v>
      </c>
      <c r="AE37" s="116">
        <v>790383</v>
      </c>
      <c r="AF37" s="116">
        <v>792724</v>
      </c>
      <c r="AG37" s="152">
        <v>794629</v>
      </c>
      <c r="AH37" s="116">
        <v>792780</v>
      </c>
      <c r="AI37" s="116">
        <v>791607</v>
      </c>
      <c r="AJ37" s="116">
        <v>788575</v>
      </c>
      <c r="AK37" s="116">
        <v>785121</v>
      </c>
      <c r="AL37" s="152">
        <v>781021</v>
      </c>
      <c r="AM37" s="116">
        <v>778267</v>
      </c>
      <c r="AN37" s="116">
        <v>775442</v>
      </c>
      <c r="AO37" s="116">
        <v>772547</v>
      </c>
      <c r="AP37" s="116">
        <v>771584</v>
      </c>
      <c r="AQ37" s="152">
        <v>771441</v>
      </c>
      <c r="AR37" s="116">
        <v>769713</v>
      </c>
      <c r="AS37" s="116">
        <v>767581</v>
      </c>
      <c r="AT37" s="116">
        <v>765162</v>
      </c>
      <c r="AU37" s="116">
        <v>762817</v>
      </c>
      <c r="AV37" s="148">
        <v>761503</v>
      </c>
      <c r="AW37" s="122">
        <v>760374</v>
      </c>
      <c r="AX37" s="122">
        <v>756032</v>
      </c>
      <c r="AY37" s="123">
        <v>752310</v>
      </c>
      <c r="AZ37" s="123">
        <v>747276</v>
      </c>
      <c r="BA37" s="144">
        <v>742223</v>
      </c>
      <c r="BB37" s="138">
        <v>737302</v>
      </c>
      <c r="BC37" s="120">
        <v>732552</v>
      </c>
      <c r="BD37" s="120">
        <v>727184</v>
      </c>
      <c r="BE37" s="139">
        <v>721182</v>
      </c>
      <c r="BF37" s="116">
        <v>717397</v>
      </c>
      <c r="BG37" s="130">
        <v>712876</v>
      </c>
      <c r="BH37" s="116">
        <v>707987</v>
      </c>
      <c r="BI37" s="116">
        <v>703738</v>
      </c>
      <c r="BJ37" s="229">
        <v>698842</v>
      </c>
      <c r="BK37" s="240">
        <v>694352</v>
      </c>
      <c r="BL37" s="2470">
        <v>690711</v>
      </c>
      <c r="BM37" s="2470">
        <v>686506</v>
      </c>
      <c r="BN37" s="2470">
        <v>682421</v>
      </c>
      <c r="BO37" s="2470">
        <v>677415</v>
      </c>
      <c r="BP37" s="240">
        <v>671126</v>
      </c>
      <c r="BQ37" s="240">
        <v>664887</v>
      </c>
      <c r="BR37" s="240">
        <v>657909</v>
      </c>
      <c r="BS37" s="240">
        <v>649563</v>
      </c>
    </row>
    <row r="38" spans="1:71">
      <c r="A38" s="127">
        <v>33</v>
      </c>
      <c r="B38" s="121" t="s">
        <v>251</v>
      </c>
      <c r="C38" s="2210">
        <v>1035000</v>
      </c>
      <c r="D38" s="2210">
        <v>1059400</v>
      </c>
      <c r="E38" s="2210">
        <v>1078000</v>
      </c>
      <c r="F38" s="2210">
        <v>1098300</v>
      </c>
      <c r="G38" s="2210">
        <v>1145300</v>
      </c>
      <c r="H38" s="2210">
        <v>1174700</v>
      </c>
      <c r="I38" s="2210">
        <v>1234200</v>
      </c>
      <c r="J38" s="2210">
        <v>1253400</v>
      </c>
      <c r="K38" s="2188">
        <v>1217698</v>
      </c>
      <c r="L38" s="2131">
        <v>1238447</v>
      </c>
      <c r="M38" s="2188">
        <v>1283962</v>
      </c>
      <c r="N38" s="2131">
        <v>1332647</v>
      </c>
      <c r="O38" s="2188">
        <v>1329358</v>
      </c>
      <c r="P38" s="2132">
        <v>1564626</v>
      </c>
      <c r="Q38" s="2188">
        <v>1619622</v>
      </c>
      <c r="R38" s="116">
        <v>1661099</v>
      </c>
      <c r="S38" s="152">
        <v>1689800</v>
      </c>
      <c r="T38" s="116">
        <v>1670454</v>
      </c>
      <c r="U38" s="152">
        <v>1645135</v>
      </c>
      <c r="V38" s="116">
        <v>1707026</v>
      </c>
      <c r="W38" s="152">
        <v>1814305</v>
      </c>
      <c r="X38" s="116">
        <v>1828597</v>
      </c>
      <c r="Y38" s="116">
        <v>1839586</v>
      </c>
      <c r="Z38" s="116">
        <v>1850280</v>
      </c>
      <c r="AA38" s="116">
        <v>1861225</v>
      </c>
      <c r="AB38" s="152">
        <v>1871023</v>
      </c>
      <c r="AC38" s="116">
        <v>1881271</v>
      </c>
      <c r="AD38" s="116">
        <v>1891159</v>
      </c>
      <c r="AE38" s="116">
        <v>1900769</v>
      </c>
      <c r="AF38" s="116">
        <v>1909128</v>
      </c>
      <c r="AG38" s="152">
        <v>1916906</v>
      </c>
      <c r="AH38" s="116">
        <v>1921339</v>
      </c>
      <c r="AI38" s="116">
        <v>1924391</v>
      </c>
      <c r="AJ38" s="116">
        <v>1924745</v>
      </c>
      <c r="AK38" s="116">
        <v>1925270</v>
      </c>
      <c r="AL38" s="152">
        <v>1925877</v>
      </c>
      <c r="AM38" s="116">
        <v>1930308</v>
      </c>
      <c r="AN38" s="116">
        <v>1934896</v>
      </c>
      <c r="AO38" s="116">
        <v>1940410</v>
      </c>
      <c r="AP38" s="116">
        <v>1944850</v>
      </c>
      <c r="AQ38" s="152">
        <v>1950750</v>
      </c>
      <c r="AR38" s="116">
        <v>1950956</v>
      </c>
      <c r="AS38" s="116">
        <v>1952279</v>
      </c>
      <c r="AT38" s="116">
        <v>1952906</v>
      </c>
      <c r="AU38" s="116">
        <v>1952525</v>
      </c>
      <c r="AV38" s="148">
        <v>1950828</v>
      </c>
      <c r="AW38" s="122">
        <v>1954390</v>
      </c>
      <c r="AX38" s="122">
        <v>1955864</v>
      </c>
      <c r="AY38" s="123">
        <v>1958082</v>
      </c>
      <c r="AZ38" s="123">
        <v>1958733</v>
      </c>
      <c r="BA38" s="144">
        <v>1957264</v>
      </c>
      <c r="BB38" s="138">
        <v>1956333</v>
      </c>
      <c r="BC38" s="120">
        <v>1955992</v>
      </c>
      <c r="BD38" s="120">
        <v>1953400</v>
      </c>
      <c r="BE38" s="139">
        <v>1948521</v>
      </c>
      <c r="BF38" s="116">
        <v>1945276</v>
      </c>
      <c r="BG38" s="130">
        <v>1941085</v>
      </c>
      <c r="BH38" s="116">
        <v>1937090</v>
      </c>
      <c r="BI38" s="116">
        <v>1931729</v>
      </c>
      <c r="BJ38" s="229">
        <v>1926234</v>
      </c>
      <c r="BK38" s="240">
        <v>1921525</v>
      </c>
      <c r="BL38" s="2470">
        <v>1916711</v>
      </c>
      <c r="BM38" s="2470">
        <v>1911173</v>
      </c>
      <c r="BN38" s="2470">
        <v>1903781</v>
      </c>
      <c r="BO38" s="2470">
        <v>1896854</v>
      </c>
      <c r="BP38" s="240">
        <v>1888432</v>
      </c>
      <c r="BQ38" s="240">
        <v>1876265</v>
      </c>
      <c r="BR38" s="240">
        <v>1862317</v>
      </c>
      <c r="BS38" s="240">
        <v>1846707</v>
      </c>
    </row>
    <row r="39" spans="1:71">
      <c r="A39" s="127">
        <v>34</v>
      </c>
      <c r="B39" s="121" t="s">
        <v>252</v>
      </c>
      <c r="C39" s="2210">
        <v>1256600</v>
      </c>
      <c r="D39" s="2210">
        <v>1291400</v>
      </c>
      <c r="E39" s="2210">
        <v>1339100</v>
      </c>
      <c r="F39" s="2210">
        <v>1405100</v>
      </c>
      <c r="G39" s="2210">
        <v>1458500</v>
      </c>
      <c r="H39" s="2210">
        <v>1533900</v>
      </c>
      <c r="I39" s="2210">
        <v>1624500</v>
      </c>
      <c r="J39" s="2210">
        <v>1628500</v>
      </c>
      <c r="K39" s="2188">
        <v>1541905</v>
      </c>
      <c r="L39" s="2131">
        <v>1617680</v>
      </c>
      <c r="M39" s="2188">
        <v>1692136</v>
      </c>
      <c r="N39" s="2131">
        <v>1804916</v>
      </c>
      <c r="O39" s="2188">
        <v>1869504</v>
      </c>
      <c r="P39" s="2132">
        <v>1885471</v>
      </c>
      <c r="Q39" s="2188">
        <v>2011498</v>
      </c>
      <c r="R39" s="116">
        <v>2081967</v>
      </c>
      <c r="S39" s="152">
        <v>2149044</v>
      </c>
      <c r="T39" s="116">
        <v>2184043</v>
      </c>
      <c r="U39" s="152">
        <v>2281146</v>
      </c>
      <c r="V39" s="116">
        <v>2436135</v>
      </c>
      <c r="W39" s="152">
        <v>2646324</v>
      </c>
      <c r="X39" s="116">
        <v>2669802</v>
      </c>
      <c r="Y39" s="116">
        <v>2689246</v>
      </c>
      <c r="Z39" s="116">
        <v>2703316</v>
      </c>
      <c r="AA39" s="116">
        <v>2716518</v>
      </c>
      <c r="AB39" s="152">
        <v>2739161</v>
      </c>
      <c r="AC39" s="116">
        <v>2760682</v>
      </c>
      <c r="AD39" s="116">
        <v>2777169</v>
      </c>
      <c r="AE39" s="116">
        <v>2792816</v>
      </c>
      <c r="AF39" s="116">
        <v>2806638</v>
      </c>
      <c r="AG39" s="152">
        <v>2819200</v>
      </c>
      <c r="AH39" s="116">
        <v>2828743</v>
      </c>
      <c r="AI39" s="116">
        <v>2833895</v>
      </c>
      <c r="AJ39" s="116">
        <v>2838441</v>
      </c>
      <c r="AK39" s="116">
        <v>2842528</v>
      </c>
      <c r="AL39" s="152">
        <v>2849847</v>
      </c>
      <c r="AM39" s="116">
        <v>2858600</v>
      </c>
      <c r="AN39" s="116">
        <v>2867251</v>
      </c>
      <c r="AO39" s="116">
        <v>2873035</v>
      </c>
      <c r="AP39" s="116">
        <v>2876744</v>
      </c>
      <c r="AQ39" s="152">
        <v>2881748</v>
      </c>
      <c r="AR39" s="116">
        <v>2881396</v>
      </c>
      <c r="AS39" s="116">
        <v>2881581</v>
      </c>
      <c r="AT39" s="116">
        <v>2882427</v>
      </c>
      <c r="AU39" s="116">
        <v>2880907</v>
      </c>
      <c r="AV39" s="148">
        <v>2878915</v>
      </c>
      <c r="AW39" s="122">
        <v>2879639</v>
      </c>
      <c r="AX39" s="122">
        <v>2878257</v>
      </c>
      <c r="AY39" s="123">
        <v>2879271</v>
      </c>
      <c r="AZ39" s="123">
        <v>2878531</v>
      </c>
      <c r="BA39" s="144">
        <v>2876642</v>
      </c>
      <c r="BB39" s="138">
        <v>2874920</v>
      </c>
      <c r="BC39" s="120">
        <v>2873976</v>
      </c>
      <c r="BD39" s="120">
        <v>2869772</v>
      </c>
      <c r="BE39" s="139">
        <v>2864385</v>
      </c>
      <c r="BF39" s="116">
        <v>2860750</v>
      </c>
      <c r="BG39" s="130">
        <v>2858342</v>
      </c>
      <c r="BH39" s="116">
        <v>2854860</v>
      </c>
      <c r="BI39" s="116">
        <v>2849709</v>
      </c>
      <c r="BJ39" s="229">
        <v>2846474</v>
      </c>
      <c r="BK39" s="240">
        <v>2843990</v>
      </c>
      <c r="BL39" s="2470">
        <v>2839745</v>
      </c>
      <c r="BM39" s="2470">
        <v>2833266</v>
      </c>
      <c r="BN39" s="2470">
        <v>2823735</v>
      </c>
      <c r="BO39" s="2470">
        <v>2812552</v>
      </c>
      <c r="BP39" s="240">
        <v>2799702</v>
      </c>
      <c r="BQ39" s="240">
        <v>2779630</v>
      </c>
      <c r="BR39" s="240">
        <v>2759500</v>
      </c>
      <c r="BS39" s="240">
        <v>2737848</v>
      </c>
    </row>
    <row r="40" spans="1:71">
      <c r="A40" s="127">
        <v>35</v>
      </c>
      <c r="B40" s="121" t="s">
        <v>253</v>
      </c>
      <c r="C40" s="2210">
        <v>894900</v>
      </c>
      <c r="D40" s="2210">
        <v>910800</v>
      </c>
      <c r="E40" s="2210">
        <v>929000</v>
      </c>
      <c r="F40" s="2210">
        <v>953500</v>
      </c>
      <c r="G40" s="2210">
        <v>986400</v>
      </c>
      <c r="H40" s="2210">
        <v>1012000</v>
      </c>
      <c r="I40" s="2210">
        <v>1060900</v>
      </c>
      <c r="J40" s="2210">
        <v>1068000</v>
      </c>
      <c r="K40" s="2188">
        <v>1041013</v>
      </c>
      <c r="L40" s="2131">
        <v>1094544</v>
      </c>
      <c r="M40" s="2188">
        <v>1135637</v>
      </c>
      <c r="N40" s="2131">
        <v>1190542</v>
      </c>
      <c r="O40" s="2188">
        <v>1294242</v>
      </c>
      <c r="P40" s="2132">
        <v>1356491</v>
      </c>
      <c r="Q40" s="2188">
        <v>1479244</v>
      </c>
      <c r="R40" s="116">
        <v>1540882</v>
      </c>
      <c r="S40" s="152">
        <v>1609839</v>
      </c>
      <c r="T40" s="116">
        <v>1602207</v>
      </c>
      <c r="U40" s="152">
        <v>1543573</v>
      </c>
      <c r="V40" s="116">
        <v>1511448</v>
      </c>
      <c r="W40" s="152">
        <v>1555218</v>
      </c>
      <c r="X40" s="116">
        <v>1564297</v>
      </c>
      <c r="Y40" s="116">
        <v>1572810</v>
      </c>
      <c r="Z40" s="116">
        <v>1579367</v>
      </c>
      <c r="AA40" s="116">
        <v>1582594</v>
      </c>
      <c r="AB40" s="152">
        <v>1587079</v>
      </c>
      <c r="AC40" s="116">
        <v>1591570</v>
      </c>
      <c r="AD40" s="116">
        <v>1597436</v>
      </c>
      <c r="AE40" s="116">
        <v>1600129</v>
      </c>
      <c r="AF40" s="116">
        <v>1601437</v>
      </c>
      <c r="AG40" s="152">
        <v>1601627</v>
      </c>
      <c r="AH40" s="116">
        <v>1597661</v>
      </c>
      <c r="AI40" s="116">
        <v>1592306</v>
      </c>
      <c r="AJ40" s="116">
        <v>1587336</v>
      </c>
      <c r="AK40" s="116">
        <v>1581145</v>
      </c>
      <c r="AL40" s="152">
        <v>1572616</v>
      </c>
      <c r="AM40" s="116">
        <v>1568508</v>
      </c>
      <c r="AN40" s="116">
        <v>1564537</v>
      </c>
      <c r="AO40" s="116">
        <v>1561073</v>
      </c>
      <c r="AP40" s="116">
        <v>1558724</v>
      </c>
      <c r="AQ40" s="152">
        <v>1555543</v>
      </c>
      <c r="AR40" s="116">
        <v>1550084</v>
      </c>
      <c r="AS40" s="116">
        <v>1545322</v>
      </c>
      <c r="AT40" s="116">
        <v>1539953</v>
      </c>
      <c r="AU40" s="116">
        <v>1534513</v>
      </c>
      <c r="AV40" s="148">
        <v>1527964</v>
      </c>
      <c r="AW40" s="122">
        <v>1523438</v>
      </c>
      <c r="AX40" s="122">
        <v>1516863</v>
      </c>
      <c r="AY40" s="123">
        <v>1510400</v>
      </c>
      <c r="AZ40" s="123">
        <v>1502223</v>
      </c>
      <c r="BA40" s="144">
        <v>1492606</v>
      </c>
      <c r="BB40" s="138">
        <v>1484438</v>
      </c>
      <c r="BC40" s="120">
        <v>1475776</v>
      </c>
      <c r="BD40" s="120">
        <v>1466365</v>
      </c>
      <c r="BE40" s="139">
        <v>1459128</v>
      </c>
      <c r="BF40" s="116">
        <v>1451338</v>
      </c>
      <c r="BG40" s="130">
        <v>1444227</v>
      </c>
      <c r="BH40" s="116">
        <v>1434178</v>
      </c>
      <c r="BI40" s="116">
        <v>1424850</v>
      </c>
      <c r="BJ40" s="229">
        <v>1415195</v>
      </c>
      <c r="BK40" s="240">
        <v>1404729</v>
      </c>
      <c r="BL40" s="2470">
        <v>1394120</v>
      </c>
      <c r="BM40" s="2470">
        <v>1382299</v>
      </c>
      <c r="BN40" s="2470">
        <v>1369348</v>
      </c>
      <c r="BO40" s="2470">
        <v>1356589</v>
      </c>
      <c r="BP40" s="240">
        <v>1342059</v>
      </c>
      <c r="BQ40" s="240">
        <v>1327518</v>
      </c>
      <c r="BR40" s="240">
        <v>1313403</v>
      </c>
      <c r="BS40" s="240">
        <v>1297572</v>
      </c>
    </row>
    <row r="41" spans="1:71">
      <c r="A41" s="127">
        <v>36</v>
      </c>
      <c r="B41" s="121" t="s">
        <v>254</v>
      </c>
      <c r="C41" s="2210">
        <v>649300</v>
      </c>
      <c r="D41" s="2210">
        <v>676100</v>
      </c>
      <c r="E41" s="2210">
        <v>677900</v>
      </c>
      <c r="F41" s="2210">
        <v>670600</v>
      </c>
      <c r="G41" s="2210">
        <v>688500</v>
      </c>
      <c r="H41" s="2210">
        <v>698800</v>
      </c>
      <c r="I41" s="2210">
        <v>724700</v>
      </c>
      <c r="J41" s="2210">
        <v>731400</v>
      </c>
      <c r="K41" s="2188">
        <v>670212</v>
      </c>
      <c r="L41" s="2131">
        <v>689814</v>
      </c>
      <c r="M41" s="2188">
        <v>716544</v>
      </c>
      <c r="N41" s="2131">
        <v>728748</v>
      </c>
      <c r="O41" s="2188">
        <v>718717</v>
      </c>
      <c r="P41" s="2132">
        <v>835763</v>
      </c>
      <c r="Q41" s="2188">
        <v>854811</v>
      </c>
      <c r="R41" s="116">
        <v>878511</v>
      </c>
      <c r="S41" s="152">
        <v>878109</v>
      </c>
      <c r="T41" s="116">
        <v>847274</v>
      </c>
      <c r="U41" s="152">
        <v>815115</v>
      </c>
      <c r="V41" s="116">
        <v>791111</v>
      </c>
      <c r="W41" s="152">
        <v>805166</v>
      </c>
      <c r="X41" s="116">
        <v>809473</v>
      </c>
      <c r="Y41" s="116">
        <v>813102</v>
      </c>
      <c r="Z41" s="116">
        <v>817575</v>
      </c>
      <c r="AA41" s="116">
        <v>822055</v>
      </c>
      <c r="AB41" s="152">
        <v>825261</v>
      </c>
      <c r="AC41" s="116">
        <v>827441</v>
      </c>
      <c r="AD41" s="116">
        <v>829605</v>
      </c>
      <c r="AE41" s="116">
        <v>831385</v>
      </c>
      <c r="AF41" s="116">
        <v>833718</v>
      </c>
      <c r="AG41" s="152">
        <v>834889</v>
      </c>
      <c r="AH41" s="116">
        <v>835066</v>
      </c>
      <c r="AI41" s="116">
        <v>835270</v>
      </c>
      <c r="AJ41" s="116">
        <v>834360</v>
      </c>
      <c r="AK41" s="116">
        <v>833138</v>
      </c>
      <c r="AL41" s="152">
        <v>831598</v>
      </c>
      <c r="AM41" s="116">
        <v>830879</v>
      </c>
      <c r="AN41" s="116">
        <v>830466</v>
      </c>
      <c r="AO41" s="116">
        <v>830888</v>
      </c>
      <c r="AP41" s="116">
        <v>830494</v>
      </c>
      <c r="AQ41" s="152">
        <v>832427</v>
      </c>
      <c r="AR41" s="116">
        <v>831259</v>
      </c>
      <c r="AS41" s="116">
        <v>830015</v>
      </c>
      <c r="AT41" s="116">
        <v>829042</v>
      </c>
      <c r="AU41" s="116">
        <v>826955</v>
      </c>
      <c r="AV41" s="148">
        <v>824108</v>
      </c>
      <c r="AW41" s="122">
        <v>822339</v>
      </c>
      <c r="AX41" s="122">
        <v>820286</v>
      </c>
      <c r="AY41" s="123">
        <v>817550</v>
      </c>
      <c r="AZ41" s="123">
        <v>813989</v>
      </c>
      <c r="BA41" s="144">
        <v>809950</v>
      </c>
      <c r="BB41" s="138">
        <v>805502</v>
      </c>
      <c r="BC41" s="120">
        <v>800262</v>
      </c>
      <c r="BD41" s="120">
        <v>794653</v>
      </c>
      <c r="BE41" s="139">
        <v>789934</v>
      </c>
      <c r="BF41" s="116">
        <v>785491</v>
      </c>
      <c r="BG41" s="130">
        <v>779906</v>
      </c>
      <c r="BH41" s="116">
        <v>774855</v>
      </c>
      <c r="BI41" s="116">
        <v>768715</v>
      </c>
      <c r="BJ41" s="229">
        <v>762534</v>
      </c>
      <c r="BK41" s="240">
        <v>755733</v>
      </c>
      <c r="BL41" s="2470">
        <v>750325</v>
      </c>
      <c r="BM41" s="2470">
        <v>743522</v>
      </c>
      <c r="BN41" s="2470">
        <v>736058</v>
      </c>
      <c r="BO41" s="2470">
        <v>727772</v>
      </c>
      <c r="BP41" s="240">
        <v>719559</v>
      </c>
      <c r="BQ41" s="240">
        <v>711975</v>
      </c>
      <c r="BR41" s="240">
        <v>703852</v>
      </c>
      <c r="BS41" s="240">
        <v>694927</v>
      </c>
    </row>
    <row r="42" spans="1:71">
      <c r="A42" s="127">
        <v>37</v>
      </c>
      <c r="B42" s="121" t="s">
        <v>255</v>
      </c>
      <c r="C42" s="2213" t="s">
        <v>2</v>
      </c>
      <c r="D42" s="2210">
        <v>659600</v>
      </c>
      <c r="E42" s="2210">
        <v>672100</v>
      </c>
      <c r="F42" s="2210">
        <v>676200</v>
      </c>
      <c r="G42" s="2210">
        <v>689600</v>
      </c>
      <c r="H42" s="2210">
        <v>704500</v>
      </c>
      <c r="I42" s="2210">
        <v>744100</v>
      </c>
      <c r="J42" s="2210">
        <v>701700</v>
      </c>
      <c r="K42" s="2188">
        <v>677852</v>
      </c>
      <c r="L42" s="2131">
        <v>700308</v>
      </c>
      <c r="M42" s="2188">
        <v>732816</v>
      </c>
      <c r="N42" s="2131">
        <v>748656</v>
      </c>
      <c r="O42" s="2188">
        <v>730394</v>
      </c>
      <c r="P42" s="2132">
        <v>863700</v>
      </c>
      <c r="Q42" s="2188">
        <v>917673</v>
      </c>
      <c r="R42" s="116">
        <v>946022</v>
      </c>
      <c r="S42" s="152">
        <v>943823</v>
      </c>
      <c r="T42" s="116">
        <v>918867</v>
      </c>
      <c r="U42" s="152">
        <v>900845</v>
      </c>
      <c r="V42" s="116">
        <v>907897</v>
      </c>
      <c r="W42" s="152">
        <v>961292</v>
      </c>
      <c r="X42" s="116">
        <v>970236</v>
      </c>
      <c r="Y42" s="116">
        <v>979368</v>
      </c>
      <c r="Z42" s="116">
        <v>986453</v>
      </c>
      <c r="AA42" s="116">
        <v>993306</v>
      </c>
      <c r="AB42" s="152">
        <v>999864</v>
      </c>
      <c r="AC42" s="116">
        <v>1004909</v>
      </c>
      <c r="AD42" s="116">
        <v>1009658</v>
      </c>
      <c r="AE42" s="116">
        <v>1014092</v>
      </c>
      <c r="AF42" s="116">
        <v>1018050</v>
      </c>
      <c r="AG42" s="152">
        <v>1022569</v>
      </c>
      <c r="AH42" s="116">
        <v>1023572</v>
      </c>
      <c r="AI42" s="116">
        <v>1024282</v>
      </c>
      <c r="AJ42" s="116">
        <v>1024545</v>
      </c>
      <c r="AK42" s="116">
        <v>1023406</v>
      </c>
      <c r="AL42" s="152">
        <v>1023412</v>
      </c>
      <c r="AM42" s="116">
        <v>1023310</v>
      </c>
      <c r="AN42" s="116">
        <v>1023942</v>
      </c>
      <c r="AO42" s="116">
        <v>1024635</v>
      </c>
      <c r="AP42" s="116">
        <v>1025619</v>
      </c>
      <c r="AQ42" s="152">
        <v>1027006</v>
      </c>
      <c r="AR42" s="116">
        <v>1026659</v>
      </c>
      <c r="AS42" s="116">
        <v>1025891</v>
      </c>
      <c r="AT42" s="116">
        <v>1025377</v>
      </c>
      <c r="AU42" s="116">
        <v>1024761</v>
      </c>
      <c r="AV42" s="148">
        <v>1022890</v>
      </c>
      <c r="AW42" s="122">
        <v>1021902</v>
      </c>
      <c r="AX42" s="122">
        <v>1019548</v>
      </c>
      <c r="AY42" s="123">
        <v>1018049</v>
      </c>
      <c r="AZ42" s="123">
        <v>1015752</v>
      </c>
      <c r="BA42" s="144">
        <v>1012400</v>
      </c>
      <c r="BB42" s="138">
        <v>1009166</v>
      </c>
      <c r="BC42" s="120">
        <v>1005866</v>
      </c>
      <c r="BD42" s="120">
        <v>1002748</v>
      </c>
      <c r="BE42" s="139">
        <v>999381</v>
      </c>
      <c r="BF42" s="116">
        <v>995842</v>
      </c>
      <c r="BG42" s="130">
        <v>991738</v>
      </c>
      <c r="BH42" s="116">
        <v>988672</v>
      </c>
      <c r="BI42" s="116">
        <v>984860</v>
      </c>
      <c r="BJ42" s="229">
        <v>980251</v>
      </c>
      <c r="BK42" s="240">
        <v>976263</v>
      </c>
      <c r="BL42" s="2470">
        <v>972646</v>
      </c>
      <c r="BM42" s="2470">
        <v>968405</v>
      </c>
      <c r="BN42" s="2470">
        <v>963247</v>
      </c>
      <c r="BO42" s="2470">
        <v>957729</v>
      </c>
      <c r="BP42" s="240">
        <v>950244</v>
      </c>
      <c r="BQ42" s="240">
        <v>942224</v>
      </c>
      <c r="BR42" s="240">
        <v>934060</v>
      </c>
      <c r="BS42" s="240">
        <v>925588</v>
      </c>
    </row>
    <row r="43" spans="1:71">
      <c r="A43" s="127">
        <v>38</v>
      </c>
      <c r="B43" s="121" t="s">
        <v>256</v>
      </c>
      <c r="C43" s="2212">
        <v>1508300</v>
      </c>
      <c r="D43" s="2210">
        <v>905100</v>
      </c>
      <c r="E43" s="2210">
        <v>939100</v>
      </c>
      <c r="F43" s="2210">
        <v>968400</v>
      </c>
      <c r="G43" s="2210">
        <v>1003200</v>
      </c>
      <c r="H43" s="2210">
        <v>1024300</v>
      </c>
      <c r="I43" s="2210">
        <v>1093100</v>
      </c>
      <c r="J43" s="2210">
        <v>1102700</v>
      </c>
      <c r="K43" s="2188">
        <v>1046720</v>
      </c>
      <c r="L43" s="2131">
        <v>1096366</v>
      </c>
      <c r="M43" s="2188">
        <v>1142122</v>
      </c>
      <c r="N43" s="2131">
        <v>1164898</v>
      </c>
      <c r="O43" s="2188">
        <v>1178705</v>
      </c>
      <c r="P43" s="2132">
        <v>1361484</v>
      </c>
      <c r="Q43" s="2188">
        <v>1453887</v>
      </c>
      <c r="R43" s="116">
        <v>1521878</v>
      </c>
      <c r="S43" s="152">
        <v>1540628</v>
      </c>
      <c r="T43" s="116">
        <v>1500687</v>
      </c>
      <c r="U43" s="152">
        <v>1446384</v>
      </c>
      <c r="V43" s="116">
        <v>1418124</v>
      </c>
      <c r="W43" s="152">
        <v>1465215</v>
      </c>
      <c r="X43" s="116">
        <v>1476342</v>
      </c>
      <c r="Y43" s="116">
        <v>1486396</v>
      </c>
      <c r="Z43" s="116">
        <v>1493436</v>
      </c>
      <c r="AA43" s="116">
        <v>1500208</v>
      </c>
      <c r="AB43" s="152">
        <v>1506637</v>
      </c>
      <c r="AC43" s="116">
        <v>1512153</v>
      </c>
      <c r="AD43" s="116">
        <v>1517046</v>
      </c>
      <c r="AE43" s="116">
        <v>1521541</v>
      </c>
      <c r="AF43" s="116">
        <v>1525844</v>
      </c>
      <c r="AG43" s="152">
        <v>1529983</v>
      </c>
      <c r="AH43" s="116">
        <v>1527539</v>
      </c>
      <c r="AI43" s="116">
        <v>1524673</v>
      </c>
      <c r="AJ43" s="116">
        <v>1521771</v>
      </c>
      <c r="AK43" s="116">
        <v>1518639</v>
      </c>
      <c r="AL43" s="152">
        <v>1515025</v>
      </c>
      <c r="AM43" s="116">
        <v>1512920</v>
      </c>
      <c r="AN43" s="116">
        <v>1510522</v>
      </c>
      <c r="AO43" s="116">
        <v>1508440</v>
      </c>
      <c r="AP43" s="116">
        <v>1507689</v>
      </c>
      <c r="AQ43" s="152">
        <v>1506700</v>
      </c>
      <c r="AR43" s="116">
        <v>1504979</v>
      </c>
      <c r="AS43" s="116">
        <v>1503332</v>
      </c>
      <c r="AT43" s="116">
        <v>1501199</v>
      </c>
      <c r="AU43" s="116">
        <v>1496348</v>
      </c>
      <c r="AV43" s="148">
        <v>1493092</v>
      </c>
      <c r="AW43" s="122">
        <v>1490140</v>
      </c>
      <c r="AX43" s="122">
        <v>1484982</v>
      </c>
      <c r="AY43" s="123">
        <v>1480905</v>
      </c>
      <c r="AZ43" s="123">
        <v>1474592</v>
      </c>
      <c r="BA43" s="144">
        <v>1467815</v>
      </c>
      <c r="BB43" s="138">
        <v>1460486</v>
      </c>
      <c r="BC43" s="120">
        <v>1452905</v>
      </c>
      <c r="BD43" s="120">
        <v>1445291</v>
      </c>
      <c r="BE43" s="139">
        <v>1437844</v>
      </c>
      <c r="BF43" s="116">
        <v>1431493</v>
      </c>
      <c r="BG43" s="130">
        <v>1423512</v>
      </c>
      <c r="BH43" s="116">
        <v>1415115</v>
      </c>
      <c r="BI43" s="116">
        <v>1405600</v>
      </c>
      <c r="BJ43" s="229">
        <v>1396018</v>
      </c>
      <c r="BK43" s="240">
        <v>1385262</v>
      </c>
      <c r="BL43" s="2470">
        <v>1376902</v>
      </c>
      <c r="BM43" s="2470">
        <v>1367962</v>
      </c>
      <c r="BN43" s="2470">
        <v>1357351</v>
      </c>
      <c r="BO43" s="2470">
        <v>1346300</v>
      </c>
      <c r="BP43" s="240">
        <v>1334841</v>
      </c>
      <c r="BQ43" s="240">
        <v>1320921</v>
      </c>
      <c r="BR43" s="240">
        <v>1306486</v>
      </c>
      <c r="BS43" s="240">
        <v>1291356</v>
      </c>
    </row>
    <row r="44" spans="1:71">
      <c r="A44" s="127">
        <v>39</v>
      </c>
      <c r="B44" s="121" t="s">
        <v>257</v>
      </c>
      <c r="C44" s="2210">
        <v>545200</v>
      </c>
      <c r="D44" s="2210">
        <v>565600</v>
      </c>
      <c r="E44" s="2210">
        <v>582100</v>
      </c>
      <c r="F44" s="2210">
        <v>604500</v>
      </c>
      <c r="G44" s="2210">
        <v>625700</v>
      </c>
      <c r="H44" s="2210">
        <v>647800</v>
      </c>
      <c r="I44" s="2210">
        <v>690200</v>
      </c>
      <c r="J44" s="2210">
        <v>695400</v>
      </c>
      <c r="K44" s="2188">
        <v>670895</v>
      </c>
      <c r="L44" s="2131">
        <v>687478</v>
      </c>
      <c r="M44" s="2188">
        <v>718152</v>
      </c>
      <c r="N44" s="2131">
        <v>714980</v>
      </c>
      <c r="O44" s="2188">
        <v>709286</v>
      </c>
      <c r="P44" s="2132">
        <v>775578</v>
      </c>
      <c r="Q44" s="2188">
        <v>848337</v>
      </c>
      <c r="R44" s="116">
        <v>873874</v>
      </c>
      <c r="S44" s="152">
        <v>882683</v>
      </c>
      <c r="T44" s="116">
        <v>854595</v>
      </c>
      <c r="U44" s="152">
        <v>812714</v>
      </c>
      <c r="V44" s="116">
        <v>786882</v>
      </c>
      <c r="W44" s="152">
        <v>808397</v>
      </c>
      <c r="X44" s="116">
        <v>814112</v>
      </c>
      <c r="Y44" s="116">
        <v>818842</v>
      </c>
      <c r="Z44" s="116">
        <v>823795</v>
      </c>
      <c r="AA44" s="116">
        <v>828947</v>
      </c>
      <c r="AB44" s="152">
        <v>831275</v>
      </c>
      <c r="AC44" s="116">
        <v>833467</v>
      </c>
      <c r="AD44" s="116">
        <v>835556</v>
      </c>
      <c r="AE44" s="116">
        <v>837676</v>
      </c>
      <c r="AF44" s="116">
        <v>838647</v>
      </c>
      <c r="AG44" s="152">
        <v>839784</v>
      </c>
      <c r="AH44" s="116">
        <v>837621</v>
      </c>
      <c r="AI44" s="116">
        <v>835908</v>
      </c>
      <c r="AJ44" s="116">
        <v>833110</v>
      </c>
      <c r="AK44" s="116">
        <v>829978</v>
      </c>
      <c r="AL44" s="152">
        <v>825034</v>
      </c>
      <c r="AM44" s="116">
        <v>822160</v>
      </c>
      <c r="AN44" s="116">
        <v>818827</v>
      </c>
      <c r="AO44" s="116">
        <v>817479</v>
      </c>
      <c r="AP44" s="116">
        <v>816799</v>
      </c>
      <c r="AQ44" s="152">
        <v>816704</v>
      </c>
      <c r="AR44" s="116">
        <v>816197</v>
      </c>
      <c r="AS44" s="116">
        <v>815930</v>
      </c>
      <c r="AT44" s="116">
        <v>815526</v>
      </c>
      <c r="AU44" s="116">
        <v>814991</v>
      </c>
      <c r="AV44" s="148">
        <v>813949</v>
      </c>
      <c r="AW44" s="122">
        <v>812428</v>
      </c>
      <c r="AX44" s="122">
        <v>809680</v>
      </c>
      <c r="AY44" s="123">
        <v>805927</v>
      </c>
      <c r="AZ44" s="123">
        <v>801991</v>
      </c>
      <c r="BA44" s="144">
        <v>796292</v>
      </c>
      <c r="BB44" s="138">
        <v>790024</v>
      </c>
      <c r="BC44" s="120">
        <v>782725</v>
      </c>
      <c r="BD44" s="120">
        <v>775159</v>
      </c>
      <c r="BE44" s="139">
        <v>768754</v>
      </c>
      <c r="BF44" s="116">
        <v>764456</v>
      </c>
      <c r="BG44" s="130">
        <v>757911</v>
      </c>
      <c r="BH44" s="116">
        <v>750527</v>
      </c>
      <c r="BI44" s="116">
        <v>743253</v>
      </c>
      <c r="BJ44" s="229">
        <v>735507</v>
      </c>
      <c r="BK44" s="240">
        <v>728276</v>
      </c>
      <c r="BL44" s="2470">
        <v>721348</v>
      </c>
      <c r="BM44" s="2470">
        <v>714403</v>
      </c>
      <c r="BN44" s="2470">
        <v>707135</v>
      </c>
      <c r="BO44" s="2470">
        <v>699254</v>
      </c>
      <c r="BP44" s="240">
        <v>691527</v>
      </c>
      <c r="BQ44" s="240">
        <v>684039</v>
      </c>
      <c r="BR44" s="240">
        <v>675705</v>
      </c>
      <c r="BS44" s="240">
        <v>666422</v>
      </c>
    </row>
    <row r="45" spans="1:71">
      <c r="A45" s="127">
        <v>40</v>
      </c>
      <c r="B45" s="121" t="s">
        <v>258</v>
      </c>
      <c r="C45" s="2210">
        <v>1133800</v>
      </c>
      <c r="D45" s="2210">
        <v>1209600</v>
      </c>
      <c r="E45" s="2210">
        <v>1267000</v>
      </c>
      <c r="F45" s="2210">
        <v>1378600</v>
      </c>
      <c r="G45" s="2210">
        <v>1507600</v>
      </c>
      <c r="H45" s="2210">
        <v>1635400</v>
      </c>
      <c r="I45" s="2210">
        <v>1808200</v>
      </c>
      <c r="J45" s="2210">
        <v>1990900</v>
      </c>
      <c r="K45" s="2188">
        <v>2188249</v>
      </c>
      <c r="L45" s="2131">
        <v>2301668</v>
      </c>
      <c r="M45" s="2188">
        <v>2527119</v>
      </c>
      <c r="N45" s="2131">
        <v>2755804</v>
      </c>
      <c r="O45" s="2188">
        <v>3094132</v>
      </c>
      <c r="P45" s="2132">
        <v>2746855</v>
      </c>
      <c r="Q45" s="2188">
        <v>3178134</v>
      </c>
      <c r="R45" s="116">
        <v>3530169</v>
      </c>
      <c r="S45" s="152">
        <v>3859764</v>
      </c>
      <c r="T45" s="116">
        <v>4006679</v>
      </c>
      <c r="U45" s="152">
        <v>3964611</v>
      </c>
      <c r="V45" s="116">
        <v>4027416</v>
      </c>
      <c r="W45" s="152">
        <v>4292963</v>
      </c>
      <c r="X45" s="116">
        <v>4353397</v>
      </c>
      <c r="Y45" s="116">
        <v>4410867</v>
      </c>
      <c r="Z45" s="116">
        <v>4459839</v>
      </c>
      <c r="AA45" s="116">
        <v>4505740</v>
      </c>
      <c r="AB45" s="152">
        <v>4553461</v>
      </c>
      <c r="AC45" s="116">
        <v>4594016</v>
      </c>
      <c r="AD45" s="116">
        <v>4631796</v>
      </c>
      <c r="AE45" s="116">
        <v>4666687</v>
      </c>
      <c r="AF45" s="116">
        <v>4696679</v>
      </c>
      <c r="AG45" s="152">
        <v>4719259</v>
      </c>
      <c r="AH45" s="116">
        <v>4740802</v>
      </c>
      <c r="AI45" s="116">
        <v>4756061</v>
      </c>
      <c r="AJ45" s="116">
        <v>4773213</v>
      </c>
      <c r="AK45" s="116">
        <v>4793242</v>
      </c>
      <c r="AL45" s="152">
        <v>4811050</v>
      </c>
      <c r="AM45" s="116">
        <v>4834041</v>
      </c>
      <c r="AN45" s="116">
        <v>4859123</v>
      </c>
      <c r="AO45" s="116">
        <v>4884913</v>
      </c>
      <c r="AP45" s="116">
        <v>4909143</v>
      </c>
      <c r="AQ45" s="152">
        <v>4933393</v>
      </c>
      <c r="AR45" s="116">
        <v>4952441</v>
      </c>
      <c r="AS45" s="116">
        <v>4971153</v>
      </c>
      <c r="AT45" s="116">
        <v>4989888</v>
      </c>
      <c r="AU45" s="116">
        <v>5002038</v>
      </c>
      <c r="AV45" s="148">
        <v>5015699</v>
      </c>
      <c r="AW45" s="122">
        <v>5030097</v>
      </c>
      <c r="AX45" s="122">
        <v>5038924</v>
      </c>
      <c r="AY45" s="123">
        <v>5044785</v>
      </c>
      <c r="AZ45" s="123">
        <v>5050023</v>
      </c>
      <c r="BA45" s="144">
        <v>5049908</v>
      </c>
      <c r="BB45" s="138">
        <v>5057048</v>
      </c>
      <c r="BC45" s="120">
        <v>5061237</v>
      </c>
      <c r="BD45" s="120">
        <v>5062337</v>
      </c>
      <c r="BE45" s="139">
        <v>5063940</v>
      </c>
      <c r="BF45" s="116">
        <v>5071968</v>
      </c>
      <c r="BG45" s="130">
        <v>5081323</v>
      </c>
      <c r="BH45" s="116">
        <v>5089312</v>
      </c>
      <c r="BI45" s="116">
        <v>5095749</v>
      </c>
      <c r="BJ45" s="229">
        <v>5099230</v>
      </c>
      <c r="BK45" s="240">
        <v>5101556</v>
      </c>
      <c r="BL45" s="2470">
        <v>5112718</v>
      </c>
      <c r="BM45" s="2470">
        <v>5122953</v>
      </c>
      <c r="BN45" s="2470">
        <v>5130953</v>
      </c>
      <c r="BO45" s="2470">
        <v>5134273</v>
      </c>
      <c r="BP45" s="240">
        <v>5135214</v>
      </c>
      <c r="BQ45" s="240">
        <v>5123748</v>
      </c>
      <c r="BR45" s="240">
        <v>5116046</v>
      </c>
      <c r="BS45" s="240">
        <v>5102730</v>
      </c>
    </row>
    <row r="46" spans="1:71">
      <c r="A46" s="127">
        <v>41</v>
      </c>
      <c r="B46" s="121" t="s">
        <v>259</v>
      </c>
      <c r="C46" s="2210">
        <v>518600</v>
      </c>
      <c r="D46" s="2210">
        <v>551900</v>
      </c>
      <c r="E46" s="2210">
        <v>574300</v>
      </c>
      <c r="F46" s="2210">
        <v>607700</v>
      </c>
      <c r="G46" s="2210">
        <v>637500</v>
      </c>
      <c r="H46" s="2210">
        <v>650700</v>
      </c>
      <c r="I46" s="2210">
        <v>678600</v>
      </c>
      <c r="J46" s="2210">
        <v>656600</v>
      </c>
      <c r="K46" s="2188">
        <v>673895</v>
      </c>
      <c r="L46" s="2131">
        <v>684831</v>
      </c>
      <c r="M46" s="2188">
        <v>691565</v>
      </c>
      <c r="N46" s="2131">
        <v>686117</v>
      </c>
      <c r="O46" s="2188">
        <v>701517</v>
      </c>
      <c r="P46" s="2132">
        <v>830431</v>
      </c>
      <c r="Q46" s="2188">
        <v>917797</v>
      </c>
      <c r="R46" s="116">
        <v>945082</v>
      </c>
      <c r="S46" s="152">
        <v>973749</v>
      </c>
      <c r="T46" s="116">
        <v>942874</v>
      </c>
      <c r="U46" s="152">
        <v>871885</v>
      </c>
      <c r="V46" s="116">
        <v>838468</v>
      </c>
      <c r="W46" s="152">
        <v>837674</v>
      </c>
      <c r="X46" s="116">
        <v>842178</v>
      </c>
      <c r="Y46" s="116">
        <v>847995</v>
      </c>
      <c r="Z46" s="116">
        <v>853510</v>
      </c>
      <c r="AA46" s="116">
        <v>860044</v>
      </c>
      <c r="AB46" s="152">
        <v>865574</v>
      </c>
      <c r="AC46" s="116">
        <v>869372</v>
      </c>
      <c r="AD46" s="116">
        <v>872936</v>
      </c>
      <c r="AE46" s="116">
        <v>876307</v>
      </c>
      <c r="AF46" s="116">
        <v>878217</v>
      </c>
      <c r="AG46" s="152">
        <v>880013</v>
      </c>
      <c r="AH46" s="116">
        <v>879879</v>
      </c>
      <c r="AI46" s="116">
        <v>880306</v>
      </c>
      <c r="AJ46" s="116">
        <v>879916</v>
      </c>
      <c r="AK46" s="116">
        <v>878918</v>
      </c>
      <c r="AL46" s="152">
        <v>877851</v>
      </c>
      <c r="AM46" s="116">
        <v>877928</v>
      </c>
      <c r="AN46" s="116">
        <v>879040</v>
      </c>
      <c r="AO46" s="116">
        <v>880303</v>
      </c>
      <c r="AP46" s="116">
        <v>882604</v>
      </c>
      <c r="AQ46" s="152">
        <v>884316</v>
      </c>
      <c r="AR46" s="116">
        <v>884303</v>
      </c>
      <c r="AS46" s="116">
        <v>882258</v>
      </c>
      <c r="AT46" s="116">
        <v>880707</v>
      </c>
      <c r="AU46" s="116">
        <v>878589</v>
      </c>
      <c r="AV46" s="148">
        <v>876654</v>
      </c>
      <c r="AW46" s="122">
        <v>876190</v>
      </c>
      <c r="AX46" s="122">
        <v>873750</v>
      </c>
      <c r="AY46" s="123">
        <v>872085</v>
      </c>
      <c r="AZ46" s="123">
        <v>869632</v>
      </c>
      <c r="BA46" s="144">
        <v>866369</v>
      </c>
      <c r="BB46" s="138">
        <v>862900</v>
      </c>
      <c r="BC46" s="120">
        <v>859644</v>
      </c>
      <c r="BD46" s="120">
        <v>856364</v>
      </c>
      <c r="BE46" s="139">
        <v>852777</v>
      </c>
      <c r="BF46" s="116">
        <v>849788</v>
      </c>
      <c r="BG46" s="130">
        <v>847369</v>
      </c>
      <c r="BH46" s="116">
        <v>844665</v>
      </c>
      <c r="BI46" s="116">
        <v>841420</v>
      </c>
      <c r="BJ46" s="229">
        <v>837368</v>
      </c>
      <c r="BK46" s="240">
        <v>832832</v>
      </c>
      <c r="BL46" s="2470">
        <v>828923</v>
      </c>
      <c r="BM46" s="2470">
        <v>824823</v>
      </c>
      <c r="BN46" s="2470">
        <v>820719</v>
      </c>
      <c r="BO46" s="2470">
        <v>816566</v>
      </c>
      <c r="BP46" s="240">
        <v>811442</v>
      </c>
      <c r="BQ46" s="240">
        <v>805971</v>
      </c>
      <c r="BR46" s="240">
        <v>800787</v>
      </c>
      <c r="BS46" s="240">
        <v>794859</v>
      </c>
    </row>
    <row r="47" spans="1:71">
      <c r="A47" s="127">
        <v>42</v>
      </c>
      <c r="B47" s="121" t="s">
        <v>260</v>
      </c>
      <c r="C47" s="2210">
        <v>704500</v>
      </c>
      <c r="D47" s="2210">
        <v>744600</v>
      </c>
      <c r="E47" s="2210">
        <v>779200</v>
      </c>
      <c r="F47" s="2210">
        <v>867300</v>
      </c>
      <c r="G47" s="2210">
        <v>966400</v>
      </c>
      <c r="H47" s="2210">
        <v>1048900</v>
      </c>
      <c r="I47" s="2210">
        <v>1082600</v>
      </c>
      <c r="J47" s="2210">
        <v>1164700</v>
      </c>
      <c r="K47" s="2188">
        <v>1136182</v>
      </c>
      <c r="L47" s="2131">
        <v>1163945</v>
      </c>
      <c r="M47" s="2188">
        <v>1233362</v>
      </c>
      <c r="N47" s="2131">
        <v>1296883</v>
      </c>
      <c r="O47" s="2188">
        <v>1370063</v>
      </c>
      <c r="P47" s="2132">
        <v>1318589</v>
      </c>
      <c r="Q47" s="2188">
        <v>1531674</v>
      </c>
      <c r="R47" s="116">
        <v>1645492</v>
      </c>
      <c r="S47" s="152">
        <v>1747596</v>
      </c>
      <c r="T47" s="116">
        <v>1760421</v>
      </c>
      <c r="U47" s="152">
        <v>1641245</v>
      </c>
      <c r="V47" s="116">
        <v>1570245</v>
      </c>
      <c r="W47" s="152">
        <v>1571912</v>
      </c>
      <c r="X47" s="116">
        <v>1576037</v>
      </c>
      <c r="Y47" s="116">
        <v>1581688</v>
      </c>
      <c r="Z47" s="116">
        <v>1586696</v>
      </c>
      <c r="AA47" s="116">
        <v>1587995</v>
      </c>
      <c r="AB47" s="152">
        <v>1590564</v>
      </c>
      <c r="AC47" s="116">
        <v>1593886</v>
      </c>
      <c r="AD47" s="116">
        <v>1594579</v>
      </c>
      <c r="AE47" s="116">
        <v>1595500</v>
      </c>
      <c r="AF47" s="116">
        <v>1595106</v>
      </c>
      <c r="AG47" s="152">
        <v>1593968</v>
      </c>
      <c r="AH47" s="116">
        <v>1589485</v>
      </c>
      <c r="AI47" s="116">
        <v>1583985</v>
      </c>
      <c r="AJ47" s="116">
        <v>1578365</v>
      </c>
      <c r="AK47" s="116">
        <v>1569962</v>
      </c>
      <c r="AL47" s="152">
        <v>1562959</v>
      </c>
      <c r="AM47" s="116">
        <v>1556672</v>
      </c>
      <c r="AN47" s="116">
        <v>1551805</v>
      </c>
      <c r="AO47" s="116">
        <v>1549805</v>
      </c>
      <c r="AP47" s="116">
        <v>1548702</v>
      </c>
      <c r="AQ47" s="152">
        <v>1544934</v>
      </c>
      <c r="AR47" s="116">
        <v>1540284</v>
      </c>
      <c r="AS47" s="116">
        <v>1533462</v>
      </c>
      <c r="AT47" s="116">
        <v>1526457</v>
      </c>
      <c r="AU47" s="116">
        <v>1520486</v>
      </c>
      <c r="AV47" s="148">
        <v>1516523</v>
      </c>
      <c r="AW47" s="122">
        <v>1512170</v>
      </c>
      <c r="AX47" s="122">
        <v>1504579</v>
      </c>
      <c r="AY47" s="123">
        <v>1497549</v>
      </c>
      <c r="AZ47" s="123">
        <v>1490035</v>
      </c>
      <c r="BA47" s="144">
        <v>1478632</v>
      </c>
      <c r="BB47" s="138">
        <v>1467357</v>
      </c>
      <c r="BC47" s="120">
        <v>1455386</v>
      </c>
      <c r="BD47" s="120">
        <v>1443067</v>
      </c>
      <c r="BE47" s="139">
        <v>1433611</v>
      </c>
      <c r="BF47" s="116">
        <v>1426779</v>
      </c>
      <c r="BG47" s="130">
        <v>1417650</v>
      </c>
      <c r="BH47" s="116">
        <v>1408288</v>
      </c>
      <c r="BI47" s="116">
        <v>1397442</v>
      </c>
      <c r="BJ47" s="229">
        <v>1387340</v>
      </c>
      <c r="BK47" s="240">
        <v>1377187</v>
      </c>
      <c r="BL47" s="2470">
        <v>1367150</v>
      </c>
      <c r="BM47" s="2470">
        <v>1354550</v>
      </c>
      <c r="BN47" s="2470">
        <v>1341192</v>
      </c>
      <c r="BO47" s="2470">
        <v>1327004</v>
      </c>
      <c r="BP47" s="240">
        <v>1312317</v>
      </c>
      <c r="BQ47" s="240">
        <v>1296839</v>
      </c>
      <c r="BR47" s="240">
        <v>1283128</v>
      </c>
      <c r="BS47" s="240">
        <v>1267152</v>
      </c>
    </row>
    <row r="48" spans="1:71">
      <c r="A48" s="127">
        <v>43</v>
      </c>
      <c r="B48" s="121" t="s">
        <v>261</v>
      </c>
      <c r="C48" s="2210">
        <v>1000000</v>
      </c>
      <c r="D48" s="2210">
        <v>1041500</v>
      </c>
      <c r="E48" s="2210">
        <v>1078400</v>
      </c>
      <c r="F48" s="2210">
        <v>1131100</v>
      </c>
      <c r="G48" s="2210">
        <v>1171200</v>
      </c>
      <c r="H48" s="2210">
        <v>1204100</v>
      </c>
      <c r="I48" s="2210">
        <v>1279300</v>
      </c>
      <c r="J48" s="2210">
        <v>1277800</v>
      </c>
      <c r="K48" s="2188">
        <v>1233233</v>
      </c>
      <c r="L48" s="2131">
        <v>1296086</v>
      </c>
      <c r="M48" s="2188">
        <v>1353993</v>
      </c>
      <c r="N48" s="2131">
        <v>1387054</v>
      </c>
      <c r="O48" s="2188">
        <v>1368179</v>
      </c>
      <c r="P48" s="2132">
        <v>1556490</v>
      </c>
      <c r="Q48" s="2188">
        <v>1765726</v>
      </c>
      <c r="R48" s="116">
        <v>1827582</v>
      </c>
      <c r="S48" s="152">
        <v>1895663</v>
      </c>
      <c r="T48" s="116">
        <v>1856192</v>
      </c>
      <c r="U48" s="152">
        <v>1770736</v>
      </c>
      <c r="V48" s="116">
        <v>1700229</v>
      </c>
      <c r="W48" s="152">
        <v>1715273</v>
      </c>
      <c r="X48" s="116">
        <v>1730889</v>
      </c>
      <c r="Y48" s="116">
        <v>1747480</v>
      </c>
      <c r="Z48" s="116">
        <v>1763080</v>
      </c>
      <c r="AA48" s="116">
        <v>1777315</v>
      </c>
      <c r="AB48" s="152">
        <v>1790327</v>
      </c>
      <c r="AC48" s="116">
        <v>1801766</v>
      </c>
      <c r="AD48" s="116">
        <v>1811089</v>
      </c>
      <c r="AE48" s="116">
        <v>1819525</v>
      </c>
      <c r="AF48" s="116">
        <v>1829834</v>
      </c>
      <c r="AG48" s="152">
        <v>1837747</v>
      </c>
      <c r="AH48" s="116">
        <v>1840144</v>
      </c>
      <c r="AI48" s="116">
        <v>1842498</v>
      </c>
      <c r="AJ48" s="116">
        <v>1842374</v>
      </c>
      <c r="AK48" s="116">
        <v>1840998</v>
      </c>
      <c r="AL48" s="152">
        <v>1840326</v>
      </c>
      <c r="AM48" s="116">
        <v>1843668</v>
      </c>
      <c r="AN48" s="116">
        <v>1846439</v>
      </c>
      <c r="AO48" s="116">
        <v>1849942</v>
      </c>
      <c r="AP48" s="116">
        <v>1855058</v>
      </c>
      <c r="AQ48" s="152">
        <v>1859793</v>
      </c>
      <c r="AR48" s="116">
        <v>1860936</v>
      </c>
      <c r="AS48" s="116">
        <v>1861481</v>
      </c>
      <c r="AT48" s="116">
        <v>1861694</v>
      </c>
      <c r="AU48" s="116">
        <v>1860742</v>
      </c>
      <c r="AV48" s="148">
        <v>1859344</v>
      </c>
      <c r="AW48" s="122">
        <v>1859688</v>
      </c>
      <c r="AX48" s="122">
        <v>1856676</v>
      </c>
      <c r="AY48" s="123">
        <v>1852403</v>
      </c>
      <c r="AZ48" s="123">
        <v>1848437</v>
      </c>
      <c r="BA48" s="144">
        <v>1842233</v>
      </c>
      <c r="BB48" s="138">
        <v>1838148</v>
      </c>
      <c r="BC48" s="120">
        <v>1831588</v>
      </c>
      <c r="BD48" s="120">
        <v>1826425</v>
      </c>
      <c r="BE48" s="139">
        <v>1820933</v>
      </c>
      <c r="BF48" s="116">
        <v>1817426</v>
      </c>
      <c r="BG48" s="130">
        <v>1812712</v>
      </c>
      <c r="BH48" s="116">
        <v>1807197</v>
      </c>
      <c r="BI48" s="116">
        <v>1801467</v>
      </c>
      <c r="BJ48" s="229">
        <v>1794623</v>
      </c>
      <c r="BK48" s="240">
        <v>1786170</v>
      </c>
      <c r="BL48" s="2470">
        <v>1774836</v>
      </c>
      <c r="BM48" s="2470">
        <v>1766604</v>
      </c>
      <c r="BN48" s="2470">
        <v>1758601</v>
      </c>
      <c r="BO48" s="2470">
        <v>1749476</v>
      </c>
      <c r="BP48" s="240">
        <v>1738301</v>
      </c>
      <c r="BQ48" s="240">
        <v>1728263</v>
      </c>
      <c r="BR48" s="240">
        <v>1718327</v>
      </c>
      <c r="BS48" s="240">
        <v>1708834</v>
      </c>
    </row>
    <row r="49" spans="1:71">
      <c r="A49" s="127">
        <v>44</v>
      </c>
      <c r="B49" s="121" t="s">
        <v>262</v>
      </c>
      <c r="C49" s="2210">
        <v>750100</v>
      </c>
      <c r="D49" s="2210">
        <v>780000</v>
      </c>
      <c r="E49" s="2210">
        <v>791200</v>
      </c>
      <c r="F49" s="2210">
        <v>816000</v>
      </c>
      <c r="G49" s="2210">
        <v>835100</v>
      </c>
      <c r="H49" s="2210">
        <v>856200</v>
      </c>
      <c r="I49" s="2210">
        <v>899600</v>
      </c>
      <c r="J49" s="2210">
        <v>896100</v>
      </c>
      <c r="K49" s="2188">
        <v>860282</v>
      </c>
      <c r="L49" s="2131">
        <v>915136</v>
      </c>
      <c r="M49" s="2188">
        <v>945771</v>
      </c>
      <c r="N49" s="2131">
        <v>980458</v>
      </c>
      <c r="O49" s="2188">
        <v>972975</v>
      </c>
      <c r="P49" s="2132">
        <v>1124513</v>
      </c>
      <c r="Q49" s="2188">
        <v>1233651</v>
      </c>
      <c r="R49" s="116">
        <v>1252999</v>
      </c>
      <c r="S49" s="152">
        <v>1277199</v>
      </c>
      <c r="T49" s="116">
        <v>1239655</v>
      </c>
      <c r="U49" s="152">
        <v>1187480</v>
      </c>
      <c r="V49" s="116">
        <v>1155566</v>
      </c>
      <c r="W49" s="152">
        <v>1190314</v>
      </c>
      <c r="X49" s="116">
        <v>1199450</v>
      </c>
      <c r="Y49" s="116">
        <v>1207017</v>
      </c>
      <c r="Z49" s="116">
        <v>1214682</v>
      </c>
      <c r="AA49" s="116">
        <v>1223358</v>
      </c>
      <c r="AB49" s="152">
        <v>1228913</v>
      </c>
      <c r="AC49" s="116">
        <v>1234301</v>
      </c>
      <c r="AD49" s="116">
        <v>1239124</v>
      </c>
      <c r="AE49" s="116">
        <v>1243293</v>
      </c>
      <c r="AF49" s="116">
        <v>1247893</v>
      </c>
      <c r="AG49" s="152">
        <v>1250214</v>
      </c>
      <c r="AH49" s="116">
        <v>1248844</v>
      </c>
      <c r="AI49" s="116">
        <v>1246708</v>
      </c>
      <c r="AJ49" s="116">
        <v>1243471</v>
      </c>
      <c r="AK49" s="116">
        <v>1239984</v>
      </c>
      <c r="AL49" s="152">
        <v>1236942</v>
      </c>
      <c r="AM49" s="116">
        <v>1234968</v>
      </c>
      <c r="AN49" s="116">
        <v>1232926</v>
      </c>
      <c r="AO49" s="116">
        <v>1231106</v>
      </c>
      <c r="AP49" s="116">
        <v>1231520</v>
      </c>
      <c r="AQ49" s="152">
        <v>1231306</v>
      </c>
      <c r="AR49" s="116">
        <v>1229790</v>
      </c>
      <c r="AS49" s="116">
        <v>1228178</v>
      </c>
      <c r="AT49" s="116">
        <v>1226164</v>
      </c>
      <c r="AU49" s="116">
        <v>1224001</v>
      </c>
      <c r="AV49" s="148">
        <v>1221140</v>
      </c>
      <c r="AW49" s="122">
        <v>1220364</v>
      </c>
      <c r="AX49" s="122">
        <v>1219012</v>
      </c>
      <c r="AY49" s="123">
        <v>1216774</v>
      </c>
      <c r="AZ49" s="123">
        <v>1214085</v>
      </c>
      <c r="BA49" s="144">
        <v>1209571</v>
      </c>
      <c r="BB49" s="138">
        <v>1207052</v>
      </c>
      <c r="BC49" s="120">
        <v>1205806</v>
      </c>
      <c r="BD49" s="120">
        <v>1204330</v>
      </c>
      <c r="BE49" s="139">
        <v>1200264</v>
      </c>
      <c r="BF49" s="116">
        <v>1196529</v>
      </c>
      <c r="BG49" s="130">
        <v>1191906</v>
      </c>
      <c r="BH49" s="116">
        <v>1186365</v>
      </c>
      <c r="BI49" s="116">
        <v>1179891</v>
      </c>
      <c r="BJ49" s="229">
        <v>1172945</v>
      </c>
      <c r="BK49" s="240">
        <v>1166338</v>
      </c>
      <c r="BL49" s="2470">
        <v>1159617</v>
      </c>
      <c r="BM49" s="2470">
        <v>1151975</v>
      </c>
      <c r="BN49" s="2470">
        <v>1142991</v>
      </c>
      <c r="BO49" s="2470">
        <v>1134485</v>
      </c>
      <c r="BP49" s="240">
        <v>1123852</v>
      </c>
      <c r="BQ49" s="240">
        <v>1114449</v>
      </c>
      <c r="BR49" s="240">
        <v>1106831</v>
      </c>
      <c r="BS49" s="240">
        <v>1096299</v>
      </c>
    </row>
    <row r="50" spans="1:71">
      <c r="A50" s="127">
        <v>45</v>
      </c>
      <c r="B50" s="121" t="s">
        <v>263</v>
      </c>
      <c r="C50" s="2210">
        <v>381500</v>
      </c>
      <c r="D50" s="2210">
        <v>404300</v>
      </c>
      <c r="E50" s="2210">
        <v>428900</v>
      </c>
      <c r="F50" s="2210">
        <v>454000</v>
      </c>
      <c r="G50" s="2210">
        <v>491200</v>
      </c>
      <c r="H50" s="2210">
        <v>528600</v>
      </c>
      <c r="I50" s="2210">
        <v>585600</v>
      </c>
      <c r="J50" s="2210">
        <v>636000</v>
      </c>
      <c r="K50" s="2188">
        <v>651097</v>
      </c>
      <c r="L50" s="2131">
        <v>691094</v>
      </c>
      <c r="M50" s="2188">
        <v>760467</v>
      </c>
      <c r="N50" s="2131">
        <v>824431</v>
      </c>
      <c r="O50" s="2188">
        <v>840357</v>
      </c>
      <c r="P50" s="2132">
        <v>913687</v>
      </c>
      <c r="Q50" s="2188">
        <v>1025689</v>
      </c>
      <c r="R50" s="116">
        <v>1091427</v>
      </c>
      <c r="S50" s="152">
        <v>1139384</v>
      </c>
      <c r="T50" s="116">
        <v>1134590</v>
      </c>
      <c r="U50" s="152">
        <v>1080692</v>
      </c>
      <c r="V50" s="116">
        <v>1051105</v>
      </c>
      <c r="W50" s="152">
        <v>1085055</v>
      </c>
      <c r="X50" s="116">
        <v>1099645</v>
      </c>
      <c r="Y50" s="116">
        <v>1114240</v>
      </c>
      <c r="Z50" s="116">
        <v>1126725</v>
      </c>
      <c r="AA50" s="116">
        <v>1140534</v>
      </c>
      <c r="AB50" s="152">
        <v>1151587</v>
      </c>
      <c r="AC50" s="116">
        <v>1158393</v>
      </c>
      <c r="AD50" s="116">
        <v>1165722</v>
      </c>
      <c r="AE50" s="116">
        <v>1169814</v>
      </c>
      <c r="AF50" s="116">
        <v>1173126</v>
      </c>
      <c r="AG50" s="152">
        <v>1175543</v>
      </c>
      <c r="AH50" s="116">
        <v>1174316</v>
      </c>
      <c r="AI50" s="116">
        <v>1173920</v>
      </c>
      <c r="AJ50" s="116">
        <v>1173093</v>
      </c>
      <c r="AK50" s="116">
        <v>1171658</v>
      </c>
      <c r="AL50" s="152">
        <v>1168907</v>
      </c>
      <c r="AM50" s="116">
        <v>1167193</v>
      </c>
      <c r="AN50" s="116">
        <v>1167422</v>
      </c>
      <c r="AO50" s="116">
        <v>1170538</v>
      </c>
      <c r="AP50" s="116">
        <v>1174060</v>
      </c>
      <c r="AQ50" s="152">
        <v>1175819</v>
      </c>
      <c r="AR50" s="116">
        <v>1176600</v>
      </c>
      <c r="AS50" s="116">
        <v>1175097</v>
      </c>
      <c r="AT50" s="116">
        <v>1173190</v>
      </c>
      <c r="AU50" s="116">
        <v>1172148</v>
      </c>
      <c r="AV50" s="148">
        <v>1170007</v>
      </c>
      <c r="AW50" s="122">
        <v>1167942</v>
      </c>
      <c r="AX50" s="122">
        <v>1165061</v>
      </c>
      <c r="AY50" s="123">
        <v>1162227</v>
      </c>
      <c r="AZ50" s="123">
        <v>1158839</v>
      </c>
      <c r="BA50" s="144">
        <v>1153042</v>
      </c>
      <c r="BB50" s="138">
        <v>1149605</v>
      </c>
      <c r="BC50" s="120">
        <v>1145694</v>
      </c>
      <c r="BD50" s="120">
        <v>1140733</v>
      </c>
      <c r="BE50" s="139">
        <v>1137568</v>
      </c>
      <c r="BF50" s="116">
        <v>1135233</v>
      </c>
      <c r="BG50" s="130">
        <v>1130486</v>
      </c>
      <c r="BH50" s="116">
        <v>1125182</v>
      </c>
      <c r="BI50" s="116">
        <v>1119044</v>
      </c>
      <c r="BJ50" s="229">
        <v>1112174</v>
      </c>
      <c r="BK50" s="240">
        <v>1104069</v>
      </c>
      <c r="BL50" s="2470">
        <v>1097282</v>
      </c>
      <c r="BM50" s="2470">
        <v>1090956</v>
      </c>
      <c r="BN50" s="2470">
        <v>1083798</v>
      </c>
      <c r="BO50" s="2470">
        <v>1077157</v>
      </c>
      <c r="BP50" s="240">
        <v>1069576</v>
      </c>
      <c r="BQ50" s="240">
        <v>1061240</v>
      </c>
      <c r="BR50" s="240">
        <v>1052338</v>
      </c>
      <c r="BS50" s="240">
        <v>1042223</v>
      </c>
    </row>
    <row r="51" spans="1:71">
      <c r="A51" s="127">
        <v>46</v>
      </c>
      <c r="B51" s="121" t="s">
        <v>264</v>
      </c>
      <c r="C51" s="2210">
        <v>933800</v>
      </c>
      <c r="D51" s="2210">
        <v>981200</v>
      </c>
      <c r="E51" s="2210">
        <v>1029300</v>
      </c>
      <c r="F51" s="2210">
        <v>1087200</v>
      </c>
      <c r="G51" s="2210">
        <v>1163600</v>
      </c>
      <c r="H51" s="2210">
        <v>1246100</v>
      </c>
      <c r="I51" s="2210">
        <v>1368700</v>
      </c>
      <c r="J51" s="2210">
        <v>1426200</v>
      </c>
      <c r="K51" s="2188">
        <v>1415582</v>
      </c>
      <c r="L51" s="2131">
        <v>1472193</v>
      </c>
      <c r="M51" s="2188">
        <v>1556690</v>
      </c>
      <c r="N51" s="2131">
        <v>1591466</v>
      </c>
      <c r="O51" s="2188">
        <v>1589467</v>
      </c>
      <c r="P51" s="2132">
        <v>1538466</v>
      </c>
      <c r="Q51" s="2188">
        <v>1746305</v>
      </c>
      <c r="R51" s="116">
        <v>1804118</v>
      </c>
      <c r="S51" s="152">
        <v>2044112</v>
      </c>
      <c r="T51" s="116">
        <v>1963104</v>
      </c>
      <c r="U51" s="152">
        <v>1853541</v>
      </c>
      <c r="V51" s="116">
        <v>1729150</v>
      </c>
      <c r="W51" s="152">
        <v>1723902</v>
      </c>
      <c r="X51" s="116">
        <v>1734890</v>
      </c>
      <c r="Y51" s="116">
        <v>1746998</v>
      </c>
      <c r="Z51" s="116">
        <v>1759573</v>
      </c>
      <c r="AA51" s="116">
        <v>1773184</v>
      </c>
      <c r="AB51" s="152">
        <v>1784623</v>
      </c>
      <c r="AC51" s="116">
        <v>1794065</v>
      </c>
      <c r="AD51" s="116">
        <v>1801306</v>
      </c>
      <c r="AE51" s="116">
        <v>1806772</v>
      </c>
      <c r="AF51" s="116">
        <v>1813541</v>
      </c>
      <c r="AG51" s="152">
        <v>1819270</v>
      </c>
      <c r="AH51" s="116">
        <v>1816273</v>
      </c>
      <c r="AI51" s="116">
        <v>1815793</v>
      </c>
      <c r="AJ51" s="116">
        <v>1811521</v>
      </c>
      <c r="AK51" s="116">
        <v>1805442</v>
      </c>
      <c r="AL51" s="152">
        <v>1797824</v>
      </c>
      <c r="AM51" s="116">
        <v>1792855</v>
      </c>
      <c r="AN51" s="116">
        <v>1788801</v>
      </c>
      <c r="AO51" s="116">
        <v>1788388</v>
      </c>
      <c r="AP51" s="116">
        <v>1790798</v>
      </c>
      <c r="AQ51" s="152">
        <v>1794224</v>
      </c>
      <c r="AR51" s="116">
        <v>1793175</v>
      </c>
      <c r="AS51" s="116">
        <v>1792058</v>
      </c>
      <c r="AT51" s="116">
        <v>1790315</v>
      </c>
      <c r="AU51" s="116">
        <v>1787648</v>
      </c>
      <c r="AV51" s="148">
        <v>1786194</v>
      </c>
      <c r="AW51" s="122">
        <v>1781544</v>
      </c>
      <c r="AX51" s="122">
        <v>1776098</v>
      </c>
      <c r="AY51" s="123">
        <v>1770015</v>
      </c>
      <c r="AZ51" s="123">
        <v>1762992</v>
      </c>
      <c r="BA51" s="144">
        <v>1753179</v>
      </c>
      <c r="BB51" s="138">
        <v>1744150</v>
      </c>
      <c r="BC51" s="120">
        <v>1732730</v>
      </c>
      <c r="BD51" s="120">
        <v>1720785</v>
      </c>
      <c r="BE51" s="139">
        <v>1712128</v>
      </c>
      <c r="BF51" s="116">
        <v>1706242</v>
      </c>
      <c r="BG51" s="130">
        <v>1697193</v>
      </c>
      <c r="BH51" s="116">
        <v>1686596</v>
      </c>
      <c r="BI51" s="116">
        <v>1675101</v>
      </c>
      <c r="BJ51" s="229">
        <v>1661780</v>
      </c>
      <c r="BK51" s="240">
        <v>1648177</v>
      </c>
      <c r="BL51" s="2470">
        <v>1637453</v>
      </c>
      <c r="BM51" s="2470">
        <v>1625912</v>
      </c>
      <c r="BN51" s="2470">
        <v>1614297</v>
      </c>
      <c r="BO51" s="2470">
        <v>1601865</v>
      </c>
      <c r="BP51" s="240">
        <v>1588256</v>
      </c>
      <c r="BQ51" s="240">
        <v>1576391</v>
      </c>
      <c r="BR51" s="240">
        <v>1562662</v>
      </c>
      <c r="BS51" s="240">
        <v>1548744</v>
      </c>
    </row>
    <row r="52" spans="1:71">
      <c r="A52" s="132">
        <v>47</v>
      </c>
      <c r="B52" s="133" t="s">
        <v>265</v>
      </c>
      <c r="C52" s="2214">
        <v>364400</v>
      </c>
      <c r="D52" s="2214">
        <v>373700</v>
      </c>
      <c r="E52" s="2214">
        <v>420900</v>
      </c>
      <c r="F52" s="2214">
        <v>454900</v>
      </c>
      <c r="G52" s="2214">
        <v>471400</v>
      </c>
      <c r="H52" s="2214">
        <v>496000</v>
      </c>
      <c r="I52" s="2214">
        <v>531200</v>
      </c>
      <c r="J52" s="2214">
        <v>572700</v>
      </c>
      <c r="K52" s="2190">
        <v>571572</v>
      </c>
      <c r="L52" s="2134">
        <v>557622</v>
      </c>
      <c r="M52" s="2190">
        <v>577509</v>
      </c>
      <c r="N52" s="2134">
        <v>592494</v>
      </c>
      <c r="O52" s="2190">
        <v>574579</v>
      </c>
      <c r="P52" s="2135" t="s">
        <v>2</v>
      </c>
      <c r="Q52" s="2190" t="s">
        <v>2</v>
      </c>
      <c r="R52" s="124">
        <v>914937</v>
      </c>
      <c r="S52" s="153">
        <v>801065</v>
      </c>
      <c r="T52" s="124">
        <v>883122</v>
      </c>
      <c r="U52" s="153">
        <v>934176</v>
      </c>
      <c r="V52" s="124">
        <v>945111</v>
      </c>
      <c r="W52" s="153">
        <v>1042572</v>
      </c>
      <c r="X52" s="124">
        <v>1058158</v>
      </c>
      <c r="Y52" s="124">
        <v>1070936</v>
      </c>
      <c r="Z52" s="124">
        <v>1080777</v>
      </c>
      <c r="AA52" s="124">
        <v>1093685</v>
      </c>
      <c r="AB52" s="153">
        <v>1106559</v>
      </c>
      <c r="AC52" s="124">
        <v>1118517</v>
      </c>
      <c r="AD52" s="124">
        <v>1131704</v>
      </c>
      <c r="AE52" s="124">
        <v>1146107</v>
      </c>
      <c r="AF52" s="124">
        <v>1161422</v>
      </c>
      <c r="AG52" s="153">
        <v>1179097</v>
      </c>
      <c r="AH52" s="124">
        <v>1188496</v>
      </c>
      <c r="AI52" s="124">
        <v>1198761</v>
      </c>
      <c r="AJ52" s="124">
        <v>1208272</v>
      </c>
      <c r="AK52" s="124">
        <v>1215489</v>
      </c>
      <c r="AL52" s="153">
        <v>1222398</v>
      </c>
      <c r="AM52" s="124">
        <v>1230203</v>
      </c>
      <c r="AN52" s="124">
        <v>1239152</v>
      </c>
      <c r="AO52" s="124">
        <v>1249695</v>
      </c>
      <c r="AP52" s="124">
        <v>1262109</v>
      </c>
      <c r="AQ52" s="153">
        <v>1273440</v>
      </c>
      <c r="AR52" s="124">
        <v>1281722</v>
      </c>
      <c r="AS52" s="124">
        <v>1289302</v>
      </c>
      <c r="AT52" s="124">
        <v>1298147</v>
      </c>
      <c r="AU52" s="124">
        <v>1307692</v>
      </c>
      <c r="AV52" s="149">
        <v>1318220</v>
      </c>
      <c r="AW52" s="134">
        <v>1327221</v>
      </c>
      <c r="AX52" s="134">
        <v>1335969</v>
      </c>
      <c r="AY52" s="135">
        <v>1344783</v>
      </c>
      <c r="AZ52" s="135">
        <v>1353379</v>
      </c>
      <c r="BA52" s="145">
        <v>1361594</v>
      </c>
      <c r="BB52" s="140">
        <v>1369034</v>
      </c>
      <c r="BC52" s="136">
        <v>1374475</v>
      </c>
      <c r="BD52" s="136">
        <v>1377934</v>
      </c>
      <c r="BE52" s="141">
        <v>1384812</v>
      </c>
      <c r="BF52" s="124">
        <v>1392818</v>
      </c>
      <c r="BG52" s="131">
        <v>1402260</v>
      </c>
      <c r="BH52" s="124">
        <v>1411329</v>
      </c>
      <c r="BI52" s="124">
        <v>1418731</v>
      </c>
      <c r="BJ52" s="230">
        <v>1425618</v>
      </c>
      <c r="BK52" s="241">
        <v>1433566</v>
      </c>
      <c r="BL52" s="2548">
        <v>1441630</v>
      </c>
      <c r="BM52" s="2548">
        <v>1447594</v>
      </c>
      <c r="BN52" s="2548">
        <v>1454074</v>
      </c>
      <c r="BO52" s="2548">
        <v>1461543</v>
      </c>
      <c r="BP52" s="241">
        <v>1467480</v>
      </c>
      <c r="BQ52" s="241">
        <v>1468463</v>
      </c>
      <c r="BR52" s="241">
        <v>1468318</v>
      </c>
      <c r="BS52" s="241">
        <v>1467963</v>
      </c>
    </row>
    <row r="53" spans="1:71">
      <c r="A53" s="105" t="s">
        <v>266</v>
      </c>
      <c r="BG53" s="105" t="s">
        <v>1617</v>
      </c>
      <c r="BL53" s="106">
        <v>44595</v>
      </c>
      <c r="BM53" s="106">
        <v>44595</v>
      </c>
      <c r="BN53" s="106">
        <v>44595</v>
      </c>
      <c r="BO53" s="106">
        <v>44595</v>
      </c>
      <c r="BQ53" s="106">
        <v>44666</v>
      </c>
      <c r="BR53" s="106">
        <v>45028</v>
      </c>
      <c r="BS53" s="106">
        <v>45394</v>
      </c>
    </row>
    <row r="54" spans="1:71">
      <c r="A54" s="105" t="s">
        <v>349</v>
      </c>
    </row>
    <row r="55" spans="1:71" ht="13">
      <c r="A55" s="883" t="s">
        <v>2610</v>
      </c>
      <c r="B55" s="883"/>
      <c r="C55" s="884"/>
      <c r="D55" s="883"/>
      <c r="E55" s="883"/>
      <c r="F55" s="883"/>
      <c r="G55" s="883"/>
    </row>
    <row r="56" spans="1:71" ht="13">
      <c r="A56" s="883" t="s">
        <v>2611</v>
      </c>
      <c r="B56" s="883"/>
      <c r="C56" s="884"/>
      <c r="D56" s="883"/>
      <c r="E56" s="883"/>
      <c r="F56" s="883"/>
      <c r="G56" s="883"/>
    </row>
    <row r="57" spans="1:71" ht="13">
      <c r="A57" s="883" t="s">
        <v>2612</v>
      </c>
      <c r="B57" s="883"/>
      <c r="C57" s="884"/>
      <c r="D57" s="883"/>
      <c r="E57" s="883"/>
      <c r="F57" s="883"/>
      <c r="G57" s="883"/>
    </row>
  </sheetData>
  <mergeCells count="1">
    <mergeCell ref="A2:B4"/>
  </mergeCells>
  <phoneticPr fontId="3"/>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FF39-8329-4D70-939A-31CC4970DA91}">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2903</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161"/>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1458" t="s">
        <v>1734</v>
      </c>
    </row>
    <row r="4" spans="1:65">
      <c r="A4" s="1281"/>
      <c r="B4" s="1282" t="s">
        <v>1736</v>
      </c>
      <c r="C4" s="1283">
        <v>-5625</v>
      </c>
      <c r="D4" s="1284">
        <v>962</v>
      </c>
      <c r="E4" s="1284">
        <v>388</v>
      </c>
      <c r="F4" s="1284">
        <v>173</v>
      </c>
      <c r="G4" s="1284">
        <v>64</v>
      </c>
      <c r="H4" s="1284">
        <v>-5715</v>
      </c>
      <c r="I4" s="1284">
        <v>-2324</v>
      </c>
      <c r="J4" s="1284">
        <v>-125</v>
      </c>
      <c r="K4" s="1284">
        <v>376</v>
      </c>
      <c r="L4" s="1284">
        <v>341</v>
      </c>
      <c r="M4" s="1284">
        <v>184</v>
      </c>
      <c r="N4" s="1284">
        <v>218</v>
      </c>
      <c r="O4" s="1284">
        <v>195</v>
      </c>
      <c r="P4" s="1284">
        <v>154</v>
      </c>
      <c r="Q4" s="1284">
        <v>-15</v>
      </c>
      <c r="R4" s="1284">
        <v>-138</v>
      </c>
      <c r="S4" s="1284">
        <v>-49</v>
      </c>
      <c r="T4" s="1284">
        <v>-144</v>
      </c>
      <c r="U4" s="1284">
        <v>-155</v>
      </c>
      <c r="V4" s="1284">
        <v>-14</v>
      </c>
      <c r="W4" s="1285"/>
      <c r="X4" s="1284">
        <v>-3739</v>
      </c>
      <c r="Y4" s="1284">
        <v>532</v>
      </c>
      <c r="Z4" s="1284">
        <v>155</v>
      </c>
      <c r="AA4" s="1284">
        <v>114</v>
      </c>
      <c r="AB4" s="1284">
        <v>-184</v>
      </c>
      <c r="AC4" s="1284">
        <v>-3566</v>
      </c>
      <c r="AD4" s="1284">
        <v>-1283</v>
      </c>
      <c r="AE4" s="1284">
        <v>-48</v>
      </c>
      <c r="AF4" s="1284">
        <v>221</v>
      </c>
      <c r="AG4" s="1284">
        <v>174</v>
      </c>
      <c r="AH4" s="1284">
        <v>64</v>
      </c>
      <c r="AI4" s="1284">
        <v>154</v>
      </c>
      <c r="AJ4" s="1284">
        <v>120</v>
      </c>
      <c r="AK4" s="1284">
        <v>87</v>
      </c>
      <c r="AL4" s="1284">
        <v>-4</v>
      </c>
      <c r="AM4" s="1284">
        <v>-91</v>
      </c>
      <c r="AN4" s="1284">
        <v>-32</v>
      </c>
      <c r="AO4" s="1284">
        <v>-63</v>
      </c>
      <c r="AP4" s="1284">
        <v>-72</v>
      </c>
      <c r="AQ4" s="1284">
        <v>-16</v>
      </c>
      <c r="AR4" s="1454"/>
      <c r="AS4" s="1283">
        <v>-1886</v>
      </c>
      <c r="AT4" s="1284">
        <v>430</v>
      </c>
      <c r="AU4" s="1284">
        <v>233</v>
      </c>
      <c r="AV4" s="1284">
        <v>59</v>
      </c>
      <c r="AW4" s="1284">
        <v>248</v>
      </c>
      <c r="AX4" s="1284">
        <v>-2149</v>
      </c>
      <c r="AY4" s="1284">
        <v>-1041</v>
      </c>
      <c r="AZ4" s="1284">
        <v>-77</v>
      </c>
      <c r="BA4" s="1284">
        <v>155</v>
      </c>
      <c r="BB4" s="1284">
        <v>167</v>
      </c>
      <c r="BC4" s="1284">
        <v>120</v>
      </c>
      <c r="BD4" s="1284">
        <v>64</v>
      </c>
      <c r="BE4" s="1284">
        <v>75</v>
      </c>
      <c r="BF4" s="1284">
        <v>67</v>
      </c>
      <c r="BG4" s="1284">
        <v>-11</v>
      </c>
      <c r="BH4" s="1284">
        <v>-47</v>
      </c>
      <c r="BI4" s="1284">
        <v>-17</v>
      </c>
      <c r="BJ4" s="1284">
        <v>-81</v>
      </c>
      <c r="BK4" s="1284">
        <v>-83</v>
      </c>
      <c r="BL4" s="1285">
        <v>2</v>
      </c>
      <c r="BM4" s="1462"/>
    </row>
    <row r="5" spans="1:65">
      <c r="A5" s="1286">
        <v>100</v>
      </c>
      <c r="B5" s="1287" t="s">
        <v>1738</v>
      </c>
      <c r="C5" s="1288">
        <v>-3174</v>
      </c>
      <c r="D5" s="1106">
        <v>-190</v>
      </c>
      <c r="E5" s="1106">
        <v>-5</v>
      </c>
      <c r="F5" s="1106">
        <v>32</v>
      </c>
      <c r="G5" s="1106">
        <v>277</v>
      </c>
      <c r="H5" s="1106">
        <v>-369</v>
      </c>
      <c r="I5" s="1106">
        <v>-1616</v>
      </c>
      <c r="J5" s="1106">
        <v>-818</v>
      </c>
      <c r="K5" s="1106">
        <v>-330</v>
      </c>
      <c r="L5" s="1106">
        <v>-1</v>
      </c>
      <c r="M5" s="1106">
        <v>118</v>
      </c>
      <c r="N5" s="1106">
        <v>11</v>
      </c>
      <c r="O5" s="1106">
        <v>0</v>
      </c>
      <c r="P5" s="1106">
        <v>-12</v>
      </c>
      <c r="Q5" s="1106">
        <v>-57</v>
      </c>
      <c r="R5" s="1106">
        <v>-51</v>
      </c>
      <c r="S5" s="1106">
        <v>-19</v>
      </c>
      <c r="T5" s="1106">
        <v>-46</v>
      </c>
      <c r="U5" s="1106">
        <v>-69</v>
      </c>
      <c r="V5" s="1106">
        <v>-29</v>
      </c>
      <c r="W5" s="1107"/>
      <c r="X5" s="1106">
        <v>-1896</v>
      </c>
      <c r="Y5" s="1106">
        <v>-114</v>
      </c>
      <c r="Z5" s="1106">
        <v>-1</v>
      </c>
      <c r="AA5" s="1106">
        <v>46</v>
      </c>
      <c r="AB5" s="1106">
        <v>93</v>
      </c>
      <c r="AC5" s="1106">
        <v>-625</v>
      </c>
      <c r="AD5" s="1106">
        <v>-665</v>
      </c>
      <c r="AE5" s="1106">
        <v>-360</v>
      </c>
      <c r="AF5" s="1106">
        <v>-251</v>
      </c>
      <c r="AG5" s="1106">
        <v>11</v>
      </c>
      <c r="AH5" s="1106">
        <v>38</v>
      </c>
      <c r="AI5" s="1106">
        <v>48</v>
      </c>
      <c r="AJ5" s="1106">
        <v>20</v>
      </c>
      <c r="AK5" s="1106">
        <v>-8</v>
      </c>
      <c r="AL5" s="1106">
        <v>-57</v>
      </c>
      <c r="AM5" s="1106">
        <v>-20</v>
      </c>
      <c r="AN5" s="1106">
        <v>-10</v>
      </c>
      <c r="AO5" s="1106">
        <v>-32</v>
      </c>
      <c r="AP5" s="1106">
        <v>-21</v>
      </c>
      <c r="AQ5" s="1106">
        <v>12</v>
      </c>
      <c r="AR5" s="1455"/>
      <c r="AS5" s="1288">
        <v>-1278</v>
      </c>
      <c r="AT5" s="1106">
        <v>-76</v>
      </c>
      <c r="AU5" s="1106">
        <v>-4</v>
      </c>
      <c r="AV5" s="1106">
        <v>-14</v>
      </c>
      <c r="AW5" s="1106">
        <v>184</v>
      </c>
      <c r="AX5" s="1106">
        <v>256</v>
      </c>
      <c r="AY5" s="1106">
        <v>-951</v>
      </c>
      <c r="AZ5" s="1106">
        <v>-458</v>
      </c>
      <c r="BA5" s="1106">
        <v>-79</v>
      </c>
      <c r="BB5" s="1106">
        <v>-12</v>
      </c>
      <c r="BC5" s="1106">
        <v>80</v>
      </c>
      <c r="BD5" s="1106">
        <v>-37</v>
      </c>
      <c r="BE5" s="1106">
        <v>-20</v>
      </c>
      <c r="BF5" s="1106">
        <v>-4</v>
      </c>
      <c r="BG5" s="1106">
        <v>0</v>
      </c>
      <c r="BH5" s="1106">
        <v>-31</v>
      </c>
      <c r="BI5" s="1106">
        <v>-9</v>
      </c>
      <c r="BJ5" s="1106">
        <v>-14</v>
      </c>
      <c r="BK5" s="1106">
        <v>-48</v>
      </c>
      <c r="BL5" s="1107">
        <v>-41</v>
      </c>
      <c r="BM5" s="1463"/>
    </row>
    <row r="6" spans="1:65">
      <c r="A6" s="1286">
        <v>101</v>
      </c>
      <c r="B6" s="1287" t="s">
        <v>69</v>
      </c>
      <c r="C6" s="1288">
        <v>-445</v>
      </c>
      <c r="D6" s="1106">
        <v>-21</v>
      </c>
      <c r="E6" s="1106">
        <v>10</v>
      </c>
      <c r="F6" s="1106">
        <v>-1</v>
      </c>
      <c r="G6" s="1106">
        <v>62</v>
      </c>
      <c r="H6" s="1106">
        <v>-122</v>
      </c>
      <c r="I6" s="1106">
        <v>-141</v>
      </c>
      <c r="J6" s="1106">
        <v>11</v>
      </c>
      <c r="K6" s="1106">
        <v>62</v>
      </c>
      <c r="L6" s="1106">
        <v>-35</v>
      </c>
      <c r="M6" s="1106">
        <v>-14</v>
      </c>
      <c r="N6" s="1106">
        <v>-100</v>
      </c>
      <c r="O6" s="1106">
        <v>-45</v>
      </c>
      <c r="P6" s="1106">
        <v>-20</v>
      </c>
      <c r="Q6" s="1106">
        <v>-54</v>
      </c>
      <c r="R6" s="1106">
        <v>-40</v>
      </c>
      <c r="S6" s="1106">
        <v>-2</v>
      </c>
      <c r="T6" s="1106">
        <v>4</v>
      </c>
      <c r="U6" s="1106">
        <v>-11</v>
      </c>
      <c r="V6" s="1106">
        <v>12</v>
      </c>
      <c r="W6" s="1107"/>
      <c r="X6" s="1106">
        <v>-357</v>
      </c>
      <c r="Y6" s="1106">
        <v>-32</v>
      </c>
      <c r="Z6" s="1106">
        <v>21</v>
      </c>
      <c r="AA6" s="1106">
        <v>23</v>
      </c>
      <c r="AB6" s="1106">
        <v>-11</v>
      </c>
      <c r="AC6" s="1106">
        <v>-156</v>
      </c>
      <c r="AD6" s="1106">
        <v>-103</v>
      </c>
      <c r="AE6" s="1106">
        <v>24</v>
      </c>
      <c r="AF6" s="1106">
        <v>41</v>
      </c>
      <c r="AG6" s="1106">
        <v>-4</v>
      </c>
      <c r="AH6" s="1106">
        <v>-19</v>
      </c>
      <c r="AI6" s="1106">
        <v>-37</v>
      </c>
      <c r="AJ6" s="1106">
        <v>-16</v>
      </c>
      <c r="AK6" s="1106">
        <v>3</v>
      </c>
      <c r="AL6" s="1106">
        <v>-50</v>
      </c>
      <c r="AM6" s="1106">
        <v>-34</v>
      </c>
      <c r="AN6" s="1106">
        <v>1</v>
      </c>
      <c r="AO6" s="1106">
        <v>-17</v>
      </c>
      <c r="AP6" s="1106">
        <v>2</v>
      </c>
      <c r="AQ6" s="1106">
        <v>7</v>
      </c>
      <c r="AR6" s="1455"/>
      <c r="AS6" s="1288">
        <v>-88</v>
      </c>
      <c r="AT6" s="1106">
        <v>11</v>
      </c>
      <c r="AU6" s="1106">
        <v>-11</v>
      </c>
      <c r="AV6" s="1106">
        <v>-24</v>
      </c>
      <c r="AW6" s="1106">
        <v>73</v>
      </c>
      <c r="AX6" s="1106">
        <v>34</v>
      </c>
      <c r="AY6" s="1106">
        <v>-38</v>
      </c>
      <c r="AZ6" s="1106">
        <v>-13</v>
      </c>
      <c r="BA6" s="1106">
        <v>21</v>
      </c>
      <c r="BB6" s="1106">
        <v>-31</v>
      </c>
      <c r="BC6" s="1106">
        <v>5</v>
      </c>
      <c r="BD6" s="1106">
        <v>-63</v>
      </c>
      <c r="BE6" s="1106">
        <v>-29</v>
      </c>
      <c r="BF6" s="1106">
        <v>-23</v>
      </c>
      <c r="BG6" s="1106">
        <v>-4</v>
      </c>
      <c r="BH6" s="1106">
        <v>-6</v>
      </c>
      <c r="BI6" s="1106">
        <v>-3</v>
      </c>
      <c r="BJ6" s="1106">
        <v>21</v>
      </c>
      <c r="BK6" s="1106">
        <v>-13</v>
      </c>
      <c r="BL6" s="1107">
        <v>5</v>
      </c>
      <c r="BM6" s="1464"/>
    </row>
    <row r="7" spans="1:65">
      <c r="A7" s="1289">
        <v>102</v>
      </c>
      <c r="B7" s="1160" t="s">
        <v>70</v>
      </c>
      <c r="C7" s="1290">
        <v>181</v>
      </c>
      <c r="D7" s="1109">
        <v>-4</v>
      </c>
      <c r="E7" s="1109">
        <v>-21</v>
      </c>
      <c r="F7" s="1109">
        <v>27</v>
      </c>
      <c r="G7" s="1109">
        <v>228</v>
      </c>
      <c r="H7" s="1109">
        <v>-8</v>
      </c>
      <c r="I7" s="1109">
        <v>-70</v>
      </c>
      <c r="J7" s="1109">
        <v>-31</v>
      </c>
      <c r="K7" s="1109">
        <v>-20</v>
      </c>
      <c r="L7" s="1109">
        <v>32</v>
      </c>
      <c r="M7" s="1109">
        <v>1</v>
      </c>
      <c r="N7" s="1109">
        <v>14</v>
      </c>
      <c r="O7" s="1109">
        <v>13</v>
      </c>
      <c r="P7" s="1109">
        <v>-20</v>
      </c>
      <c r="Q7" s="1109">
        <v>7</v>
      </c>
      <c r="R7" s="1109">
        <v>-4</v>
      </c>
      <c r="S7" s="1109">
        <v>16</v>
      </c>
      <c r="T7" s="1109">
        <v>13</v>
      </c>
      <c r="U7" s="1109">
        <v>5</v>
      </c>
      <c r="V7" s="1109">
        <v>3</v>
      </c>
      <c r="W7" s="1110"/>
      <c r="X7" s="1109">
        <v>-55</v>
      </c>
      <c r="Y7" s="1109">
        <v>-17</v>
      </c>
      <c r="Z7" s="1109">
        <v>-10</v>
      </c>
      <c r="AA7" s="1109">
        <v>1</v>
      </c>
      <c r="AB7" s="1109">
        <v>132</v>
      </c>
      <c r="AC7" s="1109">
        <v>-115</v>
      </c>
      <c r="AD7" s="1109">
        <v>-22</v>
      </c>
      <c r="AE7" s="1109">
        <v>-17</v>
      </c>
      <c r="AF7" s="1109">
        <v>-36</v>
      </c>
      <c r="AG7" s="1109">
        <v>26</v>
      </c>
      <c r="AH7" s="1109">
        <v>-5</v>
      </c>
      <c r="AI7" s="1109">
        <v>4</v>
      </c>
      <c r="AJ7" s="1109">
        <v>-10</v>
      </c>
      <c r="AK7" s="1109">
        <v>-10</v>
      </c>
      <c r="AL7" s="1109">
        <v>5</v>
      </c>
      <c r="AM7" s="1109">
        <v>0</v>
      </c>
      <c r="AN7" s="1109">
        <v>4</v>
      </c>
      <c r="AO7" s="1109">
        <v>7</v>
      </c>
      <c r="AP7" s="1109">
        <v>2</v>
      </c>
      <c r="AQ7" s="1109">
        <v>6</v>
      </c>
      <c r="AR7" s="1097"/>
      <c r="AS7" s="1290">
        <v>236</v>
      </c>
      <c r="AT7" s="1109">
        <v>13</v>
      </c>
      <c r="AU7" s="1109">
        <v>-11</v>
      </c>
      <c r="AV7" s="1109">
        <v>26</v>
      </c>
      <c r="AW7" s="1109">
        <v>96</v>
      </c>
      <c r="AX7" s="1109">
        <v>107</v>
      </c>
      <c r="AY7" s="1109">
        <v>-48</v>
      </c>
      <c r="AZ7" s="1109">
        <v>-14</v>
      </c>
      <c r="BA7" s="1109">
        <v>16</v>
      </c>
      <c r="BB7" s="1109">
        <v>6</v>
      </c>
      <c r="BC7" s="1109">
        <v>6</v>
      </c>
      <c r="BD7" s="1109">
        <v>10</v>
      </c>
      <c r="BE7" s="1109">
        <v>23</v>
      </c>
      <c r="BF7" s="1109">
        <v>-10</v>
      </c>
      <c r="BG7" s="1109">
        <v>2</v>
      </c>
      <c r="BH7" s="1109">
        <v>-4</v>
      </c>
      <c r="BI7" s="1109">
        <v>12</v>
      </c>
      <c r="BJ7" s="1109">
        <v>6</v>
      </c>
      <c r="BK7" s="1109">
        <v>3</v>
      </c>
      <c r="BL7" s="1110">
        <v>-3</v>
      </c>
      <c r="BM7" s="1463"/>
    </row>
    <row r="8" spans="1:65">
      <c r="A8" s="1289">
        <v>105</v>
      </c>
      <c r="B8" s="1160" t="s">
        <v>72</v>
      </c>
      <c r="C8" s="1290">
        <v>657</v>
      </c>
      <c r="D8" s="1109">
        <v>-159</v>
      </c>
      <c r="E8" s="1109">
        <v>-28</v>
      </c>
      <c r="F8" s="1109">
        <v>2</v>
      </c>
      <c r="G8" s="1109">
        <v>4</v>
      </c>
      <c r="H8" s="1109">
        <v>878</v>
      </c>
      <c r="I8" s="1109">
        <v>46</v>
      </c>
      <c r="J8" s="1109">
        <v>-85</v>
      </c>
      <c r="K8" s="1109">
        <v>-61</v>
      </c>
      <c r="L8" s="1109">
        <v>9</v>
      </c>
      <c r="M8" s="1109">
        <v>-1</v>
      </c>
      <c r="N8" s="1109">
        <v>36</v>
      </c>
      <c r="O8" s="1109">
        <v>34</v>
      </c>
      <c r="P8" s="1109">
        <v>14</v>
      </c>
      <c r="Q8" s="1109">
        <v>19</v>
      </c>
      <c r="R8" s="1109">
        <v>6</v>
      </c>
      <c r="S8" s="1109">
        <v>13</v>
      </c>
      <c r="T8" s="1109">
        <v>-14</v>
      </c>
      <c r="U8" s="1109">
        <v>-35</v>
      </c>
      <c r="V8" s="1109">
        <v>-21</v>
      </c>
      <c r="W8" s="1110"/>
      <c r="X8" s="1109">
        <v>428</v>
      </c>
      <c r="Y8" s="1109">
        <v>-74</v>
      </c>
      <c r="Z8" s="1109">
        <v>-7</v>
      </c>
      <c r="AA8" s="1109">
        <v>13</v>
      </c>
      <c r="AB8" s="1109">
        <v>29</v>
      </c>
      <c r="AC8" s="1109">
        <v>449</v>
      </c>
      <c r="AD8" s="1109">
        <v>69</v>
      </c>
      <c r="AE8" s="1109">
        <v>-8</v>
      </c>
      <c r="AF8" s="1109">
        <v>-54</v>
      </c>
      <c r="AG8" s="1109">
        <v>0</v>
      </c>
      <c r="AH8" s="1109">
        <v>14</v>
      </c>
      <c r="AI8" s="1109">
        <v>10</v>
      </c>
      <c r="AJ8" s="1109">
        <v>9</v>
      </c>
      <c r="AK8" s="1109">
        <v>1</v>
      </c>
      <c r="AL8" s="1109">
        <v>7</v>
      </c>
      <c r="AM8" s="1109">
        <v>-2</v>
      </c>
      <c r="AN8" s="1109">
        <v>5</v>
      </c>
      <c r="AO8" s="1109">
        <v>-10</v>
      </c>
      <c r="AP8" s="1109">
        <v>-20</v>
      </c>
      <c r="AQ8" s="1109">
        <v>-3</v>
      </c>
      <c r="AR8" s="1097"/>
      <c r="AS8" s="1290">
        <v>229</v>
      </c>
      <c r="AT8" s="1109">
        <v>-85</v>
      </c>
      <c r="AU8" s="1109">
        <v>-21</v>
      </c>
      <c r="AV8" s="1109">
        <v>-11</v>
      </c>
      <c r="AW8" s="1109">
        <v>-25</v>
      </c>
      <c r="AX8" s="1109">
        <v>429</v>
      </c>
      <c r="AY8" s="1109">
        <v>-23</v>
      </c>
      <c r="AZ8" s="1109">
        <v>-77</v>
      </c>
      <c r="BA8" s="1109">
        <v>-7</v>
      </c>
      <c r="BB8" s="1109">
        <v>9</v>
      </c>
      <c r="BC8" s="1109">
        <v>-15</v>
      </c>
      <c r="BD8" s="1109">
        <v>26</v>
      </c>
      <c r="BE8" s="1109">
        <v>25</v>
      </c>
      <c r="BF8" s="1109">
        <v>13</v>
      </c>
      <c r="BG8" s="1109">
        <v>12</v>
      </c>
      <c r="BH8" s="1109">
        <v>8</v>
      </c>
      <c r="BI8" s="1109">
        <v>8</v>
      </c>
      <c r="BJ8" s="1109">
        <v>-4</v>
      </c>
      <c r="BK8" s="1109">
        <v>-15</v>
      </c>
      <c r="BL8" s="1110">
        <v>-18</v>
      </c>
      <c r="BM8" s="1463"/>
    </row>
    <row r="9" spans="1:65">
      <c r="A9" s="1289">
        <v>106</v>
      </c>
      <c r="B9" s="1160" t="s">
        <v>74</v>
      </c>
      <c r="C9" s="1290">
        <v>-325</v>
      </c>
      <c r="D9" s="1109">
        <v>-34</v>
      </c>
      <c r="E9" s="1109">
        <v>14</v>
      </c>
      <c r="F9" s="1109">
        <v>24</v>
      </c>
      <c r="G9" s="1109">
        <v>14</v>
      </c>
      <c r="H9" s="1109">
        <v>-122</v>
      </c>
      <c r="I9" s="1109">
        <v>-179</v>
      </c>
      <c r="J9" s="1109">
        <v>-129</v>
      </c>
      <c r="K9" s="1109">
        <v>-11</v>
      </c>
      <c r="L9" s="1109">
        <v>37</v>
      </c>
      <c r="M9" s="1109">
        <v>30</v>
      </c>
      <c r="N9" s="1109">
        <v>47</v>
      </c>
      <c r="O9" s="1109">
        <v>5</v>
      </c>
      <c r="P9" s="1109">
        <v>7</v>
      </c>
      <c r="Q9" s="1109">
        <v>22</v>
      </c>
      <c r="R9" s="1109">
        <v>-4</v>
      </c>
      <c r="S9" s="1109">
        <v>-14</v>
      </c>
      <c r="T9" s="1109">
        <v>-22</v>
      </c>
      <c r="U9" s="1109">
        <v>-4</v>
      </c>
      <c r="V9" s="1109">
        <v>-6</v>
      </c>
      <c r="W9" s="1110"/>
      <c r="X9" s="1109">
        <v>-172</v>
      </c>
      <c r="Y9" s="1109">
        <v>-23</v>
      </c>
      <c r="Z9" s="1109">
        <v>-1</v>
      </c>
      <c r="AA9" s="1109">
        <v>14</v>
      </c>
      <c r="AB9" s="1109">
        <v>13</v>
      </c>
      <c r="AC9" s="1109">
        <v>-81</v>
      </c>
      <c r="AD9" s="1109">
        <v>-72</v>
      </c>
      <c r="AE9" s="1109">
        <v>-79</v>
      </c>
      <c r="AF9" s="1109">
        <v>-2</v>
      </c>
      <c r="AG9" s="1109">
        <v>6</v>
      </c>
      <c r="AH9" s="1109">
        <v>4</v>
      </c>
      <c r="AI9" s="1109">
        <v>32</v>
      </c>
      <c r="AJ9" s="1109">
        <v>4</v>
      </c>
      <c r="AK9" s="1109">
        <v>2</v>
      </c>
      <c r="AL9" s="1109">
        <v>18</v>
      </c>
      <c r="AM9" s="1109">
        <v>2</v>
      </c>
      <c r="AN9" s="1109">
        <v>-9</v>
      </c>
      <c r="AO9" s="1109">
        <v>-6</v>
      </c>
      <c r="AP9" s="1109">
        <v>2</v>
      </c>
      <c r="AQ9" s="1109">
        <v>4</v>
      </c>
      <c r="AR9" s="1097"/>
      <c r="AS9" s="1290">
        <v>-153</v>
      </c>
      <c r="AT9" s="1109">
        <v>-11</v>
      </c>
      <c r="AU9" s="1109">
        <v>15</v>
      </c>
      <c r="AV9" s="1109">
        <v>10</v>
      </c>
      <c r="AW9" s="1109">
        <v>1</v>
      </c>
      <c r="AX9" s="1109">
        <v>-41</v>
      </c>
      <c r="AY9" s="1109">
        <v>-107</v>
      </c>
      <c r="AZ9" s="1109">
        <v>-50</v>
      </c>
      <c r="BA9" s="1109">
        <v>-9</v>
      </c>
      <c r="BB9" s="1109">
        <v>31</v>
      </c>
      <c r="BC9" s="1109">
        <v>26</v>
      </c>
      <c r="BD9" s="1109">
        <v>15</v>
      </c>
      <c r="BE9" s="1109">
        <v>1</v>
      </c>
      <c r="BF9" s="1109">
        <v>5</v>
      </c>
      <c r="BG9" s="1109">
        <v>4</v>
      </c>
      <c r="BH9" s="1109">
        <v>-6</v>
      </c>
      <c r="BI9" s="1109">
        <v>-5</v>
      </c>
      <c r="BJ9" s="1109">
        <v>-16</v>
      </c>
      <c r="BK9" s="1109">
        <v>-6</v>
      </c>
      <c r="BL9" s="1110">
        <v>-10</v>
      </c>
      <c r="BM9" s="1463"/>
    </row>
    <row r="10" spans="1:65">
      <c r="A10" s="1289">
        <v>107</v>
      </c>
      <c r="B10" s="1160" t="s">
        <v>75</v>
      </c>
      <c r="C10" s="1290">
        <v>-263</v>
      </c>
      <c r="D10" s="1109">
        <v>42</v>
      </c>
      <c r="E10" s="1109">
        <v>11</v>
      </c>
      <c r="F10" s="1109">
        <v>28</v>
      </c>
      <c r="G10" s="1109">
        <v>10</v>
      </c>
      <c r="H10" s="1109">
        <v>-145</v>
      </c>
      <c r="I10" s="1109">
        <v>-85</v>
      </c>
      <c r="J10" s="1109">
        <v>-24</v>
      </c>
      <c r="K10" s="1109">
        <v>-6</v>
      </c>
      <c r="L10" s="1109">
        <v>-1</v>
      </c>
      <c r="M10" s="1109">
        <v>54</v>
      </c>
      <c r="N10" s="1109">
        <v>24</v>
      </c>
      <c r="O10" s="1109">
        <v>-19</v>
      </c>
      <c r="P10" s="1109">
        <v>-28</v>
      </c>
      <c r="Q10" s="1109">
        <v>-24</v>
      </c>
      <c r="R10" s="1109">
        <v>-14</v>
      </c>
      <c r="S10" s="1109">
        <v>-30</v>
      </c>
      <c r="T10" s="1109">
        <v>-23</v>
      </c>
      <c r="U10" s="1109">
        <v>-26</v>
      </c>
      <c r="V10" s="1109">
        <v>-7</v>
      </c>
      <c r="W10" s="1110"/>
      <c r="X10" s="1109">
        <v>-234</v>
      </c>
      <c r="Y10" s="1109">
        <v>-2</v>
      </c>
      <c r="Z10" s="1109">
        <v>-1</v>
      </c>
      <c r="AA10" s="1109">
        <v>8</v>
      </c>
      <c r="AB10" s="1109">
        <v>-20</v>
      </c>
      <c r="AC10" s="1109">
        <v>-127</v>
      </c>
      <c r="AD10" s="1109">
        <v>-23</v>
      </c>
      <c r="AE10" s="1109">
        <v>-8</v>
      </c>
      <c r="AF10" s="1109">
        <v>3</v>
      </c>
      <c r="AG10" s="1109">
        <v>-12</v>
      </c>
      <c r="AH10" s="1109">
        <v>28</v>
      </c>
      <c r="AI10" s="1109">
        <v>24</v>
      </c>
      <c r="AJ10" s="1109">
        <v>-8</v>
      </c>
      <c r="AK10" s="1109">
        <v>-21</v>
      </c>
      <c r="AL10" s="1109">
        <v>-17</v>
      </c>
      <c r="AM10" s="1109">
        <v>-11</v>
      </c>
      <c r="AN10" s="1109">
        <v>-17</v>
      </c>
      <c r="AO10" s="1109">
        <v>-10</v>
      </c>
      <c r="AP10" s="1109">
        <v>-17</v>
      </c>
      <c r="AQ10" s="1109">
        <v>-3</v>
      </c>
      <c r="AR10" s="1097"/>
      <c r="AS10" s="1290">
        <v>-29</v>
      </c>
      <c r="AT10" s="1109">
        <v>44</v>
      </c>
      <c r="AU10" s="1109">
        <v>12</v>
      </c>
      <c r="AV10" s="1109">
        <v>20</v>
      </c>
      <c r="AW10" s="1109">
        <v>30</v>
      </c>
      <c r="AX10" s="1109">
        <v>-18</v>
      </c>
      <c r="AY10" s="1109">
        <v>-62</v>
      </c>
      <c r="AZ10" s="1109">
        <v>-16</v>
      </c>
      <c r="BA10" s="1109">
        <v>-9</v>
      </c>
      <c r="BB10" s="1109">
        <v>11</v>
      </c>
      <c r="BC10" s="1109">
        <v>26</v>
      </c>
      <c r="BD10" s="1109">
        <v>0</v>
      </c>
      <c r="BE10" s="1109">
        <v>-11</v>
      </c>
      <c r="BF10" s="1109">
        <v>-7</v>
      </c>
      <c r="BG10" s="1109">
        <v>-7</v>
      </c>
      <c r="BH10" s="1109">
        <v>-3</v>
      </c>
      <c r="BI10" s="1109">
        <v>-13</v>
      </c>
      <c r="BJ10" s="1109">
        <v>-13</v>
      </c>
      <c r="BK10" s="1109">
        <v>-9</v>
      </c>
      <c r="BL10" s="1110">
        <v>-4</v>
      </c>
      <c r="BM10" s="1463"/>
    </row>
    <row r="11" spans="1:65">
      <c r="A11" s="1289">
        <v>108</v>
      </c>
      <c r="B11" s="1160" t="s">
        <v>76</v>
      </c>
      <c r="C11" s="1290">
        <v>-1392</v>
      </c>
      <c r="D11" s="1109">
        <v>-32</v>
      </c>
      <c r="E11" s="1109">
        <v>-18</v>
      </c>
      <c r="F11" s="1109">
        <v>-15</v>
      </c>
      <c r="G11" s="1109">
        <v>-45</v>
      </c>
      <c r="H11" s="1109">
        <v>-431</v>
      </c>
      <c r="I11" s="1109">
        <v>-401</v>
      </c>
      <c r="J11" s="1109">
        <v>-231</v>
      </c>
      <c r="K11" s="1109">
        <v>-80</v>
      </c>
      <c r="L11" s="1109">
        <v>-25</v>
      </c>
      <c r="M11" s="1109">
        <v>-14</v>
      </c>
      <c r="N11" s="1109">
        <v>-51</v>
      </c>
      <c r="O11" s="1109">
        <v>-47</v>
      </c>
      <c r="P11" s="1109">
        <v>32</v>
      </c>
      <c r="Q11" s="1109">
        <v>-3</v>
      </c>
      <c r="R11" s="1109">
        <v>-10</v>
      </c>
      <c r="S11" s="1109">
        <v>28</v>
      </c>
      <c r="T11" s="1109">
        <v>-13</v>
      </c>
      <c r="U11" s="1109">
        <v>-1</v>
      </c>
      <c r="V11" s="1109">
        <v>-35</v>
      </c>
      <c r="W11" s="1110"/>
      <c r="X11" s="1109">
        <v>-774</v>
      </c>
      <c r="Y11" s="1109">
        <v>-13</v>
      </c>
      <c r="Z11" s="1109">
        <v>2</v>
      </c>
      <c r="AA11" s="1109">
        <v>-7</v>
      </c>
      <c r="AB11" s="1109">
        <v>-34</v>
      </c>
      <c r="AC11" s="1109">
        <v>-209</v>
      </c>
      <c r="AD11" s="1109">
        <v>-258</v>
      </c>
      <c r="AE11" s="1109">
        <v>-139</v>
      </c>
      <c r="AF11" s="1109">
        <v>-50</v>
      </c>
      <c r="AG11" s="1109">
        <v>-12</v>
      </c>
      <c r="AH11" s="1109">
        <v>-6</v>
      </c>
      <c r="AI11" s="1109">
        <v>-39</v>
      </c>
      <c r="AJ11" s="1109">
        <v>-30</v>
      </c>
      <c r="AK11" s="1109">
        <v>8</v>
      </c>
      <c r="AL11" s="1109">
        <v>7</v>
      </c>
      <c r="AM11" s="1109">
        <v>-15</v>
      </c>
      <c r="AN11" s="1109">
        <v>23</v>
      </c>
      <c r="AO11" s="1109">
        <v>-4</v>
      </c>
      <c r="AP11" s="1109">
        <v>1</v>
      </c>
      <c r="AQ11" s="1109">
        <v>1</v>
      </c>
      <c r="AR11" s="1097"/>
      <c r="AS11" s="1290">
        <v>-618</v>
      </c>
      <c r="AT11" s="1109">
        <v>-19</v>
      </c>
      <c r="AU11" s="1109">
        <v>-20</v>
      </c>
      <c r="AV11" s="1109">
        <v>-8</v>
      </c>
      <c r="AW11" s="1109">
        <v>-11</v>
      </c>
      <c r="AX11" s="1109">
        <v>-222</v>
      </c>
      <c r="AY11" s="1109">
        <v>-143</v>
      </c>
      <c r="AZ11" s="1109">
        <v>-92</v>
      </c>
      <c r="BA11" s="1109">
        <v>-30</v>
      </c>
      <c r="BB11" s="1109">
        <v>-13</v>
      </c>
      <c r="BC11" s="1109">
        <v>-8</v>
      </c>
      <c r="BD11" s="1109">
        <v>-12</v>
      </c>
      <c r="BE11" s="1109">
        <v>-17</v>
      </c>
      <c r="BF11" s="1109">
        <v>24</v>
      </c>
      <c r="BG11" s="1109">
        <v>-10</v>
      </c>
      <c r="BH11" s="1109">
        <v>5</v>
      </c>
      <c r="BI11" s="1109">
        <v>5</v>
      </c>
      <c r="BJ11" s="1109">
        <v>-9</v>
      </c>
      <c r="BK11" s="1109">
        <v>-2</v>
      </c>
      <c r="BL11" s="1110">
        <v>-36</v>
      </c>
      <c r="BM11" s="1463"/>
    </row>
    <row r="12" spans="1:65">
      <c r="A12" s="1289">
        <v>109</v>
      </c>
      <c r="B12" s="1160" t="s">
        <v>73</v>
      </c>
      <c r="C12" s="1290">
        <v>-395</v>
      </c>
      <c r="D12" s="1109">
        <v>238</v>
      </c>
      <c r="E12" s="1109">
        <v>86</v>
      </c>
      <c r="F12" s="1109">
        <v>-4</v>
      </c>
      <c r="G12" s="1109">
        <v>-173</v>
      </c>
      <c r="H12" s="1109">
        <v>-615</v>
      </c>
      <c r="I12" s="1109">
        <v>-211</v>
      </c>
      <c r="J12" s="1109">
        <v>83</v>
      </c>
      <c r="K12" s="1109">
        <v>33</v>
      </c>
      <c r="L12" s="1109">
        <v>31</v>
      </c>
      <c r="M12" s="1109">
        <v>27</v>
      </c>
      <c r="N12" s="1109">
        <v>21</v>
      </c>
      <c r="O12" s="1109">
        <v>41</v>
      </c>
      <c r="P12" s="1109">
        <v>15</v>
      </c>
      <c r="Q12" s="1109">
        <v>-3</v>
      </c>
      <c r="R12" s="1109">
        <v>13</v>
      </c>
      <c r="S12" s="1109">
        <v>-9</v>
      </c>
      <c r="T12" s="1109">
        <v>10</v>
      </c>
      <c r="U12" s="1109">
        <v>-2</v>
      </c>
      <c r="V12" s="1109">
        <v>24</v>
      </c>
      <c r="W12" s="1110"/>
      <c r="X12" s="1109">
        <v>-72</v>
      </c>
      <c r="Y12" s="1109">
        <v>128</v>
      </c>
      <c r="Z12" s="1109">
        <v>40</v>
      </c>
      <c r="AA12" s="1109">
        <v>4</v>
      </c>
      <c r="AB12" s="1109">
        <v>-63</v>
      </c>
      <c r="AC12" s="1109">
        <v>-261</v>
      </c>
      <c r="AD12" s="1109">
        <v>-108</v>
      </c>
      <c r="AE12" s="1109">
        <v>79</v>
      </c>
      <c r="AF12" s="1109">
        <v>-5</v>
      </c>
      <c r="AG12" s="1109">
        <v>17</v>
      </c>
      <c r="AH12" s="1109">
        <v>15</v>
      </c>
      <c r="AI12" s="1109">
        <v>19</v>
      </c>
      <c r="AJ12" s="1109">
        <v>33</v>
      </c>
      <c r="AK12" s="1109">
        <v>0</v>
      </c>
      <c r="AL12" s="1109">
        <v>1</v>
      </c>
      <c r="AM12" s="1109">
        <v>25</v>
      </c>
      <c r="AN12" s="1109">
        <v>-9</v>
      </c>
      <c r="AO12" s="1109">
        <v>5</v>
      </c>
      <c r="AP12" s="1109">
        <v>10</v>
      </c>
      <c r="AQ12" s="1109">
        <v>-2</v>
      </c>
      <c r="AR12" s="1097"/>
      <c r="AS12" s="1290">
        <v>-323</v>
      </c>
      <c r="AT12" s="1109">
        <v>110</v>
      </c>
      <c r="AU12" s="1109">
        <v>46</v>
      </c>
      <c r="AV12" s="1109">
        <v>-8</v>
      </c>
      <c r="AW12" s="1109">
        <v>-110</v>
      </c>
      <c r="AX12" s="1109">
        <v>-354</v>
      </c>
      <c r="AY12" s="1109">
        <v>-103</v>
      </c>
      <c r="AZ12" s="1109">
        <v>4</v>
      </c>
      <c r="BA12" s="1109">
        <v>38</v>
      </c>
      <c r="BB12" s="1109">
        <v>14</v>
      </c>
      <c r="BC12" s="1109">
        <v>12</v>
      </c>
      <c r="BD12" s="1109">
        <v>2</v>
      </c>
      <c r="BE12" s="1109">
        <v>8</v>
      </c>
      <c r="BF12" s="1109">
        <v>15</v>
      </c>
      <c r="BG12" s="1109">
        <v>-4</v>
      </c>
      <c r="BH12" s="1109">
        <v>-12</v>
      </c>
      <c r="BI12" s="1109">
        <v>0</v>
      </c>
      <c r="BJ12" s="1109">
        <v>5</v>
      </c>
      <c r="BK12" s="1109">
        <v>-12</v>
      </c>
      <c r="BL12" s="1110">
        <v>26</v>
      </c>
      <c r="BM12" s="1463"/>
    </row>
    <row r="13" spans="1:65">
      <c r="A13" s="1289">
        <v>110</v>
      </c>
      <c r="B13" s="1160" t="s">
        <v>71</v>
      </c>
      <c r="C13" s="1290">
        <v>-424</v>
      </c>
      <c r="D13" s="1109">
        <v>-336</v>
      </c>
      <c r="E13" s="1109">
        <v>-86</v>
      </c>
      <c r="F13" s="1109">
        <v>-19</v>
      </c>
      <c r="G13" s="1109">
        <v>133</v>
      </c>
      <c r="H13" s="1109">
        <v>753</v>
      </c>
      <c r="I13" s="1109">
        <v>-216</v>
      </c>
      <c r="J13" s="1109">
        <v>-367</v>
      </c>
      <c r="K13" s="1109">
        <v>-256</v>
      </c>
      <c r="L13" s="1109">
        <v>-65</v>
      </c>
      <c r="M13" s="1109">
        <v>18</v>
      </c>
      <c r="N13" s="1109">
        <v>64</v>
      </c>
      <c r="O13" s="1109">
        <v>22</v>
      </c>
      <c r="P13" s="1109">
        <v>15</v>
      </c>
      <c r="Q13" s="1109">
        <v>15</v>
      </c>
      <c r="R13" s="1109">
        <v>4</v>
      </c>
      <c r="S13" s="1109">
        <v>-10</v>
      </c>
      <c r="T13" s="1109">
        <v>-33</v>
      </c>
      <c r="U13" s="1109">
        <v>-38</v>
      </c>
      <c r="V13" s="1109">
        <v>-22</v>
      </c>
      <c r="W13" s="1110"/>
      <c r="X13" s="1109">
        <v>-326</v>
      </c>
      <c r="Y13" s="1109">
        <v>-163</v>
      </c>
      <c r="Z13" s="1109">
        <v>-50</v>
      </c>
      <c r="AA13" s="1109">
        <v>-15</v>
      </c>
      <c r="AB13" s="1109">
        <v>64</v>
      </c>
      <c r="AC13" s="1109">
        <v>169</v>
      </c>
      <c r="AD13" s="1109">
        <v>-51</v>
      </c>
      <c r="AE13" s="1109">
        <v>-168</v>
      </c>
      <c r="AF13" s="1109">
        <v>-133</v>
      </c>
      <c r="AG13" s="1109">
        <v>-23</v>
      </c>
      <c r="AH13" s="1109">
        <v>10</v>
      </c>
      <c r="AI13" s="1109">
        <v>35</v>
      </c>
      <c r="AJ13" s="1109">
        <v>32</v>
      </c>
      <c r="AK13" s="1109">
        <v>2</v>
      </c>
      <c r="AL13" s="1109">
        <v>3</v>
      </c>
      <c r="AM13" s="1109">
        <v>5</v>
      </c>
      <c r="AN13" s="1109">
        <v>-10</v>
      </c>
      <c r="AO13" s="1109">
        <v>-6</v>
      </c>
      <c r="AP13" s="1109">
        <v>-18</v>
      </c>
      <c r="AQ13" s="1109">
        <v>-9</v>
      </c>
      <c r="AR13" s="1097"/>
      <c r="AS13" s="1290">
        <v>-98</v>
      </c>
      <c r="AT13" s="1109">
        <v>-173</v>
      </c>
      <c r="AU13" s="1109">
        <v>-36</v>
      </c>
      <c r="AV13" s="1109">
        <v>-4</v>
      </c>
      <c r="AW13" s="1109">
        <v>69</v>
      </c>
      <c r="AX13" s="1109">
        <v>584</v>
      </c>
      <c r="AY13" s="1109">
        <v>-165</v>
      </c>
      <c r="AZ13" s="1109">
        <v>-199</v>
      </c>
      <c r="BA13" s="1109">
        <v>-123</v>
      </c>
      <c r="BB13" s="1109">
        <v>-42</v>
      </c>
      <c r="BC13" s="1109">
        <v>8</v>
      </c>
      <c r="BD13" s="1109">
        <v>29</v>
      </c>
      <c r="BE13" s="1109">
        <v>-10</v>
      </c>
      <c r="BF13" s="1109">
        <v>13</v>
      </c>
      <c r="BG13" s="1109">
        <v>12</v>
      </c>
      <c r="BH13" s="1109">
        <v>-1</v>
      </c>
      <c r="BI13" s="1109">
        <v>0</v>
      </c>
      <c r="BJ13" s="1109">
        <v>-27</v>
      </c>
      <c r="BK13" s="1109">
        <v>-20</v>
      </c>
      <c r="BL13" s="1110">
        <v>-13</v>
      </c>
      <c r="BM13" s="1463"/>
    </row>
    <row r="14" spans="1:65">
      <c r="A14" s="1291">
        <v>111</v>
      </c>
      <c r="B14" s="1163" t="s">
        <v>77</v>
      </c>
      <c r="C14" s="1292">
        <v>-768</v>
      </c>
      <c r="D14" s="1113">
        <v>116</v>
      </c>
      <c r="E14" s="1113">
        <v>27</v>
      </c>
      <c r="F14" s="1113">
        <v>-10</v>
      </c>
      <c r="G14" s="1113">
        <v>44</v>
      </c>
      <c r="H14" s="1113">
        <v>-557</v>
      </c>
      <c r="I14" s="1113">
        <v>-359</v>
      </c>
      <c r="J14" s="1113">
        <v>-45</v>
      </c>
      <c r="K14" s="1113">
        <v>9</v>
      </c>
      <c r="L14" s="1113">
        <v>16</v>
      </c>
      <c r="M14" s="1113">
        <v>17</v>
      </c>
      <c r="N14" s="1113">
        <v>-44</v>
      </c>
      <c r="O14" s="1113">
        <v>-4</v>
      </c>
      <c r="P14" s="1113">
        <v>-27</v>
      </c>
      <c r="Q14" s="1113">
        <v>-36</v>
      </c>
      <c r="R14" s="1113">
        <v>-2</v>
      </c>
      <c r="S14" s="1113">
        <v>-11</v>
      </c>
      <c r="T14" s="1113">
        <v>32</v>
      </c>
      <c r="U14" s="1113">
        <v>43</v>
      </c>
      <c r="V14" s="1113">
        <v>23</v>
      </c>
      <c r="W14" s="1111"/>
      <c r="X14" s="1113">
        <v>-334</v>
      </c>
      <c r="Y14" s="1113">
        <v>82</v>
      </c>
      <c r="Z14" s="1113">
        <v>5</v>
      </c>
      <c r="AA14" s="1113">
        <v>5</v>
      </c>
      <c r="AB14" s="1113">
        <v>-17</v>
      </c>
      <c r="AC14" s="1113">
        <v>-294</v>
      </c>
      <c r="AD14" s="1113">
        <v>-97</v>
      </c>
      <c r="AE14" s="1113">
        <v>-44</v>
      </c>
      <c r="AF14" s="1113">
        <v>-15</v>
      </c>
      <c r="AG14" s="1113">
        <v>13</v>
      </c>
      <c r="AH14" s="1113">
        <v>-3</v>
      </c>
      <c r="AI14" s="1113">
        <v>0</v>
      </c>
      <c r="AJ14" s="1113">
        <v>6</v>
      </c>
      <c r="AK14" s="1113">
        <v>7</v>
      </c>
      <c r="AL14" s="1113">
        <v>-31</v>
      </c>
      <c r="AM14" s="1113">
        <v>10</v>
      </c>
      <c r="AN14" s="1113">
        <v>2</v>
      </c>
      <c r="AO14" s="1113">
        <v>9</v>
      </c>
      <c r="AP14" s="1113">
        <v>17</v>
      </c>
      <c r="AQ14" s="1113">
        <v>11</v>
      </c>
      <c r="AR14" s="1456"/>
      <c r="AS14" s="1292">
        <v>-434</v>
      </c>
      <c r="AT14" s="1113">
        <v>34</v>
      </c>
      <c r="AU14" s="1113">
        <v>22</v>
      </c>
      <c r="AV14" s="1113">
        <v>-15</v>
      </c>
      <c r="AW14" s="1113">
        <v>61</v>
      </c>
      <c r="AX14" s="1113">
        <v>-263</v>
      </c>
      <c r="AY14" s="1113">
        <v>-262</v>
      </c>
      <c r="AZ14" s="1113">
        <v>-1</v>
      </c>
      <c r="BA14" s="1113">
        <v>24</v>
      </c>
      <c r="BB14" s="1113">
        <v>3</v>
      </c>
      <c r="BC14" s="1113">
        <v>20</v>
      </c>
      <c r="BD14" s="1113">
        <v>-44</v>
      </c>
      <c r="BE14" s="1113">
        <v>-10</v>
      </c>
      <c r="BF14" s="1113">
        <v>-34</v>
      </c>
      <c r="BG14" s="1113">
        <v>-5</v>
      </c>
      <c r="BH14" s="1113">
        <v>-12</v>
      </c>
      <c r="BI14" s="1113">
        <v>-13</v>
      </c>
      <c r="BJ14" s="1113">
        <v>23</v>
      </c>
      <c r="BK14" s="1113">
        <v>26</v>
      </c>
      <c r="BL14" s="1111">
        <v>12</v>
      </c>
      <c r="BM14" s="1465"/>
    </row>
    <row r="15" spans="1:65">
      <c r="A15" s="1289">
        <v>201</v>
      </c>
      <c r="B15" s="1160" t="s">
        <v>416</v>
      </c>
      <c r="C15" s="1290">
        <v>-768</v>
      </c>
      <c r="D15" s="1109">
        <v>-9</v>
      </c>
      <c r="E15" s="1109">
        <v>12</v>
      </c>
      <c r="F15" s="1109">
        <v>28</v>
      </c>
      <c r="G15" s="1109">
        <v>-112</v>
      </c>
      <c r="H15" s="1109">
        <v>-481</v>
      </c>
      <c r="I15" s="1109">
        <v>-374</v>
      </c>
      <c r="J15" s="1109">
        <v>-93</v>
      </c>
      <c r="K15" s="1109">
        <v>45</v>
      </c>
      <c r="L15" s="1109">
        <v>14</v>
      </c>
      <c r="M15" s="1109">
        <v>-26</v>
      </c>
      <c r="N15" s="1109">
        <v>30</v>
      </c>
      <c r="O15" s="1109">
        <v>-9</v>
      </c>
      <c r="P15" s="1109">
        <v>13</v>
      </c>
      <c r="Q15" s="1109">
        <v>45</v>
      </c>
      <c r="R15" s="1109">
        <v>33</v>
      </c>
      <c r="S15" s="1109">
        <v>21</v>
      </c>
      <c r="T15" s="1109">
        <v>31</v>
      </c>
      <c r="U15" s="1109">
        <v>37</v>
      </c>
      <c r="V15" s="1109">
        <v>27</v>
      </c>
      <c r="W15" s="1110"/>
      <c r="X15" s="1109">
        <v>-408</v>
      </c>
      <c r="Y15" s="1109">
        <v>-7</v>
      </c>
      <c r="Z15" s="1109">
        <v>2</v>
      </c>
      <c r="AA15" s="1109">
        <v>20</v>
      </c>
      <c r="AB15" s="1109">
        <v>-51</v>
      </c>
      <c r="AC15" s="1109">
        <v>-213</v>
      </c>
      <c r="AD15" s="1109">
        <v>-249</v>
      </c>
      <c r="AE15" s="1109">
        <v>-73</v>
      </c>
      <c r="AF15" s="1109">
        <v>53</v>
      </c>
      <c r="AG15" s="1109">
        <v>6</v>
      </c>
      <c r="AH15" s="1109">
        <v>-18</v>
      </c>
      <c r="AI15" s="1109">
        <v>20</v>
      </c>
      <c r="AJ15" s="1109">
        <v>4</v>
      </c>
      <c r="AK15" s="1109">
        <v>-10</v>
      </c>
      <c r="AL15" s="1109">
        <v>40</v>
      </c>
      <c r="AM15" s="1109">
        <v>27</v>
      </c>
      <c r="AN15" s="1109">
        <v>5</v>
      </c>
      <c r="AO15" s="1109">
        <v>13</v>
      </c>
      <c r="AP15" s="1109">
        <v>16</v>
      </c>
      <c r="AQ15" s="1109">
        <v>7</v>
      </c>
      <c r="AR15" s="1097"/>
      <c r="AS15" s="1290">
        <v>-360</v>
      </c>
      <c r="AT15" s="1109">
        <v>-2</v>
      </c>
      <c r="AU15" s="1109">
        <v>10</v>
      </c>
      <c r="AV15" s="1109">
        <v>8</v>
      </c>
      <c r="AW15" s="1109">
        <v>-61</v>
      </c>
      <c r="AX15" s="1109">
        <v>-268</v>
      </c>
      <c r="AY15" s="1109">
        <v>-125</v>
      </c>
      <c r="AZ15" s="1109">
        <v>-20</v>
      </c>
      <c r="BA15" s="1109">
        <v>-8</v>
      </c>
      <c r="BB15" s="1109">
        <v>8</v>
      </c>
      <c r="BC15" s="1109">
        <v>-8</v>
      </c>
      <c r="BD15" s="1109">
        <v>10</v>
      </c>
      <c r="BE15" s="1109">
        <v>-13</v>
      </c>
      <c r="BF15" s="1109">
        <v>23</v>
      </c>
      <c r="BG15" s="1109">
        <v>5</v>
      </c>
      <c r="BH15" s="1109">
        <v>6</v>
      </c>
      <c r="BI15" s="1109">
        <v>16</v>
      </c>
      <c r="BJ15" s="1109">
        <v>18</v>
      </c>
      <c r="BK15" s="1109">
        <v>21</v>
      </c>
      <c r="BL15" s="1110">
        <v>20</v>
      </c>
      <c r="BM15" s="1463"/>
    </row>
    <row r="16" spans="1:65">
      <c r="A16" s="1289">
        <v>202</v>
      </c>
      <c r="B16" s="1160" t="s">
        <v>15</v>
      </c>
      <c r="C16" s="1290">
        <v>891</v>
      </c>
      <c r="D16" s="1109">
        <v>-428</v>
      </c>
      <c r="E16" s="1109">
        <v>-111</v>
      </c>
      <c r="F16" s="1109">
        <v>-17</v>
      </c>
      <c r="G16" s="1109">
        <v>116</v>
      </c>
      <c r="H16" s="1109">
        <v>705</v>
      </c>
      <c r="I16" s="1109">
        <v>647</v>
      </c>
      <c r="J16" s="1109">
        <v>11</v>
      </c>
      <c r="K16" s="1109">
        <v>-58</v>
      </c>
      <c r="L16" s="1109">
        <v>-52</v>
      </c>
      <c r="M16" s="1109">
        <v>78</v>
      </c>
      <c r="N16" s="1109">
        <v>161</v>
      </c>
      <c r="O16" s="1109">
        <v>92</v>
      </c>
      <c r="P16" s="1109">
        <v>-15</v>
      </c>
      <c r="Q16" s="1109">
        <v>-43</v>
      </c>
      <c r="R16" s="1109">
        <v>-71</v>
      </c>
      <c r="S16" s="1109">
        <v>-19</v>
      </c>
      <c r="T16" s="1109">
        <v>-22</v>
      </c>
      <c r="U16" s="1109">
        <v>-40</v>
      </c>
      <c r="V16" s="1109">
        <v>-43</v>
      </c>
      <c r="W16" s="1110"/>
      <c r="X16" s="1109">
        <v>393</v>
      </c>
      <c r="Y16" s="1109">
        <v>-224</v>
      </c>
      <c r="Z16" s="1109">
        <v>-70</v>
      </c>
      <c r="AA16" s="1109">
        <v>-5</v>
      </c>
      <c r="AB16" s="1109">
        <v>31</v>
      </c>
      <c r="AC16" s="1109">
        <v>327</v>
      </c>
      <c r="AD16" s="1109">
        <v>316</v>
      </c>
      <c r="AE16" s="1109">
        <v>56</v>
      </c>
      <c r="AF16" s="1109">
        <v>1</v>
      </c>
      <c r="AG16" s="1109">
        <v>-18</v>
      </c>
      <c r="AH16" s="1109">
        <v>1</v>
      </c>
      <c r="AI16" s="1109">
        <v>50</v>
      </c>
      <c r="AJ16" s="1109">
        <v>47</v>
      </c>
      <c r="AK16" s="1109">
        <v>8</v>
      </c>
      <c r="AL16" s="1109">
        <v>-25</v>
      </c>
      <c r="AM16" s="1109">
        <v>-40</v>
      </c>
      <c r="AN16" s="1109">
        <v>-34</v>
      </c>
      <c r="AO16" s="1109">
        <v>4</v>
      </c>
      <c r="AP16" s="1109">
        <v>-13</v>
      </c>
      <c r="AQ16" s="1109">
        <v>-19</v>
      </c>
      <c r="AR16" s="1097"/>
      <c r="AS16" s="1290">
        <v>498</v>
      </c>
      <c r="AT16" s="1109">
        <v>-204</v>
      </c>
      <c r="AU16" s="1109">
        <v>-41</v>
      </c>
      <c r="AV16" s="1109">
        <v>-12</v>
      </c>
      <c r="AW16" s="1109">
        <v>85</v>
      </c>
      <c r="AX16" s="1109">
        <v>378</v>
      </c>
      <c r="AY16" s="1109">
        <v>331</v>
      </c>
      <c r="AZ16" s="1109">
        <v>-45</v>
      </c>
      <c r="BA16" s="1109">
        <v>-59</v>
      </c>
      <c r="BB16" s="1109">
        <v>-34</v>
      </c>
      <c r="BC16" s="1109">
        <v>77</v>
      </c>
      <c r="BD16" s="1109">
        <v>111</v>
      </c>
      <c r="BE16" s="1109">
        <v>45</v>
      </c>
      <c r="BF16" s="1109">
        <v>-23</v>
      </c>
      <c r="BG16" s="1109">
        <v>-18</v>
      </c>
      <c r="BH16" s="1109">
        <v>-31</v>
      </c>
      <c r="BI16" s="1109">
        <v>15</v>
      </c>
      <c r="BJ16" s="1109">
        <v>-26</v>
      </c>
      <c r="BK16" s="1109">
        <v>-27</v>
      </c>
      <c r="BL16" s="1110">
        <v>-24</v>
      </c>
      <c r="BM16" s="1463"/>
    </row>
    <row r="17" spans="1:65">
      <c r="A17" s="1289">
        <v>203</v>
      </c>
      <c r="B17" s="1160" t="s">
        <v>24</v>
      </c>
      <c r="C17" s="1290">
        <v>1215</v>
      </c>
      <c r="D17" s="1109">
        <v>273</v>
      </c>
      <c r="E17" s="1109">
        <v>108</v>
      </c>
      <c r="F17" s="1109">
        <v>25</v>
      </c>
      <c r="G17" s="1109">
        <v>-85</v>
      </c>
      <c r="H17" s="1109">
        <v>-161</v>
      </c>
      <c r="I17" s="1109">
        <v>518</v>
      </c>
      <c r="J17" s="1109">
        <v>368</v>
      </c>
      <c r="K17" s="1109">
        <v>158</v>
      </c>
      <c r="L17" s="1109">
        <v>43</v>
      </c>
      <c r="M17" s="1109">
        <v>-54</v>
      </c>
      <c r="N17" s="1109">
        <v>-40</v>
      </c>
      <c r="O17" s="1109">
        <v>-11</v>
      </c>
      <c r="P17" s="1109">
        <v>6</v>
      </c>
      <c r="Q17" s="1109">
        <v>17</v>
      </c>
      <c r="R17" s="1109">
        <v>33</v>
      </c>
      <c r="S17" s="1109">
        <v>6</v>
      </c>
      <c r="T17" s="1109">
        <v>10</v>
      </c>
      <c r="U17" s="1109">
        <v>3</v>
      </c>
      <c r="V17" s="1109">
        <v>-2</v>
      </c>
      <c r="W17" s="1110"/>
      <c r="X17" s="1109">
        <v>510</v>
      </c>
      <c r="Y17" s="1109">
        <v>128</v>
      </c>
      <c r="Z17" s="1109">
        <v>53</v>
      </c>
      <c r="AA17" s="1109">
        <v>14</v>
      </c>
      <c r="AB17" s="1109">
        <v>-67</v>
      </c>
      <c r="AC17" s="1109">
        <v>-102</v>
      </c>
      <c r="AD17" s="1109">
        <v>233</v>
      </c>
      <c r="AE17" s="1109">
        <v>201</v>
      </c>
      <c r="AF17" s="1109">
        <v>85</v>
      </c>
      <c r="AG17" s="1109">
        <v>-13</v>
      </c>
      <c r="AH17" s="1109">
        <v>-28</v>
      </c>
      <c r="AI17" s="1109">
        <v>-11</v>
      </c>
      <c r="AJ17" s="1109">
        <v>-17</v>
      </c>
      <c r="AK17" s="1109">
        <v>3</v>
      </c>
      <c r="AL17" s="1109">
        <v>16</v>
      </c>
      <c r="AM17" s="1109">
        <v>4</v>
      </c>
      <c r="AN17" s="1109">
        <v>7</v>
      </c>
      <c r="AO17" s="1109">
        <v>7</v>
      </c>
      <c r="AP17" s="1109">
        <v>3</v>
      </c>
      <c r="AQ17" s="1109">
        <v>-6</v>
      </c>
      <c r="AR17" s="1097"/>
      <c r="AS17" s="1290">
        <v>705</v>
      </c>
      <c r="AT17" s="1109">
        <v>145</v>
      </c>
      <c r="AU17" s="1109">
        <v>55</v>
      </c>
      <c r="AV17" s="1109">
        <v>11</v>
      </c>
      <c r="AW17" s="1109">
        <v>-18</v>
      </c>
      <c r="AX17" s="1109">
        <v>-59</v>
      </c>
      <c r="AY17" s="1109">
        <v>285</v>
      </c>
      <c r="AZ17" s="1109">
        <v>167</v>
      </c>
      <c r="BA17" s="1109">
        <v>73</v>
      </c>
      <c r="BB17" s="1109">
        <v>56</v>
      </c>
      <c r="BC17" s="1109">
        <v>-26</v>
      </c>
      <c r="BD17" s="1109">
        <v>-29</v>
      </c>
      <c r="BE17" s="1109">
        <v>6</v>
      </c>
      <c r="BF17" s="1109">
        <v>3</v>
      </c>
      <c r="BG17" s="1109">
        <v>1</v>
      </c>
      <c r="BH17" s="1109">
        <v>29</v>
      </c>
      <c r="BI17" s="1109">
        <v>-1</v>
      </c>
      <c r="BJ17" s="1109">
        <v>3</v>
      </c>
      <c r="BK17" s="1109">
        <v>0</v>
      </c>
      <c r="BL17" s="1110">
        <v>4</v>
      </c>
      <c r="BM17" s="1463"/>
    </row>
    <row r="18" spans="1:65">
      <c r="A18" s="1289">
        <v>204</v>
      </c>
      <c r="B18" s="1160" t="s">
        <v>16</v>
      </c>
      <c r="C18" s="1290">
        <v>201</v>
      </c>
      <c r="D18" s="1109">
        <v>77</v>
      </c>
      <c r="E18" s="1109">
        <v>66</v>
      </c>
      <c r="F18" s="1109">
        <v>10</v>
      </c>
      <c r="G18" s="1109">
        <v>339</v>
      </c>
      <c r="H18" s="1109">
        <v>-582</v>
      </c>
      <c r="I18" s="1109">
        <v>201</v>
      </c>
      <c r="J18" s="1109">
        <v>179</v>
      </c>
      <c r="K18" s="1109">
        <v>117</v>
      </c>
      <c r="L18" s="1109">
        <v>61</v>
      </c>
      <c r="M18" s="1109">
        <v>-10</v>
      </c>
      <c r="N18" s="1109">
        <v>-109</v>
      </c>
      <c r="O18" s="1109">
        <v>-57</v>
      </c>
      <c r="P18" s="1109">
        <v>-9</v>
      </c>
      <c r="Q18" s="1109">
        <v>-32</v>
      </c>
      <c r="R18" s="1109">
        <v>-44</v>
      </c>
      <c r="S18" s="1109">
        <v>-26</v>
      </c>
      <c r="T18" s="1109">
        <v>10</v>
      </c>
      <c r="U18" s="1109">
        <v>8</v>
      </c>
      <c r="V18" s="1109">
        <v>2</v>
      </c>
      <c r="W18" s="1110"/>
      <c r="X18" s="1109">
        <v>-70</v>
      </c>
      <c r="Y18" s="1109">
        <v>85</v>
      </c>
      <c r="Z18" s="1109">
        <v>8</v>
      </c>
      <c r="AA18" s="1109">
        <v>-14</v>
      </c>
      <c r="AB18" s="1109">
        <v>170</v>
      </c>
      <c r="AC18" s="1109">
        <v>-466</v>
      </c>
      <c r="AD18" s="1109">
        <v>113</v>
      </c>
      <c r="AE18" s="1109">
        <v>108</v>
      </c>
      <c r="AF18" s="1109">
        <v>76</v>
      </c>
      <c r="AG18" s="1109">
        <v>21</v>
      </c>
      <c r="AH18" s="1109">
        <v>-10</v>
      </c>
      <c r="AI18" s="1109">
        <v>-44</v>
      </c>
      <c r="AJ18" s="1109">
        <v>-23</v>
      </c>
      <c r="AK18" s="1109">
        <v>-23</v>
      </c>
      <c r="AL18" s="1109">
        <v>-28</v>
      </c>
      <c r="AM18" s="1109">
        <v>-29</v>
      </c>
      <c r="AN18" s="1109">
        <v>-11</v>
      </c>
      <c r="AO18" s="1109">
        <v>-7</v>
      </c>
      <c r="AP18" s="1109">
        <v>4</v>
      </c>
      <c r="AQ18" s="1109">
        <v>0</v>
      </c>
      <c r="AR18" s="1097"/>
      <c r="AS18" s="1290">
        <v>271</v>
      </c>
      <c r="AT18" s="1109">
        <v>-8</v>
      </c>
      <c r="AU18" s="1109">
        <v>58</v>
      </c>
      <c r="AV18" s="1109">
        <v>24</v>
      </c>
      <c r="AW18" s="1109">
        <v>169</v>
      </c>
      <c r="AX18" s="1109">
        <v>-116</v>
      </c>
      <c r="AY18" s="1109">
        <v>88</v>
      </c>
      <c r="AZ18" s="1109">
        <v>71</v>
      </c>
      <c r="BA18" s="1109">
        <v>41</v>
      </c>
      <c r="BB18" s="1109">
        <v>40</v>
      </c>
      <c r="BC18" s="1109">
        <v>0</v>
      </c>
      <c r="BD18" s="1109">
        <v>-65</v>
      </c>
      <c r="BE18" s="1109">
        <v>-34</v>
      </c>
      <c r="BF18" s="1109">
        <v>14</v>
      </c>
      <c r="BG18" s="1109">
        <v>-4</v>
      </c>
      <c r="BH18" s="1109">
        <v>-15</v>
      </c>
      <c r="BI18" s="1109">
        <v>-15</v>
      </c>
      <c r="BJ18" s="1109">
        <v>17</v>
      </c>
      <c r="BK18" s="1109">
        <v>4</v>
      </c>
      <c r="BL18" s="1110">
        <v>2</v>
      </c>
      <c r="BM18" s="1463"/>
    </row>
    <row r="19" spans="1:65">
      <c r="A19" s="1289">
        <v>205</v>
      </c>
      <c r="B19" s="1160" t="s">
        <v>78</v>
      </c>
      <c r="C19" s="1290">
        <v>-202</v>
      </c>
      <c r="D19" s="1109">
        <v>3</v>
      </c>
      <c r="E19" s="1109">
        <v>14</v>
      </c>
      <c r="F19" s="1109">
        <v>8</v>
      </c>
      <c r="G19" s="1109">
        <v>-35</v>
      </c>
      <c r="H19" s="1109">
        <v>-116</v>
      </c>
      <c r="I19" s="1109">
        <v>-88</v>
      </c>
      <c r="J19" s="1109">
        <v>-55</v>
      </c>
      <c r="K19" s="1109">
        <v>3</v>
      </c>
      <c r="L19" s="1109">
        <v>20</v>
      </c>
      <c r="M19" s="1109">
        <v>17</v>
      </c>
      <c r="N19" s="1109">
        <v>23</v>
      </c>
      <c r="O19" s="1109">
        <v>6</v>
      </c>
      <c r="P19" s="1109">
        <v>12</v>
      </c>
      <c r="Q19" s="1109">
        <v>-1</v>
      </c>
      <c r="R19" s="1109">
        <v>-1</v>
      </c>
      <c r="S19" s="1109">
        <v>-6</v>
      </c>
      <c r="T19" s="1109">
        <v>5</v>
      </c>
      <c r="U19" s="1109">
        <v>-7</v>
      </c>
      <c r="V19" s="1109">
        <v>-4</v>
      </c>
      <c r="W19" s="1110"/>
      <c r="X19" s="1109">
        <v>-103</v>
      </c>
      <c r="Y19" s="1109">
        <v>-5</v>
      </c>
      <c r="Z19" s="1109">
        <v>6</v>
      </c>
      <c r="AA19" s="1109">
        <v>6</v>
      </c>
      <c r="AB19" s="1109">
        <v>-23</v>
      </c>
      <c r="AC19" s="1109">
        <v>-46</v>
      </c>
      <c r="AD19" s="1109">
        <v>-45</v>
      </c>
      <c r="AE19" s="1109">
        <v>-44</v>
      </c>
      <c r="AF19" s="1109">
        <v>-3</v>
      </c>
      <c r="AG19" s="1109">
        <v>9</v>
      </c>
      <c r="AH19" s="1109">
        <v>10</v>
      </c>
      <c r="AI19" s="1109">
        <v>13</v>
      </c>
      <c r="AJ19" s="1109">
        <v>10</v>
      </c>
      <c r="AK19" s="1109">
        <v>7</v>
      </c>
      <c r="AL19" s="1109">
        <v>4</v>
      </c>
      <c r="AM19" s="1109">
        <v>0</v>
      </c>
      <c r="AN19" s="1109">
        <v>0</v>
      </c>
      <c r="AO19" s="1109">
        <v>1</v>
      </c>
      <c r="AP19" s="1109">
        <v>-2</v>
      </c>
      <c r="AQ19" s="1109">
        <v>-1</v>
      </c>
      <c r="AR19" s="1097"/>
      <c r="AS19" s="1290">
        <v>-99</v>
      </c>
      <c r="AT19" s="1109">
        <v>8</v>
      </c>
      <c r="AU19" s="1109">
        <v>8</v>
      </c>
      <c r="AV19" s="1109">
        <v>2</v>
      </c>
      <c r="AW19" s="1109">
        <v>-12</v>
      </c>
      <c r="AX19" s="1109">
        <v>-70</v>
      </c>
      <c r="AY19" s="1109">
        <v>-43</v>
      </c>
      <c r="AZ19" s="1109">
        <v>-11</v>
      </c>
      <c r="BA19" s="1109">
        <v>6</v>
      </c>
      <c r="BB19" s="1109">
        <v>11</v>
      </c>
      <c r="BC19" s="1109">
        <v>7</v>
      </c>
      <c r="BD19" s="1109">
        <v>10</v>
      </c>
      <c r="BE19" s="1109">
        <v>-4</v>
      </c>
      <c r="BF19" s="1109">
        <v>5</v>
      </c>
      <c r="BG19" s="1109">
        <v>-5</v>
      </c>
      <c r="BH19" s="1109">
        <v>-1</v>
      </c>
      <c r="BI19" s="1109">
        <v>-6</v>
      </c>
      <c r="BJ19" s="1109">
        <v>4</v>
      </c>
      <c r="BK19" s="1109">
        <v>-5</v>
      </c>
      <c r="BL19" s="1110">
        <v>-3</v>
      </c>
      <c r="BM19" s="1463"/>
    </row>
    <row r="20" spans="1:65">
      <c r="A20" s="1289">
        <v>206</v>
      </c>
      <c r="B20" s="1160" t="s">
        <v>17</v>
      </c>
      <c r="C20" s="1290">
        <v>315</v>
      </c>
      <c r="D20" s="1109">
        <v>99</v>
      </c>
      <c r="E20" s="1109">
        <v>69</v>
      </c>
      <c r="F20" s="1109">
        <v>43</v>
      </c>
      <c r="G20" s="1109">
        <v>-2</v>
      </c>
      <c r="H20" s="1109">
        <v>-257</v>
      </c>
      <c r="I20" s="1109">
        <v>-28</v>
      </c>
      <c r="J20" s="1109">
        <v>99</v>
      </c>
      <c r="K20" s="1109">
        <v>72</v>
      </c>
      <c r="L20" s="1109">
        <v>70</v>
      </c>
      <c r="M20" s="1109">
        <v>48</v>
      </c>
      <c r="N20" s="1109">
        <v>34</v>
      </c>
      <c r="O20" s="1109">
        <v>24</v>
      </c>
      <c r="P20" s="1109">
        <v>38</v>
      </c>
      <c r="Q20" s="1109">
        <v>24</v>
      </c>
      <c r="R20" s="1109">
        <v>-9</v>
      </c>
      <c r="S20" s="1109">
        <v>7</v>
      </c>
      <c r="T20" s="1109">
        <v>-8</v>
      </c>
      <c r="U20" s="1109">
        <v>3</v>
      </c>
      <c r="V20" s="1109">
        <v>-11</v>
      </c>
      <c r="W20" s="1110"/>
      <c r="X20" s="1109">
        <v>161</v>
      </c>
      <c r="Y20" s="1109">
        <v>57</v>
      </c>
      <c r="Z20" s="1109">
        <v>37</v>
      </c>
      <c r="AA20" s="1109">
        <v>20</v>
      </c>
      <c r="AB20" s="1109">
        <v>22</v>
      </c>
      <c r="AC20" s="1109">
        <v>-154</v>
      </c>
      <c r="AD20" s="1109">
        <v>-34</v>
      </c>
      <c r="AE20" s="1109">
        <v>48</v>
      </c>
      <c r="AF20" s="1109">
        <v>49</v>
      </c>
      <c r="AG20" s="1109">
        <v>26</v>
      </c>
      <c r="AH20" s="1109">
        <v>30</v>
      </c>
      <c r="AI20" s="1109">
        <v>27</v>
      </c>
      <c r="AJ20" s="1109">
        <v>14</v>
      </c>
      <c r="AK20" s="1109">
        <v>25</v>
      </c>
      <c r="AL20" s="1109">
        <v>2</v>
      </c>
      <c r="AM20" s="1109">
        <v>2</v>
      </c>
      <c r="AN20" s="1109">
        <v>7</v>
      </c>
      <c r="AO20" s="1109">
        <v>-3</v>
      </c>
      <c r="AP20" s="1109">
        <v>-6</v>
      </c>
      <c r="AQ20" s="1109">
        <v>-8</v>
      </c>
      <c r="AR20" s="1097"/>
      <c r="AS20" s="1290">
        <v>154</v>
      </c>
      <c r="AT20" s="1109">
        <v>42</v>
      </c>
      <c r="AU20" s="1109">
        <v>32</v>
      </c>
      <c r="AV20" s="1109">
        <v>23</v>
      </c>
      <c r="AW20" s="1109">
        <v>-24</v>
      </c>
      <c r="AX20" s="1109">
        <v>-103</v>
      </c>
      <c r="AY20" s="1109">
        <v>6</v>
      </c>
      <c r="AZ20" s="1109">
        <v>51</v>
      </c>
      <c r="BA20" s="1109">
        <v>23</v>
      </c>
      <c r="BB20" s="1109">
        <v>44</v>
      </c>
      <c r="BC20" s="1109">
        <v>18</v>
      </c>
      <c r="BD20" s="1109">
        <v>7</v>
      </c>
      <c r="BE20" s="1109">
        <v>10</v>
      </c>
      <c r="BF20" s="1109">
        <v>13</v>
      </c>
      <c r="BG20" s="1109">
        <v>22</v>
      </c>
      <c r="BH20" s="1109">
        <v>-11</v>
      </c>
      <c r="BI20" s="1109">
        <v>0</v>
      </c>
      <c r="BJ20" s="1109">
        <v>-5</v>
      </c>
      <c r="BK20" s="1109">
        <v>9</v>
      </c>
      <c r="BL20" s="1110">
        <v>-3</v>
      </c>
      <c r="BM20" s="1463"/>
    </row>
    <row r="21" spans="1:65">
      <c r="A21" s="1289">
        <v>207</v>
      </c>
      <c r="B21" s="1160" t="s">
        <v>19</v>
      </c>
      <c r="C21" s="1290">
        <v>95</v>
      </c>
      <c r="D21" s="1109">
        <v>121</v>
      </c>
      <c r="E21" s="1109">
        <v>4</v>
      </c>
      <c r="F21" s="1109">
        <v>11</v>
      </c>
      <c r="G21" s="1109">
        <v>124</v>
      </c>
      <c r="H21" s="1109">
        <v>-198</v>
      </c>
      <c r="I21" s="1109">
        <v>-136</v>
      </c>
      <c r="J21" s="1109">
        <v>57</v>
      </c>
      <c r="K21" s="1109">
        <v>43</v>
      </c>
      <c r="L21" s="1109">
        <v>4</v>
      </c>
      <c r="M21" s="1109">
        <v>-6</v>
      </c>
      <c r="N21" s="1109">
        <v>20</v>
      </c>
      <c r="O21" s="1109">
        <v>3</v>
      </c>
      <c r="P21" s="1109">
        <v>13</v>
      </c>
      <c r="Q21" s="1109">
        <v>16</v>
      </c>
      <c r="R21" s="1109">
        <v>12</v>
      </c>
      <c r="S21" s="1109">
        <v>1</v>
      </c>
      <c r="T21" s="1109">
        <v>-6</v>
      </c>
      <c r="U21" s="1109">
        <v>5</v>
      </c>
      <c r="V21" s="1109">
        <v>7</v>
      </c>
      <c r="W21" s="1110"/>
      <c r="X21" s="1109">
        <v>-119</v>
      </c>
      <c r="Y21" s="1109">
        <v>57</v>
      </c>
      <c r="Z21" s="1109">
        <v>-8</v>
      </c>
      <c r="AA21" s="1109">
        <v>17</v>
      </c>
      <c r="AB21" s="1109">
        <v>101</v>
      </c>
      <c r="AC21" s="1109">
        <v>-122</v>
      </c>
      <c r="AD21" s="1109">
        <v>-150</v>
      </c>
      <c r="AE21" s="1109">
        <v>12</v>
      </c>
      <c r="AF21" s="1109">
        <v>32</v>
      </c>
      <c r="AG21" s="1109">
        <v>-22</v>
      </c>
      <c r="AH21" s="1109">
        <v>1</v>
      </c>
      <c r="AI21" s="1109">
        <v>-22</v>
      </c>
      <c r="AJ21" s="1109">
        <v>-11</v>
      </c>
      <c r="AK21" s="1109">
        <v>-1</v>
      </c>
      <c r="AL21" s="1109">
        <v>5</v>
      </c>
      <c r="AM21" s="1109">
        <v>1</v>
      </c>
      <c r="AN21" s="1109">
        <v>-9</v>
      </c>
      <c r="AO21" s="1109">
        <v>-5</v>
      </c>
      <c r="AP21" s="1109">
        <v>-1</v>
      </c>
      <c r="AQ21" s="1109">
        <v>6</v>
      </c>
      <c r="AR21" s="1097"/>
      <c r="AS21" s="1290">
        <v>214</v>
      </c>
      <c r="AT21" s="1109">
        <v>64</v>
      </c>
      <c r="AU21" s="1109">
        <v>12</v>
      </c>
      <c r="AV21" s="1109">
        <v>-6</v>
      </c>
      <c r="AW21" s="1109">
        <v>23</v>
      </c>
      <c r="AX21" s="1109">
        <v>-76</v>
      </c>
      <c r="AY21" s="1109">
        <v>14</v>
      </c>
      <c r="AZ21" s="1109">
        <v>45</v>
      </c>
      <c r="BA21" s="1109">
        <v>11</v>
      </c>
      <c r="BB21" s="1109">
        <v>26</v>
      </c>
      <c r="BC21" s="1109">
        <v>-7</v>
      </c>
      <c r="BD21" s="1109">
        <v>42</v>
      </c>
      <c r="BE21" s="1109">
        <v>14</v>
      </c>
      <c r="BF21" s="1109">
        <v>14</v>
      </c>
      <c r="BG21" s="1109">
        <v>11</v>
      </c>
      <c r="BH21" s="1109">
        <v>11</v>
      </c>
      <c r="BI21" s="1109">
        <v>10</v>
      </c>
      <c r="BJ21" s="1109">
        <v>-1</v>
      </c>
      <c r="BK21" s="1109">
        <v>6</v>
      </c>
      <c r="BL21" s="1110">
        <v>1</v>
      </c>
      <c r="BM21" s="1463"/>
    </row>
    <row r="22" spans="1:65">
      <c r="A22" s="1289">
        <v>208</v>
      </c>
      <c r="B22" s="1160" t="s">
        <v>42</v>
      </c>
      <c r="C22" s="1290">
        <v>-150</v>
      </c>
      <c r="D22" s="1109">
        <v>-23</v>
      </c>
      <c r="E22" s="1109">
        <v>-9</v>
      </c>
      <c r="F22" s="1109">
        <v>2</v>
      </c>
      <c r="G22" s="1109">
        <v>-3</v>
      </c>
      <c r="H22" s="1109">
        <v>-37</v>
      </c>
      <c r="I22" s="1109">
        <v>-26</v>
      </c>
      <c r="J22" s="1109">
        <v>-28</v>
      </c>
      <c r="K22" s="1109">
        <v>-11</v>
      </c>
      <c r="L22" s="1109">
        <v>-4</v>
      </c>
      <c r="M22" s="1109">
        <v>5</v>
      </c>
      <c r="N22" s="1109">
        <v>-1</v>
      </c>
      <c r="O22" s="1109">
        <v>3</v>
      </c>
      <c r="P22" s="1109">
        <v>-3</v>
      </c>
      <c r="Q22" s="1109">
        <v>-3</v>
      </c>
      <c r="R22" s="1109">
        <v>-11</v>
      </c>
      <c r="S22" s="1109">
        <v>0</v>
      </c>
      <c r="T22" s="1109">
        <v>-3</v>
      </c>
      <c r="U22" s="1109">
        <v>2</v>
      </c>
      <c r="V22" s="1109">
        <v>0</v>
      </c>
      <c r="W22" s="1110"/>
      <c r="X22" s="1109">
        <v>-81</v>
      </c>
      <c r="Y22" s="1109">
        <v>-5</v>
      </c>
      <c r="Z22" s="1109">
        <v>0</v>
      </c>
      <c r="AA22" s="1109">
        <v>2</v>
      </c>
      <c r="AB22" s="1109">
        <v>2</v>
      </c>
      <c r="AC22" s="1109">
        <v>-42</v>
      </c>
      <c r="AD22" s="1109">
        <v>-13</v>
      </c>
      <c r="AE22" s="1109">
        <v>-18</v>
      </c>
      <c r="AF22" s="1109">
        <v>-6</v>
      </c>
      <c r="AG22" s="1109">
        <v>-4</v>
      </c>
      <c r="AH22" s="1109">
        <v>3</v>
      </c>
      <c r="AI22" s="1109">
        <v>1</v>
      </c>
      <c r="AJ22" s="1109">
        <v>2</v>
      </c>
      <c r="AK22" s="1109">
        <v>3</v>
      </c>
      <c r="AL22" s="1109">
        <v>1</v>
      </c>
      <c r="AM22" s="1109">
        <v>-6</v>
      </c>
      <c r="AN22" s="1109">
        <v>-1</v>
      </c>
      <c r="AO22" s="1109">
        <v>1</v>
      </c>
      <c r="AP22" s="1109">
        <v>0</v>
      </c>
      <c r="AQ22" s="1109">
        <v>-1</v>
      </c>
      <c r="AR22" s="1097"/>
      <c r="AS22" s="1290">
        <v>-69</v>
      </c>
      <c r="AT22" s="1109">
        <v>-18</v>
      </c>
      <c r="AU22" s="1109">
        <v>-9</v>
      </c>
      <c r="AV22" s="1109">
        <v>0</v>
      </c>
      <c r="AW22" s="1109">
        <v>-5</v>
      </c>
      <c r="AX22" s="1109">
        <v>5</v>
      </c>
      <c r="AY22" s="1109">
        <v>-13</v>
      </c>
      <c r="AZ22" s="1109">
        <v>-10</v>
      </c>
      <c r="BA22" s="1109">
        <v>-5</v>
      </c>
      <c r="BB22" s="1109">
        <v>0</v>
      </c>
      <c r="BC22" s="1109">
        <v>2</v>
      </c>
      <c r="BD22" s="1109">
        <v>-2</v>
      </c>
      <c r="BE22" s="1109">
        <v>1</v>
      </c>
      <c r="BF22" s="1109">
        <v>-6</v>
      </c>
      <c r="BG22" s="1109">
        <v>-4</v>
      </c>
      <c r="BH22" s="1109">
        <v>-5</v>
      </c>
      <c r="BI22" s="1109">
        <v>1</v>
      </c>
      <c r="BJ22" s="1109">
        <v>-4</v>
      </c>
      <c r="BK22" s="1109">
        <v>2</v>
      </c>
      <c r="BL22" s="1110">
        <v>1</v>
      </c>
      <c r="BM22" s="1463"/>
    </row>
    <row r="23" spans="1:65">
      <c r="A23" s="1289">
        <v>209</v>
      </c>
      <c r="B23" s="1160" t="s">
        <v>79</v>
      </c>
      <c r="C23" s="1290">
        <v>-299</v>
      </c>
      <c r="D23" s="1109">
        <v>-8</v>
      </c>
      <c r="E23" s="1109">
        <v>-6</v>
      </c>
      <c r="F23" s="1109">
        <v>-6</v>
      </c>
      <c r="G23" s="1109">
        <v>-48</v>
      </c>
      <c r="H23" s="1109">
        <v>-161</v>
      </c>
      <c r="I23" s="1109">
        <v>-63</v>
      </c>
      <c r="J23" s="1109">
        <v>14</v>
      </c>
      <c r="K23" s="1109">
        <v>15</v>
      </c>
      <c r="L23" s="1109">
        <v>4</v>
      </c>
      <c r="M23" s="1109">
        <v>5</v>
      </c>
      <c r="N23" s="1109">
        <v>-22</v>
      </c>
      <c r="O23" s="1109">
        <v>-1</v>
      </c>
      <c r="P23" s="1109">
        <v>8</v>
      </c>
      <c r="Q23" s="1109">
        <v>4</v>
      </c>
      <c r="R23" s="1109">
        <v>-7</v>
      </c>
      <c r="S23" s="1109">
        <v>-8</v>
      </c>
      <c r="T23" s="1109">
        <v>-7</v>
      </c>
      <c r="U23" s="1109">
        <v>-4</v>
      </c>
      <c r="V23" s="1109">
        <v>-8</v>
      </c>
      <c r="W23" s="1110"/>
      <c r="X23" s="1109">
        <v>-143</v>
      </c>
      <c r="Y23" s="1109">
        <v>-13</v>
      </c>
      <c r="Z23" s="1109">
        <v>-1</v>
      </c>
      <c r="AA23" s="1109">
        <v>0</v>
      </c>
      <c r="AB23" s="1109">
        <v>-50</v>
      </c>
      <c r="AC23" s="1109">
        <v>-75</v>
      </c>
      <c r="AD23" s="1109">
        <v>-19</v>
      </c>
      <c r="AE23" s="1109">
        <v>7</v>
      </c>
      <c r="AF23" s="1109">
        <v>12</v>
      </c>
      <c r="AG23" s="1109">
        <v>-1</v>
      </c>
      <c r="AH23" s="1109">
        <v>5</v>
      </c>
      <c r="AI23" s="1109">
        <v>-5</v>
      </c>
      <c r="AJ23" s="1109">
        <v>-2</v>
      </c>
      <c r="AK23" s="1109">
        <v>5</v>
      </c>
      <c r="AL23" s="1109">
        <v>4</v>
      </c>
      <c r="AM23" s="1109">
        <v>-1</v>
      </c>
      <c r="AN23" s="1109">
        <v>-6</v>
      </c>
      <c r="AO23" s="1109">
        <v>-2</v>
      </c>
      <c r="AP23" s="1109">
        <v>0</v>
      </c>
      <c r="AQ23" s="1109">
        <v>-1</v>
      </c>
      <c r="AR23" s="1097"/>
      <c r="AS23" s="1290">
        <v>-156</v>
      </c>
      <c r="AT23" s="1109">
        <v>5</v>
      </c>
      <c r="AU23" s="1109">
        <v>-5</v>
      </c>
      <c r="AV23" s="1109">
        <v>-6</v>
      </c>
      <c r="AW23" s="1109">
        <v>2</v>
      </c>
      <c r="AX23" s="1109">
        <v>-86</v>
      </c>
      <c r="AY23" s="1109">
        <v>-44</v>
      </c>
      <c r="AZ23" s="1109">
        <v>7</v>
      </c>
      <c r="BA23" s="1109">
        <v>3</v>
      </c>
      <c r="BB23" s="1109">
        <v>5</v>
      </c>
      <c r="BC23" s="1109">
        <v>0</v>
      </c>
      <c r="BD23" s="1109">
        <v>-17</v>
      </c>
      <c r="BE23" s="1109">
        <v>1</v>
      </c>
      <c r="BF23" s="1109">
        <v>3</v>
      </c>
      <c r="BG23" s="1109">
        <v>0</v>
      </c>
      <c r="BH23" s="1109">
        <v>-6</v>
      </c>
      <c r="BI23" s="1109">
        <v>-2</v>
      </c>
      <c r="BJ23" s="1109">
        <v>-5</v>
      </c>
      <c r="BK23" s="1109">
        <v>-4</v>
      </c>
      <c r="BL23" s="1110">
        <v>-7</v>
      </c>
      <c r="BM23" s="1463"/>
    </row>
    <row r="24" spans="1:65">
      <c r="A24" s="1289">
        <v>210</v>
      </c>
      <c r="B24" s="1160" t="s">
        <v>25</v>
      </c>
      <c r="C24" s="1290">
        <v>-483</v>
      </c>
      <c r="D24" s="1109">
        <v>19</v>
      </c>
      <c r="E24" s="1109">
        <v>10</v>
      </c>
      <c r="F24" s="1109">
        <v>15</v>
      </c>
      <c r="G24" s="1109">
        <v>-17</v>
      </c>
      <c r="H24" s="1109">
        <v>-385</v>
      </c>
      <c r="I24" s="1109">
        <v>-150</v>
      </c>
      <c r="J24" s="1109">
        <v>-41</v>
      </c>
      <c r="K24" s="1109">
        <v>-1</v>
      </c>
      <c r="L24" s="1109">
        <v>10</v>
      </c>
      <c r="M24" s="1109">
        <v>1</v>
      </c>
      <c r="N24" s="1109">
        <v>4</v>
      </c>
      <c r="O24" s="1109">
        <v>16</v>
      </c>
      <c r="P24" s="1109">
        <v>-20</v>
      </c>
      <c r="Q24" s="1109">
        <v>18</v>
      </c>
      <c r="R24" s="1109">
        <v>4</v>
      </c>
      <c r="S24" s="1109">
        <v>5</v>
      </c>
      <c r="T24" s="1109">
        <v>-1</v>
      </c>
      <c r="U24" s="1109">
        <v>5</v>
      </c>
      <c r="V24" s="1109">
        <v>25</v>
      </c>
      <c r="W24" s="1110"/>
      <c r="X24" s="1109">
        <v>-239</v>
      </c>
      <c r="Y24" s="1109">
        <v>37</v>
      </c>
      <c r="Z24" s="1109">
        <v>0</v>
      </c>
      <c r="AA24" s="1109">
        <v>15</v>
      </c>
      <c r="AB24" s="1109">
        <v>7</v>
      </c>
      <c r="AC24" s="1109">
        <v>-146</v>
      </c>
      <c r="AD24" s="1109">
        <v>-135</v>
      </c>
      <c r="AE24" s="1109">
        <v>-26</v>
      </c>
      <c r="AF24" s="1109">
        <v>2</v>
      </c>
      <c r="AG24" s="1109">
        <v>10</v>
      </c>
      <c r="AH24" s="1109">
        <v>2</v>
      </c>
      <c r="AI24" s="1109">
        <v>-10</v>
      </c>
      <c r="AJ24" s="1109">
        <v>8</v>
      </c>
      <c r="AK24" s="1109">
        <v>-14</v>
      </c>
      <c r="AL24" s="1109">
        <v>10</v>
      </c>
      <c r="AM24" s="1109">
        <v>2</v>
      </c>
      <c r="AN24" s="1109">
        <v>4</v>
      </c>
      <c r="AO24" s="1109">
        <v>-9</v>
      </c>
      <c r="AP24" s="1109">
        <v>0</v>
      </c>
      <c r="AQ24" s="1109">
        <v>4</v>
      </c>
      <c r="AR24" s="1097"/>
      <c r="AS24" s="1290">
        <v>-244</v>
      </c>
      <c r="AT24" s="1109">
        <v>-18</v>
      </c>
      <c r="AU24" s="1109">
        <v>10</v>
      </c>
      <c r="AV24" s="1109">
        <v>0</v>
      </c>
      <c r="AW24" s="1109">
        <v>-24</v>
      </c>
      <c r="AX24" s="1109">
        <v>-239</v>
      </c>
      <c r="AY24" s="1109">
        <v>-15</v>
      </c>
      <c r="AZ24" s="1109">
        <v>-15</v>
      </c>
      <c r="BA24" s="1109">
        <v>-3</v>
      </c>
      <c r="BB24" s="1109">
        <v>0</v>
      </c>
      <c r="BC24" s="1109">
        <v>-1</v>
      </c>
      <c r="BD24" s="1109">
        <v>14</v>
      </c>
      <c r="BE24" s="1109">
        <v>8</v>
      </c>
      <c r="BF24" s="1109">
        <v>-6</v>
      </c>
      <c r="BG24" s="1109">
        <v>8</v>
      </c>
      <c r="BH24" s="1109">
        <v>2</v>
      </c>
      <c r="BI24" s="1109">
        <v>1</v>
      </c>
      <c r="BJ24" s="1109">
        <v>8</v>
      </c>
      <c r="BK24" s="1109">
        <v>5</v>
      </c>
      <c r="BL24" s="1110">
        <v>21</v>
      </c>
      <c r="BM24" s="1463"/>
    </row>
    <row r="25" spans="1:65">
      <c r="A25" s="1289">
        <v>212</v>
      </c>
      <c r="B25" s="1160" t="s">
        <v>43</v>
      </c>
      <c r="C25" s="1290">
        <v>-149</v>
      </c>
      <c r="D25" s="1109">
        <v>8</v>
      </c>
      <c r="E25" s="1109">
        <v>0</v>
      </c>
      <c r="F25" s="1109">
        <v>-1</v>
      </c>
      <c r="G25" s="1109">
        <v>-5</v>
      </c>
      <c r="H25" s="1109">
        <v>-127</v>
      </c>
      <c r="I25" s="1109">
        <v>-42</v>
      </c>
      <c r="J25" s="1109">
        <v>-20</v>
      </c>
      <c r="K25" s="1109">
        <v>-9</v>
      </c>
      <c r="L25" s="1109">
        <v>-9</v>
      </c>
      <c r="M25" s="1109">
        <v>-2</v>
      </c>
      <c r="N25" s="1109">
        <v>10</v>
      </c>
      <c r="O25" s="1109">
        <v>16</v>
      </c>
      <c r="P25" s="1109">
        <v>10</v>
      </c>
      <c r="Q25" s="1109">
        <v>11</v>
      </c>
      <c r="R25" s="1109">
        <v>10</v>
      </c>
      <c r="S25" s="1109">
        <v>5</v>
      </c>
      <c r="T25" s="1109">
        <v>-7</v>
      </c>
      <c r="U25" s="1109">
        <v>2</v>
      </c>
      <c r="V25" s="1109">
        <v>1</v>
      </c>
      <c r="W25" s="1110"/>
      <c r="X25" s="1109">
        <v>-80</v>
      </c>
      <c r="Y25" s="1109">
        <v>5</v>
      </c>
      <c r="Z25" s="1109">
        <v>1</v>
      </c>
      <c r="AA25" s="1109">
        <v>-2</v>
      </c>
      <c r="AB25" s="1109">
        <v>-8</v>
      </c>
      <c r="AC25" s="1109">
        <v>-60</v>
      </c>
      <c r="AD25" s="1109">
        <v>-24</v>
      </c>
      <c r="AE25" s="1109">
        <v>-12</v>
      </c>
      <c r="AF25" s="1109">
        <v>-14</v>
      </c>
      <c r="AG25" s="1109">
        <v>4</v>
      </c>
      <c r="AH25" s="1109">
        <v>-4</v>
      </c>
      <c r="AI25" s="1109">
        <v>4</v>
      </c>
      <c r="AJ25" s="1109">
        <v>6</v>
      </c>
      <c r="AK25" s="1109">
        <v>13</v>
      </c>
      <c r="AL25" s="1109">
        <v>5</v>
      </c>
      <c r="AM25" s="1109">
        <v>1</v>
      </c>
      <c r="AN25" s="1109">
        <v>2</v>
      </c>
      <c r="AO25" s="1109">
        <v>-1</v>
      </c>
      <c r="AP25" s="1109">
        <v>1</v>
      </c>
      <c r="AQ25" s="1109">
        <v>3</v>
      </c>
      <c r="AR25" s="1097"/>
      <c r="AS25" s="1290">
        <v>-69</v>
      </c>
      <c r="AT25" s="1109">
        <v>3</v>
      </c>
      <c r="AU25" s="1109">
        <v>-1</v>
      </c>
      <c r="AV25" s="1109">
        <v>1</v>
      </c>
      <c r="AW25" s="1109">
        <v>3</v>
      </c>
      <c r="AX25" s="1109">
        <v>-67</v>
      </c>
      <c r="AY25" s="1109">
        <v>-18</v>
      </c>
      <c r="AZ25" s="1109">
        <v>-8</v>
      </c>
      <c r="BA25" s="1109">
        <v>5</v>
      </c>
      <c r="BB25" s="1109">
        <v>-13</v>
      </c>
      <c r="BC25" s="1109">
        <v>2</v>
      </c>
      <c r="BD25" s="1109">
        <v>6</v>
      </c>
      <c r="BE25" s="1109">
        <v>10</v>
      </c>
      <c r="BF25" s="1109">
        <v>-3</v>
      </c>
      <c r="BG25" s="1109">
        <v>6</v>
      </c>
      <c r="BH25" s="1109">
        <v>9</v>
      </c>
      <c r="BI25" s="1109">
        <v>3</v>
      </c>
      <c r="BJ25" s="1109">
        <v>-6</v>
      </c>
      <c r="BK25" s="1109">
        <v>1</v>
      </c>
      <c r="BL25" s="1110">
        <v>-2</v>
      </c>
      <c r="BM25" s="1463"/>
    </row>
    <row r="26" spans="1:65">
      <c r="A26" s="1289">
        <v>213</v>
      </c>
      <c r="B26" s="1160" t="s">
        <v>80</v>
      </c>
      <c r="C26" s="1290">
        <v>-170</v>
      </c>
      <c r="D26" s="1109">
        <v>24</v>
      </c>
      <c r="E26" s="1109">
        <v>-2</v>
      </c>
      <c r="F26" s="1109">
        <v>1</v>
      </c>
      <c r="G26" s="1109">
        <v>-20</v>
      </c>
      <c r="H26" s="1109">
        <v>-105</v>
      </c>
      <c r="I26" s="1109">
        <v>-57</v>
      </c>
      <c r="J26" s="1109">
        <v>-3</v>
      </c>
      <c r="K26" s="1109">
        <v>-13</v>
      </c>
      <c r="L26" s="1109">
        <v>-13</v>
      </c>
      <c r="M26" s="1109">
        <v>-7</v>
      </c>
      <c r="N26" s="1109">
        <v>20</v>
      </c>
      <c r="O26" s="1109">
        <v>10</v>
      </c>
      <c r="P26" s="1109">
        <v>1</v>
      </c>
      <c r="Q26" s="1109">
        <v>0</v>
      </c>
      <c r="R26" s="1109">
        <v>3</v>
      </c>
      <c r="S26" s="1109">
        <v>-2</v>
      </c>
      <c r="T26" s="1109">
        <v>-5</v>
      </c>
      <c r="U26" s="1109">
        <v>-2</v>
      </c>
      <c r="V26" s="1109">
        <v>0</v>
      </c>
      <c r="W26" s="1110"/>
      <c r="X26" s="1109">
        <v>-85</v>
      </c>
      <c r="Y26" s="1109">
        <v>10</v>
      </c>
      <c r="Z26" s="1109">
        <v>1</v>
      </c>
      <c r="AA26" s="1109">
        <v>1</v>
      </c>
      <c r="AB26" s="1109">
        <v>-12</v>
      </c>
      <c r="AC26" s="1109">
        <v>-48</v>
      </c>
      <c r="AD26" s="1109">
        <v>-19</v>
      </c>
      <c r="AE26" s="1109">
        <v>-13</v>
      </c>
      <c r="AF26" s="1109">
        <v>-13</v>
      </c>
      <c r="AG26" s="1109">
        <v>-15</v>
      </c>
      <c r="AH26" s="1109">
        <v>3</v>
      </c>
      <c r="AI26" s="1109">
        <v>3</v>
      </c>
      <c r="AJ26" s="1109">
        <v>9</v>
      </c>
      <c r="AK26" s="1109">
        <v>5</v>
      </c>
      <c r="AL26" s="1109">
        <v>1</v>
      </c>
      <c r="AM26" s="1109">
        <v>2</v>
      </c>
      <c r="AN26" s="1109">
        <v>1</v>
      </c>
      <c r="AO26" s="1109">
        <v>0</v>
      </c>
      <c r="AP26" s="1109">
        <v>-1</v>
      </c>
      <c r="AQ26" s="1109">
        <v>0</v>
      </c>
      <c r="AR26" s="1097"/>
      <c r="AS26" s="1290">
        <v>-85</v>
      </c>
      <c r="AT26" s="1109">
        <v>14</v>
      </c>
      <c r="AU26" s="1109">
        <v>-3</v>
      </c>
      <c r="AV26" s="1109">
        <v>0</v>
      </c>
      <c r="AW26" s="1109">
        <v>-8</v>
      </c>
      <c r="AX26" s="1109">
        <v>-57</v>
      </c>
      <c r="AY26" s="1109">
        <v>-38</v>
      </c>
      <c r="AZ26" s="1109">
        <v>10</v>
      </c>
      <c r="BA26" s="1109">
        <v>0</v>
      </c>
      <c r="BB26" s="1109">
        <v>2</v>
      </c>
      <c r="BC26" s="1109">
        <v>-10</v>
      </c>
      <c r="BD26" s="1109">
        <v>17</v>
      </c>
      <c r="BE26" s="1109">
        <v>1</v>
      </c>
      <c r="BF26" s="1109">
        <v>-4</v>
      </c>
      <c r="BG26" s="1109">
        <v>-1</v>
      </c>
      <c r="BH26" s="1109">
        <v>1</v>
      </c>
      <c r="BI26" s="1109">
        <v>-3</v>
      </c>
      <c r="BJ26" s="1109">
        <v>-5</v>
      </c>
      <c r="BK26" s="1109">
        <v>-1</v>
      </c>
      <c r="BL26" s="1110">
        <v>0</v>
      </c>
      <c r="BM26" s="1463"/>
    </row>
    <row r="27" spans="1:65">
      <c r="A27" s="1289">
        <v>214</v>
      </c>
      <c r="B27" s="1160" t="s">
        <v>20</v>
      </c>
      <c r="C27" s="1290">
        <v>-421</v>
      </c>
      <c r="D27" s="1109">
        <v>205</v>
      </c>
      <c r="E27" s="1109">
        <v>36</v>
      </c>
      <c r="F27" s="1109">
        <v>9</v>
      </c>
      <c r="G27" s="1109">
        <v>-4</v>
      </c>
      <c r="H27" s="1109">
        <v>-503</v>
      </c>
      <c r="I27" s="1109">
        <v>-243</v>
      </c>
      <c r="J27" s="1109">
        <v>93</v>
      </c>
      <c r="K27" s="1109">
        <v>53</v>
      </c>
      <c r="L27" s="1109">
        <v>38</v>
      </c>
      <c r="M27" s="1109">
        <v>-14</v>
      </c>
      <c r="N27" s="1109">
        <v>-9</v>
      </c>
      <c r="O27" s="1109">
        <v>-10</v>
      </c>
      <c r="P27" s="1109">
        <v>2</v>
      </c>
      <c r="Q27" s="1109">
        <v>-21</v>
      </c>
      <c r="R27" s="1109">
        <v>-20</v>
      </c>
      <c r="S27" s="1109">
        <v>9</v>
      </c>
      <c r="T27" s="1109">
        <v>-38</v>
      </c>
      <c r="U27" s="1109">
        <v>-26</v>
      </c>
      <c r="V27" s="1109">
        <v>22</v>
      </c>
      <c r="W27" s="1110"/>
      <c r="X27" s="1109">
        <v>-297</v>
      </c>
      <c r="Y27" s="1109">
        <v>99</v>
      </c>
      <c r="Z27" s="1109">
        <v>30</v>
      </c>
      <c r="AA27" s="1109">
        <v>0</v>
      </c>
      <c r="AB27" s="1109">
        <v>-38</v>
      </c>
      <c r="AC27" s="1109">
        <v>-322</v>
      </c>
      <c r="AD27" s="1109">
        <v>-115</v>
      </c>
      <c r="AE27" s="1109">
        <v>64</v>
      </c>
      <c r="AF27" s="1109">
        <v>38</v>
      </c>
      <c r="AG27" s="1109">
        <v>9</v>
      </c>
      <c r="AH27" s="1109">
        <v>-12</v>
      </c>
      <c r="AI27" s="1109">
        <v>14</v>
      </c>
      <c r="AJ27" s="1109">
        <v>-21</v>
      </c>
      <c r="AK27" s="1109">
        <v>5</v>
      </c>
      <c r="AL27" s="1109">
        <v>-9</v>
      </c>
      <c r="AM27" s="1109">
        <v>-12</v>
      </c>
      <c r="AN27" s="1109">
        <v>1</v>
      </c>
      <c r="AO27" s="1109">
        <v>-8</v>
      </c>
      <c r="AP27" s="1109">
        <v>-20</v>
      </c>
      <c r="AQ27" s="1109">
        <v>0</v>
      </c>
      <c r="AR27" s="1097"/>
      <c r="AS27" s="1290">
        <v>-124</v>
      </c>
      <c r="AT27" s="1109">
        <v>106</v>
      </c>
      <c r="AU27" s="1109">
        <v>6</v>
      </c>
      <c r="AV27" s="1109">
        <v>9</v>
      </c>
      <c r="AW27" s="1109">
        <v>34</v>
      </c>
      <c r="AX27" s="1109">
        <v>-181</v>
      </c>
      <c r="AY27" s="1109">
        <v>-128</v>
      </c>
      <c r="AZ27" s="1109">
        <v>29</v>
      </c>
      <c r="BA27" s="1109">
        <v>15</v>
      </c>
      <c r="BB27" s="1109">
        <v>29</v>
      </c>
      <c r="BC27" s="1109">
        <v>-2</v>
      </c>
      <c r="BD27" s="1109">
        <v>-23</v>
      </c>
      <c r="BE27" s="1109">
        <v>11</v>
      </c>
      <c r="BF27" s="1109">
        <v>-3</v>
      </c>
      <c r="BG27" s="1109">
        <v>-12</v>
      </c>
      <c r="BH27" s="1109">
        <v>-8</v>
      </c>
      <c r="BI27" s="1109">
        <v>8</v>
      </c>
      <c r="BJ27" s="1109">
        <v>-30</v>
      </c>
      <c r="BK27" s="1109">
        <v>-6</v>
      </c>
      <c r="BL27" s="1110">
        <v>22</v>
      </c>
      <c r="BM27" s="1463"/>
    </row>
    <row r="28" spans="1:65">
      <c r="A28" s="1289">
        <v>215</v>
      </c>
      <c r="B28" s="1160" t="s">
        <v>81</v>
      </c>
      <c r="C28" s="1290">
        <v>-52</v>
      </c>
      <c r="D28" s="1109">
        <v>43</v>
      </c>
      <c r="E28" s="1109">
        <v>0</v>
      </c>
      <c r="F28" s="1109">
        <v>-21</v>
      </c>
      <c r="G28" s="1109">
        <v>-7</v>
      </c>
      <c r="H28" s="1109">
        <v>-25</v>
      </c>
      <c r="I28" s="1109">
        <v>32</v>
      </c>
      <c r="J28" s="1109">
        <v>-16</v>
      </c>
      <c r="K28" s="1109">
        <v>-29</v>
      </c>
      <c r="L28" s="1109">
        <v>-4</v>
      </c>
      <c r="M28" s="1109">
        <v>-17</v>
      </c>
      <c r="N28" s="1109">
        <v>10</v>
      </c>
      <c r="O28" s="1109">
        <v>11</v>
      </c>
      <c r="P28" s="1109">
        <v>4</v>
      </c>
      <c r="Q28" s="1109">
        <v>-14</v>
      </c>
      <c r="R28" s="1109">
        <v>-19</v>
      </c>
      <c r="S28" s="1109">
        <v>-3</v>
      </c>
      <c r="T28" s="1109">
        <v>-2</v>
      </c>
      <c r="U28" s="1109">
        <v>-7</v>
      </c>
      <c r="V28" s="1109">
        <v>12</v>
      </c>
      <c r="W28" s="1110"/>
      <c r="X28" s="1109">
        <v>-22</v>
      </c>
      <c r="Y28" s="1109">
        <v>20</v>
      </c>
      <c r="Z28" s="1109">
        <v>5</v>
      </c>
      <c r="AA28" s="1109">
        <v>-6</v>
      </c>
      <c r="AB28" s="1109">
        <v>-12</v>
      </c>
      <c r="AC28" s="1109">
        <v>-14</v>
      </c>
      <c r="AD28" s="1109">
        <v>20</v>
      </c>
      <c r="AE28" s="1109">
        <v>-19</v>
      </c>
      <c r="AF28" s="1109">
        <v>9</v>
      </c>
      <c r="AG28" s="1109">
        <v>0</v>
      </c>
      <c r="AH28" s="1109">
        <v>-5</v>
      </c>
      <c r="AI28" s="1109">
        <v>-2</v>
      </c>
      <c r="AJ28" s="1109">
        <v>7</v>
      </c>
      <c r="AK28" s="1109">
        <v>3</v>
      </c>
      <c r="AL28" s="1109">
        <v>-5</v>
      </c>
      <c r="AM28" s="1109">
        <v>-10</v>
      </c>
      <c r="AN28" s="1109">
        <v>-8</v>
      </c>
      <c r="AO28" s="1109">
        <v>-2</v>
      </c>
      <c r="AP28" s="1109">
        <v>-3</v>
      </c>
      <c r="AQ28" s="1109">
        <v>0</v>
      </c>
      <c r="AR28" s="1097"/>
      <c r="AS28" s="1290">
        <v>-30</v>
      </c>
      <c r="AT28" s="1109">
        <v>23</v>
      </c>
      <c r="AU28" s="1109">
        <v>-5</v>
      </c>
      <c r="AV28" s="1109">
        <v>-15</v>
      </c>
      <c r="AW28" s="1109">
        <v>5</v>
      </c>
      <c r="AX28" s="1109">
        <v>-11</v>
      </c>
      <c r="AY28" s="1109">
        <v>12</v>
      </c>
      <c r="AZ28" s="1109">
        <v>3</v>
      </c>
      <c r="BA28" s="1109">
        <v>-38</v>
      </c>
      <c r="BB28" s="1109">
        <v>-4</v>
      </c>
      <c r="BC28" s="1109">
        <v>-12</v>
      </c>
      <c r="BD28" s="1109">
        <v>12</v>
      </c>
      <c r="BE28" s="1109">
        <v>4</v>
      </c>
      <c r="BF28" s="1109">
        <v>1</v>
      </c>
      <c r="BG28" s="1109">
        <v>-9</v>
      </c>
      <c r="BH28" s="1109">
        <v>-9</v>
      </c>
      <c r="BI28" s="1109">
        <v>5</v>
      </c>
      <c r="BJ28" s="1109">
        <v>0</v>
      </c>
      <c r="BK28" s="1109">
        <v>-4</v>
      </c>
      <c r="BL28" s="1110">
        <v>12</v>
      </c>
      <c r="BM28" s="1463"/>
    </row>
    <row r="29" spans="1:65">
      <c r="A29" s="1289">
        <v>216</v>
      </c>
      <c r="B29" s="1160" t="s">
        <v>26</v>
      </c>
      <c r="C29" s="1290">
        <v>-451</v>
      </c>
      <c r="D29" s="1109">
        <v>28</v>
      </c>
      <c r="E29" s="1109">
        <v>-8</v>
      </c>
      <c r="F29" s="1109">
        <v>-9</v>
      </c>
      <c r="G29" s="1109">
        <v>-64</v>
      </c>
      <c r="H29" s="1109">
        <v>-167</v>
      </c>
      <c r="I29" s="1109">
        <v>-128</v>
      </c>
      <c r="J29" s="1109">
        <v>-54</v>
      </c>
      <c r="K29" s="1109">
        <v>-8</v>
      </c>
      <c r="L29" s="1109">
        <v>-12</v>
      </c>
      <c r="M29" s="1109">
        <v>23</v>
      </c>
      <c r="N29" s="1109">
        <v>-12</v>
      </c>
      <c r="O29" s="1109">
        <v>1</v>
      </c>
      <c r="P29" s="1109">
        <v>-10</v>
      </c>
      <c r="Q29" s="1109">
        <v>-18</v>
      </c>
      <c r="R29" s="1109">
        <v>-12</v>
      </c>
      <c r="S29" s="1109">
        <v>-3</v>
      </c>
      <c r="T29" s="1109">
        <v>-8</v>
      </c>
      <c r="U29" s="1109">
        <v>5</v>
      </c>
      <c r="V29" s="1109">
        <v>5</v>
      </c>
      <c r="W29" s="1110"/>
      <c r="X29" s="1109">
        <v>-240</v>
      </c>
      <c r="Y29" s="1109">
        <v>-7</v>
      </c>
      <c r="Z29" s="1109">
        <v>-4</v>
      </c>
      <c r="AA29" s="1109">
        <v>-4</v>
      </c>
      <c r="AB29" s="1109">
        <v>-36</v>
      </c>
      <c r="AC29" s="1109">
        <v>-67</v>
      </c>
      <c r="AD29" s="1109">
        <v>-67</v>
      </c>
      <c r="AE29" s="1109">
        <v>-42</v>
      </c>
      <c r="AF29" s="1109">
        <v>-19</v>
      </c>
      <c r="AG29" s="1109">
        <v>-3</v>
      </c>
      <c r="AH29" s="1109">
        <v>12</v>
      </c>
      <c r="AI29" s="1109">
        <v>6</v>
      </c>
      <c r="AJ29" s="1109">
        <v>8</v>
      </c>
      <c r="AK29" s="1109">
        <v>2</v>
      </c>
      <c r="AL29" s="1109">
        <v>-10</v>
      </c>
      <c r="AM29" s="1109">
        <v>-11</v>
      </c>
      <c r="AN29" s="1109">
        <v>4</v>
      </c>
      <c r="AO29" s="1109">
        <v>-2</v>
      </c>
      <c r="AP29" s="1109">
        <v>-1</v>
      </c>
      <c r="AQ29" s="1109">
        <v>1</v>
      </c>
      <c r="AR29" s="1097"/>
      <c r="AS29" s="1290">
        <v>-211</v>
      </c>
      <c r="AT29" s="1109">
        <v>35</v>
      </c>
      <c r="AU29" s="1109">
        <v>-4</v>
      </c>
      <c r="AV29" s="1109">
        <v>-5</v>
      </c>
      <c r="AW29" s="1109">
        <v>-28</v>
      </c>
      <c r="AX29" s="1109">
        <v>-100</v>
      </c>
      <c r="AY29" s="1109">
        <v>-61</v>
      </c>
      <c r="AZ29" s="1109">
        <v>-12</v>
      </c>
      <c r="BA29" s="1109">
        <v>11</v>
      </c>
      <c r="BB29" s="1109">
        <v>-9</v>
      </c>
      <c r="BC29" s="1109">
        <v>11</v>
      </c>
      <c r="BD29" s="1109">
        <v>-18</v>
      </c>
      <c r="BE29" s="1109">
        <v>-7</v>
      </c>
      <c r="BF29" s="1109">
        <v>-12</v>
      </c>
      <c r="BG29" s="1109">
        <v>-8</v>
      </c>
      <c r="BH29" s="1109">
        <v>-1</v>
      </c>
      <c r="BI29" s="1109">
        <v>-7</v>
      </c>
      <c r="BJ29" s="1109">
        <v>-6</v>
      </c>
      <c r="BK29" s="1109">
        <v>6</v>
      </c>
      <c r="BL29" s="1110">
        <v>4</v>
      </c>
      <c r="BM29" s="1463"/>
    </row>
    <row r="30" spans="1:65">
      <c r="A30" s="1289">
        <v>217</v>
      </c>
      <c r="B30" s="1160" t="s">
        <v>21</v>
      </c>
      <c r="C30" s="1290">
        <v>166</v>
      </c>
      <c r="D30" s="1109">
        <v>228</v>
      </c>
      <c r="E30" s="1109">
        <v>29</v>
      </c>
      <c r="F30" s="1109">
        <v>16</v>
      </c>
      <c r="G30" s="1109">
        <v>-53</v>
      </c>
      <c r="H30" s="1109">
        <v>-413</v>
      </c>
      <c r="I30" s="1109">
        <v>18</v>
      </c>
      <c r="J30" s="1109">
        <v>148</v>
      </c>
      <c r="K30" s="1109">
        <v>142</v>
      </c>
      <c r="L30" s="1109">
        <v>27</v>
      </c>
      <c r="M30" s="1109">
        <v>42</v>
      </c>
      <c r="N30" s="1109">
        <v>8</v>
      </c>
      <c r="O30" s="1109">
        <v>4</v>
      </c>
      <c r="P30" s="1109">
        <v>41</v>
      </c>
      <c r="Q30" s="1109">
        <v>24</v>
      </c>
      <c r="R30" s="1109">
        <v>2</v>
      </c>
      <c r="S30" s="1109">
        <v>-22</v>
      </c>
      <c r="T30" s="1109">
        <v>-20</v>
      </c>
      <c r="U30" s="1109">
        <v>-40</v>
      </c>
      <c r="V30" s="1109">
        <v>-15</v>
      </c>
      <c r="W30" s="1110"/>
      <c r="X30" s="1109">
        <v>27</v>
      </c>
      <c r="Y30" s="1109">
        <v>123</v>
      </c>
      <c r="Z30" s="1109">
        <v>21</v>
      </c>
      <c r="AA30" s="1109">
        <v>8</v>
      </c>
      <c r="AB30" s="1109">
        <v>-25</v>
      </c>
      <c r="AC30" s="1109">
        <v>-282</v>
      </c>
      <c r="AD30" s="1109">
        <v>-22</v>
      </c>
      <c r="AE30" s="1109">
        <v>66</v>
      </c>
      <c r="AF30" s="1109">
        <v>83</v>
      </c>
      <c r="AG30" s="1109">
        <v>22</v>
      </c>
      <c r="AH30" s="1109">
        <v>15</v>
      </c>
      <c r="AI30" s="1109">
        <v>7</v>
      </c>
      <c r="AJ30" s="1109">
        <v>-4</v>
      </c>
      <c r="AK30" s="1109">
        <v>25</v>
      </c>
      <c r="AL30" s="1109">
        <v>25</v>
      </c>
      <c r="AM30" s="1109">
        <v>-5</v>
      </c>
      <c r="AN30" s="1109">
        <v>-3</v>
      </c>
      <c r="AO30" s="1109">
        <v>-2</v>
      </c>
      <c r="AP30" s="1109">
        <v>-14</v>
      </c>
      <c r="AQ30" s="1109">
        <v>-11</v>
      </c>
      <c r="AR30" s="1097"/>
      <c r="AS30" s="1290">
        <v>139</v>
      </c>
      <c r="AT30" s="1109">
        <v>105</v>
      </c>
      <c r="AU30" s="1109">
        <v>8</v>
      </c>
      <c r="AV30" s="1109">
        <v>8</v>
      </c>
      <c r="AW30" s="1109">
        <v>-28</v>
      </c>
      <c r="AX30" s="1109">
        <v>-131</v>
      </c>
      <c r="AY30" s="1109">
        <v>40</v>
      </c>
      <c r="AZ30" s="1109">
        <v>82</v>
      </c>
      <c r="BA30" s="1109">
        <v>59</v>
      </c>
      <c r="BB30" s="1109">
        <v>5</v>
      </c>
      <c r="BC30" s="1109">
        <v>27</v>
      </c>
      <c r="BD30" s="1109">
        <v>1</v>
      </c>
      <c r="BE30" s="1109">
        <v>8</v>
      </c>
      <c r="BF30" s="1109">
        <v>16</v>
      </c>
      <c r="BG30" s="1109">
        <v>-1</v>
      </c>
      <c r="BH30" s="1109">
        <v>7</v>
      </c>
      <c r="BI30" s="1109">
        <v>-19</v>
      </c>
      <c r="BJ30" s="1109">
        <v>-18</v>
      </c>
      <c r="BK30" s="1109">
        <v>-26</v>
      </c>
      <c r="BL30" s="1110">
        <v>-4</v>
      </c>
      <c r="BM30" s="1463"/>
    </row>
    <row r="31" spans="1:65">
      <c r="A31" s="1289">
        <v>218</v>
      </c>
      <c r="B31" s="1160" t="s">
        <v>32</v>
      </c>
      <c r="C31" s="1290">
        <v>-87</v>
      </c>
      <c r="D31" s="1109">
        <v>27</v>
      </c>
      <c r="E31" s="1109">
        <v>-3</v>
      </c>
      <c r="F31" s="1109">
        <v>-2</v>
      </c>
      <c r="G31" s="1109">
        <v>-28</v>
      </c>
      <c r="H31" s="1109">
        <v>-83</v>
      </c>
      <c r="I31" s="1109">
        <v>-42</v>
      </c>
      <c r="J31" s="1109">
        <v>-11</v>
      </c>
      <c r="K31" s="1109">
        <v>47</v>
      </c>
      <c r="L31" s="1109">
        <v>20</v>
      </c>
      <c r="M31" s="1109">
        <v>-4</v>
      </c>
      <c r="N31" s="1109">
        <v>-8</v>
      </c>
      <c r="O31" s="1109">
        <v>3</v>
      </c>
      <c r="P31" s="1109">
        <v>0</v>
      </c>
      <c r="Q31" s="1109">
        <v>-5</v>
      </c>
      <c r="R31" s="1109">
        <v>0</v>
      </c>
      <c r="S31" s="1109">
        <v>1</v>
      </c>
      <c r="T31" s="1109">
        <v>1</v>
      </c>
      <c r="U31" s="1109">
        <v>-2</v>
      </c>
      <c r="V31" s="1109">
        <v>2</v>
      </c>
      <c r="W31" s="1110"/>
      <c r="X31" s="1109">
        <v>-50</v>
      </c>
      <c r="Y31" s="1109">
        <v>18</v>
      </c>
      <c r="Z31" s="1109">
        <v>3</v>
      </c>
      <c r="AA31" s="1109">
        <v>-6</v>
      </c>
      <c r="AB31" s="1109">
        <v>-16</v>
      </c>
      <c r="AC31" s="1109">
        <v>-52</v>
      </c>
      <c r="AD31" s="1109">
        <v>-25</v>
      </c>
      <c r="AE31" s="1109">
        <v>-11</v>
      </c>
      <c r="AF31" s="1109">
        <v>18</v>
      </c>
      <c r="AG31" s="1109">
        <v>22</v>
      </c>
      <c r="AH31" s="1109">
        <v>1</v>
      </c>
      <c r="AI31" s="1109">
        <v>-7</v>
      </c>
      <c r="AJ31" s="1109">
        <v>3</v>
      </c>
      <c r="AK31" s="1109">
        <v>2</v>
      </c>
      <c r="AL31" s="1109">
        <v>-4</v>
      </c>
      <c r="AM31" s="1109">
        <v>0</v>
      </c>
      <c r="AN31" s="1109">
        <v>-2</v>
      </c>
      <c r="AO31" s="1109">
        <v>2</v>
      </c>
      <c r="AP31" s="1109">
        <v>2</v>
      </c>
      <c r="AQ31" s="1109">
        <v>2</v>
      </c>
      <c r="AR31" s="1097"/>
      <c r="AS31" s="1290">
        <v>-37</v>
      </c>
      <c r="AT31" s="1109">
        <v>9</v>
      </c>
      <c r="AU31" s="1109">
        <v>-6</v>
      </c>
      <c r="AV31" s="1109">
        <v>4</v>
      </c>
      <c r="AW31" s="1109">
        <v>-12</v>
      </c>
      <c r="AX31" s="1109">
        <v>-31</v>
      </c>
      <c r="AY31" s="1109">
        <v>-17</v>
      </c>
      <c r="AZ31" s="1109">
        <v>0</v>
      </c>
      <c r="BA31" s="1109">
        <v>29</v>
      </c>
      <c r="BB31" s="1109">
        <v>-2</v>
      </c>
      <c r="BC31" s="1109">
        <v>-5</v>
      </c>
      <c r="BD31" s="1109">
        <v>-1</v>
      </c>
      <c r="BE31" s="1109">
        <v>0</v>
      </c>
      <c r="BF31" s="1109">
        <v>-2</v>
      </c>
      <c r="BG31" s="1109">
        <v>-1</v>
      </c>
      <c r="BH31" s="1109">
        <v>0</v>
      </c>
      <c r="BI31" s="1109">
        <v>3</v>
      </c>
      <c r="BJ31" s="1109">
        <v>-1</v>
      </c>
      <c r="BK31" s="1109">
        <v>-4</v>
      </c>
      <c r="BL31" s="1110">
        <v>0</v>
      </c>
      <c r="BM31" s="1463"/>
    </row>
    <row r="32" spans="1:65">
      <c r="A32" s="1289">
        <v>219</v>
      </c>
      <c r="B32" s="1160" t="s">
        <v>22</v>
      </c>
      <c r="C32" s="1290">
        <v>-924</v>
      </c>
      <c r="D32" s="1109">
        <v>48</v>
      </c>
      <c r="E32" s="1109">
        <v>38</v>
      </c>
      <c r="F32" s="1109">
        <v>-6</v>
      </c>
      <c r="G32" s="1109">
        <v>59</v>
      </c>
      <c r="H32" s="1109">
        <v>-525</v>
      </c>
      <c r="I32" s="1109">
        <v>-344</v>
      </c>
      <c r="J32" s="1109">
        <v>-99</v>
      </c>
      <c r="K32" s="1109">
        <v>-61</v>
      </c>
      <c r="L32" s="1109">
        <v>-11</v>
      </c>
      <c r="M32" s="1109">
        <v>15</v>
      </c>
      <c r="N32" s="1109">
        <v>-12</v>
      </c>
      <c r="O32" s="1109">
        <v>-30</v>
      </c>
      <c r="P32" s="1109">
        <v>-22</v>
      </c>
      <c r="Q32" s="1109">
        <v>-11</v>
      </c>
      <c r="R32" s="1109">
        <v>-20</v>
      </c>
      <c r="S32" s="1109">
        <v>9</v>
      </c>
      <c r="T32" s="1109">
        <v>-3</v>
      </c>
      <c r="U32" s="1109">
        <v>20</v>
      </c>
      <c r="V32" s="1109">
        <v>31</v>
      </c>
      <c r="W32" s="1110"/>
      <c r="X32" s="1109">
        <v>-508</v>
      </c>
      <c r="Y32" s="1109">
        <v>28</v>
      </c>
      <c r="Z32" s="1109">
        <v>13</v>
      </c>
      <c r="AA32" s="1109">
        <v>0</v>
      </c>
      <c r="AB32" s="1109">
        <v>17</v>
      </c>
      <c r="AC32" s="1109">
        <v>-328</v>
      </c>
      <c r="AD32" s="1109">
        <v>-163</v>
      </c>
      <c r="AE32" s="1109">
        <v>-37</v>
      </c>
      <c r="AF32" s="1109">
        <v>-24</v>
      </c>
      <c r="AG32" s="1109">
        <v>1</v>
      </c>
      <c r="AH32" s="1109">
        <v>13</v>
      </c>
      <c r="AI32" s="1109">
        <v>3</v>
      </c>
      <c r="AJ32" s="1109">
        <v>-9</v>
      </c>
      <c r="AK32" s="1109">
        <v>-18</v>
      </c>
      <c r="AL32" s="1109">
        <v>6</v>
      </c>
      <c r="AM32" s="1109">
        <v>-18</v>
      </c>
      <c r="AN32" s="1109">
        <v>7</v>
      </c>
      <c r="AO32" s="1109">
        <v>-7</v>
      </c>
      <c r="AP32" s="1109">
        <v>0</v>
      </c>
      <c r="AQ32" s="1109">
        <v>8</v>
      </c>
      <c r="AR32" s="1097"/>
      <c r="AS32" s="1290">
        <v>-416</v>
      </c>
      <c r="AT32" s="1109">
        <v>20</v>
      </c>
      <c r="AU32" s="1109">
        <v>25</v>
      </c>
      <c r="AV32" s="1109">
        <v>-6</v>
      </c>
      <c r="AW32" s="1109">
        <v>42</v>
      </c>
      <c r="AX32" s="1109">
        <v>-197</v>
      </c>
      <c r="AY32" s="1109">
        <v>-181</v>
      </c>
      <c r="AZ32" s="1109">
        <v>-62</v>
      </c>
      <c r="BA32" s="1109">
        <v>-37</v>
      </c>
      <c r="BB32" s="1109">
        <v>-12</v>
      </c>
      <c r="BC32" s="1109">
        <v>2</v>
      </c>
      <c r="BD32" s="1109">
        <v>-15</v>
      </c>
      <c r="BE32" s="1109">
        <v>-21</v>
      </c>
      <c r="BF32" s="1109">
        <v>-4</v>
      </c>
      <c r="BG32" s="1109">
        <v>-17</v>
      </c>
      <c r="BH32" s="1109">
        <v>-2</v>
      </c>
      <c r="BI32" s="1109">
        <v>2</v>
      </c>
      <c r="BJ32" s="1109">
        <v>4</v>
      </c>
      <c r="BK32" s="1109">
        <v>20</v>
      </c>
      <c r="BL32" s="1110">
        <v>23</v>
      </c>
      <c r="BM32" s="1463"/>
    </row>
    <row r="33" spans="1:65">
      <c r="A33" s="1289">
        <v>220</v>
      </c>
      <c r="B33" s="1160" t="s">
        <v>33</v>
      </c>
      <c r="C33" s="1290">
        <v>72</v>
      </c>
      <c r="D33" s="1109">
        <v>34</v>
      </c>
      <c r="E33" s="1109">
        <v>9</v>
      </c>
      <c r="F33" s="1109">
        <v>6</v>
      </c>
      <c r="G33" s="1109">
        <v>0</v>
      </c>
      <c r="H33" s="1109">
        <v>1</v>
      </c>
      <c r="I33" s="1109">
        <v>-18</v>
      </c>
      <c r="J33" s="1109">
        <v>38</v>
      </c>
      <c r="K33" s="1109">
        <v>12</v>
      </c>
      <c r="L33" s="1109">
        <v>-4</v>
      </c>
      <c r="M33" s="1109">
        <v>-5</v>
      </c>
      <c r="N33" s="1109">
        <v>12</v>
      </c>
      <c r="O33" s="1109">
        <v>11</v>
      </c>
      <c r="P33" s="1109">
        <v>-3</v>
      </c>
      <c r="Q33" s="1109">
        <v>-6</v>
      </c>
      <c r="R33" s="1109">
        <v>-6</v>
      </c>
      <c r="S33" s="1109">
        <v>-1</v>
      </c>
      <c r="T33" s="1109">
        <v>-1</v>
      </c>
      <c r="U33" s="1109">
        <v>-3</v>
      </c>
      <c r="V33" s="1109">
        <v>-4</v>
      </c>
      <c r="W33" s="1110"/>
      <c r="X33" s="1109">
        <v>5</v>
      </c>
      <c r="Y33" s="1109">
        <v>17</v>
      </c>
      <c r="Z33" s="1109">
        <v>7</v>
      </c>
      <c r="AA33" s="1109">
        <v>1</v>
      </c>
      <c r="AB33" s="1109">
        <v>-14</v>
      </c>
      <c r="AC33" s="1109">
        <v>10</v>
      </c>
      <c r="AD33" s="1109">
        <v>-15</v>
      </c>
      <c r="AE33" s="1109">
        <v>16</v>
      </c>
      <c r="AF33" s="1109">
        <v>0</v>
      </c>
      <c r="AG33" s="1109">
        <v>2</v>
      </c>
      <c r="AH33" s="1109">
        <v>-13</v>
      </c>
      <c r="AI33" s="1109">
        <v>5</v>
      </c>
      <c r="AJ33" s="1109">
        <v>2</v>
      </c>
      <c r="AK33" s="1109">
        <v>-1</v>
      </c>
      <c r="AL33" s="1109">
        <v>-4</v>
      </c>
      <c r="AM33" s="1109">
        <v>-6</v>
      </c>
      <c r="AN33" s="1109">
        <v>1</v>
      </c>
      <c r="AO33" s="1109">
        <v>0</v>
      </c>
      <c r="AP33" s="1109">
        <v>-2</v>
      </c>
      <c r="AQ33" s="1109">
        <v>-1</v>
      </c>
      <c r="AR33" s="1097"/>
      <c r="AS33" s="1290">
        <v>67</v>
      </c>
      <c r="AT33" s="1109">
        <v>17</v>
      </c>
      <c r="AU33" s="1109">
        <v>2</v>
      </c>
      <c r="AV33" s="1109">
        <v>5</v>
      </c>
      <c r="AW33" s="1109">
        <v>14</v>
      </c>
      <c r="AX33" s="1109">
        <v>-9</v>
      </c>
      <c r="AY33" s="1109">
        <v>-3</v>
      </c>
      <c r="AZ33" s="1109">
        <v>22</v>
      </c>
      <c r="BA33" s="1109">
        <v>12</v>
      </c>
      <c r="BB33" s="1109">
        <v>-6</v>
      </c>
      <c r="BC33" s="1109">
        <v>8</v>
      </c>
      <c r="BD33" s="1109">
        <v>7</v>
      </c>
      <c r="BE33" s="1109">
        <v>9</v>
      </c>
      <c r="BF33" s="1109">
        <v>-2</v>
      </c>
      <c r="BG33" s="1109">
        <v>-2</v>
      </c>
      <c r="BH33" s="1109">
        <v>0</v>
      </c>
      <c r="BI33" s="1109">
        <v>-2</v>
      </c>
      <c r="BJ33" s="1109">
        <v>-1</v>
      </c>
      <c r="BK33" s="1109">
        <v>-1</v>
      </c>
      <c r="BL33" s="1110">
        <v>-3</v>
      </c>
      <c r="BM33" s="1463"/>
    </row>
    <row r="34" spans="1:65">
      <c r="A34" s="1289">
        <v>221</v>
      </c>
      <c r="B34" s="1160" t="s">
        <v>2495</v>
      </c>
      <c r="C34" s="1290">
        <v>-49</v>
      </c>
      <c r="D34" s="1109">
        <v>33</v>
      </c>
      <c r="E34" s="1109">
        <v>5</v>
      </c>
      <c r="F34" s="1109">
        <v>1</v>
      </c>
      <c r="G34" s="1109">
        <v>-23</v>
      </c>
      <c r="H34" s="1109">
        <v>-118</v>
      </c>
      <c r="I34" s="1109">
        <v>-19</v>
      </c>
      <c r="J34" s="1109">
        <v>-14</v>
      </c>
      <c r="K34" s="1109">
        <v>2</v>
      </c>
      <c r="L34" s="1109">
        <v>16</v>
      </c>
      <c r="M34" s="1109">
        <v>20</v>
      </c>
      <c r="N34" s="1109">
        <v>9</v>
      </c>
      <c r="O34" s="1109">
        <v>2</v>
      </c>
      <c r="P34" s="1109">
        <v>9</v>
      </c>
      <c r="Q34" s="1109">
        <v>-2</v>
      </c>
      <c r="R34" s="1109">
        <v>4</v>
      </c>
      <c r="S34" s="1109">
        <v>9</v>
      </c>
      <c r="T34" s="1109">
        <v>6</v>
      </c>
      <c r="U34" s="1109">
        <v>2</v>
      </c>
      <c r="V34" s="1109">
        <v>9</v>
      </c>
      <c r="W34" s="1110"/>
      <c r="X34" s="1109">
        <v>-21</v>
      </c>
      <c r="Y34" s="1109">
        <v>17</v>
      </c>
      <c r="Z34" s="1109">
        <v>5</v>
      </c>
      <c r="AA34" s="1109">
        <v>-1</v>
      </c>
      <c r="AB34" s="1109">
        <v>-22</v>
      </c>
      <c r="AC34" s="1109">
        <v>-60</v>
      </c>
      <c r="AD34" s="1109">
        <v>-21</v>
      </c>
      <c r="AE34" s="1109">
        <v>3</v>
      </c>
      <c r="AF34" s="1109">
        <v>9</v>
      </c>
      <c r="AG34" s="1109">
        <v>6</v>
      </c>
      <c r="AH34" s="1109">
        <v>18</v>
      </c>
      <c r="AI34" s="1109">
        <v>8</v>
      </c>
      <c r="AJ34" s="1109">
        <v>-1</v>
      </c>
      <c r="AK34" s="1109">
        <v>4</v>
      </c>
      <c r="AL34" s="1109">
        <v>-2</v>
      </c>
      <c r="AM34" s="1109">
        <v>5</v>
      </c>
      <c r="AN34" s="1109">
        <v>5</v>
      </c>
      <c r="AO34" s="1109">
        <v>4</v>
      </c>
      <c r="AP34" s="1109">
        <v>1</v>
      </c>
      <c r="AQ34" s="1109">
        <v>1</v>
      </c>
      <c r="AR34" s="1097"/>
      <c r="AS34" s="1290">
        <v>-28</v>
      </c>
      <c r="AT34" s="1109">
        <v>16</v>
      </c>
      <c r="AU34" s="1109">
        <v>0</v>
      </c>
      <c r="AV34" s="1109">
        <v>2</v>
      </c>
      <c r="AW34" s="1109">
        <v>-1</v>
      </c>
      <c r="AX34" s="1109">
        <v>-58</v>
      </c>
      <c r="AY34" s="1109">
        <v>2</v>
      </c>
      <c r="AZ34" s="1109">
        <v>-17</v>
      </c>
      <c r="BA34" s="1109">
        <v>-7</v>
      </c>
      <c r="BB34" s="1109">
        <v>10</v>
      </c>
      <c r="BC34" s="1109">
        <v>2</v>
      </c>
      <c r="BD34" s="1109">
        <v>1</v>
      </c>
      <c r="BE34" s="1109">
        <v>3</v>
      </c>
      <c r="BF34" s="1109">
        <v>5</v>
      </c>
      <c r="BG34" s="1109">
        <v>0</v>
      </c>
      <c r="BH34" s="1109">
        <v>-1</v>
      </c>
      <c r="BI34" s="1109">
        <v>4</v>
      </c>
      <c r="BJ34" s="1109">
        <v>2</v>
      </c>
      <c r="BK34" s="1109">
        <v>1</v>
      </c>
      <c r="BL34" s="1110">
        <v>8</v>
      </c>
      <c r="BM34" s="1463"/>
    </row>
    <row r="35" spans="1:65">
      <c r="A35" s="1289">
        <v>222</v>
      </c>
      <c r="B35" s="1160" t="s">
        <v>648</v>
      </c>
      <c r="C35" s="1290">
        <v>-144</v>
      </c>
      <c r="D35" s="1109">
        <v>14</v>
      </c>
      <c r="E35" s="1109">
        <v>6</v>
      </c>
      <c r="F35" s="1109">
        <v>-2</v>
      </c>
      <c r="G35" s="1109">
        <v>-17</v>
      </c>
      <c r="H35" s="1109">
        <v>-117</v>
      </c>
      <c r="I35" s="1109">
        <v>-14</v>
      </c>
      <c r="J35" s="1109">
        <v>-12</v>
      </c>
      <c r="K35" s="1109">
        <v>8</v>
      </c>
      <c r="L35" s="1109">
        <v>6</v>
      </c>
      <c r="M35" s="1109">
        <v>-5</v>
      </c>
      <c r="N35" s="1109">
        <v>-1</v>
      </c>
      <c r="O35" s="1109">
        <v>6</v>
      </c>
      <c r="P35" s="1109">
        <v>2</v>
      </c>
      <c r="Q35" s="1109">
        <v>6</v>
      </c>
      <c r="R35" s="1109">
        <v>-1</v>
      </c>
      <c r="S35" s="1109">
        <v>-5</v>
      </c>
      <c r="T35" s="1109">
        <v>-4</v>
      </c>
      <c r="U35" s="1109">
        <v>-5</v>
      </c>
      <c r="V35" s="1109">
        <v>-9</v>
      </c>
      <c r="W35" s="1110"/>
      <c r="X35" s="1109">
        <v>-49</v>
      </c>
      <c r="Y35" s="1109">
        <v>8</v>
      </c>
      <c r="Z35" s="1109">
        <v>1</v>
      </c>
      <c r="AA35" s="1109">
        <v>-1</v>
      </c>
      <c r="AB35" s="1109">
        <v>-15</v>
      </c>
      <c r="AC35" s="1109">
        <v>-43</v>
      </c>
      <c r="AD35" s="1109">
        <v>5</v>
      </c>
      <c r="AE35" s="1109">
        <v>-11</v>
      </c>
      <c r="AF35" s="1109">
        <v>3</v>
      </c>
      <c r="AG35" s="1109">
        <v>1</v>
      </c>
      <c r="AH35" s="1109">
        <v>-1</v>
      </c>
      <c r="AI35" s="1109">
        <v>3</v>
      </c>
      <c r="AJ35" s="1109">
        <v>3</v>
      </c>
      <c r="AK35" s="1109">
        <v>4</v>
      </c>
      <c r="AL35" s="1109">
        <v>2</v>
      </c>
      <c r="AM35" s="1109">
        <v>0</v>
      </c>
      <c r="AN35" s="1109">
        <v>-2</v>
      </c>
      <c r="AO35" s="1109">
        <v>-1</v>
      </c>
      <c r="AP35" s="1109">
        <v>-2</v>
      </c>
      <c r="AQ35" s="1109">
        <v>-3</v>
      </c>
      <c r="AR35" s="1097"/>
      <c r="AS35" s="1290">
        <v>-95</v>
      </c>
      <c r="AT35" s="1109">
        <v>6</v>
      </c>
      <c r="AU35" s="1109">
        <v>5</v>
      </c>
      <c r="AV35" s="1109">
        <v>-1</v>
      </c>
      <c r="AW35" s="1109">
        <v>-2</v>
      </c>
      <c r="AX35" s="1109">
        <v>-74</v>
      </c>
      <c r="AY35" s="1109">
        <v>-19</v>
      </c>
      <c r="AZ35" s="1109">
        <v>-1</v>
      </c>
      <c r="BA35" s="1109">
        <v>5</v>
      </c>
      <c r="BB35" s="1109">
        <v>5</v>
      </c>
      <c r="BC35" s="1109">
        <v>-4</v>
      </c>
      <c r="BD35" s="1109">
        <v>-4</v>
      </c>
      <c r="BE35" s="1109">
        <v>3</v>
      </c>
      <c r="BF35" s="1109">
        <v>-2</v>
      </c>
      <c r="BG35" s="1109">
        <v>4</v>
      </c>
      <c r="BH35" s="1109">
        <v>-1</v>
      </c>
      <c r="BI35" s="1109">
        <v>-3</v>
      </c>
      <c r="BJ35" s="1109">
        <v>-3</v>
      </c>
      <c r="BK35" s="1109">
        <v>-3</v>
      </c>
      <c r="BL35" s="1110">
        <v>-6</v>
      </c>
      <c r="BM35" s="1463"/>
    </row>
    <row r="36" spans="1:65">
      <c r="A36" s="1289">
        <v>223</v>
      </c>
      <c r="B36" s="1160" t="s">
        <v>649</v>
      </c>
      <c r="C36" s="1290">
        <v>16</v>
      </c>
      <c r="D36" s="1109">
        <v>30</v>
      </c>
      <c r="E36" s="1109">
        <v>11</v>
      </c>
      <c r="F36" s="1109">
        <v>-1</v>
      </c>
      <c r="G36" s="1109">
        <v>-54</v>
      </c>
      <c r="H36" s="1109">
        <v>-153</v>
      </c>
      <c r="I36" s="1109">
        <v>9</v>
      </c>
      <c r="J36" s="1109">
        <v>31</v>
      </c>
      <c r="K36" s="1109">
        <v>31</v>
      </c>
      <c r="L36" s="1109">
        <v>38</v>
      </c>
      <c r="M36" s="1109">
        <v>22</v>
      </c>
      <c r="N36" s="1109">
        <v>18</v>
      </c>
      <c r="O36" s="1109">
        <v>15</v>
      </c>
      <c r="P36" s="1109">
        <v>11</v>
      </c>
      <c r="Q36" s="1109">
        <v>6</v>
      </c>
      <c r="R36" s="1109">
        <v>17</v>
      </c>
      <c r="S36" s="1109">
        <v>-2</v>
      </c>
      <c r="T36" s="1109">
        <v>-4</v>
      </c>
      <c r="U36" s="1109">
        <v>-6</v>
      </c>
      <c r="V36" s="1109">
        <v>-3</v>
      </c>
      <c r="W36" s="1110"/>
      <c r="X36" s="1109">
        <v>52</v>
      </c>
      <c r="Y36" s="1109">
        <v>16</v>
      </c>
      <c r="Z36" s="1109">
        <v>1</v>
      </c>
      <c r="AA36" s="1109">
        <v>0</v>
      </c>
      <c r="AB36" s="1109">
        <v>-31</v>
      </c>
      <c r="AC36" s="1109">
        <v>-48</v>
      </c>
      <c r="AD36" s="1109">
        <v>16</v>
      </c>
      <c r="AE36" s="1109">
        <v>7</v>
      </c>
      <c r="AF36" s="1109">
        <v>19</v>
      </c>
      <c r="AG36" s="1109">
        <v>26</v>
      </c>
      <c r="AH36" s="1109">
        <v>16</v>
      </c>
      <c r="AI36" s="1109">
        <v>8</v>
      </c>
      <c r="AJ36" s="1109">
        <v>6</v>
      </c>
      <c r="AK36" s="1109">
        <v>6</v>
      </c>
      <c r="AL36" s="1109">
        <v>2</v>
      </c>
      <c r="AM36" s="1109">
        <v>11</v>
      </c>
      <c r="AN36" s="1109">
        <v>2</v>
      </c>
      <c r="AO36" s="1109">
        <v>-2</v>
      </c>
      <c r="AP36" s="1109">
        <v>-3</v>
      </c>
      <c r="AQ36" s="1109">
        <v>0</v>
      </c>
      <c r="AR36" s="1097"/>
      <c r="AS36" s="1290">
        <v>-36</v>
      </c>
      <c r="AT36" s="1109">
        <v>14</v>
      </c>
      <c r="AU36" s="1109">
        <v>10</v>
      </c>
      <c r="AV36" s="1109">
        <v>-1</v>
      </c>
      <c r="AW36" s="1109">
        <v>-23</v>
      </c>
      <c r="AX36" s="1109">
        <v>-105</v>
      </c>
      <c r="AY36" s="1109">
        <v>-7</v>
      </c>
      <c r="AZ36" s="1109">
        <v>24</v>
      </c>
      <c r="BA36" s="1109">
        <v>12</v>
      </c>
      <c r="BB36" s="1109">
        <v>12</v>
      </c>
      <c r="BC36" s="1109">
        <v>6</v>
      </c>
      <c r="BD36" s="1109">
        <v>10</v>
      </c>
      <c r="BE36" s="1109">
        <v>9</v>
      </c>
      <c r="BF36" s="1109">
        <v>5</v>
      </c>
      <c r="BG36" s="1109">
        <v>4</v>
      </c>
      <c r="BH36" s="1109">
        <v>6</v>
      </c>
      <c r="BI36" s="1109">
        <v>-4</v>
      </c>
      <c r="BJ36" s="1109">
        <v>-2</v>
      </c>
      <c r="BK36" s="1109">
        <v>-3</v>
      </c>
      <c r="BL36" s="1110">
        <v>-3</v>
      </c>
      <c r="BM36" s="1463"/>
    </row>
    <row r="37" spans="1:65">
      <c r="A37" s="1289">
        <v>224</v>
      </c>
      <c r="B37" s="1160" t="s">
        <v>650</v>
      </c>
      <c r="C37" s="1290">
        <v>-234</v>
      </c>
      <c r="D37" s="1109">
        <v>5</v>
      </c>
      <c r="E37" s="1109">
        <v>-2</v>
      </c>
      <c r="F37" s="1109">
        <v>7</v>
      </c>
      <c r="G37" s="1109">
        <v>-28</v>
      </c>
      <c r="H37" s="1109">
        <v>-189</v>
      </c>
      <c r="I37" s="1109">
        <v>-69</v>
      </c>
      <c r="J37" s="1109">
        <v>13</v>
      </c>
      <c r="K37" s="1109">
        <v>2</v>
      </c>
      <c r="L37" s="1109">
        <v>14</v>
      </c>
      <c r="M37" s="1109">
        <v>-7</v>
      </c>
      <c r="N37" s="1109">
        <v>15</v>
      </c>
      <c r="O37" s="1109">
        <v>8</v>
      </c>
      <c r="P37" s="1109">
        <v>0</v>
      </c>
      <c r="Q37" s="1109">
        <v>9</v>
      </c>
      <c r="R37" s="1109">
        <v>-3</v>
      </c>
      <c r="S37" s="1109">
        <v>0</v>
      </c>
      <c r="T37" s="1109">
        <v>-5</v>
      </c>
      <c r="U37" s="1109">
        <v>-8</v>
      </c>
      <c r="V37" s="1109">
        <v>4</v>
      </c>
      <c r="W37" s="1110"/>
      <c r="X37" s="1109">
        <v>-146</v>
      </c>
      <c r="Y37" s="1109">
        <v>1</v>
      </c>
      <c r="Z37" s="1109">
        <v>-7</v>
      </c>
      <c r="AA37" s="1109">
        <v>5</v>
      </c>
      <c r="AB37" s="1109">
        <v>-20</v>
      </c>
      <c r="AC37" s="1109">
        <v>-114</v>
      </c>
      <c r="AD37" s="1109">
        <v>-46</v>
      </c>
      <c r="AE37" s="1109">
        <v>19</v>
      </c>
      <c r="AF37" s="1109">
        <v>-5</v>
      </c>
      <c r="AG37" s="1109">
        <v>18</v>
      </c>
      <c r="AH37" s="1109">
        <v>-6</v>
      </c>
      <c r="AI37" s="1109">
        <v>9</v>
      </c>
      <c r="AJ37" s="1109">
        <v>3</v>
      </c>
      <c r="AK37" s="1109">
        <v>-4</v>
      </c>
      <c r="AL37" s="1109">
        <v>6</v>
      </c>
      <c r="AM37" s="1109">
        <v>0</v>
      </c>
      <c r="AN37" s="1109">
        <v>0</v>
      </c>
      <c r="AO37" s="1109">
        <v>-1</v>
      </c>
      <c r="AP37" s="1109">
        <v>-3</v>
      </c>
      <c r="AQ37" s="1109">
        <v>-1</v>
      </c>
      <c r="AR37" s="1097"/>
      <c r="AS37" s="1290">
        <v>-88</v>
      </c>
      <c r="AT37" s="1109">
        <v>4</v>
      </c>
      <c r="AU37" s="1109">
        <v>5</v>
      </c>
      <c r="AV37" s="1109">
        <v>2</v>
      </c>
      <c r="AW37" s="1109">
        <v>-8</v>
      </c>
      <c r="AX37" s="1109">
        <v>-75</v>
      </c>
      <c r="AY37" s="1109">
        <v>-23</v>
      </c>
      <c r="AZ37" s="1109">
        <v>-6</v>
      </c>
      <c r="BA37" s="1109">
        <v>7</v>
      </c>
      <c r="BB37" s="1109">
        <v>-4</v>
      </c>
      <c r="BC37" s="1109">
        <v>-1</v>
      </c>
      <c r="BD37" s="1109">
        <v>6</v>
      </c>
      <c r="BE37" s="1109">
        <v>5</v>
      </c>
      <c r="BF37" s="1109">
        <v>4</v>
      </c>
      <c r="BG37" s="1109">
        <v>3</v>
      </c>
      <c r="BH37" s="1109">
        <v>-3</v>
      </c>
      <c r="BI37" s="1109">
        <v>0</v>
      </c>
      <c r="BJ37" s="1109">
        <v>-4</v>
      </c>
      <c r="BK37" s="1109">
        <v>-5</v>
      </c>
      <c r="BL37" s="1110">
        <v>5</v>
      </c>
      <c r="BM37" s="1463"/>
    </row>
    <row r="38" spans="1:65">
      <c r="A38" s="1289">
        <v>225</v>
      </c>
      <c r="B38" s="1160" t="s">
        <v>651</v>
      </c>
      <c r="C38" s="1290">
        <v>-166</v>
      </c>
      <c r="D38" s="1109">
        <v>-3</v>
      </c>
      <c r="E38" s="1109">
        <v>-8</v>
      </c>
      <c r="F38" s="1109">
        <v>3</v>
      </c>
      <c r="G38" s="1109">
        <v>-39</v>
      </c>
      <c r="H38" s="1109">
        <v>-77</v>
      </c>
      <c r="I38" s="1109">
        <v>-13</v>
      </c>
      <c r="J38" s="1109">
        <v>-4</v>
      </c>
      <c r="K38" s="1109">
        <v>-2</v>
      </c>
      <c r="L38" s="1109">
        <v>1</v>
      </c>
      <c r="M38" s="1109">
        <v>-15</v>
      </c>
      <c r="N38" s="1109">
        <v>1</v>
      </c>
      <c r="O38" s="1109">
        <v>6</v>
      </c>
      <c r="P38" s="1109">
        <v>0</v>
      </c>
      <c r="Q38" s="1109">
        <v>-1</v>
      </c>
      <c r="R38" s="1109">
        <v>0</v>
      </c>
      <c r="S38" s="1109">
        <v>5</v>
      </c>
      <c r="T38" s="1109">
        <v>-5</v>
      </c>
      <c r="U38" s="1109">
        <v>-9</v>
      </c>
      <c r="V38" s="1109">
        <v>-6</v>
      </c>
      <c r="W38" s="1110"/>
      <c r="X38" s="1109">
        <v>-84</v>
      </c>
      <c r="Y38" s="1109">
        <v>-10</v>
      </c>
      <c r="Z38" s="1109">
        <v>-3</v>
      </c>
      <c r="AA38" s="1109">
        <v>0</v>
      </c>
      <c r="AB38" s="1109">
        <v>-28</v>
      </c>
      <c r="AC38" s="1109">
        <v>-19</v>
      </c>
      <c r="AD38" s="1109">
        <v>-14</v>
      </c>
      <c r="AE38" s="1109">
        <v>-6</v>
      </c>
      <c r="AF38" s="1109">
        <v>0</v>
      </c>
      <c r="AG38" s="1109">
        <v>0</v>
      </c>
      <c r="AH38" s="1109">
        <v>-9</v>
      </c>
      <c r="AI38" s="1109">
        <v>4</v>
      </c>
      <c r="AJ38" s="1109">
        <v>4</v>
      </c>
      <c r="AK38" s="1109">
        <v>1</v>
      </c>
      <c r="AL38" s="1109">
        <v>1</v>
      </c>
      <c r="AM38" s="1109">
        <v>1</v>
      </c>
      <c r="AN38" s="1109">
        <v>2</v>
      </c>
      <c r="AO38" s="1109">
        <v>-2</v>
      </c>
      <c r="AP38" s="1109">
        <v>-4</v>
      </c>
      <c r="AQ38" s="1109">
        <v>-2</v>
      </c>
      <c r="AR38" s="1097"/>
      <c r="AS38" s="1290">
        <v>-82</v>
      </c>
      <c r="AT38" s="1109">
        <v>7</v>
      </c>
      <c r="AU38" s="1109">
        <v>-5</v>
      </c>
      <c r="AV38" s="1109">
        <v>3</v>
      </c>
      <c r="AW38" s="1109">
        <v>-11</v>
      </c>
      <c r="AX38" s="1109">
        <v>-58</v>
      </c>
      <c r="AY38" s="1109">
        <v>1</v>
      </c>
      <c r="AZ38" s="1109">
        <v>2</v>
      </c>
      <c r="BA38" s="1109">
        <v>-2</v>
      </c>
      <c r="BB38" s="1109">
        <v>1</v>
      </c>
      <c r="BC38" s="1109">
        <v>-6</v>
      </c>
      <c r="BD38" s="1109">
        <v>-3</v>
      </c>
      <c r="BE38" s="1109">
        <v>2</v>
      </c>
      <c r="BF38" s="1109">
        <v>-1</v>
      </c>
      <c r="BG38" s="1109">
        <v>-2</v>
      </c>
      <c r="BH38" s="1109">
        <v>-1</v>
      </c>
      <c r="BI38" s="1109">
        <v>3</v>
      </c>
      <c r="BJ38" s="1109">
        <v>-3</v>
      </c>
      <c r="BK38" s="1109">
        <v>-5</v>
      </c>
      <c r="BL38" s="1110">
        <v>-4</v>
      </c>
      <c r="BM38" s="1463"/>
    </row>
    <row r="39" spans="1:65">
      <c r="A39" s="1289">
        <v>226</v>
      </c>
      <c r="B39" s="1160" t="s">
        <v>652</v>
      </c>
      <c r="C39" s="1290">
        <v>42</v>
      </c>
      <c r="D39" s="1109">
        <v>63</v>
      </c>
      <c r="E39" s="1109">
        <v>34</v>
      </c>
      <c r="F39" s="1109">
        <v>13</v>
      </c>
      <c r="G39" s="1109">
        <v>-33</v>
      </c>
      <c r="H39" s="1109">
        <v>-175</v>
      </c>
      <c r="I39" s="1109">
        <v>-57</v>
      </c>
      <c r="J39" s="1109">
        <v>35</v>
      </c>
      <c r="K39" s="1109">
        <v>52</v>
      </c>
      <c r="L39" s="1109">
        <v>22</v>
      </c>
      <c r="M39" s="1109">
        <v>9</v>
      </c>
      <c r="N39" s="1109">
        <v>26</v>
      </c>
      <c r="O39" s="1109">
        <v>16</v>
      </c>
      <c r="P39" s="1109">
        <v>18</v>
      </c>
      <c r="Q39" s="1109">
        <v>0</v>
      </c>
      <c r="R39" s="1109">
        <v>5</v>
      </c>
      <c r="S39" s="1109">
        <v>13</v>
      </c>
      <c r="T39" s="1109">
        <v>1</v>
      </c>
      <c r="U39" s="1109">
        <v>1</v>
      </c>
      <c r="V39" s="1109">
        <v>0</v>
      </c>
      <c r="W39" s="1110"/>
      <c r="X39" s="1109">
        <v>-23</v>
      </c>
      <c r="Y39" s="1109">
        <v>44</v>
      </c>
      <c r="Z39" s="1109">
        <v>18</v>
      </c>
      <c r="AA39" s="1109">
        <v>-3</v>
      </c>
      <c r="AB39" s="1109">
        <v>-30</v>
      </c>
      <c r="AC39" s="1109">
        <v>-97</v>
      </c>
      <c r="AD39" s="1109">
        <v>-47</v>
      </c>
      <c r="AE39" s="1109">
        <v>15</v>
      </c>
      <c r="AF39" s="1109">
        <v>20</v>
      </c>
      <c r="AG39" s="1109">
        <v>16</v>
      </c>
      <c r="AH39" s="1109">
        <v>5</v>
      </c>
      <c r="AI39" s="1109">
        <v>4</v>
      </c>
      <c r="AJ39" s="1109">
        <v>9</v>
      </c>
      <c r="AK39" s="1109">
        <v>13</v>
      </c>
      <c r="AL39" s="1109">
        <v>1</v>
      </c>
      <c r="AM39" s="1109">
        <v>-1</v>
      </c>
      <c r="AN39" s="1109">
        <v>8</v>
      </c>
      <c r="AO39" s="1109">
        <v>2</v>
      </c>
      <c r="AP39" s="1109">
        <v>0</v>
      </c>
      <c r="AQ39" s="1109">
        <v>1</v>
      </c>
      <c r="AR39" s="1097"/>
      <c r="AS39" s="1290">
        <v>65</v>
      </c>
      <c r="AT39" s="1109">
        <v>19</v>
      </c>
      <c r="AU39" s="1109">
        <v>16</v>
      </c>
      <c r="AV39" s="1109">
        <v>16</v>
      </c>
      <c r="AW39" s="1109">
        <v>-3</v>
      </c>
      <c r="AX39" s="1109">
        <v>-78</v>
      </c>
      <c r="AY39" s="1109">
        <v>-10</v>
      </c>
      <c r="AZ39" s="1109">
        <v>20</v>
      </c>
      <c r="BA39" s="1109">
        <v>32</v>
      </c>
      <c r="BB39" s="1109">
        <v>6</v>
      </c>
      <c r="BC39" s="1109">
        <v>4</v>
      </c>
      <c r="BD39" s="1109">
        <v>22</v>
      </c>
      <c r="BE39" s="1109">
        <v>7</v>
      </c>
      <c r="BF39" s="1109">
        <v>5</v>
      </c>
      <c r="BG39" s="1109">
        <v>-1</v>
      </c>
      <c r="BH39" s="1109">
        <v>6</v>
      </c>
      <c r="BI39" s="1109">
        <v>5</v>
      </c>
      <c r="BJ39" s="1109">
        <v>-1</v>
      </c>
      <c r="BK39" s="1109">
        <v>1</v>
      </c>
      <c r="BL39" s="1110">
        <v>-1</v>
      </c>
      <c r="BM39" s="1463"/>
    </row>
    <row r="40" spans="1:65">
      <c r="A40" s="1289">
        <v>227</v>
      </c>
      <c r="B40" s="1160" t="s">
        <v>653</v>
      </c>
      <c r="C40" s="1290">
        <v>-282</v>
      </c>
      <c r="D40" s="1109">
        <v>6</v>
      </c>
      <c r="E40" s="1109">
        <v>-8</v>
      </c>
      <c r="F40" s="1109">
        <v>2</v>
      </c>
      <c r="G40" s="1109">
        <v>-44</v>
      </c>
      <c r="H40" s="1109">
        <v>-120</v>
      </c>
      <c r="I40" s="1109">
        <v>-33</v>
      </c>
      <c r="J40" s="1109">
        <v>-35</v>
      </c>
      <c r="K40" s="1109">
        <v>-9</v>
      </c>
      <c r="L40" s="1109">
        <v>-3</v>
      </c>
      <c r="M40" s="1109">
        <v>-20</v>
      </c>
      <c r="N40" s="1109">
        <v>-14</v>
      </c>
      <c r="O40" s="1109">
        <v>-3</v>
      </c>
      <c r="P40" s="1109">
        <v>14</v>
      </c>
      <c r="Q40" s="1109">
        <v>8</v>
      </c>
      <c r="R40" s="1109">
        <v>-6</v>
      </c>
      <c r="S40" s="1109">
        <v>-2</v>
      </c>
      <c r="T40" s="1109">
        <v>-3</v>
      </c>
      <c r="U40" s="1109">
        <v>-11</v>
      </c>
      <c r="V40" s="1109">
        <v>-1</v>
      </c>
      <c r="W40" s="1110"/>
      <c r="X40" s="1109">
        <v>-109</v>
      </c>
      <c r="Y40" s="1109">
        <v>4</v>
      </c>
      <c r="Z40" s="1109">
        <v>-5</v>
      </c>
      <c r="AA40" s="1109">
        <v>1</v>
      </c>
      <c r="AB40" s="1109">
        <v>-28</v>
      </c>
      <c r="AC40" s="1109">
        <v>-47</v>
      </c>
      <c r="AD40" s="1109">
        <v>-19</v>
      </c>
      <c r="AE40" s="1109">
        <v>-11</v>
      </c>
      <c r="AF40" s="1109">
        <v>-4</v>
      </c>
      <c r="AG40" s="1109">
        <v>7</v>
      </c>
      <c r="AH40" s="1109">
        <v>-11</v>
      </c>
      <c r="AI40" s="1109">
        <v>-2</v>
      </c>
      <c r="AJ40" s="1109">
        <v>2</v>
      </c>
      <c r="AK40" s="1109">
        <v>4</v>
      </c>
      <c r="AL40" s="1109">
        <v>7</v>
      </c>
      <c r="AM40" s="1109">
        <v>-6</v>
      </c>
      <c r="AN40" s="1109">
        <v>-1</v>
      </c>
      <c r="AO40" s="1109">
        <v>2</v>
      </c>
      <c r="AP40" s="1109">
        <v>-2</v>
      </c>
      <c r="AQ40" s="1109">
        <v>0</v>
      </c>
      <c r="AR40" s="1097"/>
      <c r="AS40" s="1290">
        <v>-173</v>
      </c>
      <c r="AT40" s="1109">
        <v>2</v>
      </c>
      <c r="AU40" s="1109">
        <v>-3</v>
      </c>
      <c r="AV40" s="1109">
        <v>1</v>
      </c>
      <c r="AW40" s="1109">
        <v>-16</v>
      </c>
      <c r="AX40" s="1109">
        <v>-73</v>
      </c>
      <c r="AY40" s="1109">
        <v>-14</v>
      </c>
      <c r="AZ40" s="1109">
        <v>-24</v>
      </c>
      <c r="BA40" s="1109">
        <v>-5</v>
      </c>
      <c r="BB40" s="1109">
        <v>-10</v>
      </c>
      <c r="BC40" s="1109">
        <v>-9</v>
      </c>
      <c r="BD40" s="1109">
        <v>-12</v>
      </c>
      <c r="BE40" s="1109">
        <v>-5</v>
      </c>
      <c r="BF40" s="1109">
        <v>10</v>
      </c>
      <c r="BG40" s="1109">
        <v>1</v>
      </c>
      <c r="BH40" s="1109">
        <v>0</v>
      </c>
      <c r="BI40" s="1109">
        <v>-1</v>
      </c>
      <c r="BJ40" s="1109">
        <v>-5</v>
      </c>
      <c r="BK40" s="1109">
        <v>-9</v>
      </c>
      <c r="BL40" s="1110">
        <v>-1</v>
      </c>
      <c r="BM40" s="1463"/>
    </row>
    <row r="41" spans="1:65">
      <c r="A41" s="1289">
        <v>228</v>
      </c>
      <c r="B41" s="1160" t="s">
        <v>654</v>
      </c>
      <c r="C41" s="1290">
        <v>-17</v>
      </c>
      <c r="D41" s="1109">
        <v>7</v>
      </c>
      <c r="E41" s="1109">
        <v>14</v>
      </c>
      <c r="F41" s="1109">
        <v>-1</v>
      </c>
      <c r="G41" s="1109">
        <v>31</v>
      </c>
      <c r="H41" s="1109">
        <v>-48</v>
      </c>
      <c r="I41" s="1109">
        <v>-51</v>
      </c>
      <c r="J41" s="1109">
        <v>-25</v>
      </c>
      <c r="K41" s="1109">
        <v>5</v>
      </c>
      <c r="L41" s="1109">
        <v>18</v>
      </c>
      <c r="M41" s="1109">
        <v>13</v>
      </c>
      <c r="N41" s="1109">
        <v>1</v>
      </c>
      <c r="O41" s="1109">
        <v>12</v>
      </c>
      <c r="P41" s="1109">
        <v>6</v>
      </c>
      <c r="Q41" s="1109">
        <v>-6</v>
      </c>
      <c r="R41" s="1109">
        <v>10</v>
      </c>
      <c r="S41" s="1109">
        <v>-4</v>
      </c>
      <c r="T41" s="1109">
        <v>-2</v>
      </c>
      <c r="U41" s="1109">
        <v>4</v>
      </c>
      <c r="V41" s="1109">
        <v>-1</v>
      </c>
      <c r="W41" s="1110"/>
      <c r="X41" s="1109">
        <v>14</v>
      </c>
      <c r="Y41" s="1109">
        <v>13</v>
      </c>
      <c r="Z41" s="1109">
        <v>12</v>
      </c>
      <c r="AA41" s="1109">
        <v>2</v>
      </c>
      <c r="AB41" s="1109">
        <v>14</v>
      </c>
      <c r="AC41" s="1109">
        <v>0</v>
      </c>
      <c r="AD41" s="1109">
        <v>-27</v>
      </c>
      <c r="AE41" s="1109">
        <v>-16</v>
      </c>
      <c r="AF41" s="1109">
        <v>-3</v>
      </c>
      <c r="AG41" s="1109">
        <v>3</v>
      </c>
      <c r="AH41" s="1109">
        <v>6</v>
      </c>
      <c r="AI41" s="1109">
        <v>4</v>
      </c>
      <c r="AJ41" s="1109">
        <v>5</v>
      </c>
      <c r="AK41" s="1109">
        <v>10</v>
      </c>
      <c r="AL41" s="1109">
        <v>-5</v>
      </c>
      <c r="AM41" s="1109">
        <v>5</v>
      </c>
      <c r="AN41" s="1109">
        <v>-4</v>
      </c>
      <c r="AO41" s="1109">
        <v>-5</v>
      </c>
      <c r="AP41" s="1109">
        <v>-1</v>
      </c>
      <c r="AQ41" s="1109">
        <v>1</v>
      </c>
      <c r="AR41" s="1097"/>
      <c r="AS41" s="1290">
        <v>-31</v>
      </c>
      <c r="AT41" s="1109">
        <v>-6</v>
      </c>
      <c r="AU41" s="1109">
        <v>2</v>
      </c>
      <c r="AV41" s="1109">
        <v>-3</v>
      </c>
      <c r="AW41" s="1109">
        <v>17</v>
      </c>
      <c r="AX41" s="1109">
        <v>-48</v>
      </c>
      <c r="AY41" s="1109">
        <v>-24</v>
      </c>
      <c r="AZ41" s="1109">
        <v>-9</v>
      </c>
      <c r="BA41" s="1109">
        <v>8</v>
      </c>
      <c r="BB41" s="1109">
        <v>15</v>
      </c>
      <c r="BC41" s="1109">
        <v>7</v>
      </c>
      <c r="BD41" s="1109">
        <v>-3</v>
      </c>
      <c r="BE41" s="1109">
        <v>7</v>
      </c>
      <c r="BF41" s="1109">
        <v>-4</v>
      </c>
      <c r="BG41" s="1109">
        <v>-1</v>
      </c>
      <c r="BH41" s="1109">
        <v>5</v>
      </c>
      <c r="BI41" s="1109">
        <v>0</v>
      </c>
      <c r="BJ41" s="1109">
        <v>3</v>
      </c>
      <c r="BK41" s="1109">
        <v>5</v>
      </c>
      <c r="BL41" s="1110">
        <v>-2</v>
      </c>
      <c r="BM41" s="1463"/>
    </row>
    <row r="42" spans="1:65">
      <c r="A42" s="1289">
        <v>229</v>
      </c>
      <c r="B42" s="1160" t="s">
        <v>655</v>
      </c>
      <c r="C42" s="1290">
        <v>-60</v>
      </c>
      <c r="D42" s="1109">
        <v>39</v>
      </c>
      <c r="E42" s="1109">
        <v>12</v>
      </c>
      <c r="F42" s="1109">
        <v>-7</v>
      </c>
      <c r="G42" s="1109">
        <v>-48</v>
      </c>
      <c r="H42" s="1109">
        <v>-76</v>
      </c>
      <c r="I42" s="1109">
        <v>-36</v>
      </c>
      <c r="J42" s="1109">
        <v>30</v>
      </c>
      <c r="K42" s="1109">
        <v>18</v>
      </c>
      <c r="L42" s="1109">
        <v>-7</v>
      </c>
      <c r="M42" s="1109">
        <v>-24</v>
      </c>
      <c r="N42" s="1109">
        <v>18</v>
      </c>
      <c r="O42" s="1109">
        <v>7</v>
      </c>
      <c r="P42" s="1109">
        <v>4</v>
      </c>
      <c r="Q42" s="1109">
        <v>-1</v>
      </c>
      <c r="R42" s="1109">
        <v>10</v>
      </c>
      <c r="S42" s="1109">
        <v>2</v>
      </c>
      <c r="T42" s="1109">
        <v>7</v>
      </c>
      <c r="U42" s="1109">
        <v>-2</v>
      </c>
      <c r="V42" s="1109">
        <v>-6</v>
      </c>
      <c r="W42" s="1110"/>
      <c r="X42" s="1109">
        <v>-25</v>
      </c>
      <c r="Y42" s="1109">
        <v>8</v>
      </c>
      <c r="Z42" s="1109">
        <v>3</v>
      </c>
      <c r="AA42" s="1109">
        <v>-5</v>
      </c>
      <c r="AB42" s="1109">
        <v>-24</v>
      </c>
      <c r="AC42" s="1109">
        <v>-30</v>
      </c>
      <c r="AD42" s="1109">
        <v>-8</v>
      </c>
      <c r="AE42" s="1109">
        <v>13</v>
      </c>
      <c r="AF42" s="1109">
        <v>14</v>
      </c>
      <c r="AG42" s="1109">
        <v>-5</v>
      </c>
      <c r="AH42" s="1109">
        <v>-7</v>
      </c>
      <c r="AI42" s="1109">
        <v>5</v>
      </c>
      <c r="AJ42" s="1109">
        <v>5</v>
      </c>
      <c r="AK42" s="1109">
        <v>-2</v>
      </c>
      <c r="AL42" s="1109">
        <v>-1</v>
      </c>
      <c r="AM42" s="1109">
        <v>5</v>
      </c>
      <c r="AN42" s="1109">
        <v>-2</v>
      </c>
      <c r="AO42" s="1109">
        <v>7</v>
      </c>
      <c r="AP42" s="1109">
        <v>-1</v>
      </c>
      <c r="AQ42" s="1109">
        <v>0</v>
      </c>
      <c r="AR42" s="1097"/>
      <c r="AS42" s="1290">
        <v>-35</v>
      </c>
      <c r="AT42" s="1109">
        <v>31</v>
      </c>
      <c r="AU42" s="1109">
        <v>9</v>
      </c>
      <c r="AV42" s="1109">
        <v>-2</v>
      </c>
      <c r="AW42" s="1109">
        <v>-24</v>
      </c>
      <c r="AX42" s="1109">
        <v>-46</v>
      </c>
      <c r="AY42" s="1109">
        <v>-28</v>
      </c>
      <c r="AZ42" s="1109">
        <v>17</v>
      </c>
      <c r="BA42" s="1109">
        <v>4</v>
      </c>
      <c r="BB42" s="1109">
        <v>-2</v>
      </c>
      <c r="BC42" s="1109">
        <v>-17</v>
      </c>
      <c r="BD42" s="1109">
        <v>13</v>
      </c>
      <c r="BE42" s="1109">
        <v>2</v>
      </c>
      <c r="BF42" s="1109">
        <v>6</v>
      </c>
      <c r="BG42" s="1109">
        <v>0</v>
      </c>
      <c r="BH42" s="1109">
        <v>5</v>
      </c>
      <c r="BI42" s="1109">
        <v>4</v>
      </c>
      <c r="BJ42" s="1109">
        <v>0</v>
      </c>
      <c r="BK42" s="1109">
        <v>-1</v>
      </c>
      <c r="BL42" s="1110">
        <v>-6</v>
      </c>
      <c r="BM42" s="1463"/>
    </row>
    <row r="43" spans="1:65">
      <c r="A43" s="1289">
        <v>301</v>
      </c>
      <c r="B43" s="1160" t="s">
        <v>23</v>
      </c>
      <c r="C43" s="1290">
        <v>-156</v>
      </c>
      <c r="D43" s="1109">
        <v>33</v>
      </c>
      <c r="E43" s="1109">
        <v>10</v>
      </c>
      <c r="F43" s="1109">
        <v>4</v>
      </c>
      <c r="G43" s="1109">
        <v>-35</v>
      </c>
      <c r="H43" s="1109">
        <v>-134</v>
      </c>
      <c r="I43" s="1109">
        <v>-33</v>
      </c>
      <c r="J43" s="1109">
        <v>-6</v>
      </c>
      <c r="K43" s="1109">
        <v>-9</v>
      </c>
      <c r="L43" s="1109">
        <v>2</v>
      </c>
      <c r="M43" s="1109">
        <v>-15</v>
      </c>
      <c r="N43" s="1109">
        <v>-9</v>
      </c>
      <c r="O43" s="1109">
        <v>-1</v>
      </c>
      <c r="P43" s="1109">
        <v>6</v>
      </c>
      <c r="Q43" s="1109">
        <v>12</v>
      </c>
      <c r="R43" s="1109">
        <v>4</v>
      </c>
      <c r="S43" s="1109">
        <v>5</v>
      </c>
      <c r="T43" s="1109">
        <v>0</v>
      </c>
      <c r="U43" s="1109">
        <v>2</v>
      </c>
      <c r="V43" s="1109">
        <v>8</v>
      </c>
      <c r="W43" s="1110"/>
      <c r="X43" s="1109">
        <v>-98</v>
      </c>
      <c r="Y43" s="1109">
        <v>17</v>
      </c>
      <c r="Z43" s="1109">
        <v>5</v>
      </c>
      <c r="AA43" s="1109">
        <v>0</v>
      </c>
      <c r="AB43" s="1109">
        <v>-28</v>
      </c>
      <c r="AC43" s="1109">
        <v>-73</v>
      </c>
      <c r="AD43" s="1109">
        <v>-12</v>
      </c>
      <c r="AE43" s="1109">
        <v>-12</v>
      </c>
      <c r="AF43" s="1109">
        <v>0</v>
      </c>
      <c r="AG43" s="1109">
        <v>3</v>
      </c>
      <c r="AH43" s="1109">
        <v>-10</v>
      </c>
      <c r="AI43" s="1109">
        <v>-6</v>
      </c>
      <c r="AJ43" s="1109">
        <v>3</v>
      </c>
      <c r="AK43" s="1109">
        <v>3</v>
      </c>
      <c r="AL43" s="1109">
        <v>5</v>
      </c>
      <c r="AM43" s="1109">
        <v>1</v>
      </c>
      <c r="AN43" s="1109">
        <v>6</v>
      </c>
      <c r="AO43" s="1109">
        <v>-2</v>
      </c>
      <c r="AP43" s="1109">
        <v>2</v>
      </c>
      <c r="AQ43" s="1109">
        <v>0</v>
      </c>
      <c r="AR43" s="1097"/>
      <c r="AS43" s="1290">
        <v>-58</v>
      </c>
      <c r="AT43" s="1109">
        <v>16</v>
      </c>
      <c r="AU43" s="1109">
        <v>5</v>
      </c>
      <c r="AV43" s="1109">
        <v>4</v>
      </c>
      <c r="AW43" s="1109">
        <v>-7</v>
      </c>
      <c r="AX43" s="1109">
        <v>-61</v>
      </c>
      <c r="AY43" s="1109">
        <v>-21</v>
      </c>
      <c r="AZ43" s="1109">
        <v>6</v>
      </c>
      <c r="BA43" s="1109">
        <v>-9</v>
      </c>
      <c r="BB43" s="1109">
        <v>-1</v>
      </c>
      <c r="BC43" s="1109">
        <v>-5</v>
      </c>
      <c r="BD43" s="1109">
        <v>-3</v>
      </c>
      <c r="BE43" s="1109">
        <v>-4</v>
      </c>
      <c r="BF43" s="1109">
        <v>3</v>
      </c>
      <c r="BG43" s="1109">
        <v>7</v>
      </c>
      <c r="BH43" s="1109">
        <v>3</v>
      </c>
      <c r="BI43" s="1109">
        <v>-1</v>
      </c>
      <c r="BJ43" s="1109">
        <v>2</v>
      </c>
      <c r="BK43" s="1109">
        <v>0</v>
      </c>
      <c r="BL43" s="1110">
        <v>8</v>
      </c>
      <c r="BM43" s="1463"/>
    </row>
    <row r="44" spans="1:65">
      <c r="A44" s="1289">
        <v>365</v>
      </c>
      <c r="B44" s="1160" t="s">
        <v>656</v>
      </c>
      <c r="C44" s="1290">
        <v>-65</v>
      </c>
      <c r="D44" s="1109">
        <v>0</v>
      </c>
      <c r="E44" s="1109">
        <v>3</v>
      </c>
      <c r="F44" s="1109">
        <v>0</v>
      </c>
      <c r="G44" s="1109">
        <v>-19</v>
      </c>
      <c r="H44" s="1109">
        <v>-30</v>
      </c>
      <c r="I44" s="1109">
        <v>-18</v>
      </c>
      <c r="J44" s="1109">
        <v>-7</v>
      </c>
      <c r="K44" s="1109">
        <v>12</v>
      </c>
      <c r="L44" s="1109">
        <v>1</v>
      </c>
      <c r="M44" s="1109">
        <v>-6</v>
      </c>
      <c r="N44" s="1109">
        <v>-9</v>
      </c>
      <c r="O44" s="1109">
        <v>1</v>
      </c>
      <c r="P44" s="1109">
        <v>5</v>
      </c>
      <c r="Q44" s="1109">
        <v>4</v>
      </c>
      <c r="R44" s="1109">
        <v>-1</v>
      </c>
      <c r="S44" s="1109">
        <v>-2</v>
      </c>
      <c r="T44" s="1109">
        <v>0</v>
      </c>
      <c r="U44" s="1109">
        <v>-1</v>
      </c>
      <c r="V44" s="1109">
        <v>2</v>
      </c>
      <c r="W44" s="1110"/>
      <c r="X44" s="1109">
        <v>-52</v>
      </c>
      <c r="Y44" s="1109">
        <v>3</v>
      </c>
      <c r="Z44" s="1109">
        <v>0</v>
      </c>
      <c r="AA44" s="1109">
        <v>-2</v>
      </c>
      <c r="AB44" s="1109">
        <v>-12</v>
      </c>
      <c r="AC44" s="1109">
        <v>-33</v>
      </c>
      <c r="AD44" s="1109">
        <v>-9</v>
      </c>
      <c r="AE44" s="1109">
        <v>-8</v>
      </c>
      <c r="AF44" s="1109">
        <v>5</v>
      </c>
      <c r="AG44" s="1109">
        <v>0</v>
      </c>
      <c r="AH44" s="1109">
        <v>2</v>
      </c>
      <c r="AI44" s="1109">
        <v>-4</v>
      </c>
      <c r="AJ44" s="1109">
        <v>4</v>
      </c>
      <c r="AK44" s="1109">
        <v>-1</v>
      </c>
      <c r="AL44" s="1109">
        <v>2</v>
      </c>
      <c r="AM44" s="1109">
        <v>4</v>
      </c>
      <c r="AN44" s="1109">
        <v>1</v>
      </c>
      <c r="AO44" s="1109">
        <v>-3</v>
      </c>
      <c r="AP44" s="1109">
        <v>-1</v>
      </c>
      <c r="AQ44" s="1109">
        <v>0</v>
      </c>
      <c r="AR44" s="1097"/>
      <c r="AS44" s="1290">
        <v>-13</v>
      </c>
      <c r="AT44" s="1109">
        <v>-3</v>
      </c>
      <c r="AU44" s="1109">
        <v>3</v>
      </c>
      <c r="AV44" s="1109">
        <v>2</v>
      </c>
      <c r="AW44" s="1109">
        <v>-7</v>
      </c>
      <c r="AX44" s="1109">
        <v>3</v>
      </c>
      <c r="AY44" s="1109">
        <v>-9</v>
      </c>
      <c r="AZ44" s="1109">
        <v>1</v>
      </c>
      <c r="BA44" s="1109">
        <v>7</v>
      </c>
      <c r="BB44" s="1109">
        <v>1</v>
      </c>
      <c r="BC44" s="1109">
        <v>-8</v>
      </c>
      <c r="BD44" s="1109">
        <v>-5</v>
      </c>
      <c r="BE44" s="1109">
        <v>-3</v>
      </c>
      <c r="BF44" s="1109">
        <v>6</v>
      </c>
      <c r="BG44" s="1109">
        <v>2</v>
      </c>
      <c r="BH44" s="1109">
        <v>-5</v>
      </c>
      <c r="BI44" s="1109">
        <v>-3</v>
      </c>
      <c r="BJ44" s="1109">
        <v>3</v>
      </c>
      <c r="BK44" s="1109">
        <v>0</v>
      </c>
      <c r="BL44" s="1110">
        <v>2</v>
      </c>
      <c r="BM44" s="1463"/>
    </row>
    <row r="45" spans="1:65">
      <c r="A45" s="1289">
        <v>381</v>
      </c>
      <c r="B45" s="1160" t="s">
        <v>27</v>
      </c>
      <c r="C45" s="1290">
        <v>141</v>
      </c>
      <c r="D45" s="1109">
        <v>58</v>
      </c>
      <c r="E45" s="1109">
        <v>19</v>
      </c>
      <c r="F45" s="1109">
        <v>6</v>
      </c>
      <c r="G45" s="1109">
        <v>1</v>
      </c>
      <c r="H45" s="1109">
        <v>-52</v>
      </c>
      <c r="I45" s="1109">
        <v>-26</v>
      </c>
      <c r="J45" s="1109">
        <v>35</v>
      </c>
      <c r="K45" s="1109">
        <v>24</v>
      </c>
      <c r="L45" s="1109">
        <v>16</v>
      </c>
      <c r="M45" s="1109">
        <v>11</v>
      </c>
      <c r="N45" s="1109">
        <v>2</v>
      </c>
      <c r="O45" s="1109">
        <v>16</v>
      </c>
      <c r="P45" s="1109">
        <v>8</v>
      </c>
      <c r="Q45" s="1109">
        <v>-2</v>
      </c>
      <c r="R45" s="1109">
        <v>5</v>
      </c>
      <c r="S45" s="1109">
        <v>4</v>
      </c>
      <c r="T45" s="1109">
        <v>2</v>
      </c>
      <c r="U45" s="1109">
        <v>9</v>
      </c>
      <c r="V45" s="1109">
        <v>5</v>
      </c>
      <c r="W45" s="1110"/>
      <c r="X45" s="1109">
        <v>75</v>
      </c>
      <c r="Y45" s="1109">
        <v>31</v>
      </c>
      <c r="Z45" s="1109">
        <v>11</v>
      </c>
      <c r="AA45" s="1109">
        <v>2</v>
      </c>
      <c r="AB45" s="1109">
        <v>-3</v>
      </c>
      <c r="AC45" s="1109">
        <v>-18</v>
      </c>
      <c r="AD45" s="1109">
        <v>-11</v>
      </c>
      <c r="AE45" s="1109">
        <v>4</v>
      </c>
      <c r="AF45" s="1109">
        <v>14</v>
      </c>
      <c r="AG45" s="1109">
        <v>19</v>
      </c>
      <c r="AH45" s="1109">
        <v>9</v>
      </c>
      <c r="AI45" s="1109">
        <v>-4</v>
      </c>
      <c r="AJ45" s="1109">
        <v>10</v>
      </c>
      <c r="AK45" s="1109">
        <v>3</v>
      </c>
      <c r="AL45" s="1109">
        <v>0</v>
      </c>
      <c r="AM45" s="1109">
        <v>5</v>
      </c>
      <c r="AN45" s="1109">
        <v>3</v>
      </c>
      <c r="AO45" s="1109">
        <v>-3</v>
      </c>
      <c r="AP45" s="1109">
        <v>2</v>
      </c>
      <c r="AQ45" s="1109">
        <v>1</v>
      </c>
      <c r="AR45" s="1097"/>
      <c r="AS45" s="1290">
        <v>66</v>
      </c>
      <c r="AT45" s="1109">
        <v>27</v>
      </c>
      <c r="AU45" s="1109">
        <v>8</v>
      </c>
      <c r="AV45" s="1109">
        <v>4</v>
      </c>
      <c r="AW45" s="1109">
        <v>4</v>
      </c>
      <c r="AX45" s="1109">
        <v>-34</v>
      </c>
      <c r="AY45" s="1109">
        <v>-15</v>
      </c>
      <c r="AZ45" s="1109">
        <v>31</v>
      </c>
      <c r="BA45" s="1109">
        <v>10</v>
      </c>
      <c r="BB45" s="1109">
        <v>-3</v>
      </c>
      <c r="BC45" s="1109">
        <v>2</v>
      </c>
      <c r="BD45" s="1109">
        <v>6</v>
      </c>
      <c r="BE45" s="1109">
        <v>6</v>
      </c>
      <c r="BF45" s="1109">
        <v>5</v>
      </c>
      <c r="BG45" s="1109">
        <v>-2</v>
      </c>
      <c r="BH45" s="1109">
        <v>0</v>
      </c>
      <c r="BI45" s="1109">
        <v>1</v>
      </c>
      <c r="BJ45" s="1109">
        <v>5</v>
      </c>
      <c r="BK45" s="1109">
        <v>7</v>
      </c>
      <c r="BL45" s="1110">
        <v>4</v>
      </c>
      <c r="BM45" s="1463"/>
    </row>
    <row r="46" spans="1:65">
      <c r="A46" s="1289">
        <v>382</v>
      </c>
      <c r="B46" s="1160" t="s">
        <v>28</v>
      </c>
      <c r="C46" s="1290">
        <v>172</v>
      </c>
      <c r="D46" s="1109">
        <v>46</v>
      </c>
      <c r="E46" s="1109">
        <v>32</v>
      </c>
      <c r="F46" s="1109">
        <v>4</v>
      </c>
      <c r="G46" s="1109">
        <v>13</v>
      </c>
      <c r="H46" s="1109">
        <v>-66</v>
      </c>
      <c r="I46" s="1109">
        <v>44</v>
      </c>
      <c r="J46" s="1109">
        <v>55</v>
      </c>
      <c r="K46" s="1109">
        <v>57</v>
      </c>
      <c r="L46" s="1109">
        <v>18</v>
      </c>
      <c r="M46" s="1109">
        <v>-9</v>
      </c>
      <c r="N46" s="1109">
        <v>1</v>
      </c>
      <c r="O46" s="1109">
        <v>-1</v>
      </c>
      <c r="P46" s="1109">
        <v>0</v>
      </c>
      <c r="Q46" s="1109">
        <v>0</v>
      </c>
      <c r="R46" s="1109">
        <v>-3</v>
      </c>
      <c r="S46" s="1109">
        <v>-8</v>
      </c>
      <c r="T46" s="1109">
        <v>-2</v>
      </c>
      <c r="U46" s="1109">
        <v>0</v>
      </c>
      <c r="V46" s="1109">
        <v>-9</v>
      </c>
      <c r="W46" s="1110"/>
      <c r="X46" s="1109">
        <v>112</v>
      </c>
      <c r="Y46" s="1109">
        <v>26</v>
      </c>
      <c r="Z46" s="1109">
        <v>18</v>
      </c>
      <c r="AA46" s="1109">
        <v>0</v>
      </c>
      <c r="AB46" s="1109">
        <v>5</v>
      </c>
      <c r="AC46" s="1109">
        <v>-31</v>
      </c>
      <c r="AD46" s="1109">
        <v>22</v>
      </c>
      <c r="AE46" s="1109">
        <v>30</v>
      </c>
      <c r="AF46" s="1109">
        <v>40</v>
      </c>
      <c r="AG46" s="1109">
        <v>9</v>
      </c>
      <c r="AH46" s="1109">
        <v>-1</v>
      </c>
      <c r="AI46" s="1109">
        <v>3</v>
      </c>
      <c r="AJ46" s="1109">
        <v>4</v>
      </c>
      <c r="AK46" s="1109">
        <v>-3</v>
      </c>
      <c r="AL46" s="1109">
        <v>-1</v>
      </c>
      <c r="AM46" s="1109">
        <v>-2</v>
      </c>
      <c r="AN46" s="1109">
        <v>-4</v>
      </c>
      <c r="AO46" s="1109">
        <v>-1</v>
      </c>
      <c r="AP46" s="1109">
        <v>0</v>
      </c>
      <c r="AQ46" s="1109">
        <v>-2</v>
      </c>
      <c r="AR46" s="1097"/>
      <c r="AS46" s="1290">
        <v>60</v>
      </c>
      <c r="AT46" s="1109">
        <v>20</v>
      </c>
      <c r="AU46" s="1109">
        <v>14</v>
      </c>
      <c r="AV46" s="1109">
        <v>4</v>
      </c>
      <c r="AW46" s="1109">
        <v>8</v>
      </c>
      <c r="AX46" s="1109">
        <v>-35</v>
      </c>
      <c r="AY46" s="1109">
        <v>22</v>
      </c>
      <c r="AZ46" s="1109">
        <v>25</v>
      </c>
      <c r="BA46" s="1109">
        <v>17</v>
      </c>
      <c r="BB46" s="1109">
        <v>9</v>
      </c>
      <c r="BC46" s="1109">
        <v>-8</v>
      </c>
      <c r="BD46" s="1109">
        <v>-2</v>
      </c>
      <c r="BE46" s="1109">
        <v>-5</v>
      </c>
      <c r="BF46" s="1109">
        <v>3</v>
      </c>
      <c r="BG46" s="1109">
        <v>1</v>
      </c>
      <c r="BH46" s="1109">
        <v>-1</v>
      </c>
      <c r="BI46" s="1109">
        <v>-4</v>
      </c>
      <c r="BJ46" s="1109">
        <v>-1</v>
      </c>
      <c r="BK46" s="1109">
        <v>0</v>
      </c>
      <c r="BL46" s="1110">
        <v>-7</v>
      </c>
      <c r="BM46" s="1463"/>
    </row>
    <row r="47" spans="1:65">
      <c r="A47" s="1289">
        <v>442</v>
      </c>
      <c r="B47" s="1160" t="s">
        <v>38</v>
      </c>
      <c r="C47" s="1290">
        <v>-140</v>
      </c>
      <c r="D47" s="1109">
        <v>9</v>
      </c>
      <c r="E47" s="1109">
        <v>1</v>
      </c>
      <c r="F47" s="1109">
        <v>-2</v>
      </c>
      <c r="G47" s="1109">
        <v>-19</v>
      </c>
      <c r="H47" s="1109">
        <v>-43</v>
      </c>
      <c r="I47" s="1109">
        <v>-34</v>
      </c>
      <c r="J47" s="1109">
        <v>-8</v>
      </c>
      <c r="K47" s="1109">
        <v>-24</v>
      </c>
      <c r="L47" s="1109">
        <v>0</v>
      </c>
      <c r="M47" s="1109">
        <v>-5</v>
      </c>
      <c r="N47" s="1109">
        <v>-1</v>
      </c>
      <c r="O47" s="1109">
        <v>0</v>
      </c>
      <c r="P47" s="1109">
        <v>6</v>
      </c>
      <c r="Q47" s="1109">
        <v>-3</v>
      </c>
      <c r="R47" s="1109">
        <v>-1</v>
      </c>
      <c r="S47" s="1109">
        <v>-5</v>
      </c>
      <c r="T47" s="1109">
        <v>-5</v>
      </c>
      <c r="U47" s="1109">
        <v>0</v>
      </c>
      <c r="V47" s="1109">
        <v>-6</v>
      </c>
      <c r="W47" s="1110"/>
      <c r="X47" s="1109">
        <v>-62</v>
      </c>
      <c r="Y47" s="1109">
        <v>8</v>
      </c>
      <c r="Z47" s="1109">
        <v>-2</v>
      </c>
      <c r="AA47" s="1109">
        <v>1</v>
      </c>
      <c r="AB47" s="1109">
        <v>-9</v>
      </c>
      <c r="AC47" s="1109">
        <v>-17</v>
      </c>
      <c r="AD47" s="1109">
        <v>-13</v>
      </c>
      <c r="AE47" s="1109">
        <v>-3</v>
      </c>
      <c r="AF47" s="1109">
        <v>-13</v>
      </c>
      <c r="AG47" s="1109">
        <v>-1</v>
      </c>
      <c r="AH47" s="1109">
        <v>1</v>
      </c>
      <c r="AI47" s="1109">
        <v>0</v>
      </c>
      <c r="AJ47" s="1109">
        <v>-1</v>
      </c>
      <c r="AK47" s="1109">
        <v>4</v>
      </c>
      <c r="AL47" s="1109">
        <v>-5</v>
      </c>
      <c r="AM47" s="1109">
        <v>-2</v>
      </c>
      <c r="AN47" s="1109">
        <v>-4</v>
      </c>
      <c r="AO47" s="1109">
        <v>-3</v>
      </c>
      <c r="AP47" s="1109">
        <v>0</v>
      </c>
      <c r="AQ47" s="1109">
        <v>-3</v>
      </c>
      <c r="AR47" s="1097"/>
      <c r="AS47" s="1290">
        <v>-78</v>
      </c>
      <c r="AT47" s="1109">
        <v>1</v>
      </c>
      <c r="AU47" s="1109">
        <v>3</v>
      </c>
      <c r="AV47" s="1109">
        <v>-3</v>
      </c>
      <c r="AW47" s="1109">
        <v>-10</v>
      </c>
      <c r="AX47" s="1109">
        <v>-26</v>
      </c>
      <c r="AY47" s="1109">
        <v>-21</v>
      </c>
      <c r="AZ47" s="1109">
        <v>-5</v>
      </c>
      <c r="BA47" s="1109">
        <v>-11</v>
      </c>
      <c r="BB47" s="1109">
        <v>1</v>
      </c>
      <c r="BC47" s="1109">
        <v>-6</v>
      </c>
      <c r="BD47" s="1109">
        <v>-1</v>
      </c>
      <c r="BE47" s="1109">
        <v>1</v>
      </c>
      <c r="BF47" s="1109">
        <v>2</v>
      </c>
      <c r="BG47" s="1109">
        <v>2</v>
      </c>
      <c r="BH47" s="1109">
        <v>1</v>
      </c>
      <c r="BI47" s="1109">
        <v>-1</v>
      </c>
      <c r="BJ47" s="1109">
        <v>-2</v>
      </c>
      <c r="BK47" s="1109">
        <v>0</v>
      </c>
      <c r="BL47" s="1110">
        <v>-3</v>
      </c>
      <c r="BM47" s="1463"/>
    </row>
    <row r="48" spans="1:65">
      <c r="A48" s="1289">
        <v>443</v>
      </c>
      <c r="B48" s="1160" t="s">
        <v>39</v>
      </c>
      <c r="C48" s="1290">
        <v>37</v>
      </c>
      <c r="D48" s="1109">
        <v>-5</v>
      </c>
      <c r="E48" s="1109">
        <v>-3</v>
      </c>
      <c r="F48" s="1109">
        <v>-2</v>
      </c>
      <c r="G48" s="1109">
        <v>34</v>
      </c>
      <c r="H48" s="1109">
        <v>5</v>
      </c>
      <c r="I48" s="1109">
        <v>12</v>
      </c>
      <c r="J48" s="1109">
        <v>-2</v>
      </c>
      <c r="K48" s="1109">
        <v>-3</v>
      </c>
      <c r="L48" s="1109">
        <v>0</v>
      </c>
      <c r="M48" s="1109">
        <v>7</v>
      </c>
      <c r="N48" s="1109">
        <v>0</v>
      </c>
      <c r="O48" s="1109">
        <v>-4</v>
      </c>
      <c r="P48" s="1109">
        <v>-2</v>
      </c>
      <c r="Q48" s="1109">
        <v>2</v>
      </c>
      <c r="R48" s="1109">
        <v>-2</v>
      </c>
      <c r="S48" s="1109">
        <v>2</v>
      </c>
      <c r="T48" s="1109">
        <v>0</v>
      </c>
      <c r="U48" s="1109">
        <v>0</v>
      </c>
      <c r="V48" s="1109">
        <v>-2</v>
      </c>
      <c r="W48" s="1110"/>
      <c r="X48" s="1109">
        <v>49</v>
      </c>
      <c r="Y48" s="1109">
        <v>6</v>
      </c>
      <c r="Z48" s="1109">
        <v>-1</v>
      </c>
      <c r="AA48" s="1109">
        <v>-2</v>
      </c>
      <c r="AB48" s="1109">
        <v>16</v>
      </c>
      <c r="AC48" s="1109">
        <v>15</v>
      </c>
      <c r="AD48" s="1109">
        <v>17</v>
      </c>
      <c r="AE48" s="1109">
        <v>-2</v>
      </c>
      <c r="AF48" s="1109">
        <v>-9</v>
      </c>
      <c r="AG48" s="1109">
        <v>3</v>
      </c>
      <c r="AH48" s="1109">
        <v>4</v>
      </c>
      <c r="AI48" s="1109">
        <v>-2</v>
      </c>
      <c r="AJ48" s="1109">
        <v>-2</v>
      </c>
      <c r="AK48" s="1109">
        <v>1</v>
      </c>
      <c r="AL48" s="1109">
        <v>1</v>
      </c>
      <c r="AM48" s="1109">
        <v>0</v>
      </c>
      <c r="AN48" s="1109">
        <v>2</v>
      </c>
      <c r="AO48" s="1109">
        <v>1</v>
      </c>
      <c r="AP48" s="1109">
        <v>0</v>
      </c>
      <c r="AQ48" s="1109">
        <v>1</v>
      </c>
      <c r="AR48" s="1097"/>
      <c r="AS48" s="1290">
        <v>-12</v>
      </c>
      <c r="AT48" s="1109">
        <v>-11</v>
      </c>
      <c r="AU48" s="1109">
        <v>-2</v>
      </c>
      <c r="AV48" s="1109">
        <v>0</v>
      </c>
      <c r="AW48" s="1109">
        <v>18</v>
      </c>
      <c r="AX48" s="1109">
        <v>-10</v>
      </c>
      <c r="AY48" s="1109">
        <v>-5</v>
      </c>
      <c r="AZ48" s="1109">
        <v>0</v>
      </c>
      <c r="BA48" s="1109">
        <v>6</v>
      </c>
      <c r="BB48" s="1109">
        <v>-3</v>
      </c>
      <c r="BC48" s="1109">
        <v>3</v>
      </c>
      <c r="BD48" s="1109">
        <v>2</v>
      </c>
      <c r="BE48" s="1109">
        <v>-2</v>
      </c>
      <c r="BF48" s="1109">
        <v>-3</v>
      </c>
      <c r="BG48" s="1109">
        <v>1</v>
      </c>
      <c r="BH48" s="1109">
        <v>-2</v>
      </c>
      <c r="BI48" s="1109">
        <v>0</v>
      </c>
      <c r="BJ48" s="1109">
        <v>-1</v>
      </c>
      <c r="BK48" s="1109">
        <v>0</v>
      </c>
      <c r="BL48" s="1110">
        <v>-3</v>
      </c>
      <c r="BM48" s="1463"/>
    </row>
    <row r="49" spans="1:65">
      <c r="A49" s="1289">
        <v>446</v>
      </c>
      <c r="B49" s="1160" t="s">
        <v>657</v>
      </c>
      <c r="C49" s="1290">
        <v>-115</v>
      </c>
      <c r="D49" s="1109">
        <v>7</v>
      </c>
      <c r="E49" s="1109">
        <v>1</v>
      </c>
      <c r="F49" s="1109">
        <v>-1</v>
      </c>
      <c r="G49" s="1109">
        <v>-13</v>
      </c>
      <c r="H49" s="1109">
        <v>-53</v>
      </c>
      <c r="I49" s="1109">
        <v>-28</v>
      </c>
      <c r="J49" s="1109">
        <v>-17</v>
      </c>
      <c r="K49" s="1109">
        <v>-1</v>
      </c>
      <c r="L49" s="1109">
        <v>-10</v>
      </c>
      <c r="M49" s="1109">
        <v>0</v>
      </c>
      <c r="N49" s="1109">
        <v>4</v>
      </c>
      <c r="O49" s="1109">
        <v>7</v>
      </c>
      <c r="P49" s="1109">
        <v>-2</v>
      </c>
      <c r="Q49" s="1109">
        <v>-1</v>
      </c>
      <c r="R49" s="1109">
        <v>-5</v>
      </c>
      <c r="S49" s="1109">
        <v>0</v>
      </c>
      <c r="T49" s="1109">
        <v>2</v>
      </c>
      <c r="U49" s="1109">
        <v>0</v>
      </c>
      <c r="V49" s="1109">
        <v>-5</v>
      </c>
      <c r="W49" s="1110"/>
      <c r="X49" s="1109">
        <v>-35</v>
      </c>
      <c r="Y49" s="1109">
        <v>4</v>
      </c>
      <c r="Z49" s="1109">
        <v>-2</v>
      </c>
      <c r="AA49" s="1109">
        <v>0</v>
      </c>
      <c r="AB49" s="1109">
        <v>-4</v>
      </c>
      <c r="AC49" s="1109">
        <v>-19</v>
      </c>
      <c r="AD49" s="1109">
        <v>-16</v>
      </c>
      <c r="AE49" s="1109">
        <v>-4</v>
      </c>
      <c r="AF49" s="1109">
        <v>-1</v>
      </c>
      <c r="AG49" s="1109">
        <v>-2</v>
      </c>
      <c r="AH49" s="1109">
        <v>3</v>
      </c>
      <c r="AI49" s="1109">
        <v>3</v>
      </c>
      <c r="AJ49" s="1109">
        <v>2</v>
      </c>
      <c r="AK49" s="1109">
        <v>2</v>
      </c>
      <c r="AL49" s="1109">
        <v>0</v>
      </c>
      <c r="AM49" s="1109">
        <v>-2</v>
      </c>
      <c r="AN49" s="1109">
        <v>0</v>
      </c>
      <c r="AO49" s="1109">
        <v>1</v>
      </c>
      <c r="AP49" s="1109">
        <v>1</v>
      </c>
      <c r="AQ49" s="1109">
        <v>-1</v>
      </c>
      <c r="AR49" s="1097"/>
      <c r="AS49" s="1290">
        <v>-80</v>
      </c>
      <c r="AT49" s="1109">
        <v>3</v>
      </c>
      <c r="AU49" s="1109">
        <v>3</v>
      </c>
      <c r="AV49" s="1109">
        <v>-1</v>
      </c>
      <c r="AW49" s="1109">
        <v>-9</v>
      </c>
      <c r="AX49" s="1109">
        <v>-34</v>
      </c>
      <c r="AY49" s="1109">
        <v>-12</v>
      </c>
      <c r="AZ49" s="1109">
        <v>-13</v>
      </c>
      <c r="BA49" s="1109">
        <v>0</v>
      </c>
      <c r="BB49" s="1109">
        <v>-8</v>
      </c>
      <c r="BC49" s="1109">
        <v>-3</v>
      </c>
      <c r="BD49" s="1109">
        <v>1</v>
      </c>
      <c r="BE49" s="1109">
        <v>5</v>
      </c>
      <c r="BF49" s="1109">
        <v>-4</v>
      </c>
      <c r="BG49" s="1109">
        <v>-1</v>
      </c>
      <c r="BH49" s="1109">
        <v>-3</v>
      </c>
      <c r="BI49" s="1109">
        <v>0</v>
      </c>
      <c r="BJ49" s="1109">
        <v>1</v>
      </c>
      <c r="BK49" s="1109">
        <v>-1</v>
      </c>
      <c r="BL49" s="1110">
        <v>-4</v>
      </c>
      <c r="BM49" s="1463"/>
    </row>
    <row r="50" spans="1:65">
      <c r="A50" s="1289">
        <v>464</v>
      </c>
      <c r="B50" s="1160" t="s">
        <v>46</v>
      </c>
      <c r="C50" s="1290">
        <v>89</v>
      </c>
      <c r="D50" s="1109">
        <v>34</v>
      </c>
      <c r="E50" s="1109">
        <v>12</v>
      </c>
      <c r="F50" s="1109">
        <v>2</v>
      </c>
      <c r="G50" s="1109">
        <v>-22</v>
      </c>
      <c r="H50" s="1109">
        <v>-77</v>
      </c>
      <c r="I50" s="1109">
        <v>23</v>
      </c>
      <c r="J50" s="1109">
        <v>47</v>
      </c>
      <c r="K50" s="1109">
        <v>35</v>
      </c>
      <c r="L50" s="1109">
        <v>15</v>
      </c>
      <c r="M50" s="1109">
        <v>6</v>
      </c>
      <c r="N50" s="1109">
        <v>14</v>
      </c>
      <c r="O50" s="1109">
        <v>10</v>
      </c>
      <c r="P50" s="1109">
        <v>3</v>
      </c>
      <c r="Q50" s="1109">
        <v>-1</v>
      </c>
      <c r="R50" s="1109">
        <v>-4</v>
      </c>
      <c r="S50" s="1109">
        <v>-3</v>
      </c>
      <c r="T50" s="1109">
        <v>-5</v>
      </c>
      <c r="U50" s="1109">
        <v>-2</v>
      </c>
      <c r="V50" s="1109">
        <v>2</v>
      </c>
      <c r="W50" s="1110"/>
      <c r="X50" s="1109">
        <v>54</v>
      </c>
      <c r="Y50" s="1109">
        <v>20</v>
      </c>
      <c r="Z50" s="1109">
        <v>6</v>
      </c>
      <c r="AA50" s="1109">
        <v>0</v>
      </c>
      <c r="AB50" s="1109">
        <v>-11</v>
      </c>
      <c r="AC50" s="1109">
        <v>-17</v>
      </c>
      <c r="AD50" s="1109">
        <v>9</v>
      </c>
      <c r="AE50" s="1109">
        <v>23</v>
      </c>
      <c r="AF50" s="1109">
        <v>19</v>
      </c>
      <c r="AG50" s="1109">
        <v>1</v>
      </c>
      <c r="AH50" s="1109">
        <v>1</v>
      </c>
      <c r="AI50" s="1109">
        <v>8</v>
      </c>
      <c r="AJ50" s="1109">
        <v>3</v>
      </c>
      <c r="AK50" s="1109">
        <v>1</v>
      </c>
      <c r="AL50" s="1109">
        <v>-1</v>
      </c>
      <c r="AM50" s="1109">
        <v>-4</v>
      </c>
      <c r="AN50" s="1109">
        <v>2</v>
      </c>
      <c r="AO50" s="1109">
        <v>-3</v>
      </c>
      <c r="AP50" s="1109">
        <v>-2</v>
      </c>
      <c r="AQ50" s="1109">
        <v>-1</v>
      </c>
      <c r="AR50" s="1097"/>
      <c r="AS50" s="1290">
        <v>35</v>
      </c>
      <c r="AT50" s="1109">
        <v>14</v>
      </c>
      <c r="AU50" s="1109">
        <v>6</v>
      </c>
      <c r="AV50" s="1109">
        <v>2</v>
      </c>
      <c r="AW50" s="1109">
        <v>-11</v>
      </c>
      <c r="AX50" s="1109">
        <v>-60</v>
      </c>
      <c r="AY50" s="1109">
        <v>14</v>
      </c>
      <c r="AZ50" s="1109">
        <v>24</v>
      </c>
      <c r="BA50" s="1109">
        <v>16</v>
      </c>
      <c r="BB50" s="1109">
        <v>14</v>
      </c>
      <c r="BC50" s="1109">
        <v>5</v>
      </c>
      <c r="BD50" s="1109">
        <v>6</v>
      </c>
      <c r="BE50" s="1109">
        <v>7</v>
      </c>
      <c r="BF50" s="1109">
        <v>2</v>
      </c>
      <c r="BG50" s="1109">
        <v>0</v>
      </c>
      <c r="BH50" s="1109">
        <v>0</v>
      </c>
      <c r="BI50" s="1109">
        <v>-5</v>
      </c>
      <c r="BJ50" s="1109">
        <v>-2</v>
      </c>
      <c r="BK50" s="1109">
        <v>0</v>
      </c>
      <c r="BL50" s="1110">
        <v>3</v>
      </c>
      <c r="BM50" s="1463"/>
    </row>
    <row r="51" spans="1:65">
      <c r="A51" s="1289">
        <v>481</v>
      </c>
      <c r="B51" s="1160" t="s">
        <v>47</v>
      </c>
      <c r="C51" s="1290">
        <v>-15</v>
      </c>
      <c r="D51" s="1109">
        <v>16</v>
      </c>
      <c r="E51" s="1109">
        <v>14</v>
      </c>
      <c r="F51" s="1109">
        <v>10</v>
      </c>
      <c r="G51" s="1109">
        <v>-21</v>
      </c>
      <c r="H51" s="1109">
        <v>-59</v>
      </c>
      <c r="I51" s="1109">
        <v>-3</v>
      </c>
      <c r="J51" s="1109">
        <v>-2</v>
      </c>
      <c r="K51" s="1109">
        <v>9</v>
      </c>
      <c r="L51" s="1109">
        <v>4</v>
      </c>
      <c r="M51" s="1109">
        <v>0</v>
      </c>
      <c r="N51" s="1109">
        <v>10</v>
      </c>
      <c r="O51" s="1109">
        <v>-1</v>
      </c>
      <c r="P51" s="1109">
        <v>9</v>
      </c>
      <c r="Q51" s="1109">
        <v>5</v>
      </c>
      <c r="R51" s="1109">
        <v>8</v>
      </c>
      <c r="S51" s="1109">
        <v>-6</v>
      </c>
      <c r="T51" s="1109">
        <v>-2</v>
      </c>
      <c r="U51" s="1109">
        <v>-2</v>
      </c>
      <c r="V51" s="1109">
        <v>-4</v>
      </c>
      <c r="W51" s="1110"/>
      <c r="X51" s="1109">
        <v>5</v>
      </c>
      <c r="Y51" s="1109">
        <v>8</v>
      </c>
      <c r="Z51" s="1109">
        <v>4</v>
      </c>
      <c r="AA51" s="1109">
        <v>4</v>
      </c>
      <c r="AB51" s="1109">
        <v>-13</v>
      </c>
      <c r="AC51" s="1109">
        <v>-29</v>
      </c>
      <c r="AD51" s="1109">
        <v>6</v>
      </c>
      <c r="AE51" s="1109">
        <v>-2</v>
      </c>
      <c r="AF51" s="1109">
        <v>0</v>
      </c>
      <c r="AG51" s="1109">
        <v>7</v>
      </c>
      <c r="AH51" s="1109">
        <v>1</v>
      </c>
      <c r="AI51" s="1109">
        <v>9</v>
      </c>
      <c r="AJ51" s="1109">
        <v>-3</v>
      </c>
      <c r="AK51" s="1109">
        <v>7</v>
      </c>
      <c r="AL51" s="1109">
        <v>4</v>
      </c>
      <c r="AM51" s="1109">
        <v>7</v>
      </c>
      <c r="AN51" s="1109">
        <v>-1</v>
      </c>
      <c r="AO51" s="1109">
        <v>-1</v>
      </c>
      <c r="AP51" s="1109">
        <v>-1</v>
      </c>
      <c r="AQ51" s="1109">
        <v>-2</v>
      </c>
      <c r="AR51" s="1097"/>
      <c r="AS51" s="1290">
        <v>-20</v>
      </c>
      <c r="AT51" s="1109">
        <v>8</v>
      </c>
      <c r="AU51" s="1109">
        <v>10</v>
      </c>
      <c r="AV51" s="1109">
        <v>6</v>
      </c>
      <c r="AW51" s="1109">
        <v>-8</v>
      </c>
      <c r="AX51" s="1109">
        <v>-30</v>
      </c>
      <c r="AY51" s="1109">
        <v>-9</v>
      </c>
      <c r="AZ51" s="1109">
        <v>0</v>
      </c>
      <c r="BA51" s="1109">
        <v>9</v>
      </c>
      <c r="BB51" s="1109">
        <v>-3</v>
      </c>
      <c r="BC51" s="1109">
        <v>-1</v>
      </c>
      <c r="BD51" s="1109">
        <v>1</v>
      </c>
      <c r="BE51" s="1109">
        <v>2</v>
      </c>
      <c r="BF51" s="1109">
        <v>2</v>
      </c>
      <c r="BG51" s="1109">
        <v>1</v>
      </c>
      <c r="BH51" s="1109">
        <v>1</v>
      </c>
      <c r="BI51" s="1109">
        <v>-5</v>
      </c>
      <c r="BJ51" s="1109">
        <v>-1</v>
      </c>
      <c r="BK51" s="1109">
        <v>-1</v>
      </c>
      <c r="BL51" s="1110">
        <v>-2</v>
      </c>
      <c r="BM51" s="1463"/>
    </row>
    <row r="52" spans="1:65">
      <c r="A52" s="1289">
        <v>501</v>
      </c>
      <c r="B52" s="1160" t="s">
        <v>82</v>
      </c>
      <c r="C52" s="1290">
        <v>-108</v>
      </c>
      <c r="D52" s="1109">
        <v>-7</v>
      </c>
      <c r="E52" s="1109">
        <v>-6</v>
      </c>
      <c r="F52" s="1109">
        <v>-5</v>
      </c>
      <c r="G52" s="1109">
        <v>0</v>
      </c>
      <c r="H52" s="1109">
        <v>-58</v>
      </c>
      <c r="I52" s="1109">
        <v>-18</v>
      </c>
      <c r="J52" s="1109">
        <v>-15</v>
      </c>
      <c r="K52" s="1109">
        <v>-2</v>
      </c>
      <c r="L52" s="1109">
        <v>-6</v>
      </c>
      <c r="M52" s="1109">
        <v>-1</v>
      </c>
      <c r="N52" s="1109">
        <v>1</v>
      </c>
      <c r="O52" s="1109">
        <v>5</v>
      </c>
      <c r="P52" s="1109">
        <v>4</v>
      </c>
      <c r="Q52" s="1109">
        <v>2</v>
      </c>
      <c r="R52" s="1109">
        <v>7</v>
      </c>
      <c r="S52" s="1109">
        <v>1</v>
      </c>
      <c r="T52" s="1109">
        <v>-1</v>
      </c>
      <c r="U52" s="1109">
        <v>-6</v>
      </c>
      <c r="V52" s="1109">
        <v>-3</v>
      </c>
      <c r="W52" s="1110"/>
      <c r="X52" s="1109">
        <v>-61</v>
      </c>
      <c r="Y52" s="1109">
        <v>-2</v>
      </c>
      <c r="Z52" s="1109">
        <v>-6</v>
      </c>
      <c r="AA52" s="1109">
        <v>-2</v>
      </c>
      <c r="AB52" s="1109">
        <v>-3</v>
      </c>
      <c r="AC52" s="1109">
        <v>-26</v>
      </c>
      <c r="AD52" s="1109">
        <v>-12</v>
      </c>
      <c r="AE52" s="1109">
        <v>-13</v>
      </c>
      <c r="AF52" s="1109">
        <v>-6</v>
      </c>
      <c r="AG52" s="1109">
        <v>-3</v>
      </c>
      <c r="AH52" s="1109">
        <v>0</v>
      </c>
      <c r="AI52" s="1109">
        <v>0</v>
      </c>
      <c r="AJ52" s="1109">
        <v>5</v>
      </c>
      <c r="AK52" s="1109">
        <v>0</v>
      </c>
      <c r="AL52" s="1109">
        <v>3</v>
      </c>
      <c r="AM52" s="1109">
        <v>6</v>
      </c>
      <c r="AN52" s="1109">
        <v>1</v>
      </c>
      <c r="AO52" s="1109">
        <v>0</v>
      </c>
      <c r="AP52" s="1109">
        <v>-2</v>
      </c>
      <c r="AQ52" s="1109">
        <v>-1</v>
      </c>
      <c r="AR52" s="1097"/>
      <c r="AS52" s="1290">
        <v>-47</v>
      </c>
      <c r="AT52" s="1109">
        <v>-5</v>
      </c>
      <c r="AU52" s="1109">
        <v>0</v>
      </c>
      <c r="AV52" s="1109">
        <v>-3</v>
      </c>
      <c r="AW52" s="1109">
        <v>3</v>
      </c>
      <c r="AX52" s="1109">
        <v>-32</v>
      </c>
      <c r="AY52" s="1109">
        <v>-6</v>
      </c>
      <c r="AZ52" s="1109">
        <v>-2</v>
      </c>
      <c r="BA52" s="1109">
        <v>4</v>
      </c>
      <c r="BB52" s="1109">
        <v>-3</v>
      </c>
      <c r="BC52" s="1109">
        <v>-1</v>
      </c>
      <c r="BD52" s="1109">
        <v>1</v>
      </c>
      <c r="BE52" s="1109">
        <v>0</v>
      </c>
      <c r="BF52" s="1109">
        <v>4</v>
      </c>
      <c r="BG52" s="1109">
        <v>-1</v>
      </c>
      <c r="BH52" s="1109">
        <v>1</v>
      </c>
      <c r="BI52" s="1109">
        <v>0</v>
      </c>
      <c r="BJ52" s="1109">
        <v>-1</v>
      </c>
      <c r="BK52" s="1109">
        <v>-4</v>
      </c>
      <c r="BL52" s="1110">
        <v>-2</v>
      </c>
      <c r="BM52" s="1463"/>
    </row>
    <row r="53" spans="1:65">
      <c r="A53" s="1289">
        <v>585</v>
      </c>
      <c r="B53" s="1160" t="s">
        <v>658</v>
      </c>
      <c r="C53" s="1290">
        <v>-163</v>
      </c>
      <c r="D53" s="1109">
        <v>-6</v>
      </c>
      <c r="E53" s="1109">
        <v>-8</v>
      </c>
      <c r="F53" s="1109">
        <v>-3</v>
      </c>
      <c r="G53" s="1109">
        <v>-21</v>
      </c>
      <c r="H53" s="1109">
        <v>-67</v>
      </c>
      <c r="I53" s="1109">
        <v>-11</v>
      </c>
      <c r="J53" s="1109">
        <v>-9</v>
      </c>
      <c r="K53" s="1109">
        <v>-7</v>
      </c>
      <c r="L53" s="1109">
        <v>-1</v>
      </c>
      <c r="M53" s="1109">
        <v>2</v>
      </c>
      <c r="N53" s="1109">
        <v>-3</v>
      </c>
      <c r="O53" s="1109">
        <v>6</v>
      </c>
      <c r="P53" s="1109">
        <v>1</v>
      </c>
      <c r="Q53" s="1109">
        <v>-4</v>
      </c>
      <c r="R53" s="1109">
        <v>-8</v>
      </c>
      <c r="S53" s="1109">
        <v>-10</v>
      </c>
      <c r="T53" s="1109">
        <v>-3</v>
      </c>
      <c r="U53" s="1109">
        <v>-6</v>
      </c>
      <c r="V53" s="1109">
        <v>-5</v>
      </c>
      <c r="W53" s="1110"/>
      <c r="X53" s="1109">
        <v>-79</v>
      </c>
      <c r="Y53" s="1109">
        <v>-2</v>
      </c>
      <c r="Z53" s="1109">
        <v>-4</v>
      </c>
      <c r="AA53" s="1109">
        <v>-1</v>
      </c>
      <c r="AB53" s="1109">
        <v>-17</v>
      </c>
      <c r="AC53" s="1109">
        <v>-26</v>
      </c>
      <c r="AD53" s="1109">
        <v>-10</v>
      </c>
      <c r="AE53" s="1109">
        <v>-10</v>
      </c>
      <c r="AF53" s="1109">
        <v>-5</v>
      </c>
      <c r="AG53" s="1109">
        <v>-2</v>
      </c>
      <c r="AH53" s="1109">
        <v>3</v>
      </c>
      <c r="AI53" s="1109">
        <v>0</v>
      </c>
      <c r="AJ53" s="1109">
        <v>4</v>
      </c>
      <c r="AK53" s="1109">
        <v>2</v>
      </c>
      <c r="AL53" s="1109">
        <v>-3</v>
      </c>
      <c r="AM53" s="1109">
        <v>-5</v>
      </c>
      <c r="AN53" s="1109">
        <v>-3</v>
      </c>
      <c r="AO53" s="1109">
        <v>-1</v>
      </c>
      <c r="AP53" s="1109">
        <v>1</v>
      </c>
      <c r="AQ53" s="1109">
        <v>0</v>
      </c>
      <c r="AR53" s="1097"/>
      <c r="AS53" s="1290">
        <v>-84</v>
      </c>
      <c r="AT53" s="1109">
        <v>-4</v>
      </c>
      <c r="AU53" s="1109">
        <v>-4</v>
      </c>
      <c r="AV53" s="1109">
        <v>-2</v>
      </c>
      <c r="AW53" s="1109">
        <v>-4</v>
      </c>
      <c r="AX53" s="1109">
        <v>-41</v>
      </c>
      <c r="AY53" s="1109">
        <v>-1</v>
      </c>
      <c r="AZ53" s="1109">
        <v>1</v>
      </c>
      <c r="BA53" s="1109">
        <v>-2</v>
      </c>
      <c r="BB53" s="1109">
        <v>1</v>
      </c>
      <c r="BC53" s="1109">
        <v>-1</v>
      </c>
      <c r="BD53" s="1109">
        <v>-3</v>
      </c>
      <c r="BE53" s="1109">
        <v>2</v>
      </c>
      <c r="BF53" s="1109">
        <v>-1</v>
      </c>
      <c r="BG53" s="1109">
        <v>-1</v>
      </c>
      <c r="BH53" s="1109">
        <v>-3</v>
      </c>
      <c r="BI53" s="1109">
        <v>-7</v>
      </c>
      <c r="BJ53" s="1109">
        <v>-2</v>
      </c>
      <c r="BK53" s="1109">
        <v>-7</v>
      </c>
      <c r="BL53" s="1110">
        <v>-5</v>
      </c>
      <c r="BM53" s="1463"/>
    </row>
    <row r="54" spans="1:65">
      <c r="A54" s="1291">
        <v>586</v>
      </c>
      <c r="B54" s="1163" t="s">
        <v>659</v>
      </c>
      <c r="C54" s="1292">
        <v>-33</v>
      </c>
      <c r="D54" s="1113">
        <v>4</v>
      </c>
      <c r="E54" s="1113">
        <v>-2</v>
      </c>
      <c r="F54" s="1113">
        <v>1</v>
      </c>
      <c r="G54" s="1113">
        <v>-11</v>
      </c>
      <c r="H54" s="1113">
        <v>-19</v>
      </c>
      <c r="I54" s="1113">
        <v>-10</v>
      </c>
      <c r="J54" s="1113">
        <v>16</v>
      </c>
      <c r="K54" s="1113">
        <v>-9</v>
      </c>
      <c r="L54" s="1113">
        <v>-4</v>
      </c>
      <c r="M54" s="1113">
        <v>-6</v>
      </c>
      <c r="N54" s="1113">
        <v>5</v>
      </c>
      <c r="O54" s="1113">
        <v>6</v>
      </c>
      <c r="P54" s="1113">
        <v>-2</v>
      </c>
      <c r="Q54" s="1113">
        <v>4</v>
      </c>
      <c r="R54" s="1113">
        <v>0</v>
      </c>
      <c r="S54" s="1113">
        <v>2</v>
      </c>
      <c r="T54" s="1113">
        <v>-1</v>
      </c>
      <c r="U54" s="1113">
        <v>-5</v>
      </c>
      <c r="V54" s="1113">
        <v>-2</v>
      </c>
      <c r="W54" s="1111"/>
      <c r="X54" s="1113">
        <v>-11</v>
      </c>
      <c r="Y54" s="1113">
        <v>3</v>
      </c>
      <c r="Z54" s="1113">
        <v>-2</v>
      </c>
      <c r="AA54" s="1113">
        <v>3</v>
      </c>
      <c r="AB54" s="1113">
        <v>-12</v>
      </c>
      <c r="AC54" s="1113">
        <v>-7</v>
      </c>
      <c r="AD54" s="1113">
        <v>-15</v>
      </c>
      <c r="AE54" s="1113">
        <v>13</v>
      </c>
      <c r="AF54" s="1113">
        <v>-4</v>
      </c>
      <c r="AG54" s="1113">
        <v>1</v>
      </c>
      <c r="AH54" s="1113">
        <v>-4</v>
      </c>
      <c r="AI54" s="1113">
        <v>4</v>
      </c>
      <c r="AJ54" s="1113">
        <v>2</v>
      </c>
      <c r="AK54" s="1113">
        <v>1</v>
      </c>
      <c r="AL54" s="1113">
        <v>3</v>
      </c>
      <c r="AM54" s="1113">
        <v>0</v>
      </c>
      <c r="AN54" s="1113">
        <v>2</v>
      </c>
      <c r="AO54" s="1113">
        <v>0</v>
      </c>
      <c r="AP54" s="1113">
        <v>1</v>
      </c>
      <c r="AQ54" s="1113">
        <v>0</v>
      </c>
      <c r="AR54" s="1456"/>
      <c r="AS54" s="1292">
        <v>-22</v>
      </c>
      <c r="AT54" s="1113">
        <v>1</v>
      </c>
      <c r="AU54" s="1113">
        <v>0</v>
      </c>
      <c r="AV54" s="1113">
        <v>-2</v>
      </c>
      <c r="AW54" s="1113">
        <v>1</v>
      </c>
      <c r="AX54" s="1113">
        <v>-12</v>
      </c>
      <c r="AY54" s="1113">
        <v>5</v>
      </c>
      <c r="AZ54" s="1113">
        <v>3</v>
      </c>
      <c r="BA54" s="1113">
        <v>-5</v>
      </c>
      <c r="BB54" s="1113">
        <v>-5</v>
      </c>
      <c r="BC54" s="1113">
        <v>-2</v>
      </c>
      <c r="BD54" s="1113">
        <v>1</v>
      </c>
      <c r="BE54" s="1113">
        <v>4</v>
      </c>
      <c r="BF54" s="1113">
        <v>-3</v>
      </c>
      <c r="BG54" s="1113">
        <v>1</v>
      </c>
      <c r="BH54" s="1113">
        <v>0</v>
      </c>
      <c r="BI54" s="1113">
        <v>0</v>
      </c>
      <c r="BJ54" s="1113">
        <v>-1</v>
      </c>
      <c r="BK54" s="1113">
        <v>-6</v>
      </c>
      <c r="BL54" s="1111">
        <v>-2</v>
      </c>
      <c r="BM54" s="1465"/>
    </row>
    <row r="55" spans="1:65">
      <c r="A55" s="1160" t="s">
        <v>1740</v>
      </c>
    </row>
    <row r="57" spans="1:65">
      <c r="A57" s="1272" t="s">
        <v>2904</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1459"/>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1469" t="s">
        <v>1734</v>
      </c>
    </row>
    <row r="60" spans="1:65">
      <c r="A60" s="1289"/>
      <c r="B60" s="1160" t="s">
        <v>1735</v>
      </c>
      <c r="C60" s="1294">
        <v>194555</v>
      </c>
      <c r="D60" s="1295">
        <v>11991</v>
      </c>
      <c r="E60" s="1295">
        <v>5068</v>
      </c>
      <c r="F60" s="1295">
        <v>2699</v>
      </c>
      <c r="G60" s="1295">
        <v>8686</v>
      </c>
      <c r="H60" s="1295">
        <v>35193</v>
      </c>
      <c r="I60" s="1295">
        <v>38841</v>
      </c>
      <c r="J60" s="1295">
        <v>25335</v>
      </c>
      <c r="K60" s="1295">
        <v>15943</v>
      </c>
      <c r="L60" s="1295">
        <v>10355</v>
      </c>
      <c r="M60" s="1295">
        <v>8704</v>
      </c>
      <c r="N60" s="1295">
        <v>7637</v>
      </c>
      <c r="O60" s="1295">
        <v>5707</v>
      </c>
      <c r="P60" s="1295">
        <v>4338</v>
      </c>
      <c r="Q60" s="1295">
        <v>3076</v>
      </c>
      <c r="R60" s="1295">
        <v>2947</v>
      </c>
      <c r="S60" s="1295">
        <v>2210</v>
      </c>
      <c r="T60" s="1295">
        <v>2227</v>
      </c>
      <c r="U60" s="1295">
        <v>2066</v>
      </c>
      <c r="V60" s="1295">
        <v>1532</v>
      </c>
      <c r="W60" s="1296"/>
      <c r="X60" s="1295">
        <v>100078</v>
      </c>
      <c r="Y60" s="1295">
        <v>6229</v>
      </c>
      <c r="Z60" s="1295">
        <v>2568</v>
      </c>
      <c r="AA60" s="1295">
        <v>1356</v>
      </c>
      <c r="AB60" s="1295">
        <v>4739</v>
      </c>
      <c r="AC60" s="1295">
        <v>17550</v>
      </c>
      <c r="AD60" s="1295">
        <v>19627</v>
      </c>
      <c r="AE60" s="1295">
        <v>13442</v>
      </c>
      <c r="AF60" s="1295">
        <v>8728</v>
      </c>
      <c r="AG60" s="1295">
        <v>5739</v>
      </c>
      <c r="AH60" s="1295">
        <v>4718</v>
      </c>
      <c r="AI60" s="1295">
        <v>4144</v>
      </c>
      <c r="AJ60" s="1295">
        <v>3128</v>
      </c>
      <c r="AK60" s="1295">
        <v>2401</v>
      </c>
      <c r="AL60" s="1295">
        <v>1640</v>
      </c>
      <c r="AM60" s="1295">
        <v>1445</v>
      </c>
      <c r="AN60" s="1295">
        <v>917</v>
      </c>
      <c r="AO60" s="1295">
        <v>804</v>
      </c>
      <c r="AP60" s="1295">
        <v>562</v>
      </c>
      <c r="AQ60" s="1295">
        <v>341</v>
      </c>
      <c r="AR60" s="1295"/>
      <c r="AS60" s="1294">
        <v>94477</v>
      </c>
      <c r="AT60" s="1295">
        <v>5762</v>
      </c>
      <c r="AU60" s="1295">
        <v>2500</v>
      </c>
      <c r="AV60" s="1295">
        <v>1343</v>
      </c>
      <c r="AW60" s="1295">
        <v>3947</v>
      </c>
      <c r="AX60" s="1295">
        <v>17643</v>
      </c>
      <c r="AY60" s="1295">
        <v>19214</v>
      </c>
      <c r="AZ60" s="1295">
        <v>11893</v>
      </c>
      <c r="BA60" s="1295">
        <v>7215</v>
      </c>
      <c r="BB60" s="1295">
        <v>4616</v>
      </c>
      <c r="BC60" s="1295">
        <v>3986</v>
      </c>
      <c r="BD60" s="1295">
        <v>3493</v>
      </c>
      <c r="BE60" s="1295">
        <v>2579</v>
      </c>
      <c r="BF60" s="1295">
        <v>1937</v>
      </c>
      <c r="BG60" s="1295">
        <v>1436</v>
      </c>
      <c r="BH60" s="1295">
        <v>1502</v>
      </c>
      <c r="BI60" s="1295">
        <v>1293</v>
      </c>
      <c r="BJ60" s="1295">
        <v>1423</v>
      </c>
      <c r="BK60" s="1295">
        <v>1504</v>
      </c>
      <c r="BL60" s="1295">
        <v>1191</v>
      </c>
      <c r="BM60" s="1461"/>
    </row>
    <row r="61" spans="1:65">
      <c r="A61" s="1286">
        <v>100</v>
      </c>
      <c r="B61" s="1297" t="s">
        <v>1737</v>
      </c>
      <c r="C61" s="2246">
        <v>67107</v>
      </c>
      <c r="D61" s="2247">
        <v>3470</v>
      </c>
      <c r="E61" s="2247">
        <v>1506</v>
      </c>
      <c r="F61" s="2247">
        <v>861</v>
      </c>
      <c r="G61" s="2247">
        <v>2971</v>
      </c>
      <c r="H61" s="2247">
        <v>13059</v>
      </c>
      <c r="I61" s="2247">
        <v>13042</v>
      </c>
      <c r="J61" s="2247">
        <v>8231</v>
      </c>
      <c r="K61" s="2247">
        <v>5282</v>
      </c>
      <c r="L61" s="2247">
        <v>3548</v>
      </c>
      <c r="M61" s="2247">
        <v>3050</v>
      </c>
      <c r="N61" s="2247">
        <v>2727</v>
      </c>
      <c r="O61" s="2247">
        <v>2082</v>
      </c>
      <c r="P61" s="2247">
        <v>1566</v>
      </c>
      <c r="Q61" s="2247">
        <v>1177</v>
      </c>
      <c r="R61" s="2247">
        <v>1257</v>
      </c>
      <c r="S61" s="2247">
        <v>935</v>
      </c>
      <c r="T61" s="2247">
        <v>913</v>
      </c>
      <c r="U61" s="2247">
        <v>848</v>
      </c>
      <c r="V61" s="2247">
        <v>582</v>
      </c>
      <c r="W61" s="2248"/>
      <c r="X61" s="2247">
        <v>33844</v>
      </c>
      <c r="Y61" s="2247">
        <v>1789</v>
      </c>
      <c r="Z61" s="2247">
        <v>765</v>
      </c>
      <c r="AA61" s="2247">
        <v>439</v>
      </c>
      <c r="AB61" s="2247">
        <v>1517</v>
      </c>
      <c r="AC61" s="2247">
        <v>6208</v>
      </c>
      <c r="AD61" s="2247">
        <v>6570</v>
      </c>
      <c r="AE61" s="2247">
        <v>4341</v>
      </c>
      <c r="AF61" s="2247">
        <v>2810</v>
      </c>
      <c r="AG61" s="2247">
        <v>1939</v>
      </c>
      <c r="AH61" s="2247">
        <v>1642</v>
      </c>
      <c r="AI61" s="2247">
        <v>1483</v>
      </c>
      <c r="AJ61" s="2247">
        <v>1142</v>
      </c>
      <c r="AK61" s="2247">
        <v>875</v>
      </c>
      <c r="AL61" s="2247">
        <v>610</v>
      </c>
      <c r="AM61" s="2247">
        <v>614</v>
      </c>
      <c r="AN61" s="2247">
        <v>409</v>
      </c>
      <c r="AO61" s="2247">
        <v>321</v>
      </c>
      <c r="AP61" s="2247">
        <v>240</v>
      </c>
      <c r="AQ61" s="2247">
        <v>130</v>
      </c>
      <c r="AR61" s="2247"/>
      <c r="AS61" s="2246">
        <v>33263</v>
      </c>
      <c r="AT61" s="2247">
        <v>1681</v>
      </c>
      <c r="AU61" s="2247">
        <v>741</v>
      </c>
      <c r="AV61" s="2247">
        <v>422</v>
      </c>
      <c r="AW61" s="2247">
        <v>1454</v>
      </c>
      <c r="AX61" s="2247">
        <v>6851</v>
      </c>
      <c r="AY61" s="2247">
        <v>6472</v>
      </c>
      <c r="AZ61" s="2247">
        <v>3890</v>
      </c>
      <c r="BA61" s="2247">
        <v>2472</v>
      </c>
      <c r="BB61" s="2247">
        <v>1609</v>
      </c>
      <c r="BC61" s="2247">
        <v>1408</v>
      </c>
      <c r="BD61" s="2247">
        <v>1244</v>
      </c>
      <c r="BE61" s="2247">
        <v>940</v>
      </c>
      <c r="BF61" s="2247">
        <v>691</v>
      </c>
      <c r="BG61" s="2247">
        <v>567</v>
      </c>
      <c r="BH61" s="2247">
        <v>643</v>
      </c>
      <c r="BI61" s="2247">
        <v>526</v>
      </c>
      <c r="BJ61" s="2247">
        <v>592</v>
      </c>
      <c r="BK61" s="2247">
        <v>608</v>
      </c>
      <c r="BL61" s="2247">
        <v>452</v>
      </c>
      <c r="BM61" s="1459"/>
    </row>
    <row r="62" spans="1:65">
      <c r="A62" s="1289">
        <v>101</v>
      </c>
      <c r="B62" s="1162" t="s">
        <v>69</v>
      </c>
      <c r="C62" s="1298">
        <v>9996</v>
      </c>
      <c r="D62" s="1299">
        <v>576</v>
      </c>
      <c r="E62" s="1299">
        <v>284</v>
      </c>
      <c r="F62" s="1299">
        <v>174</v>
      </c>
      <c r="G62" s="1299">
        <v>447</v>
      </c>
      <c r="H62" s="1299">
        <v>1791</v>
      </c>
      <c r="I62" s="1299">
        <v>1942</v>
      </c>
      <c r="J62" s="1299">
        <v>1278</v>
      </c>
      <c r="K62" s="1299">
        <v>867</v>
      </c>
      <c r="L62" s="1299">
        <v>543</v>
      </c>
      <c r="M62" s="1299">
        <v>487</v>
      </c>
      <c r="N62" s="1299">
        <v>387</v>
      </c>
      <c r="O62" s="1299">
        <v>293</v>
      </c>
      <c r="P62" s="1299">
        <v>240</v>
      </c>
      <c r="Q62" s="1299">
        <v>138</v>
      </c>
      <c r="R62" s="1299">
        <v>134</v>
      </c>
      <c r="S62" s="1299">
        <v>124</v>
      </c>
      <c r="T62" s="1299">
        <v>112</v>
      </c>
      <c r="U62" s="1299">
        <v>94</v>
      </c>
      <c r="V62" s="1299">
        <v>85</v>
      </c>
      <c r="W62" s="1300"/>
      <c r="X62" s="1299">
        <v>5027</v>
      </c>
      <c r="Y62" s="1299">
        <v>287</v>
      </c>
      <c r="Z62" s="1299">
        <v>151</v>
      </c>
      <c r="AA62" s="1299">
        <v>107</v>
      </c>
      <c r="AB62" s="1299">
        <v>213</v>
      </c>
      <c r="AC62" s="1299">
        <v>894</v>
      </c>
      <c r="AD62" s="1299">
        <v>973</v>
      </c>
      <c r="AE62" s="1299">
        <v>642</v>
      </c>
      <c r="AF62" s="1299">
        <v>463</v>
      </c>
      <c r="AG62" s="1299">
        <v>290</v>
      </c>
      <c r="AH62" s="1299">
        <v>242</v>
      </c>
      <c r="AI62" s="1299">
        <v>206</v>
      </c>
      <c r="AJ62" s="1299">
        <v>158</v>
      </c>
      <c r="AK62" s="1299">
        <v>143</v>
      </c>
      <c r="AL62" s="1299">
        <v>65</v>
      </c>
      <c r="AM62" s="1299">
        <v>63</v>
      </c>
      <c r="AN62" s="1299">
        <v>52</v>
      </c>
      <c r="AO62" s="1299">
        <v>31</v>
      </c>
      <c r="AP62" s="1299">
        <v>26</v>
      </c>
      <c r="AQ62" s="1299">
        <v>21</v>
      </c>
      <c r="AR62" s="1299"/>
      <c r="AS62" s="1298">
        <v>4969</v>
      </c>
      <c r="AT62" s="1299">
        <v>289</v>
      </c>
      <c r="AU62" s="1299">
        <v>133</v>
      </c>
      <c r="AV62" s="1299">
        <v>67</v>
      </c>
      <c r="AW62" s="1299">
        <v>234</v>
      </c>
      <c r="AX62" s="1299">
        <v>897</v>
      </c>
      <c r="AY62" s="1299">
        <v>969</v>
      </c>
      <c r="AZ62" s="1299">
        <v>636</v>
      </c>
      <c r="BA62" s="1299">
        <v>404</v>
      </c>
      <c r="BB62" s="1299">
        <v>253</v>
      </c>
      <c r="BC62" s="1299">
        <v>245</v>
      </c>
      <c r="BD62" s="1299">
        <v>181</v>
      </c>
      <c r="BE62" s="1299">
        <v>135</v>
      </c>
      <c r="BF62" s="1299">
        <v>97</v>
      </c>
      <c r="BG62" s="1299">
        <v>73</v>
      </c>
      <c r="BH62" s="1299">
        <v>71</v>
      </c>
      <c r="BI62" s="1299">
        <v>72</v>
      </c>
      <c r="BJ62" s="1299">
        <v>81</v>
      </c>
      <c r="BK62" s="1299">
        <v>68</v>
      </c>
      <c r="BL62" s="1299">
        <v>64</v>
      </c>
      <c r="BM62" s="1468"/>
    </row>
    <row r="63" spans="1:65">
      <c r="A63" s="1289">
        <v>102</v>
      </c>
      <c r="B63" s="1162" t="s">
        <v>70</v>
      </c>
      <c r="C63" s="1298">
        <v>6914</v>
      </c>
      <c r="D63" s="1299">
        <v>352</v>
      </c>
      <c r="E63" s="1299">
        <v>140</v>
      </c>
      <c r="F63" s="1299">
        <v>105</v>
      </c>
      <c r="G63" s="1299">
        <v>464</v>
      </c>
      <c r="H63" s="1299">
        <v>1227</v>
      </c>
      <c r="I63" s="1299">
        <v>1286</v>
      </c>
      <c r="J63" s="1299">
        <v>873</v>
      </c>
      <c r="K63" s="1299">
        <v>558</v>
      </c>
      <c r="L63" s="1299">
        <v>373</v>
      </c>
      <c r="M63" s="1299">
        <v>305</v>
      </c>
      <c r="N63" s="1299">
        <v>282</v>
      </c>
      <c r="O63" s="1299">
        <v>218</v>
      </c>
      <c r="P63" s="1299">
        <v>137</v>
      </c>
      <c r="Q63" s="1299">
        <v>113</v>
      </c>
      <c r="R63" s="1299">
        <v>133</v>
      </c>
      <c r="S63" s="1299">
        <v>114</v>
      </c>
      <c r="T63" s="1299">
        <v>98</v>
      </c>
      <c r="U63" s="1299">
        <v>81</v>
      </c>
      <c r="V63" s="1299">
        <v>55</v>
      </c>
      <c r="W63" s="1300"/>
      <c r="X63" s="1299">
        <v>3381</v>
      </c>
      <c r="Y63" s="1299">
        <v>172</v>
      </c>
      <c r="Z63" s="1299">
        <v>66</v>
      </c>
      <c r="AA63" s="1299">
        <v>48</v>
      </c>
      <c r="AB63" s="1299">
        <v>268</v>
      </c>
      <c r="AC63" s="1299">
        <v>555</v>
      </c>
      <c r="AD63" s="1299">
        <v>631</v>
      </c>
      <c r="AE63" s="1299">
        <v>444</v>
      </c>
      <c r="AF63" s="1299">
        <v>275</v>
      </c>
      <c r="AG63" s="1299">
        <v>196</v>
      </c>
      <c r="AH63" s="1299">
        <v>152</v>
      </c>
      <c r="AI63" s="1299">
        <v>148</v>
      </c>
      <c r="AJ63" s="1299">
        <v>103</v>
      </c>
      <c r="AK63" s="1299">
        <v>81</v>
      </c>
      <c r="AL63" s="1299">
        <v>54</v>
      </c>
      <c r="AM63" s="1299">
        <v>66</v>
      </c>
      <c r="AN63" s="1299">
        <v>47</v>
      </c>
      <c r="AO63" s="1299">
        <v>36</v>
      </c>
      <c r="AP63" s="1299">
        <v>25</v>
      </c>
      <c r="AQ63" s="1299">
        <v>14</v>
      </c>
      <c r="AR63" s="1299"/>
      <c r="AS63" s="1298">
        <v>3533</v>
      </c>
      <c r="AT63" s="1299">
        <v>180</v>
      </c>
      <c r="AU63" s="1299">
        <v>74</v>
      </c>
      <c r="AV63" s="1299">
        <v>57</v>
      </c>
      <c r="AW63" s="1299">
        <v>196</v>
      </c>
      <c r="AX63" s="1299">
        <v>672</v>
      </c>
      <c r="AY63" s="1299">
        <v>655</v>
      </c>
      <c r="AZ63" s="1299">
        <v>429</v>
      </c>
      <c r="BA63" s="1299">
        <v>283</v>
      </c>
      <c r="BB63" s="1299">
        <v>177</v>
      </c>
      <c r="BC63" s="1299">
        <v>153</v>
      </c>
      <c r="BD63" s="1299">
        <v>134</v>
      </c>
      <c r="BE63" s="1299">
        <v>115</v>
      </c>
      <c r="BF63" s="1299">
        <v>56</v>
      </c>
      <c r="BG63" s="1299">
        <v>59</v>
      </c>
      <c r="BH63" s="1299">
        <v>67</v>
      </c>
      <c r="BI63" s="1299">
        <v>67</v>
      </c>
      <c r="BJ63" s="1299">
        <v>62</v>
      </c>
      <c r="BK63" s="1299">
        <v>56</v>
      </c>
      <c r="BL63" s="1299">
        <v>41</v>
      </c>
      <c r="BM63" s="1468"/>
    </row>
    <row r="64" spans="1:65">
      <c r="A64" s="1289">
        <v>105</v>
      </c>
      <c r="B64" s="1162" t="s">
        <v>72</v>
      </c>
      <c r="C64" s="1298">
        <v>8018</v>
      </c>
      <c r="D64" s="1299">
        <v>215</v>
      </c>
      <c r="E64" s="1299">
        <v>95</v>
      </c>
      <c r="F64" s="1299">
        <v>70</v>
      </c>
      <c r="G64" s="1299">
        <v>236</v>
      </c>
      <c r="H64" s="1299">
        <v>2233</v>
      </c>
      <c r="I64" s="1299">
        <v>1879</v>
      </c>
      <c r="J64" s="1299">
        <v>985</v>
      </c>
      <c r="K64" s="1299">
        <v>520</v>
      </c>
      <c r="L64" s="1299">
        <v>351</v>
      </c>
      <c r="M64" s="1299">
        <v>289</v>
      </c>
      <c r="N64" s="1299">
        <v>260</v>
      </c>
      <c r="O64" s="1299">
        <v>214</v>
      </c>
      <c r="P64" s="1299">
        <v>136</v>
      </c>
      <c r="Q64" s="1299">
        <v>128</v>
      </c>
      <c r="R64" s="1299">
        <v>115</v>
      </c>
      <c r="S64" s="1299">
        <v>97</v>
      </c>
      <c r="T64" s="1299">
        <v>86</v>
      </c>
      <c r="U64" s="1299">
        <v>70</v>
      </c>
      <c r="V64" s="1299">
        <v>39</v>
      </c>
      <c r="W64" s="1300"/>
      <c r="X64" s="1299">
        <v>4201</v>
      </c>
      <c r="Y64" s="1299">
        <v>111</v>
      </c>
      <c r="Z64" s="1299">
        <v>51</v>
      </c>
      <c r="AA64" s="1299">
        <v>40</v>
      </c>
      <c r="AB64" s="1299">
        <v>133</v>
      </c>
      <c r="AC64" s="1299">
        <v>1100</v>
      </c>
      <c r="AD64" s="1299">
        <v>966</v>
      </c>
      <c r="AE64" s="1299">
        <v>576</v>
      </c>
      <c r="AF64" s="1299">
        <v>281</v>
      </c>
      <c r="AG64" s="1299">
        <v>207</v>
      </c>
      <c r="AH64" s="1299">
        <v>177</v>
      </c>
      <c r="AI64" s="1299">
        <v>138</v>
      </c>
      <c r="AJ64" s="1299">
        <v>114</v>
      </c>
      <c r="AK64" s="1299">
        <v>72</v>
      </c>
      <c r="AL64" s="1299">
        <v>71</v>
      </c>
      <c r="AM64" s="1299">
        <v>57</v>
      </c>
      <c r="AN64" s="1299">
        <v>50</v>
      </c>
      <c r="AO64" s="1299">
        <v>32</v>
      </c>
      <c r="AP64" s="1299">
        <v>15</v>
      </c>
      <c r="AQ64" s="1299">
        <v>10</v>
      </c>
      <c r="AR64" s="1299"/>
      <c r="AS64" s="1298">
        <v>3817</v>
      </c>
      <c r="AT64" s="1299">
        <v>104</v>
      </c>
      <c r="AU64" s="1299">
        <v>44</v>
      </c>
      <c r="AV64" s="1299">
        <v>30</v>
      </c>
      <c r="AW64" s="1299">
        <v>103</v>
      </c>
      <c r="AX64" s="1299">
        <v>1133</v>
      </c>
      <c r="AY64" s="1299">
        <v>913</v>
      </c>
      <c r="AZ64" s="1299">
        <v>409</v>
      </c>
      <c r="BA64" s="1299">
        <v>239</v>
      </c>
      <c r="BB64" s="1299">
        <v>144</v>
      </c>
      <c r="BC64" s="1299">
        <v>112</v>
      </c>
      <c r="BD64" s="1299">
        <v>122</v>
      </c>
      <c r="BE64" s="1299">
        <v>100</v>
      </c>
      <c r="BF64" s="1299">
        <v>64</v>
      </c>
      <c r="BG64" s="1299">
        <v>57</v>
      </c>
      <c r="BH64" s="1299">
        <v>58</v>
      </c>
      <c r="BI64" s="1299">
        <v>47</v>
      </c>
      <c r="BJ64" s="1299">
        <v>54</v>
      </c>
      <c r="BK64" s="1299">
        <v>55</v>
      </c>
      <c r="BL64" s="1299">
        <v>29</v>
      </c>
      <c r="BM64" s="1468"/>
    </row>
    <row r="65" spans="1:65">
      <c r="A65" s="1289">
        <v>106</v>
      </c>
      <c r="B65" s="1162" t="s">
        <v>74</v>
      </c>
      <c r="C65" s="1298">
        <v>4801</v>
      </c>
      <c r="D65" s="1299">
        <v>211</v>
      </c>
      <c r="E65" s="1299">
        <v>98</v>
      </c>
      <c r="F65" s="1299">
        <v>71</v>
      </c>
      <c r="G65" s="1299">
        <v>213</v>
      </c>
      <c r="H65" s="1299">
        <v>960</v>
      </c>
      <c r="I65" s="1299">
        <v>942</v>
      </c>
      <c r="J65" s="1299">
        <v>505</v>
      </c>
      <c r="K65" s="1299">
        <v>347</v>
      </c>
      <c r="L65" s="1299">
        <v>245</v>
      </c>
      <c r="M65" s="1299">
        <v>225</v>
      </c>
      <c r="N65" s="1299">
        <v>236</v>
      </c>
      <c r="O65" s="1299">
        <v>159</v>
      </c>
      <c r="P65" s="1299">
        <v>106</v>
      </c>
      <c r="Q65" s="1299">
        <v>112</v>
      </c>
      <c r="R65" s="1299">
        <v>105</v>
      </c>
      <c r="S65" s="1299">
        <v>82</v>
      </c>
      <c r="T65" s="1299">
        <v>74</v>
      </c>
      <c r="U65" s="1299">
        <v>66</v>
      </c>
      <c r="V65" s="1299">
        <v>44</v>
      </c>
      <c r="W65" s="1300"/>
      <c r="X65" s="1299">
        <v>2558</v>
      </c>
      <c r="Y65" s="1299">
        <v>111</v>
      </c>
      <c r="Z65" s="1299">
        <v>40</v>
      </c>
      <c r="AA65" s="1299">
        <v>30</v>
      </c>
      <c r="AB65" s="1299">
        <v>110</v>
      </c>
      <c r="AC65" s="1299">
        <v>506</v>
      </c>
      <c r="AD65" s="1299">
        <v>515</v>
      </c>
      <c r="AE65" s="1299">
        <v>272</v>
      </c>
      <c r="AF65" s="1299">
        <v>205</v>
      </c>
      <c r="AG65" s="1299">
        <v>142</v>
      </c>
      <c r="AH65" s="1299">
        <v>123</v>
      </c>
      <c r="AI65" s="1299">
        <v>139</v>
      </c>
      <c r="AJ65" s="1299">
        <v>88</v>
      </c>
      <c r="AK65" s="1299">
        <v>59</v>
      </c>
      <c r="AL65" s="1299">
        <v>71</v>
      </c>
      <c r="AM65" s="1299">
        <v>53</v>
      </c>
      <c r="AN65" s="1299">
        <v>38</v>
      </c>
      <c r="AO65" s="1299">
        <v>28</v>
      </c>
      <c r="AP65" s="1299">
        <v>18</v>
      </c>
      <c r="AQ65" s="1299">
        <v>10</v>
      </c>
      <c r="AR65" s="1299"/>
      <c r="AS65" s="1298">
        <v>2243</v>
      </c>
      <c r="AT65" s="1299">
        <v>100</v>
      </c>
      <c r="AU65" s="1299">
        <v>58</v>
      </c>
      <c r="AV65" s="1299">
        <v>41</v>
      </c>
      <c r="AW65" s="1299">
        <v>103</v>
      </c>
      <c r="AX65" s="1299">
        <v>454</v>
      </c>
      <c r="AY65" s="1299">
        <v>427</v>
      </c>
      <c r="AZ65" s="1299">
        <v>233</v>
      </c>
      <c r="BA65" s="1299">
        <v>142</v>
      </c>
      <c r="BB65" s="1299">
        <v>103</v>
      </c>
      <c r="BC65" s="1299">
        <v>102</v>
      </c>
      <c r="BD65" s="1299">
        <v>97</v>
      </c>
      <c r="BE65" s="1299">
        <v>71</v>
      </c>
      <c r="BF65" s="1299">
        <v>47</v>
      </c>
      <c r="BG65" s="1299">
        <v>41</v>
      </c>
      <c r="BH65" s="1299">
        <v>52</v>
      </c>
      <c r="BI65" s="1299">
        <v>44</v>
      </c>
      <c r="BJ65" s="1299">
        <v>46</v>
      </c>
      <c r="BK65" s="1299">
        <v>48</v>
      </c>
      <c r="BL65" s="1299">
        <v>34</v>
      </c>
      <c r="BM65" s="1468"/>
    </row>
    <row r="66" spans="1:65">
      <c r="A66" s="1289">
        <v>107</v>
      </c>
      <c r="B66" s="1162" t="s">
        <v>75</v>
      </c>
      <c r="C66" s="1298">
        <v>5753</v>
      </c>
      <c r="D66" s="1299">
        <v>383</v>
      </c>
      <c r="E66" s="1299">
        <v>142</v>
      </c>
      <c r="F66" s="1299">
        <v>79</v>
      </c>
      <c r="G66" s="1299">
        <v>259</v>
      </c>
      <c r="H66" s="1299">
        <v>903</v>
      </c>
      <c r="I66" s="1299">
        <v>1059</v>
      </c>
      <c r="J66" s="1299">
        <v>712</v>
      </c>
      <c r="K66" s="1299">
        <v>449</v>
      </c>
      <c r="L66" s="1299">
        <v>315</v>
      </c>
      <c r="M66" s="1299">
        <v>304</v>
      </c>
      <c r="N66" s="1299">
        <v>257</v>
      </c>
      <c r="O66" s="1299">
        <v>195</v>
      </c>
      <c r="P66" s="1299">
        <v>137</v>
      </c>
      <c r="Q66" s="1299">
        <v>114</v>
      </c>
      <c r="R66" s="1299">
        <v>127</v>
      </c>
      <c r="S66" s="1299">
        <v>81</v>
      </c>
      <c r="T66" s="1299">
        <v>91</v>
      </c>
      <c r="U66" s="1299">
        <v>86</v>
      </c>
      <c r="V66" s="1299">
        <v>60</v>
      </c>
      <c r="W66" s="1300"/>
      <c r="X66" s="1299">
        <v>2742</v>
      </c>
      <c r="Y66" s="1299">
        <v>177</v>
      </c>
      <c r="Z66" s="1299">
        <v>66</v>
      </c>
      <c r="AA66" s="1299">
        <v>33</v>
      </c>
      <c r="AB66" s="1299">
        <v>111</v>
      </c>
      <c r="AC66" s="1299">
        <v>417</v>
      </c>
      <c r="AD66" s="1299">
        <v>505</v>
      </c>
      <c r="AE66" s="1299">
        <v>362</v>
      </c>
      <c r="AF66" s="1299">
        <v>234</v>
      </c>
      <c r="AG66" s="1299">
        <v>160</v>
      </c>
      <c r="AH66" s="1299">
        <v>153</v>
      </c>
      <c r="AI66" s="1299">
        <v>137</v>
      </c>
      <c r="AJ66" s="1299">
        <v>107</v>
      </c>
      <c r="AK66" s="1299">
        <v>73</v>
      </c>
      <c r="AL66" s="1299">
        <v>54</v>
      </c>
      <c r="AM66" s="1299">
        <v>59</v>
      </c>
      <c r="AN66" s="1299">
        <v>32</v>
      </c>
      <c r="AO66" s="1299">
        <v>32</v>
      </c>
      <c r="AP66" s="1299">
        <v>18</v>
      </c>
      <c r="AQ66" s="1299">
        <v>12</v>
      </c>
      <c r="AR66" s="1299"/>
      <c r="AS66" s="1298">
        <v>3011</v>
      </c>
      <c r="AT66" s="1299">
        <v>206</v>
      </c>
      <c r="AU66" s="1299">
        <v>76</v>
      </c>
      <c r="AV66" s="1299">
        <v>46</v>
      </c>
      <c r="AW66" s="1299">
        <v>148</v>
      </c>
      <c r="AX66" s="1299">
        <v>486</v>
      </c>
      <c r="AY66" s="1299">
        <v>554</v>
      </c>
      <c r="AZ66" s="1299">
        <v>350</v>
      </c>
      <c r="BA66" s="1299">
        <v>215</v>
      </c>
      <c r="BB66" s="1299">
        <v>155</v>
      </c>
      <c r="BC66" s="1299">
        <v>151</v>
      </c>
      <c r="BD66" s="1299">
        <v>120</v>
      </c>
      <c r="BE66" s="1299">
        <v>88</v>
      </c>
      <c r="BF66" s="1299">
        <v>64</v>
      </c>
      <c r="BG66" s="1299">
        <v>60</v>
      </c>
      <c r="BH66" s="1299">
        <v>68</v>
      </c>
      <c r="BI66" s="1299">
        <v>49</v>
      </c>
      <c r="BJ66" s="1299">
        <v>59</v>
      </c>
      <c r="BK66" s="1299">
        <v>68</v>
      </c>
      <c r="BL66" s="1299">
        <v>48</v>
      </c>
      <c r="BM66" s="1468"/>
    </row>
    <row r="67" spans="1:65">
      <c r="A67" s="1289">
        <v>108</v>
      </c>
      <c r="B67" s="1162" t="s">
        <v>76</v>
      </c>
      <c r="C67" s="1298">
        <v>6659</v>
      </c>
      <c r="D67" s="1299">
        <v>432</v>
      </c>
      <c r="E67" s="1299">
        <v>183</v>
      </c>
      <c r="F67" s="1299">
        <v>104</v>
      </c>
      <c r="G67" s="1299">
        <v>333</v>
      </c>
      <c r="H67" s="1299">
        <v>1071</v>
      </c>
      <c r="I67" s="1299">
        <v>1124</v>
      </c>
      <c r="J67" s="1299">
        <v>754</v>
      </c>
      <c r="K67" s="1299">
        <v>556</v>
      </c>
      <c r="L67" s="1299">
        <v>357</v>
      </c>
      <c r="M67" s="1299">
        <v>307</v>
      </c>
      <c r="N67" s="1299">
        <v>273</v>
      </c>
      <c r="O67" s="1299">
        <v>209</v>
      </c>
      <c r="P67" s="1299">
        <v>182</v>
      </c>
      <c r="Q67" s="1299">
        <v>152</v>
      </c>
      <c r="R67" s="1299">
        <v>165</v>
      </c>
      <c r="S67" s="1299">
        <v>133</v>
      </c>
      <c r="T67" s="1299">
        <v>126</v>
      </c>
      <c r="U67" s="1299">
        <v>128</v>
      </c>
      <c r="V67" s="1299">
        <v>70</v>
      </c>
      <c r="W67" s="1300"/>
      <c r="X67" s="1299">
        <v>3346</v>
      </c>
      <c r="Y67" s="1299">
        <v>235</v>
      </c>
      <c r="Z67" s="1299">
        <v>100</v>
      </c>
      <c r="AA67" s="1299">
        <v>57</v>
      </c>
      <c r="AB67" s="1299">
        <v>186</v>
      </c>
      <c r="AC67" s="1299">
        <v>568</v>
      </c>
      <c r="AD67" s="1299">
        <v>551</v>
      </c>
      <c r="AE67" s="1299">
        <v>375</v>
      </c>
      <c r="AF67" s="1299">
        <v>294</v>
      </c>
      <c r="AG67" s="1299">
        <v>177</v>
      </c>
      <c r="AH67" s="1299">
        <v>155</v>
      </c>
      <c r="AI67" s="1299">
        <v>132</v>
      </c>
      <c r="AJ67" s="1299">
        <v>112</v>
      </c>
      <c r="AK67" s="1299">
        <v>90</v>
      </c>
      <c r="AL67" s="1299">
        <v>89</v>
      </c>
      <c r="AM67" s="1299">
        <v>66</v>
      </c>
      <c r="AN67" s="1299">
        <v>60</v>
      </c>
      <c r="AO67" s="1299">
        <v>46</v>
      </c>
      <c r="AP67" s="1299">
        <v>39</v>
      </c>
      <c r="AQ67" s="1299">
        <v>14</v>
      </c>
      <c r="AR67" s="1299"/>
      <c r="AS67" s="1298">
        <v>3313</v>
      </c>
      <c r="AT67" s="1299">
        <v>197</v>
      </c>
      <c r="AU67" s="1299">
        <v>83</v>
      </c>
      <c r="AV67" s="1299">
        <v>47</v>
      </c>
      <c r="AW67" s="1299">
        <v>147</v>
      </c>
      <c r="AX67" s="1299">
        <v>503</v>
      </c>
      <c r="AY67" s="1299">
        <v>573</v>
      </c>
      <c r="AZ67" s="1299">
        <v>379</v>
      </c>
      <c r="BA67" s="1299">
        <v>262</v>
      </c>
      <c r="BB67" s="1299">
        <v>180</v>
      </c>
      <c r="BC67" s="1299">
        <v>152</v>
      </c>
      <c r="BD67" s="1299">
        <v>141</v>
      </c>
      <c r="BE67" s="1299">
        <v>97</v>
      </c>
      <c r="BF67" s="1299">
        <v>92</v>
      </c>
      <c r="BG67" s="1299">
        <v>63</v>
      </c>
      <c r="BH67" s="1299">
        <v>99</v>
      </c>
      <c r="BI67" s="1299">
        <v>73</v>
      </c>
      <c r="BJ67" s="1299">
        <v>80</v>
      </c>
      <c r="BK67" s="1299">
        <v>89</v>
      </c>
      <c r="BL67" s="1299">
        <v>56</v>
      </c>
      <c r="BM67" s="1468"/>
    </row>
    <row r="68" spans="1:65">
      <c r="A68" s="1289">
        <v>109</v>
      </c>
      <c r="B68" s="1162" t="s">
        <v>73</v>
      </c>
      <c r="C68" s="1298">
        <v>6508</v>
      </c>
      <c r="D68" s="1299">
        <v>497</v>
      </c>
      <c r="E68" s="1299">
        <v>212</v>
      </c>
      <c r="F68" s="1299">
        <v>82</v>
      </c>
      <c r="G68" s="1299">
        <v>238</v>
      </c>
      <c r="H68" s="1299">
        <v>985</v>
      </c>
      <c r="I68" s="1299">
        <v>1078</v>
      </c>
      <c r="J68" s="1299">
        <v>847</v>
      </c>
      <c r="K68" s="1299">
        <v>514</v>
      </c>
      <c r="L68" s="1299">
        <v>342</v>
      </c>
      <c r="M68" s="1299">
        <v>307</v>
      </c>
      <c r="N68" s="1299">
        <v>293</v>
      </c>
      <c r="O68" s="1299">
        <v>229</v>
      </c>
      <c r="P68" s="1299">
        <v>185</v>
      </c>
      <c r="Q68" s="1299">
        <v>139</v>
      </c>
      <c r="R68" s="1299">
        <v>142</v>
      </c>
      <c r="S68" s="1299">
        <v>94</v>
      </c>
      <c r="T68" s="1299">
        <v>118</v>
      </c>
      <c r="U68" s="1299">
        <v>117</v>
      </c>
      <c r="V68" s="1299">
        <v>89</v>
      </c>
      <c r="W68" s="1300"/>
      <c r="X68" s="1299">
        <v>3245</v>
      </c>
      <c r="Y68" s="1299">
        <v>265</v>
      </c>
      <c r="Z68" s="1299">
        <v>104</v>
      </c>
      <c r="AA68" s="1299">
        <v>47</v>
      </c>
      <c r="AB68" s="1299">
        <v>106</v>
      </c>
      <c r="AC68" s="1299">
        <v>445</v>
      </c>
      <c r="AD68" s="1299">
        <v>510</v>
      </c>
      <c r="AE68" s="1299">
        <v>442</v>
      </c>
      <c r="AF68" s="1299">
        <v>264</v>
      </c>
      <c r="AG68" s="1299">
        <v>193</v>
      </c>
      <c r="AH68" s="1299">
        <v>184</v>
      </c>
      <c r="AI68" s="1299">
        <v>159</v>
      </c>
      <c r="AJ68" s="1299">
        <v>121</v>
      </c>
      <c r="AK68" s="1299">
        <v>108</v>
      </c>
      <c r="AL68" s="1299">
        <v>69</v>
      </c>
      <c r="AM68" s="1299">
        <v>81</v>
      </c>
      <c r="AN68" s="1299">
        <v>36</v>
      </c>
      <c r="AO68" s="1299">
        <v>49</v>
      </c>
      <c r="AP68" s="1299">
        <v>43</v>
      </c>
      <c r="AQ68" s="1299">
        <v>19</v>
      </c>
      <c r="AR68" s="1299"/>
      <c r="AS68" s="1298">
        <v>3263</v>
      </c>
      <c r="AT68" s="1299">
        <v>232</v>
      </c>
      <c r="AU68" s="1299">
        <v>108</v>
      </c>
      <c r="AV68" s="1299">
        <v>35</v>
      </c>
      <c r="AW68" s="1299">
        <v>132</v>
      </c>
      <c r="AX68" s="1299">
        <v>540</v>
      </c>
      <c r="AY68" s="1299">
        <v>568</v>
      </c>
      <c r="AZ68" s="1299">
        <v>405</v>
      </c>
      <c r="BA68" s="1299">
        <v>250</v>
      </c>
      <c r="BB68" s="1299">
        <v>149</v>
      </c>
      <c r="BC68" s="1299">
        <v>123</v>
      </c>
      <c r="BD68" s="1299">
        <v>134</v>
      </c>
      <c r="BE68" s="1299">
        <v>108</v>
      </c>
      <c r="BF68" s="1299">
        <v>77</v>
      </c>
      <c r="BG68" s="1299">
        <v>70</v>
      </c>
      <c r="BH68" s="1299">
        <v>61</v>
      </c>
      <c r="BI68" s="1299">
        <v>58</v>
      </c>
      <c r="BJ68" s="1299">
        <v>69</v>
      </c>
      <c r="BK68" s="1299">
        <v>74</v>
      </c>
      <c r="BL68" s="1299">
        <v>70</v>
      </c>
      <c r="BM68" s="1468"/>
    </row>
    <row r="69" spans="1:65">
      <c r="A69" s="1289">
        <v>110</v>
      </c>
      <c r="B69" s="1162" t="s">
        <v>71</v>
      </c>
      <c r="C69" s="1298">
        <v>10954</v>
      </c>
      <c r="D69" s="1299">
        <v>298</v>
      </c>
      <c r="E69" s="1299">
        <v>124</v>
      </c>
      <c r="F69" s="1299">
        <v>85</v>
      </c>
      <c r="G69" s="1299">
        <v>402</v>
      </c>
      <c r="H69" s="1299">
        <v>2662</v>
      </c>
      <c r="I69" s="1299">
        <v>2447</v>
      </c>
      <c r="J69" s="1299">
        <v>1327</v>
      </c>
      <c r="K69" s="1299">
        <v>840</v>
      </c>
      <c r="L69" s="1299">
        <v>573</v>
      </c>
      <c r="M69" s="1299">
        <v>472</v>
      </c>
      <c r="N69" s="1299">
        <v>459</v>
      </c>
      <c r="O69" s="1299">
        <v>347</v>
      </c>
      <c r="P69" s="1299">
        <v>261</v>
      </c>
      <c r="Q69" s="1299">
        <v>163</v>
      </c>
      <c r="R69" s="1299">
        <v>170</v>
      </c>
      <c r="S69" s="1299">
        <v>111</v>
      </c>
      <c r="T69" s="1299">
        <v>89</v>
      </c>
      <c r="U69" s="1299">
        <v>74</v>
      </c>
      <c r="V69" s="1299">
        <v>50</v>
      </c>
      <c r="W69" s="1300"/>
      <c r="X69" s="1299">
        <v>5384</v>
      </c>
      <c r="Y69" s="1299">
        <v>152</v>
      </c>
      <c r="Z69" s="1299">
        <v>69</v>
      </c>
      <c r="AA69" s="1299">
        <v>35</v>
      </c>
      <c r="AB69" s="1299">
        <v>214</v>
      </c>
      <c r="AC69" s="1299">
        <v>1075</v>
      </c>
      <c r="AD69" s="1299">
        <v>1199</v>
      </c>
      <c r="AE69" s="1299">
        <v>712</v>
      </c>
      <c r="AF69" s="1299">
        <v>461</v>
      </c>
      <c r="AG69" s="1299">
        <v>320</v>
      </c>
      <c r="AH69" s="1299">
        <v>262</v>
      </c>
      <c r="AI69" s="1299">
        <v>262</v>
      </c>
      <c r="AJ69" s="1299">
        <v>208</v>
      </c>
      <c r="AK69" s="1299">
        <v>143</v>
      </c>
      <c r="AL69" s="1299">
        <v>82</v>
      </c>
      <c r="AM69" s="1299">
        <v>80</v>
      </c>
      <c r="AN69" s="1299">
        <v>47</v>
      </c>
      <c r="AO69" s="1299">
        <v>35</v>
      </c>
      <c r="AP69" s="1299">
        <v>19</v>
      </c>
      <c r="AQ69" s="1299">
        <v>9</v>
      </c>
      <c r="AR69" s="1299"/>
      <c r="AS69" s="1298">
        <v>5570</v>
      </c>
      <c r="AT69" s="1299">
        <v>146</v>
      </c>
      <c r="AU69" s="1299">
        <v>55</v>
      </c>
      <c r="AV69" s="1299">
        <v>50</v>
      </c>
      <c r="AW69" s="1299">
        <v>188</v>
      </c>
      <c r="AX69" s="1299">
        <v>1587</v>
      </c>
      <c r="AY69" s="1299">
        <v>1248</v>
      </c>
      <c r="AZ69" s="1299">
        <v>615</v>
      </c>
      <c r="BA69" s="1299">
        <v>379</v>
      </c>
      <c r="BB69" s="1299">
        <v>253</v>
      </c>
      <c r="BC69" s="1299">
        <v>210</v>
      </c>
      <c r="BD69" s="1299">
        <v>197</v>
      </c>
      <c r="BE69" s="1299">
        <v>139</v>
      </c>
      <c r="BF69" s="1299">
        <v>118</v>
      </c>
      <c r="BG69" s="1299">
        <v>81</v>
      </c>
      <c r="BH69" s="1299">
        <v>90</v>
      </c>
      <c r="BI69" s="1299">
        <v>64</v>
      </c>
      <c r="BJ69" s="1299">
        <v>54</v>
      </c>
      <c r="BK69" s="1299">
        <v>55</v>
      </c>
      <c r="BL69" s="1299">
        <v>41</v>
      </c>
      <c r="BM69" s="1468"/>
    </row>
    <row r="70" spans="1:65">
      <c r="A70" s="1291">
        <v>111</v>
      </c>
      <c r="B70" s="1184" t="s">
        <v>77</v>
      </c>
      <c r="C70" s="1301">
        <v>7504</v>
      </c>
      <c r="D70" s="1302">
        <v>506</v>
      </c>
      <c r="E70" s="1302">
        <v>228</v>
      </c>
      <c r="F70" s="1302">
        <v>91</v>
      </c>
      <c r="G70" s="1302">
        <v>379</v>
      </c>
      <c r="H70" s="1302">
        <v>1227</v>
      </c>
      <c r="I70" s="1302">
        <v>1285</v>
      </c>
      <c r="J70" s="1302">
        <v>950</v>
      </c>
      <c r="K70" s="1302">
        <v>631</v>
      </c>
      <c r="L70" s="1302">
        <v>449</v>
      </c>
      <c r="M70" s="1302">
        <v>354</v>
      </c>
      <c r="N70" s="1302">
        <v>280</v>
      </c>
      <c r="O70" s="1302">
        <v>218</v>
      </c>
      <c r="P70" s="1302">
        <v>182</v>
      </c>
      <c r="Q70" s="1302">
        <v>118</v>
      </c>
      <c r="R70" s="1302">
        <v>166</v>
      </c>
      <c r="S70" s="1302">
        <v>99</v>
      </c>
      <c r="T70" s="1302">
        <v>119</v>
      </c>
      <c r="U70" s="1302">
        <v>132</v>
      </c>
      <c r="V70" s="1302">
        <v>90</v>
      </c>
      <c r="W70" s="1303"/>
      <c r="X70" s="1302">
        <v>3960</v>
      </c>
      <c r="Y70" s="1302">
        <v>279</v>
      </c>
      <c r="Z70" s="1302">
        <v>118</v>
      </c>
      <c r="AA70" s="1302">
        <v>42</v>
      </c>
      <c r="AB70" s="1302">
        <v>176</v>
      </c>
      <c r="AC70" s="1302">
        <v>648</v>
      </c>
      <c r="AD70" s="1302">
        <v>720</v>
      </c>
      <c r="AE70" s="1302">
        <v>516</v>
      </c>
      <c r="AF70" s="1302">
        <v>333</v>
      </c>
      <c r="AG70" s="1302">
        <v>254</v>
      </c>
      <c r="AH70" s="1302">
        <v>194</v>
      </c>
      <c r="AI70" s="1302">
        <v>162</v>
      </c>
      <c r="AJ70" s="1302">
        <v>131</v>
      </c>
      <c r="AK70" s="1302">
        <v>106</v>
      </c>
      <c r="AL70" s="1302">
        <v>55</v>
      </c>
      <c r="AM70" s="1302">
        <v>89</v>
      </c>
      <c r="AN70" s="1302">
        <v>47</v>
      </c>
      <c r="AO70" s="1302">
        <v>32</v>
      </c>
      <c r="AP70" s="1302">
        <v>37</v>
      </c>
      <c r="AQ70" s="1302">
        <v>21</v>
      </c>
      <c r="AR70" s="1302"/>
      <c r="AS70" s="1301">
        <v>3544</v>
      </c>
      <c r="AT70" s="1302">
        <v>227</v>
      </c>
      <c r="AU70" s="1302">
        <v>110</v>
      </c>
      <c r="AV70" s="1302">
        <v>49</v>
      </c>
      <c r="AW70" s="1302">
        <v>203</v>
      </c>
      <c r="AX70" s="1302">
        <v>579</v>
      </c>
      <c r="AY70" s="1302">
        <v>565</v>
      </c>
      <c r="AZ70" s="1302">
        <v>434</v>
      </c>
      <c r="BA70" s="1302">
        <v>298</v>
      </c>
      <c r="BB70" s="1302">
        <v>195</v>
      </c>
      <c r="BC70" s="1302">
        <v>160</v>
      </c>
      <c r="BD70" s="1302">
        <v>118</v>
      </c>
      <c r="BE70" s="1302">
        <v>87</v>
      </c>
      <c r="BF70" s="1302">
        <v>76</v>
      </c>
      <c r="BG70" s="1302">
        <v>63</v>
      </c>
      <c r="BH70" s="1302">
        <v>77</v>
      </c>
      <c r="BI70" s="1302">
        <v>52</v>
      </c>
      <c r="BJ70" s="1302">
        <v>87</v>
      </c>
      <c r="BK70" s="1302">
        <v>95</v>
      </c>
      <c r="BL70" s="1302">
        <v>69</v>
      </c>
      <c r="BM70" s="1460"/>
    </row>
    <row r="71" spans="1:65">
      <c r="A71" s="1289">
        <v>201</v>
      </c>
      <c r="B71" s="1162" t="s">
        <v>416</v>
      </c>
      <c r="C71" s="1304">
        <v>13453</v>
      </c>
      <c r="D71" s="1273">
        <v>788</v>
      </c>
      <c r="E71" s="1273">
        <v>338</v>
      </c>
      <c r="F71" s="1273">
        <v>185</v>
      </c>
      <c r="G71" s="1273">
        <v>630</v>
      </c>
      <c r="H71" s="1273">
        <v>3041</v>
      </c>
      <c r="I71" s="1273">
        <v>2724</v>
      </c>
      <c r="J71" s="1273">
        <v>1650</v>
      </c>
      <c r="K71" s="1273">
        <v>1072</v>
      </c>
      <c r="L71" s="1273">
        <v>692</v>
      </c>
      <c r="M71" s="1273">
        <v>578</v>
      </c>
      <c r="N71" s="1273">
        <v>507</v>
      </c>
      <c r="O71" s="1273">
        <v>318</v>
      </c>
      <c r="P71" s="1273">
        <v>231</v>
      </c>
      <c r="Q71" s="1273">
        <v>172</v>
      </c>
      <c r="R71" s="1273">
        <v>148</v>
      </c>
      <c r="S71" s="1273">
        <v>94</v>
      </c>
      <c r="T71" s="1273">
        <v>107</v>
      </c>
      <c r="U71" s="1273">
        <v>102</v>
      </c>
      <c r="V71" s="1273">
        <v>76</v>
      </c>
      <c r="W71" s="1305"/>
      <c r="X71" s="1273">
        <v>7442</v>
      </c>
      <c r="Y71" s="1273">
        <v>416</v>
      </c>
      <c r="Z71" s="1273">
        <v>162</v>
      </c>
      <c r="AA71" s="1273">
        <v>97</v>
      </c>
      <c r="AB71" s="1273">
        <v>385</v>
      </c>
      <c r="AC71" s="1273">
        <v>1704</v>
      </c>
      <c r="AD71" s="1273">
        <v>1454</v>
      </c>
      <c r="AE71" s="1273">
        <v>903</v>
      </c>
      <c r="AF71" s="1273">
        <v>641</v>
      </c>
      <c r="AG71" s="1273">
        <v>422</v>
      </c>
      <c r="AH71" s="1273">
        <v>336</v>
      </c>
      <c r="AI71" s="1273">
        <v>309</v>
      </c>
      <c r="AJ71" s="1273">
        <v>186</v>
      </c>
      <c r="AK71" s="1273">
        <v>121</v>
      </c>
      <c r="AL71" s="1273">
        <v>106</v>
      </c>
      <c r="AM71" s="1273">
        <v>80</v>
      </c>
      <c r="AN71" s="1273">
        <v>33</v>
      </c>
      <c r="AO71" s="1273">
        <v>35</v>
      </c>
      <c r="AP71" s="1273">
        <v>34</v>
      </c>
      <c r="AQ71" s="1273">
        <v>18</v>
      </c>
      <c r="AR71" s="1273"/>
      <c r="AS71" s="1304">
        <v>6011</v>
      </c>
      <c r="AT71" s="1273">
        <v>372</v>
      </c>
      <c r="AU71" s="1273">
        <v>176</v>
      </c>
      <c r="AV71" s="1273">
        <v>88</v>
      </c>
      <c r="AW71" s="1273">
        <v>245</v>
      </c>
      <c r="AX71" s="1273">
        <v>1337</v>
      </c>
      <c r="AY71" s="1273">
        <v>1270</v>
      </c>
      <c r="AZ71" s="1273">
        <v>747</v>
      </c>
      <c r="BA71" s="1273">
        <v>431</v>
      </c>
      <c r="BB71" s="1273">
        <v>270</v>
      </c>
      <c r="BC71" s="1273">
        <v>242</v>
      </c>
      <c r="BD71" s="1273">
        <v>198</v>
      </c>
      <c r="BE71" s="1273">
        <v>132</v>
      </c>
      <c r="BF71" s="1273">
        <v>110</v>
      </c>
      <c r="BG71" s="1273">
        <v>66</v>
      </c>
      <c r="BH71" s="1273">
        <v>68</v>
      </c>
      <c r="BI71" s="1273">
        <v>61</v>
      </c>
      <c r="BJ71" s="1273">
        <v>72</v>
      </c>
      <c r="BK71" s="1273">
        <v>68</v>
      </c>
      <c r="BL71" s="1273">
        <v>58</v>
      </c>
      <c r="BM71" s="1468"/>
    </row>
    <row r="72" spans="1:65">
      <c r="A72" s="1289">
        <v>202</v>
      </c>
      <c r="B72" s="1162" t="s">
        <v>15</v>
      </c>
      <c r="C72" s="1304">
        <v>17975</v>
      </c>
      <c r="D72" s="1273">
        <v>719</v>
      </c>
      <c r="E72" s="1273">
        <v>277</v>
      </c>
      <c r="F72" s="1273">
        <v>161</v>
      </c>
      <c r="G72" s="1273">
        <v>533</v>
      </c>
      <c r="H72" s="1273">
        <v>3376</v>
      </c>
      <c r="I72" s="1273">
        <v>4537</v>
      </c>
      <c r="J72" s="1273">
        <v>2607</v>
      </c>
      <c r="K72" s="1273">
        <v>1421</v>
      </c>
      <c r="L72" s="1273">
        <v>843</v>
      </c>
      <c r="M72" s="1273">
        <v>796</v>
      </c>
      <c r="N72" s="1273">
        <v>741</v>
      </c>
      <c r="O72" s="1273">
        <v>546</v>
      </c>
      <c r="P72" s="1273">
        <v>341</v>
      </c>
      <c r="Q72" s="1273">
        <v>206</v>
      </c>
      <c r="R72" s="1273">
        <v>196</v>
      </c>
      <c r="S72" s="1273">
        <v>183</v>
      </c>
      <c r="T72" s="1273">
        <v>194</v>
      </c>
      <c r="U72" s="1273">
        <v>180</v>
      </c>
      <c r="V72" s="1273">
        <v>118</v>
      </c>
      <c r="W72" s="1305"/>
      <c r="X72" s="1273">
        <v>9453</v>
      </c>
      <c r="Y72" s="1273">
        <v>380</v>
      </c>
      <c r="Z72" s="1273">
        <v>136</v>
      </c>
      <c r="AA72" s="1273">
        <v>79</v>
      </c>
      <c r="AB72" s="1273">
        <v>263</v>
      </c>
      <c r="AC72" s="1273">
        <v>1724</v>
      </c>
      <c r="AD72" s="1273">
        <v>2308</v>
      </c>
      <c r="AE72" s="1273">
        <v>1486</v>
      </c>
      <c r="AF72" s="1273">
        <v>820</v>
      </c>
      <c r="AG72" s="1273">
        <v>487</v>
      </c>
      <c r="AH72" s="1273">
        <v>418</v>
      </c>
      <c r="AI72" s="1273">
        <v>395</v>
      </c>
      <c r="AJ72" s="1273">
        <v>309</v>
      </c>
      <c r="AK72" s="1273">
        <v>194</v>
      </c>
      <c r="AL72" s="1273">
        <v>117</v>
      </c>
      <c r="AM72" s="1273">
        <v>105</v>
      </c>
      <c r="AN72" s="1273">
        <v>72</v>
      </c>
      <c r="AO72" s="1273">
        <v>80</v>
      </c>
      <c r="AP72" s="1273">
        <v>51</v>
      </c>
      <c r="AQ72" s="1273">
        <v>29</v>
      </c>
      <c r="AR72" s="1273"/>
      <c r="AS72" s="1304">
        <v>8522</v>
      </c>
      <c r="AT72" s="1273">
        <v>339</v>
      </c>
      <c r="AU72" s="1273">
        <v>141</v>
      </c>
      <c r="AV72" s="1273">
        <v>82</v>
      </c>
      <c r="AW72" s="1273">
        <v>270</v>
      </c>
      <c r="AX72" s="1273">
        <v>1652</v>
      </c>
      <c r="AY72" s="1273">
        <v>2229</v>
      </c>
      <c r="AZ72" s="1273">
        <v>1121</v>
      </c>
      <c r="BA72" s="1273">
        <v>601</v>
      </c>
      <c r="BB72" s="1273">
        <v>356</v>
      </c>
      <c r="BC72" s="1273">
        <v>378</v>
      </c>
      <c r="BD72" s="1273">
        <v>346</v>
      </c>
      <c r="BE72" s="1273">
        <v>237</v>
      </c>
      <c r="BF72" s="1273">
        <v>147</v>
      </c>
      <c r="BG72" s="1273">
        <v>89</v>
      </c>
      <c r="BH72" s="1273">
        <v>91</v>
      </c>
      <c r="BI72" s="1273">
        <v>111</v>
      </c>
      <c r="BJ72" s="1273">
        <v>114</v>
      </c>
      <c r="BK72" s="1273">
        <v>129</v>
      </c>
      <c r="BL72" s="1273">
        <v>89</v>
      </c>
      <c r="BM72" s="1468"/>
    </row>
    <row r="73" spans="1:65">
      <c r="A73" s="1289">
        <v>203</v>
      </c>
      <c r="B73" s="1162" t="s">
        <v>24</v>
      </c>
      <c r="C73" s="1304">
        <v>10802</v>
      </c>
      <c r="D73" s="1273">
        <v>908</v>
      </c>
      <c r="E73" s="1273">
        <v>338</v>
      </c>
      <c r="F73" s="1273">
        <v>181</v>
      </c>
      <c r="G73" s="1273">
        <v>276</v>
      </c>
      <c r="H73" s="1273">
        <v>1601</v>
      </c>
      <c r="I73" s="1273">
        <v>2485</v>
      </c>
      <c r="J73" s="1273">
        <v>1733</v>
      </c>
      <c r="K73" s="1273">
        <v>907</v>
      </c>
      <c r="L73" s="1273">
        <v>570</v>
      </c>
      <c r="M73" s="1273">
        <v>383</v>
      </c>
      <c r="N73" s="1273">
        <v>308</v>
      </c>
      <c r="O73" s="1273">
        <v>241</v>
      </c>
      <c r="P73" s="1273">
        <v>198</v>
      </c>
      <c r="Q73" s="1273">
        <v>154</v>
      </c>
      <c r="R73" s="1273">
        <v>154</v>
      </c>
      <c r="S73" s="1273">
        <v>98</v>
      </c>
      <c r="T73" s="1273">
        <v>99</v>
      </c>
      <c r="U73" s="1273">
        <v>107</v>
      </c>
      <c r="V73" s="1273">
        <v>61</v>
      </c>
      <c r="W73" s="1305"/>
      <c r="X73" s="1273">
        <v>5589</v>
      </c>
      <c r="Y73" s="1273">
        <v>453</v>
      </c>
      <c r="Z73" s="1273">
        <v>167</v>
      </c>
      <c r="AA73" s="1273">
        <v>96</v>
      </c>
      <c r="AB73" s="1273">
        <v>141</v>
      </c>
      <c r="AC73" s="1273">
        <v>819</v>
      </c>
      <c r="AD73" s="1273">
        <v>1262</v>
      </c>
      <c r="AE73" s="1273">
        <v>946</v>
      </c>
      <c r="AF73" s="1273">
        <v>513</v>
      </c>
      <c r="AG73" s="1273">
        <v>305</v>
      </c>
      <c r="AH73" s="1273">
        <v>221</v>
      </c>
      <c r="AI73" s="1273">
        <v>170</v>
      </c>
      <c r="AJ73" s="1273">
        <v>120</v>
      </c>
      <c r="AK73" s="1273">
        <v>104</v>
      </c>
      <c r="AL73" s="1273">
        <v>82</v>
      </c>
      <c r="AM73" s="1273">
        <v>70</v>
      </c>
      <c r="AN73" s="1273">
        <v>40</v>
      </c>
      <c r="AO73" s="1273">
        <v>43</v>
      </c>
      <c r="AP73" s="1273">
        <v>29</v>
      </c>
      <c r="AQ73" s="1273">
        <v>8</v>
      </c>
      <c r="AR73" s="1273"/>
      <c r="AS73" s="1304">
        <v>5213</v>
      </c>
      <c r="AT73" s="1273">
        <v>455</v>
      </c>
      <c r="AU73" s="1273">
        <v>171</v>
      </c>
      <c r="AV73" s="1273">
        <v>85</v>
      </c>
      <c r="AW73" s="1273">
        <v>135</v>
      </c>
      <c r="AX73" s="1273">
        <v>782</v>
      </c>
      <c r="AY73" s="1273">
        <v>1223</v>
      </c>
      <c r="AZ73" s="1273">
        <v>787</v>
      </c>
      <c r="BA73" s="1273">
        <v>394</v>
      </c>
      <c r="BB73" s="1273">
        <v>265</v>
      </c>
      <c r="BC73" s="1273">
        <v>162</v>
      </c>
      <c r="BD73" s="1273">
        <v>138</v>
      </c>
      <c r="BE73" s="1273">
        <v>121</v>
      </c>
      <c r="BF73" s="1273">
        <v>94</v>
      </c>
      <c r="BG73" s="1273">
        <v>72</v>
      </c>
      <c r="BH73" s="1273">
        <v>84</v>
      </c>
      <c r="BI73" s="1273">
        <v>58</v>
      </c>
      <c r="BJ73" s="1273">
        <v>56</v>
      </c>
      <c r="BK73" s="1273">
        <v>78</v>
      </c>
      <c r="BL73" s="1273">
        <v>53</v>
      </c>
      <c r="BM73" s="1468"/>
    </row>
    <row r="74" spans="1:65">
      <c r="A74" s="1289">
        <v>204</v>
      </c>
      <c r="B74" s="1162" t="s">
        <v>16</v>
      </c>
      <c r="C74" s="1304">
        <v>19392</v>
      </c>
      <c r="D74" s="1273">
        <v>1317</v>
      </c>
      <c r="E74" s="1273">
        <v>701</v>
      </c>
      <c r="F74" s="1273">
        <v>313</v>
      </c>
      <c r="G74" s="1273">
        <v>1085</v>
      </c>
      <c r="H74" s="1273">
        <v>2917</v>
      </c>
      <c r="I74" s="1273">
        <v>3705</v>
      </c>
      <c r="J74" s="1273">
        <v>2639</v>
      </c>
      <c r="K74" s="1273">
        <v>1773</v>
      </c>
      <c r="L74" s="1273">
        <v>1139</v>
      </c>
      <c r="M74" s="1273">
        <v>903</v>
      </c>
      <c r="N74" s="1273">
        <v>708</v>
      </c>
      <c r="O74" s="1273">
        <v>531</v>
      </c>
      <c r="P74" s="1273">
        <v>440</v>
      </c>
      <c r="Q74" s="1273">
        <v>269</v>
      </c>
      <c r="R74" s="1273">
        <v>236</v>
      </c>
      <c r="S74" s="1273">
        <v>185</v>
      </c>
      <c r="T74" s="1273">
        <v>205</v>
      </c>
      <c r="U74" s="1273">
        <v>187</v>
      </c>
      <c r="V74" s="1273">
        <v>139</v>
      </c>
      <c r="W74" s="1305"/>
      <c r="X74" s="1273">
        <v>9722</v>
      </c>
      <c r="Y74" s="1273">
        <v>687</v>
      </c>
      <c r="Z74" s="1273">
        <v>356</v>
      </c>
      <c r="AA74" s="1273">
        <v>147</v>
      </c>
      <c r="AB74" s="1273">
        <v>648</v>
      </c>
      <c r="AC74" s="1273">
        <v>1358</v>
      </c>
      <c r="AD74" s="1273">
        <v>1820</v>
      </c>
      <c r="AE74" s="1273">
        <v>1324</v>
      </c>
      <c r="AF74" s="1273">
        <v>936</v>
      </c>
      <c r="AG74" s="1273">
        <v>602</v>
      </c>
      <c r="AH74" s="1273">
        <v>476</v>
      </c>
      <c r="AI74" s="1273">
        <v>385</v>
      </c>
      <c r="AJ74" s="1273">
        <v>286</v>
      </c>
      <c r="AK74" s="1273">
        <v>229</v>
      </c>
      <c r="AL74" s="1273">
        <v>139</v>
      </c>
      <c r="AM74" s="1273">
        <v>107</v>
      </c>
      <c r="AN74" s="1273">
        <v>75</v>
      </c>
      <c r="AO74" s="1273">
        <v>64</v>
      </c>
      <c r="AP74" s="1273">
        <v>45</v>
      </c>
      <c r="AQ74" s="1273">
        <v>38</v>
      </c>
      <c r="AR74" s="1273"/>
      <c r="AS74" s="1304">
        <v>9670</v>
      </c>
      <c r="AT74" s="1273">
        <v>630</v>
      </c>
      <c r="AU74" s="1273">
        <v>345</v>
      </c>
      <c r="AV74" s="1273">
        <v>166</v>
      </c>
      <c r="AW74" s="1273">
        <v>437</v>
      </c>
      <c r="AX74" s="1273">
        <v>1559</v>
      </c>
      <c r="AY74" s="1273">
        <v>1885</v>
      </c>
      <c r="AZ74" s="1273">
        <v>1315</v>
      </c>
      <c r="BA74" s="1273">
        <v>837</v>
      </c>
      <c r="BB74" s="1273">
        <v>537</v>
      </c>
      <c r="BC74" s="1273">
        <v>427</v>
      </c>
      <c r="BD74" s="1273">
        <v>323</v>
      </c>
      <c r="BE74" s="1273">
        <v>245</v>
      </c>
      <c r="BF74" s="1273">
        <v>211</v>
      </c>
      <c r="BG74" s="1273">
        <v>130</v>
      </c>
      <c r="BH74" s="1273">
        <v>129</v>
      </c>
      <c r="BI74" s="1273">
        <v>110</v>
      </c>
      <c r="BJ74" s="1273">
        <v>141</v>
      </c>
      <c r="BK74" s="1273">
        <v>142</v>
      </c>
      <c r="BL74" s="1273">
        <v>101</v>
      </c>
      <c r="BM74" s="1468"/>
    </row>
    <row r="75" spans="1:65">
      <c r="A75" s="1289">
        <v>205</v>
      </c>
      <c r="B75" s="1162" t="s">
        <v>78</v>
      </c>
      <c r="C75" s="1304">
        <v>1422</v>
      </c>
      <c r="D75" s="1273">
        <v>67</v>
      </c>
      <c r="E75" s="1273">
        <v>39</v>
      </c>
      <c r="F75" s="1273">
        <v>25</v>
      </c>
      <c r="G75" s="1273">
        <v>70</v>
      </c>
      <c r="H75" s="1273">
        <v>316</v>
      </c>
      <c r="I75" s="1273">
        <v>258</v>
      </c>
      <c r="J75" s="1273">
        <v>132</v>
      </c>
      <c r="K75" s="1273">
        <v>114</v>
      </c>
      <c r="L75" s="1273">
        <v>87</v>
      </c>
      <c r="M75" s="1273">
        <v>74</v>
      </c>
      <c r="N75" s="1273">
        <v>70</v>
      </c>
      <c r="O75" s="1273">
        <v>51</v>
      </c>
      <c r="P75" s="1273">
        <v>38</v>
      </c>
      <c r="Q75" s="1273">
        <v>26</v>
      </c>
      <c r="R75" s="1273">
        <v>20</v>
      </c>
      <c r="S75" s="1273">
        <v>10</v>
      </c>
      <c r="T75" s="1273">
        <v>12</v>
      </c>
      <c r="U75" s="1273">
        <v>4</v>
      </c>
      <c r="V75" s="1273">
        <v>9</v>
      </c>
      <c r="W75" s="1305"/>
      <c r="X75" s="1273">
        <v>720</v>
      </c>
      <c r="Y75" s="1273">
        <v>28</v>
      </c>
      <c r="Z75" s="1273">
        <v>23</v>
      </c>
      <c r="AA75" s="1273">
        <v>16</v>
      </c>
      <c r="AB75" s="1273">
        <v>34</v>
      </c>
      <c r="AC75" s="1273">
        <v>143</v>
      </c>
      <c r="AD75" s="1273">
        <v>129</v>
      </c>
      <c r="AE75" s="1273">
        <v>66</v>
      </c>
      <c r="AF75" s="1273">
        <v>64</v>
      </c>
      <c r="AG75" s="1273">
        <v>50</v>
      </c>
      <c r="AH75" s="1273">
        <v>39</v>
      </c>
      <c r="AI75" s="1273">
        <v>38</v>
      </c>
      <c r="AJ75" s="1273">
        <v>33</v>
      </c>
      <c r="AK75" s="1273">
        <v>19</v>
      </c>
      <c r="AL75" s="1273">
        <v>15</v>
      </c>
      <c r="AM75" s="1273">
        <v>10</v>
      </c>
      <c r="AN75" s="1273">
        <v>6</v>
      </c>
      <c r="AO75" s="1273">
        <v>4</v>
      </c>
      <c r="AP75" s="1273">
        <v>2</v>
      </c>
      <c r="AQ75" s="1273">
        <v>1</v>
      </c>
      <c r="AR75" s="1273"/>
      <c r="AS75" s="1304">
        <v>702</v>
      </c>
      <c r="AT75" s="1273">
        <v>39</v>
      </c>
      <c r="AU75" s="1273">
        <v>16</v>
      </c>
      <c r="AV75" s="1273">
        <v>9</v>
      </c>
      <c r="AW75" s="1273">
        <v>36</v>
      </c>
      <c r="AX75" s="1273">
        <v>173</v>
      </c>
      <c r="AY75" s="1273">
        <v>129</v>
      </c>
      <c r="AZ75" s="1273">
        <v>66</v>
      </c>
      <c r="BA75" s="1273">
        <v>50</v>
      </c>
      <c r="BB75" s="1273">
        <v>37</v>
      </c>
      <c r="BC75" s="1273">
        <v>35</v>
      </c>
      <c r="BD75" s="1273">
        <v>32</v>
      </c>
      <c r="BE75" s="1273">
        <v>18</v>
      </c>
      <c r="BF75" s="1273">
        <v>19</v>
      </c>
      <c r="BG75" s="1273">
        <v>11</v>
      </c>
      <c r="BH75" s="1273">
        <v>10</v>
      </c>
      <c r="BI75" s="1273">
        <v>4</v>
      </c>
      <c r="BJ75" s="1273">
        <v>8</v>
      </c>
      <c r="BK75" s="1273">
        <v>2</v>
      </c>
      <c r="BL75" s="1273">
        <v>8</v>
      </c>
      <c r="BM75" s="1468"/>
    </row>
    <row r="76" spans="1:65">
      <c r="A76" s="1289">
        <v>206</v>
      </c>
      <c r="B76" s="1162" t="s">
        <v>17</v>
      </c>
      <c r="C76" s="1304">
        <v>4513</v>
      </c>
      <c r="D76" s="1273">
        <v>313</v>
      </c>
      <c r="E76" s="1273">
        <v>165</v>
      </c>
      <c r="F76" s="1273">
        <v>113</v>
      </c>
      <c r="G76" s="1273">
        <v>234</v>
      </c>
      <c r="H76" s="1273">
        <v>619</v>
      </c>
      <c r="I76" s="1273">
        <v>628</v>
      </c>
      <c r="J76" s="1273">
        <v>505</v>
      </c>
      <c r="K76" s="1273">
        <v>392</v>
      </c>
      <c r="L76" s="1273">
        <v>308</v>
      </c>
      <c r="M76" s="1273">
        <v>251</v>
      </c>
      <c r="N76" s="1273">
        <v>221</v>
      </c>
      <c r="O76" s="1273">
        <v>196</v>
      </c>
      <c r="P76" s="1273">
        <v>156</v>
      </c>
      <c r="Q76" s="1273">
        <v>115</v>
      </c>
      <c r="R76" s="1273">
        <v>83</v>
      </c>
      <c r="S76" s="1273">
        <v>64</v>
      </c>
      <c r="T76" s="1273">
        <v>60</v>
      </c>
      <c r="U76" s="1273">
        <v>59</v>
      </c>
      <c r="V76" s="1273">
        <v>31</v>
      </c>
      <c r="W76" s="1305"/>
      <c r="X76" s="1273">
        <v>2264</v>
      </c>
      <c r="Y76" s="1273">
        <v>171</v>
      </c>
      <c r="Z76" s="1273">
        <v>86</v>
      </c>
      <c r="AA76" s="1273">
        <v>55</v>
      </c>
      <c r="AB76" s="1273">
        <v>148</v>
      </c>
      <c r="AC76" s="1273">
        <v>348</v>
      </c>
      <c r="AD76" s="1273">
        <v>293</v>
      </c>
      <c r="AE76" s="1273">
        <v>244</v>
      </c>
      <c r="AF76" s="1273">
        <v>200</v>
      </c>
      <c r="AG76" s="1273">
        <v>147</v>
      </c>
      <c r="AH76" s="1273">
        <v>122</v>
      </c>
      <c r="AI76" s="1273">
        <v>99</v>
      </c>
      <c r="AJ76" s="1273">
        <v>102</v>
      </c>
      <c r="AK76" s="1273">
        <v>80</v>
      </c>
      <c r="AL76" s="1273">
        <v>51</v>
      </c>
      <c r="AM76" s="1273">
        <v>48</v>
      </c>
      <c r="AN76" s="1273">
        <v>24</v>
      </c>
      <c r="AO76" s="1273">
        <v>26</v>
      </c>
      <c r="AP76" s="1273">
        <v>16</v>
      </c>
      <c r="AQ76" s="1273">
        <v>4</v>
      </c>
      <c r="AR76" s="1273"/>
      <c r="AS76" s="1304">
        <v>2249</v>
      </c>
      <c r="AT76" s="1273">
        <v>142</v>
      </c>
      <c r="AU76" s="1273">
        <v>79</v>
      </c>
      <c r="AV76" s="1273">
        <v>58</v>
      </c>
      <c r="AW76" s="1273">
        <v>86</v>
      </c>
      <c r="AX76" s="1273">
        <v>271</v>
      </c>
      <c r="AY76" s="1273">
        <v>335</v>
      </c>
      <c r="AZ76" s="1273">
        <v>261</v>
      </c>
      <c r="BA76" s="1273">
        <v>192</v>
      </c>
      <c r="BB76" s="1273">
        <v>161</v>
      </c>
      <c r="BC76" s="1273">
        <v>129</v>
      </c>
      <c r="BD76" s="1273">
        <v>122</v>
      </c>
      <c r="BE76" s="1273">
        <v>94</v>
      </c>
      <c r="BF76" s="1273">
        <v>76</v>
      </c>
      <c r="BG76" s="1273">
        <v>64</v>
      </c>
      <c r="BH76" s="1273">
        <v>35</v>
      </c>
      <c r="BI76" s="1273">
        <v>40</v>
      </c>
      <c r="BJ76" s="1273">
        <v>34</v>
      </c>
      <c r="BK76" s="1273">
        <v>43</v>
      </c>
      <c r="BL76" s="1273">
        <v>27</v>
      </c>
      <c r="BM76" s="1468"/>
    </row>
    <row r="77" spans="1:65">
      <c r="A77" s="1289">
        <v>207</v>
      </c>
      <c r="B77" s="1162" t="s">
        <v>19</v>
      </c>
      <c r="C77" s="1304">
        <v>7662</v>
      </c>
      <c r="D77" s="1273">
        <v>605</v>
      </c>
      <c r="E77" s="1273">
        <v>207</v>
      </c>
      <c r="F77" s="1273">
        <v>102</v>
      </c>
      <c r="G77" s="1273">
        <v>476</v>
      </c>
      <c r="H77" s="1273">
        <v>1221</v>
      </c>
      <c r="I77" s="1273">
        <v>1420</v>
      </c>
      <c r="J77" s="1273">
        <v>1065</v>
      </c>
      <c r="K77" s="1273">
        <v>658</v>
      </c>
      <c r="L77" s="1273">
        <v>416</v>
      </c>
      <c r="M77" s="1273">
        <v>329</v>
      </c>
      <c r="N77" s="1273">
        <v>295</v>
      </c>
      <c r="O77" s="1273">
        <v>195</v>
      </c>
      <c r="P77" s="1273">
        <v>140</v>
      </c>
      <c r="Q77" s="1273">
        <v>110</v>
      </c>
      <c r="R77" s="1273">
        <v>99</v>
      </c>
      <c r="S77" s="1273">
        <v>85</v>
      </c>
      <c r="T77" s="1273">
        <v>93</v>
      </c>
      <c r="U77" s="1273">
        <v>85</v>
      </c>
      <c r="V77" s="1273">
        <v>61</v>
      </c>
      <c r="W77" s="1305"/>
      <c r="X77" s="1273">
        <v>4157</v>
      </c>
      <c r="Y77" s="1273">
        <v>312</v>
      </c>
      <c r="Z77" s="1273">
        <v>92</v>
      </c>
      <c r="AA77" s="1273">
        <v>50</v>
      </c>
      <c r="AB77" s="1273">
        <v>340</v>
      </c>
      <c r="AC77" s="1273">
        <v>719</v>
      </c>
      <c r="AD77" s="1273">
        <v>728</v>
      </c>
      <c r="AE77" s="1273">
        <v>580</v>
      </c>
      <c r="AF77" s="1273">
        <v>375</v>
      </c>
      <c r="AG77" s="1273">
        <v>235</v>
      </c>
      <c r="AH77" s="1273">
        <v>197</v>
      </c>
      <c r="AI77" s="1273">
        <v>152</v>
      </c>
      <c r="AJ77" s="1273">
        <v>103</v>
      </c>
      <c r="AK77" s="1273">
        <v>76</v>
      </c>
      <c r="AL77" s="1273">
        <v>52</v>
      </c>
      <c r="AM77" s="1273">
        <v>45</v>
      </c>
      <c r="AN77" s="1273">
        <v>30</v>
      </c>
      <c r="AO77" s="1273">
        <v>33</v>
      </c>
      <c r="AP77" s="1273">
        <v>20</v>
      </c>
      <c r="AQ77" s="1273">
        <v>18</v>
      </c>
      <c r="AR77" s="1273"/>
      <c r="AS77" s="1304">
        <v>3505</v>
      </c>
      <c r="AT77" s="1273">
        <v>293</v>
      </c>
      <c r="AU77" s="1273">
        <v>115</v>
      </c>
      <c r="AV77" s="1273">
        <v>52</v>
      </c>
      <c r="AW77" s="1273">
        <v>136</v>
      </c>
      <c r="AX77" s="1273">
        <v>502</v>
      </c>
      <c r="AY77" s="1273">
        <v>692</v>
      </c>
      <c r="AZ77" s="1273">
        <v>485</v>
      </c>
      <c r="BA77" s="1273">
        <v>283</v>
      </c>
      <c r="BB77" s="1273">
        <v>181</v>
      </c>
      <c r="BC77" s="1273">
        <v>132</v>
      </c>
      <c r="BD77" s="1273">
        <v>143</v>
      </c>
      <c r="BE77" s="1273">
        <v>92</v>
      </c>
      <c r="BF77" s="1273">
        <v>64</v>
      </c>
      <c r="BG77" s="1273">
        <v>58</v>
      </c>
      <c r="BH77" s="1273">
        <v>54</v>
      </c>
      <c r="BI77" s="1273">
        <v>55</v>
      </c>
      <c r="BJ77" s="1273">
        <v>60</v>
      </c>
      <c r="BK77" s="1273">
        <v>65</v>
      </c>
      <c r="BL77" s="1273">
        <v>43</v>
      </c>
      <c r="BM77" s="1468"/>
    </row>
    <row r="78" spans="1:65">
      <c r="A78" s="1289">
        <v>208</v>
      </c>
      <c r="B78" s="1162" t="s">
        <v>42</v>
      </c>
      <c r="C78" s="1304">
        <v>703</v>
      </c>
      <c r="D78" s="1273">
        <v>45</v>
      </c>
      <c r="E78" s="1273">
        <v>15</v>
      </c>
      <c r="F78" s="1273">
        <v>13</v>
      </c>
      <c r="G78" s="1273">
        <v>26</v>
      </c>
      <c r="H78" s="1273">
        <v>126</v>
      </c>
      <c r="I78" s="1273">
        <v>139</v>
      </c>
      <c r="J78" s="1273">
        <v>90</v>
      </c>
      <c r="K78" s="1273">
        <v>61</v>
      </c>
      <c r="L78" s="1273">
        <v>47</v>
      </c>
      <c r="M78" s="1273">
        <v>36</v>
      </c>
      <c r="N78" s="1273">
        <v>34</v>
      </c>
      <c r="O78" s="1273">
        <v>28</v>
      </c>
      <c r="P78" s="1273">
        <v>16</v>
      </c>
      <c r="Q78" s="1273">
        <v>7</v>
      </c>
      <c r="R78" s="1273">
        <v>7</v>
      </c>
      <c r="S78" s="1273">
        <v>2</v>
      </c>
      <c r="T78" s="1273">
        <v>5</v>
      </c>
      <c r="U78" s="1273">
        <v>4</v>
      </c>
      <c r="V78" s="1273">
        <v>2</v>
      </c>
      <c r="W78" s="1305"/>
      <c r="X78" s="1273">
        <v>376</v>
      </c>
      <c r="Y78" s="1273">
        <v>25</v>
      </c>
      <c r="Z78" s="1273">
        <v>8</v>
      </c>
      <c r="AA78" s="1273">
        <v>6</v>
      </c>
      <c r="AB78" s="1273">
        <v>17</v>
      </c>
      <c r="AC78" s="1273">
        <v>51</v>
      </c>
      <c r="AD78" s="1273">
        <v>75</v>
      </c>
      <c r="AE78" s="1273">
        <v>51</v>
      </c>
      <c r="AF78" s="1273">
        <v>35</v>
      </c>
      <c r="AG78" s="1273">
        <v>26</v>
      </c>
      <c r="AH78" s="1273">
        <v>19</v>
      </c>
      <c r="AI78" s="1273">
        <v>21</v>
      </c>
      <c r="AJ78" s="1273">
        <v>18</v>
      </c>
      <c r="AK78" s="1273">
        <v>10</v>
      </c>
      <c r="AL78" s="1273">
        <v>6</v>
      </c>
      <c r="AM78" s="1273">
        <v>3</v>
      </c>
      <c r="AN78" s="1273">
        <v>1</v>
      </c>
      <c r="AO78" s="1273">
        <v>4</v>
      </c>
      <c r="AP78" s="1273">
        <v>0</v>
      </c>
      <c r="AQ78" s="1273">
        <v>0</v>
      </c>
      <c r="AR78" s="1273"/>
      <c r="AS78" s="1304">
        <v>327</v>
      </c>
      <c r="AT78" s="1273">
        <v>20</v>
      </c>
      <c r="AU78" s="1273">
        <v>7</v>
      </c>
      <c r="AV78" s="1273">
        <v>7</v>
      </c>
      <c r="AW78" s="1273">
        <v>9</v>
      </c>
      <c r="AX78" s="1273">
        <v>75</v>
      </c>
      <c r="AY78" s="1273">
        <v>64</v>
      </c>
      <c r="AZ78" s="1273">
        <v>39</v>
      </c>
      <c r="BA78" s="1273">
        <v>26</v>
      </c>
      <c r="BB78" s="1273">
        <v>21</v>
      </c>
      <c r="BC78" s="1273">
        <v>17</v>
      </c>
      <c r="BD78" s="1273">
        <v>13</v>
      </c>
      <c r="BE78" s="1273">
        <v>10</v>
      </c>
      <c r="BF78" s="1273">
        <v>6</v>
      </c>
      <c r="BG78" s="1273">
        <v>1</v>
      </c>
      <c r="BH78" s="1273">
        <v>4</v>
      </c>
      <c r="BI78" s="1273">
        <v>1</v>
      </c>
      <c r="BJ78" s="1273">
        <v>1</v>
      </c>
      <c r="BK78" s="1273">
        <v>4</v>
      </c>
      <c r="BL78" s="1273">
        <v>2</v>
      </c>
      <c r="BM78" s="1468"/>
    </row>
    <row r="79" spans="1:65">
      <c r="A79" s="1289">
        <v>209</v>
      </c>
      <c r="B79" s="1162" t="s">
        <v>79</v>
      </c>
      <c r="C79" s="1304">
        <v>1800</v>
      </c>
      <c r="D79" s="1273">
        <v>94</v>
      </c>
      <c r="E79" s="1273">
        <v>36</v>
      </c>
      <c r="F79" s="1273">
        <v>12</v>
      </c>
      <c r="G79" s="1273">
        <v>126</v>
      </c>
      <c r="H79" s="1273">
        <v>406</v>
      </c>
      <c r="I79" s="1273">
        <v>344</v>
      </c>
      <c r="J79" s="1273">
        <v>223</v>
      </c>
      <c r="K79" s="1273">
        <v>143</v>
      </c>
      <c r="L79" s="1273">
        <v>99</v>
      </c>
      <c r="M79" s="1273">
        <v>90</v>
      </c>
      <c r="N79" s="1273">
        <v>57</v>
      </c>
      <c r="O79" s="1273">
        <v>41</v>
      </c>
      <c r="P79" s="1273">
        <v>42</v>
      </c>
      <c r="Q79" s="1273">
        <v>29</v>
      </c>
      <c r="R79" s="1273">
        <v>9</v>
      </c>
      <c r="S79" s="1273">
        <v>11</v>
      </c>
      <c r="T79" s="1273">
        <v>14</v>
      </c>
      <c r="U79" s="1273">
        <v>13</v>
      </c>
      <c r="V79" s="1273">
        <v>11</v>
      </c>
      <c r="W79" s="1305"/>
      <c r="X79" s="1273">
        <v>911</v>
      </c>
      <c r="Y79" s="1273">
        <v>40</v>
      </c>
      <c r="Z79" s="1273">
        <v>22</v>
      </c>
      <c r="AA79" s="1273">
        <v>7</v>
      </c>
      <c r="AB79" s="1273">
        <v>45</v>
      </c>
      <c r="AC79" s="1273">
        <v>185</v>
      </c>
      <c r="AD79" s="1273">
        <v>185</v>
      </c>
      <c r="AE79" s="1273">
        <v>125</v>
      </c>
      <c r="AF79" s="1273">
        <v>80</v>
      </c>
      <c r="AG79" s="1273">
        <v>53</v>
      </c>
      <c r="AH79" s="1273">
        <v>50</v>
      </c>
      <c r="AI79" s="1273">
        <v>37</v>
      </c>
      <c r="AJ79" s="1273">
        <v>27</v>
      </c>
      <c r="AK79" s="1273">
        <v>24</v>
      </c>
      <c r="AL79" s="1273">
        <v>19</v>
      </c>
      <c r="AM79" s="1273">
        <v>4</v>
      </c>
      <c r="AN79" s="1273">
        <v>1</v>
      </c>
      <c r="AO79" s="1273">
        <v>2</v>
      </c>
      <c r="AP79" s="1273">
        <v>4</v>
      </c>
      <c r="AQ79" s="1273">
        <v>1</v>
      </c>
      <c r="AR79" s="1273"/>
      <c r="AS79" s="1304">
        <v>889</v>
      </c>
      <c r="AT79" s="1273">
        <v>54</v>
      </c>
      <c r="AU79" s="1273">
        <v>14</v>
      </c>
      <c r="AV79" s="1273">
        <v>5</v>
      </c>
      <c r="AW79" s="1273">
        <v>81</v>
      </c>
      <c r="AX79" s="1273">
        <v>221</v>
      </c>
      <c r="AY79" s="1273">
        <v>159</v>
      </c>
      <c r="AZ79" s="1273">
        <v>98</v>
      </c>
      <c r="BA79" s="1273">
        <v>63</v>
      </c>
      <c r="BB79" s="1273">
        <v>46</v>
      </c>
      <c r="BC79" s="1273">
        <v>40</v>
      </c>
      <c r="BD79" s="1273">
        <v>20</v>
      </c>
      <c r="BE79" s="1273">
        <v>14</v>
      </c>
      <c r="BF79" s="1273">
        <v>18</v>
      </c>
      <c r="BG79" s="1273">
        <v>10</v>
      </c>
      <c r="BH79" s="1273">
        <v>5</v>
      </c>
      <c r="BI79" s="1273">
        <v>10</v>
      </c>
      <c r="BJ79" s="1273">
        <v>12</v>
      </c>
      <c r="BK79" s="1273">
        <v>9</v>
      </c>
      <c r="BL79" s="1273">
        <v>10</v>
      </c>
      <c r="BM79" s="1468"/>
    </row>
    <row r="80" spans="1:65">
      <c r="A80" s="1289">
        <v>210</v>
      </c>
      <c r="B80" s="1162" t="s">
        <v>25</v>
      </c>
      <c r="C80" s="1304">
        <v>7127</v>
      </c>
      <c r="D80" s="1273">
        <v>480</v>
      </c>
      <c r="E80" s="1273">
        <v>165</v>
      </c>
      <c r="F80" s="1273">
        <v>108</v>
      </c>
      <c r="G80" s="1273">
        <v>330</v>
      </c>
      <c r="H80" s="1273">
        <v>1266</v>
      </c>
      <c r="I80" s="1273">
        <v>1505</v>
      </c>
      <c r="J80" s="1273">
        <v>975</v>
      </c>
      <c r="K80" s="1273">
        <v>569</v>
      </c>
      <c r="L80" s="1273">
        <v>367</v>
      </c>
      <c r="M80" s="1273">
        <v>287</v>
      </c>
      <c r="N80" s="1273">
        <v>262</v>
      </c>
      <c r="O80" s="1273">
        <v>195</v>
      </c>
      <c r="P80" s="1273">
        <v>122</v>
      </c>
      <c r="Q80" s="1273">
        <v>105</v>
      </c>
      <c r="R80" s="1273">
        <v>87</v>
      </c>
      <c r="S80" s="1273">
        <v>81</v>
      </c>
      <c r="T80" s="1273">
        <v>88</v>
      </c>
      <c r="U80" s="1273">
        <v>69</v>
      </c>
      <c r="V80" s="1273">
        <v>66</v>
      </c>
      <c r="W80" s="1305"/>
      <c r="X80" s="1273">
        <v>3899</v>
      </c>
      <c r="Y80" s="1273">
        <v>275</v>
      </c>
      <c r="Z80" s="1273">
        <v>86</v>
      </c>
      <c r="AA80" s="1273">
        <v>58</v>
      </c>
      <c r="AB80" s="1273">
        <v>214</v>
      </c>
      <c r="AC80" s="1273">
        <v>717</v>
      </c>
      <c r="AD80" s="1273">
        <v>794</v>
      </c>
      <c r="AE80" s="1273">
        <v>535</v>
      </c>
      <c r="AF80" s="1273">
        <v>343</v>
      </c>
      <c r="AG80" s="1273">
        <v>219</v>
      </c>
      <c r="AH80" s="1273">
        <v>165</v>
      </c>
      <c r="AI80" s="1273">
        <v>142</v>
      </c>
      <c r="AJ80" s="1273">
        <v>100</v>
      </c>
      <c r="AK80" s="1273">
        <v>69</v>
      </c>
      <c r="AL80" s="1273">
        <v>55</v>
      </c>
      <c r="AM80" s="1273">
        <v>40</v>
      </c>
      <c r="AN80" s="1273">
        <v>32</v>
      </c>
      <c r="AO80" s="1273">
        <v>25</v>
      </c>
      <c r="AP80" s="1273">
        <v>19</v>
      </c>
      <c r="AQ80" s="1273">
        <v>11</v>
      </c>
      <c r="AR80" s="1273"/>
      <c r="AS80" s="1304">
        <v>3228</v>
      </c>
      <c r="AT80" s="1273">
        <v>205</v>
      </c>
      <c r="AU80" s="1273">
        <v>79</v>
      </c>
      <c r="AV80" s="1273">
        <v>50</v>
      </c>
      <c r="AW80" s="1273">
        <v>116</v>
      </c>
      <c r="AX80" s="1273">
        <v>549</v>
      </c>
      <c r="AY80" s="1273">
        <v>711</v>
      </c>
      <c r="AZ80" s="1273">
        <v>440</v>
      </c>
      <c r="BA80" s="1273">
        <v>226</v>
      </c>
      <c r="BB80" s="1273">
        <v>148</v>
      </c>
      <c r="BC80" s="1273">
        <v>122</v>
      </c>
      <c r="BD80" s="1273">
        <v>120</v>
      </c>
      <c r="BE80" s="1273">
        <v>95</v>
      </c>
      <c r="BF80" s="1273">
        <v>53</v>
      </c>
      <c r="BG80" s="1273">
        <v>50</v>
      </c>
      <c r="BH80" s="1273">
        <v>47</v>
      </c>
      <c r="BI80" s="1273">
        <v>49</v>
      </c>
      <c r="BJ80" s="1273">
        <v>63</v>
      </c>
      <c r="BK80" s="1273">
        <v>50</v>
      </c>
      <c r="BL80" s="1273">
        <v>55</v>
      </c>
      <c r="BM80" s="1468"/>
    </row>
    <row r="81" spans="1:65">
      <c r="A81" s="1289">
        <v>212</v>
      </c>
      <c r="B81" s="1162" t="s">
        <v>43</v>
      </c>
      <c r="C81" s="1304">
        <v>1006</v>
      </c>
      <c r="D81" s="1273">
        <v>68</v>
      </c>
      <c r="E81" s="1273">
        <v>26</v>
      </c>
      <c r="F81" s="1273">
        <v>20</v>
      </c>
      <c r="G81" s="1273">
        <v>49</v>
      </c>
      <c r="H81" s="1273">
        <v>191</v>
      </c>
      <c r="I81" s="1273">
        <v>171</v>
      </c>
      <c r="J81" s="1273">
        <v>116</v>
      </c>
      <c r="K81" s="1273">
        <v>72</v>
      </c>
      <c r="L81" s="1273">
        <v>54</v>
      </c>
      <c r="M81" s="1273">
        <v>47</v>
      </c>
      <c r="N81" s="1273">
        <v>45</v>
      </c>
      <c r="O81" s="1273">
        <v>38</v>
      </c>
      <c r="P81" s="1273">
        <v>27</v>
      </c>
      <c r="Q81" s="1273">
        <v>23</v>
      </c>
      <c r="R81" s="1273">
        <v>20</v>
      </c>
      <c r="S81" s="1273">
        <v>17</v>
      </c>
      <c r="T81" s="1273">
        <v>8</v>
      </c>
      <c r="U81" s="1273">
        <v>8</v>
      </c>
      <c r="V81" s="1273">
        <v>6</v>
      </c>
      <c r="W81" s="1305"/>
      <c r="X81" s="1273">
        <v>518</v>
      </c>
      <c r="Y81" s="1273">
        <v>35</v>
      </c>
      <c r="Z81" s="1273">
        <v>11</v>
      </c>
      <c r="AA81" s="1273">
        <v>7</v>
      </c>
      <c r="AB81" s="1273">
        <v>21</v>
      </c>
      <c r="AC81" s="1273">
        <v>98</v>
      </c>
      <c r="AD81" s="1273">
        <v>85</v>
      </c>
      <c r="AE81" s="1273">
        <v>59</v>
      </c>
      <c r="AF81" s="1273">
        <v>42</v>
      </c>
      <c r="AG81" s="1273">
        <v>34</v>
      </c>
      <c r="AH81" s="1273">
        <v>26</v>
      </c>
      <c r="AI81" s="1273">
        <v>26</v>
      </c>
      <c r="AJ81" s="1273">
        <v>21</v>
      </c>
      <c r="AK81" s="1273">
        <v>21</v>
      </c>
      <c r="AL81" s="1273">
        <v>11</v>
      </c>
      <c r="AM81" s="1273">
        <v>7</v>
      </c>
      <c r="AN81" s="1273">
        <v>6</v>
      </c>
      <c r="AO81" s="1273">
        <v>2</v>
      </c>
      <c r="AP81" s="1273">
        <v>3</v>
      </c>
      <c r="AQ81" s="1273">
        <v>3</v>
      </c>
      <c r="AR81" s="1273"/>
      <c r="AS81" s="1304">
        <v>488</v>
      </c>
      <c r="AT81" s="1273">
        <v>33</v>
      </c>
      <c r="AU81" s="1273">
        <v>15</v>
      </c>
      <c r="AV81" s="1273">
        <v>13</v>
      </c>
      <c r="AW81" s="1273">
        <v>28</v>
      </c>
      <c r="AX81" s="1273">
        <v>93</v>
      </c>
      <c r="AY81" s="1273">
        <v>86</v>
      </c>
      <c r="AZ81" s="1273">
        <v>57</v>
      </c>
      <c r="BA81" s="1273">
        <v>30</v>
      </c>
      <c r="BB81" s="1273">
        <v>20</v>
      </c>
      <c r="BC81" s="1273">
        <v>21</v>
      </c>
      <c r="BD81" s="1273">
        <v>19</v>
      </c>
      <c r="BE81" s="1273">
        <v>17</v>
      </c>
      <c r="BF81" s="1273">
        <v>6</v>
      </c>
      <c r="BG81" s="1273">
        <v>12</v>
      </c>
      <c r="BH81" s="1273">
        <v>13</v>
      </c>
      <c r="BI81" s="1273">
        <v>11</v>
      </c>
      <c r="BJ81" s="1273">
        <v>6</v>
      </c>
      <c r="BK81" s="1273">
        <v>5</v>
      </c>
      <c r="BL81" s="1273">
        <v>3</v>
      </c>
      <c r="BM81" s="1468"/>
    </row>
    <row r="82" spans="1:65">
      <c r="A82" s="1289">
        <v>213</v>
      </c>
      <c r="B82" s="1162" t="s">
        <v>80</v>
      </c>
      <c r="C82" s="1304">
        <v>1046</v>
      </c>
      <c r="D82" s="1273">
        <v>74</v>
      </c>
      <c r="E82" s="1273">
        <v>29</v>
      </c>
      <c r="F82" s="1273">
        <v>15</v>
      </c>
      <c r="G82" s="1273">
        <v>38</v>
      </c>
      <c r="H82" s="1273">
        <v>194</v>
      </c>
      <c r="I82" s="1273">
        <v>234</v>
      </c>
      <c r="J82" s="1273">
        <v>146</v>
      </c>
      <c r="K82" s="1273">
        <v>77</v>
      </c>
      <c r="L82" s="1273">
        <v>47</v>
      </c>
      <c r="M82" s="1273">
        <v>39</v>
      </c>
      <c r="N82" s="1273">
        <v>53</v>
      </c>
      <c r="O82" s="1273">
        <v>32</v>
      </c>
      <c r="P82" s="1273">
        <v>21</v>
      </c>
      <c r="Q82" s="1273">
        <v>9</v>
      </c>
      <c r="R82" s="1273">
        <v>13</v>
      </c>
      <c r="S82" s="1273">
        <v>9</v>
      </c>
      <c r="T82" s="1273">
        <v>6</v>
      </c>
      <c r="U82" s="1273">
        <v>4</v>
      </c>
      <c r="V82" s="1273">
        <v>6</v>
      </c>
      <c r="W82" s="1305"/>
      <c r="X82" s="1273">
        <v>542</v>
      </c>
      <c r="Y82" s="1273">
        <v>34</v>
      </c>
      <c r="Z82" s="1273">
        <v>18</v>
      </c>
      <c r="AA82" s="1273">
        <v>7</v>
      </c>
      <c r="AB82" s="1273">
        <v>23</v>
      </c>
      <c r="AC82" s="1273">
        <v>96</v>
      </c>
      <c r="AD82" s="1273">
        <v>129</v>
      </c>
      <c r="AE82" s="1273">
        <v>74</v>
      </c>
      <c r="AF82" s="1273">
        <v>40</v>
      </c>
      <c r="AG82" s="1273">
        <v>23</v>
      </c>
      <c r="AH82" s="1273">
        <v>20</v>
      </c>
      <c r="AI82" s="1273">
        <v>23</v>
      </c>
      <c r="AJ82" s="1273">
        <v>19</v>
      </c>
      <c r="AK82" s="1273">
        <v>14</v>
      </c>
      <c r="AL82" s="1273">
        <v>4</v>
      </c>
      <c r="AM82" s="1273">
        <v>6</v>
      </c>
      <c r="AN82" s="1273">
        <v>5</v>
      </c>
      <c r="AO82" s="1273">
        <v>4</v>
      </c>
      <c r="AP82" s="1273">
        <v>2</v>
      </c>
      <c r="AQ82" s="1273">
        <v>1</v>
      </c>
      <c r="AR82" s="1273"/>
      <c r="AS82" s="1304">
        <v>504</v>
      </c>
      <c r="AT82" s="1273">
        <v>40</v>
      </c>
      <c r="AU82" s="1273">
        <v>11</v>
      </c>
      <c r="AV82" s="1273">
        <v>8</v>
      </c>
      <c r="AW82" s="1273">
        <v>15</v>
      </c>
      <c r="AX82" s="1273">
        <v>98</v>
      </c>
      <c r="AY82" s="1273">
        <v>105</v>
      </c>
      <c r="AZ82" s="1273">
        <v>72</v>
      </c>
      <c r="BA82" s="1273">
        <v>37</v>
      </c>
      <c r="BB82" s="1273">
        <v>24</v>
      </c>
      <c r="BC82" s="1273">
        <v>19</v>
      </c>
      <c r="BD82" s="1273">
        <v>30</v>
      </c>
      <c r="BE82" s="1273">
        <v>13</v>
      </c>
      <c r="BF82" s="1273">
        <v>7</v>
      </c>
      <c r="BG82" s="1273">
        <v>5</v>
      </c>
      <c r="BH82" s="1273">
        <v>7</v>
      </c>
      <c r="BI82" s="1273">
        <v>4</v>
      </c>
      <c r="BJ82" s="1273">
        <v>2</v>
      </c>
      <c r="BK82" s="1273">
        <v>2</v>
      </c>
      <c r="BL82" s="1273">
        <v>5</v>
      </c>
      <c r="BM82" s="1468"/>
    </row>
    <row r="83" spans="1:65">
      <c r="A83" s="1289">
        <v>214</v>
      </c>
      <c r="B83" s="1162" t="s">
        <v>20</v>
      </c>
      <c r="C83" s="1304">
        <v>7340</v>
      </c>
      <c r="D83" s="1273">
        <v>608</v>
      </c>
      <c r="E83" s="1273">
        <v>243</v>
      </c>
      <c r="F83" s="1273">
        <v>128</v>
      </c>
      <c r="G83" s="1273">
        <v>299</v>
      </c>
      <c r="H83" s="1273">
        <v>962</v>
      </c>
      <c r="I83" s="1273">
        <v>1255</v>
      </c>
      <c r="J83" s="1273">
        <v>976</v>
      </c>
      <c r="K83" s="1273">
        <v>630</v>
      </c>
      <c r="L83" s="1273">
        <v>442</v>
      </c>
      <c r="M83" s="1273">
        <v>379</v>
      </c>
      <c r="N83" s="1273">
        <v>344</v>
      </c>
      <c r="O83" s="1273">
        <v>238</v>
      </c>
      <c r="P83" s="1273">
        <v>211</v>
      </c>
      <c r="Q83" s="1273">
        <v>131</v>
      </c>
      <c r="R83" s="1273">
        <v>117</v>
      </c>
      <c r="S83" s="1273">
        <v>115</v>
      </c>
      <c r="T83" s="1273">
        <v>72</v>
      </c>
      <c r="U83" s="1273">
        <v>101</v>
      </c>
      <c r="V83" s="1273">
        <v>89</v>
      </c>
      <c r="W83" s="1305"/>
      <c r="X83" s="1273">
        <v>3479</v>
      </c>
      <c r="Y83" s="1273">
        <v>316</v>
      </c>
      <c r="Z83" s="1273">
        <v>124</v>
      </c>
      <c r="AA83" s="1273">
        <v>66</v>
      </c>
      <c r="AB83" s="1273">
        <v>136</v>
      </c>
      <c r="AC83" s="1273">
        <v>420</v>
      </c>
      <c r="AD83" s="1273">
        <v>564</v>
      </c>
      <c r="AE83" s="1273">
        <v>491</v>
      </c>
      <c r="AF83" s="1273">
        <v>323</v>
      </c>
      <c r="AG83" s="1273">
        <v>218</v>
      </c>
      <c r="AH83" s="1273">
        <v>188</v>
      </c>
      <c r="AI83" s="1273">
        <v>171</v>
      </c>
      <c r="AJ83" s="1273">
        <v>114</v>
      </c>
      <c r="AK83" s="1273">
        <v>117</v>
      </c>
      <c r="AL83" s="1273">
        <v>67</v>
      </c>
      <c r="AM83" s="1273">
        <v>48</v>
      </c>
      <c r="AN83" s="1273">
        <v>43</v>
      </c>
      <c r="AO83" s="1273">
        <v>30</v>
      </c>
      <c r="AP83" s="1273">
        <v>22</v>
      </c>
      <c r="AQ83" s="1273">
        <v>21</v>
      </c>
      <c r="AR83" s="1273"/>
      <c r="AS83" s="1304">
        <v>3861</v>
      </c>
      <c r="AT83" s="1273">
        <v>292</v>
      </c>
      <c r="AU83" s="1273">
        <v>119</v>
      </c>
      <c r="AV83" s="1273">
        <v>62</v>
      </c>
      <c r="AW83" s="1273">
        <v>163</v>
      </c>
      <c r="AX83" s="1273">
        <v>542</v>
      </c>
      <c r="AY83" s="1273">
        <v>691</v>
      </c>
      <c r="AZ83" s="1273">
        <v>485</v>
      </c>
      <c r="BA83" s="1273">
        <v>307</v>
      </c>
      <c r="BB83" s="1273">
        <v>224</v>
      </c>
      <c r="BC83" s="1273">
        <v>191</v>
      </c>
      <c r="BD83" s="1273">
        <v>173</v>
      </c>
      <c r="BE83" s="1273">
        <v>124</v>
      </c>
      <c r="BF83" s="1273">
        <v>94</v>
      </c>
      <c r="BG83" s="1273">
        <v>64</v>
      </c>
      <c r="BH83" s="1273">
        <v>69</v>
      </c>
      <c r="BI83" s="1273">
        <v>72</v>
      </c>
      <c r="BJ83" s="1273">
        <v>42</v>
      </c>
      <c r="BK83" s="1273">
        <v>79</v>
      </c>
      <c r="BL83" s="1273">
        <v>68</v>
      </c>
      <c r="BM83" s="1468"/>
    </row>
    <row r="84" spans="1:65">
      <c r="A84" s="1289">
        <v>215</v>
      </c>
      <c r="B84" s="1162" t="s">
        <v>81</v>
      </c>
      <c r="C84" s="1304">
        <v>2346</v>
      </c>
      <c r="D84" s="1273">
        <v>129</v>
      </c>
      <c r="E84" s="1273">
        <v>57</v>
      </c>
      <c r="F84" s="1273">
        <v>20</v>
      </c>
      <c r="G84" s="1273">
        <v>114</v>
      </c>
      <c r="H84" s="1273">
        <v>509</v>
      </c>
      <c r="I84" s="1273">
        <v>524</v>
      </c>
      <c r="J84" s="1273">
        <v>267</v>
      </c>
      <c r="K84" s="1273">
        <v>162</v>
      </c>
      <c r="L84" s="1273">
        <v>111</v>
      </c>
      <c r="M84" s="1273">
        <v>92</v>
      </c>
      <c r="N84" s="1273">
        <v>95</v>
      </c>
      <c r="O84" s="1273">
        <v>67</v>
      </c>
      <c r="P84" s="1273">
        <v>54</v>
      </c>
      <c r="Q84" s="1273">
        <v>30</v>
      </c>
      <c r="R84" s="1273">
        <v>26</v>
      </c>
      <c r="S84" s="1273">
        <v>19</v>
      </c>
      <c r="T84" s="1273">
        <v>28</v>
      </c>
      <c r="U84" s="1273">
        <v>19</v>
      </c>
      <c r="V84" s="1273">
        <v>23</v>
      </c>
      <c r="W84" s="1305"/>
      <c r="X84" s="1273">
        <v>1236</v>
      </c>
      <c r="Y84" s="1273">
        <v>66</v>
      </c>
      <c r="Z84" s="1273">
        <v>28</v>
      </c>
      <c r="AA84" s="1273">
        <v>12</v>
      </c>
      <c r="AB84" s="1273">
        <v>46</v>
      </c>
      <c r="AC84" s="1273">
        <v>259</v>
      </c>
      <c r="AD84" s="1273">
        <v>276</v>
      </c>
      <c r="AE84" s="1273">
        <v>145</v>
      </c>
      <c r="AF84" s="1273">
        <v>105</v>
      </c>
      <c r="AG84" s="1273">
        <v>66</v>
      </c>
      <c r="AH84" s="1273">
        <v>60</v>
      </c>
      <c r="AI84" s="1273">
        <v>51</v>
      </c>
      <c r="AJ84" s="1273">
        <v>39</v>
      </c>
      <c r="AK84" s="1273">
        <v>29</v>
      </c>
      <c r="AL84" s="1273">
        <v>20</v>
      </c>
      <c r="AM84" s="1273">
        <v>12</v>
      </c>
      <c r="AN84" s="1273">
        <v>5</v>
      </c>
      <c r="AO84" s="1273">
        <v>8</v>
      </c>
      <c r="AP84" s="1273">
        <v>6</v>
      </c>
      <c r="AQ84" s="1273">
        <v>3</v>
      </c>
      <c r="AR84" s="1273"/>
      <c r="AS84" s="1304">
        <v>1110</v>
      </c>
      <c r="AT84" s="1273">
        <v>63</v>
      </c>
      <c r="AU84" s="1273">
        <v>29</v>
      </c>
      <c r="AV84" s="1273">
        <v>8</v>
      </c>
      <c r="AW84" s="1273">
        <v>68</v>
      </c>
      <c r="AX84" s="1273">
        <v>250</v>
      </c>
      <c r="AY84" s="1273">
        <v>248</v>
      </c>
      <c r="AZ84" s="1273">
        <v>122</v>
      </c>
      <c r="BA84" s="1273">
        <v>57</v>
      </c>
      <c r="BB84" s="1273">
        <v>45</v>
      </c>
      <c r="BC84" s="1273">
        <v>32</v>
      </c>
      <c r="BD84" s="1273">
        <v>44</v>
      </c>
      <c r="BE84" s="1273">
        <v>28</v>
      </c>
      <c r="BF84" s="1273">
        <v>25</v>
      </c>
      <c r="BG84" s="1273">
        <v>10</v>
      </c>
      <c r="BH84" s="1273">
        <v>14</v>
      </c>
      <c r="BI84" s="1273">
        <v>14</v>
      </c>
      <c r="BJ84" s="1273">
        <v>20</v>
      </c>
      <c r="BK84" s="1273">
        <v>13</v>
      </c>
      <c r="BL84" s="1273">
        <v>20</v>
      </c>
      <c r="BM84" s="1468"/>
    </row>
    <row r="85" spans="1:65">
      <c r="A85" s="1289">
        <v>216</v>
      </c>
      <c r="B85" s="1162" t="s">
        <v>26</v>
      </c>
      <c r="C85" s="1304">
        <v>2334</v>
      </c>
      <c r="D85" s="1273">
        <v>178</v>
      </c>
      <c r="E85" s="1273">
        <v>57</v>
      </c>
      <c r="F85" s="1273">
        <v>35</v>
      </c>
      <c r="G85" s="1273">
        <v>85</v>
      </c>
      <c r="H85" s="1273">
        <v>474</v>
      </c>
      <c r="I85" s="1273">
        <v>474</v>
      </c>
      <c r="J85" s="1273">
        <v>307</v>
      </c>
      <c r="K85" s="1273">
        <v>177</v>
      </c>
      <c r="L85" s="1273">
        <v>110</v>
      </c>
      <c r="M85" s="1273">
        <v>121</v>
      </c>
      <c r="N85" s="1273">
        <v>87</v>
      </c>
      <c r="O85" s="1273">
        <v>55</v>
      </c>
      <c r="P85" s="1273">
        <v>42</v>
      </c>
      <c r="Q85" s="1273">
        <v>27</v>
      </c>
      <c r="R85" s="1273">
        <v>24</v>
      </c>
      <c r="S85" s="1273">
        <v>16</v>
      </c>
      <c r="T85" s="1273">
        <v>22</v>
      </c>
      <c r="U85" s="1273">
        <v>24</v>
      </c>
      <c r="V85" s="1273">
        <v>19</v>
      </c>
      <c r="W85" s="1305"/>
      <c r="X85" s="1273">
        <v>1270</v>
      </c>
      <c r="Y85" s="1273">
        <v>77</v>
      </c>
      <c r="Z85" s="1273">
        <v>32</v>
      </c>
      <c r="AA85" s="1273">
        <v>15</v>
      </c>
      <c r="AB85" s="1273">
        <v>54</v>
      </c>
      <c r="AC85" s="1273">
        <v>272</v>
      </c>
      <c r="AD85" s="1273">
        <v>265</v>
      </c>
      <c r="AE85" s="1273">
        <v>170</v>
      </c>
      <c r="AF85" s="1273">
        <v>95</v>
      </c>
      <c r="AG85" s="1273">
        <v>65</v>
      </c>
      <c r="AH85" s="1273">
        <v>64</v>
      </c>
      <c r="AI85" s="1273">
        <v>53</v>
      </c>
      <c r="AJ85" s="1273">
        <v>30</v>
      </c>
      <c r="AK85" s="1273">
        <v>28</v>
      </c>
      <c r="AL85" s="1273">
        <v>18</v>
      </c>
      <c r="AM85" s="1273">
        <v>9</v>
      </c>
      <c r="AN85" s="1273">
        <v>9</v>
      </c>
      <c r="AO85" s="1273">
        <v>8</v>
      </c>
      <c r="AP85" s="1273">
        <v>3</v>
      </c>
      <c r="AQ85" s="1273">
        <v>3</v>
      </c>
      <c r="AR85" s="1273"/>
      <c r="AS85" s="1304">
        <v>1064</v>
      </c>
      <c r="AT85" s="1273">
        <v>101</v>
      </c>
      <c r="AU85" s="1273">
        <v>25</v>
      </c>
      <c r="AV85" s="1273">
        <v>20</v>
      </c>
      <c r="AW85" s="1273">
        <v>31</v>
      </c>
      <c r="AX85" s="1273">
        <v>202</v>
      </c>
      <c r="AY85" s="1273">
        <v>209</v>
      </c>
      <c r="AZ85" s="1273">
        <v>137</v>
      </c>
      <c r="BA85" s="1273">
        <v>82</v>
      </c>
      <c r="BB85" s="1273">
        <v>45</v>
      </c>
      <c r="BC85" s="1273">
        <v>57</v>
      </c>
      <c r="BD85" s="1273">
        <v>34</v>
      </c>
      <c r="BE85" s="1273">
        <v>25</v>
      </c>
      <c r="BF85" s="1273">
        <v>14</v>
      </c>
      <c r="BG85" s="1273">
        <v>9</v>
      </c>
      <c r="BH85" s="1273">
        <v>15</v>
      </c>
      <c r="BI85" s="1273">
        <v>7</v>
      </c>
      <c r="BJ85" s="1273">
        <v>14</v>
      </c>
      <c r="BK85" s="1273">
        <v>21</v>
      </c>
      <c r="BL85" s="1273">
        <v>16</v>
      </c>
      <c r="BM85" s="1468"/>
    </row>
    <row r="86" spans="1:65">
      <c r="A86" s="1289">
        <v>217</v>
      </c>
      <c r="B86" s="1162" t="s">
        <v>21</v>
      </c>
      <c r="C86" s="1304">
        <v>5117</v>
      </c>
      <c r="D86" s="1273">
        <v>455</v>
      </c>
      <c r="E86" s="1273">
        <v>148</v>
      </c>
      <c r="F86" s="1273">
        <v>76</v>
      </c>
      <c r="G86" s="1273">
        <v>149</v>
      </c>
      <c r="H86" s="1273">
        <v>694</v>
      </c>
      <c r="I86" s="1273">
        <v>935</v>
      </c>
      <c r="J86" s="1273">
        <v>701</v>
      </c>
      <c r="K86" s="1273">
        <v>499</v>
      </c>
      <c r="L86" s="1273">
        <v>254</v>
      </c>
      <c r="M86" s="1273">
        <v>248</v>
      </c>
      <c r="N86" s="1273">
        <v>211</v>
      </c>
      <c r="O86" s="1273">
        <v>158</v>
      </c>
      <c r="P86" s="1273">
        <v>150</v>
      </c>
      <c r="Q86" s="1273">
        <v>112</v>
      </c>
      <c r="R86" s="1273">
        <v>95</v>
      </c>
      <c r="S86" s="1273">
        <v>51</v>
      </c>
      <c r="T86" s="1273">
        <v>72</v>
      </c>
      <c r="U86" s="1273">
        <v>65</v>
      </c>
      <c r="V86" s="1273">
        <v>44</v>
      </c>
      <c r="W86" s="1305"/>
      <c r="X86" s="1273">
        <v>2536</v>
      </c>
      <c r="Y86" s="1273">
        <v>238</v>
      </c>
      <c r="Z86" s="1273">
        <v>83</v>
      </c>
      <c r="AA86" s="1273">
        <v>37</v>
      </c>
      <c r="AB86" s="1273">
        <v>71</v>
      </c>
      <c r="AC86" s="1273">
        <v>326</v>
      </c>
      <c r="AD86" s="1273">
        <v>430</v>
      </c>
      <c r="AE86" s="1273">
        <v>360</v>
      </c>
      <c r="AF86" s="1273">
        <v>272</v>
      </c>
      <c r="AG86" s="1273">
        <v>133</v>
      </c>
      <c r="AH86" s="1273">
        <v>126</v>
      </c>
      <c r="AI86" s="1273">
        <v>99</v>
      </c>
      <c r="AJ86" s="1273">
        <v>86</v>
      </c>
      <c r="AK86" s="1273">
        <v>85</v>
      </c>
      <c r="AL86" s="1273">
        <v>63</v>
      </c>
      <c r="AM86" s="1273">
        <v>45</v>
      </c>
      <c r="AN86" s="1273">
        <v>18</v>
      </c>
      <c r="AO86" s="1273">
        <v>31</v>
      </c>
      <c r="AP86" s="1273">
        <v>21</v>
      </c>
      <c r="AQ86" s="1273">
        <v>12</v>
      </c>
      <c r="AR86" s="1273"/>
      <c r="AS86" s="1304">
        <v>2581</v>
      </c>
      <c r="AT86" s="1273">
        <v>217</v>
      </c>
      <c r="AU86" s="1273">
        <v>65</v>
      </c>
      <c r="AV86" s="1273">
        <v>39</v>
      </c>
      <c r="AW86" s="1273">
        <v>78</v>
      </c>
      <c r="AX86" s="1273">
        <v>368</v>
      </c>
      <c r="AY86" s="1273">
        <v>505</v>
      </c>
      <c r="AZ86" s="1273">
        <v>341</v>
      </c>
      <c r="BA86" s="1273">
        <v>227</v>
      </c>
      <c r="BB86" s="1273">
        <v>121</v>
      </c>
      <c r="BC86" s="1273">
        <v>122</v>
      </c>
      <c r="BD86" s="1273">
        <v>112</v>
      </c>
      <c r="BE86" s="1273">
        <v>72</v>
      </c>
      <c r="BF86" s="1273">
        <v>65</v>
      </c>
      <c r="BG86" s="1273">
        <v>49</v>
      </c>
      <c r="BH86" s="1273">
        <v>50</v>
      </c>
      <c r="BI86" s="1273">
        <v>33</v>
      </c>
      <c r="BJ86" s="1273">
        <v>41</v>
      </c>
      <c r="BK86" s="1273">
        <v>44</v>
      </c>
      <c r="BL86" s="1273">
        <v>32</v>
      </c>
      <c r="BM86" s="1468"/>
    </row>
    <row r="87" spans="1:65">
      <c r="A87" s="1289">
        <v>218</v>
      </c>
      <c r="B87" s="1162" t="s">
        <v>32</v>
      </c>
      <c r="C87" s="1304">
        <v>1440</v>
      </c>
      <c r="D87" s="1273">
        <v>97</v>
      </c>
      <c r="E87" s="1273">
        <v>34</v>
      </c>
      <c r="F87" s="1273">
        <v>16</v>
      </c>
      <c r="G87" s="1273">
        <v>92</v>
      </c>
      <c r="H87" s="1273">
        <v>294</v>
      </c>
      <c r="I87" s="1273">
        <v>305</v>
      </c>
      <c r="J87" s="1273">
        <v>172</v>
      </c>
      <c r="K87" s="1273">
        <v>130</v>
      </c>
      <c r="L87" s="1273">
        <v>82</v>
      </c>
      <c r="M87" s="1273">
        <v>58</v>
      </c>
      <c r="N87" s="1273">
        <v>43</v>
      </c>
      <c r="O87" s="1273">
        <v>37</v>
      </c>
      <c r="P87" s="1273">
        <v>19</v>
      </c>
      <c r="Q87" s="1273">
        <v>9</v>
      </c>
      <c r="R87" s="1273">
        <v>15</v>
      </c>
      <c r="S87" s="1273">
        <v>12</v>
      </c>
      <c r="T87" s="1273">
        <v>12</v>
      </c>
      <c r="U87" s="1273">
        <v>5</v>
      </c>
      <c r="V87" s="1273">
        <v>8</v>
      </c>
      <c r="W87" s="1305"/>
      <c r="X87" s="1273">
        <v>779</v>
      </c>
      <c r="Y87" s="1273">
        <v>56</v>
      </c>
      <c r="Z87" s="1273">
        <v>15</v>
      </c>
      <c r="AA87" s="1273">
        <v>6</v>
      </c>
      <c r="AB87" s="1273">
        <v>65</v>
      </c>
      <c r="AC87" s="1273">
        <v>136</v>
      </c>
      <c r="AD87" s="1273">
        <v>157</v>
      </c>
      <c r="AE87" s="1273">
        <v>97</v>
      </c>
      <c r="AF87" s="1273">
        <v>69</v>
      </c>
      <c r="AG87" s="1273">
        <v>57</v>
      </c>
      <c r="AH87" s="1273">
        <v>34</v>
      </c>
      <c r="AI87" s="1273">
        <v>25</v>
      </c>
      <c r="AJ87" s="1273">
        <v>22</v>
      </c>
      <c r="AK87" s="1273">
        <v>14</v>
      </c>
      <c r="AL87" s="1273">
        <v>3</v>
      </c>
      <c r="AM87" s="1273">
        <v>8</v>
      </c>
      <c r="AN87" s="1273">
        <v>4</v>
      </c>
      <c r="AO87" s="1273">
        <v>5</v>
      </c>
      <c r="AP87" s="1273">
        <v>3</v>
      </c>
      <c r="AQ87" s="1273">
        <v>3</v>
      </c>
      <c r="AR87" s="1273"/>
      <c r="AS87" s="1304">
        <v>661</v>
      </c>
      <c r="AT87" s="1273">
        <v>41</v>
      </c>
      <c r="AU87" s="1273">
        <v>19</v>
      </c>
      <c r="AV87" s="1273">
        <v>10</v>
      </c>
      <c r="AW87" s="1273">
        <v>27</v>
      </c>
      <c r="AX87" s="1273">
        <v>158</v>
      </c>
      <c r="AY87" s="1273">
        <v>148</v>
      </c>
      <c r="AZ87" s="1273">
        <v>75</v>
      </c>
      <c r="BA87" s="1273">
        <v>61</v>
      </c>
      <c r="BB87" s="1273">
        <v>25</v>
      </c>
      <c r="BC87" s="1273">
        <v>24</v>
      </c>
      <c r="BD87" s="1273">
        <v>18</v>
      </c>
      <c r="BE87" s="1273">
        <v>15</v>
      </c>
      <c r="BF87" s="1273">
        <v>5</v>
      </c>
      <c r="BG87" s="1273">
        <v>6</v>
      </c>
      <c r="BH87" s="1273">
        <v>7</v>
      </c>
      <c r="BI87" s="1273">
        <v>8</v>
      </c>
      <c r="BJ87" s="1273">
        <v>7</v>
      </c>
      <c r="BK87" s="1273">
        <v>2</v>
      </c>
      <c r="BL87" s="1273">
        <v>5</v>
      </c>
      <c r="BM87" s="1468"/>
    </row>
    <row r="88" spans="1:65">
      <c r="A88" s="1289">
        <v>219</v>
      </c>
      <c r="B88" s="1162" t="s">
        <v>22</v>
      </c>
      <c r="C88" s="1304">
        <v>2968</v>
      </c>
      <c r="D88" s="1273">
        <v>184</v>
      </c>
      <c r="E88" s="1273">
        <v>102</v>
      </c>
      <c r="F88" s="1273">
        <v>41</v>
      </c>
      <c r="G88" s="1273">
        <v>215</v>
      </c>
      <c r="H88" s="1273">
        <v>519</v>
      </c>
      <c r="I88" s="1273">
        <v>470</v>
      </c>
      <c r="J88" s="1273">
        <v>368</v>
      </c>
      <c r="K88" s="1273">
        <v>228</v>
      </c>
      <c r="L88" s="1273">
        <v>152</v>
      </c>
      <c r="M88" s="1273">
        <v>133</v>
      </c>
      <c r="N88" s="1273">
        <v>96</v>
      </c>
      <c r="O88" s="1273">
        <v>94</v>
      </c>
      <c r="P88" s="1273">
        <v>67</v>
      </c>
      <c r="Q88" s="1273">
        <v>56</v>
      </c>
      <c r="R88" s="1273">
        <v>47</v>
      </c>
      <c r="S88" s="1273">
        <v>41</v>
      </c>
      <c r="T88" s="1273">
        <v>45</v>
      </c>
      <c r="U88" s="1273">
        <v>52</v>
      </c>
      <c r="V88" s="1273">
        <v>58</v>
      </c>
      <c r="W88" s="1305"/>
      <c r="X88" s="1273">
        <v>1525</v>
      </c>
      <c r="Y88" s="1273">
        <v>97</v>
      </c>
      <c r="Z88" s="1273">
        <v>58</v>
      </c>
      <c r="AA88" s="1273">
        <v>23</v>
      </c>
      <c r="AB88" s="1273">
        <v>110</v>
      </c>
      <c r="AC88" s="1273">
        <v>265</v>
      </c>
      <c r="AD88" s="1273">
        <v>249</v>
      </c>
      <c r="AE88" s="1273">
        <v>197</v>
      </c>
      <c r="AF88" s="1273">
        <v>118</v>
      </c>
      <c r="AG88" s="1273">
        <v>88</v>
      </c>
      <c r="AH88" s="1273">
        <v>73</v>
      </c>
      <c r="AI88" s="1273">
        <v>52</v>
      </c>
      <c r="AJ88" s="1273">
        <v>54</v>
      </c>
      <c r="AK88" s="1273">
        <v>32</v>
      </c>
      <c r="AL88" s="1273">
        <v>32</v>
      </c>
      <c r="AM88" s="1273">
        <v>22</v>
      </c>
      <c r="AN88" s="1273">
        <v>19</v>
      </c>
      <c r="AO88" s="1273">
        <v>13</v>
      </c>
      <c r="AP88" s="1273">
        <v>12</v>
      </c>
      <c r="AQ88" s="1273">
        <v>11</v>
      </c>
      <c r="AR88" s="1273"/>
      <c r="AS88" s="1304">
        <v>1443</v>
      </c>
      <c r="AT88" s="1273">
        <v>87</v>
      </c>
      <c r="AU88" s="1273">
        <v>44</v>
      </c>
      <c r="AV88" s="1273">
        <v>18</v>
      </c>
      <c r="AW88" s="1273">
        <v>105</v>
      </c>
      <c r="AX88" s="1273">
        <v>254</v>
      </c>
      <c r="AY88" s="1273">
        <v>221</v>
      </c>
      <c r="AZ88" s="1273">
        <v>171</v>
      </c>
      <c r="BA88" s="1273">
        <v>110</v>
      </c>
      <c r="BB88" s="1273">
        <v>64</v>
      </c>
      <c r="BC88" s="1273">
        <v>60</v>
      </c>
      <c r="BD88" s="1273">
        <v>44</v>
      </c>
      <c r="BE88" s="1273">
        <v>40</v>
      </c>
      <c r="BF88" s="1273">
        <v>35</v>
      </c>
      <c r="BG88" s="1273">
        <v>24</v>
      </c>
      <c r="BH88" s="1273">
        <v>25</v>
      </c>
      <c r="BI88" s="1273">
        <v>22</v>
      </c>
      <c r="BJ88" s="1273">
        <v>32</v>
      </c>
      <c r="BK88" s="1273">
        <v>40</v>
      </c>
      <c r="BL88" s="1273">
        <v>47</v>
      </c>
      <c r="BM88" s="1468"/>
    </row>
    <row r="89" spans="1:65">
      <c r="A89" s="1289">
        <v>220</v>
      </c>
      <c r="B89" s="1162" t="s">
        <v>33</v>
      </c>
      <c r="C89" s="1304">
        <v>1472</v>
      </c>
      <c r="D89" s="1273">
        <v>107</v>
      </c>
      <c r="E89" s="1273">
        <v>40</v>
      </c>
      <c r="F89" s="1273">
        <v>22</v>
      </c>
      <c r="G89" s="1273">
        <v>61</v>
      </c>
      <c r="H89" s="1273">
        <v>329</v>
      </c>
      <c r="I89" s="1273">
        <v>312</v>
      </c>
      <c r="J89" s="1273">
        <v>203</v>
      </c>
      <c r="K89" s="1273">
        <v>119</v>
      </c>
      <c r="L89" s="1273">
        <v>68</v>
      </c>
      <c r="M89" s="1273">
        <v>63</v>
      </c>
      <c r="N89" s="1273">
        <v>51</v>
      </c>
      <c r="O89" s="1273">
        <v>38</v>
      </c>
      <c r="P89" s="1273">
        <v>19</v>
      </c>
      <c r="Q89" s="1273">
        <v>10</v>
      </c>
      <c r="R89" s="1273">
        <v>11</v>
      </c>
      <c r="S89" s="1273">
        <v>4</v>
      </c>
      <c r="T89" s="1273">
        <v>4</v>
      </c>
      <c r="U89" s="1273">
        <v>7</v>
      </c>
      <c r="V89" s="1273">
        <v>4</v>
      </c>
      <c r="W89" s="1305"/>
      <c r="X89" s="1273">
        <v>769</v>
      </c>
      <c r="Y89" s="1273">
        <v>57</v>
      </c>
      <c r="Z89" s="1273">
        <v>21</v>
      </c>
      <c r="AA89" s="1273">
        <v>11</v>
      </c>
      <c r="AB89" s="1273">
        <v>25</v>
      </c>
      <c r="AC89" s="1273">
        <v>177</v>
      </c>
      <c r="AD89" s="1273">
        <v>166</v>
      </c>
      <c r="AE89" s="1273">
        <v>103</v>
      </c>
      <c r="AF89" s="1273">
        <v>62</v>
      </c>
      <c r="AG89" s="1273">
        <v>40</v>
      </c>
      <c r="AH89" s="1273">
        <v>30</v>
      </c>
      <c r="AI89" s="1273">
        <v>30</v>
      </c>
      <c r="AJ89" s="1273">
        <v>20</v>
      </c>
      <c r="AK89" s="1273">
        <v>11</v>
      </c>
      <c r="AL89" s="1273">
        <v>4</v>
      </c>
      <c r="AM89" s="1273">
        <v>5</v>
      </c>
      <c r="AN89" s="1273">
        <v>2</v>
      </c>
      <c r="AO89" s="1273">
        <v>3</v>
      </c>
      <c r="AP89" s="1273">
        <v>0</v>
      </c>
      <c r="AQ89" s="1273">
        <v>2</v>
      </c>
      <c r="AR89" s="1273"/>
      <c r="AS89" s="1304">
        <v>703</v>
      </c>
      <c r="AT89" s="1273">
        <v>50</v>
      </c>
      <c r="AU89" s="1273">
        <v>19</v>
      </c>
      <c r="AV89" s="1273">
        <v>11</v>
      </c>
      <c r="AW89" s="1273">
        <v>36</v>
      </c>
      <c r="AX89" s="1273">
        <v>152</v>
      </c>
      <c r="AY89" s="1273">
        <v>146</v>
      </c>
      <c r="AZ89" s="1273">
        <v>100</v>
      </c>
      <c r="BA89" s="1273">
        <v>57</v>
      </c>
      <c r="BB89" s="1273">
        <v>28</v>
      </c>
      <c r="BC89" s="1273">
        <v>33</v>
      </c>
      <c r="BD89" s="1273">
        <v>21</v>
      </c>
      <c r="BE89" s="1273">
        <v>18</v>
      </c>
      <c r="BF89" s="1273">
        <v>8</v>
      </c>
      <c r="BG89" s="1273">
        <v>6</v>
      </c>
      <c r="BH89" s="1273">
        <v>6</v>
      </c>
      <c r="BI89" s="1273">
        <v>2</v>
      </c>
      <c r="BJ89" s="1273">
        <v>1</v>
      </c>
      <c r="BK89" s="1273">
        <v>7</v>
      </c>
      <c r="BL89" s="1273">
        <v>2</v>
      </c>
      <c r="BM89" s="1468"/>
    </row>
    <row r="90" spans="1:65">
      <c r="A90" s="1289">
        <v>221</v>
      </c>
      <c r="B90" s="1162" t="s">
        <v>2495</v>
      </c>
      <c r="C90" s="1304">
        <v>1237</v>
      </c>
      <c r="D90" s="1273">
        <v>100</v>
      </c>
      <c r="E90" s="1273">
        <v>37</v>
      </c>
      <c r="F90" s="1273">
        <v>15</v>
      </c>
      <c r="G90" s="1273">
        <v>55</v>
      </c>
      <c r="H90" s="1273">
        <v>202</v>
      </c>
      <c r="I90" s="1273">
        <v>241</v>
      </c>
      <c r="J90" s="1273">
        <v>149</v>
      </c>
      <c r="K90" s="1273">
        <v>88</v>
      </c>
      <c r="L90" s="1273">
        <v>58</v>
      </c>
      <c r="M90" s="1273">
        <v>61</v>
      </c>
      <c r="N90" s="1273">
        <v>49</v>
      </c>
      <c r="O90" s="1273">
        <v>38</v>
      </c>
      <c r="P90" s="1273">
        <v>33</v>
      </c>
      <c r="Q90" s="1273">
        <v>20</v>
      </c>
      <c r="R90" s="1273">
        <v>26</v>
      </c>
      <c r="S90" s="1273">
        <v>18</v>
      </c>
      <c r="T90" s="1273">
        <v>20</v>
      </c>
      <c r="U90" s="1273">
        <v>13</v>
      </c>
      <c r="V90" s="1273">
        <v>14</v>
      </c>
      <c r="W90" s="1305"/>
      <c r="X90" s="1273">
        <v>610</v>
      </c>
      <c r="Y90" s="1273">
        <v>52</v>
      </c>
      <c r="Z90" s="1273">
        <v>25</v>
      </c>
      <c r="AA90" s="1273">
        <v>6</v>
      </c>
      <c r="AB90" s="1273">
        <v>21</v>
      </c>
      <c r="AC90" s="1273">
        <v>79</v>
      </c>
      <c r="AD90" s="1273">
        <v>107</v>
      </c>
      <c r="AE90" s="1273">
        <v>76</v>
      </c>
      <c r="AF90" s="1273">
        <v>54</v>
      </c>
      <c r="AG90" s="1273">
        <v>31</v>
      </c>
      <c r="AH90" s="1273">
        <v>39</v>
      </c>
      <c r="AI90" s="1273">
        <v>31</v>
      </c>
      <c r="AJ90" s="1273">
        <v>18</v>
      </c>
      <c r="AK90" s="1273">
        <v>20</v>
      </c>
      <c r="AL90" s="1273">
        <v>13</v>
      </c>
      <c r="AM90" s="1273">
        <v>15</v>
      </c>
      <c r="AN90" s="1273">
        <v>9</v>
      </c>
      <c r="AO90" s="1273">
        <v>9</v>
      </c>
      <c r="AP90" s="1273">
        <v>3</v>
      </c>
      <c r="AQ90" s="1273">
        <v>2</v>
      </c>
      <c r="AR90" s="1273"/>
      <c r="AS90" s="1304">
        <v>627</v>
      </c>
      <c r="AT90" s="1273">
        <v>48</v>
      </c>
      <c r="AU90" s="1273">
        <v>12</v>
      </c>
      <c r="AV90" s="1273">
        <v>9</v>
      </c>
      <c r="AW90" s="1273">
        <v>34</v>
      </c>
      <c r="AX90" s="1273">
        <v>123</v>
      </c>
      <c r="AY90" s="1273">
        <v>134</v>
      </c>
      <c r="AZ90" s="1273">
        <v>73</v>
      </c>
      <c r="BA90" s="1273">
        <v>34</v>
      </c>
      <c r="BB90" s="1273">
        <v>27</v>
      </c>
      <c r="BC90" s="1273">
        <v>22</v>
      </c>
      <c r="BD90" s="1273">
        <v>18</v>
      </c>
      <c r="BE90" s="1273">
        <v>20</v>
      </c>
      <c r="BF90" s="1273">
        <v>13</v>
      </c>
      <c r="BG90" s="1273">
        <v>7</v>
      </c>
      <c r="BH90" s="1273">
        <v>11</v>
      </c>
      <c r="BI90" s="1273">
        <v>9</v>
      </c>
      <c r="BJ90" s="1273">
        <v>11</v>
      </c>
      <c r="BK90" s="1273">
        <v>10</v>
      </c>
      <c r="BL90" s="1273">
        <v>12</v>
      </c>
      <c r="BM90" s="1468"/>
    </row>
    <row r="91" spans="1:65">
      <c r="A91" s="1289">
        <v>222</v>
      </c>
      <c r="B91" s="1162" t="s">
        <v>648</v>
      </c>
      <c r="C91" s="1304">
        <v>449</v>
      </c>
      <c r="D91" s="1273">
        <v>38</v>
      </c>
      <c r="E91" s="1273">
        <v>21</v>
      </c>
      <c r="F91" s="1273">
        <v>4</v>
      </c>
      <c r="G91" s="1273">
        <v>14</v>
      </c>
      <c r="H91" s="1273">
        <v>62</v>
      </c>
      <c r="I91" s="1273">
        <v>93</v>
      </c>
      <c r="J91" s="1273">
        <v>41</v>
      </c>
      <c r="K91" s="1273">
        <v>42</v>
      </c>
      <c r="L91" s="1273">
        <v>28</v>
      </c>
      <c r="M91" s="1273">
        <v>17</v>
      </c>
      <c r="N91" s="1273">
        <v>19</v>
      </c>
      <c r="O91" s="1273">
        <v>23</v>
      </c>
      <c r="P91" s="1273">
        <v>16</v>
      </c>
      <c r="Q91" s="1273">
        <v>13</v>
      </c>
      <c r="R91" s="1273">
        <v>7</v>
      </c>
      <c r="S91" s="1273">
        <v>3</v>
      </c>
      <c r="T91" s="1273">
        <v>2</v>
      </c>
      <c r="U91" s="1273">
        <v>4</v>
      </c>
      <c r="V91" s="1273">
        <v>2</v>
      </c>
      <c r="W91" s="1305"/>
      <c r="X91" s="1273">
        <v>240</v>
      </c>
      <c r="Y91" s="1273">
        <v>20</v>
      </c>
      <c r="Z91" s="1273">
        <v>10</v>
      </c>
      <c r="AA91" s="1273">
        <v>3</v>
      </c>
      <c r="AB91" s="1273">
        <v>8</v>
      </c>
      <c r="AC91" s="1273">
        <v>31</v>
      </c>
      <c r="AD91" s="1273">
        <v>52</v>
      </c>
      <c r="AE91" s="1273">
        <v>18</v>
      </c>
      <c r="AF91" s="1273">
        <v>23</v>
      </c>
      <c r="AG91" s="1273">
        <v>14</v>
      </c>
      <c r="AH91" s="1273">
        <v>10</v>
      </c>
      <c r="AI91" s="1273">
        <v>12</v>
      </c>
      <c r="AJ91" s="1273">
        <v>15</v>
      </c>
      <c r="AK91" s="1273">
        <v>11</v>
      </c>
      <c r="AL91" s="1273">
        <v>7</v>
      </c>
      <c r="AM91" s="1273">
        <v>4</v>
      </c>
      <c r="AN91" s="1273">
        <v>0</v>
      </c>
      <c r="AO91" s="1273">
        <v>1</v>
      </c>
      <c r="AP91" s="1273">
        <v>1</v>
      </c>
      <c r="AQ91" s="1273">
        <v>0</v>
      </c>
      <c r="AR91" s="1273"/>
      <c r="AS91" s="1304">
        <v>209</v>
      </c>
      <c r="AT91" s="1273">
        <v>18</v>
      </c>
      <c r="AU91" s="1273">
        <v>11</v>
      </c>
      <c r="AV91" s="1273">
        <v>1</v>
      </c>
      <c r="AW91" s="1273">
        <v>6</v>
      </c>
      <c r="AX91" s="1273">
        <v>31</v>
      </c>
      <c r="AY91" s="1273">
        <v>41</v>
      </c>
      <c r="AZ91" s="1273">
        <v>23</v>
      </c>
      <c r="BA91" s="1273">
        <v>19</v>
      </c>
      <c r="BB91" s="1273">
        <v>14</v>
      </c>
      <c r="BC91" s="1273">
        <v>7</v>
      </c>
      <c r="BD91" s="1273">
        <v>7</v>
      </c>
      <c r="BE91" s="1273">
        <v>8</v>
      </c>
      <c r="BF91" s="1273">
        <v>5</v>
      </c>
      <c r="BG91" s="1273">
        <v>6</v>
      </c>
      <c r="BH91" s="1273">
        <v>3</v>
      </c>
      <c r="BI91" s="1273">
        <v>3</v>
      </c>
      <c r="BJ91" s="1273">
        <v>1</v>
      </c>
      <c r="BK91" s="1273">
        <v>3</v>
      </c>
      <c r="BL91" s="1273">
        <v>2</v>
      </c>
      <c r="BM91" s="1468"/>
    </row>
    <row r="92" spans="1:65">
      <c r="A92" s="1289">
        <v>223</v>
      </c>
      <c r="B92" s="1162" t="s">
        <v>649</v>
      </c>
      <c r="C92" s="1304">
        <v>1528</v>
      </c>
      <c r="D92" s="1273">
        <v>93</v>
      </c>
      <c r="E92" s="1273">
        <v>47</v>
      </c>
      <c r="F92" s="1273">
        <v>20</v>
      </c>
      <c r="G92" s="1273">
        <v>58</v>
      </c>
      <c r="H92" s="1273">
        <v>251</v>
      </c>
      <c r="I92" s="1273">
        <v>326</v>
      </c>
      <c r="J92" s="1273">
        <v>178</v>
      </c>
      <c r="K92" s="1273">
        <v>126</v>
      </c>
      <c r="L92" s="1273">
        <v>89</v>
      </c>
      <c r="M92" s="1273">
        <v>81</v>
      </c>
      <c r="N92" s="1273">
        <v>64</v>
      </c>
      <c r="O92" s="1273">
        <v>40</v>
      </c>
      <c r="P92" s="1273">
        <v>38</v>
      </c>
      <c r="Q92" s="1273">
        <v>30</v>
      </c>
      <c r="R92" s="1273">
        <v>40</v>
      </c>
      <c r="S92" s="1273">
        <v>19</v>
      </c>
      <c r="T92" s="1273">
        <v>11</v>
      </c>
      <c r="U92" s="1273">
        <v>9</v>
      </c>
      <c r="V92" s="1273">
        <v>8</v>
      </c>
      <c r="W92" s="1305"/>
      <c r="X92" s="1273">
        <v>808</v>
      </c>
      <c r="Y92" s="1273">
        <v>52</v>
      </c>
      <c r="Z92" s="1273">
        <v>23</v>
      </c>
      <c r="AA92" s="1273">
        <v>9</v>
      </c>
      <c r="AB92" s="1273">
        <v>30</v>
      </c>
      <c r="AC92" s="1273">
        <v>129</v>
      </c>
      <c r="AD92" s="1273">
        <v>182</v>
      </c>
      <c r="AE92" s="1273">
        <v>87</v>
      </c>
      <c r="AF92" s="1273">
        <v>70</v>
      </c>
      <c r="AG92" s="1273">
        <v>52</v>
      </c>
      <c r="AH92" s="1273">
        <v>44</v>
      </c>
      <c r="AI92" s="1273">
        <v>32</v>
      </c>
      <c r="AJ92" s="1273">
        <v>20</v>
      </c>
      <c r="AK92" s="1273">
        <v>17</v>
      </c>
      <c r="AL92" s="1273">
        <v>18</v>
      </c>
      <c r="AM92" s="1273">
        <v>25</v>
      </c>
      <c r="AN92" s="1273">
        <v>10</v>
      </c>
      <c r="AO92" s="1273">
        <v>4</v>
      </c>
      <c r="AP92" s="1273">
        <v>2</v>
      </c>
      <c r="AQ92" s="1273">
        <v>2</v>
      </c>
      <c r="AR92" s="1273"/>
      <c r="AS92" s="1304">
        <v>720</v>
      </c>
      <c r="AT92" s="1273">
        <v>41</v>
      </c>
      <c r="AU92" s="1273">
        <v>24</v>
      </c>
      <c r="AV92" s="1273">
        <v>11</v>
      </c>
      <c r="AW92" s="1273">
        <v>28</v>
      </c>
      <c r="AX92" s="1273">
        <v>122</v>
      </c>
      <c r="AY92" s="1273">
        <v>144</v>
      </c>
      <c r="AZ92" s="1273">
        <v>91</v>
      </c>
      <c r="BA92" s="1273">
        <v>56</v>
      </c>
      <c r="BB92" s="1273">
        <v>37</v>
      </c>
      <c r="BC92" s="1273">
        <v>37</v>
      </c>
      <c r="BD92" s="1273">
        <v>32</v>
      </c>
      <c r="BE92" s="1273">
        <v>20</v>
      </c>
      <c r="BF92" s="1273">
        <v>21</v>
      </c>
      <c r="BG92" s="1273">
        <v>12</v>
      </c>
      <c r="BH92" s="1273">
        <v>15</v>
      </c>
      <c r="BI92" s="1273">
        <v>9</v>
      </c>
      <c r="BJ92" s="1273">
        <v>7</v>
      </c>
      <c r="BK92" s="1273">
        <v>7</v>
      </c>
      <c r="BL92" s="1273">
        <v>6</v>
      </c>
      <c r="BM92" s="1468"/>
    </row>
    <row r="93" spans="1:65">
      <c r="A93" s="1289">
        <v>224</v>
      </c>
      <c r="B93" s="1162" t="s">
        <v>650</v>
      </c>
      <c r="C93" s="1304">
        <v>1171</v>
      </c>
      <c r="D93" s="1273">
        <v>59</v>
      </c>
      <c r="E93" s="1273">
        <v>29</v>
      </c>
      <c r="F93" s="1273">
        <v>17</v>
      </c>
      <c r="G93" s="1273">
        <v>66</v>
      </c>
      <c r="H93" s="1273">
        <v>248</v>
      </c>
      <c r="I93" s="1273">
        <v>225</v>
      </c>
      <c r="J93" s="1273">
        <v>155</v>
      </c>
      <c r="K93" s="1273">
        <v>98</v>
      </c>
      <c r="L93" s="1273">
        <v>72</v>
      </c>
      <c r="M93" s="1273">
        <v>47</v>
      </c>
      <c r="N93" s="1273">
        <v>49</v>
      </c>
      <c r="O93" s="1273">
        <v>33</v>
      </c>
      <c r="P93" s="1273">
        <v>23</v>
      </c>
      <c r="Q93" s="1273">
        <v>19</v>
      </c>
      <c r="R93" s="1273">
        <v>11</v>
      </c>
      <c r="S93" s="1273">
        <v>7</v>
      </c>
      <c r="T93" s="1273">
        <v>5</v>
      </c>
      <c r="U93" s="1273">
        <v>2</v>
      </c>
      <c r="V93" s="1273">
        <v>6</v>
      </c>
      <c r="W93" s="1305"/>
      <c r="X93" s="1273">
        <v>552</v>
      </c>
      <c r="Y93" s="1273">
        <v>24</v>
      </c>
      <c r="Z93" s="1273">
        <v>11</v>
      </c>
      <c r="AA93" s="1273">
        <v>11</v>
      </c>
      <c r="AB93" s="1273">
        <v>36</v>
      </c>
      <c r="AC93" s="1273">
        <v>105</v>
      </c>
      <c r="AD93" s="1273">
        <v>97</v>
      </c>
      <c r="AE93" s="1273">
        <v>80</v>
      </c>
      <c r="AF93" s="1273">
        <v>40</v>
      </c>
      <c r="AG93" s="1273">
        <v>44</v>
      </c>
      <c r="AH93" s="1273">
        <v>21</v>
      </c>
      <c r="AI93" s="1273">
        <v>30</v>
      </c>
      <c r="AJ93" s="1273">
        <v>18</v>
      </c>
      <c r="AK93" s="1273">
        <v>12</v>
      </c>
      <c r="AL93" s="1273">
        <v>11</v>
      </c>
      <c r="AM93" s="1273">
        <v>6</v>
      </c>
      <c r="AN93" s="1273">
        <v>3</v>
      </c>
      <c r="AO93" s="1273">
        <v>2</v>
      </c>
      <c r="AP93" s="1273">
        <v>1</v>
      </c>
      <c r="AQ93" s="1273">
        <v>0</v>
      </c>
      <c r="AR93" s="1273"/>
      <c r="AS93" s="1304">
        <v>619</v>
      </c>
      <c r="AT93" s="1273">
        <v>35</v>
      </c>
      <c r="AU93" s="1273">
        <v>18</v>
      </c>
      <c r="AV93" s="1273">
        <v>6</v>
      </c>
      <c r="AW93" s="1273">
        <v>30</v>
      </c>
      <c r="AX93" s="1273">
        <v>143</v>
      </c>
      <c r="AY93" s="1273">
        <v>128</v>
      </c>
      <c r="AZ93" s="1273">
        <v>75</v>
      </c>
      <c r="BA93" s="1273">
        <v>58</v>
      </c>
      <c r="BB93" s="1273">
        <v>28</v>
      </c>
      <c r="BC93" s="1273">
        <v>26</v>
      </c>
      <c r="BD93" s="1273">
        <v>19</v>
      </c>
      <c r="BE93" s="1273">
        <v>15</v>
      </c>
      <c r="BF93" s="1273">
        <v>11</v>
      </c>
      <c r="BG93" s="1273">
        <v>8</v>
      </c>
      <c r="BH93" s="1273">
        <v>5</v>
      </c>
      <c r="BI93" s="1273">
        <v>4</v>
      </c>
      <c r="BJ93" s="1273">
        <v>3</v>
      </c>
      <c r="BK93" s="1273">
        <v>1</v>
      </c>
      <c r="BL93" s="1273">
        <v>6</v>
      </c>
      <c r="BM93" s="1468"/>
    </row>
    <row r="94" spans="1:65">
      <c r="A94" s="1289">
        <v>225</v>
      </c>
      <c r="B94" s="1162" t="s">
        <v>651</v>
      </c>
      <c r="C94" s="1304">
        <v>656</v>
      </c>
      <c r="D94" s="1273">
        <v>38</v>
      </c>
      <c r="E94" s="1273">
        <v>12</v>
      </c>
      <c r="F94" s="1273">
        <v>12</v>
      </c>
      <c r="G94" s="1273">
        <v>24</v>
      </c>
      <c r="H94" s="1273">
        <v>137</v>
      </c>
      <c r="I94" s="1273">
        <v>126</v>
      </c>
      <c r="J94" s="1273">
        <v>80</v>
      </c>
      <c r="K94" s="1273">
        <v>55</v>
      </c>
      <c r="L94" s="1273">
        <v>35</v>
      </c>
      <c r="M94" s="1273">
        <v>23</v>
      </c>
      <c r="N94" s="1273">
        <v>28</v>
      </c>
      <c r="O94" s="1273">
        <v>23</v>
      </c>
      <c r="P94" s="1273">
        <v>16</v>
      </c>
      <c r="Q94" s="1273">
        <v>11</v>
      </c>
      <c r="R94" s="1273">
        <v>13</v>
      </c>
      <c r="S94" s="1273">
        <v>7</v>
      </c>
      <c r="T94" s="1273">
        <v>5</v>
      </c>
      <c r="U94" s="1273">
        <v>3</v>
      </c>
      <c r="V94" s="1273">
        <v>8</v>
      </c>
      <c r="W94" s="1305"/>
      <c r="X94" s="1273">
        <v>353</v>
      </c>
      <c r="Y94" s="1273">
        <v>15</v>
      </c>
      <c r="Z94" s="1273">
        <v>5</v>
      </c>
      <c r="AA94" s="1273">
        <v>7</v>
      </c>
      <c r="AB94" s="1273">
        <v>13</v>
      </c>
      <c r="AC94" s="1273">
        <v>83</v>
      </c>
      <c r="AD94" s="1273">
        <v>64</v>
      </c>
      <c r="AE94" s="1273">
        <v>36</v>
      </c>
      <c r="AF94" s="1273">
        <v>30</v>
      </c>
      <c r="AG94" s="1273">
        <v>22</v>
      </c>
      <c r="AH94" s="1273">
        <v>15</v>
      </c>
      <c r="AI94" s="1273">
        <v>19</v>
      </c>
      <c r="AJ94" s="1273">
        <v>12</v>
      </c>
      <c r="AK94" s="1273">
        <v>8</v>
      </c>
      <c r="AL94" s="1273">
        <v>7</v>
      </c>
      <c r="AM94" s="1273">
        <v>9</v>
      </c>
      <c r="AN94" s="1273">
        <v>3</v>
      </c>
      <c r="AO94" s="1273">
        <v>2</v>
      </c>
      <c r="AP94" s="1273">
        <v>0</v>
      </c>
      <c r="AQ94" s="1273">
        <v>3</v>
      </c>
      <c r="AR94" s="1273"/>
      <c r="AS94" s="1304">
        <v>303</v>
      </c>
      <c r="AT94" s="1273">
        <v>23</v>
      </c>
      <c r="AU94" s="1273">
        <v>7</v>
      </c>
      <c r="AV94" s="1273">
        <v>5</v>
      </c>
      <c r="AW94" s="1273">
        <v>11</v>
      </c>
      <c r="AX94" s="1273">
        <v>54</v>
      </c>
      <c r="AY94" s="1273">
        <v>62</v>
      </c>
      <c r="AZ94" s="1273">
        <v>44</v>
      </c>
      <c r="BA94" s="1273">
        <v>25</v>
      </c>
      <c r="BB94" s="1273">
        <v>13</v>
      </c>
      <c r="BC94" s="1273">
        <v>8</v>
      </c>
      <c r="BD94" s="1273">
        <v>9</v>
      </c>
      <c r="BE94" s="1273">
        <v>11</v>
      </c>
      <c r="BF94" s="1273">
        <v>8</v>
      </c>
      <c r="BG94" s="1273">
        <v>4</v>
      </c>
      <c r="BH94" s="1273">
        <v>4</v>
      </c>
      <c r="BI94" s="1273">
        <v>4</v>
      </c>
      <c r="BJ94" s="1273">
        <v>3</v>
      </c>
      <c r="BK94" s="1273">
        <v>3</v>
      </c>
      <c r="BL94" s="1273">
        <v>5</v>
      </c>
      <c r="BM94" s="1468"/>
    </row>
    <row r="95" spans="1:65">
      <c r="A95" s="1289">
        <v>226</v>
      </c>
      <c r="B95" s="1162" t="s">
        <v>652</v>
      </c>
      <c r="C95" s="1304">
        <v>1389</v>
      </c>
      <c r="D95" s="1273">
        <v>110</v>
      </c>
      <c r="E95" s="1273">
        <v>54</v>
      </c>
      <c r="F95" s="1273">
        <v>27</v>
      </c>
      <c r="G95" s="1273">
        <v>63</v>
      </c>
      <c r="H95" s="1273">
        <v>263</v>
      </c>
      <c r="I95" s="1273">
        <v>212</v>
      </c>
      <c r="J95" s="1273">
        <v>166</v>
      </c>
      <c r="K95" s="1273">
        <v>129</v>
      </c>
      <c r="L95" s="1273">
        <v>73</v>
      </c>
      <c r="M95" s="1273">
        <v>58</v>
      </c>
      <c r="N95" s="1273">
        <v>64</v>
      </c>
      <c r="O95" s="1273">
        <v>45</v>
      </c>
      <c r="P95" s="1273">
        <v>36</v>
      </c>
      <c r="Q95" s="1273">
        <v>20</v>
      </c>
      <c r="R95" s="1273">
        <v>21</v>
      </c>
      <c r="S95" s="1273">
        <v>20</v>
      </c>
      <c r="T95" s="1273">
        <v>13</v>
      </c>
      <c r="U95" s="1273">
        <v>8</v>
      </c>
      <c r="V95" s="1273">
        <v>7</v>
      </c>
      <c r="W95" s="1305"/>
      <c r="X95" s="1273">
        <v>682</v>
      </c>
      <c r="Y95" s="1273">
        <v>60</v>
      </c>
      <c r="Z95" s="1273">
        <v>28</v>
      </c>
      <c r="AA95" s="1273">
        <v>6</v>
      </c>
      <c r="AB95" s="1273">
        <v>35</v>
      </c>
      <c r="AC95" s="1273">
        <v>120</v>
      </c>
      <c r="AD95" s="1273">
        <v>108</v>
      </c>
      <c r="AE95" s="1273">
        <v>83</v>
      </c>
      <c r="AF95" s="1273">
        <v>62</v>
      </c>
      <c r="AG95" s="1273">
        <v>36</v>
      </c>
      <c r="AH95" s="1273">
        <v>31</v>
      </c>
      <c r="AI95" s="1273">
        <v>24</v>
      </c>
      <c r="AJ95" s="1273">
        <v>27</v>
      </c>
      <c r="AK95" s="1273">
        <v>21</v>
      </c>
      <c r="AL95" s="1273">
        <v>11</v>
      </c>
      <c r="AM95" s="1273">
        <v>10</v>
      </c>
      <c r="AN95" s="1273">
        <v>11</v>
      </c>
      <c r="AO95" s="1273">
        <v>5</v>
      </c>
      <c r="AP95" s="1273">
        <v>3</v>
      </c>
      <c r="AQ95" s="1273">
        <v>1</v>
      </c>
      <c r="AR95" s="1273"/>
      <c r="AS95" s="1304">
        <v>707</v>
      </c>
      <c r="AT95" s="1273">
        <v>50</v>
      </c>
      <c r="AU95" s="1273">
        <v>26</v>
      </c>
      <c r="AV95" s="1273">
        <v>21</v>
      </c>
      <c r="AW95" s="1273">
        <v>28</v>
      </c>
      <c r="AX95" s="1273">
        <v>143</v>
      </c>
      <c r="AY95" s="1273">
        <v>104</v>
      </c>
      <c r="AZ95" s="1273">
        <v>83</v>
      </c>
      <c r="BA95" s="1273">
        <v>67</v>
      </c>
      <c r="BB95" s="1273">
        <v>37</v>
      </c>
      <c r="BC95" s="1273">
        <v>27</v>
      </c>
      <c r="BD95" s="1273">
        <v>40</v>
      </c>
      <c r="BE95" s="1273">
        <v>18</v>
      </c>
      <c r="BF95" s="1273">
        <v>15</v>
      </c>
      <c r="BG95" s="1273">
        <v>9</v>
      </c>
      <c r="BH95" s="1273">
        <v>11</v>
      </c>
      <c r="BI95" s="1273">
        <v>9</v>
      </c>
      <c r="BJ95" s="1273">
        <v>8</v>
      </c>
      <c r="BK95" s="1273">
        <v>5</v>
      </c>
      <c r="BL95" s="1273">
        <v>6</v>
      </c>
      <c r="BM95" s="1468"/>
    </row>
    <row r="96" spans="1:65">
      <c r="A96" s="1289">
        <v>227</v>
      </c>
      <c r="B96" s="1162" t="s">
        <v>653</v>
      </c>
      <c r="C96" s="1304">
        <v>536</v>
      </c>
      <c r="D96" s="1273">
        <v>37</v>
      </c>
      <c r="E96" s="1273">
        <v>11</v>
      </c>
      <c r="F96" s="1273">
        <v>10</v>
      </c>
      <c r="G96" s="1273">
        <v>23</v>
      </c>
      <c r="H96" s="1273">
        <v>106</v>
      </c>
      <c r="I96" s="1273">
        <v>114</v>
      </c>
      <c r="J96" s="1273">
        <v>60</v>
      </c>
      <c r="K96" s="1273">
        <v>33</v>
      </c>
      <c r="L96" s="1273">
        <v>25</v>
      </c>
      <c r="M96" s="1273">
        <v>19</v>
      </c>
      <c r="N96" s="1273">
        <v>21</v>
      </c>
      <c r="O96" s="1273">
        <v>14</v>
      </c>
      <c r="P96" s="1273">
        <v>24</v>
      </c>
      <c r="Q96" s="1273">
        <v>19</v>
      </c>
      <c r="R96" s="1273">
        <v>6</v>
      </c>
      <c r="S96" s="1273">
        <v>5</v>
      </c>
      <c r="T96" s="1273">
        <v>5</v>
      </c>
      <c r="U96" s="1273">
        <v>1</v>
      </c>
      <c r="V96" s="1273">
        <v>3</v>
      </c>
      <c r="W96" s="1305"/>
      <c r="X96" s="1273">
        <v>274</v>
      </c>
      <c r="Y96" s="1273">
        <v>19</v>
      </c>
      <c r="Z96" s="1273">
        <v>5</v>
      </c>
      <c r="AA96" s="1273">
        <v>4</v>
      </c>
      <c r="AB96" s="1273">
        <v>14</v>
      </c>
      <c r="AC96" s="1273">
        <v>53</v>
      </c>
      <c r="AD96" s="1273">
        <v>49</v>
      </c>
      <c r="AE96" s="1273">
        <v>33</v>
      </c>
      <c r="AF96" s="1273">
        <v>16</v>
      </c>
      <c r="AG96" s="1273">
        <v>17</v>
      </c>
      <c r="AH96" s="1273">
        <v>12</v>
      </c>
      <c r="AI96" s="1273">
        <v>9</v>
      </c>
      <c r="AJ96" s="1273">
        <v>8</v>
      </c>
      <c r="AK96" s="1273">
        <v>13</v>
      </c>
      <c r="AL96" s="1273">
        <v>12</v>
      </c>
      <c r="AM96" s="1273">
        <v>4</v>
      </c>
      <c r="AN96" s="1273">
        <v>2</v>
      </c>
      <c r="AO96" s="1273">
        <v>3</v>
      </c>
      <c r="AP96" s="1273">
        <v>0</v>
      </c>
      <c r="AQ96" s="1273">
        <v>1</v>
      </c>
      <c r="AR96" s="1273"/>
      <c r="AS96" s="1304">
        <v>262</v>
      </c>
      <c r="AT96" s="1273">
        <v>18</v>
      </c>
      <c r="AU96" s="1273">
        <v>6</v>
      </c>
      <c r="AV96" s="1273">
        <v>6</v>
      </c>
      <c r="AW96" s="1273">
        <v>9</v>
      </c>
      <c r="AX96" s="1273">
        <v>53</v>
      </c>
      <c r="AY96" s="1273">
        <v>65</v>
      </c>
      <c r="AZ96" s="1273">
        <v>27</v>
      </c>
      <c r="BA96" s="1273">
        <v>17</v>
      </c>
      <c r="BB96" s="1273">
        <v>8</v>
      </c>
      <c r="BC96" s="1273">
        <v>7</v>
      </c>
      <c r="BD96" s="1273">
        <v>12</v>
      </c>
      <c r="BE96" s="1273">
        <v>6</v>
      </c>
      <c r="BF96" s="1273">
        <v>11</v>
      </c>
      <c r="BG96" s="1273">
        <v>7</v>
      </c>
      <c r="BH96" s="1273">
        <v>2</v>
      </c>
      <c r="BI96" s="1273">
        <v>3</v>
      </c>
      <c r="BJ96" s="1273">
        <v>2</v>
      </c>
      <c r="BK96" s="1273">
        <v>1</v>
      </c>
      <c r="BL96" s="1273">
        <v>2</v>
      </c>
      <c r="BM96" s="1468"/>
    </row>
    <row r="97" spans="1:65">
      <c r="A97" s="1289">
        <v>228</v>
      </c>
      <c r="B97" s="1162" t="s">
        <v>654</v>
      </c>
      <c r="C97" s="1304">
        <v>1842</v>
      </c>
      <c r="D97" s="1273">
        <v>98</v>
      </c>
      <c r="E97" s="1273">
        <v>56</v>
      </c>
      <c r="F97" s="1273">
        <v>16</v>
      </c>
      <c r="G97" s="1273">
        <v>98</v>
      </c>
      <c r="H97" s="1273">
        <v>340</v>
      </c>
      <c r="I97" s="1273">
        <v>379</v>
      </c>
      <c r="J97" s="1273">
        <v>249</v>
      </c>
      <c r="K97" s="1273">
        <v>159</v>
      </c>
      <c r="L97" s="1273">
        <v>105</v>
      </c>
      <c r="M97" s="1273">
        <v>81</v>
      </c>
      <c r="N97" s="1273">
        <v>82</v>
      </c>
      <c r="O97" s="1273">
        <v>59</v>
      </c>
      <c r="P97" s="1273">
        <v>40</v>
      </c>
      <c r="Q97" s="1273">
        <v>22</v>
      </c>
      <c r="R97" s="1273">
        <v>21</v>
      </c>
      <c r="S97" s="1273">
        <v>10</v>
      </c>
      <c r="T97" s="1273">
        <v>9</v>
      </c>
      <c r="U97" s="1273">
        <v>11</v>
      </c>
      <c r="V97" s="1273">
        <v>7</v>
      </c>
      <c r="W97" s="1305"/>
      <c r="X97" s="1273">
        <v>1028</v>
      </c>
      <c r="Y97" s="1273">
        <v>57</v>
      </c>
      <c r="Z97" s="1273">
        <v>30</v>
      </c>
      <c r="AA97" s="1273">
        <v>12</v>
      </c>
      <c r="AB97" s="1273">
        <v>48</v>
      </c>
      <c r="AC97" s="1273">
        <v>177</v>
      </c>
      <c r="AD97" s="1273">
        <v>209</v>
      </c>
      <c r="AE97" s="1273">
        <v>141</v>
      </c>
      <c r="AF97" s="1273">
        <v>92</v>
      </c>
      <c r="AG97" s="1273">
        <v>62</v>
      </c>
      <c r="AH97" s="1273">
        <v>42</v>
      </c>
      <c r="AI97" s="1273">
        <v>55</v>
      </c>
      <c r="AJ97" s="1273">
        <v>39</v>
      </c>
      <c r="AK97" s="1273">
        <v>31</v>
      </c>
      <c r="AL97" s="1273">
        <v>11</v>
      </c>
      <c r="AM97" s="1273">
        <v>10</v>
      </c>
      <c r="AN97" s="1273">
        <v>3</v>
      </c>
      <c r="AO97" s="1273">
        <v>4</v>
      </c>
      <c r="AP97" s="1273">
        <v>3</v>
      </c>
      <c r="AQ97" s="1273">
        <v>2</v>
      </c>
      <c r="AR97" s="1273"/>
      <c r="AS97" s="1304">
        <v>814</v>
      </c>
      <c r="AT97" s="1273">
        <v>41</v>
      </c>
      <c r="AU97" s="1273">
        <v>26</v>
      </c>
      <c r="AV97" s="1273">
        <v>4</v>
      </c>
      <c r="AW97" s="1273">
        <v>50</v>
      </c>
      <c r="AX97" s="1273">
        <v>163</v>
      </c>
      <c r="AY97" s="1273">
        <v>170</v>
      </c>
      <c r="AZ97" s="1273">
        <v>108</v>
      </c>
      <c r="BA97" s="1273">
        <v>67</v>
      </c>
      <c r="BB97" s="1273">
        <v>43</v>
      </c>
      <c r="BC97" s="1273">
        <v>39</v>
      </c>
      <c r="BD97" s="1273">
        <v>27</v>
      </c>
      <c r="BE97" s="1273">
        <v>20</v>
      </c>
      <c r="BF97" s="1273">
        <v>9</v>
      </c>
      <c r="BG97" s="1273">
        <v>11</v>
      </c>
      <c r="BH97" s="1273">
        <v>11</v>
      </c>
      <c r="BI97" s="1273">
        <v>7</v>
      </c>
      <c r="BJ97" s="1273">
        <v>5</v>
      </c>
      <c r="BK97" s="1273">
        <v>8</v>
      </c>
      <c r="BL97" s="1273">
        <v>5</v>
      </c>
      <c r="BM97" s="1468"/>
    </row>
    <row r="98" spans="1:65">
      <c r="A98" s="1289">
        <v>229</v>
      </c>
      <c r="B98" s="1162" t="s">
        <v>655</v>
      </c>
      <c r="C98" s="1304">
        <v>1833</v>
      </c>
      <c r="D98" s="1273">
        <v>161</v>
      </c>
      <c r="E98" s="1273">
        <v>55</v>
      </c>
      <c r="F98" s="1273">
        <v>20</v>
      </c>
      <c r="G98" s="1273">
        <v>59</v>
      </c>
      <c r="H98" s="1273">
        <v>370</v>
      </c>
      <c r="I98" s="1273">
        <v>372</v>
      </c>
      <c r="J98" s="1273">
        <v>256</v>
      </c>
      <c r="K98" s="1273">
        <v>142</v>
      </c>
      <c r="L98" s="1273">
        <v>93</v>
      </c>
      <c r="M98" s="1273">
        <v>58</v>
      </c>
      <c r="N98" s="1273">
        <v>69</v>
      </c>
      <c r="O98" s="1273">
        <v>41</v>
      </c>
      <c r="P98" s="1273">
        <v>40</v>
      </c>
      <c r="Q98" s="1273">
        <v>25</v>
      </c>
      <c r="R98" s="1273">
        <v>24</v>
      </c>
      <c r="S98" s="1273">
        <v>15</v>
      </c>
      <c r="T98" s="1273">
        <v>20</v>
      </c>
      <c r="U98" s="1273">
        <v>5</v>
      </c>
      <c r="V98" s="1273">
        <v>8</v>
      </c>
      <c r="W98" s="1305"/>
      <c r="X98" s="1273">
        <v>934</v>
      </c>
      <c r="Y98" s="1273">
        <v>79</v>
      </c>
      <c r="Z98" s="1273">
        <v>23</v>
      </c>
      <c r="AA98" s="1273">
        <v>9</v>
      </c>
      <c r="AB98" s="1273">
        <v>27</v>
      </c>
      <c r="AC98" s="1273">
        <v>188</v>
      </c>
      <c r="AD98" s="1273">
        <v>182</v>
      </c>
      <c r="AE98" s="1273">
        <v>135</v>
      </c>
      <c r="AF98" s="1273">
        <v>82</v>
      </c>
      <c r="AG98" s="1273">
        <v>54</v>
      </c>
      <c r="AH98" s="1273">
        <v>32</v>
      </c>
      <c r="AI98" s="1273">
        <v>34</v>
      </c>
      <c r="AJ98" s="1273">
        <v>28</v>
      </c>
      <c r="AK98" s="1273">
        <v>18</v>
      </c>
      <c r="AL98" s="1273">
        <v>13</v>
      </c>
      <c r="AM98" s="1273">
        <v>14</v>
      </c>
      <c r="AN98" s="1273">
        <v>4</v>
      </c>
      <c r="AO98" s="1273">
        <v>9</v>
      </c>
      <c r="AP98" s="1273">
        <v>1</v>
      </c>
      <c r="AQ98" s="1273">
        <v>2</v>
      </c>
      <c r="AR98" s="1273"/>
      <c r="AS98" s="1304">
        <v>899</v>
      </c>
      <c r="AT98" s="1273">
        <v>82</v>
      </c>
      <c r="AU98" s="1273">
        <v>32</v>
      </c>
      <c r="AV98" s="1273">
        <v>11</v>
      </c>
      <c r="AW98" s="1273">
        <v>32</v>
      </c>
      <c r="AX98" s="1273">
        <v>182</v>
      </c>
      <c r="AY98" s="1273">
        <v>190</v>
      </c>
      <c r="AZ98" s="1273">
        <v>121</v>
      </c>
      <c r="BA98" s="1273">
        <v>60</v>
      </c>
      <c r="BB98" s="1273">
        <v>39</v>
      </c>
      <c r="BC98" s="1273">
        <v>26</v>
      </c>
      <c r="BD98" s="1273">
        <v>35</v>
      </c>
      <c r="BE98" s="1273">
        <v>13</v>
      </c>
      <c r="BF98" s="1273">
        <v>22</v>
      </c>
      <c r="BG98" s="1273">
        <v>12</v>
      </c>
      <c r="BH98" s="1273">
        <v>10</v>
      </c>
      <c r="BI98" s="1273">
        <v>11</v>
      </c>
      <c r="BJ98" s="1273">
        <v>11</v>
      </c>
      <c r="BK98" s="1273">
        <v>4</v>
      </c>
      <c r="BL98" s="1273">
        <v>6</v>
      </c>
      <c r="BM98" s="1468"/>
    </row>
    <row r="99" spans="1:65">
      <c r="A99" s="1289">
        <v>301</v>
      </c>
      <c r="B99" s="1162" t="s">
        <v>23</v>
      </c>
      <c r="C99" s="1304">
        <v>693</v>
      </c>
      <c r="D99" s="1273">
        <v>51</v>
      </c>
      <c r="E99" s="1273">
        <v>30</v>
      </c>
      <c r="F99" s="1273">
        <v>14</v>
      </c>
      <c r="G99" s="1273">
        <v>29</v>
      </c>
      <c r="H99" s="1273">
        <v>80</v>
      </c>
      <c r="I99" s="1273">
        <v>91</v>
      </c>
      <c r="J99" s="1273">
        <v>60</v>
      </c>
      <c r="K99" s="1273">
        <v>60</v>
      </c>
      <c r="L99" s="1273">
        <v>41</v>
      </c>
      <c r="M99" s="1273">
        <v>34</v>
      </c>
      <c r="N99" s="1273">
        <v>32</v>
      </c>
      <c r="O99" s="1273">
        <v>26</v>
      </c>
      <c r="P99" s="1273">
        <v>29</v>
      </c>
      <c r="Q99" s="1273">
        <v>25</v>
      </c>
      <c r="R99" s="1273">
        <v>22</v>
      </c>
      <c r="S99" s="1273">
        <v>22</v>
      </c>
      <c r="T99" s="1273">
        <v>16</v>
      </c>
      <c r="U99" s="1273">
        <v>18</v>
      </c>
      <c r="V99" s="1273">
        <v>13</v>
      </c>
      <c r="W99" s="1305"/>
      <c r="X99" s="1273">
        <v>338</v>
      </c>
      <c r="Y99" s="1273">
        <v>30</v>
      </c>
      <c r="Z99" s="1273">
        <v>15</v>
      </c>
      <c r="AA99" s="1273">
        <v>7</v>
      </c>
      <c r="AB99" s="1273">
        <v>13</v>
      </c>
      <c r="AC99" s="1273">
        <v>32</v>
      </c>
      <c r="AD99" s="1273">
        <v>46</v>
      </c>
      <c r="AE99" s="1273">
        <v>25</v>
      </c>
      <c r="AF99" s="1273">
        <v>35</v>
      </c>
      <c r="AG99" s="1273">
        <v>22</v>
      </c>
      <c r="AH99" s="1273">
        <v>15</v>
      </c>
      <c r="AI99" s="1273">
        <v>20</v>
      </c>
      <c r="AJ99" s="1273">
        <v>15</v>
      </c>
      <c r="AK99" s="1273">
        <v>15</v>
      </c>
      <c r="AL99" s="1273">
        <v>13</v>
      </c>
      <c r="AM99" s="1273">
        <v>8</v>
      </c>
      <c r="AN99" s="1273">
        <v>14</v>
      </c>
      <c r="AO99" s="1273">
        <v>5</v>
      </c>
      <c r="AP99" s="1273">
        <v>6</v>
      </c>
      <c r="AQ99" s="1273">
        <v>2</v>
      </c>
      <c r="AR99" s="1273"/>
      <c r="AS99" s="1304">
        <v>355</v>
      </c>
      <c r="AT99" s="1273">
        <v>21</v>
      </c>
      <c r="AU99" s="1273">
        <v>15</v>
      </c>
      <c r="AV99" s="1273">
        <v>7</v>
      </c>
      <c r="AW99" s="1273">
        <v>16</v>
      </c>
      <c r="AX99" s="1273">
        <v>48</v>
      </c>
      <c r="AY99" s="1273">
        <v>45</v>
      </c>
      <c r="AZ99" s="1273">
        <v>35</v>
      </c>
      <c r="BA99" s="1273">
        <v>25</v>
      </c>
      <c r="BB99" s="1273">
        <v>19</v>
      </c>
      <c r="BC99" s="1273">
        <v>19</v>
      </c>
      <c r="BD99" s="1273">
        <v>12</v>
      </c>
      <c r="BE99" s="1273">
        <v>11</v>
      </c>
      <c r="BF99" s="1273">
        <v>14</v>
      </c>
      <c r="BG99" s="1273">
        <v>12</v>
      </c>
      <c r="BH99" s="1273">
        <v>14</v>
      </c>
      <c r="BI99" s="1273">
        <v>8</v>
      </c>
      <c r="BJ99" s="1273">
        <v>11</v>
      </c>
      <c r="BK99" s="1273">
        <v>12</v>
      </c>
      <c r="BL99" s="1273">
        <v>11</v>
      </c>
      <c r="BM99" s="1468"/>
    </row>
    <row r="100" spans="1:65">
      <c r="A100" s="1289">
        <v>365</v>
      </c>
      <c r="B100" s="1162" t="s">
        <v>656</v>
      </c>
      <c r="C100" s="1304">
        <v>404</v>
      </c>
      <c r="D100" s="1273">
        <v>22</v>
      </c>
      <c r="E100" s="1273">
        <v>7</v>
      </c>
      <c r="F100" s="1273">
        <v>5</v>
      </c>
      <c r="G100" s="1273">
        <v>19</v>
      </c>
      <c r="H100" s="1273">
        <v>96</v>
      </c>
      <c r="I100" s="1273">
        <v>75</v>
      </c>
      <c r="J100" s="1273">
        <v>48</v>
      </c>
      <c r="K100" s="1273">
        <v>25</v>
      </c>
      <c r="L100" s="1273">
        <v>18</v>
      </c>
      <c r="M100" s="1273">
        <v>14</v>
      </c>
      <c r="N100" s="1273">
        <v>9</v>
      </c>
      <c r="O100" s="1273">
        <v>15</v>
      </c>
      <c r="P100" s="1273">
        <v>14</v>
      </c>
      <c r="Q100" s="1273">
        <v>8</v>
      </c>
      <c r="R100" s="1273">
        <v>8</v>
      </c>
      <c r="S100" s="1273">
        <v>7</v>
      </c>
      <c r="T100" s="1273">
        <v>8</v>
      </c>
      <c r="U100" s="1273">
        <v>3</v>
      </c>
      <c r="V100" s="1273">
        <v>3</v>
      </c>
      <c r="W100" s="1305"/>
      <c r="X100" s="1273">
        <v>184</v>
      </c>
      <c r="Y100" s="1273">
        <v>11</v>
      </c>
      <c r="Z100" s="1273">
        <v>3</v>
      </c>
      <c r="AA100" s="1273">
        <v>2</v>
      </c>
      <c r="AB100" s="1273">
        <v>11</v>
      </c>
      <c r="AC100" s="1273">
        <v>36</v>
      </c>
      <c r="AD100" s="1273">
        <v>36</v>
      </c>
      <c r="AE100" s="1273">
        <v>22</v>
      </c>
      <c r="AF100" s="1273">
        <v>12</v>
      </c>
      <c r="AG100" s="1273">
        <v>9</v>
      </c>
      <c r="AH100" s="1273">
        <v>8</v>
      </c>
      <c r="AI100" s="1273">
        <v>4</v>
      </c>
      <c r="AJ100" s="1273">
        <v>7</v>
      </c>
      <c r="AK100" s="1273">
        <v>5</v>
      </c>
      <c r="AL100" s="1273">
        <v>4</v>
      </c>
      <c r="AM100" s="1273">
        <v>7</v>
      </c>
      <c r="AN100" s="1273">
        <v>5</v>
      </c>
      <c r="AO100" s="1273">
        <v>2</v>
      </c>
      <c r="AP100" s="1273">
        <v>0</v>
      </c>
      <c r="AQ100" s="1273">
        <v>0</v>
      </c>
      <c r="AR100" s="1273"/>
      <c r="AS100" s="1304">
        <v>220</v>
      </c>
      <c r="AT100" s="1273">
        <v>11</v>
      </c>
      <c r="AU100" s="1273">
        <v>4</v>
      </c>
      <c r="AV100" s="1273">
        <v>3</v>
      </c>
      <c r="AW100" s="1273">
        <v>8</v>
      </c>
      <c r="AX100" s="1273">
        <v>60</v>
      </c>
      <c r="AY100" s="1273">
        <v>39</v>
      </c>
      <c r="AZ100" s="1273">
        <v>26</v>
      </c>
      <c r="BA100" s="1273">
        <v>13</v>
      </c>
      <c r="BB100" s="1273">
        <v>9</v>
      </c>
      <c r="BC100" s="1273">
        <v>6</v>
      </c>
      <c r="BD100" s="1273">
        <v>5</v>
      </c>
      <c r="BE100" s="1273">
        <v>8</v>
      </c>
      <c r="BF100" s="1273">
        <v>9</v>
      </c>
      <c r="BG100" s="1273">
        <v>4</v>
      </c>
      <c r="BH100" s="1273">
        <v>1</v>
      </c>
      <c r="BI100" s="1273">
        <v>2</v>
      </c>
      <c r="BJ100" s="1273">
        <v>6</v>
      </c>
      <c r="BK100" s="1273">
        <v>3</v>
      </c>
      <c r="BL100" s="1273">
        <v>3</v>
      </c>
      <c r="BM100" s="1468"/>
    </row>
    <row r="101" spans="1:65">
      <c r="A101" s="1289">
        <v>381</v>
      </c>
      <c r="B101" s="1162" t="s">
        <v>27</v>
      </c>
      <c r="C101" s="1304">
        <v>1020</v>
      </c>
      <c r="D101" s="1273">
        <v>111</v>
      </c>
      <c r="E101" s="1273">
        <v>29</v>
      </c>
      <c r="F101" s="1273">
        <v>16</v>
      </c>
      <c r="G101" s="1273">
        <v>46</v>
      </c>
      <c r="H101" s="1273">
        <v>147</v>
      </c>
      <c r="I101" s="1273">
        <v>171</v>
      </c>
      <c r="J101" s="1273">
        <v>147</v>
      </c>
      <c r="K101" s="1273">
        <v>83</v>
      </c>
      <c r="L101" s="1273">
        <v>55</v>
      </c>
      <c r="M101" s="1273">
        <v>44</v>
      </c>
      <c r="N101" s="1273">
        <v>32</v>
      </c>
      <c r="O101" s="1273">
        <v>32</v>
      </c>
      <c r="P101" s="1273">
        <v>20</v>
      </c>
      <c r="Q101" s="1273">
        <v>15</v>
      </c>
      <c r="R101" s="1273">
        <v>16</v>
      </c>
      <c r="S101" s="1273">
        <v>13</v>
      </c>
      <c r="T101" s="1273">
        <v>16</v>
      </c>
      <c r="U101" s="1273">
        <v>17</v>
      </c>
      <c r="V101" s="1273">
        <v>10</v>
      </c>
      <c r="W101" s="1305"/>
      <c r="X101" s="1273">
        <v>525</v>
      </c>
      <c r="Y101" s="1273">
        <v>56</v>
      </c>
      <c r="Z101" s="1273">
        <v>18</v>
      </c>
      <c r="AA101" s="1273">
        <v>6</v>
      </c>
      <c r="AB101" s="1273">
        <v>25</v>
      </c>
      <c r="AC101" s="1273">
        <v>75</v>
      </c>
      <c r="AD101" s="1273">
        <v>86</v>
      </c>
      <c r="AE101" s="1273">
        <v>75</v>
      </c>
      <c r="AF101" s="1273">
        <v>48</v>
      </c>
      <c r="AG101" s="1273">
        <v>37</v>
      </c>
      <c r="AH101" s="1273">
        <v>23</v>
      </c>
      <c r="AI101" s="1273">
        <v>15</v>
      </c>
      <c r="AJ101" s="1273">
        <v>19</v>
      </c>
      <c r="AK101" s="1273">
        <v>11</v>
      </c>
      <c r="AL101" s="1273">
        <v>9</v>
      </c>
      <c r="AM101" s="1273">
        <v>8</v>
      </c>
      <c r="AN101" s="1273">
        <v>5</v>
      </c>
      <c r="AO101" s="1273">
        <v>3</v>
      </c>
      <c r="AP101" s="1273">
        <v>3</v>
      </c>
      <c r="AQ101" s="1273">
        <v>3</v>
      </c>
      <c r="AR101" s="1273"/>
      <c r="AS101" s="1304">
        <v>495</v>
      </c>
      <c r="AT101" s="1273">
        <v>55</v>
      </c>
      <c r="AU101" s="1273">
        <v>11</v>
      </c>
      <c r="AV101" s="1273">
        <v>10</v>
      </c>
      <c r="AW101" s="1273">
        <v>21</v>
      </c>
      <c r="AX101" s="1273">
        <v>72</v>
      </c>
      <c r="AY101" s="1273">
        <v>85</v>
      </c>
      <c r="AZ101" s="1273">
        <v>72</v>
      </c>
      <c r="BA101" s="1273">
        <v>35</v>
      </c>
      <c r="BB101" s="1273">
        <v>18</v>
      </c>
      <c r="BC101" s="1273">
        <v>21</v>
      </c>
      <c r="BD101" s="1273">
        <v>17</v>
      </c>
      <c r="BE101" s="1273">
        <v>13</v>
      </c>
      <c r="BF101" s="1273">
        <v>9</v>
      </c>
      <c r="BG101" s="1273">
        <v>6</v>
      </c>
      <c r="BH101" s="1273">
        <v>8</v>
      </c>
      <c r="BI101" s="1273">
        <v>8</v>
      </c>
      <c r="BJ101" s="1273">
        <v>13</v>
      </c>
      <c r="BK101" s="1273">
        <v>14</v>
      </c>
      <c r="BL101" s="1273">
        <v>7</v>
      </c>
      <c r="BM101" s="1468"/>
    </row>
    <row r="102" spans="1:65">
      <c r="A102" s="1289">
        <v>382</v>
      </c>
      <c r="B102" s="1162" t="s">
        <v>28</v>
      </c>
      <c r="C102" s="1304">
        <v>1356</v>
      </c>
      <c r="D102" s="1273">
        <v>111</v>
      </c>
      <c r="E102" s="1273">
        <v>58</v>
      </c>
      <c r="F102" s="1273">
        <v>23</v>
      </c>
      <c r="G102" s="1273">
        <v>71</v>
      </c>
      <c r="H102" s="1273">
        <v>200</v>
      </c>
      <c r="I102" s="1273">
        <v>287</v>
      </c>
      <c r="J102" s="1273">
        <v>206</v>
      </c>
      <c r="K102" s="1273">
        <v>129</v>
      </c>
      <c r="L102" s="1273">
        <v>65</v>
      </c>
      <c r="M102" s="1273">
        <v>49</v>
      </c>
      <c r="N102" s="1273">
        <v>41</v>
      </c>
      <c r="O102" s="1273">
        <v>30</v>
      </c>
      <c r="P102" s="1273">
        <v>16</v>
      </c>
      <c r="Q102" s="1273">
        <v>20</v>
      </c>
      <c r="R102" s="1273">
        <v>16</v>
      </c>
      <c r="S102" s="1273">
        <v>5</v>
      </c>
      <c r="T102" s="1273">
        <v>13</v>
      </c>
      <c r="U102" s="1273">
        <v>9</v>
      </c>
      <c r="V102" s="1273">
        <v>7</v>
      </c>
      <c r="W102" s="1305"/>
      <c r="X102" s="1273">
        <v>741</v>
      </c>
      <c r="Y102" s="1273">
        <v>59</v>
      </c>
      <c r="Z102" s="1273">
        <v>33</v>
      </c>
      <c r="AA102" s="1273">
        <v>11</v>
      </c>
      <c r="AB102" s="1273">
        <v>42</v>
      </c>
      <c r="AC102" s="1273">
        <v>110</v>
      </c>
      <c r="AD102" s="1273">
        <v>156</v>
      </c>
      <c r="AE102" s="1273">
        <v>115</v>
      </c>
      <c r="AF102" s="1273">
        <v>75</v>
      </c>
      <c r="AG102" s="1273">
        <v>35</v>
      </c>
      <c r="AH102" s="1273">
        <v>29</v>
      </c>
      <c r="AI102" s="1273">
        <v>26</v>
      </c>
      <c r="AJ102" s="1273">
        <v>18</v>
      </c>
      <c r="AK102" s="1273">
        <v>9</v>
      </c>
      <c r="AL102" s="1273">
        <v>10</v>
      </c>
      <c r="AM102" s="1273">
        <v>5</v>
      </c>
      <c r="AN102" s="1273">
        <v>0</v>
      </c>
      <c r="AO102" s="1273">
        <v>5</v>
      </c>
      <c r="AP102" s="1273">
        <v>1</v>
      </c>
      <c r="AQ102" s="1273">
        <v>2</v>
      </c>
      <c r="AR102" s="1273"/>
      <c r="AS102" s="1304">
        <v>615</v>
      </c>
      <c r="AT102" s="1273">
        <v>52</v>
      </c>
      <c r="AU102" s="1273">
        <v>25</v>
      </c>
      <c r="AV102" s="1273">
        <v>12</v>
      </c>
      <c r="AW102" s="1273">
        <v>29</v>
      </c>
      <c r="AX102" s="1273">
        <v>90</v>
      </c>
      <c r="AY102" s="1273">
        <v>131</v>
      </c>
      <c r="AZ102" s="1273">
        <v>91</v>
      </c>
      <c r="BA102" s="1273">
        <v>54</v>
      </c>
      <c r="BB102" s="1273">
        <v>30</v>
      </c>
      <c r="BC102" s="1273">
        <v>20</v>
      </c>
      <c r="BD102" s="1273">
        <v>15</v>
      </c>
      <c r="BE102" s="1273">
        <v>12</v>
      </c>
      <c r="BF102" s="1273">
        <v>7</v>
      </c>
      <c r="BG102" s="1273">
        <v>10</v>
      </c>
      <c r="BH102" s="1273">
        <v>11</v>
      </c>
      <c r="BI102" s="1273">
        <v>5</v>
      </c>
      <c r="BJ102" s="1273">
        <v>8</v>
      </c>
      <c r="BK102" s="1273">
        <v>8</v>
      </c>
      <c r="BL102" s="1273">
        <v>5</v>
      </c>
      <c r="BM102" s="1468"/>
    </row>
    <row r="103" spans="1:65">
      <c r="A103" s="1289">
        <v>442</v>
      </c>
      <c r="B103" s="1162" t="s">
        <v>38</v>
      </c>
      <c r="C103" s="1304">
        <v>237</v>
      </c>
      <c r="D103" s="1273">
        <v>23</v>
      </c>
      <c r="E103" s="1273">
        <v>11</v>
      </c>
      <c r="F103" s="1273">
        <v>5</v>
      </c>
      <c r="G103" s="1273">
        <v>8</v>
      </c>
      <c r="H103" s="1273">
        <v>39</v>
      </c>
      <c r="I103" s="1273">
        <v>40</v>
      </c>
      <c r="J103" s="1273">
        <v>30</v>
      </c>
      <c r="K103" s="1273">
        <v>18</v>
      </c>
      <c r="L103" s="1273">
        <v>11</v>
      </c>
      <c r="M103" s="1273">
        <v>13</v>
      </c>
      <c r="N103" s="1273">
        <v>8</v>
      </c>
      <c r="O103" s="1273">
        <v>8</v>
      </c>
      <c r="P103" s="1273">
        <v>10</v>
      </c>
      <c r="Q103" s="1273">
        <v>5</v>
      </c>
      <c r="R103" s="1273">
        <v>4</v>
      </c>
      <c r="S103" s="1273">
        <v>0</v>
      </c>
      <c r="T103" s="1273">
        <v>2</v>
      </c>
      <c r="U103" s="1273">
        <v>1</v>
      </c>
      <c r="V103" s="1273">
        <v>1</v>
      </c>
      <c r="W103" s="1305"/>
      <c r="X103" s="1273">
        <v>120</v>
      </c>
      <c r="Y103" s="1273">
        <v>14</v>
      </c>
      <c r="Z103" s="1273">
        <v>5</v>
      </c>
      <c r="AA103" s="1273">
        <v>5</v>
      </c>
      <c r="AB103" s="1273">
        <v>4</v>
      </c>
      <c r="AC103" s="1273">
        <v>19</v>
      </c>
      <c r="AD103" s="1273">
        <v>17</v>
      </c>
      <c r="AE103" s="1273">
        <v>19</v>
      </c>
      <c r="AF103" s="1273">
        <v>10</v>
      </c>
      <c r="AG103" s="1273">
        <v>4</v>
      </c>
      <c r="AH103" s="1273">
        <v>8</v>
      </c>
      <c r="AI103" s="1273">
        <v>4</v>
      </c>
      <c r="AJ103" s="1273">
        <v>2</v>
      </c>
      <c r="AK103" s="1273">
        <v>6</v>
      </c>
      <c r="AL103" s="1273">
        <v>2</v>
      </c>
      <c r="AM103" s="1273">
        <v>1</v>
      </c>
      <c r="AN103" s="1273">
        <v>0</v>
      </c>
      <c r="AO103" s="1273">
        <v>0</v>
      </c>
      <c r="AP103" s="1273">
        <v>0</v>
      </c>
      <c r="AQ103" s="1273">
        <v>0</v>
      </c>
      <c r="AR103" s="1273"/>
      <c r="AS103" s="1304">
        <v>117</v>
      </c>
      <c r="AT103" s="1273">
        <v>9</v>
      </c>
      <c r="AU103" s="1273">
        <v>6</v>
      </c>
      <c r="AV103" s="1273">
        <v>0</v>
      </c>
      <c r="AW103" s="1273">
        <v>4</v>
      </c>
      <c r="AX103" s="1273">
        <v>20</v>
      </c>
      <c r="AY103" s="1273">
        <v>23</v>
      </c>
      <c r="AZ103" s="1273">
        <v>11</v>
      </c>
      <c r="BA103" s="1273">
        <v>8</v>
      </c>
      <c r="BB103" s="1273">
        <v>7</v>
      </c>
      <c r="BC103" s="1273">
        <v>5</v>
      </c>
      <c r="BD103" s="1273">
        <v>4</v>
      </c>
      <c r="BE103" s="1273">
        <v>6</v>
      </c>
      <c r="BF103" s="1273">
        <v>4</v>
      </c>
      <c r="BG103" s="1273">
        <v>3</v>
      </c>
      <c r="BH103" s="1273">
        <v>3</v>
      </c>
      <c r="BI103" s="1273">
        <v>0</v>
      </c>
      <c r="BJ103" s="1273">
        <v>2</v>
      </c>
      <c r="BK103" s="1273">
        <v>1</v>
      </c>
      <c r="BL103" s="1273">
        <v>1</v>
      </c>
      <c r="BM103" s="1468"/>
    </row>
    <row r="104" spans="1:65">
      <c r="A104" s="1289">
        <v>443</v>
      </c>
      <c r="B104" s="1162" t="s">
        <v>39</v>
      </c>
      <c r="C104" s="1304">
        <v>670</v>
      </c>
      <c r="D104" s="1273">
        <v>36</v>
      </c>
      <c r="E104" s="1273">
        <v>12</v>
      </c>
      <c r="F104" s="1273">
        <v>4</v>
      </c>
      <c r="G104" s="1273">
        <v>76</v>
      </c>
      <c r="H104" s="1273">
        <v>155</v>
      </c>
      <c r="I104" s="1273">
        <v>146</v>
      </c>
      <c r="J104" s="1273">
        <v>72</v>
      </c>
      <c r="K104" s="1273">
        <v>49</v>
      </c>
      <c r="L104" s="1273">
        <v>20</v>
      </c>
      <c r="M104" s="1273">
        <v>29</v>
      </c>
      <c r="N104" s="1273">
        <v>20</v>
      </c>
      <c r="O104" s="1273">
        <v>14</v>
      </c>
      <c r="P104" s="1273">
        <v>9</v>
      </c>
      <c r="Q104" s="1273">
        <v>5</v>
      </c>
      <c r="R104" s="1273">
        <v>6</v>
      </c>
      <c r="S104" s="1273">
        <v>7</v>
      </c>
      <c r="T104" s="1273">
        <v>4</v>
      </c>
      <c r="U104" s="1273">
        <v>3</v>
      </c>
      <c r="V104" s="1273">
        <v>3</v>
      </c>
      <c r="W104" s="1305"/>
      <c r="X104" s="1273">
        <v>363</v>
      </c>
      <c r="Y104" s="1273">
        <v>22</v>
      </c>
      <c r="Z104" s="1273">
        <v>3</v>
      </c>
      <c r="AA104" s="1273">
        <v>1</v>
      </c>
      <c r="AB104" s="1273">
        <v>43</v>
      </c>
      <c r="AC104" s="1273">
        <v>82</v>
      </c>
      <c r="AD104" s="1273">
        <v>78</v>
      </c>
      <c r="AE104" s="1273">
        <v>39</v>
      </c>
      <c r="AF104" s="1273">
        <v>21</v>
      </c>
      <c r="AG104" s="1273">
        <v>13</v>
      </c>
      <c r="AH104" s="1273">
        <v>17</v>
      </c>
      <c r="AI104" s="1273">
        <v>12</v>
      </c>
      <c r="AJ104" s="1273">
        <v>8</v>
      </c>
      <c r="AK104" s="1273">
        <v>8</v>
      </c>
      <c r="AL104" s="1273">
        <v>2</v>
      </c>
      <c r="AM104" s="1273">
        <v>6</v>
      </c>
      <c r="AN104" s="1273">
        <v>4</v>
      </c>
      <c r="AO104" s="1273">
        <v>2</v>
      </c>
      <c r="AP104" s="1273">
        <v>1</v>
      </c>
      <c r="AQ104" s="1273">
        <v>1</v>
      </c>
      <c r="AR104" s="1273"/>
      <c r="AS104" s="1304">
        <v>307</v>
      </c>
      <c r="AT104" s="1273">
        <v>14</v>
      </c>
      <c r="AU104" s="1273">
        <v>9</v>
      </c>
      <c r="AV104" s="1273">
        <v>3</v>
      </c>
      <c r="AW104" s="1273">
        <v>33</v>
      </c>
      <c r="AX104" s="1273">
        <v>73</v>
      </c>
      <c r="AY104" s="1273">
        <v>68</v>
      </c>
      <c r="AZ104" s="1273">
        <v>33</v>
      </c>
      <c r="BA104" s="1273">
        <v>28</v>
      </c>
      <c r="BB104" s="1273">
        <v>7</v>
      </c>
      <c r="BC104" s="1273">
        <v>12</v>
      </c>
      <c r="BD104" s="1273">
        <v>8</v>
      </c>
      <c r="BE104" s="1273">
        <v>6</v>
      </c>
      <c r="BF104" s="1273">
        <v>1</v>
      </c>
      <c r="BG104" s="1273">
        <v>3</v>
      </c>
      <c r="BH104" s="1273">
        <v>0</v>
      </c>
      <c r="BI104" s="1273">
        <v>3</v>
      </c>
      <c r="BJ104" s="1273">
        <v>2</v>
      </c>
      <c r="BK104" s="1273">
        <v>2</v>
      </c>
      <c r="BL104" s="1273">
        <v>2</v>
      </c>
      <c r="BM104" s="1468"/>
    </row>
    <row r="105" spans="1:65">
      <c r="A105" s="1289">
        <v>446</v>
      </c>
      <c r="B105" s="1162" t="s">
        <v>657</v>
      </c>
      <c r="C105" s="1304">
        <v>226</v>
      </c>
      <c r="D105" s="1273">
        <v>16</v>
      </c>
      <c r="E105" s="1273">
        <v>8</v>
      </c>
      <c r="F105" s="1273">
        <v>4</v>
      </c>
      <c r="G105" s="1273">
        <v>12</v>
      </c>
      <c r="H105" s="1273">
        <v>46</v>
      </c>
      <c r="I105" s="1273">
        <v>42</v>
      </c>
      <c r="J105" s="1273">
        <v>20</v>
      </c>
      <c r="K105" s="1273">
        <v>26</v>
      </c>
      <c r="L105" s="1273">
        <v>6</v>
      </c>
      <c r="M105" s="1273">
        <v>8</v>
      </c>
      <c r="N105" s="1273">
        <v>9</v>
      </c>
      <c r="O105" s="1273">
        <v>10</v>
      </c>
      <c r="P105" s="1273">
        <v>3</v>
      </c>
      <c r="Q105" s="1273">
        <v>2</v>
      </c>
      <c r="R105" s="1273">
        <v>2</v>
      </c>
      <c r="S105" s="1273">
        <v>4</v>
      </c>
      <c r="T105" s="1273">
        <v>3</v>
      </c>
      <c r="U105" s="1273">
        <v>1</v>
      </c>
      <c r="V105" s="1273">
        <v>4</v>
      </c>
      <c r="W105" s="1305"/>
      <c r="X105" s="1273">
        <v>108</v>
      </c>
      <c r="Y105" s="1273">
        <v>9</v>
      </c>
      <c r="Z105" s="1273">
        <v>3</v>
      </c>
      <c r="AA105" s="1273">
        <v>2</v>
      </c>
      <c r="AB105" s="1273">
        <v>8</v>
      </c>
      <c r="AC105" s="1273">
        <v>26</v>
      </c>
      <c r="AD105" s="1273">
        <v>14</v>
      </c>
      <c r="AE105" s="1273">
        <v>9</v>
      </c>
      <c r="AF105" s="1273">
        <v>9</v>
      </c>
      <c r="AG105" s="1273">
        <v>3</v>
      </c>
      <c r="AH105" s="1273">
        <v>5</v>
      </c>
      <c r="AI105" s="1273">
        <v>5</v>
      </c>
      <c r="AJ105" s="1273">
        <v>3</v>
      </c>
      <c r="AK105" s="1273">
        <v>3</v>
      </c>
      <c r="AL105" s="1273">
        <v>1</v>
      </c>
      <c r="AM105" s="1273">
        <v>2</v>
      </c>
      <c r="AN105" s="1273">
        <v>2</v>
      </c>
      <c r="AO105" s="1273">
        <v>1</v>
      </c>
      <c r="AP105" s="1273">
        <v>1</v>
      </c>
      <c r="AQ105" s="1273">
        <v>2</v>
      </c>
      <c r="AR105" s="1273"/>
      <c r="AS105" s="1304">
        <v>118</v>
      </c>
      <c r="AT105" s="1273">
        <v>7</v>
      </c>
      <c r="AU105" s="1273">
        <v>5</v>
      </c>
      <c r="AV105" s="1273">
        <v>2</v>
      </c>
      <c r="AW105" s="1273">
        <v>4</v>
      </c>
      <c r="AX105" s="1273">
        <v>20</v>
      </c>
      <c r="AY105" s="1273">
        <v>28</v>
      </c>
      <c r="AZ105" s="1273">
        <v>11</v>
      </c>
      <c r="BA105" s="1273">
        <v>17</v>
      </c>
      <c r="BB105" s="1273">
        <v>3</v>
      </c>
      <c r="BC105" s="1273">
        <v>3</v>
      </c>
      <c r="BD105" s="1273">
        <v>4</v>
      </c>
      <c r="BE105" s="1273">
        <v>7</v>
      </c>
      <c r="BF105" s="1273">
        <v>0</v>
      </c>
      <c r="BG105" s="1273">
        <v>1</v>
      </c>
      <c r="BH105" s="1273">
        <v>0</v>
      </c>
      <c r="BI105" s="1273">
        <v>2</v>
      </c>
      <c r="BJ105" s="1273">
        <v>2</v>
      </c>
      <c r="BK105" s="1273">
        <v>0</v>
      </c>
      <c r="BL105" s="1273">
        <v>2</v>
      </c>
      <c r="BM105" s="1468"/>
    </row>
    <row r="106" spans="1:65">
      <c r="A106" s="1289">
        <v>464</v>
      </c>
      <c r="B106" s="1162" t="s">
        <v>46</v>
      </c>
      <c r="C106" s="1304">
        <v>1044</v>
      </c>
      <c r="D106" s="1273">
        <v>100</v>
      </c>
      <c r="E106" s="1273">
        <v>31</v>
      </c>
      <c r="F106" s="1273">
        <v>12</v>
      </c>
      <c r="G106" s="1273">
        <v>35</v>
      </c>
      <c r="H106" s="1273">
        <v>151</v>
      </c>
      <c r="I106" s="1273">
        <v>207</v>
      </c>
      <c r="J106" s="1273">
        <v>165</v>
      </c>
      <c r="K106" s="1273">
        <v>95</v>
      </c>
      <c r="L106" s="1273">
        <v>64</v>
      </c>
      <c r="M106" s="1273">
        <v>52</v>
      </c>
      <c r="N106" s="1273">
        <v>33</v>
      </c>
      <c r="O106" s="1273">
        <v>32</v>
      </c>
      <c r="P106" s="1273">
        <v>24</v>
      </c>
      <c r="Q106" s="1273">
        <v>10</v>
      </c>
      <c r="R106" s="1273">
        <v>10</v>
      </c>
      <c r="S106" s="1273">
        <v>6</v>
      </c>
      <c r="T106" s="1273">
        <v>4</v>
      </c>
      <c r="U106" s="1273">
        <v>7</v>
      </c>
      <c r="V106" s="1273">
        <v>6</v>
      </c>
      <c r="W106" s="1305"/>
      <c r="X106" s="1273">
        <v>530</v>
      </c>
      <c r="Y106" s="1273">
        <v>50</v>
      </c>
      <c r="Z106" s="1273">
        <v>17</v>
      </c>
      <c r="AA106" s="1273">
        <v>7</v>
      </c>
      <c r="AB106" s="1273">
        <v>21</v>
      </c>
      <c r="AC106" s="1273">
        <v>78</v>
      </c>
      <c r="AD106" s="1273">
        <v>93</v>
      </c>
      <c r="AE106" s="1273">
        <v>84</v>
      </c>
      <c r="AF106" s="1273">
        <v>54</v>
      </c>
      <c r="AG106" s="1273">
        <v>36</v>
      </c>
      <c r="AH106" s="1273">
        <v>29</v>
      </c>
      <c r="AI106" s="1273">
        <v>19</v>
      </c>
      <c r="AJ106" s="1273">
        <v>16</v>
      </c>
      <c r="AK106" s="1273">
        <v>14</v>
      </c>
      <c r="AL106" s="1273">
        <v>4</v>
      </c>
      <c r="AM106" s="1273">
        <v>4</v>
      </c>
      <c r="AN106" s="1273">
        <v>2</v>
      </c>
      <c r="AO106" s="1273">
        <v>0</v>
      </c>
      <c r="AP106" s="1273">
        <v>2</v>
      </c>
      <c r="AQ106" s="1273">
        <v>0</v>
      </c>
      <c r="AR106" s="1273"/>
      <c r="AS106" s="1304">
        <v>514</v>
      </c>
      <c r="AT106" s="1273">
        <v>50</v>
      </c>
      <c r="AU106" s="1273">
        <v>14</v>
      </c>
      <c r="AV106" s="1273">
        <v>5</v>
      </c>
      <c r="AW106" s="1273">
        <v>14</v>
      </c>
      <c r="AX106" s="1273">
        <v>73</v>
      </c>
      <c r="AY106" s="1273">
        <v>114</v>
      </c>
      <c r="AZ106" s="1273">
        <v>81</v>
      </c>
      <c r="BA106" s="1273">
        <v>41</v>
      </c>
      <c r="BB106" s="1273">
        <v>28</v>
      </c>
      <c r="BC106" s="1273">
        <v>23</v>
      </c>
      <c r="BD106" s="1273">
        <v>14</v>
      </c>
      <c r="BE106" s="1273">
        <v>16</v>
      </c>
      <c r="BF106" s="1273">
        <v>10</v>
      </c>
      <c r="BG106" s="1273">
        <v>6</v>
      </c>
      <c r="BH106" s="1273">
        <v>6</v>
      </c>
      <c r="BI106" s="1273">
        <v>4</v>
      </c>
      <c r="BJ106" s="1273">
        <v>4</v>
      </c>
      <c r="BK106" s="1273">
        <v>5</v>
      </c>
      <c r="BL106" s="1273">
        <v>6</v>
      </c>
      <c r="BM106" s="1468"/>
    </row>
    <row r="107" spans="1:65">
      <c r="A107" s="1289">
        <v>481</v>
      </c>
      <c r="B107" s="1162" t="s">
        <v>47</v>
      </c>
      <c r="C107" s="1304">
        <v>414</v>
      </c>
      <c r="D107" s="1273">
        <v>40</v>
      </c>
      <c r="E107" s="1273">
        <v>21</v>
      </c>
      <c r="F107" s="1273">
        <v>17</v>
      </c>
      <c r="G107" s="1273">
        <v>8</v>
      </c>
      <c r="H107" s="1273">
        <v>43</v>
      </c>
      <c r="I107" s="1273">
        <v>57</v>
      </c>
      <c r="J107" s="1273">
        <v>59</v>
      </c>
      <c r="K107" s="1273">
        <v>30</v>
      </c>
      <c r="L107" s="1273">
        <v>19</v>
      </c>
      <c r="M107" s="1273">
        <v>22</v>
      </c>
      <c r="N107" s="1273">
        <v>27</v>
      </c>
      <c r="O107" s="1273">
        <v>16</v>
      </c>
      <c r="P107" s="1273">
        <v>20</v>
      </c>
      <c r="Q107" s="1273">
        <v>12</v>
      </c>
      <c r="R107" s="1273">
        <v>14</v>
      </c>
      <c r="S107" s="1273">
        <v>2</v>
      </c>
      <c r="T107" s="1273">
        <v>2</v>
      </c>
      <c r="U107" s="1273">
        <v>3</v>
      </c>
      <c r="V107" s="1273">
        <v>2</v>
      </c>
      <c r="W107" s="1305"/>
      <c r="X107" s="1273">
        <v>230</v>
      </c>
      <c r="Y107" s="1273">
        <v>23</v>
      </c>
      <c r="Z107" s="1273">
        <v>10</v>
      </c>
      <c r="AA107" s="1273">
        <v>7</v>
      </c>
      <c r="AB107" s="1273">
        <v>6</v>
      </c>
      <c r="AC107" s="1273">
        <v>28</v>
      </c>
      <c r="AD107" s="1273">
        <v>35</v>
      </c>
      <c r="AE107" s="1273">
        <v>26</v>
      </c>
      <c r="AF107" s="1273">
        <v>17</v>
      </c>
      <c r="AG107" s="1273">
        <v>11</v>
      </c>
      <c r="AH107" s="1273">
        <v>12</v>
      </c>
      <c r="AI107" s="1273">
        <v>18</v>
      </c>
      <c r="AJ107" s="1273">
        <v>6</v>
      </c>
      <c r="AK107" s="1273">
        <v>11</v>
      </c>
      <c r="AL107" s="1273">
        <v>8</v>
      </c>
      <c r="AM107" s="1273">
        <v>10</v>
      </c>
      <c r="AN107" s="1273">
        <v>1</v>
      </c>
      <c r="AO107" s="1273">
        <v>1</v>
      </c>
      <c r="AP107" s="1273">
        <v>0</v>
      </c>
      <c r="AQ107" s="1273">
        <v>0</v>
      </c>
      <c r="AR107" s="1273"/>
      <c r="AS107" s="1304">
        <v>184</v>
      </c>
      <c r="AT107" s="1273">
        <v>17</v>
      </c>
      <c r="AU107" s="1273">
        <v>11</v>
      </c>
      <c r="AV107" s="1273">
        <v>10</v>
      </c>
      <c r="AW107" s="1273">
        <v>2</v>
      </c>
      <c r="AX107" s="1273">
        <v>15</v>
      </c>
      <c r="AY107" s="1273">
        <v>22</v>
      </c>
      <c r="AZ107" s="1273">
        <v>33</v>
      </c>
      <c r="BA107" s="1273">
        <v>13</v>
      </c>
      <c r="BB107" s="1273">
        <v>8</v>
      </c>
      <c r="BC107" s="1273">
        <v>10</v>
      </c>
      <c r="BD107" s="1273">
        <v>9</v>
      </c>
      <c r="BE107" s="1273">
        <v>10</v>
      </c>
      <c r="BF107" s="1273">
        <v>9</v>
      </c>
      <c r="BG107" s="1273">
        <v>4</v>
      </c>
      <c r="BH107" s="1273">
        <v>4</v>
      </c>
      <c r="BI107" s="1273">
        <v>1</v>
      </c>
      <c r="BJ107" s="1273">
        <v>1</v>
      </c>
      <c r="BK107" s="1273">
        <v>3</v>
      </c>
      <c r="BL107" s="1273">
        <v>2</v>
      </c>
      <c r="BM107" s="1468"/>
    </row>
    <row r="108" spans="1:65">
      <c r="A108" s="1289">
        <v>501</v>
      </c>
      <c r="B108" s="1162" t="s">
        <v>82</v>
      </c>
      <c r="C108" s="1304">
        <v>299</v>
      </c>
      <c r="D108" s="1273">
        <v>12</v>
      </c>
      <c r="E108" s="1273">
        <v>7</v>
      </c>
      <c r="F108" s="1273">
        <v>0</v>
      </c>
      <c r="G108" s="1273">
        <v>21</v>
      </c>
      <c r="H108" s="1273">
        <v>54</v>
      </c>
      <c r="I108" s="1273">
        <v>51</v>
      </c>
      <c r="J108" s="1273">
        <v>28</v>
      </c>
      <c r="K108" s="1273">
        <v>30</v>
      </c>
      <c r="L108" s="1273">
        <v>19</v>
      </c>
      <c r="M108" s="1273">
        <v>13</v>
      </c>
      <c r="N108" s="1273">
        <v>8</v>
      </c>
      <c r="O108" s="1273">
        <v>12</v>
      </c>
      <c r="P108" s="1273">
        <v>10</v>
      </c>
      <c r="Q108" s="1273">
        <v>10</v>
      </c>
      <c r="R108" s="1273">
        <v>12</v>
      </c>
      <c r="S108" s="1273">
        <v>4</v>
      </c>
      <c r="T108" s="1273">
        <v>4</v>
      </c>
      <c r="U108" s="1273">
        <v>2</v>
      </c>
      <c r="V108" s="1273">
        <v>2</v>
      </c>
      <c r="W108" s="1305"/>
      <c r="X108" s="1273">
        <v>155</v>
      </c>
      <c r="Y108" s="1273">
        <v>8</v>
      </c>
      <c r="Z108" s="1273">
        <v>3</v>
      </c>
      <c r="AA108" s="1273">
        <v>0</v>
      </c>
      <c r="AB108" s="1273">
        <v>10</v>
      </c>
      <c r="AC108" s="1273">
        <v>30</v>
      </c>
      <c r="AD108" s="1273">
        <v>25</v>
      </c>
      <c r="AE108" s="1273">
        <v>12</v>
      </c>
      <c r="AF108" s="1273">
        <v>14</v>
      </c>
      <c r="AG108" s="1273">
        <v>11</v>
      </c>
      <c r="AH108" s="1273">
        <v>6</v>
      </c>
      <c r="AI108" s="1273">
        <v>3</v>
      </c>
      <c r="AJ108" s="1273">
        <v>10</v>
      </c>
      <c r="AK108" s="1273">
        <v>5</v>
      </c>
      <c r="AL108" s="1273">
        <v>6</v>
      </c>
      <c r="AM108" s="1273">
        <v>8</v>
      </c>
      <c r="AN108" s="1273">
        <v>2</v>
      </c>
      <c r="AO108" s="1273">
        <v>2</v>
      </c>
      <c r="AP108" s="1273">
        <v>0</v>
      </c>
      <c r="AQ108" s="1273">
        <v>0</v>
      </c>
      <c r="AR108" s="1273"/>
      <c r="AS108" s="1304">
        <v>144</v>
      </c>
      <c r="AT108" s="1273">
        <v>4</v>
      </c>
      <c r="AU108" s="1273">
        <v>4</v>
      </c>
      <c r="AV108" s="1273">
        <v>0</v>
      </c>
      <c r="AW108" s="1273">
        <v>11</v>
      </c>
      <c r="AX108" s="1273">
        <v>24</v>
      </c>
      <c r="AY108" s="1273">
        <v>26</v>
      </c>
      <c r="AZ108" s="1273">
        <v>16</v>
      </c>
      <c r="BA108" s="1273">
        <v>16</v>
      </c>
      <c r="BB108" s="1273">
        <v>8</v>
      </c>
      <c r="BC108" s="1273">
        <v>7</v>
      </c>
      <c r="BD108" s="1273">
        <v>5</v>
      </c>
      <c r="BE108" s="1273">
        <v>2</v>
      </c>
      <c r="BF108" s="1273">
        <v>5</v>
      </c>
      <c r="BG108" s="1273">
        <v>4</v>
      </c>
      <c r="BH108" s="1273">
        <v>4</v>
      </c>
      <c r="BI108" s="1273">
        <v>2</v>
      </c>
      <c r="BJ108" s="1273">
        <v>2</v>
      </c>
      <c r="BK108" s="1273">
        <v>2</v>
      </c>
      <c r="BL108" s="1273">
        <v>2</v>
      </c>
      <c r="BM108" s="1468"/>
    </row>
    <row r="109" spans="1:65">
      <c r="A109" s="1289">
        <v>585</v>
      </c>
      <c r="B109" s="1162" t="s">
        <v>658</v>
      </c>
      <c r="C109" s="1304">
        <v>266</v>
      </c>
      <c r="D109" s="1273">
        <v>7</v>
      </c>
      <c r="E109" s="1273">
        <v>5</v>
      </c>
      <c r="F109" s="1273">
        <v>5</v>
      </c>
      <c r="G109" s="1273">
        <v>27</v>
      </c>
      <c r="H109" s="1273">
        <v>43</v>
      </c>
      <c r="I109" s="1273">
        <v>67</v>
      </c>
      <c r="J109" s="1273">
        <v>24</v>
      </c>
      <c r="K109" s="1273">
        <v>22</v>
      </c>
      <c r="L109" s="1273">
        <v>14</v>
      </c>
      <c r="M109" s="1273">
        <v>15</v>
      </c>
      <c r="N109" s="1273">
        <v>5</v>
      </c>
      <c r="O109" s="1273">
        <v>9</v>
      </c>
      <c r="P109" s="1273">
        <v>8</v>
      </c>
      <c r="Q109" s="1273">
        <v>2</v>
      </c>
      <c r="R109" s="1273">
        <v>3</v>
      </c>
      <c r="S109" s="1273">
        <v>2</v>
      </c>
      <c r="T109" s="1273">
        <v>2</v>
      </c>
      <c r="U109" s="1273">
        <v>2</v>
      </c>
      <c r="V109" s="1273">
        <v>4</v>
      </c>
      <c r="W109" s="1305"/>
      <c r="X109" s="1273">
        <v>142</v>
      </c>
      <c r="Y109" s="1273">
        <v>4</v>
      </c>
      <c r="Z109" s="1273">
        <v>3</v>
      </c>
      <c r="AA109" s="1273">
        <v>3</v>
      </c>
      <c r="AB109" s="1273">
        <v>16</v>
      </c>
      <c r="AC109" s="1273">
        <v>26</v>
      </c>
      <c r="AD109" s="1273">
        <v>30</v>
      </c>
      <c r="AE109" s="1273">
        <v>10</v>
      </c>
      <c r="AF109" s="1273">
        <v>13</v>
      </c>
      <c r="AG109" s="1273">
        <v>8</v>
      </c>
      <c r="AH109" s="1273">
        <v>10</v>
      </c>
      <c r="AI109" s="1273">
        <v>2</v>
      </c>
      <c r="AJ109" s="1273">
        <v>6</v>
      </c>
      <c r="AK109" s="1273">
        <v>5</v>
      </c>
      <c r="AL109" s="1273">
        <v>0</v>
      </c>
      <c r="AM109" s="1273">
        <v>1</v>
      </c>
      <c r="AN109" s="1273">
        <v>1</v>
      </c>
      <c r="AO109" s="1273">
        <v>2</v>
      </c>
      <c r="AP109" s="1273">
        <v>1</v>
      </c>
      <c r="AQ109" s="1273">
        <v>1</v>
      </c>
      <c r="AR109" s="1273"/>
      <c r="AS109" s="1304">
        <v>124</v>
      </c>
      <c r="AT109" s="1273">
        <v>3</v>
      </c>
      <c r="AU109" s="1273">
        <v>2</v>
      </c>
      <c r="AV109" s="1273">
        <v>2</v>
      </c>
      <c r="AW109" s="1273">
        <v>11</v>
      </c>
      <c r="AX109" s="1273">
        <v>17</v>
      </c>
      <c r="AY109" s="1273">
        <v>37</v>
      </c>
      <c r="AZ109" s="1273">
        <v>14</v>
      </c>
      <c r="BA109" s="1273">
        <v>9</v>
      </c>
      <c r="BB109" s="1273">
        <v>6</v>
      </c>
      <c r="BC109" s="1273">
        <v>5</v>
      </c>
      <c r="BD109" s="1273">
        <v>3</v>
      </c>
      <c r="BE109" s="1273">
        <v>3</v>
      </c>
      <c r="BF109" s="1273">
        <v>3</v>
      </c>
      <c r="BG109" s="1273">
        <v>2</v>
      </c>
      <c r="BH109" s="1273">
        <v>2</v>
      </c>
      <c r="BI109" s="1273">
        <v>1</v>
      </c>
      <c r="BJ109" s="1273">
        <v>0</v>
      </c>
      <c r="BK109" s="1273">
        <v>1</v>
      </c>
      <c r="BL109" s="1273">
        <v>3</v>
      </c>
      <c r="BM109" s="1468"/>
    </row>
    <row r="110" spans="1:65">
      <c r="A110" s="1291">
        <v>586</v>
      </c>
      <c r="B110" s="1184" t="s">
        <v>659</v>
      </c>
      <c r="C110" s="1306">
        <v>260</v>
      </c>
      <c r="D110" s="1307">
        <v>22</v>
      </c>
      <c r="E110" s="1307">
        <v>4</v>
      </c>
      <c r="F110" s="1307">
        <v>6</v>
      </c>
      <c r="G110" s="1307">
        <v>15</v>
      </c>
      <c r="H110" s="1307">
        <v>46</v>
      </c>
      <c r="I110" s="1307">
        <v>52</v>
      </c>
      <c r="J110" s="1307">
        <v>36</v>
      </c>
      <c r="K110" s="1307">
        <v>18</v>
      </c>
      <c r="L110" s="1307">
        <v>9</v>
      </c>
      <c r="M110" s="1307">
        <v>9</v>
      </c>
      <c r="N110" s="1307">
        <v>13</v>
      </c>
      <c r="O110" s="1307">
        <v>6</v>
      </c>
      <c r="P110" s="1307">
        <v>9</v>
      </c>
      <c r="Q110" s="1307">
        <v>6</v>
      </c>
      <c r="R110" s="1307">
        <v>1</v>
      </c>
      <c r="S110" s="1307">
        <v>2</v>
      </c>
      <c r="T110" s="1307">
        <v>4</v>
      </c>
      <c r="U110" s="1307">
        <v>1</v>
      </c>
      <c r="V110" s="1307">
        <v>1</v>
      </c>
      <c r="W110" s="1308"/>
      <c r="X110" s="1307">
        <v>130</v>
      </c>
      <c r="Y110" s="1307">
        <v>13</v>
      </c>
      <c r="Z110" s="1307">
        <v>2</v>
      </c>
      <c r="AA110" s="1307">
        <v>4</v>
      </c>
      <c r="AB110" s="1307">
        <v>5</v>
      </c>
      <c r="AC110" s="1307">
        <v>18</v>
      </c>
      <c r="AD110" s="1307">
        <v>22</v>
      </c>
      <c r="AE110" s="1307">
        <v>20</v>
      </c>
      <c r="AF110" s="1307">
        <v>8</v>
      </c>
      <c r="AG110" s="1307">
        <v>9</v>
      </c>
      <c r="AH110" s="1307">
        <v>4</v>
      </c>
      <c r="AI110" s="1307">
        <v>9</v>
      </c>
      <c r="AJ110" s="1307">
        <v>2</v>
      </c>
      <c r="AK110" s="1307">
        <v>6</v>
      </c>
      <c r="AL110" s="1307">
        <v>4</v>
      </c>
      <c r="AM110" s="1307">
        <v>0</v>
      </c>
      <c r="AN110" s="1307">
        <v>2</v>
      </c>
      <c r="AO110" s="1307">
        <v>1</v>
      </c>
      <c r="AP110" s="1307">
        <v>1</v>
      </c>
      <c r="AQ110" s="1307">
        <v>0</v>
      </c>
      <c r="AR110" s="1307"/>
      <c r="AS110" s="1306">
        <v>130</v>
      </c>
      <c r="AT110" s="1307">
        <v>9</v>
      </c>
      <c r="AU110" s="1307">
        <v>2</v>
      </c>
      <c r="AV110" s="1307">
        <v>2</v>
      </c>
      <c r="AW110" s="1307">
        <v>10</v>
      </c>
      <c r="AX110" s="1307">
        <v>28</v>
      </c>
      <c r="AY110" s="1307">
        <v>30</v>
      </c>
      <c r="AZ110" s="1307">
        <v>16</v>
      </c>
      <c r="BA110" s="1307">
        <v>10</v>
      </c>
      <c r="BB110" s="1307">
        <v>0</v>
      </c>
      <c r="BC110" s="1307">
        <v>5</v>
      </c>
      <c r="BD110" s="1307">
        <v>4</v>
      </c>
      <c r="BE110" s="1307">
        <v>4</v>
      </c>
      <c r="BF110" s="1307">
        <v>3</v>
      </c>
      <c r="BG110" s="1307">
        <v>2</v>
      </c>
      <c r="BH110" s="1307">
        <v>1</v>
      </c>
      <c r="BI110" s="1307">
        <v>0</v>
      </c>
      <c r="BJ110" s="1307">
        <v>3</v>
      </c>
      <c r="BK110" s="1307">
        <v>0</v>
      </c>
      <c r="BL110" s="1307">
        <v>1</v>
      </c>
      <c r="BM110" s="1460"/>
    </row>
    <row r="111" spans="1:65">
      <c r="A111" s="1160" t="s">
        <v>1739</v>
      </c>
      <c r="BB111" s="1160" t="s">
        <v>337</v>
      </c>
    </row>
    <row r="112" spans="1:65">
      <c r="C112" s="1273"/>
    </row>
    <row r="113" spans="1:65">
      <c r="A113" s="1272" t="s">
        <v>2905</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161"/>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1458" t="s">
        <v>1734</v>
      </c>
    </row>
    <row r="116" spans="1:65">
      <c r="A116" s="1281"/>
      <c r="B116" s="2245" t="s">
        <v>1736</v>
      </c>
      <c r="C116" s="1295">
        <v>200180</v>
      </c>
      <c r="D116" s="1295">
        <v>11029</v>
      </c>
      <c r="E116" s="1295">
        <v>4680</v>
      </c>
      <c r="F116" s="1295">
        <v>2526</v>
      </c>
      <c r="G116" s="1295">
        <v>8622</v>
      </c>
      <c r="H116" s="1295">
        <v>40908</v>
      </c>
      <c r="I116" s="1295">
        <v>41165</v>
      </c>
      <c r="J116" s="1295">
        <v>25460</v>
      </c>
      <c r="K116" s="1295">
        <v>15567</v>
      </c>
      <c r="L116" s="1295">
        <v>10014</v>
      </c>
      <c r="M116" s="1295">
        <v>8520</v>
      </c>
      <c r="N116" s="1295">
        <v>7419</v>
      </c>
      <c r="O116" s="1295">
        <v>5512</v>
      </c>
      <c r="P116" s="1295">
        <v>4184</v>
      </c>
      <c r="Q116" s="1295">
        <v>3091</v>
      </c>
      <c r="R116" s="1295">
        <v>3085</v>
      </c>
      <c r="S116" s="1295">
        <v>2259</v>
      </c>
      <c r="T116" s="1295">
        <v>2371</v>
      </c>
      <c r="U116" s="1295">
        <v>2221</v>
      </c>
      <c r="V116" s="1295">
        <v>1546</v>
      </c>
      <c r="W116" s="1296"/>
      <c r="X116" s="1295">
        <v>103817</v>
      </c>
      <c r="Y116" s="1295">
        <v>5697</v>
      </c>
      <c r="Z116" s="1295">
        <v>2413</v>
      </c>
      <c r="AA116" s="1295">
        <v>1242</v>
      </c>
      <c r="AB116" s="1295">
        <v>4923</v>
      </c>
      <c r="AC116" s="1295">
        <v>21116</v>
      </c>
      <c r="AD116" s="1295">
        <v>20910</v>
      </c>
      <c r="AE116" s="1295">
        <v>13490</v>
      </c>
      <c r="AF116" s="1295">
        <v>8507</v>
      </c>
      <c r="AG116" s="1295">
        <v>5565</v>
      </c>
      <c r="AH116" s="1295">
        <v>4654</v>
      </c>
      <c r="AI116" s="1295">
        <v>3990</v>
      </c>
      <c r="AJ116" s="1295">
        <v>3008</v>
      </c>
      <c r="AK116" s="1295">
        <v>2314</v>
      </c>
      <c r="AL116" s="1295">
        <v>1644</v>
      </c>
      <c r="AM116" s="1295">
        <v>1536</v>
      </c>
      <c r="AN116" s="1295">
        <v>949</v>
      </c>
      <c r="AO116" s="1295">
        <v>867</v>
      </c>
      <c r="AP116" s="1295">
        <v>634</v>
      </c>
      <c r="AQ116" s="1295">
        <v>357</v>
      </c>
      <c r="AR116" s="2353"/>
      <c r="AS116" s="1295">
        <v>96363</v>
      </c>
      <c r="AT116" s="1295">
        <v>5332</v>
      </c>
      <c r="AU116" s="1295">
        <v>2267</v>
      </c>
      <c r="AV116" s="1295">
        <v>1284</v>
      </c>
      <c r="AW116" s="1295">
        <v>3699</v>
      </c>
      <c r="AX116" s="1295">
        <v>19792</v>
      </c>
      <c r="AY116" s="1295">
        <v>20255</v>
      </c>
      <c r="AZ116" s="1295">
        <v>11970</v>
      </c>
      <c r="BA116" s="1295">
        <v>7060</v>
      </c>
      <c r="BB116" s="1295">
        <v>4449</v>
      </c>
      <c r="BC116" s="1295">
        <v>3866</v>
      </c>
      <c r="BD116" s="1295">
        <v>3429</v>
      </c>
      <c r="BE116" s="1295">
        <v>2504</v>
      </c>
      <c r="BF116" s="1295">
        <v>1870</v>
      </c>
      <c r="BG116" s="1295">
        <v>1447</v>
      </c>
      <c r="BH116" s="1295">
        <v>1549</v>
      </c>
      <c r="BI116" s="1295">
        <v>1310</v>
      </c>
      <c r="BJ116" s="1295">
        <v>1504</v>
      </c>
      <c r="BK116" s="1295">
        <v>1587</v>
      </c>
      <c r="BL116" s="1295">
        <v>1189</v>
      </c>
      <c r="BM116" s="1462"/>
    </row>
    <row r="117" spans="1:65">
      <c r="A117" s="1286">
        <v>100</v>
      </c>
      <c r="B117" s="1297" t="s">
        <v>1738</v>
      </c>
      <c r="C117" s="1312">
        <v>70281</v>
      </c>
      <c r="D117" s="1312">
        <v>3660</v>
      </c>
      <c r="E117" s="1312">
        <v>1511</v>
      </c>
      <c r="F117" s="1312">
        <v>829</v>
      </c>
      <c r="G117" s="1312">
        <v>2694</v>
      </c>
      <c r="H117" s="1312">
        <v>13428</v>
      </c>
      <c r="I117" s="1312">
        <v>14658</v>
      </c>
      <c r="J117" s="1312">
        <v>9049</v>
      </c>
      <c r="K117" s="1312">
        <v>5612</v>
      </c>
      <c r="L117" s="1312">
        <v>3549</v>
      </c>
      <c r="M117" s="1312">
        <v>2932</v>
      </c>
      <c r="N117" s="1312">
        <v>2716</v>
      </c>
      <c r="O117" s="1312">
        <v>2082</v>
      </c>
      <c r="P117" s="1312">
        <v>1578</v>
      </c>
      <c r="Q117" s="1312">
        <v>1234</v>
      </c>
      <c r="R117" s="1312">
        <v>1308</v>
      </c>
      <c r="S117" s="1312">
        <v>954</v>
      </c>
      <c r="T117" s="1312">
        <v>959</v>
      </c>
      <c r="U117" s="1312">
        <v>917</v>
      </c>
      <c r="V117" s="1312">
        <v>611</v>
      </c>
      <c r="W117" s="1313"/>
      <c r="X117" s="1312">
        <v>35740</v>
      </c>
      <c r="Y117" s="1312">
        <v>1903</v>
      </c>
      <c r="Z117" s="1312">
        <v>766</v>
      </c>
      <c r="AA117" s="1312">
        <v>393</v>
      </c>
      <c r="AB117" s="1312">
        <v>1424</v>
      </c>
      <c r="AC117" s="1312">
        <v>6833</v>
      </c>
      <c r="AD117" s="1312">
        <v>7235</v>
      </c>
      <c r="AE117" s="1312">
        <v>4701</v>
      </c>
      <c r="AF117" s="1312">
        <v>3061</v>
      </c>
      <c r="AG117" s="1312">
        <v>1928</v>
      </c>
      <c r="AH117" s="1312">
        <v>1604</v>
      </c>
      <c r="AI117" s="1312">
        <v>1435</v>
      </c>
      <c r="AJ117" s="1312">
        <v>1122</v>
      </c>
      <c r="AK117" s="1312">
        <v>883</v>
      </c>
      <c r="AL117" s="1312">
        <v>667</v>
      </c>
      <c r="AM117" s="1312">
        <v>634</v>
      </c>
      <c r="AN117" s="1312">
        <v>419</v>
      </c>
      <c r="AO117" s="1312">
        <v>353</v>
      </c>
      <c r="AP117" s="1312">
        <v>261</v>
      </c>
      <c r="AQ117" s="1312">
        <v>118</v>
      </c>
      <c r="AR117" s="2354"/>
      <c r="AS117" s="1312">
        <v>34541</v>
      </c>
      <c r="AT117" s="1312">
        <v>1757</v>
      </c>
      <c r="AU117" s="1312">
        <v>745</v>
      </c>
      <c r="AV117" s="1312">
        <v>436</v>
      </c>
      <c r="AW117" s="1312">
        <v>1270</v>
      </c>
      <c r="AX117" s="1312">
        <v>6595</v>
      </c>
      <c r="AY117" s="1312">
        <v>7423</v>
      </c>
      <c r="AZ117" s="1312">
        <v>4348</v>
      </c>
      <c r="BA117" s="1312">
        <v>2551</v>
      </c>
      <c r="BB117" s="1312">
        <v>1621</v>
      </c>
      <c r="BC117" s="1312">
        <v>1328</v>
      </c>
      <c r="BD117" s="1312">
        <v>1281</v>
      </c>
      <c r="BE117" s="1312">
        <v>960</v>
      </c>
      <c r="BF117" s="1312">
        <v>695</v>
      </c>
      <c r="BG117" s="1312">
        <v>567</v>
      </c>
      <c r="BH117" s="1312">
        <v>674</v>
      </c>
      <c r="BI117" s="1312">
        <v>535</v>
      </c>
      <c r="BJ117" s="1312">
        <v>606</v>
      </c>
      <c r="BK117" s="1312">
        <v>656</v>
      </c>
      <c r="BL117" s="1312">
        <v>493</v>
      </c>
      <c r="BM117" s="1464"/>
    </row>
    <row r="118" spans="1:65">
      <c r="A118" s="1286">
        <v>101</v>
      </c>
      <c r="B118" s="1297" t="s">
        <v>69</v>
      </c>
      <c r="C118" s="1312">
        <v>10441</v>
      </c>
      <c r="D118" s="1312">
        <v>597</v>
      </c>
      <c r="E118" s="1312">
        <v>274</v>
      </c>
      <c r="F118" s="1312">
        <v>175</v>
      </c>
      <c r="G118" s="1312">
        <v>385</v>
      </c>
      <c r="H118" s="1312">
        <v>1913</v>
      </c>
      <c r="I118" s="1312">
        <v>2083</v>
      </c>
      <c r="J118" s="1312">
        <v>1267</v>
      </c>
      <c r="K118" s="1312">
        <v>805</v>
      </c>
      <c r="L118" s="1312">
        <v>578</v>
      </c>
      <c r="M118" s="1312">
        <v>501</v>
      </c>
      <c r="N118" s="1312">
        <v>487</v>
      </c>
      <c r="O118" s="1312">
        <v>338</v>
      </c>
      <c r="P118" s="1312">
        <v>260</v>
      </c>
      <c r="Q118" s="1312">
        <v>192</v>
      </c>
      <c r="R118" s="1312">
        <v>174</v>
      </c>
      <c r="S118" s="1312">
        <v>126</v>
      </c>
      <c r="T118" s="1312">
        <v>108</v>
      </c>
      <c r="U118" s="1312">
        <v>105</v>
      </c>
      <c r="V118" s="1312">
        <v>73</v>
      </c>
      <c r="W118" s="1313"/>
      <c r="X118" s="1312">
        <v>5384</v>
      </c>
      <c r="Y118" s="1312">
        <v>319</v>
      </c>
      <c r="Z118" s="1312">
        <v>130</v>
      </c>
      <c r="AA118" s="1312">
        <v>84</v>
      </c>
      <c r="AB118" s="1312">
        <v>224</v>
      </c>
      <c r="AC118" s="1312">
        <v>1050</v>
      </c>
      <c r="AD118" s="1312">
        <v>1076</v>
      </c>
      <c r="AE118" s="1312">
        <v>618</v>
      </c>
      <c r="AF118" s="1312">
        <v>422</v>
      </c>
      <c r="AG118" s="1312">
        <v>294</v>
      </c>
      <c r="AH118" s="1312">
        <v>261</v>
      </c>
      <c r="AI118" s="1312">
        <v>243</v>
      </c>
      <c r="AJ118" s="1312">
        <v>174</v>
      </c>
      <c r="AK118" s="1312">
        <v>140</v>
      </c>
      <c r="AL118" s="1312">
        <v>115</v>
      </c>
      <c r="AM118" s="1312">
        <v>97</v>
      </c>
      <c r="AN118" s="1312">
        <v>51</v>
      </c>
      <c r="AO118" s="1312">
        <v>48</v>
      </c>
      <c r="AP118" s="1312">
        <v>24</v>
      </c>
      <c r="AQ118" s="1312">
        <v>14</v>
      </c>
      <c r="AR118" s="2354"/>
      <c r="AS118" s="1312">
        <v>5057</v>
      </c>
      <c r="AT118" s="1312">
        <v>278</v>
      </c>
      <c r="AU118" s="1312">
        <v>144</v>
      </c>
      <c r="AV118" s="1312">
        <v>91</v>
      </c>
      <c r="AW118" s="1312">
        <v>161</v>
      </c>
      <c r="AX118" s="1312">
        <v>863</v>
      </c>
      <c r="AY118" s="1312">
        <v>1007</v>
      </c>
      <c r="AZ118" s="1312">
        <v>649</v>
      </c>
      <c r="BA118" s="1312">
        <v>383</v>
      </c>
      <c r="BB118" s="1312">
        <v>284</v>
      </c>
      <c r="BC118" s="1312">
        <v>240</v>
      </c>
      <c r="BD118" s="1312">
        <v>244</v>
      </c>
      <c r="BE118" s="1312">
        <v>164</v>
      </c>
      <c r="BF118" s="1312">
        <v>120</v>
      </c>
      <c r="BG118" s="1312">
        <v>77</v>
      </c>
      <c r="BH118" s="1312">
        <v>77</v>
      </c>
      <c r="BI118" s="1312">
        <v>75</v>
      </c>
      <c r="BJ118" s="1312">
        <v>60</v>
      </c>
      <c r="BK118" s="1312">
        <v>81</v>
      </c>
      <c r="BL118" s="1312">
        <v>59</v>
      </c>
      <c r="BM118" s="1464"/>
    </row>
    <row r="119" spans="1:65">
      <c r="A119" s="1289">
        <v>102</v>
      </c>
      <c r="B119" s="1162" t="s">
        <v>70</v>
      </c>
      <c r="C119" s="1273">
        <v>6733</v>
      </c>
      <c r="D119" s="1273">
        <v>356</v>
      </c>
      <c r="E119" s="1273">
        <v>161</v>
      </c>
      <c r="F119" s="1273">
        <v>78</v>
      </c>
      <c r="G119" s="1273">
        <v>236</v>
      </c>
      <c r="H119" s="1273">
        <v>1235</v>
      </c>
      <c r="I119" s="1273">
        <v>1356</v>
      </c>
      <c r="J119" s="1273">
        <v>904</v>
      </c>
      <c r="K119" s="1273">
        <v>578</v>
      </c>
      <c r="L119" s="1273">
        <v>341</v>
      </c>
      <c r="M119" s="1273">
        <v>304</v>
      </c>
      <c r="N119" s="1273">
        <v>268</v>
      </c>
      <c r="O119" s="1273">
        <v>205</v>
      </c>
      <c r="P119" s="1273">
        <v>157</v>
      </c>
      <c r="Q119" s="1273">
        <v>106</v>
      </c>
      <c r="R119" s="1273">
        <v>137</v>
      </c>
      <c r="S119" s="1273">
        <v>98</v>
      </c>
      <c r="T119" s="1273">
        <v>85</v>
      </c>
      <c r="U119" s="1273">
        <v>76</v>
      </c>
      <c r="V119" s="1273">
        <v>52</v>
      </c>
      <c r="W119" s="1305"/>
      <c r="X119" s="1273">
        <v>3436</v>
      </c>
      <c r="Y119" s="1273">
        <v>189</v>
      </c>
      <c r="Z119" s="1273">
        <v>76</v>
      </c>
      <c r="AA119" s="1273">
        <v>47</v>
      </c>
      <c r="AB119" s="1273">
        <v>136</v>
      </c>
      <c r="AC119" s="1273">
        <v>670</v>
      </c>
      <c r="AD119" s="1273">
        <v>653</v>
      </c>
      <c r="AE119" s="1273">
        <v>461</v>
      </c>
      <c r="AF119" s="1273">
        <v>311</v>
      </c>
      <c r="AG119" s="1273">
        <v>170</v>
      </c>
      <c r="AH119" s="1273">
        <v>157</v>
      </c>
      <c r="AI119" s="1273">
        <v>144</v>
      </c>
      <c r="AJ119" s="1273">
        <v>113</v>
      </c>
      <c r="AK119" s="1273">
        <v>91</v>
      </c>
      <c r="AL119" s="1273">
        <v>49</v>
      </c>
      <c r="AM119" s="1273">
        <v>66</v>
      </c>
      <c r="AN119" s="1273">
        <v>43</v>
      </c>
      <c r="AO119" s="1273">
        <v>29</v>
      </c>
      <c r="AP119" s="1273">
        <v>23</v>
      </c>
      <c r="AQ119" s="1273">
        <v>8</v>
      </c>
      <c r="AR119" s="2355"/>
      <c r="AS119" s="1273">
        <v>3297</v>
      </c>
      <c r="AT119" s="1273">
        <v>167</v>
      </c>
      <c r="AU119" s="1273">
        <v>85</v>
      </c>
      <c r="AV119" s="1273">
        <v>31</v>
      </c>
      <c r="AW119" s="1273">
        <v>100</v>
      </c>
      <c r="AX119" s="1273">
        <v>565</v>
      </c>
      <c r="AY119" s="1273">
        <v>703</v>
      </c>
      <c r="AZ119" s="1273">
        <v>443</v>
      </c>
      <c r="BA119" s="1273">
        <v>267</v>
      </c>
      <c r="BB119" s="1273">
        <v>171</v>
      </c>
      <c r="BC119" s="1273">
        <v>147</v>
      </c>
      <c r="BD119" s="1273">
        <v>124</v>
      </c>
      <c r="BE119" s="1273">
        <v>92</v>
      </c>
      <c r="BF119" s="1273">
        <v>66</v>
      </c>
      <c r="BG119" s="1273">
        <v>57</v>
      </c>
      <c r="BH119" s="1273">
        <v>71</v>
      </c>
      <c r="BI119" s="1273">
        <v>55</v>
      </c>
      <c r="BJ119" s="1273">
        <v>56</v>
      </c>
      <c r="BK119" s="1273">
        <v>53</v>
      </c>
      <c r="BL119" s="1273">
        <v>44</v>
      </c>
      <c r="BM119" s="1463"/>
    </row>
    <row r="120" spans="1:65">
      <c r="A120" s="1289">
        <v>105</v>
      </c>
      <c r="B120" s="1162" t="s">
        <v>72</v>
      </c>
      <c r="C120" s="1273">
        <v>7361</v>
      </c>
      <c r="D120" s="1273">
        <v>374</v>
      </c>
      <c r="E120" s="1273">
        <v>123</v>
      </c>
      <c r="F120" s="1273">
        <v>68</v>
      </c>
      <c r="G120" s="1273">
        <v>232</v>
      </c>
      <c r="H120" s="1273">
        <v>1355</v>
      </c>
      <c r="I120" s="1273">
        <v>1833</v>
      </c>
      <c r="J120" s="1273">
        <v>1070</v>
      </c>
      <c r="K120" s="1273">
        <v>581</v>
      </c>
      <c r="L120" s="1273">
        <v>342</v>
      </c>
      <c r="M120" s="1273">
        <v>290</v>
      </c>
      <c r="N120" s="1273">
        <v>224</v>
      </c>
      <c r="O120" s="1273">
        <v>180</v>
      </c>
      <c r="P120" s="1273">
        <v>122</v>
      </c>
      <c r="Q120" s="1273">
        <v>109</v>
      </c>
      <c r="R120" s="1273">
        <v>109</v>
      </c>
      <c r="S120" s="1273">
        <v>84</v>
      </c>
      <c r="T120" s="1273">
        <v>100</v>
      </c>
      <c r="U120" s="1273">
        <v>105</v>
      </c>
      <c r="V120" s="1273">
        <v>60</v>
      </c>
      <c r="W120" s="1305"/>
      <c r="X120" s="1273">
        <v>3773</v>
      </c>
      <c r="Y120" s="1273">
        <v>185</v>
      </c>
      <c r="Z120" s="1273">
        <v>58</v>
      </c>
      <c r="AA120" s="1273">
        <v>27</v>
      </c>
      <c r="AB120" s="1273">
        <v>104</v>
      </c>
      <c r="AC120" s="1273">
        <v>651</v>
      </c>
      <c r="AD120" s="1273">
        <v>897</v>
      </c>
      <c r="AE120" s="1273">
        <v>584</v>
      </c>
      <c r="AF120" s="1273">
        <v>335</v>
      </c>
      <c r="AG120" s="1273">
        <v>207</v>
      </c>
      <c r="AH120" s="1273">
        <v>163</v>
      </c>
      <c r="AI120" s="1273">
        <v>128</v>
      </c>
      <c r="AJ120" s="1273">
        <v>105</v>
      </c>
      <c r="AK120" s="1273">
        <v>71</v>
      </c>
      <c r="AL120" s="1273">
        <v>64</v>
      </c>
      <c r="AM120" s="1273">
        <v>59</v>
      </c>
      <c r="AN120" s="1273">
        <v>45</v>
      </c>
      <c r="AO120" s="1273">
        <v>42</v>
      </c>
      <c r="AP120" s="1273">
        <v>35</v>
      </c>
      <c r="AQ120" s="1273">
        <v>13</v>
      </c>
      <c r="AR120" s="2355"/>
      <c r="AS120" s="1273">
        <v>3588</v>
      </c>
      <c r="AT120" s="1273">
        <v>189</v>
      </c>
      <c r="AU120" s="1273">
        <v>65</v>
      </c>
      <c r="AV120" s="1273">
        <v>41</v>
      </c>
      <c r="AW120" s="1273">
        <v>128</v>
      </c>
      <c r="AX120" s="1273">
        <v>704</v>
      </c>
      <c r="AY120" s="1273">
        <v>936</v>
      </c>
      <c r="AZ120" s="1273">
        <v>486</v>
      </c>
      <c r="BA120" s="1273">
        <v>246</v>
      </c>
      <c r="BB120" s="1273">
        <v>135</v>
      </c>
      <c r="BC120" s="1273">
        <v>127</v>
      </c>
      <c r="BD120" s="1273">
        <v>96</v>
      </c>
      <c r="BE120" s="1273">
        <v>75</v>
      </c>
      <c r="BF120" s="1273">
        <v>51</v>
      </c>
      <c r="BG120" s="1273">
        <v>45</v>
      </c>
      <c r="BH120" s="1273">
        <v>50</v>
      </c>
      <c r="BI120" s="1273">
        <v>39</v>
      </c>
      <c r="BJ120" s="1273">
        <v>58</v>
      </c>
      <c r="BK120" s="1273">
        <v>70</v>
      </c>
      <c r="BL120" s="1273">
        <v>47</v>
      </c>
      <c r="BM120" s="1463"/>
    </row>
    <row r="121" spans="1:65">
      <c r="A121" s="1289">
        <v>106</v>
      </c>
      <c r="B121" s="1162" t="s">
        <v>74</v>
      </c>
      <c r="C121" s="1273">
        <v>5126</v>
      </c>
      <c r="D121" s="1273">
        <v>245</v>
      </c>
      <c r="E121" s="1273">
        <v>84</v>
      </c>
      <c r="F121" s="1273">
        <v>47</v>
      </c>
      <c r="G121" s="1273">
        <v>199</v>
      </c>
      <c r="H121" s="1273">
        <v>1082</v>
      </c>
      <c r="I121" s="1273">
        <v>1121</v>
      </c>
      <c r="J121" s="1273">
        <v>634</v>
      </c>
      <c r="K121" s="1273">
        <v>358</v>
      </c>
      <c r="L121" s="1273">
        <v>208</v>
      </c>
      <c r="M121" s="1273">
        <v>195</v>
      </c>
      <c r="N121" s="1273">
        <v>189</v>
      </c>
      <c r="O121" s="1273">
        <v>154</v>
      </c>
      <c r="P121" s="1273">
        <v>99</v>
      </c>
      <c r="Q121" s="1273">
        <v>90</v>
      </c>
      <c r="R121" s="1273">
        <v>109</v>
      </c>
      <c r="S121" s="1273">
        <v>96</v>
      </c>
      <c r="T121" s="1273">
        <v>96</v>
      </c>
      <c r="U121" s="1273">
        <v>70</v>
      </c>
      <c r="V121" s="1273">
        <v>50</v>
      </c>
      <c r="W121" s="1305"/>
      <c r="X121" s="1273">
        <v>2730</v>
      </c>
      <c r="Y121" s="1273">
        <v>134</v>
      </c>
      <c r="Z121" s="1273">
        <v>41</v>
      </c>
      <c r="AA121" s="1273">
        <v>16</v>
      </c>
      <c r="AB121" s="1273">
        <v>97</v>
      </c>
      <c r="AC121" s="1273">
        <v>587</v>
      </c>
      <c r="AD121" s="1273">
        <v>587</v>
      </c>
      <c r="AE121" s="1273">
        <v>351</v>
      </c>
      <c r="AF121" s="1273">
        <v>207</v>
      </c>
      <c r="AG121" s="1273">
        <v>136</v>
      </c>
      <c r="AH121" s="1273">
        <v>119</v>
      </c>
      <c r="AI121" s="1273">
        <v>107</v>
      </c>
      <c r="AJ121" s="1273">
        <v>84</v>
      </c>
      <c r="AK121" s="1273">
        <v>57</v>
      </c>
      <c r="AL121" s="1273">
        <v>53</v>
      </c>
      <c r="AM121" s="1273">
        <v>51</v>
      </c>
      <c r="AN121" s="1273">
        <v>47</v>
      </c>
      <c r="AO121" s="1273">
        <v>34</v>
      </c>
      <c r="AP121" s="1273">
        <v>16</v>
      </c>
      <c r="AQ121" s="1273">
        <v>6</v>
      </c>
      <c r="AR121" s="2355"/>
      <c r="AS121" s="1273">
        <v>2396</v>
      </c>
      <c r="AT121" s="1273">
        <v>111</v>
      </c>
      <c r="AU121" s="1273">
        <v>43</v>
      </c>
      <c r="AV121" s="1273">
        <v>31</v>
      </c>
      <c r="AW121" s="1273">
        <v>102</v>
      </c>
      <c r="AX121" s="1273">
        <v>495</v>
      </c>
      <c r="AY121" s="1273">
        <v>534</v>
      </c>
      <c r="AZ121" s="1273">
        <v>283</v>
      </c>
      <c r="BA121" s="1273">
        <v>151</v>
      </c>
      <c r="BB121" s="1273">
        <v>72</v>
      </c>
      <c r="BC121" s="1273">
        <v>76</v>
      </c>
      <c r="BD121" s="1273">
        <v>82</v>
      </c>
      <c r="BE121" s="1273">
        <v>70</v>
      </c>
      <c r="BF121" s="1273">
        <v>42</v>
      </c>
      <c r="BG121" s="1273">
        <v>37</v>
      </c>
      <c r="BH121" s="1273">
        <v>58</v>
      </c>
      <c r="BI121" s="1273">
        <v>49</v>
      </c>
      <c r="BJ121" s="1273">
        <v>62</v>
      </c>
      <c r="BK121" s="1273">
        <v>54</v>
      </c>
      <c r="BL121" s="1273">
        <v>44</v>
      </c>
      <c r="BM121" s="1463"/>
    </row>
    <row r="122" spans="1:65">
      <c r="A122" s="1289">
        <v>107</v>
      </c>
      <c r="B122" s="1162" t="s">
        <v>75</v>
      </c>
      <c r="C122" s="1273">
        <v>6016</v>
      </c>
      <c r="D122" s="1273">
        <v>341</v>
      </c>
      <c r="E122" s="1273">
        <v>131</v>
      </c>
      <c r="F122" s="1273">
        <v>51</v>
      </c>
      <c r="G122" s="1273">
        <v>249</v>
      </c>
      <c r="H122" s="1273">
        <v>1048</v>
      </c>
      <c r="I122" s="1273">
        <v>1144</v>
      </c>
      <c r="J122" s="1273">
        <v>736</v>
      </c>
      <c r="K122" s="1273">
        <v>455</v>
      </c>
      <c r="L122" s="1273">
        <v>316</v>
      </c>
      <c r="M122" s="1273">
        <v>250</v>
      </c>
      <c r="N122" s="1273">
        <v>233</v>
      </c>
      <c r="O122" s="1273">
        <v>214</v>
      </c>
      <c r="P122" s="1273">
        <v>165</v>
      </c>
      <c r="Q122" s="1273">
        <v>138</v>
      </c>
      <c r="R122" s="1273">
        <v>141</v>
      </c>
      <c r="S122" s="1273">
        <v>111</v>
      </c>
      <c r="T122" s="1273">
        <v>114</v>
      </c>
      <c r="U122" s="1273">
        <v>112</v>
      </c>
      <c r="V122" s="1273">
        <v>67</v>
      </c>
      <c r="W122" s="1305"/>
      <c r="X122" s="1273">
        <v>2976</v>
      </c>
      <c r="Y122" s="1273">
        <v>179</v>
      </c>
      <c r="Z122" s="1273">
        <v>67</v>
      </c>
      <c r="AA122" s="1273">
        <v>25</v>
      </c>
      <c r="AB122" s="1273">
        <v>131</v>
      </c>
      <c r="AC122" s="1273">
        <v>544</v>
      </c>
      <c r="AD122" s="1273">
        <v>528</v>
      </c>
      <c r="AE122" s="1273">
        <v>370</v>
      </c>
      <c r="AF122" s="1273">
        <v>231</v>
      </c>
      <c r="AG122" s="1273">
        <v>172</v>
      </c>
      <c r="AH122" s="1273">
        <v>125</v>
      </c>
      <c r="AI122" s="1273">
        <v>113</v>
      </c>
      <c r="AJ122" s="1273">
        <v>115</v>
      </c>
      <c r="AK122" s="1273">
        <v>94</v>
      </c>
      <c r="AL122" s="1273">
        <v>71</v>
      </c>
      <c r="AM122" s="1273">
        <v>70</v>
      </c>
      <c r="AN122" s="1273">
        <v>49</v>
      </c>
      <c r="AO122" s="1273">
        <v>42</v>
      </c>
      <c r="AP122" s="1273">
        <v>35</v>
      </c>
      <c r="AQ122" s="1273">
        <v>15</v>
      </c>
      <c r="AR122" s="2355"/>
      <c r="AS122" s="1273">
        <v>3040</v>
      </c>
      <c r="AT122" s="1273">
        <v>162</v>
      </c>
      <c r="AU122" s="1273">
        <v>64</v>
      </c>
      <c r="AV122" s="1273">
        <v>26</v>
      </c>
      <c r="AW122" s="1273">
        <v>118</v>
      </c>
      <c r="AX122" s="1273">
        <v>504</v>
      </c>
      <c r="AY122" s="1273">
        <v>616</v>
      </c>
      <c r="AZ122" s="1273">
        <v>366</v>
      </c>
      <c r="BA122" s="1273">
        <v>224</v>
      </c>
      <c r="BB122" s="1273">
        <v>144</v>
      </c>
      <c r="BC122" s="1273">
        <v>125</v>
      </c>
      <c r="BD122" s="1273">
        <v>120</v>
      </c>
      <c r="BE122" s="1273">
        <v>99</v>
      </c>
      <c r="BF122" s="1273">
        <v>71</v>
      </c>
      <c r="BG122" s="1273">
        <v>67</v>
      </c>
      <c r="BH122" s="1273">
        <v>71</v>
      </c>
      <c r="BI122" s="1273">
        <v>62</v>
      </c>
      <c r="BJ122" s="1273">
        <v>72</v>
      </c>
      <c r="BK122" s="1273">
        <v>77</v>
      </c>
      <c r="BL122" s="1273">
        <v>52</v>
      </c>
      <c r="BM122" s="1463"/>
    </row>
    <row r="123" spans="1:65">
      <c r="A123" s="1289">
        <v>108</v>
      </c>
      <c r="B123" s="1162" t="s">
        <v>76</v>
      </c>
      <c r="C123" s="1273">
        <v>8051</v>
      </c>
      <c r="D123" s="1273">
        <v>464</v>
      </c>
      <c r="E123" s="1273">
        <v>201</v>
      </c>
      <c r="F123" s="1273">
        <v>119</v>
      </c>
      <c r="G123" s="1273">
        <v>378</v>
      </c>
      <c r="H123" s="1273">
        <v>1502</v>
      </c>
      <c r="I123" s="1273">
        <v>1525</v>
      </c>
      <c r="J123" s="1273">
        <v>985</v>
      </c>
      <c r="K123" s="1273">
        <v>636</v>
      </c>
      <c r="L123" s="1273">
        <v>382</v>
      </c>
      <c r="M123" s="1273">
        <v>321</v>
      </c>
      <c r="N123" s="1273">
        <v>324</v>
      </c>
      <c r="O123" s="1273">
        <v>256</v>
      </c>
      <c r="P123" s="1273">
        <v>150</v>
      </c>
      <c r="Q123" s="1273">
        <v>155</v>
      </c>
      <c r="R123" s="1273">
        <v>175</v>
      </c>
      <c r="S123" s="1273">
        <v>105</v>
      </c>
      <c r="T123" s="1273">
        <v>139</v>
      </c>
      <c r="U123" s="1273">
        <v>129</v>
      </c>
      <c r="V123" s="1273">
        <v>105</v>
      </c>
      <c r="W123" s="1305"/>
      <c r="X123" s="1273">
        <v>4120</v>
      </c>
      <c r="Y123" s="1273">
        <v>248</v>
      </c>
      <c r="Z123" s="1273">
        <v>98</v>
      </c>
      <c r="AA123" s="1273">
        <v>64</v>
      </c>
      <c r="AB123" s="1273">
        <v>220</v>
      </c>
      <c r="AC123" s="1273">
        <v>777</v>
      </c>
      <c r="AD123" s="1273">
        <v>809</v>
      </c>
      <c r="AE123" s="1273">
        <v>514</v>
      </c>
      <c r="AF123" s="1273">
        <v>344</v>
      </c>
      <c r="AG123" s="1273">
        <v>189</v>
      </c>
      <c r="AH123" s="1273">
        <v>161</v>
      </c>
      <c r="AI123" s="1273">
        <v>171</v>
      </c>
      <c r="AJ123" s="1273">
        <v>142</v>
      </c>
      <c r="AK123" s="1273">
        <v>82</v>
      </c>
      <c r="AL123" s="1273">
        <v>82</v>
      </c>
      <c r="AM123" s="1273">
        <v>81</v>
      </c>
      <c r="AN123" s="1273">
        <v>37</v>
      </c>
      <c r="AO123" s="1273">
        <v>50</v>
      </c>
      <c r="AP123" s="1273">
        <v>38</v>
      </c>
      <c r="AQ123" s="1273">
        <v>13</v>
      </c>
      <c r="AR123" s="2355"/>
      <c r="AS123" s="1273">
        <v>3931</v>
      </c>
      <c r="AT123" s="1273">
        <v>216</v>
      </c>
      <c r="AU123" s="1273">
        <v>103</v>
      </c>
      <c r="AV123" s="1273">
        <v>55</v>
      </c>
      <c r="AW123" s="1273">
        <v>158</v>
      </c>
      <c r="AX123" s="1273">
        <v>725</v>
      </c>
      <c r="AY123" s="1273">
        <v>716</v>
      </c>
      <c r="AZ123" s="1273">
        <v>471</v>
      </c>
      <c r="BA123" s="1273">
        <v>292</v>
      </c>
      <c r="BB123" s="1273">
        <v>193</v>
      </c>
      <c r="BC123" s="1273">
        <v>160</v>
      </c>
      <c r="BD123" s="1273">
        <v>153</v>
      </c>
      <c r="BE123" s="1273">
        <v>114</v>
      </c>
      <c r="BF123" s="1273">
        <v>68</v>
      </c>
      <c r="BG123" s="1273">
        <v>73</v>
      </c>
      <c r="BH123" s="1273">
        <v>94</v>
      </c>
      <c r="BI123" s="1273">
        <v>68</v>
      </c>
      <c r="BJ123" s="1273">
        <v>89</v>
      </c>
      <c r="BK123" s="1273">
        <v>91</v>
      </c>
      <c r="BL123" s="1273">
        <v>92</v>
      </c>
      <c r="BM123" s="1463"/>
    </row>
    <row r="124" spans="1:65">
      <c r="A124" s="1289">
        <v>109</v>
      </c>
      <c r="B124" s="1162" t="s">
        <v>73</v>
      </c>
      <c r="C124" s="1273">
        <v>6903</v>
      </c>
      <c r="D124" s="1273">
        <v>259</v>
      </c>
      <c r="E124" s="1273">
        <v>126</v>
      </c>
      <c r="F124" s="1273">
        <v>86</v>
      </c>
      <c r="G124" s="1273">
        <v>411</v>
      </c>
      <c r="H124" s="1273">
        <v>1600</v>
      </c>
      <c r="I124" s="1273">
        <v>1289</v>
      </c>
      <c r="J124" s="1273">
        <v>764</v>
      </c>
      <c r="K124" s="1273">
        <v>481</v>
      </c>
      <c r="L124" s="1273">
        <v>311</v>
      </c>
      <c r="M124" s="1273">
        <v>280</v>
      </c>
      <c r="N124" s="1273">
        <v>272</v>
      </c>
      <c r="O124" s="1273">
        <v>188</v>
      </c>
      <c r="P124" s="1273">
        <v>170</v>
      </c>
      <c r="Q124" s="1273">
        <v>142</v>
      </c>
      <c r="R124" s="1273">
        <v>129</v>
      </c>
      <c r="S124" s="1273">
        <v>103</v>
      </c>
      <c r="T124" s="1273">
        <v>108</v>
      </c>
      <c r="U124" s="1273">
        <v>119</v>
      </c>
      <c r="V124" s="1273">
        <v>65</v>
      </c>
      <c r="W124" s="1305"/>
      <c r="X124" s="1273">
        <v>3317</v>
      </c>
      <c r="Y124" s="1273">
        <v>137</v>
      </c>
      <c r="Z124" s="1273">
        <v>64</v>
      </c>
      <c r="AA124" s="1273">
        <v>43</v>
      </c>
      <c r="AB124" s="1273">
        <v>169</v>
      </c>
      <c r="AC124" s="1273">
        <v>706</v>
      </c>
      <c r="AD124" s="1273">
        <v>618</v>
      </c>
      <c r="AE124" s="1273">
        <v>363</v>
      </c>
      <c r="AF124" s="1273">
        <v>269</v>
      </c>
      <c r="AG124" s="1273">
        <v>176</v>
      </c>
      <c r="AH124" s="1273">
        <v>169</v>
      </c>
      <c r="AI124" s="1273">
        <v>140</v>
      </c>
      <c r="AJ124" s="1273">
        <v>88</v>
      </c>
      <c r="AK124" s="1273">
        <v>108</v>
      </c>
      <c r="AL124" s="1273">
        <v>68</v>
      </c>
      <c r="AM124" s="1273">
        <v>56</v>
      </c>
      <c r="AN124" s="1273">
        <v>45</v>
      </c>
      <c r="AO124" s="1273">
        <v>44</v>
      </c>
      <c r="AP124" s="1273">
        <v>33</v>
      </c>
      <c r="AQ124" s="1273">
        <v>21</v>
      </c>
      <c r="AR124" s="2355"/>
      <c r="AS124" s="1273">
        <v>3586</v>
      </c>
      <c r="AT124" s="1273">
        <v>122</v>
      </c>
      <c r="AU124" s="1273">
        <v>62</v>
      </c>
      <c r="AV124" s="1273">
        <v>43</v>
      </c>
      <c r="AW124" s="1273">
        <v>242</v>
      </c>
      <c r="AX124" s="1273">
        <v>894</v>
      </c>
      <c r="AY124" s="1273">
        <v>671</v>
      </c>
      <c r="AZ124" s="1273">
        <v>401</v>
      </c>
      <c r="BA124" s="1273">
        <v>212</v>
      </c>
      <c r="BB124" s="1273">
        <v>135</v>
      </c>
      <c r="BC124" s="1273">
        <v>111</v>
      </c>
      <c r="BD124" s="1273">
        <v>132</v>
      </c>
      <c r="BE124" s="1273">
        <v>100</v>
      </c>
      <c r="BF124" s="1273">
        <v>62</v>
      </c>
      <c r="BG124" s="1273">
        <v>74</v>
      </c>
      <c r="BH124" s="1273">
        <v>73</v>
      </c>
      <c r="BI124" s="1273">
        <v>58</v>
      </c>
      <c r="BJ124" s="1273">
        <v>64</v>
      </c>
      <c r="BK124" s="1273">
        <v>86</v>
      </c>
      <c r="BL124" s="1273">
        <v>44</v>
      </c>
      <c r="BM124" s="1463"/>
    </row>
    <row r="125" spans="1:65">
      <c r="A125" s="1289">
        <v>110</v>
      </c>
      <c r="B125" s="1162" t="s">
        <v>71</v>
      </c>
      <c r="C125" s="1273">
        <v>11378</v>
      </c>
      <c r="D125" s="1273">
        <v>634</v>
      </c>
      <c r="E125" s="1273">
        <v>210</v>
      </c>
      <c r="F125" s="1273">
        <v>104</v>
      </c>
      <c r="G125" s="1273">
        <v>269</v>
      </c>
      <c r="H125" s="1273">
        <v>1909</v>
      </c>
      <c r="I125" s="1273">
        <v>2663</v>
      </c>
      <c r="J125" s="1273">
        <v>1694</v>
      </c>
      <c r="K125" s="1273">
        <v>1096</v>
      </c>
      <c r="L125" s="1273">
        <v>638</v>
      </c>
      <c r="M125" s="1273">
        <v>454</v>
      </c>
      <c r="N125" s="1273">
        <v>395</v>
      </c>
      <c r="O125" s="1273">
        <v>325</v>
      </c>
      <c r="P125" s="1273">
        <v>246</v>
      </c>
      <c r="Q125" s="1273">
        <v>148</v>
      </c>
      <c r="R125" s="1273">
        <v>166</v>
      </c>
      <c r="S125" s="1273">
        <v>121</v>
      </c>
      <c r="T125" s="1273">
        <v>122</v>
      </c>
      <c r="U125" s="1273">
        <v>112</v>
      </c>
      <c r="V125" s="1273">
        <v>72</v>
      </c>
      <c r="W125" s="1305"/>
      <c r="X125" s="1273">
        <v>5710</v>
      </c>
      <c r="Y125" s="1273">
        <v>315</v>
      </c>
      <c r="Z125" s="1273">
        <v>119</v>
      </c>
      <c r="AA125" s="1273">
        <v>50</v>
      </c>
      <c r="AB125" s="1273">
        <v>150</v>
      </c>
      <c r="AC125" s="1273">
        <v>906</v>
      </c>
      <c r="AD125" s="1273">
        <v>1250</v>
      </c>
      <c r="AE125" s="1273">
        <v>880</v>
      </c>
      <c r="AF125" s="1273">
        <v>594</v>
      </c>
      <c r="AG125" s="1273">
        <v>343</v>
      </c>
      <c r="AH125" s="1273">
        <v>252</v>
      </c>
      <c r="AI125" s="1273">
        <v>227</v>
      </c>
      <c r="AJ125" s="1273">
        <v>176</v>
      </c>
      <c r="AK125" s="1273">
        <v>141</v>
      </c>
      <c r="AL125" s="1273">
        <v>79</v>
      </c>
      <c r="AM125" s="1273">
        <v>75</v>
      </c>
      <c r="AN125" s="1273">
        <v>57</v>
      </c>
      <c r="AO125" s="1273">
        <v>41</v>
      </c>
      <c r="AP125" s="1273">
        <v>37</v>
      </c>
      <c r="AQ125" s="1273">
        <v>18</v>
      </c>
      <c r="AR125" s="2355"/>
      <c r="AS125" s="1273">
        <v>5668</v>
      </c>
      <c r="AT125" s="1273">
        <v>319</v>
      </c>
      <c r="AU125" s="1273">
        <v>91</v>
      </c>
      <c r="AV125" s="1273">
        <v>54</v>
      </c>
      <c r="AW125" s="1273">
        <v>119</v>
      </c>
      <c r="AX125" s="1273">
        <v>1003</v>
      </c>
      <c r="AY125" s="1273">
        <v>1413</v>
      </c>
      <c r="AZ125" s="1273">
        <v>814</v>
      </c>
      <c r="BA125" s="1273">
        <v>502</v>
      </c>
      <c r="BB125" s="1273">
        <v>295</v>
      </c>
      <c r="BC125" s="1273">
        <v>202</v>
      </c>
      <c r="BD125" s="1273">
        <v>168</v>
      </c>
      <c r="BE125" s="1273">
        <v>149</v>
      </c>
      <c r="BF125" s="1273">
        <v>105</v>
      </c>
      <c r="BG125" s="1273">
        <v>69</v>
      </c>
      <c r="BH125" s="1273">
        <v>91</v>
      </c>
      <c r="BI125" s="1273">
        <v>64</v>
      </c>
      <c r="BJ125" s="1273">
        <v>81</v>
      </c>
      <c r="BK125" s="1273">
        <v>75</v>
      </c>
      <c r="BL125" s="1273">
        <v>54</v>
      </c>
      <c r="BM125" s="1463"/>
    </row>
    <row r="126" spans="1:65">
      <c r="A126" s="1291">
        <v>111</v>
      </c>
      <c r="B126" s="1184" t="s">
        <v>77</v>
      </c>
      <c r="C126" s="1307">
        <v>8272</v>
      </c>
      <c r="D126" s="1307">
        <v>390</v>
      </c>
      <c r="E126" s="1307">
        <v>201</v>
      </c>
      <c r="F126" s="1307">
        <v>101</v>
      </c>
      <c r="G126" s="1307">
        <v>335</v>
      </c>
      <c r="H126" s="1307">
        <v>1784</v>
      </c>
      <c r="I126" s="1307">
        <v>1644</v>
      </c>
      <c r="J126" s="1307">
        <v>995</v>
      </c>
      <c r="K126" s="1307">
        <v>622</v>
      </c>
      <c r="L126" s="1307">
        <v>433</v>
      </c>
      <c r="M126" s="1307">
        <v>337</v>
      </c>
      <c r="N126" s="1307">
        <v>324</v>
      </c>
      <c r="O126" s="1307">
        <v>222</v>
      </c>
      <c r="P126" s="1307">
        <v>209</v>
      </c>
      <c r="Q126" s="1307">
        <v>154</v>
      </c>
      <c r="R126" s="1307">
        <v>168</v>
      </c>
      <c r="S126" s="1307">
        <v>110</v>
      </c>
      <c r="T126" s="1307">
        <v>87</v>
      </c>
      <c r="U126" s="1307">
        <v>89</v>
      </c>
      <c r="V126" s="1307">
        <v>67</v>
      </c>
      <c r="W126" s="1308"/>
      <c r="X126" s="1307">
        <v>4294</v>
      </c>
      <c r="Y126" s="1307">
        <v>197</v>
      </c>
      <c r="Z126" s="1307">
        <v>113</v>
      </c>
      <c r="AA126" s="1307">
        <v>37</v>
      </c>
      <c r="AB126" s="1307">
        <v>193</v>
      </c>
      <c r="AC126" s="1307">
        <v>942</v>
      </c>
      <c r="AD126" s="1307">
        <v>817</v>
      </c>
      <c r="AE126" s="1307">
        <v>560</v>
      </c>
      <c r="AF126" s="1307">
        <v>348</v>
      </c>
      <c r="AG126" s="1307">
        <v>241</v>
      </c>
      <c r="AH126" s="1307">
        <v>197</v>
      </c>
      <c r="AI126" s="1307">
        <v>162</v>
      </c>
      <c r="AJ126" s="1307">
        <v>125</v>
      </c>
      <c r="AK126" s="1307">
        <v>99</v>
      </c>
      <c r="AL126" s="1307">
        <v>86</v>
      </c>
      <c r="AM126" s="1307">
        <v>79</v>
      </c>
      <c r="AN126" s="1307">
        <v>45</v>
      </c>
      <c r="AO126" s="1307">
        <v>23</v>
      </c>
      <c r="AP126" s="1307">
        <v>20</v>
      </c>
      <c r="AQ126" s="1307">
        <v>10</v>
      </c>
      <c r="AR126" s="2356"/>
      <c r="AS126" s="1307">
        <v>3978</v>
      </c>
      <c r="AT126" s="1307">
        <v>193</v>
      </c>
      <c r="AU126" s="1307">
        <v>88</v>
      </c>
      <c r="AV126" s="1307">
        <v>64</v>
      </c>
      <c r="AW126" s="1307">
        <v>142</v>
      </c>
      <c r="AX126" s="1307">
        <v>842</v>
      </c>
      <c r="AY126" s="1307">
        <v>827</v>
      </c>
      <c r="AZ126" s="1307">
        <v>435</v>
      </c>
      <c r="BA126" s="1307">
        <v>274</v>
      </c>
      <c r="BB126" s="1307">
        <v>192</v>
      </c>
      <c r="BC126" s="1307">
        <v>140</v>
      </c>
      <c r="BD126" s="1307">
        <v>162</v>
      </c>
      <c r="BE126" s="1307">
        <v>97</v>
      </c>
      <c r="BF126" s="1307">
        <v>110</v>
      </c>
      <c r="BG126" s="1307">
        <v>68</v>
      </c>
      <c r="BH126" s="1307">
        <v>89</v>
      </c>
      <c r="BI126" s="1307">
        <v>65</v>
      </c>
      <c r="BJ126" s="1307">
        <v>64</v>
      </c>
      <c r="BK126" s="1307">
        <v>69</v>
      </c>
      <c r="BL126" s="1307">
        <v>57</v>
      </c>
      <c r="BM126" s="1465"/>
    </row>
    <row r="127" spans="1:65">
      <c r="A127" s="1289">
        <v>201</v>
      </c>
      <c r="B127" s="1162" t="s">
        <v>416</v>
      </c>
      <c r="C127" s="1273">
        <v>14221</v>
      </c>
      <c r="D127" s="1273">
        <v>797</v>
      </c>
      <c r="E127" s="1273">
        <v>326</v>
      </c>
      <c r="F127" s="1273">
        <v>157</v>
      </c>
      <c r="G127" s="1273">
        <v>742</v>
      </c>
      <c r="H127" s="1273">
        <v>3522</v>
      </c>
      <c r="I127" s="1273">
        <v>3098</v>
      </c>
      <c r="J127" s="1273">
        <v>1743</v>
      </c>
      <c r="K127" s="1273">
        <v>1027</v>
      </c>
      <c r="L127" s="1273">
        <v>678</v>
      </c>
      <c r="M127" s="1273">
        <v>604</v>
      </c>
      <c r="N127" s="1273">
        <v>477</v>
      </c>
      <c r="O127" s="1273">
        <v>327</v>
      </c>
      <c r="P127" s="1273">
        <v>218</v>
      </c>
      <c r="Q127" s="1273">
        <v>127</v>
      </c>
      <c r="R127" s="1273">
        <v>115</v>
      </c>
      <c r="S127" s="1273">
        <v>73</v>
      </c>
      <c r="T127" s="1273">
        <v>76</v>
      </c>
      <c r="U127" s="1273">
        <v>65</v>
      </c>
      <c r="V127" s="1273">
        <v>49</v>
      </c>
      <c r="W127" s="1305"/>
      <c r="X127" s="1273">
        <v>7850</v>
      </c>
      <c r="Y127" s="1273">
        <v>423</v>
      </c>
      <c r="Z127" s="1273">
        <v>160</v>
      </c>
      <c r="AA127" s="1273">
        <v>77</v>
      </c>
      <c r="AB127" s="1273">
        <v>436</v>
      </c>
      <c r="AC127" s="1273">
        <v>1917</v>
      </c>
      <c r="AD127" s="1273">
        <v>1703</v>
      </c>
      <c r="AE127" s="1273">
        <v>976</v>
      </c>
      <c r="AF127" s="1273">
        <v>588</v>
      </c>
      <c r="AG127" s="1273">
        <v>416</v>
      </c>
      <c r="AH127" s="1273">
        <v>354</v>
      </c>
      <c r="AI127" s="1273">
        <v>289</v>
      </c>
      <c r="AJ127" s="1273">
        <v>182</v>
      </c>
      <c r="AK127" s="1273">
        <v>131</v>
      </c>
      <c r="AL127" s="1273">
        <v>66</v>
      </c>
      <c r="AM127" s="1273">
        <v>53</v>
      </c>
      <c r="AN127" s="1273">
        <v>28</v>
      </c>
      <c r="AO127" s="1273">
        <v>22</v>
      </c>
      <c r="AP127" s="1273">
        <v>18</v>
      </c>
      <c r="AQ127" s="1273">
        <v>11</v>
      </c>
      <c r="AR127" s="2355"/>
      <c r="AS127" s="1273">
        <v>6371</v>
      </c>
      <c r="AT127" s="1273">
        <v>374</v>
      </c>
      <c r="AU127" s="1273">
        <v>166</v>
      </c>
      <c r="AV127" s="1273">
        <v>80</v>
      </c>
      <c r="AW127" s="1273">
        <v>306</v>
      </c>
      <c r="AX127" s="1273">
        <v>1605</v>
      </c>
      <c r="AY127" s="1273">
        <v>1395</v>
      </c>
      <c r="AZ127" s="1273">
        <v>767</v>
      </c>
      <c r="BA127" s="1273">
        <v>439</v>
      </c>
      <c r="BB127" s="1273">
        <v>262</v>
      </c>
      <c r="BC127" s="1273">
        <v>250</v>
      </c>
      <c r="BD127" s="1273">
        <v>188</v>
      </c>
      <c r="BE127" s="1273">
        <v>145</v>
      </c>
      <c r="BF127" s="1273">
        <v>87</v>
      </c>
      <c r="BG127" s="1273">
        <v>61</v>
      </c>
      <c r="BH127" s="1273">
        <v>62</v>
      </c>
      <c r="BI127" s="1273">
        <v>45</v>
      </c>
      <c r="BJ127" s="1273">
        <v>54</v>
      </c>
      <c r="BK127" s="1273">
        <v>47</v>
      </c>
      <c r="BL127" s="1273">
        <v>38</v>
      </c>
      <c r="BM127" s="1463"/>
    </row>
    <row r="128" spans="1:65">
      <c r="A128" s="1289">
        <v>202</v>
      </c>
      <c r="B128" s="1162" t="s">
        <v>15</v>
      </c>
      <c r="C128" s="1273">
        <v>17084</v>
      </c>
      <c r="D128" s="1273">
        <v>1147</v>
      </c>
      <c r="E128" s="1273">
        <v>388</v>
      </c>
      <c r="F128" s="1273">
        <v>178</v>
      </c>
      <c r="G128" s="1273">
        <v>417</v>
      </c>
      <c r="H128" s="1273">
        <v>2671</v>
      </c>
      <c r="I128" s="1273">
        <v>3890</v>
      </c>
      <c r="J128" s="1273">
        <v>2596</v>
      </c>
      <c r="K128" s="1273">
        <v>1479</v>
      </c>
      <c r="L128" s="1273">
        <v>895</v>
      </c>
      <c r="M128" s="1273">
        <v>718</v>
      </c>
      <c r="N128" s="1273">
        <v>580</v>
      </c>
      <c r="O128" s="1273">
        <v>454</v>
      </c>
      <c r="P128" s="1273">
        <v>356</v>
      </c>
      <c r="Q128" s="1273">
        <v>249</v>
      </c>
      <c r="R128" s="1273">
        <v>267</v>
      </c>
      <c r="S128" s="1273">
        <v>202</v>
      </c>
      <c r="T128" s="1273">
        <v>216</v>
      </c>
      <c r="U128" s="1273">
        <v>220</v>
      </c>
      <c r="V128" s="1273">
        <v>161</v>
      </c>
      <c r="W128" s="1305"/>
      <c r="X128" s="1273">
        <v>9060</v>
      </c>
      <c r="Y128" s="1273">
        <v>604</v>
      </c>
      <c r="Z128" s="1273">
        <v>206</v>
      </c>
      <c r="AA128" s="1273">
        <v>84</v>
      </c>
      <c r="AB128" s="1273">
        <v>232</v>
      </c>
      <c r="AC128" s="1273">
        <v>1397</v>
      </c>
      <c r="AD128" s="1273">
        <v>1992</v>
      </c>
      <c r="AE128" s="1273">
        <v>1430</v>
      </c>
      <c r="AF128" s="1273">
        <v>819</v>
      </c>
      <c r="AG128" s="1273">
        <v>505</v>
      </c>
      <c r="AH128" s="1273">
        <v>417</v>
      </c>
      <c r="AI128" s="1273">
        <v>345</v>
      </c>
      <c r="AJ128" s="1273">
        <v>262</v>
      </c>
      <c r="AK128" s="1273">
        <v>186</v>
      </c>
      <c r="AL128" s="1273">
        <v>142</v>
      </c>
      <c r="AM128" s="1273">
        <v>145</v>
      </c>
      <c r="AN128" s="1273">
        <v>106</v>
      </c>
      <c r="AO128" s="1273">
        <v>76</v>
      </c>
      <c r="AP128" s="1273">
        <v>64</v>
      </c>
      <c r="AQ128" s="1273">
        <v>48</v>
      </c>
      <c r="AR128" s="1450"/>
      <c r="AS128" s="1304">
        <v>8024</v>
      </c>
      <c r="AT128" s="1273">
        <v>543</v>
      </c>
      <c r="AU128" s="1273">
        <v>182</v>
      </c>
      <c r="AV128" s="1273">
        <v>94</v>
      </c>
      <c r="AW128" s="1273">
        <v>185</v>
      </c>
      <c r="AX128" s="1273">
        <v>1274</v>
      </c>
      <c r="AY128" s="1273">
        <v>1898</v>
      </c>
      <c r="AZ128" s="1273">
        <v>1166</v>
      </c>
      <c r="BA128" s="1273">
        <v>660</v>
      </c>
      <c r="BB128" s="1273">
        <v>390</v>
      </c>
      <c r="BC128" s="1273">
        <v>301</v>
      </c>
      <c r="BD128" s="1273">
        <v>235</v>
      </c>
      <c r="BE128" s="1273">
        <v>192</v>
      </c>
      <c r="BF128" s="1273">
        <v>170</v>
      </c>
      <c r="BG128" s="1273">
        <v>107</v>
      </c>
      <c r="BH128" s="1273">
        <v>122</v>
      </c>
      <c r="BI128" s="1273">
        <v>96</v>
      </c>
      <c r="BJ128" s="1273">
        <v>140</v>
      </c>
      <c r="BK128" s="1273">
        <v>156</v>
      </c>
      <c r="BL128" s="1273">
        <v>113</v>
      </c>
      <c r="BM128" s="1463"/>
    </row>
    <row r="129" spans="1:65">
      <c r="A129" s="1289">
        <v>203</v>
      </c>
      <c r="B129" s="1162" t="s">
        <v>24</v>
      </c>
      <c r="C129" s="1273">
        <v>9587</v>
      </c>
      <c r="D129" s="1273">
        <v>635</v>
      </c>
      <c r="E129" s="1273">
        <v>230</v>
      </c>
      <c r="F129" s="1273">
        <v>156</v>
      </c>
      <c r="G129" s="1273">
        <v>361</v>
      </c>
      <c r="H129" s="1273">
        <v>1762</v>
      </c>
      <c r="I129" s="1273">
        <v>1967</v>
      </c>
      <c r="J129" s="1273">
        <v>1365</v>
      </c>
      <c r="K129" s="1273">
        <v>749</v>
      </c>
      <c r="L129" s="1273">
        <v>527</v>
      </c>
      <c r="M129" s="1273">
        <v>437</v>
      </c>
      <c r="N129" s="1273">
        <v>348</v>
      </c>
      <c r="O129" s="1273">
        <v>252</v>
      </c>
      <c r="P129" s="1273">
        <v>192</v>
      </c>
      <c r="Q129" s="1273">
        <v>137</v>
      </c>
      <c r="R129" s="1273">
        <v>121</v>
      </c>
      <c r="S129" s="1273">
        <v>92</v>
      </c>
      <c r="T129" s="1273">
        <v>89</v>
      </c>
      <c r="U129" s="1273">
        <v>104</v>
      </c>
      <c r="V129" s="1273">
        <v>63</v>
      </c>
      <c r="W129" s="1305"/>
      <c r="X129" s="1273">
        <v>5079</v>
      </c>
      <c r="Y129" s="1273">
        <v>325</v>
      </c>
      <c r="Z129" s="1273">
        <v>114</v>
      </c>
      <c r="AA129" s="1273">
        <v>82</v>
      </c>
      <c r="AB129" s="1273">
        <v>208</v>
      </c>
      <c r="AC129" s="1273">
        <v>921</v>
      </c>
      <c r="AD129" s="1273">
        <v>1029</v>
      </c>
      <c r="AE129" s="1273">
        <v>745</v>
      </c>
      <c r="AF129" s="1273">
        <v>428</v>
      </c>
      <c r="AG129" s="1273">
        <v>318</v>
      </c>
      <c r="AH129" s="1273">
        <v>249</v>
      </c>
      <c r="AI129" s="1273">
        <v>181</v>
      </c>
      <c r="AJ129" s="1273">
        <v>137</v>
      </c>
      <c r="AK129" s="1273">
        <v>101</v>
      </c>
      <c r="AL129" s="1273">
        <v>66</v>
      </c>
      <c r="AM129" s="1273">
        <v>66</v>
      </c>
      <c r="AN129" s="1273">
        <v>33</v>
      </c>
      <c r="AO129" s="1273">
        <v>36</v>
      </c>
      <c r="AP129" s="1273">
        <v>26</v>
      </c>
      <c r="AQ129" s="1273">
        <v>14</v>
      </c>
      <c r="AR129" s="1450"/>
      <c r="AS129" s="1304">
        <v>4508</v>
      </c>
      <c r="AT129" s="1273">
        <v>310</v>
      </c>
      <c r="AU129" s="1273">
        <v>116</v>
      </c>
      <c r="AV129" s="1273">
        <v>74</v>
      </c>
      <c r="AW129" s="1273">
        <v>153</v>
      </c>
      <c r="AX129" s="1273">
        <v>841</v>
      </c>
      <c r="AY129" s="1273">
        <v>938</v>
      </c>
      <c r="AZ129" s="1273">
        <v>620</v>
      </c>
      <c r="BA129" s="1273">
        <v>321</v>
      </c>
      <c r="BB129" s="1273">
        <v>209</v>
      </c>
      <c r="BC129" s="1273">
        <v>188</v>
      </c>
      <c r="BD129" s="1273">
        <v>167</v>
      </c>
      <c r="BE129" s="1273">
        <v>115</v>
      </c>
      <c r="BF129" s="1273">
        <v>91</v>
      </c>
      <c r="BG129" s="1273">
        <v>71</v>
      </c>
      <c r="BH129" s="1273">
        <v>55</v>
      </c>
      <c r="BI129" s="1273">
        <v>59</v>
      </c>
      <c r="BJ129" s="1273">
        <v>53</v>
      </c>
      <c r="BK129" s="1273">
        <v>78</v>
      </c>
      <c r="BL129" s="1273">
        <v>49</v>
      </c>
      <c r="BM129" s="1463"/>
    </row>
    <row r="130" spans="1:65">
      <c r="A130" s="1289">
        <v>204</v>
      </c>
      <c r="B130" s="1162" t="s">
        <v>16</v>
      </c>
      <c r="C130" s="1273">
        <v>19191</v>
      </c>
      <c r="D130" s="1273">
        <v>1240</v>
      </c>
      <c r="E130" s="1273">
        <v>635</v>
      </c>
      <c r="F130" s="1273">
        <v>303</v>
      </c>
      <c r="G130" s="1273">
        <v>746</v>
      </c>
      <c r="H130" s="1273">
        <v>3499</v>
      </c>
      <c r="I130" s="1273">
        <v>3504</v>
      </c>
      <c r="J130" s="1273">
        <v>2460</v>
      </c>
      <c r="K130" s="1273">
        <v>1656</v>
      </c>
      <c r="L130" s="1273">
        <v>1078</v>
      </c>
      <c r="M130" s="1273">
        <v>913</v>
      </c>
      <c r="N130" s="1273">
        <v>817</v>
      </c>
      <c r="O130" s="1273">
        <v>588</v>
      </c>
      <c r="P130" s="1273">
        <v>449</v>
      </c>
      <c r="Q130" s="1273">
        <v>301</v>
      </c>
      <c r="R130" s="1273">
        <v>280</v>
      </c>
      <c r="S130" s="1273">
        <v>211</v>
      </c>
      <c r="T130" s="1273">
        <v>195</v>
      </c>
      <c r="U130" s="1273">
        <v>179</v>
      </c>
      <c r="V130" s="1273">
        <v>137</v>
      </c>
      <c r="W130" s="1305"/>
      <c r="X130" s="1273">
        <v>9792</v>
      </c>
      <c r="Y130" s="1273">
        <v>602</v>
      </c>
      <c r="Z130" s="1273">
        <v>348</v>
      </c>
      <c r="AA130" s="1273">
        <v>161</v>
      </c>
      <c r="AB130" s="1273">
        <v>478</v>
      </c>
      <c r="AC130" s="1273">
        <v>1824</v>
      </c>
      <c r="AD130" s="1273">
        <v>1707</v>
      </c>
      <c r="AE130" s="1273">
        <v>1216</v>
      </c>
      <c r="AF130" s="1273">
        <v>860</v>
      </c>
      <c r="AG130" s="1273">
        <v>581</v>
      </c>
      <c r="AH130" s="1273">
        <v>486</v>
      </c>
      <c r="AI130" s="1273">
        <v>429</v>
      </c>
      <c r="AJ130" s="1273">
        <v>309</v>
      </c>
      <c r="AK130" s="1273">
        <v>252</v>
      </c>
      <c r="AL130" s="1273">
        <v>167</v>
      </c>
      <c r="AM130" s="1273">
        <v>136</v>
      </c>
      <c r="AN130" s="1273">
        <v>86</v>
      </c>
      <c r="AO130" s="1273">
        <v>71</v>
      </c>
      <c r="AP130" s="1273">
        <v>41</v>
      </c>
      <c r="AQ130" s="1273">
        <v>38</v>
      </c>
      <c r="AR130" s="1450"/>
      <c r="AS130" s="1304">
        <v>9399</v>
      </c>
      <c r="AT130" s="1273">
        <v>638</v>
      </c>
      <c r="AU130" s="1273">
        <v>287</v>
      </c>
      <c r="AV130" s="1273">
        <v>142</v>
      </c>
      <c r="AW130" s="1273">
        <v>268</v>
      </c>
      <c r="AX130" s="1273">
        <v>1675</v>
      </c>
      <c r="AY130" s="1273">
        <v>1797</v>
      </c>
      <c r="AZ130" s="1273">
        <v>1244</v>
      </c>
      <c r="BA130" s="1273">
        <v>796</v>
      </c>
      <c r="BB130" s="1273">
        <v>497</v>
      </c>
      <c r="BC130" s="1273">
        <v>427</v>
      </c>
      <c r="BD130" s="1273">
        <v>388</v>
      </c>
      <c r="BE130" s="1273">
        <v>279</v>
      </c>
      <c r="BF130" s="1273">
        <v>197</v>
      </c>
      <c r="BG130" s="1273">
        <v>134</v>
      </c>
      <c r="BH130" s="1273">
        <v>144</v>
      </c>
      <c r="BI130" s="1273">
        <v>125</v>
      </c>
      <c r="BJ130" s="1273">
        <v>124</v>
      </c>
      <c r="BK130" s="1273">
        <v>138</v>
      </c>
      <c r="BL130" s="1273">
        <v>99</v>
      </c>
      <c r="BM130" s="1463"/>
    </row>
    <row r="131" spans="1:65">
      <c r="A131" s="1289">
        <v>205</v>
      </c>
      <c r="B131" s="1162" t="s">
        <v>78</v>
      </c>
      <c r="C131" s="1273">
        <v>1624</v>
      </c>
      <c r="D131" s="1273">
        <v>64</v>
      </c>
      <c r="E131" s="1273">
        <v>25</v>
      </c>
      <c r="F131" s="1273">
        <v>17</v>
      </c>
      <c r="G131" s="1273">
        <v>105</v>
      </c>
      <c r="H131" s="1273">
        <v>432</v>
      </c>
      <c r="I131" s="1273">
        <v>346</v>
      </c>
      <c r="J131" s="1273">
        <v>187</v>
      </c>
      <c r="K131" s="1273">
        <v>111</v>
      </c>
      <c r="L131" s="1273">
        <v>67</v>
      </c>
      <c r="M131" s="1273">
        <v>57</v>
      </c>
      <c r="N131" s="1273">
        <v>47</v>
      </c>
      <c r="O131" s="1273">
        <v>45</v>
      </c>
      <c r="P131" s="1273">
        <v>26</v>
      </c>
      <c r="Q131" s="1273">
        <v>27</v>
      </c>
      <c r="R131" s="1273">
        <v>21</v>
      </c>
      <c r="S131" s="1273">
        <v>16</v>
      </c>
      <c r="T131" s="1273">
        <v>7</v>
      </c>
      <c r="U131" s="1273">
        <v>11</v>
      </c>
      <c r="V131" s="1273">
        <v>13</v>
      </c>
      <c r="W131" s="1305"/>
      <c r="X131" s="1273">
        <v>823</v>
      </c>
      <c r="Y131" s="1273">
        <v>33</v>
      </c>
      <c r="Z131" s="1273">
        <v>17</v>
      </c>
      <c r="AA131" s="1273">
        <v>10</v>
      </c>
      <c r="AB131" s="1273">
        <v>57</v>
      </c>
      <c r="AC131" s="1273">
        <v>189</v>
      </c>
      <c r="AD131" s="1273">
        <v>174</v>
      </c>
      <c r="AE131" s="1273">
        <v>110</v>
      </c>
      <c r="AF131" s="1273">
        <v>67</v>
      </c>
      <c r="AG131" s="1273">
        <v>41</v>
      </c>
      <c r="AH131" s="1273">
        <v>29</v>
      </c>
      <c r="AI131" s="1273">
        <v>25</v>
      </c>
      <c r="AJ131" s="1273">
        <v>23</v>
      </c>
      <c r="AK131" s="1273">
        <v>12</v>
      </c>
      <c r="AL131" s="1273">
        <v>11</v>
      </c>
      <c r="AM131" s="1273">
        <v>10</v>
      </c>
      <c r="AN131" s="1273">
        <v>6</v>
      </c>
      <c r="AO131" s="1273">
        <v>3</v>
      </c>
      <c r="AP131" s="1273">
        <v>4</v>
      </c>
      <c r="AQ131" s="1273">
        <v>2</v>
      </c>
      <c r="AR131" s="1450"/>
      <c r="AS131" s="1304">
        <v>801</v>
      </c>
      <c r="AT131" s="1273">
        <v>31</v>
      </c>
      <c r="AU131" s="1273">
        <v>8</v>
      </c>
      <c r="AV131" s="1273">
        <v>7</v>
      </c>
      <c r="AW131" s="1273">
        <v>48</v>
      </c>
      <c r="AX131" s="1273">
        <v>243</v>
      </c>
      <c r="AY131" s="1273">
        <v>172</v>
      </c>
      <c r="AZ131" s="1273">
        <v>77</v>
      </c>
      <c r="BA131" s="1273">
        <v>44</v>
      </c>
      <c r="BB131" s="1273">
        <v>26</v>
      </c>
      <c r="BC131" s="1273">
        <v>28</v>
      </c>
      <c r="BD131" s="1273">
        <v>22</v>
      </c>
      <c r="BE131" s="1273">
        <v>22</v>
      </c>
      <c r="BF131" s="1273">
        <v>14</v>
      </c>
      <c r="BG131" s="1273">
        <v>16</v>
      </c>
      <c r="BH131" s="1273">
        <v>11</v>
      </c>
      <c r="BI131" s="1273">
        <v>10</v>
      </c>
      <c r="BJ131" s="1273">
        <v>4</v>
      </c>
      <c r="BK131" s="1273">
        <v>7</v>
      </c>
      <c r="BL131" s="1273">
        <v>11</v>
      </c>
      <c r="BM131" s="1463"/>
    </row>
    <row r="132" spans="1:65">
      <c r="A132" s="1289">
        <v>206</v>
      </c>
      <c r="B132" s="1162" t="s">
        <v>17</v>
      </c>
      <c r="C132" s="1273">
        <v>4198</v>
      </c>
      <c r="D132" s="1273">
        <v>214</v>
      </c>
      <c r="E132" s="1273">
        <v>96</v>
      </c>
      <c r="F132" s="1273">
        <v>70</v>
      </c>
      <c r="G132" s="1273">
        <v>236</v>
      </c>
      <c r="H132" s="1273">
        <v>876</v>
      </c>
      <c r="I132" s="1273">
        <v>656</v>
      </c>
      <c r="J132" s="1273">
        <v>406</v>
      </c>
      <c r="K132" s="1273">
        <v>320</v>
      </c>
      <c r="L132" s="1273">
        <v>238</v>
      </c>
      <c r="M132" s="1273">
        <v>203</v>
      </c>
      <c r="N132" s="1273">
        <v>187</v>
      </c>
      <c r="O132" s="1273">
        <v>172</v>
      </c>
      <c r="P132" s="1273">
        <v>118</v>
      </c>
      <c r="Q132" s="1273">
        <v>91</v>
      </c>
      <c r="R132" s="1273">
        <v>92</v>
      </c>
      <c r="S132" s="1273">
        <v>57</v>
      </c>
      <c r="T132" s="1273">
        <v>68</v>
      </c>
      <c r="U132" s="1273">
        <v>56</v>
      </c>
      <c r="V132" s="1273">
        <v>42</v>
      </c>
      <c r="W132" s="1305"/>
      <c r="X132" s="1273">
        <v>2103</v>
      </c>
      <c r="Y132" s="1273">
        <v>114</v>
      </c>
      <c r="Z132" s="1273">
        <v>49</v>
      </c>
      <c r="AA132" s="1273">
        <v>35</v>
      </c>
      <c r="AB132" s="1273">
        <v>126</v>
      </c>
      <c r="AC132" s="1273">
        <v>502</v>
      </c>
      <c r="AD132" s="1273">
        <v>327</v>
      </c>
      <c r="AE132" s="1273">
        <v>196</v>
      </c>
      <c r="AF132" s="1273">
        <v>151</v>
      </c>
      <c r="AG132" s="1273">
        <v>121</v>
      </c>
      <c r="AH132" s="1273">
        <v>92</v>
      </c>
      <c r="AI132" s="1273">
        <v>72</v>
      </c>
      <c r="AJ132" s="1273">
        <v>88</v>
      </c>
      <c r="AK132" s="1273">
        <v>55</v>
      </c>
      <c r="AL132" s="1273">
        <v>49</v>
      </c>
      <c r="AM132" s="1273">
        <v>46</v>
      </c>
      <c r="AN132" s="1273">
        <v>17</v>
      </c>
      <c r="AO132" s="1273">
        <v>29</v>
      </c>
      <c r="AP132" s="1273">
        <v>22</v>
      </c>
      <c r="AQ132" s="1273">
        <v>12</v>
      </c>
      <c r="AR132" s="1450"/>
      <c r="AS132" s="1304">
        <v>2095</v>
      </c>
      <c r="AT132" s="1273">
        <v>100</v>
      </c>
      <c r="AU132" s="1273">
        <v>47</v>
      </c>
      <c r="AV132" s="1273">
        <v>35</v>
      </c>
      <c r="AW132" s="1273">
        <v>110</v>
      </c>
      <c r="AX132" s="1273">
        <v>374</v>
      </c>
      <c r="AY132" s="1273">
        <v>329</v>
      </c>
      <c r="AZ132" s="1273">
        <v>210</v>
      </c>
      <c r="BA132" s="1273">
        <v>169</v>
      </c>
      <c r="BB132" s="1273">
        <v>117</v>
      </c>
      <c r="BC132" s="1273">
        <v>111</v>
      </c>
      <c r="BD132" s="1273">
        <v>115</v>
      </c>
      <c r="BE132" s="1273">
        <v>84</v>
      </c>
      <c r="BF132" s="1273">
        <v>63</v>
      </c>
      <c r="BG132" s="1273">
        <v>42</v>
      </c>
      <c r="BH132" s="1273">
        <v>46</v>
      </c>
      <c r="BI132" s="1273">
        <v>40</v>
      </c>
      <c r="BJ132" s="1273">
        <v>39</v>
      </c>
      <c r="BK132" s="1273">
        <v>34</v>
      </c>
      <c r="BL132" s="1273">
        <v>30</v>
      </c>
      <c r="BM132" s="1463"/>
    </row>
    <row r="133" spans="1:65">
      <c r="A133" s="1289">
        <v>207</v>
      </c>
      <c r="B133" s="1162" t="s">
        <v>19</v>
      </c>
      <c r="C133" s="1273">
        <v>7567</v>
      </c>
      <c r="D133" s="1273">
        <v>484</v>
      </c>
      <c r="E133" s="1273">
        <v>203</v>
      </c>
      <c r="F133" s="1273">
        <v>91</v>
      </c>
      <c r="G133" s="1273">
        <v>352</v>
      </c>
      <c r="H133" s="1273">
        <v>1419</v>
      </c>
      <c r="I133" s="1273">
        <v>1556</v>
      </c>
      <c r="J133" s="1273">
        <v>1008</v>
      </c>
      <c r="K133" s="1273">
        <v>615</v>
      </c>
      <c r="L133" s="1273">
        <v>412</v>
      </c>
      <c r="M133" s="1273">
        <v>335</v>
      </c>
      <c r="N133" s="1273">
        <v>275</v>
      </c>
      <c r="O133" s="1273">
        <v>192</v>
      </c>
      <c r="P133" s="1273">
        <v>127</v>
      </c>
      <c r="Q133" s="1273">
        <v>94</v>
      </c>
      <c r="R133" s="1273">
        <v>87</v>
      </c>
      <c r="S133" s="1273">
        <v>84</v>
      </c>
      <c r="T133" s="1273">
        <v>99</v>
      </c>
      <c r="U133" s="1273">
        <v>80</v>
      </c>
      <c r="V133" s="1273">
        <v>54</v>
      </c>
      <c r="W133" s="1305"/>
      <c r="X133" s="1273">
        <v>4276</v>
      </c>
      <c r="Y133" s="1273">
        <v>255</v>
      </c>
      <c r="Z133" s="1273">
        <v>100</v>
      </c>
      <c r="AA133" s="1273">
        <v>33</v>
      </c>
      <c r="AB133" s="1273">
        <v>239</v>
      </c>
      <c r="AC133" s="1273">
        <v>841</v>
      </c>
      <c r="AD133" s="1273">
        <v>878</v>
      </c>
      <c r="AE133" s="1273">
        <v>568</v>
      </c>
      <c r="AF133" s="1273">
        <v>343</v>
      </c>
      <c r="AG133" s="1273">
        <v>257</v>
      </c>
      <c r="AH133" s="1273">
        <v>196</v>
      </c>
      <c r="AI133" s="1273">
        <v>174</v>
      </c>
      <c r="AJ133" s="1273">
        <v>114</v>
      </c>
      <c r="AK133" s="1273">
        <v>77</v>
      </c>
      <c r="AL133" s="1273">
        <v>47</v>
      </c>
      <c r="AM133" s="1273">
        <v>44</v>
      </c>
      <c r="AN133" s="1273">
        <v>39</v>
      </c>
      <c r="AO133" s="1273">
        <v>38</v>
      </c>
      <c r="AP133" s="1273">
        <v>21</v>
      </c>
      <c r="AQ133" s="1273">
        <v>12</v>
      </c>
      <c r="AR133" s="1450"/>
      <c r="AS133" s="1304">
        <v>3291</v>
      </c>
      <c r="AT133" s="1273">
        <v>229</v>
      </c>
      <c r="AU133" s="1273">
        <v>103</v>
      </c>
      <c r="AV133" s="1273">
        <v>58</v>
      </c>
      <c r="AW133" s="1273">
        <v>113</v>
      </c>
      <c r="AX133" s="1273">
        <v>578</v>
      </c>
      <c r="AY133" s="1273">
        <v>678</v>
      </c>
      <c r="AZ133" s="1273">
        <v>440</v>
      </c>
      <c r="BA133" s="1273">
        <v>272</v>
      </c>
      <c r="BB133" s="1273">
        <v>155</v>
      </c>
      <c r="BC133" s="1273">
        <v>139</v>
      </c>
      <c r="BD133" s="1273">
        <v>101</v>
      </c>
      <c r="BE133" s="1273">
        <v>78</v>
      </c>
      <c r="BF133" s="1273">
        <v>50</v>
      </c>
      <c r="BG133" s="1273">
        <v>47</v>
      </c>
      <c r="BH133" s="1273">
        <v>43</v>
      </c>
      <c r="BI133" s="1273">
        <v>45</v>
      </c>
      <c r="BJ133" s="1273">
        <v>61</v>
      </c>
      <c r="BK133" s="1273">
        <v>59</v>
      </c>
      <c r="BL133" s="1273">
        <v>42</v>
      </c>
      <c r="BM133" s="1463"/>
    </row>
    <row r="134" spans="1:65">
      <c r="A134" s="1289">
        <v>208</v>
      </c>
      <c r="B134" s="1162" t="s">
        <v>42</v>
      </c>
      <c r="C134" s="1273">
        <v>853</v>
      </c>
      <c r="D134" s="1273">
        <v>68</v>
      </c>
      <c r="E134" s="1273">
        <v>24</v>
      </c>
      <c r="F134" s="1273">
        <v>11</v>
      </c>
      <c r="G134" s="1273">
        <v>29</v>
      </c>
      <c r="H134" s="1273">
        <v>163</v>
      </c>
      <c r="I134" s="1273">
        <v>165</v>
      </c>
      <c r="J134" s="1273">
        <v>118</v>
      </c>
      <c r="K134" s="1273">
        <v>72</v>
      </c>
      <c r="L134" s="1273">
        <v>51</v>
      </c>
      <c r="M134" s="1273">
        <v>31</v>
      </c>
      <c r="N134" s="1273">
        <v>35</v>
      </c>
      <c r="O134" s="1273">
        <v>25</v>
      </c>
      <c r="P134" s="1273">
        <v>19</v>
      </c>
      <c r="Q134" s="1273">
        <v>10</v>
      </c>
      <c r="R134" s="1273">
        <v>18</v>
      </c>
      <c r="S134" s="1273">
        <v>2</v>
      </c>
      <c r="T134" s="1273">
        <v>8</v>
      </c>
      <c r="U134" s="1273">
        <v>2</v>
      </c>
      <c r="V134" s="1273">
        <v>2</v>
      </c>
      <c r="W134" s="1305"/>
      <c r="X134" s="1273">
        <v>457</v>
      </c>
      <c r="Y134" s="1273">
        <v>30</v>
      </c>
      <c r="Z134" s="1273">
        <v>8</v>
      </c>
      <c r="AA134" s="1273">
        <v>4</v>
      </c>
      <c r="AB134" s="1273">
        <v>15</v>
      </c>
      <c r="AC134" s="1273">
        <v>93</v>
      </c>
      <c r="AD134" s="1273">
        <v>88</v>
      </c>
      <c r="AE134" s="1273">
        <v>69</v>
      </c>
      <c r="AF134" s="1273">
        <v>41</v>
      </c>
      <c r="AG134" s="1273">
        <v>30</v>
      </c>
      <c r="AH134" s="1273">
        <v>16</v>
      </c>
      <c r="AI134" s="1273">
        <v>20</v>
      </c>
      <c r="AJ134" s="1273">
        <v>16</v>
      </c>
      <c r="AK134" s="1273">
        <v>7</v>
      </c>
      <c r="AL134" s="1273">
        <v>5</v>
      </c>
      <c r="AM134" s="1273">
        <v>9</v>
      </c>
      <c r="AN134" s="1273">
        <v>2</v>
      </c>
      <c r="AO134" s="1273">
        <v>3</v>
      </c>
      <c r="AP134" s="1273">
        <v>0</v>
      </c>
      <c r="AQ134" s="1273">
        <v>1</v>
      </c>
      <c r="AR134" s="1450"/>
      <c r="AS134" s="1304">
        <v>396</v>
      </c>
      <c r="AT134" s="1273">
        <v>38</v>
      </c>
      <c r="AU134" s="1273">
        <v>16</v>
      </c>
      <c r="AV134" s="1273">
        <v>7</v>
      </c>
      <c r="AW134" s="1273">
        <v>14</v>
      </c>
      <c r="AX134" s="1273">
        <v>70</v>
      </c>
      <c r="AY134" s="1273">
        <v>77</v>
      </c>
      <c r="AZ134" s="1273">
        <v>49</v>
      </c>
      <c r="BA134" s="1273">
        <v>31</v>
      </c>
      <c r="BB134" s="1273">
        <v>21</v>
      </c>
      <c r="BC134" s="1273">
        <v>15</v>
      </c>
      <c r="BD134" s="1273">
        <v>15</v>
      </c>
      <c r="BE134" s="1273">
        <v>9</v>
      </c>
      <c r="BF134" s="1273">
        <v>12</v>
      </c>
      <c r="BG134" s="1273">
        <v>5</v>
      </c>
      <c r="BH134" s="1273">
        <v>9</v>
      </c>
      <c r="BI134" s="1273">
        <v>0</v>
      </c>
      <c r="BJ134" s="1273">
        <v>5</v>
      </c>
      <c r="BK134" s="1273">
        <v>2</v>
      </c>
      <c r="BL134" s="1273">
        <v>1</v>
      </c>
      <c r="BM134" s="1463"/>
    </row>
    <row r="135" spans="1:65">
      <c r="A135" s="1289">
        <v>209</v>
      </c>
      <c r="B135" s="1162" t="s">
        <v>79</v>
      </c>
      <c r="C135" s="1273">
        <v>2099</v>
      </c>
      <c r="D135" s="1273">
        <v>102</v>
      </c>
      <c r="E135" s="1273">
        <v>42</v>
      </c>
      <c r="F135" s="1273">
        <v>18</v>
      </c>
      <c r="G135" s="1273">
        <v>174</v>
      </c>
      <c r="H135" s="1273">
        <v>567</v>
      </c>
      <c r="I135" s="1273">
        <v>407</v>
      </c>
      <c r="J135" s="1273">
        <v>209</v>
      </c>
      <c r="K135" s="1273">
        <v>128</v>
      </c>
      <c r="L135" s="1273">
        <v>95</v>
      </c>
      <c r="M135" s="1273">
        <v>85</v>
      </c>
      <c r="N135" s="1273">
        <v>79</v>
      </c>
      <c r="O135" s="1273">
        <v>42</v>
      </c>
      <c r="P135" s="1273">
        <v>34</v>
      </c>
      <c r="Q135" s="1273">
        <v>25</v>
      </c>
      <c r="R135" s="1273">
        <v>16</v>
      </c>
      <c r="S135" s="1273">
        <v>19</v>
      </c>
      <c r="T135" s="1273">
        <v>21</v>
      </c>
      <c r="U135" s="1273">
        <v>17</v>
      </c>
      <c r="V135" s="1273">
        <v>19</v>
      </c>
      <c r="W135" s="1305"/>
      <c r="X135" s="1273">
        <v>1054</v>
      </c>
      <c r="Y135" s="1273">
        <v>53</v>
      </c>
      <c r="Z135" s="1273">
        <v>23</v>
      </c>
      <c r="AA135" s="1273">
        <v>7</v>
      </c>
      <c r="AB135" s="1273">
        <v>95</v>
      </c>
      <c r="AC135" s="1273">
        <v>260</v>
      </c>
      <c r="AD135" s="1273">
        <v>204</v>
      </c>
      <c r="AE135" s="1273">
        <v>118</v>
      </c>
      <c r="AF135" s="1273">
        <v>68</v>
      </c>
      <c r="AG135" s="1273">
        <v>54</v>
      </c>
      <c r="AH135" s="1273">
        <v>45</v>
      </c>
      <c r="AI135" s="1273">
        <v>42</v>
      </c>
      <c r="AJ135" s="1273">
        <v>29</v>
      </c>
      <c r="AK135" s="1273">
        <v>19</v>
      </c>
      <c r="AL135" s="1273">
        <v>15</v>
      </c>
      <c r="AM135" s="1273">
        <v>5</v>
      </c>
      <c r="AN135" s="1273">
        <v>7</v>
      </c>
      <c r="AO135" s="1273">
        <v>4</v>
      </c>
      <c r="AP135" s="1273">
        <v>4</v>
      </c>
      <c r="AQ135" s="1273">
        <v>2</v>
      </c>
      <c r="AR135" s="1450"/>
      <c r="AS135" s="1304">
        <v>1045</v>
      </c>
      <c r="AT135" s="1273">
        <v>49</v>
      </c>
      <c r="AU135" s="1273">
        <v>19</v>
      </c>
      <c r="AV135" s="1273">
        <v>11</v>
      </c>
      <c r="AW135" s="1273">
        <v>79</v>
      </c>
      <c r="AX135" s="1273">
        <v>307</v>
      </c>
      <c r="AY135" s="1273">
        <v>203</v>
      </c>
      <c r="AZ135" s="1273">
        <v>91</v>
      </c>
      <c r="BA135" s="1273">
        <v>60</v>
      </c>
      <c r="BB135" s="1273">
        <v>41</v>
      </c>
      <c r="BC135" s="1273">
        <v>40</v>
      </c>
      <c r="BD135" s="1273">
        <v>37</v>
      </c>
      <c r="BE135" s="1273">
        <v>13</v>
      </c>
      <c r="BF135" s="1273">
        <v>15</v>
      </c>
      <c r="BG135" s="1273">
        <v>10</v>
      </c>
      <c r="BH135" s="1273">
        <v>11</v>
      </c>
      <c r="BI135" s="1273">
        <v>12</v>
      </c>
      <c r="BJ135" s="1273">
        <v>17</v>
      </c>
      <c r="BK135" s="1273">
        <v>13</v>
      </c>
      <c r="BL135" s="1273">
        <v>17</v>
      </c>
      <c r="BM135" s="1463"/>
    </row>
    <row r="136" spans="1:65">
      <c r="A136" s="1289">
        <v>210</v>
      </c>
      <c r="B136" s="1162" t="s">
        <v>25</v>
      </c>
      <c r="C136" s="1273">
        <v>7610</v>
      </c>
      <c r="D136" s="1273">
        <v>461</v>
      </c>
      <c r="E136" s="1273">
        <v>155</v>
      </c>
      <c r="F136" s="1273">
        <v>93</v>
      </c>
      <c r="G136" s="1273">
        <v>347</v>
      </c>
      <c r="H136" s="1273">
        <v>1651</v>
      </c>
      <c r="I136" s="1273">
        <v>1655</v>
      </c>
      <c r="J136" s="1273">
        <v>1016</v>
      </c>
      <c r="K136" s="1273">
        <v>570</v>
      </c>
      <c r="L136" s="1273">
        <v>357</v>
      </c>
      <c r="M136" s="1273">
        <v>286</v>
      </c>
      <c r="N136" s="1273">
        <v>258</v>
      </c>
      <c r="O136" s="1273">
        <v>179</v>
      </c>
      <c r="P136" s="1273">
        <v>142</v>
      </c>
      <c r="Q136" s="1273">
        <v>87</v>
      </c>
      <c r="R136" s="1273">
        <v>83</v>
      </c>
      <c r="S136" s="1273">
        <v>76</v>
      </c>
      <c r="T136" s="1273">
        <v>89</v>
      </c>
      <c r="U136" s="1273">
        <v>64</v>
      </c>
      <c r="V136" s="1273">
        <v>41</v>
      </c>
      <c r="W136" s="1305"/>
      <c r="X136" s="1273">
        <v>4138</v>
      </c>
      <c r="Y136" s="1273">
        <v>238</v>
      </c>
      <c r="Z136" s="1273">
        <v>86</v>
      </c>
      <c r="AA136" s="1273">
        <v>43</v>
      </c>
      <c r="AB136" s="1273">
        <v>207</v>
      </c>
      <c r="AC136" s="1273">
        <v>863</v>
      </c>
      <c r="AD136" s="1273">
        <v>929</v>
      </c>
      <c r="AE136" s="1273">
        <v>561</v>
      </c>
      <c r="AF136" s="1273">
        <v>341</v>
      </c>
      <c r="AG136" s="1273">
        <v>209</v>
      </c>
      <c r="AH136" s="1273">
        <v>163</v>
      </c>
      <c r="AI136" s="1273">
        <v>152</v>
      </c>
      <c r="AJ136" s="1273">
        <v>92</v>
      </c>
      <c r="AK136" s="1273">
        <v>83</v>
      </c>
      <c r="AL136" s="1273">
        <v>45</v>
      </c>
      <c r="AM136" s="1273">
        <v>38</v>
      </c>
      <c r="AN136" s="1273">
        <v>28</v>
      </c>
      <c r="AO136" s="1273">
        <v>34</v>
      </c>
      <c r="AP136" s="1273">
        <v>19</v>
      </c>
      <c r="AQ136" s="1273">
        <v>7</v>
      </c>
      <c r="AR136" s="1450"/>
      <c r="AS136" s="1304">
        <v>3472</v>
      </c>
      <c r="AT136" s="1273">
        <v>223</v>
      </c>
      <c r="AU136" s="1273">
        <v>69</v>
      </c>
      <c r="AV136" s="1273">
        <v>50</v>
      </c>
      <c r="AW136" s="1273">
        <v>140</v>
      </c>
      <c r="AX136" s="1273">
        <v>788</v>
      </c>
      <c r="AY136" s="1273">
        <v>726</v>
      </c>
      <c r="AZ136" s="1273">
        <v>455</v>
      </c>
      <c r="BA136" s="1273">
        <v>229</v>
      </c>
      <c r="BB136" s="1273">
        <v>148</v>
      </c>
      <c r="BC136" s="1273">
        <v>123</v>
      </c>
      <c r="BD136" s="1273">
        <v>106</v>
      </c>
      <c r="BE136" s="1273">
        <v>87</v>
      </c>
      <c r="BF136" s="1273">
        <v>59</v>
      </c>
      <c r="BG136" s="1273">
        <v>42</v>
      </c>
      <c r="BH136" s="1273">
        <v>45</v>
      </c>
      <c r="BI136" s="1273">
        <v>48</v>
      </c>
      <c r="BJ136" s="1273">
        <v>55</v>
      </c>
      <c r="BK136" s="1273">
        <v>45</v>
      </c>
      <c r="BL136" s="1273">
        <v>34</v>
      </c>
      <c r="BM136" s="1463"/>
    </row>
    <row r="137" spans="1:65">
      <c r="A137" s="1289">
        <v>212</v>
      </c>
      <c r="B137" s="1162" t="s">
        <v>43</v>
      </c>
      <c r="C137" s="1273">
        <v>1155</v>
      </c>
      <c r="D137" s="1273">
        <v>60</v>
      </c>
      <c r="E137" s="1273">
        <v>26</v>
      </c>
      <c r="F137" s="1273">
        <v>21</v>
      </c>
      <c r="G137" s="1273">
        <v>54</v>
      </c>
      <c r="H137" s="1273">
        <v>318</v>
      </c>
      <c r="I137" s="1273">
        <v>213</v>
      </c>
      <c r="J137" s="1273">
        <v>136</v>
      </c>
      <c r="K137" s="1273">
        <v>81</v>
      </c>
      <c r="L137" s="1273">
        <v>63</v>
      </c>
      <c r="M137" s="1273">
        <v>49</v>
      </c>
      <c r="N137" s="1273">
        <v>35</v>
      </c>
      <c r="O137" s="1273">
        <v>22</v>
      </c>
      <c r="P137" s="1273">
        <v>17</v>
      </c>
      <c r="Q137" s="1273">
        <v>12</v>
      </c>
      <c r="R137" s="1273">
        <v>10</v>
      </c>
      <c r="S137" s="1273">
        <v>12</v>
      </c>
      <c r="T137" s="1273">
        <v>15</v>
      </c>
      <c r="U137" s="1273">
        <v>6</v>
      </c>
      <c r="V137" s="1273">
        <v>5</v>
      </c>
      <c r="W137" s="1305"/>
      <c r="X137" s="1273">
        <v>598</v>
      </c>
      <c r="Y137" s="1273">
        <v>30</v>
      </c>
      <c r="Z137" s="1273">
        <v>10</v>
      </c>
      <c r="AA137" s="1273">
        <v>9</v>
      </c>
      <c r="AB137" s="1273">
        <v>29</v>
      </c>
      <c r="AC137" s="1273">
        <v>158</v>
      </c>
      <c r="AD137" s="1273">
        <v>109</v>
      </c>
      <c r="AE137" s="1273">
        <v>71</v>
      </c>
      <c r="AF137" s="1273">
        <v>56</v>
      </c>
      <c r="AG137" s="1273">
        <v>30</v>
      </c>
      <c r="AH137" s="1273">
        <v>30</v>
      </c>
      <c r="AI137" s="1273">
        <v>22</v>
      </c>
      <c r="AJ137" s="1273">
        <v>15</v>
      </c>
      <c r="AK137" s="1273">
        <v>8</v>
      </c>
      <c r="AL137" s="1273">
        <v>6</v>
      </c>
      <c r="AM137" s="1273">
        <v>6</v>
      </c>
      <c r="AN137" s="1273">
        <v>4</v>
      </c>
      <c r="AO137" s="1273">
        <v>3</v>
      </c>
      <c r="AP137" s="1273">
        <v>2</v>
      </c>
      <c r="AQ137" s="1273">
        <v>0</v>
      </c>
      <c r="AR137" s="1450"/>
      <c r="AS137" s="1304">
        <v>557</v>
      </c>
      <c r="AT137" s="1273">
        <v>30</v>
      </c>
      <c r="AU137" s="1273">
        <v>16</v>
      </c>
      <c r="AV137" s="1273">
        <v>12</v>
      </c>
      <c r="AW137" s="1273">
        <v>25</v>
      </c>
      <c r="AX137" s="1273">
        <v>160</v>
      </c>
      <c r="AY137" s="1273">
        <v>104</v>
      </c>
      <c r="AZ137" s="1273">
        <v>65</v>
      </c>
      <c r="BA137" s="1273">
        <v>25</v>
      </c>
      <c r="BB137" s="1273">
        <v>33</v>
      </c>
      <c r="BC137" s="1273">
        <v>19</v>
      </c>
      <c r="BD137" s="1273">
        <v>13</v>
      </c>
      <c r="BE137" s="1273">
        <v>7</v>
      </c>
      <c r="BF137" s="1273">
        <v>9</v>
      </c>
      <c r="BG137" s="1273">
        <v>6</v>
      </c>
      <c r="BH137" s="1273">
        <v>4</v>
      </c>
      <c r="BI137" s="1273">
        <v>8</v>
      </c>
      <c r="BJ137" s="1273">
        <v>12</v>
      </c>
      <c r="BK137" s="1273">
        <v>4</v>
      </c>
      <c r="BL137" s="1273">
        <v>5</v>
      </c>
      <c r="BM137" s="1463"/>
    </row>
    <row r="138" spans="1:65">
      <c r="A138" s="1289">
        <v>213</v>
      </c>
      <c r="B138" s="1162" t="s">
        <v>80</v>
      </c>
      <c r="C138" s="1273">
        <v>1216</v>
      </c>
      <c r="D138" s="1273">
        <v>50</v>
      </c>
      <c r="E138" s="1273">
        <v>31</v>
      </c>
      <c r="F138" s="1273">
        <v>14</v>
      </c>
      <c r="G138" s="1273">
        <v>58</v>
      </c>
      <c r="H138" s="1273">
        <v>299</v>
      </c>
      <c r="I138" s="1273">
        <v>291</v>
      </c>
      <c r="J138" s="1273">
        <v>149</v>
      </c>
      <c r="K138" s="1273">
        <v>90</v>
      </c>
      <c r="L138" s="1273">
        <v>60</v>
      </c>
      <c r="M138" s="1273">
        <v>46</v>
      </c>
      <c r="N138" s="1273">
        <v>33</v>
      </c>
      <c r="O138" s="1273">
        <v>22</v>
      </c>
      <c r="P138" s="1273">
        <v>20</v>
      </c>
      <c r="Q138" s="1273">
        <v>9</v>
      </c>
      <c r="R138" s="1273">
        <v>10</v>
      </c>
      <c r="S138" s="1273">
        <v>11</v>
      </c>
      <c r="T138" s="1273">
        <v>11</v>
      </c>
      <c r="U138" s="1273">
        <v>6</v>
      </c>
      <c r="V138" s="1273">
        <v>6</v>
      </c>
      <c r="W138" s="1305"/>
      <c r="X138" s="1273">
        <v>627</v>
      </c>
      <c r="Y138" s="1273">
        <v>24</v>
      </c>
      <c r="Z138" s="1273">
        <v>17</v>
      </c>
      <c r="AA138" s="1273">
        <v>6</v>
      </c>
      <c r="AB138" s="1273">
        <v>35</v>
      </c>
      <c r="AC138" s="1273">
        <v>144</v>
      </c>
      <c r="AD138" s="1273">
        <v>148</v>
      </c>
      <c r="AE138" s="1273">
        <v>87</v>
      </c>
      <c r="AF138" s="1273">
        <v>53</v>
      </c>
      <c r="AG138" s="1273">
        <v>38</v>
      </c>
      <c r="AH138" s="1273">
        <v>17</v>
      </c>
      <c r="AI138" s="1273">
        <v>20</v>
      </c>
      <c r="AJ138" s="1273">
        <v>10</v>
      </c>
      <c r="AK138" s="1273">
        <v>9</v>
      </c>
      <c r="AL138" s="1273">
        <v>3</v>
      </c>
      <c r="AM138" s="1273">
        <v>4</v>
      </c>
      <c r="AN138" s="1273">
        <v>4</v>
      </c>
      <c r="AO138" s="1273">
        <v>4</v>
      </c>
      <c r="AP138" s="1273">
        <v>3</v>
      </c>
      <c r="AQ138" s="1273">
        <v>1</v>
      </c>
      <c r="AR138" s="1450"/>
      <c r="AS138" s="1304">
        <v>589</v>
      </c>
      <c r="AT138" s="1273">
        <v>26</v>
      </c>
      <c r="AU138" s="1273">
        <v>14</v>
      </c>
      <c r="AV138" s="1273">
        <v>8</v>
      </c>
      <c r="AW138" s="1273">
        <v>23</v>
      </c>
      <c r="AX138" s="1273">
        <v>155</v>
      </c>
      <c r="AY138" s="1273">
        <v>143</v>
      </c>
      <c r="AZ138" s="1273">
        <v>62</v>
      </c>
      <c r="BA138" s="1273">
        <v>37</v>
      </c>
      <c r="BB138" s="1273">
        <v>22</v>
      </c>
      <c r="BC138" s="1273">
        <v>29</v>
      </c>
      <c r="BD138" s="1273">
        <v>13</v>
      </c>
      <c r="BE138" s="1273">
        <v>12</v>
      </c>
      <c r="BF138" s="1273">
        <v>11</v>
      </c>
      <c r="BG138" s="1273">
        <v>6</v>
      </c>
      <c r="BH138" s="1273">
        <v>6</v>
      </c>
      <c r="BI138" s="1273">
        <v>7</v>
      </c>
      <c r="BJ138" s="1273">
        <v>7</v>
      </c>
      <c r="BK138" s="1273">
        <v>3</v>
      </c>
      <c r="BL138" s="1273">
        <v>5</v>
      </c>
      <c r="BM138" s="1463"/>
    </row>
    <row r="139" spans="1:65">
      <c r="A139" s="1289">
        <v>214</v>
      </c>
      <c r="B139" s="1162" t="s">
        <v>20</v>
      </c>
      <c r="C139" s="1273">
        <v>7761</v>
      </c>
      <c r="D139" s="1273">
        <v>403</v>
      </c>
      <c r="E139" s="1273">
        <v>207</v>
      </c>
      <c r="F139" s="1273">
        <v>119</v>
      </c>
      <c r="G139" s="1273">
        <v>303</v>
      </c>
      <c r="H139" s="1273">
        <v>1465</v>
      </c>
      <c r="I139" s="1273">
        <v>1498</v>
      </c>
      <c r="J139" s="1273">
        <v>883</v>
      </c>
      <c r="K139" s="1273">
        <v>577</v>
      </c>
      <c r="L139" s="1273">
        <v>404</v>
      </c>
      <c r="M139" s="1273">
        <v>393</v>
      </c>
      <c r="N139" s="1273">
        <v>353</v>
      </c>
      <c r="O139" s="1273">
        <v>248</v>
      </c>
      <c r="P139" s="1273">
        <v>209</v>
      </c>
      <c r="Q139" s="1273">
        <v>152</v>
      </c>
      <c r="R139" s="1273">
        <v>137</v>
      </c>
      <c r="S139" s="1273">
        <v>106</v>
      </c>
      <c r="T139" s="1273">
        <v>110</v>
      </c>
      <c r="U139" s="1273">
        <v>127</v>
      </c>
      <c r="V139" s="1273">
        <v>67</v>
      </c>
      <c r="W139" s="1305"/>
      <c r="X139" s="1273">
        <v>3776</v>
      </c>
      <c r="Y139" s="1273">
        <v>217</v>
      </c>
      <c r="Z139" s="1273">
        <v>94</v>
      </c>
      <c r="AA139" s="1273">
        <v>66</v>
      </c>
      <c r="AB139" s="1273">
        <v>174</v>
      </c>
      <c r="AC139" s="1273">
        <v>742</v>
      </c>
      <c r="AD139" s="1273">
        <v>679</v>
      </c>
      <c r="AE139" s="1273">
        <v>427</v>
      </c>
      <c r="AF139" s="1273">
        <v>285</v>
      </c>
      <c r="AG139" s="1273">
        <v>209</v>
      </c>
      <c r="AH139" s="1273">
        <v>200</v>
      </c>
      <c r="AI139" s="1273">
        <v>157</v>
      </c>
      <c r="AJ139" s="1273">
        <v>135</v>
      </c>
      <c r="AK139" s="1273">
        <v>112</v>
      </c>
      <c r="AL139" s="1273">
        <v>76</v>
      </c>
      <c r="AM139" s="1273">
        <v>60</v>
      </c>
      <c r="AN139" s="1273">
        <v>42</v>
      </c>
      <c r="AO139" s="1273">
        <v>38</v>
      </c>
      <c r="AP139" s="1273">
        <v>42</v>
      </c>
      <c r="AQ139" s="1273">
        <v>21</v>
      </c>
      <c r="AR139" s="1450"/>
      <c r="AS139" s="1304">
        <v>3985</v>
      </c>
      <c r="AT139" s="1273">
        <v>186</v>
      </c>
      <c r="AU139" s="1273">
        <v>113</v>
      </c>
      <c r="AV139" s="1273">
        <v>53</v>
      </c>
      <c r="AW139" s="1273">
        <v>129</v>
      </c>
      <c r="AX139" s="1273">
        <v>723</v>
      </c>
      <c r="AY139" s="1273">
        <v>819</v>
      </c>
      <c r="AZ139" s="1273">
        <v>456</v>
      </c>
      <c r="BA139" s="1273">
        <v>292</v>
      </c>
      <c r="BB139" s="1273">
        <v>195</v>
      </c>
      <c r="BC139" s="1273">
        <v>193</v>
      </c>
      <c r="BD139" s="1273">
        <v>196</v>
      </c>
      <c r="BE139" s="1273">
        <v>113</v>
      </c>
      <c r="BF139" s="1273">
        <v>97</v>
      </c>
      <c r="BG139" s="1273">
        <v>76</v>
      </c>
      <c r="BH139" s="1273">
        <v>77</v>
      </c>
      <c r="BI139" s="1273">
        <v>64</v>
      </c>
      <c r="BJ139" s="1273">
        <v>72</v>
      </c>
      <c r="BK139" s="1273">
        <v>85</v>
      </c>
      <c r="BL139" s="1273">
        <v>46</v>
      </c>
      <c r="BM139" s="1463"/>
    </row>
    <row r="140" spans="1:65">
      <c r="A140" s="1289">
        <v>215</v>
      </c>
      <c r="B140" s="1162" t="s">
        <v>81</v>
      </c>
      <c r="C140" s="1273">
        <v>2398</v>
      </c>
      <c r="D140" s="1273">
        <v>86</v>
      </c>
      <c r="E140" s="1273">
        <v>57</v>
      </c>
      <c r="F140" s="1273">
        <v>41</v>
      </c>
      <c r="G140" s="1273">
        <v>121</v>
      </c>
      <c r="H140" s="1273">
        <v>534</v>
      </c>
      <c r="I140" s="1273">
        <v>492</v>
      </c>
      <c r="J140" s="1273">
        <v>283</v>
      </c>
      <c r="K140" s="1273">
        <v>191</v>
      </c>
      <c r="L140" s="1273">
        <v>115</v>
      </c>
      <c r="M140" s="1273">
        <v>109</v>
      </c>
      <c r="N140" s="1273">
        <v>85</v>
      </c>
      <c r="O140" s="1273">
        <v>56</v>
      </c>
      <c r="P140" s="1273">
        <v>50</v>
      </c>
      <c r="Q140" s="1273">
        <v>44</v>
      </c>
      <c r="R140" s="1273">
        <v>45</v>
      </c>
      <c r="S140" s="1273">
        <v>22</v>
      </c>
      <c r="T140" s="1273">
        <v>30</v>
      </c>
      <c r="U140" s="1273">
        <v>26</v>
      </c>
      <c r="V140" s="1273">
        <v>11</v>
      </c>
      <c r="W140" s="1305"/>
      <c r="X140" s="1273">
        <v>1258</v>
      </c>
      <c r="Y140" s="1273">
        <v>46</v>
      </c>
      <c r="Z140" s="1273">
        <v>23</v>
      </c>
      <c r="AA140" s="1273">
        <v>18</v>
      </c>
      <c r="AB140" s="1273">
        <v>58</v>
      </c>
      <c r="AC140" s="1273">
        <v>273</v>
      </c>
      <c r="AD140" s="1273">
        <v>256</v>
      </c>
      <c r="AE140" s="1273">
        <v>164</v>
      </c>
      <c r="AF140" s="1273">
        <v>96</v>
      </c>
      <c r="AG140" s="1273">
        <v>66</v>
      </c>
      <c r="AH140" s="1273">
        <v>65</v>
      </c>
      <c r="AI140" s="1273">
        <v>53</v>
      </c>
      <c r="AJ140" s="1273">
        <v>32</v>
      </c>
      <c r="AK140" s="1273">
        <v>26</v>
      </c>
      <c r="AL140" s="1273">
        <v>25</v>
      </c>
      <c r="AM140" s="1273">
        <v>22</v>
      </c>
      <c r="AN140" s="1273">
        <v>13</v>
      </c>
      <c r="AO140" s="1273">
        <v>10</v>
      </c>
      <c r="AP140" s="1273">
        <v>9</v>
      </c>
      <c r="AQ140" s="1273">
        <v>3</v>
      </c>
      <c r="AR140" s="1450"/>
      <c r="AS140" s="1304">
        <v>1140</v>
      </c>
      <c r="AT140" s="1273">
        <v>40</v>
      </c>
      <c r="AU140" s="1273">
        <v>34</v>
      </c>
      <c r="AV140" s="1273">
        <v>23</v>
      </c>
      <c r="AW140" s="1273">
        <v>63</v>
      </c>
      <c r="AX140" s="1273">
        <v>261</v>
      </c>
      <c r="AY140" s="1273">
        <v>236</v>
      </c>
      <c r="AZ140" s="1273">
        <v>119</v>
      </c>
      <c r="BA140" s="1273">
        <v>95</v>
      </c>
      <c r="BB140" s="1273">
        <v>49</v>
      </c>
      <c r="BC140" s="1273">
        <v>44</v>
      </c>
      <c r="BD140" s="1273">
        <v>32</v>
      </c>
      <c r="BE140" s="1273">
        <v>24</v>
      </c>
      <c r="BF140" s="1273">
        <v>24</v>
      </c>
      <c r="BG140" s="1273">
        <v>19</v>
      </c>
      <c r="BH140" s="1273">
        <v>23</v>
      </c>
      <c r="BI140" s="1273">
        <v>9</v>
      </c>
      <c r="BJ140" s="1273">
        <v>20</v>
      </c>
      <c r="BK140" s="1273">
        <v>17</v>
      </c>
      <c r="BL140" s="1273">
        <v>8</v>
      </c>
      <c r="BM140" s="1463"/>
    </row>
    <row r="141" spans="1:65">
      <c r="A141" s="1289">
        <v>216</v>
      </c>
      <c r="B141" s="1162" t="s">
        <v>26</v>
      </c>
      <c r="C141" s="1273">
        <v>2785</v>
      </c>
      <c r="D141" s="1273">
        <v>150</v>
      </c>
      <c r="E141" s="1273">
        <v>65</v>
      </c>
      <c r="F141" s="1273">
        <v>44</v>
      </c>
      <c r="G141" s="1273">
        <v>149</v>
      </c>
      <c r="H141" s="1273">
        <v>641</v>
      </c>
      <c r="I141" s="1273">
        <v>602</v>
      </c>
      <c r="J141" s="1273">
        <v>361</v>
      </c>
      <c r="K141" s="1273">
        <v>185</v>
      </c>
      <c r="L141" s="1273">
        <v>122</v>
      </c>
      <c r="M141" s="1273">
        <v>98</v>
      </c>
      <c r="N141" s="1273">
        <v>99</v>
      </c>
      <c r="O141" s="1273">
        <v>54</v>
      </c>
      <c r="P141" s="1273">
        <v>52</v>
      </c>
      <c r="Q141" s="1273">
        <v>45</v>
      </c>
      <c r="R141" s="1273">
        <v>36</v>
      </c>
      <c r="S141" s="1273">
        <v>19</v>
      </c>
      <c r="T141" s="1273">
        <v>30</v>
      </c>
      <c r="U141" s="1273">
        <v>19</v>
      </c>
      <c r="V141" s="1273">
        <v>14</v>
      </c>
      <c r="W141" s="1305"/>
      <c r="X141" s="1273">
        <v>1510</v>
      </c>
      <c r="Y141" s="1273">
        <v>84</v>
      </c>
      <c r="Z141" s="1273">
        <v>36</v>
      </c>
      <c r="AA141" s="1273">
        <v>19</v>
      </c>
      <c r="AB141" s="1273">
        <v>90</v>
      </c>
      <c r="AC141" s="1273">
        <v>339</v>
      </c>
      <c r="AD141" s="1273">
        <v>332</v>
      </c>
      <c r="AE141" s="1273">
        <v>212</v>
      </c>
      <c r="AF141" s="1273">
        <v>114</v>
      </c>
      <c r="AG141" s="1273">
        <v>68</v>
      </c>
      <c r="AH141" s="1273">
        <v>52</v>
      </c>
      <c r="AI141" s="1273">
        <v>47</v>
      </c>
      <c r="AJ141" s="1273">
        <v>22</v>
      </c>
      <c r="AK141" s="1273">
        <v>26</v>
      </c>
      <c r="AL141" s="1273">
        <v>28</v>
      </c>
      <c r="AM141" s="1273">
        <v>20</v>
      </c>
      <c r="AN141" s="1273">
        <v>5</v>
      </c>
      <c r="AO141" s="1273">
        <v>10</v>
      </c>
      <c r="AP141" s="1273">
        <v>4</v>
      </c>
      <c r="AQ141" s="1273">
        <v>2</v>
      </c>
      <c r="AR141" s="1450"/>
      <c r="AS141" s="1304">
        <v>1275</v>
      </c>
      <c r="AT141" s="1273">
        <v>66</v>
      </c>
      <c r="AU141" s="1273">
        <v>29</v>
      </c>
      <c r="AV141" s="1273">
        <v>25</v>
      </c>
      <c r="AW141" s="1273">
        <v>59</v>
      </c>
      <c r="AX141" s="1273">
        <v>302</v>
      </c>
      <c r="AY141" s="1273">
        <v>270</v>
      </c>
      <c r="AZ141" s="1273">
        <v>149</v>
      </c>
      <c r="BA141" s="1273">
        <v>71</v>
      </c>
      <c r="BB141" s="1273">
        <v>54</v>
      </c>
      <c r="BC141" s="1273">
        <v>46</v>
      </c>
      <c r="BD141" s="1273">
        <v>52</v>
      </c>
      <c r="BE141" s="1273">
        <v>32</v>
      </c>
      <c r="BF141" s="1273">
        <v>26</v>
      </c>
      <c r="BG141" s="1273">
        <v>17</v>
      </c>
      <c r="BH141" s="1273">
        <v>16</v>
      </c>
      <c r="BI141" s="1273">
        <v>14</v>
      </c>
      <c r="BJ141" s="1273">
        <v>20</v>
      </c>
      <c r="BK141" s="1273">
        <v>15</v>
      </c>
      <c r="BL141" s="1273">
        <v>12</v>
      </c>
      <c r="BM141" s="1463"/>
    </row>
    <row r="142" spans="1:65">
      <c r="A142" s="1289">
        <v>217</v>
      </c>
      <c r="B142" s="1162" t="s">
        <v>21</v>
      </c>
      <c r="C142" s="1273">
        <v>4951</v>
      </c>
      <c r="D142" s="1273">
        <v>227</v>
      </c>
      <c r="E142" s="1273">
        <v>119</v>
      </c>
      <c r="F142" s="1273">
        <v>60</v>
      </c>
      <c r="G142" s="1273">
        <v>202</v>
      </c>
      <c r="H142" s="1273">
        <v>1107</v>
      </c>
      <c r="I142" s="1273">
        <v>917</v>
      </c>
      <c r="J142" s="1273">
        <v>553</v>
      </c>
      <c r="K142" s="1273">
        <v>357</v>
      </c>
      <c r="L142" s="1273">
        <v>227</v>
      </c>
      <c r="M142" s="1273">
        <v>206</v>
      </c>
      <c r="N142" s="1273">
        <v>203</v>
      </c>
      <c r="O142" s="1273">
        <v>154</v>
      </c>
      <c r="P142" s="1273">
        <v>109</v>
      </c>
      <c r="Q142" s="1273">
        <v>88</v>
      </c>
      <c r="R142" s="1273">
        <v>93</v>
      </c>
      <c r="S142" s="1273">
        <v>73</v>
      </c>
      <c r="T142" s="1273">
        <v>92</v>
      </c>
      <c r="U142" s="1273">
        <v>105</v>
      </c>
      <c r="V142" s="1273">
        <v>59</v>
      </c>
      <c r="W142" s="1305"/>
      <c r="X142" s="1273">
        <v>2509</v>
      </c>
      <c r="Y142" s="1273">
        <v>115</v>
      </c>
      <c r="Z142" s="1273">
        <v>62</v>
      </c>
      <c r="AA142" s="1273">
        <v>29</v>
      </c>
      <c r="AB142" s="1273">
        <v>96</v>
      </c>
      <c r="AC142" s="1273">
        <v>608</v>
      </c>
      <c r="AD142" s="1273">
        <v>452</v>
      </c>
      <c r="AE142" s="1273">
        <v>294</v>
      </c>
      <c r="AF142" s="1273">
        <v>189</v>
      </c>
      <c r="AG142" s="1273">
        <v>111</v>
      </c>
      <c r="AH142" s="1273">
        <v>111</v>
      </c>
      <c r="AI142" s="1273">
        <v>92</v>
      </c>
      <c r="AJ142" s="1273">
        <v>90</v>
      </c>
      <c r="AK142" s="1273">
        <v>60</v>
      </c>
      <c r="AL142" s="1273">
        <v>38</v>
      </c>
      <c r="AM142" s="1273">
        <v>50</v>
      </c>
      <c r="AN142" s="1273">
        <v>21</v>
      </c>
      <c r="AO142" s="1273">
        <v>33</v>
      </c>
      <c r="AP142" s="1273">
        <v>35</v>
      </c>
      <c r="AQ142" s="1273">
        <v>23</v>
      </c>
      <c r="AR142" s="1450"/>
      <c r="AS142" s="1304">
        <v>2442</v>
      </c>
      <c r="AT142" s="1273">
        <v>112</v>
      </c>
      <c r="AU142" s="1273">
        <v>57</v>
      </c>
      <c r="AV142" s="1273">
        <v>31</v>
      </c>
      <c r="AW142" s="1273">
        <v>106</v>
      </c>
      <c r="AX142" s="1273">
        <v>499</v>
      </c>
      <c r="AY142" s="1273">
        <v>465</v>
      </c>
      <c r="AZ142" s="1273">
        <v>259</v>
      </c>
      <c r="BA142" s="1273">
        <v>168</v>
      </c>
      <c r="BB142" s="1273">
        <v>116</v>
      </c>
      <c r="BC142" s="1273">
        <v>95</v>
      </c>
      <c r="BD142" s="1273">
        <v>111</v>
      </c>
      <c r="BE142" s="1273">
        <v>64</v>
      </c>
      <c r="BF142" s="1273">
        <v>49</v>
      </c>
      <c r="BG142" s="1273">
        <v>50</v>
      </c>
      <c r="BH142" s="1273">
        <v>43</v>
      </c>
      <c r="BI142" s="1273">
        <v>52</v>
      </c>
      <c r="BJ142" s="1273">
        <v>59</v>
      </c>
      <c r="BK142" s="1273">
        <v>70</v>
      </c>
      <c r="BL142" s="1273">
        <v>36</v>
      </c>
      <c r="BM142" s="1463"/>
    </row>
    <row r="143" spans="1:65">
      <c r="A143" s="1289">
        <v>218</v>
      </c>
      <c r="B143" s="1162" t="s">
        <v>32</v>
      </c>
      <c r="C143" s="1273">
        <v>1527</v>
      </c>
      <c r="D143" s="1273">
        <v>70</v>
      </c>
      <c r="E143" s="1273">
        <v>37</v>
      </c>
      <c r="F143" s="1273">
        <v>18</v>
      </c>
      <c r="G143" s="1273">
        <v>120</v>
      </c>
      <c r="H143" s="1273">
        <v>377</v>
      </c>
      <c r="I143" s="1273">
        <v>347</v>
      </c>
      <c r="J143" s="1273">
        <v>183</v>
      </c>
      <c r="K143" s="1273">
        <v>83</v>
      </c>
      <c r="L143" s="1273">
        <v>62</v>
      </c>
      <c r="M143" s="1273">
        <v>62</v>
      </c>
      <c r="N143" s="1273">
        <v>51</v>
      </c>
      <c r="O143" s="1273">
        <v>34</v>
      </c>
      <c r="P143" s="1273">
        <v>19</v>
      </c>
      <c r="Q143" s="1273">
        <v>14</v>
      </c>
      <c r="R143" s="1273">
        <v>15</v>
      </c>
      <c r="S143" s="1273">
        <v>11</v>
      </c>
      <c r="T143" s="1273">
        <v>11</v>
      </c>
      <c r="U143" s="1273">
        <v>7</v>
      </c>
      <c r="V143" s="1273">
        <v>6</v>
      </c>
      <c r="W143" s="1305"/>
      <c r="X143" s="1273">
        <v>829</v>
      </c>
      <c r="Y143" s="1273">
        <v>38</v>
      </c>
      <c r="Z143" s="1273">
        <v>12</v>
      </c>
      <c r="AA143" s="1273">
        <v>12</v>
      </c>
      <c r="AB143" s="1273">
        <v>81</v>
      </c>
      <c r="AC143" s="1273">
        <v>188</v>
      </c>
      <c r="AD143" s="1273">
        <v>182</v>
      </c>
      <c r="AE143" s="1273">
        <v>108</v>
      </c>
      <c r="AF143" s="1273">
        <v>51</v>
      </c>
      <c r="AG143" s="1273">
        <v>35</v>
      </c>
      <c r="AH143" s="1273">
        <v>33</v>
      </c>
      <c r="AI143" s="1273">
        <v>32</v>
      </c>
      <c r="AJ143" s="1273">
        <v>19</v>
      </c>
      <c r="AK143" s="1273">
        <v>12</v>
      </c>
      <c r="AL143" s="1273">
        <v>7</v>
      </c>
      <c r="AM143" s="1273">
        <v>8</v>
      </c>
      <c r="AN143" s="1273">
        <v>6</v>
      </c>
      <c r="AO143" s="1273">
        <v>3</v>
      </c>
      <c r="AP143" s="1273">
        <v>1</v>
      </c>
      <c r="AQ143" s="1273">
        <v>1</v>
      </c>
      <c r="AR143" s="1450"/>
      <c r="AS143" s="1304">
        <v>698</v>
      </c>
      <c r="AT143" s="1273">
        <v>32</v>
      </c>
      <c r="AU143" s="1273">
        <v>25</v>
      </c>
      <c r="AV143" s="1273">
        <v>6</v>
      </c>
      <c r="AW143" s="1273">
        <v>39</v>
      </c>
      <c r="AX143" s="1273">
        <v>189</v>
      </c>
      <c r="AY143" s="1273">
        <v>165</v>
      </c>
      <c r="AZ143" s="1273">
        <v>75</v>
      </c>
      <c r="BA143" s="1273">
        <v>32</v>
      </c>
      <c r="BB143" s="1273">
        <v>27</v>
      </c>
      <c r="BC143" s="1273">
        <v>29</v>
      </c>
      <c r="BD143" s="1273">
        <v>19</v>
      </c>
      <c r="BE143" s="1273">
        <v>15</v>
      </c>
      <c r="BF143" s="1273">
        <v>7</v>
      </c>
      <c r="BG143" s="1273">
        <v>7</v>
      </c>
      <c r="BH143" s="1273">
        <v>7</v>
      </c>
      <c r="BI143" s="1273">
        <v>5</v>
      </c>
      <c r="BJ143" s="1273">
        <v>8</v>
      </c>
      <c r="BK143" s="1273">
        <v>6</v>
      </c>
      <c r="BL143" s="1273">
        <v>5</v>
      </c>
      <c r="BM143" s="1463"/>
    </row>
    <row r="144" spans="1:65">
      <c r="A144" s="1289">
        <v>219</v>
      </c>
      <c r="B144" s="1162" t="s">
        <v>22</v>
      </c>
      <c r="C144" s="1273">
        <v>3892</v>
      </c>
      <c r="D144" s="1273">
        <v>136</v>
      </c>
      <c r="E144" s="1273">
        <v>64</v>
      </c>
      <c r="F144" s="1273">
        <v>47</v>
      </c>
      <c r="G144" s="1273">
        <v>156</v>
      </c>
      <c r="H144" s="1273">
        <v>1044</v>
      </c>
      <c r="I144" s="1273">
        <v>814</v>
      </c>
      <c r="J144" s="1273">
        <v>467</v>
      </c>
      <c r="K144" s="1273">
        <v>289</v>
      </c>
      <c r="L144" s="1273">
        <v>163</v>
      </c>
      <c r="M144" s="1273">
        <v>118</v>
      </c>
      <c r="N144" s="1273">
        <v>108</v>
      </c>
      <c r="O144" s="1273">
        <v>124</v>
      </c>
      <c r="P144" s="1273">
        <v>89</v>
      </c>
      <c r="Q144" s="1273">
        <v>67</v>
      </c>
      <c r="R144" s="1273">
        <v>67</v>
      </c>
      <c r="S144" s="1273">
        <v>32</v>
      </c>
      <c r="T144" s="1273">
        <v>48</v>
      </c>
      <c r="U144" s="1273">
        <v>32</v>
      </c>
      <c r="V144" s="1273">
        <v>27</v>
      </c>
      <c r="W144" s="1305"/>
      <c r="X144" s="1273">
        <v>2033</v>
      </c>
      <c r="Y144" s="1273">
        <v>69</v>
      </c>
      <c r="Z144" s="1273">
        <v>45</v>
      </c>
      <c r="AA144" s="1273">
        <v>23</v>
      </c>
      <c r="AB144" s="1273">
        <v>93</v>
      </c>
      <c r="AC144" s="1273">
        <v>593</v>
      </c>
      <c r="AD144" s="1273">
        <v>412</v>
      </c>
      <c r="AE144" s="1273">
        <v>234</v>
      </c>
      <c r="AF144" s="1273">
        <v>142</v>
      </c>
      <c r="AG144" s="1273">
        <v>87</v>
      </c>
      <c r="AH144" s="1273">
        <v>60</v>
      </c>
      <c r="AI144" s="1273">
        <v>49</v>
      </c>
      <c r="AJ144" s="1273">
        <v>63</v>
      </c>
      <c r="AK144" s="1273">
        <v>50</v>
      </c>
      <c r="AL144" s="1273">
        <v>26</v>
      </c>
      <c r="AM144" s="1273">
        <v>40</v>
      </c>
      <c r="AN144" s="1273">
        <v>12</v>
      </c>
      <c r="AO144" s="1273">
        <v>20</v>
      </c>
      <c r="AP144" s="1273">
        <v>12</v>
      </c>
      <c r="AQ144" s="1273">
        <v>3</v>
      </c>
      <c r="AR144" s="1450"/>
      <c r="AS144" s="1304">
        <v>1859</v>
      </c>
      <c r="AT144" s="1273">
        <v>67</v>
      </c>
      <c r="AU144" s="1273">
        <v>19</v>
      </c>
      <c r="AV144" s="1273">
        <v>24</v>
      </c>
      <c r="AW144" s="1273">
        <v>63</v>
      </c>
      <c r="AX144" s="1273">
        <v>451</v>
      </c>
      <c r="AY144" s="1273">
        <v>402</v>
      </c>
      <c r="AZ144" s="1273">
        <v>233</v>
      </c>
      <c r="BA144" s="1273">
        <v>147</v>
      </c>
      <c r="BB144" s="1273">
        <v>76</v>
      </c>
      <c r="BC144" s="1273">
        <v>58</v>
      </c>
      <c r="BD144" s="1273">
        <v>59</v>
      </c>
      <c r="BE144" s="1273">
        <v>61</v>
      </c>
      <c r="BF144" s="1273">
        <v>39</v>
      </c>
      <c r="BG144" s="1273">
        <v>41</v>
      </c>
      <c r="BH144" s="1273">
        <v>27</v>
      </c>
      <c r="BI144" s="1273">
        <v>20</v>
      </c>
      <c r="BJ144" s="1273">
        <v>28</v>
      </c>
      <c r="BK144" s="1273">
        <v>20</v>
      </c>
      <c r="BL144" s="1273">
        <v>24</v>
      </c>
      <c r="BM144" s="1463"/>
    </row>
    <row r="145" spans="1:65">
      <c r="A145" s="1289">
        <v>220</v>
      </c>
      <c r="B145" s="1162" t="s">
        <v>33</v>
      </c>
      <c r="C145" s="1273">
        <v>1400</v>
      </c>
      <c r="D145" s="1273">
        <v>73</v>
      </c>
      <c r="E145" s="1273">
        <v>31</v>
      </c>
      <c r="F145" s="1273">
        <v>16</v>
      </c>
      <c r="G145" s="1273">
        <v>61</v>
      </c>
      <c r="H145" s="1273">
        <v>328</v>
      </c>
      <c r="I145" s="1273">
        <v>330</v>
      </c>
      <c r="J145" s="1273">
        <v>165</v>
      </c>
      <c r="K145" s="1273">
        <v>107</v>
      </c>
      <c r="L145" s="1273">
        <v>72</v>
      </c>
      <c r="M145" s="1273">
        <v>68</v>
      </c>
      <c r="N145" s="1273">
        <v>39</v>
      </c>
      <c r="O145" s="1273">
        <v>27</v>
      </c>
      <c r="P145" s="1273">
        <v>22</v>
      </c>
      <c r="Q145" s="1273">
        <v>16</v>
      </c>
      <c r="R145" s="1273">
        <v>17</v>
      </c>
      <c r="S145" s="1273">
        <v>5</v>
      </c>
      <c r="T145" s="1273">
        <v>5</v>
      </c>
      <c r="U145" s="1273">
        <v>10</v>
      </c>
      <c r="V145" s="1273">
        <v>8</v>
      </c>
      <c r="W145" s="1305"/>
      <c r="X145" s="1273">
        <v>764</v>
      </c>
      <c r="Y145" s="1273">
        <v>40</v>
      </c>
      <c r="Z145" s="1273">
        <v>14</v>
      </c>
      <c r="AA145" s="1273">
        <v>10</v>
      </c>
      <c r="AB145" s="1273">
        <v>39</v>
      </c>
      <c r="AC145" s="1273">
        <v>167</v>
      </c>
      <c r="AD145" s="1273">
        <v>181</v>
      </c>
      <c r="AE145" s="1273">
        <v>87</v>
      </c>
      <c r="AF145" s="1273">
        <v>62</v>
      </c>
      <c r="AG145" s="1273">
        <v>38</v>
      </c>
      <c r="AH145" s="1273">
        <v>43</v>
      </c>
      <c r="AI145" s="1273">
        <v>25</v>
      </c>
      <c r="AJ145" s="1273">
        <v>18</v>
      </c>
      <c r="AK145" s="1273">
        <v>12</v>
      </c>
      <c r="AL145" s="1273">
        <v>8</v>
      </c>
      <c r="AM145" s="1273">
        <v>11</v>
      </c>
      <c r="AN145" s="1273">
        <v>1</v>
      </c>
      <c r="AO145" s="1273">
        <v>3</v>
      </c>
      <c r="AP145" s="1273">
        <v>2</v>
      </c>
      <c r="AQ145" s="1273">
        <v>3</v>
      </c>
      <c r="AR145" s="1450"/>
      <c r="AS145" s="1304">
        <v>636</v>
      </c>
      <c r="AT145" s="1273">
        <v>33</v>
      </c>
      <c r="AU145" s="1273">
        <v>17</v>
      </c>
      <c r="AV145" s="1273">
        <v>6</v>
      </c>
      <c r="AW145" s="1273">
        <v>22</v>
      </c>
      <c r="AX145" s="1273">
        <v>161</v>
      </c>
      <c r="AY145" s="1273">
        <v>149</v>
      </c>
      <c r="AZ145" s="1273">
        <v>78</v>
      </c>
      <c r="BA145" s="1273">
        <v>45</v>
      </c>
      <c r="BB145" s="1273">
        <v>34</v>
      </c>
      <c r="BC145" s="1273">
        <v>25</v>
      </c>
      <c r="BD145" s="1273">
        <v>14</v>
      </c>
      <c r="BE145" s="1273">
        <v>9</v>
      </c>
      <c r="BF145" s="1273">
        <v>10</v>
      </c>
      <c r="BG145" s="1273">
        <v>8</v>
      </c>
      <c r="BH145" s="1273">
        <v>6</v>
      </c>
      <c r="BI145" s="1273">
        <v>4</v>
      </c>
      <c r="BJ145" s="1273">
        <v>2</v>
      </c>
      <c r="BK145" s="1273">
        <v>8</v>
      </c>
      <c r="BL145" s="1273">
        <v>5</v>
      </c>
      <c r="BM145" s="1463"/>
    </row>
    <row r="146" spans="1:65">
      <c r="A146" s="1289">
        <v>221</v>
      </c>
      <c r="B146" s="1162" t="s">
        <v>2495</v>
      </c>
      <c r="C146" s="1273">
        <v>1286</v>
      </c>
      <c r="D146" s="1273">
        <v>67</v>
      </c>
      <c r="E146" s="1273">
        <v>32</v>
      </c>
      <c r="F146" s="1273">
        <v>14</v>
      </c>
      <c r="G146" s="1273">
        <v>78</v>
      </c>
      <c r="H146" s="1273">
        <v>320</v>
      </c>
      <c r="I146" s="1273">
        <v>260</v>
      </c>
      <c r="J146" s="1273">
        <v>163</v>
      </c>
      <c r="K146" s="1273">
        <v>86</v>
      </c>
      <c r="L146" s="1273">
        <v>42</v>
      </c>
      <c r="M146" s="1273">
        <v>41</v>
      </c>
      <c r="N146" s="1273">
        <v>40</v>
      </c>
      <c r="O146" s="1273">
        <v>36</v>
      </c>
      <c r="P146" s="1273">
        <v>24</v>
      </c>
      <c r="Q146" s="1273">
        <v>22</v>
      </c>
      <c r="R146" s="1273">
        <v>22</v>
      </c>
      <c r="S146" s="1273">
        <v>9</v>
      </c>
      <c r="T146" s="1273">
        <v>14</v>
      </c>
      <c r="U146" s="1273">
        <v>11</v>
      </c>
      <c r="V146" s="1273">
        <v>5</v>
      </c>
      <c r="W146" s="1305"/>
      <c r="X146" s="1273">
        <v>631</v>
      </c>
      <c r="Y146" s="1273">
        <v>35</v>
      </c>
      <c r="Z146" s="1273">
        <v>20</v>
      </c>
      <c r="AA146" s="1273">
        <v>7</v>
      </c>
      <c r="AB146" s="1273">
        <v>43</v>
      </c>
      <c r="AC146" s="1273">
        <v>139</v>
      </c>
      <c r="AD146" s="1273">
        <v>128</v>
      </c>
      <c r="AE146" s="1273">
        <v>73</v>
      </c>
      <c r="AF146" s="1273">
        <v>45</v>
      </c>
      <c r="AG146" s="1273">
        <v>25</v>
      </c>
      <c r="AH146" s="1273">
        <v>21</v>
      </c>
      <c r="AI146" s="1273">
        <v>23</v>
      </c>
      <c r="AJ146" s="1273">
        <v>19</v>
      </c>
      <c r="AK146" s="1273">
        <v>16</v>
      </c>
      <c r="AL146" s="1273">
        <v>15</v>
      </c>
      <c r="AM146" s="1273">
        <v>10</v>
      </c>
      <c r="AN146" s="1273">
        <v>4</v>
      </c>
      <c r="AO146" s="1273">
        <v>5</v>
      </c>
      <c r="AP146" s="1273">
        <v>2</v>
      </c>
      <c r="AQ146" s="1273">
        <v>1</v>
      </c>
      <c r="AR146" s="1450"/>
      <c r="AS146" s="1304">
        <v>655</v>
      </c>
      <c r="AT146" s="1273">
        <v>32</v>
      </c>
      <c r="AU146" s="1273">
        <v>12</v>
      </c>
      <c r="AV146" s="1273">
        <v>7</v>
      </c>
      <c r="AW146" s="1273">
        <v>35</v>
      </c>
      <c r="AX146" s="1273">
        <v>181</v>
      </c>
      <c r="AY146" s="1273">
        <v>132</v>
      </c>
      <c r="AZ146" s="1273">
        <v>90</v>
      </c>
      <c r="BA146" s="1273">
        <v>41</v>
      </c>
      <c r="BB146" s="1273">
        <v>17</v>
      </c>
      <c r="BC146" s="1273">
        <v>20</v>
      </c>
      <c r="BD146" s="1273">
        <v>17</v>
      </c>
      <c r="BE146" s="1273">
        <v>17</v>
      </c>
      <c r="BF146" s="1273">
        <v>8</v>
      </c>
      <c r="BG146" s="1273">
        <v>7</v>
      </c>
      <c r="BH146" s="1273">
        <v>12</v>
      </c>
      <c r="BI146" s="1273">
        <v>5</v>
      </c>
      <c r="BJ146" s="1273">
        <v>9</v>
      </c>
      <c r="BK146" s="1273">
        <v>9</v>
      </c>
      <c r="BL146" s="1273">
        <v>4</v>
      </c>
      <c r="BM146" s="1463"/>
    </row>
    <row r="147" spans="1:65">
      <c r="A147" s="1289">
        <v>222</v>
      </c>
      <c r="B147" s="1162" t="s">
        <v>648</v>
      </c>
      <c r="C147" s="1273">
        <v>593</v>
      </c>
      <c r="D147" s="1273">
        <v>24</v>
      </c>
      <c r="E147" s="1273">
        <v>15</v>
      </c>
      <c r="F147" s="1273">
        <v>6</v>
      </c>
      <c r="G147" s="1273">
        <v>31</v>
      </c>
      <c r="H147" s="1273">
        <v>179</v>
      </c>
      <c r="I147" s="1273">
        <v>107</v>
      </c>
      <c r="J147" s="1273">
        <v>53</v>
      </c>
      <c r="K147" s="1273">
        <v>34</v>
      </c>
      <c r="L147" s="1273">
        <v>22</v>
      </c>
      <c r="M147" s="1273">
        <v>22</v>
      </c>
      <c r="N147" s="1273">
        <v>20</v>
      </c>
      <c r="O147" s="1273">
        <v>17</v>
      </c>
      <c r="P147" s="1273">
        <v>14</v>
      </c>
      <c r="Q147" s="1273">
        <v>7</v>
      </c>
      <c r="R147" s="1273">
        <v>8</v>
      </c>
      <c r="S147" s="1273">
        <v>8</v>
      </c>
      <c r="T147" s="1273">
        <v>6</v>
      </c>
      <c r="U147" s="1273">
        <v>9</v>
      </c>
      <c r="V147" s="1273">
        <v>11</v>
      </c>
      <c r="W147" s="1305"/>
      <c r="X147" s="1273">
        <v>289</v>
      </c>
      <c r="Y147" s="1273">
        <v>12</v>
      </c>
      <c r="Z147" s="1273">
        <v>9</v>
      </c>
      <c r="AA147" s="1273">
        <v>4</v>
      </c>
      <c r="AB147" s="1273">
        <v>23</v>
      </c>
      <c r="AC147" s="1273">
        <v>74</v>
      </c>
      <c r="AD147" s="1273">
        <v>47</v>
      </c>
      <c r="AE147" s="1273">
        <v>29</v>
      </c>
      <c r="AF147" s="1273">
        <v>20</v>
      </c>
      <c r="AG147" s="1273">
        <v>13</v>
      </c>
      <c r="AH147" s="1273">
        <v>11</v>
      </c>
      <c r="AI147" s="1273">
        <v>9</v>
      </c>
      <c r="AJ147" s="1273">
        <v>12</v>
      </c>
      <c r="AK147" s="1273">
        <v>7</v>
      </c>
      <c r="AL147" s="1273">
        <v>5</v>
      </c>
      <c r="AM147" s="1273">
        <v>4</v>
      </c>
      <c r="AN147" s="1273">
        <v>2</v>
      </c>
      <c r="AO147" s="1273">
        <v>2</v>
      </c>
      <c r="AP147" s="1273">
        <v>3</v>
      </c>
      <c r="AQ147" s="1273">
        <v>3</v>
      </c>
      <c r="AR147" s="1450"/>
      <c r="AS147" s="1304">
        <v>304</v>
      </c>
      <c r="AT147" s="1273">
        <v>12</v>
      </c>
      <c r="AU147" s="1273">
        <v>6</v>
      </c>
      <c r="AV147" s="1273">
        <v>2</v>
      </c>
      <c r="AW147" s="1273">
        <v>8</v>
      </c>
      <c r="AX147" s="1273">
        <v>105</v>
      </c>
      <c r="AY147" s="1273">
        <v>60</v>
      </c>
      <c r="AZ147" s="1273">
        <v>24</v>
      </c>
      <c r="BA147" s="1273">
        <v>14</v>
      </c>
      <c r="BB147" s="1273">
        <v>9</v>
      </c>
      <c r="BC147" s="1273">
        <v>11</v>
      </c>
      <c r="BD147" s="1273">
        <v>11</v>
      </c>
      <c r="BE147" s="1273">
        <v>5</v>
      </c>
      <c r="BF147" s="1273">
        <v>7</v>
      </c>
      <c r="BG147" s="1273">
        <v>2</v>
      </c>
      <c r="BH147" s="1273">
        <v>4</v>
      </c>
      <c r="BI147" s="1273">
        <v>6</v>
      </c>
      <c r="BJ147" s="1273">
        <v>4</v>
      </c>
      <c r="BK147" s="1273">
        <v>6</v>
      </c>
      <c r="BL147" s="1273">
        <v>8</v>
      </c>
      <c r="BM147" s="1463"/>
    </row>
    <row r="148" spans="1:65">
      <c r="A148" s="1289">
        <v>223</v>
      </c>
      <c r="B148" s="1162" t="s">
        <v>649</v>
      </c>
      <c r="C148" s="1273">
        <v>1512</v>
      </c>
      <c r="D148" s="1273">
        <v>63</v>
      </c>
      <c r="E148" s="1273">
        <v>36</v>
      </c>
      <c r="F148" s="1273">
        <v>21</v>
      </c>
      <c r="G148" s="1273">
        <v>112</v>
      </c>
      <c r="H148" s="1273">
        <v>404</v>
      </c>
      <c r="I148" s="1273">
        <v>317</v>
      </c>
      <c r="J148" s="1273">
        <v>147</v>
      </c>
      <c r="K148" s="1273">
        <v>95</v>
      </c>
      <c r="L148" s="1273">
        <v>51</v>
      </c>
      <c r="M148" s="1273">
        <v>59</v>
      </c>
      <c r="N148" s="1273">
        <v>46</v>
      </c>
      <c r="O148" s="1273">
        <v>25</v>
      </c>
      <c r="P148" s="1273">
        <v>27</v>
      </c>
      <c r="Q148" s="1273">
        <v>24</v>
      </c>
      <c r="R148" s="1273">
        <v>23</v>
      </c>
      <c r="S148" s="1273">
        <v>21</v>
      </c>
      <c r="T148" s="1273">
        <v>15</v>
      </c>
      <c r="U148" s="1273">
        <v>15</v>
      </c>
      <c r="V148" s="1273">
        <v>11</v>
      </c>
      <c r="W148" s="1305"/>
      <c r="X148" s="1273">
        <v>756</v>
      </c>
      <c r="Y148" s="1273">
        <v>36</v>
      </c>
      <c r="Z148" s="1273">
        <v>22</v>
      </c>
      <c r="AA148" s="1273">
        <v>9</v>
      </c>
      <c r="AB148" s="1273">
        <v>61</v>
      </c>
      <c r="AC148" s="1273">
        <v>177</v>
      </c>
      <c r="AD148" s="1273">
        <v>166</v>
      </c>
      <c r="AE148" s="1273">
        <v>80</v>
      </c>
      <c r="AF148" s="1273">
        <v>51</v>
      </c>
      <c r="AG148" s="1273">
        <v>26</v>
      </c>
      <c r="AH148" s="1273">
        <v>28</v>
      </c>
      <c r="AI148" s="1273">
        <v>24</v>
      </c>
      <c r="AJ148" s="1273">
        <v>14</v>
      </c>
      <c r="AK148" s="1273">
        <v>11</v>
      </c>
      <c r="AL148" s="1273">
        <v>16</v>
      </c>
      <c r="AM148" s="1273">
        <v>14</v>
      </c>
      <c r="AN148" s="1273">
        <v>8</v>
      </c>
      <c r="AO148" s="1273">
        <v>6</v>
      </c>
      <c r="AP148" s="1273">
        <v>5</v>
      </c>
      <c r="AQ148" s="1273">
        <v>2</v>
      </c>
      <c r="AR148" s="1450"/>
      <c r="AS148" s="1304">
        <v>756</v>
      </c>
      <c r="AT148" s="1273">
        <v>27</v>
      </c>
      <c r="AU148" s="1273">
        <v>14</v>
      </c>
      <c r="AV148" s="1273">
        <v>12</v>
      </c>
      <c r="AW148" s="1273">
        <v>51</v>
      </c>
      <c r="AX148" s="1273">
        <v>227</v>
      </c>
      <c r="AY148" s="1273">
        <v>151</v>
      </c>
      <c r="AZ148" s="1273">
        <v>67</v>
      </c>
      <c r="BA148" s="1273">
        <v>44</v>
      </c>
      <c r="BB148" s="1273">
        <v>25</v>
      </c>
      <c r="BC148" s="1273">
        <v>31</v>
      </c>
      <c r="BD148" s="1273">
        <v>22</v>
      </c>
      <c r="BE148" s="1273">
        <v>11</v>
      </c>
      <c r="BF148" s="1273">
        <v>16</v>
      </c>
      <c r="BG148" s="1273">
        <v>8</v>
      </c>
      <c r="BH148" s="1273">
        <v>9</v>
      </c>
      <c r="BI148" s="1273">
        <v>13</v>
      </c>
      <c r="BJ148" s="1273">
        <v>9</v>
      </c>
      <c r="BK148" s="1273">
        <v>10</v>
      </c>
      <c r="BL148" s="1273">
        <v>9</v>
      </c>
      <c r="BM148" s="1463"/>
    </row>
    <row r="149" spans="1:65">
      <c r="A149" s="1289">
        <v>224</v>
      </c>
      <c r="B149" s="1162" t="s">
        <v>650</v>
      </c>
      <c r="C149" s="1273">
        <v>1405</v>
      </c>
      <c r="D149" s="1273">
        <v>54</v>
      </c>
      <c r="E149" s="1273">
        <v>31</v>
      </c>
      <c r="F149" s="1273">
        <v>10</v>
      </c>
      <c r="G149" s="1273">
        <v>94</v>
      </c>
      <c r="H149" s="1273">
        <v>437</v>
      </c>
      <c r="I149" s="1273">
        <v>294</v>
      </c>
      <c r="J149" s="1273">
        <v>142</v>
      </c>
      <c r="K149" s="1273">
        <v>96</v>
      </c>
      <c r="L149" s="1273">
        <v>58</v>
      </c>
      <c r="M149" s="1273">
        <v>54</v>
      </c>
      <c r="N149" s="1273">
        <v>34</v>
      </c>
      <c r="O149" s="1273">
        <v>25</v>
      </c>
      <c r="P149" s="1273">
        <v>23</v>
      </c>
      <c r="Q149" s="1273">
        <v>10</v>
      </c>
      <c r="R149" s="1273">
        <v>14</v>
      </c>
      <c r="S149" s="1273">
        <v>7</v>
      </c>
      <c r="T149" s="1273">
        <v>10</v>
      </c>
      <c r="U149" s="1273">
        <v>10</v>
      </c>
      <c r="V149" s="1273">
        <v>2</v>
      </c>
      <c r="W149" s="1305"/>
      <c r="X149" s="1273">
        <v>698</v>
      </c>
      <c r="Y149" s="1273">
        <v>23</v>
      </c>
      <c r="Z149" s="1273">
        <v>18</v>
      </c>
      <c r="AA149" s="1273">
        <v>6</v>
      </c>
      <c r="AB149" s="1273">
        <v>56</v>
      </c>
      <c r="AC149" s="1273">
        <v>219</v>
      </c>
      <c r="AD149" s="1273">
        <v>143</v>
      </c>
      <c r="AE149" s="1273">
        <v>61</v>
      </c>
      <c r="AF149" s="1273">
        <v>45</v>
      </c>
      <c r="AG149" s="1273">
        <v>26</v>
      </c>
      <c r="AH149" s="1273">
        <v>27</v>
      </c>
      <c r="AI149" s="1273">
        <v>21</v>
      </c>
      <c r="AJ149" s="1273">
        <v>15</v>
      </c>
      <c r="AK149" s="1273">
        <v>16</v>
      </c>
      <c r="AL149" s="1273">
        <v>5</v>
      </c>
      <c r="AM149" s="1273">
        <v>6</v>
      </c>
      <c r="AN149" s="1273">
        <v>3</v>
      </c>
      <c r="AO149" s="1273">
        <v>3</v>
      </c>
      <c r="AP149" s="1273">
        <v>4</v>
      </c>
      <c r="AQ149" s="1273">
        <v>1</v>
      </c>
      <c r="AR149" s="1450"/>
      <c r="AS149" s="1304">
        <v>707</v>
      </c>
      <c r="AT149" s="1273">
        <v>31</v>
      </c>
      <c r="AU149" s="1273">
        <v>13</v>
      </c>
      <c r="AV149" s="1273">
        <v>4</v>
      </c>
      <c r="AW149" s="1273">
        <v>38</v>
      </c>
      <c r="AX149" s="1273">
        <v>218</v>
      </c>
      <c r="AY149" s="1273">
        <v>151</v>
      </c>
      <c r="AZ149" s="1273">
        <v>81</v>
      </c>
      <c r="BA149" s="1273">
        <v>51</v>
      </c>
      <c r="BB149" s="1273">
        <v>32</v>
      </c>
      <c r="BC149" s="1273">
        <v>27</v>
      </c>
      <c r="BD149" s="1273">
        <v>13</v>
      </c>
      <c r="BE149" s="1273">
        <v>10</v>
      </c>
      <c r="BF149" s="1273">
        <v>7</v>
      </c>
      <c r="BG149" s="1273">
        <v>5</v>
      </c>
      <c r="BH149" s="1273">
        <v>8</v>
      </c>
      <c r="BI149" s="1273">
        <v>4</v>
      </c>
      <c r="BJ149" s="1273">
        <v>7</v>
      </c>
      <c r="BK149" s="1273">
        <v>6</v>
      </c>
      <c r="BL149" s="1273">
        <v>1</v>
      </c>
      <c r="BM149" s="1463"/>
    </row>
    <row r="150" spans="1:65">
      <c r="A150" s="1289">
        <v>225</v>
      </c>
      <c r="B150" s="1162" t="s">
        <v>651</v>
      </c>
      <c r="C150" s="1273">
        <v>822</v>
      </c>
      <c r="D150" s="1273">
        <v>41</v>
      </c>
      <c r="E150" s="1273">
        <v>20</v>
      </c>
      <c r="F150" s="1273">
        <v>9</v>
      </c>
      <c r="G150" s="1273">
        <v>63</v>
      </c>
      <c r="H150" s="1273">
        <v>214</v>
      </c>
      <c r="I150" s="1273">
        <v>139</v>
      </c>
      <c r="J150" s="1273">
        <v>84</v>
      </c>
      <c r="K150" s="1273">
        <v>57</v>
      </c>
      <c r="L150" s="1273">
        <v>34</v>
      </c>
      <c r="M150" s="1273">
        <v>38</v>
      </c>
      <c r="N150" s="1273">
        <v>27</v>
      </c>
      <c r="O150" s="1273">
        <v>17</v>
      </c>
      <c r="P150" s="1273">
        <v>16</v>
      </c>
      <c r="Q150" s="1273">
        <v>12</v>
      </c>
      <c r="R150" s="1273">
        <v>13</v>
      </c>
      <c r="S150" s="1273">
        <v>2</v>
      </c>
      <c r="T150" s="1273">
        <v>10</v>
      </c>
      <c r="U150" s="1273">
        <v>12</v>
      </c>
      <c r="V150" s="1273">
        <v>14</v>
      </c>
      <c r="W150" s="1305"/>
      <c r="X150" s="1273">
        <v>437</v>
      </c>
      <c r="Y150" s="1273">
        <v>25</v>
      </c>
      <c r="Z150" s="1273">
        <v>8</v>
      </c>
      <c r="AA150" s="1273">
        <v>7</v>
      </c>
      <c r="AB150" s="1273">
        <v>41</v>
      </c>
      <c r="AC150" s="1273">
        <v>102</v>
      </c>
      <c r="AD150" s="1273">
        <v>78</v>
      </c>
      <c r="AE150" s="1273">
        <v>42</v>
      </c>
      <c r="AF150" s="1273">
        <v>30</v>
      </c>
      <c r="AG150" s="1273">
        <v>22</v>
      </c>
      <c r="AH150" s="1273">
        <v>24</v>
      </c>
      <c r="AI150" s="1273">
        <v>15</v>
      </c>
      <c r="AJ150" s="1273">
        <v>8</v>
      </c>
      <c r="AK150" s="1273">
        <v>7</v>
      </c>
      <c r="AL150" s="1273">
        <v>6</v>
      </c>
      <c r="AM150" s="1273">
        <v>8</v>
      </c>
      <c r="AN150" s="1273">
        <v>1</v>
      </c>
      <c r="AO150" s="1273">
        <v>4</v>
      </c>
      <c r="AP150" s="1273">
        <v>4</v>
      </c>
      <c r="AQ150" s="1273">
        <v>5</v>
      </c>
      <c r="AR150" s="1450"/>
      <c r="AS150" s="1304">
        <v>385</v>
      </c>
      <c r="AT150" s="1273">
        <v>16</v>
      </c>
      <c r="AU150" s="1273">
        <v>12</v>
      </c>
      <c r="AV150" s="1273">
        <v>2</v>
      </c>
      <c r="AW150" s="1273">
        <v>22</v>
      </c>
      <c r="AX150" s="1273">
        <v>112</v>
      </c>
      <c r="AY150" s="1273">
        <v>61</v>
      </c>
      <c r="AZ150" s="1273">
        <v>42</v>
      </c>
      <c r="BA150" s="1273">
        <v>27</v>
      </c>
      <c r="BB150" s="1273">
        <v>12</v>
      </c>
      <c r="BC150" s="1273">
        <v>14</v>
      </c>
      <c r="BD150" s="1273">
        <v>12</v>
      </c>
      <c r="BE150" s="1273">
        <v>9</v>
      </c>
      <c r="BF150" s="1273">
        <v>9</v>
      </c>
      <c r="BG150" s="1273">
        <v>6</v>
      </c>
      <c r="BH150" s="1273">
        <v>5</v>
      </c>
      <c r="BI150" s="1273">
        <v>1</v>
      </c>
      <c r="BJ150" s="1273">
        <v>6</v>
      </c>
      <c r="BK150" s="1273">
        <v>8</v>
      </c>
      <c r="BL150" s="1273">
        <v>9</v>
      </c>
      <c r="BM150" s="1463"/>
    </row>
    <row r="151" spans="1:65">
      <c r="A151" s="1289">
        <v>226</v>
      </c>
      <c r="B151" s="1162" t="s">
        <v>652</v>
      </c>
      <c r="C151" s="1273">
        <v>1347</v>
      </c>
      <c r="D151" s="1273">
        <v>47</v>
      </c>
      <c r="E151" s="1273">
        <v>20</v>
      </c>
      <c r="F151" s="1273">
        <v>14</v>
      </c>
      <c r="G151" s="1273">
        <v>96</v>
      </c>
      <c r="H151" s="1273">
        <v>438</v>
      </c>
      <c r="I151" s="1273">
        <v>269</v>
      </c>
      <c r="J151" s="1273">
        <v>131</v>
      </c>
      <c r="K151" s="1273">
        <v>77</v>
      </c>
      <c r="L151" s="1273">
        <v>51</v>
      </c>
      <c r="M151" s="1273">
        <v>49</v>
      </c>
      <c r="N151" s="1273">
        <v>38</v>
      </c>
      <c r="O151" s="1273">
        <v>29</v>
      </c>
      <c r="P151" s="1273">
        <v>18</v>
      </c>
      <c r="Q151" s="1273">
        <v>20</v>
      </c>
      <c r="R151" s="1273">
        <v>16</v>
      </c>
      <c r="S151" s="1273">
        <v>7</v>
      </c>
      <c r="T151" s="1273">
        <v>12</v>
      </c>
      <c r="U151" s="1273">
        <v>7</v>
      </c>
      <c r="V151" s="1273">
        <v>7</v>
      </c>
      <c r="W151" s="1305"/>
      <c r="X151" s="1273">
        <v>705</v>
      </c>
      <c r="Y151" s="1273">
        <v>16</v>
      </c>
      <c r="Z151" s="1273">
        <v>10</v>
      </c>
      <c r="AA151" s="1273">
        <v>9</v>
      </c>
      <c r="AB151" s="1273">
        <v>65</v>
      </c>
      <c r="AC151" s="1273">
        <v>217</v>
      </c>
      <c r="AD151" s="1273">
        <v>155</v>
      </c>
      <c r="AE151" s="1273">
        <v>68</v>
      </c>
      <c r="AF151" s="1273">
        <v>42</v>
      </c>
      <c r="AG151" s="1273">
        <v>20</v>
      </c>
      <c r="AH151" s="1273">
        <v>26</v>
      </c>
      <c r="AI151" s="1273">
        <v>20</v>
      </c>
      <c r="AJ151" s="1273">
        <v>18</v>
      </c>
      <c r="AK151" s="1273">
        <v>8</v>
      </c>
      <c r="AL151" s="1273">
        <v>10</v>
      </c>
      <c r="AM151" s="1273">
        <v>11</v>
      </c>
      <c r="AN151" s="1273">
        <v>3</v>
      </c>
      <c r="AO151" s="1273">
        <v>3</v>
      </c>
      <c r="AP151" s="1273">
        <v>3</v>
      </c>
      <c r="AQ151" s="1273">
        <v>0</v>
      </c>
      <c r="AR151" s="1450"/>
      <c r="AS151" s="1304">
        <v>642</v>
      </c>
      <c r="AT151" s="1273">
        <v>31</v>
      </c>
      <c r="AU151" s="1273">
        <v>10</v>
      </c>
      <c r="AV151" s="1273">
        <v>5</v>
      </c>
      <c r="AW151" s="1273">
        <v>31</v>
      </c>
      <c r="AX151" s="1273">
        <v>221</v>
      </c>
      <c r="AY151" s="1273">
        <v>114</v>
      </c>
      <c r="AZ151" s="1273">
        <v>63</v>
      </c>
      <c r="BA151" s="1273">
        <v>35</v>
      </c>
      <c r="BB151" s="1273">
        <v>31</v>
      </c>
      <c r="BC151" s="1273">
        <v>23</v>
      </c>
      <c r="BD151" s="1273">
        <v>18</v>
      </c>
      <c r="BE151" s="1273">
        <v>11</v>
      </c>
      <c r="BF151" s="1273">
        <v>10</v>
      </c>
      <c r="BG151" s="1273">
        <v>10</v>
      </c>
      <c r="BH151" s="1273">
        <v>5</v>
      </c>
      <c r="BI151" s="1273">
        <v>4</v>
      </c>
      <c r="BJ151" s="1273">
        <v>9</v>
      </c>
      <c r="BK151" s="1273">
        <v>4</v>
      </c>
      <c r="BL151" s="1273">
        <v>7</v>
      </c>
      <c r="BM151" s="1463"/>
    </row>
    <row r="152" spans="1:65">
      <c r="A152" s="1289">
        <v>227</v>
      </c>
      <c r="B152" s="1162" t="s">
        <v>653</v>
      </c>
      <c r="C152" s="1273">
        <v>818</v>
      </c>
      <c r="D152" s="1273">
        <v>31</v>
      </c>
      <c r="E152" s="1273">
        <v>19</v>
      </c>
      <c r="F152" s="1273">
        <v>8</v>
      </c>
      <c r="G152" s="1273">
        <v>67</v>
      </c>
      <c r="H152" s="1273">
        <v>226</v>
      </c>
      <c r="I152" s="1273">
        <v>147</v>
      </c>
      <c r="J152" s="1273">
        <v>95</v>
      </c>
      <c r="K152" s="1273">
        <v>42</v>
      </c>
      <c r="L152" s="1273">
        <v>28</v>
      </c>
      <c r="M152" s="1273">
        <v>39</v>
      </c>
      <c r="N152" s="1273">
        <v>35</v>
      </c>
      <c r="O152" s="1273">
        <v>17</v>
      </c>
      <c r="P152" s="1273">
        <v>10</v>
      </c>
      <c r="Q152" s="1273">
        <v>11</v>
      </c>
      <c r="R152" s="1273">
        <v>12</v>
      </c>
      <c r="S152" s="1273">
        <v>7</v>
      </c>
      <c r="T152" s="1273">
        <v>8</v>
      </c>
      <c r="U152" s="1273">
        <v>12</v>
      </c>
      <c r="V152" s="1273">
        <v>4</v>
      </c>
      <c r="W152" s="1305"/>
      <c r="X152" s="1273">
        <v>383</v>
      </c>
      <c r="Y152" s="1273">
        <v>15</v>
      </c>
      <c r="Z152" s="1273">
        <v>10</v>
      </c>
      <c r="AA152" s="1273">
        <v>3</v>
      </c>
      <c r="AB152" s="1273">
        <v>42</v>
      </c>
      <c r="AC152" s="1273">
        <v>100</v>
      </c>
      <c r="AD152" s="1273">
        <v>68</v>
      </c>
      <c r="AE152" s="1273">
        <v>44</v>
      </c>
      <c r="AF152" s="1273">
        <v>20</v>
      </c>
      <c r="AG152" s="1273">
        <v>10</v>
      </c>
      <c r="AH152" s="1273">
        <v>23</v>
      </c>
      <c r="AI152" s="1273">
        <v>11</v>
      </c>
      <c r="AJ152" s="1273">
        <v>6</v>
      </c>
      <c r="AK152" s="1273">
        <v>9</v>
      </c>
      <c r="AL152" s="1273">
        <v>5</v>
      </c>
      <c r="AM152" s="1273">
        <v>10</v>
      </c>
      <c r="AN152" s="1273">
        <v>3</v>
      </c>
      <c r="AO152" s="1273">
        <v>1</v>
      </c>
      <c r="AP152" s="1273">
        <v>2</v>
      </c>
      <c r="AQ152" s="1273">
        <v>1</v>
      </c>
      <c r="AR152" s="1450"/>
      <c r="AS152" s="1304">
        <v>435</v>
      </c>
      <c r="AT152" s="1273">
        <v>16</v>
      </c>
      <c r="AU152" s="1273">
        <v>9</v>
      </c>
      <c r="AV152" s="1273">
        <v>5</v>
      </c>
      <c r="AW152" s="1273">
        <v>25</v>
      </c>
      <c r="AX152" s="1273">
        <v>126</v>
      </c>
      <c r="AY152" s="1273">
        <v>79</v>
      </c>
      <c r="AZ152" s="1273">
        <v>51</v>
      </c>
      <c r="BA152" s="1273">
        <v>22</v>
      </c>
      <c r="BB152" s="1273">
        <v>18</v>
      </c>
      <c r="BC152" s="1273">
        <v>16</v>
      </c>
      <c r="BD152" s="1273">
        <v>24</v>
      </c>
      <c r="BE152" s="1273">
        <v>11</v>
      </c>
      <c r="BF152" s="1273">
        <v>1</v>
      </c>
      <c r="BG152" s="1273">
        <v>6</v>
      </c>
      <c r="BH152" s="1273">
        <v>2</v>
      </c>
      <c r="BI152" s="1273">
        <v>4</v>
      </c>
      <c r="BJ152" s="1273">
        <v>7</v>
      </c>
      <c r="BK152" s="1273">
        <v>10</v>
      </c>
      <c r="BL152" s="1273">
        <v>3</v>
      </c>
      <c r="BM152" s="1463"/>
    </row>
    <row r="153" spans="1:65">
      <c r="A153" s="1289">
        <v>228</v>
      </c>
      <c r="B153" s="1162" t="s">
        <v>654</v>
      </c>
      <c r="C153" s="1273">
        <v>1859</v>
      </c>
      <c r="D153" s="1273">
        <v>91</v>
      </c>
      <c r="E153" s="1273">
        <v>42</v>
      </c>
      <c r="F153" s="1273">
        <v>17</v>
      </c>
      <c r="G153" s="1273">
        <v>67</v>
      </c>
      <c r="H153" s="1273">
        <v>388</v>
      </c>
      <c r="I153" s="1273">
        <v>430</v>
      </c>
      <c r="J153" s="1273">
        <v>274</v>
      </c>
      <c r="K153" s="1273">
        <v>154</v>
      </c>
      <c r="L153" s="1273">
        <v>87</v>
      </c>
      <c r="M153" s="1273">
        <v>68</v>
      </c>
      <c r="N153" s="1273">
        <v>81</v>
      </c>
      <c r="O153" s="1273">
        <v>47</v>
      </c>
      <c r="P153" s="1273">
        <v>34</v>
      </c>
      <c r="Q153" s="1273">
        <v>28</v>
      </c>
      <c r="R153" s="1273">
        <v>11</v>
      </c>
      <c r="S153" s="1273">
        <v>14</v>
      </c>
      <c r="T153" s="1273">
        <v>11</v>
      </c>
      <c r="U153" s="1273">
        <v>7</v>
      </c>
      <c r="V153" s="1273">
        <v>8</v>
      </c>
      <c r="W153" s="1305"/>
      <c r="X153" s="1273">
        <v>1014</v>
      </c>
      <c r="Y153" s="1273">
        <v>44</v>
      </c>
      <c r="Z153" s="1273">
        <v>18</v>
      </c>
      <c r="AA153" s="1273">
        <v>10</v>
      </c>
      <c r="AB153" s="1273">
        <v>34</v>
      </c>
      <c r="AC153" s="1273">
        <v>177</v>
      </c>
      <c r="AD153" s="1273">
        <v>236</v>
      </c>
      <c r="AE153" s="1273">
        <v>157</v>
      </c>
      <c r="AF153" s="1273">
        <v>95</v>
      </c>
      <c r="AG153" s="1273">
        <v>59</v>
      </c>
      <c r="AH153" s="1273">
        <v>36</v>
      </c>
      <c r="AI153" s="1273">
        <v>51</v>
      </c>
      <c r="AJ153" s="1273">
        <v>34</v>
      </c>
      <c r="AK153" s="1273">
        <v>21</v>
      </c>
      <c r="AL153" s="1273">
        <v>16</v>
      </c>
      <c r="AM153" s="1273">
        <v>5</v>
      </c>
      <c r="AN153" s="1273">
        <v>7</v>
      </c>
      <c r="AO153" s="1273">
        <v>9</v>
      </c>
      <c r="AP153" s="1273">
        <v>4</v>
      </c>
      <c r="AQ153" s="1273">
        <v>1</v>
      </c>
      <c r="AR153" s="1450"/>
      <c r="AS153" s="1304">
        <v>845</v>
      </c>
      <c r="AT153" s="1273">
        <v>47</v>
      </c>
      <c r="AU153" s="1273">
        <v>24</v>
      </c>
      <c r="AV153" s="1273">
        <v>7</v>
      </c>
      <c r="AW153" s="1273">
        <v>33</v>
      </c>
      <c r="AX153" s="1273">
        <v>211</v>
      </c>
      <c r="AY153" s="1273">
        <v>194</v>
      </c>
      <c r="AZ153" s="1273">
        <v>117</v>
      </c>
      <c r="BA153" s="1273">
        <v>59</v>
      </c>
      <c r="BB153" s="1273">
        <v>28</v>
      </c>
      <c r="BC153" s="1273">
        <v>32</v>
      </c>
      <c r="BD153" s="1273">
        <v>30</v>
      </c>
      <c r="BE153" s="1273">
        <v>13</v>
      </c>
      <c r="BF153" s="1273">
        <v>13</v>
      </c>
      <c r="BG153" s="1273">
        <v>12</v>
      </c>
      <c r="BH153" s="1273">
        <v>6</v>
      </c>
      <c r="BI153" s="1273">
        <v>7</v>
      </c>
      <c r="BJ153" s="1273">
        <v>2</v>
      </c>
      <c r="BK153" s="1273">
        <v>3</v>
      </c>
      <c r="BL153" s="1273">
        <v>7</v>
      </c>
      <c r="BM153" s="1463"/>
    </row>
    <row r="154" spans="1:65">
      <c r="A154" s="1289">
        <v>229</v>
      </c>
      <c r="B154" s="1162" t="s">
        <v>655</v>
      </c>
      <c r="C154" s="1273">
        <v>1893</v>
      </c>
      <c r="D154" s="1273">
        <v>122</v>
      </c>
      <c r="E154" s="1273">
        <v>43</v>
      </c>
      <c r="F154" s="1273">
        <v>27</v>
      </c>
      <c r="G154" s="1273">
        <v>107</v>
      </c>
      <c r="H154" s="1273">
        <v>446</v>
      </c>
      <c r="I154" s="1273">
        <v>408</v>
      </c>
      <c r="J154" s="1273">
        <v>226</v>
      </c>
      <c r="K154" s="1273">
        <v>124</v>
      </c>
      <c r="L154" s="1273">
        <v>100</v>
      </c>
      <c r="M154" s="1273">
        <v>82</v>
      </c>
      <c r="N154" s="1273">
        <v>51</v>
      </c>
      <c r="O154" s="1273">
        <v>34</v>
      </c>
      <c r="P154" s="1273">
        <v>36</v>
      </c>
      <c r="Q154" s="1273">
        <v>26</v>
      </c>
      <c r="R154" s="1273">
        <v>14</v>
      </c>
      <c r="S154" s="1273">
        <v>13</v>
      </c>
      <c r="T154" s="1273">
        <v>13</v>
      </c>
      <c r="U154" s="1273">
        <v>7</v>
      </c>
      <c r="V154" s="1273">
        <v>14</v>
      </c>
      <c r="W154" s="1305"/>
      <c r="X154" s="1273">
        <v>959</v>
      </c>
      <c r="Y154" s="1273">
        <v>71</v>
      </c>
      <c r="Z154" s="1273">
        <v>20</v>
      </c>
      <c r="AA154" s="1273">
        <v>14</v>
      </c>
      <c r="AB154" s="1273">
        <v>51</v>
      </c>
      <c r="AC154" s="1273">
        <v>218</v>
      </c>
      <c r="AD154" s="1273">
        <v>190</v>
      </c>
      <c r="AE154" s="1273">
        <v>122</v>
      </c>
      <c r="AF154" s="1273">
        <v>68</v>
      </c>
      <c r="AG154" s="1273">
        <v>59</v>
      </c>
      <c r="AH154" s="1273">
        <v>39</v>
      </c>
      <c r="AI154" s="1273">
        <v>29</v>
      </c>
      <c r="AJ154" s="1273">
        <v>23</v>
      </c>
      <c r="AK154" s="1273">
        <v>20</v>
      </c>
      <c r="AL154" s="1273">
        <v>14</v>
      </c>
      <c r="AM154" s="1273">
        <v>9</v>
      </c>
      <c r="AN154" s="1273">
        <v>6</v>
      </c>
      <c r="AO154" s="1273">
        <v>2</v>
      </c>
      <c r="AP154" s="1273">
        <v>2</v>
      </c>
      <c r="AQ154" s="1273">
        <v>2</v>
      </c>
      <c r="AR154" s="1450"/>
      <c r="AS154" s="1304">
        <v>934</v>
      </c>
      <c r="AT154" s="1273">
        <v>51</v>
      </c>
      <c r="AU154" s="1273">
        <v>23</v>
      </c>
      <c r="AV154" s="1273">
        <v>13</v>
      </c>
      <c r="AW154" s="1273">
        <v>56</v>
      </c>
      <c r="AX154" s="1273">
        <v>228</v>
      </c>
      <c r="AY154" s="1273">
        <v>218</v>
      </c>
      <c r="AZ154" s="1273">
        <v>104</v>
      </c>
      <c r="BA154" s="1273">
        <v>56</v>
      </c>
      <c r="BB154" s="1273">
        <v>41</v>
      </c>
      <c r="BC154" s="1273">
        <v>43</v>
      </c>
      <c r="BD154" s="1273">
        <v>22</v>
      </c>
      <c r="BE154" s="1273">
        <v>11</v>
      </c>
      <c r="BF154" s="1273">
        <v>16</v>
      </c>
      <c r="BG154" s="1273">
        <v>12</v>
      </c>
      <c r="BH154" s="1273">
        <v>5</v>
      </c>
      <c r="BI154" s="1273">
        <v>7</v>
      </c>
      <c r="BJ154" s="1273">
        <v>11</v>
      </c>
      <c r="BK154" s="1273">
        <v>5</v>
      </c>
      <c r="BL154" s="1273">
        <v>12</v>
      </c>
      <c r="BM154" s="1463"/>
    </row>
    <row r="155" spans="1:65">
      <c r="A155" s="1289">
        <v>301</v>
      </c>
      <c r="B155" s="1162" t="s">
        <v>23</v>
      </c>
      <c r="C155" s="1273">
        <v>849</v>
      </c>
      <c r="D155" s="1273">
        <v>18</v>
      </c>
      <c r="E155" s="1273">
        <v>20</v>
      </c>
      <c r="F155" s="1273">
        <v>10</v>
      </c>
      <c r="G155" s="1273">
        <v>64</v>
      </c>
      <c r="H155" s="1273">
        <v>214</v>
      </c>
      <c r="I155" s="1273">
        <v>124</v>
      </c>
      <c r="J155" s="1273">
        <v>66</v>
      </c>
      <c r="K155" s="1273">
        <v>69</v>
      </c>
      <c r="L155" s="1273">
        <v>39</v>
      </c>
      <c r="M155" s="1273">
        <v>49</v>
      </c>
      <c r="N155" s="1273">
        <v>41</v>
      </c>
      <c r="O155" s="1273">
        <v>27</v>
      </c>
      <c r="P155" s="1273">
        <v>23</v>
      </c>
      <c r="Q155" s="1273">
        <v>13</v>
      </c>
      <c r="R155" s="1273">
        <v>18</v>
      </c>
      <c r="S155" s="1273">
        <v>17</v>
      </c>
      <c r="T155" s="1273">
        <v>16</v>
      </c>
      <c r="U155" s="1273">
        <v>16</v>
      </c>
      <c r="V155" s="1273">
        <v>5</v>
      </c>
      <c r="W155" s="1305"/>
      <c r="X155" s="1273">
        <v>436</v>
      </c>
      <c r="Y155" s="1273">
        <v>13</v>
      </c>
      <c r="Z155" s="1273">
        <v>10</v>
      </c>
      <c r="AA155" s="1273">
        <v>7</v>
      </c>
      <c r="AB155" s="1273">
        <v>41</v>
      </c>
      <c r="AC155" s="1273">
        <v>105</v>
      </c>
      <c r="AD155" s="1273">
        <v>58</v>
      </c>
      <c r="AE155" s="1273">
        <v>37</v>
      </c>
      <c r="AF155" s="1273">
        <v>35</v>
      </c>
      <c r="AG155" s="1273">
        <v>19</v>
      </c>
      <c r="AH155" s="1273">
        <v>25</v>
      </c>
      <c r="AI155" s="1273">
        <v>26</v>
      </c>
      <c r="AJ155" s="1273">
        <v>12</v>
      </c>
      <c r="AK155" s="1273">
        <v>12</v>
      </c>
      <c r="AL155" s="1273">
        <v>8</v>
      </c>
      <c r="AM155" s="1273">
        <v>7</v>
      </c>
      <c r="AN155" s="1273">
        <v>8</v>
      </c>
      <c r="AO155" s="1273">
        <v>7</v>
      </c>
      <c r="AP155" s="1273">
        <v>4</v>
      </c>
      <c r="AQ155" s="1273">
        <v>2</v>
      </c>
      <c r="AR155" s="1450"/>
      <c r="AS155" s="1304">
        <v>413</v>
      </c>
      <c r="AT155" s="1273">
        <v>5</v>
      </c>
      <c r="AU155" s="1273">
        <v>10</v>
      </c>
      <c r="AV155" s="1273">
        <v>3</v>
      </c>
      <c r="AW155" s="1273">
        <v>23</v>
      </c>
      <c r="AX155" s="1273">
        <v>109</v>
      </c>
      <c r="AY155" s="1273">
        <v>66</v>
      </c>
      <c r="AZ155" s="1273">
        <v>29</v>
      </c>
      <c r="BA155" s="1273">
        <v>34</v>
      </c>
      <c r="BB155" s="1273">
        <v>20</v>
      </c>
      <c r="BC155" s="1273">
        <v>24</v>
      </c>
      <c r="BD155" s="1273">
        <v>15</v>
      </c>
      <c r="BE155" s="1273">
        <v>15</v>
      </c>
      <c r="BF155" s="1273">
        <v>11</v>
      </c>
      <c r="BG155" s="1273">
        <v>5</v>
      </c>
      <c r="BH155" s="1273">
        <v>11</v>
      </c>
      <c r="BI155" s="1273">
        <v>9</v>
      </c>
      <c r="BJ155" s="1273">
        <v>9</v>
      </c>
      <c r="BK155" s="1273">
        <v>12</v>
      </c>
      <c r="BL155" s="1273">
        <v>3</v>
      </c>
      <c r="BM155" s="1463"/>
    </row>
    <row r="156" spans="1:65">
      <c r="A156" s="1289">
        <v>365</v>
      </c>
      <c r="B156" s="1162" t="s">
        <v>656</v>
      </c>
      <c r="C156" s="1273">
        <v>469</v>
      </c>
      <c r="D156" s="1273">
        <v>22</v>
      </c>
      <c r="E156" s="1273">
        <v>4</v>
      </c>
      <c r="F156" s="1273">
        <v>5</v>
      </c>
      <c r="G156" s="1273">
        <v>38</v>
      </c>
      <c r="H156" s="1273">
        <v>126</v>
      </c>
      <c r="I156" s="1273">
        <v>93</v>
      </c>
      <c r="J156" s="1273">
        <v>55</v>
      </c>
      <c r="K156" s="1273">
        <v>13</v>
      </c>
      <c r="L156" s="1273">
        <v>17</v>
      </c>
      <c r="M156" s="1273">
        <v>20</v>
      </c>
      <c r="N156" s="1273">
        <v>18</v>
      </c>
      <c r="O156" s="1273">
        <v>14</v>
      </c>
      <c r="P156" s="1273">
        <v>9</v>
      </c>
      <c r="Q156" s="1273">
        <v>4</v>
      </c>
      <c r="R156" s="1273">
        <v>9</v>
      </c>
      <c r="S156" s="1273">
        <v>9</v>
      </c>
      <c r="T156" s="1273">
        <v>8</v>
      </c>
      <c r="U156" s="1273">
        <v>4</v>
      </c>
      <c r="V156" s="1273">
        <v>1</v>
      </c>
      <c r="W156" s="1305"/>
      <c r="X156" s="1273">
        <v>236</v>
      </c>
      <c r="Y156" s="1273">
        <v>8</v>
      </c>
      <c r="Z156" s="1273">
        <v>3</v>
      </c>
      <c r="AA156" s="1273">
        <v>4</v>
      </c>
      <c r="AB156" s="1273">
        <v>23</v>
      </c>
      <c r="AC156" s="1273">
        <v>69</v>
      </c>
      <c r="AD156" s="1273">
        <v>45</v>
      </c>
      <c r="AE156" s="1273">
        <v>30</v>
      </c>
      <c r="AF156" s="1273">
        <v>7</v>
      </c>
      <c r="AG156" s="1273">
        <v>9</v>
      </c>
      <c r="AH156" s="1273">
        <v>6</v>
      </c>
      <c r="AI156" s="1273">
        <v>8</v>
      </c>
      <c r="AJ156" s="1273">
        <v>3</v>
      </c>
      <c r="AK156" s="1273">
        <v>6</v>
      </c>
      <c r="AL156" s="1273">
        <v>2</v>
      </c>
      <c r="AM156" s="1273">
        <v>3</v>
      </c>
      <c r="AN156" s="1273">
        <v>4</v>
      </c>
      <c r="AO156" s="1273">
        <v>5</v>
      </c>
      <c r="AP156" s="1273">
        <v>1</v>
      </c>
      <c r="AQ156" s="1273">
        <v>0</v>
      </c>
      <c r="AR156" s="1450"/>
      <c r="AS156" s="1304">
        <v>233</v>
      </c>
      <c r="AT156" s="1273">
        <v>14</v>
      </c>
      <c r="AU156" s="1273">
        <v>1</v>
      </c>
      <c r="AV156" s="1273">
        <v>1</v>
      </c>
      <c r="AW156" s="1273">
        <v>15</v>
      </c>
      <c r="AX156" s="1273">
        <v>57</v>
      </c>
      <c r="AY156" s="1273">
        <v>48</v>
      </c>
      <c r="AZ156" s="1273">
        <v>25</v>
      </c>
      <c r="BA156" s="1273">
        <v>6</v>
      </c>
      <c r="BB156" s="1273">
        <v>8</v>
      </c>
      <c r="BC156" s="1273">
        <v>14</v>
      </c>
      <c r="BD156" s="1273">
        <v>10</v>
      </c>
      <c r="BE156" s="1273">
        <v>11</v>
      </c>
      <c r="BF156" s="1273">
        <v>3</v>
      </c>
      <c r="BG156" s="1273">
        <v>2</v>
      </c>
      <c r="BH156" s="1273">
        <v>6</v>
      </c>
      <c r="BI156" s="1273">
        <v>5</v>
      </c>
      <c r="BJ156" s="1273">
        <v>3</v>
      </c>
      <c r="BK156" s="1273">
        <v>3</v>
      </c>
      <c r="BL156" s="1273">
        <v>1</v>
      </c>
      <c r="BM156" s="1463"/>
    </row>
    <row r="157" spans="1:65" ht="12.75" customHeight="1">
      <c r="A157" s="1289">
        <v>381</v>
      </c>
      <c r="B157" s="1162" t="s">
        <v>27</v>
      </c>
      <c r="C157" s="1273">
        <v>879</v>
      </c>
      <c r="D157" s="1273">
        <v>53</v>
      </c>
      <c r="E157" s="1273">
        <v>10</v>
      </c>
      <c r="F157" s="1273">
        <v>10</v>
      </c>
      <c r="G157" s="1273">
        <v>45</v>
      </c>
      <c r="H157" s="1273">
        <v>199</v>
      </c>
      <c r="I157" s="1273">
        <v>197</v>
      </c>
      <c r="J157" s="1273">
        <v>112</v>
      </c>
      <c r="K157" s="1273">
        <v>59</v>
      </c>
      <c r="L157" s="1273">
        <v>39</v>
      </c>
      <c r="M157" s="1273">
        <v>33</v>
      </c>
      <c r="N157" s="1273">
        <v>30</v>
      </c>
      <c r="O157" s="1273">
        <v>16</v>
      </c>
      <c r="P157" s="1273">
        <v>12</v>
      </c>
      <c r="Q157" s="1273">
        <v>17</v>
      </c>
      <c r="R157" s="1273">
        <v>11</v>
      </c>
      <c r="S157" s="1273">
        <v>9</v>
      </c>
      <c r="T157" s="1273">
        <v>14</v>
      </c>
      <c r="U157" s="1273">
        <v>8</v>
      </c>
      <c r="V157" s="1273">
        <v>5</v>
      </c>
      <c r="W157" s="1305"/>
      <c r="X157" s="1273">
        <v>450</v>
      </c>
      <c r="Y157" s="1273">
        <v>25</v>
      </c>
      <c r="Z157" s="1273">
        <v>7</v>
      </c>
      <c r="AA157" s="1273">
        <v>4</v>
      </c>
      <c r="AB157" s="1273">
        <v>28</v>
      </c>
      <c r="AC157" s="1273">
        <v>93</v>
      </c>
      <c r="AD157" s="1273">
        <v>97</v>
      </c>
      <c r="AE157" s="1273">
        <v>71</v>
      </c>
      <c r="AF157" s="1273">
        <v>34</v>
      </c>
      <c r="AG157" s="1273">
        <v>18</v>
      </c>
      <c r="AH157" s="1273">
        <v>14</v>
      </c>
      <c r="AI157" s="1273">
        <v>19</v>
      </c>
      <c r="AJ157" s="1273">
        <v>9</v>
      </c>
      <c r="AK157" s="1273">
        <v>8</v>
      </c>
      <c r="AL157" s="1273">
        <v>9</v>
      </c>
      <c r="AM157" s="1273">
        <v>3</v>
      </c>
      <c r="AN157" s="1273">
        <v>2</v>
      </c>
      <c r="AO157" s="1273">
        <v>6</v>
      </c>
      <c r="AP157" s="1273">
        <v>1</v>
      </c>
      <c r="AQ157" s="1273">
        <v>2</v>
      </c>
      <c r="AR157" s="1450"/>
      <c r="AS157" s="1304">
        <v>429</v>
      </c>
      <c r="AT157" s="1273">
        <v>28</v>
      </c>
      <c r="AU157" s="1273">
        <v>3</v>
      </c>
      <c r="AV157" s="1273">
        <v>6</v>
      </c>
      <c r="AW157" s="1273">
        <v>17</v>
      </c>
      <c r="AX157" s="1273">
        <v>106</v>
      </c>
      <c r="AY157" s="1273">
        <v>100</v>
      </c>
      <c r="AZ157" s="1273">
        <v>41</v>
      </c>
      <c r="BA157" s="1273">
        <v>25</v>
      </c>
      <c r="BB157" s="1273">
        <v>21</v>
      </c>
      <c r="BC157" s="1273">
        <v>19</v>
      </c>
      <c r="BD157" s="1273">
        <v>11</v>
      </c>
      <c r="BE157" s="1273">
        <v>7</v>
      </c>
      <c r="BF157" s="1273">
        <v>4</v>
      </c>
      <c r="BG157" s="1273">
        <v>8</v>
      </c>
      <c r="BH157" s="1273">
        <v>8</v>
      </c>
      <c r="BI157" s="1273">
        <v>7</v>
      </c>
      <c r="BJ157" s="1273">
        <v>8</v>
      </c>
      <c r="BK157" s="1273">
        <v>7</v>
      </c>
      <c r="BL157" s="1273">
        <v>3</v>
      </c>
      <c r="BM157" s="1463"/>
    </row>
    <row r="158" spans="1:65" ht="12.75" customHeight="1">
      <c r="A158" s="1289">
        <v>382</v>
      </c>
      <c r="B158" s="1162" t="s">
        <v>28</v>
      </c>
      <c r="C158" s="1273">
        <v>1184</v>
      </c>
      <c r="D158" s="1273">
        <v>65</v>
      </c>
      <c r="E158" s="1273">
        <v>26</v>
      </c>
      <c r="F158" s="1273">
        <v>19</v>
      </c>
      <c r="G158" s="1273">
        <v>58</v>
      </c>
      <c r="H158" s="1273">
        <v>266</v>
      </c>
      <c r="I158" s="1273">
        <v>243</v>
      </c>
      <c r="J158" s="1273">
        <v>151</v>
      </c>
      <c r="K158" s="1273">
        <v>72</v>
      </c>
      <c r="L158" s="1273">
        <v>47</v>
      </c>
      <c r="M158" s="1273">
        <v>58</v>
      </c>
      <c r="N158" s="1273">
        <v>40</v>
      </c>
      <c r="O158" s="1273">
        <v>31</v>
      </c>
      <c r="P158" s="1273">
        <v>16</v>
      </c>
      <c r="Q158" s="1273">
        <v>20</v>
      </c>
      <c r="R158" s="1273">
        <v>19</v>
      </c>
      <c r="S158" s="1273">
        <v>13</v>
      </c>
      <c r="T158" s="1273">
        <v>15</v>
      </c>
      <c r="U158" s="1273">
        <v>9</v>
      </c>
      <c r="V158" s="1273">
        <v>16</v>
      </c>
      <c r="W158" s="1305"/>
      <c r="X158" s="1273">
        <v>629</v>
      </c>
      <c r="Y158" s="1273">
        <v>33</v>
      </c>
      <c r="Z158" s="1273">
        <v>15</v>
      </c>
      <c r="AA158" s="1273">
        <v>11</v>
      </c>
      <c r="AB158" s="1273">
        <v>37</v>
      </c>
      <c r="AC158" s="1273">
        <v>141</v>
      </c>
      <c r="AD158" s="1273">
        <v>134</v>
      </c>
      <c r="AE158" s="1273">
        <v>85</v>
      </c>
      <c r="AF158" s="1273">
        <v>35</v>
      </c>
      <c r="AG158" s="1273">
        <v>26</v>
      </c>
      <c r="AH158" s="1273">
        <v>30</v>
      </c>
      <c r="AI158" s="1273">
        <v>23</v>
      </c>
      <c r="AJ158" s="1273">
        <v>14</v>
      </c>
      <c r="AK158" s="1273">
        <v>12</v>
      </c>
      <c r="AL158" s="1273">
        <v>11</v>
      </c>
      <c r="AM158" s="1273">
        <v>7</v>
      </c>
      <c r="AN158" s="1273">
        <v>4</v>
      </c>
      <c r="AO158" s="1273">
        <v>6</v>
      </c>
      <c r="AP158" s="1273">
        <v>1</v>
      </c>
      <c r="AQ158" s="1273">
        <v>4</v>
      </c>
      <c r="AR158" s="1450"/>
      <c r="AS158" s="1304">
        <v>555</v>
      </c>
      <c r="AT158" s="1273">
        <v>32</v>
      </c>
      <c r="AU158" s="1273">
        <v>11</v>
      </c>
      <c r="AV158" s="1273">
        <v>8</v>
      </c>
      <c r="AW158" s="1273">
        <v>21</v>
      </c>
      <c r="AX158" s="1273">
        <v>125</v>
      </c>
      <c r="AY158" s="1273">
        <v>109</v>
      </c>
      <c r="AZ158" s="1273">
        <v>66</v>
      </c>
      <c r="BA158" s="1273">
        <v>37</v>
      </c>
      <c r="BB158" s="1273">
        <v>21</v>
      </c>
      <c r="BC158" s="1273">
        <v>28</v>
      </c>
      <c r="BD158" s="1273">
        <v>17</v>
      </c>
      <c r="BE158" s="1273">
        <v>17</v>
      </c>
      <c r="BF158" s="1273">
        <v>4</v>
      </c>
      <c r="BG158" s="1273">
        <v>9</v>
      </c>
      <c r="BH158" s="1273">
        <v>12</v>
      </c>
      <c r="BI158" s="1273">
        <v>9</v>
      </c>
      <c r="BJ158" s="1273">
        <v>9</v>
      </c>
      <c r="BK158" s="1273">
        <v>8</v>
      </c>
      <c r="BL158" s="1273">
        <v>12</v>
      </c>
      <c r="BM158" s="1463"/>
    </row>
    <row r="159" spans="1:65">
      <c r="A159" s="1289">
        <v>442</v>
      </c>
      <c r="B159" s="1162" t="s">
        <v>38</v>
      </c>
      <c r="C159" s="1273">
        <v>377</v>
      </c>
      <c r="D159" s="1273">
        <v>14</v>
      </c>
      <c r="E159" s="1273">
        <v>10</v>
      </c>
      <c r="F159" s="1273">
        <v>7</v>
      </c>
      <c r="G159" s="1273">
        <v>27</v>
      </c>
      <c r="H159" s="1273">
        <v>82</v>
      </c>
      <c r="I159" s="1273">
        <v>74</v>
      </c>
      <c r="J159" s="1273">
        <v>38</v>
      </c>
      <c r="K159" s="1273">
        <v>42</v>
      </c>
      <c r="L159" s="1273">
        <v>11</v>
      </c>
      <c r="M159" s="1273">
        <v>18</v>
      </c>
      <c r="N159" s="1273">
        <v>9</v>
      </c>
      <c r="O159" s="1273">
        <v>8</v>
      </c>
      <c r="P159" s="1273">
        <v>4</v>
      </c>
      <c r="Q159" s="1273">
        <v>8</v>
      </c>
      <c r="R159" s="1273">
        <v>5</v>
      </c>
      <c r="S159" s="1273">
        <v>5</v>
      </c>
      <c r="T159" s="1273">
        <v>7</v>
      </c>
      <c r="U159" s="1273">
        <v>1</v>
      </c>
      <c r="V159" s="1273">
        <v>7</v>
      </c>
      <c r="W159" s="1305"/>
      <c r="X159" s="1273">
        <v>182</v>
      </c>
      <c r="Y159" s="1273">
        <v>6</v>
      </c>
      <c r="Z159" s="1273">
        <v>7</v>
      </c>
      <c r="AA159" s="1273">
        <v>4</v>
      </c>
      <c r="AB159" s="1273">
        <v>13</v>
      </c>
      <c r="AC159" s="1273">
        <v>36</v>
      </c>
      <c r="AD159" s="1273">
        <v>30</v>
      </c>
      <c r="AE159" s="1273">
        <v>22</v>
      </c>
      <c r="AF159" s="1273">
        <v>23</v>
      </c>
      <c r="AG159" s="1273">
        <v>5</v>
      </c>
      <c r="AH159" s="1273">
        <v>7</v>
      </c>
      <c r="AI159" s="1273">
        <v>4</v>
      </c>
      <c r="AJ159" s="1273">
        <v>3</v>
      </c>
      <c r="AK159" s="1273">
        <v>2</v>
      </c>
      <c r="AL159" s="1273">
        <v>7</v>
      </c>
      <c r="AM159" s="1273">
        <v>3</v>
      </c>
      <c r="AN159" s="1273">
        <v>4</v>
      </c>
      <c r="AO159" s="1273">
        <v>3</v>
      </c>
      <c r="AP159" s="1273">
        <v>0</v>
      </c>
      <c r="AQ159" s="1273">
        <v>3</v>
      </c>
      <c r="AR159" s="1450"/>
      <c r="AS159" s="1304">
        <v>195</v>
      </c>
      <c r="AT159" s="1273">
        <v>8</v>
      </c>
      <c r="AU159" s="1273">
        <v>3</v>
      </c>
      <c r="AV159" s="1273">
        <v>3</v>
      </c>
      <c r="AW159" s="1273">
        <v>14</v>
      </c>
      <c r="AX159" s="1273">
        <v>46</v>
      </c>
      <c r="AY159" s="1273">
        <v>44</v>
      </c>
      <c r="AZ159" s="1273">
        <v>16</v>
      </c>
      <c r="BA159" s="1273">
        <v>19</v>
      </c>
      <c r="BB159" s="1273">
        <v>6</v>
      </c>
      <c r="BC159" s="1273">
        <v>11</v>
      </c>
      <c r="BD159" s="1273">
        <v>5</v>
      </c>
      <c r="BE159" s="1273">
        <v>5</v>
      </c>
      <c r="BF159" s="1273">
        <v>2</v>
      </c>
      <c r="BG159" s="1273">
        <v>1</v>
      </c>
      <c r="BH159" s="1273">
        <v>2</v>
      </c>
      <c r="BI159" s="1273">
        <v>1</v>
      </c>
      <c r="BJ159" s="1273">
        <v>4</v>
      </c>
      <c r="BK159" s="1273">
        <v>1</v>
      </c>
      <c r="BL159" s="1273">
        <v>4</v>
      </c>
      <c r="BM159" s="1463"/>
    </row>
    <row r="160" spans="1:65">
      <c r="A160" s="1289">
        <v>443</v>
      </c>
      <c r="B160" s="1162" t="s">
        <v>39</v>
      </c>
      <c r="C160" s="1273">
        <v>633</v>
      </c>
      <c r="D160" s="1273">
        <v>41</v>
      </c>
      <c r="E160" s="1273">
        <v>15</v>
      </c>
      <c r="F160" s="1273">
        <v>6</v>
      </c>
      <c r="G160" s="1273">
        <v>42</v>
      </c>
      <c r="H160" s="1273">
        <v>150</v>
      </c>
      <c r="I160" s="1273">
        <v>134</v>
      </c>
      <c r="J160" s="1273">
        <v>74</v>
      </c>
      <c r="K160" s="1273">
        <v>52</v>
      </c>
      <c r="L160" s="1273">
        <v>20</v>
      </c>
      <c r="M160" s="1273">
        <v>22</v>
      </c>
      <c r="N160" s="1273">
        <v>20</v>
      </c>
      <c r="O160" s="1273">
        <v>18</v>
      </c>
      <c r="P160" s="1273">
        <v>11</v>
      </c>
      <c r="Q160" s="1273">
        <v>3</v>
      </c>
      <c r="R160" s="1273">
        <v>8</v>
      </c>
      <c r="S160" s="1273">
        <v>5</v>
      </c>
      <c r="T160" s="1273">
        <v>4</v>
      </c>
      <c r="U160" s="1273">
        <v>3</v>
      </c>
      <c r="V160" s="1273">
        <v>5</v>
      </c>
      <c r="W160" s="1305"/>
      <c r="X160" s="1273">
        <v>314</v>
      </c>
      <c r="Y160" s="1273">
        <v>16</v>
      </c>
      <c r="Z160" s="1273">
        <v>4</v>
      </c>
      <c r="AA160" s="1273">
        <v>3</v>
      </c>
      <c r="AB160" s="1273">
        <v>27</v>
      </c>
      <c r="AC160" s="1273">
        <v>67</v>
      </c>
      <c r="AD160" s="1273">
        <v>61</v>
      </c>
      <c r="AE160" s="1273">
        <v>41</v>
      </c>
      <c r="AF160" s="1273">
        <v>30</v>
      </c>
      <c r="AG160" s="1273">
        <v>10</v>
      </c>
      <c r="AH160" s="1273">
        <v>13</v>
      </c>
      <c r="AI160" s="1273">
        <v>14</v>
      </c>
      <c r="AJ160" s="1273">
        <v>10</v>
      </c>
      <c r="AK160" s="1273">
        <v>7</v>
      </c>
      <c r="AL160" s="1273">
        <v>1</v>
      </c>
      <c r="AM160" s="1273">
        <v>6</v>
      </c>
      <c r="AN160" s="1273">
        <v>2</v>
      </c>
      <c r="AO160" s="1273">
        <v>1</v>
      </c>
      <c r="AP160" s="1273">
        <v>1</v>
      </c>
      <c r="AQ160" s="1273">
        <v>0</v>
      </c>
      <c r="AR160" s="1450"/>
      <c r="AS160" s="1304">
        <v>319</v>
      </c>
      <c r="AT160" s="1273">
        <v>25</v>
      </c>
      <c r="AU160" s="1273">
        <v>11</v>
      </c>
      <c r="AV160" s="1273">
        <v>3</v>
      </c>
      <c r="AW160" s="1273">
        <v>15</v>
      </c>
      <c r="AX160" s="1273">
        <v>83</v>
      </c>
      <c r="AY160" s="1273">
        <v>73</v>
      </c>
      <c r="AZ160" s="1273">
        <v>33</v>
      </c>
      <c r="BA160" s="1273">
        <v>22</v>
      </c>
      <c r="BB160" s="1273">
        <v>10</v>
      </c>
      <c r="BC160" s="1273">
        <v>9</v>
      </c>
      <c r="BD160" s="1273">
        <v>6</v>
      </c>
      <c r="BE160" s="1273">
        <v>8</v>
      </c>
      <c r="BF160" s="1273">
        <v>4</v>
      </c>
      <c r="BG160" s="1273">
        <v>2</v>
      </c>
      <c r="BH160" s="1273">
        <v>2</v>
      </c>
      <c r="BI160" s="1273">
        <v>3</v>
      </c>
      <c r="BJ160" s="1273">
        <v>3</v>
      </c>
      <c r="BK160" s="1273">
        <v>2</v>
      </c>
      <c r="BL160" s="1273">
        <v>5</v>
      </c>
      <c r="BM160" s="1463"/>
    </row>
    <row r="161" spans="1:65">
      <c r="A161" s="1289">
        <v>446</v>
      </c>
      <c r="B161" s="1162" t="s">
        <v>657</v>
      </c>
      <c r="C161" s="1273">
        <v>341</v>
      </c>
      <c r="D161" s="1273">
        <v>9</v>
      </c>
      <c r="E161" s="1273">
        <v>7</v>
      </c>
      <c r="F161" s="1273">
        <v>5</v>
      </c>
      <c r="G161" s="1273">
        <v>25</v>
      </c>
      <c r="H161" s="1273">
        <v>99</v>
      </c>
      <c r="I161" s="1273">
        <v>70</v>
      </c>
      <c r="J161" s="1273">
        <v>37</v>
      </c>
      <c r="K161" s="1273">
        <v>27</v>
      </c>
      <c r="L161" s="1273">
        <v>16</v>
      </c>
      <c r="M161" s="1273">
        <v>8</v>
      </c>
      <c r="N161" s="1273">
        <v>5</v>
      </c>
      <c r="O161" s="1273">
        <v>3</v>
      </c>
      <c r="P161" s="1273">
        <v>5</v>
      </c>
      <c r="Q161" s="1273">
        <v>3</v>
      </c>
      <c r="R161" s="1273">
        <v>7</v>
      </c>
      <c r="S161" s="1273">
        <v>4</v>
      </c>
      <c r="T161" s="1273">
        <v>1</v>
      </c>
      <c r="U161" s="1273">
        <v>1</v>
      </c>
      <c r="V161" s="1273">
        <v>9</v>
      </c>
      <c r="W161" s="1305"/>
      <c r="X161" s="1273">
        <v>143</v>
      </c>
      <c r="Y161" s="1273">
        <v>5</v>
      </c>
      <c r="Z161" s="1273">
        <v>5</v>
      </c>
      <c r="AA161" s="1273">
        <v>2</v>
      </c>
      <c r="AB161" s="1273">
        <v>12</v>
      </c>
      <c r="AC161" s="1273">
        <v>45</v>
      </c>
      <c r="AD161" s="1273">
        <v>30</v>
      </c>
      <c r="AE161" s="1273">
        <v>13</v>
      </c>
      <c r="AF161" s="1273">
        <v>10</v>
      </c>
      <c r="AG161" s="1273">
        <v>5</v>
      </c>
      <c r="AH161" s="1273">
        <v>2</v>
      </c>
      <c r="AI161" s="1273">
        <v>2</v>
      </c>
      <c r="AJ161" s="1273">
        <v>1</v>
      </c>
      <c r="AK161" s="1273">
        <v>1</v>
      </c>
      <c r="AL161" s="1273">
        <v>1</v>
      </c>
      <c r="AM161" s="1273">
        <v>4</v>
      </c>
      <c r="AN161" s="1273">
        <v>2</v>
      </c>
      <c r="AO161" s="1273">
        <v>0</v>
      </c>
      <c r="AP161" s="1273">
        <v>0</v>
      </c>
      <c r="AQ161" s="1273">
        <v>3</v>
      </c>
      <c r="AR161" s="1450"/>
      <c r="AS161" s="1304">
        <v>198</v>
      </c>
      <c r="AT161" s="1273">
        <v>4</v>
      </c>
      <c r="AU161" s="1273">
        <v>2</v>
      </c>
      <c r="AV161" s="1273">
        <v>3</v>
      </c>
      <c r="AW161" s="1273">
        <v>13</v>
      </c>
      <c r="AX161" s="1273">
        <v>54</v>
      </c>
      <c r="AY161" s="1273">
        <v>40</v>
      </c>
      <c r="AZ161" s="1273">
        <v>24</v>
      </c>
      <c r="BA161" s="1273">
        <v>17</v>
      </c>
      <c r="BB161" s="1273">
        <v>11</v>
      </c>
      <c r="BC161" s="1273">
        <v>6</v>
      </c>
      <c r="BD161" s="1273">
        <v>3</v>
      </c>
      <c r="BE161" s="1273">
        <v>2</v>
      </c>
      <c r="BF161" s="1273">
        <v>4</v>
      </c>
      <c r="BG161" s="1273">
        <v>2</v>
      </c>
      <c r="BH161" s="1273">
        <v>3</v>
      </c>
      <c r="BI161" s="1273">
        <v>2</v>
      </c>
      <c r="BJ161" s="1273">
        <v>1</v>
      </c>
      <c r="BK161" s="1273">
        <v>1</v>
      </c>
      <c r="BL161" s="1273">
        <v>6</v>
      </c>
      <c r="BM161" s="1463"/>
    </row>
    <row r="162" spans="1:65">
      <c r="A162" s="1289">
        <v>464</v>
      </c>
      <c r="B162" s="1162" t="s">
        <v>46</v>
      </c>
      <c r="C162" s="1273">
        <v>955</v>
      </c>
      <c r="D162" s="1273">
        <v>66</v>
      </c>
      <c r="E162" s="1273">
        <v>19</v>
      </c>
      <c r="F162" s="1273">
        <v>10</v>
      </c>
      <c r="G162" s="1273">
        <v>57</v>
      </c>
      <c r="H162" s="1273">
        <v>228</v>
      </c>
      <c r="I162" s="1273">
        <v>184</v>
      </c>
      <c r="J162" s="1273">
        <v>118</v>
      </c>
      <c r="K162" s="1273">
        <v>60</v>
      </c>
      <c r="L162" s="1273">
        <v>49</v>
      </c>
      <c r="M162" s="1273">
        <v>46</v>
      </c>
      <c r="N162" s="1273">
        <v>19</v>
      </c>
      <c r="O162" s="1273">
        <v>22</v>
      </c>
      <c r="P162" s="1273">
        <v>21</v>
      </c>
      <c r="Q162" s="1273">
        <v>11</v>
      </c>
      <c r="R162" s="1273">
        <v>14</v>
      </c>
      <c r="S162" s="1273">
        <v>9</v>
      </c>
      <c r="T162" s="1273">
        <v>9</v>
      </c>
      <c r="U162" s="1273">
        <v>9</v>
      </c>
      <c r="V162" s="1273">
        <v>4</v>
      </c>
      <c r="W162" s="1305"/>
      <c r="X162" s="1273">
        <v>476</v>
      </c>
      <c r="Y162" s="1273">
        <v>30</v>
      </c>
      <c r="Z162" s="1273">
        <v>11</v>
      </c>
      <c r="AA162" s="1273">
        <v>7</v>
      </c>
      <c r="AB162" s="1273">
        <v>32</v>
      </c>
      <c r="AC162" s="1273">
        <v>95</v>
      </c>
      <c r="AD162" s="1273">
        <v>84</v>
      </c>
      <c r="AE162" s="1273">
        <v>61</v>
      </c>
      <c r="AF162" s="1273">
        <v>35</v>
      </c>
      <c r="AG162" s="1273">
        <v>35</v>
      </c>
      <c r="AH162" s="1273">
        <v>28</v>
      </c>
      <c r="AI162" s="1273">
        <v>11</v>
      </c>
      <c r="AJ162" s="1273">
        <v>13</v>
      </c>
      <c r="AK162" s="1273">
        <v>13</v>
      </c>
      <c r="AL162" s="1273">
        <v>5</v>
      </c>
      <c r="AM162" s="1273">
        <v>8</v>
      </c>
      <c r="AN162" s="1273">
        <v>0</v>
      </c>
      <c r="AO162" s="1273">
        <v>3</v>
      </c>
      <c r="AP162" s="1273">
        <v>4</v>
      </c>
      <c r="AQ162" s="1273">
        <v>1</v>
      </c>
      <c r="AR162" s="2355"/>
      <c r="AS162" s="1273">
        <v>479</v>
      </c>
      <c r="AT162" s="1273">
        <v>36</v>
      </c>
      <c r="AU162" s="1273">
        <v>8</v>
      </c>
      <c r="AV162" s="1273">
        <v>3</v>
      </c>
      <c r="AW162" s="1273">
        <v>25</v>
      </c>
      <c r="AX162" s="1273">
        <v>133</v>
      </c>
      <c r="AY162" s="1273">
        <v>100</v>
      </c>
      <c r="AZ162" s="1273">
        <v>57</v>
      </c>
      <c r="BA162" s="1273">
        <v>25</v>
      </c>
      <c r="BB162" s="1273">
        <v>14</v>
      </c>
      <c r="BC162" s="1273">
        <v>18</v>
      </c>
      <c r="BD162" s="1273">
        <v>8</v>
      </c>
      <c r="BE162" s="1273">
        <v>9</v>
      </c>
      <c r="BF162" s="1273">
        <v>8</v>
      </c>
      <c r="BG162" s="1273">
        <v>6</v>
      </c>
      <c r="BH162" s="1273">
        <v>6</v>
      </c>
      <c r="BI162" s="1273">
        <v>9</v>
      </c>
      <c r="BJ162" s="1273">
        <v>6</v>
      </c>
      <c r="BK162" s="1273">
        <v>5</v>
      </c>
      <c r="BL162" s="1273">
        <v>3</v>
      </c>
      <c r="BM162" s="1463"/>
    </row>
    <row r="163" spans="1:65">
      <c r="A163" s="1289">
        <v>481</v>
      </c>
      <c r="B163" s="1162" t="s">
        <v>47</v>
      </c>
      <c r="C163" s="1273">
        <v>429</v>
      </c>
      <c r="D163" s="1273">
        <v>24</v>
      </c>
      <c r="E163" s="1273">
        <v>7</v>
      </c>
      <c r="F163" s="1273">
        <v>7</v>
      </c>
      <c r="G163" s="1273">
        <v>29</v>
      </c>
      <c r="H163" s="1273">
        <v>102</v>
      </c>
      <c r="I163" s="1273">
        <v>60</v>
      </c>
      <c r="J163" s="1273">
        <v>61</v>
      </c>
      <c r="K163" s="1273">
        <v>21</v>
      </c>
      <c r="L163" s="1273">
        <v>15</v>
      </c>
      <c r="M163" s="1273">
        <v>22</v>
      </c>
      <c r="N163" s="1273">
        <v>17</v>
      </c>
      <c r="O163" s="1273">
        <v>17</v>
      </c>
      <c r="P163" s="1273">
        <v>11</v>
      </c>
      <c r="Q163" s="1273">
        <v>7</v>
      </c>
      <c r="R163" s="1273">
        <v>6</v>
      </c>
      <c r="S163" s="1273">
        <v>8</v>
      </c>
      <c r="T163" s="1273">
        <v>4</v>
      </c>
      <c r="U163" s="1273">
        <v>5</v>
      </c>
      <c r="V163" s="1273">
        <v>6</v>
      </c>
      <c r="W163" s="1305"/>
      <c r="X163" s="1273">
        <v>225</v>
      </c>
      <c r="Y163" s="1273">
        <v>15</v>
      </c>
      <c r="Z163" s="1273">
        <v>6</v>
      </c>
      <c r="AA163" s="1273">
        <v>3</v>
      </c>
      <c r="AB163" s="1273">
        <v>19</v>
      </c>
      <c r="AC163" s="1273">
        <v>57</v>
      </c>
      <c r="AD163" s="1273">
        <v>29</v>
      </c>
      <c r="AE163" s="1273">
        <v>28</v>
      </c>
      <c r="AF163" s="1273">
        <v>17</v>
      </c>
      <c r="AG163" s="1273">
        <v>4</v>
      </c>
      <c r="AH163" s="1273">
        <v>11</v>
      </c>
      <c r="AI163" s="1273">
        <v>9</v>
      </c>
      <c r="AJ163" s="1273">
        <v>9</v>
      </c>
      <c r="AK163" s="1273">
        <v>4</v>
      </c>
      <c r="AL163" s="1273">
        <v>4</v>
      </c>
      <c r="AM163" s="1273">
        <v>3</v>
      </c>
      <c r="AN163" s="1273">
        <v>2</v>
      </c>
      <c r="AO163" s="1273">
        <v>2</v>
      </c>
      <c r="AP163" s="1273">
        <v>1</v>
      </c>
      <c r="AQ163" s="1273">
        <v>2</v>
      </c>
      <c r="AR163" s="2355"/>
      <c r="AS163" s="1273">
        <v>204</v>
      </c>
      <c r="AT163" s="1273">
        <v>9</v>
      </c>
      <c r="AU163" s="1273">
        <v>1</v>
      </c>
      <c r="AV163" s="1273">
        <v>4</v>
      </c>
      <c r="AW163" s="1273">
        <v>10</v>
      </c>
      <c r="AX163" s="1273">
        <v>45</v>
      </c>
      <c r="AY163" s="1273">
        <v>31</v>
      </c>
      <c r="AZ163" s="1273">
        <v>33</v>
      </c>
      <c r="BA163" s="1273">
        <v>4</v>
      </c>
      <c r="BB163" s="1273">
        <v>11</v>
      </c>
      <c r="BC163" s="1273">
        <v>11</v>
      </c>
      <c r="BD163" s="1273">
        <v>8</v>
      </c>
      <c r="BE163" s="1273">
        <v>8</v>
      </c>
      <c r="BF163" s="1273">
        <v>7</v>
      </c>
      <c r="BG163" s="1273">
        <v>3</v>
      </c>
      <c r="BH163" s="1273">
        <v>3</v>
      </c>
      <c r="BI163" s="1273">
        <v>6</v>
      </c>
      <c r="BJ163" s="1273">
        <v>2</v>
      </c>
      <c r="BK163" s="1273">
        <v>4</v>
      </c>
      <c r="BL163" s="1273">
        <v>4</v>
      </c>
      <c r="BM163" s="1463"/>
    </row>
    <row r="164" spans="1:65">
      <c r="A164" s="1289">
        <v>501</v>
      </c>
      <c r="B164" s="1162" t="s">
        <v>82</v>
      </c>
      <c r="C164" s="1273">
        <v>407</v>
      </c>
      <c r="D164" s="1273">
        <v>19</v>
      </c>
      <c r="E164" s="1273">
        <v>13</v>
      </c>
      <c r="F164" s="1273">
        <v>5</v>
      </c>
      <c r="G164" s="1273">
        <v>21</v>
      </c>
      <c r="H164" s="1273">
        <v>112</v>
      </c>
      <c r="I164" s="1273">
        <v>69</v>
      </c>
      <c r="J164" s="1273">
        <v>43</v>
      </c>
      <c r="K164" s="1273">
        <v>32</v>
      </c>
      <c r="L164" s="1273">
        <v>25</v>
      </c>
      <c r="M164" s="1273">
        <v>14</v>
      </c>
      <c r="N164" s="1273">
        <v>7</v>
      </c>
      <c r="O164" s="1273">
        <v>7</v>
      </c>
      <c r="P164" s="1273">
        <v>6</v>
      </c>
      <c r="Q164" s="1273">
        <v>8</v>
      </c>
      <c r="R164" s="1273">
        <v>5</v>
      </c>
      <c r="S164" s="1273">
        <v>3</v>
      </c>
      <c r="T164" s="1273">
        <v>5</v>
      </c>
      <c r="U164" s="1273">
        <v>8</v>
      </c>
      <c r="V164" s="1273">
        <v>5</v>
      </c>
      <c r="W164" s="1305"/>
      <c r="X164" s="1273">
        <v>216</v>
      </c>
      <c r="Y164" s="1273">
        <v>10</v>
      </c>
      <c r="Z164" s="1273">
        <v>9</v>
      </c>
      <c r="AA164" s="1273">
        <v>2</v>
      </c>
      <c r="AB164" s="1273">
        <v>13</v>
      </c>
      <c r="AC164" s="1273">
        <v>56</v>
      </c>
      <c r="AD164" s="1273">
        <v>37</v>
      </c>
      <c r="AE164" s="1273">
        <v>25</v>
      </c>
      <c r="AF164" s="1273">
        <v>20</v>
      </c>
      <c r="AG164" s="1273">
        <v>14</v>
      </c>
      <c r="AH164" s="1273">
        <v>6</v>
      </c>
      <c r="AI164" s="1273">
        <v>3</v>
      </c>
      <c r="AJ164" s="1273">
        <v>5</v>
      </c>
      <c r="AK164" s="1273">
        <v>5</v>
      </c>
      <c r="AL164" s="1273">
        <v>3</v>
      </c>
      <c r="AM164" s="1273">
        <v>2</v>
      </c>
      <c r="AN164" s="1273">
        <v>1</v>
      </c>
      <c r="AO164" s="1273">
        <v>2</v>
      </c>
      <c r="AP164" s="1273">
        <v>2</v>
      </c>
      <c r="AQ164" s="1273">
        <v>1</v>
      </c>
      <c r="AR164" s="2355"/>
      <c r="AS164" s="1273">
        <v>191</v>
      </c>
      <c r="AT164" s="1273">
        <v>9</v>
      </c>
      <c r="AU164" s="1273">
        <v>4</v>
      </c>
      <c r="AV164" s="1273">
        <v>3</v>
      </c>
      <c r="AW164" s="1273">
        <v>8</v>
      </c>
      <c r="AX164" s="1273">
        <v>56</v>
      </c>
      <c r="AY164" s="1273">
        <v>32</v>
      </c>
      <c r="AZ164" s="1273">
        <v>18</v>
      </c>
      <c r="BA164" s="1273">
        <v>12</v>
      </c>
      <c r="BB164" s="1273">
        <v>11</v>
      </c>
      <c r="BC164" s="1273">
        <v>8</v>
      </c>
      <c r="BD164" s="1273">
        <v>4</v>
      </c>
      <c r="BE164" s="1273">
        <v>2</v>
      </c>
      <c r="BF164" s="1273">
        <v>1</v>
      </c>
      <c r="BG164" s="1273">
        <v>5</v>
      </c>
      <c r="BH164" s="1273">
        <v>3</v>
      </c>
      <c r="BI164" s="1273">
        <v>2</v>
      </c>
      <c r="BJ164" s="1273">
        <v>3</v>
      </c>
      <c r="BK164" s="1273">
        <v>6</v>
      </c>
      <c r="BL164" s="1273">
        <v>4</v>
      </c>
      <c r="BM164" s="1463"/>
    </row>
    <row r="165" spans="1:65">
      <c r="A165" s="1289">
        <v>585</v>
      </c>
      <c r="B165" s="1162" t="s">
        <v>658</v>
      </c>
      <c r="C165" s="1160">
        <v>429</v>
      </c>
      <c r="D165" s="1160">
        <v>13</v>
      </c>
      <c r="E165" s="1160">
        <v>13</v>
      </c>
      <c r="F165" s="1160">
        <v>8</v>
      </c>
      <c r="G165" s="1160">
        <v>48</v>
      </c>
      <c r="H165" s="1160">
        <v>110</v>
      </c>
      <c r="I165" s="1160">
        <v>78</v>
      </c>
      <c r="J165" s="1160">
        <v>33</v>
      </c>
      <c r="K165" s="1160">
        <v>29</v>
      </c>
      <c r="L165" s="1160">
        <v>15</v>
      </c>
      <c r="M165" s="1160">
        <v>13</v>
      </c>
      <c r="N165" s="1160">
        <v>8</v>
      </c>
      <c r="O165" s="1160">
        <v>3</v>
      </c>
      <c r="P165" s="1160">
        <v>7</v>
      </c>
      <c r="Q165" s="1160">
        <v>6</v>
      </c>
      <c r="R165" s="1160">
        <v>11</v>
      </c>
      <c r="S165" s="1160">
        <v>12</v>
      </c>
      <c r="T165" s="1160">
        <v>5</v>
      </c>
      <c r="U165" s="1160">
        <v>8</v>
      </c>
      <c r="V165" s="1160">
        <v>9</v>
      </c>
      <c r="X165" s="1160">
        <v>221</v>
      </c>
      <c r="Y165" s="1160">
        <v>6</v>
      </c>
      <c r="Z165" s="1160">
        <v>7</v>
      </c>
      <c r="AA165" s="1160">
        <v>4</v>
      </c>
      <c r="AB165" s="1160">
        <v>33</v>
      </c>
      <c r="AC165" s="1160">
        <v>52</v>
      </c>
      <c r="AD165" s="1160">
        <v>40</v>
      </c>
      <c r="AE165" s="1160">
        <v>20</v>
      </c>
      <c r="AF165" s="1160">
        <v>18</v>
      </c>
      <c r="AG165" s="1160">
        <v>10</v>
      </c>
      <c r="AH165" s="1160">
        <v>7</v>
      </c>
      <c r="AI165" s="1160">
        <v>2</v>
      </c>
      <c r="AJ165" s="1160">
        <v>2</v>
      </c>
      <c r="AK165" s="1160">
        <v>3</v>
      </c>
      <c r="AL165" s="1160">
        <v>3</v>
      </c>
      <c r="AM165" s="1160">
        <v>6</v>
      </c>
      <c r="AN165" s="1160">
        <v>4</v>
      </c>
      <c r="AO165" s="1160">
        <v>3</v>
      </c>
      <c r="AP165" s="1160">
        <v>0</v>
      </c>
      <c r="AQ165" s="1160">
        <v>1</v>
      </c>
      <c r="AR165" s="2366"/>
      <c r="AS165" s="1160">
        <v>208</v>
      </c>
      <c r="AT165" s="1160">
        <v>7</v>
      </c>
      <c r="AU165" s="1160">
        <v>6</v>
      </c>
      <c r="AV165" s="1160">
        <v>4</v>
      </c>
      <c r="AW165" s="1160">
        <v>15</v>
      </c>
      <c r="AX165" s="1160">
        <v>58</v>
      </c>
      <c r="AY165" s="1160">
        <v>38</v>
      </c>
      <c r="AZ165" s="1160">
        <v>13</v>
      </c>
      <c r="BA165" s="1160">
        <v>11</v>
      </c>
      <c r="BB165" s="1160">
        <v>5</v>
      </c>
      <c r="BC165" s="1160">
        <v>6</v>
      </c>
      <c r="BD165" s="1160">
        <v>6</v>
      </c>
      <c r="BE165" s="1160">
        <v>1</v>
      </c>
      <c r="BF165" s="1160">
        <v>4</v>
      </c>
      <c r="BG165" s="1160">
        <v>3</v>
      </c>
      <c r="BH165" s="1160">
        <v>5</v>
      </c>
      <c r="BI165" s="1160">
        <v>8</v>
      </c>
      <c r="BJ165" s="1160">
        <v>2</v>
      </c>
      <c r="BK165" s="1160">
        <v>8</v>
      </c>
      <c r="BL165" s="1160">
        <v>8</v>
      </c>
      <c r="BM165" s="1463"/>
    </row>
    <row r="166" spans="1:65">
      <c r="A166" s="1291">
        <v>586</v>
      </c>
      <c r="B166" s="1184" t="s">
        <v>659</v>
      </c>
      <c r="C166" s="1163">
        <v>293</v>
      </c>
      <c r="D166" s="1163">
        <v>18</v>
      </c>
      <c r="E166" s="1163">
        <v>6</v>
      </c>
      <c r="F166" s="1163">
        <v>5</v>
      </c>
      <c r="G166" s="1163">
        <v>26</v>
      </c>
      <c r="H166" s="1163">
        <v>65</v>
      </c>
      <c r="I166" s="1163">
        <v>62</v>
      </c>
      <c r="J166" s="1163">
        <v>20</v>
      </c>
      <c r="K166" s="1163">
        <v>27</v>
      </c>
      <c r="L166" s="1163">
        <v>13</v>
      </c>
      <c r="M166" s="1163">
        <v>15</v>
      </c>
      <c r="N166" s="1163">
        <v>8</v>
      </c>
      <c r="O166" s="1163">
        <v>0</v>
      </c>
      <c r="P166" s="1163">
        <v>11</v>
      </c>
      <c r="Q166" s="1163">
        <v>2</v>
      </c>
      <c r="R166" s="1163">
        <v>1</v>
      </c>
      <c r="S166" s="1163">
        <v>0</v>
      </c>
      <c r="T166" s="1163">
        <v>5</v>
      </c>
      <c r="U166" s="1163">
        <v>6</v>
      </c>
      <c r="V166" s="1163">
        <v>3</v>
      </c>
      <c r="W166" s="1163"/>
      <c r="X166" s="1163">
        <v>141</v>
      </c>
      <c r="Y166" s="1163">
        <v>10</v>
      </c>
      <c r="Z166" s="1163">
        <v>4</v>
      </c>
      <c r="AA166" s="1163">
        <v>1</v>
      </c>
      <c r="AB166" s="1163">
        <v>17</v>
      </c>
      <c r="AC166" s="1163">
        <v>25</v>
      </c>
      <c r="AD166" s="1163">
        <v>37</v>
      </c>
      <c r="AE166" s="1163">
        <v>7</v>
      </c>
      <c r="AF166" s="1163">
        <v>12</v>
      </c>
      <c r="AG166" s="1163">
        <v>8</v>
      </c>
      <c r="AH166" s="1163">
        <v>8</v>
      </c>
      <c r="AI166" s="1163">
        <v>5</v>
      </c>
      <c r="AJ166" s="1163">
        <v>0</v>
      </c>
      <c r="AK166" s="1163">
        <v>5</v>
      </c>
      <c r="AL166" s="1163">
        <v>1</v>
      </c>
      <c r="AM166" s="1163">
        <v>0</v>
      </c>
      <c r="AN166" s="1163">
        <v>0</v>
      </c>
      <c r="AO166" s="1163">
        <v>1</v>
      </c>
      <c r="AP166" s="1163">
        <v>0</v>
      </c>
      <c r="AQ166" s="1163">
        <v>0</v>
      </c>
      <c r="AR166" s="2103"/>
      <c r="AS166" s="1163">
        <v>152</v>
      </c>
      <c r="AT166" s="1163">
        <v>8</v>
      </c>
      <c r="AU166" s="1163">
        <v>2</v>
      </c>
      <c r="AV166" s="1163">
        <v>4</v>
      </c>
      <c r="AW166" s="1163">
        <v>9</v>
      </c>
      <c r="AX166" s="1163">
        <v>40</v>
      </c>
      <c r="AY166" s="1163">
        <v>25</v>
      </c>
      <c r="AZ166" s="1163">
        <v>13</v>
      </c>
      <c r="BA166" s="1163">
        <v>15</v>
      </c>
      <c r="BB166" s="1163">
        <v>5</v>
      </c>
      <c r="BC166" s="1163">
        <v>7</v>
      </c>
      <c r="BD166" s="1163">
        <v>3</v>
      </c>
      <c r="BE166" s="1163">
        <v>0</v>
      </c>
      <c r="BF166" s="1163">
        <v>6</v>
      </c>
      <c r="BG166" s="1163">
        <v>1</v>
      </c>
      <c r="BH166" s="1163">
        <v>1</v>
      </c>
      <c r="BI166" s="1163">
        <v>0</v>
      </c>
      <c r="BJ166" s="1163">
        <v>4</v>
      </c>
      <c r="BK166" s="1163">
        <v>6</v>
      </c>
      <c r="BL166" s="1163">
        <v>3</v>
      </c>
      <c r="BM166" s="1465"/>
    </row>
    <row r="167" spans="1:65">
      <c r="A167" s="1160" t="s">
        <v>1740</v>
      </c>
    </row>
  </sheetData>
  <phoneticPr fontId="3"/>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014A-216F-4B57-A70A-9BD62E127D1C}">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2984</v>
      </c>
      <c r="L1" s="1160" t="s">
        <v>337</v>
      </c>
      <c r="AS1" s="1109"/>
      <c r="AT1" s="1109"/>
      <c r="AU1" s="1109"/>
      <c r="AV1" s="1109"/>
      <c r="AW1" s="1109"/>
      <c r="AX1" s="1109"/>
      <c r="AY1" s="1109"/>
      <c r="AZ1" s="1109"/>
      <c r="BA1" s="1109"/>
      <c r="BB1" s="1109"/>
      <c r="BC1" s="1109"/>
      <c r="BD1" s="1109"/>
      <c r="BE1" s="1109"/>
      <c r="BF1" s="1109"/>
      <c r="BG1" s="1109"/>
      <c r="BH1" s="1109"/>
      <c r="BI1" s="1109"/>
      <c r="BJ1" s="1109"/>
      <c r="BK1" s="1109"/>
      <c r="BL1" s="1109"/>
      <c r="BM1" s="1273" t="s">
        <v>1689</v>
      </c>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3068"/>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3069"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62" t="s">
        <v>1734</v>
      </c>
    </row>
    <row r="4" spans="1:65">
      <c r="A4" s="1281"/>
      <c r="B4" s="1282" t="s">
        <v>1736</v>
      </c>
      <c r="C4" s="1283">
        <v>-7004</v>
      </c>
      <c r="D4" s="1284">
        <v>754</v>
      </c>
      <c r="E4" s="1284">
        <v>277</v>
      </c>
      <c r="F4" s="1284">
        <v>50</v>
      </c>
      <c r="G4" s="1284">
        <v>72</v>
      </c>
      <c r="H4" s="1284">
        <v>-6336</v>
      </c>
      <c r="I4" s="1284">
        <v>-2242</v>
      </c>
      <c r="J4" s="1284">
        <v>16</v>
      </c>
      <c r="K4" s="1284">
        <v>268</v>
      </c>
      <c r="L4" s="1284">
        <v>182</v>
      </c>
      <c r="M4" s="1284">
        <v>2</v>
      </c>
      <c r="N4" s="1284">
        <v>56</v>
      </c>
      <c r="O4" s="1284">
        <v>197</v>
      </c>
      <c r="P4" s="1284">
        <v>208</v>
      </c>
      <c r="Q4" s="1284">
        <v>2</v>
      </c>
      <c r="R4" s="1284">
        <v>-78</v>
      </c>
      <c r="S4" s="1284">
        <v>-237</v>
      </c>
      <c r="T4" s="1284">
        <v>-64</v>
      </c>
      <c r="U4" s="1284">
        <v>-112</v>
      </c>
      <c r="V4" s="1284">
        <v>-19</v>
      </c>
      <c r="W4" s="1285"/>
      <c r="X4" s="1284">
        <v>-4291</v>
      </c>
      <c r="Y4" s="1284">
        <v>448</v>
      </c>
      <c r="Z4" s="1284">
        <v>123</v>
      </c>
      <c r="AA4" s="1284">
        <v>60</v>
      </c>
      <c r="AB4" s="1284">
        <v>-142</v>
      </c>
      <c r="AC4" s="1284">
        <v>-3679</v>
      </c>
      <c r="AD4" s="1284">
        <v>-1229</v>
      </c>
      <c r="AE4" s="1284">
        <v>-74</v>
      </c>
      <c r="AF4" s="1284">
        <v>153</v>
      </c>
      <c r="AG4" s="1284">
        <v>68</v>
      </c>
      <c r="AH4" s="1284">
        <v>-37</v>
      </c>
      <c r="AI4" s="1284">
        <v>80</v>
      </c>
      <c r="AJ4" s="1284">
        <v>116</v>
      </c>
      <c r="AK4" s="1284">
        <v>111</v>
      </c>
      <c r="AL4" s="1284">
        <v>-10</v>
      </c>
      <c r="AM4" s="1284">
        <v>-73</v>
      </c>
      <c r="AN4" s="1284">
        <v>-104</v>
      </c>
      <c r="AO4" s="1284">
        <v>-36</v>
      </c>
      <c r="AP4" s="1284">
        <v>-44</v>
      </c>
      <c r="AQ4" s="1284">
        <v>-22</v>
      </c>
      <c r="AR4" s="3070"/>
      <c r="AS4" s="1283">
        <v>-2713</v>
      </c>
      <c r="AT4" s="1284">
        <v>306</v>
      </c>
      <c r="AU4" s="1284">
        <v>154</v>
      </c>
      <c r="AV4" s="1284">
        <v>-10</v>
      </c>
      <c r="AW4" s="1284">
        <v>214</v>
      </c>
      <c r="AX4" s="1284">
        <v>-2657</v>
      </c>
      <c r="AY4" s="1284">
        <v>-1013</v>
      </c>
      <c r="AZ4" s="1284">
        <v>90</v>
      </c>
      <c r="BA4" s="1284">
        <v>115</v>
      </c>
      <c r="BB4" s="1284">
        <v>114</v>
      </c>
      <c r="BC4" s="1284">
        <v>39</v>
      </c>
      <c r="BD4" s="1284">
        <v>-24</v>
      </c>
      <c r="BE4" s="1284">
        <v>81</v>
      </c>
      <c r="BF4" s="1284">
        <v>97</v>
      </c>
      <c r="BG4" s="1284">
        <v>12</v>
      </c>
      <c r="BH4" s="1284">
        <v>-5</v>
      </c>
      <c r="BI4" s="1284">
        <v>-133</v>
      </c>
      <c r="BJ4" s="1284">
        <v>-28</v>
      </c>
      <c r="BK4" s="1284">
        <v>-68</v>
      </c>
      <c r="BL4" s="1285">
        <v>3</v>
      </c>
      <c r="BM4" s="1462"/>
    </row>
    <row r="5" spans="1:65">
      <c r="A5" s="1286">
        <v>100</v>
      </c>
      <c r="B5" s="1287" t="s">
        <v>1738</v>
      </c>
      <c r="C5" s="1288">
        <v>-3000</v>
      </c>
      <c r="D5" s="1106">
        <v>-452</v>
      </c>
      <c r="E5" s="1106">
        <v>-66</v>
      </c>
      <c r="F5" s="1106">
        <v>-24</v>
      </c>
      <c r="G5" s="1106">
        <v>490</v>
      </c>
      <c r="H5" s="1106">
        <v>-328</v>
      </c>
      <c r="I5" s="1106">
        <v>-1385</v>
      </c>
      <c r="J5" s="1106">
        <v>-748</v>
      </c>
      <c r="K5" s="1106">
        <v>-233</v>
      </c>
      <c r="L5" s="1106">
        <v>-96</v>
      </c>
      <c r="M5" s="1106">
        <v>-80</v>
      </c>
      <c r="N5" s="1106">
        <v>24</v>
      </c>
      <c r="O5" s="1106">
        <v>-2</v>
      </c>
      <c r="P5" s="1106">
        <v>33</v>
      </c>
      <c r="Q5" s="1106">
        <v>-18</v>
      </c>
      <c r="R5" s="1106">
        <v>5</v>
      </c>
      <c r="S5" s="1106">
        <v>-56</v>
      </c>
      <c r="T5" s="1106">
        <v>-21</v>
      </c>
      <c r="U5" s="1106">
        <v>-35</v>
      </c>
      <c r="V5" s="1106">
        <v>-8</v>
      </c>
      <c r="W5" s="1107"/>
      <c r="X5" s="1106">
        <v>-1825</v>
      </c>
      <c r="Y5" s="1106">
        <v>-215</v>
      </c>
      <c r="Z5" s="1106">
        <v>-71</v>
      </c>
      <c r="AA5" s="1106">
        <v>-5</v>
      </c>
      <c r="AB5" s="1106">
        <v>171</v>
      </c>
      <c r="AC5" s="1106">
        <v>-471</v>
      </c>
      <c r="AD5" s="1106">
        <v>-578</v>
      </c>
      <c r="AE5" s="1106">
        <v>-393</v>
      </c>
      <c r="AF5" s="1106">
        <v>-103</v>
      </c>
      <c r="AG5" s="1106">
        <v>-27</v>
      </c>
      <c r="AH5" s="1106">
        <v>-87</v>
      </c>
      <c r="AI5" s="1106">
        <v>43</v>
      </c>
      <c r="AJ5" s="1106">
        <v>30</v>
      </c>
      <c r="AK5" s="1106">
        <v>4</v>
      </c>
      <c r="AL5" s="1106">
        <v>-7</v>
      </c>
      <c r="AM5" s="1106">
        <v>-14</v>
      </c>
      <c r="AN5" s="1106">
        <v>-58</v>
      </c>
      <c r="AO5" s="1106">
        <v>-34</v>
      </c>
      <c r="AP5" s="1106">
        <v>-1</v>
      </c>
      <c r="AQ5" s="1106">
        <v>-9</v>
      </c>
      <c r="AR5" s="3071"/>
      <c r="AS5" s="1288">
        <v>-1175</v>
      </c>
      <c r="AT5" s="1106">
        <v>-237</v>
      </c>
      <c r="AU5" s="1106">
        <v>5</v>
      </c>
      <c r="AV5" s="1106">
        <v>-19</v>
      </c>
      <c r="AW5" s="1106">
        <v>319</v>
      </c>
      <c r="AX5" s="1106">
        <v>143</v>
      </c>
      <c r="AY5" s="1106">
        <v>-807</v>
      </c>
      <c r="AZ5" s="1106">
        <v>-355</v>
      </c>
      <c r="BA5" s="1106">
        <v>-130</v>
      </c>
      <c r="BB5" s="1106">
        <v>-69</v>
      </c>
      <c r="BC5" s="1106">
        <v>7</v>
      </c>
      <c r="BD5" s="1106">
        <v>-19</v>
      </c>
      <c r="BE5" s="1106">
        <v>-32</v>
      </c>
      <c r="BF5" s="1106">
        <v>29</v>
      </c>
      <c r="BG5" s="1106">
        <v>-11</v>
      </c>
      <c r="BH5" s="1106">
        <v>19</v>
      </c>
      <c r="BI5" s="1106">
        <v>2</v>
      </c>
      <c r="BJ5" s="1106">
        <v>13</v>
      </c>
      <c r="BK5" s="1106">
        <v>-34</v>
      </c>
      <c r="BL5" s="1107">
        <v>1</v>
      </c>
      <c r="BM5" s="1463"/>
    </row>
    <row r="6" spans="1:65">
      <c r="A6" s="1286">
        <v>101</v>
      </c>
      <c r="B6" s="1287" t="s">
        <v>69</v>
      </c>
      <c r="C6" s="1288">
        <v>-845</v>
      </c>
      <c r="D6" s="1106">
        <v>-110</v>
      </c>
      <c r="E6" s="1106">
        <v>17</v>
      </c>
      <c r="F6" s="1106">
        <v>-13</v>
      </c>
      <c r="G6" s="1106">
        <v>22</v>
      </c>
      <c r="H6" s="1106">
        <v>-272</v>
      </c>
      <c r="I6" s="1106">
        <v>-152</v>
      </c>
      <c r="J6" s="1106">
        <v>-42</v>
      </c>
      <c r="K6" s="1106">
        <v>-25</v>
      </c>
      <c r="L6" s="1106">
        <v>-20</v>
      </c>
      <c r="M6" s="1106">
        <v>-28</v>
      </c>
      <c r="N6" s="1106">
        <v>-32</v>
      </c>
      <c r="O6" s="1106">
        <v>-40</v>
      </c>
      <c r="P6" s="1106">
        <v>-40</v>
      </c>
      <c r="Q6" s="1106">
        <v>-42</v>
      </c>
      <c r="R6" s="1106">
        <v>-28</v>
      </c>
      <c r="S6" s="1106">
        <v>-38</v>
      </c>
      <c r="T6" s="1106">
        <v>0</v>
      </c>
      <c r="U6" s="1106">
        <v>12</v>
      </c>
      <c r="V6" s="1106">
        <v>-14</v>
      </c>
      <c r="W6" s="1107"/>
      <c r="X6" s="1106">
        <v>-482</v>
      </c>
      <c r="Y6" s="1106">
        <v>-40</v>
      </c>
      <c r="Z6" s="1106">
        <v>11</v>
      </c>
      <c r="AA6" s="1106">
        <v>-6</v>
      </c>
      <c r="AB6" s="1106">
        <v>1</v>
      </c>
      <c r="AC6" s="1106">
        <v>-180</v>
      </c>
      <c r="AD6" s="1106">
        <v>-48</v>
      </c>
      <c r="AE6" s="1106">
        <v>-17</v>
      </c>
      <c r="AF6" s="1106">
        <v>-15</v>
      </c>
      <c r="AG6" s="1106">
        <v>-25</v>
      </c>
      <c r="AH6" s="1106">
        <v>-21</v>
      </c>
      <c r="AI6" s="1106">
        <v>-18</v>
      </c>
      <c r="AJ6" s="1106">
        <v>-8</v>
      </c>
      <c r="AK6" s="1106">
        <v>-26</v>
      </c>
      <c r="AL6" s="1106">
        <v>-17</v>
      </c>
      <c r="AM6" s="1106">
        <v>-22</v>
      </c>
      <c r="AN6" s="1106">
        <v>-33</v>
      </c>
      <c r="AO6" s="1106">
        <v>-16</v>
      </c>
      <c r="AP6" s="1106">
        <v>3</v>
      </c>
      <c r="AQ6" s="1106">
        <v>-5</v>
      </c>
      <c r="AR6" s="3071"/>
      <c r="AS6" s="1288">
        <v>-363</v>
      </c>
      <c r="AT6" s="1106">
        <v>-70</v>
      </c>
      <c r="AU6" s="1106">
        <v>6</v>
      </c>
      <c r="AV6" s="1106">
        <v>-7</v>
      </c>
      <c r="AW6" s="1106">
        <v>21</v>
      </c>
      <c r="AX6" s="1106">
        <v>-92</v>
      </c>
      <c r="AY6" s="1106">
        <v>-104</v>
      </c>
      <c r="AZ6" s="1106">
        <v>-25</v>
      </c>
      <c r="BA6" s="1106">
        <v>-10</v>
      </c>
      <c r="BB6" s="1106">
        <v>5</v>
      </c>
      <c r="BC6" s="1106">
        <v>-7</v>
      </c>
      <c r="BD6" s="1106">
        <v>-14</v>
      </c>
      <c r="BE6" s="1106">
        <v>-32</v>
      </c>
      <c r="BF6" s="1106">
        <v>-14</v>
      </c>
      <c r="BG6" s="1106">
        <v>-25</v>
      </c>
      <c r="BH6" s="1106">
        <v>-6</v>
      </c>
      <c r="BI6" s="1106">
        <v>-5</v>
      </c>
      <c r="BJ6" s="1106">
        <v>16</v>
      </c>
      <c r="BK6" s="1106">
        <v>9</v>
      </c>
      <c r="BL6" s="1107">
        <v>-9</v>
      </c>
      <c r="BM6" s="1464"/>
    </row>
    <row r="7" spans="1:65">
      <c r="A7" s="1289">
        <v>102</v>
      </c>
      <c r="B7" s="1160" t="s">
        <v>70</v>
      </c>
      <c r="C7" s="1290">
        <v>179</v>
      </c>
      <c r="D7" s="1109">
        <v>-15</v>
      </c>
      <c r="E7" s="1109">
        <v>31</v>
      </c>
      <c r="F7" s="1109">
        <v>26</v>
      </c>
      <c r="G7" s="1109">
        <v>267</v>
      </c>
      <c r="H7" s="1109">
        <v>-37</v>
      </c>
      <c r="I7" s="1109">
        <v>-172</v>
      </c>
      <c r="J7" s="1109">
        <v>-32</v>
      </c>
      <c r="K7" s="1109">
        <v>56</v>
      </c>
      <c r="L7" s="1109">
        <v>11</v>
      </c>
      <c r="M7" s="1109">
        <v>17</v>
      </c>
      <c r="N7" s="1109">
        <v>29</v>
      </c>
      <c r="O7" s="1109">
        <v>-25</v>
      </c>
      <c r="P7" s="1109">
        <v>27</v>
      </c>
      <c r="Q7" s="1109">
        <v>9</v>
      </c>
      <c r="R7" s="1109">
        <v>19</v>
      </c>
      <c r="S7" s="1109">
        <v>-2</v>
      </c>
      <c r="T7" s="1109">
        <v>10</v>
      </c>
      <c r="U7" s="1109">
        <v>0</v>
      </c>
      <c r="V7" s="1109">
        <v>-40</v>
      </c>
      <c r="W7" s="1110"/>
      <c r="X7" s="1109">
        <v>23</v>
      </c>
      <c r="Y7" s="1109">
        <v>-11</v>
      </c>
      <c r="Z7" s="1109">
        <v>4</v>
      </c>
      <c r="AA7" s="1109">
        <v>15</v>
      </c>
      <c r="AB7" s="1109">
        <v>161</v>
      </c>
      <c r="AC7" s="1109">
        <v>-78</v>
      </c>
      <c r="AD7" s="1109">
        <v>-103</v>
      </c>
      <c r="AE7" s="1109">
        <v>-26</v>
      </c>
      <c r="AF7" s="1109">
        <v>13</v>
      </c>
      <c r="AG7" s="1109">
        <v>19</v>
      </c>
      <c r="AH7" s="1109">
        <v>20</v>
      </c>
      <c r="AI7" s="1109">
        <v>-1</v>
      </c>
      <c r="AJ7" s="1109">
        <v>-1</v>
      </c>
      <c r="AK7" s="1109">
        <v>12</v>
      </c>
      <c r="AL7" s="1109">
        <v>7</v>
      </c>
      <c r="AM7" s="1109">
        <v>6</v>
      </c>
      <c r="AN7" s="1109">
        <v>-5</v>
      </c>
      <c r="AO7" s="1109">
        <v>-2</v>
      </c>
      <c r="AP7" s="1109">
        <v>6</v>
      </c>
      <c r="AQ7" s="1109">
        <v>-13</v>
      </c>
      <c r="AR7" s="3072"/>
      <c r="AS7" s="1290">
        <v>156</v>
      </c>
      <c r="AT7" s="1109">
        <v>-4</v>
      </c>
      <c r="AU7" s="1109">
        <v>27</v>
      </c>
      <c r="AV7" s="1109">
        <v>11</v>
      </c>
      <c r="AW7" s="1109">
        <v>106</v>
      </c>
      <c r="AX7" s="1109">
        <v>41</v>
      </c>
      <c r="AY7" s="1109">
        <v>-69</v>
      </c>
      <c r="AZ7" s="1109">
        <v>-6</v>
      </c>
      <c r="BA7" s="1109">
        <v>43</v>
      </c>
      <c r="BB7" s="1109">
        <v>-8</v>
      </c>
      <c r="BC7" s="1109">
        <v>-3</v>
      </c>
      <c r="BD7" s="1109">
        <v>30</v>
      </c>
      <c r="BE7" s="1109">
        <v>-24</v>
      </c>
      <c r="BF7" s="1109">
        <v>15</v>
      </c>
      <c r="BG7" s="1109">
        <v>2</v>
      </c>
      <c r="BH7" s="1109">
        <v>13</v>
      </c>
      <c r="BI7" s="1109">
        <v>3</v>
      </c>
      <c r="BJ7" s="1109">
        <v>12</v>
      </c>
      <c r="BK7" s="1109">
        <v>-6</v>
      </c>
      <c r="BL7" s="1110">
        <v>-27</v>
      </c>
      <c r="BM7" s="1463"/>
    </row>
    <row r="8" spans="1:65">
      <c r="A8" s="1289">
        <v>105</v>
      </c>
      <c r="B8" s="1160" t="s">
        <v>72</v>
      </c>
      <c r="C8" s="1290">
        <v>411</v>
      </c>
      <c r="D8" s="1109">
        <v>-171</v>
      </c>
      <c r="E8" s="1109">
        <v>-33</v>
      </c>
      <c r="F8" s="1109">
        <v>-3</v>
      </c>
      <c r="G8" s="1109">
        <v>35</v>
      </c>
      <c r="H8" s="1109">
        <v>668</v>
      </c>
      <c r="I8" s="1109">
        <v>87</v>
      </c>
      <c r="J8" s="1109">
        <v>-121</v>
      </c>
      <c r="K8" s="1109">
        <v>-78</v>
      </c>
      <c r="L8" s="1109">
        <v>0</v>
      </c>
      <c r="M8" s="1109">
        <v>-35</v>
      </c>
      <c r="N8" s="1109">
        <v>31</v>
      </c>
      <c r="O8" s="1109">
        <v>33</v>
      </c>
      <c r="P8" s="1109">
        <v>-6</v>
      </c>
      <c r="Q8" s="1109">
        <v>30</v>
      </c>
      <c r="R8" s="1109">
        <v>34</v>
      </c>
      <c r="S8" s="1109">
        <v>14</v>
      </c>
      <c r="T8" s="1109">
        <v>7</v>
      </c>
      <c r="U8" s="1109">
        <v>-39</v>
      </c>
      <c r="V8" s="1109">
        <v>-42</v>
      </c>
      <c r="W8" s="1110"/>
      <c r="X8" s="1109">
        <v>279</v>
      </c>
      <c r="Y8" s="1109">
        <v>-88</v>
      </c>
      <c r="Z8" s="1109">
        <v>-25</v>
      </c>
      <c r="AA8" s="1109">
        <v>2</v>
      </c>
      <c r="AB8" s="1109">
        <v>13</v>
      </c>
      <c r="AC8" s="1109">
        <v>371</v>
      </c>
      <c r="AD8" s="1109">
        <v>65</v>
      </c>
      <c r="AE8" s="1109">
        <v>-38</v>
      </c>
      <c r="AF8" s="1109">
        <v>-25</v>
      </c>
      <c r="AG8" s="1109">
        <v>5</v>
      </c>
      <c r="AH8" s="1109">
        <v>-25</v>
      </c>
      <c r="AI8" s="1109">
        <v>25</v>
      </c>
      <c r="AJ8" s="1109">
        <v>8</v>
      </c>
      <c r="AK8" s="1109">
        <v>-8</v>
      </c>
      <c r="AL8" s="1109">
        <v>10</v>
      </c>
      <c r="AM8" s="1109">
        <v>17</v>
      </c>
      <c r="AN8" s="1109">
        <v>-1</v>
      </c>
      <c r="AO8" s="1109">
        <v>1</v>
      </c>
      <c r="AP8" s="1109">
        <v>-18</v>
      </c>
      <c r="AQ8" s="1109">
        <v>-10</v>
      </c>
      <c r="AR8" s="3072"/>
      <c r="AS8" s="1290">
        <v>132</v>
      </c>
      <c r="AT8" s="1109">
        <v>-83</v>
      </c>
      <c r="AU8" s="1109">
        <v>-8</v>
      </c>
      <c r="AV8" s="1109">
        <v>-5</v>
      </c>
      <c r="AW8" s="1109">
        <v>22</v>
      </c>
      <c r="AX8" s="1109">
        <v>297</v>
      </c>
      <c r="AY8" s="1109">
        <v>22</v>
      </c>
      <c r="AZ8" s="1109">
        <v>-83</v>
      </c>
      <c r="BA8" s="1109">
        <v>-53</v>
      </c>
      <c r="BB8" s="1109">
        <v>-5</v>
      </c>
      <c r="BC8" s="1109">
        <v>-10</v>
      </c>
      <c r="BD8" s="1109">
        <v>6</v>
      </c>
      <c r="BE8" s="1109">
        <v>25</v>
      </c>
      <c r="BF8" s="1109">
        <v>2</v>
      </c>
      <c r="BG8" s="1109">
        <v>20</v>
      </c>
      <c r="BH8" s="1109">
        <v>17</v>
      </c>
      <c r="BI8" s="1109">
        <v>15</v>
      </c>
      <c r="BJ8" s="1109">
        <v>6</v>
      </c>
      <c r="BK8" s="1109">
        <v>-21</v>
      </c>
      <c r="BL8" s="1110">
        <v>-32</v>
      </c>
      <c r="BM8" s="1463"/>
    </row>
    <row r="9" spans="1:65">
      <c r="A9" s="1289">
        <v>106</v>
      </c>
      <c r="B9" s="1160" t="s">
        <v>74</v>
      </c>
      <c r="C9" s="1290">
        <v>3</v>
      </c>
      <c r="D9" s="1109">
        <v>-99</v>
      </c>
      <c r="E9" s="1109">
        <v>-38</v>
      </c>
      <c r="F9" s="1109">
        <v>-16</v>
      </c>
      <c r="G9" s="1109">
        <v>45</v>
      </c>
      <c r="H9" s="1109">
        <v>162</v>
      </c>
      <c r="I9" s="1109">
        <v>-110</v>
      </c>
      <c r="J9" s="1109">
        <v>-100</v>
      </c>
      <c r="K9" s="1109">
        <v>23</v>
      </c>
      <c r="L9" s="1109">
        <v>17</v>
      </c>
      <c r="M9" s="1109">
        <v>18</v>
      </c>
      <c r="N9" s="1109">
        <v>-9</v>
      </c>
      <c r="O9" s="1109">
        <v>48</v>
      </c>
      <c r="P9" s="1109">
        <v>26</v>
      </c>
      <c r="Q9" s="1109">
        <v>27</v>
      </c>
      <c r="R9" s="1109">
        <v>12</v>
      </c>
      <c r="S9" s="1109">
        <v>26</v>
      </c>
      <c r="T9" s="1109">
        <v>14</v>
      </c>
      <c r="U9" s="1109">
        <v>-21</v>
      </c>
      <c r="V9" s="1109">
        <v>-22</v>
      </c>
      <c r="W9" s="1110"/>
      <c r="X9" s="1109">
        <v>51</v>
      </c>
      <c r="Y9" s="1109">
        <v>-52</v>
      </c>
      <c r="Z9" s="1109">
        <v>-19</v>
      </c>
      <c r="AA9" s="1109">
        <v>-8</v>
      </c>
      <c r="AB9" s="1109">
        <v>30</v>
      </c>
      <c r="AC9" s="1109">
        <v>126</v>
      </c>
      <c r="AD9" s="1109">
        <v>-52</v>
      </c>
      <c r="AE9" s="1109">
        <v>-72</v>
      </c>
      <c r="AF9" s="1109">
        <v>23</v>
      </c>
      <c r="AG9" s="1109">
        <v>-4</v>
      </c>
      <c r="AH9" s="1109">
        <v>3</v>
      </c>
      <c r="AI9" s="1109">
        <v>-9</v>
      </c>
      <c r="AJ9" s="1109">
        <v>26</v>
      </c>
      <c r="AK9" s="1109">
        <v>8</v>
      </c>
      <c r="AL9" s="1109">
        <v>20</v>
      </c>
      <c r="AM9" s="1109">
        <v>16</v>
      </c>
      <c r="AN9" s="1109">
        <v>16</v>
      </c>
      <c r="AO9" s="1109">
        <v>5</v>
      </c>
      <c r="AP9" s="1109">
        <v>-1</v>
      </c>
      <c r="AQ9" s="1109">
        <v>-5</v>
      </c>
      <c r="AR9" s="3072"/>
      <c r="AS9" s="1290">
        <v>-48</v>
      </c>
      <c r="AT9" s="1109">
        <v>-47</v>
      </c>
      <c r="AU9" s="1109">
        <v>-19</v>
      </c>
      <c r="AV9" s="1109">
        <v>-8</v>
      </c>
      <c r="AW9" s="1109">
        <v>15</v>
      </c>
      <c r="AX9" s="1109">
        <v>36</v>
      </c>
      <c r="AY9" s="1109">
        <v>-58</v>
      </c>
      <c r="AZ9" s="1109">
        <v>-28</v>
      </c>
      <c r="BA9" s="1109">
        <v>0</v>
      </c>
      <c r="BB9" s="1109">
        <v>21</v>
      </c>
      <c r="BC9" s="1109">
        <v>15</v>
      </c>
      <c r="BD9" s="1109">
        <v>0</v>
      </c>
      <c r="BE9" s="1109">
        <v>22</v>
      </c>
      <c r="BF9" s="1109">
        <v>18</v>
      </c>
      <c r="BG9" s="1109">
        <v>7</v>
      </c>
      <c r="BH9" s="1109">
        <v>-4</v>
      </c>
      <c r="BI9" s="1109">
        <v>10</v>
      </c>
      <c r="BJ9" s="1109">
        <v>9</v>
      </c>
      <c r="BK9" s="1109">
        <v>-20</v>
      </c>
      <c r="BL9" s="1110">
        <v>-17</v>
      </c>
      <c r="BM9" s="1463"/>
    </row>
    <row r="10" spans="1:65">
      <c r="A10" s="1289">
        <v>107</v>
      </c>
      <c r="B10" s="1160" t="s">
        <v>75</v>
      </c>
      <c r="C10" s="1290">
        <v>-470</v>
      </c>
      <c r="D10" s="1109">
        <v>31</v>
      </c>
      <c r="E10" s="1109">
        <v>12</v>
      </c>
      <c r="F10" s="1109">
        <v>22</v>
      </c>
      <c r="G10" s="1109">
        <v>13</v>
      </c>
      <c r="H10" s="1109">
        <v>-291</v>
      </c>
      <c r="I10" s="1109">
        <v>-99</v>
      </c>
      <c r="J10" s="1109">
        <v>-82</v>
      </c>
      <c r="K10" s="1109">
        <v>-14</v>
      </c>
      <c r="L10" s="1109">
        <v>2</v>
      </c>
      <c r="M10" s="1109">
        <v>32</v>
      </c>
      <c r="N10" s="1109">
        <v>6</v>
      </c>
      <c r="O10" s="1109">
        <v>5</v>
      </c>
      <c r="P10" s="1109">
        <v>6</v>
      </c>
      <c r="Q10" s="1109">
        <v>-30</v>
      </c>
      <c r="R10" s="1109">
        <v>-12</v>
      </c>
      <c r="S10" s="1109">
        <v>-16</v>
      </c>
      <c r="T10" s="1109">
        <v>-13</v>
      </c>
      <c r="U10" s="1109">
        <v>-40</v>
      </c>
      <c r="V10" s="1109">
        <v>-2</v>
      </c>
      <c r="W10" s="1110"/>
      <c r="X10" s="1109">
        <v>-277</v>
      </c>
      <c r="Y10" s="1109">
        <v>-2</v>
      </c>
      <c r="Z10" s="1109">
        <v>13</v>
      </c>
      <c r="AA10" s="1109">
        <v>19</v>
      </c>
      <c r="AB10" s="1109">
        <v>-20</v>
      </c>
      <c r="AC10" s="1109">
        <v>-148</v>
      </c>
      <c r="AD10" s="1109">
        <v>-59</v>
      </c>
      <c r="AE10" s="1109">
        <v>-42</v>
      </c>
      <c r="AF10" s="1109">
        <v>-15</v>
      </c>
      <c r="AG10" s="1109">
        <v>-2</v>
      </c>
      <c r="AH10" s="1109">
        <v>5</v>
      </c>
      <c r="AI10" s="1109">
        <v>20</v>
      </c>
      <c r="AJ10" s="1109">
        <v>-5</v>
      </c>
      <c r="AK10" s="1109">
        <v>-8</v>
      </c>
      <c r="AL10" s="1109">
        <v>-8</v>
      </c>
      <c r="AM10" s="1109">
        <v>-5</v>
      </c>
      <c r="AN10" s="1109">
        <v>-7</v>
      </c>
      <c r="AO10" s="1109">
        <v>-5</v>
      </c>
      <c r="AP10" s="1109">
        <v>-5</v>
      </c>
      <c r="AQ10" s="1109">
        <v>-3</v>
      </c>
      <c r="AR10" s="3072"/>
      <c r="AS10" s="1290">
        <v>-193</v>
      </c>
      <c r="AT10" s="1109">
        <v>33</v>
      </c>
      <c r="AU10" s="1109">
        <v>-1</v>
      </c>
      <c r="AV10" s="1109">
        <v>3</v>
      </c>
      <c r="AW10" s="1109">
        <v>33</v>
      </c>
      <c r="AX10" s="1109">
        <v>-143</v>
      </c>
      <c r="AY10" s="1109">
        <v>-40</v>
      </c>
      <c r="AZ10" s="1109">
        <v>-40</v>
      </c>
      <c r="BA10" s="1109">
        <v>1</v>
      </c>
      <c r="BB10" s="1109">
        <v>4</v>
      </c>
      <c r="BC10" s="1109">
        <v>27</v>
      </c>
      <c r="BD10" s="1109">
        <v>-14</v>
      </c>
      <c r="BE10" s="1109">
        <v>10</v>
      </c>
      <c r="BF10" s="1109">
        <v>14</v>
      </c>
      <c r="BG10" s="1109">
        <v>-22</v>
      </c>
      <c r="BH10" s="1109">
        <v>-7</v>
      </c>
      <c r="BI10" s="1109">
        <v>-9</v>
      </c>
      <c r="BJ10" s="1109">
        <v>-8</v>
      </c>
      <c r="BK10" s="1109">
        <v>-35</v>
      </c>
      <c r="BL10" s="1110">
        <v>1</v>
      </c>
      <c r="BM10" s="1463"/>
    </row>
    <row r="11" spans="1:65">
      <c r="A11" s="1289">
        <v>108</v>
      </c>
      <c r="B11" s="1160" t="s">
        <v>76</v>
      </c>
      <c r="C11" s="1290">
        <v>-682</v>
      </c>
      <c r="D11" s="1109">
        <v>30</v>
      </c>
      <c r="E11" s="1109">
        <v>-1</v>
      </c>
      <c r="F11" s="1109">
        <v>7</v>
      </c>
      <c r="G11" s="1109">
        <v>-7</v>
      </c>
      <c r="H11" s="1109">
        <v>-428</v>
      </c>
      <c r="I11" s="1109">
        <v>-269</v>
      </c>
      <c r="J11" s="1109">
        <v>-3</v>
      </c>
      <c r="K11" s="1109">
        <v>-2</v>
      </c>
      <c r="L11" s="1109">
        <v>-64</v>
      </c>
      <c r="M11" s="1109">
        <v>-7</v>
      </c>
      <c r="N11" s="1109">
        <v>25</v>
      </c>
      <c r="O11" s="1109">
        <v>8</v>
      </c>
      <c r="P11" s="1109">
        <v>48</v>
      </c>
      <c r="Q11" s="1109">
        <v>3</v>
      </c>
      <c r="R11" s="1109">
        <v>-11</v>
      </c>
      <c r="S11" s="1109">
        <v>-22</v>
      </c>
      <c r="T11" s="1109">
        <v>-22</v>
      </c>
      <c r="U11" s="1109">
        <v>2</v>
      </c>
      <c r="V11" s="1109">
        <v>31</v>
      </c>
      <c r="W11" s="1110"/>
      <c r="X11" s="1109">
        <v>-516</v>
      </c>
      <c r="Y11" s="1109">
        <v>16</v>
      </c>
      <c r="Z11" s="1109">
        <v>-20</v>
      </c>
      <c r="AA11" s="1109">
        <v>-8</v>
      </c>
      <c r="AB11" s="1109">
        <v>-31</v>
      </c>
      <c r="AC11" s="1109">
        <v>-277</v>
      </c>
      <c r="AD11" s="1109">
        <v>-150</v>
      </c>
      <c r="AE11" s="1109">
        <v>-40</v>
      </c>
      <c r="AF11" s="1109">
        <v>2</v>
      </c>
      <c r="AG11" s="1109">
        <v>-28</v>
      </c>
      <c r="AH11" s="1109">
        <v>-8</v>
      </c>
      <c r="AI11" s="1109">
        <v>11</v>
      </c>
      <c r="AJ11" s="1109">
        <v>-5</v>
      </c>
      <c r="AK11" s="1109">
        <v>25</v>
      </c>
      <c r="AL11" s="1109">
        <v>3</v>
      </c>
      <c r="AM11" s="1109">
        <v>-3</v>
      </c>
      <c r="AN11" s="1109">
        <v>-11</v>
      </c>
      <c r="AO11" s="1109">
        <v>-5</v>
      </c>
      <c r="AP11" s="1109">
        <v>-1</v>
      </c>
      <c r="AQ11" s="1109">
        <v>14</v>
      </c>
      <c r="AR11" s="3072"/>
      <c r="AS11" s="1290">
        <v>-166</v>
      </c>
      <c r="AT11" s="1109">
        <v>14</v>
      </c>
      <c r="AU11" s="1109">
        <v>19</v>
      </c>
      <c r="AV11" s="1109">
        <v>15</v>
      </c>
      <c r="AW11" s="1109">
        <v>24</v>
      </c>
      <c r="AX11" s="1109">
        <v>-151</v>
      </c>
      <c r="AY11" s="1109">
        <v>-119</v>
      </c>
      <c r="AZ11" s="1109">
        <v>37</v>
      </c>
      <c r="BA11" s="1109">
        <v>-4</v>
      </c>
      <c r="BB11" s="1109">
        <v>-36</v>
      </c>
      <c r="BC11" s="1109">
        <v>1</v>
      </c>
      <c r="BD11" s="1109">
        <v>14</v>
      </c>
      <c r="BE11" s="1109">
        <v>13</v>
      </c>
      <c r="BF11" s="1109">
        <v>23</v>
      </c>
      <c r="BG11" s="1109">
        <v>0</v>
      </c>
      <c r="BH11" s="1109">
        <v>-8</v>
      </c>
      <c r="BI11" s="1109">
        <v>-11</v>
      </c>
      <c r="BJ11" s="1109">
        <v>-17</v>
      </c>
      <c r="BK11" s="1109">
        <v>3</v>
      </c>
      <c r="BL11" s="1110">
        <v>17</v>
      </c>
      <c r="BM11" s="1463"/>
    </row>
    <row r="12" spans="1:65">
      <c r="A12" s="1289">
        <v>109</v>
      </c>
      <c r="B12" s="1160" t="s">
        <v>73</v>
      </c>
      <c r="C12" s="1290">
        <v>-676</v>
      </c>
      <c r="D12" s="1109">
        <v>125</v>
      </c>
      <c r="E12" s="1109">
        <v>41</v>
      </c>
      <c r="F12" s="1109">
        <v>21</v>
      </c>
      <c r="G12" s="1109">
        <v>-125</v>
      </c>
      <c r="H12" s="1109">
        <v>-544</v>
      </c>
      <c r="I12" s="1109">
        <v>-248</v>
      </c>
      <c r="J12" s="1109">
        <v>1</v>
      </c>
      <c r="K12" s="1109">
        <v>11</v>
      </c>
      <c r="L12" s="1109">
        <v>0</v>
      </c>
      <c r="M12" s="1109">
        <v>-40</v>
      </c>
      <c r="N12" s="1109">
        <v>-25</v>
      </c>
      <c r="O12" s="1109">
        <v>-8</v>
      </c>
      <c r="P12" s="1109">
        <v>19</v>
      </c>
      <c r="Q12" s="1109">
        <v>-14</v>
      </c>
      <c r="R12" s="1109">
        <v>4</v>
      </c>
      <c r="S12" s="1109">
        <v>5</v>
      </c>
      <c r="T12" s="1109">
        <v>20</v>
      </c>
      <c r="U12" s="1109">
        <v>36</v>
      </c>
      <c r="V12" s="1109">
        <v>45</v>
      </c>
      <c r="W12" s="1110"/>
      <c r="X12" s="1109">
        <v>-379</v>
      </c>
      <c r="Y12" s="1109">
        <v>66</v>
      </c>
      <c r="Z12" s="1109">
        <v>17</v>
      </c>
      <c r="AA12" s="1109">
        <v>21</v>
      </c>
      <c r="AB12" s="1109">
        <v>-80</v>
      </c>
      <c r="AC12" s="1109">
        <v>-328</v>
      </c>
      <c r="AD12" s="1109">
        <v>-102</v>
      </c>
      <c r="AE12" s="1109">
        <v>8</v>
      </c>
      <c r="AF12" s="1109">
        <v>11</v>
      </c>
      <c r="AG12" s="1109">
        <v>6</v>
      </c>
      <c r="AH12" s="1109">
        <v>-24</v>
      </c>
      <c r="AI12" s="1109">
        <v>-4</v>
      </c>
      <c r="AJ12" s="1109">
        <v>1</v>
      </c>
      <c r="AK12" s="1109">
        <v>13</v>
      </c>
      <c r="AL12" s="1109">
        <v>-16</v>
      </c>
      <c r="AM12" s="1109">
        <v>4</v>
      </c>
      <c r="AN12" s="1109">
        <v>6</v>
      </c>
      <c r="AO12" s="1109">
        <v>6</v>
      </c>
      <c r="AP12" s="1109">
        <v>2</v>
      </c>
      <c r="AQ12" s="1109">
        <v>14</v>
      </c>
      <c r="AR12" s="3072"/>
      <c r="AS12" s="1290">
        <v>-297</v>
      </c>
      <c r="AT12" s="1109">
        <v>59</v>
      </c>
      <c r="AU12" s="1109">
        <v>24</v>
      </c>
      <c r="AV12" s="1109">
        <v>0</v>
      </c>
      <c r="AW12" s="1109">
        <v>-45</v>
      </c>
      <c r="AX12" s="1109">
        <v>-216</v>
      </c>
      <c r="AY12" s="1109">
        <v>-146</v>
      </c>
      <c r="AZ12" s="1109">
        <v>-7</v>
      </c>
      <c r="BA12" s="1109">
        <v>0</v>
      </c>
      <c r="BB12" s="1109">
        <v>-6</v>
      </c>
      <c r="BC12" s="1109">
        <v>-16</v>
      </c>
      <c r="BD12" s="1109">
        <v>-21</v>
      </c>
      <c r="BE12" s="1109">
        <v>-9</v>
      </c>
      <c r="BF12" s="1109">
        <v>6</v>
      </c>
      <c r="BG12" s="1109">
        <v>2</v>
      </c>
      <c r="BH12" s="1109">
        <v>0</v>
      </c>
      <c r="BI12" s="1109">
        <v>-1</v>
      </c>
      <c r="BJ12" s="1109">
        <v>14</v>
      </c>
      <c r="BK12" s="1109">
        <v>34</v>
      </c>
      <c r="BL12" s="1110">
        <v>31</v>
      </c>
      <c r="BM12" s="1463"/>
    </row>
    <row r="13" spans="1:65">
      <c r="A13" s="1289">
        <v>110</v>
      </c>
      <c r="B13" s="1160" t="s">
        <v>71</v>
      </c>
      <c r="C13" s="1290">
        <v>580</v>
      </c>
      <c r="D13" s="1109">
        <v>-275</v>
      </c>
      <c r="E13" s="1109">
        <v>-71</v>
      </c>
      <c r="F13" s="1109">
        <v>-15</v>
      </c>
      <c r="G13" s="1109">
        <v>256</v>
      </c>
      <c r="H13" s="1109">
        <v>1154</v>
      </c>
      <c r="I13" s="1109">
        <v>35</v>
      </c>
      <c r="J13" s="1109">
        <v>-219</v>
      </c>
      <c r="K13" s="1109">
        <v>-116</v>
      </c>
      <c r="L13" s="1109">
        <v>-71</v>
      </c>
      <c r="M13" s="1109">
        <v>-19</v>
      </c>
      <c r="N13" s="1109">
        <v>43</v>
      </c>
      <c r="O13" s="1109">
        <v>5</v>
      </c>
      <c r="P13" s="1109">
        <v>-23</v>
      </c>
      <c r="Q13" s="1109">
        <v>7</v>
      </c>
      <c r="R13" s="1109">
        <v>4</v>
      </c>
      <c r="S13" s="1109">
        <v>-36</v>
      </c>
      <c r="T13" s="1109">
        <v>-42</v>
      </c>
      <c r="U13" s="1109">
        <v>-23</v>
      </c>
      <c r="V13" s="1109">
        <v>-14</v>
      </c>
      <c r="W13" s="1110"/>
      <c r="X13" s="1109">
        <v>292</v>
      </c>
      <c r="Y13" s="1109">
        <v>-123</v>
      </c>
      <c r="Z13" s="1109">
        <v>-29</v>
      </c>
      <c r="AA13" s="1109">
        <v>-8</v>
      </c>
      <c r="AB13" s="1109">
        <v>136</v>
      </c>
      <c r="AC13" s="1109">
        <v>433</v>
      </c>
      <c r="AD13" s="1109">
        <v>111</v>
      </c>
      <c r="AE13" s="1109">
        <v>-120</v>
      </c>
      <c r="AF13" s="1109">
        <v>-35</v>
      </c>
      <c r="AG13" s="1109">
        <v>-36</v>
      </c>
      <c r="AH13" s="1109">
        <v>-27</v>
      </c>
      <c r="AI13" s="1109">
        <v>25</v>
      </c>
      <c r="AJ13" s="1109">
        <v>16</v>
      </c>
      <c r="AK13" s="1109">
        <v>-5</v>
      </c>
      <c r="AL13" s="1109">
        <v>-6</v>
      </c>
      <c r="AM13" s="1109">
        <v>-4</v>
      </c>
      <c r="AN13" s="1109">
        <v>-24</v>
      </c>
      <c r="AO13" s="1109">
        <v>-9</v>
      </c>
      <c r="AP13" s="1109">
        <v>0</v>
      </c>
      <c r="AQ13" s="1109">
        <v>-3</v>
      </c>
      <c r="AR13" s="3072"/>
      <c r="AS13" s="1290">
        <v>288</v>
      </c>
      <c r="AT13" s="1109">
        <v>-152</v>
      </c>
      <c r="AU13" s="1109">
        <v>-42</v>
      </c>
      <c r="AV13" s="1109">
        <v>-7</v>
      </c>
      <c r="AW13" s="1109">
        <v>120</v>
      </c>
      <c r="AX13" s="1109">
        <v>721</v>
      </c>
      <c r="AY13" s="1109">
        <v>-76</v>
      </c>
      <c r="AZ13" s="1109">
        <v>-99</v>
      </c>
      <c r="BA13" s="1109">
        <v>-81</v>
      </c>
      <c r="BB13" s="1109">
        <v>-35</v>
      </c>
      <c r="BC13" s="1109">
        <v>8</v>
      </c>
      <c r="BD13" s="1109">
        <v>18</v>
      </c>
      <c r="BE13" s="1109">
        <v>-11</v>
      </c>
      <c r="BF13" s="1109">
        <v>-18</v>
      </c>
      <c r="BG13" s="1109">
        <v>13</v>
      </c>
      <c r="BH13" s="1109">
        <v>8</v>
      </c>
      <c r="BI13" s="1109">
        <v>-12</v>
      </c>
      <c r="BJ13" s="1109">
        <v>-33</v>
      </c>
      <c r="BK13" s="1109">
        <v>-23</v>
      </c>
      <c r="BL13" s="1110">
        <v>-11</v>
      </c>
      <c r="BM13" s="1463"/>
    </row>
    <row r="14" spans="1:65">
      <c r="A14" s="1291">
        <v>111</v>
      </c>
      <c r="B14" s="1163" t="s">
        <v>77</v>
      </c>
      <c r="C14" s="1292">
        <v>-1500</v>
      </c>
      <c r="D14" s="1113">
        <v>32</v>
      </c>
      <c r="E14" s="1113">
        <v>-24</v>
      </c>
      <c r="F14" s="1113">
        <v>-53</v>
      </c>
      <c r="G14" s="1113">
        <v>-16</v>
      </c>
      <c r="H14" s="1113">
        <v>-740</v>
      </c>
      <c r="I14" s="1113">
        <v>-457</v>
      </c>
      <c r="J14" s="1113">
        <v>-150</v>
      </c>
      <c r="K14" s="1113">
        <v>-88</v>
      </c>
      <c r="L14" s="1113">
        <v>29</v>
      </c>
      <c r="M14" s="1113">
        <v>-18</v>
      </c>
      <c r="N14" s="1113">
        <v>-44</v>
      </c>
      <c r="O14" s="1113">
        <v>-28</v>
      </c>
      <c r="P14" s="1113">
        <v>-24</v>
      </c>
      <c r="Q14" s="1113">
        <v>-8</v>
      </c>
      <c r="R14" s="1113">
        <v>-17</v>
      </c>
      <c r="S14" s="1113">
        <v>13</v>
      </c>
      <c r="T14" s="1113">
        <v>5</v>
      </c>
      <c r="U14" s="1113">
        <v>38</v>
      </c>
      <c r="V14" s="1113">
        <v>50</v>
      </c>
      <c r="W14" s="1111"/>
      <c r="X14" s="1113">
        <v>-816</v>
      </c>
      <c r="Y14" s="1113">
        <v>19</v>
      </c>
      <c r="Z14" s="1113">
        <v>-23</v>
      </c>
      <c r="AA14" s="1113">
        <v>-32</v>
      </c>
      <c r="AB14" s="1113">
        <v>-39</v>
      </c>
      <c r="AC14" s="1113">
        <v>-390</v>
      </c>
      <c r="AD14" s="1113">
        <v>-240</v>
      </c>
      <c r="AE14" s="1113">
        <v>-46</v>
      </c>
      <c r="AF14" s="1113">
        <v>-62</v>
      </c>
      <c r="AG14" s="1113">
        <v>38</v>
      </c>
      <c r="AH14" s="1113">
        <v>-10</v>
      </c>
      <c r="AI14" s="1113">
        <v>-6</v>
      </c>
      <c r="AJ14" s="1113">
        <v>-2</v>
      </c>
      <c r="AK14" s="1113">
        <v>-7</v>
      </c>
      <c r="AL14" s="1113">
        <v>0</v>
      </c>
      <c r="AM14" s="1113">
        <v>-23</v>
      </c>
      <c r="AN14" s="1113">
        <v>1</v>
      </c>
      <c r="AO14" s="1113">
        <v>-9</v>
      </c>
      <c r="AP14" s="1113">
        <v>13</v>
      </c>
      <c r="AQ14" s="1113">
        <v>2</v>
      </c>
      <c r="AR14" s="3073"/>
      <c r="AS14" s="1292">
        <v>-684</v>
      </c>
      <c r="AT14" s="1113">
        <v>13</v>
      </c>
      <c r="AU14" s="1113">
        <v>-1</v>
      </c>
      <c r="AV14" s="1113">
        <v>-21</v>
      </c>
      <c r="AW14" s="1113">
        <v>23</v>
      </c>
      <c r="AX14" s="1113">
        <v>-350</v>
      </c>
      <c r="AY14" s="1113">
        <v>-217</v>
      </c>
      <c r="AZ14" s="1113">
        <v>-104</v>
      </c>
      <c r="BA14" s="1113">
        <v>-26</v>
      </c>
      <c r="BB14" s="1113">
        <v>-9</v>
      </c>
      <c r="BC14" s="1113">
        <v>-8</v>
      </c>
      <c r="BD14" s="1113">
        <v>-38</v>
      </c>
      <c r="BE14" s="1113">
        <v>-26</v>
      </c>
      <c r="BF14" s="1113">
        <v>-17</v>
      </c>
      <c r="BG14" s="1113">
        <v>-8</v>
      </c>
      <c r="BH14" s="1113">
        <v>6</v>
      </c>
      <c r="BI14" s="1113">
        <v>12</v>
      </c>
      <c r="BJ14" s="1113">
        <v>14</v>
      </c>
      <c r="BK14" s="1113">
        <v>25</v>
      </c>
      <c r="BL14" s="1111">
        <v>48</v>
      </c>
      <c r="BM14" s="1465"/>
    </row>
    <row r="15" spans="1:65">
      <c r="A15" s="1289">
        <v>201</v>
      </c>
      <c r="B15" s="1160" t="s">
        <v>416</v>
      </c>
      <c r="C15" s="1290">
        <v>-725</v>
      </c>
      <c r="D15" s="1109">
        <v>-54</v>
      </c>
      <c r="E15" s="1109">
        <v>-23</v>
      </c>
      <c r="F15" s="1109">
        <v>9</v>
      </c>
      <c r="G15" s="1109">
        <v>-54</v>
      </c>
      <c r="H15" s="1109">
        <v>-471</v>
      </c>
      <c r="I15" s="1109">
        <v>-217</v>
      </c>
      <c r="J15" s="1109">
        <v>-76</v>
      </c>
      <c r="K15" s="1109">
        <v>13</v>
      </c>
      <c r="L15" s="1109">
        <v>-46</v>
      </c>
      <c r="M15" s="1109">
        <v>52</v>
      </c>
      <c r="N15" s="1109">
        <v>0</v>
      </c>
      <c r="O15" s="1109">
        <v>-4</v>
      </c>
      <c r="P15" s="1109">
        <v>-5</v>
      </c>
      <c r="Q15" s="1109">
        <v>36</v>
      </c>
      <c r="R15" s="1109">
        <v>42</v>
      </c>
      <c r="S15" s="1109">
        <v>12</v>
      </c>
      <c r="T15" s="1109">
        <v>28</v>
      </c>
      <c r="U15" s="1109">
        <v>15</v>
      </c>
      <c r="V15" s="1109">
        <v>18</v>
      </c>
      <c r="W15" s="1110"/>
      <c r="X15" s="1109">
        <v>-484</v>
      </c>
      <c r="Y15" s="1109">
        <v>-56</v>
      </c>
      <c r="Z15" s="1109">
        <v>-10</v>
      </c>
      <c r="AA15" s="1109">
        <v>-6</v>
      </c>
      <c r="AB15" s="1109">
        <v>-32</v>
      </c>
      <c r="AC15" s="1109">
        <v>-188</v>
      </c>
      <c r="AD15" s="1109">
        <v>-177</v>
      </c>
      <c r="AE15" s="1109">
        <v>-65</v>
      </c>
      <c r="AF15" s="1109">
        <v>-20</v>
      </c>
      <c r="AG15" s="1109">
        <v>-41</v>
      </c>
      <c r="AH15" s="1109">
        <v>31</v>
      </c>
      <c r="AI15" s="1109">
        <v>-4</v>
      </c>
      <c r="AJ15" s="1109">
        <v>-3</v>
      </c>
      <c r="AK15" s="1109">
        <v>-1</v>
      </c>
      <c r="AL15" s="1109">
        <v>13</v>
      </c>
      <c r="AM15" s="1109">
        <v>26</v>
      </c>
      <c r="AN15" s="1109">
        <v>6</v>
      </c>
      <c r="AO15" s="1109">
        <v>11</v>
      </c>
      <c r="AP15" s="1109">
        <v>17</v>
      </c>
      <c r="AQ15" s="1109">
        <v>15</v>
      </c>
      <c r="AR15" s="3072"/>
      <c r="AS15" s="1290">
        <v>-241</v>
      </c>
      <c r="AT15" s="1109">
        <v>2</v>
      </c>
      <c r="AU15" s="1109">
        <v>-13</v>
      </c>
      <c r="AV15" s="1109">
        <v>15</v>
      </c>
      <c r="AW15" s="1109">
        <v>-22</v>
      </c>
      <c r="AX15" s="1109">
        <v>-283</v>
      </c>
      <c r="AY15" s="1109">
        <v>-40</v>
      </c>
      <c r="AZ15" s="1109">
        <v>-11</v>
      </c>
      <c r="BA15" s="1109">
        <v>33</v>
      </c>
      <c r="BB15" s="1109">
        <v>-5</v>
      </c>
      <c r="BC15" s="1109">
        <v>21</v>
      </c>
      <c r="BD15" s="1109">
        <v>4</v>
      </c>
      <c r="BE15" s="1109">
        <v>-1</v>
      </c>
      <c r="BF15" s="1109">
        <v>-4</v>
      </c>
      <c r="BG15" s="1109">
        <v>23</v>
      </c>
      <c r="BH15" s="1109">
        <v>16</v>
      </c>
      <c r="BI15" s="1109">
        <v>6</v>
      </c>
      <c r="BJ15" s="1109">
        <v>17</v>
      </c>
      <c r="BK15" s="1109">
        <v>-2</v>
      </c>
      <c r="BL15" s="1110">
        <v>3</v>
      </c>
      <c r="BM15" s="1463"/>
    </row>
    <row r="16" spans="1:65">
      <c r="A16" s="1289">
        <v>202</v>
      </c>
      <c r="B16" s="1160" t="s">
        <v>15</v>
      </c>
      <c r="C16" s="1290">
        <v>997</v>
      </c>
      <c r="D16" s="1109">
        <v>-270</v>
      </c>
      <c r="E16" s="1109">
        <v>-104</v>
      </c>
      <c r="F16" s="1109">
        <v>-27</v>
      </c>
      <c r="G16" s="1109">
        <v>90</v>
      </c>
      <c r="H16" s="1109">
        <v>675</v>
      </c>
      <c r="I16" s="1109">
        <v>737</v>
      </c>
      <c r="J16" s="1109">
        <v>130</v>
      </c>
      <c r="K16" s="1109">
        <v>-92</v>
      </c>
      <c r="L16" s="1109">
        <v>-37</v>
      </c>
      <c r="M16" s="1109">
        <v>-47</v>
      </c>
      <c r="N16" s="1109">
        <v>55</v>
      </c>
      <c r="O16" s="1109">
        <v>19</v>
      </c>
      <c r="P16" s="1109">
        <v>-10</v>
      </c>
      <c r="Q16" s="1109">
        <v>-38</v>
      </c>
      <c r="R16" s="1109">
        <v>-2</v>
      </c>
      <c r="S16" s="1109">
        <v>-70</v>
      </c>
      <c r="T16" s="1109">
        <v>-12</v>
      </c>
      <c r="U16" s="1109">
        <v>-29</v>
      </c>
      <c r="V16" s="1109">
        <v>29</v>
      </c>
      <c r="W16" s="1110"/>
      <c r="X16" s="1109">
        <v>285</v>
      </c>
      <c r="Y16" s="1109">
        <v>-161</v>
      </c>
      <c r="Z16" s="1109">
        <v>-53</v>
      </c>
      <c r="AA16" s="1109">
        <v>-9</v>
      </c>
      <c r="AB16" s="1109">
        <v>56</v>
      </c>
      <c r="AC16" s="1109">
        <v>249</v>
      </c>
      <c r="AD16" s="1109">
        <v>329</v>
      </c>
      <c r="AE16" s="1109">
        <v>66</v>
      </c>
      <c r="AF16" s="1109">
        <v>-16</v>
      </c>
      <c r="AG16" s="1109">
        <v>-45</v>
      </c>
      <c r="AH16" s="1109">
        <v>-55</v>
      </c>
      <c r="AI16" s="1109">
        <v>16</v>
      </c>
      <c r="AJ16" s="1109">
        <v>-3</v>
      </c>
      <c r="AK16" s="1109">
        <v>-23</v>
      </c>
      <c r="AL16" s="1109">
        <v>-29</v>
      </c>
      <c r="AM16" s="1109">
        <v>-14</v>
      </c>
      <c r="AN16" s="1109">
        <v>-22</v>
      </c>
      <c r="AO16" s="1109">
        <v>-9</v>
      </c>
      <c r="AP16" s="1109">
        <v>-19</v>
      </c>
      <c r="AQ16" s="1109">
        <v>27</v>
      </c>
      <c r="AR16" s="3072"/>
      <c r="AS16" s="1290">
        <v>712</v>
      </c>
      <c r="AT16" s="1109">
        <v>-109</v>
      </c>
      <c r="AU16" s="1109">
        <v>-51</v>
      </c>
      <c r="AV16" s="1109">
        <v>-18</v>
      </c>
      <c r="AW16" s="1109">
        <v>34</v>
      </c>
      <c r="AX16" s="1109">
        <v>426</v>
      </c>
      <c r="AY16" s="1109">
        <v>408</v>
      </c>
      <c r="AZ16" s="1109">
        <v>64</v>
      </c>
      <c r="BA16" s="1109">
        <v>-76</v>
      </c>
      <c r="BB16" s="1109">
        <v>8</v>
      </c>
      <c r="BC16" s="1109">
        <v>8</v>
      </c>
      <c r="BD16" s="1109">
        <v>39</v>
      </c>
      <c r="BE16" s="1109">
        <v>22</v>
      </c>
      <c r="BF16" s="1109">
        <v>13</v>
      </c>
      <c r="BG16" s="1109">
        <v>-9</v>
      </c>
      <c r="BH16" s="1109">
        <v>12</v>
      </c>
      <c r="BI16" s="1109">
        <v>-48</v>
      </c>
      <c r="BJ16" s="1109">
        <v>-3</v>
      </c>
      <c r="BK16" s="1109">
        <v>-10</v>
      </c>
      <c r="BL16" s="1110">
        <v>2</v>
      </c>
      <c r="BM16" s="1463"/>
    </row>
    <row r="17" spans="1:65">
      <c r="A17" s="1289">
        <v>203</v>
      </c>
      <c r="B17" s="1160" t="s">
        <v>24</v>
      </c>
      <c r="C17" s="1290">
        <v>1679</v>
      </c>
      <c r="D17" s="1109">
        <v>291</v>
      </c>
      <c r="E17" s="1109">
        <v>81</v>
      </c>
      <c r="F17" s="1109">
        <v>86</v>
      </c>
      <c r="G17" s="1109">
        <v>-50</v>
      </c>
      <c r="H17" s="1109">
        <v>-113</v>
      </c>
      <c r="I17" s="1109">
        <v>630</v>
      </c>
      <c r="J17" s="1109">
        <v>374</v>
      </c>
      <c r="K17" s="1109">
        <v>245</v>
      </c>
      <c r="L17" s="1109">
        <v>131</v>
      </c>
      <c r="M17" s="1109">
        <v>-2</v>
      </c>
      <c r="N17" s="1109">
        <v>5</v>
      </c>
      <c r="O17" s="1109">
        <v>20</v>
      </c>
      <c r="P17" s="1109">
        <v>28</v>
      </c>
      <c r="Q17" s="1109">
        <v>-16</v>
      </c>
      <c r="R17" s="1109">
        <v>-22</v>
      </c>
      <c r="S17" s="1109">
        <v>7</v>
      </c>
      <c r="T17" s="1109">
        <v>0</v>
      </c>
      <c r="U17" s="1109">
        <v>-7</v>
      </c>
      <c r="V17" s="1109">
        <v>-9</v>
      </c>
      <c r="W17" s="1110"/>
      <c r="X17" s="1109">
        <v>820</v>
      </c>
      <c r="Y17" s="1109">
        <v>184</v>
      </c>
      <c r="Z17" s="1109">
        <v>61</v>
      </c>
      <c r="AA17" s="1109">
        <v>46</v>
      </c>
      <c r="AB17" s="1109">
        <v>-42</v>
      </c>
      <c r="AC17" s="1109">
        <v>-56</v>
      </c>
      <c r="AD17" s="1109">
        <v>296</v>
      </c>
      <c r="AE17" s="1109">
        <v>178</v>
      </c>
      <c r="AF17" s="1109">
        <v>112</v>
      </c>
      <c r="AG17" s="1109">
        <v>48</v>
      </c>
      <c r="AH17" s="1109">
        <v>-2</v>
      </c>
      <c r="AI17" s="1109">
        <v>-2</v>
      </c>
      <c r="AJ17" s="1109">
        <v>-3</v>
      </c>
      <c r="AK17" s="1109">
        <v>19</v>
      </c>
      <c r="AL17" s="1109">
        <v>-7</v>
      </c>
      <c r="AM17" s="1109">
        <v>-13</v>
      </c>
      <c r="AN17" s="1109">
        <v>-4</v>
      </c>
      <c r="AO17" s="1109">
        <v>16</v>
      </c>
      <c r="AP17" s="1109">
        <v>-6</v>
      </c>
      <c r="AQ17" s="1109">
        <v>-5</v>
      </c>
      <c r="AR17" s="3072"/>
      <c r="AS17" s="1290">
        <v>859</v>
      </c>
      <c r="AT17" s="1109">
        <v>107</v>
      </c>
      <c r="AU17" s="1109">
        <v>20</v>
      </c>
      <c r="AV17" s="1109">
        <v>40</v>
      </c>
      <c r="AW17" s="1109">
        <v>-8</v>
      </c>
      <c r="AX17" s="1109">
        <v>-57</v>
      </c>
      <c r="AY17" s="1109">
        <v>334</v>
      </c>
      <c r="AZ17" s="1109">
        <v>196</v>
      </c>
      <c r="BA17" s="1109">
        <v>133</v>
      </c>
      <c r="BB17" s="1109">
        <v>83</v>
      </c>
      <c r="BC17" s="1109">
        <v>0</v>
      </c>
      <c r="BD17" s="1109">
        <v>7</v>
      </c>
      <c r="BE17" s="1109">
        <v>23</v>
      </c>
      <c r="BF17" s="1109">
        <v>9</v>
      </c>
      <c r="BG17" s="1109">
        <v>-9</v>
      </c>
      <c r="BH17" s="1109">
        <v>-9</v>
      </c>
      <c r="BI17" s="1109">
        <v>11</v>
      </c>
      <c r="BJ17" s="1109">
        <v>-16</v>
      </c>
      <c r="BK17" s="1109">
        <v>-1</v>
      </c>
      <c r="BL17" s="1110">
        <v>-4</v>
      </c>
      <c r="BM17" s="1463"/>
    </row>
    <row r="18" spans="1:65">
      <c r="A18" s="1289">
        <v>204</v>
      </c>
      <c r="B18" s="1160" t="s">
        <v>16</v>
      </c>
      <c r="C18" s="1290">
        <v>646</v>
      </c>
      <c r="D18" s="1109">
        <v>171</v>
      </c>
      <c r="E18" s="1109">
        <v>76</v>
      </c>
      <c r="F18" s="1109">
        <v>2</v>
      </c>
      <c r="G18" s="1109">
        <v>226</v>
      </c>
      <c r="H18" s="1109">
        <v>-655</v>
      </c>
      <c r="I18" s="1109">
        <v>170</v>
      </c>
      <c r="J18" s="1109">
        <v>400</v>
      </c>
      <c r="K18" s="1109">
        <v>154</v>
      </c>
      <c r="L18" s="1109">
        <v>139</v>
      </c>
      <c r="M18" s="1109">
        <v>0</v>
      </c>
      <c r="N18" s="1109">
        <v>25</v>
      </c>
      <c r="O18" s="1109">
        <v>38</v>
      </c>
      <c r="P18" s="1109">
        <v>-45</v>
      </c>
      <c r="Q18" s="1109">
        <v>-58</v>
      </c>
      <c r="R18" s="1109">
        <v>-33</v>
      </c>
      <c r="S18" s="1109">
        <v>-19</v>
      </c>
      <c r="T18" s="1109">
        <v>35</v>
      </c>
      <c r="U18" s="1109">
        <v>2</v>
      </c>
      <c r="V18" s="1109">
        <v>18</v>
      </c>
      <c r="W18" s="1110"/>
      <c r="X18" s="1109">
        <v>188</v>
      </c>
      <c r="Y18" s="1109">
        <v>97</v>
      </c>
      <c r="Z18" s="1109">
        <v>44</v>
      </c>
      <c r="AA18" s="1109">
        <v>-1</v>
      </c>
      <c r="AB18" s="1109">
        <v>128</v>
      </c>
      <c r="AC18" s="1109">
        <v>-535</v>
      </c>
      <c r="AD18" s="1109">
        <v>100</v>
      </c>
      <c r="AE18" s="1109">
        <v>189</v>
      </c>
      <c r="AF18" s="1109">
        <v>90</v>
      </c>
      <c r="AG18" s="1109">
        <v>73</v>
      </c>
      <c r="AH18" s="1109">
        <v>16</v>
      </c>
      <c r="AI18" s="1109">
        <v>22</v>
      </c>
      <c r="AJ18" s="1109">
        <v>18</v>
      </c>
      <c r="AK18" s="1109">
        <v>-3</v>
      </c>
      <c r="AL18" s="1109">
        <v>-25</v>
      </c>
      <c r="AM18" s="1109">
        <v>-38</v>
      </c>
      <c r="AN18" s="1109">
        <v>-5</v>
      </c>
      <c r="AO18" s="1109">
        <v>23</v>
      </c>
      <c r="AP18" s="1109">
        <v>-1</v>
      </c>
      <c r="AQ18" s="1109">
        <v>-4</v>
      </c>
      <c r="AR18" s="3072"/>
      <c r="AS18" s="1290">
        <v>458</v>
      </c>
      <c r="AT18" s="1109">
        <v>74</v>
      </c>
      <c r="AU18" s="1109">
        <v>32</v>
      </c>
      <c r="AV18" s="1109">
        <v>3</v>
      </c>
      <c r="AW18" s="1109">
        <v>98</v>
      </c>
      <c r="AX18" s="1109">
        <v>-120</v>
      </c>
      <c r="AY18" s="1109">
        <v>70</v>
      </c>
      <c r="AZ18" s="1109">
        <v>211</v>
      </c>
      <c r="BA18" s="1109">
        <v>64</v>
      </c>
      <c r="BB18" s="1109">
        <v>66</v>
      </c>
      <c r="BC18" s="1109">
        <v>-16</v>
      </c>
      <c r="BD18" s="1109">
        <v>3</v>
      </c>
      <c r="BE18" s="1109">
        <v>20</v>
      </c>
      <c r="BF18" s="1109">
        <v>-42</v>
      </c>
      <c r="BG18" s="1109">
        <v>-33</v>
      </c>
      <c r="BH18" s="1109">
        <v>5</v>
      </c>
      <c r="BI18" s="1109">
        <v>-14</v>
      </c>
      <c r="BJ18" s="1109">
        <v>12</v>
      </c>
      <c r="BK18" s="1109">
        <v>3</v>
      </c>
      <c r="BL18" s="1110">
        <v>22</v>
      </c>
      <c r="BM18" s="1463"/>
    </row>
    <row r="19" spans="1:65">
      <c r="A19" s="1289">
        <v>205</v>
      </c>
      <c r="B19" s="1160" t="s">
        <v>78</v>
      </c>
      <c r="C19" s="1290">
        <v>-59</v>
      </c>
      <c r="D19" s="1109">
        <v>9</v>
      </c>
      <c r="E19" s="1109">
        <v>8</v>
      </c>
      <c r="F19" s="1109">
        <v>1</v>
      </c>
      <c r="G19" s="1109">
        <v>-30</v>
      </c>
      <c r="H19" s="1109">
        <v>-92</v>
      </c>
      <c r="I19" s="1109">
        <v>-18</v>
      </c>
      <c r="J19" s="1109">
        <v>11</v>
      </c>
      <c r="K19" s="1109">
        <v>4</v>
      </c>
      <c r="L19" s="1109">
        <v>15</v>
      </c>
      <c r="M19" s="1109">
        <v>8</v>
      </c>
      <c r="N19" s="1109">
        <v>18</v>
      </c>
      <c r="O19" s="1109">
        <v>13</v>
      </c>
      <c r="P19" s="1109">
        <v>11</v>
      </c>
      <c r="Q19" s="1109">
        <v>13</v>
      </c>
      <c r="R19" s="1109">
        <v>6</v>
      </c>
      <c r="S19" s="1109">
        <v>-6</v>
      </c>
      <c r="T19" s="1109">
        <v>-12</v>
      </c>
      <c r="U19" s="1109">
        <v>-4</v>
      </c>
      <c r="V19" s="1109">
        <v>-14</v>
      </c>
      <c r="W19" s="1110"/>
      <c r="X19" s="1109">
        <v>-41</v>
      </c>
      <c r="Y19" s="1109">
        <v>7</v>
      </c>
      <c r="Z19" s="1109">
        <v>-1</v>
      </c>
      <c r="AA19" s="1109">
        <v>-3</v>
      </c>
      <c r="AB19" s="1109">
        <v>-18</v>
      </c>
      <c r="AC19" s="1109">
        <v>-62</v>
      </c>
      <c r="AD19" s="1109">
        <v>2</v>
      </c>
      <c r="AE19" s="1109">
        <v>-1</v>
      </c>
      <c r="AF19" s="1109">
        <v>2</v>
      </c>
      <c r="AG19" s="1109">
        <v>1</v>
      </c>
      <c r="AH19" s="1109">
        <v>7</v>
      </c>
      <c r="AI19" s="1109">
        <v>4</v>
      </c>
      <c r="AJ19" s="1109">
        <v>13</v>
      </c>
      <c r="AK19" s="1109">
        <v>5</v>
      </c>
      <c r="AL19" s="1109">
        <v>9</v>
      </c>
      <c r="AM19" s="1109">
        <v>3</v>
      </c>
      <c r="AN19" s="1109">
        <v>0</v>
      </c>
      <c r="AO19" s="1109">
        <v>-5</v>
      </c>
      <c r="AP19" s="1109">
        <v>0</v>
      </c>
      <c r="AQ19" s="1109">
        <v>-4</v>
      </c>
      <c r="AR19" s="3072"/>
      <c r="AS19" s="1290">
        <v>-18</v>
      </c>
      <c r="AT19" s="1109">
        <v>2</v>
      </c>
      <c r="AU19" s="1109">
        <v>9</v>
      </c>
      <c r="AV19" s="1109">
        <v>4</v>
      </c>
      <c r="AW19" s="1109">
        <v>-12</v>
      </c>
      <c r="AX19" s="1109">
        <v>-30</v>
      </c>
      <c r="AY19" s="1109">
        <v>-20</v>
      </c>
      <c r="AZ19" s="1109">
        <v>12</v>
      </c>
      <c r="BA19" s="1109">
        <v>2</v>
      </c>
      <c r="BB19" s="1109">
        <v>14</v>
      </c>
      <c r="BC19" s="1109">
        <v>1</v>
      </c>
      <c r="BD19" s="1109">
        <v>14</v>
      </c>
      <c r="BE19" s="1109">
        <v>0</v>
      </c>
      <c r="BF19" s="1109">
        <v>6</v>
      </c>
      <c r="BG19" s="1109">
        <v>4</v>
      </c>
      <c r="BH19" s="1109">
        <v>3</v>
      </c>
      <c r="BI19" s="1109">
        <v>-6</v>
      </c>
      <c r="BJ19" s="1109">
        <v>-7</v>
      </c>
      <c r="BK19" s="1109">
        <v>-4</v>
      </c>
      <c r="BL19" s="1110">
        <v>-10</v>
      </c>
      <c r="BM19" s="1463"/>
    </row>
    <row r="20" spans="1:65">
      <c r="A20" s="1289">
        <v>206</v>
      </c>
      <c r="B20" s="1160" t="s">
        <v>17</v>
      </c>
      <c r="C20" s="1290">
        <v>-111</v>
      </c>
      <c r="D20" s="1109">
        <v>37</v>
      </c>
      <c r="E20" s="1109">
        <v>28</v>
      </c>
      <c r="F20" s="1109">
        <v>10</v>
      </c>
      <c r="G20" s="1109">
        <v>-21</v>
      </c>
      <c r="H20" s="1109">
        <v>-230</v>
      </c>
      <c r="I20" s="1109">
        <v>-107</v>
      </c>
      <c r="J20" s="1109">
        <v>0</v>
      </c>
      <c r="K20" s="1109">
        <v>24</v>
      </c>
      <c r="L20" s="1109">
        <v>32</v>
      </c>
      <c r="M20" s="1109">
        <v>30</v>
      </c>
      <c r="N20" s="1109">
        <v>30</v>
      </c>
      <c r="O20" s="1109">
        <v>-15</v>
      </c>
      <c r="P20" s="1109">
        <v>31</v>
      </c>
      <c r="Q20" s="1109">
        <v>25</v>
      </c>
      <c r="R20" s="1109">
        <v>24</v>
      </c>
      <c r="S20" s="1109">
        <v>-2</v>
      </c>
      <c r="T20" s="1109">
        <v>-9</v>
      </c>
      <c r="U20" s="1109">
        <v>2</v>
      </c>
      <c r="V20" s="1109">
        <v>0</v>
      </c>
      <c r="W20" s="1110"/>
      <c r="X20" s="1109">
        <v>-137</v>
      </c>
      <c r="Y20" s="1109">
        <v>34</v>
      </c>
      <c r="Z20" s="1109">
        <v>6</v>
      </c>
      <c r="AA20" s="1109">
        <v>11</v>
      </c>
      <c r="AB20" s="1109">
        <v>-32</v>
      </c>
      <c r="AC20" s="1109">
        <v>-153</v>
      </c>
      <c r="AD20" s="1109">
        <v>-74</v>
      </c>
      <c r="AE20" s="1109">
        <v>-14</v>
      </c>
      <c r="AF20" s="1109">
        <v>22</v>
      </c>
      <c r="AG20" s="1109">
        <v>7</v>
      </c>
      <c r="AH20" s="1109">
        <v>-1</v>
      </c>
      <c r="AI20" s="1109">
        <v>23</v>
      </c>
      <c r="AJ20" s="1109">
        <v>-5</v>
      </c>
      <c r="AK20" s="1109">
        <v>19</v>
      </c>
      <c r="AL20" s="1109">
        <v>10</v>
      </c>
      <c r="AM20" s="1109">
        <v>14</v>
      </c>
      <c r="AN20" s="1109">
        <v>-1</v>
      </c>
      <c r="AO20" s="1109">
        <v>-1</v>
      </c>
      <c r="AP20" s="1109">
        <v>2</v>
      </c>
      <c r="AQ20" s="1109">
        <v>-4</v>
      </c>
      <c r="AR20" s="3072"/>
      <c r="AS20" s="1290">
        <v>26</v>
      </c>
      <c r="AT20" s="1109">
        <v>3</v>
      </c>
      <c r="AU20" s="1109">
        <v>22</v>
      </c>
      <c r="AV20" s="1109">
        <v>-1</v>
      </c>
      <c r="AW20" s="1109">
        <v>11</v>
      </c>
      <c r="AX20" s="1109">
        <v>-77</v>
      </c>
      <c r="AY20" s="1109">
        <v>-33</v>
      </c>
      <c r="AZ20" s="1109">
        <v>14</v>
      </c>
      <c r="BA20" s="1109">
        <v>2</v>
      </c>
      <c r="BB20" s="1109">
        <v>25</v>
      </c>
      <c r="BC20" s="1109">
        <v>31</v>
      </c>
      <c r="BD20" s="1109">
        <v>7</v>
      </c>
      <c r="BE20" s="1109">
        <v>-10</v>
      </c>
      <c r="BF20" s="1109">
        <v>12</v>
      </c>
      <c r="BG20" s="1109">
        <v>15</v>
      </c>
      <c r="BH20" s="1109">
        <v>10</v>
      </c>
      <c r="BI20" s="1109">
        <v>-1</v>
      </c>
      <c r="BJ20" s="1109">
        <v>-8</v>
      </c>
      <c r="BK20" s="1109">
        <v>0</v>
      </c>
      <c r="BL20" s="1110">
        <v>4</v>
      </c>
      <c r="BM20" s="1463"/>
    </row>
    <row r="21" spans="1:65">
      <c r="A21" s="1289">
        <v>207</v>
      </c>
      <c r="B21" s="1160" t="s">
        <v>19</v>
      </c>
      <c r="C21" s="1290">
        <v>-629</v>
      </c>
      <c r="D21" s="1109">
        <v>32</v>
      </c>
      <c r="E21" s="1109">
        <v>16</v>
      </c>
      <c r="F21" s="1109">
        <v>-32</v>
      </c>
      <c r="G21" s="1109">
        <v>63</v>
      </c>
      <c r="H21" s="1109">
        <v>-281</v>
      </c>
      <c r="I21" s="1109">
        <v>-257</v>
      </c>
      <c r="J21" s="1109">
        <v>-73</v>
      </c>
      <c r="K21" s="1109">
        <v>31</v>
      </c>
      <c r="L21" s="1109">
        <v>-52</v>
      </c>
      <c r="M21" s="1109">
        <v>-23</v>
      </c>
      <c r="N21" s="1109">
        <v>-18</v>
      </c>
      <c r="O21" s="1109">
        <v>22</v>
      </c>
      <c r="P21" s="1109">
        <v>-3</v>
      </c>
      <c r="Q21" s="1109">
        <v>-28</v>
      </c>
      <c r="R21" s="1109">
        <v>-2</v>
      </c>
      <c r="S21" s="1109">
        <v>-31</v>
      </c>
      <c r="T21" s="1109">
        <v>15</v>
      </c>
      <c r="U21" s="1109">
        <v>6</v>
      </c>
      <c r="V21" s="1109">
        <v>-14</v>
      </c>
      <c r="W21" s="1110"/>
      <c r="X21" s="1109">
        <v>-444</v>
      </c>
      <c r="Y21" s="1109">
        <v>18</v>
      </c>
      <c r="Z21" s="1109">
        <v>11</v>
      </c>
      <c r="AA21" s="1109">
        <v>-2</v>
      </c>
      <c r="AB21" s="1109">
        <v>51</v>
      </c>
      <c r="AC21" s="1109">
        <v>-201</v>
      </c>
      <c r="AD21" s="1109">
        <v>-178</v>
      </c>
      <c r="AE21" s="1109">
        <v>-65</v>
      </c>
      <c r="AF21" s="1109">
        <v>10</v>
      </c>
      <c r="AG21" s="1109">
        <v>-26</v>
      </c>
      <c r="AH21" s="1109">
        <v>-20</v>
      </c>
      <c r="AI21" s="1109">
        <v>-4</v>
      </c>
      <c r="AJ21" s="1109">
        <v>11</v>
      </c>
      <c r="AK21" s="1109">
        <v>-5</v>
      </c>
      <c r="AL21" s="1109">
        <v>-35</v>
      </c>
      <c r="AM21" s="1109">
        <v>1</v>
      </c>
      <c r="AN21" s="1109">
        <v>-18</v>
      </c>
      <c r="AO21" s="1109">
        <v>9</v>
      </c>
      <c r="AP21" s="1109">
        <v>7</v>
      </c>
      <c r="AQ21" s="1109">
        <v>-8</v>
      </c>
      <c r="AR21" s="3072"/>
      <c r="AS21" s="1290">
        <v>-185</v>
      </c>
      <c r="AT21" s="1109">
        <v>14</v>
      </c>
      <c r="AU21" s="1109">
        <v>5</v>
      </c>
      <c r="AV21" s="1109">
        <v>-30</v>
      </c>
      <c r="AW21" s="1109">
        <v>12</v>
      </c>
      <c r="AX21" s="1109">
        <v>-80</v>
      </c>
      <c r="AY21" s="1109">
        <v>-79</v>
      </c>
      <c r="AZ21" s="1109">
        <v>-8</v>
      </c>
      <c r="BA21" s="1109">
        <v>21</v>
      </c>
      <c r="BB21" s="1109">
        <v>-26</v>
      </c>
      <c r="BC21" s="1109">
        <v>-3</v>
      </c>
      <c r="BD21" s="1109">
        <v>-14</v>
      </c>
      <c r="BE21" s="1109">
        <v>11</v>
      </c>
      <c r="BF21" s="1109">
        <v>2</v>
      </c>
      <c r="BG21" s="1109">
        <v>7</v>
      </c>
      <c r="BH21" s="1109">
        <v>-3</v>
      </c>
      <c r="BI21" s="1109">
        <v>-13</v>
      </c>
      <c r="BJ21" s="1109">
        <v>6</v>
      </c>
      <c r="BK21" s="1109">
        <v>-1</v>
      </c>
      <c r="BL21" s="1110">
        <v>-6</v>
      </c>
      <c r="BM21" s="1463"/>
    </row>
    <row r="22" spans="1:65">
      <c r="A22" s="1289">
        <v>208</v>
      </c>
      <c r="B22" s="1160" t="s">
        <v>42</v>
      </c>
      <c r="C22" s="1290">
        <v>-225</v>
      </c>
      <c r="D22" s="1109">
        <v>-21</v>
      </c>
      <c r="E22" s="1109">
        <v>-4</v>
      </c>
      <c r="F22" s="1109">
        <v>-3</v>
      </c>
      <c r="G22" s="1109">
        <v>-10</v>
      </c>
      <c r="H22" s="1109">
        <v>-80</v>
      </c>
      <c r="I22" s="1109">
        <v>-48</v>
      </c>
      <c r="J22" s="1109">
        <v>-34</v>
      </c>
      <c r="K22" s="1109">
        <v>-13</v>
      </c>
      <c r="L22" s="1109">
        <v>-6</v>
      </c>
      <c r="M22" s="1109">
        <v>1</v>
      </c>
      <c r="N22" s="1109">
        <v>-17</v>
      </c>
      <c r="O22" s="1109">
        <v>6</v>
      </c>
      <c r="P22" s="1109">
        <v>2</v>
      </c>
      <c r="Q22" s="1109">
        <v>8</v>
      </c>
      <c r="R22" s="1109">
        <v>5</v>
      </c>
      <c r="S22" s="1109">
        <v>1</v>
      </c>
      <c r="T22" s="1109">
        <v>-5</v>
      </c>
      <c r="U22" s="1109">
        <v>-2</v>
      </c>
      <c r="V22" s="1109">
        <v>-5</v>
      </c>
      <c r="W22" s="1110"/>
      <c r="X22" s="1109">
        <v>-93</v>
      </c>
      <c r="Y22" s="1109">
        <v>-10</v>
      </c>
      <c r="Z22" s="1109">
        <v>4</v>
      </c>
      <c r="AA22" s="1109">
        <v>1</v>
      </c>
      <c r="AB22" s="1109">
        <v>-8</v>
      </c>
      <c r="AC22" s="1109">
        <v>-46</v>
      </c>
      <c r="AD22" s="1109">
        <v>-15</v>
      </c>
      <c r="AE22" s="1109">
        <v>-16</v>
      </c>
      <c r="AF22" s="1109">
        <v>-9</v>
      </c>
      <c r="AG22" s="1109">
        <v>1</v>
      </c>
      <c r="AH22" s="1109">
        <v>0</v>
      </c>
      <c r="AI22" s="1109">
        <v>-7</v>
      </c>
      <c r="AJ22" s="1109">
        <v>4</v>
      </c>
      <c r="AK22" s="1109">
        <v>1</v>
      </c>
      <c r="AL22" s="1109">
        <v>6</v>
      </c>
      <c r="AM22" s="1109">
        <v>4</v>
      </c>
      <c r="AN22" s="1109">
        <v>-1</v>
      </c>
      <c r="AO22" s="1109">
        <v>-4</v>
      </c>
      <c r="AP22" s="1109">
        <v>3</v>
      </c>
      <c r="AQ22" s="1109">
        <v>-1</v>
      </c>
      <c r="AR22" s="3072"/>
      <c r="AS22" s="1290">
        <v>-132</v>
      </c>
      <c r="AT22" s="1109">
        <v>-11</v>
      </c>
      <c r="AU22" s="1109">
        <v>-8</v>
      </c>
      <c r="AV22" s="1109">
        <v>-4</v>
      </c>
      <c r="AW22" s="1109">
        <v>-2</v>
      </c>
      <c r="AX22" s="1109">
        <v>-34</v>
      </c>
      <c r="AY22" s="1109">
        <v>-33</v>
      </c>
      <c r="AZ22" s="1109">
        <v>-18</v>
      </c>
      <c r="BA22" s="1109">
        <v>-4</v>
      </c>
      <c r="BB22" s="1109">
        <v>-7</v>
      </c>
      <c r="BC22" s="1109">
        <v>1</v>
      </c>
      <c r="BD22" s="1109">
        <v>-10</v>
      </c>
      <c r="BE22" s="1109">
        <v>2</v>
      </c>
      <c r="BF22" s="1109">
        <v>1</v>
      </c>
      <c r="BG22" s="1109">
        <v>2</v>
      </c>
      <c r="BH22" s="1109">
        <v>1</v>
      </c>
      <c r="BI22" s="1109">
        <v>2</v>
      </c>
      <c r="BJ22" s="1109">
        <v>-1</v>
      </c>
      <c r="BK22" s="1109">
        <v>-5</v>
      </c>
      <c r="BL22" s="1110">
        <v>-4</v>
      </c>
      <c r="BM22" s="1463"/>
    </row>
    <row r="23" spans="1:65">
      <c r="A23" s="1289">
        <v>209</v>
      </c>
      <c r="B23" s="1160" t="s">
        <v>79</v>
      </c>
      <c r="C23" s="1290">
        <v>-505</v>
      </c>
      <c r="D23" s="1109">
        <v>-7</v>
      </c>
      <c r="E23" s="1109">
        <v>-10</v>
      </c>
      <c r="F23" s="1109">
        <v>-10</v>
      </c>
      <c r="G23" s="1109">
        <v>-58</v>
      </c>
      <c r="H23" s="1109">
        <v>-243</v>
      </c>
      <c r="I23" s="1109">
        <v>-78</v>
      </c>
      <c r="J23" s="1109">
        <v>-15</v>
      </c>
      <c r="K23" s="1109">
        <v>-8</v>
      </c>
      <c r="L23" s="1109">
        <v>-30</v>
      </c>
      <c r="M23" s="1109">
        <v>-8</v>
      </c>
      <c r="N23" s="1109">
        <v>-5</v>
      </c>
      <c r="O23" s="1109">
        <v>6</v>
      </c>
      <c r="P23" s="1109">
        <v>5</v>
      </c>
      <c r="Q23" s="1109">
        <v>5</v>
      </c>
      <c r="R23" s="1109">
        <v>3</v>
      </c>
      <c r="S23" s="1109">
        <v>-11</v>
      </c>
      <c r="T23" s="1109">
        <v>-18</v>
      </c>
      <c r="U23" s="1109">
        <v>-8</v>
      </c>
      <c r="V23" s="1109">
        <v>-15</v>
      </c>
      <c r="W23" s="1110"/>
      <c r="X23" s="1109">
        <v>-238</v>
      </c>
      <c r="Y23" s="1109">
        <v>-2</v>
      </c>
      <c r="Z23" s="1109">
        <v>-5</v>
      </c>
      <c r="AA23" s="1109">
        <v>1</v>
      </c>
      <c r="AB23" s="1109">
        <v>-45</v>
      </c>
      <c r="AC23" s="1109">
        <v>-83</v>
      </c>
      <c r="AD23" s="1109">
        <v>-53</v>
      </c>
      <c r="AE23" s="1109">
        <v>-20</v>
      </c>
      <c r="AF23" s="1109">
        <v>-5</v>
      </c>
      <c r="AG23" s="1109">
        <v>-18</v>
      </c>
      <c r="AH23" s="1109">
        <v>-9</v>
      </c>
      <c r="AI23" s="1109">
        <v>3</v>
      </c>
      <c r="AJ23" s="1109">
        <v>2</v>
      </c>
      <c r="AK23" s="1109">
        <v>1</v>
      </c>
      <c r="AL23" s="1109">
        <v>3</v>
      </c>
      <c r="AM23" s="1109">
        <v>6</v>
      </c>
      <c r="AN23" s="1109">
        <v>-1</v>
      </c>
      <c r="AO23" s="1109">
        <v>-5</v>
      </c>
      <c r="AP23" s="1109">
        <v>-3</v>
      </c>
      <c r="AQ23" s="1109">
        <v>-5</v>
      </c>
      <c r="AR23" s="3072"/>
      <c r="AS23" s="1290">
        <v>-267</v>
      </c>
      <c r="AT23" s="1109">
        <v>-5</v>
      </c>
      <c r="AU23" s="1109">
        <v>-5</v>
      </c>
      <c r="AV23" s="1109">
        <v>-11</v>
      </c>
      <c r="AW23" s="1109">
        <v>-13</v>
      </c>
      <c r="AX23" s="1109">
        <v>-160</v>
      </c>
      <c r="AY23" s="1109">
        <v>-25</v>
      </c>
      <c r="AZ23" s="1109">
        <v>5</v>
      </c>
      <c r="BA23" s="1109">
        <v>-3</v>
      </c>
      <c r="BB23" s="1109">
        <v>-12</v>
      </c>
      <c r="BC23" s="1109">
        <v>1</v>
      </c>
      <c r="BD23" s="1109">
        <v>-8</v>
      </c>
      <c r="BE23" s="1109">
        <v>4</v>
      </c>
      <c r="BF23" s="1109">
        <v>4</v>
      </c>
      <c r="BG23" s="1109">
        <v>2</v>
      </c>
      <c r="BH23" s="1109">
        <v>-3</v>
      </c>
      <c r="BI23" s="1109">
        <v>-10</v>
      </c>
      <c r="BJ23" s="1109">
        <v>-13</v>
      </c>
      <c r="BK23" s="1109">
        <v>-5</v>
      </c>
      <c r="BL23" s="1110">
        <v>-10</v>
      </c>
      <c r="BM23" s="1463"/>
    </row>
    <row r="24" spans="1:65">
      <c r="A24" s="1289">
        <v>210</v>
      </c>
      <c r="B24" s="1160" t="s">
        <v>25</v>
      </c>
      <c r="C24" s="1290">
        <v>36</v>
      </c>
      <c r="D24" s="1109">
        <v>43</v>
      </c>
      <c r="E24" s="1109">
        <v>34</v>
      </c>
      <c r="F24" s="1109">
        <v>4</v>
      </c>
      <c r="G24" s="1109">
        <v>24</v>
      </c>
      <c r="H24" s="1109">
        <v>-262</v>
      </c>
      <c r="I24" s="1109">
        <v>-86</v>
      </c>
      <c r="J24" s="1109">
        <v>21</v>
      </c>
      <c r="K24" s="1109">
        <v>73</v>
      </c>
      <c r="L24" s="1109">
        <v>46</v>
      </c>
      <c r="M24" s="1109">
        <v>9</v>
      </c>
      <c r="N24" s="1109">
        <v>22</v>
      </c>
      <c r="O24" s="1109">
        <v>34</v>
      </c>
      <c r="P24" s="1109">
        <v>16</v>
      </c>
      <c r="Q24" s="1109">
        <v>-14</v>
      </c>
      <c r="R24" s="1109">
        <v>-13</v>
      </c>
      <c r="S24" s="1109">
        <v>9</v>
      </c>
      <c r="T24" s="1109">
        <v>32</v>
      </c>
      <c r="U24" s="1109">
        <v>31</v>
      </c>
      <c r="V24" s="1109">
        <v>13</v>
      </c>
      <c r="W24" s="1110"/>
      <c r="X24" s="1109">
        <v>7</v>
      </c>
      <c r="Y24" s="1109">
        <v>32</v>
      </c>
      <c r="Z24" s="1109">
        <v>19</v>
      </c>
      <c r="AA24" s="1109">
        <v>0</v>
      </c>
      <c r="AB24" s="1109">
        <v>26</v>
      </c>
      <c r="AC24" s="1109">
        <v>-159</v>
      </c>
      <c r="AD24" s="1109">
        <v>-55</v>
      </c>
      <c r="AE24" s="1109">
        <v>4</v>
      </c>
      <c r="AF24" s="1109">
        <v>38</v>
      </c>
      <c r="AG24" s="1109">
        <v>27</v>
      </c>
      <c r="AH24" s="1109">
        <v>18</v>
      </c>
      <c r="AI24" s="1109">
        <v>18</v>
      </c>
      <c r="AJ24" s="1109">
        <v>15</v>
      </c>
      <c r="AK24" s="1109">
        <v>14</v>
      </c>
      <c r="AL24" s="1109">
        <v>-1</v>
      </c>
      <c r="AM24" s="1109">
        <v>-18</v>
      </c>
      <c r="AN24" s="1109">
        <v>11</v>
      </c>
      <c r="AO24" s="1109">
        <v>9</v>
      </c>
      <c r="AP24" s="1109">
        <v>10</v>
      </c>
      <c r="AQ24" s="1109">
        <v>-1</v>
      </c>
      <c r="AR24" s="3072"/>
      <c r="AS24" s="1290">
        <v>29</v>
      </c>
      <c r="AT24" s="1109">
        <v>11</v>
      </c>
      <c r="AU24" s="1109">
        <v>15</v>
      </c>
      <c r="AV24" s="1109">
        <v>4</v>
      </c>
      <c r="AW24" s="1109">
        <v>-2</v>
      </c>
      <c r="AX24" s="1109">
        <v>-103</v>
      </c>
      <c r="AY24" s="1109">
        <v>-31</v>
      </c>
      <c r="AZ24" s="1109">
        <v>17</v>
      </c>
      <c r="BA24" s="1109">
        <v>35</v>
      </c>
      <c r="BB24" s="1109">
        <v>19</v>
      </c>
      <c r="BC24" s="1109">
        <v>-9</v>
      </c>
      <c r="BD24" s="1109">
        <v>4</v>
      </c>
      <c r="BE24" s="1109">
        <v>19</v>
      </c>
      <c r="BF24" s="1109">
        <v>2</v>
      </c>
      <c r="BG24" s="1109">
        <v>-13</v>
      </c>
      <c r="BH24" s="1109">
        <v>5</v>
      </c>
      <c r="BI24" s="1109">
        <v>-2</v>
      </c>
      <c r="BJ24" s="1109">
        <v>23</v>
      </c>
      <c r="BK24" s="1109">
        <v>21</v>
      </c>
      <c r="BL24" s="1110">
        <v>14</v>
      </c>
      <c r="BM24" s="1463"/>
    </row>
    <row r="25" spans="1:65">
      <c r="A25" s="1289">
        <v>212</v>
      </c>
      <c r="B25" s="1160" t="s">
        <v>43</v>
      </c>
      <c r="C25" s="1290">
        <v>-177</v>
      </c>
      <c r="D25" s="1109">
        <v>22</v>
      </c>
      <c r="E25" s="1109">
        <v>6</v>
      </c>
      <c r="F25" s="1109">
        <v>-3</v>
      </c>
      <c r="G25" s="1109">
        <v>-11</v>
      </c>
      <c r="H25" s="1109">
        <v>-144</v>
      </c>
      <c r="I25" s="1109">
        <v>-98</v>
      </c>
      <c r="J25" s="1109">
        <v>-23</v>
      </c>
      <c r="K25" s="1109">
        <v>4</v>
      </c>
      <c r="L25" s="1109">
        <v>4</v>
      </c>
      <c r="M25" s="1109">
        <v>12</v>
      </c>
      <c r="N25" s="1109">
        <v>14</v>
      </c>
      <c r="O25" s="1109">
        <v>12</v>
      </c>
      <c r="P25" s="1109">
        <v>8</v>
      </c>
      <c r="Q25" s="1109">
        <v>17</v>
      </c>
      <c r="R25" s="1109">
        <v>9</v>
      </c>
      <c r="S25" s="1109">
        <v>-1</v>
      </c>
      <c r="T25" s="1109">
        <v>4</v>
      </c>
      <c r="U25" s="1109">
        <v>-8</v>
      </c>
      <c r="V25" s="1109">
        <v>-1</v>
      </c>
      <c r="W25" s="1110"/>
      <c r="X25" s="1109">
        <v>-74</v>
      </c>
      <c r="Y25" s="1109">
        <v>4</v>
      </c>
      <c r="Z25" s="1109">
        <v>4</v>
      </c>
      <c r="AA25" s="1109">
        <v>-6</v>
      </c>
      <c r="AB25" s="1109">
        <v>-11</v>
      </c>
      <c r="AC25" s="1109">
        <v>-51</v>
      </c>
      <c r="AD25" s="1109">
        <v>-50</v>
      </c>
      <c r="AE25" s="1109">
        <v>-13</v>
      </c>
      <c r="AF25" s="1109">
        <v>2</v>
      </c>
      <c r="AG25" s="1109">
        <v>-2</v>
      </c>
      <c r="AH25" s="1109">
        <v>8</v>
      </c>
      <c r="AI25" s="1109">
        <v>13</v>
      </c>
      <c r="AJ25" s="1109">
        <v>6</v>
      </c>
      <c r="AK25" s="1109">
        <v>12</v>
      </c>
      <c r="AL25" s="1109">
        <v>7</v>
      </c>
      <c r="AM25" s="1109">
        <v>3</v>
      </c>
      <c r="AN25" s="1109">
        <v>-3</v>
      </c>
      <c r="AO25" s="1109">
        <v>6</v>
      </c>
      <c r="AP25" s="1109">
        <v>-3</v>
      </c>
      <c r="AQ25" s="1109">
        <v>0</v>
      </c>
      <c r="AR25" s="3072"/>
      <c r="AS25" s="1290">
        <v>-103</v>
      </c>
      <c r="AT25" s="1109">
        <v>18</v>
      </c>
      <c r="AU25" s="1109">
        <v>2</v>
      </c>
      <c r="AV25" s="1109">
        <v>3</v>
      </c>
      <c r="AW25" s="1109">
        <v>0</v>
      </c>
      <c r="AX25" s="1109">
        <v>-93</v>
      </c>
      <c r="AY25" s="1109">
        <v>-48</v>
      </c>
      <c r="AZ25" s="1109">
        <v>-10</v>
      </c>
      <c r="BA25" s="1109">
        <v>2</v>
      </c>
      <c r="BB25" s="1109">
        <v>6</v>
      </c>
      <c r="BC25" s="1109">
        <v>4</v>
      </c>
      <c r="BD25" s="1109">
        <v>1</v>
      </c>
      <c r="BE25" s="1109">
        <v>6</v>
      </c>
      <c r="BF25" s="1109">
        <v>-4</v>
      </c>
      <c r="BG25" s="1109">
        <v>10</v>
      </c>
      <c r="BH25" s="1109">
        <v>6</v>
      </c>
      <c r="BI25" s="1109">
        <v>2</v>
      </c>
      <c r="BJ25" s="1109">
        <v>-2</v>
      </c>
      <c r="BK25" s="1109">
        <v>-5</v>
      </c>
      <c r="BL25" s="1110">
        <v>-1</v>
      </c>
      <c r="BM25" s="1463"/>
    </row>
    <row r="26" spans="1:65">
      <c r="A26" s="1289">
        <v>213</v>
      </c>
      <c r="B26" s="1160" t="s">
        <v>80</v>
      </c>
      <c r="C26" s="1290">
        <v>-224</v>
      </c>
      <c r="D26" s="1109">
        <v>7</v>
      </c>
      <c r="E26" s="1109">
        <v>22</v>
      </c>
      <c r="F26" s="1109">
        <v>2</v>
      </c>
      <c r="G26" s="1109">
        <v>-31</v>
      </c>
      <c r="H26" s="1109">
        <v>-98</v>
      </c>
      <c r="I26" s="1109">
        <v>-68</v>
      </c>
      <c r="J26" s="1109">
        <v>-31</v>
      </c>
      <c r="K26" s="1109">
        <v>6</v>
      </c>
      <c r="L26" s="1109">
        <v>1</v>
      </c>
      <c r="M26" s="1109">
        <v>12</v>
      </c>
      <c r="N26" s="1109">
        <v>-3</v>
      </c>
      <c r="O26" s="1109">
        <v>-9</v>
      </c>
      <c r="P26" s="1109">
        <v>3</v>
      </c>
      <c r="Q26" s="1109">
        <v>4</v>
      </c>
      <c r="R26" s="1109">
        <v>-15</v>
      </c>
      <c r="S26" s="1109">
        <v>-9</v>
      </c>
      <c r="T26" s="1109">
        <v>-9</v>
      </c>
      <c r="U26" s="1109">
        <v>-4</v>
      </c>
      <c r="V26" s="1109">
        <v>-4</v>
      </c>
      <c r="W26" s="1110"/>
      <c r="X26" s="1109">
        <v>-109</v>
      </c>
      <c r="Y26" s="1109">
        <v>10</v>
      </c>
      <c r="Z26" s="1109">
        <v>9</v>
      </c>
      <c r="AA26" s="1109">
        <v>2</v>
      </c>
      <c r="AB26" s="1109">
        <v>-16</v>
      </c>
      <c r="AC26" s="1109">
        <v>-45</v>
      </c>
      <c r="AD26" s="1109">
        <v>-45</v>
      </c>
      <c r="AE26" s="1109">
        <v>-10</v>
      </c>
      <c r="AF26" s="1109">
        <v>-1</v>
      </c>
      <c r="AG26" s="1109">
        <v>-5</v>
      </c>
      <c r="AH26" s="1109">
        <v>3</v>
      </c>
      <c r="AI26" s="1109">
        <v>-1</v>
      </c>
      <c r="AJ26" s="1109">
        <v>-4</v>
      </c>
      <c r="AK26" s="1109">
        <v>2</v>
      </c>
      <c r="AL26" s="1109">
        <v>5</v>
      </c>
      <c r="AM26" s="1109">
        <v>-10</v>
      </c>
      <c r="AN26" s="1109">
        <v>-1</v>
      </c>
      <c r="AO26" s="1109">
        <v>-2</v>
      </c>
      <c r="AP26" s="1109">
        <v>-3</v>
      </c>
      <c r="AQ26" s="1109">
        <v>3</v>
      </c>
      <c r="AR26" s="3072"/>
      <c r="AS26" s="1290">
        <v>-115</v>
      </c>
      <c r="AT26" s="1109">
        <v>-3</v>
      </c>
      <c r="AU26" s="1109">
        <v>13</v>
      </c>
      <c r="AV26" s="1109">
        <v>0</v>
      </c>
      <c r="AW26" s="1109">
        <v>-15</v>
      </c>
      <c r="AX26" s="1109">
        <v>-53</v>
      </c>
      <c r="AY26" s="1109">
        <v>-23</v>
      </c>
      <c r="AZ26" s="1109">
        <v>-21</v>
      </c>
      <c r="BA26" s="1109">
        <v>7</v>
      </c>
      <c r="BB26" s="1109">
        <v>6</v>
      </c>
      <c r="BC26" s="1109">
        <v>9</v>
      </c>
      <c r="BD26" s="1109">
        <v>-2</v>
      </c>
      <c r="BE26" s="1109">
        <v>-5</v>
      </c>
      <c r="BF26" s="1109">
        <v>1</v>
      </c>
      <c r="BG26" s="1109">
        <v>-1</v>
      </c>
      <c r="BH26" s="1109">
        <v>-5</v>
      </c>
      <c r="BI26" s="1109">
        <v>-8</v>
      </c>
      <c r="BJ26" s="1109">
        <v>-7</v>
      </c>
      <c r="BK26" s="1109">
        <v>-1</v>
      </c>
      <c r="BL26" s="1110">
        <v>-7</v>
      </c>
      <c r="BM26" s="1463"/>
    </row>
    <row r="27" spans="1:65">
      <c r="A27" s="1289">
        <v>214</v>
      </c>
      <c r="B27" s="1160" t="s">
        <v>20</v>
      </c>
      <c r="C27" s="1290">
        <v>-477</v>
      </c>
      <c r="D27" s="1109">
        <v>135</v>
      </c>
      <c r="E27" s="1109">
        <v>32</v>
      </c>
      <c r="F27" s="1109">
        <v>16</v>
      </c>
      <c r="G27" s="1109">
        <v>-15</v>
      </c>
      <c r="H27" s="1109">
        <v>-617</v>
      </c>
      <c r="I27" s="1109">
        <v>-127</v>
      </c>
      <c r="J27" s="1109">
        <v>56</v>
      </c>
      <c r="K27" s="1109">
        <v>34</v>
      </c>
      <c r="L27" s="1109">
        <v>44</v>
      </c>
      <c r="M27" s="1109">
        <v>6</v>
      </c>
      <c r="N27" s="1109">
        <v>-65</v>
      </c>
      <c r="O27" s="1109">
        <v>20</v>
      </c>
      <c r="P27" s="1109">
        <v>32</v>
      </c>
      <c r="Q27" s="1109">
        <v>9</v>
      </c>
      <c r="R27" s="1109">
        <v>9</v>
      </c>
      <c r="S27" s="1109">
        <v>-17</v>
      </c>
      <c r="T27" s="1109">
        <v>-21</v>
      </c>
      <c r="U27" s="1109">
        <v>-6</v>
      </c>
      <c r="V27" s="1109">
        <v>-2</v>
      </c>
      <c r="W27" s="1110"/>
      <c r="X27" s="1109">
        <v>-262</v>
      </c>
      <c r="Y27" s="1109">
        <v>76</v>
      </c>
      <c r="Z27" s="1109">
        <v>25</v>
      </c>
      <c r="AA27" s="1109">
        <v>11</v>
      </c>
      <c r="AB27" s="1109">
        <v>-31</v>
      </c>
      <c r="AC27" s="1109">
        <v>-305</v>
      </c>
      <c r="AD27" s="1109">
        <v>-91</v>
      </c>
      <c r="AE27" s="1109">
        <v>22</v>
      </c>
      <c r="AF27" s="1109">
        <v>23</v>
      </c>
      <c r="AG27" s="1109">
        <v>30</v>
      </c>
      <c r="AH27" s="1109">
        <v>7</v>
      </c>
      <c r="AI27" s="1109">
        <v>-31</v>
      </c>
      <c r="AJ27" s="1109">
        <v>5</v>
      </c>
      <c r="AK27" s="1109">
        <v>12</v>
      </c>
      <c r="AL27" s="1109">
        <v>2</v>
      </c>
      <c r="AM27" s="1109">
        <v>5</v>
      </c>
      <c r="AN27" s="1109">
        <v>5</v>
      </c>
      <c r="AO27" s="1109">
        <v>-16</v>
      </c>
      <c r="AP27" s="1109">
        <v>-6</v>
      </c>
      <c r="AQ27" s="1109">
        <v>-5</v>
      </c>
      <c r="AR27" s="3072"/>
      <c r="AS27" s="1290">
        <v>-215</v>
      </c>
      <c r="AT27" s="1109">
        <v>59</v>
      </c>
      <c r="AU27" s="1109">
        <v>7</v>
      </c>
      <c r="AV27" s="1109">
        <v>5</v>
      </c>
      <c r="AW27" s="1109">
        <v>16</v>
      </c>
      <c r="AX27" s="1109">
        <v>-312</v>
      </c>
      <c r="AY27" s="1109">
        <v>-36</v>
      </c>
      <c r="AZ27" s="1109">
        <v>34</v>
      </c>
      <c r="BA27" s="1109">
        <v>11</v>
      </c>
      <c r="BB27" s="1109">
        <v>14</v>
      </c>
      <c r="BC27" s="1109">
        <v>-1</v>
      </c>
      <c r="BD27" s="1109">
        <v>-34</v>
      </c>
      <c r="BE27" s="1109">
        <v>15</v>
      </c>
      <c r="BF27" s="1109">
        <v>20</v>
      </c>
      <c r="BG27" s="1109">
        <v>7</v>
      </c>
      <c r="BH27" s="1109">
        <v>4</v>
      </c>
      <c r="BI27" s="1109">
        <v>-22</v>
      </c>
      <c r="BJ27" s="1109">
        <v>-5</v>
      </c>
      <c r="BK27" s="1109">
        <v>0</v>
      </c>
      <c r="BL27" s="1110">
        <v>3</v>
      </c>
      <c r="BM27" s="1463"/>
    </row>
    <row r="28" spans="1:65">
      <c r="A28" s="1289">
        <v>215</v>
      </c>
      <c r="B28" s="1160" t="s">
        <v>81</v>
      </c>
      <c r="C28" s="1290">
        <v>-378</v>
      </c>
      <c r="D28" s="1109">
        <v>19</v>
      </c>
      <c r="E28" s="1109">
        <v>-5</v>
      </c>
      <c r="F28" s="1109">
        <v>9</v>
      </c>
      <c r="G28" s="1109">
        <v>-30</v>
      </c>
      <c r="H28" s="1109">
        <v>-208</v>
      </c>
      <c r="I28" s="1109">
        <v>-113</v>
      </c>
      <c r="J28" s="1109">
        <v>-11</v>
      </c>
      <c r="K28" s="1109">
        <v>10</v>
      </c>
      <c r="L28" s="1109">
        <v>-4</v>
      </c>
      <c r="M28" s="1109">
        <v>-12</v>
      </c>
      <c r="N28" s="1109">
        <v>-8</v>
      </c>
      <c r="O28" s="1109">
        <v>12</v>
      </c>
      <c r="P28" s="1109">
        <v>3</v>
      </c>
      <c r="Q28" s="1109">
        <v>0</v>
      </c>
      <c r="R28" s="1109">
        <v>-12</v>
      </c>
      <c r="S28" s="1109">
        <v>-18</v>
      </c>
      <c r="T28" s="1109">
        <v>-13</v>
      </c>
      <c r="U28" s="1109">
        <v>3</v>
      </c>
      <c r="V28" s="1109">
        <v>0</v>
      </c>
      <c r="W28" s="1110"/>
      <c r="X28" s="1109">
        <v>-200</v>
      </c>
      <c r="Y28" s="1109">
        <v>10</v>
      </c>
      <c r="Z28" s="1109">
        <v>2</v>
      </c>
      <c r="AA28" s="1109">
        <v>1</v>
      </c>
      <c r="AB28" s="1109">
        <v>-27</v>
      </c>
      <c r="AC28" s="1109">
        <v>-106</v>
      </c>
      <c r="AD28" s="1109">
        <v>-46</v>
      </c>
      <c r="AE28" s="1109">
        <v>-16</v>
      </c>
      <c r="AF28" s="1109">
        <v>-8</v>
      </c>
      <c r="AG28" s="1109">
        <v>6</v>
      </c>
      <c r="AH28" s="1109">
        <v>6</v>
      </c>
      <c r="AI28" s="1109">
        <v>-10</v>
      </c>
      <c r="AJ28" s="1109">
        <v>15</v>
      </c>
      <c r="AK28" s="1109">
        <v>-1</v>
      </c>
      <c r="AL28" s="1109">
        <v>-3</v>
      </c>
      <c r="AM28" s="1109">
        <v>-7</v>
      </c>
      <c r="AN28" s="1109">
        <v>-7</v>
      </c>
      <c r="AO28" s="1109">
        <v>-6</v>
      </c>
      <c r="AP28" s="1109">
        <v>-2</v>
      </c>
      <c r="AQ28" s="1109">
        <v>-1</v>
      </c>
      <c r="AR28" s="3072"/>
      <c r="AS28" s="1290">
        <v>-178</v>
      </c>
      <c r="AT28" s="1109">
        <v>9</v>
      </c>
      <c r="AU28" s="1109">
        <v>-7</v>
      </c>
      <c r="AV28" s="1109">
        <v>8</v>
      </c>
      <c r="AW28" s="1109">
        <v>-3</v>
      </c>
      <c r="AX28" s="1109">
        <v>-102</v>
      </c>
      <c r="AY28" s="1109">
        <v>-67</v>
      </c>
      <c r="AZ28" s="1109">
        <v>5</v>
      </c>
      <c r="BA28" s="1109">
        <v>18</v>
      </c>
      <c r="BB28" s="1109">
        <v>-10</v>
      </c>
      <c r="BC28" s="1109">
        <v>-18</v>
      </c>
      <c r="BD28" s="1109">
        <v>2</v>
      </c>
      <c r="BE28" s="1109">
        <v>-3</v>
      </c>
      <c r="BF28" s="1109">
        <v>4</v>
      </c>
      <c r="BG28" s="1109">
        <v>3</v>
      </c>
      <c r="BH28" s="1109">
        <v>-5</v>
      </c>
      <c r="BI28" s="1109">
        <v>-11</v>
      </c>
      <c r="BJ28" s="1109">
        <v>-7</v>
      </c>
      <c r="BK28" s="1109">
        <v>5</v>
      </c>
      <c r="BL28" s="1110">
        <v>1</v>
      </c>
      <c r="BM28" s="1463"/>
    </row>
    <row r="29" spans="1:65">
      <c r="A29" s="1289">
        <v>216</v>
      </c>
      <c r="B29" s="1160" t="s">
        <v>26</v>
      </c>
      <c r="C29" s="1290">
        <v>-243</v>
      </c>
      <c r="D29" s="1109">
        <v>10</v>
      </c>
      <c r="E29" s="1109">
        <v>14</v>
      </c>
      <c r="F29" s="1109">
        <v>0</v>
      </c>
      <c r="G29" s="1109">
        <v>-18</v>
      </c>
      <c r="H29" s="1109">
        <v>-146</v>
      </c>
      <c r="I29" s="1109">
        <v>-118</v>
      </c>
      <c r="J29" s="1109">
        <v>12</v>
      </c>
      <c r="K29" s="1109">
        <v>-31</v>
      </c>
      <c r="L29" s="1109">
        <v>-1</v>
      </c>
      <c r="M29" s="1109">
        <v>15</v>
      </c>
      <c r="N29" s="1109">
        <v>-7</v>
      </c>
      <c r="O29" s="1109">
        <v>19</v>
      </c>
      <c r="P29" s="1109">
        <v>7</v>
      </c>
      <c r="Q29" s="1109">
        <v>10</v>
      </c>
      <c r="R29" s="1109">
        <v>2</v>
      </c>
      <c r="S29" s="1109">
        <v>-1</v>
      </c>
      <c r="T29" s="1109">
        <v>-14</v>
      </c>
      <c r="U29" s="1109">
        <v>2</v>
      </c>
      <c r="V29" s="1109">
        <v>2</v>
      </c>
      <c r="W29" s="1110"/>
      <c r="X29" s="1109">
        <v>-161</v>
      </c>
      <c r="Y29" s="1109">
        <v>0</v>
      </c>
      <c r="Z29" s="1109">
        <v>1</v>
      </c>
      <c r="AA29" s="1109">
        <v>-4</v>
      </c>
      <c r="AB29" s="1109">
        <v>-8</v>
      </c>
      <c r="AC29" s="1109">
        <v>-68</v>
      </c>
      <c r="AD29" s="1109">
        <v>-76</v>
      </c>
      <c r="AE29" s="1109">
        <v>-1</v>
      </c>
      <c r="AF29" s="1109">
        <v>-15</v>
      </c>
      <c r="AG29" s="1109">
        <v>-1</v>
      </c>
      <c r="AH29" s="1109">
        <v>6</v>
      </c>
      <c r="AI29" s="1109">
        <v>-5</v>
      </c>
      <c r="AJ29" s="1109">
        <v>7</v>
      </c>
      <c r="AK29" s="1109">
        <v>6</v>
      </c>
      <c r="AL29" s="1109">
        <v>8</v>
      </c>
      <c r="AM29" s="1109">
        <v>-2</v>
      </c>
      <c r="AN29" s="1109">
        <v>3</v>
      </c>
      <c r="AO29" s="1109">
        <v>-8</v>
      </c>
      <c r="AP29" s="1109">
        <v>-4</v>
      </c>
      <c r="AQ29" s="1109">
        <v>0</v>
      </c>
      <c r="AR29" s="3072"/>
      <c r="AS29" s="1290">
        <v>-82</v>
      </c>
      <c r="AT29" s="1109">
        <v>10</v>
      </c>
      <c r="AU29" s="1109">
        <v>13</v>
      </c>
      <c r="AV29" s="1109">
        <v>4</v>
      </c>
      <c r="AW29" s="1109">
        <v>-10</v>
      </c>
      <c r="AX29" s="1109">
        <v>-78</v>
      </c>
      <c r="AY29" s="1109">
        <v>-42</v>
      </c>
      <c r="AZ29" s="1109">
        <v>13</v>
      </c>
      <c r="BA29" s="1109">
        <v>-16</v>
      </c>
      <c r="BB29" s="1109">
        <v>0</v>
      </c>
      <c r="BC29" s="1109">
        <v>9</v>
      </c>
      <c r="BD29" s="1109">
        <v>-2</v>
      </c>
      <c r="BE29" s="1109">
        <v>12</v>
      </c>
      <c r="BF29" s="1109">
        <v>1</v>
      </c>
      <c r="BG29" s="1109">
        <v>2</v>
      </c>
      <c r="BH29" s="1109">
        <v>4</v>
      </c>
      <c r="BI29" s="1109">
        <v>-4</v>
      </c>
      <c r="BJ29" s="1109">
        <v>-6</v>
      </c>
      <c r="BK29" s="1109">
        <v>6</v>
      </c>
      <c r="BL29" s="1110">
        <v>2</v>
      </c>
      <c r="BM29" s="1463"/>
    </row>
    <row r="30" spans="1:65">
      <c r="A30" s="1289">
        <v>217</v>
      </c>
      <c r="B30" s="1160" t="s">
        <v>21</v>
      </c>
      <c r="C30" s="1290">
        <v>-208</v>
      </c>
      <c r="D30" s="1109">
        <v>212</v>
      </c>
      <c r="E30" s="1109">
        <v>32</v>
      </c>
      <c r="F30" s="1109">
        <v>-6</v>
      </c>
      <c r="G30" s="1109">
        <v>-28</v>
      </c>
      <c r="H30" s="1109">
        <v>-378</v>
      </c>
      <c r="I30" s="1109">
        <v>-75</v>
      </c>
      <c r="J30" s="1109">
        <v>175</v>
      </c>
      <c r="K30" s="1109">
        <v>14</v>
      </c>
      <c r="L30" s="1109">
        <v>-16</v>
      </c>
      <c r="M30" s="1109">
        <v>0</v>
      </c>
      <c r="N30" s="1109">
        <v>7</v>
      </c>
      <c r="O30" s="1109">
        <v>1</v>
      </c>
      <c r="P30" s="1109">
        <v>12</v>
      </c>
      <c r="Q30" s="1109">
        <v>-3</v>
      </c>
      <c r="R30" s="1109">
        <v>-42</v>
      </c>
      <c r="S30" s="1109">
        <v>-2</v>
      </c>
      <c r="T30" s="1109">
        <v>-50</v>
      </c>
      <c r="U30" s="1109">
        <v>-54</v>
      </c>
      <c r="V30" s="1109">
        <v>-7</v>
      </c>
      <c r="W30" s="1110"/>
      <c r="X30" s="1109">
        <v>-93</v>
      </c>
      <c r="Y30" s="1109">
        <v>120</v>
      </c>
      <c r="Z30" s="1109">
        <v>5</v>
      </c>
      <c r="AA30" s="1109">
        <v>-3</v>
      </c>
      <c r="AB30" s="1109">
        <v>-39</v>
      </c>
      <c r="AC30" s="1109">
        <v>-195</v>
      </c>
      <c r="AD30" s="1109">
        <v>-16</v>
      </c>
      <c r="AE30" s="1109">
        <v>120</v>
      </c>
      <c r="AF30" s="1109">
        <v>-4</v>
      </c>
      <c r="AG30" s="1109">
        <v>-5</v>
      </c>
      <c r="AH30" s="1109">
        <v>-2</v>
      </c>
      <c r="AI30" s="1109">
        <v>-4</v>
      </c>
      <c r="AJ30" s="1109">
        <v>-8</v>
      </c>
      <c r="AK30" s="1109">
        <v>12</v>
      </c>
      <c r="AL30" s="1109">
        <v>-4</v>
      </c>
      <c r="AM30" s="1109">
        <v>-9</v>
      </c>
      <c r="AN30" s="1109">
        <v>-6</v>
      </c>
      <c r="AO30" s="1109">
        <v>-18</v>
      </c>
      <c r="AP30" s="1109">
        <v>-34</v>
      </c>
      <c r="AQ30" s="1109">
        <v>-3</v>
      </c>
      <c r="AR30" s="3072"/>
      <c r="AS30" s="1290">
        <v>-115</v>
      </c>
      <c r="AT30" s="1109">
        <v>92</v>
      </c>
      <c r="AU30" s="1109">
        <v>27</v>
      </c>
      <c r="AV30" s="1109">
        <v>-3</v>
      </c>
      <c r="AW30" s="1109">
        <v>11</v>
      </c>
      <c r="AX30" s="1109">
        <v>-183</v>
      </c>
      <c r="AY30" s="1109">
        <v>-59</v>
      </c>
      <c r="AZ30" s="1109">
        <v>55</v>
      </c>
      <c r="BA30" s="1109">
        <v>18</v>
      </c>
      <c r="BB30" s="1109">
        <v>-11</v>
      </c>
      <c r="BC30" s="1109">
        <v>2</v>
      </c>
      <c r="BD30" s="1109">
        <v>11</v>
      </c>
      <c r="BE30" s="1109">
        <v>9</v>
      </c>
      <c r="BF30" s="1109">
        <v>0</v>
      </c>
      <c r="BG30" s="1109">
        <v>1</v>
      </c>
      <c r="BH30" s="1109">
        <v>-33</v>
      </c>
      <c r="BI30" s="1109">
        <v>4</v>
      </c>
      <c r="BJ30" s="1109">
        <v>-32</v>
      </c>
      <c r="BK30" s="1109">
        <v>-20</v>
      </c>
      <c r="BL30" s="1110">
        <v>-4</v>
      </c>
      <c r="BM30" s="1463"/>
    </row>
    <row r="31" spans="1:65">
      <c r="A31" s="1289">
        <v>218</v>
      </c>
      <c r="B31" s="1160" t="s">
        <v>32</v>
      </c>
      <c r="C31" s="1290">
        <v>-127</v>
      </c>
      <c r="D31" s="1109">
        <v>30</v>
      </c>
      <c r="E31" s="1109">
        <v>-6</v>
      </c>
      <c r="F31" s="1109">
        <v>12</v>
      </c>
      <c r="G31" s="1109">
        <v>-8</v>
      </c>
      <c r="H31" s="1109">
        <v>-111</v>
      </c>
      <c r="I31" s="1109">
        <v>-49</v>
      </c>
      <c r="J31" s="1109">
        <v>-11</v>
      </c>
      <c r="K31" s="1109">
        <v>3</v>
      </c>
      <c r="L31" s="1109">
        <v>0</v>
      </c>
      <c r="M31" s="1109">
        <v>3</v>
      </c>
      <c r="N31" s="1109">
        <v>8</v>
      </c>
      <c r="O31" s="1109">
        <v>11</v>
      </c>
      <c r="P31" s="1109">
        <v>-9</v>
      </c>
      <c r="Q31" s="1109">
        <v>8</v>
      </c>
      <c r="R31" s="1109">
        <v>-7</v>
      </c>
      <c r="S31" s="1109">
        <v>0</v>
      </c>
      <c r="T31" s="1109">
        <v>1</v>
      </c>
      <c r="U31" s="1109">
        <v>-1</v>
      </c>
      <c r="V31" s="1109">
        <v>-1</v>
      </c>
      <c r="W31" s="1110"/>
      <c r="X31" s="1109">
        <v>-50</v>
      </c>
      <c r="Y31" s="1109">
        <v>5</v>
      </c>
      <c r="Z31" s="1109">
        <v>-9</v>
      </c>
      <c r="AA31" s="1109">
        <v>13</v>
      </c>
      <c r="AB31" s="1109">
        <v>8</v>
      </c>
      <c r="AC31" s="1109">
        <v>-34</v>
      </c>
      <c r="AD31" s="1109">
        <v>-50</v>
      </c>
      <c r="AE31" s="1109">
        <v>0</v>
      </c>
      <c r="AF31" s="1109">
        <v>2</v>
      </c>
      <c r="AG31" s="1109">
        <v>-3</v>
      </c>
      <c r="AH31" s="1109">
        <v>2</v>
      </c>
      <c r="AI31" s="1109">
        <v>6</v>
      </c>
      <c r="AJ31" s="1109">
        <v>8</v>
      </c>
      <c r="AK31" s="1109">
        <v>-4</v>
      </c>
      <c r="AL31" s="1109">
        <v>5</v>
      </c>
      <c r="AM31" s="1109">
        <v>1</v>
      </c>
      <c r="AN31" s="1109">
        <v>1</v>
      </c>
      <c r="AO31" s="1109">
        <v>0</v>
      </c>
      <c r="AP31" s="1109">
        <v>0</v>
      </c>
      <c r="AQ31" s="1109">
        <v>-1</v>
      </c>
      <c r="AR31" s="3072"/>
      <c r="AS31" s="1290">
        <v>-77</v>
      </c>
      <c r="AT31" s="1109">
        <v>25</v>
      </c>
      <c r="AU31" s="1109">
        <v>3</v>
      </c>
      <c r="AV31" s="1109">
        <v>-1</v>
      </c>
      <c r="AW31" s="1109">
        <v>-16</v>
      </c>
      <c r="AX31" s="1109">
        <v>-77</v>
      </c>
      <c r="AY31" s="1109">
        <v>1</v>
      </c>
      <c r="AZ31" s="1109">
        <v>-11</v>
      </c>
      <c r="BA31" s="1109">
        <v>1</v>
      </c>
      <c r="BB31" s="1109">
        <v>3</v>
      </c>
      <c r="BC31" s="1109">
        <v>1</v>
      </c>
      <c r="BD31" s="1109">
        <v>2</v>
      </c>
      <c r="BE31" s="1109">
        <v>3</v>
      </c>
      <c r="BF31" s="1109">
        <v>-5</v>
      </c>
      <c r="BG31" s="1109">
        <v>3</v>
      </c>
      <c r="BH31" s="1109">
        <v>-8</v>
      </c>
      <c r="BI31" s="1109">
        <v>-1</v>
      </c>
      <c r="BJ31" s="1109">
        <v>1</v>
      </c>
      <c r="BK31" s="1109">
        <v>-1</v>
      </c>
      <c r="BL31" s="1110">
        <v>0</v>
      </c>
      <c r="BM31" s="1463"/>
    </row>
    <row r="32" spans="1:65">
      <c r="A32" s="1289">
        <v>219</v>
      </c>
      <c r="B32" s="1160" t="s">
        <v>22</v>
      </c>
      <c r="C32" s="1290">
        <v>-767</v>
      </c>
      <c r="D32" s="1109">
        <v>92</v>
      </c>
      <c r="E32" s="1109">
        <v>15</v>
      </c>
      <c r="F32" s="1109">
        <v>9</v>
      </c>
      <c r="G32" s="1109">
        <v>24</v>
      </c>
      <c r="H32" s="1109">
        <v>-398</v>
      </c>
      <c r="I32" s="1109">
        <v>-324</v>
      </c>
      <c r="J32" s="1109">
        <v>-70</v>
      </c>
      <c r="K32" s="1109">
        <v>-28</v>
      </c>
      <c r="L32" s="1109">
        <v>-5</v>
      </c>
      <c r="M32" s="1109">
        <v>13</v>
      </c>
      <c r="N32" s="1109">
        <v>-25</v>
      </c>
      <c r="O32" s="1109">
        <v>-53</v>
      </c>
      <c r="P32" s="1109">
        <v>-26</v>
      </c>
      <c r="Q32" s="1109">
        <v>-27</v>
      </c>
      <c r="R32" s="1109">
        <v>-5</v>
      </c>
      <c r="S32" s="1109">
        <v>-2</v>
      </c>
      <c r="T32" s="1109">
        <v>-8</v>
      </c>
      <c r="U32" s="1109">
        <v>21</v>
      </c>
      <c r="V32" s="1109">
        <v>30</v>
      </c>
      <c r="W32" s="1110"/>
      <c r="X32" s="1109">
        <v>-418</v>
      </c>
      <c r="Y32" s="1109">
        <v>51</v>
      </c>
      <c r="Z32" s="1109">
        <v>-1</v>
      </c>
      <c r="AA32" s="1109">
        <v>10</v>
      </c>
      <c r="AB32" s="1109">
        <v>22</v>
      </c>
      <c r="AC32" s="1109">
        <v>-207</v>
      </c>
      <c r="AD32" s="1109">
        <v>-172</v>
      </c>
      <c r="AE32" s="1109">
        <v>-37</v>
      </c>
      <c r="AF32" s="1109">
        <v>-23</v>
      </c>
      <c r="AG32" s="1109">
        <v>12</v>
      </c>
      <c r="AH32" s="1109">
        <v>14</v>
      </c>
      <c r="AI32" s="1109">
        <v>-15</v>
      </c>
      <c r="AJ32" s="1109">
        <v>-19</v>
      </c>
      <c r="AK32" s="1109">
        <v>-19</v>
      </c>
      <c r="AL32" s="1109">
        <v>-18</v>
      </c>
      <c r="AM32" s="1109">
        <v>-14</v>
      </c>
      <c r="AN32" s="1109">
        <v>1</v>
      </c>
      <c r="AO32" s="1109">
        <v>-6</v>
      </c>
      <c r="AP32" s="1109">
        <v>3</v>
      </c>
      <c r="AQ32" s="1109">
        <v>0</v>
      </c>
      <c r="AR32" s="3072"/>
      <c r="AS32" s="1290">
        <v>-349</v>
      </c>
      <c r="AT32" s="1109">
        <v>41</v>
      </c>
      <c r="AU32" s="1109">
        <v>16</v>
      </c>
      <c r="AV32" s="1109">
        <v>-1</v>
      </c>
      <c r="AW32" s="1109">
        <v>2</v>
      </c>
      <c r="AX32" s="1109">
        <v>-191</v>
      </c>
      <c r="AY32" s="1109">
        <v>-152</v>
      </c>
      <c r="AZ32" s="1109">
        <v>-33</v>
      </c>
      <c r="BA32" s="1109">
        <v>-5</v>
      </c>
      <c r="BB32" s="1109">
        <v>-17</v>
      </c>
      <c r="BC32" s="1109">
        <v>-1</v>
      </c>
      <c r="BD32" s="1109">
        <v>-10</v>
      </c>
      <c r="BE32" s="1109">
        <v>-34</v>
      </c>
      <c r="BF32" s="1109">
        <v>-7</v>
      </c>
      <c r="BG32" s="1109">
        <v>-9</v>
      </c>
      <c r="BH32" s="1109">
        <v>9</v>
      </c>
      <c r="BI32" s="1109">
        <v>-3</v>
      </c>
      <c r="BJ32" s="1109">
        <v>-2</v>
      </c>
      <c r="BK32" s="1109">
        <v>18</v>
      </c>
      <c r="BL32" s="1110">
        <v>30</v>
      </c>
      <c r="BM32" s="1463"/>
    </row>
    <row r="33" spans="1:65">
      <c r="A33" s="1289">
        <v>220</v>
      </c>
      <c r="B33" s="1160" t="s">
        <v>33</v>
      </c>
      <c r="C33" s="1290">
        <v>-74</v>
      </c>
      <c r="D33" s="1109">
        <v>43</v>
      </c>
      <c r="E33" s="1109">
        <v>2</v>
      </c>
      <c r="F33" s="1109">
        <v>8</v>
      </c>
      <c r="G33" s="1109">
        <v>-31</v>
      </c>
      <c r="H33" s="1109">
        <v>-95</v>
      </c>
      <c r="I33" s="1109">
        <v>-49</v>
      </c>
      <c r="J33" s="1109">
        <v>-12</v>
      </c>
      <c r="K33" s="1109">
        <v>21</v>
      </c>
      <c r="L33" s="1109">
        <v>19</v>
      </c>
      <c r="M33" s="1109">
        <v>11</v>
      </c>
      <c r="N33" s="1109">
        <v>10</v>
      </c>
      <c r="O33" s="1109">
        <v>6</v>
      </c>
      <c r="P33" s="1109">
        <v>-1</v>
      </c>
      <c r="Q33" s="1109">
        <v>-9</v>
      </c>
      <c r="R33" s="1109">
        <v>5</v>
      </c>
      <c r="S33" s="1109">
        <v>-2</v>
      </c>
      <c r="T33" s="1109">
        <v>-1</v>
      </c>
      <c r="U33" s="1109">
        <v>3</v>
      </c>
      <c r="V33" s="1109">
        <v>-2</v>
      </c>
      <c r="W33" s="1110"/>
      <c r="X33" s="1109">
        <v>-15</v>
      </c>
      <c r="Y33" s="1109">
        <v>19</v>
      </c>
      <c r="Z33" s="1109">
        <v>0</v>
      </c>
      <c r="AA33" s="1109">
        <v>5</v>
      </c>
      <c r="AB33" s="1109">
        <v>-19</v>
      </c>
      <c r="AC33" s="1109">
        <v>-31</v>
      </c>
      <c r="AD33" s="1109">
        <v>-21</v>
      </c>
      <c r="AE33" s="1109">
        <v>1</v>
      </c>
      <c r="AF33" s="1109">
        <v>9</v>
      </c>
      <c r="AG33" s="1109">
        <v>11</v>
      </c>
      <c r="AH33" s="1109">
        <v>2</v>
      </c>
      <c r="AI33" s="1109">
        <v>5</v>
      </c>
      <c r="AJ33" s="1109">
        <v>4</v>
      </c>
      <c r="AK33" s="1109">
        <v>2</v>
      </c>
      <c r="AL33" s="1109">
        <v>-4</v>
      </c>
      <c r="AM33" s="1109">
        <v>5</v>
      </c>
      <c r="AN33" s="1109">
        <v>-1</v>
      </c>
      <c r="AO33" s="1109">
        <v>0</v>
      </c>
      <c r="AP33" s="1109">
        <v>1</v>
      </c>
      <c r="AQ33" s="1109">
        <v>-3</v>
      </c>
      <c r="AR33" s="3072"/>
      <c r="AS33" s="1290">
        <v>-59</v>
      </c>
      <c r="AT33" s="1109">
        <v>24</v>
      </c>
      <c r="AU33" s="1109">
        <v>2</v>
      </c>
      <c r="AV33" s="1109">
        <v>3</v>
      </c>
      <c r="AW33" s="1109">
        <v>-12</v>
      </c>
      <c r="AX33" s="1109">
        <v>-64</v>
      </c>
      <c r="AY33" s="1109">
        <v>-28</v>
      </c>
      <c r="AZ33" s="1109">
        <v>-13</v>
      </c>
      <c r="BA33" s="1109">
        <v>12</v>
      </c>
      <c r="BB33" s="1109">
        <v>8</v>
      </c>
      <c r="BC33" s="1109">
        <v>9</v>
      </c>
      <c r="BD33" s="1109">
        <v>5</v>
      </c>
      <c r="BE33" s="1109">
        <v>2</v>
      </c>
      <c r="BF33" s="1109">
        <v>-3</v>
      </c>
      <c r="BG33" s="1109">
        <v>-5</v>
      </c>
      <c r="BH33" s="1109">
        <v>0</v>
      </c>
      <c r="BI33" s="1109">
        <v>-1</v>
      </c>
      <c r="BJ33" s="1109">
        <v>-1</v>
      </c>
      <c r="BK33" s="1109">
        <v>2</v>
      </c>
      <c r="BL33" s="1110">
        <v>1</v>
      </c>
      <c r="BM33" s="1463"/>
    </row>
    <row r="34" spans="1:65">
      <c r="A34" s="1289">
        <v>221</v>
      </c>
      <c r="B34" s="1160" t="s">
        <v>2495</v>
      </c>
      <c r="C34" s="1290">
        <v>60</v>
      </c>
      <c r="D34" s="1109">
        <v>25</v>
      </c>
      <c r="E34" s="1109">
        <v>38</v>
      </c>
      <c r="F34" s="1109">
        <v>11</v>
      </c>
      <c r="G34" s="1109">
        <v>-30</v>
      </c>
      <c r="H34" s="1109">
        <v>-108</v>
      </c>
      <c r="I34" s="1109">
        <v>-24</v>
      </c>
      <c r="J34" s="1109">
        <v>-1</v>
      </c>
      <c r="K34" s="1109">
        <v>37</v>
      </c>
      <c r="L34" s="1109">
        <v>33</v>
      </c>
      <c r="M34" s="1109">
        <v>10</v>
      </c>
      <c r="N34" s="1109">
        <v>28</v>
      </c>
      <c r="O34" s="1109">
        <v>9</v>
      </c>
      <c r="P34" s="1109">
        <v>16</v>
      </c>
      <c r="Q34" s="1109">
        <v>16</v>
      </c>
      <c r="R34" s="1109">
        <v>-6</v>
      </c>
      <c r="S34" s="1109">
        <v>2</v>
      </c>
      <c r="T34" s="1109">
        <v>5</v>
      </c>
      <c r="U34" s="1109">
        <v>0</v>
      </c>
      <c r="V34" s="1109">
        <v>-1</v>
      </c>
      <c r="W34" s="1110"/>
      <c r="X34" s="1109">
        <v>35</v>
      </c>
      <c r="Y34" s="1109">
        <v>5</v>
      </c>
      <c r="Z34" s="1109">
        <v>23</v>
      </c>
      <c r="AA34" s="1109">
        <v>8</v>
      </c>
      <c r="AB34" s="1109">
        <v>-13</v>
      </c>
      <c r="AC34" s="1109">
        <v>-46</v>
      </c>
      <c r="AD34" s="1109">
        <v>-15</v>
      </c>
      <c r="AE34" s="1109">
        <v>2</v>
      </c>
      <c r="AF34" s="1109">
        <v>11</v>
      </c>
      <c r="AG34" s="1109">
        <v>6</v>
      </c>
      <c r="AH34" s="1109">
        <v>10</v>
      </c>
      <c r="AI34" s="1109">
        <v>14</v>
      </c>
      <c r="AJ34" s="1109">
        <v>7</v>
      </c>
      <c r="AK34" s="1109">
        <v>7</v>
      </c>
      <c r="AL34" s="1109">
        <v>10</v>
      </c>
      <c r="AM34" s="1109">
        <v>-5</v>
      </c>
      <c r="AN34" s="1109">
        <v>2</v>
      </c>
      <c r="AO34" s="1109">
        <v>1</v>
      </c>
      <c r="AP34" s="1109">
        <v>5</v>
      </c>
      <c r="AQ34" s="1109">
        <v>3</v>
      </c>
      <c r="AR34" s="3072"/>
      <c r="AS34" s="1290">
        <v>25</v>
      </c>
      <c r="AT34" s="1109">
        <v>20</v>
      </c>
      <c r="AU34" s="1109">
        <v>15</v>
      </c>
      <c r="AV34" s="1109">
        <v>3</v>
      </c>
      <c r="AW34" s="1109">
        <v>-17</v>
      </c>
      <c r="AX34" s="1109">
        <v>-62</v>
      </c>
      <c r="AY34" s="1109">
        <v>-9</v>
      </c>
      <c r="AZ34" s="1109">
        <v>-3</v>
      </c>
      <c r="BA34" s="1109">
        <v>26</v>
      </c>
      <c r="BB34" s="1109">
        <v>27</v>
      </c>
      <c r="BC34" s="1109">
        <v>0</v>
      </c>
      <c r="BD34" s="1109">
        <v>14</v>
      </c>
      <c r="BE34" s="1109">
        <v>2</v>
      </c>
      <c r="BF34" s="1109">
        <v>9</v>
      </c>
      <c r="BG34" s="1109">
        <v>6</v>
      </c>
      <c r="BH34" s="1109">
        <v>-1</v>
      </c>
      <c r="BI34" s="1109">
        <v>0</v>
      </c>
      <c r="BJ34" s="1109">
        <v>4</v>
      </c>
      <c r="BK34" s="1109">
        <v>-5</v>
      </c>
      <c r="BL34" s="1110">
        <v>-4</v>
      </c>
      <c r="BM34" s="1463"/>
    </row>
    <row r="35" spans="1:65">
      <c r="A35" s="1289">
        <v>222</v>
      </c>
      <c r="B35" s="1160" t="s">
        <v>648</v>
      </c>
      <c r="C35" s="1290">
        <v>-165</v>
      </c>
      <c r="D35" s="1109">
        <v>12</v>
      </c>
      <c r="E35" s="1109">
        <v>-5</v>
      </c>
      <c r="F35" s="1109">
        <v>-10</v>
      </c>
      <c r="G35" s="1109">
        <v>-24</v>
      </c>
      <c r="H35" s="1109">
        <v>-93</v>
      </c>
      <c r="I35" s="1109">
        <v>-26</v>
      </c>
      <c r="J35" s="1109">
        <v>-11</v>
      </c>
      <c r="K35" s="1109">
        <v>-5</v>
      </c>
      <c r="L35" s="1109">
        <v>5</v>
      </c>
      <c r="M35" s="1109">
        <v>-11</v>
      </c>
      <c r="N35" s="1109">
        <v>2</v>
      </c>
      <c r="O35" s="1109">
        <v>5</v>
      </c>
      <c r="P35" s="1109">
        <v>6</v>
      </c>
      <c r="Q35" s="1109">
        <v>3</v>
      </c>
      <c r="R35" s="1109">
        <v>-1</v>
      </c>
      <c r="S35" s="1109">
        <v>-1</v>
      </c>
      <c r="T35" s="1109">
        <v>-7</v>
      </c>
      <c r="U35" s="1109">
        <v>-4</v>
      </c>
      <c r="V35" s="1109">
        <v>0</v>
      </c>
      <c r="W35" s="1110"/>
      <c r="X35" s="1109">
        <v>-104</v>
      </c>
      <c r="Y35" s="1109">
        <v>2</v>
      </c>
      <c r="Z35" s="1109">
        <v>-3</v>
      </c>
      <c r="AA35" s="1109">
        <v>-8</v>
      </c>
      <c r="AB35" s="1109">
        <v>-18</v>
      </c>
      <c r="AC35" s="1109">
        <v>-58</v>
      </c>
      <c r="AD35" s="1109">
        <v>-15</v>
      </c>
      <c r="AE35" s="1109">
        <v>-5</v>
      </c>
      <c r="AF35" s="1109">
        <v>0</v>
      </c>
      <c r="AG35" s="1109">
        <v>3</v>
      </c>
      <c r="AH35" s="1109">
        <v>-3</v>
      </c>
      <c r="AI35" s="1109">
        <v>-3</v>
      </c>
      <c r="AJ35" s="1109">
        <v>0</v>
      </c>
      <c r="AK35" s="1109">
        <v>4</v>
      </c>
      <c r="AL35" s="1109">
        <v>6</v>
      </c>
      <c r="AM35" s="1109">
        <v>0</v>
      </c>
      <c r="AN35" s="1109">
        <v>1</v>
      </c>
      <c r="AO35" s="1109">
        <v>-4</v>
      </c>
      <c r="AP35" s="1109">
        <v>-1</v>
      </c>
      <c r="AQ35" s="1109">
        <v>-2</v>
      </c>
      <c r="AR35" s="3072"/>
      <c r="AS35" s="1290">
        <v>-61</v>
      </c>
      <c r="AT35" s="1109">
        <v>10</v>
      </c>
      <c r="AU35" s="1109">
        <v>-2</v>
      </c>
      <c r="AV35" s="1109">
        <v>-2</v>
      </c>
      <c r="AW35" s="1109">
        <v>-6</v>
      </c>
      <c r="AX35" s="1109">
        <v>-35</v>
      </c>
      <c r="AY35" s="1109">
        <v>-11</v>
      </c>
      <c r="AZ35" s="1109">
        <v>-6</v>
      </c>
      <c r="BA35" s="1109">
        <v>-5</v>
      </c>
      <c r="BB35" s="1109">
        <v>2</v>
      </c>
      <c r="BC35" s="1109">
        <v>-8</v>
      </c>
      <c r="BD35" s="1109">
        <v>5</v>
      </c>
      <c r="BE35" s="1109">
        <v>5</v>
      </c>
      <c r="BF35" s="1109">
        <v>2</v>
      </c>
      <c r="BG35" s="1109">
        <v>-3</v>
      </c>
      <c r="BH35" s="1109">
        <v>-1</v>
      </c>
      <c r="BI35" s="1109">
        <v>-2</v>
      </c>
      <c r="BJ35" s="1109">
        <v>-3</v>
      </c>
      <c r="BK35" s="1109">
        <v>-3</v>
      </c>
      <c r="BL35" s="1110">
        <v>2</v>
      </c>
      <c r="BM35" s="1463"/>
    </row>
    <row r="36" spans="1:65">
      <c r="A36" s="1289">
        <v>223</v>
      </c>
      <c r="B36" s="1160" t="s">
        <v>649</v>
      </c>
      <c r="C36" s="1290">
        <v>-326</v>
      </c>
      <c r="D36" s="1109">
        <v>37</v>
      </c>
      <c r="E36" s="1109">
        <v>2</v>
      </c>
      <c r="F36" s="1109">
        <v>-5</v>
      </c>
      <c r="G36" s="1109">
        <v>-68</v>
      </c>
      <c r="H36" s="1109">
        <v>-255</v>
      </c>
      <c r="I36" s="1109">
        <v>-47</v>
      </c>
      <c r="J36" s="1109">
        <v>-11</v>
      </c>
      <c r="K36" s="1109">
        <v>1</v>
      </c>
      <c r="L36" s="1109">
        <v>-3</v>
      </c>
      <c r="M36" s="1109">
        <v>-8</v>
      </c>
      <c r="N36" s="1109">
        <v>8</v>
      </c>
      <c r="O36" s="1109">
        <v>6</v>
      </c>
      <c r="P36" s="1109">
        <v>20</v>
      </c>
      <c r="Q36" s="1109">
        <v>3</v>
      </c>
      <c r="R36" s="1109">
        <v>-14</v>
      </c>
      <c r="S36" s="1109">
        <v>3</v>
      </c>
      <c r="T36" s="1109">
        <v>7</v>
      </c>
      <c r="U36" s="1109">
        <v>-3</v>
      </c>
      <c r="V36" s="1109">
        <v>1</v>
      </c>
      <c r="W36" s="1110"/>
      <c r="X36" s="1109">
        <v>-109</v>
      </c>
      <c r="Y36" s="1109">
        <v>24</v>
      </c>
      <c r="Z36" s="1109">
        <v>12</v>
      </c>
      <c r="AA36" s="1109">
        <v>0</v>
      </c>
      <c r="AB36" s="1109">
        <v>-43</v>
      </c>
      <c r="AC36" s="1109">
        <v>-115</v>
      </c>
      <c r="AD36" s="1109">
        <v>-16</v>
      </c>
      <c r="AE36" s="1109">
        <v>1</v>
      </c>
      <c r="AF36" s="1109">
        <v>7</v>
      </c>
      <c r="AG36" s="1109">
        <v>-4</v>
      </c>
      <c r="AH36" s="1109">
        <v>3</v>
      </c>
      <c r="AI36" s="1109">
        <v>2</v>
      </c>
      <c r="AJ36" s="1109">
        <v>8</v>
      </c>
      <c r="AK36" s="1109">
        <v>13</v>
      </c>
      <c r="AL36" s="1109">
        <v>3</v>
      </c>
      <c r="AM36" s="1109">
        <v>-6</v>
      </c>
      <c r="AN36" s="1109">
        <v>3</v>
      </c>
      <c r="AO36" s="1109">
        <v>1</v>
      </c>
      <c r="AP36" s="1109">
        <v>-1</v>
      </c>
      <c r="AQ36" s="1109">
        <v>-1</v>
      </c>
      <c r="AR36" s="3072"/>
      <c r="AS36" s="1290">
        <v>-217</v>
      </c>
      <c r="AT36" s="1109">
        <v>13</v>
      </c>
      <c r="AU36" s="1109">
        <v>-10</v>
      </c>
      <c r="AV36" s="1109">
        <v>-5</v>
      </c>
      <c r="AW36" s="1109">
        <v>-25</v>
      </c>
      <c r="AX36" s="1109">
        <v>-140</v>
      </c>
      <c r="AY36" s="1109">
        <v>-31</v>
      </c>
      <c r="AZ36" s="1109">
        <v>-12</v>
      </c>
      <c r="BA36" s="1109">
        <v>-6</v>
      </c>
      <c r="BB36" s="1109">
        <v>1</v>
      </c>
      <c r="BC36" s="1109">
        <v>-11</v>
      </c>
      <c r="BD36" s="1109">
        <v>6</v>
      </c>
      <c r="BE36" s="1109">
        <v>-2</v>
      </c>
      <c r="BF36" s="1109">
        <v>7</v>
      </c>
      <c r="BG36" s="1109">
        <v>0</v>
      </c>
      <c r="BH36" s="1109">
        <v>-8</v>
      </c>
      <c r="BI36" s="1109">
        <v>0</v>
      </c>
      <c r="BJ36" s="1109">
        <v>6</v>
      </c>
      <c r="BK36" s="1109">
        <v>-2</v>
      </c>
      <c r="BL36" s="1110">
        <v>2</v>
      </c>
      <c r="BM36" s="1463"/>
    </row>
    <row r="37" spans="1:65">
      <c r="A37" s="1289">
        <v>224</v>
      </c>
      <c r="B37" s="1160" t="s">
        <v>650</v>
      </c>
      <c r="C37" s="1290">
        <v>-208</v>
      </c>
      <c r="D37" s="1109">
        <v>13</v>
      </c>
      <c r="E37" s="1109">
        <v>3</v>
      </c>
      <c r="F37" s="1109">
        <v>-5</v>
      </c>
      <c r="G37" s="1109">
        <v>-3</v>
      </c>
      <c r="H37" s="1109">
        <v>-189</v>
      </c>
      <c r="I37" s="1109">
        <v>-50</v>
      </c>
      <c r="J37" s="1109">
        <v>-22</v>
      </c>
      <c r="K37" s="1109">
        <v>14</v>
      </c>
      <c r="L37" s="1109">
        <v>6</v>
      </c>
      <c r="M37" s="1109">
        <v>-2</v>
      </c>
      <c r="N37" s="1109">
        <v>5</v>
      </c>
      <c r="O37" s="1109">
        <v>-1</v>
      </c>
      <c r="P37" s="1109">
        <v>4</v>
      </c>
      <c r="Q37" s="1109">
        <v>3</v>
      </c>
      <c r="R37" s="1109">
        <v>7</v>
      </c>
      <c r="S37" s="1109">
        <v>1</v>
      </c>
      <c r="T37" s="1109">
        <v>2</v>
      </c>
      <c r="U37" s="1109">
        <v>6</v>
      </c>
      <c r="V37" s="1109">
        <v>0</v>
      </c>
      <c r="W37" s="1110"/>
      <c r="X37" s="1109">
        <v>-106</v>
      </c>
      <c r="Y37" s="1109">
        <v>5</v>
      </c>
      <c r="Z37" s="1109">
        <v>1</v>
      </c>
      <c r="AA37" s="1109">
        <v>1</v>
      </c>
      <c r="AB37" s="1109">
        <v>7</v>
      </c>
      <c r="AC37" s="1109">
        <v>-100</v>
      </c>
      <c r="AD37" s="1109">
        <v>-28</v>
      </c>
      <c r="AE37" s="1109">
        <v>-15</v>
      </c>
      <c r="AF37" s="1109">
        <v>5</v>
      </c>
      <c r="AG37" s="1109">
        <v>7</v>
      </c>
      <c r="AH37" s="1109">
        <v>-3</v>
      </c>
      <c r="AI37" s="1109">
        <v>3</v>
      </c>
      <c r="AJ37" s="1109">
        <v>0</v>
      </c>
      <c r="AK37" s="1109">
        <v>0</v>
      </c>
      <c r="AL37" s="1109">
        <v>-2</v>
      </c>
      <c r="AM37" s="1109">
        <v>7</v>
      </c>
      <c r="AN37" s="1109">
        <v>0</v>
      </c>
      <c r="AO37" s="1109">
        <v>2</v>
      </c>
      <c r="AP37" s="1109">
        <v>5</v>
      </c>
      <c r="AQ37" s="1109">
        <v>-1</v>
      </c>
      <c r="AR37" s="3072"/>
      <c r="AS37" s="1290">
        <v>-102</v>
      </c>
      <c r="AT37" s="1109">
        <v>8</v>
      </c>
      <c r="AU37" s="1109">
        <v>2</v>
      </c>
      <c r="AV37" s="1109">
        <v>-6</v>
      </c>
      <c r="AW37" s="1109">
        <v>-10</v>
      </c>
      <c r="AX37" s="1109">
        <v>-89</v>
      </c>
      <c r="AY37" s="1109">
        <v>-22</v>
      </c>
      <c r="AZ37" s="1109">
        <v>-7</v>
      </c>
      <c r="BA37" s="1109">
        <v>9</v>
      </c>
      <c r="BB37" s="1109">
        <v>-1</v>
      </c>
      <c r="BC37" s="1109">
        <v>1</v>
      </c>
      <c r="BD37" s="1109">
        <v>2</v>
      </c>
      <c r="BE37" s="1109">
        <v>-1</v>
      </c>
      <c r="BF37" s="1109">
        <v>4</v>
      </c>
      <c r="BG37" s="1109">
        <v>5</v>
      </c>
      <c r="BH37" s="1109">
        <v>0</v>
      </c>
      <c r="BI37" s="1109">
        <v>1</v>
      </c>
      <c r="BJ37" s="1109">
        <v>0</v>
      </c>
      <c r="BK37" s="1109">
        <v>1</v>
      </c>
      <c r="BL37" s="1110">
        <v>1</v>
      </c>
      <c r="BM37" s="1463"/>
    </row>
    <row r="38" spans="1:65">
      <c r="A38" s="1289">
        <v>225</v>
      </c>
      <c r="B38" s="1160" t="s">
        <v>651</v>
      </c>
      <c r="C38" s="1290">
        <v>-137</v>
      </c>
      <c r="D38" s="1109">
        <v>-15</v>
      </c>
      <c r="E38" s="1109">
        <v>9</v>
      </c>
      <c r="F38" s="1109">
        <v>10</v>
      </c>
      <c r="G38" s="1109">
        <v>-27</v>
      </c>
      <c r="H38" s="1109">
        <v>-80</v>
      </c>
      <c r="I38" s="1109">
        <v>-12</v>
      </c>
      <c r="J38" s="1109">
        <v>6</v>
      </c>
      <c r="K38" s="1109">
        <v>-14</v>
      </c>
      <c r="L38" s="1109">
        <v>3</v>
      </c>
      <c r="M38" s="1109">
        <v>7</v>
      </c>
      <c r="N38" s="1109">
        <v>-5</v>
      </c>
      <c r="O38" s="1109">
        <v>1</v>
      </c>
      <c r="P38" s="1109">
        <v>3</v>
      </c>
      <c r="Q38" s="1109">
        <v>1</v>
      </c>
      <c r="R38" s="1109">
        <v>-2</v>
      </c>
      <c r="S38" s="1109">
        <v>-9</v>
      </c>
      <c r="T38" s="1109">
        <v>-6</v>
      </c>
      <c r="U38" s="1109">
        <v>-3</v>
      </c>
      <c r="V38" s="1109">
        <v>-4</v>
      </c>
      <c r="W38" s="1110"/>
      <c r="X38" s="1109">
        <v>-55</v>
      </c>
      <c r="Y38" s="1109">
        <v>-9</v>
      </c>
      <c r="Z38" s="1109">
        <v>4</v>
      </c>
      <c r="AA38" s="1109">
        <v>3</v>
      </c>
      <c r="AB38" s="1109">
        <v>-14</v>
      </c>
      <c r="AC38" s="1109">
        <v>-21</v>
      </c>
      <c r="AD38" s="1109">
        <v>-5</v>
      </c>
      <c r="AE38" s="1109">
        <v>-6</v>
      </c>
      <c r="AF38" s="1109">
        <v>0</v>
      </c>
      <c r="AG38" s="1109">
        <v>0</v>
      </c>
      <c r="AH38" s="1109">
        <v>3</v>
      </c>
      <c r="AI38" s="1109">
        <v>-2</v>
      </c>
      <c r="AJ38" s="1109">
        <v>-5</v>
      </c>
      <c r="AK38" s="1109">
        <v>-1</v>
      </c>
      <c r="AL38" s="1109">
        <v>-1</v>
      </c>
      <c r="AM38" s="1109">
        <v>1</v>
      </c>
      <c r="AN38" s="1109">
        <v>-3</v>
      </c>
      <c r="AO38" s="1109">
        <v>0</v>
      </c>
      <c r="AP38" s="1109">
        <v>0</v>
      </c>
      <c r="AQ38" s="1109">
        <v>1</v>
      </c>
      <c r="AR38" s="3072"/>
      <c r="AS38" s="1290">
        <v>-82</v>
      </c>
      <c r="AT38" s="1109">
        <v>-6</v>
      </c>
      <c r="AU38" s="1109">
        <v>5</v>
      </c>
      <c r="AV38" s="1109">
        <v>7</v>
      </c>
      <c r="AW38" s="1109">
        <v>-13</v>
      </c>
      <c r="AX38" s="1109">
        <v>-59</v>
      </c>
      <c r="AY38" s="1109">
        <v>-7</v>
      </c>
      <c r="AZ38" s="1109">
        <v>12</v>
      </c>
      <c r="BA38" s="1109">
        <v>-14</v>
      </c>
      <c r="BB38" s="1109">
        <v>3</v>
      </c>
      <c r="BC38" s="1109">
        <v>4</v>
      </c>
      <c r="BD38" s="1109">
        <v>-3</v>
      </c>
      <c r="BE38" s="1109">
        <v>6</v>
      </c>
      <c r="BF38" s="1109">
        <v>4</v>
      </c>
      <c r="BG38" s="1109">
        <v>2</v>
      </c>
      <c r="BH38" s="1109">
        <v>-3</v>
      </c>
      <c r="BI38" s="1109">
        <v>-6</v>
      </c>
      <c r="BJ38" s="1109">
        <v>-6</v>
      </c>
      <c r="BK38" s="1109">
        <v>-3</v>
      </c>
      <c r="BL38" s="1110">
        <v>-5</v>
      </c>
      <c r="BM38" s="1463"/>
    </row>
    <row r="39" spans="1:65">
      <c r="A39" s="1289">
        <v>226</v>
      </c>
      <c r="B39" s="1160" t="s">
        <v>652</v>
      </c>
      <c r="C39" s="1290">
        <v>-54</v>
      </c>
      <c r="D39" s="1109">
        <v>32</v>
      </c>
      <c r="E39" s="1109">
        <v>12</v>
      </c>
      <c r="F39" s="1109">
        <v>9</v>
      </c>
      <c r="G39" s="1109">
        <v>-40</v>
      </c>
      <c r="H39" s="1109">
        <v>-94</v>
      </c>
      <c r="I39" s="1109">
        <v>-59</v>
      </c>
      <c r="J39" s="1109">
        <v>-3</v>
      </c>
      <c r="K39" s="1109">
        <v>38</v>
      </c>
      <c r="L39" s="1109">
        <v>7</v>
      </c>
      <c r="M39" s="1109">
        <v>-1</v>
      </c>
      <c r="N39" s="1109">
        <v>-4</v>
      </c>
      <c r="O39" s="1109">
        <v>8</v>
      </c>
      <c r="P39" s="1109">
        <v>24</v>
      </c>
      <c r="Q39" s="1109">
        <v>14</v>
      </c>
      <c r="R39" s="1109">
        <v>2</v>
      </c>
      <c r="S39" s="1109">
        <v>-1</v>
      </c>
      <c r="T39" s="1109">
        <v>7</v>
      </c>
      <c r="U39" s="1109">
        <v>2</v>
      </c>
      <c r="V39" s="1109">
        <v>-7</v>
      </c>
      <c r="W39" s="1110"/>
      <c r="X39" s="1109">
        <v>-10</v>
      </c>
      <c r="Y39" s="1109">
        <v>18</v>
      </c>
      <c r="Z39" s="1109">
        <v>11</v>
      </c>
      <c r="AA39" s="1109">
        <v>4</v>
      </c>
      <c r="AB39" s="1109">
        <v>-33</v>
      </c>
      <c r="AC39" s="1109">
        <v>-33</v>
      </c>
      <c r="AD39" s="1109">
        <v>-26</v>
      </c>
      <c r="AE39" s="1109">
        <v>-8</v>
      </c>
      <c r="AF39" s="1109">
        <v>24</v>
      </c>
      <c r="AG39" s="1109">
        <v>9</v>
      </c>
      <c r="AH39" s="1109">
        <v>1</v>
      </c>
      <c r="AI39" s="1109">
        <v>0</v>
      </c>
      <c r="AJ39" s="1109">
        <v>1</v>
      </c>
      <c r="AK39" s="1109">
        <v>11</v>
      </c>
      <c r="AL39" s="1109">
        <v>9</v>
      </c>
      <c r="AM39" s="1109">
        <v>3</v>
      </c>
      <c r="AN39" s="1109">
        <v>1</v>
      </c>
      <c r="AO39" s="1109">
        <v>3</v>
      </c>
      <c r="AP39" s="1109">
        <v>-3</v>
      </c>
      <c r="AQ39" s="1109">
        <v>-2</v>
      </c>
      <c r="AR39" s="3072"/>
      <c r="AS39" s="1290">
        <v>-44</v>
      </c>
      <c r="AT39" s="1109">
        <v>14</v>
      </c>
      <c r="AU39" s="1109">
        <v>1</v>
      </c>
      <c r="AV39" s="1109">
        <v>5</v>
      </c>
      <c r="AW39" s="1109">
        <v>-7</v>
      </c>
      <c r="AX39" s="1109">
        <v>-61</v>
      </c>
      <c r="AY39" s="1109">
        <v>-33</v>
      </c>
      <c r="AZ39" s="1109">
        <v>5</v>
      </c>
      <c r="BA39" s="1109">
        <v>14</v>
      </c>
      <c r="BB39" s="1109">
        <v>-2</v>
      </c>
      <c r="BC39" s="1109">
        <v>-2</v>
      </c>
      <c r="BD39" s="1109">
        <v>-4</v>
      </c>
      <c r="BE39" s="1109">
        <v>7</v>
      </c>
      <c r="BF39" s="1109">
        <v>13</v>
      </c>
      <c r="BG39" s="1109">
        <v>5</v>
      </c>
      <c r="BH39" s="1109">
        <v>-1</v>
      </c>
      <c r="BI39" s="1109">
        <v>-2</v>
      </c>
      <c r="BJ39" s="1109">
        <v>4</v>
      </c>
      <c r="BK39" s="1109">
        <v>5</v>
      </c>
      <c r="BL39" s="1110">
        <v>-5</v>
      </c>
      <c r="BM39" s="1463"/>
    </row>
    <row r="40" spans="1:65">
      <c r="A40" s="1289">
        <v>227</v>
      </c>
      <c r="B40" s="1160" t="s">
        <v>653</v>
      </c>
      <c r="C40" s="1290">
        <v>-300</v>
      </c>
      <c r="D40" s="1109">
        <v>-1</v>
      </c>
      <c r="E40" s="1109">
        <v>1</v>
      </c>
      <c r="F40" s="1109">
        <v>-6</v>
      </c>
      <c r="G40" s="1109">
        <v>-55</v>
      </c>
      <c r="H40" s="1109">
        <v>-134</v>
      </c>
      <c r="I40" s="1109">
        <v>-30</v>
      </c>
      <c r="J40" s="1109">
        <v>-42</v>
      </c>
      <c r="K40" s="1109">
        <v>-15</v>
      </c>
      <c r="L40" s="1109">
        <v>-6</v>
      </c>
      <c r="M40" s="1109">
        <v>-2</v>
      </c>
      <c r="N40" s="1109">
        <v>-1</v>
      </c>
      <c r="O40" s="1109">
        <v>-1</v>
      </c>
      <c r="P40" s="1109">
        <v>5</v>
      </c>
      <c r="Q40" s="1109">
        <v>6</v>
      </c>
      <c r="R40" s="1109">
        <v>-9</v>
      </c>
      <c r="S40" s="1109">
        <v>1</v>
      </c>
      <c r="T40" s="1109">
        <v>-1</v>
      </c>
      <c r="U40" s="1109">
        <v>-5</v>
      </c>
      <c r="V40" s="1109">
        <v>-5</v>
      </c>
      <c r="W40" s="1110"/>
      <c r="X40" s="1109">
        <v>-148</v>
      </c>
      <c r="Y40" s="1109">
        <v>3</v>
      </c>
      <c r="Z40" s="1109">
        <v>-1</v>
      </c>
      <c r="AA40" s="1109">
        <v>-3</v>
      </c>
      <c r="AB40" s="1109">
        <v>-34</v>
      </c>
      <c r="AC40" s="1109">
        <v>-58</v>
      </c>
      <c r="AD40" s="1109">
        <v>-20</v>
      </c>
      <c r="AE40" s="1109">
        <v>-27</v>
      </c>
      <c r="AF40" s="1109">
        <v>-7</v>
      </c>
      <c r="AG40" s="1109">
        <v>-3</v>
      </c>
      <c r="AH40" s="1109">
        <v>2</v>
      </c>
      <c r="AI40" s="1109">
        <v>0</v>
      </c>
      <c r="AJ40" s="1109">
        <v>2</v>
      </c>
      <c r="AK40" s="1109">
        <v>0</v>
      </c>
      <c r="AL40" s="1109">
        <v>8</v>
      </c>
      <c r="AM40" s="1109">
        <v>-6</v>
      </c>
      <c r="AN40" s="1109">
        <v>0</v>
      </c>
      <c r="AO40" s="1109">
        <v>0</v>
      </c>
      <c r="AP40" s="1109">
        <v>-1</v>
      </c>
      <c r="AQ40" s="1109">
        <v>-3</v>
      </c>
      <c r="AR40" s="3072"/>
      <c r="AS40" s="1290">
        <v>-152</v>
      </c>
      <c r="AT40" s="1109">
        <v>-4</v>
      </c>
      <c r="AU40" s="1109">
        <v>2</v>
      </c>
      <c r="AV40" s="1109">
        <v>-3</v>
      </c>
      <c r="AW40" s="1109">
        <v>-21</v>
      </c>
      <c r="AX40" s="1109">
        <v>-76</v>
      </c>
      <c r="AY40" s="1109">
        <v>-10</v>
      </c>
      <c r="AZ40" s="1109">
        <v>-15</v>
      </c>
      <c r="BA40" s="1109">
        <v>-8</v>
      </c>
      <c r="BB40" s="1109">
        <v>-3</v>
      </c>
      <c r="BC40" s="1109">
        <v>-4</v>
      </c>
      <c r="BD40" s="1109">
        <v>-1</v>
      </c>
      <c r="BE40" s="1109">
        <v>-3</v>
      </c>
      <c r="BF40" s="1109">
        <v>5</v>
      </c>
      <c r="BG40" s="1109">
        <v>-2</v>
      </c>
      <c r="BH40" s="1109">
        <v>-3</v>
      </c>
      <c r="BI40" s="1109">
        <v>1</v>
      </c>
      <c r="BJ40" s="1109">
        <v>-1</v>
      </c>
      <c r="BK40" s="1109">
        <v>-4</v>
      </c>
      <c r="BL40" s="1110">
        <v>-2</v>
      </c>
      <c r="BM40" s="1463"/>
    </row>
    <row r="41" spans="1:65">
      <c r="A41" s="1289">
        <v>228</v>
      </c>
      <c r="B41" s="1160" t="s">
        <v>654</v>
      </c>
      <c r="C41" s="1290">
        <v>-34</v>
      </c>
      <c r="D41" s="1109">
        <v>-13</v>
      </c>
      <c r="E41" s="1109">
        <v>2</v>
      </c>
      <c r="F41" s="1109">
        <v>-2</v>
      </c>
      <c r="G41" s="1109">
        <v>29</v>
      </c>
      <c r="H41" s="1109">
        <v>-72</v>
      </c>
      <c r="I41" s="1109">
        <v>-17</v>
      </c>
      <c r="J41" s="1109">
        <v>4</v>
      </c>
      <c r="K41" s="1109">
        <v>-47</v>
      </c>
      <c r="L41" s="1109">
        <v>12</v>
      </c>
      <c r="M41" s="1109">
        <v>10</v>
      </c>
      <c r="N41" s="1109">
        <v>8</v>
      </c>
      <c r="O41" s="1109">
        <v>18</v>
      </c>
      <c r="P41" s="1109">
        <v>16</v>
      </c>
      <c r="Q41" s="1109">
        <v>9</v>
      </c>
      <c r="R41" s="1109">
        <v>11</v>
      </c>
      <c r="S41" s="1109">
        <v>1</v>
      </c>
      <c r="T41" s="1109">
        <v>2</v>
      </c>
      <c r="U41" s="1109">
        <v>-2</v>
      </c>
      <c r="V41" s="1109">
        <v>-3</v>
      </c>
      <c r="W41" s="1110"/>
      <c r="X41" s="1109">
        <v>0</v>
      </c>
      <c r="Y41" s="1109">
        <v>-8</v>
      </c>
      <c r="Z41" s="1109">
        <v>3</v>
      </c>
      <c r="AA41" s="1109">
        <v>-3</v>
      </c>
      <c r="AB41" s="1109">
        <v>8</v>
      </c>
      <c r="AC41" s="1109">
        <v>-23</v>
      </c>
      <c r="AD41" s="1109">
        <v>-10</v>
      </c>
      <c r="AE41" s="1109">
        <v>6</v>
      </c>
      <c r="AF41" s="1109">
        <v>-26</v>
      </c>
      <c r="AG41" s="1109">
        <v>4</v>
      </c>
      <c r="AH41" s="1109">
        <v>11</v>
      </c>
      <c r="AI41" s="1109">
        <v>12</v>
      </c>
      <c r="AJ41" s="1109">
        <v>13</v>
      </c>
      <c r="AK41" s="1109">
        <v>8</v>
      </c>
      <c r="AL41" s="1109">
        <v>2</v>
      </c>
      <c r="AM41" s="1109">
        <v>7</v>
      </c>
      <c r="AN41" s="1109">
        <v>-2</v>
      </c>
      <c r="AO41" s="1109">
        <v>2</v>
      </c>
      <c r="AP41" s="1109">
        <v>-3</v>
      </c>
      <c r="AQ41" s="1109">
        <v>-1</v>
      </c>
      <c r="AR41" s="3072"/>
      <c r="AS41" s="1290">
        <v>-34</v>
      </c>
      <c r="AT41" s="1109">
        <v>-5</v>
      </c>
      <c r="AU41" s="1109">
        <v>-1</v>
      </c>
      <c r="AV41" s="1109">
        <v>1</v>
      </c>
      <c r="AW41" s="1109">
        <v>21</v>
      </c>
      <c r="AX41" s="1109">
        <v>-49</v>
      </c>
      <c r="AY41" s="1109">
        <v>-7</v>
      </c>
      <c r="AZ41" s="1109">
        <v>-2</v>
      </c>
      <c r="BA41" s="1109">
        <v>-21</v>
      </c>
      <c r="BB41" s="1109">
        <v>8</v>
      </c>
      <c r="BC41" s="1109">
        <v>-1</v>
      </c>
      <c r="BD41" s="1109">
        <v>-4</v>
      </c>
      <c r="BE41" s="1109">
        <v>5</v>
      </c>
      <c r="BF41" s="1109">
        <v>8</v>
      </c>
      <c r="BG41" s="1109">
        <v>7</v>
      </c>
      <c r="BH41" s="1109">
        <v>4</v>
      </c>
      <c r="BI41" s="1109">
        <v>3</v>
      </c>
      <c r="BJ41" s="1109">
        <v>0</v>
      </c>
      <c r="BK41" s="1109">
        <v>1</v>
      </c>
      <c r="BL41" s="1110">
        <v>-2</v>
      </c>
      <c r="BM41" s="1463"/>
    </row>
    <row r="42" spans="1:65">
      <c r="A42" s="1289">
        <v>229</v>
      </c>
      <c r="B42" s="1160" t="s">
        <v>655</v>
      </c>
      <c r="C42" s="1290">
        <v>-330</v>
      </c>
      <c r="D42" s="1109">
        <v>41</v>
      </c>
      <c r="E42" s="1109">
        <v>-4</v>
      </c>
      <c r="F42" s="1109">
        <v>-1</v>
      </c>
      <c r="G42" s="1109">
        <v>-40</v>
      </c>
      <c r="H42" s="1109">
        <v>-184</v>
      </c>
      <c r="I42" s="1109">
        <v>-104</v>
      </c>
      <c r="J42" s="1109">
        <v>-11</v>
      </c>
      <c r="K42" s="1109">
        <v>-18</v>
      </c>
      <c r="L42" s="1109">
        <v>-18</v>
      </c>
      <c r="M42" s="1109">
        <v>9</v>
      </c>
      <c r="N42" s="1109">
        <v>-4</v>
      </c>
      <c r="O42" s="1109">
        <v>-5</v>
      </c>
      <c r="P42" s="1109">
        <v>5</v>
      </c>
      <c r="Q42" s="1109">
        <v>-1</v>
      </c>
      <c r="R42" s="1109">
        <v>-4</v>
      </c>
      <c r="S42" s="1109">
        <v>6</v>
      </c>
      <c r="T42" s="1109">
        <v>12</v>
      </c>
      <c r="U42" s="1109">
        <v>-4</v>
      </c>
      <c r="V42" s="1109">
        <v>-5</v>
      </c>
      <c r="W42" s="1110"/>
      <c r="X42" s="1109">
        <v>-115</v>
      </c>
      <c r="Y42" s="1109">
        <v>22</v>
      </c>
      <c r="Z42" s="1109">
        <v>0</v>
      </c>
      <c r="AA42" s="1109">
        <v>2</v>
      </c>
      <c r="AB42" s="1109">
        <v>-32</v>
      </c>
      <c r="AC42" s="1109">
        <v>-75</v>
      </c>
      <c r="AD42" s="1109">
        <v>-28</v>
      </c>
      <c r="AE42" s="1109">
        <v>4</v>
      </c>
      <c r="AF42" s="1109">
        <v>-8</v>
      </c>
      <c r="AG42" s="1109">
        <v>-10</v>
      </c>
      <c r="AH42" s="1109">
        <v>-7</v>
      </c>
      <c r="AI42" s="1109">
        <v>7</v>
      </c>
      <c r="AJ42" s="1109">
        <v>-4</v>
      </c>
      <c r="AK42" s="1109">
        <v>9</v>
      </c>
      <c r="AL42" s="1109">
        <v>2</v>
      </c>
      <c r="AM42" s="1109">
        <v>-3</v>
      </c>
      <c r="AN42" s="1109">
        <v>4</v>
      </c>
      <c r="AO42" s="1109">
        <v>3</v>
      </c>
      <c r="AP42" s="1109">
        <v>-1</v>
      </c>
      <c r="AQ42" s="1109">
        <v>0</v>
      </c>
      <c r="AR42" s="3072"/>
      <c r="AS42" s="1290">
        <v>-215</v>
      </c>
      <c r="AT42" s="1109">
        <v>19</v>
      </c>
      <c r="AU42" s="1109">
        <v>-4</v>
      </c>
      <c r="AV42" s="1109">
        <v>-3</v>
      </c>
      <c r="AW42" s="1109">
        <v>-8</v>
      </c>
      <c r="AX42" s="1109">
        <v>-109</v>
      </c>
      <c r="AY42" s="1109">
        <v>-76</v>
      </c>
      <c r="AZ42" s="1109">
        <v>-15</v>
      </c>
      <c r="BA42" s="1109">
        <v>-10</v>
      </c>
      <c r="BB42" s="1109">
        <v>-8</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-220</v>
      </c>
      <c r="D43" s="1109">
        <v>35</v>
      </c>
      <c r="E43" s="1109">
        <v>21</v>
      </c>
      <c r="F43" s="1109">
        <v>4</v>
      </c>
      <c r="G43" s="1109">
        <v>-36</v>
      </c>
      <c r="H43" s="1109">
        <v>-148</v>
      </c>
      <c r="I43" s="1109">
        <v>-55</v>
      </c>
      <c r="J43" s="1109">
        <v>-29</v>
      </c>
      <c r="K43" s="1109">
        <v>-6</v>
      </c>
      <c r="L43" s="1109">
        <v>8</v>
      </c>
      <c r="M43" s="1109">
        <v>10</v>
      </c>
      <c r="N43" s="1109">
        <v>-16</v>
      </c>
      <c r="O43" s="1109">
        <v>9</v>
      </c>
      <c r="P43" s="1109">
        <v>-7</v>
      </c>
      <c r="Q43" s="1109">
        <v>6</v>
      </c>
      <c r="R43" s="1109">
        <v>-12</v>
      </c>
      <c r="S43" s="1109">
        <v>-4</v>
      </c>
      <c r="T43" s="1109">
        <v>-6</v>
      </c>
      <c r="U43" s="1109">
        <v>7</v>
      </c>
      <c r="V43" s="1109">
        <v>-1</v>
      </c>
      <c r="W43" s="1110"/>
      <c r="X43" s="1109">
        <v>-119</v>
      </c>
      <c r="Y43" s="1109">
        <v>16</v>
      </c>
      <c r="Z43" s="1109">
        <v>8</v>
      </c>
      <c r="AA43" s="1109">
        <v>2</v>
      </c>
      <c r="AB43" s="1109">
        <v>-24</v>
      </c>
      <c r="AC43" s="1109">
        <v>-77</v>
      </c>
      <c r="AD43" s="1109">
        <v>-31</v>
      </c>
      <c r="AE43" s="1109">
        <v>-15</v>
      </c>
      <c r="AF43" s="1109">
        <v>1</v>
      </c>
      <c r="AG43" s="1109">
        <v>4</v>
      </c>
      <c r="AH43" s="1109">
        <v>6</v>
      </c>
      <c r="AI43" s="1109">
        <v>-2</v>
      </c>
      <c r="AJ43" s="1109">
        <v>0</v>
      </c>
      <c r="AK43" s="1109">
        <v>0</v>
      </c>
      <c r="AL43" s="1109">
        <v>1</v>
      </c>
      <c r="AM43" s="1109">
        <v>-3</v>
      </c>
      <c r="AN43" s="1109">
        <v>-3</v>
      </c>
      <c r="AO43" s="1109">
        <v>-4</v>
      </c>
      <c r="AP43" s="1109">
        <v>3</v>
      </c>
      <c r="AQ43" s="1109">
        <v>-1</v>
      </c>
      <c r="AR43" s="3072"/>
      <c r="AS43" s="1290">
        <v>-101</v>
      </c>
      <c r="AT43" s="1109">
        <v>19</v>
      </c>
      <c r="AU43" s="1109">
        <v>13</v>
      </c>
      <c r="AV43" s="1109">
        <v>2</v>
      </c>
      <c r="AW43" s="1109">
        <v>-12</v>
      </c>
      <c r="AX43" s="1109">
        <v>-71</v>
      </c>
      <c r="AY43" s="1109">
        <v>-24</v>
      </c>
      <c r="AZ43" s="1109">
        <v>-14</v>
      </c>
      <c r="BA43" s="1109">
        <v>-7</v>
      </c>
      <c r="BB43" s="1109">
        <v>4</v>
      </c>
      <c r="BC43" s="1109">
        <v>4</v>
      </c>
      <c r="BD43" s="1109">
        <v>-14</v>
      </c>
      <c r="BE43" s="1109">
        <v>9</v>
      </c>
      <c r="BF43" s="1109">
        <v>-7</v>
      </c>
      <c r="BG43" s="1109">
        <v>5</v>
      </c>
      <c r="BH43" s="1109">
        <v>-9</v>
      </c>
      <c r="BI43" s="1109">
        <v>-1</v>
      </c>
      <c r="BJ43" s="1109">
        <v>-2</v>
      </c>
      <c r="BK43" s="1109">
        <v>4</v>
      </c>
      <c r="BL43" s="1110">
        <v>0</v>
      </c>
      <c r="BM43" s="1463"/>
    </row>
    <row r="44" spans="1:65">
      <c r="A44" s="1289">
        <v>365</v>
      </c>
      <c r="B44" s="1160" t="s">
        <v>656</v>
      </c>
      <c r="C44" s="1290">
        <v>-198</v>
      </c>
      <c r="D44" s="1109">
        <v>5</v>
      </c>
      <c r="E44" s="1109">
        <v>-6</v>
      </c>
      <c r="F44" s="1109">
        <v>-3</v>
      </c>
      <c r="G44" s="1109">
        <v>-36</v>
      </c>
      <c r="H44" s="1109">
        <v>-69</v>
      </c>
      <c r="I44" s="1109">
        <v>-57</v>
      </c>
      <c r="J44" s="1109">
        <v>-23</v>
      </c>
      <c r="K44" s="1109">
        <v>-1</v>
      </c>
      <c r="L44" s="1109">
        <v>-3</v>
      </c>
      <c r="M44" s="1109">
        <v>3</v>
      </c>
      <c r="N44" s="1109">
        <v>-8</v>
      </c>
      <c r="O44" s="1109">
        <v>-2</v>
      </c>
      <c r="P44" s="1109">
        <v>3</v>
      </c>
      <c r="Q44" s="1109">
        <v>1</v>
      </c>
      <c r="R44" s="1109">
        <v>-2</v>
      </c>
      <c r="S44" s="1109">
        <v>0</v>
      </c>
      <c r="T44" s="1109">
        <v>2</v>
      </c>
      <c r="U44" s="1109">
        <v>-1</v>
      </c>
      <c r="V44" s="1109">
        <v>-1</v>
      </c>
      <c r="W44" s="1110"/>
      <c r="X44" s="1109">
        <v>-79</v>
      </c>
      <c r="Y44" s="1109">
        <v>4</v>
      </c>
      <c r="Z44" s="1109">
        <v>-9</v>
      </c>
      <c r="AA44" s="1109">
        <v>-3</v>
      </c>
      <c r="AB44" s="1109">
        <v>-22</v>
      </c>
      <c r="AC44" s="1109">
        <v>-38</v>
      </c>
      <c r="AD44" s="1109">
        <v>-18</v>
      </c>
      <c r="AE44" s="1109">
        <v>-6</v>
      </c>
      <c r="AF44" s="1109">
        <v>5</v>
      </c>
      <c r="AG44" s="1109">
        <v>2</v>
      </c>
      <c r="AH44" s="1109">
        <v>4</v>
      </c>
      <c r="AI44" s="1109">
        <v>-5</v>
      </c>
      <c r="AJ44" s="1109">
        <v>0</v>
      </c>
      <c r="AK44" s="1109">
        <v>3</v>
      </c>
      <c r="AL44" s="1109">
        <v>1</v>
      </c>
      <c r="AM44" s="1109">
        <v>0</v>
      </c>
      <c r="AN44" s="1109">
        <v>0</v>
      </c>
      <c r="AO44" s="1109">
        <v>2</v>
      </c>
      <c r="AP44" s="1109">
        <v>1</v>
      </c>
      <c r="AQ44" s="1109">
        <v>0</v>
      </c>
      <c r="AR44" s="3072"/>
      <c r="AS44" s="1290">
        <v>-119</v>
      </c>
      <c r="AT44" s="1109">
        <v>1</v>
      </c>
      <c r="AU44" s="1109">
        <v>3</v>
      </c>
      <c r="AV44" s="1109">
        <v>0</v>
      </c>
      <c r="AW44" s="1109">
        <v>-14</v>
      </c>
      <c r="AX44" s="1109">
        <v>-31</v>
      </c>
      <c r="AY44" s="1109">
        <v>-39</v>
      </c>
      <c r="AZ44" s="1109">
        <v>-17</v>
      </c>
      <c r="BA44" s="1109">
        <v>-6</v>
      </c>
      <c r="BB44" s="1109">
        <v>-5</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65</v>
      </c>
      <c r="D45" s="1109">
        <v>68</v>
      </c>
      <c r="E45" s="1109">
        <v>24</v>
      </c>
      <c r="F45" s="1109">
        <v>5</v>
      </c>
      <c r="G45" s="1109">
        <v>-27</v>
      </c>
      <c r="H45" s="1109">
        <v>-81</v>
      </c>
      <c r="I45" s="1109">
        <v>32</v>
      </c>
      <c r="J45" s="1109">
        <v>40</v>
      </c>
      <c r="K45" s="1109">
        <v>26</v>
      </c>
      <c r="L45" s="1109">
        <v>11</v>
      </c>
      <c r="M45" s="1109">
        <v>3</v>
      </c>
      <c r="N45" s="1109">
        <v>-20</v>
      </c>
      <c r="O45" s="1109">
        <v>-6</v>
      </c>
      <c r="P45" s="1109">
        <v>-1</v>
      </c>
      <c r="Q45" s="1109">
        <v>-3</v>
      </c>
      <c r="R45" s="1109">
        <v>-3</v>
      </c>
      <c r="S45" s="1109">
        <v>-5</v>
      </c>
      <c r="T45" s="1109">
        <v>3</v>
      </c>
      <c r="U45" s="1109">
        <v>0</v>
      </c>
      <c r="V45" s="1109">
        <v>-1</v>
      </c>
      <c r="W45" s="1110"/>
      <c r="X45" s="1109">
        <v>35</v>
      </c>
      <c r="Y45" s="1109">
        <v>44</v>
      </c>
      <c r="Z45" s="1109">
        <v>12</v>
      </c>
      <c r="AA45" s="1109">
        <v>5</v>
      </c>
      <c r="AB45" s="1109">
        <v>-16</v>
      </c>
      <c r="AC45" s="1109">
        <v>-47</v>
      </c>
      <c r="AD45" s="1109">
        <v>13</v>
      </c>
      <c r="AE45" s="1109">
        <v>14</v>
      </c>
      <c r="AF45" s="1109">
        <v>14</v>
      </c>
      <c r="AG45" s="1109">
        <v>10</v>
      </c>
      <c r="AH45" s="1109">
        <v>0</v>
      </c>
      <c r="AI45" s="1109">
        <v>-11</v>
      </c>
      <c r="AJ45" s="1109">
        <v>-2</v>
      </c>
      <c r="AK45" s="1109">
        <v>-1</v>
      </c>
      <c r="AL45" s="1109">
        <v>0</v>
      </c>
      <c r="AM45" s="1109">
        <v>-3</v>
      </c>
      <c r="AN45" s="1109">
        <v>-3</v>
      </c>
      <c r="AO45" s="1109">
        <v>4</v>
      </c>
      <c r="AP45" s="1109">
        <v>0</v>
      </c>
      <c r="AQ45" s="1109">
        <v>2</v>
      </c>
      <c r="AR45" s="3072"/>
      <c r="AS45" s="1290">
        <v>30</v>
      </c>
      <c r="AT45" s="1109">
        <v>24</v>
      </c>
      <c r="AU45" s="1109">
        <v>12</v>
      </c>
      <c r="AV45" s="1109">
        <v>0</v>
      </c>
      <c r="AW45" s="1109">
        <v>-11</v>
      </c>
      <c r="AX45" s="1109">
        <v>-34</v>
      </c>
      <c r="AY45" s="1109">
        <v>19</v>
      </c>
      <c r="AZ45" s="1109">
        <v>26</v>
      </c>
      <c r="BA45" s="1109">
        <v>12</v>
      </c>
      <c r="BB45" s="1109">
        <v>1</v>
      </c>
      <c r="BC45" s="1109">
        <v>3</v>
      </c>
      <c r="BD45" s="1109">
        <v>-9</v>
      </c>
      <c r="BE45" s="1109">
        <v>-4</v>
      </c>
      <c r="BF45" s="1109">
        <v>0</v>
      </c>
      <c r="BG45" s="1109">
        <v>-3</v>
      </c>
      <c r="BH45" s="1109">
        <v>0</v>
      </c>
      <c r="BI45" s="1109">
        <v>-2</v>
      </c>
      <c r="BJ45" s="1109">
        <v>-1</v>
      </c>
      <c r="BK45" s="1109">
        <v>0</v>
      </c>
      <c r="BL45" s="1110">
        <v>-3</v>
      </c>
      <c r="BM45" s="1463"/>
    </row>
    <row r="46" spans="1:65">
      <c r="A46" s="1289">
        <v>382</v>
      </c>
      <c r="B46" s="1160" t="s">
        <v>28</v>
      </c>
      <c r="C46" s="1290">
        <v>148</v>
      </c>
      <c r="D46" s="1109">
        <v>65</v>
      </c>
      <c r="E46" s="1109">
        <v>20</v>
      </c>
      <c r="F46" s="1109">
        <v>-10</v>
      </c>
      <c r="G46" s="1109">
        <v>-3</v>
      </c>
      <c r="H46" s="1109">
        <v>-74</v>
      </c>
      <c r="I46" s="1109">
        <v>58</v>
      </c>
      <c r="J46" s="1109">
        <v>59</v>
      </c>
      <c r="K46" s="1109">
        <v>17</v>
      </c>
      <c r="L46" s="1109">
        <v>-9</v>
      </c>
      <c r="M46" s="1109">
        <v>4</v>
      </c>
      <c r="N46" s="1109">
        <v>12</v>
      </c>
      <c r="O46" s="1109">
        <v>4</v>
      </c>
      <c r="P46" s="1109">
        <v>7</v>
      </c>
      <c r="Q46" s="1109">
        <v>4</v>
      </c>
      <c r="R46" s="1109">
        <v>1</v>
      </c>
      <c r="S46" s="1109">
        <v>-5</v>
      </c>
      <c r="T46" s="1109">
        <v>1</v>
      </c>
      <c r="U46" s="1109">
        <v>-7</v>
      </c>
      <c r="V46" s="1109">
        <v>4</v>
      </c>
      <c r="W46" s="1110"/>
      <c r="X46" s="1109">
        <v>118</v>
      </c>
      <c r="Y46" s="1109">
        <v>42</v>
      </c>
      <c r="Z46" s="1109">
        <v>17</v>
      </c>
      <c r="AA46" s="1109">
        <v>-1</v>
      </c>
      <c r="AB46" s="1109">
        <v>0</v>
      </c>
      <c r="AC46" s="1109">
        <v>-37</v>
      </c>
      <c r="AD46" s="1109">
        <v>30</v>
      </c>
      <c r="AE46" s="1109">
        <v>47</v>
      </c>
      <c r="AF46" s="1109">
        <v>9</v>
      </c>
      <c r="AG46" s="1109">
        <v>-6</v>
      </c>
      <c r="AH46" s="1109">
        <v>6</v>
      </c>
      <c r="AI46" s="1109">
        <v>-1</v>
      </c>
      <c r="AJ46" s="1109">
        <v>4</v>
      </c>
      <c r="AK46" s="1109">
        <v>3</v>
      </c>
      <c r="AL46" s="1109">
        <v>3</v>
      </c>
      <c r="AM46" s="1109">
        <v>3</v>
      </c>
      <c r="AN46" s="1109">
        <v>0</v>
      </c>
      <c r="AO46" s="1109">
        <v>-4</v>
      </c>
      <c r="AP46" s="1109">
        <v>1</v>
      </c>
      <c r="AQ46" s="1109">
        <v>2</v>
      </c>
      <c r="AR46" s="3072"/>
      <c r="AS46" s="1290">
        <v>30</v>
      </c>
      <c r="AT46" s="1109">
        <v>23</v>
      </c>
      <c r="AU46" s="1109">
        <v>3</v>
      </c>
      <c r="AV46" s="1109">
        <v>-9</v>
      </c>
      <c r="AW46" s="1109">
        <v>-3</v>
      </c>
      <c r="AX46" s="1109">
        <v>-37</v>
      </c>
      <c r="AY46" s="1109">
        <v>28</v>
      </c>
      <c r="AZ46" s="1109">
        <v>12</v>
      </c>
      <c r="BA46" s="1109">
        <v>8</v>
      </c>
      <c r="BB46" s="1109">
        <v>-3</v>
      </c>
      <c r="BC46" s="1109">
        <v>-2</v>
      </c>
      <c r="BD46" s="1109">
        <v>13</v>
      </c>
      <c r="BE46" s="1109">
        <v>0</v>
      </c>
      <c r="BF46" s="1109">
        <v>4</v>
      </c>
      <c r="BG46" s="1109">
        <v>1</v>
      </c>
      <c r="BH46" s="1109">
        <v>-2</v>
      </c>
      <c r="BI46" s="1109">
        <v>-5</v>
      </c>
      <c r="BJ46" s="1109">
        <v>5</v>
      </c>
      <c r="BK46" s="1109">
        <v>-8</v>
      </c>
      <c r="BL46" s="1110">
        <v>2</v>
      </c>
      <c r="BM46" s="1463"/>
    </row>
    <row r="47" spans="1:65">
      <c r="A47" s="1289">
        <v>442</v>
      </c>
      <c r="B47" s="1160" t="s">
        <v>38</v>
      </c>
      <c r="C47" s="1290">
        <v>-87</v>
      </c>
      <c r="D47" s="1109">
        <v>9</v>
      </c>
      <c r="E47" s="1109">
        <v>1</v>
      </c>
      <c r="F47" s="1109">
        <v>-8</v>
      </c>
      <c r="G47" s="1109">
        <v>-11</v>
      </c>
      <c r="H47" s="1109">
        <v>-47</v>
      </c>
      <c r="I47" s="1109">
        <v>-17</v>
      </c>
      <c r="J47" s="1109">
        <v>-9</v>
      </c>
      <c r="K47" s="1109">
        <v>4</v>
      </c>
      <c r="L47" s="1109">
        <v>-7</v>
      </c>
      <c r="M47" s="1109">
        <v>1</v>
      </c>
      <c r="N47" s="1109">
        <v>-5</v>
      </c>
      <c r="O47" s="1109">
        <v>3</v>
      </c>
      <c r="P47" s="1109">
        <v>5</v>
      </c>
      <c r="Q47" s="1109">
        <v>-2</v>
      </c>
      <c r="R47" s="1109">
        <v>-1</v>
      </c>
      <c r="S47" s="1109">
        <v>-2</v>
      </c>
      <c r="T47" s="1109">
        <v>0</v>
      </c>
      <c r="U47" s="1109">
        <v>0</v>
      </c>
      <c r="V47" s="1109">
        <v>-1</v>
      </c>
      <c r="W47" s="1110"/>
      <c r="X47" s="1109">
        <v>-23</v>
      </c>
      <c r="Y47" s="1109">
        <v>7</v>
      </c>
      <c r="Z47" s="1109">
        <v>1</v>
      </c>
      <c r="AA47" s="1109">
        <v>-3</v>
      </c>
      <c r="AB47" s="1109">
        <v>-7</v>
      </c>
      <c r="AC47" s="1109">
        <v>-14</v>
      </c>
      <c r="AD47" s="1109">
        <v>-11</v>
      </c>
      <c r="AE47" s="1109">
        <v>1</v>
      </c>
      <c r="AF47" s="1109">
        <v>-1</v>
      </c>
      <c r="AG47" s="1109">
        <v>-5</v>
      </c>
      <c r="AH47" s="1109">
        <v>2</v>
      </c>
      <c r="AI47" s="1109">
        <v>0</v>
      </c>
      <c r="AJ47" s="1109">
        <v>4</v>
      </c>
      <c r="AK47" s="1109">
        <v>2</v>
      </c>
      <c r="AL47" s="1109">
        <v>1</v>
      </c>
      <c r="AM47" s="1109">
        <v>0</v>
      </c>
      <c r="AN47" s="1109">
        <v>-2</v>
      </c>
      <c r="AO47" s="1109">
        <v>0</v>
      </c>
      <c r="AP47" s="1109">
        <v>0</v>
      </c>
      <c r="AQ47" s="1109">
        <v>2</v>
      </c>
      <c r="AR47" s="3072"/>
      <c r="AS47" s="1290">
        <v>-64</v>
      </c>
      <c r="AT47" s="1109">
        <v>2</v>
      </c>
      <c r="AU47" s="1109">
        <v>0</v>
      </c>
      <c r="AV47" s="1109">
        <v>-5</v>
      </c>
      <c r="AW47" s="1109">
        <v>-4</v>
      </c>
      <c r="AX47" s="1109">
        <v>-33</v>
      </c>
      <c r="AY47" s="1109">
        <v>-6</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43</v>
      </c>
      <c r="D48" s="1109">
        <v>25</v>
      </c>
      <c r="E48" s="1109">
        <v>8</v>
      </c>
      <c r="F48" s="1109">
        <v>2</v>
      </c>
      <c r="G48" s="1109">
        <v>43</v>
      </c>
      <c r="H48" s="1109">
        <v>-47</v>
      </c>
      <c r="I48" s="1109">
        <v>-14</v>
      </c>
      <c r="J48" s="1109">
        <v>17</v>
      </c>
      <c r="K48" s="1109">
        <v>13</v>
      </c>
      <c r="L48" s="1109">
        <v>5</v>
      </c>
      <c r="M48" s="1109">
        <v>-13</v>
      </c>
      <c r="N48" s="1109">
        <v>-5</v>
      </c>
      <c r="O48" s="1109">
        <v>5</v>
      </c>
      <c r="P48" s="1109">
        <v>-3</v>
      </c>
      <c r="Q48" s="1109">
        <v>0</v>
      </c>
      <c r="R48" s="1109">
        <v>5</v>
      </c>
      <c r="S48" s="1109">
        <v>-3</v>
      </c>
      <c r="T48" s="1109">
        <v>1</v>
      </c>
      <c r="U48" s="1109">
        <v>3</v>
      </c>
      <c r="V48" s="1109">
        <v>1</v>
      </c>
      <c r="W48" s="1110"/>
      <c r="X48" s="1109">
        <v>21</v>
      </c>
      <c r="Y48" s="1109">
        <v>5</v>
      </c>
      <c r="Z48" s="1109">
        <v>3</v>
      </c>
      <c r="AA48" s="1109">
        <v>-1</v>
      </c>
      <c r="AB48" s="1109">
        <v>40</v>
      </c>
      <c r="AC48" s="1109">
        <v>-34</v>
      </c>
      <c r="AD48" s="1109">
        <v>-5</v>
      </c>
      <c r="AE48" s="1109">
        <v>8</v>
      </c>
      <c r="AF48" s="1109">
        <v>8</v>
      </c>
      <c r="AG48" s="1109">
        <v>5</v>
      </c>
      <c r="AH48" s="1109">
        <v>-9</v>
      </c>
      <c r="AI48" s="1109">
        <v>0</v>
      </c>
      <c r="AJ48" s="1109">
        <v>3</v>
      </c>
      <c r="AK48" s="1109">
        <v>-3</v>
      </c>
      <c r="AL48" s="1109">
        <v>0</v>
      </c>
      <c r="AM48" s="1109">
        <v>2</v>
      </c>
      <c r="AN48" s="1109">
        <v>0</v>
      </c>
      <c r="AO48" s="1109">
        <v>-2</v>
      </c>
      <c r="AP48" s="1109">
        <v>1</v>
      </c>
      <c r="AQ48" s="1109">
        <v>0</v>
      </c>
      <c r="AR48" s="3072"/>
      <c r="AS48" s="1290">
        <v>22</v>
      </c>
      <c r="AT48" s="1109">
        <v>20</v>
      </c>
      <c r="AU48" s="1109">
        <v>5</v>
      </c>
      <c r="AV48" s="1109">
        <v>3</v>
      </c>
      <c r="AW48" s="1109">
        <v>3</v>
      </c>
      <c r="AX48" s="1109">
        <v>-13</v>
      </c>
      <c r="AY48" s="1109">
        <v>-9</v>
      </c>
      <c r="AZ48" s="1109">
        <v>9</v>
      </c>
      <c r="BA48" s="1109">
        <v>5</v>
      </c>
      <c r="BB48" s="1109">
        <v>0</v>
      </c>
      <c r="BC48" s="1109">
        <v>-4</v>
      </c>
      <c r="BD48" s="1109">
        <v>-5</v>
      </c>
      <c r="BE48" s="1109">
        <v>2</v>
      </c>
      <c r="BF48" s="1109">
        <v>0</v>
      </c>
      <c r="BG48" s="1109">
        <v>0</v>
      </c>
      <c r="BH48" s="1109">
        <v>3</v>
      </c>
      <c r="BI48" s="1109">
        <v>-3</v>
      </c>
      <c r="BJ48" s="1109">
        <v>3</v>
      </c>
      <c r="BK48" s="1109">
        <v>2</v>
      </c>
      <c r="BL48" s="1110">
        <v>1</v>
      </c>
      <c r="BM48" s="1463"/>
    </row>
    <row r="49" spans="1:65">
      <c r="A49" s="1289">
        <v>446</v>
      </c>
      <c r="B49" s="1160" t="s">
        <v>657</v>
      </c>
      <c r="C49" s="1290">
        <v>-149</v>
      </c>
      <c r="D49" s="1109">
        <v>-6</v>
      </c>
      <c r="E49" s="1109">
        <v>-2</v>
      </c>
      <c r="F49" s="1109">
        <v>-5</v>
      </c>
      <c r="G49" s="1109">
        <v>-21</v>
      </c>
      <c r="H49" s="1109">
        <v>-56</v>
      </c>
      <c r="I49" s="1109">
        <v>-28</v>
      </c>
      <c r="J49" s="1109">
        <v>-19</v>
      </c>
      <c r="K49" s="1109">
        <v>-3</v>
      </c>
      <c r="L49" s="1109">
        <v>1</v>
      </c>
      <c r="M49" s="1109">
        <v>-8</v>
      </c>
      <c r="N49" s="1109">
        <v>1</v>
      </c>
      <c r="O49" s="1109">
        <v>-3</v>
      </c>
      <c r="P49" s="1109">
        <v>2</v>
      </c>
      <c r="Q49" s="1109">
        <v>3</v>
      </c>
      <c r="R49" s="1109">
        <v>-2</v>
      </c>
      <c r="S49" s="1109">
        <v>4</v>
      </c>
      <c r="T49" s="1109">
        <v>-3</v>
      </c>
      <c r="U49" s="1109">
        <v>-2</v>
      </c>
      <c r="V49" s="1109">
        <v>-2</v>
      </c>
      <c r="W49" s="1110"/>
      <c r="X49" s="1109">
        <v>-65</v>
      </c>
      <c r="Y49" s="1109">
        <v>3</v>
      </c>
      <c r="Z49" s="1109">
        <v>0</v>
      </c>
      <c r="AA49" s="1109">
        <v>1</v>
      </c>
      <c r="AB49" s="1109">
        <v>-10</v>
      </c>
      <c r="AC49" s="1109">
        <v>-27</v>
      </c>
      <c r="AD49" s="1109">
        <v>-16</v>
      </c>
      <c r="AE49" s="1109">
        <v>-13</v>
      </c>
      <c r="AF49" s="1109">
        <v>-2</v>
      </c>
      <c r="AG49" s="1109">
        <v>4</v>
      </c>
      <c r="AH49" s="1109">
        <v>-3</v>
      </c>
      <c r="AI49" s="1109">
        <v>5</v>
      </c>
      <c r="AJ49" s="1109">
        <v>0</v>
      </c>
      <c r="AK49" s="1109">
        <v>1</v>
      </c>
      <c r="AL49" s="1109">
        <v>1</v>
      </c>
      <c r="AM49" s="1109">
        <v>0</v>
      </c>
      <c r="AN49" s="1109">
        <v>1</v>
      </c>
      <c r="AO49" s="1109">
        <v>-5</v>
      </c>
      <c r="AP49" s="1109">
        <v>-2</v>
      </c>
      <c r="AQ49" s="1109">
        <v>-3</v>
      </c>
      <c r="AR49" s="3072"/>
      <c r="AS49" s="1290">
        <v>-84</v>
      </c>
      <c r="AT49" s="1109">
        <v>-9</v>
      </c>
      <c r="AU49" s="1109">
        <v>-2</v>
      </c>
      <c r="AV49" s="1109">
        <v>-6</v>
      </c>
      <c r="AW49" s="1109">
        <v>-11</v>
      </c>
      <c r="AX49" s="1109">
        <v>-29</v>
      </c>
      <c r="AY49" s="1109">
        <v>-12</v>
      </c>
      <c r="AZ49" s="1109">
        <v>-6</v>
      </c>
      <c r="BA49" s="1109">
        <v>-1</v>
      </c>
      <c r="BB49" s="1109">
        <v>-3</v>
      </c>
      <c r="BC49" s="1109">
        <v>-5</v>
      </c>
      <c r="BD49" s="1109">
        <v>-4</v>
      </c>
      <c r="BE49" s="1109">
        <v>-3</v>
      </c>
      <c r="BF49" s="1109">
        <v>1</v>
      </c>
      <c r="BG49" s="1109">
        <v>2</v>
      </c>
      <c r="BH49" s="1109">
        <v>-2</v>
      </c>
      <c r="BI49" s="1109">
        <v>3</v>
      </c>
      <c r="BJ49" s="1109">
        <v>2</v>
      </c>
      <c r="BK49" s="1109">
        <v>0</v>
      </c>
      <c r="BL49" s="1110">
        <v>1</v>
      </c>
      <c r="BM49" s="1463"/>
    </row>
    <row r="50" spans="1:65">
      <c r="A50" s="1289">
        <v>464</v>
      </c>
      <c r="B50" s="1160" t="s">
        <v>46</v>
      </c>
      <c r="C50" s="1290">
        <v>-66</v>
      </c>
      <c r="D50" s="1109">
        <v>50</v>
      </c>
      <c r="E50" s="1109">
        <v>2</v>
      </c>
      <c r="F50" s="1109">
        <v>7</v>
      </c>
      <c r="G50" s="1109">
        <v>-32</v>
      </c>
      <c r="H50" s="1109">
        <v>-82</v>
      </c>
      <c r="I50" s="1109">
        <v>-27</v>
      </c>
      <c r="J50" s="1109">
        <v>42</v>
      </c>
      <c r="K50" s="1109">
        <v>3</v>
      </c>
      <c r="L50" s="1109">
        <v>-5</v>
      </c>
      <c r="M50" s="1109">
        <v>-2</v>
      </c>
      <c r="N50" s="1109">
        <v>-18</v>
      </c>
      <c r="O50" s="1109">
        <v>-6</v>
      </c>
      <c r="P50" s="1109">
        <v>6</v>
      </c>
      <c r="Q50" s="1109">
        <v>6</v>
      </c>
      <c r="R50" s="1109">
        <v>0</v>
      </c>
      <c r="S50" s="1109">
        <v>-9</v>
      </c>
      <c r="T50" s="1109">
        <v>4</v>
      </c>
      <c r="U50" s="1109">
        <v>-6</v>
      </c>
      <c r="V50" s="1109">
        <v>1</v>
      </c>
      <c r="W50" s="1110"/>
      <c r="X50" s="1109">
        <v>-3</v>
      </c>
      <c r="Y50" s="1109">
        <v>29</v>
      </c>
      <c r="Z50" s="1109">
        <v>-2</v>
      </c>
      <c r="AA50" s="1109">
        <v>0</v>
      </c>
      <c r="AB50" s="1109">
        <v>-13</v>
      </c>
      <c r="AC50" s="1109">
        <v>-28</v>
      </c>
      <c r="AD50" s="1109">
        <v>-5</v>
      </c>
      <c r="AE50" s="1109">
        <v>27</v>
      </c>
      <c r="AF50" s="1109">
        <v>8</v>
      </c>
      <c r="AG50" s="1109">
        <v>-6</v>
      </c>
      <c r="AH50" s="1109">
        <v>0</v>
      </c>
      <c r="AI50" s="1109">
        <v>-9</v>
      </c>
      <c r="AJ50" s="1109">
        <v>-5</v>
      </c>
      <c r="AK50" s="1109">
        <v>3</v>
      </c>
      <c r="AL50" s="1109">
        <v>5</v>
      </c>
      <c r="AM50" s="1109">
        <v>0</v>
      </c>
      <c r="AN50" s="1109">
        <v>-5</v>
      </c>
      <c r="AO50" s="1109">
        <v>5</v>
      </c>
      <c r="AP50" s="1109">
        <v>-6</v>
      </c>
      <c r="AQ50" s="1109">
        <v>-1</v>
      </c>
      <c r="AR50" s="3072"/>
      <c r="AS50" s="1290">
        <v>-63</v>
      </c>
      <c r="AT50" s="1109">
        <v>21</v>
      </c>
      <c r="AU50" s="1109">
        <v>4</v>
      </c>
      <c r="AV50" s="1109">
        <v>7</v>
      </c>
      <c r="AW50" s="1109">
        <v>-19</v>
      </c>
      <c r="AX50" s="1109">
        <v>-54</v>
      </c>
      <c r="AY50" s="1109">
        <v>-22</v>
      </c>
      <c r="AZ50" s="1109">
        <v>15</v>
      </c>
      <c r="BA50" s="1109">
        <v>-5</v>
      </c>
      <c r="BB50" s="1109">
        <v>1</v>
      </c>
      <c r="BC50" s="1109">
        <v>-2</v>
      </c>
      <c r="BD50" s="1109">
        <v>-9</v>
      </c>
      <c r="BE50" s="1109">
        <v>-1</v>
      </c>
      <c r="BF50" s="1109">
        <v>3</v>
      </c>
      <c r="BG50" s="1109">
        <v>1</v>
      </c>
      <c r="BH50" s="1109">
        <v>0</v>
      </c>
      <c r="BI50" s="1109">
        <v>-4</v>
      </c>
      <c r="BJ50" s="1109">
        <v>-1</v>
      </c>
      <c r="BK50" s="1109">
        <v>0</v>
      </c>
      <c r="BL50" s="1110">
        <v>2</v>
      </c>
      <c r="BM50" s="1463"/>
    </row>
    <row r="51" spans="1:65">
      <c r="A51" s="1289">
        <v>481</v>
      </c>
      <c r="B51" s="1160" t="s">
        <v>47</v>
      </c>
      <c r="C51" s="1290">
        <v>-49</v>
      </c>
      <c r="D51" s="1109">
        <v>7</v>
      </c>
      <c r="E51" s="1109">
        <v>10</v>
      </c>
      <c r="F51" s="1109">
        <v>-6</v>
      </c>
      <c r="G51" s="1109">
        <v>-12</v>
      </c>
      <c r="H51" s="1109">
        <v>-34</v>
      </c>
      <c r="I51" s="1109">
        <v>-29</v>
      </c>
      <c r="J51" s="1109">
        <v>-22</v>
      </c>
      <c r="K51" s="1109">
        <v>5</v>
      </c>
      <c r="L51" s="1109">
        <v>6</v>
      </c>
      <c r="M51" s="1109">
        <v>-1</v>
      </c>
      <c r="N51" s="1109">
        <v>6</v>
      </c>
      <c r="O51" s="1109">
        <v>5</v>
      </c>
      <c r="P51" s="1109">
        <v>3</v>
      </c>
      <c r="Q51" s="1109">
        <v>3</v>
      </c>
      <c r="R51" s="1109">
        <v>5</v>
      </c>
      <c r="S51" s="1109">
        <v>7</v>
      </c>
      <c r="T51" s="1109">
        <v>-1</v>
      </c>
      <c r="U51" s="1109">
        <v>0</v>
      </c>
      <c r="V51" s="1109">
        <v>-1</v>
      </c>
      <c r="W51" s="1110"/>
      <c r="X51" s="1109">
        <v>-41</v>
      </c>
      <c r="Y51" s="1109">
        <v>1</v>
      </c>
      <c r="Z51" s="1109">
        <v>5</v>
      </c>
      <c r="AA51" s="1109">
        <v>-5</v>
      </c>
      <c r="AB51" s="1109">
        <v>-13</v>
      </c>
      <c r="AC51" s="1109">
        <v>-9</v>
      </c>
      <c r="AD51" s="1109">
        <v>-19</v>
      </c>
      <c r="AE51" s="1109">
        <v>-8</v>
      </c>
      <c r="AF51" s="1109">
        <v>3</v>
      </c>
      <c r="AG51" s="1109">
        <v>0</v>
      </c>
      <c r="AH51" s="1109">
        <v>-3</v>
      </c>
      <c r="AI51" s="1109">
        <v>1</v>
      </c>
      <c r="AJ51" s="1109">
        <v>0</v>
      </c>
      <c r="AK51" s="1109">
        <v>-1</v>
      </c>
      <c r="AL51" s="1109">
        <v>2</v>
      </c>
      <c r="AM51" s="1109">
        <v>2</v>
      </c>
      <c r="AN51" s="1109">
        <v>4</v>
      </c>
      <c r="AO51" s="1109">
        <v>-1</v>
      </c>
      <c r="AP51" s="1109">
        <v>0</v>
      </c>
      <c r="AQ51" s="1109">
        <v>0</v>
      </c>
      <c r="AR51" s="3072"/>
      <c r="AS51" s="1290">
        <v>-8</v>
      </c>
      <c r="AT51" s="1109">
        <v>6</v>
      </c>
      <c r="AU51" s="1109">
        <v>5</v>
      </c>
      <c r="AV51" s="1109">
        <v>-1</v>
      </c>
      <c r="AW51" s="1109">
        <v>1</v>
      </c>
      <c r="AX51" s="1109">
        <v>-25</v>
      </c>
      <c r="AY51" s="1109">
        <v>-10</v>
      </c>
      <c r="AZ51" s="1109">
        <v>-14</v>
      </c>
      <c r="BA51" s="1109">
        <v>2</v>
      </c>
      <c r="BB51" s="1109">
        <v>6</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-130</v>
      </c>
      <c r="D52" s="1109">
        <v>2</v>
      </c>
      <c r="E52" s="1109">
        <v>-4</v>
      </c>
      <c r="F52" s="1109">
        <v>0</v>
      </c>
      <c r="G52" s="1109">
        <v>-22</v>
      </c>
      <c r="H52" s="1109">
        <v>-55</v>
      </c>
      <c r="I52" s="1109">
        <v>-19</v>
      </c>
      <c r="J52" s="1109">
        <v>-16</v>
      </c>
      <c r="K52" s="1109">
        <v>-4</v>
      </c>
      <c r="L52" s="1109">
        <v>-3</v>
      </c>
      <c r="M52" s="1109">
        <v>3</v>
      </c>
      <c r="N52" s="1109">
        <v>5</v>
      </c>
      <c r="O52" s="1109">
        <v>-5</v>
      </c>
      <c r="P52" s="1109">
        <v>3</v>
      </c>
      <c r="Q52" s="1109">
        <v>7</v>
      </c>
      <c r="R52" s="1109">
        <v>-4</v>
      </c>
      <c r="S52" s="1109">
        <v>-1</v>
      </c>
      <c r="T52" s="1109">
        <v>-6</v>
      </c>
      <c r="U52" s="1109">
        <v>-7</v>
      </c>
      <c r="V52" s="1109">
        <v>-4</v>
      </c>
      <c r="W52" s="1110"/>
      <c r="X52" s="1109">
        <v>-49</v>
      </c>
      <c r="Y52" s="1109">
        <v>2</v>
      </c>
      <c r="Z52" s="1109">
        <v>0</v>
      </c>
      <c r="AA52" s="1109">
        <v>1</v>
      </c>
      <c r="AB52" s="1109">
        <v>-16</v>
      </c>
      <c r="AC52" s="1109">
        <v>-28</v>
      </c>
      <c r="AD52" s="1109">
        <v>-12</v>
      </c>
      <c r="AE52" s="1109">
        <v>-6</v>
      </c>
      <c r="AF52" s="1109">
        <v>0</v>
      </c>
      <c r="AG52" s="1109">
        <v>3</v>
      </c>
      <c r="AH52" s="1109">
        <v>4</v>
      </c>
      <c r="AI52" s="1109">
        <v>3</v>
      </c>
      <c r="AJ52" s="1109">
        <v>-1</v>
      </c>
      <c r="AK52" s="1109">
        <v>2</v>
      </c>
      <c r="AL52" s="1109">
        <v>3</v>
      </c>
      <c r="AM52" s="1109">
        <v>-2</v>
      </c>
      <c r="AN52" s="1109">
        <v>1</v>
      </c>
      <c r="AO52" s="1109">
        <v>-1</v>
      </c>
      <c r="AP52" s="1109">
        <v>-1</v>
      </c>
      <c r="AQ52" s="1109">
        <v>-1</v>
      </c>
      <c r="AR52" s="3072"/>
      <c r="AS52" s="1290">
        <v>-81</v>
      </c>
      <c r="AT52" s="1109">
        <v>0</v>
      </c>
      <c r="AU52" s="1109">
        <v>-4</v>
      </c>
      <c r="AV52" s="1109">
        <v>-1</v>
      </c>
      <c r="AW52" s="1109">
        <v>-6</v>
      </c>
      <c r="AX52" s="1109">
        <v>-27</v>
      </c>
      <c r="AY52" s="1109">
        <v>-7</v>
      </c>
      <c r="AZ52" s="1109">
        <v>-10</v>
      </c>
      <c r="BA52" s="1109">
        <v>-4</v>
      </c>
      <c r="BB52" s="1109">
        <v>-6</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-151</v>
      </c>
      <c r="D53" s="1109">
        <v>7</v>
      </c>
      <c r="E53" s="1109">
        <v>0</v>
      </c>
      <c r="F53" s="1109">
        <v>1</v>
      </c>
      <c r="G53" s="1109">
        <v>-20</v>
      </c>
      <c r="H53" s="1109">
        <v>-76</v>
      </c>
      <c r="I53" s="1109">
        <v>-33</v>
      </c>
      <c r="J53" s="1109">
        <v>2</v>
      </c>
      <c r="K53" s="1109">
        <v>-9</v>
      </c>
      <c r="L53" s="1109">
        <v>-1</v>
      </c>
      <c r="M53" s="1109">
        <v>-5</v>
      </c>
      <c r="N53" s="1109">
        <v>5</v>
      </c>
      <c r="O53" s="1109">
        <v>3</v>
      </c>
      <c r="P53" s="1109">
        <v>-2</v>
      </c>
      <c r="Q53" s="1109">
        <v>-1</v>
      </c>
      <c r="R53" s="1109">
        <v>4</v>
      </c>
      <c r="S53" s="1109">
        <v>-1</v>
      </c>
      <c r="T53" s="1109">
        <v>-2</v>
      </c>
      <c r="U53" s="1109">
        <v>-11</v>
      </c>
      <c r="V53" s="1109">
        <v>-12</v>
      </c>
      <c r="W53" s="1110"/>
      <c r="X53" s="1109">
        <v>-57</v>
      </c>
      <c r="Y53" s="1109">
        <v>2</v>
      </c>
      <c r="Z53" s="1109">
        <v>2</v>
      </c>
      <c r="AA53" s="1109">
        <v>0</v>
      </c>
      <c r="AB53" s="1109">
        <v>-11</v>
      </c>
      <c r="AC53" s="1109">
        <v>-28</v>
      </c>
      <c r="AD53" s="1109">
        <v>-13</v>
      </c>
      <c r="AE53" s="1109">
        <v>0</v>
      </c>
      <c r="AF53" s="1109">
        <v>-8</v>
      </c>
      <c r="AG53" s="1109">
        <v>1</v>
      </c>
      <c r="AH53" s="1109">
        <v>-1</v>
      </c>
      <c r="AI53" s="1109">
        <v>2</v>
      </c>
      <c r="AJ53" s="1109">
        <v>3</v>
      </c>
      <c r="AK53" s="1109">
        <v>-4</v>
      </c>
      <c r="AL53" s="1109">
        <v>1</v>
      </c>
      <c r="AM53" s="1109">
        <v>5</v>
      </c>
      <c r="AN53" s="1109">
        <v>-2</v>
      </c>
      <c r="AO53" s="1109">
        <v>1</v>
      </c>
      <c r="AP53" s="1109">
        <v>-2</v>
      </c>
      <c r="AQ53" s="1109">
        <v>-5</v>
      </c>
      <c r="AR53" s="3072"/>
      <c r="AS53" s="1290">
        <v>-94</v>
      </c>
      <c r="AT53" s="1109">
        <v>5</v>
      </c>
      <c r="AU53" s="1109">
        <v>-2</v>
      </c>
      <c r="AV53" s="1109">
        <v>1</v>
      </c>
      <c r="AW53" s="1109">
        <v>-9</v>
      </c>
      <c r="AX53" s="1109">
        <v>-48</v>
      </c>
      <c r="AY53" s="1109">
        <v>-20</v>
      </c>
      <c r="AZ53" s="1109">
        <v>2</v>
      </c>
      <c r="BA53" s="1109">
        <v>-1</v>
      </c>
      <c r="BB53" s="1109">
        <v>-2</v>
      </c>
      <c r="BC53" s="1109">
        <v>-4</v>
      </c>
      <c r="BD53" s="1109">
        <v>3</v>
      </c>
      <c r="BE53" s="1109">
        <v>0</v>
      </c>
      <c r="BF53" s="1109">
        <v>2</v>
      </c>
      <c r="BG53" s="1109">
        <v>-2</v>
      </c>
      <c r="BH53" s="1109">
        <v>-1</v>
      </c>
      <c r="BI53" s="1109">
        <v>1</v>
      </c>
      <c r="BJ53" s="1109">
        <v>-3</v>
      </c>
      <c r="BK53" s="1109">
        <v>-9</v>
      </c>
      <c r="BL53" s="1110">
        <v>-7</v>
      </c>
      <c r="BM53" s="1463"/>
    </row>
    <row r="54" spans="1:65">
      <c r="A54" s="1291">
        <v>586</v>
      </c>
      <c r="B54" s="1163" t="s">
        <v>659</v>
      </c>
      <c r="C54" s="1292">
        <v>-145</v>
      </c>
      <c r="D54" s="1113">
        <v>7</v>
      </c>
      <c r="E54" s="1113">
        <v>-3</v>
      </c>
      <c r="F54" s="1113">
        <v>-1</v>
      </c>
      <c r="G54" s="1113">
        <v>-15</v>
      </c>
      <c r="H54" s="1113">
        <v>-83</v>
      </c>
      <c r="I54" s="1113">
        <v>-4</v>
      </c>
      <c r="J54" s="1113">
        <v>-10</v>
      </c>
      <c r="K54" s="1113">
        <v>1</v>
      </c>
      <c r="L54" s="1113">
        <v>2</v>
      </c>
      <c r="M54" s="1113">
        <v>-5</v>
      </c>
      <c r="N54" s="1113">
        <v>-8</v>
      </c>
      <c r="O54" s="1113">
        <v>-6</v>
      </c>
      <c r="P54" s="1113">
        <v>1</v>
      </c>
      <c r="Q54" s="1113">
        <v>0</v>
      </c>
      <c r="R54" s="1113">
        <v>-10</v>
      </c>
      <c r="S54" s="1113">
        <v>-3</v>
      </c>
      <c r="T54" s="1113">
        <v>0</v>
      </c>
      <c r="U54" s="1113">
        <v>-2</v>
      </c>
      <c r="V54" s="1113">
        <v>-6</v>
      </c>
      <c r="W54" s="1111"/>
      <c r="X54" s="1113">
        <v>-73</v>
      </c>
      <c r="Y54" s="1113">
        <v>8</v>
      </c>
      <c r="Z54" s="1113">
        <v>-5</v>
      </c>
      <c r="AA54" s="1113">
        <v>-2</v>
      </c>
      <c r="AB54" s="1113">
        <v>-12</v>
      </c>
      <c r="AC54" s="1113">
        <v>-36</v>
      </c>
      <c r="AD54" s="1113">
        <v>-9</v>
      </c>
      <c r="AE54" s="1113">
        <v>-4</v>
      </c>
      <c r="AF54" s="1113">
        <v>4</v>
      </c>
      <c r="AG54" s="1113">
        <v>1</v>
      </c>
      <c r="AH54" s="1113">
        <v>-4</v>
      </c>
      <c r="AI54" s="1113">
        <v>-6</v>
      </c>
      <c r="AJ54" s="1113">
        <v>-5</v>
      </c>
      <c r="AK54" s="1113">
        <v>2</v>
      </c>
      <c r="AL54" s="1113">
        <v>0</v>
      </c>
      <c r="AM54" s="1113">
        <v>-4</v>
      </c>
      <c r="AN54" s="1113">
        <v>0</v>
      </c>
      <c r="AO54" s="1113">
        <v>1</v>
      </c>
      <c r="AP54" s="1113">
        <v>0</v>
      </c>
      <c r="AQ54" s="1113">
        <v>-2</v>
      </c>
      <c r="AR54" s="3073"/>
      <c r="AS54" s="1292">
        <v>-72</v>
      </c>
      <c r="AT54" s="1113">
        <v>-1</v>
      </c>
      <c r="AU54" s="1113">
        <v>2</v>
      </c>
      <c r="AV54" s="1113">
        <v>1</v>
      </c>
      <c r="AW54" s="1113">
        <v>-3</v>
      </c>
      <c r="AX54" s="1113">
        <v>-47</v>
      </c>
      <c r="AY54" s="1113">
        <v>5</v>
      </c>
      <c r="AZ54" s="1113">
        <v>-6</v>
      </c>
      <c r="BA54" s="1113">
        <v>-3</v>
      </c>
      <c r="BB54" s="1113">
        <v>1</v>
      </c>
      <c r="BC54" s="1113">
        <v>-1</v>
      </c>
      <c r="BD54" s="1113">
        <v>-2</v>
      </c>
      <c r="BE54" s="1113">
        <v>-1</v>
      </c>
      <c r="BF54" s="1113">
        <v>-1</v>
      </c>
      <c r="BG54" s="1113">
        <v>0</v>
      </c>
      <c r="BH54" s="1113">
        <v>-6</v>
      </c>
      <c r="BI54" s="1113">
        <v>-3</v>
      </c>
      <c r="BJ54" s="1113">
        <v>-1</v>
      </c>
      <c r="BK54" s="1113">
        <v>-2</v>
      </c>
      <c r="BL54" s="1111">
        <v>-4</v>
      </c>
      <c r="BM54" s="1465"/>
    </row>
    <row r="55" spans="1:65">
      <c r="A55" s="1160" t="s">
        <v>1740</v>
      </c>
    </row>
    <row r="57" spans="1:65">
      <c r="A57" s="1272" t="s">
        <v>2985</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3068"/>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3"/>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3062"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4" t="s">
        <v>1734</v>
      </c>
    </row>
    <row r="60" spans="1:65">
      <c r="A60" s="1289"/>
      <c r="B60" s="1160" t="s">
        <v>1735</v>
      </c>
      <c r="C60" s="1294">
        <v>173659</v>
      </c>
      <c r="D60" s="1295">
        <v>10774</v>
      </c>
      <c r="E60" s="1295">
        <v>4609</v>
      </c>
      <c r="F60" s="1295">
        <v>2560</v>
      </c>
      <c r="G60" s="1295">
        <v>7877</v>
      </c>
      <c r="H60" s="1295">
        <v>29256</v>
      </c>
      <c r="I60" s="1295">
        <v>33468</v>
      </c>
      <c r="J60" s="1295">
        <v>22209</v>
      </c>
      <c r="K60" s="1295">
        <v>14140</v>
      </c>
      <c r="L60" s="1295">
        <v>9445</v>
      </c>
      <c r="M60" s="1295">
        <v>7939</v>
      </c>
      <c r="N60" s="1295">
        <v>7330</v>
      </c>
      <c r="O60" s="1295">
        <v>5718</v>
      </c>
      <c r="P60" s="1295">
        <v>4251</v>
      </c>
      <c r="Q60" s="1295">
        <v>2905</v>
      </c>
      <c r="R60" s="1295">
        <v>2775</v>
      </c>
      <c r="S60" s="1295">
        <v>2132</v>
      </c>
      <c r="T60" s="1295">
        <v>2336</v>
      </c>
      <c r="U60" s="1295">
        <v>2218</v>
      </c>
      <c r="V60" s="1295">
        <v>1717</v>
      </c>
      <c r="W60" s="1296">
        <v>323</v>
      </c>
      <c r="X60" s="1295">
        <v>89018</v>
      </c>
      <c r="Y60" s="1295">
        <v>5553</v>
      </c>
      <c r="Z60" s="1295">
        <v>2325</v>
      </c>
      <c r="AA60" s="1295">
        <v>1305</v>
      </c>
      <c r="AB60" s="1295">
        <v>4369</v>
      </c>
      <c r="AC60" s="1295">
        <v>14668</v>
      </c>
      <c r="AD60" s="1295">
        <v>16758</v>
      </c>
      <c r="AE60" s="1295">
        <v>11506</v>
      </c>
      <c r="AF60" s="1295">
        <v>7763</v>
      </c>
      <c r="AG60" s="1295">
        <v>5287</v>
      </c>
      <c r="AH60" s="1295">
        <v>4462</v>
      </c>
      <c r="AI60" s="1295">
        <v>3948</v>
      </c>
      <c r="AJ60" s="1295">
        <v>3156</v>
      </c>
      <c r="AK60" s="1295">
        <v>2339</v>
      </c>
      <c r="AL60" s="1295">
        <v>1532</v>
      </c>
      <c r="AM60" s="1295">
        <v>1354</v>
      </c>
      <c r="AN60" s="1295">
        <v>897</v>
      </c>
      <c r="AO60" s="1295">
        <v>801</v>
      </c>
      <c r="AP60" s="1295">
        <v>599</v>
      </c>
      <c r="AQ60" s="1295">
        <v>396</v>
      </c>
      <c r="AR60" s="3074">
        <v>187</v>
      </c>
      <c r="AS60" s="1294">
        <v>84641</v>
      </c>
      <c r="AT60" s="1295">
        <v>5221</v>
      </c>
      <c r="AU60" s="1295">
        <v>2284</v>
      </c>
      <c r="AV60" s="1295">
        <v>1255</v>
      </c>
      <c r="AW60" s="1295">
        <v>3508</v>
      </c>
      <c r="AX60" s="1295">
        <v>14588</v>
      </c>
      <c r="AY60" s="1295">
        <v>16710</v>
      </c>
      <c r="AZ60" s="1295">
        <v>10703</v>
      </c>
      <c r="BA60" s="1295">
        <v>6377</v>
      </c>
      <c r="BB60" s="1295">
        <v>4158</v>
      </c>
      <c r="BC60" s="1295">
        <v>3477</v>
      </c>
      <c r="BD60" s="1295">
        <v>3382</v>
      </c>
      <c r="BE60" s="1295">
        <v>2562</v>
      </c>
      <c r="BF60" s="1295">
        <v>1912</v>
      </c>
      <c r="BG60" s="1295">
        <v>1373</v>
      </c>
      <c r="BH60" s="1295">
        <v>1421</v>
      </c>
      <c r="BI60" s="1295">
        <v>1235</v>
      </c>
      <c r="BJ60" s="1295">
        <v>1535</v>
      </c>
      <c r="BK60" s="1295">
        <v>1619</v>
      </c>
      <c r="BL60" s="1295">
        <v>1321</v>
      </c>
      <c r="BM60" s="3065">
        <v>136</v>
      </c>
    </row>
    <row r="61" spans="1:65">
      <c r="A61" s="1286">
        <v>100</v>
      </c>
      <c r="B61" s="1297" t="s">
        <v>1737</v>
      </c>
      <c r="C61" s="1298">
        <v>59097</v>
      </c>
      <c r="D61" s="1299">
        <v>2887</v>
      </c>
      <c r="E61" s="1299">
        <v>1289</v>
      </c>
      <c r="F61" s="1299">
        <v>797</v>
      </c>
      <c r="G61" s="1299">
        <v>2780</v>
      </c>
      <c r="H61" s="1299">
        <v>10736</v>
      </c>
      <c r="I61" s="1299">
        <v>10998</v>
      </c>
      <c r="J61" s="1299">
        <v>6991</v>
      </c>
      <c r="K61" s="1299">
        <v>4682</v>
      </c>
      <c r="L61" s="1299">
        <v>3171</v>
      </c>
      <c r="M61" s="1299">
        <v>2725</v>
      </c>
      <c r="N61" s="1299">
        <v>2658</v>
      </c>
      <c r="O61" s="1299">
        <v>2111</v>
      </c>
      <c r="P61" s="1299">
        <v>1548</v>
      </c>
      <c r="Q61" s="1299">
        <v>1101</v>
      </c>
      <c r="R61" s="1299">
        <v>1153</v>
      </c>
      <c r="S61" s="1299">
        <v>876</v>
      </c>
      <c r="T61" s="1299">
        <v>956</v>
      </c>
      <c r="U61" s="1299">
        <v>932</v>
      </c>
      <c r="V61" s="1299">
        <v>706</v>
      </c>
      <c r="W61" s="1300">
        <v>180</v>
      </c>
      <c r="X61" s="1299">
        <v>29784</v>
      </c>
      <c r="Y61" s="1299">
        <v>1524</v>
      </c>
      <c r="Z61" s="1299">
        <v>640</v>
      </c>
      <c r="AA61" s="1299">
        <v>413</v>
      </c>
      <c r="AB61" s="1299">
        <v>1449</v>
      </c>
      <c r="AC61" s="1299">
        <v>5161</v>
      </c>
      <c r="AD61" s="1299">
        <v>5468</v>
      </c>
      <c r="AE61" s="1299">
        <v>3644</v>
      </c>
      <c r="AF61" s="1299">
        <v>2517</v>
      </c>
      <c r="AG61" s="1299">
        <v>1793</v>
      </c>
      <c r="AH61" s="1299">
        <v>1491</v>
      </c>
      <c r="AI61" s="1299">
        <v>1429</v>
      </c>
      <c r="AJ61" s="1299">
        <v>1182</v>
      </c>
      <c r="AK61" s="1299">
        <v>826</v>
      </c>
      <c r="AL61" s="1299">
        <v>570</v>
      </c>
      <c r="AM61" s="1299">
        <v>551</v>
      </c>
      <c r="AN61" s="1299">
        <v>366</v>
      </c>
      <c r="AO61" s="1299">
        <v>327</v>
      </c>
      <c r="AP61" s="1299">
        <v>274</v>
      </c>
      <c r="AQ61" s="1299">
        <v>159</v>
      </c>
      <c r="AR61" s="3075">
        <v>111</v>
      </c>
      <c r="AS61" s="1298">
        <v>29313</v>
      </c>
      <c r="AT61" s="1299">
        <v>1363</v>
      </c>
      <c r="AU61" s="1299">
        <v>649</v>
      </c>
      <c r="AV61" s="1299">
        <v>384</v>
      </c>
      <c r="AW61" s="1299">
        <v>1331</v>
      </c>
      <c r="AX61" s="1299">
        <v>5575</v>
      </c>
      <c r="AY61" s="1299">
        <v>5530</v>
      </c>
      <c r="AZ61" s="1299">
        <v>3347</v>
      </c>
      <c r="BA61" s="1299">
        <v>2165</v>
      </c>
      <c r="BB61" s="1299">
        <v>1378</v>
      </c>
      <c r="BC61" s="1299">
        <v>1234</v>
      </c>
      <c r="BD61" s="1299">
        <v>1229</v>
      </c>
      <c r="BE61" s="1299">
        <v>929</v>
      </c>
      <c r="BF61" s="1299">
        <v>722</v>
      </c>
      <c r="BG61" s="1299">
        <v>531</v>
      </c>
      <c r="BH61" s="1299">
        <v>602</v>
      </c>
      <c r="BI61" s="1299">
        <v>510</v>
      </c>
      <c r="BJ61" s="1299">
        <v>629</v>
      </c>
      <c r="BK61" s="1299">
        <v>658</v>
      </c>
      <c r="BL61" s="1299">
        <v>547</v>
      </c>
      <c r="BM61" s="3066">
        <v>69</v>
      </c>
    </row>
    <row r="62" spans="1:65">
      <c r="A62" s="1289">
        <v>101</v>
      </c>
      <c r="B62" s="1162" t="s">
        <v>69</v>
      </c>
      <c r="C62" s="1298">
        <v>8341</v>
      </c>
      <c r="D62" s="1299">
        <v>450</v>
      </c>
      <c r="E62" s="1299">
        <v>252</v>
      </c>
      <c r="F62" s="1299">
        <v>136</v>
      </c>
      <c r="G62" s="1299">
        <v>354</v>
      </c>
      <c r="H62" s="1299">
        <v>1379</v>
      </c>
      <c r="I62" s="1299">
        <v>1561</v>
      </c>
      <c r="J62" s="1299">
        <v>1074</v>
      </c>
      <c r="K62" s="1299">
        <v>672</v>
      </c>
      <c r="L62" s="1299">
        <v>495</v>
      </c>
      <c r="M62" s="1299">
        <v>402</v>
      </c>
      <c r="N62" s="1299">
        <v>414</v>
      </c>
      <c r="O62" s="1299">
        <v>309</v>
      </c>
      <c r="P62" s="1299">
        <v>218</v>
      </c>
      <c r="Q62" s="1299">
        <v>111</v>
      </c>
      <c r="R62" s="1299">
        <v>128</v>
      </c>
      <c r="S62" s="1299">
        <v>83</v>
      </c>
      <c r="T62" s="1299">
        <v>109</v>
      </c>
      <c r="U62" s="1299">
        <v>116</v>
      </c>
      <c r="V62" s="1299">
        <v>78</v>
      </c>
      <c r="W62" s="1300">
        <v>43</v>
      </c>
      <c r="X62" s="1299">
        <v>4184</v>
      </c>
      <c r="Y62" s="1299">
        <v>246</v>
      </c>
      <c r="Z62" s="1299">
        <v>134</v>
      </c>
      <c r="AA62" s="1299">
        <v>67</v>
      </c>
      <c r="AB62" s="1299">
        <v>180</v>
      </c>
      <c r="AC62" s="1299">
        <v>714</v>
      </c>
      <c r="AD62" s="1299">
        <v>789</v>
      </c>
      <c r="AE62" s="1299">
        <v>534</v>
      </c>
      <c r="AF62" s="1299">
        <v>350</v>
      </c>
      <c r="AG62" s="1299">
        <v>247</v>
      </c>
      <c r="AH62" s="1299">
        <v>216</v>
      </c>
      <c r="AI62" s="1299">
        <v>213</v>
      </c>
      <c r="AJ62" s="1299">
        <v>165</v>
      </c>
      <c r="AK62" s="1299">
        <v>109</v>
      </c>
      <c r="AL62" s="1299">
        <v>54</v>
      </c>
      <c r="AM62" s="1299">
        <v>61</v>
      </c>
      <c r="AN62" s="1299">
        <v>29</v>
      </c>
      <c r="AO62" s="1299">
        <v>28</v>
      </c>
      <c r="AP62" s="1299">
        <v>32</v>
      </c>
      <c r="AQ62" s="1299">
        <v>16</v>
      </c>
      <c r="AR62" s="3075">
        <v>25</v>
      </c>
      <c r="AS62" s="1298">
        <v>4157</v>
      </c>
      <c r="AT62" s="1299">
        <v>204</v>
      </c>
      <c r="AU62" s="1299">
        <v>118</v>
      </c>
      <c r="AV62" s="1299">
        <v>69</v>
      </c>
      <c r="AW62" s="1299">
        <v>174</v>
      </c>
      <c r="AX62" s="1299">
        <v>665</v>
      </c>
      <c r="AY62" s="1299">
        <v>772</v>
      </c>
      <c r="AZ62" s="1299">
        <v>540</v>
      </c>
      <c r="BA62" s="1299">
        <v>322</v>
      </c>
      <c r="BB62" s="1299">
        <v>248</v>
      </c>
      <c r="BC62" s="1299">
        <v>186</v>
      </c>
      <c r="BD62" s="1299">
        <v>201</v>
      </c>
      <c r="BE62" s="1299">
        <v>144</v>
      </c>
      <c r="BF62" s="1299">
        <v>109</v>
      </c>
      <c r="BG62" s="1299">
        <v>57</v>
      </c>
      <c r="BH62" s="1299">
        <v>67</v>
      </c>
      <c r="BI62" s="1299">
        <v>54</v>
      </c>
      <c r="BJ62" s="1299">
        <v>81</v>
      </c>
      <c r="BK62" s="1299">
        <v>84</v>
      </c>
      <c r="BL62" s="1299">
        <v>62</v>
      </c>
      <c r="BM62" s="3066">
        <v>18</v>
      </c>
    </row>
    <row r="63" spans="1:65">
      <c r="A63" s="1289">
        <v>102</v>
      </c>
      <c r="B63" s="1162" t="s">
        <v>70</v>
      </c>
      <c r="C63" s="1298">
        <v>6171</v>
      </c>
      <c r="D63" s="1299">
        <v>304</v>
      </c>
      <c r="E63" s="1299">
        <v>167</v>
      </c>
      <c r="F63" s="1299">
        <v>106</v>
      </c>
      <c r="G63" s="1299">
        <v>442</v>
      </c>
      <c r="H63" s="1299">
        <v>1056</v>
      </c>
      <c r="I63" s="1299">
        <v>1038</v>
      </c>
      <c r="J63" s="1299">
        <v>731</v>
      </c>
      <c r="K63" s="1299">
        <v>527</v>
      </c>
      <c r="L63" s="1299">
        <v>325</v>
      </c>
      <c r="M63" s="1299">
        <v>292</v>
      </c>
      <c r="N63" s="1299">
        <v>281</v>
      </c>
      <c r="O63" s="1299">
        <v>200</v>
      </c>
      <c r="P63" s="1299">
        <v>163</v>
      </c>
      <c r="Q63" s="1299">
        <v>103</v>
      </c>
      <c r="R63" s="1299">
        <v>108</v>
      </c>
      <c r="S63" s="1299">
        <v>93</v>
      </c>
      <c r="T63" s="1299">
        <v>89</v>
      </c>
      <c r="U63" s="1299">
        <v>95</v>
      </c>
      <c r="V63" s="1299">
        <v>51</v>
      </c>
      <c r="W63" s="1300">
        <v>17</v>
      </c>
      <c r="X63" s="1299">
        <v>3038</v>
      </c>
      <c r="Y63" s="1299">
        <v>159</v>
      </c>
      <c r="Z63" s="1299">
        <v>79</v>
      </c>
      <c r="AA63" s="1299">
        <v>59</v>
      </c>
      <c r="AB63" s="1299">
        <v>256</v>
      </c>
      <c r="AC63" s="1299">
        <v>508</v>
      </c>
      <c r="AD63" s="1299">
        <v>497</v>
      </c>
      <c r="AE63" s="1299">
        <v>356</v>
      </c>
      <c r="AF63" s="1299">
        <v>255</v>
      </c>
      <c r="AG63" s="1299">
        <v>169</v>
      </c>
      <c r="AH63" s="1299">
        <v>158</v>
      </c>
      <c r="AI63" s="1299">
        <v>136</v>
      </c>
      <c r="AJ63" s="1299">
        <v>103</v>
      </c>
      <c r="AK63" s="1299">
        <v>89</v>
      </c>
      <c r="AL63" s="1299">
        <v>52</v>
      </c>
      <c r="AM63" s="1299">
        <v>52</v>
      </c>
      <c r="AN63" s="1299">
        <v>38</v>
      </c>
      <c r="AO63" s="1299">
        <v>29</v>
      </c>
      <c r="AP63" s="1299">
        <v>33</v>
      </c>
      <c r="AQ63" s="1299">
        <v>10</v>
      </c>
      <c r="AR63" s="3075">
        <v>12</v>
      </c>
      <c r="AS63" s="1298">
        <v>3133</v>
      </c>
      <c r="AT63" s="1299">
        <v>145</v>
      </c>
      <c r="AU63" s="1299">
        <v>88</v>
      </c>
      <c r="AV63" s="1299">
        <v>47</v>
      </c>
      <c r="AW63" s="1299">
        <v>186</v>
      </c>
      <c r="AX63" s="1299">
        <v>548</v>
      </c>
      <c r="AY63" s="1299">
        <v>541</v>
      </c>
      <c r="AZ63" s="1299">
        <v>375</v>
      </c>
      <c r="BA63" s="1299">
        <v>272</v>
      </c>
      <c r="BB63" s="1299">
        <v>156</v>
      </c>
      <c r="BC63" s="1299">
        <v>134</v>
      </c>
      <c r="BD63" s="1299">
        <v>145</v>
      </c>
      <c r="BE63" s="1299">
        <v>97</v>
      </c>
      <c r="BF63" s="1299">
        <v>74</v>
      </c>
      <c r="BG63" s="1299">
        <v>51</v>
      </c>
      <c r="BH63" s="1299">
        <v>56</v>
      </c>
      <c r="BI63" s="1299">
        <v>55</v>
      </c>
      <c r="BJ63" s="1299">
        <v>60</v>
      </c>
      <c r="BK63" s="1299">
        <v>62</v>
      </c>
      <c r="BL63" s="1299">
        <v>41</v>
      </c>
      <c r="BM63" s="3066">
        <v>5</v>
      </c>
    </row>
    <row r="64" spans="1:65">
      <c r="A64" s="1289">
        <v>105</v>
      </c>
      <c r="B64" s="1162" t="s">
        <v>72</v>
      </c>
      <c r="C64" s="1298">
        <v>6403</v>
      </c>
      <c r="D64" s="1299">
        <v>134</v>
      </c>
      <c r="E64" s="1299">
        <v>76</v>
      </c>
      <c r="F64" s="1299">
        <v>55</v>
      </c>
      <c r="G64" s="1299">
        <v>205</v>
      </c>
      <c r="H64" s="1299">
        <v>1578</v>
      </c>
      <c r="I64" s="1299">
        <v>1537</v>
      </c>
      <c r="J64" s="1299">
        <v>714</v>
      </c>
      <c r="K64" s="1299">
        <v>436</v>
      </c>
      <c r="L64" s="1299">
        <v>294</v>
      </c>
      <c r="M64" s="1299">
        <v>248</v>
      </c>
      <c r="N64" s="1299">
        <v>274</v>
      </c>
      <c r="O64" s="1299">
        <v>199</v>
      </c>
      <c r="P64" s="1299">
        <v>122</v>
      </c>
      <c r="Q64" s="1299">
        <v>126</v>
      </c>
      <c r="R64" s="1299">
        <v>131</v>
      </c>
      <c r="S64" s="1299">
        <v>83</v>
      </c>
      <c r="T64" s="1299">
        <v>96</v>
      </c>
      <c r="U64" s="1299">
        <v>55</v>
      </c>
      <c r="V64" s="1299">
        <v>40</v>
      </c>
      <c r="W64" s="1300">
        <v>8</v>
      </c>
      <c r="X64" s="1299">
        <v>3414</v>
      </c>
      <c r="Y64" s="1299">
        <v>77</v>
      </c>
      <c r="Z64" s="1299">
        <v>34</v>
      </c>
      <c r="AA64" s="1299">
        <v>31</v>
      </c>
      <c r="AB64" s="1299">
        <v>106</v>
      </c>
      <c r="AC64" s="1299">
        <v>808</v>
      </c>
      <c r="AD64" s="1299">
        <v>774</v>
      </c>
      <c r="AE64" s="1299">
        <v>404</v>
      </c>
      <c r="AF64" s="1299">
        <v>264</v>
      </c>
      <c r="AG64" s="1299">
        <v>188</v>
      </c>
      <c r="AH64" s="1299">
        <v>140</v>
      </c>
      <c r="AI64" s="1299">
        <v>163</v>
      </c>
      <c r="AJ64" s="1299">
        <v>113</v>
      </c>
      <c r="AK64" s="1299">
        <v>71</v>
      </c>
      <c r="AL64" s="1299">
        <v>73</v>
      </c>
      <c r="AM64" s="1299">
        <v>67</v>
      </c>
      <c r="AN64" s="1299">
        <v>37</v>
      </c>
      <c r="AO64" s="1299">
        <v>37</v>
      </c>
      <c r="AP64" s="1299">
        <v>15</v>
      </c>
      <c r="AQ64" s="1299">
        <v>12</v>
      </c>
      <c r="AR64" s="3075">
        <v>7</v>
      </c>
      <c r="AS64" s="1298">
        <v>2989</v>
      </c>
      <c r="AT64" s="1299">
        <v>57</v>
      </c>
      <c r="AU64" s="1299">
        <v>42</v>
      </c>
      <c r="AV64" s="1299">
        <v>24</v>
      </c>
      <c r="AW64" s="1299">
        <v>99</v>
      </c>
      <c r="AX64" s="1299">
        <v>770</v>
      </c>
      <c r="AY64" s="1299">
        <v>763</v>
      </c>
      <c r="AZ64" s="1299">
        <v>310</v>
      </c>
      <c r="BA64" s="1299">
        <v>172</v>
      </c>
      <c r="BB64" s="1299">
        <v>106</v>
      </c>
      <c r="BC64" s="1299">
        <v>108</v>
      </c>
      <c r="BD64" s="1299">
        <v>111</v>
      </c>
      <c r="BE64" s="1299">
        <v>86</v>
      </c>
      <c r="BF64" s="1299">
        <v>51</v>
      </c>
      <c r="BG64" s="1299">
        <v>53</v>
      </c>
      <c r="BH64" s="1299">
        <v>64</v>
      </c>
      <c r="BI64" s="1299">
        <v>46</v>
      </c>
      <c r="BJ64" s="1299">
        <v>59</v>
      </c>
      <c r="BK64" s="1299">
        <v>40</v>
      </c>
      <c r="BL64" s="1299">
        <v>28</v>
      </c>
      <c r="BM64" s="3066">
        <v>1</v>
      </c>
    </row>
    <row r="65" spans="1:65">
      <c r="A65" s="1289">
        <v>106</v>
      </c>
      <c r="B65" s="1162" t="s">
        <v>74</v>
      </c>
      <c r="C65" s="1298">
        <v>4243</v>
      </c>
      <c r="D65" s="1299">
        <v>148</v>
      </c>
      <c r="E65" s="1299">
        <v>60</v>
      </c>
      <c r="F65" s="1299">
        <v>36</v>
      </c>
      <c r="G65" s="1299">
        <v>206</v>
      </c>
      <c r="H65" s="1299">
        <v>818</v>
      </c>
      <c r="I65" s="1299">
        <v>781</v>
      </c>
      <c r="J65" s="1299">
        <v>453</v>
      </c>
      <c r="K65" s="1299">
        <v>324</v>
      </c>
      <c r="L65" s="1299">
        <v>215</v>
      </c>
      <c r="M65" s="1299">
        <v>215</v>
      </c>
      <c r="N65" s="1299">
        <v>184</v>
      </c>
      <c r="O65" s="1299">
        <v>184</v>
      </c>
      <c r="P65" s="1299">
        <v>117</v>
      </c>
      <c r="Q65" s="1299">
        <v>108</v>
      </c>
      <c r="R65" s="1299">
        <v>102</v>
      </c>
      <c r="S65" s="1299">
        <v>83</v>
      </c>
      <c r="T65" s="1299">
        <v>92</v>
      </c>
      <c r="U65" s="1299">
        <v>72</v>
      </c>
      <c r="V65" s="1299">
        <v>45</v>
      </c>
      <c r="W65" s="1300">
        <v>6</v>
      </c>
      <c r="X65" s="1299">
        <v>2323</v>
      </c>
      <c r="Y65" s="1299">
        <v>83</v>
      </c>
      <c r="Z65" s="1299">
        <v>32</v>
      </c>
      <c r="AA65" s="1299">
        <v>20</v>
      </c>
      <c r="AB65" s="1299">
        <v>107</v>
      </c>
      <c r="AC65" s="1299">
        <v>469</v>
      </c>
      <c r="AD65" s="1299">
        <v>434</v>
      </c>
      <c r="AE65" s="1299">
        <v>241</v>
      </c>
      <c r="AF65" s="1299">
        <v>193</v>
      </c>
      <c r="AG65" s="1299">
        <v>118</v>
      </c>
      <c r="AH65" s="1299">
        <v>125</v>
      </c>
      <c r="AI65" s="1299">
        <v>97</v>
      </c>
      <c r="AJ65" s="1299">
        <v>118</v>
      </c>
      <c r="AK65" s="1299">
        <v>60</v>
      </c>
      <c r="AL65" s="1299">
        <v>68</v>
      </c>
      <c r="AM65" s="1299">
        <v>52</v>
      </c>
      <c r="AN65" s="1299">
        <v>41</v>
      </c>
      <c r="AO65" s="1299">
        <v>33</v>
      </c>
      <c r="AP65" s="1299">
        <v>20</v>
      </c>
      <c r="AQ65" s="1299">
        <v>12</v>
      </c>
      <c r="AR65" s="3075">
        <v>4</v>
      </c>
      <c r="AS65" s="1298">
        <v>1920</v>
      </c>
      <c r="AT65" s="1299">
        <v>65</v>
      </c>
      <c r="AU65" s="1299">
        <v>28</v>
      </c>
      <c r="AV65" s="1299">
        <v>16</v>
      </c>
      <c r="AW65" s="1299">
        <v>99</v>
      </c>
      <c r="AX65" s="1299">
        <v>349</v>
      </c>
      <c r="AY65" s="1299">
        <v>347</v>
      </c>
      <c r="AZ65" s="1299">
        <v>212</v>
      </c>
      <c r="BA65" s="1299">
        <v>131</v>
      </c>
      <c r="BB65" s="1299">
        <v>97</v>
      </c>
      <c r="BC65" s="1299">
        <v>90</v>
      </c>
      <c r="BD65" s="1299">
        <v>87</v>
      </c>
      <c r="BE65" s="1299">
        <v>66</v>
      </c>
      <c r="BF65" s="1299">
        <v>57</v>
      </c>
      <c r="BG65" s="1299">
        <v>40</v>
      </c>
      <c r="BH65" s="1299">
        <v>50</v>
      </c>
      <c r="BI65" s="1299">
        <v>42</v>
      </c>
      <c r="BJ65" s="1299">
        <v>59</v>
      </c>
      <c r="BK65" s="1299">
        <v>52</v>
      </c>
      <c r="BL65" s="1299">
        <v>33</v>
      </c>
      <c r="BM65" s="3066">
        <v>2</v>
      </c>
    </row>
    <row r="66" spans="1:65">
      <c r="A66" s="1289">
        <v>107</v>
      </c>
      <c r="B66" s="1162" t="s">
        <v>75</v>
      </c>
      <c r="C66" s="1298">
        <v>5188</v>
      </c>
      <c r="D66" s="1299">
        <v>335</v>
      </c>
      <c r="E66" s="1299">
        <v>132</v>
      </c>
      <c r="F66" s="1299">
        <v>85</v>
      </c>
      <c r="G66" s="1299">
        <v>245</v>
      </c>
      <c r="H66" s="1299">
        <v>734</v>
      </c>
      <c r="I66" s="1299">
        <v>921</v>
      </c>
      <c r="J66" s="1299">
        <v>605</v>
      </c>
      <c r="K66" s="1299">
        <v>437</v>
      </c>
      <c r="L66" s="1299">
        <v>287</v>
      </c>
      <c r="M66" s="1299">
        <v>263</v>
      </c>
      <c r="N66" s="1299">
        <v>232</v>
      </c>
      <c r="O66" s="1299">
        <v>189</v>
      </c>
      <c r="P66" s="1299">
        <v>154</v>
      </c>
      <c r="Q66" s="1299">
        <v>104</v>
      </c>
      <c r="R66" s="1299">
        <v>119</v>
      </c>
      <c r="S66" s="1299">
        <v>85</v>
      </c>
      <c r="T66" s="1299">
        <v>93</v>
      </c>
      <c r="U66" s="1299">
        <v>90</v>
      </c>
      <c r="V66" s="1299">
        <v>78</v>
      </c>
      <c r="W66" s="1300">
        <v>18</v>
      </c>
      <c r="X66" s="1299">
        <v>2520</v>
      </c>
      <c r="Y66" s="1299">
        <v>166</v>
      </c>
      <c r="Z66" s="1299">
        <v>74</v>
      </c>
      <c r="AA66" s="1299">
        <v>52</v>
      </c>
      <c r="AB66" s="1299">
        <v>108</v>
      </c>
      <c r="AC66" s="1299">
        <v>352</v>
      </c>
      <c r="AD66" s="1299">
        <v>412</v>
      </c>
      <c r="AE66" s="1299">
        <v>302</v>
      </c>
      <c r="AF66" s="1299">
        <v>232</v>
      </c>
      <c r="AG66" s="1299">
        <v>160</v>
      </c>
      <c r="AH66" s="1299">
        <v>132</v>
      </c>
      <c r="AI66" s="1299">
        <v>129</v>
      </c>
      <c r="AJ66" s="1299">
        <v>99</v>
      </c>
      <c r="AK66" s="1299">
        <v>76</v>
      </c>
      <c r="AL66" s="1299">
        <v>53</v>
      </c>
      <c r="AM66" s="1299">
        <v>55</v>
      </c>
      <c r="AN66" s="1299">
        <v>40</v>
      </c>
      <c r="AO66" s="1299">
        <v>33</v>
      </c>
      <c r="AP66" s="1299">
        <v>28</v>
      </c>
      <c r="AQ66" s="1299">
        <v>17</v>
      </c>
      <c r="AR66" s="3075">
        <v>11</v>
      </c>
      <c r="AS66" s="1298">
        <v>2668</v>
      </c>
      <c r="AT66" s="1299">
        <v>169</v>
      </c>
      <c r="AU66" s="1299">
        <v>58</v>
      </c>
      <c r="AV66" s="1299">
        <v>33</v>
      </c>
      <c r="AW66" s="1299">
        <v>137</v>
      </c>
      <c r="AX66" s="1299">
        <v>382</v>
      </c>
      <c r="AY66" s="1299">
        <v>509</v>
      </c>
      <c r="AZ66" s="1299">
        <v>303</v>
      </c>
      <c r="BA66" s="1299">
        <v>205</v>
      </c>
      <c r="BB66" s="1299">
        <v>127</v>
      </c>
      <c r="BC66" s="1299">
        <v>131</v>
      </c>
      <c r="BD66" s="1299">
        <v>103</v>
      </c>
      <c r="BE66" s="1299">
        <v>90</v>
      </c>
      <c r="BF66" s="1299">
        <v>78</v>
      </c>
      <c r="BG66" s="1299">
        <v>51</v>
      </c>
      <c r="BH66" s="1299">
        <v>64</v>
      </c>
      <c r="BI66" s="1299">
        <v>45</v>
      </c>
      <c r="BJ66" s="1299">
        <v>60</v>
      </c>
      <c r="BK66" s="1299">
        <v>62</v>
      </c>
      <c r="BL66" s="1299">
        <v>61</v>
      </c>
      <c r="BM66" s="3066">
        <v>7</v>
      </c>
    </row>
    <row r="67" spans="1:65">
      <c r="A67" s="1289">
        <v>108</v>
      </c>
      <c r="B67" s="1162" t="s">
        <v>76</v>
      </c>
      <c r="C67" s="1298">
        <v>6555</v>
      </c>
      <c r="D67" s="1299">
        <v>420</v>
      </c>
      <c r="E67" s="1299">
        <v>169</v>
      </c>
      <c r="F67" s="1299">
        <v>120</v>
      </c>
      <c r="G67" s="1299">
        <v>338</v>
      </c>
      <c r="H67" s="1299">
        <v>919</v>
      </c>
      <c r="I67" s="1299">
        <v>1096</v>
      </c>
      <c r="J67" s="1299">
        <v>803</v>
      </c>
      <c r="K67" s="1299">
        <v>522</v>
      </c>
      <c r="L67" s="1299">
        <v>343</v>
      </c>
      <c r="M67" s="1299">
        <v>311</v>
      </c>
      <c r="N67" s="1299">
        <v>305</v>
      </c>
      <c r="O67" s="1299">
        <v>259</v>
      </c>
      <c r="P67" s="1299">
        <v>198</v>
      </c>
      <c r="Q67" s="1299">
        <v>130</v>
      </c>
      <c r="R67" s="1299">
        <v>148</v>
      </c>
      <c r="S67" s="1299">
        <v>112</v>
      </c>
      <c r="T67" s="1299">
        <v>118</v>
      </c>
      <c r="U67" s="1299">
        <v>126</v>
      </c>
      <c r="V67" s="1299">
        <v>118</v>
      </c>
      <c r="W67" s="1300">
        <v>19</v>
      </c>
      <c r="X67" s="1299">
        <v>3268</v>
      </c>
      <c r="Y67" s="1299">
        <v>220</v>
      </c>
      <c r="Z67" s="1299">
        <v>74</v>
      </c>
      <c r="AA67" s="1299">
        <v>58</v>
      </c>
      <c r="AB67" s="1299">
        <v>186</v>
      </c>
      <c r="AC67" s="1299">
        <v>459</v>
      </c>
      <c r="AD67" s="1299">
        <v>549</v>
      </c>
      <c r="AE67" s="1299">
        <v>417</v>
      </c>
      <c r="AF67" s="1299">
        <v>274</v>
      </c>
      <c r="AG67" s="1299">
        <v>197</v>
      </c>
      <c r="AH67" s="1299">
        <v>164</v>
      </c>
      <c r="AI67" s="1299">
        <v>151</v>
      </c>
      <c r="AJ67" s="1299">
        <v>128</v>
      </c>
      <c r="AK67" s="1299">
        <v>108</v>
      </c>
      <c r="AL67" s="1299">
        <v>64</v>
      </c>
      <c r="AM67" s="1299">
        <v>68</v>
      </c>
      <c r="AN67" s="1299">
        <v>41</v>
      </c>
      <c r="AO67" s="1299">
        <v>46</v>
      </c>
      <c r="AP67" s="1299">
        <v>36</v>
      </c>
      <c r="AQ67" s="1299">
        <v>28</v>
      </c>
      <c r="AR67" s="3075">
        <v>12</v>
      </c>
      <c r="AS67" s="1298">
        <v>3287</v>
      </c>
      <c r="AT67" s="1299">
        <v>200</v>
      </c>
      <c r="AU67" s="1299">
        <v>95</v>
      </c>
      <c r="AV67" s="1299">
        <v>62</v>
      </c>
      <c r="AW67" s="1299">
        <v>152</v>
      </c>
      <c r="AX67" s="1299">
        <v>460</v>
      </c>
      <c r="AY67" s="1299">
        <v>547</v>
      </c>
      <c r="AZ67" s="1299">
        <v>386</v>
      </c>
      <c r="BA67" s="1299">
        <v>248</v>
      </c>
      <c r="BB67" s="1299">
        <v>146</v>
      </c>
      <c r="BC67" s="1299">
        <v>147</v>
      </c>
      <c r="BD67" s="1299">
        <v>154</v>
      </c>
      <c r="BE67" s="1299">
        <v>131</v>
      </c>
      <c r="BF67" s="1299">
        <v>90</v>
      </c>
      <c r="BG67" s="1299">
        <v>66</v>
      </c>
      <c r="BH67" s="1299">
        <v>80</v>
      </c>
      <c r="BI67" s="1299">
        <v>71</v>
      </c>
      <c r="BJ67" s="1299">
        <v>72</v>
      </c>
      <c r="BK67" s="1299">
        <v>90</v>
      </c>
      <c r="BL67" s="1299">
        <v>90</v>
      </c>
      <c r="BM67" s="3066">
        <v>7</v>
      </c>
    </row>
    <row r="68" spans="1:65">
      <c r="A68" s="1289">
        <v>109</v>
      </c>
      <c r="B68" s="1162" t="s">
        <v>73</v>
      </c>
      <c r="C68" s="1298">
        <v>5686</v>
      </c>
      <c r="D68" s="1299">
        <v>392</v>
      </c>
      <c r="E68" s="1299">
        <v>158</v>
      </c>
      <c r="F68" s="1299">
        <v>99</v>
      </c>
      <c r="G68" s="1299">
        <v>208</v>
      </c>
      <c r="H68" s="1299">
        <v>849</v>
      </c>
      <c r="I68" s="1299">
        <v>897</v>
      </c>
      <c r="J68" s="1299">
        <v>654</v>
      </c>
      <c r="K68" s="1299">
        <v>456</v>
      </c>
      <c r="L68" s="1299">
        <v>302</v>
      </c>
      <c r="M68" s="1299">
        <v>251</v>
      </c>
      <c r="N68" s="1299">
        <v>240</v>
      </c>
      <c r="O68" s="1299">
        <v>209</v>
      </c>
      <c r="P68" s="1299">
        <v>179</v>
      </c>
      <c r="Q68" s="1299">
        <v>128</v>
      </c>
      <c r="R68" s="1299">
        <v>150</v>
      </c>
      <c r="S68" s="1299">
        <v>116</v>
      </c>
      <c r="T68" s="1299">
        <v>150</v>
      </c>
      <c r="U68" s="1299">
        <v>136</v>
      </c>
      <c r="V68" s="1299">
        <v>112</v>
      </c>
      <c r="W68" s="1300">
        <v>12</v>
      </c>
      <c r="X68" s="1299">
        <v>2825</v>
      </c>
      <c r="Y68" s="1299">
        <v>208</v>
      </c>
      <c r="Z68" s="1299">
        <v>78</v>
      </c>
      <c r="AA68" s="1299">
        <v>52</v>
      </c>
      <c r="AB68" s="1299">
        <v>96</v>
      </c>
      <c r="AC68" s="1299">
        <v>372</v>
      </c>
      <c r="AD68" s="1299">
        <v>460</v>
      </c>
      <c r="AE68" s="1299">
        <v>347</v>
      </c>
      <c r="AF68" s="1299">
        <v>246</v>
      </c>
      <c r="AG68" s="1299">
        <v>177</v>
      </c>
      <c r="AH68" s="1299">
        <v>143</v>
      </c>
      <c r="AI68" s="1299">
        <v>130</v>
      </c>
      <c r="AJ68" s="1299">
        <v>115</v>
      </c>
      <c r="AK68" s="1299">
        <v>100</v>
      </c>
      <c r="AL68" s="1299">
        <v>55</v>
      </c>
      <c r="AM68" s="1299">
        <v>71</v>
      </c>
      <c r="AN68" s="1299">
        <v>49</v>
      </c>
      <c r="AO68" s="1299">
        <v>53</v>
      </c>
      <c r="AP68" s="1299">
        <v>39</v>
      </c>
      <c r="AQ68" s="1299">
        <v>34</v>
      </c>
      <c r="AR68" s="3075">
        <v>7</v>
      </c>
      <c r="AS68" s="1298">
        <v>2861</v>
      </c>
      <c r="AT68" s="1299">
        <v>184</v>
      </c>
      <c r="AU68" s="1299">
        <v>80</v>
      </c>
      <c r="AV68" s="1299">
        <v>47</v>
      </c>
      <c r="AW68" s="1299">
        <v>112</v>
      </c>
      <c r="AX68" s="1299">
        <v>477</v>
      </c>
      <c r="AY68" s="1299">
        <v>437</v>
      </c>
      <c r="AZ68" s="1299">
        <v>307</v>
      </c>
      <c r="BA68" s="1299">
        <v>210</v>
      </c>
      <c r="BB68" s="1299">
        <v>125</v>
      </c>
      <c r="BC68" s="1299">
        <v>108</v>
      </c>
      <c r="BD68" s="1299">
        <v>110</v>
      </c>
      <c r="BE68" s="1299">
        <v>94</v>
      </c>
      <c r="BF68" s="1299">
        <v>79</v>
      </c>
      <c r="BG68" s="1299">
        <v>73</v>
      </c>
      <c r="BH68" s="1299">
        <v>79</v>
      </c>
      <c r="BI68" s="1299">
        <v>67</v>
      </c>
      <c r="BJ68" s="1299">
        <v>97</v>
      </c>
      <c r="BK68" s="1299">
        <v>97</v>
      </c>
      <c r="BL68" s="1299">
        <v>78</v>
      </c>
      <c r="BM68" s="3066">
        <v>5</v>
      </c>
    </row>
    <row r="69" spans="1:65">
      <c r="A69" s="1289">
        <v>110</v>
      </c>
      <c r="B69" s="1162" t="s">
        <v>71</v>
      </c>
      <c r="C69" s="1298">
        <v>10034</v>
      </c>
      <c r="D69" s="1299">
        <v>243</v>
      </c>
      <c r="E69" s="1299">
        <v>117</v>
      </c>
      <c r="F69" s="1299">
        <v>85</v>
      </c>
      <c r="G69" s="1299">
        <v>426</v>
      </c>
      <c r="H69" s="1299">
        <v>2473</v>
      </c>
      <c r="I69" s="1299">
        <v>2179</v>
      </c>
      <c r="J69" s="1299">
        <v>1185</v>
      </c>
      <c r="K69" s="1299">
        <v>767</v>
      </c>
      <c r="L69" s="1299">
        <v>507</v>
      </c>
      <c r="M69" s="1299">
        <v>463</v>
      </c>
      <c r="N69" s="1299">
        <v>431</v>
      </c>
      <c r="O69" s="1299">
        <v>342</v>
      </c>
      <c r="P69" s="1299">
        <v>218</v>
      </c>
      <c r="Q69" s="1299">
        <v>137</v>
      </c>
      <c r="R69" s="1299">
        <v>133</v>
      </c>
      <c r="S69" s="1299">
        <v>91</v>
      </c>
      <c r="T69" s="1299">
        <v>87</v>
      </c>
      <c r="U69" s="1299">
        <v>94</v>
      </c>
      <c r="V69" s="1299">
        <v>56</v>
      </c>
      <c r="W69" s="1300">
        <v>26</v>
      </c>
      <c r="X69" s="1299">
        <v>4913</v>
      </c>
      <c r="Y69" s="1299">
        <v>131</v>
      </c>
      <c r="Z69" s="1299">
        <v>66</v>
      </c>
      <c r="AA69" s="1299">
        <v>40</v>
      </c>
      <c r="AB69" s="1299">
        <v>225</v>
      </c>
      <c r="AC69" s="1299">
        <v>987</v>
      </c>
      <c r="AD69" s="1299">
        <v>1075</v>
      </c>
      <c r="AE69" s="1299">
        <v>615</v>
      </c>
      <c r="AF69" s="1299">
        <v>414</v>
      </c>
      <c r="AG69" s="1299">
        <v>287</v>
      </c>
      <c r="AH69" s="1299">
        <v>256</v>
      </c>
      <c r="AI69" s="1299">
        <v>240</v>
      </c>
      <c r="AJ69" s="1299">
        <v>209</v>
      </c>
      <c r="AK69" s="1299">
        <v>125</v>
      </c>
      <c r="AL69" s="1299">
        <v>65</v>
      </c>
      <c r="AM69" s="1299">
        <v>68</v>
      </c>
      <c r="AN69" s="1299">
        <v>37</v>
      </c>
      <c r="AO69" s="1299">
        <v>30</v>
      </c>
      <c r="AP69" s="1299">
        <v>32</v>
      </c>
      <c r="AQ69" s="1299">
        <v>11</v>
      </c>
      <c r="AR69" s="3075">
        <v>17</v>
      </c>
      <c r="AS69" s="1298">
        <v>5121</v>
      </c>
      <c r="AT69" s="1299">
        <v>112</v>
      </c>
      <c r="AU69" s="1299">
        <v>51</v>
      </c>
      <c r="AV69" s="1299">
        <v>45</v>
      </c>
      <c r="AW69" s="1299">
        <v>201</v>
      </c>
      <c r="AX69" s="1299">
        <v>1486</v>
      </c>
      <c r="AY69" s="1299">
        <v>1104</v>
      </c>
      <c r="AZ69" s="1299">
        <v>570</v>
      </c>
      <c r="BA69" s="1299">
        <v>353</v>
      </c>
      <c r="BB69" s="1299">
        <v>220</v>
      </c>
      <c r="BC69" s="1299">
        <v>207</v>
      </c>
      <c r="BD69" s="1299">
        <v>191</v>
      </c>
      <c r="BE69" s="1299">
        <v>133</v>
      </c>
      <c r="BF69" s="1299">
        <v>93</v>
      </c>
      <c r="BG69" s="1299">
        <v>72</v>
      </c>
      <c r="BH69" s="1299">
        <v>65</v>
      </c>
      <c r="BI69" s="1299">
        <v>54</v>
      </c>
      <c r="BJ69" s="1299">
        <v>57</v>
      </c>
      <c r="BK69" s="1299">
        <v>62</v>
      </c>
      <c r="BL69" s="1299">
        <v>45</v>
      </c>
      <c r="BM69" s="3066">
        <v>9</v>
      </c>
    </row>
    <row r="70" spans="1:65">
      <c r="A70" s="1291">
        <v>111</v>
      </c>
      <c r="B70" s="1184" t="s">
        <v>77</v>
      </c>
      <c r="C70" s="1301">
        <v>6476</v>
      </c>
      <c r="D70" s="1302">
        <v>461</v>
      </c>
      <c r="E70" s="1302">
        <v>158</v>
      </c>
      <c r="F70" s="1302">
        <v>75</v>
      </c>
      <c r="G70" s="1302">
        <v>356</v>
      </c>
      <c r="H70" s="1302">
        <v>930</v>
      </c>
      <c r="I70" s="1302">
        <v>988</v>
      </c>
      <c r="J70" s="1302">
        <v>772</v>
      </c>
      <c r="K70" s="1302">
        <v>541</v>
      </c>
      <c r="L70" s="1302">
        <v>403</v>
      </c>
      <c r="M70" s="1302">
        <v>280</v>
      </c>
      <c r="N70" s="1302">
        <v>297</v>
      </c>
      <c r="O70" s="1302">
        <v>220</v>
      </c>
      <c r="P70" s="1302">
        <v>179</v>
      </c>
      <c r="Q70" s="1302">
        <v>154</v>
      </c>
      <c r="R70" s="1302">
        <v>134</v>
      </c>
      <c r="S70" s="1302">
        <v>130</v>
      </c>
      <c r="T70" s="1302">
        <v>122</v>
      </c>
      <c r="U70" s="1302">
        <v>148</v>
      </c>
      <c r="V70" s="1302">
        <v>128</v>
      </c>
      <c r="W70" s="1303">
        <v>31</v>
      </c>
      <c r="X70" s="1302">
        <v>3299</v>
      </c>
      <c r="Y70" s="1302">
        <v>234</v>
      </c>
      <c r="Z70" s="1302">
        <v>69</v>
      </c>
      <c r="AA70" s="1302">
        <v>34</v>
      </c>
      <c r="AB70" s="1302">
        <v>185</v>
      </c>
      <c r="AC70" s="1302">
        <v>492</v>
      </c>
      <c r="AD70" s="1302">
        <v>478</v>
      </c>
      <c r="AE70" s="1302">
        <v>428</v>
      </c>
      <c r="AF70" s="1302">
        <v>289</v>
      </c>
      <c r="AG70" s="1302">
        <v>250</v>
      </c>
      <c r="AH70" s="1302">
        <v>157</v>
      </c>
      <c r="AI70" s="1302">
        <v>170</v>
      </c>
      <c r="AJ70" s="1302">
        <v>132</v>
      </c>
      <c r="AK70" s="1302">
        <v>88</v>
      </c>
      <c r="AL70" s="1302">
        <v>86</v>
      </c>
      <c r="AM70" s="1302">
        <v>57</v>
      </c>
      <c r="AN70" s="1302">
        <v>54</v>
      </c>
      <c r="AO70" s="1302">
        <v>38</v>
      </c>
      <c r="AP70" s="1302">
        <v>39</v>
      </c>
      <c r="AQ70" s="1302">
        <v>19</v>
      </c>
      <c r="AR70" s="3076">
        <v>16</v>
      </c>
      <c r="AS70" s="1298">
        <v>3177</v>
      </c>
      <c r="AT70" s="1299">
        <v>227</v>
      </c>
      <c r="AU70" s="1299">
        <v>89</v>
      </c>
      <c r="AV70" s="1299">
        <v>41</v>
      </c>
      <c r="AW70" s="1299">
        <v>171</v>
      </c>
      <c r="AX70" s="1299">
        <v>438</v>
      </c>
      <c r="AY70" s="1299">
        <v>510</v>
      </c>
      <c r="AZ70" s="1299">
        <v>344</v>
      </c>
      <c r="BA70" s="1299">
        <v>252</v>
      </c>
      <c r="BB70" s="1299">
        <v>153</v>
      </c>
      <c r="BC70" s="1299">
        <v>123</v>
      </c>
      <c r="BD70" s="1299">
        <v>127</v>
      </c>
      <c r="BE70" s="1299">
        <v>88</v>
      </c>
      <c r="BF70" s="1299">
        <v>91</v>
      </c>
      <c r="BG70" s="1299">
        <v>68</v>
      </c>
      <c r="BH70" s="1299">
        <v>77</v>
      </c>
      <c r="BI70" s="1299">
        <v>76</v>
      </c>
      <c r="BJ70" s="1299">
        <v>84</v>
      </c>
      <c r="BK70" s="1299">
        <v>109</v>
      </c>
      <c r="BL70" s="1299">
        <v>109</v>
      </c>
      <c r="BM70" s="3066">
        <v>15</v>
      </c>
    </row>
    <row r="71" spans="1:65">
      <c r="A71" s="1289">
        <v>201</v>
      </c>
      <c r="B71" s="1162" t="s">
        <v>416</v>
      </c>
      <c r="C71" s="1304">
        <v>12119</v>
      </c>
      <c r="D71" s="1273">
        <v>693</v>
      </c>
      <c r="E71" s="1273">
        <v>305</v>
      </c>
      <c r="F71" s="1273">
        <v>167</v>
      </c>
      <c r="G71" s="1273">
        <v>571</v>
      </c>
      <c r="H71" s="1273">
        <v>2521</v>
      </c>
      <c r="I71" s="1273">
        <v>2463</v>
      </c>
      <c r="J71" s="1273">
        <v>1493</v>
      </c>
      <c r="K71" s="1273">
        <v>931</v>
      </c>
      <c r="L71" s="1273">
        <v>651</v>
      </c>
      <c r="M71" s="1273">
        <v>562</v>
      </c>
      <c r="N71" s="1273">
        <v>485</v>
      </c>
      <c r="O71" s="1273">
        <v>327</v>
      </c>
      <c r="P71" s="1273">
        <v>229</v>
      </c>
      <c r="Q71" s="1273">
        <v>166</v>
      </c>
      <c r="R71" s="1273">
        <v>153</v>
      </c>
      <c r="S71" s="1273">
        <v>106</v>
      </c>
      <c r="T71" s="1273">
        <v>107</v>
      </c>
      <c r="U71" s="1273">
        <v>111</v>
      </c>
      <c r="V71" s="1273">
        <v>78</v>
      </c>
      <c r="W71" s="1305">
        <v>0</v>
      </c>
      <c r="X71" s="1273">
        <v>6629</v>
      </c>
      <c r="Y71" s="1273">
        <v>339</v>
      </c>
      <c r="Z71" s="1273">
        <v>167</v>
      </c>
      <c r="AA71" s="1273">
        <v>78</v>
      </c>
      <c r="AB71" s="1273">
        <v>343</v>
      </c>
      <c r="AC71" s="1273">
        <v>1396</v>
      </c>
      <c r="AD71" s="1273">
        <v>1285</v>
      </c>
      <c r="AE71" s="1273">
        <v>804</v>
      </c>
      <c r="AF71" s="1273">
        <v>552</v>
      </c>
      <c r="AG71" s="1273">
        <v>386</v>
      </c>
      <c r="AH71" s="1273">
        <v>337</v>
      </c>
      <c r="AI71" s="1273">
        <v>289</v>
      </c>
      <c r="AJ71" s="1273">
        <v>199</v>
      </c>
      <c r="AK71" s="1273">
        <v>143</v>
      </c>
      <c r="AL71" s="1273">
        <v>92</v>
      </c>
      <c r="AM71" s="1273">
        <v>76</v>
      </c>
      <c r="AN71" s="1273">
        <v>49</v>
      </c>
      <c r="AO71" s="1273">
        <v>37</v>
      </c>
      <c r="AP71" s="1273">
        <v>31</v>
      </c>
      <c r="AQ71" s="1273">
        <v>26</v>
      </c>
      <c r="AR71" s="3077">
        <v>0</v>
      </c>
      <c r="AS71" s="1311">
        <v>5490</v>
      </c>
      <c r="AT71" s="1312">
        <v>354</v>
      </c>
      <c r="AU71" s="1312">
        <v>138</v>
      </c>
      <c r="AV71" s="1312">
        <v>89</v>
      </c>
      <c r="AW71" s="1312">
        <v>228</v>
      </c>
      <c r="AX71" s="1312">
        <v>1125</v>
      </c>
      <c r="AY71" s="1312">
        <v>1178</v>
      </c>
      <c r="AZ71" s="1312">
        <v>689</v>
      </c>
      <c r="BA71" s="1312">
        <v>379</v>
      </c>
      <c r="BB71" s="1312">
        <v>265</v>
      </c>
      <c r="BC71" s="1312">
        <v>225</v>
      </c>
      <c r="BD71" s="1312">
        <v>196</v>
      </c>
      <c r="BE71" s="1312">
        <v>128</v>
      </c>
      <c r="BF71" s="1312">
        <v>86</v>
      </c>
      <c r="BG71" s="1312">
        <v>74</v>
      </c>
      <c r="BH71" s="1312">
        <v>77</v>
      </c>
      <c r="BI71" s="1312">
        <v>57</v>
      </c>
      <c r="BJ71" s="1312">
        <v>70</v>
      </c>
      <c r="BK71" s="1312">
        <v>80</v>
      </c>
      <c r="BL71" s="1312">
        <v>52</v>
      </c>
      <c r="BM71" s="3063">
        <v>0</v>
      </c>
    </row>
    <row r="72" spans="1:65">
      <c r="A72" s="1289">
        <v>202</v>
      </c>
      <c r="B72" s="1162" t="s">
        <v>15</v>
      </c>
      <c r="C72" s="1304">
        <v>16225</v>
      </c>
      <c r="D72" s="1273">
        <v>694</v>
      </c>
      <c r="E72" s="1273">
        <v>225</v>
      </c>
      <c r="F72" s="1273">
        <v>141</v>
      </c>
      <c r="G72" s="1273">
        <v>505</v>
      </c>
      <c r="H72" s="1273">
        <v>2984</v>
      </c>
      <c r="I72" s="1273">
        <v>4102</v>
      </c>
      <c r="J72" s="1273">
        <v>2366</v>
      </c>
      <c r="K72" s="1273">
        <v>1233</v>
      </c>
      <c r="L72" s="1273">
        <v>778</v>
      </c>
      <c r="M72" s="1273">
        <v>648</v>
      </c>
      <c r="N72" s="1273">
        <v>617</v>
      </c>
      <c r="O72" s="1273">
        <v>452</v>
      </c>
      <c r="P72" s="1273">
        <v>331</v>
      </c>
      <c r="Q72" s="1273">
        <v>213</v>
      </c>
      <c r="R72" s="1273">
        <v>233</v>
      </c>
      <c r="S72" s="1273">
        <v>162</v>
      </c>
      <c r="T72" s="1273">
        <v>195</v>
      </c>
      <c r="U72" s="1273">
        <v>187</v>
      </c>
      <c r="V72" s="1273">
        <v>159</v>
      </c>
      <c r="W72" s="1305">
        <v>5</v>
      </c>
      <c r="X72" s="1273">
        <v>8350</v>
      </c>
      <c r="Y72" s="1273">
        <v>353</v>
      </c>
      <c r="Z72" s="1273">
        <v>113</v>
      </c>
      <c r="AA72" s="1273">
        <v>71</v>
      </c>
      <c r="AB72" s="1273">
        <v>270</v>
      </c>
      <c r="AC72" s="1273">
        <v>1461</v>
      </c>
      <c r="AD72" s="1273">
        <v>2099</v>
      </c>
      <c r="AE72" s="1273">
        <v>1239</v>
      </c>
      <c r="AF72" s="1273">
        <v>735</v>
      </c>
      <c r="AG72" s="1273">
        <v>435</v>
      </c>
      <c r="AH72" s="1273">
        <v>369</v>
      </c>
      <c r="AI72" s="1273">
        <v>319</v>
      </c>
      <c r="AJ72" s="1273">
        <v>239</v>
      </c>
      <c r="AK72" s="1273">
        <v>188</v>
      </c>
      <c r="AL72" s="1273">
        <v>105</v>
      </c>
      <c r="AM72" s="1273">
        <v>118</v>
      </c>
      <c r="AN72" s="1273">
        <v>86</v>
      </c>
      <c r="AO72" s="1273">
        <v>62</v>
      </c>
      <c r="AP72" s="1273">
        <v>37</v>
      </c>
      <c r="AQ72" s="1273">
        <v>51</v>
      </c>
      <c r="AR72" s="3077">
        <v>3</v>
      </c>
      <c r="AS72" s="1304">
        <v>7875</v>
      </c>
      <c r="AT72" s="1273">
        <v>341</v>
      </c>
      <c r="AU72" s="1273">
        <v>112</v>
      </c>
      <c r="AV72" s="1273">
        <v>70</v>
      </c>
      <c r="AW72" s="1273">
        <v>235</v>
      </c>
      <c r="AX72" s="1273">
        <v>1523</v>
      </c>
      <c r="AY72" s="1273">
        <v>2003</v>
      </c>
      <c r="AZ72" s="1273">
        <v>1127</v>
      </c>
      <c r="BA72" s="1273">
        <v>498</v>
      </c>
      <c r="BB72" s="1273">
        <v>343</v>
      </c>
      <c r="BC72" s="1273">
        <v>279</v>
      </c>
      <c r="BD72" s="1273">
        <v>298</v>
      </c>
      <c r="BE72" s="1273">
        <v>213</v>
      </c>
      <c r="BF72" s="1273">
        <v>143</v>
      </c>
      <c r="BG72" s="1273">
        <v>108</v>
      </c>
      <c r="BH72" s="1273">
        <v>115</v>
      </c>
      <c r="BI72" s="1273">
        <v>76</v>
      </c>
      <c r="BJ72" s="1273">
        <v>133</v>
      </c>
      <c r="BK72" s="1273">
        <v>150</v>
      </c>
      <c r="BL72" s="1273">
        <v>108</v>
      </c>
      <c r="BM72" s="3066">
        <v>2</v>
      </c>
    </row>
    <row r="73" spans="1:65">
      <c r="A73" s="1289">
        <v>203</v>
      </c>
      <c r="B73" s="1162" t="s">
        <v>24</v>
      </c>
      <c r="C73" s="1304">
        <v>10731</v>
      </c>
      <c r="D73" s="1273">
        <v>907</v>
      </c>
      <c r="E73" s="1273">
        <v>333</v>
      </c>
      <c r="F73" s="1273">
        <v>206</v>
      </c>
      <c r="G73" s="1273">
        <v>275</v>
      </c>
      <c r="H73" s="1273">
        <v>1490</v>
      </c>
      <c r="I73" s="1273">
        <v>2452</v>
      </c>
      <c r="J73" s="1273">
        <v>1633</v>
      </c>
      <c r="K73" s="1273">
        <v>965</v>
      </c>
      <c r="L73" s="1273">
        <v>553</v>
      </c>
      <c r="M73" s="1273">
        <v>402</v>
      </c>
      <c r="N73" s="1273">
        <v>317</v>
      </c>
      <c r="O73" s="1273">
        <v>292</v>
      </c>
      <c r="P73" s="1273">
        <v>230</v>
      </c>
      <c r="Q73" s="1273">
        <v>133</v>
      </c>
      <c r="R73" s="1273">
        <v>129</v>
      </c>
      <c r="S73" s="1273">
        <v>119</v>
      </c>
      <c r="T73" s="1273">
        <v>117</v>
      </c>
      <c r="U73" s="1273">
        <v>98</v>
      </c>
      <c r="V73" s="1273">
        <v>80</v>
      </c>
      <c r="W73" s="1305">
        <v>1</v>
      </c>
      <c r="X73" s="1273">
        <v>5523</v>
      </c>
      <c r="Y73" s="1273">
        <v>471</v>
      </c>
      <c r="Z73" s="1273">
        <v>190</v>
      </c>
      <c r="AA73" s="1273">
        <v>112</v>
      </c>
      <c r="AB73" s="1273">
        <v>141</v>
      </c>
      <c r="AC73" s="1273">
        <v>787</v>
      </c>
      <c r="AD73" s="1273">
        <v>1204</v>
      </c>
      <c r="AE73" s="1273">
        <v>856</v>
      </c>
      <c r="AF73" s="1273">
        <v>527</v>
      </c>
      <c r="AG73" s="1273">
        <v>302</v>
      </c>
      <c r="AH73" s="1273">
        <v>232</v>
      </c>
      <c r="AI73" s="1273">
        <v>167</v>
      </c>
      <c r="AJ73" s="1273">
        <v>149</v>
      </c>
      <c r="AK73" s="1273">
        <v>125</v>
      </c>
      <c r="AL73" s="1273">
        <v>68</v>
      </c>
      <c r="AM73" s="1273">
        <v>65</v>
      </c>
      <c r="AN73" s="1273">
        <v>44</v>
      </c>
      <c r="AO73" s="1273">
        <v>48</v>
      </c>
      <c r="AP73" s="1273">
        <v>20</v>
      </c>
      <c r="AQ73" s="1273">
        <v>15</v>
      </c>
      <c r="AR73" s="3077">
        <v>0</v>
      </c>
      <c r="AS73" s="1304">
        <v>5208</v>
      </c>
      <c r="AT73" s="1273">
        <v>436</v>
      </c>
      <c r="AU73" s="1273">
        <v>143</v>
      </c>
      <c r="AV73" s="1273">
        <v>94</v>
      </c>
      <c r="AW73" s="1273">
        <v>134</v>
      </c>
      <c r="AX73" s="1273">
        <v>703</v>
      </c>
      <c r="AY73" s="1273">
        <v>1248</v>
      </c>
      <c r="AZ73" s="1273">
        <v>777</v>
      </c>
      <c r="BA73" s="1273">
        <v>438</v>
      </c>
      <c r="BB73" s="1273">
        <v>251</v>
      </c>
      <c r="BC73" s="1273">
        <v>170</v>
      </c>
      <c r="BD73" s="1273">
        <v>150</v>
      </c>
      <c r="BE73" s="1273">
        <v>143</v>
      </c>
      <c r="BF73" s="1273">
        <v>105</v>
      </c>
      <c r="BG73" s="1273">
        <v>65</v>
      </c>
      <c r="BH73" s="1273">
        <v>64</v>
      </c>
      <c r="BI73" s="1273">
        <v>75</v>
      </c>
      <c r="BJ73" s="1273">
        <v>69</v>
      </c>
      <c r="BK73" s="1273">
        <v>78</v>
      </c>
      <c r="BL73" s="1273">
        <v>65</v>
      </c>
      <c r="BM73" s="3066">
        <v>1</v>
      </c>
    </row>
    <row r="74" spans="1:65">
      <c r="A74" s="1289">
        <v>204</v>
      </c>
      <c r="B74" s="1162" t="s">
        <v>16</v>
      </c>
      <c r="C74" s="1304">
        <v>18544</v>
      </c>
      <c r="D74" s="1273">
        <v>1269</v>
      </c>
      <c r="E74" s="1273">
        <v>660</v>
      </c>
      <c r="F74" s="1273">
        <v>327</v>
      </c>
      <c r="G74" s="1273">
        <v>982</v>
      </c>
      <c r="H74" s="1273">
        <v>2695</v>
      </c>
      <c r="I74" s="1273">
        <v>3513</v>
      </c>
      <c r="J74" s="1273">
        <v>2532</v>
      </c>
      <c r="K74" s="1273">
        <v>1615</v>
      </c>
      <c r="L74" s="1273">
        <v>1089</v>
      </c>
      <c r="M74" s="1273">
        <v>851</v>
      </c>
      <c r="N74" s="1273">
        <v>790</v>
      </c>
      <c r="O74" s="1273">
        <v>590</v>
      </c>
      <c r="P74" s="1273">
        <v>387</v>
      </c>
      <c r="Q74" s="1273">
        <v>250</v>
      </c>
      <c r="R74" s="1273">
        <v>216</v>
      </c>
      <c r="S74" s="1273">
        <v>192</v>
      </c>
      <c r="T74" s="1273">
        <v>227</v>
      </c>
      <c r="U74" s="1273">
        <v>192</v>
      </c>
      <c r="V74" s="1273">
        <v>167</v>
      </c>
      <c r="W74" s="1305">
        <v>73</v>
      </c>
      <c r="X74" s="1273">
        <v>9341</v>
      </c>
      <c r="Y74" s="1273">
        <v>660</v>
      </c>
      <c r="Z74" s="1273">
        <v>336</v>
      </c>
      <c r="AA74" s="1273">
        <v>157</v>
      </c>
      <c r="AB74" s="1273">
        <v>603</v>
      </c>
      <c r="AC74" s="1273">
        <v>1246</v>
      </c>
      <c r="AD74" s="1273">
        <v>1728</v>
      </c>
      <c r="AE74" s="1273">
        <v>1248</v>
      </c>
      <c r="AF74" s="1273">
        <v>843</v>
      </c>
      <c r="AG74" s="1273">
        <v>597</v>
      </c>
      <c r="AH74" s="1273">
        <v>485</v>
      </c>
      <c r="AI74" s="1273">
        <v>424</v>
      </c>
      <c r="AJ74" s="1273">
        <v>317</v>
      </c>
      <c r="AK74" s="1273">
        <v>221</v>
      </c>
      <c r="AL74" s="1273">
        <v>131</v>
      </c>
      <c r="AM74" s="1273">
        <v>97</v>
      </c>
      <c r="AN74" s="1273">
        <v>81</v>
      </c>
      <c r="AO74" s="1273">
        <v>88</v>
      </c>
      <c r="AP74" s="1273">
        <v>48</v>
      </c>
      <c r="AQ74" s="1273">
        <v>31</v>
      </c>
      <c r="AR74" s="3077">
        <v>39</v>
      </c>
      <c r="AS74" s="1304">
        <v>9203</v>
      </c>
      <c r="AT74" s="1273">
        <v>609</v>
      </c>
      <c r="AU74" s="1273">
        <v>324</v>
      </c>
      <c r="AV74" s="1273">
        <v>170</v>
      </c>
      <c r="AW74" s="1273">
        <v>379</v>
      </c>
      <c r="AX74" s="1273">
        <v>1449</v>
      </c>
      <c r="AY74" s="1273">
        <v>1785</v>
      </c>
      <c r="AZ74" s="1273">
        <v>1284</v>
      </c>
      <c r="BA74" s="1273">
        <v>772</v>
      </c>
      <c r="BB74" s="1273">
        <v>492</v>
      </c>
      <c r="BC74" s="1273">
        <v>366</v>
      </c>
      <c r="BD74" s="1273">
        <v>366</v>
      </c>
      <c r="BE74" s="1273">
        <v>273</v>
      </c>
      <c r="BF74" s="1273">
        <v>166</v>
      </c>
      <c r="BG74" s="1273">
        <v>119</v>
      </c>
      <c r="BH74" s="1273">
        <v>119</v>
      </c>
      <c r="BI74" s="1273">
        <v>111</v>
      </c>
      <c r="BJ74" s="1273">
        <v>139</v>
      </c>
      <c r="BK74" s="1273">
        <v>144</v>
      </c>
      <c r="BL74" s="1273">
        <v>136</v>
      </c>
      <c r="BM74" s="3066">
        <v>34</v>
      </c>
    </row>
    <row r="75" spans="1:65">
      <c r="A75" s="1289">
        <v>205</v>
      </c>
      <c r="B75" s="1162" t="s">
        <v>78</v>
      </c>
      <c r="C75" s="1304">
        <v>1226</v>
      </c>
      <c r="D75" s="1273">
        <v>79</v>
      </c>
      <c r="E75" s="1273">
        <v>38</v>
      </c>
      <c r="F75" s="1273">
        <v>13</v>
      </c>
      <c r="G75" s="1273">
        <v>43</v>
      </c>
      <c r="H75" s="1273">
        <v>267</v>
      </c>
      <c r="I75" s="1273">
        <v>194</v>
      </c>
      <c r="J75" s="1273">
        <v>131</v>
      </c>
      <c r="K75" s="1273">
        <v>84</v>
      </c>
      <c r="L75" s="1273">
        <v>73</v>
      </c>
      <c r="M75" s="1273">
        <v>65</v>
      </c>
      <c r="N75" s="1273">
        <v>66</v>
      </c>
      <c r="O75" s="1273">
        <v>52</v>
      </c>
      <c r="P75" s="1273">
        <v>38</v>
      </c>
      <c r="Q75" s="1273">
        <v>34</v>
      </c>
      <c r="R75" s="1273">
        <v>24</v>
      </c>
      <c r="S75" s="1273">
        <v>12</v>
      </c>
      <c r="T75" s="1273">
        <v>3</v>
      </c>
      <c r="U75" s="1273">
        <v>8</v>
      </c>
      <c r="V75" s="1273">
        <v>2</v>
      </c>
      <c r="W75" s="1305">
        <v>0</v>
      </c>
      <c r="X75" s="1273">
        <v>611</v>
      </c>
      <c r="Y75" s="1273">
        <v>38</v>
      </c>
      <c r="Z75" s="1273">
        <v>17</v>
      </c>
      <c r="AA75" s="1273">
        <v>5</v>
      </c>
      <c r="AB75" s="1273">
        <v>22</v>
      </c>
      <c r="AC75" s="1273">
        <v>105</v>
      </c>
      <c r="AD75" s="1273">
        <v>105</v>
      </c>
      <c r="AE75" s="1273">
        <v>68</v>
      </c>
      <c r="AF75" s="1273">
        <v>47</v>
      </c>
      <c r="AG75" s="1273">
        <v>34</v>
      </c>
      <c r="AH75" s="1273">
        <v>36</v>
      </c>
      <c r="AI75" s="1273">
        <v>37</v>
      </c>
      <c r="AJ75" s="1273">
        <v>33</v>
      </c>
      <c r="AK75" s="1273">
        <v>21</v>
      </c>
      <c r="AL75" s="1273">
        <v>21</v>
      </c>
      <c r="AM75" s="1273">
        <v>12</v>
      </c>
      <c r="AN75" s="1273">
        <v>6</v>
      </c>
      <c r="AO75" s="1273">
        <v>0</v>
      </c>
      <c r="AP75" s="1273">
        <v>4</v>
      </c>
      <c r="AQ75" s="1273">
        <v>0</v>
      </c>
      <c r="AR75" s="3077">
        <v>0</v>
      </c>
      <c r="AS75" s="1304">
        <v>615</v>
      </c>
      <c r="AT75" s="1273">
        <v>41</v>
      </c>
      <c r="AU75" s="1273">
        <v>21</v>
      </c>
      <c r="AV75" s="1273">
        <v>8</v>
      </c>
      <c r="AW75" s="1273">
        <v>21</v>
      </c>
      <c r="AX75" s="1273">
        <v>162</v>
      </c>
      <c r="AY75" s="1273">
        <v>89</v>
      </c>
      <c r="AZ75" s="1273">
        <v>63</v>
      </c>
      <c r="BA75" s="1273">
        <v>37</v>
      </c>
      <c r="BB75" s="1273">
        <v>39</v>
      </c>
      <c r="BC75" s="1273">
        <v>29</v>
      </c>
      <c r="BD75" s="1273">
        <v>29</v>
      </c>
      <c r="BE75" s="1273">
        <v>19</v>
      </c>
      <c r="BF75" s="1273">
        <v>17</v>
      </c>
      <c r="BG75" s="1273">
        <v>13</v>
      </c>
      <c r="BH75" s="1273">
        <v>12</v>
      </c>
      <c r="BI75" s="1273">
        <v>6</v>
      </c>
      <c r="BJ75" s="1273">
        <v>3</v>
      </c>
      <c r="BK75" s="1273">
        <v>4</v>
      </c>
      <c r="BL75" s="1273">
        <v>2</v>
      </c>
      <c r="BM75" s="3066">
        <v>0</v>
      </c>
    </row>
    <row r="76" spans="1:65">
      <c r="A76" s="1289">
        <v>206</v>
      </c>
      <c r="B76" s="1162" t="s">
        <v>17</v>
      </c>
      <c r="C76" s="1304">
        <v>3752</v>
      </c>
      <c r="D76" s="1273">
        <v>236</v>
      </c>
      <c r="E76" s="1273">
        <v>127</v>
      </c>
      <c r="F76" s="1273">
        <v>74</v>
      </c>
      <c r="G76" s="1273">
        <v>227</v>
      </c>
      <c r="H76" s="1273">
        <v>542</v>
      </c>
      <c r="I76" s="1273">
        <v>497</v>
      </c>
      <c r="J76" s="1273">
        <v>381</v>
      </c>
      <c r="K76" s="1273">
        <v>314</v>
      </c>
      <c r="L76" s="1273">
        <v>239</v>
      </c>
      <c r="M76" s="1273">
        <v>195</v>
      </c>
      <c r="N76" s="1273">
        <v>225</v>
      </c>
      <c r="O76" s="1273">
        <v>159</v>
      </c>
      <c r="P76" s="1273">
        <v>138</v>
      </c>
      <c r="Q76" s="1273">
        <v>99</v>
      </c>
      <c r="R76" s="1273">
        <v>90</v>
      </c>
      <c r="S76" s="1273">
        <v>53</v>
      </c>
      <c r="T76" s="1273">
        <v>57</v>
      </c>
      <c r="U76" s="1273">
        <v>56</v>
      </c>
      <c r="V76" s="1273">
        <v>43</v>
      </c>
      <c r="W76" s="1305">
        <v>22</v>
      </c>
      <c r="X76" s="1273">
        <v>1844</v>
      </c>
      <c r="Y76" s="1273">
        <v>137</v>
      </c>
      <c r="Z76" s="1273">
        <v>56</v>
      </c>
      <c r="AA76" s="1273">
        <v>43</v>
      </c>
      <c r="AB76" s="1273">
        <v>125</v>
      </c>
      <c r="AC76" s="1273">
        <v>313</v>
      </c>
      <c r="AD76" s="1273">
        <v>221</v>
      </c>
      <c r="AE76" s="1273">
        <v>175</v>
      </c>
      <c r="AF76" s="1273">
        <v>151</v>
      </c>
      <c r="AG76" s="1273">
        <v>117</v>
      </c>
      <c r="AH76" s="1273">
        <v>88</v>
      </c>
      <c r="AI76" s="1273">
        <v>108</v>
      </c>
      <c r="AJ76" s="1273">
        <v>82</v>
      </c>
      <c r="AK76" s="1273">
        <v>73</v>
      </c>
      <c r="AL76" s="1273">
        <v>49</v>
      </c>
      <c r="AM76" s="1273">
        <v>46</v>
      </c>
      <c r="AN76" s="1273">
        <v>16</v>
      </c>
      <c r="AO76" s="1273">
        <v>19</v>
      </c>
      <c r="AP76" s="1273">
        <v>19</v>
      </c>
      <c r="AQ76" s="1273">
        <v>6</v>
      </c>
      <c r="AR76" s="3077">
        <v>13</v>
      </c>
      <c r="AS76" s="1304">
        <v>1908</v>
      </c>
      <c r="AT76" s="1273">
        <v>99</v>
      </c>
      <c r="AU76" s="1273">
        <v>71</v>
      </c>
      <c r="AV76" s="1273">
        <v>31</v>
      </c>
      <c r="AW76" s="1273">
        <v>102</v>
      </c>
      <c r="AX76" s="1273">
        <v>229</v>
      </c>
      <c r="AY76" s="1273">
        <v>276</v>
      </c>
      <c r="AZ76" s="1273">
        <v>206</v>
      </c>
      <c r="BA76" s="1273">
        <v>163</v>
      </c>
      <c r="BB76" s="1273">
        <v>122</v>
      </c>
      <c r="BC76" s="1273">
        <v>107</v>
      </c>
      <c r="BD76" s="1273">
        <v>117</v>
      </c>
      <c r="BE76" s="1273">
        <v>77</v>
      </c>
      <c r="BF76" s="1273">
        <v>65</v>
      </c>
      <c r="BG76" s="1273">
        <v>50</v>
      </c>
      <c r="BH76" s="1273">
        <v>44</v>
      </c>
      <c r="BI76" s="1273">
        <v>37</v>
      </c>
      <c r="BJ76" s="1273">
        <v>38</v>
      </c>
      <c r="BK76" s="1273">
        <v>37</v>
      </c>
      <c r="BL76" s="1273">
        <v>37</v>
      </c>
      <c r="BM76" s="3066">
        <v>9</v>
      </c>
    </row>
    <row r="77" spans="1:65">
      <c r="A77" s="1289">
        <v>207</v>
      </c>
      <c r="B77" s="1162" t="s">
        <v>19</v>
      </c>
      <c r="C77" s="1304">
        <v>6517</v>
      </c>
      <c r="D77" s="1273">
        <v>501</v>
      </c>
      <c r="E77" s="1273">
        <v>194</v>
      </c>
      <c r="F77" s="1273">
        <v>64</v>
      </c>
      <c r="G77" s="1273">
        <v>387</v>
      </c>
      <c r="H77" s="1273">
        <v>1055</v>
      </c>
      <c r="I77" s="1273">
        <v>1208</v>
      </c>
      <c r="J77" s="1273">
        <v>891</v>
      </c>
      <c r="K77" s="1273">
        <v>558</v>
      </c>
      <c r="L77" s="1273">
        <v>326</v>
      </c>
      <c r="M77" s="1273">
        <v>318</v>
      </c>
      <c r="N77" s="1273">
        <v>242</v>
      </c>
      <c r="O77" s="1273">
        <v>186</v>
      </c>
      <c r="P77" s="1273">
        <v>140</v>
      </c>
      <c r="Q77" s="1273">
        <v>85</v>
      </c>
      <c r="R77" s="1273">
        <v>81</v>
      </c>
      <c r="S77" s="1273">
        <v>67</v>
      </c>
      <c r="T77" s="1273">
        <v>88</v>
      </c>
      <c r="U77" s="1273">
        <v>75</v>
      </c>
      <c r="V77" s="1273">
        <v>51</v>
      </c>
      <c r="W77" s="1305">
        <v>0</v>
      </c>
      <c r="X77" s="1273">
        <v>3562</v>
      </c>
      <c r="Y77" s="1273">
        <v>251</v>
      </c>
      <c r="Z77" s="1273">
        <v>97</v>
      </c>
      <c r="AA77" s="1273">
        <v>34</v>
      </c>
      <c r="AB77" s="1273">
        <v>279</v>
      </c>
      <c r="AC77" s="1273">
        <v>596</v>
      </c>
      <c r="AD77" s="1273">
        <v>632</v>
      </c>
      <c r="AE77" s="1273">
        <v>468</v>
      </c>
      <c r="AF77" s="1273">
        <v>315</v>
      </c>
      <c r="AG77" s="1273">
        <v>189</v>
      </c>
      <c r="AH77" s="1273">
        <v>198</v>
      </c>
      <c r="AI77" s="1273">
        <v>141</v>
      </c>
      <c r="AJ77" s="1273">
        <v>111</v>
      </c>
      <c r="AK77" s="1273">
        <v>74</v>
      </c>
      <c r="AL77" s="1273">
        <v>39</v>
      </c>
      <c r="AM77" s="1273">
        <v>44</v>
      </c>
      <c r="AN77" s="1273">
        <v>31</v>
      </c>
      <c r="AO77" s="1273">
        <v>27</v>
      </c>
      <c r="AP77" s="1273">
        <v>23</v>
      </c>
      <c r="AQ77" s="1273">
        <v>13</v>
      </c>
      <c r="AR77" s="3077">
        <v>0</v>
      </c>
      <c r="AS77" s="1304">
        <v>2955</v>
      </c>
      <c r="AT77" s="1273">
        <v>250</v>
      </c>
      <c r="AU77" s="1273">
        <v>97</v>
      </c>
      <c r="AV77" s="1273">
        <v>30</v>
      </c>
      <c r="AW77" s="1273">
        <v>108</v>
      </c>
      <c r="AX77" s="1273">
        <v>459</v>
      </c>
      <c r="AY77" s="1273">
        <v>576</v>
      </c>
      <c r="AZ77" s="1273">
        <v>423</v>
      </c>
      <c r="BA77" s="1273">
        <v>243</v>
      </c>
      <c r="BB77" s="1273">
        <v>137</v>
      </c>
      <c r="BC77" s="1273">
        <v>120</v>
      </c>
      <c r="BD77" s="1273">
        <v>101</v>
      </c>
      <c r="BE77" s="1273">
        <v>75</v>
      </c>
      <c r="BF77" s="1273">
        <v>66</v>
      </c>
      <c r="BG77" s="1273">
        <v>46</v>
      </c>
      <c r="BH77" s="1273">
        <v>37</v>
      </c>
      <c r="BI77" s="1273">
        <v>36</v>
      </c>
      <c r="BJ77" s="1273">
        <v>61</v>
      </c>
      <c r="BK77" s="1273">
        <v>52</v>
      </c>
      <c r="BL77" s="1273">
        <v>38</v>
      </c>
      <c r="BM77" s="3066">
        <v>0</v>
      </c>
    </row>
    <row r="78" spans="1:65">
      <c r="A78" s="1289">
        <v>208</v>
      </c>
      <c r="B78" s="1162" t="s">
        <v>42</v>
      </c>
      <c r="C78" s="1304">
        <v>579</v>
      </c>
      <c r="D78" s="1273">
        <v>35</v>
      </c>
      <c r="E78" s="1273">
        <v>20</v>
      </c>
      <c r="F78" s="1273">
        <v>8</v>
      </c>
      <c r="G78" s="1273">
        <v>29</v>
      </c>
      <c r="H78" s="1273">
        <v>91</v>
      </c>
      <c r="I78" s="1273">
        <v>97</v>
      </c>
      <c r="J78" s="1273">
        <v>58</v>
      </c>
      <c r="K78" s="1273">
        <v>52</v>
      </c>
      <c r="L78" s="1273">
        <v>41</v>
      </c>
      <c r="M78" s="1273">
        <v>36</v>
      </c>
      <c r="N78" s="1273">
        <v>21</v>
      </c>
      <c r="O78" s="1273">
        <v>24</v>
      </c>
      <c r="P78" s="1273">
        <v>17</v>
      </c>
      <c r="Q78" s="1273">
        <v>19</v>
      </c>
      <c r="R78" s="1273">
        <v>10</v>
      </c>
      <c r="S78" s="1273">
        <v>7</v>
      </c>
      <c r="T78" s="1273">
        <v>4</v>
      </c>
      <c r="U78" s="1273">
        <v>6</v>
      </c>
      <c r="V78" s="1273">
        <v>4</v>
      </c>
      <c r="W78" s="1305">
        <v>0</v>
      </c>
      <c r="X78" s="1273">
        <v>316</v>
      </c>
      <c r="Y78" s="1273">
        <v>17</v>
      </c>
      <c r="Z78" s="1273">
        <v>15</v>
      </c>
      <c r="AA78" s="1273">
        <v>4</v>
      </c>
      <c r="AB78" s="1273">
        <v>14</v>
      </c>
      <c r="AC78" s="1273">
        <v>48</v>
      </c>
      <c r="AD78" s="1273">
        <v>50</v>
      </c>
      <c r="AE78" s="1273">
        <v>30</v>
      </c>
      <c r="AF78" s="1273">
        <v>30</v>
      </c>
      <c r="AG78" s="1273">
        <v>24</v>
      </c>
      <c r="AH78" s="1273">
        <v>19</v>
      </c>
      <c r="AI78" s="1273">
        <v>13</v>
      </c>
      <c r="AJ78" s="1273">
        <v>16</v>
      </c>
      <c r="AK78" s="1273">
        <v>11</v>
      </c>
      <c r="AL78" s="1273">
        <v>12</v>
      </c>
      <c r="AM78" s="1273">
        <v>6</v>
      </c>
      <c r="AN78" s="1273">
        <v>2</v>
      </c>
      <c r="AO78" s="1273">
        <v>2</v>
      </c>
      <c r="AP78" s="1273">
        <v>3</v>
      </c>
      <c r="AQ78" s="1273">
        <v>0</v>
      </c>
      <c r="AR78" s="3077">
        <v>0</v>
      </c>
      <c r="AS78" s="1304">
        <v>263</v>
      </c>
      <c r="AT78" s="1273">
        <v>18</v>
      </c>
      <c r="AU78" s="1273">
        <v>5</v>
      </c>
      <c r="AV78" s="1273">
        <v>4</v>
      </c>
      <c r="AW78" s="1273">
        <v>15</v>
      </c>
      <c r="AX78" s="1273">
        <v>43</v>
      </c>
      <c r="AY78" s="1273">
        <v>47</v>
      </c>
      <c r="AZ78" s="1273">
        <v>28</v>
      </c>
      <c r="BA78" s="1273">
        <v>22</v>
      </c>
      <c r="BB78" s="1273">
        <v>17</v>
      </c>
      <c r="BC78" s="1273">
        <v>17</v>
      </c>
      <c r="BD78" s="1273">
        <v>8</v>
      </c>
      <c r="BE78" s="1273">
        <v>8</v>
      </c>
      <c r="BF78" s="1273">
        <v>6</v>
      </c>
      <c r="BG78" s="1273">
        <v>7</v>
      </c>
      <c r="BH78" s="1273">
        <v>4</v>
      </c>
      <c r="BI78" s="1273">
        <v>5</v>
      </c>
      <c r="BJ78" s="1273">
        <v>2</v>
      </c>
      <c r="BK78" s="1273">
        <v>3</v>
      </c>
      <c r="BL78" s="1273">
        <v>4</v>
      </c>
      <c r="BM78" s="3066">
        <v>0</v>
      </c>
    </row>
    <row r="79" spans="1:65">
      <c r="A79" s="1289">
        <v>209</v>
      </c>
      <c r="B79" s="1162" t="s">
        <v>79</v>
      </c>
      <c r="C79" s="1304">
        <v>1479</v>
      </c>
      <c r="D79" s="1273">
        <v>86</v>
      </c>
      <c r="E79" s="1273">
        <v>36</v>
      </c>
      <c r="F79" s="1273">
        <v>22</v>
      </c>
      <c r="G79" s="1273">
        <v>100</v>
      </c>
      <c r="H79" s="1273">
        <v>306</v>
      </c>
      <c r="I79" s="1273">
        <v>248</v>
      </c>
      <c r="J79" s="1273">
        <v>188</v>
      </c>
      <c r="K79" s="1273">
        <v>133</v>
      </c>
      <c r="L79" s="1273">
        <v>68</v>
      </c>
      <c r="M79" s="1273">
        <v>69</v>
      </c>
      <c r="N79" s="1273">
        <v>57</v>
      </c>
      <c r="O79" s="1273">
        <v>51</v>
      </c>
      <c r="P79" s="1273">
        <v>32</v>
      </c>
      <c r="Q79" s="1273">
        <v>25</v>
      </c>
      <c r="R79" s="1273">
        <v>20</v>
      </c>
      <c r="S79" s="1273">
        <v>10</v>
      </c>
      <c r="T79" s="1273">
        <v>8</v>
      </c>
      <c r="U79" s="1273">
        <v>12</v>
      </c>
      <c r="V79" s="1273">
        <v>8</v>
      </c>
      <c r="W79" s="1305">
        <v>2</v>
      </c>
      <c r="X79" s="1273">
        <v>771</v>
      </c>
      <c r="Y79" s="1273">
        <v>44</v>
      </c>
      <c r="Z79" s="1273">
        <v>18</v>
      </c>
      <c r="AA79" s="1273">
        <v>16</v>
      </c>
      <c r="AB79" s="1273">
        <v>28</v>
      </c>
      <c r="AC79" s="1273">
        <v>163</v>
      </c>
      <c r="AD79" s="1273">
        <v>120</v>
      </c>
      <c r="AE79" s="1273">
        <v>96</v>
      </c>
      <c r="AF79" s="1273">
        <v>79</v>
      </c>
      <c r="AG79" s="1273">
        <v>39</v>
      </c>
      <c r="AH79" s="1273">
        <v>37</v>
      </c>
      <c r="AI79" s="1273">
        <v>38</v>
      </c>
      <c r="AJ79" s="1273">
        <v>34</v>
      </c>
      <c r="AK79" s="1273">
        <v>16</v>
      </c>
      <c r="AL79" s="1273">
        <v>13</v>
      </c>
      <c r="AM79" s="1273">
        <v>12</v>
      </c>
      <c r="AN79" s="1273">
        <v>8</v>
      </c>
      <c r="AO79" s="1273">
        <v>4</v>
      </c>
      <c r="AP79" s="1273">
        <v>4</v>
      </c>
      <c r="AQ79" s="1273">
        <v>2</v>
      </c>
      <c r="AR79" s="3077">
        <v>1</v>
      </c>
      <c r="AS79" s="1304">
        <v>708</v>
      </c>
      <c r="AT79" s="1273">
        <v>42</v>
      </c>
      <c r="AU79" s="1273">
        <v>18</v>
      </c>
      <c r="AV79" s="1273">
        <v>6</v>
      </c>
      <c r="AW79" s="1273">
        <v>72</v>
      </c>
      <c r="AX79" s="1273">
        <v>143</v>
      </c>
      <c r="AY79" s="1273">
        <v>128</v>
      </c>
      <c r="AZ79" s="1273">
        <v>92</v>
      </c>
      <c r="BA79" s="1273">
        <v>54</v>
      </c>
      <c r="BB79" s="1273">
        <v>29</v>
      </c>
      <c r="BC79" s="1273">
        <v>32</v>
      </c>
      <c r="BD79" s="1273">
        <v>19</v>
      </c>
      <c r="BE79" s="1273">
        <v>17</v>
      </c>
      <c r="BF79" s="1273">
        <v>16</v>
      </c>
      <c r="BG79" s="1273">
        <v>12</v>
      </c>
      <c r="BH79" s="1273">
        <v>8</v>
      </c>
      <c r="BI79" s="1273">
        <v>2</v>
      </c>
      <c r="BJ79" s="1273">
        <v>4</v>
      </c>
      <c r="BK79" s="1273">
        <v>8</v>
      </c>
      <c r="BL79" s="1273">
        <v>6</v>
      </c>
      <c r="BM79" s="3066">
        <v>1</v>
      </c>
    </row>
    <row r="80" spans="1:65">
      <c r="A80" s="1289">
        <v>210</v>
      </c>
      <c r="B80" s="1162" t="s">
        <v>25</v>
      </c>
      <c r="C80" s="1304">
        <v>7036</v>
      </c>
      <c r="D80" s="1273">
        <v>493</v>
      </c>
      <c r="E80" s="1273">
        <v>188</v>
      </c>
      <c r="F80" s="1273">
        <v>97</v>
      </c>
      <c r="G80" s="1273">
        <v>349</v>
      </c>
      <c r="H80" s="1273">
        <v>1196</v>
      </c>
      <c r="I80" s="1273">
        <v>1463</v>
      </c>
      <c r="J80" s="1273">
        <v>927</v>
      </c>
      <c r="K80" s="1273">
        <v>581</v>
      </c>
      <c r="L80" s="1273">
        <v>360</v>
      </c>
      <c r="M80" s="1273">
        <v>270</v>
      </c>
      <c r="N80" s="1273">
        <v>273</v>
      </c>
      <c r="O80" s="1273">
        <v>217</v>
      </c>
      <c r="P80" s="1273">
        <v>141</v>
      </c>
      <c r="Q80" s="1273">
        <v>84</v>
      </c>
      <c r="R80" s="1273">
        <v>86</v>
      </c>
      <c r="S80" s="1273">
        <v>76</v>
      </c>
      <c r="T80" s="1273">
        <v>94</v>
      </c>
      <c r="U80" s="1273">
        <v>92</v>
      </c>
      <c r="V80" s="1273">
        <v>49</v>
      </c>
      <c r="W80" s="1305">
        <v>7</v>
      </c>
      <c r="X80" s="1273">
        <v>3740</v>
      </c>
      <c r="Y80" s="1273">
        <v>242</v>
      </c>
      <c r="Z80" s="1273">
        <v>87</v>
      </c>
      <c r="AA80" s="1273">
        <v>50</v>
      </c>
      <c r="AB80" s="1273">
        <v>226</v>
      </c>
      <c r="AC80" s="1273">
        <v>622</v>
      </c>
      <c r="AD80" s="1273">
        <v>761</v>
      </c>
      <c r="AE80" s="1273">
        <v>504</v>
      </c>
      <c r="AF80" s="1273">
        <v>340</v>
      </c>
      <c r="AG80" s="1273">
        <v>208</v>
      </c>
      <c r="AH80" s="1273">
        <v>155</v>
      </c>
      <c r="AI80" s="1273">
        <v>150</v>
      </c>
      <c r="AJ80" s="1273">
        <v>121</v>
      </c>
      <c r="AK80" s="1273">
        <v>80</v>
      </c>
      <c r="AL80" s="1273">
        <v>56</v>
      </c>
      <c r="AM80" s="1273">
        <v>32</v>
      </c>
      <c r="AN80" s="1273">
        <v>37</v>
      </c>
      <c r="AO80" s="1273">
        <v>31</v>
      </c>
      <c r="AP80" s="1273">
        <v>28</v>
      </c>
      <c r="AQ80" s="1273">
        <v>10</v>
      </c>
      <c r="AR80" s="3077">
        <v>3</v>
      </c>
      <c r="AS80" s="1304">
        <v>3296</v>
      </c>
      <c r="AT80" s="1273">
        <v>251</v>
      </c>
      <c r="AU80" s="1273">
        <v>101</v>
      </c>
      <c r="AV80" s="1273">
        <v>47</v>
      </c>
      <c r="AW80" s="1273">
        <v>123</v>
      </c>
      <c r="AX80" s="1273">
        <v>574</v>
      </c>
      <c r="AY80" s="1273">
        <v>702</v>
      </c>
      <c r="AZ80" s="1273">
        <v>423</v>
      </c>
      <c r="BA80" s="1273">
        <v>241</v>
      </c>
      <c r="BB80" s="1273">
        <v>152</v>
      </c>
      <c r="BC80" s="1273">
        <v>115</v>
      </c>
      <c r="BD80" s="1273">
        <v>123</v>
      </c>
      <c r="BE80" s="1273">
        <v>96</v>
      </c>
      <c r="BF80" s="1273">
        <v>61</v>
      </c>
      <c r="BG80" s="1273">
        <v>28</v>
      </c>
      <c r="BH80" s="1273">
        <v>54</v>
      </c>
      <c r="BI80" s="1273">
        <v>39</v>
      </c>
      <c r="BJ80" s="1273">
        <v>63</v>
      </c>
      <c r="BK80" s="1273">
        <v>64</v>
      </c>
      <c r="BL80" s="1273">
        <v>39</v>
      </c>
      <c r="BM80" s="3066">
        <v>4</v>
      </c>
    </row>
    <row r="81" spans="1:65">
      <c r="A81" s="1289">
        <v>212</v>
      </c>
      <c r="B81" s="1162" t="s">
        <v>43</v>
      </c>
      <c r="C81" s="1304">
        <v>957</v>
      </c>
      <c r="D81" s="1273">
        <v>58</v>
      </c>
      <c r="E81" s="1273">
        <v>34</v>
      </c>
      <c r="F81" s="1273">
        <v>18</v>
      </c>
      <c r="G81" s="1273">
        <v>44</v>
      </c>
      <c r="H81" s="1273">
        <v>173</v>
      </c>
      <c r="I81" s="1273">
        <v>153</v>
      </c>
      <c r="J81" s="1273">
        <v>111</v>
      </c>
      <c r="K81" s="1273">
        <v>66</v>
      </c>
      <c r="L81" s="1273">
        <v>49</v>
      </c>
      <c r="M81" s="1273">
        <v>59</v>
      </c>
      <c r="N81" s="1273">
        <v>45</v>
      </c>
      <c r="O81" s="1273">
        <v>33</v>
      </c>
      <c r="P81" s="1273">
        <v>28</v>
      </c>
      <c r="Q81" s="1273">
        <v>29</v>
      </c>
      <c r="R81" s="1273">
        <v>20</v>
      </c>
      <c r="S81" s="1273">
        <v>10</v>
      </c>
      <c r="T81" s="1273">
        <v>19</v>
      </c>
      <c r="U81" s="1273">
        <v>5</v>
      </c>
      <c r="V81" s="1273">
        <v>3</v>
      </c>
      <c r="W81" s="1305">
        <v>0</v>
      </c>
      <c r="X81" s="1273">
        <v>499</v>
      </c>
      <c r="Y81" s="1273">
        <v>24</v>
      </c>
      <c r="Z81" s="1273">
        <v>16</v>
      </c>
      <c r="AA81" s="1273">
        <v>6</v>
      </c>
      <c r="AB81" s="1273">
        <v>27</v>
      </c>
      <c r="AC81" s="1273">
        <v>87</v>
      </c>
      <c r="AD81" s="1273">
        <v>79</v>
      </c>
      <c r="AE81" s="1273">
        <v>58</v>
      </c>
      <c r="AF81" s="1273">
        <v>37</v>
      </c>
      <c r="AG81" s="1273">
        <v>26</v>
      </c>
      <c r="AH81" s="1273">
        <v>32</v>
      </c>
      <c r="AI81" s="1273">
        <v>28</v>
      </c>
      <c r="AJ81" s="1273">
        <v>19</v>
      </c>
      <c r="AK81" s="1273">
        <v>20</v>
      </c>
      <c r="AL81" s="1273">
        <v>17</v>
      </c>
      <c r="AM81" s="1273">
        <v>8</v>
      </c>
      <c r="AN81" s="1273">
        <v>4</v>
      </c>
      <c r="AO81" s="1273">
        <v>9</v>
      </c>
      <c r="AP81" s="1273">
        <v>1</v>
      </c>
      <c r="AQ81" s="1273">
        <v>1</v>
      </c>
      <c r="AR81" s="3077">
        <v>0</v>
      </c>
      <c r="AS81" s="1304">
        <v>458</v>
      </c>
      <c r="AT81" s="1273">
        <v>34</v>
      </c>
      <c r="AU81" s="1273">
        <v>18</v>
      </c>
      <c r="AV81" s="1273">
        <v>12</v>
      </c>
      <c r="AW81" s="1273">
        <v>17</v>
      </c>
      <c r="AX81" s="1273">
        <v>86</v>
      </c>
      <c r="AY81" s="1273">
        <v>74</v>
      </c>
      <c r="AZ81" s="1273">
        <v>53</v>
      </c>
      <c r="BA81" s="1273">
        <v>29</v>
      </c>
      <c r="BB81" s="1273">
        <v>23</v>
      </c>
      <c r="BC81" s="1273">
        <v>27</v>
      </c>
      <c r="BD81" s="1273">
        <v>17</v>
      </c>
      <c r="BE81" s="1273">
        <v>14</v>
      </c>
      <c r="BF81" s="1273">
        <v>8</v>
      </c>
      <c r="BG81" s="1273">
        <v>12</v>
      </c>
      <c r="BH81" s="1273">
        <v>12</v>
      </c>
      <c r="BI81" s="1273">
        <v>6</v>
      </c>
      <c r="BJ81" s="1273">
        <v>10</v>
      </c>
      <c r="BK81" s="1273">
        <v>4</v>
      </c>
      <c r="BL81" s="1273">
        <v>2</v>
      </c>
      <c r="BM81" s="3066">
        <v>0</v>
      </c>
    </row>
    <row r="82" spans="1:65">
      <c r="A82" s="1289">
        <v>213</v>
      </c>
      <c r="B82" s="1162" t="s">
        <v>80</v>
      </c>
      <c r="C82" s="1304">
        <v>867</v>
      </c>
      <c r="D82" s="1273">
        <v>68</v>
      </c>
      <c r="E82" s="1273">
        <v>38</v>
      </c>
      <c r="F82" s="1273">
        <v>17</v>
      </c>
      <c r="G82" s="1273">
        <v>28</v>
      </c>
      <c r="H82" s="1273">
        <v>158</v>
      </c>
      <c r="I82" s="1273">
        <v>163</v>
      </c>
      <c r="J82" s="1273">
        <v>91</v>
      </c>
      <c r="K82" s="1273">
        <v>70</v>
      </c>
      <c r="L82" s="1273">
        <v>60</v>
      </c>
      <c r="M82" s="1273">
        <v>46</v>
      </c>
      <c r="N82" s="1273">
        <v>33</v>
      </c>
      <c r="O82" s="1273">
        <v>22</v>
      </c>
      <c r="P82" s="1273">
        <v>23</v>
      </c>
      <c r="Q82" s="1273">
        <v>17</v>
      </c>
      <c r="R82" s="1273">
        <v>9</v>
      </c>
      <c r="S82" s="1273">
        <v>8</v>
      </c>
      <c r="T82" s="1273">
        <v>4</v>
      </c>
      <c r="U82" s="1273">
        <v>3</v>
      </c>
      <c r="V82" s="1273">
        <v>9</v>
      </c>
      <c r="W82" s="1305">
        <v>0</v>
      </c>
      <c r="X82" s="1273">
        <v>450</v>
      </c>
      <c r="Y82" s="1273">
        <v>38</v>
      </c>
      <c r="Z82" s="1273">
        <v>17</v>
      </c>
      <c r="AA82" s="1273">
        <v>9</v>
      </c>
      <c r="AB82" s="1273">
        <v>19</v>
      </c>
      <c r="AC82" s="1273">
        <v>77</v>
      </c>
      <c r="AD82" s="1273">
        <v>85</v>
      </c>
      <c r="AE82" s="1273">
        <v>50</v>
      </c>
      <c r="AF82" s="1273">
        <v>36</v>
      </c>
      <c r="AG82" s="1273">
        <v>31</v>
      </c>
      <c r="AH82" s="1273">
        <v>24</v>
      </c>
      <c r="AI82" s="1273">
        <v>13</v>
      </c>
      <c r="AJ82" s="1273">
        <v>11</v>
      </c>
      <c r="AK82" s="1273">
        <v>14</v>
      </c>
      <c r="AL82" s="1273">
        <v>12</v>
      </c>
      <c r="AM82" s="1273">
        <v>5</v>
      </c>
      <c r="AN82" s="1273">
        <v>3</v>
      </c>
      <c r="AO82" s="1273">
        <v>2</v>
      </c>
      <c r="AP82" s="1273">
        <v>1</v>
      </c>
      <c r="AQ82" s="1273">
        <v>3</v>
      </c>
      <c r="AR82" s="3077">
        <v>0</v>
      </c>
      <c r="AS82" s="1304">
        <v>417</v>
      </c>
      <c r="AT82" s="1273">
        <v>30</v>
      </c>
      <c r="AU82" s="1273">
        <v>21</v>
      </c>
      <c r="AV82" s="1273">
        <v>8</v>
      </c>
      <c r="AW82" s="1273">
        <v>9</v>
      </c>
      <c r="AX82" s="1273">
        <v>81</v>
      </c>
      <c r="AY82" s="1273">
        <v>78</v>
      </c>
      <c r="AZ82" s="1273">
        <v>41</v>
      </c>
      <c r="BA82" s="1273">
        <v>34</v>
      </c>
      <c r="BB82" s="1273">
        <v>29</v>
      </c>
      <c r="BC82" s="1273">
        <v>22</v>
      </c>
      <c r="BD82" s="1273">
        <v>20</v>
      </c>
      <c r="BE82" s="1273">
        <v>11</v>
      </c>
      <c r="BF82" s="1273">
        <v>9</v>
      </c>
      <c r="BG82" s="1273">
        <v>5</v>
      </c>
      <c r="BH82" s="1273">
        <v>4</v>
      </c>
      <c r="BI82" s="1273">
        <v>5</v>
      </c>
      <c r="BJ82" s="1273">
        <v>2</v>
      </c>
      <c r="BK82" s="1273">
        <v>2</v>
      </c>
      <c r="BL82" s="1273">
        <v>6</v>
      </c>
      <c r="BM82" s="3066">
        <v>0</v>
      </c>
    </row>
    <row r="83" spans="1:65">
      <c r="A83" s="1289">
        <v>214</v>
      </c>
      <c r="B83" s="1162" t="s">
        <v>20</v>
      </c>
      <c r="C83" s="1304">
        <v>6964</v>
      </c>
      <c r="D83" s="1273">
        <v>539</v>
      </c>
      <c r="E83" s="1273">
        <v>231</v>
      </c>
      <c r="F83" s="1273">
        <v>144</v>
      </c>
      <c r="G83" s="1273">
        <v>266</v>
      </c>
      <c r="H83" s="1273">
        <v>814</v>
      </c>
      <c r="I83" s="1273">
        <v>1176</v>
      </c>
      <c r="J83" s="1273">
        <v>949</v>
      </c>
      <c r="K83" s="1273">
        <v>580</v>
      </c>
      <c r="L83" s="1273">
        <v>396</v>
      </c>
      <c r="M83" s="1273">
        <v>364</v>
      </c>
      <c r="N83" s="1273">
        <v>323</v>
      </c>
      <c r="O83" s="1273">
        <v>270</v>
      </c>
      <c r="P83" s="1273">
        <v>228</v>
      </c>
      <c r="Q83" s="1273">
        <v>153</v>
      </c>
      <c r="R83" s="1273">
        <v>135</v>
      </c>
      <c r="S83" s="1273">
        <v>92</v>
      </c>
      <c r="T83" s="1273">
        <v>109</v>
      </c>
      <c r="U83" s="1273">
        <v>105</v>
      </c>
      <c r="V83" s="1273">
        <v>90</v>
      </c>
      <c r="W83" s="1305">
        <v>19</v>
      </c>
      <c r="X83" s="1273">
        <v>3307</v>
      </c>
      <c r="Y83" s="1273">
        <v>275</v>
      </c>
      <c r="Z83" s="1273">
        <v>114</v>
      </c>
      <c r="AA83" s="1273">
        <v>71</v>
      </c>
      <c r="AB83" s="1273">
        <v>118</v>
      </c>
      <c r="AC83" s="1273">
        <v>377</v>
      </c>
      <c r="AD83" s="1273">
        <v>534</v>
      </c>
      <c r="AE83" s="1273">
        <v>449</v>
      </c>
      <c r="AF83" s="1273">
        <v>308</v>
      </c>
      <c r="AG83" s="1273">
        <v>215</v>
      </c>
      <c r="AH83" s="1273">
        <v>192</v>
      </c>
      <c r="AI83" s="1273">
        <v>154</v>
      </c>
      <c r="AJ83" s="1273">
        <v>136</v>
      </c>
      <c r="AK83" s="1273">
        <v>112</v>
      </c>
      <c r="AL83" s="1273">
        <v>65</v>
      </c>
      <c r="AM83" s="1273">
        <v>68</v>
      </c>
      <c r="AN83" s="1273">
        <v>36</v>
      </c>
      <c r="AO83" s="1273">
        <v>37</v>
      </c>
      <c r="AP83" s="1273">
        <v>28</v>
      </c>
      <c r="AQ83" s="1273">
        <v>18</v>
      </c>
      <c r="AR83" s="3077">
        <v>10</v>
      </c>
      <c r="AS83" s="1304">
        <v>3657</v>
      </c>
      <c r="AT83" s="1273">
        <v>264</v>
      </c>
      <c r="AU83" s="1273">
        <v>117</v>
      </c>
      <c r="AV83" s="1273">
        <v>73</v>
      </c>
      <c r="AW83" s="1273">
        <v>148</v>
      </c>
      <c r="AX83" s="1273">
        <v>437</v>
      </c>
      <c r="AY83" s="1273">
        <v>642</v>
      </c>
      <c r="AZ83" s="1273">
        <v>500</v>
      </c>
      <c r="BA83" s="1273">
        <v>272</v>
      </c>
      <c r="BB83" s="1273">
        <v>181</v>
      </c>
      <c r="BC83" s="1273">
        <v>172</v>
      </c>
      <c r="BD83" s="1273">
        <v>169</v>
      </c>
      <c r="BE83" s="1273">
        <v>134</v>
      </c>
      <c r="BF83" s="1273">
        <v>116</v>
      </c>
      <c r="BG83" s="1273">
        <v>88</v>
      </c>
      <c r="BH83" s="1273">
        <v>67</v>
      </c>
      <c r="BI83" s="1273">
        <v>56</v>
      </c>
      <c r="BJ83" s="1273">
        <v>72</v>
      </c>
      <c r="BK83" s="1273">
        <v>77</v>
      </c>
      <c r="BL83" s="1273">
        <v>72</v>
      </c>
      <c r="BM83" s="3066">
        <v>9</v>
      </c>
    </row>
    <row r="84" spans="1:65">
      <c r="A84" s="1289">
        <v>215</v>
      </c>
      <c r="B84" s="1162" t="s">
        <v>81</v>
      </c>
      <c r="C84" s="1304">
        <v>1677</v>
      </c>
      <c r="D84" s="1273">
        <v>112</v>
      </c>
      <c r="E84" s="1273">
        <v>38</v>
      </c>
      <c r="F84" s="1273">
        <v>30</v>
      </c>
      <c r="G84" s="1273">
        <v>71</v>
      </c>
      <c r="H84" s="1273">
        <v>273</v>
      </c>
      <c r="I84" s="1273">
        <v>303</v>
      </c>
      <c r="J84" s="1273">
        <v>203</v>
      </c>
      <c r="K84" s="1273">
        <v>147</v>
      </c>
      <c r="L84" s="1273">
        <v>91</v>
      </c>
      <c r="M84" s="1273">
        <v>87</v>
      </c>
      <c r="N84" s="1273">
        <v>80</v>
      </c>
      <c r="O84" s="1273">
        <v>70</v>
      </c>
      <c r="P84" s="1273">
        <v>42</v>
      </c>
      <c r="Q84" s="1273">
        <v>30</v>
      </c>
      <c r="R84" s="1273">
        <v>21</v>
      </c>
      <c r="S84" s="1273">
        <v>14</v>
      </c>
      <c r="T84" s="1273">
        <v>20</v>
      </c>
      <c r="U84" s="1273">
        <v>31</v>
      </c>
      <c r="V84" s="1273">
        <v>14</v>
      </c>
      <c r="W84" s="1305">
        <v>6</v>
      </c>
      <c r="X84" s="1273">
        <v>859</v>
      </c>
      <c r="Y84" s="1273">
        <v>55</v>
      </c>
      <c r="Z84" s="1273">
        <v>21</v>
      </c>
      <c r="AA84" s="1273">
        <v>14</v>
      </c>
      <c r="AB84" s="1273">
        <v>27</v>
      </c>
      <c r="AC84" s="1273">
        <v>137</v>
      </c>
      <c r="AD84" s="1273">
        <v>152</v>
      </c>
      <c r="AE84" s="1273">
        <v>107</v>
      </c>
      <c r="AF84" s="1273">
        <v>76</v>
      </c>
      <c r="AG84" s="1273">
        <v>56</v>
      </c>
      <c r="AH84" s="1273">
        <v>55</v>
      </c>
      <c r="AI84" s="1273">
        <v>45</v>
      </c>
      <c r="AJ84" s="1273">
        <v>43</v>
      </c>
      <c r="AK84" s="1273">
        <v>26</v>
      </c>
      <c r="AL84" s="1273">
        <v>15</v>
      </c>
      <c r="AM84" s="1273">
        <v>10</v>
      </c>
      <c r="AN84" s="1273">
        <v>5</v>
      </c>
      <c r="AO84" s="1273">
        <v>7</v>
      </c>
      <c r="AP84" s="1273">
        <v>5</v>
      </c>
      <c r="AQ84" s="1273">
        <v>3</v>
      </c>
      <c r="AR84" s="3077">
        <v>2</v>
      </c>
      <c r="AS84" s="1304">
        <v>818</v>
      </c>
      <c r="AT84" s="1273">
        <v>57</v>
      </c>
      <c r="AU84" s="1273">
        <v>17</v>
      </c>
      <c r="AV84" s="1273">
        <v>16</v>
      </c>
      <c r="AW84" s="1273">
        <v>44</v>
      </c>
      <c r="AX84" s="1273">
        <v>136</v>
      </c>
      <c r="AY84" s="1273">
        <v>151</v>
      </c>
      <c r="AZ84" s="1273">
        <v>96</v>
      </c>
      <c r="BA84" s="1273">
        <v>71</v>
      </c>
      <c r="BB84" s="1273">
        <v>35</v>
      </c>
      <c r="BC84" s="1273">
        <v>32</v>
      </c>
      <c r="BD84" s="1273">
        <v>35</v>
      </c>
      <c r="BE84" s="1273">
        <v>27</v>
      </c>
      <c r="BF84" s="1273">
        <v>16</v>
      </c>
      <c r="BG84" s="1273">
        <v>15</v>
      </c>
      <c r="BH84" s="1273">
        <v>11</v>
      </c>
      <c r="BI84" s="1273">
        <v>9</v>
      </c>
      <c r="BJ84" s="1273">
        <v>13</v>
      </c>
      <c r="BK84" s="1273">
        <v>26</v>
      </c>
      <c r="BL84" s="1273">
        <v>11</v>
      </c>
      <c r="BM84" s="3066">
        <v>4</v>
      </c>
    </row>
    <row r="85" spans="1:65">
      <c r="A85" s="1289">
        <v>216</v>
      </c>
      <c r="B85" s="1162" t="s">
        <v>26</v>
      </c>
      <c r="C85" s="1304">
        <v>2146</v>
      </c>
      <c r="D85" s="1273">
        <v>153</v>
      </c>
      <c r="E85" s="1273">
        <v>62</v>
      </c>
      <c r="F85" s="1273">
        <v>34</v>
      </c>
      <c r="G85" s="1273">
        <v>98</v>
      </c>
      <c r="H85" s="1273">
        <v>377</v>
      </c>
      <c r="I85" s="1273">
        <v>423</v>
      </c>
      <c r="J85" s="1273">
        <v>312</v>
      </c>
      <c r="K85" s="1273">
        <v>152</v>
      </c>
      <c r="L85" s="1273">
        <v>128</v>
      </c>
      <c r="M85" s="1273">
        <v>94</v>
      </c>
      <c r="N85" s="1273">
        <v>81</v>
      </c>
      <c r="O85" s="1273">
        <v>62</v>
      </c>
      <c r="P85" s="1273">
        <v>39</v>
      </c>
      <c r="Q85" s="1273">
        <v>27</v>
      </c>
      <c r="R85" s="1273">
        <v>32</v>
      </c>
      <c r="S85" s="1273">
        <v>19</v>
      </c>
      <c r="T85" s="1273">
        <v>16</v>
      </c>
      <c r="U85" s="1273">
        <v>22</v>
      </c>
      <c r="V85" s="1273">
        <v>15</v>
      </c>
      <c r="W85" s="1305">
        <v>0</v>
      </c>
      <c r="X85" s="1273">
        <v>1142</v>
      </c>
      <c r="Y85" s="1273">
        <v>83</v>
      </c>
      <c r="Z85" s="1273">
        <v>26</v>
      </c>
      <c r="AA85" s="1273">
        <v>11</v>
      </c>
      <c r="AB85" s="1273">
        <v>58</v>
      </c>
      <c r="AC85" s="1273">
        <v>219</v>
      </c>
      <c r="AD85" s="1273">
        <v>225</v>
      </c>
      <c r="AE85" s="1273">
        <v>167</v>
      </c>
      <c r="AF85" s="1273">
        <v>86</v>
      </c>
      <c r="AG85" s="1273">
        <v>78</v>
      </c>
      <c r="AH85" s="1273">
        <v>51</v>
      </c>
      <c r="AI85" s="1273">
        <v>39</v>
      </c>
      <c r="AJ85" s="1273">
        <v>32</v>
      </c>
      <c r="AK85" s="1273">
        <v>20</v>
      </c>
      <c r="AL85" s="1273">
        <v>16</v>
      </c>
      <c r="AM85" s="1273">
        <v>14</v>
      </c>
      <c r="AN85" s="1273">
        <v>8</v>
      </c>
      <c r="AO85" s="1273">
        <v>5</v>
      </c>
      <c r="AP85" s="1273">
        <v>2</v>
      </c>
      <c r="AQ85" s="1273">
        <v>2</v>
      </c>
      <c r="AR85" s="3077">
        <v>0</v>
      </c>
      <c r="AS85" s="1304">
        <v>1004</v>
      </c>
      <c r="AT85" s="1273">
        <v>70</v>
      </c>
      <c r="AU85" s="1273">
        <v>36</v>
      </c>
      <c r="AV85" s="1273">
        <v>23</v>
      </c>
      <c r="AW85" s="1273">
        <v>40</v>
      </c>
      <c r="AX85" s="1273">
        <v>158</v>
      </c>
      <c r="AY85" s="1273">
        <v>198</v>
      </c>
      <c r="AZ85" s="1273">
        <v>145</v>
      </c>
      <c r="BA85" s="1273">
        <v>66</v>
      </c>
      <c r="BB85" s="1273">
        <v>50</v>
      </c>
      <c r="BC85" s="1273">
        <v>43</v>
      </c>
      <c r="BD85" s="1273">
        <v>42</v>
      </c>
      <c r="BE85" s="1273">
        <v>30</v>
      </c>
      <c r="BF85" s="1273">
        <v>19</v>
      </c>
      <c r="BG85" s="1273">
        <v>11</v>
      </c>
      <c r="BH85" s="1273">
        <v>18</v>
      </c>
      <c r="BI85" s="1273">
        <v>11</v>
      </c>
      <c r="BJ85" s="1273">
        <v>11</v>
      </c>
      <c r="BK85" s="1273">
        <v>20</v>
      </c>
      <c r="BL85" s="1273">
        <v>13</v>
      </c>
      <c r="BM85" s="3066">
        <v>0</v>
      </c>
    </row>
    <row r="86" spans="1:65">
      <c r="A86" s="1289">
        <v>217</v>
      </c>
      <c r="B86" s="1162" t="s">
        <v>21</v>
      </c>
      <c r="C86" s="1304">
        <v>4503</v>
      </c>
      <c r="D86" s="1273">
        <v>413</v>
      </c>
      <c r="E86" s="1273">
        <v>128</v>
      </c>
      <c r="F86" s="1273">
        <v>56</v>
      </c>
      <c r="G86" s="1273">
        <v>133</v>
      </c>
      <c r="H86" s="1273">
        <v>582</v>
      </c>
      <c r="I86" s="1273">
        <v>839</v>
      </c>
      <c r="J86" s="1273">
        <v>689</v>
      </c>
      <c r="K86" s="1273">
        <v>381</v>
      </c>
      <c r="L86" s="1273">
        <v>231</v>
      </c>
      <c r="M86" s="1273">
        <v>185</v>
      </c>
      <c r="N86" s="1273">
        <v>197</v>
      </c>
      <c r="O86" s="1273">
        <v>155</v>
      </c>
      <c r="P86" s="1273">
        <v>120</v>
      </c>
      <c r="Q86" s="1273">
        <v>78</v>
      </c>
      <c r="R86" s="1273">
        <v>57</v>
      </c>
      <c r="S86" s="1273">
        <v>70</v>
      </c>
      <c r="T86" s="1273">
        <v>65</v>
      </c>
      <c r="U86" s="1273">
        <v>62</v>
      </c>
      <c r="V86" s="1273">
        <v>62</v>
      </c>
      <c r="W86" s="1305">
        <v>1</v>
      </c>
      <c r="X86" s="1273">
        <v>2190</v>
      </c>
      <c r="Y86" s="1273">
        <v>224</v>
      </c>
      <c r="Z86" s="1273">
        <v>56</v>
      </c>
      <c r="AA86" s="1273">
        <v>29</v>
      </c>
      <c r="AB86" s="1273">
        <v>59</v>
      </c>
      <c r="AC86" s="1273">
        <v>266</v>
      </c>
      <c r="AD86" s="1273">
        <v>412</v>
      </c>
      <c r="AE86" s="1273">
        <v>352</v>
      </c>
      <c r="AF86" s="1273">
        <v>206</v>
      </c>
      <c r="AG86" s="1273">
        <v>120</v>
      </c>
      <c r="AH86" s="1273">
        <v>100</v>
      </c>
      <c r="AI86" s="1273">
        <v>95</v>
      </c>
      <c r="AJ86" s="1273">
        <v>75</v>
      </c>
      <c r="AK86" s="1273">
        <v>62</v>
      </c>
      <c r="AL86" s="1273">
        <v>40</v>
      </c>
      <c r="AM86" s="1273">
        <v>32</v>
      </c>
      <c r="AN86" s="1273">
        <v>22</v>
      </c>
      <c r="AO86" s="1273">
        <v>16</v>
      </c>
      <c r="AP86" s="1273">
        <v>8</v>
      </c>
      <c r="AQ86" s="1273">
        <v>16</v>
      </c>
      <c r="AR86" s="3077">
        <v>0</v>
      </c>
      <c r="AS86" s="1304">
        <v>2313</v>
      </c>
      <c r="AT86" s="1273">
        <v>189</v>
      </c>
      <c r="AU86" s="1273">
        <v>72</v>
      </c>
      <c r="AV86" s="1273">
        <v>27</v>
      </c>
      <c r="AW86" s="1273">
        <v>74</v>
      </c>
      <c r="AX86" s="1273">
        <v>316</v>
      </c>
      <c r="AY86" s="1273">
        <v>427</v>
      </c>
      <c r="AZ86" s="1273">
        <v>337</v>
      </c>
      <c r="BA86" s="1273">
        <v>175</v>
      </c>
      <c r="BB86" s="1273">
        <v>111</v>
      </c>
      <c r="BC86" s="1273">
        <v>85</v>
      </c>
      <c r="BD86" s="1273">
        <v>102</v>
      </c>
      <c r="BE86" s="1273">
        <v>80</v>
      </c>
      <c r="BF86" s="1273">
        <v>58</v>
      </c>
      <c r="BG86" s="1273">
        <v>38</v>
      </c>
      <c r="BH86" s="1273">
        <v>25</v>
      </c>
      <c r="BI86" s="1273">
        <v>48</v>
      </c>
      <c r="BJ86" s="1273">
        <v>49</v>
      </c>
      <c r="BK86" s="1273">
        <v>54</v>
      </c>
      <c r="BL86" s="1273">
        <v>46</v>
      </c>
      <c r="BM86" s="3066">
        <v>1</v>
      </c>
    </row>
    <row r="87" spans="1:65">
      <c r="A87" s="1289">
        <v>218</v>
      </c>
      <c r="B87" s="1162" t="s">
        <v>32</v>
      </c>
      <c r="C87" s="1304">
        <v>1208</v>
      </c>
      <c r="D87" s="1273">
        <v>91</v>
      </c>
      <c r="E87" s="1273">
        <v>33</v>
      </c>
      <c r="F87" s="1273">
        <v>25</v>
      </c>
      <c r="G87" s="1273">
        <v>101</v>
      </c>
      <c r="H87" s="1273">
        <v>212</v>
      </c>
      <c r="I87" s="1273">
        <v>210</v>
      </c>
      <c r="J87" s="1273">
        <v>135</v>
      </c>
      <c r="K87" s="1273">
        <v>98</v>
      </c>
      <c r="L87" s="1273">
        <v>71</v>
      </c>
      <c r="M87" s="1273">
        <v>62</v>
      </c>
      <c r="N87" s="1273">
        <v>57</v>
      </c>
      <c r="O87" s="1273">
        <v>38</v>
      </c>
      <c r="P87" s="1273">
        <v>19</v>
      </c>
      <c r="Q87" s="1273">
        <v>18</v>
      </c>
      <c r="R87" s="1273">
        <v>7</v>
      </c>
      <c r="S87" s="1273">
        <v>11</v>
      </c>
      <c r="T87" s="1273">
        <v>10</v>
      </c>
      <c r="U87" s="1273">
        <v>7</v>
      </c>
      <c r="V87" s="1273">
        <v>3</v>
      </c>
      <c r="W87" s="1305">
        <v>1</v>
      </c>
      <c r="X87" s="1273">
        <v>680</v>
      </c>
      <c r="Y87" s="1273">
        <v>38</v>
      </c>
      <c r="Z87" s="1273">
        <v>14</v>
      </c>
      <c r="AA87" s="1273">
        <v>16</v>
      </c>
      <c r="AB87" s="1273">
        <v>72</v>
      </c>
      <c r="AC87" s="1273">
        <v>141</v>
      </c>
      <c r="AD87" s="1273">
        <v>101</v>
      </c>
      <c r="AE87" s="1273">
        <v>78</v>
      </c>
      <c r="AF87" s="1273">
        <v>57</v>
      </c>
      <c r="AG87" s="1273">
        <v>39</v>
      </c>
      <c r="AH87" s="1273">
        <v>34</v>
      </c>
      <c r="AI87" s="1273">
        <v>32</v>
      </c>
      <c r="AJ87" s="1273">
        <v>22</v>
      </c>
      <c r="AK87" s="1273">
        <v>13</v>
      </c>
      <c r="AL87" s="1273">
        <v>10</v>
      </c>
      <c r="AM87" s="1273">
        <v>3</v>
      </c>
      <c r="AN87" s="1273">
        <v>4</v>
      </c>
      <c r="AO87" s="1273">
        <v>4</v>
      </c>
      <c r="AP87" s="1273">
        <v>1</v>
      </c>
      <c r="AQ87" s="1273">
        <v>1</v>
      </c>
      <c r="AR87" s="3077">
        <v>1</v>
      </c>
      <c r="AS87" s="1304">
        <v>528</v>
      </c>
      <c r="AT87" s="1273">
        <v>53</v>
      </c>
      <c r="AU87" s="1273">
        <v>19</v>
      </c>
      <c r="AV87" s="1273">
        <v>9</v>
      </c>
      <c r="AW87" s="1273">
        <v>29</v>
      </c>
      <c r="AX87" s="1273">
        <v>71</v>
      </c>
      <c r="AY87" s="1273">
        <v>109</v>
      </c>
      <c r="AZ87" s="1273">
        <v>57</v>
      </c>
      <c r="BA87" s="1273">
        <v>41</v>
      </c>
      <c r="BB87" s="1273">
        <v>32</v>
      </c>
      <c r="BC87" s="1273">
        <v>28</v>
      </c>
      <c r="BD87" s="1273">
        <v>25</v>
      </c>
      <c r="BE87" s="1273">
        <v>16</v>
      </c>
      <c r="BF87" s="1273">
        <v>6</v>
      </c>
      <c r="BG87" s="1273">
        <v>8</v>
      </c>
      <c r="BH87" s="1273">
        <v>4</v>
      </c>
      <c r="BI87" s="1273">
        <v>7</v>
      </c>
      <c r="BJ87" s="1273">
        <v>6</v>
      </c>
      <c r="BK87" s="1273">
        <v>6</v>
      </c>
      <c r="BL87" s="1273">
        <v>2</v>
      </c>
      <c r="BM87" s="3066">
        <v>0</v>
      </c>
    </row>
    <row r="88" spans="1:65">
      <c r="A88" s="1289">
        <v>219</v>
      </c>
      <c r="B88" s="1162" t="s">
        <v>22</v>
      </c>
      <c r="C88" s="1304">
        <v>2742</v>
      </c>
      <c r="D88" s="1273">
        <v>208</v>
      </c>
      <c r="E88" s="1273">
        <v>95</v>
      </c>
      <c r="F88" s="1273">
        <v>45</v>
      </c>
      <c r="G88" s="1273">
        <v>176</v>
      </c>
      <c r="H88" s="1273">
        <v>438</v>
      </c>
      <c r="I88" s="1273">
        <v>435</v>
      </c>
      <c r="J88" s="1273">
        <v>323</v>
      </c>
      <c r="K88" s="1273">
        <v>229</v>
      </c>
      <c r="L88" s="1273">
        <v>168</v>
      </c>
      <c r="M88" s="1273">
        <v>114</v>
      </c>
      <c r="N88" s="1273">
        <v>100</v>
      </c>
      <c r="O88" s="1273">
        <v>73</v>
      </c>
      <c r="P88" s="1273">
        <v>74</v>
      </c>
      <c r="Q88" s="1273">
        <v>44</v>
      </c>
      <c r="R88" s="1273">
        <v>52</v>
      </c>
      <c r="S88" s="1273">
        <v>35</v>
      </c>
      <c r="T88" s="1273">
        <v>33</v>
      </c>
      <c r="U88" s="1273">
        <v>50</v>
      </c>
      <c r="V88" s="1273">
        <v>50</v>
      </c>
      <c r="W88" s="1305">
        <v>1</v>
      </c>
      <c r="X88" s="1273">
        <v>1382</v>
      </c>
      <c r="Y88" s="1273">
        <v>106</v>
      </c>
      <c r="Z88" s="1273">
        <v>47</v>
      </c>
      <c r="AA88" s="1273">
        <v>26</v>
      </c>
      <c r="AB88" s="1273">
        <v>102</v>
      </c>
      <c r="AC88" s="1273">
        <v>233</v>
      </c>
      <c r="AD88" s="1273">
        <v>201</v>
      </c>
      <c r="AE88" s="1273">
        <v>172</v>
      </c>
      <c r="AF88" s="1273">
        <v>114</v>
      </c>
      <c r="AG88" s="1273">
        <v>93</v>
      </c>
      <c r="AH88" s="1273">
        <v>65</v>
      </c>
      <c r="AI88" s="1273">
        <v>56</v>
      </c>
      <c r="AJ88" s="1273">
        <v>44</v>
      </c>
      <c r="AK88" s="1273">
        <v>40</v>
      </c>
      <c r="AL88" s="1273">
        <v>22</v>
      </c>
      <c r="AM88" s="1273">
        <v>20</v>
      </c>
      <c r="AN88" s="1273">
        <v>15</v>
      </c>
      <c r="AO88" s="1273">
        <v>5</v>
      </c>
      <c r="AP88" s="1273">
        <v>13</v>
      </c>
      <c r="AQ88" s="1273">
        <v>8</v>
      </c>
      <c r="AR88" s="3077">
        <v>0</v>
      </c>
      <c r="AS88" s="1304">
        <v>1360</v>
      </c>
      <c r="AT88" s="1273">
        <v>102</v>
      </c>
      <c r="AU88" s="1273">
        <v>48</v>
      </c>
      <c r="AV88" s="1273">
        <v>19</v>
      </c>
      <c r="AW88" s="1273">
        <v>74</v>
      </c>
      <c r="AX88" s="1273">
        <v>205</v>
      </c>
      <c r="AY88" s="1273">
        <v>234</v>
      </c>
      <c r="AZ88" s="1273">
        <v>151</v>
      </c>
      <c r="BA88" s="1273">
        <v>115</v>
      </c>
      <c r="BB88" s="1273">
        <v>75</v>
      </c>
      <c r="BC88" s="1273">
        <v>49</v>
      </c>
      <c r="BD88" s="1273">
        <v>44</v>
      </c>
      <c r="BE88" s="1273">
        <v>29</v>
      </c>
      <c r="BF88" s="1273">
        <v>34</v>
      </c>
      <c r="BG88" s="1273">
        <v>22</v>
      </c>
      <c r="BH88" s="1273">
        <v>32</v>
      </c>
      <c r="BI88" s="1273">
        <v>20</v>
      </c>
      <c r="BJ88" s="1273">
        <v>28</v>
      </c>
      <c r="BK88" s="1273">
        <v>37</v>
      </c>
      <c r="BL88" s="1273">
        <v>42</v>
      </c>
      <c r="BM88" s="3066">
        <v>1</v>
      </c>
    </row>
    <row r="89" spans="1:65">
      <c r="A89" s="1289">
        <v>220</v>
      </c>
      <c r="B89" s="1162" t="s">
        <v>33</v>
      </c>
      <c r="C89" s="1304">
        <v>1042</v>
      </c>
      <c r="D89" s="1273">
        <v>82</v>
      </c>
      <c r="E89" s="1273">
        <v>31</v>
      </c>
      <c r="F89" s="1273">
        <v>16</v>
      </c>
      <c r="G89" s="1273">
        <v>28</v>
      </c>
      <c r="H89" s="1273">
        <v>184</v>
      </c>
      <c r="I89" s="1273">
        <v>196</v>
      </c>
      <c r="J89" s="1273">
        <v>126</v>
      </c>
      <c r="K89" s="1273">
        <v>97</v>
      </c>
      <c r="L89" s="1273">
        <v>70</v>
      </c>
      <c r="M89" s="1273">
        <v>60</v>
      </c>
      <c r="N89" s="1273">
        <v>48</v>
      </c>
      <c r="O89" s="1273">
        <v>32</v>
      </c>
      <c r="P89" s="1273">
        <v>13</v>
      </c>
      <c r="Q89" s="1273">
        <v>9</v>
      </c>
      <c r="R89" s="1273">
        <v>17</v>
      </c>
      <c r="S89" s="1273">
        <v>8</v>
      </c>
      <c r="T89" s="1273">
        <v>8</v>
      </c>
      <c r="U89" s="1273">
        <v>10</v>
      </c>
      <c r="V89" s="1273">
        <v>7</v>
      </c>
      <c r="W89" s="1305">
        <v>0</v>
      </c>
      <c r="X89" s="1273">
        <v>591</v>
      </c>
      <c r="Y89" s="1273">
        <v>42</v>
      </c>
      <c r="Z89" s="1273">
        <v>20</v>
      </c>
      <c r="AA89" s="1273">
        <v>6</v>
      </c>
      <c r="AB89" s="1273">
        <v>17</v>
      </c>
      <c r="AC89" s="1273">
        <v>115</v>
      </c>
      <c r="AD89" s="1273">
        <v>118</v>
      </c>
      <c r="AE89" s="1273">
        <v>69</v>
      </c>
      <c r="AF89" s="1273">
        <v>55</v>
      </c>
      <c r="AG89" s="1273">
        <v>39</v>
      </c>
      <c r="AH89" s="1273">
        <v>33</v>
      </c>
      <c r="AI89" s="1273">
        <v>26</v>
      </c>
      <c r="AJ89" s="1273">
        <v>19</v>
      </c>
      <c r="AK89" s="1273">
        <v>8</v>
      </c>
      <c r="AL89" s="1273">
        <v>5</v>
      </c>
      <c r="AM89" s="1273">
        <v>9</v>
      </c>
      <c r="AN89" s="1273">
        <v>4</v>
      </c>
      <c r="AO89" s="1273">
        <v>3</v>
      </c>
      <c r="AP89" s="1273">
        <v>2</v>
      </c>
      <c r="AQ89" s="1273">
        <v>1</v>
      </c>
      <c r="AR89" s="3077">
        <v>0</v>
      </c>
      <c r="AS89" s="1304">
        <v>451</v>
      </c>
      <c r="AT89" s="1273">
        <v>40</v>
      </c>
      <c r="AU89" s="1273">
        <v>11</v>
      </c>
      <c r="AV89" s="1273">
        <v>10</v>
      </c>
      <c r="AW89" s="1273">
        <v>11</v>
      </c>
      <c r="AX89" s="1273">
        <v>69</v>
      </c>
      <c r="AY89" s="1273">
        <v>78</v>
      </c>
      <c r="AZ89" s="1273">
        <v>57</v>
      </c>
      <c r="BA89" s="1273">
        <v>42</v>
      </c>
      <c r="BB89" s="1273">
        <v>31</v>
      </c>
      <c r="BC89" s="1273">
        <v>27</v>
      </c>
      <c r="BD89" s="1273">
        <v>22</v>
      </c>
      <c r="BE89" s="1273">
        <v>13</v>
      </c>
      <c r="BF89" s="1273">
        <v>5</v>
      </c>
      <c r="BG89" s="1273">
        <v>4</v>
      </c>
      <c r="BH89" s="1273">
        <v>8</v>
      </c>
      <c r="BI89" s="1273">
        <v>4</v>
      </c>
      <c r="BJ89" s="1273">
        <v>5</v>
      </c>
      <c r="BK89" s="1273">
        <v>8</v>
      </c>
      <c r="BL89" s="1273">
        <v>6</v>
      </c>
      <c r="BM89" s="3066">
        <v>0</v>
      </c>
    </row>
    <row r="90" spans="1:65">
      <c r="A90" s="1289">
        <v>221</v>
      </c>
      <c r="B90" s="1162" t="s">
        <v>2495</v>
      </c>
      <c r="C90" s="1304">
        <v>1056</v>
      </c>
      <c r="D90" s="1273">
        <v>73</v>
      </c>
      <c r="E90" s="1273">
        <v>51</v>
      </c>
      <c r="F90" s="1273">
        <v>23</v>
      </c>
      <c r="G90" s="1273">
        <v>26</v>
      </c>
      <c r="H90" s="1273">
        <v>136</v>
      </c>
      <c r="I90" s="1273">
        <v>140</v>
      </c>
      <c r="J90" s="1273">
        <v>135</v>
      </c>
      <c r="K90" s="1273">
        <v>94</v>
      </c>
      <c r="L90" s="1273">
        <v>74</v>
      </c>
      <c r="M90" s="1273">
        <v>48</v>
      </c>
      <c r="N90" s="1273">
        <v>62</v>
      </c>
      <c r="O90" s="1273">
        <v>48</v>
      </c>
      <c r="P90" s="1273">
        <v>42</v>
      </c>
      <c r="Q90" s="1273">
        <v>33</v>
      </c>
      <c r="R90" s="1273">
        <v>13</v>
      </c>
      <c r="S90" s="1273">
        <v>15</v>
      </c>
      <c r="T90" s="1273">
        <v>17</v>
      </c>
      <c r="U90" s="1273">
        <v>18</v>
      </c>
      <c r="V90" s="1273">
        <v>8</v>
      </c>
      <c r="W90" s="1305">
        <v>0</v>
      </c>
      <c r="X90" s="1273">
        <v>525</v>
      </c>
      <c r="Y90" s="1273">
        <v>33</v>
      </c>
      <c r="Z90" s="1273">
        <v>29</v>
      </c>
      <c r="AA90" s="1273">
        <v>10</v>
      </c>
      <c r="AB90" s="1273">
        <v>10</v>
      </c>
      <c r="AC90" s="1273">
        <v>72</v>
      </c>
      <c r="AD90" s="1273">
        <v>63</v>
      </c>
      <c r="AE90" s="1273">
        <v>73</v>
      </c>
      <c r="AF90" s="1273">
        <v>44</v>
      </c>
      <c r="AG90" s="1273">
        <v>33</v>
      </c>
      <c r="AH90" s="1273">
        <v>32</v>
      </c>
      <c r="AI90" s="1273">
        <v>34</v>
      </c>
      <c r="AJ90" s="1273">
        <v>24</v>
      </c>
      <c r="AK90" s="1273">
        <v>21</v>
      </c>
      <c r="AL90" s="1273">
        <v>20</v>
      </c>
      <c r="AM90" s="1273">
        <v>8</v>
      </c>
      <c r="AN90" s="1273">
        <v>5</v>
      </c>
      <c r="AO90" s="1273">
        <v>2</v>
      </c>
      <c r="AP90" s="1273">
        <v>9</v>
      </c>
      <c r="AQ90" s="1273">
        <v>3</v>
      </c>
      <c r="AR90" s="3077">
        <v>0</v>
      </c>
      <c r="AS90" s="1304">
        <v>531</v>
      </c>
      <c r="AT90" s="1273">
        <v>40</v>
      </c>
      <c r="AU90" s="1273">
        <v>22</v>
      </c>
      <c r="AV90" s="1273">
        <v>13</v>
      </c>
      <c r="AW90" s="1273">
        <v>16</v>
      </c>
      <c r="AX90" s="1273">
        <v>64</v>
      </c>
      <c r="AY90" s="1273">
        <v>77</v>
      </c>
      <c r="AZ90" s="1273">
        <v>62</v>
      </c>
      <c r="BA90" s="1273">
        <v>50</v>
      </c>
      <c r="BB90" s="1273">
        <v>41</v>
      </c>
      <c r="BC90" s="1273">
        <v>16</v>
      </c>
      <c r="BD90" s="1273">
        <v>28</v>
      </c>
      <c r="BE90" s="1273">
        <v>24</v>
      </c>
      <c r="BF90" s="1273">
        <v>21</v>
      </c>
      <c r="BG90" s="1273">
        <v>13</v>
      </c>
      <c r="BH90" s="1273">
        <v>5</v>
      </c>
      <c r="BI90" s="1273">
        <v>10</v>
      </c>
      <c r="BJ90" s="1273">
        <v>15</v>
      </c>
      <c r="BK90" s="1273">
        <v>9</v>
      </c>
      <c r="BL90" s="1273">
        <v>5</v>
      </c>
      <c r="BM90" s="3066">
        <v>0</v>
      </c>
    </row>
    <row r="91" spans="1:65">
      <c r="A91" s="1289">
        <v>222</v>
      </c>
      <c r="B91" s="1162" t="s">
        <v>648</v>
      </c>
      <c r="C91" s="1304">
        <v>347</v>
      </c>
      <c r="D91" s="1273">
        <v>30</v>
      </c>
      <c r="E91" s="1273">
        <v>9</v>
      </c>
      <c r="F91" s="1273">
        <v>1</v>
      </c>
      <c r="G91" s="1273">
        <v>9</v>
      </c>
      <c r="H91" s="1273">
        <v>55</v>
      </c>
      <c r="I91" s="1273">
        <v>59</v>
      </c>
      <c r="J91" s="1273">
        <v>33</v>
      </c>
      <c r="K91" s="1273">
        <v>28</v>
      </c>
      <c r="L91" s="1273">
        <v>23</v>
      </c>
      <c r="M91" s="1273">
        <v>18</v>
      </c>
      <c r="N91" s="1273">
        <v>23</v>
      </c>
      <c r="O91" s="1273">
        <v>15</v>
      </c>
      <c r="P91" s="1273">
        <v>12</v>
      </c>
      <c r="Q91" s="1273">
        <v>9</v>
      </c>
      <c r="R91" s="1273">
        <v>9</v>
      </c>
      <c r="S91" s="1273">
        <v>5</v>
      </c>
      <c r="T91" s="1273">
        <v>3</v>
      </c>
      <c r="U91" s="1273">
        <v>3</v>
      </c>
      <c r="V91" s="1273">
        <v>3</v>
      </c>
      <c r="W91" s="1305">
        <v>0</v>
      </c>
      <c r="X91" s="1273">
        <v>173</v>
      </c>
      <c r="Y91" s="1273">
        <v>14</v>
      </c>
      <c r="Z91" s="1273">
        <v>5</v>
      </c>
      <c r="AA91" s="1273">
        <v>0</v>
      </c>
      <c r="AB91" s="1273">
        <v>5</v>
      </c>
      <c r="AC91" s="1273">
        <v>24</v>
      </c>
      <c r="AD91" s="1273">
        <v>27</v>
      </c>
      <c r="AE91" s="1273">
        <v>18</v>
      </c>
      <c r="AF91" s="1273">
        <v>14</v>
      </c>
      <c r="AG91" s="1273">
        <v>12</v>
      </c>
      <c r="AH91" s="1273">
        <v>12</v>
      </c>
      <c r="AI91" s="1273">
        <v>10</v>
      </c>
      <c r="AJ91" s="1273">
        <v>7</v>
      </c>
      <c r="AK91" s="1273">
        <v>8</v>
      </c>
      <c r="AL91" s="1273">
        <v>7</v>
      </c>
      <c r="AM91" s="1273">
        <v>4</v>
      </c>
      <c r="AN91" s="1273">
        <v>3</v>
      </c>
      <c r="AO91" s="1273">
        <v>2</v>
      </c>
      <c r="AP91" s="1273">
        <v>1</v>
      </c>
      <c r="AQ91" s="1273">
        <v>0</v>
      </c>
      <c r="AR91" s="3077">
        <v>0</v>
      </c>
      <c r="AS91" s="1304">
        <v>174</v>
      </c>
      <c r="AT91" s="1273">
        <v>16</v>
      </c>
      <c r="AU91" s="1273">
        <v>4</v>
      </c>
      <c r="AV91" s="1273">
        <v>1</v>
      </c>
      <c r="AW91" s="1273">
        <v>4</v>
      </c>
      <c r="AX91" s="1273">
        <v>31</v>
      </c>
      <c r="AY91" s="1273">
        <v>32</v>
      </c>
      <c r="AZ91" s="1273">
        <v>15</v>
      </c>
      <c r="BA91" s="1273">
        <v>14</v>
      </c>
      <c r="BB91" s="1273">
        <v>11</v>
      </c>
      <c r="BC91" s="1273">
        <v>6</v>
      </c>
      <c r="BD91" s="1273">
        <v>13</v>
      </c>
      <c r="BE91" s="1273">
        <v>8</v>
      </c>
      <c r="BF91" s="1273">
        <v>4</v>
      </c>
      <c r="BG91" s="1273">
        <v>2</v>
      </c>
      <c r="BH91" s="1273">
        <v>5</v>
      </c>
      <c r="BI91" s="1273">
        <v>2</v>
      </c>
      <c r="BJ91" s="1273">
        <v>1</v>
      </c>
      <c r="BK91" s="1273">
        <v>2</v>
      </c>
      <c r="BL91" s="1273">
        <v>3</v>
      </c>
      <c r="BM91" s="3066">
        <v>0</v>
      </c>
    </row>
    <row r="92" spans="1:65">
      <c r="A92" s="1289">
        <v>223</v>
      </c>
      <c r="B92" s="1162" t="s">
        <v>649</v>
      </c>
      <c r="C92" s="1304">
        <v>1106</v>
      </c>
      <c r="D92" s="1273">
        <v>82</v>
      </c>
      <c r="E92" s="1273">
        <v>37</v>
      </c>
      <c r="F92" s="1273">
        <v>16</v>
      </c>
      <c r="G92" s="1273">
        <v>41</v>
      </c>
      <c r="H92" s="1273">
        <v>165</v>
      </c>
      <c r="I92" s="1273">
        <v>200</v>
      </c>
      <c r="J92" s="1273">
        <v>128</v>
      </c>
      <c r="K92" s="1273">
        <v>87</v>
      </c>
      <c r="L92" s="1273">
        <v>63</v>
      </c>
      <c r="M92" s="1273">
        <v>43</v>
      </c>
      <c r="N92" s="1273">
        <v>61</v>
      </c>
      <c r="O92" s="1273">
        <v>45</v>
      </c>
      <c r="P92" s="1273">
        <v>40</v>
      </c>
      <c r="Q92" s="1273">
        <v>21</v>
      </c>
      <c r="R92" s="1273">
        <v>16</v>
      </c>
      <c r="S92" s="1273">
        <v>20</v>
      </c>
      <c r="T92" s="1273">
        <v>21</v>
      </c>
      <c r="U92" s="1273">
        <v>7</v>
      </c>
      <c r="V92" s="1273">
        <v>13</v>
      </c>
      <c r="W92" s="1305">
        <v>0</v>
      </c>
      <c r="X92" s="1273">
        <v>590</v>
      </c>
      <c r="Y92" s="1273">
        <v>43</v>
      </c>
      <c r="Z92" s="1273">
        <v>23</v>
      </c>
      <c r="AA92" s="1273">
        <v>7</v>
      </c>
      <c r="AB92" s="1273">
        <v>23</v>
      </c>
      <c r="AC92" s="1273">
        <v>78</v>
      </c>
      <c r="AD92" s="1273">
        <v>107</v>
      </c>
      <c r="AE92" s="1273">
        <v>70</v>
      </c>
      <c r="AF92" s="1273">
        <v>50</v>
      </c>
      <c r="AG92" s="1273">
        <v>35</v>
      </c>
      <c r="AH92" s="1273">
        <v>29</v>
      </c>
      <c r="AI92" s="1273">
        <v>33</v>
      </c>
      <c r="AJ92" s="1273">
        <v>27</v>
      </c>
      <c r="AK92" s="1273">
        <v>24</v>
      </c>
      <c r="AL92" s="1273">
        <v>11</v>
      </c>
      <c r="AM92" s="1273">
        <v>9</v>
      </c>
      <c r="AN92" s="1273">
        <v>10</v>
      </c>
      <c r="AO92" s="1273">
        <v>6</v>
      </c>
      <c r="AP92" s="1273">
        <v>2</v>
      </c>
      <c r="AQ92" s="1273">
        <v>3</v>
      </c>
      <c r="AR92" s="3077">
        <v>0</v>
      </c>
      <c r="AS92" s="1304">
        <v>516</v>
      </c>
      <c r="AT92" s="1273">
        <v>39</v>
      </c>
      <c r="AU92" s="1273">
        <v>14</v>
      </c>
      <c r="AV92" s="1273">
        <v>9</v>
      </c>
      <c r="AW92" s="1273">
        <v>18</v>
      </c>
      <c r="AX92" s="1273">
        <v>87</v>
      </c>
      <c r="AY92" s="1273">
        <v>93</v>
      </c>
      <c r="AZ92" s="1273">
        <v>58</v>
      </c>
      <c r="BA92" s="1273">
        <v>37</v>
      </c>
      <c r="BB92" s="1273">
        <v>28</v>
      </c>
      <c r="BC92" s="1273">
        <v>14</v>
      </c>
      <c r="BD92" s="1273">
        <v>28</v>
      </c>
      <c r="BE92" s="1273">
        <v>18</v>
      </c>
      <c r="BF92" s="1273">
        <v>16</v>
      </c>
      <c r="BG92" s="1273">
        <v>10</v>
      </c>
      <c r="BH92" s="1273">
        <v>7</v>
      </c>
      <c r="BI92" s="1273">
        <v>10</v>
      </c>
      <c r="BJ92" s="1273">
        <v>15</v>
      </c>
      <c r="BK92" s="1273">
        <v>5</v>
      </c>
      <c r="BL92" s="1273">
        <v>10</v>
      </c>
      <c r="BM92" s="3066">
        <v>0</v>
      </c>
    </row>
    <row r="93" spans="1:65">
      <c r="A93" s="1289">
        <v>224</v>
      </c>
      <c r="B93" s="1162" t="s">
        <v>650</v>
      </c>
      <c r="C93" s="1304">
        <v>851</v>
      </c>
      <c r="D93" s="1273">
        <v>53</v>
      </c>
      <c r="E93" s="1273">
        <v>18</v>
      </c>
      <c r="F93" s="1273">
        <v>17</v>
      </c>
      <c r="G93" s="1273">
        <v>75</v>
      </c>
      <c r="H93" s="1273">
        <v>162</v>
      </c>
      <c r="I93" s="1273">
        <v>110</v>
      </c>
      <c r="J93" s="1273">
        <v>75</v>
      </c>
      <c r="K93" s="1273">
        <v>68</v>
      </c>
      <c r="L93" s="1273">
        <v>48</v>
      </c>
      <c r="M93" s="1273">
        <v>47</v>
      </c>
      <c r="N93" s="1273">
        <v>38</v>
      </c>
      <c r="O93" s="1273">
        <v>33</v>
      </c>
      <c r="P93" s="1273">
        <v>26</v>
      </c>
      <c r="Q93" s="1273">
        <v>16</v>
      </c>
      <c r="R93" s="1273">
        <v>20</v>
      </c>
      <c r="S93" s="1273">
        <v>11</v>
      </c>
      <c r="T93" s="1273">
        <v>11</v>
      </c>
      <c r="U93" s="1273">
        <v>12</v>
      </c>
      <c r="V93" s="1273">
        <v>11</v>
      </c>
      <c r="W93" s="1305">
        <v>0</v>
      </c>
      <c r="X93" s="1273">
        <v>439</v>
      </c>
      <c r="Y93" s="1273">
        <v>26</v>
      </c>
      <c r="Z93" s="1273">
        <v>6</v>
      </c>
      <c r="AA93" s="1273">
        <v>13</v>
      </c>
      <c r="AB93" s="1273">
        <v>46</v>
      </c>
      <c r="AC93" s="1273">
        <v>84</v>
      </c>
      <c r="AD93" s="1273">
        <v>57</v>
      </c>
      <c r="AE93" s="1273">
        <v>34</v>
      </c>
      <c r="AF93" s="1273">
        <v>38</v>
      </c>
      <c r="AG93" s="1273">
        <v>22</v>
      </c>
      <c r="AH93" s="1273">
        <v>26</v>
      </c>
      <c r="AI93" s="1273">
        <v>18</v>
      </c>
      <c r="AJ93" s="1273">
        <v>17</v>
      </c>
      <c r="AK93" s="1273">
        <v>15</v>
      </c>
      <c r="AL93" s="1273">
        <v>8</v>
      </c>
      <c r="AM93" s="1273">
        <v>11</v>
      </c>
      <c r="AN93" s="1273">
        <v>5</v>
      </c>
      <c r="AO93" s="1273">
        <v>3</v>
      </c>
      <c r="AP93" s="1273">
        <v>7</v>
      </c>
      <c r="AQ93" s="1273">
        <v>3</v>
      </c>
      <c r="AR93" s="3077">
        <v>0</v>
      </c>
      <c r="AS93" s="1304">
        <v>412</v>
      </c>
      <c r="AT93" s="1273">
        <v>27</v>
      </c>
      <c r="AU93" s="1273">
        <v>12</v>
      </c>
      <c r="AV93" s="1273">
        <v>4</v>
      </c>
      <c r="AW93" s="1273">
        <v>29</v>
      </c>
      <c r="AX93" s="1273">
        <v>78</v>
      </c>
      <c r="AY93" s="1273">
        <v>53</v>
      </c>
      <c r="AZ93" s="1273">
        <v>41</v>
      </c>
      <c r="BA93" s="1273">
        <v>30</v>
      </c>
      <c r="BB93" s="1273">
        <v>26</v>
      </c>
      <c r="BC93" s="1273">
        <v>21</v>
      </c>
      <c r="BD93" s="1273">
        <v>20</v>
      </c>
      <c r="BE93" s="1273">
        <v>16</v>
      </c>
      <c r="BF93" s="1273">
        <v>11</v>
      </c>
      <c r="BG93" s="1273">
        <v>8</v>
      </c>
      <c r="BH93" s="1273">
        <v>9</v>
      </c>
      <c r="BI93" s="1273">
        <v>6</v>
      </c>
      <c r="BJ93" s="1273">
        <v>8</v>
      </c>
      <c r="BK93" s="1273">
        <v>5</v>
      </c>
      <c r="BL93" s="1273">
        <v>8</v>
      </c>
      <c r="BM93" s="3066">
        <v>0</v>
      </c>
    </row>
    <row r="94" spans="1:65">
      <c r="A94" s="1289">
        <v>225</v>
      </c>
      <c r="B94" s="1162" t="s">
        <v>651</v>
      </c>
      <c r="C94" s="1304">
        <v>634</v>
      </c>
      <c r="D94" s="1273">
        <v>32</v>
      </c>
      <c r="E94" s="1273">
        <v>25</v>
      </c>
      <c r="F94" s="1273">
        <v>15</v>
      </c>
      <c r="G94" s="1273">
        <v>29</v>
      </c>
      <c r="H94" s="1273">
        <v>106</v>
      </c>
      <c r="I94" s="1273">
        <v>110</v>
      </c>
      <c r="J94" s="1273">
        <v>72</v>
      </c>
      <c r="K94" s="1273">
        <v>46</v>
      </c>
      <c r="L94" s="1273">
        <v>42</v>
      </c>
      <c r="M94" s="1273">
        <v>42</v>
      </c>
      <c r="N94" s="1273">
        <v>29</v>
      </c>
      <c r="O94" s="1273">
        <v>20</v>
      </c>
      <c r="P94" s="1273">
        <v>17</v>
      </c>
      <c r="Q94" s="1273">
        <v>14</v>
      </c>
      <c r="R94" s="1273">
        <v>13</v>
      </c>
      <c r="S94" s="1273">
        <v>4</v>
      </c>
      <c r="T94" s="1273">
        <v>8</v>
      </c>
      <c r="U94" s="1273">
        <v>5</v>
      </c>
      <c r="V94" s="1273">
        <v>5</v>
      </c>
      <c r="W94" s="1305">
        <v>0</v>
      </c>
      <c r="X94" s="1273">
        <v>349</v>
      </c>
      <c r="Y94" s="1273">
        <v>18</v>
      </c>
      <c r="Z94" s="1273">
        <v>11</v>
      </c>
      <c r="AA94" s="1273">
        <v>7</v>
      </c>
      <c r="AB94" s="1273">
        <v>15</v>
      </c>
      <c r="AC94" s="1273">
        <v>62</v>
      </c>
      <c r="AD94" s="1273">
        <v>57</v>
      </c>
      <c r="AE94" s="1273">
        <v>35</v>
      </c>
      <c r="AF94" s="1273">
        <v>29</v>
      </c>
      <c r="AG94" s="1273">
        <v>24</v>
      </c>
      <c r="AH94" s="1273">
        <v>26</v>
      </c>
      <c r="AI94" s="1273">
        <v>17</v>
      </c>
      <c r="AJ94" s="1273">
        <v>11</v>
      </c>
      <c r="AK94" s="1273">
        <v>10</v>
      </c>
      <c r="AL94" s="1273">
        <v>7</v>
      </c>
      <c r="AM94" s="1273">
        <v>9</v>
      </c>
      <c r="AN94" s="1273">
        <v>1</v>
      </c>
      <c r="AO94" s="1273">
        <v>5</v>
      </c>
      <c r="AP94" s="1273">
        <v>3</v>
      </c>
      <c r="AQ94" s="1273">
        <v>2</v>
      </c>
      <c r="AR94" s="3077">
        <v>0</v>
      </c>
      <c r="AS94" s="1304">
        <v>285</v>
      </c>
      <c r="AT94" s="1273">
        <v>14</v>
      </c>
      <c r="AU94" s="1273">
        <v>14</v>
      </c>
      <c r="AV94" s="1273">
        <v>8</v>
      </c>
      <c r="AW94" s="1273">
        <v>14</v>
      </c>
      <c r="AX94" s="1273">
        <v>44</v>
      </c>
      <c r="AY94" s="1273">
        <v>53</v>
      </c>
      <c r="AZ94" s="1273">
        <v>37</v>
      </c>
      <c r="BA94" s="1273">
        <v>17</v>
      </c>
      <c r="BB94" s="1273">
        <v>18</v>
      </c>
      <c r="BC94" s="1273">
        <v>16</v>
      </c>
      <c r="BD94" s="1273">
        <v>12</v>
      </c>
      <c r="BE94" s="1273">
        <v>9</v>
      </c>
      <c r="BF94" s="1273">
        <v>7</v>
      </c>
      <c r="BG94" s="1273">
        <v>7</v>
      </c>
      <c r="BH94" s="1273">
        <v>4</v>
      </c>
      <c r="BI94" s="1273">
        <v>3</v>
      </c>
      <c r="BJ94" s="1273">
        <v>3</v>
      </c>
      <c r="BK94" s="1273">
        <v>2</v>
      </c>
      <c r="BL94" s="1273">
        <v>3</v>
      </c>
      <c r="BM94" s="3066">
        <v>0</v>
      </c>
    </row>
    <row r="95" spans="1:65">
      <c r="A95" s="1289">
        <v>226</v>
      </c>
      <c r="B95" s="1162" t="s">
        <v>652</v>
      </c>
      <c r="C95" s="1304">
        <v>1115</v>
      </c>
      <c r="D95" s="1273">
        <v>80</v>
      </c>
      <c r="E95" s="1273">
        <v>43</v>
      </c>
      <c r="F95" s="1273">
        <v>24</v>
      </c>
      <c r="G95" s="1273">
        <v>47</v>
      </c>
      <c r="H95" s="1273">
        <v>230</v>
      </c>
      <c r="I95" s="1273">
        <v>143</v>
      </c>
      <c r="J95" s="1273">
        <v>95</v>
      </c>
      <c r="K95" s="1273">
        <v>100</v>
      </c>
      <c r="L95" s="1273">
        <v>60</v>
      </c>
      <c r="M95" s="1273">
        <v>54</v>
      </c>
      <c r="N95" s="1273">
        <v>37</v>
      </c>
      <c r="O95" s="1273">
        <v>39</v>
      </c>
      <c r="P95" s="1273">
        <v>48</v>
      </c>
      <c r="Q95" s="1273">
        <v>32</v>
      </c>
      <c r="R95" s="1273">
        <v>29</v>
      </c>
      <c r="S95" s="1273">
        <v>15</v>
      </c>
      <c r="T95" s="1273">
        <v>16</v>
      </c>
      <c r="U95" s="1273">
        <v>17</v>
      </c>
      <c r="V95" s="1273">
        <v>6</v>
      </c>
      <c r="W95" s="1305">
        <v>0</v>
      </c>
      <c r="X95" s="1273">
        <v>548</v>
      </c>
      <c r="Y95" s="1273">
        <v>39</v>
      </c>
      <c r="Z95" s="1273">
        <v>22</v>
      </c>
      <c r="AA95" s="1273">
        <v>14</v>
      </c>
      <c r="AB95" s="1273">
        <v>20</v>
      </c>
      <c r="AC95" s="1273">
        <v>106</v>
      </c>
      <c r="AD95" s="1273">
        <v>66</v>
      </c>
      <c r="AE95" s="1273">
        <v>45</v>
      </c>
      <c r="AF95" s="1273">
        <v>61</v>
      </c>
      <c r="AG95" s="1273">
        <v>33</v>
      </c>
      <c r="AH95" s="1273">
        <v>30</v>
      </c>
      <c r="AI95" s="1273">
        <v>21</v>
      </c>
      <c r="AJ95" s="1273">
        <v>20</v>
      </c>
      <c r="AK95" s="1273">
        <v>23</v>
      </c>
      <c r="AL95" s="1273">
        <v>18</v>
      </c>
      <c r="AM95" s="1273">
        <v>15</v>
      </c>
      <c r="AN95" s="1273">
        <v>7</v>
      </c>
      <c r="AO95" s="1273">
        <v>5</v>
      </c>
      <c r="AP95" s="1273">
        <v>3</v>
      </c>
      <c r="AQ95" s="1273">
        <v>0</v>
      </c>
      <c r="AR95" s="3077">
        <v>0</v>
      </c>
      <c r="AS95" s="1304">
        <v>567</v>
      </c>
      <c r="AT95" s="1273">
        <v>41</v>
      </c>
      <c r="AU95" s="1273">
        <v>21</v>
      </c>
      <c r="AV95" s="1273">
        <v>10</v>
      </c>
      <c r="AW95" s="1273">
        <v>27</v>
      </c>
      <c r="AX95" s="1273">
        <v>124</v>
      </c>
      <c r="AY95" s="1273">
        <v>77</v>
      </c>
      <c r="AZ95" s="1273">
        <v>50</v>
      </c>
      <c r="BA95" s="1273">
        <v>39</v>
      </c>
      <c r="BB95" s="1273">
        <v>27</v>
      </c>
      <c r="BC95" s="1273">
        <v>24</v>
      </c>
      <c r="BD95" s="1273">
        <v>16</v>
      </c>
      <c r="BE95" s="1273">
        <v>19</v>
      </c>
      <c r="BF95" s="1273">
        <v>25</v>
      </c>
      <c r="BG95" s="1273">
        <v>14</v>
      </c>
      <c r="BH95" s="1273">
        <v>14</v>
      </c>
      <c r="BI95" s="1273">
        <v>8</v>
      </c>
      <c r="BJ95" s="1273">
        <v>11</v>
      </c>
      <c r="BK95" s="1273">
        <v>14</v>
      </c>
      <c r="BL95" s="1273">
        <v>6</v>
      </c>
      <c r="BM95" s="3066">
        <v>0</v>
      </c>
    </row>
    <row r="96" spans="1:65">
      <c r="A96" s="1289">
        <v>227</v>
      </c>
      <c r="B96" s="1162" t="s">
        <v>653</v>
      </c>
      <c r="C96" s="1304">
        <v>473</v>
      </c>
      <c r="D96" s="1273">
        <v>34</v>
      </c>
      <c r="E96" s="1273">
        <v>22</v>
      </c>
      <c r="F96" s="1273">
        <v>10</v>
      </c>
      <c r="G96" s="1273">
        <v>16</v>
      </c>
      <c r="H96" s="1273">
        <v>88</v>
      </c>
      <c r="I96" s="1273">
        <v>72</v>
      </c>
      <c r="J96" s="1273">
        <v>55</v>
      </c>
      <c r="K96" s="1273">
        <v>29</v>
      </c>
      <c r="L96" s="1273">
        <v>26</v>
      </c>
      <c r="M96" s="1273">
        <v>26</v>
      </c>
      <c r="N96" s="1273">
        <v>26</v>
      </c>
      <c r="O96" s="1273">
        <v>19</v>
      </c>
      <c r="P96" s="1273">
        <v>16</v>
      </c>
      <c r="Q96" s="1273">
        <v>13</v>
      </c>
      <c r="R96" s="1273">
        <v>4</v>
      </c>
      <c r="S96" s="1273">
        <v>6</v>
      </c>
      <c r="T96" s="1273">
        <v>4</v>
      </c>
      <c r="U96" s="1273">
        <v>4</v>
      </c>
      <c r="V96" s="1273">
        <v>3</v>
      </c>
      <c r="W96" s="1305">
        <v>2</v>
      </c>
      <c r="X96" s="1273">
        <v>255</v>
      </c>
      <c r="Y96" s="1273">
        <v>20</v>
      </c>
      <c r="Z96" s="1273">
        <v>8</v>
      </c>
      <c r="AA96" s="1273">
        <v>7</v>
      </c>
      <c r="AB96" s="1273">
        <v>9</v>
      </c>
      <c r="AC96" s="1273">
        <v>52</v>
      </c>
      <c r="AD96" s="1273">
        <v>33</v>
      </c>
      <c r="AE96" s="1273">
        <v>29</v>
      </c>
      <c r="AF96" s="1273">
        <v>14</v>
      </c>
      <c r="AG96" s="1273">
        <v>15</v>
      </c>
      <c r="AH96" s="1273">
        <v>16</v>
      </c>
      <c r="AI96" s="1273">
        <v>14</v>
      </c>
      <c r="AJ96" s="1273">
        <v>13</v>
      </c>
      <c r="AK96" s="1273">
        <v>8</v>
      </c>
      <c r="AL96" s="1273">
        <v>10</v>
      </c>
      <c r="AM96" s="1273">
        <v>2</v>
      </c>
      <c r="AN96" s="1273">
        <v>2</v>
      </c>
      <c r="AO96" s="1273">
        <v>1</v>
      </c>
      <c r="AP96" s="1273">
        <v>2</v>
      </c>
      <c r="AQ96" s="1273">
        <v>0</v>
      </c>
      <c r="AR96" s="3077">
        <v>1</v>
      </c>
      <c r="AS96" s="1304">
        <v>218</v>
      </c>
      <c r="AT96" s="1273">
        <v>14</v>
      </c>
      <c r="AU96" s="1273">
        <v>14</v>
      </c>
      <c r="AV96" s="1273">
        <v>3</v>
      </c>
      <c r="AW96" s="1273">
        <v>7</v>
      </c>
      <c r="AX96" s="1273">
        <v>36</v>
      </c>
      <c r="AY96" s="1273">
        <v>39</v>
      </c>
      <c r="AZ96" s="1273">
        <v>26</v>
      </c>
      <c r="BA96" s="1273">
        <v>15</v>
      </c>
      <c r="BB96" s="1273">
        <v>11</v>
      </c>
      <c r="BC96" s="1273">
        <v>10</v>
      </c>
      <c r="BD96" s="1273">
        <v>12</v>
      </c>
      <c r="BE96" s="1273">
        <v>6</v>
      </c>
      <c r="BF96" s="1273">
        <v>8</v>
      </c>
      <c r="BG96" s="1273">
        <v>3</v>
      </c>
      <c r="BH96" s="1273">
        <v>2</v>
      </c>
      <c r="BI96" s="1273">
        <v>4</v>
      </c>
      <c r="BJ96" s="1273">
        <v>3</v>
      </c>
      <c r="BK96" s="1273">
        <v>2</v>
      </c>
      <c r="BL96" s="1273">
        <v>3</v>
      </c>
      <c r="BM96" s="3066">
        <v>1</v>
      </c>
    </row>
    <row r="97" spans="1:65">
      <c r="A97" s="1289">
        <v>228</v>
      </c>
      <c r="B97" s="1162" t="s">
        <v>654</v>
      </c>
      <c r="C97" s="1304">
        <v>1442</v>
      </c>
      <c r="D97" s="1273">
        <v>81</v>
      </c>
      <c r="E97" s="1273">
        <v>43</v>
      </c>
      <c r="F97" s="1273">
        <v>14</v>
      </c>
      <c r="G97" s="1273">
        <v>102</v>
      </c>
      <c r="H97" s="1273">
        <v>224</v>
      </c>
      <c r="I97" s="1273">
        <v>253</v>
      </c>
      <c r="J97" s="1273">
        <v>169</v>
      </c>
      <c r="K97" s="1273">
        <v>111</v>
      </c>
      <c r="L97" s="1273">
        <v>92</v>
      </c>
      <c r="M97" s="1273">
        <v>71</v>
      </c>
      <c r="N97" s="1273">
        <v>82</v>
      </c>
      <c r="O97" s="1273">
        <v>62</v>
      </c>
      <c r="P97" s="1273">
        <v>48</v>
      </c>
      <c r="Q97" s="1273">
        <v>29</v>
      </c>
      <c r="R97" s="1273">
        <v>22</v>
      </c>
      <c r="S97" s="1273">
        <v>12</v>
      </c>
      <c r="T97" s="1273">
        <v>14</v>
      </c>
      <c r="U97" s="1273">
        <v>8</v>
      </c>
      <c r="V97" s="1273">
        <v>5</v>
      </c>
      <c r="W97" s="1305">
        <v>0</v>
      </c>
      <c r="X97" s="1273">
        <v>805</v>
      </c>
      <c r="Y97" s="1273">
        <v>38</v>
      </c>
      <c r="Z97" s="1273">
        <v>24</v>
      </c>
      <c r="AA97" s="1273">
        <v>6</v>
      </c>
      <c r="AB97" s="1273">
        <v>50</v>
      </c>
      <c r="AC97" s="1273">
        <v>124</v>
      </c>
      <c r="AD97" s="1273">
        <v>132</v>
      </c>
      <c r="AE97" s="1273">
        <v>98</v>
      </c>
      <c r="AF97" s="1273">
        <v>69</v>
      </c>
      <c r="AG97" s="1273">
        <v>57</v>
      </c>
      <c r="AH97" s="1273">
        <v>43</v>
      </c>
      <c r="AI97" s="1273">
        <v>54</v>
      </c>
      <c r="AJ97" s="1273">
        <v>38</v>
      </c>
      <c r="AK97" s="1273">
        <v>29</v>
      </c>
      <c r="AL97" s="1273">
        <v>17</v>
      </c>
      <c r="AM97" s="1273">
        <v>14</v>
      </c>
      <c r="AN97" s="1273">
        <v>2</v>
      </c>
      <c r="AO97" s="1273">
        <v>6</v>
      </c>
      <c r="AP97" s="1273">
        <v>2</v>
      </c>
      <c r="AQ97" s="1273">
        <v>2</v>
      </c>
      <c r="AR97" s="3077">
        <v>0</v>
      </c>
      <c r="AS97" s="1304">
        <v>637</v>
      </c>
      <c r="AT97" s="1273">
        <v>43</v>
      </c>
      <c r="AU97" s="1273">
        <v>19</v>
      </c>
      <c r="AV97" s="1273">
        <v>8</v>
      </c>
      <c r="AW97" s="1273">
        <v>52</v>
      </c>
      <c r="AX97" s="1273">
        <v>100</v>
      </c>
      <c r="AY97" s="1273">
        <v>121</v>
      </c>
      <c r="AZ97" s="1273">
        <v>71</v>
      </c>
      <c r="BA97" s="1273">
        <v>42</v>
      </c>
      <c r="BB97" s="1273">
        <v>35</v>
      </c>
      <c r="BC97" s="1273">
        <v>28</v>
      </c>
      <c r="BD97" s="1273">
        <v>28</v>
      </c>
      <c r="BE97" s="1273">
        <v>24</v>
      </c>
      <c r="BF97" s="1273">
        <v>19</v>
      </c>
      <c r="BG97" s="1273">
        <v>12</v>
      </c>
      <c r="BH97" s="1273">
        <v>8</v>
      </c>
      <c r="BI97" s="1273">
        <v>10</v>
      </c>
      <c r="BJ97" s="1273">
        <v>8</v>
      </c>
      <c r="BK97" s="1273">
        <v>6</v>
      </c>
      <c r="BL97" s="1273">
        <v>3</v>
      </c>
      <c r="BM97" s="3066">
        <v>0</v>
      </c>
    </row>
    <row r="98" spans="1:65">
      <c r="A98" s="1289">
        <v>229</v>
      </c>
      <c r="B98" s="1162" t="s">
        <v>655</v>
      </c>
      <c r="C98" s="1304">
        <v>1459</v>
      </c>
      <c r="D98" s="1273">
        <v>136</v>
      </c>
      <c r="E98" s="1273">
        <v>36</v>
      </c>
      <c r="F98" s="1273">
        <v>29</v>
      </c>
      <c r="G98" s="1273">
        <v>66</v>
      </c>
      <c r="H98" s="1273">
        <v>254</v>
      </c>
      <c r="I98" s="1273">
        <v>249</v>
      </c>
      <c r="J98" s="1273">
        <v>187</v>
      </c>
      <c r="K98" s="1273">
        <v>110</v>
      </c>
      <c r="L98" s="1273">
        <v>81</v>
      </c>
      <c r="M98" s="1273">
        <v>82</v>
      </c>
      <c r="N98" s="1273">
        <v>50</v>
      </c>
      <c r="O98" s="1273">
        <v>39</v>
      </c>
      <c r="P98" s="1273">
        <v>38</v>
      </c>
      <c r="Q98" s="1273">
        <v>22</v>
      </c>
      <c r="R98" s="1273">
        <v>17</v>
      </c>
      <c r="S98" s="1273">
        <v>20</v>
      </c>
      <c r="T98" s="1273">
        <v>22</v>
      </c>
      <c r="U98" s="1273">
        <v>11</v>
      </c>
      <c r="V98" s="1273">
        <v>10</v>
      </c>
      <c r="W98" s="1305">
        <v>1</v>
      </c>
      <c r="X98" s="1273">
        <v>760</v>
      </c>
      <c r="Y98" s="1273">
        <v>66</v>
      </c>
      <c r="Z98" s="1273">
        <v>19</v>
      </c>
      <c r="AA98" s="1273">
        <v>13</v>
      </c>
      <c r="AB98" s="1273">
        <v>38</v>
      </c>
      <c r="AC98" s="1273">
        <v>134</v>
      </c>
      <c r="AD98" s="1273">
        <v>132</v>
      </c>
      <c r="AE98" s="1273">
        <v>98</v>
      </c>
      <c r="AF98" s="1273">
        <v>58</v>
      </c>
      <c r="AG98" s="1273">
        <v>46</v>
      </c>
      <c r="AH98" s="1273">
        <v>40</v>
      </c>
      <c r="AI98" s="1273">
        <v>31</v>
      </c>
      <c r="AJ98" s="1273">
        <v>18</v>
      </c>
      <c r="AK98" s="1273">
        <v>26</v>
      </c>
      <c r="AL98" s="1273">
        <v>12</v>
      </c>
      <c r="AM98" s="1273">
        <v>9</v>
      </c>
      <c r="AN98" s="1273">
        <v>7</v>
      </c>
      <c r="AO98" s="1273">
        <v>8</v>
      </c>
      <c r="AP98" s="1273">
        <v>2</v>
      </c>
      <c r="AQ98" s="1273">
        <v>3</v>
      </c>
      <c r="AR98" s="3077">
        <v>1</v>
      </c>
      <c r="AS98" s="1304">
        <v>699</v>
      </c>
      <c r="AT98" s="1273">
        <v>70</v>
      </c>
      <c r="AU98" s="1273">
        <v>17</v>
      </c>
      <c r="AV98" s="1273">
        <v>16</v>
      </c>
      <c r="AW98" s="1273">
        <v>28</v>
      </c>
      <c r="AX98" s="1273">
        <v>120</v>
      </c>
      <c r="AY98" s="1273">
        <v>117</v>
      </c>
      <c r="AZ98" s="1273">
        <v>89</v>
      </c>
      <c r="BA98" s="1273">
        <v>52</v>
      </c>
      <c r="BB98" s="1273">
        <v>35</v>
      </c>
      <c r="BC98" s="1273">
        <v>42</v>
      </c>
      <c r="BD98" s="1273">
        <v>19</v>
      </c>
      <c r="BE98" s="1273">
        <v>21</v>
      </c>
      <c r="BF98" s="1273">
        <v>12</v>
      </c>
      <c r="BG98" s="1273">
        <v>10</v>
      </c>
      <c r="BH98" s="1273">
        <v>8</v>
      </c>
      <c r="BI98" s="1273">
        <v>13</v>
      </c>
      <c r="BJ98" s="1273">
        <v>14</v>
      </c>
      <c r="BK98" s="1273">
        <v>9</v>
      </c>
      <c r="BL98" s="1273">
        <v>7</v>
      </c>
      <c r="BM98" s="3066">
        <v>0</v>
      </c>
    </row>
    <row r="99" spans="1:65">
      <c r="A99" s="1289">
        <v>301</v>
      </c>
      <c r="B99" s="1162" t="s">
        <v>23</v>
      </c>
      <c r="C99" s="1304">
        <v>574</v>
      </c>
      <c r="D99" s="1273">
        <v>48</v>
      </c>
      <c r="E99" s="1273">
        <v>32</v>
      </c>
      <c r="F99" s="1273">
        <v>12</v>
      </c>
      <c r="G99" s="1273">
        <v>22</v>
      </c>
      <c r="H99" s="1273">
        <v>49</v>
      </c>
      <c r="I99" s="1273">
        <v>65</v>
      </c>
      <c r="J99" s="1273">
        <v>53</v>
      </c>
      <c r="K99" s="1273">
        <v>47</v>
      </c>
      <c r="L99" s="1273">
        <v>32</v>
      </c>
      <c r="M99" s="1273">
        <v>38</v>
      </c>
      <c r="N99" s="1273">
        <v>27</v>
      </c>
      <c r="O99" s="1273">
        <v>34</v>
      </c>
      <c r="P99" s="1273">
        <v>19</v>
      </c>
      <c r="Q99" s="1273">
        <v>22</v>
      </c>
      <c r="R99" s="1273">
        <v>12</v>
      </c>
      <c r="S99" s="1273">
        <v>16</v>
      </c>
      <c r="T99" s="1273">
        <v>15</v>
      </c>
      <c r="U99" s="1273">
        <v>21</v>
      </c>
      <c r="V99" s="1273">
        <v>10</v>
      </c>
      <c r="W99" s="1305">
        <v>0</v>
      </c>
      <c r="X99" s="1273">
        <v>278</v>
      </c>
      <c r="Y99" s="1273">
        <v>23</v>
      </c>
      <c r="Z99" s="1273">
        <v>14</v>
      </c>
      <c r="AA99" s="1273">
        <v>9</v>
      </c>
      <c r="AB99" s="1273">
        <v>11</v>
      </c>
      <c r="AC99" s="1273">
        <v>30</v>
      </c>
      <c r="AD99" s="1273">
        <v>30</v>
      </c>
      <c r="AE99" s="1273">
        <v>25</v>
      </c>
      <c r="AF99" s="1273">
        <v>24</v>
      </c>
      <c r="AG99" s="1273">
        <v>15</v>
      </c>
      <c r="AH99" s="1273">
        <v>21</v>
      </c>
      <c r="AI99" s="1273">
        <v>15</v>
      </c>
      <c r="AJ99" s="1273">
        <v>12</v>
      </c>
      <c r="AK99" s="1273">
        <v>13</v>
      </c>
      <c r="AL99" s="1273">
        <v>13</v>
      </c>
      <c r="AM99" s="1273">
        <v>5</v>
      </c>
      <c r="AN99" s="1273">
        <v>6</v>
      </c>
      <c r="AO99" s="1273">
        <v>3</v>
      </c>
      <c r="AP99" s="1273">
        <v>6</v>
      </c>
      <c r="AQ99" s="1273">
        <v>3</v>
      </c>
      <c r="AR99" s="3077">
        <v>0</v>
      </c>
      <c r="AS99" s="1304">
        <v>296</v>
      </c>
      <c r="AT99" s="1273">
        <v>25</v>
      </c>
      <c r="AU99" s="1273">
        <v>18</v>
      </c>
      <c r="AV99" s="1273">
        <v>3</v>
      </c>
      <c r="AW99" s="1273">
        <v>11</v>
      </c>
      <c r="AX99" s="1273">
        <v>19</v>
      </c>
      <c r="AY99" s="1273">
        <v>35</v>
      </c>
      <c r="AZ99" s="1273">
        <v>28</v>
      </c>
      <c r="BA99" s="1273">
        <v>23</v>
      </c>
      <c r="BB99" s="1273">
        <v>17</v>
      </c>
      <c r="BC99" s="1273">
        <v>17</v>
      </c>
      <c r="BD99" s="1273">
        <v>12</v>
      </c>
      <c r="BE99" s="1273">
        <v>22</v>
      </c>
      <c r="BF99" s="1273">
        <v>6</v>
      </c>
      <c r="BG99" s="1273">
        <v>9</v>
      </c>
      <c r="BH99" s="1273">
        <v>7</v>
      </c>
      <c r="BI99" s="1273">
        <v>10</v>
      </c>
      <c r="BJ99" s="1273">
        <v>12</v>
      </c>
      <c r="BK99" s="1273">
        <v>15</v>
      </c>
      <c r="BL99" s="1273">
        <v>7</v>
      </c>
      <c r="BM99" s="3066">
        <v>0</v>
      </c>
    </row>
    <row r="100" spans="1:65">
      <c r="A100" s="1289">
        <v>365</v>
      </c>
      <c r="B100" s="1162" t="s">
        <v>656</v>
      </c>
      <c r="C100" s="1304">
        <v>249</v>
      </c>
      <c r="D100" s="1273">
        <v>26</v>
      </c>
      <c r="E100" s="1273">
        <v>12</v>
      </c>
      <c r="F100" s="1273">
        <v>7</v>
      </c>
      <c r="G100" s="1273">
        <v>6</v>
      </c>
      <c r="H100" s="1273">
        <v>35</v>
      </c>
      <c r="I100" s="1273">
        <v>32</v>
      </c>
      <c r="J100" s="1273">
        <v>22</v>
      </c>
      <c r="K100" s="1273">
        <v>29</v>
      </c>
      <c r="L100" s="1273">
        <v>16</v>
      </c>
      <c r="M100" s="1273">
        <v>12</v>
      </c>
      <c r="N100" s="1273">
        <v>3</v>
      </c>
      <c r="O100" s="1273">
        <v>14</v>
      </c>
      <c r="P100" s="1273">
        <v>8</v>
      </c>
      <c r="Q100" s="1273">
        <v>7</v>
      </c>
      <c r="R100" s="1273">
        <v>4</v>
      </c>
      <c r="S100" s="1273">
        <v>3</v>
      </c>
      <c r="T100" s="1273">
        <v>6</v>
      </c>
      <c r="U100" s="1273">
        <v>4</v>
      </c>
      <c r="V100" s="1273">
        <v>3</v>
      </c>
      <c r="W100" s="1305">
        <v>0</v>
      </c>
      <c r="X100" s="1273">
        <v>117</v>
      </c>
      <c r="Y100" s="1273">
        <v>13</v>
      </c>
      <c r="Z100" s="1273">
        <v>4</v>
      </c>
      <c r="AA100" s="1273">
        <v>3</v>
      </c>
      <c r="AB100" s="1273">
        <v>0</v>
      </c>
      <c r="AC100" s="1273">
        <v>12</v>
      </c>
      <c r="AD100" s="1273">
        <v>19</v>
      </c>
      <c r="AE100" s="1273">
        <v>9</v>
      </c>
      <c r="AF100" s="1273">
        <v>16</v>
      </c>
      <c r="AG100" s="1273">
        <v>10</v>
      </c>
      <c r="AH100" s="1273">
        <v>8</v>
      </c>
      <c r="AI100" s="1273">
        <v>0</v>
      </c>
      <c r="AJ100" s="1273">
        <v>8</v>
      </c>
      <c r="AK100" s="1273">
        <v>4</v>
      </c>
      <c r="AL100" s="1273">
        <v>5</v>
      </c>
      <c r="AM100" s="1273">
        <v>3</v>
      </c>
      <c r="AN100" s="1273">
        <v>0</v>
      </c>
      <c r="AO100" s="1273">
        <v>2</v>
      </c>
      <c r="AP100" s="1273">
        <v>1</v>
      </c>
      <c r="AQ100" s="1273">
        <v>0</v>
      </c>
      <c r="AR100" s="3077">
        <v>0</v>
      </c>
      <c r="AS100" s="1304">
        <v>132</v>
      </c>
      <c r="AT100" s="1273">
        <v>13</v>
      </c>
      <c r="AU100" s="1273">
        <v>8</v>
      </c>
      <c r="AV100" s="1273">
        <v>4</v>
      </c>
      <c r="AW100" s="1273">
        <v>6</v>
      </c>
      <c r="AX100" s="1273">
        <v>23</v>
      </c>
      <c r="AY100" s="1273">
        <v>13</v>
      </c>
      <c r="AZ100" s="1273">
        <v>13</v>
      </c>
      <c r="BA100" s="1273">
        <v>13</v>
      </c>
      <c r="BB100" s="1273">
        <v>6</v>
      </c>
      <c r="BC100" s="1273">
        <v>4</v>
      </c>
      <c r="BD100" s="1273">
        <v>3</v>
      </c>
      <c r="BE100" s="1273">
        <v>6</v>
      </c>
      <c r="BF100" s="1273">
        <v>4</v>
      </c>
      <c r="BG100" s="1273">
        <v>2</v>
      </c>
      <c r="BH100" s="1273">
        <v>1</v>
      </c>
      <c r="BI100" s="1273">
        <v>3</v>
      </c>
      <c r="BJ100" s="1273">
        <v>4</v>
      </c>
      <c r="BK100" s="1273">
        <v>3</v>
      </c>
      <c r="BL100" s="1273">
        <v>3</v>
      </c>
      <c r="BM100" s="3066">
        <v>0</v>
      </c>
    </row>
    <row r="101" spans="1:65">
      <c r="A101" s="1289">
        <v>381</v>
      </c>
      <c r="B101" s="1162" t="s">
        <v>27</v>
      </c>
      <c r="C101" s="1304">
        <v>836</v>
      </c>
      <c r="D101" s="1273">
        <v>104</v>
      </c>
      <c r="E101" s="1273">
        <v>45</v>
      </c>
      <c r="F101" s="1273">
        <v>15</v>
      </c>
      <c r="G101" s="1273">
        <v>22</v>
      </c>
      <c r="H101" s="1273">
        <v>95</v>
      </c>
      <c r="I101" s="1273">
        <v>145</v>
      </c>
      <c r="J101" s="1273">
        <v>124</v>
      </c>
      <c r="K101" s="1273">
        <v>77</v>
      </c>
      <c r="L101" s="1273">
        <v>43</v>
      </c>
      <c r="M101" s="1273">
        <v>46</v>
      </c>
      <c r="N101" s="1273">
        <v>20</v>
      </c>
      <c r="O101" s="1273">
        <v>18</v>
      </c>
      <c r="P101" s="1273">
        <v>14</v>
      </c>
      <c r="Q101" s="1273">
        <v>6</v>
      </c>
      <c r="R101" s="1273">
        <v>16</v>
      </c>
      <c r="S101" s="1273">
        <v>7</v>
      </c>
      <c r="T101" s="1273">
        <v>14</v>
      </c>
      <c r="U101" s="1273">
        <v>13</v>
      </c>
      <c r="V101" s="1273">
        <v>12</v>
      </c>
      <c r="W101" s="1305">
        <v>0</v>
      </c>
      <c r="X101" s="1273">
        <v>419</v>
      </c>
      <c r="Y101" s="1273">
        <v>58</v>
      </c>
      <c r="Z101" s="1273">
        <v>23</v>
      </c>
      <c r="AA101" s="1273">
        <v>8</v>
      </c>
      <c r="AB101" s="1273">
        <v>12</v>
      </c>
      <c r="AC101" s="1273">
        <v>43</v>
      </c>
      <c r="AD101" s="1273">
        <v>66</v>
      </c>
      <c r="AE101" s="1273">
        <v>58</v>
      </c>
      <c r="AF101" s="1273">
        <v>45</v>
      </c>
      <c r="AG101" s="1273">
        <v>27</v>
      </c>
      <c r="AH101" s="1273">
        <v>24</v>
      </c>
      <c r="AI101" s="1273">
        <v>11</v>
      </c>
      <c r="AJ101" s="1273">
        <v>8</v>
      </c>
      <c r="AK101" s="1273">
        <v>8</v>
      </c>
      <c r="AL101" s="1273">
        <v>4</v>
      </c>
      <c r="AM101" s="1273">
        <v>8</v>
      </c>
      <c r="AN101" s="1273">
        <v>3</v>
      </c>
      <c r="AO101" s="1273">
        <v>6</v>
      </c>
      <c r="AP101" s="1273">
        <v>3</v>
      </c>
      <c r="AQ101" s="1273">
        <v>4</v>
      </c>
      <c r="AR101" s="3077">
        <v>0</v>
      </c>
      <c r="AS101" s="1304">
        <v>417</v>
      </c>
      <c r="AT101" s="1273">
        <v>46</v>
      </c>
      <c r="AU101" s="1273">
        <v>22</v>
      </c>
      <c r="AV101" s="1273">
        <v>7</v>
      </c>
      <c r="AW101" s="1273">
        <v>10</v>
      </c>
      <c r="AX101" s="1273">
        <v>52</v>
      </c>
      <c r="AY101" s="1273">
        <v>79</v>
      </c>
      <c r="AZ101" s="1273">
        <v>66</v>
      </c>
      <c r="BA101" s="1273">
        <v>32</v>
      </c>
      <c r="BB101" s="1273">
        <v>16</v>
      </c>
      <c r="BC101" s="1273">
        <v>22</v>
      </c>
      <c r="BD101" s="1273">
        <v>9</v>
      </c>
      <c r="BE101" s="1273">
        <v>10</v>
      </c>
      <c r="BF101" s="1273">
        <v>6</v>
      </c>
      <c r="BG101" s="1273">
        <v>2</v>
      </c>
      <c r="BH101" s="1273">
        <v>8</v>
      </c>
      <c r="BI101" s="1273">
        <v>4</v>
      </c>
      <c r="BJ101" s="1273">
        <v>8</v>
      </c>
      <c r="BK101" s="1273">
        <v>10</v>
      </c>
      <c r="BL101" s="1273">
        <v>8</v>
      </c>
      <c r="BM101" s="3066">
        <v>0</v>
      </c>
    </row>
    <row r="102" spans="1:65">
      <c r="A102" s="1289">
        <v>382</v>
      </c>
      <c r="B102" s="1162" t="s">
        <v>28</v>
      </c>
      <c r="C102" s="1304">
        <v>1293</v>
      </c>
      <c r="D102" s="1273">
        <v>146</v>
      </c>
      <c r="E102" s="1273">
        <v>41</v>
      </c>
      <c r="F102" s="1273">
        <v>14</v>
      </c>
      <c r="G102" s="1273">
        <v>60</v>
      </c>
      <c r="H102" s="1273">
        <v>150</v>
      </c>
      <c r="I102" s="1273">
        <v>298</v>
      </c>
      <c r="J102" s="1273">
        <v>192</v>
      </c>
      <c r="K102" s="1273">
        <v>113</v>
      </c>
      <c r="L102" s="1273">
        <v>61</v>
      </c>
      <c r="M102" s="1273">
        <v>50</v>
      </c>
      <c r="N102" s="1273">
        <v>41</v>
      </c>
      <c r="O102" s="1273">
        <v>28</v>
      </c>
      <c r="P102" s="1273">
        <v>29</v>
      </c>
      <c r="Q102" s="1273">
        <v>13</v>
      </c>
      <c r="R102" s="1273">
        <v>12</v>
      </c>
      <c r="S102" s="1273">
        <v>13</v>
      </c>
      <c r="T102" s="1273">
        <v>13</v>
      </c>
      <c r="U102" s="1273">
        <v>10</v>
      </c>
      <c r="V102" s="1273">
        <v>9</v>
      </c>
      <c r="W102" s="1305">
        <v>1</v>
      </c>
      <c r="X102" s="1273">
        <v>699</v>
      </c>
      <c r="Y102" s="1273">
        <v>78</v>
      </c>
      <c r="Z102" s="1273">
        <v>26</v>
      </c>
      <c r="AA102" s="1273">
        <v>6</v>
      </c>
      <c r="AB102" s="1273">
        <v>36</v>
      </c>
      <c r="AC102" s="1273">
        <v>77</v>
      </c>
      <c r="AD102" s="1273">
        <v>154</v>
      </c>
      <c r="AE102" s="1273">
        <v>110</v>
      </c>
      <c r="AF102" s="1273">
        <v>65</v>
      </c>
      <c r="AG102" s="1273">
        <v>36</v>
      </c>
      <c r="AH102" s="1273">
        <v>34</v>
      </c>
      <c r="AI102" s="1273">
        <v>19</v>
      </c>
      <c r="AJ102" s="1273">
        <v>17</v>
      </c>
      <c r="AK102" s="1273">
        <v>15</v>
      </c>
      <c r="AL102" s="1273">
        <v>8</v>
      </c>
      <c r="AM102" s="1273">
        <v>6</v>
      </c>
      <c r="AN102" s="1273">
        <v>4</v>
      </c>
      <c r="AO102" s="1273">
        <v>3</v>
      </c>
      <c r="AP102" s="1273">
        <v>3</v>
      </c>
      <c r="AQ102" s="1273">
        <v>2</v>
      </c>
      <c r="AR102" s="3077">
        <v>1</v>
      </c>
      <c r="AS102" s="1304">
        <v>594</v>
      </c>
      <c r="AT102" s="1273">
        <v>68</v>
      </c>
      <c r="AU102" s="1273">
        <v>15</v>
      </c>
      <c r="AV102" s="1273">
        <v>8</v>
      </c>
      <c r="AW102" s="1273">
        <v>24</v>
      </c>
      <c r="AX102" s="1273">
        <v>73</v>
      </c>
      <c r="AY102" s="1273">
        <v>144</v>
      </c>
      <c r="AZ102" s="1273">
        <v>82</v>
      </c>
      <c r="BA102" s="1273">
        <v>48</v>
      </c>
      <c r="BB102" s="1273">
        <v>25</v>
      </c>
      <c r="BC102" s="1273">
        <v>16</v>
      </c>
      <c r="BD102" s="1273">
        <v>22</v>
      </c>
      <c r="BE102" s="1273">
        <v>11</v>
      </c>
      <c r="BF102" s="1273">
        <v>14</v>
      </c>
      <c r="BG102" s="1273">
        <v>5</v>
      </c>
      <c r="BH102" s="1273">
        <v>6</v>
      </c>
      <c r="BI102" s="1273">
        <v>9</v>
      </c>
      <c r="BJ102" s="1273">
        <v>10</v>
      </c>
      <c r="BK102" s="1273">
        <v>7</v>
      </c>
      <c r="BL102" s="1273">
        <v>7</v>
      </c>
      <c r="BM102" s="3066">
        <v>0</v>
      </c>
    </row>
    <row r="103" spans="1:65">
      <c r="A103" s="1289">
        <v>442</v>
      </c>
      <c r="B103" s="1162" t="s">
        <v>38</v>
      </c>
      <c r="C103" s="1304">
        <v>158</v>
      </c>
      <c r="D103" s="1273">
        <v>12</v>
      </c>
      <c r="E103" s="1273">
        <v>6</v>
      </c>
      <c r="F103" s="1273">
        <v>5</v>
      </c>
      <c r="G103" s="1273">
        <v>2</v>
      </c>
      <c r="H103" s="1273">
        <v>24</v>
      </c>
      <c r="I103" s="1273">
        <v>16</v>
      </c>
      <c r="J103" s="1273">
        <v>16</v>
      </c>
      <c r="K103" s="1273">
        <v>18</v>
      </c>
      <c r="L103" s="1273">
        <v>10</v>
      </c>
      <c r="M103" s="1273">
        <v>10</v>
      </c>
      <c r="N103" s="1273">
        <v>5</v>
      </c>
      <c r="O103" s="1273">
        <v>10</v>
      </c>
      <c r="P103" s="1273">
        <v>9</v>
      </c>
      <c r="Q103" s="1273">
        <v>2</v>
      </c>
      <c r="R103" s="1273">
        <v>3</v>
      </c>
      <c r="S103" s="1273">
        <v>1</v>
      </c>
      <c r="T103" s="1273">
        <v>2</v>
      </c>
      <c r="U103" s="1273">
        <v>3</v>
      </c>
      <c r="V103" s="1273">
        <v>4</v>
      </c>
      <c r="W103" s="1305">
        <v>0</v>
      </c>
      <c r="X103" s="1273">
        <v>92</v>
      </c>
      <c r="Y103" s="1273">
        <v>8</v>
      </c>
      <c r="Z103" s="1273">
        <v>5</v>
      </c>
      <c r="AA103" s="1273">
        <v>3</v>
      </c>
      <c r="AB103" s="1273">
        <v>0</v>
      </c>
      <c r="AC103" s="1273">
        <v>13</v>
      </c>
      <c r="AD103" s="1273">
        <v>8</v>
      </c>
      <c r="AE103" s="1273">
        <v>11</v>
      </c>
      <c r="AF103" s="1273">
        <v>8</v>
      </c>
      <c r="AG103" s="1273">
        <v>6</v>
      </c>
      <c r="AH103" s="1273">
        <v>6</v>
      </c>
      <c r="AI103" s="1273">
        <v>3</v>
      </c>
      <c r="AJ103" s="1273">
        <v>8</v>
      </c>
      <c r="AK103" s="1273">
        <v>5</v>
      </c>
      <c r="AL103" s="1273">
        <v>2</v>
      </c>
      <c r="AM103" s="1273">
        <v>2</v>
      </c>
      <c r="AN103" s="1273">
        <v>0</v>
      </c>
      <c r="AO103" s="1273">
        <v>2</v>
      </c>
      <c r="AP103" s="1273">
        <v>0</v>
      </c>
      <c r="AQ103" s="1273">
        <v>2</v>
      </c>
      <c r="AR103" s="3077">
        <v>0</v>
      </c>
      <c r="AS103" s="1304">
        <v>66</v>
      </c>
      <c r="AT103" s="1273">
        <v>4</v>
      </c>
      <c r="AU103" s="1273">
        <v>1</v>
      </c>
      <c r="AV103" s="1273">
        <v>2</v>
      </c>
      <c r="AW103" s="1273">
        <v>2</v>
      </c>
      <c r="AX103" s="1273">
        <v>11</v>
      </c>
      <c r="AY103" s="1273">
        <v>8</v>
      </c>
      <c r="AZ103" s="1273">
        <v>5</v>
      </c>
      <c r="BA103" s="1273">
        <v>10</v>
      </c>
      <c r="BB103" s="1273">
        <v>4</v>
      </c>
      <c r="BC103" s="1273">
        <v>4</v>
      </c>
      <c r="BD103" s="1273">
        <v>2</v>
      </c>
      <c r="BE103" s="1273">
        <v>2</v>
      </c>
      <c r="BF103" s="1273">
        <v>4</v>
      </c>
      <c r="BG103" s="1273">
        <v>0</v>
      </c>
      <c r="BH103" s="1273">
        <v>1</v>
      </c>
      <c r="BI103" s="1273">
        <v>1</v>
      </c>
      <c r="BJ103" s="1273">
        <v>0</v>
      </c>
      <c r="BK103" s="1273">
        <v>3</v>
      </c>
      <c r="BL103" s="1273">
        <v>2</v>
      </c>
      <c r="BM103" s="3066">
        <v>0</v>
      </c>
    </row>
    <row r="104" spans="1:65">
      <c r="A104" s="1289">
        <v>443</v>
      </c>
      <c r="B104" s="1162" t="s">
        <v>39</v>
      </c>
      <c r="C104" s="1304">
        <v>616</v>
      </c>
      <c r="D104" s="1273">
        <v>50</v>
      </c>
      <c r="E104" s="1273">
        <v>15</v>
      </c>
      <c r="F104" s="1273">
        <v>9</v>
      </c>
      <c r="G104" s="1273">
        <v>74</v>
      </c>
      <c r="H104" s="1273">
        <v>103</v>
      </c>
      <c r="I104" s="1273">
        <v>104</v>
      </c>
      <c r="J104" s="1273">
        <v>74</v>
      </c>
      <c r="K104" s="1273">
        <v>54</v>
      </c>
      <c r="L104" s="1273">
        <v>36</v>
      </c>
      <c r="M104" s="1273">
        <v>23</v>
      </c>
      <c r="N104" s="1273">
        <v>16</v>
      </c>
      <c r="O104" s="1273">
        <v>14</v>
      </c>
      <c r="P104" s="1273">
        <v>9</v>
      </c>
      <c r="Q104" s="1273">
        <v>6</v>
      </c>
      <c r="R104" s="1273">
        <v>9</v>
      </c>
      <c r="S104" s="1273">
        <v>4</v>
      </c>
      <c r="T104" s="1273">
        <v>6</v>
      </c>
      <c r="U104" s="1273">
        <v>8</v>
      </c>
      <c r="V104" s="1273">
        <v>2</v>
      </c>
      <c r="W104" s="1305">
        <v>0</v>
      </c>
      <c r="X104" s="1273">
        <v>329</v>
      </c>
      <c r="Y104" s="1273">
        <v>24</v>
      </c>
      <c r="Z104" s="1273">
        <v>7</v>
      </c>
      <c r="AA104" s="1273">
        <v>4</v>
      </c>
      <c r="AB104" s="1273">
        <v>54</v>
      </c>
      <c r="AC104" s="1273">
        <v>51</v>
      </c>
      <c r="AD104" s="1273">
        <v>52</v>
      </c>
      <c r="AE104" s="1273">
        <v>37</v>
      </c>
      <c r="AF104" s="1273">
        <v>29</v>
      </c>
      <c r="AG104" s="1273">
        <v>22</v>
      </c>
      <c r="AH104" s="1273">
        <v>11</v>
      </c>
      <c r="AI104" s="1273">
        <v>12</v>
      </c>
      <c r="AJ104" s="1273">
        <v>8</v>
      </c>
      <c r="AK104" s="1273">
        <v>4</v>
      </c>
      <c r="AL104" s="1273">
        <v>4</v>
      </c>
      <c r="AM104" s="1273">
        <v>3</v>
      </c>
      <c r="AN104" s="1273">
        <v>3</v>
      </c>
      <c r="AO104" s="1273">
        <v>1</v>
      </c>
      <c r="AP104" s="1273">
        <v>2</v>
      </c>
      <c r="AQ104" s="1273">
        <v>1</v>
      </c>
      <c r="AR104" s="3077">
        <v>0</v>
      </c>
      <c r="AS104" s="1304">
        <v>287</v>
      </c>
      <c r="AT104" s="1273">
        <v>26</v>
      </c>
      <c r="AU104" s="1273">
        <v>8</v>
      </c>
      <c r="AV104" s="1273">
        <v>5</v>
      </c>
      <c r="AW104" s="1273">
        <v>20</v>
      </c>
      <c r="AX104" s="1273">
        <v>52</v>
      </c>
      <c r="AY104" s="1273">
        <v>52</v>
      </c>
      <c r="AZ104" s="1273">
        <v>37</v>
      </c>
      <c r="BA104" s="1273">
        <v>25</v>
      </c>
      <c r="BB104" s="1273">
        <v>14</v>
      </c>
      <c r="BC104" s="1273">
        <v>12</v>
      </c>
      <c r="BD104" s="1273">
        <v>4</v>
      </c>
      <c r="BE104" s="1273">
        <v>6</v>
      </c>
      <c r="BF104" s="1273">
        <v>5</v>
      </c>
      <c r="BG104" s="1273">
        <v>2</v>
      </c>
      <c r="BH104" s="1273">
        <v>6</v>
      </c>
      <c r="BI104" s="1273">
        <v>1</v>
      </c>
      <c r="BJ104" s="1273">
        <v>5</v>
      </c>
      <c r="BK104" s="1273">
        <v>6</v>
      </c>
      <c r="BL104" s="1273">
        <v>1</v>
      </c>
      <c r="BM104" s="3066">
        <v>0</v>
      </c>
    </row>
    <row r="105" spans="1:65">
      <c r="A105" s="1289">
        <v>446</v>
      </c>
      <c r="B105" s="1162" t="s">
        <v>657</v>
      </c>
      <c r="C105" s="1304">
        <v>174</v>
      </c>
      <c r="D105" s="1273">
        <v>19</v>
      </c>
      <c r="E105" s="1273">
        <v>5</v>
      </c>
      <c r="F105" s="1273">
        <v>7</v>
      </c>
      <c r="G105" s="1273">
        <v>8</v>
      </c>
      <c r="H105" s="1273">
        <v>22</v>
      </c>
      <c r="I105" s="1273">
        <v>22</v>
      </c>
      <c r="J105" s="1273">
        <v>14</v>
      </c>
      <c r="K105" s="1273">
        <v>13</v>
      </c>
      <c r="L105" s="1273">
        <v>11</v>
      </c>
      <c r="M105" s="1273">
        <v>8</v>
      </c>
      <c r="N105" s="1273">
        <v>9</v>
      </c>
      <c r="O105" s="1273">
        <v>5</v>
      </c>
      <c r="P105" s="1273">
        <v>5</v>
      </c>
      <c r="Q105" s="1273">
        <v>9</v>
      </c>
      <c r="R105" s="1273">
        <v>2</v>
      </c>
      <c r="S105" s="1273">
        <v>6</v>
      </c>
      <c r="T105" s="1273">
        <v>3</v>
      </c>
      <c r="U105" s="1273">
        <v>1</v>
      </c>
      <c r="V105" s="1273">
        <v>5</v>
      </c>
      <c r="W105" s="1305">
        <v>0</v>
      </c>
      <c r="X105" s="1273">
        <v>88</v>
      </c>
      <c r="Y105" s="1273">
        <v>12</v>
      </c>
      <c r="Z105" s="1273">
        <v>3</v>
      </c>
      <c r="AA105" s="1273">
        <v>6</v>
      </c>
      <c r="AB105" s="1273">
        <v>3</v>
      </c>
      <c r="AC105" s="1273">
        <v>11</v>
      </c>
      <c r="AD105" s="1273">
        <v>9</v>
      </c>
      <c r="AE105" s="1273">
        <v>5</v>
      </c>
      <c r="AF105" s="1273">
        <v>6</v>
      </c>
      <c r="AG105" s="1273">
        <v>7</v>
      </c>
      <c r="AH105" s="1273">
        <v>1</v>
      </c>
      <c r="AI105" s="1273">
        <v>7</v>
      </c>
      <c r="AJ105" s="1273">
        <v>3</v>
      </c>
      <c r="AK105" s="1273">
        <v>3</v>
      </c>
      <c r="AL105" s="1273">
        <v>6</v>
      </c>
      <c r="AM105" s="1273">
        <v>2</v>
      </c>
      <c r="AN105" s="1273">
        <v>2</v>
      </c>
      <c r="AO105" s="1273">
        <v>0</v>
      </c>
      <c r="AP105" s="1273">
        <v>0</v>
      </c>
      <c r="AQ105" s="1273">
        <v>2</v>
      </c>
      <c r="AR105" s="3077">
        <v>0</v>
      </c>
      <c r="AS105" s="1304">
        <v>86</v>
      </c>
      <c r="AT105" s="1273">
        <v>7</v>
      </c>
      <c r="AU105" s="1273">
        <v>2</v>
      </c>
      <c r="AV105" s="1273">
        <v>1</v>
      </c>
      <c r="AW105" s="1273">
        <v>5</v>
      </c>
      <c r="AX105" s="1273">
        <v>11</v>
      </c>
      <c r="AY105" s="1273">
        <v>13</v>
      </c>
      <c r="AZ105" s="1273">
        <v>9</v>
      </c>
      <c r="BA105" s="1273">
        <v>7</v>
      </c>
      <c r="BB105" s="1273">
        <v>4</v>
      </c>
      <c r="BC105" s="1273">
        <v>7</v>
      </c>
      <c r="BD105" s="1273">
        <v>2</v>
      </c>
      <c r="BE105" s="1273">
        <v>2</v>
      </c>
      <c r="BF105" s="1273">
        <v>2</v>
      </c>
      <c r="BG105" s="1273">
        <v>3</v>
      </c>
      <c r="BH105" s="1273">
        <v>0</v>
      </c>
      <c r="BI105" s="1273">
        <v>4</v>
      </c>
      <c r="BJ105" s="1273">
        <v>3</v>
      </c>
      <c r="BK105" s="1273">
        <v>1</v>
      </c>
      <c r="BL105" s="1273">
        <v>3</v>
      </c>
      <c r="BM105" s="3066">
        <v>0</v>
      </c>
    </row>
    <row r="106" spans="1:65">
      <c r="A106" s="1289">
        <v>464</v>
      </c>
      <c r="B106" s="1162" t="s">
        <v>46</v>
      </c>
      <c r="C106" s="1304">
        <v>911</v>
      </c>
      <c r="D106" s="1273">
        <v>98</v>
      </c>
      <c r="E106" s="1273">
        <v>30</v>
      </c>
      <c r="F106" s="1273">
        <v>19</v>
      </c>
      <c r="G106" s="1273">
        <v>23</v>
      </c>
      <c r="H106" s="1273">
        <v>130</v>
      </c>
      <c r="I106" s="1273">
        <v>166</v>
      </c>
      <c r="J106" s="1273">
        <v>148</v>
      </c>
      <c r="K106" s="1273">
        <v>72</v>
      </c>
      <c r="L106" s="1273">
        <v>50</v>
      </c>
      <c r="M106" s="1273">
        <v>50</v>
      </c>
      <c r="N106" s="1273">
        <v>31</v>
      </c>
      <c r="O106" s="1273">
        <v>24</v>
      </c>
      <c r="P106" s="1273">
        <v>23</v>
      </c>
      <c r="Q106" s="1273">
        <v>12</v>
      </c>
      <c r="R106" s="1273">
        <v>10</v>
      </c>
      <c r="S106" s="1273">
        <v>8</v>
      </c>
      <c r="T106" s="1273">
        <v>10</v>
      </c>
      <c r="U106" s="1273">
        <v>4</v>
      </c>
      <c r="V106" s="1273">
        <v>3</v>
      </c>
      <c r="W106" s="1305">
        <v>1</v>
      </c>
      <c r="X106" s="1273">
        <v>482</v>
      </c>
      <c r="Y106" s="1273">
        <v>50</v>
      </c>
      <c r="Z106" s="1273">
        <v>10</v>
      </c>
      <c r="AA106" s="1273">
        <v>8</v>
      </c>
      <c r="AB106" s="1273">
        <v>14</v>
      </c>
      <c r="AC106" s="1273">
        <v>68</v>
      </c>
      <c r="AD106" s="1273">
        <v>87</v>
      </c>
      <c r="AE106" s="1273">
        <v>79</v>
      </c>
      <c r="AF106" s="1273">
        <v>44</v>
      </c>
      <c r="AG106" s="1273">
        <v>25</v>
      </c>
      <c r="AH106" s="1273">
        <v>31</v>
      </c>
      <c r="AI106" s="1273">
        <v>17</v>
      </c>
      <c r="AJ106" s="1273">
        <v>12</v>
      </c>
      <c r="AK106" s="1273">
        <v>14</v>
      </c>
      <c r="AL106" s="1273">
        <v>8</v>
      </c>
      <c r="AM106" s="1273">
        <v>4</v>
      </c>
      <c r="AN106" s="1273">
        <v>3</v>
      </c>
      <c r="AO106" s="1273">
        <v>7</v>
      </c>
      <c r="AP106" s="1273">
        <v>1</v>
      </c>
      <c r="AQ106" s="1273">
        <v>0</v>
      </c>
      <c r="AR106" s="3077">
        <v>1</v>
      </c>
      <c r="AS106" s="1304">
        <v>429</v>
      </c>
      <c r="AT106" s="1273">
        <v>48</v>
      </c>
      <c r="AU106" s="1273">
        <v>20</v>
      </c>
      <c r="AV106" s="1273">
        <v>11</v>
      </c>
      <c r="AW106" s="1273">
        <v>9</v>
      </c>
      <c r="AX106" s="1273">
        <v>62</v>
      </c>
      <c r="AY106" s="1273">
        <v>79</v>
      </c>
      <c r="AZ106" s="1273">
        <v>69</v>
      </c>
      <c r="BA106" s="1273">
        <v>28</v>
      </c>
      <c r="BB106" s="1273">
        <v>25</v>
      </c>
      <c r="BC106" s="1273">
        <v>19</v>
      </c>
      <c r="BD106" s="1273">
        <v>14</v>
      </c>
      <c r="BE106" s="1273">
        <v>12</v>
      </c>
      <c r="BF106" s="1273">
        <v>9</v>
      </c>
      <c r="BG106" s="1273">
        <v>4</v>
      </c>
      <c r="BH106" s="1273">
        <v>6</v>
      </c>
      <c r="BI106" s="1273">
        <v>5</v>
      </c>
      <c r="BJ106" s="1273">
        <v>3</v>
      </c>
      <c r="BK106" s="1273">
        <v>3</v>
      </c>
      <c r="BL106" s="1273">
        <v>3</v>
      </c>
      <c r="BM106" s="3066">
        <v>0</v>
      </c>
    </row>
    <row r="107" spans="1:65">
      <c r="A107" s="1289">
        <v>481</v>
      </c>
      <c r="B107" s="1162" t="s">
        <v>47</v>
      </c>
      <c r="C107" s="1304">
        <v>293</v>
      </c>
      <c r="D107" s="1273">
        <v>19</v>
      </c>
      <c r="E107" s="1273">
        <v>14</v>
      </c>
      <c r="F107" s="1273">
        <v>6</v>
      </c>
      <c r="G107" s="1273">
        <v>11</v>
      </c>
      <c r="H107" s="1273">
        <v>40</v>
      </c>
      <c r="I107" s="1273">
        <v>30</v>
      </c>
      <c r="J107" s="1273">
        <v>20</v>
      </c>
      <c r="K107" s="1273">
        <v>28</v>
      </c>
      <c r="L107" s="1273">
        <v>16</v>
      </c>
      <c r="M107" s="1273">
        <v>24</v>
      </c>
      <c r="N107" s="1273">
        <v>24</v>
      </c>
      <c r="O107" s="1273">
        <v>17</v>
      </c>
      <c r="P107" s="1273">
        <v>9</v>
      </c>
      <c r="Q107" s="1273">
        <v>6</v>
      </c>
      <c r="R107" s="1273">
        <v>9</v>
      </c>
      <c r="S107" s="1273">
        <v>11</v>
      </c>
      <c r="T107" s="1273">
        <v>5</v>
      </c>
      <c r="U107" s="1273">
        <v>1</v>
      </c>
      <c r="V107" s="1273">
        <v>3</v>
      </c>
      <c r="W107" s="1305">
        <v>0</v>
      </c>
      <c r="X107" s="1273">
        <v>145</v>
      </c>
      <c r="Y107" s="1273">
        <v>6</v>
      </c>
      <c r="Z107" s="1273">
        <v>7</v>
      </c>
      <c r="AA107" s="1273">
        <v>3</v>
      </c>
      <c r="AB107" s="1273">
        <v>4</v>
      </c>
      <c r="AC107" s="1273">
        <v>26</v>
      </c>
      <c r="AD107" s="1273">
        <v>15</v>
      </c>
      <c r="AE107" s="1273">
        <v>9</v>
      </c>
      <c r="AF107" s="1273">
        <v>14</v>
      </c>
      <c r="AG107" s="1273">
        <v>7</v>
      </c>
      <c r="AH107" s="1273">
        <v>13</v>
      </c>
      <c r="AI107" s="1273">
        <v>13</v>
      </c>
      <c r="AJ107" s="1273">
        <v>9</v>
      </c>
      <c r="AK107" s="1273">
        <v>3</v>
      </c>
      <c r="AL107" s="1273">
        <v>4</v>
      </c>
      <c r="AM107" s="1273">
        <v>5</v>
      </c>
      <c r="AN107" s="1273">
        <v>5</v>
      </c>
      <c r="AO107" s="1273">
        <v>2</v>
      </c>
      <c r="AP107" s="1273">
        <v>0</v>
      </c>
      <c r="AQ107" s="1273">
        <v>0</v>
      </c>
      <c r="AR107" s="3077">
        <v>0</v>
      </c>
      <c r="AS107" s="1304">
        <v>148</v>
      </c>
      <c r="AT107" s="1273">
        <v>13</v>
      </c>
      <c r="AU107" s="1273">
        <v>7</v>
      </c>
      <c r="AV107" s="1273">
        <v>3</v>
      </c>
      <c r="AW107" s="1273">
        <v>7</v>
      </c>
      <c r="AX107" s="1273">
        <v>14</v>
      </c>
      <c r="AY107" s="1273">
        <v>15</v>
      </c>
      <c r="AZ107" s="1273">
        <v>11</v>
      </c>
      <c r="BA107" s="1273">
        <v>14</v>
      </c>
      <c r="BB107" s="1273">
        <v>9</v>
      </c>
      <c r="BC107" s="1273">
        <v>11</v>
      </c>
      <c r="BD107" s="1273">
        <v>11</v>
      </c>
      <c r="BE107" s="1273">
        <v>8</v>
      </c>
      <c r="BF107" s="1273">
        <v>6</v>
      </c>
      <c r="BG107" s="1273">
        <v>2</v>
      </c>
      <c r="BH107" s="1273">
        <v>4</v>
      </c>
      <c r="BI107" s="1273">
        <v>6</v>
      </c>
      <c r="BJ107" s="1273">
        <v>3</v>
      </c>
      <c r="BK107" s="1273">
        <v>1</v>
      </c>
      <c r="BL107" s="1273">
        <v>3</v>
      </c>
      <c r="BM107" s="3066">
        <v>0</v>
      </c>
    </row>
    <row r="108" spans="1:65">
      <c r="A108" s="1289">
        <v>501</v>
      </c>
      <c r="B108" s="1162" t="s">
        <v>82</v>
      </c>
      <c r="C108" s="1304">
        <v>235</v>
      </c>
      <c r="D108" s="1273">
        <v>16</v>
      </c>
      <c r="E108" s="1273">
        <v>6</v>
      </c>
      <c r="F108" s="1273">
        <v>6</v>
      </c>
      <c r="G108" s="1273">
        <v>9</v>
      </c>
      <c r="H108" s="1273">
        <v>36</v>
      </c>
      <c r="I108" s="1273">
        <v>33</v>
      </c>
      <c r="J108" s="1273">
        <v>20</v>
      </c>
      <c r="K108" s="1273">
        <v>20</v>
      </c>
      <c r="L108" s="1273">
        <v>14</v>
      </c>
      <c r="M108" s="1273">
        <v>16</v>
      </c>
      <c r="N108" s="1273">
        <v>17</v>
      </c>
      <c r="O108" s="1273">
        <v>5</v>
      </c>
      <c r="P108" s="1273">
        <v>8</v>
      </c>
      <c r="Q108" s="1273">
        <v>13</v>
      </c>
      <c r="R108" s="1273">
        <v>4</v>
      </c>
      <c r="S108" s="1273">
        <v>5</v>
      </c>
      <c r="T108" s="1273">
        <v>3</v>
      </c>
      <c r="U108" s="1273">
        <v>2</v>
      </c>
      <c r="V108" s="1273">
        <v>2</v>
      </c>
      <c r="W108" s="1305">
        <v>0</v>
      </c>
      <c r="X108" s="1273">
        <v>125</v>
      </c>
      <c r="Y108" s="1273">
        <v>6</v>
      </c>
      <c r="Z108" s="1273">
        <v>4</v>
      </c>
      <c r="AA108" s="1273">
        <v>3</v>
      </c>
      <c r="AB108" s="1273">
        <v>4</v>
      </c>
      <c r="AC108" s="1273">
        <v>20</v>
      </c>
      <c r="AD108" s="1273">
        <v>17</v>
      </c>
      <c r="AE108" s="1273">
        <v>9</v>
      </c>
      <c r="AF108" s="1273">
        <v>10</v>
      </c>
      <c r="AG108" s="1273">
        <v>12</v>
      </c>
      <c r="AH108" s="1273">
        <v>10</v>
      </c>
      <c r="AI108" s="1273">
        <v>9</v>
      </c>
      <c r="AJ108" s="1273">
        <v>3</v>
      </c>
      <c r="AK108" s="1273">
        <v>6</v>
      </c>
      <c r="AL108" s="1273">
        <v>6</v>
      </c>
      <c r="AM108" s="1273">
        <v>2</v>
      </c>
      <c r="AN108" s="1273">
        <v>2</v>
      </c>
      <c r="AO108" s="1273">
        <v>2</v>
      </c>
      <c r="AP108" s="1273">
        <v>0</v>
      </c>
      <c r="AQ108" s="1273">
        <v>0</v>
      </c>
      <c r="AR108" s="3077">
        <v>0</v>
      </c>
      <c r="AS108" s="1304">
        <v>110</v>
      </c>
      <c r="AT108" s="1273">
        <v>10</v>
      </c>
      <c r="AU108" s="1273">
        <v>2</v>
      </c>
      <c r="AV108" s="1273">
        <v>3</v>
      </c>
      <c r="AW108" s="1273">
        <v>5</v>
      </c>
      <c r="AX108" s="1273">
        <v>16</v>
      </c>
      <c r="AY108" s="1273">
        <v>16</v>
      </c>
      <c r="AZ108" s="1273">
        <v>11</v>
      </c>
      <c r="BA108" s="1273">
        <v>10</v>
      </c>
      <c r="BB108" s="1273">
        <v>2</v>
      </c>
      <c r="BC108" s="1273">
        <v>6</v>
      </c>
      <c r="BD108" s="1273">
        <v>8</v>
      </c>
      <c r="BE108" s="1273">
        <v>2</v>
      </c>
      <c r="BF108" s="1273">
        <v>2</v>
      </c>
      <c r="BG108" s="1273">
        <v>7</v>
      </c>
      <c r="BH108" s="1273">
        <v>2</v>
      </c>
      <c r="BI108" s="1273">
        <v>3</v>
      </c>
      <c r="BJ108" s="1273">
        <v>1</v>
      </c>
      <c r="BK108" s="1273">
        <v>2</v>
      </c>
      <c r="BL108" s="1273">
        <v>2</v>
      </c>
      <c r="BM108" s="3066">
        <v>0</v>
      </c>
    </row>
    <row r="109" spans="1:65">
      <c r="A109" s="1289">
        <v>585</v>
      </c>
      <c r="B109" s="1162" t="s">
        <v>658</v>
      </c>
      <c r="C109" s="1304">
        <v>246</v>
      </c>
      <c r="D109" s="1273">
        <v>15</v>
      </c>
      <c r="E109" s="1273">
        <v>9</v>
      </c>
      <c r="F109" s="1273">
        <v>5</v>
      </c>
      <c r="G109" s="1273">
        <v>19</v>
      </c>
      <c r="H109" s="1273">
        <v>39</v>
      </c>
      <c r="I109" s="1273">
        <v>47</v>
      </c>
      <c r="J109" s="1273">
        <v>29</v>
      </c>
      <c r="K109" s="1273">
        <v>13</v>
      </c>
      <c r="L109" s="1273">
        <v>20</v>
      </c>
      <c r="M109" s="1273">
        <v>10</v>
      </c>
      <c r="N109" s="1273">
        <v>10</v>
      </c>
      <c r="O109" s="1273">
        <v>9</v>
      </c>
      <c r="P109" s="1273">
        <v>8</v>
      </c>
      <c r="Q109" s="1273">
        <v>3</v>
      </c>
      <c r="R109" s="1273">
        <v>6</v>
      </c>
      <c r="S109" s="1273">
        <v>2</v>
      </c>
      <c r="T109" s="1273">
        <v>2</v>
      </c>
      <c r="U109" s="1273">
        <v>0</v>
      </c>
      <c r="V109" s="1273">
        <v>0</v>
      </c>
      <c r="W109" s="1305">
        <v>0</v>
      </c>
      <c r="X109" s="1273">
        <v>144</v>
      </c>
      <c r="Y109" s="1273">
        <v>6</v>
      </c>
      <c r="Z109" s="1273">
        <v>8</v>
      </c>
      <c r="AA109" s="1273">
        <v>2</v>
      </c>
      <c r="AB109" s="1273">
        <v>11</v>
      </c>
      <c r="AC109" s="1273">
        <v>23</v>
      </c>
      <c r="AD109" s="1273">
        <v>30</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3077">
        <v>0</v>
      </c>
      <c r="AS109" s="1304">
        <v>102</v>
      </c>
      <c r="AT109" s="1273">
        <v>9</v>
      </c>
      <c r="AU109" s="1273">
        <v>1</v>
      </c>
      <c r="AV109" s="1273">
        <v>3</v>
      </c>
      <c r="AW109" s="1273">
        <v>8</v>
      </c>
      <c r="AX109" s="1273">
        <v>16</v>
      </c>
      <c r="AY109" s="1273">
        <v>17</v>
      </c>
      <c r="AZ109" s="1273">
        <v>16</v>
      </c>
      <c r="BA109" s="1273">
        <v>7</v>
      </c>
      <c r="BB109" s="1273">
        <v>7</v>
      </c>
      <c r="BC109" s="1273">
        <v>0</v>
      </c>
      <c r="BD109" s="1273">
        <v>5</v>
      </c>
      <c r="BE109" s="1273">
        <v>3</v>
      </c>
      <c r="BF109" s="1273">
        <v>5</v>
      </c>
      <c r="BG109" s="1273">
        <v>1</v>
      </c>
      <c r="BH109" s="1273">
        <v>1</v>
      </c>
      <c r="BI109" s="1273">
        <v>2</v>
      </c>
      <c r="BJ109" s="1273">
        <v>1</v>
      </c>
      <c r="BK109" s="1273">
        <v>0</v>
      </c>
      <c r="BL109" s="1273">
        <v>0</v>
      </c>
      <c r="BM109" s="3066">
        <v>0</v>
      </c>
    </row>
    <row r="110" spans="1:65">
      <c r="A110" s="1291">
        <v>586</v>
      </c>
      <c r="B110" s="1184" t="s">
        <v>659</v>
      </c>
      <c r="C110" s="1306">
        <v>180</v>
      </c>
      <c r="D110" s="1307">
        <v>16</v>
      </c>
      <c r="E110" s="1307">
        <v>5</v>
      </c>
      <c r="F110" s="1307">
        <v>5</v>
      </c>
      <c r="G110" s="1307">
        <v>17</v>
      </c>
      <c r="H110" s="1307">
        <v>19</v>
      </c>
      <c r="I110" s="1307">
        <v>41</v>
      </c>
      <c r="J110" s="1307">
        <v>18</v>
      </c>
      <c r="K110" s="1307">
        <v>15</v>
      </c>
      <c r="L110" s="1307">
        <v>14</v>
      </c>
      <c r="M110" s="1307">
        <v>9</v>
      </c>
      <c r="N110" s="1307">
        <v>4</v>
      </c>
      <c r="O110" s="1307">
        <v>4</v>
      </c>
      <c r="P110" s="1307">
        <v>6</v>
      </c>
      <c r="Q110" s="1307">
        <v>3</v>
      </c>
      <c r="R110" s="1307">
        <v>0</v>
      </c>
      <c r="S110" s="1307">
        <v>1</v>
      </c>
      <c r="T110" s="1307">
        <v>1</v>
      </c>
      <c r="U110" s="1307">
        <v>2</v>
      </c>
      <c r="V110" s="1307">
        <v>0</v>
      </c>
      <c r="W110" s="1308">
        <v>0</v>
      </c>
      <c r="X110" s="1307">
        <v>85</v>
      </c>
      <c r="Y110" s="1307">
        <v>11</v>
      </c>
      <c r="Z110" s="1307">
        <v>0</v>
      </c>
      <c r="AA110" s="1307">
        <v>2</v>
      </c>
      <c r="AB110" s="1307">
        <v>5</v>
      </c>
      <c r="AC110" s="1307">
        <v>8</v>
      </c>
      <c r="AD110" s="1307">
        <v>17</v>
      </c>
      <c r="AE110" s="1307">
        <v>7</v>
      </c>
      <c r="AF110" s="1307">
        <v>8</v>
      </c>
      <c r="AG110" s="1307">
        <v>9</v>
      </c>
      <c r="AH110" s="1307">
        <v>6</v>
      </c>
      <c r="AI110" s="1307">
        <v>2</v>
      </c>
      <c r="AJ110" s="1307">
        <v>3</v>
      </c>
      <c r="AK110" s="1307">
        <v>4</v>
      </c>
      <c r="AL110" s="1307">
        <v>2</v>
      </c>
      <c r="AM110" s="1307">
        <v>0</v>
      </c>
      <c r="AN110" s="1307">
        <v>0</v>
      </c>
      <c r="AO110" s="1307">
        <v>1</v>
      </c>
      <c r="AP110" s="1307">
        <v>0</v>
      </c>
      <c r="AQ110" s="1307">
        <v>0</v>
      </c>
      <c r="AR110" s="3078">
        <v>0</v>
      </c>
      <c r="AS110" s="1306">
        <v>95</v>
      </c>
      <c r="AT110" s="1307">
        <v>5</v>
      </c>
      <c r="AU110" s="1307">
        <v>5</v>
      </c>
      <c r="AV110" s="1307">
        <v>3</v>
      </c>
      <c r="AW110" s="1307">
        <v>12</v>
      </c>
      <c r="AX110" s="1307">
        <v>11</v>
      </c>
      <c r="AY110" s="1307">
        <v>24</v>
      </c>
      <c r="AZ110" s="1307">
        <v>11</v>
      </c>
      <c r="BA110" s="1307">
        <v>7</v>
      </c>
      <c r="BB110" s="1307">
        <v>5</v>
      </c>
      <c r="BC110" s="1307">
        <v>3</v>
      </c>
      <c r="BD110" s="1307">
        <v>2</v>
      </c>
      <c r="BE110" s="1307">
        <v>1</v>
      </c>
      <c r="BF110" s="1307">
        <v>2</v>
      </c>
      <c r="BG110" s="1307">
        <v>1</v>
      </c>
      <c r="BH110" s="1307">
        <v>0</v>
      </c>
      <c r="BI110" s="1307">
        <v>1</v>
      </c>
      <c r="BJ110" s="1307">
        <v>0</v>
      </c>
      <c r="BK110" s="1307">
        <v>2</v>
      </c>
      <c r="BL110" s="1307">
        <v>0</v>
      </c>
      <c r="BM110" s="3067">
        <v>0</v>
      </c>
    </row>
    <row r="111" spans="1:65">
      <c r="A111" s="1160" t="s">
        <v>1739</v>
      </c>
      <c r="BB111" s="1160" t="s">
        <v>337</v>
      </c>
    </row>
    <row r="112" spans="1:65">
      <c r="C112" s="1273"/>
    </row>
    <row r="113" spans="1:65">
      <c r="A113" s="1272" t="s">
        <v>2986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0"/>
      <c r="X114" s="1274"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306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8"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8"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3062" t="s">
        <v>1734</v>
      </c>
      <c r="AS115" s="1278"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62" t="s">
        <v>1734</v>
      </c>
    </row>
    <row r="116" spans="1:65">
      <c r="A116" s="1281"/>
      <c r="B116" s="1282" t="s">
        <v>1735</v>
      </c>
      <c r="C116" s="1294">
        <v>180663</v>
      </c>
      <c r="D116" s="1295">
        <v>10020</v>
      </c>
      <c r="E116" s="1295">
        <v>4332</v>
      </c>
      <c r="F116" s="1295">
        <v>2510</v>
      </c>
      <c r="G116" s="1295">
        <v>7805</v>
      </c>
      <c r="H116" s="1295">
        <v>35592</v>
      </c>
      <c r="I116" s="1295">
        <v>35710</v>
      </c>
      <c r="J116" s="1295">
        <v>22193</v>
      </c>
      <c r="K116" s="1295">
        <v>13872</v>
      </c>
      <c r="L116" s="1295">
        <v>9263</v>
      </c>
      <c r="M116" s="1295">
        <v>7937</v>
      </c>
      <c r="N116" s="1295">
        <v>7274</v>
      </c>
      <c r="O116" s="1295">
        <v>5521</v>
      </c>
      <c r="P116" s="1295">
        <v>4043</v>
      </c>
      <c r="Q116" s="1295">
        <v>2903</v>
      </c>
      <c r="R116" s="1295">
        <v>2853</v>
      </c>
      <c r="S116" s="1295">
        <v>2369</v>
      </c>
      <c r="T116" s="1295">
        <v>2400</v>
      </c>
      <c r="U116" s="1295">
        <v>2330</v>
      </c>
      <c r="V116" s="1295">
        <v>1736</v>
      </c>
      <c r="W116" s="1296"/>
      <c r="X116" s="1295">
        <v>93309</v>
      </c>
      <c r="Y116" s="1295">
        <v>5105</v>
      </c>
      <c r="Z116" s="1295">
        <v>2202</v>
      </c>
      <c r="AA116" s="1295">
        <v>1245</v>
      </c>
      <c r="AB116" s="1295">
        <v>4511</v>
      </c>
      <c r="AC116" s="1295">
        <v>18347</v>
      </c>
      <c r="AD116" s="1295">
        <v>17987</v>
      </c>
      <c r="AE116" s="1295">
        <v>11580</v>
      </c>
      <c r="AF116" s="1295">
        <v>7610</v>
      </c>
      <c r="AG116" s="1295">
        <v>5219</v>
      </c>
      <c r="AH116" s="1295">
        <v>4499</v>
      </c>
      <c r="AI116" s="1295">
        <v>3868</v>
      </c>
      <c r="AJ116" s="1295">
        <v>3040</v>
      </c>
      <c r="AK116" s="1295">
        <v>2228</v>
      </c>
      <c r="AL116" s="1295">
        <v>1542</v>
      </c>
      <c r="AM116" s="1295">
        <v>1427</v>
      </c>
      <c r="AN116" s="1295">
        <v>1001</v>
      </c>
      <c r="AO116" s="1295">
        <v>837</v>
      </c>
      <c r="AP116" s="1295">
        <v>643</v>
      </c>
      <c r="AQ116" s="1295">
        <v>418</v>
      </c>
      <c r="AR116" s="3074"/>
      <c r="AS116" s="1294">
        <v>87354</v>
      </c>
      <c r="AT116" s="1295">
        <v>4915</v>
      </c>
      <c r="AU116" s="1295">
        <v>2130</v>
      </c>
      <c r="AV116" s="1295">
        <v>1265</v>
      </c>
      <c r="AW116" s="1295">
        <v>3294</v>
      </c>
      <c r="AX116" s="1295">
        <v>17245</v>
      </c>
      <c r="AY116" s="1295">
        <v>17723</v>
      </c>
      <c r="AZ116" s="1295">
        <v>10613</v>
      </c>
      <c r="BA116" s="1295">
        <v>6262</v>
      </c>
      <c r="BB116" s="1295">
        <v>4044</v>
      </c>
      <c r="BC116" s="1295">
        <v>3438</v>
      </c>
      <c r="BD116" s="1295">
        <v>3406</v>
      </c>
      <c r="BE116" s="1295">
        <v>2481</v>
      </c>
      <c r="BF116" s="1295">
        <v>1815</v>
      </c>
      <c r="BG116" s="1295">
        <v>1361</v>
      </c>
      <c r="BH116" s="1295">
        <v>1426</v>
      </c>
      <c r="BI116" s="1295">
        <v>1368</v>
      </c>
      <c r="BJ116" s="1295">
        <v>1563</v>
      </c>
      <c r="BK116" s="1295">
        <v>1687</v>
      </c>
      <c r="BL116" s="1295">
        <v>1318</v>
      </c>
      <c r="BM116" s="1462"/>
    </row>
    <row r="117" spans="1:65">
      <c r="A117" s="1286">
        <v>100</v>
      </c>
      <c r="B117" s="1287" t="s">
        <v>1737</v>
      </c>
      <c r="C117" s="1311">
        <v>62097</v>
      </c>
      <c r="D117" s="1312">
        <v>3339</v>
      </c>
      <c r="E117" s="1312">
        <v>1355</v>
      </c>
      <c r="F117" s="1312">
        <v>821</v>
      </c>
      <c r="G117" s="1312">
        <v>2290</v>
      </c>
      <c r="H117" s="1312">
        <v>11064</v>
      </c>
      <c r="I117" s="1312">
        <v>12383</v>
      </c>
      <c r="J117" s="1312">
        <v>7739</v>
      </c>
      <c r="K117" s="1312">
        <v>4915</v>
      </c>
      <c r="L117" s="1312">
        <v>3267</v>
      </c>
      <c r="M117" s="1312">
        <v>2805</v>
      </c>
      <c r="N117" s="1312">
        <v>2634</v>
      </c>
      <c r="O117" s="1312">
        <v>2113</v>
      </c>
      <c r="P117" s="1312">
        <v>1515</v>
      </c>
      <c r="Q117" s="1312">
        <v>1119</v>
      </c>
      <c r="R117" s="1312">
        <v>1148</v>
      </c>
      <c r="S117" s="1312">
        <v>932</v>
      </c>
      <c r="T117" s="1312">
        <v>977</v>
      </c>
      <c r="U117" s="1312">
        <v>967</v>
      </c>
      <c r="V117" s="1312">
        <v>714</v>
      </c>
      <c r="W117" s="1313"/>
      <c r="X117" s="1312">
        <v>31609</v>
      </c>
      <c r="Y117" s="1312">
        <v>1739</v>
      </c>
      <c r="Z117" s="1312">
        <v>711</v>
      </c>
      <c r="AA117" s="1312">
        <v>418</v>
      </c>
      <c r="AB117" s="1312">
        <v>1278</v>
      </c>
      <c r="AC117" s="1312">
        <v>5632</v>
      </c>
      <c r="AD117" s="1312">
        <v>6046</v>
      </c>
      <c r="AE117" s="1312">
        <v>4037</v>
      </c>
      <c r="AF117" s="1312">
        <v>2620</v>
      </c>
      <c r="AG117" s="1312">
        <v>1820</v>
      </c>
      <c r="AH117" s="1312">
        <v>1578</v>
      </c>
      <c r="AI117" s="1312">
        <v>1386</v>
      </c>
      <c r="AJ117" s="1312">
        <v>1152</v>
      </c>
      <c r="AK117" s="1312">
        <v>822</v>
      </c>
      <c r="AL117" s="1312">
        <v>577</v>
      </c>
      <c r="AM117" s="1312">
        <v>565</v>
      </c>
      <c r="AN117" s="1312">
        <v>424</v>
      </c>
      <c r="AO117" s="1312">
        <v>361</v>
      </c>
      <c r="AP117" s="1312">
        <v>275</v>
      </c>
      <c r="AQ117" s="1312">
        <v>168</v>
      </c>
      <c r="AR117" s="3079"/>
      <c r="AS117" s="1311">
        <v>30488</v>
      </c>
      <c r="AT117" s="1312">
        <v>1600</v>
      </c>
      <c r="AU117" s="1312">
        <v>644</v>
      </c>
      <c r="AV117" s="1312">
        <v>403</v>
      </c>
      <c r="AW117" s="1312">
        <v>1012</v>
      </c>
      <c r="AX117" s="1312">
        <v>5432</v>
      </c>
      <c r="AY117" s="1312">
        <v>6337</v>
      </c>
      <c r="AZ117" s="1312">
        <v>3702</v>
      </c>
      <c r="BA117" s="1312">
        <v>2295</v>
      </c>
      <c r="BB117" s="1312">
        <v>1447</v>
      </c>
      <c r="BC117" s="1312">
        <v>1227</v>
      </c>
      <c r="BD117" s="1312">
        <v>1248</v>
      </c>
      <c r="BE117" s="1312">
        <v>961</v>
      </c>
      <c r="BF117" s="1312">
        <v>693</v>
      </c>
      <c r="BG117" s="1312">
        <v>542</v>
      </c>
      <c r="BH117" s="1312">
        <v>583</v>
      </c>
      <c r="BI117" s="1312">
        <v>508</v>
      </c>
      <c r="BJ117" s="1312">
        <v>616</v>
      </c>
      <c r="BK117" s="1312">
        <v>692</v>
      </c>
      <c r="BL117" s="1312">
        <v>546</v>
      </c>
      <c r="BM117" s="1464"/>
    </row>
    <row r="118" spans="1:65">
      <c r="A118" s="1289">
        <v>101</v>
      </c>
      <c r="B118" s="1160" t="s">
        <v>69</v>
      </c>
      <c r="C118" s="1304">
        <v>9186</v>
      </c>
      <c r="D118" s="1273">
        <v>560</v>
      </c>
      <c r="E118" s="1273">
        <v>235</v>
      </c>
      <c r="F118" s="1273">
        <v>149</v>
      </c>
      <c r="G118" s="1273">
        <v>332</v>
      </c>
      <c r="H118" s="1273">
        <v>1651</v>
      </c>
      <c r="I118" s="1273">
        <v>1713</v>
      </c>
      <c r="J118" s="1273">
        <v>1116</v>
      </c>
      <c r="K118" s="1273">
        <v>697</v>
      </c>
      <c r="L118" s="1273">
        <v>515</v>
      </c>
      <c r="M118" s="1273">
        <v>430</v>
      </c>
      <c r="N118" s="1273">
        <v>446</v>
      </c>
      <c r="O118" s="1273">
        <v>349</v>
      </c>
      <c r="P118" s="1273">
        <v>258</v>
      </c>
      <c r="Q118" s="1273">
        <v>153</v>
      </c>
      <c r="R118" s="1273">
        <v>156</v>
      </c>
      <c r="S118" s="1273">
        <v>121</v>
      </c>
      <c r="T118" s="1273">
        <v>109</v>
      </c>
      <c r="U118" s="1273">
        <v>104</v>
      </c>
      <c r="V118" s="1273">
        <v>92</v>
      </c>
      <c r="W118" s="1305"/>
      <c r="X118" s="1273">
        <v>4666</v>
      </c>
      <c r="Y118" s="1273">
        <v>286</v>
      </c>
      <c r="Z118" s="1273">
        <v>123</v>
      </c>
      <c r="AA118" s="1273">
        <v>73</v>
      </c>
      <c r="AB118" s="1273">
        <v>179</v>
      </c>
      <c r="AC118" s="1273">
        <v>894</v>
      </c>
      <c r="AD118" s="1273">
        <v>837</v>
      </c>
      <c r="AE118" s="1273">
        <v>551</v>
      </c>
      <c r="AF118" s="1273">
        <v>365</v>
      </c>
      <c r="AG118" s="1273">
        <v>272</v>
      </c>
      <c r="AH118" s="1273">
        <v>237</v>
      </c>
      <c r="AI118" s="1273">
        <v>231</v>
      </c>
      <c r="AJ118" s="1273">
        <v>173</v>
      </c>
      <c r="AK118" s="1273">
        <v>135</v>
      </c>
      <c r="AL118" s="1273">
        <v>71</v>
      </c>
      <c r="AM118" s="1273">
        <v>83</v>
      </c>
      <c r="AN118" s="1273">
        <v>62</v>
      </c>
      <c r="AO118" s="1273">
        <v>44</v>
      </c>
      <c r="AP118" s="1273">
        <v>29</v>
      </c>
      <c r="AQ118" s="1273">
        <v>21</v>
      </c>
      <c r="AR118" s="3077"/>
      <c r="AS118" s="1304">
        <v>4520</v>
      </c>
      <c r="AT118" s="1273">
        <v>274</v>
      </c>
      <c r="AU118" s="1273">
        <v>112</v>
      </c>
      <c r="AV118" s="1273">
        <v>76</v>
      </c>
      <c r="AW118" s="1273">
        <v>153</v>
      </c>
      <c r="AX118" s="1273">
        <v>757</v>
      </c>
      <c r="AY118" s="1273">
        <v>876</v>
      </c>
      <c r="AZ118" s="1273">
        <v>565</v>
      </c>
      <c r="BA118" s="1273">
        <v>332</v>
      </c>
      <c r="BB118" s="1273">
        <v>243</v>
      </c>
      <c r="BC118" s="1273">
        <v>193</v>
      </c>
      <c r="BD118" s="1273">
        <v>215</v>
      </c>
      <c r="BE118" s="1273">
        <v>176</v>
      </c>
      <c r="BF118" s="1273">
        <v>123</v>
      </c>
      <c r="BG118" s="1273">
        <v>82</v>
      </c>
      <c r="BH118" s="1273">
        <v>73</v>
      </c>
      <c r="BI118" s="1273">
        <v>59</v>
      </c>
      <c r="BJ118" s="1273">
        <v>65</v>
      </c>
      <c r="BK118" s="1273">
        <v>75</v>
      </c>
      <c r="BL118" s="1273">
        <v>71</v>
      </c>
      <c r="BM118" s="1463"/>
    </row>
    <row r="119" spans="1:65">
      <c r="A119" s="1289">
        <v>102</v>
      </c>
      <c r="B119" s="1160" t="s">
        <v>70</v>
      </c>
      <c r="C119" s="1304">
        <v>5992</v>
      </c>
      <c r="D119" s="1273">
        <v>319</v>
      </c>
      <c r="E119" s="1273">
        <v>136</v>
      </c>
      <c r="F119" s="1273">
        <v>80</v>
      </c>
      <c r="G119" s="1273">
        <v>175</v>
      </c>
      <c r="H119" s="1273">
        <v>1093</v>
      </c>
      <c r="I119" s="1273">
        <v>1210</v>
      </c>
      <c r="J119" s="1273">
        <v>763</v>
      </c>
      <c r="K119" s="1273">
        <v>471</v>
      </c>
      <c r="L119" s="1273">
        <v>314</v>
      </c>
      <c r="M119" s="1273">
        <v>275</v>
      </c>
      <c r="N119" s="1273">
        <v>252</v>
      </c>
      <c r="O119" s="1273">
        <v>225</v>
      </c>
      <c r="P119" s="1273">
        <v>136</v>
      </c>
      <c r="Q119" s="1273">
        <v>94</v>
      </c>
      <c r="R119" s="1273">
        <v>89</v>
      </c>
      <c r="S119" s="1273">
        <v>95</v>
      </c>
      <c r="T119" s="1273">
        <v>79</v>
      </c>
      <c r="U119" s="1273">
        <v>95</v>
      </c>
      <c r="V119" s="1273">
        <v>91</v>
      </c>
      <c r="W119" s="1305"/>
      <c r="X119" s="1273">
        <v>3015</v>
      </c>
      <c r="Y119" s="1273">
        <v>170</v>
      </c>
      <c r="Z119" s="1273">
        <v>75</v>
      </c>
      <c r="AA119" s="1273">
        <v>44</v>
      </c>
      <c r="AB119" s="1273">
        <v>95</v>
      </c>
      <c r="AC119" s="1273">
        <v>586</v>
      </c>
      <c r="AD119" s="1273">
        <v>600</v>
      </c>
      <c r="AE119" s="1273">
        <v>382</v>
      </c>
      <c r="AF119" s="1273">
        <v>242</v>
      </c>
      <c r="AG119" s="1273">
        <v>150</v>
      </c>
      <c r="AH119" s="1273">
        <v>138</v>
      </c>
      <c r="AI119" s="1273">
        <v>137</v>
      </c>
      <c r="AJ119" s="1273">
        <v>104</v>
      </c>
      <c r="AK119" s="1273">
        <v>77</v>
      </c>
      <c r="AL119" s="1273">
        <v>45</v>
      </c>
      <c r="AM119" s="1273">
        <v>46</v>
      </c>
      <c r="AN119" s="1273">
        <v>43</v>
      </c>
      <c r="AO119" s="1273">
        <v>31</v>
      </c>
      <c r="AP119" s="1273">
        <v>27</v>
      </c>
      <c r="AQ119" s="1273">
        <v>23</v>
      </c>
      <c r="AR119" s="3077"/>
      <c r="AS119" s="1304">
        <v>2977</v>
      </c>
      <c r="AT119" s="1273">
        <v>149</v>
      </c>
      <c r="AU119" s="1273">
        <v>61</v>
      </c>
      <c r="AV119" s="1273">
        <v>36</v>
      </c>
      <c r="AW119" s="1273">
        <v>80</v>
      </c>
      <c r="AX119" s="1273">
        <v>507</v>
      </c>
      <c r="AY119" s="1273">
        <v>610</v>
      </c>
      <c r="AZ119" s="1273">
        <v>381</v>
      </c>
      <c r="BA119" s="1273">
        <v>229</v>
      </c>
      <c r="BB119" s="1273">
        <v>164</v>
      </c>
      <c r="BC119" s="1273">
        <v>137</v>
      </c>
      <c r="BD119" s="1273">
        <v>115</v>
      </c>
      <c r="BE119" s="1273">
        <v>121</v>
      </c>
      <c r="BF119" s="1273">
        <v>59</v>
      </c>
      <c r="BG119" s="1273">
        <v>49</v>
      </c>
      <c r="BH119" s="1273">
        <v>43</v>
      </c>
      <c r="BI119" s="1273">
        <v>52</v>
      </c>
      <c r="BJ119" s="1273">
        <v>48</v>
      </c>
      <c r="BK119" s="1273">
        <v>68</v>
      </c>
      <c r="BL119" s="1273">
        <v>68</v>
      </c>
      <c r="BM119" s="1463"/>
    </row>
    <row r="120" spans="1:65">
      <c r="A120" s="1289">
        <v>105</v>
      </c>
      <c r="B120" s="1160" t="s">
        <v>72</v>
      </c>
      <c r="C120" s="1304">
        <v>5992</v>
      </c>
      <c r="D120" s="1273">
        <v>305</v>
      </c>
      <c r="E120" s="1273">
        <v>109</v>
      </c>
      <c r="F120" s="1273">
        <v>58</v>
      </c>
      <c r="G120" s="1273">
        <v>170</v>
      </c>
      <c r="H120" s="1273">
        <v>910</v>
      </c>
      <c r="I120" s="1273">
        <v>1450</v>
      </c>
      <c r="J120" s="1273">
        <v>835</v>
      </c>
      <c r="K120" s="1273">
        <v>514</v>
      </c>
      <c r="L120" s="1273">
        <v>294</v>
      </c>
      <c r="M120" s="1273">
        <v>283</v>
      </c>
      <c r="N120" s="1273">
        <v>243</v>
      </c>
      <c r="O120" s="1273">
        <v>166</v>
      </c>
      <c r="P120" s="1273">
        <v>128</v>
      </c>
      <c r="Q120" s="1273">
        <v>96</v>
      </c>
      <c r="R120" s="1273">
        <v>97</v>
      </c>
      <c r="S120" s="1273">
        <v>69</v>
      </c>
      <c r="T120" s="1273">
        <v>89</v>
      </c>
      <c r="U120" s="1273">
        <v>94</v>
      </c>
      <c r="V120" s="1273">
        <v>82</v>
      </c>
      <c r="W120" s="1305"/>
      <c r="X120" s="1273">
        <v>3135</v>
      </c>
      <c r="Y120" s="1273">
        <v>165</v>
      </c>
      <c r="Z120" s="1273">
        <v>59</v>
      </c>
      <c r="AA120" s="1273">
        <v>29</v>
      </c>
      <c r="AB120" s="1273">
        <v>93</v>
      </c>
      <c r="AC120" s="1273">
        <v>437</v>
      </c>
      <c r="AD120" s="1273">
        <v>709</v>
      </c>
      <c r="AE120" s="1273">
        <v>442</v>
      </c>
      <c r="AF120" s="1273">
        <v>289</v>
      </c>
      <c r="AG120" s="1273">
        <v>183</v>
      </c>
      <c r="AH120" s="1273">
        <v>165</v>
      </c>
      <c r="AI120" s="1273">
        <v>138</v>
      </c>
      <c r="AJ120" s="1273">
        <v>105</v>
      </c>
      <c r="AK120" s="1273">
        <v>79</v>
      </c>
      <c r="AL120" s="1273">
        <v>63</v>
      </c>
      <c r="AM120" s="1273">
        <v>50</v>
      </c>
      <c r="AN120" s="1273">
        <v>38</v>
      </c>
      <c r="AO120" s="1273">
        <v>36</v>
      </c>
      <c r="AP120" s="1273">
        <v>33</v>
      </c>
      <c r="AQ120" s="1273">
        <v>22</v>
      </c>
      <c r="AR120" s="3077"/>
      <c r="AS120" s="1304">
        <v>2857</v>
      </c>
      <c r="AT120" s="1273">
        <v>140</v>
      </c>
      <c r="AU120" s="1273">
        <v>50</v>
      </c>
      <c r="AV120" s="1273">
        <v>29</v>
      </c>
      <c r="AW120" s="1273">
        <v>77</v>
      </c>
      <c r="AX120" s="1273">
        <v>473</v>
      </c>
      <c r="AY120" s="1273">
        <v>741</v>
      </c>
      <c r="AZ120" s="1273">
        <v>393</v>
      </c>
      <c r="BA120" s="1273">
        <v>225</v>
      </c>
      <c r="BB120" s="1273">
        <v>111</v>
      </c>
      <c r="BC120" s="1273">
        <v>118</v>
      </c>
      <c r="BD120" s="1273">
        <v>105</v>
      </c>
      <c r="BE120" s="1273">
        <v>61</v>
      </c>
      <c r="BF120" s="1273">
        <v>49</v>
      </c>
      <c r="BG120" s="1273">
        <v>33</v>
      </c>
      <c r="BH120" s="1273">
        <v>47</v>
      </c>
      <c r="BI120" s="1273">
        <v>31</v>
      </c>
      <c r="BJ120" s="1273">
        <v>53</v>
      </c>
      <c r="BK120" s="1273">
        <v>61</v>
      </c>
      <c r="BL120" s="1273">
        <v>60</v>
      </c>
      <c r="BM120" s="1463"/>
    </row>
    <row r="121" spans="1:65">
      <c r="A121" s="1289">
        <v>106</v>
      </c>
      <c r="B121" s="1160" t="s">
        <v>74</v>
      </c>
      <c r="C121" s="1304">
        <v>4240</v>
      </c>
      <c r="D121" s="1273">
        <v>247</v>
      </c>
      <c r="E121" s="1273">
        <v>98</v>
      </c>
      <c r="F121" s="1273">
        <v>52</v>
      </c>
      <c r="G121" s="1273">
        <v>161</v>
      </c>
      <c r="H121" s="1273">
        <v>656</v>
      </c>
      <c r="I121" s="1273">
        <v>891</v>
      </c>
      <c r="J121" s="1273">
        <v>553</v>
      </c>
      <c r="K121" s="1273">
        <v>301</v>
      </c>
      <c r="L121" s="1273">
        <v>198</v>
      </c>
      <c r="M121" s="1273">
        <v>197</v>
      </c>
      <c r="N121" s="1273">
        <v>193</v>
      </c>
      <c r="O121" s="1273">
        <v>136</v>
      </c>
      <c r="P121" s="1273">
        <v>91</v>
      </c>
      <c r="Q121" s="1273">
        <v>81</v>
      </c>
      <c r="R121" s="1273">
        <v>90</v>
      </c>
      <c r="S121" s="1273">
        <v>57</v>
      </c>
      <c r="T121" s="1273">
        <v>78</v>
      </c>
      <c r="U121" s="1273">
        <v>93</v>
      </c>
      <c r="V121" s="1273">
        <v>67</v>
      </c>
      <c r="W121" s="1305"/>
      <c r="X121" s="1273">
        <v>2272</v>
      </c>
      <c r="Y121" s="1273">
        <v>135</v>
      </c>
      <c r="Z121" s="1273">
        <v>51</v>
      </c>
      <c r="AA121" s="1273">
        <v>28</v>
      </c>
      <c r="AB121" s="1273">
        <v>77</v>
      </c>
      <c r="AC121" s="1273">
        <v>343</v>
      </c>
      <c r="AD121" s="1273">
        <v>486</v>
      </c>
      <c r="AE121" s="1273">
        <v>313</v>
      </c>
      <c r="AF121" s="1273">
        <v>170</v>
      </c>
      <c r="AG121" s="1273">
        <v>122</v>
      </c>
      <c r="AH121" s="1273">
        <v>122</v>
      </c>
      <c r="AI121" s="1273">
        <v>106</v>
      </c>
      <c r="AJ121" s="1273">
        <v>92</v>
      </c>
      <c r="AK121" s="1273">
        <v>52</v>
      </c>
      <c r="AL121" s="1273">
        <v>48</v>
      </c>
      <c r="AM121" s="1273">
        <v>36</v>
      </c>
      <c r="AN121" s="1273">
        <v>25</v>
      </c>
      <c r="AO121" s="1273">
        <v>28</v>
      </c>
      <c r="AP121" s="1273">
        <v>21</v>
      </c>
      <c r="AQ121" s="1273">
        <v>17</v>
      </c>
      <c r="AR121" s="3077"/>
      <c r="AS121" s="1304">
        <v>1968</v>
      </c>
      <c r="AT121" s="1273">
        <v>112</v>
      </c>
      <c r="AU121" s="1273">
        <v>47</v>
      </c>
      <c r="AV121" s="1273">
        <v>24</v>
      </c>
      <c r="AW121" s="1273">
        <v>84</v>
      </c>
      <c r="AX121" s="1273">
        <v>313</v>
      </c>
      <c r="AY121" s="1273">
        <v>405</v>
      </c>
      <c r="AZ121" s="1273">
        <v>240</v>
      </c>
      <c r="BA121" s="1273">
        <v>131</v>
      </c>
      <c r="BB121" s="1273">
        <v>76</v>
      </c>
      <c r="BC121" s="1273">
        <v>75</v>
      </c>
      <c r="BD121" s="1273">
        <v>87</v>
      </c>
      <c r="BE121" s="1273">
        <v>44</v>
      </c>
      <c r="BF121" s="1273">
        <v>39</v>
      </c>
      <c r="BG121" s="1273">
        <v>33</v>
      </c>
      <c r="BH121" s="1273">
        <v>54</v>
      </c>
      <c r="BI121" s="1273">
        <v>32</v>
      </c>
      <c r="BJ121" s="1273">
        <v>50</v>
      </c>
      <c r="BK121" s="1273">
        <v>72</v>
      </c>
      <c r="BL121" s="1273">
        <v>50</v>
      </c>
      <c r="BM121" s="1463"/>
    </row>
    <row r="122" spans="1:65">
      <c r="A122" s="1289">
        <v>107</v>
      </c>
      <c r="B122" s="1160" t="s">
        <v>75</v>
      </c>
      <c r="C122" s="1304">
        <v>5658</v>
      </c>
      <c r="D122" s="1273">
        <v>304</v>
      </c>
      <c r="E122" s="1273">
        <v>120</v>
      </c>
      <c r="F122" s="1273">
        <v>63</v>
      </c>
      <c r="G122" s="1273">
        <v>232</v>
      </c>
      <c r="H122" s="1273">
        <v>1025</v>
      </c>
      <c r="I122" s="1273">
        <v>1020</v>
      </c>
      <c r="J122" s="1273">
        <v>687</v>
      </c>
      <c r="K122" s="1273">
        <v>451</v>
      </c>
      <c r="L122" s="1273">
        <v>285</v>
      </c>
      <c r="M122" s="1273">
        <v>231</v>
      </c>
      <c r="N122" s="1273">
        <v>226</v>
      </c>
      <c r="O122" s="1273">
        <v>184</v>
      </c>
      <c r="P122" s="1273">
        <v>148</v>
      </c>
      <c r="Q122" s="1273">
        <v>134</v>
      </c>
      <c r="R122" s="1273">
        <v>131</v>
      </c>
      <c r="S122" s="1273">
        <v>101</v>
      </c>
      <c r="T122" s="1273">
        <v>106</v>
      </c>
      <c r="U122" s="1273">
        <v>130</v>
      </c>
      <c r="V122" s="1273">
        <v>80</v>
      </c>
      <c r="W122" s="1305"/>
      <c r="X122" s="1273">
        <v>2797</v>
      </c>
      <c r="Y122" s="1273">
        <v>168</v>
      </c>
      <c r="Z122" s="1273">
        <v>61</v>
      </c>
      <c r="AA122" s="1273">
        <v>33</v>
      </c>
      <c r="AB122" s="1273">
        <v>128</v>
      </c>
      <c r="AC122" s="1273">
        <v>500</v>
      </c>
      <c r="AD122" s="1273">
        <v>471</v>
      </c>
      <c r="AE122" s="1273">
        <v>344</v>
      </c>
      <c r="AF122" s="1273">
        <v>247</v>
      </c>
      <c r="AG122" s="1273">
        <v>162</v>
      </c>
      <c r="AH122" s="1273">
        <v>127</v>
      </c>
      <c r="AI122" s="1273">
        <v>109</v>
      </c>
      <c r="AJ122" s="1273">
        <v>104</v>
      </c>
      <c r="AK122" s="1273">
        <v>84</v>
      </c>
      <c r="AL122" s="1273">
        <v>61</v>
      </c>
      <c r="AM122" s="1273">
        <v>60</v>
      </c>
      <c r="AN122" s="1273">
        <v>47</v>
      </c>
      <c r="AO122" s="1273">
        <v>38</v>
      </c>
      <c r="AP122" s="1273">
        <v>33</v>
      </c>
      <c r="AQ122" s="1273">
        <v>20</v>
      </c>
      <c r="AR122" s="3077"/>
      <c r="AS122" s="1304">
        <v>2861</v>
      </c>
      <c r="AT122" s="1273">
        <v>136</v>
      </c>
      <c r="AU122" s="1273">
        <v>59</v>
      </c>
      <c r="AV122" s="1273">
        <v>30</v>
      </c>
      <c r="AW122" s="1273">
        <v>104</v>
      </c>
      <c r="AX122" s="1273">
        <v>525</v>
      </c>
      <c r="AY122" s="1273">
        <v>549</v>
      </c>
      <c r="AZ122" s="1273">
        <v>343</v>
      </c>
      <c r="BA122" s="1273">
        <v>204</v>
      </c>
      <c r="BB122" s="1273">
        <v>123</v>
      </c>
      <c r="BC122" s="1273">
        <v>104</v>
      </c>
      <c r="BD122" s="1273">
        <v>117</v>
      </c>
      <c r="BE122" s="1273">
        <v>80</v>
      </c>
      <c r="BF122" s="1273">
        <v>64</v>
      </c>
      <c r="BG122" s="1273">
        <v>73</v>
      </c>
      <c r="BH122" s="1273">
        <v>71</v>
      </c>
      <c r="BI122" s="1273">
        <v>54</v>
      </c>
      <c r="BJ122" s="1273">
        <v>68</v>
      </c>
      <c r="BK122" s="1273">
        <v>97</v>
      </c>
      <c r="BL122" s="1273">
        <v>60</v>
      </c>
      <c r="BM122" s="1463"/>
    </row>
    <row r="123" spans="1:65">
      <c r="A123" s="1289">
        <v>108</v>
      </c>
      <c r="B123" s="1160" t="s">
        <v>76</v>
      </c>
      <c r="C123" s="1304">
        <v>7237</v>
      </c>
      <c r="D123" s="1273">
        <v>390</v>
      </c>
      <c r="E123" s="1273">
        <v>170</v>
      </c>
      <c r="F123" s="1273">
        <v>113</v>
      </c>
      <c r="G123" s="1273">
        <v>345</v>
      </c>
      <c r="H123" s="1273">
        <v>1347</v>
      </c>
      <c r="I123" s="1273">
        <v>1365</v>
      </c>
      <c r="J123" s="1273">
        <v>806</v>
      </c>
      <c r="K123" s="1273">
        <v>524</v>
      </c>
      <c r="L123" s="1273">
        <v>407</v>
      </c>
      <c r="M123" s="1273">
        <v>318</v>
      </c>
      <c r="N123" s="1273">
        <v>280</v>
      </c>
      <c r="O123" s="1273">
        <v>251</v>
      </c>
      <c r="P123" s="1273">
        <v>150</v>
      </c>
      <c r="Q123" s="1273">
        <v>127</v>
      </c>
      <c r="R123" s="1273">
        <v>159</v>
      </c>
      <c r="S123" s="1273">
        <v>134</v>
      </c>
      <c r="T123" s="1273">
        <v>140</v>
      </c>
      <c r="U123" s="1273">
        <v>124</v>
      </c>
      <c r="V123" s="1273">
        <v>87</v>
      </c>
      <c r="W123" s="1305"/>
      <c r="X123" s="1273">
        <v>3784</v>
      </c>
      <c r="Y123" s="1273">
        <v>204</v>
      </c>
      <c r="Z123" s="1273">
        <v>94</v>
      </c>
      <c r="AA123" s="1273">
        <v>66</v>
      </c>
      <c r="AB123" s="1273">
        <v>217</v>
      </c>
      <c r="AC123" s="1273">
        <v>736</v>
      </c>
      <c r="AD123" s="1273">
        <v>699</v>
      </c>
      <c r="AE123" s="1273">
        <v>457</v>
      </c>
      <c r="AF123" s="1273">
        <v>272</v>
      </c>
      <c r="AG123" s="1273">
        <v>225</v>
      </c>
      <c r="AH123" s="1273">
        <v>172</v>
      </c>
      <c r="AI123" s="1273">
        <v>140</v>
      </c>
      <c r="AJ123" s="1273">
        <v>133</v>
      </c>
      <c r="AK123" s="1273">
        <v>83</v>
      </c>
      <c r="AL123" s="1273">
        <v>61</v>
      </c>
      <c r="AM123" s="1273">
        <v>71</v>
      </c>
      <c r="AN123" s="1273">
        <v>52</v>
      </c>
      <c r="AO123" s="1273">
        <v>51</v>
      </c>
      <c r="AP123" s="1273">
        <v>37</v>
      </c>
      <c r="AQ123" s="1273">
        <v>14</v>
      </c>
      <c r="AR123" s="3077"/>
      <c r="AS123" s="1304">
        <v>3453</v>
      </c>
      <c r="AT123" s="1273">
        <v>186</v>
      </c>
      <c r="AU123" s="1273">
        <v>76</v>
      </c>
      <c r="AV123" s="1273">
        <v>47</v>
      </c>
      <c r="AW123" s="1273">
        <v>128</v>
      </c>
      <c r="AX123" s="1273">
        <v>611</v>
      </c>
      <c r="AY123" s="1273">
        <v>666</v>
      </c>
      <c r="AZ123" s="1273">
        <v>349</v>
      </c>
      <c r="BA123" s="1273">
        <v>252</v>
      </c>
      <c r="BB123" s="1273">
        <v>182</v>
      </c>
      <c r="BC123" s="1273">
        <v>146</v>
      </c>
      <c r="BD123" s="1273">
        <v>140</v>
      </c>
      <c r="BE123" s="1273">
        <v>118</v>
      </c>
      <c r="BF123" s="1273">
        <v>67</v>
      </c>
      <c r="BG123" s="1273">
        <v>66</v>
      </c>
      <c r="BH123" s="1273">
        <v>88</v>
      </c>
      <c r="BI123" s="1273">
        <v>82</v>
      </c>
      <c r="BJ123" s="1273">
        <v>89</v>
      </c>
      <c r="BK123" s="1273">
        <v>87</v>
      </c>
      <c r="BL123" s="1273">
        <v>73</v>
      </c>
      <c r="BM123" s="1463"/>
    </row>
    <row r="124" spans="1:65">
      <c r="A124" s="1289">
        <v>109</v>
      </c>
      <c r="B124" s="1160" t="s">
        <v>73</v>
      </c>
      <c r="C124" s="1304">
        <v>6362</v>
      </c>
      <c r="D124" s="1273">
        <v>267</v>
      </c>
      <c r="E124" s="1273">
        <v>117</v>
      </c>
      <c r="F124" s="1273">
        <v>78</v>
      </c>
      <c r="G124" s="1273">
        <v>333</v>
      </c>
      <c r="H124" s="1273">
        <v>1393</v>
      </c>
      <c r="I124" s="1273">
        <v>1145</v>
      </c>
      <c r="J124" s="1273">
        <v>653</v>
      </c>
      <c r="K124" s="1273">
        <v>445</v>
      </c>
      <c r="L124" s="1273">
        <v>302</v>
      </c>
      <c r="M124" s="1273">
        <v>291</v>
      </c>
      <c r="N124" s="1273">
        <v>265</v>
      </c>
      <c r="O124" s="1273">
        <v>217</v>
      </c>
      <c r="P124" s="1273">
        <v>160</v>
      </c>
      <c r="Q124" s="1273">
        <v>142</v>
      </c>
      <c r="R124" s="1273">
        <v>146</v>
      </c>
      <c r="S124" s="1273">
        <v>111</v>
      </c>
      <c r="T124" s="1273">
        <v>130</v>
      </c>
      <c r="U124" s="1273">
        <v>100</v>
      </c>
      <c r="V124" s="1273">
        <v>67</v>
      </c>
      <c r="W124" s="1305"/>
      <c r="X124" s="1273">
        <v>3204</v>
      </c>
      <c r="Y124" s="1273">
        <v>142</v>
      </c>
      <c r="Z124" s="1273">
        <v>61</v>
      </c>
      <c r="AA124" s="1273">
        <v>31</v>
      </c>
      <c r="AB124" s="1273">
        <v>176</v>
      </c>
      <c r="AC124" s="1273">
        <v>700</v>
      </c>
      <c r="AD124" s="1273">
        <v>562</v>
      </c>
      <c r="AE124" s="1273">
        <v>339</v>
      </c>
      <c r="AF124" s="1273">
        <v>235</v>
      </c>
      <c r="AG124" s="1273">
        <v>171</v>
      </c>
      <c r="AH124" s="1273">
        <v>167</v>
      </c>
      <c r="AI124" s="1273">
        <v>134</v>
      </c>
      <c r="AJ124" s="1273">
        <v>114</v>
      </c>
      <c r="AK124" s="1273">
        <v>87</v>
      </c>
      <c r="AL124" s="1273">
        <v>71</v>
      </c>
      <c r="AM124" s="1273">
        <v>67</v>
      </c>
      <c r="AN124" s="1273">
        <v>43</v>
      </c>
      <c r="AO124" s="1273">
        <v>47</v>
      </c>
      <c r="AP124" s="1273">
        <v>37</v>
      </c>
      <c r="AQ124" s="1273">
        <v>20</v>
      </c>
      <c r="AR124" s="3077"/>
      <c r="AS124" s="1304">
        <v>3158</v>
      </c>
      <c r="AT124" s="1273">
        <v>125</v>
      </c>
      <c r="AU124" s="1273">
        <v>56</v>
      </c>
      <c r="AV124" s="1273">
        <v>47</v>
      </c>
      <c r="AW124" s="1273">
        <v>157</v>
      </c>
      <c r="AX124" s="1273">
        <v>693</v>
      </c>
      <c r="AY124" s="1273">
        <v>583</v>
      </c>
      <c r="AZ124" s="1273">
        <v>314</v>
      </c>
      <c r="BA124" s="1273">
        <v>210</v>
      </c>
      <c r="BB124" s="1273">
        <v>131</v>
      </c>
      <c r="BC124" s="1273">
        <v>124</v>
      </c>
      <c r="BD124" s="1273">
        <v>131</v>
      </c>
      <c r="BE124" s="1273">
        <v>103</v>
      </c>
      <c r="BF124" s="1273">
        <v>73</v>
      </c>
      <c r="BG124" s="1273">
        <v>71</v>
      </c>
      <c r="BH124" s="1273">
        <v>79</v>
      </c>
      <c r="BI124" s="1273">
        <v>68</v>
      </c>
      <c r="BJ124" s="1273">
        <v>83</v>
      </c>
      <c r="BK124" s="1273">
        <v>63</v>
      </c>
      <c r="BL124" s="1273">
        <v>47</v>
      </c>
      <c r="BM124" s="1463"/>
    </row>
    <row r="125" spans="1:65">
      <c r="A125" s="1291">
        <v>110</v>
      </c>
      <c r="B125" s="1163" t="s">
        <v>71</v>
      </c>
      <c r="C125" s="1306">
        <v>9454</v>
      </c>
      <c r="D125" s="1307">
        <v>518</v>
      </c>
      <c r="E125" s="1307">
        <v>188</v>
      </c>
      <c r="F125" s="1307">
        <v>100</v>
      </c>
      <c r="G125" s="1307">
        <v>170</v>
      </c>
      <c r="H125" s="1307">
        <v>1319</v>
      </c>
      <c r="I125" s="1307">
        <v>2144</v>
      </c>
      <c r="J125" s="1307">
        <v>1404</v>
      </c>
      <c r="K125" s="1307">
        <v>883</v>
      </c>
      <c r="L125" s="1307">
        <v>578</v>
      </c>
      <c r="M125" s="1307">
        <v>482</v>
      </c>
      <c r="N125" s="1307">
        <v>388</v>
      </c>
      <c r="O125" s="1307">
        <v>337</v>
      </c>
      <c r="P125" s="1307">
        <v>241</v>
      </c>
      <c r="Q125" s="1307">
        <v>130</v>
      </c>
      <c r="R125" s="1307">
        <v>129</v>
      </c>
      <c r="S125" s="1307">
        <v>127</v>
      </c>
      <c r="T125" s="1307">
        <v>129</v>
      </c>
      <c r="U125" s="1307">
        <v>117</v>
      </c>
      <c r="V125" s="1307">
        <v>70</v>
      </c>
      <c r="W125" s="1308"/>
      <c r="X125" s="1307">
        <v>4621</v>
      </c>
      <c r="Y125" s="1307">
        <v>254</v>
      </c>
      <c r="Z125" s="1307">
        <v>95</v>
      </c>
      <c r="AA125" s="1307">
        <v>48</v>
      </c>
      <c r="AB125" s="1307">
        <v>89</v>
      </c>
      <c r="AC125" s="1307">
        <v>554</v>
      </c>
      <c r="AD125" s="1307">
        <v>964</v>
      </c>
      <c r="AE125" s="1307">
        <v>735</v>
      </c>
      <c r="AF125" s="1307">
        <v>449</v>
      </c>
      <c r="AG125" s="1307">
        <v>323</v>
      </c>
      <c r="AH125" s="1307">
        <v>283</v>
      </c>
      <c r="AI125" s="1307">
        <v>215</v>
      </c>
      <c r="AJ125" s="1307">
        <v>193</v>
      </c>
      <c r="AK125" s="1307">
        <v>130</v>
      </c>
      <c r="AL125" s="1307">
        <v>71</v>
      </c>
      <c r="AM125" s="1307">
        <v>72</v>
      </c>
      <c r="AN125" s="1307">
        <v>61</v>
      </c>
      <c r="AO125" s="1307">
        <v>39</v>
      </c>
      <c r="AP125" s="1307">
        <v>32</v>
      </c>
      <c r="AQ125" s="1307">
        <v>14</v>
      </c>
      <c r="AR125" s="3078"/>
      <c r="AS125" s="1306">
        <v>4833</v>
      </c>
      <c r="AT125" s="1307">
        <v>264</v>
      </c>
      <c r="AU125" s="1307">
        <v>93</v>
      </c>
      <c r="AV125" s="1307">
        <v>52</v>
      </c>
      <c r="AW125" s="1307">
        <v>81</v>
      </c>
      <c r="AX125" s="1307">
        <v>765</v>
      </c>
      <c r="AY125" s="1307">
        <v>1180</v>
      </c>
      <c r="AZ125" s="1307">
        <v>669</v>
      </c>
      <c r="BA125" s="1307">
        <v>434</v>
      </c>
      <c r="BB125" s="1307">
        <v>255</v>
      </c>
      <c r="BC125" s="1307">
        <v>199</v>
      </c>
      <c r="BD125" s="1307">
        <v>173</v>
      </c>
      <c r="BE125" s="1307">
        <v>144</v>
      </c>
      <c r="BF125" s="1307">
        <v>111</v>
      </c>
      <c r="BG125" s="1307">
        <v>59</v>
      </c>
      <c r="BH125" s="1307">
        <v>57</v>
      </c>
      <c r="BI125" s="1307">
        <v>66</v>
      </c>
      <c r="BJ125" s="1307">
        <v>90</v>
      </c>
      <c r="BK125" s="1307">
        <v>85</v>
      </c>
      <c r="BL125" s="1307">
        <v>56</v>
      </c>
      <c r="BM125" s="1465"/>
    </row>
    <row r="126" spans="1:65">
      <c r="A126" s="1289">
        <v>111</v>
      </c>
      <c r="B126" s="1160" t="s">
        <v>77</v>
      </c>
      <c r="C126" s="1304">
        <v>7976</v>
      </c>
      <c r="D126" s="1273">
        <v>429</v>
      </c>
      <c r="E126" s="1273">
        <v>182</v>
      </c>
      <c r="F126" s="1273">
        <v>128</v>
      </c>
      <c r="G126" s="1273">
        <v>372</v>
      </c>
      <c r="H126" s="1273">
        <v>1670</v>
      </c>
      <c r="I126" s="1273">
        <v>1445</v>
      </c>
      <c r="J126" s="1273">
        <v>922</v>
      </c>
      <c r="K126" s="1273">
        <v>629</v>
      </c>
      <c r="L126" s="1273">
        <v>374</v>
      </c>
      <c r="M126" s="1273">
        <v>298</v>
      </c>
      <c r="N126" s="1273">
        <v>341</v>
      </c>
      <c r="O126" s="1273">
        <v>248</v>
      </c>
      <c r="P126" s="1273">
        <v>203</v>
      </c>
      <c r="Q126" s="1273">
        <v>162</v>
      </c>
      <c r="R126" s="1273">
        <v>151</v>
      </c>
      <c r="S126" s="1273">
        <v>117</v>
      </c>
      <c r="T126" s="1273">
        <v>117</v>
      </c>
      <c r="U126" s="1273">
        <v>110</v>
      </c>
      <c r="V126" s="1273">
        <v>78</v>
      </c>
      <c r="W126" s="1305"/>
      <c r="X126" s="1273">
        <v>4115</v>
      </c>
      <c r="Y126" s="1273">
        <v>215</v>
      </c>
      <c r="Z126" s="1273">
        <v>92</v>
      </c>
      <c r="AA126" s="1273">
        <v>66</v>
      </c>
      <c r="AB126" s="1273">
        <v>224</v>
      </c>
      <c r="AC126" s="1273">
        <v>882</v>
      </c>
      <c r="AD126" s="1273">
        <v>718</v>
      </c>
      <c r="AE126" s="1273">
        <v>474</v>
      </c>
      <c r="AF126" s="1273">
        <v>351</v>
      </c>
      <c r="AG126" s="1273">
        <v>212</v>
      </c>
      <c r="AH126" s="1273">
        <v>167</v>
      </c>
      <c r="AI126" s="1273">
        <v>176</v>
      </c>
      <c r="AJ126" s="1273">
        <v>134</v>
      </c>
      <c r="AK126" s="1273">
        <v>95</v>
      </c>
      <c r="AL126" s="1273">
        <v>86</v>
      </c>
      <c r="AM126" s="1273">
        <v>80</v>
      </c>
      <c r="AN126" s="1273">
        <v>53</v>
      </c>
      <c r="AO126" s="1273">
        <v>47</v>
      </c>
      <c r="AP126" s="1273">
        <v>26</v>
      </c>
      <c r="AQ126" s="1273">
        <v>17</v>
      </c>
      <c r="AR126" s="3077"/>
      <c r="AS126" s="1304">
        <v>3861</v>
      </c>
      <c r="AT126" s="1273">
        <v>214</v>
      </c>
      <c r="AU126" s="1273">
        <v>90</v>
      </c>
      <c r="AV126" s="1273">
        <v>62</v>
      </c>
      <c r="AW126" s="1273">
        <v>148</v>
      </c>
      <c r="AX126" s="1273">
        <v>788</v>
      </c>
      <c r="AY126" s="1273">
        <v>727</v>
      </c>
      <c r="AZ126" s="1273">
        <v>448</v>
      </c>
      <c r="BA126" s="1273">
        <v>278</v>
      </c>
      <c r="BB126" s="1273">
        <v>162</v>
      </c>
      <c r="BC126" s="1273">
        <v>131</v>
      </c>
      <c r="BD126" s="1273">
        <v>165</v>
      </c>
      <c r="BE126" s="1273">
        <v>114</v>
      </c>
      <c r="BF126" s="1273">
        <v>108</v>
      </c>
      <c r="BG126" s="1273">
        <v>76</v>
      </c>
      <c r="BH126" s="1273">
        <v>71</v>
      </c>
      <c r="BI126" s="1273">
        <v>64</v>
      </c>
      <c r="BJ126" s="1273">
        <v>70</v>
      </c>
      <c r="BK126" s="1273">
        <v>84</v>
      </c>
      <c r="BL126" s="1273">
        <v>61</v>
      </c>
      <c r="BM126" s="1463"/>
    </row>
    <row r="127" spans="1:65">
      <c r="A127" s="1289">
        <v>201</v>
      </c>
      <c r="B127" s="1160" t="s">
        <v>416</v>
      </c>
      <c r="C127" s="1304">
        <v>12844</v>
      </c>
      <c r="D127" s="1273">
        <v>747</v>
      </c>
      <c r="E127" s="1273">
        <v>328</v>
      </c>
      <c r="F127" s="1273">
        <v>158</v>
      </c>
      <c r="G127" s="1273">
        <v>625</v>
      </c>
      <c r="H127" s="1273">
        <v>2992</v>
      </c>
      <c r="I127" s="1273">
        <v>2680</v>
      </c>
      <c r="J127" s="1273">
        <v>1569</v>
      </c>
      <c r="K127" s="1273">
        <v>918</v>
      </c>
      <c r="L127" s="1273">
        <v>697</v>
      </c>
      <c r="M127" s="1273">
        <v>510</v>
      </c>
      <c r="N127" s="1273">
        <v>485</v>
      </c>
      <c r="O127" s="1273">
        <v>331</v>
      </c>
      <c r="P127" s="1273">
        <v>234</v>
      </c>
      <c r="Q127" s="1273">
        <v>130</v>
      </c>
      <c r="R127" s="1273">
        <v>111</v>
      </c>
      <c r="S127" s="1273">
        <v>94</v>
      </c>
      <c r="T127" s="1273">
        <v>79</v>
      </c>
      <c r="U127" s="1273">
        <v>96</v>
      </c>
      <c r="V127" s="1273">
        <v>60</v>
      </c>
      <c r="W127" s="1305"/>
      <c r="X127" s="1273">
        <v>7113</v>
      </c>
      <c r="Y127" s="1273">
        <v>395</v>
      </c>
      <c r="Z127" s="1273">
        <v>177</v>
      </c>
      <c r="AA127" s="1273">
        <v>84</v>
      </c>
      <c r="AB127" s="1273">
        <v>375</v>
      </c>
      <c r="AC127" s="1273">
        <v>1584</v>
      </c>
      <c r="AD127" s="1273">
        <v>1462</v>
      </c>
      <c r="AE127" s="1273">
        <v>869</v>
      </c>
      <c r="AF127" s="1273">
        <v>572</v>
      </c>
      <c r="AG127" s="1273">
        <v>427</v>
      </c>
      <c r="AH127" s="1273">
        <v>306</v>
      </c>
      <c r="AI127" s="1273">
        <v>293</v>
      </c>
      <c r="AJ127" s="1273">
        <v>202</v>
      </c>
      <c r="AK127" s="1273">
        <v>144</v>
      </c>
      <c r="AL127" s="1273">
        <v>79</v>
      </c>
      <c r="AM127" s="1273">
        <v>50</v>
      </c>
      <c r="AN127" s="1273">
        <v>43</v>
      </c>
      <c r="AO127" s="1273">
        <v>26</v>
      </c>
      <c r="AP127" s="1273">
        <v>14</v>
      </c>
      <c r="AQ127" s="1273">
        <v>11</v>
      </c>
      <c r="AR127" s="3077"/>
      <c r="AS127" s="1304">
        <v>5731</v>
      </c>
      <c r="AT127" s="1273">
        <v>352</v>
      </c>
      <c r="AU127" s="1273">
        <v>151</v>
      </c>
      <c r="AV127" s="1273">
        <v>74</v>
      </c>
      <c r="AW127" s="1273">
        <v>250</v>
      </c>
      <c r="AX127" s="1273">
        <v>1408</v>
      </c>
      <c r="AY127" s="1273">
        <v>1218</v>
      </c>
      <c r="AZ127" s="1273">
        <v>700</v>
      </c>
      <c r="BA127" s="1273">
        <v>346</v>
      </c>
      <c r="BB127" s="1273">
        <v>270</v>
      </c>
      <c r="BC127" s="1273">
        <v>204</v>
      </c>
      <c r="BD127" s="1273">
        <v>192</v>
      </c>
      <c r="BE127" s="1273">
        <v>129</v>
      </c>
      <c r="BF127" s="1273">
        <v>90</v>
      </c>
      <c r="BG127" s="1273">
        <v>51</v>
      </c>
      <c r="BH127" s="1273">
        <v>61</v>
      </c>
      <c r="BI127" s="1273">
        <v>51</v>
      </c>
      <c r="BJ127" s="1273">
        <v>53</v>
      </c>
      <c r="BK127" s="1273">
        <v>82</v>
      </c>
      <c r="BL127" s="1273">
        <v>49</v>
      </c>
      <c r="BM127" s="1463"/>
    </row>
    <row r="128" spans="1:65">
      <c r="A128" s="1289">
        <v>202</v>
      </c>
      <c r="B128" s="1160" t="s">
        <v>15</v>
      </c>
      <c r="C128" s="1304">
        <v>15228</v>
      </c>
      <c r="D128" s="1273">
        <v>964</v>
      </c>
      <c r="E128" s="1273">
        <v>329</v>
      </c>
      <c r="F128" s="1273">
        <v>168</v>
      </c>
      <c r="G128" s="1273">
        <v>415</v>
      </c>
      <c r="H128" s="1273">
        <v>2309</v>
      </c>
      <c r="I128" s="1273">
        <v>3365</v>
      </c>
      <c r="J128" s="1273">
        <v>2236</v>
      </c>
      <c r="K128" s="1273">
        <v>1325</v>
      </c>
      <c r="L128" s="1273">
        <v>815</v>
      </c>
      <c r="M128" s="1273">
        <v>695</v>
      </c>
      <c r="N128" s="1273">
        <v>562</v>
      </c>
      <c r="O128" s="1273">
        <v>433</v>
      </c>
      <c r="P128" s="1273">
        <v>341</v>
      </c>
      <c r="Q128" s="1273">
        <v>251</v>
      </c>
      <c r="R128" s="1273">
        <v>235</v>
      </c>
      <c r="S128" s="1273">
        <v>232</v>
      </c>
      <c r="T128" s="1273">
        <v>207</v>
      </c>
      <c r="U128" s="1273">
        <v>216</v>
      </c>
      <c r="V128" s="1273">
        <v>130</v>
      </c>
      <c r="W128" s="1305"/>
      <c r="X128" s="1273">
        <v>8065</v>
      </c>
      <c r="Y128" s="1273">
        <v>514</v>
      </c>
      <c r="Z128" s="1273">
        <v>166</v>
      </c>
      <c r="AA128" s="1273">
        <v>80</v>
      </c>
      <c r="AB128" s="1273">
        <v>214</v>
      </c>
      <c r="AC128" s="1273">
        <v>1212</v>
      </c>
      <c r="AD128" s="1273">
        <v>1770</v>
      </c>
      <c r="AE128" s="1273">
        <v>1173</v>
      </c>
      <c r="AF128" s="1273">
        <v>751</v>
      </c>
      <c r="AG128" s="1273">
        <v>480</v>
      </c>
      <c r="AH128" s="1273">
        <v>424</v>
      </c>
      <c r="AI128" s="1273">
        <v>303</v>
      </c>
      <c r="AJ128" s="1273">
        <v>242</v>
      </c>
      <c r="AK128" s="1273">
        <v>211</v>
      </c>
      <c r="AL128" s="1273">
        <v>134</v>
      </c>
      <c r="AM128" s="1273">
        <v>132</v>
      </c>
      <c r="AN128" s="1273">
        <v>108</v>
      </c>
      <c r="AO128" s="1273">
        <v>71</v>
      </c>
      <c r="AP128" s="1273">
        <v>56</v>
      </c>
      <c r="AQ128" s="1273">
        <v>24</v>
      </c>
      <c r="AR128" s="3077"/>
      <c r="AS128" s="1304">
        <v>7163</v>
      </c>
      <c r="AT128" s="1273">
        <v>450</v>
      </c>
      <c r="AU128" s="1273">
        <v>163</v>
      </c>
      <c r="AV128" s="1273">
        <v>88</v>
      </c>
      <c r="AW128" s="1273">
        <v>201</v>
      </c>
      <c r="AX128" s="1273">
        <v>1097</v>
      </c>
      <c r="AY128" s="1273">
        <v>1595</v>
      </c>
      <c r="AZ128" s="1273">
        <v>1063</v>
      </c>
      <c r="BA128" s="1273">
        <v>574</v>
      </c>
      <c r="BB128" s="1273">
        <v>335</v>
      </c>
      <c r="BC128" s="1273">
        <v>271</v>
      </c>
      <c r="BD128" s="1273">
        <v>259</v>
      </c>
      <c r="BE128" s="1273">
        <v>191</v>
      </c>
      <c r="BF128" s="1273">
        <v>130</v>
      </c>
      <c r="BG128" s="1273">
        <v>117</v>
      </c>
      <c r="BH128" s="1273">
        <v>103</v>
      </c>
      <c r="BI128" s="1273">
        <v>124</v>
      </c>
      <c r="BJ128" s="1273">
        <v>136</v>
      </c>
      <c r="BK128" s="1273">
        <v>160</v>
      </c>
      <c r="BL128" s="1273">
        <v>106</v>
      </c>
      <c r="BM128" s="1463"/>
    </row>
    <row r="129" spans="1:65">
      <c r="A129" s="1289">
        <v>203</v>
      </c>
      <c r="B129" s="1160" t="s">
        <v>24</v>
      </c>
      <c r="C129" s="1304">
        <v>9052</v>
      </c>
      <c r="D129" s="1273">
        <v>616</v>
      </c>
      <c r="E129" s="1273">
        <v>252</v>
      </c>
      <c r="F129" s="1273">
        <v>120</v>
      </c>
      <c r="G129" s="1273">
        <v>325</v>
      </c>
      <c r="H129" s="1273">
        <v>1603</v>
      </c>
      <c r="I129" s="1273">
        <v>1822</v>
      </c>
      <c r="J129" s="1273">
        <v>1259</v>
      </c>
      <c r="K129" s="1273">
        <v>720</v>
      </c>
      <c r="L129" s="1273">
        <v>422</v>
      </c>
      <c r="M129" s="1273">
        <v>404</v>
      </c>
      <c r="N129" s="1273">
        <v>312</v>
      </c>
      <c r="O129" s="1273">
        <v>272</v>
      </c>
      <c r="P129" s="1273">
        <v>202</v>
      </c>
      <c r="Q129" s="1273">
        <v>149</v>
      </c>
      <c r="R129" s="1273">
        <v>151</v>
      </c>
      <c r="S129" s="1273">
        <v>112</v>
      </c>
      <c r="T129" s="1273">
        <v>117</v>
      </c>
      <c r="U129" s="1273">
        <v>105</v>
      </c>
      <c r="V129" s="1273">
        <v>89</v>
      </c>
      <c r="W129" s="1305"/>
      <c r="X129" s="1273">
        <v>4703</v>
      </c>
      <c r="Y129" s="1273">
        <v>287</v>
      </c>
      <c r="Z129" s="1273">
        <v>129</v>
      </c>
      <c r="AA129" s="1273">
        <v>66</v>
      </c>
      <c r="AB129" s="1273">
        <v>183</v>
      </c>
      <c r="AC129" s="1273">
        <v>843</v>
      </c>
      <c r="AD129" s="1273">
        <v>908</v>
      </c>
      <c r="AE129" s="1273">
        <v>678</v>
      </c>
      <c r="AF129" s="1273">
        <v>415</v>
      </c>
      <c r="AG129" s="1273">
        <v>254</v>
      </c>
      <c r="AH129" s="1273">
        <v>234</v>
      </c>
      <c r="AI129" s="1273">
        <v>169</v>
      </c>
      <c r="AJ129" s="1273">
        <v>152</v>
      </c>
      <c r="AK129" s="1273">
        <v>106</v>
      </c>
      <c r="AL129" s="1273">
        <v>75</v>
      </c>
      <c r="AM129" s="1273">
        <v>78</v>
      </c>
      <c r="AN129" s="1273">
        <v>48</v>
      </c>
      <c r="AO129" s="1273">
        <v>32</v>
      </c>
      <c r="AP129" s="1273">
        <v>26</v>
      </c>
      <c r="AQ129" s="1273">
        <v>20</v>
      </c>
      <c r="AR129" s="3077"/>
      <c r="AS129" s="1304">
        <v>4349</v>
      </c>
      <c r="AT129" s="1273">
        <v>329</v>
      </c>
      <c r="AU129" s="1273">
        <v>123</v>
      </c>
      <c r="AV129" s="1273">
        <v>54</v>
      </c>
      <c r="AW129" s="1273">
        <v>142</v>
      </c>
      <c r="AX129" s="1273">
        <v>760</v>
      </c>
      <c r="AY129" s="1273">
        <v>914</v>
      </c>
      <c r="AZ129" s="1273">
        <v>581</v>
      </c>
      <c r="BA129" s="1273">
        <v>305</v>
      </c>
      <c r="BB129" s="1273">
        <v>168</v>
      </c>
      <c r="BC129" s="1273">
        <v>170</v>
      </c>
      <c r="BD129" s="1273">
        <v>143</v>
      </c>
      <c r="BE129" s="1273">
        <v>120</v>
      </c>
      <c r="BF129" s="1273">
        <v>96</v>
      </c>
      <c r="BG129" s="1273">
        <v>74</v>
      </c>
      <c r="BH129" s="1273">
        <v>73</v>
      </c>
      <c r="BI129" s="1273">
        <v>64</v>
      </c>
      <c r="BJ129" s="1273">
        <v>85</v>
      </c>
      <c r="BK129" s="1273">
        <v>79</v>
      </c>
      <c r="BL129" s="1273">
        <v>69</v>
      </c>
      <c r="BM129" s="1463"/>
    </row>
    <row r="130" spans="1:65">
      <c r="A130" s="1289">
        <v>204</v>
      </c>
      <c r="B130" s="1160" t="s">
        <v>16</v>
      </c>
      <c r="C130" s="1304">
        <v>17898</v>
      </c>
      <c r="D130" s="1273">
        <v>1098</v>
      </c>
      <c r="E130" s="1273">
        <v>584</v>
      </c>
      <c r="F130" s="1273">
        <v>325</v>
      </c>
      <c r="G130" s="1273">
        <v>756</v>
      </c>
      <c r="H130" s="1273">
        <v>3350</v>
      </c>
      <c r="I130" s="1273">
        <v>3343</v>
      </c>
      <c r="J130" s="1273">
        <v>2132</v>
      </c>
      <c r="K130" s="1273">
        <v>1461</v>
      </c>
      <c r="L130" s="1273">
        <v>950</v>
      </c>
      <c r="M130" s="1273">
        <v>851</v>
      </c>
      <c r="N130" s="1273">
        <v>765</v>
      </c>
      <c r="O130" s="1273">
        <v>552</v>
      </c>
      <c r="P130" s="1273">
        <v>432</v>
      </c>
      <c r="Q130" s="1273">
        <v>308</v>
      </c>
      <c r="R130" s="1273">
        <v>249</v>
      </c>
      <c r="S130" s="1273">
        <v>211</v>
      </c>
      <c r="T130" s="1273">
        <v>192</v>
      </c>
      <c r="U130" s="1273">
        <v>190</v>
      </c>
      <c r="V130" s="1273">
        <v>149</v>
      </c>
      <c r="W130" s="1305"/>
      <c r="X130" s="1273">
        <v>9153</v>
      </c>
      <c r="Y130" s="1273">
        <v>563</v>
      </c>
      <c r="Z130" s="1273">
        <v>292</v>
      </c>
      <c r="AA130" s="1273">
        <v>158</v>
      </c>
      <c r="AB130" s="1273">
        <v>475</v>
      </c>
      <c r="AC130" s="1273">
        <v>1781</v>
      </c>
      <c r="AD130" s="1273">
        <v>1628</v>
      </c>
      <c r="AE130" s="1273">
        <v>1059</v>
      </c>
      <c r="AF130" s="1273">
        <v>753</v>
      </c>
      <c r="AG130" s="1273">
        <v>524</v>
      </c>
      <c r="AH130" s="1273">
        <v>469</v>
      </c>
      <c r="AI130" s="1273">
        <v>402</v>
      </c>
      <c r="AJ130" s="1273">
        <v>299</v>
      </c>
      <c r="AK130" s="1273">
        <v>224</v>
      </c>
      <c r="AL130" s="1273">
        <v>156</v>
      </c>
      <c r="AM130" s="1273">
        <v>135</v>
      </c>
      <c r="AN130" s="1273">
        <v>86</v>
      </c>
      <c r="AO130" s="1273">
        <v>65</v>
      </c>
      <c r="AP130" s="1273">
        <v>49</v>
      </c>
      <c r="AQ130" s="1273">
        <v>35</v>
      </c>
      <c r="AR130" s="3077"/>
      <c r="AS130" s="1304">
        <v>8745</v>
      </c>
      <c r="AT130" s="1273">
        <v>535</v>
      </c>
      <c r="AU130" s="1273">
        <v>292</v>
      </c>
      <c r="AV130" s="1273">
        <v>167</v>
      </c>
      <c r="AW130" s="1273">
        <v>281</v>
      </c>
      <c r="AX130" s="1273">
        <v>1569</v>
      </c>
      <c r="AY130" s="1273">
        <v>1715</v>
      </c>
      <c r="AZ130" s="1273">
        <v>1073</v>
      </c>
      <c r="BA130" s="1273">
        <v>708</v>
      </c>
      <c r="BB130" s="1273">
        <v>426</v>
      </c>
      <c r="BC130" s="1273">
        <v>382</v>
      </c>
      <c r="BD130" s="1273">
        <v>363</v>
      </c>
      <c r="BE130" s="1273">
        <v>253</v>
      </c>
      <c r="BF130" s="1273">
        <v>208</v>
      </c>
      <c r="BG130" s="1273">
        <v>152</v>
      </c>
      <c r="BH130" s="1273">
        <v>114</v>
      </c>
      <c r="BI130" s="1273">
        <v>125</v>
      </c>
      <c r="BJ130" s="1273">
        <v>127</v>
      </c>
      <c r="BK130" s="1273">
        <v>141</v>
      </c>
      <c r="BL130" s="1273">
        <v>114</v>
      </c>
      <c r="BM130" s="1463"/>
    </row>
    <row r="131" spans="1:65">
      <c r="A131" s="1289">
        <v>205</v>
      </c>
      <c r="B131" s="1160" t="s">
        <v>78</v>
      </c>
      <c r="C131" s="1304">
        <v>1285</v>
      </c>
      <c r="D131" s="1273">
        <v>70</v>
      </c>
      <c r="E131" s="1273">
        <v>30</v>
      </c>
      <c r="F131" s="1273">
        <v>12</v>
      </c>
      <c r="G131" s="1273">
        <v>73</v>
      </c>
      <c r="H131" s="1273">
        <v>359</v>
      </c>
      <c r="I131" s="1273">
        <v>212</v>
      </c>
      <c r="J131" s="1273">
        <v>120</v>
      </c>
      <c r="K131" s="1273">
        <v>80</v>
      </c>
      <c r="L131" s="1273">
        <v>58</v>
      </c>
      <c r="M131" s="1273">
        <v>57</v>
      </c>
      <c r="N131" s="1273">
        <v>48</v>
      </c>
      <c r="O131" s="1273">
        <v>39</v>
      </c>
      <c r="P131" s="1273">
        <v>27</v>
      </c>
      <c r="Q131" s="1273">
        <v>21</v>
      </c>
      <c r="R131" s="1273">
        <v>18</v>
      </c>
      <c r="S131" s="1273">
        <v>18</v>
      </c>
      <c r="T131" s="1273">
        <v>15</v>
      </c>
      <c r="U131" s="1273">
        <v>12</v>
      </c>
      <c r="V131" s="1273">
        <v>16</v>
      </c>
      <c r="W131" s="1305"/>
      <c r="X131" s="1273">
        <v>652</v>
      </c>
      <c r="Y131" s="1273">
        <v>31</v>
      </c>
      <c r="Z131" s="1273">
        <v>18</v>
      </c>
      <c r="AA131" s="1273">
        <v>8</v>
      </c>
      <c r="AB131" s="1273">
        <v>40</v>
      </c>
      <c r="AC131" s="1273">
        <v>167</v>
      </c>
      <c r="AD131" s="1273">
        <v>103</v>
      </c>
      <c r="AE131" s="1273">
        <v>69</v>
      </c>
      <c r="AF131" s="1273">
        <v>45</v>
      </c>
      <c r="AG131" s="1273">
        <v>33</v>
      </c>
      <c r="AH131" s="1273">
        <v>29</v>
      </c>
      <c r="AI131" s="1273">
        <v>33</v>
      </c>
      <c r="AJ131" s="1273">
        <v>20</v>
      </c>
      <c r="AK131" s="1273">
        <v>16</v>
      </c>
      <c r="AL131" s="1273">
        <v>12</v>
      </c>
      <c r="AM131" s="1273">
        <v>9</v>
      </c>
      <c r="AN131" s="1273">
        <v>6</v>
      </c>
      <c r="AO131" s="1273">
        <v>5</v>
      </c>
      <c r="AP131" s="1273">
        <v>4</v>
      </c>
      <c r="AQ131" s="1273">
        <v>4</v>
      </c>
      <c r="AR131" s="3077"/>
      <c r="AS131" s="1304">
        <v>633</v>
      </c>
      <c r="AT131" s="1273">
        <v>39</v>
      </c>
      <c r="AU131" s="1273">
        <v>12</v>
      </c>
      <c r="AV131" s="1273">
        <v>4</v>
      </c>
      <c r="AW131" s="1273">
        <v>33</v>
      </c>
      <c r="AX131" s="1273">
        <v>192</v>
      </c>
      <c r="AY131" s="1273">
        <v>109</v>
      </c>
      <c r="AZ131" s="1273">
        <v>51</v>
      </c>
      <c r="BA131" s="1273">
        <v>35</v>
      </c>
      <c r="BB131" s="1273">
        <v>25</v>
      </c>
      <c r="BC131" s="1273">
        <v>28</v>
      </c>
      <c r="BD131" s="1273">
        <v>15</v>
      </c>
      <c r="BE131" s="1273">
        <v>19</v>
      </c>
      <c r="BF131" s="1273">
        <v>11</v>
      </c>
      <c r="BG131" s="1273">
        <v>9</v>
      </c>
      <c r="BH131" s="1273">
        <v>9</v>
      </c>
      <c r="BI131" s="1273">
        <v>12</v>
      </c>
      <c r="BJ131" s="1273">
        <v>10</v>
      </c>
      <c r="BK131" s="1273">
        <v>8</v>
      </c>
      <c r="BL131" s="1273">
        <v>12</v>
      </c>
      <c r="BM131" s="1463"/>
    </row>
    <row r="132" spans="1:65">
      <c r="A132" s="1289">
        <v>206</v>
      </c>
      <c r="B132" s="1160" t="s">
        <v>17</v>
      </c>
      <c r="C132" s="1304">
        <v>3863</v>
      </c>
      <c r="D132" s="1273">
        <v>199</v>
      </c>
      <c r="E132" s="1273">
        <v>99</v>
      </c>
      <c r="F132" s="1273">
        <v>64</v>
      </c>
      <c r="G132" s="1273">
        <v>248</v>
      </c>
      <c r="H132" s="1273">
        <v>772</v>
      </c>
      <c r="I132" s="1273">
        <v>604</v>
      </c>
      <c r="J132" s="1273">
        <v>381</v>
      </c>
      <c r="K132" s="1273">
        <v>290</v>
      </c>
      <c r="L132" s="1273">
        <v>207</v>
      </c>
      <c r="M132" s="1273">
        <v>165</v>
      </c>
      <c r="N132" s="1273">
        <v>195</v>
      </c>
      <c r="O132" s="1273">
        <v>174</v>
      </c>
      <c r="P132" s="1273">
        <v>107</v>
      </c>
      <c r="Q132" s="1273">
        <v>74</v>
      </c>
      <c r="R132" s="1273">
        <v>66</v>
      </c>
      <c r="S132" s="1273">
        <v>55</v>
      </c>
      <c r="T132" s="1273">
        <v>66</v>
      </c>
      <c r="U132" s="1273">
        <v>54</v>
      </c>
      <c r="V132" s="1273">
        <v>43</v>
      </c>
      <c r="W132" s="1305"/>
      <c r="X132" s="1273">
        <v>1981</v>
      </c>
      <c r="Y132" s="1273">
        <v>103</v>
      </c>
      <c r="Z132" s="1273">
        <v>50</v>
      </c>
      <c r="AA132" s="1273">
        <v>32</v>
      </c>
      <c r="AB132" s="1273">
        <v>157</v>
      </c>
      <c r="AC132" s="1273">
        <v>466</v>
      </c>
      <c r="AD132" s="1273">
        <v>295</v>
      </c>
      <c r="AE132" s="1273">
        <v>189</v>
      </c>
      <c r="AF132" s="1273">
        <v>129</v>
      </c>
      <c r="AG132" s="1273">
        <v>110</v>
      </c>
      <c r="AH132" s="1273">
        <v>89</v>
      </c>
      <c r="AI132" s="1273">
        <v>85</v>
      </c>
      <c r="AJ132" s="1273">
        <v>87</v>
      </c>
      <c r="AK132" s="1273">
        <v>54</v>
      </c>
      <c r="AL132" s="1273">
        <v>39</v>
      </c>
      <c r="AM132" s="1273">
        <v>32</v>
      </c>
      <c r="AN132" s="1273">
        <v>17</v>
      </c>
      <c r="AO132" s="1273">
        <v>20</v>
      </c>
      <c r="AP132" s="1273">
        <v>17</v>
      </c>
      <c r="AQ132" s="1273">
        <v>10</v>
      </c>
      <c r="AR132" s="3077"/>
      <c r="AS132" s="1304">
        <v>1882</v>
      </c>
      <c r="AT132" s="1273">
        <v>96</v>
      </c>
      <c r="AU132" s="1273">
        <v>49</v>
      </c>
      <c r="AV132" s="1273">
        <v>32</v>
      </c>
      <c r="AW132" s="1273">
        <v>91</v>
      </c>
      <c r="AX132" s="1273">
        <v>306</v>
      </c>
      <c r="AY132" s="1273">
        <v>309</v>
      </c>
      <c r="AZ132" s="1273">
        <v>192</v>
      </c>
      <c r="BA132" s="1273">
        <v>161</v>
      </c>
      <c r="BB132" s="1273">
        <v>97</v>
      </c>
      <c r="BC132" s="1273">
        <v>76</v>
      </c>
      <c r="BD132" s="1273">
        <v>110</v>
      </c>
      <c r="BE132" s="1273">
        <v>87</v>
      </c>
      <c r="BF132" s="1273">
        <v>53</v>
      </c>
      <c r="BG132" s="1273">
        <v>35</v>
      </c>
      <c r="BH132" s="1273">
        <v>34</v>
      </c>
      <c r="BI132" s="1273">
        <v>38</v>
      </c>
      <c r="BJ132" s="1273">
        <v>46</v>
      </c>
      <c r="BK132" s="1273">
        <v>37</v>
      </c>
      <c r="BL132" s="1273">
        <v>33</v>
      </c>
      <c r="BM132" s="1463"/>
    </row>
    <row r="133" spans="1:65">
      <c r="A133" s="1289">
        <v>207</v>
      </c>
      <c r="B133" s="1160" t="s">
        <v>19</v>
      </c>
      <c r="C133" s="1304">
        <v>7146</v>
      </c>
      <c r="D133" s="1273">
        <v>469</v>
      </c>
      <c r="E133" s="1273">
        <v>178</v>
      </c>
      <c r="F133" s="1273">
        <v>96</v>
      </c>
      <c r="G133" s="1273">
        <v>324</v>
      </c>
      <c r="H133" s="1273">
        <v>1336</v>
      </c>
      <c r="I133" s="1273">
        <v>1465</v>
      </c>
      <c r="J133" s="1273">
        <v>964</v>
      </c>
      <c r="K133" s="1273">
        <v>527</v>
      </c>
      <c r="L133" s="1273">
        <v>378</v>
      </c>
      <c r="M133" s="1273">
        <v>341</v>
      </c>
      <c r="N133" s="1273">
        <v>260</v>
      </c>
      <c r="O133" s="1273">
        <v>164</v>
      </c>
      <c r="P133" s="1273">
        <v>143</v>
      </c>
      <c r="Q133" s="1273">
        <v>113</v>
      </c>
      <c r="R133" s="1273">
        <v>83</v>
      </c>
      <c r="S133" s="1273">
        <v>98</v>
      </c>
      <c r="T133" s="1273">
        <v>73</v>
      </c>
      <c r="U133" s="1273">
        <v>69</v>
      </c>
      <c r="V133" s="1273">
        <v>65</v>
      </c>
      <c r="W133" s="1305"/>
      <c r="X133" s="1273">
        <v>4006</v>
      </c>
      <c r="Y133" s="1273">
        <v>233</v>
      </c>
      <c r="Z133" s="1273">
        <v>86</v>
      </c>
      <c r="AA133" s="1273">
        <v>36</v>
      </c>
      <c r="AB133" s="1273">
        <v>228</v>
      </c>
      <c r="AC133" s="1273">
        <v>797</v>
      </c>
      <c r="AD133" s="1273">
        <v>810</v>
      </c>
      <c r="AE133" s="1273">
        <v>533</v>
      </c>
      <c r="AF133" s="1273">
        <v>305</v>
      </c>
      <c r="AG133" s="1273">
        <v>215</v>
      </c>
      <c r="AH133" s="1273">
        <v>218</v>
      </c>
      <c r="AI133" s="1273">
        <v>145</v>
      </c>
      <c r="AJ133" s="1273">
        <v>100</v>
      </c>
      <c r="AK133" s="1273">
        <v>79</v>
      </c>
      <c r="AL133" s="1273">
        <v>74</v>
      </c>
      <c r="AM133" s="1273">
        <v>43</v>
      </c>
      <c r="AN133" s="1273">
        <v>49</v>
      </c>
      <c r="AO133" s="1273">
        <v>18</v>
      </c>
      <c r="AP133" s="1273">
        <v>16</v>
      </c>
      <c r="AQ133" s="1273">
        <v>21</v>
      </c>
      <c r="AR133" s="3077"/>
      <c r="AS133" s="1304">
        <v>3140</v>
      </c>
      <c r="AT133" s="1273">
        <v>236</v>
      </c>
      <c r="AU133" s="1273">
        <v>92</v>
      </c>
      <c r="AV133" s="1273">
        <v>60</v>
      </c>
      <c r="AW133" s="1273">
        <v>96</v>
      </c>
      <c r="AX133" s="1273">
        <v>539</v>
      </c>
      <c r="AY133" s="1273">
        <v>655</v>
      </c>
      <c r="AZ133" s="1273">
        <v>431</v>
      </c>
      <c r="BA133" s="1273">
        <v>222</v>
      </c>
      <c r="BB133" s="1273">
        <v>163</v>
      </c>
      <c r="BC133" s="1273">
        <v>123</v>
      </c>
      <c r="BD133" s="1273">
        <v>115</v>
      </c>
      <c r="BE133" s="1273">
        <v>64</v>
      </c>
      <c r="BF133" s="1273">
        <v>64</v>
      </c>
      <c r="BG133" s="1273">
        <v>39</v>
      </c>
      <c r="BH133" s="1273">
        <v>40</v>
      </c>
      <c r="BI133" s="1273">
        <v>49</v>
      </c>
      <c r="BJ133" s="1273">
        <v>55</v>
      </c>
      <c r="BK133" s="1273">
        <v>53</v>
      </c>
      <c r="BL133" s="1273">
        <v>44</v>
      </c>
      <c r="BM133" s="1463"/>
    </row>
    <row r="134" spans="1:65">
      <c r="A134" s="1289">
        <v>208</v>
      </c>
      <c r="B134" s="1160" t="s">
        <v>42</v>
      </c>
      <c r="C134" s="1304">
        <v>804</v>
      </c>
      <c r="D134" s="1273">
        <v>56</v>
      </c>
      <c r="E134" s="1273">
        <v>24</v>
      </c>
      <c r="F134" s="1273">
        <v>11</v>
      </c>
      <c r="G134" s="1273">
        <v>39</v>
      </c>
      <c r="H134" s="1273">
        <v>171</v>
      </c>
      <c r="I134" s="1273">
        <v>145</v>
      </c>
      <c r="J134" s="1273">
        <v>92</v>
      </c>
      <c r="K134" s="1273">
        <v>65</v>
      </c>
      <c r="L134" s="1273">
        <v>47</v>
      </c>
      <c r="M134" s="1273">
        <v>35</v>
      </c>
      <c r="N134" s="1273">
        <v>38</v>
      </c>
      <c r="O134" s="1273">
        <v>18</v>
      </c>
      <c r="P134" s="1273">
        <v>15</v>
      </c>
      <c r="Q134" s="1273">
        <v>11</v>
      </c>
      <c r="R134" s="1273">
        <v>5</v>
      </c>
      <c r="S134" s="1273">
        <v>6</v>
      </c>
      <c r="T134" s="1273">
        <v>9</v>
      </c>
      <c r="U134" s="1273">
        <v>8</v>
      </c>
      <c r="V134" s="1273">
        <v>9</v>
      </c>
      <c r="W134" s="1305"/>
      <c r="X134" s="1273">
        <v>409</v>
      </c>
      <c r="Y134" s="1273">
        <v>27</v>
      </c>
      <c r="Z134" s="1273">
        <v>11</v>
      </c>
      <c r="AA134" s="1273">
        <v>3</v>
      </c>
      <c r="AB134" s="1273">
        <v>22</v>
      </c>
      <c r="AC134" s="1273">
        <v>94</v>
      </c>
      <c r="AD134" s="1273">
        <v>65</v>
      </c>
      <c r="AE134" s="1273">
        <v>46</v>
      </c>
      <c r="AF134" s="1273">
        <v>39</v>
      </c>
      <c r="AG134" s="1273">
        <v>23</v>
      </c>
      <c r="AH134" s="1273">
        <v>19</v>
      </c>
      <c r="AI134" s="1273">
        <v>20</v>
      </c>
      <c r="AJ134" s="1273">
        <v>12</v>
      </c>
      <c r="AK134" s="1273">
        <v>10</v>
      </c>
      <c r="AL134" s="1273">
        <v>6</v>
      </c>
      <c r="AM134" s="1273">
        <v>2</v>
      </c>
      <c r="AN134" s="1273">
        <v>3</v>
      </c>
      <c r="AO134" s="1273">
        <v>6</v>
      </c>
      <c r="AP134" s="1273">
        <v>0</v>
      </c>
      <c r="AQ134" s="1273">
        <v>1</v>
      </c>
      <c r="AR134" s="3077"/>
      <c r="AS134" s="1304">
        <v>395</v>
      </c>
      <c r="AT134" s="1273">
        <v>29</v>
      </c>
      <c r="AU134" s="1273">
        <v>13</v>
      </c>
      <c r="AV134" s="1273">
        <v>8</v>
      </c>
      <c r="AW134" s="1273">
        <v>17</v>
      </c>
      <c r="AX134" s="1273">
        <v>77</v>
      </c>
      <c r="AY134" s="1273">
        <v>80</v>
      </c>
      <c r="AZ134" s="1273">
        <v>46</v>
      </c>
      <c r="BA134" s="1273">
        <v>26</v>
      </c>
      <c r="BB134" s="1273">
        <v>24</v>
      </c>
      <c r="BC134" s="1273">
        <v>16</v>
      </c>
      <c r="BD134" s="1273">
        <v>18</v>
      </c>
      <c r="BE134" s="1273">
        <v>6</v>
      </c>
      <c r="BF134" s="1273">
        <v>5</v>
      </c>
      <c r="BG134" s="1273">
        <v>5</v>
      </c>
      <c r="BH134" s="1273">
        <v>3</v>
      </c>
      <c r="BI134" s="1273">
        <v>3</v>
      </c>
      <c r="BJ134" s="1273">
        <v>3</v>
      </c>
      <c r="BK134" s="1273">
        <v>8</v>
      </c>
      <c r="BL134" s="1273">
        <v>8</v>
      </c>
      <c r="BM134" s="1463"/>
    </row>
    <row r="135" spans="1:65">
      <c r="A135" s="1289">
        <v>209</v>
      </c>
      <c r="B135" s="1160" t="s">
        <v>79</v>
      </c>
      <c r="C135" s="1304">
        <v>1984</v>
      </c>
      <c r="D135" s="1273">
        <v>93</v>
      </c>
      <c r="E135" s="1273">
        <v>46</v>
      </c>
      <c r="F135" s="1273">
        <v>32</v>
      </c>
      <c r="G135" s="1273">
        <v>158</v>
      </c>
      <c r="H135" s="1273">
        <v>549</v>
      </c>
      <c r="I135" s="1273">
        <v>326</v>
      </c>
      <c r="J135" s="1273">
        <v>203</v>
      </c>
      <c r="K135" s="1273">
        <v>141</v>
      </c>
      <c r="L135" s="1273">
        <v>98</v>
      </c>
      <c r="M135" s="1273">
        <v>77</v>
      </c>
      <c r="N135" s="1273">
        <v>62</v>
      </c>
      <c r="O135" s="1273">
        <v>45</v>
      </c>
      <c r="P135" s="1273">
        <v>27</v>
      </c>
      <c r="Q135" s="1273">
        <v>20</v>
      </c>
      <c r="R135" s="1273">
        <v>17</v>
      </c>
      <c r="S135" s="1273">
        <v>21</v>
      </c>
      <c r="T135" s="1273">
        <v>26</v>
      </c>
      <c r="U135" s="1273">
        <v>20</v>
      </c>
      <c r="V135" s="1273">
        <v>23</v>
      </c>
      <c r="W135" s="1305"/>
      <c r="X135" s="1273">
        <v>1009</v>
      </c>
      <c r="Y135" s="1273">
        <v>46</v>
      </c>
      <c r="Z135" s="1273">
        <v>23</v>
      </c>
      <c r="AA135" s="1273">
        <v>15</v>
      </c>
      <c r="AB135" s="1273">
        <v>73</v>
      </c>
      <c r="AC135" s="1273">
        <v>246</v>
      </c>
      <c r="AD135" s="1273">
        <v>173</v>
      </c>
      <c r="AE135" s="1273">
        <v>116</v>
      </c>
      <c r="AF135" s="1273">
        <v>84</v>
      </c>
      <c r="AG135" s="1273">
        <v>57</v>
      </c>
      <c r="AH135" s="1273">
        <v>46</v>
      </c>
      <c r="AI135" s="1273">
        <v>35</v>
      </c>
      <c r="AJ135" s="1273">
        <v>32</v>
      </c>
      <c r="AK135" s="1273">
        <v>15</v>
      </c>
      <c r="AL135" s="1273">
        <v>10</v>
      </c>
      <c r="AM135" s="1273">
        <v>6</v>
      </c>
      <c r="AN135" s="1273">
        <v>9</v>
      </c>
      <c r="AO135" s="1273">
        <v>9</v>
      </c>
      <c r="AP135" s="1273">
        <v>7</v>
      </c>
      <c r="AQ135" s="1273">
        <v>7</v>
      </c>
      <c r="AR135" s="3077"/>
      <c r="AS135" s="1304">
        <v>975</v>
      </c>
      <c r="AT135" s="1273">
        <v>47</v>
      </c>
      <c r="AU135" s="1273">
        <v>23</v>
      </c>
      <c r="AV135" s="1273">
        <v>17</v>
      </c>
      <c r="AW135" s="1273">
        <v>85</v>
      </c>
      <c r="AX135" s="1273">
        <v>303</v>
      </c>
      <c r="AY135" s="1273">
        <v>153</v>
      </c>
      <c r="AZ135" s="1273">
        <v>87</v>
      </c>
      <c r="BA135" s="1273">
        <v>57</v>
      </c>
      <c r="BB135" s="1273">
        <v>41</v>
      </c>
      <c r="BC135" s="1273">
        <v>31</v>
      </c>
      <c r="BD135" s="1273">
        <v>27</v>
      </c>
      <c r="BE135" s="1273">
        <v>13</v>
      </c>
      <c r="BF135" s="1273">
        <v>12</v>
      </c>
      <c r="BG135" s="1273">
        <v>10</v>
      </c>
      <c r="BH135" s="1273">
        <v>11</v>
      </c>
      <c r="BI135" s="1273">
        <v>12</v>
      </c>
      <c r="BJ135" s="1273">
        <v>17</v>
      </c>
      <c r="BK135" s="1273">
        <v>13</v>
      </c>
      <c r="BL135" s="1273">
        <v>16</v>
      </c>
      <c r="BM135" s="1463"/>
    </row>
    <row r="136" spans="1:65">
      <c r="A136" s="1289">
        <v>210</v>
      </c>
      <c r="B136" s="1160" t="s">
        <v>25</v>
      </c>
      <c r="C136" s="1304">
        <v>7000</v>
      </c>
      <c r="D136" s="1273">
        <v>450</v>
      </c>
      <c r="E136" s="1273">
        <v>154</v>
      </c>
      <c r="F136" s="1273">
        <v>93</v>
      </c>
      <c r="G136" s="1273">
        <v>325</v>
      </c>
      <c r="H136" s="1273">
        <v>1458</v>
      </c>
      <c r="I136" s="1273">
        <v>1549</v>
      </c>
      <c r="J136" s="1273">
        <v>906</v>
      </c>
      <c r="K136" s="1273">
        <v>508</v>
      </c>
      <c r="L136" s="1273">
        <v>314</v>
      </c>
      <c r="M136" s="1273">
        <v>261</v>
      </c>
      <c r="N136" s="1273">
        <v>251</v>
      </c>
      <c r="O136" s="1273">
        <v>183</v>
      </c>
      <c r="P136" s="1273">
        <v>125</v>
      </c>
      <c r="Q136" s="1273">
        <v>98</v>
      </c>
      <c r="R136" s="1273">
        <v>99</v>
      </c>
      <c r="S136" s="1273">
        <v>67</v>
      </c>
      <c r="T136" s="1273">
        <v>62</v>
      </c>
      <c r="U136" s="1273">
        <v>61</v>
      </c>
      <c r="V136" s="1273">
        <v>36</v>
      </c>
      <c r="W136" s="1305"/>
      <c r="X136" s="1273">
        <v>3733</v>
      </c>
      <c r="Y136" s="1273">
        <v>210</v>
      </c>
      <c r="Z136" s="1273">
        <v>68</v>
      </c>
      <c r="AA136" s="1273">
        <v>50</v>
      </c>
      <c r="AB136" s="1273">
        <v>200</v>
      </c>
      <c r="AC136" s="1273">
        <v>781</v>
      </c>
      <c r="AD136" s="1273">
        <v>816</v>
      </c>
      <c r="AE136" s="1273">
        <v>500</v>
      </c>
      <c r="AF136" s="1273">
        <v>302</v>
      </c>
      <c r="AG136" s="1273">
        <v>181</v>
      </c>
      <c r="AH136" s="1273">
        <v>137</v>
      </c>
      <c r="AI136" s="1273">
        <v>132</v>
      </c>
      <c r="AJ136" s="1273">
        <v>106</v>
      </c>
      <c r="AK136" s="1273">
        <v>66</v>
      </c>
      <c r="AL136" s="1273">
        <v>57</v>
      </c>
      <c r="AM136" s="1273">
        <v>50</v>
      </c>
      <c r="AN136" s="1273">
        <v>26</v>
      </c>
      <c r="AO136" s="1273">
        <v>22</v>
      </c>
      <c r="AP136" s="1273">
        <v>18</v>
      </c>
      <c r="AQ136" s="1273">
        <v>11</v>
      </c>
      <c r="AR136" s="3077"/>
      <c r="AS136" s="1304">
        <v>3267</v>
      </c>
      <c r="AT136" s="1273">
        <v>240</v>
      </c>
      <c r="AU136" s="1273">
        <v>86</v>
      </c>
      <c r="AV136" s="1273">
        <v>43</v>
      </c>
      <c r="AW136" s="1273">
        <v>125</v>
      </c>
      <c r="AX136" s="1273">
        <v>677</v>
      </c>
      <c r="AY136" s="1273">
        <v>733</v>
      </c>
      <c r="AZ136" s="1273">
        <v>406</v>
      </c>
      <c r="BA136" s="1273">
        <v>206</v>
      </c>
      <c r="BB136" s="1273">
        <v>133</v>
      </c>
      <c r="BC136" s="1273">
        <v>124</v>
      </c>
      <c r="BD136" s="1273">
        <v>119</v>
      </c>
      <c r="BE136" s="1273">
        <v>77</v>
      </c>
      <c r="BF136" s="1273">
        <v>59</v>
      </c>
      <c r="BG136" s="1273">
        <v>41</v>
      </c>
      <c r="BH136" s="1273">
        <v>49</v>
      </c>
      <c r="BI136" s="1273">
        <v>41</v>
      </c>
      <c r="BJ136" s="1273">
        <v>40</v>
      </c>
      <c r="BK136" s="1273">
        <v>43</v>
      </c>
      <c r="BL136" s="1273">
        <v>25</v>
      </c>
      <c r="BM136" s="1463"/>
    </row>
    <row r="137" spans="1:65">
      <c r="A137" s="1289">
        <v>212</v>
      </c>
      <c r="B137" s="1160" t="s">
        <v>43</v>
      </c>
      <c r="C137" s="1304">
        <v>1134</v>
      </c>
      <c r="D137" s="1273">
        <v>36</v>
      </c>
      <c r="E137" s="1273">
        <v>28</v>
      </c>
      <c r="F137" s="1273">
        <v>21</v>
      </c>
      <c r="G137" s="1273">
        <v>55</v>
      </c>
      <c r="H137" s="1273">
        <v>317</v>
      </c>
      <c r="I137" s="1273">
        <v>251</v>
      </c>
      <c r="J137" s="1273">
        <v>134</v>
      </c>
      <c r="K137" s="1273">
        <v>62</v>
      </c>
      <c r="L137" s="1273">
        <v>45</v>
      </c>
      <c r="M137" s="1273">
        <v>47</v>
      </c>
      <c r="N137" s="1273">
        <v>31</v>
      </c>
      <c r="O137" s="1273">
        <v>21</v>
      </c>
      <c r="P137" s="1273">
        <v>20</v>
      </c>
      <c r="Q137" s="1273">
        <v>12</v>
      </c>
      <c r="R137" s="1273">
        <v>11</v>
      </c>
      <c r="S137" s="1273">
        <v>11</v>
      </c>
      <c r="T137" s="1273">
        <v>15</v>
      </c>
      <c r="U137" s="1273">
        <v>13</v>
      </c>
      <c r="V137" s="1273">
        <v>4</v>
      </c>
      <c r="W137" s="1305"/>
      <c r="X137" s="1273">
        <v>573</v>
      </c>
      <c r="Y137" s="1273">
        <v>20</v>
      </c>
      <c r="Z137" s="1273">
        <v>12</v>
      </c>
      <c r="AA137" s="1273">
        <v>12</v>
      </c>
      <c r="AB137" s="1273">
        <v>38</v>
      </c>
      <c r="AC137" s="1273">
        <v>138</v>
      </c>
      <c r="AD137" s="1273">
        <v>129</v>
      </c>
      <c r="AE137" s="1273">
        <v>71</v>
      </c>
      <c r="AF137" s="1273">
        <v>35</v>
      </c>
      <c r="AG137" s="1273">
        <v>28</v>
      </c>
      <c r="AH137" s="1273">
        <v>24</v>
      </c>
      <c r="AI137" s="1273">
        <v>15</v>
      </c>
      <c r="AJ137" s="1273">
        <v>13</v>
      </c>
      <c r="AK137" s="1273">
        <v>8</v>
      </c>
      <c r="AL137" s="1273">
        <v>10</v>
      </c>
      <c r="AM137" s="1273">
        <v>5</v>
      </c>
      <c r="AN137" s="1273">
        <v>7</v>
      </c>
      <c r="AO137" s="1273">
        <v>3</v>
      </c>
      <c r="AP137" s="1273">
        <v>4</v>
      </c>
      <c r="AQ137" s="1273">
        <v>1</v>
      </c>
      <c r="AR137" s="3077"/>
      <c r="AS137" s="1304">
        <v>561</v>
      </c>
      <c r="AT137" s="1273">
        <v>16</v>
      </c>
      <c r="AU137" s="1273">
        <v>16</v>
      </c>
      <c r="AV137" s="1273">
        <v>9</v>
      </c>
      <c r="AW137" s="1273">
        <v>17</v>
      </c>
      <c r="AX137" s="1273">
        <v>179</v>
      </c>
      <c r="AY137" s="1273">
        <v>122</v>
      </c>
      <c r="AZ137" s="1273">
        <v>63</v>
      </c>
      <c r="BA137" s="1273">
        <v>27</v>
      </c>
      <c r="BB137" s="1273">
        <v>17</v>
      </c>
      <c r="BC137" s="1273">
        <v>23</v>
      </c>
      <c r="BD137" s="1273">
        <v>16</v>
      </c>
      <c r="BE137" s="1273">
        <v>8</v>
      </c>
      <c r="BF137" s="1273">
        <v>12</v>
      </c>
      <c r="BG137" s="1273">
        <v>2</v>
      </c>
      <c r="BH137" s="1273">
        <v>6</v>
      </c>
      <c r="BI137" s="1273">
        <v>4</v>
      </c>
      <c r="BJ137" s="1273">
        <v>12</v>
      </c>
      <c r="BK137" s="1273">
        <v>9</v>
      </c>
      <c r="BL137" s="1273">
        <v>3</v>
      </c>
      <c r="BM137" s="1463"/>
    </row>
    <row r="138" spans="1:65">
      <c r="A138" s="1289">
        <v>213</v>
      </c>
      <c r="B138" s="1160" t="s">
        <v>80</v>
      </c>
      <c r="C138" s="1304">
        <v>1091</v>
      </c>
      <c r="D138" s="1273">
        <v>61</v>
      </c>
      <c r="E138" s="1273">
        <v>16</v>
      </c>
      <c r="F138" s="1273">
        <v>15</v>
      </c>
      <c r="G138" s="1273">
        <v>59</v>
      </c>
      <c r="H138" s="1273">
        <v>256</v>
      </c>
      <c r="I138" s="1273">
        <v>231</v>
      </c>
      <c r="J138" s="1273">
        <v>122</v>
      </c>
      <c r="K138" s="1273">
        <v>64</v>
      </c>
      <c r="L138" s="1273">
        <v>59</v>
      </c>
      <c r="M138" s="1273">
        <v>34</v>
      </c>
      <c r="N138" s="1273">
        <v>36</v>
      </c>
      <c r="O138" s="1273">
        <v>31</v>
      </c>
      <c r="P138" s="1273">
        <v>20</v>
      </c>
      <c r="Q138" s="1273">
        <v>13</v>
      </c>
      <c r="R138" s="1273">
        <v>24</v>
      </c>
      <c r="S138" s="1273">
        <v>17</v>
      </c>
      <c r="T138" s="1273">
        <v>13</v>
      </c>
      <c r="U138" s="1273">
        <v>7</v>
      </c>
      <c r="V138" s="1273">
        <v>13</v>
      </c>
      <c r="W138" s="1305"/>
      <c r="X138" s="1273">
        <v>559</v>
      </c>
      <c r="Y138" s="1273">
        <v>28</v>
      </c>
      <c r="Z138" s="1273">
        <v>8</v>
      </c>
      <c r="AA138" s="1273">
        <v>7</v>
      </c>
      <c r="AB138" s="1273">
        <v>35</v>
      </c>
      <c r="AC138" s="1273">
        <v>122</v>
      </c>
      <c r="AD138" s="1273">
        <v>130</v>
      </c>
      <c r="AE138" s="1273">
        <v>60</v>
      </c>
      <c r="AF138" s="1273">
        <v>37</v>
      </c>
      <c r="AG138" s="1273">
        <v>36</v>
      </c>
      <c r="AH138" s="1273">
        <v>21</v>
      </c>
      <c r="AI138" s="1273">
        <v>14</v>
      </c>
      <c r="AJ138" s="1273">
        <v>15</v>
      </c>
      <c r="AK138" s="1273">
        <v>12</v>
      </c>
      <c r="AL138" s="1273">
        <v>7</v>
      </c>
      <c r="AM138" s="1273">
        <v>15</v>
      </c>
      <c r="AN138" s="1273">
        <v>4</v>
      </c>
      <c r="AO138" s="1273">
        <v>4</v>
      </c>
      <c r="AP138" s="1273">
        <v>4</v>
      </c>
      <c r="AQ138" s="1273">
        <v>0</v>
      </c>
      <c r="AR138" s="3077"/>
      <c r="AS138" s="1304">
        <v>532</v>
      </c>
      <c r="AT138" s="1273">
        <v>33</v>
      </c>
      <c r="AU138" s="1273">
        <v>8</v>
      </c>
      <c r="AV138" s="1273">
        <v>8</v>
      </c>
      <c r="AW138" s="1273">
        <v>24</v>
      </c>
      <c r="AX138" s="1273">
        <v>134</v>
      </c>
      <c r="AY138" s="1273">
        <v>101</v>
      </c>
      <c r="AZ138" s="1273">
        <v>62</v>
      </c>
      <c r="BA138" s="1273">
        <v>27</v>
      </c>
      <c r="BB138" s="1273">
        <v>23</v>
      </c>
      <c r="BC138" s="1273">
        <v>13</v>
      </c>
      <c r="BD138" s="1273">
        <v>22</v>
      </c>
      <c r="BE138" s="1273">
        <v>16</v>
      </c>
      <c r="BF138" s="1273">
        <v>8</v>
      </c>
      <c r="BG138" s="1273">
        <v>6</v>
      </c>
      <c r="BH138" s="1273">
        <v>9</v>
      </c>
      <c r="BI138" s="1273">
        <v>13</v>
      </c>
      <c r="BJ138" s="1273">
        <v>9</v>
      </c>
      <c r="BK138" s="1273">
        <v>3</v>
      </c>
      <c r="BL138" s="1273">
        <v>13</v>
      </c>
      <c r="BM138" s="1463"/>
    </row>
    <row r="139" spans="1:65">
      <c r="A139" s="1289">
        <v>214</v>
      </c>
      <c r="B139" s="1160" t="s">
        <v>20</v>
      </c>
      <c r="C139" s="1304">
        <v>7441</v>
      </c>
      <c r="D139" s="1273">
        <v>404</v>
      </c>
      <c r="E139" s="1273">
        <v>199</v>
      </c>
      <c r="F139" s="1273">
        <v>128</v>
      </c>
      <c r="G139" s="1273">
        <v>281</v>
      </c>
      <c r="H139" s="1273">
        <v>1431</v>
      </c>
      <c r="I139" s="1273">
        <v>1303</v>
      </c>
      <c r="J139" s="1273">
        <v>893</v>
      </c>
      <c r="K139" s="1273">
        <v>546</v>
      </c>
      <c r="L139" s="1273">
        <v>352</v>
      </c>
      <c r="M139" s="1273">
        <v>358</v>
      </c>
      <c r="N139" s="1273">
        <v>388</v>
      </c>
      <c r="O139" s="1273">
        <v>250</v>
      </c>
      <c r="P139" s="1273">
        <v>196</v>
      </c>
      <c r="Q139" s="1273">
        <v>144</v>
      </c>
      <c r="R139" s="1273">
        <v>126</v>
      </c>
      <c r="S139" s="1273">
        <v>109</v>
      </c>
      <c r="T139" s="1273">
        <v>130</v>
      </c>
      <c r="U139" s="1273">
        <v>111</v>
      </c>
      <c r="V139" s="1273">
        <v>92</v>
      </c>
      <c r="W139" s="1305"/>
      <c r="X139" s="1273">
        <v>3569</v>
      </c>
      <c r="Y139" s="1273">
        <v>199</v>
      </c>
      <c r="Z139" s="1273">
        <v>89</v>
      </c>
      <c r="AA139" s="1273">
        <v>60</v>
      </c>
      <c r="AB139" s="1273">
        <v>149</v>
      </c>
      <c r="AC139" s="1273">
        <v>682</v>
      </c>
      <c r="AD139" s="1273">
        <v>625</v>
      </c>
      <c r="AE139" s="1273">
        <v>427</v>
      </c>
      <c r="AF139" s="1273">
        <v>285</v>
      </c>
      <c r="AG139" s="1273">
        <v>185</v>
      </c>
      <c r="AH139" s="1273">
        <v>185</v>
      </c>
      <c r="AI139" s="1273">
        <v>185</v>
      </c>
      <c r="AJ139" s="1273">
        <v>131</v>
      </c>
      <c r="AK139" s="1273">
        <v>100</v>
      </c>
      <c r="AL139" s="1273">
        <v>63</v>
      </c>
      <c r="AM139" s="1273">
        <v>63</v>
      </c>
      <c r="AN139" s="1273">
        <v>31</v>
      </c>
      <c r="AO139" s="1273">
        <v>53</v>
      </c>
      <c r="AP139" s="1273">
        <v>34</v>
      </c>
      <c r="AQ139" s="1273">
        <v>23</v>
      </c>
      <c r="AR139" s="3077"/>
      <c r="AS139" s="1304">
        <v>3872</v>
      </c>
      <c r="AT139" s="1273">
        <v>205</v>
      </c>
      <c r="AU139" s="1273">
        <v>110</v>
      </c>
      <c r="AV139" s="1273">
        <v>68</v>
      </c>
      <c r="AW139" s="1273">
        <v>132</v>
      </c>
      <c r="AX139" s="1273">
        <v>749</v>
      </c>
      <c r="AY139" s="1273">
        <v>678</v>
      </c>
      <c r="AZ139" s="1273">
        <v>466</v>
      </c>
      <c r="BA139" s="1273">
        <v>261</v>
      </c>
      <c r="BB139" s="1273">
        <v>167</v>
      </c>
      <c r="BC139" s="1273">
        <v>173</v>
      </c>
      <c r="BD139" s="1273">
        <v>203</v>
      </c>
      <c r="BE139" s="1273">
        <v>119</v>
      </c>
      <c r="BF139" s="1273">
        <v>96</v>
      </c>
      <c r="BG139" s="1273">
        <v>81</v>
      </c>
      <c r="BH139" s="1273">
        <v>63</v>
      </c>
      <c r="BI139" s="1273">
        <v>78</v>
      </c>
      <c r="BJ139" s="1273">
        <v>77</v>
      </c>
      <c r="BK139" s="1273">
        <v>77</v>
      </c>
      <c r="BL139" s="1273">
        <v>69</v>
      </c>
      <c r="BM139" s="1463"/>
    </row>
    <row r="140" spans="1:65">
      <c r="A140" s="1289">
        <v>215</v>
      </c>
      <c r="B140" s="1160" t="s">
        <v>81</v>
      </c>
      <c r="C140" s="1304">
        <v>2055</v>
      </c>
      <c r="D140" s="1273">
        <v>93</v>
      </c>
      <c r="E140" s="1273">
        <v>43</v>
      </c>
      <c r="F140" s="1273">
        <v>21</v>
      </c>
      <c r="G140" s="1273">
        <v>101</v>
      </c>
      <c r="H140" s="1273">
        <v>481</v>
      </c>
      <c r="I140" s="1273">
        <v>416</v>
      </c>
      <c r="J140" s="1273">
        <v>214</v>
      </c>
      <c r="K140" s="1273">
        <v>137</v>
      </c>
      <c r="L140" s="1273">
        <v>95</v>
      </c>
      <c r="M140" s="1273">
        <v>99</v>
      </c>
      <c r="N140" s="1273">
        <v>88</v>
      </c>
      <c r="O140" s="1273">
        <v>58</v>
      </c>
      <c r="P140" s="1273">
        <v>39</v>
      </c>
      <c r="Q140" s="1273">
        <v>30</v>
      </c>
      <c r="R140" s="1273">
        <v>33</v>
      </c>
      <c r="S140" s="1273">
        <v>32</v>
      </c>
      <c r="T140" s="1273">
        <v>33</v>
      </c>
      <c r="U140" s="1273">
        <v>28</v>
      </c>
      <c r="V140" s="1273">
        <v>14</v>
      </c>
      <c r="W140" s="1305"/>
      <c r="X140" s="1273">
        <v>1059</v>
      </c>
      <c r="Y140" s="1273">
        <v>45</v>
      </c>
      <c r="Z140" s="1273">
        <v>19</v>
      </c>
      <c r="AA140" s="1273">
        <v>13</v>
      </c>
      <c r="AB140" s="1273">
        <v>54</v>
      </c>
      <c r="AC140" s="1273">
        <v>243</v>
      </c>
      <c r="AD140" s="1273">
        <v>198</v>
      </c>
      <c r="AE140" s="1273">
        <v>123</v>
      </c>
      <c r="AF140" s="1273">
        <v>84</v>
      </c>
      <c r="AG140" s="1273">
        <v>50</v>
      </c>
      <c r="AH140" s="1273">
        <v>49</v>
      </c>
      <c r="AI140" s="1273">
        <v>55</v>
      </c>
      <c r="AJ140" s="1273">
        <v>28</v>
      </c>
      <c r="AK140" s="1273">
        <v>27</v>
      </c>
      <c r="AL140" s="1273">
        <v>18</v>
      </c>
      <c r="AM140" s="1273">
        <v>17</v>
      </c>
      <c r="AN140" s="1273">
        <v>12</v>
      </c>
      <c r="AO140" s="1273">
        <v>13</v>
      </c>
      <c r="AP140" s="1273">
        <v>7</v>
      </c>
      <c r="AQ140" s="1273">
        <v>4</v>
      </c>
      <c r="AR140" s="3077"/>
      <c r="AS140" s="1304">
        <v>996</v>
      </c>
      <c r="AT140" s="1273">
        <v>48</v>
      </c>
      <c r="AU140" s="1273">
        <v>24</v>
      </c>
      <c r="AV140" s="1273">
        <v>8</v>
      </c>
      <c r="AW140" s="1273">
        <v>47</v>
      </c>
      <c r="AX140" s="1273">
        <v>238</v>
      </c>
      <c r="AY140" s="1273">
        <v>218</v>
      </c>
      <c r="AZ140" s="1273">
        <v>91</v>
      </c>
      <c r="BA140" s="1273">
        <v>53</v>
      </c>
      <c r="BB140" s="1273">
        <v>45</v>
      </c>
      <c r="BC140" s="1273">
        <v>50</v>
      </c>
      <c r="BD140" s="1273">
        <v>33</v>
      </c>
      <c r="BE140" s="1273">
        <v>30</v>
      </c>
      <c r="BF140" s="1273">
        <v>12</v>
      </c>
      <c r="BG140" s="1273">
        <v>12</v>
      </c>
      <c r="BH140" s="1273">
        <v>16</v>
      </c>
      <c r="BI140" s="1273">
        <v>20</v>
      </c>
      <c r="BJ140" s="1273">
        <v>20</v>
      </c>
      <c r="BK140" s="1273">
        <v>21</v>
      </c>
      <c r="BL140" s="1273">
        <v>10</v>
      </c>
      <c r="BM140" s="1463"/>
    </row>
    <row r="141" spans="1:65">
      <c r="A141" s="1289">
        <v>216</v>
      </c>
      <c r="B141" s="1160" t="s">
        <v>26</v>
      </c>
      <c r="C141" s="1304">
        <v>2389</v>
      </c>
      <c r="D141" s="1273">
        <v>143</v>
      </c>
      <c r="E141" s="1273">
        <v>48</v>
      </c>
      <c r="F141" s="1273">
        <v>34</v>
      </c>
      <c r="G141" s="1273">
        <v>116</v>
      </c>
      <c r="H141" s="1273">
        <v>523</v>
      </c>
      <c r="I141" s="1273">
        <v>541</v>
      </c>
      <c r="J141" s="1273">
        <v>300</v>
      </c>
      <c r="K141" s="1273">
        <v>183</v>
      </c>
      <c r="L141" s="1273">
        <v>129</v>
      </c>
      <c r="M141" s="1273">
        <v>79</v>
      </c>
      <c r="N141" s="1273">
        <v>88</v>
      </c>
      <c r="O141" s="1273">
        <v>43</v>
      </c>
      <c r="P141" s="1273">
        <v>32</v>
      </c>
      <c r="Q141" s="1273">
        <v>17</v>
      </c>
      <c r="R141" s="1273">
        <v>30</v>
      </c>
      <c r="S141" s="1273">
        <v>20</v>
      </c>
      <c r="T141" s="1273">
        <v>30</v>
      </c>
      <c r="U141" s="1273">
        <v>20</v>
      </c>
      <c r="V141" s="1273">
        <v>13</v>
      </c>
      <c r="W141" s="1305"/>
      <c r="X141" s="1273">
        <v>1303</v>
      </c>
      <c r="Y141" s="1273">
        <v>83</v>
      </c>
      <c r="Z141" s="1273">
        <v>25</v>
      </c>
      <c r="AA141" s="1273">
        <v>15</v>
      </c>
      <c r="AB141" s="1273">
        <v>66</v>
      </c>
      <c r="AC141" s="1273">
        <v>287</v>
      </c>
      <c r="AD141" s="1273">
        <v>301</v>
      </c>
      <c r="AE141" s="1273">
        <v>168</v>
      </c>
      <c r="AF141" s="1273">
        <v>101</v>
      </c>
      <c r="AG141" s="1273">
        <v>79</v>
      </c>
      <c r="AH141" s="1273">
        <v>45</v>
      </c>
      <c r="AI141" s="1273">
        <v>44</v>
      </c>
      <c r="AJ141" s="1273">
        <v>25</v>
      </c>
      <c r="AK141" s="1273">
        <v>14</v>
      </c>
      <c r="AL141" s="1273">
        <v>8</v>
      </c>
      <c r="AM141" s="1273">
        <v>16</v>
      </c>
      <c r="AN141" s="1273">
        <v>5</v>
      </c>
      <c r="AO141" s="1273">
        <v>13</v>
      </c>
      <c r="AP141" s="1273">
        <v>6</v>
      </c>
      <c r="AQ141" s="1273">
        <v>2</v>
      </c>
      <c r="AR141" s="3077"/>
      <c r="AS141" s="1304">
        <v>1086</v>
      </c>
      <c r="AT141" s="1273">
        <v>60</v>
      </c>
      <c r="AU141" s="1273">
        <v>23</v>
      </c>
      <c r="AV141" s="1273">
        <v>19</v>
      </c>
      <c r="AW141" s="1273">
        <v>50</v>
      </c>
      <c r="AX141" s="1273">
        <v>236</v>
      </c>
      <c r="AY141" s="1273">
        <v>240</v>
      </c>
      <c r="AZ141" s="1273">
        <v>132</v>
      </c>
      <c r="BA141" s="1273">
        <v>82</v>
      </c>
      <c r="BB141" s="1273">
        <v>50</v>
      </c>
      <c r="BC141" s="1273">
        <v>34</v>
      </c>
      <c r="BD141" s="1273">
        <v>44</v>
      </c>
      <c r="BE141" s="1273">
        <v>18</v>
      </c>
      <c r="BF141" s="1273">
        <v>18</v>
      </c>
      <c r="BG141" s="1273">
        <v>9</v>
      </c>
      <c r="BH141" s="1273">
        <v>14</v>
      </c>
      <c r="BI141" s="1273">
        <v>15</v>
      </c>
      <c r="BJ141" s="1273">
        <v>17</v>
      </c>
      <c r="BK141" s="1273">
        <v>14</v>
      </c>
      <c r="BL141" s="1273">
        <v>11</v>
      </c>
      <c r="BM141" s="1463"/>
    </row>
    <row r="142" spans="1:65">
      <c r="A142" s="1289">
        <v>217</v>
      </c>
      <c r="B142" s="1160" t="s">
        <v>21</v>
      </c>
      <c r="C142" s="1304">
        <v>4711</v>
      </c>
      <c r="D142" s="1273">
        <v>201</v>
      </c>
      <c r="E142" s="1273">
        <v>96</v>
      </c>
      <c r="F142" s="1273">
        <v>62</v>
      </c>
      <c r="G142" s="1273">
        <v>161</v>
      </c>
      <c r="H142" s="1273">
        <v>960</v>
      </c>
      <c r="I142" s="1273">
        <v>914</v>
      </c>
      <c r="J142" s="1273">
        <v>514</v>
      </c>
      <c r="K142" s="1273">
        <v>367</v>
      </c>
      <c r="L142" s="1273">
        <v>247</v>
      </c>
      <c r="M142" s="1273">
        <v>185</v>
      </c>
      <c r="N142" s="1273">
        <v>190</v>
      </c>
      <c r="O142" s="1273">
        <v>154</v>
      </c>
      <c r="P142" s="1273">
        <v>108</v>
      </c>
      <c r="Q142" s="1273">
        <v>81</v>
      </c>
      <c r="R142" s="1273">
        <v>99</v>
      </c>
      <c r="S142" s="1273">
        <v>72</v>
      </c>
      <c r="T142" s="1273">
        <v>115</v>
      </c>
      <c r="U142" s="1273">
        <v>116</v>
      </c>
      <c r="V142" s="1273">
        <v>69</v>
      </c>
      <c r="W142" s="1305"/>
      <c r="X142" s="1273">
        <v>2283</v>
      </c>
      <c r="Y142" s="1273">
        <v>104</v>
      </c>
      <c r="Z142" s="1273">
        <v>51</v>
      </c>
      <c r="AA142" s="1273">
        <v>32</v>
      </c>
      <c r="AB142" s="1273">
        <v>98</v>
      </c>
      <c r="AC142" s="1273">
        <v>461</v>
      </c>
      <c r="AD142" s="1273">
        <v>428</v>
      </c>
      <c r="AE142" s="1273">
        <v>232</v>
      </c>
      <c r="AF142" s="1273">
        <v>210</v>
      </c>
      <c r="AG142" s="1273">
        <v>125</v>
      </c>
      <c r="AH142" s="1273">
        <v>102</v>
      </c>
      <c r="AI142" s="1273">
        <v>99</v>
      </c>
      <c r="AJ142" s="1273">
        <v>83</v>
      </c>
      <c r="AK142" s="1273">
        <v>50</v>
      </c>
      <c r="AL142" s="1273">
        <v>44</v>
      </c>
      <c r="AM142" s="1273">
        <v>41</v>
      </c>
      <c r="AN142" s="1273">
        <v>28</v>
      </c>
      <c r="AO142" s="1273">
        <v>34</v>
      </c>
      <c r="AP142" s="1273">
        <v>42</v>
      </c>
      <c r="AQ142" s="1273">
        <v>19</v>
      </c>
      <c r="AR142" s="3077"/>
      <c r="AS142" s="1304">
        <v>2428</v>
      </c>
      <c r="AT142" s="1273">
        <v>97</v>
      </c>
      <c r="AU142" s="1273">
        <v>45</v>
      </c>
      <c r="AV142" s="1273">
        <v>30</v>
      </c>
      <c r="AW142" s="1273">
        <v>63</v>
      </c>
      <c r="AX142" s="1273">
        <v>499</v>
      </c>
      <c r="AY142" s="1273">
        <v>486</v>
      </c>
      <c r="AZ142" s="1273">
        <v>282</v>
      </c>
      <c r="BA142" s="1273">
        <v>157</v>
      </c>
      <c r="BB142" s="1273">
        <v>122</v>
      </c>
      <c r="BC142" s="1273">
        <v>83</v>
      </c>
      <c r="BD142" s="1273">
        <v>91</v>
      </c>
      <c r="BE142" s="1273">
        <v>71</v>
      </c>
      <c r="BF142" s="1273">
        <v>58</v>
      </c>
      <c r="BG142" s="1273">
        <v>37</v>
      </c>
      <c r="BH142" s="1273">
        <v>58</v>
      </c>
      <c r="BI142" s="1273">
        <v>44</v>
      </c>
      <c r="BJ142" s="1273">
        <v>81</v>
      </c>
      <c r="BK142" s="1273">
        <v>74</v>
      </c>
      <c r="BL142" s="1273">
        <v>50</v>
      </c>
      <c r="BM142" s="1463"/>
    </row>
    <row r="143" spans="1:65">
      <c r="A143" s="1289">
        <v>218</v>
      </c>
      <c r="B143" s="1160" t="s">
        <v>32</v>
      </c>
      <c r="C143" s="1304">
        <v>1335</v>
      </c>
      <c r="D143" s="1273">
        <v>61</v>
      </c>
      <c r="E143" s="1273">
        <v>39</v>
      </c>
      <c r="F143" s="1273">
        <v>13</v>
      </c>
      <c r="G143" s="1273">
        <v>109</v>
      </c>
      <c r="H143" s="1273">
        <v>323</v>
      </c>
      <c r="I143" s="1273">
        <v>259</v>
      </c>
      <c r="J143" s="1273">
        <v>146</v>
      </c>
      <c r="K143" s="1273">
        <v>95</v>
      </c>
      <c r="L143" s="1273">
        <v>71</v>
      </c>
      <c r="M143" s="1273">
        <v>59</v>
      </c>
      <c r="N143" s="1273">
        <v>49</v>
      </c>
      <c r="O143" s="1273">
        <v>27</v>
      </c>
      <c r="P143" s="1273">
        <v>28</v>
      </c>
      <c r="Q143" s="1273">
        <v>10</v>
      </c>
      <c r="R143" s="1273">
        <v>14</v>
      </c>
      <c r="S143" s="1273">
        <v>11</v>
      </c>
      <c r="T143" s="1273">
        <v>9</v>
      </c>
      <c r="U143" s="1273">
        <v>8</v>
      </c>
      <c r="V143" s="1273">
        <v>4</v>
      </c>
      <c r="W143" s="1305"/>
      <c r="X143" s="1273">
        <v>730</v>
      </c>
      <c r="Y143" s="1273">
        <v>33</v>
      </c>
      <c r="Z143" s="1273">
        <v>23</v>
      </c>
      <c r="AA143" s="1273">
        <v>3</v>
      </c>
      <c r="AB143" s="1273">
        <v>64</v>
      </c>
      <c r="AC143" s="1273">
        <v>175</v>
      </c>
      <c r="AD143" s="1273">
        <v>151</v>
      </c>
      <c r="AE143" s="1273">
        <v>78</v>
      </c>
      <c r="AF143" s="1273">
        <v>55</v>
      </c>
      <c r="AG143" s="1273">
        <v>42</v>
      </c>
      <c r="AH143" s="1273">
        <v>32</v>
      </c>
      <c r="AI143" s="1273">
        <v>26</v>
      </c>
      <c r="AJ143" s="1273">
        <v>14</v>
      </c>
      <c r="AK143" s="1273">
        <v>17</v>
      </c>
      <c r="AL143" s="1273">
        <v>5</v>
      </c>
      <c r="AM143" s="1273">
        <v>2</v>
      </c>
      <c r="AN143" s="1273">
        <v>3</v>
      </c>
      <c r="AO143" s="1273">
        <v>4</v>
      </c>
      <c r="AP143" s="1273">
        <v>1</v>
      </c>
      <c r="AQ143" s="1273">
        <v>2</v>
      </c>
      <c r="AR143" s="3077"/>
      <c r="AS143" s="1304">
        <v>605</v>
      </c>
      <c r="AT143" s="1273">
        <v>28</v>
      </c>
      <c r="AU143" s="1273">
        <v>16</v>
      </c>
      <c r="AV143" s="1273">
        <v>10</v>
      </c>
      <c r="AW143" s="1273">
        <v>45</v>
      </c>
      <c r="AX143" s="1273">
        <v>148</v>
      </c>
      <c r="AY143" s="1273">
        <v>108</v>
      </c>
      <c r="AZ143" s="1273">
        <v>68</v>
      </c>
      <c r="BA143" s="1273">
        <v>40</v>
      </c>
      <c r="BB143" s="1273">
        <v>29</v>
      </c>
      <c r="BC143" s="1273">
        <v>27</v>
      </c>
      <c r="BD143" s="1273">
        <v>23</v>
      </c>
      <c r="BE143" s="1273">
        <v>13</v>
      </c>
      <c r="BF143" s="1273">
        <v>11</v>
      </c>
      <c r="BG143" s="1273">
        <v>5</v>
      </c>
      <c r="BH143" s="1273">
        <v>12</v>
      </c>
      <c r="BI143" s="1273">
        <v>8</v>
      </c>
      <c r="BJ143" s="1273">
        <v>5</v>
      </c>
      <c r="BK143" s="1273">
        <v>7</v>
      </c>
      <c r="BL143" s="1273">
        <v>2</v>
      </c>
      <c r="BM143" s="1463"/>
    </row>
    <row r="144" spans="1:65">
      <c r="A144" s="1289">
        <v>219</v>
      </c>
      <c r="B144" s="1160" t="s">
        <v>22</v>
      </c>
      <c r="C144" s="1304">
        <v>3509</v>
      </c>
      <c r="D144" s="1273">
        <v>116</v>
      </c>
      <c r="E144" s="1273">
        <v>80</v>
      </c>
      <c r="F144" s="1273">
        <v>36</v>
      </c>
      <c r="G144" s="1273">
        <v>152</v>
      </c>
      <c r="H144" s="1273">
        <v>836</v>
      </c>
      <c r="I144" s="1273">
        <v>759</v>
      </c>
      <c r="J144" s="1273">
        <v>393</v>
      </c>
      <c r="K144" s="1273">
        <v>257</v>
      </c>
      <c r="L144" s="1273">
        <v>173</v>
      </c>
      <c r="M144" s="1273">
        <v>101</v>
      </c>
      <c r="N144" s="1273">
        <v>125</v>
      </c>
      <c r="O144" s="1273">
        <v>126</v>
      </c>
      <c r="P144" s="1273">
        <v>100</v>
      </c>
      <c r="Q144" s="1273">
        <v>71</v>
      </c>
      <c r="R144" s="1273">
        <v>57</v>
      </c>
      <c r="S144" s="1273">
        <v>37</v>
      </c>
      <c r="T144" s="1273">
        <v>41</v>
      </c>
      <c r="U144" s="1273">
        <v>29</v>
      </c>
      <c r="V144" s="1273">
        <v>20</v>
      </c>
      <c r="W144" s="1305"/>
      <c r="X144" s="1273">
        <v>1800</v>
      </c>
      <c r="Y144" s="1273">
        <v>55</v>
      </c>
      <c r="Z144" s="1273">
        <v>48</v>
      </c>
      <c r="AA144" s="1273">
        <v>16</v>
      </c>
      <c r="AB144" s="1273">
        <v>80</v>
      </c>
      <c r="AC144" s="1273">
        <v>440</v>
      </c>
      <c r="AD144" s="1273">
        <v>373</v>
      </c>
      <c r="AE144" s="1273">
        <v>209</v>
      </c>
      <c r="AF144" s="1273">
        <v>137</v>
      </c>
      <c r="AG144" s="1273">
        <v>81</v>
      </c>
      <c r="AH144" s="1273">
        <v>51</v>
      </c>
      <c r="AI144" s="1273">
        <v>71</v>
      </c>
      <c r="AJ144" s="1273">
        <v>63</v>
      </c>
      <c r="AK144" s="1273">
        <v>59</v>
      </c>
      <c r="AL144" s="1273">
        <v>40</v>
      </c>
      <c r="AM144" s="1273">
        <v>34</v>
      </c>
      <c r="AN144" s="1273">
        <v>14</v>
      </c>
      <c r="AO144" s="1273">
        <v>11</v>
      </c>
      <c r="AP144" s="1273">
        <v>10</v>
      </c>
      <c r="AQ144" s="1273">
        <v>8</v>
      </c>
      <c r="AR144" s="3077"/>
      <c r="AS144" s="1304">
        <v>1709</v>
      </c>
      <c r="AT144" s="1273">
        <v>61</v>
      </c>
      <c r="AU144" s="1273">
        <v>32</v>
      </c>
      <c r="AV144" s="1273">
        <v>20</v>
      </c>
      <c r="AW144" s="1273">
        <v>72</v>
      </c>
      <c r="AX144" s="1273">
        <v>396</v>
      </c>
      <c r="AY144" s="1273">
        <v>386</v>
      </c>
      <c r="AZ144" s="1273">
        <v>184</v>
      </c>
      <c r="BA144" s="1273">
        <v>120</v>
      </c>
      <c r="BB144" s="1273">
        <v>92</v>
      </c>
      <c r="BC144" s="1273">
        <v>50</v>
      </c>
      <c r="BD144" s="1273">
        <v>54</v>
      </c>
      <c r="BE144" s="1273">
        <v>63</v>
      </c>
      <c r="BF144" s="1273">
        <v>41</v>
      </c>
      <c r="BG144" s="1273">
        <v>31</v>
      </c>
      <c r="BH144" s="1273">
        <v>23</v>
      </c>
      <c r="BI144" s="1273">
        <v>23</v>
      </c>
      <c r="BJ144" s="1273">
        <v>30</v>
      </c>
      <c r="BK144" s="1273">
        <v>19</v>
      </c>
      <c r="BL144" s="1273">
        <v>12</v>
      </c>
      <c r="BM144" s="1463"/>
    </row>
    <row r="145" spans="1:65">
      <c r="A145" s="1289">
        <v>220</v>
      </c>
      <c r="B145" s="1160" t="s">
        <v>33</v>
      </c>
      <c r="C145" s="1304">
        <v>1116</v>
      </c>
      <c r="D145" s="1273">
        <v>39</v>
      </c>
      <c r="E145" s="1273">
        <v>29</v>
      </c>
      <c r="F145" s="1273">
        <v>8</v>
      </c>
      <c r="G145" s="1273">
        <v>59</v>
      </c>
      <c r="H145" s="1273">
        <v>279</v>
      </c>
      <c r="I145" s="1273">
        <v>245</v>
      </c>
      <c r="J145" s="1273">
        <v>138</v>
      </c>
      <c r="K145" s="1273">
        <v>76</v>
      </c>
      <c r="L145" s="1273">
        <v>51</v>
      </c>
      <c r="M145" s="1273">
        <v>49</v>
      </c>
      <c r="N145" s="1273">
        <v>38</v>
      </c>
      <c r="O145" s="1273">
        <v>26</v>
      </c>
      <c r="P145" s="1273">
        <v>14</v>
      </c>
      <c r="Q145" s="1273">
        <v>18</v>
      </c>
      <c r="R145" s="1273">
        <v>12</v>
      </c>
      <c r="S145" s="1273">
        <v>10</v>
      </c>
      <c r="T145" s="1273">
        <v>9</v>
      </c>
      <c r="U145" s="1273">
        <v>7</v>
      </c>
      <c r="V145" s="1273">
        <v>9</v>
      </c>
      <c r="W145" s="1305"/>
      <c r="X145" s="1273">
        <v>606</v>
      </c>
      <c r="Y145" s="1273">
        <v>23</v>
      </c>
      <c r="Z145" s="1273">
        <v>20</v>
      </c>
      <c r="AA145" s="1273">
        <v>1</v>
      </c>
      <c r="AB145" s="1273">
        <v>36</v>
      </c>
      <c r="AC145" s="1273">
        <v>146</v>
      </c>
      <c r="AD145" s="1273">
        <v>139</v>
      </c>
      <c r="AE145" s="1273">
        <v>68</v>
      </c>
      <c r="AF145" s="1273">
        <v>46</v>
      </c>
      <c r="AG145" s="1273">
        <v>28</v>
      </c>
      <c r="AH145" s="1273">
        <v>31</v>
      </c>
      <c r="AI145" s="1273">
        <v>21</v>
      </c>
      <c r="AJ145" s="1273">
        <v>15</v>
      </c>
      <c r="AK145" s="1273">
        <v>6</v>
      </c>
      <c r="AL145" s="1273">
        <v>9</v>
      </c>
      <c r="AM145" s="1273">
        <v>4</v>
      </c>
      <c r="AN145" s="1273">
        <v>5</v>
      </c>
      <c r="AO145" s="1273">
        <v>3</v>
      </c>
      <c r="AP145" s="1273">
        <v>1</v>
      </c>
      <c r="AQ145" s="1273">
        <v>4</v>
      </c>
      <c r="AR145" s="3077"/>
      <c r="AS145" s="1304">
        <v>510</v>
      </c>
      <c r="AT145" s="1273">
        <v>16</v>
      </c>
      <c r="AU145" s="1273">
        <v>9</v>
      </c>
      <c r="AV145" s="1273">
        <v>7</v>
      </c>
      <c r="AW145" s="1273">
        <v>23</v>
      </c>
      <c r="AX145" s="1273">
        <v>133</v>
      </c>
      <c r="AY145" s="1273">
        <v>106</v>
      </c>
      <c r="AZ145" s="1273">
        <v>70</v>
      </c>
      <c r="BA145" s="1273">
        <v>30</v>
      </c>
      <c r="BB145" s="1273">
        <v>23</v>
      </c>
      <c r="BC145" s="1273">
        <v>18</v>
      </c>
      <c r="BD145" s="1273">
        <v>17</v>
      </c>
      <c r="BE145" s="1273">
        <v>11</v>
      </c>
      <c r="BF145" s="1273">
        <v>8</v>
      </c>
      <c r="BG145" s="1273">
        <v>9</v>
      </c>
      <c r="BH145" s="1273">
        <v>8</v>
      </c>
      <c r="BI145" s="1273">
        <v>5</v>
      </c>
      <c r="BJ145" s="1273">
        <v>6</v>
      </c>
      <c r="BK145" s="1273">
        <v>6</v>
      </c>
      <c r="BL145" s="1273">
        <v>5</v>
      </c>
      <c r="BM145" s="1463"/>
    </row>
    <row r="146" spans="1:65">
      <c r="A146" s="1289">
        <v>221</v>
      </c>
      <c r="B146" s="1160" t="s">
        <v>2495</v>
      </c>
      <c r="C146" s="1304">
        <v>996</v>
      </c>
      <c r="D146" s="1273">
        <v>48</v>
      </c>
      <c r="E146" s="1273">
        <v>13</v>
      </c>
      <c r="F146" s="1273">
        <v>12</v>
      </c>
      <c r="G146" s="1273">
        <v>56</v>
      </c>
      <c r="H146" s="1273">
        <v>244</v>
      </c>
      <c r="I146" s="1273">
        <v>164</v>
      </c>
      <c r="J146" s="1273">
        <v>136</v>
      </c>
      <c r="K146" s="1273">
        <v>57</v>
      </c>
      <c r="L146" s="1273">
        <v>41</v>
      </c>
      <c r="M146" s="1273">
        <v>38</v>
      </c>
      <c r="N146" s="1273">
        <v>34</v>
      </c>
      <c r="O146" s="1273">
        <v>39</v>
      </c>
      <c r="P146" s="1273">
        <v>26</v>
      </c>
      <c r="Q146" s="1273">
        <v>17</v>
      </c>
      <c r="R146" s="1273">
        <v>19</v>
      </c>
      <c r="S146" s="1273">
        <v>13</v>
      </c>
      <c r="T146" s="1273">
        <v>12</v>
      </c>
      <c r="U146" s="1273">
        <v>18</v>
      </c>
      <c r="V146" s="1273">
        <v>9</v>
      </c>
      <c r="W146" s="1305"/>
      <c r="X146" s="1273">
        <v>490</v>
      </c>
      <c r="Y146" s="1273">
        <v>28</v>
      </c>
      <c r="Z146" s="1273">
        <v>6</v>
      </c>
      <c r="AA146" s="1273">
        <v>2</v>
      </c>
      <c r="AB146" s="1273">
        <v>23</v>
      </c>
      <c r="AC146" s="1273">
        <v>118</v>
      </c>
      <c r="AD146" s="1273">
        <v>78</v>
      </c>
      <c r="AE146" s="1273">
        <v>71</v>
      </c>
      <c r="AF146" s="1273">
        <v>33</v>
      </c>
      <c r="AG146" s="1273">
        <v>27</v>
      </c>
      <c r="AH146" s="1273">
        <v>22</v>
      </c>
      <c r="AI146" s="1273">
        <v>20</v>
      </c>
      <c r="AJ146" s="1273">
        <v>17</v>
      </c>
      <c r="AK146" s="1273">
        <v>14</v>
      </c>
      <c r="AL146" s="1273">
        <v>10</v>
      </c>
      <c r="AM146" s="1273">
        <v>13</v>
      </c>
      <c r="AN146" s="1273">
        <v>3</v>
      </c>
      <c r="AO146" s="1273">
        <v>1</v>
      </c>
      <c r="AP146" s="1273">
        <v>4</v>
      </c>
      <c r="AQ146" s="1273">
        <v>0</v>
      </c>
      <c r="AR146" s="3077"/>
      <c r="AS146" s="1304">
        <v>506</v>
      </c>
      <c r="AT146" s="1273">
        <v>20</v>
      </c>
      <c r="AU146" s="1273">
        <v>7</v>
      </c>
      <c r="AV146" s="1273">
        <v>10</v>
      </c>
      <c r="AW146" s="1273">
        <v>33</v>
      </c>
      <c r="AX146" s="1273">
        <v>126</v>
      </c>
      <c r="AY146" s="1273">
        <v>86</v>
      </c>
      <c r="AZ146" s="1273">
        <v>65</v>
      </c>
      <c r="BA146" s="1273">
        <v>24</v>
      </c>
      <c r="BB146" s="1273">
        <v>14</v>
      </c>
      <c r="BC146" s="1273">
        <v>16</v>
      </c>
      <c r="BD146" s="1273">
        <v>14</v>
      </c>
      <c r="BE146" s="1273">
        <v>22</v>
      </c>
      <c r="BF146" s="1273">
        <v>12</v>
      </c>
      <c r="BG146" s="1273">
        <v>7</v>
      </c>
      <c r="BH146" s="1273">
        <v>6</v>
      </c>
      <c r="BI146" s="1273">
        <v>10</v>
      </c>
      <c r="BJ146" s="1273">
        <v>11</v>
      </c>
      <c r="BK146" s="1273">
        <v>14</v>
      </c>
      <c r="BL146" s="1273">
        <v>9</v>
      </c>
      <c r="BM146" s="1463"/>
    </row>
    <row r="147" spans="1:65">
      <c r="A147" s="1289">
        <v>222</v>
      </c>
      <c r="B147" s="1160" t="s">
        <v>648</v>
      </c>
      <c r="C147" s="1304">
        <v>512</v>
      </c>
      <c r="D147" s="1273">
        <v>18</v>
      </c>
      <c r="E147" s="1273">
        <v>14</v>
      </c>
      <c r="F147" s="1273">
        <v>11</v>
      </c>
      <c r="G147" s="1273">
        <v>33</v>
      </c>
      <c r="H147" s="1273">
        <v>148</v>
      </c>
      <c r="I147" s="1273">
        <v>85</v>
      </c>
      <c r="J147" s="1273">
        <v>44</v>
      </c>
      <c r="K147" s="1273">
        <v>33</v>
      </c>
      <c r="L147" s="1273">
        <v>18</v>
      </c>
      <c r="M147" s="1273">
        <v>29</v>
      </c>
      <c r="N147" s="1273">
        <v>21</v>
      </c>
      <c r="O147" s="1273">
        <v>10</v>
      </c>
      <c r="P147" s="1273">
        <v>6</v>
      </c>
      <c r="Q147" s="1273">
        <v>6</v>
      </c>
      <c r="R147" s="1273">
        <v>10</v>
      </c>
      <c r="S147" s="1273">
        <v>6</v>
      </c>
      <c r="T147" s="1273">
        <v>10</v>
      </c>
      <c r="U147" s="1273">
        <v>7</v>
      </c>
      <c r="V147" s="1273">
        <v>3</v>
      </c>
      <c r="W147" s="1305"/>
      <c r="X147" s="1273">
        <v>277</v>
      </c>
      <c r="Y147" s="1273">
        <v>12</v>
      </c>
      <c r="Z147" s="1273">
        <v>8</v>
      </c>
      <c r="AA147" s="1273">
        <v>8</v>
      </c>
      <c r="AB147" s="1273">
        <v>23</v>
      </c>
      <c r="AC147" s="1273">
        <v>82</v>
      </c>
      <c r="AD147" s="1273">
        <v>42</v>
      </c>
      <c r="AE147" s="1273">
        <v>23</v>
      </c>
      <c r="AF147" s="1273">
        <v>14</v>
      </c>
      <c r="AG147" s="1273">
        <v>9</v>
      </c>
      <c r="AH147" s="1273">
        <v>15</v>
      </c>
      <c r="AI147" s="1273">
        <v>13</v>
      </c>
      <c r="AJ147" s="1273">
        <v>7</v>
      </c>
      <c r="AK147" s="1273">
        <v>4</v>
      </c>
      <c r="AL147" s="1273">
        <v>1</v>
      </c>
      <c r="AM147" s="1273">
        <v>4</v>
      </c>
      <c r="AN147" s="1273">
        <v>2</v>
      </c>
      <c r="AO147" s="1273">
        <v>6</v>
      </c>
      <c r="AP147" s="1273">
        <v>2</v>
      </c>
      <c r="AQ147" s="1273">
        <v>2</v>
      </c>
      <c r="AR147" s="3077"/>
      <c r="AS147" s="1304">
        <v>235</v>
      </c>
      <c r="AT147" s="1273">
        <v>6</v>
      </c>
      <c r="AU147" s="1273">
        <v>6</v>
      </c>
      <c r="AV147" s="1273">
        <v>3</v>
      </c>
      <c r="AW147" s="1273">
        <v>10</v>
      </c>
      <c r="AX147" s="1273">
        <v>66</v>
      </c>
      <c r="AY147" s="1273">
        <v>43</v>
      </c>
      <c r="AZ147" s="1273">
        <v>21</v>
      </c>
      <c r="BA147" s="1273">
        <v>19</v>
      </c>
      <c r="BB147" s="1273">
        <v>9</v>
      </c>
      <c r="BC147" s="1273">
        <v>14</v>
      </c>
      <c r="BD147" s="1273">
        <v>8</v>
      </c>
      <c r="BE147" s="1273">
        <v>3</v>
      </c>
      <c r="BF147" s="1273">
        <v>2</v>
      </c>
      <c r="BG147" s="1273">
        <v>5</v>
      </c>
      <c r="BH147" s="1273">
        <v>6</v>
      </c>
      <c r="BI147" s="1273">
        <v>4</v>
      </c>
      <c r="BJ147" s="1273">
        <v>4</v>
      </c>
      <c r="BK147" s="1273">
        <v>5</v>
      </c>
      <c r="BL147" s="1273">
        <v>1</v>
      </c>
      <c r="BM147" s="1463"/>
    </row>
    <row r="148" spans="1:65">
      <c r="A148" s="1289">
        <v>223</v>
      </c>
      <c r="B148" s="1160" t="s">
        <v>649</v>
      </c>
      <c r="C148" s="1304">
        <v>1432</v>
      </c>
      <c r="D148" s="1273">
        <v>45</v>
      </c>
      <c r="E148" s="1273">
        <v>35</v>
      </c>
      <c r="F148" s="1273">
        <v>21</v>
      </c>
      <c r="G148" s="1273">
        <v>109</v>
      </c>
      <c r="H148" s="1273">
        <v>420</v>
      </c>
      <c r="I148" s="1273">
        <v>247</v>
      </c>
      <c r="J148" s="1273">
        <v>139</v>
      </c>
      <c r="K148" s="1273">
        <v>86</v>
      </c>
      <c r="L148" s="1273">
        <v>66</v>
      </c>
      <c r="M148" s="1273">
        <v>51</v>
      </c>
      <c r="N148" s="1273">
        <v>53</v>
      </c>
      <c r="O148" s="1273">
        <v>39</v>
      </c>
      <c r="P148" s="1273">
        <v>20</v>
      </c>
      <c r="Q148" s="1273">
        <v>18</v>
      </c>
      <c r="R148" s="1273">
        <v>30</v>
      </c>
      <c r="S148" s="1273">
        <v>17</v>
      </c>
      <c r="T148" s="1273">
        <v>14</v>
      </c>
      <c r="U148" s="1273">
        <v>10</v>
      </c>
      <c r="V148" s="1273">
        <v>12</v>
      </c>
      <c r="W148" s="1305"/>
      <c r="X148" s="1273">
        <v>699</v>
      </c>
      <c r="Y148" s="1273">
        <v>19</v>
      </c>
      <c r="Z148" s="1273">
        <v>11</v>
      </c>
      <c r="AA148" s="1273">
        <v>7</v>
      </c>
      <c r="AB148" s="1273">
        <v>66</v>
      </c>
      <c r="AC148" s="1273">
        <v>193</v>
      </c>
      <c r="AD148" s="1273">
        <v>123</v>
      </c>
      <c r="AE148" s="1273">
        <v>69</v>
      </c>
      <c r="AF148" s="1273">
        <v>43</v>
      </c>
      <c r="AG148" s="1273">
        <v>39</v>
      </c>
      <c r="AH148" s="1273">
        <v>26</v>
      </c>
      <c r="AI148" s="1273">
        <v>31</v>
      </c>
      <c r="AJ148" s="1273">
        <v>19</v>
      </c>
      <c r="AK148" s="1273">
        <v>11</v>
      </c>
      <c r="AL148" s="1273">
        <v>8</v>
      </c>
      <c r="AM148" s="1273">
        <v>15</v>
      </c>
      <c r="AN148" s="1273">
        <v>7</v>
      </c>
      <c r="AO148" s="1273">
        <v>5</v>
      </c>
      <c r="AP148" s="1273">
        <v>3</v>
      </c>
      <c r="AQ148" s="1273">
        <v>4</v>
      </c>
      <c r="AR148" s="3077"/>
      <c r="AS148" s="1304">
        <v>733</v>
      </c>
      <c r="AT148" s="1273">
        <v>26</v>
      </c>
      <c r="AU148" s="1273">
        <v>24</v>
      </c>
      <c r="AV148" s="1273">
        <v>14</v>
      </c>
      <c r="AW148" s="1273">
        <v>43</v>
      </c>
      <c r="AX148" s="1273">
        <v>227</v>
      </c>
      <c r="AY148" s="1273">
        <v>124</v>
      </c>
      <c r="AZ148" s="1273">
        <v>70</v>
      </c>
      <c r="BA148" s="1273">
        <v>43</v>
      </c>
      <c r="BB148" s="1273">
        <v>27</v>
      </c>
      <c r="BC148" s="1273">
        <v>25</v>
      </c>
      <c r="BD148" s="1273">
        <v>22</v>
      </c>
      <c r="BE148" s="1273">
        <v>20</v>
      </c>
      <c r="BF148" s="1273">
        <v>9</v>
      </c>
      <c r="BG148" s="1273">
        <v>10</v>
      </c>
      <c r="BH148" s="1273">
        <v>15</v>
      </c>
      <c r="BI148" s="1273">
        <v>10</v>
      </c>
      <c r="BJ148" s="1273">
        <v>9</v>
      </c>
      <c r="BK148" s="1273">
        <v>7</v>
      </c>
      <c r="BL148" s="1273">
        <v>8</v>
      </c>
      <c r="BM148" s="1463"/>
    </row>
    <row r="149" spans="1:65">
      <c r="A149" s="1289">
        <v>224</v>
      </c>
      <c r="B149" s="1160" t="s">
        <v>650</v>
      </c>
      <c r="C149" s="1304">
        <v>1059</v>
      </c>
      <c r="D149" s="1273">
        <v>40</v>
      </c>
      <c r="E149" s="1273">
        <v>15</v>
      </c>
      <c r="F149" s="1273">
        <v>22</v>
      </c>
      <c r="G149" s="1273">
        <v>78</v>
      </c>
      <c r="H149" s="1273">
        <v>351</v>
      </c>
      <c r="I149" s="1273">
        <v>160</v>
      </c>
      <c r="J149" s="1273">
        <v>97</v>
      </c>
      <c r="K149" s="1273">
        <v>54</v>
      </c>
      <c r="L149" s="1273">
        <v>42</v>
      </c>
      <c r="M149" s="1273">
        <v>49</v>
      </c>
      <c r="N149" s="1273">
        <v>33</v>
      </c>
      <c r="O149" s="1273">
        <v>34</v>
      </c>
      <c r="P149" s="1273">
        <v>22</v>
      </c>
      <c r="Q149" s="1273">
        <v>13</v>
      </c>
      <c r="R149" s="1273">
        <v>13</v>
      </c>
      <c r="S149" s="1273">
        <v>10</v>
      </c>
      <c r="T149" s="1273">
        <v>9</v>
      </c>
      <c r="U149" s="1273">
        <v>6</v>
      </c>
      <c r="V149" s="1273">
        <v>11</v>
      </c>
      <c r="W149" s="1305"/>
      <c r="X149" s="1273">
        <v>545</v>
      </c>
      <c r="Y149" s="1273">
        <v>21</v>
      </c>
      <c r="Z149" s="1273">
        <v>5</v>
      </c>
      <c r="AA149" s="1273">
        <v>12</v>
      </c>
      <c r="AB149" s="1273">
        <v>39</v>
      </c>
      <c r="AC149" s="1273">
        <v>184</v>
      </c>
      <c r="AD149" s="1273">
        <v>85</v>
      </c>
      <c r="AE149" s="1273">
        <v>49</v>
      </c>
      <c r="AF149" s="1273">
        <v>33</v>
      </c>
      <c r="AG149" s="1273">
        <v>15</v>
      </c>
      <c r="AH149" s="1273">
        <v>29</v>
      </c>
      <c r="AI149" s="1273">
        <v>15</v>
      </c>
      <c r="AJ149" s="1273">
        <v>17</v>
      </c>
      <c r="AK149" s="1273">
        <v>15</v>
      </c>
      <c r="AL149" s="1273">
        <v>10</v>
      </c>
      <c r="AM149" s="1273">
        <v>4</v>
      </c>
      <c r="AN149" s="1273">
        <v>5</v>
      </c>
      <c r="AO149" s="1273">
        <v>1</v>
      </c>
      <c r="AP149" s="1273">
        <v>2</v>
      </c>
      <c r="AQ149" s="1273">
        <v>4</v>
      </c>
      <c r="AR149" s="3077"/>
      <c r="AS149" s="1304">
        <v>514</v>
      </c>
      <c r="AT149" s="1273">
        <v>19</v>
      </c>
      <c r="AU149" s="1273">
        <v>10</v>
      </c>
      <c r="AV149" s="1273">
        <v>10</v>
      </c>
      <c r="AW149" s="1273">
        <v>39</v>
      </c>
      <c r="AX149" s="1273">
        <v>167</v>
      </c>
      <c r="AY149" s="1273">
        <v>75</v>
      </c>
      <c r="AZ149" s="1273">
        <v>48</v>
      </c>
      <c r="BA149" s="1273">
        <v>21</v>
      </c>
      <c r="BB149" s="1273">
        <v>27</v>
      </c>
      <c r="BC149" s="1273">
        <v>20</v>
      </c>
      <c r="BD149" s="1273">
        <v>18</v>
      </c>
      <c r="BE149" s="1273">
        <v>17</v>
      </c>
      <c r="BF149" s="1273">
        <v>7</v>
      </c>
      <c r="BG149" s="1273">
        <v>3</v>
      </c>
      <c r="BH149" s="1273">
        <v>9</v>
      </c>
      <c r="BI149" s="1273">
        <v>5</v>
      </c>
      <c r="BJ149" s="1273">
        <v>8</v>
      </c>
      <c r="BK149" s="1273">
        <v>4</v>
      </c>
      <c r="BL149" s="1273">
        <v>7</v>
      </c>
      <c r="BM149" s="1463"/>
    </row>
    <row r="150" spans="1:65">
      <c r="A150" s="1289">
        <v>225</v>
      </c>
      <c r="B150" s="1160" t="s">
        <v>651</v>
      </c>
      <c r="C150" s="1304">
        <v>771</v>
      </c>
      <c r="D150" s="1273">
        <v>47</v>
      </c>
      <c r="E150" s="1273">
        <v>16</v>
      </c>
      <c r="F150" s="1273">
        <v>5</v>
      </c>
      <c r="G150" s="1273">
        <v>56</v>
      </c>
      <c r="H150" s="1273">
        <v>186</v>
      </c>
      <c r="I150" s="1273">
        <v>122</v>
      </c>
      <c r="J150" s="1273">
        <v>66</v>
      </c>
      <c r="K150" s="1273">
        <v>60</v>
      </c>
      <c r="L150" s="1273">
        <v>39</v>
      </c>
      <c r="M150" s="1273">
        <v>35</v>
      </c>
      <c r="N150" s="1273">
        <v>34</v>
      </c>
      <c r="O150" s="1273">
        <v>19</v>
      </c>
      <c r="P150" s="1273">
        <v>14</v>
      </c>
      <c r="Q150" s="1273">
        <v>13</v>
      </c>
      <c r="R150" s="1273">
        <v>15</v>
      </c>
      <c r="S150" s="1273">
        <v>13</v>
      </c>
      <c r="T150" s="1273">
        <v>14</v>
      </c>
      <c r="U150" s="1273">
        <v>8</v>
      </c>
      <c r="V150" s="1273">
        <v>9</v>
      </c>
      <c r="W150" s="1305"/>
      <c r="X150" s="1273">
        <v>404</v>
      </c>
      <c r="Y150" s="1273">
        <v>27</v>
      </c>
      <c r="Z150" s="1273">
        <v>7</v>
      </c>
      <c r="AA150" s="1273">
        <v>4</v>
      </c>
      <c r="AB150" s="1273">
        <v>29</v>
      </c>
      <c r="AC150" s="1273">
        <v>83</v>
      </c>
      <c r="AD150" s="1273">
        <v>62</v>
      </c>
      <c r="AE150" s="1273">
        <v>41</v>
      </c>
      <c r="AF150" s="1273">
        <v>29</v>
      </c>
      <c r="AG150" s="1273">
        <v>24</v>
      </c>
      <c r="AH150" s="1273">
        <v>23</v>
      </c>
      <c r="AI150" s="1273">
        <v>19</v>
      </c>
      <c r="AJ150" s="1273">
        <v>16</v>
      </c>
      <c r="AK150" s="1273">
        <v>11</v>
      </c>
      <c r="AL150" s="1273">
        <v>8</v>
      </c>
      <c r="AM150" s="1273">
        <v>8</v>
      </c>
      <c r="AN150" s="1273">
        <v>4</v>
      </c>
      <c r="AO150" s="1273">
        <v>5</v>
      </c>
      <c r="AP150" s="1273">
        <v>3</v>
      </c>
      <c r="AQ150" s="1273">
        <v>1</v>
      </c>
      <c r="AR150" s="3077"/>
      <c r="AS150" s="1304">
        <v>367</v>
      </c>
      <c r="AT150" s="1273">
        <v>20</v>
      </c>
      <c r="AU150" s="1273">
        <v>9</v>
      </c>
      <c r="AV150" s="1273">
        <v>1</v>
      </c>
      <c r="AW150" s="1273">
        <v>27</v>
      </c>
      <c r="AX150" s="1273">
        <v>103</v>
      </c>
      <c r="AY150" s="1273">
        <v>60</v>
      </c>
      <c r="AZ150" s="1273">
        <v>25</v>
      </c>
      <c r="BA150" s="1273">
        <v>31</v>
      </c>
      <c r="BB150" s="1273">
        <v>15</v>
      </c>
      <c r="BC150" s="1273">
        <v>12</v>
      </c>
      <c r="BD150" s="1273">
        <v>15</v>
      </c>
      <c r="BE150" s="1273">
        <v>3</v>
      </c>
      <c r="BF150" s="1273">
        <v>3</v>
      </c>
      <c r="BG150" s="1273">
        <v>5</v>
      </c>
      <c r="BH150" s="1273">
        <v>7</v>
      </c>
      <c r="BI150" s="1273">
        <v>9</v>
      </c>
      <c r="BJ150" s="1273">
        <v>9</v>
      </c>
      <c r="BK150" s="1273">
        <v>5</v>
      </c>
      <c r="BL150" s="1273">
        <v>8</v>
      </c>
      <c r="BM150" s="1463"/>
    </row>
    <row r="151" spans="1:65">
      <c r="A151" s="1289">
        <v>226</v>
      </c>
      <c r="B151" s="1160" t="s">
        <v>652</v>
      </c>
      <c r="C151" s="1304">
        <v>1169</v>
      </c>
      <c r="D151" s="1273">
        <v>48</v>
      </c>
      <c r="E151" s="1273">
        <v>31</v>
      </c>
      <c r="F151" s="1273">
        <v>15</v>
      </c>
      <c r="G151" s="1273">
        <v>87</v>
      </c>
      <c r="H151" s="1273">
        <v>324</v>
      </c>
      <c r="I151" s="1273">
        <v>202</v>
      </c>
      <c r="J151" s="1273">
        <v>98</v>
      </c>
      <c r="K151" s="1273">
        <v>62</v>
      </c>
      <c r="L151" s="1273">
        <v>53</v>
      </c>
      <c r="M151" s="1273">
        <v>55</v>
      </c>
      <c r="N151" s="1273">
        <v>41</v>
      </c>
      <c r="O151" s="1273">
        <v>31</v>
      </c>
      <c r="P151" s="1273">
        <v>24</v>
      </c>
      <c r="Q151" s="1273">
        <v>18</v>
      </c>
      <c r="R151" s="1273">
        <v>27</v>
      </c>
      <c r="S151" s="1273">
        <v>16</v>
      </c>
      <c r="T151" s="1273">
        <v>9</v>
      </c>
      <c r="U151" s="1273">
        <v>15</v>
      </c>
      <c r="V151" s="1273">
        <v>13</v>
      </c>
      <c r="W151" s="1305"/>
      <c r="X151" s="1273">
        <v>558</v>
      </c>
      <c r="Y151" s="1273">
        <v>21</v>
      </c>
      <c r="Z151" s="1273">
        <v>11</v>
      </c>
      <c r="AA151" s="1273">
        <v>10</v>
      </c>
      <c r="AB151" s="1273">
        <v>53</v>
      </c>
      <c r="AC151" s="1273">
        <v>139</v>
      </c>
      <c r="AD151" s="1273">
        <v>92</v>
      </c>
      <c r="AE151" s="1273">
        <v>53</v>
      </c>
      <c r="AF151" s="1273">
        <v>37</v>
      </c>
      <c r="AG151" s="1273">
        <v>24</v>
      </c>
      <c r="AH151" s="1273">
        <v>29</v>
      </c>
      <c r="AI151" s="1273">
        <v>21</v>
      </c>
      <c r="AJ151" s="1273">
        <v>19</v>
      </c>
      <c r="AK151" s="1273">
        <v>12</v>
      </c>
      <c r="AL151" s="1273">
        <v>9</v>
      </c>
      <c r="AM151" s="1273">
        <v>12</v>
      </c>
      <c r="AN151" s="1273">
        <v>6</v>
      </c>
      <c r="AO151" s="1273">
        <v>2</v>
      </c>
      <c r="AP151" s="1273">
        <v>6</v>
      </c>
      <c r="AQ151" s="1273">
        <v>2</v>
      </c>
      <c r="AR151" s="3077"/>
      <c r="AS151" s="1304">
        <v>611</v>
      </c>
      <c r="AT151" s="1273">
        <v>27</v>
      </c>
      <c r="AU151" s="1273">
        <v>20</v>
      </c>
      <c r="AV151" s="1273">
        <v>5</v>
      </c>
      <c r="AW151" s="1273">
        <v>34</v>
      </c>
      <c r="AX151" s="1273">
        <v>185</v>
      </c>
      <c r="AY151" s="1273">
        <v>110</v>
      </c>
      <c r="AZ151" s="1273">
        <v>45</v>
      </c>
      <c r="BA151" s="1273">
        <v>25</v>
      </c>
      <c r="BB151" s="1273">
        <v>29</v>
      </c>
      <c r="BC151" s="1273">
        <v>26</v>
      </c>
      <c r="BD151" s="1273">
        <v>20</v>
      </c>
      <c r="BE151" s="1273">
        <v>12</v>
      </c>
      <c r="BF151" s="1273">
        <v>12</v>
      </c>
      <c r="BG151" s="1273">
        <v>9</v>
      </c>
      <c r="BH151" s="1273">
        <v>15</v>
      </c>
      <c r="BI151" s="1273">
        <v>10</v>
      </c>
      <c r="BJ151" s="1273">
        <v>7</v>
      </c>
      <c r="BK151" s="1273">
        <v>9</v>
      </c>
      <c r="BL151" s="1273">
        <v>11</v>
      </c>
      <c r="BM151" s="1463"/>
    </row>
    <row r="152" spans="1:65">
      <c r="A152" s="1289">
        <v>227</v>
      </c>
      <c r="B152" s="1160" t="s">
        <v>653</v>
      </c>
      <c r="C152" s="1304">
        <v>773</v>
      </c>
      <c r="D152" s="1273">
        <v>35</v>
      </c>
      <c r="E152" s="1273">
        <v>21</v>
      </c>
      <c r="F152" s="1273">
        <v>16</v>
      </c>
      <c r="G152" s="1273">
        <v>71</v>
      </c>
      <c r="H152" s="1273">
        <v>222</v>
      </c>
      <c r="I152" s="1273">
        <v>102</v>
      </c>
      <c r="J152" s="1273">
        <v>97</v>
      </c>
      <c r="K152" s="1273">
        <v>44</v>
      </c>
      <c r="L152" s="1273">
        <v>32</v>
      </c>
      <c r="M152" s="1273">
        <v>28</v>
      </c>
      <c r="N152" s="1273">
        <v>27</v>
      </c>
      <c r="O152" s="1273">
        <v>20</v>
      </c>
      <c r="P152" s="1273">
        <v>11</v>
      </c>
      <c r="Q152" s="1273">
        <v>7</v>
      </c>
      <c r="R152" s="1273">
        <v>13</v>
      </c>
      <c r="S152" s="1273">
        <v>5</v>
      </c>
      <c r="T152" s="1273">
        <v>5</v>
      </c>
      <c r="U152" s="1273">
        <v>9</v>
      </c>
      <c r="V152" s="1273">
        <v>8</v>
      </c>
      <c r="W152" s="1305"/>
      <c r="X152" s="1273">
        <v>403</v>
      </c>
      <c r="Y152" s="1273">
        <v>17</v>
      </c>
      <c r="Z152" s="1273">
        <v>9</v>
      </c>
      <c r="AA152" s="1273">
        <v>10</v>
      </c>
      <c r="AB152" s="1273">
        <v>43</v>
      </c>
      <c r="AC152" s="1273">
        <v>110</v>
      </c>
      <c r="AD152" s="1273">
        <v>53</v>
      </c>
      <c r="AE152" s="1273">
        <v>56</v>
      </c>
      <c r="AF152" s="1273">
        <v>21</v>
      </c>
      <c r="AG152" s="1273">
        <v>18</v>
      </c>
      <c r="AH152" s="1273">
        <v>14</v>
      </c>
      <c r="AI152" s="1273">
        <v>14</v>
      </c>
      <c r="AJ152" s="1273">
        <v>11</v>
      </c>
      <c r="AK152" s="1273">
        <v>8</v>
      </c>
      <c r="AL152" s="1273">
        <v>2</v>
      </c>
      <c r="AM152" s="1273">
        <v>8</v>
      </c>
      <c r="AN152" s="1273">
        <v>2</v>
      </c>
      <c r="AO152" s="1273">
        <v>1</v>
      </c>
      <c r="AP152" s="1273">
        <v>3</v>
      </c>
      <c r="AQ152" s="1273">
        <v>3</v>
      </c>
      <c r="AR152" s="3077"/>
      <c r="AS152" s="1304">
        <v>370</v>
      </c>
      <c r="AT152" s="1273">
        <v>18</v>
      </c>
      <c r="AU152" s="1273">
        <v>12</v>
      </c>
      <c r="AV152" s="1273">
        <v>6</v>
      </c>
      <c r="AW152" s="1273">
        <v>28</v>
      </c>
      <c r="AX152" s="1273">
        <v>112</v>
      </c>
      <c r="AY152" s="1273">
        <v>49</v>
      </c>
      <c r="AZ152" s="1273">
        <v>41</v>
      </c>
      <c r="BA152" s="1273">
        <v>23</v>
      </c>
      <c r="BB152" s="1273">
        <v>14</v>
      </c>
      <c r="BC152" s="1273">
        <v>14</v>
      </c>
      <c r="BD152" s="1273">
        <v>13</v>
      </c>
      <c r="BE152" s="1273">
        <v>9</v>
      </c>
      <c r="BF152" s="1273">
        <v>3</v>
      </c>
      <c r="BG152" s="1273">
        <v>5</v>
      </c>
      <c r="BH152" s="1273">
        <v>5</v>
      </c>
      <c r="BI152" s="1273">
        <v>3</v>
      </c>
      <c r="BJ152" s="1273">
        <v>4</v>
      </c>
      <c r="BK152" s="1273">
        <v>6</v>
      </c>
      <c r="BL152" s="1273">
        <v>5</v>
      </c>
      <c r="BM152" s="1463"/>
    </row>
    <row r="153" spans="1:65">
      <c r="A153" s="1289">
        <v>228</v>
      </c>
      <c r="B153" s="1160" t="s">
        <v>654</v>
      </c>
      <c r="C153" s="1304">
        <v>1476</v>
      </c>
      <c r="D153" s="1273">
        <v>94</v>
      </c>
      <c r="E153" s="1273">
        <v>41</v>
      </c>
      <c r="F153" s="1273">
        <v>16</v>
      </c>
      <c r="G153" s="1273">
        <v>73</v>
      </c>
      <c r="H153" s="1273">
        <v>296</v>
      </c>
      <c r="I153" s="1273">
        <v>270</v>
      </c>
      <c r="J153" s="1273">
        <v>165</v>
      </c>
      <c r="K153" s="1273">
        <v>158</v>
      </c>
      <c r="L153" s="1273">
        <v>80</v>
      </c>
      <c r="M153" s="1273">
        <v>61</v>
      </c>
      <c r="N153" s="1273">
        <v>74</v>
      </c>
      <c r="O153" s="1273">
        <v>44</v>
      </c>
      <c r="P153" s="1273">
        <v>32</v>
      </c>
      <c r="Q153" s="1273">
        <v>20</v>
      </c>
      <c r="R153" s="1273">
        <v>11</v>
      </c>
      <c r="S153" s="1273">
        <v>11</v>
      </c>
      <c r="T153" s="1273">
        <v>12</v>
      </c>
      <c r="U153" s="1273">
        <v>10</v>
      </c>
      <c r="V153" s="1273">
        <v>8</v>
      </c>
      <c r="W153" s="1305"/>
      <c r="X153" s="1273">
        <v>805</v>
      </c>
      <c r="Y153" s="1273">
        <v>46</v>
      </c>
      <c r="Z153" s="1273">
        <v>21</v>
      </c>
      <c r="AA153" s="1273">
        <v>9</v>
      </c>
      <c r="AB153" s="1273">
        <v>42</v>
      </c>
      <c r="AC153" s="1273">
        <v>147</v>
      </c>
      <c r="AD153" s="1273">
        <v>142</v>
      </c>
      <c r="AE153" s="1273">
        <v>92</v>
      </c>
      <c r="AF153" s="1273">
        <v>95</v>
      </c>
      <c r="AG153" s="1273">
        <v>53</v>
      </c>
      <c r="AH153" s="1273">
        <v>32</v>
      </c>
      <c r="AI153" s="1273">
        <v>42</v>
      </c>
      <c r="AJ153" s="1273">
        <v>25</v>
      </c>
      <c r="AK153" s="1273">
        <v>21</v>
      </c>
      <c r="AL153" s="1273">
        <v>15</v>
      </c>
      <c r="AM153" s="1273">
        <v>7</v>
      </c>
      <c r="AN153" s="1273">
        <v>4</v>
      </c>
      <c r="AO153" s="1273">
        <v>4</v>
      </c>
      <c r="AP153" s="1273">
        <v>5</v>
      </c>
      <c r="AQ153" s="1273">
        <v>3</v>
      </c>
      <c r="AR153" s="3077"/>
      <c r="AS153" s="1304">
        <v>671</v>
      </c>
      <c r="AT153" s="1273">
        <v>48</v>
      </c>
      <c r="AU153" s="1273">
        <v>20</v>
      </c>
      <c r="AV153" s="1273">
        <v>7</v>
      </c>
      <c r="AW153" s="1273">
        <v>31</v>
      </c>
      <c r="AX153" s="1273">
        <v>149</v>
      </c>
      <c r="AY153" s="1273">
        <v>128</v>
      </c>
      <c r="AZ153" s="1273">
        <v>73</v>
      </c>
      <c r="BA153" s="1273">
        <v>63</v>
      </c>
      <c r="BB153" s="1273">
        <v>27</v>
      </c>
      <c r="BC153" s="1273">
        <v>29</v>
      </c>
      <c r="BD153" s="1273">
        <v>32</v>
      </c>
      <c r="BE153" s="1273">
        <v>19</v>
      </c>
      <c r="BF153" s="1273">
        <v>11</v>
      </c>
      <c r="BG153" s="1273">
        <v>5</v>
      </c>
      <c r="BH153" s="1273">
        <v>4</v>
      </c>
      <c r="BI153" s="1273">
        <v>7</v>
      </c>
      <c r="BJ153" s="1273">
        <v>8</v>
      </c>
      <c r="BK153" s="1273">
        <v>5</v>
      </c>
      <c r="BL153" s="1273">
        <v>5</v>
      </c>
      <c r="BM153" s="1463"/>
    </row>
    <row r="154" spans="1:65">
      <c r="A154" s="1289">
        <v>229</v>
      </c>
      <c r="B154" s="1160" t="s">
        <v>655</v>
      </c>
      <c r="C154" s="1304">
        <v>1789</v>
      </c>
      <c r="D154" s="1273">
        <v>95</v>
      </c>
      <c r="E154" s="1273">
        <v>40</v>
      </c>
      <c r="F154" s="1273">
        <v>30</v>
      </c>
      <c r="G154" s="1273">
        <v>106</v>
      </c>
      <c r="H154" s="1273">
        <v>438</v>
      </c>
      <c r="I154" s="1273">
        <v>353</v>
      </c>
      <c r="J154" s="1273">
        <v>198</v>
      </c>
      <c r="K154" s="1273">
        <v>128</v>
      </c>
      <c r="L154" s="1273">
        <v>99</v>
      </c>
      <c r="M154" s="1273">
        <v>73</v>
      </c>
      <c r="N154" s="1273">
        <v>54</v>
      </c>
      <c r="O154" s="1273">
        <v>44</v>
      </c>
      <c r="P154" s="1273">
        <v>33</v>
      </c>
      <c r="Q154" s="1273">
        <v>23</v>
      </c>
      <c r="R154" s="1273">
        <v>21</v>
      </c>
      <c r="S154" s="1273">
        <v>14</v>
      </c>
      <c r="T154" s="1273">
        <v>10</v>
      </c>
      <c r="U154" s="1273">
        <v>15</v>
      </c>
      <c r="V154" s="1273">
        <v>15</v>
      </c>
      <c r="W154" s="1305"/>
      <c r="X154" s="1273">
        <v>875</v>
      </c>
      <c r="Y154" s="1273">
        <v>44</v>
      </c>
      <c r="Z154" s="1273">
        <v>19</v>
      </c>
      <c r="AA154" s="1273">
        <v>11</v>
      </c>
      <c r="AB154" s="1273">
        <v>70</v>
      </c>
      <c r="AC154" s="1273">
        <v>209</v>
      </c>
      <c r="AD154" s="1273">
        <v>160</v>
      </c>
      <c r="AE154" s="1273">
        <v>94</v>
      </c>
      <c r="AF154" s="1273">
        <v>66</v>
      </c>
      <c r="AG154" s="1273">
        <v>56</v>
      </c>
      <c r="AH154" s="1273">
        <v>47</v>
      </c>
      <c r="AI154" s="1273">
        <v>24</v>
      </c>
      <c r="AJ154" s="1273">
        <v>22</v>
      </c>
      <c r="AK154" s="1273">
        <v>17</v>
      </c>
      <c r="AL154" s="1273">
        <v>10</v>
      </c>
      <c r="AM154" s="1273">
        <v>12</v>
      </c>
      <c r="AN154" s="1273">
        <v>3</v>
      </c>
      <c r="AO154" s="1273">
        <v>5</v>
      </c>
      <c r="AP154" s="1273">
        <v>3</v>
      </c>
      <c r="AQ154" s="1273">
        <v>3</v>
      </c>
      <c r="AR154" s="3077"/>
      <c r="AS154" s="1304">
        <v>914</v>
      </c>
      <c r="AT154" s="1273">
        <v>51</v>
      </c>
      <c r="AU154" s="1273">
        <v>21</v>
      </c>
      <c r="AV154" s="1273">
        <v>19</v>
      </c>
      <c r="AW154" s="1273">
        <v>36</v>
      </c>
      <c r="AX154" s="1273">
        <v>229</v>
      </c>
      <c r="AY154" s="1273">
        <v>193</v>
      </c>
      <c r="AZ154" s="1273">
        <v>104</v>
      </c>
      <c r="BA154" s="1273">
        <v>62</v>
      </c>
      <c r="BB154" s="1273">
        <v>43</v>
      </c>
      <c r="BC154" s="1273">
        <v>26</v>
      </c>
      <c r="BD154" s="1273">
        <v>30</v>
      </c>
      <c r="BE154" s="1273">
        <v>22</v>
      </c>
      <c r="BF154" s="1273">
        <v>16</v>
      </c>
      <c r="BG154" s="1273">
        <v>13</v>
      </c>
      <c r="BH154" s="1273">
        <v>9</v>
      </c>
      <c r="BI154" s="1273">
        <v>11</v>
      </c>
      <c r="BJ154" s="1273">
        <v>5</v>
      </c>
      <c r="BK154" s="1273">
        <v>12</v>
      </c>
      <c r="BL154" s="1273">
        <v>12</v>
      </c>
      <c r="BM154" s="1463"/>
    </row>
    <row r="155" spans="1:65">
      <c r="A155" s="1289">
        <v>301</v>
      </c>
      <c r="B155" s="1160" t="s">
        <v>23</v>
      </c>
      <c r="C155" s="1304">
        <v>794</v>
      </c>
      <c r="D155" s="1273">
        <v>13</v>
      </c>
      <c r="E155" s="1273">
        <v>11</v>
      </c>
      <c r="F155" s="1273">
        <v>8</v>
      </c>
      <c r="G155" s="1273">
        <v>58</v>
      </c>
      <c r="H155" s="1273">
        <v>197</v>
      </c>
      <c r="I155" s="1273">
        <v>120</v>
      </c>
      <c r="J155" s="1273">
        <v>82</v>
      </c>
      <c r="K155" s="1273">
        <v>53</v>
      </c>
      <c r="L155" s="1273">
        <v>24</v>
      </c>
      <c r="M155" s="1273">
        <v>28</v>
      </c>
      <c r="N155" s="1273">
        <v>43</v>
      </c>
      <c r="O155" s="1273">
        <v>25</v>
      </c>
      <c r="P155" s="1273">
        <v>26</v>
      </c>
      <c r="Q155" s="1273">
        <v>16</v>
      </c>
      <c r="R155" s="1273">
        <v>24</v>
      </c>
      <c r="S155" s="1273">
        <v>20</v>
      </c>
      <c r="T155" s="1273">
        <v>21</v>
      </c>
      <c r="U155" s="1273">
        <v>14</v>
      </c>
      <c r="V155" s="1273">
        <v>11</v>
      </c>
      <c r="W155" s="1305"/>
      <c r="X155" s="1273">
        <v>397</v>
      </c>
      <c r="Y155" s="1273">
        <v>7</v>
      </c>
      <c r="Z155" s="1273">
        <v>6</v>
      </c>
      <c r="AA155" s="1273">
        <v>7</v>
      </c>
      <c r="AB155" s="1273">
        <v>35</v>
      </c>
      <c r="AC155" s="1273">
        <v>107</v>
      </c>
      <c r="AD155" s="1273">
        <v>61</v>
      </c>
      <c r="AE155" s="1273">
        <v>40</v>
      </c>
      <c r="AF155" s="1273">
        <v>23</v>
      </c>
      <c r="AG155" s="1273">
        <v>11</v>
      </c>
      <c r="AH155" s="1273">
        <v>15</v>
      </c>
      <c r="AI155" s="1273">
        <v>17</v>
      </c>
      <c r="AJ155" s="1273">
        <v>12</v>
      </c>
      <c r="AK155" s="1273">
        <v>13</v>
      </c>
      <c r="AL155" s="1273">
        <v>12</v>
      </c>
      <c r="AM155" s="1273">
        <v>8</v>
      </c>
      <c r="AN155" s="1273">
        <v>9</v>
      </c>
      <c r="AO155" s="1273">
        <v>7</v>
      </c>
      <c r="AP155" s="1273">
        <v>3</v>
      </c>
      <c r="AQ155" s="1273">
        <v>4</v>
      </c>
      <c r="AR155" s="3077"/>
      <c r="AS155" s="1304">
        <v>397</v>
      </c>
      <c r="AT155" s="1273">
        <v>6</v>
      </c>
      <c r="AU155" s="1273">
        <v>5</v>
      </c>
      <c r="AV155" s="1273">
        <v>1</v>
      </c>
      <c r="AW155" s="1273">
        <v>23</v>
      </c>
      <c r="AX155" s="1273">
        <v>90</v>
      </c>
      <c r="AY155" s="1273">
        <v>59</v>
      </c>
      <c r="AZ155" s="1273">
        <v>42</v>
      </c>
      <c r="BA155" s="1273">
        <v>30</v>
      </c>
      <c r="BB155" s="1273">
        <v>13</v>
      </c>
      <c r="BC155" s="1273">
        <v>13</v>
      </c>
      <c r="BD155" s="1273">
        <v>26</v>
      </c>
      <c r="BE155" s="1273">
        <v>13</v>
      </c>
      <c r="BF155" s="1273">
        <v>13</v>
      </c>
      <c r="BG155" s="1273">
        <v>4</v>
      </c>
      <c r="BH155" s="1273">
        <v>16</v>
      </c>
      <c r="BI155" s="1273">
        <v>11</v>
      </c>
      <c r="BJ155" s="1273">
        <v>14</v>
      </c>
      <c r="BK155" s="1273">
        <v>11</v>
      </c>
      <c r="BL155" s="1273">
        <v>7</v>
      </c>
      <c r="BM155" s="1463"/>
    </row>
    <row r="156" spans="1:65">
      <c r="A156" s="1289">
        <v>365</v>
      </c>
      <c r="B156" s="1160" t="s">
        <v>656</v>
      </c>
      <c r="C156" s="1304">
        <v>447</v>
      </c>
      <c r="D156" s="1273">
        <v>21</v>
      </c>
      <c r="E156" s="1273">
        <v>18</v>
      </c>
      <c r="F156" s="1273">
        <v>10</v>
      </c>
      <c r="G156" s="1273">
        <v>42</v>
      </c>
      <c r="H156" s="1273">
        <v>104</v>
      </c>
      <c r="I156" s="1273">
        <v>89</v>
      </c>
      <c r="J156" s="1273">
        <v>45</v>
      </c>
      <c r="K156" s="1273">
        <v>30</v>
      </c>
      <c r="L156" s="1273">
        <v>19</v>
      </c>
      <c r="M156" s="1273">
        <v>9</v>
      </c>
      <c r="N156" s="1273">
        <v>11</v>
      </c>
      <c r="O156" s="1273">
        <v>16</v>
      </c>
      <c r="P156" s="1273">
        <v>5</v>
      </c>
      <c r="Q156" s="1273">
        <v>6</v>
      </c>
      <c r="R156" s="1273">
        <v>6</v>
      </c>
      <c r="S156" s="1273">
        <v>3</v>
      </c>
      <c r="T156" s="1273">
        <v>4</v>
      </c>
      <c r="U156" s="1273">
        <v>5</v>
      </c>
      <c r="V156" s="1273">
        <v>4</v>
      </c>
      <c r="W156" s="1305"/>
      <c r="X156" s="1273">
        <v>196</v>
      </c>
      <c r="Y156" s="1273">
        <v>9</v>
      </c>
      <c r="Z156" s="1273">
        <v>13</v>
      </c>
      <c r="AA156" s="1273">
        <v>6</v>
      </c>
      <c r="AB156" s="1273">
        <v>22</v>
      </c>
      <c r="AC156" s="1273">
        <v>50</v>
      </c>
      <c r="AD156" s="1273">
        <v>37</v>
      </c>
      <c r="AE156" s="1273">
        <v>15</v>
      </c>
      <c r="AF156" s="1273">
        <v>11</v>
      </c>
      <c r="AG156" s="1273">
        <v>8</v>
      </c>
      <c r="AH156" s="1273">
        <v>4</v>
      </c>
      <c r="AI156" s="1273">
        <v>5</v>
      </c>
      <c r="AJ156" s="1273">
        <v>8</v>
      </c>
      <c r="AK156" s="1273">
        <v>1</v>
      </c>
      <c r="AL156" s="1273">
        <v>4</v>
      </c>
      <c r="AM156" s="1273">
        <v>3</v>
      </c>
      <c r="AN156" s="1273">
        <v>0</v>
      </c>
      <c r="AO156" s="1273">
        <v>0</v>
      </c>
      <c r="AP156" s="1273">
        <v>0</v>
      </c>
      <c r="AQ156" s="1273">
        <v>0</v>
      </c>
      <c r="AR156" s="3077"/>
      <c r="AS156" s="1304">
        <v>251</v>
      </c>
      <c r="AT156" s="1273">
        <v>12</v>
      </c>
      <c r="AU156" s="1273">
        <v>5</v>
      </c>
      <c r="AV156" s="1273">
        <v>4</v>
      </c>
      <c r="AW156" s="1273">
        <v>20</v>
      </c>
      <c r="AX156" s="1273">
        <v>54</v>
      </c>
      <c r="AY156" s="1273">
        <v>52</v>
      </c>
      <c r="AZ156" s="1273">
        <v>30</v>
      </c>
      <c r="BA156" s="1273">
        <v>19</v>
      </c>
      <c r="BB156" s="1273">
        <v>11</v>
      </c>
      <c r="BC156" s="1273">
        <v>5</v>
      </c>
      <c r="BD156" s="1273">
        <v>6</v>
      </c>
      <c r="BE156" s="1273">
        <v>8</v>
      </c>
      <c r="BF156" s="1273">
        <v>4</v>
      </c>
      <c r="BG156" s="1273">
        <v>2</v>
      </c>
      <c r="BH156" s="1273">
        <v>3</v>
      </c>
      <c r="BI156" s="1273">
        <v>3</v>
      </c>
      <c r="BJ156" s="1273">
        <v>4</v>
      </c>
      <c r="BK156" s="1273">
        <v>5</v>
      </c>
      <c r="BL156" s="1273">
        <v>4</v>
      </c>
      <c r="BM156" s="1463"/>
    </row>
    <row r="157" spans="1:65">
      <c r="A157" s="1289">
        <v>381</v>
      </c>
      <c r="B157" s="1160" t="s">
        <v>27</v>
      </c>
      <c r="C157" s="1304">
        <v>771</v>
      </c>
      <c r="D157" s="1273">
        <v>36</v>
      </c>
      <c r="E157" s="1273">
        <v>21</v>
      </c>
      <c r="F157" s="1273">
        <v>10</v>
      </c>
      <c r="G157" s="1273">
        <v>49</v>
      </c>
      <c r="H157" s="1273">
        <v>176</v>
      </c>
      <c r="I157" s="1273">
        <v>113</v>
      </c>
      <c r="J157" s="1273">
        <v>84</v>
      </c>
      <c r="K157" s="1273">
        <v>51</v>
      </c>
      <c r="L157" s="1273">
        <v>32</v>
      </c>
      <c r="M157" s="1273">
        <v>43</v>
      </c>
      <c r="N157" s="1273">
        <v>40</v>
      </c>
      <c r="O157" s="1273">
        <v>24</v>
      </c>
      <c r="P157" s="1273">
        <v>15</v>
      </c>
      <c r="Q157" s="1273">
        <v>9</v>
      </c>
      <c r="R157" s="1273">
        <v>19</v>
      </c>
      <c r="S157" s="1273">
        <v>12</v>
      </c>
      <c r="T157" s="1273">
        <v>11</v>
      </c>
      <c r="U157" s="1273">
        <v>13</v>
      </c>
      <c r="V157" s="1273">
        <v>13</v>
      </c>
      <c r="W157" s="1305"/>
      <c r="X157" s="1273">
        <v>384</v>
      </c>
      <c r="Y157" s="1273">
        <v>14</v>
      </c>
      <c r="Z157" s="1273">
        <v>11</v>
      </c>
      <c r="AA157" s="1273">
        <v>3</v>
      </c>
      <c r="AB157" s="1273">
        <v>28</v>
      </c>
      <c r="AC157" s="1273">
        <v>90</v>
      </c>
      <c r="AD157" s="1273">
        <v>53</v>
      </c>
      <c r="AE157" s="1273">
        <v>44</v>
      </c>
      <c r="AF157" s="1273">
        <v>31</v>
      </c>
      <c r="AG157" s="1273">
        <v>17</v>
      </c>
      <c r="AH157" s="1273">
        <v>24</v>
      </c>
      <c r="AI157" s="1273">
        <v>22</v>
      </c>
      <c r="AJ157" s="1273">
        <v>10</v>
      </c>
      <c r="AK157" s="1273">
        <v>9</v>
      </c>
      <c r="AL157" s="1273">
        <v>4</v>
      </c>
      <c r="AM157" s="1273">
        <v>11</v>
      </c>
      <c r="AN157" s="1273">
        <v>6</v>
      </c>
      <c r="AO157" s="1273">
        <v>2</v>
      </c>
      <c r="AP157" s="1273">
        <v>3</v>
      </c>
      <c r="AQ157" s="1273">
        <v>2</v>
      </c>
      <c r="AR157" s="3077"/>
      <c r="AS157" s="1304">
        <v>387</v>
      </c>
      <c r="AT157" s="1273">
        <v>22</v>
      </c>
      <c r="AU157" s="1273">
        <v>10</v>
      </c>
      <c r="AV157" s="1273">
        <v>7</v>
      </c>
      <c r="AW157" s="1273">
        <v>21</v>
      </c>
      <c r="AX157" s="1273">
        <v>86</v>
      </c>
      <c r="AY157" s="1273">
        <v>60</v>
      </c>
      <c r="AZ157" s="1273">
        <v>40</v>
      </c>
      <c r="BA157" s="1273">
        <v>20</v>
      </c>
      <c r="BB157" s="1273">
        <v>15</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0" t="s">
        <v>28</v>
      </c>
      <c r="C158" s="1304">
        <v>1145</v>
      </c>
      <c r="D158" s="1273">
        <v>81</v>
      </c>
      <c r="E158" s="1273">
        <v>21</v>
      </c>
      <c r="F158" s="1273">
        <v>24</v>
      </c>
      <c r="G158" s="1273">
        <v>63</v>
      </c>
      <c r="H158" s="1273">
        <v>224</v>
      </c>
      <c r="I158" s="1273">
        <v>240</v>
      </c>
      <c r="J158" s="1273">
        <v>133</v>
      </c>
      <c r="K158" s="1273">
        <v>96</v>
      </c>
      <c r="L158" s="1273">
        <v>70</v>
      </c>
      <c r="M158" s="1273">
        <v>46</v>
      </c>
      <c r="N158" s="1273">
        <v>29</v>
      </c>
      <c r="O158" s="1273">
        <v>24</v>
      </c>
      <c r="P158" s="1273">
        <v>22</v>
      </c>
      <c r="Q158" s="1273">
        <v>9</v>
      </c>
      <c r="R158" s="1273">
        <v>11</v>
      </c>
      <c r="S158" s="1273">
        <v>18</v>
      </c>
      <c r="T158" s="1273">
        <v>12</v>
      </c>
      <c r="U158" s="1273">
        <v>17</v>
      </c>
      <c r="V158" s="1273">
        <v>5</v>
      </c>
      <c r="W158" s="1305"/>
      <c r="X158" s="1273">
        <v>581</v>
      </c>
      <c r="Y158" s="1273">
        <v>36</v>
      </c>
      <c r="Z158" s="1273">
        <v>9</v>
      </c>
      <c r="AA158" s="1273">
        <v>7</v>
      </c>
      <c r="AB158" s="1273">
        <v>36</v>
      </c>
      <c r="AC158" s="1273">
        <v>114</v>
      </c>
      <c r="AD158" s="1273">
        <v>124</v>
      </c>
      <c r="AE158" s="1273">
        <v>63</v>
      </c>
      <c r="AF158" s="1273">
        <v>56</v>
      </c>
      <c r="AG158" s="1273">
        <v>42</v>
      </c>
      <c r="AH158" s="1273">
        <v>28</v>
      </c>
      <c r="AI158" s="1273">
        <v>20</v>
      </c>
      <c r="AJ158" s="1273">
        <v>13</v>
      </c>
      <c r="AK158" s="1273">
        <v>12</v>
      </c>
      <c r="AL158" s="1273">
        <v>5</v>
      </c>
      <c r="AM158" s="1273">
        <v>3</v>
      </c>
      <c r="AN158" s="1273">
        <v>4</v>
      </c>
      <c r="AO158" s="1273">
        <v>7</v>
      </c>
      <c r="AP158" s="1273">
        <v>2</v>
      </c>
      <c r="AQ158" s="1273">
        <v>0</v>
      </c>
      <c r="AR158" s="3077"/>
      <c r="AS158" s="1304">
        <v>564</v>
      </c>
      <c r="AT158" s="1273">
        <v>45</v>
      </c>
      <c r="AU158" s="1273">
        <v>12</v>
      </c>
      <c r="AV158" s="1273">
        <v>17</v>
      </c>
      <c r="AW158" s="1273">
        <v>27</v>
      </c>
      <c r="AX158" s="1273">
        <v>110</v>
      </c>
      <c r="AY158" s="1273">
        <v>116</v>
      </c>
      <c r="AZ158" s="1273">
        <v>70</v>
      </c>
      <c r="BA158" s="1273">
        <v>40</v>
      </c>
      <c r="BB158" s="1273">
        <v>28</v>
      </c>
      <c r="BC158" s="1273">
        <v>18</v>
      </c>
      <c r="BD158" s="1273">
        <v>9</v>
      </c>
      <c r="BE158" s="1273">
        <v>11</v>
      </c>
      <c r="BF158" s="1273">
        <v>10</v>
      </c>
      <c r="BG158" s="1273">
        <v>4</v>
      </c>
      <c r="BH158" s="1273">
        <v>8</v>
      </c>
      <c r="BI158" s="1273">
        <v>14</v>
      </c>
      <c r="BJ158" s="1273">
        <v>5</v>
      </c>
      <c r="BK158" s="1273">
        <v>15</v>
      </c>
      <c r="BL158" s="1273">
        <v>5</v>
      </c>
      <c r="BM158" s="1463"/>
    </row>
    <row r="159" spans="1:65">
      <c r="A159" s="1289">
        <v>442</v>
      </c>
      <c r="B159" s="1160" t="s">
        <v>38</v>
      </c>
      <c r="C159" s="1304">
        <v>245</v>
      </c>
      <c r="D159" s="1273">
        <v>3</v>
      </c>
      <c r="E159" s="1273">
        <v>5</v>
      </c>
      <c r="F159" s="1273">
        <v>13</v>
      </c>
      <c r="G159" s="1273">
        <v>13</v>
      </c>
      <c r="H159" s="1273">
        <v>71</v>
      </c>
      <c r="I159" s="1273">
        <v>33</v>
      </c>
      <c r="J159" s="1273">
        <v>25</v>
      </c>
      <c r="K159" s="1273">
        <v>14</v>
      </c>
      <c r="L159" s="1273">
        <v>17</v>
      </c>
      <c r="M159" s="1273">
        <v>9</v>
      </c>
      <c r="N159" s="1273">
        <v>10</v>
      </c>
      <c r="O159" s="1273">
        <v>7</v>
      </c>
      <c r="P159" s="1273">
        <v>4</v>
      </c>
      <c r="Q159" s="1273">
        <v>4</v>
      </c>
      <c r="R159" s="1273">
        <v>4</v>
      </c>
      <c r="S159" s="1273">
        <v>3</v>
      </c>
      <c r="T159" s="1273">
        <v>2</v>
      </c>
      <c r="U159" s="1273">
        <v>3</v>
      </c>
      <c r="V159" s="1273">
        <v>5</v>
      </c>
      <c r="W159" s="1305"/>
      <c r="X159" s="1273">
        <v>115</v>
      </c>
      <c r="Y159" s="1273">
        <v>1</v>
      </c>
      <c r="Z159" s="1273">
        <v>4</v>
      </c>
      <c r="AA159" s="1273">
        <v>6</v>
      </c>
      <c r="AB159" s="1273">
        <v>7</v>
      </c>
      <c r="AC159" s="1273">
        <v>27</v>
      </c>
      <c r="AD159" s="1273">
        <v>19</v>
      </c>
      <c r="AE159" s="1273">
        <v>10</v>
      </c>
      <c r="AF159" s="1273">
        <v>9</v>
      </c>
      <c r="AG159" s="1273">
        <v>11</v>
      </c>
      <c r="AH159" s="1273">
        <v>4</v>
      </c>
      <c r="AI159" s="1273">
        <v>3</v>
      </c>
      <c r="AJ159" s="1273">
        <v>4</v>
      </c>
      <c r="AK159" s="1273">
        <v>3</v>
      </c>
      <c r="AL159" s="1273">
        <v>1</v>
      </c>
      <c r="AM159" s="1273">
        <v>2</v>
      </c>
      <c r="AN159" s="1273">
        <v>2</v>
      </c>
      <c r="AO159" s="1273">
        <v>2</v>
      </c>
      <c r="AP159" s="1273">
        <v>0</v>
      </c>
      <c r="AQ159" s="1273">
        <v>0</v>
      </c>
      <c r="AR159" s="3077"/>
      <c r="AS159" s="1304">
        <v>130</v>
      </c>
      <c r="AT159" s="1273">
        <v>2</v>
      </c>
      <c r="AU159" s="1273">
        <v>1</v>
      </c>
      <c r="AV159" s="1273">
        <v>7</v>
      </c>
      <c r="AW159" s="1273">
        <v>6</v>
      </c>
      <c r="AX159" s="1273">
        <v>44</v>
      </c>
      <c r="AY159" s="1273">
        <v>14</v>
      </c>
      <c r="AZ159" s="1273">
        <v>15</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0" t="s">
        <v>39</v>
      </c>
      <c r="C160" s="1304">
        <v>573</v>
      </c>
      <c r="D160" s="1273">
        <v>25</v>
      </c>
      <c r="E160" s="1273">
        <v>7</v>
      </c>
      <c r="F160" s="1273">
        <v>7</v>
      </c>
      <c r="G160" s="1273">
        <v>31</v>
      </c>
      <c r="H160" s="1273">
        <v>150</v>
      </c>
      <c r="I160" s="1273">
        <v>118</v>
      </c>
      <c r="J160" s="1273">
        <v>57</v>
      </c>
      <c r="K160" s="1273">
        <v>41</v>
      </c>
      <c r="L160" s="1273">
        <v>31</v>
      </c>
      <c r="M160" s="1273">
        <v>36</v>
      </c>
      <c r="N160" s="1273">
        <v>21</v>
      </c>
      <c r="O160" s="1273">
        <v>9</v>
      </c>
      <c r="P160" s="1273">
        <v>12</v>
      </c>
      <c r="Q160" s="1273">
        <v>6</v>
      </c>
      <c r="R160" s="1273">
        <v>4</v>
      </c>
      <c r="S160" s="1273">
        <v>7</v>
      </c>
      <c r="T160" s="1273">
        <v>5</v>
      </c>
      <c r="U160" s="1273">
        <v>5</v>
      </c>
      <c r="V160" s="1273">
        <v>1</v>
      </c>
      <c r="W160" s="1305"/>
      <c r="X160" s="1273">
        <v>308</v>
      </c>
      <c r="Y160" s="1273">
        <v>19</v>
      </c>
      <c r="Z160" s="1273">
        <v>4</v>
      </c>
      <c r="AA160" s="1273">
        <v>5</v>
      </c>
      <c r="AB160" s="1273">
        <v>14</v>
      </c>
      <c r="AC160" s="1273">
        <v>85</v>
      </c>
      <c r="AD160" s="1273">
        <v>57</v>
      </c>
      <c r="AE160" s="1273">
        <v>29</v>
      </c>
      <c r="AF160" s="1273">
        <v>21</v>
      </c>
      <c r="AG160" s="1273">
        <v>17</v>
      </c>
      <c r="AH160" s="1273">
        <v>20</v>
      </c>
      <c r="AI160" s="1273">
        <v>12</v>
      </c>
      <c r="AJ160" s="1273">
        <v>5</v>
      </c>
      <c r="AK160" s="1273">
        <v>7</v>
      </c>
      <c r="AL160" s="1273">
        <v>4</v>
      </c>
      <c r="AM160" s="1273">
        <v>1</v>
      </c>
      <c r="AN160" s="1273">
        <v>3</v>
      </c>
      <c r="AO160" s="1273">
        <v>3</v>
      </c>
      <c r="AP160" s="1273">
        <v>1</v>
      </c>
      <c r="AQ160" s="1273">
        <v>1</v>
      </c>
      <c r="AR160" s="3077"/>
      <c r="AS160" s="1304">
        <v>265</v>
      </c>
      <c r="AT160" s="1273">
        <v>6</v>
      </c>
      <c r="AU160" s="1273">
        <v>3</v>
      </c>
      <c r="AV160" s="1273">
        <v>2</v>
      </c>
      <c r="AW160" s="1273">
        <v>17</v>
      </c>
      <c r="AX160" s="1273">
        <v>65</v>
      </c>
      <c r="AY160" s="1273">
        <v>61</v>
      </c>
      <c r="AZ160" s="1273">
        <v>28</v>
      </c>
      <c r="BA160" s="1273">
        <v>20</v>
      </c>
      <c r="BB160" s="1273">
        <v>14</v>
      </c>
      <c r="BC160" s="1273">
        <v>16</v>
      </c>
      <c r="BD160" s="1273">
        <v>9</v>
      </c>
      <c r="BE160" s="1273">
        <v>4</v>
      </c>
      <c r="BF160" s="1273">
        <v>5</v>
      </c>
      <c r="BG160" s="1273">
        <v>2</v>
      </c>
      <c r="BH160" s="1273">
        <v>3</v>
      </c>
      <c r="BI160" s="1273">
        <v>4</v>
      </c>
      <c r="BJ160" s="1273">
        <v>2</v>
      </c>
      <c r="BK160" s="1273">
        <v>4</v>
      </c>
      <c r="BL160" s="1273">
        <v>0</v>
      </c>
      <c r="BM160" s="1463"/>
    </row>
    <row r="161" spans="1:65">
      <c r="A161" s="1289">
        <v>446</v>
      </c>
      <c r="B161" s="1160" t="s">
        <v>657</v>
      </c>
      <c r="C161" s="1304">
        <v>323</v>
      </c>
      <c r="D161" s="1273">
        <v>25</v>
      </c>
      <c r="E161" s="1273">
        <v>7</v>
      </c>
      <c r="F161" s="1273">
        <v>12</v>
      </c>
      <c r="G161" s="1273">
        <v>29</v>
      </c>
      <c r="H161" s="1273">
        <v>78</v>
      </c>
      <c r="I161" s="1273">
        <v>50</v>
      </c>
      <c r="J161" s="1273">
        <v>33</v>
      </c>
      <c r="K161" s="1273">
        <v>16</v>
      </c>
      <c r="L161" s="1273">
        <v>10</v>
      </c>
      <c r="M161" s="1273">
        <v>16</v>
      </c>
      <c r="N161" s="1273">
        <v>8</v>
      </c>
      <c r="O161" s="1273">
        <v>8</v>
      </c>
      <c r="P161" s="1273">
        <v>3</v>
      </c>
      <c r="Q161" s="1273">
        <v>6</v>
      </c>
      <c r="R161" s="1273">
        <v>4</v>
      </c>
      <c r="S161" s="1273">
        <v>2</v>
      </c>
      <c r="T161" s="1273">
        <v>6</v>
      </c>
      <c r="U161" s="1273">
        <v>3</v>
      </c>
      <c r="V161" s="1273">
        <v>7</v>
      </c>
      <c r="W161" s="1305"/>
      <c r="X161" s="1273">
        <v>153</v>
      </c>
      <c r="Y161" s="1273">
        <v>9</v>
      </c>
      <c r="Z161" s="1273">
        <v>3</v>
      </c>
      <c r="AA161" s="1273">
        <v>5</v>
      </c>
      <c r="AB161" s="1273">
        <v>13</v>
      </c>
      <c r="AC161" s="1273">
        <v>38</v>
      </c>
      <c r="AD161" s="1273">
        <v>25</v>
      </c>
      <c r="AE161" s="1273">
        <v>18</v>
      </c>
      <c r="AF161" s="1273">
        <v>8</v>
      </c>
      <c r="AG161" s="1273">
        <v>3</v>
      </c>
      <c r="AH161" s="1273">
        <v>4</v>
      </c>
      <c r="AI161" s="1273">
        <v>2</v>
      </c>
      <c r="AJ161" s="1273">
        <v>3</v>
      </c>
      <c r="AK161" s="1273">
        <v>2</v>
      </c>
      <c r="AL161" s="1273">
        <v>5</v>
      </c>
      <c r="AM161" s="1273">
        <v>2</v>
      </c>
      <c r="AN161" s="1273">
        <v>1</v>
      </c>
      <c r="AO161" s="1273">
        <v>5</v>
      </c>
      <c r="AP161" s="1273">
        <v>2</v>
      </c>
      <c r="AQ161" s="1273">
        <v>5</v>
      </c>
      <c r="AR161" s="3077"/>
      <c r="AS161" s="1304">
        <v>170</v>
      </c>
      <c r="AT161" s="1273">
        <v>16</v>
      </c>
      <c r="AU161" s="1273">
        <v>4</v>
      </c>
      <c r="AV161" s="1273">
        <v>7</v>
      </c>
      <c r="AW161" s="1273">
        <v>16</v>
      </c>
      <c r="AX161" s="1273">
        <v>40</v>
      </c>
      <c r="AY161" s="1273">
        <v>25</v>
      </c>
      <c r="AZ161" s="1273">
        <v>15</v>
      </c>
      <c r="BA161" s="1273">
        <v>8</v>
      </c>
      <c r="BB161" s="1273">
        <v>7</v>
      </c>
      <c r="BC161" s="1273">
        <v>12</v>
      </c>
      <c r="BD161" s="1273">
        <v>6</v>
      </c>
      <c r="BE161" s="1273">
        <v>5</v>
      </c>
      <c r="BF161" s="1273">
        <v>1</v>
      </c>
      <c r="BG161" s="1273">
        <v>1</v>
      </c>
      <c r="BH161" s="1273">
        <v>2</v>
      </c>
      <c r="BI161" s="1273">
        <v>1</v>
      </c>
      <c r="BJ161" s="1273">
        <v>1</v>
      </c>
      <c r="BK161" s="1273">
        <v>1</v>
      </c>
      <c r="BL161" s="1273">
        <v>2</v>
      </c>
      <c r="BM161" s="1463"/>
    </row>
    <row r="162" spans="1:65">
      <c r="A162" s="1289">
        <v>464</v>
      </c>
      <c r="B162" s="1160" t="s">
        <v>46</v>
      </c>
      <c r="C162" s="1304">
        <v>977</v>
      </c>
      <c r="D162" s="1273">
        <v>48</v>
      </c>
      <c r="E162" s="1273">
        <v>28</v>
      </c>
      <c r="F162" s="1273">
        <v>12</v>
      </c>
      <c r="G162" s="1273">
        <v>55</v>
      </c>
      <c r="H162" s="1273">
        <v>212</v>
      </c>
      <c r="I162" s="1273">
        <v>193</v>
      </c>
      <c r="J162" s="1273">
        <v>106</v>
      </c>
      <c r="K162" s="1273">
        <v>69</v>
      </c>
      <c r="L162" s="1273">
        <v>55</v>
      </c>
      <c r="M162" s="1273">
        <v>52</v>
      </c>
      <c r="N162" s="1273">
        <v>49</v>
      </c>
      <c r="O162" s="1273">
        <v>30</v>
      </c>
      <c r="P162" s="1273">
        <v>17</v>
      </c>
      <c r="Q162" s="1273">
        <v>6</v>
      </c>
      <c r="R162" s="1273">
        <v>10</v>
      </c>
      <c r="S162" s="1273">
        <v>17</v>
      </c>
      <c r="T162" s="1273">
        <v>6</v>
      </c>
      <c r="U162" s="1273">
        <v>10</v>
      </c>
      <c r="V162" s="1273">
        <v>2</v>
      </c>
      <c r="W162" s="1305"/>
      <c r="X162" s="1273">
        <v>485</v>
      </c>
      <c r="Y162" s="1273">
        <v>21</v>
      </c>
      <c r="Z162" s="1273">
        <v>12</v>
      </c>
      <c r="AA162" s="1273">
        <v>8</v>
      </c>
      <c r="AB162" s="1273">
        <v>27</v>
      </c>
      <c r="AC162" s="1273">
        <v>96</v>
      </c>
      <c r="AD162" s="1273">
        <v>92</v>
      </c>
      <c r="AE162" s="1273">
        <v>52</v>
      </c>
      <c r="AF162" s="1273">
        <v>36</v>
      </c>
      <c r="AG162" s="1273">
        <v>31</v>
      </c>
      <c r="AH162" s="1273">
        <v>31</v>
      </c>
      <c r="AI162" s="1273">
        <v>26</v>
      </c>
      <c r="AJ162" s="1273">
        <v>17</v>
      </c>
      <c r="AK162" s="1273">
        <v>11</v>
      </c>
      <c r="AL162" s="1273">
        <v>3</v>
      </c>
      <c r="AM162" s="1273">
        <v>4</v>
      </c>
      <c r="AN162" s="1273">
        <v>8</v>
      </c>
      <c r="AO162" s="1273">
        <v>2</v>
      </c>
      <c r="AP162" s="1273">
        <v>7</v>
      </c>
      <c r="AQ162" s="1273">
        <v>1</v>
      </c>
      <c r="AR162" s="3077"/>
      <c r="AS162" s="1304">
        <v>492</v>
      </c>
      <c r="AT162" s="1273">
        <v>27</v>
      </c>
      <c r="AU162" s="1273">
        <v>16</v>
      </c>
      <c r="AV162" s="1273">
        <v>4</v>
      </c>
      <c r="AW162" s="1273">
        <v>28</v>
      </c>
      <c r="AX162" s="1273">
        <v>116</v>
      </c>
      <c r="AY162" s="1273">
        <v>101</v>
      </c>
      <c r="AZ162" s="1273">
        <v>54</v>
      </c>
      <c r="BA162" s="1273">
        <v>33</v>
      </c>
      <c r="BB162" s="1273">
        <v>24</v>
      </c>
      <c r="BC162" s="1273">
        <v>21</v>
      </c>
      <c r="BD162" s="1273">
        <v>23</v>
      </c>
      <c r="BE162" s="1273">
        <v>13</v>
      </c>
      <c r="BF162" s="1273">
        <v>6</v>
      </c>
      <c r="BG162" s="1273">
        <v>3</v>
      </c>
      <c r="BH162" s="1273">
        <v>6</v>
      </c>
      <c r="BI162" s="1273">
        <v>9</v>
      </c>
      <c r="BJ162" s="1273">
        <v>4</v>
      </c>
      <c r="BK162" s="1273">
        <v>3</v>
      </c>
      <c r="BL162" s="1273">
        <v>1</v>
      </c>
      <c r="BM162" s="1463"/>
    </row>
    <row r="163" spans="1:65">
      <c r="A163" s="1289">
        <v>481</v>
      </c>
      <c r="B163" s="1160" t="s">
        <v>47</v>
      </c>
      <c r="C163" s="1304">
        <v>342</v>
      </c>
      <c r="D163" s="1273">
        <v>12</v>
      </c>
      <c r="E163" s="1273">
        <v>4</v>
      </c>
      <c r="F163" s="1273">
        <v>12</v>
      </c>
      <c r="G163" s="1273">
        <v>23</v>
      </c>
      <c r="H163" s="1273">
        <v>74</v>
      </c>
      <c r="I163" s="1273">
        <v>59</v>
      </c>
      <c r="J163" s="1273">
        <v>42</v>
      </c>
      <c r="K163" s="1273">
        <v>23</v>
      </c>
      <c r="L163" s="1273">
        <v>10</v>
      </c>
      <c r="M163" s="1273">
        <v>25</v>
      </c>
      <c r="N163" s="1273">
        <v>18</v>
      </c>
      <c r="O163" s="1273">
        <v>12</v>
      </c>
      <c r="P163" s="1273">
        <v>6</v>
      </c>
      <c r="Q163" s="1273">
        <v>3</v>
      </c>
      <c r="R163" s="1273">
        <v>4</v>
      </c>
      <c r="S163" s="1273">
        <v>4</v>
      </c>
      <c r="T163" s="1273">
        <v>6</v>
      </c>
      <c r="U163" s="1273">
        <v>1</v>
      </c>
      <c r="V163" s="1273">
        <v>4</v>
      </c>
      <c r="W163" s="1305"/>
      <c r="X163" s="1273">
        <v>186</v>
      </c>
      <c r="Y163" s="1273">
        <v>5</v>
      </c>
      <c r="Z163" s="1273">
        <v>2</v>
      </c>
      <c r="AA163" s="1273">
        <v>8</v>
      </c>
      <c r="AB163" s="1273">
        <v>17</v>
      </c>
      <c r="AC163" s="1273">
        <v>35</v>
      </c>
      <c r="AD163" s="1273">
        <v>34</v>
      </c>
      <c r="AE163" s="1273">
        <v>17</v>
      </c>
      <c r="AF163" s="1273">
        <v>11</v>
      </c>
      <c r="AG163" s="1273">
        <v>7</v>
      </c>
      <c r="AH163" s="1273">
        <v>16</v>
      </c>
      <c r="AI163" s="1273">
        <v>12</v>
      </c>
      <c r="AJ163" s="1273">
        <v>9</v>
      </c>
      <c r="AK163" s="1273">
        <v>4</v>
      </c>
      <c r="AL163" s="1273">
        <v>2</v>
      </c>
      <c r="AM163" s="1273">
        <v>3</v>
      </c>
      <c r="AN163" s="1273">
        <v>1</v>
      </c>
      <c r="AO163" s="1273">
        <v>3</v>
      </c>
      <c r="AP163" s="1273">
        <v>0</v>
      </c>
      <c r="AQ163" s="1273">
        <v>0</v>
      </c>
      <c r="AR163" s="3077"/>
      <c r="AS163" s="1304">
        <v>156</v>
      </c>
      <c r="AT163" s="1273">
        <v>7</v>
      </c>
      <c r="AU163" s="1273">
        <v>2</v>
      </c>
      <c r="AV163" s="1273">
        <v>4</v>
      </c>
      <c r="AW163" s="1273">
        <v>6</v>
      </c>
      <c r="AX163" s="1273">
        <v>39</v>
      </c>
      <c r="AY163" s="1273">
        <v>25</v>
      </c>
      <c r="AZ163" s="1273">
        <v>25</v>
      </c>
      <c r="BA163" s="1273">
        <v>12</v>
      </c>
      <c r="BB163" s="1273">
        <v>3</v>
      </c>
      <c r="BC163" s="1273">
        <v>9</v>
      </c>
      <c r="BD163" s="1273">
        <v>6</v>
      </c>
      <c r="BE163" s="1273">
        <v>3</v>
      </c>
      <c r="BF163" s="1273">
        <v>2</v>
      </c>
      <c r="BG163" s="1273">
        <v>1</v>
      </c>
      <c r="BH163" s="1273">
        <v>1</v>
      </c>
      <c r="BI163" s="1273">
        <v>3</v>
      </c>
      <c r="BJ163" s="1273">
        <v>3</v>
      </c>
      <c r="BK163" s="1273">
        <v>1</v>
      </c>
      <c r="BL163" s="1273">
        <v>4</v>
      </c>
      <c r="BM163" s="1463"/>
    </row>
    <row r="164" spans="1:65">
      <c r="A164" s="1289">
        <v>501</v>
      </c>
      <c r="B164" s="1160" t="s">
        <v>82</v>
      </c>
      <c r="C164" s="1304">
        <v>365</v>
      </c>
      <c r="D164" s="1273">
        <v>14</v>
      </c>
      <c r="E164" s="1273">
        <v>10</v>
      </c>
      <c r="F164" s="1273">
        <v>6</v>
      </c>
      <c r="G164" s="1273">
        <v>31</v>
      </c>
      <c r="H164" s="1273">
        <v>91</v>
      </c>
      <c r="I164" s="1273">
        <v>52</v>
      </c>
      <c r="J164" s="1273">
        <v>36</v>
      </c>
      <c r="K164" s="1273">
        <v>24</v>
      </c>
      <c r="L164" s="1273">
        <v>17</v>
      </c>
      <c r="M164" s="1273">
        <v>13</v>
      </c>
      <c r="N164" s="1273">
        <v>12</v>
      </c>
      <c r="O164" s="1273">
        <v>10</v>
      </c>
      <c r="P164" s="1273">
        <v>5</v>
      </c>
      <c r="Q164" s="1273">
        <v>6</v>
      </c>
      <c r="R164" s="1273">
        <v>8</v>
      </c>
      <c r="S164" s="1273">
        <v>6</v>
      </c>
      <c r="T164" s="1273">
        <v>9</v>
      </c>
      <c r="U164" s="1273">
        <v>9</v>
      </c>
      <c r="V164" s="1273">
        <v>6</v>
      </c>
      <c r="W164" s="1305"/>
      <c r="X164" s="1273">
        <v>174</v>
      </c>
      <c r="Y164" s="1273">
        <v>4</v>
      </c>
      <c r="Z164" s="1273">
        <v>4</v>
      </c>
      <c r="AA164" s="1273">
        <v>2</v>
      </c>
      <c r="AB164" s="1273">
        <v>20</v>
      </c>
      <c r="AC164" s="1273">
        <v>48</v>
      </c>
      <c r="AD164" s="1273">
        <v>29</v>
      </c>
      <c r="AE164" s="1273">
        <v>15</v>
      </c>
      <c r="AF164" s="1273">
        <v>10</v>
      </c>
      <c r="AG164" s="1273">
        <v>9</v>
      </c>
      <c r="AH164" s="1273">
        <v>6</v>
      </c>
      <c r="AI164" s="1273">
        <v>6</v>
      </c>
      <c r="AJ164" s="1273">
        <v>4</v>
      </c>
      <c r="AK164" s="1273">
        <v>4</v>
      </c>
      <c r="AL164" s="1273">
        <v>3</v>
      </c>
      <c r="AM164" s="1273">
        <v>4</v>
      </c>
      <c r="AN164" s="1273">
        <v>1</v>
      </c>
      <c r="AO164" s="1273">
        <v>3</v>
      </c>
      <c r="AP164" s="1273">
        <v>1</v>
      </c>
      <c r="AQ164" s="1273">
        <v>1</v>
      </c>
      <c r="AR164" s="3077"/>
      <c r="AS164" s="1304">
        <v>191</v>
      </c>
      <c r="AT164" s="1273">
        <v>10</v>
      </c>
      <c r="AU164" s="1273">
        <v>6</v>
      </c>
      <c r="AV164" s="1273">
        <v>4</v>
      </c>
      <c r="AW164" s="1273">
        <v>11</v>
      </c>
      <c r="AX164" s="1273">
        <v>43</v>
      </c>
      <c r="AY164" s="1273">
        <v>23</v>
      </c>
      <c r="AZ164" s="1273">
        <v>21</v>
      </c>
      <c r="BA164" s="1273">
        <v>14</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0" t="s">
        <v>658</v>
      </c>
      <c r="C165" s="1304">
        <v>397</v>
      </c>
      <c r="D165" s="1273">
        <v>8</v>
      </c>
      <c r="E165" s="1273">
        <v>9</v>
      </c>
      <c r="F165" s="1273">
        <v>4</v>
      </c>
      <c r="G165" s="1273">
        <v>39</v>
      </c>
      <c r="H165" s="1273">
        <v>115</v>
      </c>
      <c r="I165" s="1273">
        <v>80</v>
      </c>
      <c r="J165" s="1273">
        <v>27</v>
      </c>
      <c r="K165" s="1273">
        <v>22</v>
      </c>
      <c r="L165" s="1273">
        <v>21</v>
      </c>
      <c r="M165" s="1273">
        <v>15</v>
      </c>
      <c r="N165" s="1273">
        <v>5</v>
      </c>
      <c r="O165" s="1273">
        <v>6</v>
      </c>
      <c r="P165" s="1273">
        <v>10</v>
      </c>
      <c r="Q165" s="1273">
        <v>4</v>
      </c>
      <c r="R165" s="1273">
        <v>2</v>
      </c>
      <c r="S165" s="1273">
        <v>3</v>
      </c>
      <c r="T165" s="1273">
        <v>4</v>
      </c>
      <c r="U165" s="1273">
        <v>11</v>
      </c>
      <c r="V165" s="1273">
        <v>12</v>
      </c>
      <c r="W165" s="1305"/>
      <c r="X165" s="1273">
        <v>201</v>
      </c>
      <c r="Y165" s="1273">
        <v>4</v>
      </c>
      <c r="Z165" s="1273">
        <v>6</v>
      </c>
      <c r="AA165" s="1273">
        <v>2</v>
      </c>
      <c r="AB165" s="1273">
        <v>22</v>
      </c>
      <c r="AC165" s="1273">
        <v>51</v>
      </c>
      <c r="AD165" s="1273">
        <v>43</v>
      </c>
      <c r="AE165" s="1273">
        <v>13</v>
      </c>
      <c r="AF165" s="1273">
        <v>14</v>
      </c>
      <c r="AG165" s="1273">
        <v>12</v>
      </c>
      <c r="AH165" s="1273">
        <v>11</v>
      </c>
      <c r="AI165" s="1273">
        <v>3</v>
      </c>
      <c r="AJ165" s="1273">
        <v>3</v>
      </c>
      <c r="AK165" s="1273">
        <v>7</v>
      </c>
      <c r="AL165" s="1273">
        <v>1</v>
      </c>
      <c r="AM165" s="1273">
        <v>0</v>
      </c>
      <c r="AN165" s="1273">
        <v>2</v>
      </c>
      <c r="AO165" s="1273">
        <v>0</v>
      </c>
      <c r="AP165" s="1273">
        <v>2</v>
      </c>
      <c r="AQ165" s="1273">
        <v>5</v>
      </c>
      <c r="AR165" s="3077"/>
      <c r="AS165" s="1304">
        <v>196</v>
      </c>
      <c r="AT165" s="1273">
        <v>4</v>
      </c>
      <c r="AU165" s="1273">
        <v>3</v>
      </c>
      <c r="AV165" s="1273">
        <v>2</v>
      </c>
      <c r="AW165" s="1273">
        <v>17</v>
      </c>
      <c r="AX165" s="1273">
        <v>64</v>
      </c>
      <c r="AY165" s="1273">
        <v>37</v>
      </c>
      <c r="AZ165" s="1273">
        <v>14</v>
      </c>
      <c r="BA165" s="1273">
        <v>8</v>
      </c>
      <c r="BB165" s="1273">
        <v>9</v>
      </c>
      <c r="BC165" s="1273">
        <v>4</v>
      </c>
      <c r="BD165" s="1273">
        <v>2</v>
      </c>
      <c r="BE165" s="1273">
        <v>3</v>
      </c>
      <c r="BF165" s="1273">
        <v>3</v>
      </c>
      <c r="BG165" s="1273">
        <v>3</v>
      </c>
      <c r="BH165" s="1273">
        <v>2</v>
      </c>
      <c r="BI165" s="1273">
        <v>1</v>
      </c>
      <c r="BJ165" s="1273">
        <v>4</v>
      </c>
      <c r="BK165" s="1273">
        <v>9</v>
      </c>
      <c r="BL165" s="1273">
        <v>7</v>
      </c>
      <c r="BM165" s="1463"/>
    </row>
    <row r="166" spans="1:65">
      <c r="A166" s="1291">
        <v>586</v>
      </c>
      <c r="B166" s="1163" t="s">
        <v>659</v>
      </c>
      <c r="C166" s="1306">
        <v>325</v>
      </c>
      <c r="D166" s="1307">
        <v>9</v>
      </c>
      <c r="E166" s="1307">
        <v>8</v>
      </c>
      <c r="F166" s="1307">
        <v>6</v>
      </c>
      <c r="G166" s="1307">
        <v>32</v>
      </c>
      <c r="H166" s="1307">
        <v>102</v>
      </c>
      <c r="I166" s="1307">
        <v>45</v>
      </c>
      <c r="J166" s="1307">
        <v>28</v>
      </c>
      <c r="K166" s="1307">
        <v>14</v>
      </c>
      <c r="L166" s="1307">
        <v>12</v>
      </c>
      <c r="M166" s="1307">
        <v>14</v>
      </c>
      <c r="N166" s="1307">
        <v>12</v>
      </c>
      <c r="O166" s="1307">
        <v>10</v>
      </c>
      <c r="P166" s="1307">
        <v>5</v>
      </c>
      <c r="Q166" s="1307">
        <v>3</v>
      </c>
      <c r="R166" s="1307">
        <v>10</v>
      </c>
      <c r="S166" s="1307">
        <v>4</v>
      </c>
      <c r="T166" s="1307">
        <v>1</v>
      </c>
      <c r="U166" s="1307">
        <v>4</v>
      </c>
      <c r="V166" s="1307">
        <v>6</v>
      </c>
      <c r="W166" s="1308"/>
      <c r="X166" s="1307">
        <v>158</v>
      </c>
      <c r="Y166" s="1307">
        <v>3</v>
      </c>
      <c r="Z166" s="1307">
        <v>5</v>
      </c>
      <c r="AA166" s="1307">
        <v>4</v>
      </c>
      <c r="AB166" s="1307">
        <v>17</v>
      </c>
      <c r="AC166" s="1307">
        <v>44</v>
      </c>
      <c r="AD166" s="1307">
        <v>26</v>
      </c>
      <c r="AE166" s="1307">
        <v>11</v>
      </c>
      <c r="AF166" s="1307">
        <v>4</v>
      </c>
      <c r="AG166" s="1307">
        <v>8</v>
      </c>
      <c r="AH166" s="1307">
        <v>10</v>
      </c>
      <c r="AI166" s="1307">
        <v>8</v>
      </c>
      <c r="AJ166" s="1307">
        <v>8</v>
      </c>
      <c r="AK166" s="1307">
        <v>2</v>
      </c>
      <c r="AL166" s="1307">
        <v>2</v>
      </c>
      <c r="AM166" s="1307">
        <v>4</v>
      </c>
      <c r="AN166" s="1307">
        <v>0</v>
      </c>
      <c r="AO166" s="1307">
        <v>0</v>
      </c>
      <c r="AP166" s="1307">
        <v>0</v>
      </c>
      <c r="AQ166" s="1307">
        <v>2</v>
      </c>
      <c r="AR166" s="3078"/>
      <c r="AS166" s="1306">
        <v>167</v>
      </c>
      <c r="AT166" s="1307">
        <v>6</v>
      </c>
      <c r="AU166" s="1307">
        <v>3</v>
      </c>
      <c r="AV166" s="1307">
        <v>2</v>
      </c>
      <c r="AW166" s="1307">
        <v>15</v>
      </c>
      <c r="AX166" s="1307">
        <v>58</v>
      </c>
      <c r="AY166" s="1307">
        <v>19</v>
      </c>
      <c r="AZ166" s="1307">
        <v>17</v>
      </c>
      <c r="BA166" s="1307">
        <v>10</v>
      </c>
      <c r="BB166" s="1307">
        <v>4</v>
      </c>
      <c r="BC166" s="1307">
        <v>4</v>
      </c>
      <c r="BD166" s="1307">
        <v>4</v>
      </c>
      <c r="BE166" s="1307">
        <v>2</v>
      </c>
      <c r="BF166" s="1307">
        <v>3</v>
      </c>
      <c r="BG166" s="1307">
        <v>1</v>
      </c>
      <c r="BH166" s="1307">
        <v>6</v>
      </c>
      <c r="BI166" s="1307">
        <v>4</v>
      </c>
      <c r="BJ166" s="1307">
        <v>1</v>
      </c>
      <c r="BK166" s="1307">
        <v>4</v>
      </c>
      <c r="BL166" s="1307">
        <v>4</v>
      </c>
      <c r="BM166" s="1465"/>
    </row>
    <row r="167" spans="1:65">
      <c r="A167" s="1160" t="s">
        <v>1739</v>
      </c>
    </row>
  </sheetData>
  <phoneticPr fontId="3"/>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E048-D92C-4EE9-BB9D-3FEF2D49B1FF}">
  <sheetPr>
    <tabColor theme="9" tint="0.59999389629810485"/>
  </sheetPr>
  <dimension ref="A1:BM167"/>
  <sheetViews>
    <sheetView workbookViewId="0">
      <pane xSplit="2" ySplit="3" topLeftCell="C147" activePane="bottomRight" state="frozen"/>
      <selection pane="topRight" activeCell="C1" sqref="C1"/>
      <selection pane="bottomLeft" activeCell="A4" sqref="A4"/>
      <selection pane="bottomRight" activeCell="C116" sqref="C116:C166"/>
    </sheetView>
  </sheetViews>
  <sheetFormatPr defaultRowHeight="13"/>
  <cols>
    <col min="1" max="1" width="5.90625" style="1160" customWidth="1"/>
    <col min="2" max="2" width="11.08984375" style="1160" customWidth="1"/>
    <col min="3" max="3" width="9.36328125" style="1160" bestFit="1" customWidth="1"/>
    <col min="4" max="291" width="9" style="1160"/>
    <col min="292" max="292" width="5.90625" style="1160" customWidth="1"/>
    <col min="293" max="293" width="11.08984375" style="1160" customWidth="1"/>
    <col min="294" max="294" width="9.36328125" style="1160" bestFit="1" customWidth="1"/>
    <col min="295" max="547" width="9" style="1160"/>
    <col min="548" max="548" width="5.90625" style="1160" customWidth="1"/>
    <col min="549" max="549" width="11.08984375" style="1160" customWidth="1"/>
    <col min="550" max="550" width="9.36328125" style="1160" bestFit="1" customWidth="1"/>
    <col min="551" max="803" width="9" style="1160"/>
    <col min="804" max="804" width="5.90625" style="1160" customWidth="1"/>
    <col min="805" max="805" width="11.08984375" style="1160" customWidth="1"/>
    <col min="806" max="806" width="9.36328125" style="1160" bestFit="1" customWidth="1"/>
    <col min="807" max="1059" width="9" style="1160"/>
    <col min="1060" max="1060" width="5.90625" style="1160" customWidth="1"/>
    <col min="1061" max="1061" width="11.08984375" style="1160" customWidth="1"/>
    <col min="1062" max="1062" width="9.36328125" style="1160" bestFit="1" customWidth="1"/>
    <col min="1063" max="1315" width="9" style="1160"/>
    <col min="1316" max="1316" width="5.90625" style="1160" customWidth="1"/>
    <col min="1317" max="1317" width="11.08984375" style="1160" customWidth="1"/>
    <col min="1318" max="1318" width="9.36328125" style="1160" bestFit="1" customWidth="1"/>
    <col min="1319" max="1571" width="9" style="1160"/>
    <col min="1572" max="1572" width="5.90625" style="1160" customWidth="1"/>
    <col min="1573" max="1573" width="11.08984375" style="1160" customWidth="1"/>
    <col min="1574" max="1574" width="9.36328125" style="1160" bestFit="1" customWidth="1"/>
    <col min="1575" max="1827" width="9" style="1160"/>
    <col min="1828" max="1828" width="5.90625" style="1160" customWidth="1"/>
    <col min="1829" max="1829" width="11.08984375" style="1160" customWidth="1"/>
    <col min="1830" max="1830" width="9.36328125" style="1160" bestFit="1" customWidth="1"/>
    <col min="1831" max="2083" width="9" style="1160"/>
    <col min="2084" max="2084" width="5.90625" style="1160" customWidth="1"/>
    <col min="2085" max="2085" width="11.08984375" style="1160" customWidth="1"/>
    <col min="2086" max="2086" width="9.36328125" style="1160" bestFit="1" customWidth="1"/>
    <col min="2087" max="2339" width="9" style="1160"/>
    <col min="2340" max="2340" width="5.90625" style="1160" customWidth="1"/>
    <col min="2341" max="2341" width="11.08984375" style="1160" customWidth="1"/>
    <col min="2342" max="2342" width="9.36328125" style="1160" bestFit="1" customWidth="1"/>
    <col min="2343" max="2595" width="9" style="1160"/>
    <col min="2596" max="2596" width="5.90625" style="1160" customWidth="1"/>
    <col min="2597" max="2597" width="11.08984375" style="1160" customWidth="1"/>
    <col min="2598" max="2598" width="9.36328125" style="1160" bestFit="1" customWidth="1"/>
    <col min="2599" max="2851" width="9" style="1160"/>
    <col min="2852" max="2852" width="5.90625" style="1160" customWidth="1"/>
    <col min="2853" max="2853" width="11.08984375" style="1160" customWidth="1"/>
    <col min="2854" max="2854" width="9.36328125" style="1160" bestFit="1" customWidth="1"/>
    <col min="2855" max="3107" width="9" style="1160"/>
    <col min="3108" max="3108" width="5.90625" style="1160" customWidth="1"/>
    <col min="3109" max="3109" width="11.08984375" style="1160" customWidth="1"/>
    <col min="3110" max="3110" width="9.36328125" style="1160" bestFit="1" customWidth="1"/>
    <col min="3111" max="3363" width="9" style="1160"/>
    <col min="3364" max="3364" width="5.90625" style="1160" customWidth="1"/>
    <col min="3365" max="3365" width="11.08984375" style="1160" customWidth="1"/>
    <col min="3366" max="3366" width="9.36328125" style="1160" bestFit="1" customWidth="1"/>
    <col min="3367" max="3619" width="9" style="1160"/>
    <col min="3620" max="3620" width="5.90625" style="1160" customWidth="1"/>
    <col min="3621" max="3621" width="11.08984375" style="1160" customWidth="1"/>
    <col min="3622" max="3622" width="9.36328125" style="1160" bestFit="1" customWidth="1"/>
    <col min="3623" max="3875" width="9" style="1160"/>
    <col min="3876" max="3876" width="5.90625" style="1160" customWidth="1"/>
    <col min="3877" max="3877" width="11.08984375" style="1160" customWidth="1"/>
    <col min="3878" max="3878" width="9.36328125" style="1160" bestFit="1" customWidth="1"/>
    <col min="3879" max="4131" width="9" style="1160"/>
    <col min="4132" max="4132" width="5.90625" style="1160" customWidth="1"/>
    <col min="4133" max="4133" width="11.08984375" style="1160" customWidth="1"/>
    <col min="4134" max="4134" width="9.36328125" style="1160" bestFit="1" customWidth="1"/>
    <col min="4135" max="4387" width="9" style="1160"/>
    <col min="4388" max="4388" width="5.90625" style="1160" customWidth="1"/>
    <col min="4389" max="4389" width="11.08984375" style="1160" customWidth="1"/>
    <col min="4390" max="4390" width="9.36328125" style="1160" bestFit="1" customWidth="1"/>
    <col min="4391" max="4643" width="9" style="1160"/>
    <col min="4644" max="4644" width="5.90625" style="1160" customWidth="1"/>
    <col min="4645" max="4645" width="11.08984375" style="1160" customWidth="1"/>
    <col min="4646" max="4646" width="9.36328125" style="1160" bestFit="1" customWidth="1"/>
    <col min="4647" max="4899" width="9" style="1160"/>
    <col min="4900" max="4900" width="5.90625" style="1160" customWidth="1"/>
    <col min="4901" max="4901" width="11.08984375" style="1160" customWidth="1"/>
    <col min="4902" max="4902" width="9.36328125" style="1160" bestFit="1" customWidth="1"/>
    <col min="4903" max="5155" width="9" style="1160"/>
    <col min="5156" max="5156" width="5.90625" style="1160" customWidth="1"/>
    <col min="5157" max="5157" width="11.08984375" style="1160" customWidth="1"/>
    <col min="5158" max="5158" width="9.36328125" style="1160" bestFit="1" customWidth="1"/>
    <col min="5159" max="5411" width="9" style="1160"/>
    <col min="5412" max="5412" width="5.90625" style="1160" customWidth="1"/>
    <col min="5413" max="5413" width="11.08984375" style="1160" customWidth="1"/>
    <col min="5414" max="5414" width="9.36328125" style="1160" bestFit="1" customWidth="1"/>
    <col min="5415" max="5667" width="9" style="1160"/>
    <col min="5668" max="5668" width="5.90625" style="1160" customWidth="1"/>
    <col min="5669" max="5669" width="11.08984375" style="1160" customWidth="1"/>
    <col min="5670" max="5670" width="9.36328125" style="1160" bestFit="1" customWidth="1"/>
    <col min="5671" max="5923" width="9" style="1160"/>
    <col min="5924" max="5924" width="5.90625" style="1160" customWidth="1"/>
    <col min="5925" max="5925" width="11.08984375" style="1160" customWidth="1"/>
    <col min="5926" max="5926" width="9.36328125" style="1160" bestFit="1" customWidth="1"/>
    <col min="5927" max="6179" width="9" style="1160"/>
    <col min="6180" max="6180" width="5.90625" style="1160" customWidth="1"/>
    <col min="6181" max="6181" width="11.08984375" style="1160" customWidth="1"/>
    <col min="6182" max="6182" width="9.36328125" style="1160" bestFit="1" customWidth="1"/>
    <col min="6183" max="6435" width="9" style="1160"/>
    <col min="6436" max="6436" width="5.90625" style="1160" customWidth="1"/>
    <col min="6437" max="6437" width="11.08984375" style="1160" customWidth="1"/>
    <col min="6438" max="6438" width="9.36328125" style="1160" bestFit="1" customWidth="1"/>
    <col min="6439" max="6691" width="9" style="1160"/>
    <col min="6692" max="6692" width="5.90625" style="1160" customWidth="1"/>
    <col min="6693" max="6693" width="11.08984375" style="1160" customWidth="1"/>
    <col min="6694" max="6694" width="9.36328125" style="1160" bestFit="1" customWidth="1"/>
    <col min="6695" max="6947" width="9" style="1160"/>
    <col min="6948" max="6948" width="5.90625" style="1160" customWidth="1"/>
    <col min="6949" max="6949" width="11.08984375" style="1160" customWidth="1"/>
    <col min="6950" max="6950" width="9.36328125" style="1160" bestFit="1" customWidth="1"/>
    <col min="6951" max="7203" width="9" style="1160"/>
    <col min="7204" max="7204" width="5.90625" style="1160" customWidth="1"/>
    <col min="7205" max="7205" width="11.08984375" style="1160" customWidth="1"/>
    <col min="7206" max="7206" width="9.36328125" style="1160" bestFit="1" customWidth="1"/>
    <col min="7207" max="7459" width="9" style="1160"/>
    <col min="7460" max="7460" width="5.90625" style="1160" customWidth="1"/>
    <col min="7461" max="7461" width="11.08984375" style="1160" customWidth="1"/>
    <col min="7462" max="7462" width="9.36328125" style="1160" bestFit="1" customWidth="1"/>
    <col min="7463" max="7715" width="9" style="1160"/>
    <col min="7716" max="7716" width="5.90625" style="1160" customWidth="1"/>
    <col min="7717" max="7717" width="11.08984375" style="1160" customWidth="1"/>
    <col min="7718" max="7718" width="9.36328125" style="1160" bestFit="1" customWidth="1"/>
    <col min="7719" max="7971" width="9" style="1160"/>
    <col min="7972" max="7972" width="5.90625" style="1160" customWidth="1"/>
    <col min="7973" max="7973" width="11.08984375" style="1160" customWidth="1"/>
    <col min="7974" max="7974" width="9.36328125" style="1160" bestFit="1" customWidth="1"/>
    <col min="7975" max="8227" width="9" style="1160"/>
    <col min="8228" max="8228" width="5.90625" style="1160" customWidth="1"/>
    <col min="8229" max="8229" width="11.08984375" style="1160" customWidth="1"/>
    <col min="8230" max="8230" width="9.36328125" style="1160" bestFit="1" customWidth="1"/>
    <col min="8231" max="8483" width="9" style="1160"/>
    <col min="8484" max="8484" width="5.90625" style="1160" customWidth="1"/>
    <col min="8485" max="8485" width="11.08984375" style="1160" customWidth="1"/>
    <col min="8486" max="8486" width="9.36328125" style="1160" bestFit="1" customWidth="1"/>
    <col min="8487" max="8739" width="9" style="1160"/>
    <col min="8740" max="8740" width="5.90625" style="1160" customWidth="1"/>
    <col min="8741" max="8741" width="11.08984375" style="1160" customWidth="1"/>
    <col min="8742" max="8742" width="9.36328125" style="1160" bestFit="1" customWidth="1"/>
    <col min="8743" max="8995" width="9" style="1160"/>
    <col min="8996" max="8996" width="5.90625" style="1160" customWidth="1"/>
    <col min="8997" max="8997" width="11.08984375" style="1160" customWidth="1"/>
    <col min="8998" max="8998" width="9.36328125" style="1160" bestFit="1" customWidth="1"/>
    <col min="8999" max="9251" width="9" style="1160"/>
    <col min="9252" max="9252" width="5.90625" style="1160" customWidth="1"/>
    <col min="9253" max="9253" width="11.08984375" style="1160" customWidth="1"/>
    <col min="9254" max="9254" width="9.36328125" style="1160" bestFit="1" customWidth="1"/>
    <col min="9255" max="9507" width="9" style="1160"/>
    <col min="9508" max="9508" width="5.90625" style="1160" customWidth="1"/>
    <col min="9509" max="9509" width="11.08984375" style="1160" customWidth="1"/>
    <col min="9510" max="9510" width="9.36328125" style="1160" bestFit="1" customWidth="1"/>
    <col min="9511" max="9763" width="9" style="1160"/>
    <col min="9764" max="9764" width="5.90625" style="1160" customWidth="1"/>
    <col min="9765" max="9765" width="11.08984375" style="1160" customWidth="1"/>
    <col min="9766" max="9766" width="9.36328125" style="1160" bestFit="1" customWidth="1"/>
    <col min="9767" max="10019" width="9" style="1160"/>
    <col min="10020" max="10020" width="5.90625" style="1160" customWidth="1"/>
    <col min="10021" max="10021" width="11.08984375" style="1160" customWidth="1"/>
    <col min="10022" max="10022" width="9.36328125" style="1160" bestFit="1" customWidth="1"/>
    <col min="10023" max="10275" width="9" style="1160"/>
    <col min="10276" max="10276" width="5.90625" style="1160" customWidth="1"/>
    <col min="10277" max="10277" width="11.08984375" style="1160" customWidth="1"/>
    <col min="10278" max="10278" width="9.36328125" style="1160" bestFit="1" customWidth="1"/>
    <col min="10279" max="10531" width="9" style="1160"/>
    <col min="10532" max="10532" width="5.90625" style="1160" customWidth="1"/>
    <col min="10533" max="10533" width="11.08984375" style="1160" customWidth="1"/>
    <col min="10534" max="10534" width="9.36328125" style="1160" bestFit="1" customWidth="1"/>
    <col min="10535" max="10787" width="9" style="1160"/>
    <col min="10788" max="10788" width="5.90625" style="1160" customWidth="1"/>
    <col min="10789" max="10789" width="11.08984375" style="1160" customWidth="1"/>
    <col min="10790" max="10790" width="9.36328125" style="1160" bestFit="1" customWidth="1"/>
    <col min="10791" max="11043" width="9" style="1160"/>
    <col min="11044" max="11044" width="5.90625" style="1160" customWidth="1"/>
    <col min="11045" max="11045" width="11.08984375" style="1160" customWidth="1"/>
    <col min="11046" max="11046" width="9.36328125" style="1160" bestFit="1" customWidth="1"/>
    <col min="11047" max="11299" width="9" style="1160"/>
    <col min="11300" max="11300" width="5.90625" style="1160" customWidth="1"/>
    <col min="11301" max="11301" width="11.08984375" style="1160" customWidth="1"/>
    <col min="11302" max="11302" width="9.36328125" style="1160" bestFit="1" customWidth="1"/>
    <col min="11303" max="11555" width="9" style="1160"/>
    <col min="11556" max="11556" width="5.90625" style="1160" customWidth="1"/>
    <col min="11557" max="11557" width="11.08984375" style="1160" customWidth="1"/>
    <col min="11558" max="11558" width="9.36328125" style="1160" bestFit="1" customWidth="1"/>
    <col min="11559" max="11811" width="9" style="1160"/>
    <col min="11812" max="11812" width="5.90625" style="1160" customWidth="1"/>
    <col min="11813" max="11813" width="11.08984375" style="1160" customWidth="1"/>
    <col min="11814" max="11814" width="9.36328125" style="1160" bestFit="1" customWidth="1"/>
    <col min="11815" max="12067" width="9" style="1160"/>
    <col min="12068" max="12068" width="5.90625" style="1160" customWidth="1"/>
    <col min="12069" max="12069" width="11.08984375" style="1160" customWidth="1"/>
    <col min="12070" max="12070" width="9.36328125" style="1160" bestFit="1" customWidth="1"/>
    <col min="12071" max="12323" width="9" style="1160"/>
    <col min="12324" max="12324" width="5.90625" style="1160" customWidth="1"/>
    <col min="12325" max="12325" width="11.08984375" style="1160" customWidth="1"/>
    <col min="12326" max="12326" width="9.36328125" style="1160" bestFit="1" customWidth="1"/>
    <col min="12327" max="12579" width="9" style="1160"/>
    <col min="12580" max="12580" width="5.90625" style="1160" customWidth="1"/>
    <col min="12581" max="12581" width="11.08984375" style="1160" customWidth="1"/>
    <col min="12582" max="12582" width="9.36328125" style="1160" bestFit="1" customWidth="1"/>
    <col min="12583" max="12835" width="9" style="1160"/>
    <col min="12836" max="12836" width="5.90625" style="1160" customWidth="1"/>
    <col min="12837" max="12837" width="11.08984375" style="1160" customWidth="1"/>
    <col min="12838" max="12838" width="9.36328125" style="1160" bestFit="1" customWidth="1"/>
    <col min="12839" max="13091" width="9" style="1160"/>
    <col min="13092" max="13092" width="5.90625" style="1160" customWidth="1"/>
    <col min="13093" max="13093" width="11.08984375" style="1160" customWidth="1"/>
    <col min="13094" max="13094" width="9.36328125" style="1160" bestFit="1" customWidth="1"/>
    <col min="13095" max="13347" width="9" style="1160"/>
    <col min="13348" max="13348" width="5.90625" style="1160" customWidth="1"/>
    <col min="13349" max="13349" width="11.08984375" style="1160" customWidth="1"/>
    <col min="13350" max="13350" width="9.36328125" style="1160" bestFit="1" customWidth="1"/>
    <col min="13351" max="13603" width="9" style="1160"/>
    <col min="13604" max="13604" width="5.90625" style="1160" customWidth="1"/>
    <col min="13605" max="13605" width="11.08984375" style="1160" customWidth="1"/>
    <col min="13606" max="13606" width="9.36328125" style="1160" bestFit="1" customWidth="1"/>
    <col min="13607" max="13859" width="9" style="1160"/>
    <col min="13860" max="13860" width="5.90625" style="1160" customWidth="1"/>
    <col min="13861" max="13861" width="11.08984375" style="1160" customWidth="1"/>
    <col min="13862" max="13862" width="9.36328125" style="1160" bestFit="1" customWidth="1"/>
    <col min="13863" max="14115" width="9" style="1160"/>
    <col min="14116" max="14116" width="5.90625" style="1160" customWidth="1"/>
    <col min="14117" max="14117" width="11.08984375" style="1160" customWidth="1"/>
    <col min="14118" max="14118" width="9.36328125" style="1160" bestFit="1" customWidth="1"/>
    <col min="14119" max="14371" width="9" style="1160"/>
    <col min="14372" max="14372" width="5.90625" style="1160" customWidth="1"/>
    <col min="14373" max="14373" width="11.08984375" style="1160" customWidth="1"/>
    <col min="14374" max="14374" width="9.36328125" style="1160" bestFit="1" customWidth="1"/>
    <col min="14375" max="14627" width="9" style="1160"/>
    <col min="14628" max="14628" width="5.90625" style="1160" customWidth="1"/>
    <col min="14629" max="14629" width="11.08984375" style="1160" customWidth="1"/>
    <col min="14630" max="14630" width="9.36328125" style="1160" bestFit="1" customWidth="1"/>
    <col min="14631" max="14883" width="9" style="1160"/>
    <col min="14884" max="14884" width="5.90625" style="1160" customWidth="1"/>
    <col min="14885" max="14885" width="11.08984375" style="1160" customWidth="1"/>
    <col min="14886" max="14886" width="9.36328125" style="1160" bestFit="1" customWidth="1"/>
    <col min="14887" max="15139" width="9" style="1160"/>
    <col min="15140" max="15140" width="5.90625" style="1160" customWidth="1"/>
    <col min="15141" max="15141" width="11.08984375" style="1160" customWidth="1"/>
    <col min="15142" max="15142" width="9.36328125" style="1160" bestFit="1" customWidth="1"/>
    <col min="15143" max="15395" width="9" style="1160"/>
    <col min="15396" max="15396" width="5.90625" style="1160" customWidth="1"/>
    <col min="15397" max="15397" width="11.08984375" style="1160" customWidth="1"/>
    <col min="15398" max="15398" width="9.36328125" style="1160" bestFit="1" customWidth="1"/>
    <col min="15399" max="15651" width="9" style="1160"/>
    <col min="15652" max="15652" width="5.90625" style="1160" customWidth="1"/>
    <col min="15653" max="15653" width="11.08984375" style="1160" customWidth="1"/>
    <col min="15654" max="15654" width="9.36328125" style="1160" bestFit="1" customWidth="1"/>
    <col min="15655" max="15907" width="9" style="1160"/>
    <col min="15908" max="15908" width="5.90625" style="1160" customWidth="1"/>
    <col min="15909" max="15909" width="11.08984375" style="1160" customWidth="1"/>
    <col min="15910" max="15910" width="9.36328125" style="1160" bestFit="1" customWidth="1"/>
    <col min="15911" max="16163" width="9" style="1160"/>
    <col min="16164" max="16164" width="5.90625" style="1160" customWidth="1"/>
    <col min="16165" max="16165" width="11.08984375" style="1160" customWidth="1"/>
    <col min="16166" max="16166" width="9.36328125" style="1160" bestFit="1" customWidth="1"/>
    <col min="16167" max="16384" width="9" style="1160"/>
  </cols>
  <sheetData>
    <row r="1" spans="1:65">
      <c r="A1" s="1272" t="s">
        <v>2987</v>
      </c>
      <c r="G1" s="1160" t="s">
        <v>337</v>
      </c>
      <c r="I1" s="1160" t="s">
        <v>337</v>
      </c>
      <c r="L1" s="1160" t="s">
        <v>337</v>
      </c>
      <c r="BE1" s="1273" t="s">
        <v>1689</v>
      </c>
      <c r="BF1" s="1273"/>
      <c r="BG1" s="1273"/>
      <c r="BH1" s="1273"/>
      <c r="BI1" s="1273"/>
      <c r="BJ1" s="1273"/>
      <c r="BK1" s="1273"/>
    </row>
    <row r="2" spans="1:65">
      <c r="A2" s="1274"/>
      <c r="B2" s="1270"/>
      <c r="C2" s="1274" t="s">
        <v>1137</v>
      </c>
      <c r="D2" s="1270"/>
      <c r="E2" s="1270"/>
      <c r="F2" s="1270"/>
      <c r="G2" s="1270"/>
      <c r="H2" s="1270"/>
      <c r="I2" s="1270"/>
      <c r="J2" s="1270"/>
      <c r="K2" s="1270"/>
      <c r="L2" s="1270"/>
      <c r="M2" s="1270"/>
      <c r="N2" s="1270"/>
      <c r="O2" s="1270"/>
      <c r="P2" s="1270"/>
      <c r="Q2" s="1270"/>
      <c r="R2" s="1270"/>
      <c r="S2" s="1270"/>
      <c r="T2" s="1270"/>
      <c r="U2" s="1270"/>
      <c r="V2" s="1270"/>
      <c r="W2" s="1275"/>
      <c r="X2" s="1270" t="s">
        <v>1716</v>
      </c>
      <c r="Y2" s="1270"/>
      <c r="Z2" s="1270"/>
      <c r="AA2" s="1270"/>
      <c r="AB2" s="1270"/>
      <c r="AC2" s="1270" t="s">
        <v>394</v>
      </c>
      <c r="AD2" s="1270"/>
      <c r="AE2" s="1270"/>
      <c r="AF2" s="1270"/>
      <c r="AG2" s="1270"/>
      <c r="AH2" s="1270"/>
      <c r="AI2" s="1270"/>
      <c r="AJ2" s="1270"/>
      <c r="AK2" s="1270"/>
      <c r="AL2" s="1270"/>
      <c r="AM2" s="1270"/>
      <c r="AN2" s="1270"/>
      <c r="AO2" s="1270"/>
      <c r="AP2" s="1270"/>
      <c r="AQ2" s="1270"/>
      <c r="AR2" s="1453"/>
      <c r="AS2" s="1274" t="s">
        <v>1719</v>
      </c>
      <c r="AT2" s="1270"/>
      <c r="AU2" s="1270"/>
      <c r="AV2" s="1270"/>
      <c r="AW2" s="1270"/>
      <c r="AX2" s="1270"/>
      <c r="AY2" s="1270"/>
      <c r="AZ2" s="1270"/>
      <c r="BA2" s="1270"/>
      <c r="BB2" s="1270"/>
      <c r="BC2" s="1270"/>
      <c r="BD2" s="1270"/>
      <c r="BE2" s="1270"/>
      <c r="BF2" s="1270"/>
      <c r="BG2" s="1270"/>
      <c r="BH2" s="1270"/>
      <c r="BI2" s="1270"/>
      <c r="BJ2" s="1270"/>
      <c r="BK2" s="1270"/>
      <c r="BL2" s="1275"/>
      <c r="BM2" s="1464"/>
    </row>
    <row r="3" spans="1:65" ht="24">
      <c r="A3" s="1276"/>
      <c r="B3" s="1277"/>
      <c r="C3" s="1276" t="s">
        <v>1836</v>
      </c>
      <c r="D3" s="1277" t="s">
        <v>1837</v>
      </c>
      <c r="E3" s="1277" t="s">
        <v>1818</v>
      </c>
      <c r="F3" s="1277" t="s">
        <v>1819</v>
      </c>
      <c r="G3" s="1277" t="s">
        <v>1820</v>
      </c>
      <c r="H3" s="1277" t="s">
        <v>1821</v>
      </c>
      <c r="I3" s="1277" t="s">
        <v>1822</v>
      </c>
      <c r="J3" s="1277" t="s">
        <v>1823</v>
      </c>
      <c r="K3" s="1277" t="s">
        <v>1824</v>
      </c>
      <c r="L3" s="1277" t="s">
        <v>1825</v>
      </c>
      <c r="M3" s="1277" t="s">
        <v>1826</v>
      </c>
      <c r="N3" s="1277" t="s">
        <v>1827</v>
      </c>
      <c r="O3" s="1277" t="s">
        <v>1828</v>
      </c>
      <c r="P3" s="1277" t="s">
        <v>1829</v>
      </c>
      <c r="Q3" s="1277" t="s">
        <v>1830</v>
      </c>
      <c r="R3" s="1277" t="s">
        <v>1831</v>
      </c>
      <c r="S3" s="1277" t="s">
        <v>1832</v>
      </c>
      <c r="T3" s="1277" t="s">
        <v>1833</v>
      </c>
      <c r="U3" s="1277" t="s">
        <v>1834</v>
      </c>
      <c r="V3" s="1277" t="s">
        <v>1835</v>
      </c>
      <c r="W3" s="1310" t="s">
        <v>1734</v>
      </c>
      <c r="X3" s="1276" t="s">
        <v>1836</v>
      </c>
      <c r="Y3" s="1277" t="s">
        <v>1837</v>
      </c>
      <c r="Z3" s="1277" t="s">
        <v>1818</v>
      </c>
      <c r="AA3" s="1277" t="s">
        <v>1819</v>
      </c>
      <c r="AB3" s="1277" t="s">
        <v>1820</v>
      </c>
      <c r="AC3" s="1277" t="s">
        <v>1821</v>
      </c>
      <c r="AD3" s="1277" t="s">
        <v>1822</v>
      </c>
      <c r="AE3" s="1277" t="s">
        <v>1823</v>
      </c>
      <c r="AF3" s="1277" t="s">
        <v>1824</v>
      </c>
      <c r="AG3" s="1277" t="s">
        <v>1825</v>
      </c>
      <c r="AH3" s="1277" t="s">
        <v>1826</v>
      </c>
      <c r="AI3" s="1277" t="s">
        <v>1827</v>
      </c>
      <c r="AJ3" s="1277" t="s">
        <v>1828</v>
      </c>
      <c r="AK3" s="1277" t="s">
        <v>1829</v>
      </c>
      <c r="AL3" s="1277" t="s">
        <v>1830</v>
      </c>
      <c r="AM3" s="1277" t="s">
        <v>1831</v>
      </c>
      <c r="AN3" s="1277" t="s">
        <v>1832</v>
      </c>
      <c r="AO3" s="1277" t="s">
        <v>1833</v>
      </c>
      <c r="AP3" s="1277" t="s">
        <v>1834</v>
      </c>
      <c r="AQ3" s="1277" t="s">
        <v>1835</v>
      </c>
      <c r="AR3" s="1457" t="s">
        <v>1734</v>
      </c>
      <c r="AS3" s="1276" t="s">
        <v>1836</v>
      </c>
      <c r="AT3" s="1277" t="s">
        <v>1837</v>
      </c>
      <c r="AU3" s="1277" t="s">
        <v>1818</v>
      </c>
      <c r="AV3" s="1277" t="s">
        <v>1819</v>
      </c>
      <c r="AW3" s="1277" t="s">
        <v>1820</v>
      </c>
      <c r="AX3" s="1277" t="s">
        <v>1821</v>
      </c>
      <c r="AY3" s="1277" t="s">
        <v>1822</v>
      </c>
      <c r="AZ3" s="1277" t="s">
        <v>1823</v>
      </c>
      <c r="BA3" s="1277" t="s">
        <v>1824</v>
      </c>
      <c r="BB3" s="1277" t="s">
        <v>1825</v>
      </c>
      <c r="BC3" s="1277" t="s">
        <v>1826</v>
      </c>
      <c r="BD3" s="1277" t="s">
        <v>1827</v>
      </c>
      <c r="BE3" s="1277" t="s">
        <v>1828</v>
      </c>
      <c r="BF3" s="1277" t="s">
        <v>1829</v>
      </c>
      <c r="BG3" s="1277" t="s">
        <v>1830</v>
      </c>
      <c r="BH3" s="1277" t="s">
        <v>1831</v>
      </c>
      <c r="BI3" s="1277" t="s">
        <v>1832</v>
      </c>
      <c r="BJ3" s="1277" t="s">
        <v>1833</v>
      </c>
      <c r="BK3" s="1277" t="s">
        <v>1834</v>
      </c>
      <c r="BL3" s="1293" t="s">
        <v>1835</v>
      </c>
      <c r="BM3" s="3062" t="s">
        <v>1734</v>
      </c>
    </row>
    <row r="4" spans="1:65">
      <c r="A4" s="1281"/>
      <c r="B4" s="1282" t="s">
        <v>1736</v>
      </c>
      <c r="C4" s="1283">
        <v>-7397</v>
      </c>
      <c r="D4" s="1284">
        <v>728</v>
      </c>
      <c r="E4" s="1284">
        <v>280</v>
      </c>
      <c r="F4" s="1284">
        <v>35</v>
      </c>
      <c r="G4" s="1284">
        <v>189</v>
      </c>
      <c r="H4" s="1284">
        <v>-6058</v>
      </c>
      <c r="I4" s="1284">
        <v>-2766</v>
      </c>
      <c r="J4" s="1284">
        <v>-80</v>
      </c>
      <c r="K4" s="1284">
        <v>193</v>
      </c>
      <c r="L4" s="1284">
        <v>161</v>
      </c>
      <c r="M4" s="1284">
        <v>-5</v>
      </c>
      <c r="N4" s="1284">
        <v>45</v>
      </c>
      <c r="O4" s="1284">
        <v>180</v>
      </c>
      <c r="P4" s="1284">
        <v>222</v>
      </c>
      <c r="Q4" s="1284">
        <v>1</v>
      </c>
      <c r="R4" s="1284">
        <v>-85</v>
      </c>
      <c r="S4" s="1284">
        <v>-241</v>
      </c>
      <c r="T4" s="1284">
        <v>-63</v>
      </c>
      <c r="U4" s="1284">
        <v>-112</v>
      </c>
      <c r="V4" s="1284">
        <v>-21</v>
      </c>
      <c r="W4" s="1285"/>
      <c r="X4" s="1284">
        <v>-4528</v>
      </c>
      <c r="Y4" s="1284">
        <v>434</v>
      </c>
      <c r="Z4" s="1284">
        <v>119</v>
      </c>
      <c r="AA4" s="1284">
        <v>49</v>
      </c>
      <c r="AB4" s="1284">
        <v>-12</v>
      </c>
      <c r="AC4" s="1284">
        <v>-3577</v>
      </c>
      <c r="AD4" s="1284">
        <v>-1539</v>
      </c>
      <c r="AE4" s="1284">
        <v>-156</v>
      </c>
      <c r="AF4" s="1284">
        <v>104</v>
      </c>
      <c r="AG4" s="1284">
        <v>77</v>
      </c>
      <c r="AH4" s="1284">
        <v>-37</v>
      </c>
      <c r="AI4" s="1284">
        <v>84</v>
      </c>
      <c r="AJ4" s="1284">
        <v>102</v>
      </c>
      <c r="AK4" s="1284">
        <v>119</v>
      </c>
      <c r="AL4" s="1284">
        <v>-11</v>
      </c>
      <c r="AM4" s="1284">
        <v>-74</v>
      </c>
      <c r="AN4" s="1284">
        <v>-108</v>
      </c>
      <c r="AO4" s="1284">
        <v>-32</v>
      </c>
      <c r="AP4" s="1284">
        <v>-46</v>
      </c>
      <c r="AQ4" s="1284">
        <v>-24</v>
      </c>
      <c r="AR4" s="1454"/>
      <c r="AS4" s="1283">
        <v>-2869</v>
      </c>
      <c r="AT4" s="1284">
        <v>294</v>
      </c>
      <c r="AU4" s="1284">
        <v>161</v>
      </c>
      <c r="AV4" s="1284">
        <v>-14</v>
      </c>
      <c r="AW4" s="1284">
        <v>201</v>
      </c>
      <c r="AX4" s="1284">
        <v>-2481</v>
      </c>
      <c r="AY4" s="1284">
        <v>-1227</v>
      </c>
      <c r="AZ4" s="1284">
        <v>76</v>
      </c>
      <c r="BA4" s="1284">
        <v>89</v>
      </c>
      <c r="BB4" s="1284">
        <v>84</v>
      </c>
      <c r="BC4" s="1284">
        <v>32</v>
      </c>
      <c r="BD4" s="1284">
        <v>-39</v>
      </c>
      <c r="BE4" s="1284">
        <v>78</v>
      </c>
      <c r="BF4" s="1284">
        <v>103</v>
      </c>
      <c r="BG4" s="1284">
        <v>12</v>
      </c>
      <c r="BH4" s="1284">
        <v>-11</v>
      </c>
      <c r="BI4" s="1284">
        <v>-133</v>
      </c>
      <c r="BJ4" s="1284">
        <v>-31</v>
      </c>
      <c r="BK4" s="1284">
        <v>-66</v>
      </c>
      <c r="BL4" s="1285">
        <v>3</v>
      </c>
      <c r="BM4" s="1462"/>
    </row>
    <row r="5" spans="1:65">
      <c r="A5" s="1286">
        <v>100</v>
      </c>
      <c r="B5" s="1287" t="s">
        <v>1738</v>
      </c>
      <c r="C5" s="1288">
        <v>-4232</v>
      </c>
      <c r="D5" s="1106">
        <v>-476</v>
      </c>
      <c r="E5" s="1106">
        <v>-51</v>
      </c>
      <c r="F5" s="1106">
        <v>-29</v>
      </c>
      <c r="G5" s="1106">
        <v>309</v>
      </c>
      <c r="H5" s="1106">
        <v>-612</v>
      </c>
      <c r="I5" s="1106">
        <v>-1984</v>
      </c>
      <c r="J5" s="1106">
        <v>-881</v>
      </c>
      <c r="K5" s="1106">
        <v>-281</v>
      </c>
      <c r="L5" s="1106">
        <v>-92</v>
      </c>
      <c r="M5" s="1106">
        <v>-61</v>
      </c>
      <c r="N5" s="1106">
        <v>21</v>
      </c>
      <c r="O5" s="1106">
        <v>6</v>
      </c>
      <c r="P5" s="1106">
        <v>38</v>
      </c>
      <c r="Q5" s="1106">
        <v>-23</v>
      </c>
      <c r="R5" s="1106">
        <v>11</v>
      </c>
      <c r="S5" s="1106">
        <v>-58</v>
      </c>
      <c r="T5" s="1106">
        <v>-24</v>
      </c>
      <c r="U5" s="1106">
        <v>-34</v>
      </c>
      <c r="V5" s="1106">
        <v>-11</v>
      </c>
      <c r="W5" s="1107"/>
      <c r="X5" s="1106">
        <v>-2378</v>
      </c>
      <c r="Y5" s="1106">
        <v>-229</v>
      </c>
      <c r="Z5" s="1106">
        <v>-72</v>
      </c>
      <c r="AA5" s="1106">
        <v>-14</v>
      </c>
      <c r="AB5" s="1106">
        <v>147</v>
      </c>
      <c r="AC5" s="1106">
        <v>-583</v>
      </c>
      <c r="AD5" s="1106">
        <v>-881</v>
      </c>
      <c r="AE5" s="1106">
        <v>-479</v>
      </c>
      <c r="AF5" s="1106">
        <v>-125</v>
      </c>
      <c r="AG5" s="1106">
        <v>-10</v>
      </c>
      <c r="AH5" s="1106">
        <v>-78</v>
      </c>
      <c r="AI5" s="1106">
        <v>40</v>
      </c>
      <c r="AJ5" s="1106">
        <v>32</v>
      </c>
      <c r="AK5" s="1106">
        <v>3</v>
      </c>
      <c r="AL5" s="1106">
        <v>-10</v>
      </c>
      <c r="AM5" s="1106">
        <v>-10</v>
      </c>
      <c r="AN5" s="1106">
        <v>-62</v>
      </c>
      <c r="AO5" s="1106">
        <v>-35</v>
      </c>
      <c r="AP5" s="1106">
        <v>-2</v>
      </c>
      <c r="AQ5" s="1106">
        <v>-10</v>
      </c>
      <c r="AR5" s="1455"/>
      <c r="AS5" s="1288">
        <v>-1854</v>
      </c>
      <c r="AT5" s="1106">
        <v>-247</v>
      </c>
      <c r="AU5" s="1106">
        <v>21</v>
      </c>
      <c r="AV5" s="1106">
        <v>-15</v>
      </c>
      <c r="AW5" s="1106">
        <v>162</v>
      </c>
      <c r="AX5" s="1106">
        <v>-29</v>
      </c>
      <c r="AY5" s="1106">
        <v>-1103</v>
      </c>
      <c r="AZ5" s="1106">
        <v>-402</v>
      </c>
      <c r="BA5" s="1106">
        <v>-156</v>
      </c>
      <c r="BB5" s="1106">
        <v>-82</v>
      </c>
      <c r="BC5" s="1106">
        <v>17</v>
      </c>
      <c r="BD5" s="1106">
        <v>-19</v>
      </c>
      <c r="BE5" s="1106">
        <v>-26</v>
      </c>
      <c r="BF5" s="1106">
        <v>35</v>
      </c>
      <c r="BG5" s="1106">
        <v>-13</v>
      </c>
      <c r="BH5" s="1106">
        <v>21</v>
      </c>
      <c r="BI5" s="1106">
        <v>4</v>
      </c>
      <c r="BJ5" s="1106">
        <v>11</v>
      </c>
      <c r="BK5" s="1106">
        <v>-32</v>
      </c>
      <c r="BL5" s="1107">
        <v>-1</v>
      </c>
      <c r="BM5" s="1463"/>
    </row>
    <row r="6" spans="1:65">
      <c r="A6" s="1286">
        <v>101</v>
      </c>
      <c r="B6" s="1287" t="s">
        <v>69</v>
      </c>
      <c r="C6" s="1288">
        <v>-852</v>
      </c>
      <c r="D6" s="1106">
        <v>-124</v>
      </c>
      <c r="E6" s="1106">
        <v>13</v>
      </c>
      <c r="F6" s="1106">
        <v>-15</v>
      </c>
      <c r="G6" s="1106">
        <v>81</v>
      </c>
      <c r="H6" s="1106">
        <v>-167</v>
      </c>
      <c r="I6" s="1106">
        <v>-278</v>
      </c>
      <c r="J6" s="1106">
        <v>-92</v>
      </c>
      <c r="K6" s="1106">
        <v>-13</v>
      </c>
      <c r="L6" s="1106">
        <v>-4</v>
      </c>
      <c r="M6" s="1106">
        <v>-29</v>
      </c>
      <c r="N6" s="1106">
        <v>-30</v>
      </c>
      <c r="O6" s="1106">
        <v>-43</v>
      </c>
      <c r="P6" s="1106">
        <v>-32</v>
      </c>
      <c r="Q6" s="1106">
        <v>-49</v>
      </c>
      <c r="R6" s="1106">
        <v>-30</v>
      </c>
      <c r="S6" s="1106">
        <v>-38</v>
      </c>
      <c r="T6" s="1106">
        <v>-2</v>
      </c>
      <c r="U6" s="1106">
        <v>13</v>
      </c>
      <c r="V6" s="1106">
        <v>-13</v>
      </c>
      <c r="W6" s="1107"/>
      <c r="X6" s="1106">
        <v>-498</v>
      </c>
      <c r="Y6" s="1106">
        <v>-51</v>
      </c>
      <c r="Z6" s="1106">
        <v>7</v>
      </c>
      <c r="AA6" s="1106">
        <v>-3</v>
      </c>
      <c r="AB6" s="1106">
        <v>17</v>
      </c>
      <c r="AC6" s="1106">
        <v>-117</v>
      </c>
      <c r="AD6" s="1106">
        <v>-101</v>
      </c>
      <c r="AE6" s="1106">
        <v>-49</v>
      </c>
      <c r="AF6" s="1106">
        <v>-12</v>
      </c>
      <c r="AG6" s="1106">
        <v>-15</v>
      </c>
      <c r="AH6" s="1106">
        <v>-26</v>
      </c>
      <c r="AI6" s="1106">
        <v>-18</v>
      </c>
      <c r="AJ6" s="1106">
        <v>-10</v>
      </c>
      <c r="AK6" s="1106">
        <v>-25</v>
      </c>
      <c r="AL6" s="1106">
        <v>-22</v>
      </c>
      <c r="AM6" s="1106">
        <v>-22</v>
      </c>
      <c r="AN6" s="1106">
        <v>-33</v>
      </c>
      <c r="AO6" s="1106">
        <v>-16</v>
      </c>
      <c r="AP6" s="1106">
        <v>3</v>
      </c>
      <c r="AQ6" s="1106">
        <v>-5</v>
      </c>
      <c r="AR6" s="1455"/>
      <c r="AS6" s="1288">
        <v>-354</v>
      </c>
      <c r="AT6" s="1106">
        <v>-73</v>
      </c>
      <c r="AU6" s="1106">
        <v>6</v>
      </c>
      <c r="AV6" s="1106">
        <v>-12</v>
      </c>
      <c r="AW6" s="1106">
        <v>64</v>
      </c>
      <c r="AX6" s="1106">
        <v>-50</v>
      </c>
      <c r="AY6" s="1106">
        <v>-177</v>
      </c>
      <c r="AZ6" s="1106">
        <v>-43</v>
      </c>
      <c r="BA6" s="1106">
        <v>-1</v>
      </c>
      <c r="BB6" s="1106">
        <v>11</v>
      </c>
      <c r="BC6" s="1106">
        <v>-3</v>
      </c>
      <c r="BD6" s="1106">
        <v>-12</v>
      </c>
      <c r="BE6" s="1106">
        <v>-33</v>
      </c>
      <c r="BF6" s="1106">
        <v>-7</v>
      </c>
      <c r="BG6" s="1106">
        <v>-27</v>
      </c>
      <c r="BH6" s="1106">
        <v>-8</v>
      </c>
      <c r="BI6" s="1106">
        <v>-5</v>
      </c>
      <c r="BJ6" s="1106">
        <v>14</v>
      </c>
      <c r="BK6" s="1106">
        <v>10</v>
      </c>
      <c r="BL6" s="1107">
        <v>-8</v>
      </c>
      <c r="BM6" s="1464"/>
    </row>
    <row r="7" spans="1:65">
      <c r="A7" s="1289">
        <v>102</v>
      </c>
      <c r="B7" s="1160" t="s">
        <v>70</v>
      </c>
      <c r="C7" s="1290">
        <v>90</v>
      </c>
      <c r="D7" s="1109">
        <v>-22</v>
      </c>
      <c r="E7" s="1109">
        <v>31</v>
      </c>
      <c r="F7" s="1109">
        <v>24</v>
      </c>
      <c r="G7" s="1109">
        <v>266</v>
      </c>
      <c r="H7" s="1109">
        <v>-16</v>
      </c>
      <c r="I7" s="1109">
        <v>-243</v>
      </c>
      <c r="J7" s="1109">
        <v>-48</v>
      </c>
      <c r="K7" s="1109">
        <v>39</v>
      </c>
      <c r="L7" s="1109">
        <v>10</v>
      </c>
      <c r="M7" s="1109">
        <v>19</v>
      </c>
      <c r="N7" s="1109">
        <v>30</v>
      </c>
      <c r="O7" s="1109">
        <v>-18</v>
      </c>
      <c r="P7" s="1109">
        <v>26</v>
      </c>
      <c r="Q7" s="1109">
        <v>8</v>
      </c>
      <c r="R7" s="1109">
        <v>17</v>
      </c>
      <c r="S7" s="1109">
        <v>-3</v>
      </c>
      <c r="T7" s="1109">
        <v>9</v>
      </c>
      <c r="U7" s="1109">
        <v>0</v>
      </c>
      <c r="V7" s="1109">
        <v>-39</v>
      </c>
      <c r="W7" s="1110"/>
      <c r="X7" s="1109">
        <v>-16</v>
      </c>
      <c r="Y7" s="1109">
        <v>-14</v>
      </c>
      <c r="Z7" s="1109">
        <v>3</v>
      </c>
      <c r="AA7" s="1109">
        <v>9</v>
      </c>
      <c r="AB7" s="1109">
        <v>158</v>
      </c>
      <c r="AC7" s="1109">
        <v>-50</v>
      </c>
      <c r="AD7" s="1109">
        <v>-137</v>
      </c>
      <c r="AE7" s="1109">
        <v>-35</v>
      </c>
      <c r="AF7" s="1109">
        <v>1</v>
      </c>
      <c r="AG7" s="1109">
        <v>22</v>
      </c>
      <c r="AH7" s="1109">
        <v>18</v>
      </c>
      <c r="AI7" s="1109">
        <v>0</v>
      </c>
      <c r="AJ7" s="1109">
        <v>1</v>
      </c>
      <c r="AK7" s="1109">
        <v>10</v>
      </c>
      <c r="AL7" s="1109">
        <v>5</v>
      </c>
      <c r="AM7" s="1109">
        <v>6</v>
      </c>
      <c r="AN7" s="1109">
        <v>-6</v>
      </c>
      <c r="AO7" s="1109">
        <v>-1</v>
      </c>
      <c r="AP7" s="1109">
        <v>6</v>
      </c>
      <c r="AQ7" s="1109">
        <v>-12</v>
      </c>
      <c r="AR7" s="1097"/>
      <c r="AS7" s="1290">
        <v>106</v>
      </c>
      <c r="AT7" s="1109">
        <v>-8</v>
      </c>
      <c r="AU7" s="1109">
        <v>28</v>
      </c>
      <c r="AV7" s="1109">
        <v>15</v>
      </c>
      <c r="AW7" s="1109">
        <v>108</v>
      </c>
      <c r="AX7" s="1109">
        <v>34</v>
      </c>
      <c r="AY7" s="1109">
        <v>-106</v>
      </c>
      <c r="AZ7" s="1109">
        <v>-13</v>
      </c>
      <c r="BA7" s="1109">
        <v>38</v>
      </c>
      <c r="BB7" s="1109">
        <v>-12</v>
      </c>
      <c r="BC7" s="1109">
        <v>1</v>
      </c>
      <c r="BD7" s="1109">
        <v>30</v>
      </c>
      <c r="BE7" s="1109">
        <v>-19</v>
      </c>
      <c r="BF7" s="1109">
        <v>16</v>
      </c>
      <c r="BG7" s="1109">
        <v>3</v>
      </c>
      <c r="BH7" s="1109">
        <v>11</v>
      </c>
      <c r="BI7" s="1109">
        <v>3</v>
      </c>
      <c r="BJ7" s="1109">
        <v>10</v>
      </c>
      <c r="BK7" s="1109">
        <v>-6</v>
      </c>
      <c r="BL7" s="1110">
        <v>-27</v>
      </c>
      <c r="BM7" s="1463"/>
    </row>
    <row r="8" spans="1:65">
      <c r="A8" s="1289">
        <v>105</v>
      </c>
      <c r="B8" s="1160" t="s">
        <v>72</v>
      </c>
      <c r="C8" s="1290">
        <v>59</v>
      </c>
      <c r="D8" s="1109">
        <v>-178</v>
      </c>
      <c r="E8" s="1109">
        <v>-31</v>
      </c>
      <c r="F8" s="1109">
        <v>1</v>
      </c>
      <c r="G8" s="1109">
        <v>9</v>
      </c>
      <c r="H8" s="1109">
        <v>562</v>
      </c>
      <c r="I8" s="1109">
        <v>-121</v>
      </c>
      <c r="J8" s="1109">
        <v>-158</v>
      </c>
      <c r="K8" s="1109">
        <v>-71</v>
      </c>
      <c r="L8" s="1109">
        <v>-12</v>
      </c>
      <c r="M8" s="1109">
        <v>-27</v>
      </c>
      <c r="N8" s="1109">
        <v>36</v>
      </c>
      <c r="O8" s="1109">
        <v>34</v>
      </c>
      <c r="P8" s="1109">
        <v>0</v>
      </c>
      <c r="Q8" s="1109">
        <v>36</v>
      </c>
      <c r="R8" s="1109">
        <v>37</v>
      </c>
      <c r="S8" s="1109">
        <v>18</v>
      </c>
      <c r="T8" s="1109">
        <v>7</v>
      </c>
      <c r="U8" s="1109">
        <v>-39</v>
      </c>
      <c r="V8" s="1109">
        <v>-44</v>
      </c>
      <c r="W8" s="1110"/>
      <c r="X8" s="1109">
        <v>125</v>
      </c>
      <c r="Y8" s="1109">
        <v>-88</v>
      </c>
      <c r="Z8" s="1109">
        <v>-26</v>
      </c>
      <c r="AA8" s="1109">
        <v>4</v>
      </c>
      <c r="AB8" s="1109">
        <v>15</v>
      </c>
      <c r="AC8" s="1109">
        <v>326</v>
      </c>
      <c r="AD8" s="1109">
        <v>-33</v>
      </c>
      <c r="AE8" s="1109">
        <v>-73</v>
      </c>
      <c r="AF8" s="1109">
        <v>-19</v>
      </c>
      <c r="AG8" s="1109">
        <v>5</v>
      </c>
      <c r="AH8" s="1109">
        <v>-27</v>
      </c>
      <c r="AI8" s="1109">
        <v>31</v>
      </c>
      <c r="AJ8" s="1109">
        <v>7</v>
      </c>
      <c r="AK8" s="1109">
        <v>-2</v>
      </c>
      <c r="AL8" s="1109">
        <v>12</v>
      </c>
      <c r="AM8" s="1109">
        <v>19</v>
      </c>
      <c r="AN8" s="1109">
        <v>2</v>
      </c>
      <c r="AO8" s="1109">
        <v>1</v>
      </c>
      <c r="AP8" s="1109">
        <v>-18</v>
      </c>
      <c r="AQ8" s="1109">
        <v>-11</v>
      </c>
      <c r="AR8" s="1097"/>
      <c r="AS8" s="1290">
        <v>-66</v>
      </c>
      <c r="AT8" s="1109">
        <v>-90</v>
      </c>
      <c r="AU8" s="1109">
        <v>-5</v>
      </c>
      <c r="AV8" s="1109">
        <v>-3</v>
      </c>
      <c r="AW8" s="1109">
        <v>-6</v>
      </c>
      <c r="AX8" s="1109">
        <v>236</v>
      </c>
      <c r="AY8" s="1109">
        <v>-88</v>
      </c>
      <c r="AZ8" s="1109">
        <v>-85</v>
      </c>
      <c r="BA8" s="1109">
        <v>-52</v>
      </c>
      <c r="BB8" s="1109">
        <v>-17</v>
      </c>
      <c r="BC8" s="1109">
        <v>0</v>
      </c>
      <c r="BD8" s="1109">
        <v>5</v>
      </c>
      <c r="BE8" s="1109">
        <v>27</v>
      </c>
      <c r="BF8" s="1109">
        <v>2</v>
      </c>
      <c r="BG8" s="1109">
        <v>24</v>
      </c>
      <c r="BH8" s="1109">
        <v>18</v>
      </c>
      <c r="BI8" s="1109">
        <v>16</v>
      </c>
      <c r="BJ8" s="1109">
        <v>6</v>
      </c>
      <c r="BK8" s="1109">
        <v>-21</v>
      </c>
      <c r="BL8" s="1110">
        <v>-33</v>
      </c>
      <c r="BM8" s="1463"/>
    </row>
    <row r="9" spans="1:65">
      <c r="A9" s="1289">
        <v>106</v>
      </c>
      <c r="B9" s="1160" t="s">
        <v>74</v>
      </c>
      <c r="C9" s="1290">
        <v>-382</v>
      </c>
      <c r="D9" s="1109">
        <v>-97</v>
      </c>
      <c r="E9" s="1109">
        <v>-35</v>
      </c>
      <c r="F9" s="1109">
        <v>-21</v>
      </c>
      <c r="G9" s="1109">
        <v>-15</v>
      </c>
      <c r="H9" s="1109">
        <v>-41</v>
      </c>
      <c r="I9" s="1109">
        <v>-192</v>
      </c>
      <c r="J9" s="1109">
        <v>-146</v>
      </c>
      <c r="K9" s="1109">
        <v>14</v>
      </c>
      <c r="L9" s="1109">
        <v>17</v>
      </c>
      <c r="M9" s="1109">
        <v>27</v>
      </c>
      <c r="N9" s="1109">
        <v>-13</v>
      </c>
      <c r="O9" s="1109">
        <v>54</v>
      </c>
      <c r="P9" s="1109">
        <v>30</v>
      </c>
      <c r="Q9" s="1109">
        <v>24</v>
      </c>
      <c r="R9" s="1109">
        <v>16</v>
      </c>
      <c r="S9" s="1109">
        <v>28</v>
      </c>
      <c r="T9" s="1109">
        <v>14</v>
      </c>
      <c r="U9" s="1109">
        <v>-24</v>
      </c>
      <c r="V9" s="1109">
        <v>-22</v>
      </c>
      <c r="W9" s="1110"/>
      <c r="X9" s="1109">
        <v>-96</v>
      </c>
      <c r="Y9" s="1109">
        <v>-49</v>
      </c>
      <c r="Z9" s="1109">
        <v>-17</v>
      </c>
      <c r="AA9" s="1109">
        <v>-10</v>
      </c>
      <c r="AB9" s="1109">
        <v>19</v>
      </c>
      <c r="AC9" s="1109">
        <v>42</v>
      </c>
      <c r="AD9" s="1109">
        <v>-85</v>
      </c>
      <c r="AE9" s="1109">
        <v>-96</v>
      </c>
      <c r="AF9" s="1109">
        <v>17</v>
      </c>
      <c r="AG9" s="1109">
        <v>-5</v>
      </c>
      <c r="AH9" s="1109">
        <v>8</v>
      </c>
      <c r="AI9" s="1109">
        <v>-14</v>
      </c>
      <c r="AJ9" s="1109">
        <v>31</v>
      </c>
      <c r="AK9" s="1109">
        <v>9</v>
      </c>
      <c r="AL9" s="1109">
        <v>19</v>
      </c>
      <c r="AM9" s="1109">
        <v>19</v>
      </c>
      <c r="AN9" s="1109">
        <v>17</v>
      </c>
      <c r="AO9" s="1109">
        <v>5</v>
      </c>
      <c r="AP9" s="1109">
        <v>-1</v>
      </c>
      <c r="AQ9" s="1109">
        <v>-5</v>
      </c>
      <c r="AR9" s="1097"/>
      <c r="AS9" s="1290">
        <v>-286</v>
      </c>
      <c r="AT9" s="1109">
        <v>-48</v>
      </c>
      <c r="AU9" s="1109">
        <v>-18</v>
      </c>
      <c r="AV9" s="1109">
        <v>-11</v>
      </c>
      <c r="AW9" s="1109">
        <v>-34</v>
      </c>
      <c r="AX9" s="1109">
        <v>-83</v>
      </c>
      <c r="AY9" s="1109">
        <v>-107</v>
      </c>
      <c r="AZ9" s="1109">
        <v>-50</v>
      </c>
      <c r="BA9" s="1109">
        <v>-3</v>
      </c>
      <c r="BB9" s="1109">
        <v>22</v>
      </c>
      <c r="BC9" s="1109">
        <v>19</v>
      </c>
      <c r="BD9" s="1109">
        <v>1</v>
      </c>
      <c r="BE9" s="1109">
        <v>23</v>
      </c>
      <c r="BF9" s="1109">
        <v>21</v>
      </c>
      <c r="BG9" s="1109">
        <v>5</v>
      </c>
      <c r="BH9" s="1109">
        <v>-3</v>
      </c>
      <c r="BI9" s="1109">
        <v>11</v>
      </c>
      <c r="BJ9" s="1109">
        <v>9</v>
      </c>
      <c r="BK9" s="1109">
        <v>-23</v>
      </c>
      <c r="BL9" s="1110">
        <v>-17</v>
      </c>
      <c r="BM9" s="1463"/>
    </row>
    <row r="10" spans="1:65">
      <c r="A10" s="1289">
        <v>107</v>
      </c>
      <c r="B10" s="1160" t="s">
        <v>75</v>
      </c>
      <c r="C10" s="1290">
        <v>-392</v>
      </c>
      <c r="D10" s="1109">
        <v>32</v>
      </c>
      <c r="E10" s="1109">
        <v>6</v>
      </c>
      <c r="F10" s="1109">
        <v>26</v>
      </c>
      <c r="G10" s="1109">
        <v>19</v>
      </c>
      <c r="H10" s="1109">
        <v>-254</v>
      </c>
      <c r="I10" s="1109">
        <v>-84</v>
      </c>
      <c r="J10" s="1109">
        <v>-63</v>
      </c>
      <c r="K10" s="1109">
        <v>-11</v>
      </c>
      <c r="L10" s="1109">
        <v>7</v>
      </c>
      <c r="M10" s="1109">
        <v>32</v>
      </c>
      <c r="N10" s="1109">
        <v>10</v>
      </c>
      <c r="O10" s="1109">
        <v>7</v>
      </c>
      <c r="P10" s="1109">
        <v>0</v>
      </c>
      <c r="Q10" s="1109">
        <v>-28</v>
      </c>
      <c r="R10" s="1109">
        <v>-16</v>
      </c>
      <c r="S10" s="1109">
        <v>-20</v>
      </c>
      <c r="T10" s="1109">
        <v>-14</v>
      </c>
      <c r="U10" s="1109">
        <v>-38</v>
      </c>
      <c r="V10" s="1109">
        <v>-3</v>
      </c>
      <c r="W10" s="1110"/>
      <c r="X10" s="1109">
        <v>-218</v>
      </c>
      <c r="Y10" s="1109">
        <v>-3</v>
      </c>
      <c r="Z10" s="1109">
        <v>9</v>
      </c>
      <c r="AA10" s="1109">
        <v>19</v>
      </c>
      <c r="AB10" s="1109">
        <v>-11</v>
      </c>
      <c r="AC10" s="1109">
        <v>-123</v>
      </c>
      <c r="AD10" s="1109">
        <v>-46</v>
      </c>
      <c r="AE10" s="1109">
        <v>-27</v>
      </c>
      <c r="AF10" s="1109">
        <v>-15</v>
      </c>
      <c r="AG10" s="1109">
        <v>7</v>
      </c>
      <c r="AH10" s="1109">
        <v>7</v>
      </c>
      <c r="AI10" s="1109">
        <v>23</v>
      </c>
      <c r="AJ10" s="1109">
        <v>-5</v>
      </c>
      <c r="AK10" s="1109">
        <v>-11</v>
      </c>
      <c r="AL10" s="1109">
        <v>-8</v>
      </c>
      <c r="AM10" s="1109">
        <v>-10</v>
      </c>
      <c r="AN10" s="1109">
        <v>-10</v>
      </c>
      <c r="AO10" s="1109">
        <v>-6</v>
      </c>
      <c r="AP10" s="1109">
        <v>-5</v>
      </c>
      <c r="AQ10" s="1109">
        <v>-3</v>
      </c>
      <c r="AR10" s="1097"/>
      <c r="AS10" s="1290">
        <v>-174</v>
      </c>
      <c r="AT10" s="1109">
        <v>35</v>
      </c>
      <c r="AU10" s="1109">
        <v>-3</v>
      </c>
      <c r="AV10" s="1109">
        <v>7</v>
      </c>
      <c r="AW10" s="1109">
        <v>30</v>
      </c>
      <c r="AX10" s="1109">
        <v>-131</v>
      </c>
      <c r="AY10" s="1109">
        <v>-38</v>
      </c>
      <c r="AZ10" s="1109">
        <v>-36</v>
      </c>
      <c r="BA10" s="1109">
        <v>4</v>
      </c>
      <c r="BB10" s="1109">
        <v>0</v>
      </c>
      <c r="BC10" s="1109">
        <v>25</v>
      </c>
      <c r="BD10" s="1109">
        <v>-13</v>
      </c>
      <c r="BE10" s="1109">
        <v>12</v>
      </c>
      <c r="BF10" s="1109">
        <v>11</v>
      </c>
      <c r="BG10" s="1109">
        <v>-20</v>
      </c>
      <c r="BH10" s="1109">
        <v>-6</v>
      </c>
      <c r="BI10" s="1109">
        <v>-10</v>
      </c>
      <c r="BJ10" s="1109">
        <v>-8</v>
      </c>
      <c r="BK10" s="1109">
        <v>-33</v>
      </c>
      <c r="BL10" s="1110">
        <v>0</v>
      </c>
      <c r="BM10" s="1463"/>
    </row>
    <row r="11" spans="1:65">
      <c r="A11" s="1289">
        <v>108</v>
      </c>
      <c r="B11" s="1160" t="s">
        <v>76</v>
      </c>
      <c r="C11" s="1290">
        <v>-782</v>
      </c>
      <c r="D11" s="1109">
        <v>31</v>
      </c>
      <c r="E11" s="1109">
        <v>2</v>
      </c>
      <c r="F11" s="1109">
        <v>9</v>
      </c>
      <c r="G11" s="1109">
        <v>-30</v>
      </c>
      <c r="H11" s="1109">
        <v>-493</v>
      </c>
      <c r="I11" s="1109">
        <v>-289</v>
      </c>
      <c r="J11" s="1109">
        <v>4</v>
      </c>
      <c r="K11" s="1109">
        <v>-8</v>
      </c>
      <c r="L11" s="1109">
        <v>-58</v>
      </c>
      <c r="M11" s="1109">
        <v>-1</v>
      </c>
      <c r="N11" s="1109">
        <v>22</v>
      </c>
      <c r="O11" s="1109">
        <v>1</v>
      </c>
      <c r="P11" s="1109">
        <v>50</v>
      </c>
      <c r="Q11" s="1109">
        <v>5</v>
      </c>
      <c r="R11" s="1109">
        <v>-11</v>
      </c>
      <c r="S11" s="1109">
        <v>-25</v>
      </c>
      <c r="T11" s="1109">
        <v>-26</v>
      </c>
      <c r="U11" s="1109">
        <v>2</v>
      </c>
      <c r="V11" s="1109">
        <v>33</v>
      </c>
      <c r="W11" s="1110"/>
      <c r="X11" s="1109">
        <v>-599</v>
      </c>
      <c r="Y11" s="1109">
        <v>16</v>
      </c>
      <c r="Z11" s="1109">
        <v>-20</v>
      </c>
      <c r="AA11" s="1109">
        <v>-6</v>
      </c>
      <c r="AB11" s="1109">
        <v>-46</v>
      </c>
      <c r="AC11" s="1109">
        <v>-335</v>
      </c>
      <c r="AD11" s="1109">
        <v>-162</v>
      </c>
      <c r="AE11" s="1109">
        <v>-37</v>
      </c>
      <c r="AF11" s="1109">
        <v>-1</v>
      </c>
      <c r="AG11" s="1109">
        <v>-25</v>
      </c>
      <c r="AH11" s="1109">
        <v>-2</v>
      </c>
      <c r="AI11" s="1109">
        <v>6</v>
      </c>
      <c r="AJ11" s="1109">
        <v>-10</v>
      </c>
      <c r="AK11" s="1109">
        <v>27</v>
      </c>
      <c r="AL11" s="1109">
        <v>5</v>
      </c>
      <c r="AM11" s="1109">
        <v>-3</v>
      </c>
      <c r="AN11" s="1109">
        <v>-12</v>
      </c>
      <c r="AO11" s="1109">
        <v>-8</v>
      </c>
      <c r="AP11" s="1109">
        <v>-1</v>
      </c>
      <c r="AQ11" s="1109">
        <v>15</v>
      </c>
      <c r="AR11" s="1097"/>
      <c r="AS11" s="1290">
        <v>-183</v>
      </c>
      <c r="AT11" s="1109">
        <v>15</v>
      </c>
      <c r="AU11" s="1109">
        <v>22</v>
      </c>
      <c r="AV11" s="1109">
        <v>15</v>
      </c>
      <c r="AW11" s="1109">
        <v>16</v>
      </c>
      <c r="AX11" s="1109">
        <v>-158</v>
      </c>
      <c r="AY11" s="1109">
        <v>-127</v>
      </c>
      <c r="AZ11" s="1109">
        <v>41</v>
      </c>
      <c r="BA11" s="1109">
        <v>-7</v>
      </c>
      <c r="BB11" s="1109">
        <v>-33</v>
      </c>
      <c r="BC11" s="1109">
        <v>1</v>
      </c>
      <c r="BD11" s="1109">
        <v>16</v>
      </c>
      <c r="BE11" s="1109">
        <v>11</v>
      </c>
      <c r="BF11" s="1109">
        <v>23</v>
      </c>
      <c r="BG11" s="1109">
        <v>0</v>
      </c>
      <c r="BH11" s="1109">
        <v>-8</v>
      </c>
      <c r="BI11" s="1109">
        <v>-13</v>
      </c>
      <c r="BJ11" s="1109">
        <v>-18</v>
      </c>
      <c r="BK11" s="1109">
        <v>3</v>
      </c>
      <c r="BL11" s="1110">
        <v>18</v>
      </c>
      <c r="BM11" s="1463"/>
    </row>
    <row r="12" spans="1:65">
      <c r="A12" s="1289">
        <v>109</v>
      </c>
      <c r="B12" s="1160" t="s">
        <v>73</v>
      </c>
      <c r="C12" s="1290">
        <v>-769</v>
      </c>
      <c r="D12" s="1109">
        <v>127</v>
      </c>
      <c r="E12" s="1109">
        <v>40</v>
      </c>
      <c r="F12" s="1109">
        <v>21</v>
      </c>
      <c r="G12" s="1109">
        <v>-218</v>
      </c>
      <c r="H12" s="1109">
        <v>-568</v>
      </c>
      <c r="I12" s="1109">
        <v>-252</v>
      </c>
      <c r="J12" s="1109">
        <v>25</v>
      </c>
      <c r="K12" s="1109">
        <v>3</v>
      </c>
      <c r="L12" s="1109">
        <v>2</v>
      </c>
      <c r="M12" s="1109">
        <v>-34</v>
      </c>
      <c r="N12" s="1109">
        <v>-26</v>
      </c>
      <c r="O12" s="1109">
        <v>-8</v>
      </c>
      <c r="P12" s="1109">
        <v>18</v>
      </c>
      <c r="Q12" s="1109">
        <v>-12</v>
      </c>
      <c r="R12" s="1109">
        <v>5</v>
      </c>
      <c r="S12" s="1109">
        <v>3</v>
      </c>
      <c r="T12" s="1109">
        <v>22</v>
      </c>
      <c r="U12" s="1109">
        <v>38</v>
      </c>
      <c r="V12" s="1109">
        <v>45</v>
      </c>
      <c r="W12" s="1110"/>
      <c r="X12" s="1109">
        <v>-315</v>
      </c>
      <c r="Y12" s="1109">
        <v>67</v>
      </c>
      <c r="Z12" s="1109">
        <v>17</v>
      </c>
      <c r="AA12" s="1109">
        <v>21</v>
      </c>
      <c r="AB12" s="1109">
        <v>-71</v>
      </c>
      <c r="AC12" s="1109">
        <v>-296</v>
      </c>
      <c r="AD12" s="1109">
        <v>-96</v>
      </c>
      <c r="AE12" s="1109">
        <v>26</v>
      </c>
      <c r="AF12" s="1109">
        <v>4</v>
      </c>
      <c r="AG12" s="1109">
        <v>3</v>
      </c>
      <c r="AH12" s="1109">
        <v>-18</v>
      </c>
      <c r="AI12" s="1109">
        <v>-1</v>
      </c>
      <c r="AJ12" s="1109">
        <v>1</v>
      </c>
      <c r="AK12" s="1109">
        <v>12</v>
      </c>
      <c r="AL12" s="1109">
        <v>-15</v>
      </c>
      <c r="AM12" s="1109">
        <v>4</v>
      </c>
      <c r="AN12" s="1109">
        <v>4</v>
      </c>
      <c r="AO12" s="1109">
        <v>7</v>
      </c>
      <c r="AP12" s="1109">
        <v>3</v>
      </c>
      <c r="AQ12" s="1109">
        <v>13</v>
      </c>
      <c r="AR12" s="1097"/>
      <c r="AS12" s="1290">
        <v>-454</v>
      </c>
      <c r="AT12" s="1109">
        <v>60</v>
      </c>
      <c r="AU12" s="1109">
        <v>23</v>
      </c>
      <c r="AV12" s="1109">
        <v>0</v>
      </c>
      <c r="AW12" s="1109">
        <v>-147</v>
      </c>
      <c r="AX12" s="1109">
        <v>-272</v>
      </c>
      <c r="AY12" s="1109">
        <v>-156</v>
      </c>
      <c r="AZ12" s="1109">
        <v>-1</v>
      </c>
      <c r="BA12" s="1109">
        <v>-1</v>
      </c>
      <c r="BB12" s="1109">
        <v>-1</v>
      </c>
      <c r="BC12" s="1109">
        <v>-16</v>
      </c>
      <c r="BD12" s="1109">
        <v>-25</v>
      </c>
      <c r="BE12" s="1109">
        <v>-9</v>
      </c>
      <c r="BF12" s="1109">
        <v>6</v>
      </c>
      <c r="BG12" s="1109">
        <v>3</v>
      </c>
      <c r="BH12" s="1109">
        <v>1</v>
      </c>
      <c r="BI12" s="1109">
        <v>-1</v>
      </c>
      <c r="BJ12" s="1109">
        <v>15</v>
      </c>
      <c r="BK12" s="1109">
        <v>35</v>
      </c>
      <c r="BL12" s="1110">
        <v>32</v>
      </c>
      <c r="BM12" s="1463"/>
    </row>
    <row r="13" spans="1:65">
      <c r="A13" s="1289">
        <v>110</v>
      </c>
      <c r="B13" s="1160" t="s">
        <v>71</v>
      </c>
      <c r="C13" s="1290">
        <v>77</v>
      </c>
      <c r="D13" s="1109">
        <v>-280</v>
      </c>
      <c r="E13" s="1109">
        <v>-58</v>
      </c>
      <c r="F13" s="1109">
        <v>-21</v>
      </c>
      <c r="G13" s="1109">
        <v>165</v>
      </c>
      <c r="H13" s="1109">
        <v>1008</v>
      </c>
      <c r="I13" s="1109">
        <v>-79</v>
      </c>
      <c r="J13" s="1109">
        <v>-276</v>
      </c>
      <c r="K13" s="1109">
        <v>-159</v>
      </c>
      <c r="L13" s="1109">
        <v>-84</v>
      </c>
      <c r="M13" s="1109">
        <v>-31</v>
      </c>
      <c r="N13" s="1109">
        <v>37</v>
      </c>
      <c r="O13" s="1109">
        <v>5</v>
      </c>
      <c r="P13" s="1109">
        <v>-36</v>
      </c>
      <c r="Q13" s="1109">
        <v>-1</v>
      </c>
      <c r="R13" s="1109">
        <v>8</v>
      </c>
      <c r="S13" s="1109">
        <v>-36</v>
      </c>
      <c r="T13" s="1109">
        <v>-41</v>
      </c>
      <c r="U13" s="1109">
        <v>-27</v>
      </c>
      <c r="V13" s="1109">
        <v>-17</v>
      </c>
      <c r="W13" s="1110"/>
      <c r="X13" s="1109">
        <v>-111</v>
      </c>
      <c r="Y13" s="1109">
        <v>-126</v>
      </c>
      <c r="Z13" s="1109">
        <v>-26</v>
      </c>
      <c r="AA13" s="1109">
        <v>-15</v>
      </c>
      <c r="AB13" s="1109">
        <v>70</v>
      </c>
      <c r="AC13" s="1109">
        <v>280</v>
      </c>
      <c r="AD13" s="1109">
        <v>16</v>
      </c>
      <c r="AE13" s="1109">
        <v>-165</v>
      </c>
      <c r="AF13" s="1109">
        <v>-49</v>
      </c>
      <c r="AG13" s="1109">
        <v>-40</v>
      </c>
      <c r="AH13" s="1109">
        <v>-29</v>
      </c>
      <c r="AI13" s="1109">
        <v>22</v>
      </c>
      <c r="AJ13" s="1109">
        <v>16</v>
      </c>
      <c r="AK13" s="1109">
        <v>-14</v>
      </c>
      <c r="AL13" s="1109">
        <v>-8</v>
      </c>
      <c r="AM13" s="1109">
        <v>-1</v>
      </c>
      <c r="AN13" s="1109">
        <v>-26</v>
      </c>
      <c r="AO13" s="1109">
        <v>-9</v>
      </c>
      <c r="AP13" s="1109">
        <v>-3</v>
      </c>
      <c r="AQ13" s="1109">
        <v>-4</v>
      </c>
      <c r="AR13" s="1097"/>
      <c r="AS13" s="1290">
        <v>188</v>
      </c>
      <c r="AT13" s="1109">
        <v>-154</v>
      </c>
      <c r="AU13" s="1109">
        <v>-32</v>
      </c>
      <c r="AV13" s="1109">
        <v>-6</v>
      </c>
      <c r="AW13" s="1109">
        <v>95</v>
      </c>
      <c r="AX13" s="1109">
        <v>728</v>
      </c>
      <c r="AY13" s="1109">
        <v>-95</v>
      </c>
      <c r="AZ13" s="1109">
        <v>-111</v>
      </c>
      <c r="BA13" s="1109">
        <v>-110</v>
      </c>
      <c r="BB13" s="1109">
        <v>-44</v>
      </c>
      <c r="BC13" s="1109">
        <v>-2</v>
      </c>
      <c r="BD13" s="1109">
        <v>15</v>
      </c>
      <c r="BE13" s="1109">
        <v>-11</v>
      </c>
      <c r="BF13" s="1109">
        <v>-22</v>
      </c>
      <c r="BG13" s="1109">
        <v>7</v>
      </c>
      <c r="BH13" s="1109">
        <v>9</v>
      </c>
      <c r="BI13" s="1109">
        <v>-10</v>
      </c>
      <c r="BJ13" s="1109">
        <v>-32</v>
      </c>
      <c r="BK13" s="1109">
        <v>-24</v>
      </c>
      <c r="BL13" s="1110">
        <v>-13</v>
      </c>
      <c r="BM13" s="1463"/>
    </row>
    <row r="14" spans="1:65">
      <c r="A14" s="1291">
        <v>111</v>
      </c>
      <c r="B14" s="1163" t="s">
        <v>77</v>
      </c>
      <c r="C14" s="1292">
        <v>-1281</v>
      </c>
      <c r="D14" s="1113">
        <v>35</v>
      </c>
      <c r="E14" s="1113">
        <v>-19</v>
      </c>
      <c r="F14" s="1113">
        <v>-53</v>
      </c>
      <c r="G14" s="1113">
        <v>32</v>
      </c>
      <c r="H14" s="1113">
        <v>-643</v>
      </c>
      <c r="I14" s="1113">
        <v>-446</v>
      </c>
      <c r="J14" s="1113">
        <v>-127</v>
      </c>
      <c r="K14" s="1113">
        <v>-75</v>
      </c>
      <c r="L14" s="1113">
        <v>30</v>
      </c>
      <c r="M14" s="1113">
        <v>-17</v>
      </c>
      <c r="N14" s="1113">
        <v>-45</v>
      </c>
      <c r="O14" s="1113">
        <v>-26</v>
      </c>
      <c r="P14" s="1113">
        <v>-18</v>
      </c>
      <c r="Q14" s="1113">
        <v>-6</v>
      </c>
      <c r="R14" s="1113">
        <v>-15</v>
      </c>
      <c r="S14" s="1113">
        <v>15</v>
      </c>
      <c r="T14" s="1113">
        <v>7</v>
      </c>
      <c r="U14" s="1113">
        <v>41</v>
      </c>
      <c r="V14" s="1113">
        <v>49</v>
      </c>
      <c r="W14" s="1111"/>
      <c r="X14" s="1113">
        <v>-650</v>
      </c>
      <c r="Y14" s="1113">
        <v>19</v>
      </c>
      <c r="Z14" s="1113">
        <v>-19</v>
      </c>
      <c r="AA14" s="1113">
        <v>-33</v>
      </c>
      <c r="AB14" s="1113">
        <v>-4</v>
      </c>
      <c r="AC14" s="1113">
        <v>-310</v>
      </c>
      <c r="AD14" s="1113">
        <v>-237</v>
      </c>
      <c r="AE14" s="1113">
        <v>-23</v>
      </c>
      <c r="AF14" s="1113">
        <v>-51</v>
      </c>
      <c r="AG14" s="1113">
        <v>38</v>
      </c>
      <c r="AH14" s="1113">
        <v>-9</v>
      </c>
      <c r="AI14" s="1113">
        <v>-9</v>
      </c>
      <c r="AJ14" s="1113">
        <v>1</v>
      </c>
      <c r="AK14" s="1113">
        <v>-3</v>
      </c>
      <c r="AL14" s="1113">
        <v>2</v>
      </c>
      <c r="AM14" s="1113">
        <v>-22</v>
      </c>
      <c r="AN14" s="1113">
        <v>2</v>
      </c>
      <c r="AO14" s="1113">
        <v>-8</v>
      </c>
      <c r="AP14" s="1113">
        <v>14</v>
      </c>
      <c r="AQ14" s="1113">
        <v>2</v>
      </c>
      <c r="AR14" s="1456"/>
      <c r="AS14" s="1292">
        <v>-631</v>
      </c>
      <c r="AT14" s="1113">
        <v>16</v>
      </c>
      <c r="AU14" s="1113">
        <v>0</v>
      </c>
      <c r="AV14" s="1113">
        <v>-20</v>
      </c>
      <c r="AW14" s="1113">
        <v>36</v>
      </c>
      <c r="AX14" s="1113">
        <v>-333</v>
      </c>
      <c r="AY14" s="1113">
        <v>-209</v>
      </c>
      <c r="AZ14" s="1113">
        <v>-104</v>
      </c>
      <c r="BA14" s="1113">
        <v>-24</v>
      </c>
      <c r="BB14" s="1113">
        <v>-8</v>
      </c>
      <c r="BC14" s="1113">
        <v>-8</v>
      </c>
      <c r="BD14" s="1113">
        <v>-36</v>
      </c>
      <c r="BE14" s="1113">
        <v>-27</v>
      </c>
      <c r="BF14" s="1113">
        <v>-15</v>
      </c>
      <c r="BG14" s="1113">
        <v>-8</v>
      </c>
      <c r="BH14" s="1113">
        <v>7</v>
      </c>
      <c r="BI14" s="1113">
        <v>13</v>
      </c>
      <c r="BJ14" s="1113">
        <v>15</v>
      </c>
      <c r="BK14" s="1113">
        <v>27</v>
      </c>
      <c r="BL14" s="1111">
        <v>47</v>
      </c>
      <c r="BM14" s="1465"/>
    </row>
    <row r="15" spans="1:65">
      <c r="A15" s="1289">
        <v>201</v>
      </c>
      <c r="B15" s="1160" t="s">
        <v>416</v>
      </c>
      <c r="C15" s="1290">
        <v>-639</v>
      </c>
      <c r="D15" s="1109">
        <v>-62</v>
      </c>
      <c r="E15" s="1109">
        <v>-21</v>
      </c>
      <c r="F15" s="1109">
        <v>10</v>
      </c>
      <c r="G15" s="1109">
        <v>-49</v>
      </c>
      <c r="H15" s="1109">
        <v>-434</v>
      </c>
      <c r="I15" s="1109">
        <v>-199</v>
      </c>
      <c r="J15" s="1109">
        <v>-64</v>
      </c>
      <c r="K15" s="1109">
        <v>22</v>
      </c>
      <c r="L15" s="1109">
        <v>-57</v>
      </c>
      <c r="M15" s="1109">
        <v>55</v>
      </c>
      <c r="N15" s="1109">
        <v>14</v>
      </c>
      <c r="O15" s="1109">
        <v>-4</v>
      </c>
      <c r="P15" s="1109">
        <v>0</v>
      </c>
      <c r="Q15" s="1109">
        <v>34</v>
      </c>
      <c r="R15" s="1109">
        <v>41</v>
      </c>
      <c r="S15" s="1109">
        <v>11</v>
      </c>
      <c r="T15" s="1109">
        <v>31</v>
      </c>
      <c r="U15" s="1109">
        <v>14</v>
      </c>
      <c r="V15" s="1109">
        <v>19</v>
      </c>
      <c r="W15" s="1110"/>
      <c r="X15" s="1109">
        <v>-457</v>
      </c>
      <c r="Y15" s="1109">
        <v>-61</v>
      </c>
      <c r="Z15" s="1109">
        <v>-7</v>
      </c>
      <c r="AA15" s="1109">
        <v>-7</v>
      </c>
      <c r="AB15" s="1109">
        <v>-21</v>
      </c>
      <c r="AC15" s="1109">
        <v>-173</v>
      </c>
      <c r="AD15" s="1109">
        <v>-179</v>
      </c>
      <c r="AE15" s="1109">
        <v>-67</v>
      </c>
      <c r="AF15" s="1109">
        <v>-12</v>
      </c>
      <c r="AG15" s="1109">
        <v>-51</v>
      </c>
      <c r="AH15" s="1109">
        <v>27</v>
      </c>
      <c r="AI15" s="1109">
        <v>2</v>
      </c>
      <c r="AJ15" s="1109">
        <v>0</v>
      </c>
      <c r="AK15" s="1109">
        <v>2</v>
      </c>
      <c r="AL15" s="1109">
        <v>12</v>
      </c>
      <c r="AM15" s="1109">
        <v>25</v>
      </c>
      <c r="AN15" s="1109">
        <v>7</v>
      </c>
      <c r="AO15" s="1109">
        <v>13</v>
      </c>
      <c r="AP15" s="1109">
        <v>17</v>
      </c>
      <c r="AQ15" s="1109">
        <v>16</v>
      </c>
      <c r="AR15" s="1097"/>
      <c r="AS15" s="1290">
        <v>-182</v>
      </c>
      <c r="AT15" s="1109">
        <v>-1</v>
      </c>
      <c r="AU15" s="1109">
        <v>-14</v>
      </c>
      <c r="AV15" s="1109">
        <v>17</v>
      </c>
      <c r="AW15" s="1109">
        <v>-28</v>
      </c>
      <c r="AX15" s="1109">
        <v>-261</v>
      </c>
      <c r="AY15" s="1109">
        <v>-20</v>
      </c>
      <c r="AZ15" s="1109">
        <v>3</v>
      </c>
      <c r="BA15" s="1109">
        <v>34</v>
      </c>
      <c r="BB15" s="1109">
        <v>-6</v>
      </c>
      <c r="BC15" s="1109">
        <v>28</v>
      </c>
      <c r="BD15" s="1109">
        <v>12</v>
      </c>
      <c r="BE15" s="1109">
        <v>-4</v>
      </c>
      <c r="BF15" s="1109">
        <v>-2</v>
      </c>
      <c r="BG15" s="1109">
        <v>22</v>
      </c>
      <c r="BH15" s="1109">
        <v>16</v>
      </c>
      <c r="BI15" s="1109">
        <v>4</v>
      </c>
      <c r="BJ15" s="1109">
        <v>18</v>
      </c>
      <c r="BK15" s="1109">
        <v>-3</v>
      </c>
      <c r="BL15" s="1110">
        <v>3</v>
      </c>
      <c r="BM15" s="1463"/>
    </row>
    <row r="16" spans="1:65">
      <c r="A16" s="1289">
        <v>202</v>
      </c>
      <c r="B16" s="1160" t="s">
        <v>15</v>
      </c>
      <c r="C16" s="1290">
        <v>1282</v>
      </c>
      <c r="D16" s="1109">
        <v>-267</v>
      </c>
      <c r="E16" s="1109">
        <v>-101</v>
      </c>
      <c r="F16" s="1109">
        <v>-24</v>
      </c>
      <c r="G16" s="1109">
        <v>130</v>
      </c>
      <c r="H16" s="1109">
        <v>750</v>
      </c>
      <c r="I16" s="1109">
        <v>837</v>
      </c>
      <c r="J16" s="1109">
        <v>187</v>
      </c>
      <c r="K16" s="1109">
        <v>-83</v>
      </c>
      <c r="L16" s="1109">
        <v>-40</v>
      </c>
      <c r="M16" s="1109">
        <v>-54</v>
      </c>
      <c r="N16" s="1109">
        <v>65</v>
      </c>
      <c r="O16" s="1109">
        <v>27</v>
      </c>
      <c r="P16" s="1109">
        <v>-17</v>
      </c>
      <c r="Q16" s="1109">
        <v>-39</v>
      </c>
      <c r="R16" s="1109">
        <v>-8</v>
      </c>
      <c r="S16" s="1109">
        <v>-69</v>
      </c>
      <c r="T16" s="1109">
        <v>-12</v>
      </c>
      <c r="U16" s="1109">
        <v>-29</v>
      </c>
      <c r="V16" s="1109">
        <v>29</v>
      </c>
      <c r="W16" s="1110"/>
      <c r="X16" s="1109">
        <v>539</v>
      </c>
      <c r="Y16" s="1109">
        <v>-158</v>
      </c>
      <c r="Z16" s="1109">
        <v>-50</v>
      </c>
      <c r="AA16" s="1109">
        <v>-8</v>
      </c>
      <c r="AB16" s="1109">
        <v>90</v>
      </c>
      <c r="AC16" s="1109">
        <v>318</v>
      </c>
      <c r="AD16" s="1109">
        <v>410</v>
      </c>
      <c r="AE16" s="1109">
        <v>125</v>
      </c>
      <c r="AF16" s="1109">
        <v>-6</v>
      </c>
      <c r="AG16" s="1109">
        <v>-52</v>
      </c>
      <c r="AH16" s="1109">
        <v>-59</v>
      </c>
      <c r="AI16" s="1109">
        <v>21</v>
      </c>
      <c r="AJ16" s="1109">
        <v>0</v>
      </c>
      <c r="AK16" s="1109">
        <v>-24</v>
      </c>
      <c r="AL16" s="1109">
        <v>-31</v>
      </c>
      <c r="AM16" s="1109">
        <v>-16</v>
      </c>
      <c r="AN16" s="1109">
        <v>-21</v>
      </c>
      <c r="AO16" s="1109">
        <v>-7</v>
      </c>
      <c r="AP16" s="1109">
        <v>-20</v>
      </c>
      <c r="AQ16" s="1109">
        <v>27</v>
      </c>
      <c r="AR16" s="1097"/>
      <c r="AS16" s="1290">
        <v>743</v>
      </c>
      <c r="AT16" s="1109">
        <v>-109</v>
      </c>
      <c r="AU16" s="1109">
        <v>-51</v>
      </c>
      <c r="AV16" s="1109">
        <v>-16</v>
      </c>
      <c r="AW16" s="1109">
        <v>40</v>
      </c>
      <c r="AX16" s="1109">
        <v>432</v>
      </c>
      <c r="AY16" s="1109">
        <v>427</v>
      </c>
      <c r="AZ16" s="1109">
        <v>62</v>
      </c>
      <c r="BA16" s="1109">
        <v>-77</v>
      </c>
      <c r="BB16" s="1109">
        <v>12</v>
      </c>
      <c r="BC16" s="1109">
        <v>5</v>
      </c>
      <c r="BD16" s="1109">
        <v>44</v>
      </c>
      <c r="BE16" s="1109">
        <v>27</v>
      </c>
      <c r="BF16" s="1109">
        <v>7</v>
      </c>
      <c r="BG16" s="1109">
        <v>-8</v>
      </c>
      <c r="BH16" s="1109">
        <v>8</v>
      </c>
      <c r="BI16" s="1109">
        <v>-48</v>
      </c>
      <c r="BJ16" s="1109">
        <v>-5</v>
      </c>
      <c r="BK16" s="1109">
        <v>-9</v>
      </c>
      <c r="BL16" s="1110">
        <v>2</v>
      </c>
      <c r="BM16" s="1463"/>
    </row>
    <row r="17" spans="1:65">
      <c r="A17" s="1289">
        <v>203</v>
      </c>
      <c r="B17" s="1160" t="s">
        <v>24</v>
      </c>
      <c r="C17" s="1290">
        <v>1785</v>
      </c>
      <c r="D17" s="1109">
        <v>301</v>
      </c>
      <c r="E17" s="1109">
        <v>79</v>
      </c>
      <c r="F17" s="1109">
        <v>86</v>
      </c>
      <c r="G17" s="1109">
        <v>-42</v>
      </c>
      <c r="H17" s="1109">
        <v>-62</v>
      </c>
      <c r="I17" s="1109">
        <v>658</v>
      </c>
      <c r="J17" s="1109">
        <v>388</v>
      </c>
      <c r="K17" s="1109">
        <v>248</v>
      </c>
      <c r="L17" s="1109">
        <v>136</v>
      </c>
      <c r="M17" s="1109">
        <v>-4</v>
      </c>
      <c r="N17" s="1109">
        <v>-2</v>
      </c>
      <c r="O17" s="1109">
        <v>16</v>
      </c>
      <c r="P17" s="1109">
        <v>29</v>
      </c>
      <c r="Q17" s="1109">
        <v>-14</v>
      </c>
      <c r="R17" s="1109">
        <v>-23</v>
      </c>
      <c r="S17" s="1109">
        <v>7</v>
      </c>
      <c r="T17" s="1109">
        <v>0</v>
      </c>
      <c r="U17" s="1109">
        <v>-7</v>
      </c>
      <c r="V17" s="1109">
        <v>-9</v>
      </c>
      <c r="W17" s="1110"/>
      <c r="X17" s="1109">
        <v>878</v>
      </c>
      <c r="Y17" s="1109">
        <v>189</v>
      </c>
      <c r="Z17" s="1109">
        <v>57</v>
      </c>
      <c r="AA17" s="1109">
        <v>46</v>
      </c>
      <c r="AB17" s="1109">
        <v>-33</v>
      </c>
      <c r="AC17" s="1109">
        <v>-21</v>
      </c>
      <c r="AD17" s="1109">
        <v>313</v>
      </c>
      <c r="AE17" s="1109">
        <v>184</v>
      </c>
      <c r="AF17" s="1109">
        <v>107</v>
      </c>
      <c r="AG17" s="1109">
        <v>50</v>
      </c>
      <c r="AH17" s="1109">
        <v>-2</v>
      </c>
      <c r="AI17" s="1109">
        <v>-7</v>
      </c>
      <c r="AJ17" s="1109">
        <v>-6</v>
      </c>
      <c r="AK17" s="1109">
        <v>19</v>
      </c>
      <c r="AL17" s="1109">
        <v>-7</v>
      </c>
      <c r="AM17" s="1109">
        <v>-13</v>
      </c>
      <c r="AN17" s="1109">
        <v>-4</v>
      </c>
      <c r="AO17" s="1109">
        <v>17</v>
      </c>
      <c r="AP17" s="1109">
        <v>-6</v>
      </c>
      <c r="AQ17" s="1109">
        <v>-5</v>
      </c>
      <c r="AR17" s="1097"/>
      <c r="AS17" s="1290">
        <v>907</v>
      </c>
      <c r="AT17" s="1109">
        <v>112</v>
      </c>
      <c r="AU17" s="1109">
        <v>22</v>
      </c>
      <c r="AV17" s="1109">
        <v>40</v>
      </c>
      <c r="AW17" s="1109">
        <v>-9</v>
      </c>
      <c r="AX17" s="1109">
        <v>-41</v>
      </c>
      <c r="AY17" s="1109">
        <v>345</v>
      </c>
      <c r="AZ17" s="1109">
        <v>204</v>
      </c>
      <c r="BA17" s="1109">
        <v>141</v>
      </c>
      <c r="BB17" s="1109">
        <v>86</v>
      </c>
      <c r="BC17" s="1109">
        <v>-2</v>
      </c>
      <c r="BD17" s="1109">
        <v>5</v>
      </c>
      <c r="BE17" s="1109">
        <v>22</v>
      </c>
      <c r="BF17" s="1109">
        <v>10</v>
      </c>
      <c r="BG17" s="1109">
        <v>-7</v>
      </c>
      <c r="BH17" s="1109">
        <v>-10</v>
      </c>
      <c r="BI17" s="1109">
        <v>11</v>
      </c>
      <c r="BJ17" s="1109">
        <v>-17</v>
      </c>
      <c r="BK17" s="1109">
        <v>-1</v>
      </c>
      <c r="BL17" s="1110">
        <v>-4</v>
      </c>
      <c r="BM17" s="1463"/>
    </row>
    <row r="18" spans="1:65">
      <c r="A18" s="1289">
        <v>204</v>
      </c>
      <c r="B18" s="1160" t="s">
        <v>16</v>
      </c>
      <c r="C18" s="1290">
        <v>904</v>
      </c>
      <c r="D18" s="1109">
        <v>173</v>
      </c>
      <c r="E18" s="1109">
        <v>74</v>
      </c>
      <c r="F18" s="1109">
        <v>3</v>
      </c>
      <c r="G18" s="1109">
        <v>271</v>
      </c>
      <c r="H18" s="1109">
        <v>-522</v>
      </c>
      <c r="I18" s="1109">
        <v>211</v>
      </c>
      <c r="J18" s="1109">
        <v>443</v>
      </c>
      <c r="K18" s="1109">
        <v>171</v>
      </c>
      <c r="L18" s="1109">
        <v>144</v>
      </c>
      <c r="M18" s="1109">
        <v>-12</v>
      </c>
      <c r="N18" s="1109">
        <v>16</v>
      </c>
      <c r="O18" s="1109">
        <v>29</v>
      </c>
      <c r="P18" s="1109">
        <v>-44</v>
      </c>
      <c r="Q18" s="1109">
        <v>-54</v>
      </c>
      <c r="R18" s="1109">
        <v>-35</v>
      </c>
      <c r="S18" s="1109">
        <v>-20</v>
      </c>
      <c r="T18" s="1109">
        <v>35</v>
      </c>
      <c r="U18" s="1109">
        <v>3</v>
      </c>
      <c r="V18" s="1109">
        <v>18</v>
      </c>
      <c r="W18" s="1110"/>
      <c r="X18" s="1109">
        <v>268</v>
      </c>
      <c r="Y18" s="1109">
        <v>97</v>
      </c>
      <c r="Z18" s="1109">
        <v>44</v>
      </c>
      <c r="AA18" s="1109">
        <v>2</v>
      </c>
      <c r="AB18" s="1109">
        <v>144</v>
      </c>
      <c r="AC18" s="1109">
        <v>-464</v>
      </c>
      <c r="AD18" s="1109">
        <v>94</v>
      </c>
      <c r="AE18" s="1109">
        <v>188</v>
      </c>
      <c r="AF18" s="1109">
        <v>96</v>
      </c>
      <c r="AG18" s="1109">
        <v>79</v>
      </c>
      <c r="AH18" s="1109">
        <v>7</v>
      </c>
      <c r="AI18" s="1109">
        <v>19</v>
      </c>
      <c r="AJ18" s="1109">
        <v>15</v>
      </c>
      <c r="AK18" s="1109">
        <v>-2</v>
      </c>
      <c r="AL18" s="1109">
        <v>-22</v>
      </c>
      <c r="AM18" s="1109">
        <v>-39</v>
      </c>
      <c r="AN18" s="1109">
        <v>-6</v>
      </c>
      <c r="AO18" s="1109">
        <v>21</v>
      </c>
      <c r="AP18" s="1109">
        <v>-1</v>
      </c>
      <c r="AQ18" s="1109">
        <v>-4</v>
      </c>
      <c r="AR18" s="1097"/>
      <c r="AS18" s="1290">
        <v>636</v>
      </c>
      <c r="AT18" s="1109">
        <v>76</v>
      </c>
      <c r="AU18" s="1109">
        <v>30</v>
      </c>
      <c r="AV18" s="1109">
        <v>1</v>
      </c>
      <c r="AW18" s="1109">
        <v>127</v>
      </c>
      <c r="AX18" s="1109">
        <v>-58</v>
      </c>
      <c r="AY18" s="1109">
        <v>117</v>
      </c>
      <c r="AZ18" s="1109">
        <v>255</v>
      </c>
      <c r="BA18" s="1109">
        <v>75</v>
      </c>
      <c r="BB18" s="1109">
        <v>65</v>
      </c>
      <c r="BC18" s="1109">
        <v>-19</v>
      </c>
      <c r="BD18" s="1109">
        <v>-3</v>
      </c>
      <c r="BE18" s="1109">
        <v>14</v>
      </c>
      <c r="BF18" s="1109">
        <v>-42</v>
      </c>
      <c r="BG18" s="1109">
        <v>-32</v>
      </c>
      <c r="BH18" s="1109">
        <v>4</v>
      </c>
      <c r="BI18" s="1109">
        <v>-14</v>
      </c>
      <c r="BJ18" s="1109">
        <v>14</v>
      </c>
      <c r="BK18" s="1109">
        <v>4</v>
      </c>
      <c r="BL18" s="1110">
        <v>22</v>
      </c>
      <c r="BM18" s="1463"/>
    </row>
    <row r="19" spans="1:65">
      <c r="A19" s="1289">
        <v>205</v>
      </c>
      <c r="B19" s="1160" t="s">
        <v>78</v>
      </c>
      <c r="C19" s="1290">
        <v>-247</v>
      </c>
      <c r="D19" s="1109">
        <v>9</v>
      </c>
      <c r="E19" s="1109">
        <v>6</v>
      </c>
      <c r="F19" s="1109">
        <v>1</v>
      </c>
      <c r="G19" s="1109">
        <v>-34</v>
      </c>
      <c r="H19" s="1109">
        <v>-136</v>
      </c>
      <c r="I19" s="1109">
        <v>-82</v>
      </c>
      <c r="J19" s="1109">
        <v>-57</v>
      </c>
      <c r="K19" s="1109">
        <v>-3</v>
      </c>
      <c r="L19" s="1109">
        <v>12</v>
      </c>
      <c r="M19" s="1109">
        <v>8</v>
      </c>
      <c r="N19" s="1109">
        <v>20</v>
      </c>
      <c r="O19" s="1109">
        <v>13</v>
      </c>
      <c r="P19" s="1109">
        <v>11</v>
      </c>
      <c r="Q19" s="1109">
        <v>15</v>
      </c>
      <c r="R19" s="1109">
        <v>6</v>
      </c>
      <c r="S19" s="1109">
        <v>-6</v>
      </c>
      <c r="T19" s="1109">
        <v>-12</v>
      </c>
      <c r="U19" s="1109">
        <v>-4</v>
      </c>
      <c r="V19" s="1109">
        <v>-14</v>
      </c>
      <c r="W19" s="1110"/>
      <c r="X19" s="1109">
        <v>-176</v>
      </c>
      <c r="Y19" s="1109">
        <v>7</v>
      </c>
      <c r="Z19" s="1109">
        <v>-2</v>
      </c>
      <c r="AA19" s="1109">
        <v>-3</v>
      </c>
      <c r="AB19" s="1109">
        <v>-21</v>
      </c>
      <c r="AC19" s="1109">
        <v>-101</v>
      </c>
      <c r="AD19" s="1109">
        <v>-41</v>
      </c>
      <c r="AE19" s="1109">
        <v>-49</v>
      </c>
      <c r="AF19" s="1109">
        <v>-2</v>
      </c>
      <c r="AG19" s="1109">
        <v>0</v>
      </c>
      <c r="AH19" s="1109">
        <v>7</v>
      </c>
      <c r="AI19" s="1109">
        <v>5</v>
      </c>
      <c r="AJ19" s="1109">
        <v>13</v>
      </c>
      <c r="AK19" s="1109">
        <v>6</v>
      </c>
      <c r="AL19" s="1109">
        <v>11</v>
      </c>
      <c r="AM19" s="1109">
        <v>3</v>
      </c>
      <c r="AN19" s="1109">
        <v>0</v>
      </c>
      <c r="AO19" s="1109">
        <v>-5</v>
      </c>
      <c r="AP19" s="1109">
        <v>0</v>
      </c>
      <c r="AQ19" s="1109">
        <v>-4</v>
      </c>
      <c r="AR19" s="1097"/>
      <c r="AS19" s="1290">
        <v>-71</v>
      </c>
      <c r="AT19" s="1109">
        <v>2</v>
      </c>
      <c r="AU19" s="1109">
        <v>8</v>
      </c>
      <c r="AV19" s="1109">
        <v>4</v>
      </c>
      <c r="AW19" s="1109">
        <v>-13</v>
      </c>
      <c r="AX19" s="1109">
        <v>-35</v>
      </c>
      <c r="AY19" s="1109">
        <v>-41</v>
      </c>
      <c r="AZ19" s="1109">
        <v>-8</v>
      </c>
      <c r="BA19" s="1109">
        <v>-1</v>
      </c>
      <c r="BB19" s="1109">
        <v>12</v>
      </c>
      <c r="BC19" s="1109">
        <v>1</v>
      </c>
      <c r="BD19" s="1109">
        <v>15</v>
      </c>
      <c r="BE19" s="1109">
        <v>0</v>
      </c>
      <c r="BF19" s="1109">
        <v>5</v>
      </c>
      <c r="BG19" s="1109">
        <v>4</v>
      </c>
      <c r="BH19" s="1109">
        <v>3</v>
      </c>
      <c r="BI19" s="1109">
        <v>-6</v>
      </c>
      <c r="BJ19" s="1109">
        <v>-7</v>
      </c>
      <c r="BK19" s="1109">
        <v>-4</v>
      </c>
      <c r="BL19" s="1110">
        <v>-10</v>
      </c>
      <c r="BM19" s="1463"/>
    </row>
    <row r="20" spans="1:65">
      <c r="A20" s="1289">
        <v>206</v>
      </c>
      <c r="B20" s="1160" t="s">
        <v>17</v>
      </c>
      <c r="C20" s="1290">
        <v>-147</v>
      </c>
      <c r="D20" s="1109">
        <v>43</v>
      </c>
      <c r="E20" s="1109">
        <v>34</v>
      </c>
      <c r="F20" s="1109">
        <v>10</v>
      </c>
      <c r="G20" s="1109">
        <v>-21</v>
      </c>
      <c r="H20" s="1109">
        <v>-287</v>
      </c>
      <c r="I20" s="1109">
        <v>-129</v>
      </c>
      <c r="J20" s="1109">
        <v>-6</v>
      </c>
      <c r="K20" s="1109">
        <v>40</v>
      </c>
      <c r="L20" s="1109">
        <v>43</v>
      </c>
      <c r="M20" s="1109">
        <v>30</v>
      </c>
      <c r="N20" s="1109">
        <v>32</v>
      </c>
      <c r="O20" s="1109">
        <v>-15</v>
      </c>
      <c r="P20" s="1109">
        <v>35</v>
      </c>
      <c r="Q20" s="1109">
        <v>26</v>
      </c>
      <c r="R20" s="1109">
        <v>24</v>
      </c>
      <c r="S20" s="1109">
        <v>0</v>
      </c>
      <c r="T20" s="1109">
        <v>-10</v>
      </c>
      <c r="U20" s="1109">
        <v>4</v>
      </c>
      <c r="V20" s="1109">
        <v>0</v>
      </c>
      <c r="W20" s="1110"/>
      <c r="X20" s="1109">
        <v>-164</v>
      </c>
      <c r="Y20" s="1109">
        <v>37</v>
      </c>
      <c r="Z20" s="1109">
        <v>10</v>
      </c>
      <c r="AA20" s="1109">
        <v>12</v>
      </c>
      <c r="AB20" s="1109">
        <v>-30</v>
      </c>
      <c r="AC20" s="1109">
        <v>-185</v>
      </c>
      <c r="AD20" s="1109">
        <v>-99</v>
      </c>
      <c r="AE20" s="1109">
        <v>-13</v>
      </c>
      <c r="AF20" s="1109">
        <v>30</v>
      </c>
      <c r="AG20" s="1109">
        <v>6</v>
      </c>
      <c r="AH20" s="1109">
        <v>2</v>
      </c>
      <c r="AI20" s="1109">
        <v>24</v>
      </c>
      <c r="AJ20" s="1109">
        <v>-4</v>
      </c>
      <c r="AK20" s="1109">
        <v>22</v>
      </c>
      <c r="AL20" s="1109">
        <v>11</v>
      </c>
      <c r="AM20" s="1109">
        <v>15</v>
      </c>
      <c r="AN20" s="1109">
        <v>1</v>
      </c>
      <c r="AO20" s="1109">
        <v>-1</v>
      </c>
      <c r="AP20" s="1109">
        <v>2</v>
      </c>
      <c r="AQ20" s="1109">
        <v>-4</v>
      </c>
      <c r="AR20" s="1097"/>
      <c r="AS20" s="1290">
        <v>17</v>
      </c>
      <c r="AT20" s="1109">
        <v>6</v>
      </c>
      <c r="AU20" s="1109">
        <v>24</v>
      </c>
      <c r="AV20" s="1109">
        <v>-2</v>
      </c>
      <c r="AW20" s="1109">
        <v>9</v>
      </c>
      <c r="AX20" s="1109">
        <v>-102</v>
      </c>
      <c r="AY20" s="1109">
        <v>-30</v>
      </c>
      <c r="AZ20" s="1109">
        <v>7</v>
      </c>
      <c r="BA20" s="1109">
        <v>10</v>
      </c>
      <c r="BB20" s="1109">
        <v>37</v>
      </c>
      <c r="BC20" s="1109">
        <v>28</v>
      </c>
      <c r="BD20" s="1109">
        <v>8</v>
      </c>
      <c r="BE20" s="1109">
        <v>-11</v>
      </c>
      <c r="BF20" s="1109">
        <v>13</v>
      </c>
      <c r="BG20" s="1109">
        <v>15</v>
      </c>
      <c r="BH20" s="1109">
        <v>9</v>
      </c>
      <c r="BI20" s="1109">
        <v>-1</v>
      </c>
      <c r="BJ20" s="1109">
        <v>-9</v>
      </c>
      <c r="BK20" s="1109">
        <v>2</v>
      </c>
      <c r="BL20" s="1110">
        <v>4</v>
      </c>
      <c r="BM20" s="1463"/>
    </row>
    <row r="21" spans="1:65">
      <c r="A21" s="1289">
        <v>207</v>
      </c>
      <c r="B21" s="1160" t="s">
        <v>19</v>
      </c>
      <c r="C21" s="1290">
        <v>-551</v>
      </c>
      <c r="D21" s="1109">
        <v>27</v>
      </c>
      <c r="E21" s="1109">
        <v>12</v>
      </c>
      <c r="F21" s="1109">
        <v>-34</v>
      </c>
      <c r="G21" s="1109">
        <v>98</v>
      </c>
      <c r="H21" s="1109">
        <v>-235</v>
      </c>
      <c r="I21" s="1109">
        <v>-229</v>
      </c>
      <c r="J21" s="1109">
        <v>-63</v>
      </c>
      <c r="K21" s="1109">
        <v>29</v>
      </c>
      <c r="L21" s="1109">
        <v>-67</v>
      </c>
      <c r="M21" s="1109">
        <v>-21</v>
      </c>
      <c r="N21" s="1109">
        <v>-25</v>
      </c>
      <c r="O21" s="1109">
        <v>17</v>
      </c>
      <c r="P21" s="1109">
        <v>-1</v>
      </c>
      <c r="Q21" s="1109">
        <v>-28</v>
      </c>
      <c r="R21" s="1109">
        <v>-4</v>
      </c>
      <c r="S21" s="1109">
        <v>-35</v>
      </c>
      <c r="T21" s="1109">
        <v>16</v>
      </c>
      <c r="U21" s="1109">
        <v>5</v>
      </c>
      <c r="V21" s="1109">
        <v>-13</v>
      </c>
      <c r="W21" s="1110"/>
      <c r="X21" s="1109">
        <v>-363</v>
      </c>
      <c r="Y21" s="1109">
        <v>16</v>
      </c>
      <c r="Z21" s="1109">
        <v>10</v>
      </c>
      <c r="AA21" s="1109">
        <v>-2</v>
      </c>
      <c r="AB21" s="1109">
        <v>71</v>
      </c>
      <c r="AC21" s="1109">
        <v>-163</v>
      </c>
      <c r="AD21" s="1109">
        <v>-150</v>
      </c>
      <c r="AE21" s="1109">
        <v>-53</v>
      </c>
      <c r="AF21" s="1109">
        <v>12</v>
      </c>
      <c r="AG21" s="1109">
        <v>-36</v>
      </c>
      <c r="AH21" s="1109">
        <v>-20</v>
      </c>
      <c r="AI21" s="1109">
        <v>-6</v>
      </c>
      <c r="AJ21" s="1109">
        <v>7</v>
      </c>
      <c r="AK21" s="1109">
        <v>-4</v>
      </c>
      <c r="AL21" s="1109">
        <v>-35</v>
      </c>
      <c r="AM21" s="1109">
        <v>0</v>
      </c>
      <c r="AN21" s="1109">
        <v>-19</v>
      </c>
      <c r="AO21" s="1109">
        <v>10</v>
      </c>
      <c r="AP21" s="1109">
        <v>7</v>
      </c>
      <c r="AQ21" s="1109">
        <v>-8</v>
      </c>
      <c r="AR21" s="1097"/>
      <c r="AS21" s="1290">
        <v>-188</v>
      </c>
      <c r="AT21" s="1109">
        <v>11</v>
      </c>
      <c r="AU21" s="1109">
        <v>2</v>
      </c>
      <c r="AV21" s="1109">
        <v>-32</v>
      </c>
      <c r="AW21" s="1109">
        <v>27</v>
      </c>
      <c r="AX21" s="1109">
        <v>-72</v>
      </c>
      <c r="AY21" s="1109">
        <v>-79</v>
      </c>
      <c r="AZ21" s="1109">
        <v>-10</v>
      </c>
      <c r="BA21" s="1109">
        <v>17</v>
      </c>
      <c r="BB21" s="1109">
        <v>-31</v>
      </c>
      <c r="BC21" s="1109">
        <v>-1</v>
      </c>
      <c r="BD21" s="1109">
        <v>-19</v>
      </c>
      <c r="BE21" s="1109">
        <v>10</v>
      </c>
      <c r="BF21" s="1109">
        <v>3</v>
      </c>
      <c r="BG21" s="1109">
        <v>7</v>
      </c>
      <c r="BH21" s="1109">
        <v>-4</v>
      </c>
      <c r="BI21" s="1109">
        <v>-16</v>
      </c>
      <c r="BJ21" s="1109">
        <v>6</v>
      </c>
      <c r="BK21" s="1109">
        <v>-2</v>
      </c>
      <c r="BL21" s="1110">
        <v>-5</v>
      </c>
      <c r="BM21" s="1463"/>
    </row>
    <row r="22" spans="1:65">
      <c r="A22" s="1289">
        <v>208</v>
      </c>
      <c r="B22" s="1160" t="s">
        <v>42</v>
      </c>
      <c r="C22" s="1290">
        <v>-210</v>
      </c>
      <c r="D22" s="1109">
        <v>-20</v>
      </c>
      <c r="E22" s="1109">
        <v>-5</v>
      </c>
      <c r="F22" s="1109">
        <v>-5</v>
      </c>
      <c r="G22" s="1109">
        <v>-9</v>
      </c>
      <c r="H22" s="1109">
        <v>-72</v>
      </c>
      <c r="I22" s="1109">
        <v>-40</v>
      </c>
      <c r="J22" s="1109">
        <v>-33</v>
      </c>
      <c r="K22" s="1109">
        <v>-10</v>
      </c>
      <c r="L22" s="1109">
        <v>-11</v>
      </c>
      <c r="M22" s="1109">
        <v>1</v>
      </c>
      <c r="N22" s="1109">
        <v>-18</v>
      </c>
      <c r="O22" s="1109">
        <v>7</v>
      </c>
      <c r="P22" s="1109">
        <v>3</v>
      </c>
      <c r="Q22" s="1109">
        <v>8</v>
      </c>
      <c r="R22" s="1109">
        <v>5</v>
      </c>
      <c r="S22" s="1109">
        <v>2</v>
      </c>
      <c r="T22" s="1109">
        <v>-5</v>
      </c>
      <c r="U22" s="1109">
        <v>-3</v>
      </c>
      <c r="V22" s="1109">
        <v>-5</v>
      </c>
      <c r="W22" s="1110"/>
      <c r="X22" s="1109">
        <v>-84</v>
      </c>
      <c r="Y22" s="1109">
        <v>-9</v>
      </c>
      <c r="Z22" s="1109">
        <v>3</v>
      </c>
      <c r="AA22" s="1109">
        <v>1</v>
      </c>
      <c r="AB22" s="1109">
        <v>-8</v>
      </c>
      <c r="AC22" s="1109">
        <v>-46</v>
      </c>
      <c r="AD22" s="1109">
        <v>-9</v>
      </c>
      <c r="AE22" s="1109">
        <v>-16</v>
      </c>
      <c r="AF22" s="1109">
        <v>-7</v>
      </c>
      <c r="AG22" s="1109">
        <v>-1</v>
      </c>
      <c r="AH22" s="1109">
        <v>1</v>
      </c>
      <c r="AI22" s="1109">
        <v>-7</v>
      </c>
      <c r="AJ22" s="1109">
        <v>5</v>
      </c>
      <c r="AK22" s="1109">
        <v>2</v>
      </c>
      <c r="AL22" s="1109">
        <v>6</v>
      </c>
      <c r="AM22" s="1109">
        <v>4</v>
      </c>
      <c r="AN22" s="1109">
        <v>-1</v>
      </c>
      <c r="AO22" s="1109">
        <v>-4</v>
      </c>
      <c r="AP22" s="1109">
        <v>3</v>
      </c>
      <c r="AQ22" s="1109">
        <v>-1</v>
      </c>
      <c r="AR22" s="1097"/>
      <c r="AS22" s="1290">
        <v>-126</v>
      </c>
      <c r="AT22" s="1109">
        <v>-11</v>
      </c>
      <c r="AU22" s="1109">
        <v>-8</v>
      </c>
      <c r="AV22" s="1109">
        <v>-6</v>
      </c>
      <c r="AW22" s="1109">
        <v>-1</v>
      </c>
      <c r="AX22" s="1109">
        <v>-26</v>
      </c>
      <c r="AY22" s="1109">
        <v>-31</v>
      </c>
      <c r="AZ22" s="1109">
        <v>-17</v>
      </c>
      <c r="BA22" s="1109">
        <v>-3</v>
      </c>
      <c r="BB22" s="1109">
        <v>-10</v>
      </c>
      <c r="BC22" s="1109">
        <v>0</v>
      </c>
      <c r="BD22" s="1109">
        <v>-11</v>
      </c>
      <c r="BE22" s="1109">
        <v>2</v>
      </c>
      <c r="BF22" s="1109">
        <v>1</v>
      </c>
      <c r="BG22" s="1109">
        <v>2</v>
      </c>
      <c r="BH22" s="1109">
        <v>1</v>
      </c>
      <c r="BI22" s="1109">
        <v>3</v>
      </c>
      <c r="BJ22" s="1109">
        <v>-1</v>
      </c>
      <c r="BK22" s="1109">
        <v>-6</v>
      </c>
      <c r="BL22" s="1110">
        <v>-4</v>
      </c>
      <c r="BM22" s="1463"/>
    </row>
    <row r="23" spans="1:65">
      <c r="A23" s="1289">
        <v>209</v>
      </c>
      <c r="B23" s="1160" t="s">
        <v>79</v>
      </c>
      <c r="C23" s="1290">
        <v>-412</v>
      </c>
      <c r="D23" s="1109">
        <v>-7</v>
      </c>
      <c r="E23" s="1109">
        <v>-9</v>
      </c>
      <c r="F23" s="1109">
        <v>-11</v>
      </c>
      <c r="G23" s="1109">
        <v>-28</v>
      </c>
      <c r="H23" s="1109">
        <v>-208</v>
      </c>
      <c r="I23" s="1109">
        <v>-79</v>
      </c>
      <c r="J23" s="1109">
        <v>11</v>
      </c>
      <c r="K23" s="1109">
        <v>-6</v>
      </c>
      <c r="L23" s="1109">
        <v>-35</v>
      </c>
      <c r="M23" s="1109">
        <v>-4</v>
      </c>
      <c r="N23" s="1109">
        <v>-4</v>
      </c>
      <c r="O23" s="1109">
        <v>5</v>
      </c>
      <c r="P23" s="1109">
        <v>6</v>
      </c>
      <c r="Q23" s="1109">
        <v>5</v>
      </c>
      <c r="R23" s="1109">
        <v>3</v>
      </c>
      <c r="S23" s="1109">
        <v>-11</v>
      </c>
      <c r="T23" s="1109">
        <v>-17</v>
      </c>
      <c r="U23" s="1109">
        <v>-8</v>
      </c>
      <c r="V23" s="1109">
        <v>-15</v>
      </c>
      <c r="W23" s="1110"/>
      <c r="X23" s="1109">
        <v>-198</v>
      </c>
      <c r="Y23" s="1109">
        <v>-2</v>
      </c>
      <c r="Z23" s="1109">
        <v>-5</v>
      </c>
      <c r="AA23" s="1109">
        <v>1</v>
      </c>
      <c r="AB23" s="1109">
        <v>-40</v>
      </c>
      <c r="AC23" s="1109">
        <v>-65</v>
      </c>
      <c r="AD23" s="1109">
        <v>-54</v>
      </c>
      <c r="AE23" s="1109">
        <v>-5</v>
      </c>
      <c r="AF23" s="1109">
        <v>-4</v>
      </c>
      <c r="AG23" s="1109">
        <v>-20</v>
      </c>
      <c r="AH23" s="1109">
        <v>-7</v>
      </c>
      <c r="AI23" s="1109">
        <v>3</v>
      </c>
      <c r="AJ23" s="1109">
        <v>3</v>
      </c>
      <c r="AK23" s="1109">
        <v>1</v>
      </c>
      <c r="AL23" s="1109">
        <v>3</v>
      </c>
      <c r="AM23" s="1109">
        <v>6</v>
      </c>
      <c r="AN23" s="1109">
        <v>-1</v>
      </c>
      <c r="AO23" s="1109">
        <v>-4</v>
      </c>
      <c r="AP23" s="1109">
        <v>-3</v>
      </c>
      <c r="AQ23" s="1109">
        <v>-5</v>
      </c>
      <c r="AR23" s="1097"/>
      <c r="AS23" s="1290">
        <v>-214</v>
      </c>
      <c r="AT23" s="1109">
        <v>-5</v>
      </c>
      <c r="AU23" s="1109">
        <v>-4</v>
      </c>
      <c r="AV23" s="1109">
        <v>-12</v>
      </c>
      <c r="AW23" s="1109">
        <v>12</v>
      </c>
      <c r="AX23" s="1109">
        <v>-143</v>
      </c>
      <c r="AY23" s="1109">
        <v>-25</v>
      </c>
      <c r="AZ23" s="1109">
        <v>16</v>
      </c>
      <c r="BA23" s="1109">
        <v>-2</v>
      </c>
      <c r="BB23" s="1109">
        <v>-15</v>
      </c>
      <c r="BC23" s="1109">
        <v>3</v>
      </c>
      <c r="BD23" s="1109">
        <v>-7</v>
      </c>
      <c r="BE23" s="1109">
        <v>2</v>
      </c>
      <c r="BF23" s="1109">
        <v>5</v>
      </c>
      <c r="BG23" s="1109">
        <v>2</v>
      </c>
      <c r="BH23" s="1109">
        <v>-3</v>
      </c>
      <c r="BI23" s="1109">
        <v>-10</v>
      </c>
      <c r="BJ23" s="1109">
        <v>-13</v>
      </c>
      <c r="BK23" s="1109">
        <v>-5</v>
      </c>
      <c r="BL23" s="1110">
        <v>-10</v>
      </c>
      <c r="BM23" s="1463"/>
    </row>
    <row r="24" spans="1:65">
      <c r="A24" s="1289">
        <v>210</v>
      </c>
      <c r="B24" s="1160" t="s">
        <v>25</v>
      </c>
      <c r="C24" s="1290">
        <v>151</v>
      </c>
      <c r="D24" s="1109">
        <v>43</v>
      </c>
      <c r="E24" s="1109">
        <v>34</v>
      </c>
      <c r="F24" s="1109">
        <v>5</v>
      </c>
      <c r="G24" s="1109">
        <v>47</v>
      </c>
      <c r="H24" s="1109">
        <v>-212</v>
      </c>
      <c r="I24" s="1109">
        <v>-34</v>
      </c>
      <c r="J24" s="1109">
        <v>46</v>
      </c>
      <c r="K24" s="1109">
        <v>55</v>
      </c>
      <c r="L24" s="1109">
        <v>43</v>
      </c>
      <c r="M24" s="1109">
        <v>8</v>
      </c>
      <c r="N24" s="1109">
        <v>12</v>
      </c>
      <c r="O24" s="1109">
        <v>25</v>
      </c>
      <c r="P24" s="1109">
        <v>17</v>
      </c>
      <c r="Q24" s="1109">
        <v>-13</v>
      </c>
      <c r="R24" s="1109">
        <v>-11</v>
      </c>
      <c r="S24" s="1109">
        <v>10</v>
      </c>
      <c r="T24" s="1109">
        <v>32</v>
      </c>
      <c r="U24" s="1109">
        <v>31</v>
      </c>
      <c r="V24" s="1109">
        <v>13</v>
      </c>
      <c r="W24" s="1110"/>
      <c r="X24" s="1109">
        <v>75</v>
      </c>
      <c r="Y24" s="1109">
        <v>31</v>
      </c>
      <c r="Z24" s="1109">
        <v>21</v>
      </c>
      <c r="AA24" s="1109">
        <v>2</v>
      </c>
      <c r="AB24" s="1109">
        <v>43</v>
      </c>
      <c r="AC24" s="1109">
        <v>-132</v>
      </c>
      <c r="AD24" s="1109">
        <v>-45</v>
      </c>
      <c r="AE24" s="1109">
        <v>28</v>
      </c>
      <c r="AF24" s="1109">
        <v>33</v>
      </c>
      <c r="AG24" s="1109">
        <v>27</v>
      </c>
      <c r="AH24" s="1109">
        <v>17</v>
      </c>
      <c r="AI24" s="1109">
        <v>14</v>
      </c>
      <c r="AJ24" s="1109">
        <v>10</v>
      </c>
      <c r="AK24" s="1109">
        <v>16</v>
      </c>
      <c r="AL24" s="1109">
        <v>-2</v>
      </c>
      <c r="AM24" s="1109">
        <v>-17</v>
      </c>
      <c r="AN24" s="1109">
        <v>11</v>
      </c>
      <c r="AO24" s="1109">
        <v>9</v>
      </c>
      <c r="AP24" s="1109">
        <v>10</v>
      </c>
      <c r="AQ24" s="1109">
        <v>-1</v>
      </c>
      <c r="AR24" s="1097"/>
      <c r="AS24" s="1290">
        <v>76</v>
      </c>
      <c r="AT24" s="1109">
        <v>12</v>
      </c>
      <c r="AU24" s="1109">
        <v>13</v>
      </c>
      <c r="AV24" s="1109">
        <v>3</v>
      </c>
      <c r="AW24" s="1109">
        <v>4</v>
      </c>
      <c r="AX24" s="1109">
        <v>-80</v>
      </c>
      <c r="AY24" s="1109">
        <v>11</v>
      </c>
      <c r="AZ24" s="1109">
        <v>18</v>
      </c>
      <c r="BA24" s="1109">
        <v>22</v>
      </c>
      <c r="BB24" s="1109">
        <v>16</v>
      </c>
      <c r="BC24" s="1109">
        <v>-9</v>
      </c>
      <c r="BD24" s="1109">
        <v>-2</v>
      </c>
      <c r="BE24" s="1109">
        <v>15</v>
      </c>
      <c r="BF24" s="1109">
        <v>1</v>
      </c>
      <c r="BG24" s="1109">
        <v>-11</v>
      </c>
      <c r="BH24" s="1109">
        <v>6</v>
      </c>
      <c r="BI24" s="1109">
        <v>-1</v>
      </c>
      <c r="BJ24" s="1109">
        <v>23</v>
      </c>
      <c r="BK24" s="1109">
        <v>21</v>
      </c>
      <c r="BL24" s="1110">
        <v>14</v>
      </c>
      <c r="BM24" s="1463"/>
    </row>
    <row r="25" spans="1:65">
      <c r="A25" s="1289">
        <v>212</v>
      </c>
      <c r="B25" s="1160" t="s">
        <v>43</v>
      </c>
      <c r="C25" s="1290">
        <v>-136</v>
      </c>
      <c r="D25" s="1109">
        <v>20</v>
      </c>
      <c r="E25" s="1109">
        <v>5</v>
      </c>
      <c r="F25" s="1109">
        <v>-4</v>
      </c>
      <c r="G25" s="1109">
        <v>-6</v>
      </c>
      <c r="H25" s="1109">
        <v>-122</v>
      </c>
      <c r="I25" s="1109">
        <v>-80</v>
      </c>
      <c r="J25" s="1109">
        <v>-23</v>
      </c>
      <c r="K25" s="1109">
        <v>6</v>
      </c>
      <c r="L25" s="1109">
        <v>1</v>
      </c>
      <c r="M25" s="1109">
        <v>13</v>
      </c>
      <c r="N25" s="1109">
        <v>14</v>
      </c>
      <c r="O25" s="1109">
        <v>11</v>
      </c>
      <c r="P25" s="1109">
        <v>9</v>
      </c>
      <c r="Q25" s="1109">
        <v>17</v>
      </c>
      <c r="R25" s="1109">
        <v>10</v>
      </c>
      <c r="S25" s="1109">
        <v>-2</v>
      </c>
      <c r="T25" s="1109">
        <v>4</v>
      </c>
      <c r="U25" s="1109">
        <v>-8</v>
      </c>
      <c r="V25" s="1109">
        <v>-1</v>
      </c>
      <c r="W25" s="1110"/>
      <c r="X25" s="1109">
        <v>-45</v>
      </c>
      <c r="Y25" s="1109">
        <v>3</v>
      </c>
      <c r="Z25" s="1109">
        <v>3</v>
      </c>
      <c r="AA25" s="1109">
        <v>-6</v>
      </c>
      <c r="AB25" s="1109">
        <v>-6</v>
      </c>
      <c r="AC25" s="1109">
        <v>-38</v>
      </c>
      <c r="AD25" s="1109">
        <v>-38</v>
      </c>
      <c r="AE25" s="1109">
        <v>-14</v>
      </c>
      <c r="AF25" s="1109">
        <v>5</v>
      </c>
      <c r="AG25" s="1109">
        <v>-4</v>
      </c>
      <c r="AH25" s="1109">
        <v>9</v>
      </c>
      <c r="AI25" s="1109">
        <v>13</v>
      </c>
      <c r="AJ25" s="1109">
        <v>6</v>
      </c>
      <c r="AK25" s="1109">
        <v>12</v>
      </c>
      <c r="AL25" s="1109">
        <v>7</v>
      </c>
      <c r="AM25" s="1109">
        <v>3</v>
      </c>
      <c r="AN25" s="1109">
        <v>-3</v>
      </c>
      <c r="AO25" s="1109">
        <v>6</v>
      </c>
      <c r="AP25" s="1109">
        <v>-3</v>
      </c>
      <c r="AQ25" s="1109">
        <v>0</v>
      </c>
      <c r="AR25" s="1097"/>
      <c r="AS25" s="1290">
        <v>-91</v>
      </c>
      <c r="AT25" s="1109">
        <v>17</v>
      </c>
      <c r="AU25" s="1109">
        <v>2</v>
      </c>
      <c r="AV25" s="1109">
        <v>2</v>
      </c>
      <c r="AW25" s="1109">
        <v>0</v>
      </c>
      <c r="AX25" s="1109">
        <v>-84</v>
      </c>
      <c r="AY25" s="1109">
        <v>-42</v>
      </c>
      <c r="AZ25" s="1109">
        <v>-9</v>
      </c>
      <c r="BA25" s="1109">
        <v>1</v>
      </c>
      <c r="BB25" s="1109">
        <v>5</v>
      </c>
      <c r="BC25" s="1109">
        <v>4</v>
      </c>
      <c r="BD25" s="1109">
        <v>1</v>
      </c>
      <c r="BE25" s="1109">
        <v>5</v>
      </c>
      <c r="BF25" s="1109">
        <v>-3</v>
      </c>
      <c r="BG25" s="1109">
        <v>10</v>
      </c>
      <c r="BH25" s="1109">
        <v>7</v>
      </c>
      <c r="BI25" s="1109">
        <v>1</v>
      </c>
      <c r="BJ25" s="1109">
        <v>-2</v>
      </c>
      <c r="BK25" s="1109">
        <v>-5</v>
      </c>
      <c r="BL25" s="1110">
        <v>-1</v>
      </c>
      <c r="BM25" s="1463"/>
    </row>
    <row r="26" spans="1:65">
      <c r="A26" s="1289">
        <v>213</v>
      </c>
      <c r="B26" s="1160" t="s">
        <v>80</v>
      </c>
      <c r="C26" s="1290">
        <v>-179</v>
      </c>
      <c r="D26" s="1109">
        <v>7</v>
      </c>
      <c r="E26" s="1109">
        <v>22</v>
      </c>
      <c r="F26" s="1109">
        <v>2</v>
      </c>
      <c r="G26" s="1109">
        <v>-27</v>
      </c>
      <c r="H26" s="1109">
        <v>-71</v>
      </c>
      <c r="I26" s="1109">
        <v>-55</v>
      </c>
      <c r="J26" s="1109">
        <v>-29</v>
      </c>
      <c r="K26" s="1109">
        <v>6</v>
      </c>
      <c r="L26" s="1109">
        <v>-1</v>
      </c>
      <c r="M26" s="1109">
        <v>12</v>
      </c>
      <c r="N26" s="1109">
        <v>-3</v>
      </c>
      <c r="O26" s="1109">
        <v>-10</v>
      </c>
      <c r="P26" s="1109">
        <v>4</v>
      </c>
      <c r="Q26" s="1109">
        <v>5</v>
      </c>
      <c r="R26" s="1109">
        <v>-15</v>
      </c>
      <c r="S26" s="1109">
        <v>-8</v>
      </c>
      <c r="T26" s="1109">
        <v>-9</v>
      </c>
      <c r="U26" s="1109">
        <v>-4</v>
      </c>
      <c r="V26" s="1109">
        <v>-5</v>
      </c>
      <c r="W26" s="1110"/>
      <c r="X26" s="1109">
        <v>-92</v>
      </c>
      <c r="Y26" s="1109">
        <v>10</v>
      </c>
      <c r="Z26" s="1109">
        <v>9</v>
      </c>
      <c r="AA26" s="1109">
        <v>2</v>
      </c>
      <c r="AB26" s="1109">
        <v>-14</v>
      </c>
      <c r="AC26" s="1109">
        <v>-36</v>
      </c>
      <c r="AD26" s="1109">
        <v>-36</v>
      </c>
      <c r="AE26" s="1109">
        <v>-12</v>
      </c>
      <c r="AF26" s="1109">
        <v>0</v>
      </c>
      <c r="AG26" s="1109">
        <v>-6</v>
      </c>
      <c r="AH26" s="1109">
        <v>4</v>
      </c>
      <c r="AI26" s="1109">
        <v>-2</v>
      </c>
      <c r="AJ26" s="1109">
        <v>-5</v>
      </c>
      <c r="AK26" s="1109">
        <v>3</v>
      </c>
      <c r="AL26" s="1109">
        <v>5</v>
      </c>
      <c r="AM26" s="1109">
        <v>-10</v>
      </c>
      <c r="AN26" s="1109">
        <v>-1</v>
      </c>
      <c r="AO26" s="1109">
        <v>-2</v>
      </c>
      <c r="AP26" s="1109">
        <v>-3</v>
      </c>
      <c r="AQ26" s="1109">
        <v>2</v>
      </c>
      <c r="AR26" s="1097"/>
      <c r="AS26" s="1290">
        <v>-87</v>
      </c>
      <c r="AT26" s="1109">
        <v>-3</v>
      </c>
      <c r="AU26" s="1109">
        <v>13</v>
      </c>
      <c r="AV26" s="1109">
        <v>0</v>
      </c>
      <c r="AW26" s="1109">
        <v>-13</v>
      </c>
      <c r="AX26" s="1109">
        <v>-35</v>
      </c>
      <c r="AY26" s="1109">
        <v>-19</v>
      </c>
      <c r="AZ26" s="1109">
        <v>-17</v>
      </c>
      <c r="BA26" s="1109">
        <v>6</v>
      </c>
      <c r="BB26" s="1109">
        <v>5</v>
      </c>
      <c r="BC26" s="1109">
        <v>8</v>
      </c>
      <c r="BD26" s="1109">
        <v>-1</v>
      </c>
      <c r="BE26" s="1109">
        <v>-5</v>
      </c>
      <c r="BF26" s="1109">
        <v>1</v>
      </c>
      <c r="BG26" s="1109">
        <v>0</v>
      </c>
      <c r="BH26" s="1109">
        <v>-5</v>
      </c>
      <c r="BI26" s="1109">
        <v>-7</v>
      </c>
      <c r="BJ26" s="1109">
        <v>-7</v>
      </c>
      <c r="BK26" s="1109">
        <v>-1</v>
      </c>
      <c r="BL26" s="1110">
        <v>-7</v>
      </c>
      <c r="BM26" s="1463"/>
    </row>
    <row r="27" spans="1:65">
      <c r="A27" s="1289">
        <v>214</v>
      </c>
      <c r="B27" s="1160" t="s">
        <v>20</v>
      </c>
      <c r="C27" s="1290">
        <v>-673</v>
      </c>
      <c r="D27" s="1109">
        <v>136</v>
      </c>
      <c r="E27" s="1109">
        <v>33</v>
      </c>
      <c r="F27" s="1109">
        <v>16</v>
      </c>
      <c r="G27" s="1109">
        <v>-31</v>
      </c>
      <c r="H27" s="1109">
        <v>-706</v>
      </c>
      <c r="I27" s="1109">
        <v>-202</v>
      </c>
      <c r="J27" s="1109">
        <v>21</v>
      </c>
      <c r="K27" s="1109">
        <v>33</v>
      </c>
      <c r="L27" s="1109">
        <v>51</v>
      </c>
      <c r="M27" s="1109">
        <v>6</v>
      </c>
      <c r="N27" s="1109">
        <v>-65</v>
      </c>
      <c r="O27" s="1109">
        <v>21</v>
      </c>
      <c r="P27" s="1109">
        <v>35</v>
      </c>
      <c r="Q27" s="1109">
        <v>14</v>
      </c>
      <c r="R27" s="1109">
        <v>10</v>
      </c>
      <c r="S27" s="1109">
        <v>-17</v>
      </c>
      <c r="T27" s="1109">
        <v>-19</v>
      </c>
      <c r="U27" s="1109">
        <v>-6</v>
      </c>
      <c r="V27" s="1109">
        <v>-3</v>
      </c>
      <c r="W27" s="1110"/>
      <c r="X27" s="1109">
        <v>-429</v>
      </c>
      <c r="Y27" s="1109">
        <v>78</v>
      </c>
      <c r="Z27" s="1109">
        <v>28</v>
      </c>
      <c r="AA27" s="1109">
        <v>11</v>
      </c>
      <c r="AB27" s="1109">
        <v>-48</v>
      </c>
      <c r="AC27" s="1109">
        <v>-377</v>
      </c>
      <c r="AD27" s="1109">
        <v>-153</v>
      </c>
      <c r="AE27" s="1109">
        <v>-3</v>
      </c>
      <c r="AF27" s="1109">
        <v>17</v>
      </c>
      <c r="AG27" s="1109">
        <v>37</v>
      </c>
      <c r="AH27" s="1109">
        <v>10</v>
      </c>
      <c r="AI27" s="1109">
        <v>-29</v>
      </c>
      <c r="AJ27" s="1109">
        <v>2</v>
      </c>
      <c r="AK27" s="1109">
        <v>10</v>
      </c>
      <c r="AL27" s="1109">
        <v>6</v>
      </c>
      <c r="AM27" s="1109">
        <v>5</v>
      </c>
      <c r="AN27" s="1109">
        <v>5</v>
      </c>
      <c r="AO27" s="1109">
        <v>-16</v>
      </c>
      <c r="AP27" s="1109">
        <v>-6</v>
      </c>
      <c r="AQ27" s="1109">
        <v>-6</v>
      </c>
      <c r="AR27" s="1097"/>
      <c r="AS27" s="1290">
        <v>-244</v>
      </c>
      <c r="AT27" s="1109">
        <v>58</v>
      </c>
      <c r="AU27" s="1109">
        <v>5</v>
      </c>
      <c r="AV27" s="1109">
        <v>5</v>
      </c>
      <c r="AW27" s="1109">
        <v>17</v>
      </c>
      <c r="AX27" s="1109">
        <v>-329</v>
      </c>
      <c r="AY27" s="1109">
        <v>-49</v>
      </c>
      <c r="AZ27" s="1109">
        <v>24</v>
      </c>
      <c r="BA27" s="1109">
        <v>16</v>
      </c>
      <c r="BB27" s="1109">
        <v>14</v>
      </c>
      <c r="BC27" s="1109">
        <v>-4</v>
      </c>
      <c r="BD27" s="1109">
        <v>-36</v>
      </c>
      <c r="BE27" s="1109">
        <v>19</v>
      </c>
      <c r="BF27" s="1109">
        <v>25</v>
      </c>
      <c r="BG27" s="1109">
        <v>8</v>
      </c>
      <c r="BH27" s="1109">
        <v>5</v>
      </c>
      <c r="BI27" s="1109">
        <v>-22</v>
      </c>
      <c r="BJ27" s="1109">
        <v>-3</v>
      </c>
      <c r="BK27" s="1109">
        <v>0</v>
      </c>
      <c r="BL27" s="1110">
        <v>3</v>
      </c>
      <c r="BM27" s="1463"/>
    </row>
    <row r="28" spans="1:65">
      <c r="A28" s="1289">
        <v>215</v>
      </c>
      <c r="B28" s="1160" t="s">
        <v>81</v>
      </c>
      <c r="C28" s="1290">
        <v>-297</v>
      </c>
      <c r="D28" s="1109">
        <v>21</v>
      </c>
      <c r="E28" s="1109">
        <v>-5</v>
      </c>
      <c r="F28" s="1109">
        <v>7</v>
      </c>
      <c r="G28" s="1109">
        <v>5</v>
      </c>
      <c r="H28" s="1109">
        <v>-135</v>
      </c>
      <c r="I28" s="1109">
        <v>-96</v>
      </c>
      <c r="J28" s="1109">
        <v>-23</v>
      </c>
      <c r="K28" s="1109">
        <v>2</v>
      </c>
      <c r="L28" s="1109">
        <v>-13</v>
      </c>
      <c r="M28" s="1109">
        <v>-22</v>
      </c>
      <c r="N28" s="1109">
        <v>-5</v>
      </c>
      <c r="O28" s="1109">
        <v>11</v>
      </c>
      <c r="P28" s="1109">
        <v>-1</v>
      </c>
      <c r="Q28" s="1109">
        <v>-3</v>
      </c>
      <c r="R28" s="1109">
        <v>-12</v>
      </c>
      <c r="S28" s="1109">
        <v>-17</v>
      </c>
      <c r="T28" s="1109">
        <v>-13</v>
      </c>
      <c r="U28" s="1109">
        <v>2</v>
      </c>
      <c r="V28" s="1109">
        <v>0</v>
      </c>
      <c r="W28" s="1110"/>
      <c r="X28" s="1109">
        <v>-158</v>
      </c>
      <c r="Y28" s="1109">
        <v>12</v>
      </c>
      <c r="Z28" s="1109">
        <v>2</v>
      </c>
      <c r="AA28" s="1109">
        <v>-1</v>
      </c>
      <c r="AB28" s="1109">
        <v>-11</v>
      </c>
      <c r="AC28" s="1109">
        <v>-74</v>
      </c>
      <c r="AD28" s="1109">
        <v>-39</v>
      </c>
      <c r="AE28" s="1109">
        <v>-20</v>
      </c>
      <c r="AF28" s="1109">
        <v>-14</v>
      </c>
      <c r="AG28" s="1109">
        <v>4</v>
      </c>
      <c r="AH28" s="1109">
        <v>2</v>
      </c>
      <c r="AI28" s="1109">
        <v>-4</v>
      </c>
      <c r="AJ28" s="1109">
        <v>16</v>
      </c>
      <c r="AK28" s="1109">
        <v>-2</v>
      </c>
      <c r="AL28" s="1109">
        <v>-5</v>
      </c>
      <c r="AM28" s="1109">
        <v>-7</v>
      </c>
      <c r="AN28" s="1109">
        <v>-7</v>
      </c>
      <c r="AO28" s="1109">
        <v>-6</v>
      </c>
      <c r="AP28" s="1109">
        <v>-3</v>
      </c>
      <c r="AQ28" s="1109">
        <v>-1</v>
      </c>
      <c r="AR28" s="1097"/>
      <c r="AS28" s="1290">
        <v>-139</v>
      </c>
      <c r="AT28" s="1109">
        <v>9</v>
      </c>
      <c r="AU28" s="1109">
        <v>-7</v>
      </c>
      <c r="AV28" s="1109">
        <v>8</v>
      </c>
      <c r="AW28" s="1109">
        <v>16</v>
      </c>
      <c r="AX28" s="1109">
        <v>-61</v>
      </c>
      <c r="AY28" s="1109">
        <v>-57</v>
      </c>
      <c r="AZ28" s="1109">
        <v>-3</v>
      </c>
      <c r="BA28" s="1109">
        <v>16</v>
      </c>
      <c r="BB28" s="1109">
        <v>-17</v>
      </c>
      <c r="BC28" s="1109">
        <v>-24</v>
      </c>
      <c r="BD28" s="1109">
        <v>-1</v>
      </c>
      <c r="BE28" s="1109">
        <v>-5</v>
      </c>
      <c r="BF28" s="1109">
        <v>1</v>
      </c>
      <c r="BG28" s="1109">
        <v>2</v>
      </c>
      <c r="BH28" s="1109">
        <v>-5</v>
      </c>
      <c r="BI28" s="1109">
        <v>-10</v>
      </c>
      <c r="BJ28" s="1109">
        <v>-7</v>
      </c>
      <c r="BK28" s="1109">
        <v>5</v>
      </c>
      <c r="BL28" s="1110">
        <v>1</v>
      </c>
      <c r="BM28" s="1463"/>
    </row>
    <row r="29" spans="1:65">
      <c r="A29" s="1289">
        <v>216</v>
      </c>
      <c r="B29" s="1160" t="s">
        <v>26</v>
      </c>
      <c r="C29" s="1290">
        <v>-355</v>
      </c>
      <c r="D29" s="1109">
        <v>11</v>
      </c>
      <c r="E29" s="1109">
        <v>13</v>
      </c>
      <c r="F29" s="1109">
        <v>1</v>
      </c>
      <c r="G29" s="1109">
        <v>-31</v>
      </c>
      <c r="H29" s="1109">
        <v>-188</v>
      </c>
      <c r="I29" s="1109">
        <v>-155</v>
      </c>
      <c r="J29" s="1109">
        <v>-1</v>
      </c>
      <c r="K29" s="1109">
        <v>-36</v>
      </c>
      <c r="L29" s="1109">
        <v>0</v>
      </c>
      <c r="M29" s="1109">
        <v>14</v>
      </c>
      <c r="N29" s="1109">
        <v>-7</v>
      </c>
      <c r="O29" s="1109">
        <v>18</v>
      </c>
      <c r="P29" s="1109">
        <v>7</v>
      </c>
      <c r="Q29" s="1109">
        <v>9</v>
      </c>
      <c r="R29" s="1109">
        <v>1</v>
      </c>
      <c r="S29" s="1109">
        <v>-1</v>
      </c>
      <c r="T29" s="1109">
        <v>-14</v>
      </c>
      <c r="U29" s="1109">
        <v>2</v>
      </c>
      <c r="V29" s="1109">
        <v>2</v>
      </c>
      <c r="W29" s="1110"/>
      <c r="X29" s="1109">
        <v>-232</v>
      </c>
      <c r="Y29" s="1109">
        <v>0</v>
      </c>
      <c r="Z29" s="1109">
        <v>0</v>
      </c>
      <c r="AA29" s="1109">
        <v>-4</v>
      </c>
      <c r="AB29" s="1109">
        <v>-17</v>
      </c>
      <c r="AC29" s="1109">
        <v>-95</v>
      </c>
      <c r="AD29" s="1109">
        <v>-97</v>
      </c>
      <c r="AE29" s="1109">
        <v>-10</v>
      </c>
      <c r="AF29" s="1109">
        <v>-18</v>
      </c>
      <c r="AG29" s="1109">
        <v>1</v>
      </c>
      <c r="AH29" s="1109">
        <v>5</v>
      </c>
      <c r="AI29" s="1109">
        <v>-5</v>
      </c>
      <c r="AJ29" s="1109">
        <v>6</v>
      </c>
      <c r="AK29" s="1109">
        <v>6</v>
      </c>
      <c r="AL29" s="1109">
        <v>7</v>
      </c>
      <c r="AM29" s="1109">
        <v>-2</v>
      </c>
      <c r="AN29" s="1109">
        <v>3</v>
      </c>
      <c r="AO29" s="1109">
        <v>-8</v>
      </c>
      <c r="AP29" s="1109">
        <v>-4</v>
      </c>
      <c r="AQ29" s="1109">
        <v>0</v>
      </c>
      <c r="AR29" s="1097"/>
      <c r="AS29" s="1290">
        <v>-123</v>
      </c>
      <c r="AT29" s="1109">
        <v>11</v>
      </c>
      <c r="AU29" s="1109">
        <v>13</v>
      </c>
      <c r="AV29" s="1109">
        <v>5</v>
      </c>
      <c r="AW29" s="1109">
        <v>-14</v>
      </c>
      <c r="AX29" s="1109">
        <v>-93</v>
      </c>
      <c r="AY29" s="1109">
        <v>-58</v>
      </c>
      <c r="AZ29" s="1109">
        <v>9</v>
      </c>
      <c r="BA29" s="1109">
        <v>-18</v>
      </c>
      <c r="BB29" s="1109">
        <v>-1</v>
      </c>
      <c r="BC29" s="1109">
        <v>9</v>
      </c>
      <c r="BD29" s="1109">
        <v>-2</v>
      </c>
      <c r="BE29" s="1109">
        <v>12</v>
      </c>
      <c r="BF29" s="1109">
        <v>1</v>
      </c>
      <c r="BG29" s="1109">
        <v>2</v>
      </c>
      <c r="BH29" s="1109">
        <v>3</v>
      </c>
      <c r="BI29" s="1109">
        <v>-4</v>
      </c>
      <c r="BJ29" s="1109">
        <v>-6</v>
      </c>
      <c r="BK29" s="1109">
        <v>6</v>
      </c>
      <c r="BL29" s="1110">
        <v>2</v>
      </c>
      <c r="BM29" s="1463"/>
    </row>
    <row r="30" spans="1:65">
      <c r="A30" s="1289">
        <v>217</v>
      </c>
      <c r="B30" s="1160" t="s">
        <v>21</v>
      </c>
      <c r="C30" s="1290">
        <v>-385</v>
      </c>
      <c r="D30" s="1109">
        <v>212</v>
      </c>
      <c r="E30" s="1109">
        <v>32</v>
      </c>
      <c r="F30" s="1109">
        <v>-9</v>
      </c>
      <c r="G30" s="1109">
        <v>-100</v>
      </c>
      <c r="H30" s="1109">
        <v>-463</v>
      </c>
      <c r="I30" s="1109">
        <v>-85</v>
      </c>
      <c r="J30" s="1109">
        <v>188</v>
      </c>
      <c r="K30" s="1109">
        <v>10</v>
      </c>
      <c r="L30" s="1109">
        <v>-23</v>
      </c>
      <c r="M30" s="1109">
        <v>-3</v>
      </c>
      <c r="N30" s="1109">
        <v>5</v>
      </c>
      <c r="O30" s="1109">
        <v>2</v>
      </c>
      <c r="P30" s="1109">
        <v>13</v>
      </c>
      <c r="Q30" s="1109">
        <v>-5</v>
      </c>
      <c r="R30" s="1109">
        <v>-44</v>
      </c>
      <c r="S30" s="1109">
        <v>-3</v>
      </c>
      <c r="T30" s="1109">
        <v>-52</v>
      </c>
      <c r="U30" s="1109">
        <v>-53</v>
      </c>
      <c r="V30" s="1109">
        <v>-7</v>
      </c>
      <c r="W30" s="1110"/>
      <c r="X30" s="1109">
        <v>-177</v>
      </c>
      <c r="Y30" s="1109">
        <v>120</v>
      </c>
      <c r="Z30" s="1109">
        <v>4</v>
      </c>
      <c r="AA30" s="1109">
        <v>-5</v>
      </c>
      <c r="AB30" s="1109">
        <v>-67</v>
      </c>
      <c r="AC30" s="1109">
        <v>-248</v>
      </c>
      <c r="AD30" s="1109">
        <v>-19</v>
      </c>
      <c r="AE30" s="1109">
        <v>128</v>
      </c>
      <c r="AF30" s="1109">
        <v>-5</v>
      </c>
      <c r="AG30" s="1109">
        <v>-6</v>
      </c>
      <c r="AH30" s="1109">
        <v>-4</v>
      </c>
      <c r="AI30" s="1109">
        <v>-5</v>
      </c>
      <c r="AJ30" s="1109">
        <v>-7</v>
      </c>
      <c r="AK30" s="1109">
        <v>13</v>
      </c>
      <c r="AL30" s="1109">
        <v>-5</v>
      </c>
      <c r="AM30" s="1109">
        <v>-10</v>
      </c>
      <c r="AN30" s="1109">
        <v>-7</v>
      </c>
      <c r="AO30" s="1109">
        <v>-18</v>
      </c>
      <c r="AP30" s="1109">
        <v>-33</v>
      </c>
      <c r="AQ30" s="1109">
        <v>-3</v>
      </c>
      <c r="AR30" s="1097"/>
      <c r="AS30" s="1290">
        <v>-208</v>
      </c>
      <c r="AT30" s="1109">
        <v>92</v>
      </c>
      <c r="AU30" s="1109">
        <v>28</v>
      </c>
      <c r="AV30" s="1109">
        <v>-4</v>
      </c>
      <c r="AW30" s="1109">
        <v>-33</v>
      </c>
      <c r="AX30" s="1109">
        <v>-215</v>
      </c>
      <c r="AY30" s="1109">
        <v>-66</v>
      </c>
      <c r="AZ30" s="1109">
        <v>60</v>
      </c>
      <c r="BA30" s="1109">
        <v>15</v>
      </c>
      <c r="BB30" s="1109">
        <v>-17</v>
      </c>
      <c r="BC30" s="1109">
        <v>1</v>
      </c>
      <c r="BD30" s="1109">
        <v>10</v>
      </c>
      <c r="BE30" s="1109">
        <v>9</v>
      </c>
      <c r="BF30" s="1109">
        <v>0</v>
      </c>
      <c r="BG30" s="1109">
        <v>0</v>
      </c>
      <c r="BH30" s="1109">
        <v>-34</v>
      </c>
      <c r="BI30" s="1109">
        <v>4</v>
      </c>
      <c r="BJ30" s="1109">
        <v>-34</v>
      </c>
      <c r="BK30" s="1109">
        <v>-20</v>
      </c>
      <c r="BL30" s="1110">
        <v>-4</v>
      </c>
      <c r="BM30" s="1463"/>
    </row>
    <row r="31" spans="1:65">
      <c r="A31" s="1289">
        <v>218</v>
      </c>
      <c r="B31" s="1160" t="s">
        <v>32</v>
      </c>
      <c r="C31" s="1290">
        <v>-23</v>
      </c>
      <c r="D31" s="1109">
        <v>33</v>
      </c>
      <c r="E31" s="1109">
        <v>-5</v>
      </c>
      <c r="F31" s="1109">
        <v>15</v>
      </c>
      <c r="G31" s="1109">
        <v>6</v>
      </c>
      <c r="H31" s="1109">
        <v>-46</v>
      </c>
      <c r="I31" s="1109">
        <v>-43</v>
      </c>
      <c r="J31" s="1109">
        <v>1</v>
      </c>
      <c r="K31" s="1109">
        <v>6</v>
      </c>
      <c r="L31" s="1109">
        <v>0</v>
      </c>
      <c r="M31" s="1109">
        <v>4</v>
      </c>
      <c r="N31" s="1109">
        <v>12</v>
      </c>
      <c r="O31" s="1109">
        <v>9</v>
      </c>
      <c r="P31" s="1109">
        <v>-11</v>
      </c>
      <c r="Q31" s="1109">
        <v>7</v>
      </c>
      <c r="R31" s="1109">
        <v>-10</v>
      </c>
      <c r="S31" s="1109">
        <v>0</v>
      </c>
      <c r="T31" s="1109">
        <v>1</v>
      </c>
      <c r="U31" s="1109">
        <v>-1</v>
      </c>
      <c r="V31" s="1109">
        <v>-1</v>
      </c>
      <c r="W31" s="1110"/>
      <c r="X31" s="1109">
        <v>3</v>
      </c>
      <c r="Y31" s="1109">
        <v>7</v>
      </c>
      <c r="Z31" s="1109">
        <v>-8</v>
      </c>
      <c r="AA31" s="1109">
        <v>14</v>
      </c>
      <c r="AB31" s="1109">
        <v>14</v>
      </c>
      <c r="AC31" s="1109">
        <v>-12</v>
      </c>
      <c r="AD31" s="1109">
        <v>-38</v>
      </c>
      <c r="AE31" s="1109">
        <v>12</v>
      </c>
      <c r="AF31" s="1109">
        <v>5</v>
      </c>
      <c r="AG31" s="1109">
        <v>-3</v>
      </c>
      <c r="AH31" s="1109">
        <v>1</v>
      </c>
      <c r="AI31" s="1109">
        <v>7</v>
      </c>
      <c r="AJ31" s="1109">
        <v>7</v>
      </c>
      <c r="AK31" s="1109">
        <v>-6</v>
      </c>
      <c r="AL31" s="1109">
        <v>4</v>
      </c>
      <c r="AM31" s="1109">
        <v>-1</v>
      </c>
      <c r="AN31" s="1109">
        <v>1</v>
      </c>
      <c r="AO31" s="1109">
        <v>0</v>
      </c>
      <c r="AP31" s="1109">
        <v>0</v>
      </c>
      <c r="AQ31" s="1109">
        <v>-1</v>
      </c>
      <c r="AR31" s="1097"/>
      <c r="AS31" s="1290">
        <v>-26</v>
      </c>
      <c r="AT31" s="1109">
        <v>26</v>
      </c>
      <c r="AU31" s="1109">
        <v>3</v>
      </c>
      <c r="AV31" s="1109">
        <v>1</v>
      </c>
      <c r="AW31" s="1109">
        <v>-8</v>
      </c>
      <c r="AX31" s="1109">
        <v>-34</v>
      </c>
      <c r="AY31" s="1109">
        <v>-5</v>
      </c>
      <c r="AZ31" s="1109">
        <v>-11</v>
      </c>
      <c r="BA31" s="1109">
        <v>1</v>
      </c>
      <c r="BB31" s="1109">
        <v>3</v>
      </c>
      <c r="BC31" s="1109">
        <v>3</v>
      </c>
      <c r="BD31" s="1109">
        <v>5</v>
      </c>
      <c r="BE31" s="1109">
        <v>2</v>
      </c>
      <c r="BF31" s="1109">
        <v>-5</v>
      </c>
      <c r="BG31" s="1109">
        <v>3</v>
      </c>
      <c r="BH31" s="1109">
        <v>-9</v>
      </c>
      <c r="BI31" s="1109">
        <v>-1</v>
      </c>
      <c r="BJ31" s="1109">
        <v>1</v>
      </c>
      <c r="BK31" s="1109">
        <v>-1</v>
      </c>
      <c r="BL31" s="1110">
        <v>0</v>
      </c>
      <c r="BM31" s="1463"/>
    </row>
    <row r="32" spans="1:65">
      <c r="A32" s="1289">
        <v>219</v>
      </c>
      <c r="B32" s="1160" t="s">
        <v>22</v>
      </c>
      <c r="C32" s="1290">
        <v>-836</v>
      </c>
      <c r="D32" s="1109">
        <v>89</v>
      </c>
      <c r="E32" s="1109">
        <v>12</v>
      </c>
      <c r="F32" s="1109">
        <v>7</v>
      </c>
      <c r="G32" s="1109">
        <v>17</v>
      </c>
      <c r="H32" s="1109">
        <v>-415</v>
      </c>
      <c r="I32" s="1109">
        <v>-341</v>
      </c>
      <c r="J32" s="1109">
        <v>-83</v>
      </c>
      <c r="K32" s="1109">
        <v>-30</v>
      </c>
      <c r="L32" s="1109">
        <v>-3</v>
      </c>
      <c r="M32" s="1109">
        <v>13</v>
      </c>
      <c r="N32" s="1109">
        <v>-29</v>
      </c>
      <c r="O32" s="1109">
        <v>-51</v>
      </c>
      <c r="P32" s="1109">
        <v>-26</v>
      </c>
      <c r="Q32" s="1109">
        <v>-30</v>
      </c>
      <c r="R32" s="1109">
        <v>-5</v>
      </c>
      <c r="S32" s="1109">
        <v>-2</v>
      </c>
      <c r="T32" s="1109">
        <v>-8</v>
      </c>
      <c r="U32" s="1109">
        <v>19</v>
      </c>
      <c r="V32" s="1109">
        <v>30</v>
      </c>
      <c r="W32" s="1110"/>
      <c r="X32" s="1109">
        <v>-485</v>
      </c>
      <c r="Y32" s="1109">
        <v>49</v>
      </c>
      <c r="Z32" s="1109">
        <v>-4</v>
      </c>
      <c r="AA32" s="1109">
        <v>9</v>
      </c>
      <c r="AB32" s="1109">
        <v>19</v>
      </c>
      <c r="AC32" s="1109">
        <v>-224</v>
      </c>
      <c r="AD32" s="1109">
        <v>-194</v>
      </c>
      <c r="AE32" s="1109">
        <v>-53</v>
      </c>
      <c r="AF32" s="1109">
        <v>-24</v>
      </c>
      <c r="AG32" s="1109">
        <v>12</v>
      </c>
      <c r="AH32" s="1109">
        <v>14</v>
      </c>
      <c r="AI32" s="1109">
        <v>-15</v>
      </c>
      <c r="AJ32" s="1109">
        <v>-19</v>
      </c>
      <c r="AK32" s="1109">
        <v>-19</v>
      </c>
      <c r="AL32" s="1109">
        <v>-20</v>
      </c>
      <c r="AM32" s="1109">
        <v>-14</v>
      </c>
      <c r="AN32" s="1109">
        <v>1</v>
      </c>
      <c r="AO32" s="1109">
        <v>-6</v>
      </c>
      <c r="AP32" s="1109">
        <v>3</v>
      </c>
      <c r="AQ32" s="1109">
        <v>0</v>
      </c>
      <c r="AR32" s="1097"/>
      <c r="AS32" s="1290">
        <v>-351</v>
      </c>
      <c r="AT32" s="1109">
        <v>40</v>
      </c>
      <c r="AU32" s="1109">
        <v>16</v>
      </c>
      <c r="AV32" s="1109">
        <v>-2</v>
      </c>
      <c r="AW32" s="1109">
        <v>-2</v>
      </c>
      <c r="AX32" s="1109">
        <v>-191</v>
      </c>
      <c r="AY32" s="1109">
        <v>-147</v>
      </c>
      <c r="AZ32" s="1109">
        <v>-30</v>
      </c>
      <c r="BA32" s="1109">
        <v>-6</v>
      </c>
      <c r="BB32" s="1109">
        <v>-15</v>
      </c>
      <c r="BC32" s="1109">
        <v>-1</v>
      </c>
      <c r="BD32" s="1109">
        <v>-14</v>
      </c>
      <c r="BE32" s="1109">
        <v>-32</v>
      </c>
      <c r="BF32" s="1109">
        <v>-7</v>
      </c>
      <c r="BG32" s="1109">
        <v>-10</v>
      </c>
      <c r="BH32" s="1109">
        <v>9</v>
      </c>
      <c r="BI32" s="1109">
        <v>-3</v>
      </c>
      <c r="BJ32" s="1109">
        <v>-2</v>
      </c>
      <c r="BK32" s="1109">
        <v>16</v>
      </c>
      <c r="BL32" s="1110">
        <v>30</v>
      </c>
      <c r="BM32" s="1463"/>
    </row>
    <row r="33" spans="1:65">
      <c r="A33" s="1289">
        <v>220</v>
      </c>
      <c r="B33" s="1160" t="s">
        <v>33</v>
      </c>
      <c r="C33" s="1290">
        <v>53</v>
      </c>
      <c r="D33" s="1109">
        <v>45</v>
      </c>
      <c r="E33" s="1109">
        <v>2</v>
      </c>
      <c r="F33" s="1109">
        <v>8</v>
      </c>
      <c r="G33" s="1109">
        <v>1</v>
      </c>
      <c r="H33" s="1109">
        <v>-22</v>
      </c>
      <c r="I33" s="1109">
        <v>-32</v>
      </c>
      <c r="J33" s="1109">
        <v>-13</v>
      </c>
      <c r="K33" s="1109">
        <v>23</v>
      </c>
      <c r="L33" s="1109">
        <v>22</v>
      </c>
      <c r="M33" s="1109">
        <v>11</v>
      </c>
      <c r="N33" s="1109">
        <v>9</v>
      </c>
      <c r="O33" s="1109">
        <v>5</v>
      </c>
      <c r="P33" s="1109">
        <v>0</v>
      </c>
      <c r="Q33" s="1109">
        <v>-9</v>
      </c>
      <c r="R33" s="1109">
        <v>5</v>
      </c>
      <c r="S33" s="1109">
        <v>-2</v>
      </c>
      <c r="T33" s="1109">
        <v>-1</v>
      </c>
      <c r="U33" s="1109">
        <v>3</v>
      </c>
      <c r="V33" s="1109">
        <v>-2</v>
      </c>
      <c r="W33" s="1110"/>
      <c r="X33" s="1109">
        <v>69</v>
      </c>
      <c r="Y33" s="1109">
        <v>20</v>
      </c>
      <c r="Z33" s="1109">
        <v>0</v>
      </c>
      <c r="AA33" s="1109">
        <v>5</v>
      </c>
      <c r="AB33" s="1109">
        <v>0</v>
      </c>
      <c r="AC33" s="1109">
        <v>8</v>
      </c>
      <c r="AD33" s="1109">
        <v>-13</v>
      </c>
      <c r="AE33" s="1109">
        <v>7</v>
      </c>
      <c r="AF33" s="1109">
        <v>13</v>
      </c>
      <c r="AG33" s="1109">
        <v>16</v>
      </c>
      <c r="AH33" s="1109">
        <v>4</v>
      </c>
      <c r="AI33" s="1109">
        <v>5</v>
      </c>
      <c r="AJ33" s="1109">
        <v>3</v>
      </c>
      <c r="AK33" s="1109">
        <v>3</v>
      </c>
      <c r="AL33" s="1109">
        <v>-4</v>
      </c>
      <c r="AM33" s="1109">
        <v>5</v>
      </c>
      <c r="AN33" s="1109">
        <v>-1</v>
      </c>
      <c r="AO33" s="1109">
        <v>0</v>
      </c>
      <c r="AP33" s="1109">
        <v>1</v>
      </c>
      <c r="AQ33" s="1109">
        <v>-3</v>
      </c>
      <c r="AR33" s="1097"/>
      <c r="AS33" s="1290">
        <v>-16</v>
      </c>
      <c r="AT33" s="1109">
        <v>25</v>
      </c>
      <c r="AU33" s="1109">
        <v>2</v>
      </c>
      <c r="AV33" s="1109">
        <v>3</v>
      </c>
      <c r="AW33" s="1109">
        <v>1</v>
      </c>
      <c r="AX33" s="1109">
        <v>-30</v>
      </c>
      <c r="AY33" s="1109">
        <v>-19</v>
      </c>
      <c r="AZ33" s="1109">
        <v>-20</v>
      </c>
      <c r="BA33" s="1109">
        <v>10</v>
      </c>
      <c r="BB33" s="1109">
        <v>6</v>
      </c>
      <c r="BC33" s="1109">
        <v>7</v>
      </c>
      <c r="BD33" s="1109">
        <v>4</v>
      </c>
      <c r="BE33" s="1109">
        <v>2</v>
      </c>
      <c r="BF33" s="1109">
        <v>-3</v>
      </c>
      <c r="BG33" s="1109">
        <v>-5</v>
      </c>
      <c r="BH33" s="1109">
        <v>0</v>
      </c>
      <c r="BI33" s="1109">
        <v>-1</v>
      </c>
      <c r="BJ33" s="1109">
        <v>-1</v>
      </c>
      <c r="BK33" s="1109">
        <v>2</v>
      </c>
      <c r="BL33" s="1110">
        <v>1</v>
      </c>
      <c r="BM33" s="1463"/>
    </row>
    <row r="34" spans="1:65">
      <c r="A34" s="1289">
        <v>221</v>
      </c>
      <c r="B34" s="1160" t="s">
        <v>2495</v>
      </c>
      <c r="C34" s="1290">
        <v>87</v>
      </c>
      <c r="D34" s="1109">
        <v>23</v>
      </c>
      <c r="E34" s="1109">
        <v>38</v>
      </c>
      <c r="F34" s="1109">
        <v>9</v>
      </c>
      <c r="G34" s="1109">
        <v>-17</v>
      </c>
      <c r="H34" s="1109">
        <v>-81</v>
      </c>
      <c r="I34" s="1109">
        <v>-11</v>
      </c>
      <c r="J34" s="1109">
        <v>-9</v>
      </c>
      <c r="K34" s="1109">
        <v>31</v>
      </c>
      <c r="L34" s="1109">
        <v>33</v>
      </c>
      <c r="M34" s="1109">
        <v>10</v>
      </c>
      <c r="N34" s="1109">
        <v>21</v>
      </c>
      <c r="O34" s="1109">
        <v>10</v>
      </c>
      <c r="P34" s="1109">
        <v>16</v>
      </c>
      <c r="Q34" s="1109">
        <v>14</v>
      </c>
      <c r="R34" s="1109">
        <v>-5</v>
      </c>
      <c r="S34" s="1109">
        <v>2</v>
      </c>
      <c r="T34" s="1109">
        <v>4</v>
      </c>
      <c r="U34" s="1109">
        <v>0</v>
      </c>
      <c r="V34" s="1109">
        <v>-1</v>
      </c>
      <c r="W34" s="1110"/>
      <c r="X34" s="1109">
        <v>50</v>
      </c>
      <c r="Y34" s="1109">
        <v>4</v>
      </c>
      <c r="Z34" s="1109">
        <v>23</v>
      </c>
      <c r="AA34" s="1109">
        <v>6</v>
      </c>
      <c r="AB34" s="1109">
        <v>-10</v>
      </c>
      <c r="AC34" s="1109">
        <v>-35</v>
      </c>
      <c r="AD34" s="1109">
        <v>-16</v>
      </c>
      <c r="AE34" s="1109">
        <v>3</v>
      </c>
      <c r="AF34" s="1109">
        <v>9</v>
      </c>
      <c r="AG34" s="1109">
        <v>8</v>
      </c>
      <c r="AH34" s="1109">
        <v>10</v>
      </c>
      <c r="AI34" s="1109">
        <v>14</v>
      </c>
      <c r="AJ34" s="1109">
        <v>9</v>
      </c>
      <c r="AK34" s="1109">
        <v>8</v>
      </c>
      <c r="AL34" s="1109">
        <v>10</v>
      </c>
      <c r="AM34" s="1109">
        <v>-4</v>
      </c>
      <c r="AN34" s="1109">
        <v>2</v>
      </c>
      <c r="AO34" s="1109">
        <v>1</v>
      </c>
      <c r="AP34" s="1109">
        <v>5</v>
      </c>
      <c r="AQ34" s="1109">
        <v>3</v>
      </c>
      <c r="AR34" s="1097"/>
      <c r="AS34" s="1290">
        <v>37</v>
      </c>
      <c r="AT34" s="1109">
        <v>19</v>
      </c>
      <c r="AU34" s="1109">
        <v>15</v>
      </c>
      <c r="AV34" s="1109">
        <v>3</v>
      </c>
      <c r="AW34" s="1109">
        <v>-7</v>
      </c>
      <c r="AX34" s="1109">
        <v>-46</v>
      </c>
      <c r="AY34" s="1109">
        <v>5</v>
      </c>
      <c r="AZ34" s="1109">
        <v>-12</v>
      </c>
      <c r="BA34" s="1109">
        <v>22</v>
      </c>
      <c r="BB34" s="1109">
        <v>25</v>
      </c>
      <c r="BC34" s="1109">
        <v>0</v>
      </c>
      <c r="BD34" s="1109">
        <v>7</v>
      </c>
      <c r="BE34" s="1109">
        <v>1</v>
      </c>
      <c r="BF34" s="1109">
        <v>8</v>
      </c>
      <c r="BG34" s="1109">
        <v>4</v>
      </c>
      <c r="BH34" s="1109">
        <v>-1</v>
      </c>
      <c r="BI34" s="1109">
        <v>0</v>
      </c>
      <c r="BJ34" s="1109">
        <v>3</v>
      </c>
      <c r="BK34" s="1109">
        <v>-5</v>
      </c>
      <c r="BL34" s="1110">
        <v>-4</v>
      </c>
      <c r="BM34" s="1463"/>
    </row>
    <row r="35" spans="1:65">
      <c r="A35" s="1289">
        <v>222</v>
      </c>
      <c r="B35" s="1160" t="s">
        <v>648</v>
      </c>
      <c r="C35" s="1290">
        <v>-178</v>
      </c>
      <c r="D35" s="1109">
        <v>11</v>
      </c>
      <c r="E35" s="1109">
        <v>-6</v>
      </c>
      <c r="F35" s="1109">
        <v>-10</v>
      </c>
      <c r="G35" s="1109">
        <v>-26</v>
      </c>
      <c r="H35" s="1109">
        <v>-91</v>
      </c>
      <c r="I35" s="1109">
        <v>-25</v>
      </c>
      <c r="J35" s="1109">
        <v>-20</v>
      </c>
      <c r="K35" s="1109">
        <v>-9</v>
      </c>
      <c r="L35" s="1109">
        <v>5</v>
      </c>
      <c r="M35" s="1109">
        <v>-13</v>
      </c>
      <c r="N35" s="1109">
        <v>4</v>
      </c>
      <c r="O35" s="1109">
        <v>5</v>
      </c>
      <c r="P35" s="1109">
        <v>6</v>
      </c>
      <c r="Q35" s="1109">
        <v>4</v>
      </c>
      <c r="R35" s="1109">
        <v>-1</v>
      </c>
      <c r="S35" s="1109">
        <v>-1</v>
      </c>
      <c r="T35" s="1109">
        <v>-7</v>
      </c>
      <c r="U35" s="1109">
        <v>-4</v>
      </c>
      <c r="V35" s="1109">
        <v>0</v>
      </c>
      <c r="W35" s="1110"/>
      <c r="X35" s="1109">
        <v>-110</v>
      </c>
      <c r="Y35" s="1109">
        <v>1</v>
      </c>
      <c r="Z35" s="1109">
        <v>-3</v>
      </c>
      <c r="AA35" s="1109">
        <v>-8</v>
      </c>
      <c r="AB35" s="1109">
        <v>-19</v>
      </c>
      <c r="AC35" s="1109">
        <v>-58</v>
      </c>
      <c r="AD35" s="1109">
        <v>-15</v>
      </c>
      <c r="AE35" s="1109">
        <v>-8</v>
      </c>
      <c r="AF35" s="1109">
        <v>-1</v>
      </c>
      <c r="AG35" s="1109">
        <v>3</v>
      </c>
      <c r="AH35" s="1109">
        <v>-3</v>
      </c>
      <c r="AI35" s="1109">
        <v>-3</v>
      </c>
      <c r="AJ35" s="1109">
        <v>0</v>
      </c>
      <c r="AK35" s="1109">
        <v>4</v>
      </c>
      <c r="AL35" s="1109">
        <v>6</v>
      </c>
      <c r="AM35" s="1109">
        <v>0</v>
      </c>
      <c r="AN35" s="1109">
        <v>1</v>
      </c>
      <c r="AO35" s="1109">
        <v>-4</v>
      </c>
      <c r="AP35" s="1109">
        <v>-1</v>
      </c>
      <c r="AQ35" s="1109">
        <v>-2</v>
      </c>
      <c r="AR35" s="1097"/>
      <c r="AS35" s="1290">
        <v>-68</v>
      </c>
      <c r="AT35" s="1109">
        <v>10</v>
      </c>
      <c r="AU35" s="1109">
        <v>-3</v>
      </c>
      <c r="AV35" s="1109">
        <v>-2</v>
      </c>
      <c r="AW35" s="1109">
        <v>-7</v>
      </c>
      <c r="AX35" s="1109">
        <v>-33</v>
      </c>
      <c r="AY35" s="1109">
        <v>-10</v>
      </c>
      <c r="AZ35" s="1109">
        <v>-12</v>
      </c>
      <c r="BA35" s="1109">
        <v>-8</v>
      </c>
      <c r="BB35" s="1109">
        <v>2</v>
      </c>
      <c r="BC35" s="1109">
        <v>-10</v>
      </c>
      <c r="BD35" s="1109">
        <v>7</v>
      </c>
      <c r="BE35" s="1109">
        <v>5</v>
      </c>
      <c r="BF35" s="1109">
        <v>2</v>
      </c>
      <c r="BG35" s="1109">
        <v>-2</v>
      </c>
      <c r="BH35" s="1109">
        <v>-1</v>
      </c>
      <c r="BI35" s="1109">
        <v>-2</v>
      </c>
      <c r="BJ35" s="1109">
        <v>-3</v>
      </c>
      <c r="BK35" s="1109">
        <v>-3</v>
      </c>
      <c r="BL35" s="1110">
        <v>2</v>
      </c>
      <c r="BM35" s="1463"/>
    </row>
    <row r="36" spans="1:65">
      <c r="A36" s="1289">
        <v>223</v>
      </c>
      <c r="B36" s="1160" t="s">
        <v>649</v>
      </c>
      <c r="C36" s="1290">
        <v>-225</v>
      </c>
      <c r="D36" s="1109">
        <v>31</v>
      </c>
      <c r="E36" s="1109">
        <v>0</v>
      </c>
      <c r="F36" s="1109">
        <v>-6</v>
      </c>
      <c r="G36" s="1109">
        <v>-59</v>
      </c>
      <c r="H36" s="1109">
        <v>-205</v>
      </c>
      <c r="I36" s="1109">
        <v>-5</v>
      </c>
      <c r="J36" s="1109">
        <v>0</v>
      </c>
      <c r="K36" s="1109">
        <v>4</v>
      </c>
      <c r="L36" s="1109">
        <v>-2</v>
      </c>
      <c r="M36" s="1109">
        <v>-9</v>
      </c>
      <c r="N36" s="1109">
        <v>6</v>
      </c>
      <c r="O36" s="1109">
        <v>4</v>
      </c>
      <c r="P36" s="1109">
        <v>18</v>
      </c>
      <c r="Q36" s="1109">
        <v>3</v>
      </c>
      <c r="R36" s="1109">
        <v>-14</v>
      </c>
      <c r="S36" s="1109">
        <v>3</v>
      </c>
      <c r="T36" s="1109">
        <v>8</v>
      </c>
      <c r="U36" s="1109">
        <v>-3</v>
      </c>
      <c r="V36" s="1109">
        <v>1</v>
      </c>
      <c r="W36" s="1110"/>
      <c r="X36" s="1109">
        <v>-57</v>
      </c>
      <c r="Y36" s="1109">
        <v>22</v>
      </c>
      <c r="Z36" s="1109">
        <v>11</v>
      </c>
      <c r="AA36" s="1109">
        <v>-2</v>
      </c>
      <c r="AB36" s="1109">
        <v>-40</v>
      </c>
      <c r="AC36" s="1109">
        <v>-91</v>
      </c>
      <c r="AD36" s="1109">
        <v>12</v>
      </c>
      <c r="AE36" s="1109">
        <v>5</v>
      </c>
      <c r="AF36" s="1109">
        <v>10</v>
      </c>
      <c r="AG36" s="1109">
        <v>-6</v>
      </c>
      <c r="AH36" s="1109">
        <v>5</v>
      </c>
      <c r="AI36" s="1109">
        <v>0</v>
      </c>
      <c r="AJ36" s="1109">
        <v>7</v>
      </c>
      <c r="AK36" s="1109">
        <v>11</v>
      </c>
      <c r="AL36" s="1109">
        <v>3</v>
      </c>
      <c r="AM36" s="1109">
        <v>-6</v>
      </c>
      <c r="AN36" s="1109">
        <v>3</v>
      </c>
      <c r="AO36" s="1109">
        <v>1</v>
      </c>
      <c r="AP36" s="1109">
        <v>-1</v>
      </c>
      <c r="AQ36" s="1109">
        <v>-1</v>
      </c>
      <c r="AR36" s="1097"/>
      <c r="AS36" s="1290">
        <v>-168</v>
      </c>
      <c r="AT36" s="1109">
        <v>9</v>
      </c>
      <c r="AU36" s="1109">
        <v>-11</v>
      </c>
      <c r="AV36" s="1109">
        <v>-4</v>
      </c>
      <c r="AW36" s="1109">
        <v>-19</v>
      </c>
      <c r="AX36" s="1109">
        <v>-114</v>
      </c>
      <c r="AY36" s="1109">
        <v>-17</v>
      </c>
      <c r="AZ36" s="1109">
        <v>-5</v>
      </c>
      <c r="BA36" s="1109">
        <v>-6</v>
      </c>
      <c r="BB36" s="1109">
        <v>4</v>
      </c>
      <c r="BC36" s="1109">
        <v>-14</v>
      </c>
      <c r="BD36" s="1109">
        <v>6</v>
      </c>
      <c r="BE36" s="1109">
        <v>-3</v>
      </c>
      <c r="BF36" s="1109">
        <v>7</v>
      </c>
      <c r="BG36" s="1109">
        <v>0</v>
      </c>
      <c r="BH36" s="1109">
        <v>-8</v>
      </c>
      <c r="BI36" s="1109">
        <v>0</v>
      </c>
      <c r="BJ36" s="1109">
        <v>7</v>
      </c>
      <c r="BK36" s="1109">
        <v>-2</v>
      </c>
      <c r="BL36" s="1110">
        <v>2</v>
      </c>
      <c r="BM36" s="1463"/>
    </row>
    <row r="37" spans="1:65">
      <c r="A37" s="1289">
        <v>224</v>
      </c>
      <c r="B37" s="1160" t="s">
        <v>650</v>
      </c>
      <c r="C37" s="1290">
        <v>-270</v>
      </c>
      <c r="D37" s="1109">
        <v>13</v>
      </c>
      <c r="E37" s="1109">
        <v>3</v>
      </c>
      <c r="F37" s="1109">
        <v>-5</v>
      </c>
      <c r="G37" s="1109">
        <v>-18</v>
      </c>
      <c r="H37" s="1109">
        <v>-206</v>
      </c>
      <c r="I37" s="1109">
        <v>-82</v>
      </c>
      <c r="J37" s="1109">
        <v>-23</v>
      </c>
      <c r="K37" s="1109">
        <v>15</v>
      </c>
      <c r="L37" s="1109">
        <v>12</v>
      </c>
      <c r="M37" s="1109">
        <v>-4</v>
      </c>
      <c r="N37" s="1109">
        <v>4</v>
      </c>
      <c r="O37" s="1109">
        <v>-1</v>
      </c>
      <c r="P37" s="1109">
        <v>3</v>
      </c>
      <c r="Q37" s="1109">
        <v>3</v>
      </c>
      <c r="R37" s="1109">
        <v>7</v>
      </c>
      <c r="S37" s="1109">
        <v>1</v>
      </c>
      <c r="T37" s="1109">
        <v>2</v>
      </c>
      <c r="U37" s="1109">
        <v>6</v>
      </c>
      <c r="V37" s="1109">
        <v>0</v>
      </c>
      <c r="W37" s="1110"/>
      <c r="X37" s="1109">
        <v>-180</v>
      </c>
      <c r="Y37" s="1109">
        <v>4</v>
      </c>
      <c r="Z37" s="1109">
        <v>1</v>
      </c>
      <c r="AA37" s="1109">
        <v>1</v>
      </c>
      <c r="AB37" s="1109">
        <v>-8</v>
      </c>
      <c r="AC37" s="1109">
        <v>-114</v>
      </c>
      <c r="AD37" s="1109">
        <v>-52</v>
      </c>
      <c r="AE37" s="1109">
        <v>-24</v>
      </c>
      <c r="AF37" s="1109">
        <v>-7</v>
      </c>
      <c r="AG37" s="1109">
        <v>11</v>
      </c>
      <c r="AH37" s="1109">
        <v>-5</v>
      </c>
      <c r="AI37" s="1109">
        <v>2</v>
      </c>
      <c r="AJ37" s="1109">
        <v>0</v>
      </c>
      <c r="AK37" s="1109">
        <v>0</v>
      </c>
      <c r="AL37" s="1109">
        <v>-2</v>
      </c>
      <c r="AM37" s="1109">
        <v>7</v>
      </c>
      <c r="AN37" s="1109">
        <v>0</v>
      </c>
      <c r="AO37" s="1109">
        <v>2</v>
      </c>
      <c r="AP37" s="1109">
        <v>5</v>
      </c>
      <c r="AQ37" s="1109">
        <v>-1</v>
      </c>
      <c r="AR37" s="1097"/>
      <c r="AS37" s="1290">
        <v>-90</v>
      </c>
      <c r="AT37" s="1109">
        <v>9</v>
      </c>
      <c r="AU37" s="1109">
        <v>2</v>
      </c>
      <c r="AV37" s="1109">
        <v>-6</v>
      </c>
      <c r="AW37" s="1109">
        <v>-10</v>
      </c>
      <c r="AX37" s="1109">
        <v>-92</v>
      </c>
      <c r="AY37" s="1109">
        <v>-30</v>
      </c>
      <c r="AZ37" s="1109">
        <v>1</v>
      </c>
      <c r="BA37" s="1109">
        <v>22</v>
      </c>
      <c r="BB37" s="1109">
        <v>1</v>
      </c>
      <c r="BC37" s="1109">
        <v>1</v>
      </c>
      <c r="BD37" s="1109">
        <v>2</v>
      </c>
      <c r="BE37" s="1109">
        <v>-1</v>
      </c>
      <c r="BF37" s="1109">
        <v>3</v>
      </c>
      <c r="BG37" s="1109">
        <v>5</v>
      </c>
      <c r="BH37" s="1109">
        <v>0</v>
      </c>
      <c r="BI37" s="1109">
        <v>1</v>
      </c>
      <c r="BJ37" s="1109">
        <v>0</v>
      </c>
      <c r="BK37" s="1109">
        <v>1</v>
      </c>
      <c r="BL37" s="1110">
        <v>1</v>
      </c>
      <c r="BM37" s="1463"/>
    </row>
    <row r="38" spans="1:65">
      <c r="A38" s="1289">
        <v>225</v>
      </c>
      <c r="B38" s="1160" t="s">
        <v>651</v>
      </c>
      <c r="C38" s="1290">
        <v>-112</v>
      </c>
      <c r="D38" s="1109">
        <v>-15</v>
      </c>
      <c r="E38" s="1109">
        <v>9</v>
      </c>
      <c r="F38" s="1109">
        <v>9</v>
      </c>
      <c r="G38" s="1109">
        <v>-24</v>
      </c>
      <c r="H38" s="1109">
        <v>-68</v>
      </c>
      <c r="I38" s="1109">
        <v>-3</v>
      </c>
      <c r="J38" s="1109">
        <v>6</v>
      </c>
      <c r="K38" s="1109">
        <v>-11</v>
      </c>
      <c r="L38" s="1109">
        <v>4</v>
      </c>
      <c r="M38" s="1109">
        <v>8</v>
      </c>
      <c r="N38" s="1109">
        <v>-7</v>
      </c>
      <c r="O38" s="1109">
        <v>0</v>
      </c>
      <c r="P38" s="1109">
        <v>3</v>
      </c>
      <c r="Q38" s="1109">
        <v>1</v>
      </c>
      <c r="R38" s="1109">
        <v>-2</v>
      </c>
      <c r="S38" s="1109">
        <v>-9</v>
      </c>
      <c r="T38" s="1109">
        <v>-6</v>
      </c>
      <c r="U38" s="1109">
        <v>-3</v>
      </c>
      <c r="V38" s="1109">
        <v>-4</v>
      </c>
      <c r="W38" s="1110"/>
      <c r="X38" s="1109">
        <v>-44</v>
      </c>
      <c r="Y38" s="1109">
        <v>-9</v>
      </c>
      <c r="Z38" s="1109">
        <v>4</v>
      </c>
      <c r="AA38" s="1109">
        <v>3</v>
      </c>
      <c r="AB38" s="1109">
        <v>-12</v>
      </c>
      <c r="AC38" s="1109">
        <v>-17</v>
      </c>
      <c r="AD38" s="1109">
        <v>0</v>
      </c>
      <c r="AE38" s="1109">
        <v>-6</v>
      </c>
      <c r="AF38" s="1109">
        <v>-1</v>
      </c>
      <c r="AG38" s="1109">
        <v>1</v>
      </c>
      <c r="AH38" s="1109">
        <v>4</v>
      </c>
      <c r="AI38" s="1109">
        <v>-2</v>
      </c>
      <c r="AJ38" s="1109">
        <v>-6</v>
      </c>
      <c r="AK38" s="1109">
        <v>-1</v>
      </c>
      <c r="AL38" s="1109">
        <v>-1</v>
      </c>
      <c r="AM38" s="1109">
        <v>1</v>
      </c>
      <c r="AN38" s="1109">
        <v>-3</v>
      </c>
      <c r="AO38" s="1109">
        <v>0</v>
      </c>
      <c r="AP38" s="1109">
        <v>0</v>
      </c>
      <c r="AQ38" s="1109">
        <v>1</v>
      </c>
      <c r="AR38" s="1097"/>
      <c r="AS38" s="1290">
        <v>-68</v>
      </c>
      <c r="AT38" s="1109">
        <v>-6</v>
      </c>
      <c r="AU38" s="1109">
        <v>5</v>
      </c>
      <c r="AV38" s="1109">
        <v>6</v>
      </c>
      <c r="AW38" s="1109">
        <v>-12</v>
      </c>
      <c r="AX38" s="1109">
        <v>-51</v>
      </c>
      <c r="AY38" s="1109">
        <v>-3</v>
      </c>
      <c r="AZ38" s="1109">
        <v>12</v>
      </c>
      <c r="BA38" s="1109">
        <v>-10</v>
      </c>
      <c r="BB38" s="1109">
        <v>3</v>
      </c>
      <c r="BC38" s="1109">
        <v>4</v>
      </c>
      <c r="BD38" s="1109">
        <v>-5</v>
      </c>
      <c r="BE38" s="1109">
        <v>6</v>
      </c>
      <c r="BF38" s="1109">
        <v>4</v>
      </c>
      <c r="BG38" s="1109">
        <v>2</v>
      </c>
      <c r="BH38" s="1109">
        <v>-3</v>
      </c>
      <c r="BI38" s="1109">
        <v>-6</v>
      </c>
      <c r="BJ38" s="1109">
        <v>-6</v>
      </c>
      <c r="BK38" s="1109">
        <v>-3</v>
      </c>
      <c r="BL38" s="1110">
        <v>-5</v>
      </c>
      <c r="BM38" s="1463"/>
    </row>
    <row r="39" spans="1:65">
      <c r="A39" s="1289">
        <v>226</v>
      </c>
      <c r="B39" s="1160" t="s">
        <v>652</v>
      </c>
      <c r="C39" s="1290">
        <v>-248</v>
      </c>
      <c r="D39" s="1109">
        <v>33</v>
      </c>
      <c r="E39" s="1109">
        <v>12</v>
      </c>
      <c r="F39" s="1109">
        <v>9</v>
      </c>
      <c r="G39" s="1109">
        <v>-50</v>
      </c>
      <c r="H39" s="1109">
        <v>-188</v>
      </c>
      <c r="I39" s="1109">
        <v>-120</v>
      </c>
      <c r="J39" s="1109">
        <v>-32</v>
      </c>
      <c r="K39" s="1109">
        <v>34</v>
      </c>
      <c r="L39" s="1109">
        <v>7</v>
      </c>
      <c r="M39" s="1109">
        <v>-2</v>
      </c>
      <c r="N39" s="1109">
        <v>-1</v>
      </c>
      <c r="O39" s="1109">
        <v>8</v>
      </c>
      <c r="P39" s="1109">
        <v>25</v>
      </c>
      <c r="Q39" s="1109">
        <v>14</v>
      </c>
      <c r="R39" s="1109">
        <v>2</v>
      </c>
      <c r="S39" s="1109">
        <v>-2</v>
      </c>
      <c r="T39" s="1109">
        <v>8</v>
      </c>
      <c r="U39" s="1109">
        <v>2</v>
      </c>
      <c r="V39" s="1109">
        <v>-7</v>
      </c>
      <c r="W39" s="1110"/>
      <c r="X39" s="1109">
        <v>-121</v>
      </c>
      <c r="Y39" s="1109">
        <v>18</v>
      </c>
      <c r="Z39" s="1109">
        <v>11</v>
      </c>
      <c r="AA39" s="1109">
        <v>4</v>
      </c>
      <c r="AB39" s="1109">
        <v>-42</v>
      </c>
      <c r="AC39" s="1109">
        <v>-91</v>
      </c>
      <c r="AD39" s="1109">
        <v>-59</v>
      </c>
      <c r="AE39" s="1109">
        <v>-21</v>
      </c>
      <c r="AF39" s="1109">
        <v>21</v>
      </c>
      <c r="AG39" s="1109">
        <v>10</v>
      </c>
      <c r="AH39" s="1109">
        <v>2</v>
      </c>
      <c r="AI39" s="1109">
        <v>2</v>
      </c>
      <c r="AJ39" s="1109">
        <v>0</v>
      </c>
      <c r="AK39" s="1109">
        <v>12</v>
      </c>
      <c r="AL39" s="1109">
        <v>10</v>
      </c>
      <c r="AM39" s="1109">
        <v>3</v>
      </c>
      <c r="AN39" s="1109">
        <v>0</v>
      </c>
      <c r="AO39" s="1109">
        <v>4</v>
      </c>
      <c r="AP39" s="1109">
        <v>-3</v>
      </c>
      <c r="AQ39" s="1109">
        <v>-2</v>
      </c>
      <c r="AR39" s="1097"/>
      <c r="AS39" s="1290">
        <v>-127</v>
      </c>
      <c r="AT39" s="1109">
        <v>15</v>
      </c>
      <c r="AU39" s="1109">
        <v>1</v>
      </c>
      <c r="AV39" s="1109">
        <v>5</v>
      </c>
      <c r="AW39" s="1109">
        <v>-8</v>
      </c>
      <c r="AX39" s="1109">
        <v>-97</v>
      </c>
      <c r="AY39" s="1109">
        <v>-61</v>
      </c>
      <c r="AZ39" s="1109">
        <v>-11</v>
      </c>
      <c r="BA39" s="1109">
        <v>13</v>
      </c>
      <c r="BB39" s="1109">
        <v>-3</v>
      </c>
      <c r="BC39" s="1109">
        <v>-4</v>
      </c>
      <c r="BD39" s="1109">
        <v>-3</v>
      </c>
      <c r="BE39" s="1109">
        <v>8</v>
      </c>
      <c r="BF39" s="1109">
        <v>13</v>
      </c>
      <c r="BG39" s="1109">
        <v>4</v>
      </c>
      <c r="BH39" s="1109">
        <v>-1</v>
      </c>
      <c r="BI39" s="1109">
        <v>-2</v>
      </c>
      <c r="BJ39" s="1109">
        <v>4</v>
      </c>
      <c r="BK39" s="1109">
        <v>5</v>
      </c>
      <c r="BL39" s="1110">
        <v>-5</v>
      </c>
      <c r="BM39" s="1463"/>
    </row>
    <row r="40" spans="1:65">
      <c r="A40" s="1289">
        <v>227</v>
      </c>
      <c r="B40" s="1160" t="s">
        <v>653</v>
      </c>
      <c r="C40" s="1290">
        <v>-282</v>
      </c>
      <c r="D40" s="1109">
        <v>-2</v>
      </c>
      <c r="E40" s="1109">
        <v>1</v>
      </c>
      <c r="F40" s="1109">
        <v>-6</v>
      </c>
      <c r="G40" s="1109">
        <v>-46</v>
      </c>
      <c r="H40" s="1109">
        <v>-124</v>
      </c>
      <c r="I40" s="1109">
        <v>-37</v>
      </c>
      <c r="J40" s="1109">
        <v>-40</v>
      </c>
      <c r="K40" s="1109">
        <v>-14</v>
      </c>
      <c r="L40" s="1109">
        <v>-4</v>
      </c>
      <c r="M40" s="1109">
        <v>-1</v>
      </c>
      <c r="N40" s="1109">
        <v>0</v>
      </c>
      <c r="O40" s="1109">
        <v>0</v>
      </c>
      <c r="P40" s="1109">
        <v>4</v>
      </c>
      <c r="Q40" s="1109">
        <v>6</v>
      </c>
      <c r="R40" s="1109">
        <v>-9</v>
      </c>
      <c r="S40" s="1109">
        <v>1</v>
      </c>
      <c r="T40" s="1109">
        <v>-1</v>
      </c>
      <c r="U40" s="1109">
        <v>-5</v>
      </c>
      <c r="V40" s="1109">
        <v>-5</v>
      </c>
      <c r="W40" s="1110"/>
      <c r="X40" s="1109">
        <v>-137</v>
      </c>
      <c r="Y40" s="1109">
        <v>2</v>
      </c>
      <c r="Z40" s="1109">
        <v>-1</v>
      </c>
      <c r="AA40" s="1109">
        <v>-3</v>
      </c>
      <c r="AB40" s="1109">
        <v>-31</v>
      </c>
      <c r="AC40" s="1109">
        <v>-55</v>
      </c>
      <c r="AD40" s="1109">
        <v>-17</v>
      </c>
      <c r="AE40" s="1109">
        <v>-26</v>
      </c>
      <c r="AF40" s="1109">
        <v>-5</v>
      </c>
      <c r="AG40" s="1109">
        <v>-3</v>
      </c>
      <c r="AH40" s="1109">
        <v>3</v>
      </c>
      <c r="AI40" s="1109">
        <v>0</v>
      </c>
      <c r="AJ40" s="1109">
        <v>2</v>
      </c>
      <c r="AK40" s="1109">
        <v>-1</v>
      </c>
      <c r="AL40" s="1109">
        <v>8</v>
      </c>
      <c r="AM40" s="1109">
        <v>-6</v>
      </c>
      <c r="AN40" s="1109">
        <v>0</v>
      </c>
      <c r="AO40" s="1109">
        <v>0</v>
      </c>
      <c r="AP40" s="1109">
        <v>-1</v>
      </c>
      <c r="AQ40" s="1109">
        <v>-3</v>
      </c>
      <c r="AR40" s="1097"/>
      <c r="AS40" s="1290">
        <v>-145</v>
      </c>
      <c r="AT40" s="1109">
        <v>-4</v>
      </c>
      <c r="AU40" s="1109">
        <v>2</v>
      </c>
      <c r="AV40" s="1109">
        <v>-3</v>
      </c>
      <c r="AW40" s="1109">
        <v>-15</v>
      </c>
      <c r="AX40" s="1109">
        <v>-69</v>
      </c>
      <c r="AY40" s="1109">
        <v>-20</v>
      </c>
      <c r="AZ40" s="1109">
        <v>-14</v>
      </c>
      <c r="BA40" s="1109">
        <v>-9</v>
      </c>
      <c r="BB40" s="1109">
        <v>-1</v>
      </c>
      <c r="BC40" s="1109">
        <v>-4</v>
      </c>
      <c r="BD40" s="1109">
        <v>0</v>
      </c>
      <c r="BE40" s="1109">
        <v>-2</v>
      </c>
      <c r="BF40" s="1109">
        <v>5</v>
      </c>
      <c r="BG40" s="1109">
        <v>-2</v>
      </c>
      <c r="BH40" s="1109">
        <v>-3</v>
      </c>
      <c r="BI40" s="1109">
        <v>1</v>
      </c>
      <c r="BJ40" s="1109">
        <v>-1</v>
      </c>
      <c r="BK40" s="1109">
        <v>-4</v>
      </c>
      <c r="BL40" s="1110">
        <v>-2</v>
      </c>
      <c r="BM40" s="1463"/>
    </row>
    <row r="41" spans="1:65">
      <c r="A41" s="1289">
        <v>228</v>
      </c>
      <c r="B41" s="1160" t="s">
        <v>654</v>
      </c>
      <c r="C41" s="1290">
        <v>-143</v>
      </c>
      <c r="D41" s="1109">
        <v>-16</v>
      </c>
      <c r="E41" s="1109">
        <v>-1</v>
      </c>
      <c r="F41" s="1109">
        <v>-5</v>
      </c>
      <c r="G41" s="1109">
        <v>45</v>
      </c>
      <c r="H41" s="1109">
        <v>-56</v>
      </c>
      <c r="I41" s="1109">
        <v>-100</v>
      </c>
      <c r="J41" s="1109">
        <v>-26</v>
      </c>
      <c r="K41" s="1109">
        <v>-69</v>
      </c>
      <c r="L41" s="1109">
        <v>10</v>
      </c>
      <c r="M41" s="1109">
        <v>8</v>
      </c>
      <c r="N41" s="1109">
        <v>9</v>
      </c>
      <c r="O41" s="1109">
        <v>21</v>
      </c>
      <c r="P41" s="1109">
        <v>17</v>
      </c>
      <c r="Q41" s="1109">
        <v>9</v>
      </c>
      <c r="R41" s="1109">
        <v>12</v>
      </c>
      <c r="S41" s="1109">
        <v>1</v>
      </c>
      <c r="T41" s="1109">
        <v>2</v>
      </c>
      <c r="U41" s="1109">
        <v>-1</v>
      </c>
      <c r="V41" s="1109">
        <v>-3</v>
      </c>
      <c r="W41" s="1110"/>
      <c r="X41" s="1109">
        <v>-96</v>
      </c>
      <c r="Y41" s="1109">
        <v>-9</v>
      </c>
      <c r="Z41" s="1109">
        <v>1</v>
      </c>
      <c r="AA41" s="1109">
        <v>-4</v>
      </c>
      <c r="AB41" s="1109">
        <v>19</v>
      </c>
      <c r="AC41" s="1109">
        <v>-37</v>
      </c>
      <c r="AD41" s="1109">
        <v>-62</v>
      </c>
      <c r="AE41" s="1109">
        <v>-15</v>
      </c>
      <c r="AF41" s="1109">
        <v>-42</v>
      </c>
      <c r="AG41" s="1109">
        <v>2</v>
      </c>
      <c r="AH41" s="1109">
        <v>9</v>
      </c>
      <c r="AI41" s="1109">
        <v>12</v>
      </c>
      <c r="AJ41" s="1109">
        <v>15</v>
      </c>
      <c r="AK41" s="1109">
        <v>9</v>
      </c>
      <c r="AL41" s="1109">
        <v>2</v>
      </c>
      <c r="AM41" s="1109">
        <v>8</v>
      </c>
      <c r="AN41" s="1109">
        <v>-2</v>
      </c>
      <c r="AO41" s="1109">
        <v>2</v>
      </c>
      <c r="AP41" s="1109">
        <v>-3</v>
      </c>
      <c r="AQ41" s="1109">
        <v>-1</v>
      </c>
      <c r="AR41" s="1097"/>
      <c r="AS41" s="1290">
        <v>-47</v>
      </c>
      <c r="AT41" s="1109">
        <v>-7</v>
      </c>
      <c r="AU41" s="1109">
        <v>-2</v>
      </c>
      <c r="AV41" s="1109">
        <v>-1</v>
      </c>
      <c r="AW41" s="1109">
        <v>26</v>
      </c>
      <c r="AX41" s="1109">
        <v>-19</v>
      </c>
      <c r="AY41" s="1109">
        <v>-38</v>
      </c>
      <c r="AZ41" s="1109">
        <v>-11</v>
      </c>
      <c r="BA41" s="1109">
        <v>-27</v>
      </c>
      <c r="BB41" s="1109">
        <v>8</v>
      </c>
      <c r="BC41" s="1109">
        <v>-1</v>
      </c>
      <c r="BD41" s="1109">
        <v>-3</v>
      </c>
      <c r="BE41" s="1109">
        <v>6</v>
      </c>
      <c r="BF41" s="1109">
        <v>8</v>
      </c>
      <c r="BG41" s="1109">
        <v>7</v>
      </c>
      <c r="BH41" s="1109">
        <v>4</v>
      </c>
      <c r="BI41" s="1109">
        <v>3</v>
      </c>
      <c r="BJ41" s="1109">
        <v>0</v>
      </c>
      <c r="BK41" s="1109">
        <v>2</v>
      </c>
      <c r="BL41" s="1110">
        <v>-2</v>
      </c>
      <c r="BM41" s="1463"/>
    </row>
    <row r="42" spans="1:65">
      <c r="A42" s="1289">
        <v>229</v>
      </c>
      <c r="B42" s="1160" t="s">
        <v>655</v>
      </c>
      <c r="C42" s="1290">
        <v>-265</v>
      </c>
      <c r="D42" s="1109">
        <v>40</v>
      </c>
      <c r="E42" s="1109">
        <v>-6</v>
      </c>
      <c r="F42" s="1109">
        <v>-1</v>
      </c>
      <c r="G42" s="1109">
        <v>-16</v>
      </c>
      <c r="H42" s="1109">
        <v>-152</v>
      </c>
      <c r="I42" s="1109">
        <v>-100</v>
      </c>
      <c r="J42" s="1109">
        <v>-4</v>
      </c>
      <c r="K42" s="1109">
        <v>-20</v>
      </c>
      <c r="L42" s="1109">
        <v>-15</v>
      </c>
      <c r="M42" s="1109">
        <v>10</v>
      </c>
      <c r="N42" s="1109">
        <v>-3</v>
      </c>
      <c r="O42" s="1109">
        <v>-9</v>
      </c>
      <c r="P42" s="1109">
        <v>6</v>
      </c>
      <c r="Q42" s="1109">
        <v>0</v>
      </c>
      <c r="R42" s="1109">
        <v>-4</v>
      </c>
      <c r="S42" s="1109">
        <v>6</v>
      </c>
      <c r="T42" s="1109">
        <v>12</v>
      </c>
      <c r="U42" s="1109">
        <v>-4</v>
      </c>
      <c r="V42" s="1109">
        <v>-5</v>
      </c>
      <c r="W42" s="1110"/>
      <c r="X42" s="1109">
        <v>-67</v>
      </c>
      <c r="Y42" s="1109">
        <v>24</v>
      </c>
      <c r="Z42" s="1109">
        <v>-1</v>
      </c>
      <c r="AA42" s="1109">
        <v>2</v>
      </c>
      <c r="AB42" s="1109">
        <v>-19</v>
      </c>
      <c r="AC42" s="1109">
        <v>-56</v>
      </c>
      <c r="AD42" s="1109">
        <v>-14</v>
      </c>
      <c r="AE42" s="1109">
        <v>8</v>
      </c>
      <c r="AF42" s="1109">
        <v>-13</v>
      </c>
      <c r="AG42" s="1109">
        <v>-8</v>
      </c>
      <c r="AH42" s="1109">
        <v>-6</v>
      </c>
      <c r="AI42" s="1109">
        <v>8</v>
      </c>
      <c r="AJ42" s="1109">
        <v>-8</v>
      </c>
      <c r="AK42" s="1109">
        <v>10</v>
      </c>
      <c r="AL42" s="1109">
        <v>3</v>
      </c>
      <c r="AM42" s="1109">
        <v>-3</v>
      </c>
      <c r="AN42" s="1109">
        <v>4</v>
      </c>
      <c r="AO42" s="1109">
        <v>3</v>
      </c>
      <c r="AP42" s="1109">
        <v>-1</v>
      </c>
      <c r="AQ42" s="1109">
        <v>0</v>
      </c>
      <c r="AR42" s="1097"/>
      <c r="AS42" s="1290">
        <v>-198</v>
      </c>
      <c r="AT42" s="1109">
        <v>16</v>
      </c>
      <c r="AU42" s="1109">
        <v>-5</v>
      </c>
      <c r="AV42" s="1109">
        <v>-3</v>
      </c>
      <c r="AW42" s="1109">
        <v>3</v>
      </c>
      <c r="AX42" s="1109">
        <v>-96</v>
      </c>
      <c r="AY42" s="1109">
        <v>-86</v>
      </c>
      <c r="AZ42" s="1109">
        <v>-12</v>
      </c>
      <c r="BA42" s="1109">
        <v>-7</v>
      </c>
      <c r="BB42" s="1109">
        <v>-7</v>
      </c>
      <c r="BC42" s="1109">
        <v>16</v>
      </c>
      <c r="BD42" s="1109">
        <v>-11</v>
      </c>
      <c r="BE42" s="1109">
        <v>-1</v>
      </c>
      <c r="BF42" s="1109">
        <v>-4</v>
      </c>
      <c r="BG42" s="1109">
        <v>-3</v>
      </c>
      <c r="BH42" s="1109">
        <v>-1</v>
      </c>
      <c r="BI42" s="1109">
        <v>2</v>
      </c>
      <c r="BJ42" s="1109">
        <v>9</v>
      </c>
      <c r="BK42" s="1109">
        <v>-3</v>
      </c>
      <c r="BL42" s="1110">
        <v>-5</v>
      </c>
      <c r="BM42" s="1463"/>
    </row>
    <row r="43" spans="1:65">
      <c r="A43" s="1289">
        <v>301</v>
      </c>
      <c r="B43" s="1160" t="s">
        <v>23</v>
      </c>
      <c r="C43" s="1290">
        <v>-217</v>
      </c>
      <c r="D43" s="1109">
        <v>35</v>
      </c>
      <c r="E43" s="1109">
        <v>21</v>
      </c>
      <c r="F43" s="1109">
        <v>3</v>
      </c>
      <c r="G43" s="1109">
        <v>-28</v>
      </c>
      <c r="H43" s="1109">
        <v>-148</v>
      </c>
      <c r="I43" s="1109">
        <v>-57</v>
      </c>
      <c r="J43" s="1109">
        <v>-30</v>
      </c>
      <c r="K43" s="1109">
        <v>-6</v>
      </c>
      <c r="L43" s="1109">
        <v>8</v>
      </c>
      <c r="M43" s="1109">
        <v>10</v>
      </c>
      <c r="N43" s="1109">
        <v>-15</v>
      </c>
      <c r="O43" s="1109">
        <v>8</v>
      </c>
      <c r="P43" s="1109">
        <v>-7</v>
      </c>
      <c r="Q43" s="1109">
        <v>6</v>
      </c>
      <c r="R43" s="1109">
        <v>-13</v>
      </c>
      <c r="S43" s="1109">
        <v>-4</v>
      </c>
      <c r="T43" s="1109">
        <v>-6</v>
      </c>
      <c r="U43" s="1109">
        <v>7</v>
      </c>
      <c r="V43" s="1109">
        <v>-1</v>
      </c>
      <c r="W43" s="1110"/>
      <c r="X43" s="1109">
        <v>-123</v>
      </c>
      <c r="Y43" s="1109">
        <v>16</v>
      </c>
      <c r="Z43" s="1109">
        <v>8</v>
      </c>
      <c r="AA43" s="1109">
        <v>1</v>
      </c>
      <c r="AB43" s="1109">
        <v>-24</v>
      </c>
      <c r="AC43" s="1109">
        <v>-76</v>
      </c>
      <c r="AD43" s="1109">
        <v>-31</v>
      </c>
      <c r="AE43" s="1109">
        <v>-18</v>
      </c>
      <c r="AF43" s="1109">
        <v>1</v>
      </c>
      <c r="AG43" s="1109">
        <v>3</v>
      </c>
      <c r="AH43" s="1109">
        <v>7</v>
      </c>
      <c r="AI43" s="1109">
        <v>-2</v>
      </c>
      <c r="AJ43" s="1109">
        <v>0</v>
      </c>
      <c r="AK43" s="1109">
        <v>0</v>
      </c>
      <c r="AL43" s="1109">
        <v>1</v>
      </c>
      <c r="AM43" s="1109">
        <v>-4</v>
      </c>
      <c r="AN43" s="1109">
        <v>-3</v>
      </c>
      <c r="AO43" s="1109">
        <v>-4</v>
      </c>
      <c r="AP43" s="1109">
        <v>3</v>
      </c>
      <c r="AQ43" s="1109">
        <v>-1</v>
      </c>
      <c r="AR43" s="1097"/>
      <c r="AS43" s="1290">
        <v>-94</v>
      </c>
      <c r="AT43" s="1109">
        <v>19</v>
      </c>
      <c r="AU43" s="1109">
        <v>13</v>
      </c>
      <c r="AV43" s="1109">
        <v>2</v>
      </c>
      <c r="AW43" s="1109">
        <v>-4</v>
      </c>
      <c r="AX43" s="1109">
        <v>-72</v>
      </c>
      <c r="AY43" s="1109">
        <v>-26</v>
      </c>
      <c r="AZ43" s="1109">
        <v>-12</v>
      </c>
      <c r="BA43" s="1109">
        <v>-7</v>
      </c>
      <c r="BB43" s="1109">
        <v>5</v>
      </c>
      <c r="BC43" s="1109">
        <v>3</v>
      </c>
      <c r="BD43" s="1109">
        <v>-13</v>
      </c>
      <c r="BE43" s="1109">
        <v>8</v>
      </c>
      <c r="BF43" s="1109">
        <v>-7</v>
      </c>
      <c r="BG43" s="1109">
        <v>5</v>
      </c>
      <c r="BH43" s="1109">
        <v>-9</v>
      </c>
      <c r="BI43" s="1109">
        <v>-1</v>
      </c>
      <c r="BJ43" s="1109">
        <v>-2</v>
      </c>
      <c r="BK43" s="1109">
        <v>4</v>
      </c>
      <c r="BL43" s="1110">
        <v>0</v>
      </c>
      <c r="BM43" s="1463"/>
    </row>
    <row r="44" spans="1:65">
      <c r="A44" s="1289">
        <v>365</v>
      </c>
      <c r="B44" s="1160" t="s">
        <v>656</v>
      </c>
      <c r="C44" s="1290">
        <v>-165</v>
      </c>
      <c r="D44" s="1109">
        <v>5</v>
      </c>
      <c r="E44" s="1109">
        <v>-6</v>
      </c>
      <c r="F44" s="1109">
        <v>-3</v>
      </c>
      <c r="G44" s="1109">
        <v>-32</v>
      </c>
      <c r="H44" s="1109">
        <v>-36</v>
      </c>
      <c r="I44" s="1109">
        <v>-53</v>
      </c>
      <c r="J44" s="1109">
        <v>-23</v>
      </c>
      <c r="K44" s="1109">
        <v>-6</v>
      </c>
      <c r="L44" s="1109">
        <v>-5</v>
      </c>
      <c r="M44" s="1109">
        <v>2</v>
      </c>
      <c r="N44" s="1109">
        <v>-8</v>
      </c>
      <c r="O44" s="1109">
        <v>-2</v>
      </c>
      <c r="P44" s="1109">
        <v>3</v>
      </c>
      <c r="Q44" s="1109">
        <v>1</v>
      </c>
      <c r="R44" s="1109">
        <v>-2</v>
      </c>
      <c r="S44" s="1109">
        <v>0</v>
      </c>
      <c r="T44" s="1109">
        <v>2</v>
      </c>
      <c r="U44" s="1109">
        <v>-1</v>
      </c>
      <c r="V44" s="1109">
        <v>-1</v>
      </c>
      <c r="W44" s="1110"/>
      <c r="X44" s="1109">
        <v>-52</v>
      </c>
      <c r="Y44" s="1109">
        <v>4</v>
      </c>
      <c r="Z44" s="1109">
        <v>-9</v>
      </c>
      <c r="AA44" s="1109">
        <v>-3</v>
      </c>
      <c r="AB44" s="1109">
        <v>-18</v>
      </c>
      <c r="AC44" s="1109">
        <v>-10</v>
      </c>
      <c r="AD44" s="1109">
        <v>-16</v>
      </c>
      <c r="AE44" s="1109">
        <v>-7</v>
      </c>
      <c r="AF44" s="1109">
        <v>1</v>
      </c>
      <c r="AG44" s="1109">
        <v>1</v>
      </c>
      <c r="AH44" s="1109">
        <v>3</v>
      </c>
      <c r="AI44" s="1109">
        <v>-5</v>
      </c>
      <c r="AJ44" s="1109">
        <v>0</v>
      </c>
      <c r="AK44" s="1109">
        <v>3</v>
      </c>
      <c r="AL44" s="1109">
        <v>1</v>
      </c>
      <c r="AM44" s="1109">
        <v>0</v>
      </c>
      <c r="AN44" s="1109">
        <v>0</v>
      </c>
      <c r="AO44" s="1109">
        <v>2</v>
      </c>
      <c r="AP44" s="1109">
        <v>1</v>
      </c>
      <c r="AQ44" s="1109">
        <v>0</v>
      </c>
      <c r="AR44" s="1097"/>
      <c r="AS44" s="1290">
        <v>-113</v>
      </c>
      <c r="AT44" s="1109">
        <v>1</v>
      </c>
      <c r="AU44" s="1109">
        <v>3</v>
      </c>
      <c r="AV44" s="1109">
        <v>0</v>
      </c>
      <c r="AW44" s="1109">
        <v>-14</v>
      </c>
      <c r="AX44" s="1109">
        <v>-26</v>
      </c>
      <c r="AY44" s="1109">
        <v>-37</v>
      </c>
      <c r="AZ44" s="1109">
        <v>-16</v>
      </c>
      <c r="BA44" s="1109">
        <v>-7</v>
      </c>
      <c r="BB44" s="1109">
        <v>-6</v>
      </c>
      <c r="BC44" s="1109">
        <v>-1</v>
      </c>
      <c r="BD44" s="1109">
        <v>-3</v>
      </c>
      <c r="BE44" s="1109">
        <v>-2</v>
      </c>
      <c r="BF44" s="1109">
        <v>0</v>
      </c>
      <c r="BG44" s="1109">
        <v>0</v>
      </c>
      <c r="BH44" s="1109">
        <v>-2</v>
      </c>
      <c r="BI44" s="1109">
        <v>0</v>
      </c>
      <c r="BJ44" s="1109">
        <v>0</v>
      </c>
      <c r="BK44" s="1109">
        <v>-2</v>
      </c>
      <c r="BL44" s="1110">
        <v>-1</v>
      </c>
      <c r="BM44" s="1463"/>
    </row>
    <row r="45" spans="1:65">
      <c r="A45" s="1289">
        <v>381</v>
      </c>
      <c r="B45" s="1160" t="s">
        <v>27</v>
      </c>
      <c r="C45" s="1290">
        <v>159</v>
      </c>
      <c r="D45" s="1109">
        <v>66</v>
      </c>
      <c r="E45" s="1109">
        <v>24</v>
      </c>
      <c r="F45" s="1109">
        <v>7</v>
      </c>
      <c r="G45" s="1109">
        <v>-5</v>
      </c>
      <c r="H45" s="1109">
        <v>-33</v>
      </c>
      <c r="I45" s="1109">
        <v>54</v>
      </c>
      <c r="J45" s="1109">
        <v>40</v>
      </c>
      <c r="K45" s="1109">
        <v>21</v>
      </c>
      <c r="L45" s="1109">
        <v>15</v>
      </c>
      <c r="M45" s="1109">
        <v>6</v>
      </c>
      <c r="N45" s="1109">
        <v>-18</v>
      </c>
      <c r="O45" s="1109">
        <v>-9</v>
      </c>
      <c r="P45" s="1109">
        <v>-2</v>
      </c>
      <c r="Q45" s="1109">
        <v>-2</v>
      </c>
      <c r="R45" s="1109">
        <v>-3</v>
      </c>
      <c r="S45" s="1109">
        <v>-5</v>
      </c>
      <c r="T45" s="1109">
        <v>3</v>
      </c>
      <c r="U45" s="1109">
        <v>0</v>
      </c>
      <c r="V45" s="1109">
        <v>0</v>
      </c>
      <c r="W45" s="1110"/>
      <c r="X45" s="1109">
        <v>105</v>
      </c>
      <c r="Y45" s="1109">
        <v>42</v>
      </c>
      <c r="Z45" s="1109">
        <v>12</v>
      </c>
      <c r="AA45" s="1109">
        <v>7</v>
      </c>
      <c r="AB45" s="1109">
        <v>2</v>
      </c>
      <c r="AC45" s="1109">
        <v>-6</v>
      </c>
      <c r="AD45" s="1109">
        <v>27</v>
      </c>
      <c r="AE45" s="1109">
        <v>12</v>
      </c>
      <c r="AF45" s="1109">
        <v>9</v>
      </c>
      <c r="AG45" s="1109">
        <v>13</v>
      </c>
      <c r="AH45" s="1109">
        <v>2</v>
      </c>
      <c r="AI45" s="1109">
        <v>-9</v>
      </c>
      <c r="AJ45" s="1109">
        <v>-5</v>
      </c>
      <c r="AK45" s="1109">
        <v>-2</v>
      </c>
      <c r="AL45" s="1109">
        <v>1</v>
      </c>
      <c r="AM45" s="1109">
        <v>-3</v>
      </c>
      <c r="AN45" s="1109">
        <v>-3</v>
      </c>
      <c r="AO45" s="1109">
        <v>4</v>
      </c>
      <c r="AP45" s="1109">
        <v>0</v>
      </c>
      <c r="AQ45" s="1109">
        <v>2</v>
      </c>
      <c r="AR45" s="1097"/>
      <c r="AS45" s="1290">
        <v>54</v>
      </c>
      <c r="AT45" s="1109">
        <v>24</v>
      </c>
      <c r="AU45" s="1109">
        <v>12</v>
      </c>
      <c r="AV45" s="1109">
        <v>0</v>
      </c>
      <c r="AW45" s="1109">
        <v>-7</v>
      </c>
      <c r="AX45" s="1109">
        <v>-27</v>
      </c>
      <c r="AY45" s="1109">
        <v>27</v>
      </c>
      <c r="AZ45" s="1109">
        <v>28</v>
      </c>
      <c r="BA45" s="1109">
        <v>12</v>
      </c>
      <c r="BB45" s="1109">
        <v>2</v>
      </c>
      <c r="BC45" s="1109">
        <v>4</v>
      </c>
      <c r="BD45" s="1109">
        <v>-9</v>
      </c>
      <c r="BE45" s="1109">
        <v>-4</v>
      </c>
      <c r="BF45" s="1109">
        <v>0</v>
      </c>
      <c r="BG45" s="1109">
        <v>-3</v>
      </c>
      <c r="BH45" s="1109">
        <v>0</v>
      </c>
      <c r="BI45" s="1109">
        <v>-2</v>
      </c>
      <c r="BJ45" s="1109">
        <v>-1</v>
      </c>
      <c r="BK45" s="1109">
        <v>0</v>
      </c>
      <c r="BL45" s="1110">
        <v>-2</v>
      </c>
      <c r="BM45" s="1463"/>
    </row>
    <row r="46" spans="1:65">
      <c r="A46" s="1289">
        <v>382</v>
      </c>
      <c r="B46" s="1160" t="s">
        <v>28</v>
      </c>
      <c r="C46" s="1290">
        <v>216</v>
      </c>
      <c r="D46" s="1109">
        <v>66</v>
      </c>
      <c r="E46" s="1109">
        <v>19</v>
      </c>
      <c r="F46" s="1109">
        <v>-11</v>
      </c>
      <c r="G46" s="1109">
        <v>13</v>
      </c>
      <c r="H46" s="1109">
        <v>-57</v>
      </c>
      <c r="I46" s="1109">
        <v>76</v>
      </c>
      <c r="J46" s="1109">
        <v>78</v>
      </c>
      <c r="K46" s="1109">
        <v>16</v>
      </c>
      <c r="L46" s="1109">
        <v>-15</v>
      </c>
      <c r="M46" s="1109">
        <v>5</v>
      </c>
      <c r="N46" s="1109">
        <v>13</v>
      </c>
      <c r="O46" s="1109">
        <v>8</v>
      </c>
      <c r="P46" s="1109">
        <v>7</v>
      </c>
      <c r="Q46" s="1109">
        <v>4</v>
      </c>
      <c r="R46" s="1109">
        <v>1</v>
      </c>
      <c r="S46" s="1109">
        <v>-5</v>
      </c>
      <c r="T46" s="1109">
        <v>1</v>
      </c>
      <c r="U46" s="1109">
        <v>-7</v>
      </c>
      <c r="V46" s="1109">
        <v>4</v>
      </c>
      <c r="W46" s="1110"/>
      <c r="X46" s="1109">
        <v>159</v>
      </c>
      <c r="Y46" s="1109">
        <v>42</v>
      </c>
      <c r="Z46" s="1109">
        <v>16</v>
      </c>
      <c r="AA46" s="1109">
        <v>-1</v>
      </c>
      <c r="AB46" s="1109">
        <v>2</v>
      </c>
      <c r="AC46" s="1109">
        <v>-25</v>
      </c>
      <c r="AD46" s="1109">
        <v>45</v>
      </c>
      <c r="AE46" s="1109">
        <v>61</v>
      </c>
      <c r="AF46" s="1109">
        <v>9</v>
      </c>
      <c r="AG46" s="1109">
        <v>-11</v>
      </c>
      <c r="AH46" s="1109">
        <v>7</v>
      </c>
      <c r="AI46" s="1109">
        <v>0</v>
      </c>
      <c r="AJ46" s="1109">
        <v>6</v>
      </c>
      <c r="AK46" s="1109">
        <v>3</v>
      </c>
      <c r="AL46" s="1109">
        <v>3</v>
      </c>
      <c r="AM46" s="1109">
        <v>3</v>
      </c>
      <c r="AN46" s="1109">
        <v>0</v>
      </c>
      <c r="AO46" s="1109">
        <v>-4</v>
      </c>
      <c r="AP46" s="1109">
        <v>1</v>
      </c>
      <c r="AQ46" s="1109">
        <v>2</v>
      </c>
      <c r="AR46" s="1097"/>
      <c r="AS46" s="1290">
        <v>57</v>
      </c>
      <c r="AT46" s="1109">
        <v>24</v>
      </c>
      <c r="AU46" s="1109">
        <v>3</v>
      </c>
      <c r="AV46" s="1109">
        <v>-10</v>
      </c>
      <c r="AW46" s="1109">
        <v>11</v>
      </c>
      <c r="AX46" s="1109">
        <v>-32</v>
      </c>
      <c r="AY46" s="1109">
        <v>31</v>
      </c>
      <c r="AZ46" s="1109">
        <v>17</v>
      </c>
      <c r="BA46" s="1109">
        <v>7</v>
      </c>
      <c r="BB46" s="1109">
        <v>-4</v>
      </c>
      <c r="BC46" s="1109">
        <v>-2</v>
      </c>
      <c r="BD46" s="1109">
        <v>13</v>
      </c>
      <c r="BE46" s="1109">
        <v>2</v>
      </c>
      <c r="BF46" s="1109">
        <v>4</v>
      </c>
      <c r="BG46" s="1109">
        <v>1</v>
      </c>
      <c r="BH46" s="1109">
        <v>-2</v>
      </c>
      <c r="BI46" s="1109">
        <v>-5</v>
      </c>
      <c r="BJ46" s="1109">
        <v>5</v>
      </c>
      <c r="BK46" s="1109">
        <v>-8</v>
      </c>
      <c r="BL46" s="1110">
        <v>2</v>
      </c>
      <c r="BM46" s="1463"/>
    </row>
    <row r="47" spans="1:65">
      <c r="A47" s="1289">
        <v>442</v>
      </c>
      <c r="B47" s="1160" t="s">
        <v>38</v>
      </c>
      <c r="C47" s="1290">
        <v>-74</v>
      </c>
      <c r="D47" s="1109">
        <v>9</v>
      </c>
      <c r="E47" s="1109">
        <v>1</v>
      </c>
      <c r="F47" s="1109">
        <v>-8</v>
      </c>
      <c r="G47" s="1109">
        <v>-6</v>
      </c>
      <c r="H47" s="1109">
        <v>-44</v>
      </c>
      <c r="I47" s="1109">
        <v>-13</v>
      </c>
      <c r="J47" s="1109">
        <v>-8</v>
      </c>
      <c r="K47" s="1109">
        <v>4</v>
      </c>
      <c r="L47" s="1109">
        <v>-7</v>
      </c>
      <c r="M47" s="1109">
        <v>1</v>
      </c>
      <c r="N47" s="1109">
        <v>-6</v>
      </c>
      <c r="O47" s="1109">
        <v>4</v>
      </c>
      <c r="P47" s="1109">
        <v>5</v>
      </c>
      <c r="Q47" s="1109">
        <v>-2</v>
      </c>
      <c r="R47" s="1109">
        <v>-1</v>
      </c>
      <c r="S47" s="1109">
        <v>-2</v>
      </c>
      <c r="T47" s="1109">
        <v>0</v>
      </c>
      <c r="U47" s="1109">
        <v>0</v>
      </c>
      <c r="V47" s="1109">
        <v>-1</v>
      </c>
      <c r="W47" s="1110"/>
      <c r="X47" s="1109">
        <v>-9</v>
      </c>
      <c r="Y47" s="1109">
        <v>7</v>
      </c>
      <c r="Z47" s="1109">
        <v>1</v>
      </c>
      <c r="AA47" s="1109">
        <v>-3</v>
      </c>
      <c r="AB47" s="1109">
        <v>-3</v>
      </c>
      <c r="AC47" s="1109">
        <v>-10</v>
      </c>
      <c r="AD47" s="1109">
        <v>-6</v>
      </c>
      <c r="AE47" s="1109">
        <v>2</v>
      </c>
      <c r="AF47" s="1109">
        <v>-1</v>
      </c>
      <c r="AG47" s="1109">
        <v>-5</v>
      </c>
      <c r="AH47" s="1109">
        <v>2</v>
      </c>
      <c r="AI47" s="1109">
        <v>-1</v>
      </c>
      <c r="AJ47" s="1109">
        <v>5</v>
      </c>
      <c r="AK47" s="1109">
        <v>2</v>
      </c>
      <c r="AL47" s="1109">
        <v>1</v>
      </c>
      <c r="AM47" s="1109">
        <v>0</v>
      </c>
      <c r="AN47" s="1109">
        <v>-2</v>
      </c>
      <c r="AO47" s="1109">
        <v>0</v>
      </c>
      <c r="AP47" s="1109">
        <v>0</v>
      </c>
      <c r="AQ47" s="1109">
        <v>2</v>
      </c>
      <c r="AR47" s="1097"/>
      <c r="AS47" s="1290">
        <v>-65</v>
      </c>
      <c r="AT47" s="1109">
        <v>2</v>
      </c>
      <c r="AU47" s="1109">
        <v>0</v>
      </c>
      <c r="AV47" s="1109">
        <v>-5</v>
      </c>
      <c r="AW47" s="1109">
        <v>-3</v>
      </c>
      <c r="AX47" s="1109">
        <v>-34</v>
      </c>
      <c r="AY47" s="1109">
        <v>-7</v>
      </c>
      <c r="AZ47" s="1109">
        <v>-10</v>
      </c>
      <c r="BA47" s="1109">
        <v>5</v>
      </c>
      <c r="BB47" s="1109">
        <v>-2</v>
      </c>
      <c r="BC47" s="1109">
        <v>-1</v>
      </c>
      <c r="BD47" s="1109">
        <v>-5</v>
      </c>
      <c r="BE47" s="1109">
        <v>-1</v>
      </c>
      <c r="BF47" s="1109">
        <v>3</v>
      </c>
      <c r="BG47" s="1109">
        <v>-3</v>
      </c>
      <c r="BH47" s="1109">
        <v>-1</v>
      </c>
      <c r="BI47" s="1109">
        <v>0</v>
      </c>
      <c r="BJ47" s="1109">
        <v>0</v>
      </c>
      <c r="BK47" s="1109">
        <v>0</v>
      </c>
      <c r="BL47" s="1110">
        <v>-3</v>
      </c>
      <c r="BM47" s="1463"/>
    </row>
    <row r="48" spans="1:65">
      <c r="A48" s="1289">
        <v>443</v>
      </c>
      <c r="B48" s="1160" t="s">
        <v>39</v>
      </c>
      <c r="C48" s="1290">
        <v>77</v>
      </c>
      <c r="D48" s="1109">
        <v>25</v>
      </c>
      <c r="E48" s="1109">
        <v>8</v>
      </c>
      <c r="F48" s="1109">
        <v>2</v>
      </c>
      <c r="G48" s="1109">
        <v>44</v>
      </c>
      <c r="H48" s="1109">
        <v>-26</v>
      </c>
      <c r="I48" s="1109">
        <v>8</v>
      </c>
      <c r="J48" s="1109">
        <v>22</v>
      </c>
      <c r="K48" s="1109">
        <v>7</v>
      </c>
      <c r="L48" s="1109">
        <v>-3</v>
      </c>
      <c r="M48" s="1109">
        <v>-13</v>
      </c>
      <c r="N48" s="1109">
        <v>-4</v>
      </c>
      <c r="O48" s="1109">
        <v>4</v>
      </c>
      <c r="P48" s="1109">
        <v>-3</v>
      </c>
      <c r="Q48" s="1109">
        <v>-1</v>
      </c>
      <c r="R48" s="1109">
        <v>5</v>
      </c>
      <c r="S48" s="1109">
        <v>-3</v>
      </c>
      <c r="T48" s="1109">
        <v>1</v>
      </c>
      <c r="U48" s="1109">
        <v>3</v>
      </c>
      <c r="V48" s="1109">
        <v>1</v>
      </c>
      <c r="W48" s="1110"/>
      <c r="X48" s="1109">
        <v>42</v>
      </c>
      <c r="Y48" s="1109">
        <v>5</v>
      </c>
      <c r="Z48" s="1109">
        <v>3</v>
      </c>
      <c r="AA48" s="1109">
        <v>-1</v>
      </c>
      <c r="AB48" s="1109">
        <v>41</v>
      </c>
      <c r="AC48" s="1109">
        <v>-29</v>
      </c>
      <c r="AD48" s="1109">
        <v>4</v>
      </c>
      <c r="AE48" s="1109">
        <v>12</v>
      </c>
      <c r="AF48" s="1109">
        <v>9</v>
      </c>
      <c r="AG48" s="1109">
        <v>8</v>
      </c>
      <c r="AH48" s="1109">
        <v>-9</v>
      </c>
      <c r="AI48" s="1109">
        <v>0</v>
      </c>
      <c r="AJ48" s="1109">
        <v>2</v>
      </c>
      <c r="AK48" s="1109">
        <v>-3</v>
      </c>
      <c r="AL48" s="1109">
        <v>-1</v>
      </c>
      <c r="AM48" s="1109">
        <v>2</v>
      </c>
      <c r="AN48" s="1109">
        <v>0</v>
      </c>
      <c r="AO48" s="1109">
        <v>-2</v>
      </c>
      <c r="AP48" s="1109">
        <v>1</v>
      </c>
      <c r="AQ48" s="1109">
        <v>0</v>
      </c>
      <c r="AR48" s="1097"/>
      <c r="AS48" s="1290">
        <v>35</v>
      </c>
      <c r="AT48" s="1109">
        <v>20</v>
      </c>
      <c r="AU48" s="1109">
        <v>5</v>
      </c>
      <c r="AV48" s="1109">
        <v>3</v>
      </c>
      <c r="AW48" s="1109">
        <v>3</v>
      </c>
      <c r="AX48" s="1109">
        <v>3</v>
      </c>
      <c r="AY48" s="1109">
        <v>4</v>
      </c>
      <c r="AZ48" s="1109">
        <v>10</v>
      </c>
      <c r="BA48" s="1109">
        <v>-2</v>
      </c>
      <c r="BB48" s="1109">
        <v>-11</v>
      </c>
      <c r="BC48" s="1109">
        <v>-4</v>
      </c>
      <c r="BD48" s="1109">
        <v>-4</v>
      </c>
      <c r="BE48" s="1109">
        <v>2</v>
      </c>
      <c r="BF48" s="1109">
        <v>0</v>
      </c>
      <c r="BG48" s="1109">
        <v>0</v>
      </c>
      <c r="BH48" s="1109">
        <v>3</v>
      </c>
      <c r="BI48" s="1109">
        <v>-3</v>
      </c>
      <c r="BJ48" s="1109">
        <v>3</v>
      </c>
      <c r="BK48" s="1109">
        <v>2</v>
      </c>
      <c r="BL48" s="1110">
        <v>1</v>
      </c>
      <c r="BM48" s="1463"/>
    </row>
    <row r="49" spans="1:65">
      <c r="A49" s="1289">
        <v>446</v>
      </c>
      <c r="B49" s="1160" t="s">
        <v>657</v>
      </c>
      <c r="C49" s="1290">
        <v>-164</v>
      </c>
      <c r="D49" s="1109">
        <v>-6</v>
      </c>
      <c r="E49" s="1109">
        <v>-2</v>
      </c>
      <c r="F49" s="1109">
        <v>-5</v>
      </c>
      <c r="G49" s="1109">
        <v>-19</v>
      </c>
      <c r="H49" s="1109">
        <v>-54</v>
      </c>
      <c r="I49" s="1109">
        <v>-34</v>
      </c>
      <c r="J49" s="1109">
        <v>-26</v>
      </c>
      <c r="K49" s="1109">
        <v>-8</v>
      </c>
      <c r="L49" s="1109">
        <v>1</v>
      </c>
      <c r="M49" s="1109">
        <v>-8</v>
      </c>
      <c r="N49" s="1109">
        <v>0</v>
      </c>
      <c r="O49" s="1109">
        <v>-3</v>
      </c>
      <c r="P49" s="1109">
        <v>2</v>
      </c>
      <c r="Q49" s="1109">
        <v>3</v>
      </c>
      <c r="R49" s="1109">
        <v>-2</v>
      </c>
      <c r="S49" s="1109">
        <v>4</v>
      </c>
      <c r="T49" s="1109">
        <v>-3</v>
      </c>
      <c r="U49" s="1109">
        <v>-2</v>
      </c>
      <c r="V49" s="1109">
        <v>-2</v>
      </c>
      <c r="W49" s="1110"/>
      <c r="X49" s="1109">
        <v>-69</v>
      </c>
      <c r="Y49" s="1109">
        <v>3</v>
      </c>
      <c r="Z49" s="1109">
        <v>0</v>
      </c>
      <c r="AA49" s="1109">
        <v>1</v>
      </c>
      <c r="AB49" s="1109">
        <v>-9</v>
      </c>
      <c r="AC49" s="1109">
        <v>-25</v>
      </c>
      <c r="AD49" s="1109">
        <v>-15</v>
      </c>
      <c r="AE49" s="1109">
        <v>-18</v>
      </c>
      <c r="AF49" s="1109">
        <v>-5</v>
      </c>
      <c r="AG49" s="1109">
        <v>4</v>
      </c>
      <c r="AH49" s="1109">
        <v>-3</v>
      </c>
      <c r="AI49" s="1109">
        <v>5</v>
      </c>
      <c r="AJ49" s="1109">
        <v>0</v>
      </c>
      <c r="AK49" s="1109">
        <v>1</v>
      </c>
      <c r="AL49" s="1109">
        <v>1</v>
      </c>
      <c r="AM49" s="1109">
        <v>0</v>
      </c>
      <c r="AN49" s="1109">
        <v>1</v>
      </c>
      <c r="AO49" s="1109">
        <v>-5</v>
      </c>
      <c r="AP49" s="1109">
        <v>-2</v>
      </c>
      <c r="AQ49" s="1109">
        <v>-3</v>
      </c>
      <c r="AR49" s="1097"/>
      <c r="AS49" s="1290">
        <v>-95</v>
      </c>
      <c r="AT49" s="1109">
        <v>-9</v>
      </c>
      <c r="AU49" s="1109">
        <v>-2</v>
      </c>
      <c r="AV49" s="1109">
        <v>-6</v>
      </c>
      <c r="AW49" s="1109">
        <v>-10</v>
      </c>
      <c r="AX49" s="1109">
        <v>-29</v>
      </c>
      <c r="AY49" s="1109">
        <v>-19</v>
      </c>
      <c r="AZ49" s="1109">
        <v>-8</v>
      </c>
      <c r="BA49" s="1109">
        <v>-3</v>
      </c>
      <c r="BB49" s="1109">
        <v>-3</v>
      </c>
      <c r="BC49" s="1109">
        <v>-5</v>
      </c>
      <c r="BD49" s="1109">
        <v>-5</v>
      </c>
      <c r="BE49" s="1109">
        <v>-3</v>
      </c>
      <c r="BF49" s="1109">
        <v>1</v>
      </c>
      <c r="BG49" s="1109">
        <v>2</v>
      </c>
      <c r="BH49" s="1109">
        <v>-2</v>
      </c>
      <c r="BI49" s="1109">
        <v>3</v>
      </c>
      <c r="BJ49" s="1109">
        <v>2</v>
      </c>
      <c r="BK49" s="1109">
        <v>0</v>
      </c>
      <c r="BL49" s="1110">
        <v>1</v>
      </c>
      <c r="BM49" s="1463"/>
    </row>
    <row r="50" spans="1:65">
      <c r="A50" s="1289">
        <v>464</v>
      </c>
      <c r="B50" s="1160" t="s">
        <v>46</v>
      </c>
      <c r="C50" s="1290">
        <v>-69</v>
      </c>
      <c r="D50" s="1109">
        <v>49</v>
      </c>
      <c r="E50" s="1109">
        <v>2</v>
      </c>
      <c r="F50" s="1109">
        <v>7</v>
      </c>
      <c r="G50" s="1109">
        <v>-31</v>
      </c>
      <c r="H50" s="1109">
        <v>-78</v>
      </c>
      <c r="I50" s="1109">
        <v>-34</v>
      </c>
      <c r="J50" s="1109">
        <v>39</v>
      </c>
      <c r="K50" s="1109">
        <v>3</v>
      </c>
      <c r="L50" s="1109">
        <v>-1</v>
      </c>
      <c r="M50" s="1109">
        <v>-2</v>
      </c>
      <c r="N50" s="1109">
        <v>-18</v>
      </c>
      <c r="O50" s="1109">
        <v>-8</v>
      </c>
      <c r="P50" s="1109">
        <v>7</v>
      </c>
      <c r="Q50" s="1109">
        <v>6</v>
      </c>
      <c r="R50" s="1109">
        <v>0</v>
      </c>
      <c r="S50" s="1109">
        <v>-9</v>
      </c>
      <c r="T50" s="1109">
        <v>4</v>
      </c>
      <c r="U50" s="1109">
        <v>-6</v>
      </c>
      <c r="V50" s="1109">
        <v>1</v>
      </c>
      <c r="W50" s="1110"/>
      <c r="X50" s="1109">
        <v>2</v>
      </c>
      <c r="Y50" s="1109">
        <v>28</v>
      </c>
      <c r="Z50" s="1109">
        <v>-2</v>
      </c>
      <c r="AA50" s="1109">
        <v>0</v>
      </c>
      <c r="AB50" s="1109">
        <v>-12</v>
      </c>
      <c r="AC50" s="1109">
        <v>-25</v>
      </c>
      <c r="AD50" s="1109">
        <v>-1</v>
      </c>
      <c r="AE50" s="1109">
        <v>23</v>
      </c>
      <c r="AF50" s="1109">
        <v>9</v>
      </c>
      <c r="AG50" s="1109">
        <v>-3</v>
      </c>
      <c r="AH50" s="1109">
        <v>-1</v>
      </c>
      <c r="AI50" s="1109">
        <v>-9</v>
      </c>
      <c r="AJ50" s="1109">
        <v>-6</v>
      </c>
      <c r="AK50" s="1109">
        <v>3</v>
      </c>
      <c r="AL50" s="1109">
        <v>5</v>
      </c>
      <c r="AM50" s="1109">
        <v>0</v>
      </c>
      <c r="AN50" s="1109">
        <v>-5</v>
      </c>
      <c r="AO50" s="1109">
        <v>5</v>
      </c>
      <c r="AP50" s="1109">
        <v>-6</v>
      </c>
      <c r="AQ50" s="1109">
        <v>-1</v>
      </c>
      <c r="AR50" s="1097"/>
      <c r="AS50" s="1290">
        <v>-71</v>
      </c>
      <c r="AT50" s="1109">
        <v>21</v>
      </c>
      <c r="AU50" s="1109">
        <v>4</v>
      </c>
      <c r="AV50" s="1109">
        <v>7</v>
      </c>
      <c r="AW50" s="1109">
        <v>-19</v>
      </c>
      <c r="AX50" s="1109">
        <v>-53</v>
      </c>
      <c r="AY50" s="1109">
        <v>-33</v>
      </c>
      <c r="AZ50" s="1109">
        <v>16</v>
      </c>
      <c r="BA50" s="1109">
        <v>-6</v>
      </c>
      <c r="BB50" s="1109">
        <v>2</v>
      </c>
      <c r="BC50" s="1109">
        <v>-1</v>
      </c>
      <c r="BD50" s="1109">
        <v>-9</v>
      </c>
      <c r="BE50" s="1109">
        <v>-2</v>
      </c>
      <c r="BF50" s="1109">
        <v>4</v>
      </c>
      <c r="BG50" s="1109">
        <v>1</v>
      </c>
      <c r="BH50" s="1109">
        <v>0</v>
      </c>
      <c r="BI50" s="1109">
        <v>-4</v>
      </c>
      <c r="BJ50" s="1109">
        <v>-1</v>
      </c>
      <c r="BK50" s="1109">
        <v>0</v>
      </c>
      <c r="BL50" s="1110">
        <v>2</v>
      </c>
      <c r="BM50" s="1463"/>
    </row>
    <row r="51" spans="1:65">
      <c r="A51" s="1289">
        <v>481</v>
      </c>
      <c r="B51" s="1160" t="s">
        <v>47</v>
      </c>
      <c r="C51" s="1290">
        <v>-6</v>
      </c>
      <c r="D51" s="1109">
        <v>7</v>
      </c>
      <c r="E51" s="1109">
        <v>10</v>
      </c>
      <c r="F51" s="1109">
        <v>-6</v>
      </c>
      <c r="G51" s="1109">
        <v>-6</v>
      </c>
      <c r="H51" s="1109">
        <v>-19</v>
      </c>
      <c r="I51" s="1109">
        <v>-16</v>
      </c>
      <c r="J51" s="1109">
        <v>-17</v>
      </c>
      <c r="K51" s="1109">
        <v>9</v>
      </c>
      <c r="L51" s="1109">
        <v>7</v>
      </c>
      <c r="M51" s="1109">
        <v>-2</v>
      </c>
      <c r="N51" s="1109">
        <v>6</v>
      </c>
      <c r="O51" s="1109">
        <v>5</v>
      </c>
      <c r="P51" s="1109">
        <v>3</v>
      </c>
      <c r="Q51" s="1109">
        <v>3</v>
      </c>
      <c r="R51" s="1109">
        <v>5</v>
      </c>
      <c r="S51" s="1109">
        <v>7</v>
      </c>
      <c r="T51" s="1109">
        <v>-1</v>
      </c>
      <c r="U51" s="1109">
        <v>0</v>
      </c>
      <c r="V51" s="1109">
        <v>-1</v>
      </c>
      <c r="W51" s="1110"/>
      <c r="X51" s="1109">
        <v>-23</v>
      </c>
      <c r="Y51" s="1109">
        <v>1</v>
      </c>
      <c r="Z51" s="1109">
        <v>5</v>
      </c>
      <c r="AA51" s="1109">
        <v>-5</v>
      </c>
      <c r="AB51" s="1109">
        <v>-9</v>
      </c>
      <c r="AC51" s="1109">
        <v>-5</v>
      </c>
      <c r="AD51" s="1109">
        <v>-16</v>
      </c>
      <c r="AE51" s="1109">
        <v>-4</v>
      </c>
      <c r="AF51" s="1109">
        <v>5</v>
      </c>
      <c r="AG51" s="1109">
        <v>2</v>
      </c>
      <c r="AH51" s="1109">
        <v>-4</v>
      </c>
      <c r="AI51" s="1109">
        <v>1</v>
      </c>
      <c r="AJ51" s="1109">
        <v>0</v>
      </c>
      <c r="AK51" s="1109">
        <v>-1</v>
      </c>
      <c r="AL51" s="1109">
        <v>2</v>
      </c>
      <c r="AM51" s="1109">
        <v>2</v>
      </c>
      <c r="AN51" s="1109">
        <v>4</v>
      </c>
      <c r="AO51" s="1109">
        <v>-1</v>
      </c>
      <c r="AP51" s="1109">
        <v>0</v>
      </c>
      <c r="AQ51" s="1109">
        <v>0</v>
      </c>
      <c r="AR51" s="1097"/>
      <c r="AS51" s="1290">
        <v>17</v>
      </c>
      <c r="AT51" s="1109">
        <v>6</v>
      </c>
      <c r="AU51" s="1109">
        <v>5</v>
      </c>
      <c r="AV51" s="1109">
        <v>-1</v>
      </c>
      <c r="AW51" s="1109">
        <v>3</v>
      </c>
      <c r="AX51" s="1109">
        <v>-14</v>
      </c>
      <c r="AY51" s="1109">
        <v>0</v>
      </c>
      <c r="AZ51" s="1109">
        <v>-13</v>
      </c>
      <c r="BA51" s="1109">
        <v>4</v>
      </c>
      <c r="BB51" s="1109">
        <v>5</v>
      </c>
      <c r="BC51" s="1109">
        <v>2</v>
      </c>
      <c r="BD51" s="1109">
        <v>5</v>
      </c>
      <c r="BE51" s="1109">
        <v>5</v>
      </c>
      <c r="BF51" s="1109">
        <v>4</v>
      </c>
      <c r="BG51" s="1109">
        <v>1</v>
      </c>
      <c r="BH51" s="1109">
        <v>3</v>
      </c>
      <c r="BI51" s="1109">
        <v>3</v>
      </c>
      <c r="BJ51" s="1109">
        <v>0</v>
      </c>
      <c r="BK51" s="1109">
        <v>0</v>
      </c>
      <c r="BL51" s="1110">
        <v>-1</v>
      </c>
      <c r="BM51" s="1463"/>
    </row>
    <row r="52" spans="1:65">
      <c r="A52" s="1289">
        <v>501</v>
      </c>
      <c r="B52" s="1160" t="s">
        <v>82</v>
      </c>
      <c r="C52" s="1290">
        <v>-112</v>
      </c>
      <c r="D52" s="1109">
        <v>2</v>
      </c>
      <c r="E52" s="1109">
        <v>-4</v>
      </c>
      <c r="F52" s="1109">
        <v>0</v>
      </c>
      <c r="G52" s="1109">
        <v>-15</v>
      </c>
      <c r="H52" s="1109">
        <v>-53</v>
      </c>
      <c r="I52" s="1109">
        <v>-18</v>
      </c>
      <c r="J52" s="1109">
        <v>-12</v>
      </c>
      <c r="K52" s="1109">
        <v>-3</v>
      </c>
      <c r="L52" s="1109">
        <v>-1</v>
      </c>
      <c r="M52" s="1109">
        <v>3</v>
      </c>
      <c r="N52" s="1109">
        <v>5</v>
      </c>
      <c r="O52" s="1109">
        <v>-5</v>
      </c>
      <c r="P52" s="1109">
        <v>3</v>
      </c>
      <c r="Q52" s="1109">
        <v>8</v>
      </c>
      <c r="R52" s="1109">
        <v>-4</v>
      </c>
      <c r="S52" s="1109">
        <v>-1</v>
      </c>
      <c r="T52" s="1109">
        <v>-6</v>
      </c>
      <c r="U52" s="1109">
        <v>-7</v>
      </c>
      <c r="V52" s="1109">
        <v>-4</v>
      </c>
      <c r="W52" s="1110"/>
      <c r="X52" s="1109">
        <v>-60</v>
      </c>
      <c r="Y52" s="1109">
        <v>2</v>
      </c>
      <c r="Z52" s="1109">
        <v>0</v>
      </c>
      <c r="AA52" s="1109">
        <v>1</v>
      </c>
      <c r="AB52" s="1109">
        <v>-13</v>
      </c>
      <c r="AC52" s="1109">
        <v>-36</v>
      </c>
      <c r="AD52" s="1109">
        <v>-17</v>
      </c>
      <c r="AE52" s="1109">
        <v>-6</v>
      </c>
      <c r="AF52" s="1109">
        <v>-1</v>
      </c>
      <c r="AG52" s="1109">
        <v>2</v>
      </c>
      <c r="AH52" s="1109">
        <v>4</v>
      </c>
      <c r="AI52" s="1109">
        <v>3</v>
      </c>
      <c r="AJ52" s="1109">
        <v>-1</v>
      </c>
      <c r="AK52" s="1109">
        <v>2</v>
      </c>
      <c r="AL52" s="1109">
        <v>4</v>
      </c>
      <c r="AM52" s="1109">
        <v>-2</v>
      </c>
      <c r="AN52" s="1109">
        <v>1</v>
      </c>
      <c r="AO52" s="1109">
        <v>-1</v>
      </c>
      <c r="AP52" s="1109">
        <v>-1</v>
      </c>
      <c r="AQ52" s="1109">
        <v>-1</v>
      </c>
      <c r="AR52" s="1097"/>
      <c r="AS52" s="1290">
        <v>-52</v>
      </c>
      <c r="AT52" s="1109">
        <v>0</v>
      </c>
      <c r="AU52" s="1109">
        <v>-4</v>
      </c>
      <c r="AV52" s="1109">
        <v>-1</v>
      </c>
      <c r="AW52" s="1109">
        <v>-2</v>
      </c>
      <c r="AX52" s="1109">
        <v>-17</v>
      </c>
      <c r="AY52" s="1109">
        <v>-1</v>
      </c>
      <c r="AZ52" s="1109">
        <v>-6</v>
      </c>
      <c r="BA52" s="1109">
        <v>-2</v>
      </c>
      <c r="BB52" s="1109">
        <v>-3</v>
      </c>
      <c r="BC52" s="1109">
        <v>-1</v>
      </c>
      <c r="BD52" s="1109">
        <v>2</v>
      </c>
      <c r="BE52" s="1109">
        <v>-4</v>
      </c>
      <c r="BF52" s="1109">
        <v>1</v>
      </c>
      <c r="BG52" s="1109">
        <v>4</v>
      </c>
      <c r="BH52" s="1109">
        <v>-2</v>
      </c>
      <c r="BI52" s="1109">
        <v>-2</v>
      </c>
      <c r="BJ52" s="1109">
        <v>-5</v>
      </c>
      <c r="BK52" s="1109">
        <v>-6</v>
      </c>
      <c r="BL52" s="1110">
        <v>-3</v>
      </c>
      <c r="BM52" s="1463"/>
    </row>
    <row r="53" spans="1:65">
      <c r="A53" s="1289">
        <v>585</v>
      </c>
      <c r="B53" s="1160" t="s">
        <v>658</v>
      </c>
      <c r="C53" s="1290">
        <v>-138</v>
      </c>
      <c r="D53" s="1109">
        <v>7</v>
      </c>
      <c r="E53" s="1109">
        <v>-1</v>
      </c>
      <c r="F53" s="1109">
        <v>1</v>
      </c>
      <c r="G53" s="1109">
        <v>-15</v>
      </c>
      <c r="H53" s="1109">
        <v>-66</v>
      </c>
      <c r="I53" s="1109">
        <v>-36</v>
      </c>
      <c r="J53" s="1109">
        <v>5</v>
      </c>
      <c r="K53" s="1109">
        <v>-8</v>
      </c>
      <c r="L53" s="1109">
        <v>-1</v>
      </c>
      <c r="M53" s="1109">
        <v>-4</v>
      </c>
      <c r="N53" s="1109">
        <v>3</v>
      </c>
      <c r="O53" s="1109">
        <v>3</v>
      </c>
      <c r="P53" s="1109">
        <v>-2</v>
      </c>
      <c r="Q53" s="1109">
        <v>-1</v>
      </c>
      <c r="R53" s="1109">
        <v>4</v>
      </c>
      <c r="S53" s="1109">
        <v>-1</v>
      </c>
      <c r="T53" s="1109">
        <v>-3</v>
      </c>
      <c r="U53" s="1109">
        <v>-11</v>
      </c>
      <c r="V53" s="1109">
        <v>-12</v>
      </c>
      <c r="W53" s="1110"/>
      <c r="X53" s="1109">
        <v>-65</v>
      </c>
      <c r="Y53" s="1109">
        <v>2</v>
      </c>
      <c r="Z53" s="1109">
        <v>1</v>
      </c>
      <c r="AA53" s="1109">
        <v>0</v>
      </c>
      <c r="AB53" s="1109">
        <v>-11</v>
      </c>
      <c r="AC53" s="1109">
        <v>-29</v>
      </c>
      <c r="AD53" s="1109">
        <v>-15</v>
      </c>
      <c r="AE53" s="1109">
        <v>-2</v>
      </c>
      <c r="AF53" s="1109">
        <v>-8</v>
      </c>
      <c r="AG53" s="1109">
        <v>1</v>
      </c>
      <c r="AH53" s="1109">
        <v>-1</v>
      </c>
      <c r="AI53" s="1109">
        <v>1</v>
      </c>
      <c r="AJ53" s="1109">
        <v>3</v>
      </c>
      <c r="AK53" s="1109">
        <v>-4</v>
      </c>
      <c r="AL53" s="1109">
        <v>1</v>
      </c>
      <c r="AM53" s="1109">
        <v>5</v>
      </c>
      <c r="AN53" s="1109">
        <v>-2</v>
      </c>
      <c r="AO53" s="1109">
        <v>0</v>
      </c>
      <c r="AP53" s="1109">
        <v>-2</v>
      </c>
      <c r="AQ53" s="1109">
        <v>-5</v>
      </c>
      <c r="AR53" s="1097"/>
      <c r="AS53" s="1290">
        <v>-73</v>
      </c>
      <c r="AT53" s="1109">
        <v>5</v>
      </c>
      <c r="AU53" s="1109">
        <v>-2</v>
      </c>
      <c r="AV53" s="1109">
        <v>1</v>
      </c>
      <c r="AW53" s="1109">
        <v>-4</v>
      </c>
      <c r="AX53" s="1109">
        <v>-37</v>
      </c>
      <c r="AY53" s="1109">
        <v>-21</v>
      </c>
      <c r="AZ53" s="1109">
        <v>7</v>
      </c>
      <c r="BA53" s="1109">
        <v>0</v>
      </c>
      <c r="BB53" s="1109">
        <v>-2</v>
      </c>
      <c r="BC53" s="1109">
        <v>-3</v>
      </c>
      <c r="BD53" s="1109">
        <v>2</v>
      </c>
      <c r="BE53" s="1109">
        <v>0</v>
      </c>
      <c r="BF53" s="1109">
        <v>2</v>
      </c>
      <c r="BG53" s="1109">
        <v>-2</v>
      </c>
      <c r="BH53" s="1109">
        <v>-1</v>
      </c>
      <c r="BI53" s="1109">
        <v>1</v>
      </c>
      <c r="BJ53" s="1109">
        <v>-3</v>
      </c>
      <c r="BK53" s="1109">
        <v>-9</v>
      </c>
      <c r="BL53" s="1110">
        <v>-7</v>
      </c>
      <c r="BM53" s="1463"/>
    </row>
    <row r="54" spans="1:65">
      <c r="A54" s="1291">
        <v>586</v>
      </c>
      <c r="B54" s="1163" t="s">
        <v>659</v>
      </c>
      <c r="C54" s="1292">
        <v>-121</v>
      </c>
      <c r="D54" s="1113">
        <v>7</v>
      </c>
      <c r="E54" s="1113">
        <v>-3</v>
      </c>
      <c r="F54" s="1113">
        <v>-1</v>
      </c>
      <c r="G54" s="1113">
        <v>-6</v>
      </c>
      <c r="H54" s="1113">
        <v>-75</v>
      </c>
      <c r="I54" s="1113">
        <v>-1</v>
      </c>
      <c r="J54" s="1113">
        <v>-9</v>
      </c>
      <c r="K54" s="1113">
        <v>1</v>
      </c>
      <c r="L54" s="1113">
        <v>3</v>
      </c>
      <c r="M54" s="1113">
        <v>-4</v>
      </c>
      <c r="N54" s="1113">
        <v>-8</v>
      </c>
      <c r="O54" s="1113">
        <v>-5</v>
      </c>
      <c r="P54" s="1113">
        <v>1</v>
      </c>
      <c r="Q54" s="1113">
        <v>0</v>
      </c>
      <c r="R54" s="1113">
        <v>-10</v>
      </c>
      <c r="S54" s="1113">
        <v>-3</v>
      </c>
      <c r="T54" s="1113">
        <v>0</v>
      </c>
      <c r="U54" s="1113">
        <v>-2</v>
      </c>
      <c r="V54" s="1113">
        <v>-6</v>
      </c>
      <c r="W54" s="1111"/>
      <c r="X54" s="1113">
        <v>-67</v>
      </c>
      <c r="Y54" s="1113">
        <v>8</v>
      </c>
      <c r="Z54" s="1113">
        <v>-5</v>
      </c>
      <c r="AA54" s="1113">
        <v>-2</v>
      </c>
      <c r="AB54" s="1113">
        <v>-8</v>
      </c>
      <c r="AC54" s="1113">
        <v>-36</v>
      </c>
      <c r="AD54" s="1113">
        <v>-7</v>
      </c>
      <c r="AE54" s="1113">
        <v>-5</v>
      </c>
      <c r="AF54" s="1113">
        <v>4</v>
      </c>
      <c r="AG54" s="1113">
        <v>1</v>
      </c>
      <c r="AH54" s="1113">
        <v>-3</v>
      </c>
      <c r="AI54" s="1113">
        <v>-6</v>
      </c>
      <c r="AJ54" s="1113">
        <v>-5</v>
      </c>
      <c r="AK54" s="1113">
        <v>2</v>
      </c>
      <c r="AL54" s="1113">
        <v>0</v>
      </c>
      <c r="AM54" s="1113">
        <v>-4</v>
      </c>
      <c r="AN54" s="1113">
        <v>0</v>
      </c>
      <c r="AO54" s="1113">
        <v>1</v>
      </c>
      <c r="AP54" s="1113">
        <v>0</v>
      </c>
      <c r="AQ54" s="1113">
        <v>-2</v>
      </c>
      <c r="AR54" s="1456"/>
      <c r="AS54" s="1292">
        <v>-54</v>
      </c>
      <c r="AT54" s="1113">
        <v>-1</v>
      </c>
      <c r="AU54" s="1113">
        <v>2</v>
      </c>
      <c r="AV54" s="1113">
        <v>1</v>
      </c>
      <c r="AW54" s="1113">
        <v>2</v>
      </c>
      <c r="AX54" s="1113">
        <v>-39</v>
      </c>
      <c r="AY54" s="1113">
        <v>6</v>
      </c>
      <c r="AZ54" s="1113">
        <v>-4</v>
      </c>
      <c r="BA54" s="1113">
        <v>-3</v>
      </c>
      <c r="BB54" s="1113">
        <v>2</v>
      </c>
      <c r="BC54" s="1113">
        <v>-1</v>
      </c>
      <c r="BD54" s="1113">
        <v>-2</v>
      </c>
      <c r="BE54" s="1113">
        <v>0</v>
      </c>
      <c r="BF54" s="1113">
        <v>-1</v>
      </c>
      <c r="BG54" s="1113">
        <v>0</v>
      </c>
      <c r="BH54" s="1113">
        <v>-6</v>
      </c>
      <c r="BI54" s="1113">
        <v>-3</v>
      </c>
      <c r="BJ54" s="1113">
        <v>-1</v>
      </c>
      <c r="BK54" s="1113">
        <v>-2</v>
      </c>
      <c r="BL54" s="1111">
        <v>-4</v>
      </c>
      <c r="BM54" s="1465"/>
    </row>
    <row r="55" spans="1:65">
      <c r="A55" s="1160" t="s">
        <v>1740</v>
      </c>
    </row>
    <row r="57" spans="1:65">
      <c r="A57" s="1272" t="s">
        <v>2985</v>
      </c>
      <c r="BE57" s="1273" t="s">
        <v>1713</v>
      </c>
      <c r="BF57" s="1273"/>
      <c r="BG57" s="1273"/>
      <c r="BH57" s="1273"/>
      <c r="BI57" s="1273"/>
      <c r="BJ57" s="1273"/>
      <c r="BK57" s="1273"/>
    </row>
    <row r="58" spans="1:65">
      <c r="A58" s="1274"/>
      <c r="B58" s="1275"/>
      <c r="C58" s="1274" t="s">
        <v>1714</v>
      </c>
      <c r="D58" s="1270"/>
      <c r="E58" s="1270"/>
      <c r="F58" s="1270"/>
      <c r="G58" s="1270"/>
      <c r="H58" s="1270"/>
      <c r="I58" s="1270"/>
      <c r="J58" s="1270"/>
      <c r="K58" s="1270"/>
      <c r="L58" s="1270"/>
      <c r="M58" s="1270"/>
      <c r="N58" s="1270"/>
      <c r="O58" s="1270"/>
      <c r="P58" s="1270"/>
      <c r="Q58" s="1270"/>
      <c r="R58" s="1270"/>
      <c r="S58" s="1270"/>
      <c r="T58" s="1270"/>
      <c r="U58" s="1270"/>
      <c r="V58" s="1270"/>
      <c r="W58" s="1275"/>
      <c r="X58" s="1270" t="s">
        <v>1715</v>
      </c>
      <c r="Y58" s="1270"/>
      <c r="Z58" s="1270"/>
      <c r="AA58" s="1270"/>
      <c r="AB58" s="1270"/>
      <c r="AC58" s="1270" t="s">
        <v>1741</v>
      </c>
      <c r="AD58" s="1270"/>
      <c r="AE58" s="1270"/>
      <c r="AF58" s="1270"/>
      <c r="AG58" s="1270"/>
      <c r="AH58" s="1270"/>
      <c r="AI58" s="1270"/>
      <c r="AJ58" s="1270"/>
      <c r="AK58" s="1270"/>
      <c r="AL58" s="1270"/>
      <c r="AM58" s="1270"/>
      <c r="AN58" s="1270"/>
      <c r="AO58" s="1270"/>
      <c r="AP58" s="1270"/>
      <c r="AQ58" s="1270"/>
      <c r="AR58" s="1270"/>
      <c r="AS58" s="1274" t="s">
        <v>1718</v>
      </c>
      <c r="AT58" s="1270"/>
      <c r="AU58" s="1270"/>
      <c r="AV58" s="1270"/>
      <c r="AW58" s="1270"/>
      <c r="AX58" s="1270"/>
      <c r="AY58" s="1270"/>
      <c r="AZ58" s="1270"/>
      <c r="BA58" s="1270"/>
      <c r="BB58" s="1270"/>
      <c r="BC58" s="1270"/>
      <c r="BD58" s="1270"/>
      <c r="BE58" s="1270"/>
      <c r="BF58" s="1270"/>
      <c r="BG58" s="1270"/>
      <c r="BH58" s="1270"/>
      <c r="BI58" s="1270"/>
      <c r="BJ58" s="1270"/>
      <c r="BK58" s="1270"/>
      <c r="BL58" s="1270"/>
      <c r="BM58" s="3063"/>
    </row>
    <row r="59" spans="1:65" ht="24">
      <c r="A59" s="1276"/>
      <c r="B59" s="1293"/>
      <c r="C59" s="1278" t="s">
        <v>1836</v>
      </c>
      <c r="D59" s="1271" t="s">
        <v>1837</v>
      </c>
      <c r="E59" s="1271" t="s">
        <v>1818</v>
      </c>
      <c r="F59" s="1271" t="s">
        <v>1819</v>
      </c>
      <c r="G59" s="1271" t="s">
        <v>1820</v>
      </c>
      <c r="H59" s="1271" t="s">
        <v>1821</v>
      </c>
      <c r="I59" s="1271" t="s">
        <v>1822</v>
      </c>
      <c r="J59" s="1271" t="s">
        <v>1823</v>
      </c>
      <c r="K59" s="1271" t="s">
        <v>1824</v>
      </c>
      <c r="L59" s="1271" t="s">
        <v>1825</v>
      </c>
      <c r="M59" s="1271" t="s">
        <v>1826</v>
      </c>
      <c r="N59" s="1271" t="s">
        <v>1827</v>
      </c>
      <c r="O59" s="1271" t="s">
        <v>1828</v>
      </c>
      <c r="P59" s="1271" t="s">
        <v>1829</v>
      </c>
      <c r="Q59" s="1271" t="s">
        <v>1830</v>
      </c>
      <c r="R59" s="1271" t="s">
        <v>1831</v>
      </c>
      <c r="S59" s="1271" t="s">
        <v>1832</v>
      </c>
      <c r="T59" s="1271" t="s">
        <v>1833</v>
      </c>
      <c r="U59" s="1271" t="s">
        <v>1834</v>
      </c>
      <c r="V59" s="1271" t="s">
        <v>1835</v>
      </c>
      <c r="W59" s="1279" t="s">
        <v>1734</v>
      </c>
      <c r="X59" s="1278" t="s">
        <v>1836</v>
      </c>
      <c r="Y59" s="1271" t="s">
        <v>1837</v>
      </c>
      <c r="Z59" s="1271" t="s">
        <v>1818</v>
      </c>
      <c r="AA59" s="1271" t="s">
        <v>1819</v>
      </c>
      <c r="AB59" s="1271" t="s">
        <v>1820</v>
      </c>
      <c r="AC59" s="1271" t="s">
        <v>1821</v>
      </c>
      <c r="AD59" s="1271" t="s">
        <v>1822</v>
      </c>
      <c r="AE59" s="1271" t="s">
        <v>1823</v>
      </c>
      <c r="AF59" s="1271" t="s">
        <v>1824</v>
      </c>
      <c r="AG59" s="1271" t="s">
        <v>1825</v>
      </c>
      <c r="AH59" s="1271" t="s">
        <v>1826</v>
      </c>
      <c r="AI59" s="1271" t="s">
        <v>1827</v>
      </c>
      <c r="AJ59" s="1271" t="s">
        <v>1828</v>
      </c>
      <c r="AK59" s="1271" t="s">
        <v>1829</v>
      </c>
      <c r="AL59" s="1271" t="s">
        <v>1830</v>
      </c>
      <c r="AM59" s="1271" t="s">
        <v>1831</v>
      </c>
      <c r="AN59" s="1271" t="s">
        <v>1832</v>
      </c>
      <c r="AO59" s="1271" t="s">
        <v>1833</v>
      </c>
      <c r="AP59" s="1271" t="s">
        <v>1834</v>
      </c>
      <c r="AQ59" s="1271" t="s">
        <v>1835</v>
      </c>
      <c r="AR59" s="1280" t="s">
        <v>1734</v>
      </c>
      <c r="AS59" s="1276" t="s">
        <v>1836</v>
      </c>
      <c r="AT59" s="1277" t="s">
        <v>1837</v>
      </c>
      <c r="AU59" s="1277" t="s">
        <v>1818</v>
      </c>
      <c r="AV59" s="1277" t="s">
        <v>1819</v>
      </c>
      <c r="AW59" s="1277" t="s">
        <v>1820</v>
      </c>
      <c r="AX59" s="1277" t="s">
        <v>1821</v>
      </c>
      <c r="AY59" s="1277" t="s">
        <v>1822</v>
      </c>
      <c r="AZ59" s="1277" t="s">
        <v>1823</v>
      </c>
      <c r="BA59" s="1277" t="s">
        <v>1824</v>
      </c>
      <c r="BB59" s="1277" t="s">
        <v>1825</v>
      </c>
      <c r="BC59" s="1277" t="s">
        <v>1826</v>
      </c>
      <c r="BD59" s="1277" t="s">
        <v>1827</v>
      </c>
      <c r="BE59" s="1277" t="s">
        <v>1828</v>
      </c>
      <c r="BF59" s="1277" t="s">
        <v>1829</v>
      </c>
      <c r="BG59" s="1277" t="s">
        <v>1830</v>
      </c>
      <c r="BH59" s="1277" t="s">
        <v>1831</v>
      </c>
      <c r="BI59" s="1277" t="s">
        <v>1832</v>
      </c>
      <c r="BJ59" s="1277" t="s">
        <v>1833</v>
      </c>
      <c r="BK59" s="1277" t="s">
        <v>1834</v>
      </c>
      <c r="BL59" s="1277" t="s">
        <v>1835</v>
      </c>
      <c r="BM59" s="3064" t="s">
        <v>1734</v>
      </c>
    </row>
    <row r="60" spans="1:65">
      <c r="A60" s="1289"/>
      <c r="B60" s="1160" t="s">
        <v>1735</v>
      </c>
      <c r="C60" s="1294">
        <v>190531</v>
      </c>
      <c r="D60" s="1295">
        <v>11005</v>
      </c>
      <c r="E60" s="1295">
        <v>4780</v>
      </c>
      <c r="F60" s="1295">
        <v>2660</v>
      </c>
      <c r="G60" s="1295">
        <v>9071</v>
      </c>
      <c r="H60" s="1295">
        <v>34413</v>
      </c>
      <c r="I60" s="1295">
        <v>37903</v>
      </c>
      <c r="J60" s="1295">
        <v>24720</v>
      </c>
      <c r="K60" s="1295">
        <v>15248</v>
      </c>
      <c r="L60" s="1295">
        <v>10070</v>
      </c>
      <c r="M60" s="1295">
        <v>8311</v>
      </c>
      <c r="N60" s="1295">
        <v>7634</v>
      </c>
      <c r="O60" s="1295">
        <v>5904</v>
      </c>
      <c r="P60" s="1295">
        <v>4427</v>
      </c>
      <c r="Q60" s="1295">
        <v>3020</v>
      </c>
      <c r="R60" s="1295">
        <v>2843</v>
      </c>
      <c r="S60" s="1295">
        <v>2171</v>
      </c>
      <c r="T60" s="1295">
        <v>2374</v>
      </c>
      <c r="U60" s="1295">
        <v>2245</v>
      </c>
      <c r="V60" s="1295">
        <v>1732</v>
      </c>
      <c r="W60" s="1296">
        <v>1317</v>
      </c>
      <c r="X60" s="1295">
        <v>98473</v>
      </c>
      <c r="Y60" s="1295">
        <v>5674</v>
      </c>
      <c r="Z60" s="1295">
        <v>2413</v>
      </c>
      <c r="AA60" s="1295">
        <v>1358</v>
      </c>
      <c r="AB60" s="1295">
        <v>5000</v>
      </c>
      <c r="AC60" s="1295">
        <v>17442</v>
      </c>
      <c r="AD60" s="1295">
        <v>19289</v>
      </c>
      <c r="AE60" s="1295">
        <v>13037</v>
      </c>
      <c r="AF60" s="1295">
        <v>8411</v>
      </c>
      <c r="AG60" s="1295">
        <v>5650</v>
      </c>
      <c r="AH60" s="1295">
        <v>4683</v>
      </c>
      <c r="AI60" s="1295">
        <v>4115</v>
      </c>
      <c r="AJ60" s="1295">
        <v>3251</v>
      </c>
      <c r="AK60" s="1295">
        <v>2429</v>
      </c>
      <c r="AL60" s="1295">
        <v>1589</v>
      </c>
      <c r="AM60" s="1295">
        <v>1397</v>
      </c>
      <c r="AN60" s="1295">
        <v>915</v>
      </c>
      <c r="AO60" s="1295">
        <v>815</v>
      </c>
      <c r="AP60" s="1295">
        <v>603</v>
      </c>
      <c r="AQ60" s="1295">
        <v>402</v>
      </c>
      <c r="AR60" s="1295">
        <v>699</v>
      </c>
      <c r="AS60" s="1294">
        <v>92058</v>
      </c>
      <c r="AT60" s="1295">
        <v>5331</v>
      </c>
      <c r="AU60" s="1295">
        <v>2367</v>
      </c>
      <c r="AV60" s="1295">
        <v>1302</v>
      </c>
      <c r="AW60" s="1295">
        <v>4071</v>
      </c>
      <c r="AX60" s="1295">
        <v>16971</v>
      </c>
      <c r="AY60" s="1295">
        <v>18614</v>
      </c>
      <c r="AZ60" s="1295">
        <v>11683</v>
      </c>
      <c r="BA60" s="1295">
        <v>6837</v>
      </c>
      <c r="BB60" s="1295">
        <v>4420</v>
      </c>
      <c r="BC60" s="1295">
        <v>3628</v>
      </c>
      <c r="BD60" s="1295">
        <v>3519</v>
      </c>
      <c r="BE60" s="1295">
        <v>2653</v>
      </c>
      <c r="BF60" s="1295">
        <v>1998</v>
      </c>
      <c r="BG60" s="1295">
        <v>1431</v>
      </c>
      <c r="BH60" s="1295">
        <v>1446</v>
      </c>
      <c r="BI60" s="1295">
        <v>1256</v>
      </c>
      <c r="BJ60" s="1295">
        <v>1559</v>
      </c>
      <c r="BK60" s="1295">
        <v>1642</v>
      </c>
      <c r="BL60" s="1295">
        <v>1330</v>
      </c>
      <c r="BM60" s="3065">
        <v>618</v>
      </c>
    </row>
    <row r="61" spans="1:65">
      <c r="A61" s="1286">
        <v>100</v>
      </c>
      <c r="B61" s="1297" t="s">
        <v>1737</v>
      </c>
      <c r="C61" s="2246">
        <v>65553</v>
      </c>
      <c r="D61" s="2247">
        <v>2983</v>
      </c>
      <c r="E61" s="2247">
        <v>1385</v>
      </c>
      <c r="F61" s="2247">
        <v>860</v>
      </c>
      <c r="G61" s="2247">
        <v>3197</v>
      </c>
      <c r="H61" s="2247">
        <v>12910</v>
      </c>
      <c r="I61" s="2247">
        <v>12523</v>
      </c>
      <c r="J61" s="2247">
        <v>7769</v>
      </c>
      <c r="K61" s="2247">
        <v>5074</v>
      </c>
      <c r="L61" s="2247">
        <v>3429</v>
      </c>
      <c r="M61" s="2247">
        <v>2904</v>
      </c>
      <c r="N61" s="2247">
        <v>2796</v>
      </c>
      <c r="O61" s="2247">
        <v>2206</v>
      </c>
      <c r="P61" s="2247">
        <v>1626</v>
      </c>
      <c r="Q61" s="2247">
        <v>1156</v>
      </c>
      <c r="R61" s="2247">
        <v>1199</v>
      </c>
      <c r="S61" s="2247">
        <v>896</v>
      </c>
      <c r="T61" s="2247">
        <v>976</v>
      </c>
      <c r="U61" s="2247">
        <v>949</v>
      </c>
      <c r="V61" s="2247">
        <v>715</v>
      </c>
      <c r="W61" s="2248">
        <v>189</v>
      </c>
      <c r="X61" s="2247">
        <v>33386</v>
      </c>
      <c r="Y61" s="2247">
        <v>1573</v>
      </c>
      <c r="Z61" s="2247">
        <v>684</v>
      </c>
      <c r="AA61" s="2247">
        <v>446</v>
      </c>
      <c r="AB61" s="2247">
        <v>1668</v>
      </c>
      <c r="AC61" s="2247">
        <v>6383</v>
      </c>
      <c r="AD61" s="2247">
        <v>6334</v>
      </c>
      <c r="AE61" s="2247">
        <v>4104</v>
      </c>
      <c r="AF61" s="2247">
        <v>2745</v>
      </c>
      <c r="AG61" s="2247">
        <v>1936</v>
      </c>
      <c r="AH61" s="2247">
        <v>1590</v>
      </c>
      <c r="AI61" s="2247">
        <v>1505</v>
      </c>
      <c r="AJ61" s="2247">
        <v>1231</v>
      </c>
      <c r="AK61" s="2247">
        <v>864</v>
      </c>
      <c r="AL61" s="2247">
        <v>595</v>
      </c>
      <c r="AM61" s="2247">
        <v>580</v>
      </c>
      <c r="AN61" s="2247">
        <v>377</v>
      </c>
      <c r="AO61" s="2247">
        <v>331</v>
      </c>
      <c r="AP61" s="2247">
        <v>277</v>
      </c>
      <c r="AQ61" s="2247">
        <v>163</v>
      </c>
      <c r="AR61" s="2247">
        <v>116</v>
      </c>
      <c r="AS61" s="2246">
        <v>32167</v>
      </c>
      <c r="AT61" s="2247">
        <v>1410</v>
      </c>
      <c r="AU61" s="2247">
        <v>701</v>
      </c>
      <c r="AV61" s="2247">
        <v>414</v>
      </c>
      <c r="AW61" s="2247">
        <v>1529</v>
      </c>
      <c r="AX61" s="2247">
        <v>6527</v>
      </c>
      <c r="AY61" s="2247">
        <v>6189</v>
      </c>
      <c r="AZ61" s="2247">
        <v>3665</v>
      </c>
      <c r="BA61" s="2247">
        <v>2329</v>
      </c>
      <c r="BB61" s="2247">
        <v>1493</v>
      </c>
      <c r="BC61" s="2247">
        <v>1314</v>
      </c>
      <c r="BD61" s="2247">
        <v>1291</v>
      </c>
      <c r="BE61" s="2247">
        <v>975</v>
      </c>
      <c r="BF61" s="2247">
        <v>762</v>
      </c>
      <c r="BG61" s="2247">
        <v>561</v>
      </c>
      <c r="BH61" s="2247">
        <v>619</v>
      </c>
      <c r="BI61" s="2247">
        <v>519</v>
      </c>
      <c r="BJ61" s="2247">
        <v>645</v>
      </c>
      <c r="BK61" s="2247">
        <v>672</v>
      </c>
      <c r="BL61" s="2247">
        <v>552</v>
      </c>
      <c r="BM61" s="3063">
        <v>73</v>
      </c>
    </row>
    <row r="62" spans="1:65">
      <c r="A62" s="1289">
        <v>101</v>
      </c>
      <c r="B62" s="1162" t="s">
        <v>69</v>
      </c>
      <c r="C62" s="1298">
        <v>9362</v>
      </c>
      <c r="D62" s="1299">
        <v>459</v>
      </c>
      <c r="E62" s="1299">
        <v>266</v>
      </c>
      <c r="F62" s="1299">
        <v>147</v>
      </c>
      <c r="G62" s="1299">
        <v>430</v>
      </c>
      <c r="H62" s="1299">
        <v>1767</v>
      </c>
      <c r="I62" s="1299">
        <v>1801</v>
      </c>
      <c r="J62" s="1299">
        <v>1172</v>
      </c>
      <c r="K62" s="1299">
        <v>725</v>
      </c>
      <c r="L62" s="1299">
        <v>548</v>
      </c>
      <c r="M62" s="1299">
        <v>426</v>
      </c>
      <c r="N62" s="1299">
        <v>435</v>
      </c>
      <c r="O62" s="1299">
        <v>315</v>
      </c>
      <c r="P62" s="1299">
        <v>230</v>
      </c>
      <c r="Q62" s="1299">
        <v>117</v>
      </c>
      <c r="R62" s="1299">
        <v>131</v>
      </c>
      <c r="S62" s="1299">
        <v>86</v>
      </c>
      <c r="T62" s="1299">
        <v>110</v>
      </c>
      <c r="U62" s="1299">
        <v>118</v>
      </c>
      <c r="V62" s="1299">
        <v>79</v>
      </c>
      <c r="W62" s="1300">
        <v>43</v>
      </c>
      <c r="X62" s="1299">
        <v>4724</v>
      </c>
      <c r="Y62" s="1299">
        <v>250</v>
      </c>
      <c r="Z62" s="1299">
        <v>142</v>
      </c>
      <c r="AA62" s="1299">
        <v>77</v>
      </c>
      <c r="AB62" s="1299">
        <v>204</v>
      </c>
      <c r="AC62" s="1299">
        <v>915</v>
      </c>
      <c r="AD62" s="1299">
        <v>929</v>
      </c>
      <c r="AE62" s="1299">
        <v>594</v>
      </c>
      <c r="AF62" s="1299">
        <v>380</v>
      </c>
      <c r="AG62" s="1299">
        <v>275</v>
      </c>
      <c r="AH62" s="1299">
        <v>227</v>
      </c>
      <c r="AI62" s="1299">
        <v>223</v>
      </c>
      <c r="AJ62" s="1299">
        <v>168</v>
      </c>
      <c r="AK62" s="1299">
        <v>114</v>
      </c>
      <c r="AL62" s="1299">
        <v>55</v>
      </c>
      <c r="AM62" s="1299">
        <v>63</v>
      </c>
      <c r="AN62" s="1299">
        <v>31</v>
      </c>
      <c r="AO62" s="1299">
        <v>29</v>
      </c>
      <c r="AP62" s="1299">
        <v>32</v>
      </c>
      <c r="AQ62" s="1299">
        <v>16</v>
      </c>
      <c r="AR62" s="1299">
        <v>25</v>
      </c>
      <c r="AS62" s="1298">
        <v>4638</v>
      </c>
      <c r="AT62" s="1299">
        <v>209</v>
      </c>
      <c r="AU62" s="1299">
        <v>124</v>
      </c>
      <c r="AV62" s="1299">
        <v>70</v>
      </c>
      <c r="AW62" s="1299">
        <v>226</v>
      </c>
      <c r="AX62" s="1299">
        <v>852</v>
      </c>
      <c r="AY62" s="1299">
        <v>872</v>
      </c>
      <c r="AZ62" s="1299">
        <v>578</v>
      </c>
      <c r="BA62" s="1299">
        <v>345</v>
      </c>
      <c r="BB62" s="1299">
        <v>273</v>
      </c>
      <c r="BC62" s="1299">
        <v>199</v>
      </c>
      <c r="BD62" s="1299">
        <v>212</v>
      </c>
      <c r="BE62" s="1299">
        <v>147</v>
      </c>
      <c r="BF62" s="1299">
        <v>116</v>
      </c>
      <c r="BG62" s="1299">
        <v>62</v>
      </c>
      <c r="BH62" s="1299">
        <v>68</v>
      </c>
      <c r="BI62" s="1299">
        <v>55</v>
      </c>
      <c r="BJ62" s="1299">
        <v>81</v>
      </c>
      <c r="BK62" s="1299">
        <v>86</v>
      </c>
      <c r="BL62" s="1299">
        <v>63</v>
      </c>
      <c r="BM62" s="3066">
        <v>18</v>
      </c>
    </row>
    <row r="63" spans="1:65">
      <c r="A63" s="1289">
        <v>102</v>
      </c>
      <c r="B63" s="1162" t="s">
        <v>70</v>
      </c>
      <c r="C63" s="1298">
        <v>6652</v>
      </c>
      <c r="D63" s="1299">
        <v>308</v>
      </c>
      <c r="E63" s="1299">
        <v>175</v>
      </c>
      <c r="F63" s="1299">
        <v>113</v>
      </c>
      <c r="G63" s="1299">
        <v>458</v>
      </c>
      <c r="H63" s="1299">
        <v>1207</v>
      </c>
      <c r="I63" s="1299">
        <v>1179</v>
      </c>
      <c r="J63" s="1299">
        <v>790</v>
      </c>
      <c r="K63" s="1299">
        <v>550</v>
      </c>
      <c r="L63" s="1299">
        <v>349</v>
      </c>
      <c r="M63" s="1299">
        <v>306</v>
      </c>
      <c r="N63" s="1299">
        <v>293</v>
      </c>
      <c r="O63" s="1299">
        <v>209</v>
      </c>
      <c r="P63" s="1299">
        <v>167</v>
      </c>
      <c r="Q63" s="1299">
        <v>107</v>
      </c>
      <c r="R63" s="1299">
        <v>110</v>
      </c>
      <c r="S63" s="1299">
        <v>93</v>
      </c>
      <c r="T63" s="1299">
        <v>90</v>
      </c>
      <c r="U63" s="1299">
        <v>96</v>
      </c>
      <c r="V63" s="1299">
        <v>52</v>
      </c>
      <c r="W63" s="1300">
        <v>25</v>
      </c>
      <c r="X63" s="1299">
        <v>3313</v>
      </c>
      <c r="Y63" s="1299">
        <v>160</v>
      </c>
      <c r="Z63" s="1299">
        <v>81</v>
      </c>
      <c r="AA63" s="1299">
        <v>61</v>
      </c>
      <c r="AB63" s="1299">
        <v>264</v>
      </c>
      <c r="AC63" s="1299">
        <v>604</v>
      </c>
      <c r="AD63" s="1299">
        <v>576</v>
      </c>
      <c r="AE63" s="1299">
        <v>388</v>
      </c>
      <c r="AF63" s="1299">
        <v>269</v>
      </c>
      <c r="AG63" s="1299">
        <v>186</v>
      </c>
      <c r="AH63" s="1299">
        <v>164</v>
      </c>
      <c r="AI63" s="1299">
        <v>145</v>
      </c>
      <c r="AJ63" s="1299">
        <v>106</v>
      </c>
      <c r="AK63" s="1299">
        <v>91</v>
      </c>
      <c r="AL63" s="1299">
        <v>53</v>
      </c>
      <c r="AM63" s="1299">
        <v>53</v>
      </c>
      <c r="AN63" s="1299">
        <v>38</v>
      </c>
      <c r="AO63" s="1299">
        <v>30</v>
      </c>
      <c r="AP63" s="1299">
        <v>33</v>
      </c>
      <c r="AQ63" s="1299">
        <v>11</v>
      </c>
      <c r="AR63" s="1299">
        <v>16</v>
      </c>
      <c r="AS63" s="1298">
        <v>3339</v>
      </c>
      <c r="AT63" s="1299">
        <v>148</v>
      </c>
      <c r="AU63" s="1299">
        <v>94</v>
      </c>
      <c r="AV63" s="1299">
        <v>52</v>
      </c>
      <c r="AW63" s="1299">
        <v>194</v>
      </c>
      <c r="AX63" s="1299">
        <v>603</v>
      </c>
      <c r="AY63" s="1299">
        <v>603</v>
      </c>
      <c r="AZ63" s="1299">
        <v>402</v>
      </c>
      <c r="BA63" s="1299">
        <v>281</v>
      </c>
      <c r="BB63" s="1299">
        <v>163</v>
      </c>
      <c r="BC63" s="1299">
        <v>142</v>
      </c>
      <c r="BD63" s="1299">
        <v>148</v>
      </c>
      <c r="BE63" s="1299">
        <v>103</v>
      </c>
      <c r="BF63" s="1299">
        <v>76</v>
      </c>
      <c r="BG63" s="1299">
        <v>54</v>
      </c>
      <c r="BH63" s="1299">
        <v>57</v>
      </c>
      <c r="BI63" s="1299">
        <v>55</v>
      </c>
      <c r="BJ63" s="1299">
        <v>60</v>
      </c>
      <c r="BK63" s="1299">
        <v>63</v>
      </c>
      <c r="BL63" s="1299">
        <v>41</v>
      </c>
      <c r="BM63" s="3066">
        <v>9</v>
      </c>
    </row>
    <row r="64" spans="1:65">
      <c r="A64" s="1289">
        <v>105</v>
      </c>
      <c r="B64" s="1162" t="s">
        <v>72</v>
      </c>
      <c r="C64" s="1298">
        <v>7493</v>
      </c>
      <c r="D64" s="1299">
        <v>151</v>
      </c>
      <c r="E64" s="1299">
        <v>90</v>
      </c>
      <c r="F64" s="1299">
        <v>64</v>
      </c>
      <c r="G64" s="1299">
        <v>277</v>
      </c>
      <c r="H64" s="1299">
        <v>2008</v>
      </c>
      <c r="I64" s="1299">
        <v>1782</v>
      </c>
      <c r="J64" s="1299">
        <v>839</v>
      </c>
      <c r="K64" s="1299">
        <v>508</v>
      </c>
      <c r="L64" s="1299">
        <v>312</v>
      </c>
      <c r="M64" s="1299">
        <v>268</v>
      </c>
      <c r="N64" s="1299">
        <v>290</v>
      </c>
      <c r="O64" s="1299">
        <v>214</v>
      </c>
      <c r="P64" s="1299">
        <v>134</v>
      </c>
      <c r="Q64" s="1299">
        <v>136</v>
      </c>
      <c r="R64" s="1299">
        <v>139</v>
      </c>
      <c r="S64" s="1299">
        <v>87</v>
      </c>
      <c r="T64" s="1299">
        <v>98</v>
      </c>
      <c r="U64" s="1299">
        <v>56</v>
      </c>
      <c r="V64" s="1299">
        <v>40</v>
      </c>
      <c r="W64" s="1300">
        <v>8</v>
      </c>
      <c r="X64" s="1299">
        <v>4033</v>
      </c>
      <c r="Y64" s="1299">
        <v>85</v>
      </c>
      <c r="Z64" s="1299">
        <v>40</v>
      </c>
      <c r="AA64" s="1299">
        <v>35</v>
      </c>
      <c r="AB64" s="1299">
        <v>147</v>
      </c>
      <c r="AC64" s="1299">
        <v>1054</v>
      </c>
      <c r="AD64" s="1299">
        <v>922</v>
      </c>
      <c r="AE64" s="1299">
        <v>472</v>
      </c>
      <c r="AF64" s="1299">
        <v>310</v>
      </c>
      <c r="AG64" s="1299">
        <v>201</v>
      </c>
      <c r="AH64" s="1299">
        <v>145</v>
      </c>
      <c r="AI64" s="1299">
        <v>173</v>
      </c>
      <c r="AJ64" s="1299">
        <v>119</v>
      </c>
      <c r="AK64" s="1299">
        <v>77</v>
      </c>
      <c r="AL64" s="1299">
        <v>76</v>
      </c>
      <c r="AM64" s="1299">
        <v>73</v>
      </c>
      <c r="AN64" s="1299">
        <v>40</v>
      </c>
      <c r="AO64" s="1299">
        <v>37</v>
      </c>
      <c r="AP64" s="1299">
        <v>15</v>
      </c>
      <c r="AQ64" s="1299">
        <v>12</v>
      </c>
      <c r="AR64" s="1299">
        <v>7</v>
      </c>
      <c r="AS64" s="1298">
        <v>3460</v>
      </c>
      <c r="AT64" s="1299">
        <v>66</v>
      </c>
      <c r="AU64" s="1299">
        <v>50</v>
      </c>
      <c r="AV64" s="1299">
        <v>29</v>
      </c>
      <c r="AW64" s="1299">
        <v>130</v>
      </c>
      <c r="AX64" s="1299">
        <v>954</v>
      </c>
      <c r="AY64" s="1299">
        <v>860</v>
      </c>
      <c r="AZ64" s="1299">
        <v>367</v>
      </c>
      <c r="BA64" s="1299">
        <v>198</v>
      </c>
      <c r="BB64" s="1299">
        <v>111</v>
      </c>
      <c r="BC64" s="1299">
        <v>123</v>
      </c>
      <c r="BD64" s="1299">
        <v>117</v>
      </c>
      <c r="BE64" s="1299">
        <v>95</v>
      </c>
      <c r="BF64" s="1299">
        <v>57</v>
      </c>
      <c r="BG64" s="1299">
        <v>60</v>
      </c>
      <c r="BH64" s="1299">
        <v>66</v>
      </c>
      <c r="BI64" s="1299">
        <v>47</v>
      </c>
      <c r="BJ64" s="1299">
        <v>61</v>
      </c>
      <c r="BK64" s="1299">
        <v>41</v>
      </c>
      <c r="BL64" s="1299">
        <v>28</v>
      </c>
      <c r="BM64" s="3066">
        <v>1</v>
      </c>
    </row>
    <row r="65" spans="1:65">
      <c r="A65" s="1289">
        <v>106</v>
      </c>
      <c r="B65" s="1162" t="s">
        <v>74</v>
      </c>
      <c r="C65" s="1298">
        <v>4885</v>
      </c>
      <c r="D65" s="1299">
        <v>162</v>
      </c>
      <c r="E65" s="1299">
        <v>69</v>
      </c>
      <c r="F65" s="1299">
        <v>38</v>
      </c>
      <c r="G65" s="1299">
        <v>254</v>
      </c>
      <c r="H65" s="1299">
        <v>1025</v>
      </c>
      <c r="I65" s="1299">
        <v>925</v>
      </c>
      <c r="J65" s="1299">
        <v>532</v>
      </c>
      <c r="K65" s="1299">
        <v>360</v>
      </c>
      <c r="L65" s="1299">
        <v>234</v>
      </c>
      <c r="M65" s="1299">
        <v>235</v>
      </c>
      <c r="N65" s="1299">
        <v>195</v>
      </c>
      <c r="O65" s="1299">
        <v>199</v>
      </c>
      <c r="P65" s="1299">
        <v>129</v>
      </c>
      <c r="Q65" s="1299">
        <v>113</v>
      </c>
      <c r="R65" s="1299">
        <v>111</v>
      </c>
      <c r="S65" s="1299">
        <v>88</v>
      </c>
      <c r="T65" s="1299">
        <v>97</v>
      </c>
      <c r="U65" s="1299">
        <v>72</v>
      </c>
      <c r="V65" s="1299">
        <v>47</v>
      </c>
      <c r="W65" s="1300">
        <v>6</v>
      </c>
      <c r="X65" s="1299">
        <v>2697</v>
      </c>
      <c r="Y65" s="1299">
        <v>91</v>
      </c>
      <c r="Z65" s="1299">
        <v>37</v>
      </c>
      <c r="AA65" s="1299">
        <v>21</v>
      </c>
      <c r="AB65" s="1299">
        <v>135</v>
      </c>
      <c r="AC65" s="1299">
        <v>604</v>
      </c>
      <c r="AD65" s="1299">
        <v>513</v>
      </c>
      <c r="AE65" s="1299">
        <v>288</v>
      </c>
      <c r="AF65" s="1299">
        <v>209</v>
      </c>
      <c r="AG65" s="1299">
        <v>127</v>
      </c>
      <c r="AH65" s="1299">
        <v>138</v>
      </c>
      <c r="AI65" s="1299">
        <v>102</v>
      </c>
      <c r="AJ65" s="1299">
        <v>127</v>
      </c>
      <c r="AK65" s="1299">
        <v>65</v>
      </c>
      <c r="AL65" s="1299">
        <v>71</v>
      </c>
      <c r="AM65" s="1299">
        <v>59</v>
      </c>
      <c r="AN65" s="1299">
        <v>44</v>
      </c>
      <c r="AO65" s="1299">
        <v>33</v>
      </c>
      <c r="AP65" s="1299">
        <v>20</v>
      </c>
      <c r="AQ65" s="1299">
        <v>13</v>
      </c>
      <c r="AR65" s="1299">
        <v>4</v>
      </c>
      <c r="AS65" s="1298">
        <v>2188</v>
      </c>
      <c r="AT65" s="1299">
        <v>71</v>
      </c>
      <c r="AU65" s="1299">
        <v>32</v>
      </c>
      <c r="AV65" s="1299">
        <v>17</v>
      </c>
      <c r="AW65" s="1299">
        <v>119</v>
      </c>
      <c r="AX65" s="1299">
        <v>421</v>
      </c>
      <c r="AY65" s="1299">
        <v>412</v>
      </c>
      <c r="AZ65" s="1299">
        <v>244</v>
      </c>
      <c r="BA65" s="1299">
        <v>151</v>
      </c>
      <c r="BB65" s="1299">
        <v>107</v>
      </c>
      <c r="BC65" s="1299">
        <v>97</v>
      </c>
      <c r="BD65" s="1299">
        <v>93</v>
      </c>
      <c r="BE65" s="1299">
        <v>72</v>
      </c>
      <c r="BF65" s="1299">
        <v>64</v>
      </c>
      <c r="BG65" s="1299">
        <v>42</v>
      </c>
      <c r="BH65" s="1299">
        <v>52</v>
      </c>
      <c r="BI65" s="1299">
        <v>44</v>
      </c>
      <c r="BJ65" s="1299">
        <v>64</v>
      </c>
      <c r="BK65" s="1299">
        <v>52</v>
      </c>
      <c r="BL65" s="1299">
        <v>34</v>
      </c>
      <c r="BM65" s="3066">
        <v>2</v>
      </c>
    </row>
    <row r="66" spans="1:65">
      <c r="A66" s="1289">
        <v>107</v>
      </c>
      <c r="B66" s="1162" t="s">
        <v>75</v>
      </c>
      <c r="C66" s="1298">
        <v>5520</v>
      </c>
      <c r="D66" s="1299">
        <v>341</v>
      </c>
      <c r="E66" s="1299">
        <v>133</v>
      </c>
      <c r="F66" s="1299">
        <v>93</v>
      </c>
      <c r="G66" s="1299">
        <v>263</v>
      </c>
      <c r="H66" s="1299">
        <v>829</v>
      </c>
      <c r="I66" s="1299">
        <v>987</v>
      </c>
      <c r="J66" s="1299">
        <v>647</v>
      </c>
      <c r="K66" s="1299">
        <v>466</v>
      </c>
      <c r="L66" s="1299">
        <v>307</v>
      </c>
      <c r="M66" s="1299">
        <v>272</v>
      </c>
      <c r="N66" s="1299">
        <v>244</v>
      </c>
      <c r="O66" s="1299">
        <v>197</v>
      </c>
      <c r="P66" s="1299">
        <v>160</v>
      </c>
      <c r="Q66" s="1299">
        <v>109</v>
      </c>
      <c r="R66" s="1299">
        <v>121</v>
      </c>
      <c r="S66" s="1299">
        <v>86</v>
      </c>
      <c r="T66" s="1299">
        <v>94</v>
      </c>
      <c r="U66" s="1299">
        <v>92</v>
      </c>
      <c r="V66" s="1299">
        <v>79</v>
      </c>
      <c r="W66" s="1300">
        <v>18</v>
      </c>
      <c r="X66" s="1299">
        <v>2703</v>
      </c>
      <c r="Y66" s="1299">
        <v>170</v>
      </c>
      <c r="Z66" s="1299">
        <v>74</v>
      </c>
      <c r="AA66" s="1299">
        <v>54</v>
      </c>
      <c r="AB66" s="1299">
        <v>120</v>
      </c>
      <c r="AC66" s="1299">
        <v>402</v>
      </c>
      <c r="AD66" s="1299">
        <v>448</v>
      </c>
      <c r="AE66" s="1299">
        <v>327</v>
      </c>
      <c r="AF66" s="1299">
        <v>247</v>
      </c>
      <c r="AG66" s="1299">
        <v>173</v>
      </c>
      <c r="AH66" s="1299">
        <v>138</v>
      </c>
      <c r="AI66" s="1299">
        <v>136</v>
      </c>
      <c r="AJ66" s="1299">
        <v>103</v>
      </c>
      <c r="AK66" s="1299">
        <v>80</v>
      </c>
      <c r="AL66" s="1299">
        <v>55</v>
      </c>
      <c r="AM66" s="1299">
        <v>56</v>
      </c>
      <c r="AN66" s="1299">
        <v>41</v>
      </c>
      <c r="AO66" s="1299">
        <v>33</v>
      </c>
      <c r="AP66" s="1299">
        <v>28</v>
      </c>
      <c r="AQ66" s="1299">
        <v>18</v>
      </c>
      <c r="AR66" s="1299">
        <v>11</v>
      </c>
      <c r="AS66" s="1298">
        <v>2817</v>
      </c>
      <c r="AT66" s="1299">
        <v>171</v>
      </c>
      <c r="AU66" s="1299">
        <v>59</v>
      </c>
      <c r="AV66" s="1299">
        <v>39</v>
      </c>
      <c r="AW66" s="1299">
        <v>143</v>
      </c>
      <c r="AX66" s="1299">
        <v>427</v>
      </c>
      <c r="AY66" s="1299">
        <v>539</v>
      </c>
      <c r="AZ66" s="1299">
        <v>320</v>
      </c>
      <c r="BA66" s="1299">
        <v>219</v>
      </c>
      <c r="BB66" s="1299">
        <v>134</v>
      </c>
      <c r="BC66" s="1299">
        <v>134</v>
      </c>
      <c r="BD66" s="1299">
        <v>108</v>
      </c>
      <c r="BE66" s="1299">
        <v>94</v>
      </c>
      <c r="BF66" s="1299">
        <v>80</v>
      </c>
      <c r="BG66" s="1299">
        <v>54</v>
      </c>
      <c r="BH66" s="1299">
        <v>65</v>
      </c>
      <c r="BI66" s="1299">
        <v>45</v>
      </c>
      <c r="BJ66" s="1299">
        <v>61</v>
      </c>
      <c r="BK66" s="1299">
        <v>64</v>
      </c>
      <c r="BL66" s="1299">
        <v>61</v>
      </c>
      <c r="BM66" s="3066">
        <v>7</v>
      </c>
    </row>
    <row r="67" spans="1:65">
      <c r="A67" s="1289">
        <v>108</v>
      </c>
      <c r="B67" s="1162" t="s">
        <v>76</v>
      </c>
      <c r="C67" s="1298">
        <v>6809</v>
      </c>
      <c r="D67" s="1299">
        <v>427</v>
      </c>
      <c r="E67" s="1299">
        <v>173</v>
      </c>
      <c r="F67" s="1299">
        <v>123</v>
      </c>
      <c r="G67" s="1299">
        <v>350</v>
      </c>
      <c r="H67" s="1299">
        <v>979</v>
      </c>
      <c r="I67" s="1299">
        <v>1150</v>
      </c>
      <c r="J67" s="1299">
        <v>845</v>
      </c>
      <c r="K67" s="1299">
        <v>540</v>
      </c>
      <c r="L67" s="1299">
        <v>358</v>
      </c>
      <c r="M67" s="1299">
        <v>322</v>
      </c>
      <c r="N67" s="1299">
        <v>313</v>
      </c>
      <c r="O67" s="1299">
        <v>264</v>
      </c>
      <c r="P67" s="1299">
        <v>202</v>
      </c>
      <c r="Q67" s="1299">
        <v>134</v>
      </c>
      <c r="R67" s="1299">
        <v>149</v>
      </c>
      <c r="S67" s="1299">
        <v>112</v>
      </c>
      <c r="T67" s="1299">
        <v>119</v>
      </c>
      <c r="U67" s="1299">
        <v>128</v>
      </c>
      <c r="V67" s="1299">
        <v>121</v>
      </c>
      <c r="W67" s="1300">
        <v>19</v>
      </c>
      <c r="X67" s="1299">
        <v>3408</v>
      </c>
      <c r="Y67" s="1299">
        <v>223</v>
      </c>
      <c r="Z67" s="1299">
        <v>75</v>
      </c>
      <c r="AA67" s="1299">
        <v>61</v>
      </c>
      <c r="AB67" s="1299">
        <v>194</v>
      </c>
      <c r="AC67" s="1299">
        <v>493</v>
      </c>
      <c r="AD67" s="1299">
        <v>581</v>
      </c>
      <c r="AE67" s="1299">
        <v>440</v>
      </c>
      <c r="AF67" s="1299">
        <v>283</v>
      </c>
      <c r="AG67" s="1299">
        <v>204</v>
      </c>
      <c r="AH67" s="1299">
        <v>172</v>
      </c>
      <c r="AI67" s="1299">
        <v>154</v>
      </c>
      <c r="AJ67" s="1299">
        <v>132</v>
      </c>
      <c r="AK67" s="1299">
        <v>110</v>
      </c>
      <c r="AL67" s="1299">
        <v>66</v>
      </c>
      <c r="AM67" s="1299">
        <v>68</v>
      </c>
      <c r="AN67" s="1299">
        <v>41</v>
      </c>
      <c r="AO67" s="1299">
        <v>46</v>
      </c>
      <c r="AP67" s="1299">
        <v>36</v>
      </c>
      <c r="AQ67" s="1299">
        <v>29</v>
      </c>
      <c r="AR67" s="1299">
        <v>12</v>
      </c>
      <c r="AS67" s="1298">
        <v>3401</v>
      </c>
      <c r="AT67" s="1299">
        <v>204</v>
      </c>
      <c r="AU67" s="1299">
        <v>98</v>
      </c>
      <c r="AV67" s="1299">
        <v>62</v>
      </c>
      <c r="AW67" s="1299">
        <v>156</v>
      </c>
      <c r="AX67" s="1299">
        <v>486</v>
      </c>
      <c r="AY67" s="1299">
        <v>569</v>
      </c>
      <c r="AZ67" s="1299">
        <v>405</v>
      </c>
      <c r="BA67" s="1299">
        <v>257</v>
      </c>
      <c r="BB67" s="1299">
        <v>154</v>
      </c>
      <c r="BC67" s="1299">
        <v>150</v>
      </c>
      <c r="BD67" s="1299">
        <v>159</v>
      </c>
      <c r="BE67" s="1299">
        <v>132</v>
      </c>
      <c r="BF67" s="1299">
        <v>92</v>
      </c>
      <c r="BG67" s="1299">
        <v>68</v>
      </c>
      <c r="BH67" s="1299">
        <v>81</v>
      </c>
      <c r="BI67" s="1299">
        <v>71</v>
      </c>
      <c r="BJ67" s="1299">
        <v>73</v>
      </c>
      <c r="BK67" s="1299">
        <v>92</v>
      </c>
      <c r="BL67" s="1299">
        <v>92</v>
      </c>
      <c r="BM67" s="3066">
        <v>7</v>
      </c>
    </row>
    <row r="68" spans="1:65">
      <c r="A68" s="1289">
        <v>109</v>
      </c>
      <c r="B68" s="1162" t="s">
        <v>73</v>
      </c>
      <c r="C68" s="1298">
        <v>6157</v>
      </c>
      <c r="D68" s="1299">
        <v>396</v>
      </c>
      <c r="E68" s="1299">
        <v>163</v>
      </c>
      <c r="F68" s="1299">
        <v>104</v>
      </c>
      <c r="G68" s="1299">
        <v>248</v>
      </c>
      <c r="H68" s="1299">
        <v>973</v>
      </c>
      <c r="I68" s="1299">
        <v>1000</v>
      </c>
      <c r="J68" s="1299">
        <v>731</v>
      </c>
      <c r="K68" s="1299">
        <v>485</v>
      </c>
      <c r="L68" s="1299">
        <v>322</v>
      </c>
      <c r="M68" s="1299">
        <v>276</v>
      </c>
      <c r="N68" s="1299">
        <v>252</v>
      </c>
      <c r="O68" s="1299">
        <v>216</v>
      </c>
      <c r="P68" s="1299">
        <v>181</v>
      </c>
      <c r="Q68" s="1299">
        <v>135</v>
      </c>
      <c r="R68" s="1299">
        <v>154</v>
      </c>
      <c r="S68" s="1299">
        <v>117</v>
      </c>
      <c r="T68" s="1299">
        <v>153</v>
      </c>
      <c r="U68" s="1299">
        <v>138</v>
      </c>
      <c r="V68" s="1299">
        <v>113</v>
      </c>
      <c r="W68" s="1300">
        <v>12</v>
      </c>
      <c r="X68" s="1299">
        <v>3073</v>
      </c>
      <c r="Y68" s="1299">
        <v>210</v>
      </c>
      <c r="Z68" s="1299">
        <v>82</v>
      </c>
      <c r="AA68" s="1299">
        <v>55</v>
      </c>
      <c r="AB68" s="1299">
        <v>113</v>
      </c>
      <c r="AC68" s="1299">
        <v>439</v>
      </c>
      <c r="AD68" s="1299">
        <v>516</v>
      </c>
      <c r="AE68" s="1299">
        <v>389</v>
      </c>
      <c r="AF68" s="1299">
        <v>260</v>
      </c>
      <c r="AG68" s="1299">
        <v>184</v>
      </c>
      <c r="AH68" s="1299">
        <v>157</v>
      </c>
      <c r="AI68" s="1299">
        <v>138</v>
      </c>
      <c r="AJ68" s="1299">
        <v>121</v>
      </c>
      <c r="AK68" s="1299">
        <v>101</v>
      </c>
      <c r="AL68" s="1299">
        <v>58</v>
      </c>
      <c r="AM68" s="1299">
        <v>73</v>
      </c>
      <c r="AN68" s="1299">
        <v>49</v>
      </c>
      <c r="AO68" s="1299">
        <v>54</v>
      </c>
      <c r="AP68" s="1299">
        <v>40</v>
      </c>
      <c r="AQ68" s="1299">
        <v>34</v>
      </c>
      <c r="AR68" s="1299">
        <v>7</v>
      </c>
      <c r="AS68" s="1298">
        <v>3084</v>
      </c>
      <c r="AT68" s="1299">
        <v>186</v>
      </c>
      <c r="AU68" s="1299">
        <v>81</v>
      </c>
      <c r="AV68" s="1299">
        <v>49</v>
      </c>
      <c r="AW68" s="1299">
        <v>135</v>
      </c>
      <c r="AX68" s="1299">
        <v>534</v>
      </c>
      <c r="AY68" s="1299">
        <v>484</v>
      </c>
      <c r="AZ68" s="1299">
        <v>342</v>
      </c>
      <c r="BA68" s="1299">
        <v>225</v>
      </c>
      <c r="BB68" s="1299">
        <v>138</v>
      </c>
      <c r="BC68" s="1299">
        <v>119</v>
      </c>
      <c r="BD68" s="1299">
        <v>114</v>
      </c>
      <c r="BE68" s="1299">
        <v>95</v>
      </c>
      <c r="BF68" s="1299">
        <v>80</v>
      </c>
      <c r="BG68" s="1299">
        <v>77</v>
      </c>
      <c r="BH68" s="1299">
        <v>81</v>
      </c>
      <c r="BI68" s="1299">
        <v>68</v>
      </c>
      <c r="BJ68" s="1299">
        <v>99</v>
      </c>
      <c r="BK68" s="1299">
        <v>98</v>
      </c>
      <c r="BL68" s="1299">
        <v>79</v>
      </c>
      <c r="BM68" s="3066">
        <v>5</v>
      </c>
    </row>
    <row r="69" spans="1:65">
      <c r="A69" s="1289">
        <v>110</v>
      </c>
      <c r="B69" s="1162" t="s">
        <v>71</v>
      </c>
      <c r="C69" s="1298">
        <v>11522</v>
      </c>
      <c r="D69" s="1299">
        <v>271</v>
      </c>
      <c r="E69" s="1299">
        <v>152</v>
      </c>
      <c r="F69" s="1299">
        <v>100</v>
      </c>
      <c r="G69" s="1299">
        <v>490</v>
      </c>
      <c r="H69" s="1299">
        <v>2958</v>
      </c>
      <c r="I69" s="1299">
        <v>2545</v>
      </c>
      <c r="J69" s="1299">
        <v>1357</v>
      </c>
      <c r="K69" s="1299">
        <v>866</v>
      </c>
      <c r="L69" s="1299">
        <v>579</v>
      </c>
      <c r="M69" s="1299">
        <v>506</v>
      </c>
      <c r="N69" s="1299">
        <v>466</v>
      </c>
      <c r="O69" s="1299">
        <v>365</v>
      </c>
      <c r="P69" s="1299">
        <v>237</v>
      </c>
      <c r="Q69" s="1299">
        <v>146</v>
      </c>
      <c r="R69" s="1299">
        <v>147</v>
      </c>
      <c r="S69" s="1299">
        <v>94</v>
      </c>
      <c r="T69" s="1299">
        <v>90</v>
      </c>
      <c r="U69" s="1299">
        <v>97</v>
      </c>
      <c r="V69" s="1299">
        <v>56</v>
      </c>
      <c r="W69" s="1300">
        <v>27</v>
      </c>
      <c r="X69" s="1299">
        <v>5709</v>
      </c>
      <c r="Y69" s="1299">
        <v>147</v>
      </c>
      <c r="Z69" s="1299">
        <v>80</v>
      </c>
      <c r="AA69" s="1299">
        <v>46</v>
      </c>
      <c r="AB69" s="1299">
        <v>257</v>
      </c>
      <c r="AC69" s="1299">
        <v>1226</v>
      </c>
      <c r="AD69" s="1299">
        <v>1276</v>
      </c>
      <c r="AE69" s="1299">
        <v>720</v>
      </c>
      <c r="AF69" s="1299">
        <v>479</v>
      </c>
      <c r="AG69" s="1299">
        <v>324</v>
      </c>
      <c r="AH69" s="1299">
        <v>285</v>
      </c>
      <c r="AI69" s="1299">
        <v>258</v>
      </c>
      <c r="AJ69" s="1299">
        <v>218</v>
      </c>
      <c r="AK69" s="1299">
        <v>134</v>
      </c>
      <c r="AL69" s="1299">
        <v>72</v>
      </c>
      <c r="AM69" s="1299">
        <v>76</v>
      </c>
      <c r="AN69" s="1299">
        <v>38</v>
      </c>
      <c r="AO69" s="1299">
        <v>30</v>
      </c>
      <c r="AP69" s="1299">
        <v>32</v>
      </c>
      <c r="AQ69" s="1299">
        <v>11</v>
      </c>
      <c r="AR69" s="1299">
        <v>18</v>
      </c>
      <c r="AS69" s="1298">
        <v>5813</v>
      </c>
      <c r="AT69" s="1299">
        <v>124</v>
      </c>
      <c r="AU69" s="1299">
        <v>72</v>
      </c>
      <c r="AV69" s="1299">
        <v>54</v>
      </c>
      <c r="AW69" s="1299">
        <v>233</v>
      </c>
      <c r="AX69" s="1299">
        <v>1732</v>
      </c>
      <c r="AY69" s="1299">
        <v>1269</v>
      </c>
      <c r="AZ69" s="1299">
        <v>637</v>
      </c>
      <c r="BA69" s="1299">
        <v>387</v>
      </c>
      <c r="BB69" s="1299">
        <v>255</v>
      </c>
      <c r="BC69" s="1299">
        <v>221</v>
      </c>
      <c r="BD69" s="1299">
        <v>208</v>
      </c>
      <c r="BE69" s="1299">
        <v>147</v>
      </c>
      <c r="BF69" s="1299">
        <v>103</v>
      </c>
      <c r="BG69" s="1299">
        <v>74</v>
      </c>
      <c r="BH69" s="1299">
        <v>71</v>
      </c>
      <c r="BI69" s="1299">
        <v>56</v>
      </c>
      <c r="BJ69" s="1299">
        <v>60</v>
      </c>
      <c r="BK69" s="1299">
        <v>65</v>
      </c>
      <c r="BL69" s="1299">
        <v>45</v>
      </c>
      <c r="BM69" s="3066">
        <v>9</v>
      </c>
    </row>
    <row r="70" spans="1:65">
      <c r="A70" s="1291">
        <v>111</v>
      </c>
      <c r="B70" s="1184" t="s">
        <v>77</v>
      </c>
      <c r="C70" s="1301">
        <v>7153</v>
      </c>
      <c r="D70" s="1302">
        <v>468</v>
      </c>
      <c r="E70" s="1302">
        <v>164</v>
      </c>
      <c r="F70" s="1302">
        <v>78</v>
      </c>
      <c r="G70" s="1302">
        <v>427</v>
      </c>
      <c r="H70" s="1302">
        <v>1164</v>
      </c>
      <c r="I70" s="1302">
        <v>1154</v>
      </c>
      <c r="J70" s="1302">
        <v>856</v>
      </c>
      <c r="K70" s="1302">
        <v>574</v>
      </c>
      <c r="L70" s="1302">
        <v>420</v>
      </c>
      <c r="M70" s="1302">
        <v>293</v>
      </c>
      <c r="N70" s="1302">
        <v>308</v>
      </c>
      <c r="O70" s="1302">
        <v>227</v>
      </c>
      <c r="P70" s="1302">
        <v>186</v>
      </c>
      <c r="Q70" s="1302">
        <v>159</v>
      </c>
      <c r="R70" s="1302">
        <v>137</v>
      </c>
      <c r="S70" s="1302">
        <v>133</v>
      </c>
      <c r="T70" s="1302">
        <v>125</v>
      </c>
      <c r="U70" s="1302">
        <v>152</v>
      </c>
      <c r="V70" s="1302">
        <v>128</v>
      </c>
      <c r="W70" s="1303">
        <v>31</v>
      </c>
      <c r="X70" s="1302">
        <v>3726</v>
      </c>
      <c r="Y70" s="1302">
        <v>237</v>
      </c>
      <c r="Z70" s="1302">
        <v>73</v>
      </c>
      <c r="AA70" s="1302">
        <v>36</v>
      </c>
      <c r="AB70" s="1302">
        <v>234</v>
      </c>
      <c r="AC70" s="1302">
        <v>646</v>
      </c>
      <c r="AD70" s="1302">
        <v>573</v>
      </c>
      <c r="AE70" s="1302">
        <v>486</v>
      </c>
      <c r="AF70" s="1302">
        <v>308</v>
      </c>
      <c r="AG70" s="1302">
        <v>262</v>
      </c>
      <c r="AH70" s="1302">
        <v>164</v>
      </c>
      <c r="AI70" s="1302">
        <v>176</v>
      </c>
      <c r="AJ70" s="1302">
        <v>137</v>
      </c>
      <c r="AK70" s="1302">
        <v>92</v>
      </c>
      <c r="AL70" s="1302">
        <v>89</v>
      </c>
      <c r="AM70" s="1302">
        <v>59</v>
      </c>
      <c r="AN70" s="1302">
        <v>55</v>
      </c>
      <c r="AO70" s="1302">
        <v>39</v>
      </c>
      <c r="AP70" s="1302">
        <v>41</v>
      </c>
      <c r="AQ70" s="1302">
        <v>19</v>
      </c>
      <c r="AR70" s="1302">
        <v>16</v>
      </c>
      <c r="AS70" s="1301">
        <v>3427</v>
      </c>
      <c r="AT70" s="1302">
        <v>231</v>
      </c>
      <c r="AU70" s="1302">
        <v>91</v>
      </c>
      <c r="AV70" s="1302">
        <v>42</v>
      </c>
      <c r="AW70" s="1302">
        <v>193</v>
      </c>
      <c r="AX70" s="1302">
        <v>518</v>
      </c>
      <c r="AY70" s="1302">
        <v>581</v>
      </c>
      <c r="AZ70" s="1302">
        <v>370</v>
      </c>
      <c r="BA70" s="1302">
        <v>266</v>
      </c>
      <c r="BB70" s="1302">
        <v>158</v>
      </c>
      <c r="BC70" s="1302">
        <v>129</v>
      </c>
      <c r="BD70" s="1302">
        <v>132</v>
      </c>
      <c r="BE70" s="1302">
        <v>90</v>
      </c>
      <c r="BF70" s="1302">
        <v>94</v>
      </c>
      <c r="BG70" s="1302">
        <v>70</v>
      </c>
      <c r="BH70" s="1302">
        <v>78</v>
      </c>
      <c r="BI70" s="1302">
        <v>78</v>
      </c>
      <c r="BJ70" s="1302">
        <v>86</v>
      </c>
      <c r="BK70" s="1302">
        <v>111</v>
      </c>
      <c r="BL70" s="1302">
        <v>109</v>
      </c>
      <c r="BM70" s="3067">
        <v>15</v>
      </c>
    </row>
    <row r="71" spans="1:65">
      <c r="A71" s="1289">
        <v>201</v>
      </c>
      <c r="B71" s="1162" t="s">
        <v>416</v>
      </c>
      <c r="C71" s="1304">
        <v>13241</v>
      </c>
      <c r="D71" s="1273">
        <v>701</v>
      </c>
      <c r="E71" s="1273">
        <v>314</v>
      </c>
      <c r="F71" s="1273">
        <v>170</v>
      </c>
      <c r="G71" s="1273">
        <v>657</v>
      </c>
      <c r="H71" s="1273">
        <v>2859</v>
      </c>
      <c r="I71" s="1273">
        <v>2786</v>
      </c>
      <c r="J71" s="1273">
        <v>1668</v>
      </c>
      <c r="K71" s="1273">
        <v>1009</v>
      </c>
      <c r="L71" s="1273">
        <v>682</v>
      </c>
      <c r="M71" s="1273">
        <v>584</v>
      </c>
      <c r="N71" s="1273">
        <v>506</v>
      </c>
      <c r="O71" s="1273">
        <v>334</v>
      </c>
      <c r="P71" s="1273">
        <v>240</v>
      </c>
      <c r="Q71" s="1273">
        <v>169</v>
      </c>
      <c r="R71" s="1273">
        <v>155</v>
      </c>
      <c r="S71" s="1273">
        <v>107</v>
      </c>
      <c r="T71" s="1273">
        <v>110</v>
      </c>
      <c r="U71" s="1273">
        <v>111</v>
      </c>
      <c r="V71" s="1273">
        <v>79</v>
      </c>
      <c r="W71" s="1305">
        <v>1</v>
      </c>
      <c r="X71" s="1273">
        <v>7296</v>
      </c>
      <c r="Y71" s="1273">
        <v>342</v>
      </c>
      <c r="Z71" s="1273">
        <v>173</v>
      </c>
      <c r="AA71" s="1273">
        <v>78</v>
      </c>
      <c r="AB71" s="1273">
        <v>398</v>
      </c>
      <c r="AC71" s="1273">
        <v>1595</v>
      </c>
      <c r="AD71" s="1273">
        <v>1473</v>
      </c>
      <c r="AE71" s="1273">
        <v>912</v>
      </c>
      <c r="AF71" s="1273">
        <v>603</v>
      </c>
      <c r="AG71" s="1273">
        <v>406</v>
      </c>
      <c r="AH71" s="1273">
        <v>348</v>
      </c>
      <c r="AI71" s="1273">
        <v>298</v>
      </c>
      <c r="AJ71" s="1273">
        <v>204</v>
      </c>
      <c r="AK71" s="1273">
        <v>148</v>
      </c>
      <c r="AL71" s="1273">
        <v>94</v>
      </c>
      <c r="AM71" s="1273">
        <v>77</v>
      </c>
      <c r="AN71" s="1273">
        <v>50</v>
      </c>
      <c r="AO71" s="1273">
        <v>39</v>
      </c>
      <c r="AP71" s="1273">
        <v>31</v>
      </c>
      <c r="AQ71" s="1273">
        <v>27</v>
      </c>
      <c r="AR71" s="1273">
        <v>0</v>
      </c>
      <c r="AS71" s="1304">
        <v>5945</v>
      </c>
      <c r="AT71" s="1273">
        <v>359</v>
      </c>
      <c r="AU71" s="1273">
        <v>141</v>
      </c>
      <c r="AV71" s="1273">
        <v>92</v>
      </c>
      <c r="AW71" s="1273">
        <v>259</v>
      </c>
      <c r="AX71" s="1273">
        <v>1264</v>
      </c>
      <c r="AY71" s="1273">
        <v>1313</v>
      </c>
      <c r="AZ71" s="1273">
        <v>756</v>
      </c>
      <c r="BA71" s="1273">
        <v>406</v>
      </c>
      <c r="BB71" s="1273">
        <v>276</v>
      </c>
      <c r="BC71" s="1273">
        <v>236</v>
      </c>
      <c r="BD71" s="1273">
        <v>208</v>
      </c>
      <c r="BE71" s="1273">
        <v>130</v>
      </c>
      <c r="BF71" s="1273">
        <v>92</v>
      </c>
      <c r="BG71" s="1273">
        <v>75</v>
      </c>
      <c r="BH71" s="1273">
        <v>78</v>
      </c>
      <c r="BI71" s="1273">
        <v>57</v>
      </c>
      <c r="BJ71" s="1273">
        <v>71</v>
      </c>
      <c r="BK71" s="1273">
        <v>80</v>
      </c>
      <c r="BL71" s="1273">
        <v>52</v>
      </c>
      <c r="BM71" s="3066">
        <v>1</v>
      </c>
    </row>
    <row r="72" spans="1:65">
      <c r="A72" s="1289">
        <v>202</v>
      </c>
      <c r="B72" s="1162" t="s">
        <v>15</v>
      </c>
      <c r="C72" s="1304">
        <v>17728</v>
      </c>
      <c r="D72" s="1273">
        <v>720</v>
      </c>
      <c r="E72" s="1273">
        <v>238</v>
      </c>
      <c r="F72" s="1273">
        <v>148</v>
      </c>
      <c r="G72" s="1273">
        <v>589</v>
      </c>
      <c r="H72" s="1273">
        <v>3343</v>
      </c>
      <c r="I72" s="1273">
        <v>4552</v>
      </c>
      <c r="J72" s="1273">
        <v>2645</v>
      </c>
      <c r="K72" s="1273">
        <v>1341</v>
      </c>
      <c r="L72" s="1273">
        <v>830</v>
      </c>
      <c r="M72" s="1273">
        <v>677</v>
      </c>
      <c r="N72" s="1273">
        <v>648</v>
      </c>
      <c r="O72" s="1273">
        <v>473</v>
      </c>
      <c r="P72" s="1273">
        <v>351</v>
      </c>
      <c r="Q72" s="1273">
        <v>225</v>
      </c>
      <c r="R72" s="1273">
        <v>235</v>
      </c>
      <c r="S72" s="1273">
        <v>165</v>
      </c>
      <c r="T72" s="1273">
        <v>200</v>
      </c>
      <c r="U72" s="1273">
        <v>188</v>
      </c>
      <c r="V72" s="1273">
        <v>160</v>
      </c>
      <c r="W72" s="1305">
        <v>5</v>
      </c>
      <c r="X72" s="1273">
        <v>9311</v>
      </c>
      <c r="Y72" s="1273">
        <v>369</v>
      </c>
      <c r="Z72" s="1273">
        <v>123</v>
      </c>
      <c r="AA72" s="1273">
        <v>76</v>
      </c>
      <c r="AB72" s="1273">
        <v>323</v>
      </c>
      <c r="AC72" s="1273">
        <v>1690</v>
      </c>
      <c r="AD72" s="1273">
        <v>2395</v>
      </c>
      <c r="AE72" s="1273">
        <v>1431</v>
      </c>
      <c r="AF72" s="1273">
        <v>805</v>
      </c>
      <c r="AG72" s="1273">
        <v>462</v>
      </c>
      <c r="AH72" s="1273">
        <v>388</v>
      </c>
      <c r="AI72" s="1273">
        <v>334</v>
      </c>
      <c r="AJ72" s="1273">
        <v>247</v>
      </c>
      <c r="AK72" s="1273">
        <v>197</v>
      </c>
      <c r="AL72" s="1273">
        <v>111</v>
      </c>
      <c r="AM72" s="1273">
        <v>119</v>
      </c>
      <c r="AN72" s="1273">
        <v>87</v>
      </c>
      <c r="AO72" s="1273">
        <v>66</v>
      </c>
      <c r="AP72" s="1273">
        <v>37</v>
      </c>
      <c r="AQ72" s="1273">
        <v>51</v>
      </c>
      <c r="AR72" s="1273">
        <v>3</v>
      </c>
      <c r="AS72" s="1304">
        <v>8417</v>
      </c>
      <c r="AT72" s="1273">
        <v>351</v>
      </c>
      <c r="AU72" s="1273">
        <v>115</v>
      </c>
      <c r="AV72" s="1273">
        <v>72</v>
      </c>
      <c r="AW72" s="1273">
        <v>266</v>
      </c>
      <c r="AX72" s="1273">
        <v>1653</v>
      </c>
      <c r="AY72" s="1273">
        <v>2157</v>
      </c>
      <c r="AZ72" s="1273">
        <v>1214</v>
      </c>
      <c r="BA72" s="1273">
        <v>536</v>
      </c>
      <c r="BB72" s="1273">
        <v>368</v>
      </c>
      <c r="BC72" s="1273">
        <v>289</v>
      </c>
      <c r="BD72" s="1273">
        <v>314</v>
      </c>
      <c r="BE72" s="1273">
        <v>226</v>
      </c>
      <c r="BF72" s="1273">
        <v>154</v>
      </c>
      <c r="BG72" s="1273">
        <v>114</v>
      </c>
      <c r="BH72" s="1273">
        <v>116</v>
      </c>
      <c r="BI72" s="1273">
        <v>78</v>
      </c>
      <c r="BJ72" s="1273">
        <v>134</v>
      </c>
      <c r="BK72" s="1273">
        <v>151</v>
      </c>
      <c r="BL72" s="1273">
        <v>109</v>
      </c>
      <c r="BM72" s="3066">
        <v>2</v>
      </c>
    </row>
    <row r="73" spans="1:65">
      <c r="A73" s="1289">
        <v>203</v>
      </c>
      <c r="B73" s="1162" t="s">
        <v>24</v>
      </c>
      <c r="C73" s="1304">
        <v>11263</v>
      </c>
      <c r="D73" s="1273">
        <v>924</v>
      </c>
      <c r="E73" s="1273">
        <v>341</v>
      </c>
      <c r="F73" s="1273">
        <v>208</v>
      </c>
      <c r="G73" s="1273">
        <v>316</v>
      </c>
      <c r="H73" s="1273">
        <v>1634</v>
      </c>
      <c r="I73" s="1273">
        <v>2589</v>
      </c>
      <c r="J73" s="1273">
        <v>1730</v>
      </c>
      <c r="K73" s="1273">
        <v>1003</v>
      </c>
      <c r="L73" s="1273">
        <v>573</v>
      </c>
      <c r="M73" s="1273">
        <v>411</v>
      </c>
      <c r="N73" s="1273">
        <v>321</v>
      </c>
      <c r="O73" s="1273">
        <v>293</v>
      </c>
      <c r="P73" s="1273">
        <v>235</v>
      </c>
      <c r="Q73" s="1273">
        <v>137</v>
      </c>
      <c r="R73" s="1273">
        <v>132</v>
      </c>
      <c r="S73" s="1273">
        <v>120</v>
      </c>
      <c r="T73" s="1273">
        <v>118</v>
      </c>
      <c r="U73" s="1273">
        <v>98</v>
      </c>
      <c r="V73" s="1273">
        <v>80</v>
      </c>
      <c r="W73" s="1305">
        <v>1</v>
      </c>
      <c r="X73" s="1273">
        <v>5847</v>
      </c>
      <c r="Y73" s="1273">
        <v>481</v>
      </c>
      <c r="Z73" s="1273">
        <v>193</v>
      </c>
      <c r="AA73" s="1273">
        <v>113</v>
      </c>
      <c r="AB73" s="1273">
        <v>161</v>
      </c>
      <c r="AC73" s="1273">
        <v>875</v>
      </c>
      <c r="AD73" s="1273">
        <v>1285</v>
      </c>
      <c r="AE73" s="1273">
        <v>927</v>
      </c>
      <c r="AF73" s="1273">
        <v>546</v>
      </c>
      <c r="AG73" s="1273">
        <v>317</v>
      </c>
      <c r="AH73" s="1273">
        <v>238</v>
      </c>
      <c r="AI73" s="1273">
        <v>169</v>
      </c>
      <c r="AJ73" s="1273">
        <v>149</v>
      </c>
      <c r="AK73" s="1273">
        <v>127</v>
      </c>
      <c r="AL73" s="1273">
        <v>70</v>
      </c>
      <c r="AM73" s="1273">
        <v>68</v>
      </c>
      <c r="AN73" s="1273">
        <v>44</v>
      </c>
      <c r="AO73" s="1273">
        <v>49</v>
      </c>
      <c r="AP73" s="1273">
        <v>20</v>
      </c>
      <c r="AQ73" s="1273">
        <v>15</v>
      </c>
      <c r="AR73" s="1273">
        <v>0</v>
      </c>
      <c r="AS73" s="1304">
        <v>5416</v>
      </c>
      <c r="AT73" s="1273">
        <v>443</v>
      </c>
      <c r="AU73" s="1273">
        <v>148</v>
      </c>
      <c r="AV73" s="1273">
        <v>95</v>
      </c>
      <c r="AW73" s="1273">
        <v>155</v>
      </c>
      <c r="AX73" s="1273">
        <v>759</v>
      </c>
      <c r="AY73" s="1273">
        <v>1304</v>
      </c>
      <c r="AZ73" s="1273">
        <v>803</v>
      </c>
      <c r="BA73" s="1273">
        <v>457</v>
      </c>
      <c r="BB73" s="1273">
        <v>256</v>
      </c>
      <c r="BC73" s="1273">
        <v>173</v>
      </c>
      <c r="BD73" s="1273">
        <v>152</v>
      </c>
      <c r="BE73" s="1273">
        <v>144</v>
      </c>
      <c r="BF73" s="1273">
        <v>108</v>
      </c>
      <c r="BG73" s="1273">
        <v>67</v>
      </c>
      <c r="BH73" s="1273">
        <v>64</v>
      </c>
      <c r="BI73" s="1273">
        <v>76</v>
      </c>
      <c r="BJ73" s="1273">
        <v>69</v>
      </c>
      <c r="BK73" s="1273">
        <v>78</v>
      </c>
      <c r="BL73" s="1273">
        <v>65</v>
      </c>
      <c r="BM73" s="3066">
        <v>1</v>
      </c>
    </row>
    <row r="74" spans="1:65">
      <c r="A74" s="1289">
        <v>204</v>
      </c>
      <c r="B74" s="1162" t="s">
        <v>16</v>
      </c>
      <c r="C74" s="1304">
        <v>19621</v>
      </c>
      <c r="D74" s="1273">
        <v>1285</v>
      </c>
      <c r="E74" s="1273">
        <v>668</v>
      </c>
      <c r="F74" s="1273">
        <v>335</v>
      </c>
      <c r="G74" s="1273">
        <v>1046</v>
      </c>
      <c r="H74" s="1273">
        <v>2989</v>
      </c>
      <c r="I74" s="1273">
        <v>3810</v>
      </c>
      <c r="J74" s="1273">
        <v>2717</v>
      </c>
      <c r="K74" s="1273">
        <v>1687</v>
      </c>
      <c r="L74" s="1273">
        <v>1144</v>
      </c>
      <c r="M74" s="1273">
        <v>871</v>
      </c>
      <c r="N74" s="1273">
        <v>803</v>
      </c>
      <c r="O74" s="1273">
        <v>597</v>
      </c>
      <c r="P74" s="1273">
        <v>400</v>
      </c>
      <c r="Q74" s="1273">
        <v>258</v>
      </c>
      <c r="R74" s="1273">
        <v>221</v>
      </c>
      <c r="S74" s="1273">
        <v>196</v>
      </c>
      <c r="T74" s="1273">
        <v>230</v>
      </c>
      <c r="U74" s="1273">
        <v>195</v>
      </c>
      <c r="V74" s="1273">
        <v>169</v>
      </c>
      <c r="W74" s="1305">
        <v>781</v>
      </c>
      <c r="X74" s="1273">
        <v>9859</v>
      </c>
      <c r="Y74" s="1273">
        <v>667</v>
      </c>
      <c r="Z74" s="1273">
        <v>339</v>
      </c>
      <c r="AA74" s="1273">
        <v>162</v>
      </c>
      <c r="AB74" s="1273">
        <v>629</v>
      </c>
      <c r="AC74" s="1273">
        <v>1382</v>
      </c>
      <c r="AD74" s="1273">
        <v>1868</v>
      </c>
      <c r="AE74" s="1273">
        <v>1334</v>
      </c>
      <c r="AF74" s="1273">
        <v>884</v>
      </c>
      <c r="AG74" s="1273">
        <v>629</v>
      </c>
      <c r="AH74" s="1273">
        <v>497</v>
      </c>
      <c r="AI74" s="1273">
        <v>434</v>
      </c>
      <c r="AJ74" s="1273">
        <v>320</v>
      </c>
      <c r="AK74" s="1273">
        <v>228</v>
      </c>
      <c r="AL74" s="1273">
        <v>135</v>
      </c>
      <c r="AM74" s="1273">
        <v>100</v>
      </c>
      <c r="AN74" s="1273">
        <v>83</v>
      </c>
      <c r="AO74" s="1273">
        <v>88</v>
      </c>
      <c r="AP74" s="1273">
        <v>48</v>
      </c>
      <c r="AQ74" s="1273">
        <v>32</v>
      </c>
      <c r="AR74" s="1273">
        <v>378</v>
      </c>
      <c r="AS74" s="1304">
        <v>9762</v>
      </c>
      <c r="AT74" s="1273">
        <v>618</v>
      </c>
      <c r="AU74" s="1273">
        <v>329</v>
      </c>
      <c r="AV74" s="1273">
        <v>173</v>
      </c>
      <c r="AW74" s="1273">
        <v>417</v>
      </c>
      <c r="AX74" s="1273">
        <v>1607</v>
      </c>
      <c r="AY74" s="1273">
        <v>1942</v>
      </c>
      <c r="AZ74" s="1273">
        <v>1383</v>
      </c>
      <c r="BA74" s="1273">
        <v>803</v>
      </c>
      <c r="BB74" s="1273">
        <v>515</v>
      </c>
      <c r="BC74" s="1273">
        <v>374</v>
      </c>
      <c r="BD74" s="1273">
        <v>369</v>
      </c>
      <c r="BE74" s="1273">
        <v>277</v>
      </c>
      <c r="BF74" s="1273">
        <v>172</v>
      </c>
      <c r="BG74" s="1273">
        <v>123</v>
      </c>
      <c r="BH74" s="1273">
        <v>121</v>
      </c>
      <c r="BI74" s="1273">
        <v>113</v>
      </c>
      <c r="BJ74" s="1273">
        <v>142</v>
      </c>
      <c r="BK74" s="1273">
        <v>147</v>
      </c>
      <c r="BL74" s="1273">
        <v>137</v>
      </c>
      <c r="BM74" s="3066">
        <v>403</v>
      </c>
    </row>
    <row r="75" spans="1:65">
      <c r="A75" s="1289">
        <v>205</v>
      </c>
      <c r="B75" s="1162" t="s">
        <v>78</v>
      </c>
      <c r="C75" s="1304">
        <v>1347</v>
      </c>
      <c r="D75" s="1273">
        <v>79</v>
      </c>
      <c r="E75" s="1273">
        <v>38</v>
      </c>
      <c r="F75" s="1273">
        <v>13</v>
      </c>
      <c r="G75" s="1273">
        <v>49</v>
      </c>
      <c r="H75" s="1273">
        <v>308</v>
      </c>
      <c r="I75" s="1273">
        <v>232</v>
      </c>
      <c r="J75" s="1273">
        <v>146</v>
      </c>
      <c r="K75" s="1273">
        <v>92</v>
      </c>
      <c r="L75" s="1273">
        <v>75</v>
      </c>
      <c r="M75" s="1273">
        <v>68</v>
      </c>
      <c r="N75" s="1273">
        <v>69</v>
      </c>
      <c r="O75" s="1273">
        <v>53</v>
      </c>
      <c r="P75" s="1273">
        <v>39</v>
      </c>
      <c r="Q75" s="1273">
        <v>37</v>
      </c>
      <c r="R75" s="1273">
        <v>24</v>
      </c>
      <c r="S75" s="1273">
        <v>12</v>
      </c>
      <c r="T75" s="1273">
        <v>3</v>
      </c>
      <c r="U75" s="1273">
        <v>8</v>
      </c>
      <c r="V75" s="1273">
        <v>2</v>
      </c>
      <c r="W75" s="1305">
        <v>0</v>
      </c>
      <c r="X75" s="1273">
        <v>660</v>
      </c>
      <c r="Y75" s="1273">
        <v>38</v>
      </c>
      <c r="Z75" s="1273">
        <v>17</v>
      </c>
      <c r="AA75" s="1273">
        <v>5</v>
      </c>
      <c r="AB75" s="1273">
        <v>28</v>
      </c>
      <c r="AC75" s="1273">
        <v>121</v>
      </c>
      <c r="AD75" s="1273">
        <v>118</v>
      </c>
      <c r="AE75" s="1273">
        <v>71</v>
      </c>
      <c r="AF75" s="1273">
        <v>50</v>
      </c>
      <c r="AG75" s="1273">
        <v>34</v>
      </c>
      <c r="AH75" s="1273">
        <v>38</v>
      </c>
      <c r="AI75" s="1273">
        <v>39</v>
      </c>
      <c r="AJ75" s="1273">
        <v>34</v>
      </c>
      <c r="AK75" s="1273">
        <v>22</v>
      </c>
      <c r="AL75" s="1273">
        <v>23</v>
      </c>
      <c r="AM75" s="1273">
        <v>12</v>
      </c>
      <c r="AN75" s="1273">
        <v>6</v>
      </c>
      <c r="AO75" s="1273">
        <v>0</v>
      </c>
      <c r="AP75" s="1273">
        <v>4</v>
      </c>
      <c r="AQ75" s="1273">
        <v>0</v>
      </c>
      <c r="AR75" s="1273">
        <v>0</v>
      </c>
      <c r="AS75" s="1304">
        <v>687</v>
      </c>
      <c r="AT75" s="1273">
        <v>41</v>
      </c>
      <c r="AU75" s="1273">
        <v>21</v>
      </c>
      <c r="AV75" s="1273">
        <v>8</v>
      </c>
      <c r="AW75" s="1273">
        <v>21</v>
      </c>
      <c r="AX75" s="1273">
        <v>187</v>
      </c>
      <c r="AY75" s="1273">
        <v>114</v>
      </c>
      <c r="AZ75" s="1273">
        <v>75</v>
      </c>
      <c r="BA75" s="1273">
        <v>42</v>
      </c>
      <c r="BB75" s="1273">
        <v>41</v>
      </c>
      <c r="BC75" s="1273">
        <v>30</v>
      </c>
      <c r="BD75" s="1273">
        <v>30</v>
      </c>
      <c r="BE75" s="1273">
        <v>19</v>
      </c>
      <c r="BF75" s="1273">
        <v>17</v>
      </c>
      <c r="BG75" s="1273">
        <v>14</v>
      </c>
      <c r="BH75" s="1273">
        <v>12</v>
      </c>
      <c r="BI75" s="1273">
        <v>6</v>
      </c>
      <c r="BJ75" s="1273">
        <v>3</v>
      </c>
      <c r="BK75" s="1273">
        <v>4</v>
      </c>
      <c r="BL75" s="1273">
        <v>2</v>
      </c>
      <c r="BM75" s="3066">
        <v>0</v>
      </c>
    </row>
    <row r="76" spans="1:65">
      <c r="A76" s="1289">
        <v>206</v>
      </c>
      <c r="B76" s="1162" t="s">
        <v>17</v>
      </c>
      <c r="C76" s="1304">
        <v>3948</v>
      </c>
      <c r="D76" s="1273">
        <v>247</v>
      </c>
      <c r="E76" s="1273">
        <v>138</v>
      </c>
      <c r="F76" s="1273">
        <v>78</v>
      </c>
      <c r="G76" s="1273">
        <v>236</v>
      </c>
      <c r="H76" s="1273">
        <v>563</v>
      </c>
      <c r="I76" s="1273">
        <v>520</v>
      </c>
      <c r="J76" s="1273">
        <v>406</v>
      </c>
      <c r="K76" s="1273">
        <v>344</v>
      </c>
      <c r="L76" s="1273">
        <v>260</v>
      </c>
      <c r="M76" s="1273">
        <v>205</v>
      </c>
      <c r="N76" s="1273">
        <v>237</v>
      </c>
      <c r="O76" s="1273">
        <v>163</v>
      </c>
      <c r="P76" s="1273">
        <v>145</v>
      </c>
      <c r="Q76" s="1273">
        <v>102</v>
      </c>
      <c r="R76" s="1273">
        <v>91</v>
      </c>
      <c r="S76" s="1273">
        <v>55</v>
      </c>
      <c r="T76" s="1273">
        <v>57</v>
      </c>
      <c r="U76" s="1273">
        <v>58</v>
      </c>
      <c r="V76" s="1273">
        <v>43</v>
      </c>
      <c r="W76" s="1305">
        <v>22</v>
      </c>
      <c r="X76" s="1273">
        <v>1942</v>
      </c>
      <c r="Y76" s="1273">
        <v>143</v>
      </c>
      <c r="Z76" s="1273">
        <v>61</v>
      </c>
      <c r="AA76" s="1273">
        <v>45</v>
      </c>
      <c r="AB76" s="1273">
        <v>128</v>
      </c>
      <c r="AC76" s="1273">
        <v>322</v>
      </c>
      <c r="AD76" s="1273">
        <v>229</v>
      </c>
      <c r="AE76" s="1273">
        <v>192</v>
      </c>
      <c r="AF76" s="1273">
        <v>166</v>
      </c>
      <c r="AG76" s="1273">
        <v>123</v>
      </c>
      <c r="AH76" s="1273">
        <v>96</v>
      </c>
      <c r="AI76" s="1273">
        <v>114</v>
      </c>
      <c r="AJ76" s="1273">
        <v>86</v>
      </c>
      <c r="AK76" s="1273">
        <v>77</v>
      </c>
      <c r="AL76" s="1273">
        <v>51</v>
      </c>
      <c r="AM76" s="1273">
        <v>47</v>
      </c>
      <c r="AN76" s="1273">
        <v>18</v>
      </c>
      <c r="AO76" s="1273">
        <v>19</v>
      </c>
      <c r="AP76" s="1273">
        <v>19</v>
      </c>
      <c r="AQ76" s="1273">
        <v>6</v>
      </c>
      <c r="AR76" s="1273">
        <v>13</v>
      </c>
      <c r="AS76" s="1304">
        <v>2006</v>
      </c>
      <c r="AT76" s="1273">
        <v>104</v>
      </c>
      <c r="AU76" s="1273">
        <v>77</v>
      </c>
      <c r="AV76" s="1273">
        <v>33</v>
      </c>
      <c r="AW76" s="1273">
        <v>108</v>
      </c>
      <c r="AX76" s="1273">
        <v>241</v>
      </c>
      <c r="AY76" s="1273">
        <v>291</v>
      </c>
      <c r="AZ76" s="1273">
        <v>214</v>
      </c>
      <c r="BA76" s="1273">
        <v>178</v>
      </c>
      <c r="BB76" s="1273">
        <v>137</v>
      </c>
      <c r="BC76" s="1273">
        <v>109</v>
      </c>
      <c r="BD76" s="1273">
        <v>123</v>
      </c>
      <c r="BE76" s="1273">
        <v>77</v>
      </c>
      <c r="BF76" s="1273">
        <v>68</v>
      </c>
      <c r="BG76" s="1273">
        <v>51</v>
      </c>
      <c r="BH76" s="1273">
        <v>44</v>
      </c>
      <c r="BI76" s="1273">
        <v>37</v>
      </c>
      <c r="BJ76" s="1273">
        <v>38</v>
      </c>
      <c r="BK76" s="1273">
        <v>39</v>
      </c>
      <c r="BL76" s="1273">
        <v>37</v>
      </c>
      <c r="BM76" s="3066">
        <v>9</v>
      </c>
    </row>
    <row r="77" spans="1:65">
      <c r="A77" s="1289">
        <v>207</v>
      </c>
      <c r="B77" s="1162" t="s">
        <v>19</v>
      </c>
      <c r="C77" s="1304">
        <v>6950</v>
      </c>
      <c r="D77" s="1273">
        <v>503</v>
      </c>
      <c r="E77" s="1273">
        <v>196</v>
      </c>
      <c r="F77" s="1273">
        <v>64</v>
      </c>
      <c r="G77" s="1273">
        <v>426</v>
      </c>
      <c r="H77" s="1273">
        <v>1177</v>
      </c>
      <c r="I77" s="1273">
        <v>1320</v>
      </c>
      <c r="J77" s="1273">
        <v>959</v>
      </c>
      <c r="K77" s="1273">
        <v>594</v>
      </c>
      <c r="L77" s="1273">
        <v>338</v>
      </c>
      <c r="M77" s="1273">
        <v>331</v>
      </c>
      <c r="N77" s="1273">
        <v>254</v>
      </c>
      <c r="O77" s="1273">
        <v>193</v>
      </c>
      <c r="P77" s="1273">
        <v>143</v>
      </c>
      <c r="Q77" s="1273">
        <v>88</v>
      </c>
      <c r="R77" s="1273">
        <v>81</v>
      </c>
      <c r="S77" s="1273">
        <v>67</v>
      </c>
      <c r="T77" s="1273">
        <v>89</v>
      </c>
      <c r="U77" s="1273">
        <v>75</v>
      </c>
      <c r="V77" s="1273">
        <v>52</v>
      </c>
      <c r="W77" s="1305">
        <v>0</v>
      </c>
      <c r="X77" s="1273">
        <v>3852</v>
      </c>
      <c r="Y77" s="1273">
        <v>252</v>
      </c>
      <c r="Z77" s="1273">
        <v>99</v>
      </c>
      <c r="AA77" s="1273">
        <v>34</v>
      </c>
      <c r="AB77" s="1273">
        <v>300</v>
      </c>
      <c r="AC77" s="1273">
        <v>675</v>
      </c>
      <c r="AD77" s="1273">
        <v>710</v>
      </c>
      <c r="AE77" s="1273">
        <v>519</v>
      </c>
      <c r="AF77" s="1273">
        <v>341</v>
      </c>
      <c r="AG77" s="1273">
        <v>199</v>
      </c>
      <c r="AH77" s="1273">
        <v>204</v>
      </c>
      <c r="AI77" s="1273">
        <v>148</v>
      </c>
      <c r="AJ77" s="1273">
        <v>116</v>
      </c>
      <c r="AK77" s="1273">
        <v>76</v>
      </c>
      <c r="AL77" s="1273">
        <v>40</v>
      </c>
      <c r="AM77" s="1273">
        <v>44</v>
      </c>
      <c r="AN77" s="1273">
        <v>31</v>
      </c>
      <c r="AO77" s="1273">
        <v>28</v>
      </c>
      <c r="AP77" s="1273">
        <v>23</v>
      </c>
      <c r="AQ77" s="1273">
        <v>13</v>
      </c>
      <c r="AR77" s="1273">
        <v>0</v>
      </c>
      <c r="AS77" s="1304">
        <v>3098</v>
      </c>
      <c r="AT77" s="1273">
        <v>251</v>
      </c>
      <c r="AU77" s="1273">
        <v>97</v>
      </c>
      <c r="AV77" s="1273">
        <v>30</v>
      </c>
      <c r="AW77" s="1273">
        <v>126</v>
      </c>
      <c r="AX77" s="1273">
        <v>502</v>
      </c>
      <c r="AY77" s="1273">
        <v>610</v>
      </c>
      <c r="AZ77" s="1273">
        <v>440</v>
      </c>
      <c r="BA77" s="1273">
        <v>253</v>
      </c>
      <c r="BB77" s="1273">
        <v>139</v>
      </c>
      <c r="BC77" s="1273">
        <v>127</v>
      </c>
      <c r="BD77" s="1273">
        <v>106</v>
      </c>
      <c r="BE77" s="1273">
        <v>77</v>
      </c>
      <c r="BF77" s="1273">
        <v>67</v>
      </c>
      <c r="BG77" s="1273">
        <v>48</v>
      </c>
      <c r="BH77" s="1273">
        <v>37</v>
      </c>
      <c r="BI77" s="1273">
        <v>36</v>
      </c>
      <c r="BJ77" s="1273">
        <v>61</v>
      </c>
      <c r="BK77" s="1273">
        <v>52</v>
      </c>
      <c r="BL77" s="1273">
        <v>39</v>
      </c>
      <c r="BM77" s="3066">
        <v>0</v>
      </c>
    </row>
    <row r="78" spans="1:65">
      <c r="A78" s="1289">
        <v>208</v>
      </c>
      <c r="B78" s="1162" t="s">
        <v>42</v>
      </c>
      <c r="C78" s="1304">
        <v>667</v>
      </c>
      <c r="D78" s="1273">
        <v>37</v>
      </c>
      <c r="E78" s="1273">
        <v>20</v>
      </c>
      <c r="F78" s="1273">
        <v>8</v>
      </c>
      <c r="G78" s="1273">
        <v>30</v>
      </c>
      <c r="H78" s="1273">
        <v>107</v>
      </c>
      <c r="I78" s="1273">
        <v>126</v>
      </c>
      <c r="J78" s="1273">
        <v>76</v>
      </c>
      <c r="K78" s="1273">
        <v>63</v>
      </c>
      <c r="L78" s="1273">
        <v>45</v>
      </c>
      <c r="M78" s="1273">
        <v>37</v>
      </c>
      <c r="N78" s="1273">
        <v>22</v>
      </c>
      <c r="O78" s="1273">
        <v>25</v>
      </c>
      <c r="P78" s="1273">
        <v>20</v>
      </c>
      <c r="Q78" s="1273">
        <v>19</v>
      </c>
      <c r="R78" s="1273">
        <v>10</v>
      </c>
      <c r="S78" s="1273">
        <v>8</v>
      </c>
      <c r="T78" s="1273">
        <v>4</v>
      </c>
      <c r="U78" s="1273">
        <v>6</v>
      </c>
      <c r="V78" s="1273">
        <v>4</v>
      </c>
      <c r="W78" s="1305">
        <v>0</v>
      </c>
      <c r="X78" s="1273">
        <v>364</v>
      </c>
      <c r="Y78" s="1273">
        <v>18</v>
      </c>
      <c r="Z78" s="1273">
        <v>15</v>
      </c>
      <c r="AA78" s="1273">
        <v>4</v>
      </c>
      <c r="AB78" s="1273">
        <v>14</v>
      </c>
      <c r="AC78" s="1273">
        <v>53</v>
      </c>
      <c r="AD78" s="1273">
        <v>67</v>
      </c>
      <c r="AE78" s="1273">
        <v>39</v>
      </c>
      <c r="AF78" s="1273">
        <v>37</v>
      </c>
      <c r="AG78" s="1273">
        <v>27</v>
      </c>
      <c r="AH78" s="1273">
        <v>20</v>
      </c>
      <c r="AI78" s="1273">
        <v>14</v>
      </c>
      <c r="AJ78" s="1273">
        <v>17</v>
      </c>
      <c r="AK78" s="1273">
        <v>14</v>
      </c>
      <c r="AL78" s="1273">
        <v>12</v>
      </c>
      <c r="AM78" s="1273">
        <v>6</v>
      </c>
      <c r="AN78" s="1273">
        <v>2</v>
      </c>
      <c r="AO78" s="1273">
        <v>2</v>
      </c>
      <c r="AP78" s="1273">
        <v>3</v>
      </c>
      <c r="AQ78" s="1273">
        <v>0</v>
      </c>
      <c r="AR78" s="1273">
        <v>0</v>
      </c>
      <c r="AS78" s="1304">
        <v>303</v>
      </c>
      <c r="AT78" s="1273">
        <v>19</v>
      </c>
      <c r="AU78" s="1273">
        <v>5</v>
      </c>
      <c r="AV78" s="1273">
        <v>4</v>
      </c>
      <c r="AW78" s="1273">
        <v>16</v>
      </c>
      <c r="AX78" s="1273">
        <v>54</v>
      </c>
      <c r="AY78" s="1273">
        <v>59</v>
      </c>
      <c r="AZ78" s="1273">
        <v>37</v>
      </c>
      <c r="BA78" s="1273">
        <v>26</v>
      </c>
      <c r="BB78" s="1273">
        <v>18</v>
      </c>
      <c r="BC78" s="1273">
        <v>17</v>
      </c>
      <c r="BD78" s="1273">
        <v>8</v>
      </c>
      <c r="BE78" s="1273">
        <v>8</v>
      </c>
      <c r="BF78" s="1273">
        <v>6</v>
      </c>
      <c r="BG78" s="1273">
        <v>7</v>
      </c>
      <c r="BH78" s="1273">
        <v>4</v>
      </c>
      <c r="BI78" s="1273">
        <v>6</v>
      </c>
      <c r="BJ78" s="1273">
        <v>2</v>
      </c>
      <c r="BK78" s="1273">
        <v>3</v>
      </c>
      <c r="BL78" s="1273">
        <v>4</v>
      </c>
      <c r="BM78" s="3066">
        <v>0</v>
      </c>
    </row>
    <row r="79" spans="1:65">
      <c r="A79" s="1289">
        <v>209</v>
      </c>
      <c r="B79" s="1162" t="s">
        <v>79</v>
      </c>
      <c r="C79" s="1304">
        <v>1722</v>
      </c>
      <c r="D79" s="1273">
        <v>86</v>
      </c>
      <c r="E79" s="1273">
        <v>37</v>
      </c>
      <c r="F79" s="1273">
        <v>22</v>
      </c>
      <c r="G79" s="1273">
        <v>134</v>
      </c>
      <c r="H79" s="1273">
        <v>375</v>
      </c>
      <c r="I79" s="1273">
        <v>304</v>
      </c>
      <c r="J79" s="1273">
        <v>236</v>
      </c>
      <c r="K79" s="1273">
        <v>150</v>
      </c>
      <c r="L79" s="1273">
        <v>70</v>
      </c>
      <c r="M79" s="1273">
        <v>74</v>
      </c>
      <c r="N79" s="1273">
        <v>61</v>
      </c>
      <c r="O79" s="1273">
        <v>55</v>
      </c>
      <c r="P79" s="1273">
        <v>34</v>
      </c>
      <c r="Q79" s="1273">
        <v>25</v>
      </c>
      <c r="R79" s="1273">
        <v>20</v>
      </c>
      <c r="S79" s="1273">
        <v>10</v>
      </c>
      <c r="T79" s="1273">
        <v>9</v>
      </c>
      <c r="U79" s="1273">
        <v>12</v>
      </c>
      <c r="V79" s="1273">
        <v>8</v>
      </c>
      <c r="W79" s="1305">
        <v>2</v>
      </c>
      <c r="X79" s="1273">
        <v>862</v>
      </c>
      <c r="Y79" s="1273">
        <v>44</v>
      </c>
      <c r="Z79" s="1273">
        <v>18</v>
      </c>
      <c r="AA79" s="1273">
        <v>16</v>
      </c>
      <c r="AB79" s="1273">
        <v>35</v>
      </c>
      <c r="AC79" s="1273">
        <v>187</v>
      </c>
      <c r="AD79" s="1273">
        <v>142</v>
      </c>
      <c r="AE79" s="1273">
        <v>119</v>
      </c>
      <c r="AF79" s="1273">
        <v>85</v>
      </c>
      <c r="AG79" s="1273">
        <v>39</v>
      </c>
      <c r="AH79" s="1273">
        <v>40</v>
      </c>
      <c r="AI79" s="1273">
        <v>40</v>
      </c>
      <c r="AJ79" s="1273">
        <v>36</v>
      </c>
      <c r="AK79" s="1273">
        <v>17</v>
      </c>
      <c r="AL79" s="1273">
        <v>13</v>
      </c>
      <c r="AM79" s="1273">
        <v>12</v>
      </c>
      <c r="AN79" s="1273">
        <v>8</v>
      </c>
      <c r="AO79" s="1273">
        <v>5</v>
      </c>
      <c r="AP79" s="1273">
        <v>4</v>
      </c>
      <c r="AQ79" s="1273">
        <v>2</v>
      </c>
      <c r="AR79" s="1273">
        <v>1</v>
      </c>
      <c r="AS79" s="1304">
        <v>860</v>
      </c>
      <c r="AT79" s="1273">
        <v>42</v>
      </c>
      <c r="AU79" s="1273">
        <v>19</v>
      </c>
      <c r="AV79" s="1273">
        <v>6</v>
      </c>
      <c r="AW79" s="1273">
        <v>99</v>
      </c>
      <c r="AX79" s="1273">
        <v>188</v>
      </c>
      <c r="AY79" s="1273">
        <v>162</v>
      </c>
      <c r="AZ79" s="1273">
        <v>117</v>
      </c>
      <c r="BA79" s="1273">
        <v>65</v>
      </c>
      <c r="BB79" s="1273">
        <v>31</v>
      </c>
      <c r="BC79" s="1273">
        <v>34</v>
      </c>
      <c r="BD79" s="1273">
        <v>21</v>
      </c>
      <c r="BE79" s="1273">
        <v>19</v>
      </c>
      <c r="BF79" s="1273">
        <v>17</v>
      </c>
      <c r="BG79" s="1273">
        <v>12</v>
      </c>
      <c r="BH79" s="1273">
        <v>8</v>
      </c>
      <c r="BI79" s="1273">
        <v>2</v>
      </c>
      <c r="BJ79" s="1273">
        <v>4</v>
      </c>
      <c r="BK79" s="1273">
        <v>8</v>
      </c>
      <c r="BL79" s="1273">
        <v>6</v>
      </c>
      <c r="BM79" s="3066">
        <v>1</v>
      </c>
    </row>
    <row r="80" spans="1:65">
      <c r="A80" s="1289">
        <v>210</v>
      </c>
      <c r="B80" s="1162" t="s">
        <v>25</v>
      </c>
      <c r="C80" s="1304">
        <v>7562</v>
      </c>
      <c r="D80" s="1273">
        <v>505</v>
      </c>
      <c r="E80" s="1273">
        <v>191</v>
      </c>
      <c r="F80" s="1273">
        <v>100</v>
      </c>
      <c r="G80" s="1273">
        <v>391</v>
      </c>
      <c r="H80" s="1273">
        <v>1327</v>
      </c>
      <c r="I80" s="1273">
        <v>1617</v>
      </c>
      <c r="J80" s="1273">
        <v>1028</v>
      </c>
      <c r="K80" s="1273">
        <v>614</v>
      </c>
      <c r="L80" s="1273">
        <v>377</v>
      </c>
      <c r="M80" s="1273">
        <v>278</v>
      </c>
      <c r="N80" s="1273">
        <v>280</v>
      </c>
      <c r="O80" s="1273">
        <v>220</v>
      </c>
      <c r="P80" s="1273">
        <v>146</v>
      </c>
      <c r="Q80" s="1273">
        <v>87</v>
      </c>
      <c r="R80" s="1273">
        <v>88</v>
      </c>
      <c r="S80" s="1273">
        <v>78</v>
      </c>
      <c r="T80" s="1273">
        <v>94</v>
      </c>
      <c r="U80" s="1273">
        <v>92</v>
      </c>
      <c r="V80" s="1273">
        <v>49</v>
      </c>
      <c r="W80" s="1305">
        <v>7</v>
      </c>
      <c r="X80" s="1273">
        <v>4082</v>
      </c>
      <c r="Y80" s="1273">
        <v>248</v>
      </c>
      <c r="Z80" s="1273">
        <v>90</v>
      </c>
      <c r="AA80" s="1273">
        <v>53</v>
      </c>
      <c r="AB80" s="1273">
        <v>259</v>
      </c>
      <c r="AC80" s="1273">
        <v>708</v>
      </c>
      <c r="AD80" s="1273">
        <v>844</v>
      </c>
      <c r="AE80" s="1273">
        <v>579</v>
      </c>
      <c r="AF80" s="1273">
        <v>366</v>
      </c>
      <c r="AG80" s="1273">
        <v>219</v>
      </c>
      <c r="AH80" s="1273">
        <v>161</v>
      </c>
      <c r="AI80" s="1273">
        <v>154</v>
      </c>
      <c r="AJ80" s="1273">
        <v>122</v>
      </c>
      <c r="AK80" s="1273">
        <v>83</v>
      </c>
      <c r="AL80" s="1273">
        <v>57</v>
      </c>
      <c r="AM80" s="1273">
        <v>33</v>
      </c>
      <c r="AN80" s="1273">
        <v>37</v>
      </c>
      <c r="AO80" s="1273">
        <v>31</v>
      </c>
      <c r="AP80" s="1273">
        <v>28</v>
      </c>
      <c r="AQ80" s="1273">
        <v>10</v>
      </c>
      <c r="AR80" s="1273">
        <v>3</v>
      </c>
      <c r="AS80" s="1304">
        <v>3480</v>
      </c>
      <c r="AT80" s="1273">
        <v>257</v>
      </c>
      <c r="AU80" s="1273">
        <v>101</v>
      </c>
      <c r="AV80" s="1273">
        <v>47</v>
      </c>
      <c r="AW80" s="1273">
        <v>132</v>
      </c>
      <c r="AX80" s="1273">
        <v>619</v>
      </c>
      <c r="AY80" s="1273">
        <v>773</v>
      </c>
      <c r="AZ80" s="1273">
        <v>449</v>
      </c>
      <c r="BA80" s="1273">
        <v>248</v>
      </c>
      <c r="BB80" s="1273">
        <v>158</v>
      </c>
      <c r="BC80" s="1273">
        <v>117</v>
      </c>
      <c r="BD80" s="1273">
        <v>126</v>
      </c>
      <c r="BE80" s="1273">
        <v>98</v>
      </c>
      <c r="BF80" s="1273">
        <v>63</v>
      </c>
      <c r="BG80" s="1273">
        <v>30</v>
      </c>
      <c r="BH80" s="1273">
        <v>55</v>
      </c>
      <c r="BI80" s="1273">
        <v>41</v>
      </c>
      <c r="BJ80" s="1273">
        <v>63</v>
      </c>
      <c r="BK80" s="1273">
        <v>64</v>
      </c>
      <c r="BL80" s="1273">
        <v>39</v>
      </c>
      <c r="BM80" s="3066">
        <v>4</v>
      </c>
    </row>
    <row r="81" spans="1:65">
      <c r="A81" s="1289">
        <v>212</v>
      </c>
      <c r="B81" s="1162" t="s">
        <v>43</v>
      </c>
      <c r="C81" s="1304">
        <v>1050</v>
      </c>
      <c r="D81" s="1273">
        <v>59</v>
      </c>
      <c r="E81" s="1273">
        <v>34</v>
      </c>
      <c r="F81" s="1273">
        <v>18</v>
      </c>
      <c r="G81" s="1273">
        <v>49</v>
      </c>
      <c r="H81" s="1273">
        <v>203</v>
      </c>
      <c r="I81" s="1273">
        <v>186</v>
      </c>
      <c r="J81" s="1273">
        <v>121</v>
      </c>
      <c r="K81" s="1273">
        <v>71</v>
      </c>
      <c r="L81" s="1273">
        <v>52</v>
      </c>
      <c r="M81" s="1273">
        <v>60</v>
      </c>
      <c r="N81" s="1273">
        <v>46</v>
      </c>
      <c r="O81" s="1273">
        <v>34</v>
      </c>
      <c r="P81" s="1273">
        <v>29</v>
      </c>
      <c r="Q81" s="1273">
        <v>30</v>
      </c>
      <c r="R81" s="1273">
        <v>21</v>
      </c>
      <c r="S81" s="1273">
        <v>10</v>
      </c>
      <c r="T81" s="1273">
        <v>19</v>
      </c>
      <c r="U81" s="1273">
        <v>5</v>
      </c>
      <c r="V81" s="1273">
        <v>3</v>
      </c>
      <c r="W81" s="1305">
        <v>0</v>
      </c>
      <c r="X81" s="1273">
        <v>562</v>
      </c>
      <c r="Y81" s="1273">
        <v>25</v>
      </c>
      <c r="Z81" s="1273">
        <v>16</v>
      </c>
      <c r="AA81" s="1273">
        <v>6</v>
      </c>
      <c r="AB81" s="1273">
        <v>32</v>
      </c>
      <c r="AC81" s="1273">
        <v>104</v>
      </c>
      <c r="AD81" s="1273">
        <v>103</v>
      </c>
      <c r="AE81" s="1273">
        <v>65</v>
      </c>
      <c r="AF81" s="1273">
        <v>41</v>
      </c>
      <c r="AG81" s="1273">
        <v>28</v>
      </c>
      <c r="AH81" s="1273">
        <v>33</v>
      </c>
      <c r="AI81" s="1273">
        <v>28</v>
      </c>
      <c r="AJ81" s="1273">
        <v>20</v>
      </c>
      <c r="AK81" s="1273">
        <v>20</v>
      </c>
      <c r="AL81" s="1273">
        <v>18</v>
      </c>
      <c r="AM81" s="1273">
        <v>8</v>
      </c>
      <c r="AN81" s="1273">
        <v>4</v>
      </c>
      <c r="AO81" s="1273">
        <v>9</v>
      </c>
      <c r="AP81" s="1273">
        <v>1</v>
      </c>
      <c r="AQ81" s="1273">
        <v>1</v>
      </c>
      <c r="AR81" s="1273">
        <v>0</v>
      </c>
      <c r="AS81" s="1304">
        <v>488</v>
      </c>
      <c r="AT81" s="1273">
        <v>34</v>
      </c>
      <c r="AU81" s="1273">
        <v>18</v>
      </c>
      <c r="AV81" s="1273">
        <v>12</v>
      </c>
      <c r="AW81" s="1273">
        <v>17</v>
      </c>
      <c r="AX81" s="1273">
        <v>99</v>
      </c>
      <c r="AY81" s="1273">
        <v>83</v>
      </c>
      <c r="AZ81" s="1273">
        <v>56</v>
      </c>
      <c r="BA81" s="1273">
        <v>30</v>
      </c>
      <c r="BB81" s="1273">
        <v>24</v>
      </c>
      <c r="BC81" s="1273">
        <v>27</v>
      </c>
      <c r="BD81" s="1273">
        <v>18</v>
      </c>
      <c r="BE81" s="1273">
        <v>14</v>
      </c>
      <c r="BF81" s="1273">
        <v>9</v>
      </c>
      <c r="BG81" s="1273">
        <v>12</v>
      </c>
      <c r="BH81" s="1273">
        <v>13</v>
      </c>
      <c r="BI81" s="1273">
        <v>6</v>
      </c>
      <c r="BJ81" s="1273">
        <v>10</v>
      </c>
      <c r="BK81" s="1273">
        <v>4</v>
      </c>
      <c r="BL81" s="1273">
        <v>2</v>
      </c>
      <c r="BM81" s="3066">
        <v>0</v>
      </c>
    </row>
    <row r="82" spans="1:65">
      <c r="A82" s="1289">
        <v>213</v>
      </c>
      <c r="B82" s="1162" t="s">
        <v>80</v>
      </c>
      <c r="C82" s="1304">
        <v>998</v>
      </c>
      <c r="D82" s="1273">
        <v>68</v>
      </c>
      <c r="E82" s="1273">
        <v>38</v>
      </c>
      <c r="F82" s="1273">
        <v>18</v>
      </c>
      <c r="G82" s="1273">
        <v>33</v>
      </c>
      <c r="H82" s="1273">
        <v>195</v>
      </c>
      <c r="I82" s="1273">
        <v>206</v>
      </c>
      <c r="J82" s="1273">
        <v>119</v>
      </c>
      <c r="K82" s="1273">
        <v>80</v>
      </c>
      <c r="L82" s="1273">
        <v>61</v>
      </c>
      <c r="M82" s="1273">
        <v>47</v>
      </c>
      <c r="N82" s="1273">
        <v>34</v>
      </c>
      <c r="O82" s="1273">
        <v>22</v>
      </c>
      <c r="P82" s="1273">
        <v>25</v>
      </c>
      <c r="Q82" s="1273">
        <v>18</v>
      </c>
      <c r="R82" s="1273">
        <v>9</v>
      </c>
      <c r="S82" s="1273">
        <v>9</v>
      </c>
      <c r="T82" s="1273">
        <v>4</v>
      </c>
      <c r="U82" s="1273">
        <v>3</v>
      </c>
      <c r="V82" s="1273">
        <v>9</v>
      </c>
      <c r="W82" s="1305">
        <v>0</v>
      </c>
      <c r="X82" s="1273">
        <v>526</v>
      </c>
      <c r="Y82" s="1273">
        <v>38</v>
      </c>
      <c r="Z82" s="1273">
        <v>17</v>
      </c>
      <c r="AA82" s="1273">
        <v>10</v>
      </c>
      <c r="AB82" s="1273">
        <v>21</v>
      </c>
      <c r="AC82" s="1273">
        <v>92</v>
      </c>
      <c r="AD82" s="1273">
        <v>118</v>
      </c>
      <c r="AE82" s="1273">
        <v>66</v>
      </c>
      <c r="AF82" s="1273">
        <v>41</v>
      </c>
      <c r="AG82" s="1273">
        <v>32</v>
      </c>
      <c r="AH82" s="1273">
        <v>25</v>
      </c>
      <c r="AI82" s="1273">
        <v>13</v>
      </c>
      <c r="AJ82" s="1273">
        <v>11</v>
      </c>
      <c r="AK82" s="1273">
        <v>16</v>
      </c>
      <c r="AL82" s="1273">
        <v>12</v>
      </c>
      <c r="AM82" s="1273">
        <v>5</v>
      </c>
      <c r="AN82" s="1273">
        <v>3</v>
      </c>
      <c r="AO82" s="1273">
        <v>2</v>
      </c>
      <c r="AP82" s="1273">
        <v>1</v>
      </c>
      <c r="AQ82" s="1273">
        <v>3</v>
      </c>
      <c r="AR82" s="1273">
        <v>0</v>
      </c>
      <c r="AS82" s="1304">
        <v>472</v>
      </c>
      <c r="AT82" s="1273">
        <v>30</v>
      </c>
      <c r="AU82" s="1273">
        <v>21</v>
      </c>
      <c r="AV82" s="1273">
        <v>8</v>
      </c>
      <c r="AW82" s="1273">
        <v>12</v>
      </c>
      <c r="AX82" s="1273">
        <v>103</v>
      </c>
      <c r="AY82" s="1273">
        <v>88</v>
      </c>
      <c r="AZ82" s="1273">
        <v>53</v>
      </c>
      <c r="BA82" s="1273">
        <v>39</v>
      </c>
      <c r="BB82" s="1273">
        <v>29</v>
      </c>
      <c r="BC82" s="1273">
        <v>22</v>
      </c>
      <c r="BD82" s="1273">
        <v>21</v>
      </c>
      <c r="BE82" s="1273">
        <v>11</v>
      </c>
      <c r="BF82" s="1273">
        <v>9</v>
      </c>
      <c r="BG82" s="1273">
        <v>6</v>
      </c>
      <c r="BH82" s="1273">
        <v>4</v>
      </c>
      <c r="BI82" s="1273">
        <v>6</v>
      </c>
      <c r="BJ82" s="1273">
        <v>2</v>
      </c>
      <c r="BK82" s="1273">
        <v>2</v>
      </c>
      <c r="BL82" s="1273">
        <v>6</v>
      </c>
      <c r="BM82" s="3066">
        <v>0</v>
      </c>
    </row>
    <row r="83" spans="1:65">
      <c r="A83" s="1289">
        <v>214</v>
      </c>
      <c r="B83" s="1162" t="s">
        <v>20</v>
      </c>
      <c r="C83" s="1304">
        <v>7301</v>
      </c>
      <c r="D83" s="1273">
        <v>545</v>
      </c>
      <c r="E83" s="1273">
        <v>236</v>
      </c>
      <c r="F83" s="1273">
        <v>144</v>
      </c>
      <c r="G83" s="1273">
        <v>289</v>
      </c>
      <c r="H83" s="1273">
        <v>893</v>
      </c>
      <c r="I83" s="1273">
        <v>1265</v>
      </c>
      <c r="J83" s="1273">
        <v>988</v>
      </c>
      <c r="K83" s="1273">
        <v>604</v>
      </c>
      <c r="L83" s="1273">
        <v>417</v>
      </c>
      <c r="M83" s="1273">
        <v>379</v>
      </c>
      <c r="N83" s="1273">
        <v>330</v>
      </c>
      <c r="O83" s="1273">
        <v>277</v>
      </c>
      <c r="P83" s="1273">
        <v>235</v>
      </c>
      <c r="Q83" s="1273">
        <v>160</v>
      </c>
      <c r="R83" s="1273">
        <v>138</v>
      </c>
      <c r="S83" s="1273">
        <v>94</v>
      </c>
      <c r="T83" s="1273">
        <v>111</v>
      </c>
      <c r="U83" s="1273">
        <v>106</v>
      </c>
      <c r="V83" s="1273">
        <v>90</v>
      </c>
      <c r="W83" s="1305">
        <v>19</v>
      </c>
      <c r="X83" s="1273">
        <v>3502</v>
      </c>
      <c r="Y83" s="1273">
        <v>279</v>
      </c>
      <c r="Z83" s="1273">
        <v>118</v>
      </c>
      <c r="AA83" s="1273">
        <v>71</v>
      </c>
      <c r="AB83" s="1273">
        <v>129</v>
      </c>
      <c r="AC83" s="1273">
        <v>418</v>
      </c>
      <c r="AD83" s="1273">
        <v>588</v>
      </c>
      <c r="AE83" s="1273">
        <v>476</v>
      </c>
      <c r="AF83" s="1273">
        <v>322</v>
      </c>
      <c r="AG83" s="1273">
        <v>229</v>
      </c>
      <c r="AH83" s="1273">
        <v>206</v>
      </c>
      <c r="AI83" s="1273">
        <v>158</v>
      </c>
      <c r="AJ83" s="1273">
        <v>138</v>
      </c>
      <c r="AK83" s="1273">
        <v>112</v>
      </c>
      <c r="AL83" s="1273">
        <v>69</v>
      </c>
      <c r="AM83" s="1273">
        <v>69</v>
      </c>
      <c r="AN83" s="1273">
        <v>37</v>
      </c>
      <c r="AO83" s="1273">
        <v>37</v>
      </c>
      <c r="AP83" s="1273">
        <v>28</v>
      </c>
      <c r="AQ83" s="1273">
        <v>18</v>
      </c>
      <c r="AR83" s="1273">
        <v>10</v>
      </c>
      <c r="AS83" s="1304">
        <v>3799</v>
      </c>
      <c r="AT83" s="1273">
        <v>266</v>
      </c>
      <c r="AU83" s="1273">
        <v>118</v>
      </c>
      <c r="AV83" s="1273">
        <v>73</v>
      </c>
      <c r="AW83" s="1273">
        <v>160</v>
      </c>
      <c r="AX83" s="1273">
        <v>475</v>
      </c>
      <c r="AY83" s="1273">
        <v>677</v>
      </c>
      <c r="AZ83" s="1273">
        <v>512</v>
      </c>
      <c r="BA83" s="1273">
        <v>282</v>
      </c>
      <c r="BB83" s="1273">
        <v>188</v>
      </c>
      <c r="BC83" s="1273">
        <v>173</v>
      </c>
      <c r="BD83" s="1273">
        <v>172</v>
      </c>
      <c r="BE83" s="1273">
        <v>139</v>
      </c>
      <c r="BF83" s="1273">
        <v>123</v>
      </c>
      <c r="BG83" s="1273">
        <v>91</v>
      </c>
      <c r="BH83" s="1273">
        <v>69</v>
      </c>
      <c r="BI83" s="1273">
        <v>57</v>
      </c>
      <c r="BJ83" s="1273">
        <v>74</v>
      </c>
      <c r="BK83" s="1273">
        <v>78</v>
      </c>
      <c r="BL83" s="1273">
        <v>72</v>
      </c>
      <c r="BM83" s="3066">
        <v>9</v>
      </c>
    </row>
    <row r="84" spans="1:65">
      <c r="A84" s="1289">
        <v>215</v>
      </c>
      <c r="B84" s="1162" t="s">
        <v>81</v>
      </c>
      <c r="C84" s="1304">
        <v>2131</v>
      </c>
      <c r="D84" s="1273">
        <v>120</v>
      </c>
      <c r="E84" s="1273">
        <v>39</v>
      </c>
      <c r="F84" s="1273">
        <v>31</v>
      </c>
      <c r="G84" s="1273">
        <v>121</v>
      </c>
      <c r="H84" s="1273">
        <v>425</v>
      </c>
      <c r="I84" s="1273">
        <v>426</v>
      </c>
      <c r="J84" s="1273">
        <v>264</v>
      </c>
      <c r="K84" s="1273">
        <v>169</v>
      </c>
      <c r="L84" s="1273">
        <v>104</v>
      </c>
      <c r="M84" s="1273">
        <v>93</v>
      </c>
      <c r="N84" s="1273">
        <v>88</v>
      </c>
      <c r="O84" s="1273">
        <v>72</v>
      </c>
      <c r="P84" s="1273">
        <v>46</v>
      </c>
      <c r="Q84" s="1273">
        <v>32</v>
      </c>
      <c r="R84" s="1273">
        <v>21</v>
      </c>
      <c r="S84" s="1273">
        <v>15</v>
      </c>
      <c r="T84" s="1273">
        <v>20</v>
      </c>
      <c r="U84" s="1273">
        <v>31</v>
      </c>
      <c r="V84" s="1273">
        <v>14</v>
      </c>
      <c r="W84" s="1305">
        <v>6</v>
      </c>
      <c r="X84" s="1273">
        <v>1123</v>
      </c>
      <c r="Y84" s="1273">
        <v>58</v>
      </c>
      <c r="Z84" s="1273">
        <v>22</v>
      </c>
      <c r="AA84" s="1273">
        <v>14</v>
      </c>
      <c r="AB84" s="1273">
        <v>52</v>
      </c>
      <c r="AC84" s="1273">
        <v>213</v>
      </c>
      <c r="AD84" s="1273">
        <v>227</v>
      </c>
      <c r="AE84" s="1273">
        <v>150</v>
      </c>
      <c r="AF84" s="1273">
        <v>89</v>
      </c>
      <c r="AG84" s="1273">
        <v>65</v>
      </c>
      <c r="AH84" s="1273">
        <v>59</v>
      </c>
      <c r="AI84" s="1273">
        <v>53</v>
      </c>
      <c r="AJ84" s="1273">
        <v>45</v>
      </c>
      <c r="AK84" s="1273">
        <v>30</v>
      </c>
      <c r="AL84" s="1273">
        <v>16</v>
      </c>
      <c r="AM84" s="1273">
        <v>10</v>
      </c>
      <c r="AN84" s="1273">
        <v>5</v>
      </c>
      <c r="AO84" s="1273">
        <v>7</v>
      </c>
      <c r="AP84" s="1273">
        <v>5</v>
      </c>
      <c r="AQ84" s="1273">
        <v>3</v>
      </c>
      <c r="AR84" s="1273">
        <v>2</v>
      </c>
      <c r="AS84" s="1304">
        <v>1008</v>
      </c>
      <c r="AT84" s="1273">
        <v>62</v>
      </c>
      <c r="AU84" s="1273">
        <v>17</v>
      </c>
      <c r="AV84" s="1273">
        <v>17</v>
      </c>
      <c r="AW84" s="1273">
        <v>69</v>
      </c>
      <c r="AX84" s="1273">
        <v>212</v>
      </c>
      <c r="AY84" s="1273">
        <v>199</v>
      </c>
      <c r="AZ84" s="1273">
        <v>114</v>
      </c>
      <c r="BA84" s="1273">
        <v>80</v>
      </c>
      <c r="BB84" s="1273">
        <v>39</v>
      </c>
      <c r="BC84" s="1273">
        <v>34</v>
      </c>
      <c r="BD84" s="1273">
        <v>35</v>
      </c>
      <c r="BE84" s="1273">
        <v>27</v>
      </c>
      <c r="BF84" s="1273">
        <v>16</v>
      </c>
      <c r="BG84" s="1273">
        <v>16</v>
      </c>
      <c r="BH84" s="1273">
        <v>11</v>
      </c>
      <c r="BI84" s="1273">
        <v>10</v>
      </c>
      <c r="BJ84" s="1273">
        <v>13</v>
      </c>
      <c r="BK84" s="1273">
        <v>26</v>
      </c>
      <c r="BL84" s="1273">
        <v>11</v>
      </c>
      <c r="BM84" s="3066">
        <v>4</v>
      </c>
    </row>
    <row r="85" spans="1:65">
      <c r="A85" s="1289">
        <v>216</v>
      </c>
      <c r="B85" s="1162" t="s">
        <v>26</v>
      </c>
      <c r="C85" s="1304">
        <v>2327</v>
      </c>
      <c r="D85" s="1273">
        <v>157</v>
      </c>
      <c r="E85" s="1273">
        <v>63</v>
      </c>
      <c r="F85" s="1273">
        <v>35</v>
      </c>
      <c r="G85" s="1273">
        <v>110</v>
      </c>
      <c r="H85" s="1273">
        <v>430</v>
      </c>
      <c r="I85" s="1273">
        <v>479</v>
      </c>
      <c r="J85" s="1273">
        <v>339</v>
      </c>
      <c r="K85" s="1273">
        <v>166</v>
      </c>
      <c r="L85" s="1273">
        <v>134</v>
      </c>
      <c r="M85" s="1273">
        <v>96</v>
      </c>
      <c r="N85" s="1273">
        <v>83</v>
      </c>
      <c r="O85" s="1273">
        <v>63</v>
      </c>
      <c r="P85" s="1273">
        <v>40</v>
      </c>
      <c r="Q85" s="1273">
        <v>27</v>
      </c>
      <c r="R85" s="1273">
        <v>32</v>
      </c>
      <c r="S85" s="1273">
        <v>20</v>
      </c>
      <c r="T85" s="1273">
        <v>16</v>
      </c>
      <c r="U85" s="1273">
        <v>22</v>
      </c>
      <c r="V85" s="1273">
        <v>15</v>
      </c>
      <c r="W85" s="1305">
        <v>0</v>
      </c>
      <c r="X85" s="1273">
        <v>1246</v>
      </c>
      <c r="Y85" s="1273">
        <v>85</v>
      </c>
      <c r="Z85" s="1273">
        <v>26</v>
      </c>
      <c r="AA85" s="1273">
        <v>11</v>
      </c>
      <c r="AB85" s="1273">
        <v>64</v>
      </c>
      <c r="AC85" s="1273">
        <v>246</v>
      </c>
      <c r="AD85" s="1273">
        <v>259</v>
      </c>
      <c r="AE85" s="1273">
        <v>183</v>
      </c>
      <c r="AF85" s="1273">
        <v>96</v>
      </c>
      <c r="AG85" s="1273">
        <v>84</v>
      </c>
      <c r="AH85" s="1273">
        <v>53</v>
      </c>
      <c r="AI85" s="1273">
        <v>40</v>
      </c>
      <c r="AJ85" s="1273">
        <v>32</v>
      </c>
      <c r="AK85" s="1273">
        <v>20</v>
      </c>
      <c r="AL85" s="1273">
        <v>16</v>
      </c>
      <c r="AM85" s="1273">
        <v>14</v>
      </c>
      <c r="AN85" s="1273">
        <v>8</v>
      </c>
      <c r="AO85" s="1273">
        <v>5</v>
      </c>
      <c r="AP85" s="1273">
        <v>2</v>
      </c>
      <c r="AQ85" s="1273">
        <v>2</v>
      </c>
      <c r="AR85" s="1273">
        <v>0</v>
      </c>
      <c r="AS85" s="1304">
        <v>1081</v>
      </c>
      <c r="AT85" s="1273">
        <v>72</v>
      </c>
      <c r="AU85" s="1273">
        <v>37</v>
      </c>
      <c r="AV85" s="1273">
        <v>24</v>
      </c>
      <c r="AW85" s="1273">
        <v>46</v>
      </c>
      <c r="AX85" s="1273">
        <v>184</v>
      </c>
      <c r="AY85" s="1273">
        <v>220</v>
      </c>
      <c r="AZ85" s="1273">
        <v>156</v>
      </c>
      <c r="BA85" s="1273">
        <v>70</v>
      </c>
      <c r="BB85" s="1273">
        <v>50</v>
      </c>
      <c r="BC85" s="1273">
        <v>43</v>
      </c>
      <c r="BD85" s="1273">
        <v>43</v>
      </c>
      <c r="BE85" s="1273">
        <v>31</v>
      </c>
      <c r="BF85" s="1273">
        <v>20</v>
      </c>
      <c r="BG85" s="1273">
        <v>11</v>
      </c>
      <c r="BH85" s="1273">
        <v>18</v>
      </c>
      <c r="BI85" s="1273">
        <v>12</v>
      </c>
      <c r="BJ85" s="1273">
        <v>11</v>
      </c>
      <c r="BK85" s="1273">
        <v>20</v>
      </c>
      <c r="BL85" s="1273">
        <v>13</v>
      </c>
      <c r="BM85" s="3066">
        <v>0</v>
      </c>
    </row>
    <row r="86" spans="1:65">
      <c r="A86" s="1289">
        <v>217</v>
      </c>
      <c r="B86" s="1162" t="s">
        <v>21</v>
      </c>
      <c r="C86" s="1304">
        <v>4720</v>
      </c>
      <c r="D86" s="1273">
        <v>416</v>
      </c>
      <c r="E86" s="1273">
        <v>129</v>
      </c>
      <c r="F86" s="1273">
        <v>56</v>
      </c>
      <c r="G86" s="1273">
        <v>144</v>
      </c>
      <c r="H86" s="1273">
        <v>642</v>
      </c>
      <c r="I86" s="1273">
        <v>904</v>
      </c>
      <c r="J86" s="1273">
        <v>735</v>
      </c>
      <c r="K86" s="1273">
        <v>397</v>
      </c>
      <c r="L86" s="1273">
        <v>235</v>
      </c>
      <c r="M86" s="1273">
        <v>185</v>
      </c>
      <c r="N86" s="1273">
        <v>200</v>
      </c>
      <c r="O86" s="1273">
        <v>158</v>
      </c>
      <c r="P86" s="1273">
        <v>121</v>
      </c>
      <c r="Q86" s="1273">
        <v>79</v>
      </c>
      <c r="R86" s="1273">
        <v>58</v>
      </c>
      <c r="S86" s="1273">
        <v>70</v>
      </c>
      <c r="T86" s="1273">
        <v>65</v>
      </c>
      <c r="U86" s="1273">
        <v>64</v>
      </c>
      <c r="V86" s="1273">
        <v>62</v>
      </c>
      <c r="W86" s="1305">
        <v>1</v>
      </c>
      <c r="X86" s="1273">
        <v>2321</v>
      </c>
      <c r="Y86" s="1273">
        <v>226</v>
      </c>
      <c r="Z86" s="1273">
        <v>56</v>
      </c>
      <c r="AA86" s="1273">
        <v>29</v>
      </c>
      <c r="AB86" s="1273">
        <v>66</v>
      </c>
      <c r="AC86" s="1273">
        <v>303</v>
      </c>
      <c r="AD86" s="1273">
        <v>449</v>
      </c>
      <c r="AE86" s="1273">
        <v>381</v>
      </c>
      <c r="AF86" s="1273">
        <v>215</v>
      </c>
      <c r="AG86" s="1273">
        <v>124</v>
      </c>
      <c r="AH86" s="1273">
        <v>100</v>
      </c>
      <c r="AI86" s="1273">
        <v>97</v>
      </c>
      <c r="AJ86" s="1273">
        <v>76</v>
      </c>
      <c r="AK86" s="1273">
        <v>63</v>
      </c>
      <c r="AL86" s="1273">
        <v>40</v>
      </c>
      <c r="AM86" s="1273">
        <v>33</v>
      </c>
      <c r="AN86" s="1273">
        <v>22</v>
      </c>
      <c r="AO86" s="1273">
        <v>16</v>
      </c>
      <c r="AP86" s="1273">
        <v>9</v>
      </c>
      <c r="AQ86" s="1273">
        <v>16</v>
      </c>
      <c r="AR86" s="1273">
        <v>0</v>
      </c>
      <c r="AS86" s="1304">
        <v>2399</v>
      </c>
      <c r="AT86" s="1273">
        <v>190</v>
      </c>
      <c r="AU86" s="1273">
        <v>73</v>
      </c>
      <c r="AV86" s="1273">
        <v>27</v>
      </c>
      <c r="AW86" s="1273">
        <v>78</v>
      </c>
      <c r="AX86" s="1273">
        <v>339</v>
      </c>
      <c r="AY86" s="1273">
        <v>455</v>
      </c>
      <c r="AZ86" s="1273">
        <v>354</v>
      </c>
      <c r="BA86" s="1273">
        <v>182</v>
      </c>
      <c r="BB86" s="1273">
        <v>111</v>
      </c>
      <c r="BC86" s="1273">
        <v>85</v>
      </c>
      <c r="BD86" s="1273">
        <v>103</v>
      </c>
      <c r="BE86" s="1273">
        <v>82</v>
      </c>
      <c r="BF86" s="1273">
        <v>58</v>
      </c>
      <c r="BG86" s="1273">
        <v>39</v>
      </c>
      <c r="BH86" s="1273">
        <v>25</v>
      </c>
      <c r="BI86" s="1273">
        <v>48</v>
      </c>
      <c r="BJ86" s="1273">
        <v>49</v>
      </c>
      <c r="BK86" s="1273">
        <v>55</v>
      </c>
      <c r="BL86" s="1273">
        <v>46</v>
      </c>
      <c r="BM86" s="3066">
        <v>1</v>
      </c>
    </row>
    <row r="87" spans="1:65">
      <c r="A87" s="1289">
        <v>218</v>
      </c>
      <c r="B87" s="1162" t="s">
        <v>32</v>
      </c>
      <c r="C87" s="1304">
        <v>1461</v>
      </c>
      <c r="D87" s="1273">
        <v>95</v>
      </c>
      <c r="E87" s="1273">
        <v>34</v>
      </c>
      <c r="F87" s="1273">
        <v>28</v>
      </c>
      <c r="G87" s="1273">
        <v>116</v>
      </c>
      <c r="H87" s="1273">
        <v>320</v>
      </c>
      <c r="I87" s="1273">
        <v>271</v>
      </c>
      <c r="J87" s="1273">
        <v>166</v>
      </c>
      <c r="K87" s="1273">
        <v>108</v>
      </c>
      <c r="L87" s="1273">
        <v>78</v>
      </c>
      <c r="M87" s="1273">
        <v>66</v>
      </c>
      <c r="N87" s="1273">
        <v>63</v>
      </c>
      <c r="O87" s="1273">
        <v>39</v>
      </c>
      <c r="P87" s="1273">
        <v>20</v>
      </c>
      <c r="Q87" s="1273">
        <v>19</v>
      </c>
      <c r="R87" s="1273">
        <v>7</v>
      </c>
      <c r="S87" s="1273">
        <v>11</v>
      </c>
      <c r="T87" s="1273">
        <v>10</v>
      </c>
      <c r="U87" s="1273">
        <v>7</v>
      </c>
      <c r="V87" s="1273">
        <v>3</v>
      </c>
      <c r="W87" s="1305">
        <v>1</v>
      </c>
      <c r="X87" s="1273">
        <v>800</v>
      </c>
      <c r="Y87" s="1273">
        <v>40</v>
      </c>
      <c r="Z87" s="1273">
        <v>15</v>
      </c>
      <c r="AA87" s="1273">
        <v>17</v>
      </c>
      <c r="AB87" s="1273">
        <v>78</v>
      </c>
      <c r="AC87" s="1273">
        <v>176</v>
      </c>
      <c r="AD87" s="1273">
        <v>138</v>
      </c>
      <c r="AE87" s="1273">
        <v>99</v>
      </c>
      <c r="AF87" s="1273">
        <v>65</v>
      </c>
      <c r="AG87" s="1273">
        <v>44</v>
      </c>
      <c r="AH87" s="1273">
        <v>35</v>
      </c>
      <c r="AI87" s="1273">
        <v>33</v>
      </c>
      <c r="AJ87" s="1273">
        <v>23</v>
      </c>
      <c r="AK87" s="1273">
        <v>14</v>
      </c>
      <c r="AL87" s="1273">
        <v>10</v>
      </c>
      <c r="AM87" s="1273">
        <v>3</v>
      </c>
      <c r="AN87" s="1273">
        <v>4</v>
      </c>
      <c r="AO87" s="1273">
        <v>4</v>
      </c>
      <c r="AP87" s="1273">
        <v>1</v>
      </c>
      <c r="AQ87" s="1273">
        <v>1</v>
      </c>
      <c r="AR87" s="1273">
        <v>1</v>
      </c>
      <c r="AS87" s="1304">
        <v>661</v>
      </c>
      <c r="AT87" s="1273">
        <v>55</v>
      </c>
      <c r="AU87" s="1273">
        <v>19</v>
      </c>
      <c r="AV87" s="1273">
        <v>11</v>
      </c>
      <c r="AW87" s="1273">
        <v>38</v>
      </c>
      <c r="AX87" s="1273">
        <v>144</v>
      </c>
      <c r="AY87" s="1273">
        <v>133</v>
      </c>
      <c r="AZ87" s="1273">
        <v>67</v>
      </c>
      <c r="BA87" s="1273">
        <v>43</v>
      </c>
      <c r="BB87" s="1273">
        <v>34</v>
      </c>
      <c r="BC87" s="1273">
        <v>31</v>
      </c>
      <c r="BD87" s="1273">
        <v>30</v>
      </c>
      <c r="BE87" s="1273">
        <v>16</v>
      </c>
      <c r="BF87" s="1273">
        <v>6</v>
      </c>
      <c r="BG87" s="1273">
        <v>9</v>
      </c>
      <c r="BH87" s="1273">
        <v>4</v>
      </c>
      <c r="BI87" s="1273">
        <v>7</v>
      </c>
      <c r="BJ87" s="1273">
        <v>6</v>
      </c>
      <c r="BK87" s="1273">
        <v>6</v>
      </c>
      <c r="BL87" s="1273">
        <v>2</v>
      </c>
      <c r="BM87" s="3066">
        <v>0</v>
      </c>
    </row>
    <row r="88" spans="1:65">
      <c r="A88" s="1289">
        <v>219</v>
      </c>
      <c r="B88" s="1162" t="s">
        <v>22</v>
      </c>
      <c r="C88" s="1304">
        <v>2935</v>
      </c>
      <c r="D88" s="1273">
        <v>209</v>
      </c>
      <c r="E88" s="1273">
        <v>95</v>
      </c>
      <c r="F88" s="1273">
        <v>45</v>
      </c>
      <c r="G88" s="1273">
        <v>200</v>
      </c>
      <c r="H88" s="1273">
        <v>502</v>
      </c>
      <c r="I88" s="1273">
        <v>479</v>
      </c>
      <c r="J88" s="1273">
        <v>349</v>
      </c>
      <c r="K88" s="1273">
        <v>245</v>
      </c>
      <c r="L88" s="1273">
        <v>174</v>
      </c>
      <c r="M88" s="1273">
        <v>123</v>
      </c>
      <c r="N88" s="1273">
        <v>101</v>
      </c>
      <c r="O88" s="1273">
        <v>75</v>
      </c>
      <c r="P88" s="1273">
        <v>74</v>
      </c>
      <c r="Q88" s="1273">
        <v>44</v>
      </c>
      <c r="R88" s="1273">
        <v>52</v>
      </c>
      <c r="S88" s="1273">
        <v>35</v>
      </c>
      <c r="T88" s="1273">
        <v>33</v>
      </c>
      <c r="U88" s="1273">
        <v>50</v>
      </c>
      <c r="V88" s="1273">
        <v>50</v>
      </c>
      <c r="W88" s="1305">
        <v>1</v>
      </c>
      <c r="X88" s="1273">
        <v>1472</v>
      </c>
      <c r="Y88" s="1273">
        <v>107</v>
      </c>
      <c r="Z88" s="1273">
        <v>47</v>
      </c>
      <c r="AA88" s="1273">
        <v>26</v>
      </c>
      <c r="AB88" s="1273">
        <v>117</v>
      </c>
      <c r="AC88" s="1273">
        <v>266</v>
      </c>
      <c r="AD88" s="1273">
        <v>217</v>
      </c>
      <c r="AE88" s="1273">
        <v>183</v>
      </c>
      <c r="AF88" s="1273">
        <v>123</v>
      </c>
      <c r="AG88" s="1273">
        <v>93</v>
      </c>
      <c r="AH88" s="1273">
        <v>69</v>
      </c>
      <c r="AI88" s="1273">
        <v>57</v>
      </c>
      <c r="AJ88" s="1273">
        <v>44</v>
      </c>
      <c r="AK88" s="1273">
        <v>40</v>
      </c>
      <c r="AL88" s="1273">
        <v>22</v>
      </c>
      <c r="AM88" s="1273">
        <v>20</v>
      </c>
      <c r="AN88" s="1273">
        <v>15</v>
      </c>
      <c r="AO88" s="1273">
        <v>5</v>
      </c>
      <c r="AP88" s="1273">
        <v>13</v>
      </c>
      <c r="AQ88" s="1273">
        <v>8</v>
      </c>
      <c r="AR88" s="1273">
        <v>0</v>
      </c>
      <c r="AS88" s="1304">
        <v>1463</v>
      </c>
      <c r="AT88" s="1273">
        <v>102</v>
      </c>
      <c r="AU88" s="1273">
        <v>48</v>
      </c>
      <c r="AV88" s="1273">
        <v>19</v>
      </c>
      <c r="AW88" s="1273">
        <v>83</v>
      </c>
      <c r="AX88" s="1273">
        <v>236</v>
      </c>
      <c r="AY88" s="1273">
        <v>262</v>
      </c>
      <c r="AZ88" s="1273">
        <v>166</v>
      </c>
      <c r="BA88" s="1273">
        <v>122</v>
      </c>
      <c r="BB88" s="1273">
        <v>81</v>
      </c>
      <c r="BC88" s="1273">
        <v>54</v>
      </c>
      <c r="BD88" s="1273">
        <v>44</v>
      </c>
      <c r="BE88" s="1273">
        <v>31</v>
      </c>
      <c r="BF88" s="1273">
        <v>34</v>
      </c>
      <c r="BG88" s="1273">
        <v>22</v>
      </c>
      <c r="BH88" s="1273">
        <v>32</v>
      </c>
      <c r="BI88" s="1273">
        <v>20</v>
      </c>
      <c r="BJ88" s="1273">
        <v>28</v>
      </c>
      <c r="BK88" s="1273">
        <v>37</v>
      </c>
      <c r="BL88" s="1273">
        <v>42</v>
      </c>
      <c r="BM88" s="3066">
        <v>1</v>
      </c>
    </row>
    <row r="89" spans="1:65">
      <c r="A89" s="1289">
        <v>220</v>
      </c>
      <c r="B89" s="1162" t="s">
        <v>33</v>
      </c>
      <c r="C89" s="1304">
        <v>1328</v>
      </c>
      <c r="D89" s="1273">
        <v>84</v>
      </c>
      <c r="E89" s="1273">
        <v>32</v>
      </c>
      <c r="F89" s="1273">
        <v>16</v>
      </c>
      <c r="G89" s="1273">
        <v>61</v>
      </c>
      <c r="H89" s="1273">
        <v>283</v>
      </c>
      <c r="I89" s="1273">
        <v>279</v>
      </c>
      <c r="J89" s="1273">
        <v>166</v>
      </c>
      <c r="K89" s="1273">
        <v>114</v>
      </c>
      <c r="L89" s="1273">
        <v>77</v>
      </c>
      <c r="M89" s="1273">
        <v>62</v>
      </c>
      <c r="N89" s="1273">
        <v>49</v>
      </c>
      <c r="O89" s="1273">
        <v>32</v>
      </c>
      <c r="P89" s="1273">
        <v>14</v>
      </c>
      <c r="Q89" s="1273">
        <v>9</v>
      </c>
      <c r="R89" s="1273">
        <v>17</v>
      </c>
      <c r="S89" s="1273">
        <v>8</v>
      </c>
      <c r="T89" s="1273">
        <v>8</v>
      </c>
      <c r="U89" s="1273">
        <v>10</v>
      </c>
      <c r="V89" s="1273">
        <v>7</v>
      </c>
      <c r="W89" s="1305">
        <v>0</v>
      </c>
      <c r="X89" s="1273">
        <v>768</v>
      </c>
      <c r="Y89" s="1273">
        <v>43</v>
      </c>
      <c r="Z89" s="1273">
        <v>21</v>
      </c>
      <c r="AA89" s="1273">
        <v>6</v>
      </c>
      <c r="AB89" s="1273">
        <v>37</v>
      </c>
      <c r="AC89" s="1273">
        <v>171</v>
      </c>
      <c r="AD89" s="1273">
        <v>169</v>
      </c>
      <c r="AE89" s="1273">
        <v>96</v>
      </c>
      <c r="AF89" s="1273">
        <v>66</v>
      </c>
      <c r="AG89" s="1273">
        <v>45</v>
      </c>
      <c r="AH89" s="1273">
        <v>35</v>
      </c>
      <c r="AI89" s="1273">
        <v>27</v>
      </c>
      <c r="AJ89" s="1273">
        <v>19</v>
      </c>
      <c r="AK89" s="1273">
        <v>9</v>
      </c>
      <c r="AL89" s="1273">
        <v>5</v>
      </c>
      <c r="AM89" s="1273">
        <v>9</v>
      </c>
      <c r="AN89" s="1273">
        <v>4</v>
      </c>
      <c r="AO89" s="1273">
        <v>3</v>
      </c>
      <c r="AP89" s="1273">
        <v>2</v>
      </c>
      <c r="AQ89" s="1273">
        <v>1</v>
      </c>
      <c r="AR89" s="1273">
        <v>0</v>
      </c>
      <c r="AS89" s="1304">
        <v>560</v>
      </c>
      <c r="AT89" s="1273">
        <v>41</v>
      </c>
      <c r="AU89" s="1273">
        <v>11</v>
      </c>
      <c r="AV89" s="1273">
        <v>10</v>
      </c>
      <c r="AW89" s="1273">
        <v>24</v>
      </c>
      <c r="AX89" s="1273">
        <v>112</v>
      </c>
      <c r="AY89" s="1273">
        <v>110</v>
      </c>
      <c r="AZ89" s="1273">
        <v>70</v>
      </c>
      <c r="BA89" s="1273">
        <v>48</v>
      </c>
      <c r="BB89" s="1273">
        <v>32</v>
      </c>
      <c r="BC89" s="1273">
        <v>27</v>
      </c>
      <c r="BD89" s="1273">
        <v>22</v>
      </c>
      <c r="BE89" s="1273">
        <v>13</v>
      </c>
      <c r="BF89" s="1273">
        <v>5</v>
      </c>
      <c r="BG89" s="1273">
        <v>4</v>
      </c>
      <c r="BH89" s="1273">
        <v>8</v>
      </c>
      <c r="BI89" s="1273">
        <v>4</v>
      </c>
      <c r="BJ89" s="1273">
        <v>5</v>
      </c>
      <c r="BK89" s="1273">
        <v>8</v>
      </c>
      <c r="BL89" s="1273">
        <v>6</v>
      </c>
      <c r="BM89" s="3066">
        <v>0</v>
      </c>
    </row>
    <row r="90" spans="1:65">
      <c r="A90" s="1289">
        <v>221</v>
      </c>
      <c r="B90" s="1162" t="s">
        <v>2495</v>
      </c>
      <c r="C90" s="1304">
        <v>1303</v>
      </c>
      <c r="D90" s="1273">
        <v>74</v>
      </c>
      <c r="E90" s="1273">
        <v>55</v>
      </c>
      <c r="F90" s="1273">
        <v>23</v>
      </c>
      <c r="G90" s="1273">
        <v>42</v>
      </c>
      <c r="H90" s="1273">
        <v>223</v>
      </c>
      <c r="I90" s="1273">
        <v>220</v>
      </c>
      <c r="J90" s="1273">
        <v>164</v>
      </c>
      <c r="K90" s="1273">
        <v>105</v>
      </c>
      <c r="L90" s="1273">
        <v>81</v>
      </c>
      <c r="M90" s="1273">
        <v>50</v>
      </c>
      <c r="N90" s="1273">
        <v>63</v>
      </c>
      <c r="O90" s="1273">
        <v>53</v>
      </c>
      <c r="P90" s="1273">
        <v>45</v>
      </c>
      <c r="Q90" s="1273">
        <v>33</v>
      </c>
      <c r="R90" s="1273">
        <v>14</v>
      </c>
      <c r="S90" s="1273">
        <v>15</v>
      </c>
      <c r="T90" s="1273">
        <v>17</v>
      </c>
      <c r="U90" s="1273">
        <v>18</v>
      </c>
      <c r="V90" s="1273">
        <v>8</v>
      </c>
      <c r="W90" s="1305">
        <v>0</v>
      </c>
      <c r="X90" s="1273">
        <v>612</v>
      </c>
      <c r="Y90" s="1273">
        <v>34</v>
      </c>
      <c r="Z90" s="1273">
        <v>31</v>
      </c>
      <c r="AA90" s="1273">
        <v>10</v>
      </c>
      <c r="AB90" s="1273">
        <v>14</v>
      </c>
      <c r="AC90" s="1273">
        <v>92</v>
      </c>
      <c r="AD90" s="1273">
        <v>86</v>
      </c>
      <c r="AE90" s="1273">
        <v>90</v>
      </c>
      <c r="AF90" s="1273">
        <v>49</v>
      </c>
      <c r="AG90" s="1273">
        <v>40</v>
      </c>
      <c r="AH90" s="1273">
        <v>33</v>
      </c>
      <c r="AI90" s="1273">
        <v>35</v>
      </c>
      <c r="AJ90" s="1273">
        <v>27</v>
      </c>
      <c r="AK90" s="1273">
        <v>23</v>
      </c>
      <c r="AL90" s="1273">
        <v>20</v>
      </c>
      <c r="AM90" s="1273">
        <v>9</v>
      </c>
      <c r="AN90" s="1273">
        <v>5</v>
      </c>
      <c r="AO90" s="1273">
        <v>2</v>
      </c>
      <c r="AP90" s="1273">
        <v>9</v>
      </c>
      <c r="AQ90" s="1273">
        <v>3</v>
      </c>
      <c r="AR90" s="1273">
        <v>0</v>
      </c>
      <c r="AS90" s="1304">
        <v>691</v>
      </c>
      <c r="AT90" s="1273">
        <v>40</v>
      </c>
      <c r="AU90" s="1273">
        <v>24</v>
      </c>
      <c r="AV90" s="1273">
        <v>13</v>
      </c>
      <c r="AW90" s="1273">
        <v>28</v>
      </c>
      <c r="AX90" s="1273">
        <v>131</v>
      </c>
      <c r="AY90" s="1273">
        <v>134</v>
      </c>
      <c r="AZ90" s="1273">
        <v>74</v>
      </c>
      <c r="BA90" s="1273">
        <v>56</v>
      </c>
      <c r="BB90" s="1273">
        <v>41</v>
      </c>
      <c r="BC90" s="1273">
        <v>17</v>
      </c>
      <c r="BD90" s="1273">
        <v>28</v>
      </c>
      <c r="BE90" s="1273">
        <v>26</v>
      </c>
      <c r="BF90" s="1273">
        <v>22</v>
      </c>
      <c r="BG90" s="1273">
        <v>13</v>
      </c>
      <c r="BH90" s="1273">
        <v>5</v>
      </c>
      <c r="BI90" s="1273">
        <v>10</v>
      </c>
      <c r="BJ90" s="1273">
        <v>15</v>
      </c>
      <c r="BK90" s="1273">
        <v>9</v>
      </c>
      <c r="BL90" s="1273">
        <v>5</v>
      </c>
      <c r="BM90" s="3066">
        <v>0</v>
      </c>
    </row>
    <row r="91" spans="1:65">
      <c r="A91" s="1289">
        <v>222</v>
      </c>
      <c r="B91" s="1162" t="s">
        <v>648</v>
      </c>
      <c r="C91" s="1304">
        <v>367</v>
      </c>
      <c r="D91" s="1273">
        <v>30</v>
      </c>
      <c r="E91" s="1273">
        <v>9</v>
      </c>
      <c r="F91" s="1273">
        <v>1</v>
      </c>
      <c r="G91" s="1273">
        <v>9</v>
      </c>
      <c r="H91" s="1273">
        <v>62</v>
      </c>
      <c r="I91" s="1273">
        <v>68</v>
      </c>
      <c r="J91" s="1273">
        <v>33</v>
      </c>
      <c r="K91" s="1273">
        <v>28</v>
      </c>
      <c r="L91" s="1273">
        <v>24</v>
      </c>
      <c r="M91" s="1273">
        <v>18</v>
      </c>
      <c r="N91" s="1273">
        <v>25</v>
      </c>
      <c r="O91" s="1273">
        <v>15</v>
      </c>
      <c r="P91" s="1273">
        <v>12</v>
      </c>
      <c r="Q91" s="1273">
        <v>10</v>
      </c>
      <c r="R91" s="1273">
        <v>9</v>
      </c>
      <c r="S91" s="1273">
        <v>5</v>
      </c>
      <c r="T91" s="1273">
        <v>3</v>
      </c>
      <c r="U91" s="1273">
        <v>3</v>
      </c>
      <c r="V91" s="1273">
        <v>3</v>
      </c>
      <c r="W91" s="1305">
        <v>0</v>
      </c>
      <c r="X91" s="1273">
        <v>180</v>
      </c>
      <c r="Y91" s="1273">
        <v>14</v>
      </c>
      <c r="Z91" s="1273">
        <v>5</v>
      </c>
      <c r="AA91" s="1273">
        <v>0</v>
      </c>
      <c r="AB91" s="1273">
        <v>5</v>
      </c>
      <c r="AC91" s="1273">
        <v>27</v>
      </c>
      <c r="AD91" s="1273">
        <v>31</v>
      </c>
      <c r="AE91" s="1273">
        <v>18</v>
      </c>
      <c r="AF91" s="1273">
        <v>14</v>
      </c>
      <c r="AG91" s="1273">
        <v>12</v>
      </c>
      <c r="AH91" s="1273">
        <v>12</v>
      </c>
      <c r="AI91" s="1273">
        <v>10</v>
      </c>
      <c r="AJ91" s="1273">
        <v>7</v>
      </c>
      <c r="AK91" s="1273">
        <v>8</v>
      </c>
      <c r="AL91" s="1273">
        <v>7</v>
      </c>
      <c r="AM91" s="1273">
        <v>4</v>
      </c>
      <c r="AN91" s="1273">
        <v>3</v>
      </c>
      <c r="AO91" s="1273">
        <v>2</v>
      </c>
      <c r="AP91" s="1273">
        <v>1</v>
      </c>
      <c r="AQ91" s="1273">
        <v>0</v>
      </c>
      <c r="AR91" s="1273">
        <v>0</v>
      </c>
      <c r="AS91" s="1304">
        <v>187</v>
      </c>
      <c r="AT91" s="1273">
        <v>16</v>
      </c>
      <c r="AU91" s="1273">
        <v>4</v>
      </c>
      <c r="AV91" s="1273">
        <v>1</v>
      </c>
      <c r="AW91" s="1273">
        <v>4</v>
      </c>
      <c r="AX91" s="1273">
        <v>35</v>
      </c>
      <c r="AY91" s="1273">
        <v>37</v>
      </c>
      <c r="AZ91" s="1273">
        <v>15</v>
      </c>
      <c r="BA91" s="1273">
        <v>14</v>
      </c>
      <c r="BB91" s="1273">
        <v>12</v>
      </c>
      <c r="BC91" s="1273">
        <v>6</v>
      </c>
      <c r="BD91" s="1273">
        <v>15</v>
      </c>
      <c r="BE91" s="1273">
        <v>8</v>
      </c>
      <c r="BF91" s="1273">
        <v>4</v>
      </c>
      <c r="BG91" s="1273">
        <v>3</v>
      </c>
      <c r="BH91" s="1273">
        <v>5</v>
      </c>
      <c r="BI91" s="1273">
        <v>2</v>
      </c>
      <c r="BJ91" s="1273">
        <v>1</v>
      </c>
      <c r="BK91" s="1273">
        <v>2</v>
      </c>
      <c r="BL91" s="1273">
        <v>3</v>
      </c>
      <c r="BM91" s="3066">
        <v>0</v>
      </c>
    </row>
    <row r="92" spans="1:65">
      <c r="A92" s="1289">
        <v>223</v>
      </c>
      <c r="B92" s="1162" t="s">
        <v>649</v>
      </c>
      <c r="C92" s="1304">
        <v>1359</v>
      </c>
      <c r="D92" s="1273">
        <v>83</v>
      </c>
      <c r="E92" s="1273">
        <v>40</v>
      </c>
      <c r="F92" s="1273">
        <v>17</v>
      </c>
      <c r="G92" s="1273">
        <v>51</v>
      </c>
      <c r="H92" s="1273">
        <v>234</v>
      </c>
      <c r="I92" s="1273">
        <v>287</v>
      </c>
      <c r="J92" s="1273">
        <v>177</v>
      </c>
      <c r="K92" s="1273">
        <v>105</v>
      </c>
      <c r="L92" s="1273">
        <v>70</v>
      </c>
      <c r="M92" s="1273">
        <v>47</v>
      </c>
      <c r="N92" s="1273">
        <v>64</v>
      </c>
      <c r="O92" s="1273">
        <v>45</v>
      </c>
      <c r="P92" s="1273">
        <v>40</v>
      </c>
      <c r="Q92" s="1273">
        <v>21</v>
      </c>
      <c r="R92" s="1273">
        <v>16</v>
      </c>
      <c r="S92" s="1273">
        <v>20</v>
      </c>
      <c r="T92" s="1273">
        <v>22</v>
      </c>
      <c r="U92" s="1273">
        <v>7</v>
      </c>
      <c r="V92" s="1273">
        <v>13</v>
      </c>
      <c r="W92" s="1305">
        <v>0</v>
      </c>
      <c r="X92" s="1273">
        <v>743</v>
      </c>
      <c r="Y92" s="1273">
        <v>44</v>
      </c>
      <c r="Z92" s="1273">
        <v>24</v>
      </c>
      <c r="AA92" s="1273">
        <v>7</v>
      </c>
      <c r="AB92" s="1273">
        <v>27</v>
      </c>
      <c r="AC92" s="1273">
        <v>115</v>
      </c>
      <c r="AD92" s="1273">
        <v>164</v>
      </c>
      <c r="AE92" s="1273">
        <v>100</v>
      </c>
      <c r="AF92" s="1273">
        <v>65</v>
      </c>
      <c r="AG92" s="1273">
        <v>39</v>
      </c>
      <c r="AH92" s="1273">
        <v>32</v>
      </c>
      <c r="AI92" s="1273">
        <v>34</v>
      </c>
      <c r="AJ92" s="1273">
        <v>27</v>
      </c>
      <c r="AK92" s="1273">
        <v>24</v>
      </c>
      <c r="AL92" s="1273">
        <v>11</v>
      </c>
      <c r="AM92" s="1273">
        <v>9</v>
      </c>
      <c r="AN92" s="1273">
        <v>10</v>
      </c>
      <c r="AO92" s="1273">
        <v>6</v>
      </c>
      <c r="AP92" s="1273">
        <v>2</v>
      </c>
      <c r="AQ92" s="1273">
        <v>3</v>
      </c>
      <c r="AR92" s="1273">
        <v>0</v>
      </c>
      <c r="AS92" s="1304">
        <v>616</v>
      </c>
      <c r="AT92" s="1273">
        <v>39</v>
      </c>
      <c r="AU92" s="1273">
        <v>16</v>
      </c>
      <c r="AV92" s="1273">
        <v>10</v>
      </c>
      <c r="AW92" s="1273">
        <v>24</v>
      </c>
      <c r="AX92" s="1273">
        <v>119</v>
      </c>
      <c r="AY92" s="1273">
        <v>123</v>
      </c>
      <c r="AZ92" s="1273">
        <v>77</v>
      </c>
      <c r="BA92" s="1273">
        <v>40</v>
      </c>
      <c r="BB92" s="1273">
        <v>31</v>
      </c>
      <c r="BC92" s="1273">
        <v>15</v>
      </c>
      <c r="BD92" s="1273">
        <v>30</v>
      </c>
      <c r="BE92" s="1273">
        <v>18</v>
      </c>
      <c r="BF92" s="1273">
        <v>16</v>
      </c>
      <c r="BG92" s="1273">
        <v>10</v>
      </c>
      <c r="BH92" s="1273">
        <v>7</v>
      </c>
      <c r="BI92" s="1273">
        <v>10</v>
      </c>
      <c r="BJ92" s="1273">
        <v>16</v>
      </c>
      <c r="BK92" s="1273">
        <v>5</v>
      </c>
      <c r="BL92" s="1273">
        <v>10</v>
      </c>
      <c r="BM92" s="3066">
        <v>0</v>
      </c>
    </row>
    <row r="93" spans="1:65">
      <c r="A93" s="1289">
        <v>224</v>
      </c>
      <c r="B93" s="1162" t="s">
        <v>650</v>
      </c>
      <c r="C93" s="1304">
        <v>1108</v>
      </c>
      <c r="D93" s="1273">
        <v>54</v>
      </c>
      <c r="E93" s="1273">
        <v>18</v>
      </c>
      <c r="F93" s="1273">
        <v>17</v>
      </c>
      <c r="G93" s="1273">
        <v>86</v>
      </c>
      <c r="H93" s="1273">
        <v>250</v>
      </c>
      <c r="I93" s="1273">
        <v>169</v>
      </c>
      <c r="J93" s="1273">
        <v>126</v>
      </c>
      <c r="K93" s="1273">
        <v>101</v>
      </c>
      <c r="L93" s="1273">
        <v>57</v>
      </c>
      <c r="M93" s="1273">
        <v>49</v>
      </c>
      <c r="N93" s="1273">
        <v>39</v>
      </c>
      <c r="O93" s="1273">
        <v>34</v>
      </c>
      <c r="P93" s="1273">
        <v>26</v>
      </c>
      <c r="Q93" s="1273">
        <v>17</v>
      </c>
      <c r="R93" s="1273">
        <v>20</v>
      </c>
      <c r="S93" s="1273">
        <v>11</v>
      </c>
      <c r="T93" s="1273">
        <v>11</v>
      </c>
      <c r="U93" s="1273">
        <v>12</v>
      </c>
      <c r="V93" s="1273">
        <v>11</v>
      </c>
      <c r="W93" s="1305">
        <v>239</v>
      </c>
      <c r="X93" s="1273">
        <v>540</v>
      </c>
      <c r="Y93" s="1273">
        <v>26</v>
      </c>
      <c r="Z93" s="1273">
        <v>6</v>
      </c>
      <c r="AA93" s="1273">
        <v>13</v>
      </c>
      <c r="AB93" s="1273">
        <v>48</v>
      </c>
      <c r="AC93" s="1273">
        <v>120</v>
      </c>
      <c r="AD93" s="1273">
        <v>82</v>
      </c>
      <c r="AE93" s="1273">
        <v>58</v>
      </c>
      <c r="AF93" s="1273">
        <v>44</v>
      </c>
      <c r="AG93" s="1273">
        <v>27</v>
      </c>
      <c r="AH93" s="1273">
        <v>27</v>
      </c>
      <c r="AI93" s="1273">
        <v>19</v>
      </c>
      <c r="AJ93" s="1273">
        <v>17</v>
      </c>
      <c r="AK93" s="1273">
        <v>15</v>
      </c>
      <c r="AL93" s="1273">
        <v>9</v>
      </c>
      <c r="AM93" s="1273">
        <v>11</v>
      </c>
      <c r="AN93" s="1273">
        <v>5</v>
      </c>
      <c r="AO93" s="1273">
        <v>3</v>
      </c>
      <c r="AP93" s="1273">
        <v>7</v>
      </c>
      <c r="AQ93" s="1273">
        <v>3</v>
      </c>
      <c r="AR93" s="1273">
        <v>142</v>
      </c>
      <c r="AS93" s="1304">
        <v>568</v>
      </c>
      <c r="AT93" s="1273">
        <v>28</v>
      </c>
      <c r="AU93" s="1273">
        <v>12</v>
      </c>
      <c r="AV93" s="1273">
        <v>4</v>
      </c>
      <c r="AW93" s="1273">
        <v>38</v>
      </c>
      <c r="AX93" s="1273">
        <v>130</v>
      </c>
      <c r="AY93" s="1273">
        <v>87</v>
      </c>
      <c r="AZ93" s="1273">
        <v>68</v>
      </c>
      <c r="BA93" s="1273">
        <v>57</v>
      </c>
      <c r="BB93" s="1273">
        <v>30</v>
      </c>
      <c r="BC93" s="1273">
        <v>22</v>
      </c>
      <c r="BD93" s="1273">
        <v>20</v>
      </c>
      <c r="BE93" s="1273">
        <v>17</v>
      </c>
      <c r="BF93" s="1273">
        <v>11</v>
      </c>
      <c r="BG93" s="1273">
        <v>8</v>
      </c>
      <c r="BH93" s="1273">
        <v>9</v>
      </c>
      <c r="BI93" s="1273">
        <v>6</v>
      </c>
      <c r="BJ93" s="1273">
        <v>8</v>
      </c>
      <c r="BK93" s="1273">
        <v>5</v>
      </c>
      <c r="BL93" s="1273">
        <v>8</v>
      </c>
      <c r="BM93" s="3066">
        <v>97</v>
      </c>
    </row>
    <row r="94" spans="1:65">
      <c r="A94" s="1289">
        <v>225</v>
      </c>
      <c r="B94" s="1162" t="s">
        <v>651</v>
      </c>
      <c r="C94" s="1304">
        <v>720</v>
      </c>
      <c r="D94" s="1273">
        <v>32</v>
      </c>
      <c r="E94" s="1273">
        <v>26</v>
      </c>
      <c r="F94" s="1273">
        <v>15</v>
      </c>
      <c r="G94" s="1273">
        <v>35</v>
      </c>
      <c r="H94" s="1273">
        <v>129</v>
      </c>
      <c r="I94" s="1273">
        <v>143</v>
      </c>
      <c r="J94" s="1273">
        <v>84</v>
      </c>
      <c r="K94" s="1273">
        <v>52</v>
      </c>
      <c r="L94" s="1273">
        <v>44</v>
      </c>
      <c r="M94" s="1273">
        <v>45</v>
      </c>
      <c r="N94" s="1273">
        <v>29</v>
      </c>
      <c r="O94" s="1273">
        <v>20</v>
      </c>
      <c r="P94" s="1273">
        <v>17</v>
      </c>
      <c r="Q94" s="1273">
        <v>14</v>
      </c>
      <c r="R94" s="1273">
        <v>13</v>
      </c>
      <c r="S94" s="1273">
        <v>4</v>
      </c>
      <c r="T94" s="1273">
        <v>8</v>
      </c>
      <c r="U94" s="1273">
        <v>5</v>
      </c>
      <c r="V94" s="1273">
        <v>5</v>
      </c>
      <c r="W94" s="1305">
        <v>0</v>
      </c>
      <c r="X94" s="1273">
        <v>388</v>
      </c>
      <c r="Y94" s="1273">
        <v>18</v>
      </c>
      <c r="Z94" s="1273">
        <v>12</v>
      </c>
      <c r="AA94" s="1273">
        <v>7</v>
      </c>
      <c r="AB94" s="1273">
        <v>18</v>
      </c>
      <c r="AC94" s="1273">
        <v>70</v>
      </c>
      <c r="AD94" s="1273">
        <v>75</v>
      </c>
      <c r="AE94" s="1273">
        <v>40</v>
      </c>
      <c r="AF94" s="1273">
        <v>31</v>
      </c>
      <c r="AG94" s="1273">
        <v>25</v>
      </c>
      <c r="AH94" s="1273">
        <v>27</v>
      </c>
      <c r="AI94" s="1273">
        <v>17</v>
      </c>
      <c r="AJ94" s="1273">
        <v>11</v>
      </c>
      <c r="AK94" s="1273">
        <v>10</v>
      </c>
      <c r="AL94" s="1273">
        <v>7</v>
      </c>
      <c r="AM94" s="1273">
        <v>9</v>
      </c>
      <c r="AN94" s="1273">
        <v>1</v>
      </c>
      <c r="AO94" s="1273">
        <v>5</v>
      </c>
      <c r="AP94" s="1273">
        <v>3</v>
      </c>
      <c r="AQ94" s="1273">
        <v>2</v>
      </c>
      <c r="AR94" s="1273">
        <v>0</v>
      </c>
      <c r="AS94" s="1304">
        <v>332</v>
      </c>
      <c r="AT94" s="1273">
        <v>14</v>
      </c>
      <c r="AU94" s="1273">
        <v>14</v>
      </c>
      <c r="AV94" s="1273">
        <v>8</v>
      </c>
      <c r="AW94" s="1273">
        <v>17</v>
      </c>
      <c r="AX94" s="1273">
        <v>59</v>
      </c>
      <c r="AY94" s="1273">
        <v>68</v>
      </c>
      <c r="AZ94" s="1273">
        <v>44</v>
      </c>
      <c r="BA94" s="1273">
        <v>21</v>
      </c>
      <c r="BB94" s="1273">
        <v>19</v>
      </c>
      <c r="BC94" s="1273">
        <v>18</v>
      </c>
      <c r="BD94" s="1273">
        <v>12</v>
      </c>
      <c r="BE94" s="1273">
        <v>9</v>
      </c>
      <c r="BF94" s="1273">
        <v>7</v>
      </c>
      <c r="BG94" s="1273">
        <v>7</v>
      </c>
      <c r="BH94" s="1273">
        <v>4</v>
      </c>
      <c r="BI94" s="1273">
        <v>3</v>
      </c>
      <c r="BJ94" s="1273">
        <v>3</v>
      </c>
      <c r="BK94" s="1273">
        <v>2</v>
      </c>
      <c r="BL94" s="1273">
        <v>3</v>
      </c>
      <c r="BM94" s="3066">
        <v>0</v>
      </c>
    </row>
    <row r="95" spans="1:65">
      <c r="A95" s="1289">
        <v>226</v>
      </c>
      <c r="B95" s="1162" t="s">
        <v>652</v>
      </c>
      <c r="C95" s="1304">
        <v>1267</v>
      </c>
      <c r="D95" s="1273">
        <v>81</v>
      </c>
      <c r="E95" s="1273">
        <v>43</v>
      </c>
      <c r="F95" s="1273">
        <v>24</v>
      </c>
      <c r="G95" s="1273">
        <v>57</v>
      </c>
      <c r="H95" s="1273">
        <v>277</v>
      </c>
      <c r="I95" s="1273">
        <v>178</v>
      </c>
      <c r="J95" s="1273">
        <v>131</v>
      </c>
      <c r="K95" s="1273">
        <v>108</v>
      </c>
      <c r="L95" s="1273">
        <v>66</v>
      </c>
      <c r="M95" s="1273">
        <v>55</v>
      </c>
      <c r="N95" s="1273">
        <v>41</v>
      </c>
      <c r="O95" s="1273">
        <v>40</v>
      </c>
      <c r="P95" s="1273">
        <v>49</v>
      </c>
      <c r="Q95" s="1273">
        <v>33</v>
      </c>
      <c r="R95" s="1273">
        <v>29</v>
      </c>
      <c r="S95" s="1273">
        <v>15</v>
      </c>
      <c r="T95" s="1273">
        <v>17</v>
      </c>
      <c r="U95" s="1273">
        <v>17</v>
      </c>
      <c r="V95" s="1273">
        <v>6</v>
      </c>
      <c r="W95" s="1305">
        <v>0</v>
      </c>
      <c r="X95" s="1273">
        <v>619</v>
      </c>
      <c r="Y95" s="1273">
        <v>39</v>
      </c>
      <c r="Z95" s="1273">
        <v>22</v>
      </c>
      <c r="AA95" s="1273">
        <v>14</v>
      </c>
      <c r="AB95" s="1273">
        <v>25</v>
      </c>
      <c r="AC95" s="1273">
        <v>125</v>
      </c>
      <c r="AD95" s="1273">
        <v>84</v>
      </c>
      <c r="AE95" s="1273">
        <v>60</v>
      </c>
      <c r="AF95" s="1273">
        <v>65</v>
      </c>
      <c r="AG95" s="1273">
        <v>36</v>
      </c>
      <c r="AH95" s="1273">
        <v>31</v>
      </c>
      <c r="AI95" s="1273">
        <v>24</v>
      </c>
      <c r="AJ95" s="1273">
        <v>20</v>
      </c>
      <c r="AK95" s="1273">
        <v>24</v>
      </c>
      <c r="AL95" s="1273">
        <v>19</v>
      </c>
      <c r="AM95" s="1273">
        <v>15</v>
      </c>
      <c r="AN95" s="1273">
        <v>7</v>
      </c>
      <c r="AO95" s="1273">
        <v>6</v>
      </c>
      <c r="AP95" s="1273">
        <v>3</v>
      </c>
      <c r="AQ95" s="1273">
        <v>0</v>
      </c>
      <c r="AR95" s="1273">
        <v>0</v>
      </c>
      <c r="AS95" s="1304">
        <v>648</v>
      </c>
      <c r="AT95" s="1273">
        <v>42</v>
      </c>
      <c r="AU95" s="1273">
        <v>21</v>
      </c>
      <c r="AV95" s="1273">
        <v>10</v>
      </c>
      <c r="AW95" s="1273">
        <v>32</v>
      </c>
      <c r="AX95" s="1273">
        <v>152</v>
      </c>
      <c r="AY95" s="1273">
        <v>94</v>
      </c>
      <c r="AZ95" s="1273">
        <v>71</v>
      </c>
      <c r="BA95" s="1273">
        <v>43</v>
      </c>
      <c r="BB95" s="1273">
        <v>30</v>
      </c>
      <c r="BC95" s="1273">
        <v>24</v>
      </c>
      <c r="BD95" s="1273">
        <v>17</v>
      </c>
      <c r="BE95" s="1273">
        <v>20</v>
      </c>
      <c r="BF95" s="1273">
        <v>25</v>
      </c>
      <c r="BG95" s="1273">
        <v>14</v>
      </c>
      <c r="BH95" s="1273">
        <v>14</v>
      </c>
      <c r="BI95" s="1273">
        <v>8</v>
      </c>
      <c r="BJ95" s="1273">
        <v>11</v>
      </c>
      <c r="BK95" s="1273">
        <v>14</v>
      </c>
      <c r="BL95" s="1273">
        <v>6</v>
      </c>
      <c r="BM95" s="3066">
        <v>0</v>
      </c>
    </row>
    <row r="96" spans="1:65">
      <c r="A96" s="1289">
        <v>227</v>
      </c>
      <c r="B96" s="1162" t="s">
        <v>653</v>
      </c>
      <c r="C96" s="1304">
        <v>544</v>
      </c>
      <c r="D96" s="1273">
        <v>34</v>
      </c>
      <c r="E96" s="1273">
        <v>22</v>
      </c>
      <c r="F96" s="1273">
        <v>10</v>
      </c>
      <c r="G96" s="1273">
        <v>25</v>
      </c>
      <c r="H96" s="1273">
        <v>106</v>
      </c>
      <c r="I96" s="1273">
        <v>86</v>
      </c>
      <c r="J96" s="1273">
        <v>66</v>
      </c>
      <c r="K96" s="1273">
        <v>35</v>
      </c>
      <c r="L96" s="1273">
        <v>30</v>
      </c>
      <c r="M96" s="1273">
        <v>31</v>
      </c>
      <c r="N96" s="1273">
        <v>29</v>
      </c>
      <c r="O96" s="1273">
        <v>20</v>
      </c>
      <c r="P96" s="1273">
        <v>16</v>
      </c>
      <c r="Q96" s="1273">
        <v>13</v>
      </c>
      <c r="R96" s="1273">
        <v>4</v>
      </c>
      <c r="S96" s="1273">
        <v>6</v>
      </c>
      <c r="T96" s="1273">
        <v>4</v>
      </c>
      <c r="U96" s="1273">
        <v>4</v>
      </c>
      <c r="V96" s="1273">
        <v>3</v>
      </c>
      <c r="W96" s="1305">
        <v>2</v>
      </c>
      <c r="X96" s="1273">
        <v>292</v>
      </c>
      <c r="Y96" s="1273">
        <v>20</v>
      </c>
      <c r="Z96" s="1273">
        <v>8</v>
      </c>
      <c r="AA96" s="1273">
        <v>7</v>
      </c>
      <c r="AB96" s="1273">
        <v>12</v>
      </c>
      <c r="AC96" s="1273">
        <v>57</v>
      </c>
      <c r="AD96" s="1273">
        <v>43</v>
      </c>
      <c r="AE96" s="1273">
        <v>37</v>
      </c>
      <c r="AF96" s="1273">
        <v>19</v>
      </c>
      <c r="AG96" s="1273">
        <v>16</v>
      </c>
      <c r="AH96" s="1273">
        <v>19</v>
      </c>
      <c r="AI96" s="1273">
        <v>16</v>
      </c>
      <c r="AJ96" s="1273">
        <v>13</v>
      </c>
      <c r="AK96" s="1273">
        <v>8</v>
      </c>
      <c r="AL96" s="1273">
        <v>10</v>
      </c>
      <c r="AM96" s="1273">
        <v>2</v>
      </c>
      <c r="AN96" s="1273">
        <v>2</v>
      </c>
      <c r="AO96" s="1273">
        <v>1</v>
      </c>
      <c r="AP96" s="1273">
        <v>2</v>
      </c>
      <c r="AQ96" s="1273">
        <v>0</v>
      </c>
      <c r="AR96" s="1273">
        <v>1</v>
      </c>
      <c r="AS96" s="1304">
        <v>252</v>
      </c>
      <c r="AT96" s="1273">
        <v>14</v>
      </c>
      <c r="AU96" s="1273">
        <v>14</v>
      </c>
      <c r="AV96" s="1273">
        <v>3</v>
      </c>
      <c r="AW96" s="1273">
        <v>13</v>
      </c>
      <c r="AX96" s="1273">
        <v>49</v>
      </c>
      <c r="AY96" s="1273">
        <v>43</v>
      </c>
      <c r="AZ96" s="1273">
        <v>29</v>
      </c>
      <c r="BA96" s="1273">
        <v>16</v>
      </c>
      <c r="BB96" s="1273">
        <v>14</v>
      </c>
      <c r="BC96" s="1273">
        <v>12</v>
      </c>
      <c r="BD96" s="1273">
        <v>13</v>
      </c>
      <c r="BE96" s="1273">
        <v>7</v>
      </c>
      <c r="BF96" s="1273">
        <v>8</v>
      </c>
      <c r="BG96" s="1273">
        <v>3</v>
      </c>
      <c r="BH96" s="1273">
        <v>2</v>
      </c>
      <c r="BI96" s="1273">
        <v>4</v>
      </c>
      <c r="BJ96" s="1273">
        <v>3</v>
      </c>
      <c r="BK96" s="1273">
        <v>2</v>
      </c>
      <c r="BL96" s="1273">
        <v>3</v>
      </c>
      <c r="BM96" s="3066">
        <v>1</v>
      </c>
    </row>
    <row r="97" spans="1:65">
      <c r="A97" s="1289">
        <v>228</v>
      </c>
      <c r="B97" s="1162" t="s">
        <v>654</v>
      </c>
      <c r="C97" s="1304">
        <v>1755</v>
      </c>
      <c r="D97" s="1273">
        <v>83</v>
      </c>
      <c r="E97" s="1273">
        <v>43</v>
      </c>
      <c r="F97" s="1273">
        <v>14</v>
      </c>
      <c r="G97" s="1273">
        <v>119</v>
      </c>
      <c r="H97" s="1273">
        <v>316</v>
      </c>
      <c r="I97" s="1273">
        <v>335</v>
      </c>
      <c r="J97" s="1273">
        <v>237</v>
      </c>
      <c r="K97" s="1273">
        <v>137</v>
      </c>
      <c r="L97" s="1273">
        <v>105</v>
      </c>
      <c r="M97" s="1273">
        <v>73</v>
      </c>
      <c r="N97" s="1273">
        <v>86</v>
      </c>
      <c r="O97" s="1273">
        <v>65</v>
      </c>
      <c r="P97" s="1273">
        <v>50</v>
      </c>
      <c r="Q97" s="1273">
        <v>29</v>
      </c>
      <c r="R97" s="1273">
        <v>23</v>
      </c>
      <c r="S97" s="1273">
        <v>12</v>
      </c>
      <c r="T97" s="1273">
        <v>14</v>
      </c>
      <c r="U97" s="1273">
        <v>9</v>
      </c>
      <c r="V97" s="1273">
        <v>5</v>
      </c>
      <c r="W97" s="1305">
        <v>0</v>
      </c>
      <c r="X97" s="1273">
        <v>979</v>
      </c>
      <c r="Y97" s="1273">
        <v>39</v>
      </c>
      <c r="Z97" s="1273">
        <v>24</v>
      </c>
      <c r="AA97" s="1273">
        <v>6</v>
      </c>
      <c r="AB97" s="1273">
        <v>62</v>
      </c>
      <c r="AC97" s="1273">
        <v>169</v>
      </c>
      <c r="AD97" s="1273">
        <v>177</v>
      </c>
      <c r="AE97" s="1273">
        <v>141</v>
      </c>
      <c r="AF97" s="1273">
        <v>81</v>
      </c>
      <c r="AG97" s="1273">
        <v>66</v>
      </c>
      <c r="AH97" s="1273">
        <v>43</v>
      </c>
      <c r="AI97" s="1273">
        <v>56</v>
      </c>
      <c r="AJ97" s="1273">
        <v>40</v>
      </c>
      <c r="AK97" s="1273">
        <v>31</v>
      </c>
      <c r="AL97" s="1273">
        <v>17</v>
      </c>
      <c r="AM97" s="1273">
        <v>15</v>
      </c>
      <c r="AN97" s="1273">
        <v>2</v>
      </c>
      <c r="AO97" s="1273">
        <v>6</v>
      </c>
      <c r="AP97" s="1273">
        <v>2</v>
      </c>
      <c r="AQ97" s="1273">
        <v>2</v>
      </c>
      <c r="AR97" s="1273">
        <v>0</v>
      </c>
      <c r="AS97" s="1304">
        <v>776</v>
      </c>
      <c r="AT97" s="1273">
        <v>44</v>
      </c>
      <c r="AU97" s="1273">
        <v>19</v>
      </c>
      <c r="AV97" s="1273">
        <v>8</v>
      </c>
      <c r="AW97" s="1273">
        <v>57</v>
      </c>
      <c r="AX97" s="1273">
        <v>147</v>
      </c>
      <c r="AY97" s="1273">
        <v>158</v>
      </c>
      <c r="AZ97" s="1273">
        <v>96</v>
      </c>
      <c r="BA97" s="1273">
        <v>56</v>
      </c>
      <c r="BB97" s="1273">
        <v>39</v>
      </c>
      <c r="BC97" s="1273">
        <v>30</v>
      </c>
      <c r="BD97" s="1273">
        <v>30</v>
      </c>
      <c r="BE97" s="1273">
        <v>25</v>
      </c>
      <c r="BF97" s="1273">
        <v>19</v>
      </c>
      <c r="BG97" s="1273">
        <v>12</v>
      </c>
      <c r="BH97" s="1273">
        <v>8</v>
      </c>
      <c r="BI97" s="1273">
        <v>10</v>
      </c>
      <c r="BJ97" s="1273">
        <v>8</v>
      </c>
      <c r="BK97" s="1273">
        <v>7</v>
      </c>
      <c r="BL97" s="1273">
        <v>3</v>
      </c>
      <c r="BM97" s="3066">
        <v>0</v>
      </c>
    </row>
    <row r="98" spans="1:65">
      <c r="A98" s="1289">
        <v>229</v>
      </c>
      <c r="B98" s="1162" t="s">
        <v>655</v>
      </c>
      <c r="C98" s="1304">
        <v>1671</v>
      </c>
      <c r="D98" s="1273">
        <v>139</v>
      </c>
      <c r="E98" s="1273">
        <v>37</v>
      </c>
      <c r="F98" s="1273">
        <v>29</v>
      </c>
      <c r="G98" s="1273">
        <v>90</v>
      </c>
      <c r="H98" s="1273">
        <v>332</v>
      </c>
      <c r="I98" s="1273">
        <v>304</v>
      </c>
      <c r="J98" s="1273">
        <v>216</v>
      </c>
      <c r="K98" s="1273">
        <v>117</v>
      </c>
      <c r="L98" s="1273">
        <v>87</v>
      </c>
      <c r="M98" s="1273">
        <v>86</v>
      </c>
      <c r="N98" s="1273">
        <v>52</v>
      </c>
      <c r="O98" s="1273">
        <v>39</v>
      </c>
      <c r="P98" s="1273">
        <v>40</v>
      </c>
      <c r="Q98" s="1273">
        <v>23</v>
      </c>
      <c r="R98" s="1273">
        <v>17</v>
      </c>
      <c r="S98" s="1273">
        <v>20</v>
      </c>
      <c r="T98" s="1273">
        <v>22</v>
      </c>
      <c r="U98" s="1273">
        <v>11</v>
      </c>
      <c r="V98" s="1273">
        <v>10</v>
      </c>
      <c r="W98" s="1305">
        <v>1</v>
      </c>
      <c r="X98" s="1273">
        <v>875</v>
      </c>
      <c r="Y98" s="1273">
        <v>68</v>
      </c>
      <c r="Z98" s="1273">
        <v>19</v>
      </c>
      <c r="AA98" s="1273">
        <v>13</v>
      </c>
      <c r="AB98" s="1273">
        <v>51</v>
      </c>
      <c r="AC98" s="1273">
        <v>167</v>
      </c>
      <c r="AD98" s="1273">
        <v>171</v>
      </c>
      <c r="AE98" s="1273">
        <v>115</v>
      </c>
      <c r="AF98" s="1273">
        <v>61</v>
      </c>
      <c r="AG98" s="1273">
        <v>48</v>
      </c>
      <c r="AH98" s="1273">
        <v>43</v>
      </c>
      <c r="AI98" s="1273">
        <v>32</v>
      </c>
      <c r="AJ98" s="1273">
        <v>18</v>
      </c>
      <c r="AK98" s="1273">
        <v>27</v>
      </c>
      <c r="AL98" s="1273">
        <v>13</v>
      </c>
      <c r="AM98" s="1273">
        <v>9</v>
      </c>
      <c r="AN98" s="1273">
        <v>7</v>
      </c>
      <c r="AO98" s="1273">
        <v>8</v>
      </c>
      <c r="AP98" s="1273">
        <v>2</v>
      </c>
      <c r="AQ98" s="1273">
        <v>3</v>
      </c>
      <c r="AR98" s="1273">
        <v>1</v>
      </c>
      <c r="AS98" s="1304">
        <v>796</v>
      </c>
      <c r="AT98" s="1273">
        <v>71</v>
      </c>
      <c r="AU98" s="1273">
        <v>18</v>
      </c>
      <c r="AV98" s="1273">
        <v>16</v>
      </c>
      <c r="AW98" s="1273">
        <v>39</v>
      </c>
      <c r="AX98" s="1273">
        <v>165</v>
      </c>
      <c r="AY98" s="1273">
        <v>133</v>
      </c>
      <c r="AZ98" s="1273">
        <v>101</v>
      </c>
      <c r="BA98" s="1273">
        <v>56</v>
      </c>
      <c r="BB98" s="1273">
        <v>39</v>
      </c>
      <c r="BC98" s="1273">
        <v>43</v>
      </c>
      <c r="BD98" s="1273">
        <v>20</v>
      </c>
      <c r="BE98" s="1273">
        <v>21</v>
      </c>
      <c r="BF98" s="1273">
        <v>13</v>
      </c>
      <c r="BG98" s="1273">
        <v>10</v>
      </c>
      <c r="BH98" s="1273">
        <v>8</v>
      </c>
      <c r="BI98" s="1273">
        <v>13</v>
      </c>
      <c r="BJ98" s="1273">
        <v>14</v>
      </c>
      <c r="BK98" s="1273">
        <v>9</v>
      </c>
      <c r="BL98" s="1273">
        <v>7</v>
      </c>
      <c r="BM98" s="3066">
        <v>0</v>
      </c>
    </row>
    <row r="99" spans="1:65">
      <c r="A99" s="1289">
        <v>301</v>
      </c>
      <c r="B99" s="1162" t="s">
        <v>23</v>
      </c>
      <c r="C99" s="1304">
        <v>608</v>
      </c>
      <c r="D99" s="1273">
        <v>48</v>
      </c>
      <c r="E99" s="1273">
        <v>32</v>
      </c>
      <c r="F99" s="1273">
        <v>12</v>
      </c>
      <c r="G99" s="1273">
        <v>30</v>
      </c>
      <c r="H99" s="1273">
        <v>58</v>
      </c>
      <c r="I99" s="1273">
        <v>74</v>
      </c>
      <c r="J99" s="1273">
        <v>57</v>
      </c>
      <c r="K99" s="1273">
        <v>48</v>
      </c>
      <c r="L99" s="1273">
        <v>33</v>
      </c>
      <c r="M99" s="1273">
        <v>39</v>
      </c>
      <c r="N99" s="1273">
        <v>28</v>
      </c>
      <c r="O99" s="1273">
        <v>34</v>
      </c>
      <c r="P99" s="1273">
        <v>19</v>
      </c>
      <c r="Q99" s="1273">
        <v>22</v>
      </c>
      <c r="R99" s="1273">
        <v>12</v>
      </c>
      <c r="S99" s="1273">
        <v>16</v>
      </c>
      <c r="T99" s="1273">
        <v>15</v>
      </c>
      <c r="U99" s="1273">
        <v>21</v>
      </c>
      <c r="V99" s="1273">
        <v>10</v>
      </c>
      <c r="W99" s="1305">
        <v>0</v>
      </c>
      <c r="X99" s="1273">
        <v>293</v>
      </c>
      <c r="Y99" s="1273">
        <v>23</v>
      </c>
      <c r="Z99" s="1273">
        <v>14</v>
      </c>
      <c r="AA99" s="1273">
        <v>9</v>
      </c>
      <c r="AB99" s="1273">
        <v>11</v>
      </c>
      <c r="AC99" s="1273">
        <v>36</v>
      </c>
      <c r="AD99" s="1273">
        <v>36</v>
      </c>
      <c r="AE99" s="1273">
        <v>26</v>
      </c>
      <c r="AF99" s="1273">
        <v>25</v>
      </c>
      <c r="AG99" s="1273">
        <v>15</v>
      </c>
      <c r="AH99" s="1273">
        <v>22</v>
      </c>
      <c r="AI99" s="1273">
        <v>15</v>
      </c>
      <c r="AJ99" s="1273">
        <v>12</v>
      </c>
      <c r="AK99" s="1273">
        <v>13</v>
      </c>
      <c r="AL99" s="1273">
        <v>13</v>
      </c>
      <c r="AM99" s="1273">
        <v>5</v>
      </c>
      <c r="AN99" s="1273">
        <v>6</v>
      </c>
      <c r="AO99" s="1273">
        <v>3</v>
      </c>
      <c r="AP99" s="1273">
        <v>6</v>
      </c>
      <c r="AQ99" s="1273">
        <v>3</v>
      </c>
      <c r="AR99" s="1273">
        <v>0</v>
      </c>
      <c r="AS99" s="1304">
        <v>315</v>
      </c>
      <c r="AT99" s="1273">
        <v>25</v>
      </c>
      <c r="AU99" s="1273">
        <v>18</v>
      </c>
      <c r="AV99" s="1273">
        <v>3</v>
      </c>
      <c r="AW99" s="1273">
        <v>19</v>
      </c>
      <c r="AX99" s="1273">
        <v>22</v>
      </c>
      <c r="AY99" s="1273">
        <v>38</v>
      </c>
      <c r="AZ99" s="1273">
        <v>31</v>
      </c>
      <c r="BA99" s="1273">
        <v>23</v>
      </c>
      <c r="BB99" s="1273">
        <v>18</v>
      </c>
      <c r="BC99" s="1273">
        <v>17</v>
      </c>
      <c r="BD99" s="1273">
        <v>13</v>
      </c>
      <c r="BE99" s="1273">
        <v>22</v>
      </c>
      <c r="BF99" s="1273">
        <v>6</v>
      </c>
      <c r="BG99" s="1273">
        <v>9</v>
      </c>
      <c r="BH99" s="1273">
        <v>7</v>
      </c>
      <c r="BI99" s="1273">
        <v>10</v>
      </c>
      <c r="BJ99" s="1273">
        <v>12</v>
      </c>
      <c r="BK99" s="1273">
        <v>15</v>
      </c>
      <c r="BL99" s="1273">
        <v>7</v>
      </c>
      <c r="BM99" s="3066">
        <v>0</v>
      </c>
    </row>
    <row r="100" spans="1:65">
      <c r="A100" s="1289">
        <v>365</v>
      </c>
      <c r="B100" s="1162" t="s">
        <v>656</v>
      </c>
      <c r="C100" s="1304">
        <v>335</v>
      </c>
      <c r="D100" s="1273">
        <v>26</v>
      </c>
      <c r="E100" s="1273">
        <v>12</v>
      </c>
      <c r="F100" s="1273">
        <v>7</v>
      </c>
      <c r="G100" s="1273">
        <v>11</v>
      </c>
      <c r="H100" s="1273">
        <v>83</v>
      </c>
      <c r="I100" s="1273">
        <v>49</v>
      </c>
      <c r="J100" s="1273">
        <v>35</v>
      </c>
      <c r="K100" s="1273">
        <v>31</v>
      </c>
      <c r="L100" s="1273">
        <v>17</v>
      </c>
      <c r="M100" s="1273">
        <v>12</v>
      </c>
      <c r="N100" s="1273">
        <v>3</v>
      </c>
      <c r="O100" s="1273">
        <v>14</v>
      </c>
      <c r="P100" s="1273">
        <v>8</v>
      </c>
      <c r="Q100" s="1273">
        <v>7</v>
      </c>
      <c r="R100" s="1273">
        <v>4</v>
      </c>
      <c r="S100" s="1273">
        <v>3</v>
      </c>
      <c r="T100" s="1273">
        <v>6</v>
      </c>
      <c r="U100" s="1273">
        <v>4</v>
      </c>
      <c r="V100" s="1273">
        <v>3</v>
      </c>
      <c r="W100" s="1305">
        <v>0</v>
      </c>
      <c r="X100" s="1273">
        <v>174</v>
      </c>
      <c r="Y100" s="1273">
        <v>13</v>
      </c>
      <c r="Z100" s="1273">
        <v>4</v>
      </c>
      <c r="AA100" s="1273">
        <v>3</v>
      </c>
      <c r="AB100" s="1273">
        <v>5</v>
      </c>
      <c r="AC100" s="1273">
        <v>44</v>
      </c>
      <c r="AD100" s="1273">
        <v>29</v>
      </c>
      <c r="AE100" s="1273">
        <v>18</v>
      </c>
      <c r="AF100" s="1273">
        <v>16</v>
      </c>
      <c r="AG100" s="1273">
        <v>11</v>
      </c>
      <c r="AH100" s="1273">
        <v>8</v>
      </c>
      <c r="AI100" s="1273">
        <v>0</v>
      </c>
      <c r="AJ100" s="1273">
        <v>8</v>
      </c>
      <c r="AK100" s="1273">
        <v>4</v>
      </c>
      <c r="AL100" s="1273">
        <v>5</v>
      </c>
      <c r="AM100" s="1273">
        <v>3</v>
      </c>
      <c r="AN100" s="1273">
        <v>0</v>
      </c>
      <c r="AO100" s="1273">
        <v>2</v>
      </c>
      <c r="AP100" s="1273">
        <v>1</v>
      </c>
      <c r="AQ100" s="1273">
        <v>0</v>
      </c>
      <c r="AR100" s="1273">
        <v>0</v>
      </c>
      <c r="AS100" s="1304">
        <v>161</v>
      </c>
      <c r="AT100" s="1273">
        <v>13</v>
      </c>
      <c r="AU100" s="1273">
        <v>8</v>
      </c>
      <c r="AV100" s="1273">
        <v>4</v>
      </c>
      <c r="AW100" s="1273">
        <v>6</v>
      </c>
      <c r="AX100" s="1273">
        <v>39</v>
      </c>
      <c r="AY100" s="1273">
        <v>20</v>
      </c>
      <c r="AZ100" s="1273">
        <v>17</v>
      </c>
      <c r="BA100" s="1273">
        <v>15</v>
      </c>
      <c r="BB100" s="1273">
        <v>6</v>
      </c>
      <c r="BC100" s="1273">
        <v>4</v>
      </c>
      <c r="BD100" s="1273">
        <v>3</v>
      </c>
      <c r="BE100" s="1273">
        <v>6</v>
      </c>
      <c r="BF100" s="1273">
        <v>4</v>
      </c>
      <c r="BG100" s="1273">
        <v>2</v>
      </c>
      <c r="BH100" s="1273">
        <v>1</v>
      </c>
      <c r="BI100" s="1273">
        <v>3</v>
      </c>
      <c r="BJ100" s="1273">
        <v>4</v>
      </c>
      <c r="BK100" s="1273">
        <v>3</v>
      </c>
      <c r="BL100" s="1273">
        <v>3</v>
      </c>
      <c r="BM100" s="3066">
        <v>0</v>
      </c>
    </row>
    <row r="101" spans="1:65">
      <c r="A101" s="1289">
        <v>381</v>
      </c>
      <c r="B101" s="1162" t="s">
        <v>27</v>
      </c>
      <c r="C101" s="1304">
        <v>1009</v>
      </c>
      <c r="D101" s="1273">
        <v>105</v>
      </c>
      <c r="E101" s="1273">
        <v>46</v>
      </c>
      <c r="F101" s="1273">
        <v>17</v>
      </c>
      <c r="G101" s="1273">
        <v>44</v>
      </c>
      <c r="H101" s="1273">
        <v>154</v>
      </c>
      <c r="I101" s="1273">
        <v>195</v>
      </c>
      <c r="J101" s="1273">
        <v>142</v>
      </c>
      <c r="K101" s="1273">
        <v>83</v>
      </c>
      <c r="L101" s="1273">
        <v>48</v>
      </c>
      <c r="M101" s="1273">
        <v>49</v>
      </c>
      <c r="N101" s="1273">
        <v>23</v>
      </c>
      <c r="O101" s="1273">
        <v>19</v>
      </c>
      <c r="P101" s="1273">
        <v>14</v>
      </c>
      <c r="Q101" s="1273">
        <v>7</v>
      </c>
      <c r="R101" s="1273">
        <v>16</v>
      </c>
      <c r="S101" s="1273">
        <v>7</v>
      </c>
      <c r="T101" s="1273">
        <v>14</v>
      </c>
      <c r="U101" s="1273">
        <v>13</v>
      </c>
      <c r="V101" s="1273">
        <v>13</v>
      </c>
      <c r="W101" s="1305">
        <v>0</v>
      </c>
      <c r="X101" s="1273">
        <v>547</v>
      </c>
      <c r="Y101" s="1273">
        <v>58</v>
      </c>
      <c r="Z101" s="1273">
        <v>24</v>
      </c>
      <c r="AA101" s="1273">
        <v>10</v>
      </c>
      <c r="AB101" s="1273">
        <v>30</v>
      </c>
      <c r="AC101" s="1273">
        <v>89</v>
      </c>
      <c r="AD101" s="1273">
        <v>100</v>
      </c>
      <c r="AE101" s="1273">
        <v>71</v>
      </c>
      <c r="AF101" s="1273">
        <v>49</v>
      </c>
      <c r="AG101" s="1273">
        <v>30</v>
      </c>
      <c r="AH101" s="1273">
        <v>26</v>
      </c>
      <c r="AI101" s="1273">
        <v>14</v>
      </c>
      <c r="AJ101" s="1273">
        <v>9</v>
      </c>
      <c r="AK101" s="1273">
        <v>8</v>
      </c>
      <c r="AL101" s="1273">
        <v>5</v>
      </c>
      <c r="AM101" s="1273">
        <v>8</v>
      </c>
      <c r="AN101" s="1273">
        <v>3</v>
      </c>
      <c r="AO101" s="1273">
        <v>6</v>
      </c>
      <c r="AP101" s="1273">
        <v>3</v>
      </c>
      <c r="AQ101" s="1273">
        <v>4</v>
      </c>
      <c r="AR101" s="1273">
        <v>0</v>
      </c>
      <c r="AS101" s="1304">
        <v>462</v>
      </c>
      <c r="AT101" s="1273">
        <v>47</v>
      </c>
      <c r="AU101" s="1273">
        <v>22</v>
      </c>
      <c r="AV101" s="1273">
        <v>7</v>
      </c>
      <c r="AW101" s="1273">
        <v>14</v>
      </c>
      <c r="AX101" s="1273">
        <v>65</v>
      </c>
      <c r="AY101" s="1273">
        <v>95</v>
      </c>
      <c r="AZ101" s="1273">
        <v>71</v>
      </c>
      <c r="BA101" s="1273">
        <v>34</v>
      </c>
      <c r="BB101" s="1273">
        <v>18</v>
      </c>
      <c r="BC101" s="1273">
        <v>23</v>
      </c>
      <c r="BD101" s="1273">
        <v>9</v>
      </c>
      <c r="BE101" s="1273">
        <v>10</v>
      </c>
      <c r="BF101" s="1273">
        <v>6</v>
      </c>
      <c r="BG101" s="1273">
        <v>2</v>
      </c>
      <c r="BH101" s="1273">
        <v>8</v>
      </c>
      <c r="BI101" s="1273">
        <v>4</v>
      </c>
      <c r="BJ101" s="1273">
        <v>8</v>
      </c>
      <c r="BK101" s="1273">
        <v>10</v>
      </c>
      <c r="BL101" s="1273">
        <v>9</v>
      </c>
      <c r="BM101" s="3066">
        <v>0</v>
      </c>
    </row>
    <row r="102" spans="1:65">
      <c r="A102" s="1289">
        <v>382</v>
      </c>
      <c r="B102" s="1162" t="s">
        <v>28</v>
      </c>
      <c r="C102" s="1304">
        <v>1420</v>
      </c>
      <c r="D102" s="1273">
        <v>148</v>
      </c>
      <c r="E102" s="1273">
        <v>41</v>
      </c>
      <c r="F102" s="1273">
        <v>14</v>
      </c>
      <c r="G102" s="1273">
        <v>77</v>
      </c>
      <c r="H102" s="1273">
        <v>176</v>
      </c>
      <c r="I102" s="1273">
        <v>328</v>
      </c>
      <c r="J102" s="1273">
        <v>222</v>
      </c>
      <c r="K102" s="1273">
        <v>122</v>
      </c>
      <c r="L102" s="1273">
        <v>64</v>
      </c>
      <c r="M102" s="1273">
        <v>52</v>
      </c>
      <c r="N102" s="1273">
        <v>43</v>
      </c>
      <c r="O102" s="1273">
        <v>32</v>
      </c>
      <c r="P102" s="1273">
        <v>29</v>
      </c>
      <c r="Q102" s="1273">
        <v>15</v>
      </c>
      <c r="R102" s="1273">
        <v>12</v>
      </c>
      <c r="S102" s="1273">
        <v>13</v>
      </c>
      <c r="T102" s="1273">
        <v>13</v>
      </c>
      <c r="U102" s="1273">
        <v>10</v>
      </c>
      <c r="V102" s="1273">
        <v>9</v>
      </c>
      <c r="W102" s="1305">
        <v>36</v>
      </c>
      <c r="X102" s="1273">
        <v>777</v>
      </c>
      <c r="Y102" s="1273">
        <v>79</v>
      </c>
      <c r="Z102" s="1273">
        <v>26</v>
      </c>
      <c r="AA102" s="1273">
        <v>6</v>
      </c>
      <c r="AB102" s="1273">
        <v>39</v>
      </c>
      <c r="AC102" s="1273">
        <v>92</v>
      </c>
      <c r="AD102" s="1273">
        <v>177</v>
      </c>
      <c r="AE102" s="1273">
        <v>132</v>
      </c>
      <c r="AF102" s="1273">
        <v>71</v>
      </c>
      <c r="AG102" s="1273">
        <v>38</v>
      </c>
      <c r="AH102" s="1273">
        <v>36</v>
      </c>
      <c r="AI102" s="1273">
        <v>20</v>
      </c>
      <c r="AJ102" s="1273">
        <v>19</v>
      </c>
      <c r="AK102" s="1273">
        <v>15</v>
      </c>
      <c r="AL102" s="1273">
        <v>9</v>
      </c>
      <c r="AM102" s="1273">
        <v>6</v>
      </c>
      <c r="AN102" s="1273">
        <v>4</v>
      </c>
      <c r="AO102" s="1273">
        <v>3</v>
      </c>
      <c r="AP102" s="1273">
        <v>3</v>
      </c>
      <c r="AQ102" s="1273">
        <v>2</v>
      </c>
      <c r="AR102" s="1273">
        <v>25</v>
      </c>
      <c r="AS102" s="1304">
        <v>643</v>
      </c>
      <c r="AT102" s="1273">
        <v>69</v>
      </c>
      <c r="AU102" s="1273">
        <v>15</v>
      </c>
      <c r="AV102" s="1273">
        <v>8</v>
      </c>
      <c r="AW102" s="1273">
        <v>38</v>
      </c>
      <c r="AX102" s="1273">
        <v>84</v>
      </c>
      <c r="AY102" s="1273">
        <v>151</v>
      </c>
      <c r="AZ102" s="1273">
        <v>90</v>
      </c>
      <c r="BA102" s="1273">
        <v>51</v>
      </c>
      <c r="BB102" s="1273">
        <v>26</v>
      </c>
      <c r="BC102" s="1273">
        <v>16</v>
      </c>
      <c r="BD102" s="1273">
        <v>23</v>
      </c>
      <c r="BE102" s="1273">
        <v>13</v>
      </c>
      <c r="BF102" s="1273">
        <v>14</v>
      </c>
      <c r="BG102" s="1273">
        <v>6</v>
      </c>
      <c r="BH102" s="1273">
        <v>6</v>
      </c>
      <c r="BI102" s="1273">
        <v>9</v>
      </c>
      <c r="BJ102" s="1273">
        <v>10</v>
      </c>
      <c r="BK102" s="1273">
        <v>7</v>
      </c>
      <c r="BL102" s="1273">
        <v>7</v>
      </c>
      <c r="BM102" s="3066">
        <v>11</v>
      </c>
    </row>
    <row r="103" spans="1:65">
      <c r="A103" s="1289">
        <v>442</v>
      </c>
      <c r="B103" s="1162" t="s">
        <v>38</v>
      </c>
      <c r="C103" s="1304">
        <v>187</v>
      </c>
      <c r="D103" s="1273">
        <v>12</v>
      </c>
      <c r="E103" s="1273">
        <v>6</v>
      </c>
      <c r="F103" s="1273">
        <v>5</v>
      </c>
      <c r="G103" s="1273">
        <v>7</v>
      </c>
      <c r="H103" s="1273">
        <v>30</v>
      </c>
      <c r="I103" s="1273">
        <v>28</v>
      </c>
      <c r="J103" s="1273">
        <v>21</v>
      </c>
      <c r="K103" s="1273">
        <v>18</v>
      </c>
      <c r="L103" s="1273">
        <v>10</v>
      </c>
      <c r="M103" s="1273">
        <v>10</v>
      </c>
      <c r="N103" s="1273">
        <v>5</v>
      </c>
      <c r="O103" s="1273">
        <v>11</v>
      </c>
      <c r="P103" s="1273">
        <v>9</v>
      </c>
      <c r="Q103" s="1273">
        <v>2</v>
      </c>
      <c r="R103" s="1273">
        <v>3</v>
      </c>
      <c r="S103" s="1273">
        <v>1</v>
      </c>
      <c r="T103" s="1273">
        <v>2</v>
      </c>
      <c r="U103" s="1273">
        <v>3</v>
      </c>
      <c r="V103" s="1273">
        <v>4</v>
      </c>
      <c r="W103" s="1305">
        <v>0</v>
      </c>
      <c r="X103" s="1273">
        <v>112</v>
      </c>
      <c r="Y103" s="1273">
        <v>8</v>
      </c>
      <c r="Z103" s="1273">
        <v>5</v>
      </c>
      <c r="AA103" s="1273">
        <v>3</v>
      </c>
      <c r="AB103" s="1273">
        <v>4</v>
      </c>
      <c r="AC103" s="1273">
        <v>18</v>
      </c>
      <c r="AD103" s="1273">
        <v>15</v>
      </c>
      <c r="AE103" s="1273">
        <v>14</v>
      </c>
      <c r="AF103" s="1273">
        <v>8</v>
      </c>
      <c r="AG103" s="1273">
        <v>6</v>
      </c>
      <c r="AH103" s="1273">
        <v>6</v>
      </c>
      <c r="AI103" s="1273">
        <v>3</v>
      </c>
      <c r="AJ103" s="1273">
        <v>9</v>
      </c>
      <c r="AK103" s="1273">
        <v>5</v>
      </c>
      <c r="AL103" s="1273">
        <v>2</v>
      </c>
      <c r="AM103" s="1273">
        <v>2</v>
      </c>
      <c r="AN103" s="1273">
        <v>0</v>
      </c>
      <c r="AO103" s="1273">
        <v>2</v>
      </c>
      <c r="AP103" s="1273">
        <v>0</v>
      </c>
      <c r="AQ103" s="1273">
        <v>2</v>
      </c>
      <c r="AR103" s="1273">
        <v>0</v>
      </c>
      <c r="AS103" s="1304">
        <v>75</v>
      </c>
      <c r="AT103" s="1273">
        <v>4</v>
      </c>
      <c r="AU103" s="1273">
        <v>1</v>
      </c>
      <c r="AV103" s="1273">
        <v>2</v>
      </c>
      <c r="AW103" s="1273">
        <v>3</v>
      </c>
      <c r="AX103" s="1273">
        <v>12</v>
      </c>
      <c r="AY103" s="1273">
        <v>13</v>
      </c>
      <c r="AZ103" s="1273">
        <v>7</v>
      </c>
      <c r="BA103" s="1273">
        <v>10</v>
      </c>
      <c r="BB103" s="1273">
        <v>4</v>
      </c>
      <c r="BC103" s="1273">
        <v>4</v>
      </c>
      <c r="BD103" s="1273">
        <v>2</v>
      </c>
      <c r="BE103" s="1273">
        <v>2</v>
      </c>
      <c r="BF103" s="1273">
        <v>4</v>
      </c>
      <c r="BG103" s="1273">
        <v>0</v>
      </c>
      <c r="BH103" s="1273">
        <v>1</v>
      </c>
      <c r="BI103" s="1273">
        <v>1</v>
      </c>
      <c r="BJ103" s="1273">
        <v>0</v>
      </c>
      <c r="BK103" s="1273">
        <v>3</v>
      </c>
      <c r="BL103" s="1273">
        <v>2</v>
      </c>
      <c r="BM103" s="3066">
        <v>0</v>
      </c>
    </row>
    <row r="104" spans="1:65">
      <c r="A104" s="1289">
        <v>443</v>
      </c>
      <c r="B104" s="1162" t="s">
        <v>39</v>
      </c>
      <c r="C104" s="1304">
        <v>732</v>
      </c>
      <c r="D104" s="1273">
        <v>50</v>
      </c>
      <c r="E104" s="1273">
        <v>15</v>
      </c>
      <c r="F104" s="1273">
        <v>9</v>
      </c>
      <c r="G104" s="1273">
        <v>76</v>
      </c>
      <c r="H104" s="1273">
        <v>134</v>
      </c>
      <c r="I104" s="1273">
        <v>151</v>
      </c>
      <c r="J104" s="1273">
        <v>96</v>
      </c>
      <c r="K104" s="1273">
        <v>60</v>
      </c>
      <c r="L104" s="1273">
        <v>42</v>
      </c>
      <c r="M104" s="1273">
        <v>23</v>
      </c>
      <c r="N104" s="1273">
        <v>17</v>
      </c>
      <c r="O104" s="1273">
        <v>14</v>
      </c>
      <c r="P104" s="1273">
        <v>10</v>
      </c>
      <c r="Q104" s="1273">
        <v>6</v>
      </c>
      <c r="R104" s="1273">
        <v>9</v>
      </c>
      <c r="S104" s="1273">
        <v>4</v>
      </c>
      <c r="T104" s="1273">
        <v>6</v>
      </c>
      <c r="U104" s="1273">
        <v>8</v>
      </c>
      <c r="V104" s="1273">
        <v>2</v>
      </c>
      <c r="W104" s="1305">
        <v>0</v>
      </c>
      <c r="X104" s="1273">
        <v>382</v>
      </c>
      <c r="Y104" s="1273">
        <v>24</v>
      </c>
      <c r="Z104" s="1273">
        <v>7</v>
      </c>
      <c r="AA104" s="1273">
        <v>4</v>
      </c>
      <c r="AB104" s="1273">
        <v>55</v>
      </c>
      <c r="AC104" s="1273">
        <v>60</v>
      </c>
      <c r="AD104" s="1273">
        <v>73</v>
      </c>
      <c r="AE104" s="1273">
        <v>51</v>
      </c>
      <c r="AF104" s="1273">
        <v>33</v>
      </c>
      <c r="AG104" s="1273">
        <v>26</v>
      </c>
      <c r="AH104" s="1273">
        <v>11</v>
      </c>
      <c r="AI104" s="1273">
        <v>12</v>
      </c>
      <c r="AJ104" s="1273">
        <v>8</v>
      </c>
      <c r="AK104" s="1273">
        <v>4</v>
      </c>
      <c r="AL104" s="1273">
        <v>4</v>
      </c>
      <c r="AM104" s="1273">
        <v>3</v>
      </c>
      <c r="AN104" s="1273">
        <v>3</v>
      </c>
      <c r="AO104" s="1273">
        <v>1</v>
      </c>
      <c r="AP104" s="1273">
        <v>2</v>
      </c>
      <c r="AQ104" s="1273">
        <v>1</v>
      </c>
      <c r="AR104" s="1273">
        <v>0</v>
      </c>
      <c r="AS104" s="1304">
        <v>350</v>
      </c>
      <c r="AT104" s="1273">
        <v>26</v>
      </c>
      <c r="AU104" s="1273">
        <v>8</v>
      </c>
      <c r="AV104" s="1273">
        <v>5</v>
      </c>
      <c r="AW104" s="1273">
        <v>21</v>
      </c>
      <c r="AX104" s="1273">
        <v>74</v>
      </c>
      <c r="AY104" s="1273">
        <v>78</v>
      </c>
      <c r="AZ104" s="1273">
        <v>45</v>
      </c>
      <c r="BA104" s="1273">
        <v>27</v>
      </c>
      <c r="BB104" s="1273">
        <v>16</v>
      </c>
      <c r="BC104" s="1273">
        <v>12</v>
      </c>
      <c r="BD104" s="1273">
        <v>5</v>
      </c>
      <c r="BE104" s="1273">
        <v>6</v>
      </c>
      <c r="BF104" s="1273">
        <v>6</v>
      </c>
      <c r="BG104" s="1273">
        <v>2</v>
      </c>
      <c r="BH104" s="1273">
        <v>6</v>
      </c>
      <c r="BI104" s="1273">
        <v>1</v>
      </c>
      <c r="BJ104" s="1273">
        <v>5</v>
      </c>
      <c r="BK104" s="1273">
        <v>6</v>
      </c>
      <c r="BL104" s="1273">
        <v>1</v>
      </c>
      <c r="BM104" s="3066">
        <v>0</v>
      </c>
    </row>
    <row r="105" spans="1:65">
      <c r="A105" s="1289">
        <v>446</v>
      </c>
      <c r="B105" s="1162" t="s">
        <v>657</v>
      </c>
      <c r="C105" s="1304">
        <v>199</v>
      </c>
      <c r="D105" s="1273">
        <v>19</v>
      </c>
      <c r="E105" s="1273">
        <v>5</v>
      </c>
      <c r="F105" s="1273">
        <v>8</v>
      </c>
      <c r="G105" s="1273">
        <v>10</v>
      </c>
      <c r="H105" s="1273">
        <v>29</v>
      </c>
      <c r="I105" s="1273">
        <v>33</v>
      </c>
      <c r="J105" s="1273">
        <v>17</v>
      </c>
      <c r="K105" s="1273">
        <v>13</v>
      </c>
      <c r="L105" s="1273">
        <v>11</v>
      </c>
      <c r="M105" s="1273">
        <v>9</v>
      </c>
      <c r="N105" s="1273">
        <v>9</v>
      </c>
      <c r="O105" s="1273">
        <v>5</v>
      </c>
      <c r="P105" s="1273">
        <v>5</v>
      </c>
      <c r="Q105" s="1273">
        <v>9</v>
      </c>
      <c r="R105" s="1273">
        <v>2</v>
      </c>
      <c r="S105" s="1273">
        <v>6</v>
      </c>
      <c r="T105" s="1273">
        <v>3</v>
      </c>
      <c r="U105" s="1273">
        <v>1</v>
      </c>
      <c r="V105" s="1273">
        <v>5</v>
      </c>
      <c r="W105" s="1305">
        <v>0</v>
      </c>
      <c r="X105" s="1273">
        <v>101</v>
      </c>
      <c r="Y105" s="1273">
        <v>12</v>
      </c>
      <c r="Z105" s="1273">
        <v>3</v>
      </c>
      <c r="AA105" s="1273">
        <v>6</v>
      </c>
      <c r="AB105" s="1273">
        <v>4</v>
      </c>
      <c r="AC105" s="1273">
        <v>15</v>
      </c>
      <c r="AD105" s="1273">
        <v>16</v>
      </c>
      <c r="AE105" s="1273">
        <v>6</v>
      </c>
      <c r="AF105" s="1273">
        <v>6</v>
      </c>
      <c r="AG105" s="1273">
        <v>7</v>
      </c>
      <c r="AH105" s="1273">
        <v>1</v>
      </c>
      <c r="AI105" s="1273">
        <v>7</v>
      </c>
      <c r="AJ105" s="1273">
        <v>3</v>
      </c>
      <c r="AK105" s="1273">
        <v>3</v>
      </c>
      <c r="AL105" s="1273">
        <v>6</v>
      </c>
      <c r="AM105" s="1273">
        <v>2</v>
      </c>
      <c r="AN105" s="1273">
        <v>2</v>
      </c>
      <c r="AO105" s="1273">
        <v>0</v>
      </c>
      <c r="AP105" s="1273">
        <v>0</v>
      </c>
      <c r="AQ105" s="1273">
        <v>2</v>
      </c>
      <c r="AR105" s="1273">
        <v>0</v>
      </c>
      <c r="AS105" s="1304">
        <v>98</v>
      </c>
      <c r="AT105" s="1273">
        <v>7</v>
      </c>
      <c r="AU105" s="1273">
        <v>2</v>
      </c>
      <c r="AV105" s="1273">
        <v>2</v>
      </c>
      <c r="AW105" s="1273">
        <v>6</v>
      </c>
      <c r="AX105" s="1273">
        <v>14</v>
      </c>
      <c r="AY105" s="1273">
        <v>17</v>
      </c>
      <c r="AZ105" s="1273">
        <v>11</v>
      </c>
      <c r="BA105" s="1273">
        <v>7</v>
      </c>
      <c r="BB105" s="1273">
        <v>4</v>
      </c>
      <c r="BC105" s="1273">
        <v>8</v>
      </c>
      <c r="BD105" s="1273">
        <v>2</v>
      </c>
      <c r="BE105" s="1273">
        <v>2</v>
      </c>
      <c r="BF105" s="1273">
        <v>2</v>
      </c>
      <c r="BG105" s="1273">
        <v>3</v>
      </c>
      <c r="BH105" s="1273">
        <v>0</v>
      </c>
      <c r="BI105" s="1273">
        <v>4</v>
      </c>
      <c r="BJ105" s="1273">
        <v>3</v>
      </c>
      <c r="BK105" s="1273">
        <v>1</v>
      </c>
      <c r="BL105" s="1273">
        <v>3</v>
      </c>
      <c r="BM105" s="3066">
        <v>0</v>
      </c>
    </row>
    <row r="106" spans="1:65">
      <c r="A106" s="1289">
        <v>464</v>
      </c>
      <c r="B106" s="1162" t="s">
        <v>46</v>
      </c>
      <c r="C106" s="1304">
        <v>948</v>
      </c>
      <c r="D106" s="1273">
        <v>98</v>
      </c>
      <c r="E106" s="1273">
        <v>30</v>
      </c>
      <c r="F106" s="1273">
        <v>19</v>
      </c>
      <c r="G106" s="1273">
        <v>25</v>
      </c>
      <c r="H106" s="1273">
        <v>138</v>
      </c>
      <c r="I106" s="1273">
        <v>176</v>
      </c>
      <c r="J106" s="1273">
        <v>155</v>
      </c>
      <c r="K106" s="1273">
        <v>75</v>
      </c>
      <c r="L106" s="1273">
        <v>55</v>
      </c>
      <c r="M106" s="1273">
        <v>51</v>
      </c>
      <c r="N106" s="1273">
        <v>31</v>
      </c>
      <c r="O106" s="1273">
        <v>24</v>
      </c>
      <c r="P106" s="1273">
        <v>24</v>
      </c>
      <c r="Q106" s="1273">
        <v>12</v>
      </c>
      <c r="R106" s="1273">
        <v>10</v>
      </c>
      <c r="S106" s="1273">
        <v>8</v>
      </c>
      <c r="T106" s="1273">
        <v>10</v>
      </c>
      <c r="U106" s="1273">
        <v>4</v>
      </c>
      <c r="V106" s="1273">
        <v>3</v>
      </c>
      <c r="W106" s="1305">
        <v>3</v>
      </c>
      <c r="X106" s="1273">
        <v>510</v>
      </c>
      <c r="Y106" s="1273">
        <v>50</v>
      </c>
      <c r="Z106" s="1273">
        <v>10</v>
      </c>
      <c r="AA106" s="1273">
        <v>8</v>
      </c>
      <c r="AB106" s="1273">
        <v>16</v>
      </c>
      <c r="AC106" s="1273">
        <v>73</v>
      </c>
      <c r="AD106" s="1273">
        <v>96</v>
      </c>
      <c r="AE106" s="1273">
        <v>84</v>
      </c>
      <c r="AF106" s="1273">
        <v>47</v>
      </c>
      <c r="AG106" s="1273">
        <v>29</v>
      </c>
      <c r="AH106" s="1273">
        <v>31</v>
      </c>
      <c r="AI106" s="1273">
        <v>17</v>
      </c>
      <c r="AJ106" s="1273">
        <v>12</v>
      </c>
      <c r="AK106" s="1273">
        <v>14</v>
      </c>
      <c r="AL106" s="1273">
        <v>8</v>
      </c>
      <c r="AM106" s="1273">
        <v>4</v>
      </c>
      <c r="AN106" s="1273">
        <v>3</v>
      </c>
      <c r="AO106" s="1273">
        <v>7</v>
      </c>
      <c r="AP106" s="1273">
        <v>1</v>
      </c>
      <c r="AQ106" s="1273">
        <v>0</v>
      </c>
      <c r="AR106" s="1273">
        <v>3</v>
      </c>
      <c r="AS106" s="1304">
        <v>438</v>
      </c>
      <c r="AT106" s="1273">
        <v>48</v>
      </c>
      <c r="AU106" s="1273">
        <v>20</v>
      </c>
      <c r="AV106" s="1273">
        <v>11</v>
      </c>
      <c r="AW106" s="1273">
        <v>9</v>
      </c>
      <c r="AX106" s="1273">
        <v>65</v>
      </c>
      <c r="AY106" s="1273">
        <v>80</v>
      </c>
      <c r="AZ106" s="1273">
        <v>71</v>
      </c>
      <c r="BA106" s="1273">
        <v>28</v>
      </c>
      <c r="BB106" s="1273">
        <v>26</v>
      </c>
      <c r="BC106" s="1273">
        <v>20</v>
      </c>
      <c r="BD106" s="1273">
        <v>14</v>
      </c>
      <c r="BE106" s="1273">
        <v>12</v>
      </c>
      <c r="BF106" s="1273">
        <v>10</v>
      </c>
      <c r="BG106" s="1273">
        <v>4</v>
      </c>
      <c r="BH106" s="1273">
        <v>6</v>
      </c>
      <c r="BI106" s="1273">
        <v>5</v>
      </c>
      <c r="BJ106" s="1273">
        <v>3</v>
      </c>
      <c r="BK106" s="1273">
        <v>3</v>
      </c>
      <c r="BL106" s="1273">
        <v>3</v>
      </c>
      <c r="BM106" s="3066">
        <v>0</v>
      </c>
    </row>
    <row r="107" spans="1:65">
      <c r="A107" s="1289">
        <v>481</v>
      </c>
      <c r="B107" s="1162" t="s">
        <v>47</v>
      </c>
      <c r="C107" s="1304">
        <v>356</v>
      </c>
      <c r="D107" s="1273">
        <v>19</v>
      </c>
      <c r="E107" s="1273">
        <v>14</v>
      </c>
      <c r="F107" s="1273">
        <v>6</v>
      </c>
      <c r="G107" s="1273">
        <v>17</v>
      </c>
      <c r="H107" s="1273">
        <v>59</v>
      </c>
      <c r="I107" s="1273">
        <v>51</v>
      </c>
      <c r="J107" s="1273">
        <v>29</v>
      </c>
      <c r="K107" s="1273">
        <v>33</v>
      </c>
      <c r="L107" s="1273">
        <v>18</v>
      </c>
      <c r="M107" s="1273">
        <v>24</v>
      </c>
      <c r="N107" s="1273">
        <v>25</v>
      </c>
      <c r="O107" s="1273">
        <v>17</v>
      </c>
      <c r="P107" s="1273">
        <v>9</v>
      </c>
      <c r="Q107" s="1273">
        <v>6</v>
      </c>
      <c r="R107" s="1273">
        <v>9</v>
      </c>
      <c r="S107" s="1273">
        <v>11</v>
      </c>
      <c r="T107" s="1273">
        <v>5</v>
      </c>
      <c r="U107" s="1273">
        <v>1</v>
      </c>
      <c r="V107" s="1273">
        <v>3</v>
      </c>
      <c r="W107" s="1305">
        <v>0</v>
      </c>
      <c r="X107" s="1273">
        <v>179</v>
      </c>
      <c r="Y107" s="1273">
        <v>6</v>
      </c>
      <c r="Z107" s="1273">
        <v>7</v>
      </c>
      <c r="AA107" s="1273">
        <v>3</v>
      </c>
      <c r="AB107" s="1273">
        <v>8</v>
      </c>
      <c r="AC107" s="1273">
        <v>34</v>
      </c>
      <c r="AD107" s="1273">
        <v>25</v>
      </c>
      <c r="AE107" s="1273">
        <v>16</v>
      </c>
      <c r="AF107" s="1273">
        <v>17</v>
      </c>
      <c r="AG107" s="1273">
        <v>9</v>
      </c>
      <c r="AH107" s="1273">
        <v>13</v>
      </c>
      <c r="AI107" s="1273">
        <v>13</v>
      </c>
      <c r="AJ107" s="1273">
        <v>9</v>
      </c>
      <c r="AK107" s="1273">
        <v>3</v>
      </c>
      <c r="AL107" s="1273">
        <v>4</v>
      </c>
      <c r="AM107" s="1273">
        <v>5</v>
      </c>
      <c r="AN107" s="1273">
        <v>5</v>
      </c>
      <c r="AO107" s="1273">
        <v>2</v>
      </c>
      <c r="AP107" s="1273">
        <v>0</v>
      </c>
      <c r="AQ107" s="1273">
        <v>0</v>
      </c>
      <c r="AR107" s="1273">
        <v>0</v>
      </c>
      <c r="AS107" s="1304">
        <v>177</v>
      </c>
      <c r="AT107" s="1273">
        <v>13</v>
      </c>
      <c r="AU107" s="1273">
        <v>7</v>
      </c>
      <c r="AV107" s="1273">
        <v>3</v>
      </c>
      <c r="AW107" s="1273">
        <v>9</v>
      </c>
      <c r="AX107" s="1273">
        <v>25</v>
      </c>
      <c r="AY107" s="1273">
        <v>26</v>
      </c>
      <c r="AZ107" s="1273">
        <v>13</v>
      </c>
      <c r="BA107" s="1273">
        <v>16</v>
      </c>
      <c r="BB107" s="1273">
        <v>9</v>
      </c>
      <c r="BC107" s="1273">
        <v>11</v>
      </c>
      <c r="BD107" s="1273">
        <v>12</v>
      </c>
      <c r="BE107" s="1273">
        <v>8</v>
      </c>
      <c r="BF107" s="1273">
        <v>6</v>
      </c>
      <c r="BG107" s="1273">
        <v>2</v>
      </c>
      <c r="BH107" s="1273">
        <v>4</v>
      </c>
      <c r="BI107" s="1273">
        <v>6</v>
      </c>
      <c r="BJ107" s="1273">
        <v>3</v>
      </c>
      <c r="BK107" s="1273">
        <v>1</v>
      </c>
      <c r="BL107" s="1273">
        <v>3</v>
      </c>
      <c r="BM107" s="3066">
        <v>0</v>
      </c>
    </row>
    <row r="108" spans="1:65">
      <c r="A108" s="1289">
        <v>501</v>
      </c>
      <c r="B108" s="1162" t="s">
        <v>82</v>
      </c>
      <c r="C108" s="1304">
        <v>284</v>
      </c>
      <c r="D108" s="1273">
        <v>16</v>
      </c>
      <c r="E108" s="1273">
        <v>6</v>
      </c>
      <c r="F108" s="1273">
        <v>6</v>
      </c>
      <c r="G108" s="1273">
        <v>16</v>
      </c>
      <c r="H108" s="1273">
        <v>54</v>
      </c>
      <c r="I108" s="1273">
        <v>44</v>
      </c>
      <c r="J108" s="1273">
        <v>25</v>
      </c>
      <c r="K108" s="1273">
        <v>23</v>
      </c>
      <c r="L108" s="1273">
        <v>18</v>
      </c>
      <c r="M108" s="1273">
        <v>16</v>
      </c>
      <c r="N108" s="1273">
        <v>17</v>
      </c>
      <c r="O108" s="1273">
        <v>5</v>
      </c>
      <c r="P108" s="1273">
        <v>8</v>
      </c>
      <c r="Q108" s="1273">
        <v>14</v>
      </c>
      <c r="R108" s="1273">
        <v>4</v>
      </c>
      <c r="S108" s="1273">
        <v>5</v>
      </c>
      <c r="T108" s="1273">
        <v>3</v>
      </c>
      <c r="U108" s="1273">
        <v>2</v>
      </c>
      <c r="V108" s="1273">
        <v>2</v>
      </c>
      <c r="W108" s="1305">
        <v>0</v>
      </c>
      <c r="X108" s="1273">
        <v>140</v>
      </c>
      <c r="Y108" s="1273">
        <v>6</v>
      </c>
      <c r="Z108" s="1273">
        <v>4</v>
      </c>
      <c r="AA108" s="1273">
        <v>3</v>
      </c>
      <c r="AB108" s="1273">
        <v>7</v>
      </c>
      <c r="AC108" s="1273">
        <v>25</v>
      </c>
      <c r="AD108" s="1273">
        <v>21</v>
      </c>
      <c r="AE108" s="1273">
        <v>10</v>
      </c>
      <c r="AF108" s="1273">
        <v>10</v>
      </c>
      <c r="AG108" s="1273">
        <v>13</v>
      </c>
      <c r="AH108" s="1273">
        <v>10</v>
      </c>
      <c r="AI108" s="1273">
        <v>9</v>
      </c>
      <c r="AJ108" s="1273">
        <v>3</v>
      </c>
      <c r="AK108" s="1273">
        <v>6</v>
      </c>
      <c r="AL108" s="1273">
        <v>7</v>
      </c>
      <c r="AM108" s="1273">
        <v>2</v>
      </c>
      <c r="AN108" s="1273">
        <v>2</v>
      </c>
      <c r="AO108" s="1273">
        <v>2</v>
      </c>
      <c r="AP108" s="1273">
        <v>0</v>
      </c>
      <c r="AQ108" s="1273">
        <v>0</v>
      </c>
      <c r="AR108" s="1273">
        <v>0</v>
      </c>
      <c r="AS108" s="1304">
        <v>144</v>
      </c>
      <c r="AT108" s="1273">
        <v>10</v>
      </c>
      <c r="AU108" s="1273">
        <v>2</v>
      </c>
      <c r="AV108" s="1273">
        <v>3</v>
      </c>
      <c r="AW108" s="1273">
        <v>9</v>
      </c>
      <c r="AX108" s="1273">
        <v>29</v>
      </c>
      <c r="AY108" s="1273">
        <v>23</v>
      </c>
      <c r="AZ108" s="1273">
        <v>15</v>
      </c>
      <c r="BA108" s="1273">
        <v>13</v>
      </c>
      <c r="BB108" s="1273">
        <v>5</v>
      </c>
      <c r="BC108" s="1273">
        <v>6</v>
      </c>
      <c r="BD108" s="1273">
        <v>8</v>
      </c>
      <c r="BE108" s="1273">
        <v>2</v>
      </c>
      <c r="BF108" s="1273">
        <v>2</v>
      </c>
      <c r="BG108" s="1273">
        <v>7</v>
      </c>
      <c r="BH108" s="1273">
        <v>2</v>
      </c>
      <c r="BI108" s="1273">
        <v>3</v>
      </c>
      <c r="BJ108" s="1273">
        <v>1</v>
      </c>
      <c r="BK108" s="1273">
        <v>2</v>
      </c>
      <c r="BL108" s="1273">
        <v>2</v>
      </c>
      <c r="BM108" s="3066">
        <v>0</v>
      </c>
    </row>
    <row r="109" spans="1:65">
      <c r="A109" s="1289">
        <v>585</v>
      </c>
      <c r="B109" s="1162" t="s">
        <v>658</v>
      </c>
      <c r="C109" s="1304">
        <v>283</v>
      </c>
      <c r="D109" s="1273">
        <v>15</v>
      </c>
      <c r="E109" s="1273">
        <v>9</v>
      </c>
      <c r="F109" s="1273">
        <v>5</v>
      </c>
      <c r="G109" s="1273">
        <v>24</v>
      </c>
      <c r="H109" s="1273">
        <v>52</v>
      </c>
      <c r="I109" s="1273">
        <v>57</v>
      </c>
      <c r="J109" s="1273">
        <v>36</v>
      </c>
      <c r="K109" s="1273">
        <v>14</v>
      </c>
      <c r="L109" s="1273">
        <v>20</v>
      </c>
      <c r="M109" s="1273">
        <v>11</v>
      </c>
      <c r="N109" s="1273">
        <v>10</v>
      </c>
      <c r="O109" s="1273">
        <v>9</v>
      </c>
      <c r="P109" s="1273">
        <v>8</v>
      </c>
      <c r="Q109" s="1273">
        <v>3</v>
      </c>
      <c r="R109" s="1273">
        <v>6</v>
      </c>
      <c r="S109" s="1273">
        <v>2</v>
      </c>
      <c r="T109" s="1273">
        <v>2</v>
      </c>
      <c r="U109" s="1273">
        <v>0</v>
      </c>
      <c r="V109" s="1273">
        <v>0</v>
      </c>
      <c r="W109" s="1305">
        <v>0</v>
      </c>
      <c r="X109" s="1273">
        <v>147</v>
      </c>
      <c r="Y109" s="1273">
        <v>6</v>
      </c>
      <c r="Z109" s="1273">
        <v>8</v>
      </c>
      <c r="AA109" s="1273">
        <v>2</v>
      </c>
      <c r="AB109" s="1273">
        <v>11</v>
      </c>
      <c r="AC109" s="1273">
        <v>23</v>
      </c>
      <c r="AD109" s="1273">
        <v>33</v>
      </c>
      <c r="AE109" s="1273">
        <v>13</v>
      </c>
      <c r="AF109" s="1273">
        <v>6</v>
      </c>
      <c r="AG109" s="1273">
        <v>13</v>
      </c>
      <c r="AH109" s="1273">
        <v>10</v>
      </c>
      <c r="AI109" s="1273">
        <v>5</v>
      </c>
      <c r="AJ109" s="1273">
        <v>6</v>
      </c>
      <c r="AK109" s="1273">
        <v>3</v>
      </c>
      <c r="AL109" s="1273">
        <v>2</v>
      </c>
      <c r="AM109" s="1273">
        <v>5</v>
      </c>
      <c r="AN109" s="1273">
        <v>0</v>
      </c>
      <c r="AO109" s="1273">
        <v>1</v>
      </c>
      <c r="AP109" s="1273">
        <v>0</v>
      </c>
      <c r="AQ109" s="1273">
        <v>0</v>
      </c>
      <c r="AR109" s="1273">
        <v>0</v>
      </c>
      <c r="AS109" s="1304">
        <v>136</v>
      </c>
      <c r="AT109" s="1273">
        <v>9</v>
      </c>
      <c r="AU109" s="1273">
        <v>1</v>
      </c>
      <c r="AV109" s="1273">
        <v>3</v>
      </c>
      <c r="AW109" s="1273">
        <v>13</v>
      </c>
      <c r="AX109" s="1273">
        <v>29</v>
      </c>
      <c r="AY109" s="1273">
        <v>24</v>
      </c>
      <c r="AZ109" s="1273">
        <v>23</v>
      </c>
      <c r="BA109" s="1273">
        <v>8</v>
      </c>
      <c r="BB109" s="1273">
        <v>7</v>
      </c>
      <c r="BC109" s="1273">
        <v>1</v>
      </c>
      <c r="BD109" s="1273">
        <v>5</v>
      </c>
      <c r="BE109" s="1273">
        <v>3</v>
      </c>
      <c r="BF109" s="1273">
        <v>5</v>
      </c>
      <c r="BG109" s="1273">
        <v>1</v>
      </c>
      <c r="BH109" s="1273">
        <v>1</v>
      </c>
      <c r="BI109" s="1273">
        <v>2</v>
      </c>
      <c r="BJ109" s="1273">
        <v>1</v>
      </c>
      <c r="BK109" s="1273">
        <v>0</v>
      </c>
      <c r="BL109" s="1273">
        <v>0</v>
      </c>
      <c r="BM109" s="3066">
        <v>0</v>
      </c>
    </row>
    <row r="110" spans="1:65">
      <c r="A110" s="1291">
        <v>586</v>
      </c>
      <c r="B110" s="1184" t="s">
        <v>659</v>
      </c>
      <c r="C110" s="1306">
        <v>223</v>
      </c>
      <c r="D110" s="1307">
        <v>16</v>
      </c>
      <c r="E110" s="1307">
        <v>5</v>
      </c>
      <c r="F110" s="1307">
        <v>5</v>
      </c>
      <c r="G110" s="1307">
        <v>26</v>
      </c>
      <c r="H110" s="1307">
        <v>32</v>
      </c>
      <c r="I110" s="1307">
        <v>53</v>
      </c>
      <c r="J110" s="1307">
        <v>24</v>
      </c>
      <c r="K110" s="1307">
        <v>15</v>
      </c>
      <c r="L110" s="1307">
        <v>15</v>
      </c>
      <c r="M110" s="1307">
        <v>10</v>
      </c>
      <c r="N110" s="1307">
        <v>4</v>
      </c>
      <c r="O110" s="1307">
        <v>5</v>
      </c>
      <c r="P110" s="1307">
        <v>6</v>
      </c>
      <c r="Q110" s="1307">
        <v>3</v>
      </c>
      <c r="R110" s="1307">
        <v>0</v>
      </c>
      <c r="S110" s="1307">
        <v>1</v>
      </c>
      <c r="T110" s="1307">
        <v>1</v>
      </c>
      <c r="U110" s="1307">
        <v>2</v>
      </c>
      <c r="V110" s="1307">
        <v>0</v>
      </c>
      <c r="W110" s="1308">
        <v>0</v>
      </c>
      <c r="X110" s="1307">
        <v>102</v>
      </c>
      <c r="Y110" s="1307">
        <v>11</v>
      </c>
      <c r="Z110" s="1307">
        <v>0</v>
      </c>
      <c r="AA110" s="1307">
        <v>2</v>
      </c>
      <c r="AB110" s="1307">
        <v>9</v>
      </c>
      <c r="AC110" s="1307">
        <v>11</v>
      </c>
      <c r="AD110" s="1307">
        <v>22</v>
      </c>
      <c r="AE110" s="1307">
        <v>11</v>
      </c>
      <c r="AF110" s="1307">
        <v>8</v>
      </c>
      <c r="AG110" s="1307">
        <v>9</v>
      </c>
      <c r="AH110" s="1307">
        <v>7</v>
      </c>
      <c r="AI110" s="1307">
        <v>2</v>
      </c>
      <c r="AJ110" s="1307">
        <v>3</v>
      </c>
      <c r="AK110" s="1307">
        <v>4</v>
      </c>
      <c r="AL110" s="1307">
        <v>2</v>
      </c>
      <c r="AM110" s="1307">
        <v>0</v>
      </c>
      <c r="AN110" s="1307">
        <v>0</v>
      </c>
      <c r="AO110" s="1307">
        <v>1</v>
      </c>
      <c r="AP110" s="1307">
        <v>0</v>
      </c>
      <c r="AQ110" s="1307">
        <v>0</v>
      </c>
      <c r="AR110" s="1307">
        <v>0</v>
      </c>
      <c r="AS110" s="1306">
        <v>121</v>
      </c>
      <c r="AT110" s="1307">
        <v>5</v>
      </c>
      <c r="AU110" s="1307">
        <v>5</v>
      </c>
      <c r="AV110" s="1307">
        <v>3</v>
      </c>
      <c r="AW110" s="1307">
        <v>17</v>
      </c>
      <c r="AX110" s="1307">
        <v>21</v>
      </c>
      <c r="AY110" s="1307">
        <v>31</v>
      </c>
      <c r="AZ110" s="1307">
        <v>13</v>
      </c>
      <c r="BA110" s="1307">
        <v>7</v>
      </c>
      <c r="BB110" s="1307">
        <v>6</v>
      </c>
      <c r="BC110" s="1307">
        <v>3</v>
      </c>
      <c r="BD110" s="1307">
        <v>2</v>
      </c>
      <c r="BE110" s="1307">
        <v>2</v>
      </c>
      <c r="BF110" s="1307">
        <v>2</v>
      </c>
      <c r="BG110" s="1307">
        <v>1</v>
      </c>
      <c r="BH110" s="1307">
        <v>0</v>
      </c>
      <c r="BI110" s="1307">
        <v>1</v>
      </c>
      <c r="BJ110" s="1307">
        <v>0</v>
      </c>
      <c r="BK110" s="1307">
        <v>2</v>
      </c>
      <c r="BL110" s="1307">
        <v>0</v>
      </c>
      <c r="BM110" s="3067">
        <v>0</v>
      </c>
    </row>
    <row r="111" spans="1:65">
      <c r="A111" s="1160" t="s">
        <v>1739</v>
      </c>
      <c r="BB111" s="1160" t="s">
        <v>337</v>
      </c>
    </row>
    <row r="112" spans="1:65">
      <c r="C112" s="1273"/>
    </row>
    <row r="113" spans="1:65">
      <c r="A113" s="1272" t="s">
        <v>2986</v>
      </c>
      <c r="BE113" s="1273"/>
      <c r="BF113" s="1273"/>
      <c r="BG113" s="1273"/>
      <c r="BH113" s="1273"/>
      <c r="BI113" s="1273"/>
      <c r="BJ113" s="1273"/>
      <c r="BK113" s="1273"/>
    </row>
    <row r="114" spans="1:65">
      <c r="A114" s="1274"/>
      <c r="B114" s="1275"/>
      <c r="C114" s="1270" t="s">
        <v>1714</v>
      </c>
      <c r="D114" s="1270"/>
      <c r="E114" s="1270"/>
      <c r="F114" s="1270"/>
      <c r="G114" s="1270"/>
      <c r="H114" s="1270"/>
      <c r="I114" s="1270"/>
      <c r="J114" s="1270"/>
      <c r="K114" s="1270"/>
      <c r="L114" s="1270"/>
      <c r="M114" s="1270"/>
      <c r="N114" s="1270"/>
      <c r="O114" s="1270"/>
      <c r="P114" s="1270"/>
      <c r="Q114" s="1270"/>
      <c r="R114" s="1270"/>
      <c r="S114" s="1270"/>
      <c r="T114" s="1270"/>
      <c r="U114" s="1270"/>
      <c r="V114" s="1270"/>
      <c r="W114" s="1275"/>
      <c r="X114" s="1270" t="s">
        <v>1715</v>
      </c>
      <c r="Y114" s="1270"/>
      <c r="Z114" s="1270"/>
      <c r="AA114" s="1270"/>
      <c r="AB114" s="1270"/>
      <c r="AC114" s="1270" t="s">
        <v>1741</v>
      </c>
      <c r="AD114" s="1270"/>
      <c r="AE114" s="1270"/>
      <c r="AF114" s="1270"/>
      <c r="AG114" s="1270"/>
      <c r="AH114" s="1270"/>
      <c r="AI114" s="1270"/>
      <c r="AJ114" s="1270"/>
      <c r="AK114" s="1270"/>
      <c r="AL114" s="1270"/>
      <c r="AM114" s="1270"/>
      <c r="AN114" s="1270"/>
      <c r="AO114" s="1270"/>
      <c r="AP114" s="1270"/>
      <c r="AQ114" s="1270"/>
      <c r="AR114" s="1448"/>
      <c r="AS114" s="1274" t="s">
        <v>1718</v>
      </c>
      <c r="AT114" s="1270"/>
      <c r="AU114" s="1270"/>
      <c r="AV114" s="1270"/>
      <c r="AW114" s="1270"/>
      <c r="AX114" s="1270"/>
      <c r="AY114" s="1270"/>
      <c r="AZ114" s="1270"/>
      <c r="BA114" s="1270"/>
      <c r="BB114" s="1270"/>
      <c r="BC114" s="1270"/>
      <c r="BD114" s="1270"/>
      <c r="BE114" s="1270"/>
      <c r="BF114" s="1270"/>
      <c r="BG114" s="1270"/>
      <c r="BH114" s="1270"/>
      <c r="BI114" s="1270"/>
      <c r="BJ114" s="1270"/>
      <c r="BK114" s="1270"/>
      <c r="BL114" s="1270"/>
      <c r="BM114" s="1464"/>
    </row>
    <row r="115" spans="1:65" ht="24">
      <c r="A115" s="1278"/>
      <c r="B115" s="1466"/>
      <c r="C115" s="1271" t="s">
        <v>1836</v>
      </c>
      <c r="D115" s="1271" t="s">
        <v>1837</v>
      </c>
      <c r="E115" s="1271" t="s">
        <v>1818</v>
      </c>
      <c r="F115" s="1271" t="s">
        <v>1819</v>
      </c>
      <c r="G115" s="1271" t="s">
        <v>1820</v>
      </c>
      <c r="H115" s="1271" t="s">
        <v>1821</v>
      </c>
      <c r="I115" s="1271" t="s">
        <v>1822</v>
      </c>
      <c r="J115" s="1271" t="s">
        <v>1823</v>
      </c>
      <c r="K115" s="1271" t="s">
        <v>1824</v>
      </c>
      <c r="L115" s="1271" t="s">
        <v>1825</v>
      </c>
      <c r="M115" s="1271" t="s">
        <v>1826</v>
      </c>
      <c r="N115" s="1271" t="s">
        <v>1827</v>
      </c>
      <c r="O115" s="1271" t="s">
        <v>1828</v>
      </c>
      <c r="P115" s="1271" t="s">
        <v>1829</v>
      </c>
      <c r="Q115" s="1271" t="s">
        <v>1830</v>
      </c>
      <c r="R115" s="1271" t="s">
        <v>1831</v>
      </c>
      <c r="S115" s="1271" t="s">
        <v>1832</v>
      </c>
      <c r="T115" s="1271" t="s">
        <v>1833</v>
      </c>
      <c r="U115" s="1271" t="s">
        <v>1834</v>
      </c>
      <c r="V115" s="1271" t="s">
        <v>1835</v>
      </c>
      <c r="W115" s="1279" t="s">
        <v>1734</v>
      </c>
      <c r="X115" s="1271" t="s">
        <v>1836</v>
      </c>
      <c r="Y115" s="1271" t="s">
        <v>1837</v>
      </c>
      <c r="Z115" s="1271" t="s">
        <v>1818</v>
      </c>
      <c r="AA115" s="1271" t="s">
        <v>1819</v>
      </c>
      <c r="AB115" s="1271" t="s">
        <v>1820</v>
      </c>
      <c r="AC115" s="1271" t="s">
        <v>1821</v>
      </c>
      <c r="AD115" s="1271" t="s">
        <v>1822</v>
      </c>
      <c r="AE115" s="1271" t="s">
        <v>1823</v>
      </c>
      <c r="AF115" s="1271" t="s">
        <v>1824</v>
      </c>
      <c r="AG115" s="1271" t="s">
        <v>1825</v>
      </c>
      <c r="AH115" s="1271" t="s">
        <v>1826</v>
      </c>
      <c r="AI115" s="1271" t="s">
        <v>1827</v>
      </c>
      <c r="AJ115" s="1271" t="s">
        <v>1828</v>
      </c>
      <c r="AK115" s="1271" t="s">
        <v>1829</v>
      </c>
      <c r="AL115" s="1271" t="s">
        <v>1830</v>
      </c>
      <c r="AM115" s="1271" t="s">
        <v>1831</v>
      </c>
      <c r="AN115" s="1271" t="s">
        <v>1832</v>
      </c>
      <c r="AO115" s="1271" t="s">
        <v>1833</v>
      </c>
      <c r="AP115" s="1271" t="s">
        <v>1834</v>
      </c>
      <c r="AQ115" s="1271" t="s">
        <v>1835</v>
      </c>
      <c r="AR115" s="1449" t="s">
        <v>1734</v>
      </c>
      <c r="AS115" s="1271" t="s">
        <v>1836</v>
      </c>
      <c r="AT115" s="1271" t="s">
        <v>1837</v>
      </c>
      <c r="AU115" s="1271" t="s">
        <v>1818</v>
      </c>
      <c r="AV115" s="1271" t="s">
        <v>1819</v>
      </c>
      <c r="AW115" s="1271" t="s">
        <v>1820</v>
      </c>
      <c r="AX115" s="1271" t="s">
        <v>1821</v>
      </c>
      <c r="AY115" s="1271" t="s">
        <v>1822</v>
      </c>
      <c r="AZ115" s="1271" t="s">
        <v>1823</v>
      </c>
      <c r="BA115" s="1271" t="s">
        <v>1824</v>
      </c>
      <c r="BB115" s="1271" t="s">
        <v>1825</v>
      </c>
      <c r="BC115" s="1271" t="s">
        <v>1826</v>
      </c>
      <c r="BD115" s="1271" t="s">
        <v>1827</v>
      </c>
      <c r="BE115" s="1271" t="s">
        <v>1828</v>
      </c>
      <c r="BF115" s="1271" t="s">
        <v>1829</v>
      </c>
      <c r="BG115" s="1271" t="s">
        <v>1830</v>
      </c>
      <c r="BH115" s="1271" t="s">
        <v>1831</v>
      </c>
      <c r="BI115" s="1271" t="s">
        <v>1832</v>
      </c>
      <c r="BJ115" s="1271" t="s">
        <v>1833</v>
      </c>
      <c r="BK115" s="1271" t="s">
        <v>1834</v>
      </c>
      <c r="BL115" s="1271" t="s">
        <v>1835</v>
      </c>
      <c r="BM115" s="3062" t="s">
        <v>1734</v>
      </c>
    </row>
    <row r="116" spans="1:65">
      <c r="A116" s="1281"/>
      <c r="B116" s="2245" t="s">
        <v>1736</v>
      </c>
      <c r="C116" s="1295">
        <v>197928</v>
      </c>
      <c r="D116" s="1295">
        <v>10277</v>
      </c>
      <c r="E116" s="1295">
        <v>4500</v>
      </c>
      <c r="F116" s="1295">
        <v>2625</v>
      </c>
      <c r="G116" s="1295">
        <v>8882</v>
      </c>
      <c r="H116" s="1295">
        <v>40471</v>
      </c>
      <c r="I116" s="1295">
        <v>40669</v>
      </c>
      <c r="J116" s="1295">
        <v>24800</v>
      </c>
      <c r="K116" s="1295">
        <v>15055</v>
      </c>
      <c r="L116" s="1295">
        <v>9909</v>
      </c>
      <c r="M116" s="1295">
        <v>8316</v>
      </c>
      <c r="N116" s="1295">
        <v>7589</v>
      </c>
      <c r="O116" s="1295">
        <v>5724</v>
      </c>
      <c r="P116" s="1295">
        <v>4205</v>
      </c>
      <c r="Q116" s="1295">
        <v>3019</v>
      </c>
      <c r="R116" s="1295">
        <v>2928</v>
      </c>
      <c r="S116" s="1295">
        <v>2412</v>
      </c>
      <c r="T116" s="1295">
        <v>2437</v>
      </c>
      <c r="U116" s="1295">
        <v>2357</v>
      </c>
      <c r="V116" s="1295">
        <v>1753</v>
      </c>
      <c r="W116" s="1296"/>
      <c r="X116" s="1295">
        <v>103001</v>
      </c>
      <c r="Y116" s="1295">
        <v>5240</v>
      </c>
      <c r="Z116" s="1295">
        <v>2294</v>
      </c>
      <c r="AA116" s="1295">
        <v>1309</v>
      </c>
      <c r="AB116" s="1295">
        <v>5012</v>
      </c>
      <c r="AC116" s="1295">
        <v>21019</v>
      </c>
      <c r="AD116" s="1295">
        <v>20828</v>
      </c>
      <c r="AE116" s="1295">
        <v>13193</v>
      </c>
      <c r="AF116" s="1295">
        <v>8307</v>
      </c>
      <c r="AG116" s="1295">
        <v>5573</v>
      </c>
      <c r="AH116" s="1295">
        <v>4720</v>
      </c>
      <c r="AI116" s="1295">
        <v>4031</v>
      </c>
      <c r="AJ116" s="1295">
        <v>3149</v>
      </c>
      <c r="AK116" s="1295">
        <v>2310</v>
      </c>
      <c r="AL116" s="1295">
        <v>1600</v>
      </c>
      <c r="AM116" s="1295">
        <v>1471</v>
      </c>
      <c r="AN116" s="1295">
        <v>1023</v>
      </c>
      <c r="AO116" s="1295">
        <v>847</v>
      </c>
      <c r="AP116" s="1295">
        <v>649</v>
      </c>
      <c r="AQ116" s="1295">
        <v>426</v>
      </c>
      <c r="AR116" s="2353"/>
      <c r="AS116" s="1295">
        <v>94927</v>
      </c>
      <c r="AT116" s="1295">
        <v>5037</v>
      </c>
      <c r="AU116" s="1295">
        <v>2206</v>
      </c>
      <c r="AV116" s="1295">
        <v>1316</v>
      </c>
      <c r="AW116" s="1295">
        <v>3870</v>
      </c>
      <c r="AX116" s="1295">
        <v>19452</v>
      </c>
      <c r="AY116" s="1295">
        <v>19841</v>
      </c>
      <c r="AZ116" s="1295">
        <v>11607</v>
      </c>
      <c r="BA116" s="1295">
        <v>6748</v>
      </c>
      <c r="BB116" s="1295">
        <v>4336</v>
      </c>
      <c r="BC116" s="1295">
        <v>3596</v>
      </c>
      <c r="BD116" s="1295">
        <v>3558</v>
      </c>
      <c r="BE116" s="1295">
        <v>2575</v>
      </c>
      <c r="BF116" s="1295">
        <v>1895</v>
      </c>
      <c r="BG116" s="1295">
        <v>1419</v>
      </c>
      <c r="BH116" s="1295">
        <v>1457</v>
      </c>
      <c r="BI116" s="1295">
        <v>1389</v>
      </c>
      <c r="BJ116" s="1295">
        <v>1590</v>
      </c>
      <c r="BK116" s="1295">
        <v>1708</v>
      </c>
      <c r="BL116" s="1295">
        <v>1327</v>
      </c>
      <c r="BM116" s="1462"/>
    </row>
    <row r="117" spans="1:65">
      <c r="A117" s="1286">
        <v>100</v>
      </c>
      <c r="B117" s="1297" t="s">
        <v>1738</v>
      </c>
      <c r="C117" s="1312">
        <v>69785</v>
      </c>
      <c r="D117" s="1312">
        <v>3459</v>
      </c>
      <c r="E117" s="1312">
        <v>1436</v>
      </c>
      <c r="F117" s="1312">
        <v>889</v>
      </c>
      <c r="G117" s="1312">
        <v>2888</v>
      </c>
      <c r="H117" s="1312">
        <v>13522</v>
      </c>
      <c r="I117" s="1312">
        <v>14507</v>
      </c>
      <c r="J117" s="1312">
        <v>8650</v>
      </c>
      <c r="K117" s="1312">
        <v>5355</v>
      </c>
      <c r="L117" s="1312">
        <v>3521</v>
      </c>
      <c r="M117" s="1312">
        <v>2965</v>
      </c>
      <c r="N117" s="1312">
        <v>2775</v>
      </c>
      <c r="O117" s="1312">
        <v>2200</v>
      </c>
      <c r="P117" s="1312">
        <v>1588</v>
      </c>
      <c r="Q117" s="1312">
        <v>1179</v>
      </c>
      <c r="R117" s="1312">
        <v>1188</v>
      </c>
      <c r="S117" s="1312">
        <v>954</v>
      </c>
      <c r="T117" s="1312">
        <v>1000</v>
      </c>
      <c r="U117" s="1312">
        <v>983</v>
      </c>
      <c r="V117" s="1312">
        <v>726</v>
      </c>
      <c r="W117" s="1313"/>
      <c r="X117" s="1312">
        <v>35764</v>
      </c>
      <c r="Y117" s="1312">
        <v>1802</v>
      </c>
      <c r="Z117" s="1312">
        <v>756</v>
      </c>
      <c r="AA117" s="1312">
        <v>460</v>
      </c>
      <c r="AB117" s="1312">
        <v>1521</v>
      </c>
      <c r="AC117" s="1312">
        <v>6966</v>
      </c>
      <c r="AD117" s="1312">
        <v>7215</v>
      </c>
      <c r="AE117" s="1312">
        <v>4583</v>
      </c>
      <c r="AF117" s="1312">
        <v>2870</v>
      </c>
      <c r="AG117" s="1312">
        <v>1946</v>
      </c>
      <c r="AH117" s="1312">
        <v>1668</v>
      </c>
      <c r="AI117" s="1312">
        <v>1465</v>
      </c>
      <c r="AJ117" s="1312">
        <v>1199</v>
      </c>
      <c r="AK117" s="1312">
        <v>861</v>
      </c>
      <c r="AL117" s="1312">
        <v>605</v>
      </c>
      <c r="AM117" s="1312">
        <v>590</v>
      </c>
      <c r="AN117" s="1312">
        <v>439</v>
      </c>
      <c r="AO117" s="1312">
        <v>366</v>
      </c>
      <c r="AP117" s="1312">
        <v>279</v>
      </c>
      <c r="AQ117" s="1312">
        <v>173</v>
      </c>
      <c r="AR117" s="2354"/>
      <c r="AS117" s="1312">
        <v>34021</v>
      </c>
      <c r="AT117" s="1312">
        <v>1657</v>
      </c>
      <c r="AU117" s="1312">
        <v>680</v>
      </c>
      <c r="AV117" s="1312">
        <v>429</v>
      </c>
      <c r="AW117" s="1312">
        <v>1367</v>
      </c>
      <c r="AX117" s="1312">
        <v>6556</v>
      </c>
      <c r="AY117" s="1312">
        <v>7292</v>
      </c>
      <c r="AZ117" s="1312">
        <v>4067</v>
      </c>
      <c r="BA117" s="1312">
        <v>2485</v>
      </c>
      <c r="BB117" s="1312">
        <v>1575</v>
      </c>
      <c r="BC117" s="1312">
        <v>1297</v>
      </c>
      <c r="BD117" s="1312">
        <v>1310</v>
      </c>
      <c r="BE117" s="1312">
        <v>1001</v>
      </c>
      <c r="BF117" s="1312">
        <v>727</v>
      </c>
      <c r="BG117" s="1312">
        <v>574</v>
      </c>
      <c r="BH117" s="1312">
        <v>598</v>
      </c>
      <c r="BI117" s="1312">
        <v>515</v>
      </c>
      <c r="BJ117" s="1312">
        <v>634</v>
      </c>
      <c r="BK117" s="1312">
        <v>704</v>
      </c>
      <c r="BL117" s="1312">
        <v>553</v>
      </c>
      <c r="BM117" s="1464"/>
    </row>
    <row r="118" spans="1:65">
      <c r="A118" s="1286">
        <v>101</v>
      </c>
      <c r="B118" s="1297" t="s">
        <v>69</v>
      </c>
      <c r="C118" s="1312">
        <v>10214</v>
      </c>
      <c r="D118" s="1312">
        <v>583</v>
      </c>
      <c r="E118" s="1312">
        <v>253</v>
      </c>
      <c r="F118" s="1312">
        <v>162</v>
      </c>
      <c r="G118" s="1312">
        <v>349</v>
      </c>
      <c r="H118" s="1312">
        <v>1934</v>
      </c>
      <c r="I118" s="1312">
        <v>2079</v>
      </c>
      <c r="J118" s="1312">
        <v>1264</v>
      </c>
      <c r="K118" s="1312">
        <v>738</v>
      </c>
      <c r="L118" s="1312">
        <v>552</v>
      </c>
      <c r="M118" s="1312">
        <v>455</v>
      </c>
      <c r="N118" s="1312">
        <v>465</v>
      </c>
      <c r="O118" s="1312">
        <v>358</v>
      </c>
      <c r="P118" s="1312">
        <v>262</v>
      </c>
      <c r="Q118" s="1312">
        <v>166</v>
      </c>
      <c r="R118" s="1312">
        <v>161</v>
      </c>
      <c r="S118" s="1312">
        <v>124</v>
      </c>
      <c r="T118" s="1312">
        <v>112</v>
      </c>
      <c r="U118" s="1312">
        <v>105</v>
      </c>
      <c r="V118" s="1312">
        <v>92</v>
      </c>
      <c r="W118" s="1313"/>
      <c r="X118" s="1312">
        <v>5222</v>
      </c>
      <c r="Y118" s="1312">
        <v>301</v>
      </c>
      <c r="Z118" s="1312">
        <v>135</v>
      </c>
      <c r="AA118" s="1312">
        <v>80</v>
      </c>
      <c r="AB118" s="1312">
        <v>187</v>
      </c>
      <c r="AC118" s="1312">
        <v>1032</v>
      </c>
      <c r="AD118" s="1312">
        <v>1030</v>
      </c>
      <c r="AE118" s="1312">
        <v>643</v>
      </c>
      <c r="AF118" s="1312">
        <v>392</v>
      </c>
      <c r="AG118" s="1312">
        <v>290</v>
      </c>
      <c r="AH118" s="1312">
        <v>253</v>
      </c>
      <c r="AI118" s="1312">
        <v>241</v>
      </c>
      <c r="AJ118" s="1312">
        <v>178</v>
      </c>
      <c r="AK118" s="1312">
        <v>139</v>
      </c>
      <c r="AL118" s="1312">
        <v>77</v>
      </c>
      <c r="AM118" s="1312">
        <v>85</v>
      </c>
      <c r="AN118" s="1312">
        <v>64</v>
      </c>
      <c r="AO118" s="1312">
        <v>45</v>
      </c>
      <c r="AP118" s="1312">
        <v>29</v>
      </c>
      <c r="AQ118" s="1312">
        <v>21</v>
      </c>
      <c r="AR118" s="2354"/>
      <c r="AS118" s="1312">
        <v>4992</v>
      </c>
      <c r="AT118" s="1312">
        <v>282</v>
      </c>
      <c r="AU118" s="1312">
        <v>118</v>
      </c>
      <c r="AV118" s="1312">
        <v>82</v>
      </c>
      <c r="AW118" s="1312">
        <v>162</v>
      </c>
      <c r="AX118" s="1312">
        <v>902</v>
      </c>
      <c r="AY118" s="1312">
        <v>1049</v>
      </c>
      <c r="AZ118" s="1312">
        <v>621</v>
      </c>
      <c r="BA118" s="1312">
        <v>346</v>
      </c>
      <c r="BB118" s="1312">
        <v>262</v>
      </c>
      <c r="BC118" s="1312">
        <v>202</v>
      </c>
      <c r="BD118" s="1312">
        <v>224</v>
      </c>
      <c r="BE118" s="1312">
        <v>180</v>
      </c>
      <c r="BF118" s="1312">
        <v>123</v>
      </c>
      <c r="BG118" s="1312">
        <v>89</v>
      </c>
      <c r="BH118" s="1312">
        <v>76</v>
      </c>
      <c r="BI118" s="1312">
        <v>60</v>
      </c>
      <c r="BJ118" s="1312">
        <v>67</v>
      </c>
      <c r="BK118" s="1312">
        <v>76</v>
      </c>
      <c r="BL118" s="1312">
        <v>71</v>
      </c>
      <c r="BM118" s="1464"/>
    </row>
    <row r="119" spans="1:65">
      <c r="A119" s="1289">
        <v>102</v>
      </c>
      <c r="B119" s="1162" t="s">
        <v>70</v>
      </c>
      <c r="C119" s="1273">
        <v>6562</v>
      </c>
      <c r="D119" s="1273">
        <v>330</v>
      </c>
      <c r="E119" s="1273">
        <v>144</v>
      </c>
      <c r="F119" s="1273">
        <v>89</v>
      </c>
      <c r="G119" s="1273">
        <v>192</v>
      </c>
      <c r="H119" s="1273">
        <v>1223</v>
      </c>
      <c r="I119" s="1273">
        <v>1422</v>
      </c>
      <c r="J119" s="1273">
        <v>838</v>
      </c>
      <c r="K119" s="1273">
        <v>511</v>
      </c>
      <c r="L119" s="1273">
        <v>339</v>
      </c>
      <c r="M119" s="1273">
        <v>287</v>
      </c>
      <c r="N119" s="1273">
        <v>263</v>
      </c>
      <c r="O119" s="1273">
        <v>227</v>
      </c>
      <c r="P119" s="1273">
        <v>141</v>
      </c>
      <c r="Q119" s="1273">
        <v>99</v>
      </c>
      <c r="R119" s="1273">
        <v>93</v>
      </c>
      <c r="S119" s="1273">
        <v>96</v>
      </c>
      <c r="T119" s="1273">
        <v>81</v>
      </c>
      <c r="U119" s="1273">
        <v>96</v>
      </c>
      <c r="V119" s="1273">
        <v>91</v>
      </c>
      <c r="W119" s="1305"/>
      <c r="X119" s="1273">
        <v>3329</v>
      </c>
      <c r="Y119" s="1273">
        <v>174</v>
      </c>
      <c r="Z119" s="1273">
        <v>78</v>
      </c>
      <c r="AA119" s="1273">
        <v>52</v>
      </c>
      <c r="AB119" s="1273">
        <v>106</v>
      </c>
      <c r="AC119" s="1273">
        <v>654</v>
      </c>
      <c r="AD119" s="1273">
        <v>713</v>
      </c>
      <c r="AE119" s="1273">
        <v>423</v>
      </c>
      <c r="AF119" s="1273">
        <v>268</v>
      </c>
      <c r="AG119" s="1273">
        <v>164</v>
      </c>
      <c r="AH119" s="1273">
        <v>146</v>
      </c>
      <c r="AI119" s="1273">
        <v>145</v>
      </c>
      <c r="AJ119" s="1273">
        <v>105</v>
      </c>
      <c r="AK119" s="1273">
        <v>81</v>
      </c>
      <c r="AL119" s="1273">
        <v>48</v>
      </c>
      <c r="AM119" s="1273">
        <v>47</v>
      </c>
      <c r="AN119" s="1273">
        <v>44</v>
      </c>
      <c r="AO119" s="1273">
        <v>31</v>
      </c>
      <c r="AP119" s="1273">
        <v>27</v>
      </c>
      <c r="AQ119" s="1273">
        <v>23</v>
      </c>
      <c r="AR119" s="2355"/>
      <c r="AS119" s="1273">
        <v>3233</v>
      </c>
      <c r="AT119" s="1273">
        <v>156</v>
      </c>
      <c r="AU119" s="1273">
        <v>66</v>
      </c>
      <c r="AV119" s="1273">
        <v>37</v>
      </c>
      <c r="AW119" s="1273">
        <v>86</v>
      </c>
      <c r="AX119" s="1273">
        <v>569</v>
      </c>
      <c r="AY119" s="1273">
        <v>709</v>
      </c>
      <c r="AZ119" s="1273">
        <v>415</v>
      </c>
      <c r="BA119" s="1273">
        <v>243</v>
      </c>
      <c r="BB119" s="1273">
        <v>175</v>
      </c>
      <c r="BC119" s="1273">
        <v>141</v>
      </c>
      <c r="BD119" s="1273">
        <v>118</v>
      </c>
      <c r="BE119" s="1273">
        <v>122</v>
      </c>
      <c r="BF119" s="1273">
        <v>60</v>
      </c>
      <c r="BG119" s="1273">
        <v>51</v>
      </c>
      <c r="BH119" s="1273">
        <v>46</v>
      </c>
      <c r="BI119" s="1273">
        <v>52</v>
      </c>
      <c r="BJ119" s="1273">
        <v>50</v>
      </c>
      <c r="BK119" s="1273">
        <v>69</v>
      </c>
      <c r="BL119" s="1273">
        <v>68</v>
      </c>
      <c r="BM119" s="1463"/>
    </row>
    <row r="120" spans="1:65">
      <c r="A120" s="1289">
        <v>105</v>
      </c>
      <c r="B120" s="1162" t="s">
        <v>72</v>
      </c>
      <c r="C120" s="1273">
        <v>7434</v>
      </c>
      <c r="D120" s="1273">
        <v>329</v>
      </c>
      <c r="E120" s="1273">
        <v>121</v>
      </c>
      <c r="F120" s="1273">
        <v>63</v>
      </c>
      <c r="G120" s="1273">
        <v>268</v>
      </c>
      <c r="H120" s="1273">
        <v>1446</v>
      </c>
      <c r="I120" s="1273">
        <v>1903</v>
      </c>
      <c r="J120" s="1273">
        <v>997</v>
      </c>
      <c r="K120" s="1273">
        <v>579</v>
      </c>
      <c r="L120" s="1273">
        <v>324</v>
      </c>
      <c r="M120" s="1273">
        <v>295</v>
      </c>
      <c r="N120" s="1273">
        <v>254</v>
      </c>
      <c r="O120" s="1273">
        <v>180</v>
      </c>
      <c r="P120" s="1273">
        <v>134</v>
      </c>
      <c r="Q120" s="1273">
        <v>100</v>
      </c>
      <c r="R120" s="1273">
        <v>102</v>
      </c>
      <c r="S120" s="1273">
        <v>69</v>
      </c>
      <c r="T120" s="1273">
        <v>91</v>
      </c>
      <c r="U120" s="1273">
        <v>95</v>
      </c>
      <c r="V120" s="1273">
        <v>84</v>
      </c>
      <c r="W120" s="1305"/>
      <c r="X120" s="1273">
        <v>3908</v>
      </c>
      <c r="Y120" s="1273">
        <v>173</v>
      </c>
      <c r="Z120" s="1273">
        <v>66</v>
      </c>
      <c r="AA120" s="1273">
        <v>31</v>
      </c>
      <c r="AB120" s="1273">
        <v>132</v>
      </c>
      <c r="AC120" s="1273">
        <v>728</v>
      </c>
      <c r="AD120" s="1273">
        <v>955</v>
      </c>
      <c r="AE120" s="1273">
        <v>545</v>
      </c>
      <c r="AF120" s="1273">
        <v>329</v>
      </c>
      <c r="AG120" s="1273">
        <v>196</v>
      </c>
      <c r="AH120" s="1273">
        <v>172</v>
      </c>
      <c r="AI120" s="1273">
        <v>142</v>
      </c>
      <c r="AJ120" s="1273">
        <v>112</v>
      </c>
      <c r="AK120" s="1273">
        <v>79</v>
      </c>
      <c r="AL120" s="1273">
        <v>64</v>
      </c>
      <c r="AM120" s="1273">
        <v>54</v>
      </c>
      <c r="AN120" s="1273">
        <v>38</v>
      </c>
      <c r="AO120" s="1273">
        <v>36</v>
      </c>
      <c r="AP120" s="1273">
        <v>33</v>
      </c>
      <c r="AQ120" s="1273">
        <v>23</v>
      </c>
      <c r="AR120" s="2355"/>
      <c r="AS120" s="1273">
        <v>3526</v>
      </c>
      <c r="AT120" s="1273">
        <v>156</v>
      </c>
      <c r="AU120" s="1273">
        <v>55</v>
      </c>
      <c r="AV120" s="1273">
        <v>32</v>
      </c>
      <c r="AW120" s="1273">
        <v>136</v>
      </c>
      <c r="AX120" s="1273">
        <v>718</v>
      </c>
      <c r="AY120" s="1273">
        <v>948</v>
      </c>
      <c r="AZ120" s="1273">
        <v>452</v>
      </c>
      <c r="BA120" s="1273">
        <v>250</v>
      </c>
      <c r="BB120" s="1273">
        <v>128</v>
      </c>
      <c r="BC120" s="1273">
        <v>123</v>
      </c>
      <c r="BD120" s="1273">
        <v>112</v>
      </c>
      <c r="BE120" s="1273">
        <v>68</v>
      </c>
      <c r="BF120" s="1273">
        <v>55</v>
      </c>
      <c r="BG120" s="1273">
        <v>36</v>
      </c>
      <c r="BH120" s="1273">
        <v>48</v>
      </c>
      <c r="BI120" s="1273">
        <v>31</v>
      </c>
      <c r="BJ120" s="1273">
        <v>55</v>
      </c>
      <c r="BK120" s="1273">
        <v>62</v>
      </c>
      <c r="BL120" s="1273">
        <v>61</v>
      </c>
      <c r="BM120" s="1463"/>
    </row>
    <row r="121" spans="1:65">
      <c r="A121" s="1289">
        <v>106</v>
      </c>
      <c r="B121" s="1162" t="s">
        <v>74</v>
      </c>
      <c r="C121" s="1273">
        <v>5267</v>
      </c>
      <c r="D121" s="1273">
        <v>259</v>
      </c>
      <c r="E121" s="1273">
        <v>104</v>
      </c>
      <c r="F121" s="1273">
        <v>59</v>
      </c>
      <c r="G121" s="1273">
        <v>269</v>
      </c>
      <c r="H121" s="1273">
        <v>1066</v>
      </c>
      <c r="I121" s="1273">
        <v>1117</v>
      </c>
      <c r="J121" s="1273">
        <v>678</v>
      </c>
      <c r="K121" s="1273">
        <v>346</v>
      </c>
      <c r="L121" s="1273">
        <v>217</v>
      </c>
      <c r="M121" s="1273">
        <v>208</v>
      </c>
      <c r="N121" s="1273">
        <v>208</v>
      </c>
      <c r="O121" s="1273">
        <v>145</v>
      </c>
      <c r="P121" s="1273">
        <v>99</v>
      </c>
      <c r="Q121" s="1273">
        <v>89</v>
      </c>
      <c r="R121" s="1273">
        <v>95</v>
      </c>
      <c r="S121" s="1273">
        <v>60</v>
      </c>
      <c r="T121" s="1273">
        <v>83</v>
      </c>
      <c r="U121" s="1273">
        <v>96</v>
      </c>
      <c r="V121" s="1273">
        <v>69</v>
      </c>
      <c r="W121" s="1305"/>
      <c r="X121" s="1273">
        <v>2793</v>
      </c>
      <c r="Y121" s="1273">
        <v>140</v>
      </c>
      <c r="Z121" s="1273">
        <v>54</v>
      </c>
      <c r="AA121" s="1273">
        <v>31</v>
      </c>
      <c r="AB121" s="1273">
        <v>116</v>
      </c>
      <c r="AC121" s="1273">
        <v>562</v>
      </c>
      <c r="AD121" s="1273">
        <v>598</v>
      </c>
      <c r="AE121" s="1273">
        <v>384</v>
      </c>
      <c r="AF121" s="1273">
        <v>192</v>
      </c>
      <c r="AG121" s="1273">
        <v>132</v>
      </c>
      <c r="AH121" s="1273">
        <v>130</v>
      </c>
      <c r="AI121" s="1273">
        <v>116</v>
      </c>
      <c r="AJ121" s="1273">
        <v>96</v>
      </c>
      <c r="AK121" s="1273">
        <v>56</v>
      </c>
      <c r="AL121" s="1273">
        <v>52</v>
      </c>
      <c r="AM121" s="1273">
        <v>40</v>
      </c>
      <c r="AN121" s="1273">
        <v>27</v>
      </c>
      <c r="AO121" s="1273">
        <v>28</v>
      </c>
      <c r="AP121" s="1273">
        <v>21</v>
      </c>
      <c r="AQ121" s="1273">
        <v>18</v>
      </c>
      <c r="AR121" s="2355"/>
      <c r="AS121" s="1273">
        <v>2474</v>
      </c>
      <c r="AT121" s="1273">
        <v>119</v>
      </c>
      <c r="AU121" s="1273">
        <v>50</v>
      </c>
      <c r="AV121" s="1273">
        <v>28</v>
      </c>
      <c r="AW121" s="1273">
        <v>153</v>
      </c>
      <c r="AX121" s="1273">
        <v>504</v>
      </c>
      <c r="AY121" s="1273">
        <v>519</v>
      </c>
      <c r="AZ121" s="1273">
        <v>294</v>
      </c>
      <c r="BA121" s="1273">
        <v>154</v>
      </c>
      <c r="BB121" s="1273">
        <v>85</v>
      </c>
      <c r="BC121" s="1273">
        <v>78</v>
      </c>
      <c r="BD121" s="1273">
        <v>92</v>
      </c>
      <c r="BE121" s="1273">
        <v>49</v>
      </c>
      <c r="BF121" s="1273">
        <v>43</v>
      </c>
      <c r="BG121" s="1273">
        <v>37</v>
      </c>
      <c r="BH121" s="1273">
        <v>55</v>
      </c>
      <c r="BI121" s="1273">
        <v>33</v>
      </c>
      <c r="BJ121" s="1273">
        <v>55</v>
      </c>
      <c r="BK121" s="1273">
        <v>75</v>
      </c>
      <c r="BL121" s="1273">
        <v>51</v>
      </c>
      <c r="BM121" s="1463"/>
    </row>
    <row r="122" spans="1:65">
      <c r="A122" s="1289">
        <v>107</v>
      </c>
      <c r="B122" s="1162" t="s">
        <v>75</v>
      </c>
      <c r="C122" s="1273">
        <v>5912</v>
      </c>
      <c r="D122" s="1273">
        <v>309</v>
      </c>
      <c r="E122" s="1273">
        <v>127</v>
      </c>
      <c r="F122" s="1273">
        <v>67</v>
      </c>
      <c r="G122" s="1273">
        <v>244</v>
      </c>
      <c r="H122" s="1273">
        <v>1083</v>
      </c>
      <c r="I122" s="1273">
        <v>1071</v>
      </c>
      <c r="J122" s="1273">
        <v>710</v>
      </c>
      <c r="K122" s="1273">
        <v>477</v>
      </c>
      <c r="L122" s="1273">
        <v>300</v>
      </c>
      <c r="M122" s="1273">
        <v>240</v>
      </c>
      <c r="N122" s="1273">
        <v>234</v>
      </c>
      <c r="O122" s="1273">
        <v>190</v>
      </c>
      <c r="P122" s="1273">
        <v>160</v>
      </c>
      <c r="Q122" s="1273">
        <v>137</v>
      </c>
      <c r="R122" s="1273">
        <v>137</v>
      </c>
      <c r="S122" s="1273">
        <v>106</v>
      </c>
      <c r="T122" s="1273">
        <v>108</v>
      </c>
      <c r="U122" s="1273">
        <v>130</v>
      </c>
      <c r="V122" s="1273">
        <v>82</v>
      </c>
      <c r="W122" s="1305"/>
      <c r="X122" s="1273">
        <v>2921</v>
      </c>
      <c r="Y122" s="1273">
        <v>173</v>
      </c>
      <c r="Z122" s="1273">
        <v>65</v>
      </c>
      <c r="AA122" s="1273">
        <v>35</v>
      </c>
      <c r="AB122" s="1273">
        <v>131</v>
      </c>
      <c r="AC122" s="1273">
        <v>525</v>
      </c>
      <c r="AD122" s="1273">
        <v>494</v>
      </c>
      <c r="AE122" s="1273">
        <v>354</v>
      </c>
      <c r="AF122" s="1273">
        <v>262</v>
      </c>
      <c r="AG122" s="1273">
        <v>166</v>
      </c>
      <c r="AH122" s="1273">
        <v>131</v>
      </c>
      <c r="AI122" s="1273">
        <v>113</v>
      </c>
      <c r="AJ122" s="1273">
        <v>108</v>
      </c>
      <c r="AK122" s="1273">
        <v>91</v>
      </c>
      <c r="AL122" s="1273">
        <v>63</v>
      </c>
      <c r="AM122" s="1273">
        <v>66</v>
      </c>
      <c r="AN122" s="1273">
        <v>51</v>
      </c>
      <c r="AO122" s="1273">
        <v>39</v>
      </c>
      <c r="AP122" s="1273">
        <v>33</v>
      </c>
      <c r="AQ122" s="1273">
        <v>21</v>
      </c>
      <c r="AR122" s="2355"/>
      <c r="AS122" s="1273">
        <v>2991</v>
      </c>
      <c r="AT122" s="1273">
        <v>136</v>
      </c>
      <c r="AU122" s="1273">
        <v>62</v>
      </c>
      <c r="AV122" s="1273">
        <v>32</v>
      </c>
      <c r="AW122" s="1273">
        <v>113</v>
      </c>
      <c r="AX122" s="1273">
        <v>558</v>
      </c>
      <c r="AY122" s="1273">
        <v>577</v>
      </c>
      <c r="AZ122" s="1273">
        <v>356</v>
      </c>
      <c r="BA122" s="1273">
        <v>215</v>
      </c>
      <c r="BB122" s="1273">
        <v>134</v>
      </c>
      <c r="BC122" s="1273">
        <v>109</v>
      </c>
      <c r="BD122" s="1273">
        <v>121</v>
      </c>
      <c r="BE122" s="1273">
        <v>82</v>
      </c>
      <c r="BF122" s="1273">
        <v>69</v>
      </c>
      <c r="BG122" s="1273">
        <v>74</v>
      </c>
      <c r="BH122" s="1273">
        <v>71</v>
      </c>
      <c r="BI122" s="1273">
        <v>55</v>
      </c>
      <c r="BJ122" s="1273">
        <v>69</v>
      </c>
      <c r="BK122" s="1273">
        <v>97</v>
      </c>
      <c r="BL122" s="1273">
        <v>61</v>
      </c>
      <c r="BM122" s="1463"/>
    </row>
    <row r="123" spans="1:65">
      <c r="A123" s="1289">
        <v>108</v>
      </c>
      <c r="B123" s="1162" t="s">
        <v>76</v>
      </c>
      <c r="C123" s="1273">
        <v>7591</v>
      </c>
      <c r="D123" s="1273">
        <v>396</v>
      </c>
      <c r="E123" s="1273">
        <v>171</v>
      </c>
      <c r="F123" s="1273">
        <v>114</v>
      </c>
      <c r="G123" s="1273">
        <v>380</v>
      </c>
      <c r="H123" s="1273">
        <v>1472</v>
      </c>
      <c r="I123" s="1273">
        <v>1439</v>
      </c>
      <c r="J123" s="1273">
        <v>841</v>
      </c>
      <c r="K123" s="1273">
        <v>548</v>
      </c>
      <c r="L123" s="1273">
        <v>416</v>
      </c>
      <c r="M123" s="1273">
        <v>323</v>
      </c>
      <c r="N123" s="1273">
        <v>291</v>
      </c>
      <c r="O123" s="1273">
        <v>263</v>
      </c>
      <c r="P123" s="1273">
        <v>152</v>
      </c>
      <c r="Q123" s="1273">
        <v>129</v>
      </c>
      <c r="R123" s="1273">
        <v>160</v>
      </c>
      <c r="S123" s="1273">
        <v>137</v>
      </c>
      <c r="T123" s="1273">
        <v>145</v>
      </c>
      <c r="U123" s="1273">
        <v>126</v>
      </c>
      <c r="V123" s="1273">
        <v>88</v>
      </c>
      <c r="W123" s="1305"/>
      <c r="X123" s="1273">
        <v>4007</v>
      </c>
      <c r="Y123" s="1273">
        <v>207</v>
      </c>
      <c r="Z123" s="1273">
        <v>95</v>
      </c>
      <c r="AA123" s="1273">
        <v>67</v>
      </c>
      <c r="AB123" s="1273">
        <v>240</v>
      </c>
      <c r="AC123" s="1273">
        <v>828</v>
      </c>
      <c r="AD123" s="1273">
        <v>743</v>
      </c>
      <c r="AE123" s="1273">
        <v>477</v>
      </c>
      <c r="AF123" s="1273">
        <v>284</v>
      </c>
      <c r="AG123" s="1273">
        <v>229</v>
      </c>
      <c r="AH123" s="1273">
        <v>174</v>
      </c>
      <c r="AI123" s="1273">
        <v>148</v>
      </c>
      <c r="AJ123" s="1273">
        <v>142</v>
      </c>
      <c r="AK123" s="1273">
        <v>83</v>
      </c>
      <c r="AL123" s="1273">
        <v>61</v>
      </c>
      <c r="AM123" s="1273">
        <v>71</v>
      </c>
      <c r="AN123" s="1273">
        <v>53</v>
      </c>
      <c r="AO123" s="1273">
        <v>54</v>
      </c>
      <c r="AP123" s="1273">
        <v>37</v>
      </c>
      <c r="AQ123" s="1273">
        <v>14</v>
      </c>
      <c r="AR123" s="2355"/>
      <c r="AS123" s="1273">
        <v>3584</v>
      </c>
      <c r="AT123" s="1273">
        <v>189</v>
      </c>
      <c r="AU123" s="1273">
        <v>76</v>
      </c>
      <c r="AV123" s="1273">
        <v>47</v>
      </c>
      <c r="AW123" s="1273">
        <v>140</v>
      </c>
      <c r="AX123" s="1273">
        <v>644</v>
      </c>
      <c r="AY123" s="1273">
        <v>696</v>
      </c>
      <c r="AZ123" s="1273">
        <v>364</v>
      </c>
      <c r="BA123" s="1273">
        <v>264</v>
      </c>
      <c r="BB123" s="1273">
        <v>187</v>
      </c>
      <c r="BC123" s="1273">
        <v>149</v>
      </c>
      <c r="BD123" s="1273">
        <v>143</v>
      </c>
      <c r="BE123" s="1273">
        <v>121</v>
      </c>
      <c r="BF123" s="1273">
        <v>69</v>
      </c>
      <c r="BG123" s="1273">
        <v>68</v>
      </c>
      <c r="BH123" s="1273">
        <v>89</v>
      </c>
      <c r="BI123" s="1273">
        <v>84</v>
      </c>
      <c r="BJ123" s="1273">
        <v>91</v>
      </c>
      <c r="BK123" s="1273">
        <v>89</v>
      </c>
      <c r="BL123" s="1273">
        <v>74</v>
      </c>
      <c r="BM123" s="1463"/>
    </row>
    <row r="124" spans="1:65">
      <c r="A124" s="1289">
        <v>109</v>
      </c>
      <c r="B124" s="1162" t="s">
        <v>73</v>
      </c>
      <c r="C124" s="1273">
        <v>6926</v>
      </c>
      <c r="D124" s="1273">
        <v>269</v>
      </c>
      <c r="E124" s="1273">
        <v>123</v>
      </c>
      <c r="F124" s="1273">
        <v>83</v>
      </c>
      <c r="G124" s="1273">
        <v>466</v>
      </c>
      <c r="H124" s="1273">
        <v>1541</v>
      </c>
      <c r="I124" s="1273">
        <v>1252</v>
      </c>
      <c r="J124" s="1273">
        <v>706</v>
      </c>
      <c r="K124" s="1273">
        <v>482</v>
      </c>
      <c r="L124" s="1273">
        <v>320</v>
      </c>
      <c r="M124" s="1273">
        <v>310</v>
      </c>
      <c r="N124" s="1273">
        <v>278</v>
      </c>
      <c r="O124" s="1273">
        <v>224</v>
      </c>
      <c r="P124" s="1273">
        <v>163</v>
      </c>
      <c r="Q124" s="1273">
        <v>147</v>
      </c>
      <c r="R124" s="1273">
        <v>149</v>
      </c>
      <c r="S124" s="1273">
        <v>114</v>
      </c>
      <c r="T124" s="1273">
        <v>131</v>
      </c>
      <c r="U124" s="1273">
        <v>100</v>
      </c>
      <c r="V124" s="1273">
        <v>68</v>
      </c>
      <c r="W124" s="1305"/>
      <c r="X124" s="1273">
        <v>3388</v>
      </c>
      <c r="Y124" s="1273">
        <v>143</v>
      </c>
      <c r="Z124" s="1273">
        <v>65</v>
      </c>
      <c r="AA124" s="1273">
        <v>34</v>
      </c>
      <c r="AB124" s="1273">
        <v>184</v>
      </c>
      <c r="AC124" s="1273">
        <v>735</v>
      </c>
      <c r="AD124" s="1273">
        <v>612</v>
      </c>
      <c r="AE124" s="1273">
        <v>363</v>
      </c>
      <c r="AF124" s="1273">
        <v>256</v>
      </c>
      <c r="AG124" s="1273">
        <v>181</v>
      </c>
      <c r="AH124" s="1273">
        <v>175</v>
      </c>
      <c r="AI124" s="1273">
        <v>139</v>
      </c>
      <c r="AJ124" s="1273">
        <v>120</v>
      </c>
      <c r="AK124" s="1273">
        <v>89</v>
      </c>
      <c r="AL124" s="1273">
        <v>73</v>
      </c>
      <c r="AM124" s="1273">
        <v>69</v>
      </c>
      <c r="AN124" s="1273">
        <v>45</v>
      </c>
      <c r="AO124" s="1273">
        <v>47</v>
      </c>
      <c r="AP124" s="1273">
        <v>37</v>
      </c>
      <c r="AQ124" s="1273">
        <v>21</v>
      </c>
      <c r="AR124" s="2355"/>
      <c r="AS124" s="1273">
        <v>3538</v>
      </c>
      <c r="AT124" s="1273">
        <v>126</v>
      </c>
      <c r="AU124" s="1273">
        <v>58</v>
      </c>
      <c r="AV124" s="1273">
        <v>49</v>
      </c>
      <c r="AW124" s="1273">
        <v>282</v>
      </c>
      <c r="AX124" s="1273">
        <v>806</v>
      </c>
      <c r="AY124" s="1273">
        <v>640</v>
      </c>
      <c r="AZ124" s="1273">
        <v>343</v>
      </c>
      <c r="BA124" s="1273">
        <v>226</v>
      </c>
      <c r="BB124" s="1273">
        <v>139</v>
      </c>
      <c r="BC124" s="1273">
        <v>135</v>
      </c>
      <c r="BD124" s="1273">
        <v>139</v>
      </c>
      <c r="BE124" s="1273">
        <v>104</v>
      </c>
      <c r="BF124" s="1273">
        <v>74</v>
      </c>
      <c r="BG124" s="1273">
        <v>74</v>
      </c>
      <c r="BH124" s="1273">
        <v>80</v>
      </c>
      <c r="BI124" s="1273">
        <v>69</v>
      </c>
      <c r="BJ124" s="1273">
        <v>84</v>
      </c>
      <c r="BK124" s="1273">
        <v>63</v>
      </c>
      <c r="BL124" s="1273">
        <v>47</v>
      </c>
      <c r="BM124" s="1463"/>
    </row>
    <row r="125" spans="1:65">
      <c r="A125" s="1289">
        <v>110</v>
      </c>
      <c r="B125" s="1162" t="s">
        <v>71</v>
      </c>
      <c r="C125" s="1273">
        <v>11445</v>
      </c>
      <c r="D125" s="1273">
        <v>551</v>
      </c>
      <c r="E125" s="1273">
        <v>210</v>
      </c>
      <c r="F125" s="1273">
        <v>121</v>
      </c>
      <c r="G125" s="1273">
        <v>325</v>
      </c>
      <c r="H125" s="1273">
        <v>1950</v>
      </c>
      <c r="I125" s="1273">
        <v>2624</v>
      </c>
      <c r="J125" s="1273">
        <v>1633</v>
      </c>
      <c r="K125" s="1273">
        <v>1025</v>
      </c>
      <c r="L125" s="1273">
        <v>663</v>
      </c>
      <c r="M125" s="1273">
        <v>537</v>
      </c>
      <c r="N125" s="1273">
        <v>429</v>
      </c>
      <c r="O125" s="1273">
        <v>360</v>
      </c>
      <c r="P125" s="1273">
        <v>273</v>
      </c>
      <c r="Q125" s="1273">
        <v>147</v>
      </c>
      <c r="R125" s="1273">
        <v>139</v>
      </c>
      <c r="S125" s="1273">
        <v>130</v>
      </c>
      <c r="T125" s="1273">
        <v>131</v>
      </c>
      <c r="U125" s="1273">
        <v>124</v>
      </c>
      <c r="V125" s="1273">
        <v>73</v>
      </c>
      <c r="W125" s="1305"/>
      <c r="X125" s="1273">
        <v>5820</v>
      </c>
      <c r="Y125" s="1273">
        <v>273</v>
      </c>
      <c r="Z125" s="1273">
        <v>106</v>
      </c>
      <c r="AA125" s="1273">
        <v>61</v>
      </c>
      <c r="AB125" s="1273">
        <v>187</v>
      </c>
      <c r="AC125" s="1273">
        <v>946</v>
      </c>
      <c r="AD125" s="1273">
        <v>1260</v>
      </c>
      <c r="AE125" s="1273">
        <v>885</v>
      </c>
      <c r="AF125" s="1273">
        <v>528</v>
      </c>
      <c r="AG125" s="1273">
        <v>364</v>
      </c>
      <c r="AH125" s="1273">
        <v>314</v>
      </c>
      <c r="AI125" s="1273">
        <v>236</v>
      </c>
      <c r="AJ125" s="1273">
        <v>202</v>
      </c>
      <c r="AK125" s="1273">
        <v>148</v>
      </c>
      <c r="AL125" s="1273">
        <v>80</v>
      </c>
      <c r="AM125" s="1273">
        <v>77</v>
      </c>
      <c r="AN125" s="1273">
        <v>64</v>
      </c>
      <c r="AO125" s="1273">
        <v>39</v>
      </c>
      <c r="AP125" s="1273">
        <v>35</v>
      </c>
      <c r="AQ125" s="1273">
        <v>15</v>
      </c>
      <c r="AR125" s="2355"/>
      <c r="AS125" s="1273">
        <v>5625</v>
      </c>
      <c r="AT125" s="1273">
        <v>278</v>
      </c>
      <c r="AU125" s="1273">
        <v>104</v>
      </c>
      <c r="AV125" s="1273">
        <v>60</v>
      </c>
      <c r="AW125" s="1273">
        <v>138</v>
      </c>
      <c r="AX125" s="1273">
        <v>1004</v>
      </c>
      <c r="AY125" s="1273">
        <v>1364</v>
      </c>
      <c r="AZ125" s="1273">
        <v>748</v>
      </c>
      <c r="BA125" s="1273">
        <v>497</v>
      </c>
      <c r="BB125" s="1273">
        <v>299</v>
      </c>
      <c r="BC125" s="1273">
        <v>223</v>
      </c>
      <c r="BD125" s="1273">
        <v>193</v>
      </c>
      <c r="BE125" s="1273">
        <v>158</v>
      </c>
      <c r="BF125" s="1273">
        <v>125</v>
      </c>
      <c r="BG125" s="1273">
        <v>67</v>
      </c>
      <c r="BH125" s="1273">
        <v>62</v>
      </c>
      <c r="BI125" s="1273">
        <v>66</v>
      </c>
      <c r="BJ125" s="1273">
        <v>92</v>
      </c>
      <c r="BK125" s="1273">
        <v>89</v>
      </c>
      <c r="BL125" s="1273">
        <v>58</v>
      </c>
      <c r="BM125" s="1463"/>
    </row>
    <row r="126" spans="1:65">
      <c r="A126" s="1291">
        <v>111</v>
      </c>
      <c r="B126" s="1184" t="s">
        <v>77</v>
      </c>
      <c r="C126" s="1307">
        <v>8434</v>
      </c>
      <c r="D126" s="1307">
        <v>433</v>
      </c>
      <c r="E126" s="1307">
        <v>183</v>
      </c>
      <c r="F126" s="1307">
        <v>131</v>
      </c>
      <c r="G126" s="1307">
        <v>395</v>
      </c>
      <c r="H126" s="1307">
        <v>1807</v>
      </c>
      <c r="I126" s="1307">
        <v>1600</v>
      </c>
      <c r="J126" s="1307">
        <v>983</v>
      </c>
      <c r="K126" s="1307">
        <v>649</v>
      </c>
      <c r="L126" s="1307">
        <v>390</v>
      </c>
      <c r="M126" s="1307">
        <v>310</v>
      </c>
      <c r="N126" s="1307">
        <v>353</v>
      </c>
      <c r="O126" s="1307">
        <v>253</v>
      </c>
      <c r="P126" s="1307">
        <v>204</v>
      </c>
      <c r="Q126" s="1307">
        <v>165</v>
      </c>
      <c r="R126" s="1307">
        <v>152</v>
      </c>
      <c r="S126" s="1307">
        <v>118</v>
      </c>
      <c r="T126" s="1307">
        <v>118</v>
      </c>
      <c r="U126" s="1307">
        <v>111</v>
      </c>
      <c r="V126" s="1307">
        <v>79</v>
      </c>
      <c r="W126" s="1308"/>
      <c r="X126" s="1307">
        <v>4376</v>
      </c>
      <c r="Y126" s="1307">
        <v>218</v>
      </c>
      <c r="Z126" s="1307">
        <v>92</v>
      </c>
      <c r="AA126" s="1307">
        <v>69</v>
      </c>
      <c r="AB126" s="1307">
        <v>238</v>
      </c>
      <c r="AC126" s="1307">
        <v>956</v>
      </c>
      <c r="AD126" s="1307">
        <v>810</v>
      </c>
      <c r="AE126" s="1307">
        <v>509</v>
      </c>
      <c r="AF126" s="1307">
        <v>359</v>
      </c>
      <c r="AG126" s="1307">
        <v>224</v>
      </c>
      <c r="AH126" s="1307">
        <v>173</v>
      </c>
      <c r="AI126" s="1307">
        <v>185</v>
      </c>
      <c r="AJ126" s="1307">
        <v>136</v>
      </c>
      <c r="AK126" s="1307">
        <v>95</v>
      </c>
      <c r="AL126" s="1307">
        <v>87</v>
      </c>
      <c r="AM126" s="1307">
        <v>81</v>
      </c>
      <c r="AN126" s="1307">
        <v>53</v>
      </c>
      <c r="AO126" s="1307">
        <v>47</v>
      </c>
      <c r="AP126" s="1307">
        <v>27</v>
      </c>
      <c r="AQ126" s="1307">
        <v>17</v>
      </c>
      <c r="AR126" s="2356"/>
      <c r="AS126" s="1307">
        <v>4058</v>
      </c>
      <c r="AT126" s="1307">
        <v>215</v>
      </c>
      <c r="AU126" s="1307">
        <v>91</v>
      </c>
      <c r="AV126" s="1307">
        <v>62</v>
      </c>
      <c r="AW126" s="1307">
        <v>157</v>
      </c>
      <c r="AX126" s="1307">
        <v>851</v>
      </c>
      <c r="AY126" s="1307">
        <v>790</v>
      </c>
      <c r="AZ126" s="1307">
        <v>474</v>
      </c>
      <c r="BA126" s="1307">
        <v>290</v>
      </c>
      <c r="BB126" s="1307">
        <v>166</v>
      </c>
      <c r="BC126" s="1307">
        <v>137</v>
      </c>
      <c r="BD126" s="1307">
        <v>168</v>
      </c>
      <c r="BE126" s="1307">
        <v>117</v>
      </c>
      <c r="BF126" s="1307">
        <v>109</v>
      </c>
      <c r="BG126" s="1307">
        <v>78</v>
      </c>
      <c r="BH126" s="1307">
        <v>71</v>
      </c>
      <c r="BI126" s="1307">
        <v>65</v>
      </c>
      <c r="BJ126" s="1307">
        <v>71</v>
      </c>
      <c r="BK126" s="1307">
        <v>84</v>
      </c>
      <c r="BL126" s="1307">
        <v>62</v>
      </c>
      <c r="BM126" s="1465"/>
    </row>
    <row r="127" spans="1:65">
      <c r="A127" s="1289">
        <v>201</v>
      </c>
      <c r="B127" s="1162" t="s">
        <v>416</v>
      </c>
      <c r="C127" s="1273">
        <v>13880</v>
      </c>
      <c r="D127" s="1273">
        <v>763</v>
      </c>
      <c r="E127" s="1273">
        <v>335</v>
      </c>
      <c r="F127" s="1273">
        <v>160</v>
      </c>
      <c r="G127" s="1273">
        <v>706</v>
      </c>
      <c r="H127" s="1273">
        <v>3293</v>
      </c>
      <c r="I127" s="1273">
        <v>2985</v>
      </c>
      <c r="J127" s="1273">
        <v>1732</v>
      </c>
      <c r="K127" s="1273">
        <v>987</v>
      </c>
      <c r="L127" s="1273">
        <v>739</v>
      </c>
      <c r="M127" s="1273">
        <v>529</v>
      </c>
      <c r="N127" s="1273">
        <v>492</v>
      </c>
      <c r="O127" s="1273">
        <v>338</v>
      </c>
      <c r="P127" s="1273">
        <v>240</v>
      </c>
      <c r="Q127" s="1273">
        <v>135</v>
      </c>
      <c r="R127" s="1273">
        <v>114</v>
      </c>
      <c r="S127" s="1273">
        <v>96</v>
      </c>
      <c r="T127" s="1273">
        <v>79</v>
      </c>
      <c r="U127" s="1273">
        <v>97</v>
      </c>
      <c r="V127" s="1273">
        <v>60</v>
      </c>
      <c r="W127" s="1305"/>
      <c r="X127" s="1273">
        <v>7753</v>
      </c>
      <c r="Y127" s="1273">
        <v>403</v>
      </c>
      <c r="Z127" s="1273">
        <v>180</v>
      </c>
      <c r="AA127" s="1273">
        <v>85</v>
      </c>
      <c r="AB127" s="1273">
        <v>419</v>
      </c>
      <c r="AC127" s="1273">
        <v>1768</v>
      </c>
      <c r="AD127" s="1273">
        <v>1652</v>
      </c>
      <c r="AE127" s="1273">
        <v>979</v>
      </c>
      <c r="AF127" s="1273">
        <v>615</v>
      </c>
      <c r="AG127" s="1273">
        <v>457</v>
      </c>
      <c r="AH127" s="1273">
        <v>321</v>
      </c>
      <c r="AI127" s="1273">
        <v>296</v>
      </c>
      <c r="AJ127" s="1273">
        <v>204</v>
      </c>
      <c r="AK127" s="1273">
        <v>146</v>
      </c>
      <c r="AL127" s="1273">
        <v>82</v>
      </c>
      <c r="AM127" s="1273">
        <v>52</v>
      </c>
      <c r="AN127" s="1273">
        <v>43</v>
      </c>
      <c r="AO127" s="1273">
        <v>26</v>
      </c>
      <c r="AP127" s="1273">
        <v>14</v>
      </c>
      <c r="AQ127" s="1273">
        <v>11</v>
      </c>
      <c r="AR127" s="2355"/>
      <c r="AS127" s="1273">
        <v>6127</v>
      </c>
      <c r="AT127" s="1273">
        <v>360</v>
      </c>
      <c r="AU127" s="1273">
        <v>155</v>
      </c>
      <c r="AV127" s="1273">
        <v>75</v>
      </c>
      <c r="AW127" s="1273">
        <v>287</v>
      </c>
      <c r="AX127" s="1273">
        <v>1525</v>
      </c>
      <c r="AY127" s="1273">
        <v>1333</v>
      </c>
      <c r="AZ127" s="1273">
        <v>753</v>
      </c>
      <c r="BA127" s="1273">
        <v>372</v>
      </c>
      <c r="BB127" s="1273">
        <v>282</v>
      </c>
      <c r="BC127" s="1273">
        <v>208</v>
      </c>
      <c r="BD127" s="1273">
        <v>196</v>
      </c>
      <c r="BE127" s="1273">
        <v>134</v>
      </c>
      <c r="BF127" s="1273">
        <v>94</v>
      </c>
      <c r="BG127" s="1273">
        <v>53</v>
      </c>
      <c r="BH127" s="1273">
        <v>62</v>
      </c>
      <c r="BI127" s="1273">
        <v>53</v>
      </c>
      <c r="BJ127" s="1273">
        <v>53</v>
      </c>
      <c r="BK127" s="1273">
        <v>83</v>
      </c>
      <c r="BL127" s="1273">
        <v>49</v>
      </c>
      <c r="BM127" s="1463"/>
    </row>
    <row r="128" spans="1:65">
      <c r="A128" s="1289">
        <v>202</v>
      </c>
      <c r="B128" s="1162" t="s">
        <v>15</v>
      </c>
      <c r="C128" s="1273">
        <v>16446</v>
      </c>
      <c r="D128" s="1273">
        <v>987</v>
      </c>
      <c r="E128" s="1273">
        <v>339</v>
      </c>
      <c r="F128" s="1273">
        <v>172</v>
      </c>
      <c r="G128" s="1273">
        <v>459</v>
      </c>
      <c r="H128" s="1273">
        <v>2593</v>
      </c>
      <c r="I128" s="1273">
        <v>3715</v>
      </c>
      <c r="J128" s="1273">
        <v>2458</v>
      </c>
      <c r="K128" s="1273">
        <v>1424</v>
      </c>
      <c r="L128" s="1273">
        <v>870</v>
      </c>
      <c r="M128" s="1273">
        <v>731</v>
      </c>
      <c r="N128" s="1273">
        <v>583</v>
      </c>
      <c r="O128" s="1273">
        <v>446</v>
      </c>
      <c r="P128" s="1273">
        <v>368</v>
      </c>
      <c r="Q128" s="1273">
        <v>264</v>
      </c>
      <c r="R128" s="1273">
        <v>243</v>
      </c>
      <c r="S128" s="1273">
        <v>234</v>
      </c>
      <c r="T128" s="1273">
        <v>212</v>
      </c>
      <c r="U128" s="1273">
        <v>217</v>
      </c>
      <c r="V128" s="1273">
        <v>131</v>
      </c>
      <c r="W128" s="1305"/>
      <c r="X128" s="1273">
        <v>8772</v>
      </c>
      <c r="Y128" s="1273">
        <v>527</v>
      </c>
      <c r="Z128" s="1273">
        <v>173</v>
      </c>
      <c r="AA128" s="1273">
        <v>84</v>
      </c>
      <c r="AB128" s="1273">
        <v>233</v>
      </c>
      <c r="AC128" s="1273">
        <v>1372</v>
      </c>
      <c r="AD128" s="1273">
        <v>1985</v>
      </c>
      <c r="AE128" s="1273">
        <v>1306</v>
      </c>
      <c r="AF128" s="1273">
        <v>811</v>
      </c>
      <c r="AG128" s="1273">
        <v>514</v>
      </c>
      <c r="AH128" s="1273">
        <v>447</v>
      </c>
      <c r="AI128" s="1273">
        <v>313</v>
      </c>
      <c r="AJ128" s="1273">
        <v>247</v>
      </c>
      <c r="AK128" s="1273">
        <v>221</v>
      </c>
      <c r="AL128" s="1273">
        <v>142</v>
      </c>
      <c r="AM128" s="1273">
        <v>135</v>
      </c>
      <c r="AN128" s="1273">
        <v>108</v>
      </c>
      <c r="AO128" s="1273">
        <v>73</v>
      </c>
      <c r="AP128" s="1273">
        <v>57</v>
      </c>
      <c r="AQ128" s="1273">
        <v>24</v>
      </c>
      <c r="AR128" s="1450"/>
      <c r="AS128" s="1304">
        <v>7674</v>
      </c>
      <c r="AT128" s="1273">
        <v>460</v>
      </c>
      <c r="AU128" s="1273">
        <v>166</v>
      </c>
      <c r="AV128" s="1273">
        <v>88</v>
      </c>
      <c r="AW128" s="1273">
        <v>226</v>
      </c>
      <c r="AX128" s="1273">
        <v>1221</v>
      </c>
      <c r="AY128" s="1273">
        <v>1730</v>
      </c>
      <c r="AZ128" s="1273">
        <v>1152</v>
      </c>
      <c r="BA128" s="1273">
        <v>613</v>
      </c>
      <c r="BB128" s="1273">
        <v>356</v>
      </c>
      <c r="BC128" s="1273">
        <v>284</v>
      </c>
      <c r="BD128" s="1273">
        <v>270</v>
      </c>
      <c r="BE128" s="1273">
        <v>199</v>
      </c>
      <c r="BF128" s="1273">
        <v>147</v>
      </c>
      <c r="BG128" s="1273">
        <v>122</v>
      </c>
      <c r="BH128" s="1273">
        <v>108</v>
      </c>
      <c r="BI128" s="1273">
        <v>126</v>
      </c>
      <c r="BJ128" s="1273">
        <v>139</v>
      </c>
      <c r="BK128" s="1273">
        <v>160</v>
      </c>
      <c r="BL128" s="1273">
        <v>107</v>
      </c>
      <c r="BM128" s="1463"/>
    </row>
    <row r="129" spans="1:65">
      <c r="A129" s="1289">
        <v>203</v>
      </c>
      <c r="B129" s="1162" t="s">
        <v>24</v>
      </c>
      <c r="C129" s="1273">
        <v>9478</v>
      </c>
      <c r="D129" s="1273">
        <v>623</v>
      </c>
      <c r="E129" s="1273">
        <v>262</v>
      </c>
      <c r="F129" s="1273">
        <v>122</v>
      </c>
      <c r="G129" s="1273">
        <v>358</v>
      </c>
      <c r="H129" s="1273">
        <v>1696</v>
      </c>
      <c r="I129" s="1273">
        <v>1931</v>
      </c>
      <c r="J129" s="1273">
        <v>1342</v>
      </c>
      <c r="K129" s="1273">
        <v>755</v>
      </c>
      <c r="L129" s="1273">
        <v>437</v>
      </c>
      <c r="M129" s="1273">
        <v>415</v>
      </c>
      <c r="N129" s="1273">
        <v>323</v>
      </c>
      <c r="O129" s="1273">
        <v>277</v>
      </c>
      <c r="P129" s="1273">
        <v>206</v>
      </c>
      <c r="Q129" s="1273">
        <v>151</v>
      </c>
      <c r="R129" s="1273">
        <v>155</v>
      </c>
      <c r="S129" s="1273">
        <v>113</v>
      </c>
      <c r="T129" s="1273">
        <v>118</v>
      </c>
      <c r="U129" s="1273">
        <v>105</v>
      </c>
      <c r="V129" s="1273">
        <v>89</v>
      </c>
      <c r="W129" s="1305"/>
      <c r="X129" s="1273">
        <v>4969</v>
      </c>
      <c r="Y129" s="1273">
        <v>292</v>
      </c>
      <c r="Z129" s="1273">
        <v>136</v>
      </c>
      <c r="AA129" s="1273">
        <v>67</v>
      </c>
      <c r="AB129" s="1273">
        <v>194</v>
      </c>
      <c r="AC129" s="1273">
        <v>896</v>
      </c>
      <c r="AD129" s="1273">
        <v>972</v>
      </c>
      <c r="AE129" s="1273">
        <v>743</v>
      </c>
      <c r="AF129" s="1273">
        <v>439</v>
      </c>
      <c r="AG129" s="1273">
        <v>267</v>
      </c>
      <c r="AH129" s="1273">
        <v>240</v>
      </c>
      <c r="AI129" s="1273">
        <v>176</v>
      </c>
      <c r="AJ129" s="1273">
        <v>155</v>
      </c>
      <c r="AK129" s="1273">
        <v>108</v>
      </c>
      <c r="AL129" s="1273">
        <v>77</v>
      </c>
      <c r="AM129" s="1273">
        <v>81</v>
      </c>
      <c r="AN129" s="1273">
        <v>48</v>
      </c>
      <c r="AO129" s="1273">
        <v>32</v>
      </c>
      <c r="AP129" s="1273">
        <v>26</v>
      </c>
      <c r="AQ129" s="1273">
        <v>20</v>
      </c>
      <c r="AR129" s="1450"/>
      <c r="AS129" s="1304">
        <v>4509</v>
      </c>
      <c r="AT129" s="1273">
        <v>331</v>
      </c>
      <c r="AU129" s="1273">
        <v>126</v>
      </c>
      <c r="AV129" s="1273">
        <v>55</v>
      </c>
      <c r="AW129" s="1273">
        <v>164</v>
      </c>
      <c r="AX129" s="1273">
        <v>800</v>
      </c>
      <c r="AY129" s="1273">
        <v>959</v>
      </c>
      <c r="AZ129" s="1273">
        <v>599</v>
      </c>
      <c r="BA129" s="1273">
        <v>316</v>
      </c>
      <c r="BB129" s="1273">
        <v>170</v>
      </c>
      <c r="BC129" s="1273">
        <v>175</v>
      </c>
      <c r="BD129" s="1273">
        <v>147</v>
      </c>
      <c r="BE129" s="1273">
        <v>122</v>
      </c>
      <c r="BF129" s="1273">
        <v>98</v>
      </c>
      <c r="BG129" s="1273">
        <v>74</v>
      </c>
      <c r="BH129" s="1273">
        <v>74</v>
      </c>
      <c r="BI129" s="1273">
        <v>65</v>
      </c>
      <c r="BJ129" s="1273">
        <v>86</v>
      </c>
      <c r="BK129" s="1273">
        <v>79</v>
      </c>
      <c r="BL129" s="1273">
        <v>69</v>
      </c>
      <c r="BM129" s="1463"/>
    </row>
    <row r="130" spans="1:65">
      <c r="A130" s="1289">
        <v>204</v>
      </c>
      <c r="B130" s="1162" t="s">
        <v>16</v>
      </c>
      <c r="C130" s="1273">
        <v>18717</v>
      </c>
      <c r="D130" s="1273">
        <v>1112</v>
      </c>
      <c r="E130" s="1273">
        <v>594</v>
      </c>
      <c r="F130" s="1273">
        <v>332</v>
      </c>
      <c r="G130" s="1273">
        <v>775</v>
      </c>
      <c r="H130" s="1273">
        <v>3511</v>
      </c>
      <c r="I130" s="1273">
        <v>3599</v>
      </c>
      <c r="J130" s="1273">
        <v>2274</v>
      </c>
      <c r="K130" s="1273">
        <v>1516</v>
      </c>
      <c r="L130" s="1273">
        <v>1000</v>
      </c>
      <c r="M130" s="1273">
        <v>883</v>
      </c>
      <c r="N130" s="1273">
        <v>787</v>
      </c>
      <c r="O130" s="1273">
        <v>568</v>
      </c>
      <c r="P130" s="1273">
        <v>444</v>
      </c>
      <c r="Q130" s="1273">
        <v>312</v>
      </c>
      <c r="R130" s="1273">
        <v>256</v>
      </c>
      <c r="S130" s="1273">
        <v>216</v>
      </c>
      <c r="T130" s="1273">
        <v>195</v>
      </c>
      <c r="U130" s="1273">
        <v>192</v>
      </c>
      <c r="V130" s="1273">
        <v>151</v>
      </c>
      <c r="W130" s="1305"/>
      <c r="X130" s="1273">
        <v>9591</v>
      </c>
      <c r="Y130" s="1273">
        <v>570</v>
      </c>
      <c r="Z130" s="1273">
        <v>295</v>
      </c>
      <c r="AA130" s="1273">
        <v>160</v>
      </c>
      <c r="AB130" s="1273">
        <v>485</v>
      </c>
      <c r="AC130" s="1273">
        <v>1846</v>
      </c>
      <c r="AD130" s="1273">
        <v>1774</v>
      </c>
      <c r="AE130" s="1273">
        <v>1146</v>
      </c>
      <c r="AF130" s="1273">
        <v>788</v>
      </c>
      <c r="AG130" s="1273">
        <v>550</v>
      </c>
      <c r="AH130" s="1273">
        <v>490</v>
      </c>
      <c r="AI130" s="1273">
        <v>415</v>
      </c>
      <c r="AJ130" s="1273">
        <v>305</v>
      </c>
      <c r="AK130" s="1273">
        <v>230</v>
      </c>
      <c r="AL130" s="1273">
        <v>157</v>
      </c>
      <c r="AM130" s="1273">
        <v>139</v>
      </c>
      <c r="AN130" s="1273">
        <v>89</v>
      </c>
      <c r="AO130" s="1273">
        <v>67</v>
      </c>
      <c r="AP130" s="1273">
        <v>49</v>
      </c>
      <c r="AQ130" s="1273">
        <v>36</v>
      </c>
      <c r="AR130" s="1450"/>
      <c r="AS130" s="1304">
        <v>9126</v>
      </c>
      <c r="AT130" s="1273">
        <v>542</v>
      </c>
      <c r="AU130" s="1273">
        <v>299</v>
      </c>
      <c r="AV130" s="1273">
        <v>172</v>
      </c>
      <c r="AW130" s="1273">
        <v>290</v>
      </c>
      <c r="AX130" s="1273">
        <v>1665</v>
      </c>
      <c r="AY130" s="1273">
        <v>1825</v>
      </c>
      <c r="AZ130" s="1273">
        <v>1128</v>
      </c>
      <c r="BA130" s="1273">
        <v>728</v>
      </c>
      <c r="BB130" s="1273">
        <v>450</v>
      </c>
      <c r="BC130" s="1273">
        <v>393</v>
      </c>
      <c r="BD130" s="1273">
        <v>372</v>
      </c>
      <c r="BE130" s="1273">
        <v>263</v>
      </c>
      <c r="BF130" s="1273">
        <v>214</v>
      </c>
      <c r="BG130" s="1273">
        <v>155</v>
      </c>
      <c r="BH130" s="1273">
        <v>117</v>
      </c>
      <c r="BI130" s="1273">
        <v>127</v>
      </c>
      <c r="BJ130" s="1273">
        <v>128</v>
      </c>
      <c r="BK130" s="1273">
        <v>143</v>
      </c>
      <c r="BL130" s="1273">
        <v>115</v>
      </c>
      <c r="BM130" s="1463"/>
    </row>
    <row r="131" spans="1:65">
      <c r="A131" s="1289">
        <v>205</v>
      </c>
      <c r="B131" s="1162" t="s">
        <v>78</v>
      </c>
      <c r="C131" s="1273">
        <v>1594</v>
      </c>
      <c r="D131" s="1273">
        <v>70</v>
      </c>
      <c r="E131" s="1273">
        <v>32</v>
      </c>
      <c r="F131" s="1273">
        <v>12</v>
      </c>
      <c r="G131" s="1273">
        <v>83</v>
      </c>
      <c r="H131" s="1273">
        <v>444</v>
      </c>
      <c r="I131" s="1273">
        <v>314</v>
      </c>
      <c r="J131" s="1273">
        <v>203</v>
      </c>
      <c r="K131" s="1273">
        <v>95</v>
      </c>
      <c r="L131" s="1273">
        <v>63</v>
      </c>
      <c r="M131" s="1273">
        <v>60</v>
      </c>
      <c r="N131" s="1273">
        <v>49</v>
      </c>
      <c r="O131" s="1273">
        <v>40</v>
      </c>
      <c r="P131" s="1273">
        <v>28</v>
      </c>
      <c r="Q131" s="1273">
        <v>22</v>
      </c>
      <c r="R131" s="1273">
        <v>18</v>
      </c>
      <c r="S131" s="1273">
        <v>18</v>
      </c>
      <c r="T131" s="1273">
        <v>15</v>
      </c>
      <c r="U131" s="1273">
        <v>12</v>
      </c>
      <c r="V131" s="1273">
        <v>16</v>
      </c>
      <c r="W131" s="1305"/>
      <c r="X131" s="1273">
        <v>836</v>
      </c>
      <c r="Y131" s="1273">
        <v>31</v>
      </c>
      <c r="Z131" s="1273">
        <v>19</v>
      </c>
      <c r="AA131" s="1273">
        <v>8</v>
      </c>
      <c r="AB131" s="1273">
        <v>49</v>
      </c>
      <c r="AC131" s="1273">
        <v>222</v>
      </c>
      <c r="AD131" s="1273">
        <v>159</v>
      </c>
      <c r="AE131" s="1273">
        <v>120</v>
      </c>
      <c r="AF131" s="1273">
        <v>52</v>
      </c>
      <c r="AG131" s="1273">
        <v>34</v>
      </c>
      <c r="AH131" s="1273">
        <v>31</v>
      </c>
      <c r="AI131" s="1273">
        <v>34</v>
      </c>
      <c r="AJ131" s="1273">
        <v>21</v>
      </c>
      <c r="AK131" s="1273">
        <v>16</v>
      </c>
      <c r="AL131" s="1273">
        <v>12</v>
      </c>
      <c r="AM131" s="1273">
        <v>9</v>
      </c>
      <c r="AN131" s="1273">
        <v>6</v>
      </c>
      <c r="AO131" s="1273">
        <v>5</v>
      </c>
      <c r="AP131" s="1273">
        <v>4</v>
      </c>
      <c r="AQ131" s="1273">
        <v>4</v>
      </c>
      <c r="AR131" s="1450"/>
      <c r="AS131" s="1304">
        <v>758</v>
      </c>
      <c r="AT131" s="1273">
        <v>39</v>
      </c>
      <c r="AU131" s="1273">
        <v>13</v>
      </c>
      <c r="AV131" s="1273">
        <v>4</v>
      </c>
      <c r="AW131" s="1273">
        <v>34</v>
      </c>
      <c r="AX131" s="1273">
        <v>222</v>
      </c>
      <c r="AY131" s="1273">
        <v>155</v>
      </c>
      <c r="AZ131" s="1273">
        <v>83</v>
      </c>
      <c r="BA131" s="1273">
        <v>43</v>
      </c>
      <c r="BB131" s="1273">
        <v>29</v>
      </c>
      <c r="BC131" s="1273">
        <v>29</v>
      </c>
      <c r="BD131" s="1273">
        <v>15</v>
      </c>
      <c r="BE131" s="1273">
        <v>19</v>
      </c>
      <c r="BF131" s="1273">
        <v>12</v>
      </c>
      <c r="BG131" s="1273">
        <v>10</v>
      </c>
      <c r="BH131" s="1273">
        <v>9</v>
      </c>
      <c r="BI131" s="1273">
        <v>12</v>
      </c>
      <c r="BJ131" s="1273">
        <v>10</v>
      </c>
      <c r="BK131" s="1273">
        <v>8</v>
      </c>
      <c r="BL131" s="1273">
        <v>12</v>
      </c>
      <c r="BM131" s="1463"/>
    </row>
    <row r="132" spans="1:65">
      <c r="A132" s="1289">
        <v>206</v>
      </c>
      <c r="B132" s="1162" t="s">
        <v>17</v>
      </c>
      <c r="C132" s="1273">
        <v>4095</v>
      </c>
      <c r="D132" s="1273">
        <v>204</v>
      </c>
      <c r="E132" s="1273">
        <v>104</v>
      </c>
      <c r="F132" s="1273">
        <v>68</v>
      </c>
      <c r="G132" s="1273">
        <v>257</v>
      </c>
      <c r="H132" s="1273">
        <v>850</v>
      </c>
      <c r="I132" s="1273">
        <v>649</v>
      </c>
      <c r="J132" s="1273">
        <v>412</v>
      </c>
      <c r="K132" s="1273">
        <v>304</v>
      </c>
      <c r="L132" s="1273">
        <v>217</v>
      </c>
      <c r="M132" s="1273">
        <v>175</v>
      </c>
      <c r="N132" s="1273">
        <v>205</v>
      </c>
      <c r="O132" s="1273">
        <v>178</v>
      </c>
      <c r="P132" s="1273">
        <v>110</v>
      </c>
      <c r="Q132" s="1273">
        <v>76</v>
      </c>
      <c r="R132" s="1273">
        <v>67</v>
      </c>
      <c r="S132" s="1273">
        <v>55</v>
      </c>
      <c r="T132" s="1273">
        <v>67</v>
      </c>
      <c r="U132" s="1273">
        <v>54</v>
      </c>
      <c r="V132" s="1273">
        <v>43</v>
      </c>
      <c r="W132" s="1305"/>
      <c r="X132" s="1273">
        <v>2106</v>
      </c>
      <c r="Y132" s="1273">
        <v>106</v>
      </c>
      <c r="Z132" s="1273">
        <v>51</v>
      </c>
      <c r="AA132" s="1273">
        <v>33</v>
      </c>
      <c r="AB132" s="1273">
        <v>158</v>
      </c>
      <c r="AC132" s="1273">
        <v>507</v>
      </c>
      <c r="AD132" s="1273">
        <v>328</v>
      </c>
      <c r="AE132" s="1273">
        <v>205</v>
      </c>
      <c r="AF132" s="1273">
        <v>136</v>
      </c>
      <c r="AG132" s="1273">
        <v>117</v>
      </c>
      <c r="AH132" s="1273">
        <v>94</v>
      </c>
      <c r="AI132" s="1273">
        <v>90</v>
      </c>
      <c r="AJ132" s="1273">
        <v>90</v>
      </c>
      <c r="AK132" s="1273">
        <v>55</v>
      </c>
      <c r="AL132" s="1273">
        <v>40</v>
      </c>
      <c r="AM132" s="1273">
        <v>32</v>
      </c>
      <c r="AN132" s="1273">
        <v>17</v>
      </c>
      <c r="AO132" s="1273">
        <v>20</v>
      </c>
      <c r="AP132" s="1273">
        <v>17</v>
      </c>
      <c r="AQ132" s="1273">
        <v>10</v>
      </c>
      <c r="AR132" s="1450"/>
      <c r="AS132" s="1304">
        <v>1989</v>
      </c>
      <c r="AT132" s="1273">
        <v>98</v>
      </c>
      <c r="AU132" s="1273">
        <v>53</v>
      </c>
      <c r="AV132" s="1273">
        <v>35</v>
      </c>
      <c r="AW132" s="1273">
        <v>99</v>
      </c>
      <c r="AX132" s="1273">
        <v>343</v>
      </c>
      <c r="AY132" s="1273">
        <v>321</v>
      </c>
      <c r="AZ132" s="1273">
        <v>207</v>
      </c>
      <c r="BA132" s="1273">
        <v>168</v>
      </c>
      <c r="BB132" s="1273">
        <v>100</v>
      </c>
      <c r="BC132" s="1273">
        <v>81</v>
      </c>
      <c r="BD132" s="1273">
        <v>115</v>
      </c>
      <c r="BE132" s="1273">
        <v>88</v>
      </c>
      <c r="BF132" s="1273">
        <v>55</v>
      </c>
      <c r="BG132" s="1273">
        <v>36</v>
      </c>
      <c r="BH132" s="1273">
        <v>35</v>
      </c>
      <c r="BI132" s="1273">
        <v>38</v>
      </c>
      <c r="BJ132" s="1273">
        <v>47</v>
      </c>
      <c r="BK132" s="1273">
        <v>37</v>
      </c>
      <c r="BL132" s="1273">
        <v>33</v>
      </c>
      <c r="BM132" s="1463"/>
    </row>
    <row r="133" spans="1:65">
      <c r="A133" s="1289">
        <v>207</v>
      </c>
      <c r="B133" s="1162" t="s">
        <v>19</v>
      </c>
      <c r="C133" s="1273">
        <v>7501</v>
      </c>
      <c r="D133" s="1273">
        <v>476</v>
      </c>
      <c r="E133" s="1273">
        <v>184</v>
      </c>
      <c r="F133" s="1273">
        <v>98</v>
      </c>
      <c r="G133" s="1273">
        <v>328</v>
      </c>
      <c r="H133" s="1273">
        <v>1412</v>
      </c>
      <c r="I133" s="1273">
        <v>1549</v>
      </c>
      <c r="J133" s="1273">
        <v>1022</v>
      </c>
      <c r="K133" s="1273">
        <v>565</v>
      </c>
      <c r="L133" s="1273">
        <v>405</v>
      </c>
      <c r="M133" s="1273">
        <v>352</v>
      </c>
      <c r="N133" s="1273">
        <v>279</v>
      </c>
      <c r="O133" s="1273">
        <v>176</v>
      </c>
      <c r="P133" s="1273">
        <v>144</v>
      </c>
      <c r="Q133" s="1273">
        <v>116</v>
      </c>
      <c r="R133" s="1273">
        <v>85</v>
      </c>
      <c r="S133" s="1273">
        <v>102</v>
      </c>
      <c r="T133" s="1273">
        <v>73</v>
      </c>
      <c r="U133" s="1273">
        <v>70</v>
      </c>
      <c r="V133" s="1273">
        <v>65</v>
      </c>
      <c r="W133" s="1305"/>
      <c r="X133" s="1273">
        <v>4215</v>
      </c>
      <c r="Y133" s="1273">
        <v>236</v>
      </c>
      <c r="Z133" s="1273">
        <v>89</v>
      </c>
      <c r="AA133" s="1273">
        <v>36</v>
      </c>
      <c r="AB133" s="1273">
        <v>229</v>
      </c>
      <c r="AC133" s="1273">
        <v>838</v>
      </c>
      <c r="AD133" s="1273">
        <v>860</v>
      </c>
      <c r="AE133" s="1273">
        <v>572</v>
      </c>
      <c r="AF133" s="1273">
        <v>329</v>
      </c>
      <c r="AG133" s="1273">
        <v>235</v>
      </c>
      <c r="AH133" s="1273">
        <v>224</v>
      </c>
      <c r="AI133" s="1273">
        <v>154</v>
      </c>
      <c r="AJ133" s="1273">
        <v>109</v>
      </c>
      <c r="AK133" s="1273">
        <v>80</v>
      </c>
      <c r="AL133" s="1273">
        <v>75</v>
      </c>
      <c r="AM133" s="1273">
        <v>44</v>
      </c>
      <c r="AN133" s="1273">
        <v>50</v>
      </c>
      <c r="AO133" s="1273">
        <v>18</v>
      </c>
      <c r="AP133" s="1273">
        <v>16</v>
      </c>
      <c r="AQ133" s="1273">
        <v>21</v>
      </c>
      <c r="AR133" s="1450"/>
      <c r="AS133" s="1304">
        <v>3286</v>
      </c>
      <c r="AT133" s="1273">
        <v>240</v>
      </c>
      <c r="AU133" s="1273">
        <v>95</v>
      </c>
      <c r="AV133" s="1273">
        <v>62</v>
      </c>
      <c r="AW133" s="1273">
        <v>99</v>
      </c>
      <c r="AX133" s="1273">
        <v>574</v>
      </c>
      <c r="AY133" s="1273">
        <v>689</v>
      </c>
      <c r="AZ133" s="1273">
        <v>450</v>
      </c>
      <c r="BA133" s="1273">
        <v>236</v>
      </c>
      <c r="BB133" s="1273">
        <v>170</v>
      </c>
      <c r="BC133" s="1273">
        <v>128</v>
      </c>
      <c r="BD133" s="1273">
        <v>125</v>
      </c>
      <c r="BE133" s="1273">
        <v>67</v>
      </c>
      <c r="BF133" s="1273">
        <v>64</v>
      </c>
      <c r="BG133" s="1273">
        <v>41</v>
      </c>
      <c r="BH133" s="1273">
        <v>41</v>
      </c>
      <c r="BI133" s="1273">
        <v>52</v>
      </c>
      <c r="BJ133" s="1273">
        <v>55</v>
      </c>
      <c r="BK133" s="1273">
        <v>54</v>
      </c>
      <c r="BL133" s="1273">
        <v>44</v>
      </c>
      <c r="BM133" s="1463"/>
    </row>
    <row r="134" spans="1:65">
      <c r="A134" s="1289">
        <v>208</v>
      </c>
      <c r="B134" s="1162" t="s">
        <v>42</v>
      </c>
      <c r="C134" s="1273">
        <v>877</v>
      </c>
      <c r="D134" s="1273">
        <v>57</v>
      </c>
      <c r="E134" s="1273">
        <v>25</v>
      </c>
      <c r="F134" s="1273">
        <v>13</v>
      </c>
      <c r="G134" s="1273">
        <v>39</v>
      </c>
      <c r="H134" s="1273">
        <v>179</v>
      </c>
      <c r="I134" s="1273">
        <v>166</v>
      </c>
      <c r="J134" s="1273">
        <v>109</v>
      </c>
      <c r="K134" s="1273">
        <v>73</v>
      </c>
      <c r="L134" s="1273">
        <v>56</v>
      </c>
      <c r="M134" s="1273">
        <v>36</v>
      </c>
      <c r="N134" s="1273">
        <v>40</v>
      </c>
      <c r="O134" s="1273">
        <v>18</v>
      </c>
      <c r="P134" s="1273">
        <v>17</v>
      </c>
      <c r="Q134" s="1273">
        <v>11</v>
      </c>
      <c r="R134" s="1273">
        <v>5</v>
      </c>
      <c r="S134" s="1273">
        <v>6</v>
      </c>
      <c r="T134" s="1273">
        <v>9</v>
      </c>
      <c r="U134" s="1273">
        <v>9</v>
      </c>
      <c r="V134" s="1273">
        <v>9</v>
      </c>
      <c r="W134" s="1305"/>
      <c r="X134" s="1273">
        <v>448</v>
      </c>
      <c r="Y134" s="1273">
        <v>27</v>
      </c>
      <c r="Z134" s="1273">
        <v>12</v>
      </c>
      <c r="AA134" s="1273">
        <v>3</v>
      </c>
      <c r="AB134" s="1273">
        <v>22</v>
      </c>
      <c r="AC134" s="1273">
        <v>99</v>
      </c>
      <c r="AD134" s="1273">
        <v>76</v>
      </c>
      <c r="AE134" s="1273">
        <v>55</v>
      </c>
      <c r="AF134" s="1273">
        <v>44</v>
      </c>
      <c r="AG134" s="1273">
        <v>28</v>
      </c>
      <c r="AH134" s="1273">
        <v>19</v>
      </c>
      <c r="AI134" s="1273">
        <v>21</v>
      </c>
      <c r="AJ134" s="1273">
        <v>12</v>
      </c>
      <c r="AK134" s="1273">
        <v>12</v>
      </c>
      <c r="AL134" s="1273">
        <v>6</v>
      </c>
      <c r="AM134" s="1273">
        <v>2</v>
      </c>
      <c r="AN134" s="1273">
        <v>3</v>
      </c>
      <c r="AO134" s="1273">
        <v>6</v>
      </c>
      <c r="AP134" s="1273">
        <v>0</v>
      </c>
      <c r="AQ134" s="1273">
        <v>1</v>
      </c>
      <c r="AR134" s="1450"/>
      <c r="AS134" s="1304">
        <v>429</v>
      </c>
      <c r="AT134" s="1273">
        <v>30</v>
      </c>
      <c r="AU134" s="1273">
        <v>13</v>
      </c>
      <c r="AV134" s="1273">
        <v>10</v>
      </c>
      <c r="AW134" s="1273">
        <v>17</v>
      </c>
      <c r="AX134" s="1273">
        <v>80</v>
      </c>
      <c r="AY134" s="1273">
        <v>90</v>
      </c>
      <c r="AZ134" s="1273">
        <v>54</v>
      </c>
      <c r="BA134" s="1273">
        <v>29</v>
      </c>
      <c r="BB134" s="1273">
        <v>28</v>
      </c>
      <c r="BC134" s="1273">
        <v>17</v>
      </c>
      <c r="BD134" s="1273">
        <v>19</v>
      </c>
      <c r="BE134" s="1273">
        <v>6</v>
      </c>
      <c r="BF134" s="1273">
        <v>5</v>
      </c>
      <c r="BG134" s="1273">
        <v>5</v>
      </c>
      <c r="BH134" s="1273">
        <v>3</v>
      </c>
      <c r="BI134" s="1273">
        <v>3</v>
      </c>
      <c r="BJ134" s="1273">
        <v>3</v>
      </c>
      <c r="BK134" s="1273">
        <v>9</v>
      </c>
      <c r="BL134" s="1273">
        <v>8</v>
      </c>
      <c r="BM134" s="1463"/>
    </row>
    <row r="135" spans="1:65">
      <c r="A135" s="1289">
        <v>209</v>
      </c>
      <c r="B135" s="1162" t="s">
        <v>79</v>
      </c>
      <c r="C135" s="1273">
        <v>2134</v>
      </c>
      <c r="D135" s="1273">
        <v>93</v>
      </c>
      <c r="E135" s="1273">
        <v>46</v>
      </c>
      <c r="F135" s="1273">
        <v>33</v>
      </c>
      <c r="G135" s="1273">
        <v>162</v>
      </c>
      <c r="H135" s="1273">
        <v>583</v>
      </c>
      <c r="I135" s="1273">
        <v>383</v>
      </c>
      <c r="J135" s="1273">
        <v>225</v>
      </c>
      <c r="K135" s="1273">
        <v>156</v>
      </c>
      <c r="L135" s="1273">
        <v>105</v>
      </c>
      <c r="M135" s="1273">
        <v>78</v>
      </c>
      <c r="N135" s="1273">
        <v>65</v>
      </c>
      <c r="O135" s="1273">
        <v>50</v>
      </c>
      <c r="P135" s="1273">
        <v>28</v>
      </c>
      <c r="Q135" s="1273">
        <v>20</v>
      </c>
      <c r="R135" s="1273">
        <v>17</v>
      </c>
      <c r="S135" s="1273">
        <v>21</v>
      </c>
      <c r="T135" s="1273">
        <v>26</v>
      </c>
      <c r="U135" s="1273">
        <v>20</v>
      </c>
      <c r="V135" s="1273">
        <v>23</v>
      </c>
      <c r="W135" s="1305"/>
      <c r="X135" s="1273">
        <v>1060</v>
      </c>
      <c r="Y135" s="1273">
        <v>46</v>
      </c>
      <c r="Z135" s="1273">
        <v>23</v>
      </c>
      <c r="AA135" s="1273">
        <v>15</v>
      </c>
      <c r="AB135" s="1273">
        <v>75</v>
      </c>
      <c r="AC135" s="1273">
        <v>252</v>
      </c>
      <c r="AD135" s="1273">
        <v>196</v>
      </c>
      <c r="AE135" s="1273">
        <v>124</v>
      </c>
      <c r="AF135" s="1273">
        <v>89</v>
      </c>
      <c r="AG135" s="1273">
        <v>59</v>
      </c>
      <c r="AH135" s="1273">
        <v>47</v>
      </c>
      <c r="AI135" s="1273">
        <v>37</v>
      </c>
      <c r="AJ135" s="1273">
        <v>33</v>
      </c>
      <c r="AK135" s="1273">
        <v>16</v>
      </c>
      <c r="AL135" s="1273">
        <v>10</v>
      </c>
      <c r="AM135" s="1273">
        <v>6</v>
      </c>
      <c r="AN135" s="1273">
        <v>9</v>
      </c>
      <c r="AO135" s="1273">
        <v>9</v>
      </c>
      <c r="AP135" s="1273">
        <v>7</v>
      </c>
      <c r="AQ135" s="1273">
        <v>7</v>
      </c>
      <c r="AR135" s="1450"/>
      <c r="AS135" s="1304">
        <v>1074</v>
      </c>
      <c r="AT135" s="1273">
        <v>47</v>
      </c>
      <c r="AU135" s="1273">
        <v>23</v>
      </c>
      <c r="AV135" s="1273">
        <v>18</v>
      </c>
      <c r="AW135" s="1273">
        <v>87</v>
      </c>
      <c r="AX135" s="1273">
        <v>331</v>
      </c>
      <c r="AY135" s="1273">
        <v>187</v>
      </c>
      <c r="AZ135" s="1273">
        <v>101</v>
      </c>
      <c r="BA135" s="1273">
        <v>67</v>
      </c>
      <c r="BB135" s="1273">
        <v>46</v>
      </c>
      <c r="BC135" s="1273">
        <v>31</v>
      </c>
      <c r="BD135" s="1273">
        <v>28</v>
      </c>
      <c r="BE135" s="1273">
        <v>17</v>
      </c>
      <c r="BF135" s="1273">
        <v>12</v>
      </c>
      <c r="BG135" s="1273">
        <v>10</v>
      </c>
      <c r="BH135" s="1273">
        <v>11</v>
      </c>
      <c r="BI135" s="1273">
        <v>12</v>
      </c>
      <c r="BJ135" s="1273">
        <v>17</v>
      </c>
      <c r="BK135" s="1273">
        <v>13</v>
      </c>
      <c r="BL135" s="1273">
        <v>16</v>
      </c>
      <c r="BM135" s="1463"/>
    </row>
    <row r="136" spans="1:65">
      <c r="A136" s="1289">
        <v>210</v>
      </c>
      <c r="B136" s="1162" t="s">
        <v>25</v>
      </c>
      <c r="C136" s="1273">
        <v>7411</v>
      </c>
      <c r="D136" s="1273">
        <v>462</v>
      </c>
      <c r="E136" s="1273">
        <v>157</v>
      </c>
      <c r="F136" s="1273">
        <v>95</v>
      </c>
      <c r="G136" s="1273">
        <v>344</v>
      </c>
      <c r="H136" s="1273">
        <v>1539</v>
      </c>
      <c r="I136" s="1273">
        <v>1651</v>
      </c>
      <c r="J136" s="1273">
        <v>982</v>
      </c>
      <c r="K136" s="1273">
        <v>559</v>
      </c>
      <c r="L136" s="1273">
        <v>334</v>
      </c>
      <c r="M136" s="1273">
        <v>270</v>
      </c>
      <c r="N136" s="1273">
        <v>268</v>
      </c>
      <c r="O136" s="1273">
        <v>195</v>
      </c>
      <c r="P136" s="1273">
        <v>129</v>
      </c>
      <c r="Q136" s="1273">
        <v>100</v>
      </c>
      <c r="R136" s="1273">
        <v>99</v>
      </c>
      <c r="S136" s="1273">
        <v>68</v>
      </c>
      <c r="T136" s="1273">
        <v>62</v>
      </c>
      <c r="U136" s="1273">
        <v>61</v>
      </c>
      <c r="V136" s="1273">
        <v>36</v>
      </c>
      <c r="W136" s="1305"/>
      <c r="X136" s="1273">
        <v>4007</v>
      </c>
      <c r="Y136" s="1273">
        <v>217</v>
      </c>
      <c r="Z136" s="1273">
        <v>69</v>
      </c>
      <c r="AA136" s="1273">
        <v>51</v>
      </c>
      <c r="AB136" s="1273">
        <v>216</v>
      </c>
      <c r="AC136" s="1273">
        <v>840</v>
      </c>
      <c r="AD136" s="1273">
        <v>889</v>
      </c>
      <c r="AE136" s="1273">
        <v>551</v>
      </c>
      <c r="AF136" s="1273">
        <v>333</v>
      </c>
      <c r="AG136" s="1273">
        <v>192</v>
      </c>
      <c r="AH136" s="1273">
        <v>144</v>
      </c>
      <c r="AI136" s="1273">
        <v>140</v>
      </c>
      <c r="AJ136" s="1273">
        <v>112</v>
      </c>
      <c r="AK136" s="1273">
        <v>67</v>
      </c>
      <c r="AL136" s="1273">
        <v>59</v>
      </c>
      <c r="AM136" s="1273">
        <v>50</v>
      </c>
      <c r="AN136" s="1273">
        <v>26</v>
      </c>
      <c r="AO136" s="1273">
        <v>22</v>
      </c>
      <c r="AP136" s="1273">
        <v>18</v>
      </c>
      <c r="AQ136" s="1273">
        <v>11</v>
      </c>
      <c r="AR136" s="1450"/>
      <c r="AS136" s="1304">
        <v>3404</v>
      </c>
      <c r="AT136" s="1273">
        <v>245</v>
      </c>
      <c r="AU136" s="1273">
        <v>88</v>
      </c>
      <c r="AV136" s="1273">
        <v>44</v>
      </c>
      <c r="AW136" s="1273">
        <v>128</v>
      </c>
      <c r="AX136" s="1273">
        <v>699</v>
      </c>
      <c r="AY136" s="1273">
        <v>762</v>
      </c>
      <c r="AZ136" s="1273">
        <v>431</v>
      </c>
      <c r="BA136" s="1273">
        <v>226</v>
      </c>
      <c r="BB136" s="1273">
        <v>142</v>
      </c>
      <c r="BC136" s="1273">
        <v>126</v>
      </c>
      <c r="BD136" s="1273">
        <v>128</v>
      </c>
      <c r="BE136" s="1273">
        <v>83</v>
      </c>
      <c r="BF136" s="1273">
        <v>62</v>
      </c>
      <c r="BG136" s="1273">
        <v>41</v>
      </c>
      <c r="BH136" s="1273">
        <v>49</v>
      </c>
      <c r="BI136" s="1273">
        <v>42</v>
      </c>
      <c r="BJ136" s="1273">
        <v>40</v>
      </c>
      <c r="BK136" s="1273">
        <v>43</v>
      </c>
      <c r="BL136" s="1273">
        <v>25</v>
      </c>
      <c r="BM136" s="1463"/>
    </row>
    <row r="137" spans="1:65">
      <c r="A137" s="1289">
        <v>212</v>
      </c>
      <c r="B137" s="1162" t="s">
        <v>43</v>
      </c>
      <c r="C137" s="1273">
        <v>1186</v>
      </c>
      <c r="D137" s="1273">
        <v>39</v>
      </c>
      <c r="E137" s="1273">
        <v>29</v>
      </c>
      <c r="F137" s="1273">
        <v>22</v>
      </c>
      <c r="G137" s="1273">
        <v>55</v>
      </c>
      <c r="H137" s="1273">
        <v>325</v>
      </c>
      <c r="I137" s="1273">
        <v>266</v>
      </c>
      <c r="J137" s="1273">
        <v>144</v>
      </c>
      <c r="K137" s="1273">
        <v>65</v>
      </c>
      <c r="L137" s="1273">
        <v>51</v>
      </c>
      <c r="M137" s="1273">
        <v>47</v>
      </c>
      <c r="N137" s="1273">
        <v>32</v>
      </c>
      <c r="O137" s="1273">
        <v>23</v>
      </c>
      <c r="P137" s="1273">
        <v>20</v>
      </c>
      <c r="Q137" s="1273">
        <v>13</v>
      </c>
      <c r="R137" s="1273">
        <v>11</v>
      </c>
      <c r="S137" s="1273">
        <v>12</v>
      </c>
      <c r="T137" s="1273">
        <v>15</v>
      </c>
      <c r="U137" s="1273">
        <v>13</v>
      </c>
      <c r="V137" s="1273">
        <v>4</v>
      </c>
      <c r="W137" s="1305"/>
      <c r="X137" s="1273">
        <v>607</v>
      </c>
      <c r="Y137" s="1273">
        <v>22</v>
      </c>
      <c r="Z137" s="1273">
        <v>13</v>
      </c>
      <c r="AA137" s="1273">
        <v>12</v>
      </c>
      <c r="AB137" s="1273">
        <v>38</v>
      </c>
      <c r="AC137" s="1273">
        <v>142</v>
      </c>
      <c r="AD137" s="1273">
        <v>141</v>
      </c>
      <c r="AE137" s="1273">
        <v>79</v>
      </c>
      <c r="AF137" s="1273">
        <v>36</v>
      </c>
      <c r="AG137" s="1273">
        <v>32</v>
      </c>
      <c r="AH137" s="1273">
        <v>24</v>
      </c>
      <c r="AI137" s="1273">
        <v>15</v>
      </c>
      <c r="AJ137" s="1273">
        <v>14</v>
      </c>
      <c r="AK137" s="1273">
        <v>8</v>
      </c>
      <c r="AL137" s="1273">
        <v>11</v>
      </c>
      <c r="AM137" s="1273">
        <v>5</v>
      </c>
      <c r="AN137" s="1273">
        <v>7</v>
      </c>
      <c r="AO137" s="1273">
        <v>3</v>
      </c>
      <c r="AP137" s="1273">
        <v>4</v>
      </c>
      <c r="AQ137" s="1273">
        <v>1</v>
      </c>
      <c r="AR137" s="1450"/>
      <c r="AS137" s="1304">
        <v>579</v>
      </c>
      <c r="AT137" s="1273">
        <v>17</v>
      </c>
      <c r="AU137" s="1273">
        <v>16</v>
      </c>
      <c r="AV137" s="1273">
        <v>10</v>
      </c>
      <c r="AW137" s="1273">
        <v>17</v>
      </c>
      <c r="AX137" s="1273">
        <v>183</v>
      </c>
      <c r="AY137" s="1273">
        <v>125</v>
      </c>
      <c r="AZ137" s="1273">
        <v>65</v>
      </c>
      <c r="BA137" s="1273">
        <v>29</v>
      </c>
      <c r="BB137" s="1273">
        <v>19</v>
      </c>
      <c r="BC137" s="1273">
        <v>23</v>
      </c>
      <c r="BD137" s="1273">
        <v>17</v>
      </c>
      <c r="BE137" s="1273">
        <v>9</v>
      </c>
      <c r="BF137" s="1273">
        <v>12</v>
      </c>
      <c r="BG137" s="1273">
        <v>2</v>
      </c>
      <c r="BH137" s="1273">
        <v>6</v>
      </c>
      <c r="BI137" s="1273">
        <v>5</v>
      </c>
      <c r="BJ137" s="1273">
        <v>12</v>
      </c>
      <c r="BK137" s="1273">
        <v>9</v>
      </c>
      <c r="BL137" s="1273">
        <v>3</v>
      </c>
      <c r="BM137" s="1463"/>
    </row>
    <row r="138" spans="1:65">
      <c r="A138" s="1289">
        <v>213</v>
      </c>
      <c r="B138" s="1162" t="s">
        <v>80</v>
      </c>
      <c r="C138" s="1273">
        <v>1177</v>
      </c>
      <c r="D138" s="1273">
        <v>61</v>
      </c>
      <c r="E138" s="1273">
        <v>16</v>
      </c>
      <c r="F138" s="1273">
        <v>16</v>
      </c>
      <c r="G138" s="1273">
        <v>60</v>
      </c>
      <c r="H138" s="1273">
        <v>266</v>
      </c>
      <c r="I138" s="1273">
        <v>261</v>
      </c>
      <c r="J138" s="1273">
        <v>148</v>
      </c>
      <c r="K138" s="1273">
        <v>74</v>
      </c>
      <c r="L138" s="1273">
        <v>62</v>
      </c>
      <c r="M138" s="1273">
        <v>35</v>
      </c>
      <c r="N138" s="1273">
        <v>37</v>
      </c>
      <c r="O138" s="1273">
        <v>32</v>
      </c>
      <c r="P138" s="1273">
        <v>21</v>
      </c>
      <c r="Q138" s="1273">
        <v>13</v>
      </c>
      <c r="R138" s="1273">
        <v>24</v>
      </c>
      <c r="S138" s="1273">
        <v>17</v>
      </c>
      <c r="T138" s="1273">
        <v>13</v>
      </c>
      <c r="U138" s="1273">
        <v>7</v>
      </c>
      <c r="V138" s="1273">
        <v>14</v>
      </c>
      <c r="W138" s="1305"/>
      <c r="X138" s="1273">
        <v>618</v>
      </c>
      <c r="Y138" s="1273">
        <v>28</v>
      </c>
      <c r="Z138" s="1273">
        <v>8</v>
      </c>
      <c r="AA138" s="1273">
        <v>8</v>
      </c>
      <c r="AB138" s="1273">
        <v>35</v>
      </c>
      <c r="AC138" s="1273">
        <v>128</v>
      </c>
      <c r="AD138" s="1273">
        <v>154</v>
      </c>
      <c r="AE138" s="1273">
        <v>78</v>
      </c>
      <c r="AF138" s="1273">
        <v>41</v>
      </c>
      <c r="AG138" s="1273">
        <v>38</v>
      </c>
      <c r="AH138" s="1273">
        <v>21</v>
      </c>
      <c r="AI138" s="1273">
        <v>15</v>
      </c>
      <c r="AJ138" s="1273">
        <v>16</v>
      </c>
      <c r="AK138" s="1273">
        <v>13</v>
      </c>
      <c r="AL138" s="1273">
        <v>7</v>
      </c>
      <c r="AM138" s="1273">
        <v>15</v>
      </c>
      <c r="AN138" s="1273">
        <v>4</v>
      </c>
      <c r="AO138" s="1273">
        <v>4</v>
      </c>
      <c r="AP138" s="1273">
        <v>4</v>
      </c>
      <c r="AQ138" s="1273">
        <v>1</v>
      </c>
      <c r="AR138" s="1450"/>
      <c r="AS138" s="1304">
        <v>559</v>
      </c>
      <c r="AT138" s="1273">
        <v>33</v>
      </c>
      <c r="AU138" s="1273">
        <v>8</v>
      </c>
      <c r="AV138" s="1273">
        <v>8</v>
      </c>
      <c r="AW138" s="1273">
        <v>25</v>
      </c>
      <c r="AX138" s="1273">
        <v>138</v>
      </c>
      <c r="AY138" s="1273">
        <v>107</v>
      </c>
      <c r="AZ138" s="1273">
        <v>70</v>
      </c>
      <c r="BA138" s="1273">
        <v>33</v>
      </c>
      <c r="BB138" s="1273">
        <v>24</v>
      </c>
      <c r="BC138" s="1273">
        <v>14</v>
      </c>
      <c r="BD138" s="1273">
        <v>22</v>
      </c>
      <c r="BE138" s="1273">
        <v>16</v>
      </c>
      <c r="BF138" s="1273">
        <v>8</v>
      </c>
      <c r="BG138" s="1273">
        <v>6</v>
      </c>
      <c r="BH138" s="1273">
        <v>9</v>
      </c>
      <c r="BI138" s="1273">
        <v>13</v>
      </c>
      <c r="BJ138" s="1273">
        <v>9</v>
      </c>
      <c r="BK138" s="1273">
        <v>3</v>
      </c>
      <c r="BL138" s="1273">
        <v>13</v>
      </c>
      <c r="BM138" s="1463"/>
    </row>
    <row r="139" spans="1:65">
      <c r="A139" s="1289">
        <v>214</v>
      </c>
      <c r="B139" s="1162" t="s">
        <v>20</v>
      </c>
      <c r="C139" s="1273">
        <v>7974</v>
      </c>
      <c r="D139" s="1273">
        <v>409</v>
      </c>
      <c r="E139" s="1273">
        <v>203</v>
      </c>
      <c r="F139" s="1273">
        <v>128</v>
      </c>
      <c r="G139" s="1273">
        <v>320</v>
      </c>
      <c r="H139" s="1273">
        <v>1599</v>
      </c>
      <c r="I139" s="1273">
        <v>1467</v>
      </c>
      <c r="J139" s="1273">
        <v>967</v>
      </c>
      <c r="K139" s="1273">
        <v>571</v>
      </c>
      <c r="L139" s="1273">
        <v>366</v>
      </c>
      <c r="M139" s="1273">
        <v>373</v>
      </c>
      <c r="N139" s="1273">
        <v>395</v>
      </c>
      <c r="O139" s="1273">
        <v>256</v>
      </c>
      <c r="P139" s="1273">
        <v>200</v>
      </c>
      <c r="Q139" s="1273">
        <v>146</v>
      </c>
      <c r="R139" s="1273">
        <v>128</v>
      </c>
      <c r="S139" s="1273">
        <v>111</v>
      </c>
      <c r="T139" s="1273">
        <v>130</v>
      </c>
      <c r="U139" s="1273">
        <v>112</v>
      </c>
      <c r="V139" s="1273">
        <v>93</v>
      </c>
      <c r="W139" s="1305"/>
      <c r="X139" s="1273">
        <v>3931</v>
      </c>
      <c r="Y139" s="1273">
        <v>201</v>
      </c>
      <c r="Z139" s="1273">
        <v>90</v>
      </c>
      <c r="AA139" s="1273">
        <v>60</v>
      </c>
      <c r="AB139" s="1273">
        <v>177</v>
      </c>
      <c r="AC139" s="1273">
        <v>795</v>
      </c>
      <c r="AD139" s="1273">
        <v>741</v>
      </c>
      <c r="AE139" s="1273">
        <v>479</v>
      </c>
      <c r="AF139" s="1273">
        <v>305</v>
      </c>
      <c r="AG139" s="1273">
        <v>192</v>
      </c>
      <c r="AH139" s="1273">
        <v>196</v>
      </c>
      <c r="AI139" s="1273">
        <v>187</v>
      </c>
      <c r="AJ139" s="1273">
        <v>136</v>
      </c>
      <c r="AK139" s="1273">
        <v>102</v>
      </c>
      <c r="AL139" s="1273">
        <v>63</v>
      </c>
      <c r="AM139" s="1273">
        <v>64</v>
      </c>
      <c r="AN139" s="1273">
        <v>32</v>
      </c>
      <c r="AO139" s="1273">
        <v>53</v>
      </c>
      <c r="AP139" s="1273">
        <v>34</v>
      </c>
      <c r="AQ139" s="1273">
        <v>24</v>
      </c>
      <c r="AR139" s="1450"/>
      <c r="AS139" s="1304">
        <v>4043</v>
      </c>
      <c r="AT139" s="1273">
        <v>208</v>
      </c>
      <c r="AU139" s="1273">
        <v>113</v>
      </c>
      <c r="AV139" s="1273">
        <v>68</v>
      </c>
      <c r="AW139" s="1273">
        <v>143</v>
      </c>
      <c r="AX139" s="1273">
        <v>804</v>
      </c>
      <c r="AY139" s="1273">
        <v>726</v>
      </c>
      <c r="AZ139" s="1273">
        <v>488</v>
      </c>
      <c r="BA139" s="1273">
        <v>266</v>
      </c>
      <c r="BB139" s="1273">
        <v>174</v>
      </c>
      <c r="BC139" s="1273">
        <v>177</v>
      </c>
      <c r="BD139" s="1273">
        <v>208</v>
      </c>
      <c r="BE139" s="1273">
        <v>120</v>
      </c>
      <c r="BF139" s="1273">
        <v>98</v>
      </c>
      <c r="BG139" s="1273">
        <v>83</v>
      </c>
      <c r="BH139" s="1273">
        <v>64</v>
      </c>
      <c r="BI139" s="1273">
        <v>79</v>
      </c>
      <c r="BJ139" s="1273">
        <v>77</v>
      </c>
      <c r="BK139" s="1273">
        <v>78</v>
      </c>
      <c r="BL139" s="1273">
        <v>69</v>
      </c>
      <c r="BM139" s="1463"/>
    </row>
    <row r="140" spans="1:65">
      <c r="A140" s="1289">
        <v>215</v>
      </c>
      <c r="B140" s="1162" t="s">
        <v>81</v>
      </c>
      <c r="C140" s="1273">
        <v>2428</v>
      </c>
      <c r="D140" s="1273">
        <v>99</v>
      </c>
      <c r="E140" s="1273">
        <v>44</v>
      </c>
      <c r="F140" s="1273">
        <v>24</v>
      </c>
      <c r="G140" s="1273">
        <v>116</v>
      </c>
      <c r="H140" s="1273">
        <v>560</v>
      </c>
      <c r="I140" s="1273">
        <v>522</v>
      </c>
      <c r="J140" s="1273">
        <v>287</v>
      </c>
      <c r="K140" s="1273">
        <v>167</v>
      </c>
      <c r="L140" s="1273">
        <v>117</v>
      </c>
      <c r="M140" s="1273">
        <v>115</v>
      </c>
      <c r="N140" s="1273">
        <v>93</v>
      </c>
      <c r="O140" s="1273">
        <v>61</v>
      </c>
      <c r="P140" s="1273">
        <v>47</v>
      </c>
      <c r="Q140" s="1273">
        <v>35</v>
      </c>
      <c r="R140" s="1273">
        <v>33</v>
      </c>
      <c r="S140" s="1273">
        <v>32</v>
      </c>
      <c r="T140" s="1273">
        <v>33</v>
      </c>
      <c r="U140" s="1273">
        <v>29</v>
      </c>
      <c r="V140" s="1273">
        <v>14</v>
      </c>
      <c r="W140" s="1305"/>
      <c r="X140" s="1273">
        <v>1281</v>
      </c>
      <c r="Y140" s="1273">
        <v>46</v>
      </c>
      <c r="Z140" s="1273">
        <v>20</v>
      </c>
      <c r="AA140" s="1273">
        <v>15</v>
      </c>
      <c r="AB140" s="1273">
        <v>63</v>
      </c>
      <c r="AC140" s="1273">
        <v>287</v>
      </c>
      <c r="AD140" s="1273">
        <v>266</v>
      </c>
      <c r="AE140" s="1273">
        <v>170</v>
      </c>
      <c r="AF140" s="1273">
        <v>103</v>
      </c>
      <c r="AG140" s="1273">
        <v>61</v>
      </c>
      <c r="AH140" s="1273">
        <v>57</v>
      </c>
      <c r="AI140" s="1273">
        <v>57</v>
      </c>
      <c r="AJ140" s="1273">
        <v>29</v>
      </c>
      <c r="AK140" s="1273">
        <v>32</v>
      </c>
      <c r="AL140" s="1273">
        <v>21</v>
      </c>
      <c r="AM140" s="1273">
        <v>17</v>
      </c>
      <c r="AN140" s="1273">
        <v>12</v>
      </c>
      <c r="AO140" s="1273">
        <v>13</v>
      </c>
      <c r="AP140" s="1273">
        <v>8</v>
      </c>
      <c r="AQ140" s="1273">
        <v>4</v>
      </c>
      <c r="AR140" s="1450"/>
      <c r="AS140" s="1304">
        <v>1147</v>
      </c>
      <c r="AT140" s="1273">
        <v>53</v>
      </c>
      <c r="AU140" s="1273">
        <v>24</v>
      </c>
      <c r="AV140" s="1273">
        <v>9</v>
      </c>
      <c r="AW140" s="1273">
        <v>53</v>
      </c>
      <c r="AX140" s="1273">
        <v>273</v>
      </c>
      <c r="AY140" s="1273">
        <v>256</v>
      </c>
      <c r="AZ140" s="1273">
        <v>117</v>
      </c>
      <c r="BA140" s="1273">
        <v>64</v>
      </c>
      <c r="BB140" s="1273">
        <v>56</v>
      </c>
      <c r="BC140" s="1273">
        <v>58</v>
      </c>
      <c r="BD140" s="1273">
        <v>36</v>
      </c>
      <c r="BE140" s="1273">
        <v>32</v>
      </c>
      <c r="BF140" s="1273">
        <v>15</v>
      </c>
      <c r="BG140" s="1273">
        <v>14</v>
      </c>
      <c r="BH140" s="1273">
        <v>16</v>
      </c>
      <c r="BI140" s="1273">
        <v>20</v>
      </c>
      <c r="BJ140" s="1273">
        <v>20</v>
      </c>
      <c r="BK140" s="1273">
        <v>21</v>
      </c>
      <c r="BL140" s="1273">
        <v>10</v>
      </c>
      <c r="BM140" s="1463"/>
    </row>
    <row r="141" spans="1:65">
      <c r="A141" s="1289">
        <v>216</v>
      </c>
      <c r="B141" s="1162" t="s">
        <v>26</v>
      </c>
      <c r="C141" s="1273">
        <v>2682</v>
      </c>
      <c r="D141" s="1273">
        <v>146</v>
      </c>
      <c r="E141" s="1273">
        <v>50</v>
      </c>
      <c r="F141" s="1273">
        <v>34</v>
      </c>
      <c r="G141" s="1273">
        <v>141</v>
      </c>
      <c r="H141" s="1273">
        <v>618</v>
      </c>
      <c r="I141" s="1273">
        <v>634</v>
      </c>
      <c r="J141" s="1273">
        <v>340</v>
      </c>
      <c r="K141" s="1273">
        <v>202</v>
      </c>
      <c r="L141" s="1273">
        <v>134</v>
      </c>
      <c r="M141" s="1273">
        <v>82</v>
      </c>
      <c r="N141" s="1273">
        <v>90</v>
      </c>
      <c r="O141" s="1273">
        <v>45</v>
      </c>
      <c r="P141" s="1273">
        <v>33</v>
      </c>
      <c r="Q141" s="1273">
        <v>18</v>
      </c>
      <c r="R141" s="1273">
        <v>31</v>
      </c>
      <c r="S141" s="1273">
        <v>21</v>
      </c>
      <c r="T141" s="1273">
        <v>30</v>
      </c>
      <c r="U141" s="1273">
        <v>20</v>
      </c>
      <c r="V141" s="1273">
        <v>13</v>
      </c>
      <c r="W141" s="1305"/>
      <c r="X141" s="1273">
        <v>1478</v>
      </c>
      <c r="Y141" s="1273">
        <v>85</v>
      </c>
      <c r="Z141" s="1273">
        <v>26</v>
      </c>
      <c r="AA141" s="1273">
        <v>15</v>
      </c>
      <c r="AB141" s="1273">
        <v>81</v>
      </c>
      <c r="AC141" s="1273">
        <v>341</v>
      </c>
      <c r="AD141" s="1273">
        <v>356</v>
      </c>
      <c r="AE141" s="1273">
        <v>193</v>
      </c>
      <c r="AF141" s="1273">
        <v>114</v>
      </c>
      <c r="AG141" s="1273">
        <v>83</v>
      </c>
      <c r="AH141" s="1273">
        <v>48</v>
      </c>
      <c r="AI141" s="1273">
        <v>45</v>
      </c>
      <c r="AJ141" s="1273">
        <v>26</v>
      </c>
      <c r="AK141" s="1273">
        <v>14</v>
      </c>
      <c r="AL141" s="1273">
        <v>9</v>
      </c>
      <c r="AM141" s="1273">
        <v>16</v>
      </c>
      <c r="AN141" s="1273">
        <v>5</v>
      </c>
      <c r="AO141" s="1273">
        <v>13</v>
      </c>
      <c r="AP141" s="1273">
        <v>6</v>
      </c>
      <c r="AQ141" s="1273">
        <v>2</v>
      </c>
      <c r="AR141" s="1450"/>
      <c r="AS141" s="1304">
        <v>1204</v>
      </c>
      <c r="AT141" s="1273">
        <v>61</v>
      </c>
      <c r="AU141" s="1273">
        <v>24</v>
      </c>
      <c r="AV141" s="1273">
        <v>19</v>
      </c>
      <c r="AW141" s="1273">
        <v>60</v>
      </c>
      <c r="AX141" s="1273">
        <v>277</v>
      </c>
      <c r="AY141" s="1273">
        <v>278</v>
      </c>
      <c r="AZ141" s="1273">
        <v>147</v>
      </c>
      <c r="BA141" s="1273">
        <v>88</v>
      </c>
      <c r="BB141" s="1273">
        <v>51</v>
      </c>
      <c r="BC141" s="1273">
        <v>34</v>
      </c>
      <c r="BD141" s="1273">
        <v>45</v>
      </c>
      <c r="BE141" s="1273">
        <v>19</v>
      </c>
      <c r="BF141" s="1273">
        <v>19</v>
      </c>
      <c r="BG141" s="1273">
        <v>9</v>
      </c>
      <c r="BH141" s="1273">
        <v>15</v>
      </c>
      <c r="BI141" s="1273">
        <v>16</v>
      </c>
      <c r="BJ141" s="1273">
        <v>17</v>
      </c>
      <c r="BK141" s="1273">
        <v>14</v>
      </c>
      <c r="BL141" s="1273">
        <v>11</v>
      </c>
      <c r="BM141" s="1463"/>
    </row>
    <row r="142" spans="1:65">
      <c r="A142" s="1289">
        <v>217</v>
      </c>
      <c r="B142" s="1162" t="s">
        <v>21</v>
      </c>
      <c r="C142" s="1273">
        <v>5105</v>
      </c>
      <c r="D142" s="1273">
        <v>204</v>
      </c>
      <c r="E142" s="1273">
        <v>97</v>
      </c>
      <c r="F142" s="1273">
        <v>65</v>
      </c>
      <c r="G142" s="1273">
        <v>244</v>
      </c>
      <c r="H142" s="1273">
        <v>1105</v>
      </c>
      <c r="I142" s="1273">
        <v>989</v>
      </c>
      <c r="J142" s="1273">
        <v>547</v>
      </c>
      <c r="K142" s="1273">
        <v>387</v>
      </c>
      <c r="L142" s="1273">
        <v>258</v>
      </c>
      <c r="M142" s="1273">
        <v>188</v>
      </c>
      <c r="N142" s="1273">
        <v>195</v>
      </c>
      <c r="O142" s="1273">
        <v>156</v>
      </c>
      <c r="P142" s="1273">
        <v>108</v>
      </c>
      <c r="Q142" s="1273">
        <v>84</v>
      </c>
      <c r="R142" s="1273">
        <v>102</v>
      </c>
      <c r="S142" s="1273">
        <v>73</v>
      </c>
      <c r="T142" s="1273">
        <v>117</v>
      </c>
      <c r="U142" s="1273">
        <v>117</v>
      </c>
      <c r="V142" s="1273">
        <v>69</v>
      </c>
      <c r="W142" s="1305"/>
      <c r="X142" s="1273">
        <v>2498</v>
      </c>
      <c r="Y142" s="1273">
        <v>106</v>
      </c>
      <c r="Z142" s="1273">
        <v>52</v>
      </c>
      <c r="AA142" s="1273">
        <v>34</v>
      </c>
      <c r="AB142" s="1273">
        <v>133</v>
      </c>
      <c r="AC142" s="1273">
        <v>551</v>
      </c>
      <c r="AD142" s="1273">
        <v>468</v>
      </c>
      <c r="AE142" s="1273">
        <v>253</v>
      </c>
      <c r="AF142" s="1273">
        <v>220</v>
      </c>
      <c r="AG142" s="1273">
        <v>130</v>
      </c>
      <c r="AH142" s="1273">
        <v>104</v>
      </c>
      <c r="AI142" s="1273">
        <v>102</v>
      </c>
      <c r="AJ142" s="1273">
        <v>83</v>
      </c>
      <c r="AK142" s="1273">
        <v>50</v>
      </c>
      <c r="AL142" s="1273">
        <v>45</v>
      </c>
      <c r="AM142" s="1273">
        <v>43</v>
      </c>
      <c r="AN142" s="1273">
        <v>29</v>
      </c>
      <c r="AO142" s="1273">
        <v>34</v>
      </c>
      <c r="AP142" s="1273">
        <v>42</v>
      </c>
      <c r="AQ142" s="1273">
        <v>19</v>
      </c>
      <c r="AR142" s="1450"/>
      <c r="AS142" s="1304">
        <v>2607</v>
      </c>
      <c r="AT142" s="1273">
        <v>98</v>
      </c>
      <c r="AU142" s="1273">
        <v>45</v>
      </c>
      <c r="AV142" s="1273">
        <v>31</v>
      </c>
      <c r="AW142" s="1273">
        <v>111</v>
      </c>
      <c r="AX142" s="1273">
        <v>554</v>
      </c>
      <c r="AY142" s="1273">
        <v>521</v>
      </c>
      <c r="AZ142" s="1273">
        <v>294</v>
      </c>
      <c r="BA142" s="1273">
        <v>167</v>
      </c>
      <c r="BB142" s="1273">
        <v>128</v>
      </c>
      <c r="BC142" s="1273">
        <v>84</v>
      </c>
      <c r="BD142" s="1273">
        <v>93</v>
      </c>
      <c r="BE142" s="1273">
        <v>73</v>
      </c>
      <c r="BF142" s="1273">
        <v>58</v>
      </c>
      <c r="BG142" s="1273">
        <v>39</v>
      </c>
      <c r="BH142" s="1273">
        <v>59</v>
      </c>
      <c r="BI142" s="1273">
        <v>44</v>
      </c>
      <c r="BJ142" s="1273">
        <v>83</v>
      </c>
      <c r="BK142" s="1273">
        <v>75</v>
      </c>
      <c r="BL142" s="1273">
        <v>50</v>
      </c>
      <c r="BM142" s="1463"/>
    </row>
    <row r="143" spans="1:65">
      <c r="A143" s="1289">
        <v>218</v>
      </c>
      <c r="B143" s="1162" t="s">
        <v>32</v>
      </c>
      <c r="C143" s="1273">
        <v>1484</v>
      </c>
      <c r="D143" s="1273">
        <v>62</v>
      </c>
      <c r="E143" s="1273">
        <v>39</v>
      </c>
      <c r="F143" s="1273">
        <v>13</v>
      </c>
      <c r="G143" s="1273">
        <v>110</v>
      </c>
      <c r="H143" s="1273">
        <v>366</v>
      </c>
      <c r="I143" s="1273">
        <v>314</v>
      </c>
      <c r="J143" s="1273">
        <v>165</v>
      </c>
      <c r="K143" s="1273">
        <v>102</v>
      </c>
      <c r="L143" s="1273">
        <v>78</v>
      </c>
      <c r="M143" s="1273">
        <v>62</v>
      </c>
      <c r="N143" s="1273">
        <v>51</v>
      </c>
      <c r="O143" s="1273">
        <v>30</v>
      </c>
      <c r="P143" s="1273">
        <v>31</v>
      </c>
      <c r="Q143" s="1273">
        <v>12</v>
      </c>
      <c r="R143" s="1273">
        <v>17</v>
      </c>
      <c r="S143" s="1273">
        <v>11</v>
      </c>
      <c r="T143" s="1273">
        <v>9</v>
      </c>
      <c r="U143" s="1273">
        <v>8</v>
      </c>
      <c r="V143" s="1273">
        <v>4</v>
      </c>
      <c r="W143" s="1305"/>
      <c r="X143" s="1273">
        <v>797</v>
      </c>
      <c r="Y143" s="1273">
        <v>33</v>
      </c>
      <c r="Z143" s="1273">
        <v>23</v>
      </c>
      <c r="AA143" s="1273">
        <v>3</v>
      </c>
      <c r="AB143" s="1273">
        <v>64</v>
      </c>
      <c r="AC143" s="1273">
        <v>188</v>
      </c>
      <c r="AD143" s="1273">
        <v>176</v>
      </c>
      <c r="AE143" s="1273">
        <v>87</v>
      </c>
      <c r="AF143" s="1273">
        <v>60</v>
      </c>
      <c r="AG143" s="1273">
        <v>47</v>
      </c>
      <c r="AH143" s="1273">
        <v>34</v>
      </c>
      <c r="AI143" s="1273">
        <v>26</v>
      </c>
      <c r="AJ143" s="1273">
        <v>16</v>
      </c>
      <c r="AK143" s="1273">
        <v>20</v>
      </c>
      <c r="AL143" s="1273">
        <v>6</v>
      </c>
      <c r="AM143" s="1273">
        <v>4</v>
      </c>
      <c r="AN143" s="1273">
        <v>3</v>
      </c>
      <c r="AO143" s="1273">
        <v>4</v>
      </c>
      <c r="AP143" s="1273">
        <v>1</v>
      </c>
      <c r="AQ143" s="1273">
        <v>2</v>
      </c>
      <c r="AR143" s="1450"/>
      <c r="AS143" s="1304">
        <v>687</v>
      </c>
      <c r="AT143" s="1273">
        <v>29</v>
      </c>
      <c r="AU143" s="1273">
        <v>16</v>
      </c>
      <c r="AV143" s="1273">
        <v>10</v>
      </c>
      <c r="AW143" s="1273">
        <v>46</v>
      </c>
      <c r="AX143" s="1273">
        <v>178</v>
      </c>
      <c r="AY143" s="1273">
        <v>138</v>
      </c>
      <c r="AZ143" s="1273">
        <v>78</v>
      </c>
      <c r="BA143" s="1273">
        <v>42</v>
      </c>
      <c r="BB143" s="1273">
        <v>31</v>
      </c>
      <c r="BC143" s="1273">
        <v>28</v>
      </c>
      <c r="BD143" s="1273">
        <v>25</v>
      </c>
      <c r="BE143" s="1273">
        <v>14</v>
      </c>
      <c r="BF143" s="1273">
        <v>11</v>
      </c>
      <c r="BG143" s="1273">
        <v>6</v>
      </c>
      <c r="BH143" s="1273">
        <v>13</v>
      </c>
      <c r="BI143" s="1273">
        <v>8</v>
      </c>
      <c r="BJ143" s="1273">
        <v>5</v>
      </c>
      <c r="BK143" s="1273">
        <v>7</v>
      </c>
      <c r="BL143" s="1273">
        <v>2</v>
      </c>
      <c r="BM143" s="1463"/>
    </row>
    <row r="144" spans="1:65">
      <c r="A144" s="1289">
        <v>219</v>
      </c>
      <c r="B144" s="1162" t="s">
        <v>22</v>
      </c>
      <c r="C144" s="1273">
        <v>3771</v>
      </c>
      <c r="D144" s="1273">
        <v>120</v>
      </c>
      <c r="E144" s="1273">
        <v>83</v>
      </c>
      <c r="F144" s="1273">
        <v>38</v>
      </c>
      <c r="G144" s="1273">
        <v>183</v>
      </c>
      <c r="H144" s="1273">
        <v>917</v>
      </c>
      <c r="I144" s="1273">
        <v>820</v>
      </c>
      <c r="J144" s="1273">
        <v>432</v>
      </c>
      <c r="K144" s="1273">
        <v>275</v>
      </c>
      <c r="L144" s="1273">
        <v>177</v>
      </c>
      <c r="M144" s="1273">
        <v>110</v>
      </c>
      <c r="N144" s="1273">
        <v>130</v>
      </c>
      <c r="O144" s="1273">
        <v>126</v>
      </c>
      <c r="P144" s="1273">
        <v>100</v>
      </c>
      <c r="Q144" s="1273">
        <v>74</v>
      </c>
      <c r="R144" s="1273">
        <v>57</v>
      </c>
      <c r="S144" s="1273">
        <v>37</v>
      </c>
      <c r="T144" s="1273">
        <v>41</v>
      </c>
      <c r="U144" s="1273">
        <v>31</v>
      </c>
      <c r="V144" s="1273">
        <v>20</v>
      </c>
      <c r="W144" s="1305"/>
      <c r="X144" s="1273">
        <v>1957</v>
      </c>
      <c r="Y144" s="1273">
        <v>58</v>
      </c>
      <c r="Z144" s="1273">
        <v>51</v>
      </c>
      <c r="AA144" s="1273">
        <v>17</v>
      </c>
      <c r="AB144" s="1273">
        <v>98</v>
      </c>
      <c r="AC144" s="1273">
        <v>490</v>
      </c>
      <c r="AD144" s="1273">
        <v>411</v>
      </c>
      <c r="AE144" s="1273">
        <v>236</v>
      </c>
      <c r="AF144" s="1273">
        <v>147</v>
      </c>
      <c r="AG144" s="1273">
        <v>81</v>
      </c>
      <c r="AH144" s="1273">
        <v>55</v>
      </c>
      <c r="AI144" s="1273">
        <v>72</v>
      </c>
      <c r="AJ144" s="1273">
        <v>63</v>
      </c>
      <c r="AK144" s="1273">
        <v>59</v>
      </c>
      <c r="AL144" s="1273">
        <v>42</v>
      </c>
      <c r="AM144" s="1273">
        <v>34</v>
      </c>
      <c r="AN144" s="1273">
        <v>14</v>
      </c>
      <c r="AO144" s="1273">
        <v>11</v>
      </c>
      <c r="AP144" s="1273">
        <v>10</v>
      </c>
      <c r="AQ144" s="1273">
        <v>8</v>
      </c>
      <c r="AR144" s="1450"/>
      <c r="AS144" s="1304">
        <v>1814</v>
      </c>
      <c r="AT144" s="1273">
        <v>62</v>
      </c>
      <c r="AU144" s="1273">
        <v>32</v>
      </c>
      <c r="AV144" s="1273">
        <v>21</v>
      </c>
      <c r="AW144" s="1273">
        <v>85</v>
      </c>
      <c r="AX144" s="1273">
        <v>427</v>
      </c>
      <c r="AY144" s="1273">
        <v>409</v>
      </c>
      <c r="AZ144" s="1273">
        <v>196</v>
      </c>
      <c r="BA144" s="1273">
        <v>128</v>
      </c>
      <c r="BB144" s="1273">
        <v>96</v>
      </c>
      <c r="BC144" s="1273">
        <v>55</v>
      </c>
      <c r="BD144" s="1273">
        <v>58</v>
      </c>
      <c r="BE144" s="1273">
        <v>63</v>
      </c>
      <c r="BF144" s="1273">
        <v>41</v>
      </c>
      <c r="BG144" s="1273">
        <v>32</v>
      </c>
      <c r="BH144" s="1273">
        <v>23</v>
      </c>
      <c r="BI144" s="1273">
        <v>23</v>
      </c>
      <c r="BJ144" s="1273">
        <v>30</v>
      </c>
      <c r="BK144" s="1273">
        <v>21</v>
      </c>
      <c r="BL144" s="1273">
        <v>12</v>
      </c>
      <c r="BM144" s="1463"/>
    </row>
    <row r="145" spans="1:65">
      <c r="A145" s="1289">
        <v>220</v>
      </c>
      <c r="B145" s="1162" t="s">
        <v>33</v>
      </c>
      <c r="C145" s="1273">
        <v>1275</v>
      </c>
      <c r="D145" s="1273">
        <v>39</v>
      </c>
      <c r="E145" s="1273">
        <v>30</v>
      </c>
      <c r="F145" s="1273">
        <v>8</v>
      </c>
      <c r="G145" s="1273">
        <v>60</v>
      </c>
      <c r="H145" s="1273">
        <v>305</v>
      </c>
      <c r="I145" s="1273">
        <v>311</v>
      </c>
      <c r="J145" s="1273">
        <v>179</v>
      </c>
      <c r="K145" s="1273">
        <v>91</v>
      </c>
      <c r="L145" s="1273">
        <v>55</v>
      </c>
      <c r="M145" s="1273">
        <v>51</v>
      </c>
      <c r="N145" s="1273">
        <v>40</v>
      </c>
      <c r="O145" s="1273">
        <v>27</v>
      </c>
      <c r="P145" s="1273">
        <v>14</v>
      </c>
      <c r="Q145" s="1273">
        <v>18</v>
      </c>
      <c r="R145" s="1273">
        <v>12</v>
      </c>
      <c r="S145" s="1273">
        <v>10</v>
      </c>
      <c r="T145" s="1273">
        <v>9</v>
      </c>
      <c r="U145" s="1273">
        <v>7</v>
      </c>
      <c r="V145" s="1273">
        <v>9</v>
      </c>
      <c r="W145" s="1305"/>
      <c r="X145" s="1273">
        <v>699</v>
      </c>
      <c r="Y145" s="1273">
        <v>23</v>
      </c>
      <c r="Z145" s="1273">
        <v>21</v>
      </c>
      <c r="AA145" s="1273">
        <v>1</v>
      </c>
      <c r="AB145" s="1273">
        <v>37</v>
      </c>
      <c r="AC145" s="1273">
        <v>163</v>
      </c>
      <c r="AD145" s="1273">
        <v>182</v>
      </c>
      <c r="AE145" s="1273">
        <v>89</v>
      </c>
      <c r="AF145" s="1273">
        <v>53</v>
      </c>
      <c r="AG145" s="1273">
        <v>29</v>
      </c>
      <c r="AH145" s="1273">
        <v>31</v>
      </c>
      <c r="AI145" s="1273">
        <v>22</v>
      </c>
      <c r="AJ145" s="1273">
        <v>16</v>
      </c>
      <c r="AK145" s="1273">
        <v>6</v>
      </c>
      <c r="AL145" s="1273">
        <v>9</v>
      </c>
      <c r="AM145" s="1273">
        <v>4</v>
      </c>
      <c r="AN145" s="1273">
        <v>5</v>
      </c>
      <c r="AO145" s="1273">
        <v>3</v>
      </c>
      <c r="AP145" s="1273">
        <v>1</v>
      </c>
      <c r="AQ145" s="1273">
        <v>4</v>
      </c>
      <c r="AR145" s="1450"/>
      <c r="AS145" s="1304">
        <v>576</v>
      </c>
      <c r="AT145" s="1273">
        <v>16</v>
      </c>
      <c r="AU145" s="1273">
        <v>9</v>
      </c>
      <c r="AV145" s="1273">
        <v>7</v>
      </c>
      <c r="AW145" s="1273">
        <v>23</v>
      </c>
      <c r="AX145" s="1273">
        <v>142</v>
      </c>
      <c r="AY145" s="1273">
        <v>129</v>
      </c>
      <c r="AZ145" s="1273">
        <v>90</v>
      </c>
      <c r="BA145" s="1273">
        <v>38</v>
      </c>
      <c r="BB145" s="1273">
        <v>26</v>
      </c>
      <c r="BC145" s="1273">
        <v>20</v>
      </c>
      <c r="BD145" s="1273">
        <v>18</v>
      </c>
      <c r="BE145" s="1273">
        <v>11</v>
      </c>
      <c r="BF145" s="1273">
        <v>8</v>
      </c>
      <c r="BG145" s="1273">
        <v>9</v>
      </c>
      <c r="BH145" s="1273">
        <v>8</v>
      </c>
      <c r="BI145" s="1273">
        <v>5</v>
      </c>
      <c r="BJ145" s="1273">
        <v>6</v>
      </c>
      <c r="BK145" s="1273">
        <v>6</v>
      </c>
      <c r="BL145" s="1273">
        <v>5</v>
      </c>
      <c r="BM145" s="1463"/>
    </row>
    <row r="146" spans="1:65">
      <c r="A146" s="1289">
        <v>221</v>
      </c>
      <c r="B146" s="1162" t="s">
        <v>2495</v>
      </c>
      <c r="C146" s="1273">
        <v>1216</v>
      </c>
      <c r="D146" s="1273">
        <v>51</v>
      </c>
      <c r="E146" s="1273">
        <v>17</v>
      </c>
      <c r="F146" s="1273">
        <v>14</v>
      </c>
      <c r="G146" s="1273">
        <v>59</v>
      </c>
      <c r="H146" s="1273">
        <v>304</v>
      </c>
      <c r="I146" s="1273">
        <v>231</v>
      </c>
      <c r="J146" s="1273">
        <v>173</v>
      </c>
      <c r="K146" s="1273">
        <v>74</v>
      </c>
      <c r="L146" s="1273">
        <v>48</v>
      </c>
      <c r="M146" s="1273">
        <v>40</v>
      </c>
      <c r="N146" s="1273">
        <v>42</v>
      </c>
      <c r="O146" s="1273">
        <v>43</v>
      </c>
      <c r="P146" s="1273">
        <v>29</v>
      </c>
      <c r="Q146" s="1273">
        <v>19</v>
      </c>
      <c r="R146" s="1273">
        <v>19</v>
      </c>
      <c r="S146" s="1273">
        <v>13</v>
      </c>
      <c r="T146" s="1273">
        <v>13</v>
      </c>
      <c r="U146" s="1273">
        <v>18</v>
      </c>
      <c r="V146" s="1273">
        <v>9</v>
      </c>
      <c r="W146" s="1305"/>
      <c r="X146" s="1273">
        <v>562</v>
      </c>
      <c r="Y146" s="1273">
        <v>30</v>
      </c>
      <c r="Z146" s="1273">
        <v>8</v>
      </c>
      <c r="AA146" s="1273">
        <v>4</v>
      </c>
      <c r="AB146" s="1273">
        <v>24</v>
      </c>
      <c r="AC146" s="1273">
        <v>127</v>
      </c>
      <c r="AD146" s="1273">
        <v>102</v>
      </c>
      <c r="AE146" s="1273">
        <v>87</v>
      </c>
      <c r="AF146" s="1273">
        <v>40</v>
      </c>
      <c r="AG146" s="1273">
        <v>32</v>
      </c>
      <c r="AH146" s="1273">
        <v>23</v>
      </c>
      <c r="AI146" s="1273">
        <v>21</v>
      </c>
      <c r="AJ146" s="1273">
        <v>18</v>
      </c>
      <c r="AK146" s="1273">
        <v>15</v>
      </c>
      <c r="AL146" s="1273">
        <v>10</v>
      </c>
      <c r="AM146" s="1273">
        <v>13</v>
      </c>
      <c r="AN146" s="1273">
        <v>3</v>
      </c>
      <c r="AO146" s="1273">
        <v>1</v>
      </c>
      <c r="AP146" s="1273">
        <v>4</v>
      </c>
      <c r="AQ146" s="1273">
        <v>0</v>
      </c>
      <c r="AR146" s="1450"/>
      <c r="AS146" s="1304">
        <v>654</v>
      </c>
      <c r="AT146" s="1273">
        <v>21</v>
      </c>
      <c r="AU146" s="1273">
        <v>9</v>
      </c>
      <c r="AV146" s="1273">
        <v>10</v>
      </c>
      <c r="AW146" s="1273">
        <v>35</v>
      </c>
      <c r="AX146" s="1273">
        <v>177</v>
      </c>
      <c r="AY146" s="1273">
        <v>129</v>
      </c>
      <c r="AZ146" s="1273">
        <v>86</v>
      </c>
      <c r="BA146" s="1273">
        <v>34</v>
      </c>
      <c r="BB146" s="1273">
        <v>16</v>
      </c>
      <c r="BC146" s="1273">
        <v>17</v>
      </c>
      <c r="BD146" s="1273">
        <v>21</v>
      </c>
      <c r="BE146" s="1273">
        <v>25</v>
      </c>
      <c r="BF146" s="1273">
        <v>14</v>
      </c>
      <c r="BG146" s="1273">
        <v>9</v>
      </c>
      <c r="BH146" s="1273">
        <v>6</v>
      </c>
      <c r="BI146" s="1273">
        <v>10</v>
      </c>
      <c r="BJ146" s="1273">
        <v>12</v>
      </c>
      <c r="BK146" s="1273">
        <v>14</v>
      </c>
      <c r="BL146" s="1273">
        <v>9</v>
      </c>
      <c r="BM146" s="1463"/>
    </row>
    <row r="147" spans="1:65">
      <c r="A147" s="1289">
        <v>222</v>
      </c>
      <c r="B147" s="1162" t="s">
        <v>648</v>
      </c>
      <c r="C147" s="1273">
        <v>545</v>
      </c>
      <c r="D147" s="1273">
        <v>19</v>
      </c>
      <c r="E147" s="1273">
        <v>15</v>
      </c>
      <c r="F147" s="1273">
        <v>11</v>
      </c>
      <c r="G147" s="1273">
        <v>35</v>
      </c>
      <c r="H147" s="1273">
        <v>153</v>
      </c>
      <c r="I147" s="1273">
        <v>93</v>
      </c>
      <c r="J147" s="1273">
        <v>53</v>
      </c>
      <c r="K147" s="1273">
        <v>37</v>
      </c>
      <c r="L147" s="1273">
        <v>19</v>
      </c>
      <c r="M147" s="1273">
        <v>31</v>
      </c>
      <c r="N147" s="1273">
        <v>21</v>
      </c>
      <c r="O147" s="1273">
        <v>10</v>
      </c>
      <c r="P147" s="1273">
        <v>6</v>
      </c>
      <c r="Q147" s="1273">
        <v>6</v>
      </c>
      <c r="R147" s="1273">
        <v>10</v>
      </c>
      <c r="S147" s="1273">
        <v>6</v>
      </c>
      <c r="T147" s="1273">
        <v>10</v>
      </c>
      <c r="U147" s="1273">
        <v>7</v>
      </c>
      <c r="V147" s="1273">
        <v>3</v>
      </c>
      <c r="W147" s="1305"/>
      <c r="X147" s="1273">
        <v>290</v>
      </c>
      <c r="Y147" s="1273">
        <v>13</v>
      </c>
      <c r="Z147" s="1273">
        <v>8</v>
      </c>
      <c r="AA147" s="1273">
        <v>8</v>
      </c>
      <c r="AB147" s="1273">
        <v>24</v>
      </c>
      <c r="AC147" s="1273">
        <v>85</v>
      </c>
      <c r="AD147" s="1273">
        <v>46</v>
      </c>
      <c r="AE147" s="1273">
        <v>26</v>
      </c>
      <c r="AF147" s="1273">
        <v>15</v>
      </c>
      <c r="AG147" s="1273">
        <v>9</v>
      </c>
      <c r="AH147" s="1273">
        <v>15</v>
      </c>
      <c r="AI147" s="1273">
        <v>13</v>
      </c>
      <c r="AJ147" s="1273">
        <v>7</v>
      </c>
      <c r="AK147" s="1273">
        <v>4</v>
      </c>
      <c r="AL147" s="1273">
        <v>1</v>
      </c>
      <c r="AM147" s="1273">
        <v>4</v>
      </c>
      <c r="AN147" s="1273">
        <v>2</v>
      </c>
      <c r="AO147" s="1273">
        <v>6</v>
      </c>
      <c r="AP147" s="1273">
        <v>2</v>
      </c>
      <c r="AQ147" s="1273">
        <v>2</v>
      </c>
      <c r="AR147" s="1450"/>
      <c r="AS147" s="1304">
        <v>255</v>
      </c>
      <c r="AT147" s="1273">
        <v>6</v>
      </c>
      <c r="AU147" s="1273">
        <v>7</v>
      </c>
      <c r="AV147" s="1273">
        <v>3</v>
      </c>
      <c r="AW147" s="1273">
        <v>11</v>
      </c>
      <c r="AX147" s="1273">
        <v>68</v>
      </c>
      <c r="AY147" s="1273">
        <v>47</v>
      </c>
      <c r="AZ147" s="1273">
        <v>27</v>
      </c>
      <c r="BA147" s="1273">
        <v>22</v>
      </c>
      <c r="BB147" s="1273">
        <v>10</v>
      </c>
      <c r="BC147" s="1273">
        <v>16</v>
      </c>
      <c r="BD147" s="1273">
        <v>8</v>
      </c>
      <c r="BE147" s="1273">
        <v>3</v>
      </c>
      <c r="BF147" s="1273">
        <v>2</v>
      </c>
      <c r="BG147" s="1273">
        <v>5</v>
      </c>
      <c r="BH147" s="1273">
        <v>6</v>
      </c>
      <c r="BI147" s="1273">
        <v>4</v>
      </c>
      <c r="BJ147" s="1273">
        <v>4</v>
      </c>
      <c r="BK147" s="1273">
        <v>5</v>
      </c>
      <c r="BL147" s="1273">
        <v>1</v>
      </c>
      <c r="BM147" s="1463"/>
    </row>
    <row r="148" spans="1:65">
      <c r="A148" s="1289">
        <v>223</v>
      </c>
      <c r="B148" s="1162" t="s">
        <v>649</v>
      </c>
      <c r="C148" s="1273">
        <v>1584</v>
      </c>
      <c r="D148" s="1273">
        <v>52</v>
      </c>
      <c r="E148" s="1273">
        <v>40</v>
      </c>
      <c r="F148" s="1273">
        <v>23</v>
      </c>
      <c r="G148" s="1273">
        <v>110</v>
      </c>
      <c r="H148" s="1273">
        <v>439</v>
      </c>
      <c r="I148" s="1273">
        <v>292</v>
      </c>
      <c r="J148" s="1273">
        <v>177</v>
      </c>
      <c r="K148" s="1273">
        <v>101</v>
      </c>
      <c r="L148" s="1273">
        <v>72</v>
      </c>
      <c r="M148" s="1273">
        <v>56</v>
      </c>
      <c r="N148" s="1273">
        <v>58</v>
      </c>
      <c r="O148" s="1273">
        <v>41</v>
      </c>
      <c r="P148" s="1273">
        <v>22</v>
      </c>
      <c r="Q148" s="1273">
        <v>18</v>
      </c>
      <c r="R148" s="1273">
        <v>30</v>
      </c>
      <c r="S148" s="1273">
        <v>17</v>
      </c>
      <c r="T148" s="1273">
        <v>14</v>
      </c>
      <c r="U148" s="1273">
        <v>10</v>
      </c>
      <c r="V148" s="1273">
        <v>12</v>
      </c>
      <c r="W148" s="1305"/>
      <c r="X148" s="1273">
        <v>800</v>
      </c>
      <c r="Y148" s="1273">
        <v>22</v>
      </c>
      <c r="Z148" s="1273">
        <v>13</v>
      </c>
      <c r="AA148" s="1273">
        <v>9</v>
      </c>
      <c r="AB148" s="1273">
        <v>67</v>
      </c>
      <c r="AC148" s="1273">
        <v>206</v>
      </c>
      <c r="AD148" s="1273">
        <v>152</v>
      </c>
      <c r="AE148" s="1273">
        <v>95</v>
      </c>
      <c r="AF148" s="1273">
        <v>55</v>
      </c>
      <c r="AG148" s="1273">
        <v>45</v>
      </c>
      <c r="AH148" s="1273">
        <v>27</v>
      </c>
      <c r="AI148" s="1273">
        <v>34</v>
      </c>
      <c r="AJ148" s="1273">
        <v>20</v>
      </c>
      <c r="AK148" s="1273">
        <v>13</v>
      </c>
      <c r="AL148" s="1273">
        <v>8</v>
      </c>
      <c r="AM148" s="1273">
        <v>15</v>
      </c>
      <c r="AN148" s="1273">
        <v>7</v>
      </c>
      <c r="AO148" s="1273">
        <v>5</v>
      </c>
      <c r="AP148" s="1273">
        <v>3</v>
      </c>
      <c r="AQ148" s="1273">
        <v>4</v>
      </c>
      <c r="AR148" s="1450"/>
      <c r="AS148" s="1304">
        <v>784</v>
      </c>
      <c r="AT148" s="1273">
        <v>30</v>
      </c>
      <c r="AU148" s="1273">
        <v>27</v>
      </c>
      <c r="AV148" s="1273">
        <v>14</v>
      </c>
      <c r="AW148" s="1273">
        <v>43</v>
      </c>
      <c r="AX148" s="1273">
        <v>233</v>
      </c>
      <c r="AY148" s="1273">
        <v>140</v>
      </c>
      <c r="AZ148" s="1273">
        <v>82</v>
      </c>
      <c r="BA148" s="1273">
        <v>46</v>
      </c>
      <c r="BB148" s="1273">
        <v>27</v>
      </c>
      <c r="BC148" s="1273">
        <v>29</v>
      </c>
      <c r="BD148" s="1273">
        <v>24</v>
      </c>
      <c r="BE148" s="1273">
        <v>21</v>
      </c>
      <c r="BF148" s="1273">
        <v>9</v>
      </c>
      <c r="BG148" s="1273">
        <v>10</v>
      </c>
      <c r="BH148" s="1273">
        <v>15</v>
      </c>
      <c r="BI148" s="1273">
        <v>10</v>
      </c>
      <c r="BJ148" s="1273">
        <v>9</v>
      </c>
      <c r="BK148" s="1273">
        <v>7</v>
      </c>
      <c r="BL148" s="1273">
        <v>8</v>
      </c>
      <c r="BM148" s="1463"/>
    </row>
    <row r="149" spans="1:65">
      <c r="A149" s="1289">
        <v>224</v>
      </c>
      <c r="B149" s="1162" t="s">
        <v>650</v>
      </c>
      <c r="C149" s="1273">
        <v>1378</v>
      </c>
      <c r="D149" s="1273">
        <v>41</v>
      </c>
      <c r="E149" s="1273">
        <v>15</v>
      </c>
      <c r="F149" s="1273">
        <v>22</v>
      </c>
      <c r="G149" s="1273">
        <v>104</v>
      </c>
      <c r="H149" s="1273">
        <v>456</v>
      </c>
      <c r="I149" s="1273">
        <v>251</v>
      </c>
      <c r="J149" s="1273">
        <v>149</v>
      </c>
      <c r="K149" s="1273">
        <v>86</v>
      </c>
      <c r="L149" s="1273">
        <v>45</v>
      </c>
      <c r="M149" s="1273">
        <v>53</v>
      </c>
      <c r="N149" s="1273">
        <v>35</v>
      </c>
      <c r="O149" s="1273">
        <v>35</v>
      </c>
      <c r="P149" s="1273">
        <v>23</v>
      </c>
      <c r="Q149" s="1273">
        <v>14</v>
      </c>
      <c r="R149" s="1273">
        <v>13</v>
      </c>
      <c r="S149" s="1273">
        <v>10</v>
      </c>
      <c r="T149" s="1273">
        <v>9</v>
      </c>
      <c r="U149" s="1273">
        <v>6</v>
      </c>
      <c r="V149" s="1273">
        <v>11</v>
      </c>
      <c r="W149" s="1305"/>
      <c r="X149" s="1273">
        <v>720</v>
      </c>
      <c r="Y149" s="1273">
        <v>22</v>
      </c>
      <c r="Z149" s="1273">
        <v>5</v>
      </c>
      <c r="AA149" s="1273">
        <v>12</v>
      </c>
      <c r="AB149" s="1273">
        <v>56</v>
      </c>
      <c r="AC149" s="1273">
        <v>234</v>
      </c>
      <c r="AD149" s="1273">
        <v>134</v>
      </c>
      <c r="AE149" s="1273">
        <v>82</v>
      </c>
      <c r="AF149" s="1273">
        <v>51</v>
      </c>
      <c r="AG149" s="1273">
        <v>16</v>
      </c>
      <c r="AH149" s="1273">
        <v>32</v>
      </c>
      <c r="AI149" s="1273">
        <v>17</v>
      </c>
      <c r="AJ149" s="1273">
        <v>17</v>
      </c>
      <c r="AK149" s="1273">
        <v>15</v>
      </c>
      <c r="AL149" s="1273">
        <v>11</v>
      </c>
      <c r="AM149" s="1273">
        <v>4</v>
      </c>
      <c r="AN149" s="1273">
        <v>5</v>
      </c>
      <c r="AO149" s="1273">
        <v>1</v>
      </c>
      <c r="AP149" s="1273">
        <v>2</v>
      </c>
      <c r="AQ149" s="1273">
        <v>4</v>
      </c>
      <c r="AR149" s="1450"/>
      <c r="AS149" s="1304">
        <v>658</v>
      </c>
      <c r="AT149" s="1273">
        <v>19</v>
      </c>
      <c r="AU149" s="1273">
        <v>10</v>
      </c>
      <c r="AV149" s="1273">
        <v>10</v>
      </c>
      <c r="AW149" s="1273">
        <v>48</v>
      </c>
      <c r="AX149" s="1273">
        <v>222</v>
      </c>
      <c r="AY149" s="1273">
        <v>117</v>
      </c>
      <c r="AZ149" s="1273">
        <v>67</v>
      </c>
      <c r="BA149" s="1273">
        <v>35</v>
      </c>
      <c r="BB149" s="1273">
        <v>29</v>
      </c>
      <c r="BC149" s="1273">
        <v>21</v>
      </c>
      <c r="BD149" s="1273">
        <v>18</v>
      </c>
      <c r="BE149" s="1273">
        <v>18</v>
      </c>
      <c r="BF149" s="1273">
        <v>8</v>
      </c>
      <c r="BG149" s="1273">
        <v>3</v>
      </c>
      <c r="BH149" s="1273">
        <v>9</v>
      </c>
      <c r="BI149" s="1273">
        <v>5</v>
      </c>
      <c r="BJ149" s="1273">
        <v>8</v>
      </c>
      <c r="BK149" s="1273">
        <v>4</v>
      </c>
      <c r="BL149" s="1273">
        <v>7</v>
      </c>
      <c r="BM149" s="1463"/>
    </row>
    <row r="150" spans="1:65">
      <c r="A150" s="1289">
        <v>225</v>
      </c>
      <c r="B150" s="1162" t="s">
        <v>651</v>
      </c>
      <c r="C150" s="1273">
        <v>832</v>
      </c>
      <c r="D150" s="1273">
        <v>47</v>
      </c>
      <c r="E150" s="1273">
        <v>17</v>
      </c>
      <c r="F150" s="1273">
        <v>6</v>
      </c>
      <c r="G150" s="1273">
        <v>59</v>
      </c>
      <c r="H150" s="1273">
        <v>197</v>
      </c>
      <c r="I150" s="1273">
        <v>146</v>
      </c>
      <c r="J150" s="1273">
        <v>78</v>
      </c>
      <c r="K150" s="1273">
        <v>63</v>
      </c>
      <c r="L150" s="1273">
        <v>40</v>
      </c>
      <c r="M150" s="1273">
        <v>37</v>
      </c>
      <c r="N150" s="1273">
        <v>36</v>
      </c>
      <c r="O150" s="1273">
        <v>20</v>
      </c>
      <c r="P150" s="1273">
        <v>14</v>
      </c>
      <c r="Q150" s="1273">
        <v>13</v>
      </c>
      <c r="R150" s="1273">
        <v>15</v>
      </c>
      <c r="S150" s="1273">
        <v>13</v>
      </c>
      <c r="T150" s="1273">
        <v>14</v>
      </c>
      <c r="U150" s="1273">
        <v>8</v>
      </c>
      <c r="V150" s="1273">
        <v>9</v>
      </c>
      <c r="W150" s="1305"/>
      <c r="X150" s="1273">
        <v>432</v>
      </c>
      <c r="Y150" s="1273">
        <v>27</v>
      </c>
      <c r="Z150" s="1273">
        <v>8</v>
      </c>
      <c r="AA150" s="1273">
        <v>4</v>
      </c>
      <c r="AB150" s="1273">
        <v>30</v>
      </c>
      <c r="AC150" s="1273">
        <v>87</v>
      </c>
      <c r="AD150" s="1273">
        <v>75</v>
      </c>
      <c r="AE150" s="1273">
        <v>46</v>
      </c>
      <c r="AF150" s="1273">
        <v>32</v>
      </c>
      <c r="AG150" s="1273">
        <v>24</v>
      </c>
      <c r="AH150" s="1273">
        <v>23</v>
      </c>
      <c r="AI150" s="1273">
        <v>19</v>
      </c>
      <c r="AJ150" s="1273">
        <v>17</v>
      </c>
      <c r="AK150" s="1273">
        <v>11</v>
      </c>
      <c r="AL150" s="1273">
        <v>8</v>
      </c>
      <c r="AM150" s="1273">
        <v>8</v>
      </c>
      <c r="AN150" s="1273">
        <v>4</v>
      </c>
      <c r="AO150" s="1273">
        <v>5</v>
      </c>
      <c r="AP150" s="1273">
        <v>3</v>
      </c>
      <c r="AQ150" s="1273">
        <v>1</v>
      </c>
      <c r="AR150" s="1450"/>
      <c r="AS150" s="1304">
        <v>400</v>
      </c>
      <c r="AT150" s="1273">
        <v>20</v>
      </c>
      <c r="AU150" s="1273">
        <v>9</v>
      </c>
      <c r="AV150" s="1273">
        <v>2</v>
      </c>
      <c r="AW150" s="1273">
        <v>29</v>
      </c>
      <c r="AX150" s="1273">
        <v>110</v>
      </c>
      <c r="AY150" s="1273">
        <v>71</v>
      </c>
      <c r="AZ150" s="1273">
        <v>32</v>
      </c>
      <c r="BA150" s="1273">
        <v>31</v>
      </c>
      <c r="BB150" s="1273">
        <v>16</v>
      </c>
      <c r="BC150" s="1273">
        <v>14</v>
      </c>
      <c r="BD150" s="1273">
        <v>17</v>
      </c>
      <c r="BE150" s="1273">
        <v>3</v>
      </c>
      <c r="BF150" s="1273">
        <v>3</v>
      </c>
      <c r="BG150" s="1273">
        <v>5</v>
      </c>
      <c r="BH150" s="1273">
        <v>7</v>
      </c>
      <c r="BI150" s="1273">
        <v>9</v>
      </c>
      <c r="BJ150" s="1273">
        <v>9</v>
      </c>
      <c r="BK150" s="1273">
        <v>5</v>
      </c>
      <c r="BL150" s="1273">
        <v>8</v>
      </c>
      <c r="BM150" s="1463"/>
    </row>
    <row r="151" spans="1:65">
      <c r="A151" s="1289">
        <v>226</v>
      </c>
      <c r="B151" s="1162" t="s">
        <v>652</v>
      </c>
      <c r="C151" s="1273">
        <v>1515</v>
      </c>
      <c r="D151" s="1273">
        <v>48</v>
      </c>
      <c r="E151" s="1273">
        <v>31</v>
      </c>
      <c r="F151" s="1273">
        <v>15</v>
      </c>
      <c r="G151" s="1273">
        <v>107</v>
      </c>
      <c r="H151" s="1273">
        <v>465</v>
      </c>
      <c r="I151" s="1273">
        <v>298</v>
      </c>
      <c r="J151" s="1273">
        <v>163</v>
      </c>
      <c r="K151" s="1273">
        <v>74</v>
      </c>
      <c r="L151" s="1273">
        <v>59</v>
      </c>
      <c r="M151" s="1273">
        <v>57</v>
      </c>
      <c r="N151" s="1273">
        <v>42</v>
      </c>
      <c r="O151" s="1273">
        <v>32</v>
      </c>
      <c r="P151" s="1273">
        <v>24</v>
      </c>
      <c r="Q151" s="1273">
        <v>19</v>
      </c>
      <c r="R151" s="1273">
        <v>27</v>
      </c>
      <c r="S151" s="1273">
        <v>17</v>
      </c>
      <c r="T151" s="1273">
        <v>9</v>
      </c>
      <c r="U151" s="1273">
        <v>15</v>
      </c>
      <c r="V151" s="1273">
        <v>13</v>
      </c>
      <c r="W151" s="1305"/>
      <c r="X151" s="1273">
        <v>740</v>
      </c>
      <c r="Y151" s="1273">
        <v>21</v>
      </c>
      <c r="Z151" s="1273">
        <v>11</v>
      </c>
      <c r="AA151" s="1273">
        <v>10</v>
      </c>
      <c r="AB151" s="1273">
        <v>67</v>
      </c>
      <c r="AC151" s="1273">
        <v>216</v>
      </c>
      <c r="AD151" s="1273">
        <v>143</v>
      </c>
      <c r="AE151" s="1273">
        <v>81</v>
      </c>
      <c r="AF151" s="1273">
        <v>44</v>
      </c>
      <c r="AG151" s="1273">
        <v>26</v>
      </c>
      <c r="AH151" s="1273">
        <v>29</v>
      </c>
      <c r="AI151" s="1273">
        <v>22</v>
      </c>
      <c r="AJ151" s="1273">
        <v>20</v>
      </c>
      <c r="AK151" s="1273">
        <v>12</v>
      </c>
      <c r="AL151" s="1273">
        <v>9</v>
      </c>
      <c r="AM151" s="1273">
        <v>12</v>
      </c>
      <c r="AN151" s="1273">
        <v>7</v>
      </c>
      <c r="AO151" s="1273">
        <v>2</v>
      </c>
      <c r="AP151" s="1273">
        <v>6</v>
      </c>
      <c r="AQ151" s="1273">
        <v>2</v>
      </c>
      <c r="AR151" s="1450"/>
      <c r="AS151" s="1304">
        <v>775</v>
      </c>
      <c r="AT151" s="1273">
        <v>27</v>
      </c>
      <c r="AU151" s="1273">
        <v>20</v>
      </c>
      <c r="AV151" s="1273">
        <v>5</v>
      </c>
      <c r="AW151" s="1273">
        <v>40</v>
      </c>
      <c r="AX151" s="1273">
        <v>249</v>
      </c>
      <c r="AY151" s="1273">
        <v>155</v>
      </c>
      <c r="AZ151" s="1273">
        <v>82</v>
      </c>
      <c r="BA151" s="1273">
        <v>30</v>
      </c>
      <c r="BB151" s="1273">
        <v>33</v>
      </c>
      <c r="BC151" s="1273">
        <v>28</v>
      </c>
      <c r="BD151" s="1273">
        <v>20</v>
      </c>
      <c r="BE151" s="1273">
        <v>12</v>
      </c>
      <c r="BF151" s="1273">
        <v>12</v>
      </c>
      <c r="BG151" s="1273">
        <v>10</v>
      </c>
      <c r="BH151" s="1273">
        <v>15</v>
      </c>
      <c r="BI151" s="1273">
        <v>10</v>
      </c>
      <c r="BJ151" s="1273">
        <v>7</v>
      </c>
      <c r="BK151" s="1273">
        <v>9</v>
      </c>
      <c r="BL151" s="1273">
        <v>11</v>
      </c>
      <c r="BM151" s="1463"/>
    </row>
    <row r="152" spans="1:65">
      <c r="A152" s="1289">
        <v>227</v>
      </c>
      <c r="B152" s="1162" t="s">
        <v>653</v>
      </c>
      <c r="C152" s="1273">
        <v>826</v>
      </c>
      <c r="D152" s="1273">
        <v>36</v>
      </c>
      <c r="E152" s="1273">
        <v>21</v>
      </c>
      <c r="F152" s="1273">
        <v>16</v>
      </c>
      <c r="G152" s="1273">
        <v>71</v>
      </c>
      <c r="H152" s="1273">
        <v>230</v>
      </c>
      <c r="I152" s="1273">
        <v>123</v>
      </c>
      <c r="J152" s="1273">
        <v>106</v>
      </c>
      <c r="K152" s="1273">
        <v>49</v>
      </c>
      <c r="L152" s="1273">
        <v>34</v>
      </c>
      <c r="M152" s="1273">
        <v>32</v>
      </c>
      <c r="N152" s="1273">
        <v>29</v>
      </c>
      <c r="O152" s="1273">
        <v>20</v>
      </c>
      <c r="P152" s="1273">
        <v>12</v>
      </c>
      <c r="Q152" s="1273">
        <v>7</v>
      </c>
      <c r="R152" s="1273">
        <v>13</v>
      </c>
      <c r="S152" s="1273">
        <v>5</v>
      </c>
      <c r="T152" s="1273">
        <v>5</v>
      </c>
      <c r="U152" s="1273">
        <v>9</v>
      </c>
      <c r="V152" s="1273">
        <v>8</v>
      </c>
      <c r="W152" s="1305"/>
      <c r="X152" s="1273">
        <v>429</v>
      </c>
      <c r="Y152" s="1273">
        <v>18</v>
      </c>
      <c r="Z152" s="1273">
        <v>9</v>
      </c>
      <c r="AA152" s="1273">
        <v>10</v>
      </c>
      <c r="AB152" s="1273">
        <v>43</v>
      </c>
      <c r="AC152" s="1273">
        <v>112</v>
      </c>
      <c r="AD152" s="1273">
        <v>60</v>
      </c>
      <c r="AE152" s="1273">
        <v>63</v>
      </c>
      <c r="AF152" s="1273">
        <v>24</v>
      </c>
      <c r="AG152" s="1273">
        <v>19</v>
      </c>
      <c r="AH152" s="1273">
        <v>16</v>
      </c>
      <c r="AI152" s="1273">
        <v>16</v>
      </c>
      <c r="AJ152" s="1273">
        <v>11</v>
      </c>
      <c r="AK152" s="1273">
        <v>9</v>
      </c>
      <c r="AL152" s="1273">
        <v>2</v>
      </c>
      <c r="AM152" s="1273">
        <v>8</v>
      </c>
      <c r="AN152" s="1273">
        <v>2</v>
      </c>
      <c r="AO152" s="1273">
        <v>1</v>
      </c>
      <c r="AP152" s="1273">
        <v>3</v>
      </c>
      <c r="AQ152" s="1273">
        <v>3</v>
      </c>
      <c r="AR152" s="1450"/>
      <c r="AS152" s="1304">
        <v>397</v>
      </c>
      <c r="AT152" s="1273">
        <v>18</v>
      </c>
      <c r="AU152" s="1273">
        <v>12</v>
      </c>
      <c r="AV152" s="1273">
        <v>6</v>
      </c>
      <c r="AW152" s="1273">
        <v>28</v>
      </c>
      <c r="AX152" s="1273">
        <v>118</v>
      </c>
      <c r="AY152" s="1273">
        <v>63</v>
      </c>
      <c r="AZ152" s="1273">
        <v>43</v>
      </c>
      <c r="BA152" s="1273">
        <v>25</v>
      </c>
      <c r="BB152" s="1273">
        <v>15</v>
      </c>
      <c r="BC152" s="1273">
        <v>16</v>
      </c>
      <c r="BD152" s="1273">
        <v>13</v>
      </c>
      <c r="BE152" s="1273">
        <v>9</v>
      </c>
      <c r="BF152" s="1273">
        <v>3</v>
      </c>
      <c r="BG152" s="1273">
        <v>5</v>
      </c>
      <c r="BH152" s="1273">
        <v>5</v>
      </c>
      <c r="BI152" s="1273">
        <v>3</v>
      </c>
      <c r="BJ152" s="1273">
        <v>4</v>
      </c>
      <c r="BK152" s="1273">
        <v>6</v>
      </c>
      <c r="BL152" s="1273">
        <v>5</v>
      </c>
      <c r="BM152" s="1463"/>
    </row>
    <row r="153" spans="1:65">
      <c r="A153" s="1289">
        <v>228</v>
      </c>
      <c r="B153" s="1162" t="s">
        <v>654</v>
      </c>
      <c r="C153" s="1273">
        <v>1898</v>
      </c>
      <c r="D153" s="1273">
        <v>99</v>
      </c>
      <c r="E153" s="1273">
        <v>44</v>
      </c>
      <c r="F153" s="1273">
        <v>19</v>
      </c>
      <c r="G153" s="1273">
        <v>74</v>
      </c>
      <c r="H153" s="1273">
        <v>372</v>
      </c>
      <c r="I153" s="1273">
        <v>435</v>
      </c>
      <c r="J153" s="1273">
        <v>263</v>
      </c>
      <c r="K153" s="1273">
        <v>206</v>
      </c>
      <c r="L153" s="1273">
        <v>95</v>
      </c>
      <c r="M153" s="1273">
        <v>65</v>
      </c>
      <c r="N153" s="1273">
        <v>77</v>
      </c>
      <c r="O153" s="1273">
        <v>44</v>
      </c>
      <c r="P153" s="1273">
        <v>33</v>
      </c>
      <c r="Q153" s="1273">
        <v>20</v>
      </c>
      <c r="R153" s="1273">
        <v>11</v>
      </c>
      <c r="S153" s="1273">
        <v>11</v>
      </c>
      <c r="T153" s="1273">
        <v>12</v>
      </c>
      <c r="U153" s="1273">
        <v>10</v>
      </c>
      <c r="V153" s="1273">
        <v>8</v>
      </c>
      <c r="W153" s="1305"/>
      <c r="X153" s="1273">
        <v>1075</v>
      </c>
      <c r="Y153" s="1273">
        <v>48</v>
      </c>
      <c r="Z153" s="1273">
        <v>23</v>
      </c>
      <c r="AA153" s="1273">
        <v>10</v>
      </c>
      <c r="AB153" s="1273">
        <v>43</v>
      </c>
      <c r="AC153" s="1273">
        <v>206</v>
      </c>
      <c r="AD153" s="1273">
        <v>239</v>
      </c>
      <c r="AE153" s="1273">
        <v>156</v>
      </c>
      <c r="AF153" s="1273">
        <v>123</v>
      </c>
      <c r="AG153" s="1273">
        <v>64</v>
      </c>
      <c r="AH153" s="1273">
        <v>34</v>
      </c>
      <c r="AI153" s="1273">
        <v>44</v>
      </c>
      <c r="AJ153" s="1273">
        <v>25</v>
      </c>
      <c r="AK153" s="1273">
        <v>22</v>
      </c>
      <c r="AL153" s="1273">
        <v>15</v>
      </c>
      <c r="AM153" s="1273">
        <v>7</v>
      </c>
      <c r="AN153" s="1273">
        <v>4</v>
      </c>
      <c r="AO153" s="1273">
        <v>4</v>
      </c>
      <c r="AP153" s="1273">
        <v>5</v>
      </c>
      <c r="AQ153" s="1273">
        <v>3</v>
      </c>
      <c r="AR153" s="1450"/>
      <c r="AS153" s="1304">
        <v>823</v>
      </c>
      <c r="AT153" s="1273">
        <v>51</v>
      </c>
      <c r="AU153" s="1273">
        <v>21</v>
      </c>
      <c r="AV153" s="1273">
        <v>9</v>
      </c>
      <c r="AW153" s="1273">
        <v>31</v>
      </c>
      <c r="AX153" s="1273">
        <v>166</v>
      </c>
      <c r="AY153" s="1273">
        <v>196</v>
      </c>
      <c r="AZ153" s="1273">
        <v>107</v>
      </c>
      <c r="BA153" s="1273">
        <v>83</v>
      </c>
      <c r="BB153" s="1273">
        <v>31</v>
      </c>
      <c r="BC153" s="1273">
        <v>31</v>
      </c>
      <c r="BD153" s="1273">
        <v>33</v>
      </c>
      <c r="BE153" s="1273">
        <v>19</v>
      </c>
      <c r="BF153" s="1273">
        <v>11</v>
      </c>
      <c r="BG153" s="1273">
        <v>5</v>
      </c>
      <c r="BH153" s="1273">
        <v>4</v>
      </c>
      <c r="BI153" s="1273">
        <v>7</v>
      </c>
      <c r="BJ153" s="1273">
        <v>8</v>
      </c>
      <c r="BK153" s="1273">
        <v>5</v>
      </c>
      <c r="BL153" s="1273">
        <v>5</v>
      </c>
      <c r="BM153" s="1463"/>
    </row>
    <row r="154" spans="1:65">
      <c r="A154" s="1289">
        <v>229</v>
      </c>
      <c r="B154" s="1162" t="s">
        <v>655</v>
      </c>
      <c r="C154" s="1273">
        <v>1936</v>
      </c>
      <c r="D154" s="1273">
        <v>99</v>
      </c>
      <c r="E154" s="1273">
        <v>43</v>
      </c>
      <c r="F154" s="1273">
        <v>30</v>
      </c>
      <c r="G154" s="1273">
        <v>106</v>
      </c>
      <c r="H154" s="1273">
        <v>484</v>
      </c>
      <c r="I154" s="1273">
        <v>404</v>
      </c>
      <c r="J154" s="1273">
        <v>220</v>
      </c>
      <c r="K154" s="1273">
        <v>137</v>
      </c>
      <c r="L154" s="1273">
        <v>102</v>
      </c>
      <c r="M154" s="1273">
        <v>76</v>
      </c>
      <c r="N154" s="1273">
        <v>55</v>
      </c>
      <c r="O154" s="1273">
        <v>48</v>
      </c>
      <c r="P154" s="1273">
        <v>34</v>
      </c>
      <c r="Q154" s="1273">
        <v>23</v>
      </c>
      <c r="R154" s="1273">
        <v>21</v>
      </c>
      <c r="S154" s="1273">
        <v>14</v>
      </c>
      <c r="T154" s="1273">
        <v>10</v>
      </c>
      <c r="U154" s="1273">
        <v>15</v>
      </c>
      <c r="V154" s="1273">
        <v>15</v>
      </c>
      <c r="W154" s="1305"/>
      <c r="X154" s="1273">
        <v>942</v>
      </c>
      <c r="Y154" s="1273">
        <v>44</v>
      </c>
      <c r="Z154" s="1273">
        <v>20</v>
      </c>
      <c r="AA154" s="1273">
        <v>11</v>
      </c>
      <c r="AB154" s="1273">
        <v>70</v>
      </c>
      <c r="AC154" s="1273">
        <v>223</v>
      </c>
      <c r="AD154" s="1273">
        <v>185</v>
      </c>
      <c r="AE154" s="1273">
        <v>107</v>
      </c>
      <c r="AF154" s="1273">
        <v>74</v>
      </c>
      <c r="AG154" s="1273">
        <v>56</v>
      </c>
      <c r="AH154" s="1273">
        <v>49</v>
      </c>
      <c r="AI154" s="1273">
        <v>24</v>
      </c>
      <c r="AJ154" s="1273">
        <v>26</v>
      </c>
      <c r="AK154" s="1273">
        <v>17</v>
      </c>
      <c r="AL154" s="1273">
        <v>10</v>
      </c>
      <c r="AM154" s="1273">
        <v>12</v>
      </c>
      <c r="AN154" s="1273">
        <v>3</v>
      </c>
      <c r="AO154" s="1273">
        <v>5</v>
      </c>
      <c r="AP154" s="1273">
        <v>3</v>
      </c>
      <c r="AQ154" s="1273">
        <v>3</v>
      </c>
      <c r="AR154" s="1450"/>
      <c r="AS154" s="1304">
        <v>994</v>
      </c>
      <c r="AT154" s="1273">
        <v>55</v>
      </c>
      <c r="AU154" s="1273">
        <v>23</v>
      </c>
      <c r="AV154" s="1273">
        <v>19</v>
      </c>
      <c r="AW154" s="1273">
        <v>36</v>
      </c>
      <c r="AX154" s="1273">
        <v>261</v>
      </c>
      <c r="AY154" s="1273">
        <v>219</v>
      </c>
      <c r="AZ154" s="1273">
        <v>113</v>
      </c>
      <c r="BA154" s="1273">
        <v>63</v>
      </c>
      <c r="BB154" s="1273">
        <v>46</v>
      </c>
      <c r="BC154" s="1273">
        <v>27</v>
      </c>
      <c r="BD154" s="1273">
        <v>31</v>
      </c>
      <c r="BE154" s="1273">
        <v>22</v>
      </c>
      <c r="BF154" s="1273">
        <v>17</v>
      </c>
      <c r="BG154" s="1273">
        <v>13</v>
      </c>
      <c r="BH154" s="1273">
        <v>9</v>
      </c>
      <c r="BI154" s="1273">
        <v>11</v>
      </c>
      <c r="BJ154" s="1273">
        <v>5</v>
      </c>
      <c r="BK154" s="1273">
        <v>12</v>
      </c>
      <c r="BL154" s="1273">
        <v>12</v>
      </c>
      <c r="BM154" s="1463"/>
    </row>
    <row r="155" spans="1:65">
      <c r="A155" s="1289">
        <v>301</v>
      </c>
      <c r="B155" s="1162" t="s">
        <v>23</v>
      </c>
      <c r="C155" s="1273">
        <v>825</v>
      </c>
      <c r="D155" s="1273">
        <v>13</v>
      </c>
      <c r="E155" s="1273">
        <v>11</v>
      </c>
      <c r="F155" s="1273">
        <v>9</v>
      </c>
      <c r="G155" s="1273">
        <v>58</v>
      </c>
      <c r="H155" s="1273">
        <v>206</v>
      </c>
      <c r="I155" s="1273">
        <v>131</v>
      </c>
      <c r="J155" s="1273">
        <v>87</v>
      </c>
      <c r="K155" s="1273">
        <v>54</v>
      </c>
      <c r="L155" s="1273">
        <v>25</v>
      </c>
      <c r="M155" s="1273">
        <v>29</v>
      </c>
      <c r="N155" s="1273">
        <v>43</v>
      </c>
      <c r="O155" s="1273">
        <v>26</v>
      </c>
      <c r="P155" s="1273">
        <v>26</v>
      </c>
      <c r="Q155" s="1273">
        <v>16</v>
      </c>
      <c r="R155" s="1273">
        <v>25</v>
      </c>
      <c r="S155" s="1273">
        <v>20</v>
      </c>
      <c r="T155" s="1273">
        <v>21</v>
      </c>
      <c r="U155" s="1273">
        <v>14</v>
      </c>
      <c r="V155" s="1273">
        <v>11</v>
      </c>
      <c r="W155" s="1305"/>
      <c r="X155" s="1273">
        <v>416</v>
      </c>
      <c r="Y155" s="1273">
        <v>7</v>
      </c>
      <c r="Z155" s="1273">
        <v>6</v>
      </c>
      <c r="AA155" s="1273">
        <v>8</v>
      </c>
      <c r="AB155" s="1273">
        <v>35</v>
      </c>
      <c r="AC155" s="1273">
        <v>112</v>
      </c>
      <c r="AD155" s="1273">
        <v>67</v>
      </c>
      <c r="AE155" s="1273">
        <v>44</v>
      </c>
      <c r="AF155" s="1273">
        <v>24</v>
      </c>
      <c r="AG155" s="1273">
        <v>12</v>
      </c>
      <c r="AH155" s="1273">
        <v>15</v>
      </c>
      <c r="AI155" s="1273">
        <v>17</v>
      </c>
      <c r="AJ155" s="1273">
        <v>12</v>
      </c>
      <c r="AK155" s="1273">
        <v>13</v>
      </c>
      <c r="AL155" s="1273">
        <v>12</v>
      </c>
      <c r="AM155" s="1273">
        <v>9</v>
      </c>
      <c r="AN155" s="1273">
        <v>9</v>
      </c>
      <c r="AO155" s="1273">
        <v>7</v>
      </c>
      <c r="AP155" s="1273">
        <v>3</v>
      </c>
      <c r="AQ155" s="1273">
        <v>4</v>
      </c>
      <c r="AR155" s="1450"/>
      <c r="AS155" s="1304">
        <v>409</v>
      </c>
      <c r="AT155" s="1273">
        <v>6</v>
      </c>
      <c r="AU155" s="1273">
        <v>5</v>
      </c>
      <c r="AV155" s="1273">
        <v>1</v>
      </c>
      <c r="AW155" s="1273">
        <v>23</v>
      </c>
      <c r="AX155" s="1273">
        <v>94</v>
      </c>
      <c r="AY155" s="1273">
        <v>64</v>
      </c>
      <c r="AZ155" s="1273">
        <v>43</v>
      </c>
      <c r="BA155" s="1273">
        <v>30</v>
      </c>
      <c r="BB155" s="1273">
        <v>13</v>
      </c>
      <c r="BC155" s="1273">
        <v>14</v>
      </c>
      <c r="BD155" s="1273">
        <v>26</v>
      </c>
      <c r="BE155" s="1273">
        <v>14</v>
      </c>
      <c r="BF155" s="1273">
        <v>13</v>
      </c>
      <c r="BG155" s="1273">
        <v>4</v>
      </c>
      <c r="BH155" s="1273">
        <v>16</v>
      </c>
      <c r="BI155" s="1273">
        <v>11</v>
      </c>
      <c r="BJ155" s="1273">
        <v>14</v>
      </c>
      <c r="BK155" s="1273">
        <v>11</v>
      </c>
      <c r="BL155" s="1273">
        <v>7</v>
      </c>
      <c r="BM155" s="1463"/>
    </row>
    <row r="156" spans="1:65">
      <c r="A156" s="1289">
        <v>365</v>
      </c>
      <c r="B156" s="1162" t="s">
        <v>656</v>
      </c>
      <c r="C156" s="1273">
        <v>500</v>
      </c>
      <c r="D156" s="1273">
        <v>21</v>
      </c>
      <c r="E156" s="1273">
        <v>18</v>
      </c>
      <c r="F156" s="1273">
        <v>10</v>
      </c>
      <c r="G156" s="1273">
        <v>43</v>
      </c>
      <c r="H156" s="1273">
        <v>119</v>
      </c>
      <c r="I156" s="1273">
        <v>102</v>
      </c>
      <c r="J156" s="1273">
        <v>58</v>
      </c>
      <c r="K156" s="1273">
        <v>37</v>
      </c>
      <c r="L156" s="1273">
        <v>22</v>
      </c>
      <c r="M156" s="1273">
        <v>10</v>
      </c>
      <c r="N156" s="1273">
        <v>11</v>
      </c>
      <c r="O156" s="1273">
        <v>16</v>
      </c>
      <c r="P156" s="1273">
        <v>5</v>
      </c>
      <c r="Q156" s="1273">
        <v>6</v>
      </c>
      <c r="R156" s="1273">
        <v>6</v>
      </c>
      <c r="S156" s="1273">
        <v>3</v>
      </c>
      <c r="T156" s="1273">
        <v>4</v>
      </c>
      <c r="U156" s="1273">
        <v>5</v>
      </c>
      <c r="V156" s="1273">
        <v>4</v>
      </c>
      <c r="W156" s="1305"/>
      <c r="X156" s="1273">
        <v>226</v>
      </c>
      <c r="Y156" s="1273">
        <v>9</v>
      </c>
      <c r="Z156" s="1273">
        <v>13</v>
      </c>
      <c r="AA156" s="1273">
        <v>6</v>
      </c>
      <c r="AB156" s="1273">
        <v>23</v>
      </c>
      <c r="AC156" s="1273">
        <v>54</v>
      </c>
      <c r="AD156" s="1273">
        <v>45</v>
      </c>
      <c r="AE156" s="1273">
        <v>25</v>
      </c>
      <c r="AF156" s="1273">
        <v>15</v>
      </c>
      <c r="AG156" s="1273">
        <v>10</v>
      </c>
      <c r="AH156" s="1273">
        <v>5</v>
      </c>
      <c r="AI156" s="1273">
        <v>5</v>
      </c>
      <c r="AJ156" s="1273">
        <v>8</v>
      </c>
      <c r="AK156" s="1273">
        <v>1</v>
      </c>
      <c r="AL156" s="1273">
        <v>4</v>
      </c>
      <c r="AM156" s="1273">
        <v>3</v>
      </c>
      <c r="AN156" s="1273">
        <v>0</v>
      </c>
      <c r="AO156" s="1273">
        <v>0</v>
      </c>
      <c r="AP156" s="1273">
        <v>0</v>
      </c>
      <c r="AQ156" s="1273">
        <v>0</v>
      </c>
      <c r="AR156" s="1450"/>
      <c r="AS156" s="1304">
        <v>274</v>
      </c>
      <c r="AT156" s="1273">
        <v>12</v>
      </c>
      <c r="AU156" s="1273">
        <v>5</v>
      </c>
      <c r="AV156" s="1273">
        <v>4</v>
      </c>
      <c r="AW156" s="1273">
        <v>20</v>
      </c>
      <c r="AX156" s="1273">
        <v>65</v>
      </c>
      <c r="AY156" s="1273">
        <v>57</v>
      </c>
      <c r="AZ156" s="1273">
        <v>33</v>
      </c>
      <c r="BA156" s="1273">
        <v>22</v>
      </c>
      <c r="BB156" s="1273">
        <v>12</v>
      </c>
      <c r="BC156" s="1273">
        <v>5</v>
      </c>
      <c r="BD156" s="1273">
        <v>6</v>
      </c>
      <c r="BE156" s="1273">
        <v>8</v>
      </c>
      <c r="BF156" s="1273">
        <v>4</v>
      </c>
      <c r="BG156" s="1273">
        <v>2</v>
      </c>
      <c r="BH156" s="1273">
        <v>3</v>
      </c>
      <c r="BI156" s="1273">
        <v>3</v>
      </c>
      <c r="BJ156" s="1273">
        <v>4</v>
      </c>
      <c r="BK156" s="1273">
        <v>5</v>
      </c>
      <c r="BL156" s="1273">
        <v>4</v>
      </c>
      <c r="BM156" s="1463"/>
    </row>
    <row r="157" spans="1:65" ht="12.75" customHeight="1">
      <c r="A157" s="1289">
        <v>381</v>
      </c>
      <c r="B157" s="1162" t="s">
        <v>27</v>
      </c>
      <c r="C157" s="1273">
        <v>850</v>
      </c>
      <c r="D157" s="1273">
        <v>39</v>
      </c>
      <c r="E157" s="1273">
        <v>22</v>
      </c>
      <c r="F157" s="1273">
        <v>10</v>
      </c>
      <c r="G157" s="1273">
        <v>49</v>
      </c>
      <c r="H157" s="1273">
        <v>187</v>
      </c>
      <c r="I157" s="1273">
        <v>141</v>
      </c>
      <c r="J157" s="1273">
        <v>102</v>
      </c>
      <c r="K157" s="1273">
        <v>62</v>
      </c>
      <c r="L157" s="1273">
        <v>33</v>
      </c>
      <c r="M157" s="1273">
        <v>43</v>
      </c>
      <c r="N157" s="1273">
        <v>41</v>
      </c>
      <c r="O157" s="1273">
        <v>28</v>
      </c>
      <c r="P157" s="1273">
        <v>16</v>
      </c>
      <c r="Q157" s="1273">
        <v>9</v>
      </c>
      <c r="R157" s="1273">
        <v>19</v>
      </c>
      <c r="S157" s="1273">
        <v>12</v>
      </c>
      <c r="T157" s="1273">
        <v>11</v>
      </c>
      <c r="U157" s="1273">
        <v>13</v>
      </c>
      <c r="V157" s="1273">
        <v>13</v>
      </c>
      <c r="W157" s="1305"/>
      <c r="X157" s="1273">
        <v>442</v>
      </c>
      <c r="Y157" s="1273">
        <v>16</v>
      </c>
      <c r="Z157" s="1273">
        <v>12</v>
      </c>
      <c r="AA157" s="1273">
        <v>3</v>
      </c>
      <c r="AB157" s="1273">
        <v>28</v>
      </c>
      <c r="AC157" s="1273">
        <v>95</v>
      </c>
      <c r="AD157" s="1273">
        <v>73</v>
      </c>
      <c r="AE157" s="1273">
        <v>59</v>
      </c>
      <c r="AF157" s="1273">
        <v>40</v>
      </c>
      <c r="AG157" s="1273">
        <v>17</v>
      </c>
      <c r="AH157" s="1273">
        <v>24</v>
      </c>
      <c r="AI157" s="1273">
        <v>23</v>
      </c>
      <c r="AJ157" s="1273">
        <v>14</v>
      </c>
      <c r="AK157" s="1273">
        <v>10</v>
      </c>
      <c r="AL157" s="1273">
        <v>4</v>
      </c>
      <c r="AM157" s="1273">
        <v>11</v>
      </c>
      <c r="AN157" s="1273">
        <v>6</v>
      </c>
      <c r="AO157" s="1273">
        <v>2</v>
      </c>
      <c r="AP157" s="1273">
        <v>3</v>
      </c>
      <c r="AQ157" s="1273">
        <v>2</v>
      </c>
      <c r="AR157" s="1450"/>
      <c r="AS157" s="1304">
        <v>408</v>
      </c>
      <c r="AT157" s="1273">
        <v>23</v>
      </c>
      <c r="AU157" s="1273">
        <v>10</v>
      </c>
      <c r="AV157" s="1273">
        <v>7</v>
      </c>
      <c r="AW157" s="1273">
        <v>21</v>
      </c>
      <c r="AX157" s="1273">
        <v>92</v>
      </c>
      <c r="AY157" s="1273">
        <v>68</v>
      </c>
      <c r="AZ157" s="1273">
        <v>43</v>
      </c>
      <c r="BA157" s="1273">
        <v>22</v>
      </c>
      <c r="BB157" s="1273">
        <v>16</v>
      </c>
      <c r="BC157" s="1273">
        <v>19</v>
      </c>
      <c r="BD157" s="1273">
        <v>18</v>
      </c>
      <c r="BE157" s="1273">
        <v>14</v>
      </c>
      <c r="BF157" s="1273">
        <v>6</v>
      </c>
      <c r="BG157" s="1273">
        <v>5</v>
      </c>
      <c r="BH157" s="1273">
        <v>8</v>
      </c>
      <c r="BI157" s="1273">
        <v>6</v>
      </c>
      <c r="BJ157" s="1273">
        <v>9</v>
      </c>
      <c r="BK157" s="1273">
        <v>10</v>
      </c>
      <c r="BL157" s="1273">
        <v>11</v>
      </c>
      <c r="BM157" s="1463"/>
    </row>
    <row r="158" spans="1:65" ht="12.75" customHeight="1">
      <c r="A158" s="1289">
        <v>382</v>
      </c>
      <c r="B158" s="1162" t="s">
        <v>28</v>
      </c>
      <c r="C158" s="1273">
        <v>1204</v>
      </c>
      <c r="D158" s="1273">
        <v>82</v>
      </c>
      <c r="E158" s="1273">
        <v>22</v>
      </c>
      <c r="F158" s="1273">
        <v>25</v>
      </c>
      <c r="G158" s="1273">
        <v>64</v>
      </c>
      <c r="H158" s="1273">
        <v>233</v>
      </c>
      <c r="I158" s="1273">
        <v>252</v>
      </c>
      <c r="J158" s="1273">
        <v>144</v>
      </c>
      <c r="K158" s="1273">
        <v>106</v>
      </c>
      <c r="L158" s="1273">
        <v>79</v>
      </c>
      <c r="M158" s="1273">
        <v>47</v>
      </c>
      <c r="N158" s="1273">
        <v>30</v>
      </c>
      <c r="O158" s="1273">
        <v>24</v>
      </c>
      <c r="P158" s="1273">
        <v>22</v>
      </c>
      <c r="Q158" s="1273">
        <v>11</v>
      </c>
      <c r="R158" s="1273">
        <v>11</v>
      </c>
      <c r="S158" s="1273">
        <v>18</v>
      </c>
      <c r="T158" s="1273">
        <v>12</v>
      </c>
      <c r="U158" s="1273">
        <v>17</v>
      </c>
      <c r="V158" s="1273">
        <v>5</v>
      </c>
      <c r="W158" s="1305"/>
      <c r="X158" s="1273">
        <v>618</v>
      </c>
      <c r="Y158" s="1273">
        <v>37</v>
      </c>
      <c r="Z158" s="1273">
        <v>10</v>
      </c>
      <c r="AA158" s="1273">
        <v>7</v>
      </c>
      <c r="AB158" s="1273">
        <v>37</v>
      </c>
      <c r="AC158" s="1273">
        <v>117</v>
      </c>
      <c r="AD158" s="1273">
        <v>132</v>
      </c>
      <c r="AE158" s="1273">
        <v>71</v>
      </c>
      <c r="AF158" s="1273">
        <v>62</v>
      </c>
      <c r="AG158" s="1273">
        <v>49</v>
      </c>
      <c r="AH158" s="1273">
        <v>29</v>
      </c>
      <c r="AI158" s="1273">
        <v>20</v>
      </c>
      <c r="AJ158" s="1273">
        <v>13</v>
      </c>
      <c r="AK158" s="1273">
        <v>12</v>
      </c>
      <c r="AL158" s="1273">
        <v>6</v>
      </c>
      <c r="AM158" s="1273">
        <v>3</v>
      </c>
      <c r="AN158" s="1273">
        <v>4</v>
      </c>
      <c r="AO158" s="1273">
        <v>7</v>
      </c>
      <c r="AP158" s="1273">
        <v>2</v>
      </c>
      <c r="AQ158" s="1273">
        <v>0</v>
      </c>
      <c r="AR158" s="1450"/>
      <c r="AS158" s="1304">
        <v>586</v>
      </c>
      <c r="AT158" s="1273">
        <v>45</v>
      </c>
      <c r="AU158" s="1273">
        <v>12</v>
      </c>
      <c r="AV158" s="1273">
        <v>18</v>
      </c>
      <c r="AW158" s="1273">
        <v>27</v>
      </c>
      <c r="AX158" s="1273">
        <v>116</v>
      </c>
      <c r="AY158" s="1273">
        <v>120</v>
      </c>
      <c r="AZ158" s="1273">
        <v>73</v>
      </c>
      <c r="BA158" s="1273">
        <v>44</v>
      </c>
      <c r="BB158" s="1273">
        <v>30</v>
      </c>
      <c r="BC158" s="1273">
        <v>18</v>
      </c>
      <c r="BD158" s="1273">
        <v>10</v>
      </c>
      <c r="BE158" s="1273">
        <v>11</v>
      </c>
      <c r="BF158" s="1273">
        <v>10</v>
      </c>
      <c r="BG158" s="1273">
        <v>5</v>
      </c>
      <c r="BH158" s="1273">
        <v>8</v>
      </c>
      <c r="BI158" s="1273">
        <v>14</v>
      </c>
      <c r="BJ158" s="1273">
        <v>5</v>
      </c>
      <c r="BK158" s="1273">
        <v>15</v>
      </c>
      <c r="BL158" s="1273">
        <v>5</v>
      </c>
      <c r="BM158" s="1463"/>
    </row>
    <row r="159" spans="1:65">
      <c r="A159" s="1289">
        <v>442</v>
      </c>
      <c r="B159" s="1162" t="s">
        <v>38</v>
      </c>
      <c r="C159" s="1273">
        <v>261</v>
      </c>
      <c r="D159" s="1273">
        <v>3</v>
      </c>
      <c r="E159" s="1273">
        <v>5</v>
      </c>
      <c r="F159" s="1273">
        <v>13</v>
      </c>
      <c r="G159" s="1273">
        <v>13</v>
      </c>
      <c r="H159" s="1273">
        <v>74</v>
      </c>
      <c r="I159" s="1273">
        <v>41</v>
      </c>
      <c r="J159" s="1273">
        <v>29</v>
      </c>
      <c r="K159" s="1273">
        <v>14</v>
      </c>
      <c r="L159" s="1273">
        <v>17</v>
      </c>
      <c r="M159" s="1273">
        <v>9</v>
      </c>
      <c r="N159" s="1273">
        <v>11</v>
      </c>
      <c r="O159" s="1273">
        <v>7</v>
      </c>
      <c r="P159" s="1273">
        <v>4</v>
      </c>
      <c r="Q159" s="1273">
        <v>4</v>
      </c>
      <c r="R159" s="1273">
        <v>4</v>
      </c>
      <c r="S159" s="1273">
        <v>3</v>
      </c>
      <c r="T159" s="1273">
        <v>2</v>
      </c>
      <c r="U159" s="1273">
        <v>3</v>
      </c>
      <c r="V159" s="1273">
        <v>5</v>
      </c>
      <c r="W159" s="1305"/>
      <c r="X159" s="1273">
        <v>121</v>
      </c>
      <c r="Y159" s="1273">
        <v>1</v>
      </c>
      <c r="Z159" s="1273">
        <v>4</v>
      </c>
      <c r="AA159" s="1273">
        <v>6</v>
      </c>
      <c r="AB159" s="1273">
        <v>7</v>
      </c>
      <c r="AC159" s="1273">
        <v>28</v>
      </c>
      <c r="AD159" s="1273">
        <v>21</v>
      </c>
      <c r="AE159" s="1273">
        <v>12</v>
      </c>
      <c r="AF159" s="1273">
        <v>9</v>
      </c>
      <c r="AG159" s="1273">
        <v>11</v>
      </c>
      <c r="AH159" s="1273">
        <v>4</v>
      </c>
      <c r="AI159" s="1273">
        <v>4</v>
      </c>
      <c r="AJ159" s="1273">
        <v>4</v>
      </c>
      <c r="AK159" s="1273">
        <v>3</v>
      </c>
      <c r="AL159" s="1273">
        <v>1</v>
      </c>
      <c r="AM159" s="1273">
        <v>2</v>
      </c>
      <c r="AN159" s="1273">
        <v>2</v>
      </c>
      <c r="AO159" s="1273">
        <v>2</v>
      </c>
      <c r="AP159" s="1273">
        <v>0</v>
      </c>
      <c r="AQ159" s="1273">
        <v>0</v>
      </c>
      <c r="AR159" s="1450"/>
      <c r="AS159" s="1304">
        <v>140</v>
      </c>
      <c r="AT159" s="1273">
        <v>2</v>
      </c>
      <c r="AU159" s="1273">
        <v>1</v>
      </c>
      <c r="AV159" s="1273">
        <v>7</v>
      </c>
      <c r="AW159" s="1273">
        <v>6</v>
      </c>
      <c r="AX159" s="1273">
        <v>46</v>
      </c>
      <c r="AY159" s="1273">
        <v>20</v>
      </c>
      <c r="AZ159" s="1273">
        <v>17</v>
      </c>
      <c r="BA159" s="1273">
        <v>5</v>
      </c>
      <c r="BB159" s="1273">
        <v>6</v>
      </c>
      <c r="BC159" s="1273">
        <v>5</v>
      </c>
      <c r="BD159" s="1273">
        <v>7</v>
      </c>
      <c r="BE159" s="1273">
        <v>3</v>
      </c>
      <c r="BF159" s="1273">
        <v>1</v>
      </c>
      <c r="BG159" s="1273">
        <v>3</v>
      </c>
      <c r="BH159" s="1273">
        <v>2</v>
      </c>
      <c r="BI159" s="1273">
        <v>1</v>
      </c>
      <c r="BJ159" s="1273">
        <v>0</v>
      </c>
      <c r="BK159" s="1273">
        <v>3</v>
      </c>
      <c r="BL159" s="1273">
        <v>5</v>
      </c>
      <c r="BM159" s="1463"/>
    </row>
    <row r="160" spans="1:65">
      <c r="A160" s="1289">
        <v>443</v>
      </c>
      <c r="B160" s="1162" t="s">
        <v>39</v>
      </c>
      <c r="C160" s="1273">
        <v>655</v>
      </c>
      <c r="D160" s="1273">
        <v>25</v>
      </c>
      <c r="E160" s="1273">
        <v>7</v>
      </c>
      <c r="F160" s="1273">
        <v>7</v>
      </c>
      <c r="G160" s="1273">
        <v>32</v>
      </c>
      <c r="H160" s="1273">
        <v>160</v>
      </c>
      <c r="I160" s="1273">
        <v>143</v>
      </c>
      <c r="J160" s="1273">
        <v>74</v>
      </c>
      <c r="K160" s="1273">
        <v>53</v>
      </c>
      <c r="L160" s="1273">
        <v>45</v>
      </c>
      <c r="M160" s="1273">
        <v>36</v>
      </c>
      <c r="N160" s="1273">
        <v>21</v>
      </c>
      <c r="O160" s="1273">
        <v>10</v>
      </c>
      <c r="P160" s="1273">
        <v>13</v>
      </c>
      <c r="Q160" s="1273">
        <v>7</v>
      </c>
      <c r="R160" s="1273">
        <v>4</v>
      </c>
      <c r="S160" s="1273">
        <v>7</v>
      </c>
      <c r="T160" s="1273">
        <v>5</v>
      </c>
      <c r="U160" s="1273">
        <v>5</v>
      </c>
      <c r="V160" s="1273">
        <v>1</v>
      </c>
      <c r="W160" s="1305"/>
      <c r="X160" s="1273">
        <v>340</v>
      </c>
      <c r="Y160" s="1273">
        <v>19</v>
      </c>
      <c r="Z160" s="1273">
        <v>4</v>
      </c>
      <c r="AA160" s="1273">
        <v>5</v>
      </c>
      <c r="AB160" s="1273">
        <v>14</v>
      </c>
      <c r="AC160" s="1273">
        <v>89</v>
      </c>
      <c r="AD160" s="1273">
        <v>69</v>
      </c>
      <c r="AE160" s="1273">
        <v>39</v>
      </c>
      <c r="AF160" s="1273">
        <v>24</v>
      </c>
      <c r="AG160" s="1273">
        <v>18</v>
      </c>
      <c r="AH160" s="1273">
        <v>20</v>
      </c>
      <c r="AI160" s="1273">
        <v>12</v>
      </c>
      <c r="AJ160" s="1273">
        <v>6</v>
      </c>
      <c r="AK160" s="1273">
        <v>7</v>
      </c>
      <c r="AL160" s="1273">
        <v>5</v>
      </c>
      <c r="AM160" s="1273">
        <v>1</v>
      </c>
      <c r="AN160" s="1273">
        <v>3</v>
      </c>
      <c r="AO160" s="1273">
        <v>3</v>
      </c>
      <c r="AP160" s="1273">
        <v>1</v>
      </c>
      <c r="AQ160" s="1273">
        <v>1</v>
      </c>
      <c r="AR160" s="1450"/>
      <c r="AS160" s="1304">
        <v>315</v>
      </c>
      <c r="AT160" s="1273">
        <v>6</v>
      </c>
      <c r="AU160" s="1273">
        <v>3</v>
      </c>
      <c r="AV160" s="1273">
        <v>2</v>
      </c>
      <c r="AW160" s="1273">
        <v>18</v>
      </c>
      <c r="AX160" s="1273">
        <v>71</v>
      </c>
      <c r="AY160" s="1273">
        <v>74</v>
      </c>
      <c r="AZ160" s="1273">
        <v>35</v>
      </c>
      <c r="BA160" s="1273">
        <v>29</v>
      </c>
      <c r="BB160" s="1273">
        <v>27</v>
      </c>
      <c r="BC160" s="1273">
        <v>16</v>
      </c>
      <c r="BD160" s="1273">
        <v>9</v>
      </c>
      <c r="BE160" s="1273">
        <v>4</v>
      </c>
      <c r="BF160" s="1273">
        <v>6</v>
      </c>
      <c r="BG160" s="1273">
        <v>2</v>
      </c>
      <c r="BH160" s="1273">
        <v>3</v>
      </c>
      <c r="BI160" s="1273">
        <v>4</v>
      </c>
      <c r="BJ160" s="1273">
        <v>2</v>
      </c>
      <c r="BK160" s="1273">
        <v>4</v>
      </c>
      <c r="BL160" s="1273">
        <v>0</v>
      </c>
      <c r="BM160" s="1463"/>
    </row>
    <row r="161" spans="1:65">
      <c r="A161" s="1289">
        <v>446</v>
      </c>
      <c r="B161" s="1162" t="s">
        <v>657</v>
      </c>
      <c r="C161" s="1273">
        <v>363</v>
      </c>
      <c r="D161" s="1273">
        <v>25</v>
      </c>
      <c r="E161" s="1273">
        <v>7</v>
      </c>
      <c r="F161" s="1273">
        <v>13</v>
      </c>
      <c r="G161" s="1273">
        <v>29</v>
      </c>
      <c r="H161" s="1273">
        <v>83</v>
      </c>
      <c r="I161" s="1273">
        <v>67</v>
      </c>
      <c r="J161" s="1273">
        <v>43</v>
      </c>
      <c r="K161" s="1273">
        <v>21</v>
      </c>
      <c r="L161" s="1273">
        <v>10</v>
      </c>
      <c r="M161" s="1273">
        <v>17</v>
      </c>
      <c r="N161" s="1273">
        <v>9</v>
      </c>
      <c r="O161" s="1273">
        <v>8</v>
      </c>
      <c r="P161" s="1273">
        <v>3</v>
      </c>
      <c r="Q161" s="1273">
        <v>6</v>
      </c>
      <c r="R161" s="1273">
        <v>4</v>
      </c>
      <c r="S161" s="1273">
        <v>2</v>
      </c>
      <c r="T161" s="1273">
        <v>6</v>
      </c>
      <c r="U161" s="1273">
        <v>3</v>
      </c>
      <c r="V161" s="1273">
        <v>7</v>
      </c>
      <c r="W161" s="1305"/>
      <c r="X161" s="1273">
        <v>170</v>
      </c>
      <c r="Y161" s="1273">
        <v>9</v>
      </c>
      <c r="Z161" s="1273">
        <v>3</v>
      </c>
      <c r="AA161" s="1273">
        <v>5</v>
      </c>
      <c r="AB161" s="1273">
        <v>13</v>
      </c>
      <c r="AC161" s="1273">
        <v>40</v>
      </c>
      <c r="AD161" s="1273">
        <v>31</v>
      </c>
      <c r="AE161" s="1273">
        <v>24</v>
      </c>
      <c r="AF161" s="1273">
        <v>11</v>
      </c>
      <c r="AG161" s="1273">
        <v>3</v>
      </c>
      <c r="AH161" s="1273">
        <v>4</v>
      </c>
      <c r="AI161" s="1273">
        <v>2</v>
      </c>
      <c r="AJ161" s="1273">
        <v>3</v>
      </c>
      <c r="AK161" s="1273">
        <v>2</v>
      </c>
      <c r="AL161" s="1273">
        <v>5</v>
      </c>
      <c r="AM161" s="1273">
        <v>2</v>
      </c>
      <c r="AN161" s="1273">
        <v>1</v>
      </c>
      <c r="AO161" s="1273">
        <v>5</v>
      </c>
      <c r="AP161" s="1273">
        <v>2</v>
      </c>
      <c r="AQ161" s="1273">
        <v>5</v>
      </c>
      <c r="AR161" s="1450"/>
      <c r="AS161" s="1304">
        <v>193</v>
      </c>
      <c r="AT161" s="1273">
        <v>16</v>
      </c>
      <c r="AU161" s="1273">
        <v>4</v>
      </c>
      <c r="AV161" s="1273">
        <v>8</v>
      </c>
      <c r="AW161" s="1273">
        <v>16</v>
      </c>
      <c r="AX161" s="1273">
        <v>43</v>
      </c>
      <c r="AY161" s="1273">
        <v>36</v>
      </c>
      <c r="AZ161" s="1273">
        <v>19</v>
      </c>
      <c r="BA161" s="1273">
        <v>10</v>
      </c>
      <c r="BB161" s="1273">
        <v>7</v>
      </c>
      <c r="BC161" s="1273">
        <v>13</v>
      </c>
      <c r="BD161" s="1273">
        <v>7</v>
      </c>
      <c r="BE161" s="1273">
        <v>5</v>
      </c>
      <c r="BF161" s="1273">
        <v>1</v>
      </c>
      <c r="BG161" s="1273">
        <v>1</v>
      </c>
      <c r="BH161" s="1273">
        <v>2</v>
      </c>
      <c r="BI161" s="1273">
        <v>1</v>
      </c>
      <c r="BJ161" s="1273">
        <v>1</v>
      </c>
      <c r="BK161" s="1273">
        <v>1</v>
      </c>
      <c r="BL161" s="1273">
        <v>2</v>
      </c>
      <c r="BM161" s="1463"/>
    </row>
    <row r="162" spans="1:65">
      <c r="A162" s="1289">
        <v>464</v>
      </c>
      <c r="B162" s="1162" t="s">
        <v>46</v>
      </c>
      <c r="C162" s="1273">
        <v>1017</v>
      </c>
      <c r="D162" s="1273">
        <v>49</v>
      </c>
      <c r="E162" s="1273">
        <v>28</v>
      </c>
      <c r="F162" s="1273">
        <v>12</v>
      </c>
      <c r="G162" s="1273">
        <v>56</v>
      </c>
      <c r="H162" s="1273">
        <v>216</v>
      </c>
      <c r="I162" s="1273">
        <v>210</v>
      </c>
      <c r="J162" s="1273">
        <v>116</v>
      </c>
      <c r="K162" s="1273">
        <v>72</v>
      </c>
      <c r="L162" s="1273">
        <v>56</v>
      </c>
      <c r="M162" s="1273">
        <v>53</v>
      </c>
      <c r="N162" s="1273">
        <v>49</v>
      </c>
      <c r="O162" s="1273">
        <v>32</v>
      </c>
      <c r="P162" s="1273">
        <v>17</v>
      </c>
      <c r="Q162" s="1273">
        <v>6</v>
      </c>
      <c r="R162" s="1273">
        <v>10</v>
      </c>
      <c r="S162" s="1273">
        <v>17</v>
      </c>
      <c r="T162" s="1273">
        <v>6</v>
      </c>
      <c r="U162" s="1273">
        <v>10</v>
      </c>
      <c r="V162" s="1273">
        <v>2</v>
      </c>
      <c r="W162" s="1305"/>
      <c r="X162" s="1273">
        <v>508</v>
      </c>
      <c r="Y162" s="1273">
        <v>22</v>
      </c>
      <c r="Z162" s="1273">
        <v>12</v>
      </c>
      <c r="AA162" s="1273">
        <v>8</v>
      </c>
      <c r="AB162" s="1273">
        <v>28</v>
      </c>
      <c r="AC162" s="1273">
        <v>98</v>
      </c>
      <c r="AD162" s="1273">
        <v>97</v>
      </c>
      <c r="AE162" s="1273">
        <v>61</v>
      </c>
      <c r="AF162" s="1273">
        <v>38</v>
      </c>
      <c r="AG162" s="1273">
        <v>32</v>
      </c>
      <c r="AH162" s="1273">
        <v>32</v>
      </c>
      <c r="AI162" s="1273">
        <v>26</v>
      </c>
      <c r="AJ162" s="1273">
        <v>18</v>
      </c>
      <c r="AK162" s="1273">
        <v>11</v>
      </c>
      <c r="AL162" s="1273">
        <v>3</v>
      </c>
      <c r="AM162" s="1273">
        <v>4</v>
      </c>
      <c r="AN162" s="1273">
        <v>8</v>
      </c>
      <c r="AO162" s="1273">
        <v>2</v>
      </c>
      <c r="AP162" s="1273">
        <v>7</v>
      </c>
      <c r="AQ162" s="1273">
        <v>1</v>
      </c>
      <c r="AR162" s="2355"/>
      <c r="AS162" s="1273">
        <v>509</v>
      </c>
      <c r="AT162" s="1273">
        <v>27</v>
      </c>
      <c r="AU162" s="1273">
        <v>16</v>
      </c>
      <c r="AV162" s="1273">
        <v>4</v>
      </c>
      <c r="AW162" s="1273">
        <v>28</v>
      </c>
      <c r="AX162" s="1273">
        <v>118</v>
      </c>
      <c r="AY162" s="1273">
        <v>113</v>
      </c>
      <c r="AZ162" s="1273">
        <v>55</v>
      </c>
      <c r="BA162" s="1273">
        <v>34</v>
      </c>
      <c r="BB162" s="1273">
        <v>24</v>
      </c>
      <c r="BC162" s="1273">
        <v>21</v>
      </c>
      <c r="BD162" s="1273">
        <v>23</v>
      </c>
      <c r="BE162" s="1273">
        <v>14</v>
      </c>
      <c r="BF162" s="1273">
        <v>6</v>
      </c>
      <c r="BG162" s="1273">
        <v>3</v>
      </c>
      <c r="BH162" s="1273">
        <v>6</v>
      </c>
      <c r="BI162" s="1273">
        <v>9</v>
      </c>
      <c r="BJ162" s="1273">
        <v>4</v>
      </c>
      <c r="BK162" s="1273">
        <v>3</v>
      </c>
      <c r="BL162" s="1273">
        <v>1</v>
      </c>
      <c r="BM162" s="1463"/>
    </row>
    <row r="163" spans="1:65">
      <c r="A163" s="1289">
        <v>481</v>
      </c>
      <c r="B163" s="1162" t="s">
        <v>47</v>
      </c>
      <c r="C163" s="1273">
        <v>362</v>
      </c>
      <c r="D163" s="1273">
        <v>12</v>
      </c>
      <c r="E163" s="1273">
        <v>4</v>
      </c>
      <c r="F163" s="1273">
        <v>12</v>
      </c>
      <c r="G163" s="1273">
        <v>23</v>
      </c>
      <c r="H163" s="1273">
        <v>78</v>
      </c>
      <c r="I163" s="1273">
        <v>67</v>
      </c>
      <c r="J163" s="1273">
        <v>46</v>
      </c>
      <c r="K163" s="1273">
        <v>24</v>
      </c>
      <c r="L163" s="1273">
        <v>11</v>
      </c>
      <c r="M163" s="1273">
        <v>26</v>
      </c>
      <c r="N163" s="1273">
        <v>19</v>
      </c>
      <c r="O163" s="1273">
        <v>12</v>
      </c>
      <c r="P163" s="1273">
        <v>6</v>
      </c>
      <c r="Q163" s="1273">
        <v>3</v>
      </c>
      <c r="R163" s="1273">
        <v>4</v>
      </c>
      <c r="S163" s="1273">
        <v>4</v>
      </c>
      <c r="T163" s="1273">
        <v>6</v>
      </c>
      <c r="U163" s="1273">
        <v>1</v>
      </c>
      <c r="V163" s="1273">
        <v>4</v>
      </c>
      <c r="W163" s="1305"/>
      <c r="X163" s="1273">
        <v>202</v>
      </c>
      <c r="Y163" s="1273">
        <v>5</v>
      </c>
      <c r="Z163" s="1273">
        <v>2</v>
      </c>
      <c r="AA163" s="1273">
        <v>8</v>
      </c>
      <c r="AB163" s="1273">
        <v>17</v>
      </c>
      <c r="AC163" s="1273">
        <v>39</v>
      </c>
      <c r="AD163" s="1273">
        <v>41</v>
      </c>
      <c r="AE163" s="1273">
        <v>20</v>
      </c>
      <c r="AF163" s="1273">
        <v>12</v>
      </c>
      <c r="AG163" s="1273">
        <v>7</v>
      </c>
      <c r="AH163" s="1273">
        <v>17</v>
      </c>
      <c r="AI163" s="1273">
        <v>12</v>
      </c>
      <c r="AJ163" s="1273">
        <v>9</v>
      </c>
      <c r="AK163" s="1273">
        <v>4</v>
      </c>
      <c r="AL163" s="1273">
        <v>2</v>
      </c>
      <c r="AM163" s="1273">
        <v>3</v>
      </c>
      <c r="AN163" s="1273">
        <v>1</v>
      </c>
      <c r="AO163" s="1273">
        <v>3</v>
      </c>
      <c r="AP163" s="1273">
        <v>0</v>
      </c>
      <c r="AQ163" s="1273">
        <v>0</v>
      </c>
      <c r="AR163" s="2355"/>
      <c r="AS163" s="1273">
        <v>160</v>
      </c>
      <c r="AT163" s="1273">
        <v>7</v>
      </c>
      <c r="AU163" s="1273">
        <v>2</v>
      </c>
      <c r="AV163" s="1273">
        <v>4</v>
      </c>
      <c r="AW163" s="1273">
        <v>6</v>
      </c>
      <c r="AX163" s="1273">
        <v>39</v>
      </c>
      <c r="AY163" s="1273">
        <v>26</v>
      </c>
      <c r="AZ163" s="1273">
        <v>26</v>
      </c>
      <c r="BA163" s="1273">
        <v>12</v>
      </c>
      <c r="BB163" s="1273">
        <v>4</v>
      </c>
      <c r="BC163" s="1273">
        <v>9</v>
      </c>
      <c r="BD163" s="1273">
        <v>7</v>
      </c>
      <c r="BE163" s="1273">
        <v>3</v>
      </c>
      <c r="BF163" s="1273">
        <v>2</v>
      </c>
      <c r="BG163" s="1273">
        <v>1</v>
      </c>
      <c r="BH163" s="1273">
        <v>1</v>
      </c>
      <c r="BI163" s="1273">
        <v>3</v>
      </c>
      <c r="BJ163" s="1273">
        <v>3</v>
      </c>
      <c r="BK163" s="1273">
        <v>1</v>
      </c>
      <c r="BL163" s="1273">
        <v>4</v>
      </c>
      <c r="BM163" s="1463"/>
    </row>
    <row r="164" spans="1:65">
      <c r="A164" s="1289">
        <v>501</v>
      </c>
      <c r="B164" s="1162" t="s">
        <v>82</v>
      </c>
      <c r="C164" s="1273">
        <v>396</v>
      </c>
      <c r="D164" s="1273">
        <v>14</v>
      </c>
      <c r="E164" s="1273">
        <v>10</v>
      </c>
      <c r="F164" s="1273">
        <v>6</v>
      </c>
      <c r="G164" s="1273">
        <v>31</v>
      </c>
      <c r="H164" s="1273">
        <v>107</v>
      </c>
      <c r="I164" s="1273">
        <v>62</v>
      </c>
      <c r="J164" s="1273">
        <v>37</v>
      </c>
      <c r="K164" s="1273">
        <v>26</v>
      </c>
      <c r="L164" s="1273">
        <v>19</v>
      </c>
      <c r="M164" s="1273">
        <v>13</v>
      </c>
      <c r="N164" s="1273">
        <v>12</v>
      </c>
      <c r="O164" s="1273">
        <v>10</v>
      </c>
      <c r="P164" s="1273">
        <v>5</v>
      </c>
      <c r="Q164" s="1273">
        <v>6</v>
      </c>
      <c r="R164" s="1273">
        <v>8</v>
      </c>
      <c r="S164" s="1273">
        <v>6</v>
      </c>
      <c r="T164" s="1273">
        <v>9</v>
      </c>
      <c r="U164" s="1273">
        <v>9</v>
      </c>
      <c r="V164" s="1273">
        <v>6</v>
      </c>
      <c r="W164" s="1305"/>
      <c r="X164" s="1273">
        <v>200</v>
      </c>
      <c r="Y164" s="1273">
        <v>4</v>
      </c>
      <c r="Z164" s="1273">
        <v>4</v>
      </c>
      <c r="AA164" s="1273">
        <v>2</v>
      </c>
      <c r="AB164" s="1273">
        <v>20</v>
      </c>
      <c r="AC164" s="1273">
        <v>61</v>
      </c>
      <c r="AD164" s="1273">
        <v>38</v>
      </c>
      <c r="AE164" s="1273">
        <v>16</v>
      </c>
      <c r="AF164" s="1273">
        <v>11</v>
      </c>
      <c r="AG164" s="1273">
        <v>11</v>
      </c>
      <c r="AH164" s="1273">
        <v>6</v>
      </c>
      <c r="AI164" s="1273">
        <v>6</v>
      </c>
      <c r="AJ164" s="1273">
        <v>4</v>
      </c>
      <c r="AK164" s="1273">
        <v>4</v>
      </c>
      <c r="AL164" s="1273">
        <v>3</v>
      </c>
      <c r="AM164" s="1273">
        <v>4</v>
      </c>
      <c r="AN164" s="1273">
        <v>1</v>
      </c>
      <c r="AO164" s="1273">
        <v>3</v>
      </c>
      <c r="AP164" s="1273">
        <v>1</v>
      </c>
      <c r="AQ164" s="1273">
        <v>1</v>
      </c>
      <c r="AR164" s="2355"/>
      <c r="AS164" s="1273">
        <v>196</v>
      </c>
      <c r="AT164" s="1273">
        <v>10</v>
      </c>
      <c r="AU164" s="1273">
        <v>6</v>
      </c>
      <c r="AV164" s="1273">
        <v>4</v>
      </c>
      <c r="AW164" s="1273">
        <v>11</v>
      </c>
      <c r="AX164" s="1273">
        <v>46</v>
      </c>
      <c r="AY164" s="1273">
        <v>24</v>
      </c>
      <c r="AZ164" s="1273">
        <v>21</v>
      </c>
      <c r="BA164" s="1273">
        <v>15</v>
      </c>
      <c r="BB164" s="1273">
        <v>8</v>
      </c>
      <c r="BC164" s="1273">
        <v>7</v>
      </c>
      <c r="BD164" s="1273">
        <v>6</v>
      </c>
      <c r="BE164" s="1273">
        <v>6</v>
      </c>
      <c r="BF164" s="1273">
        <v>1</v>
      </c>
      <c r="BG164" s="1273">
        <v>3</v>
      </c>
      <c r="BH164" s="1273">
        <v>4</v>
      </c>
      <c r="BI164" s="1273">
        <v>5</v>
      </c>
      <c r="BJ164" s="1273">
        <v>6</v>
      </c>
      <c r="BK164" s="1273">
        <v>8</v>
      </c>
      <c r="BL164" s="1273">
        <v>5</v>
      </c>
      <c r="BM164" s="1463"/>
    </row>
    <row r="165" spans="1:65">
      <c r="A165" s="1289">
        <v>585</v>
      </c>
      <c r="B165" s="1162" t="s">
        <v>658</v>
      </c>
      <c r="C165" s="1160">
        <v>421</v>
      </c>
      <c r="D165" s="1160">
        <v>8</v>
      </c>
      <c r="E165" s="1160">
        <v>10</v>
      </c>
      <c r="F165" s="1160">
        <v>4</v>
      </c>
      <c r="G165" s="1160">
        <v>39</v>
      </c>
      <c r="H165" s="1160">
        <v>118</v>
      </c>
      <c r="I165" s="1160">
        <v>93</v>
      </c>
      <c r="J165" s="1160">
        <v>31</v>
      </c>
      <c r="K165" s="1160">
        <v>22</v>
      </c>
      <c r="L165" s="1160">
        <v>21</v>
      </c>
      <c r="M165" s="1160">
        <v>15</v>
      </c>
      <c r="N165" s="1160">
        <v>7</v>
      </c>
      <c r="O165" s="1160">
        <v>6</v>
      </c>
      <c r="P165" s="1160">
        <v>10</v>
      </c>
      <c r="Q165" s="1160">
        <v>4</v>
      </c>
      <c r="R165" s="1160">
        <v>2</v>
      </c>
      <c r="S165" s="1160">
        <v>3</v>
      </c>
      <c r="T165" s="1160">
        <v>5</v>
      </c>
      <c r="U165" s="1160">
        <v>11</v>
      </c>
      <c r="V165" s="1160">
        <v>12</v>
      </c>
      <c r="X165" s="1160">
        <v>212</v>
      </c>
      <c r="Y165" s="1160">
        <v>4</v>
      </c>
      <c r="Z165" s="1160">
        <v>7</v>
      </c>
      <c r="AA165" s="1160">
        <v>2</v>
      </c>
      <c r="AB165" s="1160">
        <v>22</v>
      </c>
      <c r="AC165" s="1160">
        <v>52</v>
      </c>
      <c r="AD165" s="1160">
        <v>48</v>
      </c>
      <c r="AE165" s="1160">
        <v>15</v>
      </c>
      <c r="AF165" s="1160">
        <v>14</v>
      </c>
      <c r="AG165" s="1160">
        <v>12</v>
      </c>
      <c r="AH165" s="1160">
        <v>11</v>
      </c>
      <c r="AI165" s="1160">
        <v>4</v>
      </c>
      <c r="AJ165" s="1160">
        <v>3</v>
      </c>
      <c r="AK165" s="1160">
        <v>7</v>
      </c>
      <c r="AL165" s="1160">
        <v>1</v>
      </c>
      <c r="AM165" s="1160">
        <v>0</v>
      </c>
      <c r="AN165" s="1160">
        <v>2</v>
      </c>
      <c r="AO165" s="1160">
        <v>1</v>
      </c>
      <c r="AP165" s="1160">
        <v>2</v>
      </c>
      <c r="AQ165" s="1160">
        <v>5</v>
      </c>
      <c r="AR165" s="2366"/>
      <c r="AS165" s="1160">
        <v>209</v>
      </c>
      <c r="AT165" s="1160">
        <v>4</v>
      </c>
      <c r="AU165" s="1160">
        <v>3</v>
      </c>
      <c r="AV165" s="1160">
        <v>2</v>
      </c>
      <c r="AW165" s="1160">
        <v>17</v>
      </c>
      <c r="AX165" s="1160">
        <v>66</v>
      </c>
      <c r="AY165" s="1160">
        <v>45</v>
      </c>
      <c r="AZ165" s="1160">
        <v>16</v>
      </c>
      <c r="BA165" s="1160">
        <v>8</v>
      </c>
      <c r="BB165" s="1160">
        <v>9</v>
      </c>
      <c r="BC165" s="1160">
        <v>4</v>
      </c>
      <c r="BD165" s="1160">
        <v>3</v>
      </c>
      <c r="BE165" s="1160">
        <v>3</v>
      </c>
      <c r="BF165" s="1160">
        <v>3</v>
      </c>
      <c r="BG165" s="1160">
        <v>3</v>
      </c>
      <c r="BH165" s="1160">
        <v>2</v>
      </c>
      <c r="BI165" s="1160">
        <v>1</v>
      </c>
      <c r="BJ165" s="1160">
        <v>4</v>
      </c>
      <c r="BK165" s="1160">
        <v>9</v>
      </c>
      <c r="BL165" s="1160">
        <v>7</v>
      </c>
      <c r="BM165" s="1463"/>
    </row>
    <row r="166" spans="1:65">
      <c r="A166" s="1291">
        <v>586</v>
      </c>
      <c r="B166" s="1184" t="s">
        <v>659</v>
      </c>
      <c r="C166" s="1163">
        <v>344</v>
      </c>
      <c r="D166" s="1163">
        <v>9</v>
      </c>
      <c r="E166" s="1163">
        <v>8</v>
      </c>
      <c r="F166" s="1163">
        <v>6</v>
      </c>
      <c r="G166" s="1163">
        <v>32</v>
      </c>
      <c r="H166" s="1163">
        <v>107</v>
      </c>
      <c r="I166" s="1163">
        <v>54</v>
      </c>
      <c r="J166" s="1163">
        <v>33</v>
      </c>
      <c r="K166" s="1163">
        <v>14</v>
      </c>
      <c r="L166" s="1163">
        <v>12</v>
      </c>
      <c r="M166" s="1163">
        <v>14</v>
      </c>
      <c r="N166" s="1163">
        <v>12</v>
      </c>
      <c r="O166" s="1163">
        <v>10</v>
      </c>
      <c r="P166" s="1163">
        <v>5</v>
      </c>
      <c r="Q166" s="1163">
        <v>3</v>
      </c>
      <c r="R166" s="1163">
        <v>10</v>
      </c>
      <c r="S166" s="1163">
        <v>4</v>
      </c>
      <c r="T166" s="1163">
        <v>1</v>
      </c>
      <c r="U166" s="1163">
        <v>4</v>
      </c>
      <c r="V166" s="1163">
        <v>6</v>
      </c>
      <c r="W166" s="1163"/>
      <c r="X166" s="1163">
        <v>169</v>
      </c>
      <c r="Y166" s="1163">
        <v>3</v>
      </c>
      <c r="Z166" s="1163">
        <v>5</v>
      </c>
      <c r="AA166" s="1163">
        <v>4</v>
      </c>
      <c r="AB166" s="1163">
        <v>17</v>
      </c>
      <c r="AC166" s="1163">
        <v>47</v>
      </c>
      <c r="AD166" s="1163">
        <v>29</v>
      </c>
      <c r="AE166" s="1163">
        <v>16</v>
      </c>
      <c r="AF166" s="1163">
        <v>4</v>
      </c>
      <c r="AG166" s="1163">
        <v>8</v>
      </c>
      <c r="AH166" s="1163">
        <v>10</v>
      </c>
      <c r="AI166" s="1163">
        <v>8</v>
      </c>
      <c r="AJ166" s="1163">
        <v>8</v>
      </c>
      <c r="AK166" s="1163">
        <v>2</v>
      </c>
      <c r="AL166" s="1163">
        <v>2</v>
      </c>
      <c r="AM166" s="1163">
        <v>4</v>
      </c>
      <c r="AN166" s="1163">
        <v>0</v>
      </c>
      <c r="AO166" s="1163">
        <v>0</v>
      </c>
      <c r="AP166" s="1163">
        <v>0</v>
      </c>
      <c r="AQ166" s="1163">
        <v>2</v>
      </c>
      <c r="AR166" s="2103"/>
      <c r="AS166" s="1163">
        <v>175</v>
      </c>
      <c r="AT166" s="1163">
        <v>6</v>
      </c>
      <c r="AU166" s="1163">
        <v>3</v>
      </c>
      <c r="AV166" s="1163">
        <v>2</v>
      </c>
      <c r="AW166" s="1163">
        <v>15</v>
      </c>
      <c r="AX166" s="1163">
        <v>60</v>
      </c>
      <c r="AY166" s="1163">
        <v>25</v>
      </c>
      <c r="AZ166" s="1163">
        <v>17</v>
      </c>
      <c r="BA166" s="1163">
        <v>10</v>
      </c>
      <c r="BB166" s="1163">
        <v>4</v>
      </c>
      <c r="BC166" s="1163">
        <v>4</v>
      </c>
      <c r="BD166" s="1163">
        <v>4</v>
      </c>
      <c r="BE166" s="1163">
        <v>2</v>
      </c>
      <c r="BF166" s="1163">
        <v>3</v>
      </c>
      <c r="BG166" s="1163">
        <v>1</v>
      </c>
      <c r="BH166" s="1163">
        <v>6</v>
      </c>
      <c r="BI166" s="1163">
        <v>4</v>
      </c>
      <c r="BJ166" s="1163">
        <v>1</v>
      </c>
      <c r="BK166" s="1163">
        <v>4</v>
      </c>
      <c r="BL166" s="1163">
        <v>4</v>
      </c>
      <c r="BM166" s="1465"/>
    </row>
    <row r="167" spans="1:65">
      <c r="A167" s="1160" t="s">
        <v>1740</v>
      </c>
    </row>
  </sheetData>
  <phoneticPr fontId="3"/>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59999389629810485"/>
  </sheetPr>
  <dimension ref="A1:DN326"/>
  <sheetViews>
    <sheetView workbookViewId="0">
      <pane xSplit="2" ySplit="5" topLeftCell="C35" activePane="bottomRight" state="frozen"/>
      <selection pane="topRight" activeCell="C1" sqref="C1"/>
      <selection pane="bottomLeft" activeCell="A6" sqref="A6"/>
      <selection pane="bottomRight" activeCell="B46" sqref="B46:G48"/>
    </sheetView>
  </sheetViews>
  <sheetFormatPr defaultRowHeight="14"/>
  <cols>
    <col min="1" max="1" width="5.08984375" style="440" customWidth="1"/>
    <col min="2" max="2" width="13.6328125" style="440" customWidth="1"/>
    <col min="3" max="3" width="10.36328125" style="437" bestFit="1" customWidth="1"/>
    <col min="4" max="4" width="9.453125" style="437" bestFit="1" customWidth="1"/>
    <col min="5" max="7" width="9.6328125" style="437" bestFit="1" customWidth="1"/>
    <col min="8" max="20" width="9.36328125" style="437" customWidth="1"/>
    <col min="21" max="23" width="10.08984375" style="437" bestFit="1" customWidth="1"/>
    <col min="24" max="29" width="10.08984375" style="440" bestFit="1" customWidth="1"/>
    <col min="30" max="58" width="9.36328125" style="440" bestFit="1" customWidth="1"/>
    <col min="59" max="59" width="9.08984375" style="440" bestFit="1" customWidth="1"/>
    <col min="60" max="60" width="9.36328125" style="440" bestFit="1" customWidth="1"/>
    <col min="61" max="67" width="9" style="440"/>
    <col min="68" max="68" width="8.90625" style="440"/>
    <col min="69" max="72" width="9" style="440"/>
    <col min="73" max="73" width="5.6328125" style="440" customWidth="1"/>
    <col min="74" max="79" width="9" style="440"/>
    <col min="80" max="80" width="8.90625" style="440"/>
    <col min="81" max="84" width="9" style="440"/>
    <col min="85" max="85" width="5.6328125" style="440" customWidth="1"/>
    <col min="86" max="86" width="4.6328125" style="440" customWidth="1"/>
    <col min="87" max="96" width="11" style="441" customWidth="1"/>
    <col min="97" max="97" width="3.90625" style="441" customWidth="1"/>
    <col min="98" max="102" width="9" style="441"/>
    <col min="103" max="103" width="8.90625" style="441"/>
    <col min="104" max="107" width="9" style="441"/>
    <col min="108" max="108" width="3.6328125" style="441" customWidth="1"/>
    <col min="109" max="110" width="9" style="441"/>
    <col min="111" max="113" width="9" style="440"/>
    <col min="114" max="114" width="8.90625" style="440"/>
    <col min="115" max="284" width="9" style="440"/>
    <col min="285" max="285" width="5.08984375" style="440" customWidth="1"/>
    <col min="286" max="286" width="13.6328125" style="440" customWidth="1"/>
    <col min="287" max="287" width="14.6328125" style="440" customWidth="1"/>
    <col min="288" max="288" width="10.08984375" style="440" bestFit="1" customWidth="1"/>
    <col min="289" max="289" width="9.36328125" style="440" bestFit="1" customWidth="1"/>
    <col min="290" max="292" width="9.453125" style="440" bestFit="1" customWidth="1"/>
    <col min="293" max="305" width="9.36328125" style="440" customWidth="1"/>
    <col min="306" max="308" width="9.36328125" style="440" bestFit="1" customWidth="1"/>
    <col min="309" max="309" width="5.08984375" style="440" customWidth="1"/>
    <col min="310" max="310" width="13.6328125" style="440" customWidth="1"/>
    <col min="311" max="311" width="14.6328125" style="440" customWidth="1"/>
    <col min="312" max="332" width="9" style="440"/>
    <col min="333" max="333" width="5.08984375" style="440" customWidth="1"/>
    <col min="334" max="334" width="13.6328125" style="440" customWidth="1"/>
    <col min="335" max="335" width="14.6328125" style="440" customWidth="1"/>
    <col min="336" max="540" width="9" style="440"/>
    <col min="541" max="541" width="5.08984375" style="440" customWidth="1"/>
    <col min="542" max="542" width="13.6328125" style="440" customWidth="1"/>
    <col min="543" max="543" width="14.6328125" style="440" customWidth="1"/>
    <col min="544" max="544" width="10.08984375" style="440" bestFit="1" customWidth="1"/>
    <col min="545" max="545" width="9.36328125" style="440" bestFit="1" customWidth="1"/>
    <col min="546" max="548" width="9.453125" style="440" bestFit="1" customWidth="1"/>
    <col min="549" max="561" width="9.36328125" style="440" customWidth="1"/>
    <col min="562" max="564" width="9.36328125" style="440" bestFit="1" customWidth="1"/>
    <col min="565" max="565" width="5.08984375" style="440" customWidth="1"/>
    <col min="566" max="566" width="13.6328125" style="440" customWidth="1"/>
    <col min="567" max="567" width="14.6328125" style="440" customWidth="1"/>
    <col min="568" max="588" width="9" style="440"/>
    <col min="589" max="589" width="5.08984375" style="440" customWidth="1"/>
    <col min="590" max="590" width="13.6328125" style="440" customWidth="1"/>
    <col min="591" max="591" width="14.6328125" style="440" customWidth="1"/>
    <col min="592" max="796" width="9" style="440"/>
    <col min="797" max="797" width="5.08984375" style="440" customWidth="1"/>
    <col min="798" max="798" width="13.6328125" style="440" customWidth="1"/>
    <col min="799" max="799" width="14.6328125" style="440" customWidth="1"/>
    <col min="800" max="800" width="10.08984375" style="440" bestFit="1" customWidth="1"/>
    <col min="801" max="801" width="9.36328125" style="440" bestFit="1" customWidth="1"/>
    <col min="802" max="804" width="9.453125" style="440" bestFit="1" customWidth="1"/>
    <col min="805" max="817" width="9.36328125" style="440" customWidth="1"/>
    <col min="818" max="820" width="9.36328125" style="440" bestFit="1" customWidth="1"/>
    <col min="821" max="821" width="5.08984375" style="440" customWidth="1"/>
    <col min="822" max="822" width="13.6328125" style="440" customWidth="1"/>
    <col min="823" max="823" width="14.6328125" style="440" customWidth="1"/>
    <col min="824" max="844" width="9" style="440"/>
    <col min="845" max="845" width="5.08984375" style="440" customWidth="1"/>
    <col min="846" max="846" width="13.6328125" style="440" customWidth="1"/>
    <col min="847" max="847" width="14.6328125" style="440" customWidth="1"/>
    <col min="848" max="1052" width="9" style="440"/>
    <col min="1053" max="1053" width="5.08984375" style="440" customWidth="1"/>
    <col min="1054" max="1054" width="13.6328125" style="440" customWidth="1"/>
    <col min="1055" max="1055" width="14.6328125" style="440" customWidth="1"/>
    <col min="1056" max="1056" width="10.08984375" style="440" bestFit="1" customWidth="1"/>
    <col min="1057" max="1057" width="9.36328125" style="440" bestFit="1" customWidth="1"/>
    <col min="1058" max="1060" width="9.453125" style="440" bestFit="1" customWidth="1"/>
    <col min="1061" max="1073" width="9.36328125" style="440" customWidth="1"/>
    <col min="1074" max="1076" width="9.36328125" style="440" bestFit="1" customWidth="1"/>
    <col min="1077" max="1077" width="5.08984375" style="440" customWidth="1"/>
    <col min="1078" max="1078" width="13.6328125" style="440" customWidth="1"/>
    <col min="1079" max="1079" width="14.6328125" style="440" customWidth="1"/>
    <col min="1080" max="1100" width="9" style="440"/>
    <col min="1101" max="1101" width="5.08984375" style="440" customWidth="1"/>
    <col min="1102" max="1102" width="13.6328125" style="440" customWidth="1"/>
    <col min="1103" max="1103" width="14.6328125" style="440" customWidth="1"/>
    <col min="1104" max="1308" width="9" style="440"/>
    <col min="1309" max="1309" width="5.08984375" style="440" customWidth="1"/>
    <col min="1310" max="1310" width="13.6328125" style="440" customWidth="1"/>
    <col min="1311" max="1311" width="14.6328125" style="440" customWidth="1"/>
    <col min="1312" max="1312" width="10.08984375" style="440" bestFit="1" customWidth="1"/>
    <col min="1313" max="1313" width="9.36328125" style="440" bestFit="1" customWidth="1"/>
    <col min="1314" max="1316" width="9.453125" style="440" bestFit="1" customWidth="1"/>
    <col min="1317" max="1329" width="9.36328125" style="440" customWidth="1"/>
    <col min="1330" max="1332" width="9.36328125" style="440" bestFit="1" customWidth="1"/>
    <col min="1333" max="1333" width="5.08984375" style="440" customWidth="1"/>
    <col min="1334" max="1334" width="13.6328125" style="440" customWidth="1"/>
    <col min="1335" max="1335" width="14.6328125" style="440" customWidth="1"/>
    <col min="1336" max="1356" width="9" style="440"/>
    <col min="1357" max="1357" width="5.08984375" style="440" customWidth="1"/>
    <col min="1358" max="1358" width="13.6328125" style="440" customWidth="1"/>
    <col min="1359" max="1359" width="14.6328125" style="440" customWidth="1"/>
    <col min="1360" max="1564" width="9" style="440"/>
    <col min="1565" max="1565" width="5.08984375" style="440" customWidth="1"/>
    <col min="1566" max="1566" width="13.6328125" style="440" customWidth="1"/>
    <col min="1567" max="1567" width="14.6328125" style="440" customWidth="1"/>
    <col min="1568" max="1568" width="10.08984375" style="440" bestFit="1" customWidth="1"/>
    <col min="1569" max="1569" width="9.36328125" style="440" bestFit="1" customWidth="1"/>
    <col min="1570" max="1572" width="9.453125" style="440" bestFit="1" customWidth="1"/>
    <col min="1573" max="1585" width="9.36328125" style="440" customWidth="1"/>
    <col min="1586" max="1588" width="9.36328125" style="440" bestFit="1" customWidth="1"/>
    <col min="1589" max="1589" width="5.08984375" style="440" customWidth="1"/>
    <col min="1590" max="1590" width="13.6328125" style="440" customWidth="1"/>
    <col min="1591" max="1591" width="14.6328125" style="440" customWidth="1"/>
    <col min="1592" max="1612" width="9" style="440"/>
    <col min="1613" max="1613" width="5.08984375" style="440" customWidth="1"/>
    <col min="1614" max="1614" width="13.6328125" style="440" customWidth="1"/>
    <col min="1615" max="1615" width="14.6328125" style="440" customWidth="1"/>
    <col min="1616" max="1820" width="9" style="440"/>
    <col min="1821" max="1821" width="5.08984375" style="440" customWidth="1"/>
    <col min="1822" max="1822" width="13.6328125" style="440" customWidth="1"/>
    <col min="1823" max="1823" width="14.6328125" style="440" customWidth="1"/>
    <col min="1824" max="1824" width="10.08984375" style="440" bestFit="1" customWidth="1"/>
    <col min="1825" max="1825" width="9.36328125" style="440" bestFit="1" customWidth="1"/>
    <col min="1826" max="1828" width="9.453125" style="440" bestFit="1" customWidth="1"/>
    <col min="1829" max="1841" width="9.36328125" style="440" customWidth="1"/>
    <col min="1842" max="1844" width="9.36328125" style="440" bestFit="1" customWidth="1"/>
    <col min="1845" max="1845" width="5.08984375" style="440" customWidth="1"/>
    <col min="1846" max="1846" width="13.6328125" style="440" customWidth="1"/>
    <col min="1847" max="1847" width="14.6328125" style="440" customWidth="1"/>
    <col min="1848" max="1868" width="9" style="440"/>
    <col min="1869" max="1869" width="5.08984375" style="440" customWidth="1"/>
    <col min="1870" max="1870" width="13.6328125" style="440" customWidth="1"/>
    <col min="1871" max="1871" width="14.6328125" style="440" customWidth="1"/>
    <col min="1872" max="2076" width="9" style="440"/>
    <col min="2077" max="2077" width="5.08984375" style="440" customWidth="1"/>
    <col min="2078" max="2078" width="13.6328125" style="440" customWidth="1"/>
    <col min="2079" max="2079" width="14.6328125" style="440" customWidth="1"/>
    <col min="2080" max="2080" width="10.08984375" style="440" bestFit="1" customWidth="1"/>
    <col min="2081" max="2081" width="9.36328125" style="440" bestFit="1" customWidth="1"/>
    <col min="2082" max="2084" width="9.453125" style="440" bestFit="1" customWidth="1"/>
    <col min="2085" max="2097" width="9.36328125" style="440" customWidth="1"/>
    <col min="2098" max="2100" width="9.36328125" style="440" bestFit="1" customWidth="1"/>
    <col min="2101" max="2101" width="5.08984375" style="440" customWidth="1"/>
    <col min="2102" max="2102" width="13.6328125" style="440" customWidth="1"/>
    <col min="2103" max="2103" width="14.6328125" style="440" customWidth="1"/>
    <col min="2104" max="2124" width="9" style="440"/>
    <col min="2125" max="2125" width="5.08984375" style="440" customWidth="1"/>
    <col min="2126" max="2126" width="13.6328125" style="440" customWidth="1"/>
    <col min="2127" max="2127" width="14.6328125" style="440" customWidth="1"/>
    <col min="2128" max="2332" width="9" style="440"/>
    <col min="2333" max="2333" width="5.08984375" style="440" customWidth="1"/>
    <col min="2334" max="2334" width="13.6328125" style="440" customWidth="1"/>
    <col min="2335" max="2335" width="14.6328125" style="440" customWidth="1"/>
    <col min="2336" max="2336" width="10.08984375" style="440" bestFit="1" customWidth="1"/>
    <col min="2337" max="2337" width="9.36328125" style="440" bestFit="1" customWidth="1"/>
    <col min="2338" max="2340" width="9.453125" style="440" bestFit="1" customWidth="1"/>
    <col min="2341" max="2353" width="9.36328125" style="440" customWidth="1"/>
    <col min="2354" max="2356" width="9.36328125" style="440" bestFit="1" customWidth="1"/>
    <col min="2357" max="2357" width="5.08984375" style="440" customWidth="1"/>
    <col min="2358" max="2358" width="13.6328125" style="440" customWidth="1"/>
    <col min="2359" max="2359" width="14.6328125" style="440" customWidth="1"/>
    <col min="2360" max="2380" width="9" style="440"/>
    <col min="2381" max="2381" width="5.08984375" style="440" customWidth="1"/>
    <col min="2382" max="2382" width="13.6328125" style="440" customWidth="1"/>
    <col min="2383" max="2383" width="14.6328125" style="440" customWidth="1"/>
    <col min="2384" max="2588" width="9" style="440"/>
    <col min="2589" max="2589" width="5.08984375" style="440" customWidth="1"/>
    <col min="2590" max="2590" width="13.6328125" style="440" customWidth="1"/>
    <col min="2591" max="2591" width="14.6328125" style="440" customWidth="1"/>
    <col min="2592" max="2592" width="10.08984375" style="440" bestFit="1" customWidth="1"/>
    <col min="2593" max="2593" width="9.36328125" style="440" bestFit="1" customWidth="1"/>
    <col min="2594" max="2596" width="9.453125" style="440" bestFit="1" customWidth="1"/>
    <col min="2597" max="2609" width="9.36328125" style="440" customWidth="1"/>
    <col min="2610" max="2612" width="9.36328125" style="440" bestFit="1" customWidth="1"/>
    <col min="2613" max="2613" width="5.08984375" style="440" customWidth="1"/>
    <col min="2614" max="2614" width="13.6328125" style="440" customWidth="1"/>
    <col min="2615" max="2615" width="14.6328125" style="440" customWidth="1"/>
    <col min="2616" max="2636" width="9" style="440"/>
    <col min="2637" max="2637" width="5.08984375" style="440" customWidth="1"/>
    <col min="2638" max="2638" width="13.6328125" style="440" customWidth="1"/>
    <col min="2639" max="2639" width="14.6328125" style="440" customWidth="1"/>
    <col min="2640" max="2844" width="9" style="440"/>
    <col min="2845" max="2845" width="5.08984375" style="440" customWidth="1"/>
    <col min="2846" max="2846" width="13.6328125" style="440" customWidth="1"/>
    <col min="2847" max="2847" width="14.6328125" style="440" customWidth="1"/>
    <col min="2848" max="2848" width="10.08984375" style="440" bestFit="1" customWidth="1"/>
    <col min="2849" max="2849" width="9.36328125" style="440" bestFit="1" customWidth="1"/>
    <col min="2850" max="2852" width="9.453125" style="440" bestFit="1" customWidth="1"/>
    <col min="2853" max="2865" width="9.36328125" style="440" customWidth="1"/>
    <col min="2866" max="2868" width="9.36328125" style="440" bestFit="1" customWidth="1"/>
    <col min="2869" max="2869" width="5.08984375" style="440" customWidth="1"/>
    <col min="2870" max="2870" width="13.6328125" style="440" customWidth="1"/>
    <col min="2871" max="2871" width="14.6328125" style="440" customWidth="1"/>
    <col min="2872" max="2892" width="9" style="440"/>
    <col min="2893" max="2893" width="5.08984375" style="440" customWidth="1"/>
    <col min="2894" max="2894" width="13.6328125" style="440" customWidth="1"/>
    <col min="2895" max="2895" width="14.6328125" style="440" customWidth="1"/>
    <col min="2896" max="3100" width="9" style="440"/>
    <col min="3101" max="3101" width="5.08984375" style="440" customWidth="1"/>
    <col min="3102" max="3102" width="13.6328125" style="440" customWidth="1"/>
    <col min="3103" max="3103" width="14.6328125" style="440" customWidth="1"/>
    <col min="3104" max="3104" width="10.08984375" style="440" bestFit="1" customWidth="1"/>
    <col min="3105" max="3105" width="9.36328125" style="440" bestFit="1" customWidth="1"/>
    <col min="3106" max="3108" width="9.453125" style="440" bestFit="1" customWidth="1"/>
    <col min="3109" max="3121" width="9.36328125" style="440" customWidth="1"/>
    <col min="3122" max="3124" width="9.36328125" style="440" bestFit="1" customWidth="1"/>
    <col min="3125" max="3125" width="5.08984375" style="440" customWidth="1"/>
    <col min="3126" max="3126" width="13.6328125" style="440" customWidth="1"/>
    <col min="3127" max="3127" width="14.6328125" style="440" customWidth="1"/>
    <col min="3128" max="3148" width="9" style="440"/>
    <col min="3149" max="3149" width="5.08984375" style="440" customWidth="1"/>
    <col min="3150" max="3150" width="13.6328125" style="440" customWidth="1"/>
    <col min="3151" max="3151" width="14.6328125" style="440" customWidth="1"/>
    <col min="3152" max="3356" width="9" style="440"/>
    <col min="3357" max="3357" width="5.08984375" style="440" customWidth="1"/>
    <col min="3358" max="3358" width="13.6328125" style="440" customWidth="1"/>
    <col min="3359" max="3359" width="14.6328125" style="440" customWidth="1"/>
    <col min="3360" max="3360" width="10.08984375" style="440" bestFit="1" customWidth="1"/>
    <col min="3361" max="3361" width="9.36328125" style="440" bestFit="1" customWidth="1"/>
    <col min="3362" max="3364" width="9.453125" style="440" bestFit="1" customWidth="1"/>
    <col min="3365" max="3377" width="9.36328125" style="440" customWidth="1"/>
    <col min="3378" max="3380" width="9.36328125" style="440" bestFit="1" customWidth="1"/>
    <col min="3381" max="3381" width="5.08984375" style="440" customWidth="1"/>
    <col min="3382" max="3382" width="13.6328125" style="440" customWidth="1"/>
    <col min="3383" max="3383" width="14.6328125" style="440" customWidth="1"/>
    <col min="3384" max="3404" width="9" style="440"/>
    <col min="3405" max="3405" width="5.08984375" style="440" customWidth="1"/>
    <col min="3406" max="3406" width="13.6328125" style="440" customWidth="1"/>
    <col min="3407" max="3407" width="14.6328125" style="440" customWidth="1"/>
    <col min="3408" max="3612" width="9" style="440"/>
    <col min="3613" max="3613" width="5.08984375" style="440" customWidth="1"/>
    <col min="3614" max="3614" width="13.6328125" style="440" customWidth="1"/>
    <col min="3615" max="3615" width="14.6328125" style="440" customWidth="1"/>
    <col min="3616" max="3616" width="10.08984375" style="440" bestFit="1" customWidth="1"/>
    <col min="3617" max="3617" width="9.36328125" style="440" bestFit="1" customWidth="1"/>
    <col min="3618" max="3620" width="9.453125" style="440" bestFit="1" customWidth="1"/>
    <col min="3621" max="3633" width="9.36328125" style="440" customWidth="1"/>
    <col min="3634" max="3636" width="9.36328125" style="440" bestFit="1" customWidth="1"/>
    <col min="3637" max="3637" width="5.08984375" style="440" customWidth="1"/>
    <col min="3638" max="3638" width="13.6328125" style="440" customWidth="1"/>
    <col min="3639" max="3639" width="14.6328125" style="440" customWidth="1"/>
    <col min="3640" max="3660" width="9" style="440"/>
    <col min="3661" max="3661" width="5.08984375" style="440" customWidth="1"/>
    <col min="3662" max="3662" width="13.6328125" style="440" customWidth="1"/>
    <col min="3663" max="3663" width="14.6328125" style="440" customWidth="1"/>
    <col min="3664" max="3868" width="9" style="440"/>
    <col min="3869" max="3869" width="5.08984375" style="440" customWidth="1"/>
    <col min="3870" max="3870" width="13.6328125" style="440" customWidth="1"/>
    <col min="3871" max="3871" width="14.6328125" style="440" customWidth="1"/>
    <col min="3872" max="3872" width="10.08984375" style="440" bestFit="1" customWidth="1"/>
    <col min="3873" max="3873" width="9.36328125" style="440" bestFit="1" customWidth="1"/>
    <col min="3874" max="3876" width="9.453125" style="440" bestFit="1" customWidth="1"/>
    <col min="3877" max="3889" width="9.36328125" style="440" customWidth="1"/>
    <col min="3890" max="3892" width="9.36328125" style="440" bestFit="1" customWidth="1"/>
    <col min="3893" max="3893" width="5.08984375" style="440" customWidth="1"/>
    <col min="3894" max="3894" width="13.6328125" style="440" customWidth="1"/>
    <col min="3895" max="3895" width="14.6328125" style="440" customWidth="1"/>
    <col min="3896" max="3916" width="9" style="440"/>
    <col min="3917" max="3917" width="5.08984375" style="440" customWidth="1"/>
    <col min="3918" max="3918" width="13.6328125" style="440" customWidth="1"/>
    <col min="3919" max="3919" width="14.6328125" style="440" customWidth="1"/>
    <col min="3920" max="4124" width="9" style="440"/>
    <col min="4125" max="4125" width="5.08984375" style="440" customWidth="1"/>
    <col min="4126" max="4126" width="13.6328125" style="440" customWidth="1"/>
    <col min="4127" max="4127" width="14.6328125" style="440" customWidth="1"/>
    <col min="4128" max="4128" width="10.08984375" style="440" bestFit="1" customWidth="1"/>
    <col min="4129" max="4129" width="9.36328125" style="440" bestFit="1" customWidth="1"/>
    <col min="4130" max="4132" width="9.453125" style="440" bestFit="1" customWidth="1"/>
    <col min="4133" max="4145" width="9.36328125" style="440" customWidth="1"/>
    <col min="4146" max="4148" width="9.36328125" style="440" bestFit="1" customWidth="1"/>
    <col min="4149" max="4149" width="5.08984375" style="440" customWidth="1"/>
    <col min="4150" max="4150" width="13.6328125" style="440" customWidth="1"/>
    <col min="4151" max="4151" width="14.6328125" style="440" customWidth="1"/>
    <col min="4152" max="4172" width="9" style="440"/>
    <col min="4173" max="4173" width="5.08984375" style="440" customWidth="1"/>
    <col min="4174" max="4174" width="13.6328125" style="440" customWidth="1"/>
    <col min="4175" max="4175" width="14.6328125" style="440" customWidth="1"/>
    <col min="4176" max="4380" width="9" style="440"/>
    <col min="4381" max="4381" width="5.08984375" style="440" customWidth="1"/>
    <col min="4382" max="4382" width="13.6328125" style="440" customWidth="1"/>
    <col min="4383" max="4383" width="14.6328125" style="440" customWidth="1"/>
    <col min="4384" max="4384" width="10.08984375" style="440" bestFit="1" customWidth="1"/>
    <col min="4385" max="4385" width="9.36328125" style="440" bestFit="1" customWidth="1"/>
    <col min="4386" max="4388" width="9.453125" style="440" bestFit="1" customWidth="1"/>
    <col min="4389" max="4401" width="9.36328125" style="440" customWidth="1"/>
    <col min="4402" max="4404" width="9.36328125" style="440" bestFit="1" customWidth="1"/>
    <col min="4405" max="4405" width="5.08984375" style="440" customWidth="1"/>
    <col min="4406" max="4406" width="13.6328125" style="440" customWidth="1"/>
    <col min="4407" max="4407" width="14.6328125" style="440" customWidth="1"/>
    <col min="4408" max="4428" width="9" style="440"/>
    <col min="4429" max="4429" width="5.08984375" style="440" customWidth="1"/>
    <col min="4430" max="4430" width="13.6328125" style="440" customWidth="1"/>
    <col min="4431" max="4431" width="14.6328125" style="440" customWidth="1"/>
    <col min="4432" max="4636" width="9" style="440"/>
    <col min="4637" max="4637" width="5.08984375" style="440" customWidth="1"/>
    <col min="4638" max="4638" width="13.6328125" style="440" customWidth="1"/>
    <col min="4639" max="4639" width="14.6328125" style="440" customWidth="1"/>
    <col min="4640" max="4640" width="10.08984375" style="440" bestFit="1" customWidth="1"/>
    <col min="4641" max="4641" width="9.36328125" style="440" bestFit="1" customWidth="1"/>
    <col min="4642" max="4644" width="9.453125" style="440" bestFit="1" customWidth="1"/>
    <col min="4645" max="4657" width="9.36328125" style="440" customWidth="1"/>
    <col min="4658" max="4660" width="9.36328125" style="440" bestFit="1" customWidth="1"/>
    <col min="4661" max="4661" width="5.08984375" style="440" customWidth="1"/>
    <col min="4662" max="4662" width="13.6328125" style="440" customWidth="1"/>
    <col min="4663" max="4663" width="14.6328125" style="440" customWidth="1"/>
    <col min="4664" max="4684" width="9" style="440"/>
    <col min="4685" max="4685" width="5.08984375" style="440" customWidth="1"/>
    <col min="4686" max="4686" width="13.6328125" style="440" customWidth="1"/>
    <col min="4687" max="4687" width="14.6328125" style="440" customWidth="1"/>
    <col min="4688" max="4892" width="9" style="440"/>
    <col min="4893" max="4893" width="5.08984375" style="440" customWidth="1"/>
    <col min="4894" max="4894" width="13.6328125" style="440" customWidth="1"/>
    <col min="4895" max="4895" width="14.6328125" style="440" customWidth="1"/>
    <col min="4896" max="4896" width="10.08984375" style="440" bestFit="1" customWidth="1"/>
    <col min="4897" max="4897" width="9.36328125" style="440" bestFit="1" customWidth="1"/>
    <col min="4898" max="4900" width="9.453125" style="440" bestFit="1" customWidth="1"/>
    <col min="4901" max="4913" width="9.36328125" style="440" customWidth="1"/>
    <col min="4914" max="4916" width="9.36328125" style="440" bestFit="1" customWidth="1"/>
    <col min="4917" max="4917" width="5.08984375" style="440" customWidth="1"/>
    <col min="4918" max="4918" width="13.6328125" style="440" customWidth="1"/>
    <col min="4919" max="4919" width="14.6328125" style="440" customWidth="1"/>
    <col min="4920" max="4940" width="9" style="440"/>
    <col min="4941" max="4941" width="5.08984375" style="440" customWidth="1"/>
    <col min="4942" max="4942" width="13.6328125" style="440" customWidth="1"/>
    <col min="4943" max="4943" width="14.6328125" style="440" customWidth="1"/>
    <col min="4944" max="5148" width="9" style="440"/>
    <col min="5149" max="5149" width="5.08984375" style="440" customWidth="1"/>
    <col min="5150" max="5150" width="13.6328125" style="440" customWidth="1"/>
    <col min="5151" max="5151" width="14.6328125" style="440" customWidth="1"/>
    <col min="5152" max="5152" width="10.08984375" style="440" bestFit="1" customWidth="1"/>
    <col min="5153" max="5153" width="9.36328125" style="440" bestFit="1" customWidth="1"/>
    <col min="5154" max="5156" width="9.453125" style="440" bestFit="1" customWidth="1"/>
    <col min="5157" max="5169" width="9.36328125" style="440" customWidth="1"/>
    <col min="5170" max="5172" width="9.36328125" style="440" bestFit="1" customWidth="1"/>
    <col min="5173" max="5173" width="5.08984375" style="440" customWidth="1"/>
    <col min="5174" max="5174" width="13.6328125" style="440" customWidth="1"/>
    <col min="5175" max="5175" width="14.6328125" style="440" customWidth="1"/>
    <col min="5176" max="5196" width="9" style="440"/>
    <col min="5197" max="5197" width="5.08984375" style="440" customWidth="1"/>
    <col min="5198" max="5198" width="13.6328125" style="440" customWidth="1"/>
    <col min="5199" max="5199" width="14.6328125" style="440" customWidth="1"/>
    <col min="5200" max="5404" width="9" style="440"/>
    <col min="5405" max="5405" width="5.08984375" style="440" customWidth="1"/>
    <col min="5406" max="5406" width="13.6328125" style="440" customWidth="1"/>
    <col min="5407" max="5407" width="14.6328125" style="440" customWidth="1"/>
    <col min="5408" max="5408" width="10.08984375" style="440" bestFit="1" customWidth="1"/>
    <col min="5409" max="5409" width="9.36328125" style="440" bestFit="1" customWidth="1"/>
    <col min="5410" max="5412" width="9.453125" style="440" bestFit="1" customWidth="1"/>
    <col min="5413" max="5425" width="9.36328125" style="440" customWidth="1"/>
    <col min="5426" max="5428" width="9.36328125" style="440" bestFit="1" customWidth="1"/>
    <col min="5429" max="5429" width="5.08984375" style="440" customWidth="1"/>
    <col min="5430" max="5430" width="13.6328125" style="440" customWidth="1"/>
    <col min="5431" max="5431" width="14.6328125" style="440" customWidth="1"/>
    <col min="5432" max="5452" width="9" style="440"/>
    <col min="5453" max="5453" width="5.08984375" style="440" customWidth="1"/>
    <col min="5454" max="5454" width="13.6328125" style="440" customWidth="1"/>
    <col min="5455" max="5455" width="14.6328125" style="440" customWidth="1"/>
    <col min="5456" max="5660" width="9" style="440"/>
    <col min="5661" max="5661" width="5.08984375" style="440" customWidth="1"/>
    <col min="5662" max="5662" width="13.6328125" style="440" customWidth="1"/>
    <col min="5663" max="5663" width="14.6328125" style="440" customWidth="1"/>
    <col min="5664" max="5664" width="10.08984375" style="440" bestFit="1" customWidth="1"/>
    <col min="5665" max="5665" width="9.36328125" style="440" bestFit="1" customWidth="1"/>
    <col min="5666" max="5668" width="9.453125" style="440" bestFit="1" customWidth="1"/>
    <col min="5669" max="5681" width="9.36328125" style="440" customWidth="1"/>
    <col min="5682" max="5684" width="9.36328125" style="440" bestFit="1" customWidth="1"/>
    <col min="5685" max="5685" width="5.08984375" style="440" customWidth="1"/>
    <col min="5686" max="5686" width="13.6328125" style="440" customWidth="1"/>
    <col min="5687" max="5687" width="14.6328125" style="440" customWidth="1"/>
    <col min="5688" max="5708" width="9" style="440"/>
    <col min="5709" max="5709" width="5.08984375" style="440" customWidth="1"/>
    <col min="5710" max="5710" width="13.6328125" style="440" customWidth="1"/>
    <col min="5711" max="5711" width="14.6328125" style="440" customWidth="1"/>
    <col min="5712" max="5916" width="9" style="440"/>
    <col min="5917" max="5917" width="5.08984375" style="440" customWidth="1"/>
    <col min="5918" max="5918" width="13.6328125" style="440" customWidth="1"/>
    <col min="5919" max="5919" width="14.6328125" style="440" customWidth="1"/>
    <col min="5920" max="5920" width="10.08984375" style="440" bestFit="1" customWidth="1"/>
    <col min="5921" max="5921" width="9.36328125" style="440" bestFit="1" customWidth="1"/>
    <col min="5922" max="5924" width="9.453125" style="440" bestFit="1" customWidth="1"/>
    <col min="5925" max="5937" width="9.36328125" style="440" customWidth="1"/>
    <col min="5938" max="5940" width="9.36328125" style="440" bestFit="1" customWidth="1"/>
    <col min="5941" max="5941" width="5.08984375" style="440" customWidth="1"/>
    <col min="5942" max="5942" width="13.6328125" style="440" customWidth="1"/>
    <col min="5943" max="5943" width="14.6328125" style="440" customWidth="1"/>
    <col min="5944" max="5964" width="9" style="440"/>
    <col min="5965" max="5965" width="5.08984375" style="440" customWidth="1"/>
    <col min="5966" max="5966" width="13.6328125" style="440" customWidth="1"/>
    <col min="5967" max="5967" width="14.6328125" style="440" customWidth="1"/>
    <col min="5968" max="6172" width="9" style="440"/>
    <col min="6173" max="6173" width="5.08984375" style="440" customWidth="1"/>
    <col min="6174" max="6174" width="13.6328125" style="440" customWidth="1"/>
    <col min="6175" max="6175" width="14.6328125" style="440" customWidth="1"/>
    <col min="6176" max="6176" width="10.08984375" style="440" bestFit="1" customWidth="1"/>
    <col min="6177" max="6177" width="9.36328125" style="440" bestFit="1" customWidth="1"/>
    <col min="6178" max="6180" width="9.453125" style="440" bestFit="1" customWidth="1"/>
    <col min="6181" max="6193" width="9.36328125" style="440" customWidth="1"/>
    <col min="6194" max="6196" width="9.36328125" style="440" bestFit="1" customWidth="1"/>
    <col min="6197" max="6197" width="5.08984375" style="440" customWidth="1"/>
    <col min="6198" max="6198" width="13.6328125" style="440" customWidth="1"/>
    <col min="6199" max="6199" width="14.6328125" style="440" customWidth="1"/>
    <col min="6200" max="6220" width="9" style="440"/>
    <col min="6221" max="6221" width="5.08984375" style="440" customWidth="1"/>
    <col min="6222" max="6222" width="13.6328125" style="440" customWidth="1"/>
    <col min="6223" max="6223" width="14.6328125" style="440" customWidth="1"/>
    <col min="6224" max="6428" width="9" style="440"/>
    <col min="6429" max="6429" width="5.08984375" style="440" customWidth="1"/>
    <col min="6430" max="6430" width="13.6328125" style="440" customWidth="1"/>
    <col min="6431" max="6431" width="14.6328125" style="440" customWidth="1"/>
    <col min="6432" max="6432" width="10.08984375" style="440" bestFit="1" customWidth="1"/>
    <col min="6433" max="6433" width="9.36328125" style="440" bestFit="1" customWidth="1"/>
    <col min="6434" max="6436" width="9.453125" style="440" bestFit="1" customWidth="1"/>
    <col min="6437" max="6449" width="9.36328125" style="440" customWidth="1"/>
    <col min="6450" max="6452" width="9.36328125" style="440" bestFit="1" customWidth="1"/>
    <col min="6453" max="6453" width="5.08984375" style="440" customWidth="1"/>
    <col min="6454" max="6454" width="13.6328125" style="440" customWidth="1"/>
    <col min="6455" max="6455" width="14.6328125" style="440" customWidth="1"/>
    <col min="6456" max="6476" width="9" style="440"/>
    <col min="6477" max="6477" width="5.08984375" style="440" customWidth="1"/>
    <col min="6478" max="6478" width="13.6328125" style="440" customWidth="1"/>
    <col min="6479" max="6479" width="14.6328125" style="440" customWidth="1"/>
    <col min="6480" max="6684" width="9" style="440"/>
    <col min="6685" max="6685" width="5.08984375" style="440" customWidth="1"/>
    <col min="6686" max="6686" width="13.6328125" style="440" customWidth="1"/>
    <col min="6687" max="6687" width="14.6328125" style="440" customWidth="1"/>
    <col min="6688" max="6688" width="10.08984375" style="440" bestFit="1" customWidth="1"/>
    <col min="6689" max="6689" width="9.36328125" style="440" bestFit="1" customWidth="1"/>
    <col min="6690" max="6692" width="9.453125" style="440" bestFit="1" customWidth="1"/>
    <col min="6693" max="6705" width="9.36328125" style="440" customWidth="1"/>
    <col min="6706" max="6708" width="9.36328125" style="440" bestFit="1" customWidth="1"/>
    <col min="6709" max="6709" width="5.08984375" style="440" customWidth="1"/>
    <col min="6710" max="6710" width="13.6328125" style="440" customWidth="1"/>
    <col min="6711" max="6711" width="14.6328125" style="440" customWidth="1"/>
    <col min="6712" max="6732" width="9" style="440"/>
    <col min="6733" max="6733" width="5.08984375" style="440" customWidth="1"/>
    <col min="6734" max="6734" width="13.6328125" style="440" customWidth="1"/>
    <col min="6735" max="6735" width="14.6328125" style="440" customWidth="1"/>
    <col min="6736" max="6940" width="9" style="440"/>
    <col min="6941" max="6941" width="5.08984375" style="440" customWidth="1"/>
    <col min="6942" max="6942" width="13.6328125" style="440" customWidth="1"/>
    <col min="6943" max="6943" width="14.6328125" style="440" customWidth="1"/>
    <col min="6944" max="6944" width="10.08984375" style="440" bestFit="1" customWidth="1"/>
    <col min="6945" max="6945" width="9.36328125" style="440" bestFit="1" customWidth="1"/>
    <col min="6946" max="6948" width="9.453125" style="440" bestFit="1" customWidth="1"/>
    <col min="6949" max="6961" width="9.36328125" style="440" customWidth="1"/>
    <col min="6962" max="6964" width="9.36328125" style="440" bestFit="1" customWidth="1"/>
    <col min="6965" max="6965" width="5.08984375" style="440" customWidth="1"/>
    <col min="6966" max="6966" width="13.6328125" style="440" customWidth="1"/>
    <col min="6967" max="6967" width="14.6328125" style="440" customWidth="1"/>
    <col min="6968" max="6988" width="9" style="440"/>
    <col min="6989" max="6989" width="5.08984375" style="440" customWidth="1"/>
    <col min="6990" max="6990" width="13.6328125" style="440" customWidth="1"/>
    <col min="6991" max="6991" width="14.6328125" style="440" customWidth="1"/>
    <col min="6992" max="7196" width="9" style="440"/>
    <col min="7197" max="7197" width="5.08984375" style="440" customWidth="1"/>
    <col min="7198" max="7198" width="13.6328125" style="440" customWidth="1"/>
    <col min="7199" max="7199" width="14.6328125" style="440" customWidth="1"/>
    <col min="7200" max="7200" width="10.08984375" style="440" bestFit="1" customWidth="1"/>
    <col min="7201" max="7201" width="9.36328125" style="440" bestFit="1" customWidth="1"/>
    <col min="7202" max="7204" width="9.453125" style="440" bestFit="1" customWidth="1"/>
    <col min="7205" max="7217" width="9.36328125" style="440" customWidth="1"/>
    <col min="7218" max="7220" width="9.36328125" style="440" bestFit="1" customWidth="1"/>
    <col min="7221" max="7221" width="5.08984375" style="440" customWidth="1"/>
    <col min="7222" max="7222" width="13.6328125" style="440" customWidth="1"/>
    <col min="7223" max="7223" width="14.6328125" style="440" customWidth="1"/>
    <col min="7224" max="7244" width="9" style="440"/>
    <col min="7245" max="7245" width="5.08984375" style="440" customWidth="1"/>
    <col min="7246" max="7246" width="13.6328125" style="440" customWidth="1"/>
    <col min="7247" max="7247" width="14.6328125" style="440" customWidth="1"/>
    <col min="7248" max="7452" width="9" style="440"/>
    <col min="7453" max="7453" width="5.08984375" style="440" customWidth="1"/>
    <col min="7454" max="7454" width="13.6328125" style="440" customWidth="1"/>
    <col min="7455" max="7455" width="14.6328125" style="440" customWidth="1"/>
    <col min="7456" max="7456" width="10.08984375" style="440" bestFit="1" customWidth="1"/>
    <col min="7457" max="7457" width="9.36328125" style="440" bestFit="1" customWidth="1"/>
    <col min="7458" max="7460" width="9.453125" style="440" bestFit="1" customWidth="1"/>
    <col min="7461" max="7473" width="9.36328125" style="440" customWidth="1"/>
    <col min="7474" max="7476" width="9.36328125" style="440" bestFit="1" customWidth="1"/>
    <col min="7477" max="7477" width="5.08984375" style="440" customWidth="1"/>
    <col min="7478" max="7478" width="13.6328125" style="440" customWidth="1"/>
    <col min="7479" max="7479" width="14.6328125" style="440" customWidth="1"/>
    <col min="7480" max="7500" width="9" style="440"/>
    <col min="7501" max="7501" width="5.08984375" style="440" customWidth="1"/>
    <col min="7502" max="7502" width="13.6328125" style="440" customWidth="1"/>
    <col min="7503" max="7503" width="14.6328125" style="440" customWidth="1"/>
    <col min="7504" max="7708" width="9" style="440"/>
    <col min="7709" max="7709" width="5.08984375" style="440" customWidth="1"/>
    <col min="7710" max="7710" width="13.6328125" style="440" customWidth="1"/>
    <col min="7711" max="7711" width="14.6328125" style="440" customWidth="1"/>
    <col min="7712" max="7712" width="10.08984375" style="440" bestFit="1" customWidth="1"/>
    <col min="7713" max="7713" width="9.36328125" style="440" bestFit="1" customWidth="1"/>
    <col min="7714" max="7716" width="9.453125" style="440" bestFit="1" customWidth="1"/>
    <col min="7717" max="7729" width="9.36328125" style="440" customWidth="1"/>
    <col min="7730" max="7732" width="9.36328125" style="440" bestFit="1" customWidth="1"/>
    <col min="7733" max="7733" width="5.08984375" style="440" customWidth="1"/>
    <col min="7734" max="7734" width="13.6328125" style="440" customWidth="1"/>
    <col min="7735" max="7735" width="14.6328125" style="440" customWidth="1"/>
    <col min="7736" max="7756" width="9" style="440"/>
    <col min="7757" max="7757" width="5.08984375" style="440" customWidth="1"/>
    <col min="7758" max="7758" width="13.6328125" style="440" customWidth="1"/>
    <col min="7759" max="7759" width="14.6328125" style="440" customWidth="1"/>
    <col min="7760" max="7964" width="9" style="440"/>
    <col min="7965" max="7965" width="5.08984375" style="440" customWidth="1"/>
    <col min="7966" max="7966" width="13.6328125" style="440" customWidth="1"/>
    <col min="7967" max="7967" width="14.6328125" style="440" customWidth="1"/>
    <col min="7968" max="7968" width="10.08984375" style="440" bestFit="1" customWidth="1"/>
    <col min="7969" max="7969" width="9.36328125" style="440" bestFit="1" customWidth="1"/>
    <col min="7970" max="7972" width="9.453125" style="440" bestFit="1" customWidth="1"/>
    <col min="7973" max="7985" width="9.36328125" style="440" customWidth="1"/>
    <col min="7986" max="7988" width="9.36328125" style="440" bestFit="1" customWidth="1"/>
    <col min="7989" max="7989" width="5.08984375" style="440" customWidth="1"/>
    <col min="7990" max="7990" width="13.6328125" style="440" customWidth="1"/>
    <col min="7991" max="7991" width="14.6328125" style="440" customWidth="1"/>
    <col min="7992" max="8012" width="9" style="440"/>
    <col min="8013" max="8013" width="5.08984375" style="440" customWidth="1"/>
    <col min="8014" max="8014" width="13.6328125" style="440" customWidth="1"/>
    <col min="8015" max="8015" width="14.6328125" style="440" customWidth="1"/>
    <col min="8016" max="8220" width="9" style="440"/>
    <col min="8221" max="8221" width="5.08984375" style="440" customWidth="1"/>
    <col min="8222" max="8222" width="13.6328125" style="440" customWidth="1"/>
    <col min="8223" max="8223" width="14.6328125" style="440" customWidth="1"/>
    <col min="8224" max="8224" width="10.08984375" style="440" bestFit="1" customWidth="1"/>
    <col min="8225" max="8225" width="9.36328125" style="440" bestFit="1" customWidth="1"/>
    <col min="8226" max="8228" width="9.453125" style="440" bestFit="1" customWidth="1"/>
    <col min="8229" max="8241" width="9.36328125" style="440" customWidth="1"/>
    <col min="8242" max="8244" width="9.36328125" style="440" bestFit="1" customWidth="1"/>
    <col min="8245" max="8245" width="5.08984375" style="440" customWidth="1"/>
    <col min="8246" max="8246" width="13.6328125" style="440" customWidth="1"/>
    <col min="8247" max="8247" width="14.6328125" style="440" customWidth="1"/>
    <col min="8248" max="8268" width="9" style="440"/>
    <col min="8269" max="8269" width="5.08984375" style="440" customWidth="1"/>
    <col min="8270" max="8270" width="13.6328125" style="440" customWidth="1"/>
    <col min="8271" max="8271" width="14.6328125" style="440" customWidth="1"/>
    <col min="8272" max="8476" width="9" style="440"/>
    <col min="8477" max="8477" width="5.08984375" style="440" customWidth="1"/>
    <col min="8478" max="8478" width="13.6328125" style="440" customWidth="1"/>
    <col min="8479" max="8479" width="14.6328125" style="440" customWidth="1"/>
    <col min="8480" max="8480" width="10.08984375" style="440" bestFit="1" customWidth="1"/>
    <col min="8481" max="8481" width="9.36328125" style="440" bestFit="1" customWidth="1"/>
    <col min="8482" max="8484" width="9.453125" style="440" bestFit="1" customWidth="1"/>
    <col min="8485" max="8497" width="9.36328125" style="440" customWidth="1"/>
    <col min="8498" max="8500" width="9.36328125" style="440" bestFit="1" customWidth="1"/>
    <col min="8501" max="8501" width="5.08984375" style="440" customWidth="1"/>
    <col min="8502" max="8502" width="13.6328125" style="440" customWidth="1"/>
    <col min="8503" max="8503" width="14.6328125" style="440" customWidth="1"/>
    <col min="8504" max="8524" width="9" style="440"/>
    <col min="8525" max="8525" width="5.08984375" style="440" customWidth="1"/>
    <col min="8526" max="8526" width="13.6328125" style="440" customWidth="1"/>
    <col min="8527" max="8527" width="14.6328125" style="440" customWidth="1"/>
    <col min="8528" max="8732" width="9" style="440"/>
    <col min="8733" max="8733" width="5.08984375" style="440" customWidth="1"/>
    <col min="8734" max="8734" width="13.6328125" style="440" customWidth="1"/>
    <col min="8735" max="8735" width="14.6328125" style="440" customWidth="1"/>
    <col min="8736" max="8736" width="10.08984375" style="440" bestFit="1" customWidth="1"/>
    <col min="8737" max="8737" width="9.36328125" style="440" bestFit="1" customWidth="1"/>
    <col min="8738" max="8740" width="9.453125" style="440" bestFit="1" customWidth="1"/>
    <col min="8741" max="8753" width="9.36328125" style="440" customWidth="1"/>
    <col min="8754" max="8756" width="9.36328125" style="440" bestFit="1" customWidth="1"/>
    <col min="8757" max="8757" width="5.08984375" style="440" customWidth="1"/>
    <col min="8758" max="8758" width="13.6328125" style="440" customWidth="1"/>
    <col min="8759" max="8759" width="14.6328125" style="440" customWidth="1"/>
    <col min="8760" max="8780" width="9" style="440"/>
    <col min="8781" max="8781" width="5.08984375" style="440" customWidth="1"/>
    <col min="8782" max="8782" width="13.6328125" style="440" customWidth="1"/>
    <col min="8783" max="8783" width="14.6328125" style="440" customWidth="1"/>
    <col min="8784" max="8988" width="9" style="440"/>
    <col min="8989" max="8989" width="5.08984375" style="440" customWidth="1"/>
    <col min="8990" max="8990" width="13.6328125" style="440" customWidth="1"/>
    <col min="8991" max="8991" width="14.6328125" style="440" customWidth="1"/>
    <col min="8992" max="8992" width="10.08984375" style="440" bestFit="1" customWidth="1"/>
    <col min="8993" max="8993" width="9.36328125" style="440" bestFit="1" customWidth="1"/>
    <col min="8994" max="8996" width="9.453125" style="440" bestFit="1" customWidth="1"/>
    <col min="8997" max="9009" width="9.36328125" style="440" customWidth="1"/>
    <col min="9010" max="9012" width="9.36328125" style="440" bestFit="1" customWidth="1"/>
    <col min="9013" max="9013" width="5.08984375" style="440" customWidth="1"/>
    <col min="9014" max="9014" width="13.6328125" style="440" customWidth="1"/>
    <col min="9015" max="9015" width="14.6328125" style="440" customWidth="1"/>
    <col min="9016" max="9036" width="9" style="440"/>
    <col min="9037" max="9037" width="5.08984375" style="440" customWidth="1"/>
    <col min="9038" max="9038" width="13.6328125" style="440" customWidth="1"/>
    <col min="9039" max="9039" width="14.6328125" style="440" customWidth="1"/>
    <col min="9040" max="9244" width="9" style="440"/>
    <col min="9245" max="9245" width="5.08984375" style="440" customWidth="1"/>
    <col min="9246" max="9246" width="13.6328125" style="440" customWidth="1"/>
    <col min="9247" max="9247" width="14.6328125" style="440" customWidth="1"/>
    <col min="9248" max="9248" width="10.08984375" style="440" bestFit="1" customWidth="1"/>
    <col min="9249" max="9249" width="9.36328125" style="440" bestFit="1" customWidth="1"/>
    <col min="9250" max="9252" width="9.453125" style="440" bestFit="1" customWidth="1"/>
    <col min="9253" max="9265" width="9.36328125" style="440" customWidth="1"/>
    <col min="9266" max="9268" width="9.36328125" style="440" bestFit="1" customWidth="1"/>
    <col min="9269" max="9269" width="5.08984375" style="440" customWidth="1"/>
    <col min="9270" max="9270" width="13.6328125" style="440" customWidth="1"/>
    <col min="9271" max="9271" width="14.6328125" style="440" customWidth="1"/>
    <col min="9272" max="9292" width="9" style="440"/>
    <col min="9293" max="9293" width="5.08984375" style="440" customWidth="1"/>
    <col min="9294" max="9294" width="13.6328125" style="440" customWidth="1"/>
    <col min="9295" max="9295" width="14.6328125" style="440" customWidth="1"/>
    <col min="9296" max="9500" width="9" style="440"/>
    <col min="9501" max="9501" width="5.08984375" style="440" customWidth="1"/>
    <col min="9502" max="9502" width="13.6328125" style="440" customWidth="1"/>
    <col min="9503" max="9503" width="14.6328125" style="440" customWidth="1"/>
    <col min="9504" max="9504" width="10.08984375" style="440" bestFit="1" customWidth="1"/>
    <col min="9505" max="9505" width="9.36328125" style="440" bestFit="1" customWidth="1"/>
    <col min="9506" max="9508" width="9.453125" style="440" bestFit="1" customWidth="1"/>
    <col min="9509" max="9521" width="9.36328125" style="440" customWidth="1"/>
    <col min="9522" max="9524" width="9.36328125" style="440" bestFit="1" customWidth="1"/>
    <col min="9525" max="9525" width="5.08984375" style="440" customWidth="1"/>
    <col min="9526" max="9526" width="13.6328125" style="440" customWidth="1"/>
    <col min="9527" max="9527" width="14.6328125" style="440" customWidth="1"/>
    <col min="9528" max="9548" width="9" style="440"/>
    <col min="9549" max="9549" width="5.08984375" style="440" customWidth="1"/>
    <col min="9550" max="9550" width="13.6328125" style="440" customWidth="1"/>
    <col min="9551" max="9551" width="14.6328125" style="440" customWidth="1"/>
    <col min="9552" max="9756" width="9" style="440"/>
    <col min="9757" max="9757" width="5.08984375" style="440" customWidth="1"/>
    <col min="9758" max="9758" width="13.6328125" style="440" customWidth="1"/>
    <col min="9759" max="9759" width="14.6328125" style="440" customWidth="1"/>
    <col min="9760" max="9760" width="10.08984375" style="440" bestFit="1" customWidth="1"/>
    <col min="9761" max="9761" width="9.36328125" style="440" bestFit="1" customWidth="1"/>
    <col min="9762" max="9764" width="9.453125" style="440" bestFit="1" customWidth="1"/>
    <col min="9765" max="9777" width="9.36328125" style="440" customWidth="1"/>
    <col min="9778" max="9780" width="9.36328125" style="440" bestFit="1" customWidth="1"/>
    <col min="9781" max="9781" width="5.08984375" style="440" customWidth="1"/>
    <col min="9782" max="9782" width="13.6328125" style="440" customWidth="1"/>
    <col min="9783" max="9783" width="14.6328125" style="440" customWidth="1"/>
    <col min="9784" max="9804" width="9" style="440"/>
    <col min="9805" max="9805" width="5.08984375" style="440" customWidth="1"/>
    <col min="9806" max="9806" width="13.6328125" style="440" customWidth="1"/>
    <col min="9807" max="9807" width="14.6328125" style="440" customWidth="1"/>
    <col min="9808" max="10012" width="9" style="440"/>
    <col min="10013" max="10013" width="5.08984375" style="440" customWidth="1"/>
    <col min="10014" max="10014" width="13.6328125" style="440" customWidth="1"/>
    <col min="10015" max="10015" width="14.6328125" style="440" customWidth="1"/>
    <col min="10016" max="10016" width="10.08984375" style="440" bestFit="1" customWidth="1"/>
    <col min="10017" max="10017" width="9.36328125" style="440" bestFit="1" customWidth="1"/>
    <col min="10018" max="10020" width="9.453125" style="440" bestFit="1" customWidth="1"/>
    <col min="10021" max="10033" width="9.36328125" style="440" customWidth="1"/>
    <col min="10034" max="10036" width="9.36328125" style="440" bestFit="1" customWidth="1"/>
    <col min="10037" max="10037" width="5.08984375" style="440" customWidth="1"/>
    <col min="10038" max="10038" width="13.6328125" style="440" customWidth="1"/>
    <col min="10039" max="10039" width="14.6328125" style="440" customWidth="1"/>
    <col min="10040" max="10060" width="9" style="440"/>
    <col min="10061" max="10061" width="5.08984375" style="440" customWidth="1"/>
    <col min="10062" max="10062" width="13.6328125" style="440" customWidth="1"/>
    <col min="10063" max="10063" width="14.6328125" style="440" customWidth="1"/>
    <col min="10064" max="10268" width="9" style="440"/>
    <col min="10269" max="10269" width="5.08984375" style="440" customWidth="1"/>
    <col min="10270" max="10270" width="13.6328125" style="440" customWidth="1"/>
    <col min="10271" max="10271" width="14.6328125" style="440" customWidth="1"/>
    <col min="10272" max="10272" width="10.08984375" style="440" bestFit="1" customWidth="1"/>
    <col min="10273" max="10273" width="9.36328125" style="440" bestFit="1" customWidth="1"/>
    <col min="10274" max="10276" width="9.453125" style="440" bestFit="1" customWidth="1"/>
    <col min="10277" max="10289" width="9.36328125" style="440" customWidth="1"/>
    <col min="10290" max="10292" width="9.36328125" style="440" bestFit="1" customWidth="1"/>
    <col min="10293" max="10293" width="5.08984375" style="440" customWidth="1"/>
    <col min="10294" max="10294" width="13.6328125" style="440" customWidth="1"/>
    <col min="10295" max="10295" width="14.6328125" style="440" customWidth="1"/>
    <col min="10296" max="10316" width="9" style="440"/>
    <col min="10317" max="10317" width="5.08984375" style="440" customWidth="1"/>
    <col min="10318" max="10318" width="13.6328125" style="440" customWidth="1"/>
    <col min="10319" max="10319" width="14.6328125" style="440" customWidth="1"/>
    <col min="10320" max="10524" width="9" style="440"/>
    <col min="10525" max="10525" width="5.08984375" style="440" customWidth="1"/>
    <col min="10526" max="10526" width="13.6328125" style="440" customWidth="1"/>
    <col min="10527" max="10527" width="14.6328125" style="440" customWidth="1"/>
    <col min="10528" max="10528" width="10.08984375" style="440" bestFit="1" customWidth="1"/>
    <col min="10529" max="10529" width="9.36328125" style="440" bestFit="1" customWidth="1"/>
    <col min="10530" max="10532" width="9.453125" style="440" bestFit="1" customWidth="1"/>
    <col min="10533" max="10545" width="9.36328125" style="440" customWidth="1"/>
    <col min="10546" max="10548" width="9.36328125" style="440" bestFit="1" customWidth="1"/>
    <col min="10549" max="10549" width="5.08984375" style="440" customWidth="1"/>
    <col min="10550" max="10550" width="13.6328125" style="440" customWidth="1"/>
    <col min="10551" max="10551" width="14.6328125" style="440" customWidth="1"/>
    <col min="10552" max="10572" width="9" style="440"/>
    <col min="10573" max="10573" width="5.08984375" style="440" customWidth="1"/>
    <col min="10574" max="10574" width="13.6328125" style="440" customWidth="1"/>
    <col min="10575" max="10575" width="14.6328125" style="440" customWidth="1"/>
    <col min="10576" max="10780" width="9" style="440"/>
    <col min="10781" max="10781" width="5.08984375" style="440" customWidth="1"/>
    <col min="10782" max="10782" width="13.6328125" style="440" customWidth="1"/>
    <col min="10783" max="10783" width="14.6328125" style="440" customWidth="1"/>
    <col min="10784" max="10784" width="10.08984375" style="440" bestFit="1" customWidth="1"/>
    <col min="10785" max="10785" width="9.36328125" style="440" bestFit="1" customWidth="1"/>
    <col min="10786" max="10788" width="9.453125" style="440" bestFit="1" customWidth="1"/>
    <col min="10789" max="10801" width="9.36328125" style="440" customWidth="1"/>
    <col min="10802" max="10804" width="9.36328125" style="440" bestFit="1" customWidth="1"/>
    <col min="10805" max="10805" width="5.08984375" style="440" customWidth="1"/>
    <col min="10806" max="10806" width="13.6328125" style="440" customWidth="1"/>
    <col min="10807" max="10807" width="14.6328125" style="440" customWidth="1"/>
    <col min="10808" max="10828" width="9" style="440"/>
    <col min="10829" max="10829" width="5.08984375" style="440" customWidth="1"/>
    <col min="10830" max="10830" width="13.6328125" style="440" customWidth="1"/>
    <col min="10831" max="10831" width="14.6328125" style="440" customWidth="1"/>
    <col min="10832" max="11036" width="9" style="440"/>
    <col min="11037" max="11037" width="5.08984375" style="440" customWidth="1"/>
    <col min="11038" max="11038" width="13.6328125" style="440" customWidth="1"/>
    <col min="11039" max="11039" width="14.6328125" style="440" customWidth="1"/>
    <col min="11040" max="11040" width="10.08984375" style="440" bestFit="1" customWidth="1"/>
    <col min="11041" max="11041" width="9.36328125" style="440" bestFit="1" customWidth="1"/>
    <col min="11042" max="11044" width="9.453125" style="440" bestFit="1" customWidth="1"/>
    <col min="11045" max="11057" width="9.36328125" style="440" customWidth="1"/>
    <col min="11058" max="11060" width="9.36328125" style="440" bestFit="1" customWidth="1"/>
    <col min="11061" max="11061" width="5.08984375" style="440" customWidth="1"/>
    <col min="11062" max="11062" width="13.6328125" style="440" customWidth="1"/>
    <col min="11063" max="11063" width="14.6328125" style="440" customWidth="1"/>
    <col min="11064" max="11084" width="9" style="440"/>
    <col min="11085" max="11085" width="5.08984375" style="440" customWidth="1"/>
    <col min="11086" max="11086" width="13.6328125" style="440" customWidth="1"/>
    <col min="11087" max="11087" width="14.6328125" style="440" customWidth="1"/>
    <col min="11088" max="11292" width="9" style="440"/>
    <col min="11293" max="11293" width="5.08984375" style="440" customWidth="1"/>
    <col min="11294" max="11294" width="13.6328125" style="440" customWidth="1"/>
    <col min="11295" max="11295" width="14.6328125" style="440" customWidth="1"/>
    <col min="11296" max="11296" width="10.08984375" style="440" bestFit="1" customWidth="1"/>
    <col min="11297" max="11297" width="9.36328125" style="440" bestFit="1" customWidth="1"/>
    <col min="11298" max="11300" width="9.453125" style="440" bestFit="1" customWidth="1"/>
    <col min="11301" max="11313" width="9.36328125" style="440" customWidth="1"/>
    <col min="11314" max="11316" width="9.36328125" style="440" bestFit="1" customWidth="1"/>
    <col min="11317" max="11317" width="5.08984375" style="440" customWidth="1"/>
    <col min="11318" max="11318" width="13.6328125" style="440" customWidth="1"/>
    <col min="11319" max="11319" width="14.6328125" style="440" customWidth="1"/>
    <col min="11320" max="11340" width="9" style="440"/>
    <col min="11341" max="11341" width="5.08984375" style="440" customWidth="1"/>
    <col min="11342" max="11342" width="13.6328125" style="440" customWidth="1"/>
    <col min="11343" max="11343" width="14.6328125" style="440" customWidth="1"/>
    <col min="11344" max="11548" width="9" style="440"/>
    <col min="11549" max="11549" width="5.08984375" style="440" customWidth="1"/>
    <col min="11550" max="11550" width="13.6328125" style="440" customWidth="1"/>
    <col min="11551" max="11551" width="14.6328125" style="440" customWidth="1"/>
    <col min="11552" max="11552" width="10.08984375" style="440" bestFit="1" customWidth="1"/>
    <col min="11553" max="11553" width="9.36328125" style="440" bestFit="1" customWidth="1"/>
    <col min="11554" max="11556" width="9.453125" style="440" bestFit="1" customWidth="1"/>
    <col min="11557" max="11569" width="9.36328125" style="440" customWidth="1"/>
    <col min="11570" max="11572" width="9.36328125" style="440" bestFit="1" customWidth="1"/>
    <col min="11573" max="11573" width="5.08984375" style="440" customWidth="1"/>
    <col min="11574" max="11574" width="13.6328125" style="440" customWidth="1"/>
    <col min="11575" max="11575" width="14.6328125" style="440" customWidth="1"/>
    <col min="11576" max="11596" width="9" style="440"/>
    <col min="11597" max="11597" width="5.08984375" style="440" customWidth="1"/>
    <col min="11598" max="11598" width="13.6328125" style="440" customWidth="1"/>
    <col min="11599" max="11599" width="14.6328125" style="440" customWidth="1"/>
    <col min="11600" max="11804" width="9" style="440"/>
    <col min="11805" max="11805" width="5.08984375" style="440" customWidth="1"/>
    <col min="11806" max="11806" width="13.6328125" style="440" customWidth="1"/>
    <col min="11807" max="11807" width="14.6328125" style="440" customWidth="1"/>
    <col min="11808" max="11808" width="10.08984375" style="440" bestFit="1" customWidth="1"/>
    <col min="11809" max="11809" width="9.36328125" style="440" bestFit="1" customWidth="1"/>
    <col min="11810" max="11812" width="9.453125" style="440" bestFit="1" customWidth="1"/>
    <col min="11813" max="11825" width="9.36328125" style="440" customWidth="1"/>
    <col min="11826" max="11828" width="9.36328125" style="440" bestFit="1" customWidth="1"/>
    <col min="11829" max="11829" width="5.08984375" style="440" customWidth="1"/>
    <col min="11830" max="11830" width="13.6328125" style="440" customWidth="1"/>
    <col min="11831" max="11831" width="14.6328125" style="440" customWidth="1"/>
    <col min="11832" max="11852" width="9" style="440"/>
    <col min="11853" max="11853" width="5.08984375" style="440" customWidth="1"/>
    <col min="11854" max="11854" width="13.6328125" style="440" customWidth="1"/>
    <col min="11855" max="11855" width="14.6328125" style="440" customWidth="1"/>
    <col min="11856" max="12060" width="9" style="440"/>
    <col min="12061" max="12061" width="5.08984375" style="440" customWidth="1"/>
    <col min="12062" max="12062" width="13.6328125" style="440" customWidth="1"/>
    <col min="12063" max="12063" width="14.6328125" style="440" customWidth="1"/>
    <col min="12064" max="12064" width="10.08984375" style="440" bestFit="1" customWidth="1"/>
    <col min="12065" max="12065" width="9.36328125" style="440" bestFit="1" customWidth="1"/>
    <col min="12066" max="12068" width="9.453125" style="440" bestFit="1" customWidth="1"/>
    <col min="12069" max="12081" width="9.36328125" style="440" customWidth="1"/>
    <col min="12082" max="12084" width="9.36328125" style="440" bestFit="1" customWidth="1"/>
    <col min="12085" max="12085" width="5.08984375" style="440" customWidth="1"/>
    <col min="12086" max="12086" width="13.6328125" style="440" customWidth="1"/>
    <col min="12087" max="12087" width="14.6328125" style="440" customWidth="1"/>
    <col min="12088" max="12108" width="9" style="440"/>
    <col min="12109" max="12109" width="5.08984375" style="440" customWidth="1"/>
    <col min="12110" max="12110" width="13.6328125" style="440" customWidth="1"/>
    <col min="12111" max="12111" width="14.6328125" style="440" customWidth="1"/>
    <col min="12112" max="12316" width="9" style="440"/>
    <col min="12317" max="12317" width="5.08984375" style="440" customWidth="1"/>
    <col min="12318" max="12318" width="13.6328125" style="440" customWidth="1"/>
    <col min="12319" max="12319" width="14.6328125" style="440" customWidth="1"/>
    <col min="12320" max="12320" width="10.08984375" style="440" bestFit="1" customWidth="1"/>
    <col min="12321" max="12321" width="9.36328125" style="440" bestFit="1" customWidth="1"/>
    <col min="12322" max="12324" width="9.453125" style="440" bestFit="1" customWidth="1"/>
    <col min="12325" max="12337" width="9.36328125" style="440" customWidth="1"/>
    <col min="12338" max="12340" width="9.36328125" style="440" bestFit="1" customWidth="1"/>
    <col min="12341" max="12341" width="5.08984375" style="440" customWidth="1"/>
    <col min="12342" max="12342" width="13.6328125" style="440" customWidth="1"/>
    <col min="12343" max="12343" width="14.6328125" style="440" customWidth="1"/>
    <col min="12344" max="12364" width="9" style="440"/>
    <col min="12365" max="12365" width="5.08984375" style="440" customWidth="1"/>
    <col min="12366" max="12366" width="13.6328125" style="440" customWidth="1"/>
    <col min="12367" max="12367" width="14.6328125" style="440" customWidth="1"/>
    <col min="12368" max="12572" width="9" style="440"/>
    <col min="12573" max="12573" width="5.08984375" style="440" customWidth="1"/>
    <col min="12574" max="12574" width="13.6328125" style="440" customWidth="1"/>
    <col min="12575" max="12575" width="14.6328125" style="440" customWidth="1"/>
    <col min="12576" max="12576" width="10.08984375" style="440" bestFit="1" customWidth="1"/>
    <col min="12577" max="12577" width="9.36328125" style="440" bestFit="1" customWidth="1"/>
    <col min="12578" max="12580" width="9.453125" style="440" bestFit="1" customWidth="1"/>
    <col min="12581" max="12593" width="9.36328125" style="440" customWidth="1"/>
    <col min="12594" max="12596" width="9.36328125" style="440" bestFit="1" customWidth="1"/>
    <col min="12597" max="12597" width="5.08984375" style="440" customWidth="1"/>
    <col min="12598" max="12598" width="13.6328125" style="440" customWidth="1"/>
    <col min="12599" max="12599" width="14.6328125" style="440" customWidth="1"/>
    <col min="12600" max="12620" width="9" style="440"/>
    <col min="12621" max="12621" width="5.08984375" style="440" customWidth="1"/>
    <col min="12622" max="12622" width="13.6328125" style="440" customWidth="1"/>
    <col min="12623" max="12623" width="14.6328125" style="440" customWidth="1"/>
    <col min="12624" max="12828" width="9" style="440"/>
    <col min="12829" max="12829" width="5.08984375" style="440" customWidth="1"/>
    <col min="12830" max="12830" width="13.6328125" style="440" customWidth="1"/>
    <col min="12831" max="12831" width="14.6328125" style="440" customWidth="1"/>
    <col min="12832" max="12832" width="10.08984375" style="440" bestFit="1" customWidth="1"/>
    <col min="12833" max="12833" width="9.36328125" style="440" bestFit="1" customWidth="1"/>
    <col min="12834" max="12836" width="9.453125" style="440" bestFit="1" customWidth="1"/>
    <col min="12837" max="12849" width="9.36328125" style="440" customWidth="1"/>
    <col min="12850" max="12852" width="9.36328125" style="440" bestFit="1" customWidth="1"/>
    <col min="12853" max="12853" width="5.08984375" style="440" customWidth="1"/>
    <col min="12854" max="12854" width="13.6328125" style="440" customWidth="1"/>
    <col min="12855" max="12855" width="14.6328125" style="440" customWidth="1"/>
    <col min="12856" max="12876" width="9" style="440"/>
    <col min="12877" max="12877" width="5.08984375" style="440" customWidth="1"/>
    <col min="12878" max="12878" width="13.6328125" style="440" customWidth="1"/>
    <col min="12879" max="12879" width="14.6328125" style="440" customWidth="1"/>
    <col min="12880" max="13084" width="9" style="440"/>
    <col min="13085" max="13085" width="5.08984375" style="440" customWidth="1"/>
    <col min="13086" max="13086" width="13.6328125" style="440" customWidth="1"/>
    <col min="13087" max="13087" width="14.6328125" style="440" customWidth="1"/>
    <col min="13088" max="13088" width="10.08984375" style="440" bestFit="1" customWidth="1"/>
    <col min="13089" max="13089" width="9.36328125" style="440" bestFit="1" customWidth="1"/>
    <col min="13090" max="13092" width="9.453125" style="440" bestFit="1" customWidth="1"/>
    <col min="13093" max="13105" width="9.36328125" style="440" customWidth="1"/>
    <col min="13106" max="13108" width="9.36328125" style="440" bestFit="1" customWidth="1"/>
    <col min="13109" max="13109" width="5.08984375" style="440" customWidth="1"/>
    <col min="13110" max="13110" width="13.6328125" style="440" customWidth="1"/>
    <col min="13111" max="13111" width="14.6328125" style="440" customWidth="1"/>
    <col min="13112" max="13132" width="9" style="440"/>
    <col min="13133" max="13133" width="5.08984375" style="440" customWidth="1"/>
    <col min="13134" max="13134" width="13.6328125" style="440" customWidth="1"/>
    <col min="13135" max="13135" width="14.6328125" style="440" customWidth="1"/>
    <col min="13136" max="13340" width="9" style="440"/>
    <col min="13341" max="13341" width="5.08984375" style="440" customWidth="1"/>
    <col min="13342" max="13342" width="13.6328125" style="440" customWidth="1"/>
    <col min="13343" max="13343" width="14.6328125" style="440" customWidth="1"/>
    <col min="13344" max="13344" width="10.08984375" style="440" bestFit="1" customWidth="1"/>
    <col min="13345" max="13345" width="9.36328125" style="440" bestFit="1" customWidth="1"/>
    <col min="13346" max="13348" width="9.453125" style="440" bestFit="1" customWidth="1"/>
    <col min="13349" max="13361" width="9.36328125" style="440" customWidth="1"/>
    <col min="13362" max="13364" width="9.36328125" style="440" bestFit="1" customWidth="1"/>
    <col min="13365" max="13365" width="5.08984375" style="440" customWidth="1"/>
    <col min="13366" max="13366" width="13.6328125" style="440" customWidth="1"/>
    <col min="13367" max="13367" width="14.6328125" style="440" customWidth="1"/>
    <col min="13368" max="13388" width="9" style="440"/>
    <col min="13389" max="13389" width="5.08984375" style="440" customWidth="1"/>
    <col min="13390" max="13390" width="13.6328125" style="440" customWidth="1"/>
    <col min="13391" max="13391" width="14.6328125" style="440" customWidth="1"/>
    <col min="13392" max="13596" width="9" style="440"/>
    <col min="13597" max="13597" width="5.08984375" style="440" customWidth="1"/>
    <col min="13598" max="13598" width="13.6328125" style="440" customWidth="1"/>
    <col min="13599" max="13599" width="14.6328125" style="440" customWidth="1"/>
    <col min="13600" max="13600" width="10.08984375" style="440" bestFit="1" customWidth="1"/>
    <col min="13601" max="13601" width="9.36328125" style="440" bestFit="1" customWidth="1"/>
    <col min="13602" max="13604" width="9.453125" style="440" bestFit="1" customWidth="1"/>
    <col min="13605" max="13617" width="9.36328125" style="440" customWidth="1"/>
    <col min="13618" max="13620" width="9.36328125" style="440" bestFit="1" customWidth="1"/>
    <col min="13621" max="13621" width="5.08984375" style="440" customWidth="1"/>
    <col min="13622" max="13622" width="13.6328125" style="440" customWidth="1"/>
    <col min="13623" max="13623" width="14.6328125" style="440" customWidth="1"/>
    <col min="13624" max="13644" width="9" style="440"/>
    <col min="13645" max="13645" width="5.08984375" style="440" customWidth="1"/>
    <col min="13646" max="13646" width="13.6328125" style="440" customWidth="1"/>
    <col min="13647" max="13647" width="14.6328125" style="440" customWidth="1"/>
    <col min="13648" max="13852" width="9" style="440"/>
    <col min="13853" max="13853" width="5.08984375" style="440" customWidth="1"/>
    <col min="13854" max="13854" width="13.6328125" style="440" customWidth="1"/>
    <col min="13855" max="13855" width="14.6328125" style="440" customWidth="1"/>
    <col min="13856" max="13856" width="10.08984375" style="440" bestFit="1" customWidth="1"/>
    <col min="13857" max="13857" width="9.36328125" style="440" bestFit="1" customWidth="1"/>
    <col min="13858" max="13860" width="9.453125" style="440" bestFit="1" customWidth="1"/>
    <col min="13861" max="13873" width="9.36328125" style="440" customWidth="1"/>
    <col min="13874" max="13876" width="9.36328125" style="440" bestFit="1" customWidth="1"/>
    <col min="13877" max="13877" width="5.08984375" style="440" customWidth="1"/>
    <col min="13878" max="13878" width="13.6328125" style="440" customWidth="1"/>
    <col min="13879" max="13879" width="14.6328125" style="440" customWidth="1"/>
    <col min="13880" max="13900" width="9" style="440"/>
    <col min="13901" max="13901" width="5.08984375" style="440" customWidth="1"/>
    <col min="13902" max="13902" width="13.6328125" style="440" customWidth="1"/>
    <col min="13903" max="13903" width="14.6328125" style="440" customWidth="1"/>
    <col min="13904" max="14108" width="9" style="440"/>
    <col min="14109" max="14109" width="5.08984375" style="440" customWidth="1"/>
    <col min="14110" max="14110" width="13.6328125" style="440" customWidth="1"/>
    <col min="14111" max="14111" width="14.6328125" style="440" customWidth="1"/>
    <col min="14112" max="14112" width="10.08984375" style="440" bestFit="1" customWidth="1"/>
    <col min="14113" max="14113" width="9.36328125" style="440" bestFit="1" customWidth="1"/>
    <col min="14114" max="14116" width="9.453125" style="440" bestFit="1" customWidth="1"/>
    <col min="14117" max="14129" width="9.36328125" style="440" customWidth="1"/>
    <col min="14130" max="14132" width="9.36328125" style="440" bestFit="1" customWidth="1"/>
    <col min="14133" max="14133" width="5.08984375" style="440" customWidth="1"/>
    <col min="14134" max="14134" width="13.6328125" style="440" customWidth="1"/>
    <col min="14135" max="14135" width="14.6328125" style="440" customWidth="1"/>
    <col min="14136" max="14156" width="9" style="440"/>
    <col min="14157" max="14157" width="5.08984375" style="440" customWidth="1"/>
    <col min="14158" max="14158" width="13.6328125" style="440" customWidth="1"/>
    <col min="14159" max="14159" width="14.6328125" style="440" customWidth="1"/>
    <col min="14160" max="14364" width="9" style="440"/>
    <col min="14365" max="14365" width="5.08984375" style="440" customWidth="1"/>
    <col min="14366" max="14366" width="13.6328125" style="440" customWidth="1"/>
    <col min="14367" max="14367" width="14.6328125" style="440" customWidth="1"/>
    <col min="14368" max="14368" width="10.08984375" style="440" bestFit="1" customWidth="1"/>
    <col min="14369" max="14369" width="9.36328125" style="440" bestFit="1" customWidth="1"/>
    <col min="14370" max="14372" width="9.453125" style="440" bestFit="1" customWidth="1"/>
    <col min="14373" max="14385" width="9.36328125" style="440" customWidth="1"/>
    <col min="14386" max="14388" width="9.36328125" style="440" bestFit="1" customWidth="1"/>
    <col min="14389" max="14389" width="5.08984375" style="440" customWidth="1"/>
    <col min="14390" max="14390" width="13.6328125" style="440" customWidth="1"/>
    <col min="14391" max="14391" width="14.6328125" style="440" customWidth="1"/>
    <col min="14392" max="14412" width="9" style="440"/>
    <col min="14413" max="14413" width="5.08984375" style="440" customWidth="1"/>
    <col min="14414" max="14414" width="13.6328125" style="440" customWidth="1"/>
    <col min="14415" max="14415" width="14.6328125" style="440" customWidth="1"/>
    <col min="14416" max="14620" width="9" style="440"/>
    <col min="14621" max="14621" width="5.08984375" style="440" customWidth="1"/>
    <col min="14622" max="14622" width="13.6328125" style="440" customWidth="1"/>
    <col min="14623" max="14623" width="14.6328125" style="440" customWidth="1"/>
    <col min="14624" max="14624" width="10.08984375" style="440" bestFit="1" customWidth="1"/>
    <col min="14625" max="14625" width="9.36328125" style="440" bestFit="1" customWidth="1"/>
    <col min="14626" max="14628" width="9.453125" style="440" bestFit="1" customWidth="1"/>
    <col min="14629" max="14641" width="9.36328125" style="440" customWidth="1"/>
    <col min="14642" max="14644" width="9.36328125" style="440" bestFit="1" customWidth="1"/>
    <col min="14645" max="14645" width="5.08984375" style="440" customWidth="1"/>
    <col min="14646" max="14646" width="13.6328125" style="440" customWidth="1"/>
    <col min="14647" max="14647" width="14.6328125" style="440" customWidth="1"/>
    <col min="14648" max="14668" width="9" style="440"/>
    <col min="14669" max="14669" width="5.08984375" style="440" customWidth="1"/>
    <col min="14670" max="14670" width="13.6328125" style="440" customWidth="1"/>
    <col min="14671" max="14671" width="14.6328125" style="440" customWidth="1"/>
    <col min="14672" max="14876" width="9" style="440"/>
    <col min="14877" max="14877" width="5.08984375" style="440" customWidth="1"/>
    <col min="14878" max="14878" width="13.6328125" style="440" customWidth="1"/>
    <col min="14879" max="14879" width="14.6328125" style="440" customWidth="1"/>
    <col min="14880" max="14880" width="10.08984375" style="440" bestFit="1" customWidth="1"/>
    <col min="14881" max="14881" width="9.36328125" style="440" bestFit="1" customWidth="1"/>
    <col min="14882" max="14884" width="9.453125" style="440" bestFit="1" customWidth="1"/>
    <col min="14885" max="14897" width="9.36328125" style="440" customWidth="1"/>
    <col min="14898" max="14900" width="9.36328125" style="440" bestFit="1" customWidth="1"/>
    <col min="14901" max="14901" width="5.08984375" style="440" customWidth="1"/>
    <col min="14902" max="14902" width="13.6328125" style="440" customWidth="1"/>
    <col min="14903" max="14903" width="14.6328125" style="440" customWidth="1"/>
    <col min="14904" max="14924" width="9" style="440"/>
    <col min="14925" max="14925" width="5.08984375" style="440" customWidth="1"/>
    <col min="14926" max="14926" width="13.6328125" style="440" customWidth="1"/>
    <col min="14927" max="14927" width="14.6328125" style="440" customWidth="1"/>
    <col min="14928" max="15132" width="9" style="440"/>
    <col min="15133" max="15133" width="5.08984375" style="440" customWidth="1"/>
    <col min="15134" max="15134" width="13.6328125" style="440" customWidth="1"/>
    <col min="15135" max="15135" width="14.6328125" style="440" customWidth="1"/>
    <col min="15136" max="15136" width="10.08984375" style="440" bestFit="1" customWidth="1"/>
    <col min="15137" max="15137" width="9.36328125" style="440" bestFit="1" customWidth="1"/>
    <col min="15138" max="15140" width="9.453125" style="440" bestFit="1" customWidth="1"/>
    <col min="15141" max="15153" width="9.36328125" style="440" customWidth="1"/>
    <col min="15154" max="15156" width="9.36328125" style="440" bestFit="1" customWidth="1"/>
    <col min="15157" max="15157" width="5.08984375" style="440" customWidth="1"/>
    <col min="15158" max="15158" width="13.6328125" style="440" customWidth="1"/>
    <col min="15159" max="15159" width="14.6328125" style="440" customWidth="1"/>
    <col min="15160" max="15180" width="9" style="440"/>
    <col min="15181" max="15181" width="5.08984375" style="440" customWidth="1"/>
    <col min="15182" max="15182" width="13.6328125" style="440" customWidth="1"/>
    <col min="15183" max="15183" width="14.6328125" style="440" customWidth="1"/>
    <col min="15184" max="15388" width="9" style="440"/>
    <col min="15389" max="15389" width="5.08984375" style="440" customWidth="1"/>
    <col min="15390" max="15390" width="13.6328125" style="440" customWidth="1"/>
    <col min="15391" max="15391" width="14.6328125" style="440" customWidth="1"/>
    <col min="15392" max="15392" width="10.08984375" style="440" bestFit="1" customWidth="1"/>
    <col min="15393" max="15393" width="9.36328125" style="440" bestFit="1" customWidth="1"/>
    <col min="15394" max="15396" width="9.453125" style="440" bestFit="1" customWidth="1"/>
    <col min="15397" max="15409" width="9.36328125" style="440" customWidth="1"/>
    <col min="15410" max="15412" width="9.36328125" style="440" bestFit="1" customWidth="1"/>
    <col min="15413" max="15413" width="5.08984375" style="440" customWidth="1"/>
    <col min="15414" max="15414" width="13.6328125" style="440" customWidth="1"/>
    <col min="15415" max="15415" width="14.6328125" style="440" customWidth="1"/>
    <col min="15416" max="15436" width="9" style="440"/>
    <col min="15437" max="15437" width="5.08984375" style="440" customWidth="1"/>
    <col min="15438" max="15438" width="13.6328125" style="440" customWidth="1"/>
    <col min="15439" max="15439" width="14.6328125" style="440" customWidth="1"/>
    <col min="15440" max="15644" width="9" style="440"/>
    <col min="15645" max="15645" width="5.08984375" style="440" customWidth="1"/>
    <col min="15646" max="15646" width="13.6328125" style="440" customWidth="1"/>
    <col min="15647" max="15647" width="14.6328125" style="440" customWidth="1"/>
    <col min="15648" max="15648" width="10.08984375" style="440" bestFit="1" customWidth="1"/>
    <col min="15649" max="15649" width="9.36328125" style="440" bestFit="1" customWidth="1"/>
    <col min="15650" max="15652" width="9.453125" style="440" bestFit="1" customWidth="1"/>
    <col min="15653" max="15665" width="9.36328125" style="440" customWidth="1"/>
    <col min="15666" max="15668" width="9.36328125" style="440" bestFit="1" customWidth="1"/>
    <col min="15669" max="15669" width="5.08984375" style="440" customWidth="1"/>
    <col min="15670" max="15670" width="13.6328125" style="440" customWidth="1"/>
    <col min="15671" max="15671" width="14.6328125" style="440" customWidth="1"/>
    <col min="15672" max="15692" width="9" style="440"/>
    <col min="15693" max="15693" width="5.08984375" style="440" customWidth="1"/>
    <col min="15694" max="15694" width="13.6328125" style="440" customWidth="1"/>
    <col min="15695" max="15695" width="14.6328125" style="440" customWidth="1"/>
    <col min="15696" max="15900" width="9" style="440"/>
    <col min="15901" max="15901" width="5.08984375" style="440" customWidth="1"/>
    <col min="15902" max="15902" width="13.6328125" style="440" customWidth="1"/>
    <col min="15903" max="15903" width="14.6328125" style="440" customWidth="1"/>
    <col min="15904" max="15904" width="10.08984375" style="440" bestFit="1" customWidth="1"/>
    <col min="15905" max="15905" width="9.36328125" style="440" bestFit="1" customWidth="1"/>
    <col min="15906" max="15908" width="9.453125" style="440" bestFit="1" customWidth="1"/>
    <col min="15909" max="15921" width="9.36328125" style="440" customWidth="1"/>
    <col min="15922" max="15924" width="9.36328125" style="440" bestFit="1" customWidth="1"/>
    <col min="15925" max="15925" width="5.08984375" style="440" customWidth="1"/>
    <col min="15926" max="15926" width="13.6328125" style="440" customWidth="1"/>
    <col min="15927" max="15927" width="14.6328125" style="440" customWidth="1"/>
    <col min="15928" max="15948" width="9" style="440"/>
    <col min="15949" max="15949" width="5.08984375" style="440" customWidth="1"/>
    <col min="15950" max="15950" width="13.6328125" style="440" customWidth="1"/>
    <col min="15951" max="15951" width="14.6328125" style="440" customWidth="1"/>
    <col min="15952" max="16156" width="9" style="440"/>
    <col min="16157" max="16157" width="5.08984375" style="440" customWidth="1"/>
    <col min="16158" max="16158" width="13.6328125" style="440" customWidth="1"/>
    <col min="16159" max="16159" width="14.6328125" style="440" customWidth="1"/>
    <col min="16160" max="16160" width="10.08984375" style="440" bestFit="1" customWidth="1"/>
    <col min="16161" max="16161" width="9.36328125" style="440" bestFit="1" customWidth="1"/>
    <col min="16162" max="16164" width="9.453125" style="440" bestFit="1" customWidth="1"/>
    <col min="16165" max="16177" width="9.36328125" style="440" customWidth="1"/>
    <col min="16178" max="16180" width="9.36328125" style="440" bestFit="1" customWidth="1"/>
    <col min="16181" max="16181" width="5.08984375" style="440" customWidth="1"/>
    <col min="16182" max="16182" width="13.6328125" style="440" customWidth="1"/>
    <col min="16183" max="16183" width="14.6328125" style="440" customWidth="1"/>
    <col min="16184" max="16204" width="9" style="440"/>
    <col min="16205" max="16205" width="5.08984375" style="440" customWidth="1"/>
    <col min="16206" max="16206" width="13.6328125" style="440" customWidth="1"/>
    <col min="16207" max="16207" width="14.6328125" style="440" customWidth="1"/>
    <col min="16208" max="16384" width="9" style="440"/>
  </cols>
  <sheetData>
    <row r="1" spans="1:118" ht="18" customHeight="1">
      <c r="A1" s="442" t="s">
        <v>1038</v>
      </c>
      <c r="C1" s="439" t="s">
        <v>2422</v>
      </c>
      <c r="X1" s="437"/>
      <c r="Y1" s="437"/>
      <c r="Z1" s="437"/>
      <c r="AA1" s="437"/>
      <c r="AB1" s="437"/>
      <c r="AC1" s="437"/>
      <c r="AD1" s="437"/>
      <c r="AE1" s="437" t="s">
        <v>839</v>
      </c>
      <c r="AF1" s="437" t="s">
        <v>839</v>
      </c>
      <c r="AG1" s="438" t="s">
        <v>840</v>
      </c>
      <c r="AH1" s="439" t="s">
        <v>840</v>
      </c>
      <c r="AI1" s="437" t="s">
        <v>839</v>
      </c>
      <c r="AJ1" s="437" t="s">
        <v>839</v>
      </c>
      <c r="AK1" s="437" t="s">
        <v>839</v>
      </c>
      <c r="AL1" s="437" t="s">
        <v>839</v>
      </c>
      <c r="AM1" s="437" t="s">
        <v>839</v>
      </c>
      <c r="AN1" s="437"/>
      <c r="AO1" s="437"/>
      <c r="AP1" s="437"/>
      <c r="AQ1" s="437"/>
      <c r="AR1" s="437"/>
      <c r="AS1" s="437"/>
      <c r="AT1" s="437"/>
      <c r="AU1" s="437"/>
      <c r="AV1" s="437"/>
      <c r="AW1" s="437"/>
      <c r="AX1" s="437"/>
      <c r="AY1" s="437"/>
      <c r="AZ1" s="437"/>
      <c r="BA1" s="437" t="s">
        <v>839</v>
      </c>
      <c r="BB1" s="438" t="s">
        <v>840</v>
      </c>
      <c r="BC1" s="439" t="s">
        <v>840</v>
      </c>
      <c r="BD1" s="437" t="s">
        <v>839</v>
      </c>
      <c r="BE1" s="437" t="s">
        <v>839</v>
      </c>
      <c r="BF1" s="437" t="s">
        <v>839</v>
      </c>
      <c r="BG1" s="437" t="s">
        <v>839</v>
      </c>
      <c r="BH1" s="437" t="s">
        <v>839</v>
      </c>
      <c r="BI1" s="437"/>
      <c r="BJ1" s="437"/>
      <c r="BK1" s="437"/>
      <c r="BL1" s="437"/>
      <c r="BM1" s="437"/>
      <c r="BN1" s="437"/>
      <c r="BO1" s="437"/>
      <c r="BP1" s="437"/>
      <c r="BQ1" s="437"/>
      <c r="BR1" s="437" t="s">
        <v>2837</v>
      </c>
      <c r="BS1" s="437"/>
      <c r="BT1" s="437"/>
      <c r="BU1" s="437"/>
      <c r="BV1" s="437"/>
      <c r="BW1" s="437"/>
    </row>
    <row r="2" spans="1:118" s="441" customFormat="1" ht="12" customHeight="1">
      <c r="B2" s="442"/>
      <c r="C2" s="443"/>
      <c r="D2" s="443"/>
      <c r="E2" s="443"/>
      <c r="F2" s="443"/>
      <c r="G2" s="443"/>
      <c r="H2" s="443"/>
      <c r="I2" s="443"/>
      <c r="J2" s="443"/>
      <c r="K2" s="443"/>
      <c r="L2" s="444"/>
      <c r="M2" s="445"/>
      <c r="N2" s="443"/>
      <c r="O2" s="443"/>
      <c r="P2" s="443"/>
      <c r="Q2" s="443"/>
      <c r="R2" s="443"/>
      <c r="S2" s="443"/>
      <c r="T2" s="443"/>
      <c r="U2" s="443"/>
      <c r="V2" s="443"/>
      <c r="W2" s="443"/>
      <c r="X2" s="443"/>
      <c r="Y2" s="443"/>
      <c r="Z2" s="443"/>
      <c r="AA2" s="443"/>
      <c r="AB2" s="443"/>
      <c r="AC2" s="443"/>
      <c r="AD2" s="443"/>
      <c r="AE2" s="443"/>
      <c r="AF2" s="443"/>
      <c r="AG2" s="444"/>
      <c r="AH2" s="445"/>
      <c r="AI2" s="443"/>
      <c r="AJ2" s="443"/>
      <c r="AK2" s="443"/>
      <c r="AL2" s="443"/>
      <c r="AM2" s="443"/>
      <c r="AN2" s="443"/>
      <c r="AO2" s="443"/>
      <c r="AP2" s="443"/>
      <c r="AQ2" s="443"/>
      <c r="AR2" s="443"/>
      <c r="AS2" s="443"/>
      <c r="AT2" s="443"/>
      <c r="AU2" s="443"/>
      <c r="AV2" s="443"/>
      <c r="AW2" s="443"/>
      <c r="AX2" s="443"/>
      <c r="AY2" s="443"/>
      <c r="AZ2" s="443"/>
      <c r="BA2" s="443"/>
      <c r="BB2" s="444"/>
      <c r="BC2" s="445"/>
      <c r="BD2" s="443"/>
      <c r="BE2" s="443"/>
      <c r="BF2" s="443"/>
      <c r="BG2" s="443"/>
      <c r="BH2" s="443"/>
      <c r="BI2" s="443"/>
      <c r="BJ2" s="443"/>
      <c r="BK2" s="443" t="s">
        <v>845</v>
      </c>
      <c r="BL2" s="443"/>
      <c r="BM2" s="443"/>
      <c r="BN2" s="443"/>
      <c r="BO2" s="443"/>
      <c r="BP2" s="443"/>
      <c r="BQ2" s="443"/>
      <c r="BR2" s="443"/>
      <c r="BS2" s="443"/>
      <c r="BT2" s="443"/>
      <c r="BU2" s="443"/>
      <c r="BV2" s="443"/>
      <c r="BW2" s="443" t="s">
        <v>1033</v>
      </c>
      <c r="BX2" s="443" t="s">
        <v>98</v>
      </c>
      <c r="BY2" s="443"/>
      <c r="BZ2" s="443"/>
      <c r="CA2" s="443"/>
      <c r="CB2" s="443"/>
      <c r="CC2" s="443"/>
      <c r="CD2" s="443"/>
      <c r="CE2" s="443"/>
      <c r="CF2" s="443"/>
      <c r="CG2" s="443"/>
      <c r="CI2" s="441" t="s">
        <v>1362</v>
      </c>
      <c r="CT2" s="441" t="s">
        <v>846</v>
      </c>
      <c r="CU2" s="515" t="s">
        <v>848</v>
      </c>
      <c r="CV2" s="515"/>
      <c r="CW2" s="515"/>
      <c r="CX2" s="515"/>
      <c r="CY2" s="515"/>
      <c r="CZ2" s="515"/>
      <c r="DA2" s="515"/>
      <c r="DB2" s="515"/>
      <c r="DC2" s="515"/>
      <c r="DE2" s="441" t="s">
        <v>847</v>
      </c>
    </row>
    <row r="3" spans="1:118" ht="15" customHeight="1">
      <c r="A3" s="446"/>
      <c r="B3" s="447" t="s">
        <v>843</v>
      </c>
      <c r="C3" s="448" t="s">
        <v>505</v>
      </c>
      <c r="D3" s="448" t="s">
        <v>506</v>
      </c>
      <c r="E3" s="448" t="s">
        <v>507</v>
      </c>
      <c r="F3" s="448" t="s">
        <v>508</v>
      </c>
      <c r="G3" s="448" t="s">
        <v>509</v>
      </c>
      <c r="H3" s="448" t="s">
        <v>510</v>
      </c>
      <c r="I3" s="448" t="s">
        <v>511</v>
      </c>
      <c r="J3" s="448" t="s">
        <v>512</v>
      </c>
      <c r="K3" s="448" t="s">
        <v>513</v>
      </c>
      <c r="L3" s="448" t="s">
        <v>514</v>
      </c>
      <c r="M3" s="448" t="s">
        <v>515</v>
      </c>
      <c r="N3" s="448" t="s">
        <v>516</v>
      </c>
      <c r="O3" s="448" t="s">
        <v>517</v>
      </c>
      <c r="P3" s="448" t="s">
        <v>518</v>
      </c>
      <c r="Q3" s="448" t="s">
        <v>519</v>
      </c>
      <c r="R3" s="448" t="s">
        <v>520</v>
      </c>
      <c r="S3" s="448" t="s">
        <v>521</v>
      </c>
      <c r="T3" s="448" t="s">
        <v>522</v>
      </c>
      <c r="U3" s="448" t="s">
        <v>523</v>
      </c>
      <c r="V3" s="448" t="s">
        <v>524</v>
      </c>
      <c r="W3" s="449" t="s">
        <v>525</v>
      </c>
      <c r="X3" s="448" t="s">
        <v>175</v>
      </c>
      <c r="Y3" s="448" t="s">
        <v>341</v>
      </c>
      <c r="Z3" s="448" t="s">
        <v>342</v>
      </c>
      <c r="AA3" s="448" t="s">
        <v>343</v>
      </c>
      <c r="AB3" s="448" t="s">
        <v>344</v>
      </c>
      <c r="AC3" s="448" t="s">
        <v>176</v>
      </c>
      <c r="AD3" s="448" t="s">
        <v>177</v>
      </c>
      <c r="AE3" s="448" t="s">
        <v>178</v>
      </c>
      <c r="AF3" s="448" t="s">
        <v>179</v>
      </c>
      <c r="AG3" s="449" t="s">
        <v>180</v>
      </c>
      <c r="AH3" s="450" t="s">
        <v>181</v>
      </c>
      <c r="AI3" s="448" t="s">
        <v>526</v>
      </c>
      <c r="AJ3" s="448" t="s">
        <v>527</v>
      </c>
      <c r="AK3" s="448" t="s">
        <v>528</v>
      </c>
      <c r="AL3" s="448" t="s">
        <v>529</v>
      </c>
      <c r="AM3" s="448" t="s">
        <v>530</v>
      </c>
      <c r="AN3" s="448" t="s">
        <v>531</v>
      </c>
      <c r="AO3" s="448" t="s">
        <v>532</v>
      </c>
      <c r="AP3" s="448" t="s">
        <v>533</v>
      </c>
      <c r="AQ3" s="448" t="s">
        <v>534</v>
      </c>
      <c r="AR3" s="449" t="s">
        <v>535</v>
      </c>
      <c r="AS3" s="448" t="s">
        <v>536</v>
      </c>
      <c r="AT3" s="448" t="s">
        <v>537</v>
      </c>
      <c r="AU3" s="448" t="s">
        <v>538</v>
      </c>
      <c r="AV3" s="448" t="s">
        <v>539</v>
      </c>
      <c r="AW3" s="448" t="s">
        <v>540</v>
      </c>
      <c r="AX3" s="448" t="s">
        <v>541</v>
      </c>
      <c r="AY3" s="448" t="s">
        <v>542</v>
      </c>
      <c r="AZ3" s="448" t="s">
        <v>543</v>
      </c>
      <c r="BA3" s="448" t="s">
        <v>544</v>
      </c>
      <c r="BB3" s="449" t="s">
        <v>545</v>
      </c>
      <c r="BC3" s="450" t="s">
        <v>546</v>
      </c>
      <c r="BD3" s="448" t="s">
        <v>547</v>
      </c>
      <c r="BE3" s="448" t="s">
        <v>548</v>
      </c>
      <c r="BF3" s="448" t="s">
        <v>549</v>
      </c>
      <c r="BG3" s="448" t="s">
        <v>206</v>
      </c>
      <c r="BH3" s="448" t="s">
        <v>345</v>
      </c>
      <c r="BI3" s="448" t="s">
        <v>830</v>
      </c>
      <c r="BJ3" s="448" t="s">
        <v>831</v>
      </c>
      <c r="BK3" s="448" t="s">
        <v>832</v>
      </c>
      <c r="BL3" s="448" t="s">
        <v>833</v>
      </c>
      <c r="BM3" s="448" t="s">
        <v>1594</v>
      </c>
      <c r="BN3" s="448" t="s">
        <v>1784</v>
      </c>
      <c r="BO3" s="448" t="s">
        <v>2398</v>
      </c>
      <c r="BP3" s="448" t="s">
        <v>2584</v>
      </c>
      <c r="BQ3" s="448" t="s">
        <v>2719</v>
      </c>
      <c r="BR3" s="448" t="s">
        <v>2790</v>
      </c>
      <c r="BS3" s="448" t="s">
        <v>2835</v>
      </c>
      <c r="BT3" s="448" t="s">
        <v>2980</v>
      </c>
      <c r="BU3" s="451"/>
      <c r="BV3" s="451"/>
      <c r="BW3" s="449" t="s">
        <v>832</v>
      </c>
      <c r="BX3" s="448" t="s">
        <v>833</v>
      </c>
      <c r="BY3" s="448" t="s">
        <v>1594</v>
      </c>
      <c r="BZ3" s="448" t="s">
        <v>1784</v>
      </c>
      <c r="CA3" s="448" t="s">
        <v>2398</v>
      </c>
      <c r="CB3" s="448" t="s">
        <v>2584</v>
      </c>
      <c r="CC3" s="448" t="s">
        <v>2719</v>
      </c>
      <c r="CD3" s="448" t="s">
        <v>2790</v>
      </c>
      <c r="CE3" s="448" t="s">
        <v>2835</v>
      </c>
      <c r="CF3" s="448" t="s">
        <v>2980</v>
      </c>
      <c r="CG3" s="451"/>
      <c r="CI3" s="503">
        <v>41640</v>
      </c>
      <c r="CJ3" s="504">
        <v>42005</v>
      </c>
      <c r="CK3" s="967">
        <v>42370</v>
      </c>
      <c r="CL3" s="967">
        <v>42736</v>
      </c>
      <c r="CM3" s="967">
        <v>43101</v>
      </c>
      <c r="CN3" s="967">
        <v>43466</v>
      </c>
      <c r="CO3" s="967">
        <v>43831</v>
      </c>
      <c r="CP3" s="967">
        <v>44197</v>
      </c>
      <c r="CQ3" s="967">
        <v>44562</v>
      </c>
      <c r="CR3" s="967">
        <v>44927</v>
      </c>
      <c r="CT3" s="449" t="s">
        <v>832</v>
      </c>
      <c r="CU3" s="448" t="s">
        <v>833</v>
      </c>
      <c r="CV3" s="448" t="s">
        <v>1594</v>
      </c>
      <c r="CW3" s="448" t="s">
        <v>1784</v>
      </c>
      <c r="CX3" s="448" t="s">
        <v>2398</v>
      </c>
      <c r="CY3" s="684" t="s">
        <v>2584</v>
      </c>
      <c r="CZ3" s="684" t="s">
        <v>2719</v>
      </c>
      <c r="DA3" s="684" t="s">
        <v>2790</v>
      </c>
      <c r="DB3" s="684" t="s">
        <v>2835</v>
      </c>
      <c r="DC3" s="684" t="s">
        <v>2980</v>
      </c>
      <c r="DE3" s="449" t="s">
        <v>832</v>
      </c>
      <c r="DF3" s="448" t="s">
        <v>833</v>
      </c>
      <c r="DG3" s="448" t="s">
        <v>1594</v>
      </c>
      <c r="DH3" s="448" t="s">
        <v>1784</v>
      </c>
      <c r="DI3" s="448" t="s">
        <v>2398</v>
      </c>
      <c r="DJ3" s="684" t="s">
        <v>2584</v>
      </c>
      <c r="DK3" s="684" t="s">
        <v>2719</v>
      </c>
      <c r="DL3" s="684" t="s">
        <v>2790</v>
      </c>
      <c r="DM3" s="684" t="s">
        <v>2835</v>
      </c>
      <c r="DN3" s="684" t="s">
        <v>2980</v>
      </c>
    </row>
    <row r="4" spans="1:118" ht="12" customHeight="1">
      <c r="A4" s="452"/>
      <c r="C4" s="453"/>
      <c r="D4" s="453"/>
      <c r="E4" s="453"/>
      <c r="F4" s="453"/>
      <c r="G4" s="453"/>
      <c r="H4" s="453"/>
      <c r="I4" s="453"/>
      <c r="J4" s="453"/>
      <c r="K4" s="453"/>
      <c r="L4" s="453"/>
      <c r="M4" s="453"/>
      <c r="N4" s="453"/>
      <c r="O4" s="454"/>
      <c r="P4" s="454"/>
      <c r="Q4" s="454"/>
      <c r="R4" s="454"/>
      <c r="S4" s="454"/>
      <c r="T4" s="454"/>
      <c r="U4" s="454"/>
      <c r="V4" s="454"/>
      <c r="W4" s="455"/>
      <c r="X4" s="453"/>
      <c r="Y4" s="453"/>
      <c r="Z4" s="453"/>
      <c r="AA4" s="453"/>
      <c r="AB4" s="453"/>
      <c r="AC4" s="453"/>
      <c r="AD4" s="453"/>
      <c r="AE4" s="453"/>
      <c r="AF4" s="453"/>
      <c r="AG4" s="456"/>
      <c r="AH4" s="457"/>
      <c r="AI4" s="453"/>
      <c r="AJ4" s="454"/>
      <c r="AK4" s="454"/>
      <c r="AL4" s="454"/>
      <c r="AM4" s="454"/>
      <c r="AN4" s="454"/>
      <c r="AO4" s="454"/>
      <c r="AP4" s="454"/>
      <c r="AQ4" s="454"/>
      <c r="AR4" s="455"/>
      <c r="AS4" s="453"/>
      <c r="AT4" s="453"/>
      <c r="AU4" s="453"/>
      <c r="AV4" s="453"/>
      <c r="AW4" s="453"/>
      <c r="AX4" s="453"/>
      <c r="AY4" s="453"/>
      <c r="AZ4" s="453"/>
      <c r="BA4" s="453"/>
      <c r="BB4" s="456"/>
      <c r="BC4" s="457"/>
      <c r="BD4" s="453"/>
      <c r="BE4" s="454"/>
      <c r="BF4" s="454"/>
      <c r="BG4" s="454"/>
      <c r="BH4" s="454"/>
      <c r="BI4" s="454"/>
      <c r="BJ4" s="454"/>
      <c r="BK4" s="454"/>
      <c r="BL4" s="454"/>
      <c r="BM4" s="454"/>
      <c r="BN4" s="454"/>
      <c r="BO4" s="454"/>
      <c r="BP4" s="454"/>
      <c r="BQ4" s="454"/>
      <c r="BR4" s="454"/>
      <c r="BS4" s="454"/>
      <c r="BT4" s="454"/>
      <c r="BU4" s="458"/>
      <c r="BV4" s="458"/>
      <c r="BW4" s="635" t="s">
        <v>838</v>
      </c>
      <c r="BX4" s="636" t="s">
        <v>838</v>
      </c>
      <c r="BY4" s="636" t="s">
        <v>838</v>
      </c>
      <c r="BZ4" s="636" t="s">
        <v>838</v>
      </c>
      <c r="CA4" s="636" t="s">
        <v>838</v>
      </c>
      <c r="CB4" s="636" t="s">
        <v>838</v>
      </c>
      <c r="CC4" s="636" t="s">
        <v>838</v>
      </c>
      <c r="CD4" s="636" t="s">
        <v>838</v>
      </c>
      <c r="CE4" s="636" t="s">
        <v>838</v>
      </c>
      <c r="CF4" s="636" t="s">
        <v>838</v>
      </c>
      <c r="CG4" s="1055"/>
      <c r="CI4" s="635" t="s">
        <v>1034</v>
      </c>
      <c r="CJ4" s="636" t="s">
        <v>1034</v>
      </c>
      <c r="CK4" s="968" t="s">
        <v>98</v>
      </c>
      <c r="CL4" s="968" t="s">
        <v>98</v>
      </c>
      <c r="CM4" s="968" t="s">
        <v>98</v>
      </c>
      <c r="CN4" s="968" t="s">
        <v>1741</v>
      </c>
      <c r="CO4" s="968" t="s">
        <v>98</v>
      </c>
      <c r="CP4" s="968" t="s">
        <v>98</v>
      </c>
      <c r="CQ4" s="968" t="s">
        <v>98</v>
      </c>
      <c r="CR4" s="968" t="s">
        <v>98</v>
      </c>
      <c r="CT4" s="635" t="s">
        <v>838</v>
      </c>
      <c r="CU4" s="636" t="s">
        <v>838</v>
      </c>
      <c r="CV4" s="636" t="s">
        <v>838</v>
      </c>
      <c r="CW4" s="636" t="s">
        <v>838</v>
      </c>
      <c r="CX4" s="636" t="s">
        <v>838</v>
      </c>
      <c r="CY4" s="636" t="s">
        <v>838</v>
      </c>
      <c r="CZ4" s="636" t="s">
        <v>838</v>
      </c>
      <c r="DA4" s="636" t="s">
        <v>838</v>
      </c>
      <c r="DB4" s="636" t="s">
        <v>838</v>
      </c>
      <c r="DC4" s="636" t="s">
        <v>838</v>
      </c>
      <c r="DE4" s="635" t="s">
        <v>838</v>
      </c>
      <c r="DF4" s="636" t="s">
        <v>838</v>
      </c>
      <c r="DG4" s="636" t="s">
        <v>838</v>
      </c>
      <c r="DH4" s="636" t="s">
        <v>838</v>
      </c>
      <c r="DI4" s="636" t="s">
        <v>838</v>
      </c>
      <c r="DJ4" s="636" t="s">
        <v>838</v>
      </c>
      <c r="DK4" s="636" t="s">
        <v>838</v>
      </c>
      <c r="DL4" s="636" t="s">
        <v>838</v>
      </c>
      <c r="DM4" s="636" t="s">
        <v>838</v>
      </c>
      <c r="DN4" s="636" t="s">
        <v>838</v>
      </c>
    </row>
    <row r="5" spans="1:118" ht="15" customHeight="1">
      <c r="A5" s="459"/>
      <c r="B5" s="460" t="s">
        <v>842</v>
      </c>
      <c r="C5" s="461" t="s">
        <v>550</v>
      </c>
      <c r="D5" s="461" t="s">
        <v>551</v>
      </c>
      <c r="E5" s="461" t="s">
        <v>552</v>
      </c>
      <c r="F5" s="461" t="s">
        <v>553</v>
      </c>
      <c r="G5" s="461" t="s">
        <v>554</v>
      </c>
      <c r="H5" s="461" t="s">
        <v>555</v>
      </c>
      <c r="I5" s="461" t="s">
        <v>556</v>
      </c>
      <c r="J5" s="461" t="s">
        <v>557</v>
      </c>
      <c r="K5" s="461" t="s">
        <v>558</v>
      </c>
      <c r="L5" s="461" t="s">
        <v>559</v>
      </c>
      <c r="M5" s="461" t="s">
        <v>560</v>
      </c>
      <c r="N5" s="461" t="s">
        <v>561</v>
      </c>
      <c r="O5" s="461" t="s">
        <v>562</v>
      </c>
      <c r="P5" s="461" t="s">
        <v>563</v>
      </c>
      <c r="Q5" s="461" t="s">
        <v>564</v>
      </c>
      <c r="R5" s="461" t="s">
        <v>565</v>
      </c>
      <c r="S5" s="461" t="s">
        <v>566</v>
      </c>
      <c r="T5" s="461" t="s">
        <v>567</v>
      </c>
      <c r="U5" s="461" t="s">
        <v>568</v>
      </c>
      <c r="V5" s="461" t="s">
        <v>569</v>
      </c>
      <c r="W5" s="462" t="s">
        <v>570</v>
      </c>
      <c r="X5" s="461" t="s">
        <v>571</v>
      </c>
      <c r="Y5" s="461" t="s">
        <v>572</v>
      </c>
      <c r="Z5" s="461" t="s">
        <v>573</v>
      </c>
      <c r="AA5" s="461" t="s">
        <v>574</v>
      </c>
      <c r="AB5" s="461" t="s">
        <v>575</v>
      </c>
      <c r="AC5" s="461" t="s">
        <v>576</v>
      </c>
      <c r="AD5" s="461" t="s">
        <v>577</v>
      </c>
      <c r="AE5" s="461" t="s">
        <v>578</v>
      </c>
      <c r="AF5" s="461" t="s">
        <v>579</v>
      </c>
      <c r="AG5" s="462" t="s">
        <v>580</v>
      </c>
      <c r="AH5" s="463" t="s">
        <v>581</v>
      </c>
      <c r="AI5" s="461" t="s">
        <v>582</v>
      </c>
      <c r="AJ5" s="461" t="s">
        <v>583</v>
      </c>
      <c r="AK5" s="461" t="s">
        <v>584</v>
      </c>
      <c r="AL5" s="461" t="s">
        <v>585</v>
      </c>
      <c r="AM5" s="461" t="s">
        <v>586</v>
      </c>
      <c r="AN5" s="461" t="s">
        <v>587</v>
      </c>
      <c r="AO5" s="461" t="s">
        <v>588</v>
      </c>
      <c r="AP5" s="461" t="s">
        <v>589</v>
      </c>
      <c r="AQ5" s="461" t="s">
        <v>590</v>
      </c>
      <c r="AR5" s="462" t="s">
        <v>591</v>
      </c>
      <c r="AS5" s="461" t="s">
        <v>592</v>
      </c>
      <c r="AT5" s="461" t="s">
        <v>593</v>
      </c>
      <c r="AU5" s="461" t="s">
        <v>594</v>
      </c>
      <c r="AV5" s="461" t="s">
        <v>595</v>
      </c>
      <c r="AW5" s="461" t="s">
        <v>596</v>
      </c>
      <c r="AX5" s="461" t="s">
        <v>597</v>
      </c>
      <c r="AY5" s="461" t="s">
        <v>598</v>
      </c>
      <c r="AZ5" s="461" t="s">
        <v>599</v>
      </c>
      <c r="BA5" s="461" t="s">
        <v>600</v>
      </c>
      <c r="BB5" s="462" t="s">
        <v>601</v>
      </c>
      <c r="BC5" s="463" t="s">
        <v>602</v>
      </c>
      <c r="BD5" s="461" t="s">
        <v>603</v>
      </c>
      <c r="BE5" s="461" t="s">
        <v>604</v>
      </c>
      <c r="BF5" s="461" t="s">
        <v>605</v>
      </c>
      <c r="BG5" s="461" t="s">
        <v>606</v>
      </c>
      <c r="BH5" s="461" t="s">
        <v>607</v>
      </c>
      <c r="BI5" s="461" t="s">
        <v>834</v>
      </c>
      <c r="BJ5" s="461" t="s">
        <v>835</v>
      </c>
      <c r="BK5" s="461" t="s">
        <v>836</v>
      </c>
      <c r="BL5" s="461" t="s">
        <v>837</v>
      </c>
      <c r="BM5" s="461" t="s">
        <v>1361</v>
      </c>
      <c r="BN5" s="461" t="s">
        <v>1813</v>
      </c>
      <c r="BO5" s="461" t="s">
        <v>2417</v>
      </c>
      <c r="BP5" s="461" t="s">
        <v>2735</v>
      </c>
      <c r="BQ5" s="461" t="s">
        <v>2736</v>
      </c>
      <c r="BR5" s="461" t="s">
        <v>2806</v>
      </c>
      <c r="BS5" s="461" t="s">
        <v>2907</v>
      </c>
      <c r="BT5" s="461" t="s">
        <v>2981</v>
      </c>
      <c r="BU5" s="464" t="s">
        <v>1596</v>
      </c>
      <c r="BV5" s="464"/>
      <c r="BW5" s="462" t="s">
        <v>836</v>
      </c>
      <c r="BX5" s="461" t="s">
        <v>837</v>
      </c>
      <c r="BY5" s="461" t="s">
        <v>1361</v>
      </c>
      <c r="BZ5" s="461" t="s">
        <v>1813</v>
      </c>
      <c r="CA5" s="461" t="s">
        <v>2417</v>
      </c>
      <c r="CB5" s="461" t="s">
        <v>2735</v>
      </c>
      <c r="CC5" s="461" t="s">
        <v>2736</v>
      </c>
      <c r="CD5" s="461" t="s">
        <v>2806</v>
      </c>
      <c r="CE5" s="461" t="s">
        <v>2907</v>
      </c>
      <c r="CF5" s="461" t="s">
        <v>2981</v>
      </c>
      <c r="CG5" s="464" t="s">
        <v>1596</v>
      </c>
      <c r="CI5" s="462" t="s">
        <v>836</v>
      </c>
      <c r="CJ5" s="461" t="s">
        <v>837</v>
      </c>
      <c r="CK5" s="969" t="s">
        <v>1361</v>
      </c>
      <c r="CL5" s="969" t="s">
        <v>1813</v>
      </c>
      <c r="CM5" s="969" t="s">
        <v>2417</v>
      </c>
      <c r="CN5" s="969" t="s">
        <v>2735</v>
      </c>
      <c r="CO5" s="969" t="s">
        <v>2736</v>
      </c>
      <c r="CP5" s="969" t="s">
        <v>2806</v>
      </c>
      <c r="CQ5" s="969" t="s">
        <v>2907</v>
      </c>
      <c r="CR5" s="969" t="s">
        <v>2981</v>
      </c>
      <c r="CT5" s="462" t="s">
        <v>836</v>
      </c>
      <c r="CU5" s="461" t="s">
        <v>837</v>
      </c>
      <c r="CV5" s="461" t="s">
        <v>1361</v>
      </c>
      <c r="CW5" s="461" t="s">
        <v>1813</v>
      </c>
      <c r="CX5" s="461" t="s">
        <v>2417</v>
      </c>
      <c r="CY5" s="699" t="s">
        <v>2623</v>
      </c>
      <c r="CZ5" s="699" t="s">
        <v>2736</v>
      </c>
      <c r="DA5" s="699" t="s">
        <v>2806</v>
      </c>
      <c r="DB5" s="699" t="s">
        <v>2907</v>
      </c>
      <c r="DC5" s="699" t="s">
        <v>2981</v>
      </c>
      <c r="DE5" s="462" t="s">
        <v>836</v>
      </c>
      <c r="DF5" s="461" t="s">
        <v>837</v>
      </c>
      <c r="DG5" s="461" t="s">
        <v>1361</v>
      </c>
      <c r="DH5" s="461" t="s">
        <v>1813</v>
      </c>
      <c r="DI5" s="461" t="s">
        <v>2417</v>
      </c>
      <c r="DJ5" s="699" t="s">
        <v>2623</v>
      </c>
      <c r="DK5" s="699" t="s">
        <v>2736</v>
      </c>
      <c r="DL5" s="699" t="s">
        <v>2806</v>
      </c>
      <c r="DM5" s="699" t="s">
        <v>2907</v>
      </c>
      <c r="DN5" s="699" t="s">
        <v>2981</v>
      </c>
    </row>
    <row r="6" spans="1:118" ht="13.5" customHeight="1">
      <c r="A6" s="628" t="s">
        <v>732</v>
      </c>
      <c r="B6" s="498" t="s">
        <v>220</v>
      </c>
      <c r="C6" s="466">
        <v>-5687</v>
      </c>
      <c r="D6" s="466">
        <v>757</v>
      </c>
      <c r="E6" s="466">
        <v>-2365</v>
      </c>
      <c r="F6" s="466">
        <v>12923</v>
      </c>
      <c r="G6" s="466">
        <v>11040</v>
      </c>
      <c r="H6" s="466">
        <v>405</v>
      </c>
      <c r="I6" s="466">
        <v>-14309</v>
      </c>
      <c r="J6" s="466">
        <v>-30003</v>
      </c>
      <c r="K6" s="466">
        <v>-32336</v>
      </c>
      <c r="L6" s="466">
        <v>-40782</v>
      </c>
      <c r="M6" s="466">
        <v>-33190</v>
      </c>
      <c r="N6" s="466">
        <v>-30843</v>
      </c>
      <c r="O6" s="466">
        <v>-28187</v>
      </c>
      <c r="P6" s="466">
        <v>-39884</v>
      </c>
      <c r="Q6" s="466">
        <v>-44967</v>
      </c>
      <c r="R6" s="466">
        <v>-55281</v>
      </c>
      <c r="S6" s="466">
        <v>-74591</v>
      </c>
      <c r="T6" s="466">
        <v>-55390</v>
      </c>
      <c r="U6" s="466">
        <v>-39433</v>
      </c>
      <c r="V6" s="466">
        <v>-34586</v>
      </c>
      <c r="W6" s="466">
        <v>-13505</v>
      </c>
      <c r="X6" s="466">
        <v>-5175</v>
      </c>
      <c r="Y6" s="466">
        <v>-895</v>
      </c>
      <c r="Z6" s="466">
        <v>-4329</v>
      </c>
      <c r="AA6" s="466">
        <v>-4354</v>
      </c>
      <c r="AB6" s="466">
        <v>-1824</v>
      </c>
      <c r="AC6" s="466">
        <v>-4729</v>
      </c>
      <c r="AD6" s="467">
        <v>-10389</v>
      </c>
      <c r="AE6" s="467">
        <v>-11680</v>
      </c>
      <c r="AF6" s="467">
        <v>-13648</v>
      </c>
      <c r="AG6" s="467">
        <v>-19885</v>
      </c>
      <c r="AH6" s="467">
        <v>-27078</v>
      </c>
      <c r="AI6" s="467">
        <v>-32047</v>
      </c>
      <c r="AJ6" s="467">
        <v>-34338</v>
      </c>
      <c r="AK6" s="467">
        <v>-23581</v>
      </c>
      <c r="AL6" s="467">
        <v>-21795</v>
      </c>
      <c r="AM6" s="467">
        <v>-16326</v>
      </c>
      <c r="AN6" s="467">
        <v>-10792</v>
      </c>
      <c r="AO6" s="467">
        <v>-5730</v>
      </c>
      <c r="AP6" s="467">
        <v>-2607</v>
      </c>
      <c r="AQ6" s="467">
        <v>-858</v>
      </c>
      <c r="AR6" s="467">
        <v>1076</v>
      </c>
      <c r="AS6" s="466">
        <v>-1517</v>
      </c>
      <c r="AT6" s="466">
        <v>-3638</v>
      </c>
      <c r="AU6" s="466">
        <v>-9632</v>
      </c>
      <c r="AV6" s="466">
        <v>-7668</v>
      </c>
      <c r="AW6" s="466">
        <v>-8918</v>
      </c>
      <c r="AX6" s="466">
        <v>-10624</v>
      </c>
      <c r="AY6" s="467">
        <v>-8772</v>
      </c>
      <c r="AZ6" s="467">
        <v>-9809</v>
      </c>
      <c r="BA6" s="467">
        <v>-11705</v>
      </c>
      <c r="BB6" s="467">
        <v>-14211</v>
      </c>
      <c r="BC6" s="467">
        <v>-18386</v>
      </c>
      <c r="BD6" s="467">
        <v>-20267</v>
      </c>
      <c r="BE6" s="467">
        <v>-21129</v>
      </c>
      <c r="BF6" s="467">
        <v>-12178</v>
      </c>
      <c r="BG6" s="467">
        <v>-8637</v>
      </c>
      <c r="BH6" s="467">
        <v>-2482</v>
      </c>
      <c r="BI6" s="467">
        <v>-6745</v>
      </c>
      <c r="BJ6" s="467">
        <v>-8154</v>
      </c>
      <c r="BK6" s="467">
        <v>-8942</v>
      </c>
      <c r="BL6" s="629">
        <v>-8862</v>
      </c>
      <c r="BM6" s="469">
        <v>-6874</v>
      </c>
      <c r="BN6" s="469">
        <v>-6569</v>
      </c>
      <c r="BO6" s="469">
        <v>-7953</v>
      </c>
      <c r="BP6" s="469">
        <v>-7730</v>
      </c>
      <c r="BQ6" s="469">
        <v>-1924</v>
      </c>
      <c r="BR6" s="1045">
        <v>-2147</v>
      </c>
      <c r="BS6" s="1045">
        <v>-4023</v>
      </c>
      <c r="BT6" s="469">
        <v>-5527</v>
      </c>
      <c r="BU6" s="467">
        <f>RANK(BT6,BT$6:BT$52)</f>
        <v>39</v>
      </c>
      <c r="BV6" s="467"/>
      <c r="BW6" s="468">
        <v>-8639</v>
      </c>
      <c r="BX6" s="469">
        <v>-8416</v>
      </c>
      <c r="BY6" s="1045">
        <v>-6082</v>
      </c>
      <c r="BZ6" s="1045">
        <v>-5412</v>
      </c>
      <c r="CA6" s="1045">
        <v>-6214</v>
      </c>
      <c r="CB6" s="1045">
        <v>-5568</v>
      </c>
      <c r="CC6" s="1045">
        <v>-1316</v>
      </c>
      <c r="CD6" s="1045">
        <v>-2025</v>
      </c>
      <c r="CE6" s="1045">
        <v>-3476</v>
      </c>
      <c r="CF6" s="1045">
        <v>-5238</v>
      </c>
      <c r="CG6" s="467">
        <f>RANK(CF6,CF$6:CF$52)</f>
        <v>37</v>
      </c>
      <c r="CH6" s="470"/>
      <c r="CI6" s="505">
        <v>5463045</v>
      </c>
      <c r="CJ6" s="506">
        <v>5431658</v>
      </c>
      <c r="CK6" s="506">
        <v>5401210</v>
      </c>
      <c r="CL6" s="510">
        <v>5370807</v>
      </c>
      <c r="CM6" s="506">
        <v>5339539</v>
      </c>
      <c r="CN6" s="506">
        <v>5304413</v>
      </c>
      <c r="CO6" s="506">
        <v>5267762</v>
      </c>
      <c r="CP6" s="506">
        <v>5228732</v>
      </c>
      <c r="CQ6" s="2766">
        <v>5183687</v>
      </c>
      <c r="CR6" s="2766">
        <v>5139913</v>
      </c>
      <c r="CS6" s="489"/>
      <c r="CT6" s="507">
        <f t="shared" ref="CT6:CT52" si="0">BW6/CI6*100</f>
        <v>-0.15813525240959941</v>
      </c>
      <c r="CU6" s="508">
        <f t="shared" ref="CU6:CU52" si="1">BX6/CJ6*100</f>
        <v>-0.15494348134584321</v>
      </c>
      <c r="CV6" s="508">
        <f t="shared" ref="CV6:CV52" si="2">BY6/CK6*100</f>
        <v>-0.11260439790343275</v>
      </c>
      <c r="CW6" s="508">
        <f t="shared" ref="CW6:CW52" si="3">BZ6/CL6*100</f>
        <v>-0.10076697971087027</v>
      </c>
      <c r="CX6" s="508">
        <f t="shared" ref="CX6:CX52" si="4">CA6/CM6*100</f>
        <v>-0.11637708798456198</v>
      </c>
      <c r="CY6" s="508">
        <f t="shared" ref="CY6:CY52" si="5">CB6/CN6*100</f>
        <v>-0.10496920205873865</v>
      </c>
      <c r="CZ6" s="508">
        <f t="shared" ref="CZ6:CZ52" si="6">CC6/CO6*100</f>
        <v>-2.4982146118218706E-2</v>
      </c>
      <c r="DA6" s="508">
        <f t="shared" ref="DA6:DA52" si="7">CD6/CP6*100</f>
        <v>-3.8728318835235774E-2</v>
      </c>
      <c r="DB6" s="508">
        <f t="shared" ref="DB6:DC52" si="8">CE6/CQ6*100</f>
        <v>-6.7056517880034028E-2</v>
      </c>
      <c r="DC6" s="508">
        <f t="shared" si="8"/>
        <v>-0.10190833969368743</v>
      </c>
      <c r="DD6" s="489"/>
      <c r="DE6" s="516">
        <f>RANK(CT6,CT$6:CT$52)</f>
        <v>21</v>
      </c>
      <c r="DF6" s="510">
        <f>RANK(CU6,CU$6:CU$52)</f>
        <v>21</v>
      </c>
      <c r="DG6" s="510">
        <f>RANK(CV6,CV$6:CV$52)</f>
        <v>16</v>
      </c>
      <c r="DH6" s="510">
        <f>RANK(CW6,CW$6:CW$52)</f>
        <v>15</v>
      </c>
      <c r="DI6" s="510">
        <f>RANK(CX6,CX$6:CX$52)</f>
        <v>14</v>
      </c>
      <c r="DJ6" s="510">
        <f t="shared" ref="DJ6:DN21" si="9">RANK(CY6,CY$6:CY$52)</f>
        <v>11</v>
      </c>
      <c r="DK6" s="510">
        <f t="shared" si="9"/>
        <v>11</v>
      </c>
      <c r="DL6" s="510">
        <f t="shared" si="9"/>
        <v>17</v>
      </c>
      <c r="DM6" s="510">
        <f t="shared" si="9"/>
        <v>15</v>
      </c>
      <c r="DN6" s="510">
        <f t="shared" si="9"/>
        <v>18</v>
      </c>
    </row>
    <row r="7" spans="1:118" ht="13.5" customHeight="1">
      <c r="A7" s="628" t="s">
        <v>733</v>
      </c>
      <c r="B7" s="498" t="s">
        <v>221</v>
      </c>
      <c r="C7" s="466">
        <v>-6110</v>
      </c>
      <c r="D7" s="466">
        <v>-5097</v>
      </c>
      <c r="E7" s="466">
        <v>-5423</v>
      </c>
      <c r="F7" s="466">
        <v>-6769</v>
      </c>
      <c r="G7" s="466">
        <v>-8003</v>
      </c>
      <c r="H7" s="466">
        <v>-8621</v>
      </c>
      <c r="I7" s="466">
        <v>-12680</v>
      </c>
      <c r="J7" s="466">
        <v>-17227</v>
      </c>
      <c r="K7" s="467">
        <v>-20322</v>
      </c>
      <c r="L7" s="467">
        <v>-16247</v>
      </c>
      <c r="M7" s="467">
        <v>-16109</v>
      </c>
      <c r="N7" s="467">
        <v>-16114</v>
      </c>
      <c r="O7" s="467">
        <v>-10599</v>
      </c>
      <c r="P7" s="467">
        <v>-12099</v>
      </c>
      <c r="Q7" s="467">
        <v>-12156</v>
      </c>
      <c r="R7" s="467">
        <v>-13932</v>
      </c>
      <c r="S7" s="467">
        <v>-16910</v>
      </c>
      <c r="T7" s="467">
        <v>-15271</v>
      </c>
      <c r="U7" s="467">
        <v>-10988</v>
      </c>
      <c r="V7" s="467">
        <v>-9959</v>
      </c>
      <c r="W7" s="467">
        <v>-8587</v>
      </c>
      <c r="X7" s="466">
        <v>-2467</v>
      </c>
      <c r="Y7" s="466">
        <v>-436</v>
      </c>
      <c r="Z7" s="466">
        <v>-2339</v>
      </c>
      <c r="AA7" s="466">
        <v>-1501</v>
      </c>
      <c r="AB7" s="466">
        <v>-4348</v>
      </c>
      <c r="AC7" s="466">
        <v>-5152</v>
      </c>
      <c r="AD7" s="467">
        <v>-8034</v>
      </c>
      <c r="AE7" s="467">
        <v>-8446</v>
      </c>
      <c r="AF7" s="467">
        <v>-9200</v>
      </c>
      <c r="AG7" s="467">
        <v>-10858</v>
      </c>
      <c r="AH7" s="467">
        <v>-10467</v>
      </c>
      <c r="AI7" s="467">
        <v>-12809</v>
      </c>
      <c r="AJ7" s="467">
        <v>-11944</v>
      </c>
      <c r="AK7" s="467">
        <v>-12835</v>
      </c>
      <c r="AL7" s="467">
        <v>-11858</v>
      </c>
      <c r="AM7" s="467">
        <v>-11007</v>
      </c>
      <c r="AN7" s="467">
        <v>-9709</v>
      </c>
      <c r="AO7" s="467">
        <v>-7193</v>
      </c>
      <c r="AP7" s="467">
        <v>-3181</v>
      </c>
      <c r="AQ7" s="467">
        <v>-1039</v>
      </c>
      <c r="AR7" s="467">
        <v>-695</v>
      </c>
      <c r="AS7" s="466">
        <v>-1662</v>
      </c>
      <c r="AT7" s="466">
        <v>-2503</v>
      </c>
      <c r="AU7" s="466">
        <v>-2920</v>
      </c>
      <c r="AV7" s="466">
        <v>-2533</v>
      </c>
      <c r="AW7" s="466">
        <v>-2329</v>
      </c>
      <c r="AX7" s="466">
        <v>-2974</v>
      </c>
      <c r="AY7" s="467">
        <v>-4417</v>
      </c>
      <c r="AZ7" s="467">
        <v>-5185</v>
      </c>
      <c r="BA7" s="467">
        <v>-6644</v>
      </c>
      <c r="BB7" s="467">
        <v>-7182</v>
      </c>
      <c r="BC7" s="467">
        <v>-9465</v>
      </c>
      <c r="BD7" s="467">
        <v>-10274</v>
      </c>
      <c r="BE7" s="467">
        <v>-9266</v>
      </c>
      <c r="BF7" s="467">
        <v>-6599</v>
      </c>
      <c r="BG7" s="467">
        <v>-5032</v>
      </c>
      <c r="BH7" s="467">
        <v>-3256</v>
      </c>
      <c r="BI7" s="467">
        <v>-5343</v>
      </c>
      <c r="BJ7" s="467">
        <v>-6056</v>
      </c>
      <c r="BK7" s="467">
        <v>-6460</v>
      </c>
      <c r="BL7" s="629">
        <v>-6560</v>
      </c>
      <c r="BM7" s="469">
        <v>-6323</v>
      </c>
      <c r="BN7" s="469">
        <v>-6075</v>
      </c>
      <c r="BO7" s="469">
        <v>-6452</v>
      </c>
      <c r="BP7" s="469">
        <v>-6347</v>
      </c>
      <c r="BQ7" s="469">
        <v>-4732</v>
      </c>
      <c r="BR7" s="469">
        <v>-4227</v>
      </c>
      <c r="BS7" s="469">
        <v>-4377</v>
      </c>
      <c r="BT7" s="469">
        <v>-5566</v>
      </c>
      <c r="BU7" s="467">
        <f t="shared" ref="BU7:BU51" si="10">RANK(BT7,BT$6:BT$52)</f>
        <v>40</v>
      </c>
      <c r="BV7" s="467"/>
      <c r="BW7" s="468">
        <v>-6547</v>
      </c>
      <c r="BX7" s="469">
        <v>-6593</v>
      </c>
      <c r="BY7" s="469">
        <v>-6342</v>
      </c>
      <c r="BZ7" s="469">
        <v>-5878</v>
      </c>
      <c r="CA7" s="469">
        <v>-6285</v>
      </c>
      <c r="CB7" s="469">
        <v>-6044</v>
      </c>
      <c r="CC7" s="469">
        <v>-4606</v>
      </c>
      <c r="CD7" s="469">
        <v>-4309</v>
      </c>
      <c r="CE7" s="469">
        <v>-4575</v>
      </c>
      <c r="CF7" s="469">
        <v>-5656</v>
      </c>
      <c r="CG7" s="467">
        <f t="shared" ref="CG7:CG52" si="11">RANK(CF7,CF$6:CF$52)</f>
        <v>39</v>
      </c>
      <c r="CH7" s="470"/>
      <c r="CI7" s="509">
        <v>1367858</v>
      </c>
      <c r="CJ7" s="510">
        <v>1353336</v>
      </c>
      <c r="CK7" s="510">
        <v>1338465</v>
      </c>
      <c r="CL7" s="510">
        <v>1323861</v>
      </c>
      <c r="CM7" s="510">
        <v>1308707</v>
      </c>
      <c r="CN7" s="510">
        <v>1292709</v>
      </c>
      <c r="CO7" s="510">
        <v>1275783</v>
      </c>
      <c r="CP7" s="510">
        <v>1260067</v>
      </c>
      <c r="CQ7" s="2766">
        <v>1243081</v>
      </c>
      <c r="CR7" s="2766">
        <v>1225497</v>
      </c>
      <c r="CS7" s="489"/>
      <c r="CT7" s="507">
        <f t="shared" si="0"/>
        <v>-0.4786315538601229</v>
      </c>
      <c r="CU7" s="508">
        <f t="shared" si="1"/>
        <v>-0.4871665277506842</v>
      </c>
      <c r="CV7" s="508">
        <f t="shared" si="2"/>
        <v>-0.47382636079389451</v>
      </c>
      <c r="CW7" s="508">
        <f t="shared" si="3"/>
        <v>-0.4440043176738343</v>
      </c>
      <c r="CX7" s="508">
        <f t="shared" si="4"/>
        <v>-0.48024500518450652</v>
      </c>
      <c r="CY7" s="508">
        <f t="shared" si="5"/>
        <v>-0.46754528668091583</v>
      </c>
      <c r="CZ7" s="508">
        <f t="shared" si="6"/>
        <v>-0.36103318511063404</v>
      </c>
      <c r="DA7" s="508">
        <f t="shared" si="7"/>
        <v>-0.34196594308080447</v>
      </c>
      <c r="DB7" s="508">
        <f t="shared" si="8"/>
        <v>-0.36803715928406922</v>
      </c>
      <c r="DC7" s="508">
        <f t="shared" si="8"/>
        <v>-0.46152703760188724</v>
      </c>
      <c r="DD7" s="489"/>
      <c r="DE7" s="516">
        <f t="shared" ref="DE7:DE52" si="12">RANK(CT7,CT$6:CT$52)</f>
        <v>47</v>
      </c>
      <c r="DF7" s="510">
        <f t="shared" ref="DF7:DF52" si="13">RANK(CU7,CU$6:CU$52)</f>
        <v>47</v>
      </c>
      <c r="DG7" s="510">
        <f t="shared" ref="DG7:DG52" si="14">RANK(CV7,CV$6:CV$52)</f>
        <v>47</v>
      </c>
      <c r="DH7" s="510">
        <f t="shared" ref="DH7:DH52" si="15">RANK(CW7,CW$6:CW$52)</f>
        <v>46</v>
      </c>
      <c r="DI7" s="510">
        <f t="shared" ref="DI7:DI52" si="16">RANK(CX7,CX$6:CX$52)</f>
        <v>46</v>
      </c>
      <c r="DJ7" s="510">
        <f t="shared" si="9"/>
        <v>46</v>
      </c>
      <c r="DK7" s="510">
        <f t="shared" si="9"/>
        <v>46</v>
      </c>
      <c r="DL7" s="510">
        <f t="shared" si="9"/>
        <v>46</v>
      </c>
      <c r="DM7" s="510">
        <f t="shared" si="9"/>
        <v>45</v>
      </c>
      <c r="DN7" s="510">
        <f t="shared" si="9"/>
        <v>46</v>
      </c>
    </row>
    <row r="8" spans="1:118" ht="13.5" customHeight="1">
      <c r="A8" s="628" t="s">
        <v>734</v>
      </c>
      <c r="B8" s="498" t="s">
        <v>222</v>
      </c>
      <c r="C8" s="466">
        <v>-9613</v>
      </c>
      <c r="D8" s="466">
        <v>-8414</v>
      </c>
      <c r="E8" s="466">
        <v>-8791</v>
      </c>
      <c r="F8" s="466">
        <v>-11613</v>
      </c>
      <c r="G8" s="466">
        <v>-9191</v>
      </c>
      <c r="H8" s="466">
        <v>-11558</v>
      </c>
      <c r="I8" s="466">
        <v>-14715</v>
      </c>
      <c r="J8" s="466">
        <v>-20050</v>
      </c>
      <c r="K8" s="467">
        <v>-20691</v>
      </c>
      <c r="L8" s="467">
        <v>-20732</v>
      </c>
      <c r="M8" s="467">
        <v>-24166</v>
      </c>
      <c r="N8" s="467">
        <v>-19966</v>
      </c>
      <c r="O8" s="467">
        <v>-17317</v>
      </c>
      <c r="P8" s="467">
        <v>-19473</v>
      </c>
      <c r="Q8" s="467">
        <v>-17416</v>
      </c>
      <c r="R8" s="467">
        <v>-20333</v>
      </c>
      <c r="S8" s="467">
        <v>-21239</v>
      </c>
      <c r="T8" s="467">
        <v>-18048</v>
      </c>
      <c r="U8" s="467">
        <v>-14858</v>
      </c>
      <c r="V8" s="467">
        <v>-11481</v>
      </c>
      <c r="W8" s="467">
        <v>-7351</v>
      </c>
      <c r="X8" s="466">
        <v>-5119</v>
      </c>
      <c r="Y8" s="466">
        <v>-3872</v>
      </c>
      <c r="Z8" s="466">
        <v>-5795</v>
      </c>
      <c r="AA8" s="466">
        <v>-4500</v>
      </c>
      <c r="AB8" s="466">
        <v>-4598</v>
      </c>
      <c r="AC8" s="466">
        <v>-4679</v>
      </c>
      <c r="AD8" s="467">
        <v>-5210</v>
      </c>
      <c r="AE8" s="467">
        <v>-6443</v>
      </c>
      <c r="AF8" s="467">
        <v>-6836</v>
      </c>
      <c r="AG8" s="467">
        <v>-6921</v>
      </c>
      <c r="AH8" s="467">
        <v>-7988</v>
      </c>
      <c r="AI8" s="467">
        <v>-9016</v>
      </c>
      <c r="AJ8" s="467">
        <v>-10013</v>
      </c>
      <c r="AK8" s="467">
        <v>-7267</v>
      </c>
      <c r="AL8" s="467">
        <v>-8209</v>
      </c>
      <c r="AM8" s="467">
        <v>-5012</v>
      </c>
      <c r="AN8" s="467">
        <v>-4480</v>
      </c>
      <c r="AO8" s="467">
        <v>-3074</v>
      </c>
      <c r="AP8" s="467">
        <v>-954</v>
      </c>
      <c r="AQ8" s="467">
        <v>-965</v>
      </c>
      <c r="AR8" s="467">
        <v>-469</v>
      </c>
      <c r="AS8" s="466">
        <v>-606</v>
      </c>
      <c r="AT8" s="466">
        <v>-1082</v>
      </c>
      <c r="AU8" s="466">
        <v>-2107</v>
      </c>
      <c r="AV8" s="466">
        <v>-1774</v>
      </c>
      <c r="AW8" s="466">
        <v>-2222</v>
      </c>
      <c r="AX8" s="466">
        <v>-3568</v>
      </c>
      <c r="AY8" s="467">
        <v>-4684</v>
      </c>
      <c r="AZ8" s="467">
        <v>-4078</v>
      </c>
      <c r="BA8" s="467">
        <v>-4490</v>
      </c>
      <c r="BB8" s="467">
        <v>-5868</v>
      </c>
      <c r="BC8" s="467">
        <v>-5873</v>
      </c>
      <c r="BD8" s="467">
        <v>-7010</v>
      </c>
      <c r="BE8" s="467">
        <v>-6911</v>
      </c>
      <c r="BF8" s="467">
        <v>-5543</v>
      </c>
      <c r="BG8" s="467">
        <v>-4238</v>
      </c>
      <c r="BH8" s="467">
        <v>-3443</v>
      </c>
      <c r="BI8" s="467">
        <v>-2385</v>
      </c>
      <c r="BJ8" s="467">
        <v>-2431</v>
      </c>
      <c r="BK8" s="467">
        <v>-3200</v>
      </c>
      <c r="BL8" s="629">
        <v>-4122</v>
      </c>
      <c r="BM8" s="469">
        <v>-3870</v>
      </c>
      <c r="BN8" s="469">
        <v>-4361</v>
      </c>
      <c r="BO8" s="469">
        <v>-5000</v>
      </c>
      <c r="BP8" s="469">
        <v>-4668</v>
      </c>
      <c r="BQ8" s="469">
        <v>-3867</v>
      </c>
      <c r="BR8" s="469">
        <v>-2873</v>
      </c>
      <c r="BS8" s="469">
        <v>-4378</v>
      </c>
      <c r="BT8" s="469">
        <v>-4787</v>
      </c>
      <c r="BU8" s="467">
        <f t="shared" si="10"/>
        <v>37</v>
      </c>
      <c r="BV8" s="467"/>
      <c r="BW8" s="468">
        <v>-3312</v>
      </c>
      <c r="BX8" s="469">
        <v>-4293</v>
      </c>
      <c r="BY8" s="469">
        <v>-3987</v>
      </c>
      <c r="BZ8" s="469">
        <v>-4422</v>
      </c>
      <c r="CA8" s="469">
        <v>-5025</v>
      </c>
      <c r="CB8" s="469">
        <v>-4526</v>
      </c>
      <c r="CC8" s="469">
        <v>-3951</v>
      </c>
      <c r="CD8" s="469">
        <v>-3012</v>
      </c>
      <c r="CE8" s="469">
        <v>-4373</v>
      </c>
      <c r="CF8" s="469">
        <v>-4623</v>
      </c>
      <c r="CG8" s="467">
        <f t="shared" si="11"/>
        <v>35</v>
      </c>
      <c r="CH8" s="470"/>
      <c r="CI8" s="509">
        <v>1311367</v>
      </c>
      <c r="CJ8" s="510">
        <v>1300963</v>
      </c>
      <c r="CK8" s="510">
        <v>1289470</v>
      </c>
      <c r="CL8" s="510">
        <v>1277271</v>
      </c>
      <c r="CM8" s="510">
        <v>1264329</v>
      </c>
      <c r="CN8" s="510">
        <v>1250142</v>
      </c>
      <c r="CO8" s="510">
        <v>1235517</v>
      </c>
      <c r="CP8" s="510">
        <v>1221205</v>
      </c>
      <c r="CQ8" s="2766">
        <v>1206479</v>
      </c>
      <c r="CR8" s="2766">
        <v>1189670</v>
      </c>
      <c r="CS8" s="489"/>
      <c r="CT8" s="507">
        <f t="shared" si="0"/>
        <v>-0.25256087731352095</v>
      </c>
      <c r="CU8" s="508">
        <f t="shared" si="1"/>
        <v>-0.32998632551425366</v>
      </c>
      <c r="CV8" s="508">
        <f t="shared" si="2"/>
        <v>-0.30919680178678061</v>
      </c>
      <c r="CW8" s="508">
        <f t="shared" si="3"/>
        <v>-0.34620687387406435</v>
      </c>
      <c r="CX8" s="508">
        <f t="shared" si="4"/>
        <v>-0.39744401971322335</v>
      </c>
      <c r="CY8" s="508">
        <f t="shared" si="5"/>
        <v>-0.36203887238409715</v>
      </c>
      <c r="CZ8" s="508">
        <f t="shared" si="6"/>
        <v>-0.31978515876349739</v>
      </c>
      <c r="DA8" s="508">
        <f t="shared" si="7"/>
        <v>-0.24664163674403558</v>
      </c>
      <c r="DB8" s="508">
        <f t="shared" si="8"/>
        <v>-0.36245968640979248</v>
      </c>
      <c r="DC8" s="508">
        <f t="shared" si="8"/>
        <v>-0.38859515664007666</v>
      </c>
      <c r="DD8" s="489"/>
      <c r="DE8" s="516">
        <f t="shared" si="12"/>
        <v>36</v>
      </c>
      <c r="DF8" s="510">
        <f t="shared" si="13"/>
        <v>42</v>
      </c>
      <c r="DG8" s="510">
        <f t="shared" si="14"/>
        <v>40</v>
      </c>
      <c r="DH8" s="510">
        <f t="shared" si="15"/>
        <v>41</v>
      </c>
      <c r="DI8" s="510">
        <f t="shared" si="16"/>
        <v>43</v>
      </c>
      <c r="DJ8" s="510">
        <f t="shared" si="9"/>
        <v>41</v>
      </c>
      <c r="DK8" s="510">
        <f t="shared" si="9"/>
        <v>43</v>
      </c>
      <c r="DL8" s="510">
        <f t="shared" si="9"/>
        <v>39</v>
      </c>
      <c r="DM8" s="510">
        <f t="shared" si="9"/>
        <v>43</v>
      </c>
      <c r="DN8" s="510">
        <f t="shared" si="9"/>
        <v>43</v>
      </c>
    </row>
    <row r="9" spans="1:118" ht="13.5" customHeight="1">
      <c r="A9" s="628" t="s">
        <v>735</v>
      </c>
      <c r="B9" s="498" t="s">
        <v>223</v>
      </c>
      <c r="C9" s="466">
        <v>-9677</v>
      </c>
      <c r="D9" s="466">
        <v>-7606</v>
      </c>
      <c r="E9" s="466">
        <v>-10395</v>
      </c>
      <c r="F9" s="466">
        <v>-19332</v>
      </c>
      <c r="G9" s="466">
        <v>-11959</v>
      </c>
      <c r="H9" s="466">
        <v>-15562</v>
      </c>
      <c r="I9" s="466">
        <v>-19250</v>
      </c>
      <c r="J9" s="466">
        <v>-21231</v>
      </c>
      <c r="K9" s="467">
        <v>-19731</v>
      </c>
      <c r="L9" s="467">
        <v>-12619</v>
      </c>
      <c r="M9" s="467">
        <v>-10612</v>
      </c>
      <c r="N9" s="467">
        <v>-8596</v>
      </c>
      <c r="O9" s="467">
        <v>-6875</v>
      </c>
      <c r="P9" s="467">
        <v>-5540</v>
      </c>
      <c r="Q9" s="467">
        <v>-4476</v>
      </c>
      <c r="R9" s="467">
        <v>-4327</v>
      </c>
      <c r="S9" s="467">
        <v>-2509</v>
      </c>
      <c r="T9" s="467">
        <v>-719</v>
      </c>
      <c r="U9" s="467">
        <v>1615</v>
      </c>
      <c r="V9" s="467">
        <v>5878</v>
      </c>
      <c r="W9" s="467">
        <v>8668</v>
      </c>
      <c r="X9" s="466">
        <v>7304</v>
      </c>
      <c r="Y9" s="466">
        <v>6167</v>
      </c>
      <c r="Z9" s="466">
        <v>4072</v>
      </c>
      <c r="AA9" s="466">
        <v>4236</v>
      </c>
      <c r="AB9" s="466">
        <v>6794</v>
      </c>
      <c r="AC9" s="466">
        <v>4164</v>
      </c>
      <c r="AD9" s="467">
        <v>3537</v>
      </c>
      <c r="AE9" s="467">
        <v>3787</v>
      </c>
      <c r="AF9" s="467">
        <v>393</v>
      </c>
      <c r="AG9" s="467">
        <v>-114</v>
      </c>
      <c r="AH9" s="467">
        <v>324</v>
      </c>
      <c r="AI9" s="467">
        <v>140</v>
      </c>
      <c r="AJ9" s="467">
        <v>2818</v>
      </c>
      <c r="AK9" s="467">
        <v>4429</v>
      </c>
      <c r="AL9" s="467">
        <v>4101</v>
      </c>
      <c r="AM9" s="467">
        <v>4893</v>
      </c>
      <c r="AN9" s="467">
        <v>7267</v>
      </c>
      <c r="AO9" s="467">
        <v>6184</v>
      </c>
      <c r="AP9" s="467">
        <v>6753</v>
      </c>
      <c r="AQ9" s="467">
        <v>6107</v>
      </c>
      <c r="AR9" s="467">
        <v>7112</v>
      </c>
      <c r="AS9" s="466">
        <v>4882</v>
      </c>
      <c r="AT9" s="466">
        <v>3887</v>
      </c>
      <c r="AU9" s="466">
        <v>1302</v>
      </c>
      <c r="AV9" s="466">
        <v>39</v>
      </c>
      <c r="AW9" s="466">
        <v>-731</v>
      </c>
      <c r="AX9" s="466">
        <v>-2308</v>
      </c>
      <c r="AY9" s="467">
        <v>-3550</v>
      </c>
      <c r="AZ9" s="467">
        <v>-1557</v>
      </c>
      <c r="BA9" s="467">
        <v>-3283</v>
      </c>
      <c r="BB9" s="467">
        <v>-3750</v>
      </c>
      <c r="BC9" s="467">
        <v>-4961</v>
      </c>
      <c r="BD9" s="467">
        <v>-5394</v>
      </c>
      <c r="BE9" s="467">
        <v>-5026</v>
      </c>
      <c r="BF9" s="467">
        <v>-1927</v>
      </c>
      <c r="BG9" s="467">
        <v>-556</v>
      </c>
      <c r="BH9" s="467">
        <v>-6402</v>
      </c>
      <c r="BI9" s="467">
        <v>6069</v>
      </c>
      <c r="BJ9" s="467">
        <v>4656</v>
      </c>
      <c r="BK9" s="467">
        <v>2437</v>
      </c>
      <c r="BL9" s="629">
        <v>-76</v>
      </c>
      <c r="BM9" s="469">
        <v>-483</v>
      </c>
      <c r="BN9" s="469">
        <v>-1262</v>
      </c>
      <c r="BO9" s="469">
        <v>-1700</v>
      </c>
      <c r="BP9" s="469">
        <v>-3083</v>
      </c>
      <c r="BQ9" s="469">
        <v>-164</v>
      </c>
      <c r="BR9" s="469">
        <v>117</v>
      </c>
      <c r="BS9" s="469">
        <v>962</v>
      </c>
      <c r="BT9" s="469">
        <v>-1017</v>
      </c>
      <c r="BU9" s="467">
        <f t="shared" si="10"/>
        <v>10</v>
      </c>
      <c r="BV9" s="467"/>
      <c r="BW9" s="468">
        <v>2501</v>
      </c>
      <c r="BX9" s="469">
        <v>211</v>
      </c>
      <c r="BY9" s="469">
        <v>-227</v>
      </c>
      <c r="BZ9" s="469">
        <v>-933</v>
      </c>
      <c r="CA9" s="469">
        <v>-1331</v>
      </c>
      <c r="CB9" s="469">
        <v>-1983</v>
      </c>
      <c r="CC9" s="469">
        <v>-241</v>
      </c>
      <c r="CD9" s="469">
        <v>-728</v>
      </c>
      <c r="CE9" s="469">
        <v>637</v>
      </c>
      <c r="CF9" s="469">
        <v>-1452</v>
      </c>
      <c r="CG9" s="467">
        <f t="shared" si="11"/>
        <v>14</v>
      </c>
      <c r="CH9" s="470"/>
      <c r="CI9" s="509">
        <v>2329439</v>
      </c>
      <c r="CJ9" s="510">
        <v>2328133</v>
      </c>
      <c r="CK9" s="510">
        <v>2324466</v>
      </c>
      <c r="CL9" s="510">
        <v>2319438</v>
      </c>
      <c r="CM9" s="510">
        <v>2312080</v>
      </c>
      <c r="CN9" s="510">
        <v>2303098</v>
      </c>
      <c r="CO9" s="510">
        <v>2292385</v>
      </c>
      <c r="CP9" s="510">
        <v>2282106</v>
      </c>
      <c r="CQ9" s="2766">
        <v>2268355</v>
      </c>
      <c r="CR9" s="2766">
        <v>2257472</v>
      </c>
      <c r="CS9" s="489"/>
      <c r="CT9" s="507">
        <f t="shared" si="0"/>
        <v>0.10736490631435293</v>
      </c>
      <c r="CU9" s="508">
        <f t="shared" si="1"/>
        <v>9.0630561054716383E-3</v>
      </c>
      <c r="CV9" s="508">
        <f t="shared" si="2"/>
        <v>-9.7656838172724397E-3</v>
      </c>
      <c r="CW9" s="508">
        <f t="shared" si="3"/>
        <v>-4.0225261464199517E-2</v>
      </c>
      <c r="CX9" s="508">
        <f t="shared" si="4"/>
        <v>-5.7567212207190063E-2</v>
      </c>
      <c r="CY9" s="508">
        <f t="shared" si="5"/>
        <v>-8.6101416439943068E-2</v>
      </c>
      <c r="CZ9" s="508">
        <f t="shared" si="6"/>
        <v>-1.0513068267328568E-2</v>
      </c>
      <c r="DA9" s="508">
        <f t="shared" si="7"/>
        <v>-3.1900358703758722E-2</v>
      </c>
      <c r="DB9" s="508">
        <f t="shared" si="8"/>
        <v>2.8082024198152405E-2</v>
      </c>
      <c r="DC9" s="508">
        <f t="shared" si="8"/>
        <v>-6.4319734641227005E-2</v>
      </c>
      <c r="DD9" s="489"/>
      <c r="DE9" s="516">
        <f t="shared" si="12"/>
        <v>5</v>
      </c>
      <c r="DF9" s="510">
        <f t="shared" si="13"/>
        <v>8</v>
      </c>
      <c r="DG9" s="510">
        <f t="shared" si="14"/>
        <v>8</v>
      </c>
      <c r="DH9" s="510">
        <f t="shared" si="15"/>
        <v>9</v>
      </c>
      <c r="DI9" s="510">
        <f t="shared" si="16"/>
        <v>10</v>
      </c>
      <c r="DJ9" s="510">
        <f t="shared" si="9"/>
        <v>10</v>
      </c>
      <c r="DK9" s="510">
        <f t="shared" si="9"/>
        <v>9</v>
      </c>
      <c r="DL9" s="510">
        <f t="shared" si="9"/>
        <v>14</v>
      </c>
      <c r="DM9" s="510">
        <f t="shared" si="9"/>
        <v>10</v>
      </c>
      <c r="DN9" s="510">
        <f t="shared" si="9"/>
        <v>10</v>
      </c>
    </row>
    <row r="10" spans="1:118" ht="13.5" customHeight="1">
      <c r="A10" s="628" t="s">
        <v>736</v>
      </c>
      <c r="B10" s="498" t="s">
        <v>224</v>
      </c>
      <c r="C10" s="466">
        <v>-11974</v>
      </c>
      <c r="D10" s="466">
        <v>-10831</v>
      </c>
      <c r="E10" s="466">
        <v>-14708</v>
      </c>
      <c r="F10" s="466">
        <v>-18702</v>
      </c>
      <c r="G10" s="466">
        <v>-16721</v>
      </c>
      <c r="H10" s="466">
        <v>-15666</v>
      </c>
      <c r="I10" s="466">
        <v>-20264</v>
      </c>
      <c r="J10" s="466">
        <v>-23694</v>
      </c>
      <c r="K10" s="467">
        <v>-25511</v>
      </c>
      <c r="L10" s="467">
        <v>-23941</v>
      </c>
      <c r="M10" s="467">
        <v>-21539</v>
      </c>
      <c r="N10" s="467">
        <v>-21339</v>
      </c>
      <c r="O10" s="467">
        <v>-17576</v>
      </c>
      <c r="P10" s="467">
        <v>-17352</v>
      </c>
      <c r="Q10" s="467">
        <v>-17301</v>
      </c>
      <c r="R10" s="467">
        <v>-16695</v>
      </c>
      <c r="S10" s="467">
        <v>-18252</v>
      </c>
      <c r="T10" s="467">
        <v>-16045</v>
      </c>
      <c r="U10" s="467">
        <v>-14125</v>
      </c>
      <c r="V10" s="467">
        <v>-12561</v>
      </c>
      <c r="W10" s="467">
        <v>-8380</v>
      </c>
      <c r="X10" s="466">
        <v>-3847</v>
      </c>
      <c r="Y10" s="466">
        <v>-2547</v>
      </c>
      <c r="Z10" s="466">
        <v>-3474</v>
      </c>
      <c r="AA10" s="466">
        <v>-4143</v>
      </c>
      <c r="AB10" s="466">
        <v>-3612</v>
      </c>
      <c r="AC10" s="466">
        <v>-5092</v>
      </c>
      <c r="AD10" s="467">
        <v>-6045</v>
      </c>
      <c r="AE10" s="467">
        <v>-7768</v>
      </c>
      <c r="AF10" s="467">
        <v>-7152</v>
      </c>
      <c r="AG10" s="467">
        <v>-7160</v>
      </c>
      <c r="AH10" s="467">
        <v>-6932</v>
      </c>
      <c r="AI10" s="467">
        <v>-8181</v>
      </c>
      <c r="AJ10" s="467">
        <v>-7785</v>
      </c>
      <c r="AK10" s="467">
        <v>-7645</v>
      </c>
      <c r="AL10" s="467">
        <v>-6872</v>
      </c>
      <c r="AM10" s="467">
        <v>-5066</v>
      </c>
      <c r="AN10" s="467">
        <v>-4754</v>
      </c>
      <c r="AO10" s="467">
        <v>-3600</v>
      </c>
      <c r="AP10" s="467">
        <v>-2204</v>
      </c>
      <c r="AQ10" s="467">
        <v>-950</v>
      </c>
      <c r="AR10" s="467">
        <v>-1743</v>
      </c>
      <c r="AS10" s="466">
        <v>-2121</v>
      </c>
      <c r="AT10" s="466">
        <v>-2575</v>
      </c>
      <c r="AU10" s="466">
        <v>-2454</v>
      </c>
      <c r="AV10" s="466">
        <v>-2574</v>
      </c>
      <c r="AW10" s="466">
        <v>-3068</v>
      </c>
      <c r="AX10" s="466">
        <v>-3137</v>
      </c>
      <c r="AY10" s="467">
        <v>-4034</v>
      </c>
      <c r="AZ10" s="467">
        <v>-4382</v>
      </c>
      <c r="BA10" s="467">
        <v>-3654</v>
      </c>
      <c r="BB10" s="467">
        <v>-4767</v>
      </c>
      <c r="BC10" s="467">
        <v>-5814</v>
      </c>
      <c r="BD10" s="467">
        <v>-6806</v>
      </c>
      <c r="BE10" s="467">
        <v>-6187</v>
      </c>
      <c r="BF10" s="467">
        <v>-4549</v>
      </c>
      <c r="BG10" s="467">
        <v>-3728</v>
      </c>
      <c r="BH10" s="467">
        <v>-2690</v>
      </c>
      <c r="BI10" s="467">
        <v>-3574</v>
      </c>
      <c r="BJ10" s="467">
        <v>-4595</v>
      </c>
      <c r="BK10" s="467">
        <v>-4423</v>
      </c>
      <c r="BL10" s="629">
        <v>-4492</v>
      </c>
      <c r="BM10" s="469">
        <v>-4398</v>
      </c>
      <c r="BN10" s="469">
        <v>-4319</v>
      </c>
      <c r="BO10" s="469">
        <v>-4542</v>
      </c>
      <c r="BP10" s="469">
        <v>-4194</v>
      </c>
      <c r="BQ10" s="469">
        <v>-3000</v>
      </c>
      <c r="BR10" s="469">
        <v>-2898</v>
      </c>
      <c r="BS10" s="469">
        <v>-2958</v>
      </c>
      <c r="BT10" s="469">
        <v>-3175</v>
      </c>
      <c r="BU10" s="467">
        <f t="shared" si="10"/>
        <v>30</v>
      </c>
      <c r="BV10" s="467"/>
      <c r="BW10" s="468">
        <v>-4378</v>
      </c>
      <c r="BX10" s="469">
        <v>-4474</v>
      </c>
      <c r="BY10" s="469">
        <v>-4358</v>
      </c>
      <c r="BZ10" s="469">
        <v>-4276</v>
      </c>
      <c r="CA10" s="469">
        <v>-4434</v>
      </c>
      <c r="CB10" s="469">
        <v>-3898</v>
      </c>
      <c r="CC10" s="469">
        <v>-2808</v>
      </c>
      <c r="CD10" s="469">
        <v>-2895</v>
      </c>
      <c r="CE10" s="469">
        <v>-2754</v>
      </c>
      <c r="CF10" s="469">
        <v>-2909</v>
      </c>
      <c r="CG10" s="467">
        <f t="shared" si="11"/>
        <v>29</v>
      </c>
      <c r="CH10" s="470"/>
      <c r="CI10" s="509">
        <v>1070226</v>
      </c>
      <c r="CJ10" s="510">
        <v>1056579</v>
      </c>
      <c r="CK10" s="510">
        <v>1043015</v>
      </c>
      <c r="CL10" s="510">
        <v>1029196</v>
      </c>
      <c r="CM10" s="510">
        <v>1015057</v>
      </c>
      <c r="CN10" s="510">
        <v>1000223</v>
      </c>
      <c r="CO10" s="510">
        <v>985416</v>
      </c>
      <c r="CP10" s="510">
        <v>971604</v>
      </c>
      <c r="CQ10" s="2766">
        <v>956836</v>
      </c>
      <c r="CR10" s="2766">
        <v>941021</v>
      </c>
      <c r="CS10" s="489"/>
      <c r="CT10" s="507">
        <f t="shared" si="0"/>
        <v>-0.40907247628071081</v>
      </c>
      <c r="CU10" s="508">
        <f t="shared" si="1"/>
        <v>-0.42344207106141613</v>
      </c>
      <c r="CV10" s="508">
        <f t="shared" si="2"/>
        <v>-0.41782716451824758</v>
      </c>
      <c r="CW10" s="508">
        <f t="shared" si="3"/>
        <v>-0.41546993964220613</v>
      </c>
      <c r="CX10" s="508">
        <f t="shared" si="4"/>
        <v>-0.43682275970709039</v>
      </c>
      <c r="CY10" s="508">
        <f t="shared" si="5"/>
        <v>-0.38971309398004245</v>
      </c>
      <c r="CZ10" s="508">
        <f t="shared" si="6"/>
        <v>-0.28495579531893128</v>
      </c>
      <c r="DA10" s="508">
        <f t="shared" si="7"/>
        <v>-0.29796089764965977</v>
      </c>
      <c r="DB10" s="508">
        <f t="shared" si="8"/>
        <v>-0.28782361867655482</v>
      </c>
      <c r="DC10" s="508">
        <f t="shared" si="8"/>
        <v>-0.30913231479425007</v>
      </c>
      <c r="DD10" s="489"/>
      <c r="DE10" s="516">
        <f t="shared" si="12"/>
        <v>45</v>
      </c>
      <c r="DF10" s="510">
        <f t="shared" si="13"/>
        <v>45</v>
      </c>
      <c r="DG10" s="510">
        <f t="shared" si="14"/>
        <v>46</v>
      </c>
      <c r="DH10" s="510">
        <f t="shared" si="15"/>
        <v>45</v>
      </c>
      <c r="DI10" s="510">
        <f t="shared" si="16"/>
        <v>45</v>
      </c>
      <c r="DJ10" s="510">
        <f t="shared" si="9"/>
        <v>43</v>
      </c>
      <c r="DK10" s="510">
        <f t="shared" si="9"/>
        <v>39</v>
      </c>
      <c r="DL10" s="510">
        <f t="shared" si="9"/>
        <v>44</v>
      </c>
      <c r="DM10" s="510">
        <f t="shared" si="9"/>
        <v>37</v>
      </c>
      <c r="DN10" s="510">
        <f t="shared" si="9"/>
        <v>36</v>
      </c>
    </row>
    <row r="11" spans="1:118" ht="13.5" customHeight="1">
      <c r="A11" s="628" t="s">
        <v>737</v>
      </c>
      <c r="B11" s="498" t="s">
        <v>225</v>
      </c>
      <c r="C11" s="466">
        <v>-15780</v>
      </c>
      <c r="D11" s="466">
        <v>-14124</v>
      </c>
      <c r="E11" s="466">
        <v>-14554</v>
      </c>
      <c r="F11" s="466">
        <v>-17867</v>
      </c>
      <c r="G11" s="466">
        <v>-16885</v>
      </c>
      <c r="H11" s="466">
        <v>-18106</v>
      </c>
      <c r="I11" s="466">
        <v>-17201</v>
      </c>
      <c r="J11" s="466">
        <v>-22658</v>
      </c>
      <c r="K11" s="467">
        <v>-23166</v>
      </c>
      <c r="L11" s="467">
        <v>-20532</v>
      </c>
      <c r="M11" s="467">
        <v>-20665</v>
      </c>
      <c r="N11" s="467">
        <v>-19090</v>
      </c>
      <c r="O11" s="467">
        <v>-14912</v>
      </c>
      <c r="P11" s="467">
        <v>-13029</v>
      </c>
      <c r="Q11" s="467">
        <v>-14334</v>
      </c>
      <c r="R11" s="467">
        <v>-13936</v>
      </c>
      <c r="S11" s="467">
        <v>-15236</v>
      </c>
      <c r="T11" s="467">
        <v>-15199</v>
      </c>
      <c r="U11" s="467">
        <v>-11681</v>
      </c>
      <c r="V11" s="467">
        <v>-9439</v>
      </c>
      <c r="W11" s="467">
        <v>-6528</v>
      </c>
      <c r="X11" s="466">
        <v>-4388</v>
      </c>
      <c r="Y11" s="466">
        <v>-2072</v>
      </c>
      <c r="Z11" s="466">
        <v>-2413</v>
      </c>
      <c r="AA11" s="466">
        <v>-2440</v>
      </c>
      <c r="AB11" s="466">
        <v>-3119</v>
      </c>
      <c r="AC11" s="466">
        <v>-3016</v>
      </c>
      <c r="AD11" s="467">
        <v>-4010</v>
      </c>
      <c r="AE11" s="467">
        <v>-5348</v>
      </c>
      <c r="AF11" s="467">
        <v>-5530</v>
      </c>
      <c r="AG11" s="467">
        <v>-4161</v>
      </c>
      <c r="AH11" s="467">
        <v>-4280</v>
      </c>
      <c r="AI11" s="467">
        <v>-4638</v>
      </c>
      <c r="AJ11" s="467">
        <v>-4312</v>
      </c>
      <c r="AK11" s="467">
        <v>-3887</v>
      </c>
      <c r="AL11" s="467">
        <v>-4694</v>
      </c>
      <c r="AM11" s="467">
        <v>-3878</v>
      </c>
      <c r="AN11" s="467">
        <v>-3161</v>
      </c>
      <c r="AO11" s="467">
        <v>-2423</v>
      </c>
      <c r="AP11" s="467">
        <v>-1487</v>
      </c>
      <c r="AQ11" s="467">
        <v>-1127</v>
      </c>
      <c r="AR11" s="467">
        <v>-646</v>
      </c>
      <c r="AS11" s="466">
        <v>-1969</v>
      </c>
      <c r="AT11" s="466">
        <v>-1717</v>
      </c>
      <c r="AU11" s="466">
        <v>-1767</v>
      </c>
      <c r="AV11" s="466">
        <v>-2265</v>
      </c>
      <c r="AW11" s="466">
        <v>-1734</v>
      </c>
      <c r="AX11" s="466">
        <v>-3456</v>
      </c>
      <c r="AY11" s="467">
        <v>-3612</v>
      </c>
      <c r="AZ11" s="467">
        <v>-4011</v>
      </c>
      <c r="BA11" s="467">
        <v>-3618</v>
      </c>
      <c r="BB11" s="467">
        <v>-4215</v>
      </c>
      <c r="BC11" s="467">
        <v>-4674</v>
      </c>
      <c r="BD11" s="467">
        <v>-5195</v>
      </c>
      <c r="BE11" s="467">
        <v>-5207</v>
      </c>
      <c r="BF11" s="467">
        <v>-4000</v>
      </c>
      <c r="BG11" s="467">
        <v>-3607</v>
      </c>
      <c r="BH11" s="467">
        <v>-913</v>
      </c>
      <c r="BI11" s="467">
        <v>-2700</v>
      </c>
      <c r="BJ11" s="467">
        <v>-4081</v>
      </c>
      <c r="BK11" s="467">
        <v>-3573</v>
      </c>
      <c r="BL11" s="629">
        <v>-4143</v>
      </c>
      <c r="BM11" s="469">
        <v>-3639</v>
      </c>
      <c r="BN11" s="469">
        <v>-3864</v>
      </c>
      <c r="BO11" s="469">
        <v>-3882</v>
      </c>
      <c r="BP11" s="469">
        <v>-4543</v>
      </c>
      <c r="BQ11" s="469">
        <v>-3227</v>
      </c>
      <c r="BR11" s="469">
        <v>-3111</v>
      </c>
      <c r="BS11" s="469">
        <v>-3760</v>
      </c>
      <c r="BT11" s="469">
        <v>-4190</v>
      </c>
      <c r="BU11" s="467">
        <f t="shared" si="10"/>
        <v>34</v>
      </c>
      <c r="BV11" s="467"/>
      <c r="BW11" s="468">
        <v>-3554</v>
      </c>
      <c r="BX11" s="469">
        <v>-4029</v>
      </c>
      <c r="BY11" s="469">
        <v>-3431</v>
      </c>
      <c r="BZ11" s="469">
        <v>-3701</v>
      </c>
      <c r="CA11" s="469">
        <v>-3533</v>
      </c>
      <c r="CB11" s="469">
        <v>-4151</v>
      </c>
      <c r="CC11" s="469">
        <v>-3089</v>
      </c>
      <c r="CD11" s="469">
        <v>-2942</v>
      </c>
      <c r="CE11" s="469">
        <v>-3516</v>
      </c>
      <c r="CF11" s="469">
        <v>-3853</v>
      </c>
      <c r="CG11" s="467">
        <f t="shared" si="11"/>
        <v>33</v>
      </c>
      <c r="CH11" s="470"/>
      <c r="CI11" s="509">
        <v>1151318</v>
      </c>
      <c r="CJ11" s="510">
        <v>1140735</v>
      </c>
      <c r="CK11" s="510">
        <v>1129560</v>
      </c>
      <c r="CL11" s="510">
        <v>1118468</v>
      </c>
      <c r="CM11" s="510">
        <v>1106984</v>
      </c>
      <c r="CN11" s="510">
        <v>1095383</v>
      </c>
      <c r="CO11" s="510">
        <v>1082296</v>
      </c>
      <c r="CP11" s="510">
        <v>1070017</v>
      </c>
      <c r="CQ11" s="2766">
        <v>1056682</v>
      </c>
      <c r="CR11" s="2766">
        <v>1042396</v>
      </c>
      <c r="CS11" s="489"/>
      <c r="CT11" s="507">
        <f t="shared" si="0"/>
        <v>-0.3086896930300751</v>
      </c>
      <c r="CU11" s="508">
        <f t="shared" si="1"/>
        <v>-0.3531933358755539</v>
      </c>
      <c r="CV11" s="508">
        <f t="shared" si="2"/>
        <v>-0.30374659159318673</v>
      </c>
      <c r="CW11" s="508">
        <f t="shared" si="3"/>
        <v>-0.33089905120218011</v>
      </c>
      <c r="CX11" s="508">
        <f t="shared" si="4"/>
        <v>-0.31915547108178616</v>
      </c>
      <c r="CY11" s="508">
        <f t="shared" si="5"/>
        <v>-0.37895421053640599</v>
      </c>
      <c r="CZ11" s="508">
        <f t="shared" si="6"/>
        <v>-0.28541175427055077</v>
      </c>
      <c r="DA11" s="508">
        <f t="shared" si="7"/>
        <v>-0.27494890268098549</v>
      </c>
      <c r="DB11" s="508">
        <f t="shared" si="8"/>
        <v>-0.33273965109654557</v>
      </c>
      <c r="DC11" s="508">
        <f t="shared" si="8"/>
        <v>-0.36962920041903458</v>
      </c>
      <c r="DD11" s="489"/>
      <c r="DE11" s="516">
        <f t="shared" si="12"/>
        <v>43</v>
      </c>
      <c r="DF11" s="510">
        <f t="shared" si="13"/>
        <v>43</v>
      </c>
      <c r="DG11" s="510">
        <f t="shared" si="14"/>
        <v>38</v>
      </c>
      <c r="DH11" s="510">
        <f t="shared" si="15"/>
        <v>39</v>
      </c>
      <c r="DI11" s="510">
        <f t="shared" si="16"/>
        <v>39</v>
      </c>
      <c r="DJ11" s="510">
        <f t="shared" si="9"/>
        <v>42</v>
      </c>
      <c r="DK11" s="510">
        <f t="shared" si="9"/>
        <v>40</v>
      </c>
      <c r="DL11" s="510">
        <f t="shared" si="9"/>
        <v>43</v>
      </c>
      <c r="DM11" s="510">
        <f t="shared" si="9"/>
        <v>42</v>
      </c>
      <c r="DN11" s="510">
        <f t="shared" si="9"/>
        <v>42</v>
      </c>
    </row>
    <row r="12" spans="1:118" ht="13.5" customHeight="1">
      <c r="A12" s="628" t="s">
        <v>738</v>
      </c>
      <c r="B12" s="498" t="s">
        <v>226</v>
      </c>
      <c r="C12" s="466">
        <v>-27014</v>
      </c>
      <c r="D12" s="466">
        <v>-22190</v>
      </c>
      <c r="E12" s="466">
        <v>-25938</v>
      </c>
      <c r="F12" s="466">
        <v>-30957</v>
      </c>
      <c r="G12" s="466">
        <v>-24068</v>
      </c>
      <c r="H12" s="466">
        <v>-30039</v>
      </c>
      <c r="I12" s="466">
        <v>-36491</v>
      </c>
      <c r="J12" s="466">
        <v>-36987</v>
      </c>
      <c r="K12" s="467">
        <v>-36358</v>
      </c>
      <c r="L12" s="467">
        <v>-33322</v>
      </c>
      <c r="M12" s="467">
        <v>-29999</v>
      </c>
      <c r="N12" s="467">
        <v>-27015</v>
      </c>
      <c r="O12" s="467">
        <v>-24496</v>
      </c>
      <c r="P12" s="467">
        <v>-21087</v>
      </c>
      <c r="Q12" s="467">
        <v>-20995</v>
      </c>
      <c r="R12" s="467">
        <v>-20004</v>
      </c>
      <c r="S12" s="467">
        <v>-18110</v>
      </c>
      <c r="T12" s="467">
        <v>-20814</v>
      </c>
      <c r="U12" s="467">
        <v>-15796</v>
      </c>
      <c r="V12" s="467">
        <v>-12034</v>
      </c>
      <c r="W12" s="467">
        <v>-8177</v>
      </c>
      <c r="X12" s="466">
        <v>-7578</v>
      </c>
      <c r="Y12" s="466">
        <v>-5173</v>
      </c>
      <c r="Z12" s="466">
        <v>-3980</v>
      </c>
      <c r="AA12" s="466">
        <v>-4982</v>
      </c>
      <c r="AB12" s="466">
        <v>-5045</v>
      </c>
      <c r="AC12" s="466">
        <v>-4536</v>
      </c>
      <c r="AD12" s="467">
        <v>-6336</v>
      </c>
      <c r="AE12" s="467">
        <v>-5759</v>
      </c>
      <c r="AF12" s="467">
        <v>-4936</v>
      </c>
      <c r="AG12" s="467">
        <v>-4070</v>
      </c>
      <c r="AH12" s="467">
        <v>-4903</v>
      </c>
      <c r="AI12" s="467">
        <v>-6327</v>
      </c>
      <c r="AJ12" s="467">
        <v>-4684</v>
      </c>
      <c r="AK12" s="467">
        <v>-4894</v>
      </c>
      <c r="AL12" s="467">
        <v>-3710</v>
      </c>
      <c r="AM12" s="467">
        <v>-2235</v>
      </c>
      <c r="AN12" s="467">
        <v>-2238</v>
      </c>
      <c r="AO12" s="467">
        <v>455</v>
      </c>
      <c r="AP12" s="467">
        <v>1456</v>
      </c>
      <c r="AQ12" s="467">
        <v>613</v>
      </c>
      <c r="AR12" s="467">
        <v>272</v>
      </c>
      <c r="AS12" s="466">
        <v>-1613</v>
      </c>
      <c r="AT12" s="466">
        <v>-2747</v>
      </c>
      <c r="AU12" s="466">
        <v>-3553</v>
      </c>
      <c r="AV12" s="466">
        <v>-3106</v>
      </c>
      <c r="AW12" s="466">
        <v>-3412</v>
      </c>
      <c r="AX12" s="466">
        <v>-5782</v>
      </c>
      <c r="AY12" s="467">
        <v>-6063</v>
      </c>
      <c r="AZ12" s="467">
        <v>-6389</v>
      </c>
      <c r="BA12" s="467">
        <v>-6157</v>
      </c>
      <c r="BB12" s="467">
        <v>-6302</v>
      </c>
      <c r="BC12" s="467">
        <v>-7785</v>
      </c>
      <c r="BD12" s="467">
        <v>-8949</v>
      </c>
      <c r="BE12" s="467">
        <v>-8284</v>
      </c>
      <c r="BF12" s="467">
        <v>-7909</v>
      </c>
      <c r="BG12" s="467">
        <v>-5752</v>
      </c>
      <c r="BH12" s="467">
        <v>-31381</v>
      </c>
      <c r="BI12" s="467">
        <v>-13843</v>
      </c>
      <c r="BJ12" s="467">
        <v>-5200</v>
      </c>
      <c r="BK12" s="467">
        <v>-2211</v>
      </c>
      <c r="BL12" s="629">
        <v>-2395</v>
      </c>
      <c r="BM12" s="469">
        <v>-5839</v>
      </c>
      <c r="BN12" s="469">
        <v>-8395</v>
      </c>
      <c r="BO12" s="469">
        <v>-7841</v>
      </c>
      <c r="BP12" s="469">
        <v>-6925</v>
      </c>
      <c r="BQ12" s="469">
        <v>-6278</v>
      </c>
      <c r="BR12" s="469">
        <v>-5671</v>
      </c>
      <c r="BS12" s="469">
        <v>-6652</v>
      </c>
      <c r="BT12" s="469">
        <v>-6926</v>
      </c>
      <c r="BU12" s="467">
        <f t="shared" si="10"/>
        <v>45</v>
      </c>
      <c r="BV12" s="467"/>
      <c r="BW12" s="468">
        <v>-1933</v>
      </c>
      <c r="BX12" s="469">
        <v>-2067</v>
      </c>
      <c r="BY12" s="469">
        <v>-5472</v>
      </c>
      <c r="BZ12" s="469">
        <v>-8010</v>
      </c>
      <c r="CA12" s="469">
        <v>-7421</v>
      </c>
      <c r="CB12" s="469">
        <v>-6785</v>
      </c>
      <c r="CC12" s="469">
        <v>-6681</v>
      </c>
      <c r="CD12" s="469">
        <v>-6116</v>
      </c>
      <c r="CE12" s="469">
        <v>-6733</v>
      </c>
      <c r="CF12" s="469">
        <v>-6579</v>
      </c>
      <c r="CG12" s="467">
        <f t="shared" si="11"/>
        <v>44</v>
      </c>
      <c r="CH12" s="470"/>
      <c r="CI12" s="509">
        <v>1976096</v>
      </c>
      <c r="CJ12" s="510">
        <v>1965386</v>
      </c>
      <c r="CK12" s="510">
        <v>1953699</v>
      </c>
      <c r="CL12" s="510">
        <v>1938559</v>
      </c>
      <c r="CM12" s="510">
        <v>1919680</v>
      </c>
      <c r="CN12" s="510">
        <v>1901053</v>
      </c>
      <c r="CO12" s="510">
        <v>1881981</v>
      </c>
      <c r="CP12" s="510">
        <v>1862777</v>
      </c>
      <c r="CQ12" s="2766">
        <v>1841244</v>
      </c>
      <c r="CR12" s="2766">
        <v>1818581</v>
      </c>
      <c r="CS12" s="489"/>
      <c r="CT12" s="507">
        <f t="shared" si="0"/>
        <v>-9.7819134293070792E-2</v>
      </c>
      <c r="CU12" s="508">
        <f t="shared" si="1"/>
        <v>-0.10517018031063617</v>
      </c>
      <c r="CV12" s="508">
        <f t="shared" si="2"/>
        <v>-0.28008408664794321</v>
      </c>
      <c r="CW12" s="508">
        <f t="shared" si="3"/>
        <v>-0.41319351126274723</v>
      </c>
      <c r="CX12" s="508">
        <f t="shared" si="4"/>
        <v>-0.38657484580763457</v>
      </c>
      <c r="CY12" s="508">
        <f t="shared" si="5"/>
        <v>-0.35690746128592943</v>
      </c>
      <c r="CZ12" s="508">
        <f t="shared" si="6"/>
        <v>-0.35499827043949966</v>
      </c>
      <c r="DA12" s="508">
        <f t="shared" si="7"/>
        <v>-0.32832700854691677</v>
      </c>
      <c r="DB12" s="508">
        <f t="shared" si="8"/>
        <v>-0.36567668380725205</v>
      </c>
      <c r="DC12" s="508">
        <f t="shared" si="8"/>
        <v>-0.36176557436814749</v>
      </c>
      <c r="DD12" s="489"/>
      <c r="DE12" s="516">
        <f t="shared" si="12"/>
        <v>15</v>
      </c>
      <c r="DF12" s="510">
        <f t="shared" si="13"/>
        <v>15</v>
      </c>
      <c r="DG12" s="510">
        <f t="shared" si="14"/>
        <v>36</v>
      </c>
      <c r="DH12" s="510">
        <f t="shared" si="15"/>
        <v>44</v>
      </c>
      <c r="DI12" s="510">
        <f t="shared" si="16"/>
        <v>42</v>
      </c>
      <c r="DJ12" s="510">
        <f t="shared" si="9"/>
        <v>40</v>
      </c>
      <c r="DK12" s="510">
        <f t="shared" si="9"/>
        <v>45</v>
      </c>
      <c r="DL12" s="510">
        <f t="shared" si="9"/>
        <v>45</v>
      </c>
      <c r="DM12" s="510">
        <f t="shared" si="9"/>
        <v>44</v>
      </c>
      <c r="DN12" s="510">
        <f t="shared" si="9"/>
        <v>41</v>
      </c>
    </row>
    <row r="13" spans="1:118" ht="13.5" customHeight="1">
      <c r="A13" s="628" t="s">
        <v>739</v>
      </c>
      <c r="B13" s="498" t="s">
        <v>227</v>
      </c>
      <c r="C13" s="466">
        <v>-19978</v>
      </c>
      <c r="D13" s="466">
        <v>-18014</v>
      </c>
      <c r="E13" s="466">
        <v>-17539</v>
      </c>
      <c r="F13" s="466">
        <v>-18101</v>
      </c>
      <c r="G13" s="466">
        <v>-19456</v>
      </c>
      <c r="H13" s="466">
        <v>-20196</v>
      </c>
      <c r="I13" s="466">
        <v>-17012</v>
      </c>
      <c r="J13" s="466">
        <v>-10131</v>
      </c>
      <c r="K13" s="467">
        <v>-15066</v>
      </c>
      <c r="L13" s="467">
        <v>-18959</v>
      </c>
      <c r="M13" s="467">
        <v>-17045</v>
      </c>
      <c r="N13" s="467">
        <v>-17014</v>
      </c>
      <c r="O13" s="467">
        <v>-17418</v>
      </c>
      <c r="P13" s="467">
        <v>-7817</v>
      </c>
      <c r="Q13" s="467">
        <v>-4793</v>
      </c>
      <c r="R13" s="467">
        <v>10973</v>
      </c>
      <c r="S13" s="467">
        <v>14042</v>
      </c>
      <c r="T13" s="467">
        <v>10434</v>
      </c>
      <c r="U13" s="467">
        <v>4727</v>
      </c>
      <c r="V13" s="467">
        <v>15306</v>
      </c>
      <c r="W13" s="467">
        <v>19068</v>
      </c>
      <c r="X13" s="466">
        <v>15469</v>
      </c>
      <c r="Y13" s="466">
        <v>12898</v>
      </c>
      <c r="Z13" s="466">
        <v>15209</v>
      </c>
      <c r="AA13" s="466">
        <v>24681</v>
      </c>
      <c r="AB13" s="466">
        <v>27507</v>
      </c>
      <c r="AC13" s="466">
        <v>24106</v>
      </c>
      <c r="AD13" s="467">
        <v>17495</v>
      </c>
      <c r="AE13" s="467">
        <v>19555</v>
      </c>
      <c r="AF13" s="467">
        <v>13414</v>
      </c>
      <c r="AG13" s="467">
        <v>8220</v>
      </c>
      <c r="AH13" s="467">
        <v>8092</v>
      </c>
      <c r="AI13" s="467">
        <v>6109</v>
      </c>
      <c r="AJ13" s="467">
        <v>10190</v>
      </c>
      <c r="AK13" s="467">
        <v>14775</v>
      </c>
      <c r="AL13" s="467">
        <v>15820</v>
      </c>
      <c r="AM13" s="467">
        <v>13986</v>
      </c>
      <c r="AN13" s="467">
        <v>16548</v>
      </c>
      <c r="AO13" s="467">
        <v>13693</v>
      </c>
      <c r="AP13" s="467">
        <v>11755</v>
      </c>
      <c r="AQ13" s="467">
        <v>10478</v>
      </c>
      <c r="AR13" s="467">
        <v>6778</v>
      </c>
      <c r="AS13" s="466">
        <v>2723</v>
      </c>
      <c r="AT13" s="466">
        <v>2594</v>
      </c>
      <c r="AU13" s="466">
        <v>723</v>
      </c>
      <c r="AV13" s="466">
        <v>-564</v>
      </c>
      <c r="AW13" s="466">
        <v>-3699</v>
      </c>
      <c r="AX13" s="466">
        <v>-4672</v>
      </c>
      <c r="AY13" s="467">
        <v>-4459</v>
      </c>
      <c r="AZ13" s="467">
        <v>-4093</v>
      </c>
      <c r="BA13" s="467">
        <v>-3454</v>
      </c>
      <c r="BB13" s="467">
        <v>-3439</v>
      </c>
      <c r="BC13" s="467">
        <v>-2157</v>
      </c>
      <c r="BD13" s="467">
        <v>-2446</v>
      </c>
      <c r="BE13" s="467">
        <v>-2456</v>
      </c>
      <c r="BF13" s="467">
        <v>1722</v>
      </c>
      <c r="BG13" s="467">
        <v>944</v>
      </c>
      <c r="BH13" s="467">
        <v>-4751</v>
      </c>
      <c r="BI13" s="467">
        <v>-4066</v>
      </c>
      <c r="BJ13" s="467">
        <v>-5138</v>
      </c>
      <c r="BK13" s="467">
        <v>-4849</v>
      </c>
      <c r="BL13" s="629">
        <v>-4826</v>
      </c>
      <c r="BM13" s="469">
        <v>-3709</v>
      </c>
      <c r="BN13" s="469">
        <v>-3012</v>
      </c>
      <c r="BO13" s="469">
        <v>-4760</v>
      </c>
      <c r="BP13" s="469">
        <v>-4505</v>
      </c>
      <c r="BQ13" s="469">
        <v>-1748</v>
      </c>
      <c r="BR13" s="469">
        <v>881</v>
      </c>
      <c r="BS13" s="469">
        <v>1164</v>
      </c>
      <c r="BT13" s="469">
        <v>-1180</v>
      </c>
      <c r="BU13" s="467">
        <f t="shared" si="10"/>
        <v>11</v>
      </c>
      <c r="BV13" s="467"/>
      <c r="BW13" s="468">
        <v>-6670</v>
      </c>
      <c r="BX13" s="469">
        <v>-7927</v>
      </c>
      <c r="BY13" s="469">
        <v>-5977</v>
      </c>
      <c r="BZ13" s="469">
        <v>-5154</v>
      </c>
      <c r="CA13" s="469">
        <v>-7744</v>
      </c>
      <c r="CB13" s="469">
        <v>-7495</v>
      </c>
      <c r="CC13" s="469">
        <v>-2744</v>
      </c>
      <c r="CD13" s="469">
        <v>2029</v>
      </c>
      <c r="CE13" s="469">
        <v>460</v>
      </c>
      <c r="CF13" s="469">
        <v>-1863</v>
      </c>
      <c r="CG13" s="467">
        <f t="shared" si="11"/>
        <v>20</v>
      </c>
      <c r="CH13" s="470"/>
      <c r="CI13" s="509">
        <v>2993638</v>
      </c>
      <c r="CJ13" s="510">
        <v>2981773</v>
      </c>
      <c r="CK13" s="510">
        <v>2970231</v>
      </c>
      <c r="CL13" s="510">
        <v>2960458</v>
      </c>
      <c r="CM13" s="510">
        <v>2951087</v>
      </c>
      <c r="CN13" s="510">
        <v>2936184</v>
      </c>
      <c r="CO13" s="510">
        <v>2921436</v>
      </c>
      <c r="CP13" s="510">
        <v>2907678</v>
      </c>
      <c r="CQ13" s="2766">
        <v>2890377</v>
      </c>
      <c r="CR13" s="2766">
        <v>2879808</v>
      </c>
      <c r="CS13" s="489"/>
      <c r="CT13" s="507">
        <f t="shared" si="0"/>
        <v>-0.22280583023064243</v>
      </c>
      <c r="CU13" s="508">
        <f t="shared" si="1"/>
        <v>-0.26584854044892081</v>
      </c>
      <c r="CV13" s="508">
        <f t="shared" si="2"/>
        <v>-0.20123014001267914</v>
      </c>
      <c r="CW13" s="508">
        <f t="shared" si="3"/>
        <v>-0.1740946839982192</v>
      </c>
      <c r="CX13" s="508">
        <f t="shared" si="4"/>
        <v>-0.26241178250590375</v>
      </c>
      <c r="CY13" s="508">
        <f t="shared" si="5"/>
        <v>-0.25526329412598125</v>
      </c>
      <c r="CZ13" s="508">
        <f t="shared" si="6"/>
        <v>-9.3926411531863097E-2</v>
      </c>
      <c r="DA13" s="508">
        <f t="shared" si="7"/>
        <v>6.9780766646100431E-2</v>
      </c>
      <c r="DB13" s="508">
        <f t="shared" si="8"/>
        <v>1.5914878924098829E-2</v>
      </c>
      <c r="DC13" s="508">
        <f t="shared" si="8"/>
        <v>-6.4691812787519162E-2</v>
      </c>
      <c r="DD13" s="489"/>
      <c r="DE13" s="516">
        <f t="shared" si="12"/>
        <v>30</v>
      </c>
      <c r="DF13" s="510">
        <f t="shared" si="13"/>
        <v>29</v>
      </c>
      <c r="DG13" s="510">
        <f t="shared" si="14"/>
        <v>24</v>
      </c>
      <c r="DH13" s="510">
        <f t="shared" si="15"/>
        <v>22</v>
      </c>
      <c r="DI13" s="510">
        <f t="shared" si="16"/>
        <v>28</v>
      </c>
      <c r="DJ13" s="510">
        <f t="shared" si="9"/>
        <v>26</v>
      </c>
      <c r="DK13" s="510">
        <f t="shared" si="9"/>
        <v>13</v>
      </c>
      <c r="DL13" s="510">
        <f t="shared" si="9"/>
        <v>7</v>
      </c>
      <c r="DM13" s="510">
        <f t="shared" si="9"/>
        <v>11</v>
      </c>
      <c r="DN13" s="510">
        <f t="shared" si="9"/>
        <v>11</v>
      </c>
    </row>
    <row r="14" spans="1:118" ht="13.5" customHeight="1">
      <c r="A14" s="628" t="s">
        <v>740</v>
      </c>
      <c r="B14" s="498" t="s">
        <v>228</v>
      </c>
      <c r="C14" s="466">
        <v>-21649</v>
      </c>
      <c r="D14" s="466">
        <v>-19947</v>
      </c>
      <c r="E14" s="466">
        <v>-19023</v>
      </c>
      <c r="F14" s="466">
        <v>-20440</v>
      </c>
      <c r="G14" s="466">
        <v>-18764</v>
      </c>
      <c r="H14" s="466">
        <v>-19345</v>
      </c>
      <c r="I14" s="466">
        <v>-18123</v>
      </c>
      <c r="J14" s="466">
        <v>-13509</v>
      </c>
      <c r="K14" s="467">
        <v>-11429</v>
      </c>
      <c r="L14" s="467">
        <v>-10745</v>
      </c>
      <c r="M14" s="467">
        <v>-10236</v>
      </c>
      <c r="N14" s="467">
        <v>-10510</v>
      </c>
      <c r="O14" s="467">
        <v>-10413</v>
      </c>
      <c r="P14" s="467">
        <v>-6071</v>
      </c>
      <c r="Q14" s="467">
        <v>-1548</v>
      </c>
      <c r="R14" s="467">
        <v>2042</v>
      </c>
      <c r="S14" s="467">
        <v>6755</v>
      </c>
      <c r="T14" s="467">
        <v>5662</v>
      </c>
      <c r="U14" s="467">
        <v>3074</v>
      </c>
      <c r="V14" s="467">
        <v>7038</v>
      </c>
      <c r="W14" s="467">
        <v>4194</v>
      </c>
      <c r="X14" s="466">
        <v>145</v>
      </c>
      <c r="Y14" s="466">
        <v>623</v>
      </c>
      <c r="Z14" s="466">
        <v>1296</v>
      </c>
      <c r="AA14" s="466">
        <v>1346</v>
      </c>
      <c r="AB14" s="466">
        <v>4861</v>
      </c>
      <c r="AC14" s="466">
        <v>1861</v>
      </c>
      <c r="AD14" s="467">
        <v>631</v>
      </c>
      <c r="AE14" s="467">
        <v>384</v>
      </c>
      <c r="AF14" s="467">
        <v>-256</v>
      </c>
      <c r="AG14" s="467">
        <v>1748</v>
      </c>
      <c r="AH14" s="467">
        <v>3400</v>
      </c>
      <c r="AI14" s="467">
        <v>2538</v>
      </c>
      <c r="AJ14" s="467">
        <v>3482</v>
      </c>
      <c r="AK14" s="467">
        <v>3338</v>
      </c>
      <c r="AL14" s="467">
        <v>4248</v>
      </c>
      <c r="AM14" s="467">
        <v>6678</v>
      </c>
      <c r="AN14" s="467">
        <v>4938</v>
      </c>
      <c r="AO14" s="467">
        <v>3850</v>
      </c>
      <c r="AP14" s="467">
        <v>5021</v>
      </c>
      <c r="AQ14" s="467">
        <v>2517</v>
      </c>
      <c r="AR14" s="467">
        <v>2463</v>
      </c>
      <c r="AS14" s="466">
        <v>2968</v>
      </c>
      <c r="AT14" s="466">
        <v>1724</v>
      </c>
      <c r="AU14" s="466">
        <v>818</v>
      </c>
      <c r="AV14" s="466">
        <v>270</v>
      </c>
      <c r="AW14" s="466">
        <v>135</v>
      </c>
      <c r="AX14" s="466">
        <v>-1885</v>
      </c>
      <c r="AY14" s="467">
        <v>-2156</v>
      </c>
      <c r="AZ14" s="467">
        <v>-392</v>
      </c>
      <c r="BA14" s="467">
        <v>1465</v>
      </c>
      <c r="BB14" s="467">
        <v>-319</v>
      </c>
      <c r="BC14" s="467">
        <v>-1185</v>
      </c>
      <c r="BD14" s="467">
        <v>-118</v>
      </c>
      <c r="BE14" s="467">
        <v>-1503</v>
      </c>
      <c r="BF14" s="467">
        <v>-2573</v>
      </c>
      <c r="BG14" s="467">
        <v>-1525</v>
      </c>
      <c r="BH14" s="467">
        <v>-1414</v>
      </c>
      <c r="BI14" s="467">
        <v>-1286</v>
      </c>
      <c r="BJ14" s="467">
        <v>-1463</v>
      </c>
      <c r="BK14" s="467">
        <v>-1795</v>
      </c>
      <c r="BL14" s="629">
        <v>-2924</v>
      </c>
      <c r="BM14" s="469">
        <v>-2988</v>
      </c>
      <c r="BN14" s="469">
        <v>-1610</v>
      </c>
      <c r="BO14" s="469">
        <v>-2897</v>
      </c>
      <c r="BP14" s="469">
        <v>-3518</v>
      </c>
      <c r="BQ14" s="469">
        <v>-1758</v>
      </c>
      <c r="BR14" s="469">
        <v>-716</v>
      </c>
      <c r="BS14" s="469">
        <v>-1621</v>
      </c>
      <c r="BT14" s="469">
        <v>-2557</v>
      </c>
      <c r="BU14" s="467">
        <f t="shared" si="10"/>
        <v>27</v>
      </c>
      <c r="BV14" s="467"/>
      <c r="BW14" s="468">
        <v>-2000</v>
      </c>
      <c r="BX14" s="469">
        <v>-3722</v>
      </c>
      <c r="BY14" s="469">
        <v>-5259</v>
      </c>
      <c r="BZ14" s="469">
        <v>-4642</v>
      </c>
      <c r="CA14" s="469">
        <v>-5674</v>
      </c>
      <c r="CB14" s="469">
        <v>-5775</v>
      </c>
      <c r="CC14" s="469">
        <v>-1862</v>
      </c>
      <c r="CD14" s="469">
        <v>-549</v>
      </c>
      <c r="CE14" s="469">
        <v>-296</v>
      </c>
      <c r="CF14" s="469">
        <v>-1500</v>
      </c>
      <c r="CG14" s="467">
        <f t="shared" si="11"/>
        <v>15</v>
      </c>
      <c r="CH14" s="470"/>
      <c r="CI14" s="509">
        <v>2010272</v>
      </c>
      <c r="CJ14" s="510">
        <v>2004417</v>
      </c>
      <c r="CK14" s="510">
        <v>1998864</v>
      </c>
      <c r="CL14" s="510">
        <v>1991597</v>
      </c>
      <c r="CM14" s="510">
        <v>1985738</v>
      </c>
      <c r="CN14" s="510">
        <v>1976121</v>
      </c>
      <c r="CO14" s="510">
        <v>1965516</v>
      </c>
      <c r="CP14" s="510">
        <v>1955402</v>
      </c>
      <c r="CQ14" s="2766">
        <v>1942494</v>
      </c>
      <c r="CR14" s="2766">
        <v>1929434</v>
      </c>
      <c r="CS14" s="489"/>
      <c r="CT14" s="507">
        <f t="shared" si="0"/>
        <v>-9.9489024370831416E-2</v>
      </c>
      <c r="CU14" s="508">
        <f t="shared" si="1"/>
        <v>-0.18568990384735312</v>
      </c>
      <c r="CV14" s="508">
        <f t="shared" si="2"/>
        <v>-0.26309944048219386</v>
      </c>
      <c r="CW14" s="508">
        <f t="shared" si="3"/>
        <v>-0.23307928260586855</v>
      </c>
      <c r="CX14" s="508">
        <f t="shared" si="4"/>
        <v>-0.28573759478843636</v>
      </c>
      <c r="CY14" s="508">
        <f t="shared" si="5"/>
        <v>-0.29223918980669705</v>
      </c>
      <c r="CZ14" s="508">
        <f t="shared" si="6"/>
        <v>-9.4733393164950067E-2</v>
      </c>
      <c r="DA14" s="508">
        <f t="shared" si="7"/>
        <v>-2.807606824581339E-2</v>
      </c>
      <c r="DB14" s="508">
        <f t="shared" si="8"/>
        <v>-1.5238142305716259E-2</v>
      </c>
      <c r="DC14" s="508">
        <f t="shared" si="8"/>
        <v>-7.7743006498278769E-2</v>
      </c>
      <c r="DD14" s="489"/>
      <c r="DE14" s="516">
        <f t="shared" si="12"/>
        <v>16</v>
      </c>
      <c r="DF14" s="510">
        <f t="shared" si="13"/>
        <v>23</v>
      </c>
      <c r="DG14" s="510">
        <f t="shared" si="14"/>
        <v>33</v>
      </c>
      <c r="DH14" s="510">
        <f t="shared" si="15"/>
        <v>29</v>
      </c>
      <c r="DI14" s="510">
        <f t="shared" si="16"/>
        <v>31</v>
      </c>
      <c r="DJ14" s="510">
        <f t="shared" si="9"/>
        <v>32</v>
      </c>
      <c r="DK14" s="510">
        <f t="shared" si="9"/>
        <v>14</v>
      </c>
      <c r="DL14" s="510">
        <f t="shared" si="9"/>
        <v>13</v>
      </c>
      <c r="DM14" s="510">
        <f t="shared" si="9"/>
        <v>12</v>
      </c>
      <c r="DN14" s="510">
        <f t="shared" si="9"/>
        <v>13</v>
      </c>
    </row>
    <row r="15" spans="1:118" ht="13.5" customHeight="1">
      <c r="A15" s="628" t="s">
        <v>741</v>
      </c>
      <c r="B15" s="498" t="s">
        <v>229</v>
      </c>
      <c r="C15" s="466">
        <v>-18508</v>
      </c>
      <c r="D15" s="466">
        <v>-14462</v>
      </c>
      <c r="E15" s="466">
        <v>-16876</v>
      </c>
      <c r="F15" s="466">
        <v>-21829</v>
      </c>
      <c r="G15" s="466">
        <v>-20867</v>
      </c>
      <c r="H15" s="466">
        <v>-19973</v>
      </c>
      <c r="I15" s="466">
        <v>-16561</v>
      </c>
      <c r="J15" s="466">
        <v>-14592</v>
      </c>
      <c r="K15" s="467">
        <v>-10442</v>
      </c>
      <c r="L15" s="467">
        <v>-9768</v>
      </c>
      <c r="M15" s="467">
        <v>-7537</v>
      </c>
      <c r="N15" s="467">
        <v>-7814</v>
      </c>
      <c r="O15" s="467">
        <v>-7795</v>
      </c>
      <c r="P15" s="467">
        <v>-5050</v>
      </c>
      <c r="Q15" s="467">
        <v>-3663</v>
      </c>
      <c r="R15" s="467">
        <v>-2943</v>
      </c>
      <c r="S15" s="467">
        <v>-331</v>
      </c>
      <c r="T15" s="467">
        <v>-1343</v>
      </c>
      <c r="U15" s="467">
        <v>437</v>
      </c>
      <c r="V15" s="467">
        <v>3049</v>
      </c>
      <c r="W15" s="467">
        <v>1630</v>
      </c>
      <c r="X15" s="466">
        <v>-862</v>
      </c>
      <c r="Y15" s="466">
        <v>3971</v>
      </c>
      <c r="Z15" s="466">
        <v>3791</v>
      </c>
      <c r="AA15" s="466">
        <v>1923</v>
      </c>
      <c r="AB15" s="466">
        <v>912</v>
      </c>
      <c r="AC15" s="466">
        <v>1765</v>
      </c>
      <c r="AD15" s="467">
        <v>2668</v>
      </c>
      <c r="AE15" s="467">
        <v>1839</v>
      </c>
      <c r="AF15" s="467">
        <v>1580</v>
      </c>
      <c r="AG15" s="467">
        <v>2220</v>
      </c>
      <c r="AH15" s="467">
        <v>1624</v>
      </c>
      <c r="AI15" s="467">
        <v>468</v>
      </c>
      <c r="AJ15" s="467">
        <v>83</v>
      </c>
      <c r="AK15" s="467">
        <v>689</v>
      </c>
      <c r="AL15" s="467">
        <v>2191</v>
      </c>
      <c r="AM15" s="467">
        <v>1451</v>
      </c>
      <c r="AN15" s="467">
        <v>2035</v>
      </c>
      <c r="AO15" s="467">
        <v>1382</v>
      </c>
      <c r="AP15" s="467">
        <v>1175</v>
      </c>
      <c r="AQ15" s="467">
        <v>1584</v>
      </c>
      <c r="AR15" s="467">
        <v>674</v>
      </c>
      <c r="AS15" s="466">
        <v>-98</v>
      </c>
      <c r="AT15" s="466">
        <v>441</v>
      </c>
      <c r="AU15" s="466">
        <v>-40</v>
      </c>
      <c r="AV15" s="466">
        <v>825</v>
      </c>
      <c r="AW15" s="466">
        <v>50</v>
      </c>
      <c r="AX15" s="466">
        <v>-1002</v>
      </c>
      <c r="AY15" s="467">
        <v>-1399</v>
      </c>
      <c r="AZ15" s="467">
        <v>-818</v>
      </c>
      <c r="BA15" s="467">
        <v>-2022</v>
      </c>
      <c r="BB15" s="467">
        <v>-1607</v>
      </c>
      <c r="BC15" s="467">
        <v>-2456</v>
      </c>
      <c r="BD15" s="467">
        <v>-2866</v>
      </c>
      <c r="BE15" s="467">
        <v>-2370</v>
      </c>
      <c r="BF15" s="467">
        <v>-1882</v>
      </c>
      <c r="BG15" s="467">
        <v>-1298</v>
      </c>
      <c r="BH15" s="467">
        <v>-1250</v>
      </c>
      <c r="BI15" s="467">
        <v>-1298</v>
      </c>
      <c r="BJ15" s="467">
        <v>-2434</v>
      </c>
      <c r="BK15" s="467">
        <v>-2250</v>
      </c>
      <c r="BL15" s="629">
        <v>-2149</v>
      </c>
      <c r="BM15" s="469">
        <v>-2736</v>
      </c>
      <c r="BN15" s="469">
        <v>-3631</v>
      </c>
      <c r="BO15" s="469">
        <v>-2711</v>
      </c>
      <c r="BP15" s="469">
        <v>-4084</v>
      </c>
      <c r="BQ15" s="469">
        <v>-2278</v>
      </c>
      <c r="BR15" s="469">
        <v>-974</v>
      </c>
      <c r="BS15" s="469">
        <v>-1691</v>
      </c>
      <c r="BT15" s="469">
        <v>-2214</v>
      </c>
      <c r="BU15" s="467">
        <f t="shared" si="10"/>
        <v>22</v>
      </c>
      <c r="BV15" s="467"/>
      <c r="BW15" s="468">
        <v>-1018</v>
      </c>
      <c r="BX15" s="469">
        <v>-515</v>
      </c>
      <c r="BY15" s="469">
        <v>-1014</v>
      </c>
      <c r="BZ15" s="469">
        <v>-1716</v>
      </c>
      <c r="CA15" s="469">
        <v>-562</v>
      </c>
      <c r="CB15" s="469">
        <v>-2208</v>
      </c>
      <c r="CC15" s="469">
        <v>-323</v>
      </c>
      <c r="CD15" s="469">
        <v>303</v>
      </c>
      <c r="CE15" s="469">
        <v>-386</v>
      </c>
      <c r="CF15" s="469">
        <v>-941</v>
      </c>
      <c r="CG15" s="467">
        <f t="shared" si="11"/>
        <v>10</v>
      </c>
      <c r="CH15" s="470"/>
      <c r="CI15" s="509">
        <v>2019687</v>
      </c>
      <c r="CJ15" s="510">
        <v>2012203</v>
      </c>
      <c r="CK15" s="510">
        <v>2005320</v>
      </c>
      <c r="CL15" s="510">
        <v>1998275</v>
      </c>
      <c r="CM15" s="510">
        <v>1990584</v>
      </c>
      <c r="CN15" s="510">
        <v>1981202</v>
      </c>
      <c r="CO15" s="510">
        <v>1969439</v>
      </c>
      <c r="CP15" s="510">
        <v>1958185</v>
      </c>
      <c r="CQ15" s="2766">
        <v>1943667</v>
      </c>
      <c r="CR15" s="2766">
        <v>1930976</v>
      </c>
      <c r="CS15" s="489"/>
      <c r="CT15" s="507">
        <f t="shared" si="0"/>
        <v>-5.0403849705424657E-2</v>
      </c>
      <c r="CU15" s="508">
        <f t="shared" si="1"/>
        <v>-2.5593839190181111E-2</v>
      </c>
      <c r="CV15" s="508">
        <f t="shared" si="2"/>
        <v>-5.056549578122195E-2</v>
      </c>
      <c r="CW15" s="508">
        <f t="shared" si="3"/>
        <v>-8.5874066382254699E-2</v>
      </c>
      <c r="CX15" s="508">
        <f t="shared" si="4"/>
        <v>-2.8232920590138374E-2</v>
      </c>
      <c r="CY15" s="508">
        <f t="shared" si="5"/>
        <v>-0.11144749500555723</v>
      </c>
      <c r="CZ15" s="508">
        <f t="shared" si="6"/>
        <v>-1.640060951367369E-2</v>
      </c>
      <c r="DA15" s="508">
        <f t="shared" si="7"/>
        <v>1.5473512461794977E-2</v>
      </c>
      <c r="DB15" s="508">
        <f t="shared" si="8"/>
        <v>-1.9859368914531141E-2</v>
      </c>
      <c r="DC15" s="508">
        <f t="shared" si="8"/>
        <v>-4.8731833021228646E-2</v>
      </c>
      <c r="DD15" s="489"/>
      <c r="DE15" s="516">
        <f t="shared" si="12"/>
        <v>10</v>
      </c>
      <c r="DF15" s="510">
        <f t="shared" si="13"/>
        <v>11</v>
      </c>
      <c r="DG15" s="510">
        <f t="shared" si="14"/>
        <v>11</v>
      </c>
      <c r="DH15" s="510">
        <f t="shared" si="15"/>
        <v>13</v>
      </c>
      <c r="DI15" s="510">
        <f t="shared" si="16"/>
        <v>9</v>
      </c>
      <c r="DJ15" s="510">
        <f t="shared" si="9"/>
        <v>14</v>
      </c>
      <c r="DK15" s="510">
        <f t="shared" si="9"/>
        <v>10</v>
      </c>
      <c r="DL15" s="510">
        <f t="shared" si="9"/>
        <v>10</v>
      </c>
      <c r="DM15" s="510">
        <f t="shared" si="9"/>
        <v>13</v>
      </c>
      <c r="DN15" s="510">
        <f t="shared" si="9"/>
        <v>9</v>
      </c>
    </row>
    <row r="16" spans="1:118" ht="13.5" customHeight="1">
      <c r="A16" s="628" t="s">
        <v>742</v>
      </c>
      <c r="B16" s="498" t="s">
        <v>230</v>
      </c>
      <c r="C16" s="466">
        <v>-508</v>
      </c>
      <c r="D16" s="466">
        <v>535</v>
      </c>
      <c r="E16" s="466">
        <v>591</v>
      </c>
      <c r="F16" s="466">
        <v>4552</v>
      </c>
      <c r="G16" s="466">
        <v>8123</v>
      </c>
      <c r="H16" s="466">
        <v>22513</v>
      </c>
      <c r="I16" s="466">
        <v>34045</v>
      </c>
      <c r="J16" s="466">
        <v>42055</v>
      </c>
      <c r="K16" s="467">
        <v>67977</v>
      </c>
      <c r="L16" s="467">
        <v>100915</v>
      </c>
      <c r="M16" s="467">
        <v>99666</v>
      </c>
      <c r="N16" s="467">
        <v>104772</v>
      </c>
      <c r="O16" s="467">
        <v>114046</v>
      </c>
      <c r="P16" s="467">
        <v>113803</v>
      </c>
      <c r="Q16" s="467">
        <v>113840</v>
      </c>
      <c r="R16" s="467">
        <v>111190</v>
      </c>
      <c r="S16" s="467">
        <v>135775</v>
      </c>
      <c r="T16" s="467">
        <v>122274</v>
      </c>
      <c r="U16" s="467">
        <v>120960</v>
      </c>
      <c r="V16" s="467">
        <v>122088</v>
      </c>
      <c r="W16" s="467">
        <v>93032</v>
      </c>
      <c r="X16" s="466">
        <v>84090</v>
      </c>
      <c r="Y16" s="466">
        <v>71783</v>
      </c>
      <c r="Z16" s="466">
        <v>60700</v>
      </c>
      <c r="AA16" s="466">
        <v>55552</v>
      </c>
      <c r="AB16" s="466">
        <v>54472</v>
      </c>
      <c r="AC16" s="466">
        <v>51734</v>
      </c>
      <c r="AD16" s="467">
        <v>47622</v>
      </c>
      <c r="AE16" s="467">
        <v>44465</v>
      </c>
      <c r="AF16" s="467">
        <v>39606</v>
      </c>
      <c r="AG16" s="467">
        <v>37808</v>
      </c>
      <c r="AH16" s="467">
        <v>39763</v>
      </c>
      <c r="AI16" s="467">
        <v>52352</v>
      </c>
      <c r="AJ16" s="467">
        <v>83750</v>
      </c>
      <c r="AK16" s="467">
        <v>82365</v>
      </c>
      <c r="AL16" s="467">
        <v>74897</v>
      </c>
      <c r="AM16" s="467">
        <v>59883</v>
      </c>
      <c r="AN16" s="467">
        <v>46746</v>
      </c>
      <c r="AO16" s="467">
        <v>44849</v>
      </c>
      <c r="AP16" s="467">
        <v>38538</v>
      </c>
      <c r="AQ16" s="467">
        <v>28738</v>
      </c>
      <c r="AR16" s="467">
        <v>22000</v>
      </c>
      <c r="AS16" s="466">
        <v>15949</v>
      </c>
      <c r="AT16" s="466">
        <v>8243</v>
      </c>
      <c r="AU16" s="466">
        <v>6077</v>
      </c>
      <c r="AV16" s="466">
        <v>4042</v>
      </c>
      <c r="AW16" s="466">
        <v>4222</v>
      </c>
      <c r="AX16" s="466">
        <v>6867</v>
      </c>
      <c r="AY16" s="467">
        <v>3439</v>
      </c>
      <c r="AZ16" s="467">
        <v>6294</v>
      </c>
      <c r="BA16" s="467">
        <v>3272</v>
      </c>
      <c r="BB16" s="467">
        <v>-240</v>
      </c>
      <c r="BC16" s="467">
        <v>7708</v>
      </c>
      <c r="BD16" s="467">
        <v>8544</v>
      </c>
      <c r="BE16" s="467">
        <v>14872</v>
      </c>
      <c r="BF16" s="467">
        <v>18083</v>
      </c>
      <c r="BG16" s="467">
        <v>15424</v>
      </c>
      <c r="BH16" s="467">
        <v>12143</v>
      </c>
      <c r="BI16" s="467">
        <v>10298</v>
      </c>
      <c r="BJ16" s="467">
        <v>11554</v>
      </c>
      <c r="BK16" s="467">
        <v>14909</v>
      </c>
      <c r="BL16" s="629">
        <v>13528</v>
      </c>
      <c r="BM16" s="469">
        <v>15560</v>
      </c>
      <c r="BN16" s="469">
        <v>14923</v>
      </c>
      <c r="BO16" s="469">
        <v>17036</v>
      </c>
      <c r="BP16" s="469">
        <v>17963</v>
      </c>
      <c r="BQ16" s="469">
        <v>17912</v>
      </c>
      <c r="BR16" s="469">
        <v>22479</v>
      </c>
      <c r="BS16" s="469">
        <v>19270</v>
      </c>
      <c r="BT16" s="469">
        <v>17850</v>
      </c>
      <c r="BU16" s="467">
        <f t="shared" si="10"/>
        <v>3</v>
      </c>
      <c r="BV16" s="467"/>
      <c r="BW16" s="468">
        <v>18375</v>
      </c>
      <c r="BX16" s="469">
        <v>18077</v>
      </c>
      <c r="BY16" s="469">
        <v>21702</v>
      </c>
      <c r="BZ16" s="469">
        <v>22181</v>
      </c>
      <c r="CA16" s="469">
        <v>24652</v>
      </c>
      <c r="CB16" s="469">
        <v>26654</v>
      </c>
      <c r="CC16" s="469">
        <v>24271</v>
      </c>
      <c r="CD16" s="469">
        <v>27807</v>
      </c>
      <c r="CE16" s="469">
        <v>25364</v>
      </c>
      <c r="CF16" s="469">
        <v>24839</v>
      </c>
      <c r="CG16" s="467">
        <f t="shared" si="11"/>
        <v>3</v>
      </c>
      <c r="CH16" s="470"/>
      <c r="CI16" s="509">
        <v>7288848</v>
      </c>
      <c r="CJ16" s="510">
        <v>7304896</v>
      </c>
      <c r="CK16" s="510">
        <v>7323413</v>
      </c>
      <c r="CL16" s="510">
        <v>7343807</v>
      </c>
      <c r="CM16" s="510">
        <v>7363011</v>
      </c>
      <c r="CN16" s="510">
        <v>7377288</v>
      </c>
      <c r="CO16" s="510">
        <v>7390054</v>
      </c>
      <c r="CP16" s="510">
        <v>7393849</v>
      </c>
      <c r="CQ16" s="2766">
        <v>7385848</v>
      </c>
      <c r="CR16" s="2766">
        <v>7381035</v>
      </c>
      <c r="CS16" s="489"/>
      <c r="CT16" s="507">
        <f t="shared" si="0"/>
        <v>0.2520974507905776</v>
      </c>
      <c r="CU16" s="508">
        <f t="shared" si="1"/>
        <v>0.24746416649874275</v>
      </c>
      <c r="CV16" s="508">
        <f t="shared" si="2"/>
        <v>0.2963372405734867</v>
      </c>
      <c r="CW16" s="508">
        <f t="shared" si="3"/>
        <v>0.30203680461646121</v>
      </c>
      <c r="CX16" s="508">
        <f t="shared" si="4"/>
        <v>0.3348086808508095</v>
      </c>
      <c r="CY16" s="508">
        <f t="shared" si="5"/>
        <v>0.36129808135455738</v>
      </c>
      <c r="CZ16" s="508">
        <f t="shared" si="6"/>
        <v>0.32842791135220389</v>
      </c>
      <c r="DA16" s="508">
        <f t="shared" si="7"/>
        <v>0.37608287645582156</v>
      </c>
      <c r="DB16" s="508">
        <f t="shared" si="8"/>
        <v>0.34341351189463959</v>
      </c>
      <c r="DC16" s="508">
        <f t="shared" si="8"/>
        <v>0.33652462019215462</v>
      </c>
      <c r="DD16" s="489"/>
      <c r="DE16" s="516">
        <f t="shared" si="12"/>
        <v>2</v>
      </c>
      <c r="DF16" s="510">
        <f t="shared" si="13"/>
        <v>2</v>
      </c>
      <c r="DG16" s="510">
        <f t="shared" si="14"/>
        <v>2</v>
      </c>
      <c r="DH16" s="510">
        <f t="shared" si="15"/>
        <v>2</v>
      </c>
      <c r="DI16" s="510">
        <f t="shared" si="16"/>
        <v>2</v>
      </c>
      <c r="DJ16" s="510">
        <f t="shared" si="9"/>
        <v>2</v>
      </c>
      <c r="DK16" s="510">
        <f t="shared" si="9"/>
        <v>1</v>
      </c>
      <c r="DL16" s="510">
        <f t="shared" si="9"/>
        <v>1</v>
      </c>
      <c r="DM16" s="510">
        <f t="shared" si="9"/>
        <v>1</v>
      </c>
      <c r="DN16" s="510">
        <f t="shared" si="9"/>
        <v>2</v>
      </c>
    </row>
    <row r="17" spans="1:118" ht="13.5" customHeight="1">
      <c r="A17" s="628" t="s">
        <v>743</v>
      </c>
      <c r="B17" s="498" t="s">
        <v>231</v>
      </c>
      <c r="C17" s="466">
        <v>-11834</v>
      </c>
      <c r="D17" s="466">
        <v>-5717</v>
      </c>
      <c r="E17" s="466">
        <v>-5915</v>
      </c>
      <c r="F17" s="466">
        <v>1875</v>
      </c>
      <c r="G17" s="466">
        <v>2232</v>
      </c>
      <c r="H17" s="466">
        <v>3773</v>
      </c>
      <c r="I17" s="466">
        <v>17173</v>
      </c>
      <c r="J17" s="466">
        <v>29838</v>
      </c>
      <c r="K17" s="467">
        <v>46847</v>
      </c>
      <c r="L17" s="467">
        <v>47948</v>
      </c>
      <c r="M17" s="467">
        <v>68191</v>
      </c>
      <c r="N17" s="467">
        <v>51597</v>
      </c>
      <c r="O17" s="467">
        <v>58813</v>
      </c>
      <c r="P17" s="467">
        <v>78013</v>
      </c>
      <c r="Q17" s="467">
        <v>90154</v>
      </c>
      <c r="R17" s="467">
        <v>109495</v>
      </c>
      <c r="S17" s="467">
        <v>111187</v>
      </c>
      <c r="T17" s="467">
        <v>92565</v>
      </c>
      <c r="U17" s="467">
        <v>97272</v>
      </c>
      <c r="V17" s="467">
        <v>98842</v>
      </c>
      <c r="W17" s="467">
        <v>96609</v>
      </c>
      <c r="X17" s="466">
        <v>77600</v>
      </c>
      <c r="Y17" s="466">
        <v>65310</v>
      </c>
      <c r="Z17" s="466">
        <v>66724</v>
      </c>
      <c r="AA17" s="466">
        <v>79253</v>
      </c>
      <c r="AB17" s="466">
        <v>73187</v>
      </c>
      <c r="AC17" s="466">
        <v>66091</v>
      </c>
      <c r="AD17" s="467">
        <v>54360</v>
      </c>
      <c r="AE17" s="467">
        <v>44536</v>
      </c>
      <c r="AF17" s="467">
        <v>39242</v>
      </c>
      <c r="AG17" s="467">
        <v>33490</v>
      </c>
      <c r="AH17" s="467">
        <v>32065</v>
      </c>
      <c r="AI17" s="467">
        <v>37943</v>
      </c>
      <c r="AJ17" s="467">
        <v>57293</v>
      </c>
      <c r="AK17" s="467">
        <v>62165</v>
      </c>
      <c r="AL17" s="467">
        <v>53318</v>
      </c>
      <c r="AM17" s="467">
        <v>40813</v>
      </c>
      <c r="AN17" s="467">
        <v>35808</v>
      </c>
      <c r="AO17" s="467">
        <v>32709</v>
      </c>
      <c r="AP17" s="467">
        <v>24522</v>
      </c>
      <c r="AQ17" s="467">
        <v>13180</v>
      </c>
      <c r="AR17" s="467">
        <v>8128</v>
      </c>
      <c r="AS17" s="466">
        <v>4505</v>
      </c>
      <c r="AT17" s="466">
        <v>5764</v>
      </c>
      <c r="AU17" s="466">
        <v>7017</v>
      </c>
      <c r="AV17" s="466">
        <v>11797</v>
      </c>
      <c r="AW17" s="466">
        <v>9616</v>
      </c>
      <c r="AX17" s="466">
        <v>13429</v>
      </c>
      <c r="AY17" s="467">
        <v>13585</v>
      </c>
      <c r="AZ17" s="467">
        <v>10954</v>
      </c>
      <c r="BA17" s="467">
        <v>1960</v>
      </c>
      <c r="BB17" s="467">
        <v>6117</v>
      </c>
      <c r="BC17" s="467">
        <v>12398</v>
      </c>
      <c r="BD17" s="467">
        <v>19632</v>
      </c>
      <c r="BE17" s="467">
        <v>24178</v>
      </c>
      <c r="BF17" s="467">
        <v>21692</v>
      </c>
      <c r="BG17" s="467">
        <v>14187</v>
      </c>
      <c r="BH17" s="467">
        <v>-3935</v>
      </c>
      <c r="BI17" s="467">
        <v>-8188</v>
      </c>
      <c r="BJ17" s="467">
        <v>2442</v>
      </c>
      <c r="BK17" s="467">
        <v>8364</v>
      </c>
      <c r="BL17" s="629">
        <v>10605</v>
      </c>
      <c r="BM17" s="469">
        <v>16075</v>
      </c>
      <c r="BN17" s="469">
        <v>16203</v>
      </c>
      <c r="BO17" s="469">
        <v>16924</v>
      </c>
      <c r="BP17" s="469">
        <v>17187</v>
      </c>
      <c r="BQ17" s="469">
        <v>16770</v>
      </c>
      <c r="BR17" s="469">
        <v>18225</v>
      </c>
      <c r="BS17" s="469">
        <v>18740</v>
      </c>
      <c r="BT17" s="469">
        <v>16375</v>
      </c>
      <c r="BU17" s="467">
        <f t="shared" si="10"/>
        <v>4</v>
      </c>
      <c r="BV17" s="467"/>
      <c r="BW17" s="468">
        <v>6759</v>
      </c>
      <c r="BX17" s="469">
        <v>8039</v>
      </c>
      <c r="BY17" s="469">
        <v>13163</v>
      </c>
      <c r="BZ17" s="469">
        <v>12711</v>
      </c>
      <c r="CA17" s="469">
        <v>11889</v>
      </c>
      <c r="CB17" s="469">
        <v>9538</v>
      </c>
      <c r="CC17" s="469">
        <v>14273</v>
      </c>
      <c r="CD17" s="469">
        <v>16615</v>
      </c>
      <c r="CE17" s="469">
        <v>8568</v>
      </c>
      <c r="CF17" s="469">
        <v>4785</v>
      </c>
      <c r="CG17" s="467">
        <f t="shared" si="11"/>
        <v>5</v>
      </c>
      <c r="CH17" s="470"/>
      <c r="CI17" s="509">
        <v>6247860</v>
      </c>
      <c r="CJ17" s="510">
        <v>6254106</v>
      </c>
      <c r="CK17" s="510">
        <v>6265899</v>
      </c>
      <c r="CL17" s="510">
        <v>6283602</v>
      </c>
      <c r="CM17" s="510">
        <v>6298992</v>
      </c>
      <c r="CN17" s="510">
        <v>6311190</v>
      </c>
      <c r="CO17" s="510">
        <v>6319772</v>
      </c>
      <c r="CP17" s="510">
        <v>6322897</v>
      </c>
      <c r="CQ17" s="2766">
        <v>6310875</v>
      </c>
      <c r="CR17" s="2766">
        <v>6310075</v>
      </c>
      <c r="CS17" s="489"/>
      <c r="CT17" s="507">
        <f t="shared" si="0"/>
        <v>0.10818104118850294</v>
      </c>
      <c r="CU17" s="508">
        <f t="shared" si="1"/>
        <v>0.12853955465417438</v>
      </c>
      <c r="CV17" s="508">
        <f t="shared" si="2"/>
        <v>0.21007360635720429</v>
      </c>
      <c r="CW17" s="508">
        <f t="shared" si="3"/>
        <v>0.20228843265375496</v>
      </c>
      <c r="CX17" s="508">
        <f t="shared" si="4"/>
        <v>0.18874448483185882</v>
      </c>
      <c r="CY17" s="508">
        <f t="shared" si="5"/>
        <v>0.15112839258523353</v>
      </c>
      <c r="CZ17" s="508">
        <f t="shared" si="6"/>
        <v>0.22584675523104314</v>
      </c>
      <c r="DA17" s="508">
        <f t="shared" si="7"/>
        <v>0.26277511716543855</v>
      </c>
      <c r="DB17" s="508">
        <f t="shared" si="8"/>
        <v>0.13576564264067978</v>
      </c>
      <c r="DC17" s="508">
        <f t="shared" si="8"/>
        <v>7.5831111357630446E-2</v>
      </c>
      <c r="DD17" s="489"/>
      <c r="DE17" s="516">
        <f t="shared" si="12"/>
        <v>4</v>
      </c>
      <c r="DF17" s="510">
        <f t="shared" si="13"/>
        <v>5</v>
      </c>
      <c r="DG17" s="510">
        <f t="shared" si="14"/>
        <v>3</v>
      </c>
      <c r="DH17" s="510">
        <f t="shared" si="15"/>
        <v>3</v>
      </c>
      <c r="DI17" s="510">
        <f t="shared" si="16"/>
        <v>4</v>
      </c>
      <c r="DJ17" s="510">
        <f t="shared" si="9"/>
        <v>4</v>
      </c>
      <c r="DK17" s="510">
        <f t="shared" si="9"/>
        <v>3</v>
      </c>
      <c r="DL17" s="510">
        <f t="shared" si="9"/>
        <v>3</v>
      </c>
      <c r="DM17" s="510">
        <f t="shared" si="9"/>
        <v>4</v>
      </c>
      <c r="DN17" s="510">
        <f t="shared" si="9"/>
        <v>6</v>
      </c>
    </row>
    <row r="18" spans="1:118" ht="13.5" customHeight="1">
      <c r="A18" s="628" t="s">
        <v>744</v>
      </c>
      <c r="B18" s="498" t="s">
        <v>232</v>
      </c>
      <c r="C18" s="466">
        <v>242139</v>
      </c>
      <c r="D18" s="466">
        <v>218291</v>
      </c>
      <c r="E18" s="466">
        <v>225041</v>
      </c>
      <c r="F18" s="466">
        <v>244010</v>
      </c>
      <c r="G18" s="466">
        <v>224248</v>
      </c>
      <c r="H18" s="466">
        <v>222592</v>
      </c>
      <c r="I18" s="466">
        <v>210713</v>
      </c>
      <c r="J18" s="466">
        <v>188758</v>
      </c>
      <c r="K18" s="467">
        <v>138950</v>
      </c>
      <c r="L18" s="467">
        <v>109448</v>
      </c>
      <c r="M18" s="467">
        <v>38035</v>
      </c>
      <c r="N18" s="467">
        <v>41650</v>
      </c>
      <c r="O18" s="467">
        <v>20863</v>
      </c>
      <c r="P18" s="467">
        <v>-25909</v>
      </c>
      <c r="Q18" s="467">
        <v>-46731</v>
      </c>
      <c r="R18" s="467">
        <v>-65967</v>
      </c>
      <c r="S18" s="467">
        <v>-104563</v>
      </c>
      <c r="T18" s="467">
        <v>-96486</v>
      </c>
      <c r="U18" s="467">
        <v>-125250</v>
      </c>
      <c r="V18" s="467">
        <v>-172764</v>
      </c>
      <c r="W18" s="467">
        <v>-166104</v>
      </c>
      <c r="X18" s="466">
        <v>-128589</v>
      </c>
      <c r="Y18" s="466">
        <v>-122348</v>
      </c>
      <c r="Z18" s="466">
        <v>-105523</v>
      </c>
      <c r="AA18" s="466">
        <v>-105548</v>
      </c>
      <c r="AB18" s="466">
        <v>-106816</v>
      </c>
      <c r="AC18" s="466">
        <v>-94889</v>
      </c>
      <c r="AD18" s="467">
        <v>-63904</v>
      </c>
      <c r="AE18" s="467">
        <v>-39610</v>
      </c>
      <c r="AF18" s="467">
        <v>-11509</v>
      </c>
      <c r="AG18" s="467">
        <v>-2182</v>
      </c>
      <c r="AH18" s="467">
        <v>1670</v>
      </c>
      <c r="AI18" s="467">
        <v>-3968</v>
      </c>
      <c r="AJ18" s="467">
        <v>-56303</v>
      </c>
      <c r="AK18" s="467">
        <v>-72861</v>
      </c>
      <c r="AL18" s="467">
        <v>-61814</v>
      </c>
      <c r="AM18" s="467">
        <v>-51076</v>
      </c>
      <c r="AN18" s="467">
        <v>-36248</v>
      </c>
      <c r="AO18" s="467">
        <v>-50824</v>
      </c>
      <c r="AP18" s="467">
        <v>-67559</v>
      </c>
      <c r="AQ18" s="467">
        <v>-60856</v>
      </c>
      <c r="AR18" s="467">
        <v>-32537</v>
      </c>
      <c r="AS18" s="466">
        <v>-5518</v>
      </c>
      <c r="AT18" s="466">
        <v>17291</v>
      </c>
      <c r="AU18" s="466">
        <v>31319</v>
      </c>
      <c r="AV18" s="466">
        <v>37156</v>
      </c>
      <c r="AW18" s="466">
        <v>54920</v>
      </c>
      <c r="AX18" s="466">
        <v>68118</v>
      </c>
      <c r="AY18" s="467">
        <v>73275</v>
      </c>
      <c r="AZ18" s="467">
        <v>66400</v>
      </c>
      <c r="BA18" s="467">
        <v>72881</v>
      </c>
      <c r="BB18" s="467">
        <v>86562</v>
      </c>
      <c r="BC18" s="467">
        <v>90079</v>
      </c>
      <c r="BD18" s="467">
        <v>94500</v>
      </c>
      <c r="BE18" s="467">
        <v>83000</v>
      </c>
      <c r="BF18" s="467">
        <v>56220</v>
      </c>
      <c r="BG18" s="467">
        <v>48331</v>
      </c>
      <c r="BH18" s="467">
        <v>44482</v>
      </c>
      <c r="BI18" s="467">
        <v>56497</v>
      </c>
      <c r="BJ18" s="467">
        <v>70172</v>
      </c>
      <c r="BK18" s="467">
        <v>73280</v>
      </c>
      <c r="BL18" s="629">
        <v>81696</v>
      </c>
      <c r="BM18" s="469">
        <v>74177</v>
      </c>
      <c r="BN18" s="469">
        <v>75498</v>
      </c>
      <c r="BO18" s="469">
        <v>82774</v>
      </c>
      <c r="BP18" s="469">
        <v>86575</v>
      </c>
      <c r="BQ18" s="469">
        <v>38374</v>
      </c>
      <c r="BR18" s="469">
        <v>10815</v>
      </c>
      <c r="BS18" s="469">
        <v>33909</v>
      </c>
      <c r="BT18" s="469">
        <v>58489</v>
      </c>
      <c r="BU18" s="467">
        <f t="shared" si="10"/>
        <v>1</v>
      </c>
      <c r="BV18" s="467"/>
      <c r="BW18" s="468">
        <v>76027</v>
      </c>
      <c r="BX18" s="469">
        <v>84231</v>
      </c>
      <c r="BY18" s="469">
        <v>74324</v>
      </c>
      <c r="BZ18" s="469">
        <v>73124</v>
      </c>
      <c r="CA18" s="469">
        <v>79844</v>
      </c>
      <c r="CB18" s="469">
        <v>82982</v>
      </c>
      <c r="CC18" s="469">
        <v>31125</v>
      </c>
      <c r="CD18" s="469">
        <v>5433</v>
      </c>
      <c r="CE18" s="469">
        <v>38023</v>
      </c>
      <c r="CF18" s="469">
        <v>68285</v>
      </c>
      <c r="CG18" s="467">
        <f t="shared" si="11"/>
        <v>1</v>
      </c>
      <c r="CH18" s="470"/>
      <c r="CI18" s="509">
        <v>13202037</v>
      </c>
      <c r="CJ18" s="510">
        <v>13297585</v>
      </c>
      <c r="CK18" s="510">
        <v>13415349</v>
      </c>
      <c r="CL18" s="510">
        <v>13530053</v>
      </c>
      <c r="CM18" s="510">
        <v>13637346</v>
      </c>
      <c r="CN18" s="510">
        <v>13740732</v>
      </c>
      <c r="CO18" s="510">
        <v>13834925</v>
      </c>
      <c r="CP18" s="510">
        <v>13843525</v>
      </c>
      <c r="CQ18" s="2766">
        <v>13794933</v>
      </c>
      <c r="CR18" s="2766">
        <v>13841665</v>
      </c>
      <c r="CS18" s="489"/>
      <c r="CT18" s="507">
        <f t="shared" si="0"/>
        <v>0.57587325349868357</v>
      </c>
      <c r="CU18" s="508">
        <f t="shared" si="1"/>
        <v>0.63343080717288136</v>
      </c>
      <c r="CV18" s="508">
        <f t="shared" si="2"/>
        <v>0.55402211302888948</v>
      </c>
      <c r="CW18" s="508">
        <f t="shared" si="3"/>
        <v>0.5404561238599731</v>
      </c>
      <c r="CX18" s="508">
        <f t="shared" si="4"/>
        <v>0.58548048865226421</v>
      </c>
      <c r="CY18" s="508">
        <f t="shared" si="5"/>
        <v>0.60391251354003561</v>
      </c>
      <c r="CZ18" s="508">
        <f t="shared" si="6"/>
        <v>0.22497411442418372</v>
      </c>
      <c r="DA18" s="508">
        <f t="shared" si="7"/>
        <v>3.9245784581600426E-2</v>
      </c>
      <c r="DB18" s="508">
        <f t="shared" si="8"/>
        <v>0.2756301897225597</v>
      </c>
      <c r="DC18" s="508">
        <f t="shared" si="8"/>
        <v>0.49332937908842617</v>
      </c>
      <c r="DD18" s="489"/>
      <c r="DE18" s="516">
        <f t="shared" si="12"/>
        <v>1</v>
      </c>
      <c r="DF18" s="510">
        <f t="shared" si="13"/>
        <v>1</v>
      </c>
      <c r="DG18" s="510">
        <f t="shared" si="14"/>
        <v>1</v>
      </c>
      <c r="DH18" s="510">
        <f t="shared" si="15"/>
        <v>1</v>
      </c>
      <c r="DI18" s="510">
        <f t="shared" si="16"/>
        <v>1</v>
      </c>
      <c r="DJ18" s="510">
        <f t="shared" si="9"/>
        <v>1</v>
      </c>
      <c r="DK18" s="510">
        <f t="shared" si="9"/>
        <v>4</v>
      </c>
      <c r="DL18" s="510">
        <f t="shared" si="9"/>
        <v>9</v>
      </c>
      <c r="DM18" s="510">
        <f t="shared" si="9"/>
        <v>3</v>
      </c>
      <c r="DN18" s="510">
        <f t="shared" si="9"/>
        <v>1</v>
      </c>
    </row>
    <row r="19" spans="1:118" ht="13.5" customHeight="1">
      <c r="A19" s="628" t="s">
        <v>745</v>
      </c>
      <c r="B19" s="498" t="s">
        <v>233</v>
      </c>
      <c r="C19" s="466">
        <v>45544</v>
      </c>
      <c r="D19" s="466">
        <v>38835</v>
      </c>
      <c r="E19" s="466">
        <v>43850</v>
      </c>
      <c r="F19" s="466">
        <v>59677</v>
      </c>
      <c r="G19" s="466">
        <v>59057</v>
      </c>
      <c r="H19" s="466">
        <v>73413</v>
      </c>
      <c r="I19" s="466">
        <v>93335</v>
      </c>
      <c r="J19" s="466">
        <v>116459</v>
      </c>
      <c r="K19" s="467">
        <v>134100</v>
      </c>
      <c r="L19" s="467">
        <v>119352</v>
      </c>
      <c r="M19" s="467">
        <v>149813</v>
      </c>
      <c r="N19" s="467">
        <v>125862</v>
      </c>
      <c r="O19" s="467">
        <v>99037</v>
      </c>
      <c r="P19" s="467">
        <v>114496</v>
      </c>
      <c r="Q19" s="467">
        <v>127478</v>
      </c>
      <c r="R19" s="467">
        <v>115078</v>
      </c>
      <c r="S19" s="467">
        <v>127731</v>
      </c>
      <c r="T19" s="467">
        <v>114062</v>
      </c>
      <c r="U19" s="467">
        <v>87547</v>
      </c>
      <c r="V19" s="467">
        <v>67034</v>
      </c>
      <c r="W19" s="467">
        <v>49349</v>
      </c>
      <c r="X19" s="466">
        <v>32747</v>
      </c>
      <c r="Y19" s="466">
        <v>29698</v>
      </c>
      <c r="Z19" s="466">
        <v>34896</v>
      </c>
      <c r="AA19" s="466">
        <v>40480</v>
      </c>
      <c r="AB19" s="466">
        <v>32300</v>
      </c>
      <c r="AC19" s="466">
        <v>28114</v>
      </c>
      <c r="AD19" s="467">
        <v>36813</v>
      </c>
      <c r="AE19" s="467">
        <v>40188</v>
      </c>
      <c r="AF19" s="467">
        <v>41870</v>
      </c>
      <c r="AG19" s="467">
        <v>43494</v>
      </c>
      <c r="AH19" s="467">
        <v>49149</v>
      </c>
      <c r="AI19" s="467">
        <v>69394</v>
      </c>
      <c r="AJ19" s="467">
        <v>78904</v>
      </c>
      <c r="AK19" s="467">
        <v>58467</v>
      </c>
      <c r="AL19" s="467">
        <v>50814</v>
      </c>
      <c r="AM19" s="467">
        <v>45425</v>
      </c>
      <c r="AN19" s="467">
        <v>30399</v>
      </c>
      <c r="AO19" s="467">
        <v>16614</v>
      </c>
      <c r="AP19" s="467">
        <v>5664</v>
      </c>
      <c r="AQ19" s="467">
        <v>2024</v>
      </c>
      <c r="AR19" s="467">
        <v>-2593</v>
      </c>
      <c r="AS19" s="466">
        <v>3316</v>
      </c>
      <c r="AT19" s="466">
        <v>8367</v>
      </c>
      <c r="AU19" s="466">
        <v>18000</v>
      </c>
      <c r="AV19" s="466">
        <v>12688</v>
      </c>
      <c r="AW19" s="466">
        <v>19237</v>
      </c>
      <c r="AX19" s="466">
        <v>28419</v>
      </c>
      <c r="AY19" s="467">
        <v>29076</v>
      </c>
      <c r="AZ19" s="467">
        <v>24293</v>
      </c>
      <c r="BA19" s="467">
        <v>22749</v>
      </c>
      <c r="BB19" s="467">
        <v>22249</v>
      </c>
      <c r="BC19" s="467">
        <v>21848</v>
      </c>
      <c r="BD19" s="467">
        <v>32474</v>
      </c>
      <c r="BE19" s="467">
        <v>29646</v>
      </c>
      <c r="BF19" s="467">
        <v>21466</v>
      </c>
      <c r="BG19" s="467">
        <v>14887</v>
      </c>
      <c r="BH19" s="467">
        <v>10119</v>
      </c>
      <c r="BI19" s="467">
        <v>8602</v>
      </c>
      <c r="BJ19" s="467">
        <v>12356</v>
      </c>
      <c r="BK19" s="467">
        <v>12855</v>
      </c>
      <c r="BL19" s="629">
        <v>13528</v>
      </c>
      <c r="BM19" s="469">
        <v>12056</v>
      </c>
      <c r="BN19" s="469">
        <v>13155</v>
      </c>
      <c r="BO19" s="469">
        <v>18866</v>
      </c>
      <c r="BP19" s="469">
        <v>23851</v>
      </c>
      <c r="BQ19" s="469">
        <v>24949</v>
      </c>
      <c r="BR19" s="469">
        <v>28922</v>
      </c>
      <c r="BS19" s="469">
        <v>22492</v>
      </c>
      <c r="BT19" s="469">
        <v>22088</v>
      </c>
      <c r="BU19" s="467">
        <f t="shared" si="10"/>
        <v>2</v>
      </c>
      <c r="BV19" s="467"/>
      <c r="BW19" s="468">
        <v>14887</v>
      </c>
      <c r="BX19" s="469">
        <v>17276</v>
      </c>
      <c r="BY19" s="469">
        <v>16093</v>
      </c>
      <c r="BZ19" s="469">
        <v>17514</v>
      </c>
      <c r="CA19" s="469">
        <v>23483</v>
      </c>
      <c r="CB19" s="469">
        <v>29609</v>
      </c>
      <c r="CC19" s="469">
        <v>29574</v>
      </c>
      <c r="CD19" s="469">
        <v>31844</v>
      </c>
      <c r="CE19" s="469">
        <v>27564</v>
      </c>
      <c r="CF19" s="469">
        <v>28606</v>
      </c>
      <c r="CG19" s="467">
        <f t="shared" si="11"/>
        <v>2</v>
      </c>
      <c r="CH19" s="470"/>
      <c r="CI19" s="509">
        <v>9100606</v>
      </c>
      <c r="CJ19" s="510">
        <v>9116666</v>
      </c>
      <c r="CK19" s="510">
        <v>9136151</v>
      </c>
      <c r="CL19" s="510">
        <v>9155389</v>
      </c>
      <c r="CM19" s="510">
        <v>9171274</v>
      </c>
      <c r="CN19" s="510">
        <v>9189521</v>
      </c>
      <c r="CO19" s="510">
        <v>9209442</v>
      </c>
      <c r="CP19" s="510">
        <v>9220245</v>
      </c>
      <c r="CQ19" s="2766">
        <v>9215210</v>
      </c>
      <c r="CR19" s="2766">
        <v>9212003</v>
      </c>
      <c r="CS19" s="489"/>
      <c r="CT19" s="507">
        <f t="shared" si="0"/>
        <v>0.16358251307660171</v>
      </c>
      <c r="CU19" s="508">
        <f t="shared" si="1"/>
        <v>0.18949909978055574</v>
      </c>
      <c r="CV19" s="508">
        <f t="shared" si="2"/>
        <v>0.17614638812340119</v>
      </c>
      <c r="CW19" s="508">
        <f t="shared" si="3"/>
        <v>0.19129716935020455</v>
      </c>
      <c r="CX19" s="508">
        <f t="shared" si="4"/>
        <v>0.25604948669072586</v>
      </c>
      <c r="CY19" s="508">
        <f t="shared" si="5"/>
        <v>0.32220395382958478</v>
      </c>
      <c r="CZ19" s="508">
        <f t="shared" si="6"/>
        <v>0.32112694775644385</v>
      </c>
      <c r="DA19" s="508">
        <f t="shared" si="7"/>
        <v>0.34537043213059959</v>
      </c>
      <c r="DB19" s="508">
        <f t="shared" si="8"/>
        <v>0.29911418187974009</v>
      </c>
      <c r="DC19" s="508">
        <f t="shared" si="8"/>
        <v>0.31052964268465827</v>
      </c>
      <c r="DD19" s="489"/>
      <c r="DE19" s="516">
        <f t="shared" si="12"/>
        <v>3</v>
      </c>
      <c r="DF19" s="510">
        <f t="shared" si="13"/>
        <v>3</v>
      </c>
      <c r="DG19" s="510">
        <f t="shared" si="14"/>
        <v>4</v>
      </c>
      <c r="DH19" s="510">
        <f t="shared" si="15"/>
        <v>4</v>
      </c>
      <c r="DI19" s="510">
        <f t="shared" si="16"/>
        <v>3</v>
      </c>
      <c r="DJ19" s="510">
        <f t="shared" si="9"/>
        <v>3</v>
      </c>
      <c r="DK19" s="510">
        <f t="shared" si="9"/>
        <v>2</v>
      </c>
      <c r="DL19" s="510">
        <f t="shared" si="9"/>
        <v>2</v>
      </c>
      <c r="DM19" s="510">
        <f t="shared" si="9"/>
        <v>2</v>
      </c>
      <c r="DN19" s="510">
        <f t="shared" si="9"/>
        <v>3</v>
      </c>
    </row>
    <row r="20" spans="1:118" ht="13.5" customHeight="1">
      <c r="A20" s="628" t="s">
        <v>746</v>
      </c>
      <c r="B20" s="498" t="s">
        <v>234</v>
      </c>
      <c r="C20" s="466">
        <v>-29487</v>
      </c>
      <c r="D20" s="466">
        <v>-27778</v>
      </c>
      <c r="E20" s="466">
        <v>-27194</v>
      </c>
      <c r="F20" s="466">
        <v>-33057</v>
      </c>
      <c r="G20" s="466">
        <v>-25529</v>
      </c>
      <c r="H20" s="466">
        <v>-31511</v>
      </c>
      <c r="I20" s="466">
        <v>-32723</v>
      </c>
      <c r="J20" s="466">
        <v>-31881</v>
      </c>
      <c r="K20" s="467">
        <v>-32382</v>
      </c>
      <c r="L20" s="467">
        <v>-32102</v>
      </c>
      <c r="M20" s="467">
        <v>-28366</v>
      </c>
      <c r="N20" s="467">
        <v>-24297</v>
      </c>
      <c r="O20" s="467">
        <v>-22787</v>
      </c>
      <c r="P20" s="467">
        <v>-23571</v>
      </c>
      <c r="Q20" s="467">
        <v>-25006</v>
      </c>
      <c r="R20" s="467">
        <v>-25489</v>
      </c>
      <c r="S20" s="467">
        <v>-25084</v>
      </c>
      <c r="T20" s="467">
        <v>-23903</v>
      </c>
      <c r="U20" s="467">
        <v>-19199</v>
      </c>
      <c r="V20" s="467">
        <v>-15139</v>
      </c>
      <c r="W20" s="467">
        <v>-8238</v>
      </c>
      <c r="X20" s="466">
        <v>-7829</v>
      </c>
      <c r="Y20" s="466">
        <v>-6626</v>
      </c>
      <c r="Z20" s="466">
        <v>-8639</v>
      </c>
      <c r="AA20" s="466">
        <v>-6439</v>
      </c>
      <c r="AB20" s="466">
        <v>-6396</v>
      </c>
      <c r="AC20" s="466">
        <v>-4213</v>
      </c>
      <c r="AD20" s="467">
        <v>-8710</v>
      </c>
      <c r="AE20" s="467">
        <v>-8235</v>
      </c>
      <c r="AF20" s="467">
        <v>-8887</v>
      </c>
      <c r="AG20" s="467">
        <v>-8005</v>
      </c>
      <c r="AH20" s="467">
        <v>-8381</v>
      </c>
      <c r="AI20" s="467">
        <v>-10169</v>
      </c>
      <c r="AJ20" s="467">
        <v>-9070</v>
      </c>
      <c r="AK20" s="467">
        <v>-6874</v>
      </c>
      <c r="AL20" s="467">
        <v>-6779</v>
      </c>
      <c r="AM20" s="467">
        <v>-5284</v>
      </c>
      <c r="AN20" s="467">
        <v>-4097</v>
      </c>
      <c r="AO20" s="467">
        <v>-2586</v>
      </c>
      <c r="AP20" s="467">
        <v>-29</v>
      </c>
      <c r="AQ20" s="467">
        <v>1819</v>
      </c>
      <c r="AR20" s="467">
        <v>897</v>
      </c>
      <c r="AS20" s="466">
        <v>-231</v>
      </c>
      <c r="AT20" s="466">
        <v>-734</v>
      </c>
      <c r="AU20" s="466">
        <v>-3112</v>
      </c>
      <c r="AV20" s="466">
        <v>-4366</v>
      </c>
      <c r="AW20" s="466">
        <v>-4594</v>
      </c>
      <c r="AX20" s="466">
        <v>-5117</v>
      </c>
      <c r="AY20" s="467">
        <v>-5377</v>
      </c>
      <c r="AZ20" s="467">
        <v>-4573</v>
      </c>
      <c r="BA20" s="467">
        <v>-4918</v>
      </c>
      <c r="BB20" s="467">
        <v>-5499</v>
      </c>
      <c r="BC20" s="467">
        <v>-6923</v>
      </c>
      <c r="BD20" s="467">
        <v>-6783</v>
      </c>
      <c r="BE20" s="467">
        <v>-6316</v>
      </c>
      <c r="BF20" s="467">
        <v>-4461</v>
      </c>
      <c r="BG20" s="467">
        <v>-4104</v>
      </c>
      <c r="BH20" s="467">
        <v>-2170</v>
      </c>
      <c r="BI20" s="467">
        <v>-4845</v>
      </c>
      <c r="BJ20" s="467">
        <v>-5132</v>
      </c>
      <c r="BK20" s="467">
        <v>-5518</v>
      </c>
      <c r="BL20" s="629">
        <v>-6735</v>
      </c>
      <c r="BM20" s="469">
        <v>-6189</v>
      </c>
      <c r="BN20" s="469">
        <v>-6566</v>
      </c>
      <c r="BO20" s="469">
        <v>-7544</v>
      </c>
      <c r="BP20" s="469">
        <v>-8162</v>
      </c>
      <c r="BQ20" s="469">
        <v>-6107</v>
      </c>
      <c r="BR20" s="469">
        <v>-5786</v>
      </c>
      <c r="BS20" s="469">
        <v>-5964</v>
      </c>
      <c r="BT20" s="469">
        <v>-6161</v>
      </c>
      <c r="BU20" s="467">
        <f t="shared" si="10"/>
        <v>42</v>
      </c>
      <c r="BV20" s="467"/>
      <c r="BW20" s="468">
        <v>-5443</v>
      </c>
      <c r="BX20" s="469">
        <v>-6487</v>
      </c>
      <c r="BY20" s="469">
        <v>-6193</v>
      </c>
      <c r="BZ20" s="469">
        <v>-6192</v>
      </c>
      <c r="CA20" s="469">
        <v>-6901</v>
      </c>
      <c r="CB20" s="469">
        <v>-7225</v>
      </c>
      <c r="CC20" s="469">
        <v>-5771</v>
      </c>
      <c r="CD20" s="469">
        <v>-5774</v>
      </c>
      <c r="CE20" s="469">
        <v>-5830</v>
      </c>
      <c r="CF20" s="469">
        <v>-5850</v>
      </c>
      <c r="CG20" s="467">
        <f t="shared" si="11"/>
        <v>40</v>
      </c>
      <c r="CH20" s="470"/>
      <c r="CI20" s="509">
        <v>2354872</v>
      </c>
      <c r="CJ20" s="510">
        <v>2337485</v>
      </c>
      <c r="CK20" s="510">
        <v>2319435</v>
      </c>
      <c r="CL20" s="510">
        <v>2300923</v>
      </c>
      <c r="CM20" s="510">
        <v>2281291</v>
      </c>
      <c r="CN20" s="510">
        <v>2259309</v>
      </c>
      <c r="CO20" s="510">
        <v>2236042</v>
      </c>
      <c r="CP20" s="510">
        <v>2213353</v>
      </c>
      <c r="CQ20" s="2766">
        <v>2188469</v>
      </c>
      <c r="CR20" s="2766">
        <v>2163908</v>
      </c>
      <c r="CS20" s="489"/>
      <c r="CT20" s="507">
        <f t="shared" si="0"/>
        <v>-0.23113782829809856</v>
      </c>
      <c r="CU20" s="508">
        <f t="shared" si="1"/>
        <v>-0.27752049745773771</v>
      </c>
      <c r="CV20" s="508">
        <f t="shared" si="2"/>
        <v>-0.26700468001905636</v>
      </c>
      <c r="CW20" s="508">
        <f t="shared" si="3"/>
        <v>-0.2691093965334781</v>
      </c>
      <c r="CX20" s="508">
        <f t="shared" si="4"/>
        <v>-0.30250415225414029</v>
      </c>
      <c r="CY20" s="508">
        <f t="shared" si="5"/>
        <v>-0.31978804138787564</v>
      </c>
      <c r="CZ20" s="508">
        <f t="shared" si="6"/>
        <v>-0.25808996432088482</v>
      </c>
      <c r="DA20" s="508">
        <f t="shared" si="7"/>
        <v>-0.26087117599406873</v>
      </c>
      <c r="DB20" s="508">
        <f t="shared" si="8"/>
        <v>-0.26639627977366825</v>
      </c>
      <c r="DC20" s="508">
        <f t="shared" si="8"/>
        <v>-0.27034421056717756</v>
      </c>
      <c r="DD20" s="489"/>
      <c r="DE20" s="516">
        <f t="shared" si="12"/>
        <v>33</v>
      </c>
      <c r="DF20" s="510">
        <f t="shared" si="13"/>
        <v>32</v>
      </c>
      <c r="DG20" s="510">
        <f t="shared" si="14"/>
        <v>35</v>
      </c>
      <c r="DH20" s="510">
        <f t="shared" si="15"/>
        <v>36</v>
      </c>
      <c r="DI20" s="510">
        <f t="shared" si="16"/>
        <v>36</v>
      </c>
      <c r="DJ20" s="510">
        <f t="shared" si="9"/>
        <v>34</v>
      </c>
      <c r="DK20" s="510">
        <f t="shared" si="9"/>
        <v>37</v>
      </c>
      <c r="DL20" s="510">
        <f t="shared" si="9"/>
        <v>42</v>
      </c>
      <c r="DM20" s="510">
        <f t="shared" si="9"/>
        <v>34</v>
      </c>
      <c r="DN20" s="510">
        <f t="shared" si="9"/>
        <v>30</v>
      </c>
    </row>
    <row r="21" spans="1:118" ht="13.5" customHeight="1">
      <c r="A21" s="628" t="s">
        <v>747</v>
      </c>
      <c r="B21" s="498" t="s">
        <v>235</v>
      </c>
      <c r="C21" s="466">
        <v>-9397</v>
      </c>
      <c r="D21" s="466">
        <v>-8722</v>
      </c>
      <c r="E21" s="466">
        <v>-7378</v>
      </c>
      <c r="F21" s="466">
        <v>-7033</v>
      </c>
      <c r="G21" s="466">
        <v>-6909</v>
      </c>
      <c r="H21" s="466">
        <v>-8022</v>
      </c>
      <c r="I21" s="466">
        <v>-7669</v>
      </c>
      <c r="J21" s="466">
        <v>-7753</v>
      </c>
      <c r="K21" s="467">
        <v>-8306</v>
      </c>
      <c r="L21" s="467">
        <v>-8889</v>
      </c>
      <c r="M21" s="467">
        <v>-7740</v>
      </c>
      <c r="N21" s="467">
        <v>-7756</v>
      </c>
      <c r="O21" s="467">
        <v>-8777</v>
      </c>
      <c r="P21" s="467">
        <v>-8424</v>
      </c>
      <c r="Q21" s="467">
        <v>-8110</v>
      </c>
      <c r="R21" s="467">
        <v>-6866</v>
      </c>
      <c r="S21" s="467">
        <v>-4464</v>
      </c>
      <c r="T21" s="467">
        <v>-3821</v>
      </c>
      <c r="U21" s="467">
        <v>-2896</v>
      </c>
      <c r="V21" s="467">
        <v>-1943</v>
      </c>
      <c r="W21" s="467">
        <v>-1687</v>
      </c>
      <c r="X21" s="466">
        <v>-1511</v>
      </c>
      <c r="Y21" s="466">
        <v>-1506</v>
      </c>
      <c r="Z21" s="466">
        <v>-1238</v>
      </c>
      <c r="AA21" s="466">
        <v>-1197</v>
      </c>
      <c r="AB21" s="466">
        <v>-940</v>
      </c>
      <c r="AC21" s="466">
        <v>-1495</v>
      </c>
      <c r="AD21" s="467">
        <v>-1995</v>
      </c>
      <c r="AE21" s="467">
        <v>-1819</v>
      </c>
      <c r="AF21" s="467">
        <v>-1874</v>
      </c>
      <c r="AG21" s="467">
        <v>-1704</v>
      </c>
      <c r="AH21" s="467">
        <v>-1626</v>
      </c>
      <c r="AI21" s="467">
        <v>-2139</v>
      </c>
      <c r="AJ21" s="467">
        <v>-2285</v>
      </c>
      <c r="AK21" s="467">
        <v>-2124</v>
      </c>
      <c r="AL21" s="467">
        <v>-1854</v>
      </c>
      <c r="AM21" s="467">
        <v>-1668</v>
      </c>
      <c r="AN21" s="467">
        <v>-1126</v>
      </c>
      <c r="AO21" s="467">
        <v>-1742</v>
      </c>
      <c r="AP21" s="467">
        <v>63</v>
      </c>
      <c r="AQ21" s="467">
        <v>224</v>
      </c>
      <c r="AR21" s="467">
        <v>294</v>
      </c>
      <c r="AS21" s="466">
        <v>401</v>
      </c>
      <c r="AT21" s="466">
        <v>-514</v>
      </c>
      <c r="AU21" s="466">
        <v>-1152</v>
      </c>
      <c r="AV21" s="466">
        <v>-1059</v>
      </c>
      <c r="AW21" s="466">
        <v>-1168</v>
      </c>
      <c r="AX21" s="466">
        <v>-2329</v>
      </c>
      <c r="AY21" s="467">
        <v>-1790</v>
      </c>
      <c r="AZ21" s="467">
        <v>-1361</v>
      </c>
      <c r="BA21" s="467">
        <v>-1117</v>
      </c>
      <c r="BB21" s="467">
        <v>-1157</v>
      </c>
      <c r="BC21" s="467">
        <v>-1309</v>
      </c>
      <c r="BD21" s="467">
        <v>-1820</v>
      </c>
      <c r="BE21" s="467">
        <v>-2152</v>
      </c>
      <c r="BF21" s="467">
        <v>-1932</v>
      </c>
      <c r="BG21" s="467">
        <v>-646</v>
      </c>
      <c r="BH21" s="467">
        <v>-340</v>
      </c>
      <c r="BI21" s="467">
        <v>-673</v>
      </c>
      <c r="BJ21" s="467">
        <v>-1354</v>
      </c>
      <c r="BK21" s="467">
        <v>-1091</v>
      </c>
      <c r="BL21" s="629">
        <v>-1045</v>
      </c>
      <c r="BM21" s="469">
        <v>-1004</v>
      </c>
      <c r="BN21" s="469">
        <v>-1093</v>
      </c>
      <c r="BO21" s="469">
        <v>-1617</v>
      </c>
      <c r="BP21" s="469">
        <v>-2006</v>
      </c>
      <c r="BQ21" s="469">
        <v>-1722</v>
      </c>
      <c r="BR21" s="469">
        <v>-1617</v>
      </c>
      <c r="BS21" s="469">
        <v>-1514</v>
      </c>
      <c r="BT21" s="469">
        <v>-1968</v>
      </c>
      <c r="BU21" s="467">
        <f t="shared" si="10"/>
        <v>18</v>
      </c>
      <c r="BV21" s="467"/>
      <c r="BW21" s="468">
        <v>-1198</v>
      </c>
      <c r="BX21" s="469">
        <v>-1037</v>
      </c>
      <c r="BY21" s="469">
        <v>-1107</v>
      </c>
      <c r="BZ21" s="469">
        <v>-726</v>
      </c>
      <c r="CA21" s="469">
        <v>-1585</v>
      </c>
      <c r="CB21" s="469">
        <v>-2326</v>
      </c>
      <c r="CC21" s="469">
        <v>-1895</v>
      </c>
      <c r="CD21" s="469">
        <v>-1855</v>
      </c>
      <c r="CE21" s="469">
        <v>-1275</v>
      </c>
      <c r="CF21" s="469">
        <v>-1862</v>
      </c>
      <c r="CG21" s="467">
        <f t="shared" si="11"/>
        <v>19</v>
      </c>
      <c r="CH21" s="470"/>
      <c r="CI21" s="509">
        <v>1091612</v>
      </c>
      <c r="CJ21" s="510">
        <v>1085710</v>
      </c>
      <c r="CK21" s="510">
        <v>1080160</v>
      </c>
      <c r="CL21" s="510">
        <v>1074705</v>
      </c>
      <c r="CM21" s="510">
        <v>1069512</v>
      </c>
      <c r="CN21" s="510">
        <v>1063293</v>
      </c>
      <c r="CO21" s="510">
        <v>1055999</v>
      </c>
      <c r="CP21" s="510">
        <v>1047713</v>
      </c>
      <c r="CQ21" s="2766">
        <v>1037319</v>
      </c>
      <c r="CR21" s="2766">
        <v>1028440</v>
      </c>
      <c r="CS21" s="489"/>
      <c r="CT21" s="507">
        <f t="shared" si="0"/>
        <v>-0.10974595369050541</v>
      </c>
      <c r="CU21" s="508">
        <f t="shared" si="1"/>
        <v>-9.5513534921848373E-2</v>
      </c>
      <c r="CV21" s="508">
        <f t="shared" si="2"/>
        <v>-0.10248481706413864</v>
      </c>
      <c r="CW21" s="508">
        <f t="shared" si="3"/>
        <v>-6.7553421636635164E-2</v>
      </c>
      <c r="CX21" s="508">
        <f t="shared" si="4"/>
        <v>-0.14819843068614472</v>
      </c>
      <c r="CY21" s="508">
        <f t="shared" si="5"/>
        <v>-0.21875437908459852</v>
      </c>
      <c r="CZ21" s="508">
        <f t="shared" si="6"/>
        <v>-0.17945092751034802</v>
      </c>
      <c r="DA21" s="508">
        <f t="shared" si="7"/>
        <v>-0.17705230344569553</v>
      </c>
      <c r="DB21" s="508">
        <f t="shared" si="8"/>
        <v>-0.1229130094021222</v>
      </c>
      <c r="DC21" s="508">
        <f t="shared" si="8"/>
        <v>-0.18105091206098559</v>
      </c>
      <c r="DD21" s="489"/>
      <c r="DE21" s="516">
        <f t="shared" si="12"/>
        <v>17</v>
      </c>
      <c r="DF21" s="510">
        <f t="shared" si="13"/>
        <v>14</v>
      </c>
      <c r="DG21" s="510">
        <f t="shared" si="14"/>
        <v>14</v>
      </c>
      <c r="DH21" s="510">
        <f t="shared" si="15"/>
        <v>12</v>
      </c>
      <c r="DI21" s="510">
        <f t="shared" si="16"/>
        <v>17</v>
      </c>
      <c r="DJ21" s="510">
        <f t="shared" si="9"/>
        <v>20</v>
      </c>
      <c r="DK21" s="510">
        <f t="shared" si="9"/>
        <v>24</v>
      </c>
      <c r="DL21" s="510">
        <f t="shared" si="9"/>
        <v>30</v>
      </c>
      <c r="DM21" s="510">
        <f t="shared" si="9"/>
        <v>23</v>
      </c>
      <c r="DN21" s="510">
        <f t="shared" si="9"/>
        <v>25</v>
      </c>
    </row>
    <row r="22" spans="1:118" ht="13.5" customHeight="1">
      <c r="A22" s="628" t="s">
        <v>748</v>
      </c>
      <c r="B22" s="498" t="s">
        <v>236</v>
      </c>
      <c r="C22" s="466">
        <v>-6874</v>
      </c>
      <c r="D22" s="466">
        <v>-5355</v>
      </c>
      <c r="E22" s="466">
        <v>-4640</v>
      </c>
      <c r="F22" s="466">
        <v>-7293</v>
      </c>
      <c r="G22" s="466">
        <v>-6511</v>
      </c>
      <c r="H22" s="466">
        <v>-6097</v>
      </c>
      <c r="I22" s="466">
        <v>-4838</v>
      </c>
      <c r="J22" s="466">
        <v>-4592</v>
      </c>
      <c r="K22" s="467">
        <v>-5960</v>
      </c>
      <c r="L22" s="467">
        <v>-5573</v>
      </c>
      <c r="M22" s="467">
        <v>-4159</v>
      </c>
      <c r="N22" s="467">
        <v>-3868</v>
      </c>
      <c r="O22" s="467">
        <v>-4974</v>
      </c>
      <c r="P22" s="467">
        <v>-3732</v>
      </c>
      <c r="Q22" s="467">
        <v>-3814</v>
      </c>
      <c r="R22" s="467">
        <v>-2998</v>
      </c>
      <c r="S22" s="467">
        <v>-2405</v>
      </c>
      <c r="T22" s="467">
        <v>-2555</v>
      </c>
      <c r="U22" s="467">
        <v>-475</v>
      </c>
      <c r="V22" s="467">
        <v>1498</v>
      </c>
      <c r="W22" s="467">
        <v>1761</v>
      </c>
      <c r="X22" s="466">
        <v>454</v>
      </c>
      <c r="Y22" s="466">
        <v>1219</v>
      </c>
      <c r="Z22" s="466">
        <v>-464</v>
      </c>
      <c r="AA22" s="466">
        <v>-761</v>
      </c>
      <c r="AB22" s="466">
        <v>585</v>
      </c>
      <c r="AC22" s="466">
        <v>325</v>
      </c>
      <c r="AD22" s="467">
        <v>-322</v>
      </c>
      <c r="AE22" s="467">
        <v>57</v>
      </c>
      <c r="AF22" s="467">
        <v>-1182</v>
      </c>
      <c r="AG22" s="467">
        <v>-1800</v>
      </c>
      <c r="AH22" s="467">
        <v>-1631</v>
      </c>
      <c r="AI22" s="467">
        <v>-2661</v>
      </c>
      <c r="AJ22" s="467">
        <v>-2819</v>
      </c>
      <c r="AK22" s="467">
        <v>-1550</v>
      </c>
      <c r="AL22" s="467">
        <v>-1341</v>
      </c>
      <c r="AM22" s="467">
        <v>-1342</v>
      </c>
      <c r="AN22" s="467">
        <v>-933</v>
      </c>
      <c r="AO22" s="467">
        <v>-120</v>
      </c>
      <c r="AP22" s="467">
        <v>-245</v>
      </c>
      <c r="AQ22" s="467">
        <v>-430</v>
      </c>
      <c r="AR22" s="467">
        <v>895</v>
      </c>
      <c r="AS22" s="466">
        <v>-373</v>
      </c>
      <c r="AT22" s="466">
        <v>-1633</v>
      </c>
      <c r="AU22" s="466">
        <v>-1378</v>
      </c>
      <c r="AV22" s="466">
        <v>-1163</v>
      </c>
      <c r="AW22" s="466">
        <v>-1154</v>
      </c>
      <c r="AX22" s="466">
        <v>-2172</v>
      </c>
      <c r="AY22" s="467">
        <v>-1288</v>
      </c>
      <c r="AZ22" s="467">
        <v>-2153</v>
      </c>
      <c r="BA22" s="467">
        <v>-2316</v>
      </c>
      <c r="BB22" s="467">
        <v>-2783</v>
      </c>
      <c r="BC22" s="467">
        <v>-2215</v>
      </c>
      <c r="BD22" s="467">
        <v>-2153</v>
      </c>
      <c r="BE22" s="467">
        <v>-1701</v>
      </c>
      <c r="BF22" s="467">
        <v>-870</v>
      </c>
      <c r="BG22" s="467">
        <v>-523</v>
      </c>
      <c r="BH22" s="467">
        <v>-754</v>
      </c>
      <c r="BI22" s="467">
        <v>-421</v>
      </c>
      <c r="BJ22" s="467">
        <v>-782</v>
      </c>
      <c r="BK22" s="467">
        <v>-586</v>
      </c>
      <c r="BL22" s="629">
        <v>-287</v>
      </c>
      <c r="BM22" s="469">
        <v>-811</v>
      </c>
      <c r="BN22" s="469">
        <v>-628</v>
      </c>
      <c r="BO22" s="469">
        <v>-1597</v>
      </c>
      <c r="BP22" s="469">
        <v>-2556</v>
      </c>
      <c r="BQ22" s="469">
        <v>-1499</v>
      </c>
      <c r="BR22" s="469">
        <v>-1147</v>
      </c>
      <c r="BS22" s="469">
        <v>-2163</v>
      </c>
      <c r="BT22" s="469">
        <v>-2241</v>
      </c>
      <c r="BU22" s="467">
        <f t="shared" si="10"/>
        <v>23</v>
      </c>
      <c r="BV22" s="467"/>
      <c r="BW22" s="468">
        <v>-734</v>
      </c>
      <c r="BX22" s="469">
        <v>-370</v>
      </c>
      <c r="BY22" s="469">
        <v>-1011</v>
      </c>
      <c r="BZ22" s="469">
        <v>-676</v>
      </c>
      <c r="CA22" s="469">
        <v>-1528</v>
      </c>
      <c r="CB22" s="469">
        <v>-2602</v>
      </c>
      <c r="CC22" s="469">
        <v>-1636</v>
      </c>
      <c r="CD22" s="469">
        <v>-1033</v>
      </c>
      <c r="CE22" s="469">
        <v>-2360</v>
      </c>
      <c r="CF22" s="469">
        <v>-2461</v>
      </c>
      <c r="CG22" s="467">
        <f t="shared" si="11"/>
        <v>24</v>
      </c>
      <c r="CH22" s="470"/>
      <c r="CI22" s="509">
        <v>1163380</v>
      </c>
      <c r="CJ22" s="510">
        <v>1159763</v>
      </c>
      <c r="CK22" s="510">
        <v>1157042</v>
      </c>
      <c r="CL22" s="510">
        <v>1153627</v>
      </c>
      <c r="CM22" s="510">
        <v>1150398</v>
      </c>
      <c r="CN22" s="510">
        <v>1145948</v>
      </c>
      <c r="CO22" s="510">
        <v>1139612</v>
      </c>
      <c r="CP22" s="510">
        <v>1132656</v>
      </c>
      <c r="CQ22" s="2766">
        <v>1124501</v>
      </c>
      <c r="CR22" s="2766">
        <v>1117303</v>
      </c>
      <c r="CS22" s="489"/>
      <c r="CT22" s="507">
        <f t="shared" si="0"/>
        <v>-6.3092024961749385E-2</v>
      </c>
      <c r="CU22" s="508">
        <f t="shared" si="1"/>
        <v>-3.1903069851340317E-2</v>
      </c>
      <c r="CV22" s="508">
        <f t="shared" si="2"/>
        <v>-8.7377986278804054E-2</v>
      </c>
      <c r="CW22" s="508">
        <f t="shared" si="3"/>
        <v>-5.8597796341451784E-2</v>
      </c>
      <c r="CX22" s="508">
        <f t="shared" si="4"/>
        <v>-0.13282359670305408</v>
      </c>
      <c r="CY22" s="508">
        <f t="shared" si="5"/>
        <v>-0.22706091375873949</v>
      </c>
      <c r="CZ22" s="508">
        <f t="shared" si="6"/>
        <v>-0.14355763189576803</v>
      </c>
      <c r="DA22" s="508">
        <f t="shared" si="7"/>
        <v>-9.1201565170713789E-2</v>
      </c>
      <c r="DB22" s="508">
        <f t="shared" si="8"/>
        <v>-0.2098708671668589</v>
      </c>
      <c r="DC22" s="508">
        <f t="shared" si="8"/>
        <v>-0.22026254292703051</v>
      </c>
      <c r="DD22" s="489"/>
      <c r="DE22" s="516">
        <f t="shared" si="12"/>
        <v>14</v>
      </c>
      <c r="DF22" s="510">
        <f t="shared" si="13"/>
        <v>12</v>
      </c>
      <c r="DG22" s="510">
        <f t="shared" si="14"/>
        <v>13</v>
      </c>
      <c r="DH22" s="510">
        <f t="shared" si="15"/>
        <v>11</v>
      </c>
      <c r="DI22" s="510">
        <f t="shared" si="16"/>
        <v>15</v>
      </c>
      <c r="DJ22" s="510">
        <f t="shared" ref="DJ22:DJ52" si="17">RANK(CY22,CY$6:CY$52)</f>
        <v>22</v>
      </c>
      <c r="DK22" s="510">
        <f t="shared" ref="DK22:DN52" si="18">RANK(CZ22,CZ$6:CZ$52)</f>
        <v>19</v>
      </c>
      <c r="DL22" s="510">
        <f t="shared" si="18"/>
        <v>18</v>
      </c>
      <c r="DM22" s="510">
        <f t="shared" si="18"/>
        <v>30</v>
      </c>
      <c r="DN22" s="510">
        <f t="shared" si="18"/>
        <v>26</v>
      </c>
    </row>
    <row r="23" spans="1:118" ht="13.5" customHeight="1">
      <c r="A23" s="628" t="s">
        <v>749</v>
      </c>
      <c r="B23" s="498" t="s">
        <v>237</v>
      </c>
      <c r="C23" s="466">
        <v>-7349</v>
      </c>
      <c r="D23" s="466">
        <v>-4896</v>
      </c>
      <c r="E23" s="466">
        <v>-5728</v>
      </c>
      <c r="F23" s="466">
        <v>-7503</v>
      </c>
      <c r="G23" s="466">
        <v>-7051</v>
      </c>
      <c r="H23" s="466">
        <v>-6785</v>
      </c>
      <c r="I23" s="466">
        <v>-6012</v>
      </c>
      <c r="J23" s="466">
        <v>-5532</v>
      </c>
      <c r="K23" s="467">
        <v>-6670</v>
      </c>
      <c r="L23" s="467">
        <v>-5742</v>
      </c>
      <c r="M23" s="467">
        <v>-7135</v>
      </c>
      <c r="N23" s="467">
        <v>-7172</v>
      </c>
      <c r="O23" s="467">
        <v>-6237</v>
      </c>
      <c r="P23" s="467">
        <v>-5948</v>
      </c>
      <c r="Q23" s="467">
        <v>-6688</v>
      </c>
      <c r="R23" s="467">
        <v>-5530</v>
      </c>
      <c r="S23" s="467">
        <v>-4344</v>
      </c>
      <c r="T23" s="467">
        <v>-3680</v>
      </c>
      <c r="U23" s="467">
        <v>-2287</v>
      </c>
      <c r="V23" s="467">
        <v>-947</v>
      </c>
      <c r="W23" s="467">
        <v>-1316</v>
      </c>
      <c r="X23" s="466">
        <v>-1350</v>
      </c>
      <c r="Y23" s="466">
        <v>-361</v>
      </c>
      <c r="Z23" s="466">
        <v>-2192</v>
      </c>
      <c r="AA23" s="466">
        <v>-1753</v>
      </c>
      <c r="AB23" s="466">
        <v>-1722</v>
      </c>
      <c r="AC23" s="466">
        <v>-1333</v>
      </c>
      <c r="AD23" s="467">
        <v>-1593</v>
      </c>
      <c r="AE23" s="467">
        <v>-601</v>
      </c>
      <c r="AF23" s="467">
        <v>-590</v>
      </c>
      <c r="AG23" s="467">
        <v>-1355</v>
      </c>
      <c r="AH23" s="467">
        <v>-965</v>
      </c>
      <c r="AI23" s="467">
        <v>-2612</v>
      </c>
      <c r="AJ23" s="467">
        <v>-1789</v>
      </c>
      <c r="AK23" s="467">
        <v>-1800</v>
      </c>
      <c r="AL23" s="467">
        <v>-1787</v>
      </c>
      <c r="AM23" s="467">
        <v>-1740</v>
      </c>
      <c r="AN23" s="467">
        <v>-2293</v>
      </c>
      <c r="AO23" s="467">
        <v>-1693</v>
      </c>
      <c r="AP23" s="467">
        <v>-305</v>
      </c>
      <c r="AQ23" s="467">
        <v>8</v>
      </c>
      <c r="AR23" s="467">
        <v>-34</v>
      </c>
      <c r="AS23" s="466">
        <v>-793</v>
      </c>
      <c r="AT23" s="466">
        <v>-1074</v>
      </c>
      <c r="AU23" s="466">
        <v>-641</v>
      </c>
      <c r="AV23" s="466">
        <v>-965</v>
      </c>
      <c r="AW23" s="466">
        <v>-1200</v>
      </c>
      <c r="AX23" s="466">
        <v>-1778</v>
      </c>
      <c r="AY23" s="467">
        <v>-1581</v>
      </c>
      <c r="AZ23" s="467">
        <v>-1806</v>
      </c>
      <c r="BA23" s="467">
        <v>-2089</v>
      </c>
      <c r="BB23" s="467">
        <v>-2072</v>
      </c>
      <c r="BC23" s="467">
        <v>-2004</v>
      </c>
      <c r="BD23" s="467">
        <v>-2552</v>
      </c>
      <c r="BE23" s="467">
        <v>-2364</v>
      </c>
      <c r="BF23" s="467">
        <v>-2290</v>
      </c>
      <c r="BG23" s="467">
        <v>-1410</v>
      </c>
      <c r="BH23" s="467">
        <v>-1031</v>
      </c>
      <c r="BI23" s="467">
        <v>-1641</v>
      </c>
      <c r="BJ23" s="467">
        <v>-2055</v>
      </c>
      <c r="BK23" s="467">
        <v>-2246</v>
      </c>
      <c r="BL23" s="629">
        <v>-2154</v>
      </c>
      <c r="BM23" s="469">
        <v>-1820</v>
      </c>
      <c r="BN23" s="469">
        <v>-1519</v>
      </c>
      <c r="BO23" s="469">
        <v>-2159</v>
      </c>
      <c r="BP23" s="469">
        <v>-2832</v>
      </c>
      <c r="BQ23" s="469">
        <v>-2308</v>
      </c>
      <c r="BR23" s="469">
        <v>-2096</v>
      </c>
      <c r="BS23" s="469">
        <v>-2531</v>
      </c>
      <c r="BT23" s="469">
        <v>-2607</v>
      </c>
      <c r="BU23" s="467">
        <f t="shared" si="10"/>
        <v>28</v>
      </c>
      <c r="BV23" s="467"/>
      <c r="BW23" s="468">
        <v>-2101</v>
      </c>
      <c r="BX23" s="469">
        <v>-2192</v>
      </c>
      <c r="BY23" s="469">
        <v>-2280</v>
      </c>
      <c r="BZ23" s="469">
        <v>-1486</v>
      </c>
      <c r="CA23" s="469">
        <v>-2387</v>
      </c>
      <c r="CB23" s="469">
        <v>-3336</v>
      </c>
      <c r="CC23" s="469">
        <v>-1470</v>
      </c>
      <c r="CD23" s="469">
        <v>-1750</v>
      </c>
      <c r="CE23" s="469">
        <v>-3652</v>
      </c>
      <c r="CF23" s="469">
        <v>-3408</v>
      </c>
      <c r="CG23" s="467">
        <f t="shared" si="11"/>
        <v>31</v>
      </c>
      <c r="CH23" s="470"/>
      <c r="CI23" s="509">
        <v>808229</v>
      </c>
      <c r="CJ23" s="510">
        <v>803505</v>
      </c>
      <c r="CK23" s="510">
        <v>799220</v>
      </c>
      <c r="CL23" s="510">
        <v>794433</v>
      </c>
      <c r="CM23" s="510">
        <v>790758</v>
      </c>
      <c r="CN23" s="510">
        <v>786503</v>
      </c>
      <c r="CO23" s="510">
        <v>780053</v>
      </c>
      <c r="CP23" s="510">
        <v>774596</v>
      </c>
      <c r="CQ23" s="2766">
        <v>767561</v>
      </c>
      <c r="CR23" s="2766">
        <v>759777</v>
      </c>
      <c r="CS23" s="489"/>
      <c r="CT23" s="507">
        <f t="shared" si="0"/>
        <v>-0.25995107822164265</v>
      </c>
      <c r="CU23" s="508">
        <f t="shared" si="1"/>
        <v>-0.27280477408354648</v>
      </c>
      <c r="CV23" s="508">
        <f t="shared" si="2"/>
        <v>-0.28527814619253772</v>
      </c>
      <c r="CW23" s="508">
        <f t="shared" si="3"/>
        <v>-0.18705164563909105</v>
      </c>
      <c r="CX23" s="508">
        <f t="shared" si="4"/>
        <v>-0.3018622638025793</v>
      </c>
      <c r="CY23" s="508">
        <f t="shared" si="5"/>
        <v>-0.42415604263429385</v>
      </c>
      <c r="CZ23" s="508">
        <f t="shared" si="6"/>
        <v>-0.18844873361169048</v>
      </c>
      <c r="DA23" s="508">
        <f t="shared" si="7"/>
        <v>-0.2259242237243673</v>
      </c>
      <c r="DB23" s="508">
        <f t="shared" si="8"/>
        <v>-0.47579280343842373</v>
      </c>
      <c r="DC23" s="508">
        <f t="shared" si="8"/>
        <v>-0.44855266742741617</v>
      </c>
      <c r="DD23" s="489"/>
      <c r="DE23" s="516">
        <f t="shared" si="12"/>
        <v>37</v>
      </c>
      <c r="DF23" s="510">
        <f t="shared" si="13"/>
        <v>31</v>
      </c>
      <c r="DG23" s="510">
        <f t="shared" si="14"/>
        <v>37</v>
      </c>
      <c r="DH23" s="510">
        <f t="shared" si="15"/>
        <v>23</v>
      </c>
      <c r="DI23" s="510">
        <f t="shared" si="16"/>
        <v>34</v>
      </c>
      <c r="DJ23" s="510">
        <f t="shared" si="17"/>
        <v>44</v>
      </c>
      <c r="DK23" s="510">
        <f t="shared" si="18"/>
        <v>28</v>
      </c>
      <c r="DL23" s="510">
        <f t="shared" si="18"/>
        <v>36</v>
      </c>
      <c r="DM23" s="510">
        <f t="shared" si="18"/>
        <v>47</v>
      </c>
      <c r="DN23" s="510">
        <f t="shared" si="18"/>
        <v>45</v>
      </c>
    </row>
    <row r="24" spans="1:118" ht="13.5" customHeight="1">
      <c r="A24" s="628" t="s">
        <v>750</v>
      </c>
      <c r="B24" s="498" t="s">
        <v>238</v>
      </c>
      <c r="C24" s="466">
        <v>-11454</v>
      </c>
      <c r="D24" s="466">
        <v>-9755</v>
      </c>
      <c r="E24" s="466">
        <v>-11699</v>
      </c>
      <c r="F24" s="466">
        <v>-13809</v>
      </c>
      <c r="G24" s="466">
        <v>-12775</v>
      </c>
      <c r="H24" s="466">
        <v>-13591</v>
      </c>
      <c r="I24" s="466">
        <v>-10698</v>
      </c>
      <c r="J24" s="466">
        <v>-10674</v>
      </c>
      <c r="K24" s="467">
        <v>-11682</v>
      </c>
      <c r="L24" s="467">
        <v>-7433</v>
      </c>
      <c r="M24" s="467">
        <v>-7827</v>
      </c>
      <c r="N24" s="467">
        <v>-6829</v>
      </c>
      <c r="O24" s="467">
        <v>-6051</v>
      </c>
      <c r="P24" s="467">
        <v>-5182</v>
      </c>
      <c r="Q24" s="467">
        <v>-6302</v>
      </c>
      <c r="R24" s="467">
        <v>-5633</v>
      </c>
      <c r="S24" s="467">
        <v>-5082</v>
      </c>
      <c r="T24" s="467">
        <v>-4101</v>
      </c>
      <c r="U24" s="467">
        <v>-3901</v>
      </c>
      <c r="V24" s="467">
        <v>-2740</v>
      </c>
      <c r="W24" s="467">
        <v>-1358</v>
      </c>
      <c r="X24" s="466">
        <v>-2690</v>
      </c>
      <c r="Y24" s="466">
        <v>-2007</v>
      </c>
      <c r="Z24" s="466">
        <v>-1438</v>
      </c>
      <c r="AA24" s="466">
        <v>-1774</v>
      </c>
      <c r="AB24" s="466">
        <v>-1006</v>
      </c>
      <c r="AC24" s="466">
        <v>-224</v>
      </c>
      <c r="AD24" s="467">
        <v>-265</v>
      </c>
      <c r="AE24" s="467">
        <v>-37</v>
      </c>
      <c r="AF24" s="467">
        <v>1224</v>
      </c>
      <c r="AG24" s="467">
        <v>1095</v>
      </c>
      <c r="AH24" s="467">
        <v>2028</v>
      </c>
      <c r="AI24" s="467">
        <v>1516</v>
      </c>
      <c r="AJ24" s="467">
        <v>234</v>
      </c>
      <c r="AK24" s="467">
        <v>1395</v>
      </c>
      <c r="AL24" s="467">
        <v>1516</v>
      </c>
      <c r="AM24" s="467">
        <v>3338</v>
      </c>
      <c r="AN24" s="467">
        <v>2513</v>
      </c>
      <c r="AO24" s="467">
        <v>1120</v>
      </c>
      <c r="AP24" s="467">
        <v>2426</v>
      </c>
      <c r="AQ24" s="467">
        <v>2348</v>
      </c>
      <c r="AR24" s="467">
        <v>1384</v>
      </c>
      <c r="AS24" s="466">
        <v>1132</v>
      </c>
      <c r="AT24" s="466">
        <v>297</v>
      </c>
      <c r="AU24" s="466">
        <v>312</v>
      </c>
      <c r="AV24" s="466">
        <v>330</v>
      </c>
      <c r="AW24" s="466">
        <v>204</v>
      </c>
      <c r="AX24" s="466">
        <v>-1373</v>
      </c>
      <c r="AY24" s="467">
        <v>-1343</v>
      </c>
      <c r="AZ24" s="467">
        <v>-2144</v>
      </c>
      <c r="BA24" s="467">
        <v>-1084</v>
      </c>
      <c r="BB24" s="467">
        <v>-1589</v>
      </c>
      <c r="BC24" s="467">
        <v>-2428</v>
      </c>
      <c r="BD24" s="467">
        <v>-2507</v>
      </c>
      <c r="BE24" s="467">
        <v>-3517</v>
      </c>
      <c r="BF24" s="467">
        <v>-1182</v>
      </c>
      <c r="BG24" s="467">
        <v>-1368</v>
      </c>
      <c r="BH24" s="467">
        <v>-1846</v>
      </c>
      <c r="BI24" s="467">
        <v>-1278</v>
      </c>
      <c r="BJ24" s="467">
        <v>-2321</v>
      </c>
      <c r="BK24" s="467">
        <v>-2564</v>
      </c>
      <c r="BL24" s="629">
        <v>-2553</v>
      </c>
      <c r="BM24" s="469">
        <v>-2011</v>
      </c>
      <c r="BN24" s="469">
        <v>-2684</v>
      </c>
      <c r="BO24" s="469">
        <v>-2454</v>
      </c>
      <c r="BP24" s="469">
        <v>-2353</v>
      </c>
      <c r="BQ24" s="469">
        <v>-1358</v>
      </c>
      <c r="BR24" s="469">
        <v>252</v>
      </c>
      <c r="BS24" s="469">
        <v>-12</v>
      </c>
      <c r="BT24" s="469">
        <v>-816</v>
      </c>
      <c r="BU24" s="467">
        <f t="shared" si="10"/>
        <v>9</v>
      </c>
      <c r="BV24" s="467"/>
      <c r="BW24" s="468">
        <v>-2720</v>
      </c>
      <c r="BX24" s="469">
        <v>-2786</v>
      </c>
      <c r="BY24" s="469">
        <v>-2237</v>
      </c>
      <c r="BZ24" s="469">
        <v>-3231</v>
      </c>
      <c r="CA24" s="469">
        <v>-3405</v>
      </c>
      <c r="CB24" s="469">
        <v>-2933</v>
      </c>
      <c r="CC24" s="469">
        <v>-1449</v>
      </c>
      <c r="CD24" s="469">
        <v>686</v>
      </c>
      <c r="CE24" s="469">
        <v>704</v>
      </c>
      <c r="CF24" s="469">
        <v>-586</v>
      </c>
      <c r="CG24" s="467">
        <f t="shared" si="11"/>
        <v>9</v>
      </c>
      <c r="CH24" s="470"/>
      <c r="CI24" s="509">
        <v>861615</v>
      </c>
      <c r="CJ24" s="510">
        <v>855502</v>
      </c>
      <c r="CK24" s="510">
        <v>849784</v>
      </c>
      <c r="CL24" s="510">
        <v>844717</v>
      </c>
      <c r="CM24" s="510">
        <v>838823</v>
      </c>
      <c r="CN24" s="510">
        <v>832769</v>
      </c>
      <c r="CO24" s="510">
        <v>826579</v>
      </c>
      <c r="CP24" s="510">
        <v>821094</v>
      </c>
      <c r="CQ24" s="2766">
        <v>816340</v>
      </c>
      <c r="CR24" s="2766">
        <v>812615</v>
      </c>
      <c r="CS24" s="489"/>
      <c r="CT24" s="507">
        <f t="shared" si="0"/>
        <v>-0.31568624037418103</v>
      </c>
      <c r="CU24" s="508">
        <f t="shared" si="1"/>
        <v>-0.3256567489029833</v>
      </c>
      <c r="CV24" s="508">
        <f t="shared" si="2"/>
        <v>-0.26324336537284765</v>
      </c>
      <c r="CW24" s="508">
        <f t="shared" si="3"/>
        <v>-0.38249496576960096</v>
      </c>
      <c r="CX24" s="508">
        <f t="shared" si="4"/>
        <v>-0.40592592239363962</v>
      </c>
      <c r="CY24" s="508">
        <f t="shared" si="5"/>
        <v>-0.35219850883017978</v>
      </c>
      <c r="CZ24" s="508">
        <f t="shared" si="6"/>
        <v>-0.17530084843674953</v>
      </c>
      <c r="DA24" s="508">
        <f t="shared" si="7"/>
        <v>8.3547072564164396E-2</v>
      </c>
      <c r="DB24" s="508">
        <f t="shared" si="8"/>
        <v>8.6238577063478455E-2</v>
      </c>
      <c r="DC24" s="508">
        <f t="shared" si="8"/>
        <v>-7.2112870178374755E-2</v>
      </c>
      <c r="DD24" s="489"/>
      <c r="DE24" s="516">
        <f t="shared" si="12"/>
        <v>44</v>
      </c>
      <c r="DF24" s="510">
        <f t="shared" si="13"/>
        <v>41</v>
      </c>
      <c r="DG24" s="510">
        <f t="shared" si="14"/>
        <v>34</v>
      </c>
      <c r="DH24" s="510">
        <f t="shared" si="15"/>
        <v>43</v>
      </c>
      <c r="DI24" s="510">
        <f t="shared" si="16"/>
        <v>44</v>
      </c>
      <c r="DJ24" s="510">
        <f t="shared" si="17"/>
        <v>39</v>
      </c>
      <c r="DK24" s="510">
        <f t="shared" si="18"/>
        <v>22</v>
      </c>
      <c r="DL24" s="510">
        <f t="shared" si="18"/>
        <v>5</v>
      </c>
      <c r="DM24" s="510">
        <f t="shared" si="18"/>
        <v>7</v>
      </c>
      <c r="DN24" s="510">
        <f t="shared" si="18"/>
        <v>12</v>
      </c>
    </row>
    <row r="25" spans="1:118" ht="13.5" customHeight="1">
      <c r="A25" s="628" t="s">
        <v>751</v>
      </c>
      <c r="B25" s="498" t="s">
        <v>239</v>
      </c>
      <c r="C25" s="466">
        <v>-26183</v>
      </c>
      <c r="D25" s="466">
        <v>-21726</v>
      </c>
      <c r="E25" s="466">
        <v>-23585</v>
      </c>
      <c r="F25" s="466">
        <v>-27032</v>
      </c>
      <c r="G25" s="466">
        <v>-21476</v>
      </c>
      <c r="H25" s="466">
        <v>-22402</v>
      </c>
      <c r="I25" s="466">
        <v>-22293</v>
      </c>
      <c r="J25" s="466">
        <v>-20353</v>
      </c>
      <c r="K25" s="467">
        <v>-18413</v>
      </c>
      <c r="L25" s="467">
        <v>-18741</v>
      </c>
      <c r="M25" s="467">
        <v>-16439</v>
      </c>
      <c r="N25" s="467">
        <v>-15879</v>
      </c>
      <c r="O25" s="467">
        <v>-15443</v>
      </c>
      <c r="P25" s="467">
        <v>-14262</v>
      </c>
      <c r="Q25" s="467">
        <v>-12912</v>
      </c>
      <c r="R25" s="467">
        <v>-12246</v>
      </c>
      <c r="S25" s="467">
        <v>-9501</v>
      </c>
      <c r="T25" s="467">
        <v>-7464</v>
      </c>
      <c r="U25" s="467">
        <v>-5988</v>
      </c>
      <c r="V25" s="467">
        <v>-3602</v>
      </c>
      <c r="W25" s="467">
        <v>-2646</v>
      </c>
      <c r="X25" s="466">
        <v>-4122</v>
      </c>
      <c r="Y25" s="466">
        <v>-47</v>
      </c>
      <c r="Z25" s="466">
        <v>477</v>
      </c>
      <c r="AA25" s="466">
        <v>-652</v>
      </c>
      <c r="AB25" s="466">
        <v>-1254</v>
      </c>
      <c r="AC25" s="466">
        <v>-1817</v>
      </c>
      <c r="AD25" s="467">
        <v>-2058</v>
      </c>
      <c r="AE25" s="467">
        <v>-2149</v>
      </c>
      <c r="AF25" s="467">
        <v>-607</v>
      </c>
      <c r="AG25" s="467">
        <v>3161</v>
      </c>
      <c r="AH25" s="467">
        <v>1601</v>
      </c>
      <c r="AI25" s="467">
        <v>-375</v>
      </c>
      <c r="AJ25" s="467">
        <v>-3250</v>
      </c>
      <c r="AK25" s="467">
        <v>-2001</v>
      </c>
      <c r="AL25" s="467">
        <v>-1024</v>
      </c>
      <c r="AM25" s="467">
        <v>-179</v>
      </c>
      <c r="AN25" s="467">
        <v>336</v>
      </c>
      <c r="AO25" s="467">
        <v>1427</v>
      </c>
      <c r="AP25" s="467">
        <v>1664</v>
      </c>
      <c r="AQ25" s="467">
        <v>3597</v>
      </c>
      <c r="AR25" s="467">
        <v>3372</v>
      </c>
      <c r="AS25" s="466">
        <v>1654</v>
      </c>
      <c r="AT25" s="466">
        <v>1000</v>
      </c>
      <c r="AU25" s="466">
        <v>-757</v>
      </c>
      <c r="AV25" s="466">
        <v>708</v>
      </c>
      <c r="AW25" s="466">
        <v>198</v>
      </c>
      <c r="AX25" s="466">
        <v>-1037</v>
      </c>
      <c r="AY25" s="467">
        <v>-2114</v>
      </c>
      <c r="AZ25" s="467">
        <v>-2558</v>
      </c>
      <c r="BA25" s="467">
        <v>-2466</v>
      </c>
      <c r="BB25" s="467">
        <v>-4375</v>
      </c>
      <c r="BC25" s="467">
        <v>-3963</v>
      </c>
      <c r="BD25" s="467">
        <v>-4752</v>
      </c>
      <c r="BE25" s="467">
        <v>-4434</v>
      </c>
      <c r="BF25" s="467">
        <v>-4528</v>
      </c>
      <c r="BG25" s="467">
        <v>-2103</v>
      </c>
      <c r="BH25" s="467">
        <v>-76</v>
      </c>
      <c r="BI25" s="467">
        <v>-2056</v>
      </c>
      <c r="BJ25" s="467">
        <v>-2690</v>
      </c>
      <c r="BK25" s="467">
        <v>-3279</v>
      </c>
      <c r="BL25" s="629">
        <v>-2934</v>
      </c>
      <c r="BM25" s="469">
        <v>-2680</v>
      </c>
      <c r="BN25" s="469">
        <v>-2681</v>
      </c>
      <c r="BO25" s="469">
        <v>-3603</v>
      </c>
      <c r="BP25" s="469">
        <v>-4327</v>
      </c>
      <c r="BQ25" s="469">
        <v>-2081</v>
      </c>
      <c r="BR25" s="469">
        <v>-972</v>
      </c>
      <c r="BS25" s="469">
        <v>-140</v>
      </c>
      <c r="BT25" s="469">
        <v>-1584</v>
      </c>
      <c r="BU25" s="467">
        <f t="shared" si="10"/>
        <v>14</v>
      </c>
      <c r="BV25" s="467"/>
      <c r="BW25" s="468">
        <v>-3703</v>
      </c>
      <c r="BX25" s="469">
        <v>-3244</v>
      </c>
      <c r="BY25" s="469">
        <v>-2949</v>
      </c>
      <c r="BZ25" s="469">
        <v>-2530</v>
      </c>
      <c r="CA25" s="469">
        <v>-3076</v>
      </c>
      <c r="CB25" s="469">
        <v>-4306</v>
      </c>
      <c r="CC25" s="469">
        <v>-1823</v>
      </c>
      <c r="CD25" s="469">
        <v>-142</v>
      </c>
      <c r="CE25" s="469">
        <v>595</v>
      </c>
      <c r="CF25" s="469">
        <v>-1928</v>
      </c>
      <c r="CG25" s="467">
        <f t="shared" si="11"/>
        <v>22</v>
      </c>
      <c r="CH25" s="470"/>
      <c r="CI25" s="509">
        <v>2160814</v>
      </c>
      <c r="CJ25" s="510">
        <v>2148503</v>
      </c>
      <c r="CK25" s="510">
        <v>2137666</v>
      </c>
      <c r="CL25" s="510">
        <v>2126064</v>
      </c>
      <c r="CM25" s="510">
        <v>2114140</v>
      </c>
      <c r="CN25" s="510">
        <v>2101891</v>
      </c>
      <c r="CO25" s="510">
        <v>2087307</v>
      </c>
      <c r="CP25" s="510">
        <v>2072219</v>
      </c>
      <c r="CQ25" s="2766">
        <v>2056970</v>
      </c>
      <c r="CR25" s="2766">
        <v>2043798</v>
      </c>
      <c r="CS25" s="489"/>
      <c r="CT25" s="507">
        <f t="shared" si="0"/>
        <v>-0.17137060385576916</v>
      </c>
      <c r="CU25" s="508">
        <f t="shared" si="1"/>
        <v>-0.15098885130716597</v>
      </c>
      <c r="CV25" s="508">
        <f t="shared" si="2"/>
        <v>-0.13795419864469005</v>
      </c>
      <c r="CW25" s="508">
        <f t="shared" si="3"/>
        <v>-0.1189992399099933</v>
      </c>
      <c r="CX25" s="508">
        <f t="shared" si="4"/>
        <v>-0.14549651394893431</v>
      </c>
      <c r="CY25" s="508">
        <f t="shared" si="5"/>
        <v>-0.20486314466354344</v>
      </c>
      <c r="CZ25" s="508">
        <f t="shared" si="6"/>
        <v>-8.733741610601603E-2</v>
      </c>
      <c r="DA25" s="508">
        <f t="shared" si="7"/>
        <v>-6.852557572341534E-3</v>
      </c>
      <c r="DB25" s="508">
        <f t="shared" si="8"/>
        <v>2.8926041702115247E-2</v>
      </c>
      <c r="DC25" s="508">
        <f t="shared" si="8"/>
        <v>-9.4334175882352364E-2</v>
      </c>
      <c r="DD25" s="489"/>
      <c r="DE25" s="516">
        <f t="shared" si="12"/>
        <v>24</v>
      </c>
      <c r="DF25" s="510">
        <f t="shared" si="13"/>
        <v>19</v>
      </c>
      <c r="DG25" s="510">
        <f t="shared" si="14"/>
        <v>18</v>
      </c>
      <c r="DH25" s="510">
        <f t="shared" si="15"/>
        <v>18</v>
      </c>
      <c r="DI25" s="510">
        <f t="shared" si="16"/>
        <v>16</v>
      </c>
      <c r="DJ25" s="510">
        <f t="shared" si="17"/>
        <v>17</v>
      </c>
      <c r="DK25" s="510">
        <f t="shared" si="18"/>
        <v>12</v>
      </c>
      <c r="DL25" s="510">
        <f t="shared" si="18"/>
        <v>11</v>
      </c>
      <c r="DM25" s="510">
        <f t="shared" si="18"/>
        <v>9</v>
      </c>
      <c r="DN25" s="510">
        <f t="shared" si="18"/>
        <v>15</v>
      </c>
    </row>
    <row r="26" spans="1:118" ht="13.5" customHeight="1">
      <c r="A26" s="628" t="s">
        <v>752</v>
      </c>
      <c r="B26" s="498" t="s">
        <v>240</v>
      </c>
      <c r="C26" s="466">
        <v>-13425</v>
      </c>
      <c r="D26" s="466">
        <v>-13820</v>
      </c>
      <c r="E26" s="466">
        <v>-11183</v>
      </c>
      <c r="F26" s="466">
        <v>-9649</v>
      </c>
      <c r="G26" s="466">
        <v>-7408</v>
      </c>
      <c r="H26" s="466">
        <v>-3909</v>
      </c>
      <c r="I26" s="466">
        <v>-1960</v>
      </c>
      <c r="J26" s="466">
        <v>-5845</v>
      </c>
      <c r="K26" s="467">
        <v>-1605</v>
      </c>
      <c r="L26" s="467">
        <v>-731</v>
      </c>
      <c r="M26" s="467">
        <v>-4034</v>
      </c>
      <c r="N26" s="467">
        <v>-3142</v>
      </c>
      <c r="O26" s="467">
        <v>-7666</v>
      </c>
      <c r="P26" s="467">
        <v>-5748</v>
      </c>
      <c r="Q26" s="467">
        <v>-6745</v>
      </c>
      <c r="R26" s="467">
        <v>-3079</v>
      </c>
      <c r="S26" s="467">
        <v>1140</v>
      </c>
      <c r="T26" s="467">
        <v>-2249</v>
      </c>
      <c r="U26" s="467">
        <v>-976</v>
      </c>
      <c r="V26" s="467">
        <v>573</v>
      </c>
      <c r="W26" s="467">
        <v>173</v>
      </c>
      <c r="X26" s="466">
        <v>-66</v>
      </c>
      <c r="Y26" s="466">
        <v>2204</v>
      </c>
      <c r="Z26" s="466">
        <v>3871</v>
      </c>
      <c r="AA26" s="466">
        <v>1351</v>
      </c>
      <c r="AB26" s="466">
        <v>1897</v>
      </c>
      <c r="AC26" s="466">
        <v>2045</v>
      </c>
      <c r="AD26" s="467">
        <v>2047</v>
      </c>
      <c r="AE26" s="467">
        <v>2244</v>
      </c>
      <c r="AF26" s="467">
        <v>183</v>
      </c>
      <c r="AG26" s="467">
        <v>2</v>
      </c>
      <c r="AH26" s="467">
        <v>-852</v>
      </c>
      <c r="AI26" s="467">
        <v>-960</v>
      </c>
      <c r="AJ26" s="467">
        <v>-370</v>
      </c>
      <c r="AK26" s="467">
        <v>798</v>
      </c>
      <c r="AL26" s="467">
        <v>517</v>
      </c>
      <c r="AM26" s="467">
        <v>3186</v>
      </c>
      <c r="AN26" s="467">
        <v>737</v>
      </c>
      <c r="AO26" s="467">
        <v>-1</v>
      </c>
      <c r="AP26" s="467">
        <v>-238</v>
      </c>
      <c r="AQ26" s="467">
        <v>286</v>
      </c>
      <c r="AR26" s="467">
        <v>163</v>
      </c>
      <c r="AS26" s="466">
        <v>-1503</v>
      </c>
      <c r="AT26" s="466">
        <v>-1601</v>
      </c>
      <c r="AU26" s="466">
        <v>-2785</v>
      </c>
      <c r="AV26" s="466">
        <v>-2210</v>
      </c>
      <c r="AW26" s="466">
        <v>-3223</v>
      </c>
      <c r="AX26" s="466">
        <v>-3940</v>
      </c>
      <c r="AY26" s="467">
        <v>-3546</v>
      </c>
      <c r="AZ26" s="467">
        <v>-3149</v>
      </c>
      <c r="BA26" s="467">
        <v>-3564</v>
      </c>
      <c r="BB26" s="467">
        <v>-3660</v>
      </c>
      <c r="BC26" s="467">
        <v>-3735</v>
      </c>
      <c r="BD26" s="467">
        <v>-3728</v>
      </c>
      <c r="BE26" s="467">
        <v>-4663</v>
      </c>
      <c r="BF26" s="467">
        <v>-5188</v>
      </c>
      <c r="BG26" s="467">
        <v>-3388</v>
      </c>
      <c r="BH26" s="467">
        <v>-2351</v>
      </c>
      <c r="BI26" s="467">
        <v>-3916</v>
      </c>
      <c r="BJ26" s="467">
        <v>-4812</v>
      </c>
      <c r="BK26" s="467">
        <v>-4154</v>
      </c>
      <c r="BL26" s="629">
        <v>-5194</v>
      </c>
      <c r="BM26" s="469">
        <v>-5031</v>
      </c>
      <c r="BN26" s="469">
        <v>-5755</v>
      </c>
      <c r="BO26" s="469">
        <v>-5374</v>
      </c>
      <c r="BP26" s="469">
        <v>-6233</v>
      </c>
      <c r="BQ26" s="469">
        <v>-5697</v>
      </c>
      <c r="BR26" s="469">
        <v>-5162</v>
      </c>
      <c r="BS26" s="469">
        <v>-4661</v>
      </c>
      <c r="BT26" s="469">
        <v>-5222</v>
      </c>
      <c r="BU26" s="467">
        <f t="shared" si="10"/>
        <v>38</v>
      </c>
      <c r="BV26" s="467"/>
      <c r="BW26" s="468">
        <v>-5480</v>
      </c>
      <c r="BX26" s="469">
        <v>-6573</v>
      </c>
      <c r="BY26" s="469">
        <v>-6384</v>
      </c>
      <c r="BZ26" s="469">
        <v>-7526</v>
      </c>
      <c r="CA26" s="469">
        <v>-5986</v>
      </c>
      <c r="CB26" s="469">
        <v>-6765</v>
      </c>
      <c r="CC26" s="469">
        <v>-5803</v>
      </c>
      <c r="CD26" s="469">
        <v>-5127</v>
      </c>
      <c r="CE26" s="469">
        <v>-3803</v>
      </c>
      <c r="CF26" s="469">
        <v>-4516</v>
      </c>
      <c r="CG26" s="467">
        <f t="shared" si="11"/>
        <v>34</v>
      </c>
      <c r="CH26" s="470"/>
      <c r="CI26" s="509">
        <v>2098176</v>
      </c>
      <c r="CJ26" s="510">
        <v>2087595</v>
      </c>
      <c r="CK26" s="510">
        <v>2076195</v>
      </c>
      <c r="CL26" s="510">
        <v>2066266</v>
      </c>
      <c r="CM26" s="510">
        <v>2054349</v>
      </c>
      <c r="CN26" s="510">
        <v>2044114</v>
      </c>
      <c r="CO26" s="510">
        <v>2032490</v>
      </c>
      <c r="CP26" s="510">
        <v>2016868</v>
      </c>
      <c r="CQ26" s="2766">
        <v>1996682</v>
      </c>
      <c r="CR26" s="2766">
        <v>1982294</v>
      </c>
      <c r="CS26" s="489"/>
      <c r="CT26" s="507">
        <f t="shared" si="0"/>
        <v>-0.26117923377257196</v>
      </c>
      <c r="CU26" s="508">
        <f t="shared" si="1"/>
        <v>-0.31485992254244716</v>
      </c>
      <c r="CV26" s="508">
        <f t="shared" si="2"/>
        <v>-0.30748556855208686</v>
      </c>
      <c r="CW26" s="508">
        <f t="shared" si="3"/>
        <v>-0.36423190431435254</v>
      </c>
      <c r="CX26" s="508">
        <f t="shared" si="4"/>
        <v>-0.29138184407809964</v>
      </c>
      <c r="CY26" s="508">
        <f t="shared" si="5"/>
        <v>-0.33095023076012392</v>
      </c>
      <c r="CZ26" s="508">
        <f t="shared" si="6"/>
        <v>-0.28551185983694877</v>
      </c>
      <c r="DA26" s="508">
        <f t="shared" si="7"/>
        <v>-0.25420602637356537</v>
      </c>
      <c r="DB26" s="508">
        <f t="shared" si="8"/>
        <v>-0.19046598306590634</v>
      </c>
      <c r="DC26" s="508">
        <f t="shared" si="8"/>
        <v>-0.22781686268535345</v>
      </c>
      <c r="DD26" s="489"/>
      <c r="DE26" s="516">
        <f t="shared" si="12"/>
        <v>38</v>
      </c>
      <c r="DF26" s="510">
        <f t="shared" si="13"/>
        <v>39</v>
      </c>
      <c r="DG26" s="510">
        <f t="shared" si="14"/>
        <v>39</v>
      </c>
      <c r="DH26" s="510">
        <f t="shared" si="15"/>
        <v>42</v>
      </c>
      <c r="DI26" s="510">
        <f t="shared" si="16"/>
        <v>33</v>
      </c>
      <c r="DJ26" s="510">
        <f t="shared" si="17"/>
        <v>35</v>
      </c>
      <c r="DK26" s="510">
        <f t="shared" si="18"/>
        <v>41</v>
      </c>
      <c r="DL26" s="510">
        <f t="shared" si="18"/>
        <v>40</v>
      </c>
      <c r="DM26" s="510">
        <f t="shared" si="18"/>
        <v>27</v>
      </c>
      <c r="DN26" s="510">
        <f t="shared" si="18"/>
        <v>27</v>
      </c>
    </row>
    <row r="27" spans="1:118" ht="13.5" customHeight="1">
      <c r="A27" s="628" t="s">
        <v>753</v>
      </c>
      <c r="B27" s="498" t="s">
        <v>241</v>
      </c>
      <c r="C27" s="466">
        <v>-330</v>
      </c>
      <c r="D27" s="466">
        <v>-7577</v>
      </c>
      <c r="E27" s="466">
        <v>-10621</v>
      </c>
      <c r="F27" s="466">
        <v>-7793</v>
      </c>
      <c r="G27" s="466">
        <v>-10528</v>
      </c>
      <c r="H27" s="466">
        <v>-8012</v>
      </c>
      <c r="I27" s="466">
        <v>-4111</v>
      </c>
      <c r="J27" s="466">
        <v>-2485</v>
      </c>
      <c r="K27" s="467">
        <v>4421</v>
      </c>
      <c r="L27" s="467">
        <v>5716</v>
      </c>
      <c r="M27" s="467">
        <v>3964</v>
      </c>
      <c r="N27" s="467">
        <v>2691</v>
      </c>
      <c r="O27" s="467">
        <v>-358</v>
      </c>
      <c r="P27" s="467">
        <v>6646</v>
      </c>
      <c r="Q27" s="467">
        <v>3844</v>
      </c>
      <c r="R27" s="467">
        <v>931</v>
      </c>
      <c r="S27" s="467">
        <v>9676</v>
      </c>
      <c r="T27" s="467">
        <v>6904</v>
      </c>
      <c r="U27" s="467">
        <v>1892</v>
      </c>
      <c r="V27" s="467">
        <v>7466</v>
      </c>
      <c r="W27" s="467">
        <v>-336</v>
      </c>
      <c r="X27" s="466">
        <v>-2876</v>
      </c>
      <c r="Y27" s="466">
        <v>-4759</v>
      </c>
      <c r="Z27" s="466">
        <v>-4749</v>
      </c>
      <c r="AA27" s="466">
        <v>-5227</v>
      </c>
      <c r="AB27" s="466">
        <v>-4707</v>
      </c>
      <c r="AC27" s="466">
        <v>-3064</v>
      </c>
      <c r="AD27" s="467">
        <v>-2490</v>
      </c>
      <c r="AE27" s="467">
        <v>-681</v>
      </c>
      <c r="AF27" s="467">
        <v>-3768</v>
      </c>
      <c r="AG27" s="467">
        <v>-1481</v>
      </c>
      <c r="AH27" s="467">
        <v>2626</v>
      </c>
      <c r="AI27" s="467">
        <v>1449</v>
      </c>
      <c r="AJ27" s="467">
        <v>1715</v>
      </c>
      <c r="AK27" s="467">
        <v>2710</v>
      </c>
      <c r="AL27" s="467">
        <v>1195</v>
      </c>
      <c r="AM27" s="467">
        <v>1057</v>
      </c>
      <c r="AN27" s="467">
        <v>795</v>
      </c>
      <c r="AO27" s="467">
        <v>-246</v>
      </c>
      <c r="AP27" s="467">
        <v>206</v>
      </c>
      <c r="AQ27" s="467">
        <v>1819</v>
      </c>
      <c r="AR27" s="467">
        <v>-2276</v>
      </c>
      <c r="AS27" s="466">
        <v>-1745</v>
      </c>
      <c r="AT27" s="466">
        <v>-3327</v>
      </c>
      <c r="AU27" s="466">
        <v>-3039</v>
      </c>
      <c r="AV27" s="466">
        <v>-2033</v>
      </c>
      <c r="AW27" s="466">
        <v>-1642</v>
      </c>
      <c r="AX27" s="466">
        <v>-2299</v>
      </c>
      <c r="AY27" s="467">
        <v>-2850</v>
      </c>
      <c r="AZ27" s="467">
        <v>-2238</v>
      </c>
      <c r="BA27" s="467">
        <v>-2493</v>
      </c>
      <c r="BB27" s="467">
        <v>-1595</v>
      </c>
      <c r="BC27" s="467">
        <v>-2064</v>
      </c>
      <c r="BD27" s="467">
        <v>-1779</v>
      </c>
      <c r="BE27" s="467">
        <v>-943</v>
      </c>
      <c r="BF27" s="467">
        <v>-3138</v>
      </c>
      <c r="BG27" s="467">
        <v>-3894</v>
      </c>
      <c r="BH27" s="467">
        <v>-2074</v>
      </c>
      <c r="BI27" s="467">
        <v>-3952</v>
      </c>
      <c r="BJ27" s="467">
        <v>-6892</v>
      </c>
      <c r="BK27" s="467">
        <v>-7240</v>
      </c>
      <c r="BL27" s="629">
        <v>-6206</v>
      </c>
      <c r="BM27" s="469">
        <v>-6390</v>
      </c>
      <c r="BN27" s="469">
        <v>-5242</v>
      </c>
      <c r="BO27" s="469">
        <v>-6654</v>
      </c>
      <c r="BP27" s="469">
        <v>-7398</v>
      </c>
      <c r="BQ27" s="469">
        <v>-5580</v>
      </c>
      <c r="BR27" s="469">
        <v>-4649</v>
      </c>
      <c r="BS27" s="469">
        <v>-6038</v>
      </c>
      <c r="BT27" s="469">
        <v>-6760</v>
      </c>
      <c r="BU27" s="467">
        <f t="shared" si="10"/>
        <v>44</v>
      </c>
      <c r="BV27" s="467"/>
      <c r="BW27" s="468">
        <v>-7114</v>
      </c>
      <c r="BX27" s="469">
        <v>-6389</v>
      </c>
      <c r="BY27" s="469">
        <v>-5887</v>
      </c>
      <c r="BZ27" s="469">
        <v>-4000</v>
      </c>
      <c r="CA27" s="469">
        <v>-5583</v>
      </c>
      <c r="CB27" s="469">
        <v>-6129</v>
      </c>
      <c r="CC27" s="469">
        <v>-4395</v>
      </c>
      <c r="CD27" s="469">
        <v>-3978</v>
      </c>
      <c r="CE27" s="469">
        <v>-4658</v>
      </c>
      <c r="CF27" s="469">
        <v>-6154</v>
      </c>
      <c r="CG27" s="467">
        <f t="shared" si="11"/>
        <v>41</v>
      </c>
      <c r="CH27" s="470"/>
      <c r="CI27" s="509">
        <v>3803481</v>
      </c>
      <c r="CJ27" s="510">
        <v>3786106</v>
      </c>
      <c r="CK27" s="510">
        <v>3770619</v>
      </c>
      <c r="CL27" s="510">
        <v>3756865</v>
      </c>
      <c r="CM27" s="510">
        <v>3743015</v>
      </c>
      <c r="CN27" s="510">
        <v>3726537</v>
      </c>
      <c r="CO27" s="510">
        <v>3708556</v>
      </c>
      <c r="CP27" s="510">
        <v>3686335</v>
      </c>
      <c r="CQ27" s="2766">
        <v>3658375</v>
      </c>
      <c r="CR27" s="2766">
        <v>3633773</v>
      </c>
      <c r="CS27" s="489"/>
      <c r="CT27" s="507">
        <f t="shared" si="0"/>
        <v>-0.18703918857488705</v>
      </c>
      <c r="CU27" s="508">
        <f t="shared" si="1"/>
        <v>-0.16874857703402915</v>
      </c>
      <c r="CV27" s="508">
        <f t="shared" si="2"/>
        <v>-0.15612821130960194</v>
      </c>
      <c r="CW27" s="508">
        <f t="shared" si="3"/>
        <v>-0.10647175237864549</v>
      </c>
      <c r="CX27" s="508">
        <f t="shared" si="4"/>
        <v>-0.14915783132047294</v>
      </c>
      <c r="CY27" s="508">
        <f t="shared" si="5"/>
        <v>-0.16446904995173806</v>
      </c>
      <c r="CZ27" s="508">
        <f t="shared" si="6"/>
        <v>-0.1185097380220226</v>
      </c>
      <c r="DA27" s="508">
        <f t="shared" si="7"/>
        <v>-0.10791205899626595</v>
      </c>
      <c r="DB27" s="508">
        <f t="shared" si="8"/>
        <v>-0.12732429015614855</v>
      </c>
      <c r="DC27" s="508">
        <f t="shared" si="8"/>
        <v>-0.16935565320123189</v>
      </c>
      <c r="DD27" s="489"/>
      <c r="DE27" s="516">
        <f t="shared" si="12"/>
        <v>25</v>
      </c>
      <c r="DF27" s="510">
        <f t="shared" si="13"/>
        <v>22</v>
      </c>
      <c r="DG27" s="510">
        <f t="shared" si="14"/>
        <v>21</v>
      </c>
      <c r="DH27" s="510">
        <f t="shared" si="15"/>
        <v>17</v>
      </c>
      <c r="DI27" s="510">
        <f t="shared" si="16"/>
        <v>18</v>
      </c>
      <c r="DJ27" s="510">
        <f t="shared" si="17"/>
        <v>15</v>
      </c>
      <c r="DK27" s="510">
        <f t="shared" si="18"/>
        <v>16</v>
      </c>
      <c r="DL27" s="510">
        <f t="shared" si="18"/>
        <v>22</v>
      </c>
      <c r="DM27" s="510">
        <f t="shared" si="18"/>
        <v>24</v>
      </c>
      <c r="DN27" s="510">
        <f t="shared" si="18"/>
        <v>23</v>
      </c>
    </row>
    <row r="28" spans="1:118" ht="13.5" customHeight="1">
      <c r="A28" s="628" t="s">
        <v>754</v>
      </c>
      <c r="B28" s="498" t="s">
        <v>242</v>
      </c>
      <c r="C28" s="466">
        <v>30873</v>
      </c>
      <c r="D28" s="466">
        <v>33865</v>
      </c>
      <c r="E28" s="466">
        <v>50536</v>
      </c>
      <c r="F28" s="466">
        <v>51578</v>
      </c>
      <c r="G28" s="466">
        <v>29463</v>
      </c>
      <c r="H28" s="466">
        <v>47549</v>
      </c>
      <c r="I28" s="466">
        <v>68607</v>
      </c>
      <c r="J28" s="466">
        <v>74643</v>
      </c>
      <c r="K28" s="467">
        <v>66409</v>
      </c>
      <c r="L28" s="467">
        <v>74853</v>
      </c>
      <c r="M28" s="467">
        <v>70807</v>
      </c>
      <c r="N28" s="467">
        <v>48907</v>
      </c>
      <c r="O28" s="467">
        <v>38225</v>
      </c>
      <c r="P28" s="467">
        <v>43167</v>
      </c>
      <c r="Q28" s="467">
        <v>48238</v>
      </c>
      <c r="R28" s="467">
        <v>52012</v>
      </c>
      <c r="S28" s="467">
        <v>46316</v>
      </c>
      <c r="T28" s="467">
        <v>32407</v>
      </c>
      <c r="U28" s="467">
        <v>17591</v>
      </c>
      <c r="V28" s="467">
        <v>16984</v>
      </c>
      <c r="W28" s="467">
        <v>363</v>
      </c>
      <c r="X28" s="466">
        <v>-9991</v>
      </c>
      <c r="Y28" s="466">
        <v>-13048</v>
      </c>
      <c r="Z28" s="466">
        <v>-6619</v>
      </c>
      <c r="AA28" s="466">
        <v>-4552</v>
      </c>
      <c r="AB28" s="466">
        <v>-8645</v>
      </c>
      <c r="AC28" s="466">
        <v>-9950</v>
      </c>
      <c r="AD28" s="467">
        <v>-9688</v>
      </c>
      <c r="AE28" s="467">
        <v>-7935</v>
      </c>
      <c r="AF28" s="467">
        <v>-5285</v>
      </c>
      <c r="AG28" s="467">
        <v>-2215</v>
      </c>
      <c r="AH28" s="467">
        <v>5482</v>
      </c>
      <c r="AI28" s="467">
        <v>9511</v>
      </c>
      <c r="AJ28" s="467">
        <v>6145</v>
      </c>
      <c r="AK28" s="467">
        <v>1844</v>
      </c>
      <c r="AL28" s="467">
        <v>3952</v>
      </c>
      <c r="AM28" s="467">
        <v>3201</v>
      </c>
      <c r="AN28" s="467">
        <v>3829</v>
      </c>
      <c r="AO28" s="467">
        <v>1231</v>
      </c>
      <c r="AP28" s="467">
        <v>-172</v>
      </c>
      <c r="AQ28" s="467">
        <v>-3557</v>
      </c>
      <c r="AR28" s="467">
        <v>-1907</v>
      </c>
      <c r="AS28" s="466">
        <v>-1790</v>
      </c>
      <c r="AT28" s="466">
        <v>1951</v>
      </c>
      <c r="AU28" s="466">
        <v>5601</v>
      </c>
      <c r="AV28" s="466">
        <v>4051</v>
      </c>
      <c r="AW28" s="466">
        <v>1660</v>
      </c>
      <c r="AX28" s="466">
        <v>3358</v>
      </c>
      <c r="AY28" s="467">
        <v>5748</v>
      </c>
      <c r="AZ28" s="467">
        <v>7243</v>
      </c>
      <c r="BA28" s="467">
        <v>11324</v>
      </c>
      <c r="BB28" s="467">
        <v>19258</v>
      </c>
      <c r="BC28" s="467">
        <v>20999</v>
      </c>
      <c r="BD28" s="467">
        <v>20520</v>
      </c>
      <c r="BE28" s="467">
        <v>18391</v>
      </c>
      <c r="BF28" s="467">
        <v>4075</v>
      </c>
      <c r="BG28" s="467">
        <v>-1262</v>
      </c>
      <c r="BH28" s="467">
        <v>6379</v>
      </c>
      <c r="BI28" s="467">
        <v>7592</v>
      </c>
      <c r="BJ28" s="467">
        <v>7891</v>
      </c>
      <c r="BK28" s="467">
        <v>6190</v>
      </c>
      <c r="BL28" s="629">
        <v>8322</v>
      </c>
      <c r="BM28" s="469">
        <v>6265</v>
      </c>
      <c r="BN28" s="469">
        <v>4839</v>
      </c>
      <c r="BO28" s="469">
        <v>2159</v>
      </c>
      <c r="BP28" s="469">
        <v>969</v>
      </c>
      <c r="BQ28" s="469">
        <v>-2267</v>
      </c>
      <c r="BR28" s="469">
        <v>-2595</v>
      </c>
      <c r="BS28" s="469">
        <v>-5173</v>
      </c>
      <c r="BT28" s="469">
        <v>-2643</v>
      </c>
      <c r="BU28" s="467">
        <f t="shared" si="10"/>
        <v>29</v>
      </c>
      <c r="BV28" s="467"/>
      <c r="BW28" s="468">
        <v>7978</v>
      </c>
      <c r="BX28" s="469">
        <v>10518</v>
      </c>
      <c r="BY28" s="469">
        <v>8968</v>
      </c>
      <c r="BZ28" s="469">
        <v>5710</v>
      </c>
      <c r="CA28" s="469">
        <v>3112</v>
      </c>
      <c r="CB28" s="469">
        <v>-1931</v>
      </c>
      <c r="CC28" s="469">
        <v>-7296</v>
      </c>
      <c r="CD28" s="469">
        <v>-2747</v>
      </c>
      <c r="CE28" s="469">
        <v>-7910</v>
      </c>
      <c r="CF28" s="469">
        <v>-7408</v>
      </c>
      <c r="CG28" s="467">
        <f t="shared" si="11"/>
        <v>46</v>
      </c>
      <c r="CH28" s="470"/>
      <c r="CI28" s="509">
        <v>7478606</v>
      </c>
      <c r="CJ28" s="510">
        <v>7489946</v>
      </c>
      <c r="CK28" s="510">
        <v>7509636</v>
      </c>
      <c r="CL28" s="510">
        <v>7532231</v>
      </c>
      <c r="CM28" s="510">
        <v>7551840</v>
      </c>
      <c r="CN28" s="510">
        <v>7565309</v>
      </c>
      <c r="CO28" s="510">
        <v>7575530</v>
      </c>
      <c r="CP28" s="510">
        <v>7558872</v>
      </c>
      <c r="CQ28" s="2766">
        <v>7528519</v>
      </c>
      <c r="CR28" s="2766">
        <v>7512703</v>
      </c>
      <c r="CS28" s="489"/>
      <c r="CT28" s="507">
        <f t="shared" si="0"/>
        <v>0.10667763484264313</v>
      </c>
      <c r="CU28" s="508">
        <f t="shared" si="1"/>
        <v>0.14042824874838883</v>
      </c>
      <c r="CV28" s="508">
        <f t="shared" si="2"/>
        <v>0.11941990264241835</v>
      </c>
      <c r="CW28" s="508">
        <f t="shared" si="3"/>
        <v>7.5807552901656888E-2</v>
      </c>
      <c r="CX28" s="508">
        <f t="shared" si="4"/>
        <v>4.1208500180088564E-2</v>
      </c>
      <c r="CY28" s="508">
        <f t="shared" si="5"/>
        <v>-2.5524403563687882E-2</v>
      </c>
      <c r="CZ28" s="508">
        <f t="shared" si="6"/>
        <v>-9.6310093155198381E-2</v>
      </c>
      <c r="DA28" s="508">
        <f t="shared" si="7"/>
        <v>-3.6341401203777497E-2</v>
      </c>
      <c r="DB28" s="508">
        <f t="shared" si="8"/>
        <v>-0.10506714534425696</v>
      </c>
      <c r="DC28" s="508">
        <f t="shared" si="8"/>
        <v>-9.8606320521388902E-2</v>
      </c>
      <c r="DD28" s="489"/>
      <c r="DE28" s="516">
        <f t="shared" si="12"/>
        <v>6</v>
      </c>
      <c r="DF28" s="510">
        <f t="shared" si="13"/>
        <v>4</v>
      </c>
      <c r="DG28" s="510">
        <f t="shared" si="14"/>
        <v>5</v>
      </c>
      <c r="DH28" s="510">
        <f t="shared" si="15"/>
        <v>5</v>
      </c>
      <c r="DI28" s="510">
        <f t="shared" si="16"/>
        <v>6</v>
      </c>
      <c r="DJ28" s="510">
        <f t="shared" si="17"/>
        <v>9</v>
      </c>
      <c r="DK28" s="510">
        <f t="shared" si="18"/>
        <v>15</v>
      </c>
      <c r="DL28" s="510">
        <f t="shared" si="18"/>
        <v>15</v>
      </c>
      <c r="DM28" s="510">
        <f t="shared" si="18"/>
        <v>20</v>
      </c>
      <c r="DN28" s="510">
        <f t="shared" si="18"/>
        <v>16</v>
      </c>
    </row>
    <row r="29" spans="1:118" ht="13.5" customHeight="1">
      <c r="A29" s="628" t="s">
        <v>755</v>
      </c>
      <c r="B29" s="498" t="s">
        <v>243</v>
      </c>
      <c r="C29" s="466">
        <v>-8354</v>
      </c>
      <c r="D29" s="466">
        <v>-11209</v>
      </c>
      <c r="E29" s="466">
        <v>-11484</v>
      </c>
      <c r="F29" s="466">
        <v>-13532</v>
      </c>
      <c r="G29" s="466">
        <v>-11284</v>
      </c>
      <c r="H29" s="466">
        <v>-14307</v>
      </c>
      <c r="I29" s="466">
        <v>-7672</v>
      </c>
      <c r="J29" s="466">
        <v>-5318</v>
      </c>
      <c r="K29" s="467">
        <v>-4829</v>
      </c>
      <c r="L29" s="467">
        <v>-4947</v>
      </c>
      <c r="M29" s="467">
        <v>-7258</v>
      </c>
      <c r="N29" s="467">
        <v>-10491</v>
      </c>
      <c r="O29" s="467">
        <v>-10320</v>
      </c>
      <c r="P29" s="467">
        <v>-11650</v>
      </c>
      <c r="Q29" s="467">
        <v>-10429</v>
      </c>
      <c r="R29" s="467">
        <v>-4437</v>
      </c>
      <c r="S29" s="467">
        <v>-2377</v>
      </c>
      <c r="T29" s="467">
        <v>-2092</v>
      </c>
      <c r="U29" s="467">
        <v>656</v>
      </c>
      <c r="V29" s="467">
        <v>807</v>
      </c>
      <c r="W29" s="467">
        <v>1865</v>
      </c>
      <c r="X29" s="466">
        <v>507</v>
      </c>
      <c r="Y29" s="466">
        <v>-990</v>
      </c>
      <c r="Z29" s="466">
        <v>-30</v>
      </c>
      <c r="AA29" s="466">
        <v>-233</v>
      </c>
      <c r="AB29" s="466">
        <v>476</v>
      </c>
      <c r="AC29" s="466">
        <v>5503</v>
      </c>
      <c r="AD29" s="467">
        <v>5967</v>
      </c>
      <c r="AE29" s="467">
        <v>3754</v>
      </c>
      <c r="AF29" s="467">
        <v>1057</v>
      </c>
      <c r="AG29" s="467">
        <v>-112</v>
      </c>
      <c r="AH29" s="467">
        <v>2276</v>
      </c>
      <c r="AI29" s="467">
        <v>2420</v>
      </c>
      <c r="AJ29" s="467">
        <v>2801</v>
      </c>
      <c r="AK29" s="467">
        <v>3272</v>
      </c>
      <c r="AL29" s="467">
        <v>6752</v>
      </c>
      <c r="AM29" s="467">
        <v>6231</v>
      </c>
      <c r="AN29" s="467">
        <v>5288</v>
      </c>
      <c r="AO29" s="467">
        <v>3954</v>
      </c>
      <c r="AP29" s="467">
        <v>4093</v>
      </c>
      <c r="AQ29" s="467">
        <v>5328</v>
      </c>
      <c r="AR29" s="467">
        <v>4628</v>
      </c>
      <c r="AS29" s="466">
        <v>2146</v>
      </c>
      <c r="AT29" s="466">
        <v>419</v>
      </c>
      <c r="AU29" s="466">
        <v>631</v>
      </c>
      <c r="AV29" s="466">
        <v>-824</v>
      </c>
      <c r="AW29" s="466">
        <v>-578</v>
      </c>
      <c r="AX29" s="466">
        <v>-2014</v>
      </c>
      <c r="AY29" s="467">
        <v>-2849</v>
      </c>
      <c r="AZ29" s="467">
        <v>-1564</v>
      </c>
      <c r="BA29" s="467">
        <v>434</v>
      </c>
      <c r="BB29" s="467">
        <v>-586</v>
      </c>
      <c r="BC29" s="467">
        <v>610</v>
      </c>
      <c r="BD29" s="467">
        <v>762</v>
      </c>
      <c r="BE29" s="467">
        <v>-203</v>
      </c>
      <c r="BF29" s="467">
        <v>-3424</v>
      </c>
      <c r="BG29" s="467">
        <v>-1592</v>
      </c>
      <c r="BH29" s="467">
        <v>-968</v>
      </c>
      <c r="BI29" s="467">
        <v>-2109</v>
      </c>
      <c r="BJ29" s="467">
        <v>-3226</v>
      </c>
      <c r="BK29" s="467">
        <v>-2839</v>
      </c>
      <c r="BL29" s="629">
        <v>-4218</v>
      </c>
      <c r="BM29" s="469">
        <v>-3597</v>
      </c>
      <c r="BN29" s="469">
        <v>-4063</v>
      </c>
      <c r="BO29" s="469">
        <v>-4225</v>
      </c>
      <c r="BP29" s="469">
        <v>-6251</v>
      </c>
      <c r="BQ29" s="469">
        <v>-4311</v>
      </c>
      <c r="BR29" s="469">
        <v>-3480</v>
      </c>
      <c r="BS29" s="469">
        <v>-3875</v>
      </c>
      <c r="BT29" s="469">
        <v>-5721</v>
      </c>
      <c r="BU29" s="467">
        <f t="shared" si="10"/>
        <v>41</v>
      </c>
      <c r="BV29" s="467"/>
      <c r="BW29" s="468">
        <v>-3134</v>
      </c>
      <c r="BX29" s="469">
        <v>-4576</v>
      </c>
      <c r="BY29" s="469">
        <v>-3508</v>
      </c>
      <c r="BZ29" s="469">
        <v>-2644</v>
      </c>
      <c r="CA29" s="469">
        <v>-4502</v>
      </c>
      <c r="CB29" s="469">
        <v>-6321</v>
      </c>
      <c r="CC29" s="469">
        <v>-4288</v>
      </c>
      <c r="CD29" s="469">
        <v>-3040</v>
      </c>
      <c r="CE29" s="469">
        <v>-4505</v>
      </c>
      <c r="CF29" s="469">
        <v>-6397</v>
      </c>
      <c r="CG29" s="467">
        <f t="shared" si="11"/>
        <v>42</v>
      </c>
      <c r="CH29" s="470"/>
      <c r="CI29" s="509">
        <v>1868860</v>
      </c>
      <c r="CJ29" s="510">
        <v>1860113</v>
      </c>
      <c r="CK29" s="510">
        <v>1850028</v>
      </c>
      <c r="CL29" s="510">
        <v>1841753</v>
      </c>
      <c r="CM29" s="510">
        <v>1834269</v>
      </c>
      <c r="CN29" s="510">
        <v>1824637</v>
      </c>
      <c r="CO29" s="510">
        <v>1813859</v>
      </c>
      <c r="CP29" s="510">
        <v>1800756</v>
      </c>
      <c r="CQ29" s="2766">
        <v>1784968</v>
      </c>
      <c r="CR29" s="2766">
        <v>1772427</v>
      </c>
      <c r="CS29" s="489"/>
      <c r="CT29" s="507">
        <f t="shared" si="0"/>
        <v>-0.16769581456074825</v>
      </c>
      <c r="CU29" s="508">
        <f t="shared" si="1"/>
        <v>-0.2460065598165273</v>
      </c>
      <c r="CV29" s="508">
        <f t="shared" si="2"/>
        <v>-0.18961875171619025</v>
      </c>
      <c r="CW29" s="508">
        <f t="shared" si="3"/>
        <v>-0.14355888113118317</v>
      </c>
      <c r="CX29" s="508">
        <f t="shared" si="4"/>
        <v>-0.24543837354281187</v>
      </c>
      <c r="CY29" s="508">
        <f t="shared" si="5"/>
        <v>-0.34642506975360032</v>
      </c>
      <c r="CZ29" s="508">
        <f t="shared" si="6"/>
        <v>-0.23640205771231393</v>
      </c>
      <c r="DA29" s="508">
        <f t="shared" si="7"/>
        <v>-0.16881798533504816</v>
      </c>
      <c r="DB29" s="508">
        <f t="shared" si="8"/>
        <v>-0.25238547693852215</v>
      </c>
      <c r="DC29" s="508">
        <f t="shared" si="8"/>
        <v>-0.36091754413580923</v>
      </c>
      <c r="DD29" s="489"/>
      <c r="DE29" s="516">
        <f t="shared" si="12"/>
        <v>23</v>
      </c>
      <c r="DF29" s="510">
        <f t="shared" si="13"/>
        <v>27</v>
      </c>
      <c r="DG29" s="510">
        <f t="shared" si="14"/>
        <v>22</v>
      </c>
      <c r="DH29" s="510">
        <f t="shared" si="15"/>
        <v>20</v>
      </c>
      <c r="DI29" s="510">
        <f t="shared" si="16"/>
        <v>27</v>
      </c>
      <c r="DJ29" s="510">
        <f t="shared" si="17"/>
        <v>37</v>
      </c>
      <c r="DK29" s="510">
        <f t="shared" si="18"/>
        <v>35</v>
      </c>
      <c r="DL29" s="510">
        <f t="shared" si="18"/>
        <v>27</v>
      </c>
      <c r="DM29" s="510">
        <f t="shared" si="18"/>
        <v>33</v>
      </c>
      <c r="DN29" s="510">
        <f t="shared" si="18"/>
        <v>40</v>
      </c>
    </row>
    <row r="30" spans="1:118" ht="13.5" customHeight="1">
      <c r="A30" s="628" t="s">
        <v>756</v>
      </c>
      <c r="B30" s="498" t="s">
        <v>244</v>
      </c>
      <c r="C30" s="466">
        <v>-7707</v>
      </c>
      <c r="D30" s="466">
        <v>-7342</v>
      </c>
      <c r="E30" s="466">
        <v>-7975</v>
      </c>
      <c r="F30" s="466">
        <v>-9620</v>
      </c>
      <c r="G30" s="466">
        <v>-9888</v>
      </c>
      <c r="H30" s="466">
        <v>-4576</v>
      </c>
      <c r="I30" s="466">
        <v>-2055</v>
      </c>
      <c r="J30" s="466">
        <v>-2627</v>
      </c>
      <c r="K30" s="467">
        <v>-3945</v>
      </c>
      <c r="L30" s="467">
        <v>-5407</v>
      </c>
      <c r="M30" s="467">
        <v>-2117</v>
      </c>
      <c r="N30" s="467">
        <v>-2962</v>
      </c>
      <c r="O30" s="467">
        <v>-4197</v>
      </c>
      <c r="P30" s="467">
        <v>-3018</v>
      </c>
      <c r="Q30" s="467">
        <v>773</v>
      </c>
      <c r="R30" s="467">
        <v>3275</v>
      </c>
      <c r="S30" s="467">
        <v>8298</v>
      </c>
      <c r="T30" s="467">
        <v>5950</v>
      </c>
      <c r="U30" s="467">
        <v>5501</v>
      </c>
      <c r="V30" s="467">
        <v>9816</v>
      </c>
      <c r="W30" s="467">
        <v>10427</v>
      </c>
      <c r="X30" s="466">
        <v>9353</v>
      </c>
      <c r="Y30" s="466">
        <v>10362</v>
      </c>
      <c r="Z30" s="466">
        <v>9653</v>
      </c>
      <c r="AA30" s="466">
        <v>6629</v>
      </c>
      <c r="AB30" s="466">
        <v>9056</v>
      </c>
      <c r="AC30" s="466">
        <v>9357</v>
      </c>
      <c r="AD30" s="467">
        <v>7171</v>
      </c>
      <c r="AE30" s="467">
        <v>7103</v>
      </c>
      <c r="AF30" s="467">
        <v>5051</v>
      </c>
      <c r="AG30" s="467">
        <v>4978</v>
      </c>
      <c r="AH30" s="467">
        <v>5863</v>
      </c>
      <c r="AI30" s="467">
        <v>4076</v>
      </c>
      <c r="AJ30" s="467">
        <v>5048</v>
      </c>
      <c r="AK30" s="467">
        <v>8130</v>
      </c>
      <c r="AL30" s="467">
        <v>10277</v>
      </c>
      <c r="AM30" s="467">
        <v>10442</v>
      </c>
      <c r="AN30" s="467">
        <v>5124</v>
      </c>
      <c r="AO30" s="467">
        <v>5039</v>
      </c>
      <c r="AP30" s="467">
        <v>7157</v>
      </c>
      <c r="AQ30" s="467">
        <v>7305</v>
      </c>
      <c r="AR30" s="467">
        <v>7376</v>
      </c>
      <c r="AS30" s="466">
        <v>5294</v>
      </c>
      <c r="AT30" s="466">
        <v>5789</v>
      </c>
      <c r="AU30" s="466">
        <v>5891</v>
      </c>
      <c r="AV30" s="466">
        <v>4723</v>
      </c>
      <c r="AW30" s="466">
        <v>4840</v>
      </c>
      <c r="AX30" s="466">
        <v>2412</v>
      </c>
      <c r="AY30" s="467">
        <v>2204</v>
      </c>
      <c r="AZ30" s="467">
        <v>1768</v>
      </c>
      <c r="BA30" s="467">
        <v>1803</v>
      </c>
      <c r="BB30" s="467">
        <v>1593</v>
      </c>
      <c r="BC30" s="467">
        <v>2891</v>
      </c>
      <c r="BD30" s="467">
        <v>3030</v>
      </c>
      <c r="BE30" s="467">
        <v>2875</v>
      </c>
      <c r="BF30" s="467">
        <v>1084</v>
      </c>
      <c r="BG30" s="467">
        <v>2316</v>
      </c>
      <c r="BH30" s="467">
        <v>3114</v>
      </c>
      <c r="BI30" s="467">
        <v>1283</v>
      </c>
      <c r="BJ30" s="467">
        <v>-143</v>
      </c>
      <c r="BK30" s="467">
        <v>-889</v>
      </c>
      <c r="BL30" s="629">
        <v>-1987</v>
      </c>
      <c r="BM30" s="469">
        <v>-706</v>
      </c>
      <c r="BN30" s="469">
        <v>-715</v>
      </c>
      <c r="BO30" s="469">
        <v>-542</v>
      </c>
      <c r="BP30" s="469">
        <v>-411</v>
      </c>
      <c r="BQ30" s="469">
        <v>-492</v>
      </c>
      <c r="BR30" s="469">
        <v>339</v>
      </c>
      <c r="BS30" s="469">
        <v>512</v>
      </c>
      <c r="BT30" s="469">
        <v>-677</v>
      </c>
      <c r="BU30" s="467">
        <f t="shared" si="10"/>
        <v>8</v>
      </c>
      <c r="BV30" s="467"/>
      <c r="BW30" s="468">
        <v>-788</v>
      </c>
      <c r="BX30" s="469">
        <v>-2101</v>
      </c>
      <c r="BY30" s="469">
        <v>-797</v>
      </c>
      <c r="BZ30" s="469">
        <v>-519</v>
      </c>
      <c r="CA30" s="469">
        <v>409</v>
      </c>
      <c r="CB30" s="469">
        <v>1079</v>
      </c>
      <c r="CC30" s="469">
        <v>28</v>
      </c>
      <c r="CD30" s="469">
        <v>1034</v>
      </c>
      <c r="CE30" s="469">
        <v>1555</v>
      </c>
      <c r="CF30" s="469">
        <v>12</v>
      </c>
      <c r="CG30" s="467">
        <f t="shared" si="11"/>
        <v>7</v>
      </c>
      <c r="CH30" s="470"/>
      <c r="CI30" s="509">
        <v>1421779</v>
      </c>
      <c r="CJ30" s="510">
        <v>1421342</v>
      </c>
      <c r="CK30" s="510">
        <v>1419863</v>
      </c>
      <c r="CL30" s="510">
        <v>1420260</v>
      </c>
      <c r="CM30" s="510">
        <v>1419635</v>
      </c>
      <c r="CN30" s="510">
        <v>1420080</v>
      </c>
      <c r="CO30" s="510">
        <v>1420948</v>
      </c>
      <c r="CP30" s="510">
        <v>1418886</v>
      </c>
      <c r="CQ30" s="2766">
        <v>1415222</v>
      </c>
      <c r="CR30" s="2766">
        <v>1413989</v>
      </c>
      <c r="CS30" s="489"/>
      <c r="CT30" s="507">
        <f t="shared" si="0"/>
        <v>-5.5423522221104693E-2</v>
      </c>
      <c r="CU30" s="508">
        <f t="shared" si="1"/>
        <v>-0.14781804801377854</v>
      </c>
      <c r="CV30" s="508">
        <f t="shared" si="2"/>
        <v>-5.6132176132486021E-2</v>
      </c>
      <c r="CW30" s="508">
        <f t="shared" si="3"/>
        <v>-3.6542604875163705E-2</v>
      </c>
      <c r="CX30" s="508">
        <f t="shared" si="4"/>
        <v>2.8810222345884678E-2</v>
      </c>
      <c r="CY30" s="508">
        <f t="shared" si="5"/>
        <v>7.5981634837473944E-2</v>
      </c>
      <c r="CZ30" s="508">
        <f t="shared" si="6"/>
        <v>1.9705154586937734E-3</v>
      </c>
      <c r="DA30" s="508">
        <f t="shared" si="7"/>
        <v>7.2874071630842793E-2</v>
      </c>
      <c r="DB30" s="508">
        <f t="shared" si="8"/>
        <v>0.10987675431840375</v>
      </c>
      <c r="DC30" s="508">
        <f t="shared" si="8"/>
        <v>8.4866289624601038E-4</v>
      </c>
      <c r="DD30" s="489"/>
      <c r="DE30" s="516">
        <f t="shared" si="12"/>
        <v>11</v>
      </c>
      <c r="DF30" s="510">
        <f t="shared" si="13"/>
        <v>18</v>
      </c>
      <c r="DG30" s="510">
        <f t="shared" si="14"/>
        <v>12</v>
      </c>
      <c r="DH30" s="510">
        <f t="shared" si="15"/>
        <v>8</v>
      </c>
      <c r="DI30" s="510">
        <f t="shared" si="16"/>
        <v>7</v>
      </c>
      <c r="DJ30" s="510">
        <f t="shared" si="17"/>
        <v>6</v>
      </c>
      <c r="DK30" s="510">
        <f t="shared" si="18"/>
        <v>8</v>
      </c>
      <c r="DL30" s="510">
        <f t="shared" si="18"/>
        <v>6</v>
      </c>
      <c r="DM30" s="510">
        <f t="shared" si="18"/>
        <v>5</v>
      </c>
      <c r="DN30" s="510">
        <f t="shared" si="18"/>
        <v>7</v>
      </c>
    </row>
    <row r="31" spans="1:118" ht="13.5" customHeight="1">
      <c r="A31" s="628" t="s">
        <v>757</v>
      </c>
      <c r="B31" s="498" t="s">
        <v>245</v>
      </c>
      <c r="C31" s="466">
        <v>1262</v>
      </c>
      <c r="D31" s="466">
        <v>2999</v>
      </c>
      <c r="E31" s="466">
        <v>1598</v>
      </c>
      <c r="F31" s="466">
        <v>5557</v>
      </c>
      <c r="G31" s="466">
        <v>-1462</v>
      </c>
      <c r="H31" s="466">
        <v>-3718</v>
      </c>
      <c r="I31" s="466">
        <v>-5775</v>
      </c>
      <c r="J31" s="466">
        <v>1713</v>
      </c>
      <c r="K31" s="467">
        <v>3579</v>
      </c>
      <c r="L31" s="467">
        <v>2881</v>
      </c>
      <c r="M31" s="467">
        <v>3080</v>
      </c>
      <c r="N31" s="467">
        <v>2940</v>
      </c>
      <c r="O31" s="467">
        <v>4644</v>
      </c>
      <c r="P31" s="467">
        <v>8250</v>
      </c>
      <c r="Q31" s="467">
        <v>5658</v>
      </c>
      <c r="R31" s="467">
        <v>4930</v>
      </c>
      <c r="S31" s="467">
        <v>3155</v>
      </c>
      <c r="T31" s="467">
        <v>-946</v>
      </c>
      <c r="U31" s="467">
        <v>7761</v>
      </c>
      <c r="V31" s="467">
        <v>5598</v>
      </c>
      <c r="W31" s="467">
        <v>-2096</v>
      </c>
      <c r="X31" s="466">
        <v>593</v>
      </c>
      <c r="Y31" s="466">
        <v>588</v>
      </c>
      <c r="Z31" s="466">
        <v>-1930</v>
      </c>
      <c r="AA31" s="466">
        <v>-1328</v>
      </c>
      <c r="AB31" s="466">
        <v>-4067</v>
      </c>
      <c r="AC31" s="466">
        <v>-2649</v>
      </c>
      <c r="AD31" s="467">
        <v>-1378</v>
      </c>
      <c r="AE31" s="467">
        <v>720</v>
      </c>
      <c r="AF31" s="467">
        <v>48</v>
      </c>
      <c r="AG31" s="467">
        <v>-2342</v>
      </c>
      <c r="AH31" s="467">
        <v>-4341</v>
      </c>
      <c r="AI31" s="467">
        <v>-1984</v>
      </c>
      <c r="AJ31" s="467">
        <v>-4683</v>
      </c>
      <c r="AK31" s="467">
        <v>-3245</v>
      </c>
      <c r="AL31" s="467">
        <v>-6377</v>
      </c>
      <c r="AM31" s="467">
        <v>-8333</v>
      </c>
      <c r="AN31" s="467">
        <v>-4888</v>
      </c>
      <c r="AO31" s="467">
        <v>-4451</v>
      </c>
      <c r="AP31" s="467">
        <v>-5508</v>
      </c>
      <c r="AQ31" s="467">
        <v>-4056</v>
      </c>
      <c r="AR31" s="467">
        <v>1035</v>
      </c>
      <c r="AS31" s="466">
        <v>-1269</v>
      </c>
      <c r="AT31" s="466">
        <v>-2482</v>
      </c>
      <c r="AU31" s="466">
        <v>-1994</v>
      </c>
      <c r="AV31" s="466">
        <v>-3435</v>
      </c>
      <c r="AW31" s="466">
        <v>-5003</v>
      </c>
      <c r="AX31" s="466">
        <v>-3831</v>
      </c>
      <c r="AY31" s="467">
        <v>-4240</v>
      </c>
      <c r="AZ31" s="467">
        <v>-3040</v>
      </c>
      <c r="BA31" s="467">
        <v>-1826</v>
      </c>
      <c r="BB31" s="467">
        <v>-2221</v>
      </c>
      <c r="BC31" s="467">
        <v>-2790</v>
      </c>
      <c r="BD31" s="467">
        <v>-4337</v>
      </c>
      <c r="BE31" s="467">
        <v>-3269</v>
      </c>
      <c r="BF31" s="467">
        <v>-3601</v>
      </c>
      <c r="BG31" s="467">
        <v>-1940</v>
      </c>
      <c r="BH31" s="467">
        <v>37</v>
      </c>
      <c r="BI31" s="467">
        <v>-418</v>
      </c>
      <c r="BJ31" s="467">
        <v>-1973</v>
      </c>
      <c r="BK31" s="467">
        <v>-1174</v>
      </c>
      <c r="BL31" s="629">
        <v>-279</v>
      </c>
      <c r="BM31" s="469">
        <v>-750</v>
      </c>
      <c r="BN31" s="469">
        <v>-1662</v>
      </c>
      <c r="BO31" s="469">
        <v>-2990</v>
      </c>
      <c r="BP31" s="469">
        <v>-3443</v>
      </c>
      <c r="BQ31" s="469">
        <v>-3928</v>
      </c>
      <c r="BR31" s="469">
        <v>-3474</v>
      </c>
      <c r="BS31" s="469">
        <v>-3335</v>
      </c>
      <c r="BT31" s="469">
        <v>-3820</v>
      </c>
      <c r="BU31" s="467">
        <f t="shared" si="10"/>
        <v>32</v>
      </c>
      <c r="BV31" s="467"/>
      <c r="BW31" s="468">
        <v>-1529</v>
      </c>
      <c r="BX31" s="469">
        <v>-638</v>
      </c>
      <c r="BY31" s="469">
        <v>-1028</v>
      </c>
      <c r="BZ31" s="469">
        <v>-1428</v>
      </c>
      <c r="CA31" s="469">
        <v>-2536</v>
      </c>
      <c r="CB31" s="469">
        <v>-2688</v>
      </c>
      <c r="CC31" s="469">
        <v>-3947</v>
      </c>
      <c r="CD31" s="469">
        <v>-3874</v>
      </c>
      <c r="CE31" s="469">
        <v>-2034</v>
      </c>
      <c r="CF31" s="469">
        <v>-2635</v>
      </c>
      <c r="CG31" s="467">
        <f t="shared" si="11"/>
        <v>26</v>
      </c>
      <c r="CH31" s="470"/>
      <c r="CI31" s="509">
        <v>2585904</v>
      </c>
      <c r="CJ31" s="510">
        <v>2579305</v>
      </c>
      <c r="CK31" s="510">
        <v>2574842</v>
      </c>
      <c r="CL31" s="510">
        <v>2569410</v>
      </c>
      <c r="CM31" s="510">
        <v>2563152</v>
      </c>
      <c r="CN31" s="510">
        <v>2555068</v>
      </c>
      <c r="CO31" s="510">
        <v>2545899</v>
      </c>
      <c r="CP31" s="510">
        <v>2530609</v>
      </c>
      <c r="CQ31" s="2766">
        <v>2511494</v>
      </c>
      <c r="CR31" s="2766">
        <v>2501269</v>
      </c>
      <c r="CS31" s="489"/>
      <c r="CT31" s="507">
        <f t="shared" si="0"/>
        <v>-5.9128258434961237E-2</v>
      </c>
      <c r="CU31" s="508">
        <f t="shared" si="1"/>
        <v>-2.4735345374044558E-2</v>
      </c>
      <c r="CV31" s="508">
        <f t="shared" si="2"/>
        <v>-3.992477985056947E-2</v>
      </c>
      <c r="CW31" s="508">
        <f t="shared" si="3"/>
        <v>-5.5576961247912948E-2</v>
      </c>
      <c r="CX31" s="508">
        <f t="shared" si="4"/>
        <v>-9.8940679288625877E-2</v>
      </c>
      <c r="CY31" s="508">
        <f t="shared" si="5"/>
        <v>-0.10520267953729608</v>
      </c>
      <c r="CZ31" s="508">
        <f t="shared" si="6"/>
        <v>-0.15503364430403563</v>
      </c>
      <c r="DA31" s="508">
        <f t="shared" si="7"/>
        <v>-0.15308568016631571</v>
      </c>
      <c r="DB31" s="508">
        <f t="shared" si="8"/>
        <v>-8.0987651174958014E-2</v>
      </c>
      <c r="DC31" s="508">
        <f t="shared" si="8"/>
        <v>-0.10534652610334995</v>
      </c>
      <c r="DD31" s="489"/>
      <c r="DE31" s="516">
        <f t="shared" si="12"/>
        <v>12</v>
      </c>
      <c r="DF31" s="510">
        <f t="shared" si="13"/>
        <v>10</v>
      </c>
      <c r="DG31" s="510">
        <f t="shared" si="14"/>
        <v>9</v>
      </c>
      <c r="DH31" s="510">
        <f t="shared" si="15"/>
        <v>10</v>
      </c>
      <c r="DI31" s="510">
        <f t="shared" si="16"/>
        <v>13</v>
      </c>
      <c r="DJ31" s="510">
        <f t="shared" si="17"/>
        <v>12</v>
      </c>
      <c r="DK31" s="510">
        <f t="shared" si="18"/>
        <v>20</v>
      </c>
      <c r="DL31" s="510">
        <f t="shared" si="18"/>
        <v>24</v>
      </c>
      <c r="DM31" s="510">
        <f t="shared" si="18"/>
        <v>16</v>
      </c>
      <c r="DN31" s="510">
        <f t="shared" si="18"/>
        <v>20</v>
      </c>
    </row>
    <row r="32" spans="1:118" ht="13.5" customHeight="1">
      <c r="A32" s="628" t="s">
        <v>758</v>
      </c>
      <c r="B32" s="498" t="s">
        <v>246</v>
      </c>
      <c r="C32" s="466">
        <v>80079</v>
      </c>
      <c r="D32" s="466">
        <v>75531</v>
      </c>
      <c r="E32" s="466">
        <v>90405</v>
      </c>
      <c r="F32" s="466">
        <v>133546</v>
      </c>
      <c r="G32" s="466">
        <v>103994</v>
      </c>
      <c r="H32" s="466">
        <v>120091</v>
      </c>
      <c r="I32" s="466">
        <v>150995</v>
      </c>
      <c r="J32" s="466">
        <v>168108</v>
      </c>
      <c r="K32" s="467">
        <v>155478</v>
      </c>
      <c r="L32" s="467">
        <v>139078</v>
      </c>
      <c r="M32" s="467">
        <v>130420</v>
      </c>
      <c r="N32" s="467">
        <v>99796</v>
      </c>
      <c r="O32" s="467">
        <v>76319</v>
      </c>
      <c r="P32" s="467">
        <v>79981</v>
      </c>
      <c r="Q32" s="467">
        <v>81793</v>
      </c>
      <c r="R32" s="467">
        <v>81146</v>
      </c>
      <c r="S32" s="467">
        <v>56700</v>
      </c>
      <c r="T32" s="467">
        <v>26352</v>
      </c>
      <c r="U32" s="467">
        <v>1323</v>
      </c>
      <c r="V32" s="467">
        <v>-26653</v>
      </c>
      <c r="W32" s="467">
        <v>-28769</v>
      </c>
      <c r="X32" s="466">
        <v>-36331</v>
      </c>
      <c r="Y32" s="466">
        <v>-44311</v>
      </c>
      <c r="Z32" s="466">
        <v>-47271</v>
      </c>
      <c r="AA32" s="466">
        <v>-42464</v>
      </c>
      <c r="AB32" s="466">
        <v>-41476</v>
      </c>
      <c r="AC32" s="466">
        <v>-40286</v>
      </c>
      <c r="AD32" s="467">
        <v>-33408</v>
      </c>
      <c r="AE32" s="467">
        <v>-27324</v>
      </c>
      <c r="AF32" s="467">
        <v>-16666</v>
      </c>
      <c r="AG32" s="467">
        <v>-13582</v>
      </c>
      <c r="AH32" s="467">
        <v>-20265</v>
      </c>
      <c r="AI32" s="467">
        <v>-12573</v>
      </c>
      <c r="AJ32" s="467">
        <v>-18653</v>
      </c>
      <c r="AK32" s="467">
        <v>-35727</v>
      </c>
      <c r="AL32" s="467">
        <v>-44289</v>
      </c>
      <c r="AM32" s="467">
        <v>-51722</v>
      </c>
      <c r="AN32" s="467">
        <v>-40464</v>
      </c>
      <c r="AO32" s="467">
        <v>-38770</v>
      </c>
      <c r="AP32" s="467">
        <v>-39119</v>
      </c>
      <c r="AQ32" s="467">
        <v>-36874</v>
      </c>
      <c r="AR32" s="467">
        <v>11748</v>
      </c>
      <c r="AS32" s="466">
        <v>-23182</v>
      </c>
      <c r="AT32" s="466">
        <v>-27849</v>
      </c>
      <c r="AU32" s="466">
        <v>-28464</v>
      </c>
      <c r="AV32" s="466">
        <v>-28953</v>
      </c>
      <c r="AW32" s="466">
        <v>-26654</v>
      </c>
      <c r="AX32" s="466">
        <v>-20568</v>
      </c>
      <c r="AY32" s="467">
        <v>-20433</v>
      </c>
      <c r="AZ32" s="467">
        <v>-13892</v>
      </c>
      <c r="BA32" s="467">
        <v>-12943</v>
      </c>
      <c r="BB32" s="467">
        <v>-8756</v>
      </c>
      <c r="BC32" s="467">
        <v>-6353</v>
      </c>
      <c r="BD32" s="467">
        <v>-4952</v>
      </c>
      <c r="BE32" s="467">
        <v>-3568</v>
      </c>
      <c r="BF32" s="467">
        <v>-2273</v>
      </c>
      <c r="BG32" s="467">
        <v>-3570</v>
      </c>
      <c r="BH32" s="467">
        <v>4903</v>
      </c>
      <c r="BI32" s="467">
        <v>5381</v>
      </c>
      <c r="BJ32" s="467">
        <v>3377</v>
      </c>
      <c r="BK32" s="467">
        <v>-391</v>
      </c>
      <c r="BL32" s="629">
        <v>2296</v>
      </c>
      <c r="BM32" s="469">
        <v>1794</v>
      </c>
      <c r="BN32" s="469">
        <v>2961</v>
      </c>
      <c r="BO32" s="469">
        <v>5197</v>
      </c>
      <c r="BP32" s="469">
        <v>10693</v>
      </c>
      <c r="BQ32" s="469">
        <v>13382</v>
      </c>
      <c r="BR32" s="469">
        <v>5883</v>
      </c>
      <c r="BS32" s="469">
        <v>7404</v>
      </c>
      <c r="BT32" s="469">
        <v>13071</v>
      </c>
      <c r="BU32" s="467">
        <f t="shared" si="10"/>
        <v>5</v>
      </c>
      <c r="BV32" s="467"/>
      <c r="BW32" s="468">
        <v>-1666</v>
      </c>
      <c r="BX32" s="469">
        <v>906</v>
      </c>
      <c r="BY32" s="469">
        <v>404</v>
      </c>
      <c r="BZ32" s="469">
        <v>1136</v>
      </c>
      <c r="CA32" s="469">
        <v>2388</v>
      </c>
      <c r="CB32" s="469">
        <v>8064</v>
      </c>
      <c r="CC32" s="469">
        <v>13356</v>
      </c>
      <c r="CD32" s="469">
        <v>5622</v>
      </c>
      <c r="CE32" s="469">
        <v>6539</v>
      </c>
      <c r="CF32" s="469">
        <v>10792</v>
      </c>
      <c r="CG32" s="467">
        <f t="shared" si="11"/>
        <v>4</v>
      </c>
      <c r="CH32" s="470"/>
      <c r="CI32" s="509">
        <v>8878694</v>
      </c>
      <c r="CJ32" s="510">
        <v>8868870</v>
      </c>
      <c r="CK32" s="510">
        <v>8865502</v>
      </c>
      <c r="CL32" s="510">
        <v>8861437</v>
      </c>
      <c r="CM32" s="510">
        <v>8856444</v>
      </c>
      <c r="CN32" s="510">
        <v>8848998</v>
      </c>
      <c r="CO32" s="510">
        <v>8849635</v>
      </c>
      <c r="CP32" s="510">
        <v>8839532</v>
      </c>
      <c r="CQ32" s="2766">
        <v>8800753</v>
      </c>
      <c r="CR32" s="2766">
        <v>8784421</v>
      </c>
      <c r="CS32" s="489"/>
      <c r="CT32" s="507">
        <f t="shared" si="0"/>
        <v>-1.876402092469906E-2</v>
      </c>
      <c r="CU32" s="508">
        <f t="shared" si="1"/>
        <v>1.0215506597796563E-2</v>
      </c>
      <c r="CV32" s="508">
        <f t="shared" si="2"/>
        <v>4.5569895534398391E-3</v>
      </c>
      <c r="CW32" s="508">
        <f t="shared" si="3"/>
        <v>1.2819591224312714E-2</v>
      </c>
      <c r="CX32" s="508">
        <f t="shared" si="4"/>
        <v>2.6963417823225665E-2</v>
      </c>
      <c r="CY32" s="508">
        <f t="shared" si="5"/>
        <v>9.1128961719733684E-2</v>
      </c>
      <c r="CZ32" s="508">
        <f t="shared" si="6"/>
        <v>0.15092147868245415</v>
      </c>
      <c r="DA32" s="508">
        <f t="shared" si="7"/>
        <v>6.3600652161223015E-2</v>
      </c>
      <c r="DB32" s="508">
        <f t="shared" si="8"/>
        <v>7.4300460426511242E-2</v>
      </c>
      <c r="DC32" s="508">
        <f t="shared" si="8"/>
        <v>0.12285385684497591</v>
      </c>
      <c r="DD32" s="489"/>
      <c r="DE32" s="516">
        <f t="shared" si="12"/>
        <v>9</v>
      </c>
      <c r="DF32" s="510">
        <f t="shared" si="13"/>
        <v>7</v>
      </c>
      <c r="DG32" s="510">
        <f t="shared" si="14"/>
        <v>7</v>
      </c>
      <c r="DH32" s="510">
        <f t="shared" si="15"/>
        <v>7</v>
      </c>
      <c r="DI32" s="510">
        <f t="shared" si="16"/>
        <v>8</v>
      </c>
      <c r="DJ32" s="510">
        <f t="shared" si="17"/>
        <v>5</v>
      </c>
      <c r="DK32" s="510">
        <f t="shared" si="18"/>
        <v>5</v>
      </c>
      <c r="DL32" s="510">
        <f t="shared" si="18"/>
        <v>8</v>
      </c>
      <c r="DM32" s="510">
        <f t="shared" si="18"/>
        <v>8</v>
      </c>
      <c r="DN32" s="510">
        <f t="shared" si="18"/>
        <v>4</v>
      </c>
    </row>
    <row r="33" spans="1:118" ht="13.5" customHeight="1">
      <c r="A33" s="628" t="s">
        <v>136</v>
      </c>
      <c r="B33" s="498" t="s">
        <v>3</v>
      </c>
      <c r="C33" s="466">
        <v>18903</v>
      </c>
      <c r="D33" s="466">
        <v>13523</v>
      </c>
      <c r="E33" s="466">
        <v>18516</v>
      </c>
      <c r="F33" s="466">
        <v>29581</v>
      </c>
      <c r="G33" s="466">
        <v>14714</v>
      </c>
      <c r="H33" s="466">
        <v>22867</v>
      </c>
      <c r="I33" s="466">
        <v>34359</v>
      </c>
      <c r="J33" s="466">
        <v>44287</v>
      </c>
      <c r="K33" s="467">
        <v>40547</v>
      </c>
      <c r="L33" s="467">
        <v>31397</v>
      </c>
      <c r="M33" s="467">
        <v>29022</v>
      </c>
      <c r="N33" s="467">
        <v>18715</v>
      </c>
      <c r="O33" s="467">
        <v>11915</v>
      </c>
      <c r="P33" s="467">
        <v>9505</v>
      </c>
      <c r="Q33" s="467">
        <v>14889</v>
      </c>
      <c r="R33" s="467">
        <v>25331</v>
      </c>
      <c r="S33" s="467">
        <v>17980</v>
      </c>
      <c r="T33" s="467">
        <v>2013</v>
      </c>
      <c r="U33" s="467">
        <v>24</v>
      </c>
      <c r="V33" s="467">
        <v>1615</v>
      </c>
      <c r="W33" s="467">
        <v>-5586</v>
      </c>
      <c r="X33" s="466">
        <v>-9988</v>
      </c>
      <c r="Y33" s="466">
        <v>-11394</v>
      </c>
      <c r="Z33" s="466">
        <v>-14265</v>
      </c>
      <c r="AA33" s="466">
        <v>-15201</v>
      </c>
      <c r="AB33" s="466">
        <v>-15957</v>
      </c>
      <c r="AC33" s="466">
        <v>-11532</v>
      </c>
      <c r="AD33" s="467">
        <v>-7749</v>
      </c>
      <c r="AE33" s="467">
        <v>-6142</v>
      </c>
      <c r="AF33" s="467">
        <v>-5886</v>
      </c>
      <c r="AG33" s="467">
        <v>-4785</v>
      </c>
      <c r="AH33" s="467">
        <v>-2495</v>
      </c>
      <c r="AI33" s="467">
        <v>-2330</v>
      </c>
      <c r="AJ33" s="467">
        <v>-1808</v>
      </c>
      <c r="AK33" s="467">
        <v>6709</v>
      </c>
      <c r="AL33" s="467">
        <v>14241</v>
      </c>
      <c r="AM33" s="467">
        <v>15975</v>
      </c>
      <c r="AN33" s="467">
        <v>11612</v>
      </c>
      <c r="AO33" s="467">
        <v>11087</v>
      </c>
      <c r="AP33" s="467">
        <v>11870</v>
      </c>
      <c r="AQ33" s="467">
        <v>10416</v>
      </c>
      <c r="AR33" s="467">
        <v>-59626</v>
      </c>
      <c r="AS33" s="466">
        <v>4694</v>
      </c>
      <c r="AT33" s="466">
        <v>9907</v>
      </c>
      <c r="AU33" s="466">
        <v>11658</v>
      </c>
      <c r="AV33" s="466">
        <v>10860</v>
      </c>
      <c r="AW33" s="466">
        <v>2310</v>
      </c>
      <c r="AX33" s="466">
        <v>3923</v>
      </c>
      <c r="AY33" s="467">
        <v>568</v>
      </c>
      <c r="AZ33" s="467">
        <v>-1179</v>
      </c>
      <c r="BA33" s="467">
        <v>-1138</v>
      </c>
      <c r="BB33" s="467">
        <v>847</v>
      </c>
      <c r="BC33" s="467">
        <v>98</v>
      </c>
      <c r="BD33" s="467">
        <v>-1437</v>
      </c>
      <c r="BE33" s="467">
        <v>-114</v>
      </c>
      <c r="BF33" s="467">
        <v>203</v>
      </c>
      <c r="BG33" s="467">
        <v>-2643</v>
      </c>
      <c r="BH33" s="467">
        <v>1234</v>
      </c>
      <c r="BI33" s="467">
        <v>-1295</v>
      </c>
      <c r="BJ33" s="467">
        <v>-5214</v>
      </c>
      <c r="BK33" s="467">
        <v>-7092</v>
      </c>
      <c r="BL33" s="629">
        <v>-7409</v>
      </c>
      <c r="BM33" s="469">
        <v>-6760</v>
      </c>
      <c r="BN33" s="469">
        <v>-6657</v>
      </c>
      <c r="BO33" s="469">
        <v>-6088</v>
      </c>
      <c r="BP33" s="469">
        <v>-7260</v>
      </c>
      <c r="BQ33" s="469">
        <v>-7523</v>
      </c>
      <c r="BR33" s="469">
        <v>-6220</v>
      </c>
      <c r="BS33" s="469">
        <v>-5990</v>
      </c>
      <c r="BT33" s="469">
        <v>-7004</v>
      </c>
      <c r="BU33" s="467">
        <f t="shared" si="10"/>
        <v>46</v>
      </c>
      <c r="BV33" s="467"/>
      <c r="BW33" s="523">
        <v>-7407</v>
      </c>
      <c r="BX33" s="524">
        <v>-7366</v>
      </c>
      <c r="BY33" s="524">
        <v>-6305</v>
      </c>
      <c r="BZ33" s="524">
        <v>-5947</v>
      </c>
      <c r="CA33" s="524">
        <v>-5330</v>
      </c>
      <c r="CB33" s="524">
        <v>-6038</v>
      </c>
      <c r="CC33" s="524">
        <v>-6865</v>
      </c>
      <c r="CD33" s="524">
        <v>-5344</v>
      </c>
      <c r="CE33" s="524">
        <v>-5625</v>
      </c>
      <c r="CF33" s="524">
        <v>-7397</v>
      </c>
      <c r="CG33" s="467">
        <f t="shared" si="11"/>
        <v>45</v>
      </c>
      <c r="CH33" s="470"/>
      <c r="CI33" s="520">
        <v>5655361</v>
      </c>
      <c r="CJ33" s="519">
        <v>5638338</v>
      </c>
      <c r="CK33" s="519">
        <v>5621087</v>
      </c>
      <c r="CL33" s="519">
        <v>5606545</v>
      </c>
      <c r="CM33" s="519">
        <v>5589708</v>
      </c>
      <c r="CN33" s="519">
        <v>5570618</v>
      </c>
      <c r="CO33" s="519">
        <v>5549568</v>
      </c>
      <c r="CP33" s="519">
        <v>5523627</v>
      </c>
      <c r="CQ33" s="2767">
        <v>5488605</v>
      </c>
      <c r="CR33" s="2767">
        <v>5459867</v>
      </c>
      <c r="CS33" s="489"/>
      <c r="CT33" s="521">
        <f t="shared" si="0"/>
        <v>-0.13097307139190584</v>
      </c>
      <c r="CU33" s="522">
        <f t="shared" si="1"/>
        <v>-0.13064133437903155</v>
      </c>
      <c r="CV33" s="522">
        <f t="shared" si="2"/>
        <v>-0.11216691718167679</v>
      </c>
      <c r="CW33" s="522">
        <f t="shared" si="3"/>
        <v>-0.10607245638802508</v>
      </c>
      <c r="CX33" s="522">
        <f t="shared" si="4"/>
        <v>-9.5353818124309903E-2</v>
      </c>
      <c r="CY33" s="522">
        <f t="shared" si="5"/>
        <v>-0.10839012834841665</v>
      </c>
      <c r="CZ33" s="522">
        <f t="shared" si="6"/>
        <v>-0.1237033224928499</v>
      </c>
      <c r="DA33" s="522">
        <f t="shared" si="7"/>
        <v>-9.6748024441186922E-2</v>
      </c>
      <c r="DB33" s="522">
        <f t="shared" si="8"/>
        <v>-0.10248505767859045</v>
      </c>
      <c r="DC33" s="522">
        <f t="shared" si="8"/>
        <v>-0.1354794906176286</v>
      </c>
      <c r="DD33" s="489"/>
      <c r="DE33" s="518">
        <f t="shared" si="12"/>
        <v>19</v>
      </c>
      <c r="DF33" s="519">
        <f t="shared" si="13"/>
        <v>17</v>
      </c>
      <c r="DG33" s="519">
        <f t="shared" si="14"/>
        <v>15</v>
      </c>
      <c r="DH33" s="519">
        <f t="shared" si="15"/>
        <v>16</v>
      </c>
      <c r="DI33" s="519">
        <f t="shared" si="16"/>
        <v>12</v>
      </c>
      <c r="DJ33" s="519">
        <f t="shared" si="17"/>
        <v>13</v>
      </c>
      <c r="DK33" s="519">
        <f t="shared" si="18"/>
        <v>17</v>
      </c>
      <c r="DL33" s="519">
        <f t="shared" si="18"/>
        <v>20</v>
      </c>
      <c r="DM33" s="519">
        <f t="shared" si="18"/>
        <v>19</v>
      </c>
      <c r="DN33" s="519">
        <f t="shared" si="18"/>
        <v>21</v>
      </c>
    </row>
    <row r="34" spans="1:118" ht="13.5" customHeight="1">
      <c r="A34" s="628" t="s">
        <v>759</v>
      </c>
      <c r="B34" s="498" t="s">
        <v>247</v>
      </c>
      <c r="C34" s="466">
        <v>-9369</v>
      </c>
      <c r="D34" s="466">
        <v>-8386</v>
      </c>
      <c r="E34" s="466">
        <v>-7921</v>
      </c>
      <c r="F34" s="466">
        <v>-7526</v>
      </c>
      <c r="G34" s="466">
        <v>-6557</v>
      </c>
      <c r="H34" s="466">
        <v>-5701</v>
      </c>
      <c r="I34" s="466">
        <v>-5508</v>
      </c>
      <c r="J34" s="466">
        <v>-3583</v>
      </c>
      <c r="K34" s="467">
        <v>-373</v>
      </c>
      <c r="L34" s="467">
        <v>3732</v>
      </c>
      <c r="M34" s="467">
        <v>2160</v>
      </c>
      <c r="N34" s="467">
        <v>5459</v>
      </c>
      <c r="O34" s="467">
        <v>8973</v>
      </c>
      <c r="P34" s="467">
        <v>9390</v>
      </c>
      <c r="Q34" s="467">
        <v>11215</v>
      </c>
      <c r="R34" s="467">
        <v>15434</v>
      </c>
      <c r="S34" s="467">
        <v>16906</v>
      </c>
      <c r="T34" s="467">
        <v>19126</v>
      </c>
      <c r="U34" s="467">
        <v>20258</v>
      </c>
      <c r="V34" s="467">
        <v>21762</v>
      </c>
      <c r="W34" s="467">
        <v>12950</v>
      </c>
      <c r="X34" s="466">
        <v>10566</v>
      </c>
      <c r="Y34" s="466">
        <v>12341</v>
      </c>
      <c r="Z34" s="466">
        <v>18594</v>
      </c>
      <c r="AA34" s="466">
        <v>19136</v>
      </c>
      <c r="AB34" s="466">
        <v>20631</v>
      </c>
      <c r="AC34" s="466">
        <v>20057</v>
      </c>
      <c r="AD34" s="467">
        <v>14849</v>
      </c>
      <c r="AE34" s="467">
        <v>11390</v>
      </c>
      <c r="AF34" s="467">
        <v>9717</v>
      </c>
      <c r="AG34" s="467">
        <v>9535</v>
      </c>
      <c r="AH34" s="467">
        <v>8191</v>
      </c>
      <c r="AI34" s="467">
        <v>8371</v>
      </c>
      <c r="AJ34" s="467">
        <v>11109</v>
      </c>
      <c r="AK34" s="467">
        <v>10962</v>
      </c>
      <c r="AL34" s="467">
        <v>12483</v>
      </c>
      <c r="AM34" s="467">
        <v>9046</v>
      </c>
      <c r="AN34" s="467">
        <v>6297</v>
      </c>
      <c r="AO34" s="467">
        <v>8091</v>
      </c>
      <c r="AP34" s="467">
        <v>7766</v>
      </c>
      <c r="AQ34" s="467">
        <v>5417</v>
      </c>
      <c r="AR34" s="467">
        <v>7862</v>
      </c>
      <c r="AS34" s="466">
        <v>4281</v>
      </c>
      <c r="AT34" s="466">
        <v>1636</v>
      </c>
      <c r="AU34" s="466">
        <v>-1114</v>
      </c>
      <c r="AV34" s="466">
        <v>-29</v>
      </c>
      <c r="AW34" s="466">
        <v>-2305</v>
      </c>
      <c r="AX34" s="466">
        <v>-5145</v>
      </c>
      <c r="AY34" s="467">
        <v>-4376</v>
      </c>
      <c r="AZ34" s="467">
        <v>-4631</v>
      </c>
      <c r="BA34" s="467">
        <v>-4870</v>
      </c>
      <c r="BB34" s="467">
        <v>-4892</v>
      </c>
      <c r="BC34" s="467">
        <v>-4682</v>
      </c>
      <c r="BD34" s="467">
        <v>-4920</v>
      </c>
      <c r="BE34" s="467">
        <v>-4192</v>
      </c>
      <c r="BF34" s="467">
        <v>-2884</v>
      </c>
      <c r="BG34" s="467">
        <v>-2297</v>
      </c>
      <c r="BH34" s="467">
        <v>-1965</v>
      </c>
      <c r="BI34" s="467">
        <v>-2691</v>
      </c>
      <c r="BJ34" s="467">
        <v>-2781</v>
      </c>
      <c r="BK34" s="467">
        <v>-3065</v>
      </c>
      <c r="BL34" s="629">
        <v>-3962</v>
      </c>
      <c r="BM34" s="469">
        <v>-3619</v>
      </c>
      <c r="BN34" s="469">
        <v>-3467</v>
      </c>
      <c r="BO34" s="469">
        <v>-4026</v>
      </c>
      <c r="BP34" s="469">
        <v>-3847</v>
      </c>
      <c r="BQ34" s="469">
        <v>-3049</v>
      </c>
      <c r="BR34" s="469">
        <v>-1696</v>
      </c>
      <c r="BS34" s="469">
        <v>-1712</v>
      </c>
      <c r="BT34" s="469">
        <v>-2012</v>
      </c>
      <c r="BU34" s="467">
        <f t="shared" si="10"/>
        <v>19</v>
      </c>
      <c r="BV34" s="467"/>
      <c r="BW34" s="468">
        <v>-3049</v>
      </c>
      <c r="BX34" s="469">
        <v>-3956</v>
      </c>
      <c r="BY34" s="469">
        <v>-3591</v>
      </c>
      <c r="BZ34" s="469">
        <v>-3538</v>
      </c>
      <c r="CA34" s="469">
        <v>-3960</v>
      </c>
      <c r="CB34" s="469">
        <v>-3435</v>
      </c>
      <c r="CC34" s="469">
        <v>-2662</v>
      </c>
      <c r="CD34" s="469">
        <v>-1316</v>
      </c>
      <c r="CE34" s="469">
        <v>-1227</v>
      </c>
      <c r="CF34" s="469">
        <v>-1319</v>
      </c>
      <c r="CG34" s="467">
        <f t="shared" si="11"/>
        <v>13</v>
      </c>
      <c r="CH34" s="470"/>
      <c r="CI34" s="509">
        <v>1403034</v>
      </c>
      <c r="CJ34" s="510">
        <v>1395648</v>
      </c>
      <c r="CK34" s="510">
        <v>1387818</v>
      </c>
      <c r="CL34" s="510">
        <v>1380181</v>
      </c>
      <c r="CM34" s="510">
        <v>1371700</v>
      </c>
      <c r="CN34" s="510">
        <v>1362781</v>
      </c>
      <c r="CO34" s="510">
        <v>1353837</v>
      </c>
      <c r="CP34" s="510">
        <v>1344952</v>
      </c>
      <c r="CQ34" s="2766">
        <v>1335378</v>
      </c>
      <c r="CR34" s="2766">
        <v>1325385</v>
      </c>
      <c r="CS34" s="489"/>
      <c r="CT34" s="507">
        <f t="shared" si="0"/>
        <v>-0.21731476215116671</v>
      </c>
      <c r="CU34" s="508">
        <f t="shared" si="1"/>
        <v>-0.28345256110423256</v>
      </c>
      <c r="CV34" s="508">
        <f t="shared" si="2"/>
        <v>-0.25875150776254524</v>
      </c>
      <c r="CW34" s="508">
        <f t="shared" si="3"/>
        <v>-0.25634318977003745</v>
      </c>
      <c r="CX34" s="508">
        <f t="shared" si="4"/>
        <v>-0.28869286287089013</v>
      </c>
      <c r="CY34" s="508">
        <f t="shared" si="5"/>
        <v>-0.25205810764899128</v>
      </c>
      <c r="CZ34" s="508">
        <f t="shared" si="6"/>
        <v>-0.19662632946211397</v>
      </c>
      <c r="DA34" s="508">
        <f t="shared" si="7"/>
        <v>-9.7847358121330719E-2</v>
      </c>
      <c r="DB34" s="508">
        <f t="shared" si="8"/>
        <v>-9.1884095739183963E-2</v>
      </c>
      <c r="DC34" s="508">
        <f t="shared" si="8"/>
        <v>-9.951825318680986E-2</v>
      </c>
      <c r="DD34" s="489"/>
      <c r="DE34" s="516">
        <f t="shared" si="12"/>
        <v>29</v>
      </c>
      <c r="DF34" s="510">
        <f t="shared" si="13"/>
        <v>35</v>
      </c>
      <c r="DG34" s="510">
        <f t="shared" si="14"/>
        <v>31</v>
      </c>
      <c r="DH34" s="510">
        <f t="shared" si="15"/>
        <v>35</v>
      </c>
      <c r="DI34" s="510">
        <f t="shared" si="16"/>
        <v>32</v>
      </c>
      <c r="DJ34" s="510">
        <f t="shared" si="17"/>
        <v>25</v>
      </c>
      <c r="DK34" s="510">
        <f t="shared" si="18"/>
        <v>31</v>
      </c>
      <c r="DL34" s="510">
        <f t="shared" si="18"/>
        <v>21</v>
      </c>
      <c r="DM34" s="510">
        <f t="shared" si="18"/>
        <v>18</v>
      </c>
      <c r="DN34" s="510">
        <f t="shared" si="18"/>
        <v>17</v>
      </c>
    </row>
    <row r="35" spans="1:118" ht="13.5" customHeight="1">
      <c r="A35" s="628" t="s">
        <v>760</v>
      </c>
      <c r="B35" s="498" t="s">
        <v>248</v>
      </c>
      <c r="C35" s="466">
        <v>-4225</v>
      </c>
      <c r="D35" s="466">
        <v>-3469</v>
      </c>
      <c r="E35" s="466">
        <v>-7227</v>
      </c>
      <c r="F35" s="466">
        <v>-9836</v>
      </c>
      <c r="G35" s="466">
        <v>-6664</v>
      </c>
      <c r="H35" s="466">
        <v>-6696</v>
      </c>
      <c r="I35" s="466">
        <v>-5512</v>
      </c>
      <c r="J35" s="466">
        <v>-4125</v>
      </c>
      <c r="K35" s="467">
        <v>-4813</v>
      </c>
      <c r="L35" s="467">
        <v>-1533</v>
      </c>
      <c r="M35" s="467">
        <v>-1227</v>
      </c>
      <c r="N35" s="467">
        <v>-1641</v>
      </c>
      <c r="O35" s="467">
        <v>-4244</v>
      </c>
      <c r="P35" s="467">
        <v>-3805</v>
      </c>
      <c r="Q35" s="467">
        <v>-5174</v>
      </c>
      <c r="R35" s="467">
        <v>-7029</v>
      </c>
      <c r="S35" s="467">
        <v>-6295</v>
      </c>
      <c r="T35" s="467">
        <v>-4345</v>
      </c>
      <c r="U35" s="467">
        <v>-3770</v>
      </c>
      <c r="V35" s="467">
        <v>-4676</v>
      </c>
      <c r="W35" s="467">
        <v>-4554</v>
      </c>
      <c r="X35" s="466">
        <v>-3322</v>
      </c>
      <c r="Y35" s="466">
        <v>-1882</v>
      </c>
      <c r="Z35" s="466">
        <v>-3480</v>
      </c>
      <c r="AA35" s="466">
        <v>-2779</v>
      </c>
      <c r="AB35" s="466">
        <v>-3185</v>
      </c>
      <c r="AC35" s="466">
        <v>-3388</v>
      </c>
      <c r="AD35" s="467">
        <v>-2689</v>
      </c>
      <c r="AE35" s="467">
        <v>-2738</v>
      </c>
      <c r="AF35" s="467">
        <v>-4714</v>
      </c>
      <c r="AG35" s="467">
        <v>-5149</v>
      </c>
      <c r="AH35" s="467">
        <v>-4745</v>
      </c>
      <c r="AI35" s="467">
        <v>-5267</v>
      </c>
      <c r="AJ35" s="467">
        <v>-5126</v>
      </c>
      <c r="AK35" s="467">
        <v>-3126</v>
      </c>
      <c r="AL35" s="467">
        <v>-857</v>
      </c>
      <c r="AM35" s="467">
        <v>553</v>
      </c>
      <c r="AN35" s="467">
        <v>-387</v>
      </c>
      <c r="AO35" s="467">
        <v>1334</v>
      </c>
      <c r="AP35" s="467">
        <v>1373</v>
      </c>
      <c r="AQ35" s="467">
        <v>2593</v>
      </c>
      <c r="AR35" s="467">
        <v>1444</v>
      </c>
      <c r="AS35" s="466">
        <v>-683</v>
      </c>
      <c r="AT35" s="466">
        <v>-1861</v>
      </c>
      <c r="AU35" s="466">
        <v>-1827</v>
      </c>
      <c r="AV35" s="466">
        <v>-1979</v>
      </c>
      <c r="AW35" s="466">
        <v>-2615</v>
      </c>
      <c r="AX35" s="466">
        <v>-2923</v>
      </c>
      <c r="AY35" s="467">
        <v>-3248</v>
      </c>
      <c r="AZ35" s="467">
        <v>-3891</v>
      </c>
      <c r="BA35" s="467">
        <v>-3307</v>
      </c>
      <c r="BB35" s="467">
        <v>-3646</v>
      </c>
      <c r="BC35" s="467">
        <v>-4005</v>
      </c>
      <c r="BD35" s="467">
        <v>-4731</v>
      </c>
      <c r="BE35" s="467">
        <v>-3784</v>
      </c>
      <c r="BF35" s="467">
        <v>-2504</v>
      </c>
      <c r="BG35" s="467">
        <v>-2225</v>
      </c>
      <c r="BH35" s="467">
        <v>-1975</v>
      </c>
      <c r="BI35" s="467">
        <v>-2382</v>
      </c>
      <c r="BJ35" s="467">
        <v>-2505</v>
      </c>
      <c r="BK35" s="467">
        <v>-2957</v>
      </c>
      <c r="BL35" s="629">
        <v>-3980</v>
      </c>
      <c r="BM35" s="469">
        <v>-3894</v>
      </c>
      <c r="BN35" s="469">
        <v>-3488</v>
      </c>
      <c r="BO35" s="469">
        <v>-3581</v>
      </c>
      <c r="BP35" s="469">
        <v>-3868</v>
      </c>
      <c r="BQ35" s="469">
        <v>-3177</v>
      </c>
      <c r="BR35" s="469">
        <v>-2151</v>
      </c>
      <c r="BS35" s="469">
        <v>-2354</v>
      </c>
      <c r="BT35" s="469">
        <v>-2529</v>
      </c>
      <c r="BU35" s="467">
        <f t="shared" si="10"/>
        <v>26</v>
      </c>
      <c r="BV35" s="467"/>
      <c r="BW35" s="468">
        <v>-2766</v>
      </c>
      <c r="BX35" s="469">
        <v>-3817</v>
      </c>
      <c r="BY35" s="469">
        <v>-3764</v>
      </c>
      <c r="BZ35" s="469">
        <v>-3287</v>
      </c>
      <c r="CA35" s="469">
        <v>-3315</v>
      </c>
      <c r="CB35" s="469">
        <v>-3376</v>
      </c>
      <c r="CC35" s="469">
        <v>-2970</v>
      </c>
      <c r="CD35" s="469">
        <v>-1952</v>
      </c>
      <c r="CE35" s="469">
        <v>-2020</v>
      </c>
      <c r="CF35" s="469">
        <v>-2123</v>
      </c>
      <c r="CG35" s="467">
        <f t="shared" si="11"/>
        <v>23</v>
      </c>
      <c r="CH35" s="470"/>
      <c r="CI35" s="509">
        <v>1012236</v>
      </c>
      <c r="CJ35" s="510">
        <v>1003730</v>
      </c>
      <c r="CK35" s="510">
        <v>994317</v>
      </c>
      <c r="CL35" s="510">
        <v>984689</v>
      </c>
      <c r="CM35" s="510">
        <v>975074</v>
      </c>
      <c r="CN35" s="510">
        <v>964598</v>
      </c>
      <c r="CO35" s="510">
        <v>954258</v>
      </c>
      <c r="CP35" s="510">
        <v>944750</v>
      </c>
      <c r="CQ35" s="2766">
        <v>935084</v>
      </c>
      <c r="CR35" s="2766">
        <v>924469</v>
      </c>
      <c r="CS35" s="489"/>
      <c r="CT35" s="507">
        <f t="shared" si="0"/>
        <v>-0.27325643427026897</v>
      </c>
      <c r="CU35" s="508">
        <f t="shared" si="1"/>
        <v>-0.3802815498191745</v>
      </c>
      <c r="CV35" s="508">
        <f t="shared" si="2"/>
        <v>-0.37855130707812495</v>
      </c>
      <c r="CW35" s="508">
        <f t="shared" si="3"/>
        <v>-0.33381097991345487</v>
      </c>
      <c r="CX35" s="508">
        <f t="shared" si="4"/>
        <v>-0.33997419683018931</v>
      </c>
      <c r="CY35" s="508">
        <f t="shared" si="5"/>
        <v>-0.34999035867791556</v>
      </c>
      <c r="CZ35" s="508">
        <f t="shared" si="6"/>
        <v>-0.31123658381695518</v>
      </c>
      <c r="DA35" s="508">
        <f t="shared" si="7"/>
        <v>-0.2066155067478169</v>
      </c>
      <c r="DB35" s="508">
        <f t="shared" si="8"/>
        <v>-0.21602337330122212</v>
      </c>
      <c r="DC35" s="508">
        <f t="shared" si="8"/>
        <v>-0.22964534235328607</v>
      </c>
      <c r="DD35" s="489"/>
      <c r="DE35" s="516">
        <f t="shared" si="12"/>
        <v>39</v>
      </c>
      <c r="DF35" s="510">
        <f t="shared" si="13"/>
        <v>44</v>
      </c>
      <c r="DG35" s="510">
        <f t="shared" si="14"/>
        <v>43</v>
      </c>
      <c r="DH35" s="510">
        <f t="shared" si="15"/>
        <v>40</v>
      </c>
      <c r="DI35" s="510">
        <f t="shared" si="16"/>
        <v>41</v>
      </c>
      <c r="DJ35" s="510">
        <f t="shared" si="17"/>
        <v>38</v>
      </c>
      <c r="DK35" s="510">
        <f t="shared" si="18"/>
        <v>42</v>
      </c>
      <c r="DL35" s="510">
        <f t="shared" si="18"/>
        <v>33</v>
      </c>
      <c r="DM35" s="510">
        <f t="shared" si="18"/>
        <v>31</v>
      </c>
      <c r="DN35" s="510">
        <f t="shared" si="18"/>
        <v>28</v>
      </c>
    </row>
    <row r="36" spans="1:118" ht="13.5" customHeight="1">
      <c r="A36" s="628" t="s">
        <v>761</v>
      </c>
      <c r="B36" s="498" t="s">
        <v>249</v>
      </c>
      <c r="C36" s="466">
        <v>-5280</v>
      </c>
      <c r="D36" s="466">
        <v>-4778</v>
      </c>
      <c r="E36" s="466">
        <v>-6507</v>
      </c>
      <c r="F36" s="466">
        <v>-8306</v>
      </c>
      <c r="G36" s="466">
        <v>-6333</v>
      </c>
      <c r="H36" s="466">
        <v>-6810</v>
      </c>
      <c r="I36" s="466">
        <v>-7906</v>
      </c>
      <c r="J36" s="466">
        <v>-7475</v>
      </c>
      <c r="K36" s="467">
        <v>-7071</v>
      </c>
      <c r="L36" s="467">
        <v>-6861</v>
      </c>
      <c r="M36" s="467">
        <v>-6528</v>
      </c>
      <c r="N36" s="467">
        <v>-6373</v>
      </c>
      <c r="O36" s="467">
        <v>-5927</v>
      </c>
      <c r="P36" s="467">
        <v>-4855</v>
      </c>
      <c r="Q36" s="467">
        <v>-4226</v>
      </c>
      <c r="R36" s="467">
        <v>-3502</v>
      </c>
      <c r="S36" s="467">
        <v>-3830</v>
      </c>
      <c r="T36" s="467">
        <v>-3658</v>
      </c>
      <c r="U36" s="467">
        <v>-2543</v>
      </c>
      <c r="V36" s="467">
        <v>-1129</v>
      </c>
      <c r="W36" s="467">
        <v>-925</v>
      </c>
      <c r="X36" s="466">
        <v>-1304</v>
      </c>
      <c r="Y36" s="466">
        <v>453</v>
      </c>
      <c r="Z36" s="466">
        <v>497</v>
      </c>
      <c r="AA36" s="466">
        <v>-47</v>
      </c>
      <c r="AB36" s="466">
        <v>978</v>
      </c>
      <c r="AC36" s="466">
        <v>316</v>
      </c>
      <c r="AD36" s="467">
        <v>-424</v>
      </c>
      <c r="AE36" s="467">
        <v>-926</v>
      </c>
      <c r="AF36" s="467">
        <v>-1446</v>
      </c>
      <c r="AG36" s="467">
        <v>-1273</v>
      </c>
      <c r="AH36" s="467">
        <v>-1326</v>
      </c>
      <c r="AI36" s="467">
        <v>-1639</v>
      </c>
      <c r="AJ36" s="467">
        <v>-1840</v>
      </c>
      <c r="AK36" s="467">
        <v>-1201</v>
      </c>
      <c r="AL36" s="467">
        <v>-1509</v>
      </c>
      <c r="AM36" s="467">
        <v>-962</v>
      </c>
      <c r="AN36" s="467">
        <v>-1213</v>
      </c>
      <c r="AO36" s="467">
        <v>-1529</v>
      </c>
      <c r="AP36" s="467">
        <v>-491</v>
      </c>
      <c r="AQ36" s="467">
        <v>282</v>
      </c>
      <c r="AR36" s="467">
        <v>811</v>
      </c>
      <c r="AS36" s="466">
        <v>-111</v>
      </c>
      <c r="AT36" s="466">
        <v>-287</v>
      </c>
      <c r="AU36" s="466">
        <v>-370</v>
      </c>
      <c r="AV36" s="466">
        <v>-19</v>
      </c>
      <c r="AW36" s="466">
        <v>-220</v>
      </c>
      <c r="AX36" s="466">
        <v>-520</v>
      </c>
      <c r="AY36" s="467">
        <v>-367</v>
      </c>
      <c r="AZ36" s="467">
        <v>-790</v>
      </c>
      <c r="BA36" s="467">
        <v>-909</v>
      </c>
      <c r="BB36" s="467">
        <v>-1767</v>
      </c>
      <c r="BC36" s="467">
        <v>-1891</v>
      </c>
      <c r="BD36" s="467">
        <v>-2465</v>
      </c>
      <c r="BE36" s="467">
        <v>-2885</v>
      </c>
      <c r="BF36" s="467">
        <v>-1853</v>
      </c>
      <c r="BG36" s="467">
        <v>-1132</v>
      </c>
      <c r="BH36" s="467">
        <v>-1059</v>
      </c>
      <c r="BI36" s="467">
        <v>-1453</v>
      </c>
      <c r="BJ36" s="467">
        <v>-1683</v>
      </c>
      <c r="BK36" s="467">
        <v>-1131</v>
      </c>
      <c r="BL36" s="629">
        <v>-1503</v>
      </c>
      <c r="BM36" s="469">
        <v>-1310</v>
      </c>
      <c r="BN36" s="469">
        <v>-1484</v>
      </c>
      <c r="BO36" s="469">
        <v>-1983</v>
      </c>
      <c r="BP36" s="469">
        <v>-1735</v>
      </c>
      <c r="BQ36" s="469">
        <v>-1008</v>
      </c>
      <c r="BR36" s="469">
        <v>-870</v>
      </c>
      <c r="BS36" s="469">
        <v>-1312</v>
      </c>
      <c r="BT36" s="469">
        <v>-1888</v>
      </c>
      <c r="BU36" s="467">
        <f t="shared" si="10"/>
        <v>16</v>
      </c>
      <c r="BV36" s="467"/>
      <c r="BW36" s="468">
        <v>-1255</v>
      </c>
      <c r="BX36" s="469">
        <v>-1531</v>
      </c>
      <c r="BY36" s="469">
        <v>-1271</v>
      </c>
      <c r="BZ36" s="469">
        <v>-1376</v>
      </c>
      <c r="CA36" s="469">
        <v>-1795</v>
      </c>
      <c r="CB36" s="469">
        <v>-1516</v>
      </c>
      <c r="CC36" s="469">
        <v>-1000</v>
      </c>
      <c r="CD36" s="469">
        <v>-1036</v>
      </c>
      <c r="CE36" s="469">
        <v>-1323</v>
      </c>
      <c r="CF36" s="469">
        <v>-1756</v>
      </c>
      <c r="CG36" s="467">
        <f t="shared" si="11"/>
        <v>17</v>
      </c>
      <c r="CH36" s="470"/>
      <c r="CI36" s="509">
        <v>587067</v>
      </c>
      <c r="CJ36" s="510">
        <v>583351</v>
      </c>
      <c r="CK36" s="510">
        <v>579309</v>
      </c>
      <c r="CL36" s="510">
        <v>575264</v>
      </c>
      <c r="CM36" s="510">
        <v>570824</v>
      </c>
      <c r="CN36" s="510">
        <v>566052</v>
      </c>
      <c r="CO36" s="510">
        <v>561175</v>
      </c>
      <c r="CP36" s="510">
        <v>556959</v>
      </c>
      <c r="CQ36" s="2766">
        <v>551806</v>
      </c>
      <c r="CR36" s="2766">
        <v>546558</v>
      </c>
      <c r="CS36" s="489"/>
      <c r="CT36" s="507">
        <f t="shared" si="0"/>
        <v>-0.21377457768874761</v>
      </c>
      <c r="CU36" s="508">
        <f t="shared" si="1"/>
        <v>-0.26244919439582687</v>
      </c>
      <c r="CV36" s="508">
        <f t="shared" si="2"/>
        <v>-0.21939931884365685</v>
      </c>
      <c r="CW36" s="508">
        <f t="shared" si="3"/>
        <v>-0.23919452633921123</v>
      </c>
      <c r="CX36" s="508">
        <f t="shared" si="4"/>
        <v>-0.31445769624262471</v>
      </c>
      <c r="CY36" s="508">
        <f t="shared" si="5"/>
        <v>-0.267819917604743</v>
      </c>
      <c r="CZ36" s="508">
        <f t="shared" si="6"/>
        <v>-0.17819753196418228</v>
      </c>
      <c r="DA36" s="508">
        <f t="shared" si="7"/>
        <v>-0.18601010128214104</v>
      </c>
      <c r="DB36" s="508">
        <f t="shared" si="8"/>
        <v>-0.23975817588065368</v>
      </c>
      <c r="DC36" s="508">
        <f t="shared" si="8"/>
        <v>-0.32128337706153781</v>
      </c>
      <c r="DD36" s="489"/>
      <c r="DE36" s="516">
        <f t="shared" si="12"/>
        <v>28</v>
      </c>
      <c r="DF36" s="510">
        <f t="shared" si="13"/>
        <v>28</v>
      </c>
      <c r="DG36" s="510">
        <f t="shared" si="14"/>
        <v>26</v>
      </c>
      <c r="DH36" s="510">
        <f t="shared" si="15"/>
        <v>31</v>
      </c>
      <c r="DI36" s="510">
        <f t="shared" si="16"/>
        <v>37</v>
      </c>
      <c r="DJ36" s="510">
        <f t="shared" si="17"/>
        <v>29</v>
      </c>
      <c r="DK36" s="510">
        <f t="shared" si="18"/>
        <v>23</v>
      </c>
      <c r="DL36" s="510">
        <f t="shared" si="18"/>
        <v>31</v>
      </c>
      <c r="DM36" s="510">
        <f t="shared" si="18"/>
        <v>32</v>
      </c>
      <c r="DN36" s="510">
        <f t="shared" si="18"/>
        <v>37</v>
      </c>
    </row>
    <row r="37" spans="1:118" ht="13.5" customHeight="1">
      <c r="A37" s="628" t="s">
        <v>762</v>
      </c>
      <c r="B37" s="498" t="s">
        <v>250</v>
      </c>
      <c r="C37" s="466">
        <v>-5541</v>
      </c>
      <c r="D37" s="466">
        <v>-7564</v>
      </c>
      <c r="E37" s="466">
        <v>-10265</v>
      </c>
      <c r="F37" s="466">
        <v>-12990</v>
      </c>
      <c r="G37" s="466">
        <v>-10230</v>
      </c>
      <c r="H37" s="466">
        <v>-13766</v>
      </c>
      <c r="I37" s="466">
        <v>-13448</v>
      </c>
      <c r="J37" s="466">
        <v>-14398</v>
      </c>
      <c r="K37" s="467">
        <v>-16595</v>
      </c>
      <c r="L37" s="467">
        <v>-17165</v>
      </c>
      <c r="M37" s="467">
        <v>-17636</v>
      </c>
      <c r="N37" s="467">
        <v>-16703</v>
      </c>
      <c r="O37" s="467">
        <v>-13382</v>
      </c>
      <c r="P37" s="467">
        <v>-13301</v>
      </c>
      <c r="Q37" s="467">
        <v>-12433</v>
      </c>
      <c r="R37" s="467">
        <v>-12748</v>
      </c>
      <c r="S37" s="467">
        <v>-11661</v>
      </c>
      <c r="T37" s="467">
        <v>-9315</v>
      </c>
      <c r="U37" s="467">
        <v>-6122</v>
      </c>
      <c r="V37" s="467">
        <v>-3583</v>
      </c>
      <c r="W37" s="467">
        <v>-3570</v>
      </c>
      <c r="X37" s="466">
        <v>-2268</v>
      </c>
      <c r="Y37" s="466">
        <v>-563</v>
      </c>
      <c r="Z37" s="466">
        <v>-413</v>
      </c>
      <c r="AA37" s="466">
        <v>-73</v>
      </c>
      <c r="AB37" s="466">
        <v>-621</v>
      </c>
      <c r="AC37" s="466">
        <v>-806</v>
      </c>
      <c r="AD37" s="467">
        <v>-1442</v>
      </c>
      <c r="AE37" s="467">
        <v>-1455</v>
      </c>
      <c r="AF37" s="467">
        <v>-2952</v>
      </c>
      <c r="AG37" s="467">
        <v>-1124</v>
      </c>
      <c r="AH37" s="467">
        <v>-2099</v>
      </c>
      <c r="AI37" s="467">
        <v>-2796</v>
      </c>
      <c r="AJ37" s="467">
        <v>-3150</v>
      </c>
      <c r="AK37" s="467">
        <v>-3410</v>
      </c>
      <c r="AL37" s="467">
        <v>-3645</v>
      </c>
      <c r="AM37" s="467">
        <v>-3447</v>
      </c>
      <c r="AN37" s="467">
        <v>-3425</v>
      </c>
      <c r="AO37" s="467">
        <v>-3239</v>
      </c>
      <c r="AP37" s="467">
        <v>-2067</v>
      </c>
      <c r="AQ37" s="467">
        <v>-248</v>
      </c>
      <c r="AR37" s="467">
        <v>-115</v>
      </c>
      <c r="AS37" s="466">
        <v>-1309</v>
      </c>
      <c r="AT37" s="466">
        <v>-1013</v>
      </c>
      <c r="AU37" s="466">
        <v>-1514</v>
      </c>
      <c r="AV37" s="466">
        <v>-626</v>
      </c>
      <c r="AW37" s="466">
        <v>-241</v>
      </c>
      <c r="AX37" s="466">
        <v>-1240</v>
      </c>
      <c r="AY37" s="467">
        <v>-1730</v>
      </c>
      <c r="AZ37" s="467">
        <v>-1875</v>
      </c>
      <c r="BA37" s="467">
        <v>-2304</v>
      </c>
      <c r="BB37" s="467">
        <v>-2479</v>
      </c>
      <c r="BC37" s="467">
        <v>-2978</v>
      </c>
      <c r="BD37" s="467">
        <v>-2934</v>
      </c>
      <c r="BE37" s="467">
        <v>-2650</v>
      </c>
      <c r="BF37" s="467">
        <v>-1899</v>
      </c>
      <c r="BG37" s="467">
        <v>-1570</v>
      </c>
      <c r="BH37" s="467">
        <v>-993</v>
      </c>
      <c r="BI37" s="467">
        <v>-1199</v>
      </c>
      <c r="BJ37" s="467">
        <v>-1347</v>
      </c>
      <c r="BK37" s="467">
        <v>-1601</v>
      </c>
      <c r="BL37" s="629">
        <v>-1366</v>
      </c>
      <c r="BM37" s="469">
        <v>-1252</v>
      </c>
      <c r="BN37" s="469">
        <v>-1528</v>
      </c>
      <c r="BO37" s="469">
        <v>-1457</v>
      </c>
      <c r="BP37" s="469">
        <v>-1624</v>
      </c>
      <c r="BQ37" s="469">
        <v>-1532</v>
      </c>
      <c r="BR37" s="469">
        <v>-1270</v>
      </c>
      <c r="BS37" s="469">
        <v>-1436</v>
      </c>
      <c r="BT37" s="469">
        <v>-1940</v>
      </c>
      <c r="BU37" s="467">
        <f t="shared" si="10"/>
        <v>17</v>
      </c>
      <c r="BV37" s="467"/>
      <c r="BW37" s="468">
        <v>-1361</v>
      </c>
      <c r="BX37" s="469">
        <v>-1404</v>
      </c>
      <c r="BY37" s="469">
        <v>-1365</v>
      </c>
      <c r="BZ37" s="469">
        <v>-1521</v>
      </c>
      <c r="CA37" s="469">
        <v>-1305</v>
      </c>
      <c r="CB37" s="469">
        <v>-1971</v>
      </c>
      <c r="CC37" s="469">
        <v>-1232</v>
      </c>
      <c r="CD37" s="469">
        <v>-1138</v>
      </c>
      <c r="CE37" s="469">
        <v>-1802</v>
      </c>
      <c r="CF37" s="469">
        <v>-1889</v>
      </c>
      <c r="CG37" s="467">
        <f t="shared" si="11"/>
        <v>21</v>
      </c>
      <c r="CH37" s="470"/>
      <c r="CI37" s="509">
        <v>711364</v>
      </c>
      <c r="CJ37" s="510">
        <v>706198</v>
      </c>
      <c r="CK37" s="510">
        <v>701394</v>
      </c>
      <c r="CL37" s="510">
        <v>696382</v>
      </c>
      <c r="CM37" s="510">
        <v>691225</v>
      </c>
      <c r="CN37" s="510">
        <v>686126</v>
      </c>
      <c r="CO37" s="510">
        <v>679324</v>
      </c>
      <c r="CP37" s="510">
        <v>672979</v>
      </c>
      <c r="CQ37" s="2766">
        <v>666331</v>
      </c>
      <c r="CR37" s="2766">
        <v>658809</v>
      </c>
      <c r="CS37" s="489"/>
      <c r="CT37" s="507">
        <f t="shared" si="0"/>
        <v>-0.19132258590538739</v>
      </c>
      <c r="CU37" s="508">
        <f t="shared" si="1"/>
        <v>-0.19881109830387511</v>
      </c>
      <c r="CV37" s="508">
        <f t="shared" si="2"/>
        <v>-0.19461244322021573</v>
      </c>
      <c r="CW37" s="508">
        <f t="shared" si="3"/>
        <v>-0.21841460577671448</v>
      </c>
      <c r="CX37" s="508">
        <f t="shared" si="4"/>
        <v>-0.18879525480125864</v>
      </c>
      <c r="CY37" s="508">
        <f t="shared" si="5"/>
        <v>-0.28726502129346504</v>
      </c>
      <c r="CZ37" s="508">
        <f t="shared" si="6"/>
        <v>-0.18135676054430583</v>
      </c>
      <c r="DA37" s="508">
        <f t="shared" si="7"/>
        <v>-0.16909888718667299</v>
      </c>
      <c r="DB37" s="508">
        <f t="shared" si="8"/>
        <v>-0.27043616460888059</v>
      </c>
      <c r="DC37" s="508">
        <f t="shared" si="8"/>
        <v>-0.28672953769605453</v>
      </c>
      <c r="DD37" s="489"/>
      <c r="DE37" s="516">
        <f t="shared" si="12"/>
        <v>26</v>
      </c>
      <c r="DF37" s="510">
        <f t="shared" si="13"/>
        <v>24</v>
      </c>
      <c r="DG37" s="510">
        <f t="shared" si="14"/>
        <v>23</v>
      </c>
      <c r="DH37" s="510">
        <f t="shared" si="15"/>
        <v>26</v>
      </c>
      <c r="DI37" s="510">
        <f t="shared" si="16"/>
        <v>21</v>
      </c>
      <c r="DJ37" s="510">
        <f t="shared" si="17"/>
        <v>31</v>
      </c>
      <c r="DK37" s="510">
        <f t="shared" si="18"/>
        <v>26</v>
      </c>
      <c r="DL37" s="510">
        <f t="shared" si="18"/>
        <v>28</v>
      </c>
      <c r="DM37" s="510">
        <f t="shared" si="18"/>
        <v>35</v>
      </c>
      <c r="DN37" s="510">
        <f t="shared" si="18"/>
        <v>33</v>
      </c>
    </row>
    <row r="38" spans="1:118" ht="13.5" customHeight="1">
      <c r="A38" s="628" t="s">
        <v>763</v>
      </c>
      <c r="B38" s="498" t="s">
        <v>251</v>
      </c>
      <c r="C38" s="466">
        <v>-10220</v>
      </c>
      <c r="D38" s="466">
        <v>-9798</v>
      </c>
      <c r="E38" s="466">
        <v>-9300</v>
      </c>
      <c r="F38" s="466">
        <v>-15203</v>
      </c>
      <c r="G38" s="466">
        <v>-14013</v>
      </c>
      <c r="H38" s="466">
        <v>-13899</v>
      </c>
      <c r="I38" s="466">
        <v>-12318</v>
      </c>
      <c r="J38" s="466">
        <v>-17458</v>
      </c>
      <c r="K38" s="467">
        <v>-18955</v>
      </c>
      <c r="L38" s="467">
        <v>-14503</v>
      </c>
      <c r="M38" s="467">
        <v>-11647</v>
      </c>
      <c r="N38" s="467">
        <v>-7100</v>
      </c>
      <c r="O38" s="467">
        <v>-3714</v>
      </c>
      <c r="P38" s="467">
        <v>-87</v>
      </c>
      <c r="Q38" s="467">
        <v>-889</v>
      </c>
      <c r="R38" s="467">
        <v>676</v>
      </c>
      <c r="S38" s="467">
        <v>6026</v>
      </c>
      <c r="T38" s="467">
        <v>6120</v>
      </c>
      <c r="U38" s="467">
        <v>77</v>
      </c>
      <c r="V38" s="467">
        <v>614</v>
      </c>
      <c r="W38" s="467">
        <v>2977</v>
      </c>
      <c r="X38" s="466">
        <v>1354</v>
      </c>
      <c r="Y38" s="466">
        <v>-888</v>
      </c>
      <c r="Z38" s="466">
        <v>-2734</v>
      </c>
      <c r="AA38" s="466">
        <v>-1900</v>
      </c>
      <c r="AB38" s="466">
        <v>-998</v>
      </c>
      <c r="AC38" s="466">
        <v>-1673</v>
      </c>
      <c r="AD38" s="467">
        <v>-1241</v>
      </c>
      <c r="AE38" s="467">
        <v>-2177</v>
      </c>
      <c r="AF38" s="467">
        <v>-2042</v>
      </c>
      <c r="AG38" s="467">
        <v>-2529</v>
      </c>
      <c r="AH38" s="467">
        <v>-2370</v>
      </c>
      <c r="AI38" s="467">
        <v>-2129</v>
      </c>
      <c r="AJ38" s="467">
        <v>-3981</v>
      </c>
      <c r="AK38" s="467">
        <v>-3073</v>
      </c>
      <c r="AL38" s="467">
        <v>-2878</v>
      </c>
      <c r="AM38" s="467">
        <v>-1280</v>
      </c>
      <c r="AN38" s="467">
        <v>-995</v>
      </c>
      <c r="AO38" s="467">
        <v>-857</v>
      </c>
      <c r="AP38" s="467">
        <v>835</v>
      </c>
      <c r="AQ38" s="467">
        <v>1346</v>
      </c>
      <c r="AR38" s="467">
        <v>2391</v>
      </c>
      <c r="AS38" s="466">
        <v>-143</v>
      </c>
      <c r="AT38" s="466">
        <v>25</v>
      </c>
      <c r="AU38" s="466">
        <v>-797</v>
      </c>
      <c r="AV38" s="466">
        <v>-1414</v>
      </c>
      <c r="AW38" s="466">
        <v>-1328</v>
      </c>
      <c r="AX38" s="466">
        <v>-1787</v>
      </c>
      <c r="AY38" s="467">
        <v>-1846</v>
      </c>
      <c r="AZ38" s="467">
        <v>-833</v>
      </c>
      <c r="BA38" s="467">
        <v>-1023</v>
      </c>
      <c r="BB38" s="467">
        <v>-1590</v>
      </c>
      <c r="BC38" s="467">
        <v>-2743</v>
      </c>
      <c r="BD38" s="467">
        <v>-1740</v>
      </c>
      <c r="BE38" s="467">
        <v>-2691</v>
      </c>
      <c r="BF38" s="467">
        <v>-2634</v>
      </c>
      <c r="BG38" s="467">
        <v>-2084</v>
      </c>
      <c r="BH38" s="467">
        <v>605</v>
      </c>
      <c r="BI38" s="467">
        <v>404</v>
      </c>
      <c r="BJ38" s="467">
        <v>-723</v>
      </c>
      <c r="BK38" s="467">
        <v>-382</v>
      </c>
      <c r="BL38" s="629">
        <v>-1250</v>
      </c>
      <c r="BM38" s="469">
        <v>-1973</v>
      </c>
      <c r="BN38" s="469">
        <v>-2182</v>
      </c>
      <c r="BO38" s="469">
        <v>-3323</v>
      </c>
      <c r="BP38" s="469">
        <v>-3266</v>
      </c>
      <c r="BQ38" s="469">
        <v>-1983</v>
      </c>
      <c r="BR38" s="469">
        <v>-2882</v>
      </c>
      <c r="BS38" s="469">
        <v>-3505</v>
      </c>
      <c r="BT38" s="469">
        <v>-4270</v>
      </c>
      <c r="BU38" s="467">
        <f t="shared" si="10"/>
        <v>36</v>
      </c>
      <c r="BV38" s="467"/>
      <c r="BW38" s="468">
        <v>-1205</v>
      </c>
      <c r="BX38" s="469">
        <v>-2388</v>
      </c>
      <c r="BY38" s="469">
        <v>-2811</v>
      </c>
      <c r="BZ38" s="469">
        <v>-3269</v>
      </c>
      <c r="CA38" s="469">
        <v>-4367</v>
      </c>
      <c r="CB38" s="469">
        <v>-4014</v>
      </c>
      <c r="CC38" s="469">
        <v>-2430</v>
      </c>
      <c r="CD38" s="469">
        <v>-3195</v>
      </c>
      <c r="CE38" s="469">
        <v>-5527</v>
      </c>
      <c r="CF38" s="469">
        <v>-5621</v>
      </c>
      <c r="CG38" s="467">
        <f t="shared" si="11"/>
        <v>38</v>
      </c>
      <c r="CH38" s="470"/>
      <c r="CI38" s="509">
        <v>1945208</v>
      </c>
      <c r="CJ38" s="510">
        <v>1939722</v>
      </c>
      <c r="CK38" s="510">
        <v>1933781</v>
      </c>
      <c r="CL38" s="510">
        <v>1927632</v>
      </c>
      <c r="CM38" s="510">
        <v>1920619</v>
      </c>
      <c r="CN38" s="510">
        <v>1911722</v>
      </c>
      <c r="CO38" s="510">
        <v>1903627</v>
      </c>
      <c r="CP38" s="510">
        <v>1893874</v>
      </c>
      <c r="CQ38" s="2766">
        <v>1879280</v>
      </c>
      <c r="CR38" s="2766">
        <v>1865478</v>
      </c>
      <c r="CS38" s="489"/>
      <c r="CT38" s="507">
        <f t="shared" si="0"/>
        <v>-6.194710282910619E-2</v>
      </c>
      <c r="CU38" s="508">
        <f t="shared" si="1"/>
        <v>-0.12311042510215382</v>
      </c>
      <c r="CV38" s="508">
        <f t="shared" si="2"/>
        <v>-0.14536289269570854</v>
      </c>
      <c r="CW38" s="508">
        <f t="shared" si="3"/>
        <v>-0.16958631108012318</v>
      </c>
      <c r="CX38" s="508">
        <f t="shared" si="4"/>
        <v>-0.22737461203913945</v>
      </c>
      <c r="CY38" s="508">
        <f t="shared" si="5"/>
        <v>-0.2099677672799706</v>
      </c>
      <c r="CZ38" s="508">
        <f t="shared" si="6"/>
        <v>-0.12765105769144902</v>
      </c>
      <c r="DA38" s="508">
        <f t="shared" si="7"/>
        <v>-0.1687018249366114</v>
      </c>
      <c r="DB38" s="508">
        <f t="shared" si="8"/>
        <v>-0.29410199650930141</v>
      </c>
      <c r="DC38" s="508">
        <f t="shared" si="8"/>
        <v>-0.30131687428101539</v>
      </c>
      <c r="DD38" s="489"/>
      <c r="DE38" s="516">
        <f t="shared" si="12"/>
        <v>13</v>
      </c>
      <c r="DF38" s="510">
        <f t="shared" si="13"/>
        <v>16</v>
      </c>
      <c r="DG38" s="510">
        <f t="shared" si="14"/>
        <v>20</v>
      </c>
      <c r="DH38" s="510">
        <f t="shared" si="15"/>
        <v>21</v>
      </c>
      <c r="DI38" s="510">
        <f t="shared" si="16"/>
        <v>25</v>
      </c>
      <c r="DJ38" s="510">
        <f t="shared" si="17"/>
        <v>18</v>
      </c>
      <c r="DK38" s="510">
        <f t="shared" si="18"/>
        <v>18</v>
      </c>
      <c r="DL38" s="510">
        <f t="shared" si="18"/>
        <v>26</v>
      </c>
      <c r="DM38" s="510">
        <f t="shared" si="18"/>
        <v>39</v>
      </c>
      <c r="DN38" s="510">
        <f t="shared" si="18"/>
        <v>35</v>
      </c>
    </row>
    <row r="39" spans="1:118" ht="13.5" customHeight="1">
      <c r="A39" s="628" t="s">
        <v>764</v>
      </c>
      <c r="B39" s="498" t="s">
        <v>252</v>
      </c>
      <c r="C39" s="466">
        <v>-6298</v>
      </c>
      <c r="D39" s="466">
        <v>-8715</v>
      </c>
      <c r="E39" s="466">
        <v>-6183</v>
      </c>
      <c r="F39" s="466">
        <v>-5778</v>
      </c>
      <c r="G39" s="466">
        <v>-4746</v>
      </c>
      <c r="H39" s="466">
        <v>-6549</v>
      </c>
      <c r="I39" s="466">
        <v>-6315</v>
      </c>
      <c r="J39" s="466">
        <v>-4373</v>
      </c>
      <c r="K39" s="467">
        <v>-186</v>
      </c>
      <c r="L39" s="467">
        <v>2056</v>
      </c>
      <c r="M39" s="467">
        <v>5036</v>
      </c>
      <c r="N39" s="467">
        <v>4449</v>
      </c>
      <c r="O39" s="467">
        <v>7622</v>
      </c>
      <c r="P39" s="467">
        <v>9849</v>
      </c>
      <c r="Q39" s="467">
        <v>14043</v>
      </c>
      <c r="R39" s="467">
        <v>10528</v>
      </c>
      <c r="S39" s="467">
        <v>8885</v>
      </c>
      <c r="T39" s="467">
        <v>13127</v>
      </c>
      <c r="U39" s="467">
        <v>15258</v>
      </c>
      <c r="V39" s="467">
        <v>11506</v>
      </c>
      <c r="W39" s="467">
        <v>2396</v>
      </c>
      <c r="X39" s="466">
        <v>-1584</v>
      </c>
      <c r="Y39" s="466">
        <v>-5797</v>
      </c>
      <c r="Z39" s="466">
        <v>-4554</v>
      </c>
      <c r="AA39" s="466">
        <v>-13253</v>
      </c>
      <c r="AB39" s="466">
        <v>-6020</v>
      </c>
      <c r="AC39" s="466">
        <v>3412</v>
      </c>
      <c r="AD39" s="467">
        <v>2812</v>
      </c>
      <c r="AE39" s="467">
        <v>-3509</v>
      </c>
      <c r="AF39" s="467">
        <v>-3185</v>
      </c>
      <c r="AG39" s="467">
        <v>-3693</v>
      </c>
      <c r="AH39" s="467">
        <v>-3396</v>
      </c>
      <c r="AI39" s="467">
        <v>-4342</v>
      </c>
      <c r="AJ39" s="467">
        <v>-6334</v>
      </c>
      <c r="AK39" s="467">
        <v>-4894</v>
      </c>
      <c r="AL39" s="467">
        <v>-4506</v>
      </c>
      <c r="AM39" s="467">
        <v>-896</v>
      </c>
      <c r="AN39" s="467">
        <v>-2652</v>
      </c>
      <c r="AO39" s="467">
        <v>-749</v>
      </c>
      <c r="AP39" s="467">
        <v>-2024</v>
      </c>
      <c r="AQ39" s="467">
        <v>-2821</v>
      </c>
      <c r="AR39" s="467">
        <v>-473</v>
      </c>
      <c r="AS39" s="466">
        <v>-3653</v>
      </c>
      <c r="AT39" s="466">
        <v>-4313</v>
      </c>
      <c r="AU39" s="466">
        <v>-4282</v>
      </c>
      <c r="AV39" s="466">
        <v>-5468</v>
      </c>
      <c r="AW39" s="466">
        <v>-5640</v>
      </c>
      <c r="AX39" s="466">
        <v>-7001</v>
      </c>
      <c r="AY39" s="467">
        <v>-4824</v>
      </c>
      <c r="AZ39" s="467">
        <v>-3716</v>
      </c>
      <c r="BA39" s="467">
        <v>-1831</v>
      </c>
      <c r="BB39" s="467">
        <v>-1969</v>
      </c>
      <c r="BC39" s="467">
        <v>-2625</v>
      </c>
      <c r="BD39" s="467">
        <v>-3671</v>
      </c>
      <c r="BE39" s="467">
        <v>-4448</v>
      </c>
      <c r="BF39" s="467">
        <v>-3207</v>
      </c>
      <c r="BG39" s="467">
        <v>-1902</v>
      </c>
      <c r="BH39" s="467">
        <v>-957</v>
      </c>
      <c r="BI39" s="467">
        <v>-2786</v>
      </c>
      <c r="BJ39" s="467">
        <v>-2953</v>
      </c>
      <c r="BK39" s="467">
        <v>-2639</v>
      </c>
      <c r="BL39" s="629">
        <v>-2856</v>
      </c>
      <c r="BM39" s="469">
        <v>-2136</v>
      </c>
      <c r="BN39" s="469">
        <v>-3176</v>
      </c>
      <c r="BO39" s="469">
        <v>-3537</v>
      </c>
      <c r="BP39" s="469">
        <v>-5318</v>
      </c>
      <c r="BQ39" s="469">
        <v>-4179</v>
      </c>
      <c r="BR39" s="469">
        <v>-5363</v>
      </c>
      <c r="BS39" s="469">
        <v>-6044</v>
      </c>
      <c r="BT39" s="469">
        <v>-7396</v>
      </c>
      <c r="BU39" s="467">
        <f t="shared" si="10"/>
        <v>47</v>
      </c>
      <c r="BV39" s="467"/>
      <c r="BW39" s="468">
        <v>-3803</v>
      </c>
      <c r="BX39" s="469">
        <v>-4434</v>
      </c>
      <c r="BY39" s="469">
        <v>-4039</v>
      </c>
      <c r="BZ39" s="469">
        <v>-5796</v>
      </c>
      <c r="CA39" s="469">
        <v>-6057</v>
      </c>
      <c r="CB39" s="469">
        <v>-8018</v>
      </c>
      <c r="CC39" s="469">
        <v>-5270</v>
      </c>
      <c r="CD39" s="469">
        <v>-7159</v>
      </c>
      <c r="CE39" s="469">
        <v>-9207</v>
      </c>
      <c r="CF39" s="469">
        <v>-11409</v>
      </c>
      <c r="CG39" s="467">
        <f t="shared" si="11"/>
        <v>47</v>
      </c>
      <c r="CH39" s="470"/>
      <c r="CI39" s="509">
        <v>2876300</v>
      </c>
      <c r="CJ39" s="510">
        <v>2869159</v>
      </c>
      <c r="CK39" s="510">
        <v>2863211</v>
      </c>
      <c r="CL39" s="510">
        <v>2857475</v>
      </c>
      <c r="CM39" s="510">
        <v>2848846</v>
      </c>
      <c r="CN39" s="510">
        <v>2838632</v>
      </c>
      <c r="CO39" s="510">
        <v>2826858</v>
      </c>
      <c r="CP39" s="510">
        <v>2812477</v>
      </c>
      <c r="CQ39" s="2766">
        <v>2788687</v>
      </c>
      <c r="CR39" s="2766">
        <v>2770623</v>
      </c>
      <c r="CS39" s="489"/>
      <c r="CT39" s="507">
        <f t="shared" si="0"/>
        <v>-0.13221847512429163</v>
      </c>
      <c r="CU39" s="508">
        <f t="shared" si="1"/>
        <v>-0.15454005860253822</v>
      </c>
      <c r="CV39" s="508">
        <f t="shared" si="2"/>
        <v>-0.14106539825391842</v>
      </c>
      <c r="CW39" s="508">
        <f t="shared" si="3"/>
        <v>-0.20283642026614404</v>
      </c>
      <c r="CX39" s="508">
        <f t="shared" si="4"/>
        <v>-0.21261240516335386</v>
      </c>
      <c r="CY39" s="508">
        <f t="shared" si="5"/>
        <v>-0.28246000186005094</v>
      </c>
      <c r="CZ39" s="508">
        <f t="shared" si="6"/>
        <v>-0.18642606031148362</v>
      </c>
      <c r="DA39" s="508">
        <f t="shared" si="7"/>
        <v>-0.25454430382897353</v>
      </c>
      <c r="DB39" s="508">
        <f t="shared" si="8"/>
        <v>-0.33015537419581331</v>
      </c>
      <c r="DC39" s="508">
        <f t="shared" si="8"/>
        <v>-0.41178464193793235</v>
      </c>
      <c r="DD39" s="489"/>
      <c r="DE39" s="516">
        <f t="shared" si="12"/>
        <v>20</v>
      </c>
      <c r="DF39" s="510">
        <f t="shared" si="13"/>
        <v>20</v>
      </c>
      <c r="DG39" s="510">
        <f t="shared" si="14"/>
        <v>19</v>
      </c>
      <c r="DH39" s="510">
        <f t="shared" si="15"/>
        <v>25</v>
      </c>
      <c r="DI39" s="510">
        <f t="shared" si="16"/>
        <v>23</v>
      </c>
      <c r="DJ39" s="510">
        <f t="shared" si="17"/>
        <v>30</v>
      </c>
      <c r="DK39" s="510">
        <f t="shared" si="18"/>
        <v>27</v>
      </c>
      <c r="DL39" s="510">
        <f t="shared" si="18"/>
        <v>41</v>
      </c>
      <c r="DM39" s="510">
        <f t="shared" si="18"/>
        <v>41</v>
      </c>
      <c r="DN39" s="510">
        <f t="shared" si="18"/>
        <v>44</v>
      </c>
    </row>
    <row r="40" spans="1:118" ht="13.5" customHeight="1">
      <c r="A40" s="628" t="s">
        <v>765</v>
      </c>
      <c r="B40" s="498" t="s">
        <v>253</v>
      </c>
      <c r="C40" s="466">
        <v>-5672</v>
      </c>
      <c r="D40" s="466">
        <v>-5718</v>
      </c>
      <c r="E40" s="466">
        <v>-4037</v>
      </c>
      <c r="F40" s="466">
        <v>-5869</v>
      </c>
      <c r="G40" s="466">
        <v>-5867</v>
      </c>
      <c r="H40" s="466">
        <v>-11740</v>
      </c>
      <c r="I40" s="466">
        <v>-15957</v>
      </c>
      <c r="J40" s="466">
        <v>-19201</v>
      </c>
      <c r="K40" s="467">
        <v>-18020</v>
      </c>
      <c r="L40" s="467">
        <v>-28268</v>
      </c>
      <c r="M40" s="467">
        <v>-24994</v>
      </c>
      <c r="N40" s="467">
        <v>-17204</v>
      </c>
      <c r="O40" s="467">
        <v>-18612</v>
      </c>
      <c r="P40" s="467">
        <v>-21224</v>
      </c>
      <c r="Q40" s="467">
        <v>-16880</v>
      </c>
      <c r="R40" s="467">
        <v>-14603</v>
      </c>
      <c r="S40" s="467">
        <v>-12102</v>
      </c>
      <c r="T40" s="467">
        <v>-10695</v>
      </c>
      <c r="U40" s="467">
        <v>-6812</v>
      </c>
      <c r="V40" s="467">
        <v>-7681</v>
      </c>
      <c r="W40" s="467">
        <v>-4750</v>
      </c>
      <c r="X40" s="466">
        <v>-2320</v>
      </c>
      <c r="Y40" s="466">
        <v>-852</v>
      </c>
      <c r="Z40" s="466">
        <v>-2044</v>
      </c>
      <c r="AA40" s="466">
        <v>-2897</v>
      </c>
      <c r="AB40" s="466">
        <v>-5158</v>
      </c>
      <c r="AC40" s="466">
        <v>-3468</v>
      </c>
      <c r="AD40" s="467">
        <v>-2439</v>
      </c>
      <c r="AE40" s="467">
        <v>-1861</v>
      </c>
      <c r="AF40" s="467">
        <v>-4974</v>
      </c>
      <c r="AG40" s="467">
        <v>-5680</v>
      </c>
      <c r="AH40" s="467">
        <v>-5669</v>
      </c>
      <c r="AI40" s="467">
        <v>-7742</v>
      </c>
      <c r="AJ40" s="467">
        <v>-7595</v>
      </c>
      <c r="AK40" s="467">
        <v>-6506</v>
      </c>
      <c r="AL40" s="467">
        <v>-7289</v>
      </c>
      <c r="AM40" s="467">
        <v>-7447</v>
      </c>
      <c r="AN40" s="467">
        <v>-4498</v>
      </c>
      <c r="AO40" s="467">
        <v>-3425</v>
      </c>
      <c r="AP40" s="467">
        <v>-2494</v>
      </c>
      <c r="AQ40" s="467">
        <v>-1587</v>
      </c>
      <c r="AR40" s="467">
        <v>-1304</v>
      </c>
      <c r="AS40" s="466">
        <v>-2876</v>
      </c>
      <c r="AT40" s="466">
        <v>-2127</v>
      </c>
      <c r="AU40" s="466">
        <v>-2344</v>
      </c>
      <c r="AV40" s="466">
        <v>-3041</v>
      </c>
      <c r="AW40" s="466">
        <v>-3628</v>
      </c>
      <c r="AX40" s="466">
        <v>-3510</v>
      </c>
      <c r="AY40" s="467">
        <v>-3332</v>
      </c>
      <c r="AZ40" s="467">
        <v>-3270</v>
      </c>
      <c r="BA40" s="467">
        <v>-3213</v>
      </c>
      <c r="BB40" s="467">
        <v>-3725</v>
      </c>
      <c r="BC40" s="467">
        <v>-4508</v>
      </c>
      <c r="BD40" s="467">
        <v>-4229</v>
      </c>
      <c r="BE40" s="467">
        <v>-3853</v>
      </c>
      <c r="BF40" s="467">
        <v>-2721</v>
      </c>
      <c r="BG40" s="467">
        <v>-2886</v>
      </c>
      <c r="BH40" s="467">
        <v>-1992</v>
      </c>
      <c r="BI40" s="467">
        <v>-3635</v>
      </c>
      <c r="BJ40" s="467">
        <v>-3187</v>
      </c>
      <c r="BK40" s="467">
        <v>-3647</v>
      </c>
      <c r="BL40" s="629">
        <v>-4630</v>
      </c>
      <c r="BM40" s="469">
        <v>-3801</v>
      </c>
      <c r="BN40" s="469">
        <v>-4093</v>
      </c>
      <c r="BO40" s="469">
        <v>-4140</v>
      </c>
      <c r="BP40" s="469">
        <v>-4430</v>
      </c>
      <c r="BQ40" s="469">
        <v>-3295</v>
      </c>
      <c r="BR40" s="469">
        <v>-2704</v>
      </c>
      <c r="BS40" s="469">
        <v>-2764</v>
      </c>
      <c r="BT40" s="469">
        <v>-4214</v>
      </c>
      <c r="BU40" s="467">
        <f t="shared" si="10"/>
        <v>35</v>
      </c>
      <c r="BV40" s="467"/>
      <c r="BW40" s="468">
        <v>-3472</v>
      </c>
      <c r="BX40" s="469">
        <v>-4291</v>
      </c>
      <c r="BY40" s="469">
        <v>-3375</v>
      </c>
      <c r="BZ40" s="469">
        <v>-3595</v>
      </c>
      <c r="CA40" s="469">
        <v>-3377</v>
      </c>
      <c r="CB40" s="469">
        <v>-3659</v>
      </c>
      <c r="CC40" s="469">
        <v>-3419</v>
      </c>
      <c r="CD40" s="469">
        <v>-3067</v>
      </c>
      <c r="CE40" s="469">
        <v>-2807</v>
      </c>
      <c r="CF40" s="469">
        <v>-3718</v>
      </c>
      <c r="CG40" s="467">
        <f t="shared" si="11"/>
        <v>32</v>
      </c>
      <c r="CH40" s="470"/>
      <c r="CI40" s="509">
        <v>1443146</v>
      </c>
      <c r="CJ40" s="510">
        <v>1431540</v>
      </c>
      <c r="CK40" s="510">
        <v>1419781</v>
      </c>
      <c r="CL40" s="510">
        <v>1408588</v>
      </c>
      <c r="CM40" s="510">
        <v>1396197</v>
      </c>
      <c r="CN40" s="510">
        <v>1383079</v>
      </c>
      <c r="CO40" s="510">
        <v>1369882</v>
      </c>
      <c r="CP40" s="510">
        <v>1356144</v>
      </c>
      <c r="CQ40" s="2766">
        <v>1340458</v>
      </c>
      <c r="CR40" s="2766">
        <v>1326218</v>
      </c>
      <c r="CS40" s="489"/>
      <c r="CT40" s="507">
        <f t="shared" si="0"/>
        <v>-0.24058549862591866</v>
      </c>
      <c r="CU40" s="508">
        <f t="shared" si="1"/>
        <v>-0.29974712547326654</v>
      </c>
      <c r="CV40" s="508">
        <f t="shared" si="2"/>
        <v>-0.23771271766561183</v>
      </c>
      <c r="CW40" s="508">
        <f t="shared" si="3"/>
        <v>-0.25522012114259102</v>
      </c>
      <c r="CX40" s="508">
        <f t="shared" si="4"/>
        <v>-0.24187131185642144</v>
      </c>
      <c r="CY40" s="508">
        <f t="shared" si="5"/>
        <v>-0.26455466390567711</v>
      </c>
      <c r="CZ40" s="508">
        <f t="shared" si="6"/>
        <v>-0.24958354077212491</v>
      </c>
      <c r="DA40" s="508">
        <f t="shared" si="7"/>
        <v>-0.22615592444460175</v>
      </c>
      <c r="DB40" s="508">
        <f t="shared" si="8"/>
        <v>-0.20940603883150385</v>
      </c>
      <c r="DC40" s="508">
        <f t="shared" si="8"/>
        <v>-0.28034606678540031</v>
      </c>
      <c r="DD40" s="489"/>
      <c r="DE40" s="516">
        <f t="shared" si="12"/>
        <v>34</v>
      </c>
      <c r="DF40" s="510">
        <f t="shared" si="13"/>
        <v>37</v>
      </c>
      <c r="DG40" s="510">
        <f t="shared" si="14"/>
        <v>29</v>
      </c>
      <c r="DH40" s="510">
        <f t="shared" si="15"/>
        <v>34</v>
      </c>
      <c r="DI40" s="510">
        <f t="shared" si="16"/>
        <v>26</v>
      </c>
      <c r="DJ40" s="510">
        <f t="shared" si="17"/>
        <v>28</v>
      </c>
      <c r="DK40" s="510">
        <f t="shared" si="18"/>
        <v>36</v>
      </c>
      <c r="DL40" s="510">
        <f t="shared" si="18"/>
        <v>37</v>
      </c>
      <c r="DM40" s="510">
        <f t="shared" si="18"/>
        <v>29</v>
      </c>
      <c r="DN40" s="510">
        <f t="shared" si="18"/>
        <v>32</v>
      </c>
    </row>
    <row r="41" spans="1:118" ht="13.5" customHeight="1">
      <c r="A41" s="628" t="s">
        <v>766</v>
      </c>
      <c r="B41" s="498" t="s">
        <v>254</v>
      </c>
      <c r="C41" s="466">
        <v>-9710</v>
      </c>
      <c r="D41" s="466">
        <v>-9941</v>
      </c>
      <c r="E41" s="466">
        <v>-11310</v>
      </c>
      <c r="F41" s="466">
        <v>-14493</v>
      </c>
      <c r="G41" s="466">
        <v>-10429</v>
      </c>
      <c r="H41" s="466">
        <v>-10596</v>
      </c>
      <c r="I41" s="466">
        <v>-13777</v>
      </c>
      <c r="J41" s="466">
        <v>-13887</v>
      </c>
      <c r="K41" s="467">
        <v>-12448</v>
      </c>
      <c r="L41" s="467">
        <v>-11730</v>
      </c>
      <c r="M41" s="467">
        <v>-11783</v>
      </c>
      <c r="N41" s="467">
        <v>-10162</v>
      </c>
      <c r="O41" s="467">
        <v>-10087</v>
      </c>
      <c r="P41" s="467">
        <v>-11224</v>
      </c>
      <c r="Q41" s="467">
        <v>-10042</v>
      </c>
      <c r="R41" s="467">
        <v>-9333</v>
      </c>
      <c r="S41" s="467">
        <v>-7838</v>
      </c>
      <c r="T41" s="467">
        <v>-6537</v>
      </c>
      <c r="U41" s="467">
        <v>-5309</v>
      </c>
      <c r="V41" s="467">
        <v>-3752</v>
      </c>
      <c r="W41" s="467">
        <v>-3348</v>
      </c>
      <c r="X41" s="466">
        <v>-3041</v>
      </c>
      <c r="Y41" s="466">
        <v>-738</v>
      </c>
      <c r="Z41" s="466">
        <v>-643</v>
      </c>
      <c r="AA41" s="466">
        <v>-484</v>
      </c>
      <c r="AB41" s="466">
        <v>-413</v>
      </c>
      <c r="AC41" s="466">
        <v>-1406</v>
      </c>
      <c r="AD41" s="467">
        <v>-2094</v>
      </c>
      <c r="AE41" s="467">
        <v>-2193</v>
      </c>
      <c r="AF41" s="467">
        <v>-2163</v>
      </c>
      <c r="AG41" s="467">
        <v>-1949</v>
      </c>
      <c r="AH41" s="467">
        <v>-2522</v>
      </c>
      <c r="AI41" s="467">
        <v>-2301</v>
      </c>
      <c r="AJ41" s="467">
        <v>-1954</v>
      </c>
      <c r="AK41" s="467">
        <v>-2188</v>
      </c>
      <c r="AL41" s="467">
        <v>-2361</v>
      </c>
      <c r="AM41" s="467">
        <v>-2051</v>
      </c>
      <c r="AN41" s="467">
        <v>-1705</v>
      </c>
      <c r="AO41" s="467">
        <v>-1112</v>
      </c>
      <c r="AP41" s="467">
        <v>-576</v>
      </c>
      <c r="AQ41" s="467">
        <v>-277</v>
      </c>
      <c r="AR41" s="467">
        <v>877</v>
      </c>
      <c r="AS41" s="466">
        <v>158</v>
      </c>
      <c r="AT41" s="466">
        <v>-541</v>
      </c>
      <c r="AU41" s="466">
        <v>-6</v>
      </c>
      <c r="AV41" s="466">
        <v>-1133</v>
      </c>
      <c r="AW41" s="466">
        <v>-1319</v>
      </c>
      <c r="AX41" s="466">
        <v>-1192</v>
      </c>
      <c r="AY41" s="467">
        <v>-1127</v>
      </c>
      <c r="AZ41" s="467">
        <v>-1739</v>
      </c>
      <c r="BA41" s="467">
        <v>-1749</v>
      </c>
      <c r="BB41" s="467">
        <v>-2258</v>
      </c>
      <c r="BC41" s="467">
        <v>-2132</v>
      </c>
      <c r="BD41" s="467">
        <v>-2920</v>
      </c>
      <c r="BE41" s="467">
        <v>-2862</v>
      </c>
      <c r="BF41" s="467">
        <v>-2038</v>
      </c>
      <c r="BG41" s="467">
        <v>-1585</v>
      </c>
      <c r="BH41" s="467">
        <v>-1132</v>
      </c>
      <c r="BI41" s="467">
        <v>-831</v>
      </c>
      <c r="BJ41" s="467">
        <v>-1694</v>
      </c>
      <c r="BK41" s="467">
        <v>-1495</v>
      </c>
      <c r="BL41" s="629">
        <v>-2234</v>
      </c>
      <c r="BM41" s="469">
        <v>-1748</v>
      </c>
      <c r="BN41" s="469">
        <v>-1971</v>
      </c>
      <c r="BO41" s="469">
        <v>-2290</v>
      </c>
      <c r="BP41" s="469">
        <v>-2963</v>
      </c>
      <c r="BQ41" s="469">
        <v>-2345</v>
      </c>
      <c r="BR41" s="469">
        <v>-1638</v>
      </c>
      <c r="BS41" s="469">
        <v>-1883</v>
      </c>
      <c r="BT41" s="469">
        <v>-2347</v>
      </c>
      <c r="BU41" s="467">
        <f t="shared" si="10"/>
        <v>24</v>
      </c>
      <c r="BV41" s="467"/>
      <c r="BW41" s="468">
        <v>-1590</v>
      </c>
      <c r="BX41" s="469">
        <v>-2186</v>
      </c>
      <c r="BY41" s="469">
        <v>-1786</v>
      </c>
      <c r="BZ41" s="469">
        <v>-2247</v>
      </c>
      <c r="CA41" s="469">
        <v>-2531</v>
      </c>
      <c r="CB41" s="469">
        <v>-3357</v>
      </c>
      <c r="CC41" s="469">
        <v>-2392</v>
      </c>
      <c r="CD41" s="469">
        <v>-1737</v>
      </c>
      <c r="CE41" s="469">
        <v>-2273</v>
      </c>
      <c r="CF41" s="469">
        <v>-2557</v>
      </c>
      <c r="CG41" s="467">
        <f t="shared" si="11"/>
        <v>25</v>
      </c>
      <c r="CH41" s="470"/>
      <c r="CI41" s="509">
        <v>782342</v>
      </c>
      <c r="CJ41" s="510">
        <v>776567</v>
      </c>
      <c r="CK41" s="510">
        <v>770057</v>
      </c>
      <c r="CL41" s="510">
        <v>764213</v>
      </c>
      <c r="CM41" s="510">
        <v>757377</v>
      </c>
      <c r="CN41" s="510">
        <v>750519</v>
      </c>
      <c r="CO41" s="510">
        <v>742505</v>
      </c>
      <c r="CP41" s="510">
        <v>735070</v>
      </c>
      <c r="CQ41" s="2766">
        <v>726729</v>
      </c>
      <c r="CR41" s="2766">
        <v>718879</v>
      </c>
      <c r="CS41" s="489"/>
      <c r="CT41" s="507">
        <f t="shared" si="0"/>
        <v>-0.20323592495353696</v>
      </c>
      <c r="CU41" s="508">
        <f t="shared" si="1"/>
        <v>-0.28149535069092557</v>
      </c>
      <c r="CV41" s="508">
        <f t="shared" si="2"/>
        <v>-0.2319308830385283</v>
      </c>
      <c r="CW41" s="508">
        <f t="shared" si="3"/>
        <v>-0.29402797387639312</v>
      </c>
      <c r="CX41" s="508">
        <f t="shared" si="4"/>
        <v>-0.33417967537963261</v>
      </c>
      <c r="CY41" s="508">
        <f t="shared" si="5"/>
        <v>-0.44729047499130603</v>
      </c>
      <c r="CZ41" s="508">
        <f t="shared" si="6"/>
        <v>-0.32215271277634494</v>
      </c>
      <c r="DA41" s="508">
        <f t="shared" si="7"/>
        <v>-0.23630402546696233</v>
      </c>
      <c r="DB41" s="508">
        <f t="shared" si="8"/>
        <v>-0.31277133566983012</v>
      </c>
      <c r="DC41" s="508">
        <f t="shared" si="8"/>
        <v>-0.35569268263504711</v>
      </c>
      <c r="DD41" s="489"/>
      <c r="DE41" s="516">
        <f t="shared" si="12"/>
        <v>27</v>
      </c>
      <c r="DF41" s="510">
        <f t="shared" si="13"/>
        <v>34</v>
      </c>
      <c r="DG41" s="510">
        <f t="shared" si="14"/>
        <v>27</v>
      </c>
      <c r="DH41" s="510">
        <f t="shared" si="15"/>
        <v>38</v>
      </c>
      <c r="DI41" s="510">
        <f t="shared" si="16"/>
        <v>40</v>
      </c>
      <c r="DJ41" s="510">
        <f t="shared" si="17"/>
        <v>45</v>
      </c>
      <c r="DK41" s="510">
        <f t="shared" si="18"/>
        <v>44</v>
      </c>
      <c r="DL41" s="510">
        <f t="shared" si="18"/>
        <v>38</v>
      </c>
      <c r="DM41" s="510">
        <f t="shared" si="18"/>
        <v>40</v>
      </c>
      <c r="DN41" s="510">
        <f t="shared" si="18"/>
        <v>38</v>
      </c>
    </row>
    <row r="42" spans="1:118" ht="13.5" customHeight="1">
      <c r="A42" s="628" t="s">
        <v>767</v>
      </c>
      <c r="B42" s="498" t="s">
        <v>255</v>
      </c>
      <c r="C42" s="466">
        <v>-6730</v>
      </c>
      <c r="D42" s="466">
        <v>-5643</v>
      </c>
      <c r="E42" s="466">
        <v>-7492</v>
      </c>
      <c r="F42" s="466">
        <v>-11939</v>
      </c>
      <c r="G42" s="466">
        <v>-7808</v>
      </c>
      <c r="H42" s="466">
        <v>-9630</v>
      </c>
      <c r="I42" s="466">
        <v>-12065</v>
      </c>
      <c r="J42" s="466">
        <v>-11556</v>
      </c>
      <c r="K42" s="467">
        <v>-9211</v>
      </c>
      <c r="L42" s="467">
        <v>-4879</v>
      </c>
      <c r="M42" s="467">
        <v>-7336</v>
      </c>
      <c r="N42" s="467">
        <v>-5582</v>
      </c>
      <c r="O42" s="467">
        <v>-6187</v>
      </c>
      <c r="P42" s="467">
        <v>-3260</v>
      </c>
      <c r="Q42" s="467">
        <v>-2925</v>
      </c>
      <c r="R42" s="467">
        <v>-3046</v>
      </c>
      <c r="S42" s="467">
        <v>-1567</v>
      </c>
      <c r="T42" s="467">
        <v>386</v>
      </c>
      <c r="U42" s="467">
        <v>713</v>
      </c>
      <c r="V42" s="467">
        <v>2140</v>
      </c>
      <c r="W42" s="467">
        <v>2855</v>
      </c>
      <c r="X42" s="466">
        <v>293</v>
      </c>
      <c r="Y42" s="466">
        <v>1560</v>
      </c>
      <c r="Z42" s="466">
        <v>1967</v>
      </c>
      <c r="AA42" s="466">
        <v>94</v>
      </c>
      <c r="AB42" s="466">
        <v>945</v>
      </c>
      <c r="AC42" s="466">
        <v>552</v>
      </c>
      <c r="AD42" s="467">
        <v>226</v>
      </c>
      <c r="AE42" s="467">
        <v>-297</v>
      </c>
      <c r="AF42" s="467">
        <v>-611</v>
      </c>
      <c r="AG42" s="467">
        <v>-546</v>
      </c>
      <c r="AH42" s="467">
        <v>-409</v>
      </c>
      <c r="AI42" s="467">
        <v>-1397</v>
      </c>
      <c r="AJ42" s="467">
        <v>-1992</v>
      </c>
      <c r="AK42" s="467">
        <v>-1387</v>
      </c>
      <c r="AL42" s="467">
        <v>-1257</v>
      </c>
      <c r="AM42" s="467">
        <v>-822</v>
      </c>
      <c r="AN42" s="467">
        <v>-971</v>
      </c>
      <c r="AO42" s="467">
        <v>-435</v>
      </c>
      <c r="AP42" s="467">
        <v>11</v>
      </c>
      <c r="AQ42" s="467">
        <v>584</v>
      </c>
      <c r="AR42" s="467">
        <v>1333</v>
      </c>
      <c r="AS42" s="466">
        <v>357</v>
      </c>
      <c r="AT42" s="466">
        <v>-49</v>
      </c>
      <c r="AU42" s="466">
        <v>-66</v>
      </c>
      <c r="AV42" s="466">
        <v>-202</v>
      </c>
      <c r="AW42" s="466">
        <v>-1483</v>
      </c>
      <c r="AX42" s="466">
        <v>-1841</v>
      </c>
      <c r="AY42" s="467">
        <v>-1423</v>
      </c>
      <c r="AZ42" s="467">
        <v>-1072</v>
      </c>
      <c r="BA42" s="467">
        <v>-806</v>
      </c>
      <c r="BB42" s="467">
        <v>-1640</v>
      </c>
      <c r="BC42" s="467">
        <v>-1343</v>
      </c>
      <c r="BD42" s="467">
        <v>-1808</v>
      </c>
      <c r="BE42" s="467">
        <v>-1395</v>
      </c>
      <c r="BF42" s="467">
        <v>-834</v>
      </c>
      <c r="BG42" s="467">
        <v>-1405</v>
      </c>
      <c r="BH42" s="467">
        <v>-41</v>
      </c>
      <c r="BI42" s="467">
        <v>188</v>
      </c>
      <c r="BJ42" s="467">
        <v>-998</v>
      </c>
      <c r="BK42" s="467">
        <v>-1149</v>
      </c>
      <c r="BL42" s="629">
        <v>-492</v>
      </c>
      <c r="BM42" s="469">
        <v>-1101</v>
      </c>
      <c r="BN42" s="469">
        <v>-962</v>
      </c>
      <c r="BO42" s="469">
        <v>-1628</v>
      </c>
      <c r="BP42" s="469">
        <v>-2013</v>
      </c>
      <c r="BQ42" s="469">
        <v>-1827</v>
      </c>
      <c r="BR42" s="469">
        <v>-1763</v>
      </c>
      <c r="BS42" s="469">
        <v>-2173</v>
      </c>
      <c r="BT42" s="469">
        <v>-2052</v>
      </c>
      <c r="BU42" s="467">
        <f t="shared" si="10"/>
        <v>21</v>
      </c>
      <c r="BV42" s="467"/>
      <c r="BW42" s="468">
        <v>-1142</v>
      </c>
      <c r="BX42" s="469">
        <v>-570</v>
      </c>
      <c r="BY42" s="469">
        <v>-1341</v>
      </c>
      <c r="BZ42" s="469">
        <v>-1277</v>
      </c>
      <c r="CA42" s="469">
        <v>-1676</v>
      </c>
      <c r="CB42" s="469">
        <v>-1677</v>
      </c>
      <c r="CC42" s="469">
        <v>-1545</v>
      </c>
      <c r="CD42" s="469">
        <v>-1859</v>
      </c>
      <c r="CE42" s="469">
        <v>-2642</v>
      </c>
      <c r="CF42" s="469">
        <v>-2784</v>
      </c>
      <c r="CG42" s="467">
        <f t="shared" si="11"/>
        <v>28</v>
      </c>
      <c r="CH42" s="470"/>
      <c r="CI42" s="509">
        <v>1010028</v>
      </c>
      <c r="CJ42" s="510">
        <v>1005570</v>
      </c>
      <c r="CK42" s="510">
        <v>1002173</v>
      </c>
      <c r="CL42" s="510">
        <v>997811</v>
      </c>
      <c r="CM42" s="510">
        <v>993205</v>
      </c>
      <c r="CN42" s="510">
        <v>987336</v>
      </c>
      <c r="CO42" s="510">
        <v>981280</v>
      </c>
      <c r="CP42" s="510">
        <v>973922</v>
      </c>
      <c r="CQ42" s="2766">
        <v>964885</v>
      </c>
      <c r="CR42" s="2766">
        <v>956787</v>
      </c>
      <c r="CS42" s="489"/>
      <c r="CT42" s="507">
        <f t="shared" si="0"/>
        <v>-0.11306617242294273</v>
      </c>
      <c r="CU42" s="508">
        <f t="shared" si="1"/>
        <v>-5.6684268623765625E-2</v>
      </c>
      <c r="CV42" s="508">
        <f t="shared" si="2"/>
        <v>-0.13380923253769558</v>
      </c>
      <c r="CW42" s="508">
        <f t="shared" si="3"/>
        <v>-0.12798014854516537</v>
      </c>
      <c r="CX42" s="508">
        <f t="shared" si="4"/>
        <v>-0.1687466333737748</v>
      </c>
      <c r="CY42" s="508">
        <f t="shared" si="5"/>
        <v>-0.16985099297503584</v>
      </c>
      <c r="CZ42" s="508">
        <f t="shared" si="6"/>
        <v>-0.15744741562041417</v>
      </c>
      <c r="DA42" s="508">
        <f t="shared" si="7"/>
        <v>-0.19087770889249858</v>
      </c>
      <c r="DB42" s="508">
        <f t="shared" si="8"/>
        <v>-0.27381501422449306</v>
      </c>
      <c r="DC42" s="508">
        <f t="shared" si="8"/>
        <v>-0.29097385311464308</v>
      </c>
      <c r="DD42" s="489"/>
      <c r="DE42" s="516">
        <f t="shared" si="12"/>
        <v>18</v>
      </c>
      <c r="DF42" s="510">
        <f t="shared" si="13"/>
        <v>13</v>
      </c>
      <c r="DG42" s="510">
        <f t="shared" si="14"/>
        <v>17</v>
      </c>
      <c r="DH42" s="510">
        <f t="shared" si="15"/>
        <v>19</v>
      </c>
      <c r="DI42" s="510">
        <f t="shared" si="16"/>
        <v>19</v>
      </c>
      <c r="DJ42" s="510">
        <f t="shared" si="17"/>
        <v>16</v>
      </c>
      <c r="DK42" s="510">
        <f t="shared" si="18"/>
        <v>21</v>
      </c>
      <c r="DL42" s="510">
        <f t="shared" si="18"/>
        <v>32</v>
      </c>
      <c r="DM42" s="510">
        <f t="shared" si="18"/>
        <v>36</v>
      </c>
      <c r="DN42" s="510">
        <f t="shared" si="18"/>
        <v>34</v>
      </c>
    </row>
    <row r="43" spans="1:118" ht="13.5" customHeight="1">
      <c r="A43" s="628" t="s">
        <v>768</v>
      </c>
      <c r="B43" s="498" t="s">
        <v>256</v>
      </c>
      <c r="C43" s="466">
        <v>-12710</v>
      </c>
      <c r="D43" s="466">
        <v>-10737</v>
      </c>
      <c r="E43" s="466">
        <v>-12085</v>
      </c>
      <c r="F43" s="466">
        <v>-20242</v>
      </c>
      <c r="G43" s="466">
        <v>-16274</v>
      </c>
      <c r="H43" s="466">
        <v>-18054</v>
      </c>
      <c r="I43" s="466">
        <v>-23001</v>
      </c>
      <c r="J43" s="466">
        <v>-25101</v>
      </c>
      <c r="K43" s="467">
        <v>-25541</v>
      </c>
      <c r="L43" s="467">
        <v>-24419</v>
      </c>
      <c r="M43" s="467">
        <v>-20219</v>
      </c>
      <c r="N43" s="467">
        <v>-17056</v>
      </c>
      <c r="O43" s="467">
        <v>-16287</v>
      </c>
      <c r="P43" s="467">
        <v>-15553</v>
      </c>
      <c r="Q43" s="467">
        <v>-16958</v>
      </c>
      <c r="R43" s="467">
        <v>-16123</v>
      </c>
      <c r="S43" s="467">
        <v>-13055</v>
      </c>
      <c r="T43" s="467">
        <v>-9139</v>
      </c>
      <c r="U43" s="467">
        <v>-7277</v>
      </c>
      <c r="V43" s="467">
        <v>-5693</v>
      </c>
      <c r="W43" s="467">
        <v>-2771</v>
      </c>
      <c r="X43" s="466">
        <v>-2581</v>
      </c>
      <c r="Y43" s="466">
        <v>-978</v>
      </c>
      <c r="Z43" s="466">
        <v>-692</v>
      </c>
      <c r="AA43" s="466">
        <v>-3927</v>
      </c>
      <c r="AB43" s="466">
        <v>-3311</v>
      </c>
      <c r="AC43" s="466">
        <v>-3166</v>
      </c>
      <c r="AD43" s="467">
        <v>-3053</v>
      </c>
      <c r="AE43" s="467">
        <v>-4193</v>
      </c>
      <c r="AF43" s="467">
        <v>-3740</v>
      </c>
      <c r="AG43" s="467">
        <v>-3794</v>
      </c>
      <c r="AH43" s="467">
        <v>-4084</v>
      </c>
      <c r="AI43" s="467">
        <v>-5961</v>
      </c>
      <c r="AJ43" s="467">
        <v>-6914</v>
      </c>
      <c r="AK43" s="467">
        <v>-5191</v>
      </c>
      <c r="AL43" s="467">
        <v>-4668</v>
      </c>
      <c r="AM43" s="467">
        <v>-4516</v>
      </c>
      <c r="AN43" s="467">
        <v>-4515</v>
      </c>
      <c r="AO43" s="467">
        <v>-3179</v>
      </c>
      <c r="AP43" s="467">
        <v>-2734</v>
      </c>
      <c r="AQ43" s="467">
        <v>-1928</v>
      </c>
      <c r="AR43" s="467">
        <v>-1343</v>
      </c>
      <c r="AS43" s="466">
        <v>-1752</v>
      </c>
      <c r="AT43" s="466">
        <v>-1787</v>
      </c>
      <c r="AU43" s="466">
        <v>-2973</v>
      </c>
      <c r="AV43" s="466">
        <v>-3457</v>
      </c>
      <c r="AW43" s="466">
        <v>-2758</v>
      </c>
      <c r="AX43" s="466">
        <v>-2652</v>
      </c>
      <c r="AY43" s="467">
        <v>-2781</v>
      </c>
      <c r="AZ43" s="467">
        <v>-2145</v>
      </c>
      <c r="BA43" s="467">
        <v>-2845</v>
      </c>
      <c r="BB43" s="467">
        <v>-3206</v>
      </c>
      <c r="BC43" s="467">
        <v>-4272</v>
      </c>
      <c r="BD43" s="467">
        <v>-4459</v>
      </c>
      <c r="BE43" s="467">
        <v>-3545</v>
      </c>
      <c r="BF43" s="467">
        <v>-2637</v>
      </c>
      <c r="BG43" s="467">
        <v>-2596</v>
      </c>
      <c r="BH43" s="467">
        <v>-1926</v>
      </c>
      <c r="BI43" s="467">
        <v>-2506</v>
      </c>
      <c r="BJ43" s="467">
        <v>-3148</v>
      </c>
      <c r="BK43" s="467">
        <v>-3512</v>
      </c>
      <c r="BL43" s="629">
        <v>-3869</v>
      </c>
      <c r="BM43" s="469">
        <v>-3647</v>
      </c>
      <c r="BN43" s="469">
        <v>-3247</v>
      </c>
      <c r="BO43" s="469">
        <v>-4063</v>
      </c>
      <c r="BP43" s="469">
        <v>-4234</v>
      </c>
      <c r="BQ43" s="469">
        <v>-3175</v>
      </c>
      <c r="BR43" s="469">
        <v>-2522</v>
      </c>
      <c r="BS43" s="469">
        <v>-3397</v>
      </c>
      <c r="BT43" s="469">
        <v>-4125</v>
      </c>
      <c r="BU43" s="467">
        <f t="shared" si="10"/>
        <v>33</v>
      </c>
      <c r="BV43" s="467"/>
      <c r="BW43" s="468">
        <v>-3283</v>
      </c>
      <c r="BX43" s="469">
        <v>-3823</v>
      </c>
      <c r="BY43" s="469">
        <v>-3723</v>
      </c>
      <c r="BZ43" s="469">
        <v>-3263</v>
      </c>
      <c r="CA43" s="469">
        <v>-4217</v>
      </c>
      <c r="CB43" s="469">
        <v>-4305</v>
      </c>
      <c r="CC43" s="469">
        <v>-3154</v>
      </c>
      <c r="CD43" s="469">
        <v>-2850</v>
      </c>
      <c r="CE43" s="469">
        <v>-3932</v>
      </c>
      <c r="CF43" s="469">
        <v>-4779</v>
      </c>
      <c r="CG43" s="467">
        <f t="shared" si="11"/>
        <v>36</v>
      </c>
      <c r="CH43" s="470"/>
      <c r="CI43" s="509">
        <v>1436527</v>
      </c>
      <c r="CJ43" s="510">
        <v>1426367</v>
      </c>
      <c r="CK43" s="510">
        <v>1415997</v>
      </c>
      <c r="CL43" s="510">
        <v>1405325</v>
      </c>
      <c r="CM43" s="510">
        <v>1394339</v>
      </c>
      <c r="CN43" s="510">
        <v>1381761</v>
      </c>
      <c r="CO43" s="510">
        <v>1369131</v>
      </c>
      <c r="CP43" s="510">
        <v>1356343</v>
      </c>
      <c r="CQ43" s="2766">
        <v>1341539</v>
      </c>
      <c r="CR43" s="2766">
        <v>1327185</v>
      </c>
      <c r="CS43" s="489"/>
      <c r="CT43" s="507">
        <f t="shared" si="0"/>
        <v>-0.22853729863761699</v>
      </c>
      <c r="CU43" s="508">
        <f t="shared" si="1"/>
        <v>-0.26802358719740432</v>
      </c>
      <c r="CV43" s="508">
        <f t="shared" si="2"/>
        <v>-0.26292428585653782</v>
      </c>
      <c r="CW43" s="508">
        <f t="shared" si="3"/>
        <v>-0.23218828384893175</v>
      </c>
      <c r="CX43" s="508">
        <f t="shared" si="4"/>
        <v>-0.30243721218441139</v>
      </c>
      <c r="CY43" s="508">
        <f t="shared" si="5"/>
        <v>-0.31155894543267615</v>
      </c>
      <c r="CZ43" s="508">
        <f t="shared" si="6"/>
        <v>-0.23036510019859313</v>
      </c>
      <c r="DA43" s="508">
        <f t="shared" si="7"/>
        <v>-0.21012384035601614</v>
      </c>
      <c r="DB43" s="508">
        <f t="shared" si="8"/>
        <v>-0.29309621263340091</v>
      </c>
      <c r="DC43" s="508">
        <f t="shared" si="8"/>
        <v>-0.36008544400366188</v>
      </c>
      <c r="DD43" s="489"/>
      <c r="DE43" s="516">
        <f t="shared" si="12"/>
        <v>31</v>
      </c>
      <c r="DF43" s="510">
        <f t="shared" si="13"/>
        <v>30</v>
      </c>
      <c r="DG43" s="510">
        <f t="shared" si="14"/>
        <v>32</v>
      </c>
      <c r="DH43" s="510">
        <f t="shared" si="15"/>
        <v>28</v>
      </c>
      <c r="DI43" s="510">
        <f t="shared" si="16"/>
        <v>35</v>
      </c>
      <c r="DJ43" s="510">
        <f t="shared" si="17"/>
        <v>33</v>
      </c>
      <c r="DK43" s="510">
        <f t="shared" si="18"/>
        <v>34</v>
      </c>
      <c r="DL43" s="510">
        <f t="shared" si="18"/>
        <v>34</v>
      </c>
      <c r="DM43" s="510">
        <f t="shared" si="18"/>
        <v>38</v>
      </c>
      <c r="DN43" s="510">
        <f t="shared" si="18"/>
        <v>39</v>
      </c>
    </row>
    <row r="44" spans="1:118" ht="13.5" customHeight="1">
      <c r="A44" s="628" t="s">
        <v>769</v>
      </c>
      <c r="B44" s="498" t="s">
        <v>257</v>
      </c>
      <c r="C44" s="466">
        <v>-3214</v>
      </c>
      <c r="D44" s="466">
        <v>-3376</v>
      </c>
      <c r="E44" s="466">
        <v>-4852</v>
      </c>
      <c r="F44" s="466">
        <v>-10993</v>
      </c>
      <c r="G44" s="466">
        <v>-7377</v>
      </c>
      <c r="H44" s="466">
        <v>-8660</v>
      </c>
      <c r="I44" s="466">
        <v>-13191</v>
      </c>
      <c r="J44" s="466">
        <v>-12997</v>
      </c>
      <c r="K44" s="467">
        <v>-12828</v>
      </c>
      <c r="L44" s="467">
        <v>-11450</v>
      </c>
      <c r="M44" s="467">
        <v>-11143</v>
      </c>
      <c r="N44" s="467">
        <v>-10599</v>
      </c>
      <c r="O44" s="467">
        <v>-8683</v>
      </c>
      <c r="P44" s="467">
        <v>-7546</v>
      </c>
      <c r="Q44" s="467">
        <v>-8697</v>
      </c>
      <c r="R44" s="467">
        <v>-10014</v>
      </c>
      <c r="S44" s="467">
        <v>-7534</v>
      </c>
      <c r="T44" s="467">
        <v>-5252</v>
      </c>
      <c r="U44" s="467">
        <v>-2163</v>
      </c>
      <c r="V44" s="467">
        <v>-2078</v>
      </c>
      <c r="W44" s="467">
        <v>-1958</v>
      </c>
      <c r="X44" s="466">
        <v>323</v>
      </c>
      <c r="Y44" s="466">
        <v>1459</v>
      </c>
      <c r="Z44" s="466">
        <v>498</v>
      </c>
      <c r="AA44" s="466">
        <v>1152</v>
      </c>
      <c r="AB44" s="466">
        <v>400</v>
      </c>
      <c r="AC44" s="466">
        <v>-380</v>
      </c>
      <c r="AD44" s="467">
        <v>-930</v>
      </c>
      <c r="AE44" s="467">
        <v>-1011</v>
      </c>
      <c r="AF44" s="467">
        <v>-1364</v>
      </c>
      <c r="AG44" s="467">
        <v>-1972</v>
      </c>
      <c r="AH44" s="467">
        <v>-2333</v>
      </c>
      <c r="AI44" s="467">
        <v>-2875</v>
      </c>
      <c r="AJ44" s="467">
        <v>-2568</v>
      </c>
      <c r="AK44" s="467">
        <v>-2384</v>
      </c>
      <c r="AL44" s="467">
        <v>-2990</v>
      </c>
      <c r="AM44" s="467">
        <v>-3655</v>
      </c>
      <c r="AN44" s="467">
        <v>-2998</v>
      </c>
      <c r="AO44" s="467">
        <v>-2709</v>
      </c>
      <c r="AP44" s="467">
        <v>-1004</v>
      </c>
      <c r="AQ44" s="467">
        <v>112</v>
      </c>
      <c r="AR44" s="467">
        <v>506</v>
      </c>
      <c r="AS44" s="466">
        <v>-670</v>
      </c>
      <c r="AT44" s="466">
        <v>-265</v>
      </c>
      <c r="AU44" s="466">
        <v>-248</v>
      </c>
      <c r="AV44" s="466">
        <v>285</v>
      </c>
      <c r="AW44" s="466">
        <v>68</v>
      </c>
      <c r="AX44" s="466">
        <v>-649</v>
      </c>
      <c r="AY44" s="467">
        <v>-586</v>
      </c>
      <c r="AZ44" s="467">
        <v>-1109</v>
      </c>
      <c r="BA44" s="467">
        <v>-1460</v>
      </c>
      <c r="BB44" s="467">
        <v>-2463</v>
      </c>
      <c r="BC44" s="467">
        <v>-3491</v>
      </c>
      <c r="BD44" s="467">
        <v>-4542</v>
      </c>
      <c r="BE44" s="467">
        <v>-4321</v>
      </c>
      <c r="BF44" s="467">
        <v>-2178</v>
      </c>
      <c r="BG44" s="467">
        <v>-782</v>
      </c>
      <c r="BH44" s="467">
        <v>-1439</v>
      </c>
      <c r="BI44" s="467">
        <v>-1939</v>
      </c>
      <c r="BJ44" s="467">
        <v>-1780</v>
      </c>
      <c r="BK44" s="467">
        <v>-2179</v>
      </c>
      <c r="BL44" s="629">
        <v>-2278</v>
      </c>
      <c r="BM44" s="469">
        <v>-2265</v>
      </c>
      <c r="BN44" s="469">
        <v>-2135</v>
      </c>
      <c r="BO44" s="469">
        <v>-2328</v>
      </c>
      <c r="BP44" s="469">
        <v>-2583</v>
      </c>
      <c r="BQ44" s="469">
        <v>-1997</v>
      </c>
      <c r="BR44" s="469">
        <v>-1416</v>
      </c>
      <c r="BS44" s="469">
        <v>-1482</v>
      </c>
      <c r="BT44" s="469">
        <v>-2031</v>
      </c>
      <c r="BU44" s="467">
        <f t="shared" si="10"/>
        <v>20</v>
      </c>
      <c r="BV44" s="467"/>
      <c r="BW44" s="468">
        <v>-2291</v>
      </c>
      <c r="BX44" s="469">
        <v>-2338</v>
      </c>
      <c r="BY44" s="469">
        <v>-2306</v>
      </c>
      <c r="BZ44" s="469">
        <v>-2095</v>
      </c>
      <c r="CA44" s="469">
        <v>-2307</v>
      </c>
      <c r="CB44" s="469">
        <v>-2458</v>
      </c>
      <c r="CC44" s="469">
        <v>-1897</v>
      </c>
      <c r="CD44" s="469">
        <v>-1528</v>
      </c>
      <c r="CE44" s="469">
        <v>-1398</v>
      </c>
      <c r="CF44" s="469">
        <v>-1835</v>
      </c>
      <c r="CG44" s="467">
        <f t="shared" si="11"/>
        <v>18</v>
      </c>
      <c r="CH44" s="470"/>
      <c r="CI44" s="509">
        <v>754275</v>
      </c>
      <c r="CJ44" s="510">
        <v>747122</v>
      </c>
      <c r="CK44" s="510">
        <v>740059</v>
      </c>
      <c r="CL44" s="510">
        <v>732535</v>
      </c>
      <c r="CM44" s="510">
        <v>725289</v>
      </c>
      <c r="CN44" s="510">
        <v>717480</v>
      </c>
      <c r="CO44" s="510">
        <v>709230</v>
      </c>
      <c r="CP44" s="510">
        <v>701531</v>
      </c>
      <c r="CQ44" s="2766">
        <v>693369</v>
      </c>
      <c r="CR44" s="2766">
        <v>684964</v>
      </c>
      <c r="CS44" s="489"/>
      <c r="CT44" s="507">
        <f t="shared" si="0"/>
        <v>-0.30373537502900139</v>
      </c>
      <c r="CU44" s="508">
        <f t="shared" si="1"/>
        <v>-0.31293416603981677</v>
      </c>
      <c r="CV44" s="508">
        <f t="shared" si="2"/>
        <v>-0.31159677809471947</v>
      </c>
      <c r="CW44" s="508">
        <f t="shared" si="3"/>
        <v>-0.28599316073634706</v>
      </c>
      <c r="CX44" s="508">
        <f t="shared" si="4"/>
        <v>-0.31808010324160441</v>
      </c>
      <c r="CY44" s="508">
        <f t="shared" si="5"/>
        <v>-0.3425879467023471</v>
      </c>
      <c r="CZ44" s="508">
        <f t="shared" si="6"/>
        <v>-0.26747317513359559</v>
      </c>
      <c r="DA44" s="508">
        <f t="shared" si="7"/>
        <v>-0.2178093341562953</v>
      </c>
      <c r="DB44" s="508">
        <f t="shared" si="8"/>
        <v>-0.2016242433682498</v>
      </c>
      <c r="DC44" s="508">
        <f t="shared" si="8"/>
        <v>-0.26789729095251724</v>
      </c>
      <c r="DD44" s="489"/>
      <c r="DE44" s="516">
        <f t="shared" si="12"/>
        <v>42</v>
      </c>
      <c r="DF44" s="510">
        <f t="shared" si="13"/>
        <v>38</v>
      </c>
      <c r="DG44" s="510">
        <f t="shared" si="14"/>
        <v>41</v>
      </c>
      <c r="DH44" s="510">
        <f t="shared" si="15"/>
        <v>37</v>
      </c>
      <c r="DI44" s="510">
        <f t="shared" si="16"/>
        <v>38</v>
      </c>
      <c r="DJ44" s="510">
        <f t="shared" si="17"/>
        <v>36</v>
      </c>
      <c r="DK44" s="510">
        <f t="shared" si="18"/>
        <v>38</v>
      </c>
      <c r="DL44" s="510">
        <f t="shared" si="18"/>
        <v>35</v>
      </c>
      <c r="DM44" s="510">
        <f t="shared" si="18"/>
        <v>28</v>
      </c>
      <c r="DN44" s="510">
        <f t="shared" si="18"/>
        <v>29</v>
      </c>
    </row>
    <row r="45" spans="1:118" ht="13.5" customHeight="1">
      <c r="A45" s="628" t="s">
        <v>770</v>
      </c>
      <c r="B45" s="498" t="s">
        <v>258</v>
      </c>
      <c r="C45" s="466">
        <v>-328</v>
      </c>
      <c r="D45" s="466">
        <v>1033</v>
      </c>
      <c r="E45" s="466">
        <v>5093</v>
      </c>
      <c r="F45" s="466">
        <v>12073</v>
      </c>
      <c r="G45" s="466">
        <v>10360</v>
      </c>
      <c r="H45" s="466">
        <v>-4912</v>
      </c>
      <c r="I45" s="466">
        <v>-30716</v>
      </c>
      <c r="J45" s="466">
        <v>-40482</v>
      </c>
      <c r="K45" s="467">
        <v>-34919</v>
      </c>
      <c r="L45" s="467">
        <v>-51885</v>
      </c>
      <c r="M45" s="467">
        <v>-35978</v>
      </c>
      <c r="N45" s="467">
        <v>-23094</v>
      </c>
      <c r="O45" s="467">
        <v>-14918</v>
      </c>
      <c r="P45" s="467">
        <v>-24133</v>
      </c>
      <c r="Q45" s="467">
        <v>-31035</v>
      </c>
      <c r="R45" s="467">
        <v>-32824</v>
      </c>
      <c r="S45" s="467">
        <v>-31421</v>
      </c>
      <c r="T45" s="467">
        <v>-15654</v>
      </c>
      <c r="U45" s="467">
        <v>-7362</v>
      </c>
      <c r="V45" s="467">
        <v>-5383</v>
      </c>
      <c r="W45" s="467">
        <v>4832</v>
      </c>
      <c r="X45" s="466">
        <v>22385</v>
      </c>
      <c r="Y45" s="466">
        <v>18533</v>
      </c>
      <c r="Z45" s="466">
        <v>14343</v>
      </c>
      <c r="AA45" s="466">
        <v>6894</v>
      </c>
      <c r="AB45" s="466">
        <v>8780</v>
      </c>
      <c r="AC45" s="466">
        <v>4405</v>
      </c>
      <c r="AD45" s="467">
        <v>7109</v>
      </c>
      <c r="AE45" s="467">
        <v>3623</v>
      </c>
      <c r="AF45" s="467">
        <v>2542</v>
      </c>
      <c r="AG45" s="467">
        <v>-1180</v>
      </c>
      <c r="AH45" s="467">
        <v>-5033</v>
      </c>
      <c r="AI45" s="467">
        <v>-7417</v>
      </c>
      <c r="AJ45" s="467">
        <v>-7687</v>
      </c>
      <c r="AK45" s="467">
        <v>-2154</v>
      </c>
      <c r="AL45" s="467">
        <v>2070</v>
      </c>
      <c r="AM45" s="467">
        <v>2982</v>
      </c>
      <c r="AN45" s="467">
        <v>4835</v>
      </c>
      <c r="AO45" s="467">
        <v>10574</v>
      </c>
      <c r="AP45" s="467">
        <v>11086</v>
      </c>
      <c r="AQ45" s="467">
        <v>10406</v>
      </c>
      <c r="AR45" s="467">
        <v>12046</v>
      </c>
      <c r="AS45" s="466">
        <v>11536</v>
      </c>
      <c r="AT45" s="466">
        <v>9829</v>
      </c>
      <c r="AU45" s="466">
        <v>7278</v>
      </c>
      <c r="AV45" s="466">
        <v>4300</v>
      </c>
      <c r="AW45" s="466">
        <v>4270</v>
      </c>
      <c r="AX45" s="466">
        <v>3638</v>
      </c>
      <c r="AY45" s="467">
        <v>4001</v>
      </c>
      <c r="AZ45" s="467">
        <v>2532</v>
      </c>
      <c r="BA45" s="467">
        <v>2413</v>
      </c>
      <c r="BB45" s="467">
        <v>1584</v>
      </c>
      <c r="BC45" s="467">
        <v>3122</v>
      </c>
      <c r="BD45" s="467">
        <v>-2125</v>
      </c>
      <c r="BE45" s="467">
        <v>-3286</v>
      </c>
      <c r="BF45" s="467">
        <v>469</v>
      </c>
      <c r="BG45" s="467">
        <v>2673</v>
      </c>
      <c r="BH45" s="467">
        <v>9719</v>
      </c>
      <c r="BI45" s="467">
        <v>8667</v>
      </c>
      <c r="BJ45" s="467">
        <v>5825</v>
      </c>
      <c r="BK45" s="467">
        <v>3900</v>
      </c>
      <c r="BL45" s="629">
        <v>3603</v>
      </c>
      <c r="BM45" s="469">
        <v>5732</v>
      </c>
      <c r="BN45" s="469">
        <v>6388</v>
      </c>
      <c r="BO45" s="469">
        <v>6243</v>
      </c>
      <c r="BP45" s="469">
        <v>6324</v>
      </c>
      <c r="BQ45" s="469">
        <v>7808</v>
      </c>
      <c r="BR45" s="469">
        <v>7691</v>
      </c>
      <c r="BS45" s="469">
        <v>8886</v>
      </c>
      <c r="BT45" s="469">
        <v>8642</v>
      </c>
      <c r="BU45" s="467">
        <f t="shared" si="10"/>
        <v>6</v>
      </c>
      <c r="BV45" s="467"/>
      <c r="BW45" s="468">
        <v>1530</v>
      </c>
      <c r="BX45" s="469">
        <v>1013</v>
      </c>
      <c r="BY45" s="469">
        <v>2549</v>
      </c>
      <c r="BZ45" s="469">
        <v>2758</v>
      </c>
      <c r="CA45" s="469">
        <v>2889</v>
      </c>
      <c r="CB45" s="469">
        <v>2925</v>
      </c>
      <c r="CC45" s="469">
        <v>6782</v>
      </c>
      <c r="CD45" s="469">
        <v>5792</v>
      </c>
      <c r="CE45" s="469">
        <v>4869</v>
      </c>
      <c r="CF45" s="469">
        <v>4387</v>
      </c>
      <c r="CG45" s="467">
        <f t="shared" si="11"/>
        <v>6</v>
      </c>
      <c r="CH45" s="470"/>
      <c r="CI45" s="509">
        <v>5118813</v>
      </c>
      <c r="CJ45" s="510">
        <v>5120197</v>
      </c>
      <c r="CK45" s="510">
        <v>5122448</v>
      </c>
      <c r="CL45" s="510">
        <v>5126389</v>
      </c>
      <c r="CM45" s="510">
        <v>5130773</v>
      </c>
      <c r="CN45" s="510">
        <v>5131305</v>
      </c>
      <c r="CO45" s="510">
        <v>5129841</v>
      </c>
      <c r="CP45" s="510">
        <v>5124259</v>
      </c>
      <c r="CQ45" s="2766">
        <v>5108507</v>
      </c>
      <c r="CR45" s="2766">
        <v>5104921</v>
      </c>
      <c r="CS45" s="489"/>
      <c r="CT45" s="507">
        <f t="shared" si="0"/>
        <v>2.9889742016361995E-2</v>
      </c>
      <c r="CU45" s="508">
        <f t="shared" si="1"/>
        <v>1.9784395014488702E-2</v>
      </c>
      <c r="CV45" s="508">
        <f t="shared" si="2"/>
        <v>4.9761364097790743E-2</v>
      </c>
      <c r="CW45" s="508">
        <f t="shared" si="3"/>
        <v>5.3800053019776695E-2</v>
      </c>
      <c r="CX45" s="508">
        <f t="shared" si="4"/>
        <v>5.6307304961650026E-2</v>
      </c>
      <c r="CY45" s="508">
        <f t="shared" si="5"/>
        <v>5.700304308553087E-2</v>
      </c>
      <c r="CZ45" s="508">
        <f t="shared" si="6"/>
        <v>0.13220682668332215</v>
      </c>
      <c r="DA45" s="508">
        <f t="shared" si="7"/>
        <v>0.11303097677147077</v>
      </c>
      <c r="DB45" s="508">
        <f t="shared" si="8"/>
        <v>9.5311604740876354E-2</v>
      </c>
      <c r="DC45" s="508">
        <f t="shared" si="8"/>
        <v>8.5936687364995462E-2</v>
      </c>
      <c r="DD45" s="489"/>
      <c r="DE45" s="516">
        <f t="shared" si="12"/>
        <v>7</v>
      </c>
      <c r="DF45" s="510">
        <f t="shared" si="13"/>
        <v>6</v>
      </c>
      <c r="DG45" s="510">
        <f t="shared" si="14"/>
        <v>6</v>
      </c>
      <c r="DH45" s="510">
        <f t="shared" si="15"/>
        <v>6</v>
      </c>
      <c r="DI45" s="510">
        <f t="shared" si="16"/>
        <v>5</v>
      </c>
      <c r="DJ45" s="510">
        <f t="shared" si="17"/>
        <v>7</v>
      </c>
      <c r="DK45" s="510">
        <f t="shared" si="18"/>
        <v>6</v>
      </c>
      <c r="DL45" s="510">
        <f t="shared" si="18"/>
        <v>4</v>
      </c>
      <c r="DM45" s="510">
        <f t="shared" si="18"/>
        <v>6</v>
      </c>
      <c r="DN45" s="510">
        <f t="shared" si="18"/>
        <v>5</v>
      </c>
    </row>
    <row r="46" spans="1:118" ht="13.5" customHeight="1">
      <c r="A46" s="628" t="s">
        <v>771</v>
      </c>
      <c r="B46" s="498" t="s">
        <v>259</v>
      </c>
      <c r="C46" s="466">
        <v>-10520</v>
      </c>
      <c r="D46" s="466">
        <v>-9878</v>
      </c>
      <c r="E46" s="466">
        <v>-12218</v>
      </c>
      <c r="F46" s="466">
        <v>-15589</v>
      </c>
      <c r="G46" s="466">
        <v>-12621</v>
      </c>
      <c r="H46" s="466">
        <v>-14907</v>
      </c>
      <c r="I46" s="466">
        <v>-20844</v>
      </c>
      <c r="J46" s="466">
        <v>-25672</v>
      </c>
      <c r="K46" s="467">
        <v>-26891</v>
      </c>
      <c r="L46" s="467">
        <v>-23588</v>
      </c>
      <c r="M46" s="467">
        <v>-20862</v>
      </c>
      <c r="N46" s="467">
        <v>-13914</v>
      </c>
      <c r="O46" s="467">
        <v>-8798</v>
      </c>
      <c r="P46" s="467">
        <v>-11426</v>
      </c>
      <c r="Q46" s="467">
        <v>-16709</v>
      </c>
      <c r="R46" s="467">
        <v>-19389</v>
      </c>
      <c r="S46" s="467">
        <v>-12961</v>
      </c>
      <c r="T46" s="467">
        <v>-13142</v>
      </c>
      <c r="U46" s="467">
        <v>-9480</v>
      </c>
      <c r="V46" s="467">
        <v>-8353</v>
      </c>
      <c r="W46" s="467">
        <v>-4511</v>
      </c>
      <c r="X46" s="466">
        <v>-2829</v>
      </c>
      <c r="Y46" s="466">
        <v>-2024</v>
      </c>
      <c r="Z46" s="466">
        <v>-1423</v>
      </c>
      <c r="AA46" s="466">
        <v>-1349</v>
      </c>
      <c r="AB46" s="466">
        <v>-531</v>
      </c>
      <c r="AC46" s="466">
        <v>-1259</v>
      </c>
      <c r="AD46" s="467">
        <v>-1969</v>
      </c>
      <c r="AE46" s="467">
        <v>-2645</v>
      </c>
      <c r="AF46" s="467">
        <v>-2207</v>
      </c>
      <c r="AG46" s="467">
        <v>-3837</v>
      </c>
      <c r="AH46" s="467">
        <v>-4138</v>
      </c>
      <c r="AI46" s="467">
        <v>-3866</v>
      </c>
      <c r="AJ46" s="467">
        <v>-3692</v>
      </c>
      <c r="AK46" s="467">
        <v>-3695</v>
      </c>
      <c r="AL46" s="467">
        <v>-3502</v>
      </c>
      <c r="AM46" s="467">
        <v>-2863</v>
      </c>
      <c r="AN46" s="467">
        <v>-2342</v>
      </c>
      <c r="AO46" s="467">
        <v>-1365</v>
      </c>
      <c r="AP46" s="467">
        <v>-609</v>
      </c>
      <c r="AQ46" s="467">
        <v>187</v>
      </c>
      <c r="AR46" s="467">
        <v>378</v>
      </c>
      <c r="AS46" s="466">
        <v>-689</v>
      </c>
      <c r="AT46" s="466">
        <v>-1436</v>
      </c>
      <c r="AU46" s="466">
        <v>-1576</v>
      </c>
      <c r="AV46" s="466">
        <v>-1665</v>
      </c>
      <c r="AW46" s="466">
        <v>-1434</v>
      </c>
      <c r="AX46" s="466">
        <v>-2378</v>
      </c>
      <c r="AY46" s="467">
        <v>-2249</v>
      </c>
      <c r="AZ46" s="467">
        <v>-1423</v>
      </c>
      <c r="BA46" s="467">
        <v>-2311</v>
      </c>
      <c r="BB46" s="467">
        <v>-2103</v>
      </c>
      <c r="BC46" s="467">
        <v>-2596</v>
      </c>
      <c r="BD46" s="467">
        <v>-2734</v>
      </c>
      <c r="BE46" s="467">
        <v>-2061</v>
      </c>
      <c r="BF46" s="467">
        <v>-1909</v>
      </c>
      <c r="BG46" s="467">
        <v>-1588</v>
      </c>
      <c r="BH46" s="467">
        <v>-768</v>
      </c>
      <c r="BI46" s="467">
        <v>-1370</v>
      </c>
      <c r="BJ46" s="467">
        <v>-1743</v>
      </c>
      <c r="BK46" s="467">
        <v>-2269</v>
      </c>
      <c r="BL46" s="629">
        <v>-2671</v>
      </c>
      <c r="BM46" s="469">
        <v>-2300</v>
      </c>
      <c r="BN46" s="469">
        <v>-2080</v>
      </c>
      <c r="BO46" s="469">
        <v>-1579</v>
      </c>
      <c r="BP46" s="469">
        <v>-2042</v>
      </c>
      <c r="BQ46" s="469">
        <v>-1794</v>
      </c>
      <c r="BR46" s="469">
        <v>-1179</v>
      </c>
      <c r="BS46" s="469">
        <v>-1128</v>
      </c>
      <c r="BT46" s="469">
        <v>-1476</v>
      </c>
      <c r="BU46" s="467">
        <f t="shared" si="10"/>
        <v>13</v>
      </c>
      <c r="BV46" s="467"/>
      <c r="BW46" s="468">
        <v>-2338</v>
      </c>
      <c r="BX46" s="469">
        <v>-2722</v>
      </c>
      <c r="BY46" s="469">
        <v>-2146</v>
      </c>
      <c r="BZ46" s="469">
        <v>-2082</v>
      </c>
      <c r="CA46" s="469">
        <v>-1472</v>
      </c>
      <c r="CB46" s="469">
        <v>-1754</v>
      </c>
      <c r="CC46" s="469">
        <v>-1715</v>
      </c>
      <c r="CD46" s="469">
        <v>-1283</v>
      </c>
      <c r="CE46" s="469">
        <v>-901</v>
      </c>
      <c r="CF46" s="469">
        <v>-1176</v>
      </c>
      <c r="CG46" s="467">
        <f t="shared" si="11"/>
        <v>12</v>
      </c>
      <c r="CH46" s="470"/>
      <c r="CI46" s="509">
        <v>852285</v>
      </c>
      <c r="CJ46" s="510">
        <v>847424</v>
      </c>
      <c r="CK46" s="510">
        <v>842457</v>
      </c>
      <c r="CL46" s="510">
        <v>837977</v>
      </c>
      <c r="CM46" s="510">
        <v>833272</v>
      </c>
      <c r="CN46" s="510">
        <v>828781</v>
      </c>
      <c r="CO46" s="510">
        <v>823810</v>
      </c>
      <c r="CP46" s="510">
        <v>818251</v>
      </c>
      <c r="CQ46" s="2766">
        <v>812193</v>
      </c>
      <c r="CR46" s="2766">
        <v>806877</v>
      </c>
      <c r="CS46" s="489"/>
      <c r="CT46" s="507">
        <f t="shared" si="0"/>
        <v>-0.27432138310541659</v>
      </c>
      <c r="CU46" s="508">
        <f t="shared" si="1"/>
        <v>-0.32120874556302392</v>
      </c>
      <c r="CV46" s="508">
        <f t="shared" si="2"/>
        <v>-0.25473110200283217</v>
      </c>
      <c r="CW46" s="508">
        <f t="shared" si="3"/>
        <v>-0.24845550653538223</v>
      </c>
      <c r="CX46" s="508">
        <f t="shared" si="4"/>
        <v>-0.17665300166092224</v>
      </c>
      <c r="CY46" s="508">
        <f t="shared" si="5"/>
        <v>-0.21163612582817418</v>
      </c>
      <c r="CZ46" s="508">
        <f t="shared" si="6"/>
        <v>-0.20817907041672229</v>
      </c>
      <c r="DA46" s="508">
        <f t="shared" si="7"/>
        <v>-0.15679785298154233</v>
      </c>
      <c r="DB46" s="508">
        <f t="shared" si="8"/>
        <v>-0.1109342237620861</v>
      </c>
      <c r="DC46" s="508">
        <f t="shared" si="8"/>
        <v>-0.14574712130845222</v>
      </c>
      <c r="DD46" s="489"/>
      <c r="DE46" s="516">
        <f t="shared" si="12"/>
        <v>41</v>
      </c>
      <c r="DF46" s="510">
        <f t="shared" si="13"/>
        <v>40</v>
      </c>
      <c r="DG46" s="510">
        <f t="shared" si="14"/>
        <v>30</v>
      </c>
      <c r="DH46" s="510">
        <f t="shared" si="15"/>
        <v>32</v>
      </c>
      <c r="DI46" s="510">
        <f t="shared" si="16"/>
        <v>20</v>
      </c>
      <c r="DJ46" s="510">
        <f t="shared" si="17"/>
        <v>19</v>
      </c>
      <c r="DK46" s="510">
        <f t="shared" si="18"/>
        <v>33</v>
      </c>
      <c r="DL46" s="510">
        <f t="shared" si="18"/>
        <v>25</v>
      </c>
      <c r="DM46" s="510">
        <f t="shared" si="18"/>
        <v>21</v>
      </c>
      <c r="DN46" s="510">
        <f t="shared" si="18"/>
        <v>22</v>
      </c>
    </row>
    <row r="47" spans="1:118" ht="13.5" customHeight="1">
      <c r="A47" s="628" t="s">
        <v>772</v>
      </c>
      <c r="B47" s="498" t="s">
        <v>260</v>
      </c>
      <c r="C47" s="466">
        <v>-11943</v>
      </c>
      <c r="D47" s="466">
        <v>-15430</v>
      </c>
      <c r="E47" s="466">
        <v>-10460</v>
      </c>
      <c r="F47" s="466">
        <v>-16710</v>
      </c>
      <c r="G47" s="466">
        <v>-9670</v>
      </c>
      <c r="H47" s="466">
        <v>-16055</v>
      </c>
      <c r="I47" s="466">
        <v>-31009</v>
      </c>
      <c r="J47" s="466">
        <v>-38835</v>
      </c>
      <c r="K47" s="467">
        <v>-42312</v>
      </c>
      <c r="L47" s="467">
        <v>-40717</v>
      </c>
      <c r="M47" s="467">
        <v>-45007</v>
      </c>
      <c r="N47" s="467">
        <v>-27569</v>
      </c>
      <c r="O47" s="467">
        <v>-20153</v>
      </c>
      <c r="P47" s="467">
        <v>-24382</v>
      </c>
      <c r="Q47" s="467">
        <v>-28046</v>
      </c>
      <c r="R47" s="467">
        <v>-33570</v>
      </c>
      <c r="S47" s="467">
        <v>-39303</v>
      </c>
      <c r="T47" s="467">
        <v>-23067</v>
      </c>
      <c r="U47" s="467">
        <v>-22139</v>
      </c>
      <c r="V47" s="467">
        <v>-18457</v>
      </c>
      <c r="W47" s="467">
        <v>-7905</v>
      </c>
      <c r="X47" s="466">
        <v>-7820</v>
      </c>
      <c r="Y47" s="466">
        <v>-8064</v>
      </c>
      <c r="Z47" s="466">
        <v>-6266</v>
      </c>
      <c r="AA47" s="466">
        <v>-7405</v>
      </c>
      <c r="AB47" s="466">
        <v>-10542</v>
      </c>
      <c r="AC47" s="466">
        <v>-6722</v>
      </c>
      <c r="AD47" s="467">
        <v>-6769</v>
      </c>
      <c r="AE47" s="467">
        <v>-8827</v>
      </c>
      <c r="AF47" s="467">
        <v>-9154</v>
      </c>
      <c r="AG47" s="467">
        <v>-10204</v>
      </c>
      <c r="AH47" s="467">
        <v>-8952</v>
      </c>
      <c r="AI47" s="467">
        <v>-11239</v>
      </c>
      <c r="AJ47" s="467">
        <v>-11861</v>
      </c>
      <c r="AK47" s="467">
        <v>-9830</v>
      </c>
      <c r="AL47" s="467">
        <v>-11612</v>
      </c>
      <c r="AM47" s="467">
        <v>-10272</v>
      </c>
      <c r="AN47" s="467">
        <v>-10083</v>
      </c>
      <c r="AO47" s="467">
        <v>-8045</v>
      </c>
      <c r="AP47" s="467">
        <v>-4856</v>
      </c>
      <c r="AQ47" s="467">
        <v>-4513</v>
      </c>
      <c r="AR47" s="467">
        <v>-4781</v>
      </c>
      <c r="AS47" s="466">
        <v>-5457</v>
      </c>
      <c r="AT47" s="466">
        <v>-6240</v>
      </c>
      <c r="AU47" s="466">
        <v>-6817</v>
      </c>
      <c r="AV47" s="466">
        <v>-5230</v>
      </c>
      <c r="AW47" s="466">
        <v>-4610</v>
      </c>
      <c r="AX47" s="466">
        <v>-4845</v>
      </c>
      <c r="AY47" s="467">
        <v>-4929</v>
      </c>
      <c r="AZ47" s="467">
        <v>-5207</v>
      </c>
      <c r="BA47" s="467">
        <v>-5833</v>
      </c>
      <c r="BB47" s="467">
        <v>-8221</v>
      </c>
      <c r="BC47" s="467">
        <v>-9600</v>
      </c>
      <c r="BD47" s="467">
        <v>-10064</v>
      </c>
      <c r="BE47" s="467">
        <v>-8799</v>
      </c>
      <c r="BF47" s="467">
        <v>-5886</v>
      </c>
      <c r="BG47" s="467">
        <v>-4863</v>
      </c>
      <c r="BH47" s="467">
        <v>-4333</v>
      </c>
      <c r="BI47" s="467">
        <v>-4906</v>
      </c>
      <c r="BJ47" s="467">
        <v>-5892</v>
      </c>
      <c r="BK47" s="467">
        <v>-5853</v>
      </c>
      <c r="BL47" s="629">
        <v>-5848</v>
      </c>
      <c r="BM47" s="469">
        <v>-5573</v>
      </c>
      <c r="BN47" s="469">
        <v>-5883</v>
      </c>
      <c r="BO47" s="469">
        <v>-6311</v>
      </c>
      <c r="BP47" s="469">
        <v>-7020</v>
      </c>
      <c r="BQ47" s="469">
        <v>-6000</v>
      </c>
      <c r="BR47" s="469">
        <v>-5670</v>
      </c>
      <c r="BS47" s="469">
        <v>-5173</v>
      </c>
      <c r="BT47" s="469">
        <v>-6357</v>
      </c>
      <c r="BU47" s="467">
        <f t="shared" si="10"/>
        <v>43</v>
      </c>
      <c r="BV47" s="467"/>
      <c r="BW47" s="468">
        <v>-6080</v>
      </c>
      <c r="BX47" s="469">
        <v>-6266</v>
      </c>
      <c r="BY47" s="469">
        <v>-5766</v>
      </c>
      <c r="BZ47" s="469">
        <v>-6496</v>
      </c>
      <c r="CA47" s="469">
        <v>-6666</v>
      </c>
      <c r="CB47" s="469">
        <v>-7309</v>
      </c>
      <c r="CC47" s="469">
        <v>-6379</v>
      </c>
      <c r="CD47" s="469">
        <v>-5899</v>
      </c>
      <c r="CE47" s="469">
        <v>-5219</v>
      </c>
      <c r="CF47" s="469">
        <v>-6439</v>
      </c>
      <c r="CG47" s="467">
        <f t="shared" si="11"/>
        <v>43</v>
      </c>
      <c r="CH47" s="470"/>
      <c r="CI47" s="509">
        <v>1424533</v>
      </c>
      <c r="CJ47" s="510">
        <v>1413155</v>
      </c>
      <c r="CK47" s="510">
        <v>1404103</v>
      </c>
      <c r="CL47" s="510">
        <v>1392950</v>
      </c>
      <c r="CM47" s="510">
        <v>1379003</v>
      </c>
      <c r="CN47" s="510">
        <v>1365391</v>
      </c>
      <c r="CO47" s="510">
        <v>1350769</v>
      </c>
      <c r="CP47" s="510">
        <v>1336023</v>
      </c>
      <c r="CQ47" s="2766">
        <v>1320055</v>
      </c>
      <c r="CR47" s="2766">
        <v>1306060</v>
      </c>
      <c r="CS47" s="489"/>
      <c r="CT47" s="507">
        <f t="shared" si="0"/>
        <v>-0.42680653940624752</v>
      </c>
      <c r="CU47" s="508">
        <f t="shared" si="1"/>
        <v>-0.44340500511267339</v>
      </c>
      <c r="CV47" s="508">
        <f t="shared" si="2"/>
        <v>-0.41065363438437208</v>
      </c>
      <c r="CW47" s="508">
        <f t="shared" si="3"/>
        <v>-0.46634839728633476</v>
      </c>
      <c r="CX47" s="508">
        <f t="shared" si="4"/>
        <v>-0.48339271198104716</v>
      </c>
      <c r="CY47" s="508">
        <f t="shared" si="5"/>
        <v>-0.53530453913933806</v>
      </c>
      <c r="CZ47" s="508">
        <f t="shared" si="6"/>
        <v>-0.47224951120435837</v>
      </c>
      <c r="DA47" s="508">
        <f t="shared" si="7"/>
        <v>-0.44153431490326139</v>
      </c>
      <c r="DB47" s="508">
        <f t="shared" si="8"/>
        <v>-0.39536231444901915</v>
      </c>
      <c r="DC47" s="508">
        <f t="shared" si="8"/>
        <v>-0.49300950951717376</v>
      </c>
      <c r="DD47" s="489"/>
      <c r="DE47" s="516">
        <f t="shared" si="12"/>
        <v>46</v>
      </c>
      <c r="DF47" s="510">
        <f t="shared" si="13"/>
        <v>46</v>
      </c>
      <c r="DG47" s="510">
        <f t="shared" si="14"/>
        <v>45</v>
      </c>
      <c r="DH47" s="510">
        <f t="shared" si="15"/>
        <v>47</v>
      </c>
      <c r="DI47" s="510">
        <f t="shared" si="16"/>
        <v>47</v>
      </c>
      <c r="DJ47" s="510">
        <f t="shared" si="17"/>
        <v>47</v>
      </c>
      <c r="DK47" s="510">
        <f t="shared" si="18"/>
        <v>47</v>
      </c>
      <c r="DL47" s="510">
        <f t="shared" si="18"/>
        <v>47</v>
      </c>
      <c r="DM47" s="510">
        <f t="shared" si="18"/>
        <v>46</v>
      </c>
      <c r="DN47" s="510">
        <f t="shared" si="18"/>
        <v>47</v>
      </c>
    </row>
    <row r="48" spans="1:118" ht="13.5" customHeight="1">
      <c r="A48" s="628" t="s">
        <v>773</v>
      </c>
      <c r="B48" s="498" t="s">
        <v>261</v>
      </c>
      <c r="C48" s="466">
        <v>-6149</v>
      </c>
      <c r="D48" s="466">
        <v>-5627</v>
      </c>
      <c r="E48" s="466">
        <v>-12917</v>
      </c>
      <c r="F48" s="466">
        <v>-20877</v>
      </c>
      <c r="G48" s="466">
        <v>-20635</v>
      </c>
      <c r="H48" s="466">
        <v>-22028</v>
      </c>
      <c r="I48" s="466">
        <v>-29565</v>
      </c>
      <c r="J48" s="466">
        <v>-36291</v>
      </c>
      <c r="K48" s="467">
        <v>-33203</v>
      </c>
      <c r="L48" s="467">
        <v>-29331</v>
      </c>
      <c r="M48" s="467">
        <v>-31907</v>
      </c>
      <c r="N48" s="467">
        <v>-22820</v>
      </c>
      <c r="O48" s="467">
        <v>-16707</v>
      </c>
      <c r="P48" s="467">
        <v>-21060</v>
      </c>
      <c r="Q48" s="467">
        <v>-26148</v>
      </c>
      <c r="R48" s="467">
        <v>-29521</v>
      </c>
      <c r="S48" s="467">
        <v>-33311</v>
      </c>
      <c r="T48" s="467">
        <v>-24127</v>
      </c>
      <c r="U48" s="467">
        <v>-14288</v>
      </c>
      <c r="V48" s="467">
        <v>-11038</v>
      </c>
      <c r="W48" s="467">
        <v>-3751</v>
      </c>
      <c r="X48" s="466">
        <v>-1666</v>
      </c>
      <c r="Y48" s="466">
        <v>2902</v>
      </c>
      <c r="Z48" s="466">
        <v>2391</v>
      </c>
      <c r="AA48" s="466">
        <v>1717</v>
      </c>
      <c r="AB48" s="466">
        <v>842</v>
      </c>
      <c r="AC48" s="466">
        <v>1219</v>
      </c>
      <c r="AD48" s="467">
        <v>-814</v>
      </c>
      <c r="AE48" s="467">
        <v>-1551</v>
      </c>
      <c r="AF48" s="467">
        <v>-2522</v>
      </c>
      <c r="AG48" s="467">
        <v>-1294</v>
      </c>
      <c r="AH48" s="467">
        <v>-3663</v>
      </c>
      <c r="AI48" s="467">
        <v>-4147</v>
      </c>
      <c r="AJ48" s="467">
        <v>-4630</v>
      </c>
      <c r="AK48" s="467">
        <v>-5097</v>
      </c>
      <c r="AL48" s="467">
        <v>-5370</v>
      </c>
      <c r="AM48" s="467">
        <v>-3613</v>
      </c>
      <c r="AN48" s="467">
        <v>-2963</v>
      </c>
      <c r="AO48" s="467">
        <v>-796</v>
      </c>
      <c r="AP48" s="467">
        <v>306</v>
      </c>
      <c r="AQ48" s="467">
        <v>600</v>
      </c>
      <c r="AR48" s="467">
        <v>944</v>
      </c>
      <c r="AS48" s="466">
        <v>-112</v>
      </c>
      <c r="AT48" s="466">
        <v>-361</v>
      </c>
      <c r="AU48" s="466">
        <v>-834</v>
      </c>
      <c r="AV48" s="466">
        <v>-1384</v>
      </c>
      <c r="AW48" s="466">
        <v>-465</v>
      </c>
      <c r="AX48" s="466">
        <v>-1417</v>
      </c>
      <c r="AY48" s="467">
        <v>-2633</v>
      </c>
      <c r="AZ48" s="467">
        <v>-3081</v>
      </c>
      <c r="BA48" s="467">
        <v>-2169</v>
      </c>
      <c r="BB48" s="467">
        <v>-3901</v>
      </c>
      <c r="BC48" s="467">
        <v>-4194</v>
      </c>
      <c r="BD48" s="467">
        <v>-5135</v>
      </c>
      <c r="BE48" s="467">
        <v>-3967</v>
      </c>
      <c r="BF48" s="467">
        <v>-4261</v>
      </c>
      <c r="BG48" s="467">
        <v>-2272</v>
      </c>
      <c r="BH48" s="467">
        <v>-396</v>
      </c>
      <c r="BI48" s="467">
        <v>-942</v>
      </c>
      <c r="BJ48" s="467">
        <v>-2683</v>
      </c>
      <c r="BK48" s="467">
        <v>-2861</v>
      </c>
      <c r="BL48" s="629">
        <v>-3933</v>
      </c>
      <c r="BM48" s="469">
        <v>-6791</v>
      </c>
      <c r="BN48" s="469">
        <v>-3841</v>
      </c>
      <c r="BO48" s="469">
        <v>-3945</v>
      </c>
      <c r="BP48" s="469">
        <v>-4254</v>
      </c>
      <c r="BQ48" s="469">
        <v>-3605</v>
      </c>
      <c r="BR48" s="469">
        <v>-723</v>
      </c>
      <c r="BS48" s="469">
        <v>-656</v>
      </c>
      <c r="BT48" s="469">
        <v>-1442</v>
      </c>
      <c r="BU48" s="467">
        <f t="shared" si="10"/>
        <v>12</v>
      </c>
      <c r="BV48" s="467"/>
      <c r="BW48" s="468">
        <v>-3002</v>
      </c>
      <c r="BX48" s="469">
        <v>-4118</v>
      </c>
      <c r="BY48" s="469">
        <v>-6935</v>
      </c>
      <c r="BZ48" s="469">
        <v>-3408</v>
      </c>
      <c r="CA48" s="469">
        <v>-3575</v>
      </c>
      <c r="CB48" s="469">
        <v>-3900</v>
      </c>
      <c r="CC48" s="469">
        <v>-3393</v>
      </c>
      <c r="CD48" s="469">
        <v>-650</v>
      </c>
      <c r="CE48" s="469">
        <v>-377</v>
      </c>
      <c r="CF48" s="469">
        <v>-1624</v>
      </c>
      <c r="CG48" s="467">
        <f t="shared" si="11"/>
        <v>16</v>
      </c>
      <c r="CH48" s="470"/>
      <c r="CI48" s="509">
        <v>1825686</v>
      </c>
      <c r="CJ48" s="510">
        <v>1818314</v>
      </c>
      <c r="CK48" s="510">
        <v>1810343</v>
      </c>
      <c r="CL48" s="510">
        <v>1798149</v>
      </c>
      <c r="CM48" s="510">
        <v>1789184</v>
      </c>
      <c r="CN48" s="510">
        <v>1780079</v>
      </c>
      <c r="CO48" s="510">
        <v>1769880</v>
      </c>
      <c r="CP48" s="510">
        <v>1758815</v>
      </c>
      <c r="CQ48" s="2766">
        <v>1747513</v>
      </c>
      <c r="CR48" s="2766">
        <v>1737946</v>
      </c>
      <c r="CS48" s="489"/>
      <c r="CT48" s="507">
        <f t="shared" si="0"/>
        <v>-0.16443134252001715</v>
      </c>
      <c r="CU48" s="508">
        <f t="shared" si="1"/>
        <v>-0.2264735353739783</v>
      </c>
      <c r="CV48" s="508">
        <f t="shared" si="2"/>
        <v>-0.38307657720111604</v>
      </c>
      <c r="CW48" s="508">
        <f t="shared" si="3"/>
        <v>-0.18952823153142481</v>
      </c>
      <c r="CX48" s="508">
        <f t="shared" si="4"/>
        <v>-0.19981175776219773</v>
      </c>
      <c r="CY48" s="508">
        <f t="shared" si="5"/>
        <v>-0.2190913998760729</v>
      </c>
      <c r="CZ48" s="508">
        <f t="shared" si="6"/>
        <v>-0.19170791240084073</v>
      </c>
      <c r="DA48" s="508">
        <f t="shared" si="7"/>
        <v>-3.6956700960589943E-2</v>
      </c>
      <c r="DB48" s="508">
        <f t="shared" si="8"/>
        <v>-2.1573516191295859E-2</v>
      </c>
      <c r="DC48" s="508">
        <f t="shared" si="8"/>
        <v>-9.3443639790879579E-2</v>
      </c>
      <c r="DD48" s="489"/>
      <c r="DE48" s="516">
        <f t="shared" si="12"/>
        <v>22</v>
      </c>
      <c r="DF48" s="510">
        <f t="shared" si="13"/>
        <v>26</v>
      </c>
      <c r="DG48" s="510">
        <f t="shared" si="14"/>
        <v>44</v>
      </c>
      <c r="DH48" s="510">
        <f t="shared" si="15"/>
        <v>24</v>
      </c>
      <c r="DI48" s="510">
        <f t="shared" si="16"/>
        <v>22</v>
      </c>
      <c r="DJ48" s="510">
        <f t="shared" si="17"/>
        <v>21</v>
      </c>
      <c r="DK48" s="510">
        <f t="shared" si="18"/>
        <v>29</v>
      </c>
      <c r="DL48" s="510">
        <f t="shared" si="18"/>
        <v>16</v>
      </c>
      <c r="DM48" s="510">
        <f t="shared" si="18"/>
        <v>14</v>
      </c>
      <c r="DN48" s="510">
        <f t="shared" si="18"/>
        <v>14</v>
      </c>
    </row>
    <row r="49" spans="1:118" ht="13.5" customHeight="1">
      <c r="A49" s="628" t="s">
        <v>774</v>
      </c>
      <c r="B49" s="498" t="s">
        <v>262</v>
      </c>
      <c r="C49" s="466">
        <v>-6575</v>
      </c>
      <c r="D49" s="466">
        <v>-7995</v>
      </c>
      <c r="E49" s="466">
        <v>-11829</v>
      </c>
      <c r="F49" s="466">
        <v>-16817</v>
      </c>
      <c r="G49" s="466">
        <v>-15359</v>
      </c>
      <c r="H49" s="466">
        <v>-14649</v>
      </c>
      <c r="I49" s="466">
        <v>-17596</v>
      </c>
      <c r="J49" s="466">
        <v>-20865</v>
      </c>
      <c r="K49" s="467">
        <v>-20396</v>
      </c>
      <c r="L49" s="467">
        <v>-16832</v>
      </c>
      <c r="M49" s="467">
        <v>-20537</v>
      </c>
      <c r="N49" s="467">
        <v>-17103</v>
      </c>
      <c r="O49" s="467">
        <v>-14880</v>
      </c>
      <c r="P49" s="467">
        <v>-14819</v>
      </c>
      <c r="Q49" s="467">
        <v>-13921</v>
      </c>
      <c r="R49" s="467">
        <v>-16246</v>
      </c>
      <c r="S49" s="467">
        <v>-7950</v>
      </c>
      <c r="T49" s="467">
        <v>-2987</v>
      </c>
      <c r="U49" s="467">
        <v>-8526</v>
      </c>
      <c r="V49" s="467">
        <v>-7022</v>
      </c>
      <c r="W49" s="467">
        <v>-2188</v>
      </c>
      <c r="X49" s="466">
        <v>-72</v>
      </c>
      <c r="Y49" s="466">
        <v>66</v>
      </c>
      <c r="Z49" s="466">
        <v>-1423</v>
      </c>
      <c r="AA49" s="466">
        <v>-167</v>
      </c>
      <c r="AB49" s="466">
        <v>389</v>
      </c>
      <c r="AC49" s="466">
        <v>-1998</v>
      </c>
      <c r="AD49" s="467">
        <v>-942</v>
      </c>
      <c r="AE49" s="467">
        <v>-2330</v>
      </c>
      <c r="AF49" s="467">
        <v>-2085</v>
      </c>
      <c r="AG49" s="467">
        <v>-2347</v>
      </c>
      <c r="AH49" s="467">
        <v>-3210</v>
      </c>
      <c r="AI49" s="467">
        <v>-4784</v>
      </c>
      <c r="AJ49" s="467">
        <v>-5967</v>
      </c>
      <c r="AK49" s="467">
        <v>-4671</v>
      </c>
      <c r="AL49" s="467">
        <v>-4729</v>
      </c>
      <c r="AM49" s="467">
        <v>-3532</v>
      </c>
      <c r="AN49" s="467">
        <v>-2851</v>
      </c>
      <c r="AO49" s="467">
        <v>-2931</v>
      </c>
      <c r="AP49" s="467">
        <v>-1998</v>
      </c>
      <c r="AQ49" s="467">
        <v>-429</v>
      </c>
      <c r="AR49" s="467">
        <v>-945</v>
      </c>
      <c r="AS49" s="466">
        <v>-1514</v>
      </c>
      <c r="AT49" s="466">
        <v>-1458</v>
      </c>
      <c r="AU49" s="466">
        <v>-2117</v>
      </c>
      <c r="AV49" s="466">
        <v>-1293</v>
      </c>
      <c r="AW49" s="466">
        <v>-1812</v>
      </c>
      <c r="AX49" s="466">
        <v>-2245</v>
      </c>
      <c r="AY49" s="467">
        <v>-1727</v>
      </c>
      <c r="AZ49" s="467">
        <v>-1590</v>
      </c>
      <c r="BA49" s="467">
        <v>-328</v>
      </c>
      <c r="BB49" s="467">
        <v>-2016</v>
      </c>
      <c r="BC49" s="467">
        <v>-1457</v>
      </c>
      <c r="BD49" s="467">
        <v>-845</v>
      </c>
      <c r="BE49" s="467">
        <v>-1780</v>
      </c>
      <c r="BF49" s="467">
        <v>-2280</v>
      </c>
      <c r="BG49" s="467">
        <v>-2043</v>
      </c>
      <c r="BH49" s="467">
        <v>-807</v>
      </c>
      <c r="BI49" s="467">
        <v>-1660</v>
      </c>
      <c r="BJ49" s="467">
        <v>-2562</v>
      </c>
      <c r="BK49" s="467">
        <v>-2648</v>
      </c>
      <c r="BL49" s="629">
        <v>-2412</v>
      </c>
      <c r="BM49" s="469">
        <v>-2608</v>
      </c>
      <c r="BN49" s="469">
        <v>-2885</v>
      </c>
      <c r="BO49" s="469">
        <v>-3484</v>
      </c>
      <c r="BP49" s="469">
        <v>-3094</v>
      </c>
      <c r="BQ49" s="469">
        <v>-2311</v>
      </c>
      <c r="BR49" s="469">
        <v>-1441</v>
      </c>
      <c r="BS49" s="469">
        <v>-1800</v>
      </c>
      <c r="BT49" s="469">
        <v>-2486</v>
      </c>
      <c r="BU49" s="467">
        <f t="shared" si="10"/>
        <v>25</v>
      </c>
      <c r="BV49" s="467"/>
      <c r="BW49" s="468">
        <v>-2755</v>
      </c>
      <c r="BX49" s="469">
        <v>-2500</v>
      </c>
      <c r="BY49" s="469">
        <v>-2533</v>
      </c>
      <c r="BZ49" s="469">
        <v>-2709</v>
      </c>
      <c r="CA49" s="469">
        <v>-3303</v>
      </c>
      <c r="CB49" s="469">
        <v>-3024</v>
      </c>
      <c r="CC49" s="469">
        <v>-2233</v>
      </c>
      <c r="CD49" s="469">
        <v>-1935</v>
      </c>
      <c r="CE49" s="469">
        <v>-1601</v>
      </c>
      <c r="CF49" s="469">
        <v>-3108</v>
      </c>
      <c r="CG49" s="467">
        <f t="shared" si="11"/>
        <v>30</v>
      </c>
      <c r="CH49" s="470"/>
      <c r="CI49" s="509">
        <v>1197854</v>
      </c>
      <c r="CJ49" s="510">
        <v>1190798</v>
      </c>
      <c r="CK49" s="510">
        <v>1183961</v>
      </c>
      <c r="CL49" s="510">
        <v>1176891</v>
      </c>
      <c r="CM49" s="510">
        <v>1169158</v>
      </c>
      <c r="CN49" s="510">
        <v>1160218</v>
      </c>
      <c r="CO49" s="510">
        <v>1151229</v>
      </c>
      <c r="CP49" s="510">
        <v>1141784</v>
      </c>
      <c r="CQ49" s="2766">
        <v>1131140</v>
      </c>
      <c r="CR49" s="2766">
        <v>1123525</v>
      </c>
      <c r="CS49" s="489"/>
      <c r="CT49" s="507">
        <f t="shared" si="0"/>
        <v>-0.22999464041527601</v>
      </c>
      <c r="CU49" s="508">
        <f t="shared" si="1"/>
        <v>-0.2099432481411625</v>
      </c>
      <c r="CV49" s="508">
        <f t="shared" si="2"/>
        <v>-0.21394285791508338</v>
      </c>
      <c r="CW49" s="508">
        <f t="shared" si="3"/>
        <v>-0.23018274419636142</v>
      </c>
      <c r="CX49" s="508">
        <f t="shared" si="4"/>
        <v>-0.28251100364535847</v>
      </c>
      <c r="CY49" s="508">
        <f t="shared" si="5"/>
        <v>-0.26064067270116481</v>
      </c>
      <c r="CZ49" s="508">
        <f t="shared" si="6"/>
        <v>-0.19396662175813847</v>
      </c>
      <c r="DA49" s="508">
        <f t="shared" si="7"/>
        <v>-0.1694716338641985</v>
      </c>
      <c r="DB49" s="508">
        <f t="shared" si="8"/>
        <v>-0.14153862475025197</v>
      </c>
      <c r="DC49" s="508">
        <f t="shared" si="8"/>
        <v>-0.27662935849224535</v>
      </c>
      <c r="DD49" s="489"/>
      <c r="DE49" s="516">
        <f t="shared" si="12"/>
        <v>32</v>
      </c>
      <c r="DF49" s="510">
        <f t="shared" si="13"/>
        <v>25</v>
      </c>
      <c r="DG49" s="510">
        <f t="shared" si="14"/>
        <v>25</v>
      </c>
      <c r="DH49" s="510">
        <f t="shared" si="15"/>
        <v>27</v>
      </c>
      <c r="DI49" s="510">
        <f t="shared" si="16"/>
        <v>30</v>
      </c>
      <c r="DJ49" s="510">
        <f t="shared" si="17"/>
        <v>27</v>
      </c>
      <c r="DK49" s="510">
        <f t="shared" si="18"/>
        <v>30</v>
      </c>
      <c r="DL49" s="510">
        <f t="shared" si="18"/>
        <v>29</v>
      </c>
      <c r="DM49" s="510">
        <f t="shared" si="18"/>
        <v>26</v>
      </c>
      <c r="DN49" s="510">
        <f t="shared" si="18"/>
        <v>31</v>
      </c>
    </row>
    <row r="50" spans="1:118" ht="13.5" customHeight="1">
      <c r="A50" s="628" t="s">
        <v>775</v>
      </c>
      <c r="B50" s="498" t="s">
        <v>263</v>
      </c>
      <c r="C50" s="466">
        <v>-4810</v>
      </c>
      <c r="D50" s="466">
        <v>-5101</v>
      </c>
      <c r="E50" s="466">
        <v>-8491</v>
      </c>
      <c r="F50" s="466">
        <v>-15138</v>
      </c>
      <c r="G50" s="466">
        <v>-11045</v>
      </c>
      <c r="H50" s="466">
        <v>-12463</v>
      </c>
      <c r="I50" s="466">
        <v>-16339</v>
      </c>
      <c r="J50" s="466">
        <v>-19409</v>
      </c>
      <c r="K50" s="467">
        <v>-21514</v>
      </c>
      <c r="L50" s="467">
        <v>-20979</v>
      </c>
      <c r="M50" s="467">
        <v>-19873</v>
      </c>
      <c r="N50" s="467">
        <v>-14767</v>
      </c>
      <c r="O50" s="467">
        <v>-8866</v>
      </c>
      <c r="P50" s="467">
        <v>-12503</v>
      </c>
      <c r="Q50" s="467">
        <v>-14106</v>
      </c>
      <c r="R50" s="467">
        <v>-16075</v>
      </c>
      <c r="S50" s="467">
        <v>-17932</v>
      </c>
      <c r="T50" s="467">
        <v>-12484</v>
      </c>
      <c r="U50" s="467">
        <v>-7112</v>
      </c>
      <c r="V50" s="467">
        <v>-3531</v>
      </c>
      <c r="W50" s="467">
        <v>1175</v>
      </c>
      <c r="X50" s="466">
        <v>961</v>
      </c>
      <c r="Y50" s="466">
        <v>3744</v>
      </c>
      <c r="Z50" s="466">
        <v>3781</v>
      </c>
      <c r="AA50" s="466">
        <v>2748</v>
      </c>
      <c r="AB50" s="466">
        <v>2603</v>
      </c>
      <c r="AC50" s="466">
        <v>1406</v>
      </c>
      <c r="AD50" s="467">
        <v>-909</v>
      </c>
      <c r="AE50" s="467">
        <v>-2231</v>
      </c>
      <c r="AF50" s="467">
        <v>-3943</v>
      </c>
      <c r="AG50" s="467">
        <v>-3923</v>
      </c>
      <c r="AH50" s="467">
        <v>-4940</v>
      </c>
      <c r="AI50" s="467">
        <v>-6785</v>
      </c>
      <c r="AJ50" s="467">
        <v>-4788</v>
      </c>
      <c r="AK50" s="467">
        <v>-4091</v>
      </c>
      <c r="AL50" s="467">
        <v>-4970</v>
      </c>
      <c r="AM50" s="467">
        <v>-4957</v>
      </c>
      <c r="AN50" s="467">
        <v>-4953</v>
      </c>
      <c r="AO50" s="467">
        <v>-1965</v>
      </c>
      <c r="AP50" s="467">
        <v>560</v>
      </c>
      <c r="AQ50" s="467">
        <v>233</v>
      </c>
      <c r="AR50" s="467">
        <v>-436</v>
      </c>
      <c r="AS50" s="466">
        <v>-788</v>
      </c>
      <c r="AT50" s="466">
        <v>-2453</v>
      </c>
      <c r="AU50" s="466">
        <v>-2614</v>
      </c>
      <c r="AV50" s="466">
        <v>-1133</v>
      </c>
      <c r="AW50" s="466">
        <v>-2302</v>
      </c>
      <c r="AX50" s="466">
        <v>-2980</v>
      </c>
      <c r="AY50" s="467">
        <v>-2956</v>
      </c>
      <c r="AZ50" s="467">
        <v>-2048</v>
      </c>
      <c r="BA50" s="467">
        <v>-2611</v>
      </c>
      <c r="BB50" s="467">
        <v>-3665</v>
      </c>
      <c r="BC50" s="467">
        <v>-3678</v>
      </c>
      <c r="BD50" s="467">
        <v>-4744</v>
      </c>
      <c r="BE50" s="467">
        <v>-4274</v>
      </c>
      <c r="BF50" s="467">
        <v>-2286</v>
      </c>
      <c r="BG50" s="467">
        <v>-2147</v>
      </c>
      <c r="BH50" s="467">
        <v>-1195</v>
      </c>
      <c r="BI50" s="467">
        <v>-2165</v>
      </c>
      <c r="BJ50" s="467">
        <v>-2740</v>
      </c>
      <c r="BK50" s="467">
        <v>-3185</v>
      </c>
      <c r="BL50" s="629">
        <v>-3462</v>
      </c>
      <c r="BM50" s="469">
        <v>-4288</v>
      </c>
      <c r="BN50" s="469">
        <v>-3314</v>
      </c>
      <c r="BO50" s="469">
        <v>-3582</v>
      </c>
      <c r="BP50" s="469">
        <v>-3440</v>
      </c>
      <c r="BQ50" s="469">
        <v>-2482</v>
      </c>
      <c r="BR50" s="469">
        <v>-1446</v>
      </c>
      <c r="BS50" s="469">
        <v>-1803</v>
      </c>
      <c r="BT50" s="469">
        <v>-1729</v>
      </c>
      <c r="BU50" s="467">
        <f t="shared" si="10"/>
        <v>15</v>
      </c>
      <c r="BV50" s="467"/>
      <c r="BW50" s="468">
        <v>-3126</v>
      </c>
      <c r="BX50" s="469">
        <v>-3331</v>
      </c>
      <c r="BY50" s="469">
        <v>-3991</v>
      </c>
      <c r="BZ50" s="469">
        <v>-2822</v>
      </c>
      <c r="CA50" s="469">
        <v>-3087</v>
      </c>
      <c r="CB50" s="469">
        <v>-2635</v>
      </c>
      <c r="CC50" s="469">
        <v>-2191</v>
      </c>
      <c r="CD50" s="469">
        <v>-1566</v>
      </c>
      <c r="CE50" s="469">
        <v>-1238</v>
      </c>
      <c r="CF50" s="469">
        <v>-1111</v>
      </c>
      <c r="CG50" s="467">
        <f t="shared" si="11"/>
        <v>11</v>
      </c>
      <c r="CH50" s="470"/>
      <c r="CI50" s="509">
        <v>1142486</v>
      </c>
      <c r="CJ50" s="510">
        <v>1135652</v>
      </c>
      <c r="CK50" s="510">
        <v>1128078</v>
      </c>
      <c r="CL50" s="510">
        <v>1119544</v>
      </c>
      <c r="CM50" s="510">
        <v>1112008</v>
      </c>
      <c r="CN50" s="510">
        <v>1103755</v>
      </c>
      <c r="CO50" s="510">
        <v>1095903</v>
      </c>
      <c r="CP50" s="510">
        <v>1087372</v>
      </c>
      <c r="CQ50" s="2766">
        <v>1078313</v>
      </c>
      <c r="CR50" s="2766">
        <v>1068838</v>
      </c>
      <c r="CS50" s="489"/>
      <c r="CT50" s="507">
        <f t="shared" si="0"/>
        <v>-0.2736138560997684</v>
      </c>
      <c r="CU50" s="508">
        <f t="shared" si="1"/>
        <v>-0.29331168350868048</v>
      </c>
      <c r="CV50" s="508">
        <f t="shared" si="2"/>
        <v>-0.35378759270192311</v>
      </c>
      <c r="CW50" s="508">
        <f t="shared" si="3"/>
        <v>-0.2520669129574184</v>
      </c>
      <c r="CX50" s="508">
        <f t="shared" si="4"/>
        <v>-0.2776059165041978</v>
      </c>
      <c r="CY50" s="508">
        <f t="shared" si="5"/>
        <v>-0.23873051537705378</v>
      </c>
      <c r="CZ50" s="508">
        <f t="shared" si="6"/>
        <v>-0.19992645334486722</v>
      </c>
      <c r="DA50" s="508">
        <f t="shared" si="7"/>
        <v>-0.1440169509606648</v>
      </c>
      <c r="DB50" s="508">
        <f t="shared" si="8"/>
        <v>-0.11480896548590253</v>
      </c>
      <c r="DC50" s="508">
        <f t="shared" si="8"/>
        <v>-0.10394465765625849</v>
      </c>
      <c r="DD50" s="489"/>
      <c r="DE50" s="516">
        <f t="shared" si="12"/>
        <v>40</v>
      </c>
      <c r="DF50" s="510">
        <f t="shared" si="13"/>
        <v>36</v>
      </c>
      <c r="DG50" s="510">
        <f t="shared" si="14"/>
        <v>42</v>
      </c>
      <c r="DH50" s="510">
        <f t="shared" si="15"/>
        <v>33</v>
      </c>
      <c r="DI50" s="510">
        <f t="shared" si="16"/>
        <v>29</v>
      </c>
      <c r="DJ50" s="510">
        <f t="shared" si="17"/>
        <v>23</v>
      </c>
      <c r="DK50" s="510">
        <f t="shared" si="18"/>
        <v>32</v>
      </c>
      <c r="DL50" s="510">
        <f t="shared" si="18"/>
        <v>23</v>
      </c>
      <c r="DM50" s="510">
        <f t="shared" si="18"/>
        <v>22</v>
      </c>
      <c r="DN50" s="510">
        <f t="shared" si="18"/>
        <v>19</v>
      </c>
    </row>
    <row r="51" spans="1:118" ht="13.5" customHeight="1">
      <c r="A51" s="628" t="s">
        <v>776</v>
      </c>
      <c r="B51" s="498" t="s">
        <v>264</v>
      </c>
      <c r="C51" s="466">
        <v>-20614</v>
      </c>
      <c r="D51" s="466">
        <v>-18631</v>
      </c>
      <c r="E51" s="466">
        <v>-29522</v>
      </c>
      <c r="F51" s="466">
        <v>-45135</v>
      </c>
      <c r="G51" s="466">
        <v>-30868</v>
      </c>
      <c r="H51" s="466">
        <v>-34092</v>
      </c>
      <c r="I51" s="466">
        <v>-41748</v>
      </c>
      <c r="J51" s="466">
        <v>-43011</v>
      </c>
      <c r="K51" s="467">
        <v>-44188</v>
      </c>
      <c r="L51" s="467">
        <v>-36024</v>
      </c>
      <c r="M51" s="467">
        <v>-37344</v>
      </c>
      <c r="N51" s="467">
        <v>-34454</v>
      </c>
      <c r="O51" s="467">
        <v>-26614</v>
      </c>
      <c r="P51" s="467">
        <v>-29076</v>
      </c>
      <c r="Q51" s="467">
        <v>-35350</v>
      </c>
      <c r="R51" s="467">
        <v>-39322</v>
      </c>
      <c r="S51" s="467">
        <v>-38814</v>
      </c>
      <c r="T51" s="467">
        <v>-26854</v>
      </c>
      <c r="U51" s="467">
        <v>-15930</v>
      </c>
      <c r="V51" s="467">
        <v>-11996</v>
      </c>
      <c r="W51" s="467">
        <v>-9765</v>
      </c>
      <c r="X51" s="466">
        <v>-4534</v>
      </c>
      <c r="Y51" s="466">
        <v>468</v>
      </c>
      <c r="Z51" s="466">
        <v>945</v>
      </c>
      <c r="AA51" s="466">
        <v>1220</v>
      </c>
      <c r="AB51" s="466">
        <v>1640</v>
      </c>
      <c r="AC51" s="466">
        <v>60</v>
      </c>
      <c r="AD51" s="467">
        <v>-1298</v>
      </c>
      <c r="AE51" s="467">
        <v>-3147</v>
      </c>
      <c r="AF51" s="467">
        <v>-4605</v>
      </c>
      <c r="AG51" s="467">
        <v>-3231</v>
      </c>
      <c r="AH51" s="467">
        <v>-3775</v>
      </c>
      <c r="AI51" s="467">
        <v>-6941</v>
      </c>
      <c r="AJ51" s="467">
        <v>-6626</v>
      </c>
      <c r="AK51" s="467">
        <v>-9094</v>
      </c>
      <c r="AL51" s="467">
        <v>-9571</v>
      </c>
      <c r="AM51" s="467">
        <v>-9603</v>
      </c>
      <c r="AN51" s="467">
        <v>-8091</v>
      </c>
      <c r="AO51" s="467">
        <v>-6272</v>
      </c>
      <c r="AP51" s="467">
        <v>-2326</v>
      </c>
      <c r="AQ51" s="467">
        <v>1109</v>
      </c>
      <c r="AR51" s="467">
        <v>2015</v>
      </c>
      <c r="AS51" s="466">
        <v>-214</v>
      </c>
      <c r="AT51" s="466">
        <v>-1120</v>
      </c>
      <c r="AU51" s="466">
        <v>-2170</v>
      </c>
      <c r="AV51" s="466">
        <v>-920</v>
      </c>
      <c r="AW51" s="466">
        <v>-345</v>
      </c>
      <c r="AX51" s="466">
        <v>-2590</v>
      </c>
      <c r="AY51" s="467">
        <v>-2662</v>
      </c>
      <c r="AZ51" s="467">
        <v>-2780</v>
      </c>
      <c r="BA51" s="467">
        <v>-2628</v>
      </c>
      <c r="BB51" s="467">
        <v>-4478</v>
      </c>
      <c r="BC51" s="467">
        <v>-6427</v>
      </c>
      <c r="BD51" s="467">
        <v>-7075</v>
      </c>
      <c r="BE51" s="467">
        <v>-7366</v>
      </c>
      <c r="BF51" s="467">
        <v>-3757</v>
      </c>
      <c r="BG51" s="467">
        <v>-2985</v>
      </c>
      <c r="BH51" s="467">
        <v>-1377</v>
      </c>
      <c r="BI51" s="467">
        <v>-3599</v>
      </c>
      <c r="BJ51" s="467">
        <v>-3739</v>
      </c>
      <c r="BK51" s="467">
        <v>-4559</v>
      </c>
      <c r="BL51" s="629">
        <v>-5298</v>
      </c>
      <c r="BM51" s="469">
        <v>-4473</v>
      </c>
      <c r="BN51" s="469">
        <v>-4756</v>
      </c>
      <c r="BO51" s="469">
        <v>-4604</v>
      </c>
      <c r="BP51" s="469">
        <v>-5168</v>
      </c>
      <c r="BQ51" s="469">
        <v>-3276</v>
      </c>
      <c r="BR51" s="469">
        <v>-1538</v>
      </c>
      <c r="BS51" s="469">
        <v>-2504</v>
      </c>
      <c r="BT51" s="469">
        <v>-3214</v>
      </c>
      <c r="BU51" s="467">
        <f t="shared" si="10"/>
        <v>31</v>
      </c>
      <c r="BV51" s="467"/>
      <c r="BW51" s="468">
        <v>-4222</v>
      </c>
      <c r="BX51" s="469">
        <v>-4709</v>
      </c>
      <c r="BY51" s="469">
        <v>-3955</v>
      </c>
      <c r="BZ51" s="469">
        <v>-3935</v>
      </c>
      <c r="CA51" s="469">
        <v>-3680</v>
      </c>
      <c r="CB51" s="469">
        <v>-4105</v>
      </c>
      <c r="CC51" s="469">
        <v>-2953</v>
      </c>
      <c r="CD51" s="469">
        <v>-1548</v>
      </c>
      <c r="CE51" s="469">
        <v>-2272</v>
      </c>
      <c r="CF51" s="469">
        <v>-2752</v>
      </c>
      <c r="CG51" s="467">
        <f t="shared" si="11"/>
        <v>27</v>
      </c>
      <c r="CH51" s="470"/>
      <c r="CI51" s="509">
        <v>1703126</v>
      </c>
      <c r="CJ51" s="510">
        <v>1691427</v>
      </c>
      <c r="CK51" s="510">
        <v>1679502</v>
      </c>
      <c r="CL51" s="510">
        <v>1668003</v>
      </c>
      <c r="CM51" s="510">
        <v>1655888</v>
      </c>
      <c r="CN51" s="510">
        <v>1643437</v>
      </c>
      <c r="CO51" s="510">
        <v>1630146</v>
      </c>
      <c r="CP51" s="510">
        <v>1617850</v>
      </c>
      <c r="CQ51" s="2766">
        <v>1605419</v>
      </c>
      <c r="CR51" s="2766">
        <v>1591699</v>
      </c>
      <c r="CS51" s="489"/>
      <c r="CT51" s="507">
        <f t="shared" si="0"/>
        <v>-0.24789710215216021</v>
      </c>
      <c r="CU51" s="508">
        <f t="shared" si="1"/>
        <v>-0.27840397486855772</v>
      </c>
      <c r="CV51" s="508">
        <f t="shared" si="2"/>
        <v>-0.23548647158502939</v>
      </c>
      <c r="CW51" s="508">
        <f t="shared" si="3"/>
        <v>-0.23591084668312945</v>
      </c>
      <c r="CX51" s="508">
        <f t="shared" si="4"/>
        <v>-0.22223725276105633</v>
      </c>
      <c r="CY51" s="508">
        <f t="shared" si="5"/>
        <v>-0.24978140324210785</v>
      </c>
      <c r="CZ51" s="508">
        <f t="shared" si="6"/>
        <v>-0.18114941851834129</v>
      </c>
      <c r="DA51" s="508">
        <f t="shared" si="7"/>
        <v>-9.5682541644775479E-2</v>
      </c>
      <c r="DB51" s="508">
        <f t="shared" si="8"/>
        <v>-0.14152068712280097</v>
      </c>
      <c r="DC51" s="508">
        <f t="shared" si="8"/>
        <v>-0.17289701130678603</v>
      </c>
      <c r="DD51" s="489"/>
      <c r="DE51" s="516">
        <f t="shared" si="12"/>
        <v>35</v>
      </c>
      <c r="DF51" s="510">
        <f t="shared" si="13"/>
        <v>33</v>
      </c>
      <c r="DG51" s="510">
        <f t="shared" si="14"/>
        <v>28</v>
      </c>
      <c r="DH51" s="510">
        <f t="shared" si="15"/>
        <v>30</v>
      </c>
      <c r="DI51" s="510">
        <f t="shared" si="16"/>
        <v>24</v>
      </c>
      <c r="DJ51" s="510">
        <f t="shared" si="17"/>
        <v>24</v>
      </c>
      <c r="DK51" s="510">
        <f t="shared" si="18"/>
        <v>25</v>
      </c>
      <c r="DL51" s="510">
        <f t="shared" si="18"/>
        <v>19</v>
      </c>
      <c r="DM51" s="510">
        <f t="shared" si="18"/>
        <v>25</v>
      </c>
      <c r="DN51" s="510">
        <f t="shared" si="18"/>
        <v>24</v>
      </c>
    </row>
    <row r="52" spans="1:118" ht="13.5" customHeight="1">
      <c r="A52" s="630" t="s">
        <v>777</v>
      </c>
      <c r="B52" s="631" t="s">
        <v>265</v>
      </c>
      <c r="C52" s="632" t="s">
        <v>613</v>
      </c>
      <c r="D52" s="632" t="s">
        <v>613</v>
      </c>
      <c r="E52" s="632" t="s">
        <v>613</v>
      </c>
      <c r="F52" s="632" t="s">
        <v>613</v>
      </c>
      <c r="G52" s="632" t="s">
        <v>613</v>
      </c>
      <c r="H52" s="632" t="s">
        <v>613</v>
      </c>
      <c r="I52" s="632" t="s">
        <v>613</v>
      </c>
      <c r="J52" s="632" t="s">
        <v>613</v>
      </c>
      <c r="K52" s="632" t="s">
        <v>613</v>
      </c>
      <c r="L52" s="632" t="s">
        <v>613</v>
      </c>
      <c r="M52" s="632" t="s">
        <v>613</v>
      </c>
      <c r="N52" s="632" t="s">
        <v>613</v>
      </c>
      <c r="O52" s="632" t="s">
        <v>613</v>
      </c>
      <c r="P52" s="632" t="s">
        <v>613</v>
      </c>
      <c r="Q52" s="632" t="s">
        <v>613</v>
      </c>
      <c r="R52" s="632" t="s">
        <v>613</v>
      </c>
      <c r="S52" s="632" t="s">
        <v>613</v>
      </c>
      <c r="T52" s="632" t="s">
        <v>613</v>
      </c>
      <c r="U52" s="632" t="s">
        <v>613</v>
      </c>
      <c r="V52" s="633">
        <v>8606</v>
      </c>
      <c r="W52" s="633">
        <v>6336</v>
      </c>
      <c r="X52" s="632">
        <v>3976</v>
      </c>
      <c r="Y52" s="632">
        <v>-2171</v>
      </c>
      <c r="Z52" s="632">
        <v>-3345</v>
      </c>
      <c r="AA52" s="632">
        <v>-5082</v>
      </c>
      <c r="AB52" s="632">
        <v>-2944</v>
      </c>
      <c r="AC52" s="632">
        <v>-3570</v>
      </c>
      <c r="AD52" s="633">
        <v>-2710</v>
      </c>
      <c r="AE52" s="633">
        <v>-2577</v>
      </c>
      <c r="AF52" s="632">
        <v>-408</v>
      </c>
      <c r="AG52" s="632">
        <v>706</v>
      </c>
      <c r="AH52" s="632">
        <v>714</v>
      </c>
      <c r="AI52" s="632">
        <v>-1870</v>
      </c>
      <c r="AJ52" s="632">
        <v>-2761</v>
      </c>
      <c r="AK52" s="632">
        <v>-3765</v>
      </c>
      <c r="AL52" s="632">
        <v>-4275</v>
      </c>
      <c r="AM52" s="632">
        <v>-4356</v>
      </c>
      <c r="AN52" s="632">
        <v>-5282</v>
      </c>
      <c r="AO52" s="632">
        <v>-2532</v>
      </c>
      <c r="AP52" s="632">
        <v>487</v>
      </c>
      <c r="AQ52" s="633">
        <v>1255</v>
      </c>
      <c r="AR52" s="633">
        <v>1021</v>
      </c>
      <c r="AS52" s="632">
        <v>-35</v>
      </c>
      <c r="AT52" s="632">
        <v>-377</v>
      </c>
      <c r="AU52" s="632">
        <v>837</v>
      </c>
      <c r="AV52" s="632">
        <v>2411</v>
      </c>
      <c r="AW52" s="632">
        <v>2104</v>
      </c>
      <c r="AX52" s="632">
        <v>617</v>
      </c>
      <c r="AY52" s="633">
        <v>1457</v>
      </c>
      <c r="AZ52" s="633">
        <v>2087</v>
      </c>
      <c r="BA52" s="632">
        <v>2877</v>
      </c>
      <c r="BB52" s="632">
        <v>2002</v>
      </c>
      <c r="BC52" s="632">
        <v>-591</v>
      </c>
      <c r="BD52" s="632">
        <v>-2196</v>
      </c>
      <c r="BE52" s="632">
        <v>-3220</v>
      </c>
      <c r="BF52" s="632">
        <v>801</v>
      </c>
      <c r="BG52" s="632">
        <v>416</v>
      </c>
      <c r="BH52" s="632">
        <v>3147</v>
      </c>
      <c r="BI52" s="632">
        <v>1115</v>
      </c>
      <c r="BJ52" s="632">
        <v>31</v>
      </c>
      <c r="BK52" s="632">
        <v>-37</v>
      </c>
      <c r="BL52" s="634">
        <v>16</v>
      </c>
      <c r="BM52" s="472">
        <v>-272</v>
      </c>
      <c r="BN52" s="472">
        <v>-1112</v>
      </c>
      <c r="BO52" s="472">
        <v>-753</v>
      </c>
      <c r="BP52" s="472">
        <v>166</v>
      </c>
      <c r="BQ52" s="472">
        <v>1689</v>
      </c>
      <c r="BR52" s="472">
        <v>483</v>
      </c>
      <c r="BS52" s="472">
        <v>-1357</v>
      </c>
      <c r="BT52" s="472">
        <v>-644</v>
      </c>
      <c r="BU52" s="467">
        <f>RANK(BT52,BT$6:BT$52)</f>
        <v>7</v>
      </c>
      <c r="BV52" s="467"/>
      <c r="BW52" s="471">
        <v>-249</v>
      </c>
      <c r="BX52" s="472">
        <v>-92</v>
      </c>
      <c r="BY52" s="472">
        <v>-670</v>
      </c>
      <c r="BZ52" s="472">
        <v>-1369</v>
      </c>
      <c r="CA52" s="472">
        <v>-934</v>
      </c>
      <c r="CB52" s="472">
        <v>695</v>
      </c>
      <c r="CC52" s="472">
        <v>1685</v>
      </c>
      <c r="CD52" s="472">
        <v>-207</v>
      </c>
      <c r="CE52" s="472">
        <v>-1351</v>
      </c>
      <c r="CF52" s="472">
        <v>-490</v>
      </c>
      <c r="CG52" s="467">
        <f t="shared" si="11"/>
        <v>8</v>
      </c>
      <c r="CH52" s="470"/>
      <c r="CI52" s="511">
        <v>1448358</v>
      </c>
      <c r="CJ52" s="512">
        <v>1454023</v>
      </c>
      <c r="CK52" s="512">
        <v>1461231</v>
      </c>
      <c r="CL52" s="512">
        <v>1467071</v>
      </c>
      <c r="CM52" s="512">
        <v>1471536</v>
      </c>
      <c r="CN52" s="512">
        <v>1476178</v>
      </c>
      <c r="CO52" s="512">
        <v>1481547</v>
      </c>
      <c r="CP52" s="512">
        <v>1485484</v>
      </c>
      <c r="CQ52" s="2768">
        <v>1485670</v>
      </c>
      <c r="CR52" s="2768">
        <v>1485526</v>
      </c>
      <c r="CS52" s="489"/>
      <c r="CT52" s="513">
        <f t="shared" si="0"/>
        <v>-1.7191882117542762E-2</v>
      </c>
      <c r="CU52" s="514">
        <f t="shared" si="1"/>
        <v>-6.3272726772547619E-3</v>
      </c>
      <c r="CV52" s="514">
        <f t="shared" si="2"/>
        <v>-4.5851751023623231E-2</v>
      </c>
      <c r="CW52" s="514">
        <f t="shared" si="3"/>
        <v>-9.3315183791377515E-2</v>
      </c>
      <c r="CX52" s="514">
        <f t="shared" si="4"/>
        <v>-6.3471094149242693E-2</v>
      </c>
      <c r="CY52" s="514">
        <f t="shared" si="5"/>
        <v>4.7081043072041445E-2</v>
      </c>
      <c r="CZ52" s="514">
        <f t="shared" si="6"/>
        <v>0.11373247018150623</v>
      </c>
      <c r="DA52" s="514">
        <f t="shared" si="7"/>
        <v>-1.3934852209784824E-2</v>
      </c>
      <c r="DB52" s="514">
        <f t="shared" si="8"/>
        <v>-9.0935402882201297E-2</v>
      </c>
      <c r="DC52" s="514">
        <f t="shared" si="8"/>
        <v>-3.2984949438784647E-2</v>
      </c>
      <c r="DD52" s="489"/>
      <c r="DE52" s="517">
        <f t="shared" si="12"/>
        <v>8</v>
      </c>
      <c r="DF52" s="512">
        <f t="shared" si="13"/>
        <v>9</v>
      </c>
      <c r="DG52" s="512">
        <f t="shared" si="14"/>
        <v>10</v>
      </c>
      <c r="DH52" s="512">
        <f t="shared" si="15"/>
        <v>14</v>
      </c>
      <c r="DI52" s="512">
        <f t="shared" si="16"/>
        <v>11</v>
      </c>
      <c r="DJ52" s="512">
        <f t="shared" si="17"/>
        <v>8</v>
      </c>
      <c r="DK52" s="512">
        <f t="shared" si="18"/>
        <v>7</v>
      </c>
      <c r="DL52" s="512">
        <f t="shared" si="18"/>
        <v>12</v>
      </c>
      <c r="DM52" s="512">
        <f t="shared" si="18"/>
        <v>17</v>
      </c>
      <c r="DN52" s="512">
        <f t="shared" si="18"/>
        <v>8</v>
      </c>
    </row>
    <row r="53" spans="1:118" ht="12.75" customHeight="1">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470"/>
      <c r="AE53" s="470"/>
      <c r="AF53" s="470"/>
      <c r="AG53" s="470"/>
      <c r="AH53" s="470"/>
      <c r="AI53" s="470"/>
      <c r="AJ53" s="470"/>
      <c r="AK53" s="470"/>
      <c r="AL53" s="470"/>
      <c r="AM53" s="470"/>
      <c r="AN53" s="470"/>
      <c r="AO53" s="470"/>
      <c r="AP53" s="470"/>
      <c r="AQ53" s="470"/>
      <c r="AR53" s="470"/>
      <c r="AS53" s="470"/>
      <c r="AT53" s="470"/>
      <c r="AU53" s="470"/>
      <c r="AV53" s="470"/>
      <c r="AW53" s="470"/>
      <c r="AX53" s="470"/>
      <c r="AY53" s="470"/>
      <c r="AZ53" s="470"/>
      <c r="BA53" s="470"/>
      <c r="BB53" s="470"/>
      <c r="BC53" s="470"/>
      <c r="BD53" s="470"/>
      <c r="BE53" s="470"/>
      <c r="BF53" s="470"/>
      <c r="BG53" s="470"/>
      <c r="BH53" s="470"/>
      <c r="BI53" s="470"/>
      <c r="BJ53" s="470"/>
      <c r="BK53" s="470"/>
      <c r="BL53" s="470"/>
      <c r="BM53" s="474"/>
      <c r="BN53" s="470"/>
      <c r="BO53" s="470"/>
      <c r="BP53" s="470"/>
      <c r="BQ53" s="470"/>
      <c r="BR53" s="470"/>
      <c r="BS53" s="470"/>
      <c r="BT53" s="470"/>
      <c r="BU53" s="470"/>
      <c r="BV53" s="470"/>
      <c r="BW53" s="470"/>
      <c r="BX53" s="470"/>
      <c r="BY53" s="470"/>
      <c r="BZ53" s="470"/>
      <c r="CA53" s="470"/>
      <c r="CB53" s="470"/>
      <c r="CC53" s="470"/>
      <c r="CD53" s="470"/>
      <c r="CE53" s="470"/>
      <c r="CF53" s="470"/>
      <c r="CG53" s="470"/>
      <c r="CH53" s="470"/>
      <c r="CI53" s="489">
        <f>SUM(CI6:CI52)</f>
        <v>128438348</v>
      </c>
      <c r="CJ53" s="489">
        <f>SUM(CJ6:CJ52)</f>
        <v>128226483</v>
      </c>
      <c r="CK53" s="489">
        <f>SUM(CK6:CK52)</f>
        <v>128066211</v>
      </c>
      <c r="CL53" s="489">
        <f t="shared" ref="CL53:CQ53" si="19">SUM(CL6:CL52)</f>
        <v>127907086</v>
      </c>
      <c r="CM53" s="489">
        <f t="shared" si="19"/>
        <v>127707259</v>
      </c>
      <c r="CN53" s="489">
        <f t="shared" si="19"/>
        <v>127443563</v>
      </c>
      <c r="CO53" s="489">
        <f t="shared" si="19"/>
        <v>127138033</v>
      </c>
      <c r="CP53" s="489">
        <f t="shared" si="19"/>
        <v>126654244</v>
      </c>
      <c r="CQ53" s="489">
        <f t="shared" si="19"/>
        <v>125927902</v>
      </c>
      <c r="CR53" s="489"/>
      <c r="CS53" s="489"/>
      <c r="CT53" s="489"/>
      <c r="CU53" s="489"/>
      <c r="CV53" s="489"/>
      <c r="CW53" s="489"/>
      <c r="CX53" s="489"/>
      <c r="CY53" s="489"/>
      <c r="CZ53" s="489"/>
      <c r="DA53" s="489"/>
      <c r="DB53" s="489"/>
      <c r="DC53" s="489"/>
      <c r="DD53" s="489"/>
      <c r="DE53" s="489"/>
      <c r="DF53" s="489"/>
    </row>
    <row r="54" spans="1:118" ht="15" customHeight="1">
      <c r="A54" s="473"/>
      <c r="B54" s="447" t="s">
        <v>778</v>
      </c>
      <c r="C54" s="474"/>
      <c r="D54" s="474"/>
      <c r="E54" s="3401" t="s">
        <v>779</v>
      </c>
      <c r="F54" s="3401"/>
      <c r="G54" s="3401"/>
      <c r="H54" s="3401"/>
      <c r="I54" s="3401"/>
      <c r="J54" s="3401"/>
      <c r="K54" s="474"/>
      <c r="L54" s="474"/>
      <c r="M54" s="474"/>
      <c r="N54" s="474"/>
      <c r="O54" s="3401" t="s">
        <v>1026</v>
      </c>
      <c r="P54" s="3401"/>
      <c r="Q54" s="3401"/>
      <c r="R54" s="3401"/>
      <c r="S54" s="3401"/>
      <c r="T54" s="3401"/>
      <c r="U54" s="474"/>
      <c r="V54" s="474"/>
      <c r="W54" s="474"/>
      <c r="X54" s="474"/>
      <c r="Y54" s="474"/>
      <c r="Z54" s="3401" t="s">
        <v>1026</v>
      </c>
      <c r="AA54" s="3401"/>
      <c r="AB54" s="3401"/>
      <c r="AC54" s="3401"/>
      <c r="AD54" s="3401"/>
      <c r="AE54" s="3401"/>
      <c r="AF54" s="474"/>
      <c r="AG54" s="474"/>
      <c r="AH54" s="474"/>
      <c r="AI54" s="474"/>
      <c r="AJ54" s="3401" t="s">
        <v>1026</v>
      </c>
      <c r="AK54" s="3401"/>
      <c r="AL54" s="3401"/>
      <c r="AM54" s="3401"/>
      <c r="AN54" s="3401"/>
      <c r="AO54" s="3401"/>
      <c r="AP54" s="474"/>
      <c r="AQ54" s="474"/>
      <c r="AR54" s="474"/>
      <c r="AS54" s="474"/>
      <c r="AT54" s="474"/>
      <c r="AU54" s="3401" t="s">
        <v>1026</v>
      </c>
      <c r="AV54" s="3401"/>
      <c r="AW54" s="3401"/>
      <c r="AX54" s="3401"/>
      <c r="AY54" s="3401"/>
      <c r="AZ54" s="3401"/>
      <c r="BA54" s="474"/>
      <c r="BB54" s="474"/>
      <c r="BC54" s="474"/>
      <c r="BD54" s="474"/>
      <c r="BE54" s="3401" t="s">
        <v>1026</v>
      </c>
      <c r="BF54" s="3401"/>
      <c r="BG54" s="3401"/>
      <c r="BH54" s="3401"/>
      <c r="BI54" s="3401"/>
      <c r="BJ54" s="3401"/>
      <c r="BK54" s="474"/>
      <c r="BL54" s="474"/>
      <c r="BM54" s="474"/>
      <c r="BN54" s="474"/>
      <c r="BO54" s="474"/>
      <c r="BP54" s="474"/>
      <c r="BQ54" s="474"/>
      <c r="BR54" s="474"/>
      <c r="BS54" s="474"/>
      <c r="BT54" s="474"/>
      <c r="BU54" s="474"/>
      <c r="BV54" s="470"/>
      <c r="BW54" s="470"/>
      <c r="BX54" s="470"/>
      <c r="BY54" s="470"/>
      <c r="BZ54" s="470"/>
      <c r="CA54" s="470"/>
      <c r="CB54" s="470"/>
      <c r="CC54" s="470"/>
      <c r="CD54" s="470"/>
      <c r="CE54" s="470"/>
      <c r="CF54" s="470"/>
      <c r="CG54" s="470"/>
      <c r="CH54" s="470"/>
      <c r="CI54" s="489"/>
      <c r="CJ54" s="489"/>
      <c r="CK54" s="489"/>
      <c r="CL54" s="489"/>
      <c r="CM54" s="489"/>
      <c r="CN54" s="489"/>
      <c r="CO54" s="489"/>
      <c r="CP54" s="489"/>
      <c r="CQ54" s="489"/>
      <c r="CR54" s="489"/>
      <c r="CS54" s="489"/>
      <c r="CT54" s="489"/>
      <c r="CU54" s="489"/>
      <c r="CV54" s="489"/>
      <c r="CW54" s="489"/>
      <c r="CX54" s="489"/>
      <c r="CY54" s="489"/>
      <c r="CZ54" s="489"/>
      <c r="DA54" s="489"/>
      <c r="DB54" s="489"/>
      <c r="DC54" s="489"/>
      <c r="DD54" s="489"/>
      <c r="DE54" s="489"/>
      <c r="DF54" s="489"/>
    </row>
    <row r="55" spans="1:118" ht="15" customHeight="1">
      <c r="B55" s="475"/>
      <c r="C55" s="470"/>
      <c r="D55" s="470"/>
      <c r="E55" s="476"/>
      <c r="F55" s="476"/>
      <c r="G55" s="476"/>
      <c r="H55" s="476"/>
      <c r="I55" s="476"/>
      <c r="J55" s="476"/>
      <c r="K55" s="470"/>
      <c r="L55" s="470"/>
      <c r="M55" s="470"/>
      <c r="N55" s="470"/>
      <c r="O55" s="476"/>
      <c r="P55" s="476"/>
      <c r="Q55" s="476"/>
      <c r="R55" s="476"/>
      <c r="S55" s="476"/>
      <c r="T55" s="476"/>
      <c r="U55" s="470"/>
      <c r="V55" s="470"/>
      <c r="W55" s="470"/>
      <c r="X55" s="470"/>
      <c r="Y55" s="470"/>
      <c r="Z55" s="476"/>
      <c r="AA55" s="476"/>
      <c r="AB55" s="476"/>
      <c r="AC55" s="476"/>
      <c r="AD55" s="476"/>
      <c r="AE55" s="476"/>
      <c r="AF55" s="470"/>
      <c r="AG55" s="470"/>
      <c r="AH55" s="470"/>
      <c r="AI55" s="470"/>
      <c r="AJ55" s="476"/>
      <c r="AK55" s="476"/>
      <c r="AL55" s="476"/>
      <c r="AM55" s="476"/>
      <c r="AN55" s="476"/>
      <c r="AO55" s="476"/>
      <c r="AP55" s="470"/>
      <c r="AQ55" s="470"/>
      <c r="AR55" s="470"/>
      <c r="AS55" s="470"/>
      <c r="AT55" s="470"/>
      <c r="AU55" s="476"/>
      <c r="AV55" s="476"/>
      <c r="AW55" s="476"/>
      <c r="AX55" s="476"/>
      <c r="AY55" s="476"/>
      <c r="AZ55" s="476"/>
      <c r="BA55" s="470"/>
      <c r="BB55" s="470"/>
      <c r="BC55" s="470"/>
      <c r="BD55" s="470"/>
      <c r="BE55" s="476"/>
      <c r="BF55" s="476"/>
      <c r="BG55" s="476"/>
      <c r="BH55" s="476"/>
      <c r="BI55" s="476"/>
      <c r="BJ55" s="476"/>
      <c r="BK55" s="470"/>
      <c r="BL55" s="470"/>
      <c r="BM55" s="470"/>
      <c r="BN55" s="470"/>
      <c r="BO55" s="470"/>
      <c r="BP55" s="470"/>
      <c r="BQ55" s="470"/>
      <c r="BR55" s="470"/>
      <c r="BS55" s="470"/>
      <c r="BT55" s="470"/>
      <c r="BU55" s="470"/>
      <c r="BV55" s="470"/>
      <c r="BW55" s="470"/>
      <c r="BX55" s="470"/>
      <c r="BY55" s="470"/>
      <c r="BZ55" s="470"/>
      <c r="CA55" s="470"/>
      <c r="CB55" s="470"/>
      <c r="CC55" s="470"/>
      <c r="CD55" s="470"/>
      <c r="CE55" s="470"/>
      <c r="CF55" s="470"/>
      <c r="CG55" s="470"/>
      <c r="CH55" s="470"/>
      <c r="CI55" s="489"/>
      <c r="CJ55" s="489"/>
      <c r="CK55" s="489"/>
      <c r="CL55" s="489"/>
      <c r="CM55" s="489"/>
      <c r="CN55" s="489"/>
      <c r="CO55" s="489"/>
      <c r="CP55" s="489"/>
      <c r="CQ55" s="489"/>
      <c r="CR55" s="489"/>
      <c r="CS55" s="489"/>
      <c r="CT55" s="489"/>
      <c r="CU55" s="489"/>
      <c r="CV55" s="489"/>
      <c r="CW55" s="489"/>
      <c r="CX55" s="489"/>
      <c r="CY55" s="489"/>
      <c r="CZ55" s="489"/>
      <c r="DA55" s="489"/>
      <c r="DB55" s="489"/>
      <c r="DC55" s="489"/>
      <c r="DD55" s="489"/>
      <c r="DE55" s="489"/>
      <c r="DF55" s="489"/>
    </row>
    <row r="56" spans="1:118" ht="15" customHeight="1">
      <c r="A56" s="477"/>
      <c r="B56" s="478" t="s">
        <v>1027</v>
      </c>
      <c r="C56" s="479"/>
      <c r="D56" s="479"/>
      <c r="E56" s="3399" t="s">
        <v>1026</v>
      </c>
      <c r="F56" s="3400"/>
      <c r="G56" s="3400"/>
      <c r="H56" s="3400"/>
      <c r="I56" s="3400"/>
      <c r="J56" s="3400"/>
      <c r="K56" s="479"/>
      <c r="L56" s="479"/>
      <c r="M56" s="479"/>
      <c r="N56" s="479"/>
      <c r="O56" s="3399" t="s">
        <v>1026</v>
      </c>
      <c r="P56" s="3400"/>
      <c r="Q56" s="3400"/>
      <c r="R56" s="3400"/>
      <c r="S56" s="3400"/>
      <c r="T56" s="3400"/>
      <c r="U56" s="479"/>
      <c r="V56" s="479"/>
      <c r="W56" s="479"/>
      <c r="X56" s="479"/>
      <c r="Y56" s="479"/>
      <c r="Z56" s="3399" t="s">
        <v>1026</v>
      </c>
      <c r="AA56" s="3400"/>
      <c r="AB56" s="3400"/>
      <c r="AC56" s="3400"/>
      <c r="AD56" s="3400"/>
      <c r="AE56" s="3400"/>
      <c r="AF56" s="479"/>
      <c r="AG56" s="479"/>
      <c r="AH56" s="479"/>
      <c r="AI56" s="479"/>
      <c r="AJ56" s="3399" t="s">
        <v>1026</v>
      </c>
      <c r="AK56" s="3400"/>
      <c r="AL56" s="3400"/>
      <c r="AM56" s="3400"/>
      <c r="AN56" s="3400"/>
      <c r="AO56" s="3400"/>
      <c r="AP56" s="479"/>
      <c r="AQ56" s="479"/>
      <c r="AR56" s="479"/>
      <c r="AS56" s="479"/>
      <c r="AT56" s="479"/>
      <c r="AU56" s="3399" t="s">
        <v>1026</v>
      </c>
      <c r="AV56" s="3400"/>
      <c r="AW56" s="3400"/>
      <c r="AX56" s="3400"/>
      <c r="AY56" s="3400"/>
      <c r="AZ56" s="3400"/>
      <c r="BA56" s="479"/>
      <c r="BB56" s="479"/>
      <c r="BC56" s="479"/>
      <c r="BD56" s="479"/>
      <c r="BE56" s="3399" t="s">
        <v>1026</v>
      </c>
      <c r="BF56" s="3400"/>
      <c r="BG56" s="3400"/>
      <c r="BH56" s="3400"/>
      <c r="BI56" s="3400"/>
      <c r="BJ56" s="3400"/>
      <c r="BK56" s="479"/>
      <c r="BL56" s="479"/>
      <c r="BM56" s="479"/>
      <c r="BN56" s="479"/>
      <c r="BO56" s="479"/>
      <c r="BP56" s="479"/>
      <c r="BQ56" s="479"/>
      <c r="BR56" s="479"/>
      <c r="BS56" s="479"/>
      <c r="BT56" s="479"/>
      <c r="BU56" s="479"/>
      <c r="BV56" s="470"/>
      <c r="BW56" s="470"/>
      <c r="BX56" s="470"/>
      <c r="BY56" s="470"/>
      <c r="BZ56" s="470"/>
      <c r="CA56" s="470"/>
      <c r="CB56" s="470"/>
      <c r="CC56" s="470"/>
      <c r="CD56" s="470"/>
      <c r="CE56" s="470"/>
      <c r="CF56" s="470"/>
      <c r="CG56" s="470"/>
      <c r="CH56" s="470"/>
      <c r="CI56" s="489"/>
      <c r="CJ56" s="489"/>
      <c r="CK56" s="489"/>
      <c r="CL56" s="489"/>
      <c r="CM56" s="489"/>
      <c r="CN56" s="489"/>
      <c r="CO56" s="489"/>
      <c r="CP56" s="489"/>
      <c r="CQ56" s="489"/>
      <c r="CR56" s="489"/>
      <c r="CS56" s="489"/>
      <c r="CT56" s="489"/>
      <c r="CU56" s="489"/>
      <c r="CV56" s="489"/>
      <c r="CW56" s="489"/>
      <c r="CX56" s="489"/>
      <c r="CY56" s="489"/>
      <c r="CZ56" s="489"/>
      <c r="DA56" s="489"/>
      <c r="DB56" s="489"/>
      <c r="DC56" s="489"/>
      <c r="DD56" s="489"/>
      <c r="DE56" s="489"/>
      <c r="DF56" s="489"/>
    </row>
    <row r="57" spans="1:118" ht="18.75" customHeight="1">
      <c r="A57" s="480" t="s">
        <v>780</v>
      </c>
      <c r="B57" s="481"/>
      <c r="C57" s="466" t="s">
        <v>613</v>
      </c>
      <c r="D57" s="466" t="s">
        <v>613</v>
      </c>
      <c r="E57" s="466" t="s">
        <v>613</v>
      </c>
      <c r="F57" s="466" t="s">
        <v>613</v>
      </c>
      <c r="G57" s="466" t="s">
        <v>613</v>
      </c>
      <c r="H57" s="466">
        <v>351426</v>
      </c>
      <c r="I57" s="467">
        <v>351087</v>
      </c>
      <c r="J57" s="467">
        <v>313367</v>
      </c>
      <c r="K57" s="467">
        <v>205365</v>
      </c>
      <c r="L57" s="467">
        <v>120631</v>
      </c>
      <c r="M57" s="467">
        <v>33785</v>
      </c>
      <c r="N57" s="467">
        <v>-2208</v>
      </c>
      <c r="O57" s="467">
        <v>-49791</v>
      </c>
      <c r="P57" s="467">
        <v>-82219</v>
      </c>
      <c r="Q57" s="467">
        <v>-107600</v>
      </c>
      <c r="R57" s="467">
        <v>-128641</v>
      </c>
      <c r="S57" s="467">
        <v>-175240</v>
      </c>
      <c r="T57" s="467">
        <v>-172588</v>
      </c>
      <c r="U57" s="467">
        <v>-171840</v>
      </c>
      <c r="V57" s="467">
        <v>-219214</v>
      </c>
      <c r="W57" s="467">
        <v>-208320</v>
      </c>
      <c r="X57" s="466">
        <v>-172357</v>
      </c>
      <c r="Y57" s="466">
        <v>-178214</v>
      </c>
      <c r="Z57" s="466">
        <v>-160737</v>
      </c>
      <c r="AA57" s="466">
        <v>-142252</v>
      </c>
      <c r="AB57" s="466">
        <v>-137921</v>
      </c>
      <c r="AC57" s="466">
        <v>-111906</v>
      </c>
      <c r="AD57" s="467">
        <v>-60578</v>
      </c>
      <c r="AE57" s="467">
        <v>-32629</v>
      </c>
      <c r="AF57" s="467">
        <v>22118</v>
      </c>
      <c r="AG57" s="467">
        <v>24825</v>
      </c>
      <c r="AH57" s="467">
        <v>29802</v>
      </c>
      <c r="AI57" s="467">
        <v>39983</v>
      </c>
      <c r="AJ57" s="467">
        <v>-14454</v>
      </c>
      <c r="AK57" s="467">
        <v>-51068</v>
      </c>
      <c r="AL57" s="467">
        <v>-47962</v>
      </c>
      <c r="AM57" s="467">
        <v>-46718</v>
      </c>
      <c r="AN57" s="467">
        <v>-41785</v>
      </c>
      <c r="AO57" s="467">
        <v>-58686</v>
      </c>
      <c r="AP57" s="467">
        <v>-88185</v>
      </c>
      <c r="AQ57" s="467">
        <v>-89090</v>
      </c>
      <c r="AR57" s="467">
        <v>-67295</v>
      </c>
      <c r="AS57" s="466">
        <v>-4362</v>
      </c>
      <c r="AT57" s="466">
        <v>26644</v>
      </c>
      <c r="AU57" s="466">
        <v>47032</v>
      </c>
      <c r="AV57" s="466">
        <v>47385</v>
      </c>
      <c r="AW57" s="466">
        <v>75705</v>
      </c>
      <c r="AX57" s="466">
        <v>106514</v>
      </c>
      <c r="AY57" s="467">
        <v>106865</v>
      </c>
      <c r="AZ57" s="467">
        <v>92404</v>
      </c>
      <c r="BA57" s="467">
        <v>99766</v>
      </c>
      <c r="BB57" s="467">
        <v>124492</v>
      </c>
      <c r="BC57" s="467">
        <v>125746</v>
      </c>
      <c r="BD57" s="467">
        <v>139052</v>
      </c>
      <c r="BE57" s="467">
        <v>124483</v>
      </c>
      <c r="BF57" s="467">
        <v>91069</v>
      </c>
      <c r="BG57" s="467">
        <v>71131</v>
      </c>
      <c r="BH57" s="467">
        <v>95272</v>
      </c>
      <c r="BI57" s="637"/>
      <c r="BJ57" s="637"/>
      <c r="BK57" s="637"/>
      <c r="BL57" s="637"/>
      <c r="BM57" s="637"/>
      <c r="BN57" s="637"/>
      <c r="BO57" s="637"/>
      <c r="BP57" s="637"/>
      <c r="BQ57" s="637"/>
      <c r="BR57" s="637"/>
      <c r="BS57" s="637"/>
      <c r="BT57" s="637"/>
      <c r="BU57" s="637"/>
      <c r="BV57" s="467"/>
      <c r="BW57" s="470"/>
      <c r="BX57" s="470"/>
      <c r="BY57" s="470"/>
      <c r="BZ57" s="470"/>
      <c r="CA57" s="470"/>
      <c r="CB57" s="470"/>
      <c r="CC57" s="470"/>
      <c r="CD57" s="470"/>
      <c r="CE57" s="470"/>
      <c r="CF57" s="470"/>
      <c r="CG57" s="470"/>
      <c r="CH57" s="470"/>
      <c r="CI57" s="489"/>
      <c r="CJ57" s="489"/>
      <c r="CK57" s="489"/>
      <c r="CL57" s="489"/>
      <c r="CM57" s="489"/>
      <c r="CN57" s="489"/>
      <c r="CO57" s="489"/>
      <c r="CP57" s="489"/>
      <c r="CQ57" s="489"/>
      <c r="CR57" s="489"/>
      <c r="CS57" s="489"/>
      <c r="CT57" s="489"/>
      <c r="CU57" s="489"/>
      <c r="CV57" s="489"/>
      <c r="CW57" s="489"/>
      <c r="CX57" s="489"/>
      <c r="CY57" s="489"/>
      <c r="CZ57" s="489"/>
      <c r="DA57" s="489"/>
      <c r="DB57" s="489"/>
      <c r="DC57" s="489"/>
      <c r="DD57" s="489"/>
      <c r="DE57" s="489"/>
      <c r="DF57" s="489"/>
    </row>
    <row r="58" spans="1:118" ht="10.5" customHeight="1">
      <c r="A58" s="480"/>
      <c r="B58" s="481"/>
      <c r="C58" s="466"/>
      <c r="D58" s="466"/>
      <c r="E58" s="466"/>
      <c r="F58" s="466"/>
      <c r="G58" s="466"/>
      <c r="H58" s="466"/>
      <c r="I58" s="467"/>
      <c r="J58" s="467"/>
      <c r="K58" s="467"/>
      <c r="L58" s="467"/>
      <c r="M58" s="467"/>
      <c r="N58" s="467"/>
      <c r="O58" s="467"/>
      <c r="P58" s="467"/>
      <c r="Q58" s="467"/>
      <c r="R58" s="467"/>
      <c r="S58" s="467"/>
      <c r="T58" s="467"/>
      <c r="U58" s="466"/>
      <c r="V58" s="467"/>
      <c r="W58" s="467"/>
      <c r="X58" s="466"/>
      <c r="Y58" s="466"/>
      <c r="Z58" s="466"/>
      <c r="AA58" s="466"/>
      <c r="AB58" s="466"/>
      <c r="AC58" s="466"/>
      <c r="AD58" s="467"/>
      <c r="AE58" s="467"/>
      <c r="AF58" s="467"/>
      <c r="AG58" s="467"/>
      <c r="AH58" s="467"/>
      <c r="AI58" s="467"/>
      <c r="AJ58" s="467"/>
      <c r="AK58" s="467"/>
      <c r="AL58" s="467"/>
      <c r="AM58" s="467"/>
      <c r="AN58" s="467"/>
      <c r="AO58" s="467"/>
      <c r="AP58" s="467"/>
      <c r="AQ58" s="467"/>
      <c r="AR58" s="467"/>
      <c r="AS58" s="466"/>
      <c r="AT58" s="466"/>
      <c r="AU58" s="466"/>
      <c r="AV58" s="466"/>
      <c r="AW58" s="466"/>
      <c r="AX58" s="466"/>
      <c r="AY58" s="467"/>
      <c r="AZ58" s="467"/>
      <c r="BA58" s="467"/>
      <c r="BB58" s="467"/>
      <c r="BC58" s="467"/>
      <c r="BD58" s="467"/>
      <c r="BE58" s="467"/>
      <c r="BF58" s="467"/>
      <c r="BG58" s="467"/>
      <c r="BH58" s="467"/>
      <c r="BI58" s="637"/>
      <c r="BJ58" s="637"/>
      <c r="BK58" s="637"/>
      <c r="BL58" s="637"/>
      <c r="BM58" s="637"/>
      <c r="BN58" s="637"/>
      <c r="BO58" s="637"/>
      <c r="BP58" s="637"/>
      <c r="BQ58" s="637"/>
      <c r="BR58" s="637"/>
      <c r="BS58" s="637"/>
      <c r="BT58" s="637"/>
      <c r="BU58" s="637"/>
      <c r="BV58" s="467"/>
      <c r="BW58" s="470"/>
      <c r="BX58" s="470"/>
      <c r="BY58" s="470"/>
      <c r="BZ58" s="470"/>
      <c r="CA58" s="470"/>
      <c r="CB58" s="470"/>
      <c r="CC58" s="470"/>
      <c r="CD58" s="470"/>
      <c r="CE58" s="470"/>
      <c r="CF58" s="470"/>
      <c r="CG58" s="470"/>
      <c r="CH58" s="470"/>
      <c r="CI58" s="489"/>
      <c r="CJ58" s="489"/>
      <c r="CK58" s="489"/>
      <c r="CL58" s="489"/>
      <c r="CM58" s="489"/>
      <c r="CN58" s="489"/>
      <c r="CO58" s="489"/>
      <c r="CP58" s="489"/>
      <c r="CQ58" s="489"/>
      <c r="CR58" s="489"/>
      <c r="CS58" s="489"/>
      <c r="CT58" s="489"/>
      <c r="CU58" s="489"/>
      <c r="CV58" s="489"/>
      <c r="CW58" s="489"/>
      <c r="CX58" s="489"/>
      <c r="CY58" s="489"/>
      <c r="CZ58" s="489"/>
      <c r="DA58" s="489"/>
      <c r="DB58" s="489"/>
      <c r="DC58" s="489"/>
      <c r="DD58" s="489"/>
      <c r="DE58" s="489"/>
      <c r="DF58" s="489"/>
    </row>
    <row r="59" spans="1:118" ht="13.5" customHeight="1">
      <c r="A59" s="482" t="s">
        <v>781</v>
      </c>
      <c r="B59" s="483" t="s">
        <v>782</v>
      </c>
      <c r="C59" s="466" t="s">
        <v>613</v>
      </c>
      <c r="D59" s="466" t="s">
        <v>613</v>
      </c>
      <c r="E59" s="466" t="s">
        <v>613</v>
      </c>
      <c r="F59" s="466" t="s">
        <v>613</v>
      </c>
      <c r="G59" s="466" t="s">
        <v>613</v>
      </c>
      <c r="H59" s="466" t="s">
        <v>613</v>
      </c>
      <c r="I59" s="466" t="s">
        <v>613</v>
      </c>
      <c r="J59" s="466" t="s">
        <v>613</v>
      </c>
      <c r="K59" s="466" t="s">
        <v>613</v>
      </c>
      <c r="L59" s="466" t="s">
        <v>613</v>
      </c>
      <c r="M59" s="466" t="s">
        <v>613</v>
      </c>
      <c r="N59" s="466" t="s">
        <v>613</v>
      </c>
      <c r="O59" s="466" t="s">
        <v>613</v>
      </c>
      <c r="P59" s="466" t="s">
        <v>613</v>
      </c>
      <c r="Q59" s="466" t="s">
        <v>613</v>
      </c>
      <c r="R59" s="466" t="s">
        <v>613</v>
      </c>
      <c r="S59" s="466" t="s">
        <v>613</v>
      </c>
      <c r="T59" s="466" t="s">
        <v>613</v>
      </c>
      <c r="U59" s="467">
        <v>26645</v>
      </c>
      <c r="V59" s="467">
        <v>35737</v>
      </c>
      <c r="W59" s="467">
        <v>29469</v>
      </c>
      <c r="X59" s="466">
        <v>22406</v>
      </c>
      <c r="Y59" s="466">
        <v>20620</v>
      </c>
      <c r="Z59" s="466">
        <v>17135</v>
      </c>
      <c r="AA59" s="466">
        <v>15584</v>
      </c>
      <c r="AB59" s="466">
        <v>22677</v>
      </c>
      <c r="AC59" s="466">
        <v>21046</v>
      </c>
      <c r="AD59" s="466">
        <v>19241</v>
      </c>
      <c r="AE59" s="466">
        <v>19767</v>
      </c>
      <c r="AF59" s="466">
        <v>18596</v>
      </c>
      <c r="AG59" s="466">
        <v>16132</v>
      </c>
      <c r="AH59" s="466">
        <v>13466</v>
      </c>
      <c r="AI59" s="466">
        <v>14237</v>
      </c>
      <c r="AJ59" s="466">
        <v>16814</v>
      </c>
      <c r="AK59" s="466">
        <v>17399</v>
      </c>
      <c r="AL59" s="466">
        <v>18060</v>
      </c>
      <c r="AM59" s="466">
        <v>20598</v>
      </c>
      <c r="AN59" s="466">
        <v>16419</v>
      </c>
      <c r="AO59" s="466">
        <v>12083</v>
      </c>
      <c r="AP59" s="467">
        <v>9645</v>
      </c>
      <c r="AQ59" s="467">
        <v>7193</v>
      </c>
      <c r="AR59" s="467">
        <v>11697</v>
      </c>
      <c r="AS59" s="466">
        <v>11162</v>
      </c>
      <c r="AT59" s="466">
        <v>10675</v>
      </c>
      <c r="AU59" s="466">
        <v>6008</v>
      </c>
      <c r="AV59" s="466">
        <v>4758</v>
      </c>
      <c r="AW59" s="466">
        <v>6001</v>
      </c>
      <c r="AX59" s="466">
        <v>7665</v>
      </c>
      <c r="AY59" s="466">
        <v>9329</v>
      </c>
      <c r="AZ59" s="466">
        <v>9471</v>
      </c>
      <c r="BA59" s="466">
        <v>6698</v>
      </c>
      <c r="BB59" s="466">
        <v>5736</v>
      </c>
      <c r="BC59" s="466">
        <v>5798</v>
      </c>
      <c r="BD59" s="466">
        <v>4335</v>
      </c>
      <c r="BE59" s="466">
        <v>2971</v>
      </c>
      <c r="BF59" s="466">
        <v>5493</v>
      </c>
      <c r="BG59" s="466">
        <v>5288</v>
      </c>
      <c r="BH59" s="466">
        <v>10254</v>
      </c>
      <c r="BI59" s="638"/>
      <c r="BJ59" s="638"/>
      <c r="BK59" s="637"/>
      <c r="BL59" s="637"/>
      <c r="BM59" s="637"/>
      <c r="BN59" s="637"/>
      <c r="BO59" s="637"/>
      <c r="BP59" s="637"/>
      <c r="BQ59" s="637"/>
      <c r="BR59" s="637"/>
      <c r="BS59" s="637"/>
      <c r="BT59" s="637"/>
      <c r="BU59" s="637"/>
      <c r="BV59" s="467"/>
      <c r="BW59" s="470"/>
      <c r="BX59" s="470"/>
      <c r="BY59" s="470"/>
      <c r="BZ59" s="470"/>
      <c r="CA59" s="470"/>
      <c r="CB59" s="470"/>
      <c r="CC59" s="470"/>
      <c r="CD59" s="470"/>
      <c r="CE59" s="470"/>
      <c r="CF59" s="470"/>
      <c r="CG59" s="470"/>
      <c r="CH59" s="470"/>
      <c r="CI59" s="489"/>
      <c r="CJ59" s="489"/>
      <c r="CK59" s="489"/>
      <c r="CL59" s="489"/>
      <c r="CM59" s="489"/>
      <c r="CN59" s="489"/>
      <c r="CO59" s="489"/>
      <c r="CP59" s="489"/>
      <c r="CQ59" s="489"/>
      <c r="CR59" s="489"/>
      <c r="CS59" s="489"/>
      <c r="CT59" s="489"/>
      <c r="CU59" s="489"/>
      <c r="CV59" s="489"/>
      <c r="CW59" s="489"/>
      <c r="CX59" s="489"/>
      <c r="CY59" s="489"/>
      <c r="CZ59" s="489"/>
      <c r="DA59" s="489"/>
      <c r="DB59" s="489"/>
      <c r="DC59" s="489"/>
      <c r="DD59" s="489"/>
      <c r="DE59" s="489"/>
      <c r="DF59" s="489"/>
    </row>
    <row r="60" spans="1:118" ht="13.5" customHeight="1">
      <c r="A60" s="484" t="s">
        <v>783</v>
      </c>
      <c r="B60" s="483" t="s">
        <v>784</v>
      </c>
      <c r="C60" s="466" t="s">
        <v>613</v>
      </c>
      <c r="D60" s="466" t="s">
        <v>613</v>
      </c>
      <c r="E60" s="466" t="s">
        <v>613</v>
      </c>
      <c r="F60" s="466" t="s">
        <v>613</v>
      </c>
      <c r="G60" s="466" t="s">
        <v>613</v>
      </c>
      <c r="H60" s="466" t="s">
        <v>613</v>
      </c>
      <c r="I60" s="466" t="s">
        <v>613</v>
      </c>
      <c r="J60" s="466" t="s">
        <v>613</v>
      </c>
      <c r="K60" s="466" t="s">
        <v>613</v>
      </c>
      <c r="L60" s="466" t="s">
        <v>613</v>
      </c>
      <c r="M60" s="466" t="s">
        <v>613</v>
      </c>
      <c r="N60" s="466" t="s">
        <v>613</v>
      </c>
      <c r="O60" s="466" t="s">
        <v>613</v>
      </c>
      <c r="P60" s="466" t="s">
        <v>613</v>
      </c>
      <c r="Q60" s="466" t="s">
        <v>613</v>
      </c>
      <c r="R60" s="466" t="s">
        <v>613</v>
      </c>
      <c r="S60" s="466" t="s">
        <v>613</v>
      </c>
      <c r="T60" s="466" t="s">
        <v>613</v>
      </c>
      <c r="U60" s="466" t="s">
        <v>613</v>
      </c>
      <c r="V60" s="466" t="s">
        <v>613</v>
      </c>
      <c r="W60" s="466" t="s">
        <v>613</v>
      </c>
      <c r="X60" s="466" t="s">
        <v>613</v>
      </c>
      <c r="Y60" s="466" t="s">
        <v>613</v>
      </c>
      <c r="Z60" s="466" t="s">
        <v>613</v>
      </c>
      <c r="AA60" s="466" t="s">
        <v>613</v>
      </c>
      <c r="AB60" s="466" t="s">
        <v>613</v>
      </c>
      <c r="AC60" s="466" t="s">
        <v>613</v>
      </c>
      <c r="AD60" s="466" t="s">
        <v>613</v>
      </c>
      <c r="AE60" s="466" t="s">
        <v>613</v>
      </c>
      <c r="AF60" s="466" t="s">
        <v>613</v>
      </c>
      <c r="AG60" s="466" t="s">
        <v>613</v>
      </c>
      <c r="AH60" s="466" t="s">
        <v>613</v>
      </c>
      <c r="AI60" s="466" t="s">
        <v>613</v>
      </c>
      <c r="AJ60" s="466" t="s">
        <v>613</v>
      </c>
      <c r="AK60" s="466" t="s">
        <v>613</v>
      </c>
      <c r="AL60" s="466">
        <v>9845</v>
      </c>
      <c r="AM60" s="466">
        <v>3554</v>
      </c>
      <c r="AN60" s="466">
        <v>6390</v>
      </c>
      <c r="AO60" s="466">
        <v>5146</v>
      </c>
      <c r="AP60" s="466">
        <v>3528</v>
      </c>
      <c r="AQ60" s="466">
        <v>3284</v>
      </c>
      <c r="AR60" s="466">
        <v>6574</v>
      </c>
      <c r="AS60" s="466">
        <v>4505</v>
      </c>
      <c r="AT60" s="466">
        <v>3958</v>
      </c>
      <c r="AU60" s="466">
        <v>1705</v>
      </c>
      <c r="AV60" s="466">
        <v>922</v>
      </c>
      <c r="AW60" s="466">
        <v>630</v>
      </c>
      <c r="AX60" s="466">
        <v>1433</v>
      </c>
      <c r="AY60" s="466">
        <v>-222</v>
      </c>
      <c r="AZ60" s="466">
        <v>304</v>
      </c>
      <c r="BA60" s="466">
        <v>-865</v>
      </c>
      <c r="BB60" s="466">
        <v>127</v>
      </c>
      <c r="BC60" s="466">
        <v>-513</v>
      </c>
      <c r="BD60" s="466">
        <v>-1465</v>
      </c>
      <c r="BE60" s="466">
        <v>-391</v>
      </c>
      <c r="BF60" s="466">
        <v>-107</v>
      </c>
      <c r="BG60" s="466">
        <v>1170</v>
      </c>
      <c r="BH60" s="466">
        <v>6633</v>
      </c>
      <c r="BI60" s="638"/>
      <c r="BJ60" s="638"/>
      <c r="BK60" s="638"/>
      <c r="BL60" s="638"/>
      <c r="BM60" s="638"/>
      <c r="BN60" s="638"/>
      <c r="BO60" s="638"/>
      <c r="BP60" s="638"/>
      <c r="BQ60" s="638"/>
      <c r="BR60" s="638"/>
      <c r="BS60" s="638"/>
      <c r="BT60" s="638"/>
      <c r="BU60" s="638"/>
      <c r="BV60" s="466"/>
      <c r="BW60" s="470"/>
      <c r="BX60" s="470"/>
      <c r="BY60" s="470"/>
      <c r="BZ60" s="470"/>
      <c r="CA60" s="470"/>
      <c r="CB60" s="470"/>
      <c r="CC60" s="470"/>
      <c r="CD60" s="470"/>
      <c r="CE60" s="470"/>
      <c r="CF60" s="470"/>
      <c r="CG60" s="470"/>
      <c r="CH60" s="470"/>
      <c r="CI60" s="489"/>
      <c r="CJ60" s="489"/>
      <c r="CK60" s="489"/>
      <c r="CL60" s="489"/>
      <c r="CM60" s="489"/>
      <c r="CN60" s="489"/>
      <c r="CO60" s="489"/>
      <c r="CP60" s="489"/>
      <c r="CQ60" s="489"/>
      <c r="CR60" s="489"/>
      <c r="CS60" s="489"/>
      <c r="CT60" s="489"/>
      <c r="CU60" s="489"/>
      <c r="CV60" s="489"/>
      <c r="CW60" s="489"/>
      <c r="CX60" s="489"/>
      <c r="CY60" s="489"/>
      <c r="CZ60" s="489"/>
      <c r="DA60" s="489"/>
      <c r="DB60" s="489"/>
      <c r="DC60" s="489"/>
      <c r="DD60" s="489"/>
      <c r="DE60" s="489"/>
      <c r="DF60" s="489"/>
    </row>
    <row r="61" spans="1:118" ht="13.5" customHeight="1">
      <c r="A61" s="485" t="s">
        <v>785</v>
      </c>
      <c r="B61" s="483" t="s">
        <v>786</v>
      </c>
      <c r="C61" s="466" t="s">
        <v>613</v>
      </c>
      <c r="D61" s="466" t="s">
        <v>613</v>
      </c>
      <c r="E61" s="466" t="s">
        <v>613</v>
      </c>
      <c r="F61" s="466" t="s">
        <v>613</v>
      </c>
      <c r="G61" s="466" t="s">
        <v>613</v>
      </c>
      <c r="H61" s="466" t="s">
        <v>613</v>
      </c>
      <c r="I61" s="466" t="s">
        <v>613</v>
      </c>
      <c r="J61" s="466" t="s">
        <v>613</v>
      </c>
      <c r="K61" s="466" t="s">
        <v>613</v>
      </c>
      <c r="L61" s="466" t="s">
        <v>613</v>
      </c>
      <c r="M61" s="466" t="s">
        <v>613</v>
      </c>
      <c r="N61" s="466" t="s">
        <v>613</v>
      </c>
      <c r="O61" s="466" t="s">
        <v>613</v>
      </c>
      <c r="P61" s="466" t="s">
        <v>613</v>
      </c>
      <c r="Q61" s="466" t="s">
        <v>613</v>
      </c>
      <c r="R61" s="466" t="s">
        <v>613</v>
      </c>
      <c r="S61" s="466" t="s">
        <v>613</v>
      </c>
      <c r="T61" s="466" t="s">
        <v>613</v>
      </c>
      <c r="U61" s="466" t="s">
        <v>613</v>
      </c>
      <c r="V61" s="466" t="s">
        <v>613</v>
      </c>
      <c r="W61" s="466" t="s">
        <v>613</v>
      </c>
      <c r="X61" s="466" t="s">
        <v>613</v>
      </c>
      <c r="Y61" s="466" t="s">
        <v>613</v>
      </c>
      <c r="Z61" s="466" t="s">
        <v>613</v>
      </c>
      <c r="AA61" s="466" t="s">
        <v>613</v>
      </c>
      <c r="AB61" s="466" t="s">
        <v>613</v>
      </c>
      <c r="AC61" s="466" t="s">
        <v>613</v>
      </c>
      <c r="AD61" s="466" t="s">
        <v>613</v>
      </c>
      <c r="AE61" s="466" t="s">
        <v>613</v>
      </c>
      <c r="AF61" s="466" t="s">
        <v>613</v>
      </c>
      <c r="AG61" s="466" t="s">
        <v>613</v>
      </c>
      <c r="AH61" s="466" t="s">
        <v>613</v>
      </c>
      <c r="AI61" s="466" t="s">
        <v>613</v>
      </c>
      <c r="AJ61" s="466" t="s">
        <v>613</v>
      </c>
      <c r="AK61" s="466" t="s">
        <v>613</v>
      </c>
      <c r="AL61" s="466" t="s">
        <v>613</v>
      </c>
      <c r="AM61" s="466" t="s">
        <v>613</v>
      </c>
      <c r="AN61" s="466" t="s">
        <v>613</v>
      </c>
      <c r="AO61" s="466" t="s">
        <v>613</v>
      </c>
      <c r="AP61" s="466" t="s">
        <v>613</v>
      </c>
      <c r="AQ61" s="466" t="s">
        <v>613</v>
      </c>
      <c r="AR61" s="466" t="s">
        <v>613</v>
      </c>
      <c r="AS61" s="466" t="s">
        <v>613</v>
      </c>
      <c r="AT61" s="466" t="s">
        <v>613</v>
      </c>
      <c r="AU61" s="466" t="s">
        <v>613</v>
      </c>
      <c r="AV61" s="466" t="s">
        <v>613</v>
      </c>
      <c r="AW61" s="466" t="s">
        <v>613</v>
      </c>
      <c r="AX61" s="466" t="s">
        <v>613</v>
      </c>
      <c r="AY61" s="466" t="s">
        <v>613</v>
      </c>
      <c r="AZ61" s="466">
        <v>5924</v>
      </c>
      <c r="BA61" s="466">
        <v>5222</v>
      </c>
      <c r="BB61" s="466">
        <v>2651</v>
      </c>
      <c r="BC61" s="466">
        <v>1744</v>
      </c>
      <c r="BD61" s="466">
        <v>4341</v>
      </c>
      <c r="BE61" s="466">
        <v>5736</v>
      </c>
      <c r="BF61" s="466">
        <v>7934</v>
      </c>
      <c r="BG61" s="466">
        <v>5693</v>
      </c>
      <c r="BH61" s="466">
        <v>5239</v>
      </c>
      <c r="BI61" s="638"/>
      <c r="BJ61" s="638"/>
      <c r="BK61" s="638"/>
      <c r="BL61" s="638"/>
      <c r="BM61" s="638"/>
      <c r="BN61" s="638"/>
      <c r="BO61" s="638"/>
      <c r="BP61" s="638"/>
      <c r="BQ61" s="638"/>
      <c r="BR61" s="638"/>
      <c r="BS61" s="638"/>
      <c r="BT61" s="638"/>
      <c r="BU61" s="638"/>
      <c r="BV61" s="466"/>
      <c r="BW61" s="470"/>
      <c r="BX61" s="470"/>
      <c r="BY61" s="470"/>
      <c r="BZ61" s="470"/>
      <c r="CA61" s="470"/>
      <c r="CB61" s="470"/>
      <c r="CC61" s="470"/>
      <c r="CD61" s="470"/>
      <c r="CE61" s="470"/>
      <c r="CF61" s="470"/>
      <c r="CG61" s="470"/>
      <c r="CH61" s="470"/>
      <c r="CI61" s="489"/>
      <c r="CJ61" s="489"/>
      <c r="CK61" s="489"/>
      <c r="CL61" s="489"/>
      <c r="CM61" s="489"/>
      <c r="CN61" s="489"/>
      <c r="CO61" s="489"/>
      <c r="CP61" s="489"/>
      <c r="CQ61" s="489"/>
      <c r="CR61" s="489"/>
      <c r="CS61" s="489"/>
      <c r="CT61" s="489"/>
      <c r="CU61" s="489"/>
      <c r="CV61" s="489"/>
      <c r="CW61" s="489"/>
      <c r="CX61" s="489"/>
      <c r="CY61" s="489"/>
      <c r="CZ61" s="489"/>
      <c r="DA61" s="489"/>
      <c r="DB61" s="489"/>
      <c r="DC61" s="489"/>
      <c r="DD61" s="489"/>
      <c r="DE61" s="489"/>
      <c r="DF61" s="489"/>
    </row>
    <row r="62" spans="1:118" ht="13.5" customHeight="1">
      <c r="A62" s="485" t="s">
        <v>787</v>
      </c>
      <c r="B62" s="483" t="s">
        <v>788</v>
      </c>
      <c r="C62" s="466" t="s">
        <v>613</v>
      </c>
      <c r="D62" s="466" t="s">
        <v>613</v>
      </c>
      <c r="E62" s="466" t="s">
        <v>613</v>
      </c>
      <c r="F62" s="466" t="s">
        <v>613</v>
      </c>
      <c r="G62" s="466" t="s">
        <v>613</v>
      </c>
      <c r="H62" s="466" t="s">
        <v>613</v>
      </c>
      <c r="I62" s="466" t="s">
        <v>613</v>
      </c>
      <c r="J62" s="466" t="s">
        <v>613</v>
      </c>
      <c r="K62" s="466" t="s">
        <v>613</v>
      </c>
      <c r="L62" s="466" t="s">
        <v>613</v>
      </c>
      <c r="M62" s="466" t="s">
        <v>613</v>
      </c>
      <c r="N62" s="466" t="s">
        <v>613</v>
      </c>
      <c r="O62" s="466" t="s">
        <v>613</v>
      </c>
      <c r="P62" s="466" t="s">
        <v>613</v>
      </c>
      <c r="Q62" s="466" t="s">
        <v>613</v>
      </c>
      <c r="R62" s="466" t="s">
        <v>613</v>
      </c>
      <c r="S62" s="466" t="s">
        <v>613</v>
      </c>
      <c r="T62" s="466" t="s">
        <v>613</v>
      </c>
      <c r="U62" s="466" t="s">
        <v>613</v>
      </c>
      <c r="V62" s="466" t="s">
        <v>613</v>
      </c>
      <c r="W62" s="466" t="s">
        <v>613</v>
      </c>
      <c r="X62" s="466" t="s">
        <v>613</v>
      </c>
      <c r="Y62" s="466" t="s">
        <v>613</v>
      </c>
      <c r="Z62" s="466" t="s">
        <v>613</v>
      </c>
      <c r="AA62" s="466" t="s">
        <v>613</v>
      </c>
      <c r="AB62" s="466" t="s">
        <v>613</v>
      </c>
      <c r="AC62" s="466" t="s">
        <v>613</v>
      </c>
      <c r="AD62" s="466" t="s">
        <v>613</v>
      </c>
      <c r="AE62" s="466" t="s">
        <v>613</v>
      </c>
      <c r="AF62" s="466" t="s">
        <v>613</v>
      </c>
      <c r="AG62" s="466" t="s">
        <v>613</v>
      </c>
      <c r="AH62" s="466" t="s">
        <v>613</v>
      </c>
      <c r="AI62" s="466" t="s">
        <v>613</v>
      </c>
      <c r="AJ62" s="466" t="s">
        <v>613</v>
      </c>
      <c r="AK62" s="466" t="s">
        <v>613</v>
      </c>
      <c r="AL62" s="466" t="s">
        <v>613</v>
      </c>
      <c r="AM62" s="466" t="s">
        <v>613</v>
      </c>
      <c r="AN62" s="466" t="s">
        <v>613</v>
      </c>
      <c r="AO62" s="466">
        <v>4090</v>
      </c>
      <c r="AP62" s="466">
        <v>3528</v>
      </c>
      <c r="AQ62" s="466">
        <v>-1613</v>
      </c>
      <c r="AR62" s="466">
        <v>-1533</v>
      </c>
      <c r="AS62" s="466">
        <v>-1351</v>
      </c>
      <c r="AT62" s="466">
        <v>614</v>
      </c>
      <c r="AU62" s="466">
        <v>2944</v>
      </c>
      <c r="AV62" s="466">
        <v>4536</v>
      </c>
      <c r="AW62" s="466">
        <v>3343</v>
      </c>
      <c r="AX62" s="466">
        <v>4275</v>
      </c>
      <c r="AY62" s="466">
        <v>4912</v>
      </c>
      <c r="AZ62" s="466">
        <v>2901</v>
      </c>
      <c r="BA62" s="466">
        <v>545</v>
      </c>
      <c r="BB62" s="466">
        <v>2509</v>
      </c>
      <c r="BC62" s="466">
        <v>2787</v>
      </c>
      <c r="BD62" s="466">
        <v>3736</v>
      </c>
      <c r="BE62" s="466">
        <v>6682</v>
      </c>
      <c r="BF62" s="466">
        <v>4377</v>
      </c>
      <c r="BG62" s="466">
        <v>3633</v>
      </c>
      <c r="BH62" s="466">
        <v>1213</v>
      </c>
      <c r="BI62" s="638"/>
      <c r="BJ62" s="638"/>
      <c r="BK62" s="638"/>
      <c r="BL62" s="638"/>
      <c r="BM62" s="638"/>
      <c r="BN62" s="638"/>
      <c r="BO62" s="638"/>
      <c r="BP62" s="638"/>
      <c r="BQ62" s="638"/>
      <c r="BR62" s="638"/>
      <c r="BS62" s="638"/>
      <c r="BT62" s="638"/>
      <c r="BU62" s="638"/>
      <c r="BV62" s="466"/>
      <c r="BW62" s="470"/>
      <c r="BX62" s="470"/>
      <c r="BY62" s="470"/>
      <c r="BZ62" s="470"/>
      <c r="CA62" s="470"/>
      <c r="CB62" s="470"/>
      <c r="CC62" s="470"/>
      <c r="CD62" s="470"/>
      <c r="CE62" s="470"/>
      <c r="CF62" s="470"/>
      <c r="CG62" s="470"/>
      <c r="CH62" s="470"/>
      <c r="CI62" s="489"/>
      <c r="CJ62" s="489"/>
      <c r="CK62" s="489"/>
      <c r="CL62" s="489"/>
      <c r="CM62" s="489"/>
      <c r="CN62" s="489"/>
      <c r="CO62" s="489"/>
      <c r="CP62" s="489"/>
      <c r="CQ62" s="489"/>
      <c r="CR62" s="489"/>
      <c r="CS62" s="489"/>
      <c r="CT62" s="489"/>
      <c r="CU62" s="489"/>
      <c r="CV62" s="489"/>
      <c r="CW62" s="489"/>
      <c r="CX62" s="489"/>
      <c r="CY62" s="489"/>
      <c r="CZ62" s="489"/>
      <c r="DA62" s="489"/>
      <c r="DB62" s="489"/>
      <c r="DC62" s="489"/>
      <c r="DD62" s="489"/>
      <c r="DE62" s="489"/>
      <c r="DF62" s="489"/>
    </row>
    <row r="63" spans="1:118" ht="13.5" customHeight="1">
      <c r="A63" s="485" t="s">
        <v>789</v>
      </c>
      <c r="B63" s="486" t="s">
        <v>790</v>
      </c>
      <c r="C63" s="466" t="s">
        <v>613</v>
      </c>
      <c r="D63" s="466" t="s">
        <v>613</v>
      </c>
      <c r="E63" s="466" t="s">
        <v>613</v>
      </c>
      <c r="F63" s="466" t="s">
        <v>613</v>
      </c>
      <c r="G63" s="466" t="s">
        <v>613</v>
      </c>
      <c r="H63" s="466">
        <v>188484</v>
      </c>
      <c r="I63" s="467">
        <v>174616</v>
      </c>
      <c r="J63" s="467">
        <v>139557</v>
      </c>
      <c r="K63" s="467">
        <v>73030</v>
      </c>
      <c r="L63" s="467">
        <v>28699</v>
      </c>
      <c r="M63" s="467">
        <v>-30676</v>
      </c>
      <c r="N63" s="467">
        <v>-28837</v>
      </c>
      <c r="O63" s="467">
        <v>-46903</v>
      </c>
      <c r="P63" s="467">
        <v>-73119</v>
      </c>
      <c r="Q63" s="467">
        <v>-95123</v>
      </c>
      <c r="R63" s="467">
        <v>-107788</v>
      </c>
      <c r="S63" s="467">
        <v>-148756</v>
      </c>
      <c r="T63" s="467">
        <v>-138588</v>
      </c>
      <c r="U63" s="467">
        <v>-146142</v>
      </c>
      <c r="V63" s="467">
        <v>-176641</v>
      </c>
      <c r="W63" s="467">
        <v>-164671</v>
      </c>
      <c r="X63" s="466">
        <v>-125897</v>
      </c>
      <c r="Y63" s="466">
        <v>-129482</v>
      </c>
      <c r="Z63" s="466">
        <v>-110778</v>
      </c>
      <c r="AA63" s="466">
        <v>-103856</v>
      </c>
      <c r="AB63" s="466">
        <v>-100667</v>
      </c>
      <c r="AC63" s="466">
        <v>-84553</v>
      </c>
      <c r="AD63" s="467">
        <v>-61716</v>
      </c>
      <c r="AE63" s="467">
        <v>-43545</v>
      </c>
      <c r="AF63" s="467">
        <v>-17592</v>
      </c>
      <c r="AG63" s="467">
        <v>-17290</v>
      </c>
      <c r="AH63" s="467">
        <v>-17356</v>
      </c>
      <c r="AI63" s="467">
        <v>-24818</v>
      </c>
      <c r="AJ63" s="467">
        <v>-73536</v>
      </c>
      <c r="AK63" s="467">
        <v>-82477</v>
      </c>
      <c r="AL63" s="467">
        <v>-78593</v>
      </c>
      <c r="AM63" s="467">
        <v>-63805</v>
      </c>
      <c r="AN63" s="467">
        <v>-49311</v>
      </c>
      <c r="AO63" s="467">
        <v>-58878</v>
      </c>
      <c r="AP63" s="467">
        <v>-68100</v>
      </c>
      <c r="AQ63" s="467">
        <v>-56516</v>
      </c>
      <c r="AR63" s="467">
        <v>-33163</v>
      </c>
      <c r="AS63" s="466">
        <v>-6742</v>
      </c>
      <c r="AT63" s="466">
        <v>8466</v>
      </c>
      <c r="AU63" s="466">
        <v>20744</v>
      </c>
      <c r="AV63" s="466">
        <v>22490</v>
      </c>
      <c r="AW63" s="466">
        <v>40234</v>
      </c>
      <c r="AX63" s="466">
        <v>50386</v>
      </c>
      <c r="AY63" s="467">
        <v>53183</v>
      </c>
      <c r="AZ63" s="467">
        <v>44319</v>
      </c>
      <c r="BA63" s="467">
        <v>49713</v>
      </c>
      <c r="BB63" s="467">
        <v>69958</v>
      </c>
      <c r="BC63" s="467">
        <v>76786</v>
      </c>
      <c r="BD63" s="467">
        <v>77267</v>
      </c>
      <c r="BE63" s="467">
        <v>67842</v>
      </c>
      <c r="BF63" s="467">
        <v>37391</v>
      </c>
      <c r="BG63" s="467">
        <v>33098</v>
      </c>
      <c r="BH63" s="467">
        <v>35435</v>
      </c>
      <c r="BI63" s="637"/>
      <c r="BJ63" s="637"/>
      <c r="BK63" s="637"/>
      <c r="BL63" s="637"/>
      <c r="BM63" s="637"/>
      <c r="BN63" s="637"/>
      <c r="BO63" s="637"/>
      <c r="BP63" s="637"/>
      <c r="BQ63" s="637"/>
      <c r="BR63" s="637"/>
      <c r="BS63" s="637"/>
      <c r="BT63" s="637"/>
      <c r="BU63" s="637"/>
      <c r="BV63" s="467"/>
      <c r="BW63" s="470"/>
      <c r="BX63" s="470"/>
      <c r="BY63" s="470"/>
      <c r="BZ63" s="470"/>
      <c r="CA63" s="470"/>
      <c r="CB63" s="470"/>
      <c r="CC63" s="470"/>
      <c r="CD63" s="470"/>
      <c r="CE63" s="470"/>
      <c r="CF63" s="470"/>
      <c r="CG63" s="470"/>
      <c r="CH63" s="470"/>
      <c r="CI63" s="489"/>
      <c r="CJ63" s="489"/>
      <c r="CK63" s="489"/>
      <c r="CL63" s="489"/>
      <c r="CM63" s="489"/>
      <c r="CN63" s="489"/>
      <c r="CO63" s="489"/>
      <c r="CP63" s="489"/>
      <c r="CQ63" s="489"/>
      <c r="CR63" s="489"/>
      <c r="CS63" s="489"/>
      <c r="CT63" s="489"/>
      <c r="CU63" s="489"/>
      <c r="CV63" s="489"/>
      <c r="CW63" s="489"/>
      <c r="CX63" s="489"/>
      <c r="CY63" s="489"/>
      <c r="CZ63" s="489"/>
      <c r="DA63" s="489"/>
      <c r="DB63" s="489"/>
      <c r="DC63" s="489"/>
      <c r="DD63" s="489"/>
      <c r="DE63" s="489"/>
      <c r="DF63" s="489"/>
    </row>
    <row r="64" spans="1:118" ht="13.5" customHeight="1">
      <c r="A64" s="485" t="s">
        <v>791</v>
      </c>
      <c r="B64" s="483" t="s">
        <v>792</v>
      </c>
      <c r="C64" s="466" t="s">
        <v>613</v>
      </c>
      <c r="D64" s="466" t="s">
        <v>613</v>
      </c>
      <c r="E64" s="466" t="s">
        <v>613</v>
      </c>
      <c r="F64" s="466" t="s">
        <v>613</v>
      </c>
      <c r="G64" s="466" t="s">
        <v>613</v>
      </c>
      <c r="H64" s="466">
        <v>37781</v>
      </c>
      <c r="I64" s="467">
        <v>43702</v>
      </c>
      <c r="J64" s="467">
        <v>53813</v>
      </c>
      <c r="K64" s="467">
        <v>62182</v>
      </c>
      <c r="L64" s="467">
        <v>60546</v>
      </c>
      <c r="M64" s="467">
        <v>69304</v>
      </c>
      <c r="N64" s="467">
        <v>59094</v>
      </c>
      <c r="O64" s="467">
        <v>52247</v>
      </c>
      <c r="P64" s="467">
        <v>62655</v>
      </c>
      <c r="Q64" s="467">
        <v>73553</v>
      </c>
      <c r="R64" s="467">
        <v>66355</v>
      </c>
      <c r="S64" s="467">
        <v>71704</v>
      </c>
      <c r="T64" s="467">
        <v>69082</v>
      </c>
      <c r="U64" s="467">
        <v>40677</v>
      </c>
      <c r="V64" s="467">
        <v>25638</v>
      </c>
      <c r="W64" s="467">
        <v>26873</v>
      </c>
      <c r="X64" s="466">
        <v>12084</v>
      </c>
      <c r="Y64" s="466">
        <v>5512</v>
      </c>
      <c r="Z64" s="466">
        <v>4844</v>
      </c>
      <c r="AA64" s="466">
        <v>7553</v>
      </c>
      <c r="AB64" s="466">
        <v>4824</v>
      </c>
      <c r="AC64" s="466">
        <v>4964</v>
      </c>
      <c r="AD64" s="467">
        <v>12239</v>
      </c>
      <c r="AE64" s="467">
        <v>18742</v>
      </c>
      <c r="AF64" s="467">
        <v>25226</v>
      </c>
      <c r="AG64" s="467">
        <v>27233</v>
      </c>
      <c r="AH64" s="467">
        <v>28561</v>
      </c>
      <c r="AI64" s="467">
        <v>37607</v>
      </c>
      <c r="AJ64" s="467">
        <v>40364</v>
      </c>
      <c r="AK64" s="467">
        <v>24063</v>
      </c>
      <c r="AL64" s="467">
        <v>19501</v>
      </c>
      <c r="AM64" s="467">
        <v>17925</v>
      </c>
      <c r="AN64" s="467">
        <v>9329</v>
      </c>
      <c r="AO64" s="467">
        <v>3197</v>
      </c>
      <c r="AP64" s="467">
        <v>-729</v>
      </c>
      <c r="AQ64" s="467">
        <v>-3332</v>
      </c>
      <c r="AR64" s="467">
        <v>1557</v>
      </c>
      <c r="AS64" s="466">
        <v>5608</v>
      </c>
      <c r="AT64" s="466">
        <v>11664</v>
      </c>
      <c r="AU64" s="466">
        <v>17054</v>
      </c>
      <c r="AV64" s="466">
        <v>14865</v>
      </c>
      <c r="AW64" s="466">
        <v>18889</v>
      </c>
      <c r="AX64" s="466">
        <v>23199</v>
      </c>
      <c r="AY64" s="467">
        <v>22130</v>
      </c>
      <c r="AZ64" s="467">
        <v>17904</v>
      </c>
      <c r="BA64" s="467">
        <v>17130</v>
      </c>
      <c r="BB64" s="467">
        <v>13277</v>
      </c>
      <c r="BC64" s="467">
        <v>10834</v>
      </c>
      <c r="BD64" s="467">
        <v>10936</v>
      </c>
      <c r="BE64" s="467">
        <v>11820</v>
      </c>
      <c r="BF64" s="467">
        <v>7221</v>
      </c>
      <c r="BG64" s="467">
        <v>3781</v>
      </c>
      <c r="BH64" s="467">
        <v>1388</v>
      </c>
      <c r="BI64" s="637"/>
      <c r="BJ64" s="637"/>
      <c r="BK64" s="637"/>
      <c r="BL64" s="637"/>
      <c r="BM64" s="637"/>
      <c r="BN64" s="637"/>
      <c r="BO64" s="637"/>
      <c r="BP64" s="637"/>
      <c r="BQ64" s="637"/>
      <c r="BR64" s="637"/>
      <c r="BS64" s="637"/>
      <c r="BT64" s="637"/>
      <c r="BU64" s="637"/>
      <c r="BV64" s="467"/>
      <c r="BW64" s="470"/>
      <c r="BX64" s="470"/>
      <c r="BY64" s="470"/>
      <c r="BZ64" s="470"/>
      <c r="CA64" s="470"/>
      <c r="CB64" s="470"/>
      <c r="CC64" s="470"/>
      <c r="CD64" s="470"/>
      <c r="CE64" s="470"/>
      <c r="CF64" s="470"/>
      <c r="CG64" s="470"/>
      <c r="CH64" s="470"/>
      <c r="CI64" s="489"/>
      <c r="CJ64" s="489"/>
      <c r="CK64" s="489"/>
      <c r="CL64" s="489"/>
      <c r="CM64" s="489"/>
      <c r="CN64" s="489"/>
      <c r="CO64" s="489"/>
      <c r="CP64" s="489"/>
      <c r="CQ64" s="489"/>
      <c r="CR64" s="489"/>
      <c r="CS64" s="489"/>
      <c r="CT64" s="489"/>
      <c r="CU64" s="489"/>
      <c r="CV64" s="489"/>
      <c r="CW64" s="489"/>
      <c r="CX64" s="489"/>
      <c r="CY64" s="489"/>
      <c r="CZ64" s="489"/>
      <c r="DA64" s="489"/>
      <c r="DB64" s="489"/>
      <c r="DC64" s="489"/>
      <c r="DD64" s="489"/>
      <c r="DE64" s="489"/>
      <c r="DF64" s="489"/>
    </row>
    <row r="65" spans="1:110" ht="13.5" customHeight="1">
      <c r="A65" s="485" t="s">
        <v>793</v>
      </c>
      <c r="B65" s="483" t="s">
        <v>794</v>
      </c>
      <c r="C65" s="466" t="s">
        <v>613</v>
      </c>
      <c r="D65" s="466" t="s">
        <v>613</v>
      </c>
      <c r="E65" s="466" t="s">
        <v>613</v>
      </c>
      <c r="F65" s="466" t="s">
        <v>613</v>
      </c>
      <c r="G65" s="466" t="s">
        <v>613</v>
      </c>
      <c r="H65" s="466" t="s">
        <v>613</v>
      </c>
      <c r="I65" s="466" t="s">
        <v>613</v>
      </c>
      <c r="J65" s="466" t="s">
        <v>613</v>
      </c>
      <c r="K65" s="466" t="s">
        <v>613</v>
      </c>
      <c r="L65" s="466" t="s">
        <v>613</v>
      </c>
      <c r="M65" s="466" t="s">
        <v>613</v>
      </c>
      <c r="N65" s="466" t="s">
        <v>613</v>
      </c>
      <c r="O65" s="466" t="s">
        <v>613</v>
      </c>
      <c r="P65" s="466" t="s">
        <v>613</v>
      </c>
      <c r="Q65" s="466" t="s">
        <v>613</v>
      </c>
      <c r="R65" s="466" t="s">
        <v>613</v>
      </c>
      <c r="S65" s="466" t="s">
        <v>613</v>
      </c>
      <c r="T65" s="466" t="s">
        <v>613</v>
      </c>
      <c r="U65" s="466" t="s">
        <v>613</v>
      </c>
      <c r="V65" s="466" t="s">
        <v>613</v>
      </c>
      <c r="W65" s="466" t="s">
        <v>613</v>
      </c>
      <c r="X65" s="466">
        <v>-5669</v>
      </c>
      <c r="Y65" s="466">
        <v>-966</v>
      </c>
      <c r="Z65" s="466">
        <v>-2816</v>
      </c>
      <c r="AA65" s="466">
        <v>-2403</v>
      </c>
      <c r="AB65" s="466">
        <v>-6849</v>
      </c>
      <c r="AC65" s="466">
        <v>-5085</v>
      </c>
      <c r="AD65" s="467">
        <v>-2381</v>
      </c>
      <c r="AE65" s="467">
        <v>1388</v>
      </c>
      <c r="AF65" s="466">
        <v>2893</v>
      </c>
      <c r="AG65" s="466">
        <v>3948</v>
      </c>
      <c r="AH65" s="466">
        <v>7552</v>
      </c>
      <c r="AI65" s="466">
        <v>11213</v>
      </c>
      <c r="AJ65" s="466">
        <v>12230</v>
      </c>
      <c r="AK65" s="466">
        <v>7375</v>
      </c>
      <c r="AL65" s="466">
        <v>6818</v>
      </c>
      <c r="AM65" s="466">
        <v>5855</v>
      </c>
      <c r="AN65" s="466">
        <v>2804</v>
      </c>
      <c r="AO65" s="466">
        <v>-973</v>
      </c>
      <c r="AP65" s="467">
        <v>-3917</v>
      </c>
      <c r="AQ65" s="467">
        <v>-4090</v>
      </c>
      <c r="AR65" s="467">
        <v>-3168</v>
      </c>
      <c r="AS65" s="466">
        <v>-176</v>
      </c>
      <c r="AT65" s="466">
        <v>1583</v>
      </c>
      <c r="AU65" s="466">
        <v>4459</v>
      </c>
      <c r="AV65" s="466">
        <v>2115</v>
      </c>
      <c r="AW65" s="466">
        <v>2904</v>
      </c>
      <c r="AX65" s="466">
        <v>7265</v>
      </c>
      <c r="AY65" s="467">
        <v>6074</v>
      </c>
      <c r="AZ65" s="467">
        <v>4336</v>
      </c>
      <c r="BA65" s="466">
        <v>5503</v>
      </c>
      <c r="BB65" s="466">
        <v>7467</v>
      </c>
      <c r="BC65" s="466">
        <v>8873</v>
      </c>
      <c r="BD65" s="466">
        <v>18166</v>
      </c>
      <c r="BE65" s="466">
        <v>11413</v>
      </c>
      <c r="BF65" s="466">
        <v>9778</v>
      </c>
      <c r="BG65" s="466">
        <v>4778</v>
      </c>
      <c r="BH65" s="466">
        <v>2317</v>
      </c>
      <c r="BI65" s="638"/>
      <c r="BJ65" s="638"/>
      <c r="BK65" s="637"/>
      <c r="BL65" s="637"/>
      <c r="BM65" s="637"/>
      <c r="BN65" s="637"/>
      <c r="BO65" s="637"/>
      <c r="BP65" s="637"/>
      <c r="BQ65" s="637"/>
      <c r="BR65" s="637"/>
      <c r="BS65" s="637"/>
      <c r="BT65" s="637"/>
      <c r="BU65" s="637"/>
      <c r="BV65" s="467"/>
      <c r="BW65" s="470"/>
      <c r="BX65" s="470"/>
      <c r="BY65" s="470"/>
      <c r="BZ65" s="470"/>
      <c r="CA65" s="470"/>
      <c r="CB65" s="470"/>
      <c r="CC65" s="470"/>
      <c r="CD65" s="470"/>
      <c r="CE65" s="470"/>
      <c r="CF65" s="470"/>
      <c r="CG65" s="470"/>
      <c r="CH65" s="470"/>
      <c r="CI65" s="489"/>
      <c r="CJ65" s="489"/>
      <c r="CK65" s="489"/>
      <c r="CL65" s="489"/>
      <c r="CM65" s="489"/>
      <c r="CN65" s="489"/>
      <c r="CO65" s="489"/>
      <c r="CP65" s="489"/>
      <c r="CQ65" s="489"/>
      <c r="CR65" s="489"/>
      <c r="CS65" s="489"/>
      <c r="CT65" s="489"/>
      <c r="CU65" s="489"/>
      <c r="CV65" s="489"/>
      <c r="CW65" s="489"/>
      <c r="CX65" s="489"/>
      <c r="CY65" s="489"/>
      <c r="CZ65" s="489"/>
      <c r="DA65" s="489"/>
      <c r="DB65" s="489"/>
      <c r="DC65" s="489"/>
      <c r="DD65" s="489"/>
      <c r="DE65" s="489"/>
      <c r="DF65" s="489"/>
    </row>
    <row r="66" spans="1:110" ht="13.5" customHeight="1">
      <c r="A66" s="485" t="s">
        <v>795</v>
      </c>
      <c r="B66" s="483" t="s">
        <v>796</v>
      </c>
      <c r="C66" s="466" t="s">
        <v>613</v>
      </c>
      <c r="D66" s="466" t="s">
        <v>613</v>
      </c>
      <c r="E66" s="466" t="s">
        <v>613</v>
      </c>
      <c r="F66" s="466" t="s">
        <v>613</v>
      </c>
      <c r="G66" s="466" t="s">
        <v>613</v>
      </c>
      <c r="H66" s="466" t="s">
        <v>613</v>
      </c>
      <c r="I66" s="466" t="s">
        <v>613</v>
      </c>
      <c r="J66" s="466" t="s">
        <v>613</v>
      </c>
      <c r="K66" s="466" t="s">
        <v>613</v>
      </c>
      <c r="L66" s="466" t="s">
        <v>613</v>
      </c>
      <c r="M66" s="466" t="s">
        <v>613</v>
      </c>
      <c r="N66" s="466" t="s">
        <v>613</v>
      </c>
      <c r="O66" s="466" t="s">
        <v>613</v>
      </c>
      <c r="P66" s="466" t="s">
        <v>613</v>
      </c>
      <c r="Q66" s="466" t="s">
        <v>613</v>
      </c>
      <c r="R66" s="466" t="s">
        <v>613</v>
      </c>
      <c r="S66" s="466" t="s">
        <v>613</v>
      </c>
      <c r="T66" s="466" t="s">
        <v>613</v>
      </c>
      <c r="U66" s="466" t="s">
        <v>613</v>
      </c>
      <c r="V66" s="466" t="s">
        <v>613</v>
      </c>
      <c r="W66" s="466" t="s">
        <v>613</v>
      </c>
      <c r="X66" s="466" t="s">
        <v>613</v>
      </c>
      <c r="Y66" s="466" t="s">
        <v>613</v>
      </c>
      <c r="Z66" s="466" t="s">
        <v>613</v>
      </c>
      <c r="AA66" s="466" t="s">
        <v>613</v>
      </c>
      <c r="AB66" s="466" t="s">
        <v>613</v>
      </c>
      <c r="AC66" s="466" t="s">
        <v>613</v>
      </c>
      <c r="AD66" s="466" t="s">
        <v>613</v>
      </c>
      <c r="AE66" s="466" t="s">
        <v>613</v>
      </c>
      <c r="AF66" s="466" t="s">
        <v>613</v>
      </c>
      <c r="AG66" s="466" t="s">
        <v>613</v>
      </c>
      <c r="AH66" s="466" t="s">
        <v>613</v>
      </c>
      <c r="AI66" s="466" t="s">
        <v>613</v>
      </c>
      <c r="AJ66" s="466" t="s">
        <v>613</v>
      </c>
      <c r="AK66" s="466" t="s">
        <v>613</v>
      </c>
      <c r="AL66" s="466" t="s">
        <v>613</v>
      </c>
      <c r="AM66" s="466" t="s">
        <v>613</v>
      </c>
      <c r="AN66" s="466" t="s">
        <v>613</v>
      </c>
      <c r="AO66" s="466" t="s">
        <v>613</v>
      </c>
      <c r="AP66" s="466" t="s">
        <v>613</v>
      </c>
      <c r="AQ66" s="466" t="s">
        <v>613</v>
      </c>
      <c r="AR66" s="466" t="s">
        <v>613</v>
      </c>
      <c r="AS66" s="466" t="s">
        <v>613</v>
      </c>
      <c r="AT66" s="466" t="s">
        <v>613</v>
      </c>
      <c r="AU66" s="466" t="s">
        <v>613</v>
      </c>
      <c r="AV66" s="466" t="s">
        <v>613</v>
      </c>
      <c r="AW66" s="466" t="s">
        <v>613</v>
      </c>
      <c r="AX66" s="466" t="s">
        <v>613</v>
      </c>
      <c r="AY66" s="466" t="s">
        <v>613</v>
      </c>
      <c r="AZ66" s="466" t="s">
        <v>613</v>
      </c>
      <c r="BA66" s="466" t="s">
        <v>613</v>
      </c>
      <c r="BB66" s="466" t="s">
        <v>613</v>
      </c>
      <c r="BC66" s="466" t="s">
        <v>613</v>
      </c>
      <c r="BD66" s="466" t="s">
        <v>613</v>
      </c>
      <c r="BE66" s="466" t="s">
        <v>613</v>
      </c>
      <c r="BF66" s="466" t="s">
        <v>613</v>
      </c>
      <c r="BG66" s="466">
        <v>800</v>
      </c>
      <c r="BH66" s="466">
        <v>1214</v>
      </c>
      <c r="BI66" s="638"/>
      <c r="BJ66" s="638"/>
      <c r="BK66" s="637"/>
      <c r="BL66" s="637"/>
      <c r="BM66" s="637"/>
      <c r="BN66" s="637"/>
      <c r="BO66" s="637"/>
      <c r="BP66" s="637"/>
      <c r="BQ66" s="637"/>
      <c r="BR66" s="637"/>
      <c r="BS66" s="637"/>
      <c r="BT66" s="637"/>
      <c r="BU66" s="637"/>
      <c r="BV66" s="467"/>
      <c r="BW66" s="470"/>
      <c r="BX66" s="470"/>
      <c r="BY66" s="470"/>
      <c r="BZ66" s="470"/>
      <c r="CA66" s="470"/>
      <c r="CB66" s="470"/>
      <c r="CC66" s="470"/>
      <c r="CD66" s="470"/>
      <c r="CE66" s="470"/>
      <c r="CF66" s="470"/>
      <c r="CG66" s="470"/>
      <c r="CH66" s="470"/>
      <c r="CI66" s="489"/>
      <c r="CJ66" s="489"/>
      <c r="CK66" s="489"/>
      <c r="CL66" s="489"/>
      <c r="CM66" s="489"/>
      <c r="CN66" s="489"/>
      <c r="CO66" s="489"/>
      <c r="CP66" s="489"/>
      <c r="CQ66" s="489"/>
      <c r="CR66" s="489"/>
      <c r="CS66" s="489"/>
      <c r="CT66" s="489"/>
      <c r="CU66" s="489"/>
      <c r="CV66" s="489"/>
      <c r="CW66" s="489"/>
      <c r="CX66" s="489"/>
      <c r="CY66" s="489"/>
      <c r="CZ66" s="489"/>
      <c r="DA66" s="489"/>
      <c r="DB66" s="489"/>
      <c r="DC66" s="489"/>
      <c r="DD66" s="489"/>
      <c r="DE66" s="489"/>
      <c r="DF66" s="489"/>
    </row>
    <row r="67" spans="1:110" ht="13.5" customHeight="1">
      <c r="A67" s="485" t="s">
        <v>797</v>
      </c>
      <c r="B67" s="483" t="s">
        <v>798</v>
      </c>
      <c r="C67" s="466" t="s">
        <v>613</v>
      </c>
      <c r="D67" s="466" t="s">
        <v>613</v>
      </c>
      <c r="E67" s="466" t="s">
        <v>613</v>
      </c>
      <c r="F67" s="466" t="s">
        <v>613</v>
      </c>
      <c r="G67" s="466" t="s">
        <v>613</v>
      </c>
      <c r="H67" s="466" t="s">
        <v>613</v>
      </c>
      <c r="I67" s="466" t="s">
        <v>613</v>
      </c>
      <c r="J67" s="466" t="s">
        <v>613</v>
      </c>
      <c r="K67" s="466" t="s">
        <v>613</v>
      </c>
      <c r="L67" s="466" t="s">
        <v>613</v>
      </c>
      <c r="M67" s="466" t="s">
        <v>613</v>
      </c>
      <c r="N67" s="466" t="s">
        <v>613</v>
      </c>
      <c r="O67" s="466" t="s">
        <v>613</v>
      </c>
      <c r="P67" s="466" t="s">
        <v>613</v>
      </c>
      <c r="Q67" s="466" t="s">
        <v>613</v>
      </c>
      <c r="R67" s="466" t="s">
        <v>613</v>
      </c>
      <c r="S67" s="466" t="s">
        <v>613</v>
      </c>
      <c r="T67" s="466" t="s">
        <v>613</v>
      </c>
      <c r="U67" s="466" t="s">
        <v>613</v>
      </c>
      <c r="V67" s="466" t="s">
        <v>613</v>
      </c>
      <c r="W67" s="466" t="s">
        <v>613</v>
      </c>
      <c r="X67" s="466" t="s">
        <v>613</v>
      </c>
      <c r="Y67" s="466" t="s">
        <v>613</v>
      </c>
      <c r="Z67" s="466" t="s">
        <v>613</v>
      </c>
      <c r="AA67" s="466" t="s">
        <v>613</v>
      </c>
      <c r="AB67" s="466" t="s">
        <v>613</v>
      </c>
      <c r="AC67" s="466" t="s">
        <v>613</v>
      </c>
      <c r="AD67" s="466" t="s">
        <v>613</v>
      </c>
      <c r="AE67" s="466" t="s">
        <v>613</v>
      </c>
      <c r="AF67" s="466" t="s">
        <v>613</v>
      </c>
      <c r="AG67" s="466" t="s">
        <v>613</v>
      </c>
      <c r="AH67" s="466" t="s">
        <v>613</v>
      </c>
      <c r="AI67" s="466" t="s">
        <v>613</v>
      </c>
      <c r="AJ67" s="466" t="s">
        <v>613</v>
      </c>
      <c r="AK67" s="466" t="s">
        <v>613</v>
      </c>
      <c r="AL67" s="466" t="s">
        <v>613</v>
      </c>
      <c r="AM67" s="466" t="s">
        <v>613</v>
      </c>
      <c r="AN67" s="466" t="s">
        <v>613</v>
      </c>
      <c r="AO67" s="466" t="s">
        <v>613</v>
      </c>
      <c r="AP67" s="466" t="s">
        <v>613</v>
      </c>
      <c r="AQ67" s="466" t="s">
        <v>613</v>
      </c>
      <c r="AR67" s="466" t="s">
        <v>613</v>
      </c>
      <c r="AS67" s="466" t="s">
        <v>613</v>
      </c>
      <c r="AT67" s="466" t="s">
        <v>613</v>
      </c>
      <c r="AU67" s="466" t="s">
        <v>613</v>
      </c>
      <c r="AV67" s="466" t="s">
        <v>613</v>
      </c>
      <c r="AW67" s="466" t="s">
        <v>613</v>
      </c>
      <c r="AX67" s="466" t="s">
        <v>613</v>
      </c>
      <c r="AY67" s="466" t="s">
        <v>613</v>
      </c>
      <c r="AZ67" s="466" t="s">
        <v>613</v>
      </c>
      <c r="BA67" s="466" t="s">
        <v>613</v>
      </c>
      <c r="BB67" s="466" t="s">
        <v>613</v>
      </c>
      <c r="BC67" s="466" t="s">
        <v>613</v>
      </c>
      <c r="BD67" s="466">
        <v>3451</v>
      </c>
      <c r="BE67" s="466">
        <v>-567</v>
      </c>
      <c r="BF67" s="466">
        <v>562</v>
      </c>
      <c r="BG67" s="466">
        <v>280</v>
      </c>
      <c r="BH67" s="466">
        <v>1743</v>
      </c>
      <c r="BI67" s="638"/>
      <c r="BJ67" s="638"/>
      <c r="BK67" s="637"/>
      <c r="BL67" s="637"/>
      <c r="BM67" s="637"/>
      <c r="BN67" s="637"/>
      <c r="BO67" s="637"/>
      <c r="BP67" s="637"/>
      <c r="BQ67" s="637"/>
      <c r="BR67" s="637"/>
      <c r="BS67" s="637"/>
      <c r="BT67" s="637"/>
      <c r="BU67" s="637"/>
      <c r="BV67" s="467"/>
      <c r="BW67" s="470"/>
      <c r="BX67" s="470"/>
      <c r="BY67" s="470"/>
      <c r="BZ67" s="470"/>
      <c r="CA67" s="470"/>
      <c r="CB67" s="470"/>
      <c r="CC67" s="470"/>
      <c r="CD67" s="470"/>
      <c r="CE67" s="470"/>
      <c r="CF67" s="470"/>
      <c r="CG67" s="470"/>
      <c r="CH67" s="470"/>
      <c r="CI67" s="489"/>
      <c r="CJ67" s="489"/>
      <c r="CK67" s="489"/>
      <c r="CL67" s="489"/>
      <c r="CM67" s="489"/>
      <c r="CN67" s="489"/>
      <c r="CO67" s="489"/>
      <c r="CP67" s="489"/>
      <c r="CQ67" s="489"/>
      <c r="CR67" s="489"/>
      <c r="CS67" s="489"/>
      <c r="CT67" s="489"/>
      <c r="CU67" s="489"/>
      <c r="CV67" s="489"/>
      <c r="CW67" s="489"/>
      <c r="CX67" s="489"/>
      <c r="CY67" s="489"/>
      <c r="CZ67" s="489"/>
      <c r="DA67" s="489"/>
      <c r="DB67" s="489"/>
      <c r="DC67" s="489"/>
      <c r="DD67" s="489"/>
      <c r="DE67" s="489"/>
      <c r="DF67" s="489"/>
    </row>
    <row r="68" spans="1:110" ht="13.5" customHeight="1">
      <c r="A68" s="485" t="s">
        <v>799</v>
      </c>
      <c r="B68" s="483" t="s">
        <v>800</v>
      </c>
      <c r="C68" s="466" t="s">
        <v>613</v>
      </c>
      <c r="D68" s="466" t="s">
        <v>613</v>
      </c>
      <c r="E68" s="466" t="s">
        <v>613</v>
      </c>
      <c r="F68" s="466" t="s">
        <v>613</v>
      </c>
      <c r="G68" s="466" t="s">
        <v>613</v>
      </c>
      <c r="H68" s="466" t="s">
        <v>613</v>
      </c>
      <c r="I68" s="466" t="s">
        <v>613</v>
      </c>
      <c r="J68" s="466" t="s">
        <v>613</v>
      </c>
      <c r="K68" s="466" t="s">
        <v>613</v>
      </c>
      <c r="L68" s="466" t="s">
        <v>613</v>
      </c>
      <c r="M68" s="466" t="s">
        <v>613</v>
      </c>
      <c r="N68" s="466" t="s">
        <v>613</v>
      </c>
      <c r="O68" s="466" t="s">
        <v>613</v>
      </c>
      <c r="P68" s="466" t="s">
        <v>613</v>
      </c>
      <c r="Q68" s="466" t="s">
        <v>613</v>
      </c>
      <c r="R68" s="466" t="s">
        <v>613</v>
      </c>
      <c r="S68" s="466" t="s">
        <v>613</v>
      </c>
      <c r="T68" s="466" t="s">
        <v>613</v>
      </c>
      <c r="U68" s="466" t="s">
        <v>613</v>
      </c>
      <c r="V68" s="466" t="s">
        <v>613</v>
      </c>
      <c r="W68" s="466" t="s">
        <v>613</v>
      </c>
      <c r="X68" s="466" t="s">
        <v>613</v>
      </c>
      <c r="Y68" s="466" t="s">
        <v>613</v>
      </c>
      <c r="Z68" s="466" t="s">
        <v>613</v>
      </c>
      <c r="AA68" s="466" t="s">
        <v>613</v>
      </c>
      <c r="AB68" s="466" t="s">
        <v>613</v>
      </c>
      <c r="AC68" s="466" t="s">
        <v>613</v>
      </c>
      <c r="AD68" s="466" t="s">
        <v>613</v>
      </c>
      <c r="AE68" s="466" t="s">
        <v>613</v>
      </c>
      <c r="AF68" s="466" t="s">
        <v>613</v>
      </c>
      <c r="AG68" s="466" t="s">
        <v>613</v>
      </c>
      <c r="AH68" s="466" t="s">
        <v>613</v>
      </c>
      <c r="AI68" s="466" t="s">
        <v>613</v>
      </c>
      <c r="AJ68" s="466" t="s">
        <v>613</v>
      </c>
      <c r="AK68" s="466" t="s">
        <v>613</v>
      </c>
      <c r="AL68" s="466" t="s">
        <v>613</v>
      </c>
      <c r="AM68" s="466" t="s">
        <v>613</v>
      </c>
      <c r="AN68" s="466" t="s">
        <v>613</v>
      </c>
      <c r="AO68" s="466" t="s">
        <v>613</v>
      </c>
      <c r="AP68" s="466" t="s">
        <v>613</v>
      </c>
      <c r="AQ68" s="466" t="s">
        <v>613</v>
      </c>
      <c r="AR68" s="466" t="s">
        <v>613</v>
      </c>
      <c r="AS68" s="466" t="s">
        <v>613</v>
      </c>
      <c r="AT68" s="466" t="s">
        <v>613</v>
      </c>
      <c r="AU68" s="466" t="s">
        <v>613</v>
      </c>
      <c r="AV68" s="466" t="s">
        <v>613</v>
      </c>
      <c r="AW68" s="466" t="s">
        <v>613</v>
      </c>
      <c r="AX68" s="466" t="s">
        <v>613</v>
      </c>
      <c r="AY68" s="466" t="s">
        <v>613</v>
      </c>
      <c r="AZ68" s="466" t="s">
        <v>613</v>
      </c>
      <c r="BA68" s="466" t="s">
        <v>613</v>
      </c>
      <c r="BB68" s="466">
        <v>1703</v>
      </c>
      <c r="BC68" s="466">
        <v>-1323</v>
      </c>
      <c r="BD68" s="466">
        <v>-1114</v>
      </c>
      <c r="BE68" s="466">
        <v>-744</v>
      </c>
      <c r="BF68" s="466">
        <v>-976</v>
      </c>
      <c r="BG68" s="466">
        <v>-275</v>
      </c>
      <c r="BH68" s="466">
        <v>-188</v>
      </c>
      <c r="BI68" s="638"/>
      <c r="BJ68" s="638"/>
      <c r="BK68" s="637"/>
      <c r="BL68" s="637"/>
      <c r="BM68" s="637"/>
      <c r="BN68" s="637"/>
      <c r="BO68" s="637"/>
      <c r="BP68" s="637"/>
      <c r="BQ68" s="637"/>
      <c r="BR68" s="637"/>
      <c r="BS68" s="637"/>
      <c r="BT68" s="637"/>
      <c r="BU68" s="637"/>
      <c r="BV68" s="467"/>
      <c r="BW68" s="470"/>
      <c r="BX68" s="470"/>
      <c r="BY68" s="470"/>
      <c r="BZ68" s="470"/>
      <c r="CA68" s="470"/>
      <c r="CB68" s="470"/>
      <c r="CC68" s="470"/>
      <c r="CD68" s="470"/>
      <c r="CE68" s="470"/>
      <c r="CF68" s="470"/>
      <c r="CG68" s="470"/>
      <c r="CH68" s="470"/>
      <c r="CI68" s="489"/>
      <c r="CJ68" s="489"/>
      <c r="CK68" s="489"/>
      <c r="CL68" s="489"/>
      <c r="CM68" s="489"/>
      <c r="CN68" s="489"/>
      <c r="CO68" s="489"/>
      <c r="CP68" s="489"/>
      <c r="CQ68" s="489"/>
      <c r="CR68" s="489"/>
      <c r="CS68" s="489"/>
      <c r="CT68" s="489"/>
      <c r="CU68" s="489"/>
      <c r="CV68" s="489"/>
      <c r="CW68" s="489"/>
      <c r="CX68" s="489"/>
      <c r="CY68" s="489"/>
      <c r="CZ68" s="489"/>
      <c r="DA68" s="489"/>
      <c r="DB68" s="489"/>
      <c r="DC68" s="489"/>
      <c r="DD68" s="489"/>
      <c r="DE68" s="489"/>
      <c r="DF68" s="489"/>
    </row>
    <row r="69" spans="1:110" ht="13.5" customHeight="1">
      <c r="A69" s="485" t="s">
        <v>801</v>
      </c>
      <c r="B69" s="483" t="s">
        <v>802</v>
      </c>
      <c r="C69" s="466" t="s">
        <v>613</v>
      </c>
      <c r="D69" s="466" t="s">
        <v>613</v>
      </c>
      <c r="E69" s="466" t="s">
        <v>613</v>
      </c>
      <c r="F69" s="466" t="s">
        <v>613</v>
      </c>
      <c r="G69" s="466" t="s">
        <v>613</v>
      </c>
      <c r="H69" s="466" t="s">
        <v>613</v>
      </c>
      <c r="I69" s="466" t="s">
        <v>613</v>
      </c>
      <c r="J69" s="466" t="s">
        <v>613</v>
      </c>
      <c r="K69" s="466" t="s">
        <v>613</v>
      </c>
      <c r="L69" s="466" t="s">
        <v>613</v>
      </c>
      <c r="M69" s="466" t="s">
        <v>613</v>
      </c>
      <c r="N69" s="466" t="s">
        <v>613</v>
      </c>
      <c r="O69" s="466" t="s">
        <v>613</v>
      </c>
      <c r="P69" s="466" t="s">
        <v>613</v>
      </c>
      <c r="Q69" s="466" t="s">
        <v>613</v>
      </c>
      <c r="R69" s="466" t="s">
        <v>613</v>
      </c>
      <c r="S69" s="466" t="s">
        <v>613</v>
      </c>
      <c r="T69" s="466" t="s">
        <v>613</v>
      </c>
      <c r="U69" s="466" t="s">
        <v>613</v>
      </c>
      <c r="V69" s="466" t="s">
        <v>613</v>
      </c>
      <c r="W69" s="466" t="s">
        <v>613</v>
      </c>
      <c r="X69" s="466" t="s">
        <v>613</v>
      </c>
      <c r="Y69" s="466" t="s">
        <v>613</v>
      </c>
      <c r="Z69" s="466" t="s">
        <v>613</v>
      </c>
      <c r="AA69" s="466" t="s">
        <v>613</v>
      </c>
      <c r="AB69" s="466" t="s">
        <v>613</v>
      </c>
      <c r="AC69" s="466" t="s">
        <v>613</v>
      </c>
      <c r="AD69" s="466" t="s">
        <v>613</v>
      </c>
      <c r="AE69" s="466" t="s">
        <v>613</v>
      </c>
      <c r="AF69" s="466" t="s">
        <v>613</v>
      </c>
      <c r="AG69" s="466" t="s">
        <v>613</v>
      </c>
      <c r="AH69" s="466" t="s">
        <v>613</v>
      </c>
      <c r="AI69" s="466" t="s">
        <v>613</v>
      </c>
      <c r="AJ69" s="466" t="s">
        <v>613</v>
      </c>
      <c r="AK69" s="466" t="s">
        <v>613</v>
      </c>
      <c r="AL69" s="466" t="s">
        <v>613</v>
      </c>
      <c r="AM69" s="466" t="s">
        <v>613</v>
      </c>
      <c r="AN69" s="466" t="s">
        <v>613</v>
      </c>
      <c r="AO69" s="466" t="s">
        <v>613</v>
      </c>
      <c r="AP69" s="466" t="s">
        <v>613</v>
      </c>
      <c r="AQ69" s="466" t="s">
        <v>613</v>
      </c>
      <c r="AR69" s="466" t="s">
        <v>613</v>
      </c>
      <c r="AS69" s="466" t="s">
        <v>613</v>
      </c>
      <c r="AT69" s="466" t="s">
        <v>613</v>
      </c>
      <c r="AU69" s="466" t="s">
        <v>613</v>
      </c>
      <c r="AV69" s="466" t="s">
        <v>613</v>
      </c>
      <c r="AW69" s="466" t="s">
        <v>613</v>
      </c>
      <c r="AX69" s="466" t="s">
        <v>613</v>
      </c>
      <c r="AY69" s="466" t="s">
        <v>613</v>
      </c>
      <c r="AZ69" s="466" t="s">
        <v>613</v>
      </c>
      <c r="BA69" s="466" t="s">
        <v>613</v>
      </c>
      <c r="BB69" s="466" t="s">
        <v>613</v>
      </c>
      <c r="BC69" s="466" t="s">
        <v>613</v>
      </c>
      <c r="BD69" s="466">
        <v>2613</v>
      </c>
      <c r="BE69" s="466">
        <v>923</v>
      </c>
      <c r="BF69" s="466">
        <v>-480</v>
      </c>
      <c r="BG69" s="466">
        <v>-671</v>
      </c>
      <c r="BH69" s="466">
        <v>83</v>
      </c>
      <c r="BI69" s="638"/>
      <c r="BJ69" s="638"/>
      <c r="BK69" s="637"/>
      <c r="BL69" s="637"/>
      <c r="BM69" s="637"/>
      <c r="BN69" s="637"/>
      <c r="BO69" s="637"/>
      <c r="BP69" s="637"/>
      <c r="BQ69" s="637"/>
      <c r="BR69" s="637"/>
      <c r="BS69" s="637"/>
      <c r="BT69" s="637"/>
      <c r="BU69" s="637"/>
      <c r="BV69" s="467"/>
      <c r="BW69" s="470"/>
      <c r="BX69" s="470"/>
      <c r="BY69" s="470"/>
      <c r="BZ69" s="470"/>
      <c r="CA69" s="470"/>
      <c r="CB69" s="470"/>
      <c r="CC69" s="470"/>
      <c r="CD69" s="470"/>
      <c r="CE69" s="470"/>
      <c r="CF69" s="470"/>
      <c r="CG69" s="470"/>
      <c r="CH69" s="470"/>
      <c r="CI69" s="489"/>
      <c r="CJ69" s="489"/>
      <c r="CK69" s="489"/>
      <c r="CL69" s="489"/>
      <c r="CM69" s="489"/>
      <c r="CN69" s="489"/>
      <c r="CO69" s="489"/>
      <c r="CP69" s="489"/>
      <c r="CQ69" s="489"/>
      <c r="CR69" s="489"/>
      <c r="CS69" s="489"/>
      <c r="CT69" s="489"/>
      <c r="CU69" s="489"/>
      <c r="CV69" s="489"/>
      <c r="CW69" s="489"/>
      <c r="CX69" s="489"/>
      <c r="CY69" s="489"/>
      <c r="CZ69" s="489"/>
      <c r="DA69" s="489"/>
      <c r="DB69" s="489"/>
      <c r="DC69" s="489"/>
      <c r="DD69" s="489"/>
      <c r="DE69" s="489"/>
      <c r="DF69" s="489"/>
    </row>
    <row r="70" spans="1:110" ht="13.5" customHeight="1">
      <c r="A70" s="485" t="s">
        <v>803</v>
      </c>
      <c r="B70" s="483" t="s">
        <v>804</v>
      </c>
      <c r="C70" s="466" t="s">
        <v>613</v>
      </c>
      <c r="D70" s="466" t="s">
        <v>613</v>
      </c>
      <c r="E70" s="466" t="s">
        <v>613</v>
      </c>
      <c r="F70" s="466" t="s">
        <v>613</v>
      </c>
      <c r="G70" s="466" t="s">
        <v>613</v>
      </c>
      <c r="H70" s="466">
        <v>32789</v>
      </c>
      <c r="I70" s="466">
        <v>40950</v>
      </c>
      <c r="J70" s="466">
        <v>40094</v>
      </c>
      <c r="K70" s="467">
        <v>28959</v>
      </c>
      <c r="L70" s="467">
        <v>31719</v>
      </c>
      <c r="M70" s="467">
        <v>18755</v>
      </c>
      <c r="N70" s="467">
        <v>5165</v>
      </c>
      <c r="O70" s="467">
        <v>367</v>
      </c>
      <c r="P70" s="467">
        <v>1766</v>
      </c>
      <c r="Q70" s="467">
        <v>-1655</v>
      </c>
      <c r="R70" s="467">
        <v>-2615</v>
      </c>
      <c r="S70" s="467">
        <v>-8971</v>
      </c>
      <c r="T70" s="467">
        <v>-12697</v>
      </c>
      <c r="U70" s="467">
        <v>-16895</v>
      </c>
      <c r="V70" s="467">
        <v>-15685</v>
      </c>
      <c r="W70" s="467">
        <v>-18920</v>
      </c>
      <c r="X70" s="466">
        <v>-19430</v>
      </c>
      <c r="Y70" s="466">
        <v>-19102</v>
      </c>
      <c r="Z70" s="466">
        <v>-15126</v>
      </c>
      <c r="AA70" s="466">
        <v>-12374</v>
      </c>
      <c r="AB70" s="466">
        <v>-13906</v>
      </c>
      <c r="AC70" s="466">
        <v>-15231</v>
      </c>
      <c r="AD70" s="466">
        <v>-11396</v>
      </c>
      <c r="AE70" s="466">
        <v>-10066</v>
      </c>
      <c r="AF70" s="467">
        <v>-6581</v>
      </c>
      <c r="AG70" s="467">
        <v>-4659</v>
      </c>
      <c r="AH70" s="467">
        <v>-2197</v>
      </c>
      <c r="AI70" s="467">
        <v>1876</v>
      </c>
      <c r="AJ70" s="467">
        <v>-2307</v>
      </c>
      <c r="AK70" s="467">
        <v>-6802</v>
      </c>
      <c r="AL70" s="467">
        <v>-8580</v>
      </c>
      <c r="AM70" s="467">
        <v>-11699</v>
      </c>
      <c r="AN70" s="467">
        <v>-9748</v>
      </c>
      <c r="AO70" s="467">
        <v>-10537</v>
      </c>
      <c r="AP70" s="467">
        <v>-12986</v>
      </c>
      <c r="AQ70" s="467">
        <v>-14213</v>
      </c>
      <c r="AR70" s="467">
        <v>-10232</v>
      </c>
      <c r="AS70" s="466">
        <v>-7012</v>
      </c>
      <c r="AT70" s="466">
        <v>-5140</v>
      </c>
      <c r="AU70" s="466">
        <v>-784</v>
      </c>
      <c r="AV70" s="466">
        <v>-975</v>
      </c>
      <c r="AW70" s="466">
        <v>-1851</v>
      </c>
      <c r="AX70" s="466">
        <v>-1240</v>
      </c>
      <c r="AY70" s="466">
        <v>1045</v>
      </c>
      <c r="AZ70" s="466">
        <v>1608</v>
      </c>
      <c r="BA70" s="467">
        <v>3465</v>
      </c>
      <c r="BB70" s="467">
        <v>6766</v>
      </c>
      <c r="BC70" s="467">
        <v>5897</v>
      </c>
      <c r="BD70" s="467">
        <v>6178</v>
      </c>
      <c r="BE70" s="467">
        <v>5140</v>
      </c>
      <c r="BF70" s="467">
        <v>4069</v>
      </c>
      <c r="BG70" s="467">
        <v>-256</v>
      </c>
      <c r="BH70" s="467">
        <v>1679</v>
      </c>
      <c r="BI70" s="637"/>
      <c r="BJ70" s="637"/>
      <c r="BK70" s="637"/>
      <c r="BL70" s="637"/>
      <c r="BM70" s="637"/>
      <c r="BN70" s="637"/>
      <c r="BO70" s="637"/>
      <c r="BP70" s="637"/>
      <c r="BQ70" s="637"/>
      <c r="BR70" s="637"/>
      <c r="BS70" s="637"/>
      <c r="BT70" s="637"/>
      <c r="BU70" s="637"/>
      <c r="BV70" s="467"/>
      <c r="BW70" s="470"/>
      <c r="BX70" s="470"/>
      <c r="BY70" s="470"/>
      <c r="BZ70" s="470"/>
      <c r="CA70" s="470"/>
      <c r="CB70" s="470"/>
      <c r="CC70" s="470"/>
      <c r="CD70" s="470"/>
      <c r="CE70" s="470"/>
      <c r="CF70" s="470"/>
      <c r="CG70" s="470"/>
      <c r="CH70" s="470"/>
      <c r="CI70" s="489"/>
      <c r="CJ70" s="489"/>
      <c r="CK70" s="489"/>
      <c r="CL70" s="489"/>
      <c r="CM70" s="489"/>
      <c r="CN70" s="489"/>
      <c r="CO70" s="489"/>
      <c r="CP70" s="489"/>
      <c r="CQ70" s="489"/>
      <c r="CR70" s="489"/>
      <c r="CS70" s="489"/>
      <c r="CT70" s="489"/>
      <c r="CU70" s="489"/>
      <c r="CV70" s="489"/>
      <c r="CW70" s="489"/>
      <c r="CX70" s="489"/>
      <c r="CY70" s="489"/>
      <c r="CZ70" s="489"/>
      <c r="DA70" s="489"/>
      <c r="DB70" s="489"/>
      <c r="DC70" s="489"/>
      <c r="DD70" s="489"/>
      <c r="DE70" s="489"/>
      <c r="DF70" s="489"/>
    </row>
    <row r="71" spans="1:110" ht="13.5" customHeight="1">
      <c r="A71" s="485" t="s">
        <v>805</v>
      </c>
      <c r="B71" s="483" t="s">
        <v>806</v>
      </c>
      <c r="C71" s="466" t="s">
        <v>613</v>
      </c>
      <c r="D71" s="466" t="s">
        <v>613</v>
      </c>
      <c r="E71" s="466" t="s">
        <v>613</v>
      </c>
      <c r="F71" s="466" t="s">
        <v>613</v>
      </c>
      <c r="G71" s="466" t="s">
        <v>613</v>
      </c>
      <c r="H71" s="466">
        <v>8106</v>
      </c>
      <c r="I71" s="467">
        <v>5325</v>
      </c>
      <c r="J71" s="467">
        <v>6860</v>
      </c>
      <c r="K71" s="467">
        <v>7511</v>
      </c>
      <c r="L71" s="467">
        <v>5650</v>
      </c>
      <c r="M71" s="467">
        <v>5512</v>
      </c>
      <c r="N71" s="467">
        <v>3027</v>
      </c>
      <c r="O71" s="467">
        <v>3078</v>
      </c>
      <c r="P71" s="467">
        <v>857</v>
      </c>
      <c r="Q71" s="467">
        <v>-547</v>
      </c>
      <c r="R71" s="467">
        <v>-42</v>
      </c>
      <c r="S71" s="467">
        <v>-5355</v>
      </c>
      <c r="T71" s="467">
        <v>-314</v>
      </c>
      <c r="U71" s="467">
        <v>-7978</v>
      </c>
      <c r="V71" s="467">
        <v>-7125</v>
      </c>
      <c r="W71" s="467">
        <v>-9020</v>
      </c>
      <c r="X71" s="466">
        <v>-9867</v>
      </c>
      <c r="Y71" s="466">
        <v>-8397</v>
      </c>
      <c r="Z71" s="466">
        <v>-6725</v>
      </c>
      <c r="AA71" s="466">
        <v>-6380</v>
      </c>
      <c r="AB71" s="466">
        <v>-6933</v>
      </c>
      <c r="AC71" s="466">
        <v>-4259</v>
      </c>
      <c r="AD71" s="467">
        <v>-1587</v>
      </c>
      <c r="AE71" s="467">
        <v>-2888</v>
      </c>
      <c r="AF71" s="467">
        <v>-1671</v>
      </c>
      <c r="AG71" s="467">
        <v>-2268</v>
      </c>
      <c r="AH71" s="467">
        <v>-4121</v>
      </c>
      <c r="AI71" s="467">
        <v>-3744</v>
      </c>
      <c r="AJ71" s="467">
        <v>-6324</v>
      </c>
      <c r="AK71" s="467">
        <v>-8221</v>
      </c>
      <c r="AL71" s="467">
        <v>-7897</v>
      </c>
      <c r="AM71" s="467">
        <v>-7034</v>
      </c>
      <c r="AN71" s="467">
        <v>-5981</v>
      </c>
      <c r="AO71" s="467">
        <v>-6031</v>
      </c>
      <c r="AP71" s="467">
        <v>-6789</v>
      </c>
      <c r="AQ71" s="467">
        <v>-6390</v>
      </c>
      <c r="AR71" s="467">
        <v>-924</v>
      </c>
      <c r="AS71" s="466">
        <v>-1673</v>
      </c>
      <c r="AT71" s="466">
        <v>-4356</v>
      </c>
      <c r="AU71" s="466">
        <v>-3392</v>
      </c>
      <c r="AV71" s="466">
        <v>-3483</v>
      </c>
      <c r="AW71" s="466">
        <v>-2513</v>
      </c>
      <c r="AX71" s="466">
        <v>-2623</v>
      </c>
      <c r="AY71" s="467">
        <v>-2942</v>
      </c>
      <c r="AZ71" s="467">
        <v>-3295</v>
      </c>
      <c r="BA71" s="467">
        <v>-1678</v>
      </c>
      <c r="BB71" s="467">
        <v>-1176</v>
      </c>
      <c r="BC71" s="467">
        <v>-1694</v>
      </c>
      <c r="BD71" s="467">
        <v>-2235</v>
      </c>
      <c r="BE71" s="467">
        <v>-963</v>
      </c>
      <c r="BF71" s="467">
        <v>-1680</v>
      </c>
      <c r="BG71" s="467">
        <v>-425</v>
      </c>
      <c r="BH71" s="467">
        <v>1335</v>
      </c>
      <c r="BI71" s="637"/>
      <c r="BJ71" s="637"/>
      <c r="BK71" s="637"/>
      <c r="BL71" s="637"/>
      <c r="BM71" s="637"/>
      <c r="BN71" s="637"/>
      <c r="BO71" s="637"/>
      <c r="BP71" s="637"/>
      <c r="BQ71" s="637"/>
      <c r="BR71" s="637"/>
      <c r="BS71" s="637"/>
      <c r="BT71" s="637"/>
      <c r="BU71" s="637"/>
      <c r="BV71" s="467"/>
      <c r="BW71" s="470"/>
      <c r="BX71" s="470"/>
      <c r="BY71" s="470"/>
      <c r="BZ71" s="470"/>
      <c r="CA71" s="470"/>
      <c r="CB71" s="470"/>
      <c r="CC71" s="470"/>
      <c r="CD71" s="470"/>
      <c r="CE71" s="470"/>
      <c r="CF71" s="470"/>
      <c r="CG71" s="470"/>
      <c r="CH71" s="470"/>
      <c r="CI71" s="489"/>
      <c r="CJ71" s="489"/>
      <c r="CK71" s="489"/>
      <c r="CL71" s="489"/>
      <c r="CM71" s="489"/>
      <c r="CN71" s="489"/>
      <c r="CO71" s="489"/>
      <c r="CP71" s="489"/>
      <c r="CQ71" s="489"/>
      <c r="CR71" s="489"/>
      <c r="CS71" s="489"/>
      <c r="CT71" s="489"/>
      <c r="CU71" s="489"/>
      <c r="CV71" s="489"/>
      <c r="CW71" s="489"/>
      <c r="CX71" s="489"/>
      <c r="CY71" s="489"/>
      <c r="CZ71" s="489"/>
      <c r="DA71" s="489"/>
      <c r="DB71" s="489"/>
      <c r="DC71" s="489"/>
      <c r="DD71" s="489"/>
      <c r="DE71" s="489"/>
      <c r="DF71" s="489"/>
    </row>
    <row r="72" spans="1:110" ht="13.5" customHeight="1">
      <c r="A72" s="485" t="s">
        <v>807</v>
      </c>
      <c r="B72" s="483" t="s">
        <v>808</v>
      </c>
      <c r="C72" s="466" t="s">
        <v>613</v>
      </c>
      <c r="D72" s="466" t="s">
        <v>613</v>
      </c>
      <c r="E72" s="466" t="s">
        <v>613</v>
      </c>
      <c r="F72" s="466" t="s">
        <v>613</v>
      </c>
      <c r="G72" s="466" t="s">
        <v>613</v>
      </c>
      <c r="H72" s="466">
        <v>67948</v>
      </c>
      <c r="I72" s="467">
        <v>66838</v>
      </c>
      <c r="J72" s="467">
        <v>54353</v>
      </c>
      <c r="K72" s="467">
        <v>23574</v>
      </c>
      <c r="L72" s="467">
        <v>-14840</v>
      </c>
      <c r="M72" s="467">
        <v>-33203</v>
      </c>
      <c r="N72" s="467">
        <v>-41908</v>
      </c>
      <c r="O72" s="467">
        <v>-54800</v>
      </c>
      <c r="P72" s="467">
        <v>-68954</v>
      </c>
      <c r="Q72" s="467">
        <v>-70136</v>
      </c>
      <c r="R72" s="467">
        <v>-75996</v>
      </c>
      <c r="S72" s="467">
        <v>-76608</v>
      </c>
      <c r="T72" s="467">
        <v>-85209</v>
      </c>
      <c r="U72" s="467">
        <v>-80174</v>
      </c>
      <c r="V72" s="467">
        <v>-79050</v>
      </c>
      <c r="W72" s="467">
        <v>-69324</v>
      </c>
      <c r="X72" s="466">
        <v>-50754</v>
      </c>
      <c r="Y72" s="466">
        <v>-46740</v>
      </c>
      <c r="Z72" s="466">
        <v>-42803</v>
      </c>
      <c r="AA72" s="466">
        <v>-34206</v>
      </c>
      <c r="AB72" s="466">
        <v>-29980</v>
      </c>
      <c r="AC72" s="466">
        <v>-31492</v>
      </c>
      <c r="AD72" s="467">
        <v>-24066</v>
      </c>
      <c r="AE72" s="467">
        <v>-21488</v>
      </c>
      <c r="AF72" s="467">
        <v>-7139</v>
      </c>
      <c r="AG72" s="467">
        <v>-6780</v>
      </c>
      <c r="AH72" s="467">
        <v>-7782</v>
      </c>
      <c r="AI72" s="467">
        <v>-6692</v>
      </c>
      <c r="AJ72" s="467">
        <v>-9958</v>
      </c>
      <c r="AK72" s="467">
        <v>-16509</v>
      </c>
      <c r="AL72" s="467">
        <v>-19229</v>
      </c>
      <c r="AM72" s="467">
        <v>-20218</v>
      </c>
      <c r="AN72" s="467">
        <v>-15401</v>
      </c>
      <c r="AO72" s="467">
        <v>-16106</v>
      </c>
      <c r="AP72" s="467">
        <v>-17855</v>
      </c>
      <c r="AQ72" s="467">
        <v>-15890</v>
      </c>
      <c r="AR72" s="467">
        <v>1868</v>
      </c>
      <c r="AS72" s="466">
        <v>-8961</v>
      </c>
      <c r="AT72" s="466">
        <v>-9041</v>
      </c>
      <c r="AU72" s="466">
        <v>-8420</v>
      </c>
      <c r="AV72" s="466">
        <v>-4762</v>
      </c>
      <c r="AW72" s="466">
        <v>-816</v>
      </c>
      <c r="AX72" s="466">
        <v>5118</v>
      </c>
      <c r="AY72" s="467">
        <v>4217</v>
      </c>
      <c r="AZ72" s="467">
        <v>1853</v>
      </c>
      <c r="BA72" s="467">
        <v>4978</v>
      </c>
      <c r="BB72" s="467">
        <v>5091</v>
      </c>
      <c r="BC72" s="467">
        <v>5668</v>
      </c>
      <c r="BD72" s="467">
        <v>6627</v>
      </c>
      <c r="BE72" s="467">
        <v>7064</v>
      </c>
      <c r="BF72" s="467">
        <v>7073</v>
      </c>
      <c r="BG72" s="467">
        <v>5820</v>
      </c>
      <c r="BH72" s="467">
        <v>8777</v>
      </c>
      <c r="BI72" s="637"/>
      <c r="BJ72" s="637"/>
      <c r="BK72" s="637"/>
      <c r="BL72" s="637"/>
      <c r="BM72" s="637"/>
      <c r="BN72" s="637"/>
      <c r="BO72" s="637"/>
      <c r="BP72" s="637"/>
      <c r="BQ72" s="637"/>
      <c r="BR72" s="637"/>
      <c r="BS72" s="637"/>
      <c r="BT72" s="637"/>
      <c r="BU72" s="637"/>
      <c r="BV72" s="467"/>
      <c r="BW72" s="470"/>
      <c r="BX72" s="470"/>
      <c r="BY72" s="470"/>
      <c r="BZ72" s="470"/>
      <c r="CA72" s="470"/>
      <c r="CB72" s="470"/>
      <c r="CC72" s="470"/>
      <c r="CD72" s="470"/>
      <c r="CE72" s="470"/>
      <c r="CF72" s="470"/>
      <c r="CG72" s="470"/>
      <c r="CH72" s="470"/>
      <c r="CI72" s="489"/>
      <c r="CJ72" s="489"/>
      <c r="CK72" s="489"/>
      <c r="CL72" s="489"/>
      <c r="CM72" s="489"/>
      <c r="CN72" s="489"/>
      <c r="CO72" s="489"/>
      <c r="CP72" s="489"/>
      <c r="CQ72" s="489"/>
      <c r="CR72" s="489"/>
      <c r="CS72" s="489"/>
      <c r="CT72" s="489"/>
      <c r="CU72" s="489"/>
      <c r="CV72" s="489"/>
      <c r="CW72" s="489"/>
      <c r="CX72" s="489"/>
      <c r="CY72" s="489"/>
      <c r="CZ72" s="489"/>
      <c r="DA72" s="489"/>
      <c r="DB72" s="489"/>
      <c r="DC72" s="489"/>
      <c r="DD72" s="489"/>
      <c r="DE72" s="489"/>
      <c r="DF72" s="489"/>
    </row>
    <row r="73" spans="1:110" ht="13.5" customHeight="1">
      <c r="A73" s="485" t="s">
        <v>809</v>
      </c>
      <c r="B73" s="483" t="s">
        <v>810</v>
      </c>
      <c r="C73" s="466" t="s">
        <v>613</v>
      </c>
      <c r="D73" s="466" t="s">
        <v>613</v>
      </c>
      <c r="E73" s="466" t="s">
        <v>613</v>
      </c>
      <c r="F73" s="466" t="s">
        <v>613</v>
      </c>
      <c r="G73" s="466" t="s">
        <v>613</v>
      </c>
      <c r="H73" s="466" t="s">
        <v>613</v>
      </c>
      <c r="I73" s="466" t="s">
        <v>613</v>
      </c>
      <c r="J73" s="466" t="s">
        <v>613</v>
      </c>
      <c r="K73" s="466" t="s">
        <v>613</v>
      </c>
      <c r="L73" s="466" t="s">
        <v>613</v>
      </c>
      <c r="M73" s="466" t="s">
        <v>613</v>
      </c>
      <c r="N73" s="466" t="s">
        <v>613</v>
      </c>
      <c r="O73" s="466" t="s">
        <v>613</v>
      </c>
      <c r="P73" s="466" t="s">
        <v>613</v>
      </c>
      <c r="Q73" s="466" t="s">
        <v>613</v>
      </c>
      <c r="R73" s="466" t="s">
        <v>613</v>
      </c>
      <c r="S73" s="466" t="s">
        <v>613</v>
      </c>
      <c r="T73" s="466" t="s">
        <v>613</v>
      </c>
      <c r="U73" s="466" t="s">
        <v>613</v>
      </c>
      <c r="V73" s="466" t="s">
        <v>613</v>
      </c>
      <c r="W73" s="466" t="s">
        <v>613</v>
      </c>
      <c r="X73" s="466" t="s">
        <v>613</v>
      </c>
      <c r="Y73" s="466" t="s">
        <v>613</v>
      </c>
      <c r="Z73" s="466" t="s">
        <v>613</v>
      </c>
      <c r="AA73" s="466" t="s">
        <v>613</v>
      </c>
      <c r="AB73" s="466" t="s">
        <v>613</v>
      </c>
      <c r="AC73" s="466" t="s">
        <v>613</v>
      </c>
      <c r="AD73" s="466" t="s">
        <v>613</v>
      </c>
      <c r="AE73" s="466" t="s">
        <v>613</v>
      </c>
      <c r="AF73" s="466" t="s">
        <v>613</v>
      </c>
      <c r="AG73" s="466" t="s">
        <v>613</v>
      </c>
      <c r="AH73" s="466" t="s">
        <v>613</v>
      </c>
      <c r="AI73" s="466" t="s">
        <v>613</v>
      </c>
      <c r="AJ73" s="466" t="s">
        <v>613</v>
      </c>
      <c r="AK73" s="466" t="s">
        <v>613</v>
      </c>
      <c r="AL73" s="466" t="s">
        <v>613</v>
      </c>
      <c r="AM73" s="466" t="s">
        <v>613</v>
      </c>
      <c r="AN73" s="466" t="s">
        <v>613</v>
      </c>
      <c r="AO73" s="466" t="s">
        <v>613</v>
      </c>
      <c r="AP73" s="466" t="s">
        <v>613</v>
      </c>
      <c r="AQ73" s="466" t="s">
        <v>613</v>
      </c>
      <c r="AR73" s="466" t="s">
        <v>613</v>
      </c>
      <c r="AS73" s="466" t="s">
        <v>613</v>
      </c>
      <c r="AT73" s="466" t="s">
        <v>613</v>
      </c>
      <c r="AU73" s="466" t="s">
        <v>613</v>
      </c>
      <c r="AV73" s="466" t="s">
        <v>613</v>
      </c>
      <c r="AW73" s="466" t="s">
        <v>613</v>
      </c>
      <c r="AX73" s="466" t="s">
        <v>613</v>
      </c>
      <c r="AY73" s="466" t="s">
        <v>613</v>
      </c>
      <c r="AZ73" s="466" t="s">
        <v>613</v>
      </c>
      <c r="BA73" s="466" t="s">
        <v>613</v>
      </c>
      <c r="BB73" s="466" t="s">
        <v>613</v>
      </c>
      <c r="BC73" s="467">
        <v>1623</v>
      </c>
      <c r="BD73" s="467">
        <v>708</v>
      </c>
      <c r="BE73" s="467">
        <v>294</v>
      </c>
      <c r="BF73" s="467">
        <v>846</v>
      </c>
      <c r="BG73" s="467">
        <v>163</v>
      </c>
      <c r="BH73" s="467">
        <v>758</v>
      </c>
      <c r="BI73" s="637"/>
      <c r="BJ73" s="637"/>
      <c r="BK73" s="637"/>
      <c r="BL73" s="637"/>
      <c r="BM73" s="637"/>
      <c r="BN73" s="637"/>
      <c r="BO73" s="637"/>
      <c r="BP73" s="637"/>
      <c r="BQ73" s="637"/>
      <c r="BR73" s="637"/>
      <c r="BS73" s="637"/>
      <c r="BT73" s="637"/>
      <c r="BU73" s="637"/>
      <c r="BV73" s="467"/>
      <c r="BW73" s="470"/>
      <c r="BX73" s="470"/>
      <c r="BY73" s="470"/>
      <c r="BZ73" s="470"/>
      <c r="CA73" s="470"/>
      <c r="CB73" s="470"/>
      <c r="CC73" s="470"/>
      <c r="CD73" s="470"/>
      <c r="CE73" s="470"/>
      <c r="CF73" s="470"/>
      <c r="CG73" s="470"/>
      <c r="CH73" s="470"/>
      <c r="CI73" s="489"/>
      <c r="CJ73" s="489"/>
      <c r="CK73" s="489"/>
      <c r="CL73" s="489"/>
      <c r="CM73" s="489"/>
      <c r="CN73" s="489"/>
      <c r="CO73" s="489"/>
      <c r="CP73" s="489"/>
      <c r="CQ73" s="489"/>
      <c r="CR73" s="489"/>
      <c r="CS73" s="489"/>
      <c r="CT73" s="489"/>
      <c r="CU73" s="489"/>
      <c r="CV73" s="489"/>
      <c r="CW73" s="489"/>
      <c r="CX73" s="489"/>
      <c r="CY73" s="489"/>
      <c r="CZ73" s="489"/>
      <c r="DA73" s="489"/>
      <c r="DB73" s="489"/>
      <c r="DC73" s="489"/>
      <c r="DD73" s="489"/>
      <c r="DE73" s="489"/>
      <c r="DF73" s="489"/>
    </row>
    <row r="74" spans="1:110" ht="13.5" customHeight="1">
      <c r="A74" s="485" t="s">
        <v>811</v>
      </c>
      <c r="B74" s="483" t="s">
        <v>4</v>
      </c>
      <c r="C74" s="466" t="s">
        <v>613</v>
      </c>
      <c r="D74" s="466" t="s">
        <v>613</v>
      </c>
      <c r="E74" s="466" t="s">
        <v>613</v>
      </c>
      <c r="F74" s="466" t="s">
        <v>613</v>
      </c>
      <c r="G74" s="466" t="s">
        <v>613</v>
      </c>
      <c r="H74" s="466">
        <v>16318</v>
      </c>
      <c r="I74" s="467">
        <v>19656</v>
      </c>
      <c r="J74" s="467">
        <v>18690</v>
      </c>
      <c r="K74" s="467">
        <v>10109</v>
      </c>
      <c r="L74" s="467">
        <v>3193</v>
      </c>
      <c r="M74" s="467">
        <v>1080</v>
      </c>
      <c r="N74" s="467">
        <v>3631</v>
      </c>
      <c r="O74" s="467">
        <v>1246</v>
      </c>
      <c r="P74" s="467">
        <v>802</v>
      </c>
      <c r="Q74" s="467">
        <v>-3019</v>
      </c>
      <c r="R74" s="467">
        <v>-134</v>
      </c>
      <c r="S74" s="467">
        <v>3741</v>
      </c>
      <c r="T74" s="467">
        <v>1795</v>
      </c>
      <c r="U74" s="467">
        <v>-1189</v>
      </c>
      <c r="V74" s="467">
        <v>-4463</v>
      </c>
      <c r="W74" s="467">
        <v>-988</v>
      </c>
      <c r="X74" s="466">
        <v>-3665</v>
      </c>
      <c r="Y74" s="466">
        <v>-8494</v>
      </c>
      <c r="Z74" s="466">
        <v>-8671</v>
      </c>
      <c r="AA74" s="466">
        <v>-5103</v>
      </c>
      <c r="AB74" s="466">
        <v>-9074</v>
      </c>
      <c r="AC74" s="466">
        <v>-4947</v>
      </c>
      <c r="AD74" s="467">
        <v>1310</v>
      </c>
      <c r="AE74" s="467">
        <v>1884</v>
      </c>
      <c r="AF74" s="467">
        <v>4300</v>
      </c>
      <c r="AG74" s="467">
        <v>5174</v>
      </c>
      <c r="AH74" s="467">
        <v>6113</v>
      </c>
      <c r="AI74" s="467">
        <v>6174</v>
      </c>
      <c r="AJ74" s="467">
        <v>6419</v>
      </c>
      <c r="AK74" s="467">
        <v>12731</v>
      </c>
      <c r="AL74" s="467">
        <v>10661</v>
      </c>
      <c r="AM74" s="467">
        <v>9229</v>
      </c>
      <c r="AN74" s="467">
        <v>7696</v>
      </c>
      <c r="AO74" s="467">
        <v>7120</v>
      </c>
      <c r="AP74" s="467">
        <v>6936</v>
      </c>
      <c r="AQ74" s="467">
        <v>6573</v>
      </c>
      <c r="AR74" s="467">
        <v>-40254</v>
      </c>
      <c r="AS74" s="466">
        <v>-3122</v>
      </c>
      <c r="AT74" s="466">
        <v>4102</v>
      </c>
      <c r="AU74" s="466">
        <v>3520</v>
      </c>
      <c r="AV74" s="466">
        <v>5852</v>
      </c>
      <c r="AW74" s="466">
        <v>6709</v>
      </c>
      <c r="AX74" s="466">
        <v>6948</v>
      </c>
      <c r="AY74" s="467">
        <v>4068</v>
      </c>
      <c r="AZ74" s="467">
        <v>4109</v>
      </c>
      <c r="BA74" s="467">
        <v>3417</v>
      </c>
      <c r="BB74" s="467">
        <v>3940</v>
      </c>
      <c r="BC74" s="467">
        <v>2659</v>
      </c>
      <c r="BD74" s="467">
        <v>1049</v>
      </c>
      <c r="BE74" s="467">
        <v>2877</v>
      </c>
      <c r="BF74" s="467">
        <v>2493</v>
      </c>
      <c r="BG74" s="467">
        <v>2158</v>
      </c>
      <c r="BH74" s="467">
        <v>2774</v>
      </c>
      <c r="BI74" s="637"/>
      <c r="BJ74" s="637"/>
      <c r="BK74" s="637"/>
      <c r="BL74" s="637"/>
      <c r="BM74" s="637"/>
      <c r="BN74" s="637"/>
      <c r="BO74" s="637"/>
      <c r="BP74" s="637"/>
      <c r="BQ74" s="637"/>
      <c r="BR74" s="637"/>
      <c r="BS74" s="637"/>
      <c r="BT74" s="637"/>
      <c r="BU74" s="637"/>
      <c r="BV74" s="467"/>
      <c r="BW74" s="470"/>
      <c r="BX74" s="470"/>
      <c r="BY74" s="470"/>
      <c r="BZ74" s="470"/>
      <c r="CA74" s="470"/>
      <c r="CB74" s="470"/>
      <c r="CC74" s="470"/>
      <c r="CD74" s="470"/>
      <c r="CE74" s="470"/>
      <c r="CF74" s="470"/>
      <c r="CG74" s="470"/>
      <c r="CH74" s="470"/>
      <c r="CI74" s="489"/>
      <c r="CJ74" s="489"/>
      <c r="CK74" s="489"/>
      <c r="CL74" s="489"/>
      <c r="CM74" s="489"/>
      <c r="CN74" s="489"/>
      <c r="CO74" s="489"/>
      <c r="CP74" s="489"/>
      <c r="CQ74" s="489"/>
      <c r="CR74" s="489"/>
      <c r="CS74" s="489"/>
      <c r="CT74" s="489"/>
      <c r="CU74" s="489"/>
      <c r="CV74" s="489"/>
      <c r="CW74" s="489"/>
      <c r="CX74" s="489"/>
      <c r="CY74" s="489"/>
      <c r="CZ74" s="489"/>
      <c r="DA74" s="489"/>
      <c r="DB74" s="489"/>
      <c r="DC74" s="489"/>
      <c r="DD74" s="489"/>
      <c r="DE74" s="489"/>
      <c r="DF74" s="489"/>
    </row>
    <row r="75" spans="1:110" ht="13.5" customHeight="1">
      <c r="A75" s="485" t="s">
        <v>812</v>
      </c>
      <c r="B75" s="483" t="s">
        <v>813</v>
      </c>
      <c r="C75" s="466" t="s">
        <v>613</v>
      </c>
      <c r="D75" s="466" t="s">
        <v>613</v>
      </c>
      <c r="E75" s="466" t="s">
        <v>613</v>
      </c>
      <c r="F75" s="466" t="s">
        <v>613</v>
      </c>
      <c r="G75" s="466" t="s">
        <v>613</v>
      </c>
      <c r="H75" s="466" t="s">
        <v>613</v>
      </c>
      <c r="I75" s="466" t="s">
        <v>613</v>
      </c>
      <c r="J75" s="466" t="s">
        <v>613</v>
      </c>
      <c r="K75" s="466" t="s">
        <v>613</v>
      </c>
      <c r="L75" s="466" t="s">
        <v>613</v>
      </c>
      <c r="M75" s="466" t="s">
        <v>613</v>
      </c>
      <c r="N75" s="466" t="s">
        <v>613</v>
      </c>
      <c r="O75" s="466" t="s">
        <v>613</v>
      </c>
      <c r="P75" s="466" t="s">
        <v>613</v>
      </c>
      <c r="Q75" s="466" t="s">
        <v>613</v>
      </c>
      <c r="R75" s="466" t="s">
        <v>613</v>
      </c>
      <c r="S75" s="466" t="s">
        <v>613</v>
      </c>
      <c r="T75" s="466" t="s">
        <v>613</v>
      </c>
      <c r="U75" s="466" t="s">
        <v>613</v>
      </c>
      <c r="V75" s="466" t="s">
        <v>613</v>
      </c>
      <c r="W75" s="466" t="s">
        <v>613</v>
      </c>
      <c r="X75" s="466" t="s">
        <v>613</v>
      </c>
      <c r="Y75" s="466" t="s">
        <v>613</v>
      </c>
      <c r="Z75" s="466" t="s">
        <v>613</v>
      </c>
      <c r="AA75" s="466" t="s">
        <v>613</v>
      </c>
      <c r="AB75" s="466" t="s">
        <v>613</v>
      </c>
      <c r="AC75" s="466" t="s">
        <v>613</v>
      </c>
      <c r="AD75" s="466" t="s">
        <v>613</v>
      </c>
      <c r="AE75" s="466" t="s">
        <v>613</v>
      </c>
      <c r="AF75" s="466" t="s">
        <v>613</v>
      </c>
      <c r="AG75" s="466" t="s">
        <v>613</v>
      </c>
      <c r="AH75" s="466" t="s">
        <v>613</v>
      </c>
      <c r="AI75" s="466" t="s">
        <v>613</v>
      </c>
      <c r="AJ75" s="466" t="s">
        <v>613</v>
      </c>
      <c r="AK75" s="466" t="s">
        <v>613</v>
      </c>
      <c r="AL75" s="466" t="s">
        <v>613</v>
      </c>
      <c r="AM75" s="466" t="s">
        <v>613</v>
      </c>
      <c r="AN75" s="466" t="s">
        <v>613</v>
      </c>
      <c r="AO75" s="466" t="s">
        <v>613</v>
      </c>
      <c r="AP75" s="466" t="s">
        <v>613</v>
      </c>
      <c r="AQ75" s="466" t="s">
        <v>613</v>
      </c>
      <c r="AR75" s="466" t="s">
        <v>613</v>
      </c>
      <c r="AS75" s="466" t="s">
        <v>613</v>
      </c>
      <c r="AT75" s="466" t="s">
        <v>613</v>
      </c>
      <c r="AU75" s="466" t="s">
        <v>613</v>
      </c>
      <c r="AV75" s="466" t="s">
        <v>613</v>
      </c>
      <c r="AW75" s="466" t="s">
        <v>613</v>
      </c>
      <c r="AX75" s="466" t="s">
        <v>613</v>
      </c>
      <c r="AY75" s="466" t="s">
        <v>613</v>
      </c>
      <c r="AZ75" s="466" t="s">
        <v>613</v>
      </c>
      <c r="BA75" s="466" t="s">
        <v>613</v>
      </c>
      <c r="BB75" s="466" t="s">
        <v>613</v>
      </c>
      <c r="BC75" s="466" t="s">
        <v>613</v>
      </c>
      <c r="BD75" s="466" t="s">
        <v>613</v>
      </c>
      <c r="BE75" s="466" t="s">
        <v>613</v>
      </c>
      <c r="BF75" s="466">
        <v>2689</v>
      </c>
      <c r="BG75" s="466">
        <v>162</v>
      </c>
      <c r="BH75" s="466">
        <v>1304</v>
      </c>
      <c r="BI75" s="638"/>
      <c r="BJ75" s="638"/>
      <c r="BK75" s="638"/>
      <c r="BL75" s="638"/>
      <c r="BM75" s="638"/>
      <c r="BN75" s="638"/>
      <c r="BO75" s="638"/>
      <c r="BP75" s="638"/>
      <c r="BQ75" s="638"/>
      <c r="BR75" s="638"/>
      <c r="BS75" s="638"/>
      <c r="BT75" s="638"/>
      <c r="BU75" s="638"/>
      <c r="BV75" s="466"/>
      <c r="BW75" s="470"/>
      <c r="BX75" s="470"/>
      <c r="BY75" s="470"/>
      <c r="BZ75" s="470"/>
      <c r="CA75" s="470"/>
      <c r="CB75" s="470"/>
      <c r="CC75" s="470"/>
      <c r="CD75" s="470"/>
      <c r="CE75" s="470"/>
      <c r="CF75" s="470"/>
      <c r="CG75" s="470"/>
      <c r="CH75" s="470"/>
      <c r="CI75" s="489"/>
      <c r="CJ75" s="489"/>
      <c r="CK75" s="489"/>
      <c r="CL75" s="489"/>
      <c r="CM75" s="489"/>
      <c r="CN75" s="489"/>
      <c r="CO75" s="489"/>
      <c r="CP75" s="489"/>
      <c r="CQ75" s="489"/>
      <c r="CR75" s="489"/>
      <c r="CS75" s="489"/>
      <c r="CT75" s="489"/>
      <c r="CU75" s="489"/>
      <c r="CV75" s="489"/>
      <c r="CW75" s="489"/>
      <c r="CX75" s="489"/>
      <c r="CY75" s="489"/>
      <c r="CZ75" s="489"/>
      <c r="DA75" s="489"/>
      <c r="DB75" s="489"/>
      <c r="DC75" s="489"/>
      <c r="DD75" s="489"/>
      <c r="DE75" s="489"/>
      <c r="DF75" s="489"/>
    </row>
    <row r="76" spans="1:110" ht="13.5" customHeight="1">
      <c r="A76" s="485" t="s">
        <v>814</v>
      </c>
      <c r="B76" s="483" t="s">
        <v>815</v>
      </c>
      <c r="C76" s="466" t="s">
        <v>613</v>
      </c>
      <c r="D76" s="466" t="s">
        <v>613</v>
      </c>
      <c r="E76" s="466" t="s">
        <v>613</v>
      </c>
      <c r="F76" s="466" t="s">
        <v>613</v>
      </c>
      <c r="G76" s="466" t="s">
        <v>613</v>
      </c>
      <c r="H76" s="466" t="s">
        <v>613</v>
      </c>
      <c r="I76" s="466" t="s">
        <v>613</v>
      </c>
      <c r="J76" s="466" t="s">
        <v>613</v>
      </c>
      <c r="K76" s="466" t="s">
        <v>613</v>
      </c>
      <c r="L76" s="466" t="s">
        <v>613</v>
      </c>
      <c r="M76" s="466" t="s">
        <v>613</v>
      </c>
      <c r="N76" s="466" t="s">
        <v>613</v>
      </c>
      <c r="O76" s="466" t="s">
        <v>613</v>
      </c>
      <c r="P76" s="466" t="s">
        <v>613</v>
      </c>
      <c r="Q76" s="466" t="s">
        <v>613</v>
      </c>
      <c r="R76" s="466" t="s">
        <v>613</v>
      </c>
      <c r="S76" s="466" t="s">
        <v>613</v>
      </c>
      <c r="T76" s="466" t="s">
        <v>613</v>
      </c>
      <c r="U76" s="466" t="s">
        <v>613</v>
      </c>
      <c r="V76" s="466" t="s">
        <v>613</v>
      </c>
      <c r="W76" s="466" t="s">
        <v>613</v>
      </c>
      <c r="X76" s="466" t="s">
        <v>613</v>
      </c>
      <c r="Y76" s="466" t="s">
        <v>613</v>
      </c>
      <c r="Z76" s="466" t="s">
        <v>613</v>
      </c>
      <c r="AA76" s="466" t="s">
        <v>613</v>
      </c>
      <c r="AB76" s="466" t="s">
        <v>613</v>
      </c>
      <c r="AC76" s="466">
        <v>6855</v>
      </c>
      <c r="AD76" s="467">
        <v>6269</v>
      </c>
      <c r="AE76" s="467">
        <v>3151</v>
      </c>
      <c r="AF76" s="466">
        <v>3694</v>
      </c>
      <c r="AG76" s="466">
        <v>3956</v>
      </c>
      <c r="AH76" s="466">
        <v>6105</v>
      </c>
      <c r="AI76" s="466">
        <v>5524</v>
      </c>
      <c r="AJ76" s="466">
        <v>4074</v>
      </c>
      <c r="AK76" s="466">
        <v>2392</v>
      </c>
      <c r="AL76" s="466">
        <v>1832</v>
      </c>
      <c r="AM76" s="466">
        <v>1889</v>
      </c>
      <c r="AN76" s="466">
        <v>-1680</v>
      </c>
      <c r="AO76" s="466">
        <v>1146</v>
      </c>
      <c r="AP76" s="466">
        <v>399</v>
      </c>
      <c r="AQ76" s="466">
        <v>-1489</v>
      </c>
      <c r="AR76" s="466">
        <v>1038</v>
      </c>
      <c r="AS76" s="466">
        <v>787</v>
      </c>
      <c r="AT76" s="466">
        <v>42</v>
      </c>
      <c r="AU76" s="466">
        <v>352</v>
      </c>
      <c r="AV76" s="466">
        <v>-763</v>
      </c>
      <c r="AW76" s="466">
        <v>-52</v>
      </c>
      <c r="AX76" s="466">
        <v>-288</v>
      </c>
      <c r="AY76" s="467">
        <v>-81</v>
      </c>
      <c r="AZ76" s="467">
        <v>-225</v>
      </c>
      <c r="BA76" s="466">
        <v>2237</v>
      </c>
      <c r="BB76" s="466">
        <v>484</v>
      </c>
      <c r="BC76" s="466">
        <v>486</v>
      </c>
      <c r="BD76" s="466">
        <v>693</v>
      </c>
      <c r="BE76" s="466">
        <v>885</v>
      </c>
      <c r="BF76" s="466">
        <v>376</v>
      </c>
      <c r="BG76" s="466">
        <v>1415</v>
      </c>
      <c r="BH76" s="466">
        <v>1999</v>
      </c>
      <c r="BI76" s="638"/>
      <c r="BJ76" s="638"/>
      <c r="BK76" s="638"/>
      <c r="BL76" s="638"/>
      <c r="BM76" s="638"/>
      <c r="BN76" s="638"/>
      <c r="BO76" s="638"/>
      <c r="BP76" s="638"/>
      <c r="BQ76" s="638"/>
      <c r="BR76" s="638"/>
      <c r="BS76" s="638"/>
      <c r="BT76" s="638"/>
      <c r="BU76" s="638"/>
      <c r="BV76" s="466"/>
      <c r="BW76" s="470"/>
      <c r="BX76" s="470"/>
      <c r="BY76" s="470"/>
      <c r="BZ76" s="470"/>
      <c r="CA76" s="470"/>
      <c r="CB76" s="470"/>
      <c r="CC76" s="470"/>
      <c r="CD76" s="470"/>
      <c r="CE76" s="470"/>
      <c r="CF76" s="470"/>
      <c r="CG76" s="470"/>
      <c r="CH76" s="470"/>
      <c r="CI76" s="489"/>
      <c r="CJ76" s="489"/>
      <c r="CK76" s="489"/>
      <c r="CL76" s="489"/>
      <c r="CM76" s="489"/>
      <c r="CN76" s="489"/>
      <c r="CO76" s="489"/>
      <c r="CP76" s="489"/>
      <c r="CQ76" s="489"/>
      <c r="CR76" s="489"/>
      <c r="CS76" s="489"/>
      <c r="CT76" s="489"/>
      <c r="CU76" s="489"/>
      <c r="CV76" s="489"/>
      <c r="CW76" s="489"/>
      <c r="CX76" s="489"/>
      <c r="CY76" s="489"/>
      <c r="CZ76" s="489"/>
      <c r="DA76" s="489"/>
      <c r="DB76" s="489"/>
      <c r="DC76" s="489"/>
      <c r="DD76" s="489"/>
      <c r="DE76" s="489"/>
      <c r="DF76" s="489"/>
    </row>
    <row r="77" spans="1:110" ht="13.5" customHeight="1">
      <c r="A77" s="485" t="s">
        <v>816</v>
      </c>
      <c r="B77" s="483" t="s">
        <v>817</v>
      </c>
      <c r="C77" s="466" t="s">
        <v>613</v>
      </c>
      <c r="D77" s="466" t="s">
        <v>613</v>
      </c>
      <c r="E77" s="466" t="s">
        <v>613</v>
      </c>
      <c r="F77" s="466" t="s">
        <v>613</v>
      </c>
      <c r="G77" s="466" t="s">
        <v>613</v>
      </c>
      <c r="H77" s="466" t="s">
        <v>613</v>
      </c>
      <c r="I77" s="466" t="s">
        <v>613</v>
      </c>
      <c r="J77" s="466" t="s">
        <v>613</v>
      </c>
      <c r="K77" s="466" t="s">
        <v>613</v>
      </c>
      <c r="L77" s="466">
        <v>5664</v>
      </c>
      <c r="M77" s="467">
        <v>3013</v>
      </c>
      <c r="N77" s="467">
        <v>-2380</v>
      </c>
      <c r="O77" s="467">
        <v>-5026</v>
      </c>
      <c r="P77" s="467">
        <v>-6226</v>
      </c>
      <c r="Q77" s="467">
        <v>-10673</v>
      </c>
      <c r="R77" s="467">
        <v>-8421</v>
      </c>
      <c r="S77" s="467">
        <v>-10995</v>
      </c>
      <c r="T77" s="467">
        <v>-6657</v>
      </c>
      <c r="U77" s="467">
        <v>-7275</v>
      </c>
      <c r="V77" s="467">
        <v>-7869</v>
      </c>
      <c r="W77" s="467">
        <v>-7853</v>
      </c>
      <c r="X77" s="466">
        <v>-2850</v>
      </c>
      <c r="Y77" s="466">
        <v>-1080</v>
      </c>
      <c r="Z77" s="466">
        <v>-4634</v>
      </c>
      <c r="AA77" s="466">
        <v>-7825</v>
      </c>
      <c r="AB77" s="466">
        <v>-5444</v>
      </c>
      <c r="AC77" s="466">
        <v>-6053</v>
      </c>
      <c r="AD77" s="467">
        <v>-5930</v>
      </c>
      <c r="AE77" s="467">
        <v>-6923</v>
      </c>
      <c r="AF77" s="466">
        <v>-8258</v>
      </c>
      <c r="AG77" s="466">
        <v>-7727</v>
      </c>
      <c r="AH77" s="467">
        <v>-7774</v>
      </c>
      <c r="AI77" s="467">
        <v>-8773</v>
      </c>
      <c r="AJ77" s="467">
        <v>-11008</v>
      </c>
      <c r="AK77" s="467">
        <v>-8128</v>
      </c>
      <c r="AL77" s="467">
        <v>-8094</v>
      </c>
      <c r="AM77" s="467">
        <v>-6778</v>
      </c>
      <c r="AN77" s="467">
        <v>-6211</v>
      </c>
      <c r="AO77" s="467">
        <v>-3156</v>
      </c>
      <c r="AP77" s="467">
        <v>-2167</v>
      </c>
      <c r="AQ77" s="467">
        <v>-3178</v>
      </c>
      <c r="AR77" s="467">
        <v>-2154</v>
      </c>
      <c r="AS77" s="466">
        <v>-3285</v>
      </c>
      <c r="AT77" s="466">
        <v>-3144</v>
      </c>
      <c r="AU77" s="466">
        <v>-3294</v>
      </c>
      <c r="AV77" s="466">
        <v>-2704</v>
      </c>
      <c r="AW77" s="466">
        <v>-3291</v>
      </c>
      <c r="AX77" s="466">
        <v>-3702</v>
      </c>
      <c r="AY77" s="467">
        <v>-2945</v>
      </c>
      <c r="AZ77" s="467">
        <v>-3433</v>
      </c>
      <c r="BA77" s="466">
        <v>-2914</v>
      </c>
      <c r="BB77" s="466">
        <v>-2241</v>
      </c>
      <c r="BC77" s="467">
        <v>-2194</v>
      </c>
      <c r="BD77" s="467">
        <v>-2807</v>
      </c>
      <c r="BE77" s="467">
        <v>-1394</v>
      </c>
      <c r="BF77" s="467">
        <v>-975</v>
      </c>
      <c r="BG77" s="467">
        <v>-870</v>
      </c>
      <c r="BH77" s="467">
        <v>186</v>
      </c>
      <c r="BI77" s="637"/>
      <c r="BJ77" s="637"/>
      <c r="BK77" s="637"/>
      <c r="BL77" s="637"/>
      <c r="BM77" s="637"/>
      <c r="BN77" s="637"/>
      <c r="BO77" s="637"/>
      <c r="BP77" s="637"/>
      <c r="BQ77" s="637"/>
      <c r="BR77" s="637"/>
      <c r="BS77" s="637"/>
      <c r="BT77" s="637"/>
      <c r="BU77" s="637"/>
      <c r="BV77" s="467"/>
      <c r="BW77" s="470"/>
      <c r="BX77" s="470"/>
      <c r="BY77" s="470"/>
      <c r="BZ77" s="470"/>
      <c r="CA77" s="470"/>
      <c r="CB77" s="470"/>
      <c r="CC77" s="470"/>
      <c r="CD77" s="470"/>
      <c r="CE77" s="470"/>
      <c r="CF77" s="470"/>
      <c r="CG77" s="470"/>
      <c r="CH77" s="470"/>
      <c r="CI77" s="489"/>
      <c r="CJ77" s="489"/>
      <c r="CK77" s="489"/>
      <c r="CL77" s="489"/>
      <c r="CM77" s="489"/>
      <c r="CN77" s="489"/>
      <c r="CO77" s="489"/>
      <c r="CP77" s="489"/>
      <c r="CQ77" s="489"/>
      <c r="CR77" s="489"/>
      <c r="CS77" s="489"/>
      <c r="CT77" s="489"/>
      <c r="CU77" s="489"/>
      <c r="CV77" s="489"/>
      <c r="CW77" s="489"/>
      <c r="CX77" s="489"/>
      <c r="CY77" s="489"/>
      <c r="CZ77" s="489"/>
      <c r="DA77" s="489"/>
      <c r="DB77" s="489"/>
      <c r="DC77" s="489"/>
      <c r="DD77" s="489"/>
      <c r="DE77" s="489"/>
      <c r="DF77" s="489"/>
    </row>
    <row r="78" spans="1:110" ht="13.5" customHeight="1">
      <c r="A78" s="485" t="s">
        <v>818</v>
      </c>
      <c r="B78" s="483" t="s">
        <v>819</v>
      </c>
      <c r="C78" s="466" t="s">
        <v>613</v>
      </c>
      <c r="D78" s="466" t="s">
        <v>613</v>
      </c>
      <c r="E78" s="466" t="s">
        <v>613</v>
      </c>
      <c r="F78" s="466" t="s">
        <v>613</v>
      </c>
      <c r="G78" s="466" t="s">
        <v>613</v>
      </c>
      <c r="H78" s="466" t="s">
        <v>613</v>
      </c>
      <c r="I78" s="466" t="s">
        <v>613</v>
      </c>
      <c r="J78" s="466" t="s">
        <v>613</v>
      </c>
      <c r="K78" s="466" t="s">
        <v>613</v>
      </c>
      <c r="L78" s="466" t="s">
        <v>613</v>
      </c>
      <c r="M78" s="466" t="s">
        <v>613</v>
      </c>
      <c r="N78" s="466" t="s">
        <v>613</v>
      </c>
      <c r="O78" s="466" t="s">
        <v>613</v>
      </c>
      <c r="P78" s="466" t="s">
        <v>613</v>
      </c>
      <c r="Q78" s="466" t="s">
        <v>613</v>
      </c>
      <c r="R78" s="466" t="s">
        <v>613</v>
      </c>
      <c r="S78" s="466" t="s">
        <v>613</v>
      </c>
      <c r="T78" s="466" t="s">
        <v>613</v>
      </c>
      <c r="U78" s="467">
        <v>14898</v>
      </c>
      <c r="V78" s="467">
        <v>16772</v>
      </c>
      <c r="W78" s="467">
        <v>13430</v>
      </c>
      <c r="X78" s="466">
        <v>11285</v>
      </c>
      <c r="Y78" s="466">
        <v>9915</v>
      </c>
      <c r="Z78" s="466">
        <v>8837</v>
      </c>
      <c r="AA78" s="466">
        <v>6758</v>
      </c>
      <c r="AB78" s="466">
        <v>7431</v>
      </c>
      <c r="AC78" s="466">
        <v>6849</v>
      </c>
      <c r="AD78" s="466">
        <v>7439</v>
      </c>
      <c r="AE78" s="466">
        <v>7349</v>
      </c>
      <c r="AF78" s="466">
        <v>8650</v>
      </c>
      <c r="AG78" s="466">
        <v>7106</v>
      </c>
      <c r="AH78" s="466">
        <v>7235</v>
      </c>
      <c r="AI78" s="466">
        <v>7379</v>
      </c>
      <c r="AJ78" s="466">
        <v>8778</v>
      </c>
      <c r="AK78" s="466">
        <v>7109</v>
      </c>
      <c r="AL78" s="466">
        <v>7714</v>
      </c>
      <c r="AM78" s="466">
        <v>3766</v>
      </c>
      <c r="AN78" s="466">
        <v>3909</v>
      </c>
      <c r="AO78" s="466">
        <v>4213</v>
      </c>
      <c r="AP78" s="467">
        <v>322</v>
      </c>
      <c r="AQ78" s="467">
        <v>571</v>
      </c>
      <c r="AR78" s="467">
        <v>1399</v>
      </c>
      <c r="AS78" s="466">
        <v>5898</v>
      </c>
      <c r="AT78" s="466">
        <v>7221</v>
      </c>
      <c r="AU78" s="466">
        <v>6136</v>
      </c>
      <c r="AV78" s="466">
        <v>4534</v>
      </c>
      <c r="AW78" s="466">
        <v>5518</v>
      </c>
      <c r="AX78" s="466">
        <v>8078</v>
      </c>
      <c r="AY78" s="466">
        <v>8097</v>
      </c>
      <c r="AZ78" s="466">
        <v>6628</v>
      </c>
      <c r="BA78" s="466">
        <v>6315</v>
      </c>
      <c r="BB78" s="466">
        <v>8200</v>
      </c>
      <c r="BC78" s="466">
        <v>8315</v>
      </c>
      <c r="BD78" s="466">
        <v>6573</v>
      </c>
      <c r="BE78" s="466">
        <v>4895</v>
      </c>
      <c r="BF78" s="466">
        <v>4985</v>
      </c>
      <c r="BG78" s="466">
        <v>5389</v>
      </c>
      <c r="BH78" s="466">
        <v>11129</v>
      </c>
      <c r="BI78" s="638"/>
      <c r="BJ78" s="638"/>
      <c r="BK78" s="637"/>
      <c r="BL78" s="637"/>
      <c r="BM78" s="637"/>
      <c r="BN78" s="637"/>
      <c r="BO78" s="637"/>
      <c r="BP78" s="637"/>
      <c r="BQ78" s="637"/>
      <c r="BR78" s="637"/>
      <c r="BS78" s="637"/>
      <c r="BT78" s="637"/>
      <c r="BU78" s="637"/>
      <c r="BV78" s="467"/>
      <c r="BW78" s="470"/>
      <c r="BX78" s="470"/>
      <c r="BY78" s="470"/>
      <c r="BZ78" s="470"/>
      <c r="CA78" s="470"/>
      <c r="CB78" s="470"/>
      <c r="CC78" s="470"/>
      <c r="CD78" s="470"/>
      <c r="CE78" s="470"/>
      <c r="CF78" s="470"/>
      <c r="CG78" s="470"/>
      <c r="CH78" s="470"/>
      <c r="CI78" s="489"/>
      <c r="CJ78" s="489"/>
      <c r="CK78" s="489"/>
      <c r="CL78" s="489"/>
      <c r="CM78" s="489"/>
      <c r="CN78" s="489"/>
      <c r="CO78" s="489"/>
      <c r="CP78" s="489"/>
      <c r="CQ78" s="489"/>
      <c r="CR78" s="489"/>
      <c r="CS78" s="489"/>
      <c r="CT78" s="489"/>
      <c r="CU78" s="489"/>
      <c r="CV78" s="489"/>
      <c r="CW78" s="489"/>
      <c r="CX78" s="489"/>
      <c r="CY78" s="489"/>
      <c r="CZ78" s="489"/>
      <c r="DA78" s="489"/>
      <c r="DB78" s="489"/>
      <c r="DC78" s="489"/>
      <c r="DD78" s="489"/>
      <c r="DE78" s="489"/>
      <c r="DF78" s="489"/>
    </row>
    <row r="79" spans="1:110" ht="5.15" customHeight="1">
      <c r="A79" s="487"/>
      <c r="B79" s="488"/>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479"/>
      <c r="BE79" s="479"/>
      <c r="BF79" s="479"/>
      <c r="BG79" s="479"/>
      <c r="BH79" s="479"/>
      <c r="BI79" s="479"/>
      <c r="BJ79" s="479"/>
      <c r="BK79" s="479"/>
      <c r="BL79" s="479"/>
      <c r="BM79" s="479"/>
      <c r="BN79" s="470"/>
      <c r="BO79" s="470"/>
      <c r="BP79" s="470"/>
      <c r="BQ79" s="470"/>
      <c r="BR79" s="470"/>
      <c r="BS79" s="470"/>
      <c r="BT79" s="470"/>
      <c r="BU79" s="470"/>
      <c r="BV79" s="470"/>
      <c r="BW79" s="470"/>
      <c r="BX79" s="470"/>
      <c r="BY79" s="470"/>
      <c r="BZ79" s="470"/>
      <c r="CA79" s="470"/>
      <c r="CB79" s="470"/>
      <c r="CC79" s="470"/>
      <c r="CD79" s="470"/>
      <c r="CE79" s="470"/>
      <c r="CF79" s="470"/>
      <c r="CG79" s="470"/>
      <c r="CH79" s="470"/>
      <c r="CI79" s="489"/>
      <c r="CJ79" s="489"/>
      <c r="CK79" s="489"/>
      <c r="CL79" s="489"/>
      <c r="CM79" s="489"/>
      <c r="CN79" s="489"/>
      <c r="CO79" s="489"/>
      <c r="CP79" s="489"/>
      <c r="CQ79" s="489"/>
      <c r="CR79" s="489"/>
      <c r="CS79" s="489"/>
      <c r="CT79" s="489"/>
      <c r="CU79" s="489"/>
      <c r="CV79" s="489"/>
      <c r="CW79" s="489"/>
      <c r="CX79" s="489"/>
      <c r="CY79" s="489"/>
      <c r="CZ79" s="489"/>
      <c r="DA79" s="489"/>
      <c r="DB79" s="489"/>
      <c r="DC79" s="489"/>
      <c r="DD79" s="489"/>
      <c r="DE79" s="489"/>
      <c r="DF79" s="489"/>
    </row>
    <row r="80" spans="1:110" ht="18" customHeight="1">
      <c r="C80" s="470"/>
      <c r="D80" s="470"/>
      <c r="E80" s="470"/>
      <c r="F80" s="470"/>
      <c r="G80" s="470"/>
      <c r="H80" s="470"/>
      <c r="I80" s="470"/>
      <c r="J80" s="470"/>
      <c r="K80" s="470"/>
      <c r="L80" s="470"/>
      <c r="M80" s="470"/>
      <c r="N80" s="470"/>
      <c r="O80" s="470"/>
      <c r="P80" s="470"/>
      <c r="Q80" s="470"/>
      <c r="R80" s="470"/>
      <c r="S80" s="470"/>
      <c r="T80" s="470"/>
      <c r="U80" s="470"/>
      <c r="V80" s="470"/>
      <c r="W80" s="470"/>
      <c r="X80" s="470"/>
      <c r="Y80" s="470"/>
      <c r="Z80" s="470"/>
      <c r="AA80" s="470"/>
      <c r="AB80" s="470"/>
      <c r="AC80" s="470"/>
      <c r="AD80" s="470"/>
      <c r="AE80" s="470"/>
      <c r="AF80" s="470"/>
      <c r="AG80" s="470"/>
      <c r="AH80" s="470"/>
      <c r="AI80" s="470"/>
      <c r="AJ80" s="470"/>
      <c r="AK80" s="470"/>
      <c r="AL80" s="470"/>
      <c r="AM80" s="470"/>
      <c r="AN80" s="470"/>
      <c r="AO80" s="470"/>
      <c r="AP80" s="470"/>
      <c r="AQ80" s="470"/>
      <c r="AR80" s="470"/>
      <c r="AS80" s="470"/>
      <c r="AT80" s="470"/>
      <c r="AU80" s="470"/>
      <c r="AV80" s="470"/>
      <c r="AW80" s="470"/>
      <c r="AX80" s="470"/>
      <c r="AY80" s="470"/>
      <c r="AZ80" s="470"/>
      <c r="BA80" s="470"/>
      <c r="BB80" s="470"/>
      <c r="BC80" s="470"/>
      <c r="BD80" s="470"/>
      <c r="BE80" s="470"/>
      <c r="BF80" s="470"/>
      <c r="BG80" s="470"/>
      <c r="BH80" s="470"/>
      <c r="BI80" s="470"/>
      <c r="BJ80" s="470"/>
      <c r="BK80" s="470"/>
      <c r="BL80" s="470"/>
      <c r="BM80" s="470"/>
      <c r="BN80" s="470"/>
      <c r="BO80" s="470"/>
      <c r="BP80" s="470"/>
      <c r="BQ80" s="470"/>
      <c r="BR80" s="470"/>
      <c r="BS80" s="470"/>
      <c r="BT80" s="470"/>
      <c r="BU80" s="470"/>
      <c r="BV80" s="470"/>
      <c r="BW80" s="470"/>
      <c r="BX80" s="470"/>
      <c r="BY80" s="470"/>
      <c r="BZ80" s="470"/>
      <c r="CA80" s="470"/>
      <c r="CB80" s="470"/>
      <c r="CC80" s="470"/>
      <c r="CD80" s="470"/>
      <c r="CE80" s="470"/>
      <c r="CF80" s="470"/>
      <c r="CG80" s="470"/>
      <c r="CH80" s="470"/>
      <c r="CI80" s="489"/>
      <c r="CJ80" s="489"/>
      <c r="CK80" s="489"/>
      <c r="CL80" s="489"/>
      <c r="CM80" s="489"/>
      <c r="CN80" s="489"/>
      <c r="CO80" s="489"/>
      <c r="CP80" s="489"/>
      <c r="CQ80" s="489"/>
      <c r="CR80" s="489"/>
      <c r="CS80" s="489"/>
      <c r="CT80" s="489"/>
      <c r="CU80" s="489"/>
      <c r="CV80" s="489"/>
      <c r="CW80" s="489"/>
      <c r="CX80" s="489"/>
      <c r="CY80" s="489"/>
      <c r="CZ80" s="489"/>
      <c r="DA80" s="489"/>
      <c r="DB80" s="489"/>
      <c r="DC80" s="489"/>
      <c r="DD80" s="489"/>
      <c r="DE80" s="489"/>
      <c r="DF80" s="489"/>
    </row>
    <row r="81" spans="3:110" s="441" customFormat="1" ht="18" customHeight="1">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c r="AF81" s="489"/>
      <c r="AG81" s="489"/>
      <c r="AH81" s="489"/>
      <c r="AI81" s="489"/>
      <c r="AJ81" s="489"/>
      <c r="AK81" s="489"/>
      <c r="AL81" s="489"/>
      <c r="AM81" s="489"/>
      <c r="AN81" s="489"/>
      <c r="AO81" s="489"/>
      <c r="AP81" s="489"/>
      <c r="AQ81" s="489"/>
      <c r="AR81" s="489"/>
      <c r="AS81" s="489"/>
      <c r="AT81" s="489"/>
      <c r="AU81" s="489"/>
      <c r="AV81" s="489"/>
      <c r="AW81" s="489"/>
      <c r="AX81" s="489"/>
      <c r="AY81" s="489"/>
      <c r="AZ81" s="489"/>
      <c r="BA81" s="489"/>
      <c r="BB81" s="489"/>
      <c r="BC81" s="489"/>
      <c r="BD81" s="489"/>
      <c r="BE81" s="489"/>
      <c r="BF81" s="489"/>
      <c r="BG81" s="489"/>
      <c r="BH81" s="489"/>
      <c r="BI81" s="489"/>
      <c r="BJ81" s="489"/>
      <c r="BK81" s="489"/>
      <c r="BL81" s="489"/>
      <c r="BM81" s="489"/>
      <c r="BN81" s="489"/>
      <c r="BO81" s="489"/>
      <c r="BP81" s="489"/>
      <c r="BQ81" s="489"/>
      <c r="BR81" s="489"/>
      <c r="BS81" s="489"/>
      <c r="BT81" s="489"/>
      <c r="BU81" s="489"/>
      <c r="BV81" s="489"/>
      <c r="BW81" s="489"/>
      <c r="BX81" s="489"/>
      <c r="BY81" s="489"/>
      <c r="BZ81" s="489"/>
      <c r="CA81" s="489"/>
      <c r="CB81" s="489"/>
      <c r="CC81" s="489"/>
      <c r="CD81" s="489"/>
      <c r="CE81" s="489"/>
      <c r="CF81" s="489"/>
      <c r="CG81" s="489"/>
      <c r="CH81" s="489"/>
      <c r="CI81" s="489"/>
      <c r="CJ81" s="489"/>
      <c r="CK81" s="489"/>
      <c r="CL81" s="489"/>
      <c r="CM81" s="489"/>
      <c r="CN81" s="489"/>
      <c r="CO81" s="489"/>
      <c r="CP81" s="489"/>
      <c r="CQ81" s="489"/>
      <c r="CR81" s="489"/>
      <c r="CS81" s="489"/>
      <c r="CT81" s="489"/>
      <c r="CU81" s="489"/>
      <c r="CV81" s="489"/>
      <c r="CW81" s="489"/>
      <c r="CX81" s="489"/>
      <c r="CY81" s="489"/>
      <c r="CZ81" s="489"/>
      <c r="DA81" s="489"/>
      <c r="DB81" s="489"/>
      <c r="DC81" s="489"/>
      <c r="DD81" s="489"/>
      <c r="DE81" s="489"/>
      <c r="DF81" s="489"/>
    </row>
    <row r="82" spans="3:110" ht="15" customHeight="1">
      <c r="C82" s="470"/>
      <c r="D82" s="470"/>
      <c r="E82" s="470"/>
      <c r="F82" s="470"/>
      <c r="G82" s="470"/>
      <c r="H82" s="470"/>
      <c r="I82" s="470"/>
      <c r="J82" s="470"/>
      <c r="K82" s="470"/>
      <c r="L82" s="470"/>
      <c r="M82" s="470"/>
      <c r="N82" s="470"/>
      <c r="O82" s="470"/>
      <c r="P82" s="470"/>
      <c r="Q82" s="470"/>
      <c r="R82" s="470"/>
      <c r="S82" s="470"/>
      <c r="T82" s="470"/>
      <c r="U82" s="470"/>
      <c r="V82" s="470"/>
      <c r="W82" s="470"/>
      <c r="X82" s="470"/>
      <c r="Y82" s="470"/>
      <c r="Z82" s="470"/>
      <c r="AA82" s="470"/>
      <c r="AB82" s="470"/>
      <c r="AC82" s="470"/>
      <c r="AD82" s="470"/>
      <c r="AE82" s="470"/>
      <c r="AF82" s="470"/>
      <c r="AG82" s="470"/>
      <c r="AH82" s="470"/>
      <c r="AI82" s="470"/>
      <c r="AJ82" s="470"/>
      <c r="AK82" s="470"/>
      <c r="AL82" s="470"/>
      <c r="AM82" s="470"/>
      <c r="AN82" s="470"/>
      <c r="AO82" s="470"/>
      <c r="AP82" s="470"/>
      <c r="AQ82" s="470"/>
      <c r="AR82" s="470"/>
      <c r="AS82" s="470"/>
      <c r="AT82" s="470"/>
      <c r="AU82" s="470"/>
      <c r="AV82" s="470"/>
      <c r="AW82" s="470"/>
      <c r="AX82" s="470"/>
      <c r="AY82" s="470"/>
      <c r="AZ82" s="470"/>
      <c r="BA82" s="470"/>
      <c r="BB82" s="470"/>
      <c r="BC82" s="470"/>
      <c r="BD82" s="470"/>
      <c r="BE82" s="470"/>
      <c r="BF82" s="470"/>
      <c r="BG82" s="470"/>
      <c r="BH82" s="470"/>
      <c r="BI82" s="470"/>
      <c r="BJ82" s="470"/>
      <c r="BK82" s="470"/>
      <c r="BL82" s="470"/>
      <c r="BM82" s="470"/>
      <c r="BN82" s="470"/>
      <c r="BO82" s="470"/>
      <c r="BP82" s="470"/>
      <c r="BQ82" s="470"/>
      <c r="BR82" s="470"/>
      <c r="BS82" s="470"/>
      <c r="BT82" s="470"/>
      <c r="BU82" s="470"/>
      <c r="BV82" s="470"/>
      <c r="BW82" s="470"/>
      <c r="BX82" s="470"/>
      <c r="BY82" s="470"/>
      <c r="BZ82" s="470"/>
      <c r="CA82" s="470"/>
      <c r="CB82" s="470"/>
      <c r="CC82" s="470"/>
      <c r="CD82" s="470"/>
      <c r="CE82" s="470"/>
      <c r="CF82" s="470"/>
      <c r="CG82" s="470"/>
      <c r="CH82" s="470"/>
      <c r="CI82" s="489"/>
      <c r="CJ82" s="489"/>
      <c r="CK82" s="489"/>
      <c r="CL82" s="489"/>
      <c r="CM82" s="489"/>
      <c r="CN82" s="489"/>
      <c r="CO82" s="489"/>
      <c r="CP82" s="489"/>
      <c r="CQ82" s="489"/>
      <c r="CR82" s="489"/>
      <c r="CS82" s="489"/>
      <c r="CT82" s="489"/>
      <c r="CU82" s="489"/>
      <c r="CV82" s="489"/>
      <c r="CW82" s="489"/>
      <c r="CX82" s="489"/>
      <c r="CY82" s="489"/>
      <c r="CZ82" s="489"/>
      <c r="DA82" s="489"/>
      <c r="DB82" s="489"/>
      <c r="DC82" s="489"/>
      <c r="DD82" s="489"/>
      <c r="DE82" s="489"/>
      <c r="DF82" s="489"/>
    </row>
    <row r="83" spans="3:110" ht="12" customHeight="1">
      <c r="C83" s="470"/>
      <c r="D83" s="470"/>
      <c r="E83" s="470"/>
      <c r="F83" s="470"/>
      <c r="G83" s="470"/>
      <c r="H83" s="470"/>
      <c r="I83" s="470"/>
      <c r="J83" s="470"/>
      <c r="K83" s="470"/>
      <c r="L83" s="470"/>
      <c r="M83" s="470"/>
      <c r="N83" s="470"/>
      <c r="O83" s="470"/>
      <c r="P83" s="470"/>
      <c r="Q83" s="470"/>
      <c r="R83" s="470"/>
      <c r="S83" s="470"/>
      <c r="T83" s="470"/>
      <c r="U83" s="470"/>
      <c r="V83" s="470"/>
      <c r="W83" s="470"/>
      <c r="X83" s="470"/>
      <c r="Y83" s="470"/>
      <c r="Z83" s="470"/>
      <c r="AA83" s="470"/>
      <c r="AB83" s="470"/>
      <c r="AC83" s="470"/>
      <c r="AD83" s="470"/>
      <c r="AE83" s="470"/>
      <c r="AF83" s="470"/>
      <c r="AG83" s="470"/>
      <c r="AH83" s="470"/>
      <c r="AI83" s="470"/>
      <c r="AJ83" s="470"/>
      <c r="AK83" s="470"/>
      <c r="AL83" s="470"/>
      <c r="AM83" s="470"/>
      <c r="AN83" s="470"/>
      <c r="AO83" s="470"/>
      <c r="AP83" s="470"/>
      <c r="AQ83" s="470"/>
      <c r="AR83" s="470"/>
      <c r="AS83" s="470"/>
      <c r="AT83" s="470"/>
      <c r="AU83" s="470"/>
      <c r="AV83" s="470"/>
      <c r="AW83" s="470"/>
      <c r="AX83" s="470"/>
      <c r="AY83" s="470"/>
      <c r="AZ83" s="470"/>
      <c r="BA83" s="470"/>
      <c r="BB83" s="470"/>
      <c r="BC83" s="470"/>
      <c r="BD83" s="470"/>
      <c r="BE83" s="470"/>
      <c r="BF83" s="470"/>
      <c r="BG83" s="470"/>
      <c r="BH83" s="470"/>
      <c r="BI83" s="470"/>
      <c r="BJ83" s="470"/>
      <c r="BK83" s="470"/>
      <c r="BL83" s="470"/>
      <c r="BM83" s="470"/>
      <c r="BN83" s="470"/>
      <c r="BO83" s="470"/>
      <c r="BP83" s="470"/>
      <c r="BQ83" s="470"/>
      <c r="BR83" s="470"/>
      <c r="BS83" s="470"/>
      <c r="BT83" s="470"/>
      <c r="BU83" s="470"/>
      <c r="BV83" s="470"/>
      <c r="BW83" s="470"/>
      <c r="BX83" s="470"/>
      <c r="BY83" s="470"/>
      <c r="BZ83" s="470"/>
      <c r="CA83" s="470"/>
      <c r="CB83" s="470"/>
      <c r="CC83" s="470"/>
      <c r="CD83" s="470"/>
      <c r="CE83" s="470"/>
      <c r="CF83" s="470"/>
      <c r="CG83" s="470"/>
      <c r="CH83" s="470"/>
      <c r="CI83" s="489"/>
      <c r="CJ83" s="489"/>
      <c r="CK83" s="489"/>
      <c r="CL83" s="489"/>
      <c r="CM83" s="489"/>
      <c r="CN83" s="489"/>
      <c r="CO83" s="489"/>
      <c r="CP83" s="489"/>
      <c r="CQ83" s="489"/>
      <c r="CR83" s="489"/>
      <c r="CS83" s="489"/>
      <c r="CT83" s="489"/>
      <c r="CU83" s="489"/>
      <c r="CV83" s="489"/>
      <c r="CW83" s="489"/>
      <c r="CX83" s="489"/>
      <c r="CY83" s="489"/>
      <c r="CZ83" s="489"/>
      <c r="DA83" s="489"/>
      <c r="DB83" s="489"/>
      <c r="DC83" s="489"/>
      <c r="DD83" s="489"/>
      <c r="DE83" s="489"/>
      <c r="DF83" s="489"/>
    </row>
    <row r="84" spans="3:110" ht="15" customHeight="1">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470"/>
      <c r="AF84" s="470"/>
      <c r="AG84" s="470"/>
      <c r="AH84" s="470"/>
      <c r="AI84" s="470"/>
      <c r="AJ84" s="470"/>
      <c r="AK84" s="470"/>
      <c r="AL84" s="470"/>
      <c r="AM84" s="470"/>
      <c r="AN84" s="470"/>
      <c r="AO84" s="470"/>
      <c r="AP84" s="470"/>
      <c r="AQ84" s="470"/>
      <c r="AR84" s="470"/>
      <c r="AS84" s="470"/>
      <c r="AT84" s="470"/>
      <c r="AU84" s="470"/>
      <c r="AV84" s="470"/>
      <c r="AW84" s="470"/>
      <c r="AX84" s="470"/>
      <c r="AY84" s="470"/>
      <c r="AZ84" s="470"/>
      <c r="BA84" s="470"/>
      <c r="BB84" s="470"/>
      <c r="BC84" s="470"/>
      <c r="BD84" s="470"/>
      <c r="BE84" s="470"/>
      <c r="BF84" s="470"/>
      <c r="BG84" s="470"/>
      <c r="BH84" s="470"/>
      <c r="BI84" s="470"/>
      <c r="BJ84" s="470"/>
      <c r="BK84" s="470"/>
      <c r="BL84" s="470"/>
      <c r="BM84" s="470"/>
      <c r="BN84" s="470"/>
      <c r="BO84" s="470"/>
      <c r="BP84" s="470"/>
      <c r="BQ84" s="470"/>
      <c r="BR84" s="470"/>
      <c r="BS84" s="470"/>
      <c r="BT84" s="470"/>
      <c r="BU84" s="470"/>
      <c r="BV84" s="470"/>
      <c r="BW84" s="470"/>
      <c r="BX84" s="470"/>
      <c r="BY84" s="470"/>
      <c r="BZ84" s="470"/>
      <c r="CA84" s="470"/>
      <c r="CB84" s="470"/>
      <c r="CC84" s="470"/>
      <c r="CD84" s="470"/>
      <c r="CE84" s="470"/>
      <c r="CF84" s="470"/>
      <c r="CG84" s="470"/>
      <c r="CH84" s="470"/>
      <c r="CI84" s="489"/>
      <c r="CJ84" s="489"/>
      <c r="CK84" s="489"/>
      <c r="CL84" s="489"/>
      <c r="CM84" s="489"/>
      <c r="CN84" s="489"/>
      <c r="CO84" s="489"/>
      <c r="CP84" s="489"/>
      <c r="CQ84" s="489"/>
      <c r="CR84" s="489"/>
      <c r="CS84" s="489"/>
      <c r="CT84" s="489"/>
      <c r="CU84" s="489"/>
      <c r="CV84" s="489"/>
      <c r="CW84" s="489"/>
      <c r="CX84" s="489"/>
      <c r="CY84" s="489"/>
      <c r="CZ84" s="489"/>
      <c r="DA84" s="489"/>
      <c r="DB84" s="489"/>
      <c r="DC84" s="489"/>
      <c r="DD84" s="489"/>
      <c r="DE84" s="489"/>
      <c r="DF84" s="489"/>
    </row>
    <row r="85" spans="3:110" ht="13.5" customHeight="1">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0"/>
      <c r="CH85" s="470"/>
      <c r="CI85" s="489"/>
      <c r="CJ85" s="489"/>
      <c r="CK85" s="489"/>
      <c r="CL85" s="489"/>
      <c r="CM85" s="489"/>
      <c r="CN85" s="489"/>
      <c r="CO85" s="489"/>
      <c r="CP85" s="489"/>
      <c r="CQ85" s="489"/>
      <c r="CR85" s="489"/>
      <c r="CS85" s="489"/>
      <c r="CT85" s="489"/>
      <c r="CU85" s="489"/>
      <c r="CV85" s="489"/>
      <c r="CW85" s="489"/>
      <c r="CX85" s="489"/>
      <c r="CY85" s="489"/>
      <c r="CZ85" s="489"/>
      <c r="DA85" s="489"/>
      <c r="DB85" s="489"/>
      <c r="DC85" s="489"/>
      <c r="DD85" s="489"/>
      <c r="DE85" s="489"/>
      <c r="DF85" s="489"/>
    </row>
    <row r="86" spans="3:110" ht="13.5" customHeight="1">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470"/>
      <c r="AF86" s="470"/>
      <c r="AG86" s="470"/>
      <c r="AH86" s="470"/>
      <c r="AI86" s="470"/>
      <c r="AJ86" s="470"/>
      <c r="AK86" s="470"/>
      <c r="AL86" s="470"/>
      <c r="AM86" s="470"/>
      <c r="AN86" s="470"/>
      <c r="AO86" s="470"/>
      <c r="AP86" s="470"/>
      <c r="AQ86" s="470"/>
      <c r="AR86" s="470"/>
      <c r="AS86" s="470"/>
      <c r="AT86" s="470"/>
      <c r="AU86" s="470"/>
      <c r="AV86" s="470"/>
      <c r="AW86" s="470"/>
      <c r="AX86" s="470"/>
      <c r="AY86" s="470"/>
      <c r="AZ86" s="470"/>
      <c r="BA86" s="470"/>
      <c r="BB86" s="470"/>
      <c r="BC86" s="470"/>
      <c r="BD86" s="470"/>
      <c r="BE86" s="470"/>
      <c r="BF86" s="470"/>
      <c r="BG86" s="470"/>
      <c r="BH86" s="470"/>
      <c r="BI86" s="470"/>
      <c r="BJ86" s="470"/>
      <c r="BK86" s="470"/>
      <c r="BL86" s="470"/>
      <c r="BM86" s="470"/>
      <c r="BN86" s="470"/>
      <c r="BO86" s="470"/>
      <c r="BP86" s="470"/>
      <c r="BQ86" s="470"/>
      <c r="BR86" s="470"/>
      <c r="BS86" s="470"/>
      <c r="BT86" s="470"/>
      <c r="BU86" s="470"/>
      <c r="BV86" s="470"/>
      <c r="BW86" s="470"/>
      <c r="BX86" s="470"/>
      <c r="BY86" s="470"/>
      <c r="BZ86" s="470"/>
      <c r="CA86" s="470"/>
      <c r="CB86" s="470"/>
      <c r="CC86" s="470"/>
      <c r="CD86" s="470"/>
      <c r="CE86" s="470"/>
      <c r="CF86" s="470"/>
      <c r="CG86" s="470"/>
      <c r="CH86" s="470"/>
      <c r="CI86" s="489"/>
      <c r="CJ86" s="489"/>
      <c r="CK86" s="489"/>
      <c r="CL86" s="489"/>
      <c r="CM86" s="489"/>
      <c r="CN86" s="489"/>
      <c r="CO86" s="489"/>
      <c r="CP86" s="489"/>
      <c r="CQ86" s="489"/>
      <c r="CR86" s="489"/>
      <c r="CS86" s="489"/>
      <c r="CT86" s="489"/>
      <c r="CU86" s="489"/>
      <c r="CV86" s="489"/>
      <c r="CW86" s="489"/>
      <c r="CX86" s="489"/>
      <c r="CY86" s="489"/>
      <c r="CZ86" s="489"/>
      <c r="DA86" s="489"/>
      <c r="DB86" s="489"/>
      <c r="DC86" s="489"/>
      <c r="DD86" s="489"/>
      <c r="DE86" s="489"/>
      <c r="DF86" s="489"/>
    </row>
    <row r="87" spans="3:110" ht="13.5" customHeight="1">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470"/>
      <c r="AF87" s="470"/>
      <c r="AG87" s="470"/>
      <c r="AH87" s="470"/>
      <c r="AI87" s="470"/>
      <c r="AJ87" s="470"/>
      <c r="AK87" s="470"/>
      <c r="AL87" s="470"/>
      <c r="AM87" s="470"/>
      <c r="AN87" s="470"/>
      <c r="AO87" s="470"/>
      <c r="AP87" s="470"/>
      <c r="AQ87" s="470"/>
      <c r="AR87" s="470"/>
      <c r="AS87" s="470"/>
      <c r="AT87" s="470"/>
      <c r="AU87" s="470"/>
      <c r="AV87" s="470"/>
      <c r="AW87" s="470"/>
      <c r="AX87" s="470"/>
      <c r="AY87" s="470"/>
      <c r="AZ87" s="470"/>
      <c r="BA87" s="470"/>
      <c r="BB87" s="470"/>
      <c r="BC87" s="470"/>
      <c r="BD87" s="470"/>
      <c r="BE87" s="470"/>
      <c r="BF87" s="470"/>
      <c r="BG87" s="470"/>
      <c r="BH87" s="470"/>
      <c r="BI87" s="470"/>
      <c r="BJ87" s="470"/>
      <c r="BK87" s="470"/>
      <c r="BL87" s="470"/>
      <c r="BM87" s="470"/>
      <c r="BN87" s="470"/>
      <c r="BO87" s="470"/>
      <c r="BP87" s="470"/>
      <c r="BQ87" s="470"/>
      <c r="BR87" s="470"/>
      <c r="BS87" s="470"/>
      <c r="BT87" s="470"/>
      <c r="BU87" s="470"/>
      <c r="BV87" s="470"/>
      <c r="BW87" s="470"/>
      <c r="BX87" s="470"/>
      <c r="BY87" s="470"/>
      <c r="BZ87" s="470"/>
      <c r="CA87" s="470"/>
      <c r="CB87" s="470"/>
      <c r="CC87" s="470"/>
      <c r="CD87" s="470"/>
      <c r="CE87" s="470"/>
      <c r="CF87" s="470"/>
      <c r="CG87" s="470"/>
      <c r="CH87" s="470"/>
      <c r="CI87" s="489"/>
      <c r="CJ87" s="489"/>
      <c r="CK87" s="489"/>
      <c r="CL87" s="489"/>
      <c r="CM87" s="489"/>
      <c r="CN87" s="489"/>
      <c r="CO87" s="489"/>
      <c r="CP87" s="489"/>
      <c r="CQ87" s="489"/>
      <c r="CR87" s="489"/>
      <c r="CS87" s="489"/>
      <c r="CT87" s="489"/>
      <c r="CU87" s="489"/>
      <c r="CV87" s="489"/>
      <c r="CW87" s="489"/>
      <c r="CX87" s="489"/>
      <c r="CY87" s="489"/>
      <c r="CZ87" s="489"/>
      <c r="DA87" s="489"/>
      <c r="DB87" s="489"/>
      <c r="DC87" s="489"/>
      <c r="DD87" s="489"/>
      <c r="DE87" s="489"/>
      <c r="DF87" s="489"/>
    </row>
    <row r="88" spans="3:110" ht="13.5" customHeight="1">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470"/>
      <c r="AF88" s="470"/>
      <c r="AG88" s="470"/>
      <c r="AH88" s="470"/>
      <c r="AI88" s="470"/>
      <c r="AJ88" s="470"/>
      <c r="AK88" s="470"/>
      <c r="AL88" s="470"/>
      <c r="AM88" s="470"/>
      <c r="AN88" s="470"/>
      <c r="AO88" s="470"/>
      <c r="AP88" s="470"/>
      <c r="AQ88" s="470"/>
      <c r="AR88" s="470"/>
      <c r="AS88" s="470"/>
      <c r="AT88" s="470"/>
      <c r="AU88" s="470"/>
      <c r="AV88" s="470"/>
      <c r="AW88" s="470"/>
      <c r="AX88" s="470"/>
      <c r="AY88" s="470"/>
      <c r="AZ88" s="470"/>
      <c r="BA88" s="470"/>
      <c r="BB88" s="470"/>
      <c r="BC88" s="470"/>
      <c r="BD88" s="470"/>
      <c r="BE88" s="470"/>
      <c r="BF88" s="470"/>
      <c r="BG88" s="470"/>
      <c r="BH88" s="470"/>
      <c r="BI88" s="470"/>
      <c r="BJ88" s="470"/>
      <c r="BK88" s="470"/>
      <c r="BL88" s="470"/>
      <c r="BM88" s="470"/>
      <c r="BN88" s="470"/>
      <c r="BO88" s="470"/>
      <c r="BP88" s="470"/>
      <c r="BQ88" s="470"/>
      <c r="BR88" s="470"/>
      <c r="BS88" s="470"/>
      <c r="BT88" s="470"/>
      <c r="BU88" s="470"/>
      <c r="BV88" s="470"/>
      <c r="BW88" s="470"/>
      <c r="BX88" s="470"/>
      <c r="BY88" s="470"/>
      <c r="BZ88" s="470"/>
      <c r="CA88" s="470"/>
      <c r="CB88" s="470"/>
      <c r="CC88" s="470"/>
      <c r="CD88" s="470"/>
      <c r="CE88" s="470"/>
      <c r="CF88" s="470"/>
      <c r="CG88" s="470"/>
      <c r="CH88" s="470"/>
      <c r="CI88" s="489"/>
      <c r="CJ88" s="489"/>
      <c r="CK88" s="489"/>
      <c r="CL88" s="489"/>
      <c r="CM88" s="489"/>
      <c r="CN88" s="489"/>
      <c r="CO88" s="489"/>
      <c r="CP88" s="489"/>
      <c r="CQ88" s="489"/>
      <c r="CR88" s="489"/>
      <c r="CS88" s="489"/>
      <c r="CT88" s="489"/>
      <c r="CU88" s="489"/>
      <c r="CV88" s="489"/>
      <c r="CW88" s="489"/>
      <c r="CX88" s="489"/>
      <c r="CY88" s="489"/>
      <c r="CZ88" s="489"/>
      <c r="DA88" s="489"/>
      <c r="DB88" s="489"/>
      <c r="DC88" s="489"/>
      <c r="DD88" s="489"/>
      <c r="DE88" s="489"/>
      <c r="DF88" s="489"/>
    </row>
    <row r="89" spans="3:110" ht="13.5" customHeight="1">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0"/>
      <c r="BG89" s="470"/>
      <c r="BH89" s="470"/>
      <c r="BI89" s="470"/>
      <c r="BJ89" s="470"/>
      <c r="BK89" s="470"/>
      <c r="BL89" s="470"/>
      <c r="BM89" s="470"/>
      <c r="BN89" s="470"/>
      <c r="BO89" s="470"/>
      <c r="BP89" s="470"/>
      <c r="BQ89" s="470"/>
      <c r="BR89" s="470"/>
      <c r="BS89" s="470"/>
      <c r="BT89" s="470"/>
      <c r="BU89" s="470"/>
      <c r="BV89" s="470"/>
      <c r="BW89" s="470"/>
      <c r="BX89" s="470"/>
      <c r="BY89" s="470"/>
      <c r="BZ89" s="470"/>
      <c r="CA89" s="470"/>
      <c r="CB89" s="470"/>
      <c r="CC89" s="470"/>
      <c r="CD89" s="470"/>
      <c r="CE89" s="470"/>
      <c r="CF89" s="470"/>
      <c r="CG89" s="470"/>
      <c r="CH89" s="470"/>
      <c r="CI89" s="489"/>
      <c r="CJ89" s="489"/>
      <c r="CK89" s="489"/>
      <c r="CL89" s="489"/>
      <c r="CM89" s="489"/>
      <c r="CN89" s="489"/>
      <c r="CO89" s="489"/>
      <c r="CP89" s="489"/>
      <c r="CQ89" s="489"/>
      <c r="CR89" s="489"/>
      <c r="CS89" s="489"/>
      <c r="CT89" s="489"/>
      <c r="CU89" s="489"/>
      <c r="CV89" s="489"/>
      <c r="CW89" s="489"/>
      <c r="CX89" s="489"/>
      <c r="CY89" s="489"/>
      <c r="CZ89" s="489"/>
      <c r="DA89" s="489"/>
      <c r="DB89" s="489"/>
      <c r="DC89" s="489"/>
      <c r="DD89" s="489"/>
      <c r="DE89" s="489"/>
      <c r="DF89" s="489"/>
    </row>
    <row r="90" spans="3:110" ht="13.5" customHeight="1">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0"/>
      <c r="BG90" s="470"/>
      <c r="BH90" s="470"/>
      <c r="BI90" s="470"/>
      <c r="BJ90" s="470"/>
      <c r="BK90" s="470"/>
      <c r="BL90" s="470"/>
      <c r="BM90" s="470"/>
      <c r="BN90" s="470"/>
      <c r="BO90" s="470"/>
      <c r="BP90" s="470"/>
      <c r="BQ90" s="470"/>
      <c r="BR90" s="470"/>
      <c r="BS90" s="470"/>
      <c r="BT90" s="470"/>
      <c r="BU90" s="470"/>
      <c r="BV90" s="470"/>
      <c r="BW90" s="470"/>
      <c r="BX90" s="470"/>
      <c r="BY90" s="470"/>
      <c r="BZ90" s="470"/>
      <c r="CA90" s="470"/>
      <c r="CB90" s="470"/>
      <c r="CC90" s="470"/>
      <c r="CD90" s="470"/>
      <c r="CE90" s="470"/>
      <c r="CF90" s="470"/>
      <c r="CG90" s="470"/>
      <c r="CH90" s="470"/>
      <c r="CI90" s="489"/>
      <c r="CJ90" s="489"/>
      <c r="CK90" s="489"/>
      <c r="CL90" s="489"/>
      <c r="CM90" s="489"/>
      <c r="CN90" s="489"/>
      <c r="CO90" s="489"/>
      <c r="CP90" s="489"/>
      <c r="CQ90" s="489"/>
      <c r="CR90" s="489"/>
      <c r="CS90" s="489"/>
      <c r="CT90" s="489"/>
      <c r="CU90" s="489"/>
      <c r="CV90" s="489"/>
      <c r="CW90" s="489"/>
      <c r="CX90" s="489"/>
      <c r="CY90" s="489"/>
      <c r="CZ90" s="489"/>
      <c r="DA90" s="489"/>
      <c r="DB90" s="489"/>
      <c r="DC90" s="489"/>
      <c r="DD90" s="489"/>
      <c r="DE90" s="489"/>
      <c r="DF90" s="489"/>
    </row>
    <row r="91" spans="3:110" ht="13.5" customHeight="1">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0"/>
      <c r="BG91" s="470"/>
      <c r="BH91" s="470"/>
      <c r="BI91" s="470"/>
      <c r="BJ91" s="470"/>
      <c r="BK91" s="470"/>
      <c r="BL91" s="470"/>
      <c r="BM91" s="470"/>
      <c r="BN91" s="470"/>
      <c r="BO91" s="470"/>
      <c r="BP91" s="470"/>
      <c r="BQ91" s="470"/>
      <c r="BR91" s="470"/>
      <c r="BS91" s="470"/>
      <c r="BT91" s="470"/>
      <c r="BU91" s="470"/>
      <c r="BV91" s="470"/>
      <c r="BW91" s="470"/>
      <c r="BX91" s="470"/>
      <c r="BY91" s="470"/>
      <c r="BZ91" s="470"/>
      <c r="CA91" s="470"/>
      <c r="CB91" s="470"/>
      <c r="CC91" s="470"/>
      <c r="CD91" s="470"/>
      <c r="CE91" s="470"/>
      <c r="CF91" s="470"/>
      <c r="CG91" s="470"/>
      <c r="CH91" s="470"/>
      <c r="CI91" s="489"/>
      <c r="CJ91" s="489"/>
      <c r="CK91" s="489"/>
      <c r="CL91" s="489"/>
      <c r="CM91" s="489"/>
      <c r="CN91" s="489"/>
      <c r="CO91" s="489"/>
      <c r="CP91" s="489"/>
      <c r="CQ91" s="489"/>
      <c r="CR91" s="489"/>
      <c r="CS91" s="489"/>
      <c r="CT91" s="489"/>
      <c r="CU91" s="489"/>
      <c r="CV91" s="489"/>
      <c r="CW91" s="489"/>
      <c r="CX91" s="489"/>
      <c r="CY91" s="489"/>
      <c r="CZ91" s="489"/>
      <c r="DA91" s="489"/>
      <c r="DB91" s="489"/>
      <c r="DC91" s="489"/>
      <c r="DD91" s="489"/>
      <c r="DE91" s="489"/>
      <c r="DF91" s="489"/>
    </row>
    <row r="92" spans="3:110" ht="13.5" customHeight="1">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470"/>
      <c r="BG92" s="470"/>
      <c r="BH92" s="470"/>
      <c r="BI92" s="470"/>
      <c r="BJ92" s="470"/>
      <c r="BK92" s="470"/>
      <c r="BL92" s="470"/>
      <c r="BM92" s="470"/>
      <c r="BN92" s="470"/>
      <c r="BO92" s="470"/>
      <c r="BP92" s="470"/>
      <c r="BQ92" s="470"/>
      <c r="BR92" s="470"/>
      <c r="BS92" s="470"/>
      <c r="BT92" s="470"/>
      <c r="BU92" s="470"/>
      <c r="BV92" s="470"/>
      <c r="BW92" s="470"/>
      <c r="BX92" s="470"/>
      <c r="BY92" s="470"/>
      <c r="BZ92" s="470"/>
      <c r="CA92" s="470"/>
      <c r="CB92" s="470"/>
      <c r="CC92" s="470"/>
      <c r="CD92" s="470"/>
      <c r="CE92" s="470"/>
      <c r="CF92" s="470"/>
      <c r="CG92" s="470"/>
      <c r="CH92" s="470"/>
      <c r="CI92" s="489"/>
      <c r="CJ92" s="489"/>
      <c r="CK92" s="489"/>
      <c r="CL92" s="489"/>
      <c r="CM92" s="489"/>
      <c r="CN92" s="489"/>
      <c r="CO92" s="489"/>
      <c r="CP92" s="489"/>
      <c r="CQ92" s="489"/>
      <c r="CR92" s="489"/>
      <c r="CS92" s="489"/>
      <c r="CT92" s="489"/>
      <c r="CU92" s="489"/>
      <c r="CV92" s="489"/>
      <c r="CW92" s="489"/>
      <c r="CX92" s="489"/>
      <c r="CY92" s="489"/>
      <c r="CZ92" s="489"/>
      <c r="DA92" s="489"/>
      <c r="DB92" s="489"/>
      <c r="DC92" s="489"/>
      <c r="DD92" s="489"/>
      <c r="DE92" s="489"/>
      <c r="DF92" s="489"/>
    </row>
    <row r="93" spans="3:110" ht="13.5" customHeight="1">
      <c r="C93" s="470"/>
      <c r="D93" s="470"/>
      <c r="E93" s="470"/>
      <c r="F93" s="470"/>
      <c r="G93" s="470"/>
      <c r="H93" s="470"/>
      <c r="I93" s="470"/>
      <c r="J93" s="470"/>
      <c r="K93" s="470"/>
      <c r="L93" s="470"/>
      <c r="M93" s="470"/>
      <c r="N93" s="470"/>
      <c r="O93" s="470"/>
      <c r="P93" s="470"/>
      <c r="Q93" s="470"/>
      <c r="R93" s="470"/>
      <c r="S93" s="470"/>
      <c r="T93" s="470"/>
      <c r="U93" s="470"/>
      <c r="V93" s="470"/>
      <c r="W93" s="470"/>
      <c r="X93" s="470"/>
      <c r="Y93" s="470"/>
      <c r="Z93" s="470"/>
      <c r="AA93" s="470"/>
      <c r="AB93" s="470"/>
      <c r="AC93" s="470"/>
      <c r="AD93" s="470"/>
      <c r="AE93" s="470"/>
      <c r="AF93" s="470"/>
      <c r="AG93" s="470"/>
      <c r="AH93" s="470"/>
      <c r="AI93" s="470"/>
      <c r="AJ93" s="470"/>
      <c r="AK93" s="470"/>
      <c r="AL93" s="470"/>
      <c r="AM93" s="470"/>
      <c r="AN93" s="470"/>
      <c r="AO93" s="470"/>
      <c r="AP93" s="470"/>
      <c r="AQ93" s="470"/>
      <c r="AR93" s="470"/>
      <c r="AS93" s="470"/>
      <c r="AT93" s="470"/>
      <c r="AU93" s="470"/>
      <c r="AV93" s="470"/>
      <c r="AW93" s="470"/>
      <c r="AX93" s="470"/>
      <c r="AY93" s="470"/>
      <c r="AZ93" s="470"/>
      <c r="BA93" s="470"/>
      <c r="BB93" s="470"/>
      <c r="BC93" s="470"/>
      <c r="BD93" s="470"/>
      <c r="BE93" s="470"/>
      <c r="BF93" s="470"/>
      <c r="BG93" s="470"/>
      <c r="BH93" s="470"/>
      <c r="BI93" s="470"/>
      <c r="BJ93" s="470"/>
      <c r="BK93" s="470"/>
      <c r="BL93" s="470"/>
      <c r="BM93" s="470"/>
      <c r="BN93" s="470"/>
      <c r="BO93" s="470"/>
      <c r="BP93" s="470"/>
      <c r="BQ93" s="470"/>
      <c r="BR93" s="470"/>
      <c r="BS93" s="470"/>
      <c r="BT93" s="470"/>
      <c r="BU93" s="470"/>
      <c r="BV93" s="470"/>
      <c r="BW93" s="470"/>
      <c r="BX93" s="470"/>
      <c r="BY93" s="470"/>
      <c r="BZ93" s="470"/>
      <c r="CA93" s="470"/>
      <c r="CB93" s="470"/>
      <c r="CC93" s="470"/>
      <c r="CD93" s="470"/>
      <c r="CE93" s="470"/>
      <c r="CF93" s="470"/>
      <c r="CG93" s="470"/>
      <c r="CH93" s="470"/>
      <c r="CI93" s="489"/>
      <c r="CJ93" s="489"/>
      <c r="CK93" s="489"/>
      <c r="CL93" s="489"/>
      <c r="CM93" s="489"/>
      <c r="CN93" s="489"/>
      <c r="CO93" s="489"/>
      <c r="CP93" s="489"/>
      <c r="CQ93" s="489"/>
      <c r="CR93" s="489"/>
      <c r="CS93" s="489"/>
      <c r="CT93" s="489"/>
      <c r="CU93" s="489"/>
      <c r="CV93" s="489"/>
      <c r="CW93" s="489"/>
      <c r="CX93" s="489"/>
      <c r="CY93" s="489"/>
      <c r="CZ93" s="489"/>
      <c r="DA93" s="489"/>
      <c r="DB93" s="489"/>
      <c r="DC93" s="489"/>
      <c r="DD93" s="489"/>
      <c r="DE93" s="489"/>
      <c r="DF93" s="489"/>
    </row>
    <row r="94" spans="3:110" ht="13.5" customHeight="1">
      <c r="C94" s="470"/>
      <c r="D94" s="470"/>
      <c r="E94" s="470"/>
      <c r="F94" s="470"/>
      <c r="G94" s="470"/>
      <c r="H94" s="470"/>
      <c r="I94" s="470"/>
      <c r="J94" s="470"/>
      <c r="K94" s="470"/>
      <c r="L94" s="470"/>
      <c r="M94" s="470"/>
      <c r="N94" s="470"/>
      <c r="O94" s="470"/>
      <c r="P94" s="470"/>
      <c r="Q94" s="470"/>
      <c r="R94" s="470"/>
      <c r="S94" s="470"/>
      <c r="T94" s="470"/>
      <c r="U94" s="470"/>
      <c r="V94" s="470"/>
      <c r="W94" s="470"/>
      <c r="X94" s="470"/>
      <c r="Y94" s="470"/>
      <c r="Z94" s="470"/>
      <c r="AA94" s="470"/>
      <c r="AB94" s="470"/>
      <c r="AC94" s="470"/>
      <c r="AD94" s="470"/>
      <c r="AE94" s="470"/>
      <c r="AF94" s="470"/>
      <c r="AG94" s="470"/>
      <c r="AH94" s="470"/>
      <c r="AI94" s="470"/>
      <c r="AJ94" s="470"/>
      <c r="AK94" s="470"/>
      <c r="AL94" s="470"/>
      <c r="AM94" s="470"/>
      <c r="AN94" s="470"/>
      <c r="AO94" s="470"/>
      <c r="AP94" s="470"/>
      <c r="AQ94" s="470"/>
      <c r="AR94" s="470"/>
      <c r="AS94" s="470"/>
      <c r="AT94" s="470"/>
      <c r="AU94" s="470"/>
      <c r="AV94" s="470"/>
      <c r="AW94" s="470"/>
      <c r="AX94" s="470"/>
      <c r="AY94" s="470"/>
      <c r="AZ94" s="470"/>
      <c r="BA94" s="470"/>
      <c r="BB94" s="470"/>
      <c r="BC94" s="470"/>
      <c r="BD94" s="470"/>
      <c r="BE94" s="470"/>
      <c r="BF94" s="470"/>
      <c r="BG94" s="470"/>
      <c r="BH94" s="470"/>
      <c r="BI94" s="470"/>
      <c r="BJ94" s="470"/>
      <c r="BK94" s="470"/>
      <c r="BL94" s="470"/>
      <c r="BM94" s="470"/>
      <c r="BN94" s="470"/>
      <c r="BO94" s="470"/>
      <c r="BP94" s="470"/>
      <c r="BQ94" s="470"/>
      <c r="BR94" s="470"/>
      <c r="BS94" s="470"/>
      <c r="BT94" s="470"/>
      <c r="BU94" s="470"/>
      <c r="BV94" s="470"/>
      <c r="BW94" s="470"/>
      <c r="BX94" s="470"/>
      <c r="BY94" s="470"/>
      <c r="BZ94" s="470"/>
      <c r="CA94" s="470"/>
      <c r="CB94" s="470"/>
      <c r="CC94" s="470"/>
      <c r="CD94" s="470"/>
      <c r="CE94" s="470"/>
      <c r="CF94" s="470"/>
      <c r="CG94" s="470"/>
      <c r="CH94" s="470"/>
      <c r="CI94" s="489"/>
      <c r="CJ94" s="489"/>
      <c r="CK94" s="489"/>
      <c r="CL94" s="489"/>
      <c r="CM94" s="489"/>
      <c r="CN94" s="489"/>
      <c r="CO94" s="489"/>
      <c r="CP94" s="489"/>
      <c r="CQ94" s="489"/>
      <c r="CR94" s="489"/>
      <c r="CS94" s="489"/>
      <c r="CT94" s="489"/>
      <c r="CU94" s="489"/>
      <c r="CV94" s="489"/>
      <c r="CW94" s="489"/>
      <c r="CX94" s="489"/>
      <c r="CY94" s="489"/>
      <c r="CZ94" s="489"/>
      <c r="DA94" s="489"/>
      <c r="DB94" s="489"/>
      <c r="DC94" s="489"/>
      <c r="DD94" s="489"/>
      <c r="DE94" s="489"/>
      <c r="DF94" s="489"/>
    </row>
    <row r="95" spans="3:110" ht="13.5" customHeight="1">
      <c r="C95" s="470"/>
      <c r="D95" s="470"/>
      <c r="E95" s="470"/>
      <c r="F95" s="470"/>
      <c r="G95" s="470"/>
      <c r="H95" s="470"/>
      <c r="I95" s="470"/>
      <c r="J95" s="470"/>
      <c r="K95" s="470"/>
      <c r="L95" s="470"/>
      <c r="M95" s="470"/>
      <c r="N95" s="470"/>
      <c r="O95" s="470"/>
      <c r="P95" s="470"/>
      <c r="Q95" s="470"/>
      <c r="R95" s="470"/>
      <c r="S95" s="470"/>
      <c r="T95" s="470"/>
      <c r="U95" s="470"/>
      <c r="V95" s="470"/>
      <c r="W95" s="470"/>
      <c r="X95" s="470"/>
      <c r="Y95" s="470"/>
      <c r="Z95" s="470"/>
      <c r="AA95" s="470"/>
      <c r="AB95" s="470"/>
      <c r="AC95" s="470"/>
      <c r="AD95" s="470"/>
      <c r="AE95" s="470"/>
      <c r="AF95" s="470"/>
      <c r="AG95" s="470"/>
      <c r="AH95" s="470"/>
      <c r="AI95" s="470"/>
      <c r="AJ95" s="470"/>
      <c r="AK95" s="470"/>
      <c r="AL95" s="470"/>
      <c r="AM95" s="470"/>
      <c r="AN95" s="470"/>
      <c r="AO95" s="470"/>
      <c r="AP95" s="470"/>
      <c r="AQ95" s="470"/>
      <c r="AR95" s="470"/>
      <c r="AS95" s="470"/>
      <c r="AT95" s="470"/>
      <c r="AU95" s="470"/>
      <c r="AV95" s="470"/>
      <c r="AW95" s="470"/>
      <c r="AX95" s="470"/>
      <c r="AY95" s="470"/>
      <c r="AZ95" s="470"/>
      <c r="BA95" s="470"/>
      <c r="BB95" s="470"/>
      <c r="BC95" s="470"/>
      <c r="BD95" s="470"/>
      <c r="BE95" s="470"/>
      <c r="BF95" s="470"/>
      <c r="BG95" s="470"/>
      <c r="BH95" s="470"/>
      <c r="BI95" s="470"/>
      <c r="BJ95" s="470"/>
      <c r="BK95" s="470"/>
      <c r="BL95" s="470"/>
      <c r="BM95" s="470"/>
      <c r="BN95" s="470"/>
      <c r="BO95" s="470"/>
      <c r="BP95" s="470"/>
      <c r="BQ95" s="470"/>
      <c r="BR95" s="470"/>
      <c r="BS95" s="470"/>
      <c r="BT95" s="470"/>
      <c r="BU95" s="470"/>
      <c r="BV95" s="470"/>
      <c r="BW95" s="470"/>
      <c r="BX95" s="470"/>
      <c r="BY95" s="470"/>
      <c r="BZ95" s="470"/>
      <c r="CA95" s="470"/>
      <c r="CB95" s="470"/>
      <c r="CC95" s="470"/>
      <c r="CD95" s="470"/>
      <c r="CE95" s="470"/>
      <c r="CF95" s="470"/>
      <c r="CG95" s="470"/>
      <c r="CH95" s="470"/>
      <c r="CI95" s="489"/>
      <c r="CJ95" s="489"/>
      <c r="CK95" s="489"/>
      <c r="CL95" s="489"/>
      <c r="CM95" s="489"/>
      <c r="CN95" s="489"/>
      <c r="CO95" s="489"/>
      <c r="CP95" s="489"/>
      <c r="CQ95" s="489"/>
      <c r="CR95" s="489"/>
      <c r="CS95" s="489"/>
      <c r="CT95" s="489"/>
      <c r="CU95" s="489"/>
      <c r="CV95" s="489"/>
      <c r="CW95" s="489"/>
      <c r="CX95" s="489"/>
      <c r="CY95" s="489"/>
      <c r="CZ95" s="489"/>
      <c r="DA95" s="489"/>
      <c r="DB95" s="489"/>
      <c r="DC95" s="489"/>
      <c r="DD95" s="489"/>
      <c r="DE95" s="489"/>
      <c r="DF95" s="489"/>
    </row>
    <row r="96" spans="3:110" ht="13.5" customHeight="1">
      <c r="C96" s="470"/>
      <c r="D96" s="470"/>
      <c r="E96" s="470"/>
      <c r="F96" s="470"/>
      <c r="G96" s="470"/>
      <c r="H96" s="470"/>
      <c r="I96" s="470"/>
      <c r="J96" s="470"/>
      <c r="K96" s="470"/>
      <c r="L96" s="470"/>
      <c r="M96" s="470"/>
      <c r="N96" s="470"/>
      <c r="O96" s="470"/>
      <c r="P96" s="470"/>
      <c r="Q96" s="470"/>
      <c r="R96" s="470"/>
      <c r="S96" s="470"/>
      <c r="T96" s="470"/>
      <c r="U96" s="470"/>
      <c r="V96" s="470"/>
      <c r="W96" s="470"/>
      <c r="X96" s="470"/>
      <c r="Y96" s="470"/>
      <c r="Z96" s="470"/>
      <c r="AA96" s="470"/>
      <c r="AB96" s="470"/>
      <c r="AC96" s="470"/>
      <c r="AD96" s="470"/>
      <c r="AE96" s="470"/>
      <c r="AF96" s="470"/>
      <c r="AG96" s="470"/>
      <c r="AH96" s="470"/>
      <c r="AI96" s="470"/>
      <c r="AJ96" s="470"/>
      <c r="AK96" s="470"/>
      <c r="AL96" s="470"/>
      <c r="AM96" s="470"/>
      <c r="AN96" s="470"/>
      <c r="AO96" s="470"/>
      <c r="AP96" s="470"/>
      <c r="AQ96" s="470"/>
      <c r="AR96" s="470"/>
      <c r="AS96" s="470"/>
      <c r="AT96" s="470"/>
      <c r="AU96" s="470"/>
      <c r="AV96" s="470"/>
      <c r="AW96" s="470"/>
      <c r="AX96" s="470"/>
      <c r="AY96" s="470"/>
      <c r="AZ96" s="470"/>
      <c r="BA96" s="470"/>
      <c r="BB96" s="470"/>
      <c r="BC96" s="470"/>
      <c r="BD96" s="470"/>
      <c r="BE96" s="470"/>
      <c r="BF96" s="470"/>
      <c r="BG96" s="470"/>
      <c r="BH96" s="470"/>
      <c r="BI96" s="470"/>
      <c r="BJ96" s="470"/>
      <c r="BK96" s="470"/>
      <c r="BL96" s="470"/>
      <c r="BM96" s="470"/>
      <c r="BN96" s="470"/>
      <c r="BO96" s="470"/>
      <c r="BP96" s="470"/>
      <c r="BQ96" s="470"/>
      <c r="BR96" s="470"/>
      <c r="BS96" s="470"/>
      <c r="BT96" s="470"/>
      <c r="BU96" s="470"/>
      <c r="BV96" s="470"/>
      <c r="BW96" s="470"/>
      <c r="BX96" s="470"/>
      <c r="BY96" s="470"/>
      <c r="BZ96" s="470"/>
      <c r="CA96" s="470"/>
      <c r="CB96" s="470"/>
      <c r="CC96" s="470"/>
      <c r="CD96" s="470"/>
      <c r="CE96" s="470"/>
      <c r="CF96" s="470"/>
      <c r="CG96" s="470"/>
      <c r="CH96" s="470"/>
      <c r="CI96" s="489"/>
      <c r="CJ96" s="489"/>
      <c r="CK96" s="489"/>
      <c r="CL96" s="489"/>
      <c r="CM96" s="489"/>
      <c r="CN96" s="489"/>
      <c r="CO96" s="489"/>
      <c r="CP96" s="489"/>
      <c r="CQ96" s="489"/>
      <c r="CR96" s="489"/>
      <c r="CS96" s="489"/>
      <c r="CT96" s="489"/>
      <c r="CU96" s="489"/>
      <c r="CV96" s="489"/>
      <c r="CW96" s="489"/>
      <c r="CX96" s="489"/>
      <c r="CY96" s="489"/>
      <c r="CZ96" s="489"/>
      <c r="DA96" s="489"/>
      <c r="DB96" s="489"/>
      <c r="DC96" s="489"/>
      <c r="DD96" s="489"/>
      <c r="DE96" s="489"/>
      <c r="DF96" s="489"/>
    </row>
    <row r="97" spans="3:110" ht="13.5" customHeight="1">
      <c r="C97" s="470"/>
      <c r="D97" s="470"/>
      <c r="E97" s="470"/>
      <c r="F97" s="470"/>
      <c r="G97" s="470"/>
      <c r="H97" s="470"/>
      <c r="I97" s="470"/>
      <c r="J97" s="470"/>
      <c r="K97" s="470"/>
      <c r="L97" s="470"/>
      <c r="M97" s="470"/>
      <c r="N97" s="470"/>
      <c r="O97" s="470"/>
      <c r="P97" s="470"/>
      <c r="Q97" s="470"/>
      <c r="R97" s="470"/>
      <c r="S97" s="470"/>
      <c r="T97" s="470"/>
      <c r="U97" s="470"/>
      <c r="V97" s="470"/>
      <c r="W97" s="470"/>
      <c r="X97" s="470"/>
      <c r="Y97" s="470"/>
      <c r="Z97" s="470"/>
      <c r="AA97" s="470"/>
      <c r="AB97" s="470"/>
      <c r="AC97" s="470"/>
      <c r="AD97" s="470"/>
      <c r="AE97" s="470"/>
      <c r="AF97" s="470"/>
      <c r="AG97" s="470"/>
      <c r="AH97" s="470"/>
      <c r="AI97" s="470"/>
      <c r="AJ97" s="470"/>
      <c r="AK97" s="470"/>
      <c r="AL97" s="470"/>
      <c r="AM97" s="470"/>
      <c r="AN97" s="470"/>
      <c r="AO97" s="470"/>
      <c r="AP97" s="470"/>
      <c r="AQ97" s="470"/>
      <c r="AR97" s="470"/>
      <c r="AS97" s="470"/>
      <c r="AT97" s="470"/>
      <c r="AU97" s="470"/>
      <c r="AV97" s="470"/>
      <c r="AW97" s="470"/>
      <c r="AX97" s="470"/>
      <c r="AY97" s="470"/>
      <c r="AZ97" s="470"/>
      <c r="BA97" s="470"/>
      <c r="BB97" s="470"/>
      <c r="BC97" s="470"/>
      <c r="BD97" s="470"/>
      <c r="BE97" s="470"/>
      <c r="BF97" s="470"/>
      <c r="BG97" s="470"/>
      <c r="BH97" s="470"/>
      <c r="BI97" s="470"/>
      <c r="BJ97" s="470"/>
      <c r="BK97" s="470"/>
      <c r="BL97" s="470"/>
      <c r="BM97" s="470"/>
      <c r="BN97" s="470"/>
      <c r="BO97" s="470"/>
      <c r="BP97" s="470"/>
      <c r="BQ97" s="470"/>
      <c r="BR97" s="470"/>
      <c r="BS97" s="470"/>
      <c r="BT97" s="470"/>
      <c r="BU97" s="470"/>
      <c r="BV97" s="470"/>
      <c r="BW97" s="470"/>
      <c r="BX97" s="470"/>
      <c r="BY97" s="470"/>
      <c r="BZ97" s="470"/>
      <c r="CA97" s="470"/>
      <c r="CB97" s="470"/>
      <c r="CC97" s="470"/>
      <c r="CD97" s="470"/>
      <c r="CE97" s="470"/>
      <c r="CF97" s="470"/>
      <c r="CG97" s="470"/>
      <c r="CH97" s="470"/>
      <c r="CI97" s="489"/>
      <c r="CJ97" s="489"/>
      <c r="CK97" s="489"/>
      <c r="CL97" s="489"/>
      <c r="CM97" s="489"/>
      <c r="CN97" s="489"/>
      <c r="CO97" s="489"/>
      <c r="CP97" s="489"/>
      <c r="CQ97" s="489"/>
      <c r="CR97" s="489"/>
      <c r="CS97" s="489"/>
      <c r="CT97" s="489"/>
      <c r="CU97" s="489"/>
      <c r="CV97" s="489"/>
      <c r="CW97" s="489"/>
      <c r="CX97" s="489"/>
      <c r="CY97" s="489"/>
      <c r="CZ97" s="489"/>
      <c r="DA97" s="489"/>
      <c r="DB97" s="489"/>
      <c r="DC97" s="489"/>
      <c r="DD97" s="489"/>
      <c r="DE97" s="489"/>
      <c r="DF97" s="489"/>
    </row>
    <row r="98" spans="3:110" ht="13.5" customHeight="1">
      <c r="C98" s="470"/>
      <c r="D98" s="470"/>
      <c r="E98" s="470"/>
      <c r="F98" s="470"/>
      <c r="G98" s="470"/>
      <c r="H98" s="470"/>
      <c r="I98" s="470"/>
      <c r="J98" s="470"/>
      <c r="K98" s="470"/>
      <c r="L98" s="470"/>
      <c r="M98" s="470"/>
      <c r="N98" s="470"/>
      <c r="O98" s="470"/>
      <c r="P98" s="470"/>
      <c r="Q98" s="470"/>
      <c r="R98" s="470"/>
      <c r="S98" s="470"/>
      <c r="T98" s="470"/>
      <c r="U98" s="470"/>
      <c r="V98" s="470"/>
      <c r="W98" s="470"/>
      <c r="X98" s="470"/>
      <c r="Y98" s="470"/>
      <c r="Z98" s="470"/>
      <c r="AA98" s="470"/>
      <c r="AB98" s="470"/>
      <c r="AC98" s="470"/>
      <c r="AD98" s="470"/>
      <c r="AE98" s="470"/>
      <c r="AF98" s="470"/>
      <c r="AG98" s="470"/>
      <c r="AH98" s="470"/>
      <c r="AI98" s="470"/>
      <c r="AJ98" s="470"/>
      <c r="AK98" s="470"/>
      <c r="AL98" s="470"/>
      <c r="AM98" s="470"/>
      <c r="AN98" s="470"/>
      <c r="AO98" s="470"/>
      <c r="AP98" s="470"/>
      <c r="AQ98" s="470"/>
      <c r="AR98" s="470"/>
      <c r="AS98" s="470"/>
      <c r="AT98" s="470"/>
      <c r="AU98" s="470"/>
      <c r="AV98" s="470"/>
      <c r="AW98" s="470"/>
      <c r="AX98" s="470"/>
      <c r="AY98" s="470"/>
      <c r="AZ98" s="470"/>
      <c r="BA98" s="470"/>
      <c r="BB98" s="470"/>
      <c r="BC98" s="470"/>
      <c r="BD98" s="470"/>
      <c r="BE98" s="470"/>
      <c r="BF98" s="470"/>
      <c r="BG98" s="470"/>
      <c r="BH98" s="470"/>
      <c r="BI98" s="470"/>
      <c r="BJ98" s="470"/>
      <c r="BK98" s="470"/>
      <c r="BL98" s="470"/>
      <c r="BM98" s="470"/>
      <c r="BN98" s="470"/>
      <c r="BO98" s="470"/>
      <c r="BP98" s="470"/>
      <c r="BQ98" s="470"/>
      <c r="BR98" s="470"/>
      <c r="BS98" s="470"/>
      <c r="BT98" s="470"/>
      <c r="BU98" s="470"/>
      <c r="BV98" s="470"/>
      <c r="BW98" s="470"/>
      <c r="BX98" s="470"/>
      <c r="BY98" s="470"/>
      <c r="BZ98" s="470"/>
      <c r="CA98" s="470"/>
      <c r="CB98" s="470"/>
      <c r="CC98" s="470"/>
      <c r="CD98" s="470"/>
      <c r="CE98" s="470"/>
      <c r="CF98" s="470"/>
      <c r="CG98" s="470"/>
      <c r="CH98" s="470"/>
      <c r="CI98" s="489"/>
      <c r="CJ98" s="489"/>
      <c r="CK98" s="489"/>
      <c r="CL98" s="489"/>
      <c r="CM98" s="489"/>
      <c r="CN98" s="489"/>
      <c r="CO98" s="489"/>
      <c r="CP98" s="489"/>
      <c r="CQ98" s="489"/>
      <c r="CR98" s="489"/>
      <c r="CS98" s="489"/>
      <c r="CT98" s="489"/>
      <c r="CU98" s="489"/>
      <c r="CV98" s="489"/>
      <c r="CW98" s="489"/>
      <c r="CX98" s="489"/>
      <c r="CY98" s="489"/>
      <c r="CZ98" s="489"/>
      <c r="DA98" s="489"/>
      <c r="DB98" s="489"/>
      <c r="DC98" s="489"/>
      <c r="DD98" s="489"/>
      <c r="DE98" s="489"/>
      <c r="DF98" s="489"/>
    </row>
    <row r="99" spans="3:110" ht="13.5" customHeight="1">
      <c r="C99" s="470"/>
      <c r="D99" s="470"/>
      <c r="E99" s="470"/>
      <c r="F99" s="470"/>
      <c r="G99" s="470"/>
      <c r="H99" s="470"/>
      <c r="I99" s="470"/>
      <c r="J99" s="470"/>
      <c r="K99" s="470"/>
      <c r="L99" s="470"/>
      <c r="M99" s="470"/>
      <c r="N99" s="470"/>
      <c r="O99" s="470"/>
      <c r="P99" s="470"/>
      <c r="Q99" s="470"/>
      <c r="R99" s="470"/>
      <c r="S99" s="470"/>
      <c r="T99" s="470"/>
      <c r="U99" s="470"/>
      <c r="V99" s="470"/>
      <c r="W99" s="470"/>
      <c r="X99" s="470"/>
      <c r="Y99" s="470"/>
      <c r="Z99" s="470"/>
      <c r="AA99" s="470"/>
      <c r="AB99" s="470"/>
      <c r="AC99" s="470"/>
      <c r="AD99" s="470"/>
      <c r="AE99" s="470"/>
      <c r="AF99" s="470"/>
      <c r="AG99" s="470"/>
      <c r="AH99" s="470"/>
      <c r="AI99" s="470"/>
      <c r="AJ99" s="470"/>
      <c r="AK99" s="470"/>
      <c r="AL99" s="470"/>
      <c r="AM99" s="470"/>
      <c r="AN99" s="470"/>
      <c r="AO99" s="470"/>
      <c r="AP99" s="470"/>
      <c r="AQ99" s="470"/>
      <c r="AR99" s="470"/>
      <c r="AS99" s="470"/>
      <c r="AT99" s="470"/>
      <c r="AU99" s="470"/>
      <c r="AV99" s="470"/>
      <c r="AW99" s="470"/>
      <c r="AX99" s="470"/>
      <c r="AY99" s="470"/>
      <c r="AZ99" s="470"/>
      <c r="BA99" s="470"/>
      <c r="BB99" s="470"/>
      <c r="BC99" s="470"/>
      <c r="BD99" s="470"/>
      <c r="BE99" s="470"/>
      <c r="BF99" s="470"/>
      <c r="BG99" s="470"/>
      <c r="BH99" s="470"/>
      <c r="BI99" s="470"/>
      <c r="BJ99" s="470"/>
      <c r="BK99" s="470"/>
      <c r="BL99" s="470"/>
      <c r="BM99" s="470"/>
      <c r="BN99" s="470"/>
      <c r="BO99" s="470"/>
      <c r="BP99" s="470"/>
      <c r="BQ99" s="470"/>
      <c r="BR99" s="470"/>
      <c r="BS99" s="470"/>
      <c r="BT99" s="470"/>
      <c r="BU99" s="470"/>
      <c r="BV99" s="470"/>
      <c r="BW99" s="470"/>
      <c r="BX99" s="470"/>
      <c r="BY99" s="470"/>
      <c r="BZ99" s="470"/>
      <c r="CA99" s="470"/>
      <c r="CB99" s="470"/>
      <c r="CC99" s="470"/>
      <c r="CD99" s="470"/>
      <c r="CE99" s="470"/>
      <c r="CF99" s="470"/>
      <c r="CG99" s="470"/>
      <c r="CH99" s="470"/>
      <c r="CI99" s="489"/>
      <c r="CJ99" s="489"/>
      <c r="CK99" s="489"/>
      <c r="CL99" s="489"/>
      <c r="CM99" s="489"/>
      <c r="CN99" s="489"/>
      <c r="CO99" s="489"/>
      <c r="CP99" s="489"/>
      <c r="CQ99" s="489"/>
      <c r="CR99" s="489"/>
      <c r="CS99" s="489"/>
      <c r="CT99" s="489"/>
      <c r="CU99" s="489"/>
      <c r="CV99" s="489"/>
      <c r="CW99" s="489"/>
      <c r="CX99" s="489"/>
      <c r="CY99" s="489"/>
      <c r="CZ99" s="489"/>
      <c r="DA99" s="489"/>
      <c r="DB99" s="489"/>
      <c r="DC99" s="489"/>
      <c r="DD99" s="489"/>
      <c r="DE99" s="489"/>
      <c r="DF99" s="489"/>
    </row>
    <row r="100" spans="3:110" ht="13.5" customHeight="1">
      <c r="C100" s="470"/>
      <c r="D100" s="470"/>
      <c r="E100" s="470"/>
      <c r="F100" s="470"/>
      <c r="G100" s="470"/>
      <c r="H100" s="470"/>
      <c r="I100" s="470"/>
      <c r="J100" s="470"/>
      <c r="K100" s="470"/>
      <c r="L100" s="470"/>
      <c r="M100" s="470"/>
      <c r="N100" s="470"/>
      <c r="O100" s="470"/>
      <c r="P100" s="470"/>
      <c r="Q100" s="470"/>
      <c r="R100" s="470"/>
      <c r="S100" s="470"/>
      <c r="T100" s="470"/>
      <c r="U100" s="470"/>
      <c r="V100" s="470"/>
      <c r="W100" s="470"/>
      <c r="X100" s="470"/>
      <c r="Y100" s="470"/>
      <c r="Z100" s="470"/>
      <c r="AA100" s="470"/>
      <c r="AB100" s="470"/>
      <c r="AC100" s="470"/>
      <c r="AD100" s="470"/>
      <c r="AE100" s="470"/>
      <c r="AF100" s="470"/>
      <c r="AG100" s="470"/>
      <c r="AH100" s="470"/>
      <c r="AI100" s="470"/>
      <c r="AJ100" s="470"/>
      <c r="AK100" s="470"/>
      <c r="AL100" s="470"/>
      <c r="AM100" s="470"/>
      <c r="AN100" s="470"/>
      <c r="AO100" s="470"/>
      <c r="AP100" s="470"/>
      <c r="AQ100" s="470"/>
      <c r="AR100" s="470"/>
      <c r="AS100" s="470"/>
      <c r="AT100" s="470"/>
      <c r="AU100" s="470"/>
      <c r="AV100" s="470"/>
      <c r="AW100" s="470"/>
      <c r="AX100" s="470"/>
      <c r="AY100" s="470"/>
      <c r="AZ100" s="470"/>
      <c r="BA100" s="470"/>
      <c r="BB100" s="470"/>
      <c r="BC100" s="470"/>
      <c r="BD100" s="470"/>
      <c r="BE100" s="470"/>
      <c r="BF100" s="470"/>
      <c r="BG100" s="470"/>
      <c r="BH100" s="470"/>
      <c r="BI100" s="470"/>
      <c r="BJ100" s="470"/>
      <c r="BK100" s="470"/>
      <c r="BL100" s="470"/>
      <c r="BM100" s="470"/>
      <c r="BN100" s="470"/>
      <c r="BO100" s="470"/>
      <c r="BP100" s="470"/>
      <c r="BQ100" s="470"/>
      <c r="BR100" s="470"/>
      <c r="BS100" s="470"/>
      <c r="BT100" s="470"/>
      <c r="BU100" s="470"/>
      <c r="BV100" s="470"/>
      <c r="BW100" s="470"/>
      <c r="BX100" s="470"/>
      <c r="BY100" s="470"/>
      <c r="BZ100" s="470"/>
      <c r="CA100" s="470"/>
      <c r="CB100" s="470"/>
      <c r="CC100" s="470"/>
      <c r="CD100" s="470"/>
      <c r="CE100" s="470"/>
      <c r="CF100" s="470"/>
      <c r="CG100" s="470"/>
      <c r="CH100" s="470"/>
      <c r="CI100" s="489"/>
      <c r="CJ100" s="489"/>
      <c r="CK100" s="489"/>
      <c r="CL100" s="489"/>
      <c r="CM100" s="489"/>
      <c r="CN100" s="489"/>
      <c r="CO100" s="489"/>
      <c r="CP100" s="489"/>
      <c r="CQ100" s="489"/>
      <c r="CR100" s="489"/>
      <c r="CS100" s="489"/>
      <c r="CT100" s="489"/>
      <c r="CU100" s="489"/>
      <c r="CV100" s="489"/>
      <c r="CW100" s="489"/>
      <c r="CX100" s="489"/>
      <c r="CY100" s="489"/>
      <c r="CZ100" s="489"/>
      <c r="DA100" s="489"/>
      <c r="DB100" s="489"/>
      <c r="DC100" s="489"/>
      <c r="DD100" s="489"/>
      <c r="DE100" s="489"/>
      <c r="DF100" s="489"/>
    </row>
    <row r="101" spans="3:110" ht="13.5" customHeight="1">
      <c r="C101" s="470"/>
      <c r="D101" s="470"/>
      <c r="E101" s="470"/>
      <c r="F101" s="470"/>
      <c r="G101" s="470"/>
      <c r="H101" s="470"/>
      <c r="I101" s="470"/>
      <c r="J101" s="470"/>
      <c r="K101" s="470"/>
      <c r="L101" s="470"/>
      <c r="M101" s="470"/>
      <c r="N101" s="470"/>
      <c r="O101" s="470"/>
      <c r="P101" s="470"/>
      <c r="Q101" s="470"/>
      <c r="R101" s="470"/>
      <c r="S101" s="470"/>
      <c r="T101" s="470"/>
      <c r="U101" s="470"/>
      <c r="V101" s="470"/>
      <c r="W101" s="470"/>
      <c r="X101" s="470"/>
      <c r="Y101" s="470"/>
      <c r="Z101" s="470"/>
      <c r="AA101" s="470"/>
      <c r="AB101" s="470"/>
      <c r="AC101" s="470"/>
      <c r="AD101" s="470"/>
      <c r="AE101" s="470"/>
      <c r="AF101" s="470"/>
      <c r="AG101" s="470"/>
      <c r="AH101" s="470"/>
      <c r="AI101" s="470"/>
      <c r="AJ101" s="470"/>
      <c r="AK101" s="470"/>
      <c r="AL101" s="470"/>
      <c r="AM101" s="470"/>
      <c r="AN101" s="470"/>
      <c r="AO101" s="470"/>
      <c r="AP101" s="470"/>
      <c r="AQ101" s="470"/>
      <c r="AR101" s="470"/>
      <c r="AS101" s="470"/>
      <c r="AT101" s="470"/>
      <c r="AU101" s="470"/>
      <c r="AV101" s="470"/>
      <c r="AW101" s="470"/>
      <c r="AX101" s="470"/>
      <c r="AY101" s="470"/>
      <c r="AZ101" s="470"/>
      <c r="BA101" s="470"/>
      <c r="BB101" s="470"/>
      <c r="BC101" s="470"/>
      <c r="BD101" s="470"/>
      <c r="BE101" s="470"/>
      <c r="BF101" s="470"/>
      <c r="BG101" s="470"/>
      <c r="BH101" s="470"/>
      <c r="BI101" s="470"/>
      <c r="BJ101" s="470"/>
      <c r="BK101" s="470"/>
      <c r="BL101" s="470"/>
      <c r="BM101" s="470"/>
      <c r="BN101" s="470"/>
      <c r="BO101" s="470"/>
      <c r="BP101" s="470"/>
      <c r="BQ101" s="470"/>
      <c r="BR101" s="470"/>
      <c r="BS101" s="470"/>
      <c r="BT101" s="470"/>
      <c r="BU101" s="470"/>
      <c r="BV101" s="470"/>
      <c r="BW101" s="470"/>
      <c r="BX101" s="470"/>
      <c r="BY101" s="470"/>
      <c r="BZ101" s="470"/>
      <c r="CA101" s="470"/>
      <c r="CB101" s="470"/>
      <c r="CC101" s="470"/>
      <c r="CD101" s="470"/>
      <c r="CE101" s="470"/>
      <c r="CF101" s="470"/>
      <c r="CG101" s="470"/>
      <c r="CH101" s="470"/>
      <c r="CI101" s="489"/>
      <c r="CJ101" s="489"/>
      <c r="CK101" s="489"/>
      <c r="CL101" s="489"/>
      <c r="CM101" s="489"/>
      <c r="CN101" s="489"/>
      <c r="CO101" s="489"/>
      <c r="CP101" s="489"/>
      <c r="CQ101" s="489"/>
      <c r="CR101" s="489"/>
      <c r="CS101" s="489"/>
      <c r="CT101" s="489"/>
      <c r="CU101" s="489"/>
      <c r="CV101" s="489"/>
      <c r="CW101" s="489"/>
      <c r="CX101" s="489"/>
      <c r="CY101" s="489"/>
      <c r="CZ101" s="489"/>
      <c r="DA101" s="489"/>
      <c r="DB101" s="489"/>
      <c r="DC101" s="489"/>
      <c r="DD101" s="489"/>
      <c r="DE101" s="489"/>
      <c r="DF101" s="489"/>
    </row>
    <row r="102" spans="3:110" ht="13.5" customHeight="1">
      <c r="C102" s="470"/>
      <c r="D102" s="470"/>
      <c r="E102" s="470"/>
      <c r="F102" s="470"/>
      <c r="G102" s="470"/>
      <c r="H102" s="470"/>
      <c r="I102" s="470"/>
      <c r="J102" s="470"/>
      <c r="K102" s="470"/>
      <c r="L102" s="470"/>
      <c r="M102" s="470"/>
      <c r="N102" s="470"/>
      <c r="O102" s="470"/>
      <c r="P102" s="470"/>
      <c r="Q102" s="470"/>
      <c r="R102" s="470"/>
      <c r="S102" s="470"/>
      <c r="T102" s="470"/>
      <c r="U102" s="470"/>
      <c r="V102" s="470"/>
      <c r="W102" s="470"/>
      <c r="X102" s="470"/>
      <c r="Y102" s="470"/>
      <c r="Z102" s="470"/>
      <c r="AA102" s="470"/>
      <c r="AB102" s="470"/>
      <c r="AC102" s="470"/>
      <c r="AD102" s="470"/>
      <c r="AE102" s="470"/>
      <c r="AF102" s="470"/>
      <c r="AG102" s="470"/>
      <c r="AH102" s="470"/>
      <c r="AI102" s="470"/>
      <c r="AJ102" s="470"/>
      <c r="AK102" s="470"/>
      <c r="AL102" s="470"/>
      <c r="AM102" s="470"/>
      <c r="AN102" s="470"/>
      <c r="AO102" s="470"/>
      <c r="AP102" s="470"/>
      <c r="AQ102" s="470"/>
      <c r="AR102" s="470"/>
      <c r="AS102" s="470"/>
      <c r="AT102" s="470"/>
      <c r="AU102" s="470"/>
      <c r="AV102" s="470"/>
      <c r="AW102" s="470"/>
      <c r="AX102" s="470"/>
      <c r="AY102" s="470"/>
      <c r="AZ102" s="470"/>
      <c r="BA102" s="470"/>
      <c r="BB102" s="470"/>
      <c r="BC102" s="470"/>
      <c r="BD102" s="470"/>
      <c r="BE102" s="470"/>
      <c r="BF102" s="470"/>
      <c r="BG102" s="470"/>
      <c r="BH102" s="470"/>
      <c r="BI102" s="470"/>
      <c r="BJ102" s="470"/>
      <c r="BK102" s="470"/>
      <c r="BL102" s="470"/>
      <c r="BM102" s="470"/>
      <c r="BN102" s="470"/>
      <c r="BO102" s="470"/>
      <c r="BP102" s="470"/>
      <c r="BQ102" s="470"/>
      <c r="BR102" s="470"/>
      <c r="BS102" s="470"/>
      <c r="BT102" s="470"/>
      <c r="BU102" s="470"/>
      <c r="BV102" s="470"/>
      <c r="BW102" s="470"/>
      <c r="BX102" s="470"/>
      <c r="BY102" s="470"/>
      <c r="BZ102" s="470"/>
      <c r="CA102" s="470"/>
      <c r="CB102" s="470"/>
      <c r="CC102" s="470"/>
      <c r="CD102" s="470"/>
      <c r="CE102" s="470"/>
      <c r="CF102" s="470"/>
      <c r="CG102" s="470"/>
      <c r="CH102" s="470"/>
      <c r="CI102" s="489"/>
      <c r="CJ102" s="489"/>
      <c r="CK102" s="489"/>
      <c r="CL102" s="489"/>
      <c r="CM102" s="489"/>
      <c r="CN102" s="489"/>
      <c r="CO102" s="489"/>
      <c r="CP102" s="489"/>
      <c r="CQ102" s="489"/>
      <c r="CR102" s="489"/>
      <c r="CS102" s="489"/>
      <c r="CT102" s="489"/>
      <c r="CU102" s="489"/>
      <c r="CV102" s="489"/>
      <c r="CW102" s="489"/>
      <c r="CX102" s="489"/>
      <c r="CY102" s="489"/>
      <c r="CZ102" s="489"/>
      <c r="DA102" s="489"/>
      <c r="DB102" s="489"/>
      <c r="DC102" s="489"/>
      <c r="DD102" s="489"/>
      <c r="DE102" s="489"/>
      <c r="DF102" s="489"/>
    </row>
    <row r="103" spans="3:110" ht="13.5" customHeight="1">
      <c r="C103" s="470"/>
      <c r="D103" s="470"/>
      <c r="E103" s="470"/>
      <c r="F103" s="470"/>
      <c r="G103" s="470"/>
      <c r="H103" s="470"/>
      <c r="I103" s="470"/>
      <c r="J103" s="470"/>
      <c r="K103" s="470"/>
      <c r="L103" s="470"/>
      <c r="M103" s="470"/>
      <c r="N103" s="470"/>
      <c r="O103" s="470"/>
      <c r="P103" s="470"/>
      <c r="Q103" s="470"/>
      <c r="R103" s="470"/>
      <c r="S103" s="470"/>
      <c r="T103" s="470"/>
      <c r="U103" s="470"/>
      <c r="V103" s="470"/>
      <c r="W103" s="470"/>
      <c r="X103" s="470"/>
      <c r="Y103" s="470"/>
      <c r="Z103" s="470"/>
      <c r="AA103" s="470"/>
      <c r="AB103" s="470"/>
      <c r="AC103" s="470"/>
      <c r="AD103" s="470"/>
      <c r="AE103" s="470"/>
      <c r="AF103" s="470"/>
      <c r="AG103" s="470"/>
      <c r="AH103" s="470"/>
      <c r="AI103" s="470"/>
      <c r="AJ103" s="470"/>
      <c r="AK103" s="470"/>
      <c r="AL103" s="470"/>
      <c r="AM103" s="470"/>
      <c r="AN103" s="470"/>
      <c r="AO103" s="470"/>
      <c r="AP103" s="470"/>
      <c r="AQ103" s="470"/>
      <c r="AR103" s="470"/>
      <c r="AS103" s="470"/>
      <c r="AT103" s="470"/>
      <c r="AU103" s="470"/>
      <c r="AV103" s="470"/>
      <c r="AW103" s="470"/>
      <c r="AX103" s="470"/>
      <c r="AY103" s="470"/>
      <c r="AZ103" s="470"/>
      <c r="BA103" s="470"/>
      <c r="BB103" s="470"/>
      <c r="BC103" s="470"/>
      <c r="BD103" s="470"/>
      <c r="BE103" s="470"/>
      <c r="BF103" s="470"/>
      <c r="BG103" s="470"/>
      <c r="BH103" s="470"/>
      <c r="BI103" s="470"/>
      <c r="BJ103" s="470"/>
      <c r="BK103" s="470"/>
      <c r="BL103" s="470"/>
      <c r="BM103" s="470"/>
      <c r="BN103" s="470"/>
      <c r="BO103" s="470"/>
      <c r="BP103" s="470"/>
      <c r="BQ103" s="470"/>
      <c r="BR103" s="470"/>
      <c r="BS103" s="470"/>
      <c r="BT103" s="470"/>
      <c r="BU103" s="470"/>
      <c r="BV103" s="470"/>
      <c r="BW103" s="470"/>
      <c r="BX103" s="470"/>
      <c r="BY103" s="470"/>
      <c r="BZ103" s="470"/>
      <c r="CA103" s="470"/>
      <c r="CB103" s="470"/>
      <c r="CC103" s="470"/>
      <c r="CD103" s="470"/>
      <c r="CE103" s="470"/>
      <c r="CF103" s="470"/>
      <c r="CG103" s="470"/>
      <c r="CH103" s="470"/>
      <c r="CI103" s="489"/>
      <c r="CJ103" s="489"/>
      <c r="CK103" s="489"/>
      <c r="CL103" s="489"/>
      <c r="CM103" s="489"/>
      <c r="CN103" s="489"/>
      <c r="CO103" s="489"/>
      <c r="CP103" s="489"/>
      <c r="CQ103" s="489"/>
      <c r="CR103" s="489"/>
      <c r="CS103" s="489"/>
      <c r="CT103" s="489"/>
      <c r="CU103" s="489"/>
      <c r="CV103" s="489"/>
      <c r="CW103" s="489"/>
      <c r="CX103" s="489"/>
      <c r="CY103" s="489"/>
      <c r="CZ103" s="489"/>
      <c r="DA103" s="489"/>
      <c r="DB103" s="489"/>
      <c r="DC103" s="489"/>
      <c r="DD103" s="489"/>
      <c r="DE103" s="489"/>
      <c r="DF103" s="489"/>
    </row>
    <row r="104" spans="3:110" ht="13.5" customHeight="1">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470"/>
      <c r="AF104" s="470"/>
      <c r="AG104" s="470"/>
      <c r="AH104" s="470"/>
      <c r="AI104" s="470"/>
      <c r="AJ104" s="470"/>
      <c r="AK104" s="470"/>
      <c r="AL104" s="470"/>
      <c r="AM104" s="470"/>
      <c r="AN104" s="470"/>
      <c r="AO104" s="470"/>
      <c r="AP104" s="470"/>
      <c r="AQ104" s="470"/>
      <c r="AR104" s="470"/>
      <c r="AS104" s="470"/>
      <c r="AT104" s="470"/>
      <c r="AU104" s="470"/>
      <c r="AV104" s="470"/>
      <c r="AW104" s="470"/>
      <c r="AX104" s="470"/>
      <c r="AY104" s="470"/>
      <c r="AZ104" s="470"/>
      <c r="BA104" s="470"/>
      <c r="BB104" s="470"/>
      <c r="BC104" s="470"/>
      <c r="BD104" s="470"/>
      <c r="BE104" s="470"/>
      <c r="BF104" s="470"/>
      <c r="BG104" s="470"/>
      <c r="BH104" s="470"/>
      <c r="BI104" s="470"/>
      <c r="BJ104" s="470"/>
      <c r="BK104" s="470"/>
      <c r="BL104" s="470"/>
      <c r="BM104" s="470"/>
      <c r="BN104" s="470"/>
      <c r="BO104" s="470"/>
      <c r="BP104" s="470"/>
      <c r="BQ104" s="470"/>
      <c r="BR104" s="470"/>
      <c r="BS104" s="470"/>
      <c r="BT104" s="470"/>
      <c r="BU104" s="470"/>
      <c r="BV104" s="470"/>
      <c r="BW104" s="470"/>
      <c r="BX104" s="470"/>
      <c r="BY104" s="470"/>
      <c r="BZ104" s="470"/>
      <c r="CA104" s="470"/>
      <c r="CB104" s="470"/>
      <c r="CC104" s="470"/>
      <c r="CD104" s="470"/>
      <c r="CE104" s="470"/>
      <c r="CF104" s="470"/>
      <c r="CG104" s="470"/>
      <c r="CH104" s="470"/>
      <c r="CI104" s="489"/>
      <c r="CJ104" s="489"/>
      <c r="CK104" s="489"/>
      <c r="CL104" s="489"/>
      <c r="CM104" s="489"/>
      <c r="CN104" s="489"/>
      <c r="CO104" s="489"/>
      <c r="CP104" s="489"/>
      <c r="CQ104" s="489"/>
      <c r="CR104" s="489"/>
      <c r="CS104" s="489"/>
      <c r="CT104" s="489"/>
      <c r="CU104" s="489"/>
      <c r="CV104" s="489"/>
      <c r="CW104" s="489"/>
      <c r="CX104" s="489"/>
      <c r="CY104" s="489"/>
      <c r="CZ104" s="489"/>
      <c r="DA104" s="489"/>
      <c r="DB104" s="489"/>
      <c r="DC104" s="489"/>
      <c r="DD104" s="489"/>
      <c r="DE104" s="489"/>
      <c r="DF104" s="489"/>
    </row>
    <row r="105" spans="3:110" ht="13.5" customHeight="1">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470"/>
      <c r="AF105" s="470"/>
      <c r="AG105" s="470"/>
      <c r="AH105" s="470"/>
      <c r="AI105" s="470"/>
      <c r="AJ105" s="470"/>
      <c r="AK105" s="470"/>
      <c r="AL105" s="470"/>
      <c r="AM105" s="470"/>
      <c r="AN105" s="470"/>
      <c r="AO105" s="470"/>
      <c r="AP105" s="470"/>
      <c r="AQ105" s="470"/>
      <c r="AR105" s="470"/>
      <c r="AS105" s="470"/>
      <c r="AT105" s="470"/>
      <c r="AU105" s="470"/>
      <c r="AV105" s="470"/>
      <c r="AW105" s="470"/>
      <c r="AX105" s="470"/>
      <c r="AY105" s="470"/>
      <c r="AZ105" s="470"/>
      <c r="BA105" s="470"/>
      <c r="BB105" s="470"/>
      <c r="BC105" s="470"/>
      <c r="BD105" s="470"/>
      <c r="BE105" s="470"/>
      <c r="BF105" s="470"/>
      <c r="BG105" s="470"/>
      <c r="BH105" s="470"/>
      <c r="BI105" s="470"/>
      <c r="BJ105" s="470"/>
      <c r="BK105" s="470"/>
      <c r="BL105" s="470"/>
      <c r="BM105" s="470"/>
      <c r="BN105" s="470"/>
      <c r="BO105" s="470"/>
      <c r="BP105" s="470"/>
      <c r="BQ105" s="470"/>
      <c r="BR105" s="470"/>
      <c r="BS105" s="470"/>
      <c r="BT105" s="470"/>
      <c r="BU105" s="470"/>
      <c r="BV105" s="470"/>
      <c r="BW105" s="470"/>
      <c r="BX105" s="470"/>
      <c r="BY105" s="470"/>
      <c r="BZ105" s="470"/>
      <c r="CA105" s="470"/>
      <c r="CB105" s="470"/>
      <c r="CC105" s="470"/>
      <c r="CD105" s="470"/>
      <c r="CE105" s="470"/>
      <c r="CF105" s="470"/>
      <c r="CG105" s="470"/>
      <c r="CH105" s="470"/>
      <c r="CI105" s="489"/>
      <c r="CJ105" s="489"/>
      <c r="CK105" s="489"/>
      <c r="CL105" s="489"/>
      <c r="CM105" s="489"/>
      <c r="CN105" s="489"/>
      <c r="CO105" s="489"/>
      <c r="CP105" s="489"/>
      <c r="CQ105" s="489"/>
      <c r="CR105" s="489"/>
      <c r="CS105" s="489"/>
      <c r="CT105" s="489"/>
      <c r="CU105" s="489"/>
      <c r="CV105" s="489"/>
      <c r="CW105" s="489"/>
      <c r="CX105" s="489"/>
      <c r="CY105" s="489"/>
      <c r="CZ105" s="489"/>
      <c r="DA105" s="489"/>
      <c r="DB105" s="489"/>
      <c r="DC105" s="489"/>
      <c r="DD105" s="489"/>
      <c r="DE105" s="489"/>
      <c r="DF105" s="489"/>
    </row>
    <row r="106" spans="3:110" ht="13.5" customHeight="1">
      <c r="C106" s="470"/>
      <c r="D106" s="470"/>
      <c r="E106" s="470"/>
      <c r="F106" s="470"/>
      <c r="G106" s="470"/>
      <c r="H106" s="470"/>
      <c r="I106" s="470"/>
      <c r="J106" s="470"/>
      <c r="K106" s="470"/>
      <c r="L106" s="470"/>
      <c r="M106" s="470"/>
      <c r="N106" s="470"/>
      <c r="O106" s="470"/>
      <c r="P106" s="470"/>
      <c r="Q106" s="470"/>
      <c r="R106" s="470"/>
      <c r="S106" s="470"/>
      <c r="T106" s="470"/>
      <c r="U106" s="470"/>
      <c r="V106" s="470"/>
      <c r="W106" s="470"/>
      <c r="X106" s="470"/>
      <c r="Y106" s="470"/>
      <c r="Z106" s="470"/>
      <c r="AA106" s="470"/>
      <c r="AB106" s="470"/>
      <c r="AC106" s="470"/>
      <c r="AD106" s="470"/>
      <c r="AE106" s="470"/>
      <c r="AF106" s="470"/>
      <c r="AG106" s="470"/>
      <c r="AH106" s="470"/>
      <c r="AI106" s="470"/>
      <c r="AJ106" s="470"/>
      <c r="AK106" s="470"/>
      <c r="AL106" s="470"/>
      <c r="AM106" s="470"/>
      <c r="AN106" s="470"/>
      <c r="AO106" s="470"/>
      <c r="AP106" s="470"/>
      <c r="AQ106" s="470"/>
      <c r="AR106" s="470"/>
      <c r="AS106" s="470"/>
      <c r="AT106" s="470"/>
      <c r="AU106" s="470"/>
      <c r="AV106" s="470"/>
      <c r="AW106" s="470"/>
      <c r="AX106" s="470"/>
      <c r="AY106" s="470"/>
      <c r="AZ106" s="470"/>
      <c r="BA106" s="470"/>
      <c r="BB106" s="470"/>
      <c r="BC106" s="470"/>
      <c r="BD106" s="470"/>
      <c r="BE106" s="470"/>
      <c r="BF106" s="470"/>
      <c r="BG106" s="470"/>
      <c r="BH106" s="470"/>
      <c r="BI106" s="470"/>
      <c r="BJ106" s="470"/>
      <c r="BK106" s="470"/>
      <c r="BL106" s="470"/>
      <c r="BM106" s="470"/>
      <c r="BN106" s="470"/>
      <c r="BO106" s="470"/>
      <c r="BP106" s="470"/>
      <c r="BQ106" s="470"/>
      <c r="BR106" s="470"/>
      <c r="BS106" s="470"/>
      <c r="BT106" s="470"/>
      <c r="BU106" s="470"/>
      <c r="BV106" s="470"/>
      <c r="BW106" s="470"/>
      <c r="BX106" s="470"/>
      <c r="BY106" s="470"/>
      <c r="BZ106" s="470"/>
      <c r="CA106" s="470"/>
      <c r="CB106" s="470"/>
      <c r="CC106" s="470"/>
      <c r="CD106" s="470"/>
      <c r="CE106" s="470"/>
      <c r="CF106" s="470"/>
      <c r="CG106" s="470"/>
      <c r="CH106" s="470"/>
      <c r="CI106" s="489"/>
      <c r="CJ106" s="489"/>
      <c r="CK106" s="489"/>
      <c r="CL106" s="489"/>
      <c r="CM106" s="489"/>
      <c r="CN106" s="489"/>
      <c r="CO106" s="489"/>
      <c r="CP106" s="489"/>
      <c r="CQ106" s="489"/>
      <c r="CR106" s="489"/>
      <c r="CS106" s="489"/>
      <c r="CT106" s="489"/>
      <c r="CU106" s="489"/>
      <c r="CV106" s="489"/>
      <c r="CW106" s="489"/>
      <c r="CX106" s="489"/>
      <c r="CY106" s="489"/>
      <c r="CZ106" s="489"/>
      <c r="DA106" s="489"/>
      <c r="DB106" s="489"/>
      <c r="DC106" s="489"/>
      <c r="DD106" s="489"/>
      <c r="DE106" s="489"/>
      <c r="DF106" s="489"/>
    </row>
    <row r="107" spans="3:110" ht="13.5" customHeight="1">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470"/>
      <c r="AF107" s="470"/>
      <c r="AG107" s="470"/>
      <c r="AH107" s="470"/>
      <c r="AI107" s="470"/>
      <c r="AJ107" s="470"/>
      <c r="AK107" s="470"/>
      <c r="AL107" s="470"/>
      <c r="AM107" s="470"/>
      <c r="AN107" s="470"/>
      <c r="AO107" s="470"/>
      <c r="AP107" s="470"/>
      <c r="AQ107" s="470"/>
      <c r="AR107" s="470"/>
      <c r="AS107" s="470"/>
      <c r="AT107" s="470"/>
      <c r="AU107" s="470"/>
      <c r="AV107" s="470"/>
      <c r="AW107" s="470"/>
      <c r="AX107" s="470"/>
      <c r="AY107" s="470"/>
      <c r="AZ107" s="470"/>
      <c r="BA107" s="470"/>
      <c r="BB107" s="470"/>
      <c r="BC107" s="470"/>
      <c r="BD107" s="470"/>
      <c r="BE107" s="470"/>
      <c r="BF107" s="470"/>
      <c r="BG107" s="470"/>
      <c r="BH107" s="470"/>
      <c r="BI107" s="470"/>
      <c r="BJ107" s="470"/>
      <c r="BK107" s="470"/>
      <c r="BL107" s="470"/>
      <c r="BM107" s="470"/>
      <c r="BN107" s="470"/>
      <c r="BO107" s="470"/>
      <c r="BP107" s="470"/>
      <c r="BQ107" s="470"/>
      <c r="BR107" s="470"/>
      <c r="BS107" s="470"/>
      <c r="BT107" s="470"/>
      <c r="BU107" s="470"/>
      <c r="BV107" s="470"/>
      <c r="BW107" s="470"/>
      <c r="BX107" s="470"/>
      <c r="BY107" s="470"/>
      <c r="BZ107" s="470"/>
      <c r="CA107" s="470"/>
      <c r="CB107" s="470"/>
      <c r="CC107" s="470"/>
      <c r="CD107" s="470"/>
      <c r="CE107" s="470"/>
      <c r="CF107" s="470"/>
      <c r="CG107" s="470"/>
      <c r="CH107" s="470"/>
      <c r="CI107" s="489"/>
      <c r="CJ107" s="489"/>
      <c r="CK107" s="489"/>
      <c r="CL107" s="489"/>
      <c r="CM107" s="489"/>
      <c r="CN107" s="489"/>
      <c r="CO107" s="489"/>
      <c r="CP107" s="489"/>
      <c r="CQ107" s="489"/>
      <c r="CR107" s="489"/>
      <c r="CS107" s="489"/>
      <c r="CT107" s="489"/>
      <c r="CU107" s="489"/>
      <c r="CV107" s="489"/>
      <c r="CW107" s="489"/>
      <c r="CX107" s="489"/>
      <c r="CY107" s="489"/>
      <c r="CZ107" s="489"/>
      <c r="DA107" s="489"/>
      <c r="DB107" s="489"/>
      <c r="DC107" s="489"/>
      <c r="DD107" s="489"/>
      <c r="DE107" s="489"/>
      <c r="DF107" s="489"/>
    </row>
    <row r="108" spans="3:110" ht="13.5" customHeight="1">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c r="AM108" s="470"/>
      <c r="AN108" s="470"/>
      <c r="AO108" s="470"/>
      <c r="AP108" s="470"/>
      <c r="AQ108" s="470"/>
      <c r="AR108" s="470"/>
      <c r="AS108" s="470"/>
      <c r="AT108" s="470"/>
      <c r="AU108" s="470"/>
      <c r="AV108" s="470"/>
      <c r="AW108" s="470"/>
      <c r="AX108" s="470"/>
      <c r="AY108" s="470"/>
      <c r="AZ108" s="470"/>
      <c r="BA108" s="470"/>
      <c r="BB108" s="470"/>
      <c r="BC108" s="470"/>
      <c r="BD108" s="470"/>
      <c r="BE108" s="470"/>
      <c r="BF108" s="470"/>
      <c r="BG108" s="470"/>
      <c r="BH108" s="470"/>
      <c r="BI108" s="470"/>
      <c r="BJ108" s="470"/>
      <c r="BK108" s="470"/>
      <c r="BL108" s="470"/>
      <c r="BM108" s="470"/>
      <c r="BN108" s="470"/>
      <c r="BO108" s="470"/>
      <c r="BP108" s="470"/>
      <c r="BQ108" s="470"/>
      <c r="BR108" s="470"/>
      <c r="BS108" s="470"/>
      <c r="BT108" s="470"/>
      <c r="BU108" s="470"/>
      <c r="BV108" s="470"/>
      <c r="BW108" s="470"/>
      <c r="BX108" s="470"/>
      <c r="BY108" s="470"/>
      <c r="BZ108" s="470"/>
      <c r="CA108" s="470"/>
      <c r="CB108" s="470"/>
      <c r="CC108" s="470"/>
      <c r="CD108" s="470"/>
      <c r="CE108" s="470"/>
      <c r="CF108" s="470"/>
      <c r="CG108" s="470"/>
      <c r="CH108" s="470"/>
      <c r="CI108" s="489"/>
      <c r="CJ108" s="489"/>
      <c r="CK108" s="489"/>
      <c r="CL108" s="489"/>
      <c r="CM108" s="489"/>
      <c r="CN108" s="489"/>
      <c r="CO108" s="489"/>
      <c r="CP108" s="489"/>
      <c r="CQ108" s="489"/>
      <c r="CR108" s="489"/>
      <c r="CS108" s="489"/>
      <c r="CT108" s="489"/>
      <c r="CU108" s="489"/>
      <c r="CV108" s="489"/>
      <c r="CW108" s="489"/>
      <c r="CX108" s="489"/>
      <c r="CY108" s="489"/>
      <c r="CZ108" s="489"/>
      <c r="DA108" s="489"/>
      <c r="DB108" s="489"/>
      <c r="DC108" s="489"/>
      <c r="DD108" s="489"/>
      <c r="DE108" s="489"/>
      <c r="DF108" s="489"/>
    </row>
    <row r="109" spans="3:110" ht="13.5" customHeight="1">
      <c r="C109" s="470"/>
      <c r="D109" s="470"/>
      <c r="E109" s="470"/>
      <c r="F109" s="470"/>
      <c r="G109" s="470"/>
      <c r="H109" s="470"/>
      <c r="I109" s="470"/>
      <c r="J109" s="470"/>
      <c r="K109" s="470"/>
      <c r="L109" s="470"/>
      <c r="M109" s="470"/>
      <c r="N109" s="470"/>
      <c r="O109" s="470"/>
      <c r="P109" s="470"/>
      <c r="Q109" s="470"/>
      <c r="R109" s="470"/>
      <c r="S109" s="470"/>
      <c r="T109" s="470"/>
      <c r="U109" s="470"/>
      <c r="V109" s="470"/>
      <c r="W109" s="470"/>
      <c r="X109" s="470"/>
      <c r="Y109" s="470"/>
      <c r="Z109" s="470"/>
      <c r="AA109" s="470"/>
      <c r="AB109" s="470"/>
      <c r="AC109" s="470"/>
      <c r="AD109" s="470"/>
      <c r="AE109" s="470"/>
      <c r="AF109" s="470"/>
      <c r="AG109" s="470"/>
      <c r="AH109" s="470"/>
      <c r="AI109" s="470"/>
      <c r="AJ109" s="470"/>
      <c r="AK109" s="470"/>
      <c r="AL109" s="470"/>
      <c r="AM109" s="470"/>
      <c r="AN109" s="470"/>
      <c r="AO109" s="470"/>
      <c r="AP109" s="470"/>
      <c r="AQ109" s="470"/>
      <c r="AR109" s="470"/>
      <c r="AS109" s="470"/>
      <c r="AT109" s="470"/>
      <c r="AU109" s="470"/>
      <c r="AV109" s="470"/>
      <c r="AW109" s="470"/>
      <c r="AX109" s="470"/>
      <c r="AY109" s="470"/>
      <c r="AZ109" s="470"/>
      <c r="BA109" s="470"/>
      <c r="BB109" s="470"/>
      <c r="BC109" s="470"/>
      <c r="BD109" s="470"/>
      <c r="BE109" s="470"/>
      <c r="BF109" s="470"/>
      <c r="BG109" s="470"/>
      <c r="BH109" s="470"/>
      <c r="BI109" s="470"/>
      <c r="BJ109" s="470"/>
      <c r="BK109" s="470"/>
      <c r="BL109" s="470"/>
      <c r="BM109" s="470"/>
      <c r="BN109" s="470"/>
      <c r="BO109" s="470"/>
      <c r="BP109" s="470"/>
      <c r="BQ109" s="470"/>
      <c r="BR109" s="470"/>
      <c r="BS109" s="470"/>
      <c r="BT109" s="470"/>
      <c r="BU109" s="470"/>
      <c r="BV109" s="470"/>
      <c r="BW109" s="470"/>
      <c r="BX109" s="470"/>
      <c r="BY109" s="470"/>
      <c r="BZ109" s="470"/>
      <c r="CA109" s="470"/>
      <c r="CB109" s="470"/>
      <c r="CC109" s="470"/>
      <c r="CD109" s="470"/>
      <c r="CE109" s="470"/>
      <c r="CF109" s="470"/>
      <c r="CG109" s="470"/>
      <c r="CH109" s="470"/>
      <c r="CI109" s="489"/>
      <c r="CJ109" s="489"/>
      <c r="CK109" s="489"/>
      <c r="CL109" s="489"/>
      <c r="CM109" s="489"/>
      <c r="CN109" s="489"/>
      <c r="CO109" s="489"/>
      <c r="CP109" s="489"/>
      <c r="CQ109" s="489"/>
      <c r="CR109" s="489"/>
      <c r="CS109" s="489"/>
      <c r="CT109" s="489"/>
      <c r="CU109" s="489"/>
      <c r="CV109" s="489"/>
      <c r="CW109" s="489"/>
      <c r="CX109" s="489"/>
      <c r="CY109" s="489"/>
      <c r="CZ109" s="489"/>
      <c r="DA109" s="489"/>
      <c r="DB109" s="489"/>
      <c r="DC109" s="489"/>
      <c r="DD109" s="489"/>
      <c r="DE109" s="489"/>
      <c r="DF109" s="489"/>
    </row>
    <row r="110" spans="3:110" ht="13.5" customHeight="1">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c r="AM110" s="470"/>
      <c r="AN110" s="470"/>
      <c r="AO110" s="470"/>
      <c r="AP110" s="470"/>
      <c r="AQ110" s="470"/>
      <c r="AR110" s="470"/>
      <c r="AS110" s="470"/>
      <c r="AT110" s="470"/>
      <c r="AU110" s="470"/>
      <c r="AV110" s="470"/>
      <c r="AW110" s="470"/>
      <c r="AX110" s="470"/>
      <c r="AY110" s="470"/>
      <c r="AZ110" s="470"/>
      <c r="BA110" s="470"/>
      <c r="BB110" s="470"/>
      <c r="BC110" s="470"/>
      <c r="BD110" s="470"/>
      <c r="BE110" s="470"/>
      <c r="BF110" s="470"/>
      <c r="BG110" s="470"/>
      <c r="BH110" s="470"/>
      <c r="BI110" s="470"/>
      <c r="BJ110" s="470"/>
      <c r="BK110" s="470"/>
      <c r="BL110" s="470"/>
      <c r="BM110" s="470"/>
      <c r="BN110" s="470"/>
      <c r="BO110" s="470"/>
      <c r="BP110" s="470"/>
      <c r="BQ110" s="470"/>
      <c r="BR110" s="470"/>
      <c r="BS110" s="470"/>
      <c r="BT110" s="470"/>
      <c r="BU110" s="470"/>
      <c r="BV110" s="470"/>
      <c r="BW110" s="470"/>
      <c r="BX110" s="470"/>
      <c r="BY110" s="470"/>
      <c r="BZ110" s="470"/>
      <c r="CA110" s="470"/>
      <c r="CB110" s="470"/>
      <c r="CC110" s="470"/>
      <c r="CD110" s="470"/>
      <c r="CE110" s="470"/>
      <c r="CF110" s="470"/>
      <c r="CG110" s="470"/>
      <c r="CH110" s="470"/>
      <c r="CI110" s="489"/>
      <c r="CJ110" s="489"/>
      <c r="CK110" s="489"/>
      <c r="CL110" s="489"/>
      <c r="CM110" s="489"/>
      <c r="CN110" s="489"/>
      <c r="CO110" s="489"/>
      <c r="CP110" s="489"/>
      <c r="CQ110" s="489"/>
      <c r="CR110" s="489"/>
      <c r="CS110" s="489"/>
      <c r="CT110" s="489"/>
      <c r="CU110" s="489"/>
      <c r="CV110" s="489"/>
      <c r="CW110" s="489"/>
      <c r="CX110" s="489"/>
      <c r="CY110" s="489"/>
      <c r="CZ110" s="489"/>
      <c r="DA110" s="489"/>
      <c r="DB110" s="489"/>
      <c r="DC110" s="489"/>
      <c r="DD110" s="489"/>
      <c r="DE110" s="489"/>
      <c r="DF110" s="489"/>
    </row>
    <row r="111" spans="3:110" ht="13.5" customHeight="1">
      <c r="C111" s="470"/>
      <c r="D111" s="470"/>
      <c r="E111" s="470"/>
      <c r="F111" s="470"/>
      <c r="G111" s="470"/>
      <c r="H111" s="470"/>
      <c r="I111" s="470"/>
      <c r="J111" s="470"/>
      <c r="K111" s="470"/>
      <c r="L111" s="470"/>
      <c r="M111" s="470"/>
      <c r="N111" s="470"/>
      <c r="O111" s="470"/>
      <c r="P111" s="470"/>
      <c r="Q111" s="470"/>
      <c r="R111" s="470"/>
      <c r="S111" s="470"/>
      <c r="T111" s="470"/>
      <c r="U111" s="470"/>
      <c r="V111" s="470"/>
      <c r="W111" s="470"/>
      <c r="X111" s="470"/>
      <c r="Y111" s="470"/>
      <c r="Z111" s="470"/>
      <c r="AA111" s="470"/>
      <c r="AB111" s="470"/>
      <c r="AC111" s="470"/>
      <c r="AD111" s="470"/>
      <c r="AE111" s="470"/>
      <c r="AF111" s="470"/>
      <c r="AG111" s="470"/>
      <c r="AH111" s="470"/>
      <c r="AI111" s="470"/>
      <c r="AJ111" s="470"/>
      <c r="AK111" s="470"/>
      <c r="AL111" s="470"/>
      <c r="AM111" s="470"/>
      <c r="AN111" s="470"/>
      <c r="AO111" s="470"/>
      <c r="AP111" s="470"/>
      <c r="AQ111" s="470"/>
      <c r="AR111" s="470"/>
      <c r="AS111" s="470"/>
      <c r="AT111" s="470"/>
      <c r="AU111" s="470"/>
      <c r="AV111" s="470"/>
      <c r="AW111" s="470"/>
      <c r="AX111" s="470"/>
      <c r="AY111" s="470"/>
      <c r="AZ111" s="470"/>
      <c r="BA111" s="470"/>
      <c r="BB111" s="470"/>
      <c r="BC111" s="470"/>
      <c r="BD111" s="470"/>
      <c r="BE111" s="470"/>
      <c r="BF111" s="470"/>
      <c r="BG111" s="470"/>
      <c r="BH111" s="470"/>
      <c r="BI111" s="470"/>
      <c r="BJ111" s="470"/>
      <c r="BK111" s="470"/>
      <c r="BL111" s="470"/>
      <c r="BM111" s="470"/>
      <c r="BN111" s="470"/>
      <c r="BO111" s="470"/>
      <c r="BP111" s="470"/>
      <c r="BQ111" s="470"/>
      <c r="BR111" s="470"/>
      <c r="BS111" s="470"/>
      <c r="BT111" s="470"/>
      <c r="BU111" s="470"/>
      <c r="BV111" s="470"/>
      <c r="BW111" s="470"/>
      <c r="BX111" s="470"/>
      <c r="BY111" s="470"/>
      <c r="BZ111" s="470"/>
      <c r="CA111" s="470"/>
      <c r="CB111" s="470"/>
      <c r="CC111" s="470"/>
      <c r="CD111" s="470"/>
      <c r="CE111" s="470"/>
      <c r="CF111" s="470"/>
      <c r="CG111" s="470"/>
      <c r="CH111" s="470"/>
      <c r="CI111" s="489"/>
      <c r="CJ111" s="489"/>
      <c r="CK111" s="489"/>
      <c r="CL111" s="489"/>
      <c r="CM111" s="489"/>
      <c r="CN111" s="489"/>
      <c r="CO111" s="489"/>
      <c r="CP111" s="489"/>
      <c r="CQ111" s="489"/>
      <c r="CR111" s="489"/>
      <c r="CS111" s="489"/>
      <c r="CT111" s="489"/>
      <c r="CU111" s="489"/>
      <c r="CV111" s="489"/>
      <c r="CW111" s="489"/>
      <c r="CX111" s="489"/>
      <c r="CY111" s="489"/>
      <c r="CZ111" s="489"/>
      <c r="DA111" s="489"/>
      <c r="DB111" s="489"/>
      <c r="DC111" s="489"/>
      <c r="DD111" s="489"/>
      <c r="DE111" s="489"/>
      <c r="DF111" s="489"/>
    </row>
    <row r="112" spans="3:110" ht="13.5" customHeight="1">
      <c r="C112" s="470"/>
      <c r="D112" s="470"/>
      <c r="E112" s="470"/>
      <c r="F112" s="470"/>
      <c r="G112" s="470"/>
      <c r="H112" s="470"/>
      <c r="I112" s="470"/>
      <c r="J112" s="470"/>
      <c r="K112" s="470"/>
      <c r="L112" s="470"/>
      <c r="M112" s="470"/>
      <c r="N112" s="470"/>
      <c r="O112" s="470"/>
      <c r="P112" s="470"/>
      <c r="Q112" s="470"/>
      <c r="R112" s="470"/>
      <c r="S112" s="470"/>
      <c r="T112" s="470"/>
      <c r="U112" s="470"/>
      <c r="V112" s="470"/>
      <c r="W112" s="470"/>
      <c r="X112" s="470"/>
      <c r="Y112" s="470"/>
      <c r="Z112" s="470"/>
      <c r="AA112" s="470"/>
      <c r="AB112" s="470"/>
      <c r="AC112" s="470"/>
      <c r="AD112" s="470"/>
      <c r="AE112" s="470"/>
      <c r="AF112" s="470"/>
      <c r="AG112" s="470"/>
      <c r="AH112" s="470"/>
      <c r="AI112" s="470"/>
      <c r="AJ112" s="470"/>
      <c r="AK112" s="470"/>
      <c r="AL112" s="470"/>
      <c r="AM112" s="470"/>
      <c r="AN112" s="470"/>
      <c r="AO112" s="470"/>
      <c r="AP112" s="470"/>
      <c r="AQ112" s="470"/>
      <c r="AR112" s="470"/>
      <c r="AS112" s="470"/>
      <c r="AT112" s="470"/>
      <c r="AU112" s="470"/>
      <c r="AV112" s="470"/>
      <c r="AW112" s="470"/>
      <c r="AX112" s="470"/>
      <c r="AY112" s="470"/>
      <c r="AZ112" s="470"/>
      <c r="BA112" s="470"/>
      <c r="BB112" s="470"/>
      <c r="BC112" s="470"/>
      <c r="BD112" s="470"/>
      <c r="BE112" s="470"/>
      <c r="BF112" s="470"/>
      <c r="BG112" s="470"/>
      <c r="BH112" s="470"/>
      <c r="BI112" s="470"/>
      <c r="BJ112" s="470"/>
      <c r="BK112" s="470"/>
      <c r="BL112" s="470"/>
      <c r="BM112" s="470"/>
      <c r="BN112" s="470"/>
      <c r="BO112" s="470"/>
      <c r="BP112" s="470"/>
      <c r="BQ112" s="470"/>
      <c r="BR112" s="470"/>
      <c r="BS112" s="470"/>
      <c r="BT112" s="470"/>
      <c r="BU112" s="470"/>
      <c r="BV112" s="470"/>
      <c r="BW112" s="470"/>
      <c r="BX112" s="470"/>
      <c r="BY112" s="470"/>
      <c r="BZ112" s="470"/>
      <c r="CA112" s="470"/>
      <c r="CB112" s="470"/>
      <c r="CC112" s="470"/>
      <c r="CD112" s="470"/>
      <c r="CE112" s="470"/>
      <c r="CF112" s="470"/>
      <c r="CG112" s="470"/>
      <c r="CH112" s="470"/>
      <c r="CI112" s="489"/>
      <c r="CJ112" s="489"/>
      <c r="CK112" s="489"/>
      <c r="CL112" s="489"/>
      <c r="CM112" s="489"/>
      <c r="CN112" s="489"/>
      <c r="CO112" s="489"/>
      <c r="CP112" s="489"/>
      <c r="CQ112" s="489"/>
      <c r="CR112" s="489"/>
      <c r="CS112" s="489"/>
      <c r="CT112" s="489"/>
      <c r="CU112" s="489"/>
      <c r="CV112" s="489"/>
      <c r="CW112" s="489"/>
      <c r="CX112" s="489"/>
      <c r="CY112" s="489"/>
      <c r="CZ112" s="489"/>
      <c r="DA112" s="489"/>
      <c r="DB112" s="489"/>
      <c r="DC112" s="489"/>
      <c r="DD112" s="489"/>
      <c r="DE112" s="489"/>
      <c r="DF112" s="489"/>
    </row>
    <row r="113" spans="3:110" ht="13.5" customHeight="1">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c r="AI113" s="470"/>
      <c r="AJ113" s="470"/>
      <c r="AK113" s="470"/>
      <c r="AL113" s="470"/>
      <c r="AM113" s="470"/>
      <c r="AN113" s="470"/>
      <c r="AO113" s="470"/>
      <c r="AP113" s="470"/>
      <c r="AQ113" s="470"/>
      <c r="AR113" s="470"/>
      <c r="AS113" s="470"/>
      <c r="AT113" s="470"/>
      <c r="AU113" s="470"/>
      <c r="AV113" s="470"/>
      <c r="AW113" s="470"/>
      <c r="AX113" s="470"/>
      <c r="AY113" s="470"/>
      <c r="AZ113" s="470"/>
      <c r="BA113" s="470"/>
      <c r="BB113" s="470"/>
      <c r="BC113" s="470"/>
      <c r="BD113" s="470"/>
      <c r="BE113" s="470"/>
      <c r="BF113" s="470"/>
      <c r="BG113" s="470"/>
      <c r="BH113" s="470"/>
      <c r="BI113" s="470"/>
      <c r="BJ113" s="470"/>
      <c r="BK113" s="470"/>
      <c r="BL113" s="470"/>
      <c r="BM113" s="470"/>
      <c r="BN113" s="470"/>
      <c r="BO113" s="470"/>
      <c r="BP113" s="470"/>
      <c r="BQ113" s="470"/>
      <c r="BR113" s="470"/>
      <c r="BS113" s="470"/>
      <c r="BT113" s="470"/>
      <c r="BU113" s="470"/>
      <c r="BV113" s="470"/>
      <c r="BW113" s="470"/>
      <c r="BX113" s="470"/>
      <c r="BY113" s="470"/>
      <c r="BZ113" s="470"/>
      <c r="CA113" s="470"/>
      <c r="CB113" s="470"/>
      <c r="CC113" s="470"/>
      <c r="CD113" s="470"/>
      <c r="CE113" s="470"/>
      <c r="CF113" s="470"/>
      <c r="CG113" s="470"/>
      <c r="CH113" s="470"/>
      <c r="CI113" s="489"/>
      <c r="CJ113" s="489"/>
      <c r="CK113" s="489"/>
      <c r="CL113" s="489"/>
      <c r="CM113" s="489"/>
      <c r="CN113" s="489"/>
      <c r="CO113" s="489"/>
      <c r="CP113" s="489"/>
      <c r="CQ113" s="489"/>
      <c r="CR113" s="489"/>
      <c r="CS113" s="489"/>
      <c r="CT113" s="489"/>
      <c r="CU113" s="489"/>
      <c r="CV113" s="489"/>
      <c r="CW113" s="489"/>
      <c r="CX113" s="489"/>
      <c r="CY113" s="489"/>
      <c r="CZ113" s="489"/>
      <c r="DA113" s="489"/>
      <c r="DB113" s="489"/>
      <c r="DC113" s="489"/>
      <c r="DD113" s="489"/>
      <c r="DE113" s="489"/>
      <c r="DF113" s="489"/>
    </row>
    <row r="114" spans="3:110" ht="13.5" customHeight="1">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c r="AI114" s="470"/>
      <c r="AJ114" s="470"/>
      <c r="AK114" s="470"/>
      <c r="AL114" s="470"/>
      <c r="AM114" s="470"/>
      <c r="AN114" s="470"/>
      <c r="AO114" s="470"/>
      <c r="AP114" s="470"/>
      <c r="AQ114" s="470"/>
      <c r="AR114" s="470"/>
      <c r="AS114" s="470"/>
      <c r="AT114" s="470"/>
      <c r="AU114" s="470"/>
      <c r="AV114" s="470"/>
      <c r="AW114" s="470"/>
      <c r="AX114" s="470"/>
      <c r="AY114" s="470"/>
      <c r="AZ114" s="470"/>
      <c r="BA114" s="470"/>
      <c r="BB114" s="470"/>
      <c r="BC114" s="470"/>
      <c r="BD114" s="470"/>
      <c r="BE114" s="470"/>
      <c r="BF114" s="470"/>
      <c r="BG114" s="470"/>
      <c r="BH114" s="470"/>
      <c r="BI114" s="470"/>
      <c r="BJ114" s="470"/>
      <c r="BK114" s="470"/>
      <c r="BL114" s="470"/>
      <c r="BM114" s="470"/>
      <c r="BN114" s="470"/>
      <c r="BO114" s="470"/>
      <c r="BP114" s="470"/>
      <c r="BQ114" s="470"/>
      <c r="BR114" s="470"/>
      <c r="BS114" s="470"/>
      <c r="BT114" s="470"/>
      <c r="BU114" s="470"/>
      <c r="BV114" s="470"/>
      <c r="BW114" s="470"/>
      <c r="BX114" s="470"/>
      <c r="BY114" s="470"/>
      <c r="BZ114" s="470"/>
      <c r="CA114" s="470"/>
      <c r="CB114" s="470"/>
      <c r="CC114" s="470"/>
      <c r="CD114" s="470"/>
      <c r="CE114" s="470"/>
      <c r="CF114" s="470"/>
      <c r="CG114" s="470"/>
      <c r="CH114" s="470"/>
      <c r="CI114" s="489"/>
      <c r="CJ114" s="489"/>
      <c r="CK114" s="489"/>
      <c r="CL114" s="489"/>
      <c r="CM114" s="489"/>
      <c r="CN114" s="489"/>
      <c r="CO114" s="489"/>
      <c r="CP114" s="489"/>
      <c r="CQ114" s="489"/>
      <c r="CR114" s="489"/>
      <c r="CS114" s="489"/>
      <c r="CT114" s="489"/>
      <c r="CU114" s="489"/>
      <c r="CV114" s="489"/>
      <c r="CW114" s="489"/>
      <c r="CX114" s="489"/>
      <c r="CY114" s="489"/>
      <c r="CZ114" s="489"/>
      <c r="DA114" s="489"/>
      <c r="DB114" s="489"/>
      <c r="DC114" s="489"/>
      <c r="DD114" s="489"/>
      <c r="DE114" s="489"/>
      <c r="DF114" s="489"/>
    </row>
    <row r="115" spans="3:110" ht="13.5" customHeight="1">
      <c r="C115" s="470"/>
      <c r="D115" s="470"/>
      <c r="E115" s="470"/>
      <c r="F115" s="470"/>
      <c r="G115" s="470"/>
      <c r="H115" s="470"/>
      <c r="I115" s="470"/>
      <c r="J115" s="470"/>
      <c r="K115" s="470"/>
      <c r="L115" s="470"/>
      <c r="M115" s="470"/>
      <c r="N115" s="470"/>
      <c r="O115" s="470"/>
      <c r="P115" s="470"/>
      <c r="Q115" s="470"/>
      <c r="R115" s="470"/>
      <c r="S115" s="470"/>
      <c r="T115" s="470"/>
      <c r="U115" s="470"/>
      <c r="V115" s="470"/>
      <c r="W115" s="470"/>
      <c r="X115" s="470"/>
      <c r="Y115" s="470"/>
      <c r="Z115" s="470"/>
      <c r="AA115" s="470"/>
      <c r="AB115" s="470"/>
      <c r="AC115" s="470"/>
      <c r="AD115" s="470"/>
      <c r="AE115" s="470"/>
      <c r="AF115" s="470"/>
      <c r="AG115" s="470"/>
      <c r="AH115" s="470"/>
      <c r="AI115" s="470"/>
      <c r="AJ115" s="470"/>
      <c r="AK115" s="470"/>
      <c r="AL115" s="470"/>
      <c r="AM115" s="470"/>
      <c r="AN115" s="470"/>
      <c r="AO115" s="470"/>
      <c r="AP115" s="470"/>
      <c r="AQ115" s="470"/>
      <c r="AR115" s="470"/>
      <c r="AS115" s="470"/>
      <c r="AT115" s="470"/>
      <c r="AU115" s="470"/>
      <c r="AV115" s="470"/>
      <c r="AW115" s="470"/>
      <c r="AX115" s="470"/>
      <c r="AY115" s="470"/>
      <c r="AZ115" s="470"/>
      <c r="BA115" s="470"/>
      <c r="BB115" s="470"/>
      <c r="BC115" s="470"/>
      <c r="BD115" s="470"/>
      <c r="BE115" s="470"/>
      <c r="BF115" s="470"/>
      <c r="BG115" s="470"/>
      <c r="BH115" s="470"/>
      <c r="BI115" s="470"/>
      <c r="BJ115" s="470"/>
      <c r="BK115" s="470"/>
      <c r="BL115" s="470"/>
      <c r="BM115" s="470"/>
      <c r="BN115" s="470"/>
      <c r="BO115" s="470"/>
      <c r="BP115" s="470"/>
      <c r="BQ115" s="470"/>
      <c r="BR115" s="470"/>
      <c r="BS115" s="470"/>
      <c r="BT115" s="470"/>
      <c r="BU115" s="470"/>
      <c r="BV115" s="470"/>
      <c r="BW115" s="470"/>
      <c r="BX115" s="470"/>
      <c r="BY115" s="470"/>
      <c r="BZ115" s="470"/>
      <c r="CA115" s="470"/>
      <c r="CB115" s="470"/>
      <c r="CC115" s="470"/>
      <c r="CD115" s="470"/>
      <c r="CE115" s="470"/>
      <c r="CF115" s="470"/>
      <c r="CG115" s="470"/>
      <c r="CH115" s="470"/>
      <c r="CI115" s="489"/>
      <c r="CJ115" s="489"/>
      <c r="CK115" s="489"/>
      <c r="CL115" s="489"/>
      <c r="CM115" s="489"/>
      <c r="CN115" s="489"/>
      <c r="CO115" s="489"/>
      <c r="CP115" s="489"/>
      <c r="CQ115" s="489"/>
      <c r="CR115" s="489"/>
      <c r="CS115" s="489"/>
      <c r="CT115" s="489"/>
      <c r="CU115" s="489"/>
      <c r="CV115" s="489"/>
      <c r="CW115" s="489"/>
      <c r="CX115" s="489"/>
      <c r="CY115" s="489"/>
      <c r="CZ115" s="489"/>
      <c r="DA115" s="489"/>
      <c r="DB115" s="489"/>
      <c r="DC115" s="489"/>
      <c r="DD115" s="489"/>
      <c r="DE115" s="489"/>
      <c r="DF115" s="489"/>
    </row>
    <row r="116" spans="3:110" ht="13.5" customHeight="1">
      <c r="C116" s="470"/>
      <c r="D116" s="470"/>
      <c r="E116" s="470"/>
      <c r="F116" s="470"/>
      <c r="G116" s="470"/>
      <c r="H116" s="470"/>
      <c r="I116" s="470"/>
      <c r="J116" s="470"/>
      <c r="K116" s="470"/>
      <c r="L116" s="470"/>
      <c r="M116" s="470"/>
      <c r="N116" s="470"/>
      <c r="O116" s="470"/>
      <c r="P116" s="470"/>
      <c r="Q116" s="470"/>
      <c r="R116" s="470"/>
      <c r="S116" s="470"/>
      <c r="T116" s="470"/>
      <c r="U116" s="470"/>
      <c r="V116" s="470"/>
      <c r="W116" s="470"/>
      <c r="X116" s="470"/>
      <c r="Y116" s="470"/>
      <c r="Z116" s="470"/>
      <c r="AA116" s="470"/>
      <c r="AB116" s="470"/>
      <c r="AC116" s="470"/>
      <c r="AD116" s="470"/>
      <c r="AE116" s="470"/>
      <c r="AF116" s="470"/>
      <c r="AG116" s="470"/>
      <c r="AH116" s="470"/>
      <c r="AI116" s="470"/>
      <c r="AJ116" s="470"/>
      <c r="AK116" s="470"/>
      <c r="AL116" s="470"/>
      <c r="AM116" s="470"/>
      <c r="AN116" s="470"/>
      <c r="AO116" s="470"/>
      <c r="AP116" s="470"/>
      <c r="AQ116" s="470"/>
      <c r="AR116" s="470"/>
      <c r="AS116" s="470"/>
      <c r="AT116" s="470"/>
      <c r="AU116" s="470"/>
      <c r="AV116" s="470"/>
      <c r="AW116" s="470"/>
      <c r="AX116" s="470"/>
      <c r="AY116" s="470"/>
      <c r="AZ116" s="470"/>
      <c r="BA116" s="470"/>
      <c r="BB116" s="470"/>
      <c r="BC116" s="470"/>
      <c r="BD116" s="470"/>
      <c r="BE116" s="470"/>
      <c r="BF116" s="470"/>
      <c r="BG116" s="470"/>
      <c r="BH116" s="470"/>
      <c r="BI116" s="470"/>
      <c r="BJ116" s="470"/>
      <c r="BK116" s="470"/>
      <c r="BL116" s="470"/>
      <c r="BM116" s="470"/>
      <c r="BN116" s="470"/>
      <c r="BO116" s="470"/>
      <c r="BP116" s="470"/>
      <c r="BQ116" s="470"/>
      <c r="BR116" s="470"/>
      <c r="BS116" s="470"/>
      <c r="BT116" s="470"/>
      <c r="BU116" s="470"/>
      <c r="BV116" s="470"/>
      <c r="BW116" s="470"/>
      <c r="BX116" s="470"/>
      <c r="BY116" s="470"/>
      <c r="BZ116" s="470"/>
      <c r="CA116" s="470"/>
      <c r="CB116" s="470"/>
      <c r="CC116" s="470"/>
      <c r="CD116" s="470"/>
      <c r="CE116" s="470"/>
      <c r="CF116" s="470"/>
      <c r="CG116" s="470"/>
      <c r="CH116" s="470"/>
      <c r="CI116" s="489"/>
      <c r="CJ116" s="489"/>
      <c r="CK116" s="489"/>
      <c r="CL116" s="489"/>
      <c r="CM116" s="489"/>
      <c r="CN116" s="489"/>
      <c r="CO116" s="489"/>
      <c r="CP116" s="489"/>
      <c r="CQ116" s="489"/>
      <c r="CR116" s="489"/>
      <c r="CS116" s="489"/>
      <c r="CT116" s="489"/>
      <c r="CU116" s="489"/>
      <c r="CV116" s="489"/>
      <c r="CW116" s="489"/>
      <c r="CX116" s="489"/>
      <c r="CY116" s="489"/>
      <c r="CZ116" s="489"/>
      <c r="DA116" s="489"/>
      <c r="DB116" s="489"/>
      <c r="DC116" s="489"/>
      <c r="DD116" s="489"/>
      <c r="DE116" s="489"/>
      <c r="DF116" s="489"/>
    </row>
    <row r="117" spans="3:110" ht="13.5" customHeight="1">
      <c r="C117" s="470"/>
      <c r="D117" s="470"/>
      <c r="E117" s="470"/>
      <c r="F117" s="470"/>
      <c r="G117" s="470"/>
      <c r="H117" s="470"/>
      <c r="I117" s="470"/>
      <c r="J117" s="470"/>
      <c r="K117" s="470"/>
      <c r="L117" s="470"/>
      <c r="M117" s="470"/>
      <c r="N117" s="470"/>
      <c r="O117" s="470"/>
      <c r="P117" s="470"/>
      <c r="Q117" s="470"/>
      <c r="R117" s="470"/>
      <c r="S117" s="470"/>
      <c r="T117" s="470"/>
      <c r="U117" s="470"/>
      <c r="V117" s="470"/>
      <c r="W117" s="470"/>
      <c r="X117" s="470"/>
      <c r="Y117" s="470"/>
      <c r="Z117" s="470"/>
      <c r="AA117" s="470"/>
      <c r="AB117" s="470"/>
      <c r="AC117" s="470"/>
      <c r="AD117" s="470"/>
      <c r="AE117" s="470"/>
      <c r="AF117" s="470"/>
      <c r="AG117" s="470"/>
      <c r="AH117" s="470"/>
      <c r="AI117" s="470"/>
      <c r="AJ117" s="470"/>
      <c r="AK117" s="470"/>
      <c r="AL117" s="470"/>
      <c r="AM117" s="470"/>
      <c r="AN117" s="470"/>
      <c r="AO117" s="470"/>
      <c r="AP117" s="470"/>
      <c r="AQ117" s="470"/>
      <c r="AR117" s="470"/>
      <c r="AS117" s="470"/>
      <c r="AT117" s="470"/>
      <c r="AU117" s="470"/>
      <c r="AV117" s="470"/>
      <c r="AW117" s="470"/>
      <c r="AX117" s="470"/>
      <c r="AY117" s="470"/>
      <c r="AZ117" s="470"/>
      <c r="BA117" s="470"/>
      <c r="BB117" s="470"/>
      <c r="BC117" s="470"/>
      <c r="BD117" s="470"/>
      <c r="BE117" s="470"/>
      <c r="BF117" s="470"/>
      <c r="BG117" s="470"/>
      <c r="BH117" s="470"/>
      <c r="BI117" s="470"/>
      <c r="BJ117" s="470"/>
      <c r="BK117" s="470"/>
      <c r="BL117" s="470"/>
      <c r="BM117" s="470"/>
      <c r="BN117" s="470"/>
      <c r="BO117" s="470"/>
      <c r="BP117" s="470"/>
      <c r="BQ117" s="470"/>
      <c r="BR117" s="470"/>
      <c r="BS117" s="470"/>
      <c r="BT117" s="470"/>
      <c r="BU117" s="470"/>
      <c r="BV117" s="470"/>
      <c r="BW117" s="470"/>
      <c r="BX117" s="470"/>
      <c r="BY117" s="470"/>
      <c r="BZ117" s="470"/>
      <c r="CA117" s="470"/>
      <c r="CB117" s="470"/>
      <c r="CC117" s="470"/>
      <c r="CD117" s="470"/>
      <c r="CE117" s="470"/>
      <c r="CF117" s="470"/>
      <c r="CG117" s="470"/>
      <c r="CH117" s="470"/>
      <c r="CI117" s="489"/>
      <c r="CJ117" s="489"/>
      <c r="CK117" s="489"/>
      <c r="CL117" s="489"/>
      <c r="CM117" s="489"/>
      <c r="CN117" s="489"/>
      <c r="CO117" s="489"/>
      <c r="CP117" s="489"/>
      <c r="CQ117" s="489"/>
      <c r="CR117" s="489"/>
      <c r="CS117" s="489"/>
      <c r="CT117" s="489"/>
      <c r="CU117" s="489"/>
      <c r="CV117" s="489"/>
      <c r="CW117" s="489"/>
      <c r="CX117" s="489"/>
      <c r="CY117" s="489"/>
      <c r="CZ117" s="489"/>
      <c r="DA117" s="489"/>
      <c r="DB117" s="489"/>
      <c r="DC117" s="489"/>
      <c r="DD117" s="489"/>
      <c r="DE117" s="489"/>
      <c r="DF117" s="489"/>
    </row>
    <row r="118" spans="3:110" ht="13.5" customHeight="1">
      <c r="C118" s="470"/>
      <c r="D118" s="470"/>
      <c r="E118" s="470"/>
      <c r="F118" s="470"/>
      <c r="G118" s="470"/>
      <c r="H118" s="470"/>
      <c r="I118" s="470"/>
      <c r="J118" s="470"/>
      <c r="K118" s="470"/>
      <c r="L118" s="470"/>
      <c r="M118" s="470"/>
      <c r="N118" s="470"/>
      <c r="O118" s="470"/>
      <c r="P118" s="470"/>
      <c r="Q118" s="470"/>
      <c r="R118" s="470"/>
      <c r="S118" s="470"/>
      <c r="T118" s="470"/>
      <c r="U118" s="470"/>
      <c r="V118" s="470"/>
      <c r="W118" s="470"/>
      <c r="X118" s="470"/>
      <c r="Y118" s="470"/>
      <c r="Z118" s="470"/>
      <c r="AA118" s="470"/>
      <c r="AB118" s="470"/>
      <c r="AC118" s="470"/>
      <c r="AD118" s="470"/>
      <c r="AE118" s="470"/>
      <c r="AF118" s="470"/>
      <c r="AG118" s="470"/>
      <c r="AH118" s="470"/>
      <c r="AI118" s="470"/>
      <c r="AJ118" s="470"/>
      <c r="AK118" s="470"/>
      <c r="AL118" s="470"/>
      <c r="AM118" s="470"/>
      <c r="AN118" s="470"/>
      <c r="AO118" s="470"/>
      <c r="AP118" s="470"/>
      <c r="AQ118" s="470"/>
      <c r="AR118" s="470"/>
      <c r="AS118" s="470"/>
      <c r="AT118" s="470"/>
      <c r="AU118" s="470"/>
      <c r="AV118" s="470"/>
      <c r="AW118" s="470"/>
      <c r="AX118" s="470"/>
      <c r="AY118" s="470"/>
      <c r="AZ118" s="470"/>
      <c r="BA118" s="470"/>
      <c r="BB118" s="470"/>
      <c r="BC118" s="470"/>
      <c r="BD118" s="470"/>
      <c r="BE118" s="470"/>
      <c r="BF118" s="470"/>
      <c r="BG118" s="470"/>
      <c r="BH118" s="470"/>
      <c r="BI118" s="470"/>
      <c r="BJ118" s="470"/>
      <c r="BK118" s="470"/>
      <c r="BL118" s="470"/>
      <c r="BM118" s="470"/>
      <c r="BN118" s="470"/>
      <c r="BO118" s="470"/>
      <c r="BP118" s="470"/>
      <c r="BQ118" s="470"/>
      <c r="BR118" s="470"/>
      <c r="BS118" s="470"/>
      <c r="BT118" s="470"/>
      <c r="BU118" s="470"/>
      <c r="BV118" s="470"/>
      <c r="BW118" s="470"/>
      <c r="BX118" s="470"/>
      <c r="BY118" s="470"/>
      <c r="BZ118" s="470"/>
      <c r="CA118" s="470"/>
      <c r="CB118" s="470"/>
      <c r="CC118" s="470"/>
      <c r="CD118" s="470"/>
      <c r="CE118" s="470"/>
      <c r="CF118" s="470"/>
      <c r="CG118" s="470"/>
      <c r="CH118" s="470"/>
      <c r="CI118" s="489"/>
      <c r="CJ118" s="489"/>
      <c r="CK118" s="489"/>
      <c r="CL118" s="489"/>
      <c r="CM118" s="489"/>
      <c r="CN118" s="489"/>
      <c r="CO118" s="489"/>
      <c r="CP118" s="489"/>
      <c r="CQ118" s="489"/>
      <c r="CR118" s="489"/>
      <c r="CS118" s="489"/>
      <c r="CT118" s="489"/>
      <c r="CU118" s="489"/>
      <c r="CV118" s="489"/>
      <c r="CW118" s="489"/>
      <c r="CX118" s="489"/>
      <c r="CY118" s="489"/>
      <c r="CZ118" s="489"/>
      <c r="DA118" s="489"/>
      <c r="DB118" s="489"/>
      <c r="DC118" s="489"/>
      <c r="DD118" s="489"/>
      <c r="DE118" s="489"/>
      <c r="DF118" s="489"/>
    </row>
    <row r="119" spans="3:110" ht="13.5" customHeight="1"/>
    <row r="120" spans="3:110" ht="13.5" customHeight="1"/>
    <row r="121" spans="3:110" ht="13.5" customHeight="1"/>
    <row r="122" spans="3:110" ht="13.5" customHeight="1"/>
    <row r="123" spans="3:110" ht="13.5" customHeight="1"/>
    <row r="124" spans="3:110" ht="13.5" customHeight="1"/>
    <row r="125" spans="3:110" ht="13.5" customHeight="1"/>
    <row r="126" spans="3:110" ht="13.5" customHeight="1"/>
    <row r="127" spans="3:110" ht="13.5" customHeight="1"/>
    <row r="128" spans="3:110" ht="13.5" customHeight="1"/>
    <row r="129" s="440" customFormat="1" ht="13.5" customHeight="1"/>
    <row r="130" s="440" customFormat="1" ht="13.5" customHeight="1"/>
    <row r="131" s="440" customFormat="1" ht="13.5" customHeight="1"/>
    <row r="132" s="440" customFormat="1" ht="13.5" customHeight="1"/>
    <row r="133" s="440" customFormat="1" ht="10.5" customHeight="1"/>
    <row r="134" s="440" customFormat="1" ht="15" customHeight="1"/>
    <row r="135" s="440" customFormat="1" ht="15" customHeight="1"/>
    <row r="136" s="440" customFormat="1" ht="5.25" customHeight="1"/>
    <row r="137" s="440" customFormat="1" ht="13.5" customHeight="1"/>
    <row r="138" s="440" customFormat="1" ht="10.5" customHeight="1"/>
    <row r="139" s="440" customFormat="1" ht="13.5" customHeight="1"/>
    <row r="140" s="440" customFormat="1" ht="13.5" customHeight="1"/>
    <row r="141" s="440" customFormat="1" ht="13.5" customHeight="1"/>
    <row r="142" s="440" customFormat="1" ht="13.5" customHeight="1"/>
    <row r="143" s="440" customFormat="1" ht="13.5" customHeight="1"/>
    <row r="144" s="440" customFormat="1" ht="13.5" customHeight="1"/>
    <row r="145" s="440" customFormat="1" ht="13.5" customHeight="1"/>
    <row r="146" s="440" customFormat="1" ht="13.5" customHeight="1"/>
    <row r="147" s="440" customFormat="1" ht="13.5" customHeight="1"/>
    <row r="148" s="440" customFormat="1" ht="13.5" customHeight="1"/>
    <row r="149" s="440" customFormat="1" ht="13.5" customHeight="1"/>
    <row r="150" s="440" customFormat="1" ht="13.5" customHeight="1"/>
    <row r="151" s="440" customFormat="1" ht="13.5" customHeight="1"/>
    <row r="152" s="440" customFormat="1" ht="13.5" customHeight="1"/>
    <row r="153" s="440" customFormat="1" ht="13.5" customHeight="1"/>
    <row r="154" s="440" customFormat="1" ht="13.5" customHeight="1"/>
    <row r="155" s="440" customFormat="1" ht="13.5" customHeight="1"/>
    <row r="156" s="440" customFormat="1" ht="13.5" customHeight="1"/>
    <row r="157" s="440" customFormat="1" ht="13.5" customHeight="1"/>
    <row r="158" s="440" customFormat="1" ht="13.5" customHeight="1"/>
    <row r="159" s="440" customFormat="1" ht="5.15" customHeight="1"/>
    <row r="160" s="440" customFormat="1" ht="18" customHeight="1"/>
    <row r="161" s="441" customFormat="1" ht="18" customHeight="1"/>
    <row r="162" s="440" customFormat="1" ht="15" customHeight="1"/>
    <row r="163" s="440" customFormat="1" ht="12" customHeight="1"/>
    <row r="164" s="440" customFormat="1" ht="15" customHeight="1"/>
    <row r="165" s="440" customFormat="1" ht="13.5" customHeight="1"/>
    <row r="166" s="440" customFormat="1" ht="13.5" customHeight="1"/>
    <row r="167" s="440" customFormat="1" ht="13.5" customHeight="1"/>
    <row r="168" s="440" customFormat="1" ht="13.5" customHeight="1"/>
    <row r="169" s="440" customFormat="1" ht="13.5" customHeight="1"/>
    <row r="170" s="440" customFormat="1" ht="13.5" customHeight="1"/>
    <row r="171" s="440" customFormat="1" ht="13.5" customHeight="1"/>
    <row r="172" s="440" customFormat="1" ht="13.5" customHeight="1"/>
    <row r="173" s="440" customFormat="1" ht="13.5" customHeight="1"/>
    <row r="174" s="440" customFormat="1" ht="13.5" customHeight="1"/>
    <row r="175" s="440" customFormat="1" ht="13.5" customHeight="1"/>
    <row r="176" s="440" customFormat="1" ht="13.5" customHeight="1"/>
    <row r="177" s="440" customFormat="1" ht="13.5" customHeight="1"/>
    <row r="178" s="440" customFormat="1" ht="13.5" customHeight="1"/>
    <row r="179" s="440" customFormat="1" ht="13.5" customHeight="1"/>
    <row r="180" s="440" customFormat="1" ht="13.5" customHeight="1"/>
    <row r="181" s="440" customFormat="1" ht="13.5" customHeight="1"/>
    <row r="182" s="440" customFormat="1" ht="13.5" customHeight="1"/>
    <row r="183" s="440" customFormat="1" ht="13.5" customHeight="1"/>
    <row r="184" s="440" customFormat="1" ht="13.5" customHeight="1"/>
    <row r="185" s="440" customFormat="1" ht="13.5" customHeight="1"/>
    <row r="186" s="440" customFormat="1" ht="13.5" customHeight="1"/>
    <row r="187" s="440" customFormat="1" ht="13.5" customHeight="1"/>
    <row r="188" s="440" customFormat="1" ht="13.5" customHeight="1"/>
    <row r="189" s="440" customFormat="1" ht="13.5" customHeight="1"/>
    <row r="190" s="440" customFormat="1" ht="13.5" customHeight="1"/>
    <row r="191" s="440" customFormat="1" ht="13.5" customHeight="1"/>
    <row r="192" s="440" customFormat="1" ht="13.5" customHeight="1"/>
    <row r="193" s="440" customFormat="1" ht="13.5" customHeight="1"/>
    <row r="194" s="440" customFormat="1" ht="13.5" customHeight="1"/>
    <row r="195" s="440" customFormat="1" ht="13.5" customHeight="1"/>
    <row r="196" s="440" customFormat="1" ht="13.5" customHeight="1"/>
    <row r="197" s="440" customFormat="1" ht="13.5" customHeight="1"/>
    <row r="198" s="440" customFormat="1" ht="13.5" customHeight="1"/>
    <row r="199" s="440" customFormat="1" ht="13.5" customHeight="1"/>
    <row r="200" s="440" customFormat="1" ht="13.5" customHeight="1"/>
    <row r="201" s="440" customFormat="1" ht="13.5" customHeight="1"/>
    <row r="202" s="440" customFormat="1" ht="13.5" customHeight="1"/>
    <row r="203" s="440" customFormat="1" ht="13.5" customHeight="1"/>
    <row r="204" s="440" customFormat="1" ht="13.5" customHeight="1"/>
    <row r="205" s="440" customFormat="1" ht="13.5" customHeight="1"/>
    <row r="206" s="440" customFormat="1" ht="13.5" customHeight="1"/>
    <row r="207" s="440" customFormat="1" ht="13.5" customHeight="1"/>
    <row r="208" s="440" customFormat="1" ht="13.5" customHeight="1"/>
    <row r="209" s="440" customFormat="1" ht="13.5" customHeight="1"/>
    <row r="210" s="440" customFormat="1" ht="13.5" customHeight="1"/>
    <row r="211" s="440" customFormat="1" ht="13.5" customHeight="1"/>
    <row r="212" s="440" customFormat="1" ht="13.5" customHeight="1"/>
    <row r="213" s="440" customFormat="1" ht="10.5" customHeight="1"/>
    <row r="214" s="440" customFormat="1" ht="15" customHeight="1"/>
    <row r="215" s="440" customFormat="1" ht="15" customHeight="1"/>
    <row r="216" s="440" customFormat="1" ht="5.25" customHeight="1"/>
    <row r="217" s="440" customFormat="1" ht="13.5" customHeight="1"/>
    <row r="218" s="440" customFormat="1" ht="10.5" customHeight="1"/>
    <row r="219" s="440" customFormat="1" ht="13.5" customHeight="1"/>
    <row r="220" s="440" customFormat="1" ht="13.5" customHeight="1"/>
    <row r="221" s="440" customFormat="1" ht="13.5" customHeight="1"/>
    <row r="222" s="440" customFormat="1" ht="13.5" customHeight="1"/>
    <row r="223" s="440" customFormat="1" ht="13.5" customHeight="1"/>
    <row r="224" s="440" customFormat="1" ht="13.5" customHeight="1"/>
    <row r="225" spans="1:110" ht="13.5" customHeight="1">
      <c r="CI225" s="440"/>
      <c r="CJ225" s="440"/>
      <c r="CK225" s="440"/>
      <c r="CL225" s="440"/>
      <c r="CM225" s="440"/>
      <c r="CN225" s="440"/>
      <c r="CO225" s="440"/>
      <c r="CP225" s="440"/>
      <c r="CQ225" s="440"/>
      <c r="CR225" s="440"/>
      <c r="CS225" s="440"/>
      <c r="CT225" s="440"/>
      <c r="CU225" s="440"/>
      <c r="CV225" s="440"/>
      <c r="CW225" s="440"/>
      <c r="CX225" s="440"/>
      <c r="CY225" s="440"/>
      <c r="CZ225" s="440"/>
      <c r="DA225" s="440"/>
      <c r="DB225" s="440"/>
      <c r="DC225" s="440"/>
      <c r="DD225" s="440"/>
      <c r="DE225" s="440"/>
      <c r="DF225" s="440"/>
    </row>
    <row r="226" spans="1:110" ht="13.5" customHeight="1">
      <c r="CI226" s="440"/>
      <c r="CJ226" s="440"/>
      <c r="CK226" s="440"/>
      <c r="CL226" s="440"/>
      <c r="CM226" s="440"/>
      <c r="CN226" s="440"/>
      <c r="CO226" s="440"/>
      <c r="CP226" s="440"/>
      <c r="CQ226" s="440"/>
      <c r="CR226" s="440"/>
      <c r="CS226" s="440"/>
      <c r="CT226" s="440"/>
      <c r="CU226" s="440"/>
      <c r="CV226" s="440"/>
      <c r="CW226" s="440"/>
      <c r="CX226" s="440"/>
      <c r="CY226" s="440"/>
      <c r="CZ226" s="440"/>
      <c r="DA226" s="440"/>
      <c r="DB226" s="440"/>
      <c r="DC226" s="440"/>
      <c r="DD226" s="440"/>
      <c r="DE226" s="440"/>
      <c r="DF226" s="440"/>
    </row>
    <row r="227" spans="1:110" ht="13.5" customHeight="1">
      <c r="CI227" s="440"/>
      <c r="CJ227" s="440"/>
      <c r="CK227" s="440"/>
      <c r="CL227" s="440"/>
      <c r="CM227" s="440"/>
      <c r="CN227" s="440"/>
      <c r="CO227" s="440"/>
      <c r="CP227" s="440"/>
      <c r="CQ227" s="440"/>
      <c r="CR227" s="440"/>
      <c r="CS227" s="440"/>
      <c r="CT227" s="440"/>
      <c r="CU227" s="440"/>
      <c r="CV227" s="440"/>
      <c r="CW227" s="440"/>
      <c r="CX227" s="440"/>
      <c r="CY227" s="440"/>
      <c r="CZ227" s="440"/>
      <c r="DA227" s="440"/>
      <c r="DB227" s="440"/>
      <c r="DC227" s="440"/>
      <c r="DD227" s="440"/>
      <c r="DE227" s="440"/>
      <c r="DF227" s="440"/>
    </row>
    <row r="228" spans="1:110" ht="13.5" customHeight="1">
      <c r="CI228" s="440"/>
      <c r="CJ228" s="440"/>
      <c r="CK228" s="440"/>
      <c r="CL228" s="440"/>
      <c r="CM228" s="440"/>
      <c r="CN228" s="440"/>
      <c r="CO228" s="440"/>
      <c r="CP228" s="440"/>
      <c r="CQ228" s="440"/>
      <c r="CR228" s="440"/>
      <c r="CS228" s="440"/>
      <c r="CT228" s="440"/>
      <c r="CU228" s="440"/>
      <c r="CV228" s="440"/>
      <c r="CW228" s="440"/>
      <c r="CX228" s="440"/>
      <c r="CY228" s="440"/>
      <c r="CZ228" s="440"/>
      <c r="DA228" s="440"/>
      <c r="DB228" s="440"/>
      <c r="DC228" s="440"/>
      <c r="DD228" s="440"/>
      <c r="DE228" s="440"/>
      <c r="DF228" s="440"/>
    </row>
    <row r="229" spans="1:110" ht="13.5" customHeight="1">
      <c r="CI229" s="440"/>
      <c r="CJ229" s="440"/>
      <c r="CK229" s="440"/>
      <c r="CL229" s="440"/>
      <c r="CM229" s="440"/>
      <c r="CN229" s="440"/>
      <c r="CO229" s="440"/>
      <c r="CP229" s="440"/>
      <c r="CQ229" s="440"/>
      <c r="CR229" s="440"/>
      <c r="CS229" s="440"/>
      <c r="CT229" s="440"/>
      <c r="CU229" s="440"/>
      <c r="CV229" s="440"/>
      <c r="CW229" s="440"/>
      <c r="CX229" s="440"/>
      <c r="CY229" s="440"/>
      <c r="CZ229" s="440"/>
      <c r="DA229" s="440"/>
      <c r="DB229" s="440"/>
      <c r="DC229" s="440"/>
      <c r="DD229" s="440"/>
      <c r="DE229" s="440"/>
      <c r="DF229" s="440"/>
    </row>
    <row r="230" spans="1:110" ht="13.5" customHeight="1">
      <c r="CI230" s="440"/>
      <c r="CJ230" s="440"/>
      <c r="CK230" s="440"/>
      <c r="CL230" s="440"/>
      <c r="CM230" s="440"/>
      <c r="CN230" s="440"/>
      <c r="CO230" s="440"/>
      <c r="CP230" s="440"/>
      <c r="CQ230" s="440"/>
      <c r="CR230" s="440"/>
      <c r="CS230" s="440"/>
      <c r="CT230" s="440"/>
      <c r="CU230" s="440"/>
      <c r="CV230" s="440"/>
      <c r="CW230" s="440"/>
      <c r="CX230" s="440"/>
      <c r="CY230" s="440"/>
      <c r="CZ230" s="440"/>
      <c r="DA230" s="440"/>
      <c r="DB230" s="440"/>
      <c r="DC230" s="440"/>
      <c r="DD230" s="440"/>
      <c r="DE230" s="440"/>
      <c r="DF230" s="440"/>
    </row>
    <row r="231" spans="1:110" ht="13.5" customHeight="1">
      <c r="CI231" s="440"/>
      <c r="CJ231" s="440"/>
      <c r="CK231" s="440"/>
      <c r="CL231" s="440"/>
      <c r="CM231" s="440"/>
      <c r="CN231" s="440"/>
      <c r="CO231" s="440"/>
      <c r="CP231" s="440"/>
      <c r="CQ231" s="440"/>
      <c r="CR231" s="440"/>
      <c r="CS231" s="440"/>
      <c r="CT231" s="440"/>
      <c r="CU231" s="440"/>
      <c r="CV231" s="440"/>
      <c r="CW231" s="440"/>
      <c r="CX231" s="440"/>
      <c r="CY231" s="440"/>
      <c r="CZ231" s="440"/>
      <c r="DA231" s="440"/>
      <c r="DB231" s="440"/>
      <c r="DC231" s="440"/>
      <c r="DD231" s="440"/>
      <c r="DE231" s="440"/>
      <c r="DF231" s="440"/>
    </row>
    <row r="232" spans="1:110" ht="13.5" customHeight="1">
      <c r="CI232" s="440"/>
      <c r="CJ232" s="440"/>
      <c r="CK232" s="440"/>
      <c r="CL232" s="440"/>
      <c r="CM232" s="440"/>
      <c r="CN232" s="440"/>
      <c r="CO232" s="440"/>
      <c r="CP232" s="440"/>
      <c r="CQ232" s="440"/>
      <c r="CR232" s="440"/>
      <c r="CS232" s="440"/>
      <c r="CT232" s="440"/>
      <c r="CU232" s="440"/>
      <c r="CV232" s="440"/>
      <c r="CW232" s="440"/>
      <c r="CX232" s="440"/>
      <c r="CY232" s="440"/>
      <c r="CZ232" s="440"/>
      <c r="DA232" s="440"/>
      <c r="DB232" s="440"/>
      <c r="DC232" s="440"/>
      <c r="DD232" s="440"/>
      <c r="DE232" s="440"/>
      <c r="DF232" s="440"/>
    </row>
    <row r="233" spans="1:110" ht="13.5" customHeight="1">
      <c r="CI233" s="440"/>
      <c r="CJ233" s="440"/>
      <c r="CK233" s="440"/>
      <c r="CL233" s="440"/>
      <c r="CM233" s="440"/>
      <c r="CN233" s="440"/>
      <c r="CO233" s="440"/>
      <c r="CP233" s="440"/>
      <c r="CQ233" s="440"/>
      <c r="CR233" s="440"/>
      <c r="CS233" s="440"/>
      <c r="CT233" s="440"/>
      <c r="CU233" s="440"/>
      <c r="CV233" s="440"/>
      <c r="CW233" s="440"/>
      <c r="CX233" s="440"/>
      <c r="CY233" s="440"/>
      <c r="CZ233" s="440"/>
      <c r="DA233" s="440"/>
      <c r="DB233" s="440"/>
      <c r="DC233" s="440"/>
      <c r="DD233" s="440"/>
      <c r="DE233" s="440"/>
      <c r="DF233" s="440"/>
    </row>
    <row r="234" spans="1:110" ht="13.5" customHeight="1">
      <c r="CI234" s="440"/>
      <c r="CJ234" s="440"/>
      <c r="CK234" s="440"/>
      <c r="CL234" s="440"/>
      <c r="CM234" s="440"/>
      <c r="CN234" s="440"/>
      <c r="CO234" s="440"/>
      <c r="CP234" s="440"/>
      <c r="CQ234" s="440"/>
      <c r="CR234" s="440"/>
      <c r="CS234" s="440"/>
      <c r="CT234" s="440"/>
      <c r="CU234" s="440"/>
      <c r="CV234" s="440"/>
      <c r="CW234" s="440"/>
      <c r="CX234" s="440"/>
      <c r="CY234" s="440"/>
      <c r="CZ234" s="440"/>
      <c r="DA234" s="440"/>
      <c r="DB234" s="440"/>
      <c r="DC234" s="440"/>
      <c r="DD234" s="440"/>
      <c r="DE234" s="440"/>
      <c r="DF234" s="440"/>
    </row>
    <row r="235" spans="1:110" ht="13.5" customHeight="1">
      <c r="CI235" s="440"/>
      <c r="CJ235" s="440"/>
      <c r="CK235" s="440"/>
      <c r="CL235" s="440"/>
      <c r="CM235" s="440"/>
      <c r="CN235" s="440"/>
      <c r="CO235" s="440"/>
      <c r="CP235" s="440"/>
      <c r="CQ235" s="440"/>
      <c r="CR235" s="440"/>
      <c r="CS235" s="440"/>
      <c r="CT235" s="440"/>
      <c r="CU235" s="440"/>
      <c r="CV235" s="440"/>
      <c r="CW235" s="440"/>
      <c r="CX235" s="440"/>
      <c r="CY235" s="440"/>
      <c r="CZ235" s="440"/>
      <c r="DA235" s="440"/>
      <c r="DB235" s="440"/>
      <c r="DC235" s="440"/>
      <c r="DD235" s="440"/>
      <c r="DE235" s="440"/>
      <c r="DF235" s="440"/>
    </row>
    <row r="236" spans="1:110" ht="13.5" customHeight="1">
      <c r="CI236" s="440"/>
      <c r="CJ236" s="440"/>
      <c r="CK236" s="440"/>
      <c r="CL236" s="440"/>
      <c r="CM236" s="440"/>
      <c r="CN236" s="440"/>
      <c r="CO236" s="440"/>
      <c r="CP236" s="440"/>
      <c r="CQ236" s="440"/>
      <c r="CR236" s="440"/>
      <c r="CS236" s="440"/>
      <c r="CT236" s="440"/>
      <c r="CU236" s="440"/>
      <c r="CV236" s="440"/>
      <c r="CW236" s="440"/>
      <c r="CX236" s="440"/>
      <c r="CY236" s="440"/>
      <c r="CZ236" s="440"/>
      <c r="DA236" s="440"/>
      <c r="DB236" s="440"/>
      <c r="DC236" s="440"/>
      <c r="DD236" s="440"/>
      <c r="DE236" s="440"/>
      <c r="DF236" s="440"/>
    </row>
    <row r="237" spans="1:110" ht="13.5" customHeight="1">
      <c r="CI237" s="440"/>
      <c r="CJ237" s="440"/>
      <c r="CK237" s="440"/>
      <c r="CL237" s="440"/>
      <c r="CM237" s="440"/>
      <c r="CN237" s="440"/>
      <c r="CO237" s="440"/>
      <c r="CP237" s="440"/>
      <c r="CQ237" s="440"/>
      <c r="CR237" s="440"/>
      <c r="CS237" s="440"/>
      <c r="CT237" s="440"/>
      <c r="CU237" s="440"/>
      <c r="CV237" s="440"/>
      <c r="CW237" s="440"/>
      <c r="CX237" s="440"/>
      <c r="CY237" s="440"/>
      <c r="CZ237" s="440"/>
      <c r="DA237" s="440"/>
      <c r="DB237" s="440"/>
      <c r="DC237" s="440"/>
      <c r="DD237" s="440"/>
      <c r="DE237" s="440"/>
      <c r="DF237" s="440"/>
    </row>
    <row r="238" spans="1:110" ht="13.5" customHeight="1">
      <c r="CI238" s="440"/>
      <c r="CJ238" s="440"/>
      <c r="CK238" s="440"/>
      <c r="CL238" s="440"/>
      <c r="CM238" s="440"/>
      <c r="CN238" s="440"/>
      <c r="CO238" s="440"/>
      <c r="CP238" s="440"/>
      <c r="CQ238" s="440"/>
      <c r="CR238" s="440"/>
      <c r="CS238" s="440"/>
      <c r="CT238" s="440"/>
      <c r="CU238" s="440"/>
      <c r="CV238" s="440"/>
      <c r="CW238" s="440"/>
      <c r="CX238" s="440"/>
      <c r="CY238" s="440"/>
      <c r="CZ238" s="440"/>
      <c r="DA238" s="440"/>
      <c r="DB238" s="440"/>
      <c r="DC238" s="440"/>
      <c r="DD238" s="440"/>
      <c r="DE238" s="440"/>
      <c r="DF238" s="440"/>
    </row>
    <row r="239" spans="1:110" ht="5.15" customHeight="1">
      <c r="CI239" s="440"/>
      <c r="CJ239" s="440"/>
      <c r="CK239" s="440"/>
      <c r="CL239" s="440"/>
      <c r="CM239" s="440"/>
      <c r="CN239" s="440"/>
      <c r="CO239" s="440"/>
      <c r="CP239" s="440"/>
      <c r="CQ239" s="440"/>
      <c r="CR239" s="440"/>
      <c r="CS239" s="440"/>
      <c r="CT239" s="440"/>
      <c r="CU239" s="440"/>
      <c r="CV239" s="440"/>
      <c r="CW239" s="440"/>
      <c r="CX239" s="440"/>
      <c r="CY239" s="440"/>
      <c r="CZ239" s="440"/>
      <c r="DA239" s="440"/>
      <c r="DB239" s="440"/>
      <c r="DC239" s="440"/>
      <c r="DD239" s="440"/>
      <c r="DE239" s="440"/>
      <c r="DF239" s="440"/>
    </row>
    <row r="240" spans="1:110" ht="16.5" customHeight="1">
      <c r="A240" s="485"/>
      <c r="B240" s="483"/>
      <c r="CI240" s="440"/>
      <c r="CJ240" s="440"/>
      <c r="CK240" s="440"/>
      <c r="CL240" s="440"/>
      <c r="CM240" s="440"/>
      <c r="CN240" s="440"/>
      <c r="CO240" s="440"/>
      <c r="CP240" s="440"/>
      <c r="CQ240" s="440"/>
      <c r="CR240" s="440"/>
      <c r="CS240" s="440"/>
      <c r="CT240" s="440"/>
      <c r="CU240" s="440"/>
      <c r="CV240" s="440"/>
      <c r="CW240" s="440"/>
      <c r="CX240" s="440"/>
      <c r="CY240" s="440"/>
      <c r="CZ240" s="440"/>
      <c r="DA240" s="440"/>
      <c r="DB240" s="440"/>
      <c r="DC240" s="440"/>
      <c r="DD240" s="440"/>
      <c r="DE240" s="440"/>
      <c r="DF240" s="440"/>
    </row>
    <row r="241" spans="1:12" ht="18" customHeight="1">
      <c r="A241" s="490"/>
    </row>
    <row r="242" spans="1:12" ht="18" customHeight="1">
      <c r="A242" s="441"/>
      <c r="B242" s="442"/>
      <c r="C242" s="443"/>
      <c r="D242" s="443"/>
      <c r="E242" s="443"/>
      <c r="F242" s="443"/>
      <c r="G242" s="443"/>
      <c r="H242" s="443"/>
      <c r="I242" s="443"/>
      <c r="J242" s="443"/>
      <c r="K242" s="443"/>
      <c r="L242" s="443"/>
    </row>
    <row r="243" spans="1:12" ht="15" customHeight="1">
      <c r="B243" s="475"/>
      <c r="C243" s="491"/>
      <c r="D243" s="491"/>
      <c r="E243" s="491"/>
      <c r="F243" s="491"/>
      <c r="G243" s="491"/>
      <c r="H243" s="491"/>
      <c r="I243" s="491"/>
      <c r="J243" s="491"/>
      <c r="K243" s="491"/>
      <c r="L243" s="491"/>
    </row>
    <row r="244" spans="1:12" ht="12" customHeight="1"/>
    <row r="245" spans="1:12" ht="15" customHeight="1">
      <c r="A245" s="492"/>
      <c r="B245" s="493"/>
      <c r="C245" s="494"/>
      <c r="D245" s="494"/>
      <c r="E245" s="494"/>
      <c r="F245" s="494"/>
      <c r="G245" s="494"/>
      <c r="H245" s="494"/>
      <c r="I245" s="494"/>
      <c r="J245" s="494"/>
      <c r="K245" s="494"/>
      <c r="L245" s="494"/>
    </row>
    <row r="246" spans="1:12" ht="10.5" customHeight="1">
      <c r="C246" s="495"/>
      <c r="D246" s="495"/>
      <c r="E246" s="495"/>
      <c r="F246" s="495"/>
      <c r="G246" s="495"/>
      <c r="H246" s="495"/>
      <c r="I246" s="495"/>
      <c r="J246" s="495"/>
      <c r="K246" s="495"/>
      <c r="L246" s="495"/>
    </row>
    <row r="247" spans="1:12" ht="13.5" customHeight="1">
      <c r="A247" s="496"/>
      <c r="B247" s="481"/>
      <c r="C247" s="497"/>
      <c r="D247" s="497"/>
      <c r="E247" s="497"/>
      <c r="F247" s="497"/>
      <c r="G247" s="497"/>
      <c r="H247" s="497"/>
      <c r="I247" s="497"/>
      <c r="J247" s="497"/>
      <c r="K247" s="497"/>
      <c r="L247" s="497"/>
    </row>
    <row r="248" spans="1:12" ht="10.5" customHeight="1">
      <c r="A248" s="481"/>
      <c r="B248" s="481"/>
      <c r="C248" s="497"/>
      <c r="D248" s="497"/>
      <c r="E248" s="497"/>
      <c r="F248" s="497"/>
      <c r="G248" s="497"/>
      <c r="H248" s="497"/>
      <c r="I248" s="497"/>
      <c r="J248" s="497"/>
      <c r="K248" s="497"/>
      <c r="L248" s="497"/>
    </row>
    <row r="249" spans="1:12" ht="13.5" customHeight="1">
      <c r="A249" s="465"/>
      <c r="B249" s="498"/>
      <c r="C249" s="497"/>
      <c r="D249" s="497"/>
      <c r="E249" s="497"/>
      <c r="F249" s="497"/>
      <c r="G249" s="497"/>
      <c r="H249" s="497"/>
      <c r="I249" s="497"/>
      <c r="J249" s="497"/>
      <c r="K249" s="497"/>
      <c r="L249" s="497"/>
    </row>
    <row r="250" spans="1:12" ht="13.5" customHeight="1">
      <c r="A250" s="465"/>
      <c r="B250" s="498"/>
      <c r="C250" s="497"/>
      <c r="D250" s="497"/>
      <c r="E250" s="497"/>
      <c r="F250" s="497"/>
      <c r="G250" s="497"/>
      <c r="H250" s="497"/>
      <c r="I250" s="497"/>
      <c r="J250" s="497"/>
      <c r="K250" s="497"/>
      <c r="L250" s="497"/>
    </row>
    <row r="251" spans="1:12" ht="13.5" customHeight="1">
      <c r="A251" s="465"/>
      <c r="B251" s="498"/>
      <c r="C251" s="497"/>
      <c r="D251" s="497"/>
      <c r="E251" s="497"/>
      <c r="F251" s="497"/>
      <c r="G251" s="497"/>
      <c r="H251" s="497"/>
      <c r="I251" s="497"/>
      <c r="J251" s="497"/>
      <c r="K251" s="497"/>
      <c r="L251" s="497"/>
    </row>
    <row r="252" spans="1:12" ht="13.5" customHeight="1">
      <c r="A252" s="465"/>
      <c r="B252" s="498"/>
      <c r="C252" s="497"/>
      <c r="D252" s="497"/>
      <c r="E252" s="497"/>
      <c r="F252" s="497"/>
      <c r="G252" s="497"/>
      <c r="H252" s="497"/>
      <c r="I252" s="497"/>
      <c r="J252" s="497"/>
      <c r="K252" s="497"/>
      <c r="L252" s="497"/>
    </row>
    <row r="253" spans="1:12" ht="13.5" customHeight="1">
      <c r="A253" s="465"/>
      <c r="B253" s="498"/>
      <c r="C253" s="497"/>
      <c r="D253" s="497"/>
      <c r="E253" s="497"/>
      <c r="F253" s="497"/>
      <c r="G253" s="497"/>
      <c r="H253" s="497"/>
      <c r="I253" s="497"/>
      <c r="J253" s="497"/>
      <c r="K253" s="497"/>
      <c r="L253" s="497"/>
    </row>
    <row r="254" spans="1:12" ht="10.5" customHeight="1">
      <c r="A254" s="465"/>
      <c r="B254" s="498"/>
      <c r="C254" s="497"/>
      <c r="D254" s="497"/>
      <c r="E254" s="497"/>
      <c r="F254" s="497"/>
      <c r="G254" s="497"/>
      <c r="H254" s="497"/>
      <c r="I254" s="497"/>
      <c r="J254" s="497"/>
      <c r="K254" s="497"/>
      <c r="L254" s="497"/>
    </row>
    <row r="255" spans="1:12" ht="13.5" customHeight="1">
      <c r="A255" s="465"/>
      <c r="B255" s="498"/>
      <c r="C255" s="497"/>
      <c r="D255" s="497"/>
      <c r="E255" s="497"/>
      <c r="F255" s="497"/>
      <c r="G255" s="497"/>
      <c r="H255" s="497"/>
      <c r="I255" s="497"/>
      <c r="J255" s="497"/>
      <c r="K255" s="497"/>
      <c r="L255" s="497"/>
    </row>
    <row r="256" spans="1:12" ht="13.5" customHeight="1">
      <c r="A256" s="465"/>
      <c r="B256" s="498"/>
      <c r="C256" s="497"/>
      <c r="D256" s="497"/>
      <c r="E256" s="497"/>
      <c r="F256" s="497"/>
      <c r="G256" s="497"/>
      <c r="H256" s="497"/>
      <c r="I256" s="497"/>
      <c r="J256" s="497"/>
      <c r="K256" s="497"/>
      <c r="L256" s="497"/>
    </row>
    <row r="257" spans="1:12" ht="13.5" customHeight="1">
      <c r="A257" s="465"/>
      <c r="B257" s="498"/>
      <c r="C257" s="497"/>
      <c r="D257" s="497"/>
      <c r="E257" s="497"/>
      <c r="F257" s="497"/>
      <c r="G257" s="497"/>
      <c r="H257" s="497"/>
      <c r="I257" s="497"/>
      <c r="J257" s="497"/>
      <c r="K257" s="497"/>
      <c r="L257" s="497"/>
    </row>
    <row r="258" spans="1:12" ht="13.5" customHeight="1">
      <c r="A258" s="465"/>
      <c r="B258" s="498"/>
      <c r="C258" s="497"/>
      <c r="D258" s="497"/>
      <c r="E258" s="497"/>
      <c r="F258" s="497"/>
      <c r="G258" s="497"/>
      <c r="H258" s="497"/>
      <c r="I258" s="497"/>
      <c r="J258" s="497"/>
      <c r="K258" s="497"/>
      <c r="L258" s="497"/>
    </row>
    <row r="259" spans="1:12" ht="13.5" customHeight="1">
      <c r="A259" s="465"/>
      <c r="B259" s="498"/>
      <c r="C259" s="497"/>
      <c r="D259" s="497"/>
      <c r="E259" s="497"/>
      <c r="F259" s="497"/>
      <c r="G259" s="497"/>
      <c r="H259" s="497"/>
      <c r="I259" s="497"/>
      <c r="J259" s="497"/>
      <c r="K259" s="497"/>
      <c r="L259" s="497"/>
    </row>
    <row r="260" spans="1:12" ht="10.5" customHeight="1">
      <c r="A260" s="465"/>
      <c r="B260" s="498"/>
      <c r="C260" s="497"/>
      <c r="D260" s="497"/>
      <c r="E260" s="497"/>
      <c r="F260" s="497"/>
      <c r="G260" s="497"/>
      <c r="H260" s="497"/>
      <c r="I260" s="497"/>
      <c r="J260" s="497"/>
      <c r="K260" s="497"/>
      <c r="L260" s="497"/>
    </row>
    <row r="261" spans="1:12" ht="13.5" customHeight="1">
      <c r="A261" s="465"/>
      <c r="B261" s="498"/>
      <c r="C261" s="497"/>
      <c r="D261" s="497"/>
      <c r="E261" s="497"/>
      <c r="F261" s="497"/>
      <c r="G261" s="497"/>
      <c r="H261" s="497"/>
      <c r="I261" s="497"/>
      <c r="J261" s="497"/>
      <c r="K261" s="497"/>
      <c r="L261" s="497"/>
    </row>
    <row r="262" spans="1:12" ht="13.5" customHeight="1">
      <c r="A262" s="465"/>
      <c r="B262" s="498"/>
      <c r="C262" s="497"/>
      <c r="D262" s="497"/>
      <c r="E262" s="497"/>
      <c r="F262" s="497"/>
      <c r="G262" s="497"/>
      <c r="H262" s="497"/>
      <c r="I262" s="497"/>
      <c r="J262" s="497"/>
      <c r="K262" s="497"/>
      <c r="L262" s="497"/>
    </row>
    <row r="263" spans="1:12" ht="13.5" customHeight="1">
      <c r="A263" s="465"/>
      <c r="B263" s="498"/>
      <c r="C263" s="497"/>
      <c r="D263" s="497"/>
      <c r="E263" s="497"/>
      <c r="F263" s="497"/>
      <c r="G263" s="497"/>
      <c r="H263" s="497"/>
      <c r="I263" s="497"/>
      <c r="J263" s="497"/>
      <c r="K263" s="497"/>
      <c r="L263" s="497"/>
    </row>
    <row r="264" spans="1:12" ht="13.5" customHeight="1">
      <c r="A264" s="465"/>
      <c r="B264" s="498"/>
      <c r="C264" s="497"/>
      <c r="D264" s="497"/>
      <c r="E264" s="497"/>
      <c r="F264" s="497"/>
      <c r="G264" s="497"/>
      <c r="H264" s="497"/>
      <c r="I264" s="497"/>
      <c r="J264" s="497"/>
      <c r="K264" s="497"/>
      <c r="L264" s="497"/>
    </row>
    <row r="265" spans="1:12" ht="13.5" customHeight="1">
      <c r="A265" s="465"/>
      <c r="B265" s="498"/>
      <c r="C265" s="497"/>
      <c r="D265" s="497"/>
      <c r="E265" s="497"/>
      <c r="F265" s="497"/>
      <c r="G265" s="497"/>
      <c r="H265" s="497"/>
      <c r="I265" s="497"/>
      <c r="J265" s="497"/>
      <c r="K265" s="497"/>
      <c r="L265" s="497"/>
    </row>
    <row r="266" spans="1:12" ht="10.5" customHeight="1">
      <c r="A266" s="465"/>
      <c r="B266" s="498"/>
      <c r="C266" s="497"/>
      <c r="D266" s="497"/>
      <c r="E266" s="497"/>
      <c r="F266" s="497"/>
      <c r="G266" s="497"/>
      <c r="H266" s="497"/>
      <c r="I266" s="497"/>
      <c r="J266" s="497"/>
      <c r="K266" s="497"/>
      <c r="L266" s="497"/>
    </row>
    <row r="267" spans="1:12" ht="13.5" customHeight="1">
      <c r="A267" s="465"/>
      <c r="B267" s="498"/>
      <c r="C267" s="497"/>
      <c r="D267" s="497"/>
      <c r="E267" s="497"/>
      <c r="F267" s="497"/>
      <c r="G267" s="497"/>
      <c r="H267" s="497"/>
      <c r="I267" s="497"/>
      <c r="J267" s="497"/>
      <c r="K267" s="497"/>
      <c r="L267" s="497"/>
    </row>
    <row r="268" spans="1:12" ht="13.5" customHeight="1">
      <c r="A268" s="465"/>
      <c r="B268" s="498"/>
      <c r="C268" s="497"/>
      <c r="D268" s="497"/>
      <c r="E268" s="497"/>
      <c r="F268" s="497"/>
      <c r="G268" s="497"/>
      <c r="H268" s="497"/>
      <c r="I268" s="497"/>
      <c r="J268" s="497"/>
      <c r="K268" s="497"/>
      <c r="L268" s="497"/>
    </row>
    <row r="269" spans="1:12" ht="13.5" customHeight="1">
      <c r="A269" s="465"/>
      <c r="B269" s="498"/>
      <c r="C269" s="497"/>
      <c r="D269" s="497"/>
      <c r="E269" s="497"/>
      <c r="F269" s="497"/>
      <c r="G269" s="497"/>
      <c r="H269" s="497"/>
      <c r="I269" s="497"/>
      <c r="J269" s="497"/>
      <c r="K269" s="497"/>
      <c r="L269" s="497"/>
    </row>
    <row r="270" spans="1:12" ht="13.5" customHeight="1">
      <c r="A270" s="465"/>
      <c r="B270" s="498"/>
      <c r="C270" s="497"/>
      <c r="D270" s="497"/>
      <c r="E270" s="497"/>
      <c r="F270" s="497"/>
      <c r="G270" s="497"/>
      <c r="H270" s="497"/>
      <c r="I270" s="497"/>
      <c r="J270" s="497"/>
      <c r="K270" s="497"/>
      <c r="L270" s="497"/>
    </row>
    <row r="271" spans="1:12" ht="13.5" customHeight="1">
      <c r="A271" s="465"/>
      <c r="B271" s="498"/>
      <c r="C271" s="497"/>
      <c r="D271" s="497"/>
      <c r="E271" s="497"/>
      <c r="F271" s="497"/>
      <c r="G271" s="497"/>
      <c r="H271" s="497"/>
      <c r="I271" s="497"/>
      <c r="J271" s="497"/>
      <c r="K271" s="497"/>
      <c r="L271" s="497"/>
    </row>
    <row r="272" spans="1:12" ht="10.5" customHeight="1">
      <c r="A272" s="465"/>
      <c r="B272" s="498"/>
      <c r="C272" s="497"/>
      <c r="D272" s="497"/>
      <c r="E272" s="497"/>
      <c r="F272" s="497"/>
      <c r="G272" s="497"/>
      <c r="H272" s="497"/>
      <c r="I272" s="497"/>
      <c r="J272" s="497"/>
      <c r="K272" s="497"/>
      <c r="L272" s="497"/>
    </row>
    <row r="273" spans="1:11" ht="13.5" customHeight="1">
      <c r="A273" s="465"/>
      <c r="B273" s="498"/>
      <c r="C273" s="497"/>
      <c r="D273" s="497"/>
      <c r="E273" s="497"/>
      <c r="F273" s="497"/>
      <c r="G273" s="497"/>
      <c r="H273" s="497"/>
      <c r="I273" s="497"/>
      <c r="J273" s="497"/>
      <c r="K273" s="497"/>
    </row>
    <row r="274" spans="1:11" ht="13.5" customHeight="1">
      <c r="A274" s="465"/>
      <c r="B274" s="498"/>
      <c r="C274" s="497"/>
      <c r="D274" s="497"/>
      <c r="E274" s="497"/>
      <c r="F274" s="497"/>
      <c r="G274" s="497"/>
      <c r="H274" s="497"/>
      <c r="I274" s="497"/>
      <c r="J274" s="497"/>
      <c r="K274" s="497"/>
    </row>
    <row r="275" spans="1:11" ht="13.5" customHeight="1">
      <c r="A275" s="465"/>
      <c r="B275" s="498"/>
      <c r="C275" s="497"/>
      <c r="D275" s="497"/>
      <c r="E275" s="497"/>
      <c r="F275" s="497"/>
      <c r="G275" s="497"/>
      <c r="H275" s="497"/>
      <c r="I275" s="497"/>
      <c r="J275" s="497"/>
      <c r="K275" s="497"/>
    </row>
    <row r="276" spans="1:11" ht="13.5" customHeight="1">
      <c r="A276" s="465"/>
      <c r="B276" s="498"/>
      <c r="C276" s="497"/>
      <c r="D276" s="497"/>
      <c r="E276" s="497"/>
      <c r="F276" s="497"/>
      <c r="G276" s="497"/>
      <c r="H276" s="497"/>
      <c r="I276" s="497"/>
      <c r="J276" s="497"/>
      <c r="K276" s="497"/>
    </row>
    <row r="277" spans="1:11" ht="13.5" customHeight="1">
      <c r="A277" s="465"/>
      <c r="B277" s="498"/>
      <c r="C277" s="497"/>
      <c r="D277" s="497"/>
      <c r="E277" s="497"/>
      <c r="F277" s="497"/>
      <c r="G277" s="497"/>
      <c r="H277" s="497"/>
      <c r="I277" s="497"/>
      <c r="J277" s="497"/>
      <c r="K277" s="497"/>
    </row>
    <row r="278" spans="1:11" ht="10.5" customHeight="1">
      <c r="A278" s="465"/>
      <c r="B278" s="498"/>
      <c r="C278" s="497"/>
      <c r="D278" s="497"/>
      <c r="E278" s="497"/>
      <c r="F278" s="497"/>
      <c r="G278" s="497"/>
      <c r="H278" s="497"/>
      <c r="I278" s="497"/>
      <c r="J278" s="497"/>
      <c r="K278" s="497"/>
    </row>
    <row r="279" spans="1:11" ht="13.5" customHeight="1">
      <c r="A279" s="465"/>
      <c r="B279" s="498"/>
      <c r="C279" s="497"/>
      <c r="D279" s="497"/>
      <c r="E279" s="497"/>
      <c r="F279" s="497"/>
      <c r="G279" s="497"/>
      <c r="H279" s="497"/>
      <c r="I279" s="497"/>
      <c r="J279" s="497"/>
      <c r="K279" s="497"/>
    </row>
    <row r="280" spans="1:11" ht="13.5" customHeight="1">
      <c r="A280" s="465"/>
      <c r="B280" s="498"/>
      <c r="C280" s="497"/>
      <c r="D280" s="497"/>
      <c r="E280" s="497"/>
      <c r="F280" s="497"/>
      <c r="G280" s="497"/>
      <c r="H280" s="497"/>
      <c r="I280" s="497"/>
      <c r="J280" s="497"/>
      <c r="K280" s="497"/>
    </row>
    <row r="281" spans="1:11" ht="13.5" customHeight="1">
      <c r="A281" s="465"/>
      <c r="B281" s="498"/>
      <c r="C281" s="497"/>
      <c r="D281" s="497"/>
      <c r="E281" s="497"/>
      <c r="F281" s="497"/>
      <c r="G281" s="497"/>
      <c r="H281" s="497"/>
      <c r="I281" s="497"/>
      <c r="J281" s="497"/>
      <c r="K281" s="497"/>
    </row>
    <row r="282" spans="1:11" ht="13.5" customHeight="1">
      <c r="A282" s="465"/>
      <c r="B282" s="498"/>
      <c r="C282" s="497"/>
      <c r="D282" s="497"/>
      <c r="E282" s="497"/>
      <c r="F282" s="497"/>
      <c r="G282" s="497"/>
      <c r="H282" s="497"/>
      <c r="I282" s="497"/>
      <c r="J282" s="497"/>
      <c r="K282" s="497"/>
    </row>
    <row r="283" spans="1:11" ht="13.5" customHeight="1">
      <c r="A283" s="465"/>
      <c r="B283" s="498"/>
      <c r="C283" s="497"/>
      <c r="D283" s="497"/>
      <c r="E283" s="497"/>
      <c r="F283" s="497"/>
      <c r="G283" s="497"/>
      <c r="H283" s="497"/>
      <c r="I283" s="497"/>
      <c r="J283" s="497"/>
      <c r="K283" s="497"/>
    </row>
    <row r="284" spans="1:11" ht="10.5" customHeight="1">
      <c r="A284" s="465"/>
      <c r="B284" s="498"/>
      <c r="C284" s="497"/>
      <c r="D284" s="497"/>
      <c r="E284" s="497"/>
      <c r="F284" s="497"/>
      <c r="G284" s="497"/>
      <c r="H284" s="497"/>
      <c r="I284" s="497"/>
      <c r="J284" s="497"/>
      <c r="K284" s="497"/>
    </row>
    <row r="285" spans="1:11" ht="13.5" customHeight="1">
      <c r="A285" s="465"/>
      <c r="B285" s="498"/>
      <c r="C285" s="497"/>
      <c r="D285" s="497"/>
      <c r="E285" s="497"/>
      <c r="F285" s="497"/>
      <c r="G285" s="497"/>
      <c r="H285" s="497"/>
      <c r="I285" s="497"/>
      <c r="J285" s="497"/>
      <c r="K285" s="497"/>
    </row>
    <row r="286" spans="1:11" ht="13.5" customHeight="1">
      <c r="A286" s="465"/>
      <c r="B286" s="498"/>
      <c r="C286" s="497"/>
      <c r="D286" s="497"/>
      <c r="E286" s="497"/>
      <c r="F286" s="497"/>
      <c r="G286" s="497"/>
      <c r="H286" s="497"/>
      <c r="I286" s="497"/>
      <c r="J286" s="497"/>
      <c r="K286" s="497"/>
    </row>
    <row r="287" spans="1:11" ht="13.5" customHeight="1">
      <c r="A287" s="465"/>
      <c r="B287" s="498"/>
      <c r="C287" s="497"/>
      <c r="D287" s="497"/>
      <c r="E287" s="497"/>
      <c r="F287" s="497"/>
      <c r="G287" s="497"/>
      <c r="H287" s="497"/>
      <c r="I287" s="497"/>
      <c r="J287" s="497"/>
      <c r="K287" s="497"/>
    </row>
    <row r="288" spans="1:11" ht="13.5" customHeight="1">
      <c r="A288" s="465"/>
      <c r="B288" s="498"/>
      <c r="C288" s="497"/>
      <c r="D288" s="497"/>
      <c r="E288" s="497"/>
      <c r="F288" s="497"/>
      <c r="G288" s="497"/>
      <c r="H288" s="497"/>
      <c r="I288" s="497"/>
      <c r="J288" s="497"/>
      <c r="K288" s="497"/>
    </row>
    <row r="289" spans="1:11" ht="13.5" customHeight="1">
      <c r="A289" s="465"/>
      <c r="B289" s="498"/>
      <c r="C289" s="497"/>
      <c r="D289" s="497"/>
      <c r="E289" s="497"/>
      <c r="F289" s="497"/>
      <c r="G289" s="497"/>
      <c r="H289" s="497"/>
      <c r="I289" s="497"/>
      <c r="J289" s="497"/>
      <c r="K289" s="497"/>
    </row>
    <row r="290" spans="1:11" ht="10.5" customHeight="1">
      <c r="A290" s="465"/>
      <c r="B290" s="498"/>
      <c r="C290" s="497"/>
      <c r="D290" s="497"/>
      <c r="E290" s="497"/>
      <c r="F290" s="497"/>
      <c r="G290" s="497"/>
      <c r="H290" s="497"/>
      <c r="I290" s="497"/>
      <c r="J290" s="497"/>
      <c r="K290" s="497"/>
    </row>
    <row r="291" spans="1:11" ht="13.5" customHeight="1">
      <c r="A291" s="465"/>
      <c r="B291" s="498"/>
      <c r="C291" s="497"/>
      <c r="D291" s="497"/>
      <c r="E291" s="497"/>
      <c r="F291" s="497"/>
      <c r="G291" s="497"/>
      <c r="H291" s="497"/>
      <c r="I291" s="497"/>
      <c r="J291" s="497"/>
      <c r="K291" s="497"/>
    </row>
    <row r="292" spans="1:11" ht="13.5" customHeight="1">
      <c r="A292" s="465"/>
      <c r="B292" s="498"/>
      <c r="C292" s="497"/>
      <c r="D292" s="497"/>
      <c r="E292" s="497"/>
      <c r="F292" s="497"/>
      <c r="G292" s="497"/>
      <c r="H292" s="497"/>
      <c r="I292" s="497"/>
      <c r="J292" s="497"/>
      <c r="K292" s="497"/>
    </row>
    <row r="293" spans="1:11" ht="13.5" customHeight="1">
      <c r="A293" s="465"/>
      <c r="B293" s="498"/>
      <c r="C293" s="497"/>
      <c r="D293" s="497"/>
      <c r="E293" s="497"/>
      <c r="F293" s="497"/>
      <c r="G293" s="497"/>
      <c r="H293" s="497"/>
      <c r="I293" s="497"/>
      <c r="J293" s="497"/>
      <c r="K293" s="497"/>
    </row>
    <row r="294" spans="1:11" ht="13.5" customHeight="1">
      <c r="A294" s="465"/>
      <c r="B294" s="498"/>
      <c r="C294" s="497"/>
      <c r="D294" s="497"/>
      <c r="E294" s="497"/>
      <c r="F294" s="497"/>
      <c r="G294" s="497"/>
      <c r="H294" s="497"/>
      <c r="I294" s="497"/>
      <c r="J294" s="497"/>
      <c r="K294" s="497"/>
    </row>
    <row r="295" spans="1:11" ht="13.5" customHeight="1">
      <c r="A295" s="465"/>
      <c r="B295" s="498"/>
      <c r="C295" s="497"/>
      <c r="D295" s="497"/>
      <c r="E295" s="497"/>
      <c r="F295" s="497"/>
      <c r="G295" s="497"/>
      <c r="H295" s="497"/>
      <c r="I295" s="497"/>
      <c r="J295" s="497"/>
      <c r="K295" s="497"/>
    </row>
    <row r="296" spans="1:11" ht="10.5" customHeight="1">
      <c r="A296" s="465"/>
      <c r="B296" s="498"/>
      <c r="C296" s="497"/>
      <c r="D296" s="497"/>
      <c r="E296" s="497"/>
      <c r="F296" s="497"/>
      <c r="G296" s="497"/>
      <c r="H296" s="497"/>
      <c r="I296" s="497"/>
      <c r="J296" s="497"/>
      <c r="K296" s="497"/>
    </row>
    <row r="297" spans="1:11" ht="13.5" customHeight="1">
      <c r="A297" s="465"/>
      <c r="B297" s="498"/>
      <c r="C297" s="497"/>
      <c r="D297" s="497"/>
      <c r="E297" s="497"/>
      <c r="F297" s="497"/>
      <c r="G297" s="497"/>
      <c r="H297" s="497"/>
      <c r="I297" s="497"/>
      <c r="J297" s="497"/>
      <c r="K297" s="497"/>
    </row>
    <row r="298" spans="1:11" ht="13.5" customHeight="1">
      <c r="A298" s="465"/>
      <c r="B298" s="498"/>
      <c r="C298" s="497"/>
      <c r="D298" s="497"/>
      <c r="E298" s="497"/>
      <c r="F298" s="497"/>
      <c r="G298" s="497"/>
      <c r="H298" s="497"/>
      <c r="I298" s="497"/>
      <c r="J298" s="497"/>
      <c r="K298" s="497"/>
    </row>
    <row r="299" spans="1:11" ht="13.5" customHeight="1">
      <c r="A299" s="465"/>
      <c r="B299" s="498"/>
      <c r="C299" s="497"/>
      <c r="D299" s="497"/>
      <c r="E299" s="497"/>
      <c r="F299" s="497"/>
      <c r="G299" s="497"/>
      <c r="H299" s="497"/>
      <c r="I299" s="497"/>
      <c r="J299" s="497"/>
      <c r="K299" s="497"/>
    </row>
    <row r="300" spans="1:11" ht="13.5" customHeight="1">
      <c r="A300" s="465"/>
      <c r="B300" s="498"/>
      <c r="C300" s="497"/>
      <c r="D300" s="497"/>
      <c r="E300" s="497"/>
      <c r="F300" s="497"/>
      <c r="G300" s="497"/>
      <c r="H300" s="497"/>
      <c r="I300" s="497"/>
      <c r="J300" s="497"/>
      <c r="K300" s="497"/>
    </row>
    <row r="301" spans="1:11" ht="13.5" customHeight="1">
      <c r="A301" s="465"/>
      <c r="B301" s="498"/>
      <c r="C301" s="497"/>
      <c r="D301" s="497"/>
      <c r="E301" s="497"/>
      <c r="F301" s="497"/>
      <c r="G301" s="497"/>
      <c r="H301" s="497"/>
      <c r="I301" s="497"/>
      <c r="J301" s="497"/>
      <c r="K301" s="497"/>
    </row>
    <row r="302" spans="1:11" ht="10.5" customHeight="1">
      <c r="A302" s="465"/>
      <c r="B302" s="498"/>
      <c r="C302" s="497"/>
      <c r="D302" s="497"/>
      <c r="E302" s="497"/>
      <c r="F302" s="497"/>
      <c r="G302" s="497"/>
      <c r="H302" s="497"/>
      <c r="I302" s="497"/>
      <c r="J302" s="497"/>
      <c r="K302" s="497"/>
    </row>
    <row r="303" spans="1:11" ht="13.5" customHeight="1">
      <c r="A303" s="465"/>
      <c r="B303" s="498"/>
      <c r="C303" s="497"/>
      <c r="D303" s="497"/>
      <c r="E303" s="497"/>
      <c r="F303" s="497"/>
      <c r="G303" s="497"/>
      <c r="H303" s="497"/>
      <c r="I303" s="497"/>
      <c r="J303" s="497"/>
      <c r="K303" s="497"/>
    </row>
    <row r="304" spans="1:11" ht="13.5" customHeight="1">
      <c r="A304" s="465"/>
      <c r="B304" s="498"/>
      <c r="C304" s="497"/>
      <c r="D304" s="497"/>
      <c r="E304" s="497"/>
      <c r="F304" s="497"/>
      <c r="G304" s="497"/>
      <c r="H304" s="497"/>
      <c r="I304" s="497"/>
      <c r="J304" s="497"/>
      <c r="K304" s="497"/>
    </row>
    <row r="305" spans="1:11" ht="10.5" customHeight="1"/>
    <row r="306" spans="1:11" ht="15" customHeight="1">
      <c r="B306" s="475"/>
      <c r="E306" s="499"/>
    </row>
    <row r="307" spans="1:11" ht="15" customHeight="1">
      <c r="B307" s="500"/>
      <c r="E307" s="501"/>
    </row>
    <row r="308" spans="1:11" ht="12" customHeight="1">
      <c r="C308" s="495"/>
      <c r="D308" s="495"/>
      <c r="E308" s="495"/>
      <c r="F308" s="495"/>
      <c r="G308" s="495"/>
      <c r="H308" s="495"/>
      <c r="I308" s="495"/>
      <c r="J308" s="495"/>
      <c r="K308" s="495"/>
    </row>
    <row r="309" spans="1:11" ht="13.5" customHeight="1">
      <c r="A309" s="480"/>
      <c r="B309" s="481"/>
      <c r="C309" s="497"/>
      <c r="D309" s="497"/>
      <c r="E309" s="497"/>
      <c r="F309" s="497"/>
      <c r="G309" s="497"/>
      <c r="H309" s="497"/>
      <c r="I309" s="497"/>
      <c r="J309" s="497"/>
      <c r="K309" s="497"/>
    </row>
    <row r="310" spans="1:11" ht="10.5" customHeight="1">
      <c r="A310" s="480"/>
      <c r="B310" s="481"/>
      <c r="C310" s="497"/>
      <c r="D310" s="497"/>
      <c r="E310" s="497"/>
      <c r="F310" s="497"/>
      <c r="G310" s="497"/>
      <c r="H310" s="497"/>
      <c r="I310" s="497"/>
      <c r="J310" s="497"/>
      <c r="K310" s="497"/>
    </row>
    <row r="311" spans="1:11" ht="13.5" customHeight="1">
      <c r="A311" s="484"/>
      <c r="B311" s="483"/>
      <c r="C311" s="497"/>
      <c r="D311" s="497"/>
      <c r="E311" s="497"/>
      <c r="F311" s="497"/>
      <c r="G311" s="497"/>
      <c r="H311" s="497"/>
      <c r="I311" s="497"/>
      <c r="J311" s="497"/>
      <c r="K311" s="497"/>
    </row>
    <row r="312" spans="1:11" ht="13.5" customHeight="1">
      <c r="A312" s="484"/>
      <c r="B312" s="483"/>
      <c r="C312" s="502"/>
      <c r="D312" s="502"/>
      <c r="E312" s="502"/>
      <c r="F312" s="502"/>
      <c r="G312" s="502"/>
      <c r="H312" s="502"/>
      <c r="I312" s="502"/>
      <c r="J312" s="502"/>
      <c r="K312" s="502"/>
    </row>
    <row r="313" spans="1:11" ht="13.5" customHeight="1">
      <c r="A313" s="485"/>
      <c r="B313" s="483"/>
      <c r="C313" s="502"/>
      <c r="D313" s="502"/>
      <c r="E313" s="502"/>
      <c r="F313" s="502"/>
      <c r="G313" s="502"/>
      <c r="H313" s="502"/>
      <c r="I313" s="502"/>
      <c r="J313" s="502"/>
      <c r="K313" s="502"/>
    </row>
    <row r="314" spans="1:11" ht="13.5" customHeight="1">
      <c r="A314" s="485"/>
      <c r="B314" s="486"/>
      <c r="C314" s="497"/>
      <c r="D314" s="497"/>
      <c r="E314" s="497"/>
      <c r="F314" s="497"/>
      <c r="G314" s="497"/>
      <c r="H314" s="497"/>
      <c r="I314" s="497"/>
      <c r="J314" s="497"/>
      <c r="K314" s="497"/>
    </row>
    <row r="315" spans="1:11" ht="13.5" customHeight="1">
      <c r="A315" s="485"/>
      <c r="B315" s="483"/>
      <c r="C315" s="497"/>
      <c r="D315" s="497"/>
      <c r="E315" s="497"/>
      <c r="F315" s="497"/>
      <c r="G315" s="497"/>
      <c r="H315" s="497"/>
      <c r="I315" s="497"/>
      <c r="J315" s="497"/>
      <c r="K315" s="497"/>
    </row>
    <row r="316" spans="1:11" ht="10.5" customHeight="1">
      <c r="A316" s="485"/>
      <c r="B316" s="483"/>
      <c r="C316" s="497"/>
      <c r="D316" s="497"/>
      <c r="E316" s="497"/>
      <c r="F316" s="497"/>
      <c r="G316" s="497"/>
      <c r="H316" s="497"/>
      <c r="I316" s="497"/>
      <c r="J316" s="497"/>
      <c r="K316" s="497"/>
    </row>
    <row r="317" spans="1:11" ht="13.5" customHeight="1">
      <c r="A317" s="485"/>
      <c r="B317" s="483"/>
      <c r="C317" s="497"/>
      <c r="D317" s="497"/>
      <c r="E317" s="497"/>
      <c r="F317" s="497"/>
      <c r="G317" s="497"/>
      <c r="H317" s="497"/>
      <c r="I317" s="497"/>
      <c r="J317" s="497"/>
      <c r="K317" s="497"/>
    </row>
    <row r="318" spans="1:11" ht="13.5" customHeight="1">
      <c r="A318" s="485"/>
      <c r="B318" s="483"/>
      <c r="C318" s="497"/>
      <c r="D318" s="497"/>
      <c r="E318" s="497"/>
      <c r="F318" s="497"/>
      <c r="G318" s="497"/>
      <c r="H318" s="497"/>
      <c r="I318" s="497"/>
      <c r="J318" s="497"/>
      <c r="K318" s="497"/>
    </row>
    <row r="319" spans="1:11" ht="13.5" customHeight="1">
      <c r="A319" s="485"/>
      <c r="B319" s="483"/>
      <c r="C319" s="497"/>
      <c r="D319" s="497"/>
      <c r="E319" s="497"/>
      <c r="F319" s="497"/>
      <c r="G319" s="497"/>
      <c r="H319" s="497"/>
      <c r="I319" s="497"/>
      <c r="J319" s="497"/>
      <c r="K319" s="497"/>
    </row>
    <row r="320" spans="1:11" ht="13.5" customHeight="1">
      <c r="A320" s="485"/>
      <c r="B320" s="483"/>
      <c r="C320" s="497"/>
      <c r="D320" s="497"/>
      <c r="E320" s="497"/>
      <c r="F320" s="497"/>
      <c r="G320" s="497"/>
      <c r="H320" s="497"/>
      <c r="I320" s="497"/>
      <c r="J320" s="497"/>
      <c r="K320" s="497"/>
    </row>
    <row r="321" spans="1:11" ht="13.5" customHeight="1">
      <c r="A321" s="485"/>
      <c r="B321" s="483"/>
      <c r="C321" s="497"/>
      <c r="D321" s="497"/>
      <c r="E321" s="497"/>
      <c r="F321" s="497"/>
      <c r="G321" s="497"/>
      <c r="H321" s="497"/>
      <c r="I321" s="497"/>
      <c r="J321" s="497"/>
      <c r="K321" s="497"/>
    </row>
    <row r="322" spans="1:11" ht="10.5" customHeight="1">
      <c r="A322" s="485"/>
      <c r="B322" s="483"/>
      <c r="C322" s="497"/>
      <c r="D322" s="497"/>
      <c r="E322" s="497"/>
      <c r="F322" s="497"/>
      <c r="G322" s="497"/>
      <c r="H322" s="497"/>
      <c r="I322" s="497"/>
      <c r="J322" s="497"/>
      <c r="K322" s="497"/>
    </row>
    <row r="323" spans="1:11" ht="13.5" customHeight="1">
      <c r="A323" s="485"/>
      <c r="B323" s="483"/>
      <c r="C323" s="502"/>
      <c r="D323" s="502"/>
      <c r="E323" s="502"/>
      <c r="F323" s="502"/>
      <c r="G323" s="502"/>
      <c r="H323" s="497"/>
      <c r="I323" s="497"/>
      <c r="J323" s="497"/>
      <c r="K323" s="497"/>
    </row>
    <row r="324" spans="1:11" ht="13.5" customHeight="1">
      <c r="A324" s="485"/>
      <c r="B324" s="483"/>
      <c r="C324" s="497"/>
      <c r="D324" s="497"/>
      <c r="E324" s="497"/>
      <c r="F324" s="497"/>
      <c r="G324" s="497"/>
      <c r="H324" s="497"/>
      <c r="I324" s="497"/>
      <c r="J324" s="497"/>
      <c r="K324" s="497"/>
    </row>
    <row r="325" spans="1:11" ht="13.5" customHeight="1">
      <c r="A325" s="485"/>
      <c r="B325" s="483"/>
      <c r="C325" s="497"/>
      <c r="D325" s="497"/>
      <c r="E325" s="497"/>
      <c r="F325" s="497"/>
      <c r="G325" s="497"/>
      <c r="H325" s="497"/>
      <c r="I325" s="497"/>
      <c r="J325" s="497"/>
      <c r="K325" s="497"/>
    </row>
    <row r="326" spans="1:11" ht="5.15" customHeight="1">
      <c r="A326" s="485"/>
      <c r="B326" s="483"/>
    </row>
  </sheetData>
  <mergeCells count="12">
    <mergeCell ref="BE56:BJ56"/>
    <mergeCell ref="E54:J54"/>
    <mergeCell ref="O54:T54"/>
    <mergeCell ref="Z54:AE54"/>
    <mergeCell ref="AJ54:AO54"/>
    <mergeCell ref="AU54:AZ54"/>
    <mergeCell ref="BE54:BJ54"/>
    <mergeCell ref="E56:J56"/>
    <mergeCell ref="O56:T56"/>
    <mergeCell ref="Z56:AE56"/>
    <mergeCell ref="AJ56:AO56"/>
    <mergeCell ref="AU56:AZ56"/>
  </mergeCells>
  <phoneticPr fontId="3"/>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59999389629810485"/>
  </sheetPr>
  <dimension ref="A1:CE167"/>
  <sheetViews>
    <sheetView workbookViewId="0">
      <pane xSplit="2" ySplit="5" topLeftCell="C6" activePane="bottomRight" state="frozen"/>
      <selection pane="topRight" activeCell="C1" sqref="C1"/>
      <selection pane="bottomLeft" activeCell="A6" sqref="A6"/>
      <selection pane="bottomRight" activeCell="G14" sqref="G14"/>
    </sheetView>
  </sheetViews>
  <sheetFormatPr defaultRowHeight="14"/>
  <cols>
    <col min="1" max="1" width="5.08984375" style="665" customWidth="1"/>
    <col min="2" max="2" width="13.6328125" style="665" customWidth="1"/>
    <col min="3" max="3" width="10.08984375" style="667" bestFit="1" customWidth="1"/>
    <col min="4" max="4" width="9.36328125" style="667" bestFit="1" customWidth="1"/>
    <col min="5" max="7" width="9.453125" style="667" bestFit="1" customWidth="1"/>
    <col min="8" max="20" width="9.36328125" style="667" customWidth="1"/>
    <col min="21" max="23" width="9.36328125" style="667" bestFit="1" customWidth="1"/>
    <col min="24" max="60" width="9" style="665"/>
    <col min="61" max="64" width="9.36328125" style="665" bestFit="1" customWidth="1"/>
    <col min="65" max="72" width="9.36328125" style="665" customWidth="1"/>
    <col min="73" max="73" width="9" style="665"/>
    <col min="74" max="75" width="9.36328125" style="722" bestFit="1" customWidth="1"/>
    <col min="76" max="76" width="9" style="665"/>
    <col min="77" max="78" width="9.08984375" style="665" bestFit="1" customWidth="1"/>
    <col min="79" max="79" width="8.90625" style="665"/>
    <col min="80" max="81" width="9" style="665"/>
    <col min="82" max="82" width="9.08984375" style="665" bestFit="1" customWidth="1"/>
    <col min="83" max="258" width="9" style="665"/>
    <col min="259" max="259" width="5.08984375" style="665" customWidth="1"/>
    <col min="260" max="260" width="13.6328125" style="665" customWidth="1"/>
    <col min="261" max="261" width="14.6328125" style="665" customWidth="1"/>
    <col min="262" max="262" width="10.08984375" style="665" bestFit="1" customWidth="1"/>
    <col min="263" max="263" width="9.36328125" style="665" bestFit="1" customWidth="1"/>
    <col min="264" max="266" width="9.453125" style="665" bestFit="1" customWidth="1"/>
    <col min="267" max="279" width="9.36328125" style="665" customWidth="1"/>
    <col min="280" max="282" width="9.36328125" style="665" bestFit="1" customWidth="1"/>
    <col min="283" max="283" width="5.08984375" style="665" customWidth="1"/>
    <col min="284" max="284" width="13.6328125" style="665" customWidth="1"/>
    <col min="285" max="285" width="14.6328125" style="665" customWidth="1"/>
    <col min="286" max="306" width="9" style="665"/>
    <col min="307" max="307" width="5.08984375" style="665" customWidth="1"/>
    <col min="308" max="308" width="13.6328125" style="665" customWidth="1"/>
    <col min="309" max="309" width="14.6328125" style="665" customWidth="1"/>
    <col min="310" max="514" width="9" style="665"/>
    <col min="515" max="515" width="5.08984375" style="665" customWidth="1"/>
    <col min="516" max="516" width="13.6328125" style="665" customWidth="1"/>
    <col min="517" max="517" width="14.6328125" style="665" customWidth="1"/>
    <col min="518" max="518" width="10.08984375" style="665" bestFit="1" customWidth="1"/>
    <col min="519" max="519" width="9.36328125" style="665" bestFit="1" customWidth="1"/>
    <col min="520" max="522" width="9.453125" style="665" bestFit="1" customWidth="1"/>
    <col min="523" max="535" width="9.36328125" style="665" customWidth="1"/>
    <col min="536" max="538" width="9.36328125" style="665" bestFit="1" customWidth="1"/>
    <col min="539" max="539" width="5.08984375" style="665" customWidth="1"/>
    <col min="540" max="540" width="13.6328125" style="665" customWidth="1"/>
    <col min="541" max="541" width="14.6328125" style="665" customWidth="1"/>
    <col min="542" max="562" width="9" style="665"/>
    <col min="563" max="563" width="5.08984375" style="665" customWidth="1"/>
    <col min="564" max="564" width="13.6328125" style="665" customWidth="1"/>
    <col min="565" max="565" width="14.6328125" style="665" customWidth="1"/>
    <col min="566" max="770" width="9" style="665"/>
    <col min="771" max="771" width="5.08984375" style="665" customWidth="1"/>
    <col min="772" max="772" width="13.6328125" style="665" customWidth="1"/>
    <col min="773" max="773" width="14.6328125" style="665" customWidth="1"/>
    <col min="774" max="774" width="10.08984375" style="665" bestFit="1" customWidth="1"/>
    <col min="775" max="775" width="9.36328125" style="665" bestFit="1" customWidth="1"/>
    <col min="776" max="778" width="9.453125" style="665" bestFit="1" customWidth="1"/>
    <col min="779" max="791" width="9.36328125" style="665" customWidth="1"/>
    <col min="792" max="794" width="9.36328125" style="665" bestFit="1" customWidth="1"/>
    <col min="795" max="795" width="5.08984375" style="665" customWidth="1"/>
    <col min="796" max="796" width="13.6328125" style="665" customWidth="1"/>
    <col min="797" max="797" width="14.6328125" style="665" customWidth="1"/>
    <col min="798" max="818" width="9" style="665"/>
    <col min="819" max="819" width="5.08984375" style="665" customWidth="1"/>
    <col min="820" max="820" width="13.6328125" style="665" customWidth="1"/>
    <col min="821" max="821" width="14.6328125" style="665" customWidth="1"/>
    <col min="822" max="1026" width="9" style="665"/>
    <col min="1027" max="1027" width="5.08984375" style="665" customWidth="1"/>
    <col min="1028" max="1028" width="13.6328125" style="665" customWidth="1"/>
    <col min="1029" max="1029" width="14.6328125" style="665" customWidth="1"/>
    <col min="1030" max="1030" width="10.08984375" style="665" bestFit="1" customWidth="1"/>
    <col min="1031" max="1031" width="9.36328125" style="665" bestFit="1" customWidth="1"/>
    <col min="1032" max="1034" width="9.453125" style="665" bestFit="1" customWidth="1"/>
    <col min="1035" max="1047" width="9.36328125" style="665" customWidth="1"/>
    <col min="1048" max="1050" width="9.36328125" style="665" bestFit="1" customWidth="1"/>
    <col min="1051" max="1051" width="5.08984375" style="665" customWidth="1"/>
    <col min="1052" max="1052" width="13.6328125" style="665" customWidth="1"/>
    <col min="1053" max="1053" width="14.6328125" style="665" customWidth="1"/>
    <col min="1054" max="1074" width="9" style="665"/>
    <col min="1075" max="1075" width="5.08984375" style="665" customWidth="1"/>
    <col min="1076" max="1076" width="13.6328125" style="665" customWidth="1"/>
    <col min="1077" max="1077" width="14.6328125" style="665" customWidth="1"/>
    <col min="1078" max="1282" width="9" style="665"/>
    <col min="1283" max="1283" width="5.08984375" style="665" customWidth="1"/>
    <col min="1284" max="1284" width="13.6328125" style="665" customWidth="1"/>
    <col min="1285" max="1285" width="14.6328125" style="665" customWidth="1"/>
    <col min="1286" max="1286" width="10.08984375" style="665" bestFit="1" customWidth="1"/>
    <col min="1287" max="1287" width="9.36328125" style="665" bestFit="1" customWidth="1"/>
    <col min="1288" max="1290" width="9.453125" style="665" bestFit="1" customWidth="1"/>
    <col min="1291" max="1303" width="9.36328125" style="665" customWidth="1"/>
    <col min="1304" max="1306" width="9.36328125" style="665" bestFit="1" customWidth="1"/>
    <col min="1307" max="1307" width="5.08984375" style="665" customWidth="1"/>
    <col min="1308" max="1308" width="13.6328125" style="665" customWidth="1"/>
    <col min="1309" max="1309" width="14.6328125" style="665" customWidth="1"/>
    <col min="1310" max="1330" width="9" style="665"/>
    <col min="1331" max="1331" width="5.08984375" style="665" customWidth="1"/>
    <col min="1332" max="1332" width="13.6328125" style="665" customWidth="1"/>
    <col min="1333" max="1333" width="14.6328125" style="665" customWidth="1"/>
    <col min="1334" max="1538" width="9" style="665"/>
    <col min="1539" max="1539" width="5.08984375" style="665" customWidth="1"/>
    <col min="1540" max="1540" width="13.6328125" style="665" customWidth="1"/>
    <col min="1541" max="1541" width="14.6328125" style="665" customWidth="1"/>
    <col min="1542" max="1542" width="10.08984375" style="665" bestFit="1" customWidth="1"/>
    <col min="1543" max="1543" width="9.36328125" style="665" bestFit="1" customWidth="1"/>
    <col min="1544" max="1546" width="9.453125" style="665" bestFit="1" customWidth="1"/>
    <col min="1547" max="1559" width="9.36328125" style="665" customWidth="1"/>
    <col min="1560" max="1562" width="9.36328125" style="665" bestFit="1" customWidth="1"/>
    <col min="1563" max="1563" width="5.08984375" style="665" customWidth="1"/>
    <col min="1564" max="1564" width="13.6328125" style="665" customWidth="1"/>
    <col min="1565" max="1565" width="14.6328125" style="665" customWidth="1"/>
    <col min="1566" max="1586" width="9" style="665"/>
    <col min="1587" max="1587" width="5.08984375" style="665" customWidth="1"/>
    <col min="1588" max="1588" width="13.6328125" style="665" customWidth="1"/>
    <col min="1589" max="1589" width="14.6328125" style="665" customWidth="1"/>
    <col min="1590" max="1794" width="9" style="665"/>
    <col min="1795" max="1795" width="5.08984375" style="665" customWidth="1"/>
    <col min="1796" max="1796" width="13.6328125" style="665" customWidth="1"/>
    <col min="1797" max="1797" width="14.6328125" style="665" customWidth="1"/>
    <col min="1798" max="1798" width="10.08984375" style="665" bestFit="1" customWidth="1"/>
    <col min="1799" max="1799" width="9.36328125" style="665" bestFit="1" customWidth="1"/>
    <col min="1800" max="1802" width="9.453125" style="665" bestFit="1" customWidth="1"/>
    <col min="1803" max="1815" width="9.36328125" style="665" customWidth="1"/>
    <col min="1816" max="1818" width="9.36328125" style="665" bestFit="1" customWidth="1"/>
    <col min="1819" max="1819" width="5.08984375" style="665" customWidth="1"/>
    <col min="1820" max="1820" width="13.6328125" style="665" customWidth="1"/>
    <col min="1821" max="1821" width="14.6328125" style="665" customWidth="1"/>
    <col min="1822" max="1842" width="9" style="665"/>
    <col min="1843" max="1843" width="5.08984375" style="665" customWidth="1"/>
    <col min="1844" max="1844" width="13.6328125" style="665" customWidth="1"/>
    <col min="1845" max="1845" width="14.6328125" style="665" customWidth="1"/>
    <col min="1846" max="2050" width="9" style="665"/>
    <col min="2051" max="2051" width="5.08984375" style="665" customWidth="1"/>
    <col min="2052" max="2052" width="13.6328125" style="665" customWidth="1"/>
    <col min="2053" max="2053" width="14.6328125" style="665" customWidth="1"/>
    <col min="2054" max="2054" width="10.08984375" style="665" bestFit="1" customWidth="1"/>
    <col min="2055" max="2055" width="9.36328125" style="665" bestFit="1" customWidth="1"/>
    <col min="2056" max="2058" width="9.453125" style="665" bestFit="1" customWidth="1"/>
    <col min="2059" max="2071" width="9.36328125" style="665" customWidth="1"/>
    <col min="2072" max="2074" width="9.36328125" style="665" bestFit="1" customWidth="1"/>
    <col min="2075" max="2075" width="5.08984375" style="665" customWidth="1"/>
    <col min="2076" max="2076" width="13.6328125" style="665" customWidth="1"/>
    <col min="2077" max="2077" width="14.6328125" style="665" customWidth="1"/>
    <col min="2078" max="2098" width="9" style="665"/>
    <col min="2099" max="2099" width="5.08984375" style="665" customWidth="1"/>
    <col min="2100" max="2100" width="13.6328125" style="665" customWidth="1"/>
    <col min="2101" max="2101" width="14.6328125" style="665" customWidth="1"/>
    <col min="2102" max="2306" width="9" style="665"/>
    <col min="2307" max="2307" width="5.08984375" style="665" customWidth="1"/>
    <col min="2308" max="2308" width="13.6328125" style="665" customWidth="1"/>
    <col min="2309" max="2309" width="14.6328125" style="665" customWidth="1"/>
    <col min="2310" max="2310" width="10.08984375" style="665" bestFit="1" customWidth="1"/>
    <col min="2311" max="2311" width="9.36328125" style="665" bestFit="1" customWidth="1"/>
    <col min="2312" max="2314" width="9.453125" style="665" bestFit="1" customWidth="1"/>
    <col min="2315" max="2327" width="9.36328125" style="665" customWidth="1"/>
    <col min="2328" max="2330" width="9.36328125" style="665" bestFit="1" customWidth="1"/>
    <col min="2331" max="2331" width="5.08984375" style="665" customWidth="1"/>
    <col min="2332" max="2332" width="13.6328125" style="665" customWidth="1"/>
    <col min="2333" max="2333" width="14.6328125" style="665" customWidth="1"/>
    <col min="2334" max="2354" width="9" style="665"/>
    <col min="2355" max="2355" width="5.08984375" style="665" customWidth="1"/>
    <col min="2356" max="2356" width="13.6328125" style="665" customWidth="1"/>
    <col min="2357" max="2357" width="14.6328125" style="665" customWidth="1"/>
    <col min="2358" max="2562" width="9" style="665"/>
    <col min="2563" max="2563" width="5.08984375" style="665" customWidth="1"/>
    <col min="2564" max="2564" width="13.6328125" style="665" customWidth="1"/>
    <col min="2565" max="2565" width="14.6328125" style="665" customWidth="1"/>
    <col min="2566" max="2566" width="10.08984375" style="665" bestFit="1" customWidth="1"/>
    <col min="2567" max="2567" width="9.36328125" style="665" bestFit="1" customWidth="1"/>
    <col min="2568" max="2570" width="9.453125" style="665" bestFit="1" customWidth="1"/>
    <col min="2571" max="2583" width="9.36328125" style="665" customWidth="1"/>
    <col min="2584" max="2586" width="9.36328125" style="665" bestFit="1" customWidth="1"/>
    <col min="2587" max="2587" width="5.08984375" style="665" customWidth="1"/>
    <col min="2588" max="2588" width="13.6328125" style="665" customWidth="1"/>
    <col min="2589" max="2589" width="14.6328125" style="665" customWidth="1"/>
    <col min="2590" max="2610" width="9" style="665"/>
    <col min="2611" max="2611" width="5.08984375" style="665" customWidth="1"/>
    <col min="2612" max="2612" width="13.6328125" style="665" customWidth="1"/>
    <col min="2613" max="2613" width="14.6328125" style="665" customWidth="1"/>
    <col min="2614" max="2818" width="9" style="665"/>
    <col min="2819" max="2819" width="5.08984375" style="665" customWidth="1"/>
    <col min="2820" max="2820" width="13.6328125" style="665" customWidth="1"/>
    <col min="2821" max="2821" width="14.6328125" style="665" customWidth="1"/>
    <col min="2822" max="2822" width="10.08984375" style="665" bestFit="1" customWidth="1"/>
    <col min="2823" max="2823" width="9.36328125" style="665" bestFit="1" customWidth="1"/>
    <col min="2824" max="2826" width="9.453125" style="665" bestFit="1" customWidth="1"/>
    <col min="2827" max="2839" width="9.36328125" style="665" customWidth="1"/>
    <col min="2840" max="2842" width="9.36328125" style="665" bestFit="1" customWidth="1"/>
    <col min="2843" max="2843" width="5.08984375" style="665" customWidth="1"/>
    <col min="2844" max="2844" width="13.6328125" style="665" customWidth="1"/>
    <col min="2845" max="2845" width="14.6328125" style="665" customWidth="1"/>
    <col min="2846" max="2866" width="9" style="665"/>
    <col min="2867" max="2867" width="5.08984375" style="665" customWidth="1"/>
    <col min="2868" max="2868" width="13.6328125" style="665" customWidth="1"/>
    <col min="2869" max="2869" width="14.6328125" style="665" customWidth="1"/>
    <col min="2870" max="3074" width="9" style="665"/>
    <col min="3075" max="3075" width="5.08984375" style="665" customWidth="1"/>
    <col min="3076" max="3076" width="13.6328125" style="665" customWidth="1"/>
    <col min="3077" max="3077" width="14.6328125" style="665" customWidth="1"/>
    <col min="3078" max="3078" width="10.08984375" style="665" bestFit="1" customWidth="1"/>
    <col min="3079" max="3079" width="9.36328125" style="665" bestFit="1" customWidth="1"/>
    <col min="3080" max="3082" width="9.453125" style="665" bestFit="1" customWidth="1"/>
    <col min="3083" max="3095" width="9.36328125" style="665" customWidth="1"/>
    <col min="3096" max="3098" width="9.36328125" style="665" bestFit="1" customWidth="1"/>
    <col min="3099" max="3099" width="5.08984375" style="665" customWidth="1"/>
    <col min="3100" max="3100" width="13.6328125" style="665" customWidth="1"/>
    <col min="3101" max="3101" width="14.6328125" style="665" customWidth="1"/>
    <col min="3102" max="3122" width="9" style="665"/>
    <col min="3123" max="3123" width="5.08984375" style="665" customWidth="1"/>
    <col min="3124" max="3124" width="13.6328125" style="665" customWidth="1"/>
    <col min="3125" max="3125" width="14.6328125" style="665" customWidth="1"/>
    <col min="3126" max="3330" width="9" style="665"/>
    <col min="3331" max="3331" width="5.08984375" style="665" customWidth="1"/>
    <col min="3332" max="3332" width="13.6328125" style="665" customWidth="1"/>
    <col min="3333" max="3333" width="14.6328125" style="665" customWidth="1"/>
    <col min="3334" max="3334" width="10.08984375" style="665" bestFit="1" customWidth="1"/>
    <col min="3335" max="3335" width="9.36328125" style="665" bestFit="1" customWidth="1"/>
    <col min="3336" max="3338" width="9.453125" style="665" bestFit="1" customWidth="1"/>
    <col min="3339" max="3351" width="9.36328125" style="665" customWidth="1"/>
    <col min="3352" max="3354" width="9.36328125" style="665" bestFit="1" customWidth="1"/>
    <col min="3355" max="3355" width="5.08984375" style="665" customWidth="1"/>
    <col min="3356" max="3356" width="13.6328125" style="665" customWidth="1"/>
    <col min="3357" max="3357" width="14.6328125" style="665" customWidth="1"/>
    <col min="3358" max="3378" width="9" style="665"/>
    <col min="3379" max="3379" width="5.08984375" style="665" customWidth="1"/>
    <col min="3380" max="3380" width="13.6328125" style="665" customWidth="1"/>
    <col min="3381" max="3381" width="14.6328125" style="665" customWidth="1"/>
    <col min="3382" max="3586" width="9" style="665"/>
    <col min="3587" max="3587" width="5.08984375" style="665" customWidth="1"/>
    <col min="3588" max="3588" width="13.6328125" style="665" customWidth="1"/>
    <col min="3589" max="3589" width="14.6328125" style="665" customWidth="1"/>
    <col min="3590" max="3590" width="10.08984375" style="665" bestFit="1" customWidth="1"/>
    <col min="3591" max="3591" width="9.36328125" style="665" bestFit="1" customWidth="1"/>
    <col min="3592" max="3594" width="9.453125" style="665" bestFit="1" customWidth="1"/>
    <col min="3595" max="3607" width="9.36328125" style="665" customWidth="1"/>
    <col min="3608" max="3610" width="9.36328125" style="665" bestFit="1" customWidth="1"/>
    <col min="3611" max="3611" width="5.08984375" style="665" customWidth="1"/>
    <col min="3612" max="3612" width="13.6328125" style="665" customWidth="1"/>
    <col min="3613" max="3613" width="14.6328125" style="665" customWidth="1"/>
    <col min="3614" max="3634" width="9" style="665"/>
    <col min="3635" max="3635" width="5.08984375" style="665" customWidth="1"/>
    <col min="3636" max="3636" width="13.6328125" style="665" customWidth="1"/>
    <col min="3637" max="3637" width="14.6328125" style="665" customWidth="1"/>
    <col min="3638" max="3842" width="9" style="665"/>
    <col min="3843" max="3843" width="5.08984375" style="665" customWidth="1"/>
    <col min="3844" max="3844" width="13.6328125" style="665" customWidth="1"/>
    <col min="3845" max="3845" width="14.6328125" style="665" customWidth="1"/>
    <col min="3846" max="3846" width="10.08984375" style="665" bestFit="1" customWidth="1"/>
    <col min="3847" max="3847" width="9.36328125" style="665" bestFit="1" customWidth="1"/>
    <col min="3848" max="3850" width="9.453125" style="665" bestFit="1" customWidth="1"/>
    <col min="3851" max="3863" width="9.36328125" style="665" customWidth="1"/>
    <col min="3864" max="3866" width="9.36328125" style="665" bestFit="1" customWidth="1"/>
    <col min="3867" max="3867" width="5.08984375" style="665" customWidth="1"/>
    <col min="3868" max="3868" width="13.6328125" style="665" customWidth="1"/>
    <col min="3869" max="3869" width="14.6328125" style="665" customWidth="1"/>
    <col min="3870" max="3890" width="9" style="665"/>
    <col min="3891" max="3891" width="5.08984375" style="665" customWidth="1"/>
    <col min="3892" max="3892" width="13.6328125" style="665" customWidth="1"/>
    <col min="3893" max="3893" width="14.6328125" style="665" customWidth="1"/>
    <col min="3894" max="4098" width="9" style="665"/>
    <col min="4099" max="4099" width="5.08984375" style="665" customWidth="1"/>
    <col min="4100" max="4100" width="13.6328125" style="665" customWidth="1"/>
    <col min="4101" max="4101" width="14.6328125" style="665" customWidth="1"/>
    <col min="4102" max="4102" width="10.08984375" style="665" bestFit="1" customWidth="1"/>
    <col min="4103" max="4103" width="9.36328125" style="665" bestFit="1" customWidth="1"/>
    <col min="4104" max="4106" width="9.453125" style="665" bestFit="1" customWidth="1"/>
    <col min="4107" max="4119" width="9.36328125" style="665" customWidth="1"/>
    <col min="4120" max="4122" width="9.36328125" style="665" bestFit="1" customWidth="1"/>
    <col min="4123" max="4123" width="5.08984375" style="665" customWidth="1"/>
    <col min="4124" max="4124" width="13.6328125" style="665" customWidth="1"/>
    <col min="4125" max="4125" width="14.6328125" style="665" customWidth="1"/>
    <col min="4126" max="4146" width="9" style="665"/>
    <col min="4147" max="4147" width="5.08984375" style="665" customWidth="1"/>
    <col min="4148" max="4148" width="13.6328125" style="665" customWidth="1"/>
    <col min="4149" max="4149" width="14.6328125" style="665" customWidth="1"/>
    <col min="4150" max="4354" width="9" style="665"/>
    <col min="4355" max="4355" width="5.08984375" style="665" customWidth="1"/>
    <col min="4356" max="4356" width="13.6328125" style="665" customWidth="1"/>
    <col min="4357" max="4357" width="14.6328125" style="665" customWidth="1"/>
    <col min="4358" max="4358" width="10.08984375" style="665" bestFit="1" customWidth="1"/>
    <col min="4359" max="4359" width="9.36328125" style="665" bestFit="1" customWidth="1"/>
    <col min="4360" max="4362" width="9.453125" style="665" bestFit="1" customWidth="1"/>
    <col min="4363" max="4375" width="9.36328125" style="665" customWidth="1"/>
    <col min="4376" max="4378" width="9.36328125" style="665" bestFit="1" customWidth="1"/>
    <col min="4379" max="4379" width="5.08984375" style="665" customWidth="1"/>
    <col min="4380" max="4380" width="13.6328125" style="665" customWidth="1"/>
    <col min="4381" max="4381" width="14.6328125" style="665" customWidth="1"/>
    <col min="4382" max="4402" width="9" style="665"/>
    <col min="4403" max="4403" width="5.08984375" style="665" customWidth="1"/>
    <col min="4404" max="4404" width="13.6328125" style="665" customWidth="1"/>
    <col min="4405" max="4405" width="14.6328125" style="665" customWidth="1"/>
    <col min="4406" max="4610" width="9" style="665"/>
    <col min="4611" max="4611" width="5.08984375" style="665" customWidth="1"/>
    <col min="4612" max="4612" width="13.6328125" style="665" customWidth="1"/>
    <col min="4613" max="4613" width="14.6328125" style="665" customWidth="1"/>
    <col min="4614" max="4614" width="10.08984375" style="665" bestFit="1" customWidth="1"/>
    <col min="4615" max="4615" width="9.36328125" style="665" bestFit="1" customWidth="1"/>
    <col min="4616" max="4618" width="9.453125" style="665" bestFit="1" customWidth="1"/>
    <col min="4619" max="4631" width="9.36328125" style="665" customWidth="1"/>
    <col min="4632" max="4634" width="9.36328125" style="665" bestFit="1" customWidth="1"/>
    <col min="4635" max="4635" width="5.08984375" style="665" customWidth="1"/>
    <col min="4636" max="4636" width="13.6328125" style="665" customWidth="1"/>
    <col min="4637" max="4637" width="14.6328125" style="665" customWidth="1"/>
    <col min="4638" max="4658" width="9" style="665"/>
    <col min="4659" max="4659" width="5.08984375" style="665" customWidth="1"/>
    <col min="4660" max="4660" width="13.6328125" style="665" customWidth="1"/>
    <col min="4661" max="4661" width="14.6328125" style="665" customWidth="1"/>
    <col min="4662" max="4866" width="9" style="665"/>
    <col min="4867" max="4867" width="5.08984375" style="665" customWidth="1"/>
    <col min="4868" max="4868" width="13.6328125" style="665" customWidth="1"/>
    <col min="4869" max="4869" width="14.6328125" style="665" customWidth="1"/>
    <col min="4870" max="4870" width="10.08984375" style="665" bestFit="1" customWidth="1"/>
    <col min="4871" max="4871" width="9.36328125" style="665" bestFit="1" customWidth="1"/>
    <col min="4872" max="4874" width="9.453125" style="665" bestFit="1" customWidth="1"/>
    <col min="4875" max="4887" width="9.36328125" style="665" customWidth="1"/>
    <col min="4888" max="4890" width="9.36328125" style="665" bestFit="1" customWidth="1"/>
    <col min="4891" max="4891" width="5.08984375" style="665" customWidth="1"/>
    <col min="4892" max="4892" width="13.6328125" style="665" customWidth="1"/>
    <col min="4893" max="4893" width="14.6328125" style="665" customWidth="1"/>
    <col min="4894" max="4914" width="9" style="665"/>
    <col min="4915" max="4915" width="5.08984375" style="665" customWidth="1"/>
    <col min="4916" max="4916" width="13.6328125" style="665" customWidth="1"/>
    <col min="4917" max="4917" width="14.6328125" style="665" customWidth="1"/>
    <col min="4918" max="5122" width="9" style="665"/>
    <col min="5123" max="5123" width="5.08984375" style="665" customWidth="1"/>
    <col min="5124" max="5124" width="13.6328125" style="665" customWidth="1"/>
    <col min="5125" max="5125" width="14.6328125" style="665" customWidth="1"/>
    <col min="5126" max="5126" width="10.08984375" style="665" bestFit="1" customWidth="1"/>
    <col min="5127" max="5127" width="9.36328125" style="665" bestFit="1" customWidth="1"/>
    <col min="5128" max="5130" width="9.453125" style="665" bestFit="1" customWidth="1"/>
    <col min="5131" max="5143" width="9.36328125" style="665" customWidth="1"/>
    <col min="5144" max="5146" width="9.36328125" style="665" bestFit="1" customWidth="1"/>
    <col min="5147" max="5147" width="5.08984375" style="665" customWidth="1"/>
    <col min="5148" max="5148" width="13.6328125" style="665" customWidth="1"/>
    <col min="5149" max="5149" width="14.6328125" style="665" customWidth="1"/>
    <col min="5150" max="5170" width="9" style="665"/>
    <col min="5171" max="5171" width="5.08984375" style="665" customWidth="1"/>
    <col min="5172" max="5172" width="13.6328125" style="665" customWidth="1"/>
    <col min="5173" max="5173" width="14.6328125" style="665" customWidth="1"/>
    <col min="5174" max="5378" width="9" style="665"/>
    <col min="5379" max="5379" width="5.08984375" style="665" customWidth="1"/>
    <col min="5380" max="5380" width="13.6328125" style="665" customWidth="1"/>
    <col min="5381" max="5381" width="14.6328125" style="665" customWidth="1"/>
    <col min="5382" max="5382" width="10.08984375" style="665" bestFit="1" customWidth="1"/>
    <col min="5383" max="5383" width="9.36328125" style="665" bestFit="1" customWidth="1"/>
    <col min="5384" max="5386" width="9.453125" style="665" bestFit="1" customWidth="1"/>
    <col min="5387" max="5399" width="9.36328125" style="665" customWidth="1"/>
    <col min="5400" max="5402" width="9.36328125" style="665" bestFit="1" customWidth="1"/>
    <col min="5403" max="5403" width="5.08984375" style="665" customWidth="1"/>
    <col min="5404" max="5404" width="13.6328125" style="665" customWidth="1"/>
    <col min="5405" max="5405" width="14.6328125" style="665" customWidth="1"/>
    <col min="5406" max="5426" width="9" style="665"/>
    <col min="5427" max="5427" width="5.08984375" style="665" customWidth="1"/>
    <col min="5428" max="5428" width="13.6328125" style="665" customWidth="1"/>
    <col min="5429" max="5429" width="14.6328125" style="665" customWidth="1"/>
    <col min="5430" max="5634" width="9" style="665"/>
    <col min="5635" max="5635" width="5.08984375" style="665" customWidth="1"/>
    <col min="5636" max="5636" width="13.6328125" style="665" customWidth="1"/>
    <col min="5637" max="5637" width="14.6328125" style="665" customWidth="1"/>
    <col min="5638" max="5638" width="10.08984375" style="665" bestFit="1" customWidth="1"/>
    <col min="5639" max="5639" width="9.36328125" style="665" bestFit="1" customWidth="1"/>
    <col min="5640" max="5642" width="9.453125" style="665" bestFit="1" customWidth="1"/>
    <col min="5643" max="5655" width="9.36328125" style="665" customWidth="1"/>
    <col min="5656" max="5658" width="9.36328125" style="665" bestFit="1" customWidth="1"/>
    <col min="5659" max="5659" width="5.08984375" style="665" customWidth="1"/>
    <col min="5660" max="5660" width="13.6328125" style="665" customWidth="1"/>
    <col min="5661" max="5661" width="14.6328125" style="665" customWidth="1"/>
    <col min="5662" max="5682" width="9" style="665"/>
    <col min="5683" max="5683" width="5.08984375" style="665" customWidth="1"/>
    <col min="5684" max="5684" width="13.6328125" style="665" customWidth="1"/>
    <col min="5685" max="5685" width="14.6328125" style="665" customWidth="1"/>
    <col min="5686" max="5890" width="9" style="665"/>
    <col min="5891" max="5891" width="5.08984375" style="665" customWidth="1"/>
    <col min="5892" max="5892" width="13.6328125" style="665" customWidth="1"/>
    <col min="5893" max="5893" width="14.6328125" style="665" customWidth="1"/>
    <col min="5894" max="5894" width="10.08984375" style="665" bestFit="1" customWidth="1"/>
    <col min="5895" max="5895" width="9.36328125" style="665" bestFit="1" customWidth="1"/>
    <col min="5896" max="5898" width="9.453125" style="665" bestFit="1" customWidth="1"/>
    <col min="5899" max="5911" width="9.36328125" style="665" customWidth="1"/>
    <col min="5912" max="5914" width="9.36328125" style="665" bestFit="1" customWidth="1"/>
    <col min="5915" max="5915" width="5.08984375" style="665" customWidth="1"/>
    <col min="5916" max="5916" width="13.6328125" style="665" customWidth="1"/>
    <col min="5917" max="5917" width="14.6328125" style="665" customWidth="1"/>
    <col min="5918" max="5938" width="9" style="665"/>
    <col min="5939" max="5939" width="5.08984375" style="665" customWidth="1"/>
    <col min="5940" max="5940" width="13.6328125" style="665" customWidth="1"/>
    <col min="5941" max="5941" width="14.6328125" style="665" customWidth="1"/>
    <col min="5942" max="6146" width="9" style="665"/>
    <col min="6147" max="6147" width="5.08984375" style="665" customWidth="1"/>
    <col min="6148" max="6148" width="13.6328125" style="665" customWidth="1"/>
    <col min="6149" max="6149" width="14.6328125" style="665" customWidth="1"/>
    <col min="6150" max="6150" width="10.08984375" style="665" bestFit="1" customWidth="1"/>
    <col min="6151" max="6151" width="9.36328125" style="665" bestFit="1" customWidth="1"/>
    <col min="6152" max="6154" width="9.453125" style="665" bestFit="1" customWidth="1"/>
    <col min="6155" max="6167" width="9.36328125" style="665" customWidth="1"/>
    <col min="6168" max="6170" width="9.36328125" style="665" bestFit="1" customWidth="1"/>
    <col min="6171" max="6171" width="5.08984375" style="665" customWidth="1"/>
    <col min="6172" max="6172" width="13.6328125" style="665" customWidth="1"/>
    <col min="6173" max="6173" width="14.6328125" style="665" customWidth="1"/>
    <col min="6174" max="6194" width="9" style="665"/>
    <col min="6195" max="6195" width="5.08984375" style="665" customWidth="1"/>
    <col min="6196" max="6196" width="13.6328125" style="665" customWidth="1"/>
    <col min="6197" max="6197" width="14.6328125" style="665" customWidth="1"/>
    <col min="6198" max="6402" width="9" style="665"/>
    <col min="6403" max="6403" width="5.08984375" style="665" customWidth="1"/>
    <col min="6404" max="6404" width="13.6328125" style="665" customWidth="1"/>
    <col min="6405" max="6405" width="14.6328125" style="665" customWidth="1"/>
    <col min="6406" max="6406" width="10.08984375" style="665" bestFit="1" customWidth="1"/>
    <col min="6407" max="6407" width="9.36328125" style="665" bestFit="1" customWidth="1"/>
    <col min="6408" max="6410" width="9.453125" style="665" bestFit="1" customWidth="1"/>
    <col min="6411" max="6423" width="9.36328125" style="665" customWidth="1"/>
    <col min="6424" max="6426" width="9.36328125" style="665" bestFit="1" customWidth="1"/>
    <col min="6427" max="6427" width="5.08984375" style="665" customWidth="1"/>
    <col min="6428" max="6428" width="13.6328125" style="665" customWidth="1"/>
    <col min="6429" max="6429" width="14.6328125" style="665" customWidth="1"/>
    <col min="6430" max="6450" width="9" style="665"/>
    <col min="6451" max="6451" width="5.08984375" style="665" customWidth="1"/>
    <col min="6452" max="6452" width="13.6328125" style="665" customWidth="1"/>
    <col min="6453" max="6453" width="14.6328125" style="665" customWidth="1"/>
    <col min="6454" max="6658" width="9" style="665"/>
    <col min="6659" max="6659" width="5.08984375" style="665" customWidth="1"/>
    <col min="6660" max="6660" width="13.6328125" style="665" customWidth="1"/>
    <col min="6661" max="6661" width="14.6328125" style="665" customWidth="1"/>
    <col min="6662" max="6662" width="10.08984375" style="665" bestFit="1" customWidth="1"/>
    <col min="6663" max="6663" width="9.36328125" style="665" bestFit="1" customWidth="1"/>
    <col min="6664" max="6666" width="9.453125" style="665" bestFit="1" customWidth="1"/>
    <col min="6667" max="6679" width="9.36328125" style="665" customWidth="1"/>
    <col min="6680" max="6682" width="9.36328125" style="665" bestFit="1" customWidth="1"/>
    <col min="6683" max="6683" width="5.08984375" style="665" customWidth="1"/>
    <col min="6684" max="6684" width="13.6328125" style="665" customWidth="1"/>
    <col min="6685" max="6685" width="14.6328125" style="665" customWidth="1"/>
    <col min="6686" max="6706" width="9" style="665"/>
    <col min="6707" max="6707" width="5.08984375" style="665" customWidth="1"/>
    <col min="6708" max="6708" width="13.6328125" style="665" customWidth="1"/>
    <col min="6709" max="6709" width="14.6328125" style="665" customWidth="1"/>
    <col min="6710" max="6914" width="9" style="665"/>
    <col min="6915" max="6915" width="5.08984375" style="665" customWidth="1"/>
    <col min="6916" max="6916" width="13.6328125" style="665" customWidth="1"/>
    <col min="6917" max="6917" width="14.6328125" style="665" customWidth="1"/>
    <col min="6918" max="6918" width="10.08984375" style="665" bestFit="1" customWidth="1"/>
    <col min="6919" max="6919" width="9.36328125" style="665" bestFit="1" customWidth="1"/>
    <col min="6920" max="6922" width="9.453125" style="665" bestFit="1" customWidth="1"/>
    <col min="6923" max="6935" width="9.36328125" style="665" customWidth="1"/>
    <col min="6936" max="6938" width="9.36328125" style="665" bestFit="1" customWidth="1"/>
    <col min="6939" max="6939" width="5.08984375" style="665" customWidth="1"/>
    <col min="6940" max="6940" width="13.6328125" style="665" customWidth="1"/>
    <col min="6941" max="6941" width="14.6328125" style="665" customWidth="1"/>
    <col min="6942" max="6962" width="9" style="665"/>
    <col min="6963" max="6963" width="5.08984375" style="665" customWidth="1"/>
    <col min="6964" max="6964" width="13.6328125" style="665" customWidth="1"/>
    <col min="6965" max="6965" width="14.6328125" style="665" customWidth="1"/>
    <col min="6966" max="7170" width="9" style="665"/>
    <col min="7171" max="7171" width="5.08984375" style="665" customWidth="1"/>
    <col min="7172" max="7172" width="13.6328125" style="665" customWidth="1"/>
    <col min="7173" max="7173" width="14.6328125" style="665" customWidth="1"/>
    <col min="7174" max="7174" width="10.08984375" style="665" bestFit="1" customWidth="1"/>
    <col min="7175" max="7175" width="9.36328125" style="665" bestFit="1" customWidth="1"/>
    <col min="7176" max="7178" width="9.453125" style="665" bestFit="1" customWidth="1"/>
    <col min="7179" max="7191" width="9.36328125" style="665" customWidth="1"/>
    <col min="7192" max="7194" width="9.36328125" style="665" bestFit="1" customWidth="1"/>
    <col min="7195" max="7195" width="5.08984375" style="665" customWidth="1"/>
    <col min="7196" max="7196" width="13.6328125" style="665" customWidth="1"/>
    <col min="7197" max="7197" width="14.6328125" style="665" customWidth="1"/>
    <col min="7198" max="7218" width="9" style="665"/>
    <col min="7219" max="7219" width="5.08984375" style="665" customWidth="1"/>
    <col min="7220" max="7220" width="13.6328125" style="665" customWidth="1"/>
    <col min="7221" max="7221" width="14.6328125" style="665" customWidth="1"/>
    <col min="7222" max="7426" width="9" style="665"/>
    <col min="7427" max="7427" width="5.08984375" style="665" customWidth="1"/>
    <col min="7428" max="7428" width="13.6328125" style="665" customWidth="1"/>
    <col min="7429" max="7429" width="14.6328125" style="665" customWidth="1"/>
    <col min="7430" max="7430" width="10.08984375" style="665" bestFit="1" customWidth="1"/>
    <col min="7431" max="7431" width="9.36328125" style="665" bestFit="1" customWidth="1"/>
    <col min="7432" max="7434" width="9.453125" style="665" bestFit="1" customWidth="1"/>
    <col min="7435" max="7447" width="9.36328125" style="665" customWidth="1"/>
    <col min="7448" max="7450" width="9.36328125" style="665" bestFit="1" customWidth="1"/>
    <col min="7451" max="7451" width="5.08984375" style="665" customWidth="1"/>
    <col min="7452" max="7452" width="13.6328125" style="665" customWidth="1"/>
    <col min="7453" max="7453" width="14.6328125" style="665" customWidth="1"/>
    <col min="7454" max="7474" width="9" style="665"/>
    <col min="7475" max="7475" width="5.08984375" style="665" customWidth="1"/>
    <col min="7476" max="7476" width="13.6328125" style="665" customWidth="1"/>
    <col min="7477" max="7477" width="14.6328125" style="665" customWidth="1"/>
    <col min="7478" max="7682" width="9" style="665"/>
    <col min="7683" max="7683" width="5.08984375" style="665" customWidth="1"/>
    <col min="7684" max="7684" width="13.6328125" style="665" customWidth="1"/>
    <col min="7685" max="7685" width="14.6328125" style="665" customWidth="1"/>
    <col min="7686" max="7686" width="10.08984375" style="665" bestFit="1" customWidth="1"/>
    <col min="7687" max="7687" width="9.36328125" style="665" bestFit="1" customWidth="1"/>
    <col min="7688" max="7690" width="9.453125" style="665" bestFit="1" customWidth="1"/>
    <col min="7691" max="7703" width="9.36328125" style="665" customWidth="1"/>
    <col min="7704" max="7706" width="9.36328125" style="665" bestFit="1" customWidth="1"/>
    <col min="7707" max="7707" width="5.08984375" style="665" customWidth="1"/>
    <col min="7708" max="7708" width="13.6328125" style="665" customWidth="1"/>
    <col min="7709" max="7709" width="14.6328125" style="665" customWidth="1"/>
    <col min="7710" max="7730" width="9" style="665"/>
    <col min="7731" max="7731" width="5.08984375" style="665" customWidth="1"/>
    <col min="7732" max="7732" width="13.6328125" style="665" customWidth="1"/>
    <col min="7733" max="7733" width="14.6328125" style="665" customWidth="1"/>
    <col min="7734" max="7938" width="9" style="665"/>
    <col min="7939" max="7939" width="5.08984375" style="665" customWidth="1"/>
    <col min="7940" max="7940" width="13.6328125" style="665" customWidth="1"/>
    <col min="7941" max="7941" width="14.6328125" style="665" customWidth="1"/>
    <col min="7942" max="7942" width="10.08984375" style="665" bestFit="1" customWidth="1"/>
    <col min="7943" max="7943" width="9.36328125" style="665" bestFit="1" customWidth="1"/>
    <col min="7944" max="7946" width="9.453125" style="665" bestFit="1" customWidth="1"/>
    <col min="7947" max="7959" width="9.36328125" style="665" customWidth="1"/>
    <col min="7960" max="7962" width="9.36328125" style="665" bestFit="1" customWidth="1"/>
    <col min="7963" max="7963" width="5.08984375" style="665" customWidth="1"/>
    <col min="7964" max="7964" width="13.6328125" style="665" customWidth="1"/>
    <col min="7965" max="7965" width="14.6328125" style="665" customWidth="1"/>
    <col min="7966" max="7986" width="9" style="665"/>
    <col min="7987" max="7987" width="5.08984375" style="665" customWidth="1"/>
    <col min="7988" max="7988" width="13.6328125" style="665" customWidth="1"/>
    <col min="7989" max="7989" width="14.6328125" style="665" customWidth="1"/>
    <col min="7990" max="8194" width="9" style="665"/>
    <col min="8195" max="8195" width="5.08984375" style="665" customWidth="1"/>
    <col min="8196" max="8196" width="13.6328125" style="665" customWidth="1"/>
    <col min="8197" max="8197" width="14.6328125" style="665" customWidth="1"/>
    <col min="8198" max="8198" width="10.08984375" style="665" bestFit="1" customWidth="1"/>
    <col min="8199" max="8199" width="9.36328125" style="665" bestFit="1" customWidth="1"/>
    <col min="8200" max="8202" width="9.453125" style="665" bestFit="1" customWidth="1"/>
    <col min="8203" max="8215" width="9.36328125" style="665" customWidth="1"/>
    <col min="8216" max="8218" width="9.36328125" style="665" bestFit="1" customWidth="1"/>
    <col min="8219" max="8219" width="5.08984375" style="665" customWidth="1"/>
    <col min="8220" max="8220" width="13.6328125" style="665" customWidth="1"/>
    <col min="8221" max="8221" width="14.6328125" style="665" customWidth="1"/>
    <col min="8222" max="8242" width="9" style="665"/>
    <col min="8243" max="8243" width="5.08984375" style="665" customWidth="1"/>
    <col min="8244" max="8244" width="13.6328125" style="665" customWidth="1"/>
    <col min="8245" max="8245" width="14.6328125" style="665" customWidth="1"/>
    <col min="8246" max="8450" width="9" style="665"/>
    <col min="8451" max="8451" width="5.08984375" style="665" customWidth="1"/>
    <col min="8452" max="8452" width="13.6328125" style="665" customWidth="1"/>
    <col min="8453" max="8453" width="14.6328125" style="665" customWidth="1"/>
    <col min="8454" max="8454" width="10.08984375" style="665" bestFit="1" customWidth="1"/>
    <col min="8455" max="8455" width="9.36328125" style="665" bestFit="1" customWidth="1"/>
    <col min="8456" max="8458" width="9.453125" style="665" bestFit="1" customWidth="1"/>
    <col min="8459" max="8471" width="9.36328125" style="665" customWidth="1"/>
    <col min="8472" max="8474" width="9.36328125" style="665" bestFit="1" customWidth="1"/>
    <col min="8475" max="8475" width="5.08984375" style="665" customWidth="1"/>
    <col min="8476" max="8476" width="13.6328125" style="665" customWidth="1"/>
    <col min="8477" max="8477" width="14.6328125" style="665" customWidth="1"/>
    <col min="8478" max="8498" width="9" style="665"/>
    <col min="8499" max="8499" width="5.08984375" style="665" customWidth="1"/>
    <col min="8500" max="8500" width="13.6328125" style="665" customWidth="1"/>
    <col min="8501" max="8501" width="14.6328125" style="665" customWidth="1"/>
    <col min="8502" max="8706" width="9" style="665"/>
    <col min="8707" max="8707" width="5.08984375" style="665" customWidth="1"/>
    <col min="8708" max="8708" width="13.6328125" style="665" customWidth="1"/>
    <col min="8709" max="8709" width="14.6328125" style="665" customWidth="1"/>
    <col min="8710" max="8710" width="10.08984375" style="665" bestFit="1" customWidth="1"/>
    <col min="8711" max="8711" width="9.36328125" style="665" bestFit="1" customWidth="1"/>
    <col min="8712" max="8714" width="9.453125" style="665" bestFit="1" customWidth="1"/>
    <col min="8715" max="8727" width="9.36328125" style="665" customWidth="1"/>
    <col min="8728" max="8730" width="9.36328125" style="665" bestFit="1" customWidth="1"/>
    <col min="8731" max="8731" width="5.08984375" style="665" customWidth="1"/>
    <col min="8732" max="8732" width="13.6328125" style="665" customWidth="1"/>
    <col min="8733" max="8733" width="14.6328125" style="665" customWidth="1"/>
    <col min="8734" max="8754" width="9" style="665"/>
    <col min="8755" max="8755" width="5.08984375" style="665" customWidth="1"/>
    <col min="8756" max="8756" width="13.6328125" style="665" customWidth="1"/>
    <col min="8757" max="8757" width="14.6328125" style="665" customWidth="1"/>
    <col min="8758" max="8962" width="9" style="665"/>
    <col min="8963" max="8963" width="5.08984375" style="665" customWidth="1"/>
    <col min="8964" max="8964" width="13.6328125" style="665" customWidth="1"/>
    <col min="8965" max="8965" width="14.6328125" style="665" customWidth="1"/>
    <col min="8966" max="8966" width="10.08984375" style="665" bestFit="1" customWidth="1"/>
    <col min="8967" max="8967" width="9.36328125" style="665" bestFit="1" customWidth="1"/>
    <col min="8968" max="8970" width="9.453125" style="665" bestFit="1" customWidth="1"/>
    <col min="8971" max="8983" width="9.36328125" style="665" customWidth="1"/>
    <col min="8984" max="8986" width="9.36328125" style="665" bestFit="1" customWidth="1"/>
    <col min="8987" max="8987" width="5.08984375" style="665" customWidth="1"/>
    <col min="8988" max="8988" width="13.6328125" style="665" customWidth="1"/>
    <col min="8989" max="8989" width="14.6328125" style="665" customWidth="1"/>
    <col min="8990" max="9010" width="9" style="665"/>
    <col min="9011" max="9011" width="5.08984375" style="665" customWidth="1"/>
    <col min="9012" max="9012" width="13.6328125" style="665" customWidth="1"/>
    <col min="9013" max="9013" width="14.6328125" style="665" customWidth="1"/>
    <col min="9014" max="9218" width="9" style="665"/>
    <col min="9219" max="9219" width="5.08984375" style="665" customWidth="1"/>
    <col min="9220" max="9220" width="13.6328125" style="665" customWidth="1"/>
    <col min="9221" max="9221" width="14.6328125" style="665" customWidth="1"/>
    <col min="9222" max="9222" width="10.08984375" style="665" bestFit="1" customWidth="1"/>
    <col min="9223" max="9223" width="9.36328125" style="665" bestFit="1" customWidth="1"/>
    <col min="9224" max="9226" width="9.453125" style="665" bestFit="1" customWidth="1"/>
    <col min="9227" max="9239" width="9.36328125" style="665" customWidth="1"/>
    <col min="9240" max="9242" width="9.36328125" style="665" bestFit="1" customWidth="1"/>
    <col min="9243" max="9243" width="5.08984375" style="665" customWidth="1"/>
    <col min="9244" max="9244" width="13.6328125" style="665" customWidth="1"/>
    <col min="9245" max="9245" width="14.6328125" style="665" customWidth="1"/>
    <col min="9246" max="9266" width="9" style="665"/>
    <col min="9267" max="9267" width="5.08984375" style="665" customWidth="1"/>
    <col min="9268" max="9268" width="13.6328125" style="665" customWidth="1"/>
    <col min="9269" max="9269" width="14.6328125" style="665" customWidth="1"/>
    <col min="9270" max="9474" width="9" style="665"/>
    <col min="9475" max="9475" width="5.08984375" style="665" customWidth="1"/>
    <col min="9476" max="9476" width="13.6328125" style="665" customWidth="1"/>
    <col min="9477" max="9477" width="14.6328125" style="665" customWidth="1"/>
    <col min="9478" max="9478" width="10.08984375" style="665" bestFit="1" customWidth="1"/>
    <col min="9479" max="9479" width="9.36328125" style="665" bestFit="1" customWidth="1"/>
    <col min="9480" max="9482" width="9.453125" style="665" bestFit="1" customWidth="1"/>
    <col min="9483" max="9495" width="9.36328125" style="665" customWidth="1"/>
    <col min="9496" max="9498" width="9.36328125" style="665" bestFit="1" customWidth="1"/>
    <col min="9499" max="9499" width="5.08984375" style="665" customWidth="1"/>
    <col min="9500" max="9500" width="13.6328125" style="665" customWidth="1"/>
    <col min="9501" max="9501" width="14.6328125" style="665" customWidth="1"/>
    <col min="9502" max="9522" width="9" style="665"/>
    <col min="9523" max="9523" width="5.08984375" style="665" customWidth="1"/>
    <col min="9524" max="9524" width="13.6328125" style="665" customWidth="1"/>
    <col min="9525" max="9525" width="14.6328125" style="665" customWidth="1"/>
    <col min="9526" max="9730" width="9" style="665"/>
    <col min="9731" max="9731" width="5.08984375" style="665" customWidth="1"/>
    <col min="9732" max="9732" width="13.6328125" style="665" customWidth="1"/>
    <col min="9733" max="9733" width="14.6328125" style="665" customWidth="1"/>
    <col min="9734" max="9734" width="10.08984375" style="665" bestFit="1" customWidth="1"/>
    <col min="9735" max="9735" width="9.36328125" style="665" bestFit="1" customWidth="1"/>
    <col min="9736" max="9738" width="9.453125" style="665" bestFit="1" customWidth="1"/>
    <col min="9739" max="9751" width="9.36328125" style="665" customWidth="1"/>
    <col min="9752" max="9754" width="9.36328125" style="665" bestFit="1" customWidth="1"/>
    <col min="9755" max="9755" width="5.08984375" style="665" customWidth="1"/>
    <col min="9756" max="9756" width="13.6328125" style="665" customWidth="1"/>
    <col min="9757" max="9757" width="14.6328125" style="665" customWidth="1"/>
    <col min="9758" max="9778" width="9" style="665"/>
    <col min="9779" max="9779" width="5.08984375" style="665" customWidth="1"/>
    <col min="9780" max="9780" width="13.6328125" style="665" customWidth="1"/>
    <col min="9781" max="9781" width="14.6328125" style="665" customWidth="1"/>
    <col min="9782" max="9986" width="9" style="665"/>
    <col min="9987" max="9987" width="5.08984375" style="665" customWidth="1"/>
    <col min="9988" max="9988" width="13.6328125" style="665" customWidth="1"/>
    <col min="9989" max="9989" width="14.6328125" style="665" customWidth="1"/>
    <col min="9990" max="9990" width="10.08984375" style="665" bestFit="1" customWidth="1"/>
    <col min="9991" max="9991" width="9.36328125" style="665" bestFit="1" customWidth="1"/>
    <col min="9992" max="9994" width="9.453125" style="665" bestFit="1" customWidth="1"/>
    <col min="9995" max="10007" width="9.36328125" style="665" customWidth="1"/>
    <col min="10008" max="10010" width="9.36328125" style="665" bestFit="1" customWidth="1"/>
    <col min="10011" max="10011" width="5.08984375" style="665" customWidth="1"/>
    <col min="10012" max="10012" width="13.6328125" style="665" customWidth="1"/>
    <col min="10013" max="10013" width="14.6328125" style="665" customWidth="1"/>
    <col min="10014" max="10034" width="9" style="665"/>
    <col min="10035" max="10035" width="5.08984375" style="665" customWidth="1"/>
    <col min="10036" max="10036" width="13.6328125" style="665" customWidth="1"/>
    <col min="10037" max="10037" width="14.6328125" style="665" customWidth="1"/>
    <col min="10038" max="10242" width="9" style="665"/>
    <col min="10243" max="10243" width="5.08984375" style="665" customWidth="1"/>
    <col min="10244" max="10244" width="13.6328125" style="665" customWidth="1"/>
    <col min="10245" max="10245" width="14.6328125" style="665" customWidth="1"/>
    <col min="10246" max="10246" width="10.08984375" style="665" bestFit="1" customWidth="1"/>
    <col min="10247" max="10247" width="9.36328125" style="665" bestFit="1" customWidth="1"/>
    <col min="10248" max="10250" width="9.453125" style="665" bestFit="1" customWidth="1"/>
    <col min="10251" max="10263" width="9.36328125" style="665" customWidth="1"/>
    <col min="10264" max="10266" width="9.36328125" style="665" bestFit="1" customWidth="1"/>
    <col min="10267" max="10267" width="5.08984375" style="665" customWidth="1"/>
    <col min="10268" max="10268" width="13.6328125" style="665" customWidth="1"/>
    <col min="10269" max="10269" width="14.6328125" style="665" customWidth="1"/>
    <col min="10270" max="10290" width="9" style="665"/>
    <col min="10291" max="10291" width="5.08984375" style="665" customWidth="1"/>
    <col min="10292" max="10292" width="13.6328125" style="665" customWidth="1"/>
    <col min="10293" max="10293" width="14.6328125" style="665" customWidth="1"/>
    <col min="10294" max="10498" width="9" style="665"/>
    <col min="10499" max="10499" width="5.08984375" style="665" customWidth="1"/>
    <col min="10500" max="10500" width="13.6328125" style="665" customWidth="1"/>
    <col min="10501" max="10501" width="14.6328125" style="665" customWidth="1"/>
    <col min="10502" max="10502" width="10.08984375" style="665" bestFit="1" customWidth="1"/>
    <col min="10503" max="10503" width="9.36328125" style="665" bestFit="1" customWidth="1"/>
    <col min="10504" max="10506" width="9.453125" style="665" bestFit="1" customWidth="1"/>
    <col min="10507" max="10519" width="9.36328125" style="665" customWidth="1"/>
    <col min="10520" max="10522" width="9.36328125" style="665" bestFit="1" customWidth="1"/>
    <col min="10523" max="10523" width="5.08984375" style="665" customWidth="1"/>
    <col min="10524" max="10524" width="13.6328125" style="665" customWidth="1"/>
    <col min="10525" max="10525" width="14.6328125" style="665" customWidth="1"/>
    <col min="10526" max="10546" width="9" style="665"/>
    <col min="10547" max="10547" width="5.08984375" style="665" customWidth="1"/>
    <col min="10548" max="10548" width="13.6328125" style="665" customWidth="1"/>
    <col min="10549" max="10549" width="14.6328125" style="665" customWidth="1"/>
    <col min="10550" max="10754" width="9" style="665"/>
    <col min="10755" max="10755" width="5.08984375" style="665" customWidth="1"/>
    <col min="10756" max="10756" width="13.6328125" style="665" customWidth="1"/>
    <col min="10757" max="10757" width="14.6328125" style="665" customWidth="1"/>
    <col min="10758" max="10758" width="10.08984375" style="665" bestFit="1" customWidth="1"/>
    <col min="10759" max="10759" width="9.36328125" style="665" bestFit="1" customWidth="1"/>
    <col min="10760" max="10762" width="9.453125" style="665" bestFit="1" customWidth="1"/>
    <col min="10763" max="10775" width="9.36328125" style="665" customWidth="1"/>
    <col min="10776" max="10778" width="9.36328125" style="665" bestFit="1" customWidth="1"/>
    <col min="10779" max="10779" width="5.08984375" style="665" customWidth="1"/>
    <col min="10780" max="10780" width="13.6328125" style="665" customWidth="1"/>
    <col min="10781" max="10781" width="14.6328125" style="665" customWidth="1"/>
    <col min="10782" max="10802" width="9" style="665"/>
    <col min="10803" max="10803" width="5.08984375" style="665" customWidth="1"/>
    <col min="10804" max="10804" width="13.6328125" style="665" customWidth="1"/>
    <col min="10805" max="10805" width="14.6328125" style="665" customWidth="1"/>
    <col min="10806" max="11010" width="9" style="665"/>
    <col min="11011" max="11011" width="5.08984375" style="665" customWidth="1"/>
    <col min="11012" max="11012" width="13.6328125" style="665" customWidth="1"/>
    <col min="11013" max="11013" width="14.6328125" style="665" customWidth="1"/>
    <col min="11014" max="11014" width="10.08984375" style="665" bestFit="1" customWidth="1"/>
    <col min="11015" max="11015" width="9.36328125" style="665" bestFit="1" customWidth="1"/>
    <col min="11016" max="11018" width="9.453125" style="665" bestFit="1" customWidth="1"/>
    <col min="11019" max="11031" width="9.36328125" style="665" customWidth="1"/>
    <col min="11032" max="11034" width="9.36328125" style="665" bestFit="1" customWidth="1"/>
    <col min="11035" max="11035" width="5.08984375" style="665" customWidth="1"/>
    <col min="11036" max="11036" width="13.6328125" style="665" customWidth="1"/>
    <col min="11037" max="11037" width="14.6328125" style="665" customWidth="1"/>
    <col min="11038" max="11058" width="9" style="665"/>
    <col min="11059" max="11059" width="5.08984375" style="665" customWidth="1"/>
    <col min="11060" max="11060" width="13.6328125" style="665" customWidth="1"/>
    <col min="11061" max="11061" width="14.6328125" style="665" customWidth="1"/>
    <col min="11062" max="11266" width="9" style="665"/>
    <col min="11267" max="11267" width="5.08984375" style="665" customWidth="1"/>
    <col min="11268" max="11268" width="13.6328125" style="665" customWidth="1"/>
    <col min="11269" max="11269" width="14.6328125" style="665" customWidth="1"/>
    <col min="11270" max="11270" width="10.08984375" style="665" bestFit="1" customWidth="1"/>
    <col min="11271" max="11271" width="9.36328125" style="665" bestFit="1" customWidth="1"/>
    <col min="11272" max="11274" width="9.453125" style="665" bestFit="1" customWidth="1"/>
    <col min="11275" max="11287" width="9.36328125" style="665" customWidth="1"/>
    <col min="11288" max="11290" width="9.36328125" style="665" bestFit="1" customWidth="1"/>
    <col min="11291" max="11291" width="5.08984375" style="665" customWidth="1"/>
    <col min="11292" max="11292" width="13.6328125" style="665" customWidth="1"/>
    <col min="11293" max="11293" width="14.6328125" style="665" customWidth="1"/>
    <col min="11294" max="11314" width="9" style="665"/>
    <col min="11315" max="11315" width="5.08984375" style="665" customWidth="1"/>
    <col min="11316" max="11316" width="13.6328125" style="665" customWidth="1"/>
    <col min="11317" max="11317" width="14.6328125" style="665" customWidth="1"/>
    <col min="11318" max="11522" width="9" style="665"/>
    <col min="11523" max="11523" width="5.08984375" style="665" customWidth="1"/>
    <col min="11524" max="11524" width="13.6328125" style="665" customWidth="1"/>
    <col min="11525" max="11525" width="14.6328125" style="665" customWidth="1"/>
    <col min="11526" max="11526" width="10.08984375" style="665" bestFit="1" customWidth="1"/>
    <col min="11527" max="11527" width="9.36328125" style="665" bestFit="1" customWidth="1"/>
    <col min="11528" max="11530" width="9.453125" style="665" bestFit="1" customWidth="1"/>
    <col min="11531" max="11543" width="9.36328125" style="665" customWidth="1"/>
    <col min="11544" max="11546" width="9.36328125" style="665" bestFit="1" customWidth="1"/>
    <col min="11547" max="11547" width="5.08984375" style="665" customWidth="1"/>
    <col min="11548" max="11548" width="13.6328125" style="665" customWidth="1"/>
    <col min="11549" max="11549" width="14.6328125" style="665" customWidth="1"/>
    <col min="11550" max="11570" width="9" style="665"/>
    <col min="11571" max="11571" width="5.08984375" style="665" customWidth="1"/>
    <col min="11572" max="11572" width="13.6328125" style="665" customWidth="1"/>
    <col min="11573" max="11573" width="14.6328125" style="665" customWidth="1"/>
    <col min="11574" max="11778" width="9" style="665"/>
    <col min="11779" max="11779" width="5.08984375" style="665" customWidth="1"/>
    <col min="11780" max="11780" width="13.6328125" style="665" customWidth="1"/>
    <col min="11781" max="11781" width="14.6328125" style="665" customWidth="1"/>
    <col min="11782" max="11782" width="10.08984375" style="665" bestFit="1" customWidth="1"/>
    <col min="11783" max="11783" width="9.36328125" style="665" bestFit="1" customWidth="1"/>
    <col min="11784" max="11786" width="9.453125" style="665" bestFit="1" customWidth="1"/>
    <col min="11787" max="11799" width="9.36328125" style="665" customWidth="1"/>
    <col min="11800" max="11802" width="9.36328125" style="665" bestFit="1" customWidth="1"/>
    <col min="11803" max="11803" width="5.08984375" style="665" customWidth="1"/>
    <col min="11804" max="11804" width="13.6328125" style="665" customWidth="1"/>
    <col min="11805" max="11805" width="14.6328125" style="665" customWidth="1"/>
    <col min="11806" max="11826" width="9" style="665"/>
    <col min="11827" max="11827" width="5.08984375" style="665" customWidth="1"/>
    <col min="11828" max="11828" width="13.6328125" style="665" customWidth="1"/>
    <col min="11829" max="11829" width="14.6328125" style="665" customWidth="1"/>
    <col min="11830" max="12034" width="9" style="665"/>
    <col min="12035" max="12035" width="5.08984375" style="665" customWidth="1"/>
    <col min="12036" max="12036" width="13.6328125" style="665" customWidth="1"/>
    <col min="12037" max="12037" width="14.6328125" style="665" customWidth="1"/>
    <col min="12038" max="12038" width="10.08984375" style="665" bestFit="1" customWidth="1"/>
    <col min="12039" max="12039" width="9.36328125" style="665" bestFit="1" customWidth="1"/>
    <col min="12040" max="12042" width="9.453125" style="665" bestFit="1" customWidth="1"/>
    <col min="12043" max="12055" width="9.36328125" style="665" customWidth="1"/>
    <col min="12056" max="12058" width="9.36328125" style="665" bestFit="1" customWidth="1"/>
    <col min="12059" max="12059" width="5.08984375" style="665" customWidth="1"/>
    <col min="12060" max="12060" width="13.6328125" style="665" customWidth="1"/>
    <col min="12061" max="12061" width="14.6328125" style="665" customWidth="1"/>
    <col min="12062" max="12082" width="9" style="665"/>
    <col min="12083" max="12083" width="5.08984375" style="665" customWidth="1"/>
    <col min="12084" max="12084" width="13.6328125" style="665" customWidth="1"/>
    <col min="12085" max="12085" width="14.6328125" style="665" customWidth="1"/>
    <col min="12086" max="12290" width="9" style="665"/>
    <col min="12291" max="12291" width="5.08984375" style="665" customWidth="1"/>
    <col min="12292" max="12292" width="13.6328125" style="665" customWidth="1"/>
    <col min="12293" max="12293" width="14.6328125" style="665" customWidth="1"/>
    <col min="12294" max="12294" width="10.08984375" style="665" bestFit="1" customWidth="1"/>
    <col min="12295" max="12295" width="9.36328125" style="665" bestFit="1" customWidth="1"/>
    <col min="12296" max="12298" width="9.453125" style="665" bestFit="1" customWidth="1"/>
    <col min="12299" max="12311" width="9.36328125" style="665" customWidth="1"/>
    <col min="12312" max="12314" width="9.36328125" style="665" bestFit="1" customWidth="1"/>
    <col min="12315" max="12315" width="5.08984375" style="665" customWidth="1"/>
    <col min="12316" max="12316" width="13.6328125" style="665" customWidth="1"/>
    <col min="12317" max="12317" width="14.6328125" style="665" customWidth="1"/>
    <col min="12318" max="12338" width="9" style="665"/>
    <col min="12339" max="12339" width="5.08984375" style="665" customWidth="1"/>
    <col min="12340" max="12340" width="13.6328125" style="665" customWidth="1"/>
    <col min="12341" max="12341" width="14.6328125" style="665" customWidth="1"/>
    <col min="12342" max="12546" width="9" style="665"/>
    <col min="12547" max="12547" width="5.08984375" style="665" customWidth="1"/>
    <col min="12548" max="12548" width="13.6328125" style="665" customWidth="1"/>
    <col min="12549" max="12549" width="14.6328125" style="665" customWidth="1"/>
    <col min="12550" max="12550" width="10.08984375" style="665" bestFit="1" customWidth="1"/>
    <col min="12551" max="12551" width="9.36328125" style="665" bestFit="1" customWidth="1"/>
    <col min="12552" max="12554" width="9.453125" style="665" bestFit="1" customWidth="1"/>
    <col min="12555" max="12567" width="9.36328125" style="665" customWidth="1"/>
    <col min="12568" max="12570" width="9.36328125" style="665" bestFit="1" customWidth="1"/>
    <col min="12571" max="12571" width="5.08984375" style="665" customWidth="1"/>
    <col min="12572" max="12572" width="13.6328125" style="665" customWidth="1"/>
    <col min="12573" max="12573" width="14.6328125" style="665" customWidth="1"/>
    <col min="12574" max="12594" width="9" style="665"/>
    <col min="12595" max="12595" width="5.08984375" style="665" customWidth="1"/>
    <col min="12596" max="12596" width="13.6328125" style="665" customWidth="1"/>
    <col min="12597" max="12597" width="14.6328125" style="665" customWidth="1"/>
    <col min="12598" max="12802" width="9" style="665"/>
    <col min="12803" max="12803" width="5.08984375" style="665" customWidth="1"/>
    <col min="12804" max="12804" width="13.6328125" style="665" customWidth="1"/>
    <col min="12805" max="12805" width="14.6328125" style="665" customWidth="1"/>
    <col min="12806" max="12806" width="10.08984375" style="665" bestFit="1" customWidth="1"/>
    <col min="12807" max="12807" width="9.36328125" style="665" bestFit="1" customWidth="1"/>
    <col min="12808" max="12810" width="9.453125" style="665" bestFit="1" customWidth="1"/>
    <col min="12811" max="12823" width="9.36328125" style="665" customWidth="1"/>
    <col min="12824" max="12826" width="9.36328125" style="665" bestFit="1" customWidth="1"/>
    <col min="12827" max="12827" width="5.08984375" style="665" customWidth="1"/>
    <col min="12828" max="12828" width="13.6328125" style="665" customWidth="1"/>
    <col min="12829" max="12829" width="14.6328125" style="665" customWidth="1"/>
    <col min="12830" max="12850" width="9" style="665"/>
    <col min="12851" max="12851" width="5.08984375" style="665" customWidth="1"/>
    <col min="12852" max="12852" width="13.6328125" style="665" customWidth="1"/>
    <col min="12853" max="12853" width="14.6328125" style="665" customWidth="1"/>
    <col min="12854" max="13058" width="9" style="665"/>
    <col min="13059" max="13059" width="5.08984375" style="665" customWidth="1"/>
    <col min="13060" max="13060" width="13.6328125" style="665" customWidth="1"/>
    <col min="13061" max="13061" width="14.6328125" style="665" customWidth="1"/>
    <col min="13062" max="13062" width="10.08984375" style="665" bestFit="1" customWidth="1"/>
    <col min="13063" max="13063" width="9.36328125" style="665" bestFit="1" customWidth="1"/>
    <col min="13064" max="13066" width="9.453125" style="665" bestFit="1" customWidth="1"/>
    <col min="13067" max="13079" width="9.36328125" style="665" customWidth="1"/>
    <col min="13080" max="13082" width="9.36328125" style="665" bestFit="1" customWidth="1"/>
    <col min="13083" max="13083" width="5.08984375" style="665" customWidth="1"/>
    <col min="13084" max="13084" width="13.6328125" style="665" customWidth="1"/>
    <col min="13085" max="13085" width="14.6328125" style="665" customWidth="1"/>
    <col min="13086" max="13106" width="9" style="665"/>
    <col min="13107" max="13107" width="5.08984375" style="665" customWidth="1"/>
    <col min="13108" max="13108" width="13.6328125" style="665" customWidth="1"/>
    <col min="13109" max="13109" width="14.6328125" style="665" customWidth="1"/>
    <col min="13110" max="13314" width="9" style="665"/>
    <col min="13315" max="13315" width="5.08984375" style="665" customWidth="1"/>
    <col min="13316" max="13316" width="13.6328125" style="665" customWidth="1"/>
    <col min="13317" max="13317" width="14.6328125" style="665" customWidth="1"/>
    <col min="13318" max="13318" width="10.08984375" style="665" bestFit="1" customWidth="1"/>
    <col min="13319" max="13319" width="9.36328125" style="665" bestFit="1" customWidth="1"/>
    <col min="13320" max="13322" width="9.453125" style="665" bestFit="1" customWidth="1"/>
    <col min="13323" max="13335" width="9.36328125" style="665" customWidth="1"/>
    <col min="13336" max="13338" width="9.36328125" style="665" bestFit="1" customWidth="1"/>
    <col min="13339" max="13339" width="5.08984375" style="665" customWidth="1"/>
    <col min="13340" max="13340" width="13.6328125" style="665" customWidth="1"/>
    <col min="13341" max="13341" width="14.6328125" style="665" customWidth="1"/>
    <col min="13342" max="13362" width="9" style="665"/>
    <col min="13363" max="13363" width="5.08984375" style="665" customWidth="1"/>
    <col min="13364" max="13364" width="13.6328125" style="665" customWidth="1"/>
    <col min="13365" max="13365" width="14.6328125" style="665" customWidth="1"/>
    <col min="13366" max="13570" width="9" style="665"/>
    <col min="13571" max="13571" width="5.08984375" style="665" customWidth="1"/>
    <col min="13572" max="13572" width="13.6328125" style="665" customWidth="1"/>
    <col min="13573" max="13573" width="14.6328125" style="665" customWidth="1"/>
    <col min="13574" max="13574" width="10.08984375" style="665" bestFit="1" customWidth="1"/>
    <col min="13575" max="13575" width="9.36328125" style="665" bestFit="1" customWidth="1"/>
    <col min="13576" max="13578" width="9.453125" style="665" bestFit="1" customWidth="1"/>
    <col min="13579" max="13591" width="9.36328125" style="665" customWidth="1"/>
    <col min="13592" max="13594" width="9.36328125" style="665" bestFit="1" customWidth="1"/>
    <col min="13595" max="13595" width="5.08984375" style="665" customWidth="1"/>
    <col min="13596" max="13596" width="13.6328125" style="665" customWidth="1"/>
    <col min="13597" max="13597" width="14.6328125" style="665" customWidth="1"/>
    <col min="13598" max="13618" width="9" style="665"/>
    <col min="13619" max="13619" width="5.08984375" style="665" customWidth="1"/>
    <col min="13620" max="13620" width="13.6328125" style="665" customWidth="1"/>
    <col min="13621" max="13621" width="14.6328125" style="665" customWidth="1"/>
    <col min="13622" max="13826" width="9" style="665"/>
    <col min="13827" max="13827" width="5.08984375" style="665" customWidth="1"/>
    <col min="13828" max="13828" width="13.6328125" style="665" customWidth="1"/>
    <col min="13829" max="13829" width="14.6328125" style="665" customWidth="1"/>
    <col min="13830" max="13830" width="10.08984375" style="665" bestFit="1" customWidth="1"/>
    <col min="13831" max="13831" width="9.36328125" style="665" bestFit="1" customWidth="1"/>
    <col min="13832" max="13834" width="9.453125" style="665" bestFit="1" customWidth="1"/>
    <col min="13835" max="13847" width="9.36328125" style="665" customWidth="1"/>
    <col min="13848" max="13850" width="9.36328125" style="665" bestFit="1" customWidth="1"/>
    <col min="13851" max="13851" width="5.08984375" style="665" customWidth="1"/>
    <col min="13852" max="13852" width="13.6328125" style="665" customWidth="1"/>
    <col min="13853" max="13853" width="14.6328125" style="665" customWidth="1"/>
    <col min="13854" max="13874" width="9" style="665"/>
    <col min="13875" max="13875" width="5.08984375" style="665" customWidth="1"/>
    <col min="13876" max="13876" width="13.6328125" style="665" customWidth="1"/>
    <col min="13877" max="13877" width="14.6328125" style="665" customWidth="1"/>
    <col min="13878" max="14082" width="9" style="665"/>
    <col min="14083" max="14083" width="5.08984375" style="665" customWidth="1"/>
    <col min="14084" max="14084" width="13.6328125" style="665" customWidth="1"/>
    <col min="14085" max="14085" width="14.6328125" style="665" customWidth="1"/>
    <col min="14086" max="14086" width="10.08984375" style="665" bestFit="1" customWidth="1"/>
    <col min="14087" max="14087" width="9.36328125" style="665" bestFit="1" customWidth="1"/>
    <col min="14088" max="14090" width="9.453125" style="665" bestFit="1" customWidth="1"/>
    <col min="14091" max="14103" width="9.36328125" style="665" customWidth="1"/>
    <col min="14104" max="14106" width="9.36328125" style="665" bestFit="1" customWidth="1"/>
    <col min="14107" max="14107" width="5.08984375" style="665" customWidth="1"/>
    <col min="14108" max="14108" width="13.6328125" style="665" customWidth="1"/>
    <col min="14109" max="14109" width="14.6328125" style="665" customWidth="1"/>
    <col min="14110" max="14130" width="9" style="665"/>
    <col min="14131" max="14131" width="5.08984375" style="665" customWidth="1"/>
    <col min="14132" max="14132" width="13.6328125" style="665" customWidth="1"/>
    <col min="14133" max="14133" width="14.6328125" style="665" customWidth="1"/>
    <col min="14134" max="14338" width="9" style="665"/>
    <col min="14339" max="14339" width="5.08984375" style="665" customWidth="1"/>
    <col min="14340" max="14340" width="13.6328125" style="665" customWidth="1"/>
    <col min="14341" max="14341" width="14.6328125" style="665" customWidth="1"/>
    <col min="14342" max="14342" width="10.08984375" style="665" bestFit="1" customWidth="1"/>
    <col min="14343" max="14343" width="9.36328125" style="665" bestFit="1" customWidth="1"/>
    <col min="14344" max="14346" width="9.453125" style="665" bestFit="1" customWidth="1"/>
    <col min="14347" max="14359" width="9.36328125" style="665" customWidth="1"/>
    <col min="14360" max="14362" width="9.36328125" style="665" bestFit="1" customWidth="1"/>
    <col min="14363" max="14363" width="5.08984375" style="665" customWidth="1"/>
    <col min="14364" max="14364" width="13.6328125" style="665" customWidth="1"/>
    <col min="14365" max="14365" width="14.6328125" style="665" customWidth="1"/>
    <col min="14366" max="14386" width="9" style="665"/>
    <col min="14387" max="14387" width="5.08984375" style="665" customWidth="1"/>
    <col min="14388" max="14388" width="13.6328125" style="665" customWidth="1"/>
    <col min="14389" max="14389" width="14.6328125" style="665" customWidth="1"/>
    <col min="14390" max="14594" width="9" style="665"/>
    <col min="14595" max="14595" width="5.08984375" style="665" customWidth="1"/>
    <col min="14596" max="14596" width="13.6328125" style="665" customWidth="1"/>
    <col min="14597" max="14597" width="14.6328125" style="665" customWidth="1"/>
    <col min="14598" max="14598" width="10.08984375" style="665" bestFit="1" customWidth="1"/>
    <col min="14599" max="14599" width="9.36328125" style="665" bestFit="1" customWidth="1"/>
    <col min="14600" max="14602" width="9.453125" style="665" bestFit="1" customWidth="1"/>
    <col min="14603" max="14615" width="9.36328125" style="665" customWidth="1"/>
    <col min="14616" max="14618" width="9.36328125" style="665" bestFit="1" customWidth="1"/>
    <col min="14619" max="14619" width="5.08984375" style="665" customWidth="1"/>
    <col min="14620" max="14620" width="13.6328125" style="665" customWidth="1"/>
    <col min="14621" max="14621" width="14.6328125" style="665" customWidth="1"/>
    <col min="14622" max="14642" width="9" style="665"/>
    <col min="14643" max="14643" width="5.08984375" style="665" customWidth="1"/>
    <col min="14644" max="14644" width="13.6328125" style="665" customWidth="1"/>
    <col min="14645" max="14645" width="14.6328125" style="665" customWidth="1"/>
    <col min="14646" max="14850" width="9" style="665"/>
    <col min="14851" max="14851" width="5.08984375" style="665" customWidth="1"/>
    <col min="14852" max="14852" width="13.6328125" style="665" customWidth="1"/>
    <col min="14853" max="14853" width="14.6328125" style="665" customWidth="1"/>
    <col min="14854" max="14854" width="10.08984375" style="665" bestFit="1" customWidth="1"/>
    <col min="14855" max="14855" width="9.36328125" style="665" bestFit="1" customWidth="1"/>
    <col min="14856" max="14858" width="9.453125" style="665" bestFit="1" customWidth="1"/>
    <col min="14859" max="14871" width="9.36328125" style="665" customWidth="1"/>
    <col min="14872" max="14874" width="9.36328125" style="665" bestFit="1" customWidth="1"/>
    <col min="14875" max="14875" width="5.08984375" style="665" customWidth="1"/>
    <col min="14876" max="14876" width="13.6328125" style="665" customWidth="1"/>
    <col min="14877" max="14877" width="14.6328125" style="665" customWidth="1"/>
    <col min="14878" max="14898" width="9" style="665"/>
    <col min="14899" max="14899" width="5.08984375" style="665" customWidth="1"/>
    <col min="14900" max="14900" width="13.6328125" style="665" customWidth="1"/>
    <col min="14901" max="14901" width="14.6328125" style="665" customWidth="1"/>
    <col min="14902" max="15106" width="9" style="665"/>
    <col min="15107" max="15107" width="5.08984375" style="665" customWidth="1"/>
    <col min="15108" max="15108" width="13.6328125" style="665" customWidth="1"/>
    <col min="15109" max="15109" width="14.6328125" style="665" customWidth="1"/>
    <col min="15110" max="15110" width="10.08984375" style="665" bestFit="1" customWidth="1"/>
    <col min="15111" max="15111" width="9.36328125" style="665" bestFit="1" customWidth="1"/>
    <col min="15112" max="15114" width="9.453125" style="665" bestFit="1" customWidth="1"/>
    <col min="15115" max="15127" width="9.36328125" style="665" customWidth="1"/>
    <col min="15128" max="15130" width="9.36328125" style="665" bestFit="1" customWidth="1"/>
    <col min="15131" max="15131" width="5.08984375" style="665" customWidth="1"/>
    <col min="15132" max="15132" width="13.6328125" style="665" customWidth="1"/>
    <col min="15133" max="15133" width="14.6328125" style="665" customWidth="1"/>
    <col min="15134" max="15154" width="9" style="665"/>
    <col min="15155" max="15155" width="5.08984375" style="665" customWidth="1"/>
    <col min="15156" max="15156" width="13.6328125" style="665" customWidth="1"/>
    <col min="15157" max="15157" width="14.6328125" style="665" customWidth="1"/>
    <col min="15158" max="15362" width="9" style="665"/>
    <col min="15363" max="15363" width="5.08984375" style="665" customWidth="1"/>
    <col min="15364" max="15364" width="13.6328125" style="665" customWidth="1"/>
    <col min="15365" max="15365" width="14.6328125" style="665" customWidth="1"/>
    <col min="15366" max="15366" width="10.08984375" style="665" bestFit="1" customWidth="1"/>
    <col min="15367" max="15367" width="9.36328125" style="665" bestFit="1" customWidth="1"/>
    <col min="15368" max="15370" width="9.453125" style="665" bestFit="1" customWidth="1"/>
    <col min="15371" max="15383" width="9.36328125" style="665" customWidth="1"/>
    <col min="15384" max="15386" width="9.36328125" style="665" bestFit="1" customWidth="1"/>
    <col min="15387" max="15387" width="5.08984375" style="665" customWidth="1"/>
    <col min="15388" max="15388" width="13.6328125" style="665" customWidth="1"/>
    <col min="15389" max="15389" width="14.6328125" style="665" customWidth="1"/>
    <col min="15390" max="15410" width="9" style="665"/>
    <col min="15411" max="15411" width="5.08984375" style="665" customWidth="1"/>
    <col min="15412" max="15412" width="13.6328125" style="665" customWidth="1"/>
    <col min="15413" max="15413" width="14.6328125" style="665" customWidth="1"/>
    <col min="15414" max="15618" width="9" style="665"/>
    <col min="15619" max="15619" width="5.08984375" style="665" customWidth="1"/>
    <col min="15620" max="15620" width="13.6328125" style="665" customWidth="1"/>
    <col min="15621" max="15621" width="14.6328125" style="665" customWidth="1"/>
    <col min="15622" max="15622" width="10.08984375" style="665" bestFit="1" customWidth="1"/>
    <col min="15623" max="15623" width="9.36328125" style="665" bestFit="1" customWidth="1"/>
    <col min="15624" max="15626" width="9.453125" style="665" bestFit="1" customWidth="1"/>
    <col min="15627" max="15639" width="9.36328125" style="665" customWidth="1"/>
    <col min="15640" max="15642" width="9.36328125" style="665" bestFit="1" customWidth="1"/>
    <col min="15643" max="15643" width="5.08984375" style="665" customWidth="1"/>
    <col min="15644" max="15644" width="13.6328125" style="665" customWidth="1"/>
    <col min="15645" max="15645" width="14.6328125" style="665" customWidth="1"/>
    <col min="15646" max="15666" width="9" style="665"/>
    <col min="15667" max="15667" width="5.08984375" style="665" customWidth="1"/>
    <col min="15668" max="15668" width="13.6328125" style="665" customWidth="1"/>
    <col min="15669" max="15669" width="14.6328125" style="665" customWidth="1"/>
    <col min="15670" max="15874" width="9" style="665"/>
    <col min="15875" max="15875" width="5.08984375" style="665" customWidth="1"/>
    <col min="15876" max="15876" width="13.6328125" style="665" customWidth="1"/>
    <col min="15877" max="15877" width="14.6328125" style="665" customWidth="1"/>
    <col min="15878" max="15878" width="10.08984375" style="665" bestFit="1" customWidth="1"/>
    <col min="15879" max="15879" width="9.36328125" style="665" bestFit="1" customWidth="1"/>
    <col min="15880" max="15882" width="9.453125" style="665" bestFit="1" customWidth="1"/>
    <col min="15883" max="15895" width="9.36328125" style="665" customWidth="1"/>
    <col min="15896" max="15898" width="9.36328125" style="665" bestFit="1" customWidth="1"/>
    <col min="15899" max="15899" width="5.08984375" style="665" customWidth="1"/>
    <col min="15900" max="15900" width="13.6328125" style="665" customWidth="1"/>
    <col min="15901" max="15901" width="14.6328125" style="665" customWidth="1"/>
    <col min="15902" max="15922" width="9" style="665"/>
    <col min="15923" max="15923" width="5.08984375" style="665" customWidth="1"/>
    <col min="15924" max="15924" width="13.6328125" style="665" customWidth="1"/>
    <col min="15925" max="15925" width="14.6328125" style="665" customWidth="1"/>
    <col min="15926" max="16130" width="9" style="665"/>
    <col min="16131" max="16131" width="5.08984375" style="665" customWidth="1"/>
    <col min="16132" max="16132" width="13.6328125" style="665" customWidth="1"/>
    <col min="16133" max="16133" width="14.6328125" style="665" customWidth="1"/>
    <col min="16134" max="16134" width="10.08984375" style="665" bestFit="1" customWidth="1"/>
    <col min="16135" max="16135" width="9.36328125" style="665" bestFit="1" customWidth="1"/>
    <col min="16136" max="16138" width="9.453125" style="665" bestFit="1" customWidth="1"/>
    <col min="16139" max="16151" width="9.36328125" style="665" customWidth="1"/>
    <col min="16152" max="16154" width="9.36328125" style="665" bestFit="1" customWidth="1"/>
    <col min="16155" max="16155" width="5.08984375" style="665" customWidth="1"/>
    <col min="16156" max="16156" width="13.6328125" style="665" customWidth="1"/>
    <col min="16157" max="16157" width="14.6328125" style="665" customWidth="1"/>
    <col min="16158" max="16178" width="9" style="665"/>
    <col min="16179" max="16179" width="5.08984375" style="665" customWidth="1"/>
    <col min="16180" max="16180" width="13.6328125" style="665" customWidth="1"/>
    <col min="16181" max="16181" width="14.6328125" style="665" customWidth="1"/>
    <col min="16182" max="16384" width="9" style="665"/>
  </cols>
  <sheetData>
    <row r="1" spans="1:83" ht="18" customHeight="1">
      <c r="A1" s="674" t="s">
        <v>1039</v>
      </c>
      <c r="C1" s="666" t="s">
        <v>2422</v>
      </c>
      <c r="Y1" s="667"/>
      <c r="Z1" s="667"/>
      <c r="AA1" s="667"/>
      <c r="AB1" s="667"/>
      <c r="AC1" s="667" t="s">
        <v>839</v>
      </c>
      <c r="AD1" s="667" t="s">
        <v>839</v>
      </c>
      <c r="AE1" s="667" t="s">
        <v>839</v>
      </c>
      <c r="AF1" s="667" t="s">
        <v>839</v>
      </c>
      <c r="AG1" s="668" t="s">
        <v>840</v>
      </c>
      <c r="AH1" s="666" t="s">
        <v>840</v>
      </c>
      <c r="AI1" s="667" t="s">
        <v>839</v>
      </c>
      <c r="AJ1" s="667" t="s">
        <v>839</v>
      </c>
      <c r="AK1" s="667" t="s">
        <v>839</v>
      </c>
      <c r="AL1" s="667"/>
      <c r="AM1" s="667"/>
      <c r="AN1" s="667"/>
      <c r="AO1" s="667"/>
      <c r="AP1" s="667"/>
      <c r="AQ1" s="667"/>
      <c r="AR1" s="667"/>
      <c r="AS1" s="667"/>
      <c r="AT1" s="667"/>
      <c r="AU1" s="667"/>
      <c r="AV1" s="667"/>
      <c r="AW1" s="667"/>
      <c r="AX1" s="667"/>
      <c r="AY1" s="667"/>
      <c r="AZ1" s="667" t="s">
        <v>839</v>
      </c>
      <c r="BA1" s="667" t="s">
        <v>839</v>
      </c>
      <c r="BB1" s="668" t="s">
        <v>840</v>
      </c>
      <c r="BC1" s="666" t="s">
        <v>841</v>
      </c>
      <c r="BD1" s="667" t="s">
        <v>839</v>
      </c>
      <c r="BE1" s="667" t="s">
        <v>839</v>
      </c>
      <c r="BF1" s="667" t="s">
        <v>839</v>
      </c>
      <c r="BG1" s="667" t="s">
        <v>839</v>
      </c>
      <c r="BH1" s="667" t="s">
        <v>839</v>
      </c>
      <c r="BI1" s="669"/>
      <c r="BJ1" s="669"/>
      <c r="BK1" s="669"/>
      <c r="BL1" s="669"/>
      <c r="BM1" s="669"/>
      <c r="BN1" s="669"/>
      <c r="BO1" s="669"/>
      <c r="BP1" s="669"/>
      <c r="BQ1" s="669"/>
      <c r="BR1" s="669"/>
      <c r="BS1" s="669"/>
      <c r="BT1" s="669"/>
      <c r="BU1" s="669"/>
      <c r="BV1" s="670"/>
      <c r="BW1" s="671"/>
      <c r="BX1" s="672"/>
    </row>
    <row r="2" spans="1:83" s="673" customFormat="1" ht="12" customHeight="1">
      <c r="B2" s="674"/>
      <c r="C2" s="675"/>
      <c r="D2" s="675"/>
      <c r="E2" s="675"/>
      <c r="F2" s="675"/>
      <c r="G2" s="675"/>
      <c r="H2" s="675"/>
      <c r="I2" s="675"/>
      <c r="J2" s="675"/>
      <c r="K2" s="675"/>
      <c r="L2" s="676"/>
      <c r="M2" s="677"/>
      <c r="N2" s="675"/>
      <c r="O2" s="675"/>
      <c r="P2" s="675"/>
      <c r="Q2" s="675"/>
      <c r="R2" s="675"/>
      <c r="S2" s="675"/>
      <c r="T2" s="675"/>
      <c r="U2" s="675"/>
      <c r="V2" s="675"/>
      <c r="W2" s="675"/>
      <c r="X2" s="675"/>
      <c r="Y2" s="675"/>
      <c r="Z2" s="675"/>
      <c r="AA2" s="675"/>
      <c r="AB2" s="675"/>
      <c r="AC2" s="675"/>
      <c r="AD2" s="675"/>
      <c r="AE2" s="675"/>
      <c r="AF2" s="675"/>
      <c r="AG2" s="676"/>
      <c r="AH2" s="677"/>
      <c r="AI2" s="675"/>
      <c r="AJ2" s="675"/>
      <c r="AK2" s="675"/>
      <c r="AL2" s="675"/>
      <c r="AM2" s="675"/>
      <c r="AN2" s="675"/>
      <c r="AO2" s="675"/>
      <c r="AP2" s="675"/>
      <c r="AQ2" s="675"/>
      <c r="AR2" s="675"/>
      <c r="AS2" s="675"/>
      <c r="AT2" s="675"/>
      <c r="AU2" s="675"/>
      <c r="AV2" s="675"/>
      <c r="AW2" s="675"/>
      <c r="AX2" s="675"/>
      <c r="AY2" s="675"/>
      <c r="AZ2" s="675"/>
      <c r="BA2" s="675"/>
      <c r="BB2" s="676"/>
      <c r="BC2" s="677"/>
      <c r="BD2" s="675"/>
      <c r="BE2" s="675"/>
      <c r="BF2" s="675"/>
      <c r="BG2" s="675"/>
      <c r="BH2" s="675"/>
      <c r="BI2" s="678"/>
      <c r="BJ2" s="678"/>
      <c r="BK2" s="678"/>
      <c r="BL2" s="678"/>
      <c r="BM2" s="678"/>
      <c r="BN2" s="678"/>
      <c r="BO2" s="678"/>
      <c r="BP2" s="678"/>
      <c r="BQ2" s="678"/>
      <c r="BR2" s="678"/>
      <c r="BS2" s="678"/>
      <c r="BT2" s="678"/>
      <c r="BU2" s="678"/>
      <c r="BV2" s="670" t="s">
        <v>838</v>
      </c>
      <c r="BW2" s="670" t="s">
        <v>838</v>
      </c>
      <c r="BX2" s="670" t="s">
        <v>838</v>
      </c>
      <c r="BY2" s="670" t="s">
        <v>838</v>
      </c>
      <c r="BZ2" s="670" t="s">
        <v>838</v>
      </c>
      <c r="CA2" s="670" t="s">
        <v>838</v>
      </c>
      <c r="CB2" s="670" t="s">
        <v>838</v>
      </c>
      <c r="CC2" s="670" t="s">
        <v>838</v>
      </c>
      <c r="CD2" s="670" t="s">
        <v>838</v>
      </c>
      <c r="CE2" s="670" t="s">
        <v>838</v>
      </c>
    </row>
    <row r="3" spans="1:83" ht="15" customHeight="1">
      <c r="A3" s="679"/>
      <c r="B3" s="680" t="s">
        <v>843</v>
      </c>
      <c r="C3" s="681" t="s">
        <v>505</v>
      </c>
      <c r="D3" s="681" t="s">
        <v>506</v>
      </c>
      <c r="E3" s="681" t="s">
        <v>507</v>
      </c>
      <c r="F3" s="681" t="s">
        <v>508</v>
      </c>
      <c r="G3" s="681" t="s">
        <v>509</v>
      </c>
      <c r="H3" s="681" t="s">
        <v>510</v>
      </c>
      <c r="I3" s="681" t="s">
        <v>511</v>
      </c>
      <c r="J3" s="681" t="s">
        <v>512</v>
      </c>
      <c r="K3" s="681" t="s">
        <v>513</v>
      </c>
      <c r="L3" s="682" t="s">
        <v>514</v>
      </c>
      <c r="M3" s="683" t="s">
        <v>515</v>
      </c>
      <c r="N3" s="681" t="s">
        <v>516</v>
      </c>
      <c r="O3" s="681" t="s">
        <v>517</v>
      </c>
      <c r="P3" s="681" t="s">
        <v>518</v>
      </c>
      <c r="Q3" s="681" t="s">
        <v>519</v>
      </c>
      <c r="R3" s="681" t="s">
        <v>520</v>
      </c>
      <c r="S3" s="681" t="s">
        <v>521</v>
      </c>
      <c r="T3" s="681" t="s">
        <v>522</v>
      </c>
      <c r="U3" s="681" t="s">
        <v>523</v>
      </c>
      <c r="V3" s="681" t="s">
        <v>524</v>
      </c>
      <c r="W3" s="682" t="s">
        <v>525</v>
      </c>
      <c r="X3" s="681" t="s">
        <v>175</v>
      </c>
      <c r="Y3" s="681" t="s">
        <v>341</v>
      </c>
      <c r="Z3" s="681" t="s">
        <v>342</v>
      </c>
      <c r="AA3" s="681" t="s">
        <v>343</v>
      </c>
      <c r="AB3" s="681" t="s">
        <v>344</v>
      </c>
      <c r="AC3" s="681" t="s">
        <v>176</v>
      </c>
      <c r="AD3" s="681" t="s">
        <v>177</v>
      </c>
      <c r="AE3" s="681" t="s">
        <v>178</v>
      </c>
      <c r="AF3" s="681" t="s">
        <v>179</v>
      </c>
      <c r="AG3" s="682" t="s">
        <v>180</v>
      </c>
      <c r="AH3" s="683" t="s">
        <v>181</v>
      </c>
      <c r="AI3" s="681" t="s">
        <v>526</v>
      </c>
      <c r="AJ3" s="681" t="s">
        <v>527</v>
      </c>
      <c r="AK3" s="681" t="s">
        <v>528</v>
      </c>
      <c r="AL3" s="681" t="s">
        <v>529</v>
      </c>
      <c r="AM3" s="681" t="s">
        <v>530</v>
      </c>
      <c r="AN3" s="681" t="s">
        <v>531</v>
      </c>
      <c r="AO3" s="681" t="s">
        <v>532</v>
      </c>
      <c r="AP3" s="681" t="s">
        <v>533</v>
      </c>
      <c r="AQ3" s="681" t="s">
        <v>534</v>
      </c>
      <c r="AR3" s="682" t="s">
        <v>535</v>
      </c>
      <c r="AS3" s="681" t="s">
        <v>536</v>
      </c>
      <c r="AT3" s="681" t="s">
        <v>537</v>
      </c>
      <c r="AU3" s="681" t="s">
        <v>538</v>
      </c>
      <c r="AV3" s="681" t="s">
        <v>539</v>
      </c>
      <c r="AW3" s="681" t="s">
        <v>540</v>
      </c>
      <c r="AX3" s="681" t="s">
        <v>541</v>
      </c>
      <c r="AY3" s="681" t="s">
        <v>542</v>
      </c>
      <c r="AZ3" s="681" t="s">
        <v>543</v>
      </c>
      <c r="BA3" s="681" t="s">
        <v>544</v>
      </c>
      <c r="BB3" s="682" t="s">
        <v>545</v>
      </c>
      <c r="BC3" s="683" t="s">
        <v>546</v>
      </c>
      <c r="BD3" s="681" t="s">
        <v>547</v>
      </c>
      <c r="BE3" s="681" t="s">
        <v>548</v>
      </c>
      <c r="BF3" s="681" t="s">
        <v>549</v>
      </c>
      <c r="BG3" s="681" t="s">
        <v>206</v>
      </c>
      <c r="BH3" s="681" t="s">
        <v>345</v>
      </c>
      <c r="BI3" s="684" t="s">
        <v>830</v>
      </c>
      <c r="BJ3" s="684" t="s">
        <v>831</v>
      </c>
      <c r="BK3" s="684" t="s">
        <v>832</v>
      </c>
      <c r="BL3" s="684" t="s">
        <v>833</v>
      </c>
      <c r="BM3" s="684" t="s">
        <v>1594</v>
      </c>
      <c r="BN3" s="684" t="s">
        <v>1784</v>
      </c>
      <c r="BO3" s="448" t="s">
        <v>2398</v>
      </c>
      <c r="BP3" s="684" t="s">
        <v>2584</v>
      </c>
      <c r="BQ3" s="684" t="s">
        <v>2719</v>
      </c>
      <c r="BR3" s="684" t="s">
        <v>2790</v>
      </c>
      <c r="BS3" s="684" t="s">
        <v>2835</v>
      </c>
      <c r="BT3" s="684" t="s">
        <v>2980</v>
      </c>
      <c r="BU3" s="685"/>
      <c r="BV3" s="686" t="s">
        <v>832</v>
      </c>
      <c r="BW3" s="2250" t="s">
        <v>833</v>
      </c>
      <c r="BX3" s="686" t="s">
        <v>1594</v>
      </c>
      <c r="BY3" s="686" t="s">
        <v>1784</v>
      </c>
      <c r="BZ3" s="686" t="s">
        <v>2398</v>
      </c>
      <c r="CA3" s="686" t="s">
        <v>2584</v>
      </c>
      <c r="CB3" s="686" t="s">
        <v>2719</v>
      </c>
      <c r="CC3" s="686" t="s">
        <v>2790</v>
      </c>
      <c r="CD3" s="686" t="s">
        <v>2835</v>
      </c>
      <c r="CE3" s="686" t="s">
        <v>2980</v>
      </c>
    </row>
    <row r="4" spans="1:83" ht="12" customHeight="1">
      <c r="A4" s="687"/>
      <c r="B4" s="672"/>
      <c r="C4" s="688"/>
      <c r="D4" s="688"/>
      <c r="E4" s="688"/>
      <c r="F4" s="688"/>
      <c r="G4" s="688"/>
      <c r="H4" s="688"/>
      <c r="I4" s="688"/>
      <c r="J4" s="688"/>
      <c r="K4" s="688"/>
      <c r="L4" s="689"/>
      <c r="M4" s="690"/>
      <c r="N4" s="688"/>
      <c r="O4" s="691"/>
      <c r="P4" s="691"/>
      <c r="Q4" s="691"/>
      <c r="R4" s="691"/>
      <c r="S4" s="691"/>
      <c r="T4" s="691"/>
      <c r="U4" s="691"/>
      <c r="V4" s="691"/>
      <c r="W4" s="692"/>
      <c r="X4" s="688"/>
      <c r="Y4" s="688"/>
      <c r="Z4" s="688"/>
      <c r="AA4" s="688"/>
      <c r="AB4" s="688"/>
      <c r="AC4" s="688"/>
      <c r="AD4" s="688"/>
      <c r="AE4" s="688"/>
      <c r="AF4" s="688"/>
      <c r="AG4" s="689"/>
      <c r="AH4" s="690"/>
      <c r="AI4" s="688"/>
      <c r="AJ4" s="691"/>
      <c r="AK4" s="691"/>
      <c r="AL4" s="691"/>
      <c r="AM4" s="691"/>
      <c r="AN4" s="691"/>
      <c r="AO4" s="691"/>
      <c r="AP4" s="691"/>
      <c r="AQ4" s="691"/>
      <c r="AR4" s="692"/>
      <c r="AS4" s="688"/>
      <c r="AT4" s="688"/>
      <c r="AU4" s="688"/>
      <c r="AV4" s="688"/>
      <c r="AW4" s="688"/>
      <c r="AX4" s="688"/>
      <c r="AY4" s="688"/>
      <c r="AZ4" s="688"/>
      <c r="BA4" s="688"/>
      <c r="BB4" s="689"/>
      <c r="BC4" s="690"/>
      <c r="BD4" s="688"/>
      <c r="BE4" s="691"/>
      <c r="BF4" s="691"/>
      <c r="BG4" s="691"/>
      <c r="BH4" s="691"/>
      <c r="BI4" s="693"/>
      <c r="BJ4" s="693"/>
      <c r="BK4" s="693"/>
      <c r="BL4" s="693"/>
      <c r="BM4" s="693"/>
      <c r="BN4" s="693"/>
      <c r="BO4" s="454"/>
      <c r="BP4" s="693"/>
      <c r="BQ4" s="693"/>
      <c r="BR4" s="693"/>
      <c r="BS4" s="693"/>
      <c r="BT4" s="693"/>
      <c r="BU4" s="671"/>
      <c r="BV4" s="693"/>
      <c r="BW4" s="2251"/>
      <c r="BX4" s="693"/>
      <c r="BY4" s="693"/>
      <c r="BZ4" s="693"/>
      <c r="CA4" s="693"/>
      <c r="CB4" s="693"/>
      <c r="CC4" s="693"/>
      <c r="CD4" s="693"/>
      <c r="CE4" s="693"/>
    </row>
    <row r="5" spans="1:83" ht="15" customHeight="1">
      <c r="A5" s="694"/>
      <c r="B5" s="695" t="s">
        <v>842</v>
      </c>
      <c r="C5" s="696" t="s">
        <v>550</v>
      </c>
      <c r="D5" s="696" t="s">
        <v>551</v>
      </c>
      <c r="E5" s="696" t="s">
        <v>552</v>
      </c>
      <c r="F5" s="696" t="s">
        <v>553</v>
      </c>
      <c r="G5" s="696" t="s">
        <v>554</v>
      </c>
      <c r="H5" s="696" t="s">
        <v>555</v>
      </c>
      <c r="I5" s="696" t="s">
        <v>556</v>
      </c>
      <c r="J5" s="696" t="s">
        <v>557</v>
      </c>
      <c r="K5" s="696" t="s">
        <v>558</v>
      </c>
      <c r="L5" s="697" t="s">
        <v>559</v>
      </c>
      <c r="M5" s="698" t="s">
        <v>560</v>
      </c>
      <c r="N5" s="696" t="s">
        <v>561</v>
      </c>
      <c r="O5" s="696" t="s">
        <v>562</v>
      </c>
      <c r="P5" s="696" t="s">
        <v>563</v>
      </c>
      <c r="Q5" s="696" t="s">
        <v>564</v>
      </c>
      <c r="R5" s="696" t="s">
        <v>565</v>
      </c>
      <c r="S5" s="696" t="s">
        <v>566</v>
      </c>
      <c r="T5" s="696" t="s">
        <v>567</v>
      </c>
      <c r="U5" s="696" t="s">
        <v>568</v>
      </c>
      <c r="V5" s="696" t="s">
        <v>569</v>
      </c>
      <c r="W5" s="697" t="s">
        <v>570</v>
      </c>
      <c r="X5" s="696" t="s">
        <v>571</v>
      </c>
      <c r="Y5" s="696" t="s">
        <v>572</v>
      </c>
      <c r="Z5" s="696" t="s">
        <v>573</v>
      </c>
      <c r="AA5" s="696" t="s">
        <v>574</v>
      </c>
      <c r="AB5" s="696" t="s">
        <v>575</v>
      </c>
      <c r="AC5" s="696" t="s">
        <v>576</v>
      </c>
      <c r="AD5" s="696" t="s">
        <v>577</v>
      </c>
      <c r="AE5" s="696" t="s">
        <v>578</v>
      </c>
      <c r="AF5" s="696" t="s">
        <v>579</v>
      </c>
      <c r="AG5" s="697" t="s">
        <v>580</v>
      </c>
      <c r="AH5" s="698" t="s">
        <v>581</v>
      </c>
      <c r="AI5" s="696" t="s">
        <v>582</v>
      </c>
      <c r="AJ5" s="696" t="s">
        <v>583</v>
      </c>
      <c r="AK5" s="696" t="s">
        <v>584</v>
      </c>
      <c r="AL5" s="696" t="s">
        <v>585</v>
      </c>
      <c r="AM5" s="696" t="s">
        <v>586</v>
      </c>
      <c r="AN5" s="696" t="s">
        <v>587</v>
      </c>
      <c r="AO5" s="696" t="s">
        <v>588</v>
      </c>
      <c r="AP5" s="696" t="s">
        <v>589</v>
      </c>
      <c r="AQ5" s="696" t="s">
        <v>590</v>
      </c>
      <c r="AR5" s="697" t="s">
        <v>591</v>
      </c>
      <c r="AS5" s="696" t="s">
        <v>592</v>
      </c>
      <c r="AT5" s="696" t="s">
        <v>593</v>
      </c>
      <c r="AU5" s="696" t="s">
        <v>594</v>
      </c>
      <c r="AV5" s="696" t="s">
        <v>595</v>
      </c>
      <c r="AW5" s="696" t="s">
        <v>596</v>
      </c>
      <c r="AX5" s="696" t="s">
        <v>597</v>
      </c>
      <c r="AY5" s="696" t="s">
        <v>598</v>
      </c>
      <c r="AZ5" s="696" t="s">
        <v>599</v>
      </c>
      <c r="BA5" s="696" t="s">
        <v>600</v>
      </c>
      <c r="BB5" s="697" t="s">
        <v>601</v>
      </c>
      <c r="BC5" s="698" t="s">
        <v>602</v>
      </c>
      <c r="BD5" s="696" t="s">
        <v>603</v>
      </c>
      <c r="BE5" s="696" t="s">
        <v>604</v>
      </c>
      <c r="BF5" s="696" t="s">
        <v>605</v>
      </c>
      <c r="BG5" s="696" t="s">
        <v>606</v>
      </c>
      <c r="BH5" s="696" t="s">
        <v>607</v>
      </c>
      <c r="BI5" s="699" t="s">
        <v>834</v>
      </c>
      <c r="BJ5" s="699" t="s">
        <v>835</v>
      </c>
      <c r="BK5" s="699" t="s">
        <v>836</v>
      </c>
      <c r="BL5" s="699" t="s">
        <v>837</v>
      </c>
      <c r="BM5" s="699" t="s">
        <v>1361</v>
      </c>
      <c r="BN5" s="699" t="s">
        <v>1813</v>
      </c>
      <c r="BO5" s="461" t="s">
        <v>2417</v>
      </c>
      <c r="BP5" s="699" t="s">
        <v>2623</v>
      </c>
      <c r="BQ5" s="699" t="s">
        <v>2736</v>
      </c>
      <c r="BR5" s="699" t="s">
        <v>2806</v>
      </c>
      <c r="BS5" s="699" t="s">
        <v>2907</v>
      </c>
      <c r="BT5" s="699" t="s">
        <v>2981</v>
      </c>
      <c r="BU5" s="700"/>
      <c r="BV5" s="701" t="s">
        <v>836</v>
      </c>
      <c r="BW5" s="2252" t="s">
        <v>837</v>
      </c>
      <c r="BX5" s="701" t="s">
        <v>1361</v>
      </c>
      <c r="BY5" s="701" t="s">
        <v>1813</v>
      </c>
      <c r="BZ5" s="701" t="s">
        <v>2417</v>
      </c>
      <c r="CA5" s="701" t="s">
        <v>2623</v>
      </c>
      <c r="CB5" s="701" t="s">
        <v>2736</v>
      </c>
      <c r="CC5" s="701" t="s">
        <v>2806</v>
      </c>
      <c r="CD5" s="701" t="s">
        <v>2907</v>
      </c>
      <c r="CE5" s="701" t="s">
        <v>2981</v>
      </c>
    </row>
    <row r="6" spans="1:83" ht="13.5" customHeight="1">
      <c r="A6" s="3402" t="s">
        <v>820</v>
      </c>
      <c r="B6" s="3403"/>
      <c r="C6" s="703">
        <v>2352814</v>
      </c>
      <c r="D6" s="703">
        <v>2227052</v>
      </c>
      <c r="E6" s="703">
        <v>2121781</v>
      </c>
      <c r="F6" s="703">
        <v>2380316</v>
      </c>
      <c r="G6" s="703">
        <v>2380626</v>
      </c>
      <c r="H6" s="703">
        <v>2442633</v>
      </c>
      <c r="I6" s="703">
        <v>2679719</v>
      </c>
      <c r="J6" s="703">
        <v>2952389</v>
      </c>
      <c r="K6" s="703">
        <v>3302749</v>
      </c>
      <c r="L6" s="703">
        <v>3472747</v>
      </c>
      <c r="M6" s="703">
        <v>3634372</v>
      </c>
      <c r="N6" s="703">
        <v>3692233</v>
      </c>
      <c r="O6" s="703">
        <v>3683698</v>
      </c>
      <c r="P6" s="703">
        <v>3761267</v>
      </c>
      <c r="Q6" s="703">
        <v>3937414</v>
      </c>
      <c r="R6" s="703">
        <v>4115576</v>
      </c>
      <c r="S6" s="703">
        <v>4235008</v>
      </c>
      <c r="T6" s="703">
        <v>4256605</v>
      </c>
      <c r="U6" s="703">
        <v>4156854</v>
      </c>
      <c r="V6" s="703">
        <v>4234338</v>
      </c>
      <c r="W6" s="703">
        <v>3932387</v>
      </c>
      <c r="X6" s="703">
        <v>3697721</v>
      </c>
      <c r="Y6" s="703">
        <v>3565121</v>
      </c>
      <c r="Z6" s="703">
        <v>3567559</v>
      </c>
      <c r="AA6" s="703">
        <v>3487439</v>
      </c>
      <c r="AB6" s="703">
        <v>3469432</v>
      </c>
      <c r="AC6" s="703">
        <v>3356377</v>
      </c>
      <c r="AD6" s="703">
        <v>3318200</v>
      </c>
      <c r="AE6" s="703">
        <v>3288182</v>
      </c>
      <c r="AF6" s="703">
        <v>3196126</v>
      </c>
      <c r="AG6" s="703">
        <v>3136773</v>
      </c>
      <c r="AH6" s="703">
        <v>3117160</v>
      </c>
      <c r="AI6" s="703">
        <v>3128856</v>
      </c>
      <c r="AJ6" s="703">
        <v>3171170</v>
      </c>
      <c r="AK6" s="703">
        <v>3136902</v>
      </c>
      <c r="AL6" s="703">
        <v>3158749</v>
      </c>
      <c r="AM6" s="703">
        <v>3168335</v>
      </c>
      <c r="AN6" s="703">
        <v>3131194</v>
      </c>
      <c r="AO6" s="703">
        <v>3107998</v>
      </c>
      <c r="AP6" s="703">
        <v>3079080</v>
      </c>
      <c r="AQ6" s="703">
        <v>3022279</v>
      </c>
      <c r="AR6" s="703">
        <v>3049567</v>
      </c>
      <c r="AS6" s="703">
        <v>2961476</v>
      </c>
      <c r="AT6" s="703">
        <v>2936261</v>
      </c>
      <c r="AU6" s="703">
        <v>2927032</v>
      </c>
      <c r="AV6" s="703">
        <v>2845046</v>
      </c>
      <c r="AW6" s="703">
        <v>2813464</v>
      </c>
      <c r="AX6" s="703">
        <v>2810000</v>
      </c>
      <c r="AY6" s="703">
        <v>2739405</v>
      </c>
      <c r="AZ6" s="703">
        <v>2706049</v>
      </c>
      <c r="BA6" s="703">
        <v>2636625</v>
      </c>
      <c r="BB6" s="703">
        <v>2601648</v>
      </c>
      <c r="BC6" s="703">
        <v>2594105</v>
      </c>
      <c r="BD6" s="703">
        <v>2579538</v>
      </c>
      <c r="BE6" s="703">
        <v>2508533</v>
      </c>
      <c r="BF6" s="703">
        <v>2469579</v>
      </c>
      <c r="BG6" s="703">
        <v>2332392</v>
      </c>
      <c r="BH6" s="703">
        <v>2338519</v>
      </c>
      <c r="BI6" s="704">
        <v>2317856</v>
      </c>
      <c r="BJ6" s="704">
        <v>2301895</v>
      </c>
      <c r="BK6" s="704">
        <v>2259688</v>
      </c>
      <c r="BL6" s="705">
        <v>2334738</v>
      </c>
      <c r="BM6" s="1046">
        <v>2275331</v>
      </c>
      <c r="BN6" s="1046">
        <v>2287310</v>
      </c>
      <c r="BO6" s="1046">
        <v>2293493</v>
      </c>
      <c r="BP6" s="1046">
        <v>2297005</v>
      </c>
      <c r="BQ6" s="1046">
        <v>2247492</v>
      </c>
      <c r="BR6" s="1046">
        <v>2242845</v>
      </c>
      <c r="BS6" s="1046">
        <v>2255362</v>
      </c>
      <c r="BT6" s="1046">
        <v>2229186</v>
      </c>
      <c r="BU6" s="670"/>
      <c r="BV6" s="1047">
        <v>2405223</v>
      </c>
      <c r="BW6" s="705">
        <v>2502780</v>
      </c>
      <c r="BX6" s="1046">
        <v>2460346</v>
      </c>
      <c r="BY6" s="1446">
        <v>2505064</v>
      </c>
      <c r="BZ6" s="1446">
        <v>2535601</v>
      </c>
      <c r="CA6" s="1446">
        <v>2568086</v>
      </c>
      <c r="CB6" s="1446">
        <v>2463992</v>
      </c>
      <c r="CC6" s="1446">
        <v>2476640</v>
      </c>
      <c r="CD6" s="1446">
        <v>2553434</v>
      </c>
      <c r="CE6" s="1446">
        <v>2544639</v>
      </c>
    </row>
    <row r="7" spans="1:83" ht="13.5" customHeight="1">
      <c r="A7" s="706" t="s">
        <v>732</v>
      </c>
      <c r="B7" s="707" t="s">
        <v>220</v>
      </c>
      <c r="C7" s="703">
        <v>45132</v>
      </c>
      <c r="D7" s="703">
        <v>49399</v>
      </c>
      <c r="E7" s="703">
        <v>43581</v>
      </c>
      <c r="F7" s="703">
        <v>65458</v>
      </c>
      <c r="G7" s="703">
        <v>64504</v>
      </c>
      <c r="H7" s="703">
        <v>55513</v>
      </c>
      <c r="I7" s="703">
        <v>53778</v>
      </c>
      <c r="J7" s="703">
        <v>50052</v>
      </c>
      <c r="K7" s="703">
        <v>54729</v>
      </c>
      <c r="L7" s="703">
        <v>62057</v>
      </c>
      <c r="M7" s="703">
        <v>63279</v>
      </c>
      <c r="N7" s="703">
        <v>66052</v>
      </c>
      <c r="O7" s="703">
        <v>64818</v>
      </c>
      <c r="P7" s="703">
        <v>65162</v>
      </c>
      <c r="Q7" s="703">
        <v>68658</v>
      </c>
      <c r="R7" s="703">
        <v>72014</v>
      </c>
      <c r="S7" s="703">
        <v>74385</v>
      </c>
      <c r="T7" s="703">
        <v>82407</v>
      </c>
      <c r="U7" s="703">
        <v>82727</v>
      </c>
      <c r="V7" s="703">
        <v>86528</v>
      </c>
      <c r="W7" s="703">
        <v>87685</v>
      </c>
      <c r="X7" s="703">
        <v>84738</v>
      </c>
      <c r="Y7" s="703">
        <v>82355</v>
      </c>
      <c r="Z7" s="703">
        <v>81543</v>
      </c>
      <c r="AA7" s="703">
        <v>79548</v>
      </c>
      <c r="AB7" s="703">
        <v>80885</v>
      </c>
      <c r="AC7" s="703">
        <v>75801</v>
      </c>
      <c r="AD7" s="703">
        <v>71726</v>
      </c>
      <c r="AE7" s="703">
        <v>71123</v>
      </c>
      <c r="AF7" s="703">
        <v>68689</v>
      </c>
      <c r="AG7" s="703">
        <v>64052</v>
      </c>
      <c r="AH7" s="703">
        <v>63850</v>
      </c>
      <c r="AI7" s="703">
        <v>63802</v>
      </c>
      <c r="AJ7" s="703">
        <v>63644</v>
      </c>
      <c r="AK7" s="703">
        <v>66263</v>
      </c>
      <c r="AL7" s="703">
        <v>67768</v>
      </c>
      <c r="AM7" s="703">
        <v>69396</v>
      </c>
      <c r="AN7" s="703">
        <v>72196</v>
      </c>
      <c r="AO7" s="703">
        <v>73999</v>
      </c>
      <c r="AP7" s="703">
        <v>73368</v>
      </c>
      <c r="AQ7" s="703">
        <v>70770</v>
      </c>
      <c r="AR7" s="703">
        <v>71342</v>
      </c>
      <c r="AS7" s="703">
        <v>68918</v>
      </c>
      <c r="AT7" s="703">
        <v>68183</v>
      </c>
      <c r="AU7" s="703">
        <v>65829</v>
      </c>
      <c r="AV7" s="703">
        <v>63595</v>
      </c>
      <c r="AW7" s="703">
        <v>61841</v>
      </c>
      <c r="AX7" s="703">
        <v>61344</v>
      </c>
      <c r="AY7" s="703">
        <v>60061</v>
      </c>
      <c r="AZ7" s="703">
        <v>59116</v>
      </c>
      <c r="BA7" s="703">
        <v>56344</v>
      </c>
      <c r="BB7" s="703">
        <v>54771</v>
      </c>
      <c r="BC7" s="703">
        <v>52600</v>
      </c>
      <c r="BD7" s="703">
        <v>51445</v>
      </c>
      <c r="BE7" s="703">
        <v>49497</v>
      </c>
      <c r="BF7" s="703">
        <v>51598</v>
      </c>
      <c r="BG7" s="703">
        <v>48784</v>
      </c>
      <c r="BH7" s="703">
        <v>51998</v>
      </c>
      <c r="BI7" s="704">
        <v>49367</v>
      </c>
      <c r="BJ7" s="704">
        <v>47783</v>
      </c>
      <c r="BK7" s="704">
        <v>46554</v>
      </c>
      <c r="BL7" s="705">
        <v>47584</v>
      </c>
      <c r="BM7" s="1047">
        <v>48544</v>
      </c>
      <c r="BN7" s="1047">
        <v>48561</v>
      </c>
      <c r="BO7" s="1047">
        <v>47269</v>
      </c>
      <c r="BP7" s="1047">
        <v>47737</v>
      </c>
      <c r="BQ7" s="1047">
        <v>48494</v>
      </c>
      <c r="BR7" s="1047">
        <v>48832</v>
      </c>
      <c r="BS7" s="1047">
        <v>49084</v>
      </c>
      <c r="BT7" s="1047">
        <v>47388</v>
      </c>
      <c r="BU7" s="670"/>
      <c r="BV7" s="1047">
        <v>48051</v>
      </c>
      <c r="BW7" s="705">
        <v>49407</v>
      </c>
      <c r="BX7" s="1047">
        <v>51078</v>
      </c>
      <c r="BY7" s="1053">
        <v>51776</v>
      </c>
      <c r="BZ7" s="1053">
        <v>51195</v>
      </c>
      <c r="CA7" s="1053">
        <v>52570</v>
      </c>
      <c r="CB7" s="1053">
        <v>51845</v>
      </c>
      <c r="CC7" s="1053">
        <v>52468</v>
      </c>
      <c r="CD7" s="1047">
        <v>54415</v>
      </c>
      <c r="CE7" s="1053">
        <v>53382</v>
      </c>
    </row>
    <row r="8" spans="1:83" ht="13.5" customHeight="1">
      <c r="A8" s="706" t="s">
        <v>733</v>
      </c>
      <c r="B8" s="707" t="s">
        <v>221</v>
      </c>
      <c r="C8" s="703">
        <v>14266</v>
      </c>
      <c r="D8" s="703">
        <v>13688</v>
      </c>
      <c r="E8" s="703">
        <v>14047</v>
      </c>
      <c r="F8" s="703">
        <v>17610</v>
      </c>
      <c r="G8" s="703">
        <v>17125</v>
      </c>
      <c r="H8" s="703">
        <v>17681</v>
      </c>
      <c r="I8" s="703">
        <v>18684</v>
      </c>
      <c r="J8" s="703">
        <v>19325</v>
      </c>
      <c r="K8" s="703">
        <v>23115</v>
      </c>
      <c r="L8" s="703">
        <v>26283</v>
      </c>
      <c r="M8" s="703">
        <v>28145</v>
      </c>
      <c r="N8" s="703">
        <v>29959</v>
      </c>
      <c r="O8" s="703">
        <v>33833</v>
      </c>
      <c r="P8" s="703">
        <v>33280</v>
      </c>
      <c r="Q8" s="703">
        <v>36837</v>
      </c>
      <c r="R8" s="703">
        <v>36395</v>
      </c>
      <c r="S8" s="703">
        <v>36893</v>
      </c>
      <c r="T8" s="703">
        <v>39440</v>
      </c>
      <c r="U8" s="703">
        <v>39347</v>
      </c>
      <c r="V8" s="703">
        <v>40420</v>
      </c>
      <c r="W8" s="703">
        <v>38532</v>
      </c>
      <c r="X8" s="703">
        <v>40112</v>
      </c>
      <c r="Y8" s="703">
        <v>39627</v>
      </c>
      <c r="Z8" s="703">
        <v>39716</v>
      </c>
      <c r="AA8" s="703">
        <v>39942</v>
      </c>
      <c r="AB8" s="703">
        <v>38135</v>
      </c>
      <c r="AC8" s="703">
        <v>36617</v>
      </c>
      <c r="AD8" s="703">
        <v>35764</v>
      </c>
      <c r="AE8" s="703">
        <v>35688</v>
      </c>
      <c r="AF8" s="703">
        <v>33704</v>
      </c>
      <c r="AG8" s="703">
        <v>32311</v>
      </c>
      <c r="AH8" s="703">
        <v>32466</v>
      </c>
      <c r="AI8" s="703">
        <v>31490</v>
      </c>
      <c r="AJ8" s="703">
        <v>31131</v>
      </c>
      <c r="AK8" s="703">
        <v>30632</v>
      </c>
      <c r="AL8" s="703">
        <v>30617</v>
      </c>
      <c r="AM8" s="703">
        <v>31214</v>
      </c>
      <c r="AN8" s="703">
        <v>31102</v>
      </c>
      <c r="AO8" s="703">
        <v>32176</v>
      </c>
      <c r="AP8" s="703">
        <v>32506</v>
      </c>
      <c r="AQ8" s="703">
        <v>32364</v>
      </c>
      <c r="AR8" s="703">
        <v>31537</v>
      </c>
      <c r="AS8" s="703">
        <v>30164</v>
      </c>
      <c r="AT8" s="703">
        <v>29192</v>
      </c>
      <c r="AU8" s="703">
        <v>28314</v>
      </c>
      <c r="AV8" s="703">
        <v>27525</v>
      </c>
      <c r="AW8" s="703">
        <v>26905</v>
      </c>
      <c r="AX8" s="703">
        <v>26076</v>
      </c>
      <c r="AY8" s="703">
        <v>24772</v>
      </c>
      <c r="AZ8" s="703">
        <v>24393</v>
      </c>
      <c r="BA8" s="703">
        <v>22349</v>
      </c>
      <c r="BB8" s="703">
        <v>21957</v>
      </c>
      <c r="BC8" s="703">
        <v>21063</v>
      </c>
      <c r="BD8" s="703">
        <v>20620</v>
      </c>
      <c r="BE8" s="703">
        <v>20228</v>
      </c>
      <c r="BF8" s="703">
        <v>20700</v>
      </c>
      <c r="BG8" s="703">
        <v>19963</v>
      </c>
      <c r="BH8" s="703">
        <v>20089</v>
      </c>
      <c r="BI8" s="704">
        <v>19305</v>
      </c>
      <c r="BJ8" s="704">
        <v>18472</v>
      </c>
      <c r="BK8" s="704">
        <v>17792</v>
      </c>
      <c r="BL8" s="705">
        <v>17724</v>
      </c>
      <c r="BM8" s="1047">
        <v>17061</v>
      </c>
      <c r="BN8" s="1047">
        <v>17454</v>
      </c>
      <c r="BO8" s="1047">
        <v>16744</v>
      </c>
      <c r="BP8" s="1047">
        <v>16527</v>
      </c>
      <c r="BQ8" s="1047">
        <v>16413</v>
      </c>
      <c r="BR8" s="1047">
        <v>16169</v>
      </c>
      <c r="BS8" s="1047">
        <v>16247</v>
      </c>
      <c r="BT8" s="1047">
        <v>15226</v>
      </c>
      <c r="BU8" s="670"/>
      <c r="BV8" s="1047">
        <v>18150</v>
      </c>
      <c r="BW8" s="705">
        <v>18162</v>
      </c>
      <c r="BX8" s="1047">
        <v>17589</v>
      </c>
      <c r="BY8" s="1053">
        <v>18152</v>
      </c>
      <c r="BZ8" s="1053">
        <v>17462</v>
      </c>
      <c r="CA8" s="1053">
        <v>17396</v>
      </c>
      <c r="CB8" s="1053">
        <v>16967</v>
      </c>
      <c r="CC8" s="1053">
        <v>16832</v>
      </c>
      <c r="CD8" s="1047">
        <v>17226</v>
      </c>
      <c r="CE8" s="1053">
        <v>16236</v>
      </c>
    </row>
    <row r="9" spans="1:83" ht="13.5" customHeight="1">
      <c r="A9" s="706" t="s">
        <v>734</v>
      </c>
      <c r="B9" s="707" t="s">
        <v>222</v>
      </c>
      <c r="C9" s="703">
        <v>14065</v>
      </c>
      <c r="D9" s="703">
        <v>13927</v>
      </c>
      <c r="E9" s="703">
        <v>13833</v>
      </c>
      <c r="F9" s="703">
        <v>15453</v>
      </c>
      <c r="G9" s="703">
        <v>17051</v>
      </c>
      <c r="H9" s="703">
        <v>16537</v>
      </c>
      <c r="I9" s="703">
        <v>18251</v>
      </c>
      <c r="J9" s="703">
        <v>17777</v>
      </c>
      <c r="K9" s="703">
        <v>20806</v>
      </c>
      <c r="L9" s="703">
        <v>23107</v>
      </c>
      <c r="M9" s="703">
        <v>23922</v>
      </c>
      <c r="N9" s="703">
        <v>26318</v>
      </c>
      <c r="O9" s="703">
        <v>27008</v>
      </c>
      <c r="P9" s="703">
        <v>27303</v>
      </c>
      <c r="Q9" s="703">
        <v>30798</v>
      </c>
      <c r="R9" s="703">
        <v>29672</v>
      </c>
      <c r="S9" s="703">
        <v>30296</v>
      </c>
      <c r="T9" s="703">
        <v>32338</v>
      </c>
      <c r="U9" s="703">
        <v>32716</v>
      </c>
      <c r="V9" s="703">
        <v>34798</v>
      </c>
      <c r="W9" s="703">
        <v>34996</v>
      </c>
      <c r="X9" s="703">
        <v>34777</v>
      </c>
      <c r="Y9" s="703">
        <v>33998</v>
      </c>
      <c r="Z9" s="703">
        <v>33469</v>
      </c>
      <c r="AA9" s="703">
        <v>32812</v>
      </c>
      <c r="AB9" s="703">
        <v>32692</v>
      </c>
      <c r="AC9" s="703">
        <v>31825</v>
      </c>
      <c r="AD9" s="703">
        <v>31196</v>
      </c>
      <c r="AE9" s="703">
        <v>31026</v>
      </c>
      <c r="AF9" s="703">
        <v>29488</v>
      </c>
      <c r="AG9" s="703">
        <v>28942</v>
      </c>
      <c r="AH9" s="703">
        <v>27982</v>
      </c>
      <c r="AI9" s="703">
        <v>27372</v>
      </c>
      <c r="AJ9" s="703">
        <v>26312</v>
      </c>
      <c r="AK9" s="703">
        <v>26865</v>
      </c>
      <c r="AL9" s="703">
        <v>26015</v>
      </c>
      <c r="AM9" s="703">
        <v>26995</v>
      </c>
      <c r="AN9" s="703">
        <v>26934</v>
      </c>
      <c r="AO9" s="703">
        <v>27398</v>
      </c>
      <c r="AP9" s="703">
        <v>28637</v>
      </c>
      <c r="AQ9" s="703">
        <v>27223</v>
      </c>
      <c r="AR9" s="703">
        <v>27374</v>
      </c>
      <c r="AS9" s="703">
        <v>26784</v>
      </c>
      <c r="AT9" s="703">
        <v>26154</v>
      </c>
      <c r="AU9" s="703">
        <v>25454</v>
      </c>
      <c r="AV9" s="703">
        <v>24854</v>
      </c>
      <c r="AW9" s="703">
        <v>24186</v>
      </c>
      <c r="AX9" s="703">
        <v>23488</v>
      </c>
      <c r="AY9" s="703">
        <v>22346</v>
      </c>
      <c r="AZ9" s="703">
        <v>21973</v>
      </c>
      <c r="BA9" s="703">
        <v>20985</v>
      </c>
      <c r="BB9" s="703">
        <v>19754</v>
      </c>
      <c r="BC9" s="703">
        <v>19824</v>
      </c>
      <c r="BD9" s="703">
        <v>19087</v>
      </c>
      <c r="BE9" s="703">
        <v>18091</v>
      </c>
      <c r="BF9" s="703">
        <v>18642</v>
      </c>
      <c r="BG9" s="703">
        <v>17893</v>
      </c>
      <c r="BH9" s="703">
        <v>18756</v>
      </c>
      <c r="BI9" s="704">
        <v>19306</v>
      </c>
      <c r="BJ9" s="704">
        <v>18529</v>
      </c>
      <c r="BK9" s="704">
        <v>17845</v>
      </c>
      <c r="BL9" s="705">
        <v>17636</v>
      </c>
      <c r="BM9" s="1047">
        <v>17113</v>
      </c>
      <c r="BN9" s="1047">
        <v>16658</v>
      </c>
      <c r="BO9" s="1047">
        <v>16285</v>
      </c>
      <c r="BP9" s="1047">
        <v>16555</v>
      </c>
      <c r="BQ9" s="1047">
        <v>15663</v>
      </c>
      <c r="BR9" s="1047">
        <v>16149</v>
      </c>
      <c r="BS9" s="1047">
        <v>15555</v>
      </c>
      <c r="BT9" s="1047">
        <v>14903</v>
      </c>
      <c r="BU9" s="670"/>
      <c r="BV9" s="1047">
        <v>18300</v>
      </c>
      <c r="BW9" s="705">
        <v>18137</v>
      </c>
      <c r="BX9" s="1047">
        <v>17733</v>
      </c>
      <c r="BY9" s="1053">
        <v>17423</v>
      </c>
      <c r="BZ9" s="1053">
        <v>17108</v>
      </c>
      <c r="CA9" s="1053">
        <v>17682</v>
      </c>
      <c r="CB9" s="1053">
        <v>16313</v>
      </c>
      <c r="CC9" s="1053">
        <v>16971</v>
      </c>
      <c r="CD9" s="1047">
        <v>16894</v>
      </c>
      <c r="CE9" s="1053">
        <v>16220</v>
      </c>
    </row>
    <row r="10" spans="1:83" ht="13.5" customHeight="1">
      <c r="A10" s="706" t="s">
        <v>735</v>
      </c>
      <c r="B10" s="707" t="s">
        <v>223</v>
      </c>
      <c r="C10" s="703">
        <v>26943</v>
      </c>
      <c r="D10" s="703">
        <v>26939</v>
      </c>
      <c r="E10" s="703">
        <v>25976</v>
      </c>
      <c r="F10" s="703">
        <v>25060</v>
      </c>
      <c r="G10" s="703">
        <v>31404</v>
      </c>
      <c r="H10" s="703">
        <v>27976</v>
      </c>
      <c r="I10" s="703">
        <v>30026</v>
      </c>
      <c r="J10" s="703">
        <v>32075</v>
      </c>
      <c r="K10" s="703">
        <v>37402</v>
      </c>
      <c r="L10" s="703">
        <v>42654</v>
      </c>
      <c r="M10" s="703">
        <v>46750</v>
      </c>
      <c r="N10" s="703">
        <v>48341</v>
      </c>
      <c r="O10" s="703">
        <v>49320</v>
      </c>
      <c r="P10" s="703">
        <v>49065</v>
      </c>
      <c r="Q10" s="703">
        <v>54130</v>
      </c>
      <c r="R10" s="703">
        <v>56959</v>
      </c>
      <c r="S10" s="703">
        <v>59429</v>
      </c>
      <c r="T10" s="703">
        <v>61460</v>
      </c>
      <c r="U10" s="703">
        <v>62527</v>
      </c>
      <c r="V10" s="703">
        <v>67740</v>
      </c>
      <c r="W10" s="703">
        <v>65636</v>
      </c>
      <c r="X10" s="703">
        <v>64728</v>
      </c>
      <c r="Y10" s="703">
        <v>61775</v>
      </c>
      <c r="Z10" s="703">
        <v>61054</v>
      </c>
      <c r="AA10" s="703">
        <v>59841</v>
      </c>
      <c r="AB10" s="703">
        <v>61905</v>
      </c>
      <c r="AC10" s="703">
        <v>59590</v>
      </c>
      <c r="AD10" s="703">
        <v>60851</v>
      </c>
      <c r="AE10" s="703">
        <v>60988</v>
      </c>
      <c r="AF10" s="703">
        <v>58535</v>
      </c>
      <c r="AG10" s="703">
        <v>57583</v>
      </c>
      <c r="AH10" s="703">
        <v>58646</v>
      </c>
      <c r="AI10" s="703">
        <v>57797</v>
      </c>
      <c r="AJ10" s="703">
        <v>59397</v>
      </c>
      <c r="AK10" s="703">
        <v>60216</v>
      </c>
      <c r="AL10" s="703">
        <v>60683</v>
      </c>
      <c r="AM10" s="703">
        <v>61627</v>
      </c>
      <c r="AN10" s="703">
        <v>63252</v>
      </c>
      <c r="AO10" s="703">
        <v>62740</v>
      </c>
      <c r="AP10" s="703">
        <v>62108</v>
      </c>
      <c r="AQ10" s="703">
        <v>61388</v>
      </c>
      <c r="AR10" s="703">
        <v>62647</v>
      </c>
      <c r="AS10" s="703">
        <v>61136</v>
      </c>
      <c r="AT10" s="703">
        <v>60978</v>
      </c>
      <c r="AU10" s="703">
        <v>60231</v>
      </c>
      <c r="AV10" s="703">
        <v>57647</v>
      </c>
      <c r="AW10" s="703">
        <v>56705</v>
      </c>
      <c r="AX10" s="703">
        <v>56355</v>
      </c>
      <c r="AY10" s="703">
        <v>54628</v>
      </c>
      <c r="AZ10" s="703">
        <v>55145</v>
      </c>
      <c r="BA10" s="703">
        <v>52451</v>
      </c>
      <c r="BB10" s="703">
        <v>51742</v>
      </c>
      <c r="BC10" s="703">
        <v>50902</v>
      </c>
      <c r="BD10" s="703">
        <v>50193</v>
      </c>
      <c r="BE10" s="703">
        <v>49269</v>
      </c>
      <c r="BF10" s="703">
        <v>49058</v>
      </c>
      <c r="BG10" s="703">
        <v>47358</v>
      </c>
      <c r="BH10" s="703">
        <v>47662</v>
      </c>
      <c r="BI10" s="704">
        <v>53183</v>
      </c>
      <c r="BJ10" s="704">
        <v>51326</v>
      </c>
      <c r="BK10" s="704">
        <v>48951</v>
      </c>
      <c r="BL10" s="705">
        <v>48315</v>
      </c>
      <c r="BM10" s="1047">
        <v>47124</v>
      </c>
      <c r="BN10" s="1047">
        <v>46064</v>
      </c>
      <c r="BO10" s="1047">
        <v>45658</v>
      </c>
      <c r="BP10" s="1047">
        <v>44379</v>
      </c>
      <c r="BQ10" s="1047">
        <v>44078</v>
      </c>
      <c r="BR10" s="1047">
        <v>44079</v>
      </c>
      <c r="BS10" s="1047">
        <v>44528</v>
      </c>
      <c r="BT10" s="1047">
        <v>42940</v>
      </c>
      <c r="BU10" s="670"/>
      <c r="BV10" s="1047">
        <v>50230</v>
      </c>
      <c r="BW10" s="705">
        <v>50024</v>
      </c>
      <c r="BX10" s="1047">
        <v>49021</v>
      </c>
      <c r="BY10" s="1053">
        <v>48500</v>
      </c>
      <c r="BZ10" s="1053">
        <v>48030</v>
      </c>
      <c r="CA10" s="1053">
        <v>47367</v>
      </c>
      <c r="CB10" s="1053">
        <v>46030</v>
      </c>
      <c r="CC10" s="1053">
        <v>46052</v>
      </c>
      <c r="CD10" s="1047">
        <v>47379</v>
      </c>
      <c r="CE10" s="1053">
        <v>45915</v>
      </c>
    </row>
    <row r="11" spans="1:83" ht="13.5" customHeight="1">
      <c r="A11" s="706" t="s">
        <v>736</v>
      </c>
      <c r="B11" s="707" t="s">
        <v>224</v>
      </c>
      <c r="C11" s="703">
        <v>16895</v>
      </c>
      <c r="D11" s="703">
        <v>14881</v>
      </c>
      <c r="E11" s="703">
        <v>12402</v>
      </c>
      <c r="F11" s="703">
        <v>13094</v>
      </c>
      <c r="G11" s="703">
        <v>14009</v>
      </c>
      <c r="H11" s="703">
        <v>15099</v>
      </c>
      <c r="I11" s="703">
        <v>14981</v>
      </c>
      <c r="J11" s="703">
        <v>15516</v>
      </c>
      <c r="K11" s="703">
        <v>18835</v>
      </c>
      <c r="L11" s="703">
        <v>19941</v>
      </c>
      <c r="M11" s="703">
        <v>22935</v>
      </c>
      <c r="N11" s="703">
        <v>23571</v>
      </c>
      <c r="O11" s="703">
        <v>24107</v>
      </c>
      <c r="P11" s="703">
        <v>24152</v>
      </c>
      <c r="Q11" s="703">
        <v>25999</v>
      </c>
      <c r="R11" s="703">
        <v>27276</v>
      </c>
      <c r="S11" s="703">
        <v>26515</v>
      </c>
      <c r="T11" s="703">
        <v>27808</v>
      </c>
      <c r="U11" s="703">
        <v>27184</v>
      </c>
      <c r="V11" s="703">
        <v>27889</v>
      </c>
      <c r="W11" s="703">
        <v>27657</v>
      </c>
      <c r="X11" s="703">
        <v>28034</v>
      </c>
      <c r="Y11" s="703">
        <v>26735</v>
      </c>
      <c r="Z11" s="703">
        <v>25505</v>
      </c>
      <c r="AA11" s="703">
        <v>24862</v>
      </c>
      <c r="AB11" s="703">
        <v>23868</v>
      </c>
      <c r="AC11" s="703">
        <v>22817</v>
      </c>
      <c r="AD11" s="703">
        <v>22584</v>
      </c>
      <c r="AE11" s="703">
        <v>21557</v>
      </c>
      <c r="AF11" s="703">
        <v>21260</v>
      </c>
      <c r="AG11" s="703">
        <v>20809</v>
      </c>
      <c r="AH11" s="703">
        <v>20275</v>
      </c>
      <c r="AI11" s="703">
        <v>20086</v>
      </c>
      <c r="AJ11" s="703">
        <v>19734</v>
      </c>
      <c r="AK11" s="703">
        <v>18766</v>
      </c>
      <c r="AL11" s="703">
        <v>18870</v>
      </c>
      <c r="AM11" s="703">
        <v>19659</v>
      </c>
      <c r="AN11" s="703">
        <v>19393</v>
      </c>
      <c r="AO11" s="703">
        <v>19698</v>
      </c>
      <c r="AP11" s="703">
        <v>18998</v>
      </c>
      <c r="AQ11" s="703">
        <v>19466</v>
      </c>
      <c r="AR11" s="703">
        <v>19043</v>
      </c>
      <c r="AS11" s="703">
        <v>18514</v>
      </c>
      <c r="AT11" s="703">
        <v>18259</v>
      </c>
      <c r="AU11" s="703">
        <v>18488</v>
      </c>
      <c r="AV11" s="703">
        <v>17553</v>
      </c>
      <c r="AW11" s="703">
        <v>16797</v>
      </c>
      <c r="AX11" s="703">
        <v>16849</v>
      </c>
      <c r="AY11" s="703">
        <v>15691</v>
      </c>
      <c r="AZ11" s="703">
        <v>15432</v>
      </c>
      <c r="BA11" s="703">
        <v>15148</v>
      </c>
      <c r="BB11" s="703">
        <v>14459</v>
      </c>
      <c r="BC11" s="703">
        <v>13725</v>
      </c>
      <c r="BD11" s="703">
        <v>13237</v>
      </c>
      <c r="BE11" s="703">
        <v>13256</v>
      </c>
      <c r="BF11" s="703">
        <v>13670</v>
      </c>
      <c r="BG11" s="703">
        <v>12735</v>
      </c>
      <c r="BH11" s="703">
        <v>13169</v>
      </c>
      <c r="BI11" s="704">
        <v>12503</v>
      </c>
      <c r="BJ11" s="704">
        <v>11943</v>
      </c>
      <c r="BK11" s="704">
        <v>11626</v>
      </c>
      <c r="BL11" s="705">
        <v>11710</v>
      </c>
      <c r="BM11" s="1047">
        <v>11353</v>
      </c>
      <c r="BN11" s="1047">
        <v>10947</v>
      </c>
      <c r="BO11" s="1047">
        <v>10569</v>
      </c>
      <c r="BP11" s="1047">
        <v>10570</v>
      </c>
      <c r="BQ11" s="1047">
        <v>10519</v>
      </c>
      <c r="BR11" s="1047">
        <v>10541</v>
      </c>
      <c r="BS11" s="1047">
        <v>10348</v>
      </c>
      <c r="BT11" s="1047">
        <v>10002</v>
      </c>
      <c r="BU11" s="670"/>
      <c r="BV11" s="1047">
        <v>11910</v>
      </c>
      <c r="BW11" s="705">
        <v>11999</v>
      </c>
      <c r="BX11" s="1047">
        <v>11636</v>
      </c>
      <c r="BY11" s="1053">
        <v>11280</v>
      </c>
      <c r="BZ11" s="1053">
        <v>10952</v>
      </c>
      <c r="CA11" s="1053">
        <v>11205</v>
      </c>
      <c r="CB11" s="1053">
        <v>10972</v>
      </c>
      <c r="CC11" s="1053">
        <v>10917</v>
      </c>
      <c r="CD11" s="1047">
        <v>10961</v>
      </c>
      <c r="CE11" s="1053">
        <v>10697</v>
      </c>
    </row>
    <row r="12" spans="1:83" ht="13.5" customHeight="1">
      <c r="A12" s="706" t="s">
        <v>737</v>
      </c>
      <c r="B12" s="707" t="s">
        <v>225</v>
      </c>
      <c r="C12" s="703">
        <v>18760</v>
      </c>
      <c r="D12" s="703">
        <v>16287</v>
      </c>
      <c r="E12" s="703">
        <v>16078</v>
      </c>
      <c r="F12" s="703">
        <v>17369</v>
      </c>
      <c r="G12" s="703">
        <v>17324</v>
      </c>
      <c r="H12" s="703">
        <v>16708</v>
      </c>
      <c r="I12" s="703">
        <v>19546</v>
      </c>
      <c r="J12" s="703">
        <v>18673</v>
      </c>
      <c r="K12" s="703">
        <v>20620</v>
      </c>
      <c r="L12" s="703">
        <v>21052</v>
      </c>
      <c r="M12" s="703">
        <v>21435</v>
      </c>
      <c r="N12" s="703">
        <v>22367</v>
      </c>
      <c r="O12" s="703">
        <v>23292</v>
      </c>
      <c r="P12" s="703">
        <v>23094</v>
      </c>
      <c r="Q12" s="703">
        <v>23429</v>
      </c>
      <c r="R12" s="703">
        <v>23753</v>
      </c>
      <c r="S12" s="703">
        <v>23208</v>
      </c>
      <c r="T12" s="703">
        <v>23790</v>
      </c>
      <c r="U12" s="703">
        <v>24297</v>
      </c>
      <c r="V12" s="703">
        <v>25389</v>
      </c>
      <c r="W12" s="703">
        <v>25340</v>
      </c>
      <c r="X12" s="703">
        <v>25382</v>
      </c>
      <c r="Y12" s="703">
        <v>25311</v>
      </c>
      <c r="Z12" s="703">
        <v>24703</v>
      </c>
      <c r="AA12" s="703">
        <v>23550</v>
      </c>
      <c r="AB12" s="703">
        <v>22518</v>
      </c>
      <c r="AC12" s="703">
        <v>22180</v>
      </c>
      <c r="AD12" s="703">
        <v>22070</v>
      </c>
      <c r="AE12" s="703">
        <v>21113</v>
      </c>
      <c r="AF12" s="703">
        <v>20349</v>
      </c>
      <c r="AG12" s="703">
        <v>20459</v>
      </c>
      <c r="AH12" s="703">
        <v>19749</v>
      </c>
      <c r="AI12" s="703">
        <v>19147</v>
      </c>
      <c r="AJ12" s="703">
        <v>19478</v>
      </c>
      <c r="AK12" s="703">
        <v>19181</v>
      </c>
      <c r="AL12" s="703">
        <v>18360</v>
      </c>
      <c r="AM12" s="703">
        <v>19208</v>
      </c>
      <c r="AN12" s="703">
        <v>19524</v>
      </c>
      <c r="AO12" s="703">
        <v>19525</v>
      </c>
      <c r="AP12" s="703">
        <v>19630</v>
      </c>
      <c r="AQ12" s="703">
        <v>19437</v>
      </c>
      <c r="AR12" s="703">
        <v>19746</v>
      </c>
      <c r="AS12" s="703">
        <v>18743</v>
      </c>
      <c r="AT12" s="703">
        <v>19045</v>
      </c>
      <c r="AU12" s="703">
        <v>19602</v>
      </c>
      <c r="AV12" s="703">
        <v>18468</v>
      </c>
      <c r="AW12" s="703">
        <v>18822</v>
      </c>
      <c r="AX12" s="703">
        <v>18183</v>
      </c>
      <c r="AY12" s="703">
        <v>17183</v>
      </c>
      <c r="AZ12" s="703">
        <v>16442</v>
      </c>
      <c r="BA12" s="703">
        <v>16604</v>
      </c>
      <c r="BB12" s="703">
        <v>15843</v>
      </c>
      <c r="BC12" s="703">
        <v>15565</v>
      </c>
      <c r="BD12" s="703">
        <v>14658</v>
      </c>
      <c r="BE12" s="703">
        <v>14094</v>
      </c>
      <c r="BF12" s="703">
        <v>14512</v>
      </c>
      <c r="BG12" s="703">
        <v>13517</v>
      </c>
      <c r="BH12" s="703">
        <v>15259</v>
      </c>
      <c r="BI12" s="704">
        <v>14444</v>
      </c>
      <c r="BJ12" s="704">
        <v>13498</v>
      </c>
      <c r="BK12" s="704">
        <v>13316</v>
      </c>
      <c r="BL12" s="705">
        <v>13199</v>
      </c>
      <c r="BM12" s="1047">
        <v>12921</v>
      </c>
      <c r="BN12" s="1047">
        <v>12535</v>
      </c>
      <c r="BO12" s="1047">
        <v>12455</v>
      </c>
      <c r="BP12" s="1047">
        <v>12196</v>
      </c>
      <c r="BQ12" s="1047">
        <v>11944</v>
      </c>
      <c r="BR12" s="1047">
        <v>12023</v>
      </c>
      <c r="BS12" s="1047">
        <v>11780</v>
      </c>
      <c r="BT12" s="1047">
        <v>11436</v>
      </c>
      <c r="BU12" s="670"/>
      <c r="BV12" s="1047">
        <v>13656</v>
      </c>
      <c r="BW12" s="705">
        <v>13634</v>
      </c>
      <c r="BX12" s="1047">
        <v>13414</v>
      </c>
      <c r="BY12" s="1053">
        <v>13113</v>
      </c>
      <c r="BZ12" s="1053">
        <v>13294</v>
      </c>
      <c r="CA12" s="1053">
        <v>13173</v>
      </c>
      <c r="CB12" s="1053">
        <v>12545</v>
      </c>
      <c r="CC12" s="1053">
        <v>12823</v>
      </c>
      <c r="CD12" s="1047">
        <v>12985</v>
      </c>
      <c r="CE12" s="1053">
        <v>12670</v>
      </c>
    </row>
    <row r="13" spans="1:83" ht="13.5" customHeight="1">
      <c r="A13" s="706" t="s">
        <v>738</v>
      </c>
      <c r="B13" s="707" t="s">
        <v>226</v>
      </c>
      <c r="C13" s="703">
        <v>30233</v>
      </c>
      <c r="D13" s="703">
        <v>29896</v>
      </c>
      <c r="E13" s="703">
        <v>26828</v>
      </c>
      <c r="F13" s="703">
        <v>28864</v>
      </c>
      <c r="G13" s="703">
        <v>30243</v>
      </c>
      <c r="H13" s="703">
        <v>28151</v>
      </c>
      <c r="I13" s="703">
        <v>28388</v>
      </c>
      <c r="J13" s="703">
        <v>29766</v>
      </c>
      <c r="K13" s="703">
        <v>34747</v>
      </c>
      <c r="L13" s="703">
        <v>37422</v>
      </c>
      <c r="M13" s="703">
        <v>38051</v>
      </c>
      <c r="N13" s="703">
        <v>40555</v>
      </c>
      <c r="O13" s="703">
        <v>41525</v>
      </c>
      <c r="P13" s="703">
        <v>42898</v>
      </c>
      <c r="Q13" s="703">
        <v>44904</v>
      </c>
      <c r="R13" s="703">
        <v>46902</v>
      </c>
      <c r="S13" s="703">
        <v>49608</v>
      </c>
      <c r="T13" s="703">
        <v>49139</v>
      </c>
      <c r="U13" s="703">
        <v>49025</v>
      </c>
      <c r="V13" s="703">
        <v>50659</v>
      </c>
      <c r="W13" s="703">
        <v>49283</v>
      </c>
      <c r="X13" s="703">
        <v>46687</v>
      </c>
      <c r="Y13" s="703">
        <v>45929</v>
      </c>
      <c r="Z13" s="703">
        <v>47903</v>
      </c>
      <c r="AA13" s="703">
        <v>45320</v>
      </c>
      <c r="AB13" s="703">
        <v>44245</v>
      </c>
      <c r="AC13" s="703">
        <v>43428</v>
      </c>
      <c r="AD13" s="703">
        <v>42239</v>
      </c>
      <c r="AE13" s="703">
        <v>41899</v>
      </c>
      <c r="AF13" s="703">
        <v>41484</v>
      </c>
      <c r="AG13" s="703">
        <v>40514</v>
      </c>
      <c r="AH13" s="703">
        <v>38722</v>
      </c>
      <c r="AI13" s="703">
        <v>36936</v>
      </c>
      <c r="AJ13" s="703">
        <v>36980</v>
      </c>
      <c r="AK13" s="703">
        <v>36434</v>
      </c>
      <c r="AL13" s="703">
        <v>37295</v>
      </c>
      <c r="AM13" s="703">
        <v>38068</v>
      </c>
      <c r="AN13" s="703">
        <v>38316</v>
      </c>
      <c r="AO13" s="703">
        <v>39462</v>
      </c>
      <c r="AP13" s="703">
        <v>39256</v>
      </c>
      <c r="AQ13" s="703">
        <v>37804</v>
      </c>
      <c r="AR13" s="703">
        <v>38174</v>
      </c>
      <c r="AS13" s="703">
        <v>36665</v>
      </c>
      <c r="AT13" s="703">
        <v>35590</v>
      </c>
      <c r="AU13" s="703">
        <v>35150</v>
      </c>
      <c r="AV13" s="703">
        <v>34104</v>
      </c>
      <c r="AW13" s="703">
        <v>33410</v>
      </c>
      <c r="AX13" s="703">
        <v>32487</v>
      </c>
      <c r="AY13" s="703">
        <v>31699</v>
      </c>
      <c r="AZ13" s="703">
        <v>31137</v>
      </c>
      <c r="BA13" s="703">
        <v>30291</v>
      </c>
      <c r="BB13" s="703">
        <v>29148</v>
      </c>
      <c r="BC13" s="703">
        <v>28296</v>
      </c>
      <c r="BD13" s="703">
        <v>27283</v>
      </c>
      <c r="BE13" s="703">
        <v>26653</v>
      </c>
      <c r="BF13" s="703">
        <v>26430</v>
      </c>
      <c r="BG13" s="703">
        <v>25611</v>
      </c>
      <c r="BH13" s="703">
        <v>21741</v>
      </c>
      <c r="BI13" s="708">
        <v>23346</v>
      </c>
      <c r="BJ13" s="708">
        <v>25768</v>
      </c>
      <c r="BK13" s="708">
        <v>27056</v>
      </c>
      <c r="BL13" s="709">
        <v>28209</v>
      </c>
      <c r="BM13" s="1048">
        <v>25505</v>
      </c>
      <c r="BN13" s="1048">
        <v>23962</v>
      </c>
      <c r="BO13" s="1048">
        <v>23300</v>
      </c>
      <c r="BP13" s="1048">
        <v>23344</v>
      </c>
      <c r="BQ13" s="1048">
        <v>23250</v>
      </c>
      <c r="BR13" s="1048">
        <v>23067</v>
      </c>
      <c r="BS13" s="1048">
        <v>22123</v>
      </c>
      <c r="BT13" s="1048">
        <v>21554</v>
      </c>
      <c r="BU13" s="670"/>
      <c r="BV13" s="1053">
        <v>28073</v>
      </c>
      <c r="BW13" s="710">
        <v>29485</v>
      </c>
      <c r="BX13" s="1053">
        <v>26991</v>
      </c>
      <c r="BY13" s="1053">
        <v>25872</v>
      </c>
      <c r="BZ13" s="1053">
        <v>25590</v>
      </c>
      <c r="CA13" s="1053">
        <v>25853</v>
      </c>
      <c r="CB13" s="1053">
        <v>24769</v>
      </c>
      <c r="CC13" s="1053">
        <v>24653</v>
      </c>
      <c r="CD13" s="1047">
        <v>24643</v>
      </c>
      <c r="CE13" s="1053">
        <v>24226</v>
      </c>
    </row>
    <row r="14" spans="1:83" ht="13.5" customHeight="1">
      <c r="A14" s="706" t="s">
        <v>739</v>
      </c>
      <c r="B14" s="707" t="s">
        <v>227</v>
      </c>
      <c r="C14" s="703">
        <v>33095</v>
      </c>
      <c r="D14" s="703">
        <v>29556</v>
      </c>
      <c r="E14" s="703">
        <v>27862</v>
      </c>
      <c r="F14" s="703">
        <v>31358</v>
      </c>
      <c r="G14" s="703">
        <v>31142</v>
      </c>
      <c r="H14" s="703">
        <v>31775</v>
      </c>
      <c r="I14" s="703">
        <v>37133</v>
      </c>
      <c r="J14" s="703">
        <v>43875</v>
      </c>
      <c r="K14" s="703">
        <v>48815</v>
      </c>
      <c r="L14" s="703">
        <v>46594</v>
      </c>
      <c r="M14" s="703">
        <v>48643</v>
      </c>
      <c r="N14" s="703">
        <v>50146</v>
      </c>
      <c r="O14" s="703">
        <v>49099</v>
      </c>
      <c r="P14" s="703">
        <v>55070</v>
      </c>
      <c r="Q14" s="703">
        <v>60390</v>
      </c>
      <c r="R14" s="703">
        <v>73215</v>
      </c>
      <c r="S14" s="703">
        <v>75922</v>
      </c>
      <c r="T14" s="703">
        <v>75586</v>
      </c>
      <c r="U14" s="703">
        <v>70124</v>
      </c>
      <c r="V14" s="703">
        <v>78243</v>
      </c>
      <c r="W14" s="703">
        <v>78360</v>
      </c>
      <c r="X14" s="703">
        <v>74194</v>
      </c>
      <c r="Y14" s="703">
        <v>69494</v>
      </c>
      <c r="Z14" s="703">
        <v>71209</v>
      </c>
      <c r="AA14" s="703">
        <v>78931</v>
      </c>
      <c r="AB14" s="703">
        <v>82871</v>
      </c>
      <c r="AC14" s="703">
        <v>79405</v>
      </c>
      <c r="AD14" s="703">
        <v>73854</v>
      </c>
      <c r="AE14" s="703">
        <v>76157</v>
      </c>
      <c r="AF14" s="703">
        <v>69656</v>
      </c>
      <c r="AG14" s="703">
        <v>65372</v>
      </c>
      <c r="AH14" s="703">
        <v>64444</v>
      </c>
      <c r="AI14" s="703">
        <v>61820</v>
      </c>
      <c r="AJ14" s="703">
        <v>66853</v>
      </c>
      <c r="AK14" s="703">
        <v>70205</v>
      </c>
      <c r="AL14" s="703">
        <v>73326</v>
      </c>
      <c r="AM14" s="703">
        <v>71953</v>
      </c>
      <c r="AN14" s="703">
        <v>74431</v>
      </c>
      <c r="AO14" s="703">
        <v>72622</v>
      </c>
      <c r="AP14" s="703">
        <v>71506</v>
      </c>
      <c r="AQ14" s="703">
        <v>70739</v>
      </c>
      <c r="AR14" s="703">
        <v>68198</v>
      </c>
      <c r="AS14" s="703">
        <v>64862</v>
      </c>
      <c r="AT14" s="703">
        <v>64803</v>
      </c>
      <c r="AU14" s="703">
        <v>63107</v>
      </c>
      <c r="AV14" s="703">
        <v>60326</v>
      </c>
      <c r="AW14" s="703">
        <v>57619</v>
      </c>
      <c r="AX14" s="703">
        <v>57631</v>
      </c>
      <c r="AY14" s="703">
        <v>55859</v>
      </c>
      <c r="AZ14" s="703">
        <v>55073</v>
      </c>
      <c r="BA14" s="703">
        <v>53402</v>
      </c>
      <c r="BB14" s="703">
        <v>53277</v>
      </c>
      <c r="BC14" s="703">
        <v>53420</v>
      </c>
      <c r="BD14" s="703">
        <v>52849</v>
      </c>
      <c r="BE14" s="703">
        <v>52140</v>
      </c>
      <c r="BF14" s="703">
        <v>53268</v>
      </c>
      <c r="BG14" s="703">
        <v>50029</v>
      </c>
      <c r="BH14" s="703">
        <v>46329</v>
      </c>
      <c r="BI14" s="708">
        <v>45714</v>
      </c>
      <c r="BJ14" s="708">
        <v>44721</v>
      </c>
      <c r="BK14" s="708">
        <v>44018</v>
      </c>
      <c r="BL14" s="709">
        <v>45430</v>
      </c>
      <c r="BM14" s="1048">
        <v>45166</v>
      </c>
      <c r="BN14" s="1048">
        <v>45737</v>
      </c>
      <c r="BO14" s="1048">
        <v>44850</v>
      </c>
      <c r="BP14" s="1048">
        <v>44371</v>
      </c>
      <c r="BQ14" s="1048">
        <v>45720</v>
      </c>
      <c r="BR14" s="1048">
        <v>47382</v>
      </c>
      <c r="BS14" s="1048">
        <v>47981</v>
      </c>
      <c r="BT14" s="1048">
        <v>46596</v>
      </c>
      <c r="BU14" s="670"/>
      <c r="BV14" s="1053">
        <v>48519</v>
      </c>
      <c r="BW14" s="710">
        <v>50399</v>
      </c>
      <c r="BX14" s="1053">
        <v>50861</v>
      </c>
      <c r="BY14" s="1053">
        <v>52578</v>
      </c>
      <c r="BZ14" s="1053">
        <v>52495</v>
      </c>
      <c r="CA14" s="1053">
        <v>52816</v>
      </c>
      <c r="CB14" s="1053">
        <v>53079</v>
      </c>
      <c r="CC14" s="1053">
        <v>56580</v>
      </c>
      <c r="CD14" s="1047">
        <v>59752</v>
      </c>
      <c r="CE14" s="1053">
        <v>58289</v>
      </c>
    </row>
    <row r="15" spans="1:83" ht="13.5" customHeight="1">
      <c r="A15" s="706" t="s">
        <v>740</v>
      </c>
      <c r="B15" s="707" t="s">
        <v>228</v>
      </c>
      <c r="C15" s="703">
        <v>25785</v>
      </c>
      <c r="D15" s="703">
        <v>22939</v>
      </c>
      <c r="E15" s="703">
        <v>21041</v>
      </c>
      <c r="F15" s="703">
        <v>23636</v>
      </c>
      <c r="G15" s="703">
        <v>23847</v>
      </c>
      <c r="H15" s="703">
        <v>22599</v>
      </c>
      <c r="I15" s="703">
        <v>23338</v>
      </c>
      <c r="J15" s="703">
        <v>28143</v>
      </c>
      <c r="K15" s="703">
        <v>34202</v>
      </c>
      <c r="L15" s="703">
        <v>36784</v>
      </c>
      <c r="M15" s="703">
        <v>37606</v>
      </c>
      <c r="N15" s="703">
        <v>37466</v>
      </c>
      <c r="O15" s="703">
        <v>37355</v>
      </c>
      <c r="P15" s="703">
        <v>38553</v>
      </c>
      <c r="Q15" s="703">
        <v>43515</v>
      </c>
      <c r="R15" s="703">
        <v>47553</v>
      </c>
      <c r="S15" s="703">
        <v>52392</v>
      </c>
      <c r="T15" s="703">
        <v>50939</v>
      </c>
      <c r="U15" s="703">
        <v>48841</v>
      </c>
      <c r="V15" s="703">
        <v>52660</v>
      </c>
      <c r="W15" s="703">
        <v>46845</v>
      </c>
      <c r="X15" s="703">
        <v>42867</v>
      </c>
      <c r="Y15" s="703">
        <v>41563</v>
      </c>
      <c r="Z15" s="703">
        <v>41949</v>
      </c>
      <c r="AA15" s="703">
        <v>41397</v>
      </c>
      <c r="AB15" s="703">
        <v>43923</v>
      </c>
      <c r="AC15" s="703">
        <v>40199</v>
      </c>
      <c r="AD15" s="703">
        <v>39226</v>
      </c>
      <c r="AE15" s="703">
        <v>38587</v>
      </c>
      <c r="AF15" s="703">
        <v>38194</v>
      </c>
      <c r="AG15" s="703">
        <v>38688</v>
      </c>
      <c r="AH15" s="703">
        <v>40029</v>
      </c>
      <c r="AI15" s="703">
        <v>39318</v>
      </c>
      <c r="AJ15" s="703">
        <v>40291</v>
      </c>
      <c r="AK15" s="703">
        <v>40382</v>
      </c>
      <c r="AL15" s="703">
        <v>42097</v>
      </c>
      <c r="AM15" s="703">
        <v>44901</v>
      </c>
      <c r="AN15" s="703">
        <v>43943</v>
      </c>
      <c r="AO15" s="703">
        <v>43016</v>
      </c>
      <c r="AP15" s="703">
        <v>44243</v>
      </c>
      <c r="AQ15" s="703">
        <v>41665</v>
      </c>
      <c r="AR15" s="703">
        <v>41984</v>
      </c>
      <c r="AS15" s="703">
        <v>42214</v>
      </c>
      <c r="AT15" s="703">
        <v>41592</v>
      </c>
      <c r="AU15" s="703">
        <v>41306</v>
      </c>
      <c r="AV15" s="703">
        <v>39308</v>
      </c>
      <c r="AW15" s="703">
        <v>39418</v>
      </c>
      <c r="AX15" s="703">
        <v>38905</v>
      </c>
      <c r="AY15" s="703">
        <v>37294</v>
      </c>
      <c r="AZ15" s="703">
        <v>37534</v>
      </c>
      <c r="BA15" s="703">
        <v>38052</v>
      </c>
      <c r="BB15" s="703">
        <v>36611</v>
      </c>
      <c r="BC15" s="703">
        <v>36333</v>
      </c>
      <c r="BD15" s="703">
        <v>36609</v>
      </c>
      <c r="BE15" s="703">
        <v>35457</v>
      </c>
      <c r="BF15" s="703">
        <v>33830</v>
      </c>
      <c r="BG15" s="703">
        <v>31940</v>
      </c>
      <c r="BH15" s="703">
        <v>32071</v>
      </c>
      <c r="BI15" s="708">
        <v>31674</v>
      </c>
      <c r="BJ15" s="708">
        <v>30820</v>
      </c>
      <c r="BK15" s="708">
        <v>30542</v>
      </c>
      <c r="BL15" s="709">
        <v>30718</v>
      </c>
      <c r="BM15" s="1048">
        <v>29760</v>
      </c>
      <c r="BN15" s="1048">
        <v>30748</v>
      </c>
      <c r="BO15" s="1048">
        <v>30241</v>
      </c>
      <c r="BP15" s="1048">
        <v>30136</v>
      </c>
      <c r="BQ15" s="1048">
        <v>30080</v>
      </c>
      <c r="BR15" s="1048">
        <v>30533</v>
      </c>
      <c r="BS15" s="1048">
        <v>31159</v>
      </c>
      <c r="BT15" s="1048">
        <v>29890</v>
      </c>
      <c r="BU15" s="670"/>
      <c r="BV15" s="1053">
        <v>34235</v>
      </c>
      <c r="BW15" s="710">
        <v>34885</v>
      </c>
      <c r="BX15" s="1053">
        <v>34128</v>
      </c>
      <c r="BY15" s="1053">
        <v>35784</v>
      </c>
      <c r="BZ15" s="1053">
        <v>35819</v>
      </c>
      <c r="CA15" s="1053">
        <v>36313</v>
      </c>
      <c r="CB15" s="1053">
        <v>35512</v>
      </c>
      <c r="CC15" s="1053">
        <v>36298</v>
      </c>
      <c r="CD15" s="1047">
        <v>38400</v>
      </c>
      <c r="CE15" s="1053">
        <v>37296</v>
      </c>
    </row>
    <row r="16" spans="1:83" ht="13.5" customHeight="1">
      <c r="A16" s="706" t="s">
        <v>741</v>
      </c>
      <c r="B16" s="707" t="s">
        <v>229</v>
      </c>
      <c r="C16" s="703">
        <v>23867</v>
      </c>
      <c r="D16" s="703">
        <v>23636</v>
      </c>
      <c r="E16" s="703">
        <v>20695</v>
      </c>
      <c r="F16" s="703">
        <v>21303</v>
      </c>
      <c r="G16" s="703">
        <v>21561</v>
      </c>
      <c r="H16" s="703">
        <v>22597</v>
      </c>
      <c r="I16" s="703">
        <v>23981</v>
      </c>
      <c r="J16" s="703">
        <v>25864</v>
      </c>
      <c r="K16" s="703">
        <v>31653</v>
      </c>
      <c r="L16" s="703">
        <v>33506</v>
      </c>
      <c r="M16" s="703">
        <v>37444</v>
      </c>
      <c r="N16" s="703">
        <v>36232</v>
      </c>
      <c r="O16" s="703">
        <v>34733</v>
      </c>
      <c r="P16" s="703">
        <v>35527</v>
      </c>
      <c r="Q16" s="703">
        <v>37162</v>
      </c>
      <c r="R16" s="703">
        <v>38431</v>
      </c>
      <c r="S16" s="703">
        <v>40652</v>
      </c>
      <c r="T16" s="703">
        <v>40076</v>
      </c>
      <c r="U16" s="703">
        <v>40065</v>
      </c>
      <c r="V16" s="703">
        <v>41736</v>
      </c>
      <c r="W16" s="703">
        <v>38362</v>
      </c>
      <c r="X16" s="703">
        <v>35801</v>
      </c>
      <c r="Y16" s="703">
        <v>38198</v>
      </c>
      <c r="Z16" s="703">
        <v>38800</v>
      </c>
      <c r="AA16" s="703">
        <v>35876</v>
      </c>
      <c r="AB16" s="703">
        <v>35060</v>
      </c>
      <c r="AC16" s="703">
        <v>35295</v>
      </c>
      <c r="AD16" s="703">
        <v>36334</v>
      </c>
      <c r="AE16" s="703">
        <v>35848</v>
      </c>
      <c r="AF16" s="703">
        <v>34927</v>
      </c>
      <c r="AG16" s="703">
        <v>35046</v>
      </c>
      <c r="AH16" s="703">
        <v>34594</v>
      </c>
      <c r="AI16" s="703">
        <v>33905</v>
      </c>
      <c r="AJ16" s="703">
        <v>32935</v>
      </c>
      <c r="AK16" s="703">
        <v>33912</v>
      </c>
      <c r="AL16" s="703">
        <v>35036</v>
      </c>
      <c r="AM16" s="703">
        <v>35227</v>
      </c>
      <c r="AN16" s="703">
        <v>35592</v>
      </c>
      <c r="AO16" s="703">
        <v>35355</v>
      </c>
      <c r="AP16" s="703">
        <v>34526</v>
      </c>
      <c r="AQ16" s="703">
        <v>34322</v>
      </c>
      <c r="AR16" s="703">
        <v>34485</v>
      </c>
      <c r="AS16" s="703">
        <v>33772</v>
      </c>
      <c r="AT16" s="703">
        <v>34193</v>
      </c>
      <c r="AU16" s="703">
        <v>34150</v>
      </c>
      <c r="AV16" s="703">
        <v>33745</v>
      </c>
      <c r="AW16" s="703">
        <v>33179</v>
      </c>
      <c r="AX16" s="703">
        <v>33053</v>
      </c>
      <c r="AY16" s="703">
        <v>31948</v>
      </c>
      <c r="AZ16" s="703">
        <v>31531</v>
      </c>
      <c r="BA16" s="703">
        <v>31047</v>
      </c>
      <c r="BB16" s="703">
        <v>30542</v>
      </c>
      <c r="BC16" s="703">
        <v>29504</v>
      </c>
      <c r="BD16" s="703">
        <v>28979</v>
      </c>
      <c r="BE16" s="703">
        <v>28777</v>
      </c>
      <c r="BF16" s="703">
        <v>28499</v>
      </c>
      <c r="BG16" s="703">
        <v>27335</v>
      </c>
      <c r="BH16" s="703">
        <v>27260</v>
      </c>
      <c r="BI16" s="708">
        <v>27149</v>
      </c>
      <c r="BJ16" s="708">
        <v>26891</v>
      </c>
      <c r="BK16" s="708">
        <v>26519</v>
      </c>
      <c r="BL16" s="709">
        <v>27117</v>
      </c>
      <c r="BM16" s="1048">
        <v>26344</v>
      </c>
      <c r="BN16" s="1048">
        <v>26181</v>
      </c>
      <c r="BO16" s="1048">
        <v>26542</v>
      </c>
      <c r="BP16" s="1048">
        <v>26218</v>
      </c>
      <c r="BQ16" s="1048">
        <v>26611</v>
      </c>
      <c r="BR16" s="1048">
        <v>26973</v>
      </c>
      <c r="BS16" s="1048">
        <v>27362</v>
      </c>
      <c r="BT16" s="1048">
        <v>26879</v>
      </c>
      <c r="BU16" s="670"/>
      <c r="BV16" s="1053">
        <v>30664</v>
      </c>
      <c r="BW16" s="710">
        <v>32038</v>
      </c>
      <c r="BX16" s="1053">
        <v>31933</v>
      </c>
      <c r="BY16" s="1053">
        <v>33182</v>
      </c>
      <c r="BZ16" s="1053">
        <v>34384</v>
      </c>
      <c r="CA16" s="1053">
        <v>33927</v>
      </c>
      <c r="CB16" s="1053">
        <v>33369</v>
      </c>
      <c r="CC16" s="1053">
        <v>34443</v>
      </c>
      <c r="CD16" s="1047">
        <v>36452</v>
      </c>
      <c r="CE16" s="1053">
        <v>37100</v>
      </c>
    </row>
    <row r="17" spans="1:83" ht="13.5" customHeight="1">
      <c r="A17" s="706" t="s">
        <v>742</v>
      </c>
      <c r="B17" s="707" t="s">
        <v>230</v>
      </c>
      <c r="C17" s="703">
        <v>62285</v>
      </c>
      <c r="D17" s="703">
        <v>58675</v>
      </c>
      <c r="E17" s="703">
        <v>56284</v>
      </c>
      <c r="F17" s="703">
        <v>62810</v>
      </c>
      <c r="G17" s="703">
        <v>69652</v>
      </c>
      <c r="H17" s="703">
        <v>85320</v>
      </c>
      <c r="I17" s="703">
        <v>101007</v>
      </c>
      <c r="J17" s="703">
        <v>123003</v>
      </c>
      <c r="K17" s="703">
        <v>161890</v>
      </c>
      <c r="L17" s="703">
        <v>199002</v>
      </c>
      <c r="M17" s="703">
        <v>210483</v>
      </c>
      <c r="N17" s="703">
        <v>226297</v>
      </c>
      <c r="O17" s="703">
        <v>240455</v>
      </c>
      <c r="P17" s="703">
        <v>249973</v>
      </c>
      <c r="Q17" s="703">
        <v>262514</v>
      </c>
      <c r="R17" s="703">
        <v>272204</v>
      </c>
      <c r="S17" s="703">
        <v>302816</v>
      </c>
      <c r="T17" s="703">
        <v>298214</v>
      </c>
      <c r="U17" s="703">
        <v>306501</v>
      </c>
      <c r="V17" s="703">
        <v>317356</v>
      </c>
      <c r="W17" s="703">
        <v>277610</v>
      </c>
      <c r="X17" s="703">
        <v>262892</v>
      </c>
      <c r="Y17" s="703">
        <v>250343</v>
      </c>
      <c r="Z17" s="703">
        <v>240532</v>
      </c>
      <c r="AA17" s="703">
        <v>233248</v>
      </c>
      <c r="AB17" s="703">
        <v>234441</v>
      </c>
      <c r="AC17" s="703">
        <v>226705</v>
      </c>
      <c r="AD17" s="703">
        <v>218154</v>
      </c>
      <c r="AE17" s="703">
        <v>209726</v>
      </c>
      <c r="AF17" s="703">
        <v>202179</v>
      </c>
      <c r="AG17" s="703">
        <v>199086</v>
      </c>
      <c r="AH17" s="703">
        <v>200415</v>
      </c>
      <c r="AI17" s="703">
        <v>211897</v>
      </c>
      <c r="AJ17" s="703">
        <v>241680</v>
      </c>
      <c r="AK17" s="703">
        <v>243277</v>
      </c>
      <c r="AL17" s="703">
        <v>245955</v>
      </c>
      <c r="AM17" s="703">
        <v>240474</v>
      </c>
      <c r="AN17" s="703">
        <v>228904</v>
      </c>
      <c r="AO17" s="703">
        <v>230085</v>
      </c>
      <c r="AP17" s="703">
        <v>229169</v>
      </c>
      <c r="AQ17" s="703">
        <v>222074</v>
      </c>
      <c r="AR17" s="703">
        <v>215012</v>
      </c>
      <c r="AS17" s="703">
        <v>206284</v>
      </c>
      <c r="AT17" s="703">
        <v>196728</v>
      </c>
      <c r="AU17" s="703">
        <v>192162</v>
      </c>
      <c r="AV17" s="703">
        <v>185035</v>
      </c>
      <c r="AW17" s="703">
        <v>182894</v>
      </c>
      <c r="AX17" s="703">
        <v>184174</v>
      </c>
      <c r="AY17" s="703">
        <v>178197</v>
      </c>
      <c r="AZ17" s="703">
        <v>178595</v>
      </c>
      <c r="BA17" s="703">
        <v>171495</v>
      </c>
      <c r="BB17" s="703">
        <v>165916</v>
      </c>
      <c r="BC17" s="703">
        <v>169949</v>
      </c>
      <c r="BD17" s="703">
        <v>169565</v>
      </c>
      <c r="BE17" s="703">
        <v>167624</v>
      </c>
      <c r="BF17" s="703">
        <v>168888</v>
      </c>
      <c r="BG17" s="703">
        <v>162483</v>
      </c>
      <c r="BH17" s="703">
        <v>159200</v>
      </c>
      <c r="BI17" s="708">
        <v>157961</v>
      </c>
      <c r="BJ17" s="708">
        <v>157910</v>
      </c>
      <c r="BK17" s="708">
        <v>157553</v>
      </c>
      <c r="BL17" s="709">
        <v>162275</v>
      </c>
      <c r="BM17" s="1048">
        <v>159389</v>
      </c>
      <c r="BN17" s="1048">
        <v>161538</v>
      </c>
      <c r="BO17" s="1048">
        <v>163433</v>
      </c>
      <c r="BP17" s="1048">
        <v>165369</v>
      </c>
      <c r="BQ17" s="1048">
        <v>163059</v>
      </c>
      <c r="BR17" s="1048">
        <v>165913</v>
      </c>
      <c r="BS17" s="1048">
        <v>164381</v>
      </c>
      <c r="BT17" s="1048">
        <v>160736</v>
      </c>
      <c r="BU17" s="670"/>
      <c r="BV17" s="1053">
        <v>173312</v>
      </c>
      <c r="BW17" s="710">
        <v>180451</v>
      </c>
      <c r="BX17" s="1053">
        <v>179389</v>
      </c>
      <c r="BY17" s="1053">
        <v>184862</v>
      </c>
      <c r="BZ17" s="1053">
        <v>188769</v>
      </c>
      <c r="CA17" s="1053">
        <v>193481</v>
      </c>
      <c r="CB17" s="1053">
        <v>186289</v>
      </c>
      <c r="CC17" s="1053">
        <v>189683</v>
      </c>
      <c r="CD17" s="1047">
        <v>191931</v>
      </c>
      <c r="CE17" s="1053">
        <v>189756</v>
      </c>
    </row>
    <row r="18" spans="1:83" ht="13.5" customHeight="1">
      <c r="A18" s="706" t="s">
        <v>743</v>
      </c>
      <c r="B18" s="707" t="s">
        <v>231</v>
      </c>
      <c r="C18" s="703">
        <v>57343</v>
      </c>
      <c r="D18" s="703">
        <v>56865</v>
      </c>
      <c r="E18" s="703">
        <v>55981</v>
      </c>
      <c r="F18" s="703">
        <v>66330</v>
      </c>
      <c r="G18" s="703">
        <v>69552</v>
      </c>
      <c r="H18" s="703">
        <v>70016</v>
      </c>
      <c r="I18" s="703">
        <v>86883</v>
      </c>
      <c r="J18" s="703">
        <v>105444</v>
      </c>
      <c r="K18" s="703">
        <v>132658</v>
      </c>
      <c r="L18" s="703">
        <v>140431</v>
      </c>
      <c r="M18" s="703">
        <v>167654</v>
      </c>
      <c r="N18" s="703">
        <v>163875</v>
      </c>
      <c r="O18" s="703">
        <v>174111</v>
      </c>
      <c r="P18" s="703">
        <v>197758</v>
      </c>
      <c r="Q18" s="703">
        <v>218196</v>
      </c>
      <c r="R18" s="703">
        <v>243841</v>
      </c>
      <c r="S18" s="703">
        <v>252677</v>
      </c>
      <c r="T18" s="703">
        <v>246709</v>
      </c>
      <c r="U18" s="703">
        <v>254926</v>
      </c>
      <c r="V18" s="703">
        <v>266760</v>
      </c>
      <c r="W18" s="703">
        <v>259280</v>
      </c>
      <c r="X18" s="703">
        <v>235115</v>
      </c>
      <c r="Y18" s="703">
        <v>226618</v>
      </c>
      <c r="Z18" s="703">
        <v>229614</v>
      </c>
      <c r="AA18" s="703">
        <v>241663</v>
      </c>
      <c r="AB18" s="703">
        <v>239441</v>
      </c>
      <c r="AC18" s="703">
        <v>229366</v>
      </c>
      <c r="AD18" s="703">
        <v>217831</v>
      </c>
      <c r="AE18" s="703">
        <v>209599</v>
      </c>
      <c r="AF18" s="703">
        <v>201834</v>
      </c>
      <c r="AG18" s="703">
        <v>194037</v>
      </c>
      <c r="AH18" s="703">
        <v>192935</v>
      </c>
      <c r="AI18" s="703">
        <v>196146</v>
      </c>
      <c r="AJ18" s="703">
        <v>216369</v>
      </c>
      <c r="AK18" s="703">
        <v>223748</v>
      </c>
      <c r="AL18" s="703">
        <v>221005</v>
      </c>
      <c r="AM18" s="703">
        <v>217019</v>
      </c>
      <c r="AN18" s="703">
        <v>211052</v>
      </c>
      <c r="AO18" s="703">
        <v>210038</v>
      </c>
      <c r="AP18" s="703">
        <v>206951</v>
      </c>
      <c r="AQ18" s="703">
        <v>197817</v>
      </c>
      <c r="AR18" s="703">
        <v>192380</v>
      </c>
      <c r="AS18" s="703">
        <v>185509</v>
      </c>
      <c r="AT18" s="703">
        <v>183678</v>
      </c>
      <c r="AU18" s="703">
        <v>182676</v>
      </c>
      <c r="AV18" s="703">
        <v>180330</v>
      </c>
      <c r="AW18" s="703">
        <v>177892</v>
      </c>
      <c r="AX18" s="703">
        <v>180251</v>
      </c>
      <c r="AY18" s="703">
        <v>173555</v>
      </c>
      <c r="AZ18" s="703">
        <v>172963</v>
      </c>
      <c r="BA18" s="703">
        <v>160852</v>
      </c>
      <c r="BB18" s="703">
        <v>162475</v>
      </c>
      <c r="BC18" s="703">
        <v>162526</v>
      </c>
      <c r="BD18" s="703">
        <v>167172</v>
      </c>
      <c r="BE18" s="703">
        <v>166724</v>
      </c>
      <c r="BF18" s="703">
        <v>162199</v>
      </c>
      <c r="BG18" s="703">
        <v>151402</v>
      </c>
      <c r="BH18" s="703">
        <v>138402</v>
      </c>
      <c r="BI18" s="708">
        <v>132651</v>
      </c>
      <c r="BJ18" s="708">
        <v>136645</v>
      </c>
      <c r="BK18" s="708">
        <v>137199</v>
      </c>
      <c r="BL18" s="709">
        <v>143390</v>
      </c>
      <c r="BM18" s="1048">
        <v>143081</v>
      </c>
      <c r="BN18" s="1048">
        <v>145367</v>
      </c>
      <c r="BO18" s="1048">
        <v>146078</v>
      </c>
      <c r="BP18" s="1048">
        <v>146240</v>
      </c>
      <c r="BQ18" s="1048">
        <v>143177</v>
      </c>
      <c r="BR18" s="1048">
        <v>143204</v>
      </c>
      <c r="BS18" s="1048">
        <v>144533</v>
      </c>
      <c r="BT18" s="1048">
        <v>140104</v>
      </c>
      <c r="BU18" s="670"/>
      <c r="BV18" s="1053">
        <v>147636</v>
      </c>
      <c r="BW18" s="710">
        <v>155892</v>
      </c>
      <c r="BX18" s="1053">
        <v>157050</v>
      </c>
      <c r="BY18" s="1053">
        <v>161408</v>
      </c>
      <c r="BZ18" s="1053">
        <v>163749</v>
      </c>
      <c r="CA18" s="1053">
        <v>165140</v>
      </c>
      <c r="CB18" s="1053">
        <v>159632</v>
      </c>
      <c r="CC18" s="1053">
        <v>160128</v>
      </c>
      <c r="CD18" s="1047">
        <v>163761</v>
      </c>
      <c r="CE18" s="1053">
        <v>161274</v>
      </c>
    </row>
    <row r="19" spans="1:83" ht="13.5" customHeight="1">
      <c r="A19" s="706" t="s">
        <v>744</v>
      </c>
      <c r="B19" s="707" t="s">
        <v>232</v>
      </c>
      <c r="C19" s="703">
        <v>546331</v>
      </c>
      <c r="D19" s="703">
        <v>516820</v>
      </c>
      <c r="E19" s="703">
        <v>507835</v>
      </c>
      <c r="F19" s="703">
        <v>549058</v>
      </c>
      <c r="G19" s="703">
        <v>553012</v>
      </c>
      <c r="H19" s="703">
        <v>575529</v>
      </c>
      <c r="I19" s="703">
        <v>599477</v>
      </c>
      <c r="J19" s="703">
        <v>626806</v>
      </c>
      <c r="K19" s="703">
        <v>662399</v>
      </c>
      <c r="L19" s="703">
        <v>683492</v>
      </c>
      <c r="M19" s="703">
        <v>671666</v>
      </c>
      <c r="N19" s="703">
        <v>686433</v>
      </c>
      <c r="O19" s="703">
        <v>683039</v>
      </c>
      <c r="P19" s="703">
        <v>654551</v>
      </c>
      <c r="Q19" s="703">
        <v>667696</v>
      </c>
      <c r="R19" s="703">
        <v>680416</v>
      </c>
      <c r="S19" s="703">
        <v>668483</v>
      </c>
      <c r="T19" s="703">
        <v>668594</v>
      </c>
      <c r="U19" s="703">
        <v>643286</v>
      </c>
      <c r="V19" s="703">
        <v>627156</v>
      </c>
      <c r="W19" s="703">
        <v>565001</v>
      </c>
      <c r="X19" s="703">
        <v>541685</v>
      </c>
      <c r="Y19" s="703">
        <v>529407</v>
      </c>
      <c r="Z19" s="703">
        <v>528011</v>
      </c>
      <c r="AA19" s="703">
        <v>513720</v>
      </c>
      <c r="AB19" s="703">
        <v>510541</v>
      </c>
      <c r="AC19" s="703">
        <v>490980</v>
      </c>
      <c r="AD19" s="703">
        <v>488051</v>
      </c>
      <c r="AE19" s="703">
        <v>491394</v>
      </c>
      <c r="AF19" s="703">
        <v>495198</v>
      </c>
      <c r="AG19" s="703">
        <v>486139</v>
      </c>
      <c r="AH19" s="703">
        <v>485208</v>
      </c>
      <c r="AI19" s="703">
        <v>486671</v>
      </c>
      <c r="AJ19" s="703">
        <v>474706</v>
      </c>
      <c r="AK19" s="703">
        <v>455799</v>
      </c>
      <c r="AL19" s="703">
        <v>454815</v>
      </c>
      <c r="AM19" s="703">
        <v>453099</v>
      </c>
      <c r="AN19" s="703">
        <v>447431</v>
      </c>
      <c r="AO19" s="703">
        <v>434564</v>
      </c>
      <c r="AP19" s="703">
        <v>424369</v>
      </c>
      <c r="AQ19" s="703">
        <v>420050</v>
      </c>
      <c r="AR19" s="703">
        <v>430341</v>
      </c>
      <c r="AS19" s="703">
        <v>431466</v>
      </c>
      <c r="AT19" s="703">
        <v>435689</v>
      </c>
      <c r="AU19" s="703">
        <v>440146</v>
      </c>
      <c r="AV19" s="703">
        <v>436809</v>
      </c>
      <c r="AW19" s="703">
        <v>444118</v>
      </c>
      <c r="AX19" s="703">
        <v>449888</v>
      </c>
      <c r="AY19" s="703">
        <v>442947</v>
      </c>
      <c r="AZ19" s="703">
        <v>441013</v>
      </c>
      <c r="BA19" s="703">
        <v>433278</v>
      </c>
      <c r="BB19" s="703">
        <v>438087</v>
      </c>
      <c r="BC19" s="703">
        <v>437535</v>
      </c>
      <c r="BD19" s="703">
        <v>443349</v>
      </c>
      <c r="BE19" s="703">
        <v>425661</v>
      </c>
      <c r="BF19" s="703">
        <v>413370</v>
      </c>
      <c r="BG19" s="703">
        <v>396318</v>
      </c>
      <c r="BH19" s="703">
        <v>394116</v>
      </c>
      <c r="BI19" s="708">
        <v>400274</v>
      </c>
      <c r="BJ19" s="708">
        <v>407711</v>
      </c>
      <c r="BK19" s="708">
        <v>404736</v>
      </c>
      <c r="BL19" s="709">
        <v>426084</v>
      </c>
      <c r="BM19" s="1048">
        <v>413444</v>
      </c>
      <c r="BN19" s="1048">
        <v>419283</v>
      </c>
      <c r="BO19" s="1048">
        <v>423617</v>
      </c>
      <c r="BP19" s="1048">
        <v>427307</v>
      </c>
      <c r="BQ19" s="1048">
        <v>401168</v>
      </c>
      <c r="BR19" s="1048">
        <v>388297</v>
      </c>
      <c r="BS19" s="1048">
        <v>399269</v>
      </c>
      <c r="BT19" s="1048">
        <v>406749</v>
      </c>
      <c r="BU19" s="670"/>
      <c r="BV19" s="1053">
        <v>431670</v>
      </c>
      <c r="BW19" s="710">
        <v>456635</v>
      </c>
      <c r="BX19" s="1053">
        <v>445306</v>
      </c>
      <c r="BY19" s="1053">
        <v>453900</v>
      </c>
      <c r="BZ19" s="1053">
        <v>460628</v>
      </c>
      <c r="CA19" s="1053">
        <v>466849</v>
      </c>
      <c r="CB19" s="1053">
        <v>432930</v>
      </c>
      <c r="CC19" s="1053">
        <v>420167</v>
      </c>
      <c r="CD19" s="1047">
        <v>439787</v>
      </c>
      <c r="CE19" s="1053">
        <v>454133</v>
      </c>
    </row>
    <row r="20" spans="1:83" ht="13.5" customHeight="1">
      <c r="A20" s="706" t="s">
        <v>745</v>
      </c>
      <c r="B20" s="707" t="s">
        <v>233</v>
      </c>
      <c r="C20" s="703">
        <v>151594</v>
      </c>
      <c r="D20" s="703">
        <v>137630</v>
      </c>
      <c r="E20" s="703">
        <v>135609</v>
      </c>
      <c r="F20" s="703">
        <v>154350</v>
      </c>
      <c r="G20" s="703">
        <v>159030</v>
      </c>
      <c r="H20" s="703">
        <v>174664</v>
      </c>
      <c r="I20" s="703">
        <v>197998</v>
      </c>
      <c r="J20" s="703">
        <v>233838</v>
      </c>
      <c r="K20" s="703">
        <v>274462</v>
      </c>
      <c r="L20" s="703">
        <v>279165</v>
      </c>
      <c r="M20" s="703">
        <v>327870</v>
      </c>
      <c r="N20" s="703">
        <v>325174</v>
      </c>
      <c r="O20" s="703">
        <v>308999</v>
      </c>
      <c r="P20" s="703">
        <v>330668</v>
      </c>
      <c r="Q20" s="703">
        <v>360664</v>
      </c>
      <c r="R20" s="703">
        <v>369163</v>
      </c>
      <c r="S20" s="703">
        <v>396087</v>
      </c>
      <c r="T20" s="703">
        <v>394180</v>
      </c>
      <c r="U20" s="703">
        <v>371623</v>
      </c>
      <c r="V20" s="703">
        <v>367372</v>
      </c>
      <c r="W20" s="703">
        <v>333628</v>
      </c>
      <c r="X20" s="703">
        <v>302202</v>
      </c>
      <c r="Y20" s="703">
        <v>292062</v>
      </c>
      <c r="Z20" s="703">
        <v>293028</v>
      </c>
      <c r="AA20" s="703">
        <v>289968</v>
      </c>
      <c r="AB20" s="703">
        <v>287689</v>
      </c>
      <c r="AC20" s="703">
        <v>275364</v>
      </c>
      <c r="AD20" s="703">
        <v>278834</v>
      </c>
      <c r="AE20" s="703">
        <v>279799</v>
      </c>
      <c r="AF20" s="703">
        <v>273944</v>
      </c>
      <c r="AG20" s="703">
        <v>274368</v>
      </c>
      <c r="AH20" s="703">
        <v>280398</v>
      </c>
      <c r="AI20" s="703">
        <v>296560</v>
      </c>
      <c r="AJ20" s="703">
        <v>310592</v>
      </c>
      <c r="AK20" s="703">
        <v>298793</v>
      </c>
      <c r="AL20" s="703">
        <v>300590</v>
      </c>
      <c r="AM20" s="703">
        <v>301019</v>
      </c>
      <c r="AN20" s="703">
        <v>288978</v>
      </c>
      <c r="AO20" s="703">
        <v>282134</v>
      </c>
      <c r="AP20" s="703">
        <v>272626</v>
      </c>
      <c r="AQ20" s="703">
        <v>263941</v>
      </c>
      <c r="AR20" s="703">
        <v>257095</v>
      </c>
      <c r="AS20" s="703">
        <v>252981</v>
      </c>
      <c r="AT20" s="703">
        <v>251824</v>
      </c>
      <c r="AU20" s="703">
        <v>255486</v>
      </c>
      <c r="AV20" s="703">
        <v>249648</v>
      </c>
      <c r="AW20" s="703">
        <v>252850</v>
      </c>
      <c r="AX20" s="703">
        <v>255767</v>
      </c>
      <c r="AY20" s="703">
        <v>253505</v>
      </c>
      <c r="AZ20" s="703">
        <v>249310</v>
      </c>
      <c r="BA20" s="703">
        <v>241128</v>
      </c>
      <c r="BB20" s="703">
        <v>237827</v>
      </c>
      <c r="BC20" s="703">
        <v>236863</v>
      </c>
      <c r="BD20" s="703">
        <v>242080</v>
      </c>
      <c r="BE20" s="703">
        <v>233616</v>
      </c>
      <c r="BF20" s="703">
        <v>228793</v>
      </c>
      <c r="BG20" s="703">
        <v>215904</v>
      </c>
      <c r="BH20" s="703">
        <v>210631</v>
      </c>
      <c r="BI20" s="708">
        <v>207908</v>
      </c>
      <c r="BJ20" s="708">
        <v>207670</v>
      </c>
      <c r="BK20" s="708">
        <v>203866</v>
      </c>
      <c r="BL20" s="709">
        <v>210995</v>
      </c>
      <c r="BM20" s="1048">
        <v>205368</v>
      </c>
      <c r="BN20" s="1048">
        <v>207941</v>
      </c>
      <c r="BO20" s="1048">
        <v>212423</v>
      </c>
      <c r="BP20" s="1048">
        <v>214726</v>
      </c>
      <c r="BQ20" s="1048">
        <v>213490</v>
      </c>
      <c r="BR20" s="1048">
        <v>217649</v>
      </c>
      <c r="BS20" s="1048">
        <v>214924</v>
      </c>
      <c r="BT20" s="1048">
        <v>211257</v>
      </c>
      <c r="BU20" s="670"/>
      <c r="BV20" s="1053">
        <v>216043</v>
      </c>
      <c r="BW20" s="710">
        <v>225815</v>
      </c>
      <c r="BX20" s="1053">
        <v>221192</v>
      </c>
      <c r="BY20" s="1053">
        <v>226152</v>
      </c>
      <c r="BZ20" s="1053">
        <v>232777</v>
      </c>
      <c r="CA20" s="1053">
        <v>237890</v>
      </c>
      <c r="CB20" s="1053">
        <v>232772</v>
      </c>
      <c r="CC20" s="1053">
        <v>236157</v>
      </c>
      <c r="CD20" s="1047">
        <v>237839</v>
      </c>
      <c r="CE20" s="1053">
        <v>236543</v>
      </c>
    </row>
    <row r="21" spans="1:83" ht="13.5" customHeight="1">
      <c r="A21" s="706" t="s">
        <v>746</v>
      </c>
      <c r="B21" s="707" t="s">
        <v>234</v>
      </c>
      <c r="C21" s="703">
        <v>38230</v>
      </c>
      <c r="D21" s="703">
        <v>32965</v>
      </c>
      <c r="E21" s="703">
        <v>30960</v>
      </c>
      <c r="F21" s="703">
        <v>30952</v>
      </c>
      <c r="G21" s="703">
        <v>34714</v>
      </c>
      <c r="H21" s="703">
        <v>30704</v>
      </c>
      <c r="I21" s="703">
        <v>30882</v>
      </c>
      <c r="J21" s="703">
        <v>34522</v>
      </c>
      <c r="K21" s="703">
        <v>39483</v>
      </c>
      <c r="L21" s="703">
        <v>39885</v>
      </c>
      <c r="M21" s="703">
        <v>42894</v>
      </c>
      <c r="N21" s="703">
        <v>44202</v>
      </c>
      <c r="O21" s="703">
        <v>43127</v>
      </c>
      <c r="P21" s="703">
        <v>41143</v>
      </c>
      <c r="Q21" s="703">
        <v>42507</v>
      </c>
      <c r="R21" s="703">
        <v>42406</v>
      </c>
      <c r="S21" s="703">
        <v>42219</v>
      </c>
      <c r="T21" s="703">
        <v>41833</v>
      </c>
      <c r="U21" s="703">
        <v>42996</v>
      </c>
      <c r="V21" s="703">
        <v>43874</v>
      </c>
      <c r="W21" s="703">
        <v>46327</v>
      </c>
      <c r="X21" s="703">
        <v>43150</v>
      </c>
      <c r="Y21" s="703">
        <v>41582</v>
      </c>
      <c r="Z21" s="703">
        <v>41777</v>
      </c>
      <c r="AA21" s="703">
        <v>40845</v>
      </c>
      <c r="AB21" s="703">
        <v>40919</v>
      </c>
      <c r="AC21" s="703">
        <v>40809</v>
      </c>
      <c r="AD21" s="703">
        <v>39136</v>
      </c>
      <c r="AE21" s="703">
        <v>38166</v>
      </c>
      <c r="AF21" s="703">
        <v>37928</v>
      </c>
      <c r="AG21" s="703">
        <v>36800</v>
      </c>
      <c r="AH21" s="703">
        <v>36206</v>
      </c>
      <c r="AI21" s="703">
        <v>35089</v>
      </c>
      <c r="AJ21" s="703">
        <v>35088</v>
      </c>
      <c r="AK21" s="703">
        <v>35141</v>
      </c>
      <c r="AL21" s="703">
        <v>34887</v>
      </c>
      <c r="AM21" s="703">
        <v>34993</v>
      </c>
      <c r="AN21" s="703">
        <v>34940</v>
      </c>
      <c r="AO21" s="703">
        <v>35454</v>
      </c>
      <c r="AP21" s="703">
        <v>36541</v>
      </c>
      <c r="AQ21" s="703">
        <v>36540</v>
      </c>
      <c r="AR21" s="703">
        <v>36524</v>
      </c>
      <c r="AS21" s="703">
        <v>35280</v>
      </c>
      <c r="AT21" s="703">
        <v>34526</v>
      </c>
      <c r="AU21" s="703">
        <v>33502</v>
      </c>
      <c r="AV21" s="703">
        <v>31287</v>
      </c>
      <c r="AW21" s="703">
        <v>30541</v>
      </c>
      <c r="AX21" s="703">
        <v>30216</v>
      </c>
      <c r="AY21" s="703">
        <v>29137</v>
      </c>
      <c r="AZ21" s="703">
        <v>29037</v>
      </c>
      <c r="BA21" s="703">
        <v>28115</v>
      </c>
      <c r="BB21" s="703">
        <v>27228</v>
      </c>
      <c r="BC21" s="703">
        <v>25909</v>
      </c>
      <c r="BD21" s="703">
        <v>25653</v>
      </c>
      <c r="BE21" s="703">
        <v>24242</v>
      </c>
      <c r="BF21" s="703">
        <v>24544</v>
      </c>
      <c r="BG21" s="703">
        <v>23754</v>
      </c>
      <c r="BH21" s="703">
        <v>24711</v>
      </c>
      <c r="BI21" s="708">
        <v>22966</v>
      </c>
      <c r="BJ21" s="708">
        <v>22656</v>
      </c>
      <c r="BK21" s="708">
        <v>21853</v>
      </c>
      <c r="BL21" s="709">
        <v>21852</v>
      </c>
      <c r="BM21" s="1048">
        <v>21316</v>
      </c>
      <c r="BN21" s="1048">
        <v>21372</v>
      </c>
      <c r="BO21" s="1048">
        <v>20644</v>
      </c>
      <c r="BP21" s="1048">
        <v>20178</v>
      </c>
      <c r="BQ21" s="1048">
        <v>20451</v>
      </c>
      <c r="BR21" s="1048">
        <v>20603</v>
      </c>
      <c r="BS21" s="1048">
        <v>20558</v>
      </c>
      <c r="BT21" s="1048">
        <v>20023</v>
      </c>
      <c r="BU21" s="670"/>
      <c r="BV21" s="1053">
        <v>22738</v>
      </c>
      <c r="BW21" s="710">
        <v>23008</v>
      </c>
      <c r="BX21" s="1053">
        <v>22515</v>
      </c>
      <c r="BY21" s="1053">
        <v>22839</v>
      </c>
      <c r="BZ21" s="1053">
        <v>22600</v>
      </c>
      <c r="CA21" s="1053">
        <v>22556</v>
      </c>
      <c r="CB21" s="1053">
        <v>22186</v>
      </c>
      <c r="CC21" s="1053">
        <v>22369</v>
      </c>
      <c r="CD21" s="1047">
        <v>22796</v>
      </c>
      <c r="CE21" s="1053">
        <v>22504</v>
      </c>
    </row>
    <row r="22" spans="1:83" ht="13.5" customHeight="1">
      <c r="A22" s="706" t="s">
        <v>747</v>
      </c>
      <c r="B22" s="707" t="s">
        <v>235</v>
      </c>
      <c r="C22" s="703">
        <v>12004</v>
      </c>
      <c r="D22" s="703">
        <v>11040</v>
      </c>
      <c r="E22" s="703">
        <v>11409</v>
      </c>
      <c r="F22" s="703">
        <v>13240</v>
      </c>
      <c r="G22" s="703">
        <v>12878</v>
      </c>
      <c r="H22" s="703">
        <v>12273</v>
      </c>
      <c r="I22" s="703">
        <v>12834</v>
      </c>
      <c r="J22" s="703">
        <v>14175</v>
      </c>
      <c r="K22" s="703">
        <v>15569</v>
      </c>
      <c r="L22" s="703">
        <v>16205</v>
      </c>
      <c r="M22" s="703">
        <v>17262</v>
      </c>
      <c r="N22" s="703">
        <v>18463</v>
      </c>
      <c r="O22" s="703">
        <v>18731</v>
      </c>
      <c r="P22" s="703">
        <v>19033</v>
      </c>
      <c r="Q22" s="703">
        <v>19291</v>
      </c>
      <c r="R22" s="703">
        <v>21020</v>
      </c>
      <c r="S22" s="703">
        <v>22263</v>
      </c>
      <c r="T22" s="703">
        <v>22795</v>
      </c>
      <c r="U22" s="703">
        <v>22822</v>
      </c>
      <c r="V22" s="703">
        <v>23390</v>
      </c>
      <c r="W22" s="703">
        <v>21744</v>
      </c>
      <c r="X22" s="703">
        <v>20845</v>
      </c>
      <c r="Y22" s="703">
        <v>19754</v>
      </c>
      <c r="Z22" s="703">
        <v>20072</v>
      </c>
      <c r="AA22" s="703">
        <v>19880</v>
      </c>
      <c r="AB22" s="703">
        <v>19759</v>
      </c>
      <c r="AC22" s="703">
        <v>18531</v>
      </c>
      <c r="AD22" s="703">
        <v>18299</v>
      </c>
      <c r="AE22" s="703">
        <v>18747</v>
      </c>
      <c r="AF22" s="703">
        <v>18600</v>
      </c>
      <c r="AG22" s="703">
        <v>18015</v>
      </c>
      <c r="AH22" s="703">
        <v>17599</v>
      </c>
      <c r="AI22" s="703">
        <v>17529</v>
      </c>
      <c r="AJ22" s="703">
        <v>17351</v>
      </c>
      <c r="AK22" s="703">
        <v>16865</v>
      </c>
      <c r="AL22" s="703">
        <v>17032</v>
      </c>
      <c r="AM22" s="703">
        <v>17352</v>
      </c>
      <c r="AN22" s="703">
        <v>17575</v>
      </c>
      <c r="AO22" s="703">
        <v>17195</v>
      </c>
      <c r="AP22" s="703">
        <v>18251</v>
      </c>
      <c r="AQ22" s="703">
        <v>18124</v>
      </c>
      <c r="AR22" s="703">
        <v>18164</v>
      </c>
      <c r="AS22" s="703">
        <v>18716</v>
      </c>
      <c r="AT22" s="703">
        <v>18064</v>
      </c>
      <c r="AU22" s="703">
        <v>17965</v>
      </c>
      <c r="AV22" s="703">
        <v>17108</v>
      </c>
      <c r="AW22" s="703">
        <v>17065</v>
      </c>
      <c r="AX22" s="703">
        <v>16427</v>
      </c>
      <c r="AY22" s="703">
        <v>15861</v>
      </c>
      <c r="AZ22" s="703">
        <v>15466</v>
      </c>
      <c r="BA22" s="703">
        <v>15297</v>
      </c>
      <c r="BB22" s="703">
        <v>14880</v>
      </c>
      <c r="BC22" s="703">
        <v>14808</v>
      </c>
      <c r="BD22" s="703">
        <v>14041</v>
      </c>
      <c r="BE22" s="703">
        <v>13170</v>
      </c>
      <c r="BF22" s="703">
        <v>12964</v>
      </c>
      <c r="BG22" s="703">
        <v>12664</v>
      </c>
      <c r="BH22" s="703">
        <v>12978</v>
      </c>
      <c r="BI22" s="708">
        <v>12680</v>
      </c>
      <c r="BJ22" s="708">
        <v>12152</v>
      </c>
      <c r="BK22" s="708">
        <v>11891</v>
      </c>
      <c r="BL22" s="709">
        <v>12549</v>
      </c>
      <c r="BM22" s="1048">
        <v>12206</v>
      </c>
      <c r="BN22" s="1048">
        <v>12305</v>
      </c>
      <c r="BO22" s="1048">
        <v>11732</v>
      </c>
      <c r="BP22" s="1048">
        <v>11663</v>
      </c>
      <c r="BQ22" s="1048">
        <v>11545</v>
      </c>
      <c r="BR22" s="1048">
        <v>11479</v>
      </c>
      <c r="BS22" s="1048">
        <v>11818</v>
      </c>
      <c r="BT22" s="1048">
        <v>11588</v>
      </c>
      <c r="BU22" s="670"/>
      <c r="BV22" s="1053">
        <v>12592</v>
      </c>
      <c r="BW22" s="710">
        <v>13402</v>
      </c>
      <c r="BX22" s="1053">
        <v>13100</v>
      </c>
      <c r="BY22" s="1053">
        <v>13738</v>
      </c>
      <c r="BZ22" s="1053">
        <v>13354</v>
      </c>
      <c r="CA22" s="1053">
        <v>13595</v>
      </c>
      <c r="CB22" s="1053">
        <v>12686</v>
      </c>
      <c r="CC22" s="1053">
        <v>12987</v>
      </c>
      <c r="CD22" s="1047">
        <v>14109</v>
      </c>
      <c r="CE22" s="1053">
        <v>13854</v>
      </c>
    </row>
    <row r="23" spans="1:83" ht="13.5" customHeight="1">
      <c r="A23" s="706" t="s">
        <v>748</v>
      </c>
      <c r="B23" s="707" t="s">
        <v>236</v>
      </c>
      <c r="C23" s="703">
        <v>15452</v>
      </c>
      <c r="D23" s="703">
        <v>14368</v>
      </c>
      <c r="E23" s="703">
        <v>13487</v>
      </c>
      <c r="F23" s="703">
        <v>13185</v>
      </c>
      <c r="G23" s="703">
        <v>13218</v>
      </c>
      <c r="H23" s="703">
        <v>13801</v>
      </c>
      <c r="I23" s="703">
        <v>14459</v>
      </c>
      <c r="J23" s="703">
        <v>16847</v>
      </c>
      <c r="K23" s="703">
        <v>18090</v>
      </c>
      <c r="L23" s="703">
        <v>18503</v>
      </c>
      <c r="M23" s="703">
        <v>20859</v>
      </c>
      <c r="N23" s="703">
        <v>22109</v>
      </c>
      <c r="O23" s="703">
        <v>21959</v>
      </c>
      <c r="P23" s="703">
        <v>22506</v>
      </c>
      <c r="Q23" s="703">
        <v>23741</v>
      </c>
      <c r="R23" s="703">
        <v>25309</v>
      </c>
      <c r="S23" s="703">
        <v>26343</v>
      </c>
      <c r="T23" s="703">
        <v>26633</v>
      </c>
      <c r="U23" s="703">
        <v>27425</v>
      </c>
      <c r="V23" s="703">
        <v>28991</v>
      </c>
      <c r="W23" s="703">
        <v>27538</v>
      </c>
      <c r="X23" s="703">
        <v>25575</v>
      </c>
      <c r="Y23" s="703">
        <v>26258</v>
      </c>
      <c r="Z23" s="703">
        <v>25332</v>
      </c>
      <c r="AA23" s="703">
        <v>24123</v>
      </c>
      <c r="AB23" s="703">
        <v>24881</v>
      </c>
      <c r="AC23" s="703">
        <v>24314</v>
      </c>
      <c r="AD23" s="703">
        <v>23980</v>
      </c>
      <c r="AE23" s="703">
        <v>24393</v>
      </c>
      <c r="AF23" s="703">
        <v>23104</v>
      </c>
      <c r="AG23" s="703">
        <v>22727</v>
      </c>
      <c r="AH23" s="703">
        <v>22586</v>
      </c>
      <c r="AI23" s="703">
        <v>22649</v>
      </c>
      <c r="AJ23" s="703">
        <v>22066</v>
      </c>
      <c r="AK23" s="703">
        <v>22344</v>
      </c>
      <c r="AL23" s="703">
        <v>22532</v>
      </c>
      <c r="AM23" s="703">
        <v>22610</v>
      </c>
      <c r="AN23" s="703">
        <v>22957</v>
      </c>
      <c r="AO23" s="703">
        <v>23373</v>
      </c>
      <c r="AP23" s="703">
        <v>23381</v>
      </c>
      <c r="AQ23" s="703">
        <v>22506</v>
      </c>
      <c r="AR23" s="703">
        <v>23549</v>
      </c>
      <c r="AS23" s="703">
        <v>23096</v>
      </c>
      <c r="AT23" s="703">
        <v>22536</v>
      </c>
      <c r="AU23" s="703">
        <v>22484</v>
      </c>
      <c r="AV23" s="703">
        <v>22034</v>
      </c>
      <c r="AW23" s="703">
        <v>22064</v>
      </c>
      <c r="AX23" s="703">
        <v>21345</v>
      </c>
      <c r="AY23" s="703">
        <v>21438</v>
      </c>
      <c r="AZ23" s="703">
        <v>20784</v>
      </c>
      <c r="BA23" s="703">
        <v>19699</v>
      </c>
      <c r="BB23" s="703">
        <v>18498</v>
      </c>
      <c r="BC23" s="703">
        <v>18784</v>
      </c>
      <c r="BD23" s="703">
        <v>18450</v>
      </c>
      <c r="BE23" s="703">
        <v>17711</v>
      </c>
      <c r="BF23" s="703">
        <v>18194</v>
      </c>
      <c r="BG23" s="703">
        <v>17182</v>
      </c>
      <c r="BH23" s="703">
        <v>17161</v>
      </c>
      <c r="BI23" s="708">
        <v>17263</v>
      </c>
      <c r="BJ23" s="708">
        <v>17803</v>
      </c>
      <c r="BK23" s="708">
        <v>16994</v>
      </c>
      <c r="BL23" s="709">
        <v>17933</v>
      </c>
      <c r="BM23" s="1048">
        <v>17519</v>
      </c>
      <c r="BN23" s="1048">
        <v>17856</v>
      </c>
      <c r="BO23" s="1048">
        <v>17392</v>
      </c>
      <c r="BP23" s="1048">
        <v>17083</v>
      </c>
      <c r="BQ23" s="1048">
        <v>17077</v>
      </c>
      <c r="BR23" s="1048">
        <v>17248</v>
      </c>
      <c r="BS23" s="1048">
        <v>16411</v>
      </c>
      <c r="BT23" s="1048">
        <v>16107</v>
      </c>
      <c r="BU23" s="670"/>
      <c r="BV23" s="1053">
        <v>17810</v>
      </c>
      <c r="BW23" s="710">
        <v>19075</v>
      </c>
      <c r="BX23" s="1053">
        <v>18825</v>
      </c>
      <c r="BY23" s="1053">
        <v>19478</v>
      </c>
      <c r="BZ23" s="1053">
        <v>19385</v>
      </c>
      <c r="CA23" s="1053">
        <v>19261</v>
      </c>
      <c r="CB23" s="1053">
        <v>18596</v>
      </c>
      <c r="CC23" s="1053">
        <v>19193</v>
      </c>
      <c r="CD23" s="1047">
        <v>19105</v>
      </c>
      <c r="CE23" s="1053">
        <v>18515</v>
      </c>
    </row>
    <row r="24" spans="1:83" ht="13.5" customHeight="1">
      <c r="A24" s="706" t="s">
        <v>749</v>
      </c>
      <c r="B24" s="707" t="s">
        <v>237</v>
      </c>
      <c r="C24" s="703">
        <v>11007</v>
      </c>
      <c r="D24" s="703">
        <v>10907</v>
      </c>
      <c r="E24" s="703">
        <v>9308</v>
      </c>
      <c r="F24" s="703">
        <v>10226</v>
      </c>
      <c r="G24" s="703">
        <v>10400</v>
      </c>
      <c r="H24" s="703">
        <v>9821</v>
      </c>
      <c r="I24" s="703">
        <v>10485</v>
      </c>
      <c r="J24" s="703">
        <v>11965</v>
      </c>
      <c r="K24" s="703">
        <v>12580</v>
      </c>
      <c r="L24" s="703">
        <v>13988</v>
      </c>
      <c r="M24" s="703">
        <v>13808</v>
      </c>
      <c r="N24" s="703">
        <v>13819</v>
      </c>
      <c r="O24" s="703">
        <v>14682</v>
      </c>
      <c r="P24" s="703">
        <v>14416</v>
      </c>
      <c r="Q24" s="703">
        <v>14833</v>
      </c>
      <c r="R24" s="703">
        <v>15707</v>
      </c>
      <c r="S24" s="703">
        <v>16250</v>
      </c>
      <c r="T24" s="703">
        <v>17490</v>
      </c>
      <c r="U24" s="703">
        <v>17593</v>
      </c>
      <c r="V24" s="703">
        <v>17739</v>
      </c>
      <c r="W24" s="703">
        <v>16653</v>
      </c>
      <c r="X24" s="703">
        <v>15906</v>
      </c>
      <c r="Y24" s="703">
        <v>16134</v>
      </c>
      <c r="Z24" s="703">
        <v>15544</v>
      </c>
      <c r="AA24" s="703">
        <v>14767</v>
      </c>
      <c r="AB24" s="703">
        <v>14509</v>
      </c>
      <c r="AC24" s="703">
        <v>14580</v>
      </c>
      <c r="AD24" s="703">
        <v>14606</v>
      </c>
      <c r="AE24" s="703">
        <v>15159</v>
      </c>
      <c r="AF24" s="703">
        <v>14938</v>
      </c>
      <c r="AG24" s="703">
        <v>13971</v>
      </c>
      <c r="AH24" s="703">
        <v>13959</v>
      </c>
      <c r="AI24" s="703">
        <v>13011</v>
      </c>
      <c r="AJ24" s="703">
        <v>13289</v>
      </c>
      <c r="AK24" s="703">
        <v>13054</v>
      </c>
      <c r="AL24" s="703">
        <v>13032</v>
      </c>
      <c r="AM24" s="703">
        <v>13364</v>
      </c>
      <c r="AN24" s="703">
        <v>13043</v>
      </c>
      <c r="AO24" s="703">
        <v>13092</v>
      </c>
      <c r="AP24" s="703">
        <v>13642</v>
      </c>
      <c r="AQ24" s="703">
        <v>13391</v>
      </c>
      <c r="AR24" s="703">
        <v>13333</v>
      </c>
      <c r="AS24" s="703">
        <v>13134</v>
      </c>
      <c r="AT24" s="703">
        <v>12655</v>
      </c>
      <c r="AU24" s="703">
        <v>12992</v>
      </c>
      <c r="AV24" s="703">
        <v>12312</v>
      </c>
      <c r="AW24" s="703">
        <v>12081</v>
      </c>
      <c r="AX24" s="703">
        <v>11789</v>
      </c>
      <c r="AY24" s="703">
        <v>11281</v>
      </c>
      <c r="AZ24" s="703">
        <v>11168</v>
      </c>
      <c r="BA24" s="703">
        <v>10680</v>
      </c>
      <c r="BB24" s="703">
        <v>10233</v>
      </c>
      <c r="BC24" s="703">
        <v>10186</v>
      </c>
      <c r="BD24" s="703">
        <v>9647</v>
      </c>
      <c r="BE24" s="703">
        <v>9140</v>
      </c>
      <c r="BF24" s="703">
        <v>9391</v>
      </c>
      <c r="BG24" s="703">
        <v>9058</v>
      </c>
      <c r="BH24" s="703">
        <v>9123</v>
      </c>
      <c r="BI24" s="708">
        <v>8819</v>
      </c>
      <c r="BJ24" s="708">
        <v>8493</v>
      </c>
      <c r="BK24" s="708">
        <v>8048</v>
      </c>
      <c r="BL24" s="709">
        <v>8528</v>
      </c>
      <c r="BM24" s="1048">
        <v>8557</v>
      </c>
      <c r="BN24" s="1048">
        <v>8754</v>
      </c>
      <c r="BO24" s="1048">
        <v>8608</v>
      </c>
      <c r="BP24" s="1048">
        <v>8384</v>
      </c>
      <c r="BQ24" s="1048">
        <v>8492</v>
      </c>
      <c r="BR24" s="1048">
        <v>8819</v>
      </c>
      <c r="BS24" s="1048">
        <v>8439</v>
      </c>
      <c r="BT24" s="1048">
        <v>8135</v>
      </c>
      <c r="BU24" s="670"/>
      <c r="BV24" s="1053">
        <v>8858</v>
      </c>
      <c r="BW24" s="710">
        <v>9331</v>
      </c>
      <c r="BX24" s="1053">
        <v>9304</v>
      </c>
      <c r="BY24" s="1053">
        <v>10079</v>
      </c>
      <c r="BZ24" s="1053">
        <v>9876</v>
      </c>
      <c r="CA24" s="1053">
        <v>9779</v>
      </c>
      <c r="CB24" s="1053">
        <v>10586</v>
      </c>
      <c r="CC24" s="1053">
        <v>11134</v>
      </c>
      <c r="CD24" s="1047">
        <v>9980</v>
      </c>
      <c r="CE24" s="1053">
        <v>9686</v>
      </c>
    </row>
    <row r="25" spans="1:83" ht="13.5" customHeight="1">
      <c r="A25" s="706" t="s">
        <v>750</v>
      </c>
      <c r="B25" s="707" t="s">
        <v>238</v>
      </c>
      <c r="C25" s="703">
        <v>13217</v>
      </c>
      <c r="D25" s="703">
        <v>12487</v>
      </c>
      <c r="E25" s="703">
        <v>11115</v>
      </c>
      <c r="F25" s="703">
        <v>11044</v>
      </c>
      <c r="G25" s="703">
        <v>11304</v>
      </c>
      <c r="H25" s="703">
        <v>10978</v>
      </c>
      <c r="I25" s="703">
        <v>13325</v>
      </c>
      <c r="J25" s="703">
        <v>13637</v>
      </c>
      <c r="K25" s="703">
        <v>15118</v>
      </c>
      <c r="L25" s="703">
        <v>17644</v>
      </c>
      <c r="M25" s="703">
        <v>17422</v>
      </c>
      <c r="N25" s="703">
        <v>18889</v>
      </c>
      <c r="O25" s="703">
        <v>18802</v>
      </c>
      <c r="P25" s="703">
        <v>18987</v>
      </c>
      <c r="Q25" s="703">
        <v>18723</v>
      </c>
      <c r="R25" s="703">
        <v>19646</v>
      </c>
      <c r="S25" s="703">
        <v>19686</v>
      </c>
      <c r="T25" s="703">
        <v>19773</v>
      </c>
      <c r="U25" s="703">
        <v>19649</v>
      </c>
      <c r="V25" s="703">
        <v>20406</v>
      </c>
      <c r="W25" s="703">
        <v>19789</v>
      </c>
      <c r="X25" s="703">
        <v>18155</v>
      </c>
      <c r="Y25" s="703">
        <v>18018</v>
      </c>
      <c r="Z25" s="703">
        <v>18546</v>
      </c>
      <c r="AA25" s="703">
        <v>17909</v>
      </c>
      <c r="AB25" s="703">
        <v>18193</v>
      </c>
      <c r="AC25" s="703">
        <v>18618</v>
      </c>
      <c r="AD25" s="703">
        <v>18777</v>
      </c>
      <c r="AE25" s="703">
        <v>18906</v>
      </c>
      <c r="AF25" s="703">
        <v>20226</v>
      </c>
      <c r="AG25" s="703">
        <v>19439</v>
      </c>
      <c r="AH25" s="703">
        <v>20349</v>
      </c>
      <c r="AI25" s="703">
        <v>19814</v>
      </c>
      <c r="AJ25" s="703">
        <v>18757</v>
      </c>
      <c r="AK25" s="703">
        <v>19213</v>
      </c>
      <c r="AL25" s="703">
        <v>19600</v>
      </c>
      <c r="AM25" s="703">
        <v>20675</v>
      </c>
      <c r="AN25" s="703">
        <v>20661</v>
      </c>
      <c r="AO25" s="703">
        <v>19277</v>
      </c>
      <c r="AP25" s="703">
        <v>20069</v>
      </c>
      <c r="AQ25" s="703">
        <v>19487</v>
      </c>
      <c r="AR25" s="703">
        <v>19575</v>
      </c>
      <c r="AS25" s="703">
        <v>19156</v>
      </c>
      <c r="AT25" s="703">
        <v>18604</v>
      </c>
      <c r="AU25" s="703">
        <v>18598</v>
      </c>
      <c r="AV25" s="703">
        <v>17889</v>
      </c>
      <c r="AW25" s="703">
        <v>17778</v>
      </c>
      <c r="AX25" s="703">
        <v>16784</v>
      </c>
      <c r="AY25" s="703">
        <v>16421</v>
      </c>
      <c r="AZ25" s="703">
        <v>15543</v>
      </c>
      <c r="BA25" s="703">
        <v>15571</v>
      </c>
      <c r="BB25" s="703">
        <v>14547</v>
      </c>
      <c r="BC25" s="703">
        <v>14032</v>
      </c>
      <c r="BD25" s="703">
        <v>13770</v>
      </c>
      <c r="BE25" s="703">
        <v>13088</v>
      </c>
      <c r="BF25" s="703">
        <v>14179</v>
      </c>
      <c r="BG25" s="703">
        <v>13070</v>
      </c>
      <c r="BH25" s="703">
        <v>13265</v>
      </c>
      <c r="BI25" s="708">
        <v>13016</v>
      </c>
      <c r="BJ25" s="708">
        <v>12399</v>
      </c>
      <c r="BK25" s="708">
        <v>12029</v>
      </c>
      <c r="BL25" s="709">
        <v>12582</v>
      </c>
      <c r="BM25" s="1048">
        <v>12366</v>
      </c>
      <c r="BN25" s="1048">
        <v>12258</v>
      </c>
      <c r="BO25" s="1048">
        <v>12351</v>
      </c>
      <c r="BP25" s="1048">
        <v>12267</v>
      </c>
      <c r="BQ25" s="1048">
        <v>12532</v>
      </c>
      <c r="BR25" s="1048">
        <v>13924</v>
      </c>
      <c r="BS25" s="1048">
        <v>13587</v>
      </c>
      <c r="BT25" s="1048">
        <v>12998</v>
      </c>
      <c r="BU25" s="670"/>
      <c r="BV25" s="1053">
        <v>13026</v>
      </c>
      <c r="BW25" s="710">
        <v>13673</v>
      </c>
      <c r="BX25" s="1053">
        <v>13491</v>
      </c>
      <c r="BY25" s="1053">
        <v>13613</v>
      </c>
      <c r="BZ25" s="1053">
        <v>13747</v>
      </c>
      <c r="CA25" s="1053">
        <v>14087</v>
      </c>
      <c r="CB25" s="1053">
        <v>14109</v>
      </c>
      <c r="CC25" s="1053">
        <v>15967</v>
      </c>
      <c r="CD25" s="1047">
        <v>16157</v>
      </c>
      <c r="CE25" s="1053">
        <v>15277</v>
      </c>
    </row>
    <row r="26" spans="1:83" ht="13.5" customHeight="1">
      <c r="A26" s="706" t="s">
        <v>751</v>
      </c>
      <c r="B26" s="707" t="s">
        <v>239</v>
      </c>
      <c r="C26" s="703">
        <v>29785</v>
      </c>
      <c r="D26" s="703">
        <v>28370</v>
      </c>
      <c r="E26" s="703">
        <v>26809</v>
      </c>
      <c r="F26" s="703">
        <v>26610</v>
      </c>
      <c r="G26" s="703">
        <v>28380</v>
      </c>
      <c r="H26" s="703">
        <v>27907</v>
      </c>
      <c r="I26" s="703">
        <v>27892</v>
      </c>
      <c r="J26" s="703">
        <v>30511</v>
      </c>
      <c r="K26" s="703">
        <v>34153</v>
      </c>
      <c r="L26" s="703">
        <v>35631</v>
      </c>
      <c r="M26" s="703">
        <v>36963</v>
      </c>
      <c r="N26" s="703">
        <v>36667</v>
      </c>
      <c r="O26" s="703">
        <v>36315</v>
      </c>
      <c r="P26" s="703">
        <v>36539</v>
      </c>
      <c r="Q26" s="703">
        <v>37033</v>
      </c>
      <c r="R26" s="703">
        <v>38650</v>
      </c>
      <c r="S26" s="703">
        <v>39508</v>
      </c>
      <c r="T26" s="703">
        <v>39570</v>
      </c>
      <c r="U26" s="703">
        <v>39496</v>
      </c>
      <c r="V26" s="703">
        <v>41608</v>
      </c>
      <c r="W26" s="703">
        <v>39929</v>
      </c>
      <c r="X26" s="703">
        <v>37777</v>
      </c>
      <c r="Y26" s="703">
        <v>39108</v>
      </c>
      <c r="Z26" s="703">
        <v>40443</v>
      </c>
      <c r="AA26" s="703">
        <v>38847</v>
      </c>
      <c r="AB26" s="703">
        <v>38769</v>
      </c>
      <c r="AC26" s="703">
        <v>38066</v>
      </c>
      <c r="AD26" s="703">
        <v>37762</v>
      </c>
      <c r="AE26" s="703">
        <v>37851</v>
      </c>
      <c r="AF26" s="703">
        <v>38642</v>
      </c>
      <c r="AG26" s="703">
        <v>40591</v>
      </c>
      <c r="AH26" s="703">
        <v>38826</v>
      </c>
      <c r="AI26" s="703">
        <v>37587</v>
      </c>
      <c r="AJ26" s="703">
        <v>35296</v>
      </c>
      <c r="AK26" s="703">
        <v>36298</v>
      </c>
      <c r="AL26" s="703">
        <v>36753</v>
      </c>
      <c r="AM26" s="703">
        <v>37077</v>
      </c>
      <c r="AN26" s="703">
        <v>38293</v>
      </c>
      <c r="AO26" s="703">
        <v>38626</v>
      </c>
      <c r="AP26" s="703">
        <v>39365</v>
      </c>
      <c r="AQ26" s="703">
        <v>39493</v>
      </c>
      <c r="AR26" s="703">
        <v>40866</v>
      </c>
      <c r="AS26" s="703">
        <v>39484</v>
      </c>
      <c r="AT26" s="703">
        <v>39432</v>
      </c>
      <c r="AU26" s="703">
        <v>39178</v>
      </c>
      <c r="AV26" s="703">
        <v>38647</v>
      </c>
      <c r="AW26" s="703">
        <v>38566</v>
      </c>
      <c r="AX26" s="703">
        <v>37340</v>
      </c>
      <c r="AY26" s="703">
        <v>35720</v>
      </c>
      <c r="AZ26" s="703">
        <v>34236</v>
      </c>
      <c r="BA26" s="703">
        <v>33768</v>
      </c>
      <c r="BB26" s="703">
        <v>31874</v>
      </c>
      <c r="BC26" s="703">
        <v>31311</v>
      </c>
      <c r="BD26" s="703">
        <v>29954</v>
      </c>
      <c r="BE26" s="703">
        <v>28666</v>
      </c>
      <c r="BF26" s="703">
        <v>27939</v>
      </c>
      <c r="BG26" s="703">
        <v>26871</v>
      </c>
      <c r="BH26" s="703">
        <v>28731</v>
      </c>
      <c r="BI26" s="708">
        <v>27020</v>
      </c>
      <c r="BJ26" s="708">
        <v>26482</v>
      </c>
      <c r="BK26" s="708">
        <v>25794</v>
      </c>
      <c r="BL26" s="709">
        <v>26745</v>
      </c>
      <c r="BM26" s="1048">
        <v>25765</v>
      </c>
      <c r="BN26" s="1048">
        <v>25682</v>
      </c>
      <c r="BO26" s="1048">
        <v>25475</v>
      </c>
      <c r="BP26" s="1048">
        <v>24948</v>
      </c>
      <c r="BQ26" s="1048">
        <v>26050</v>
      </c>
      <c r="BR26" s="1048">
        <v>26859</v>
      </c>
      <c r="BS26" s="1048">
        <v>27822</v>
      </c>
      <c r="BT26" s="1048">
        <v>26807</v>
      </c>
      <c r="BU26" s="670"/>
      <c r="BV26" s="1053">
        <v>27627</v>
      </c>
      <c r="BW26" s="710">
        <v>28777</v>
      </c>
      <c r="BX26" s="1053">
        <v>27946</v>
      </c>
      <c r="BY26" s="1053">
        <v>28476</v>
      </c>
      <c r="BZ26" s="1053">
        <v>29058</v>
      </c>
      <c r="CA26" s="1053">
        <v>28486</v>
      </c>
      <c r="CB26" s="1053">
        <v>29222</v>
      </c>
      <c r="CC26" s="1053">
        <v>31189</v>
      </c>
      <c r="CD26" s="1047">
        <v>32942</v>
      </c>
      <c r="CE26" s="1053">
        <v>31372</v>
      </c>
    </row>
    <row r="27" spans="1:83" ht="13.5" customHeight="1">
      <c r="A27" s="706" t="s">
        <v>752</v>
      </c>
      <c r="B27" s="707" t="s">
        <v>240</v>
      </c>
      <c r="C27" s="703">
        <v>28389</v>
      </c>
      <c r="D27" s="703">
        <v>24559</v>
      </c>
      <c r="E27" s="703">
        <v>25051</v>
      </c>
      <c r="F27" s="703">
        <v>30240</v>
      </c>
      <c r="G27" s="703">
        <v>30943</v>
      </c>
      <c r="H27" s="703">
        <v>34455</v>
      </c>
      <c r="I27" s="703">
        <v>40506</v>
      </c>
      <c r="J27" s="703">
        <v>40341</v>
      </c>
      <c r="K27" s="703">
        <v>47786</v>
      </c>
      <c r="L27" s="703">
        <v>51244</v>
      </c>
      <c r="M27" s="703">
        <v>49842</v>
      </c>
      <c r="N27" s="703">
        <v>50472</v>
      </c>
      <c r="O27" s="703">
        <v>46370</v>
      </c>
      <c r="P27" s="703">
        <v>46294</v>
      </c>
      <c r="Q27" s="703">
        <v>47145</v>
      </c>
      <c r="R27" s="703">
        <v>50859</v>
      </c>
      <c r="S27" s="703">
        <v>53913</v>
      </c>
      <c r="T27" s="703">
        <v>51945</v>
      </c>
      <c r="U27" s="703">
        <v>50490</v>
      </c>
      <c r="V27" s="703">
        <v>51096</v>
      </c>
      <c r="W27" s="703">
        <v>47965</v>
      </c>
      <c r="X27" s="703">
        <v>44966</v>
      </c>
      <c r="Y27" s="703">
        <v>44380</v>
      </c>
      <c r="Z27" s="703">
        <v>45665</v>
      </c>
      <c r="AA27" s="703">
        <v>43040</v>
      </c>
      <c r="AB27" s="703">
        <v>43782</v>
      </c>
      <c r="AC27" s="703">
        <v>42357</v>
      </c>
      <c r="AD27" s="703">
        <v>42362</v>
      </c>
      <c r="AE27" s="703">
        <v>43128</v>
      </c>
      <c r="AF27" s="703">
        <v>40829</v>
      </c>
      <c r="AG27" s="703">
        <v>39878</v>
      </c>
      <c r="AH27" s="703">
        <v>38533</v>
      </c>
      <c r="AI27" s="703">
        <v>38903</v>
      </c>
      <c r="AJ27" s="703">
        <v>39115</v>
      </c>
      <c r="AK27" s="703">
        <v>39602</v>
      </c>
      <c r="AL27" s="703">
        <v>39728</v>
      </c>
      <c r="AM27" s="703">
        <v>42420</v>
      </c>
      <c r="AN27" s="703">
        <v>40453</v>
      </c>
      <c r="AO27" s="703">
        <v>38881</v>
      </c>
      <c r="AP27" s="703">
        <v>39091</v>
      </c>
      <c r="AQ27" s="703">
        <v>38515</v>
      </c>
      <c r="AR27" s="703">
        <v>38310</v>
      </c>
      <c r="AS27" s="703">
        <v>36651</v>
      </c>
      <c r="AT27" s="703">
        <v>37092</v>
      </c>
      <c r="AU27" s="703">
        <v>35874</v>
      </c>
      <c r="AV27" s="703">
        <v>35184</v>
      </c>
      <c r="AW27" s="703">
        <v>33764</v>
      </c>
      <c r="AX27" s="703">
        <v>33481</v>
      </c>
      <c r="AY27" s="703">
        <v>32513</v>
      </c>
      <c r="AZ27" s="703">
        <v>32341</v>
      </c>
      <c r="BA27" s="703">
        <v>31304</v>
      </c>
      <c r="BB27" s="703">
        <v>30946</v>
      </c>
      <c r="BC27" s="703">
        <v>30783</v>
      </c>
      <c r="BD27" s="703">
        <v>30597</v>
      </c>
      <c r="BE27" s="703">
        <v>29231</v>
      </c>
      <c r="BF27" s="703">
        <v>27962</v>
      </c>
      <c r="BG27" s="703">
        <v>26793</v>
      </c>
      <c r="BH27" s="703">
        <v>27016</v>
      </c>
      <c r="BI27" s="708">
        <v>26630</v>
      </c>
      <c r="BJ27" s="708">
        <v>25930</v>
      </c>
      <c r="BK27" s="708">
        <v>25258</v>
      </c>
      <c r="BL27" s="709">
        <v>25858</v>
      </c>
      <c r="BM27" s="1048">
        <v>25459</v>
      </c>
      <c r="BN27" s="1048">
        <v>24868</v>
      </c>
      <c r="BO27" s="1048">
        <v>25427</v>
      </c>
      <c r="BP27" s="1048">
        <v>25093</v>
      </c>
      <c r="BQ27" s="1048">
        <v>24615</v>
      </c>
      <c r="BR27" s="1048">
        <v>24769</v>
      </c>
      <c r="BS27" s="1048">
        <v>25126</v>
      </c>
      <c r="BT27" s="1048">
        <v>24559</v>
      </c>
      <c r="BU27" s="670"/>
      <c r="BV27" s="1053">
        <v>28277</v>
      </c>
      <c r="BW27" s="710">
        <v>29236</v>
      </c>
      <c r="BX27" s="1053">
        <v>29450</v>
      </c>
      <c r="BY27" s="1053">
        <v>29372</v>
      </c>
      <c r="BZ27" s="1053">
        <v>31271</v>
      </c>
      <c r="CA27" s="1053">
        <v>31733</v>
      </c>
      <c r="CB27" s="1053">
        <v>29148</v>
      </c>
      <c r="CC27" s="1053">
        <v>29896</v>
      </c>
      <c r="CD27" s="1047">
        <v>33080</v>
      </c>
      <c r="CE27" s="1053">
        <v>32505</v>
      </c>
    </row>
    <row r="28" spans="1:83" ht="13.5" customHeight="1">
      <c r="A28" s="706" t="s">
        <v>753</v>
      </c>
      <c r="B28" s="707" t="s">
        <v>241</v>
      </c>
      <c r="C28" s="703">
        <v>56122</v>
      </c>
      <c r="D28" s="703">
        <v>50137</v>
      </c>
      <c r="E28" s="703">
        <v>45179</v>
      </c>
      <c r="F28" s="703">
        <v>51374</v>
      </c>
      <c r="G28" s="703">
        <v>48833</v>
      </c>
      <c r="H28" s="703">
        <v>51989</v>
      </c>
      <c r="I28" s="703">
        <v>58104</v>
      </c>
      <c r="J28" s="703">
        <v>63063</v>
      </c>
      <c r="K28" s="703">
        <v>73133</v>
      </c>
      <c r="L28" s="703">
        <v>78206</v>
      </c>
      <c r="M28" s="703">
        <v>78769</v>
      </c>
      <c r="N28" s="703">
        <v>80528</v>
      </c>
      <c r="O28" s="703">
        <v>78037</v>
      </c>
      <c r="P28" s="703">
        <v>84825</v>
      </c>
      <c r="Q28" s="703">
        <v>90309</v>
      </c>
      <c r="R28" s="703">
        <v>92309</v>
      </c>
      <c r="S28" s="703">
        <v>100056</v>
      </c>
      <c r="T28" s="703">
        <v>96705</v>
      </c>
      <c r="U28" s="703">
        <v>91459</v>
      </c>
      <c r="V28" s="703">
        <v>96079</v>
      </c>
      <c r="W28" s="703">
        <v>86165</v>
      </c>
      <c r="X28" s="703">
        <v>80768</v>
      </c>
      <c r="Y28" s="703">
        <v>77283</v>
      </c>
      <c r="Z28" s="703">
        <v>76991</v>
      </c>
      <c r="AA28" s="703">
        <v>75219</v>
      </c>
      <c r="AB28" s="703">
        <v>73967</v>
      </c>
      <c r="AC28" s="703">
        <v>73220</v>
      </c>
      <c r="AD28" s="703">
        <v>73476</v>
      </c>
      <c r="AE28" s="703">
        <v>75789</v>
      </c>
      <c r="AF28" s="703">
        <v>72182</v>
      </c>
      <c r="AG28" s="703">
        <v>71502</v>
      </c>
      <c r="AH28" s="703">
        <v>74424</v>
      </c>
      <c r="AI28" s="703">
        <v>76015</v>
      </c>
      <c r="AJ28" s="703">
        <v>74910</v>
      </c>
      <c r="AK28" s="703">
        <v>75151</v>
      </c>
      <c r="AL28" s="703">
        <v>75629</v>
      </c>
      <c r="AM28" s="703">
        <v>75351</v>
      </c>
      <c r="AN28" s="703">
        <v>75121</v>
      </c>
      <c r="AO28" s="703">
        <v>74071</v>
      </c>
      <c r="AP28" s="703">
        <v>74029</v>
      </c>
      <c r="AQ28" s="703">
        <v>71714</v>
      </c>
      <c r="AR28" s="703">
        <v>69669</v>
      </c>
      <c r="AS28" s="703">
        <v>69676</v>
      </c>
      <c r="AT28" s="703">
        <v>68476</v>
      </c>
      <c r="AU28" s="703">
        <v>69430</v>
      </c>
      <c r="AV28" s="703">
        <v>66924</v>
      </c>
      <c r="AW28" s="703">
        <v>67256</v>
      </c>
      <c r="AX28" s="703">
        <v>67976</v>
      </c>
      <c r="AY28" s="703">
        <v>65842</v>
      </c>
      <c r="AZ28" s="703">
        <v>64504</v>
      </c>
      <c r="BA28" s="703">
        <v>63103</v>
      </c>
      <c r="BB28" s="703">
        <v>63786</v>
      </c>
      <c r="BC28" s="703">
        <v>63226</v>
      </c>
      <c r="BD28" s="703">
        <v>61521</v>
      </c>
      <c r="BE28" s="703">
        <v>59912</v>
      </c>
      <c r="BF28" s="703">
        <v>57844</v>
      </c>
      <c r="BG28" s="703">
        <v>52128</v>
      </c>
      <c r="BH28" s="703">
        <v>52784</v>
      </c>
      <c r="BI28" s="708">
        <v>51969</v>
      </c>
      <c r="BJ28" s="708">
        <v>50407</v>
      </c>
      <c r="BK28" s="708">
        <v>48814</v>
      </c>
      <c r="BL28" s="709">
        <v>50639</v>
      </c>
      <c r="BM28" s="1048">
        <v>49211</v>
      </c>
      <c r="BN28" s="1048">
        <v>50088</v>
      </c>
      <c r="BO28" s="1048">
        <v>49616</v>
      </c>
      <c r="BP28" s="1048">
        <v>49294</v>
      </c>
      <c r="BQ28" s="1048">
        <v>48690</v>
      </c>
      <c r="BR28" s="1048">
        <v>48863</v>
      </c>
      <c r="BS28" s="1048">
        <v>48811</v>
      </c>
      <c r="BT28" s="1048">
        <v>48516</v>
      </c>
      <c r="BU28" s="670"/>
      <c r="BV28" s="1053">
        <v>53356</v>
      </c>
      <c r="BW28" s="710">
        <v>55563</v>
      </c>
      <c r="BX28" s="1053">
        <v>54900</v>
      </c>
      <c r="BY28" s="1053">
        <v>57496</v>
      </c>
      <c r="BZ28" s="1053">
        <v>57951</v>
      </c>
      <c r="CA28" s="1053">
        <v>58616</v>
      </c>
      <c r="CB28" s="1053">
        <v>56313</v>
      </c>
      <c r="CC28" s="1053">
        <v>56529</v>
      </c>
      <c r="CD28" s="1047">
        <v>59075</v>
      </c>
      <c r="CE28" s="1053">
        <v>58742</v>
      </c>
    </row>
    <row r="29" spans="1:83" ht="13.5" customHeight="1">
      <c r="A29" s="706" t="s">
        <v>754</v>
      </c>
      <c r="B29" s="707" t="s">
        <v>242</v>
      </c>
      <c r="C29" s="703">
        <v>100099</v>
      </c>
      <c r="D29" s="703">
        <v>99400</v>
      </c>
      <c r="E29" s="703">
        <v>113426</v>
      </c>
      <c r="F29" s="703">
        <v>122515</v>
      </c>
      <c r="G29" s="703">
        <v>107940</v>
      </c>
      <c r="H29" s="703">
        <v>126729</v>
      </c>
      <c r="I29" s="703">
        <v>157965</v>
      </c>
      <c r="J29" s="703">
        <v>173964</v>
      </c>
      <c r="K29" s="703">
        <v>180388</v>
      </c>
      <c r="L29" s="703">
        <v>199307</v>
      </c>
      <c r="M29" s="703">
        <v>205065</v>
      </c>
      <c r="N29" s="703">
        <v>191933</v>
      </c>
      <c r="O29" s="703">
        <v>182385</v>
      </c>
      <c r="P29" s="703">
        <v>191697</v>
      </c>
      <c r="Q29" s="703">
        <v>201396</v>
      </c>
      <c r="R29" s="703">
        <v>212131</v>
      </c>
      <c r="S29" s="703">
        <v>214812</v>
      </c>
      <c r="T29" s="703">
        <v>210879</v>
      </c>
      <c r="U29" s="703">
        <v>190883</v>
      </c>
      <c r="V29" s="703">
        <v>190582</v>
      </c>
      <c r="W29" s="703">
        <v>170281</v>
      </c>
      <c r="X29" s="703">
        <v>152162</v>
      </c>
      <c r="Y29" s="703">
        <v>141891</v>
      </c>
      <c r="Z29" s="703">
        <v>145516</v>
      </c>
      <c r="AA29" s="703">
        <v>141928</v>
      </c>
      <c r="AB29" s="703">
        <v>136737</v>
      </c>
      <c r="AC29" s="703">
        <v>133225</v>
      </c>
      <c r="AD29" s="703">
        <v>132061</v>
      </c>
      <c r="AE29" s="703">
        <v>132696</v>
      </c>
      <c r="AF29" s="703">
        <v>129362</v>
      </c>
      <c r="AG29" s="703">
        <v>127471</v>
      </c>
      <c r="AH29" s="703">
        <v>132580</v>
      </c>
      <c r="AI29" s="703">
        <v>136555</v>
      </c>
      <c r="AJ29" s="703">
        <v>132897</v>
      </c>
      <c r="AK29" s="703">
        <v>129217</v>
      </c>
      <c r="AL29" s="703">
        <v>132694</v>
      </c>
      <c r="AM29" s="703">
        <v>135725</v>
      </c>
      <c r="AN29" s="703">
        <v>136501</v>
      </c>
      <c r="AO29" s="703">
        <v>134929</v>
      </c>
      <c r="AP29" s="703">
        <v>130880</v>
      </c>
      <c r="AQ29" s="703">
        <v>122208</v>
      </c>
      <c r="AR29" s="703">
        <v>123340</v>
      </c>
      <c r="AS29" s="703">
        <v>121163</v>
      </c>
      <c r="AT29" s="703">
        <v>124719</v>
      </c>
      <c r="AU29" s="703">
        <v>127908</v>
      </c>
      <c r="AV29" s="703">
        <v>123012</v>
      </c>
      <c r="AW29" s="703">
        <v>119992</v>
      </c>
      <c r="AX29" s="703">
        <v>122470</v>
      </c>
      <c r="AY29" s="703">
        <v>121683</v>
      </c>
      <c r="AZ29" s="703">
        <v>120552</v>
      </c>
      <c r="BA29" s="703">
        <v>123402</v>
      </c>
      <c r="BB29" s="703">
        <v>129478</v>
      </c>
      <c r="BC29" s="703">
        <v>132374</v>
      </c>
      <c r="BD29" s="703">
        <v>132349</v>
      </c>
      <c r="BE29" s="703">
        <v>130373</v>
      </c>
      <c r="BF29" s="703">
        <v>120530</v>
      </c>
      <c r="BG29" s="703">
        <v>105769</v>
      </c>
      <c r="BH29" s="703">
        <v>108601</v>
      </c>
      <c r="BI29" s="708">
        <v>110624</v>
      </c>
      <c r="BJ29" s="708">
        <v>111461</v>
      </c>
      <c r="BK29" s="708">
        <v>109405</v>
      </c>
      <c r="BL29" s="709">
        <v>114416</v>
      </c>
      <c r="BM29" s="1048">
        <v>111160</v>
      </c>
      <c r="BN29" s="1048">
        <v>110577</v>
      </c>
      <c r="BO29" s="1048">
        <v>111067</v>
      </c>
      <c r="BP29" s="1048">
        <v>110970</v>
      </c>
      <c r="BQ29" s="1048">
        <v>105208</v>
      </c>
      <c r="BR29" s="1048">
        <v>103901</v>
      </c>
      <c r="BS29" s="1048">
        <v>103743</v>
      </c>
      <c r="BT29" s="1048">
        <v>104565</v>
      </c>
      <c r="BU29" s="670"/>
      <c r="BV29" s="1053">
        <v>120452</v>
      </c>
      <c r="BW29" s="710">
        <v>127036</v>
      </c>
      <c r="BX29" s="1053">
        <v>125953</v>
      </c>
      <c r="BY29" s="1053">
        <v>126912</v>
      </c>
      <c r="BZ29" s="1053">
        <v>129902</v>
      </c>
      <c r="CA29" s="1053">
        <v>129384</v>
      </c>
      <c r="CB29" s="1053">
        <v>117382</v>
      </c>
      <c r="CC29" s="1053">
        <v>120423</v>
      </c>
      <c r="CD29" s="1047">
        <v>123833</v>
      </c>
      <c r="CE29" s="1053">
        <v>123979</v>
      </c>
    </row>
    <row r="30" spans="1:83" ht="13.5" customHeight="1">
      <c r="A30" s="706" t="s">
        <v>755</v>
      </c>
      <c r="B30" s="707" t="s">
        <v>243</v>
      </c>
      <c r="C30" s="703">
        <v>27711</v>
      </c>
      <c r="D30" s="703">
        <v>24274</v>
      </c>
      <c r="E30" s="703">
        <v>21770</v>
      </c>
      <c r="F30" s="703">
        <v>24696</v>
      </c>
      <c r="G30" s="703">
        <v>25506</v>
      </c>
      <c r="H30" s="703">
        <v>24442</v>
      </c>
      <c r="I30" s="703">
        <v>29702</v>
      </c>
      <c r="J30" s="703">
        <v>32622</v>
      </c>
      <c r="K30" s="703">
        <v>36614</v>
      </c>
      <c r="L30" s="703">
        <v>39360</v>
      </c>
      <c r="M30" s="703">
        <v>39436</v>
      </c>
      <c r="N30" s="703">
        <v>38003</v>
      </c>
      <c r="O30" s="703">
        <v>38093</v>
      </c>
      <c r="P30" s="703">
        <v>37539</v>
      </c>
      <c r="Q30" s="703">
        <v>40309</v>
      </c>
      <c r="R30" s="703">
        <v>47569</v>
      </c>
      <c r="S30" s="703">
        <v>47276</v>
      </c>
      <c r="T30" s="703">
        <v>46600</v>
      </c>
      <c r="U30" s="703">
        <v>46546</v>
      </c>
      <c r="V30" s="703">
        <v>46241</v>
      </c>
      <c r="W30" s="703">
        <v>45547</v>
      </c>
      <c r="X30" s="703">
        <v>41992</v>
      </c>
      <c r="Y30" s="703">
        <v>38972</v>
      </c>
      <c r="Z30" s="703">
        <v>39532</v>
      </c>
      <c r="AA30" s="703">
        <v>38634</v>
      </c>
      <c r="AB30" s="703">
        <v>40139</v>
      </c>
      <c r="AC30" s="703">
        <v>42837</v>
      </c>
      <c r="AD30" s="703">
        <v>43170</v>
      </c>
      <c r="AE30" s="703">
        <v>42437</v>
      </c>
      <c r="AF30" s="703">
        <v>39261</v>
      </c>
      <c r="AG30" s="703">
        <v>37234</v>
      </c>
      <c r="AH30" s="703">
        <v>38149</v>
      </c>
      <c r="AI30" s="703">
        <v>38158</v>
      </c>
      <c r="AJ30" s="703">
        <v>38314</v>
      </c>
      <c r="AK30" s="703">
        <v>38493</v>
      </c>
      <c r="AL30" s="703">
        <v>41478</v>
      </c>
      <c r="AM30" s="703">
        <v>42344</v>
      </c>
      <c r="AN30" s="703">
        <v>41882</v>
      </c>
      <c r="AO30" s="703">
        <v>39400</v>
      </c>
      <c r="AP30" s="703">
        <v>39028</v>
      </c>
      <c r="AQ30" s="703">
        <v>39825</v>
      </c>
      <c r="AR30" s="703">
        <v>38882</v>
      </c>
      <c r="AS30" s="703">
        <v>37191</v>
      </c>
      <c r="AT30" s="703">
        <v>36047</v>
      </c>
      <c r="AU30" s="703">
        <v>35867</v>
      </c>
      <c r="AV30" s="703">
        <v>33976</v>
      </c>
      <c r="AW30" s="703">
        <v>33541</v>
      </c>
      <c r="AX30" s="703">
        <v>32659</v>
      </c>
      <c r="AY30" s="703">
        <v>31655</v>
      </c>
      <c r="AZ30" s="703">
        <v>31859</v>
      </c>
      <c r="BA30" s="703">
        <v>32123</v>
      </c>
      <c r="BB30" s="703">
        <v>31455</v>
      </c>
      <c r="BC30" s="703">
        <v>33040</v>
      </c>
      <c r="BD30" s="703">
        <v>33478</v>
      </c>
      <c r="BE30" s="703">
        <v>32503</v>
      </c>
      <c r="BF30" s="703">
        <v>30334</v>
      </c>
      <c r="BG30" s="703">
        <v>27619</v>
      </c>
      <c r="BH30" s="703">
        <v>28019</v>
      </c>
      <c r="BI30" s="708">
        <v>27750</v>
      </c>
      <c r="BJ30" s="708">
        <v>26747</v>
      </c>
      <c r="BK30" s="708">
        <v>26337</v>
      </c>
      <c r="BL30" s="709">
        <v>26736</v>
      </c>
      <c r="BM30" s="1048">
        <v>25728</v>
      </c>
      <c r="BN30" s="1048">
        <v>25633</v>
      </c>
      <c r="BO30" s="1048">
        <v>26419</v>
      </c>
      <c r="BP30" s="1048">
        <v>25345</v>
      </c>
      <c r="BQ30" s="1048">
        <v>25108</v>
      </c>
      <c r="BR30" s="1048">
        <v>25040</v>
      </c>
      <c r="BS30" s="1048">
        <v>25059</v>
      </c>
      <c r="BT30" s="1048">
        <v>23783</v>
      </c>
      <c r="BU30" s="670"/>
      <c r="BV30" s="1053">
        <v>30186</v>
      </c>
      <c r="BW30" s="710">
        <v>30612</v>
      </c>
      <c r="BX30" s="1053">
        <v>30030</v>
      </c>
      <c r="BY30" s="1053">
        <v>31632</v>
      </c>
      <c r="BZ30" s="1053">
        <v>32529</v>
      </c>
      <c r="CA30" s="1053">
        <v>31578</v>
      </c>
      <c r="CB30" s="1053">
        <v>29486</v>
      </c>
      <c r="CC30" s="1053">
        <v>30417</v>
      </c>
      <c r="CD30" s="1047">
        <v>31819</v>
      </c>
      <c r="CE30" s="1053">
        <v>30432</v>
      </c>
    </row>
    <row r="31" spans="1:83" ht="13.5" customHeight="1">
      <c r="A31" s="706" t="s">
        <v>756</v>
      </c>
      <c r="B31" s="707" t="s">
        <v>244</v>
      </c>
      <c r="C31" s="703">
        <v>18127</v>
      </c>
      <c r="D31" s="703">
        <v>16877</v>
      </c>
      <c r="E31" s="703">
        <v>14633</v>
      </c>
      <c r="F31" s="703">
        <v>15678</v>
      </c>
      <c r="G31" s="703">
        <v>15271</v>
      </c>
      <c r="H31" s="703">
        <v>19403</v>
      </c>
      <c r="I31" s="703">
        <v>21755</v>
      </c>
      <c r="J31" s="703">
        <v>23041</v>
      </c>
      <c r="K31" s="703">
        <v>25635</v>
      </c>
      <c r="L31" s="703">
        <v>25156</v>
      </c>
      <c r="M31" s="703">
        <v>28127</v>
      </c>
      <c r="N31" s="703">
        <v>27749</v>
      </c>
      <c r="O31" s="703">
        <v>26638</v>
      </c>
      <c r="P31" s="703">
        <v>26761</v>
      </c>
      <c r="Q31" s="703">
        <v>30466</v>
      </c>
      <c r="R31" s="703">
        <v>33885</v>
      </c>
      <c r="S31" s="703">
        <v>39030</v>
      </c>
      <c r="T31" s="703">
        <v>38375</v>
      </c>
      <c r="U31" s="703">
        <v>36697</v>
      </c>
      <c r="V31" s="703">
        <v>40268</v>
      </c>
      <c r="W31" s="703">
        <v>39902</v>
      </c>
      <c r="X31" s="703">
        <v>37298</v>
      </c>
      <c r="Y31" s="703">
        <v>37242</v>
      </c>
      <c r="Z31" s="703">
        <v>37589</v>
      </c>
      <c r="AA31" s="703">
        <v>33877</v>
      </c>
      <c r="AB31" s="703">
        <v>36280</v>
      </c>
      <c r="AC31" s="703">
        <v>35830</v>
      </c>
      <c r="AD31" s="703">
        <v>34019</v>
      </c>
      <c r="AE31" s="703">
        <v>33632</v>
      </c>
      <c r="AF31" s="703">
        <v>30750</v>
      </c>
      <c r="AG31" s="703">
        <v>30731</v>
      </c>
      <c r="AH31" s="703">
        <v>31420</v>
      </c>
      <c r="AI31" s="703">
        <v>30076</v>
      </c>
      <c r="AJ31" s="703">
        <v>30888</v>
      </c>
      <c r="AK31" s="703">
        <v>33426</v>
      </c>
      <c r="AL31" s="703">
        <v>35578</v>
      </c>
      <c r="AM31" s="703">
        <v>36707</v>
      </c>
      <c r="AN31" s="703">
        <v>31850</v>
      </c>
      <c r="AO31" s="703">
        <v>31358</v>
      </c>
      <c r="AP31" s="703">
        <v>33291</v>
      </c>
      <c r="AQ31" s="703">
        <v>33574</v>
      </c>
      <c r="AR31" s="703">
        <v>34120</v>
      </c>
      <c r="AS31" s="703">
        <v>32643</v>
      </c>
      <c r="AT31" s="703">
        <v>33101</v>
      </c>
      <c r="AU31" s="703">
        <v>34016</v>
      </c>
      <c r="AV31" s="703">
        <v>32492</v>
      </c>
      <c r="AW31" s="703">
        <v>33422</v>
      </c>
      <c r="AX31" s="703">
        <v>31499</v>
      </c>
      <c r="AY31" s="703">
        <v>30636</v>
      </c>
      <c r="AZ31" s="703">
        <v>29649</v>
      </c>
      <c r="BA31" s="703">
        <v>29200</v>
      </c>
      <c r="BB31" s="703">
        <v>29378</v>
      </c>
      <c r="BC31" s="703">
        <v>30650</v>
      </c>
      <c r="BD31" s="703">
        <v>30714</v>
      </c>
      <c r="BE31" s="703">
        <v>29395</v>
      </c>
      <c r="BF31" s="703">
        <v>28095</v>
      </c>
      <c r="BG31" s="703">
        <v>26793</v>
      </c>
      <c r="BH31" s="703">
        <v>27639</v>
      </c>
      <c r="BI31" s="708">
        <v>26456</v>
      </c>
      <c r="BJ31" s="708">
        <v>25699</v>
      </c>
      <c r="BK31" s="708">
        <v>24554</v>
      </c>
      <c r="BL31" s="709">
        <v>24916</v>
      </c>
      <c r="BM31" s="1048">
        <v>24656</v>
      </c>
      <c r="BN31" s="1048">
        <v>24911</v>
      </c>
      <c r="BO31" s="1048">
        <v>25535</v>
      </c>
      <c r="BP31" s="1048">
        <v>25679</v>
      </c>
      <c r="BQ31" s="1048">
        <v>24935</v>
      </c>
      <c r="BR31" s="1048">
        <v>25534</v>
      </c>
      <c r="BS31" s="1048">
        <v>25974</v>
      </c>
      <c r="BT31" s="1048">
        <v>25545</v>
      </c>
      <c r="BU31" s="670"/>
      <c r="BV31" s="1053">
        <v>26646</v>
      </c>
      <c r="BW31" s="710">
        <v>27302</v>
      </c>
      <c r="BX31" s="1053">
        <v>27354</v>
      </c>
      <c r="BY31" s="1053">
        <v>28044</v>
      </c>
      <c r="BZ31" s="1053">
        <v>29353</v>
      </c>
      <c r="CA31" s="1053">
        <v>30457</v>
      </c>
      <c r="CB31" s="1053">
        <v>28127</v>
      </c>
      <c r="CC31" s="1053">
        <v>29473</v>
      </c>
      <c r="CD31" s="1047">
        <v>31628</v>
      </c>
      <c r="CE31" s="1053">
        <v>30684</v>
      </c>
    </row>
    <row r="32" spans="1:83" ht="13.5" customHeight="1">
      <c r="A32" s="706" t="s">
        <v>757</v>
      </c>
      <c r="B32" s="707" t="s">
        <v>245</v>
      </c>
      <c r="C32" s="703">
        <v>56003</v>
      </c>
      <c r="D32" s="703">
        <v>55770</v>
      </c>
      <c r="E32" s="703">
        <v>49556</v>
      </c>
      <c r="F32" s="703">
        <v>58060</v>
      </c>
      <c r="G32" s="703">
        <v>53141</v>
      </c>
      <c r="H32" s="703">
        <v>51749</v>
      </c>
      <c r="I32" s="703">
        <v>51511</v>
      </c>
      <c r="J32" s="703">
        <v>60252</v>
      </c>
      <c r="K32" s="703">
        <v>66560</v>
      </c>
      <c r="L32" s="703">
        <v>67586</v>
      </c>
      <c r="M32" s="703">
        <v>71579</v>
      </c>
      <c r="N32" s="703">
        <v>72919</v>
      </c>
      <c r="O32" s="703">
        <v>76264</v>
      </c>
      <c r="P32" s="703">
        <v>79560</v>
      </c>
      <c r="Q32" s="703">
        <v>81064</v>
      </c>
      <c r="R32" s="703">
        <v>84577</v>
      </c>
      <c r="S32" s="703">
        <v>86517</v>
      </c>
      <c r="T32" s="703">
        <v>86592</v>
      </c>
      <c r="U32" s="703">
        <v>92410</v>
      </c>
      <c r="V32" s="703">
        <v>93030</v>
      </c>
      <c r="W32" s="703">
        <v>82204</v>
      </c>
      <c r="X32" s="703">
        <v>81083</v>
      </c>
      <c r="Y32" s="703">
        <v>78875</v>
      </c>
      <c r="Z32" s="703">
        <v>78881</v>
      </c>
      <c r="AA32" s="703">
        <v>78486</v>
      </c>
      <c r="AB32" s="703">
        <v>77109</v>
      </c>
      <c r="AC32" s="703">
        <v>74599</v>
      </c>
      <c r="AD32" s="703">
        <v>74829</v>
      </c>
      <c r="AE32" s="703">
        <v>76474</v>
      </c>
      <c r="AF32" s="703">
        <v>71972</v>
      </c>
      <c r="AG32" s="703">
        <v>69616</v>
      </c>
      <c r="AH32" s="703">
        <v>67147</v>
      </c>
      <c r="AI32" s="703">
        <v>69538</v>
      </c>
      <c r="AJ32" s="703">
        <v>68225</v>
      </c>
      <c r="AK32" s="703">
        <v>68845</v>
      </c>
      <c r="AL32" s="703">
        <v>67242</v>
      </c>
      <c r="AM32" s="703">
        <v>66446</v>
      </c>
      <c r="AN32" s="703">
        <v>66219</v>
      </c>
      <c r="AO32" s="703">
        <v>65605</v>
      </c>
      <c r="AP32" s="703">
        <v>65522</v>
      </c>
      <c r="AQ32" s="703">
        <v>66427</v>
      </c>
      <c r="AR32" s="703">
        <v>71118</v>
      </c>
      <c r="AS32" s="703">
        <v>67905</v>
      </c>
      <c r="AT32" s="703">
        <v>67033</v>
      </c>
      <c r="AU32" s="703">
        <v>67634</v>
      </c>
      <c r="AV32" s="703">
        <v>65400</v>
      </c>
      <c r="AW32" s="703">
        <v>64250</v>
      </c>
      <c r="AX32" s="703">
        <v>65088</v>
      </c>
      <c r="AY32" s="703">
        <v>62403</v>
      </c>
      <c r="AZ32" s="703">
        <v>62045</v>
      </c>
      <c r="BA32" s="703">
        <v>61637</v>
      </c>
      <c r="BB32" s="703">
        <v>59905</v>
      </c>
      <c r="BC32" s="703">
        <v>59001</v>
      </c>
      <c r="BD32" s="703">
        <v>57453</v>
      </c>
      <c r="BE32" s="703">
        <v>56650</v>
      </c>
      <c r="BF32" s="703">
        <v>54863</v>
      </c>
      <c r="BG32" s="703">
        <v>53014</v>
      </c>
      <c r="BH32" s="703">
        <v>53997</v>
      </c>
      <c r="BI32" s="708">
        <v>53821</v>
      </c>
      <c r="BJ32" s="708">
        <v>53307</v>
      </c>
      <c r="BK32" s="708">
        <v>53417</v>
      </c>
      <c r="BL32" s="709">
        <v>55488</v>
      </c>
      <c r="BM32" s="1048">
        <v>53759</v>
      </c>
      <c r="BN32" s="1048">
        <v>53456</v>
      </c>
      <c r="BO32" s="1048">
        <v>52628</v>
      </c>
      <c r="BP32" s="1048">
        <v>52884</v>
      </c>
      <c r="BQ32" s="1048">
        <v>51753</v>
      </c>
      <c r="BR32" s="1048">
        <v>51890</v>
      </c>
      <c r="BS32" s="1048">
        <v>52400</v>
      </c>
      <c r="BT32" s="1048">
        <v>51833</v>
      </c>
      <c r="BU32" s="670"/>
      <c r="BV32" s="1053">
        <v>56139</v>
      </c>
      <c r="BW32" s="710">
        <v>58586</v>
      </c>
      <c r="BX32" s="1053">
        <v>57250</v>
      </c>
      <c r="BY32" s="1053">
        <v>57865</v>
      </c>
      <c r="BZ32" s="1053">
        <v>57531</v>
      </c>
      <c r="CA32" s="1053">
        <v>58657</v>
      </c>
      <c r="CB32" s="1053">
        <v>56653</v>
      </c>
      <c r="CC32" s="1053">
        <v>57010</v>
      </c>
      <c r="CD32" s="1047">
        <v>59246</v>
      </c>
      <c r="CE32" s="1053">
        <v>59452</v>
      </c>
    </row>
    <row r="33" spans="1:83" ht="13.5" customHeight="1">
      <c r="A33" s="706" t="s">
        <v>758</v>
      </c>
      <c r="B33" s="707" t="s">
        <v>246</v>
      </c>
      <c r="C33" s="703">
        <v>224025</v>
      </c>
      <c r="D33" s="703">
        <v>215299</v>
      </c>
      <c r="E33" s="703">
        <v>209287</v>
      </c>
      <c r="F33" s="703">
        <v>263326</v>
      </c>
      <c r="G33" s="703">
        <v>243955</v>
      </c>
      <c r="H33" s="703">
        <v>261427</v>
      </c>
      <c r="I33" s="703">
        <v>299785</v>
      </c>
      <c r="J33" s="703">
        <v>338238</v>
      </c>
      <c r="K33" s="703">
        <v>361910</v>
      </c>
      <c r="L33" s="703">
        <v>369480</v>
      </c>
      <c r="M33" s="703">
        <v>380450</v>
      </c>
      <c r="N33" s="703">
        <v>367785</v>
      </c>
      <c r="O33" s="703">
        <v>354156</v>
      </c>
      <c r="P33" s="703">
        <v>361878</v>
      </c>
      <c r="Q33" s="703">
        <v>375076</v>
      </c>
      <c r="R33" s="703">
        <v>390361</v>
      </c>
      <c r="S33" s="703">
        <v>382777</v>
      </c>
      <c r="T33" s="703">
        <v>368072</v>
      </c>
      <c r="U33" s="703">
        <v>347198</v>
      </c>
      <c r="V33" s="703">
        <v>331890</v>
      </c>
      <c r="W33" s="703">
        <v>297700</v>
      </c>
      <c r="X33" s="703">
        <v>272590</v>
      </c>
      <c r="Y33" s="703">
        <v>254334</v>
      </c>
      <c r="Z33" s="703">
        <v>252142</v>
      </c>
      <c r="AA33" s="703">
        <v>243242</v>
      </c>
      <c r="AB33" s="703">
        <v>238385</v>
      </c>
      <c r="AC33" s="703">
        <v>227396</v>
      </c>
      <c r="AD33" s="703">
        <v>224517</v>
      </c>
      <c r="AE33" s="703">
        <v>223085</v>
      </c>
      <c r="AF33" s="703">
        <v>219393</v>
      </c>
      <c r="AG33" s="703">
        <v>215851</v>
      </c>
      <c r="AH33" s="703">
        <v>206629</v>
      </c>
      <c r="AI33" s="703">
        <v>210048</v>
      </c>
      <c r="AJ33" s="703">
        <v>208537</v>
      </c>
      <c r="AK33" s="703">
        <v>198037</v>
      </c>
      <c r="AL33" s="703">
        <v>195871</v>
      </c>
      <c r="AM33" s="703">
        <v>192030</v>
      </c>
      <c r="AN33" s="703">
        <v>192383</v>
      </c>
      <c r="AO33" s="703">
        <v>189209</v>
      </c>
      <c r="AP33" s="703">
        <v>188940</v>
      </c>
      <c r="AQ33" s="703">
        <v>190399</v>
      </c>
      <c r="AR33" s="703">
        <v>229979</v>
      </c>
      <c r="AS33" s="703">
        <v>198233</v>
      </c>
      <c r="AT33" s="703">
        <v>192521</v>
      </c>
      <c r="AU33" s="703">
        <v>188115</v>
      </c>
      <c r="AV33" s="703">
        <v>182667</v>
      </c>
      <c r="AW33" s="703">
        <v>179141</v>
      </c>
      <c r="AX33" s="703">
        <v>180700</v>
      </c>
      <c r="AY33" s="703">
        <v>174435</v>
      </c>
      <c r="AZ33" s="703">
        <v>175060</v>
      </c>
      <c r="BA33" s="703">
        <v>168135</v>
      </c>
      <c r="BB33" s="703">
        <v>166732</v>
      </c>
      <c r="BC33" s="703">
        <v>166172</v>
      </c>
      <c r="BD33" s="703">
        <v>164884</v>
      </c>
      <c r="BE33" s="703">
        <v>161589</v>
      </c>
      <c r="BF33" s="703">
        <v>159651</v>
      </c>
      <c r="BG33" s="703">
        <v>151123</v>
      </c>
      <c r="BH33" s="703">
        <v>156059</v>
      </c>
      <c r="BI33" s="708">
        <v>154847</v>
      </c>
      <c r="BJ33" s="708">
        <v>153281</v>
      </c>
      <c r="BK33" s="708">
        <v>149142</v>
      </c>
      <c r="BL33" s="709">
        <v>156413</v>
      </c>
      <c r="BM33" s="1048">
        <v>152537</v>
      </c>
      <c r="BN33" s="1048">
        <v>152881</v>
      </c>
      <c r="BO33" s="1048">
        <v>156125</v>
      </c>
      <c r="BP33" s="1048">
        <v>160815</v>
      </c>
      <c r="BQ33" s="1048">
        <v>159317</v>
      </c>
      <c r="BR33" s="1048">
        <v>154207</v>
      </c>
      <c r="BS33" s="1048">
        <v>156398</v>
      </c>
      <c r="BT33" s="1048">
        <v>159522</v>
      </c>
      <c r="BU33" s="670"/>
      <c r="BV33" s="1053">
        <v>157091</v>
      </c>
      <c r="BW33" s="710">
        <v>165515</v>
      </c>
      <c r="BX33" s="1053">
        <v>162414</v>
      </c>
      <c r="BY33" s="1053">
        <v>164025</v>
      </c>
      <c r="BZ33" s="1053">
        <v>168551</v>
      </c>
      <c r="CA33" s="1053">
        <v>175702</v>
      </c>
      <c r="CB33" s="1053">
        <v>172563</v>
      </c>
      <c r="CC33" s="1053">
        <v>168009</v>
      </c>
      <c r="CD33" s="1047">
        <v>173710</v>
      </c>
      <c r="CE33" s="1053">
        <v>177874</v>
      </c>
    </row>
    <row r="34" spans="1:83" ht="13.5" customHeight="1">
      <c r="A34" s="711" t="s">
        <v>136</v>
      </c>
      <c r="B34" s="712" t="s">
        <v>3</v>
      </c>
      <c r="C34" s="713">
        <v>122202</v>
      </c>
      <c r="D34" s="713">
        <v>112081</v>
      </c>
      <c r="E34" s="713">
        <v>107428</v>
      </c>
      <c r="F34" s="713">
        <v>127891</v>
      </c>
      <c r="G34" s="713">
        <v>119542</v>
      </c>
      <c r="H34" s="713">
        <v>125031</v>
      </c>
      <c r="I34" s="713">
        <v>140988</v>
      </c>
      <c r="J34" s="713">
        <v>163283</v>
      </c>
      <c r="K34" s="713">
        <v>178150</v>
      </c>
      <c r="L34" s="713">
        <v>175657</v>
      </c>
      <c r="M34" s="713">
        <v>182574</v>
      </c>
      <c r="N34" s="713">
        <v>178742</v>
      </c>
      <c r="O34" s="713">
        <v>177748</v>
      </c>
      <c r="P34" s="713">
        <v>184213</v>
      </c>
      <c r="Q34" s="713">
        <v>189274</v>
      </c>
      <c r="R34" s="713">
        <v>202491</v>
      </c>
      <c r="S34" s="713">
        <v>203340</v>
      </c>
      <c r="T34" s="713">
        <v>194161</v>
      </c>
      <c r="U34" s="713">
        <v>184770</v>
      </c>
      <c r="V34" s="713">
        <v>185618</v>
      </c>
      <c r="W34" s="713">
        <v>167090</v>
      </c>
      <c r="X34" s="713">
        <v>151033</v>
      </c>
      <c r="Y34" s="713">
        <v>143174</v>
      </c>
      <c r="Z34" s="713">
        <v>140979</v>
      </c>
      <c r="AA34" s="713">
        <v>135663</v>
      </c>
      <c r="AB34" s="713">
        <v>133617</v>
      </c>
      <c r="AC34" s="713">
        <v>130141</v>
      </c>
      <c r="AD34" s="713">
        <v>129061</v>
      </c>
      <c r="AE34" s="713">
        <v>128893</v>
      </c>
      <c r="AF34" s="713">
        <v>125782</v>
      </c>
      <c r="AG34" s="713">
        <v>123378</v>
      </c>
      <c r="AH34" s="713">
        <v>122420</v>
      </c>
      <c r="AI34" s="713">
        <v>123346</v>
      </c>
      <c r="AJ34" s="713">
        <v>125261</v>
      </c>
      <c r="AK34" s="713">
        <v>128471</v>
      </c>
      <c r="AL34" s="713">
        <v>133228</v>
      </c>
      <c r="AM34" s="713">
        <v>136151</v>
      </c>
      <c r="AN34" s="713">
        <v>133384</v>
      </c>
      <c r="AO34" s="713">
        <v>131581</v>
      </c>
      <c r="AP34" s="713">
        <v>131074</v>
      </c>
      <c r="AQ34" s="713">
        <v>132498</v>
      </c>
      <c r="AR34" s="713">
        <v>115798</v>
      </c>
      <c r="AS34" s="713">
        <v>128530</v>
      </c>
      <c r="AT34" s="713">
        <v>128729</v>
      </c>
      <c r="AU34" s="713">
        <v>128455</v>
      </c>
      <c r="AV34" s="713">
        <v>123476</v>
      </c>
      <c r="AW34" s="713">
        <v>116950</v>
      </c>
      <c r="AX34" s="713">
        <v>117471</v>
      </c>
      <c r="AY34" s="713">
        <v>111728</v>
      </c>
      <c r="AZ34" s="713">
        <v>109565</v>
      </c>
      <c r="BA34" s="713">
        <v>106023</v>
      </c>
      <c r="BB34" s="713">
        <v>104133</v>
      </c>
      <c r="BC34" s="713">
        <v>102407</v>
      </c>
      <c r="BD34" s="713">
        <v>100403</v>
      </c>
      <c r="BE34" s="713">
        <v>98104</v>
      </c>
      <c r="BF34" s="713">
        <v>97234</v>
      </c>
      <c r="BG34" s="713">
        <v>90632</v>
      </c>
      <c r="BH34" s="713">
        <v>93085</v>
      </c>
      <c r="BI34" s="714">
        <v>90850</v>
      </c>
      <c r="BJ34" s="714">
        <v>88382</v>
      </c>
      <c r="BK34" s="714">
        <v>86390</v>
      </c>
      <c r="BL34" s="715">
        <v>87946</v>
      </c>
      <c r="BM34" s="1049">
        <v>85933</v>
      </c>
      <c r="BN34" s="1049">
        <v>85438</v>
      </c>
      <c r="BO34" s="1049">
        <v>86414</v>
      </c>
      <c r="BP34" s="1049">
        <v>85647</v>
      </c>
      <c r="BQ34" s="1049">
        <v>83526</v>
      </c>
      <c r="BR34" s="1049">
        <v>83089</v>
      </c>
      <c r="BS34" s="1049">
        <v>84235</v>
      </c>
      <c r="BT34" s="1049">
        <v>82910</v>
      </c>
      <c r="BU34" s="670"/>
      <c r="BV34" s="2253">
        <v>90700</v>
      </c>
      <c r="BW34" s="716">
        <v>93099</v>
      </c>
      <c r="BX34" s="716">
        <v>91644</v>
      </c>
      <c r="BY34" s="1053">
        <v>92538</v>
      </c>
      <c r="BZ34" s="1053">
        <v>94045</v>
      </c>
      <c r="CA34" s="1053">
        <v>94648</v>
      </c>
      <c r="CB34" s="1053">
        <v>91172</v>
      </c>
      <c r="CC34" s="1053">
        <v>91589</v>
      </c>
      <c r="CD34" s="1047">
        <v>94569</v>
      </c>
      <c r="CE34" s="1053">
        <v>92924</v>
      </c>
    </row>
    <row r="35" spans="1:83" ht="13.5" customHeight="1">
      <c r="A35" s="706" t="s">
        <v>759</v>
      </c>
      <c r="B35" s="707" t="s">
        <v>247</v>
      </c>
      <c r="C35" s="703">
        <v>17457</v>
      </c>
      <c r="D35" s="703">
        <v>16482</v>
      </c>
      <c r="E35" s="703">
        <v>13892</v>
      </c>
      <c r="F35" s="703">
        <v>15918</v>
      </c>
      <c r="G35" s="703">
        <v>16672</v>
      </c>
      <c r="H35" s="703">
        <v>18248</v>
      </c>
      <c r="I35" s="703">
        <v>18723</v>
      </c>
      <c r="J35" s="703">
        <v>22644</v>
      </c>
      <c r="K35" s="703">
        <v>28241</v>
      </c>
      <c r="L35" s="703">
        <v>33195</v>
      </c>
      <c r="M35" s="703">
        <v>34640</v>
      </c>
      <c r="N35" s="703">
        <v>39251</v>
      </c>
      <c r="O35" s="703">
        <v>43227</v>
      </c>
      <c r="P35" s="703">
        <v>43357</v>
      </c>
      <c r="Q35" s="703">
        <v>45740</v>
      </c>
      <c r="R35" s="703">
        <v>52452</v>
      </c>
      <c r="S35" s="703">
        <v>54625</v>
      </c>
      <c r="T35" s="703">
        <v>58860</v>
      </c>
      <c r="U35" s="703">
        <v>60163</v>
      </c>
      <c r="V35" s="703">
        <v>63544</v>
      </c>
      <c r="W35" s="703">
        <v>52918</v>
      </c>
      <c r="X35" s="703">
        <v>48401</v>
      </c>
      <c r="Y35" s="703">
        <v>49741</v>
      </c>
      <c r="Z35" s="703">
        <v>56173</v>
      </c>
      <c r="AA35" s="703">
        <v>56431</v>
      </c>
      <c r="AB35" s="703">
        <v>58912</v>
      </c>
      <c r="AC35" s="703">
        <v>56859</v>
      </c>
      <c r="AD35" s="703">
        <v>51348</v>
      </c>
      <c r="AE35" s="703">
        <v>48994</v>
      </c>
      <c r="AF35" s="703">
        <v>46216</v>
      </c>
      <c r="AG35" s="703">
        <v>45238</v>
      </c>
      <c r="AH35" s="703">
        <v>43505</v>
      </c>
      <c r="AI35" s="703">
        <v>43341</v>
      </c>
      <c r="AJ35" s="703">
        <v>45935</v>
      </c>
      <c r="AK35" s="703">
        <v>46152</v>
      </c>
      <c r="AL35" s="703">
        <v>47452</v>
      </c>
      <c r="AM35" s="703">
        <v>45543</v>
      </c>
      <c r="AN35" s="703">
        <v>43130</v>
      </c>
      <c r="AO35" s="703">
        <v>44079</v>
      </c>
      <c r="AP35" s="703">
        <v>44184</v>
      </c>
      <c r="AQ35" s="703">
        <v>42685</v>
      </c>
      <c r="AR35" s="703">
        <v>45478</v>
      </c>
      <c r="AS35" s="703">
        <v>42180</v>
      </c>
      <c r="AT35" s="703">
        <v>40490</v>
      </c>
      <c r="AU35" s="703">
        <v>36941</v>
      </c>
      <c r="AV35" s="703">
        <v>36728</v>
      </c>
      <c r="AW35" s="703">
        <v>34909</v>
      </c>
      <c r="AX35" s="703">
        <v>32928</v>
      </c>
      <c r="AY35" s="703">
        <v>31579</v>
      </c>
      <c r="AZ35" s="703">
        <v>30943</v>
      </c>
      <c r="BA35" s="703">
        <v>29751</v>
      </c>
      <c r="BB35" s="703">
        <v>28171</v>
      </c>
      <c r="BC35" s="703">
        <v>27920</v>
      </c>
      <c r="BD35" s="703">
        <v>27263</v>
      </c>
      <c r="BE35" s="703">
        <v>26269</v>
      </c>
      <c r="BF35" s="703">
        <v>26387</v>
      </c>
      <c r="BG35" s="703">
        <v>25690</v>
      </c>
      <c r="BH35" s="703">
        <v>25330</v>
      </c>
      <c r="BI35" s="708">
        <v>24671</v>
      </c>
      <c r="BJ35" s="708">
        <v>24501</v>
      </c>
      <c r="BK35" s="708">
        <v>23662</v>
      </c>
      <c r="BL35" s="709">
        <v>23796</v>
      </c>
      <c r="BM35" s="1048">
        <v>23004</v>
      </c>
      <c r="BN35" s="1048">
        <v>23136</v>
      </c>
      <c r="BO35" s="1048">
        <v>22498</v>
      </c>
      <c r="BP35" s="1048">
        <v>22198</v>
      </c>
      <c r="BQ35" s="1048">
        <v>22128</v>
      </c>
      <c r="BR35" s="1048">
        <v>22921</v>
      </c>
      <c r="BS35" s="1048">
        <v>22265</v>
      </c>
      <c r="BT35" s="1048">
        <v>22010</v>
      </c>
      <c r="BU35" s="670"/>
      <c r="BV35" s="1053">
        <v>24657</v>
      </c>
      <c r="BW35" s="710">
        <v>24825</v>
      </c>
      <c r="BX35" s="1053">
        <v>24137</v>
      </c>
      <c r="BY35" s="1053">
        <v>24356</v>
      </c>
      <c r="BZ35" s="1053">
        <v>23988</v>
      </c>
      <c r="CA35" s="1053">
        <v>24102</v>
      </c>
      <c r="CB35" s="1053">
        <v>23645</v>
      </c>
      <c r="CC35" s="1053">
        <v>24571</v>
      </c>
      <c r="CD35" s="1047">
        <v>24463</v>
      </c>
      <c r="CE35" s="1053">
        <v>24515</v>
      </c>
    </row>
    <row r="36" spans="1:83" ht="13.5" customHeight="1">
      <c r="A36" s="706" t="s">
        <v>760</v>
      </c>
      <c r="B36" s="707" t="s">
        <v>248</v>
      </c>
      <c r="C36" s="703">
        <v>20351</v>
      </c>
      <c r="D36" s="703">
        <v>19910</v>
      </c>
      <c r="E36" s="703">
        <v>14604</v>
      </c>
      <c r="F36" s="703">
        <v>15563</v>
      </c>
      <c r="G36" s="703">
        <v>16261</v>
      </c>
      <c r="H36" s="703">
        <v>16873</v>
      </c>
      <c r="I36" s="703">
        <v>19320</v>
      </c>
      <c r="J36" s="703">
        <v>21293</v>
      </c>
      <c r="K36" s="703">
        <v>24309</v>
      </c>
      <c r="L36" s="703">
        <v>28035</v>
      </c>
      <c r="M36" s="703">
        <v>30277</v>
      </c>
      <c r="N36" s="703">
        <v>31429</v>
      </c>
      <c r="O36" s="703">
        <v>28107</v>
      </c>
      <c r="P36" s="703">
        <v>28239</v>
      </c>
      <c r="Q36" s="703">
        <v>27893</v>
      </c>
      <c r="R36" s="703">
        <v>29313</v>
      </c>
      <c r="S36" s="703">
        <v>29403</v>
      </c>
      <c r="T36" s="703">
        <v>28962</v>
      </c>
      <c r="U36" s="703">
        <v>27670</v>
      </c>
      <c r="V36" s="703">
        <v>25756</v>
      </c>
      <c r="W36" s="703">
        <v>23602</v>
      </c>
      <c r="X36" s="703">
        <v>22796</v>
      </c>
      <c r="Y36" s="703">
        <v>21864</v>
      </c>
      <c r="Z36" s="703">
        <v>21081</v>
      </c>
      <c r="AA36" s="703">
        <v>20946</v>
      </c>
      <c r="AB36" s="703">
        <v>19651</v>
      </c>
      <c r="AC36" s="703">
        <v>19595</v>
      </c>
      <c r="AD36" s="703">
        <v>20321</v>
      </c>
      <c r="AE36" s="703">
        <v>20854</v>
      </c>
      <c r="AF36" s="703">
        <v>19004</v>
      </c>
      <c r="AG36" s="703">
        <v>18265</v>
      </c>
      <c r="AH36" s="703">
        <v>17655</v>
      </c>
      <c r="AI36" s="703">
        <v>17082</v>
      </c>
      <c r="AJ36" s="703">
        <v>17623</v>
      </c>
      <c r="AK36" s="703">
        <v>18361</v>
      </c>
      <c r="AL36" s="703">
        <v>20431</v>
      </c>
      <c r="AM36" s="703">
        <v>21699</v>
      </c>
      <c r="AN36" s="703">
        <v>21006</v>
      </c>
      <c r="AO36" s="703">
        <v>21798</v>
      </c>
      <c r="AP36" s="703">
        <v>21525</v>
      </c>
      <c r="AQ36" s="703">
        <v>22295</v>
      </c>
      <c r="AR36" s="703">
        <v>21157</v>
      </c>
      <c r="AS36" s="703">
        <v>19231</v>
      </c>
      <c r="AT36" s="703">
        <v>17870</v>
      </c>
      <c r="AU36" s="703">
        <v>17424</v>
      </c>
      <c r="AV36" s="703">
        <v>16829</v>
      </c>
      <c r="AW36" s="703">
        <v>15985</v>
      </c>
      <c r="AX36" s="703">
        <v>15658</v>
      </c>
      <c r="AY36" s="703">
        <v>15129</v>
      </c>
      <c r="AZ36" s="703">
        <v>14392</v>
      </c>
      <c r="BA36" s="703">
        <v>13886</v>
      </c>
      <c r="BB36" s="703">
        <v>13443</v>
      </c>
      <c r="BC36" s="703">
        <v>13550</v>
      </c>
      <c r="BD36" s="703">
        <v>12716</v>
      </c>
      <c r="BE36" s="703">
        <v>12350</v>
      </c>
      <c r="BF36" s="703">
        <v>12675</v>
      </c>
      <c r="BG36" s="703">
        <v>12064</v>
      </c>
      <c r="BH36" s="703">
        <v>12382</v>
      </c>
      <c r="BI36" s="708">
        <v>11757</v>
      </c>
      <c r="BJ36" s="708">
        <v>11900</v>
      </c>
      <c r="BK36" s="708">
        <v>11420</v>
      </c>
      <c r="BL36" s="709">
        <v>11178</v>
      </c>
      <c r="BM36" s="1048">
        <v>10681</v>
      </c>
      <c r="BN36" s="1048">
        <v>10719</v>
      </c>
      <c r="BO36" s="1048">
        <v>10810</v>
      </c>
      <c r="BP36" s="1048">
        <v>10499</v>
      </c>
      <c r="BQ36" s="1048">
        <v>10631</v>
      </c>
      <c r="BR36" s="1048">
        <v>10970</v>
      </c>
      <c r="BS36" s="1048">
        <v>11077</v>
      </c>
      <c r="BT36" s="1048">
        <v>10787</v>
      </c>
      <c r="BU36" s="670"/>
      <c r="BV36" s="1053">
        <v>11942</v>
      </c>
      <c r="BW36" s="710">
        <v>11708</v>
      </c>
      <c r="BX36" s="1053">
        <v>11253</v>
      </c>
      <c r="BY36" s="1053">
        <v>11458</v>
      </c>
      <c r="BZ36" s="1053">
        <v>11621</v>
      </c>
      <c r="CA36" s="1053">
        <v>11562</v>
      </c>
      <c r="CB36" s="1053">
        <v>11370</v>
      </c>
      <c r="CC36" s="1053">
        <v>11844</v>
      </c>
      <c r="CD36" s="1047">
        <v>12254</v>
      </c>
      <c r="CE36" s="1053">
        <v>12051</v>
      </c>
    </row>
    <row r="37" spans="1:83" ht="13.5" customHeight="1">
      <c r="A37" s="706" t="s">
        <v>761</v>
      </c>
      <c r="B37" s="707" t="s">
        <v>249</v>
      </c>
      <c r="C37" s="703">
        <v>10649</v>
      </c>
      <c r="D37" s="703">
        <v>11016</v>
      </c>
      <c r="E37" s="703">
        <v>8991</v>
      </c>
      <c r="F37" s="703">
        <v>9948</v>
      </c>
      <c r="G37" s="703">
        <v>10409</v>
      </c>
      <c r="H37" s="703">
        <v>11029</v>
      </c>
      <c r="I37" s="703">
        <v>10720</v>
      </c>
      <c r="J37" s="703">
        <v>12107</v>
      </c>
      <c r="K37" s="703">
        <v>13987</v>
      </c>
      <c r="L37" s="703">
        <v>14236</v>
      </c>
      <c r="M37" s="703">
        <v>14852</v>
      </c>
      <c r="N37" s="703">
        <v>15007</v>
      </c>
      <c r="O37" s="703">
        <v>15513</v>
      </c>
      <c r="P37" s="703">
        <v>16627</v>
      </c>
      <c r="Q37" s="703">
        <v>16740</v>
      </c>
      <c r="R37" s="703">
        <v>17739</v>
      </c>
      <c r="S37" s="703">
        <v>18068</v>
      </c>
      <c r="T37" s="703">
        <v>18193</v>
      </c>
      <c r="U37" s="703">
        <v>18116</v>
      </c>
      <c r="V37" s="703">
        <v>18865</v>
      </c>
      <c r="W37" s="703">
        <v>17707</v>
      </c>
      <c r="X37" s="703">
        <v>16771</v>
      </c>
      <c r="Y37" s="703">
        <v>17173</v>
      </c>
      <c r="Z37" s="703">
        <v>17031</v>
      </c>
      <c r="AA37" s="703">
        <v>16400</v>
      </c>
      <c r="AB37" s="703">
        <v>16946</v>
      </c>
      <c r="AC37" s="703">
        <v>16048</v>
      </c>
      <c r="AD37" s="703">
        <v>15687</v>
      </c>
      <c r="AE37" s="703">
        <v>15075</v>
      </c>
      <c r="AF37" s="703">
        <v>14377</v>
      </c>
      <c r="AG37" s="703">
        <v>13985</v>
      </c>
      <c r="AH37" s="703">
        <v>13758</v>
      </c>
      <c r="AI37" s="703">
        <v>13078</v>
      </c>
      <c r="AJ37" s="703">
        <v>12928</v>
      </c>
      <c r="AK37" s="703">
        <v>12949</v>
      </c>
      <c r="AL37" s="703">
        <v>12644</v>
      </c>
      <c r="AM37" s="703">
        <v>13115</v>
      </c>
      <c r="AN37" s="703">
        <v>12873</v>
      </c>
      <c r="AO37" s="703">
        <v>12302</v>
      </c>
      <c r="AP37" s="703">
        <v>12655</v>
      </c>
      <c r="AQ37" s="703">
        <v>12932</v>
      </c>
      <c r="AR37" s="703">
        <v>13265</v>
      </c>
      <c r="AS37" s="703">
        <v>12842</v>
      </c>
      <c r="AT37" s="703">
        <v>12553</v>
      </c>
      <c r="AU37" s="703">
        <v>12680</v>
      </c>
      <c r="AV37" s="703">
        <v>12523</v>
      </c>
      <c r="AW37" s="703">
        <v>12434</v>
      </c>
      <c r="AX37" s="703">
        <v>12537</v>
      </c>
      <c r="AY37" s="703">
        <v>12433</v>
      </c>
      <c r="AZ37" s="703">
        <v>11701</v>
      </c>
      <c r="BA37" s="703">
        <v>11505</v>
      </c>
      <c r="BB37" s="703">
        <v>10758</v>
      </c>
      <c r="BC37" s="703">
        <v>10262</v>
      </c>
      <c r="BD37" s="703">
        <v>10160</v>
      </c>
      <c r="BE37" s="703">
        <v>9327</v>
      </c>
      <c r="BF37" s="703">
        <v>9870</v>
      </c>
      <c r="BG37" s="703">
        <v>9319</v>
      </c>
      <c r="BH37" s="703">
        <v>9300</v>
      </c>
      <c r="BI37" s="708">
        <v>9119</v>
      </c>
      <c r="BJ37" s="708">
        <v>8791</v>
      </c>
      <c r="BK37" s="708">
        <v>8965</v>
      </c>
      <c r="BL37" s="709">
        <v>9028</v>
      </c>
      <c r="BM37" s="1048">
        <v>8672</v>
      </c>
      <c r="BN37" s="1048">
        <v>8516</v>
      </c>
      <c r="BO37" s="1048">
        <v>8113</v>
      </c>
      <c r="BP37" s="1048">
        <v>8048</v>
      </c>
      <c r="BQ37" s="1048">
        <v>8144</v>
      </c>
      <c r="BR37" s="1048">
        <v>8435</v>
      </c>
      <c r="BS37" s="1048">
        <v>7967</v>
      </c>
      <c r="BT37" s="1048">
        <v>7578</v>
      </c>
      <c r="BU37" s="703"/>
      <c r="BV37" s="1053">
        <v>9228</v>
      </c>
      <c r="BW37" s="710">
        <v>9359</v>
      </c>
      <c r="BX37" s="1053">
        <v>9067</v>
      </c>
      <c r="BY37" s="1053">
        <v>8950</v>
      </c>
      <c r="BZ37" s="1053">
        <v>8732</v>
      </c>
      <c r="CA37" s="1053">
        <v>8725</v>
      </c>
      <c r="CB37" s="1053">
        <v>8582</v>
      </c>
      <c r="CC37" s="1053">
        <v>8895</v>
      </c>
      <c r="CD37" s="1053">
        <v>8652</v>
      </c>
      <c r="CE37" s="1053">
        <v>8482</v>
      </c>
    </row>
    <row r="38" spans="1:83" ht="13.5" customHeight="1">
      <c r="A38" s="706" t="s">
        <v>762</v>
      </c>
      <c r="B38" s="707" t="s">
        <v>250</v>
      </c>
      <c r="C38" s="703">
        <v>15936</v>
      </c>
      <c r="D38" s="703">
        <v>13973</v>
      </c>
      <c r="E38" s="703">
        <v>12552</v>
      </c>
      <c r="F38" s="703">
        <v>13414</v>
      </c>
      <c r="G38" s="703">
        <v>13755</v>
      </c>
      <c r="H38" s="703">
        <v>12852</v>
      </c>
      <c r="I38" s="703">
        <v>14328</v>
      </c>
      <c r="J38" s="703">
        <v>16150</v>
      </c>
      <c r="K38" s="703">
        <v>17222</v>
      </c>
      <c r="L38" s="703">
        <v>17594</v>
      </c>
      <c r="M38" s="703">
        <v>18373</v>
      </c>
      <c r="N38" s="703">
        <v>19552</v>
      </c>
      <c r="O38" s="703">
        <v>21345</v>
      </c>
      <c r="P38" s="703">
        <v>21259</v>
      </c>
      <c r="Q38" s="703">
        <v>21814</v>
      </c>
      <c r="R38" s="703">
        <v>22477</v>
      </c>
      <c r="S38" s="703">
        <v>22845</v>
      </c>
      <c r="T38" s="703">
        <v>23325</v>
      </c>
      <c r="U38" s="703">
        <v>24222</v>
      </c>
      <c r="V38" s="703">
        <v>24877</v>
      </c>
      <c r="W38" s="703">
        <v>22202</v>
      </c>
      <c r="X38" s="703">
        <v>21622</v>
      </c>
      <c r="Y38" s="703">
        <v>21995</v>
      </c>
      <c r="Z38" s="703">
        <v>22104</v>
      </c>
      <c r="AA38" s="703">
        <v>21562</v>
      </c>
      <c r="AB38" s="703">
        <v>20984</v>
      </c>
      <c r="AC38" s="703">
        <v>20090</v>
      </c>
      <c r="AD38" s="703">
        <v>19437</v>
      </c>
      <c r="AE38" s="703">
        <v>18795</v>
      </c>
      <c r="AF38" s="703">
        <v>17745</v>
      </c>
      <c r="AG38" s="703">
        <v>18263</v>
      </c>
      <c r="AH38" s="703">
        <v>17301</v>
      </c>
      <c r="AI38" s="703">
        <v>16814</v>
      </c>
      <c r="AJ38" s="703">
        <v>16099</v>
      </c>
      <c r="AK38" s="703">
        <v>15389</v>
      </c>
      <c r="AL38" s="703">
        <v>15251</v>
      </c>
      <c r="AM38" s="703">
        <v>15088</v>
      </c>
      <c r="AN38" s="703">
        <v>15023</v>
      </c>
      <c r="AO38" s="703">
        <v>15044</v>
      </c>
      <c r="AP38" s="703">
        <v>15175</v>
      </c>
      <c r="AQ38" s="703">
        <v>15580</v>
      </c>
      <c r="AR38" s="703">
        <v>16155</v>
      </c>
      <c r="AS38" s="703">
        <v>15395</v>
      </c>
      <c r="AT38" s="703">
        <v>15324</v>
      </c>
      <c r="AU38" s="703">
        <v>15120</v>
      </c>
      <c r="AV38" s="703">
        <v>15124</v>
      </c>
      <c r="AW38" s="703">
        <v>15173</v>
      </c>
      <c r="AX38" s="703">
        <v>14435</v>
      </c>
      <c r="AY38" s="703">
        <v>13823</v>
      </c>
      <c r="AZ38" s="703">
        <v>13045</v>
      </c>
      <c r="BA38" s="703">
        <v>12734</v>
      </c>
      <c r="BB38" s="703">
        <v>11916</v>
      </c>
      <c r="BC38" s="703">
        <v>11691</v>
      </c>
      <c r="BD38" s="703">
        <v>11613</v>
      </c>
      <c r="BE38" s="703">
        <v>11000</v>
      </c>
      <c r="BF38" s="703">
        <v>11101</v>
      </c>
      <c r="BG38" s="703">
        <v>10749</v>
      </c>
      <c r="BH38" s="703">
        <v>10901</v>
      </c>
      <c r="BI38" s="708">
        <v>10657</v>
      </c>
      <c r="BJ38" s="708">
        <v>10340</v>
      </c>
      <c r="BK38" s="708">
        <v>10061</v>
      </c>
      <c r="BL38" s="709">
        <v>10548</v>
      </c>
      <c r="BM38" s="1048">
        <v>10248</v>
      </c>
      <c r="BN38" s="1048">
        <v>9897</v>
      </c>
      <c r="BO38" s="1048">
        <v>9836</v>
      </c>
      <c r="BP38" s="1048">
        <v>9841</v>
      </c>
      <c r="BQ38" s="1048">
        <v>9693</v>
      </c>
      <c r="BR38" s="1048">
        <v>9548</v>
      </c>
      <c r="BS38" s="1048">
        <v>9637</v>
      </c>
      <c r="BT38" s="1048">
        <v>9318</v>
      </c>
      <c r="BU38" s="703"/>
      <c r="BV38" s="1053">
        <v>11075</v>
      </c>
      <c r="BW38" s="710">
        <v>11542</v>
      </c>
      <c r="BX38" s="1053">
        <v>11177</v>
      </c>
      <c r="BY38" s="1053">
        <v>11038</v>
      </c>
      <c r="BZ38" s="1053">
        <v>11018</v>
      </c>
      <c r="CA38" s="1053">
        <v>10946</v>
      </c>
      <c r="CB38" s="1053">
        <v>10792</v>
      </c>
      <c r="CC38" s="1053">
        <v>10770</v>
      </c>
      <c r="CD38" s="1053">
        <v>10539</v>
      </c>
      <c r="CE38" s="1053">
        <v>10697</v>
      </c>
    </row>
    <row r="39" spans="1:83" ht="13.5" customHeight="1">
      <c r="A39" s="706" t="s">
        <v>763</v>
      </c>
      <c r="B39" s="707" t="s">
        <v>251</v>
      </c>
      <c r="C39" s="703">
        <v>28335</v>
      </c>
      <c r="D39" s="703">
        <v>26573</v>
      </c>
      <c r="E39" s="703">
        <v>25695</v>
      </c>
      <c r="F39" s="703">
        <v>26202</v>
      </c>
      <c r="G39" s="703">
        <v>25730</v>
      </c>
      <c r="H39" s="703">
        <v>26310</v>
      </c>
      <c r="I39" s="703">
        <v>29853</v>
      </c>
      <c r="J39" s="703">
        <v>31018</v>
      </c>
      <c r="K39" s="703">
        <v>33503</v>
      </c>
      <c r="L39" s="703">
        <v>38771</v>
      </c>
      <c r="M39" s="703">
        <v>42645</v>
      </c>
      <c r="N39" s="703">
        <v>46760</v>
      </c>
      <c r="O39" s="703">
        <v>50723</v>
      </c>
      <c r="P39" s="703">
        <v>52705</v>
      </c>
      <c r="Q39" s="703">
        <v>54704</v>
      </c>
      <c r="R39" s="703">
        <v>58231</v>
      </c>
      <c r="S39" s="703">
        <v>63752</v>
      </c>
      <c r="T39" s="703">
        <v>65834</v>
      </c>
      <c r="U39" s="703">
        <v>58018</v>
      </c>
      <c r="V39" s="703">
        <v>58135</v>
      </c>
      <c r="W39" s="703">
        <v>55730</v>
      </c>
      <c r="X39" s="703">
        <v>51343</v>
      </c>
      <c r="Y39" s="703">
        <v>47582</v>
      </c>
      <c r="Z39" s="703">
        <v>47316</v>
      </c>
      <c r="AA39" s="703">
        <v>46472</v>
      </c>
      <c r="AB39" s="703">
        <v>45518</v>
      </c>
      <c r="AC39" s="703">
        <v>43780</v>
      </c>
      <c r="AD39" s="703">
        <v>44699</v>
      </c>
      <c r="AE39" s="703">
        <v>44058</v>
      </c>
      <c r="AF39" s="703">
        <v>43625</v>
      </c>
      <c r="AG39" s="703">
        <v>41925</v>
      </c>
      <c r="AH39" s="703">
        <v>42599</v>
      </c>
      <c r="AI39" s="703">
        <v>41860</v>
      </c>
      <c r="AJ39" s="703">
        <v>40534</v>
      </c>
      <c r="AK39" s="703">
        <v>39793</v>
      </c>
      <c r="AL39" s="703">
        <v>38856</v>
      </c>
      <c r="AM39" s="703">
        <v>40183</v>
      </c>
      <c r="AN39" s="703">
        <v>40461</v>
      </c>
      <c r="AO39" s="703">
        <v>40081</v>
      </c>
      <c r="AP39" s="703">
        <v>40749</v>
      </c>
      <c r="AQ39" s="703">
        <v>40237</v>
      </c>
      <c r="AR39" s="703">
        <v>42321</v>
      </c>
      <c r="AS39" s="703">
        <v>39713</v>
      </c>
      <c r="AT39" s="703">
        <v>39721</v>
      </c>
      <c r="AU39" s="703">
        <v>38949</v>
      </c>
      <c r="AV39" s="703">
        <v>37858</v>
      </c>
      <c r="AW39" s="703">
        <v>37378</v>
      </c>
      <c r="AX39" s="703">
        <v>36755</v>
      </c>
      <c r="AY39" s="703">
        <v>35908</v>
      </c>
      <c r="AZ39" s="703">
        <v>35372</v>
      </c>
      <c r="BA39" s="703">
        <v>34208</v>
      </c>
      <c r="BB39" s="703">
        <v>32537</v>
      </c>
      <c r="BC39" s="703">
        <v>32660</v>
      </c>
      <c r="BD39" s="703">
        <v>32164</v>
      </c>
      <c r="BE39" s="703">
        <v>30671</v>
      </c>
      <c r="BF39" s="703">
        <v>29712</v>
      </c>
      <c r="BG39" s="703">
        <v>28005</v>
      </c>
      <c r="BH39" s="703">
        <v>29998</v>
      </c>
      <c r="BI39" s="708">
        <v>30173</v>
      </c>
      <c r="BJ39" s="708">
        <v>28929</v>
      </c>
      <c r="BK39" s="708">
        <v>28900</v>
      </c>
      <c r="BL39" s="709">
        <v>29352</v>
      </c>
      <c r="BM39" s="1048">
        <v>28054</v>
      </c>
      <c r="BN39" s="1048">
        <v>27554</v>
      </c>
      <c r="BO39" s="1048">
        <v>27028</v>
      </c>
      <c r="BP39" s="1048">
        <v>27045</v>
      </c>
      <c r="BQ39" s="1048">
        <v>27074</v>
      </c>
      <c r="BR39" s="1048">
        <v>26216</v>
      </c>
      <c r="BS39" s="1048">
        <v>26002</v>
      </c>
      <c r="BT39" s="1048">
        <v>25298</v>
      </c>
      <c r="BU39" s="703"/>
      <c r="BV39" s="1053">
        <v>30462</v>
      </c>
      <c r="BW39" s="710">
        <v>31065</v>
      </c>
      <c r="BX39" s="1053">
        <v>30039</v>
      </c>
      <c r="BY39" s="1053">
        <v>29708</v>
      </c>
      <c r="BZ39" s="1053">
        <v>29571</v>
      </c>
      <c r="CA39" s="1053">
        <v>30283</v>
      </c>
      <c r="CB39" s="1053">
        <v>29696</v>
      </c>
      <c r="CC39" s="1053">
        <v>29224</v>
      </c>
      <c r="CD39" s="1053">
        <v>29268</v>
      </c>
      <c r="CE39" s="1053">
        <v>28918</v>
      </c>
    </row>
    <row r="40" spans="1:83" ht="13.5" customHeight="1">
      <c r="A40" s="706" t="s">
        <v>764</v>
      </c>
      <c r="B40" s="707" t="s">
        <v>252</v>
      </c>
      <c r="C40" s="703">
        <v>40651</v>
      </c>
      <c r="D40" s="703">
        <v>38581</v>
      </c>
      <c r="E40" s="703">
        <v>38345</v>
      </c>
      <c r="F40" s="703">
        <v>42735</v>
      </c>
      <c r="G40" s="703">
        <v>43201</v>
      </c>
      <c r="H40" s="703">
        <v>42440</v>
      </c>
      <c r="I40" s="703">
        <v>46719</v>
      </c>
      <c r="J40" s="703">
        <v>52287</v>
      </c>
      <c r="K40" s="703">
        <v>60525</v>
      </c>
      <c r="L40" s="703">
        <v>65847</v>
      </c>
      <c r="M40" s="703">
        <v>70528</v>
      </c>
      <c r="N40" s="703">
        <v>73876</v>
      </c>
      <c r="O40" s="703">
        <v>77492</v>
      </c>
      <c r="P40" s="703">
        <v>79848</v>
      </c>
      <c r="Q40" s="703">
        <v>86417</v>
      </c>
      <c r="R40" s="703">
        <v>90572</v>
      </c>
      <c r="S40" s="703">
        <v>91915</v>
      </c>
      <c r="T40" s="703">
        <v>98561</v>
      </c>
      <c r="U40" s="703">
        <v>100964</v>
      </c>
      <c r="V40" s="703">
        <v>100834</v>
      </c>
      <c r="W40" s="703">
        <v>88595</v>
      </c>
      <c r="X40" s="703">
        <v>81056</v>
      </c>
      <c r="Y40" s="703">
        <v>74516</v>
      </c>
      <c r="Z40" s="703">
        <v>76897</v>
      </c>
      <c r="AA40" s="703">
        <v>74461</v>
      </c>
      <c r="AB40" s="703">
        <v>74361</v>
      </c>
      <c r="AC40" s="703">
        <v>78274</v>
      </c>
      <c r="AD40" s="703">
        <v>79901</v>
      </c>
      <c r="AE40" s="703">
        <v>75354</v>
      </c>
      <c r="AF40" s="703">
        <v>72009</v>
      </c>
      <c r="AG40" s="703">
        <v>71932</v>
      </c>
      <c r="AH40" s="703">
        <v>73042</v>
      </c>
      <c r="AI40" s="703">
        <v>71748</v>
      </c>
      <c r="AJ40" s="703">
        <v>70650</v>
      </c>
      <c r="AK40" s="703">
        <v>68283</v>
      </c>
      <c r="AL40" s="703">
        <v>68622</v>
      </c>
      <c r="AM40" s="703">
        <v>70330</v>
      </c>
      <c r="AN40" s="703">
        <v>69463</v>
      </c>
      <c r="AO40" s="703">
        <v>69521</v>
      </c>
      <c r="AP40" s="703">
        <v>68073</v>
      </c>
      <c r="AQ40" s="703">
        <v>66685</v>
      </c>
      <c r="AR40" s="703">
        <v>67912</v>
      </c>
      <c r="AS40" s="703">
        <v>65610</v>
      </c>
      <c r="AT40" s="703">
        <v>64240</v>
      </c>
      <c r="AU40" s="703">
        <v>65068</v>
      </c>
      <c r="AV40" s="703">
        <v>61763</v>
      </c>
      <c r="AW40" s="703">
        <v>59588</v>
      </c>
      <c r="AX40" s="703">
        <v>59342</v>
      </c>
      <c r="AY40" s="703">
        <v>58140</v>
      </c>
      <c r="AZ40" s="703">
        <v>57290</v>
      </c>
      <c r="BA40" s="703">
        <v>57219</v>
      </c>
      <c r="BB40" s="703">
        <v>55836</v>
      </c>
      <c r="BC40" s="703">
        <v>55270</v>
      </c>
      <c r="BD40" s="703">
        <v>53031</v>
      </c>
      <c r="BE40" s="703">
        <v>50998</v>
      </c>
      <c r="BF40" s="703">
        <v>49757</v>
      </c>
      <c r="BG40" s="703">
        <v>47265</v>
      </c>
      <c r="BH40" s="703">
        <v>47773</v>
      </c>
      <c r="BI40" s="708">
        <v>46788</v>
      </c>
      <c r="BJ40" s="708">
        <v>45934</v>
      </c>
      <c r="BK40" s="708">
        <v>45071</v>
      </c>
      <c r="BL40" s="709">
        <v>46864</v>
      </c>
      <c r="BM40" s="1048">
        <v>45966</v>
      </c>
      <c r="BN40" s="1048">
        <v>45695</v>
      </c>
      <c r="BO40" s="1048">
        <v>44916</v>
      </c>
      <c r="BP40" s="1048">
        <v>43984</v>
      </c>
      <c r="BQ40" s="1048">
        <v>42389</v>
      </c>
      <c r="BR40" s="1048">
        <v>42067</v>
      </c>
      <c r="BS40" s="1048">
        <v>41546</v>
      </c>
      <c r="BT40" s="1048">
        <v>40561</v>
      </c>
      <c r="BU40" s="703"/>
      <c r="BV40" s="1053">
        <v>47258</v>
      </c>
      <c r="BW40" s="710">
        <v>49489</v>
      </c>
      <c r="BX40" s="1053">
        <v>48747</v>
      </c>
      <c r="BY40" s="1053">
        <v>48581</v>
      </c>
      <c r="BZ40" s="1053">
        <v>48028</v>
      </c>
      <c r="CA40" s="1053">
        <v>48017</v>
      </c>
      <c r="CB40" s="1053">
        <v>45747</v>
      </c>
      <c r="CC40" s="1053">
        <v>45392</v>
      </c>
      <c r="CD40" s="1053">
        <v>45717</v>
      </c>
      <c r="CE40" s="1053">
        <v>44660</v>
      </c>
    </row>
    <row r="41" spans="1:83" ht="13.5" customHeight="1">
      <c r="A41" s="706" t="s">
        <v>765</v>
      </c>
      <c r="B41" s="707" t="s">
        <v>253</v>
      </c>
      <c r="C41" s="703">
        <v>34880</v>
      </c>
      <c r="D41" s="703">
        <v>33962</v>
      </c>
      <c r="E41" s="703">
        <v>33015</v>
      </c>
      <c r="F41" s="703">
        <v>37557</v>
      </c>
      <c r="G41" s="703">
        <v>38311</v>
      </c>
      <c r="H41" s="703">
        <v>32593</v>
      </c>
      <c r="I41" s="703">
        <v>34564</v>
      </c>
      <c r="J41" s="703">
        <v>35297</v>
      </c>
      <c r="K41" s="703">
        <v>41681</v>
      </c>
      <c r="L41" s="703">
        <v>39756</v>
      </c>
      <c r="M41" s="703">
        <v>42829</v>
      </c>
      <c r="N41" s="703">
        <v>47705</v>
      </c>
      <c r="O41" s="703">
        <v>44629</v>
      </c>
      <c r="P41" s="703">
        <v>47062</v>
      </c>
      <c r="Q41" s="703">
        <v>49967</v>
      </c>
      <c r="R41" s="703">
        <v>51509</v>
      </c>
      <c r="S41" s="703">
        <v>51677</v>
      </c>
      <c r="T41" s="703">
        <v>54437</v>
      </c>
      <c r="U41" s="703">
        <v>52219</v>
      </c>
      <c r="V41" s="703">
        <v>52210</v>
      </c>
      <c r="W41" s="703">
        <v>50066</v>
      </c>
      <c r="X41" s="703">
        <v>46961</v>
      </c>
      <c r="Y41" s="703">
        <v>45033</v>
      </c>
      <c r="Z41" s="703">
        <v>45300</v>
      </c>
      <c r="AA41" s="703">
        <v>44109</v>
      </c>
      <c r="AB41" s="703">
        <v>43039</v>
      </c>
      <c r="AC41" s="703">
        <v>42760</v>
      </c>
      <c r="AD41" s="703">
        <v>44249</v>
      </c>
      <c r="AE41" s="703">
        <v>44490</v>
      </c>
      <c r="AF41" s="703">
        <v>40322</v>
      </c>
      <c r="AG41" s="703">
        <v>40108</v>
      </c>
      <c r="AH41" s="703">
        <v>39194</v>
      </c>
      <c r="AI41" s="703">
        <v>38051</v>
      </c>
      <c r="AJ41" s="703">
        <v>37642</v>
      </c>
      <c r="AK41" s="703">
        <v>36504</v>
      </c>
      <c r="AL41" s="703">
        <v>36653</v>
      </c>
      <c r="AM41" s="703">
        <v>36508</v>
      </c>
      <c r="AN41" s="703">
        <v>37660</v>
      </c>
      <c r="AO41" s="703">
        <v>37572</v>
      </c>
      <c r="AP41" s="703">
        <v>37029</v>
      </c>
      <c r="AQ41" s="703">
        <v>35630</v>
      </c>
      <c r="AR41" s="703">
        <v>35324</v>
      </c>
      <c r="AS41" s="703">
        <v>34308</v>
      </c>
      <c r="AT41" s="703">
        <v>34404</v>
      </c>
      <c r="AU41" s="703">
        <v>34560</v>
      </c>
      <c r="AV41" s="703">
        <v>32884</v>
      </c>
      <c r="AW41" s="703">
        <v>30944</v>
      </c>
      <c r="AX41" s="703">
        <v>30980</v>
      </c>
      <c r="AY41" s="703">
        <v>30115</v>
      </c>
      <c r="AZ41" s="703">
        <v>29459</v>
      </c>
      <c r="BA41" s="703">
        <v>28571</v>
      </c>
      <c r="BB41" s="703">
        <v>27435</v>
      </c>
      <c r="BC41" s="703">
        <v>27090</v>
      </c>
      <c r="BD41" s="703">
        <v>26633</v>
      </c>
      <c r="BE41" s="703">
        <v>25701</v>
      </c>
      <c r="BF41" s="703">
        <v>24863</v>
      </c>
      <c r="BG41" s="703">
        <v>23041</v>
      </c>
      <c r="BH41" s="703">
        <v>23278</v>
      </c>
      <c r="BI41" s="708">
        <v>22482</v>
      </c>
      <c r="BJ41" s="708">
        <v>22757</v>
      </c>
      <c r="BK41" s="708">
        <v>22163</v>
      </c>
      <c r="BL41" s="709">
        <v>21869</v>
      </c>
      <c r="BM41" s="1048">
        <v>21394</v>
      </c>
      <c r="BN41" s="1048">
        <v>21147</v>
      </c>
      <c r="BO41" s="1048">
        <v>20762</v>
      </c>
      <c r="BP41" s="1048">
        <v>20887</v>
      </c>
      <c r="BQ41" s="1048">
        <v>21026</v>
      </c>
      <c r="BR41" s="1048">
        <v>20755</v>
      </c>
      <c r="BS41" s="1048">
        <v>20738</v>
      </c>
      <c r="BT41" s="1048">
        <v>20183</v>
      </c>
      <c r="BU41" s="703"/>
      <c r="BV41" s="1053">
        <v>23050</v>
      </c>
      <c r="BW41" s="710">
        <v>23048</v>
      </c>
      <c r="BX41" s="1053">
        <v>22656</v>
      </c>
      <c r="BY41" s="1053">
        <v>22693</v>
      </c>
      <c r="BZ41" s="1053">
        <v>22775</v>
      </c>
      <c r="CA41" s="1053">
        <v>23300</v>
      </c>
      <c r="CB41" s="1053">
        <v>22515</v>
      </c>
      <c r="CC41" s="1053">
        <v>22187</v>
      </c>
      <c r="CD41" s="1053">
        <v>23215</v>
      </c>
      <c r="CE41" s="1053">
        <v>23185</v>
      </c>
    </row>
    <row r="42" spans="1:83" ht="13.5" customHeight="1">
      <c r="A42" s="706" t="s">
        <v>766</v>
      </c>
      <c r="B42" s="707" t="s">
        <v>254</v>
      </c>
      <c r="C42" s="703">
        <v>13044</v>
      </c>
      <c r="D42" s="703">
        <v>11505</v>
      </c>
      <c r="E42" s="703">
        <v>9271</v>
      </c>
      <c r="F42" s="703">
        <v>11178</v>
      </c>
      <c r="G42" s="703">
        <v>12846</v>
      </c>
      <c r="H42" s="703">
        <v>12201</v>
      </c>
      <c r="I42" s="703">
        <v>11774</v>
      </c>
      <c r="J42" s="703">
        <v>12738</v>
      </c>
      <c r="K42" s="703">
        <v>16256</v>
      </c>
      <c r="L42" s="703">
        <v>17043</v>
      </c>
      <c r="M42" s="703">
        <v>16552</v>
      </c>
      <c r="N42" s="703">
        <v>17772</v>
      </c>
      <c r="O42" s="703">
        <v>18257</v>
      </c>
      <c r="P42" s="703">
        <v>17822</v>
      </c>
      <c r="Q42" s="703">
        <v>20394</v>
      </c>
      <c r="R42" s="703">
        <v>21083</v>
      </c>
      <c r="S42" s="703">
        <v>20787</v>
      </c>
      <c r="T42" s="703">
        <v>21997</v>
      </c>
      <c r="U42" s="703">
        <v>21177</v>
      </c>
      <c r="V42" s="703">
        <v>22256</v>
      </c>
      <c r="W42" s="703">
        <v>20170</v>
      </c>
      <c r="X42" s="703">
        <v>20013</v>
      </c>
      <c r="Y42" s="703">
        <v>20202</v>
      </c>
      <c r="Z42" s="703">
        <v>20278</v>
      </c>
      <c r="AA42" s="703">
        <v>19220</v>
      </c>
      <c r="AB42" s="703">
        <v>18989</v>
      </c>
      <c r="AC42" s="703">
        <v>17772</v>
      </c>
      <c r="AD42" s="703">
        <v>17351</v>
      </c>
      <c r="AE42" s="703">
        <v>17566</v>
      </c>
      <c r="AF42" s="703">
        <v>16980</v>
      </c>
      <c r="AG42" s="703">
        <v>16587</v>
      </c>
      <c r="AH42" s="703">
        <v>15453</v>
      </c>
      <c r="AI42" s="703">
        <v>15379</v>
      </c>
      <c r="AJ42" s="703">
        <v>15158</v>
      </c>
      <c r="AK42" s="703">
        <v>14705</v>
      </c>
      <c r="AL42" s="703">
        <v>14367</v>
      </c>
      <c r="AM42" s="703">
        <v>14865</v>
      </c>
      <c r="AN42" s="703">
        <v>15009</v>
      </c>
      <c r="AO42" s="703">
        <v>15035</v>
      </c>
      <c r="AP42" s="703">
        <v>15092</v>
      </c>
      <c r="AQ42" s="703">
        <v>14777</v>
      </c>
      <c r="AR42" s="703">
        <v>15839</v>
      </c>
      <c r="AS42" s="703">
        <v>15045</v>
      </c>
      <c r="AT42" s="703">
        <v>14647</v>
      </c>
      <c r="AU42" s="703">
        <v>15077</v>
      </c>
      <c r="AV42" s="703">
        <v>13965</v>
      </c>
      <c r="AW42" s="703">
        <v>13446</v>
      </c>
      <c r="AX42" s="703">
        <v>13435</v>
      </c>
      <c r="AY42" s="703">
        <v>12843</v>
      </c>
      <c r="AZ42" s="703">
        <v>12270</v>
      </c>
      <c r="BA42" s="703">
        <v>11939</v>
      </c>
      <c r="BB42" s="703">
        <v>11313</v>
      </c>
      <c r="BC42" s="703">
        <v>11609</v>
      </c>
      <c r="BD42" s="703">
        <v>10761</v>
      </c>
      <c r="BE42" s="703">
        <v>10366</v>
      </c>
      <c r="BF42" s="703">
        <v>10477</v>
      </c>
      <c r="BG42" s="703">
        <v>10120</v>
      </c>
      <c r="BH42" s="703">
        <v>10254</v>
      </c>
      <c r="BI42" s="708">
        <v>10532</v>
      </c>
      <c r="BJ42" s="708">
        <v>9942</v>
      </c>
      <c r="BK42" s="708">
        <v>9438</v>
      </c>
      <c r="BL42" s="709">
        <v>9478</v>
      </c>
      <c r="BM42" s="1048">
        <v>9107</v>
      </c>
      <c r="BN42" s="1048">
        <v>9162</v>
      </c>
      <c r="BO42" s="1048">
        <v>8829</v>
      </c>
      <c r="BP42" s="1048">
        <v>8586</v>
      </c>
      <c r="BQ42" s="1048">
        <v>8579</v>
      </c>
      <c r="BR42" s="1048">
        <v>8820</v>
      </c>
      <c r="BS42" s="1048">
        <v>8906</v>
      </c>
      <c r="BT42" s="1048">
        <v>8397</v>
      </c>
      <c r="BU42" s="703"/>
      <c r="BV42" s="1053">
        <v>9775</v>
      </c>
      <c r="BW42" s="710">
        <v>9964</v>
      </c>
      <c r="BX42" s="1053">
        <v>9649</v>
      </c>
      <c r="BY42" s="1053">
        <v>9823</v>
      </c>
      <c r="BZ42" s="1053">
        <v>9510</v>
      </c>
      <c r="CA42" s="1053">
        <v>9387</v>
      </c>
      <c r="CB42" s="1053">
        <v>9184</v>
      </c>
      <c r="CC42" s="1053">
        <v>9585</v>
      </c>
      <c r="CD42" s="1053">
        <v>9930</v>
      </c>
      <c r="CE42" s="1053">
        <v>9418</v>
      </c>
    </row>
    <row r="43" spans="1:83" ht="13.5" customHeight="1">
      <c r="A43" s="706" t="s">
        <v>767</v>
      </c>
      <c r="B43" s="707" t="s">
        <v>255</v>
      </c>
      <c r="C43" s="703">
        <v>18744</v>
      </c>
      <c r="D43" s="703">
        <v>17751</v>
      </c>
      <c r="E43" s="703">
        <v>14850</v>
      </c>
      <c r="F43" s="703">
        <v>15325</v>
      </c>
      <c r="G43" s="703">
        <v>17690</v>
      </c>
      <c r="H43" s="703">
        <v>15834</v>
      </c>
      <c r="I43" s="703">
        <v>17272</v>
      </c>
      <c r="J43" s="703">
        <v>19800</v>
      </c>
      <c r="K43" s="703">
        <v>26951</v>
      </c>
      <c r="L43" s="703">
        <v>27593</v>
      </c>
      <c r="M43" s="703">
        <v>25179</v>
      </c>
      <c r="N43" s="703">
        <v>26641</v>
      </c>
      <c r="O43" s="703">
        <v>26815</v>
      </c>
      <c r="P43" s="703">
        <v>29894</v>
      </c>
      <c r="Q43" s="703">
        <v>30510</v>
      </c>
      <c r="R43" s="703">
        <v>32229</v>
      </c>
      <c r="S43" s="703">
        <v>32852</v>
      </c>
      <c r="T43" s="703">
        <v>35036</v>
      </c>
      <c r="U43" s="703">
        <v>33797</v>
      </c>
      <c r="V43" s="703">
        <v>34838</v>
      </c>
      <c r="W43" s="703">
        <v>33663</v>
      </c>
      <c r="X43" s="703">
        <v>30824</v>
      </c>
      <c r="Y43" s="703">
        <v>30269</v>
      </c>
      <c r="Z43" s="703">
        <v>31167</v>
      </c>
      <c r="AA43" s="703">
        <v>29841</v>
      </c>
      <c r="AB43" s="703">
        <v>29897</v>
      </c>
      <c r="AC43" s="703">
        <v>28420</v>
      </c>
      <c r="AD43" s="703">
        <v>28511</v>
      </c>
      <c r="AE43" s="703">
        <v>28416</v>
      </c>
      <c r="AF43" s="703">
        <v>27662</v>
      </c>
      <c r="AG43" s="703">
        <v>27367</v>
      </c>
      <c r="AH43" s="703">
        <v>26733</v>
      </c>
      <c r="AI43" s="703">
        <v>25988</v>
      </c>
      <c r="AJ43" s="703">
        <v>25664</v>
      </c>
      <c r="AK43" s="703">
        <v>24836</v>
      </c>
      <c r="AL43" s="703">
        <v>24760</v>
      </c>
      <c r="AM43" s="703">
        <v>25235</v>
      </c>
      <c r="AN43" s="703">
        <v>24700</v>
      </c>
      <c r="AO43" s="703">
        <v>24795</v>
      </c>
      <c r="AP43" s="703">
        <v>24615</v>
      </c>
      <c r="AQ43" s="703">
        <v>25184</v>
      </c>
      <c r="AR43" s="703">
        <v>26331</v>
      </c>
      <c r="AS43" s="703">
        <v>25394</v>
      </c>
      <c r="AT43" s="703">
        <v>25404</v>
      </c>
      <c r="AU43" s="703">
        <v>25437</v>
      </c>
      <c r="AV43" s="703">
        <v>24427</v>
      </c>
      <c r="AW43" s="703">
        <v>23425</v>
      </c>
      <c r="AX43" s="703">
        <v>23150</v>
      </c>
      <c r="AY43" s="703">
        <v>22784</v>
      </c>
      <c r="AZ43" s="703">
        <v>22064</v>
      </c>
      <c r="BA43" s="703">
        <v>22337</v>
      </c>
      <c r="BB43" s="703">
        <v>20731</v>
      </c>
      <c r="BC43" s="703">
        <v>20803</v>
      </c>
      <c r="BD43" s="703">
        <v>19789</v>
      </c>
      <c r="BE43" s="703">
        <v>19622</v>
      </c>
      <c r="BF43" s="703">
        <v>19122</v>
      </c>
      <c r="BG43" s="703">
        <v>18458</v>
      </c>
      <c r="BH43" s="703">
        <v>18377</v>
      </c>
      <c r="BI43" s="708">
        <v>18982</v>
      </c>
      <c r="BJ43" s="708">
        <v>18072</v>
      </c>
      <c r="BK43" s="708">
        <v>17263</v>
      </c>
      <c r="BL43" s="709">
        <v>17999</v>
      </c>
      <c r="BM43" s="1048">
        <v>16937</v>
      </c>
      <c r="BN43" s="1048">
        <v>17174</v>
      </c>
      <c r="BO43" s="1048">
        <v>16662</v>
      </c>
      <c r="BP43" s="1048">
        <v>16206</v>
      </c>
      <c r="BQ43" s="1048">
        <v>15420</v>
      </c>
      <c r="BR43" s="1048">
        <v>15429</v>
      </c>
      <c r="BS43" s="1048">
        <v>15118</v>
      </c>
      <c r="BT43" s="1048">
        <v>14730</v>
      </c>
      <c r="BU43" s="703"/>
      <c r="BV43" s="1053">
        <v>18008</v>
      </c>
      <c r="BW43" s="710">
        <v>18847</v>
      </c>
      <c r="BX43" s="1053">
        <v>17828</v>
      </c>
      <c r="BY43" s="1053">
        <v>18200</v>
      </c>
      <c r="BZ43" s="1053">
        <v>17863</v>
      </c>
      <c r="CA43" s="1053">
        <v>17792</v>
      </c>
      <c r="CB43" s="1053">
        <v>16548</v>
      </c>
      <c r="CC43" s="1053">
        <v>16733</v>
      </c>
      <c r="CD43" s="1053">
        <v>16889</v>
      </c>
      <c r="CE43" s="1053">
        <v>16283</v>
      </c>
    </row>
    <row r="44" spans="1:83" ht="13.5" customHeight="1">
      <c r="A44" s="706" t="s">
        <v>768</v>
      </c>
      <c r="B44" s="707" t="s">
        <v>256</v>
      </c>
      <c r="C44" s="703">
        <v>24232</v>
      </c>
      <c r="D44" s="703">
        <v>23437</v>
      </c>
      <c r="E44" s="703">
        <v>20219</v>
      </c>
      <c r="F44" s="703">
        <v>20637</v>
      </c>
      <c r="G44" s="703">
        <v>22925</v>
      </c>
      <c r="H44" s="703">
        <v>22526</v>
      </c>
      <c r="I44" s="703">
        <v>24788</v>
      </c>
      <c r="J44" s="703">
        <v>25761</v>
      </c>
      <c r="K44" s="703">
        <v>31118</v>
      </c>
      <c r="L44" s="703">
        <v>32161</v>
      </c>
      <c r="M44" s="703">
        <v>32376</v>
      </c>
      <c r="N44" s="703">
        <v>34831</v>
      </c>
      <c r="O44" s="703">
        <v>35074</v>
      </c>
      <c r="P44" s="703">
        <v>36408</v>
      </c>
      <c r="Q44" s="703">
        <v>37038</v>
      </c>
      <c r="R44" s="703">
        <v>39024</v>
      </c>
      <c r="S44" s="703">
        <v>40120</v>
      </c>
      <c r="T44" s="703">
        <v>42127</v>
      </c>
      <c r="U44" s="703">
        <v>41088</v>
      </c>
      <c r="V44" s="703">
        <v>41215</v>
      </c>
      <c r="W44" s="703">
        <v>39857</v>
      </c>
      <c r="X44" s="703">
        <v>36934</v>
      </c>
      <c r="Y44" s="703">
        <v>36231</v>
      </c>
      <c r="Z44" s="703">
        <v>36763</v>
      </c>
      <c r="AA44" s="703">
        <v>34325</v>
      </c>
      <c r="AB44" s="703">
        <v>33384</v>
      </c>
      <c r="AC44" s="703">
        <v>32660</v>
      </c>
      <c r="AD44" s="703">
        <v>32848</v>
      </c>
      <c r="AE44" s="703">
        <v>31905</v>
      </c>
      <c r="AF44" s="703">
        <v>31804</v>
      </c>
      <c r="AG44" s="703">
        <v>30477</v>
      </c>
      <c r="AH44" s="703">
        <v>29912</v>
      </c>
      <c r="AI44" s="703">
        <v>28241</v>
      </c>
      <c r="AJ44" s="703">
        <v>27527</v>
      </c>
      <c r="AK44" s="703">
        <v>27678</v>
      </c>
      <c r="AL44" s="703">
        <v>27674</v>
      </c>
      <c r="AM44" s="703">
        <v>28181</v>
      </c>
      <c r="AN44" s="703">
        <v>27522</v>
      </c>
      <c r="AO44" s="703">
        <v>28104</v>
      </c>
      <c r="AP44" s="703">
        <v>27449</v>
      </c>
      <c r="AQ44" s="703">
        <v>27553</v>
      </c>
      <c r="AR44" s="703">
        <v>27821</v>
      </c>
      <c r="AS44" s="703">
        <v>27115</v>
      </c>
      <c r="AT44" s="703">
        <v>27168</v>
      </c>
      <c r="AU44" s="703">
        <v>26207</v>
      </c>
      <c r="AV44" s="703">
        <v>25500</v>
      </c>
      <c r="AW44" s="703">
        <v>25089</v>
      </c>
      <c r="AX44" s="703">
        <v>24514</v>
      </c>
      <c r="AY44" s="703">
        <v>24110</v>
      </c>
      <c r="AZ44" s="703">
        <v>23278</v>
      </c>
      <c r="BA44" s="703">
        <v>22300</v>
      </c>
      <c r="BB44" s="703">
        <v>21885</v>
      </c>
      <c r="BC44" s="703">
        <v>21333</v>
      </c>
      <c r="BD44" s="703">
        <v>20357</v>
      </c>
      <c r="BE44" s="703">
        <v>20431</v>
      </c>
      <c r="BF44" s="703">
        <v>19913</v>
      </c>
      <c r="BG44" s="703">
        <v>18762</v>
      </c>
      <c r="BH44" s="703">
        <v>18848</v>
      </c>
      <c r="BI44" s="708">
        <v>18608</v>
      </c>
      <c r="BJ44" s="708">
        <v>17895</v>
      </c>
      <c r="BK44" s="708">
        <v>17385</v>
      </c>
      <c r="BL44" s="709">
        <v>17726</v>
      </c>
      <c r="BM44" s="1048">
        <v>17080</v>
      </c>
      <c r="BN44" s="1048">
        <v>17104</v>
      </c>
      <c r="BO44" s="1048">
        <v>17153</v>
      </c>
      <c r="BP44" s="1048">
        <v>16811</v>
      </c>
      <c r="BQ44" s="1048">
        <v>16749</v>
      </c>
      <c r="BR44" s="1048">
        <v>17367</v>
      </c>
      <c r="BS44" s="1048">
        <v>16724</v>
      </c>
      <c r="BT44" s="1048">
        <v>16080</v>
      </c>
      <c r="BU44" s="703"/>
      <c r="BV44" s="1053">
        <v>18290</v>
      </c>
      <c r="BW44" s="710">
        <v>18608</v>
      </c>
      <c r="BX44" s="1053">
        <v>18010</v>
      </c>
      <c r="BY44" s="1053">
        <v>18113</v>
      </c>
      <c r="BZ44" s="1053">
        <v>18112</v>
      </c>
      <c r="CA44" s="1053">
        <v>18093</v>
      </c>
      <c r="CB44" s="1053">
        <v>17798</v>
      </c>
      <c r="CC44" s="1053">
        <v>18562</v>
      </c>
      <c r="CD44" s="1053">
        <v>18520</v>
      </c>
      <c r="CE44" s="1053">
        <v>17727</v>
      </c>
    </row>
    <row r="45" spans="1:83" ht="13.5" customHeight="1">
      <c r="A45" s="706" t="s">
        <v>769</v>
      </c>
      <c r="B45" s="707" t="s">
        <v>257</v>
      </c>
      <c r="C45" s="703">
        <v>14869</v>
      </c>
      <c r="D45" s="703">
        <v>14109</v>
      </c>
      <c r="E45" s="703">
        <v>12702</v>
      </c>
      <c r="F45" s="703">
        <v>11130</v>
      </c>
      <c r="G45" s="703">
        <v>12257</v>
      </c>
      <c r="H45" s="703">
        <v>12333</v>
      </c>
      <c r="I45" s="703">
        <v>12244</v>
      </c>
      <c r="J45" s="703">
        <v>14339</v>
      </c>
      <c r="K45" s="703">
        <v>16688</v>
      </c>
      <c r="L45" s="703">
        <v>18221</v>
      </c>
      <c r="M45" s="703">
        <v>17813</v>
      </c>
      <c r="N45" s="703">
        <v>19937</v>
      </c>
      <c r="O45" s="703">
        <v>19753</v>
      </c>
      <c r="P45" s="703">
        <v>20203</v>
      </c>
      <c r="Q45" s="703">
        <v>20818</v>
      </c>
      <c r="R45" s="703">
        <v>21965</v>
      </c>
      <c r="S45" s="703">
        <v>21969</v>
      </c>
      <c r="T45" s="703">
        <v>23573</v>
      </c>
      <c r="U45" s="703">
        <v>23211</v>
      </c>
      <c r="V45" s="703">
        <v>22261</v>
      </c>
      <c r="W45" s="703">
        <v>20718</v>
      </c>
      <c r="X45" s="703">
        <v>20764</v>
      </c>
      <c r="Y45" s="703">
        <v>20071</v>
      </c>
      <c r="Z45" s="703">
        <v>19947</v>
      </c>
      <c r="AA45" s="703">
        <v>19778</v>
      </c>
      <c r="AB45" s="703">
        <v>18707</v>
      </c>
      <c r="AC45" s="703">
        <v>17551</v>
      </c>
      <c r="AD45" s="703">
        <v>17448</v>
      </c>
      <c r="AE45" s="703">
        <v>17435</v>
      </c>
      <c r="AF45" s="703">
        <v>16724</v>
      </c>
      <c r="AG45" s="703">
        <v>16011</v>
      </c>
      <c r="AH45" s="703">
        <v>15568</v>
      </c>
      <c r="AI45" s="703">
        <v>15488</v>
      </c>
      <c r="AJ45" s="703">
        <v>14923</v>
      </c>
      <c r="AK45" s="703">
        <v>14820</v>
      </c>
      <c r="AL45" s="703">
        <v>14445</v>
      </c>
      <c r="AM45" s="703">
        <v>14268</v>
      </c>
      <c r="AN45" s="703">
        <v>14511</v>
      </c>
      <c r="AO45" s="703">
        <v>14153</v>
      </c>
      <c r="AP45" s="703">
        <v>14895</v>
      </c>
      <c r="AQ45" s="703">
        <v>15012</v>
      </c>
      <c r="AR45" s="703">
        <v>15243</v>
      </c>
      <c r="AS45" s="703">
        <v>14099</v>
      </c>
      <c r="AT45" s="703">
        <v>14481</v>
      </c>
      <c r="AU45" s="703">
        <v>14536</v>
      </c>
      <c r="AV45" s="703">
        <v>14285</v>
      </c>
      <c r="AW45" s="703">
        <v>14073</v>
      </c>
      <c r="AX45" s="703">
        <v>13560</v>
      </c>
      <c r="AY45" s="703">
        <v>12877</v>
      </c>
      <c r="AZ45" s="703">
        <v>12340</v>
      </c>
      <c r="BA45" s="703">
        <v>11999</v>
      </c>
      <c r="BB45" s="703">
        <v>11145</v>
      </c>
      <c r="BC45" s="703">
        <v>10671</v>
      </c>
      <c r="BD45" s="703">
        <v>10287</v>
      </c>
      <c r="BE45" s="703">
        <v>9828</v>
      </c>
      <c r="BF45" s="703">
        <v>10341</v>
      </c>
      <c r="BG45" s="703">
        <v>10778</v>
      </c>
      <c r="BH45" s="703">
        <v>10103</v>
      </c>
      <c r="BI45" s="708">
        <v>9575</v>
      </c>
      <c r="BJ45" s="708">
        <v>9665</v>
      </c>
      <c r="BK45" s="708">
        <v>9018</v>
      </c>
      <c r="BL45" s="709">
        <v>9199</v>
      </c>
      <c r="BM45" s="1048">
        <v>8919</v>
      </c>
      <c r="BN45" s="1048">
        <v>8961</v>
      </c>
      <c r="BO45" s="1048">
        <v>8770</v>
      </c>
      <c r="BP45" s="1048">
        <v>8513</v>
      </c>
      <c r="BQ45" s="1048">
        <v>8366</v>
      </c>
      <c r="BR45" s="1048">
        <v>8830</v>
      </c>
      <c r="BS45" s="1048">
        <v>8746</v>
      </c>
      <c r="BT45" s="1048">
        <v>8278</v>
      </c>
      <c r="BU45" s="703"/>
      <c r="BV45" s="1053">
        <v>9204</v>
      </c>
      <c r="BW45" s="710">
        <v>9466</v>
      </c>
      <c r="BX45" s="1053">
        <v>9234</v>
      </c>
      <c r="BY45" s="1053">
        <v>9383</v>
      </c>
      <c r="BZ45" s="1053">
        <v>9214</v>
      </c>
      <c r="CA45" s="1053">
        <v>9109</v>
      </c>
      <c r="CB45" s="1053">
        <v>8857</v>
      </c>
      <c r="CC45" s="1053">
        <v>9302</v>
      </c>
      <c r="CD45" s="1053">
        <v>9481</v>
      </c>
      <c r="CE45" s="1053">
        <v>9204</v>
      </c>
    </row>
    <row r="46" spans="1:83" ht="13.5" customHeight="1">
      <c r="A46" s="706" t="s">
        <v>770</v>
      </c>
      <c r="B46" s="707" t="s">
        <v>258</v>
      </c>
      <c r="C46" s="703">
        <v>101436</v>
      </c>
      <c r="D46" s="703">
        <v>97342</v>
      </c>
      <c r="E46" s="703">
        <v>90890</v>
      </c>
      <c r="F46" s="703">
        <v>102761</v>
      </c>
      <c r="G46" s="703">
        <v>101285</v>
      </c>
      <c r="H46" s="703">
        <v>94226</v>
      </c>
      <c r="I46" s="703">
        <v>100756</v>
      </c>
      <c r="J46" s="703">
        <v>110006</v>
      </c>
      <c r="K46" s="703">
        <v>116689</v>
      </c>
      <c r="L46" s="703">
        <v>115535</v>
      </c>
      <c r="M46" s="703">
        <v>127896</v>
      </c>
      <c r="N46" s="703">
        <v>130152</v>
      </c>
      <c r="O46" s="703">
        <v>128425</v>
      </c>
      <c r="P46" s="703">
        <v>129153</v>
      </c>
      <c r="Q46" s="703">
        <v>131703</v>
      </c>
      <c r="R46" s="703">
        <v>134117</v>
      </c>
      <c r="S46" s="703">
        <v>139314</v>
      </c>
      <c r="T46" s="703">
        <v>147175</v>
      </c>
      <c r="U46" s="703">
        <v>145666</v>
      </c>
      <c r="V46" s="703">
        <v>147396</v>
      </c>
      <c r="W46" s="703">
        <v>144479</v>
      </c>
      <c r="X46" s="703">
        <v>149429</v>
      </c>
      <c r="Y46" s="703">
        <v>143575</v>
      </c>
      <c r="Z46" s="703">
        <v>142601</v>
      </c>
      <c r="AA46" s="703">
        <v>135248</v>
      </c>
      <c r="AB46" s="703">
        <v>134379</v>
      </c>
      <c r="AC46" s="703">
        <v>129128</v>
      </c>
      <c r="AD46" s="703">
        <v>133238</v>
      </c>
      <c r="AE46" s="703">
        <v>131291</v>
      </c>
      <c r="AF46" s="703">
        <v>127399</v>
      </c>
      <c r="AG46" s="703">
        <v>125486</v>
      </c>
      <c r="AH46" s="703">
        <v>121435</v>
      </c>
      <c r="AI46" s="703">
        <v>119721</v>
      </c>
      <c r="AJ46" s="703">
        <v>119999</v>
      </c>
      <c r="AK46" s="703">
        <v>119665</v>
      </c>
      <c r="AL46" s="703">
        <v>123039</v>
      </c>
      <c r="AM46" s="703">
        <v>122850</v>
      </c>
      <c r="AN46" s="703">
        <v>125647</v>
      </c>
      <c r="AO46" s="703">
        <v>128503</v>
      </c>
      <c r="AP46" s="703">
        <v>124501</v>
      </c>
      <c r="AQ46" s="703">
        <v>122381</v>
      </c>
      <c r="AR46" s="703">
        <v>123671</v>
      </c>
      <c r="AS46" s="703">
        <v>122581</v>
      </c>
      <c r="AT46" s="703">
        <v>122607</v>
      </c>
      <c r="AU46" s="703">
        <v>123053</v>
      </c>
      <c r="AV46" s="703">
        <v>117726</v>
      </c>
      <c r="AW46" s="703">
        <v>117278</v>
      </c>
      <c r="AX46" s="703">
        <v>116925</v>
      </c>
      <c r="AY46" s="703">
        <v>116033</v>
      </c>
      <c r="AZ46" s="703">
        <v>112271</v>
      </c>
      <c r="BA46" s="703">
        <v>110537</v>
      </c>
      <c r="BB46" s="703">
        <v>109683</v>
      </c>
      <c r="BC46" s="703">
        <v>110417</v>
      </c>
      <c r="BD46" s="703">
        <v>107719</v>
      </c>
      <c r="BE46" s="703">
        <v>103978</v>
      </c>
      <c r="BF46" s="703">
        <v>104136</v>
      </c>
      <c r="BG46" s="703">
        <v>98435</v>
      </c>
      <c r="BH46" s="703">
        <v>103497</v>
      </c>
      <c r="BI46" s="708">
        <v>102831</v>
      </c>
      <c r="BJ46" s="708">
        <v>100390</v>
      </c>
      <c r="BK46" s="708">
        <v>96588</v>
      </c>
      <c r="BL46" s="709">
        <v>99936</v>
      </c>
      <c r="BM46" s="1048">
        <v>98344</v>
      </c>
      <c r="BN46" s="1048">
        <v>99280</v>
      </c>
      <c r="BO46" s="1048">
        <v>99753</v>
      </c>
      <c r="BP46" s="1048">
        <v>99877</v>
      </c>
      <c r="BQ46" s="1048">
        <v>97198</v>
      </c>
      <c r="BR46" s="1048">
        <v>96936</v>
      </c>
      <c r="BS46" s="1048">
        <v>98913</v>
      </c>
      <c r="BT46" s="1048">
        <v>97425</v>
      </c>
      <c r="BU46" s="703"/>
      <c r="BV46" s="1053">
        <v>99336</v>
      </c>
      <c r="BW46" s="710">
        <v>103181</v>
      </c>
      <c r="BX46" s="1053">
        <v>101873</v>
      </c>
      <c r="BY46" s="1053">
        <v>103835</v>
      </c>
      <c r="BZ46" s="1053">
        <v>104561</v>
      </c>
      <c r="CA46" s="1053">
        <v>105868</v>
      </c>
      <c r="CB46" s="1053">
        <v>102420</v>
      </c>
      <c r="CC46" s="1053">
        <v>102269</v>
      </c>
      <c r="CD46" s="1053">
        <v>106149</v>
      </c>
      <c r="CE46" s="1053">
        <v>105094</v>
      </c>
    </row>
    <row r="47" spans="1:83" ht="13.5" customHeight="1">
      <c r="A47" s="706" t="s">
        <v>771</v>
      </c>
      <c r="B47" s="707" t="s">
        <v>259</v>
      </c>
      <c r="C47" s="703">
        <v>25089</v>
      </c>
      <c r="D47" s="703">
        <v>23404</v>
      </c>
      <c r="E47" s="703">
        <v>19874</v>
      </c>
      <c r="F47" s="703">
        <v>22018</v>
      </c>
      <c r="G47" s="703">
        <v>21425</v>
      </c>
      <c r="H47" s="703">
        <v>19381</v>
      </c>
      <c r="I47" s="703">
        <v>22552</v>
      </c>
      <c r="J47" s="703">
        <v>25521</v>
      </c>
      <c r="K47" s="703">
        <v>27004</v>
      </c>
      <c r="L47" s="703">
        <v>26993</v>
      </c>
      <c r="M47" s="703">
        <v>26581</v>
      </c>
      <c r="N47" s="703">
        <v>28163</v>
      </c>
      <c r="O47" s="703">
        <v>28495</v>
      </c>
      <c r="P47" s="703">
        <v>28037</v>
      </c>
      <c r="Q47" s="703">
        <v>27241</v>
      </c>
      <c r="R47" s="703">
        <v>26381</v>
      </c>
      <c r="S47" s="703">
        <v>27073</v>
      </c>
      <c r="T47" s="703">
        <v>27022</v>
      </c>
      <c r="U47" s="703">
        <v>27562</v>
      </c>
      <c r="V47" s="703">
        <v>28335</v>
      </c>
      <c r="W47" s="703">
        <v>28235</v>
      </c>
      <c r="X47" s="703">
        <v>26931</v>
      </c>
      <c r="Y47" s="703">
        <v>25876</v>
      </c>
      <c r="Z47" s="703">
        <v>26298</v>
      </c>
      <c r="AA47" s="703">
        <v>25071</v>
      </c>
      <c r="AB47" s="703">
        <v>25892</v>
      </c>
      <c r="AC47" s="703">
        <v>25134</v>
      </c>
      <c r="AD47" s="703">
        <v>24857</v>
      </c>
      <c r="AE47" s="703">
        <v>23993</v>
      </c>
      <c r="AF47" s="703">
        <v>23722</v>
      </c>
      <c r="AG47" s="703">
        <v>22705</v>
      </c>
      <c r="AH47" s="703">
        <v>22262</v>
      </c>
      <c r="AI47" s="703">
        <v>21856</v>
      </c>
      <c r="AJ47" s="703">
        <v>21541</v>
      </c>
      <c r="AK47" s="703">
        <v>20914</v>
      </c>
      <c r="AL47" s="703">
        <v>21102</v>
      </c>
      <c r="AM47" s="703">
        <v>21153</v>
      </c>
      <c r="AN47" s="703">
        <v>21540</v>
      </c>
      <c r="AO47" s="703">
        <v>21963</v>
      </c>
      <c r="AP47" s="703">
        <v>21734</v>
      </c>
      <c r="AQ47" s="703">
        <v>21917</v>
      </c>
      <c r="AR47" s="703">
        <v>21612</v>
      </c>
      <c r="AS47" s="703">
        <v>20761</v>
      </c>
      <c r="AT47" s="703">
        <v>20712</v>
      </c>
      <c r="AU47" s="703">
        <v>20276</v>
      </c>
      <c r="AV47" s="703">
        <v>19770</v>
      </c>
      <c r="AW47" s="703">
        <v>19494</v>
      </c>
      <c r="AX47" s="703">
        <v>19087</v>
      </c>
      <c r="AY47" s="703">
        <v>18246</v>
      </c>
      <c r="AZ47" s="703">
        <v>18492</v>
      </c>
      <c r="BA47" s="703">
        <v>17810</v>
      </c>
      <c r="BB47" s="703">
        <v>17297</v>
      </c>
      <c r="BC47" s="703">
        <v>17552</v>
      </c>
      <c r="BD47" s="703">
        <v>17442</v>
      </c>
      <c r="BE47" s="703">
        <v>17408</v>
      </c>
      <c r="BF47" s="703">
        <v>16948</v>
      </c>
      <c r="BG47" s="703">
        <v>15906</v>
      </c>
      <c r="BH47" s="703">
        <v>16427</v>
      </c>
      <c r="BI47" s="708">
        <v>15814</v>
      </c>
      <c r="BJ47" s="708">
        <v>15670</v>
      </c>
      <c r="BK47" s="708">
        <v>14979</v>
      </c>
      <c r="BL47" s="709">
        <v>15334</v>
      </c>
      <c r="BM47" s="1048">
        <v>14831</v>
      </c>
      <c r="BN47" s="1048">
        <v>15271</v>
      </c>
      <c r="BO47" s="1048">
        <v>15616</v>
      </c>
      <c r="BP47" s="1048">
        <v>15192</v>
      </c>
      <c r="BQ47" s="1048">
        <v>14610</v>
      </c>
      <c r="BR47" s="1048">
        <v>15032</v>
      </c>
      <c r="BS47" s="1048">
        <v>15003</v>
      </c>
      <c r="BT47" s="1048">
        <v>14481</v>
      </c>
      <c r="BU47" s="703"/>
      <c r="BV47" s="1053">
        <v>15487</v>
      </c>
      <c r="BW47" s="710">
        <v>15900</v>
      </c>
      <c r="BX47" s="1053">
        <v>15548</v>
      </c>
      <c r="BY47" s="1053">
        <v>16145</v>
      </c>
      <c r="BZ47" s="1053">
        <v>16649</v>
      </c>
      <c r="CA47" s="1053">
        <v>16479</v>
      </c>
      <c r="CB47" s="1053">
        <v>15515</v>
      </c>
      <c r="CC47" s="1053">
        <v>16009</v>
      </c>
      <c r="CD47" s="1053">
        <v>16615</v>
      </c>
      <c r="CE47" s="1053">
        <v>16261</v>
      </c>
    </row>
    <row r="48" spans="1:83" ht="13.5" customHeight="1">
      <c r="A48" s="706" t="s">
        <v>772</v>
      </c>
      <c r="B48" s="707" t="s">
        <v>260</v>
      </c>
      <c r="C48" s="703">
        <v>40806</v>
      </c>
      <c r="D48" s="703">
        <v>36915</v>
      </c>
      <c r="E48" s="703">
        <v>35423</v>
      </c>
      <c r="F48" s="703">
        <v>35882</v>
      </c>
      <c r="G48" s="703">
        <v>37432</v>
      </c>
      <c r="H48" s="703">
        <v>33930</v>
      </c>
      <c r="I48" s="703">
        <v>34774</v>
      </c>
      <c r="J48" s="703">
        <v>39322</v>
      </c>
      <c r="K48" s="703">
        <v>42014</v>
      </c>
      <c r="L48" s="703">
        <v>41719</v>
      </c>
      <c r="M48" s="703">
        <v>43531</v>
      </c>
      <c r="N48" s="703">
        <v>46180</v>
      </c>
      <c r="O48" s="703">
        <v>47005</v>
      </c>
      <c r="P48" s="703">
        <v>47265</v>
      </c>
      <c r="Q48" s="703">
        <v>47577</v>
      </c>
      <c r="R48" s="703">
        <v>47319</v>
      </c>
      <c r="S48" s="703">
        <v>47942</v>
      </c>
      <c r="T48" s="703">
        <v>54394</v>
      </c>
      <c r="U48" s="703">
        <v>52769</v>
      </c>
      <c r="V48" s="703">
        <v>52634</v>
      </c>
      <c r="W48" s="703">
        <v>54508</v>
      </c>
      <c r="X48" s="703">
        <v>49045</v>
      </c>
      <c r="Y48" s="703">
        <v>46110</v>
      </c>
      <c r="Z48" s="703">
        <v>47117</v>
      </c>
      <c r="AA48" s="703">
        <v>45467</v>
      </c>
      <c r="AB48" s="703">
        <v>43708</v>
      </c>
      <c r="AC48" s="703">
        <v>44001</v>
      </c>
      <c r="AD48" s="703">
        <v>44588</v>
      </c>
      <c r="AE48" s="703">
        <v>43014</v>
      </c>
      <c r="AF48" s="703">
        <v>41599</v>
      </c>
      <c r="AG48" s="703">
        <v>40500</v>
      </c>
      <c r="AH48" s="703">
        <v>40442</v>
      </c>
      <c r="AI48" s="703">
        <v>38811</v>
      </c>
      <c r="AJ48" s="703">
        <v>37787</v>
      </c>
      <c r="AK48" s="703">
        <v>36946</v>
      </c>
      <c r="AL48" s="703">
        <v>35876</v>
      </c>
      <c r="AM48" s="703">
        <v>35536</v>
      </c>
      <c r="AN48" s="703">
        <v>35718</v>
      </c>
      <c r="AO48" s="703">
        <v>35703</v>
      </c>
      <c r="AP48" s="703">
        <v>35103</v>
      </c>
      <c r="AQ48" s="703">
        <v>34527</v>
      </c>
      <c r="AR48" s="703">
        <v>34217</v>
      </c>
      <c r="AS48" s="703">
        <v>33044</v>
      </c>
      <c r="AT48" s="703">
        <v>33002</v>
      </c>
      <c r="AU48" s="703">
        <v>32570</v>
      </c>
      <c r="AV48" s="703">
        <v>31218</v>
      </c>
      <c r="AW48" s="703">
        <v>31806</v>
      </c>
      <c r="AX48" s="703">
        <v>31267</v>
      </c>
      <c r="AY48" s="703">
        <v>30984</v>
      </c>
      <c r="AZ48" s="703">
        <v>29998</v>
      </c>
      <c r="BA48" s="703">
        <v>28981</v>
      </c>
      <c r="BB48" s="703">
        <v>27213</v>
      </c>
      <c r="BC48" s="703">
        <v>26228</v>
      </c>
      <c r="BD48" s="703">
        <v>26029</v>
      </c>
      <c r="BE48" s="703">
        <v>25238</v>
      </c>
      <c r="BF48" s="703">
        <v>25929</v>
      </c>
      <c r="BG48" s="703">
        <v>24343</v>
      </c>
      <c r="BH48" s="703">
        <v>24226</v>
      </c>
      <c r="BI48" s="708">
        <v>23858</v>
      </c>
      <c r="BJ48" s="708">
        <v>22933</v>
      </c>
      <c r="BK48" s="708">
        <v>22443</v>
      </c>
      <c r="BL48" s="709">
        <v>22919</v>
      </c>
      <c r="BM48" s="1048">
        <v>22105</v>
      </c>
      <c r="BN48" s="1048">
        <v>22438</v>
      </c>
      <c r="BO48" s="1048">
        <v>22075</v>
      </c>
      <c r="BP48" s="1048">
        <v>20919</v>
      </c>
      <c r="BQ48" s="1048">
        <v>20853</v>
      </c>
      <c r="BR48" s="1048">
        <v>20531</v>
      </c>
      <c r="BS48" s="1048">
        <v>20952</v>
      </c>
      <c r="BT48" s="1048">
        <v>20012</v>
      </c>
      <c r="BU48" s="703"/>
      <c r="BV48" s="1053">
        <v>23000</v>
      </c>
      <c r="BW48" s="710">
        <v>23527</v>
      </c>
      <c r="BX48" s="1053">
        <v>22813</v>
      </c>
      <c r="BY48" s="1053">
        <v>23314</v>
      </c>
      <c r="BZ48" s="2249">
        <v>22912</v>
      </c>
      <c r="CA48" s="1053">
        <v>21942</v>
      </c>
      <c r="CB48" s="1053">
        <v>21693</v>
      </c>
      <c r="CC48" s="1053">
        <v>21590</v>
      </c>
      <c r="CD48" s="1053">
        <v>22404</v>
      </c>
      <c r="CE48" s="1053">
        <v>21853</v>
      </c>
    </row>
    <row r="49" spans="1:83" ht="13.5" customHeight="1">
      <c r="A49" s="706" t="s">
        <v>773</v>
      </c>
      <c r="B49" s="707" t="s">
        <v>261</v>
      </c>
      <c r="C49" s="703">
        <v>35748</v>
      </c>
      <c r="D49" s="703">
        <v>34972</v>
      </c>
      <c r="E49" s="703">
        <v>29200</v>
      </c>
      <c r="F49" s="703">
        <v>31608</v>
      </c>
      <c r="G49" s="703">
        <v>29669</v>
      </c>
      <c r="H49" s="703">
        <v>29603</v>
      </c>
      <c r="I49" s="703">
        <v>32429</v>
      </c>
      <c r="J49" s="703">
        <v>37260</v>
      </c>
      <c r="K49" s="703">
        <v>42419</v>
      </c>
      <c r="L49" s="703">
        <v>45316</v>
      </c>
      <c r="M49" s="703">
        <v>46302</v>
      </c>
      <c r="N49" s="703">
        <v>49997</v>
      </c>
      <c r="O49" s="703">
        <v>51230</v>
      </c>
      <c r="P49" s="703">
        <v>48079</v>
      </c>
      <c r="Q49" s="703">
        <v>47994</v>
      </c>
      <c r="R49" s="703">
        <v>48482</v>
      </c>
      <c r="S49" s="703">
        <v>49884</v>
      </c>
      <c r="T49" s="703">
        <v>53781</v>
      </c>
      <c r="U49" s="703">
        <v>56837</v>
      </c>
      <c r="V49" s="703">
        <v>59098</v>
      </c>
      <c r="W49" s="703">
        <v>58766</v>
      </c>
      <c r="X49" s="703">
        <v>55926</v>
      </c>
      <c r="Y49" s="703">
        <v>54349</v>
      </c>
      <c r="Z49" s="703">
        <v>54009</v>
      </c>
      <c r="AA49" s="703">
        <v>50772</v>
      </c>
      <c r="AB49" s="703">
        <v>49790</v>
      </c>
      <c r="AC49" s="703">
        <v>48671</v>
      </c>
      <c r="AD49" s="703">
        <v>47624</v>
      </c>
      <c r="AE49" s="703">
        <v>47152</v>
      </c>
      <c r="AF49" s="703">
        <v>45229</v>
      </c>
      <c r="AG49" s="703">
        <v>45407</v>
      </c>
      <c r="AH49" s="703">
        <v>43748</v>
      </c>
      <c r="AI49" s="703">
        <v>42598</v>
      </c>
      <c r="AJ49" s="703">
        <v>42101</v>
      </c>
      <c r="AK49" s="703">
        <v>39914</v>
      </c>
      <c r="AL49" s="703">
        <v>39600</v>
      </c>
      <c r="AM49" s="703">
        <v>40259</v>
      </c>
      <c r="AN49" s="703">
        <v>39964</v>
      </c>
      <c r="AO49" s="703">
        <v>41710</v>
      </c>
      <c r="AP49" s="703">
        <v>40142</v>
      </c>
      <c r="AQ49" s="703">
        <v>39459</v>
      </c>
      <c r="AR49" s="703">
        <v>39277</v>
      </c>
      <c r="AS49" s="703">
        <v>38474</v>
      </c>
      <c r="AT49" s="703">
        <v>38348</v>
      </c>
      <c r="AU49" s="703">
        <v>38210</v>
      </c>
      <c r="AV49" s="703">
        <v>36459</v>
      </c>
      <c r="AW49" s="703">
        <v>36600</v>
      </c>
      <c r="AX49" s="703">
        <v>35724</v>
      </c>
      <c r="AY49" s="703">
        <v>35148</v>
      </c>
      <c r="AZ49" s="703">
        <v>33800</v>
      </c>
      <c r="BA49" s="703">
        <v>33321</v>
      </c>
      <c r="BB49" s="703">
        <v>32095</v>
      </c>
      <c r="BC49" s="703">
        <v>32211</v>
      </c>
      <c r="BD49" s="703">
        <v>31196</v>
      </c>
      <c r="BE49" s="703">
        <v>31442</v>
      </c>
      <c r="BF49" s="703">
        <v>30520</v>
      </c>
      <c r="BG49" s="703">
        <v>28759</v>
      </c>
      <c r="BH49" s="703">
        <v>29909</v>
      </c>
      <c r="BI49" s="708">
        <v>29894</v>
      </c>
      <c r="BJ49" s="708">
        <v>28901</v>
      </c>
      <c r="BK49" s="708">
        <v>27671</v>
      </c>
      <c r="BL49" s="709">
        <v>27916</v>
      </c>
      <c r="BM49" s="1048">
        <v>26003</v>
      </c>
      <c r="BN49" s="1048">
        <v>27138</v>
      </c>
      <c r="BO49" s="1048">
        <v>26736</v>
      </c>
      <c r="BP49" s="1048">
        <v>26476</v>
      </c>
      <c r="BQ49" s="1048">
        <v>25844</v>
      </c>
      <c r="BR49" s="1048">
        <v>27040</v>
      </c>
      <c r="BS49" s="1048">
        <v>27636</v>
      </c>
      <c r="BT49" s="1048">
        <v>26844</v>
      </c>
      <c r="BU49" s="703"/>
      <c r="BV49" s="1053">
        <v>28708</v>
      </c>
      <c r="BW49" s="710">
        <v>29044</v>
      </c>
      <c r="BX49" s="1053">
        <v>27292</v>
      </c>
      <c r="BY49" s="1053">
        <v>29200</v>
      </c>
      <c r="BZ49" s="1053">
        <v>28688</v>
      </c>
      <c r="CA49" s="1053">
        <v>28907</v>
      </c>
      <c r="CB49" s="1053">
        <v>27553</v>
      </c>
      <c r="CC49" s="1053">
        <v>29204</v>
      </c>
      <c r="CD49" s="1053">
        <v>31277</v>
      </c>
      <c r="CE49" s="1053">
        <v>30375</v>
      </c>
    </row>
    <row r="50" spans="1:83" ht="13.5" customHeight="1">
      <c r="A50" s="706" t="s">
        <v>774</v>
      </c>
      <c r="B50" s="707" t="s">
        <v>262</v>
      </c>
      <c r="C50" s="703">
        <v>25600</v>
      </c>
      <c r="D50" s="703">
        <v>23244</v>
      </c>
      <c r="E50" s="703">
        <v>19667</v>
      </c>
      <c r="F50" s="703">
        <v>21313</v>
      </c>
      <c r="G50" s="703">
        <v>21270</v>
      </c>
      <c r="H50" s="703">
        <v>21436</v>
      </c>
      <c r="I50" s="703">
        <v>23858</v>
      </c>
      <c r="J50" s="703">
        <v>24796</v>
      </c>
      <c r="K50" s="703">
        <v>28162</v>
      </c>
      <c r="L50" s="703">
        <v>31208</v>
      </c>
      <c r="M50" s="703">
        <v>30361</v>
      </c>
      <c r="N50" s="703">
        <v>32152</v>
      </c>
      <c r="O50" s="703">
        <v>32893</v>
      </c>
      <c r="P50" s="703">
        <v>34614</v>
      </c>
      <c r="Q50" s="703">
        <v>36029</v>
      </c>
      <c r="R50" s="703">
        <v>36812</v>
      </c>
      <c r="S50" s="703">
        <v>44078</v>
      </c>
      <c r="T50" s="703">
        <v>47771</v>
      </c>
      <c r="U50" s="703">
        <v>41657</v>
      </c>
      <c r="V50" s="703">
        <v>40555</v>
      </c>
      <c r="W50" s="703">
        <v>41351</v>
      </c>
      <c r="X50" s="703">
        <v>40033</v>
      </c>
      <c r="Y50" s="703">
        <v>38766</v>
      </c>
      <c r="Z50" s="703">
        <v>37412</v>
      </c>
      <c r="AA50" s="703">
        <v>35765</v>
      </c>
      <c r="AB50" s="703">
        <v>35861</v>
      </c>
      <c r="AC50" s="703">
        <v>33170</v>
      </c>
      <c r="AD50" s="703">
        <v>33781</v>
      </c>
      <c r="AE50" s="703">
        <v>32670</v>
      </c>
      <c r="AF50" s="703">
        <v>31445</v>
      </c>
      <c r="AG50" s="703">
        <v>30084</v>
      </c>
      <c r="AH50" s="703">
        <v>29370</v>
      </c>
      <c r="AI50" s="703">
        <v>28307</v>
      </c>
      <c r="AJ50" s="703">
        <v>27400</v>
      </c>
      <c r="AK50" s="703">
        <v>27482</v>
      </c>
      <c r="AL50" s="703">
        <v>27456</v>
      </c>
      <c r="AM50" s="703">
        <v>27646</v>
      </c>
      <c r="AN50" s="703">
        <v>28125</v>
      </c>
      <c r="AO50" s="703">
        <v>27619</v>
      </c>
      <c r="AP50" s="703">
        <v>27760</v>
      </c>
      <c r="AQ50" s="703">
        <v>27305</v>
      </c>
      <c r="AR50" s="703">
        <v>27516</v>
      </c>
      <c r="AS50" s="703">
        <v>26592</v>
      </c>
      <c r="AT50" s="703">
        <v>26764</v>
      </c>
      <c r="AU50" s="703">
        <v>26361</v>
      </c>
      <c r="AV50" s="703">
        <v>26241</v>
      </c>
      <c r="AW50" s="703">
        <v>24880</v>
      </c>
      <c r="AX50" s="703">
        <v>23923</v>
      </c>
      <c r="AY50" s="703">
        <v>23928</v>
      </c>
      <c r="AZ50" s="703">
        <v>23458</v>
      </c>
      <c r="BA50" s="703">
        <v>23979</v>
      </c>
      <c r="BB50" s="703">
        <v>22570</v>
      </c>
      <c r="BC50" s="703">
        <v>22747</v>
      </c>
      <c r="BD50" s="703">
        <v>23492</v>
      </c>
      <c r="BE50" s="703">
        <v>22529</v>
      </c>
      <c r="BF50" s="703">
        <v>21193</v>
      </c>
      <c r="BG50" s="703">
        <v>19505</v>
      </c>
      <c r="BH50" s="703">
        <v>20532</v>
      </c>
      <c r="BI50" s="708">
        <v>19544</v>
      </c>
      <c r="BJ50" s="708">
        <v>18873</v>
      </c>
      <c r="BK50" s="708">
        <v>18170</v>
      </c>
      <c r="BL50" s="709">
        <v>18391</v>
      </c>
      <c r="BM50" s="1048">
        <v>17852</v>
      </c>
      <c r="BN50" s="1048">
        <v>17304</v>
      </c>
      <c r="BO50" s="1048">
        <v>17143</v>
      </c>
      <c r="BP50" s="1048">
        <v>17300</v>
      </c>
      <c r="BQ50" s="1048">
        <v>17259</v>
      </c>
      <c r="BR50" s="1048">
        <v>17432</v>
      </c>
      <c r="BS50" s="1048">
        <v>17364</v>
      </c>
      <c r="BT50" s="1048">
        <v>16852</v>
      </c>
      <c r="BU50" s="703"/>
      <c r="BV50" s="1053">
        <v>18891</v>
      </c>
      <c r="BW50" s="710">
        <v>19275</v>
      </c>
      <c r="BX50" s="1053">
        <v>18844</v>
      </c>
      <c r="BY50" s="1053">
        <v>18677</v>
      </c>
      <c r="BZ50" s="1053">
        <v>18686</v>
      </c>
      <c r="CA50" s="1053">
        <v>19121</v>
      </c>
      <c r="CB50" s="1053">
        <v>18533</v>
      </c>
      <c r="CC50" s="1053">
        <v>18796</v>
      </c>
      <c r="CD50" s="1053">
        <v>20258</v>
      </c>
      <c r="CE50" s="1053">
        <v>19604</v>
      </c>
    </row>
    <row r="51" spans="1:83" ht="13.5" customHeight="1">
      <c r="A51" s="706" t="s">
        <v>775</v>
      </c>
      <c r="B51" s="707" t="s">
        <v>263</v>
      </c>
      <c r="C51" s="703">
        <v>23633</v>
      </c>
      <c r="D51" s="703">
        <v>22483</v>
      </c>
      <c r="E51" s="703">
        <v>20600</v>
      </c>
      <c r="F51" s="703">
        <v>20871</v>
      </c>
      <c r="G51" s="703">
        <v>24054</v>
      </c>
      <c r="H51" s="703">
        <v>23167</v>
      </c>
      <c r="I51" s="703">
        <v>24534</v>
      </c>
      <c r="J51" s="703">
        <v>25431</v>
      </c>
      <c r="K51" s="703">
        <v>28534</v>
      </c>
      <c r="L51" s="703">
        <v>30777</v>
      </c>
      <c r="M51" s="703">
        <v>32819</v>
      </c>
      <c r="N51" s="703">
        <v>34539</v>
      </c>
      <c r="O51" s="703">
        <v>35846</v>
      </c>
      <c r="P51" s="703">
        <v>34659</v>
      </c>
      <c r="Q51" s="703">
        <v>35673</v>
      </c>
      <c r="R51" s="703">
        <v>36696</v>
      </c>
      <c r="S51" s="703">
        <v>38100</v>
      </c>
      <c r="T51" s="703">
        <v>40459</v>
      </c>
      <c r="U51" s="703">
        <v>41605</v>
      </c>
      <c r="V51" s="703">
        <v>43072</v>
      </c>
      <c r="W51" s="703">
        <v>43089</v>
      </c>
      <c r="X51" s="703">
        <v>40520</v>
      </c>
      <c r="Y51" s="703">
        <v>40307</v>
      </c>
      <c r="Z51" s="703">
        <v>40270</v>
      </c>
      <c r="AA51" s="703">
        <v>37515</v>
      </c>
      <c r="AB51" s="703">
        <v>36366</v>
      </c>
      <c r="AC51" s="703">
        <v>34720</v>
      </c>
      <c r="AD51" s="703">
        <v>34222</v>
      </c>
      <c r="AE51" s="703">
        <v>32640</v>
      </c>
      <c r="AF51" s="703">
        <v>30529</v>
      </c>
      <c r="AG51" s="703">
        <v>30863</v>
      </c>
      <c r="AH51" s="703">
        <v>29421</v>
      </c>
      <c r="AI51" s="703">
        <v>28416</v>
      </c>
      <c r="AJ51" s="703">
        <v>28884</v>
      </c>
      <c r="AK51" s="703">
        <v>28221</v>
      </c>
      <c r="AL51" s="703">
        <v>27983</v>
      </c>
      <c r="AM51" s="703">
        <v>27899</v>
      </c>
      <c r="AN51" s="703">
        <v>27912</v>
      </c>
      <c r="AO51" s="703">
        <v>29479</v>
      </c>
      <c r="AP51" s="703">
        <v>30262</v>
      </c>
      <c r="AQ51" s="703">
        <v>28435</v>
      </c>
      <c r="AR51" s="703">
        <v>27896</v>
      </c>
      <c r="AS51" s="703">
        <v>27747</v>
      </c>
      <c r="AT51" s="703">
        <v>26806</v>
      </c>
      <c r="AU51" s="703">
        <v>26580</v>
      </c>
      <c r="AV51" s="703">
        <v>26734</v>
      </c>
      <c r="AW51" s="703">
        <v>25606</v>
      </c>
      <c r="AX51" s="703">
        <v>25126</v>
      </c>
      <c r="AY51" s="703">
        <v>24667</v>
      </c>
      <c r="AZ51" s="703">
        <v>24491</v>
      </c>
      <c r="BA51" s="703">
        <v>23564</v>
      </c>
      <c r="BB51" s="703">
        <v>23059</v>
      </c>
      <c r="BC51" s="703">
        <v>22912</v>
      </c>
      <c r="BD51" s="703">
        <v>21864</v>
      </c>
      <c r="BE51" s="703">
        <v>21695</v>
      </c>
      <c r="BF51" s="703">
        <v>21696</v>
      </c>
      <c r="BG51" s="703">
        <v>19870</v>
      </c>
      <c r="BH51" s="703">
        <v>20737</v>
      </c>
      <c r="BI51" s="708">
        <v>19580</v>
      </c>
      <c r="BJ51" s="708">
        <v>19236</v>
      </c>
      <c r="BK51" s="708">
        <v>18421</v>
      </c>
      <c r="BL51" s="709">
        <v>18326</v>
      </c>
      <c r="BM51" s="1048">
        <v>17404</v>
      </c>
      <c r="BN51" s="1048">
        <v>17704</v>
      </c>
      <c r="BO51" s="1048">
        <v>17220</v>
      </c>
      <c r="BP51" s="1048">
        <v>16780</v>
      </c>
      <c r="BQ51" s="1048">
        <v>16858</v>
      </c>
      <c r="BR51" s="1048">
        <v>17092</v>
      </c>
      <c r="BS51" s="1048">
        <v>16962</v>
      </c>
      <c r="BT51" s="1048">
        <v>16844</v>
      </c>
      <c r="BU51" s="703"/>
      <c r="BV51" s="1053">
        <v>18960</v>
      </c>
      <c r="BW51" s="710">
        <v>18959</v>
      </c>
      <c r="BX51" s="1053">
        <v>18255</v>
      </c>
      <c r="BY51" s="1053">
        <v>18797</v>
      </c>
      <c r="BZ51" s="1053">
        <v>18413</v>
      </c>
      <c r="CA51" s="1053">
        <v>18431</v>
      </c>
      <c r="CB51" s="1053">
        <v>17838</v>
      </c>
      <c r="CC51" s="1053">
        <v>18054</v>
      </c>
      <c r="CD51" s="1053">
        <v>18763</v>
      </c>
      <c r="CE51" s="1053">
        <v>18843</v>
      </c>
    </row>
    <row r="52" spans="1:83" ht="13.5" customHeight="1">
      <c r="A52" s="706" t="s">
        <v>776</v>
      </c>
      <c r="B52" s="707" t="s">
        <v>264</v>
      </c>
      <c r="C52" s="703">
        <v>42387</v>
      </c>
      <c r="D52" s="703">
        <v>41721</v>
      </c>
      <c r="E52" s="703">
        <v>34521</v>
      </c>
      <c r="F52" s="703">
        <v>35466</v>
      </c>
      <c r="G52" s="703">
        <v>39953</v>
      </c>
      <c r="H52" s="703">
        <v>36777</v>
      </c>
      <c r="I52" s="703">
        <v>36847</v>
      </c>
      <c r="J52" s="703">
        <v>40001</v>
      </c>
      <c r="K52" s="703">
        <v>45944</v>
      </c>
      <c r="L52" s="703">
        <v>49405</v>
      </c>
      <c r="M52" s="703">
        <v>49885</v>
      </c>
      <c r="N52" s="703">
        <v>53223</v>
      </c>
      <c r="O52" s="703">
        <v>53868</v>
      </c>
      <c r="P52" s="703">
        <v>53591</v>
      </c>
      <c r="Q52" s="703">
        <v>53103</v>
      </c>
      <c r="R52" s="703">
        <v>54461</v>
      </c>
      <c r="S52" s="703">
        <v>57251</v>
      </c>
      <c r="T52" s="703">
        <v>62995</v>
      </c>
      <c r="U52" s="703">
        <v>66490</v>
      </c>
      <c r="V52" s="703">
        <v>69153</v>
      </c>
      <c r="W52" s="703">
        <v>66143</v>
      </c>
      <c r="X52" s="703">
        <v>65093</v>
      </c>
      <c r="Y52" s="703">
        <v>64139</v>
      </c>
      <c r="Z52" s="703">
        <v>63926</v>
      </c>
      <c r="AA52" s="703">
        <v>61309</v>
      </c>
      <c r="AB52" s="703">
        <v>59661</v>
      </c>
      <c r="AC52" s="703">
        <v>56125</v>
      </c>
      <c r="AD52" s="703">
        <v>54518</v>
      </c>
      <c r="AE52" s="703">
        <v>52472</v>
      </c>
      <c r="AF52" s="703">
        <v>49407</v>
      </c>
      <c r="AG52" s="703">
        <v>49131</v>
      </c>
      <c r="AH52" s="703">
        <v>48086</v>
      </c>
      <c r="AI52" s="703">
        <v>45002</v>
      </c>
      <c r="AJ52" s="703">
        <v>43962</v>
      </c>
      <c r="AK52" s="703">
        <v>41286</v>
      </c>
      <c r="AL52" s="703">
        <v>40656</v>
      </c>
      <c r="AM52" s="703">
        <v>40414</v>
      </c>
      <c r="AN52" s="703">
        <v>40909</v>
      </c>
      <c r="AO52" s="703">
        <v>40877</v>
      </c>
      <c r="AP52" s="703">
        <v>41213</v>
      </c>
      <c r="AQ52" s="703">
        <v>41209</v>
      </c>
      <c r="AR52" s="703">
        <v>41851</v>
      </c>
      <c r="AS52" s="703">
        <v>39261</v>
      </c>
      <c r="AT52" s="703">
        <v>38942</v>
      </c>
      <c r="AU52" s="703">
        <v>38993</v>
      </c>
      <c r="AV52" s="703">
        <v>38335</v>
      </c>
      <c r="AW52" s="703">
        <v>37814</v>
      </c>
      <c r="AX52" s="703">
        <v>36688</v>
      </c>
      <c r="AY52" s="703">
        <v>35986</v>
      </c>
      <c r="AZ52" s="703">
        <v>34873</v>
      </c>
      <c r="BA52" s="703">
        <v>34105</v>
      </c>
      <c r="BB52" s="703">
        <v>32415</v>
      </c>
      <c r="BC52" s="703">
        <v>32051</v>
      </c>
      <c r="BD52" s="703">
        <v>31141</v>
      </c>
      <c r="BE52" s="703">
        <v>29862</v>
      </c>
      <c r="BF52" s="703">
        <v>31105</v>
      </c>
      <c r="BG52" s="703">
        <v>29182</v>
      </c>
      <c r="BH52" s="703">
        <v>30109</v>
      </c>
      <c r="BI52" s="708">
        <v>28224</v>
      </c>
      <c r="BJ52" s="708">
        <v>27763</v>
      </c>
      <c r="BK52" s="708">
        <v>26215</v>
      </c>
      <c r="BL52" s="709">
        <v>26451</v>
      </c>
      <c r="BM52" s="1048">
        <v>25811</v>
      </c>
      <c r="BN52" s="1048">
        <v>25324</v>
      </c>
      <c r="BO52" s="1048">
        <v>25112</v>
      </c>
      <c r="BP52" s="1048">
        <v>25026</v>
      </c>
      <c r="BQ52" s="1048">
        <v>24748</v>
      </c>
      <c r="BR52" s="1048">
        <v>24892</v>
      </c>
      <c r="BS52" s="1048">
        <v>24483</v>
      </c>
      <c r="BT52" s="1048">
        <v>24547</v>
      </c>
      <c r="BU52" s="703"/>
      <c r="BV52" s="1053">
        <v>26932</v>
      </c>
      <c r="BW52" s="710">
        <v>27411</v>
      </c>
      <c r="BX52" s="1053">
        <v>26840</v>
      </c>
      <c r="BY52" s="1053">
        <v>26744</v>
      </c>
      <c r="BZ52" s="1053">
        <v>26769</v>
      </c>
      <c r="CA52" s="1053">
        <v>26904</v>
      </c>
      <c r="CB52" s="1053">
        <v>25931</v>
      </c>
      <c r="CC52" s="1053">
        <v>26452</v>
      </c>
      <c r="CD52" s="1053">
        <v>26951</v>
      </c>
      <c r="CE52" s="1053">
        <v>27085</v>
      </c>
    </row>
    <row r="53" spans="1:83" ht="13.5" customHeight="1">
      <c r="A53" s="706" t="s">
        <v>777</v>
      </c>
      <c r="B53" s="707" t="s">
        <v>265</v>
      </c>
      <c r="C53" s="703" t="s">
        <v>613</v>
      </c>
      <c r="D53" s="703" t="s">
        <v>613</v>
      </c>
      <c r="E53" s="703" t="s">
        <v>613</v>
      </c>
      <c r="F53" s="703" t="s">
        <v>613</v>
      </c>
      <c r="G53" s="703" t="s">
        <v>613</v>
      </c>
      <c r="H53" s="703" t="s">
        <v>613</v>
      </c>
      <c r="I53" s="703" t="s">
        <v>613</v>
      </c>
      <c r="J53" s="703" t="s">
        <v>613</v>
      </c>
      <c r="K53" s="703" t="s">
        <v>613</v>
      </c>
      <c r="L53" s="703" t="s">
        <v>613</v>
      </c>
      <c r="M53" s="703" t="s">
        <v>613</v>
      </c>
      <c r="N53" s="703" t="s">
        <v>613</v>
      </c>
      <c r="O53" s="703" t="s">
        <v>613</v>
      </c>
      <c r="P53" s="703" t="s">
        <v>613</v>
      </c>
      <c r="Q53" s="703" t="s">
        <v>613</v>
      </c>
      <c r="R53" s="703" t="s">
        <v>613</v>
      </c>
      <c r="S53" s="703" t="s">
        <v>613</v>
      </c>
      <c r="T53" s="703" t="s">
        <v>613</v>
      </c>
      <c r="U53" s="703" t="s">
        <v>613</v>
      </c>
      <c r="V53" s="703">
        <v>33786</v>
      </c>
      <c r="W53" s="703">
        <v>33539</v>
      </c>
      <c r="X53" s="703">
        <v>30745</v>
      </c>
      <c r="Y53" s="703">
        <v>26902</v>
      </c>
      <c r="Z53" s="703">
        <v>25824</v>
      </c>
      <c r="AA53" s="703">
        <v>25609</v>
      </c>
      <c r="AB53" s="703">
        <v>28127</v>
      </c>
      <c r="AC53" s="703">
        <v>27524</v>
      </c>
      <c r="AD53" s="703">
        <v>28803</v>
      </c>
      <c r="AE53" s="703">
        <v>28148</v>
      </c>
      <c r="AF53" s="703">
        <v>27918</v>
      </c>
      <c r="AG53" s="703">
        <v>27829</v>
      </c>
      <c r="AH53" s="703">
        <v>27136</v>
      </c>
      <c r="AI53" s="703">
        <v>25810</v>
      </c>
      <c r="AJ53" s="703">
        <v>24717</v>
      </c>
      <c r="AK53" s="703">
        <v>24374</v>
      </c>
      <c r="AL53" s="703">
        <v>24166</v>
      </c>
      <c r="AM53" s="703">
        <v>24459</v>
      </c>
      <c r="AN53" s="703">
        <v>23711</v>
      </c>
      <c r="AO53" s="703">
        <v>24797</v>
      </c>
      <c r="AP53" s="703">
        <v>25927</v>
      </c>
      <c r="AQ53" s="703">
        <v>24715</v>
      </c>
      <c r="AR53" s="703">
        <v>24096</v>
      </c>
      <c r="AS53" s="703">
        <v>23214</v>
      </c>
      <c r="AT53" s="703">
        <v>23335</v>
      </c>
      <c r="AU53" s="703">
        <v>24871</v>
      </c>
      <c r="AV53" s="703">
        <v>25322</v>
      </c>
      <c r="AW53" s="703">
        <v>24495</v>
      </c>
      <c r="AX53" s="703">
        <v>24270</v>
      </c>
      <c r="AY53" s="703">
        <v>24234</v>
      </c>
      <c r="AZ53" s="703">
        <v>25046</v>
      </c>
      <c r="BA53" s="703">
        <v>26396</v>
      </c>
      <c r="BB53" s="703">
        <v>26664</v>
      </c>
      <c r="BC53" s="703">
        <v>26340</v>
      </c>
      <c r="BD53" s="703">
        <v>25841</v>
      </c>
      <c r="BE53" s="703">
        <v>24957</v>
      </c>
      <c r="BF53" s="703">
        <v>26653</v>
      </c>
      <c r="BG53" s="703">
        <v>24399</v>
      </c>
      <c r="BH53" s="703">
        <v>26686</v>
      </c>
      <c r="BI53" s="708">
        <v>25271</v>
      </c>
      <c r="BJ53" s="708">
        <v>24517</v>
      </c>
      <c r="BK53" s="708">
        <v>24356</v>
      </c>
      <c r="BL53" s="709">
        <v>25441</v>
      </c>
      <c r="BM53" s="1048">
        <v>24574</v>
      </c>
      <c r="BN53" s="1048">
        <v>24731</v>
      </c>
      <c r="BO53" s="1048">
        <v>25564</v>
      </c>
      <c r="BP53" s="1048">
        <v>26892</v>
      </c>
      <c r="BQ53" s="1048">
        <v>26958</v>
      </c>
      <c r="BR53" s="1048">
        <v>25496</v>
      </c>
      <c r="BS53" s="1048">
        <v>25668</v>
      </c>
      <c r="BT53" s="1048">
        <v>26410</v>
      </c>
      <c r="BU53" s="703"/>
      <c r="BV53" s="1054">
        <v>25013</v>
      </c>
      <c r="BW53" s="717">
        <v>26384</v>
      </c>
      <c r="BX53" s="1054">
        <v>25587</v>
      </c>
      <c r="BY53" s="1054">
        <v>25960</v>
      </c>
      <c r="BZ53" s="1054">
        <v>27086</v>
      </c>
      <c r="CA53" s="1054">
        <v>28917</v>
      </c>
      <c r="CB53" s="1054">
        <v>28522</v>
      </c>
      <c r="CC53" s="1054">
        <v>26844</v>
      </c>
      <c r="CD53" s="1054">
        <v>27615</v>
      </c>
      <c r="CE53" s="1054">
        <v>28847</v>
      </c>
    </row>
    <row r="54" spans="1:83" ht="6" customHeight="1">
      <c r="A54" s="718"/>
      <c r="B54" s="719"/>
      <c r="C54" s="720"/>
      <c r="D54" s="720"/>
      <c r="E54" s="720"/>
      <c r="F54" s="720"/>
      <c r="G54" s="720"/>
      <c r="H54" s="720"/>
      <c r="I54" s="720"/>
      <c r="J54" s="720"/>
      <c r="K54" s="720"/>
      <c r="L54" s="720"/>
      <c r="M54" s="720"/>
      <c r="N54" s="720"/>
      <c r="O54" s="720"/>
      <c r="P54" s="720"/>
      <c r="Q54" s="720"/>
      <c r="R54" s="720"/>
      <c r="S54" s="720"/>
      <c r="T54" s="720"/>
      <c r="U54" s="720"/>
      <c r="V54" s="720"/>
      <c r="W54" s="720"/>
      <c r="X54" s="720"/>
      <c r="Y54" s="720"/>
      <c r="Z54" s="720"/>
      <c r="AA54" s="720"/>
      <c r="AB54" s="720"/>
      <c r="AC54" s="720"/>
      <c r="AD54" s="720"/>
      <c r="AE54" s="720"/>
      <c r="AF54" s="720"/>
      <c r="AG54" s="720"/>
      <c r="AH54" s="720"/>
      <c r="AI54" s="720"/>
      <c r="AJ54" s="720"/>
      <c r="AK54" s="720"/>
      <c r="AL54" s="720"/>
      <c r="AM54" s="720"/>
      <c r="AN54" s="720"/>
      <c r="AO54" s="720"/>
      <c r="AP54" s="720"/>
      <c r="AQ54" s="720"/>
      <c r="AR54" s="720"/>
      <c r="AS54" s="720"/>
      <c r="AT54" s="720"/>
      <c r="AU54" s="720"/>
      <c r="AV54" s="720"/>
      <c r="AW54" s="720"/>
      <c r="AX54" s="720"/>
      <c r="AY54" s="720"/>
      <c r="AZ54" s="720"/>
      <c r="BA54" s="720"/>
      <c r="BB54" s="720"/>
      <c r="BC54" s="720"/>
      <c r="BD54" s="720"/>
      <c r="BE54" s="720"/>
      <c r="BF54" s="720"/>
      <c r="BG54" s="720"/>
      <c r="BH54" s="720"/>
      <c r="BI54" s="720"/>
      <c r="BJ54" s="720"/>
      <c r="BK54" s="720"/>
      <c r="BL54" s="721"/>
      <c r="BM54" s="1050"/>
      <c r="BN54" s="1050"/>
      <c r="BO54" s="1050"/>
      <c r="BP54" s="1050"/>
      <c r="BQ54" s="1050"/>
      <c r="BR54" s="1050"/>
      <c r="BS54" s="1050"/>
      <c r="BT54" s="1050"/>
      <c r="BU54" s="703"/>
      <c r="BX54" s="722"/>
      <c r="BY54" s="722"/>
      <c r="BZ54" s="722"/>
      <c r="CA54" s="722"/>
      <c r="CB54" s="722"/>
      <c r="CC54" s="722"/>
    </row>
    <row r="55" spans="1:83" ht="15" customHeight="1">
      <c r="A55" s="723"/>
      <c r="B55" s="724" t="s">
        <v>821</v>
      </c>
      <c r="C55" s="682"/>
      <c r="D55" s="725"/>
      <c r="E55" s="3405" t="s">
        <v>822</v>
      </c>
      <c r="F55" s="3405"/>
      <c r="G55" s="3405"/>
      <c r="H55" s="3405"/>
      <c r="I55" s="3405"/>
      <c r="J55" s="3405"/>
      <c r="K55" s="725"/>
      <c r="L55" s="725"/>
      <c r="M55" s="725"/>
      <c r="N55" s="725"/>
      <c r="O55" s="3405" t="s">
        <v>1025</v>
      </c>
      <c r="P55" s="3405"/>
      <c r="Q55" s="3405"/>
      <c r="R55" s="3405"/>
      <c r="S55" s="3405"/>
      <c r="T55" s="3405"/>
      <c r="U55" s="725"/>
      <c r="V55" s="725"/>
      <c r="W55" s="725"/>
      <c r="X55" s="682"/>
      <c r="Y55" s="725"/>
      <c r="Z55" s="3405" t="s">
        <v>1025</v>
      </c>
      <c r="AA55" s="3405"/>
      <c r="AB55" s="3405"/>
      <c r="AC55" s="3405"/>
      <c r="AD55" s="3405"/>
      <c r="AE55" s="3405"/>
      <c r="AF55" s="725"/>
      <c r="AG55" s="725"/>
      <c r="AH55" s="725"/>
      <c r="AI55" s="725"/>
      <c r="AJ55" s="3405" t="s">
        <v>1025</v>
      </c>
      <c r="AK55" s="3405"/>
      <c r="AL55" s="3405"/>
      <c r="AM55" s="3405"/>
      <c r="AN55" s="3405"/>
      <c r="AO55" s="3405"/>
      <c r="AP55" s="725"/>
      <c r="AQ55" s="725"/>
      <c r="AR55" s="725"/>
      <c r="AS55" s="682"/>
      <c r="AT55" s="725"/>
      <c r="AU55" s="3405" t="s">
        <v>1025</v>
      </c>
      <c r="AV55" s="3405"/>
      <c r="AW55" s="3405"/>
      <c r="AX55" s="3405"/>
      <c r="AY55" s="3405"/>
      <c r="AZ55" s="3405"/>
      <c r="BA55" s="725"/>
      <c r="BB55" s="725"/>
      <c r="BC55" s="725"/>
      <c r="BD55" s="725"/>
      <c r="BE55" s="3405" t="s">
        <v>1025</v>
      </c>
      <c r="BF55" s="3405"/>
      <c r="BG55" s="3405"/>
      <c r="BH55" s="3405"/>
      <c r="BI55" s="3405"/>
      <c r="BJ55" s="3405"/>
      <c r="BK55" s="725"/>
      <c r="BL55" s="725"/>
      <c r="BM55" s="726"/>
      <c r="BN55" s="726"/>
      <c r="BO55" s="726"/>
      <c r="BP55" s="726"/>
      <c r="BQ55" s="726"/>
      <c r="BR55" s="726"/>
      <c r="BS55" s="726"/>
      <c r="BT55" s="726"/>
      <c r="BU55" s="726"/>
      <c r="BX55" s="722"/>
      <c r="BY55" s="722"/>
      <c r="BZ55" s="722"/>
      <c r="CA55" s="722"/>
      <c r="CB55" s="722"/>
      <c r="CC55" s="722"/>
    </row>
    <row r="56" spans="1:83" ht="12" customHeight="1">
      <c r="C56" s="689"/>
      <c r="D56" s="726"/>
      <c r="E56" s="726"/>
      <c r="F56" s="726"/>
      <c r="G56" s="726"/>
      <c r="H56" s="726"/>
      <c r="I56" s="726"/>
      <c r="J56" s="726"/>
      <c r="K56" s="726"/>
      <c r="L56" s="726"/>
      <c r="M56" s="726"/>
      <c r="N56" s="726"/>
      <c r="O56" s="726"/>
      <c r="P56" s="726"/>
      <c r="Q56" s="726"/>
      <c r="R56" s="726"/>
      <c r="S56" s="726"/>
      <c r="T56" s="726"/>
      <c r="U56" s="726"/>
      <c r="V56" s="726"/>
      <c r="W56" s="722"/>
      <c r="X56" s="689"/>
      <c r="Y56" s="726"/>
      <c r="Z56" s="726"/>
      <c r="AA56" s="726"/>
      <c r="AB56" s="726"/>
      <c r="AC56" s="726"/>
      <c r="AD56" s="726"/>
      <c r="AE56" s="726"/>
      <c r="AF56" s="726"/>
      <c r="AG56" s="726"/>
      <c r="AH56" s="726"/>
      <c r="AI56" s="726"/>
      <c r="AJ56" s="726"/>
      <c r="AK56" s="726"/>
      <c r="AL56" s="726"/>
      <c r="AM56" s="726"/>
      <c r="AN56" s="726"/>
      <c r="AO56" s="726"/>
      <c r="AP56" s="726"/>
      <c r="AQ56" s="726"/>
      <c r="AR56" s="722"/>
      <c r="AS56" s="689"/>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2"/>
    </row>
    <row r="57" spans="1:83" ht="15" customHeight="1">
      <c r="A57" s="727"/>
      <c r="B57" s="728" t="s">
        <v>1023</v>
      </c>
      <c r="C57" s="697"/>
      <c r="D57" s="729"/>
      <c r="E57" s="3404" t="s">
        <v>1024</v>
      </c>
      <c r="F57" s="3404"/>
      <c r="G57" s="3404"/>
      <c r="H57" s="3404"/>
      <c r="I57" s="3404"/>
      <c r="J57" s="3404"/>
      <c r="K57" s="730"/>
      <c r="L57" s="730"/>
      <c r="M57" s="730"/>
      <c r="N57" s="730"/>
      <c r="O57" s="3404" t="s">
        <v>1024</v>
      </c>
      <c r="P57" s="3404"/>
      <c r="Q57" s="3404"/>
      <c r="R57" s="3404"/>
      <c r="S57" s="3404"/>
      <c r="T57" s="3404"/>
      <c r="U57" s="730"/>
      <c r="V57" s="730"/>
      <c r="W57" s="730"/>
      <c r="X57" s="697"/>
      <c r="Y57" s="730"/>
      <c r="Z57" s="3404" t="s">
        <v>1024</v>
      </c>
      <c r="AA57" s="3404"/>
      <c r="AB57" s="3404"/>
      <c r="AC57" s="3404"/>
      <c r="AD57" s="3404"/>
      <c r="AE57" s="3404"/>
      <c r="AF57" s="730"/>
      <c r="AG57" s="730"/>
      <c r="AH57" s="730"/>
      <c r="AI57" s="730"/>
      <c r="AJ57" s="3404" t="s">
        <v>1024</v>
      </c>
      <c r="AK57" s="3404"/>
      <c r="AL57" s="3404"/>
      <c r="AM57" s="3404"/>
      <c r="AN57" s="3404"/>
      <c r="AO57" s="3404"/>
      <c r="AP57" s="730"/>
      <c r="AQ57" s="730"/>
      <c r="AR57" s="730"/>
      <c r="AS57" s="697"/>
      <c r="AT57" s="730"/>
      <c r="AU57" s="3404" t="s">
        <v>1024</v>
      </c>
      <c r="AV57" s="3404"/>
      <c r="AW57" s="3404"/>
      <c r="AX57" s="3404"/>
      <c r="AY57" s="3404"/>
      <c r="AZ57" s="3404"/>
      <c r="BA57" s="730"/>
      <c r="BB57" s="730"/>
      <c r="BC57" s="730"/>
      <c r="BD57" s="730"/>
      <c r="BE57" s="3404" t="s">
        <v>1024</v>
      </c>
      <c r="BF57" s="3404"/>
      <c r="BG57" s="3404"/>
      <c r="BH57" s="3404"/>
      <c r="BI57" s="3404"/>
      <c r="BJ57" s="3404"/>
      <c r="BK57" s="730"/>
      <c r="BL57" s="730"/>
      <c r="BM57" s="731"/>
      <c r="BN57" s="731"/>
      <c r="BO57" s="731"/>
      <c r="BP57" s="731"/>
      <c r="BQ57" s="731"/>
      <c r="BR57" s="731"/>
      <c r="BS57" s="731"/>
      <c r="BT57" s="731"/>
      <c r="BU57" s="731"/>
    </row>
    <row r="58" spans="1:83" ht="18.75" customHeight="1">
      <c r="A58" s="732" t="s">
        <v>780</v>
      </c>
      <c r="B58" s="702"/>
      <c r="C58" s="733" t="s">
        <v>613</v>
      </c>
      <c r="D58" s="733" t="s">
        <v>613</v>
      </c>
      <c r="E58" s="733" t="s">
        <v>613</v>
      </c>
      <c r="F58" s="733" t="s">
        <v>613</v>
      </c>
      <c r="G58" s="703">
        <v>1033451</v>
      </c>
      <c r="H58" s="703">
        <v>1062780</v>
      </c>
      <c r="I58" s="703">
        <v>115546</v>
      </c>
      <c r="J58" s="703">
        <v>1173875</v>
      </c>
      <c r="K58" s="703">
        <v>1225040</v>
      </c>
      <c r="L58" s="703">
        <v>1282508</v>
      </c>
      <c r="M58" s="703">
        <v>1300371</v>
      </c>
      <c r="N58" s="703">
        <v>1304932</v>
      </c>
      <c r="O58" s="703">
        <v>1288440</v>
      </c>
      <c r="P58" s="703">
        <v>1266923</v>
      </c>
      <c r="Q58" s="703">
        <v>1294230</v>
      </c>
      <c r="R58" s="703">
        <v>1313584</v>
      </c>
      <c r="S58" s="703">
        <v>1301625</v>
      </c>
      <c r="T58" s="703">
        <v>1303345</v>
      </c>
      <c r="U58" s="703">
        <v>1460012</v>
      </c>
      <c r="V58" s="703">
        <v>1501092</v>
      </c>
      <c r="W58" s="703">
        <v>1375467</v>
      </c>
      <c r="X58" s="703">
        <v>1290199</v>
      </c>
      <c r="Y58" s="703">
        <v>1248828</v>
      </c>
      <c r="Z58" s="703">
        <v>1242020</v>
      </c>
      <c r="AA58" s="703">
        <v>1216590</v>
      </c>
      <c r="AB58" s="703">
        <v>1215643</v>
      </c>
      <c r="AC58" s="703">
        <v>1209399</v>
      </c>
      <c r="AD58" s="703">
        <v>1218177</v>
      </c>
      <c r="AE58" s="703">
        <v>1226144</v>
      </c>
      <c r="AF58" s="703">
        <v>1221627</v>
      </c>
      <c r="AG58" s="703">
        <v>1200674</v>
      </c>
      <c r="AH58" s="703">
        <v>1199066</v>
      </c>
      <c r="AI58" s="703">
        <v>1216378</v>
      </c>
      <c r="AJ58" s="703">
        <v>1210742</v>
      </c>
      <c r="AK58" s="703">
        <v>1172328</v>
      </c>
      <c r="AL58" s="703">
        <v>1207981</v>
      </c>
      <c r="AM58" s="703">
        <v>1218738</v>
      </c>
      <c r="AN58" s="703">
        <v>1198394</v>
      </c>
      <c r="AO58" s="703">
        <v>1207360</v>
      </c>
      <c r="AP58" s="703">
        <v>1209112</v>
      </c>
      <c r="AQ58" s="703">
        <v>1200684</v>
      </c>
      <c r="AR58" s="703">
        <v>1222961</v>
      </c>
      <c r="AS58" s="703">
        <v>1218109</v>
      </c>
      <c r="AT58" s="703">
        <v>1213192</v>
      </c>
      <c r="AU58" s="703">
        <v>1212323</v>
      </c>
      <c r="AV58" s="703">
        <v>1191187</v>
      </c>
      <c r="AW58" s="703">
        <v>1198265</v>
      </c>
      <c r="AX58" s="703">
        <v>1213917</v>
      </c>
      <c r="AY58" s="703">
        <v>1188197</v>
      </c>
      <c r="AZ58" s="703">
        <v>1218410</v>
      </c>
      <c r="BA58" s="703">
        <v>1204489</v>
      </c>
      <c r="BB58" s="703">
        <v>1220375</v>
      </c>
      <c r="BC58" s="703">
        <v>1247531</v>
      </c>
      <c r="BD58" s="703">
        <v>1288604</v>
      </c>
      <c r="BE58" s="703">
        <v>1263866</v>
      </c>
      <c r="BF58" s="703">
        <v>1254314</v>
      </c>
      <c r="BG58" s="703">
        <v>1225506</v>
      </c>
      <c r="BH58" s="703">
        <v>1238196</v>
      </c>
      <c r="BI58" s="713"/>
      <c r="BJ58" s="713"/>
      <c r="BK58" s="713"/>
      <c r="BL58" s="713"/>
      <c r="BM58" s="713"/>
      <c r="BN58" s="713"/>
      <c r="BO58" s="713"/>
      <c r="BP58" s="713"/>
      <c r="BQ58" s="713"/>
      <c r="BR58" s="713"/>
      <c r="BS58" s="713"/>
      <c r="BT58" s="713"/>
      <c r="BU58" s="703"/>
    </row>
    <row r="59" spans="1:83" s="672" customFormat="1" ht="10.5" customHeight="1">
      <c r="A59" s="734"/>
      <c r="B59" s="735"/>
      <c r="C59" s="736"/>
      <c r="D59" s="736"/>
      <c r="E59" s="736"/>
      <c r="F59" s="736"/>
      <c r="G59" s="736"/>
      <c r="H59" s="736"/>
      <c r="I59" s="737"/>
      <c r="J59" s="737"/>
      <c r="K59" s="737"/>
      <c r="L59" s="737"/>
      <c r="M59" s="670"/>
      <c r="N59" s="670"/>
      <c r="O59" s="670"/>
      <c r="P59" s="670"/>
      <c r="Q59" s="670"/>
      <c r="R59" s="670"/>
      <c r="S59" s="670"/>
      <c r="T59" s="670"/>
      <c r="U59" s="738"/>
      <c r="V59" s="670"/>
      <c r="W59" s="670"/>
      <c r="X59" s="736"/>
      <c r="Y59" s="736"/>
      <c r="Z59" s="736"/>
      <c r="AA59" s="736"/>
      <c r="AB59" s="736"/>
      <c r="AC59" s="736"/>
      <c r="AD59" s="737"/>
      <c r="AE59" s="737"/>
      <c r="AF59" s="737"/>
      <c r="AG59" s="737"/>
      <c r="AH59" s="670"/>
      <c r="AI59" s="670"/>
      <c r="AJ59" s="670"/>
      <c r="AK59" s="670"/>
      <c r="AL59" s="670"/>
      <c r="AM59" s="670"/>
      <c r="AN59" s="670"/>
      <c r="AO59" s="670"/>
      <c r="AP59" s="739"/>
      <c r="AQ59" s="670"/>
      <c r="AR59" s="670"/>
      <c r="AS59" s="739"/>
      <c r="AT59" s="739"/>
      <c r="AU59" s="739"/>
      <c r="AV59" s="739"/>
      <c r="AW59" s="739"/>
      <c r="AX59" s="739"/>
      <c r="AY59" s="739"/>
      <c r="AZ59" s="739"/>
      <c r="BA59" s="739"/>
      <c r="BB59" s="739"/>
      <c r="BC59" s="739"/>
      <c r="BD59" s="739"/>
      <c r="BE59" s="739"/>
      <c r="BF59" s="739"/>
      <c r="BG59" s="739"/>
      <c r="BH59" s="739"/>
      <c r="BI59" s="740"/>
      <c r="BJ59" s="740"/>
      <c r="BK59" s="740"/>
      <c r="BL59" s="740"/>
      <c r="BM59" s="740"/>
      <c r="BN59" s="740"/>
      <c r="BO59" s="740"/>
      <c r="BP59" s="740"/>
      <c r="BQ59" s="740"/>
      <c r="BR59" s="740"/>
      <c r="BS59" s="740"/>
      <c r="BT59" s="740"/>
      <c r="BU59" s="670"/>
      <c r="BV59" s="671"/>
      <c r="BW59" s="671"/>
    </row>
    <row r="60" spans="1:83" ht="13.5" customHeight="1">
      <c r="A60" s="741" t="s">
        <v>781</v>
      </c>
      <c r="B60" s="742" t="s">
        <v>782</v>
      </c>
      <c r="C60" s="733" t="s">
        <v>613</v>
      </c>
      <c r="D60" s="733" t="s">
        <v>613</v>
      </c>
      <c r="E60" s="733" t="s">
        <v>613</v>
      </c>
      <c r="F60" s="733" t="s">
        <v>613</v>
      </c>
      <c r="G60" s="703" t="s">
        <v>613</v>
      </c>
      <c r="H60" s="703" t="s">
        <v>613</v>
      </c>
      <c r="I60" s="703" t="s">
        <v>613</v>
      </c>
      <c r="J60" s="703" t="s">
        <v>613</v>
      </c>
      <c r="K60" s="703" t="s">
        <v>613</v>
      </c>
      <c r="L60" s="703" t="s">
        <v>613</v>
      </c>
      <c r="M60" s="703" t="s">
        <v>613</v>
      </c>
      <c r="N60" s="703" t="s">
        <v>613</v>
      </c>
      <c r="O60" s="703" t="s">
        <v>613</v>
      </c>
      <c r="P60" s="703" t="s">
        <v>613</v>
      </c>
      <c r="Q60" s="703" t="s">
        <v>613</v>
      </c>
      <c r="R60" s="703" t="s">
        <v>613</v>
      </c>
      <c r="S60" s="703" t="s">
        <v>613</v>
      </c>
      <c r="T60" s="703" t="s">
        <v>613</v>
      </c>
      <c r="U60" s="703">
        <v>79456</v>
      </c>
      <c r="V60" s="703">
        <v>108091</v>
      </c>
      <c r="W60" s="703">
        <v>101145</v>
      </c>
      <c r="X60" s="703">
        <v>93905</v>
      </c>
      <c r="Y60" s="703">
        <v>91631</v>
      </c>
      <c r="Z60" s="703">
        <v>91211</v>
      </c>
      <c r="AA60" s="703">
        <v>89150</v>
      </c>
      <c r="AB60" s="703">
        <v>94633</v>
      </c>
      <c r="AC60" s="703">
        <v>93148</v>
      </c>
      <c r="AD60" s="703">
        <v>91744</v>
      </c>
      <c r="AE60" s="703">
        <v>94163</v>
      </c>
      <c r="AF60" s="703">
        <v>92369</v>
      </c>
      <c r="AG60" s="703">
        <v>91099</v>
      </c>
      <c r="AH60" s="703">
        <v>89513</v>
      </c>
      <c r="AI60" s="703">
        <v>91242</v>
      </c>
      <c r="AJ60" s="703">
        <v>94086</v>
      </c>
      <c r="AK60" s="703">
        <v>92636</v>
      </c>
      <c r="AL60" s="703">
        <v>93824</v>
      </c>
      <c r="AM60" s="703">
        <v>94693</v>
      </c>
      <c r="AN60" s="703">
        <v>91728</v>
      </c>
      <c r="AO60" s="703">
        <v>88861</v>
      </c>
      <c r="AP60" s="703">
        <v>86974</v>
      </c>
      <c r="AQ60" s="703">
        <v>84374</v>
      </c>
      <c r="AR60" s="703">
        <v>85593</v>
      </c>
      <c r="AS60" s="703">
        <v>84189</v>
      </c>
      <c r="AT60" s="703">
        <v>83177</v>
      </c>
      <c r="AU60" s="703">
        <v>78572</v>
      </c>
      <c r="AV60" s="703">
        <v>74876</v>
      </c>
      <c r="AW60" s="703">
        <v>75173</v>
      </c>
      <c r="AX60" s="703">
        <v>76205</v>
      </c>
      <c r="AY60" s="703">
        <v>75350</v>
      </c>
      <c r="AZ60" s="703">
        <v>76168</v>
      </c>
      <c r="BA60" s="703">
        <v>72074</v>
      </c>
      <c r="BB60" s="703">
        <v>70730</v>
      </c>
      <c r="BC60" s="703">
        <v>71390</v>
      </c>
      <c r="BD60" s="703">
        <v>69151</v>
      </c>
      <c r="BE60" s="703">
        <v>65674</v>
      </c>
      <c r="BF60" s="703">
        <v>65206</v>
      </c>
      <c r="BG60" s="703">
        <v>61907</v>
      </c>
      <c r="BH60" s="703">
        <v>64798</v>
      </c>
      <c r="BI60" s="713"/>
      <c r="BJ60" s="713"/>
      <c r="BK60" s="713"/>
      <c r="BL60" s="713"/>
      <c r="BM60" s="713"/>
      <c r="BN60" s="713"/>
      <c r="BO60" s="713"/>
      <c r="BP60" s="713"/>
      <c r="BQ60" s="713"/>
      <c r="BR60" s="713"/>
      <c r="BS60" s="713"/>
      <c r="BT60" s="713"/>
      <c r="BU60" s="703"/>
    </row>
    <row r="61" spans="1:83" ht="13.5" customHeight="1">
      <c r="A61" s="600" t="s">
        <v>783</v>
      </c>
      <c r="B61" s="742" t="s">
        <v>784</v>
      </c>
      <c r="C61" s="733" t="s">
        <v>613</v>
      </c>
      <c r="D61" s="733" t="s">
        <v>613</v>
      </c>
      <c r="E61" s="733" t="s">
        <v>613</v>
      </c>
      <c r="F61" s="733" t="s">
        <v>613</v>
      </c>
      <c r="G61" s="703" t="s">
        <v>613</v>
      </c>
      <c r="H61" s="703" t="s">
        <v>613</v>
      </c>
      <c r="I61" s="703" t="s">
        <v>613</v>
      </c>
      <c r="J61" s="703" t="s">
        <v>613</v>
      </c>
      <c r="K61" s="703" t="s">
        <v>613</v>
      </c>
      <c r="L61" s="703" t="s">
        <v>613</v>
      </c>
      <c r="M61" s="703" t="s">
        <v>613</v>
      </c>
      <c r="N61" s="703" t="s">
        <v>613</v>
      </c>
      <c r="O61" s="703" t="s">
        <v>613</v>
      </c>
      <c r="P61" s="703" t="s">
        <v>613</v>
      </c>
      <c r="Q61" s="703" t="s">
        <v>613</v>
      </c>
      <c r="R61" s="703" t="s">
        <v>613</v>
      </c>
      <c r="S61" s="703" t="s">
        <v>613</v>
      </c>
      <c r="T61" s="703" t="s">
        <v>613</v>
      </c>
      <c r="U61" s="703" t="s">
        <v>613</v>
      </c>
      <c r="V61" s="703" t="s">
        <v>613</v>
      </c>
      <c r="W61" s="703" t="s">
        <v>613</v>
      </c>
      <c r="X61" s="703" t="s">
        <v>613</v>
      </c>
      <c r="Y61" s="703" t="s">
        <v>613</v>
      </c>
      <c r="Z61" s="703" t="s">
        <v>613</v>
      </c>
      <c r="AA61" s="703" t="s">
        <v>613</v>
      </c>
      <c r="AB61" s="703" t="s">
        <v>613</v>
      </c>
      <c r="AC61" s="703" t="s">
        <v>613</v>
      </c>
      <c r="AD61" s="703" t="s">
        <v>613</v>
      </c>
      <c r="AE61" s="703" t="s">
        <v>613</v>
      </c>
      <c r="AF61" s="703" t="s">
        <v>613</v>
      </c>
      <c r="AG61" s="703" t="s">
        <v>613</v>
      </c>
      <c r="AH61" s="703" t="s">
        <v>613</v>
      </c>
      <c r="AI61" s="703" t="s">
        <v>613</v>
      </c>
      <c r="AJ61" s="703" t="s">
        <v>613</v>
      </c>
      <c r="AK61" s="703" t="s">
        <v>613</v>
      </c>
      <c r="AL61" s="703">
        <v>42528</v>
      </c>
      <c r="AM61" s="703">
        <v>57194</v>
      </c>
      <c r="AN61" s="703">
        <v>58657</v>
      </c>
      <c r="AO61" s="703">
        <v>57900</v>
      </c>
      <c r="AP61" s="703">
        <v>56989</v>
      </c>
      <c r="AQ61" s="703">
        <v>56518</v>
      </c>
      <c r="AR61" s="703">
        <v>58609</v>
      </c>
      <c r="AS61" s="703">
        <v>57267</v>
      </c>
      <c r="AT61" s="703">
        <v>56692</v>
      </c>
      <c r="AU61" s="703">
        <v>55460</v>
      </c>
      <c r="AV61" s="703">
        <v>53577</v>
      </c>
      <c r="AW61" s="703">
        <v>52638</v>
      </c>
      <c r="AX61" s="703">
        <v>53248</v>
      </c>
      <c r="AY61" s="703">
        <v>51281</v>
      </c>
      <c r="AZ61" s="703">
        <v>51302</v>
      </c>
      <c r="BA61" s="703">
        <v>48728</v>
      </c>
      <c r="BB61" s="703">
        <v>48740</v>
      </c>
      <c r="BC61" s="703">
        <v>48363</v>
      </c>
      <c r="BD61" s="703">
        <v>47196</v>
      </c>
      <c r="BE61" s="703">
        <v>46368</v>
      </c>
      <c r="BF61" s="703">
        <v>44701</v>
      </c>
      <c r="BG61" s="703">
        <v>43306</v>
      </c>
      <c r="BH61" s="703">
        <v>49373</v>
      </c>
      <c r="BI61" s="713"/>
      <c r="BJ61" s="713"/>
      <c r="BK61" s="713"/>
      <c r="BL61" s="713"/>
      <c r="BM61" s="713"/>
      <c r="BN61" s="713"/>
      <c r="BO61" s="713"/>
      <c r="BP61" s="713"/>
      <c r="BQ61" s="713"/>
      <c r="BR61" s="713"/>
      <c r="BS61" s="713"/>
      <c r="BT61" s="713"/>
      <c r="BU61" s="703"/>
    </row>
    <row r="62" spans="1:83" ht="13.5" customHeight="1">
      <c r="A62" s="743" t="s">
        <v>785</v>
      </c>
      <c r="B62" s="742" t="s">
        <v>786</v>
      </c>
      <c r="C62" s="733" t="s">
        <v>613</v>
      </c>
      <c r="D62" s="733" t="s">
        <v>613</v>
      </c>
      <c r="E62" s="733" t="s">
        <v>613</v>
      </c>
      <c r="F62" s="733" t="s">
        <v>613</v>
      </c>
      <c r="G62" s="703" t="s">
        <v>613</v>
      </c>
      <c r="H62" s="703" t="s">
        <v>613</v>
      </c>
      <c r="I62" s="703" t="s">
        <v>613</v>
      </c>
      <c r="J62" s="703" t="s">
        <v>613</v>
      </c>
      <c r="K62" s="703" t="s">
        <v>613</v>
      </c>
      <c r="L62" s="703" t="s">
        <v>613</v>
      </c>
      <c r="M62" s="703" t="s">
        <v>613</v>
      </c>
      <c r="N62" s="703" t="s">
        <v>613</v>
      </c>
      <c r="O62" s="703" t="s">
        <v>613</v>
      </c>
      <c r="P62" s="703" t="s">
        <v>613</v>
      </c>
      <c r="Q62" s="703" t="s">
        <v>613</v>
      </c>
      <c r="R62" s="703" t="s">
        <v>613</v>
      </c>
      <c r="S62" s="703" t="s">
        <v>613</v>
      </c>
      <c r="T62" s="703" t="s">
        <v>613</v>
      </c>
      <c r="U62" s="703" t="s">
        <v>613</v>
      </c>
      <c r="V62" s="703" t="s">
        <v>613</v>
      </c>
      <c r="W62" s="703" t="s">
        <v>613</v>
      </c>
      <c r="X62" s="703" t="s">
        <v>613</v>
      </c>
      <c r="Y62" s="703" t="s">
        <v>613</v>
      </c>
      <c r="Z62" s="703" t="s">
        <v>613</v>
      </c>
      <c r="AA62" s="703" t="s">
        <v>613</v>
      </c>
      <c r="AB62" s="703" t="s">
        <v>613</v>
      </c>
      <c r="AC62" s="703" t="s">
        <v>613</v>
      </c>
      <c r="AD62" s="703" t="s">
        <v>613</v>
      </c>
      <c r="AE62" s="703" t="s">
        <v>613</v>
      </c>
      <c r="AF62" s="703" t="s">
        <v>613</v>
      </c>
      <c r="AG62" s="703" t="s">
        <v>613</v>
      </c>
      <c r="AH62" s="703" t="s">
        <v>613</v>
      </c>
      <c r="AI62" s="703" t="s">
        <v>613</v>
      </c>
      <c r="AJ62" s="703" t="s">
        <v>613</v>
      </c>
      <c r="AK62" s="703" t="s">
        <v>613</v>
      </c>
      <c r="AL62" s="703" t="s">
        <v>613</v>
      </c>
      <c r="AM62" s="703" t="s">
        <v>613</v>
      </c>
      <c r="AN62" s="703" t="s">
        <v>613</v>
      </c>
      <c r="AO62" s="703" t="s">
        <v>613</v>
      </c>
      <c r="AP62" s="703" t="s">
        <v>613</v>
      </c>
      <c r="AQ62" s="703" t="s">
        <v>613</v>
      </c>
      <c r="AR62" s="703" t="s">
        <v>613</v>
      </c>
      <c r="AS62" s="703" t="s">
        <v>613</v>
      </c>
      <c r="AT62" s="703" t="s">
        <v>613</v>
      </c>
      <c r="AU62" s="703" t="s">
        <v>613</v>
      </c>
      <c r="AV62" s="703" t="s">
        <v>613</v>
      </c>
      <c r="AW62" s="703" t="s">
        <v>613</v>
      </c>
      <c r="AX62" s="703" t="s">
        <v>613</v>
      </c>
      <c r="AY62" s="703" t="s">
        <v>613</v>
      </c>
      <c r="AZ62" s="703">
        <v>38180</v>
      </c>
      <c r="BA62" s="703">
        <v>51339</v>
      </c>
      <c r="BB62" s="703">
        <v>51350</v>
      </c>
      <c r="BC62" s="703">
        <v>51679</v>
      </c>
      <c r="BD62" s="703">
        <v>53333</v>
      </c>
      <c r="BE62" s="703">
        <v>52200</v>
      </c>
      <c r="BF62" s="703">
        <v>53976</v>
      </c>
      <c r="BG62" s="703">
        <v>51157</v>
      </c>
      <c r="BH62" s="703">
        <v>49791</v>
      </c>
      <c r="BI62" s="713"/>
      <c r="BJ62" s="713"/>
      <c r="BK62" s="713"/>
      <c r="BL62" s="713"/>
      <c r="BM62" s="713"/>
      <c r="BN62" s="713"/>
      <c r="BO62" s="713"/>
      <c r="BP62" s="713"/>
      <c r="BQ62" s="713"/>
      <c r="BR62" s="713"/>
      <c r="BS62" s="713"/>
      <c r="BT62" s="713"/>
      <c r="BU62" s="703"/>
    </row>
    <row r="63" spans="1:83" ht="13.5" customHeight="1">
      <c r="A63" s="743" t="s">
        <v>787</v>
      </c>
      <c r="B63" s="742" t="s">
        <v>788</v>
      </c>
      <c r="C63" s="733" t="s">
        <v>613</v>
      </c>
      <c r="D63" s="733" t="s">
        <v>613</v>
      </c>
      <c r="E63" s="733" t="s">
        <v>613</v>
      </c>
      <c r="F63" s="733" t="s">
        <v>613</v>
      </c>
      <c r="G63" s="703" t="s">
        <v>613</v>
      </c>
      <c r="H63" s="703" t="s">
        <v>613</v>
      </c>
      <c r="I63" s="703" t="s">
        <v>613</v>
      </c>
      <c r="J63" s="703" t="s">
        <v>613</v>
      </c>
      <c r="K63" s="703" t="s">
        <v>613</v>
      </c>
      <c r="L63" s="703" t="s">
        <v>613</v>
      </c>
      <c r="M63" s="703" t="s">
        <v>613</v>
      </c>
      <c r="N63" s="703" t="s">
        <v>613</v>
      </c>
      <c r="O63" s="703" t="s">
        <v>613</v>
      </c>
      <c r="P63" s="703" t="s">
        <v>613</v>
      </c>
      <c r="Q63" s="703" t="s">
        <v>613</v>
      </c>
      <c r="R63" s="703" t="s">
        <v>613</v>
      </c>
      <c r="S63" s="703" t="s">
        <v>613</v>
      </c>
      <c r="T63" s="703" t="s">
        <v>613</v>
      </c>
      <c r="U63" s="703" t="s">
        <v>613</v>
      </c>
      <c r="V63" s="703" t="s">
        <v>613</v>
      </c>
      <c r="W63" s="703" t="s">
        <v>613</v>
      </c>
      <c r="X63" s="703" t="s">
        <v>613</v>
      </c>
      <c r="Y63" s="703" t="s">
        <v>613</v>
      </c>
      <c r="Z63" s="703" t="s">
        <v>613</v>
      </c>
      <c r="AA63" s="703" t="s">
        <v>613</v>
      </c>
      <c r="AB63" s="703" t="s">
        <v>613</v>
      </c>
      <c r="AC63" s="703" t="s">
        <v>613</v>
      </c>
      <c r="AD63" s="703" t="s">
        <v>613</v>
      </c>
      <c r="AE63" s="703" t="s">
        <v>613</v>
      </c>
      <c r="AF63" s="703" t="s">
        <v>613</v>
      </c>
      <c r="AG63" s="703" t="s">
        <v>613</v>
      </c>
      <c r="AH63" s="703" t="s">
        <v>613</v>
      </c>
      <c r="AI63" s="703" t="s">
        <v>613</v>
      </c>
      <c r="AJ63" s="703" t="s">
        <v>613</v>
      </c>
      <c r="AK63" s="703" t="s">
        <v>613</v>
      </c>
      <c r="AL63" s="703" t="s">
        <v>613</v>
      </c>
      <c r="AM63" s="703" t="s">
        <v>613</v>
      </c>
      <c r="AN63" s="703" t="s">
        <v>613</v>
      </c>
      <c r="AO63" s="703">
        <v>34316</v>
      </c>
      <c r="AP63" s="703">
        <v>48846</v>
      </c>
      <c r="AQ63" s="703">
        <v>45976</v>
      </c>
      <c r="AR63" s="703">
        <v>46620</v>
      </c>
      <c r="AS63" s="703">
        <v>44254</v>
      </c>
      <c r="AT63" s="703">
        <v>45564</v>
      </c>
      <c r="AU63" s="703">
        <v>45131</v>
      </c>
      <c r="AV63" s="703">
        <v>46272</v>
      </c>
      <c r="AW63" s="703">
        <v>44906</v>
      </c>
      <c r="AX63" s="703">
        <v>46115</v>
      </c>
      <c r="AY63" s="703">
        <v>44140</v>
      </c>
      <c r="AZ63" s="703">
        <v>44258</v>
      </c>
      <c r="BA63" s="703">
        <v>40303</v>
      </c>
      <c r="BB63" s="703">
        <v>40708</v>
      </c>
      <c r="BC63" s="703">
        <v>39490</v>
      </c>
      <c r="BD63" s="703">
        <v>40757</v>
      </c>
      <c r="BE63" s="703">
        <v>41932</v>
      </c>
      <c r="BF63" s="703">
        <v>39563</v>
      </c>
      <c r="BG63" s="703">
        <v>37513</v>
      </c>
      <c r="BH63" s="703">
        <v>35254</v>
      </c>
      <c r="BI63" s="713"/>
      <c r="BJ63" s="713"/>
      <c r="BK63" s="713"/>
      <c r="BL63" s="713"/>
      <c r="BM63" s="713"/>
      <c r="BN63" s="713"/>
      <c r="BO63" s="713"/>
      <c r="BP63" s="713"/>
      <c r="BQ63" s="713"/>
      <c r="BR63" s="713"/>
      <c r="BS63" s="713"/>
      <c r="BT63" s="713"/>
      <c r="BU63" s="703"/>
    </row>
    <row r="64" spans="1:83" ht="13.5" customHeight="1">
      <c r="A64" s="743" t="s">
        <v>789</v>
      </c>
      <c r="B64" s="744" t="s">
        <v>790</v>
      </c>
      <c r="C64" s="733" t="s">
        <v>613</v>
      </c>
      <c r="D64" s="733" t="s">
        <v>613</v>
      </c>
      <c r="E64" s="733" t="s">
        <v>613</v>
      </c>
      <c r="F64" s="733" t="s">
        <v>613</v>
      </c>
      <c r="G64" s="703">
        <v>551008</v>
      </c>
      <c r="H64" s="703">
        <v>570092</v>
      </c>
      <c r="I64" s="703">
        <v>585468</v>
      </c>
      <c r="J64" s="703">
        <v>601473</v>
      </c>
      <c r="K64" s="703">
        <v>624372</v>
      </c>
      <c r="L64" s="703">
        <v>638550</v>
      </c>
      <c r="M64" s="703">
        <v>617130</v>
      </c>
      <c r="N64" s="703">
        <v>629331</v>
      </c>
      <c r="O64" s="703">
        <v>623731</v>
      </c>
      <c r="P64" s="703">
        <v>597337</v>
      </c>
      <c r="Q64" s="703">
        <v>599391</v>
      </c>
      <c r="R64" s="703">
        <v>603392</v>
      </c>
      <c r="S64" s="703">
        <v>584870</v>
      </c>
      <c r="T64" s="703">
        <v>582268</v>
      </c>
      <c r="U64" s="703">
        <v>566948</v>
      </c>
      <c r="V64" s="703">
        <v>545052</v>
      </c>
      <c r="W64" s="703">
        <v>488138</v>
      </c>
      <c r="X64" s="703">
        <v>468738</v>
      </c>
      <c r="Y64" s="703">
        <v>454129</v>
      </c>
      <c r="Z64" s="703">
        <v>449904</v>
      </c>
      <c r="AA64" s="703">
        <v>435966</v>
      </c>
      <c r="AB64" s="703">
        <v>432395</v>
      </c>
      <c r="AC64" s="703">
        <v>415325</v>
      </c>
      <c r="AD64" s="703">
        <v>410052</v>
      </c>
      <c r="AE64" s="703">
        <v>411733</v>
      </c>
      <c r="AF64" s="703">
        <v>415418</v>
      </c>
      <c r="AG64" s="703">
        <v>405002</v>
      </c>
      <c r="AH64" s="703">
        <v>402884</v>
      </c>
      <c r="AI64" s="703">
        <v>400566</v>
      </c>
      <c r="AJ64" s="703">
        <v>383876</v>
      </c>
      <c r="AK64" s="703">
        <v>367972</v>
      </c>
      <c r="AL64" s="703">
        <v>360815</v>
      </c>
      <c r="AM64" s="703">
        <v>359152</v>
      </c>
      <c r="AN64" s="703">
        <v>354514</v>
      </c>
      <c r="AO64" s="703">
        <v>341219</v>
      </c>
      <c r="AP64" s="703">
        <v>335569</v>
      </c>
      <c r="AQ64" s="703">
        <v>336277</v>
      </c>
      <c r="AR64" s="703">
        <v>347564</v>
      </c>
      <c r="AS64" s="703">
        <v>351012</v>
      </c>
      <c r="AT64" s="703">
        <v>350873</v>
      </c>
      <c r="AU64" s="703">
        <v>356130</v>
      </c>
      <c r="AV64" s="703">
        <v>352827</v>
      </c>
      <c r="AW64" s="703">
        <v>362123</v>
      </c>
      <c r="AX64" s="703">
        <v>366656</v>
      </c>
      <c r="AY64" s="703">
        <v>360267</v>
      </c>
      <c r="AZ64" s="703">
        <v>358924</v>
      </c>
      <c r="BA64" s="703">
        <v>353608</v>
      </c>
      <c r="BB64" s="703">
        <v>364152</v>
      </c>
      <c r="BC64" s="703">
        <v>366280</v>
      </c>
      <c r="BD64" s="703">
        <v>369429</v>
      </c>
      <c r="BE64" s="703">
        <v>355994</v>
      </c>
      <c r="BF64" s="703">
        <v>345888</v>
      </c>
      <c r="BG64" s="703">
        <v>334899</v>
      </c>
      <c r="BH64" s="703">
        <v>336138</v>
      </c>
      <c r="BI64" s="713"/>
      <c r="BJ64" s="713"/>
      <c r="BK64" s="713"/>
      <c r="BL64" s="713"/>
      <c r="BM64" s="713"/>
      <c r="BN64" s="713"/>
      <c r="BO64" s="713"/>
      <c r="BP64" s="713"/>
      <c r="BQ64" s="713"/>
      <c r="BR64" s="713"/>
      <c r="BS64" s="713"/>
      <c r="BT64" s="713"/>
      <c r="BU64" s="703"/>
    </row>
    <row r="65" spans="1:75" ht="13.5" customHeight="1">
      <c r="A65" s="743" t="s">
        <v>791</v>
      </c>
      <c r="B65" s="742" t="s">
        <v>792</v>
      </c>
      <c r="C65" s="733" t="s">
        <v>613</v>
      </c>
      <c r="D65" s="733" t="s">
        <v>613</v>
      </c>
      <c r="E65" s="733" t="s">
        <v>613</v>
      </c>
      <c r="F65" s="733" t="s">
        <v>613</v>
      </c>
      <c r="G65" s="703">
        <v>84836</v>
      </c>
      <c r="H65" s="703">
        <v>90009</v>
      </c>
      <c r="I65" s="703">
        <v>96879</v>
      </c>
      <c r="J65" s="703">
        <v>111708</v>
      </c>
      <c r="K65" s="703">
        <v>132227</v>
      </c>
      <c r="L65" s="703">
        <v>139003</v>
      </c>
      <c r="M65" s="703">
        <v>160095</v>
      </c>
      <c r="N65" s="703">
        <v>159511</v>
      </c>
      <c r="O65" s="703">
        <v>158867</v>
      </c>
      <c r="P65" s="703">
        <v>171816</v>
      </c>
      <c r="Q65" s="703">
        <v>193568</v>
      </c>
      <c r="R65" s="703">
        <v>200197</v>
      </c>
      <c r="S65" s="703">
        <v>215636</v>
      </c>
      <c r="T65" s="703">
        <v>220606</v>
      </c>
      <c r="U65" s="703">
        <v>200081</v>
      </c>
      <c r="V65" s="703">
        <v>197675</v>
      </c>
      <c r="W65" s="703">
        <v>188403</v>
      </c>
      <c r="X65" s="703">
        <v>167295</v>
      </c>
      <c r="Y65" s="703">
        <v>157944</v>
      </c>
      <c r="Z65" s="703">
        <v>158261</v>
      </c>
      <c r="AA65" s="703">
        <v>157250</v>
      </c>
      <c r="AB65" s="703">
        <v>157925</v>
      </c>
      <c r="AC65" s="703">
        <v>151264</v>
      </c>
      <c r="AD65" s="703">
        <v>152530</v>
      </c>
      <c r="AE65" s="703">
        <v>155906</v>
      </c>
      <c r="AF65" s="703">
        <v>154582</v>
      </c>
      <c r="AG65" s="703">
        <v>155596</v>
      </c>
      <c r="AH65" s="703">
        <v>156931</v>
      </c>
      <c r="AI65" s="703">
        <v>166640</v>
      </c>
      <c r="AJ65" s="703">
        <v>171986</v>
      </c>
      <c r="AK65" s="703">
        <v>162685</v>
      </c>
      <c r="AL65" s="703">
        <v>162162</v>
      </c>
      <c r="AM65" s="703">
        <v>164798</v>
      </c>
      <c r="AN65" s="703">
        <v>155460</v>
      </c>
      <c r="AO65" s="703">
        <v>152978</v>
      </c>
      <c r="AP65" s="703">
        <v>151878</v>
      </c>
      <c r="AQ65" s="703">
        <v>149638</v>
      </c>
      <c r="AR65" s="703">
        <v>145052</v>
      </c>
      <c r="AS65" s="703">
        <v>144315</v>
      </c>
      <c r="AT65" s="703">
        <v>144909</v>
      </c>
      <c r="AU65" s="703">
        <v>146135</v>
      </c>
      <c r="AV65" s="703">
        <v>145214</v>
      </c>
      <c r="AW65" s="703">
        <v>145981</v>
      </c>
      <c r="AX65" s="703">
        <v>148448</v>
      </c>
      <c r="AY65" s="703">
        <v>145802</v>
      </c>
      <c r="AZ65" s="703">
        <v>144409</v>
      </c>
      <c r="BA65" s="703">
        <v>139778</v>
      </c>
      <c r="BB65" s="703">
        <v>136608</v>
      </c>
      <c r="BC65" s="703">
        <v>134447</v>
      </c>
      <c r="BD65" s="703">
        <v>134711</v>
      </c>
      <c r="BE65" s="703">
        <v>131087</v>
      </c>
      <c r="BF65" s="703">
        <v>127773</v>
      </c>
      <c r="BG65" s="703">
        <v>122121</v>
      </c>
      <c r="BH65" s="703">
        <v>117602</v>
      </c>
      <c r="BI65" s="713"/>
      <c r="BJ65" s="713"/>
      <c r="BK65" s="713"/>
      <c r="BL65" s="713"/>
      <c r="BM65" s="713"/>
      <c r="BN65" s="713"/>
      <c r="BO65" s="713"/>
      <c r="BP65" s="713"/>
      <c r="BQ65" s="713"/>
      <c r="BR65" s="713"/>
      <c r="BS65" s="713"/>
      <c r="BT65" s="713"/>
      <c r="BU65" s="703"/>
      <c r="BV65" s="665"/>
      <c r="BW65" s="665"/>
    </row>
    <row r="66" spans="1:75" ht="13.5" customHeight="1">
      <c r="A66" s="743" t="s">
        <v>793</v>
      </c>
      <c r="B66" s="742" t="s">
        <v>794</v>
      </c>
      <c r="C66" s="733" t="s">
        <v>613</v>
      </c>
      <c r="D66" s="733" t="s">
        <v>613</v>
      </c>
      <c r="E66" s="733" t="s">
        <v>613</v>
      </c>
      <c r="F66" s="733" t="s">
        <v>613</v>
      </c>
      <c r="G66" s="703" t="s">
        <v>613</v>
      </c>
      <c r="H66" s="703" t="s">
        <v>613</v>
      </c>
      <c r="I66" s="703" t="s">
        <v>613</v>
      </c>
      <c r="J66" s="703" t="s">
        <v>613</v>
      </c>
      <c r="K66" s="703" t="s">
        <v>613</v>
      </c>
      <c r="L66" s="703" t="s">
        <v>613</v>
      </c>
      <c r="M66" s="703" t="s">
        <v>613</v>
      </c>
      <c r="N66" s="703" t="s">
        <v>613</v>
      </c>
      <c r="O66" s="703" t="s">
        <v>613</v>
      </c>
      <c r="P66" s="703" t="s">
        <v>613</v>
      </c>
      <c r="Q66" s="703" t="s">
        <v>613</v>
      </c>
      <c r="R66" s="703" t="s">
        <v>613</v>
      </c>
      <c r="S66" s="703" t="s">
        <v>613</v>
      </c>
      <c r="T66" s="703" t="s">
        <v>613</v>
      </c>
      <c r="U66" s="703">
        <v>77432</v>
      </c>
      <c r="V66" s="703">
        <v>97488</v>
      </c>
      <c r="W66" s="703">
        <v>89132</v>
      </c>
      <c r="X66" s="703">
        <v>82843</v>
      </c>
      <c r="Y66" s="703">
        <v>84171</v>
      </c>
      <c r="Z66" s="703">
        <v>80992</v>
      </c>
      <c r="AA66" s="703">
        <v>79517</v>
      </c>
      <c r="AB66" s="703">
        <v>76330</v>
      </c>
      <c r="AC66" s="703">
        <v>73402</v>
      </c>
      <c r="AD66" s="703">
        <v>74098</v>
      </c>
      <c r="AE66" s="703">
        <v>77917</v>
      </c>
      <c r="AF66" s="703">
        <v>76917</v>
      </c>
      <c r="AG66" s="703">
        <v>75388</v>
      </c>
      <c r="AH66" s="703">
        <v>78767</v>
      </c>
      <c r="AI66" s="703">
        <v>82071</v>
      </c>
      <c r="AJ66" s="703">
        <v>85101</v>
      </c>
      <c r="AK66" s="703">
        <v>81954</v>
      </c>
      <c r="AL66" s="703">
        <v>84585</v>
      </c>
      <c r="AM66" s="703">
        <v>84845</v>
      </c>
      <c r="AN66" s="703">
        <v>82130</v>
      </c>
      <c r="AO66" s="703">
        <v>81339</v>
      </c>
      <c r="AP66" s="703">
        <v>80941</v>
      </c>
      <c r="AQ66" s="703">
        <v>80822</v>
      </c>
      <c r="AR66" s="703">
        <v>79371</v>
      </c>
      <c r="AS66" s="703">
        <v>79914</v>
      </c>
      <c r="AT66" s="703">
        <v>78142</v>
      </c>
      <c r="AU66" s="703">
        <v>79394</v>
      </c>
      <c r="AV66" s="703">
        <v>78066</v>
      </c>
      <c r="AW66" s="703">
        <v>78789</v>
      </c>
      <c r="AX66" s="703">
        <v>80847</v>
      </c>
      <c r="AY66" s="703">
        <v>78491</v>
      </c>
      <c r="AZ66" s="703">
        <v>79110</v>
      </c>
      <c r="BA66" s="703">
        <v>77641</v>
      </c>
      <c r="BB66" s="703">
        <v>77790</v>
      </c>
      <c r="BC66" s="703">
        <v>78773</v>
      </c>
      <c r="BD66" s="703">
        <v>86606</v>
      </c>
      <c r="BE66" s="703">
        <v>79937</v>
      </c>
      <c r="BF66" s="703">
        <v>79173</v>
      </c>
      <c r="BG66" s="703">
        <v>74295</v>
      </c>
      <c r="BH66" s="703">
        <v>70647</v>
      </c>
      <c r="BI66" s="713"/>
      <c r="BJ66" s="713"/>
      <c r="BK66" s="713"/>
      <c r="BL66" s="713"/>
      <c r="BM66" s="713"/>
      <c r="BN66" s="713"/>
      <c r="BO66" s="713"/>
      <c r="BP66" s="713"/>
      <c r="BQ66" s="713"/>
      <c r="BR66" s="713"/>
      <c r="BS66" s="713"/>
      <c r="BT66" s="713"/>
      <c r="BU66" s="703"/>
      <c r="BV66" s="665"/>
      <c r="BW66" s="665"/>
    </row>
    <row r="67" spans="1:75" ht="13.5" customHeight="1">
      <c r="A67" s="743" t="s">
        <v>823</v>
      </c>
      <c r="B67" s="742" t="s">
        <v>796</v>
      </c>
      <c r="C67" s="733" t="s">
        <v>613</v>
      </c>
      <c r="D67" s="733" t="s">
        <v>613</v>
      </c>
      <c r="E67" s="733" t="s">
        <v>613</v>
      </c>
      <c r="F67" s="733" t="s">
        <v>613</v>
      </c>
      <c r="G67" s="703" t="s">
        <v>613</v>
      </c>
      <c r="H67" s="703" t="s">
        <v>613</v>
      </c>
      <c r="I67" s="703" t="s">
        <v>613</v>
      </c>
      <c r="J67" s="703" t="s">
        <v>613</v>
      </c>
      <c r="K67" s="703" t="s">
        <v>613</v>
      </c>
      <c r="L67" s="703" t="s">
        <v>613</v>
      </c>
      <c r="M67" s="703" t="s">
        <v>613</v>
      </c>
      <c r="N67" s="703" t="s">
        <v>613</v>
      </c>
      <c r="O67" s="703" t="s">
        <v>613</v>
      </c>
      <c r="P67" s="703" t="s">
        <v>613</v>
      </c>
      <c r="Q67" s="703" t="s">
        <v>613</v>
      </c>
      <c r="R67" s="703" t="s">
        <v>613</v>
      </c>
      <c r="S67" s="703" t="s">
        <v>613</v>
      </c>
      <c r="T67" s="703" t="s">
        <v>613</v>
      </c>
      <c r="U67" s="703" t="s">
        <v>613</v>
      </c>
      <c r="V67" s="703" t="s">
        <v>613</v>
      </c>
      <c r="W67" s="703" t="s">
        <v>613</v>
      </c>
      <c r="X67" s="703" t="s">
        <v>613</v>
      </c>
      <c r="Y67" s="703" t="s">
        <v>613</v>
      </c>
      <c r="Z67" s="703" t="s">
        <v>613</v>
      </c>
      <c r="AA67" s="703" t="s">
        <v>613</v>
      </c>
      <c r="AB67" s="703" t="s">
        <v>613</v>
      </c>
      <c r="AC67" s="703" t="s">
        <v>613</v>
      </c>
      <c r="AD67" s="703" t="s">
        <v>613</v>
      </c>
      <c r="AE67" s="703" t="s">
        <v>613</v>
      </c>
      <c r="AF67" s="703" t="s">
        <v>613</v>
      </c>
      <c r="AG67" s="703" t="s">
        <v>613</v>
      </c>
      <c r="AH67" s="703" t="s">
        <v>613</v>
      </c>
      <c r="AI67" s="703" t="s">
        <v>613</v>
      </c>
      <c r="AJ67" s="703" t="s">
        <v>613</v>
      </c>
      <c r="AK67" s="703" t="s">
        <v>613</v>
      </c>
      <c r="AL67" s="703" t="s">
        <v>613</v>
      </c>
      <c r="AM67" s="703" t="s">
        <v>613</v>
      </c>
      <c r="AN67" s="703" t="s">
        <v>613</v>
      </c>
      <c r="AO67" s="703" t="s">
        <v>613</v>
      </c>
      <c r="AP67" s="703" t="s">
        <v>613</v>
      </c>
      <c r="AQ67" s="703" t="s">
        <v>613</v>
      </c>
      <c r="AR67" s="703" t="s">
        <v>613</v>
      </c>
      <c r="AS67" s="703" t="s">
        <v>613</v>
      </c>
      <c r="AT67" s="703" t="s">
        <v>613</v>
      </c>
      <c r="AU67" s="703" t="s">
        <v>613</v>
      </c>
      <c r="AV67" s="703" t="s">
        <v>613</v>
      </c>
      <c r="AW67" s="703" t="s">
        <v>613</v>
      </c>
      <c r="AX67" s="703" t="s">
        <v>613</v>
      </c>
      <c r="AY67" s="703" t="s">
        <v>613</v>
      </c>
      <c r="AZ67" s="703" t="s">
        <v>613</v>
      </c>
      <c r="BA67" s="703" t="s">
        <v>613</v>
      </c>
      <c r="BB67" s="703" t="s">
        <v>613</v>
      </c>
      <c r="BC67" s="703" t="s">
        <v>613</v>
      </c>
      <c r="BD67" s="703" t="s">
        <v>613</v>
      </c>
      <c r="BE67" s="703" t="s">
        <v>613</v>
      </c>
      <c r="BF67" s="703" t="s">
        <v>613</v>
      </c>
      <c r="BG67" s="703">
        <v>18789</v>
      </c>
      <c r="BH67" s="703">
        <v>25502</v>
      </c>
      <c r="BI67" s="713"/>
      <c r="BJ67" s="713"/>
      <c r="BK67" s="713"/>
      <c r="BL67" s="713"/>
      <c r="BM67" s="713"/>
      <c r="BN67" s="713"/>
      <c r="BO67" s="713"/>
      <c r="BP67" s="713"/>
      <c r="BQ67" s="713"/>
      <c r="BR67" s="713"/>
      <c r="BS67" s="713"/>
      <c r="BT67" s="713"/>
      <c r="BU67" s="703"/>
      <c r="BV67" s="665"/>
      <c r="BW67" s="665"/>
    </row>
    <row r="68" spans="1:75" ht="13.5" customHeight="1">
      <c r="A68" s="743" t="s">
        <v>824</v>
      </c>
      <c r="B68" s="742" t="s">
        <v>798</v>
      </c>
      <c r="C68" s="733" t="s">
        <v>613</v>
      </c>
      <c r="D68" s="733" t="s">
        <v>613</v>
      </c>
      <c r="E68" s="733" t="s">
        <v>613</v>
      </c>
      <c r="F68" s="733" t="s">
        <v>613</v>
      </c>
      <c r="G68" s="703" t="s">
        <v>613</v>
      </c>
      <c r="H68" s="703" t="s">
        <v>613</v>
      </c>
      <c r="I68" s="703" t="s">
        <v>613</v>
      </c>
      <c r="J68" s="703" t="s">
        <v>613</v>
      </c>
      <c r="K68" s="703" t="s">
        <v>613</v>
      </c>
      <c r="L68" s="703" t="s">
        <v>613</v>
      </c>
      <c r="M68" s="703" t="s">
        <v>613</v>
      </c>
      <c r="N68" s="703" t="s">
        <v>613</v>
      </c>
      <c r="O68" s="703" t="s">
        <v>613</v>
      </c>
      <c r="P68" s="703" t="s">
        <v>613</v>
      </c>
      <c r="Q68" s="703" t="s">
        <v>613</v>
      </c>
      <c r="R68" s="703" t="s">
        <v>613</v>
      </c>
      <c r="S68" s="703" t="s">
        <v>613</v>
      </c>
      <c r="T68" s="703" t="s">
        <v>613</v>
      </c>
      <c r="U68" s="703" t="s">
        <v>613</v>
      </c>
      <c r="V68" s="703" t="s">
        <v>613</v>
      </c>
      <c r="W68" s="703" t="s">
        <v>613</v>
      </c>
      <c r="X68" s="703" t="s">
        <v>613</v>
      </c>
      <c r="Y68" s="703" t="s">
        <v>613</v>
      </c>
      <c r="Z68" s="703" t="s">
        <v>613</v>
      </c>
      <c r="AA68" s="703" t="s">
        <v>613</v>
      </c>
      <c r="AB68" s="703" t="s">
        <v>613</v>
      </c>
      <c r="AC68" s="703" t="s">
        <v>613</v>
      </c>
      <c r="AD68" s="703" t="s">
        <v>613</v>
      </c>
      <c r="AE68" s="703" t="s">
        <v>613</v>
      </c>
      <c r="AF68" s="703" t="s">
        <v>613</v>
      </c>
      <c r="AG68" s="703" t="s">
        <v>613</v>
      </c>
      <c r="AH68" s="703" t="s">
        <v>613</v>
      </c>
      <c r="AI68" s="703" t="s">
        <v>613</v>
      </c>
      <c r="AJ68" s="703" t="s">
        <v>613</v>
      </c>
      <c r="AK68" s="703" t="s">
        <v>613</v>
      </c>
      <c r="AL68" s="703" t="s">
        <v>613</v>
      </c>
      <c r="AM68" s="703" t="s">
        <v>613</v>
      </c>
      <c r="AN68" s="703" t="s">
        <v>613</v>
      </c>
      <c r="AO68" s="703" t="s">
        <v>613</v>
      </c>
      <c r="AP68" s="703" t="s">
        <v>613</v>
      </c>
      <c r="AQ68" s="703" t="s">
        <v>613</v>
      </c>
      <c r="AR68" s="703" t="s">
        <v>613</v>
      </c>
      <c r="AS68" s="703" t="s">
        <v>613</v>
      </c>
      <c r="AT68" s="703" t="s">
        <v>613</v>
      </c>
      <c r="AU68" s="703" t="s">
        <v>613</v>
      </c>
      <c r="AV68" s="703" t="s">
        <v>613</v>
      </c>
      <c r="AW68" s="703" t="s">
        <v>613</v>
      </c>
      <c r="AX68" s="703" t="s">
        <v>613</v>
      </c>
      <c r="AY68" s="703" t="s">
        <v>613</v>
      </c>
      <c r="AZ68" s="703" t="s">
        <v>613</v>
      </c>
      <c r="BA68" s="703" t="s">
        <v>613</v>
      </c>
      <c r="BB68" s="703" t="s">
        <v>613</v>
      </c>
      <c r="BC68" s="703" t="s">
        <v>613</v>
      </c>
      <c r="BD68" s="703">
        <v>14000</v>
      </c>
      <c r="BE68" s="703">
        <v>18451</v>
      </c>
      <c r="BF68" s="703">
        <v>18490</v>
      </c>
      <c r="BG68" s="703">
        <v>18120</v>
      </c>
      <c r="BH68" s="703">
        <v>18684</v>
      </c>
      <c r="BI68" s="713"/>
      <c r="BJ68" s="713"/>
      <c r="BK68" s="713"/>
      <c r="BL68" s="713"/>
      <c r="BM68" s="713"/>
      <c r="BN68" s="713"/>
      <c r="BO68" s="713"/>
      <c r="BP68" s="713"/>
      <c r="BQ68" s="713"/>
      <c r="BR68" s="713"/>
      <c r="BS68" s="713"/>
      <c r="BT68" s="713"/>
      <c r="BU68" s="703"/>
      <c r="BV68" s="665"/>
      <c r="BW68" s="665"/>
    </row>
    <row r="69" spans="1:75" ht="13.5" customHeight="1">
      <c r="A69" s="743" t="s">
        <v>799</v>
      </c>
      <c r="B69" s="742" t="s">
        <v>800</v>
      </c>
      <c r="C69" s="733" t="s">
        <v>613</v>
      </c>
      <c r="D69" s="733" t="s">
        <v>613</v>
      </c>
      <c r="E69" s="733" t="s">
        <v>613</v>
      </c>
      <c r="F69" s="733" t="s">
        <v>613</v>
      </c>
      <c r="G69" s="703" t="s">
        <v>613</v>
      </c>
      <c r="H69" s="703" t="s">
        <v>613</v>
      </c>
      <c r="I69" s="703" t="s">
        <v>613</v>
      </c>
      <c r="J69" s="703" t="s">
        <v>613</v>
      </c>
      <c r="K69" s="703" t="s">
        <v>613</v>
      </c>
      <c r="L69" s="703" t="s">
        <v>613</v>
      </c>
      <c r="M69" s="703" t="s">
        <v>613</v>
      </c>
      <c r="N69" s="703" t="s">
        <v>613</v>
      </c>
      <c r="O69" s="703" t="s">
        <v>613</v>
      </c>
      <c r="P69" s="703" t="s">
        <v>613</v>
      </c>
      <c r="Q69" s="703" t="s">
        <v>613</v>
      </c>
      <c r="R69" s="703" t="s">
        <v>613</v>
      </c>
      <c r="S69" s="703" t="s">
        <v>613</v>
      </c>
      <c r="T69" s="703" t="s">
        <v>613</v>
      </c>
      <c r="U69" s="703" t="s">
        <v>613</v>
      </c>
      <c r="V69" s="703" t="s">
        <v>613</v>
      </c>
      <c r="W69" s="703" t="s">
        <v>613</v>
      </c>
      <c r="X69" s="703" t="s">
        <v>613</v>
      </c>
      <c r="Y69" s="703" t="s">
        <v>613</v>
      </c>
      <c r="Z69" s="703" t="s">
        <v>613</v>
      </c>
      <c r="AA69" s="703" t="s">
        <v>613</v>
      </c>
      <c r="AB69" s="703" t="s">
        <v>613</v>
      </c>
      <c r="AC69" s="703" t="s">
        <v>613</v>
      </c>
      <c r="AD69" s="703" t="s">
        <v>613</v>
      </c>
      <c r="AE69" s="703" t="s">
        <v>613</v>
      </c>
      <c r="AF69" s="703" t="s">
        <v>613</v>
      </c>
      <c r="AG69" s="703" t="s">
        <v>613</v>
      </c>
      <c r="AH69" s="703" t="s">
        <v>613</v>
      </c>
      <c r="AI69" s="703" t="s">
        <v>613</v>
      </c>
      <c r="AJ69" s="703" t="s">
        <v>613</v>
      </c>
      <c r="AK69" s="703" t="s">
        <v>613</v>
      </c>
      <c r="AL69" s="703" t="s">
        <v>613</v>
      </c>
      <c r="AM69" s="703" t="s">
        <v>613</v>
      </c>
      <c r="AN69" s="703" t="s">
        <v>613</v>
      </c>
      <c r="AO69" s="703" t="s">
        <v>613</v>
      </c>
      <c r="AP69" s="703" t="s">
        <v>613</v>
      </c>
      <c r="AQ69" s="703" t="s">
        <v>613</v>
      </c>
      <c r="AR69" s="703" t="s">
        <v>613</v>
      </c>
      <c r="AS69" s="703" t="s">
        <v>613</v>
      </c>
      <c r="AT69" s="703" t="s">
        <v>613</v>
      </c>
      <c r="AU69" s="703" t="s">
        <v>613</v>
      </c>
      <c r="AV69" s="703" t="s">
        <v>613</v>
      </c>
      <c r="AW69" s="703" t="s">
        <v>613</v>
      </c>
      <c r="AX69" s="703" t="s">
        <v>613</v>
      </c>
      <c r="AY69" s="703" t="s">
        <v>613</v>
      </c>
      <c r="AZ69" s="703" t="s">
        <v>613</v>
      </c>
      <c r="BA69" s="703" t="s">
        <v>613</v>
      </c>
      <c r="BB69" s="703">
        <v>12877</v>
      </c>
      <c r="BC69" s="703">
        <v>18251</v>
      </c>
      <c r="BD69" s="703">
        <v>18082</v>
      </c>
      <c r="BE69" s="703">
        <v>17841</v>
      </c>
      <c r="BF69" s="703">
        <v>17317</v>
      </c>
      <c r="BG69" s="703">
        <v>16561</v>
      </c>
      <c r="BH69" s="703">
        <v>16484</v>
      </c>
      <c r="BI69" s="713"/>
      <c r="BJ69" s="713"/>
      <c r="BK69" s="713"/>
      <c r="BL69" s="713"/>
      <c r="BM69" s="713"/>
      <c r="BN69" s="713"/>
      <c r="BO69" s="713"/>
      <c r="BP69" s="713"/>
      <c r="BQ69" s="713"/>
      <c r="BR69" s="713"/>
      <c r="BS69" s="713"/>
      <c r="BT69" s="713"/>
      <c r="BU69" s="703"/>
      <c r="BV69" s="665"/>
      <c r="BW69" s="665"/>
    </row>
    <row r="70" spans="1:75" ht="13.5" customHeight="1">
      <c r="A70" s="743" t="s">
        <v>825</v>
      </c>
      <c r="B70" s="742" t="s">
        <v>802</v>
      </c>
      <c r="C70" s="733" t="s">
        <v>613</v>
      </c>
      <c r="D70" s="733" t="s">
        <v>613</v>
      </c>
      <c r="E70" s="733" t="s">
        <v>613</v>
      </c>
      <c r="F70" s="733" t="s">
        <v>613</v>
      </c>
      <c r="G70" s="703" t="s">
        <v>613</v>
      </c>
      <c r="H70" s="703" t="s">
        <v>613</v>
      </c>
      <c r="I70" s="703" t="s">
        <v>613</v>
      </c>
      <c r="J70" s="703" t="s">
        <v>613</v>
      </c>
      <c r="K70" s="703" t="s">
        <v>613</v>
      </c>
      <c r="L70" s="703" t="s">
        <v>613</v>
      </c>
      <c r="M70" s="703" t="s">
        <v>613</v>
      </c>
      <c r="N70" s="703" t="s">
        <v>613</v>
      </c>
      <c r="O70" s="703" t="s">
        <v>613</v>
      </c>
      <c r="P70" s="703" t="s">
        <v>613</v>
      </c>
      <c r="Q70" s="703" t="s">
        <v>613</v>
      </c>
      <c r="R70" s="703" t="s">
        <v>613</v>
      </c>
      <c r="S70" s="703" t="s">
        <v>613</v>
      </c>
      <c r="T70" s="703" t="s">
        <v>613</v>
      </c>
      <c r="U70" s="703" t="s">
        <v>613</v>
      </c>
      <c r="V70" s="703" t="s">
        <v>613</v>
      </c>
      <c r="W70" s="703" t="s">
        <v>613</v>
      </c>
      <c r="X70" s="703" t="s">
        <v>613</v>
      </c>
      <c r="Y70" s="703" t="s">
        <v>613</v>
      </c>
      <c r="Z70" s="703" t="s">
        <v>613</v>
      </c>
      <c r="AA70" s="703" t="s">
        <v>613</v>
      </c>
      <c r="AB70" s="703" t="s">
        <v>613</v>
      </c>
      <c r="AC70" s="703" t="s">
        <v>613</v>
      </c>
      <c r="AD70" s="703" t="s">
        <v>613</v>
      </c>
      <c r="AE70" s="703" t="s">
        <v>613</v>
      </c>
      <c r="AF70" s="703" t="s">
        <v>613</v>
      </c>
      <c r="AG70" s="703" t="s">
        <v>613</v>
      </c>
      <c r="AH70" s="703" t="s">
        <v>613</v>
      </c>
      <c r="AI70" s="703" t="s">
        <v>613</v>
      </c>
      <c r="AJ70" s="703" t="s">
        <v>613</v>
      </c>
      <c r="AK70" s="703" t="s">
        <v>613</v>
      </c>
      <c r="AL70" s="703" t="s">
        <v>613</v>
      </c>
      <c r="AM70" s="703" t="s">
        <v>613</v>
      </c>
      <c r="AN70" s="703" t="s">
        <v>613</v>
      </c>
      <c r="AO70" s="703" t="s">
        <v>613</v>
      </c>
      <c r="AP70" s="703" t="s">
        <v>613</v>
      </c>
      <c r="AQ70" s="703" t="s">
        <v>613</v>
      </c>
      <c r="AR70" s="703" t="s">
        <v>613</v>
      </c>
      <c r="AS70" s="703" t="s">
        <v>613</v>
      </c>
      <c r="AT70" s="703" t="s">
        <v>613</v>
      </c>
      <c r="AU70" s="703" t="s">
        <v>613</v>
      </c>
      <c r="AV70" s="703" t="s">
        <v>613</v>
      </c>
      <c r="AW70" s="703" t="s">
        <v>613</v>
      </c>
      <c r="AX70" s="703" t="s">
        <v>613</v>
      </c>
      <c r="AY70" s="703" t="s">
        <v>613</v>
      </c>
      <c r="AZ70" s="703" t="s">
        <v>613</v>
      </c>
      <c r="BA70" s="703" t="s">
        <v>613</v>
      </c>
      <c r="BB70" s="703" t="s">
        <v>613</v>
      </c>
      <c r="BC70" s="703" t="s">
        <v>613</v>
      </c>
      <c r="BD70" s="703">
        <v>13784</v>
      </c>
      <c r="BE70" s="703">
        <v>19495</v>
      </c>
      <c r="BF70" s="703">
        <v>18014</v>
      </c>
      <c r="BG70" s="703">
        <v>16541</v>
      </c>
      <c r="BH70" s="703">
        <v>16739</v>
      </c>
      <c r="BI70" s="713"/>
      <c r="BJ70" s="713"/>
      <c r="BK70" s="713"/>
      <c r="BL70" s="713"/>
      <c r="BM70" s="713"/>
      <c r="BN70" s="713"/>
      <c r="BO70" s="713"/>
      <c r="BP70" s="713"/>
      <c r="BQ70" s="713"/>
      <c r="BR70" s="713"/>
      <c r="BS70" s="713"/>
      <c r="BT70" s="713"/>
      <c r="BU70" s="703"/>
      <c r="BV70" s="665"/>
      <c r="BW70" s="665"/>
    </row>
    <row r="71" spans="1:75" ht="13.5" customHeight="1">
      <c r="A71" s="743" t="s">
        <v>803</v>
      </c>
      <c r="B71" s="742" t="s">
        <v>804</v>
      </c>
      <c r="C71" s="733" t="s">
        <v>613</v>
      </c>
      <c r="D71" s="733" t="s">
        <v>613</v>
      </c>
      <c r="E71" s="733" t="s">
        <v>613</v>
      </c>
      <c r="F71" s="733" t="s">
        <v>613</v>
      </c>
      <c r="G71" s="703">
        <v>81139</v>
      </c>
      <c r="H71" s="703">
        <v>83260</v>
      </c>
      <c r="I71" s="703">
        <v>98875</v>
      </c>
      <c r="J71" s="703">
        <v>107384</v>
      </c>
      <c r="K71" s="703">
        <v>108485</v>
      </c>
      <c r="L71" s="703">
        <v>119731</v>
      </c>
      <c r="M71" s="703">
        <v>117787</v>
      </c>
      <c r="N71" s="703">
        <v>115839</v>
      </c>
      <c r="O71" s="703">
        <v>112532</v>
      </c>
      <c r="P71" s="703">
        <v>112452</v>
      </c>
      <c r="Q71" s="703">
        <v>115678</v>
      </c>
      <c r="R71" s="703">
        <v>122280</v>
      </c>
      <c r="S71" s="703">
        <v>124130</v>
      </c>
      <c r="T71" s="703">
        <v>124792</v>
      </c>
      <c r="U71" s="703">
        <v>118618</v>
      </c>
      <c r="V71" s="703">
        <v>120336</v>
      </c>
      <c r="W71" s="703">
        <v>109706</v>
      </c>
      <c r="X71" s="703">
        <v>102074</v>
      </c>
      <c r="Y71" s="703">
        <v>97095</v>
      </c>
      <c r="Z71" s="703">
        <v>98263</v>
      </c>
      <c r="AA71" s="703">
        <v>97859</v>
      </c>
      <c r="AB71" s="703">
        <v>95897</v>
      </c>
      <c r="AC71" s="703">
        <v>93265</v>
      </c>
      <c r="AD71" s="703">
        <v>90552</v>
      </c>
      <c r="AE71" s="703">
        <v>90404</v>
      </c>
      <c r="AF71" s="703">
        <v>89027</v>
      </c>
      <c r="AG71" s="703">
        <v>87040</v>
      </c>
      <c r="AH71" s="703">
        <v>87392</v>
      </c>
      <c r="AI71" s="703">
        <v>90750</v>
      </c>
      <c r="AJ71" s="703">
        <v>89230</v>
      </c>
      <c r="AK71" s="703">
        <v>86108</v>
      </c>
      <c r="AL71" s="703">
        <v>86569</v>
      </c>
      <c r="AM71" s="703">
        <v>84979</v>
      </c>
      <c r="AN71" s="703">
        <v>85244</v>
      </c>
      <c r="AO71" s="703">
        <v>82639</v>
      </c>
      <c r="AP71" s="703">
        <v>82099</v>
      </c>
      <c r="AQ71" s="703">
        <v>80900</v>
      </c>
      <c r="AR71" s="703">
        <v>83257</v>
      </c>
      <c r="AS71" s="703">
        <v>83470</v>
      </c>
      <c r="AT71" s="703">
        <v>84373</v>
      </c>
      <c r="AU71" s="703">
        <v>86479</v>
      </c>
      <c r="AV71" s="703">
        <v>84095</v>
      </c>
      <c r="AW71" s="703">
        <v>82506</v>
      </c>
      <c r="AX71" s="703">
        <v>83031</v>
      </c>
      <c r="AY71" s="703">
        <v>83183</v>
      </c>
      <c r="AZ71" s="703">
        <v>82068</v>
      </c>
      <c r="BA71" s="703">
        <v>82793</v>
      </c>
      <c r="BB71" s="703">
        <v>83696</v>
      </c>
      <c r="BC71" s="703">
        <v>84752</v>
      </c>
      <c r="BD71" s="703">
        <v>84801</v>
      </c>
      <c r="BE71" s="703">
        <v>84099</v>
      </c>
      <c r="BF71" s="703">
        <v>83179</v>
      </c>
      <c r="BG71" s="703">
        <v>76083</v>
      </c>
      <c r="BH71" s="703">
        <v>75526</v>
      </c>
      <c r="BI71" s="713"/>
      <c r="BJ71" s="713"/>
      <c r="BK71" s="713"/>
      <c r="BL71" s="713"/>
      <c r="BM71" s="713"/>
      <c r="BN71" s="713"/>
      <c r="BO71" s="713"/>
      <c r="BP71" s="713"/>
      <c r="BQ71" s="713"/>
      <c r="BR71" s="713"/>
      <c r="BS71" s="713"/>
      <c r="BT71" s="713"/>
      <c r="BU71" s="703"/>
      <c r="BV71" s="665"/>
      <c r="BW71" s="665"/>
    </row>
    <row r="72" spans="1:75" ht="13.5" customHeight="1">
      <c r="A72" s="743" t="s">
        <v>805</v>
      </c>
      <c r="B72" s="742" t="s">
        <v>806</v>
      </c>
      <c r="C72" s="733" t="s">
        <v>613</v>
      </c>
      <c r="D72" s="733" t="s">
        <v>613</v>
      </c>
      <c r="E72" s="733" t="s">
        <v>613</v>
      </c>
      <c r="F72" s="733" t="s">
        <v>613</v>
      </c>
      <c r="G72" s="703">
        <v>48029</v>
      </c>
      <c r="H72" s="703">
        <v>48381</v>
      </c>
      <c r="I72" s="703">
        <v>46751</v>
      </c>
      <c r="J72" s="703">
        <v>50267</v>
      </c>
      <c r="K72" s="703">
        <v>54524</v>
      </c>
      <c r="L72" s="703">
        <v>56781</v>
      </c>
      <c r="M72" s="703">
        <v>61454</v>
      </c>
      <c r="N72" s="703">
        <v>61478</v>
      </c>
      <c r="O72" s="703">
        <v>64250</v>
      </c>
      <c r="P72" s="703">
        <v>64361</v>
      </c>
      <c r="Q72" s="703">
        <v>64801</v>
      </c>
      <c r="R72" s="703">
        <v>68204</v>
      </c>
      <c r="S72" s="703">
        <v>65543</v>
      </c>
      <c r="T72" s="703">
        <v>72818</v>
      </c>
      <c r="U72" s="703">
        <v>67340</v>
      </c>
      <c r="V72" s="703">
        <v>68142</v>
      </c>
      <c r="W72" s="703">
        <v>61011</v>
      </c>
      <c r="X72" s="703">
        <v>59122</v>
      </c>
      <c r="Y72" s="703">
        <v>58571</v>
      </c>
      <c r="Z72" s="703">
        <v>59658</v>
      </c>
      <c r="AA72" s="703">
        <v>58015</v>
      </c>
      <c r="AB72" s="703">
        <v>58974</v>
      </c>
      <c r="AC72" s="703">
        <v>56859</v>
      </c>
      <c r="AD72" s="703">
        <v>57233</v>
      </c>
      <c r="AE72" s="703">
        <v>56257</v>
      </c>
      <c r="AF72" s="703">
        <v>55231</v>
      </c>
      <c r="AG72" s="703">
        <v>53924</v>
      </c>
      <c r="AH72" s="703">
        <v>51440</v>
      </c>
      <c r="AI72" s="703">
        <v>52471</v>
      </c>
      <c r="AJ72" s="703">
        <v>51519</v>
      </c>
      <c r="AK72" s="703">
        <v>49785</v>
      </c>
      <c r="AL72" s="703">
        <v>49480</v>
      </c>
      <c r="AM72" s="703">
        <v>49858</v>
      </c>
      <c r="AN72" s="703">
        <v>48390</v>
      </c>
      <c r="AO72" s="703">
        <v>48005</v>
      </c>
      <c r="AP72" s="703">
        <v>47960</v>
      </c>
      <c r="AQ72" s="703">
        <v>48289</v>
      </c>
      <c r="AR72" s="703">
        <v>52555</v>
      </c>
      <c r="AS72" s="703">
        <v>51157</v>
      </c>
      <c r="AT72" s="703">
        <v>49002</v>
      </c>
      <c r="AU72" s="703">
        <v>49183</v>
      </c>
      <c r="AV72" s="703">
        <v>47830</v>
      </c>
      <c r="AW72" s="703">
        <v>47945</v>
      </c>
      <c r="AX72" s="703">
        <v>48055</v>
      </c>
      <c r="AY72" s="703">
        <v>46260</v>
      </c>
      <c r="AZ72" s="703">
        <v>45687</v>
      </c>
      <c r="BA72" s="703">
        <v>45314</v>
      </c>
      <c r="BB72" s="703">
        <v>44131</v>
      </c>
      <c r="BC72" s="703">
        <v>44368</v>
      </c>
      <c r="BD72" s="703">
        <v>43308</v>
      </c>
      <c r="BE72" s="703">
        <v>42653</v>
      </c>
      <c r="BF72" s="703">
        <v>41558</v>
      </c>
      <c r="BG72" s="703">
        <v>40280</v>
      </c>
      <c r="BH72" s="703">
        <v>41481</v>
      </c>
      <c r="BI72" s="713"/>
      <c r="BJ72" s="713"/>
      <c r="BK72" s="713"/>
      <c r="BL72" s="713"/>
      <c r="BM72" s="713"/>
      <c r="BN72" s="713"/>
      <c r="BO72" s="713"/>
      <c r="BP72" s="713"/>
      <c r="BQ72" s="713"/>
      <c r="BR72" s="713"/>
      <c r="BS72" s="713"/>
      <c r="BT72" s="713"/>
      <c r="BU72" s="703"/>
      <c r="BV72" s="665"/>
      <c r="BW72" s="665"/>
    </row>
    <row r="73" spans="1:75" ht="13.5" customHeight="1">
      <c r="A73" s="743" t="s">
        <v>807</v>
      </c>
      <c r="B73" s="742" t="s">
        <v>808</v>
      </c>
      <c r="C73" s="733" t="s">
        <v>613</v>
      </c>
      <c r="D73" s="733" t="s">
        <v>613</v>
      </c>
      <c r="E73" s="733" t="s">
        <v>613</v>
      </c>
      <c r="F73" s="733" t="s">
        <v>613</v>
      </c>
      <c r="G73" s="703">
        <v>209092</v>
      </c>
      <c r="H73" s="703">
        <v>211509</v>
      </c>
      <c r="I73" s="703">
        <v>224140</v>
      </c>
      <c r="J73" s="703">
        <v>235197</v>
      </c>
      <c r="K73" s="703">
        <v>236251</v>
      </c>
      <c r="L73" s="703">
        <v>224511</v>
      </c>
      <c r="M73" s="703">
        <v>225483</v>
      </c>
      <c r="N73" s="703">
        <v>218500</v>
      </c>
      <c r="O73" s="703">
        <v>211979</v>
      </c>
      <c r="P73" s="703">
        <v>201378</v>
      </c>
      <c r="Q73" s="703">
        <v>201791</v>
      </c>
      <c r="R73" s="703">
        <v>195923</v>
      </c>
      <c r="S73" s="703">
        <v>184370</v>
      </c>
      <c r="T73" s="703">
        <v>174406</v>
      </c>
      <c r="U73" s="703">
        <v>162846</v>
      </c>
      <c r="V73" s="703">
        <v>156012</v>
      </c>
      <c r="W73" s="703">
        <v>139948</v>
      </c>
      <c r="X73" s="703">
        <v>128838</v>
      </c>
      <c r="Y73" s="703">
        <v>123516</v>
      </c>
      <c r="Z73" s="703">
        <v>124250</v>
      </c>
      <c r="AA73" s="703">
        <v>122237</v>
      </c>
      <c r="AB73" s="703">
        <v>122864</v>
      </c>
      <c r="AC73" s="703">
        <v>112913</v>
      </c>
      <c r="AD73" s="703">
        <v>110788</v>
      </c>
      <c r="AE73" s="703">
        <v>110873</v>
      </c>
      <c r="AF73" s="703">
        <v>113412</v>
      </c>
      <c r="AG73" s="703">
        <v>110733</v>
      </c>
      <c r="AH73" s="703">
        <v>107113</v>
      </c>
      <c r="AI73" s="703">
        <v>108656</v>
      </c>
      <c r="AJ73" s="703">
        <v>108620</v>
      </c>
      <c r="AK73" s="703">
        <v>103673</v>
      </c>
      <c r="AL73" s="703">
        <v>99957</v>
      </c>
      <c r="AM73" s="703">
        <v>96792</v>
      </c>
      <c r="AN73" s="703">
        <v>97527</v>
      </c>
      <c r="AO73" s="703">
        <v>95561</v>
      </c>
      <c r="AP73" s="703">
        <v>96713</v>
      </c>
      <c r="AQ73" s="703">
        <v>98163</v>
      </c>
      <c r="AR73" s="703">
        <v>113476</v>
      </c>
      <c r="AS73" s="703">
        <v>104581</v>
      </c>
      <c r="AT73" s="703">
        <v>102404</v>
      </c>
      <c r="AU73" s="703">
        <v>100982</v>
      </c>
      <c r="AV73" s="703">
        <v>101270</v>
      </c>
      <c r="AW73" s="703">
        <v>101564</v>
      </c>
      <c r="AX73" s="703">
        <v>103870</v>
      </c>
      <c r="AY73" s="703">
        <v>101688</v>
      </c>
      <c r="AZ73" s="703">
        <v>99852</v>
      </c>
      <c r="BA73" s="703">
        <v>97634</v>
      </c>
      <c r="BB73" s="703">
        <v>96032</v>
      </c>
      <c r="BC73" s="703">
        <v>97160</v>
      </c>
      <c r="BD73" s="703">
        <v>97768</v>
      </c>
      <c r="BE73" s="703">
        <v>96903</v>
      </c>
      <c r="BF73" s="703">
        <v>96982</v>
      </c>
      <c r="BG73" s="703">
        <v>93127</v>
      </c>
      <c r="BH73" s="703">
        <v>94572</v>
      </c>
      <c r="BI73" s="713"/>
      <c r="BJ73" s="713"/>
      <c r="BK73" s="713"/>
      <c r="BL73" s="713"/>
      <c r="BM73" s="713"/>
      <c r="BN73" s="713"/>
      <c r="BO73" s="713"/>
      <c r="BP73" s="713"/>
      <c r="BQ73" s="713"/>
      <c r="BR73" s="713"/>
      <c r="BS73" s="713"/>
      <c r="BT73" s="713"/>
      <c r="BU73" s="703"/>
      <c r="BV73" s="665"/>
      <c r="BW73" s="665"/>
    </row>
    <row r="74" spans="1:75" ht="13.5" customHeight="1">
      <c r="A74" s="743" t="s">
        <v>826</v>
      </c>
      <c r="B74" s="742" t="s">
        <v>810</v>
      </c>
      <c r="C74" s="733" t="s">
        <v>613</v>
      </c>
      <c r="D74" s="733" t="s">
        <v>613</v>
      </c>
      <c r="E74" s="733" t="s">
        <v>613</v>
      </c>
      <c r="F74" s="733" t="s">
        <v>613</v>
      </c>
      <c r="G74" s="703" t="s">
        <v>613</v>
      </c>
      <c r="H74" s="703" t="s">
        <v>613</v>
      </c>
      <c r="I74" s="703" t="s">
        <v>613</v>
      </c>
      <c r="J74" s="703" t="s">
        <v>613</v>
      </c>
      <c r="K74" s="703" t="s">
        <v>613</v>
      </c>
      <c r="L74" s="703" t="s">
        <v>613</v>
      </c>
      <c r="M74" s="703" t="s">
        <v>613</v>
      </c>
      <c r="N74" s="703" t="s">
        <v>613</v>
      </c>
      <c r="O74" s="703" t="s">
        <v>613</v>
      </c>
      <c r="P74" s="703" t="s">
        <v>613</v>
      </c>
      <c r="Q74" s="703" t="s">
        <v>613</v>
      </c>
      <c r="R74" s="703" t="s">
        <v>613</v>
      </c>
      <c r="S74" s="703" t="s">
        <v>613</v>
      </c>
      <c r="T74" s="703" t="s">
        <v>613</v>
      </c>
      <c r="U74" s="703" t="s">
        <v>613</v>
      </c>
      <c r="V74" s="703" t="s">
        <v>613</v>
      </c>
      <c r="W74" s="703" t="s">
        <v>613</v>
      </c>
      <c r="X74" s="703" t="s">
        <v>613</v>
      </c>
      <c r="Y74" s="703" t="s">
        <v>613</v>
      </c>
      <c r="Z74" s="703" t="s">
        <v>613</v>
      </c>
      <c r="AA74" s="703" t="s">
        <v>613</v>
      </c>
      <c r="AB74" s="703" t="s">
        <v>613</v>
      </c>
      <c r="AC74" s="703" t="s">
        <v>613</v>
      </c>
      <c r="AD74" s="703" t="s">
        <v>613</v>
      </c>
      <c r="AE74" s="703" t="s">
        <v>613</v>
      </c>
      <c r="AF74" s="703" t="s">
        <v>613</v>
      </c>
      <c r="AG74" s="703" t="s">
        <v>613</v>
      </c>
      <c r="AH74" s="703" t="s">
        <v>613</v>
      </c>
      <c r="AI74" s="703" t="s">
        <v>613</v>
      </c>
      <c r="AJ74" s="703" t="s">
        <v>613</v>
      </c>
      <c r="AK74" s="703" t="s">
        <v>613</v>
      </c>
      <c r="AL74" s="703" t="s">
        <v>613</v>
      </c>
      <c r="AM74" s="703" t="s">
        <v>613</v>
      </c>
      <c r="AN74" s="703" t="s">
        <v>613</v>
      </c>
      <c r="AO74" s="703" t="s">
        <v>613</v>
      </c>
      <c r="AP74" s="703" t="s">
        <v>613</v>
      </c>
      <c r="AQ74" s="703" t="s">
        <v>613</v>
      </c>
      <c r="AR74" s="703" t="s">
        <v>613</v>
      </c>
      <c r="AS74" s="703" t="s">
        <v>613</v>
      </c>
      <c r="AT74" s="703" t="s">
        <v>613</v>
      </c>
      <c r="AU74" s="703" t="s">
        <v>613</v>
      </c>
      <c r="AV74" s="703" t="s">
        <v>613</v>
      </c>
      <c r="AW74" s="703" t="s">
        <v>613</v>
      </c>
      <c r="AX74" s="703" t="s">
        <v>613</v>
      </c>
      <c r="AY74" s="703" t="s">
        <v>613</v>
      </c>
      <c r="AZ74" s="703" t="s">
        <v>613</v>
      </c>
      <c r="BA74" s="703" t="s">
        <v>613</v>
      </c>
      <c r="BB74" s="703" t="s">
        <v>613</v>
      </c>
      <c r="BC74" s="703">
        <v>18877</v>
      </c>
      <c r="BD74" s="703">
        <v>26589</v>
      </c>
      <c r="BE74" s="703">
        <v>25356</v>
      </c>
      <c r="BF74" s="703">
        <v>25755</v>
      </c>
      <c r="BG74" s="703">
        <v>24212</v>
      </c>
      <c r="BH74" s="703">
        <v>24100</v>
      </c>
      <c r="BI74" s="713"/>
      <c r="BJ74" s="713"/>
      <c r="BK74" s="713"/>
      <c r="BL74" s="713"/>
      <c r="BM74" s="713"/>
      <c r="BN74" s="713"/>
      <c r="BO74" s="713"/>
      <c r="BP74" s="713"/>
      <c r="BQ74" s="713"/>
      <c r="BR74" s="713"/>
      <c r="BS74" s="713"/>
      <c r="BT74" s="713"/>
      <c r="BU74" s="703"/>
      <c r="BV74" s="665"/>
      <c r="BW74" s="665"/>
    </row>
    <row r="75" spans="1:75" ht="13.5" customHeight="1">
      <c r="A75" s="743" t="s">
        <v>811</v>
      </c>
      <c r="B75" s="742" t="s">
        <v>4</v>
      </c>
      <c r="C75" s="733" t="s">
        <v>613</v>
      </c>
      <c r="D75" s="733" t="s">
        <v>613</v>
      </c>
      <c r="E75" s="733" t="s">
        <v>613</v>
      </c>
      <c r="F75" s="733" t="s">
        <v>613</v>
      </c>
      <c r="G75" s="703">
        <v>59347</v>
      </c>
      <c r="H75" s="703">
        <v>59529</v>
      </c>
      <c r="I75" s="703">
        <v>63433</v>
      </c>
      <c r="J75" s="703">
        <v>67846</v>
      </c>
      <c r="K75" s="703">
        <v>69181</v>
      </c>
      <c r="L75" s="703">
        <v>61164</v>
      </c>
      <c r="M75" s="703">
        <v>61272</v>
      </c>
      <c r="N75" s="703">
        <v>65267</v>
      </c>
      <c r="O75" s="703">
        <v>65271</v>
      </c>
      <c r="P75" s="703">
        <v>68512</v>
      </c>
      <c r="Q75" s="703">
        <v>65700</v>
      </c>
      <c r="R75" s="703">
        <v>69624</v>
      </c>
      <c r="S75" s="703">
        <v>73709</v>
      </c>
      <c r="T75" s="703">
        <v>73129</v>
      </c>
      <c r="U75" s="703">
        <v>70920</v>
      </c>
      <c r="V75" s="703">
        <v>68177</v>
      </c>
      <c r="W75" s="703">
        <v>65190</v>
      </c>
      <c r="X75" s="703">
        <v>57514</v>
      </c>
      <c r="Y75" s="703">
        <v>55139</v>
      </c>
      <c r="Z75" s="703">
        <v>54136</v>
      </c>
      <c r="AA75" s="703">
        <v>55225</v>
      </c>
      <c r="AB75" s="703">
        <v>54037</v>
      </c>
      <c r="AC75" s="703">
        <v>52397</v>
      </c>
      <c r="AD75" s="703">
        <v>54113</v>
      </c>
      <c r="AE75" s="703">
        <v>54149</v>
      </c>
      <c r="AF75" s="703">
        <v>53275</v>
      </c>
      <c r="AG75" s="703">
        <v>52712</v>
      </c>
      <c r="AH75" s="703">
        <v>53016</v>
      </c>
      <c r="AI75" s="703">
        <v>53629</v>
      </c>
      <c r="AJ75" s="703">
        <v>54737</v>
      </c>
      <c r="AK75" s="703">
        <v>60562</v>
      </c>
      <c r="AL75" s="703">
        <v>59531</v>
      </c>
      <c r="AM75" s="703">
        <v>59383</v>
      </c>
      <c r="AN75" s="703">
        <v>59138</v>
      </c>
      <c r="AO75" s="703">
        <v>58112</v>
      </c>
      <c r="AP75" s="703">
        <v>58130</v>
      </c>
      <c r="AQ75" s="703">
        <v>60142</v>
      </c>
      <c r="AR75" s="703">
        <v>49486</v>
      </c>
      <c r="AS75" s="703">
        <v>55479</v>
      </c>
      <c r="AT75" s="703">
        <v>57785</v>
      </c>
      <c r="AU75" s="703">
        <v>55536</v>
      </c>
      <c r="AV75" s="703">
        <v>53839</v>
      </c>
      <c r="AW75" s="703">
        <v>53742</v>
      </c>
      <c r="AX75" s="703">
        <v>52848</v>
      </c>
      <c r="AY75" s="703">
        <v>49360</v>
      </c>
      <c r="AZ75" s="703">
        <v>49197</v>
      </c>
      <c r="BA75" s="703">
        <v>47815</v>
      </c>
      <c r="BB75" s="703">
        <v>47149</v>
      </c>
      <c r="BC75" s="703">
        <v>46174</v>
      </c>
      <c r="BD75" s="703">
        <v>44495</v>
      </c>
      <c r="BE75" s="703">
        <v>44839</v>
      </c>
      <c r="BF75" s="703">
        <v>44321</v>
      </c>
      <c r="BG75" s="703">
        <v>42641</v>
      </c>
      <c r="BH75" s="703">
        <v>42797</v>
      </c>
      <c r="BI75" s="713"/>
      <c r="BJ75" s="713"/>
      <c r="BK75" s="713"/>
      <c r="BL75" s="713"/>
      <c r="BM75" s="713"/>
      <c r="BN75" s="713"/>
      <c r="BO75" s="713"/>
      <c r="BP75" s="713"/>
      <c r="BQ75" s="713"/>
      <c r="BR75" s="713"/>
      <c r="BS75" s="713"/>
      <c r="BT75" s="713"/>
      <c r="BU75" s="703"/>
      <c r="BV75" s="665"/>
      <c r="BW75" s="665"/>
    </row>
    <row r="76" spans="1:75" ht="13.5" customHeight="1">
      <c r="A76" s="743" t="s">
        <v>827</v>
      </c>
      <c r="B76" s="742" t="s">
        <v>813</v>
      </c>
      <c r="C76" s="733" t="s">
        <v>613</v>
      </c>
      <c r="D76" s="733" t="s">
        <v>613</v>
      </c>
      <c r="E76" s="733" t="s">
        <v>613</v>
      </c>
      <c r="F76" s="733" t="s">
        <v>613</v>
      </c>
      <c r="G76" s="703" t="s">
        <v>613</v>
      </c>
      <c r="H76" s="703" t="s">
        <v>613</v>
      </c>
      <c r="I76" s="703" t="s">
        <v>613</v>
      </c>
      <c r="J76" s="703" t="s">
        <v>613</v>
      </c>
      <c r="K76" s="703" t="s">
        <v>613</v>
      </c>
      <c r="L76" s="703" t="s">
        <v>613</v>
      </c>
      <c r="M76" s="703" t="s">
        <v>613</v>
      </c>
      <c r="N76" s="703" t="s">
        <v>613</v>
      </c>
      <c r="O76" s="703" t="s">
        <v>613</v>
      </c>
      <c r="P76" s="703" t="s">
        <v>613</v>
      </c>
      <c r="Q76" s="703" t="s">
        <v>613</v>
      </c>
      <c r="R76" s="703" t="s">
        <v>613</v>
      </c>
      <c r="S76" s="703" t="s">
        <v>613</v>
      </c>
      <c r="T76" s="703" t="s">
        <v>613</v>
      </c>
      <c r="U76" s="703" t="s">
        <v>613</v>
      </c>
      <c r="V76" s="703" t="s">
        <v>613</v>
      </c>
      <c r="W76" s="703" t="s">
        <v>613</v>
      </c>
      <c r="X76" s="703" t="s">
        <v>613</v>
      </c>
      <c r="Y76" s="703" t="s">
        <v>613</v>
      </c>
      <c r="Z76" s="703" t="s">
        <v>613</v>
      </c>
      <c r="AA76" s="703" t="s">
        <v>613</v>
      </c>
      <c r="AB76" s="703" t="s">
        <v>613</v>
      </c>
      <c r="AC76" s="703" t="s">
        <v>613</v>
      </c>
      <c r="AD76" s="703" t="s">
        <v>613</v>
      </c>
      <c r="AE76" s="703" t="s">
        <v>613</v>
      </c>
      <c r="AF76" s="703" t="s">
        <v>613</v>
      </c>
      <c r="AG76" s="703" t="s">
        <v>613</v>
      </c>
      <c r="AH76" s="703" t="s">
        <v>613</v>
      </c>
      <c r="AI76" s="703" t="s">
        <v>613</v>
      </c>
      <c r="AJ76" s="703" t="s">
        <v>613</v>
      </c>
      <c r="AK76" s="703" t="s">
        <v>613</v>
      </c>
      <c r="AL76" s="703" t="s">
        <v>613</v>
      </c>
      <c r="AM76" s="703" t="s">
        <v>613</v>
      </c>
      <c r="AN76" s="703" t="s">
        <v>613</v>
      </c>
      <c r="AO76" s="703" t="s">
        <v>613</v>
      </c>
      <c r="AP76" s="703" t="s">
        <v>613</v>
      </c>
      <c r="AQ76" s="703" t="s">
        <v>613</v>
      </c>
      <c r="AR76" s="703" t="s">
        <v>613</v>
      </c>
      <c r="AS76" s="703" t="s">
        <v>613</v>
      </c>
      <c r="AT76" s="703" t="s">
        <v>613</v>
      </c>
      <c r="AU76" s="703" t="s">
        <v>613</v>
      </c>
      <c r="AV76" s="703" t="s">
        <v>613</v>
      </c>
      <c r="AW76" s="703" t="s">
        <v>613</v>
      </c>
      <c r="AX76" s="703" t="s">
        <v>613</v>
      </c>
      <c r="AY76" s="703" t="s">
        <v>613</v>
      </c>
      <c r="AZ76" s="703" t="s">
        <v>613</v>
      </c>
      <c r="BA76" s="703" t="s">
        <v>613</v>
      </c>
      <c r="BB76" s="703" t="s">
        <v>613</v>
      </c>
      <c r="BC76" s="703" t="s">
        <v>613</v>
      </c>
      <c r="BD76" s="703" t="s">
        <v>613</v>
      </c>
      <c r="BE76" s="703" t="s">
        <v>613</v>
      </c>
      <c r="BF76" s="703">
        <v>15154</v>
      </c>
      <c r="BG76" s="703">
        <v>21466</v>
      </c>
      <c r="BH76" s="703">
        <v>22272</v>
      </c>
      <c r="BI76" s="713"/>
      <c r="BJ76" s="713"/>
      <c r="BK76" s="713"/>
      <c r="BL76" s="713"/>
      <c r="BM76" s="713"/>
      <c r="BN76" s="713"/>
      <c r="BO76" s="713"/>
      <c r="BP76" s="713"/>
      <c r="BQ76" s="713"/>
      <c r="BR76" s="713"/>
      <c r="BS76" s="713"/>
      <c r="BT76" s="713"/>
      <c r="BU76" s="703"/>
      <c r="BV76" s="665"/>
      <c r="BW76" s="665"/>
    </row>
    <row r="77" spans="1:75" ht="13.5" customHeight="1">
      <c r="A77" s="743" t="s">
        <v>814</v>
      </c>
      <c r="B77" s="742" t="s">
        <v>815</v>
      </c>
      <c r="C77" s="733" t="s">
        <v>613</v>
      </c>
      <c r="D77" s="733" t="s">
        <v>613</v>
      </c>
      <c r="E77" s="733" t="s">
        <v>613</v>
      </c>
      <c r="F77" s="733" t="s">
        <v>613</v>
      </c>
      <c r="G77" s="703" t="s">
        <v>613</v>
      </c>
      <c r="H77" s="703" t="s">
        <v>613</v>
      </c>
      <c r="I77" s="703" t="s">
        <v>613</v>
      </c>
      <c r="J77" s="703" t="s">
        <v>613</v>
      </c>
      <c r="K77" s="703" t="s">
        <v>613</v>
      </c>
      <c r="L77" s="703" t="s">
        <v>613</v>
      </c>
      <c r="M77" s="703" t="s">
        <v>613</v>
      </c>
      <c r="N77" s="703" t="s">
        <v>613</v>
      </c>
      <c r="O77" s="703" t="s">
        <v>613</v>
      </c>
      <c r="P77" s="703" t="s">
        <v>613</v>
      </c>
      <c r="Q77" s="703" t="s">
        <v>613</v>
      </c>
      <c r="R77" s="703" t="s">
        <v>613</v>
      </c>
      <c r="S77" s="703" t="s">
        <v>613</v>
      </c>
      <c r="T77" s="703" t="s">
        <v>613</v>
      </c>
      <c r="U77" s="703" t="s">
        <v>613</v>
      </c>
      <c r="V77" s="703" t="s">
        <v>613</v>
      </c>
      <c r="W77" s="703" t="s">
        <v>613</v>
      </c>
      <c r="X77" s="703" t="s">
        <v>613</v>
      </c>
      <c r="Y77" s="703" t="s">
        <v>613</v>
      </c>
      <c r="Z77" s="703" t="s">
        <v>613</v>
      </c>
      <c r="AA77" s="703" t="s">
        <v>613</v>
      </c>
      <c r="AB77" s="703" t="s">
        <v>613</v>
      </c>
      <c r="AC77" s="703">
        <v>41148</v>
      </c>
      <c r="AD77" s="703">
        <v>55029</v>
      </c>
      <c r="AE77" s="703">
        <v>53674</v>
      </c>
      <c r="AF77" s="703">
        <v>52303</v>
      </c>
      <c r="AG77" s="703">
        <v>51709</v>
      </c>
      <c r="AH77" s="703">
        <v>56649</v>
      </c>
      <c r="AI77" s="703">
        <v>56604</v>
      </c>
      <c r="AJ77" s="703">
        <v>56729</v>
      </c>
      <c r="AK77" s="703">
        <v>54532</v>
      </c>
      <c r="AL77" s="703">
        <v>54663</v>
      </c>
      <c r="AM77" s="703">
        <v>54970</v>
      </c>
      <c r="AN77" s="703">
        <v>52623</v>
      </c>
      <c r="AO77" s="703">
        <v>52898</v>
      </c>
      <c r="AP77" s="703">
        <v>52496</v>
      </c>
      <c r="AQ77" s="703">
        <v>50057</v>
      </c>
      <c r="AR77" s="703">
        <v>51306</v>
      </c>
      <c r="AS77" s="703">
        <v>50203</v>
      </c>
      <c r="AT77" s="703">
        <v>48472</v>
      </c>
      <c r="AU77" s="703">
        <v>48299</v>
      </c>
      <c r="AV77" s="703">
        <v>46238</v>
      </c>
      <c r="AW77" s="703">
        <v>45600</v>
      </c>
      <c r="AX77" s="703">
        <v>45614</v>
      </c>
      <c r="AY77" s="703">
        <v>43989</v>
      </c>
      <c r="AZ77" s="703">
        <v>42823</v>
      </c>
      <c r="BA77" s="703">
        <v>43578</v>
      </c>
      <c r="BB77" s="703">
        <v>41520</v>
      </c>
      <c r="BC77" s="703">
        <v>41565</v>
      </c>
      <c r="BD77" s="703">
        <v>40363</v>
      </c>
      <c r="BE77" s="703">
        <v>39559</v>
      </c>
      <c r="BF77" s="703">
        <v>37903</v>
      </c>
      <c r="BG77" s="703">
        <v>36673</v>
      </c>
      <c r="BH77" s="703">
        <v>36742</v>
      </c>
      <c r="BI77" s="713"/>
      <c r="BJ77" s="713"/>
      <c r="BK77" s="713"/>
      <c r="BL77" s="713"/>
      <c r="BM77" s="713"/>
      <c r="BN77" s="713"/>
      <c r="BO77" s="713"/>
      <c r="BP77" s="713"/>
      <c r="BQ77" s="713"/>
      <c r="BR77" s="713"/>
      <c r="BS77" s="713"/>
      <c r="BT77" s="713"/>
      <c r="BU77" s="703"/>
      <c r="BV77" s="665"/>
      <c r="BW77" s="665"/>
    </row>
    <row r="78" spans="1:75" ht="13.5" customHeight="1">
      <c r="A78" s="743" t="s">
        <v>816</v>
      </c>
      <c r="B78" s="742" t="s">
        <v>817</v>
      </c>
      <c r="C78" s="733" t="s">
        <v>613</v>
      </c>
      <c r="D78" s="733" t="s">
        <v>613</v>
      </c>
      <c r="E78" s="733" t="s">
        <v>613</v>
      </c>
      <c r="F78" s="733" t="s">
        <v>613</v>
      </c>
      <c r="G78" s="703" t="s">
        <v>613</v>
      </c>
      <c r="H78" s="703" t="s">
        <v>613</v>
      </c>
      <c r="I78" s="703" t="s">
        <v>613</v>
      </c>
      <c r="J78" s="703" t="s">
        <v>613</v>
      </c>
      <c r="K78" s="703" t="s">
        <v>613</v>
      </c>
      <c r="L78" s="703">
        <v>42768</v>
      </c>
      <c r="M78" s="703">
        <v>57150</v>
      </c>
      <c r="N78" s="703">
        <v>55006</v>
      </c>
      <c r="O78" s="703">
        <v>51810</v>
      </c>
      <c r="P78" s="703">
        <v>51067</v>
      </c>
      <c r="Q78" s="703">
        <v>53301</v>
      </c>
      <c r="R78" s="703">
        <v>53964</v>
      </c>
      <c r="S78" s="703">
        <v>53367</v>
      </c>
      <c r="T78" s="703">
        <v>55326</v>
      </c>
      <c r="U78" s="703">
        <v>53036</v>
      </c>
      <c r="V78" s="703">
        <v>53091</v>
      </c>
      <c r="W78" s="703">
        <v>49875</v>
      </c>
      <c r="X78" s="703">
        <v>49277</v>
      </c>
      <c r="Y78" s="703">
        <v>48085</v>
      </c>
      <c r="Z78" s="703">
        <v>45504</v>
      </c>
      <c r="AA78" s="703">
        <v>43028</v>
      </c>
      <c r="AB78" s="703">
        <v>43377</v>
      </c>
      <c r="AC78" s="703">
        <v>42014</v>
      </c>
      <c r="AD78" s="703">
        <v>42072</v>
      </c>
      <c r="AE78" s="703">
        <v>40467</v>
      </c>
      <c r="AF78" s="703">
        <v>38856</v>
      </c>
      <c r="AG78" s="703">
        <v>37985</v>
      </c>
      <c r="AH78" s="703">
        <v>36894</v>
      </c>
      <c r="AI78" s="703">
        <v>35858</v>
      </c>
      <c r="AJ78" s="703">
        <v>35497</v>
      </c>
      <c r="AK78" s="703">
        <v>34151</v>
      </c>
      <c r="AL78" s="703">
        <v>33600</v>
      </c>
      <c r="AM78" s="703">
        <v>34295</v>
      </c>
      <c r="AN78" s="703">
        <v>34174</v>
      </c>
      <c r="AO78" s="703">
        <v>34946</v>
      </c>
      <c r="AP78" s="703">
        <v>34613</v>
      </c>
      <c r="AQ78" s="703">
        <v>33467</v>
      </c>
      <c r="AR78" s="703">
        <v>33762</v>
      </c>
      <c r="AS78" s="703">
        <v>33091</v>
      </c>
      <c r="AT78" s="703">
        <v>32976</v>
      </c>
      <c r="AU78" s="703">
        <v>32574</v>
      </c>
      <c r="AV78" s="703">
        <v>31639</v>
      </c>
      <c r="AW78" s="703">
        <v>31007</v>
      </c>
      <c r="AX78" s="703">
        <v>30753</v>
      </c>
      <c r="AY78" s="703">
        <v>30472</v>
      </c>
      <c r="AZ78" s="703">
        <v>29521</v>
      </c>
      <c r="BA78" s="703">
        <v>28625</v>
      </c>
      <c r="BB78" s="703">
        <v>28771</v>
      </c>
      <c r="BC78" s="703">
        <v>28985</v>
      </c>
      <c r="BD78" s="703">
        <v>28007</v>
      </c>
      <c r="BE78" s="703">
        <v>28189</v>
      </c>
      <c r="BF78" s="703">
        <v>27546</v>
      </c>
      <c r="BG78" s="703">
        <v>26081</v>
      </c>
      <c r="BH78" s="703">
        <v>26476</v>
      </c>
      <c r="BI78" s="713"/>
      <c r="BJ78" s="713"/>
      <c r="BK78" s="713"/>
      <c r="BL78" s="713"/>
      <c r="BM78" s="713"/>
      <c r="BN78" s="713"/>
      <c r="BO78" s="713"/>
      <c r="BP78" s="713"/>
      <c r="BQ78" s="713"/>
      <c r="BR78" s="713"/>
      <c r="BS78" s="713"/>
      <c r="BT78" s="713"/>
      <c r="BU78" s="703"/>
      <c r="BV78" s="665"/>
      <c r="BW78" s="665"/>
    </row>
    <row r="79" spans="1:75" ht="13.5" customHeight="1">
      <c r="A79" s="743" t="s">
        <v>818</v>
      </c>
      <c r="B79" s="742" t="s">
        <v>819</v>
      </c>
      <c r="C79" s="733" t="s">
        <v>613</v>
      </c>
      <c r="D79" s="733" t="s">
        <v>613</v>
      </c>
      <c r="E79" s="733" t="s">
        <v>613</v>
      </c>
      <c r="F79" s="733" t="s">
        <v>613</v>
      </c>
      <c r="G79" s="703" t="s">
        <v>613</v>
      </c>
      <c r="H79" s="703" t="s">
        <v>613</v>
      </c>
      <c r="I79" s="703" t="s">
        <v>613</v>
      </c>
      <c r="J79" s="703" t="s">
        <v>613</v>
      </c>
      <c r="K79" s="703" t="s">
        <v>613</v>
      </c>
      <c r="L79" s="703" t="s">
        <v>613</v>
      </c>
      <c r="M79" s="703" t="s">
        <v>613</v>
      </c>
      <c r="N79" s="703" t="s">
        <v>613</v>
      </c>
      <c r="O79" s="703" t="s">
        <v>613</v>
      </c>
      <c r="P79" s="703" t="s">
        <v>613</v>
      </c>
      <c r="Q79" s="703" t="s">
        <v>613</v>
      </c>
      <c r="R79" s="703" t="s">
        <v>613</v>
      </c>
      <c r="S79" s="703" t="s">
        <v>613</v>
      </c>
      <c r="T79" s="703" t="s">
        <v>613</v>
      </c>
      <c r="U79" s="703">
        <v>63335</v>
      </c>
      <c r="V79" s="703">
        <v>87028</v>
      </c>
      <c r="W79" s="703">
        <v>82919</v>
      </c>
      <c r="X79" s="703">
        <v>80593</v>
      </c>
      <c r="Y79" s="703">
        <v>78547</v>
      </c>
      <c r="Z79" s="703">
        <v>79841</v>
      </c>
      <c r="AA79" s="703">
        <v>78343</v>
      </c>
      <c r="AB79" s="703">
        <v>79211</v>
      </c>
      <c r="AC79" s="703">
        <v>77664</v>
      </c>
      <c r="AD79" s="703">
        <v>79966</v>
      </c>
      <c r="AE79" s="703">
        <v>80601</v>
      </c>
      <c r="AF79" s="703">
        <v>80237</v>
      </c>
      <c r="AG79" s="703">
        <v>79486</v>
      </c>
      <c r="AH79" s="703">
        <v>78467</v>
      </c>
      <c r="AI79" s="703">
        <v>77891</v>
      </c>
      <c r="AJ79" s="703">
        <v>79361</v>
      </c>
      <c r="AK79" s="703">
        <v>78270</v>
      </c>
      <c r="AL79" s="703">
        <v>80267</v>
      </c>
      <c r="AM79" s="703">
        <v>77779</v>
      </c>
      <c r="AN79" s="703">
        <v>78809</v>
      </c>
      <c r="AO79" s="703">
        <v>78586</v>
      </c>
      <c r="AP79" s="703">
        <v>75904</v>
      </c>
      <c r="AQ79" s="703">
        <v>76061</v>
      </c>
      <c r="AR79" s="703">
        <v>76310</v>
      </c>
      <c r="AS79" s="703">
        <v>79177</v>
      </c>
      <c r="AT79" s="703">
        <v>78823</v>
      </c>
      <c r="AU79" s="703">
        <v>78448</v>
      </c>
      <c r="AV79" s="703">
        <v>75444</v>
      </c>
      <c r="AW79" s="703">
        <v>76291</v>
      </c>
      <c r="AX79" s="703">
        <v>78227</v>
      </c>
      <c r="AY79" s="703">
        <v>77914</v>
      </c>
      <c r="AZ79" s="703">
        <v>76911</v>
      </c>
      <c r="BA79" s="703">
        <v>75259</v>
      </c>
      <c r="BB79" s="703">
        <v>76121</v>
      </c>
      <c r="BC79" s="703">
        <v>76977</v>
      </c>
      <c r="BD79" s="703">
        <v>76224</v>
      </c>
      <c r="BE79" s="703">
        <v>73289</v>
      </c>
      <c r="BF79" s="703">
        <v>71815</v>
      </c>
      <c r="BG79" s="703">
        <v>69734</v>
      </c>
      <c r="BH79" s="703">
        <v>73218</v>
      </c>
      <c r="BI79" s="713"/>
      <c r="BJ79" s="713"/>
      <c r="BK79" s="713"/>
      <c r="BL79" s="713"/>
      <c r="BM79" s="713"/>
      <c r="BN79" s="713"/>
      <c r="BO79" s="713"/>
      <c r="BP79" s="713"/>
      <c r="BQ79" s="713"/>
      <c r="BR79" s="713"/>
      <c r="BS79" s="713"/>
      <c r="BT79" s="713"/>
      <c r="BU79" s="703"/>
      <c r="BV79" s="665"/>
      <c r="BW79" s="665"/>
    </row>
    <row r="80" spans="1:75" ht="5.15" customHeight="1">
      <c r="A80" s="745"/>
      <c r="B80" s="746"/>
      <c r="C80" s="747"/>
      <c r="D80" s="747"/>
      <c r="E80" s="747"/>
      <c r="F80" s="747"/>
      <c r="G80" s="747"/>
      <c r="H80" s="747"/>
      <c r="I80" s="747"/>
      <c r="J80" s="747"/>
      <c r="K80" s="747"/>
      <c r="L80" s="747"/>
      <c r="M80" s="747"/>
      <c r="N80" s="747"/>
      <c r="O80" s="747"/>
      <c r="P80" s="747"/>
      <c r="Q80" s="747"/>
      <c r="R80" s="747"/>
      <c r="S80" s="747"/>
      <c r="T80" s="747"/>
      <c r="U80" s="747"/>
      <c r="V80" s="747"/>
      <c r="W80" s="747"/>
      <c r="X80" s="747"/>
      <c r="Y80" s="747"/>
      <c r="Z80" s="747"/>
      <c r="AA80" s="747"/>
      <c r="AB80" s="747"/>
      <c r="AC80" s="747"/>
      <c r="AD80" s="747"/>
      <c r="AE80" s="747"/>
      <c r="AF80" s="747"/>
      <c r="AG80" s="747"/>
      <c r="AH80" s="747"/>
      <c r="AI80" s="747"/>
      <c r="AJ80" s="747"/>
      <c r="AK80" s="747"/>
      <c r="AL80" s="747"/>
      <c r="AM80" s="747"/>
      <c r="AN80" s="747"/>
      <c r="AO80" s="747"/>
      <c r="AP80" s="747"/>
      <c r="AQ80" s="747"/>
      <c r="AR80" s="747"/>
      <c r="AS80" s="727"/>
      <c r="AT80" s="727"/>
      <c r="AU80" s="727"/>
      <c r="AV80" s="727"/>
      <c r="AW80" s="727"/>
      <c r="AX80" s="727"/>
      <c r="AY80" s="727"/>
      <c r="AZ80" s="727"/>
      <c r="BA80" s="727"/>
      <c r="BB80" s="727"/>
      <c r="BC80" s="727"/>
      <c r="BD80" s="727"/>
      <c r="BE80" s="727"/>
      <c r="BF80" s="727"/>
      <c r="BG80" s="727"/>
      <c r="BH80" s="727"/>
      <c r="BI80" s="727"/>
      <c r="BJ80" s="727"/>
      <c r="BK80" s="727"/>
      <c r="BL80" s="727"/>
      <c r="BV80" s="665"/>
      <c r="BW80" s="665"/>
    </row>
    <row r="81" spans="1:12" ht="16.5" customHeight="1">
      <c r="A81" s="743"/>
      <c r="B81" s="742"/>
    </row>
    <row r="82" spans="1:12" ht="18" customHeight="1"/>
    <row r="83" spans="1:12" ht="18" customHeight="1">
      <c r="A83" s="673"/>
      <c r="B83" s="674"/>
      <c r="C83" s="675"/>
      <c r="D83" s="675"/>
      <c r="E83" s="675"/>
      <c r="F83" s="675"/>
      <c r="G83" s="675"/>
      <c r="H83" s="675"/>
      <c r="I83" s="675"/>
      <c r="J83" s="675"/>
      <c r="K83" s="675"/>
      <c r="L83" s="675"/>
    </row>
    <row r="84" spans="1:12" ht="15" customHeight="1">
      <c r="B84" s="748"/>
      <c r="C84" s="749"/>
      <c r="D84" s="749"/>
      <c r="E84" s="749"/>
      <c r="F84" s="749"/>
      <c r="G84" s="749"/>
      <c r="H84" s="749"/>
      <c r="I84" s="749"/>
      <c r="J84" s="749"/>
      <c r="K84" s="749"/>
      <c r="L84" s="749"/>
    </row>
    <row r="85" spans="1:12" ht="12" customHeight="1"/>
    <row r="86" spans="1:12" ht="15" customHeight="1">
      <c r="A86" s="750"/>
      <c r="B86" s="751"/>
      <c r="C86" s="752"/>
      <c r="D86" s="752"/>
      <c r="E86" s="752"/>
      <c r="F86" s="752"/>
      <c r="G86" s="752"/>
      <c r="H86" s="752"/>
      <c r="I86" s="752"/>
      <c r="J86" s="752"/>
      <c r="K86" s="752"/>
      <c r="L86" s="752"/>
    </row>
    <row r="87" spans="1:12" ht="10.5" customHeight="1">
      <c r="C87" s="753"/>
      <c r="D87" s="753"/>
      <c r="E87" s="753"/>
      <c r="F87" s="753"/>
      <c r="G87" s="753"/>
      <c r="H87" s="753"/>
      <c r="I87" s="753"/>
      <c r="J87" s="753"/>
      <c r="K87" s="753"/>
      <c r="L87" s="753"/>
    </row>
    <row r="88" spans="1:12" ht="13.5" customHeight="1">
      <c r="A88" s="754"/>
      <c r="B88" s="702"/>
      <c r="C88" s="755"/>
      <c r="D88" s="755"/>
      <c r="E88" s="755"/>
      <c r="F88" s="755"/>
      <c r="G88" s="755"/>
      <c r="H88" s="755"/>
      <c r="I88" s="755"/>
      <c r="J88" s="755"/>
      <c r="K88" s="755"/>
      <c r="L88" s="755"/>
    </row>
    <row r="89" spans="1:12" ht="10.5" customHeight="1">
      <c r="A89" s="702"/>
      <c r="B89" s="702"/>
      <c r="C89" s="755"/>
      <c r="D89" s="755"/>
      <c r="E89" s="755"/>
      <c r="F89" s="755"/>
      <c r="G89" s="755"/>
      <c r="H89" s="755"/>
      <c r="I89" s="755"/>
      <c r="J89" s="755"/>
      <c r="K89" s="755"/>
      <c r="L89" s="755"/>
    </row>
    <row r="90" spans="1:12" ht="13.5" customHeight="1">
      <c r="A90" s="756"/>
      <c r="B90" s="707"/>
      <c r="C90" s="755"/>
      <c r="D90" s="755"/>
      <c r="E90" s="755"/>
      <c r="F90" s="755"/>
      <c r="G90" s="755"/>
      <c r="H90" s="755"/>
      <c r="I90" s="755"/>
      <c r="J90" s="755"/>
      <c r="K90" s="755"/>
      <c r="L90" s="755"/>
    </row>
    <row r="91" spans="1:12" ht="13.5" customHeight="1">
      <c r="A91" s="756"/>
      <c r="B91" s="707"/>
      <c r="C91" s="755"/>
      <c r="D91" s="755"/>
      <c r="E91" s="755"/>
      <c r="F91" s="755"/>
      <c r="G91" s="755"/>
      <c r="H91" s="755"/>
      <c r="I91" s="755"/>
      <c r="J91" s="755"/>
      <c r="K91" s="755"/>
      <c r="L91" s="755"/>
    </row>
    <row r="92" spans="1:12" ht="13.5" customHeight="1">
      <c r="A92" s="756"/>
      <c r="B92" s="707"/>
      <c r="C92" s="755"/>
      <c r="D92" s="755"/>
      <c r="E92" s="755"/>
      <c r="F92" s="755"/>
      <c r="G92" s="755"/>
      <c r="H92" s="755"/>
      <c r="I92" s="755"/>
      <c r="J92" s="755"/>
      <c r="K92" s="755"/>
      <c r="L92" s="755"/>
    </row>
    <row r="93" spans="1:12" ht="13.5" customHeight="1">
      <c r="A93" s="756"/>
      <c r="B93" s="707"/>
      <c r="C93" s="755"/>
      <c r="D93" s="755"/>
      <c r="E93" s="755"/>
      <c r="F93" s="755"/>
      <c r="G93" s="755"/>
      <c r="H93" s="755"/>
      <c r="I93" s="755"/>
      <c r="J93" s="755"/>
      <c r="K93" s="755"/>
      <c r="L93" s="755"/>
    </row>
    <row r="94" spans="1:12" ht="13.5" customHeight="1">
      <c r="A94" s="756"/>
      <c r="B94" s="707"/>
      <c r="C94" s="755"/>
      <c r="D94" s="755"/>
      <c r="E94" s="755"/>
      <c r="F94" s="755"/>
      <c r="G94" s="755"/>
      <c r="H94" s="755"/>
      <c r="I94" s="755"/>
      <c r="J94" s="755"/>
      <c r="K94" s="755"/>
      <c r="L94" s="755"/>
    </row>
    <row r="95" spans="1:12" ht="10.5" customHeight="1">
      <c r="A95" s="756"/>
      <c r="B95" s="707"/>
      <c r="C95" s="755"/>
      <c r="D95" s="755"/>
      <c r="E95" s="755"/>
      <c r="F95" s="755"/>
      <c r="G95" s="755"/>
      <c r="H95" s="755"/>
      <c r="I95" s="755"/>
      <c r="J95" s="755"/>
      <c r="K95" s="755"/>
      <c r="L95" s="755"/>
    </row>
    <row r="96" spans="1:12" ht="13.5" customHeight="1">
      <c r="A96" s="756"/>
      <c r="B96" s="707"/>
      <c r="C96" s="755"/>
      <c r="D96" s="755"/>
      <c r="E96" s="755"/>
      <c r="F96" s="755"/>
      <c r="G96" s="755"/>
      <c r="H96" s="755"/>
      <c r="I96" s="755"/>
      <c r="J96" s="755"/>
      <c r="K96" s="755"/>
      <c r="L96" s="755"/>
    </row>
    <row r="97" spans="1:12" ht="13.5" customHeight="1">
      <c r="A97" s="756"/>
      <c r="B97" s="707"/>
      <c r="C97" s="755"/>
      <c r="D97" s="755"/>
      <c r="E97" s="755"/>
      <c r="F97" s="755"/>
      <c r="G97" s="755"/>
      <c r="H97" s="755"/>
      <c r="I97" s="755"/>
      <c r="J97" s="755"/>
      <c r="K97" s="755"/>
      <c r="L97" s="755"/>
    </row>
    <row r="98" spans="1:12" ht="13.5" customHeight="1">
      <c r="A98" s="756"/>
      <c r="B98" s="707"/>
      <c r="C98" s="755"/>
      <c r="D98" s="755"/>
      <c r="E98" s="755"/>
      <c r="F98" s="755"/>
      <c r="G98" s="755"/>
      <c r="H98" s="755"/>
      <c r="I98" s="755"/>
      <c r="J98" s="755"/>
      <c r="K98" s="755"/>
      <c r="L98" s="755"/>
    </row>
    <row r="99" spans="1:12" ht="13.5" customHeight="1">
      <c r="A99" s="756"/>
      <c r="B99" s="707"/>
      <c r="C99" s="755"/>
      <c r="D99" s="755"/>
      <c r="E99" s="755"/>
      <c r="F99" s="755"/>
      <c r="G99" s="755"/>
      <c r="H99" s="755"/>
      <c r="I99" s="755"/>
      <c r="J99" s="755"/>
      <c r="K99" s="755"/>
      <c r="L99" s="755"/>
    </row>
    <row r="100" spans="1:12" ht="13.5" customHeight="1">
      <c r="A100" s="756"/>
      <c r="B100" s="707"/>
      <c r="C100" s="755"/>
      <c r="D100" s="755"/>
      <c r="E100" s="755"/>
      <c r="F100" s="755"/>
      <c r="G100" s="755"/>
      <c r="H100" s="755"/>
      <c r="I100" s="755"/>
      <c r="J100" s="755"/>
      <c r="K100" s="755"/>
      <c r="L100" s="755"/>
    </row>
    <row r="101" spans="1:12" ht="10.5" customHeight="1">
      <c r="A101" s="756"/>
      <c r="B101" s="707"/>
      <c r="C101" s="755"/>
      <c r="D101" s="755"/>
      <c r="E101" s="755"/>
      <c r="F101" s="755"/>
      <c r="G101" s="755"/>
      <c r="H101" s="755"/>
      <c r="I101" s="755"/>
      <c r="J101" s="755"/>
      <c r="K101" s="755"/>
      <c r="L101" s="755"/>
    </row>
    <row r="102" spans="1:12" ht="13.5" customHeight="1">
      <c r="A102" s="756"/>
      <c r="B102" s="707"/>
      <c r="C102" s="755"/>
      <c r="D102" s="755"/>
      <c r="E102" s="755"/>
      <c r="F102" s="755"/>
      <c r="G102" s="755"/>
      <c r="H102" s="755"/>
      <c r="I102" s="755"/>
      <c r="J102" s="755"/>
      <c r="K102" s="755"/>
      <c r="L102" s="755"/>
    </row>
    <row r="103" spans="1:12" ht="13.5" customHeight="1">
      <c r="A103" s="756"/>
      <c r="B103" s="707"/>
      <c r="C103" s="755"/>
      <c r="D103" s="755"/>
      <c r="E103" s="755"/>
      <c r="F103" s="755"/>
      <c r="G103" s="755"/>
      <c r="H103" s="755"/>
      <c r="I103" s="755"/>
      <c r="J103" s="755"/>
      <c r="K103" s="755"/>
      <c r="L103" s="755"/>
    </row>
    <row r="104" spans="1:12" ht="13.5" customHeight="1">
      <c r="A104" s="756"/>
      <c r="B104" s="707"/>
      <c r="C104" s="755"/>
      <c r="D104" s="755"/>
      <c r="E104" s="755"/>
      <c r="F104" s="755"/>
      <c r="G104" s="755"/>
      <c r="H104" s="755"/>
      <c r="I104" s="755"/>
      <c r="J104" s="755"/>
      <c r="K104" s="755"/>
      <c r="L104" s="755"/>
    </row>
    <row r="105" spans="1:12" ht="13.5" customHeight="1">
      <c r="A105" s="756"/>
      <c r="B105" s="707"/>
      <c r="C105" s="755"/>
      <c r="D105" s="755"/>
      <c r="E105" s="755"/>
      <c r="F105" s="755"/>
      <c r="G105" s="755"/>
      <c r="H105" s="755"/>
      <c r="I105" s="755"/>
      <c r="J105" s="755"/>
      <c r="K105" s="755"/>
      <c r="L105" s="755"/>
    </row>
    <row r="106" spans="1:12" ht="13.5" customHeight="1">
      <c r="A106" s="756"/>
      <c r="B106" s="707"/>
      <c r="C106" s="755"/>
      <c r="D106" s="755"/>
      <c r="E106" s="755"/>
      <c r="F106" s="755"/>
      <c r="G106" s="755"/>
      <c r="H106" s="755"/>
      <c r="I106" s="755"/>
      <c r="J106" s="755"/>
      <c r="K106" s="755"/>
      <c r="L106" s="755"/>
    </row>
    <row r="107" spans="1:12" ht="10.5" customHeight="1">
      <c r="A107" s="756"/>
      <c r="B107" s="707"/>
      <c r="C107" s="755"/>
      <c r="D107" s="755"/>
      <c r="E107" s="755"/>
      <c r="F107" s="755"/>
      <c r="G107" s="755"/>
      <c r="H107" s="755"/>
      <c r="I107" s="755"/>
      <c r="J107" s="755"/>
      <c r="K107" s="755"/>
      <c r="L107" s="755"/>
    </row>
    <row r="108" spans="1:12" ht="13.5" customHeight="1">
      <c r="A108" s="756"/>
      <c r="B108" s="707"/>
      <c r="C108" s="755"/>
      <c r="D108" s="755"/>
      <c r="E108" s="755"/>
      <c r="F108" s="755"/>
      <c r="G108" s="755"/>
      <c r="H108" s="755"/>
      <c r="I108" s="755"/>
      <c r="J108" s="755"/>
      <c r="K108" s="755"/>
      <c r="L108" s="755"/>
    </row>
    <row r="109" spans="1:12" ht="13.5" customHeight="1">
      <c r="A109" s="756"/>
      <c r="B109" s="707"/>
      <c r="C109" s="755"/>
      <c r="D109" s="755"/>
      <c r="E109" s="755"/>
      <c r="F109" s="755"/>
      <c r="G109" s="755"/>
      <c r="H109" s="755"/>
      <c r="I109" s="755"/>
      <c r="J109" s="755"/>
      <c r="K109" s="755"/>
      <c r="L109" s="755"/>
    </row>
    <row r="110" spans="1:12" ht="13.5" customHeight="1">
      <c r="A110" s="756"/>
      <c r="B110" s="707"/>
      <c r="C110" s="755"/>
      <c r="D110" s="755"/>
      <c r="E110" s="755"/>
      <c r="F110" s="755"/>
      <c r="G110" s="755"/>
      <c r="H110" s="755"/>
      <c r="I110" s="755"/>
      <c r="J110" s="755"/>
      <c r="K110" s="755"/>
      <c r="L110" s="755"/>
    </row>
    <row r="111" spans="1:12" ht="13.5" customHeight="1">
      <c r="A111" s="756"/>
      <c r="B111" s="707"/>
      <c r="C111" s="755"/>
      <c r="D111" s="755"/>
      <c r="E111" s="755"/>
      <c r="F111" s="755"/>
      <c r="G111" s="755"/>
      <c r="H111" s="755"/>
      <c r="I111" s="755"/>
      <c r="J111" s="755"/>
      <c r="K111" s="755"/>
      <c r="L111" s="755"/>
    </row>
    <row r="112" spans="1:12" ht="13.5" customHeight="1">
      <c r="A112" s="756"/>
      <c r="B112" s="707"/>
      <c r="C112" s="755"/>
      <c r="D112" s="755"/>
      <c r="E112" s="755"/>
      <c r="F112" s="755"/>
      <c r="G112" s="755"/>
      <c r="H112" s="755"/>
      <c r="I112" s="755"/>
      <c r="J112" s="755"/>
      <c r="K112" s="755"/>
      <c r="L112" s="755"/>
    </row>
    <row r="113" spans="1:12" ht="10.5" customHeight="1">
      <c r="A113" s="756"/>
      <c r="B113" s="707"/>
      <c r="C113" s="755"/>
      <c r="D113" s="755"/>
      <c r="E113" s="755"/>
      <c r="F113" s="755"/>
      <c r="G113" s="755"/>
      <c r="H113" s="755"/>
      <c r="I113" s="755"/>
      <c r="J113" s="755"/>
      <c r="K113" s="755"/>
      <c r="L113" s="755"/>
    </row>
    <row r="114" spans="1:12" ht="13.5" customHeight="1">
      <c r="A114" s="756"/>
      <c r="B114" s="707"/>
      <c r="C114" s="755"/>
      <c r="D114" s="755"/>
      <c r="E114" s="755"/>
      <c r="F114" s="755"/>
      <c r="G114" s="755"/>
      <c r="H114" s="755"/>
      <c r="I114" s="755"/>
      <c r="J114" s="755"/>
      <c r="K114" s="755"/>
    </row>
    <row r="115" spans="1:12" ht="13.5" customHeight="1">
      <c r="A115" s="756"/>
      <c r="B115" s="707"/>
      <c r="C115" s="755"/>
      <c r="D115" s="755"/>
      <c r="E115" s="755"/>
      <c r="F115" s="755"/>
      <c r="G115" s="755"/>
      <c r="H115" s="755"/>
      <c r="I115" s="755"/>
      <c r="J115" s="755"/>
      <c r="K115" s="755"/>
    </row>
    <row r="116" spans="1:12" ht="13.5" customHeight="1">
      <c r="A116" s="756"/>
      <c r="B116" s="707"/>
      <c r="C116" s="755"/>
      <c r="D116" s="755"/>
      <c r="E116" s="755"/>
      <c r="F116" s="755"/>
      <c r="G116" s="755"/>
      <c r="H116" s="755"/>
      <c r="I116" s="755"/>
      <c r="J116" s="755"/>
      <c r="K116" s="755"/>
    </row>
    <row r="117" spans="1:12" ht="13.5" customHeight="1">
      <c r="A117" s="756"/>
      <c r="B117" s="707"/>
      <c r="C117" s="755"/>
      <c r="D117" s="755"/>
      <c r="E117" s="755"/>
      <c r="F117" s="755"/>
      <c r="G117" s="755"/>
      <c r="H117" s="755"/>
      <c r="I117" s="755"/>
      <c r="J117" s="755"/>
      <c r="K117" s="755"/>
    </row>
    <row r="118" spans="1:12" ht="13.5" customHeight="1">
      <c r="A118" s="756"/>
      <c r="B118" s="707"/>
      <c r="C118" s="755"/>
      <c r="D118" s="755"/>
      <c r="E118" s="755"/>
      <c r="F118" s="755"/>
      <c r="G118" s="755"/>
      <c r="H118" s="755"/>
      <c r="I118" s="755"/>
      <c r="J118" s="755"/>
      <c r="K118" s="755"/>
    </row>
    <row r="119" spans="1:12" ht="10.5" customHeight="1">
      <c r="A119" s="756"/>
      <c r="B119" s="707"/>
      <c r="C119" s="755"/>
      <c r="D119" s="755"/>
      <c r="E119" s="755"/>
      <c r="F119" s="755"/>
      <c r="G119" s="755"/>
      <c r="H119" s="755"/>
      <c r="I119" s="755"/>
      <c r="J119" s="755"/>
      <c r="K119" s="755"/>
    </row>
    <row r="120" spans="1:12" ht="13.5" customHeight="1">
      <c r="A120" s="756"/>
      <c r="B120" s="707"/>
      <c r="C120" s="755"/>
      <c r="D120" s="755"/>
      <c r="E120" s="755"/>
      <c r="F120" s="755"/>
      <c r="G120" s="755"/>
      <c r="H120" s="755"/>
      <c r="I120" s="755"/>
      <c r="J120" s="755"/>
      <c r="K120" s="755"/>
    </row>
    <row r="121" spans="1:12" ht="13.5" customHeight="1">
      <c r="A121" s="756"/>
      <c r="B121" s="707"/>
      <c r="C121" s="755"/>
      <c r="D121" s="755"/>
      <c r="E121" s="755"/>
      <c r="F121" s="755"/>
      <c r="G121" s="755"/>
      <c r="H121" s="755"/>
      <c r="I121" s="755"/>
      <c r="J121" s="755"/>
      <c r="K121" s="755"/>
    </row>
    <row r="122" spans="1:12" ht="13.5" customHeight="1">
      <c r="A122" s="756"/>
      <c r="B122" s="707"/>
      <c r="C122" s="755"/>
      <c r="D122" s="755"/>
      <c r="E122" s="755"/>
      <c r="F122" s="755"/>
      <c r="G122" s="755"/>
      <c r="H122" s="755"/>
      <c r="I122" s="755"/>
      <c r="J122" s="755"/>
      <c r="K122" s="755"/>
    </row>
    <row r="123" spans="1:12" ht="13.5" customHeight="1">
      <c r="A123" s="756"/>
      <c r="B123" s="707"/>
      <c r="C123" s="755"/>
      <c r="D123" s="755"/>
      <c r="E123" s="755"/>
      <c r="F123" s="755"/>
      <c r="G123" s="755"/>
      <c r="H123" s="755"/>
      <c r="I123" s="755"/>
      <c r="J123" s="755"/>
      <c r="K123" s="755"/>
    </row>
    <row r="124" spans="1:12" ht="13.5" customHeight="1">
      <c r="A124" s="756"/>
      <c r="B124" s="707"/>
      <c r="C124" s="755"/>
      <c r="D124" s="755"/>
      <c r="E124" s="755"/>
      <c r="F124" s="755"/>
      <c r="G124" s="755"/>
      <c r="H124" s="755"/>
      <c r="I124" s="755"/>
      <c r="J124" s="755"/>
      <c r="K124" s="755"/>
    </row>
    <row r="125" spans="1:12" ht="10.5" customHeight="1">
      <c r="A125" s="756"/>
      <c r="B125" s="707"/>
      <c r="C125" s="755"/>
      <c r="D125" s="755"/>
      <c r="E125" s="755"/>
      <c r="F125" s="755"/>
      <c r="G125" s="755"/>
      <c r="H125" s="755"/>
      <c r="I125" s="755"/>
      <c r="J125" s="755"/>
      <c r="K125" s="755"/>
    </row>
    <row r="126" spans="1:12" ht="13.5" customHeight="1">
      <c r="A126" s="756"/>
      <c r="B126" s="707"/>
      <c r="C126" s="755"/>
      <c r="D126" s="755"/>
      <c r="E126" s="755"/>
      <c r="F126" s="755"/>
      <c r="G126" s="755"/>
      <c r="H126" s="755"/>
      <c r="I126" s="755"/>
      <c r="J126" s="755"/>
      <c r="K126" s="755"/>
    </row>
    <row r="127" spans="1:12" ht="13.5" customHeight="1">
      <c r="A127" s="756"/>
      <c r="B127" s="707"/>
      <c r="C127" s="755"/>
      <c r="D127" s="755"/>
      <c r="E127" s="755"/>
      <c r="F127" s="755"/>
      <c r="G127" s="755"/>
      <c r="H127" s="755"/>
      <c r="I127" s="755"/>
      <c r="J127" s="755"/>
      <c r="K127" s="755"/>
    </row>
    <row r="128" spans="1:12" ht="13.5" customHeight="1">
      <c r="A128" s="756"/>
      <c r="B128" s="707"/>
      <c r="C128" s="755"/>
      <c r="D128" s="755"/>
      <c r="E128" s="755"/>
      <c r="F128" s="755"/>
      <c r="G128" s="755"/>
      <c r="H128" s="755"/>
      <c r="I128" s="755"/>
      <c r="J128" s="755"/>
      <c r="K128" s="755"/>
    </row>
    <row r="129" spans="1:11" ht="13.5" customHeight="1">
      <c r="A129" s="756"/>
      <c r="B129" s="707"/>
      <c r="C129" s="755"/>
      <c r="D129" s="755"/>
      <c r="E129" s="755"/>
      <c r="F129" s="755"/>
      <c r="G129" s="755"/>
      <c r="H129" s="755"/>
      <c r="I129" s="755"/>
      <c r="J129" s="755"/>
      <c r="K129" s="755"/>
    </row>
    <row r="130" spans="1:11" ht="13.5" customHeight="1">
      <c r="A130" s="756"/>
      <c r="B130" s="707"/>
      <c r="C130" s="755"/>
      <c r="D130" s="755"/>
      <c r="E130" s="755"/>
      <c r="F130" s="755"/>
      <c r="G130" s="755"/>
      <c r="H130" s="755"/>
      <c r="I130" s="755"/>
      <c r="J130" s="755"/>
      <c r="K130" s="755"/>
    </row>
    <row r="131" spans="1:11" ht="10.5" customHeight="1">
      <c r="A131" s="756"/>
      <c r="B131" s="707"/>
      <c r="C131" s="755"/>
      <c r="D131" s="755"/>
      <c r="E131" s="755"/>
      <c r="F131" s="755"/>
      <c r="G131" s="755"/>
      <c r="H131" s="755"/>
      <c r="I131" s="755"/>
      <c r="J131" s="755"/>
      <c r="K131" s="755"/>
    </row>
    <row r="132" spans="1:11" ht="13.5" customHeight="1">
      <c r="A132" s="756"/>
      <c r="B132" s="707"/>
      <c r="C132" s="755"/>
      <c r="D132" s="755"/>
      <c r="E132" s="755"/>
      <c r="F132" s="755"/>
      <c r="G132" s="755"/>
      <c r="H132" s="755"/>
      <c r="I132" s="755"/>
      <c r="J132" s="755"/>
      <c r="K132" s="755"/>
    </row>
    <row r="133" spans="1:11" ht="13.5" customHeight="1">
      <c r="A133" s="756"/>
      <c r="B133" s="707"/>
      <c r="C133" s="755"/>
      <c r="D133" s="755"/>
      <c r="E133" s="755"/>
      <c r="F133" s="755"/>
      <c r="G133" s="755"/>
      <c r="H133" s="755"/>
      <c r="I133" s="755"/>
      <c r="J133" s="755"/>
      <c r="K133" s="755"/>
    </row>
    <row r="134" spans="1:11" ht="13.5" customHeight="1">
      <c r="A134" s="756"/>
      <c r="B134" s="707"/>
      <c r="C134" s="755"/>
      <c r="D134" s="755"/>
      <c r="E134" s="755"/>
      <c r="F134" s="755"/>
      <c r="G134" s="755"/>
      <c r="H134" s="755"/>
      <c r="I134" s="755"/>
      <c r="J134" s="755"/>
      <c r="K134" s="755"/>
    </row>
    <row r="135" spans="1:11" ht="13.5" customHeight="1">
      <c r="A135" s="756"/>
      <c r="B135" s="707"/>
      <c r="C135" s="755"/>
      <c r="D135" s="755"/>
      <c r="E135" s="755"/>
      <c r="F135" s="755"/>
      <c r="G135" s="755"/>
      <c r="H135" s="755"/>
      <c r="I135" s="755"/>
      <c r="J135" s="755"/>
      <c r="K135" s="755"/>
    </row>
    <row r="136" spans="1:11" ht="13.5" customHeight="1">
      <c r="A136" s="756"/>
      <c r="B136" s="707"/>
      <c r="C136" s="755"/>
      <c r="D136" s="755"/>
      <c r="E136" s="755"/>
      <c r="F136" s="755"/>
      <c r="G136" s="755"/>
      <c r="H136" s="755"/>
      <c r="I136" s="755"/>
      <c r="J136" s="755"/>
      <c r="K136" s="755"/>
    </row>
    <row r="137" spans="1:11" ht="10.5" customHeight="1">
      <c r="A137" s="756"/>
      <c r="B137" s="707"/>
      <c r="C137" s="755"/>
      <c r="D137" s="755"/>
      <c r="E137" s="755"/>
      <c r="F137" s="755"/>
      <c r="G137" s="755"/>
      <c r="H137" s="755"/>
      <c r="I137" s="755"/>
      <c r="J137" s="755"/>
      <c r="K137" s="755"/>
    </row>
    <row r="138" spans="1:11" ht="13.5" customHeight="1">
      <c r="A138" s="756"/>
      <c r="B138" s="707"/>
      <c r="C138" s="755"/>
      <c r="D138" s="755"/>
      <c r="E138" s="755"/>
      <c r="F138" s="755"/>
      <c r="G138" s="755"/>
      <c r="H138" s="755"/>
      <c r="I138" s="755"/>
      <c r="J138" s="755"/>
      <c r="K138" s="755"/>
    </row>
    <row r="139" spans="1:11" ht="13.5" customHeight="1">
      <c r="A139" s="756"/>
      <c r="B139" s="707"/>
      <c r="C139" s="755"/>
      <c r="D139" s="755"/>
      <c r="E139" s="755"/>
      <c r="F139" s="755"/>
      <c r="G139" s="755"/>
      <c r="H139" s="755"/>
      <c r="I139" s="755"/>
      <c r="J139" s="755"/>
      <c r="K139" s="755"/>
    </row>
    <row r="140" spans="1:11" ht="13.5" customHeight="1">
      <c r="A140" s="756"/>
      <c r="B140" s="707"/>
      <c r="C140" s="755"/>
      <c r="D140" s="755"/>
      <c r="E140" s="755"/>
      <c r="F140" s="755"/>
      <c r="G140" s="755"/>
      <c r="H140" s="755"/>
      <c r="I140" s="755"/>
      <c r="J140" s="755"/>
      <c r="K140" s="755"/>
    </row>
    <row r="141" spans="1:11" ht="13.5" customHeight="1">
      <c r="A141" s="756"/>
      <c r="B141" s="707"/>
      <c r="C141" s="755"/>
      <c r="D141" s="755"/>
      <c r="E141" s="755"/>
      <c r="F141" s="755"/>
      <c r="G141" s="755"/>
      <c r="H141" s="755"/>
      <c r="I141" s="755"/>
      <c r="J141" s="755"/>
      <c r="K141" s="755"/>
    </row>
    <row r="142" spans="1:11" ht="13.5" customHeight="1">
      <c r="A142" s="756"/>
      <c r="B142" s="707"/>
      <c r="C142" s="755"/>
      <c r="D142" s="755"/>
      <c r="E142" s="755"/>
      <c r="F142" s="755"/>
      <c r="G142" s="755"/>
      <c r="H142" s="755"/>
      <c r="I142" s="755"/>
      <c r="J142" s="755"/>
      <c r="K142" s="755"/>
    </row>
    <row r="143" spans="1:11" ht="10.5" customHeight="1">
      <c r="A143" s="756"/>
      <c r="B143" s="707"/>
      <c r="C143" s="755"/>
      <c r="D143" s="755"/>
      <c r="E143" s="755"/>
      <c r="F143" s="755"/>
      <c r="G143" s="755"/>
      <c r="H143" s="755"/>
      <c r="I143" s="755"/>
      <c r="J143" s="755"/>
      <c r="K143" s="755"/>
    </row>
    <row r="144" spans="1:11" ht="13.5" customHeight="1">
      <c r="A144" s="756"/>
      <c r="B144" s="707"/>
      <c r="C144" s="755"/>
      <c r="D144" s="755"/>
      <c r="E144" s="755"/>
      <c r="F144" s="755"/>
      <c r="G144" s="755"/>
      <c r="H144" s="755"/>
      <c r="I144" s="755"/>
      <c r="J144" s="755"/>
      <c r="K144" s="755"/>
    </row>
    <row r="145" spans="1:11" ht="13.5" customHeight="1">
      <c r="A145" s="756"/>
      <c r="B145" s="707"/>
      <c r="C145" s="755"/>
      <c r="D145" s="755"/>
      <c r="E145" s="755"/>
      <c r="F145" s="755"/>
      <c r="G145" s="755"/>
      <c r="H145" s="755"/>
      <c r="I145" s="755"/>
      <c r="J145" s="755"/>
      <c r="K145" s="755"/>
    </row>
    <row r="146" spans="1:11" ht="10.5" customHeight="1"/>
    <row r="147" spans="1:11" ht="15" customHeight="1">
      <c r="B147" s="748"/>
      <c r="E147" s="757"/>
    </row>
    <row r="148" spans="1:11" ht="15" customHeight="1">
      <c r="B148" s="758"/>
      <c r="E148" s="759"/>
    </row>
    <row r="149" spans="1:11" ht="12" customHeight="1">
      <c r="C149" s="753"/>
      <c r="D149" s="753"/>
      <c r="E149" s="753"/>
      <c r="F149" s="753"/>
      <c r="G149" s="753"/>
      <c r="H149" s="753"/>
      <c r="I149" s="753"/>
      <c r="J149" s="753"/>
      <c r="K149" s="753"/>
    </row>
    <row r="150" spans="1:11" ht="13.5" customHeight="1">
      <c r="A150" s="732"/>
      <c r="B150" s="702"/>
      <c r="C150" s="755"/>
      <c r="D150" s="755"/>
      <c r="E150" s="755"/>
      <c r="F150" s="755"/>
      <c r="G150" s="755"/>
      <c r="H150" s="755"/>
      <c r="I150" s="755"/>
      <c r="J150" s="755"/>
      <c r="K150" s="755"/>
    </row>
    <row r="151" spans="1:11" ht="10.5" customHeight="1">
      <c r="A151" s="732"/>
      <c r="B151" s="702"/>
      <c r="C151" s="755"/>
      <c r="D151" s="755"/>
      <c r="E151" s="755"/>
      <c r="F151" s="755"/>
      <c r="G151" s="755"/>
      <c r="H151" s="755"/>
      <c r="I151" s="755"/>
      <c r="J151" s="755"/>
      <c r="K151" s="755"/>
    </row>
    <row r="152" spans="1:11" ht="13.5" customHeight="1">
      <c r="A152" s="600"/>
      <c r="B152" s="742"/>
      <c r="C152" s="755"/>
      <c r="D152" s="755"/>
      <c r="E152" s="755"/>
      <c r="F152" s="755"/>
      <c r="G152" s="755"/>
      <c r="H152" s="755"/>
      <c r="I152" s="755"/>
      <c r="J152" s="755"/>
      <c r="K152" s="755"/>
    </row>
    <row r="153" spans="1:11" ht="13.5" customHeight="1">
      <c r="A153" s="600"/>
      <c r="B153" s="742"/>
      <c r="C153" s="733"/>
      <c r="D153" s="733"/>
      <c r="E153" s="733"/>
      <c r="F153" s="733"/>
      <c r="G153" s="733"/>
      <c r="H153" s="733"/>
      <c r="I153" s="733"/>
      <c r="J153" s="733"/>
      <c r="K153" s="733"/>
    </row>
    <row r="154" spans="1:11" ht="13.5" customHeight="1">
      <c r="A154" s="743"/>
      <c r="B154" s="742"/>
      <c r="C154" s="733"/>
      <c r="D154" s="733"/>
      <c r="E154" s="733"/>
      <c r="F154" s="733"/>
      <c r="G154" s="733"/>
      <c r="H154" s="733"/>
      <c r="I154" s="733"/>
      <c r="J154" s="733"/>
      <c r="K154" s="733"/>
    </row>
    <row r="155" spans="1:11" ht="13.5" customHeight="1">
      <c r="A155" s="743"/>
      <c r="B155" s="744"/>
      <c r="C155" s="755"/>
      <c r="D155" s="755"/>
      <c r="E155" s="755"/>
      <c r="F155" s="755"/>
      <c r="G155" s="755"/>
      <c r="H155" s="755"/>
      <c r="I155" s="755"/>
      <c r="J155" s="755"/>
      <c r="K155" s="755"/>
    </row>
    <row r="156" spans="1:11" ht="13.5" customHeight="1">
      <c r="A156" s="743"/>
      <c r="B156" s="742"/>
      <c r="C156" s="755"/>
      <c r="D156" s="755"/>
      <c r="E156" s="755"/>
      <c r="F156" s="755"/>
      <c r="G156" s="755"/>
      <c r="H156" s="755"/>
      <c r="I156" s="755"/>
      <c r="J156" s="755"/>
      <c r="K156" s="755"/>
    </row>
    <row r="157" spans="1:11" ht="10.5" customHeight="1">
      <c r="A157" s="743"/>
      <c r="B157" s="742"/>
      <c r="C157" s="755"/>
      <c r="D157" s="755"/>
      <c r="E157" s="755"/>
      <c r="F157" s="755"/>
      <c r="G157" s="755"/>
      <c r="H157" s="755"/>
      <c r="I157" s="755"/>
      <c r="J157" s="755"/>
      <c r="K157" s="755"/>
    </row>
    <row r="158" spans="1:11" ht="13.5" customHeight="1">
      <c r="A158" s="743"/>
      <c r="B158" s="742"/>
      <c r="C158" s="755"/>
      <c r="D158" s="755"/>
      <c r="E158" s="755"/>
      <c r="F158" s="755"/>
      <c r="G158" s="755"/>
      <c r="H158" s="755"/>
      <c r="I158" s="755"/>
      <c r="J158" s="755"/>
      <c r="K158" s="755"/>
    </row>
    <row r="159" spans="1:11" ht="13.5" customHeight="1">
      <c r="A159" s="743"/>
      <c r="B159" s="742"/>
      <c r="C159" s="755"/>
      <c r="D159" s="755"/>
      <c r="E159" s="755"/>
      <c r="F159" s="755"/>
      <c r="G159" s="755"/>
      <c r="H159" s="755"/>
      <c r="I159" s="755"/>
      <c r="J159" s="755"/>
      <c r="K159" s="755"/>
    </row>
    <row r="160" spans="1:11" ht="13.5" customHeight="1">
      <c r="A160" s="743"/>
      <c r="B160" s="742"/>
      <c r="C160" s="755"/>
      <c r="D160" s="755"/>
      <c r="E160" s="755"/>
      <c r="F160" s="755"/>
      <c r="G160" s="755"/>
      <c r="H160" s="755"/>
      <c r="I160" s="755"/>
      <c r="J160" s="755"/>
      <c r="K160" s="755"/>
    </row>
    <row r="161" spans="1:11" ht="13.5" customHeight="1">
      <c r="A161" s="743"/>
      <c r="B161" s="742"/>
      <c r="C161" s="755"/>
      <c r="D161" s="755"/>
      <c r="E161" s="755"/>
      <c r="F161" s="755"/>
      <c r="G161" s="755"/>
      <c r="H161" s="755"/>
      <c r="I161" s="755"/>
      <c r="J161" s="755"/>
      <c r="K161" s="755"/>
    </row>
    <row r="162" spans="1:11" ht="13.5" customHeight="1">
      <c r="A162" s="743"/>
      <c r="B162" s="742"/>
      <c r="C162" s="755"/>
      <c r="D162" s="755"/>
      <c r="E162" s="755"/>
      <c r="F162" s="755"/>
      <c r="G162" s="755"/>
      <c r="H162" s="755"/>
      <c r="I162" s="755"/>
      <c r="J162" s="755"/>
      <c r="K162" s="755"/>
    </row>
    <row r="163" spans="1:11" ht="10.5" customHeight="1">
      <c r="A163" s="743"/>
      <c r="B163" s="742"/>
      <c r="C163" s="755"/>
      <c r="D163" s="755"/>
      <c r="E163" s="755"/>
      <c r="F163" s="755"/>
      <c r="G163" s="755"/>
      <c r="H163" s="755"/>
      <c r="I163" s="755"/>
      <c r="J163" s="755"/>
      <c r="K163" s="755"/>
    </row>
    <row r="164" spans="1:11" ht="13.5" customHeight="1">
      <c r="A164" s="743"/>
      <c r="B164" s="742"/>
      <c r="C164" s="733"/>
      <c r="D164" s="733"/>
      <c r="E164" s="733"/>
      <c r="F164" s="733"/>
      <c r="G164" s="733"/>
      <c r="H164" s="755"/>
      <c r="I164" s="755"/>
      <c r="J164" s="755"/>
      <c r="K164" s="755"/>
    </row>
    <row r="165" spans="1:11" ht="13.5" customHeight="1">
      <c r="A165" s="743"/>
      <c r="B165" s="742"/>
      <c r="C165" s="755"/>
      <c r="D165" s="755"/>
      <c r="E165" s="755"/>
      <c r="F165" s="755"/>
      <c r="G165" s="755"/>
      <c r="H165" s="755"/>
      <c r="I165" s="755"/>
      <c r="J165" s="755"/>
      <c r="K165" s="755"/>
    </row>
    <row r="166" spans="1:11" ht="13.5" customHeight="1">
      <c r="A166" s="743"/>
      <c r="B166" s="742"/>
      <c r="C166" s="755"/>
      <c r="D166" s="755"/>
      <c r="E166" s="755"/>
      <c r="F166" s="755"/>
      <c r="G166" s="755"/>
      <c r="H166" s="755"/>
      <c r="I166" s="755"/>
      <c r="J166" s="755"/>
      <c r="K166" s="755"/>
    </row>
    <row r="167" spans="1:11" ht="5.15" customHeight="1">
      <c r="A167" s="743"/>
      <c r="B167" s="742"/>
    </row>
  </sheetData>
  <mergeCells count="13">
    <mergeCell ref="A6:B6"/>
    <mergeCell ref="BE57:BJ57"/>
    <mergeCell ref="E55:J55"/>
    <mergeCell ref="O55:T55"/>
    <mergeCell ref="Z55:AE55"/>
    <mergeCell ref="AJ55:AO55"/>
    <mergeCell ref="AU55:AZ55"/>
    <mergeCell ref="BE55:BJ55"/>
    <mergeCell ref="E57:J57"/>
    <mergeCell ref="O57:T57"/>
    <mergeCell ref="Z57:AE57"/>
    <mergeCell ref="AJ57:AO57"/>
    <mergeCell ref="AU57:AZ57"/>
  </mergeCells>
  <phoneticPr fontId="3"/>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59999389629810485"/>
  </sheetPr>
  <dimension ref="A1:CE331"/>
  <sheetViews>
    <sheetView workbookViewId="0">
      <pane xSplit="2" ySplit="5" topLeftCell="BP6" activePane="bottomRight" state="frozen"/>
      <selection pane="topRight" activeCell="C1" sqref="C1"/>
      <selection pane="bottomLeft" activeCell="A6" sqref="A6"/>
      <selection pane="bottomRight" activeCell="BX8" sqref="BX8"/>
    </sheetView>
  </sheetViews>
  <sheetFormatPr defaultRowHeight="14"/>
  <cols>
    <col min="1" max="1" width="5.08984375" style="672" customWidth="1"/>
    <col min="2" max="2" width="13.6328125" style="672" customWidth="1"/>
    <col min="3" max="3" width="9.36328125" style="669" customWidth="1"/>
    <col min="4" max="4" width="9.36328125" style="669" bestFit="1" customWidth="1"/>
    <col min="5" max="7" width="9.453125" style="669" bestFit="1" customWidth="1"/>
    <col min="8" max="20" width="9.36328125" style="669" customWidth="1"/>
    <col min="21" max="23" width="9.36328125" style="669" bestFit="1" customWidth="1"/>
    <col min="24" max="60" width="9" style="672"/>
    <col min="61" max="64" width="9.36328125" style="672" bestFit="1" customWidth="1"/>
    <col min="65" max="72" width="9.36328125" style="672" customWidth="1"/>
    <col min="73" max="73" width="5.08984375" style="672" customWidth="1"/>
    <col min="74" max="75" width="9.36328125" style="672" customWidth="1"/>
    <col min="76" max="78" width="9" style="672"/>
    <col min="79" max="79" width="8.90625" style="672"/>
    <col min="80" max="81" width="9" style="672"/>
    <col min="82" max="82" width="9.08984375" style="672" bestFit="1" customWidth="1"/>
    <col min="83" max="259" width="9" style="672"/>
    <col min="260" max="260" width="5.08984375" style="672" customWidth="1"/>
    <col min="261" max="261" width="13.6328125" style="672" customWidth="1"/>
    <col min="262" max="262" width="14.6328125" style="672" customWidth="1"/>
    <col min="263" max="263" width="10.08984375" style="672" bestFit="1" customWidth="1"/>
    <col min="264" max="264" width="9.36328125" style="672" bestFit="1" customWidth="1"/>
    <col min="265" max="267" width="9.453125" style="672" bestFit="1" customWidth="1"/>
    <col min="268" max="280" width="9.36328125" style="672" customWidth="1"/>
    <col min="281" max="283" width="9.36328125" style="672" bestFit="1" customWidth="1"/>
    <col min="284" max="284" width="5.08984375" style="672" customWidth="1"/>
    <col min="285" max="285" width="13.6328125" style="672" customWidth="1"/>
    <col min="286" max="286" width="14.6328125" style="672" customWidth="1"/>
    <col min="287" max="307" width="9" style="672"/>
    <col min="308" max="308" width="5.08984375" style="672" customWidth="1"/>
    <col min="309" max="309" width="13.6328125" style="672" customWidth="1"/>
    <col min="310" max="310" width="14.6328125" style="672" customWidth="1"/>
    <col min="311" max="515" width="9" style="672"/>
    <col min="516" max="516" width="5.08984375" style="672" customWidth="1"/>
    <col min="517" max="517" width="13.6328125" style="672" customWidth="1"/>
    <col min="518" max="518" width="14.6328125" style="672" customWidth="1"/>
    <col min="519" max="519" width="10.08984375" style="672" bestFit="1" customWidth="1"/>
    <col min="520" max="520" width="9.36328125" style="672" bestFit="1" customWidth="1"/>
    <col min="521" max="523" width="9.453125" style="672" bestFit="1" customWidth="1"/>
    <col min="524" max="536" width="9.36328125" style="672" customWidth="1"/>
    <col min="537" max="539" width="9.36328125" style="672" bestFit="1" customWidth="1"/>
    <col min="540" max="540" width="5.08984375" style="672" customWidth="1"/>
    <col min="541" max="541" width="13.6328125" style="672" customWidth="1"/>
    <col min="542" max="542" width="14.6328125" style="672" customWidth="1"/>
    <col min="543" max="563" width="9" style="672"/>
    <col min="564" max="564" width="5.08984375" style="672" customWidth="1"/>
    <col min="565" max="565" width="13.6328125" style="672" customWidth="1"/>
    <col min="566" max="566" width="14.6328125" style="672" customWidth="1"/>
    <col min="567" max="771" width="9" style="672"/>
    <col min="772" max="772" width="5.08984375" style="672" customWidth="1"/>
    <col min="773" max="773" width="13.6328125" style="672" customWidth="1"/>
    <col min="774" max="774" width="14.6328125" style="672" customWidth="1"/>
    <col min="775" max="775" width="10.08984375" style="672" bestFit="1" customWidth="1"/>
    <col min="776" max="776" width="9.36328125" style="672" bestFit="1" customWidth="1"/>
    <col min="777" max="779" width="9.453125" style="672" bestFit="1" customWidth="1"/>
    <col min="780" max="792" width="9.36328125" style="672" customWidth="1"/>
    <col min="793" max="795" width="9.36328125" style="672" bestFit="1" customWidth="1"/>
    <col min="796" max="796" width="5.08984375" style="672" customWidth="1"/>
    <col min="797" max="797" width="13.6328125" style="672" customWidth="1"/>
    <col min="798" max="798" width="14.6328125" style="672" customWidth="1"/>
    <col min="799" max="819" width="9" style="672"/>
    <col min="820" max="820" width="5.08984375" style="672" customWidth="1"/>
    <col min="821" max="821" width="13.6328125" style="672" customWidth="1"/>
    <col min="822" max="822" width="14.6328125" style="672" customWidth="1"/>
    <col min="823" max="1027" width="9" style="672"/>
    <col min="1028" max="1028" width="5.08984375" style="672" customWidth="1"/>
    <col min="1029" max="1029" width="13.6328125" style="672" customWidth="1"/>
    <col min="1030" max="1030" width="14.6328125" style="672" customWidth="1"/>
    <col min="1031" max="1031" width="10.08984375" style="672" bestFit="1" customWidth="1"/>
    <col min="1032" max="1032" width="9.36328125" style="672" bestFit="1" customWidth="1"/>
    <col min="1033" max="1035" width="9.453125" style="672" bestFit="1" customWidth="1"/>
    <col min="1036" max="1048" width="9.36328125" style="672" customWidth="1"/>
    <col min="1049" max="1051" width="9.36328125" style="672" bestFit="1" customWidth="1"/>
    <col min="1052" max="1052" width="5.08984375" style="672" customWidth="1"/>
    <col min="1053" max="1053" width="13.6328125" style="672" customWidth="1"/>
    <col min="1054" max="1054" width="14.6328125" style="672" customWidth="1"/>
    <col min="1055" max="1075" width="9" style="672"/>
    <col min="1076" max="1076" width="5.08984375" style="672" customWidth="1"/>
    <col min="1077" max="1077" width="13.6328125" style="672" customWidth="1"/>
    <col min="1078" max="1078" width="14.6328125" style="672" customWidth="1"/>
    <col min="1079" max="1283" width="9" style="672"/>
    <col min="1284" max="1284" width="5.08984375" style="672" customWidth="1"/>
    <col min="1285" max="1285" width="13.6328125" style="672" customWidth="1"/>
    <col min="1286" max="1286" width="14.6328125" style="672" customWidth="1"/>
    <col min="1287" max="1287" width="10.08984375" style="672" bestFit="1" customWidth="1"/>
    <col min="1288" max="1288" width="9.36328125" style="672" bestFit="1" customWidth="1"/>
    <col min="1289" max="1291" width="9.453125" style="672" bestFit="1" customWidth="1"/>
    <col min="1292" max="1304" width="9.36328125" style="672" customWidth="1"/>
    <col min="1305" max="1307" width="9.36328125" style="672" bestFit="1" customWidth="1"/>
    <col min="1308" max="1308" width="5.08984375" style="672" customWidth="1"/>
    <col min="1309" max="1309" width="13.6328125" style="672" customWidth="1"/>
    <col min="1310" max="1310" width="14.6328125" style="672" customWidth="1"/>
    <col min="1311" max="1331" width="9" style="672"/>
    <col min="1332" max="1332" width="5.08984375" style="672" customWidth="1"/>
    <col min="1333" max="1333" width="13.6328125" style="672" customWidth="1"/>
    <col min="1334" max="1334" width="14.6328125" style="672" customWidth="1"/>
    <col min="1335" max="1539" width="9" style="672"/>
    <col min="1540" max="1540" width="5.08984375" style="672" customWidth="1"/>
    <col min="1541" max="1541" width="13.6328125" style="672" customWidth="1"/>
    <col min="1542" max="1542" width="14.6328125" style="672" customWidth="1"/>
    <col min="1543" max="1543" width="10.08984375" style="672" bestFit="1" customWidth="1"/>
    <col min="1544" max="1544" width="9.36328125" style="672" bestFit="1" customWidth="1"/>
    <col min="1545" max="1547" width="9.453125" style="672" bestFit="1" customWidth="1"/>
    <col min="1548" max="1560" width="9.36328125" style="672" customWidth="1"/>
    <col min="1561" max="1563" width="9.36328125" style="672" bestFit="1" customWidth="1"/>
    <col min="1564" max="1564" width="5.08984375" style="672" customWidth="1"/>
    <col min="1565" max="1565" width="13.6328125" style="672" customWidth="1"/>
    <col min="1566" max="1566" width="14.6328125" style="672" customWidth="1"/>
    <col min="1567" max="1587" width="9" style="672"/>
    <col min="1588" max="1588" width="5.08984375" style="672" customWidth="1"/>
    <col min="1589" max="1589" width="13.6328125" style="672" customWidth="1"/>
    <col min="1590" max="1590" width="14.6328125" style="672" customWidth="1"/>
    <col min="1591" max="1795" width="9" style="672"/>
    <col min="1796" max="1796" width="5.08984375" style="672" customWidth="1"/>
    <col min="1797" max="1797" width="13.6328125" style="672" customWidth="1"/>
    <col min="1798" max="1798" width="14.6328125" style="672" customWidth="1"/>
    <col min="1799" max="1799" width="10.08984375" style="672" bestFit="1" customWidth="1"/>
    <col min="1800" max="1800" width="9.36328125" style="672" bestFit="1" customWidth="1"/>
    <col min="1801" max="1803" width="9.453125" style="672" bestFit="1" customWidth="1"/>
    <col min="1804" max="1816" width="9.36328125" style="672" customWidth="1"/>
    <col min="1817" max="1819" width="9.36328125" style="672" bestFit="1" customWidth="1"/>
    <col min="1820" max="1820" width="5.08984375" style="672" customWidth="1"/>
    <col min="1821" max="1821" width="13.6328125" style="672" customWidth="1"/>
    <col min="1822" max="1822" width="14.6328125" style="672" customWidth="1"/>
    <col min="1823" max="1843" width="9" style="672"/>
    <col min="1844" max="1844" width="5.08984375" style="672" customWidth="1"/>
    <col min="1845" max="1845" width="13.6328125" style="672" customWidth="1"/>
    <col min="1846" max="1846" width="14.6328125" style="672" customWidth="1"/>
    <col min="1847" max="2051" width="9" style="672"/>
    <col min="2052" max="2052" width="5.08984375" style="672" customWidth="1"/>
    <col min="2053" max="2053" width="13.6328125" style="672" customWidth="1"/>
    <col min="2054" max="2054" width="14.6328125" style="672" customWidth="1"/>
    <col min="2055" max="2055" width="10.08984375" style="672" bestFit="1" customWidth="1"/>
    <col min="2056" max="2056" width="9.36328125" style="672" bestFit="1" customWidth="1"/>
    <col min="2057" max="2059" width="9.453125" style="672" bestFit="1" customWidth="1"/>
    <col min="2060" max="2072" width="9.36328125" style="672" customWidth="1"/>
    <col min="2073" max="2075" width="9.36328125" style="672" bestFit="1" customWidth="1"/>
    <col min="2076" max="2076" width="5.08984375" style="672" customWidth="1"/>
    <col min="2077" max="2077" width="13.6328125" style="672" customWidth="1"/>
    <col min="2078" max="2078" width="14.6328125" style="672" customWidth="1"/>
    <col min="2079" max="2099" width="9" style="672"/>
    <col min="2100" max="2100" width="5.08984375" style="672" customWidth="1"/>
    <col min="2101" max="2101" width="13.6328125" style="672" customWidth="1"/>
    <col min="2102" max="2102" width="14.6328125" style="672" customWidth="1"/>
    <col min="2103" max="2307" width="9" style="672"/>
    <col min="2308" max="2308" width="5.08984375" style="672" customWidth="1"/>
    <col min="2309" max="2309" width="13.6328125" style="672" customWidth="1"/>
    <col min="2310" max="2310" width="14.6328125" style="672" customWidth="1"/>
    <col min="2311" max="2311" width="10.08984375" style="672" bestFit="1" customWidth="1"/>
    <col min="2312" max="2312" width="9.36328125" style="672" bestFit="1" customWidth="1"/>
    <col min="2313" max="2315" width="9.453125" style="672" bestFit="1" customWidth="1"/>
    <col min="2316" max="2328" width="9.36328125" style="672" customWidth="1"/>
    <col min="2329" max="2331" width="9.36328125" style="672" bestFit="1" customWidth="1"/>
    <col min="2332" max="2332" width="5.08984375" style="672" customWidth="1"/>
    <col min="2333" max="2333" width="13.6328125" style="672" customWidth="1"/>
    <col min="2334" max="2334" width="14.6328125" style="672" customWidth="1"/>
    <col min="2335" max="2355" width="9" style="672"/>
    <col min="2356" max="2356" width="5.08984375" style="672" customWidth="1"/>
    <col min="2357" max="2357" width="13.6328125" style="672" customWidth="1"/>
    <col min="2358" max="2358" width="14.6328125" style="672" customWidth="1"/>
    <col min="2359" max="2563" width="9" style="672"/>
    <col min="2564" max="2564" width="5.08984375" style="672" customWidth="1"/>
    <col min="2565" max="2565" width="13.6328125" style="672" customWidth="1"/>
    <col min="2566" max="2566" width="14.6328125" style="672" customWidth="1"/>
    <col min="2567" max="2567" width="10.08984375" style="672" bestFit="1" customWidth="1"/>
    <col min="2568" max="2568" width="9.36328125" style="672" bestFit="1" customWidth="1"/>
    <col min="2569" max="2571" width="9.453125" style="672" bestFit="1" customWidth="1"/>
    <col min="2572" max="2584" width="9.36328125" style="672" customWidth="1"/>
    <col min="2585" max="2587" width="9.36328125" style="672" bestFit="1" customWidth="1"/>
    <col min="2588" max="2588" width="5.08984375" style="672" customWidth="1"/>
    <col min="2589" max="2589" width="13.6328125" style="672" customWidth="1"/>
    <col min="2590" max="2590" width="14.6328125" style="672" customWidth="1"/>
    <col min="2591" max="2611" width="9" style="672"/>
    <col min="2612" max="2612" width="5.08984375" style="672" customWidth="1"/>
    <col min="2613" max="2613" width="13.6328125" style="672" customWidth="1"/>
    <col min="2614" max="2614" width="14.6328125" style="672" customWidth="1"/>
    <col min="2615" max="2819" width="9" style="672"/>
    <col min="2820" max="2820" width="5.08984375" style="672" customWidth="1"/>
    <col min="2821" max="2821" width="13.6328125" style="672" customWidth="1"/>
    <col min="2822" max="2822" width="14.6328125" style="672" customWidth="1"/>
    <col min="2823" max="2823" width="10.08984375" style="672" bestFit="1" customWidth="1"/>
    <col min="2824" max="2824" width="9.36328125" style="672" bestFit="1" customWidth="1"/>
    <col min="2825" max="2827" width="9.453125" style="672" bestFit="1" customWidth="1"/>
    <col min="2828" max="2840" width="9.36328125" style="672" customWidth="1"/>
    <col min="2841" max="2843" width="9.36328125" style="672" bestFit="1" customWidth="1"/>
    <col min="2844" max="2844" width="5.08984375" style="672" customWidth="1"/>
    <col min="2845" max="2845" width="13.6328125" style="672" customWidth="1"/>
    <col min="2846" max="2846" width="14.6328125" style="672" customWidth="1"/>
    <col min="2847" max="2867" width="9" style="672"/>
    <col min="2868" max="2868" width="5.08984375" style="672" customWidth="1"/>
    <col min="2869" max="2869" width="13.6328125" style="672" customWidth="1"/>
    <col min="2870" max="2870" width="14.6328125" style="672" customWidth="1"/>
    <col min="2871" max="3075" width="9" style="672"/>
    <col min="3076" max="3076" width="5.08984375" style="672" customWidth="1"/>
    <col min="3077" max="3077" width="13.6328125" style="672" customWidth="1"/>
    <col min="3078" max="3078" width="14.6328125" style="672" customWidth="1"/>
    <col min="3079" max="3079" width="10.08984375" style="672" bestFit="1" customWidth="1"/>
    <col min="3080" max="3080" width="9.36328125" style="672" bestFit="1" customWidth="1"/>
    <col min="3081" max="3083" width="9.453125" style="672" bestFit="1" customWidth="1"/>
    <col min="3084" max="3096" width="9.36328125" style="672" customWidth="1"/>
    <col min="3097" max="3099" width="9.36328125" style="672" bestFit="1" customWidth="1"/>
    <col min="3100" max="3100" width="5.08984375" style="672" customWidth="1"/>
    <col min="3101" max="3101" width="13.6328125" style="672" customWidth="1"/>
    <col min="3102" max="3102" width="14.6328125" style="672" customWidth="1"/>
    <col min="3103" max="3123" width="9" style="672"/>
    <col min="3124" max="3124" width="5.08984375" style="672" customWidth="1"/>
    <col min="3125" max="3125" width="13.6328125" style="672" customWidth="1"/>
    <col min="3126" max="3126" width="14.6328125" style="672" customWidth="1"/>
    <col min="3127" max="3331" width="9" style="672"/>
    <col min="3332" max="3332" width="5.08984375" style="672" customWidth="1"/>
    <col min="3333" max="3333" width="13.6328125" style="672" customWidth="1"/>
    <col min="3334" max="3334" width="14.6328125" style="672" customWidth="1"/>
    <col min="3335" max="3335" width="10.08984375" style="672" bestFit="1" customWidth="1"/>
    <col min="3336" max="3336" width="9.36328125" style="672" bestFit="1" customWidth="1"/>
    <col min="3337" max="3339" width="9.453125" style="672" bestFit="1" customWidth="1"/>
    <col min="3340" max="3352" width="9.36328125" style="672" customWidth="1"/>
    <col min="3353" max="3355" width="9.36328125" style="672" bestFit="1" customWidth="1"/>
    <col min="3356" max="3356" width="5.08984375" style="672" customWidth="1"/>
    <col min="3357" max="3357" width="13.6328125" style="672" customWidth="1"/>
    <col min="3358" max="3358" width="14.6328125" style="672" customWidth="1"/>
    <col min="3359" max="3379" width="9" style="672"/>
    <col min="3380" max="3380" width="5.08984375" style="672" customWidth="1"/>
    <col min="3381" max="3381" width="13.6328125" style="672" customWidth="1"/>
    <col min="3382" max="3382" width="14.6328125" style="672" customWidth="1"/>
    <col min="3383" max="3587" width="9" style="672"/>
    <col min="3588" max="3588" width="5.08984375" style="672" customWidth="1"/>
    <col min="3589" max="3589" width="13.6328125" style="672" customWidth="1"/>
    <col min="3590" max="3590" width="14.6328125" style="672" customWidth="1"/>
    <col min="3591" max="3591" width="10.08984375" style="672" bestFit="1" customWidth="1"/>
    <col min="3592" max="3592" width="9.36328125" style="672" bestFit="1" customWidth="1"/>
    <col min="3593" max="3595" width="9.453125" style="672" bestFit="1" customWidth="1"/>
    <col min="3596" max="3608" width="9.36328125" style="672" customWidth="1"/>
    <col min="3609" max="3611" width="9.36328125" style="672" bestFit="1" customWidth="1"/>
    <col min="3612" max="3612" width="5.08984375" style="672" customWidth="1"/>
    <col min="3613" max="3613" width="13.6328125" style="672" customWidth="1"/>
    <col min="3614" max="3614" width="14.6328125" style="672" customWidth="1"/>
    <col min="3615" max="3635" width="9" style="672"/>
    <col min="3636" max="3636" width="5.08984375" style="672" customWidth="1"/>
    <col min="3637" max="3637" width="13.6328125" style="672" customWidth="1"/>
    <col min="3638" max="3638" width="14.6328125" style="672" customWidth="1"/>
    <col min="3639" max="3843" width="9" style="672"/>
    <col min="3844" max="3844" width="5.08984375" style="672" customWidth="1"/>
    <col min="3845" max="3845" width="13.6328125" style="672" customWidth="1"/>
    <col min="3846" max="3846" width="14.6328125" style="672" customWidth="1"/>
    <col min="3847" max="3847" width="10.08984375" style="672" bestFit="1" customWidth="1"/>
    <col min="3848" max="3848" width="9.36328125" style="672" bestFit="1" customWidth="1"/>
    <col min="3849" max="3851" width="9.453125" style="672" bestFit="1" customWidth="1"/>
    <col min="3852" max="3864" width="9.36328125" style="672" customWidth="1"/>
    <col min="3865" max="3867" width="9.36328125" style="672" bestFit="1" customWidth="1"/>
    <col min="3868" max="3868" width="5.08984375" style="672" customWidth="1"/>
    <col min="3869" max="3869" width="13.6328125" style="672" customWidth="1"/>
    <col min="3870" max="3870" width="14.6328125" style="672" customWidth="1"/>
    <col min="3871" max="3891" width="9" style="672"/>
    <col min="3892" max="3892" width="5.08984375" style="672" customWidth="1"/>
    <col min="3893" max="3893" width="13.6328125" style="672" customWidth="1"/>
    <col min="3894" max="3894" width="14.6328125" style="672" customWidth="1"/>
    <col min="3895" max="4099" width="9" style="672"/>
    <col min="4100" max="4100" width="5.08984375" style="672" customWidth="1"/>
    <col min="4101" max="4101" width="13.6328125" style="672" customWidth="1"/>
    <col min="4102" max="4102" width="14.6328125" style="672" customWidth="1"/>
    <col min="4103" max="4103" width="10.08984375" style="672" bestFit="1" customWidth="1"/>
    <col min="4104" max="4104" width="9.36328125" style="672" bestFit="1" customWidth="1"/>
    <col min="4105" max="4107" width="9.453125" style="672" bestFit="1" customWidth="1"/>
    <col min="4108" max="4120" width="9.36328125" style="672" customWidth="1"/>
    <col min="4121" max="4123" width="9.36328125" style="672" bestFit="1" customWidth="1"/>
    <col min="4124" max="4124" width="5.08984375" style="672" customWidth="1"/>
    <col min="4125" max="4125" width="13.6328125" style="672" customWidth="1"/>
    <col min="4126" max="4126" width="14.6328125" style="672" customWidth="1"/>
    <col min="4127" max="4147" width="9" style="672"/>
    <col min="4148" max="4148" width="5.08984375" style="672" customWidth="1"/>
    <col min="4149" max="4149" width="13.6328125" style="672" customWidth="1"/>
    <col min="4150" max="4150" width="14.6328125" style="672" customWidth="1"/>
    <col min="4151" max="4355" width="9" style="672"/>
    <col min="4356" max="4356" width="5.08984375" style="672" customWidth="1"/>
    <col min="4357" max="4357" width="13.6328125" style="672" customWidth="1"/>
    <col min="4358" max="4358" width="14.6328125" style="672" customWidth="1"/>
    <col min="4359" max="4359" width="10.08984375" style="672" bestFit="1" customWidth="1"/>
    <col min="4360" max="4360" width="9.36328125" style="672" bestFit="1" customWidth="1"/>
    <col min="4361" max="4363" width="9.453125" style="672" bestFit="1" customWidth="1"/>
    <col min="4364" max="4376" width="9.36328125" style="672" customWidth="1"/>
    <col min="4377" max="4379" width="9.36328125" style="672" bestFit="1" customWidth="1"/>
    <col min="4380" max="4380" width="5.08984375" style="672" customWidth="1"/>
    <col min="4381" max="4381" width="13.6328125" style="672" customWidth="1"/>
    <col min="4382" max="4382" width="14.6328125" style="672" customWidth="1"/>
    <col min="4383" max="4403" width="9" style="672"/>
    <col min="4404" max="4404" width="5.08984375" style="672" customWidth="1"/>
    <col min="4405" max="4405" width="13.6328125" style="672" customWidth="1"/>
    <col min="4406" max="4406" width="14.6328125" style="672" customWidth="1"/>
    <col min="4407" max="4611" width="9" style="672"/>
    <col min="4612" max="4612" width="5.08984375" style="672" customWidth="1"/>
    <col min="4613" max="4613" width="13.6328125" style="672" customWidth="1"/>
    <col min="4614" max="4614" width="14.6328125" style="672" customWidth="1"/>
    <col min="4615" max="4615" width="10.08984375" style="672" bestFit="1" customWidth="1"/>
    <col min="4616" max="4616" width="9.36328125" style="672" bestFit="1" customWidth="1"/>
    <col min="4617" max="4619" width="9.453125" style="672" bestFit="1" customWidth="1"/>
    <col min="4620" max="4632" width="9.36328125" style="672" customWidth="1"/>
    <col min="4633" max="4635" width="9.36328125" style="672" bestFit="1" customWidth="1"/>
    <col min="4636" max="4636" width="5.08984375" style="672" customWidth="1"/>
    <col min="4637" max="4637" width="13.6328125" style="672" customWidth="1"/>
    <col min="4638" max="4638" width="14.6328125" style="672" customWidth="1"/>
    <col min="4639" max="4659" width="9" style="672"/>
    <col min="4660" max="4660" width="5.08984375" style="672" customWidth="1"/>
    <col min="4661" max="4661" width="13.6328125" style="672" customWidth="1"/>
    <col min="4662" max="4662" width="14.6328125" style="672" customWidth="1"/>
    <col min="4663" max="4867" width="9" style="672"/>
    <col min="4868" max="4868" width="5.08984375" style="672" customWidth="1"/>
    <col min="4869" max="4869" width="13.6328125" style="672" customWidth="1"/>
    <col min="4870" max="4870" width="14.6328125" style="672" customWidth="1"/>
    <col min="4871" max="4871" width="10.08984375" style="672" bestFit="1" customWidth="1"/>
    <col min="4872" max="4872" width="9.36328125" style="672" bestFit="1" customWidth="1"/>
    <col min="4873" max="4875" width="9.453125" style="672" bestFit="1" customWidth="1"/>
    <col min="4876" max="4888" width="9.36328125" style="672" customWidth="1"/>
    <col min="4889" max="4891" width="9.36328125" style="672" bestFit="1" customWidth="1"/>
    <col min="4892" max="4892" width="5.08984375" style="672" customWidth="1"/>
    <col min="4893" max="4893" width="13.6328125" style="672" customWidth="1"/>
    <col min="4894" max="4894" width="14.6328125" style="672" customWidth="1"/>
    <col min="4895" max="4915" width="9" style="672"/>
    <col min="4916" max="4916" width="5.08984375" style="672" customWidth="1"/>
    <col min="4917" max="4917" width="13.6328125" style="672" customWidth="1"/>
    <col min="4918" max="4918" width="14.6328125" style="672" customWidth="1"/>
    <col min="4919" max="5123" width="9" style="672"/>
    <col min="5124" max="5124" width="5.08984375" style="672" customWidth="1"/>
    <col min="5125" max="5125" width="13.6328125" style="672" customWidth="1"/>
    <col min="5126" max="5126" width="14.6328125" style="672" customWidth="1"/>
    <col min="5127" max="5127" width="10.08984375" style="672" bestFit="1" customWidth="1"/>
    <col min="5128" max="5128" width="9.36328125" style="672" bestFit="1" customWidth="1"/>
    <col min="5129" max="5131" width="9.453125" style="672" bestFit="1" customWidth="1"/>
    <col min="5132" max="5144" width="9.36328125" style="672" customWidth="1"/>
    <col min="5145" max="5147" width="9.36328125" style="672" bestFit="1" customWidth="1"/>
    <col min="5148" max="5148" width="5.08984375" style="672" customWidth="1"/>
    <col min="5149" max="5149" width="13.6328125" style="672" customWidth="1"/>
    <col min="5150" max="5150" width="14.6328125" style="672" customWidth="1"/>
    <col min="5151" max="5171" width="9" style="672"/>
    <col min="5172" max="5172" width="5.08984375" style="672" customWidth="1"/>
    <col min="5173" max="5173" width="13.6328125" style="672" customWidth="1"/>
    <col min="5174" max="5174" width="14.6328125" style="672" customWidth="1"/>
    <col min="5175" max="5379" width="9" style="672"/>
    <col min="5380" max="5380" width="5.08984375" style="672" customWidth="1"/>
    <col min="5381" max="5381" width="13.6328125" style="672" customWidth="1"/>
    <col min="5382" max="5382" width="14.6328125" style="672" customWidth="1"/>
    <col min="5383" max="5383" width="10.08984375" style="672" bestFit="1" customWidth="1"/>
    <col min="5384" max="5384" width="9.36328125" style="672" bestFit="1" customWidth="1"/>
    <col min="5385" max="5387" width="9.453125" style="672" bestFit="1" customWidth="1"/>
    <col min="5388" max="5400" width="9.36328125" style="672" customWidth="1"/>
    <col min="5401" max="5403" width="9.36328125" style="672" bestFit="1" customWidth="1"/>
    <col min="5404" max="5404" width="5.08984375" style="672" customWidth="1"/>
    <col min="5405" max="5405" width="13.6328125" style="672" customWidth="1"/>
    <col min="5406" max="5406" width="14.6328125" style="672" customWidth="1"/>
    <col min="5407" max="5427" width="9" style="672"/>
    <col min="5428" max="5428" width="5.08984375" style="672" customWidth="1"/>
    <col min="5429" max="5429" width="13.6328125" style="672" customWidth="1"/>
    <col min="5430" max="5430" width="14.6328125" style="672" customWidth="1"/>
    <col min="5431" max="5635" width="9" style="672"/>
    <col min="5636" max="5636" width="5.08984375" style="672" customWidth="1"/>
    <col min="5637" max="5637" width="13.6328125" style="672" customWidth="1"/>
    <col min="5638" max="5638" width="14.6328125" style="672" customWidth="1"/>
    <col min="5639" max="5639" width="10.08984375" style="672" bestFit="1" customWidth="1"/>
    <col min="5640" max="5640" width="9.36328125" style="672" bestFit="1" customWidth="1"/>
    <col min="5641" max="5643" width="9.453125" style="672" bestFit="1" customWidth="1"/>
    <col min="5644" max="5656" width="9.36328125" style="672" customWidth="1"/>
    <col min="5657" max="5659" width="9.36328125" style="672" bestFit="1" customWidth="1"/>
    <col min="5660" max="5660" width="5.08984375" style="672" customWidth="1"/>
    <col min="5661" max="5661" width="13.6328125" style="672" customWidth="1"/>
    <col min="5662" max="5662" width="14.6328125" style="672" customWidth="1"/>
    <col min="5663" max="5683" width="9" style="672"/>
    <col min="5684" max="5684" width="5.08984375" style="672" customWidth="1"/>
    <col min="5685" max="5685" width="13.6328125" style="672" customWidth="1"/>
    <col min="5686" max="5686" width="14.6328125" style="672" customWidth="1"/>
    <col min="5687" max="5891" width="9" style="672"/>
    <col min="5892" max="5892" width="5.08984375" style="672" customWidth="1"/>
    <col min="5893" max="5893" width="13.6328125" style="672" customWidth="1"/>
    <col min="5894" max="5894" width="14.6328125" style="672" customWidth="1"/>
    <col min="5895" max="5895" width="10.08984375" style="672" bestFit="1" customWidth="1"/>
    <col min="5896" max="5896" width="9.36328125" style="672" bestFit="1" customWidth="1"/>
    <col min="5897" max="5899" width="9.453125" style="672" bestFit="1" customWidth="1"/>
    <col min="5900" max="5912" width="9.36328125" style="672" customWidth="1"/>
    <col min="5913" max="5915" width="9.36328125" style="672" bestFit="1" customWidth="1"/>
    <col min="5916" max="5916" width="5.08984375" style="672" customWidth="1"/>
    <col min="5917" max="5917" width="13.6328125" style="672" customWidth="1"/>
    <col min="5918" max="5918" width="14.6328125" style="672" customWidth="1"/>
    <col min="5919" max="5939" width="9" style="672"/>
    <col min="5940" max="5940" width="5.08984375" style="672" customWidth="1"/>
    <col min="5941" max="5941" width="13.6328125" style="672" customWidth="1"/>
    <col min="5942" max="5942" width="14.6328125" style="672" customWidth="1"/>
    <col min="5943" max="6147" width="9" style="672"/>
    <col min="6148" max="6148" width="5.08984375" style="672" customWidth="1"/>
    <col min="6149" max="6149" width="13.6328125" style="672" customWidth="1"/>
    <col min="6150" max="6150" width="14.6328125" style="672" customWidth="1"/>
    <col min="6151" max="6151" width="10.08984375" style="672" bestFit="1" customWidth="1"/>
    <col min="6152" max="6152" width="9.36328125" style="672" bestFit="1" customWidth="1"/>
    <col min="6153" max="6155" width="9.453125" style="672" bestFit="1" customWidth="1"/>
    <col min="6156" max="6168" width="9.36328125" style="672" customWidth="1"/>
    <col min="6169" max="6171" width="9.36328125" style="672" bestFit="1" customWidth="1"/>
    <col min="6172" max="6172" width="5.08984375" style="672" customWidth="1"/>
    <col min="6173" max="6173" width="13.6328125" style="672" customWidth="1"/>
    <col min="6174" max="6174" width="14.6328125" style="672" customWidth="1"/>
    <col min="6175" max="6195" width="9" style="672"/>
    <col min="6196" max="6196" width="5.08984375" style="672" customWidth="1"/>
    <col min="6197" max="6197" width="13.6328125" style="672" customWidth="1"/>
    <col min="6198" max="6198" width="14.6328125" style="672" customWidth="1"/>
    <col min="6199" max="6403" width="9" style="672"/>
    <col min="6404" max="6404" width="5.08984375" style="672" customWidth="1"/>
    <col min="6405" max="6405" width="13.6328125" style="672" customWidth="1"/>
    <col min="6406" max="6406" width="14.6328125" style="672" customWidth="1"/>
    <col min="6407" max="6407" width="10.08984375" style="672" bestFit="1" customWidth="1"/>
    <col min="6408" max="6408" width="9.36328125" style="672" bestFit="1" customWidth="1"/>
    <col min="6409" max="6411" width="9.453125" style="672" bestFit="1" customWidth="1"/>
    <col min="6412" max="6424" width="9.36328125" style="672" customWidth="1"/>
    <col min="6425" max="6427" width="9.36328125" style="672" bestFit="1" customWidth="1"/>
    <col min="6428" max="6428" width="5.08984375" style="672" customWidth="1"/>
    <col min="6429" max="6429" width="13.6328125" style="672" customWidth="1"/>
    <col min="6430" max="6430" width="14.6328125" style="672" customWidth="1"/>
    <col min="6431" max="6451" width="9" style="672"/>
    <col min="6452" max="6452" width="5.08984375" style="672" customWidth="1"/>
    <col min="6453" max="6453" width="13.6328125" style="672" customWidth="1"/>
    <col min="6454" max="6454" width="14.6328125" style="672" customWidth="1"/>
    <col min="6455" max="6659" width="9" style="672"/>
    <col min="6660" max="6660" width="5.08984375" style="672" customWidth="1"/>
    <col min="6661" max="6661" width="13.6328125" style="672" customWidth="1"/>
    <col min="6662" max="6662" width="14.6328125" style="672" customWidth="1"/>
    <col min="6663" max="6663" width="10.08984375" style="672" bestFit="1" customWidth="1"/>
    <col min="6664" max="6664" width="9.36328125" style="672" bestFit="1" customWidth="1"/>
    <col min="6665" max="6667" width="9.453125" style="672" bestFit="1" customWidth="1"/>
    <col min="6668" max="6680" width="9.36328125" style="672" customWidth="1"/>
    <col min="6681" max="6683" width="9.36328125" style="672" bestFit="1" customWidth="1"/>
    <col min="6684" max="6684" width="5.08984375" style="672" customWidth="1"/>
    <col min="6685" max="6685" width="13.6328125" style="672" customWidth="1"/>
    <col min="6686" max="6686" width="14.6328125" style="672" customWidth="1"/>
    <col min="6687" max="6707" width="9" style="672"/>
    <col min="6708" max="6708" width="5.08984375" style="672" customWidth="1"/>
    <col min="6709" max="6709" width="13.6328125" style="672" customWidth="1"/>
    <col min="6710" max="6710" width="14.6328125" style="672" customWidth="1"/>
    <col min="6711" max="6915" width="9" style="672"/>
    <col min="6916" max="6916" width="5.08984375" style="672" customWidth="1"/>
    <col min="6917" max="6917" width="13.6328125" style="672" customWidth="1"/>
    <col min="6918" max="6918" width="14.6328125" style="672" customWidth="1"/>
    <col min="6919" max="6919" width="10.08984375" style="672" bestFit="1" customWidth="1"/>
    <col min="6920" max="6920" width="9.36328125" style="672" bestFit="1" customWidth="1"/>
    <col min="6921" max="6923" width="9.453125" style="672" bestFit="1" customWidth="1"/>
    <col min="6924" max="6936" width="9.36328125" style="672" customWidth="1"/>
    <col min="6937" max="6939" width="9.36328125" style="672" bestFit="1" customWidth="1"/>
    <col min="6940" max="6940" width="5.08984375" style="672" customWidth="1"/>
    <col min="6941" max="6941" width="13.6328125" style="672" customWidth="1"/>
    <col min="6942" max="6942" width="14.6328125" style="672" customWidth="1"/>
    <col min="6943" max="6963" width="9" style="672"/>
    <col min="6964" max="6964" width="5.08984375" style="672" customWidth="1"/>
    <col min="6965" max="6965" width="13.6328125" style="672" customWidth="1"/>
    <col min="6966" max="6966" width="14.6328125" style="672" customWidth="1"/>
    <col min="6967" max="7171" width="9" style="672"/>
    <col min="7172" max="7172" width="5.08984375" style="672" customWidth="1"/>
    <col min="7173" max="7173" width="13.6328125" style="672" customWidth="1"/>
    <col min="7174" max="7174" width="14.6328125" style="672" customWidth="1"/>
    <col min="7175" max="7175" width="10.08984375" style="672" bestFit="1" customWidth="1"/>
    <col min="7176" max="7176" width="9.36328125" style="672" bestFit="1" customWidth="1"/>
    <col min="7177" max="7179" width="9.453125" style="672" bestFit="1" customWidth="1"/>
    <col min="7180" max="7192" width="9.36328125" style="672" customWidth="1"/>
    <col min="7193" max="7195" width="9.36328125" style="672" bestFit="1" customWidth="1"/>
    <col min="7196" max="7196" width="5.08984375" style="672" customWidth="1"/>
    <col min="7197" max="7197" width="13.6328125" style="672" customWidth="1"/>
    <col min="7198" max="7198" width="14.6328125" style="672" customWidth="1"/>
    <col min="7199" max="7219" width="9" style="672"/>
    <col min="7220" max="7220" width="5.08984375" style="672" customWidth="1"/>
    <col min="7221" max="7221" width="13.6328125" style="672" customWidth="1"/>
    <col min="7222" max="7222" width="14.6328125" style="672" customWidth="1"/>
    <col min="7223" max="7427" width="9" style="672"/>
    <col min="7428" max="7428" width="5.08984375" style="672" customWidth="1"/>
    <col min="7429" max="7429" width="13.6328125" style="672" customWidth="1"/>
    <col min="7430" max="7430" width="14.6328125" style="672" customWidth="1"/>
    <col min="7431" max="7431" width="10.08984375" style="672" bestFit="1" customWidth="1"/>
    <col min="7432" max="7432" width="9.36328125" style="672" bestFit="1" customWidth="1"/>
    <col min="7433" max="7435" width="9.453125" style="672" bestFit="1" customWidth="1"/>
    <col min="7436" max="7448" width="9.36328125" style="672" customWidth="1"/>
    <col min="7449" max="7451" width="9.36328125" style="672" bestFit="1" customWidth="1"/>
    <col min="7452" max="7452" width="5.08984375" style="672" customWidth="1"/>
    <col min="7453" max="7453" width="13.6328125" style="672" customWidth="1"/>
    <col min="7454" max="7454" width="14.6328125" style="672" customWidth="1"/>
    <col min="7455" max="7475" width="9" style="672"/>
    <col min="7476" max="7476" width="5.08984375" style="672" customWidth="1"/>
    <col min="7477" max="7477" width="13.6328125" style="672" customWidth="1"/>
    <col min="7478" max="7478" width="14.6328125" style="672" customWidth="1"/>
    <col min="7479" max="7683" width="9" style="672"/>
    <col min="7684" max="7684" width="5.08984375" style="672" customWidth="1"/>
    <col min="7685" max="7685" width="13.6328125" style="672" customWidth="1"/>
    <col min="7686" max="7686" width="14.6328125" style="672" customWidth="1"/>
    <col min="7687" max="7687" width="10.08984375" style="672" bestFit="1" customWidth="1"/>
    <col min="7688" max="7688" width="9.36328125" style="672" bestFit="1" customWidth="1"/>
    <col min="7689" max="7691" width="9.453125" style="672" bestFit="1" customWidth="1"/>
    <col min="7692" max="7704" width="9.36328125" style="672" customWidth="1"/>
    <col min="7705" max="7707" width="9.36328125" style="672" bestFit="1" customWidth="1"/>
    <col min="7708" max="7708" width="5.08984375" style="672" customWidth="1"/>
    <col min="7709" max="7709" width="13.6328125" style="672" customWidth="1"/>
    <col min="7710" max="7710" width="14.6328125" style="672" customWidth="1"/>
    <col min="7711" max="7731" width="9" style="672"/>
    <col min="7732" max="7732" width="5.08984375" style="672" customWidth="1"/>
    <col min="7733" max="7733" width="13.6328125" style="672" customWidth="1"/>
    <col min="7734" max="7734" width="14.6328125" style="672" customWidth="1"/>
    <col min="7735" max="7939" width="9" style="672"/>
    <col min="7940" max="7940" width="5.08984375" style="672" customWidth="1"/>
    <col min="7941" max="7941" width="13.6328125" style="672" customWidth="1"/>
    <col min="7942" max="7942" width="14.6328125" style="672" customWidth="1"/>
    <col min="7943" max="7943" width="10.08984375" style="672" bestFit="1" customWidth="1"/>
    <col min="7944" max="7944" width="9.36328125" style="672" bestFit="1" customWidth="1"/>
    <col min="7945" max="7947" width="9.453125" style="672" bestFit="1" customWidth="1"/>
    <col min="7948" max="7960" width="9.36328125" style="672" customWidth="1"/>
    <col min="7961" max="7963" width="9.36328125" style="672" bestFit="1" customWidth="1"/>
    <col min="7964" max="7964" width="5.08984375" style="672" customWidth="1"/>
    <col min="7965" max="7965" width="13.6328125" style="672" customWidth="1"/>
    <col min="7966" max="7966" width="14.6328125" style="672" customWidth="1"/>
    <col min="7967" max="7987" width="9" style="672"/>
    <col min="7988" max="7988" width="5.08984375" style="672" customWidth="1"/>
    <col min="7989" max="7989" width="13.6328125" style="672" customWidth="1"/>
    <col min="7990" max="7990" width="14.6328125" style="672" customWidth="1"/>
    <col min="7991" max="8195" width="9" style="672"/>
    <col min="8196" max="8196" width="5.08984375" style="672" customWidth="1"/>
    <col min="8197" max="8197" width="13.6328125" style="672" customWidth="1"/>
    <col min="8198" max="8198" width="14.6328125" style="672" customWidth="1"/>
    <col min="8199" max="8199" width="10.08984375" style="672" bestFit="1" customWidth="1"/>
    <col min="8200" max="8200" width="9.36328125" style="672" bestFit="1" customWidth="1"/>
    <col min="8201" max="8203" width="9.453125" style="672" bestFit="1" customWidth="1"/>
    <col min="8204" max="8216" width="9.36328125" style="672" customWidth="1"/>
    <col min="8217" max="8219" width="9.36328125" style="672" bestFit="1" customWidth="1"/>
    <col min="8220" max="8220" width="5.08984375" style="672" customWidth="1"/>
    <col min="8221" max="8221" width="13.6328125" style="672" customWidth="1"/>
    <col min="8222" max="8222" width="14.6328125" style="672" customWidth="1"/>
    <col min="8223" max="8243" width="9" style="672"/>
    <col min="8244" max="8244" width="5.08984375" style="672" customWidth="1"/>
    <col min="8245" max="8245" width="13.6328125" style="672" customWidth="1"/>
    <col min="8246" max="8246" width="14.6328125" style="672" customWidth="1"/>
    <col min="8247" max="8451" width="9" style="672"/>
    <col min="8452" max="8452" width="5.08984375" style="672" customWidth="1"/>
    <col min="8453" max="8453" width="13.6328125" style="672" customWidth="1"/>
    <col min="8454" max="8454" width="14.6328125" style="672" customWidth="1"/>
    <col min="8455" max="8455" width="10.08984375" style="672" bestFit="1" customWidth="1"/>
    <col min="8456" max="8456" width="9.36328125" style="672" bestFit="1" customWidth="1"/>
    <col min="8457" max="8459" width="9.453125" style="672" bestFit="1" customWidth="1"/>
    <col min="8460" max="8472" width="9.36328125" style="672" customWidth="1"/>
    <col min="8473" max="8475" width="9.36328125" style="672" bestFit="1" customWidth="1"/>
    <col min="8476" max="8476" width="5.08984375" style="672" customWidth="1"/>
    <col min="8477" max="8477" width="13.6328125" style="672" customWidth="1"/>
    <col min="8478" max="8478" width="14.6328125" style="672" customWidth="1"/>
    <col min="8479" max="8499" width="9" style="672"/>
    <col min="8500" max="8500" width="5.08984375" style="672" customWidth="1"/>
    <col min="8501" max="8501" width="13.6328125" style="672" customWidth="1"/>
    <col min="8502" max="8502" width="14.6328125" style="672" customWidth="1"/>
    <col min="8503" max="8707" width="9" style="672"/>
    <col min="8708" max="8708" width="5.08984375" style="672" customWidth="1"/>
    <col min="8709" max="8709" width="13.6328125" style="672" customWidth="1"/>
    <col min="8710" max="8710" width="14.6328125" style="672" customWidth="1"/>
    <col min="8711" max="8711" width="10.08984375" style="672" bestFit="1" customWidth="1"/>
    <col min="8712" max="8712" width="9.36328125" style="672" bestFit="1" customWidth="1"/>
    <col min="8713" max="8715" width="9.453125" style="672" bestFit="1" customWidth="1"/>
    <col min="8716" max="8728" width="9.36328125" style="672" customWidth="1"/>
    <col min="8729" max="8731" width="9.36328125" style="672" bestFit="1" customWidth="1"/>
    <col min="8732" max="8732" width="5.08984375" style="672" customWidth="1"/>
    <col min="8733" max="8733" width="13.6328125" style="672" customWidth="1"/>
    <col min="8734" max="8734" width="14.6328125" style="672" customWidth="1"/>
    <col min="8735" max="8755" width="9" style="672"/>
    <col min="8756" max="8756" width="5.08984375" style="672" customWidth="1"/>
    <col min="8757" max="8757" width="13.6328125" style="672" customWidth="1"/>
    <col min="8758" max="8758" width="14.6328125" style="672" customWidth="1"/>
    <col min="8759" max="8963" width="9" style="672"/>
    <col min="8964" max="8964" width="5.08984375" style="672" customWidth="1"/>
    <col min="8965" max="8965" width="13.6328125" style="672" customWidth="1"/>
    <col min="8966" max="8966" width="14.6328125" style="672" customWidth="1"/>
    <col min="8967" max="8967" width="10.08984375" style="672" bestFit="1" customWidth="1"/>
    <col min="8968" max="8968" width="9.36328125" style="672" bestFit="1" customWidth="1"/>
    <col min="8969" max="8971" width="9.453125" style="672" bestFit="1" customWidth="1"/>
    <col min="8972" max="8984" width="9.36328125" style="672" customWidth="1"/>
    <col min="8985" max="8987" width="9.36328125" style="672" bestFit="1" customWidth="1"/>
    <col min="8988" max="8988" width="5.08984375" style="672" customWidth="1"/>
    <col min="8989" max="8989" width="13.6328125" style="672" customWidth="1"/>
    <col min="8990" max="8990" width="14.6328125" style="672" customWidth="1"/>
    <col min="8991" max="9011" width="9" style="672"/>
    <col min="9012" max="9012" width="5.08984375" style="672" customWidth="1"/>
    <col min="9013" max="9013" width="13.6328125" style="672" customWidth="1"/>
    <col min="9014" max="9014" width="14.6328125" style="672" customWidth="1"/>
    <col min="9015" max="9219" width="9" style="672"/>
    <col min="9220" max="9220" width="5.08984375" style="672" customWidth="1"/>
    <col min="9221" max="9221" width="13.6328125" style="672" customWidth="1"/>
    <col min="9222" max="9222" width="14.6328125" style="672" customWidth="1"/>
    <col min="9223" max="9223" width="10.08984375" style="672" bestFit="1" customWidth="1"/>
    <col min="9224" max="9224" width="9.36328125" style="672" bestFit="1" customWidth="1"/>
    <col min="9225" max="9227" width="9.453125" style="672" bestFit="1" customWidth="1"/>
    <col min="9228" max="9240" width="9.36328125" style="672" customWidth="1"/>
    <col min="9241" max="9243" width="9.36328125" style="672" bestFit="1" customWidth="1"/>
    <col min="9244" max="9244" width="5.08984375" style="672" customWidth="1"/>
    <col min="9245" max="9245" width="13.6328125" style="672" customWidth="1"/>
    <col min="9246" max="9246" width="14.6328125" style="672" customWidth="1"/>
    <col min="9247" max="9267" width="9" style="672"/>
    <col min="9268" max="9268" width="5.08984375" style="672" customWidth="1"/>
    <col min="9269" max="9269" width="13.6328125" style="672" customWidth="1"/>
    <col min="9270" max="9270" width="14.6328125" style="672" customWidth="1"/>
    <col min="9271" max="9475" width="9" style="672"/>
    <col min="9476" max="9476" width="5.08984375" style="672" customWidth="1"/>
    <col min="9477" max="9477" width="13.6328125" style="672" customWidth="1"/>
    <col min="9478" max="9478" width="14.6328125" style="672" customWidth="1"/>
    <col min="9479" max="9479" width="10.08984375" style="672" bestFit="1" customWidth="1"/>
    <col min="9480" max="9480" width="9.36328125" style="672" bestFit="1" customWidth="1"/>
    <col min="9481" max="9483" width="9.453125" style="672" bestFit="1" customWidth="1"/>
    <col min="9484" max="9496" width="9.36328125" style="672" customWidth="1"/>
    <col min="9497" max="9499" width="9.36328125" style="672" bestFit="1" customWidth="1"/>
    <col min="9500" max="9500" width="5.08984375" style="672" customWidth="1"/>
    <col min="9501" max="9501" width="13.6328125" style="672" customWidth="1"/>
    <col min="9502" max="9502" width="14.6328125" style="672" customWidth="1"/>
    <col min="9503" max="9523" width="9" style="672"/>
    <col min="9524" max="9524" width="5.08984375" style="672" customWidth="1"/>
    <col min="9525" max="9525" width="13.6328125" style="672" customWidth="1"/>
    <col min="9526" max="9526" width="14.6328125" style="672" customWidth="1"/>
    <col min="9527" max="9731" width="9" style="672"/>
    <col min="9732" max="9732" width="5.08984375" style="672" customWidth="1"/>
    <col min="9733" max="9733" width="13.6328125" style="672" customWidth="1"/>
    <col min="9734" max="9734" width="14.6328125" style="672" customWidth="1"/>
    <col min="9735" max="9735" width="10.08984375" style="672" bestFit="1" customWidth="1"/>
    <col min="9736" max="9736" width="9.36328125" style="672" bestFit="1" customWidth="1"/>
    <col min="9737" max="9739" width="9.453125" style="672" bestFit="1" customWidth="1"/>
    <col min="9740" max="9752" width="9.36328125" style="672" customWidth="1"/>
    <col min="9753" max="9755" width="9.36328125" style="672" bestFit="1" customWidth="1"/>
    <col min="9756" max="9756" width="5.08984375" style="672" customWidth="1"/>
    <col min="9757" max="9757" width="13.6328125" style="672" customWidth="1"/>
    <col min="9758" max="9758" width="14.6328125" style="672" customWidth="1"/>
    <col min="9759" max="9779" width="9" style="672"/>
    <col min="9780" max="9780" width="5.08984375" style="672" customWidth="1"/>
    <col min="9781" max="9781" width="13.6328125" style="672" customWidth="1"/>
    <col min="9782" max="9782" width="14.6328125" style="672" customWidth="1"/>
    <col min="9783" max="9987" width="9" style="672"/>
    <col min="9988" max="9988" width="5.08984375" style="672" customWidth="1"/>
    <col min="9989" max="9989" width="13.6328125" style="672" customWidth="1"/>
    <col min="9990" max="9990" width="14.6328125" style="672" customWidth="1"/>
    <col min="9991" max="9991" width="10.08984375" style="672" bestFit="1" customWidth="1"/>
    <col min="9992" max="9992" width="9.36328125" style="672" bestFit="1" customWidth="1"/>
    <col min="9993" max="9995" width="9.453125" style="672" bestFit="1" customWidth="1"/>
    <col min="9996" max="10008" width="9.36328125" style="672" customWidth="1"/>
    <col min="10009" max="10011" width="9.36328125" style="672" bestFit="1" customWidth="1"/>
    <col min="10012" max="10012" width="5.08984375" style="672" customWidth="1"/>
    <col min="10013" max="10013" width="13.6328125" style="672" customWidth="1"/>
    <col min="10014" max="10014" width="14.6328125" style="672" customWidth="1"/>
    <col min="10015" max="10035" width="9" style="672"/>
    <col min="10036" max="10036" width="5.08984375" style="672" customWidth="1"/>
    <col min="10037" max="10037" width="13.6328125" style="672" customWidth="1"/>
    <col min="10038" max="10038" width="14.6328125" style="672" customWidth="1"/>
    <col min="10039" max="10243" width="9" style="672"/>
    <col min="10244" max="10244" width="5.08984375" style="672" customWidth="1"/>
    <col min="10245" max="10245" width="13.6328125" style="672" customWidth="1"/>
    <col min="10246" max="10246" width="14.6328125" style="672" customWidth="1"/>
    <col min="10247" max="10247" width="10.08984375" style="672" bestFit="1" customWidth="1"/>
    <col min="10248" max="10248" width="9.36328125" style="672" bestFit="1" customWidth="1"/>
    <col min="10249" max="10251" width="9.453125" style="672" bestFit="1" customWidth="1"/>
    <col min="10252" max="10264" width="9.36328125" style="672" customWidth="1"/>
    <col min="10265" max="10267" width="9.36328125" style="672" bestFit="1" customWidth="1"/>
    <col min="10268" max="10268" width="5.08984375" style="672" customWidth="1"/>
    <col min="10269" max="10269" width="13.6328125" style="672" customWidth="1"/>
    <col min="10270" max="10270" width="14.6328125" style="672" customWidth="1"/>
    <col min="10271" max="10291" width="9" style="672"/>
    <col min="10292" max="10292" width="5.08984375" style="672" customWidth="1"/>
    <col min="10293" max="10293" width="13.6328125" style="672" customWidth="1"/>
    <col min="10294" max="10294" width="14.6328125" style="672" customWidth="1"/>
    <col min="10295" max="10499" width="9" style="672"/>
    <col min="10500" max="10500" width="5.08984375" style="672" customWidth="1"/>
    <col min="10501" max="10501" width="13.6328125" style="672" customWidth="1"/>
    <col min="10502" max="10502" width="14.6328125" style="672" customWidth="1"/>
    <col min="10503" max="10503" width="10.08984375" style="672" bestFit="1" customWidth="1"/>
    <col min="10504" max="10504" width="9.36328125" style="672" bestFit="1" customWidth="1"/>
    <col min="10505" max="10507" width="9.453125" style="672" bestFit="1" customWidth="1"/>
    <col min="10508" max="10520" width="9.36328125" style="672" customWidth="1"/>
    <col min="10521" max="10523" width="9.36328125" style="672" bestFit="1" customWidth="1"/>
    <col min="10524" max="10524" width="5.08984375" style="672" customWidth="1"/>
    <col min="10525" max="10525" width="13.6328125" style="672" customWidth="1"/>
    <col min="10526" max="10526" width="14.6328125" style="672" customWidth="1"/>
    <col min="10527" max="10547" width="9" style="672"/>
    <col min="10548" max="10548" width="5.08984375" style="672" customWidth="1"/>
    <col min="10549" max="10549" width="13.6328125" style="672" customWidth="1"/>
    <col min="10550" max="10550" width="14.6328125" style="672" customWidth="1"/>
    <col min="10551" max="10755" width="9" style="672"/>
    <col min="10756" max="10756" width="5.08984375" style="672" customWidth="1"/>
    <col min="10757" max="10757" width="13.6328125" style="672" customWidth="1"/>
    <col min="10758" max="10758" width="14.6328125" style="672" customWidth="1"/>
    <col min="10759" max="10759" width="10.08984375" style="672" bestFit="1" customWidth="1"/>
    <col min="10760" max="10760" width="9.36328125" style="672" bestFit="1" customWidth="1"/>
    <col min="10761" max="10763" width="9.453125" style="672" bestFit="1" customWidth="1"/>
    <col min="10764" max="10776" width="9.36328125" style="672" customWidth="1"/>
    <col min="10777" max="10779" width="9.36328125" style="672" bestFit="1" customWidth="1"/>
    <col min="10780" max="10780" width="5.08984375" style="672" customWidth="1"/>
    <col min="10781" max="10781" width="13.6328125" style="672" customWidth="1"/>
    <col min="10782" max="10782" width="14.6328125" style="672" customWidth="1"/>
    <col min="10783" max="10803" width="9" style="672"/>
    <col min="10804" max="10804" width="5.08984375" style="672" customWidth="1"/>
    <col min="10805" max="10805" width="13.6328125" style="672" customWidth="1"/>
    <col min="10806" max="10806" width="14.6328125" style="672" customWidth="1"/>
    <col min="10807" max="11011" width="9" style="672"/>
    <col min="11012" max="11012" width="5.08984375" style="672" customWidth="1"/>
    <col min="11013" max="11013" width="13.6328125" style="672" customWidth="1"/>
    <col min="11014" max="11014" width="14.6328125" style="672" customWidth="1"/>
    <col min="11015" max="11015" width="10.08984375" style="672" bestFit="1" customWidth="1"/>
    <col min="11016" max="11016" width="9.36328125" style="672" bestFit="1" customWidth="1"/>
    <col min="11017" max="11019" width="9.453125" style="672" bestFit="1" customWidth="1"/>
    <col min="11020" max="11032" width="9.36328125" style="672" customWidth="1"/>
    <col min="11033" max="11035" width="9.36328125" style="672" bestFit="1" customWidth="1"/>
    <col min="11036" max="11036" width="5.08984375" style="672" customWidth="1"/>
    <col min="11037" max="11037" width="13.6328125" style="672" customWidth="1"/>
    <col min="11038" max="11038" width="14.6328125" style="672" customWidth="1"/>
    <col min="11039" max="11059" width="9" style="672"/>
    <col min="11060" max="11060" width="5.08984375" style="672" customWidth="1"/>
    <col min="11061" max="11061" width="13.6328125" style="672" customWidth="1"/>
    <col min="11062" max="11062" width="14.6328125" style="672" customWidth="1"/>
    <col min="11063" max="11267" width="9" style="672"/>
    <col min="11268" max="11268" width="5.08984375" style="672" customWidth="1"/>
    <col min="11269" max="11269" width="13.6328125" style="672" customWidth="1"/>
    <col min="11270" max="11270" width="14.6328125" style="672" customWidth="1"/>
    <col min="11271" max="11271" width="10.08984375" style="672" bestFit="1" customWidth="1"/>
    <col min="11272" max="11272" width="9.36328125" style="672" bestFit="1" customWidth="1"/>
    <col min="11273" max="11275" width="9.453125" style="672" bestFit="1" customWidth="1"/>
    <col min="11276" max="11288" width="9.36328125" style="672" customWidth="1"/>
    <col min="11289" max="11291" width="9.36328125" style="672" bestFit="1" customWidth="1"/>
    <col min="11292" max="11292" width="5.08984375" style="672" customWidth="1"/>
    <col min="11293" max="11293" width="13.6328125" style="672" customWidth="1"/>
    <col min="11294" max="11294" width="14.6328125" style="672" customWidth="1"/>
    <col min="11295" max="11315" width="9" style="672"/>
    <col min="11316" max="11316" width="5.08984375" style="672" customWidth="1"/>
    <col min="11317" max="11317" width="13.6328125" style="672" customWidth="1"/>
    <col min="11318" max="11318" width="14.6328125" style="672" customWidth="1"/>
    <col min="11319" max="11523" width="9" style="672"/>
    <col min="11524" max="11524" width="5.08984375" style="672" customWidth="1"/>
    <col min="11525" max="11525" width="13.6328125" style="672" customWidth="1"/>
    <col min="11526" max="11526" width="14.6328125" style="672" customWidth="1"/>
    <col min="11527" max="11527" width="10.08984375" style="672" bestFit="1" customWidth="1"/>
    <col min="11528" max="11528" width="9.36328125" style="672" bestFit="1" customWidth="1"/>
    <col min="11529" max="11531" width="9.453125" style="672" bestFit="1" customWidth="1"/>
    <col min="11532" max="11544" width="9.36328125" style="672" customWidth="1"/>
    <col min="11545" max="11547" width="9.36328125" style="672" bestFit="1" customWidth="1"/>
    <col min="11548" max="11548" width="5.08984375" style="672" customWidth="1"/>
    <col min="11549" max="11549" width="13.6328125" style="672" customWidth="1"/>
    <col min="11550" max="11550" width="14.6328125" style="672" customWidth="1"/>
    <col min="11551" max="11571" width="9" style="672"/>
    <col min="11572" max="11572" width="5.08984375" style="672" customWidth="1"/>
    <col min="11573" max="11573" width="13.6328125" style="672" customWidth="1"/>
    <col min="11574" max="11574" width="14.6328125" style="672" customWidth="1"/>
    <col min="11575" max="11779" width="9" style="672"/>
    <col min="11780" max="11780" width="5.08984375" style="672" customWidth="1"/>
    <col min="11781" max="11781" width="13.6328125" style="672" customWidth="1"/>
    <col min="11782" max="11782" width="14.6328125" style="672" customWidth="1"/>
    <col min="11783" max="11783" width="10.08984375" style="672" bestFit="1" customWidth="1"/>
    <col min="11784" max="11784" width="9.36328125" style="672" bestFit="1" customWidth="1"/>
    <col min="11785" max="11787" width="9.453125" style="672" bestFit="1" customWidth="1"/>
    <col min="11788" max="11800" width="9.36328125" style="672" customWidth="1"/>
    <col min="11801" max="11803" width="9.36328125" style="672" bestFit="1" customWidth="1"/>
    <col min="11804" max="11804" width="5.08984375" style="672" customWidth="1"/>
    <col min="11805" max="11805" width="13.6328125" style="672" customWidth="1"/>
    <col min="11806" max="11806" width="14.6328125" style="672" customWidth="1"/>
    <col min="11807" max="11827" width="9" style="672"/>
    <col min="11828" max="11828" width="5.08984375" style="672" customWidth="1"/>
    <col min="11829" max="11829" width="13.6328125" style="672" customWidth="1"/>
    <col min="11830" max="11830" width="14.6328125" style="672" customWidth="1"/>
    <col min="11831" max="12035" width="9" style="672"/>
    <col min="12036" max="12036" width="5.08984375" style="672" customWidth="1"/>
    <col min="12037" max="12037" width="13.6328125" style="672" customWidth="1"/>
    <col min="12038" max="12038" width="14.6328125" style="672" customWidth="1"/>
    <col min="12039" max="12039" width="10.08984375" style="672" bestFit="1" customWidth="1"/>
    <col min="12040" max="12040" width="9.36328125" style="672" bestFit="1" customWidth="1"/>
    <col min="12041" max="12043" width="9.453125" style="672" bestFit="1" customWidth="1"/>
    <col min="12044" max="12056" width="9.36328125" style="672" customWidth="1"/>
    <col min="12057" max="12059" width="9.36328125" style="672" bestFit="1" customWidth="1"/>
    <col min="12060" max="12060" width="5.08984375" style="672" customWidth="1"/>
    <col min="12061" max="12061" width="13.6328125" style="672" customWidth="1"/>
    <col min="12062" max="12062" width="14.6328125" style="672" customWidth="1"/>
    <col min="12063" max="12083" width="9" style="672"/>
    <col min="12084" max="12084" width="5.08984375" style="672" customWidth="1"/>
    <col min="12085" max="12085" width="13.6328125" style="672" customWidth="1"/>
    <col min="12086" max="12086" width="14.6328125" style="672" customWidth="1"/>
    <col min="12087" max="12291" width="9" style="672"/>
    <col min="12292" max="12292" width="5.08984375" style="672" customWidth="1"/>
    <col min="12293" max="12293" width="13.6328125" style="672" customWidth="1"/>
    <col min="12294" max="12294" width="14.6328125" style="672" customWidth="1"/>
    <col min="12295" max="12295" width="10.08984375" style="672" bestFit="1" customWidth="1"/>
    <col min="12296" max="12296" width="9.36328125" style="672" bestFit="1" customWidth="1"/>
    <col min="12297" max="12299" width="9.453125" style="672" bestFit="1" customWidth="1"/>
    <col min="12300" max="12312" width="9.36328125" style="672" customWidth="1"/>
    <col min="12313" max="12315" width="9.36328125" style="672" bestFit="1" customWidth="1"/>
    <col min="12316" max="12316" width="5.08984375" style="672" customWidth="1"/>
    <col min="12317" max="12317" width="13.6328125" style="672" customWidth="1"/>
    <col min="12318" max="12318" width="14.6328125" style="672" customWidth="1"/>
    <col min="12319" max="12339" width="9" style="672"/>
    <col min="12340" max="12340" width="5.08984375" style="672" customWidth="1"/>
    <col min="12341" max="12341" width="13.6328125" style="672" customWidth="1"/>
    <col min="12342" max="12342" width="14.6328125" style="672" customWidth="1"/>
    <col min="12343" max="12547" width="9" style="672"/>
    <col min="12548" max="12548" width="5.08984375" style="672" customWidth="1"/>
    <col min="12549" max="12549" width="13.6328125" style="672" customWidth="1"/>
    <col min="12550" max="12550" width="14.6328125" style="672" customWidth="1"/>
    <col min="12551" max="12551" width="10.08984375" style="672" bestFit="1" customWidth="1"/>
    <col min="12552" max="12552" width="9.36328125" style="672" bestFit="1" customWidth="1"/>
    <col min="12553" max="12555" width="9.453125" style="672" bestFit="1" customWidth="1"/>
    <col min="12556" max="12568" width="9.36328125" style="672" customWidth="1"/>
    <col min="12569" max="12571" width="9.36328125" style="672" bestFit="1" customWidth="1"/>
    <col min="12572" max="12572" width="5.08984375" style="672" customWidth="1"/>
    <col min="12573" max="12573" width="13.6328125" style="672" customWidth="1"/>
    <col min="12574" max="12574" width="14.6328125" style="672" customWidth="1"/>
    <col min="12575" max="12595" width="9" style="672"/>
    <col min="12596" max="12596" width="5.08984375" style="672" customWidth="1"/>
    <col min="12597" max="12597" width="13.6328125" style="672" customWidth="1"/>
    <col min="12598" max="12598" width="14.6328125" style="672" customWidth="1"/>
    <col min="12599" max="12803" width="9" style="672"/>
    <col min="12804" max="12804" width="5.08984375" style="672" customWidth="1"/>
    <col min="12805" max="12805" width="13.6328125" style="672" customWidth="1"/>
    <col min="12806" max="12806" width="14.6328125" style="672" customWidth="1"/>
    <col min="12807" max="12807" width="10.08984375" style="672" bestFit="1" customWidth="1"/>
    <col min="12808" max="12808" width="9.36328125" style="672" bestFit="1" customWidth="1"/>
    <col min="12809" max="12811" width="9.453125" style="672" bestFit="1" customWidth="1"/>
    <col min="12812" max="12824" width="9.36328125" style="672" customWidth="1"/>
    <col min="12825" max="12827" width="9.36328125" style="672" bestFit="1" customWidth="1"/>
    <col min="12828" max="12828" width="5.08984375" style="672" customWidth="1"/>
    <col min="12829" max="12829" width="13.6328125" style="672" customWidth="1"/>
    <col min="12830" max="12830" width="14.6328125" style="672" customWidth="1"/>
    <col min="12831" max="12851" width="9" style="672"/>
    <col min="12852" max="12852" width="5.08984375" style="672" customWidth="1"/>
    <col min="12853" max="12853" width="13.6328125" style="672" customWidth="1"/>
    <col min="12854" max="12854" width="14.6328125" style="672" customWidth="1"/>
    <col min="12855" max="13059" width="9" style="672"/>
    <col min="13060" max="13060" width="5.08984375" style="672" customWidth="1"/>
    <col min="13061" max="13061" width="13.6328125" style="672" customWidth="1"/>
    <col min="13062" max="13062" width="14.6328125" style="672" customWidth="1"/>
    <col min="13063" max="13063" width="10.08984375" style="672" bestFit="1" customWidth="1"/>
    <col min="13064" max="13064" width="9.36328125" style="672" bestFit="1" customWidth="1"/>
    <col min="13065" max="13067" width="9.453125" style="672" bestFit="1" customWidth="1"/>
    <col min="13068" max="13080" width="9.36328125" style="672" customWidth="1"/>
    <col min="13081" max="13083" width="9.36328125" style="672" bestFit="1" customWidth="1"/>
    <col min="13084" max="13084" width="5.08984375" style="672" customWidth="1"/>
    <col min="13085" max="13085" width="13.6328125" style="672" customWidth="1"/>
    <col min="13086" max="13086" width="14.6328125" style="672" customWidth="1"/>
    <col min="13087" max="13107" width="9" style="672"/>
    <col min="13108" max="13108" width="5.08984375" style="672" customWidth="1"/>
    <col min="13109" max="13109" width="13.6328125" style="672" customWidth="1"/>
    <col min="13110" max="13110" width="14.6328125" style="672" customWidth="1"/>
    <col min="13111" max="13315" width="9" style="672"/>
    <col min="13316" max="13316" width="5.08984375" style="672" customWidth="1"/>
    <col min="13317" max="13317" width="13.6328125" style="672" customWidth="1"/>
    <col min="13318" max="13318" width="14.6328125" style="672" customWidth="1"/>
    <col min="13319" max="13319" width="10.08984375" style="672" bestFit="1" customWidth="1"/>
    <col min="13320" max="13320" width="9.36328125" style="672" bestFit="1" customWidth="1"/>
    <col min="13321" max="13323" width="9.453125" style="672" bestFit="1" customWidth="1"/>
    <col min="13324" max="13336" width="9.36328125" style="672" customWidth="1"/>
    <col min="13337" max="13339" width="9.36328125" style="672" bestFit="1" customWidth="1"/>
    <col min="13340" max="13340" width="5.08984375" style="672" customWidth="1"/>
    <col min="13341" max="13341" width="13.6328125" style="672" customWidth="1"/>
    <col min="13342" max="13342" width="14.6328125" style="672" customWidth="1"/>
    <col min="13343" max="13363" width="9" style="672"/>
    <col min="13364" max="13364" width="5.08984375" style="672" customWidth="1"/>
    <col min="13365" max="13365" width="13.6328125" style="672" customWidth="1"/>
    <col min="13366" max="13366" width="14.6328125" style="672" customWidth="1"/>
    <col min="13367" max="13571" width="9" style="672"/>
    <col min="13572" max="13572" width="5.08984375" style="672" customWidth="1"/>
    <col min="13573" max="13573" width="13.6328125" style="672" customWidth="1"/>
    <col min="13574" max="13574" width="14.6328125" style="672" customWidth="1"/>
    <col min="13575" max="13575" width="10.08984375" style="672" bestFit="1" customWidth="1"/>
    <col min="13576" max="13576" width="9.36328125" style="672" bestFit="1" customWidth="1"/>
    <col min="13577" max="13579" width="9.453125" style="672" bestFit="1" customWidth="1"/>
    <col min="13580" max="13592" width="9.36328125" style="672" customWidth="1"/>
    <col min="13593" max="13595" width="9.36328125" style="672" bestFit="1" customWidth="1"/>
    <col min="13596" max="13596" width="5.08984375" style="672" customWidth="1"/>
    <col min="13597" max="13597" width="13.6328125" style="672" customWidth="1"/>
    <col min="13598" max="13598" width="14.6328125" style="672" customWidth="1"/>
    <col min="13599" max="13619" width="9" style="672"/>
    <col min="13620" max="13620" width="5.08984375" style="672" customWidth="1"/>
    <col min="13621" max="13621" width="13.6328125" style="672" customWidth="1"/>
    <col min="13622" max="13622" width="14.6328125" style="672" customWidth="1"/>
    <col min="13623" max="13827" width="9" style="672"/>
    <col min="13828" max="13828" width="5.08984375" style="672" customWidth="1"/>
    <col min="13829" max="13829" width="13.6328125" style="672" customWidth="1"/>
    <col min="13830" max="13830" width="14.6328125" style="672" customWidth="1"/>
    <col min="13831" max="13831" width="10.08984375" style="672" bestFit="1" customWidth="1"/>
    <col min="13832" max="13832" width="9.36328125" style="672" bestFit="1" customWidth="1"/>
    <col min="13833" max="13835" width="9.453125" style="672" bestFit="1" customWidth="1"/>
    <col min="13836" max="13848" width="9.36328125" style="672" customWidth="1"/>
    <col min="13849" max="13851" width="9.36328125" style="672" bestFit="1" customWidth="1"/>
    <col min="13852" max="13852" width="5.08984375" style="672" customWidth="1"/>
    <col min="13853" max="13853" width="13.6328125" style="672" customWidth="1"/>
    <col min="13854" max="13854" width="14.6328125" style="672" customWidth="1"/>
    <col min="13855" max="13875" width="9" style="672"/>
    <col min="13876" max="13876" width="5.08984375" style="672" customWidth="1"/>
    <col min="13877" max="13877" width="13.6328125" style="672" customWidth="1"/>
    <col min="13878" max="13878" width="14.6328125" style="672" customWidth="1"/>
    <col min="13879" max="14083" width="9" style="672"/>
    <col min="14084" max="14084" width="5.08984375" style="672" customWidth="1"/>
    <col min="14085" max="14085" width="13.6328125" style="672" customWidth="1"/>
    <col min="14086" max="14086" width="14.6328125" style="672" customWidth="1"/>
    <col min="14087" max="14087" width="10.08984375" style="672" bestFit="1" customWidth="1"/>
    <col min="14088" max="14088" width="9.36328125" style="672" bestFit="1" customWidth="1"/>
    <col min="14089" max="14091" width="9.453125" style="672" bestFit="1" customWidth="1"/>
    <col min="14092" max="14104" width="9.36328125" style="672" customWidth="1"/>
    <col min="14105" max="14107" width="9.36328125" style="672" bestFit="1" customWidth="1"/>
    <col min="14108" max="14108" width="5.08984375" style="672" customWidth="1"/>
    <col min="14109" max="14109" width="13.6328125" style="672" customWidth="1"/>
    <col min="14110" max="14110" width="14.6328125" style="672" customWidth="1"/>
    <col min="14111" max="14131" width="9" style="672"/>
    <col min="14132" max="14132" width="5.08984375" style="672" customWidth="1"/>
    <col min="14133" max="14133" width="13.6328125" style="672" customWidth="1"/>
    <col min="14134" max="14134" width="14.6328125" style="672" customWidth="1"/>
    <col min="14135" max="14339" width="9" style="672"/>
    <col min="14340" max="14340" width="5.08984375" style="672" customWidth="1"/>
    <col min="14341" max="14341" width="13.6328125" style="672" customWidth="1"/>
    <col min="14342" max="14342" width="14.6328125" style="672" customWidth="1"/>
    <col min="14343" max="14343" width="10.08984375" style="672" bestFit="1" customWidth="1"/>
    <col min="14344" max="14344" width="9.36328125" style="672" bestFit="1" customWidth="1"/>
    <col min="14345" max="14347" width="9.453125" style="672" bestFit="1" customWidth="1"/>
    <col min="14348" max="14360" width="9.36328125" style="672" customWidth="1"/>
    <col min="14361" max="14363" width="9.36328125" style="672" bestFit="1" customWidth="1"/>
    <col min="14364" max="14364" width="5.08984375" style="672" customWidth="1"/>
    <col min="14365" max="14365" width="13.6328125" style="672" customWidth="1"/>
    <col min="14366" max="14366" width="14.6328125" style="672" customWidth="1"/>
    <col min="14367" max="14387" width="9" style="672"/>
    <col min="14388" max="14388" width="5.08984375" style="672" customWidth="1"/>
    <col min="14389" max="14389" width="13.6328125" style="672" customWidth="1"/>
    <col min="14390" max="14390" width="14.6328125" style="672" customWidth="1"/>
    <col min="14391" max="14595" width="9" style="672"/>
    <col min="14596" max="14596" width="5.08984375" style="672" customWidth="1"/>
    <col min="14597" max="14597" width="13.6328125" style="672" customWidth="1"/>
    <col min="14598" max="14598" width="14.6328125" style="672" customWidth="1"/>
    <col min="14599" max="14599" width="10.08984375" style="672" bestFit="1" customWidth="1"/>
    <col min="14600" max="14600" width="9.36328125" style="672" bestFit="1" customWidth="1"/>
    <col min="14601" max="14603" width="9.453125" style="672" bestFit="1" customWidth="1"/>
    <col min="14604" max="14616" width="9.36328125" style="672" customWidth="1"/>
    <col min="14617" max="14619" width="9.36328125" style="672" bestFit="1" customWidth="1"/>
    <col min="14620" max="14620" width="5.08984375" style="672" customWidth="1"/>
    <col min="14621" max="14621" width="13.6328125" style="672" customWidth="1"/>
    <col min="14622" max="14622" width="14.6328125" style="672" customWidth="1"/>
    <col min="14623" max="14643" width="9" style="672"/>
    <col min="14644" max="14644" width="5.08984375" style="672" customWidth="1"/>
    <col min="14645" max="14645" width="13.6328125" style="672" customWidth="1"/>
    <col min="14646" max="14646" width="14.6328125" style="672" customWidth="1"/>
    <col min="14647" max="14851" width="9" style="672"/>
    <col min="14852" max="14852" width="5.08984375" style="672" customWidth="1"/>
    <col min="14853" max="14853" width="13.6328125" style="672" customWidth="1"/>
    <col min="14854" max="14854" width="14.6328125" style="672" customWidth="1"/>
    <col min="14855" max="14855" width="10.08984375" style="672" bestFit="1" customWidth="1"/>
    <col min="14856" max="14856" width="9.36328125" style="672" bestFit="1" customWidth="1"/>
    <col min="14857" max="14859" width="9.453125" style="672" bestFit="1" customWidth="1"/>
    <col min="14860" max="14872" width="9.36328125" style="672" customWidth="1"/>
    <col min="14873" max="14875" width="9.36328125" style="672" bestFit="1" customWidth="1"/>
    <col min="14876" max="14876" width="5.08984375" style="672" customWidth="1"/>
    <col min="14877" max="14877" width="13.6328125" style="672" customWidth="1"/>
    <col min="14878" max="14878" width="14.6328125" style="672" customWidth="1"/>
    <col min="14879" max="14899" width="9" style="672"/>
    <col min="14900" max="14900" width="5.08984375" style="672" customWidth="1"/>
    <col min="14901" max="14901" width="13.6328125" style="672" customWidth="1"/>
    <col min="14902" max="14902" width="14.6328125" style="672" customWidth="1"/>
    <col min="14903" max="15107" width="9" style="672"/>
    <col min="15108" max="15108" width="5.08984375" style="672" customWidth="1"/>
    <col min="15109" max="15109" width="13.6328125" style="672" customWidth="1"/>
    <col min="15110" max="15110" width="14.6328125" style="672" customWidth="1"/>
    <col min="15111" max="15111" width="10.08984375" style="672" bestFit="1" customWidth="1"/>
    <col min="15112" max="15112" width="9.36328125" style="672" bestFit="1" customWidth="1"/>
    <col min="15113" max="15115" width="9.453125" style="672" bestFit="1" customWidth="1"/>
    <col min="15116" max="15128" width="9.36328125" style="672" customWidth="1"/>
    <col min="15129" max="15131" width="9.36328125" style="672" bestFit="1" customWidth="1"/>
    <col min="15132" max="15132" width="5.08984375" style="672" customWidth="1"/>
    <col min="15133" max="15133" width="13.6328125" style="672" customWidth="1"/>
    <col min="15134" max="15134" width="14.6328125" style="672" customWidth="1"/>
    <col min="15135" max="15155" width="9" style="672"/>
    <col min="15156" max="15156" width="5.08984375" style="672" customWidth="1"/>
    <col min="15157" max="15157" width="13.6328125" style="672" customWidth="1"/>
    <col min="15158" max="15158" width="14.6328125" style="672" customWidth="1"/>
    <col min="15159" max="15363" width="9" style="672"/>
    <col min="15364" max="15364" width="5.08984375" style="672" customWidth="1"/>
    <col min="15365" max="15365" width="13.6328125" style="672" customWidth="1"/>
    <col min="15366" max="15366" width="14.6328125" style="672" customWidth="1"/>
    <col min="15367" max="15367" width="10.08984375" style="672" bestFit="1" customWidth="1"/>
    <col min="15368" max="15368" width="9.36328125" style="672" bestFit="1" customWidth="1"/>
    <col min="15369" max="15371" width="9.453125" style="672" bestFit="1" customWidth="1"/>
    <col min="15372" max="15384" width="9.36328125" style="672" customWidth="1"/>
    <col min="15385" max="15387" width="9.36328125" style="672" bestFit="1" customWidth="1"/>
    <col min="15388" max="15388" width="5.08984375" style="672" customWidth="1"/>
    <col min="15389" max="15389" width="13.6328125" style="672" customWidth="1"/>
    <col min="15390" max="15390" width="14.6328125" style="672" customWidth="1"/>
    <col min="15391" max="15411" width="9" style="672"/>
    <col min="15412" max="15412" width="5.08984375" style="672" customWidth="1"/>
    <col min="15413" max="15413" width="13.6328125" style="672" customWidth="1"/>
    <col min="15414" max="15414" width="14.6328125" style="672" customWidth="1"/>
    <col min="15415" max="15619" width="9" style="672"/>
    <col min="15620" max="15620" width="5.08984375" style="672" customWidth="1"/>
    <col min="15621" max="15621" width="13.6328125" style="672" customWidth="1"/>
    <col min="15622" max="15622" width="14.6328125" style="672" customWidth="1"/>
    <col min="15623" max="15623" width="10.08984375" style="672" bestFit="1" customWidth="1"/>
    <col min="15624" max="15624" width="9.36328125" style="672" bestFit="1" customWidth="1"/>
    <col min="15625" max="15627" width="9.453125" style="672" bestFit="1" customWidth="1"/>
    <col min="15628" max="15640" width="9.36328125" style="672" customWidth="1"/>
    <col min="15641" max="15643" width="9.36328125" style="672" bestFit="1" customWidth="1"/>
    <col min="15644" max="15644" width="5.08984375" style="672" customWidth="1"/>
    <col min="15645" max="15645" width="13.6328125" style="672" customWidth="1"/>
    <col min="15646" max="15646" width="14.6328125" style="672" customWidth="1"/>
    <col min="15647" max="15667" width="9" style="672"/>
    <col min="15668" max="15668" width="5.08984375" style="672" customWidth="1"/>
    <col min="15669" max="15669" width="13.6328125" style="672" customWidth="1"/>
    <col min="15670" max="15670" width="14.6328125" style="672" customWidth="1"/>
    <col min="15671" max="15875" width="9" style="672"/>
    <col min="15876" max="15876" width="5.08984375" style="672" customWidth="1"/>
    <col min="15877" max="15877" width="13.6328125" style="672" customWidth="1"/>
    <col min="15878" max="15878" width="14.6328125" style="672" customWidth="1"/>
    <col min="15879" max="15879" width="10.08984375" style="672" bestFit="1" customWidth="1"/>
    <col min="15880" max="15880" width="9.36328125" style="672" bestFit="1" customWidth="1"/>
    <col min="15881" max="15883" width="9.453125" style="672" bestFit="1" customWidth="1"/>
    <col min="15884" max="15896" width="9.36328125" style="672" customWidth="1"/>
    <col min="15897" max="15899" width="9.36328125" style="672" bestFit="1" customWidth="1"/>
    <col min="15900" max="15900" width="5.08984375" style="672" customWidth="1"/>
    <col min="15901" max="15901" width="13.6328125" style="672" customWidth="1"/>
    <col min="15902" max="15902" width="14.6328125" style="672" customWidth="1"/>
    <col min="15903" max="15923" width="9" style="672"/>
    <col min="15924" max="15924" width="5.08984375" style="672" customWidth="1"/>
    <col min="15925" max="15925" width="13.6328125" style="672" customWidth="1"/>
    <col min="15926" max="15926" width="14.6328125" style="672" customWidth="1"/>
    <col min="15927" max="16131" width="9" style="672"/>
    <col min="16132" max="16132" width="5.08984375" style="672" customWidth="1"/>
    <col min="16133" max="16133" width="13.6328125" style="672" customWidth="1"/>
    <col min="16134" max="16134" width="14.6328125" style="672" customWidth="1"/>
    <col min="16135" max="16135" width="10.08984375" style="672" bestFit="1" customWidth="1"/>
    <col min="16136" max="16136" width="9.36328125" style="672" bestFit="1" customWidth="1"/>
    <col min="16137" max="16139" width="9.453125" style="672" bestFit="1" customWidth="1"/>
    <col min="16140" max="16152" width="9.36328125" style="672" customWidth="1"/>
    <col min="16153" max="16155" width="9.36328125" style="672" bestFit="1" customWidth="1"/>
    <col min="16156" max="16156" width="5.08984375" style="672" customWidth="1"/>
    <col min="16157" max="16157" width="13.6328125" style="672" customWidth="1"/>
    <col min="16158" max="16158" width="14.6328125" style="672" customWidth="1"/>
    <col min="16159" max="16179" width="9" style="672"/>
    <col min="16180" max="16180" width="5.08984375" style="672" customWidth="1"/>
    <col min="16181" max="16181" width="13.6328125" style="672" customWidth="1"/>
    <col min="16182" max="16182" width="14.6328125" style="672" customWidth="1"/>
    <col min="16183" max="16384" width="9" style="672"/>
  </cols>
  <sheetData>
    <row r="1" spans="1:83" ht="18" customHeight="1">
      <c r="A1" s="763" t="s">
        <v>1040</v>
      </c>
      <c r="C1" s="760" t="s">
        <v>2422</v>
      </c>
      <c r="D1" s="761"/>
      <c r="E1" s="761"/>
      <c r="F1" s="761"/>
      <c r="G1" s="761"/>
      <c r="H1" s="761"/>
      <c r="I1" s="761"/>
      <c r="J1" s="761"/>
      <c r="K1" s="761"/>
      <c r="L1" s="761"/>
      <c r="M1" s="761"/>
      <c r="Y1" s="669"/>
      <c r="Z1" s="669"/>
      <c r="AA1" s="669"/>
      <c r="AB1" s="669"/>
      <c r="AC1" s="669" t="s">
        <v>839</v>
      </c>
      <c r="AD1" s="669" t="s">
        <v>839</v>
      </c>
      <c r="AE1" s="669" t="s">
        <v>839</v>
      </c>
      <c r="AF1" s="669" t="s">
        <v>839</v>
      </c>
      <c r="AG1" s="762" t="s">
        <v>840</v>
      </c>
      <c r="AH1" s="760" t="s">
        <v>840</v>
      </c>
      <c r="AI1" s="669" t="s">
        <v>839</v>
      </c>
      <c r="AJ1" s="669"/>
      <c r="AK1" s="669"/>
      <c r="AL1" s="669"/>
      <c r="AM1" s="669"/>
      <c r="AN1" s="669"/>
      <c r="AO1" s="669"/>
      <c r="AP1" s="669"/>
      <c r="AQ1" s="669"/>
      <c r="AR1" s="669"/>
      <c r="AS1" s="669"/>
      <c r="AT1" s="669"/>
      <c r="AU1" s="669"/>
      <c r="AV1" s="669"/>
      <c r="AW1" s="669"/>
      <c r="AX1" s="669" t="s">
        <v>839</v>
      </c>
      <c r="AY1" s="669" t="s">
        <v>839</v>
      </c>
      <c r="AZ1" s="669" t="s">
        <v>839</v>
      </c>
      <c r="BA1" s="669" t="s">
        <v>839</v>
      </c>
      <c r="BB1" s="762" t="s">
        <v>840</v>
      </c>
      <c r="BC1" s="760" t="s">
        <v>840</v>
      </c>
      <c r="BD1" s="669" t="s">
        <v>839</v>
      </c>
      <c r="BE1" s="669" t="s">
        <v>839</v>
      </c>
      <c r="BF1" s="669"/>
      <c r="BG1" s="669"/>
      <c r="BH1" s="669"/>
      <c r="BI1" s="669"/>
      <c r="BJ1" s="669"/>
      <c r="BK1" s="669"/>
      <c r="BL1" s="669"/>
      <c r="BM1" s="669"/>
      <c r="BN1" s="669"/>
      <c r="BO1" s="669"/>
      <c r="BP1" s="669"/>
      <c r="BQ1" s="669"/>
      <c r="BR1" s="669"/>
      <c r="BS1" s="669"/>
      <c r="BT1" s="669"/>
      <c r="BU1" s="669"/>
      <c r="BV1" s="669"/>
    </row>
    <row r="2" spans="1:83" s="538" customFormat="1" ht="12" customHeight="1">
      <c r="B2" s="763"/>
      <c r="C2" s="678"/>
      <c r="D2" s="678"/>
      <c r="E2" s="678"/>
      <c r="F2" s="678"/>
      <c r="G2" s="678"/>
      <c r="H2" s="678"/>
      <c r="I2" s="678"/>
      <c r="J2" s="678"/>
      <c r="K2" s="678"/>
      <c r="L2" s="764"/>
      <c r="M2" s="765"/>
      <c r="N2" s="678"/>
      <c r="O2" s="678"/>
      <c r="P2" s="678"/>
      <c r="Q2" s="678"/>
      <c r="R2" s="678"/>
      <c r="S2" s="678"/>
      <c r="T2" s="678"/>
      <c r="U2" s="678"/>
      <c r="V2" s="678"/>
      <c r="W2" s="678"/>
      <c r="X2" s="678"/>
      <c r="Y2" s="678"/>
      <c r="Z2" s="678"/>
      <c r="AA2" s="678"/>
      <c r="AB2" s="678"/>
      <c r="AC2" s="678"/>
      <c r="AD2" s="678"/>
      <c r="AE2" s="678"/>
      <c r="AF2" s="678"/>
      <c r="AG2" s="764"/>
      <c r="AH2" s="765"/>
      <c r="AI2" s="678"/>
      <c r="AJ2" s="678"/>
      <c r="AK2" s="678"/>
      <c r="AL2" s="678"/>
      <c r="AM2" s="678"/>
      <c r="AN2" s="678"/>
      <c r="AO2" s="678"/>
      <c r="AP2" s="678"/>
      <c r="AQ2" s="678"/>
      <c r="AR2" s="678"/>
      <c r="AS2" s="678"/>
      <c r="AT2" s="678"/>
      <c r="AU2" s="678"/>
      <c r="AV2" s="678"/>
      <c r="AW2" s="678"/>
      <c r="AX2" s="678"/>
      <c r="AY2" s="678"/>
      <c r="AZ2" s="678"/>
      <c r="BA2" s="678"/>
      <c r="BB2" s="764"/>
      <c r="BC2" s="765"/>
      <c r="BD2" s="678"/>
      <c r="BE2" s="678"/>
      <c r="BF2" s="678"/>
      <c r="BG2" s="678"/>
      <c r="BH2" s="678"/>
      <c r="BI2" s="678"/>
      <c r="BJ2" s="678"/>
      <c r="BK2" s="678"/>
      <c r="BL2" s="678"/>
      <c r="BM2" s="678"/>
      <c r="BN2" s="678"/>
      <c r="BO2" s="678"/>
      <c r="BP2" s="678"/>
      <c r="BQ2" s="678"/>
      <c r="BR2" s="678"/>
      <c r="BS2" s="678"/>
      <c r="BT2" s="678"/>
      <c r="BU2" s="678"/>
      <c r="BV2" s="678" t="s">
        <v>838</v>
      </c>
      <c r="BW2" s="678" t="s">
        <v>838</v>
      </c>
      <c r="BX2" s="678" t="s">
        <v>838</v>
      </c>
      <c r="BY2" s="678" t="s">
        <v>838</v>
      </c>
      <c r="BZ2" s="678" t="s">
        <v>838</v>
      </c>
      <c r="CA2" s="678" t="s">
        <v>838</v>
      </c>
      <c r="CB2" s="678" t="s">
        <v>838</v>
      </c>
      <c r="CC2" s="678" t="s">
        <v>838</v>
      </c>
      <c r="CD2" s="678" t="s">
        <v>838</v>
      </c>
      <c r="CE2" s="678" t="s">
        <v>838</v>
      </c>
    </row>
    <row r="3" spans="1:83" ht="15" customHeight="1">
      <c r="A3" s="679"/>
      <c r="B3" s="680" t="s">
        <v>843</v>
      </c>
      <c r="C3" s="684" t="s">
        <v>505</v>
      </c>
      <c r="D3" s="684" t="s">
        <v>506</v>
      </c>
      <c r="E3" s="684" t="s">
        <v>507</v>
      </c>
      <c r="F3" s="684" t="s">
        <v>508</v>
      </c>
      <c r="G3" s="684" t="s">
        <v>509</v>
      </c>
      <c r="H3" s="684" t="s">
        <v>510</v>
      </c>
      <c r="I3" s="684" t="s">
        <v>511</v>
      </c>
      <c r="J3" s="684" t="s">
        <v>512</v>
      </c>
      <c r="K3" s="684" t="s">
        <v>513</v>
      </c>
      <c r="L3" s="684" t="s">
        <v>514</v>
      </c>
      <c r="M3" s="766" t="s">
        <v>515</v>
      </c>
      <c r="N3" s="684" t="s">
        <v>516</v>
      </c>
      <c r="O3" s="684" t="s">
        <v>517</v>
      </c>
      <c r="P3" s="684" t="s">
        <v>518</v>
      </c>
      <c r="Q3" s="684" t="s">
        <v>519</v>
      </c>
      <c r="R3" s="684" t="s">
        <v>520</v>
      </c>
      <c r="S3" s="684" t="s">
        <v>521</v>
      </c>
      <c r="T3" s="684" t="s">
        <v>522</v>
      </c>
      <c r="U3" s="684" t="s">
        <v>523</v>
      </c>
      <c r="V3" s="684" t="s">
        <v>524</v>
      </c>
      <c r="W3" s="767" t="s">
        <v>525</v>
      </c>
      <c r="X3" s="684" t="s">
        <v>175</v>
      </c>
      <c r="Y3" s="684" t="s">
        <v>341</v>
      </c>
      <c r="Z3" s="684" t="s">
        <v>342</v>
      </c>
      <c r="AA3" s="684" t="s">
        <v>343</v>
      </c>
      <c r="AB3" s="684" t="s">
        <v>344</v>
      </c>
      <c r="AC3" s="684" t="s">
        <v>176</v>
      </c>
      <c r="AD3" s="684" t="s">
        <v>177</v>
      </c>
      <c r="AE3" s="684" t="s">
        <v>178</v>
      </c>
      <c r="AF3" s="684" t="s">
        <v>179</v>
      </c>
      <c r="AG3" s="767" t="s">
        <v>180</v>
      </c>
      <c r="AH3" s="766" t="s">
        <v>181</v>
      </c>
      <c r="AI3" s="684" t="s">
        <v>526</v>
      </c>
      <c r="AJ3" s="684" t="s">
        <v>527</v>
      </c>
      <c r="AK3" s="684" t="s">
        <v>528</v>
      </c>
      <c r="AL3" s="684" t="s">
        <v>529</v>
      </c>
      <c r="AM3" s="684" t="s">
        <v>530</v>
      </c>
      <c r="AN3" s="684" t="s">
        <v>531</v>
      </c>
      <c r="AO3" s="684" t="s">
        <v>532</v>
      </c>
      <c r="AP3" s="684" t="s">
        <v>533</v>
      </c>
      <c r="AQ3" s="684" t="s">
        <v>534</v>
      </c>
      <c r="AR3" s="767" t="s">
        <v>535</v>
      </c>
      <c r="AS3" s="684" t="s">
        <v>536</v>
      </c>
      <c r="AT3" s="684" t="s">
        <v>537</v>
      </c>
      <c r="AU3" s="684" t="s">
        <v>538</v>
      </c>
      <c r="AV3" s="684" t="s">
        <v>539</v>
      </c>
      <c r="AW3" s="684" t="s">
        <v>540</v>
      </c>
      <c r="AX3" s="684" t="s">
        <v>541</v>
      </c>
      <c r="AY3" s="684" t="s">
        <v>542</v>
      </c>
      <c r="AZ3" s="684" t="s">
        <v>543</v>
      </c>
      <c r="BA3" s="684" t="s">
        <v>544</v>
      </c>
      <c r="BB3" s="767" t="s">
        <v>545</v>
      </c>
      <c r="BC3" s="766" t="s">
        <v>546</v>
      </c>
      <c r="BD3" s="684" t="s">
        <v>547</v>
      </c>
      <c r="BE3" s="684" t="s">
        <v>548</v>
      </c>
      <c r="BF3" s="684" t="s">
        <v>549</v>
      </c>
      <c r="BG3" s="684" t="s">
        <v>206</v>
      </c>
      <c r="BH3" s="684" t="s">
        <v>345</v>
      </c>
      <c r="BI3" s="684" t="s">
        <v>830</v>
      </c>
      <c r="BJ3" s="684" t="s">
        <v>831</v>
      </c>
      <c r="BK3" s="684" t="s">
        <v>832</v>
      </c>
      <c r="BL3" s="684" t="s">
        <v>833</v>
      </c>
      <c r="BM3" s="684" t="s">
        <v>1594</v>
      </c>
      <c r="BN3" s="684" t="s">
        <v>1784</v>
      </c>
      <c r="BO3" s="684" t="s">
        <v>2398</v>
      </c>
      <c r="BP3" s="684" t="s">
        <v>2584</v>
      </c>
      <c r="BQ3" s="684" t="s">
        <v>2719</v>
      </c>
      <c r="BR3" s="684" t="s">
        <v>2790</v>
      </c>
      <c r="BS3" s="684" t="s">
        <v>2835</v>
      </c>
      <c r="BT3" s="684" t="s">
        <v>2980</v>
      </c>
      <c r="BU3" s="685"/>
      <c r="BV3" s="684" t="s">
        <v>832</v>
      </c>
      <c r="BW3" s="766" t="s">
        <v>833</v>
      </c>
      <c r="BX3" s="684" t="s">
        <v>1594</v>
      </c>
      <c r="BY3" s="684" t="s">
        <v>1784</v>
      </c>
      <c r="BZ3" s="684" t="s">
        <v>2398</v>
      </c>
      <c r="CA3" s="684" t="s">
        <v>2584</v>
      </c>
      <c r="CB3" s="684" t="s">
        <v>2719</v>
      </c>
      <c r="CC3" s="684" t="s">
        <v>2790</v>
      </c>
      <c r="CD3" s="684" t="s">
        <v>2835</v>
      </c>
      <c r="CE3" s="684" t="s">
        <v>2980</v>
      </c>
    </row>
    <row r="4" spans="1:83" ht="12" customHeight="1">
      <c r="A4" s="687"/>
      <c r="C4" s="768"/>
      <c r="D4" s="768"/>
      <c r="E4" s="768"/>
      <c r="F4" s="768"/>
      <c r="G4" s="768"/>
      <c r="H4" s="768"/>
      <c r="I4" s="768"/>
      <c r="J4" s="768"/>
      <c r="K4" s="768"/>
      <c r="L4" s="768"/>
      <c r="M4" s="769"/>
      <c r="N4" s="768"/>
      <c r="O4" s="693"/>
      <c r="P4" s="693"/>
      <c r="Q4" s="693"/>
      <c r="R4" s="693"/>
      <c r="S4" s="693"/>
      <c r="T4" s="693"/>
      <c r="U4" s="693"/>
      <c r="V4" s="693"/>
      <c r="W4" s="770"/>
      <c r="X4" s="768"/>
      <c r="Y4" s="768"/>
      <c r="Z4" s="768"/>
      <c r="AA4" s="768"/>
      <c r="AB4" s="768"/>
      <c r="AC4" s="768"/>
      <c r="AD4" s="768"/>
      <c r="AE4" s="768"/>
      <c r="AF4" s="768"/>
      <c r="AG4" s="771"/>
      <c r="AH4" s="769"/>
      <c r="AI4" s="768"/>
      <c r="AJ4" s="693"/>
      <c r="AK4" s="693"/>
      <c r="AL4" s="693"/>
      <c r="AM4" s="693"/>
      <c r="AN4" s="693"/>
      <c r="AO4" s="693"/>
      <c r="AP4" s="693"/>
      <c r="AQ4" s="693"/>
      <c r="AR4" s="770"/>
      <c r="AS4" s="768"/>
      <c r="AT4" s="768"/>
      <c r="AU4" s="768"/>
      <c r="AV4" s="768"/>
      <c r="AW4" s="768"/>
      <c r="AX4" s="768"/>
      <c r="AY4" s="768"/>
      <c r="AZ4" s="768"/>
      <c r="BA4" s="768"/>
      <c r="BB4" s="771"/>
      <c r="BC4" s="769"/>
      <c r="BD4" s="768"/>
      <c r="BE4" s="693"/>
      <c r="BF4" s="693"/>
      <c r="BG4" s="693"/>
      <c r="BH4" s="693"/>
      <c r="BI4" s="693"/>
      <c r="BJ4" s="693"/>
      <c r="BK4" s="693"/>
      <c r="BL4" s="693"/>
      <c r="BM4" s="693"/>
      <c r="BN4" s="693"/>
      <c r="BO4" s="693"/>
      <c r="BP4" s="693"/>
      <c r="BQ4" s="693"/>
      <c r="BR4" s="693"/>
      <c r="BS4" s="693"/>
      <c r="BT4" s="693"/>
      <c r="BU4" s="671"/>
      <c r="BV4" s="693"/>
      <c r="BW4" s="2251"/>
      <c r="BX4" s="693"/>
      <c r="BY4" s="693"/>
      <c r="BZ4" s="693"/>
      <c r="CA4" s="693"/>
      <c r="CB4" s="693"/>
      <c r="CC4" s="693"/>
      <c r="CD4" s="693"/>
      <c r="CE4" s="693"/>
    </row>
    <row r="5" spans="1:83" ht="15" customHeight="1">
      <c r="A5" s="694"/>
      <c r="B5" s="695" t="s">
        <v>842</v>
      </c>
      <c r="C5" s="699" t="s">
        <v>550</v>
      </c>
      <c r="D5" s="699" t="s">
        <v>551</v>
      </c>
      <c r="E5" s="699" t="s">
        <v>552</v>
      </c>
      <c r="F5" s="699" t="s">
        <v>553</v>
      </c>
      <c r="G5" s="699" t="s">
        <v>554</v>
      </c>
      <c r="H5" s="699" t="s">
        <v>555</v>
      </c>
      <c r="I5" s="699" t="s">
        <v>556</v>
      </c>
      <c r="J5" s="699" t="s">
        <v>557</v>
      </c>
      <c r="K5" s="699" t="s">
        <v>558</v>
      </c>
      <c r="L5" s="699" t="s">
        <v>559</v>
      </c>
      <c r="M5" s="772" t="s">
        <v>560</v>
      </c>
      <c r="N5" s="699" t="s">
        <v>561</v>
      </c>
      <c r="O5" s="699" t="s">
        <v>562</v>
      </c>
      <c r="P5" s="699" t="s">
        <v>563</v>
      </c>
      <c r="Q5" s="699" t="s">
        <v>564</v>
      </c>
      <c r="R5" s="699" t="s">
        <v>565</v>
      </c>
      <c r="S5" s="699" t="s">
        <v>566</v>
      </c>
      <c r="T5" s="699" t="s">
        <v>567</v>
      </c>
      <c r="U5" s="699" t="s">
        <v>568</v>
      </c>
      <c r="V5" s="699" t="s">
        <v>569</v>
      </c>
      <c r="W5" s="773" t="s">
        <v>570</v>
      </c>
      <c r="X5" s="699" t="s">
        <v>571</v>
      </c>
      <c r="Y5" s="699" t="s">
        <v>572</v>
      </c>
      <c r="Z5" s="699" t="s">
        <v>573</v>
      </c>
      <c r="AA5" s="699" t="s">
        <v>574</v>
      </c>
      <c r="AB5" s="699" t="s">
        <v>575</v>
      </c>
      <c r="AC5" s="699" t="s">
        <v>576</v>
      </c>
      <c r="AD5" s="699" t="s">
        <v>577</v>
      </c>
      <c r="AE5" s="699" t="s">
        <v>578</v>
      </c>
      <c r="AF5" s="699" t="s">
        <v>579</v>
      </c>
      <c r="AG5" s="773" t="s">
        <v>580</v>
      </c>
      <c r="AH5" s="772" t="s">
        <v>581</v>
      </c>
      <c r="AI5" s="699" t="s">
        <v>582</v>
      </c>
      <c r="AJ5" s="699" t="s">
        <v>583</v>
      </c>
      <c r="AK5" s="699" t="s">
        <v>584</v>
      </c>
      <c r="AL5" s="699" t="s">
        <v>585</v>
      </c>
      <c r="AM5" s="699" t="s">
        <v>586</v>
      </c>
      <c r="AN5" s="699" t="s">
        <v>587</v>
      </c>
      <c r="AO5" s="699" t="s">
        <v>588</v>
      </c>
      <c r="AP5" s="699" t="s">
        <v>589</v>
      </c>
      <c r="AQ5" s="699" t="s">
        <v>590</v>
      </c>
      <c r="AR5" s="773" t="s">
        <v>591</v>
      </c>
      <c r="AS5" s="699" t="s">
        <v>592</v>
      </c>
      <c r="AT5" s="699" t="s">
        <v>593</v>
      </c>
      <c r="AU5" s="699" t="s">
        <v>594</v>
      </c>
      <c r="AV5" s="699" t="s">
        <v>595</v>
      </c>
      <c r="AW5" s="699" t="s">
        <v>596</v>
      </c>
      <c r="AX5" s="699" t="s">
        <v>597</v>
      </c>
      <c r="AY5" s="699" t="s">
        <v>598</v>
      </c>
      <c r="AZ5" s="699" t="s">
        <v>599</v>
      </c>
      <c r="BA5" s="699" t="s">
        <v>600</v>
      </c>
      <c r="BB5" s="773" t="s">
        <v>601</v>
      </c>
      <c r="BC5" s="772" t="s">
        <v>602</v>
      </c>
      <c r="BD5" s="699" t="s">
        <v>603</v>
      </c>
      <c r="BE5" s="699" t="s">
        <v>604</v>
      </c>
      <c r="BF5" s="699" t="s">
        <v>605</v>
      </c>
      <c r="BG5" s="699" t="s">
        <v>606</v>
      </c>
      <c r="BH5" s="699" t="s">
        <v>607</v>
      </c>
      <c r="BI5" s="699" t="s">
        <v>834</v>
      </c>
      <c r="BJ5" s="699" t="s">
        <v>835</v>
      </c>
      <c r="BK5" s="699" t="s">
        <v>836</v>
      </c>
      <c r="BL5" s="699" t="s">
        <v>837</v>
      </c>
      <c r="BM5" s="699" t="s">
        <v>1361</v>
      </c>
      <c r="BN5" s="699" t="s">
        <v>1813</v>
      </c>
      <c r="BO5" s="699" t="s">
        <v>2417</v>
      </c>
      <c r="BP5" s="699" t="s">
        <v>2623</v>
      </c>
      <c r="BQ5" s="699" t="s">
        <v>2736</v>
      </c>
      <c r="BR5" s="699" t="s">
        <v>2806</v>
      </c>
      <c r="BS5" s="699" t="s">
        <v>2907</v>
      </c>
      <c r="BT5" s="699" t="s">
        <v>2981</v>
      </c>
      <c r="BU5" s="700"/>
      <c r="BV5" s="699" t="s">
        <v>836</v>
      </c>
      <c r="BW5" s="772" t="s">
        <v>837</v>
      </c>
      <c r="BX5" s="699" t="s">
        <v>1361</v>
      </c>
      <c r="BY5" s="699" t="s">
        <v>1813</v>
      </c>
      <c r="BZ5" s="699" t="s">
        <v>2417</v>
      </c>
      <c r="CA5" s="699" t="s">
        <v>2623</v>
      </c>
      <c r="CB5" s="699" t="s">
        <v>2736</v>
      </c>
      <c r="CC5" s="699" t="s">
        <v>2806</v>
      </c>
      <c r="CD5" s="699" t="s">
        <v>2907</v>
      </c>
      <c r="CE5" s="699" t="s">
        <v>2981</v>
      </c>
    </row>
    <row r="6" spans="1:83" ht="13.5" customHeight="1">
      <c r="A6" s="3406" t="s">
        <v>820</v>
      </c>
      <c r="B6" s="3406"/>
      <c r="C6" s="739">
        <v>2352814</v>
      </c>
      <c r="D6" s="739">
        <v>2227052</v>
      </c>
      <c r="E6" s="739">
        <v>2121781</v>
      </c>
      <c r="F6" s="739">
        <v>2380316</v>
      </c>
      <c r="G6" s="739">
        <v>2380626</v>
      </c>
      <c r="H6" s="739">
        <v>2442633</v>
      </c>
      <c r="I6" s="774">
        <v>2679719</v>
      </c>
      <c r="J6" s="774">
        <v>2952389</v>
      </c>
      <c r="K6" s="774">
        <v>3302749</v>
      </c>
      <c r="L6" s="774">
        <v>3472747</v>
      </c>
      <c r="M6" s="774">
        <v>3634372</v>
      </c>
      <c r="N6" s="774">
        <v>3692233</v>
      </c>
      <c r="O6" s="774">
        <v>3683698</v>
      </c>
      <c r="P6" s="774">
        <v>3761267</v>
      </c>
      <c r="Q6" s="774">
        <v>3937414</v>
      </c>
      <c r="R6" s="774">
        <v>4115576</v>
      </c>
      <c r="S6" s="774">
        <v>4235008</v>
      </c>
      <c r="T6" s="774">
        <v>4256605</v>
      </c>
      <c r="U6" s="774">
        <v>4156854</v>
      </c>
      <c r="V6" s="774">
        <v>4234338</v>
      </c>
      <c r="W6" s="774">
        <v>3932387</v>
      </c>
      <c r="X6" s="739">
        <v>3697721</v>
      </c>
      <c r="Y6" s="739">
        <v>3565121</v>
      </c>
      <c r="Z6" s="739">
        <v>3567559</v>
      </c>
      <c r="AA6" s="739">
        <v>3487439</v>
      </c>
      <c r="AB6" s="739">
        <v>3469432</v>
      </c>
      <c r="AC6" s="739">
        <v>3356377</v>
      </c>
      <c r="AD6" s="739">
        <v>3318200</v>
      </c>
      <c r="AE6" s="739">
        <v>3288182</v>
      </c>
      <c r="AF6" s="739">
        <v>3196126</v>
      </c>
      <c r="AG6" s="739">
        <v>3136773</v>
      </c>
      <c r="AH6" s="739">
        <v>3117160</v>
      </c>
      <c r="AI6" s="739">
        <v>3128856</v>
      </c>
      <c r="AJ6" s="739">
        <v>3171170</v>
      </c>
      <c r="AK6" s="739">
        <v>3136902</v>
      </c>
      <c r="AL6" s="739">
        <v>3158749</v>
      </c>
      <c r="AM6" s="739">
        <v>3168335</v>
      </c>
      <c r="AN6" s="739">
        <v>3131194</v>
      </c>
      <c r="AO6" s="739">
        <v>3107998</v>
      </c>
      <c r="AP6" s="739">
        <v>3079080</v>
      </c>
      <c r="AQ6" s="739">
        <v>3022279</v>
      </c>
      <c r="AR6" s="739">
        <v>3049567</v>
      </c>
      <c r="AS6" s="739">
        <v>2961476</v>
      </c>
      <c r="AT6" s="739">
        <v>2936261</v>
      </c>
      <c r="AU6" s="739">
        <v>2927032</v>
      </c>
      <c r="AV6" s="739">
        <v>2845046</v>
      </c>
      <c r="AW6" s="739">
        <v>2813464</v>
      </c>
      <c r="AX6" s="739">
        <v>2810000</v>
      </c>
      <c r="AY6" s="739">
        <v>2739405</v>
      </c>
      <c r="AZ6" s="739">
        <v>2706049</v>
      </c>
      <c r="BA6" s="739">
        <v>2636625</v>
      </c>
      <c r="BB6" s="739">
        <v>2601648</v>
      </c>
      <c r="BC6" s="739">
        <v>2594105</v>
      </c>
      <c r="BD6" s="739">
        <v>2579538</v>
      </c>
      <c r="BE6" s="739">
        <v>2508533</v>
      </c>
      <c r="BF6" s="739">
        <v>2469579</v>
      </c>
      <c r="BG6" s="739">
        <v>2332392</v>
      </c>
      <c r="BH6" s="739">
        <v>2338519</v>
      </c>
      <c r="BI6" s="775">
        <v>2317856</v>
      </c>
      <c r="BJ6" s="775">
        <v>2301895</v>
      </c>
      <c r="BK6" s="775">
        <v>2259688</v>
      </c>
      <c r="BL6" s="775">
        <v>2334738</v>
      </c>
      <c r="BM6" s="705">
        <v>2275331</v>
      </c>
      <c r="BN6" s="1046">
        <v>2287310</v>
      </c>
      <c r="BO6" s="1046">
        <v>2293493</v>
      </c>
      <c r="BP6" s="1047">
        <v>2297005</v>
      </c>
      <c r="BQ6" s="1047">
        <v>2247492</v>
      </c>
      <c r="BR6" s="1046">
        <v>2242845</v>
      </c>
      <c r="BS6" s="1046">
        <v>2255362</v>
      </c>
      <c r="BT6" s="1046">
        <v>2229186</v>
      </c>
      <c r="BU6" s="670"/>
      <c r="BV6" s="1047">
        <v>2405223</v>
      </c>
      <c r="BW6" s="705">
        <v>2502780</v>
      </c>
      <c r="BX6" s="1046">
        <v>2460346</v>
      </c>
      <c r="BY6" s="1046">
        <v>2505064</v>
      </c>
      <c r="BZ6" s="1046">
        <v>2535601</v>
      </c>
      <c r="CA6" s="1047">
        <v>2568086</v>
      </c>
      <c r="CB6" s="1047">
        <v>2463992</v>
      </c>
      <c r="CC6" s="1046">
        <v>2476640</v>
      </c>
      <c r="CD6" s="1046">
        <v>2553434</v>
      </c>
      <c r="CE6" s="1046">
        <v>2544639</v>
      </c>
    </row>
    <row r="7" spans="1:83" ht="13.5" customHeight="1">
      <c r="A7" s="776" t="s">
        <v>732</v>
      </c>
      <c r="B7" s="777" t="s">
        <v>220</v>
      </c>
      <c r="C7" s="739">
        <v>50819</v>
      </c>
      <c r="D7" s="739">
        <v>48642</v>
      </c>
      <c r="E7" s="739">
        <v>45946</v>
      </c>
      <c r="F7" s="739">
        <v>52535</v>
      </c>
      <c r="G7" s="739">
        <v>53464</v>
      </c>
      <c r="H7" s="739">
        <v>55108</v>
      </c>
      <c r="I7" s="774">
        <v>68087</v>
      </c>
      <c r="J7" s="774">
        <v>80055</v>
      </c>
      <c r="K7" s="774">
        <v>87065</v>
      </c>
      <c r="L7" s="774">
        <v>102839</v>
      </c>
      <c r="M7" s="774">
        <v>96469</v>
      </c>
      <c r="N7" s="774">
        <v>96895</v>
      </c>
      <c r="O7" s="774">
        <v>93005</v>
      </c>
      <c r="P7" s="774">
        <v>105046</v>
      </c>
      <c r="Q7" s="774">
        <v>113625</v>
      </c>
      <c r="R7" s="774">
        <v>127295</v>
      </c>
      <c r="S7" s="774">
        <v>148976</v>
      </c>
      <c r="T7" s="774">
        <v>137797</v>
      </c>
      <c r="U7" s="774">
        <v>122160</v>
      </c>
      <c r="V7" s="774">
        <v>121114</v>
      </c>
      <c r="W7" s="774">
        <v>101190</v>
      </c>
      <c r="X7" s="739">
        <v>89913</v>
      </c>
      <c r="Y7" s="739">
        <v>83250</v>
      </c>
      <c r="Z7" s="739">
        <v>85872</v>
      </c>
      <c r="AA7" s="739">
        <v>83902</v>
      </c>
      <c r="AB7" s="739">
        <v>82709</v>
      </c>
      <c r="AC7" s="739">
        <v>80530</v>
      </c>
      <c r="AD7" s="739">
        <v>82115</v>
      </c>
      <c r="AE7" s="739">
        <v>82803</v>
      </c>
      <c r="AF7" s="739">
        <v>82337</v>
      </c>
      <c r="AG7" s="739">
        <v>83937</v>
      </c>
      <c r="AH7" s="739">
        <v>90928</v>
      </c>
      <c r="AI7" s="739">
        <v>95849</v>
      </c>
      <c r="AJ7" s="739">
        <v>97982</v>
      </c>
      <c r="AK7" s="739">
        <v>89844</v>
      </c>
      <c r="AL7" s="739">
        <v>89563</v>
      </c>
      <c r="AM7" s="739">
        <v>85722</v>
      </c>
      <c r="AN7" s="739">
        <v>82988</v>
      </c>
      <c r="AO7" s="739">
        <v>79729</v>
      </c>
      <c r="AP7" s="739">
        <v>75975</v>
      </c>
      <c r="AQ7" s="739">
        <v>71628</v>
      </c>
      <c r="AR7" s="739">
        <v>70266</v>
      </c>
      <c r="AS7" s="739">
        <v>70435</v>
      </c>
      <c r="AT7" s="739">
        <v>71821</v>
      </c>
      <c r="AU7" s="739">
        <v>75461</v>
      </c>
      <c r="AV7" s="739">
        <v>71263</v>
      </c>
      <c r="AW7" s="739">
        <v>70759</v>
      </c>
      <c r="AX7" s="739">
        <v>71968</v>
      </c>
      <c r="AY7" s="739">
        <v>68833</v>
      </c>
      <c r="AZ7" s="739">
        <v>68925</v>
      </c>
      <c r="BA7" s="739">
        <v>68049</v>
      </c>
      <c r="BB7" s="739">
        <v>68982</v>
      </c>
      <c r="BC7" s="739">
        <v>70986</v>
      </c>
      <c r="BD7" s="739">
        <v>71712</v>
      </c>
      <c r="BE7" s="739">
        <v>70626</v>
      </c>
      <c r="BF7" s="739">
        <v>63776</v>
      </c>
      <c r="BG7" s="739">
        <v>57421</v>
      </c>
      <c r="BH7" s="739">
        <v>54480</v>
      </c>
      <c r="BI7" s="775">
        <v>56112</v>
      </c>
      <c r="BJ7" s="775">
        <v>55937</v>
      </c>
      <c r="BK7" s="775">
        <v>55496</v>
      </c>
      <c r="BL7" s="775">
        <v>56446</v>
      </c>
      <c r="BM7" s="705">
        <v>55418</v>
      </c>
      <c r="BN7" s="1047">
        <v>55130</v>
      </c>
      <c r="BO7" s="1047">
        <v>55222</v>
      </c>
      <c r="BP7" s="1047">
        <v>55467</v>
      </c>
      <c r="BQ7" s="1047">
        <v>50418</v>
      </c>
      <c r="BR7" s="1047">
        <v>50979</v>
      </c>
      <c r="BS7" s="1047">
        <v>53107</v>
      </c>
      <c r="BT7" s="1047">
        <v>52915</v>
      </c>
      <c r="BU7" s="670"/>
      <c r="BV7" s="1047">
        <v>56690</v>
      </c>
      <c r="BW7" s="705">
        <v>57823</v>
      </c>
      <c r="BX7" s="1047">
        <v>57160</v>
      </c>
      <c r="BY7" s="1047">
        <v>57188</v>
      </c>
      <c r="BZ7" s="1047">
        <v>57409</v>
      </c>
      <c r="CA7" s="1047">
        <v>58138</v>
      </c>
      <c r="CB7" s="1047">
        <v>53161</v>
      </c>
      <c r="CC7" s="1047">
        <v>54493</v>
      </c>
      <c r="CD7" s="1047">
        <v>57891</v>
      </c>
      <c r="CE7" s="1047">
        <v>58620</v>
      </c>
    </row>
    <row r="8" spans="1:83" ht="13.5" customHeight="1">
      <c r="A8" s="776" t="s">
        <v>733</v>
      </c>
      <c r="B8" s="777" t="s">
        <v>221</v>
      </c>
      <c r="C8" s="739">
        <v>20376</v>
      </c>
      <c r="D8" s="739">
        <v>18785</v>
      </c>
      <c r="E8" s="739">
        <v>19470</v>
      </c>
      <c r="F8" s="739">
        <v>24379</v>
      </c>
      <c r="G8" s="739">
        <v>25128</v>
      </c>
      <c r="H8" s="739">
        <v>26302</v>
      </c>
      <c r="I8" s="774">
        <v>31364</v>
      </c>
      <c r="J8" s="774">
        <v>36552</v>
      </c>
      <c r="K8" s="774">
        <v>43437</v>
      </c>
      <c r="L8" s="774">
        <v>42530</v>
      </c>
      <c r="M8" s="774">
        <v>44254</v>
      </c>
      <c r="N8" s="774">
        <v>46073</v>
      </c>
      <c r="O8" s="774">
        <v>44432</v>
      </c>
      <c r="P8" s="774">
        <v>45379</v>
      </c>
      <c r="Q8" s="774">
        <v>48993</v>
      </c>
      <c r="R8" s="774">
        <v>50327</v>
      </c>
      <c r="S8" s="774">
        <v>53803</v>
      </c>
      <c r="T8" s="774">
        <v>54711</v>
      </c>
      <c r="U8" s="774">
        <v>50335</v>
      </c>
      <c r="V8" s="774">
        <v>50379</v>
      </c>
      <c r="W8" s="774">
        <v>47119</v>
      </c>
      <c r="X8" s="739">
        <v>42579</v>
      </c>
      <c r="Y8" s="739">
        <v>40063</v>
      </c>
      <c r="Z8" s="739">
        <v>42055</v>
      </c>
      <c r="AA8" s="739">
        <v>41443</v>
      </c>
      <c r="AB8" s="739">
        <v>42483</v>
      </c>
      <c r="AC8" s="739">
        <v>41769</v>
      </c>
      <c r="AD8" s="739">
        <v>43798</v>
      </c>
      <c r="AE8" s="739">
        <v>44134</v>
      </c>
      <c r="AF8" s="739">
        <v>42904</v>
      </c>
      <c r="AG8" s="739">
        <v>43169</v>
      </c>
      <c r="AH8" s="739">
        <v>42933</v>
      </c>
      <c r="AI8" s="739">
        <v>44299</v>
      </c>
      <c r="AJ8" s="739">
        <v>43075</v>
      </c>
      <c r="AK8" s="739">
        <v>43467</v>
      </c>
      <c r="AL8" s="739">
        <v>42475</v>
      </c>
      <c r="AM8" s="739">
        <v>42221</v>
      </c>
      <c r="AN8" s="739">
        <v>40811</v>
      </c>
      <c r="AO8" s="739">
        <v>39369</v>
      </c>
      <c r="AP8" s="739">
        <v>35687</v>
      </c>
      <c r="AQ8" s="739">
        <v>33403</v>
      </c>
      <c r="AR8" s="739">
        <v>32232</v>
      </c>
      <c r="AS8" s="739">
        <v>31826</v>
      </c>
      <c r="AT8" s="739">
        <v>31695</v>
      </c>
      <c r="AU8" s="739">
        <v>31234</v>
      </c>
      <c r="AV8" s="739">
        <v>30058</v>
      </c>
      <c r="AW8" s="739">
        <v>29234</v>
      </c>
      <c r="AX8" s="739">
        <v>29050</v>
      </c>
      <c r="AY8" s="739">
        <v>29189</v>
      </c>
      <c r="AZ8" s="739">
        <v>29578</v>
      </c>
      <c r="BA8" s="739">
        <v>28993</v>
      </c>
      <c r="BB8" s="739">
        <v>29139</v>
      </c>
      <c r="BC8" s="739">
        <v>30528</v>
      </c>
      <c r="BD8" s="739">
        <v>30894</v>
      </c>
      <c r="BE8" s="739">
        <v>29494</v>
      </c>
      <c r="BF8" s="739">
        <v>27299</v>
      </c>
      <c r="BG8" s="739">
        <v>24995</v>
      </c>
      <c r="BH8" s="739">
        <v>23345</v>
      </c>
      <c r="BI8" s="775">
        <v>24648</v>
      </c>
      <c r="BJ8" s="775">
        <v>24528</v>
      </c>
      <c r="BK8" s="775">
        <v>24252</v>
      </c>
      <c r="BL8" s="775">
        <v>24284</v>
      </c>
      <c r="BM8" s="705">
        <v>23384</v>
      </c>
      <c r="BN8" s="1047">
        <v>23529</v>
      </c>
      <c r="BO8" s="1047">
        <v>23196</v>
      </c>
      <c r="BP8" s="1047">
        <v>22874</v>
      </c>
      <c r="BQ8" s="1047">
        <v>21145</v>
      </c>
      <c r="BR8" s="1047">
        <v>20396</v>
      </c>
      <c r="BS8" s="1047">
        <v>20624</v>
      </c>
      <c r="BT8" s="1047">
        <v>20792</v>
      </c>
      <c r="BU8" s="670"/>
      <c r="BV8" s="1047">
        <v>24697</v>
      </c>
      <c r="BW8" s="705">
        <v>24755</v>
      </c>
      <c r="BX8" s="1047">
        <v>23931</v>
      </c>
      <c r="BY8" s="1047">
        <v>24030</v>
      </c>
      <c r="BZ8" s="1047">
        <v>23747</v>
      </c>
      <c r="CA8" s="1047">
        <v>23440</v>
      </c>
      <c r="CB8" s="1047">
        <v>21573</v>
      </c>
      <c r="CC8" s="1047">
        <v>21141</v>
      </c>
      <c r="CD8" s="1047">
        <v>21801</v>
      </c>
      <c r="CE8" s="1047">
        <v>21892</v>
      </c>
    </row>
    <row r="9" spans="1:83" ht="13.5" customHeight="1">
      <c r="A9" s="776" t="s">
        <v>734</v>
      </c>
      <c r="B9" s="777" t="s">
        <v>222</v>
      </c>
      <c r="C9" s="739">
        <v>23678</v>
      </c>
      <c r="D9" s="739">
        <v>22341</v>
      </c>
      <c r="E9" s="739">
        <v>22624</v>
      </c>
      <c r="F9" s="739">
        <v>27066</v>
      </c>
      <c r="G9" s="739">
        <v>26242</v>
      </c>
      <c r="H9" s="739">
        <v>28095</v>
      </c>
      <c r="I9" s="774">
        <v>32966</v>
      </c>
      <c r="J9" s="774">
        <v>37827</v>
      </c>
      <c r="K9" s="774">
        <v>41497</v>
      </c>
      <c r="L9" s="774">
        <v>43839</v>
      </c>
      <c r="M9" s="774">
        <v>48088</v>
      </c>
      <c r="N9" s="774">
        <v>46284</v>
      </c>
      <c r="O9" s="774">
        <v>44325</v>
      </c>
      <c r="P9" s="774">
        <v>46776</v>
      </c>
      <c r="Q9" s="774">
        <v>48214</v>
      </c>
      <c r="R9" s="774">
        <v>50005</v>
      </c>
      <c r="S9" s="774">
        <v>51535</v>
      </c>
      <c r="T9" s="774">
        <v>50386</v>
      </c>
      <c r="U9" s="774">
        <v>47574</v>
      </c>
      <c r="V9" s="774">
        <v>46279</v>
      </c>
      <c r="W9" s="774">
        <v>42347</v>
      </c>
      <c r="X9" s="739">
        <v>39896</v>
      </c>
      <c r="Y9" s="739">
        <v>37870</v>
      </c>
      <c r="Z9" s="739">
        <v>39264</v>
      </c>
      <c r="AA9" s="739">
        <v>37312</v>
      </c>
      <c r="AB9" s="739">
        <v>37290</v>
      </c>
      <c r="AC9" s="739">
        <v>36504</v>
      </c>
      <c r="AD9" s="739">
        <v>36406</v>
      </c>
      <c r="AE9" s="739">
        <v>37469</v>
      </c>
      <c r="AF9" s="739">
        <v>36324</v>
      </c>
      <c r="AG9" s="739">
        <v>35863</v>
      </c>
      <c r="AH9" s="739">
        <v>35970</v>
      </c>
      <c r="AI9" s="739">
        <v>36388</v>
      </c>
      <c r="AJ9" s="739">
        <v>36325</v>
      </c>
      <c r="AK9" s="739">
        <v>34132</v>
      </c>
      <c r="AL9" s="739">
        <v>34224</v>
      </c>
      <c r="AM9" s="739">
        <v>32007</v>
      </c>
      <c r="AN9" s="739">
        <v>31414</v>
      </c>
      <c r="AO9" s="739">
        <v>30472</v>
      </c>
      <c r="AP9" s="739">
        <v>29591</v>
      </c>
      <c r="AQ9" s="739">
        <v>28188</v>
      </c>
      <c r="AR9" s="739">
        <v>27843</v>
      </c>
      <c r="AS9" s="739">
        <v>27390</v>
      </c>
      <c r="AT9" s="739">
        <v>27236</v>
      </c>
      <c r="AU9" s="739">
        <v>27561</v>
      </c>
      <c r="AV9" s="739">
        <v>26628</v>
      </c>
      <c r="AW9" s="739">
        <v>26408</v>
      </c>
      <c r="AX9" s="739">
        <v>27056</v>
      </c>
      <c r="AY9" s="739">
        <v>27030</v>
      </c>
      <c r="AZ9" s="739">
        <v>26051</v>
      </c>
      <c r="BA9" s="739">
        <v>25475</v>
      </c>
      <c r="BB9" s="739">
        <v>25622</v>
      </c>
      <c r="BC9" s="739">
        <v>25697</v>
      </c>
      <c r="BD9" s="739">
        <v>26097</v>
      </c>
      <c r="BE9" s="739">
        <v>25002</v>
      </c>
      <c r="BF9" s="739">
        <v>24185</v>
      </c>
      <c r="BG9" s="739">
        <v>22131</v>
      </c>
      <c r="BH9" s="739">
        <v>22199</v>
      </c>
      <c r="BI9" s="775">
        <v>21691</v>
      </c>
      <c r="BJ9" s="775">
        <v>20960</v>
      </c>
      <c r="BK9" s="775">
        <v>21045</v>
      </c>
      <c r="BL9" s="775">
        <v>21758</v>
      </c>
      <c r="BM9" s="705">
        <v>20983</v>
      </c>
      <c r="BN9" s="1047">
        <v>21019</v>
      </c>
      <c r="BO9" s="1047">
        <v>21285</v>
      </c>
      <c r="BP9" s="1047">
        <v>21223</v>
      </c>
      <c r="BQ9" s="1047">
        <v>19530</v>
      </c>
      <c r="BR9" s="1047">
        <v>19022</v>
      </c>
      <c r="BS9" s="1047">
        <v>19933</v>
      </c>
      <c r="BT9" s="1047">
        <v>19690</v>
      </c>
      <c r="BU9" s="670"/>
      <c r="BV9" s="1047">
        <v>21612</v>
      </c>
      <c r="BW9" s="705">
        <v>22430</v>
      </c>
      <c r="BX9" s="1047">
        <v>21720</v>
      </c>
      <c r="BY9" s="1047">
        <v>21845</v>
      </c>
      <c r="BZ9" s="1047">
        <v>22133</v>
      </c>
      <c r="CA9" s="1047">
        <v>22208</v>
      </c>
      <c r="CB9" s="1047">
        <v>20264</v>
      </c>
      <c r="CC9" s="1047">
        <v>19983</v>
      </c>
      <c r="CD9" s="1047">
        <v>21267</v>
      </c>
      <c r="CE9" s="1047">
        <v>20843</v>
      </c>
    </row>
    <row r="10" spans="1:83" ht="13.5" customHeight="1">
      <c r="A10" s="776" t="s">
        <v>735</v>
      </c>
      <c r="B10" s="777" t="s">
        <v>223</v>
      </c>
      <c r="C10" s="739">
        <v>36620</v>
      </c>
      <c r="D10" s="739">
        <v>34545</v>
      </c>
      <c r="E10" s="739">
        <v>36371</v>
      </c>
      <c r="F10" s="739">
        <v>44392</v>
      </c>
      <c r="G10" s="739">
        <v>43363</v>
      </c>
      <c r="H10" s="739">
        <v>43538</v>
      </c>
      <c r="I10" s="774">
        <v>49276</v>
      </c>
      <c r="J10" s="774">
        <v>53306</v>
      </c>
      <c r="K10" s="774">
        <v>57133</v>
      </c>
      <c r="L10" s="774">
        <v>55273</v>
      </c>
      <c r="M10" s="774">
        <v>57362</v>
      </c>
      <c r="N10" s="774">
        <v>56937</v>
      </c>
      <c r="O10" s="774">
        <v>56195</v>
      </c>
      <c r="P10" s="774">
        <v>54605</v>
      </c>
      <c r="Q10" s="774">
        <v>58606</v>
      </c>
      <c r="R10" s="774">
        <v>61286</v>
      </c>
      <c r="S10" s="774">
        <v>61938</v>
      </c>
      <c r="T10" s="774">
        <v>62179</v>
      </c>
      <c r="U10" s="774">
        <v>60912</v>
      </c>
      <c r="V10" s="774">
        <v>61862</v>
      </c>
      <c r="W10" s="774">
        <v>56968</v>
      </c>
      <c r="X10" s="739">
        <v>57424</v>
      </c>
      <c r="Y10" s="739">
        <v>55608</v>
      </c>
      <c r="Z10" s="739">
        <v>56982</v>
      </c>
      <c r="AA10" s="739">
        <v>55605</v>
      </c>
      <c r="AB10" s="739">
        <v>55111</v>
      </c>
      <c r="AC10" s="739">
        <v>55426</v>
      </c>
      <c r="AD10" s="739">
        <v>57314</v>
      </c>
      <c r="AE10" s="739">
        <v>57201</v>
      </c>
      <c r="AF10" s="739">
        <v>58142</v>
      </c>
      <c r="AG10" s="739">
        <v>57697</v>
      </c>
      <c r="AH10" s="739">
        <v>58322</v>
      </c>
      <c r="AI10" s="739">
        <v>57657</v>
      </c>
      <c r="AJ10" s="739">
        <v>56579</v>
      </c>
      <c r="AK10" s="739">
        <v>55787</v>
      </c>
      <c r="AL10" s="739">
        <v>56582</v>
      </c>
      <c r="AM10" s="739">
        <v>56734</v>
      </c>
      <c r="AN10" s="739">
        <v>55985</v>
      </c>
      <c r="AO10" s="739">
        <v>56556</v>
      </c>
      <c r="AP10" s="739">
        <v>55355</v>
      </c>
      <c r="AQ10" s="739">
        <v>55281</v>
      </c>
      <c r="AR10" s="739">
        <v>55535</v>
      </c>
      <c r="AS10" s="739">
        <v>56254</v>
      </c>
      <c r="AT10" s="739">
        <v>57091</v>
      </c>
      <c r="AU10" s="739">
        <v>58929</v>
      </c>
      <c r="AV10" s="739">
        <v>57608</v>
      </c>
      <c r="AW10" s="739">
        <v>57436</v>
      </c>
      <c r="AX10" s="739">
        <v>58663</v>
      </c>
      <c r="AY10" s="739">
        <v>58178</v>
      </c>
      <c r="AZ10" s="739">
        <v>56702</v>
      </c>
      <c r="BA10" s="739">
        <v>55734</v>
      </c>
      <c r="BB10" s="739">
        <v>55492</v>
      </c>
      <c r="BC10" s="739">
        <v>55863</v>
      </c>
      <c r="BD10" s="739">
        <v>55587</v>
      </c>
      <c r="BE10" s="739">
        <v>54295</v>
      </c>
      <c r="BF10" s="739">
        <v>50985</v>
      </c>
      <c r="BG10" s="739">
        <v>47914</v>
      </c>
      <c r="BH10" s="739">
        <v>54064</v>
      </c>
      <c r="BI10" s="775">
        <v>47114</v>
      </c>
      <c r="BJ10" s="775">
        <v>46670</v>
      </c>
      <c r="BK10" s="775">
        <v>46514</v>
      </c>
      <c r="BL10" s="775">
        <v>48391</v>
      </c>
      <c r="BM10" s="705">
        <v>47607</v>
      </c>
      <c r="BN10" s="1047">
        <v>47326</v>
      </c>
      <c r="BO10" s="1047">
        <v>47358</v>
      </c>
      <c r="BP10" s="1047">
        <v>47462</v>
      </c>
      <c r="BQ10" s="1047">
        <v>44242</v>
      </c>
      <c r="BR10" s="1047">
        <v>43962</v>
      </c>
      <c r="BS10" s="1047">
        <v>43566</v>
      </c>
      <c r="BT10" s="1047">
        <v>43957</v>
      </c>
      <c r="BU10" s="670"/>
      <c r="BV10" s="1047">
        <v>47729</v>
      </c>
      <c r="BW10" s="705">
        <v>49813</v>
      </c>
      <c r="BX10" s="1047">
        <v>49248</v>
      </c>
      <c r="BY10" s="1047">
        <v>49433</v>
      </c>
      <c r="BZ10" s="1047">
        <v>49361</v>
      </c>
      <c r="CA10" s="1047">
        <v>49350</v>
      </c>
      <c r="CB10" s="1047">
        <v>46271</v>
      </c>
      <c r="CC10" s="1047">
        <v>46780</v>
      </c>
      <c r="CD10" s="1047">
        <v>46742</v>
      </c>
      <c r="CE10" s="1047">
        <v>47367</v>
      </c>
    </row>
    <row r="11" spans="1:83" ht="13.5" customHeight="1">
      <c r="A11" s="776" t="s">
        <v>736</v>
      </c>
      <c r="B11" s="777" t="s">
        <v>224</v>
      </c>
      <c r="C11" s="739">
        <v>28869</v>
      </c>
      <c r="D11" s="739">
        <v>25712</v>
      </c>
      <c r="E11" s="739">
        <v>27110</v>
      </c>
      <c r="F11" s="739">
        <v>31796</v>
      </c>
      <c r="G11" s="739">
        <v>30730</v>
      </c>
      <c r="H11" s="739">
        <v>30765</v>
      </c>
      <c r="I11" s="774">
        <v>35245</v>
      </c>
      <c r="J11" s="774">
        <v>39210</v>
      </c>
      <c r="K11" s="774">
        <v>44346</v>
      </c>
      <c r="L11" s="774">
        <v>43882</v>
      </c>
      <c r="M11" s="774">
        <v>44474</v>
      </c>
      <c r="N11" s="774">
        <v>44910</v>
      </c>
      <c r="O11" s="774">
        <v>41683</v>
      </c>
      <c r="P11" s="774">
        <v>41504</v>
      </c>
      <c r="Q11" s="774">
        <v>43300</v>
      </c>
      <c r="R11" s="774">
        <v>43971</v>
      </c>
      <c r="S11" s="774">
        <v>44767</v>
      </c>
      <c r="T11" s="774">
        <v>43853</v>
      </c>
      <c r="U11" s="774">
        <v>41309</v>
      </c>
      <c r="V11" s="774">
        <v>40450</v>
      </c>
      <c r="W11" s="774">
        <v>36037</v>
      </c>
      <c r="X11" s="739">
        <v>31881</v>
      </c>
      <c r="Y11" s="739">
        <v>29282</v>
      </c>
      <c r="Z11" s="739">
        <v>28979</v>
      </c>
      <c r="AA11" s="739">
        <v>29005</v>
      </c>
      <c r="AB11" s="739">
        <v>27480</v>
      </c>
      <c r="AC11" s="739">
        <v>27909</v>
      </c>
      <c r="AD11" s="739">
        <v>28629</v>
      </c>
      <c r="AE11" s="739">
        <v>29325</v>
      </c>
      <c r="AF11" s="739">
        <v>28412</v>
      </c>
      <c r="AG11" s="739">
        <v>27969</v>
      </c>
      <c r="AH11" s="739">
        <v>27207</v>
      </c>
      <c r="AI11" s="739">
        <v>28267</v>
      </c>
      <c r="AJ11" s="739">
        <v>27519</v>
      </c>
      <c r="AK11" s="739">
        <v>26411</v>
      </c>
      <c r="AL11" s="739">
        <v>25742</v>
      </c>
      <c r="AM11" s="739">
        <v>24725</v>
      </c>
      <c r="AN11" s="739">
        <v>24147</v>
      </c>
      <c r="AO11" s="739">
        <v>23298</v>
      </c>
      <c r="AP11" s="739">
        <v>21202</v>
      </c>
      <c r="AQ11" s="739">
        <v>20416</v>
      </c>
      <c r="AR11" s="739">
        <v>20786</v>
      </c>
      <c r="AS11" s="739">
        <v>20635</v>
      </c>
      <c r="AT11" s="739">
        <v>20834</v>
      </c>
      <c r="AU11" s="739">
        <v>20942</v>
      </c>
      <c r="AV11" s="739">
        <v>20127</v>
      </c>
      <c r="AW11" s="739">
        <v>19865</v>
      </c>
      <c r="AX11" s="739">
        <v>19986</v>
      </c>
      <c r="AY11" s="739">
        <v>19725</v>
      </c>
      <c r="AZ11" s="739">
        <v>19814</v>
      </c>
      <c r="BA11" s="739">
        <v>18802</v>
      </c>
      <c r="BB11" s="739">
        <v>19226</v>
      </c>
      <c r="BC11" s="739">
        <v>19539</v>
      </c>
      <c r="BD11" s="739">
        <v>20043</v>
      </c>
      <c r="BE11" s="739">
        <v>19443</v>
      </c>
      <c r="BF11" s="739">
        <v>18219</v>
      </c>
      <c r="BG11" s="739">
        <v>16463</v>
      </c>
      <c r="BH11" s="739">
        <v>15859</v>
      </c>
      <c r="BI11" s="775">
        <v>16077</v>
      </c>
      <c r="BJ11" s="775">
        <v>16538</v>
      </c>
      <c r="BK11" s="775">
        <v>16049</v>
      </c>
      <c r="BL11" s="775">
        <v>16202</v>
      </c>
      <c r="BM11" s="705">
        <v>15751</v>
      </c>
      <c r="BN11" s="1047">
        <v>15266</v>
      </c>
      <c r="BO11" s="1047">
        <v>15111</v>
      </c>
      <c r="BP11" s="1047">
        <v>14764</v>
      </c>
      <c r="BQ11" s="1047">
        <v>13519</v>
      </c>
      <c r="BR11" s="1047">
        <v>13439</v>
      </c>
      <c r="BS11" s="1047">
        <v>13306</v>
      </c>
      <c r="BT11" s="1047">
        <v>13177</v>
      </c>
      <c r="BU11" s="670"/>
      <c r="BV11" s="1047">
        <v>16288</v>
      </c>
      <c r="BW11" s="705">
        <v>16473</v>
      </c>
      <c r="BX11" s="1047">
        <v>15994</v>
      </c>
      <c r="BY11" s="1047">
        <v>15556</v>
      </c>
      <c r="BZ11" s="1047">
        <v>15386</v>
      </c>
      <c r="CA11" s="1047">
        <v>15103</v>
      </c>
      <c r="CB11" s="1047">
        <v>13780</v>
      </c>
      <c r="CC11" s="1047">
        <v>13812</v>
      </c>
      <c r="CD11" s="1047">
        <v>13715</v>
      </c>
      <c r="CE11" s="1047">
        <v>13606</v>
      </c>
    </row>
    <row r="12" spans="1:83" ht="13.5" customHeight="1">
      <c r="A12" s="776" t="s">
        <v>737</v>
      </c>
      <c r="B12" s="777" t="s">
        <v>225</v>
      </c>
      <c r="C12" s="739">
        <v>34540</v>
      </c>
      <c r="D12" s="739">
        <v>30411</v>
      </c>
      <c r="E12" s="739">
        <v>30632</v>
      </c>
      <c r="F12" s="739">
        <v>35236</v>
      </c>
      <c r="G12" s="739">
        <v>34209</v>
      </c>
      <c r="H12" s="739">
        <v>34814</v>
      </c>
      <c r="I12" s="774">
        <v>36747</v>
      </c>
      <c r="J12" s="774">
        <v>41331</v>
      </c>
      <c r="K12" s="774">
        <v>43786</v>
      </c>
      <c r="L12" s="774">
        <v>41584</v>
      </c>
      <c r="M12" s="774">
        <v>42100</v>
      </c>
      <c r="N12" s="774">
        <v>41457</v>
      </c>
      <c r="O12" s="774">
        <v>38204</v>
      </c>
      <c r="P12" s="774">
        <v>36123</v>
      </c>
      <c r="Q12" s="774">
        <v>37763</v>
      </c>
      <c r="R12" s="774">
        <v>37689</v>
      </c>
      <c r="S12" s="774">
        <v>38444</v>
      </c>
      <c r="T12" s="774">
        <v>38989</v>
      </c>
      <c r="U12" s="774">
        <v>35978</v>
      </c>
      <c r="V12" s="774">
        <v>34828</v>
      </c>
      <c r="W12" s="774">
        <v>31868</v>
      </c>
      <c r="X12" s="739">
        <v>29770</v>
      </c>
      <c r="Y12" s="739">
        <v>27383</v>
      </c>
      <c r="Z12" s="739">
        <v>27116</v>
      </c>
      <c r="AA12" s="739">
        <v>25990</v>
      </c>
      <c r="AB12" s="739">
        <v>25637</v>
      </c>
      <c r="AC12" s="739">
        <v>25196</v>
      </c>
      <c r="AD12" s="739">
        <v>26080</v>
      </c>
      <c r="AE12" s="739">
        <v>26461</v>
      </c>
      <c r="AF12" s="739">
        <v>25879</v>
      </c>
      <c r="AG12" s="739">
        <v>24620</v>
      </c>
      <c r="AH12" s="739">
        <v>24029</v>
      </c>
      <c r="AI12" s="739">
        <v>23785</v>
      </c>
      <c r="AJ12" s="739">
        <v>23790</v>
      </c>
      <c r="AK12" s="739">
        <v>23068</v>
      </c>
      <c r="AL12" s="739">
        <v>23054</v>
      </c>
      <c r="AM12" s="739">
        <v>23086</v>
      </c>
      <c r="AN12" s="739">
        <v>22685</v>
      </c>
      <c r="AO12" s="739">
        <v>21948</v>
      </c>
      <c r="AP12" s="739">
        <v>21117</v>
      </c>
      <c r="AQ12" s="739">
        <v>20564</v>
      </c>
      <c r="AR12" s="739">
        <v>20392</v>
      </c>
      <c r="AS12" s="739">
        <v>20712</v>
      </c>
      <c r="AT12" s="739">
        <v>20762</v>
      </c>
      <c r="AU12" s="739">
        <v>21369</v>
      </c>
      <c r="AV12" s="739">
        <v>20733</v>
      </c>
      <c r="AW12" s="739">
        <v>20556</v>
      </c>
      <c r="AX12" s="739">
        <v>21639</v>
      </c>
      <c r="AY12" s="739">
        <v>20795</v>
      </c>
      <c r="AZ12" s="739">
        <v>20453</v>
      </c>
      <c r="BA12" s="739">
        <v>20222</v>
      </c>
      <c r="BB12" s="739">
        <v>20058</v>
      </c>
      <c r="BC12" s="739">
        <v>20239</v>
      </c>
      <c r="BD12" s="739">
        <v>19853</v>
      </c>
      <c r="BE12" s="739">
        <v>19301</v>
      </c>
      <c r="BF12" s="739">
        <v>18512</v>
      </c>
      <c r="BG12" s="739">
        <v>17124</v>
      </c>
      <c r="BH12" s="739">
        <v>16172</v>
      </c>
      <c r="BI12" s="775">
        <v>17144</v>
      </c>
      <c r="BJ12" s="775">
        <v>17579</v>
      </c>
      <c r="BK12" s="775">
        <v>16889</v>
      </c>
      <c r="BL12" s="775">
        <v>17342</v>
      </c>
      <c r="BM12" s="705">
        <v>16560</v>
      </c>
      <c r="BN12" s="1047">
        <v>16399</v>
      </c>
      <c r="BO12" s="1047">
        <v>16337</v>
      </c>
      <c r="BP12" s="1047">
        <v>16739</v>
      </c>
      <c r="BQ12" s="1047">
        <v>15171</v>
      </c>
      <c r="BR12" s="1047">
        <v>15134</v>
      </c>
      <c r="BS12" s="1047">
        <v>15540</v>
      </c>
      <c r="BT12" s="1047">
        <v>15626</v>
      </c>
      <c r="BU12" s="670"/>
      <c r="BV12" s="1047">
        <v>17210</v>
      </c>
      <c r="BW12" s="705">
        <v>17663</v>
      </c>
      <c r="BX12" s="1047">
        <v>16845</v>
      </c>
      <c r="BY12" s="1047">
        <v>16814</v>
      </c>
      <c r="BZ12" s="1047">
        <v>16827</v>
      </c>
      <c r="CA12" s="1047">
        <v>17324</v>
      </c>
      <c r="CB12" s="1047">
        <v>15634</v>
      </c>
      <c r="CC12" s="1047">
        <v>15765</v>
      </c>
      <c r="CD12" s="1047">
        <v>16501</v>
      </c>
      <c r="CE12" s="1047">
        <v>16523</v>
      </c>
    </row>
    <row r="13" spans="1:83" ht="13.5" customHeight="1">
      <c r="A13" s="776" t="s">
        <v>738</v>
      </c>
      <c r="B13" s="777" t="s">
        <v>226</v>
      </c>
      <c r="C13" s="739">
        <v>57247</v>
      </c>
      <c r="D13" s="739">
        <v>52086</v>
      </c>
      <c r="E13" s="739">
        <v>52766</v>
      </c>
      <c r="F13" s="739">
        <v>59821</v>
      </c>
      <c r="G13" s="739">
        <v>54311</v>
      </c>
      <c r="H13" s="739">
        <v>58190</v>
      </c>
      <c r="I13" s="774">
        <v>64879</v>
      </c>
      <c r="J13" s="774">
        <v>66753</v>
      </c>
      <c r="K13" s="774">
        <v>71105</v>
      </c>
      <c r="L13" s="774">
        <v>70744</v>
      </c>
      <c r="M13" s="774">
        <v>68050</v>
      </c>
      <c r="N13" s="774">
        <v>67570</v>
      </c>
      <c r="O13" s="774">
        <v>66021</v>
      </c>
      <c r="P13" s="774">
        <v>63985</v>
      </c>
      <c r="Q13" s="774">
        <v>65899</v>
      </c>
      <c r="R13" s="774">
        <v>66906</v>
      </c>
      <c r="S13" s="774">
        <v>67718</v>
      </c>
      <c r="T13" s="774">
        <v>69953</v>
      </c>
      <c r="U13" s="774">
        <v>64821</v>
      </c>
      <c r="V13" s="774">
        <v>62693</v>
      </c>
      <c r="W13" s="774">
        <v>57460</v>
      </c>
      <c r="X13" s="739">
        <v>54265</v>
      </c>
      <c r="Y13" s="739">
        <v>51102</v>
      </c>
      <c r="Z13" s="739">
        <v>51883</v>
      </c>
      <c r="AA13" s="739">
        <v>50302</v>
      </c>
      <c r="AB13" s="739">
        <v>49290</v>
      </c>
      <c r="AC13" s="739">
        <v>47964</v>
      </c>
      <c r="AD13" s="739">
        <v>48575</v>
      </c>
      <c r="AE13" s="739">
        <v>47658</v>
      </c>
      <c r="AF13" s="739">
        <v>46420</v>
      </c>
      <c r="AG13" s="739">
        <v>44584</v>
      </c>
      <c r="AH13" s="739">
        <v>43625</v>
      </c>
      <c r="AI13" s="739">
        <v>43263</v>
      </c>
      <c r="AJ13" s="739">
        <v>41664</v>
      </c>
      <c r="AK13" s="739">
        <v>41328</v>
      </c>
      <c r="AL13" s="739">
        <v>41005</v>
      </c>
      <c r="AM13" s="739">
        <v>40303</v>
      </c>
      <c r="AN13" s="739">
        <v>40554</v>
      </c>
      <c r="AO13" s="739">
        <v>39007</v>
      </c>
      <c r="AP13" s="739">
        <v>37800</v>
      </c>
      <c r="AQ13" s="739">
        <v>37191</v>
      </c>
      <c r="AR13" s="739">
        <v>37902</v>
      </c>
      <c r="AS13" s="739">
        <v>38278</v>
      </c>
      <c r="AT13" s="739">
        <v>38337</v>
      </c>
      <c r="AU13" s="739">
        <v>38703</v>
      </c>
      <c r="AV13" s="739">
        <v>37210</v>
      </c>
      <c r="AW13" s="739">
        <v>36822</v>
      </c>
      <c r="AX13" s="739">
        <v>38269</v>
      </c>
      <c r="AY13" s="739">
        <v>37762</v>
      </c>
      <c r="AZ13" s="739">
        <v>37526</v>
      </c>
      <c r="BA13" s="739">
        <v>36448</v>
      </c>
      <c r="BB13" s="739">
        <v>35450</v>
      </c>
      <c r="BC13" s="739">
        <v>36081</v>
      </c>
      <c r="BD13" s="739">
        <v>36232</v>
      </c>
      <c r="BE13" s="739">
        <v>34937</v>
      </c>
      <c r="BF13" s="739">
        <v>34339</v>
      </c>
      <c r="BG13" s="739">
        <v>31363</v>
      </c>
      <c r="BH13" s="739">
        <v>53122</v>
      </c>
      <c r="BI13" s="775">
        <v>37189</v>
      </c>
      <c r="BJ13" s="775">
        <v>30968</v>
      </c>
      <c r="BK13" s="775">
        <v>29267</v>
      </c>
      <c r="BL13" s="775">
        <v>30604</v>
      </c>
      <c r="BM13" s="705">
        <v>31344</v>
      </c>
      <c r="BN13" s="1047">
        <v>32357</v>
      </c>
      <c r="BO13" s="1047">
        <v>31141</v>
      </c>
      <c r="BP13" s="1047">
        <v>30269</v>
      </c>
      <c r="BQ13" s="1047">
        <v>29528</v>
      </c>
      <c r="BR13" s="1047">
        <v>28738</v>
      </c>
      <c r="BS13" s="1047">
        <v>28775</v>
      </c>
      <c r="BT13" s="1047">
        <v>28480</v>
      </c>
      <c r="BU13" s="670"/>
      <c r="BV13" s="1047">
        <v>30006</v>
      </c>
      <c r="BW13" s="705">
        <v>31552</v>
      </c>
      <c r="BX13" s="1047">
        <v>32463</v>
      </c>
      <c r="BY13" s="1047">
        <v>33882</v>
      </c>
      <c r="BZ13" s="1047">
        <v>33011</v>
      </c>
      <c r="CA13" s="1047">
        <v>32638</v>
      </c>
      <c r="CB13" s="1047">
        <v>31450</v>
      </c>
      <c r="CC13" s="1047">
        <v>30769</v>
      </c>
      <c r="CD13" s="1047">
        <v>31376</v>
      </c>
      <c r="CE13" s="1047">
        <v>30805</v>
      </c>
    </row>
    <row r="14" spans="1:83" ht="13.5" customHeight="1">
      <c r="A14" s="776" t="s">
        <v>739</v>
      </c>
      <c r="B14" s="777" t="s">
        <v>227</v>
      </c>
      <c r="C14" s="739">
        <v>53073</v>
      </c>
      <c r="D14" s="739">
        <v>47570</v>
      </c>
      <c r="E14" s="739">
        <v>45401</v>
      </c>
      <c r="F14" s="739">
        <v>49459</v>
      </c>
      <c r="G14" s="739">
        <v>50598</v>
      </c>
      <c r="H14" s="739">
        <v>51971</v>
      </c>
      <c r="I14" s="774">
        <v>54145</v>
      </c>
      <c r="J14" s="774">
        <v>54006</v>
      </c>
      <c r="K14" s="774">
        <v>63881</v>
      </c>
      <c r="L14" s="774">
        <v>65553</v>
      </c>
      <c r="M14" s="774">
        <v>65688</v>
      </c>
      <c r="N14" s="774">
        <v>67160</v>
      </c>
      <c r="O14" s="774">
        <v>66517</v>
      </c>
      <c r="P14" s="774">
        <v>62887</v>
      </c>
      <c r="Q14" s="774">
        <v>65183</v>
      </c>
      <c r="R14" s="774">
        <v>62242</v>
      </c>
      <c r="S14" s="774">
        <v>61880</v>
      </c>
      <c r="T14" s="774">
        <v>65152</v>
      </c>
      <c r="U14" s="774">
        <v>65397</v>
      </c>
      <c r="V14" s="774">
        <v>62937</v>
      </c>
      <c r="W14" s="774">
        <v>59292</v>
      </c>
      <c r="X14" s="739">
        <v>58725</v>
      </c>
      <c r="Y14" s="739">
        <v>56596</v>
      </c>
      <c r="Z14" s="739">
        <v>56000</v>
      </c>
      <c r="AA14" s="739">
        <v>54250</v>
      </c>
      <c r="AB14" s="739">
        <v>55364</v>
      </c>
      <c r="AC14" s="739">
        <v>55299</v>
      </c>
      <c r="AD14" s="739">
        <v>56359</v>
      </c>
      <c r="AE14" s="739">
        <v>56602</v>
      </c>
      <c r="AF14" s="739">
        <v>56242</v>
      </c>
      <c r="AG14" s="739">
        <v>57152</v>
      </c>
      <c r="AH14" s="739">
        <v>56352</v>
      </c>
      <c r="AI14" s="739">
        <v>55711</v>
      </c>
      <c r="AJ14" s="739">
        <v>56663</v>
      </c>
      <c r="AK14" s="739">
        <v>55430</v>
      </c>
      <c r="AL14" s="739">
        <v>57506</v>
      </c>
      <c r="AM14" s="739">
        <v>57967</v>
      </c>
      <c r="AN14" s="739">
        <v>57883</v>
      </c>
      <c r="AO14" s="739">
        <v>58929</v>
      </c>
      <c r="AP14" s="739">
        <v>59751</v>
      </c>
      <c r="AQ14" s="739">
        <v>60261</v>
      </c>
      <c r="AR14" s="739">
        <v>61420</v>
      </c>
      <c r="AS14" s="739">
        <v>62139</v>
      </c>
      <c r="AT14" s="739">
        <v>62209</v>
      </c>
      <c r="AU14" s="739">
        <v>62384</v>
      </c>
      <c r="AV14" s="739">
        <v>60890</v>
      </c>
      <c r="AW14" s="739">
        <v>61318</v>
      </c>
      <c r="AX14" s="739">
        <v>62303</v>
      </c>
      <c r="AY14" s="739">
        <v>60318</v>
      </c>
      <c r="AZ14" s="739">
        <v>59166</v>
      </c>
      <c r="BA14" s="739">
        <v>56856</v>
      </c>
      <c r="BB14" s="739">
        <v>56716</v>
      </c>
      <c r="BC14" s="739">
        <v>55577</v>
      </c>
      <c r="BD14" s="739">
        <v>55295</v>
      </c>
      <c r="BE14" s="739">
        <v>54596</v>
      </c>
      <c r="BF14" s="739">
        <v>51546</v>
      </c>
      <c r="BG14" s="739">
        <v>49085</v>
      </c>
      <c r="BH14" s="739">
        <v>51080</v>
      </c>
      <c r="BI14" s="775">
        <v>49780</v>
      </c>
      <c r="BJ14" s="775">
        <v>49859</v>
      </c>
      <c r="BK14" s="775">
        <v>48867</v>
      </c>
      <c r="BL14" s="775">
        <v>50256</v>
      </c>
      <c r="BM14" s="705">
        <v>48875</v>
      </c>
      <c r="BN14" s="1047">
        <v>48749</v>
      </c>
      <c r="BO14" s="1047">
        <v>49610</v>
      </c>
      <c r="BP14" s="1047">
        <v>48876</v>
      </c>
      <c r="BQ14" s="1047">
        <v>47468</v>
      </c>
      <c r="BR14" s="1047">
        <v>46501</v>
      </c>
      <c r="BS14" s="1047">
        <v>46817</v>
      </c>
      <c r="BT14" s="1047">
        <v>47776</v>
      </c>
      <c r="BU14" s="670"/>
      <c r="BV14" s="1047">
        <v>55189</v>
      </c>
      <c r="BW14" s="705">
        <v>58326</v>
      </c>
      <c r="BX14" s="1047">
        <v>56838</v>
      </c>
      <c r="BY14" s="1047">
        <v>57732</v>
      </c>
      <c r="BZ14" s="1047">
        <v>60239</v>
      </c>
      <c r="CA14" s="1047">
        <v>60311</v>
      </c>
      <c r="CB14" s="1047">
        <v>55823</v>
      </c>
      <c r="CC14" s="1047">
        <v>54551</v>
      </c>
      <c r="CD14" s="1047">
        <v>59292</v>
      </c>
      <c r="CE14" s="1047">
        <v>60152</v>
      </c>
    </row>
    <row r="15" spans="1:83" ht="13.5" customHeight="1">
      <c r="A15" s="776" t="s">
        <v>740</v>
      </c>
      <c r="B15" s="777" t="s">
        <v>228</v>
      </c>
      <c r="C15" s="739">
        <v>47434</v>
      </c>
      <c r="D15" s="739">
        <v>42886</v>
      </c>
      <c r="E15" s="739">
        <v>40064</v>
      </c>
      <c r="F15" s="739">
        <v>44076</v>
      </c>
      <c r="G15" s="739">
        <v>42611</v>
      </c>
      <c r="H15" s="739">
        <v>41944</v>
      </c>
      <c r="I15" s="774">
        <v>41461</v>
      </c>
      <c r="J15" s="774">
        <v>41652</v>
      </c>
      <c r="K15" s="774">
        <v>45631</v>
      </c>
      <c r="L15" s="774">
        <v>47529</v>
      </c>
      <c r="M15" s="774">
        <v>47842</v>
      </c>
      <c r="N15" s="774">
        <v>47976</v>
      </c>
      <c r="O15" s="774">
        <v>47768</v>
      </c>
      <c r="P15" s="774">
        <v>44624</v>
      </c>
      <c r="Q15" s="774">
        <v>45063</v>
      </c>
      <c r="R15" s="774">
        <v>45511</v>
      </c>
      <c r="S15" s="774">
        <v>45637</v>
      </c>
      <c r="T15" s="774">
        <v>45277</v>
      </c>
      <c r="U15" s="774">
        <v>45767</v>
      </c>
      <c r="V15" s="774">
        <v>45622</v>
      </c>
      <c r="W15" s="774">
        <v>42651</v>
      </c>
      <c r="X15" s="739">
        <v>42722</v>
      </c>
      <c r="Y15" s="739">
        <v>40940</v>
      </c>
      <c r="Z15" s="739">
        <v>40653</v>
      </c>
      <c r="AA15" s="739">
        <v>40051</v>
      </c>
      <c r="AB15" s="739">
        <v>39062</v>
      </c>
      <c r="AC15" s="739">
        <v>38338</v>
      </c>
      <c r="AD15" s="739">
        <v>38595</v>
      </c>
      <c r="AE15" s="739">
        <v>38203</v>
      </c>
      <c r="AF15" s="739">
        <v>38450</v>
      </c>
      <c r="AG15" s="739">
        <v>36940</v>
      </c>
      <c r="AH15" s="739">
        <v>36629</v>
      </c>
      <c r="AI15" s="739">
        <v>36780</v>
      </c>
      <c r="AJ15" s="739">
        <v>36809</v>
      </c>
      <c r="AK15" s="739">
        <v>37044</v>
      </c>
      <c r="AL15" s="739">
        <v>37849</v>
      </c>
      <c r="AM15" s="739">
        <v>38223</v>
      </c>
      <c r="AN15" s="739">
        <v>39005</v>
      </c>
      <c r="AO15" s="739">
        <v>39166</v>
      </c>
      <c r="AP15" s="739">
        <v>39222</v>
      </c>
      <c r="AQ15" s="739">
        <v>39148</v>
      </c>
      <c r="AR15" s="739">
        <v>39521</v>
      </c>
      <c r="AS15" s="739">
        <v>39246</v>
      </c>
      <c r="AT15" s="739">
        <v>39868</v>
      </c>
      <c r="AU15" s="739">
        <v>40488</v>
      </c>
      <c r="AV15" s="739">
        <v>39038</v>
      </c>
      <c r="AW15" s="739">
        <v>39283</v>
      </c>
      <c r="AX15" s="739">
        <v>40790</v>
      </c>
      <c r="AY15" s="739">
        <v>39450</v>
      </c>
      <c r="AZ15" s="739">
        <v>37926</v>
      </c>
      <c r="BA15" s="739">
        <v>36587</v>
      </c>
      <c r="BB15" s="739">
        <v>36930</v>
      </c>
      <c r="BC15" s="739">
        <v>37518</v>
      </c>
      <c r="BD15" s="739">
        <v>36727</v>
      </c>
      <c r="BE15" s="739">
        <v>36960</v>
      </c>
      <c r="BF15" s="739">
        <v>36403</v>
      </c>
      <c r="BG15" s="739">
        <v>33465</v>
      </c>
      <c r="BH15" s="739">
        <v>33485</v>
      </c>
      <c r="BI15" s="775">
        <v>32960</v>
      </c>
      <c r="BJ15" s="775">
        <v>32283</v>
      </c>
      <c r="BK15" s="775">
        <v>32337</v>
      </c>
      <c r="BL15" s="775">
        <v>33642</v>
      </c>
      <c r="BM15" s="705">
        <v>32748</v>
      </c>
      <c r="BN15" s="1047">
        <v>32358</v>
      </c>
      <c r="BO15" s="1047">
        <v>33138</v>
      </c>
      <c r="BP15" s="1047">
        <v>33654</v>
      </c>
      <c r="BQ15" s="1047">
        <v>31838</v>
      </c>
      <c r="BR15" s="1047">
        <v>31249</v>
      </c>
      <c r="BS15" s="1047">
        <v>32780</v>
      </c>
      <c r="BT15" s="1047">
        <v>32447</v>
      </c>
      <c r="BU15" s="670"/>
      <c r="BV15" s="1047">
        <v>36235</v>
      </c>
      <c r="BW15" s="705">
        <v>38607</v>
      </c>
      <c r="BX15" s="1047">
        <v>39387</v>
      </c>
      <c r="BY15" s="1047">
        <v>40426</v>
      </c>
      <c r="BZ15" s="1047">
        <v>41493</v>
      </c>
      <c r="CA15" s="1047">
        <v>42088</v>
      </c>
      <c r="CB15" s="1047">
        <v>37374</v>
      </c>
      <c r="CC15" s="1047">
        <v>36847</v>
      </c>
      <c r="CD15" s="1047">
        <v>38696</v>
      </c>
      <c r="CE15" s="1047">
        <v>38796</v>
      </c>
    </row>
    <row r="16" spans="1:83" ht="13.5" customHeight="1">
      <c r="A16" s="776" t="s">
        <v>741</v>
      </c>
      <c r="B16" s="777" t="s">
        <v>229</v>
      </c>
      <c r="C16" s="739">
        <v>42375</v>
      </c>
      <c r="D16" s="739">
        <v>38098</v>
      </c>
      <c r="E16" s="739">
        <v>37571</v>
      </c>
      <c r="F16" s="739">
        <v>43132</v>
      </c>
      <c r="G16" s="739">
        <v>42428</v>
      </c>
      <c r="H16" s="739">
        <v>42570</v>
      </c>
      <c r="I16" s="774">
        <v>40542</v>
      </c>
      <c r="J16" s="774">
        <v>40456</v>
      </c>
      <c r="K16" s="774">
        <v>42095</v>
      </c>
      <c r="L16" s="774">
        <v>43274</v>
      </c>
      <c r="M16" s="774">
        <v>44981</v>
      </c>
      <c r="N16" s="774">
        <v>44046</v>
      </c>
      <c r="O16" s="774">
        <v>42528</v>
      </c>
      <c r="P16" s="774">
        <v>40577</v>
      </c>
      <c r="Q16" s="774">
        <v>40825</v>
      </c>
      <c r="R16" s="774">
        <v>41374</v>
      </c>
      <c r="S16" s="774">
        <v>40983</v>
      </c>
      <c r="T16" s="774">
        <v>41419</v>
      </c>
      <c r="U16" s="774">
        <v>39628</v>
      </c>
      <c r="V16" s="774">
        <v>38687</v>
      </c>
      <c r="W16" s="774">
        <v>36732</v>
      </c>
      <c r="X16" s="739">
        <v>36663</v>
      </c>
      <c r="Y16" s="739">
        <v>34227</v>
      </c>
      <c r="Z16" s="739">
        <v>35009</v>
      </c>
      <c r="AA16" s="739">
        <v>33953</v>
      </c>
      <c r="AB16" s="739">
        <v>34148</v>
      </c>
      <c r="AC16" s="739">
        <v>33530</v>
      </c>
      <c r="AD16" s="739">
        <v>33666</v>
      </c>
      <c r="AE16" s="739">
        <v>34009</v>
      </c>
      <c r="AF16" s="739">
        <v>33347</v>
      </c>
      <c r="AG16" s="739">
        <v>32826</v>
      </c>
      <c r="AH16" s="739">
        <v>32970</v>
      </c>
      <c r="AI16" s="739">
        <v>33437</v>
      </c>
      <c r="AJ16" s="739">
        <v>32852</v>
      </c>
      <c r="AK16" s="739">
        <v>33223</v>
      </c>
      <c r="AL16" s="739">
        <v>32845</v>
      </c>
      <c r="AM16" s="739">
        <v>33776</v>
      </c>
      <c r="AN16" s="739">
        <v>33557</v>
      </c>
      <c r="AO16" s="739">
        <v>33973</v>
      </c>
      <c r="AP16" s="739">
        <v>33351</v>
      </c>
      <c r="AQ16" s="739">
        <v>32738</v>
      </c>
      <c r="AR16" s="739">
        <v>33811</v>
      </c>
      <c r="AS16" s="739">
        <v>33870</v>
      </c>
      <c r="AT16" s="739">
        <v>33752</v>
      </c>
      <c r="AU16" s="739">
        <v>34190</v>
      </c>
      <c r="AV16" s="739">
        <v>32920</v>
      </c>
      <c r="AW16" s="739">
        <v>33129</v>
      </c>
      <c r="AX16" s="739">
        <v>34055</v>
      </c>
      <c r="AY16" s="739">
        <v>33347</v>
      </c>
      <c r="AZ16" s="739">
        <v>32349</v>
      </c>
      <c r="BA16" s="739">
        <v>33069</v>
      </c>
      <c r="BB16" s="739">
        <v>32149</v>
      </c>
      <c r="BC16" s="739">
        <v>31960</v>
      </c>
      <c r="BD16" s="739">
        <v>31845</v>
      </c>
      <c r="BE16" s="739">
        <v>31147</v>
      </c>
      <c r="BF16" s="739">
        <v>30381</v>
      </c>
      <c r="BG16" s="739">
        <v>28633</v>
      </c>
      <c r="BH16" s="739">
        <v>28510</v>
      </c>
      <c r="BI16" s="775">
        <v>28447</v>
      </c>
      <c r="BJ16" s="775">
        <v>29325</v>
      </c>
      <c r="BK16" s="775">
        <v>28769</v>
      </c>
      <c r="BL16" s="775">
        <v>29266</v>
      </c>
      <c r="BM16" s="705">
        <v>29080</v>
      </c>
      <c r="BN16" s="1047">
        <v>29812</v>
      </c>
      <c r="BO16" s="1047">
        <v>29253</v>
      </c>
      <c r="BP16" s="1047">
        <v>30302</v>
      </c>
      <c r="BQ16" s="1047">
        <v>28889</v>
      </c>
      <c r="BR16" s="1047">
        <v>27947</v>
      </c>
      <c r="BS16" s="1047">
        <v>29053</v>
      </c>
      <c r="BT16" s="1047">
        <v>29093</v>
      </c>
      <c r="BU16" s="670"/>
      <c r="BV16" s="1047">
        <v>31682</v>
      </c>
      <c r="BW16" s="705">
        <v>32553</v>
      </c>
      <c r="BX16" s="1047">
        <v>32947</v>
      </c>
      <c r="BY16" s="1047">
        <v>34898</v>
      </c>
      <c r="BZ16" s="1047">
        <v>34946</v>
      </c>
      <c r="CA16" s="1047">
        <v>36135</v>
      </c>
      <c r="CB16" s="1047">
        <v>33692</v>
      </c>
      <c r="CC16" s="1047">
        <v>34140</v>
      </c>
      <c r="CD16" s="1047">
        <v>36838</v>
      </c>
      <c r="CE16" s="1047">
        <v>38041</v>
      </c>
    </row>
    <row r="17" spans="1:83" ht="13.5" customHeight="1">
      <c r="A17" s="776" t="s">
        <v>742</v>
      </c>
      <c r="B17" s="777" t="s">
        <v>230</v>
      </c>
      <c r="C17" s="739">
        <v>62793</v>
      </c>
      <c r="D17" s="739">
        <v>58140</v>
      </c>
      <c r="E17" s="739">
        <v>55693</v>
      </c>
      <c r="F17" s="739">
        <v>58258</v>
      </c>
      <c r="G17" s="739">
        <v>61529</v>
      </c>
      <c r="H17" s="739">
        <v>62807</v>
      </c>
      <c r="I17" s="774">
        <v>66962</v>
      </c>
      <c r="J17" s="774">
        <v>80948</v>
      </c>
      <c r="K17" s="774">
        <v>93913</v>
      </c>
      <c r="L17" s="774">
        <v>98087</v>
      </c>
      <c r="M17" s="774">
        <v>110817</v>
      </c>
      <c r="N17" s="774">
        <v>121525</v>
      </c>
      <c r="O17" s="774">
        <v>126409</v>
      </c>
      <c r="P17" s="774">
        <v>136170</v>
      </c>
      <c r="Q17" s="774">
        <v>148674</v>
      </c>
      <c r="R17" s="774">
        <v>161014</v>
      </c>
      <c r="S17" s="774">
        <v>167041</v>
      </c>
      <c r="T17" s="774">
        <v>175940</v>
      </c>
      <c r="U17" s="774">
        <v>185541</v>
      </c>
      <c r="V17" s="774">
        <v>195268</v>
      </c>
      <c r="W17" s="774">
        <v>184578</v>
      </c>
      <c r="X17" s="739">
        <v>178802</v>
      </c>
      <c r="Y17" s="739">
        <v>178560</v>
      </c>
      <c r="Z17" s="739">
        <v>179832</v>
      </c>
      <c r="AA17" s="739">
        <v>177696</v>
      </c>
      <c r="AB17" s="739">
        <v>179969</v>
      </c>
      <c r="AC17" s="739">
        <v>174971</v>
      </c>
      <c r="AD17" s="739">
        <v>170532</v>
      </c>
      <c r="AE17" s="739">
        <v>165261</v>
      </c>
      <c r="AF17" s="739">
        <v>162573</v>
      </c>
      <c r="AG17" s="739">
        <v>161278</v>
      </c>
      <c r="AH17" s="739">
        <v>160652</v>
      </c>
      <c r="AI17" s="739">
        <v>159545</v>
      </c>
      <c r="AJ17" s="739">
        <v>157930</v>
      </c>
      <c r="AK17" s="739">
        <v>160912</v>
      </c>
      <c r="AL17" s="739">
        <v>171058</v>
      </c>
      <c r="AM17" s="739">
        <v>180591</v>
      </c>
      <c r="AN17" s="739">
        <v>182158</v>
      </c>
      <c r="AO17" s="739">
        <v>185236</v>
      </c>
      <c r="AP17" s="739">
        <v>190631</v>
      </c>
      <c r="AQ17" s="739">
        <v>193336</v>
      </c>
      <c r="AR17" s="739">
        <v>193012</v>
      </c>
      <c r="AS17" s="739">
        <v>190335</v>
      </c>
      <c r="AT17" s="739">
        <v>188485</v>
      </c>
      <c r="AU17" s="739">
        <v>186085</v>
      </c>
      <c r="AV17" s="739">
        <v>180993</v>
      </c>
      <c r="AW17" s="739">
        <v>178672</v>
      </c>
      <c r="AX17" s="739">
        <v>177307</v>
      </c>
      <c r="AY17" s="739">
        <v>174758</v>
      </c>
      <c r="AZ17" s="739">
        <v>172301</v>
      </c>
      <c r="BA17" s="739">
        <v>168223</v>
      </c>
      <c r="BB17" s="739">
        <v>166156</v>
      </c>
      <c r="BC17" s="739">
        <v>162241</v>
      </c>
      <c r="BD17" s="739">
        <v>161021</v>
      </c>
      <c r="BE17" s="739">
        <v>152752</v>
      </c>
      <c r="BF17" s="739">
        <v>150805</v>
      </c>
      <c r="BG17" s="739">
        <v>147059</v>
      </c>
      <c r="BH17" s="739">
        <v>147057</v>
      </c>
      <c r="BI17" s="775">
        <v>147663</v>
      </c>
      <c r="BJ17" s="775">
        <v>146356</v>
      </c>
      <c r="BK17" s="775">
        <v>142644</v>
      </c>
      <c r="BL17" s="775">
        <v>148747</v>
      </c>
      <c r="BM17" s="705">
        <v>143829</v>
      </c>
      <c r="BN17" s="1047">
        <v>146615</v>
      </c>
      <c r="BO17" s="1047">
        <v>146397</v>
      </c>
      <c r="BP17" s="1047">
        <v>147406</v>
      </c>
      <c r="BQ17" s="1047">
        <v>145147</v>
      </c>
      <c r="BR17" s="1047">
        <v>143434</v>
      </c>
      <c r="BS17" s="1047">
        <v>145111</v>
      </c>
      <c r="BT17" s="1047">
        <v>142886</v>
      </c>
      <c r="BU17" s="670"/>
      <c r="BV17" s="1047">
        <v>154937</v>
      </c>
      <c r="BW17" s="705">
        <v>162374</v>
      </c>
      <c r="BX17" s="1047">
        <v>157687</v>
      </c>
      <c r="BY17" s="1047">
        <v>162681</v>
      </c>
      <c r="BZ17" s="1047">
        <v>164117</v>
      </c>
      <c r="CA17" s="1047">
        <v>166827</v>
      </c>
      <c r="CB17" s="1047">
        <v>162018</v>
      </c>
      <c r="CC17" s="1047">
        <v>161876</v>
      </c>
      <c r="CD17" s="1047">
        <v>166567</v>
      </c>
      <c r="CE17" s="1047">
        <v>164917</v>
      </c>
    </row>
    <row r="18" spans="1:83" ht="13.5" customHeight="1">
      <c r="A18" s="776" t="s">
        <v>743</v>
      </c>
      <c r="B18" s="777" t="s">
        <v>231</v>
      </c>
      <c r="C18" s="739">
        <v>69177</v>
      </c>
      <c r="D18" s="739">
        <v>62582</v>
      </c>
      <c r="E18" s="739">
        <v>61896</v>
      </c>
      <c r="F18" s="739">
        <v>64455</v>
      </c>
      <c r="G18" s="739">
        <v>67320</v>
      </c>
      <c r="H18" s="739">
        <v>66243</v>
      </c>
      <c r="I18" s="774">
        <v>69710</v>
      </c>
      <c r="J18" s="774">
        <v>75606</v>
      </c>
      <c r="K18" s="774">
        <v>85811</v>
      </c>
      <c r="L18" s="774">
        <v>92483</v>
      </c>
      <c r="M18" s="774">
        <v>99463</v>
      </c>
      <c r="N18" s="774">
        <v>112278</v>
      </c>
      <c r="O18" s="774">
        <v>115298</v>
      </c>
      <c r="P18" s="774">
        <v>119745</v>
      </c>
      <c r="Q18" s="774">
        <v>128042</v>
      </c>
      <c r="R18" s="774">
        <v>134346</v>
      </c>
      <c r="S18" s="774">
        <v>141490</v>
      </c>
      <c r="T18" s="774">
        <v>154144</v>
      </c>
      <c r="U18" s="774">
        <v>157654</v>
      </c>
      <c r="V18" s="774">
        <v>167918</v>
      </c>
      <c r="W18" s="774">
        <v>162671</v>
      </c>
      <c r="X18" s="739">
        <v>157515</v>
      </c>
      <c r="Y18" s="739">
        <v>161308</v>
      </c>
      <c r="Z18" s="739">
        <v>162890</v>
      </c>
      <c r="AA18" s="739">
        <v>162410</v>
      </c>
      <c r="AB18" s="739">
        <v>166254</v>
      </c>
      <c r="AC18" s="739">
        <v>163275</v>
      </c>
      <c r="AD18" s="739">
        <v>163471</v>
      </c>
      <c r="AE18" s="739">
        <v>165063</v>
      </c>
      <c r="AF18" s="739">
        <v>162592</v>
      </c>
      <c r="AG18" s="739">
        <v>160547</v>
      </c>
      <c r="AH18" s="739">
        <v>160870</v>
      </c>
      <c r="AI18" s="739">
        <v>158203</v>
      </c>
      <c r="AJ18" s="739">
        <v>159076</v>
      </c>
      <c r="AK18" s="739">
        <v>161583</v>
      </c>
      <c r="AL18" s="739">
        <v>167687</v>
      </c>
      <c r="AM18" s="739">
        <v>176206</v>
      </c>
      <c r="AN18" s="739">
        <v>175244</v>
      </c>
      <c r="AO18" s="739">
        <v>177329</v>
      </c>
      <c r="AP18" s="739">
        <v>182429</v>
      </c>
      <c r="AQ18" s="739">
        <v>184637</v>
      </c>
      <c r="AR18" s="739">
        <v>184252</v>
      </c>
      <c r="AS18" s="739">
        <v>181004</v>
      </c>
      <c r="AT18" s="739">
        <v>177914</v>
      </c>
      <c r="AU18" s="739">
        <v>175659</v>
      </c>
      <c r="AV18" s="739">
        <v>168533</v>
      </c>
      <c r="AW18" s="739">
        <v>168276</v>
      </c>
      <c r="AX18" s="739">
        <v>166822</v>
      </c>
      <c r="AY18" s="739">
        <v>159970</v>
      </c>
      <c r="AZ18" s="739">
        <v>162009</v>
      </c>
      <c r="BA18" s="739">
        <v>158892</v>
      </c>
      <c r="BB18" s="739">
        <v>156358</v>
      </c>
      <c r="BC18" s="739">
        <v>150128</v>
      </c>
      <c r="BD18" s="739">
        <v>147540</v>
      </c>
      <c r="BE18" s="739">
        <v>142546</v>
      </c>
      <c r="BF18" s="739">
        <v>140507</v>
      </c>
      <c r="BG18" s="739">
        <v>137215</v>
      </c>
      <c r="BH18" s="739">
        <v>142337</v>
      </c>
      <c r="BI18" s="775">
        <v>140839</v>
      </c>
      <c r="BJ18" s="775">
        <v>134203</v>
      </c>
      <c r="BK18" s="775">
        <v>128835</v>
      </c>
      <c r="BL18" s="775">
        <v>132785</v>
      </c>
      <c r="BM18" s="705">
        <v>127006</v>
      </c>
      <c r="BN18" s="1047">
        <v>129164</v>
      </c>
      <c r="BO18" s="1047">
        <v>129154</v>
      </c>
      <c r="BP18" s="1047">
        <v>129053</v>
      </c>
      <c r="BQ18" s="1047">
        <v>126407</v>
      </c>
      <c r="BR18" s="1047">
        <v>124979</v>
      </c>
      <c r="BS18" s="1047">
        <v>125793</v>
      </c>
      <c r="BT18" s="1047">
        <v>123729</v>
      </c>
      <c r="BU18" s="670"/>
      <c r="BV18" s="1047">
        <v>140877</v>
      </c>
      <c r="BW18" s="705">
        <v>147853</v>
      </c>
      <c r="BX18" s="1047">
        <v>143887</v>
      </c>
      <c r="BY18" s="1047">
        <v>148697</v>
      </c>
      <c r="BZ18" s="1047">
        <v>151860</v>
      </c>
      <c r="CA18" s="1047">
        <v>155602</v>
      </c>
      <c r="CB18" s="1047">
        <v>145359</v>
      </c>
      <c r="CC18" s="1047">
        <v>143513</v>
      </c>
      <c r="CD18" s="1047">
        <v>155193</v>
      </c>
      <c r="CE18" s="1047">
        <v>156489</v>
      </c>
    </row>
    <row r="19" spans="1:83" ht="13.5" customHeight="1">
      <c r="A19" s="776" t="s">
        <v>744</v>
      </c>
      <c r="B19" s="777" t="s">
        <v>232</v>
      </c>
      <c r="C19" s="739">
        <v>304192</v>
      </c>
      <c r="D19" s="739">
        <v>298529</v>
      </c>
      <c r="E19" s="739">
        <v>282794</v>
      </c>
      <c r="F19" s="739">
        <v>305048</v>
      </c>
      <c r="G19" s="739">
        <v>328764</v>
      </c>
      <c r="H19" s="739">
        <v>352937</v>
      </c>
      <c r="I19" s="774">
        <v>388764</v>
      </c>
      <c r="J19" s="774">
        <v>438048</v>
      </c>
      <c r="K19" s="774">
        <v>523449</v>
      </c>
      <c r="L19" s="774">
        <v>574044</v>
      </c>
      <c r="M19" s="774">
        <v>633631</v>
      </c>
      <c r="N19" s="774">
        <v>644783</v>
      </c>
      <c r="O19" s="774">
        <v>662176</v>
      </c>
      <c r="P19" s="774">
        <v>680460</v>
      </c>
      <c r="Q19" s="774">
        <v>714427</v>
      </c>
      <c r="R19" s="774">
        <v>746383</v>
      </c>
      <c r="S19" s="774">
        <v>773046</v>
      </c>
      <c r="T19" s="774">
        <v>765080</v>
      </c>
      <c r="U19" s="774">
        <v>768536</v>
      </c>
      <c r="V19" s="774">
        <v>799920</v>
      </c>
      <c r="W19" s="774">
        <v>731105</v>
      </c>
      <c r="X19" s="739">
        <v>670274</v>
      </c>
      <c r="Y19" s="739">
        <v>651755</v>
      </c>
      <c r="Z19" s="739">
        <v>633534</v>
      </c>
      <c r="AA19" s="739">
        <v>619268</v>
      </c>
      <c r="AB19" s="739">
        <v>617357</v>
      </c>
      <c r="AC19" s="739">
        <v>585869</v>
      </c>
      <c r="AD19" s="739">
        <v>551955</v>
      </c>
      <c r="AE19" s="739">
        <v>531004</v>
      </c>
      <c r="AF19" s="739">
        <v>506707</v>
      </c>
      <c r="AG19" s="739">
        <v>488321</v>
      </c>
      <c r="AH19" s="739">
        <v>483538</v>
      </c>
      <c r="AI19" s="739">
        <v>490639</v>
      </c>
      <c r="AJ19" s="739">
        <v>531009</v>
      </c>
      <c r="AK19" s="739">
        <v>528660</v>
      </c>
      <c r="AL19" s="739">
        <v>516629</v>
      </c>
      <c r="AM19" s="739">
        <v>504175</v>
      </c>
      <c r="AN19" s="739">
        <v>483679</v>
      </c>
      <c r="AO19" s="739">
        <v>485388</v>
      </c>
      <c r="AP19" s="739">
        <v>491928</v>
      </c>
      <c r="AQ19" s="739">
        <v>480906</v>
      </c>
      <c r="AR19" s="739">
        <v>462878</v>
      </c>
      <c r="AS19" s="739">
        <v>436984</v>
      </c>
      <c r="AT19" s="739">
        <v>418398</v>
      </c>
      <c r="AU19" s="739">
        <v>408827</v>
      </c>
      <c r="AV19" s="739">
        <v>399653</v>
      </c>
      <c r="AW19" s="739">
        <v>389198</v>
      </c>
      <c r="AX19" s="739">
        <v>381770</v>
      </c>
      <c r="AY19" s="739">
        <v>369672</v>
      </c>
      <c r="AZ19" s="739">
        <v>374613</v>
      </c>
      <c r="BA19" s="739">
        <v>360397</v>
      </c>
      <c r="BB19" s="739">
        <v>351525</v>
      </c>
      <c r="BC19" s="739">
        <v>347456</v>
      </c>
      <c r="BD19" s="739">
        <v>348849</v>
      </c>
      <c r="BE19" s="739">
        <v>342661</v>
      </c>
      <c r="BF19" s="739">
        <v>357150</v>
      </c>
      <c r="BG19" s="739">
        <v>347987</v>
      </c>
      <c r="BH19" s="739">
        <v>349634</v>
      </c>
      <c r="BI19" s="775">
        <v>343777</v>
      </c>
      <c r="BJ19" s="775">
        <v>337539</v>
      </c>
      <c r="BK19" s="775">
        <v>331456</v>
      </c>
      <c r="BL19" s="775">
        <v>344388</v>
      </c>
      <c r="BM19" s="705">
        <v>339267</v>
      </c>
      <c r="BN19" s="1047">
        <v>343785</v>
      </c>
      <c r="BO19" s="1047">
        <v>340843</v>
      </c>
      <c r="BP19" s="1047">
        <v>340732</v>
      </c>
      <c r="BQ19" s="1047">
        <v>362794</v>
      </c>
      <c r="BR19" s="1047">
        <v>377482</v>
      </c>
      <c r="BS19" s="1047">
        <v>365360</v>
      </c>
      <c r="BT19" s="1047">
        <v>348260</v>
      </c>
      <c r="BU19" s="670"/>
      <c r="BV19" s="1047">
        <v>355643</v>
      </c>
      <c r="BW19" s="705">
        <v>372404</v>
      </c>
      <c r="BX19" s="1047">
        <v>370982</v>
      </c>
      <c r="BY19" s="1047">
        <v>380776</v>
      </c>
      <c r="BZ19" s="1047">
        <v>380784</v>
      </c>
      <c r="CA19" s="1047">
        <v>383867</v>
      </c>
      <c r="CB19" s="1047">
        <v>401805</v>
      </c>
      <c r="CC19" s="1047">
        <v>414734</v>
      </c>
      <c r="CD19" s="1047">
        <v>401764</v>
      </c>
      <c r="CE19" s="1047">
        <v>385848</v>
      </c>
    </row>
    <row r="20" spans="1:83" ht="13.5" customHeight="1">
      <c r="A20" s="776" t="s">
        <v>745</v>
      </c>
      <c r="B20" s="777" t="s">
        <v>233</v>
      </c>
      <c r="C20" s="739">
        <v>106050</v>
      </c>
      <c r="D20" s="739">
        <v>98795</v>
      </c>
      <c r="E20" s="739">
        <v>91759</v>
      </c>
      <c r="F20" s="739">
        <v>94673</v>
      </c>
      <c r="G20" s="739">
        <v>99973</v>
      </c>
      <c r="H20" s="739">
        <v>101251</v>
      </c>
      <c r="I20" s="774">
        <v>104663</v>
      </c>
      <c r="J20" s="774">
        <v>117379</v>
      </c>
      <c r="K20" s="774">
        <v>140362</v>
      </c>
      <c r="L20" s="774">
        <v>159813</v>
      </c>
      <c r="M20" s="774">
        <v>178057</v>
      </c>
      <c r="N20" s="774">
        <v>199312</v>
      </c>
      <c r="O20" s="774">
        <v>209962</v>
      </c>
      <c r="P20" s="774">
        <v>216172</v>
      </c>
      <c r="Q20" s="774">
        <v>233186</v>
      </c>
      <c r="R20" s="774">
        <v>254085</v>
      </c>
      <c r="S20" s="774">
        <v>268356</v>
      </c>
      <c r="T20" s="774">
        <v>280118</v>
      </c>
      <c r="U20" s="774">
        <v>284076</v>
      </c>
      <c r="V20" s="774">
        <v>300338</v>
      </c>
      <c r="W20" s="774">
        <v>284279</v>
      </c>
      <c r="X20" s="739">
        <v>269455</v>
      </c>
      <c r="Y20" s="739">
        <v>262364</v>
      </c>
      <c r="Z20" s="739">
        <v>258132</v>
      </c>
      <c r="AA20" s="739">
        <v>249488</v>
      </c>
      <c r="AB20" s="739">
        <v>255389</v>
      </c>
      <c r="AC20" s="739">
        <v>247250</v>
      </c>
      <c r="AD20" s="739">
        <v>242021</v>
      </c>
      <c r="AE20" s="739">
        <v>239611</v>
      </c>
      <c r="AF20" s="739">
        <v>232074</v>
      </c>
      <c r="AG20" s="739">
        <v>230874</v>
      </c>
      <c r="AH20" s="739">
        <v>231249</v>
      </c>
      <c r="AI20" s="739">
        <v>227166</v>
      </c>
      <c r="AJ20" s="739">
        <v>231688</v>
      </c>
      <c r="AK20" s="739">
        <v>240326</v>
      </c>
      <c r="AL20" s="739">
        <v>249776</v>
      </c>
      <c r="AM20" s="739">
        <v>255594</v>
      </c>
      <c r="AN20" s="739">
        <v>258579</v>
      </c>
      <c r="AO20" s="739">
        <v>265520</v>
      </c>
      <c r="AP20" s="739">
        <v>266962</v>
      </c>
      <c r="AQ20" s="739">
        <v>261917</v>
      </c>
      <c r="AR20" s="739">
        <v>259688</v>
      </c>
      <c r="AS20" s="739">
        <v>249665</v>
      </c>
      <c r="AT20" s="739">
        <v>243457</v>
      </c>
      <c r="AU20" s="739">
        <v>237486</v>
      </c>
      <c r="AV20" s="739">
        <v>236960</v>
      </c>
      <c r="AW20" s="739">
        <v>233613</v>
      </c>
      <c r="AX20" s="739">
        <v>227348</v>
      </c>
      <c r="AY20" s="739">
        <v>224429</v>
      </c>
      <c r="AZ20" s="739">
        <v>225017</v>
      </c>
      <c r="BA20" s="739">
        <v>218379</v>
      </c>
      <c r="BB20" s="739">
        <v>215578</v>
      </c>
      <c r="BC20" s="739">
        <v>215015</v>
      </c>
      <c r="BD20" s="739">
        <v>209606</v>
      </c>
      <c r="BE20" s="739">
        <v>203970</v>
      </c>
      <c r="BF20" s="739">
        <v>207327</v>
      </c>
      <c r="BG20" s="739">
        <v>201017</v>
      </c>
      <c r="BH20" s="739">
        <v>200512</v>
      </c>
      <c r="BI20" s="775">
        <v>199306</v>
      </c>
      <c r="BJ20" s="775">
        <v>195314</v>
      </c>
      <c r="BK20" s="775">
        <v>191011</v>
      </c>
      <c r="BL20" s="775">
        <v>197467</v>
      </c>
      <c r="BM20" s="705">
        <v>193312</v>
      </c>
      <c r="BN20" s="1047">
        <v>194786</v>
      </c>
      <c r="BO20" s="1047">
        <v>193557</v>
      </c>
      <c r="BP20" s="1047">
        <v>190875</v>
      </c>
      <c r="BQ20" s="1047">
        <v>188541</v>
      </c>
      <c r="BR20" s="1047">
        <v>188727</v>
      </c>
      <c r="BS20" s="1047">
        <v>192432</v>
      </c>
      <c r="BT20" s="1047">
        <v>189169</v>
      </c>
      <c r="BU20" s="670"/>
      <c r="BV20" s="1047">
        <v>201156</v>
      </c>
      <c r="BW20" s="705">
        <v>208539</v>
      </c>
      <c r="BX20" s="1047">
        <v>205099</v>
      </c>
      <c r="BY20" s="1047">
        <v>208638</v>
      </c>
      <c r="BZ20" s="1047">
        <v>209294</v>
      </c>
      <c r="CA20" s="1047">
        <v>208281</v>
      </c>
      <c r="CB20" s="1047">
        <v>203198</v>
      </c>
      <c r="CC20" s="1047">
        <v>204313</v>
      </c>
      <c r="CD20" s="1047">
        <v>210275</v>
      </c>
      <c r="CE20" s="1047">
        <v>207937</v>
      </c>
    </row>
    <row r="21" spans="1:83" ht="13.5" customHeight="1">
      <c r="A21" s="776" t="s">
        <v>746</v>
      </c>
      <c r="B21" s="777" t="s">
        <v>234</v>
      </c>
      <c r="C21" s="739">
        <v>67717</v>
      </c>
      <c r="D21" s="739">
        <v>60743</v>
      </c>
      <c r="E21" s="739">
        <v>58154</v>
      </c>
      <c r="F21" s="739">
        <v>64009</v>
      </c>
      <c r="G21" s="739">
        <v>60243</v>
      </c>
      <c r="H21" s="739">
        <v>62215</v>
      </c>
      <c r="I21" s="774">
        <v>63605</v>
      </c>
      <c r="J21" s="774">
        <v>66403</v>
      </c>
      <c r="K21" s="774">
        <v>71865</v>
      </c>
      <c r="L21" s="774">
        <v>71987</v>
      </c>
      <c r="M21" s="774">
        <v>71260</v>
      </c>
      <c r="N21" s="774">
        <v>68499</v>
      </c>
      <c r="O21" s="774">
        <v>65914</v>
      </c>
      <c r="P21" s="774">
        <v>64714</v>
      </c>
      <c r="Q21" s="774">
        <v>67513</v>
      </c>
      <c r="R21" s="774">
        <v>67895</v>
      </c>
      <c r="S21" s="774">
        <v>67303</v>
      </c>
      <c r="T21" s="774">
        <v>65736</v>
      </c>
      <c r="U21" s="774">
        <v>62195</v>
      </c>
      <c r="V21" s="774">
        <v>59013</v>
      </c>
      <c r="W21" s="774">
        <v>54565</v>
      </c>
      <c r="X21" s="739">
        <v>50979</v>
      </c>
      <c r="Y21" s="739">
        <v>48208</v>
      </c>
      <c r="Z21" s="739">
        <v>50416</v>
      </c>
      <c r="AA21" s="739">
        <v>47284</v>
      </c>
      <c r="AB21" s="739">
        <v>47315</v>
      </c>
      <c r="AC21" s="739">
        <v>45022</v>
      </c>
      <c r="AD21" s="739">
        <v>47846</v>
      </c>
      <c r="AE21" s="739">
        <v>46401</v>
      </c>
      <c r="AF21" s="739">
        <v>46815</v>
      </c>
      <c r="AG21" s="739">
        <v>44805</v>
      </c>
      <c r="AH21" s="739">
        <v>44587</v>
      </c>
      <c r="AI21" s="739">
        <v>45258</v>
      </c>
      <c r="AJ21" s="739">
        <v>44158</v>
      </c>
      <c r="AK21" s="739">
        <v>42015</v>
      </c>
      <c r="AL21" s="739">
        <v>41666</v>
      </c>
      <c r="AM21" s="739">
        <v>40277</v>
      </c>
      <c r="AN21" s="739">
        <v>39037</v>
      </c>
      <c r="AO21" s="739">
        <v>38040</v>
      </c>
      <c r="AP21" s="739">
        <v>36570</v>
      </c>
      <c r="AQ21" s="739">
        <v>34721</v>
      </c>
      <c r="AR21" s="739">
        <v>35627</v>
      </c>
      <c r="AS21" s="739">
        <v>35511</v>
      </c>
      <c r="AT21" s="739">
        <v>35260</v>
      </c>
      <c r="AU21" s="739">
        <v>36614</v>
      </c>
      <c r="AV21" s="739">
        <v>35653</v>
      </c>
      <c r="AW21" s="739">
        <v>35135</v>
      </c>
      <c r="AX21" s="739">
        <v>35333</v>
      </c>
      <c r="AY21" s="739">
        <v>34514</v>
      </c>
      <c r="AZ21" s="739">
        <v>33610</v>
      </c>
      <c r="BA21" s="739">
        <v>33033</v>
      </c>
      <c r="BB21" s="739">
        <v>32727</v>
      </c>
      <c r="BC21" s="739">
        <v>32832</v>
      </c>
      <c r="BD21" s="739">
        <v>32436</v>
      </c>
      <c r="BE21" s="739">
        <v>30558</v>
      </c>
      <c r="BF21" s="739">
        <v>29005</v>
      </c>
      <c r="BG21" s="739">
        <v>27858</v>
      </c>
      <c r="BH21" s="739">
        <v>26881</v>
      </c>
      <c r="BI21" s="775">
        <v>27811</v>
      </c>
      <c r="BJ21" s="775">
        <v>27788</v>
      </c>
      <c r="BK21" s="775">
        <v>27371</v>
      </c>
      <c r="BL21" s="775">
        <v>28587</v>
      </c>
      <c r="BM21" s="705">
        <v>27505</v>
      </c>
      <c r="BN21" s="1047">
        <v>27938</v>
      </c>
      <c r="BO21" s="1047">
        <v>28188</v>
      </c>
      <c r="BP21" s="1047">
        <v>28340</v>
      </c>
      <c r="BQ21" s="1047">
        <v>26558</v>
      </c>
      <c r="BR21" s="1047">
        <v>26389</v>
      </c>
      <c r="BS21" s="1047">
        <v>26522</v>
      </c>
      <c r="BT21" s="1047">
        <v>26184</v>
      </c>
      <c r="BU21" s="670"/>
      <c r="BV21" s="1047">
        <v>28181</v>
      </c>
      <c r="BW21" s="705">
        <v>29495</v>
      </c>
      <c r="BX21" s="1047">
        <v>28708</v>
      </c>
      <c r="BY21" s="1047">
        <v>29031</v>
      </c>
      <c r="BZ21" s="1047">
        <v>29501</v>
      </c>
      <c r="CA21" s="1047">
        <v>29781</v>
      </c>
      <c r="CB21" s="1047">
        <v>27957</v>
      </c>
      <c r="CC21" s="1047">
        <v>28143</v>
      </c>
      <c r="CD21" s="1047">
        <v>28626</v>
      </c>
      <c r="CE21" s="1047">
        <v>28354</v>
      </c>
    </row>
    <row r="22" spans="1:83" ht="13.5" customHeight="1">
      <c r="A22" s="776" t="s">
        <v>747</v>
      </c>
      <c r="B22" s="777" t="s">
        <v>235</v>
      </c>
      <c r="C22" s="739">
        <v>21401</v>
      </c>
      <c r="D22" s="739">
        <v>19762</v>
      </c>
      <c r="E22" s="739">
        <v>18787</v>
      </c>
      <c r="F22" s="739">
        <v>20273</v>
      </c>
      <c r="G22" s="739">
        <v>19787</v>
      </c>
      <c r="H22" s="739">
        <v>20295</v>
      </c>
      <c r="I22" s="774">
        <v>20503</v>
      </c>
      <c r="J22" s="774">
        <v>21928</v>
      </c>
      <c r="K22" s="774">
        <v>23875</v>
      </c>
      <c r="L22" s="774">
        <v>25094</v>
      </c>
      <c r="M22" s="774">
        <v>25002</v>
      </c>
      <c r="N22" s="774">
        <v>26219</v>
      </c>
      <c r="O22" s="774">
        <v>27508</v>
      </c>
      <c r="P22" s="774">
        <v>27457</v>
      </c>
      <c r="Q22" s="774">
        <v>27401</v>
      </c>
      <c r="R22" s="774">
        <v>27886</v>
      </c>
      <c r="S22" s="774">
        <v>26727</v>
      </c>
      <c r="T22" s="774">
        <v>26616</v>
      </c>
      <c r="U22" s="774">
        <v>25718</v>
      </c>
      <c r="V22" s="774">
        <v>25333</v>
      </c>
      <c r="W22" s="774">
        <v>23431</v>
      </c>
      <c r="X22" s="739">
        <v>22356</v>
      </c>
      <c r="Y22" s="739">
        <v>21260</v>
      </c>
      <c r="Z22" s="739">
        <v>21310</v>
      </c>
      <c r="AA22" s="739">
        <v>21077</v>
      </c>
      <c r="AB22" s="739">
        <v>20699</v>
      </c>
      <c r="AC22" s="739">
        <v>20026</v>
      </c>
      <c r="AD22" s="739">
        <v>20294</v>
      </c>
      <c r="AE22" s="739">
        <v>20566</v>
      </c>
      <c r="AF22" s="739">
        <v>20474</v>
      </c>
      <c r="AG22" s="739">
        <v>19719</v>
      </c>
      <c r="AH22" s="739">
        <v>19225</v>
      </c>
      <c r="AI22" s="739">
        <v>19668</v>
      </c>
      <c r="AJ22" s="739">
        <v>19636</v>
      </c>
      <c r="AK22" s="739">
        <v>18989</v>
      </c>
      <c r="AL22" s="739">
        <v>18886</v>
      </c>
      <c r="AM22" s="739">
        <v>19020</v>
      </c>
      <c r="AN22" s="739">
        <v>18701</v>
      </c>
      <c r="AO22" s="739">
        <v>18937</v>
      </c>
      <c r="AP22" s="739">
        <v>18188</v>
      </c>
      <c r="AQ22" s="739">
        <v>17900</v>
      </c>
      <c r="AR22" s="739">
        <v>17870</v>
      </c>
      <c r="AS22" s="739">
        <v>18315</v>
      </c>
      <c r="AT22" s="739">
        <v>18578</v>
      </c>
      <c r="AU22" s="739">
        <v>19117</v>
      </c>
      <c r="AV22" s="739">
        <v>18167</v>
      </c>
      <c r="AW22" s="739">
        <v>18233</v>
      </c>
      <c r="AX22" s="739">
        <v>18756</v>
      </c>
      <c r="AY22" s="739">
        <v>17651</v>
      </c>
      <c r="AZ22" s="739">
        <v>16827</v>
      </c>
      <c r="BA22" s="739">
        <v>16414</v>
      </c>
      <c r="BB22" s="739">
        <v>16037</v>
      </c>
      <c r="BC22" s="739">
        <v>16117</v>
      </c>
      <c r="BD22" s="739">
        <v>15861</v>
      </c>
      <c r="BE22" s="739">
        <v>15322</v>
      </c>
      <c r="BF22" s="739">
        <v>14896</v>
      </c>
      <c r="BG22" s="739">
        <v>13310</v>
      </c>
      <c r="BH22" s="739">
        <v>13318</v>
      </c>
      <c r="BI22" s="775">
        <v>13353</v>
      </c>
      <c r="BJ22" s="775">
        <v>13506</v>
      </c>
      <c r="BK22" s="775">
        <v>12982</v>
      </c>
      <c r="BL22" s="775">
        <v>13594</v>
      </c>
      <c r="BM22" s="705">
        <v>13210</v>
      </c>
      <c r="BN22" s="1047">
        <v>13398</v>
      </c>
      <c r="BO22" s="1047">
        <v>13349</v>
      </c>
      <c r="BP22" s="1047">
        <v>13669</v>
      </c>
      <c r="BQ22" s="1047">
        <v>13267</v>
      </c>
      <c r="BR22" s="1047">
        <v>13096</v>
      </c>
      <c r="BS22" s="1047">
        <v>13332</v>
      </c>
      <c r="BT22" s="1047">
        <v>13556</v>
      </c>
      <c r="BU22" s="670"/>
      <c r="BV22" s="1047">
        <v>13790</v>
      </c>
      <c r="BW22" s="705">
        <v>14439</v>
      </c>
      <c r="BX22" s="1047">
        <v>14207</v>
      </c>
      <c r="BY22" s="1047">
        <v>14464</v>
      </c>
      <c r="BZ22" s="1047">
        <v>14939</v>
      </c>
      <c r="CA22" s="1047">
        <v>15921</v>
      </c>
      <c r="CB22" s="1047">
        <v>14581</v>
      </c>
      <c r="CC22" s="1047">
        <v>14842</v>
      </c>
      <c r="CD22" s="1047">
        <v>15384</v>
      </c>
      <c r="CE22" s="1047">
        <v>15716</v>
      </c>
    </row>
    <row r="23" spans="1:83" ht="13.5" customHeight="1">
      <c r="A23" s="776" t="s">
        <v>748</v>
      </c>
      <c r="B23" s="777" t="s">
        <v>236</v>
      </c>
      <c r="C23" s="739">
        <v>22326</v>
      </c>
      <c r="D23" s="739">
        <v>19723</v>
      </c>
      <c r="E23" s="739">
        <v>18127</v>
      </c>
      <c r="F23" s="739">
        <v>20478</v>
      </c>
      <c r="G23" s="739">
        <v>19729</v>
      </c>
      <c r="H23" s="739">
        <v>19898</v>
      </c>
      <c r="I23" s="774">
        <v>19297</v>
      </c>
      <c r="J23" s="774">
        <v>21439</v>
      </c>
      <c r="K23" s="774">
        <v>24050</v>
      </c>
      <c r="L23" s="774">
        <v>24076</v>
      </c>
      <c r="M23" s="774">
        <v>25018</v>
      </c>
      <c r="N23" s="774">
        <v>25977</v>
      </c>
      <c r="O23" s="774">
        <v>26933</v>
      </c>
      <c r="P23" s="774">
        <v>26238</v>
      </c>
      <c r="Q23" s="774">
        <v>27555</v>
      </c>
      <c r="R23" s="774">
        <v>28307</v>
      </c>
      <c r="S23" s="774">
        <v>28748</v>
      </c>
      <c r="T23" s="774">
        <v>29188</v>
      </c>
      <c r="U23" s="774">
        <v>27900</v>
      </c>
      <c r="V23" s="774">
        <v>27493</v>
      </c>
      <c r="W23" s="774">
        <v>25777</v>
      </c>
      <c r="X23" s="739">
        <v>25121</v>
      </c>
      <c r="Y23" s="739">
        <v>25039</v>
      </c>
      <c r="Z23" s="739">
        <v>25796</v>
      </c>
      <c r="AA23" s="739">
        <v>24884</v>
      </c>
      <c r="AB23" s="739">
        <v>24296</v>
      </c>
      <c r="AC23" s="739">
        <v>23989</v>
      </c>
      <c r="AD23" s="739">
        <v>24302</v>
      </c>
      <c r="AE23" s="739">
        <v>24336</v>
      </c>
      <c r="AF23" s="739">
        <v>24286</v>
      </c>
      <c r="AG23" s="739">
        <v>24527</v>
      </c>
      <c r="AH23" s="739">
        <v>24217</v>
      </c>
      <c r="AI23" s="739">
        <v>25310</v>
      </c>
      <c r="AJ23" s="739">
        <v>24885</v>
      </c>
      <c r="AK23" s="739">
        <v>23894</v>
      </c>
      <c r="AL23" s="739">
        <v>23873</v>
      </c>
      <c r="AM23" s="739">
        <v>23952</v>
      </c>
      <c r="AN23" s="739">
        <v>23890</v>
      </c>
      <c r="AO23" s="739">
        <v>23493</v>
      </c>
      <c r="AP23" s="739">
        <v>23626</v>
      </c>
      <c r="AQ23" s="739">
        <v>22936</v>
      </c>
      <c r="AR23" s="739">
        <v>22654</v>
      </c>
      <c r="AS23" s="739">
        <v>23469</v>
      </c>
      <c r="AT23" s="739">
        <v>24169</v>
      </c>
      <c r="AU23" s="739">
        <v>23862</v>
      </c>
      <c r="AV23" s="739">
        <v>23197</v>
      </c>
      <c r="AW23" s="739">
        <v>23218</v>
      </c>
      <c r="AX23" s="739">
        <v>23517</v>
      </c>
      <c r="AY23" s="739">
        <v>22726</v>
      </c>
      <c r="AZ23" s="739">
        <v>22937</v>
      </c>
      <c r="BA23" s="739">
        <v>22015</v>
      </c>
      <c r="BB23" s="739">
        <v>21281</v>
      </c>
      <c r="BC23" s="739">
        <v>20999</v>
      </c>
      <c r="BD23" s="739">
        <v>20603</v>
      </c>
      <c r="BE23" s="739">
        <v>19412</v>
      </c>
      <c r="BF23" s="739">
        <v>19064</v>
      </c>
      <c r="BG23" s="739">
        <v>17705</v>
      </c>
      <c r="BH23" s="739">
        <v>17915</v>
      </c>
      <c r="BI23" s="775">
        <v>17684</v>
      </c>
      <c r="BJ23" s="775">
        <v>18585</v>
      </c>
      <c r="BK23" s="775">
        <v>17580</v>
      </c>
      <c r="BL23" s="775">
        <v>18220</v>
      </c>
      <c r="BM23" s="705">
        <v>18330</v>
      </c>
      <c r="BN23" s="1047">
        <v>18484</v>
      </c>
      <c r="BO23" s="1047">
        <v>18989</v>
      </c>
      <c r="BP23" s="1047">
        <v>19639</v>
      </c>
      <c r="BQ23" s="1047">
        <v>18576</v>
      </c>
      <c r="BR23" s="1047">
        <v>18395</v>
      </c>
      <c r="BS23" s="1047">
        <v>18574</v>
      </c>
      <c r="BT23" s="1047">
        <v>18348</v>
      </c>
      <c r="BU23" s="670"/>
      <c r="BV23" s="1047">
        <v>18544</v>
      </c>
      <c r="BW23" s="705">
        <v>19445</v>
      </c>
      <c r="BX23" s="1047">
        <v>19836</v>
      </c>
      <c r="BY23" s="1047">
        <v>20154</v>
      </c>
      <c r="BZ23" s="1047">
        <v>20913</v>
      </c>
      <c r="CA23" s="1047">
        <v>21863</v>
      </c>
      <c r="CB23" s="1047">
        <v>20232</v>
      </c>
      <c r="CC23" s="1047">
        <v>20226</v>
      </c>
      <c r="CD23" s="1047">
        <v>21465</v>
      </c>
      <c r="CE23" s="1047">
        <v>20976</v>
      </c>
    </row>
    <row r="24" spans="1:83" ht="13.5" customHeight="1">
      <c r="A24" s="776" t="s">
        <v>749</v>
      </c>
      <c r="B24" s="777" t="s">
        <v>237</v>
      </c>
      <c r="C24" s="739">
        <v>18356</v>
      </c>
      <c r="D24" s="739">
        <v>15803</v>
      </c>
      <c r="E24" s="739">
        <v>15036</v>
      </c>
      <c r="F24" s="739">
        <v>17729</v>
      </c>
      <c r="G24" s="739">
        <v>17451</v>
      </c>
      <c r="H24" s="739">
        <v>16606</v>
      </c>
      <c r="I24" s="774">
        <v>16497</v>
      </c>
      <c r="J24" s="774">
        <v>17497</v>
      </c>
      <c r="K24" s="774">
        <v>19250</v>
      </c>
      <c r="L24" s="774">
        <v>19730</v>
      </c>
      <c r="M24" s="774">
        <v>20943</v>
      </c>
      <c r="N24" s="774">
        <v>20991</v>
      </c>
      <c r="O24" s="774">
        <v>20919</v>
      </c>
      <c r="P24" s="774">
        <v>20364</v>
      </c>
      <c r="Q24" s="774">
        <v>21521</v>
      </c>
      <c r="R24" s="774">
        <v>21237</v>
      </c>
      <c r="S24" s="774">
        <v>20594</v>
      </c>
      <c r="T24" s="774">
        <v>21170</v>
      </c>
      <c r="U24" s="774">
        <v>19880</v>
      </c>
      <c r="V24" s="774">
        <v>18686</v>
      </c>
      <c r="W24" s="774">
        <v>17969</v>
      </c>
      <c r="X24" s="739">
        <v>17256</v>
      </c>
      <c r="Y24" s="739">
        <v>16495</v>
      </c>
      <c r="Z24" s="739">
        <v>17736</v>
      </c>
      <c r="AA24" s="739">
        <v>16520</v>
      </c>
      <c r="AB24" s="739">
        <v>16231</v>
      </c>
      <c r="AC24" s="739">
        <v>15913</v>
      </c>
      <c r="AD24" s="739">
        <v>16199</v>
      </c>
      <c r="AE24" s="739">
        <v>15760</v>
      </c>
      <c r="AF24" s="739">
        <v>15528</v>
      </c>
      <c r="AG24" s="739">
        <v>15326</v>
      </c>
      <c r="AH24" s="739">
        <v>14924</v>
      </c>
      <c r="AI24" s="739">
        <v>15623</v>
      </c>
      <c r="AJ24" s="739">
        <v>15078</v>
      </c>
      <c r="AK24" s="739">
        <v>14854</v>
      </c>
      <c r="AL24" s="739">
        <v>14819</v>
      </c>
      <c r="AM24" s="739">
        <v>15104</v>
      </c>
      <c r="AN24" s="739">
        <v>15336</v>
      </c>
      <c r="AO24" s="739">
        <v>14785</v>
      </c>
      <c r="AP24" s="739">
        <v>13947</v>
      </c>
      <c r="AQ24" s="739">
        <v>13383</v>
      </c>
      <c r="AR24" s="739">
        <v>13367</v>
      </c>
      <c r="AS24" s="739">
        <v>13927</v>
      </c>
      <c r="AT24" s="739">
        <v>13729</v>
      </c>
      <c r="AU24" s="739">
        <v>13633</v>
      </c>
      <c r="AV24" s="739">
        <v>13277</v>
      </c>
      <c r="AW24" s="739">
        <v>13281</v>
      </c>
      <c r="AX24" s="739">
        <v>13567</v>
      </c>
      <c r="AY24" s="739">
        <v>12862</v>
      </c>
      <c r="AZ24" s="739">
        <v>12974</v>
      </c>
      <c r="BA24" s="739">
        <v>12769</v>
      </c>
      <c r="BB24" s="739">
        <v>12305</v>
      </c>
      <c r="BC24" s="739">
        <v>12190</v>
      </c>
      <c r="BD24" s="739">
        <v>12199</v>
      </c>
      <c r="BE24" s="739">
        <v>11504</v>
      </c>
      <c r="BF24" s="739">
        <v>11681</v>
      </c>
      <c r="BG24" s="739">
        <v>10468</v>
      </c>
      <c r="BH24" s="739">
        <v>10154</v>
      </c>
      <c r="BI24" s="775">
        <v>10460</v>
      </c>
      <c r="BJ24" s="775">
        <v>10548</v>
      </c>
      <c r="BK24" s="775">
        <v>10294</v>
      </c>
      <c r="BL24" s="775">
        <v>10682</v>
      </c>
      <c r="BM24" s="705">
        <v>10377</v>
      </c>
      <c r="BN24" s="1047">
        <v>10273</v>
      </c>
      <c r="BO24" s="1047">
        <v>10767</v>
      </c>
      <c r="BP24" s="1047">
        <v>11216</v>
      </c>
      <c r="BQ24" s="1047">
        <v>10800</v>
      </c>
      <c r="BR24" s="1047">
        <v>10915</v>
      </c>
      <c r="BS24" s="1047">
        <v>10970</v>
      </c>
      <c r="BT24" s="1047">
        <v>10742</v>
      </c>
      <c r="BU24" s="670"/>
      <c r="BV24" s="1047">
        <v>10959</v>
      </c>
      <c r="BW24" s="705">
        <v>11523</v>
      </c>
      <c r="BX24" s="1047">
        <v>11584</v>
      </c>
      <c r="BY24" s="1047">
        <v>11565</v>
      </c>
      <c r="BZ24" s="1047">
        <v>12263</v>
      </c>
      <c r="CA24" s="1047">
        <v>13115</v>
      </c>
      <c r="CB24" s="1047">
        <v>12056</v>
      </c>
      <c r="CC24" s="1047">
        <v>12884</v>
      </c>
      <c r="CD24" s="1047">
        <v>13632</v>
      </c>
      <c r="CE24" s="1047">
        <v>13094</v>
      </c>
    </row>
    <row r="25" spans="1:83" ht="13.5" customHeight="1">
      <c r="A25" s="776" t="s">
        <v>750</v>
      </c>
      <c r="B25" s="777" t="s">
        <v>238</v>
      </c>
      <c r="C25" s="739">
        <v>24671</v>
      </c>
      <c r="D25" s="739">
        <v>22242</v>
      </c>
      <c r="E25" s="739">
        <v>22814</v>
      </c>
      <c r="F25" s="739">
        <v>24853</v>
      </c>
      <c r="G25" s="739">
        <v>24079</v>
      </c>
      <c r="H25" s="739">
        <v>24569</v>
      </c>
      <c r="I25" s="774">
        <v>24023</v>
      </c>
      <c r="J25" s="774">
        <v>24311</v>
      </c>
      <c r="K25" s="774">
        <v>26800</v>
      </c>
      <c r="L25" s="774">
        <v>25077</v>
      </c>
      <c r="M25" s="774">
        <v>25249</v>
      </c>
      <c r="N25" s="774">
        <v>25718</v>
      </c>
      <c r="O25" s="774">
        <v>24853</v>
      </c>
      <c r="P25" s="774">
        <v>24169</v>
      </c>
      <c r="Q25" s="774">
        <v>25025</v>
      </c>
      <c r="R25" s="774">
        <v>25279</v>
      </c>
      <c r="S25" s="774">
        <v>24768</v>
      </c>
      <c r="T25" s="774">
        <v>23874</v>
      </c>
      <c r="U25" s="774">
        <v>23550</v>
      </c>
      <c r="V25" s="774">
        <v>23146</v>
      </c>
      <c r="W25" s="774">
        <v>21147</v>
      </c>
      <c r="X25" s="739">
        <v>20845</v>
      </c>
      <c r="Y25" s="739">
        <v>20025</v>
      </c>
      <c r="Z25" s="739">
        <v>19984</v>
      </c>
      <c r="AA25" s="739">
        <v>19683</v>
      </c>
      <c r="AB25" s="739">
        <v>19199</v>
      </c>
      <c r="AC25" s="739">
        <v>18842</v>
      </c>
      <c r="AD25" s="739">
        <v>19042</v>
      </c>
      <c r="AE25" s="739">
        <v>18943</v>
      </c>
      <c r="AF25" s="739">
        <v>19002</v>
      </c>
      <c r="AG25" s="739">
        <v>18344</v>
      </c>
      <c r="AH25" s="739">
        <v>18321</v>
      </c>
      <c r="AI25" s="739">
        <v>18298</v>
      </c>
      <c r="AJ25" s="739">
        <v>18523</v>
      </c>
      <c r="AK25" s="739">
        <v>17818</v>
      </c>
      <c r="AL25" s="739">
        <v>18084</v>
      </c>
      <c r="AM25" s="739">
        <v>17337</v>
      </c>
      <c r="AN25" s="739">
        <v>18148</v>
      </c>
      <c r="AO25" s="739">
        <v>18157</v>
      </c>
      <c r="AP25" s="739">
        <v>17643</v>
      </c>
      <c r="AQ25" s="739">
        <v>17139</v>
      </c>
      <c r="AR25" s="739">
        <v>18191</v>
      </c>
      <c r="AS25" s="739">
        <v>18024</v>
      </c>
      <c r="AT25" s="739">
        <v>18307</v>
      </c>
      <c r="AU25" s="739">
        <v>18286</v>
      </c>
      <c r="AV25" s="739">
        <v>17559</v>
      </c>
      <c r="AW25" s="739">
        <v>17574</v>
      </c>
      <c r="AX25" s="739">
        <v>18157</v>
      </c>
      <c r="AY25" s="739">
        <v>17764</v>
      </c>
      <c r="AZ25" s="739">
        <v>17687</v>
      </c>
      <c r="BA25" s="739">
        <v>16655</v>
      </c>
      <c r="BB25" s="739">
        <v>16136</v>
      </c>
      <c r="BC25" s="739">
        <v>16460</v>
      </c>
      <c r="BD25" s="739">
        <v>16277</v>
      </c>
      <c r="BE25" s="739">
        <v>16605</v>
      </c>
      <c r="BF25" s="739">
        <v>15361</v>
      </c>
      <c r="BG25" s="739">
        <v>14438</v>
      </c>
      <c r="BH25" s="739">
        <v>15111</v>
      </c>
      <c r="BI25" s="775">
        <v>14294</v>
      </c>
      <c r="BJ25" s="775">
        <v>14720</v>
      </c>
      <c r="BK25" s="775">
        <v>14593</v>
      </c>
      <c r="BL25" s="775">
        <v>15135</v>
      </c>
      <c r="BM25" s="705">
        <v>14377</v>
      </c>
      <c r="BN25" s="1047">
        <v>14942</v>
      </c>
      <c r="BO25" s="1047">
        <v>14805</v>
      </c>
      <c r="BP25" s="1047">
        <v>14620</v>
      </c>
      <c r="BQ25" s="1047">
        <v>13890</v>
      </c>
      <c r="BR25" s="1047">
        <v>13672</v>
      </c>
      <c r="BS25" s="1047">
        <v>13599</v>
      </c>
      <c r="BT25" s="1047">
        <v>13814</v>
      </c>
      <c r="BU25" s="670"/>
      <c r="BV25" s="1047">
        <v>15746</v>
      </c>
      <c r="BW25" s="705">
        <v>16459</v>
      </c>
      <c r="BX25" s="1047">
        <v>15728</v>
      </c>
      <c r="BY25" s="1047">
        <v>16844</v>
      </c>
      <c r="BZ25" s="1047">
        <v>17152</v>
      </c>
      <c r="CA25" s="1047">
        <v>17020</v>
      </c>
      <c r="CB25" s="1047">
        <v>15558</v>
      </c>
      <c r="CC25" s="1047">
        <v>15281</v>
      </c>
      <c r="CD25" s="1047">
        <v>15453</v>
      </c>
      <c r="CE25" s="1047">
        <v>15863</v>
      </c>
    </row>
    <row r="26" spans="1:83" ht="13.5" customHeight="1">
      <c r="A26" s="776" t="s">
        <v>751</v>
      </c>
      <c r="B26" s="777" t="s">
        <v>239</v>
      </c>
      <c r="C26" s="739">
        <v>55968</v>
      </c>
      <c r="D26" s="739">
        <v>50096</v>
      </c>
      <c r="E26" s="739">
        <v>50394</v>
      </c>
      <c r="F26" s="739">
        <v>53642</v>
      </c>
      <c r="G26" s="739">
        <v>49856</v>
      </c>
      <c r="H26" s="739">
        <v>50309</v>
      </c>
      <c r="I26" s="774">
        <v>50185</v>
      </c>
      <c r="J26" s="774">
        <v>50864</v>
      </c>
      <c r="K26" s="774">
        <v>52566</v>
      </c>
      <c r="L26" s="774">
        <v>54372</v>
      </c>
      <c r="M26" s="774">
        <v>53402</v>
      </c>
      <c r="N26" s="774">
        <v>52546</v>
      </c>
      <c r="O26" s="774">
        <v>51758</v>
      </c>
      <c r="P26" s="774">
        <v>50801</v>
      </c>
      <c r="Q26" s="774">
        <v>49945</v>
      </c>
      <c r="R26" s="774">
        <v>50896</v>
      </c>
      <c r="S26" s="774">
        <v>49009</v>
      </c>
      <c r="T26" s="774">
        <v>47034</v>
      </c>
      <c r="U26" s="774">
        <v>45484</v>
      </c>
      <c r="V26" s="774">
        <v>45210</v>
      </c>
      <c r="W26" s="774">
        <v>42575</v>
      </c>
      <c r="X26" s="739">
        <v>41899</v>
      </c>
      <c r="Y26" s="739">
        <v>39155</v>
      </c>
      <c r="Z26" s="739">
        <v>39966</v>
      </c>
      <c r="AA26" s="739">
        <v>39499</v>
      </c>
      <c r="AB26" s="739">
        <v>40023</v>
      </c>
      <c r="AC26" s="739">
        <v>39883</v>
      </c>
      <c r="AD26" s="739">
        <v>39820</v>
      </c>
      <c r="AE26" s="739">
        <v>40000</v>
      </c>
      <c r="AF26" s="739">
        <v>39249</v>
      </c>
      <c r="AG26" s="739">
        <v>37430</v>
      </c>
      <c r="AH26" s="739">
        <v>37225</v>
      </c>
      <c r="AI26" s="739">
        <v>37962</v>
      </c>
      <c r="AJ26" s="739">
        <v>38546</v>
      </c>
      <c r="AK26" s="739">
        <v>38299</v>
      </c>
      <c r="AL26" s="739">
        <v>37777</v>
      </c>
      <c r="AM26" s="739">
        <v>37256</v>
      </c>
      <c r="AN26" s="739">
        <v>37957</v>
      </c>
      <c r="AO26" s="739">
        <v>37199</v>
      </c>
      <c r="AP26" s="739">
        <v>37701</v>
      </c>
      <c r="AQ26" s="739">
        <v>35896</v>
      </c>
      <c r="AR26" s="739">
        <v>37494</v>
      </c>
      <c r="AS26" s="739">
        <v>37830</v>
      </c>
      <c r="AT26" s="739">
        <v>38432</v>
      </c>
      <c r="AU26" s="739">
        <v>39935</v>
      </c>
      <c r="AV26" s="739">
        <v>37939</v>
      </c>
      <c r="AW26" s="739">
        <v>38368</v>
      </c>
      <c r="AX26" s="739">
        <v>38377</v>
      </c>
      <c r="AY26" s="739">
        <v>37834</v>
      </c>
      <c r="AZ26" s="739">
        <v>36794</v>
      </c>
      <c r="BA26" s="739">
        <v>36234</v>
      </c>
      <c r="BB26" s="739">
        <v>36249</v>
      </c>
      <c r="BC26" s="739">
        <v>35274</v>
      </c>
      <c r="BD26" s="739">
        <v>34706</v>
      </c>
      <c r="BE26" s="739">
        <v>33100</v>
      </c>
      <c r="BF26" s="739">
        <v>32467</v>
      </c>
      <c r="BG26" s="739">
        <v>28974</v>
      </c>
      <c r="BH26" s="739">
        <v>28807</v>
      </c>
      <c r="BI26" s="775">
        <v>29076</v>
      </c>
      <c r="BJ26" s="775">
        <v>29172</v>
      </c>
      <c r="BK26" s="775">
        <v>29073</v>
      </c>
      <c r="BL26" s="775">
        <v>29679</v>
      </c>
      <c r="BM26" s="705">
        <v>28445</v>
      </c>
      <c r="BN26" s="1047">
        <v>28363</v>
      </c>
      <c r="BO26" s="1047">
        <v>29078</v>
      </c>
      <c r="BP26" s="1047">
        <v>29275</v>
      </c>
      <c r="BQ26" s="1047">
        <v>28131</v>
      </c>
      <c r="BR26" s="1047">
        <v>27831</v>
      </c>
      <c r="BS26" s="1047">
        <v>27962</v>
      </c>
      <c r="BT26" s="1047">
        <v>28391</v>
      </c>
      <c r="BU26" s="670"/>
      <c r="BV26" s="1047">
        <v>31330</v>
      </c>
      <c r="BW26" s="705">
        <v>32021</v>
      </c>
      <c r="BX26" s="1047">
        <v>30895</v>
      </c>
      <c r="BY26" s="1047">
        <v>31006</v>
      </c>
      <c r="BZ26" s="1047">
        <v>32134</v>
      </c>
      <c r="CA26" s="1047">
        <v>32792</v>
      </c>
      <c r="CB26" s="1047">
        <v>31045</v>
      </c>
      <c r="CC26" s="1047">
        <v>31331</v>
      </c>
      <c r="CD26" s="1047">
        <v>32347</v>
      </c>
      <c r="CE26" s="1047">
        <v>33300</v>
      </c>
    </row>
    <row r="27" spans="1:83" ht="13.5" customHeight="1">
      <c r="A27" s="776" t="s">
        <v>752</v>
      </c>
      <c r="B27" s="777" t="s">
        <v>240</v>
      </c>
      <c r="C27" s="739">
        <v>41814</v>
      </c>
      <c r="D27" s="739">
        <v>38379</v>
      </c>
      <c r="E27" s="739">
        <v>36234</v>
      </c>
      <c r="F27" s="739">
        <v>39889</v>
      </c>
      <c r="G27" s="739">
        <v>38351</v>
      </c>
      <c r="H27" s="739">
        <v>38364</v>
      </c>
      <c r="I27" s="774">
        <v>42466</v>
      </c>
      <c r="J27" s="774">
        <v>46186</v>
      </c>
      <c r="K27" s="774">
        <v>49391</v>
      </c>
      <c r="L27" s="774">
        <v>51975</v>
      </c>
      <c r="M27" s="774">
        <v>53876</v>
      </c>
      <c r="N27" s="774">
        <v>53614</v>
      </c>
      <c r="O27" s="774">
        <v>54036</v>
      </c>
      <c r="P27" s="774">
        <v>52042</v>
      </c>
      <c r="Q27" s="774">
        <v>53890</v>
      </c>
      <c r="R27" s="774">
        <v>53938</v>
      </c>
      <c r="S27" s="774">
        <v>52773</v>
      </c>
      <c r="T27" s="774">
        <v>54194</v>
      </c>
      <c r="U27" s="774">
        <v>51466</v>
      </c>
      <c r="V27" s="774">
        <v>50523</v>
      </c>
      <c r="W27" s="774">
        <v>47792</v>
      </c>
      <c r="X27" s="739">
        <v>45032</v>
      </c>
      <c r="Y27" s="739">
        <v>42176</v>
      </c>
      <c r="Z27" s="739">
        <v>41794</v>
      </c>
      <c r="AA27" s="739">
        <v>41689</v>
      </c>
      <c r="AB27" s="739">
        <v>41885</v>
      </c>
      <c r="AC27" s="739">
        <v>40312</v>
      </c>
      <c r="AD27" s="739">
        <v>40315</v>
      </c>
      <c r="AE27" s="739">
        <v>40884</v>
      </c>
      <c r="AF27" s="739">
        <v>40646</v>
      </c>
      <c r="AG27" s="739">
        <v>39876</v>
      </c>
      <c r="AH27" s="739">
        <v>39385</v>
      </c>
      <c r="AI27" s="739">
        <v>39863</v>
      </c>
      <c r="AJ27" s="739">
        <v>39485</v>
      </c>
      <c r="AK27" s="739">
        <v>38804</v>
      </c>
      <c r="AL27" s="739">
        <v>39211</v>
      </c>
      <c r="AM27" s="739">
        <v>39234</v>
      </c>
      <c r="AN27" s="739">
        <v>39716</v>
      </c>
      <c r="AO27" s="739">
        <v>38882</v>
      </c>
      <c r="AP27" s="739">
        <v>39329</v>
      </c>
      <c r="AQ27" s="739">
        <v>38229</v>
      </c>
      <c r="AR27" s="739">
        <v>38147</v>
      </c>
      <c r="AS27" s="739">
        <v>38154</v>
      </c>
      <c r="AT27" s="739">
        <v>38693</v>
      </c>
      <c r="AU27" s="739">
        <v>38659</v>
      </c>
      <c r="AV27" s="739">
        <v>37394</v>
      </c>
      <c r="AW27" s="739">
        <v>36987</v>
      </c>
      <c r="AX27" s="739">
        <v>37421</v>
      </c>
      <c r="AY27" s="739">
        <v>36059</v>
      </c>
      <c r="AZ27" s="739">
        <v>35490</v>
      </c>
      <c r="BA27" s="739">
        <v>34868</v>
      </c>
      <c r="BB27" s="739">
        <v>34606</v>
      </c>
      <c r="BC27" s="739">
        <v>34518</v>
      </c>
      <c r="BD27" s="739">
        <v>34325</v>
      </c>
      <c r="BE27" s="739">
        <v>33894</v>
      </c>
      <c r="BF27" s="739">
        <v>33150</v>
      </c>
      <c r="BG27" s="739">
        <v>30181</v>
      </c>
      <c r="BH27" s="739">
        <v>29367</v>
      </c>
      <c r="BI27" s="775">
        <v>30546</v>
      </c>
      <c r="BJ27" s="775">
        <v>30742</v>
      </c>
      <c r="BK27" s="775">
        <v>29412</v>
      </c>
      <c r="BL27" s="775">
        <v>31052</v>
      </c>
      <c r="BM27" s="705">
        <v>30490</v>
      </c>
      <c r="BN27" s="1047">
        <v>30623</v>
      </c>
      <c r="BO27" s="1047">
        <v>30801</v>
      </c>
      <c r="BP27" s="1047">
        <v>31326</v>
      </c>
      <c r="BQ27" s="1047">
        <v>30312</v>
      </c>
      <c r="BR27" s="1047">
        <v>29931</v>
      </c>
      <c r="BS27" s="1047">
        <v>29787</v>
      </c>
      <c r="BT27" s="1047">
        <v>29781</v>
      </c>
      <c r="BU27" s="670"/>
      <c r="BV27" s="1047">
        <v>33757</v>
      </c>
      <c r="BW27" s="705">
        <v>35809</v>
      </c>
      <c r="BX27" s="1047">
        <v>35834</v>
      </c>
      <c r="BY27" s="1047">
        <v>36898</v>
      </c>
      <c r="BZ27" s="1047">
        <v>37257</v>
      </c>
      <c r="CA27" s="1047">
        <v>38498</v>
      </c>
      <c r="CB27" s="1047">
        <v>34951</v>
      </c>
      <c r="CC27" s="1047">
        <v>35023</v>
      </c>
      <c r="CD27" s="1047">
        <v>36883</v>
      </c>
      <c r="CE27" s="1047">
        <v>37021</v>
      </c>
    </row>
    <row r="28" spans="1:83" ht="13.5" customHeight="1">
      <c r="A28" s="776" t="s">
        <v>753</v>
      </c>
      <c r="B28" s="777" t="s">
        <v>241</v>
      </c>
      <c r="C28" s="739">
        <v>56452</v>
      </c>
      <c r="D28" s="739">
        <v>57714</v>
      </c>
      <c r="E28" s="739">
        <v>55800</v>
      </c>
      <c r="F28" s="739">
        <v>59167</v>
      </c>
      <c r="G28" s="739">
        <v>59361</v>
      </c>
      <c r="H28" s="739">
        <v>60001</v>
      </c>
      <c r="I28" s="774">
        <v>62215</v>
      </c>
      <c r="J28" s="774">
        <v>65548</v>
      </c>
      <c r="K28" s="774">
        <v>68712</v>
      </c>
      <c r="L28" s="774">
        <v>72490</v>
      </c>
      <c r="M28" s="774">
        <v>74805</v>
      </c>
      <c r="N28" s="774">
        <v>77837</v>
      </c>
      <c r="O28" s="774">
        <v>78395</v>
      </c>
      <c r="P28" s="774">
        <v>78179</v>
      </c>
      <c r="Q28" s="774">
        <v>86465</v>
      </c>
      <c r="R28" s="774">
        <v>91378</v>
      </c>
      <c r="S28" s="774">
        <v>90380</v>
      </c>
      <c r="T28" s="774">
        <v>89801</v>
      </c>
      <c r="U28" s="774">
        <v>89567</v>
      </c>
      <c r="V28" s="774">
        <v>88613</v>
      </c>
      <c r="W28" s="774">
        <v>86501</v>
      </c>
      <c r="X28" s="739">
        <v>83644</v>
      </c>
      <c r="Y28" s="739">
        <v>82042</v>
      </c>
      <c r="Z28" s="739">
        <v>81740</v>
      </c>
      <c r="AA28" s="739">
        <v>80446</v>
      </c>
      <c r="AB28" s="739">
        <v>78674</v>
      </c>
      <c r="AC28" s="739">
        <v>76284</v>
      </c>
      <c r="AD28" s="739">
        <v>75966</v>
      </c>
      <c r="AE28" s="739">
        <v>76470</v>
      </c>
      <c r="AF28" s="739">
        <v>75950</v>
      </c>
      <c r="AG28" s="739">
        <v>72983</v>
      </c>
      <c r="AH28" s="739">
        <v>71798</v>
      </c>
      <c r="AI28" s="739">
        <v>74566</v>
      </c>
      <c r="AJ28" s="739">
        <v>73195</v>
      </c>
      <c r="AK28" s="739">
        <v>72441</v>
      </c>
      <c r="AL28" s="739">
        <v>74434</v>
      </c>
      <c r="AM28" s="739">
        <v>74294</v>
      </c>
      <c r="AN28" s="739">
        <v>74326</v>
      </c>
      <c r="AO28" s="739">
        <v>74317</v>
      </c>
      <c r="AP28" s="739">
        <v>73823</v>
      </c>
      <c r="AQ28" s="739">
        <v>69895</v>
      </c>
      <c r="AR28" s="739">
        <v>71945</v>
      </c>
      <c r="AS28" s="739">
        <v>71421</v>
      </c>
      <c r="AT28" s="739">
        <v>71803</v>
      </c>
      <c r="AU28" s="739">
        <v>72469</v>
      </c>
      <c r="AV28" s="739">
        <v>68957</v>
      </c>
      <c r="AW28" s="739">
        <v>68898</v>
      </c>
      <c r="AX28" s="739">
        <v>70275</v>
      </c>
      <c r="AY28" s="739">
        <v>68692</v>
      </c>
      <c r="AZ28" s="739">
        <v>66742</v>
      </c>
      <c r="BA28" s="739">
        <v>65596</v>
      </c>
      <c r="BB28" s="739">
        <v>65381</v>
      </c>
      <c r="BC28" s="739">
        <v>65290</v>
      </c>
      <c r="BD28" s="739">
        <v>63300</v>
      </c>
      <c r="BE28" s="739">
        <v>60855</v>
      </c>
      <c r="BF28" s="739">
        <v>60982</v>
      </c>
      <c r="BG28" s="739">
        <v>56022</v>
      </c>
      <c r="BH28" s="739">
        <v>54858</v>
      </c>
      <c r="BI28" s="775">
        <v>55921</v>
      </c>
      <c r="BJ28" s="775">
        <v>57299</v>
      </c>
      <c r="BK28" s="775">
        <v>56054</v>
      </c>
      <c r="BL28" s="775">
        <v>56845</v>
      </c>
      <c r="BM28" s="705">
        <v>55601</v>
      </c>
      <c r="BN28" s="1047">
        <v>55330</v>
      </c>
      <c r="BO28" s="1047">
        <v>56270</v>
      </c>
      <c r="BP28" s="1047">
        <v>56692</v>
      </c>
      <c r="BQ28" s="1047">
        <v>54270</v>
      </c>
      <c r="BR28" s="1047">
        <v>53512</v>
      </c>
      <c r="BS28" s="1047">
        <v>54849</v>
      </c>
      <c r="BT28" s="1047">
        <v>55276</v>
      </c>
      <c r="BU28" s="670"/>
      <c r="BV28" s="1047">
        <v>60470</v>
      </c>
      <c r="BW28" s="705">
        <v>61952</v>
      </c>
      <c r="BX28" s="1047">
        <v>60787</v>
      </c>
      <c r="BY28" s="1047">
        <v>61496</v>
      </c>
      <c r="BZ28" s="1047">
        <v>63534</v>
      </c>
      <c r="CA28" s="1047">
        <v>64745</v>
      </c>
      <c r="CB28" s="1047">
        <v>60708</v>
      </c>
      <c r="CC28" s="1047">
        <v>60507</v>
      </c>
      <c r="CD28" s="1047">
        <v>63733</v>
      </c>
      <c r="CE28" s="1047">
        <v>64896</v>
      </c>
    </row>
    <row r="29" spans="1:83" ht="13.5" customHeight="1">
      <c r="A29" s="776" t="s">
        <v>754</v>
      </c>
      <c r="B29" s="777" t="s">
        <v>242</v>
      </c>
      <c r="C29" s="739">
        <v>69226</v>
      </c>
      <c r="D29" s="739">
        <v>65535</v>
      </c>
      <c r="E29" s="739">
        <v>62890</v>
      </c>
      <c r="F29" s="739">
        <v>70937</v>
      </c>
      <c r="G29" s="739">
        <v>78477</v>
      </c>
      <c r="H29" s="739">
        <v>79180</v>
      </c>
      <c r="I29" s="774">
        <v>89358</v>
      </c>
      <c r="J29" s="774">
        <v>99321</v>
      </c>
      <c r="K29" s="774">
        <v>113979</v>
      </c>
      <c r="L29" s="774">
        <v>124454</v>
      </c>
      <c r="M29" s="774">
        <v>134258</v>
      </c>
      <c r="N29" s="774">
        <v>143026</v>
      </c>
      <c r="O29" s="774">
        <v>144160</v>
      </c>
      <c r="P29" s="774">
        <v>148530</v>
      </c>
      <c r="Q29" s="774">
        <v>153158</v>
      </c>
      <c r="R29" s="774">
        <v>160119</v>
      </c>
      <c r="S29" s="774">
        <v>168496</v>
      </c>
      <c r="T29" s="774">
        <v>178472</v>
      </c>
      <c r="U29" s="774">
        <v>173292</v>
      </c>
      <c r="V29" s="774">
        <v>173598</v>
      </c>
      <c r="W29" s="774">
        <v>169918</v>
      </c>
      <c r="X29" s="739">
        <v>162153</v>
      </c>
      <c r="Y29" s="739">
        <v>154939</v>
      </c>
      <c r="Z29" s="739">
        <v>152135</v>
      </c>
      <c r="AA29" s="739">
        <v>146480</v>
      </c>
      <c r="AB29" s="739">
        <v>145382</v>
      </c>
      <c r="AC29" s="739">
        <v>143175</v>
      </c>
      <c r="AD29" s="739">
        <v>141749</v>
      </c>
      <c r="AE29" s="739">
        <v>140631</v>
      </c>
      <c r="AF29" s="739">
        <v>134647</v>
      </c>
      <c r="AG29" s="739">
        <v>129686</v>
      </c>
      <c r="AH29" s="739">
        <v>127098</v>
      </c>
      <c r="AI29" s="739">
        <v>127044</v>
      </c>
      <c r="AJ29" s="739">
        <v>126752</v>
      </c>
      <c r="AK29" s="739">
        <v>127373</v>
      </c>
      <c r="AL29" s="739">
        <v>128742</v>
      </c>
      <c r="AM29" s="739">
        <v>132524</v>
      </c>
      <c r="AN29" s="739">
        <v>132672</v>
      </c>
      <c r="AO29" s="739">
        <v>133698</v>
      </c>
      <c r="AP29" s="739">
        <v>131052</v>
      </c>
      <c r="AQ29" s="739">
        <v>125765</v>
      </c>
      <c r="AR29" s="739">
        <v>125247</v>
      </c>
      <c r="AS29" s="739">
        <v>122953</v>
      </c>
      <c r="AT29" s="739">
        <v>122768</v>
      </c>
      <c r="AU29" s="739">
        <v>122307</v>
      </c>
      <c r="AV29" s="739">
        <v>118961</v>
      </c>
      <c r="AW29" s="739">
        <v>118332</v>
      </c>
      <c r="AX29" s="739">
        <v>119112</v>
      </c>
      <c r="AY29" s="739">
        <v>115935</v>
      </c>
      <c r="AZ29" s="739">
        <v>113309</v>
      </c>
      <c r="BA29" s="739">
        <v>112078</v>
      </c>
      <c r="BB29" s="739">
        <v>110220</v>
      </c>
      <c r="BC29" s="739">
        <v>111375</v>
      </c>
      <c r="BD29" s="739">
        <v>111829</v>
      </c>
      <c r="BE29" s="739">
        <v>111982</v>
      </c>
      <c r="BF29" s="739">
        <v>116455</v>
      </c>
      <c r="BG29" s="739">
        <v>107031</v>
      </c>
      <c r="BH29" s="739">
        <v>102222</v>
      </c>
      <c r="BI29" s="775">
        <v>103032</v>
      </c>
      <c r="BJ29" s="775">
        <v>103570</v>
      </c>
      <c r="BK29" s="775">
        <v>103215</v>
      </c>
      <c r="BL29" s="775">
        <v>106094</v>
      </c>
      <c r="BM29" s="705">
        <v>104895</v>
      </c>
      <c r="BN29" s="1047">
        <v>105738</v>
      </c>
      <c r="BO29" s="1047">
        <v>108908</v>
      </c>
      <c r="BP29" s="1047">
        <v>110001</v>
      </c>
      <c r="BQ29" s="1047">
        <v>107475</v>
      </c>
      <c r="BR29" s="1047">
        <v>106496</v>
      </c>
      <c r="BS29" s="1047">
        <v>108916</v>
      </c>
      <c r="BT29" s="1047">
        <v>107208</v>
      </c>
      <c r="BU29" s="670"/>
      <c r="BV29" s="1047">
        <v>112474</v>
      </c>
      <c r="BW29" s="705">
        <v>116518</v>
      </c>
      <c r="BX29" s="1047">
        <v>116985</v>
      </c>
      <c r="BY29" s="1047">
        <v>121202</v>
      </c>
      <c r="BZ29" s="1047">
        <v>126790</v>
      </c>
      <c r="CA29" s="1047">
        <v>131315</v>
      </c>
      <c r="CB29" s="1047">
        <v>124678</v>
      </c>
      <c r="CC29" s="1047">
        <v>123170</v>
      </c>
      <c r="CD29" s="1047">
        <v>131743</v>
      </c>
      <c r="CE29" s="1047">
        <v>131387</v>
      </c>
    </row>
    <row r="30" spans="1:83" ht="13.5" customHeight="1">
      <c r="A30" s="776" t="s">
        <v>755</v>
      </c>
      <c r="B30" s="777" t="s">
        <v>243</v>
      </c>
      <c r="C30" s="739">
        <v>36065</v>
      </c>
      <c r="D30" s="739">
        <v>35483</v>
      </c>
      <c r="E30" s="739">
        <v>33254</v>
      </c>
      <c r="F30" s="739">
        <v>38228</v>
      </c>
      <c r="G30" s="739">
        <v>36790</v>
      </c>
      <c r="H30" s="739">
        <v>38749</v>
      </c>
      <c r="I30" s="774">
        <v>37374</v>
      </c>
      <c r="J30" s="774">
        <v>37940</v>
      </c>
      <c r="K30" s="774">
        <v>41443</v>
      </c>
      <c r="L30" s="774">
        <v>44307</v>
      </c>
      <c r="M30" s="774">
        <v>46694</v>
      </c>
      <c r="N30" s="774">
        <v>48494</v>
      </c>
      <c r="O30" s="774">
        <v>48413</v>
      </c>
      <c r="P30" s="774">
        <v>49189</v>
      </c>
      <c r="Q30" s="774">
        <v>50738</v>
      </c>
      <c r="R30" s="774">
        <v>52006</v>
      </c>
      <c r="S30" s="774">
        <v>49653</v>
      </c>
      <c r="T30" s="774">
        <v>48692</v>
      </c>
      <c r="U30" s="774">
        <v>45890</v>
      </c>
      <c r="V30" s="774">
        <v>45434</v>
      </c>
      <c r="W30" s="774">
        <v>43682</v>
      </c>
      <c r="X30" s="739">
        <v>41485</v>
      </c>
      <c r="Y30" s="739">
        <v>39962</v>
      </c>
      <c r="Z30" s="739">
        <v>39562</v>
      </c>
      <c r="AA30" s="739">
        <v>38867</v>
      </c>
      <c r="AB30" s="739">
        <v>39663</v>
      </c>
      <c r="AC30" s="739">
        <v>37334</v>
      </c>
      <c r="AD30" s="739">
        <v>37203</v>
      </c>
      <c r="AE30" s="739">
        <v>38683</v>
      </c>
      <c r="AF30" s="739">
        <v>38204</v>
      </c>
      <c r="AG30" s="739">
        <v>37346</v>
      </c>
      <c r="AH30" s="739">
        <v>35873</v>
      </c>
      <c r="AI30" s="739">
        <v>35738</v>
      </c>
      <c r="AJ30" s="739">
        <v>35513</v>
      </c>
      <c r="AK30" s="739">
        <v>35221</v>
      </c>
      <c r="AL30" s="739">
        <v>34726</v>
      </c>
      <c r="AM30" s="739">
        <v>36113</v>
      </c>
      <c r="AN30" s="739">
        <v>36594</v>
      </c>
      <c r="AO30" s="739">
        <v>35446</v>
      </c>
      <c r="AP30" s="739">
        <v>34935</v>
      </c>
      <c r="AQ30" s="739">
        <v>34497</v>
      </c>
      <c r="AR30" s="739">
        <v>34254</v>
      </c>
      <c r="AS30" s="739">
        <v>35045</v>
      </c>
      <c r="AT30" s="739">
        <v>35628</v>
      </c>
      <c r="AU30" s="739">
        <v>35236</v>
      </c>
      <c r="AV30" s="739">
        <v>34800</v>
      </c>
      <c r="AW30" s="739">
        <v>34119</v>
      </c>
      <c r="AX30" s="739">
        <v>34673</v>
      </c>
      <c r="AY30" s="739">
        <v>34504</v>
      </c>
      <c r="AZ30" s="739">
        <v>33423</v>
      </c>
      <c r="BA30" s="739">
        <v>31689</v>
      </c>
      <c r="BB30" s="739">
        <v>32041</v>
      </c>
      <c r="BC30" s="739">
        <v>32430</v>
      </c>
      <c r="BD30" s="739">
        <v>32716</v>
      </c>
      <c r="BE30" s="739">
        <v>32706</v>
      </c>
      <c r="BF30" s="739">
        <v>33758</v>
      </c>
      <c r="BG30" s="739">
        <v>29211</v>
      </c>
      <c r="BH30" s="739">
        <v>28987</v>
      </c>
      <c r="BI30" s="775">
        <v>29859</v>
      </c>
      <c r="BJ30" s="775">
        <v>29973</v>
      </c>
      <c r="BK30" s="775">
        <v>29176</v>
      </c>
      <c r="BL30" s="775">
        <v>30954</v>
      </c>
      <c r="BM30" s="705">
        <v>29325</v>
      </c>
      <c r="BN30" s="1047">
        <v>29696</v>
      </c>
      <c r="BO30" s="1047">
        <v>30644</v>
      </c>
      <c r="BP30" s="1047">
        <v>31596</v>
      </c>
      <c r="BQ30" s="1047">
        <v>29419</v>
      </c>
      <c r="BR30" s="1047">
        <v>28520</v>
      </c>
      <c r="BS30" s="1047">
        <v>28934</v>
      </c>
      <c r="BT30" s="1047">
        <v>29504</v>
      </c>
      <c r="BU30" s="670"/>
      <c r="BV30" s="1047">
        <v>33320</v>
      </c>
      <c r="BW30" s="705">
        <v>35188</v>
      </c>
      <c r="BX30" s="1047">
        <v>33538</v>
      </c>
      <c r="BY30" s="1047">
        <v>34276</v>
      </c>
      <c r="BZ30" s="1047">
        <v>37031</v>
      </c>
      <c r="CA30" s="1047">
        <v>37899</v>
      </c>
      <c r="CB30" s="1047">
        <v>33774</v>
      </c>
      <c r="CC30" s="1047">
        <v>33457</v>
      </c>
      <c r="CD30" s="1047">
        <v>36324</v>
      </c>
      <c r="CE30" s="1047">
        <v>36829</v>
      </c>
    </row>
    <row r="31" spans="1:83" ht="13.5" customHeight="1">
      <c r="A31" s="776" t="s">
        <v>756</v>
      </c>
      <c r="B31" s="777" t="s">
        <v>244</v>
      </c>
      <c r="C31" s="739">
        <v>25834</v>
      </c>
      <c r="D31" s="739">
        <v>24219</v>
      </c>
      <c r="E31" s="739">
        <v>22608</v>
      </c>
      <c r="F31" s="739">
        <v>25298</v>
      </c>
      <c r="G31" s="739">
        <v>25159</v>
      </c>
      <c r="H31" s="739">
        <v>23979</v>
      </c>
      <c r="I31" s="774">
        <v>23810</v>
      </c>
      <c r="J31" s="774">
        <v>25668</v>
      </c>
      <c r="K31" s="774">
        <v>29580</v>
      </c>
      <c r="L31" s="774">
        <v>30563</v>
      </c>
      <c r="M31" s="774">
        <v>30244</v>
      </c>
      <c r="N31" s="774">
        <v>30711</v>
      </c>
      <c r="O31" s="774">
        <v>30835</v>
      </c>
      <c r="P31" s="774">
        <v>29779</v>
      </c>
      <c r="Q31" s="774">
        <v>29693</v>
      </c>
      <c r="R31" s="774">
        <v>30610</v>
      </c>
      <c r="S31" s="774">
        <v>30732</v>
      </c>
      <c r="T31" s="774">
        <v>32425</v>
      </c>
      <c r="U31" s="774">
        <v>31196</v>
      </c>
      <c r="V31" s="774">
        <v>30452</v>
      </c>
      <c r="W31" s="774">
        <v>29475</v>
      </c>
      <c r="X31" s="739">
        <v>27945</v>
      </c>
      <c r="Y31" s="739">
        <v>26880</v>
      </c>
      <c r="Z31" s="739">
        <v>27936</v>
      </c>
      <c r="AA31" s="739">
        <v>27248</v>
      </c>
      <c r="AB31" s="739">
        <v>27224</v>
      </c>
      <c r="AC31" s="739">
        <v>26473</v>
      </c>
      <c r="AD31" s="739">
        <v>26848</v>
      </c>
      <c r="AE31" s="739">
        <v>26529</v>
      </c>
      <c r="AF31" s="739">
        <v>25699</v>
      </c>
      <c r="AG31" s="739">
        <v>25753</v>
      </c>
      <c r="AH31" s="739">
        <v>25557</v>
      </c>
      <c r="AI31" s="739">
        <v>26000</v>
      </c>
      <c r="AJ31" s="739">
        <v>25840</v>
      </c>
      <c r="AK31" s="739">
        <v>25296</v>
      </c>
      <c r="AL31" s="739">
        <v>25301</v>
      </c>
      <c r="AM31" s="739">
        <v>26265</v>
      </c>
      <c r="AN31" s="739">
        <v>26726</v>
      </c>
      <c r="AO31" s="739">
        <v>26319</v>
      </c>
      <c r="AP31" s="739">
        <v>26134</v>
      </c>
      <c r="AQ31" s="739">
        <v>26269</v>
      </c>
      <c r="AR31" s="739">
        <v>26744</v>
      </c>
      <c r="AS31" s="739">
        <v>27349</v>
      </c>
      <c r="AT31" s="739">
        <v>27312</v>
      </c>
      <c r="AU31" s="739">
        <v>28125</v>
      </c>
      <c r="AV31" s="739">
        <v>27769</v>
      </c>
      <c r="AW31" s="739">
        <v>28582</v>
      </c>
      <c r="AX31" s="739">
        <v>29087</v>
      </c>
      <c r="AY31" s="739">
        <v>28432</v>
      </c>
      <c r="AZ31" s="739">
        <v>27881</v>
      </c>
      <c r="BA31" s="739">
        <v>27397</v>
      </c>
      <c r="BB31" s="739">
        <v>27785</v>
      </c>
      <c r="BC31" s="739">
        <v>27759</v>
      </c>
      <c r="BD31" s="739">
        <v>27684</v>
      </c>
      <c r="BE31" s="739">
        <v>26520</v>
      </c>
      <c r="BF31" s="739">
        <v>27011</v>
      </c>
      <c r="BG31" s="739">
        <v>24477</v>
      </c>
      <c r="BH31" s="739">
        <v>24525</v>
      </c>
      <c r="BI31" s="775">
        <v>25173</v>
      </c>
      <c r="BJ31" s="775">
        <v>25842</v>
      </c>
      <c r="BK31" s="775">
        <v>25443</v>
      </c>
      <c r="BL31" s="775">
        <v>26903</v>
      </c>
      <c r="BM31" s="705">
        <v>25362</v>
      </c>
      <c r="BN31" s="1047">
        <v>25626</v>
      </c>
      <c r="BO31" s="1047">
        <v>26077</v>
      </c>
      <c r="BP31" s="1047">
        <v>26090</v>
      </c>
      <c r="BQ31" s="1047">
        <v>25427</v>
      </c>
      <c r="BR31" s="1047">
        <v>25195</v>
      </c>
      <c r="BS31" s="1047">
        <v>25462</v>
      </c>
      <c r="BT31" s="1047">
        <v>26222</v>
      </c>
      <c r="BU31" s="670"/>
      <c r="BV31" s="1047">
        <v>27434</v>
      </c>
      <c r="BW31" s="705">
        <v>29403</v>
      </c>
      <c r="BX31" s="1047">
        <v>28151</v>
      </c>
      <c r="BY31" s="1047">
        <v>28563</v>
      </c>
      <c r="BZ31" s="1047">
        <v>28944</v>
      </c>
      <c r="CA31" s="1047">
        <v>29378</v>
      </c>
      <c r="CB31" s="1047">
        <v>28099</v>
      </c>
      <c r="CC31" s="1047">
        <v>28439</v>
      </c>
      <c r="CD31" s="1047">
        <v>30073</v>
      </c>
      <c r="CE31" s="1047">
        <v>30672</v>
      </c>
    </row>
    <row r="32" spans="1:83" ht="13.5" customHeight="1">
      <c r="A32" s="776" t="s">
        <v>757</v>
      </c>
      <c r="B32" s="777" t="s">
        <v>245</v>
      </c>
      <c r="C32" s="739">
        <v>54741</v>
      </c>
      <c r="D32" s="739">
        <v>52771</v>
      </c>
      <c r="E32" s="739">
        <v>47958</v>
      </c>
      <c r="F32" s="739">
        <v>52503</v>
      </c>
      <c r="G32" s="739">
        <v>54603</v>
      </c>
      <c r="H32" s="739">
        <v>55467</v>
      </c>
      <c r="I32" s="774">
        <v>57286</v>
      </c>
      <c r="J32" s="774">
        <v>58539</v>
      </c>
      <c r="K32" s="774">
        <v>62981</v>
      </c>
      <c r="L32" s="774">
        <v>64705</v>
      </c>
      <c r="M32" s="774">
        <v>68499</v>
      </c>
      <c r="N32" s="774">
        <v>69979</v>
      </c>
      <c r="O32" s="774">
        <v>71620</v>
      </c>
      <c r="P32" s="774">
        <v>71310</v>
      </c>
      <c r="Q32" s="774">
        <v>75406</v>
      </c>
      <c r="R32" s="774">
        <v>79647</v>
      </c>
      <c r="S32" s="774">
        <v>83362</v>
      </c>
      <c r="T32" s="774">
        <v>87538</v>
      </c>
      <c r="U32" s="774">
        <v>84649</v>
      </c>
      <c r="V32" s="774">
        <v>87432</v>
      </c>
      <c r="W32" s="774">
        <v>84300</v>
      </c>
      <c r="X32" s="739">
        <v>80490</v>
      </c>
      <c r="Y32" s="739">
        <v>78287</v>
      </c>
      <c r="Z32" s="739">
        <v>80811</v>
      </c>
      <c r="AA32" s="739">
        <v>79814</v>
      </c>
      <c r="AB32" s="739">
        <v>81176</v>
      </c>
      <c r="AC32" s="739">
        <v>77248</v>
      </c>
      <c r="AD32" s="739">
        <v>76207</v>
      </c>
      <c r="AE32" s="739">
        <v>75754</v>
      </c>
      <c r="AF32" s="739">
        <v>71924</v>
      </c>
      <c r="AG32" s="739">
        <v>71958</v>
      </c>
      <c r="AH32" s="739">
        <v>71488</v>
      </c>
      <c r="AI32" s="739">
        <v>71522</v>
      </c>
      <c r="AJ32" s="739">
        <v>72908</v>
      </c>
      <c r="AK32" s="739">
        <v>72090</v>
      </c>
      <c r="AL32" s="739">
        <v>73619</v>
      </c>
      <c r="AM32" s="739">
        <v>74779</v>
      </c>
      <c r="AN32" s="739">
        <v>71107</v>
      </c>
      <c r="AO32" s="739">
        <v>70056</v>
      </c>
      <c r="AP32" s="739">
        <v>71030</v>
      </c>
      <c r="AQ32" s="739">
        <v>70483</v>
      </c>
      <c r="AR32" s="739">
        <v>70083</v>
      </c>
      <c r="AS32" s="739">
        <v>69174</v>
      </c>
      <c r="AT32" s="739">
        <v>69515</v>
      </c>
      <c r="AU32" s="739">
        <v>69628</v>
      </c>
      <c r="AV32" s="739">
        <v>68835</v>
      </c>
      <c r="AW32" s="739">
        <v>69253</v>
      </c>
      <c r="AX32" s="739">
        <v>68919</v>
      </c>
      <c r="AY32" s="739">
        <v>66643</v>
      </c>
      <c r="AZ32" s="739">
        <v>65085</v>
      </c>
      <c r="BA32" s="739">
        <v>63463</v>
      </c>
      <c r="BB32" s="739">
        <v>62126</v>
      </c>
      <c r="BC32" s="739">
        <v>61791</v>
      </c>
      <c r="BD32" s="739">
        <v>61790</v>
      </c>
      <c r="BE32" s="739">
        <v>59919</v>
      </c>
      <c r="BF32" s="739">
        <v>58464</v>
      </c>
      <c r="BG32" s="739">
        <v>54954</v>
      </c>
      <c r="BH32" s="739">
        <v>53960</v>
      </c>
      <c r="BI32" s="775">
        <v>54239</v>
      </c>
      <c r="BJ32" s="775">
        <v>55280</v>
      </c>
      <c r="BK32" s="775">
        <v>54591</v>
      </c>
      <c r="BL32" s="775">
        <v>55767</v>
      </c>
      <c r="BM32" s="705">
        <v>54509</v>
      </c>
      <c r="BN32" s="1047">
        <v>55118</v>
      </c>
      <c r="BO32" s="1047">
        <v>55618</v>
      </c>
      <c r="BP32" s="1047">
        <v>56327</v>
      </c>
      <c r="BQ32" s="1047">
        <v>55681</v>
      </c>
      <c r="BR32" s="1047">
        <v>55364</v>
      </c>
      <c r="BS32" s="1047">
        <v>55735</v>
      </c>
      <c r="BT32" s="1047">
        <v>55653</v>
      </c>
      <c r="BU32" s="670"/>
      <c r="BV32" s="1047">
        <v>57668</v>
      </c>
      <c r="BW32" s="705">
        <v>59224</v>
      </c>
      <c r="BX32" s="1047">
        <v>58278</v>
      </c>
      <c r="BY32" s="1047">
        <v>59293</v>
      </c>
      <c r="BZ32" s="1047">
        <v>60067</v>
      </c>
      <c r="CA32" s="1047">
        <v>61345</v>
      </c>
      <c r="CB32" s="1047">
        <v>60600</v>
      </c>
      <c r="CC32" s="1047">
        <v>60884</v>
      </c>
      <c r="CD32" s="1047">
        <v>61280</v>
      </c>
      <c r="CE32" s="1047">
        <v>62087</v>
      </c>
    </row>
    <row r="33" spans="1:83" ht="13.5" customHeight="1">
      <c r="A33" s="776" t="s">
        <v>758</v>
      </c>
      <c r="B33" s="777" t="s">
        <v>246</v>
      </c>
      <c r="C33" s="739">
        <v>143946</v>
      </c>
      <c r="D33" s="739">
        <v>139768</v>
      </c>
      <c r="E33" s="739">
        <v>118882</v>
      </c>
      <c r="F33" s="739">
        <v>129780</v>
      </c>
      <c r="G33" s="739">
        <v>139961</v>
      </c>
      <c r="H33" s="739">
        <v>141336</v>
      </c>
      <c r="I33" s="774">
        <v>148790</v>
      </c>
      <c r="J33" s="774">
        <v>170130</v>
      </c>
      <c r="K33" s="774">
        <v>206432</v>
      </c>
      <c r="L33" s="774">
        <v>230402</v>
      </c>
      <c r="M33" s="774">
        <v>250030</v>
      </c>
      <c r="N33" s="774">
        <v>267989</v>
      </c>
      <c r="O33" s="774">
        <v>277837</v>
      </c>
      <c r="P33" s="774">
        <v>281897</v>
      </c>
      <c r="Q33" s="774">
        <v>293283</v>
      </c>
      <c r="R33" s="774">
        <v>309215</v>
      </c>
      <c r="S33" s="774">
        <v>326077</v>
      </c>
      <c r="T33" s="774">
        <v>341720</v>
      </c>
      <c r="U33" s="774">
        <v>345875</v>
      </c>
      <c r="V33" s="774">
        <v>358543</v>
      </c>
      <c r="W33" s="774">
        <v>326469</v>
      </c>
      <c r="X33" s="739">
        <v>308921</v>
      </c>
      <c r="Y33" s="739">
        <v>298645</v>
      </c>
      <c r="Z33" s="739">
        <v>299413</v>
      </c>
      <c r="AA33" s="739">
        <v>285706</v>
      </c>
      <c r="AB33" s="739">
        <v>279861</v>
      </c>
      <c r="AC33" s="739">
        <v>267682</v>
      </c>
      <c r="AD33" s="739">
        <v>257925</v>
      </c>
      <c r="AE33" s="739">
        <v>250409</v>
      </c>
      <c r="AF33" s="739">
        <v>236059</v>
      </c>
      <c r="AG33" s="739">
        <v>229433</v>
      </c>
      <c r="AH33" s="739">
        <v>226894</v>
      </c>
      <c r="AI33" s="739">
        <v>222621</v>
      </c>
      <c r="AJ33" s="739">
        <v>227190</v>
      </c>
      <c r="AK33" s="739">
        <v>233764</v>
      </c>
      <c r="AL33" s="739">
        <v>240160</v>
      </c>
      <c r="AM33" s="739">
        <v>243752</v>
      </c>
      <c r="AN33" s="739">
        <v>232847</v>
      </c>
      <c r="AO33" s="739">
        <v>227979</v>
      </c>
      <c r="AP33" s="739">
        <v>228059</v>
      </c>
      <c r="AQ33" s="739">
        <v>227273</v>
      </c>
      <c r="AR33" s="739">
        <v>218231</v>
      </c>
      <c r="AS33" s="739">
        <v>221415</v>
      </c>
      <c r="AT33" s="739">
        <v>220370</v>
      </c>
      <c r="AU33" s="739">
        <v>216579</v>
      </c>
      <c r="AV33" s="739">
        <v>211620</v>
      </c>
      <c r="AW33" s="739">
        <v>205795</v>
      </c>
      <c r="AX33" s="739">
        <v>201268</v>
      </c>
      <c r="AY33" s="739">
        <v>194868</v>
      </c>
      <c r="AZ33" s="739">
        <v>188952</v>
      </c>
      <c r="BA33" s="739">
        <v>181078</v>
      </c>
      <c r="BB33" s="739">
        <v>175488</v>
      </c>
      <c r="BC33" s="739">
        <v>172525</v>
      </c>
      <c r="BD33" s="739">
        <v>169836</v>
      </c>
      <c r="BE33" s="739">
        <v>165157</v>
      </c>
      <c r="BF33" s="739">
        <v>161924</v>
      </c>
      <c r="BG33" s="739">
        <v>154693</v>
      </c>
      <c r="BH33" s="739">
        <v>151156</v>
      </c>
      <c r="BI33" s="775">
        <v>149466</v>
      </c>
      <c r="BJ33" s="775">
        <v>149904</v>
      </c>
      <c r="BK33" s="775">
        <v>149533</v>
      </c>
      <c r="BL33" s="775">
        <v>154117</v>
      </c>
      <c r="BM33" s="705">
        <v>150743</v>
      </c>
      <c r="BN33" s="1047">
        <v>149920</v>
      </c>
      <c r="BO33" s="1047">
        <v>150928</v>
      </c>
      <c r="BP33" s="1047">
        <v>150122</v>
      </c>
      <c r="BQ33" s="1047">
        <v>145935</v>
      </c>
      <c r="BR33" s="1047">
        <v>148324</v>
      </c>
      <c r="BS33" s="1047">
        <v>148994</v>
      </c>
      <c r="BT33" s="1047">
        <v>146451</v>
      </c>
      <c r="BU33" s="670"/>
      <c r="BV33" s="1047">
        <v>158757</v>
      </c>
      <c r="BW33" s="705">
        <v>164609</v>
      </c>
      <c r="BX33" s="1047">
        <v>162010</v>
      </c>
      <c r="BY33" s="1047">
        <v>162889</v>
      </c>
      <c r="BZ33" s="1047">
        <v>166163</v>
      </c>
      <c r="CA33" s="1047">
        <v>167638</v>
      </c>
      <c r="CB33" s="1047">
        <v>159207</v>
      </c>
      <c r="CC33" s="1047">
        <v>162387</v>
      </c>
      <c r="CD33" s="1047">
        <v>167171</v>
      </c>
      <c r="CE33" s="1047">
        <v>167082</v>
      </c>
    </row>
    <row r="34" spans="1:83" ht="13.5" customHeight="1">
      <c r="A34" s="778" t="s">
        <v>136</v>
      </c>
      <c r="B34" s="779" t="s">
        <v>3</v>
      </c>
      <c r="C34" s="780">
        <v>103299</v>
      </c>
      <c r="D34" s="780">
        <v>98558</v>
      </c>
      <c r="E34" s="780">
        <v>88912</v>
      </c>
      <c r="F34" s="780">
        <v>98310</v>
      </c>
      <c r="G34" s="780">
        <v>104828</v>
      </c>
      <c r="H34" s="780">
        <v>102164</v>
      </c>
      <c r="I34" s="781">
        <v>106629</v>
      </c>
      <c r="J34" s="781">
        <v>118996</v>
      </c>
      <c r="K34" s="781">
        <v>137603</v>
      </c>
      <c r="L34" s="781">
        <v>144260</v>
      </c>
      <c r="M34" s="781">
        <v>153552</v>
      </c>
      <c r="N34" s="781">
        <v>160027</v>
      </c>
      <c r="O34" s="781">
        <v>165833</v>
      </c>
      <c r="P34" s="781">
        <v>174708</v>
      </c>
      <c r="Q34" s="781">
        <v>174385</v>
      </c>
      <c r="R34" s="781">
        <v>177160</v>
      </c>
      <c r="S34" s="781">
        <v>185360</v>
      </c>
      <c r="T34" s="781">
        <v>192148</v>
      </c>
      <c r="U34" s="781">
        <v>184746</v>
      </c>
      <c r="V34" s="781">
        <v>184003</v>
      </c>
      <c r="W34" s="781">
        <v>172676</v>
      </c>
      <c r="X34" s="780">
        <v>161021</v>
      </c>
      <c r="Y34" s="780">
        <v>154568</v>
      </c>
      <c r="Z34" s="780">
        <v>155244</v>
      </c>
      <c r="AA34" s="780">
        <v>150864</v>
      </c>
      <c r="AB34" s="780">
        <v>149574</v>
      </c>
      <c r="AC34" s="780">
        <v>141673</v>
      </c>
      <c r="AD34" s="780">
        <v>136810</v>
      </c>
      <c r="AE34" s="780">
        <v>135035</v>
      </c>
      <c r="AF34" s="780">
        <v>131668</v>
      </c>
      <c r="AG34" s="780">
        <v>128163</v>
      </c>
      <c r="AH34" s="780">
        <v>124915</v>
      </c>
      <c r="AI34" s="780">
        <v>125676</v>
      </c>
      <c r="AJ34" s="780">
        <v>127069</v>
      </c>
      <c r="AK34" s="780">
        <v>121762</v>
      </c>
      <c r="AL34" s="780">
        <v>118987</v>
      </c>
      <c r="AM34" s="780">
        <v>120176</v>
      </c>
      <c r="AN34" s="780">
        <v>121772</v>
      </c>
      <c r="AO34" s="780">
        <v>120494</v>
      </c>
      <c r="AP34" s="780">
        <v>119204</v>
      </c>
      <c r="AQ34" s="780">
        <v>122082</v>
      </c>
      <c r="AR34" s="780">
        <v>175424</v>
      </c>
      <c r="AS34" s="780">
        <v>123836</v>
      </c>
      <c r="AT34" s="780">
        <v>118822</v>
      </c>
      <c r="AU34" s="780">
        <v>116797</v>
      </c>
      <c r="AV34" s="780">
        <v>112616</v>
      </c>
      <c r="AW34" s="780">
        <v>114640</v>
      </c>
      <c r="AX34" s="780">
        <v>113548</v>
      </c>
      <c r="AY34" s="780">
        <v>111160</v>
      </c>
      <c r="AZ34" s="780">
        <v>110744</v>
      </c>
      <c r="BA34" s="780">
        <v>107161</v>
      </c>
      <c r="BB34" s="780">
        <v>103286</v>
      </c>
      <c r="BC34" s="780">
        <v>102309</v>
      </c>
      <c r="BD34" s="780">
        <v>101840</v>
      </c>
      <c r="BE34" s="780">
        <v>98218</v>
      </c>
      <c r="BF34" s="780">
        <v>97031</v>
      </c>
      <c r="BG34" s="780">
        <v>93275</v>
      </c>
      <c r="BH34" s="780">
        <v>91851</v>
      </c>
      <c r="BI34" s="782">
        <v>92145</v>
      </c>
      <c r="BJ34" s="782">
        <v>93596</v>
      </c>
      <c r="BK34" s="782">
        <v>93482</v>
      </c>
      <c r="BL34" s="782">
        <v>95355</v>
      </c>
      <c r="BM34" s="783">
        <v>92693</v>
      </c>
      <c r="BN34" s="1429">
        <v>92095</v>
      </c>
      <c r="BO34" s="1429">
        <v>92502</v>
      </c>
      <c r="BP34" s="1429">
        <v>92907</v>
      </c>
      <c r="BQ34" s="1429">
        <v>91049</v>
      </c>
      <c r="BR34" s="1429">
        <v>89309</v>
      </c>
      <c r="BS34" s="1429">
        <v>90225</v>
      </c>
      <c r="BT34" s="1429">
        <v>89914</v>
      </c>
      <c r="BU34" s="670"/>
      <c r="BV34" s="1429">
        <v>98107</v>
      </c>
      <c r="BW34" s="783">
        <v>100465</v>
      </c>
      <c r="BX34" s="783">
        <v>97949</v>
      </c>
      <c r="BY34" s="1047">
        <v>98485</v>
      </c>
      <c r="BZ34" s="1047">
        <v>99375</v>
      </c>
      <c r="CA34" s="1047">
        <v>100686</v>
      </c>
      <c r="CB34" s="1047">
        <v>98037</v>
      </c>
      <c r="CC34" s="1047">
        <v>96933</v>
      </c>
      <c r="CD34" s="1047">
        <v>100194</v>
      </c>
      <c r="CE34" s="1047">
        <v>100321</v>
      </c>
    </row>
    <row r="35" spans="1:83" ht="13.5" customHeight="1">
      <c r="A35" s="776" t="s">
        <v>759</v>
      </c>
      <c r="B35" s="777" t="s">
        <v>247</v>
      </c>
      <c r="C35" s="739">
        <v>26826</v>
      </c>
      <c r="D35" s="739">
        <v>24868</v>
      </c>
      <c r="E35" s="739">
        <v>21813</v>
      </c>
      <c r="F35" s="739">
        <v>23444</v>
      </c>
      <c r="G35" s="739">
        <v>23229</v>
      </c>
      <c r="H35" s="739">
        <v>23949</v>
      </c>
      <c r="I35" s="774">
        <v>24231</v>
      </c>
      <c r="J35" s="774">
        <v>26227</v>
      </c>
      <c r="K35" s="774">
        <v>28614</v>
      </c>
      <c r="L35" s="774">
        <v>29463</v>
      </c>
      <c r="M35" s="774">
        <v>32480</v>
      </c>
      <c r="N35" s="774">
        <v>33792</v>
      </c>
      <c r="O35" s="774">
        <v>34254</v>
      </c>
      <c r="P35" s="774">
        <v>33967</v>
      </c>
      <c r="Q35" s="774">
        <v>34525</v>
      </c>
      <c r="R35" s="774">
        <v>37018</v>
      </c>
      <c r="S35" s="774">
        <v>37719</v>
      </c>
      <c r="T35" s="774">
        <v>39734</v>
      </c>
      <c r="U35" s="774">
        <v>39905</v>
      </c>
      <c r="V35" s="774">
        <v>41782</v>
      </c>
      <c r="W35" s="774">
        <v>39968</v>
      </c>
      <c r="X35" s="739">
        <v>37835</v>
      </c>
      <c r="Y35" s="739">
        <v>37400</v>
      </c>
      <c r="Z35" s="739">
        <v>37579</v>
      </c>
      <c r="AA35" s="739">
        <v>37295</v>
      </c>
      <c r="AB35" s="739">
        <v>38281</v>
      </c>
      <c r="AC35" s="739">
        <v>36802</v>
      </c>
      <c r="AD35" s="739">
        <v>36499</v>
      </c>
      <c r="AE35" s="739">
        <v>37604</v>
      </c>
      <c r="AF35" s="739">
        <v>36499</v>
      </c>
      <c r="AG35" s="739">
        <v>35703</v>
      </c>
      <c r="AH35" s="739">
        <v>35314</v>
      </c>
      <c r="AI35" s="739">
        <v>34970</v>
      </c>
      <c r="AJ35" s="739">
        <v>34826</v>
      </c>
      <c r="AK35" s="739">
        <v>35190</v>
      </c>
      <c r="AL35" s="739">
        <v>34969</v>
      </c>
      <c r="AM35" s="739">
        <v>36497</v>
      </c>
      <c r="AN35" s="739">
        <v>36833</v>
      </c>
      <c r="AO35" s="739">
        <v>35988</v>
      </c>
      <c r="AP35" s="739">
        <v>36418</v>
      </c>
      <c r="AQ35" s="739">
        <v>37268</v>
      </c>
      <c r="AR35" s="739">
        <v>37616</v>
      </c>
      <c r="AS35" s="739">
        <v>37899</v>
      </c>
      <c r="AT35" s="739">
        <v>38854</v>
      </c>
      <c r="AU35" s="739">
        <v>38055</v>
      </c>
      <c r="AV35" s="739">
        <v>36757</v>
      </c>
      <c r="AW35" s="739">
        <v>37214</v>
      </c>
      <c r="AX35" s="739">
        <v>38073</v>
      </c>
      <c r="AY35" s="739">
        <v>35955</v>
      </c>
      <c r="AZ35" s="739">
        <v>35574</v>
      </c>
      <c r="BA35" s="739">
        <v>34621</v>
      </c>
      <c r="BB35" s="739">
        <v>33063</v>
      </c>
      <c r="BC35" s="739">
        <v>32602</v>
      </c>
      <c r="BD35" s="739">
        <v>32183</v>
      </c>
      <c r="BE35" s="739">
        <v>30461</v>
      </c>
      <c r="BF35" s="739">
        <v>29271</v>
      </c>
      <c r="BG35" s="739">
        <v>27987</v>
      </c>
      <c r="BH35" s="739">
        <v>27295</v>
      </c>
      <c r="BI35" s="775">
        <v>27362</v>
      </c>
      <c r="BJ35" s="775">
        <v>27282</v>
      </c>
      <c r="BK35" s="775">
        <v>26727</v>
      </c>
      <c r="BL35" s="775">
        <v>27758</v>
      </c>
      <c r="BM35" s="705">
        <v>26623</v>
      </c>
      <c r="BN35" s="1047">
        <v>26603</v>
      </c>
      <c r="BO35" s="1047">
        <v>26524</v>
      </c>
      <c r="BP35" s="1047">
        <v>26045</v>
      </c>
      <c r="BQ35" s="1047">
        <v>25177</v>
      </c>
      <c r="BR35" s="1047">
        <v>24617</v>
      </c>
      <c r="BS35" s="1047">
        <v>23977</v>
      </c>
      <c r="BT35" s="1047">
        <v>24022</v>
      </c>
      <c r="BU35" s="670"/>
      <c r="BV35" s="1047">
        <v>27706</v>
      </c>
      <c r="BW35" s="705">
        <v>28781</v>
      </c>
      <c r="BX35" s="1047">
        <v>27728</v>
      </c>
      <c r="BY35" s="1047">
        <v>27894</v>
      </c>
      <c r="BZ35" s="1047">
        <v>27948</v>
      </c>
      <c r="CA35" s="1047">
        <v>27537</v>
      </c>
      <c r="CB35" s="1047">
        <v>26307</v>
      </c>
      <c r="CC35" s="1047">
        <v>25887</v>
      </c>
      <c r="CD35" s="1047">
        <v>25690</v>
      </c>
      <c r="CE35" s="1047">
        <v>25834</v>
      </c>
    </row>
    <row r="36" spans="1:83" ht="13.5" customHeight="1">
      <c r="A36" s="776" t="s">
        <v>760</v>
      </c>
      <c r="B36" s="777" t="s">
        <v>248</v>
      </c>
      <c r="C36" s="739">
        <v>24576</v>
      </c>
      <c r="D36" s="739">
        <v>23379</v>
      </c>
      <c r="E36" s="739">
        <v>21831</v>
      </c>
      <c r="F36" s="739">
        <v>25399</v>
      </c>
      <c r="G36" s="739">
        <v>22925</v>
      </c>
      <c r="H36" s="739">
        <v>23569</v>
      </c>
      <c r="I36" s="774">
        <v>24832</v>
      </c>
      <c r="J36" s="774">
        <v>25418</v>
      </c>
      <c r="K36" s="774">
        <v>29122</v>
      </c>
      <c r="L36" s="774">
        <v>29568</v>
      </c>
      <c r="M36" s="774">
        <v>31504</v>
      </c>
      <c r="N36" s="774">
        <v>33070</v>
      </c>
      <c r="O36" s="774">
        <v>32351</v>
      </c>
      <c r="P36" s="774">
        <v>32044</v>
      </c>
      <c r="Q36" s="774">
        <v>33067</v>
      </c>
      <c r="R36" s="774">
        <v>36342</v>
      </c>
      <c r="S36" s="774">
        <v>35698</v>
      </c>
      <c r="T36" s="774">
        <v>33307</v>
      </c>
      <c r="U36" s="774">
        <v>31440</v>
      </c>
      <c r="V36" s="774">
        <v>30432</v>
      </c>
      <c r="W36" s="774">
        <v>28156</v>
      </c>
      <c r="X36" s="739">
        <v>26118</v>
      </c>
      <c r="Y36" s="739">
        <v>23746</v>
      </c>
      <c r="Z36" s="739">
        <v>24561</v>
      </c>
      <c r="AA36" s="739">
        <v>23725</v>
      </c>
      <c r="AB36" s="739">
        <v>22836</v>
      </c>
      <c r="AC36" s="739">
        <v>22983</v>
      </c>
      <c r="AD36" s="739">
        <v>23010</v>
      </c>
      <c r="AE36" s="739">
        <v>23592</v>
      </c>
      <c r="AF36" s="739">
        <v>23718</v>
      </c>
      <c r="AG36" s="739">
        <v>23414</v>
      </c>
      <c r="AH36" s="739">
        <v>22400</v>
      </c>
      <c r="AI36" s="739">
        <v>22349</v>
      </c>
      <c r="AJ36" s="739">
        <v>22749</v>
      </c>
      <c r="AK36" s="739">
        <v>21487</v>
      </c>
      <c r="AL36" s="739">
        <v>21288</v>
      </c>
      <c r="AM36" s="739">
        <v>21146</v>
      </c>
      <c r="AN36" s="739">
        <v>21393</v>
      </c>
      <c r="AO36" s="739">
        <v>20464</v>
      </c>
      <c r="AP36" s="739">
        <v>20152</v>
      </c>
      <c r="AQ36" s="739">
        <v>19702</v>
      </c>
      <c r="AR36" s="739">
        <v>19713</v>
      </c>
      <c r="AS36" s="739">
        <v>19914</v>
      </c>
      <c r="AT36" s="739">
        <v>19731</v>
      </c>
      <c r="AU36" s="739">
        <v>19251</v>
      </c>
      <c r="AV36" s="739">
        <v>18808</v>
      </c>
      <c r="AW36" s="739">
        <v>18600</v>
      </c>
      <c r="AX36" s="739">
        <v>18581</v>
      </c>
      <c r="AY36" s="739">
        <v>18377</v>
      </c>
      <c r="AZ36" s="739">
        <v>18283</v>
      </c>
      <c r="BA36" s="739">
        <v>17193</v>
      </c>
      <c r="BB36" s="739">
        <v>17089</v>
      </c>
      <c r="BC36" s="739">
        <v>17555</v>
      </c>
      <c r="BD36" s="739">
        <v>17447</v>
      </c>
      <c r="BE36" s="739">
        <v>16134</v>
      </c>
      <c r="BF36" s="739">
        <v>15179</v>
      </c>
      <c r="BG36" s="739">
        <v>14289</v>
      </c>
      <c r="BH36" s="739">
        <v>14357</v>
      </c>
      <c r="BI36" s="775">
        <v>14139</v>
      </c>
      <c r="BJ36" s="775">
        <v>14405</v>
      </c>
      <c r="BK36" s="775">
        <v>14377</v>
      </c>
      <c r="BL36" s="775">
        <v>15158</v>
      </c>
      <c r="BM36" s="705">
        <v>14575</v>
      </c>
      <c r="BN36" s="1047">
        <v>14207</v>
      </c>
      <c r="BO36" s="1047">
        <v>14391</v>
      </c>
      <c r="BP36" s="1047">
        <v>14367</v>
      </c>
      <c r="BQ36" s="1047">
        <v>13808</v>
      </c>
      <c r="BR36" s="1047">
        <v>13121</v>
      </c>
      <c r="BS36" s="1047">
        <v>13431</v>
      </c>
      <c r="BT36" s="1047">
        <v>13316</v>
      </c>
      <c r="BU36" s="670"/>
      <c r="BV36" s="1047">
        <v>14708</v>
      </c>
      <c r="BW36" s="705">
        <v>15525</v>
      </c>
      <c r="BX36" s="1047">
        <v>15017</v>
      </c>
      <c r="BY36" s="1047">
        <v>14745</v>
      </c>
      <c r="BZ36" s="1047">
        <v>14936</v>
      </c>
      <c r="CA36" s="1047">
        <v>14938</v>
      </c>
      <c r="CB36" s="1047">
        <v>14340</v>
      </c>
      <c r="CC36" s="1047">
        <v>13796</v>
      </c>
      <c r="CD36" s="1047">
        <v>14274</v>
      </c>
      <c r="CE36" s="1047">
        <v>14174</v>
      </c>
    </row>
    <row r="37" spans="1:83" ht="13.5" customHeight="1">
      <c r="A37" s="776" t="s">
        <v>761</v>
      </c>
      <c r="B37" s="777" t="s">
        <v>249</v>
      </c>
      <c r="C37" s="739">
        <v>15929</v>
      </c>
      <c r="D37" s="739">
        <v>15794</v>
      </c>
      <c r="E37" s="739">
        <v>15498</v>
      </c>
      <c r="F37" s="739">
        <v>18254</v>
      </c>
      <c r="G37" s="739">
        <v>16742</v>
      </c>
      <c r="H37" s="739">
        <v>17839</v>
      </c>
      <c r="I37" s="774">
        <v>18626</v>
      </c>
      <c r="J37" s="774">
        <v>19582</v>
      </c>
      <c r="K37" s="774">
        <v>21058</v>
      </c>
      <c r="L37" s="774">
        <v>21097</v>
      </c>
      <c r="M37" s="774">
        <v>21380</v>
      </c>
      <c r="N37" s="774">
        <v>21380</v>
      </c>
      <c r="O37" s="774">
        <v>21440</v>
      </c>
      <c r="P37" s="774">
        <v>21482</v>
      </c>
      <c r="Q37" s="774">
        <v>20966</v>
      </c>
      <c r="R37" s="774">
        <v>21241</v>
      </c>
      <c r="S37" s="774">
        <v>21898</v>
      </c>
      <c r="T37" s="774">
        <v>21851</v>
      </c>
      <c r="U37" s="774">
        <v>20659</v>
      </c>
      <c r="V37" s="774">
        <v>19994</v>
      </c>
      <c r="W37" s="774">
        <v>18632</v>
      </c>
      <c r="X37" s="739">
        <v>18075</v>
      </c>
      <c r="Y37" s="739">
        <v>16720</v>
      </c>
      <c r="Z37" s="739">
        <v>16534</v>
      </c>
      <c r="AA37" s="739">
        <v>16447</v>
      </c>
      <c r="AB37" s="739">
        <v>15968</v>
      </c>
      <c r="AC37" s="739">
        <v>15732</v>
      </c>
      <c r="AD37" s="739">
        <v>16111</v>
      </c>
      <c r="AE37" s="739">
        <v>16001</v>
      </c>
      <c r="AF37" s="739">
        <v>15823</v>
      </c>
      <c r="AG37" s="739">
        <v>15258</v>
      </c>
      <c r="AH37" s="739">
        <v>15084</v>
      </c>
      <c r="AI37" s="739">
        <v>14717</v>
      </c>
      <c r="AJ37" s="739">
        <v>14768</v>
      </c>
      <c r="AK37" s="739">
        <v>14150</v>
      </c>
      <c r="AL37" s="739">
        <v>14153</v>
      </c>
      <c r="AM37" s="739">
        <v>14077</v>
      </c>
      <c r="AN37" s="739">
        <v>14086</v>
      </c>
      <c r="AO37" s="739">
        <v>13831</v>
      </c>
      <c r="AP37" s="739">
        <v>13146</v>
      </c>
      <c r="AQ37" s="739">
        <v>12650</v>
      </c>
      <c r="AR37" s="739">
        <v>12454</v>
      </c>
      <c r="AS37" s="739">
        <v>12953</v>
      </c>
      <c r="AT37" s="739">
        <v>12840</v>
      </c>
      <c r="AU37" s="739">
        <v>13050</v>
      </c>
      <c r="AV37" s="739">
        <v>12542</v>
      </c>
      <c r="AW37" s="739">
        <v>12654</v>
      </c>
      <c r="AX37" s="739">
        <v>13057</v>
      </c>
      <c r="AY37" s="739">
        <v>12800</v>
      </c>
      <c r="AZ37" s="739">
        <v>12491</v>
      </c>
      <c r="BA37" s="739">
        <v>12414</v>
      </c>
      <c r="BB37" s="739">
        <v>12525</v>
      </c>
      <c r="BC37" s="739">
        <v>12153</v>
      </c>
      <c r="BD37" s="739">
        <v>12625</v>
      </c>
      <c r="BE37" s="739">
        <v>12212</v>
      </c>
      <c r="BF37" s="739">
        <v>11723</v>
      </c>
      <c r="BG37" s="739">
        <v>10451</v>
      </c>
      <c r="BH37" s="739">
        <v>10359</v>
      </c>
      <c r="BI37" s="775">
        <v>10572</v>
      </c>
      <c r="BJ37" s="775">
        <v>10474</v>
      </c>
      <c r="BK37" s="775">
        <v>10096</v>
      </c>
      <c r="BL37" s="775">
        <v>10531</v>
      </c>
      <c r="BM37" s="705">
        <v>9982</v>
      </c>
      <c r="BN37" s="1047">
        <v>10000</v>
      </c>
      <c r="BO37" s="1047">
        <v>10096</v>
      </c>
      <c r="BP37" s="1047">
        <v>9783</v>
      </c>
      <c r="BQ37" s="1047">
        <v>9152</v>
      </c>
      <c r="BR37" s="1047">
        <v>9305</v>
      </c>
      <c r="BS37" s="1047">
        <v>9279</v>
      </c>
      <c r="BT37" s="1047">
        <v>9466</v>
      </c>
      <c r="BU37" s="670"/>
      <c r="BV37" s="1047">
        <v>10483</v>
      </c>
      <c r="BW37" s="705">
        <v>10890</v>
      </c>
      <c r="BX37" s="1047">
        <v>10338</v>
      </c>
      <c r="BY37" s="1047">
        <v>10326</v>
      </c>
      <c r="BZ37" s="1047">
        <v>10527</v>
      </c>
      <c r="CA37" s="1047">
        <v>10241</v>
      </c>
      <c r="CB37" s="1047">
        <v>9582</v>
      </c>
      <c r="CC37" s="1047">
        <v>9931</v>
      </c>
      <c r="CD37" s="1047">
        <v>9975</v>
      </c>
      <c r="CE37" s="1047">
        <v>10238</v>
      </c>
    </row>
    <row r="38" spans="1:83" ht="13.5" customHeight="1">
      <c r="A38" s="776" t="s">
        <v>762</v>
      </c>
      <c r="B38" s="777" t="s">
        <v>250</v>
      </c>
      <c r="C38" s="739">
        <v>21477</v>
      </c>
      <c r="D38" s="739">
        <v>21537</v>
      </c>
      <c r="E38" s="739">
        <v>22817</v>
      </c>
      <c r="F38" s="739">
        <v>26404</v>
      </c>
      <c r="G38" s="739">
        <v>23985</v>
      </c>
      <c r="H38" s="739">
        <v>26618</v>
      </c>
      <c r="I38" s="774">
        <v>27776</v>
      </c>
      <c r="J38" s="774">
        <v>30548</v>
      </c>
      <c r="K38" s="774">
        <v>33817</v>
      </c>
      <c r="L38" s="774">
        <v>34759</v>
      </c>
      <c r="M38" s="774">
        <v>36009</v>
      </c>
      <c r="N38" s="774">
        <v>36255</v>
      </c>
      <c r="O38" s="774">
        <v>34727</v>
      </c>
      <c r="P38" s="774">
        <v>34560</v>
      </c>
      <c r="Q38" s="774">
        <v>34247</v>
      </c>
      <c r="R38" s="774">
        <v>35225</v>
      </c>
      <c r="S38" s="774">
        <v>34506</v>
      </c>
      <c r="T38" s="774">
        <v>32640</v>
      </c>
      <c r="U38" s="774">
        <v>30344</v>
      </c>
      <c r="V38" s="774">
        <v>28460</v>
      </c>
      <c r="W38" s="774">
        <v>25772</v>
      </c>
      <c r="X38" s="739">
        <v>23890</v>
      </c>
      <c r="Y38" s="739">
        <v>22558</v>
      </c>
      <c r="Z38" s="739">
        <v>22517</v>
      </c>
      <c r="AA38" s="739">
        <v>21635</v>
      </c>
      <c r="AB38" s="739">
        <v>21605</v>
      </c>
      <c r="AC38" s="739">
        <v>20896</v>
      </c>
      <c r="AD38" s="739">
        <v>20879</v>
      </c>
      <c r="AE38" s="739">
        <v>20250</v>
      </c>
      <c r="AF38" s="739">
        <v>20697</v>
      </c>
      <c r="AG38" s="739">
        <v>19387</v>
      </c>
      <c r="AH38" s="739">
        <v>19400</v>
      </c>
      <c r="AI38" s="739">
        <v>19610</v>
      </c>
      <c r="AJ38" s="739">
        <v>19249</v>
      </c>
      <c r="AK38" s="739">
        <v>18799</v>
      </c>
      <c r="AL38" s="739">
        <v>18896</v>
      </c>
      <c r="AM38" s="739">
        <v>18535</v>
      </c>
      <c r="AN38" s="739">
        <v>18448</v>
      </c>
      <c r="AO38" s="739">
        <v>18283</v>
      </c>
      <c r="AP38" s="739">
        <v>17242</v>
      </c>
      <c r="AQ38" s="739">
        <v>15828</v>
      </c>
      <c r="AR38" s="739">
        <v>16270</v>
      </c>
      <c r="AS38" s="739">
        <v>16704</v>
      </c>
      <c r="AT38" s="739">
        <v>16337</v>
      </c>
      <c r="AU38" s="739">
        <v>16634</v>
      </c>
      <c r="AV38" s="739">
        <v>15750</v>
      </c>
      <c r="AW38" s="739">
        <v>15414</v>
      </c>
      <c r="AX38" s="739">
        <v>15675</v>
      </c>
      <c r="AY38" s="739">
        <v>15553</v>
      </c>
      <c r="AZ38" s="739">
        <v>14920</v>
      </c>
      <c r="BA38" s="739">
        <v>15038</v>
      </c>
      <c r="BB38" s="739">
        <v>14395</v>
      </c>
      <c r="BC38" s="739">
        <v>14669</v>
      </c>
      <c r="BD38" s="739">
        <v>14547</v>
      </c>
      <c r="BE38" s="739">
        <v>13650</v>
      </c>
      <c r="BF38" s="739">
        <v>13000</v>
      </c>
      <c r="BG38" s="739">
        <v>12319</v>
      </c>
      <c r="BH38" s="739">
        <v>11894</v>
      </c>
      <c r="BI38" s="775">
        <v>11856</v>
      </c>
      <c r="BJ38" s="775">
        <v>11687</v>
      </c>
      <c r="BK38" s="775">
        <v>11662</v>
      </c>
      <c r="BL38" s="775">
        <v>11914</v>
      </c>
      <c r="BM38" s="705">
        <v>11500</v>
      </c>
      <c r="BN38" s="1047">
        <v>11425</v>
      </c>
      <c r="BO38" s="1047">
        <v>11293</v>
      </c>
      <c r="BP38" s="1047">
        <v>11465</v>
      </c>
      <c r="BQ38" s="1047">
        <v>11225</v>
      </c>
      <c r="BR38" s="1047">
        <v>10818</v>
      </c>
      <c r="BS38" s="1047">
        <v>11073</v>
      </c>
      <c r="BT38" s="1047">
        <v>11258</v>
      </c>
      <c r="BU38" s="670"/>
      <c r="BV38" s="1047">
        <v>12436</v>
      </c>
      <c r="BW38" s="705">
        <v>12946</v>
      </c>
      <c r="BX38" s="1047">
        <v>12542</v>
      </c>
      <c r="BY38" s="1047">
        <v>12559</v>
      </c>
      <c r="BZ38" s="1047">
        <v>12323</v>
      </c>
      <c r="CA38" s="1047">
        <v>12917</v>
      </c>
      <c r="CB38" s="1047">
        <v>12024</v>
      </c>
      <c r="CC38" s="1047">
        <v>11908</v>
      </c>
      <c r="CD38" s="1047">
        <v>12341</v>
      </c>
      <c r="CE38" s="1047">
        <v>12586</v>
      </c>
    </row>
    <row r="39" spans="1:83" ht="13.5" customHeight="1">
      <c r="A39" s="776" t="s">
        <v>763</v>
      </c>
      <c r="B39" s="777" t="s">
        <v>251</v>
      </c>
      <c r="C39" s="739">
        <v>38555</v>
      </c>
      <c r="D39" s="739">
        <v>36371</v>
      </c>
      <c r="E39" s="739">
        <v>34995</v>
      </c>
      <c r="F39" s="739">
        <v>41405</v>
      </c>
      <c r="G39" s="739">
        <v>39743</v>
      </c>
      <c r="H39" s="739">
        <v>40209</v>
      </c>
      <c r="I39" s="774">
        <v>42171</v>
      </c>
      <c r="J39" s="774">
        <v>48476</v>
      </c>
      <c r="K39" s="774">
        <v>52458</v>
      </c>
      <c r="L39" s="774">
        <v>53274</v>
      </c>
      <c r="M39" s="774">
        <v>54292</v>
      </c>
      <c r="N39" s="774">
        <v>53860</v>
      </c>
      <c r="O39" s="774">
        <v>54437</v>
      </c>
      <c r="P39" s="774">
        <v>52792</v>
      </c>
      <c r="Q39" s="774">
        <v>55593</v>
      </c>
      <c r="R39" s="774">
        <v>57555</v>
      </c>
      <c r="S39" s="774">
        <v>57726</v>
      </c>
      <c r="T39" s="774">
        <v>59714</v>
      </c>
      <c r="U39" s="774">
        <v>57941</v>
      </c>
      <c r="V39" s="774">
        <v>57521</v>
      </c>
      <c r="W39" s="774">
        <v>52753</v>
      </c>
      <c r="X39" s="739">
        <v>49989</v>
      </c>
      <c r="Y39" s="739">
        <v>48470</v>
      </c>
      <c r="Z39" s="739">
        <v>50050</v>
      </c>
      <c r="AA39" s="739">
        <v>48372</v>
      </c>
      <c r="AB39" s="739">
        <v>46516</v>
      </c>
      <c r="AC39" s="739">
        <v>45453</v>
      </c>
      <c r="AD39" s="739">
        <v>45940</v>
      </c>
      <c r="AE39" s="739">
        <v>46235</v>
      </c>
      <c r="AF39" s="739">
        <v>45667</v>
      </c>
      <c r="AG39" s="739">
        <v>44454</v>
      </c>
      <c r="AH39" s="739">
        <v>44969</v>
      </c>
      <c r="AI39" s="739">
        <v>43989</v>
      </c>
      <c r="AJ39" s="739">
        <v>44515</v>
      </c>
      <c r="AK39" s="739">
        <v>42866</v>
      </c>
      <c r="AL39" s="739">
        <v>41734</v>
      </c>
      <c r="AM39" s="739">
        <v>41463</v>
      </c>
      <c r="AN39" s="739">
        <v>41456</v>
      </c>
      <c r="AO39" s="739">
        <v>40938</v>
      </c>
      <c r="AP39" s="739">
        <v>39914</v>
      </c>
      <c r="AQ39" s="739">
        <v>38891</v>
      </c>
      <c r="AR39" s="739">
        <v>39930</v>
      </c>
      <c r="AS39" s="739">
        <v>39856</v>
      </c>
      <c r="AT39" s="739">
        <v>39696</v>
      </c>
      <c r="AU39" s="739">
        <v>39746</v>
      </c>
      <c r="AV39" s="739">
        <v>39272</v>
      </c>
      <c r="AW39" s="739">
        <v>38706</v>
      </c>
      <c r="AX39" s="739">
        <v>38542</v>
      </c>
      <c r="AY39" s="739">
        <v>37754</v>
      </c>
      <c r="AZ39" s="739">
        <v>36205</v>
      </c>
      <c r="BA39" s="739">
        <v>35231</v>
      </c>
      <c r="BB39" s="739">
        <v>34127</v>
      </c>
      <c r="BC39" s="739">
        <v>35403</v>
      </c>
      <c r="BD39" s="739">
        <v>33904</v>
      </c>
      <c r="BE39" s="739">
        <v>33362</v>
      </c>
      <c r="BF39" s="739">
        <v>32346</v>
      </c>
      <c r="BG39" s="739">
        <v>30089</v>
      </c>
      <c r="BH39" s="739">
        <v>29393</v>
      </c>
      <c r="BI39" s="775">
        <v>29769</v>
      </c>
      <c r="BJ39" s="775">
        <v>29652</v>
      </c>
      <c r="BK39" s="775">
        <v>29282</v>
      </c>
      <c r="BL39" s="775">
        <v>30602</v>
      </c>
      <c r="BM39" s="705">
        <v>30027</v>
      </c>
      <c r="BN39" s="1047">
        <v>29736</v>
      </c>
      <c r="BO39" s="1047">
        <v>30351</v>
      </c>
      <c r="BP39" s="1047">
        <v>30311</v>
      </c>
      <c r="BQ39" s="1047">
        <v>29057</v>
      </c>
      <c r="BR39" s="1047">
        <v>29098</v>
      </c>
      <c r="BS39" s="1047">
        <v>29507</v>
      </c>
      <c r="BT39" s="1047">
        <v>29568</v>
      </c>
      <c r="BU39" s="670"/>
      <c r="BV39" s="1047">
        <v>31667</v>
      </c>
      <c r="BW39" s="705">
        <v>33453</v>
      </c>
      <c r="BX39" s="1047">
        <v>32850</v>
      </c>
      <c r="BY39" s="1047">
        <v>32977</v>
      </c>
      <c r="BZ39" s="1047">
        <v>33938</v>
      </c>
      <c r="CA39" s="1047">
        <v>34297</v>
      </c>
      <c r="CB39" s="1047">
        <v>32126</v>
      </c>
      <c r="CC39" s="1047">
        <v>32419</v>
      </c>
      <c r="CD39" s="1047">
        <v>34795</v>
      </c>
      <c r="CE39" s="1047">
        <v>34539</v>
      </c>
    </row>
    <row r="40" spans="1:83" ht="13.5" customHeight="1">
      <c r="A40" s="776" t="s">
        <v>764</v>
      </c>
      <c r="B40" s="777" t="s">
        <v>252</v>
      </c>
      <c r="C40" s="739">
        <v>46949</v>
      </c>
      <c r="D40" s="739">
        <v>47296</v>
      </c>
      <c r="E40" s="739">
        <v>44528</v>
      </c>
      <c r="F40" s="739">
        <v>48513</v>
      </c>
      <c r="G40" s="739">
        <v>47947</v>
      </c>
      <c r="H40" s="739">
        <v>48989</v>
      </c>
      <c r="I40" s="774">
        <v>53034</v>
      </c>
      <c r="J40" s="774">
        <v>56660</v>
      </c>
      <c r="K40" s="774">
        <v>60711</v>
      </c>
      <c r="L40" s="774">
        <v>63791</v>
      </c>
      <c r="M40" s="774">
        <v>65492</v>
      </c>
      <c r="N40" s="774">
        <v>69427</v>
      </c>
      <c r="O40" s="774">
        <v>69870</v>
      </c>
      <c r="P40" s="774">
        <v>69999</v>
      </c>
      <c r="Q40" s="774">
        <v>72374</v>
      </c>
      <c r="R40" s="774">
        <v>80044</v>
      </c>
      <c r="S40" s="774">
        <v>83030</v>
      </c>
      <c r="T40" s="774">
        <v>85434</v>
      </c>
      <c r="U40" s="774">
        <v>85706</v>
      </c>
      <c r="V40" s="774">
        <v>89328</v>
      </c>
      <c r="W40" s="774">
        <v>86199</v>
      </c>
      <c r="X40" s="739">
        <v>82640</v>
      </c>
      <c r="Y40" s="739">
        <v>80313</v>
      </c>
      <c r="Z40" s="739">
        <v>81451</v>
      </c>
      <c r="AA40" s="739">
        <v>87714</v>
      </c>
      <c r="AB40" s="739">
        <v>80381</v>
      </c>
      <c r="AC40" s="739">
        <v>74862</v>
      </c>
      <c r="AD40" s="739">
        <v>77089</v>
      </c>
      <c r="AE40" s="739">
        <v>78863</v>
      </c>
      <c r="AF40" s="739">
        <v>75194</v>
      </c>
      <c r="AG40" s="739">
        <v>75625</v>
      </c>
      <c r="AH40" s="739">
        <v>76438</v>
      </c>
      <c r="AI40" s="739">
        <v>76090</v>
      </c>
      <c r="AJ40" s="739">
        <v>76984</v>
      </c>
      <c r="AK40" s="739">
        <v>73177</v>
      </c>
      <c r="AL40" s="739">
        <v>73128</v>
      </c>
      <c r="AM40" s="739">
        <v>71226</v>
      </c>
      <c r="AN40" s="739">
        <v>72115</v>
      </c>
      <c r="AO40" s="739">
        <v>70270</v>
      </c>
      <c r="AP40" s="739">
        <v>70097</v>
      </c>
      <c r="AQ40" s="739">
        <v>69506</v>
      </c>
      <c r="AR40" s="739">
        <v>68385</v>
      </c>
      <c r="AS40" s="739">
        <v>69263</v>
      </c>
      <c r="AT40" s="739">
        <v>68553</v>
      </c>
      <c r="AU40" s="739">
        <v>69350</v>
      </c>
      <c r="AV40" s="739">
        <v>67231</v>
      </c>
      <c r="AW40" s="739">
        <v>65228</v>
      </c>
      <c r="AX40" s="739">
        <v>66343</v>
      </c>
      <c r="AY40" s="739">
        <v>62964</v>
      </c>
      <c r="AZ40" s="739">
        <v>61006</v>
      </c>
      <c r="BA40" s="739">
        <v>59050</v>
      </c>
      <c r="BB40" s="739">
        <v>57805</v>
      </c>
      <c r="BC40" s="739">
        <v>57895</v>
      </c>
      <c r="BD40" s="739">
        <v>56702</v>
      </c>
      <c r="BE40" s="739">
        <v>55446</v>
      </c>
      <c r="BF40" s="739">
        <v>52964</v>
      </c>
      <c r="BG40" s="739">
        <v>49167</v>
      </c>
      <c r="BH40" s="739">
        <v>48730</v>
      </c>
      <c r="BI40" s="775">
        <v>49574</v>
      </c>
      <c r="BJ40" s="775">
        <v>48887</v>
      </c>
      <c r="BK40" s="775">
        <v>47710</v>
      </c>
      <c r="BL40" s="775">
        <v>49720</v>
      </c>
      <c r="BM40" s="705">
        <v>48102</v>
      </c>
      <c r="BN40" s="1047">
        <v>48871</v>
      </c>
      <c r="BO40" s="1047">
        <v>48453</v>
      </c>
      <c r="BP40" s="1047">
        <v>49302</v>
      </c>
      <c r="BQ40" s="1047">
        <v>46568</v>
      </c>
      <c r="BR40" s="1047">
        <v>47430</v>
      </c>
      <c r="BS40" s="1047">
        <v>47590</v>
      </c>
      <c r="BT40" s="1047">
        <v>47957</v>
      </c>
      <c r="BU40" s="670"/>
      <c r="BV40" s="1047">
        <v>51061</v>
      </c>
      <c r="BW40" s="705">
        <v>53923</v>
      </c>
      <c r="BX40" s="1047">
        <v>52786</v>
      </c>
      <c r="BY40" s="1047">
        <v>54377</v>
      </c>
      <c r="BZ40" s="1047">
        <v>54085</v>
      </c>
      <c r="CA40" s="1047">
        <v>56035</v>
      </c>
      <c r="CB40" s="1047">
        <v>51017</v>
      </c>
      <c r="CC40" s="1047">
        <v>52551</v>
      </c>
      <c r="CD40" s="1047">
        <v>54924</v>
      </c>
      <c r="CE40" s="1047">
        <v>56069</v>
      </c>
    </row>
    <row r="41" spans="1:83" ht="13.5" customHeight="1">
      <c r="A41" s="776" t="s">
        <v>765</v>
      </c>
      <c r="B41" s="777" t="s">
        <v>253</v>
      </c>
      <c r="C41" s="739">
        <v>40552</v>
      </c>
      <c r="D41" s="739">
        <v>39680</v>
      </c>
      <c r="E41" s="739">
        <v>37052</v>
      </c>
      <c r="F41" s="739">
        <v>43426</v>
      </c>
      <c r="G41" s="739">
        <v>44178</v>
      </c>
      <c r="H41" s="739">
        <v>44333</v>
      </c>
      <c r="I41" s="774">
        <v>50521</v>
      </c>
      <c r="J41" s="774">
        <v>54498</v>
      </c>
      <c r="K41" s="774">
        <v>59701</v>
      </c>
      <c r="L41" s="774">
        <v>68024</v>
      </c>
      <c r="M41" s="774">
        <v>67823</v>
      </c>
      <c r="N41" s="774">
        <v>64909</v>
      </c>
      <c r="O41" s="774">
        <v>63241</v>
      </c>
      <c r="P41" s="774">
        <v>68286</v>
      </c>
      <c r="Q41" s="774">
        <v>66847</v>
      </c>
      <c r="R41" s="774">
        <v>66112</v>
      </c>
      <c r="S41" s="774">
        <v>63779</v>
      </c>
      <c r="T41" s="774">
        <v>65132</v>
      </c>
      <c r="U41" s="774">
        <v>59031</v>
      </c>
      <c r="V41" s="774">
        <v>59891</v>
      </c>
      <c r="W41" s="774">
        <v>54816</v>
      </c>
      <c r="X41" s="739">
        <v>49281</v>
      </c>
      <c r="Y41" s="739">
        <v>45885</v>
      </c>
      <c r="Z41" s="739">
        <v>47344</v>
      </c>
      <c r="AA41" s="739">
        <v>47006</v>
      </c>
      <c r="AB41" s="739">
        <v>48197</v>
      </c>
      <c r="AC41" s="739">
        <v>46228</v>
      </c>
      <c r="AD41" s="739">
        <v>46688</v>
      </c>
      <c r="AE41" s="739">
        <v>46351</v>
      </c>
      <c r="AF41" s="739">
        <v>45296</v>
      </c>
      <c r="AG41" s="739">
        <v>45788</v>
      </c>
      <c r="AH41" s="739">
        <v>44863</v>
      </c>
      <c r="AI41" s="739">
        <v>45793</v>
      </c>
      <c r="AJ41" s="739">
        <v>45237</v>
      </c>
      <c r="AK41" s="739">
        <v>43010</v>
      </c>
      <c r="AL41" s="739">
        <v>43942</v>
      </c>
      <c r="AM41" s="739">
        <v>43955</v>
      </c>
      <c r="AN41" s="739">
        <v>42158</v>
      </c>
      <c r="AO41" s="739">
        <v>40997</v>
      </c>
      <c r="AP41" s="739">
        <v>39523</v>
      </c>
      <c r="AQ41" s="739">
        <v>37217</v>
      </c>
      <c r="AR41" s="739">
        <v>36628</v>
      </c>
      <c r="AS41" s="739">
        <v>37184</v>
      </c>
      <c r="AT41" s="739">
        <v>36531</v>
      </c>
      <c r="AU41" s="739">
        <v>36904</v>
      </c>
      <c r="AV41" s="739">
        <v>35925</v>
      </c>
      <c r="AW41" s="739">
        <v>34572</v>
      </c>
      <c r="AX41" s="739">
        <v>34490</v>
      </c>
      <c r="AY41" s="739">
        <v>33447</v>
      </c>
      <c r="AZ41" s="739">
        <v>32729</v>
      </c>
      <c r="BA41" s="739">
        <v>31784</v>
      </c>
      <c r="BB41" s="739">
        <v>31160</v>
      </c>
      <c r="BC41" s="739">
        <v>31598</v>
      </c>
      <c r="BD41" s="739">
        <v>30862</v>
      </c>
      <c r="BE41" s="739">
        <v>29554</v>
      </c>
      <c r="BF41" s="739">
        <v>27584</v>
      </c>
      <c r="BG41" s="739">
        <v>25927</v>
      </c>
      <c r="BH41" s="739">
        <v>25270</v>
      </c>
      <c r="BI41" s="775">
        <v>26117</v>
      </c>
      <c r="BJ41" s="775">
        <v>25944</v>
      </c>
      <c r="BK41" s="775">
        <v>25810</v>
      </c>
      <c r="BL41" s="775">
        <v>26499</v>
      </c>
      <c r="BM41" s="705">
        <v>25195</v>
      </c>
      <c r="BN41" s="1047">
        <v>25240</v>
      </c>
      <c r="BO41" s="1047">
        <v>24902</v>
      </c>
      <c r="BP41" s="1047">
        <v>25317</v>
      </c>
      <c r="BQ41" s="1047">
        <v>24321</v>
      </c>
      <c r="BR41" s="1047">
        <v>23459</v>
      </c>
      <c r="BS41" s="1047">
        <v>23502</v>
      </c>
      <c r="BT41" s="1047">
        <v>24397</v>
      </c>
      <c r="BU41" s="670"/>
      <c r="BV41" s="1047">
        <v>26522</v>
      </c>
      <c r="BW41" s="705">
        <v>27339</v>
      </c>
      <c r="BX41" s="1047">
        <v>26031</v>
      </c>
      <c r="BY41" s="1047">
        <v>26288</v>
      </c>
      <c r="BZ41" s="1047">
        <v>26152</v>
      </c>
      <c r="CA41" s="1047">
        <v>26959</v>
      </c>
      <c r="CB41" s="1047">
        <v>25934</v>
      </c>
      <c r="CC41" s="1047">
        <v>25254</v>
      </c>
      <c r="CD41" s="1047">
        <v>26022</v>
      </c>
      <c r="CE41" s="1047">
        <v>26903</v>
      </c>
    </row>
    <row r="42" spans="1:83" ht="13.5" customHeight="1">
      <c r="A42" s="776" t="s">
        <v>766</v>
      </c>
      <c r="B42" s="777" t="s">
        <v>254</v>
      </c>
      <c r="C42" s="739">
        <v>22754</v>
      </c>
      <c r="D42" s="739">
        <v>21446</v>
      </c>
      <c r="E42" s="739">
        <v>20581</v>
      </c>
      <c r="F42" s="739">
        <v>25671</v>
      </c>
      <c r="G42" s="739">
        <v>23275</v>
      </c>
      <c r="H42" s="739">
        <v>22797</v>
      </c>
      <c r="I42" s="774">
        <v>25551</v>
      </c>
      <c r="J42" s="774">
        <v>26625</v>
      </c>
      <c r="K42" s="774">
        <v>28704</v>
      </c>
      <c r="L42" s="774">
        <v>28773</v>
      </c>
      <c r="M42" s="774">
        <v>28335</v>
      </c>
      <c r="N42" s="774">
        <v>27934</v>
      </c>
      <c r="O42" s="774">
        <v>28344</v>
      </c>
      <c r="P42" s="774">
        <v>29046</v>
      </c>
      <c r="Q42" s="774">
        <v>30436</v>
      </c>
      <c r="R42" s="774">
        <v>30416</v>
      </c>
      <c r="S42" s="774">
        <v>28625</v>
      </c>
      <c r="T42" s="774">
        <v>28534</v>
      </c>
      <c r="U42" s="774">
        <v>26486</v>
      </c>
      <c r="V42" s="774">
        <v>26008</v>
      </c>
      <c r="W42" s="774">
        <v>23518</v>
      </c>
      <c r="X42" s="739">
        <v>23054</v>
      </c>
      <c r="Y42" s="739">
        <v>20940</v>
      </c>
      <c r="Z42" s="739">
        <v>20921</v>
      </c>
      <c r="AA42" s="739">
        <v>19704</v>
      </c>
      <c r="AB42" s="739">
        <v>19402</v>
      </c>
      <c r="AC42" s="739">
        <v>19178</v>
      </c>
      <c r="AD42" s="739">
        <v>19445</v>
      </c>
      <c r="AE42" s="739">
        <v>19759</v>
      </c>
      <c r="AF42" s="739">
        <v>19143</v>
      </c>
      <c r="AG42" s="739">
        <v>18536</v>
      </c>
      <c r="AH42" s="739">
        <v>17975</v>
      </c>
      <c r="AI42" s="739">
        <v>17680</v>
      </c>
      <c r="AJ42" s="739">
        <v>17112</v>
      </c>
      <c r="AK42" s="739">
        <v>16893</v>
      </c>
      <c r="AL42" s="739">
        <v>16728</v>
      </c>
      <c r="AM42" s="739">
        <v>16916</v>
      </c>
      <c r="AN42" s="739">
        <v>16714</v>
      </c>
      <c r="AO42" s="739">
        <v>16147</v>
      </c>
      <c r="AP42" s="739">
        <v>15668</v>
      </c>
      <c r="AQ42" s="739">
        <v>15054</v>
      </c>
      <c r="AR42" s="739">
        <v>14962</v>
      </c>
      <c r="AS42" s="739">
        <v>14887</v>
      </c>
      <c r="AT42" s="739">
        <v>15188</v>
      </c>
      <c r="AU42" s="739">
        <v>15083</v>
      </c>
      <c r="AV42" s="739">
        <v>15098</v>
      </c>
      <c r="AW42" s="739">
        <v>14765</v>
      </c>
      <c r="AX42" s="739">
        <v>14627</v>
      </c>
      <c r="AY42" s="739">
        <v>13970</v>
      </c>
      <c r="AZ42" s="739">
        <v>14009</v>
      </c>
      <c r="BA42" s="739">
        <v>13688</v>
      </c>
      <c r="BB42" s="739">
        <v>13571</v>
      </c>
      <c r="BC42" s="739">
        <v>13741</v>
      </c>
      <c r="BD42" s="739">
        <v>13681</v>
      </c>
      <c r="BE42" s="739">
        <v>13228</v>
      </c>
      <c r="BF42" s="739">
        <v>12515</v>
      </c>
      <c r="BG42" s="739">
        <v>11705</v>
      </c>
      <c r="BH42" s="739">
        <v>11386</v>
      </c>
      <c r="BI42" s="775">
        <v>11363</v>
      </c>
      <c r="BJ42" s="775">
        <v>11636</v>
      </c>
      <c r="BK42" s="775">
        <v>10933</v>
      </c>
      <c r="BL42" s="775">
        <v>11712</v>
      </c>
      <c r="BM42" s="705">
        <v>10855</v>
      </c>
      <c r="BN42" s="1047">
        <v>11133</v>
      </c>
      <c r="BO42" s="1047">
        <v>11119</v>
      </c>
      <c r="BP42" s="1047">
        <v>11549</v>
      </c>
      <c r="BQ42" s="1047">
        <v>10924</v>
      </c>
      <c r="BR42" s="1047">
        <v>10458</v>
      </c>
      <c r="BS42" s="1047">
        <v>10789</v>
      </c>
      <c r="BT42" s="1047">
        <v>10744</v>
      </c>
      <c r="BU42" s="670"/>
      <c r="BV42" s="1047">
        <v>11365</v>
      </c>
      <c r="BW42" s="705">
        <v>12150</v>
      </c>
      <c r="BX42" s="1047">
        <v>11435</v>
      </c>
      <c r="BY42" s="1047">
        <v>12070</v>
      </c>
      <c r="BZ42" s="1047">
        <v>12041</v>
      </c>
      <c r="CA42" s="1047">
        <v>12744</v>
      </c>
      <c r="CB42" s="1047">
        <v>11576</v>
      </c>
      <c r="CC42" s="1047">
        <v>11322</v>
      </c>
      <c r="CD42" s="1047">
        <v>12203</v>
      </c>
      <c r="CE42" s="1047">
        <v>11975</v>
      </c>
    </row>
    <row r="43" spans="1:83" ht="13.5" customHeight="1">
      <c r="A43" s="776" t="s">
        <v>767</v>
      </c>
      <c r="B43" s="777" t="s">
        <v>255</v>
      </c>
      <c r="C43" s="739">
        <v>25474</v>
      </c>
      <c r="D43" s="739">
        <v>23394</v>
      </c>
      <c r="E43" s="739">
        <v>22342</v>
      </c>
      <c r="F43" s="739">
        <v>27264</v>
      </c>
      <c r="G43" s="739">
        <v>25498</v>
      </c>
      <c r="H43" s="739">
        <v>25464</v>
      </c>
      <c r="I43" s="774">
        <v>29337</v>
      </c>
      <c r="J43" s="774">
        <v>31356</v>
      </c>
      <c r="K43" s="774">
        <v>36162</v>
      </c>
      <c r="L43" s="774">
        <v>32472</v>
      </c>
      <c r="M43" s="774">
        <v>32515</v>
      </c>
      <c r="N43" s="774">
        <v>32223</v>
      </c>
      <c r="O43" s="774">
        <v>33002</v>
      </c>
      <c r="P43" s="774">
        <v>33154</v>
      </c>
      <c r="Q43" s="774">
        <v>33435</v>
      </c>
      <c r="R43" s="774">
        <v>35275</v>
      </c>
      <c r="S43" s="774">
        <v>34419</v>
      </c>
      <c r="T43" s="774">
        <v>34650</v>
      </c>
      <c r="U43" s="774">
        <v>33084</v>
      </c>
      <c r="V43" s="774">
        <v>32698</v>
      </c>
      <c r="W43" s="774">
        <v>30808</v>
      </c>
      <c r="X43" s="739">
        <v>30531</v>
      </c>
      <c r="Y43" s="739">
        <v>28709</v>
      </c>
      <c r="Z43" s="739">
        <v>29200</v>
      </c>
      <c r="AA43" s="739">
        <v>29747</v>
      </c>
      <c r="AB43" s="739">
        <v>28952</v>
      </c>
      <c r="AC43" s="739">
        <v>27868</v>
      </c>
      <c r="AD43" s="739">
        <v>28285</v>
      </c>
      <c r="AE43" s="739">
        <v>28713</v>
      </c>
      <c r="AF43" s="739">
        <v>28273</v>
      </c>
      <c r="AG43" s="739">
        <v>27913</v>
      </c>
      <c r="AH43" s="739">
        <v>27142</v>
      </c>
      <c r="AI43" s="739">
        <v>27385</v>
      </c>
      <c r="AJ43" s="739">
        <v>27656</v>
      </c>
      <c r="AK43" s="739">
        <v>26223</v>
      </c>
      <c r="AL43" s="739">
        <v>26017</v>
      </c>
      <c r="AM43" s="739">
        <v>26057</v>
      </c>
      <c r="AN43" s="739">
        <v>25671</v>
      </c>
      <c r="AO43" s="739">
        <v>25230</v>
      </c>
      <c r="AP43" s="739">
        <v>24604</v>
      </c>
      <c r="AQ43" s="739">
        <v>24600</v>
      </c>
      <c r="AR43" s="739">
        <v>24998</v>
      </c>
      <c r="AS43" s="739">
        <v>25037</v>
      </c>
      <c r="AT43" s="739">
        <v>25453</v>
      </c>
      <c r="AU43" s="739">
        <v>25503</v>
      </c>
      <c r="AV43" s="739">
        <v>24629</v>
      </c>
      <c r="AW43" s="739">
        <v>24908</v>
      </c>
      <c r="AX43" s="739">
        <v>24991</v>
      </c>
      <c r="AY43" s="739">
        <v>24207</v>
      </c>
      <c r="AZ43" s="739">
        <v>23136</v>
      </c>
      <c r="BA43" s="739">
        <v>23143</v>
      </c>
      <c r="BB43" s="739">
        <v>22371</v>
      </c>
      <c r="BC43" s="739">
        <v>22146</v>
      </c>
      <c r="BD43" s="739">
        <v>21597</v>
      </c>
      <c r="BE43" s="739">
        <v>21017</v>
      </c>
      <c r="BF43" s="739">
        <v>19956</v>
      </c>
      <c r="BG43" s="739">
        <v>19863</v>
      </c>
      <c r="BH43" s="739">
        <v>18418</v>
      </c>
      <c r="BI43" s="775">
        <v>18794</v>
      </c>
      <c r="BJ43" s="775">
        <v>19070</v>
      </c>
      <c r="BK43" s="775">
        <v>18412</v>
      </c>
      <c r="BL43" s="775">
        <v>18491</v>
      </c>
      <c r="BM43" s="705">
        <v>18038</v>
      </c>
      <c r="BN43" s="1047">
        <v>18136</v>
      </c>
      <c r="BO43" s="1047">
        <v>18290</v>
      </c>
      <c r="BP43" s="1047">
        <v>18219</v>
      </c>
      <c r="BQ43" s="1047">
        <v>17247</v>
      </c>
      <c r="BR43" s="1047">
        <v>17192</v>
      </c>
      <c r="BS43" s="1047">
        <v>17291</v>
      </c>
      <c r="BT43" s="1047">
        <v>16782</v>
      </c>
      <c r="BU43" s="670"/>
      <c r="BV43" s="1047">
        <v>19150</v>
      </c>
      <c r="BW43" s="705">
        <v>19417</v>
      </c>
      <c r="BX43" s="1047">
        <v>19169</v>
      </c>
      <c r="BY43" s="1047">
        <v>19477</v>
      </c>
      <c r="BZ43" s="1047">
        <v>19539</v>
      </c>
      <c r="CA43" s="1047">
        <v>19469</v>
      </c>
      <c r="CB43" s="1047">
        <v>18093</v>
      </c>
      <c r="CC43" s="1047">
        <v>18592</v>
      </c>
      <c r="CD43" s="1047">
        <v>19531</v>
      </c>
      <c r="CE43" s="1047">
        <v>19067</v>
      </c>
    </row>
    <row r="44" spans="1:83" ht="13.5" customHeight="1">
      <c r="A44" s="776" t="s">
        <v>768</v>
      </c>
      <c r="B44" s="777" t="s">
        <v>256</v>
      </c>
      <c r="C44" s="739">
        <v>36942</v>
      </c>
      <c r="D44" s="739">
        <v>34174</v>
      </c>
      <c r="E44" s="739">
        <v>32304</v>
      </c>
      <c r="F44" s="739">
        <v>40879</v>
      </c>
      <c r="G44" s="739">
        <v>39199</v>
      </c>
      <c r="H44" s="739">
        <v>40580</v>
      </c>
      <c r="I44" s="774">
        <v>47789</v>
      </c>
      <c r="J44" s="774">
        <v>50862</v>
      </c>
      <c r="K44" s="774">
        <v>56659</v>
      </c>
      <c r="L44" s="774">
        <v>56580</v>
      </c>
      <c r="M44" s="774">
        <v>52595</v>
      </c>
      <c r="N44" s="774">
        <v>51887</v>
      </c>
      <c r="O44" s="774">
        <v>51361</v>
      </c>
      <c r="P44" s="774">
        <v>51961</v>
      </c>
      <c r="Q44" s="774">
        <v>53996</v>
      </c>
      <c r="R44" s="774">
        <v>55147</v>
      </c>
      <c r="S44" s="774">
        <v>53175</v>
      </c>
      <c r="T44" s="774">
        <v>51266</v>
      </c>
      <c r="U44" s="774">
        <v>48365</v>
      </c>
      <c r="V44" s="774">
        <v>46908</v>
      </c>
      <c r="W44" s="774">
        <v>42628</v>
      </c>
      <c r="X44" s="739">
        <v>39515</v>
      </c>
      <c r="Y44" s="739">
        <v>37209</v>
      </c>
      <c r="Z44" s="739">
        <v>37455</v>
      </c>
      <c r="AA44" s="739">
        <v>38252</v>
      </c>
      <c r="AB44" s="739">
        <v>36695</v>
      </c>
      <c r="AC44" s="739">
        <v>35826</v>
      </c>
      <c r="AD44" s="739">
        <v>35901</v>
      </c>
      <c r="AE44" s="739">
        <v>36098</v>
      </c>
      <c r="AF44" s="739">
        <v>35544</v>
      </c>
      <c r="AG44" s="739">
        <v>34271</v>
      </c>
      <c r="AH44" s="739">
        <v>33996</v>
      </c>
      <c r="AI44" s="739">
        <v>34202</v>
      </c>
      <c r="AJ44" s="739">
        <v>34441</v>
      </c>
      <c r="AK44" s="739">
        <v>32869</v>
      </c>
      <c r="AL44" s="739">
        <v>32342</v>
      </c>
      <c r="AM44" s="739">
        <v>32697</v>
      </c>
      <c r="AN44" s="739">
        <v>32037</v>
      </c>
      <c r="AO44" s="739">
        <v>31283</v>
      </c>
      <c r="AP44" s="739">
        <v>30183</v>
      </c>
      <c r="AQ44" s="739">
        <v>29481</v>
      </c>
      <c r="AR44" s="739">
        <v>29164</v>
      </c>
      <c r="AS44" s="739">
        <v>28867</v>
      </c>
      <c r="AT44" s="739">
        <v>28955</v>
      </c>
      <c r="AU44" s="739">
        <v>29180</v>
      </c>
      <c r="AV44" s="739">
        <v>28957</v>
      </c>
      <c r="AW44" s="739">
        <v>27847</v>
      </c>
      <c r="AX44" s="739">
        <v>27166</v>
      </c>
      <c r="AY44" s="739">
        <v>26891</v>
      </c>
      <c r="AZ44" s="739">
        <v>25423</v>
      </c>
      <c r="BA44" s="739">
        <v>25145</v>
      </c>
      <c r="BB44" s="739">
        <v>25091</v>
      </c>
      <c r="BC44" s="739">
        <v>25605</v>
      </c>
      <c r="BD44" s="739">
        <v>24816</v>
      </c>
      <c r="BE44" s="739">
        <v>23976</v>
      </c>
      <c r="BF44" s="739">
        <v>22550</v>
      </c>
      <c r="BG44" s="739">
        <v>21358</v>
      </c>
      <c r="BH44" s="739">
        <v>20774</v>
      </c>
      <c r="BI44" s="775">
        <v>21114</v>
      </c>
      <c r="BJ44" s="775">
        <v>21043</v>
      </c>
      <c r="BK44" s="775">
        <v>20897</v>
      </c>
      <c r="BL44" s="775">
        <v>21595</v>
      </c>
      <c r="BM44" s="705">
        <v>20727</v>
      </c>
      <c r="BN44" s="1047">
        <v>20351</v>
      </c>
      <c r="BO44" s="1047">
        <v>21216</v>
      </c>
      <c r="BP44" s="1047">
        <v>21045</v>
      </c>
      <c r="BQ44" s="1047">
        <v>19924</v>
      </c>
      <c r="BR44" s="1047">
        <v>19889</v>
      </c>
      <c r="BS44" s="1047">
        <v>20121</v>
      </c>
      <c r="BT44" s="1047">
        <v>20205</v>
      </c>
      <c r="BU44" s="670"/>
      <c r="BV44" s="1047">
        <v>21573</v>
      </c>
      <c r="BW44" s="705">
        <v>22431</v>
      </c>
      <c r="BX44" s="1047">
        <v>21733</v>
      </c>
      <c r="BY44" s="1047">
        <v>21376</v>
      </c>
      <c r="BZ44" s="1047">
        <v>22329</v>
      </c>
      <c r="CA44" s="1047">
        <v>22398</v>
      </c>
      <c r="CB44" s="1047">
        <v>20952</v>
      </c>
      <c r="CC44" s="1047">
        <v>21412</v>
      </c>
      <c r="CD44" s="1047">
        <v>22452</v>
      </c>
      <c r="CE44" s="1047">
        <v>22506</v>
      </c>
    </row>
    <row r="45" spans="1:83" ht="13.5" customHeight="1">
      <c r="A45" s="776" t="s">
        <v>769</v>
      </c>
      <c r="B45" s="777" t="s">
        <v>257</v>
      </c>
      <c r="C45" s="739">
        <v>18083</v>
      </c>
      <c r="D45" s="739">
        <v>17485</v>
      </c>
      <c r="E45" s="739">
        <v>17554</v>
      </c>
      <c r="F45" s="739">
        <v>22123</v>
      </c>
      <c r="G45" s="739">
        <v>19634</v>
      </c>
      <c r="H45" s="739">
        <v>20993</v>
      </c>
      <c r="I45" s="774">
        <v>25435</v>
      </c>
      <c r="J45" s="774">
        <v>27336</v>
      </c>
      <c r="K45" s="774">
        <v>29516</v>
      </c>
      <c r="L45" s="774">
        <v>29671</v>
      </c>
      <c r="M45" s="774">
        <v>28956</v>
      </c>
      <c r="N45" s="774">
        <v>30536</v>
      </c>
      <c r="O45" s="774">
        <v>28436</v>
      </c>
      <c r="P45" s="774">
        <v>27749</v>
      </c>
      <c r="Q45" s="774">
        <v>29515</v>
      </c>
      <c r="R45" s="774">
        <v>31979</v>
      </c>
      <c r="S45" s="774">
        <v>29503</v>
      </c>
      <c r="T45" s="774">
        <v>28825</v>
      </c>
      <c r="U45" s="774">
        <v>25374</v>
      </c>
      <c r="V45" s="774">
        <v>24339</v>
      </c>
      <c r="W45" s="774">
        <v>22676</v>
      </c>
      <c r="X45" s="739">
        <v>20441</v>
      </c>
      <c r="Y45" s="739">
        <v>18612</v>
      </c>
      <c r="Z45" s="739">
        <v>19449</v>
      </c>
      <c r="AA45" s="739">
        <v>18626</v>
      </c>
      <c r="AB45" s="739">
        <v>18307</v>
      </c>
      <c r="AC45" s="739">
        <v>17931</v>
      </c>
      <c r="AD45" s="739">
        <v>18378</v>
      </c>
      <c r="AE45" s="739">
        <v>18446</v>
      </c>
      <c r="AF45" s="739">
        <v>18088</v>
      </c>
      <c r="AG45" s="739">
        <v>17983</v>
      </c>
      <c r="AH45" s="739">
        <v>17901</v>
      </c>
      <c r="AI45" s="739">
        <v>18363</v>
      </c>
      <c r="AJ45" s="739">
        <v>17491</v>
      </c>
      <c r="AK45" s="739">
        <v>17204</v>
      </c>
      <c r="AL45" s="739">
        <v>17435</v>
      </c>
      <c r="AM45" s="739">
        <v>17923</v>
      </c>
      <c r="AN45" s="739">
        <v>17509</v>
      </c>
      <c r="AO45" s="739">
        <v>16862</v>
      </c>
      <c r="AP45" s="739">
        <v>15899</v>
      </c>
      <c r="AQ45" s="739">
        <v>14900</v>
      </c>
      <c r="AR45" s="739">
        <v>14737</v>
      </c>
      <c r="AS45" s="739">
        <v>14769</v>
      </c>
      <c r="AT45" s="739">
        <v>14746</v>
      </c>
      <c r="AU45" s="739">
        <v>14784</v>
      </c>
      <c r="AV45" s="739">
        <v>14000</v>
      </c>
      <c r="AW45" s="739">
        <v>14005</v>
      </c>
      <c r="AX45" s="739">
        <v>14209</v>
      </c>
      <c r="AY45" s="739">
        <v>13463</v>
      </c>
      <c r="AZ45" s="739">
        <v>13449</v>
      </c>
      <c r="BA45" s="739">
        <v>13459</v>
      </c>
      <c r="BB45" s="739">
        <v>13608</v>
      </c>
      <c r="BC45" s="739">
        <v>14162</v>
      </c>
      <c r="BD45" s="739">
        <v>14829</v>
      </c>
      <c r="BE45" s="739">
        <v>14149</v>
      </c>
      <c r="BF45" s="739">
        <v>12519</v>
      </c>
      <c r="BG45" s="739">
        <v>11560</v>
      </c>
      <c r="BH45" s="739">
        <v>11542</v>
      </c>
      <c r="BI45" s="775">
        <v>11514</v>
      </c>
      <c r="BJ45" s="775">
        <v>11445</v>
      </c>
      <c r="BK45" s="775">
        <v>11197</v>
      </c>
      <c r="BL45" s="775">
        <v>11477</v>
      </c>
      <c r="BM45" s="705">
        <v>11184</v>
      </c>
      <c r="BN45" s="1047">
        <v>11096</v>
      </c>
      <c r="BO45" s="1047">
        <v>11098</v>
      </c>
      <c r="BP45" s="1047">
        <v>11096</v>
      </c>
      <c r="BQ45" s="1047">
        <v>10363</v>
      </c>
      <c r="BR45" s="1047">
        <v>10246</v>
      </c>
      <c r="BS45" s="1047">
        <v>10228</v>
      </c>
      <c r="BT45" s="1047">
        <v>10309</v>
      </c>
      <c r="BU45" s="670"/>
      <c r="BV45" s="1047">
        <v>11495</v>
      </c>
      <c r="BW45" s="705">
        <v>11804</v>
      </c>
      <c r="BX45" s="1047">
        <v>11540</v>
      </c>
      <c r="BY45" s="1047">
        <v>11478</v>
      </c>
      <c r="BZ45" s="1047">
        <v>11521</v>
      </c>
      <c r="CA45" s="1047">
        <v>11567</v>
      </c>
      <c r="CB45" s="1047">
        <v>10754</v>
      </c>
      <c r="CC45" s="1047">
        <v>10830</v>
      </c>
      <c r="CD45" s="1047">
        <v>10879</v>
      </c>
      <c r="CE45" s="1047">
        <v>11039</v>
      </c>
    </row>
    <row r="46" spans="1:83" ht="13.5" customHeight="1">
      <c r="A46" s="776" t="s">
        <v>770</v>
      </c>
      <c r="B46" s="777" t="s">
        <v>258</v>
      </c>
      <c r="C46" s="739">
        <v>101764</v>
      </c>
      <c r="D46" s="739">
        <v>96309</v>
      </c>
      <c r="E46" s="739">
        <v>85797</v>
      </c>
      <c r="F46" s="739">
        <v>90688</v>
      </c>
      <c r="G46" s="739">
        <v>90925</v>
      </c>
      <c r="H46" s="739">
        <v>99138</v>
      </c>
      <c r="I46" s="774">
        <v>131472</v>
      </c>
      <c r="J46" s="774">
        <v>150488</v>
      </c>
      <c r="K46" s="774">
        <v>151608</v>
      </c>
      <c r="L46" s="774">
        <v>167420</v>
      </c>
      <c r="M46" s="774">
        <v>163874</v>
      </c>
      <c r="N46" s="774">
        <v>153246</v>
      </c>
      <c r="O46" s="774">
        <v>143343</v>
      </c>
      <c r="P46" s="774">
        <v>153286</v>
      </c>
      <c r="Q46" s="774">
        <v>162738</v>
      </c>
      <c r="R46" s="774">
        <v>166941</v>
      </c>
      <c r="S46" s="774">
        <v>170735</v>
      </c>
      <c r="T46" s="774">
        <v>162829</v>
      </c>
      <c r="U46" s="774">
        <v>153028</v>
      </c>
      <c r="V46" s="774">
        <v>152779</v>
      </c>
      <c r="W46" s="774">
        <v>139647</v>
      </c>
      <c r="X46" s="739">
        <v>127044</v>
      </c>
      <c r="Y46" s="739">
        <v>125042</v>
      </c>
      <c r="Z46" s="739">
        <v>128258</v>
      </c>
      <c r="AA46" s="739">
        <v>128354</v>
      </c>
      <c r="AB46" s="739">
        <v>125599</v>
      </c>
      <c r="AC46" s="739">
        <v>124723</v>
      </c>
      <c r="AD46" s="739">
        <v>126129</v>
      </c>
      <c r="AE46" s="739">
        <v>127668</v>
      </c>
      <c r="AF46" s="739">
        <v>124857</v>
      </c>
      <c r="AG46" s="739">
        <v>126666</v>
      </c>
      <c r="AH46" s="739">
        <v>126468</v>
      </c>
      <c r="AI46" s="739">
        <v>127138</v>
      </c>
      <c r="AJ46" s="739">
        <v>127686</v>
      </c>
      <c r="AK46" s="739">
        <v>121819</v>
      </c>
      <c r="AL46" s="739">
        <v>120969</v>
      </c>
      <c r="AM46" s="739">
        <v>119868</v>
      </c>
      <c r="AN46" s="739">
        <v>120812</v>
      </c>
      <c r="AO46" s="739">
        <v>117929</v>
      </c>
      <c r="AP46" s="739">
        <v>113415</v>
      </c>
      <c r="AQ46" s="739">
        <v>111975</v>
      </c>
      <c r="AR46" s="739">
        <v>111625</v>
      </c>
      <c r="AS46" s="739">
        <v>111045</v>
      </c>
      <c r="AT46" s="739">
        <v>112778</v>
      </c>
      <c r="AU46" s="739">
        <v>115775</v>
      </c>
      <c r="AV46" s="739">
        <v>113426</v>
      </c>
      <c r="AW46" s="739">
        <v>113008</v>
      </c>
      <c r="AX46" s="739">
        <v>113287</v>
      </c>
      <c r="AY46" s="739">
        <v>112032</v>
      </c>
      <c r="AZ46" s="739">
        <v>109739</v>
      </c>
      <c r="BA46" s="739">
        <v>108124</v>
      </c>
      <c r="BB46" s="739">
        <v>108099</v>
      </c>
      <c r="BC46" s="739">
        <v>107295</v>
      </c>
      <c r="BD46" s="739">
        <v>109844</v>
      </c>
      <c r="BE46" s="739">
        <v>107264</v>
      </c>
      <c r="BF46" s="739">
        <v>103667</v>
      </c>
      <c r="BG46" s="739">
        <v>95762</v>
      </c>
      <c r="BH46" s="739">
        <v>93778</v>
      </c>
      <c r="BI46" s="775">
        <v>94164</v>
      </c>
      <c r="BJ46" s="775">
        <v>94565</v>
      </c>
      <c r="BK46" s="775">
        <v>92688</v>
      </c>
      <c r="BL46" s="775">
        <v>96333</v>
      </c>
      <c r="BM46" s="705">
        <v>92612</v>
      </c>
      <c r="BN46" s="1047">
        <v>92892</v>
      </c>
      <c r="BO46" s="1047">
        <v>93510</v>
      </c>
      <c r="BP46" s="1047">
        <v>93553</v>
      </c>
      <c r="BQ46" s="1047">
        <v>89390</v>
      </c>
      <c r="BR46" s="1047">
        <v>89245</v>
      </c>
      <c r="BS46" s="1047">
        <v>90027</v>
      </c>
      <c r="BT46" s="1047">
        <v>88783</v>
      </c>
      <c r="BU46" s="670"/>
      <c r="BV46" s="1047">
        <v>97806</v>
      </c>
      <c r="BW46" s="705">
        <v>102168</v>
      </c>
      <c r="BX46" s="1047">
        <v>99324</v>
      </c>
      <c r="BY46" s="1047">
        <v>101077</v>
      </c>
      <c r="BZ46" s="1047">
        <v>101672</v>
      </c>
      <c r="CA46" s="1047">
        <v>102943</v>
      </c>
      <c r="CB46" s="1047">
        <v>95638</v>
      </c>
      <c r="CC46" s="1047">
        <v>96477</v>
      </c>
      <c r="CD46" s="1047">
        <v>101280</v>
      </c>
      <c r="CE46" s="1047">
        <v>100707</v>
      </c>
    </row>
    <row r="47" spans="1:83" ht="13.5" customHeight="1">
      <c r="A47" s="776" t="s">
        <v>771</v>
      </c>
      <c r="B47" s="777" t="s">
        <v>259</v>
      </c>
      <c r="C47" s="739">
        <v>35609</v>
      </c>
      <c r="D47" s="739">
        <v>33282</v>
      </c>
      <c r="E47" s="739">
        <v>32092</v>
      </c>
      <c r="F47" s="739">
        <v>37607</v>
      </c>
      <c r="G47" s="739">
        <v>34046</v>
      </c>
      <c r="H47" s="739">
        <v>34288</v>
      </c>
      <c r="I47" s="774">
        <v>43396</v>
      </c>
      <c r="J47" s="774">
        <v>51193</v>
      </c>
      <c r="K47" s="774">
        <v>53895</v>
      </c>
      <c r="L47" s="774">
        <v>50581</v>
      </c>
      <c r="M47" s="774">
        <v>47443</v>
      </c>
      <c r="N47" s="774">
        <v>42077</v>
      </c>
      <c r="O47" s="774">
        <v>37293</v>
      </c>
      <c r="P47" s="774">
        <v>39463</v>
      </c>
      <c r="Q47" s="774">
        <v>43950</v>
      </c>
      <c r="R47" s="774">
        <v>45770</v>
      </c>
      <c r="S47" s="774">
        <v>40034</v>
      </c>
      <c r="T47" s="774">
        <v>40164</v>
      </c>
      <c r="U47" s="774">
        <v>37042</v>
      </c>
      <c r="V47" s="774">
        <v>36688</v>
      </c>
      <c r="W47" s="774">
        <v>32746</v>
      </c>
      <c r="X47" s="739">
        <v>29760</v>
      </c>
      <c r="Y47" s="739">
        <v>27900</v>
      </c>
      <c r="Z47" s="739">
        <v>27721</v>
      </c>
      <c r="AA47" s="739">
        <v>26420</v>
      </c>
      <c r="AB47" s="739">
        <v>26423</v>
      </c>
      <c r="AC47" s="739">
        <v>26393</v>
      </c>
      <c r="AD47" s="739">
        <v>26826</v>
      </c>
      <c r="AE47" s="739">
        <v>26638</v>
      </c>
      <c r="AF47" s="739">
        <v>25929</v>
      </c>
      <c r="AG47" s="739">
        <v>26542</v>
      </c>
      <c r="AH47" s="739">
        <v>26400</v>
      </c>
      <c r="AI47" s="739">
        <v>25722</v>
      </c>
      <c r="AJ47" s="739">
        <v>25233</v>
      </c>
      <c r="AK47" s="739">
        <v>24609</v>
      </c>
      <c r="AL47" s="739">
        <v>24604</v>
      </c>
      <c r="AM47" s="739">
        <v>24016</v>
      </c>
      <c r="AN47" s="739">
        <v>23882</v>
      </c>
      <c r="AO47" s="739">
        <v>23328</v>
      </c>
      <c r="AP47" s="739">
        <v>22343</v>
      </c>
      <c r="AQ47" s="739">
        <v>21730</v>
      </c>
      <c r="AR47" s="739">
        <v>21234</v>
      </c>
      <c r="AS47" s="739">
        <v>21450</v>
      </c>
      <c r="AT47" s="739">
        <v>22148</v>
      </c>
      <c r="AU47" s="739">
        <v>21852</v>
      </c>
      <c r="AV47" s="739">
        <v>21435</v>
      </c>
      <c r="AW47" s="739">
        <v>20928</v>
      </c>
      <c r="AX47" s="739">
        <v>21465</v>
      </c>
      <c r="AY47" s="739">
        <v>20495</v>
      </c>
      <c r="AZ47" s="739">
        <v>19915</v>
      </c>
      <c r="BA47" s="739">
        <v>20121</v>
      </c>
      <c r="BB47" s="739">
        <v>19400</v>
      </c>
      <c r="BC47" s="739">
        <v>20148</v>
      </c>
      <c r="BD47" s="739">
        <v>20176</v>
      </c>
      <c r="BE47" s="739">
        <v>19469</v>
      </c>
      <c r="BF47" s="739">
        <v>18857</v>
      </c>
      <c r="BG47" s="739">
        <v>17494</v>
      </c>
      <c r="BH47" s="739">
        <v>17195</v>
      </c>
      <c r="BI47" s="775">
        <v>17184</v>
      </c>
      <c r="BJ47" s="775">
        <v>17413</v>
      </c>
      <c r="BK47" s="775">
        <v>17248</v>
      </c>
      <c r="BL47" s="775">
        <v>18005</v>
      </c>
      <c r="BM47" s="705">
        <v>17131</v>
      </c>
      <c r="BN47" s="1047">
        <v>17351</v>
      </c>
      <c r="BO47" s="1047">
        <v>17195</v>
      </c>
      <c r="BP47" s="1047">
        <v>17234</v>
      </c>
      <c r="BQ47" s="1047">
        <v>16404</v>
      </c>
      <c r="BR47" s="1047">
        <v>16211</v>
      </c>
      <c r="BS47" s="1047">
        <v>16131</v>
      </c>
      <c r="BT47" s="1047">
        <v>15957</v>
      </c>
      <c r="BU47" s="670"/>
      <c r="BV47" s="1047">
        <v>17825</v>
      </c>
      <c r="BW47" s="705">
        <v>18622</v>
      </c>
      <c r="BX47" s="1047">
        <v>17694</v>
      </c>
      <c r="BY47" s="1047">
        <v>18227</v>
      </c>
      <c r="BZ47" s="1047">
        <v>18121</v>
      </c>
      <c r="CA47" s="1047">
        <v>18233</v>
      </c>
      <c r="CB47" s="1047">
        <v>17230</v>
      </c>
      <c r="CC47" s="1047">
        <v>17292</v>
      </c>
      <c r="CD47" s="1047">
        <v>17516</v>
      </c>
      <c r="CE47" s="1047">
        <v>17437</v>
      </c>
    </row>
    <row r="48" spans="1:83" ht="13.5" customHeight="1">
      <c r="A48" s="776" t="s">
        <v>772</v>
      </c>
      <c r="B48" s="777" t="s">
        <v>260</v>
      </c>
      <c r="C48" s="739">
        <v>52749</v>
      </c>
      <c r="D48" s="739">
        <v>52345</v>
      </c>
      <c r="E48" s="739">
        <v>45883</v>
      </c>
      <c r="F48" s="739">
        <v>52592</v>
      </c>
      <c r="G48" s="739">
        <v>47102</v>
      </c>
      <c r="H48" s="739">
        <v>49985</v>
      </c>
      <c r="I48" s="774">
        <v>65783</v>
      </c>
      <c r="J48" s="774">
        <v>78157</v>
      </c>
      <c r="K48" s="774">
        <v>84326</v>
      </c>
      <c r="L48" s="774">
        <v>82436</v>
      </c>
      <c r="M48" s="774">
        <v>88538</v>
      </c>
      <c r="N48" s="774">
        <v>73749</v>
      </c>
      <c r="O48" s="774">
        <v>67158</v>
      </c>
      <c r="P48" s="774">
        <v>71647</v>
      </c>
      <c r="Q48" s="774">
        <v>75623</v>
      </c>
      <c r="R48" s="774">
        <v>80889</v>
      </c>
      <c r="S48" s="774">
        <v>87245</v>
      </c>
      <c r="T48" s="774">
        <v>77461</v>
      </c>
      <c r="U48" s="774">
        <v>74908</v>
      </c>
      <c r="V48" s="774">
        <v>71091</v>
      </c>
      <c r="W48" s="774">
        <v>62413</v>
      </c>
      <c r="X48" s="739">
        <v>56865</v>
      </c>
      <c r="Y48" s="739">
        <v>54174</v>
      </c>
      <c r="Z48" s="739">
        <v>53383</v>
      </c>
      <c r="AA48" s="739">
        <v>52872</v>
      </c>
      <c r="AB48" s="739">
        <v>54250</v>
      </c>
      <c r="AC48" s="739">
        <v>50723</v>
      </c>
      <c r="AD48" s="739">
        <v>51357</v>
      </c>
      <c r="AE48" s="739">
        <v>51841</v>
      </c>
      <c r="AF48" s="739">
        <v>50753</v>
      </c>
      <c r="AG48" s="739">
        <v>50704</v>
      </c>
      <c r="AH48" s="739">
        <v>49394</v>
      </c>
      <c r="AI48" s="739">
        <v>50050</v>
      </c>
      <c r="AJ48" s="739">
        <v>49648</v>
      </c>
      <c r="AK48" s="739">
        <v>46776</v>
      </c>
      <c r="AL48" s="739">
        <v>47488</v>
      </c>
      <c r="AM48" s="739">
        <v>45808</v>
      </c>
      <c r="AN48" s="739">
        <v>45801</v>
      </c>
      <c r="AO48" s="739">
        <v>43748</v>
      </c>
      <c r="AP48" s="739">
        <v>39959</v>
      </c>
      <c r="AQ48" s="739">
        <v>39040</v>
      </c>
      <c r="AR48" s="739">
        <v>38998</v>
      </c>
      <c r="AS48" s="739">
        <v>38501</v>
      </c>
      <c r="AT48" s="739">
        <v>39242</v>
      </c>
      <c r="AU48" s="739">
        <v>39387</v>
      </c>
      <c r="AV48" s="739">
        <v>36448</v>
      </c>
      <c r="AW48" s="739">
        <v>36416</v>
      </c>
      <c r="AX48" s="739">
        <v>36112</v>
      </c>
      <c r="AY48" s="739">
        <v>35913</v>
      </c>
      <c r="AZ48" s="739">
        <v>35205</v>
      </c>
      <c r="BA48" s="739">
        <v>34814</v>
      </c>
      <c r="BB48" s="739">
        <v>35434</v>
      </c>
      <c r="BC48" s="739">
        <v>35828</v>
      </c>
      <c r="BD48" s="739">
        <v>36093</v>
      </c>
      <c r="BE48" s="739">
        <v>34037</v>
      </c>
      <c r="BF48" s="739">
        <v>31815</v>
      </c>
      <c r="BG48" s="739">
        <v>29206</v>
      </c>
      <c r="BH48" s="739">
        <v>28559</v>
      </c>
      <c r="BI48" s="775">
        <v>28764</v>
      </c>
      <c r="BJ48" s="775">
        <v>28825</v>
      </c>
      <c r="BK48" s="775">
        <v>28296</v>
      </c>
      <c r="BL48" s="775">
        <v>28767</v>
      </c>
      <c r="BM48" s="705">
        <v>27678</v>
      </c>
      <c r="BN48" s="1047">
        <v>28321</v>
      </c>
      <c r="BO48" s="1047">
        <v>28386</v>
      </c>
      <c r="BP48" s="1047">
        <v>27939</v>
      </c>
      <c r="BQ48" s="1047">
        <v>26853</v>
      </c>
      <c r="BR48" s="1047">
        <v>26201</v>
      </c>
      <c r="BS48" s="1047">
        <v>26125</v>
      </c>
      <c r="BT48" s="1047">
        <v>26369</v>
      </c>
      <c r="BU48" s="670"/>
      <c r="BV48" s="1047">
        <v>29080</v>
      </c>
      <c r="BW48" s="705">
        <v>29793</v>
      </c>
      <c r="BX48" s="1047">
        <v>28579</v>
      </c>
      <c r="BY48" s="1047">
        <v>29810</v>
      </c>
      <c r="BZ48" s="1047">
        <v>29578</v>
      </c>
      <c r="CA48" s="1047">
        <v>29251</v>
      </c>
      <c r="CB48" s="1047">
        <v>28072</v>
      </c>
      <c r="CC48" s="1047">
        <v>27489</v>
      </c>
      <c r="CD48" s="1047">
        <v>27623</v>
      </c>
      <c r="CE48" s="1047">
        <v>28292</v>
      </c>
    </row>
    <row r="49" spans="1:83" ht="13.5" customHeight="1">
      <c r="A49" s="776" t="s">
        <v>773</v>
      </c>
      <c r="B49" s="777" t="s">
        <v>261</v>
      </c>
      <c r="C49" s="739">
        <v>41897</v>
      </c>
      <c r="D49" s="739">
        <v>40599</v>
      </c>
      <c r="E49" s="739">
        <v>42117</v>
      </c>
      <c r="F49" s="739">
        <v>52485</v>
      </c>
      <c r="G49" s="739">
        <v>50304</v>
      </c>
      <c r="H49" s="739">
        <v>51631</v>
      </c>
      <c r="I49" s="774">
        <v>61994</v>
      </c>
      <c r="J49" s="774">
        <v>73551</v>
      </c>
      <c r="K49" s="774">
        <v>75622</v>
      </c>
      <c r="L49" s="774">
        <v>74647</v>
      </c>
      <c r="M49" s="774">
        <v>78209</v>
      </c>
      <c r="N49" s="774">
        <v>72817</v>
      </c>
      <c r="O49" s="774">
        <v>67937</v>
      </c>
      <c r="P49" s="774">
        <v>69139</v>
      </c>
      <c r="Q49" s="774">
        <v>74142</v>
      </c>
      <c r="R49" s="774">
        <v>78003</v>
      </c>
      <c r="S49" s="774">
        <v>83195</v>
      </c>
      <c r="T49" s="774">
        <v>77908</v>
      </c>
      <c r="U49" s="774">
        <v>71125</v>
      </c>
      <c r="V49" s="774">
        <v>70136</v>
      </c>
      <c r="W49" s="774">
        <v>62517</v>
      </c>
      <c r="X49" s="739">
        <v>57592</v>
      </c>
      <c r="Y49" s="739">
        <v>51447</v>
      </c>
      <c r="Z49" s="739">
        <v>51618</v>
      </c>
      <c r="AA49" s="739">
        <v>49055</v>
      </c>
      <c r="AB49" s="739">
        <v>48948</v>
      </c>
      <c r="AC49" s="739">
        <v>47452</v>
      </c>
      <c r="AD49" s="739">
        <v>48438</v>
      </c>
      <c r="AE49" s="739">
        <v>48703</v>
      </c>
      <c r="AF49" s="739">
        <v>47751</v>
      </c>
      <c r="AG49" s="739">
        <v>46701</v>
      </c>
      <c r="AH49" s="739">
        <v>47411</v>
      </c>
      <c r="AI49" s="739">
        <v>46745</v>
      </c>
      <c r="AJ49" s="739">
        <v>46731</v>
      </c>
      <c r="AK49" s="739">
        <v>45011</v>
      </c>
      <c r="AL49" s="739">
        <v>44970</v>
      </c>
      <c r="AM49" s="739">
        <v>43872</v>
      </c>
      <c r="AN49" s="739">
        <v>42927</v>
      </c>
      <c r="AO49" s="739">
        <v>42506</v>
      </c>
      <c r="AP49" s="739">
        <v>39836</v>
      </c>
      <c r="AQ49" s="739">
        <v>38859</v>
      </c>
      <c r="AR49" s="739">
        <v>38333</v>
      </c>
      <c r="AS49" s="739">
        <v>38586</v>
      </c>
      <c r="AT49" s="739">
        <v>38709</v>
      </c>
      <c r="AU49" s="739">
        <v>39044</v>
      </c>
      <c r="AV49" s="739">
        <v>37843</v>
      </c>
      <c r="AW49" s="739">
        <v>37065</v>
      </c>
      <c r="AX49" s="739">
        <v>37141</v>
      </c>
      <c r="AY49" s="739">
        <v>37781</v>
      </c>
      <c r="AZ49" s="739">
        <v>36881</v>
      </c>
      <c r="BA49" s="739">
        <v>35490</v>
      </c>
      <c r="BB49" s="739">
        <v>35996</v>
      </c>
      <c r="BC49" s="739">
        <v>36405</v>
      </c>
      <c r="BD49" s="739">
        <v>36331</v>
      </c>
      <c r="BE49" s="739">
        <v>35409</v>
      </c>
      <c r="BF49" s="739">
        <v>34781</v>
      </c>
      <c r="BG49" s="739">
        <v>31031</v>
      </c>
      <c r="BH49" s="739">
        <v>30305</v>
      </c>
      <c r="BI49" s="775">
        <v>30836</v>
      </c>
      <c r="BJ49" s="775">
        <v>31584</v>
      </c>
      <c r="BK49" s="775">
        <v>30532</v>
      </c>
      <c r="BL49" s="775">
        <v>31849</v>
      </c>
      <c r="BM49" s="705">
        <v>32794</v>
      </c>
      <c r="BN49" s="1047">
        <v>30979</v>
      </c>
      <c r="BO49" s="1047">
        <v>30681</v>
      </c>
      <c r="BP49" s="1047">
        <v>30730</v>
      </c>
      <c r="BQ49" s="1047">
        <v>29449</v>
      </c>
      <c r="BR49" s="1047">
        <v>27763</v>
      </c>
      <c r="BS49" s="1047">
        <v>28292</v>
      </c>
      <c r="BT49" s="1047">
        <v>28286</v>
      </c>
      <c r="BU49" s="670"/>
      <c r="BV49" s="1047">
        <v>31710</v>
      </c>
      <c r="BW49" s="705">
        <v>33162</v>
      </c>
      <c r="BX49" s="1047">
        <v>34227</v>
      </c>
      <c r="BY49" s="1047">
        <v>32608</v>
      </c>
      <c r="BZ49" s="1047">
        <v>32263</v>
      </c>
      <c r="CA49" s="1047">
        <v>32807</v>
      </c>
      <c r="CB49" s="1047">
        <v>30946</v>
      </c>
      <c r="CC49" s="1047">
        <v>29854</v>
      </c>
      <c r="CD49" s="1047">
        <v>31654</v>
      </c>
      <c r="CE49" s="1047">
        <v>31999</v>
      </c>
    </row>
    <row r="50" spans="1:83" ht="13.5" customHeight="1">
      <c r="A50" s="776" t="s">
        <v>774</v>
      </c>
      <c r="B50" s="777" t="s">
        <v>262</v>
      </c>
      <c r="C50" s="739">
        <v>32175</v>
      </c>
      <c r="D50" s="739">
        <v>31239</v>
      </c>
      <c r="E50" s="739">
        <v>31496</v>
      </c>
      <c r="F50" s="739">
        <v>38130</v>
      </c>
      <c r="G50" s="739">
        <v>36629</v>
      </c>
      <c r="H50" s="739">
        <v>36085</v>
      </c>
      <c r="I50" s="774">
        <v>41454</v>
      </c>
      <c r="J50" s="774">
        <v>45661</v>
      </c>
      <c r="K50" s="774">
        <v>48558</v>
      </c>
      <c r="L50" s="774">
        <v>48040</v>
      </c>
      <c r="M50" s="774">
        <v>50898</v>
      </c>
      <c r="N50" s="774">
        <v>49255</v>
      </c>
      <c r="O50" s="774">
        <v>47773</v>
      </c>
      <c r="P50" s="774">
        <v>49433</v>
      </c>
      <c r="Q50" s="774">
        <v>49950</v>
      </c>
      <c r="R50" s="774">
        <v>53058</v>
      </c>
      <c r="S50" s="774">
        <v>52028</v>
      </c>
      <c r="T50" s="774">
        <v>50758</v>
      </c>
      <c r="U50" s="774">
        <v>50183</v>
      </c>
      <c r="V50" s="774">
        <v>47577</v>
      </c>
      <c r="W50" s="774">
        <v>43539</v>
      </c>
      <c r="X50" s="739">
        <v>40105</v>
      </c>
      <c r="Y50" s="739">
        <v>38700</v>
      </c>
      <c r="Z50" s="739">
        <v>38835</v>
      </c>
      <c r="AA50" s="739">
        <v>35932</v>
      </c>
      <c r="AB50" s="739">
        <v>35472</v>
      </c>
      <c r="AC50" s="739">
        <v>35168</v>
      </c>
      <c r="AD50" s="739">
        <v>34723</v>
      </c>
      <c r="AE50" s="739">
        <v>35000</v>
      </c>
      <c r="AF50" s="739">
        <v>33530</v>
      </c>
      <c r="AG50" s="739">
        <v>32431</v>
      </c>
      <c r="AH50" s="739">
        <v>32580</v>
      </c>
      <c r="AI50" s="739">
        <v>33091</v>
      </c>
      <c r="AJ50" s="739">
        <v>33367</v>
      </c>
      <c r="AK50" s="739">
        <v>32153</v>
      </c>
      <c r="AL50" s="739">
        <v>32185</v>
      </c>
      <c r="AM50" s="739">
        <v>31178</v>
      </c>
      <c r="AN50" s="739">
        <v>30976</v>
      </c>
      <c r="AO50" s="739">
        <v>30550</v>
      </c>
      <c r="AP50" s="739">
        <v>29758</v>
      </c>
      <c r="AQ50" s="739">
        <v>27734</v>
      </c>
      <c r="AR50" s="739">
        <v>28461</v>
      </c>
      <c r="AS50" s="739">
        <v>28106</v>
      </c>
      <c r="AT50" s="739">
        <v>28222</v>
      </c>
      <c r="AU50" s="739">
        <v>28478</v>
      </c>
      <c r="AV50" s="739">
        <v>27534</v>
      </c>
      <c r="AW50" s="739">
        <v>26692</v>
      </c>
      <c r="AX50" s="739">
        <v>26168</v>
      </c>
      <c r="AY50" s="739">
        <v>25655</v>
      </c>
      <c r="AZ50" s="739">
        <v>25048</v>
      </c>
      <c r="BA50" s="739">
        <v>24307</v>
      </c>
      <c r="BB50" s="739">
        <v>24586</v>
      </c>
      <c r="BC50" s="739">
        <v>24204</v>
      </c>
      <c r="BD50" s="739">
        <v>24337</v>
      </c>
      <c r="BE50" s="739">
        <v>24309</v>
      </c>
      <c r="BF50" s="739">
        <v>23473</v>
      </c>
      <c r="BG50" s="739">
        <v>21548</v>
      </c>
      <c r="BH50" s="739">
        <v>21339</v>
      </c>
      <c r="BI50" s="775">
        <v>21204</v>
      </c>
      <c r="BJ50" s="775">
        <v>21435</v>
      </c>
      <c r="BK50" s="775">
        <v>20818</v>
      </c>
      <c r="BL50" s="775">
        <v>20803</v>
      </c>
      <c r="BM50" s="705">
        <v>20460</v>
      </c>
      <c r="BN50" s="1047">
        <v>20189</v>
      </c>
      <c r="BO50" s="1047">
        <v>20627</v>
      </c>
      <c r="BP50" s="1047">
        <v>20394</v>
      </c>
      <c r="BQ50" s="1047">
        <v>19570</v>
      </c>
      <c r="BR50" s="1047">
        <v>18873</v>
      </c>
      <c r="BS50" s="1047">
        <v>19164</v>
      </c>
      <c r="BT50" s="1047">
        <v>19338</v>
      </c>
      <c r="BU50" s="670"/>
      <c r="BV50" s="1047">
        <v>21646</v>
      </c>
      <c r="BW50" s="705">
        <v>21775</v>
      </c>
      <c r="BX50" s="1047">
        <v>21377</v>
      </c>
      <c r="BY50" s="1047">
        <v>21386</v>
      </c>
      <c r="BZ50" s="1047">
        <v>21989</v>
      </c>
      <c r="CA50" s="1047">
        <v>22145</v>
      </c>
      <c r="CB50" s="1047">
        <v>20766</v>
      </c>
      <c r="CC50" s="1047">
        <v>20731</v>
      </c>
      <c r="CD50" s="1047">
        <v>21859</v>
      </c>
      <c r="CE50" s="1047">
        <v>22712</v>
      </c>
    </row>
    <row r="51" spans="1:83" ht="13.5" customHeight="1">
      <c r="A51" s="776" t="s">
        <v>775</v>
      </c>
      <c r="B51" s="777" t="s">
        <v>263</v>
      </c>
      <c r="C51" s="739">
        <v>28443</v>
      </c>
      <c r="D51" s="739">
        <v>27584</v>
      </c>
      <c r="E51" s="739">
        <v>29091</v>
      </c>
      <c r="F51" s="739">
        <v>36009</v>
      </c>
      <c r="G51" s="739">
        <v>35099</v>
      </c>
      <c r="H51" s="739">
        <v>35630</v>
      </c>
      <c r="I51" s="774">
        <v>40873</v>
      </c>
      <c r="J51" s="774">
        <v>44840</v>
      </c>
      <c r="K51" s="774">
        <v>50048</v>
      </c>
      <c r="L51" s="774">
        <v>51756</v>
      </c>
      <c r="M51" s="774">
        <v>52692</v>
      </c>
      <c r="N51" s="774">
        <v>49306</v>
      </c>
      <c r="O51" s="774">
        <v>44712</v>
      </c>
      <c r="P51" s="774">
        <v>47162</v>
      </c>
      <c r="Q51" s="774">
        <v>49779</v>
      </c>
      <c r="R51" s="774">
        <v>52771</v>
      </c>
      <c r="S51" s="774">
        <v>56032</v>
      </c>
      <c r="T51" s="774">
        <v>52943</v>
      </c>
      <c r="U51" s="774">
        <v>48717</v>
      </c>
      <c r="V51" s="774">
        <v>46603</v>
      </c>
      <c r="W51" s="774">
        <v>41914</v>
      </c>
      <c r="X51" s="739">
        <v>39559</v>
      </c>
      <c r="Y51" s="739">
        <v>36563</v>
      </c>
      <c r="Z51" s="739">
        <v>36489</v>
      </c>
      <c r="AA51" s="739">
        <v>34767</v>
      </c>
      <c r="AB51" s="739">
        <v>33763</v>
      </c>
      <c r="AC51" s="739">
        <v>33314</v>
      </c>
      <c r="AD51" s="739">
        <v>35131</v>
      </c>
      <c r="AE51" s="739">
        <v>34871</v>
      </c>
      <c r="AF51" s="739">
        <v>34472</v>
      </c>
      <c r="AG51" s="739">
        <v>34786</v>
      </c>
      <c r="AH51" s="739">
        <v>34361</v>
      </c>
      <c r="AI51" s="739">
        <v>35201</v>
      </c>
      <c r="AJ51" s="739">
        <v>33672</v>
      </c>
      <c r="AK51" s="739">
        <v>32312</v>
      </c>
      <c r="AL51" s="739">
        <v>32953</v>
      </c>
      <c r="AM51" s="739">
        <v>32856</v>
      </c>
      <c r="AN51" s="739">
        <v>32865</v>
      </c>
      <c r="AO51" s="739">
        <v>31444</v>
      </c>
      <c r="AP51" s="739">
        <v>29702</v>
      </c>
      <c r="AQ51" s="739">
        <v>28202</v>
      </c>
      <c r="AR51" s="739">
        <v>28332</v>
      </c>
      <c r="AS51" s="739">
        <v>28535</v>
      </c>
      <c r="AT51" s="739">
        <v>29259</v>
      </c>
      <c r="AU51" s="739">
        <v>29194</v>
      </c>
      <c r="AV51" s="739">
        <v>27867</v>
      </c>
      <c r="AW51" s="739">
        <v>27908</v>
      </c>
      <c r="AX51" s="739">
        <v>28106</v>
      </c>
      <c r="AY51" s="739">
        <v>27623</v>
      </c>
      <c r="AZ51" s="739">
        <v>26539</v>
      </c>
      <c r="BA51" s="739">
        <v>26175</v>
      </c>
      <c r="BB51" s="739">
        <v>26724</v>
      </c>
      <c r="BC51" s="739">
        <v>26590</v>
      </c>
      <c r="BD51" s="739">
        <v>26608</v>
      </c>
      <c r="BE51" s="739">
        <v>25969</v>
      </c>
      <c r="BF51" s="739">
        <v>23982</v>
      </c>
      <c r="BG51" s="739">
        <v>22017</v>
      </c>
      <c r="BH51" s="739">
        <v>21932</v>
      </c>
      <c r="BI51" s="775">
        <v>21745</v>
      </c>
      <c r="BJ51" s="775">
        <v>21976</v>
      </c>
      <c r="BK51" s="775">
        <v>21606</v>
      </c>
      <c r="BL51" s="775">
        <v>21788</v>
      </c>
      <c r="BM51" s="705">
        <v>21692</v>
      </c>
      <c r="BN51" s="1047">
        <v>21018</v>
      </c>
      <c r="BO51" s="1047">
        <v>20802</v>
      </c>
      <c r="BP51" s="1047">
        <v>20220</v>
      </c>
      <c r="BQ51" s="1047">
        <v>19340</v>
      </c>
      <c r="BR51" s="1047">
        <v>18538</v>
      </c>
      <c r="BS51" s="1047">
        <v>18765</v>
      </c>
      <c r="BT51" s="1047">
        <v>18573</v>
      </c>
      <c r="BU51" s="670"/>
      <c r="BV51" s="1047">
        <v>22086</v>
      </c>
      <c r="BW51" s="705">
        <v>22290</v>
      </c>
      <c r="BX51" s="1047">
        <v>22246</v>
      </c>
      <c r="BY51" s="1047">
        <v>21619</v>
      </c>
      <c r="BZ51" s="1047">
        <v>21500</v>
      </c>
      <c r="CA51" s="1047">
        <v>21066</v>
      </c>
      <c r="CB51" s="1047">
        <v>20029</v>
      </c>
      <c r="CC51" s="1047">
        <v>19620</v>
      </c>
      <c r="CD51" s="1047">
        <v>20001</v>
      </c>
      <c r="CE51" s="1047">
        <v>19954</v>
      </c>
    </row>
    <row r="52" spans="1:83" ht="13.5" customHeight="1">
      <c r="A52" s="776" t="s">
        <v>776</v>
      </c>
      <c r="B52" s="777" t="s">
        <v>264</v>
      </c>
      <c r="C52" s="739">
        <v>63001</v>
      </c>
      <c r="D52" s="739">
        <v>60352</v>
      </c>
      <c r="E52" s="739">
        <v>64043</v>
      </c>
      <c r="F52" s="739">
        <v>80601</v>
      </c>
      <c r="G52" s="739">
        <v>70821</v>
      </c>
      <c r="H52" s="739">
        <v>70869</v>
      </c>
      <c r="I52" s="774">
        <v>78595</v>
      </c>
      <c r="J52" s="774">
        <v>83012</v>
      </c>
      <c r="K52" s="774">
        <v>90132</v>
      </c>
      <c r="L52" s="774">
        <v>85429</v>
      </c>
      <c r="M52" s="774">
        <v>87229</v>
      </c>
      <c r="N52" s="774">
        <v>87677</v>
      </c>
      <c r="O52" s="774">
        <v>80482</v>
      </c>
      <c r="P52" s="774">
        <v>82667</v>
      </c>
      <c r="Q52" s="774">
        <v>88453</v>
      </c>
      <c r="R52" s="774">
        <v>93783</v>
      </c>
      <c r="S52" s="774">
        <v>96065</v>
      </c>
      <c r="T52" s="774">
        <v>89849</v>
      </c>
      <c r="U52" s="774">
        <v>82420</v>
      </c>
      <c r="V52" s="774">
        <v>81149</v>
      </c>
      <c r="W52" s="774">
        <v>75908</v>
      </c>
      <c r="X52" s="739">
        <v>69627</v>
      </c>
      <c r="Y52" s="739">
        <v>63671</v>
      </c>
      <c r="Z52" s="739">
        <v>62981</v>
      </c>
      <c r="AA52" s="739">
        <v>60089</v>
      </c>
      <c r="AB52" s="739">
        <v>58021</v>
      </c>
      <c r="AC52" s="739">
        <v>56065</v>
      </c>
      <c r="AD52" s="739">
        <v>55816</v>
      </c>
      <c r="AE52" s="739">
        <v>55619</v>
      </c>
      <c r="AF52" s="739">
        <v>54012</v>
      </c>
      <c r="AG52" s="739">
        <v>52362</v>
      </c>
      <c r="AH52" s="739">
        <v>51861</v>
      </c>
      <c r="AI52" s="739">
        <v>51943</v>
      </c>
      <c r="AJ52" s="739">
        <v>50588</v>
      </c>
      <c r="AK52" s="739">
        <v>50380</v>
      </c>
      <c r="AL52" s="739">
        <v>50227</v>
      </c>
      <c r="AM52" s="739">
        <v>50017</v>
      </c>
      <c r="AN52" s="739">
        <v>49000</v>
      </c>
      <c r="AO52" s="739">
        <v>47149</v>
      </c>
      <c r="AP52" s="739">
        <v>43539</v>
      </c>
      <c r="AQ52" s="739">
        <v>40100</v>
      </c>
      <c r="AR52" s="739">
        <v>39836</v>
      </c>
      <c r="AS52" s="739">
        <v>39475</v>
      </c>
      <c r="AT52" s="739">
        <v>40062</v>
      </c>
      <c r="AU52" s="739">
        <v>41163</v>
      </c>
      <c r="AV52" s="739">
        <v>39255</v>
      </c>
      <c r="AW52" s="739">
        <v>38159</v>
      </c>
      <c r="AX52" s="739">
        <v>39278</v>
      </c>
      <c r="AY52" s="739">
        <v>38648</v>
      </c>
      <c r="AZ52" s="739">
        <v>37653</v>
      </c>
      <c r="BA52" s="739">
        <v>36733</v>
      </c>
      <c r="BB52" s="739">
        <v>36893</v>
      </c>
      <c r="BC52" s="739">
        <v>38478</v>
      </c>
      <c r="BD52" s="739">
        <v>38216</v>
      </c>
      <c r="BE52" s="739">
        <v>37228</v>
      </c>
      <c r="BF52" s="739">
        <v>34862</v>
      </c>
      <c r="BG52" s="739">
        <v>32167</v>
      </c>
      <c r="BH52" s="739">
        <v>31486</v>
      </c>
      <c r="BI52" s="775">
        <v>31823</v>
      </c>
      <c r="BJ52" s="775">
        <v>31502</v>
      </c>
      <c r="BK52" s="775">
        <v>30774</v>
      </c>
      <c r="BL52" s="775">
        <v>31749</v>
      </c>
      <c r="BM52" s="705">
        <v>30284</v>
      </c>
      <c r="BN52" s="1047">
        <v>30080</v>
      </c>
      <c r="BO52" s="1047">
        <v>29716</v>
      </c>
      <c r="BP52" s="1047">
        <v>30194</v>
      </c>
      <c r="BQ52" s="1047">
        <v>28024</v>
      </c>
      <c r="BR52" s="1047">
        <v>26430</v>
      </c>
      <c r="BS52" s="1047">
        <v>26987</v>
      </c>
      <c r="BT52" s="1047">
        <v>27761</v>
      </c>
      <c r="BU52" s="670"/>
      <c r="BV52" s="1047">
        <v>31154</v>
      </c>
      <c r="BW52" s="705">
        <v>32120</v>
      </c>
      <c r="BX52" s="1047">
        <v>30795</v>
      </c>
      <c r="BY52" s="1047">
        <v>30679</v>
      </c>
      <c r="BZ52" s="1047">
        <v>30449</v>
      </c>
      <c r="CA52" s="1047">
        <v>31009</v>
      </c>
      <c r="CB52" s="1047">
        <v>28884</v>
      </c>
      <c r="CC52" s="1047">
        <v>28000</v>
      </c>
      <c r="CD52" s="1047">
        <v>29223</v>
      </c>
      <c r="CE52" s="1047">
        <v>29837</v>
      </c>
    </row>
    <row r="53" spans="1:83" ht="13.5" customHeight="1">
      <c r="A53" s="776" t="s">
        <v>777</v>
      </c>
      <c r="B53" s="777" t="s">
        <v>265</v>
      </c>
      <c r="C53" s="738" t="s">
        <v>828</v>
      </c>
      <c r="D53" s="738" t="s">
        <v>828</v>
      </c>
      <c r="E53" s="738" t="s">
        <v>828</v>
      </c>
      <c r="F53" s="738" t="s">
        <v>828</v>
      </c>
      <c r="G53" s="738" t="s">
        <v>828</v>
      </c>
      <c r="H53" s="738" t="s">
        <v>828</v>
      </c>
      <c r="I53" s="738" t="s">
        <v>828</v>
      </c>
      <c r="J53" s="738" t="s">
        <v>828</v>
      </c>
      <c r="K53" s="738" t="s">
        <v>828</v>
      </c>
      <c r="L53" s="738" t="s">
        <v>828</v>
      </c>
      <c r="M53" s="738" t="s">
        <v>828</v>
      </c>
      <c r="N53" s="738" t="s">
        <v>828</v>
      </c>
      <c r="O53" s="738" t="s">
        <v>828</v>
      </c>
      <c r="P53" s="738" t="s">
        <v>828</v>
      </c>
      <c r="Q53" s="738" t="s">
        <v>828</v>
      </c>
      <c r="R53" s="738" t="s">
        <v>828</v>
      </c>
      <c r="S53" s="738" t="s">
        <v>828</v>
      </c>
      <c r="T53" s="738" t="s">
        <v>828</v>
      </c>
      <c r="U53" s="738" t="s">
        <v>828</v>
      </c>
      <c r="V53" s="739">
        <v>25180</v>
      </c>
      <c r="W53" s="739">
        <v>27203</v>
      </c>
      <c r="X53" s="739">
        <v>26769</v>
      </c>
      <c r="Y53" s="739">
        <v>29073</v>
      </c>
      <c r="Z53" s="739">
        <v>29169</v>
      </c>
      <c r="AA53" s="739">
        <v>30691</v>
      </c>
      <c r="AB53" s="739">
        <v>31071</v>
      </c>
      <c r="AC53" s="739">
        <v>31094</v>
      </c>
      <c r="AD53" s="739">
        <v>31513</v>
      </c>
      <c r="AE53" s="739">
        <v>30725</v>
      </c>
      <c r="AF53" s="739">
        <v>28326</v>
      </c>
      <c r="AG53" s="739">
        <v>27123</v>
      </c>
      <c r="AH53" s="739">
        <v>26422</v>
      </c>
      <c r="AI53" s="739">
        <v>27680</v>
      </c>
      <c r="AJ53" s="739">
        <v>27478</v>
      </c>
      <c r="AK53" s="739">
        <v>28139</v>
      </c>
      <c r="AL53" s="739">
        <v>28441</v>
      </c>
      <c r="AM53" s="739">
        <v>28815</v>
      </c>
      <c r="AN53" s="739">
        <v>28993</v>
      </c>
      <c r="AO53" s="739">
        <v>27329</v>
      </c>
      <c r="AP53" s="739">
        <v>25440</v>
      </c>
      <c r="AQ53" s="739">
        <v>23460</v>
      </c>
      <c r="AR53" s="739">
        <v>23075</v>
      </c>
      <c r="AS53" s="739">
        <v>23249</v>
      </c>
      <c r="AT53" s="739">
        <v>23712</v>
      </c>
      <c r="AU53" s="739">
        <v>24034</v>
      </c>
      <c r="AV53" s="739">
        <v>22911</v>
      </c>
      <c r="AW53" s="739">
        <v>22391</v>
      </c>
      <c r="AX53" s="739">
        <v>23653</v>
      </c>
      <c r="AY53" s="739">
        <v>22777</v>
      </c>
      <c r="AZ53" s="739">
        <v>22959</v>
      </c>
      <c r="BA53" s="739">
        <v>23519</v>
      </c>
      <c r="BB53" s="739">
        <v>24662</v>
      </c>
      <c r="BC53" s="739">
        <v>26931</v>
      </c>
      <c r="BD53" s="739">
        <v>28037</v>
      </c>
      <c r="BE53" s="739">
        <v>28177</v>
      </c>
      <c r="BF53" s="739">
        <v>25852</v>
      </c>
      <c r="BG53" s="739">
        <v>23983</v>
      </c>
      <c r="BH53" s="739">
        <v>23539</v>
      </c>
      <c r="BI53" s="784">
        <v>24156</v>
      </c>
      <c r="BJ53" s="784">
        <v>24486</v>
      </c>
      <c r="BK53" s="784">
        <v>24393</v>
      </c>
      <c r="BL53" s="775">
        <v>25425</v>
      </c>
      <c r="BM53" s="705">
        <v>24846</v>
      </c>
      <c r="BN53" s="1047">
        <v>25843</v>
      </c>
      <c r="BO53" s="1047">
        <v>26317</v>
      </c>
      <c r="BP53" s="1047">
        <v>26726</v>
      </c>
      <c r="BQ53" s="1047">
        <v>25269</v>
      </c>
      <c r="BR53" s="1047">
        <v>25013</v>
      </c>
      <c r="BS53" s="1047">
        <v>27025</v>
      </c>
      <c r="BT53" s="1047">
        <v>27054</v>
      </c>
      <c r="BU53" s="670"/>
      <c r="BV53" s="1047">
        <v>25262</v>
      </c>
      <c r="BW53" s="705">
        <v>26476</v>
      </c>
      <c r="BX53" s="1047">
        <v>26257</v>
      </c>
      <c r="BY53" s="1047">
        <v>27329</v>
      </c>
      <c r="BZ53" s="1047">
        <v>28020</v>
      </c>
      <c r="CA53" s="1047">
        <v>28222</v>
      </c>
      <c r="CB53" s="1047">
        <v>26837</v>
      </c>
      <c r="CC53" s="1047">
        <v>27051</v>
      </c>
      <c r="CD53" s="1047">
        <v>28966</v>
      </c>
      <c r="CE53" s="1047">
        <v>29337</v>
      </c>
    </row>
    <row r="54" spans="1:83" ht="10.5" customHeight="1">
      <c r="C54" s="785"/>
      <c r="D54" s="785"/>
      <c r="E54" s="785"/>
      <c r="F54" s="785"/>
      <c r="G54" s="785"/>
      <c r="H54" s="785"/>
      <c r="I54" s="785"/>
      <c r="J54" s="785"/>
      <c r="K54" s="785"/>
      <c r="L54" s="785"/>
      <c r="X54" s="785"/>
      <c r="Y54" s="785"/>
      <c r="Z54" s="785"/>
      <c r="AA54" s="785"/>
      <c r="AB54" s="785"/>
      <c r="AC54" s="785"/>
      <c r="AD54" s="785"/>
      <c r="AE54" s="785"/>
      <c r="AF54" s="785"/>
      <c r="AG54" s="785"/>
      <c r="AH54" s="669"/>
      <c r="AI54" s="669"/>
      <c r="AJ54" s="669"/>
      <c r="AK54" s="669"/>
      <c r="AL54" s="669"/>
      <c r="AM54" s="669"/>
      <c r="AN54" s="669"/>
      <c r="AO54" s="669"/>
      <c r="AP54" s="669"/>
      <c r="AQ54" s="669"/>
      <c r="AR54" s="669"/>
      <c r="AS54" s="785"/>
      <c r="AT54" s="785"/>
      <c r="AU54" s="785"/>
      <c r="AV54" s="785"/>
      <c r="AW54" s="785"/>
      <c r="AX54" s="785"/>
      <c r="AY54" s="785"/>
      <c r="AZ54" s="785"/>
      <c r="BA54" s="785"/>
      <c r="BB54" s="785"/>
      <c r="BC54" s="669"/>
      <c r="BD54" s="669"/>
      <c r="BE54" s="669"/>
      <c r="BF54" s="669"/>
      <c r="BG54" s="669"/>
      <c r="BH54" s="669"/>
      <c r="BI54" s="669"/>
      <c r="BJ54" s="669"/>
      <c r="BK54" s="669"/>
      <c r="BL54" s="669"/>
      <c r="BM54" s="1051"/>
      <c r="BN54" s="1430"/>
      <c r="BO54" s="1430"/>
      <c r="BP54" s="1430"/>
      <c r="BQ54" s="1430"/>
      <c r="BR54" s="1430"/>
      <c r="BS54" s="1430"/>
      <c r="BT54" s="1430"/>
      <c r="BU54" s="669"/>
      <c r="BV54" s="1430"/>
      <c r="BW54" s="786"/>
      <c r="BX54" s="1052"/>
      <c r="BY54" s="1447"/>
      <c r="BZ54" s="1870"/>
      <c r="CA54" s="1870"/>
      <c r="CB54" s="1870"/>
      <c r="CC54" s="1052"/>
      <c r="CD54" s="1447"/>
      <c r="CE54" s="1870"/>
    </row>
    <row r="55" spans="1:83" ht="15" customHeight="1">
      <c r="A55" s="787"/>
      <c r="B55" s="680"/>
      <c r="C55" s="788"/>
      <c r="D55" s="788"/>
      <c r="E55" s="3407" t="s">
        <v>1024</v>
      </c>
      <c r="F55" s="3407"/>
      <c r="G55" s="3407"/>
      <c r="H55" s="3407"/>
      <c r="I55" s="3407"/>
      <c r="J55" s="3407"/>
      <c r="K55" s="788"/>
      <c r="L55" s="788"/>
      <c r="M55" s="789"/>
      <c r="N55" s="789"/>
      <c r="O55" s="3407" t="s">
        <v>1024</v>
      </c>
      <c r="P55" s="3407"/>
      <c r="Q55" s="3407"/>
      <c r="R55" s="3407"/>
      <c r="S55" s="3407"/>
      <c r="T55" s="3407"/>
      <c r="U55" s="789"/>
      <c r="V55" s="789"/>
      <c r="W55" s="789"/>
      <c r="X55" s="788"/>
      <c r="Y55" s="788"/>
      <c r="Z55" s="3407" t="s">
        <v>1024</v>
      </c>
      <c r="AA55" s="3407"/>
      <c r="AB55" s="3407"/>
      <c r="AC55" s="3407"/>
      <c r="AD55" s="3407"/>
      <c r="AE55" s="3407"/>
      <c r="AF55" s="788"/>
      <c r="AG55" s="788"/>
      <c r="AH55" s="789"/>
      <c r="AI55" s="789"/>
      <c r="AJ55" s="3407" t="s">
        <v>1024</v>
      </c>
      <c r="AK55" s="3407"/>
      <c r="AL55" s="3407"/>
      <c r="AM55" s="3407"/>
      <c r="AN55" s="3407"/>
      <c r="AO55" s="3407"/>
      <c r="AP55" s="789"/>
      <c r="AQ55" s="789"/>
      <c r="AR55" s="789"/>
      <c r="AS55" s="788"/>
      <c r="AT55" s="788"/>
      <c r="AU55" s="3407" t="s">
        <v>1024</v>
      </c>
      <c r="AV55" s="3407"/>
      <c r="AW55" s="3407"/>
      <c r="AX55" s="3407"/>
      <c r="AY55" s="3407"/>
      <c r="AZ55" s="3407"/>
      <c r="BA55" s="788"/>
      <c r="BB55" s="788"/>
      <c r="BC55" s="789"/>
      <c r="BD55" s="789"/>
      <c r="BE55" s="3407" t="s">
        <v>1024</v>
      </c>
      <c r="BF55" s="3407"/>
      <c r="BG55" s="3407"/>
      <c r="BH55" s="3407"/>
      <c r="BI55" s="3407"/>
      <c r="BJ55" s="3407"/>
      <c r="BK55" s="789"/>
      <c r="BL55" s="789"/>
      <c r="BM55" s="669"/>
      <c r="BN55" s="669"/>
      <c r="BO55" s="669"/>
      <c r="BP55" s="669"/>
      <c r="BQ55" s="669"/>
      <c r="BR55" s="669"/>
      <c r="BS55" s="669"/>
      <c r="BT55" s="669"/>
      <c r="BU55" s="669"/>
      <c r="BV55" s="669"/>
    </row>
    <row r="56" spans="1:83" ht="18.75" customHeight="1">
      <c r="A56" s="734" t="s">
        <v>780</v>
      </c>
      <c r="B56" s="735"/>
      <c r="C56" s="738" t="s">
        <v>828</v>
      </c>
      <c r="D56" s="738" t="s">
        <v>828</v>
      </c>
      <c r="E56" s="738" t="s">
        <v>828</v>
      </c>
      <c r="F56" s="738" t="s">
        <v>828</v>
      </c>
      <c r="G56" s="739">
        <v>511103</v>
      </c>
      <c r="H56" s="739">
        <v>711354</v>
      </c>
      <c r="I56" s="739">
        <v>764459</v>
      </c>
      <c r="J56" s="739">
        <v>860508</v>
      </c>
      <c r="K56" s="739">
        <v>1019675</v>
      </c>
      <c r="L56" s="739">
        <v>1161877</v>
      </c>
      <c r="M56" s="739">
        <v>1266586</v>
      </c>
      <c r="N56" s="739">
        <v>1307140</v>
      </c>
      <c r="O56" s="739">
        <v>1338231</v>
      </c>
      <c r="P56" s="739">
        <v>1349142</v>
      </c>
      <c r="Q56" s="739">
        <v>1401830</v>
      </c>
      <c r="R56" s="739">
        <v>1442225</v>
      </c>
      <c r="S56" s="774">
        <v>1476865</v>
      </c>
      <c r="T56" s="774">
        <v>1475933</v>
      </c>
      <c r="U56" s="774">
        <v>1631852</v>
      </c>
      <c r="V56" s="774">
        <v>1720306</v>
      </c>
      <c r="W56" s="774">
        <v>1583787</v>
      </c>
      <c r="X56" s="739">
        <v>1462556</v>
      </c>
      <c r="Y56" s="739">
        <v>1427042</v>
      </c>
      <c r="Z56" s="739">
        <v>1402757</v>
      </c>
      <c r="AA56" s="739">
        <v>1358842</v>
      </c>
      <c r="AB56" s="739">
        <v>1353564</v>
      </c>
      <c r="AC56" s="739">
        <v>1321305</v>
      </c>
      <c r="AD56" s="739">
        <v>1278755</v>
      </c>
      <c r="AE56" s="739">
        <v>1258773</v>
      </c>
      <c r="AF56" s="739">
        <v>1199509</v>
      </c>
      <c r="AG56" s="739">
        <v>1175849</v>
      </c>
      <c r="AH56" s="739">
        <v>1169264</v>
      </c>
      <c r="AI56" s="739">
        <v>1176395</v>
      </c>
      <c r="AJ56" s="739">
        <v>1225196</v>
      </c>
      <c r="AK56" s="739">
        <v>1223396</v>
      </c>
      <c r="AL56" s="739">
        <v>1255943</v>
      </c>
      <c r="AM56" s="739">
        <v>1265456</v>
      </c>
      <c r="AN56" s="739">
        <v>1240179</v>
      </c>
      <c r="AO56" s="739">
        <v>1266046</v>
      </c>
      <c r="AP56" s="739">
        <v>1297297</v>
      </c>
      <c r="AQ56" s="739">
        <v>1289774</v>
      </c>
      <c r="AR56" s="739">
        <v>1290256</v>
      </c>
      <c r="AS56" s="739">
        <v>1222471</v>
      </c>
      <c r="AT56" s="739">
        <v>1186548</v>
      </c>
      <c r="AU56" s="739">
        <v>1165291</v>
      </c>
      <c r="AV56" s="739">
        <v>1143802</v>
      </c>
      <c r="AW56" s="739">
        <v>1122560</v>
      </c>
      <c r="AX56" s="739">
        <v>1107403</v>
      </c>
      <c r="AY56" s="739">
        <v>1081332</v>
      </c>
      <c r="AZ56" s="739">
        <v>1126006</v>
      </c>
      <c r="BA56" s="739">
        <v>1104723</v>
      </c>
      <c r="BB56" s="739">
        <v>1095883</v>
      </c>
      <c r="BC56" s="739">
        <v>1121785</v>
      </c>
      <c r="BD56" s="739">
        <v>1149552</v>
      </c>
      <c r="BE56" s="739">
        <v>1139383</v>
      </c>
      <c r="BF56" s="739">
        <v>1163245</v>
      </c>
      <c r="BG56" s="739">
        <v>1154375</v>
      </c>
      <c r="BH56" s="739">
        <v>1142924</v>
      </c>
      <c r="BI56" s="740"/>
      <c r="BJ56" s="740"/>
      <c r="BK56" s="740"/>
      <c r="BL56" s="740"/>
      <c r="BM56" s="740"/>
      <c r="BN56" s="740"/>
      <c r="BO56" s="740"/>
      <c r="BP56" s="740"/>
      <c r="BQ56" s="740"/>
      <c r="BR56" s="740"/>
      <c r="BS56" s="740"/>
      <c r="BT56" s="740"/>
      <c r="BU56" s="670"/>
      <c r="BV56" s="670"/>
    </row>
    <row r="57" spans="1:83" ht="10.5" customHeight="1">
      <c r="A57" s="734"/>
      <c r="B57" s="735"/>
      <c r="C57" s="736"/>
      <c r="D57" s="736"/>
      <c r="E57" s="736"/>
      <c r="F57" s="736"/>
      <c r="G57" s="736"/>
      <c r="H57" s="736"/>
      <c r="I57" s="737"/>
      <c r="J57" s="737"/>
      <c r="K57" s="737"/>
      <c r="L57" s="737"/>
      <c r="M57" s="670"/>
      <c r="N57" s="670"/>
      <c r="O57" s="670"/>
      <c r="P57" s="670"/>
      <c r="Q57" s="670"/>
      <c r="R57" s="670"/>
      <c r="S57" s="670"/>
      <c r="T57" s="670"/>
      <c r="U57" s="738"/>
      <c r="V57" s="670"/>
      <c r="W57" s="670"/>
      <c r="X57" s="736"/>
      <c r="Y57" s="736"/>
      <c r="Z57" s="736"/>
      <c r="AA57" s="736"/>
      <c r="AB57" s="736"/>
      <c r="AC57" s="736"/>
      <c r="AD57" s="737"/>
      <c r="AE57" s="737"/>
      <c r="AF57" s="737"/>
      <c r="AG57" s="737"/>
      <c r="AH57" s="670"/>
      <c r="AI57" s="670"/>
      <c r="AJ57" s="670"/>
      <c r="AK57" s="670"/>
      <c r="AL57" s="670"/>
      <c r="AM57" s="670"/>
      <c r="AN57" s="670"/>
      <c r="AO57" s="670"/>
      <c r="AP57" s="739"/>
      <c r="AQ57" s="670"/>
      <c r="AR57" s="670"/>
      <c r="AS57" s="739"/>
      <c r="AT57" s="739"/>
      <c r="AU57" s="739"/>
      <c r="AV57" s="739"/>
      <c r="AW57" s="739"/>
      <c r="AX57" s="739"/>
      <c r="AY57" s="739"/>
      <c r="AZ57" s="739"/>
      <c r="BA57" s="739"/>
      <c r="BB57" s="739"/>
      <c r="BC57" s="739"/>
      <c r="BD57" s="739"/>
      <c r="BE57" s="739"/>
      <c r="BF57" s="739"/>
      <c r="BG57" s="739"/>
      <c r="BH57" s="739"/>
      <c r="BI57" s="740"/>
      <c r="BJ57" s="740"/>
      <c r="BK57" s="740"/>
      <c r="BL57" s="740"/>
      <c r="BM57" s="740"/>
      <c r="BN57" s="740"/>
      <c r="BO57" s="740"/>
      <c r="BP57" s="740"/>
      <c r="BQ57" s="740"/>
      <c r="BR57" s="740"/>
      <c r="BS57" s="740"/>
      <c r="BT57" s="740"/>
      <c r="BU57" s="670"/>
      <c r="BV57" s="670"/>
    </row>
    <row r="58" spans="1:83" ht="13.5" customHeight="1">
      <c r="A58" s="790" t="s">
        <v>781</v>
      </c>
      <c r="B58" s="791" t="s">
        <v>782</v>
      </c>
      <c r="C58" s="738" t="s">
        <v>828</v>
      </c>
      <c r="D58" s="738" t="s">
        <v>828</v>
      </c>
      <c r="E58" s="738" t="s">
        <v>828</v>
      </c>
      <c r="F58" s="738" t="s">
        <v>828</v>
      </c>
      <c r="G58" s="738" t="s">
        <v>828</v>
      </c>
      <c r="H58" s="738" t="s">
        <v>828</v>
      </c>
      <c r="I58" s="738" t="s">
        <v>828</v>
      </c>
      <c r="J58" s="738" t="s">
        <v>828</v>
      </c>
      <c r="K58" s="738" t="s">
        <v>828</v>
      </c>
      <c r="L58" s="738" t="s">
        <v>828</v>
      </c>
      <c r="M58" s="738" t="s">
        <v>828</v>
      </c>
      <c r="N58" s="738" t="s">
        <v>828</v>
      </c>
      <c r="O58" s="738" t="s">
        <v>828</v>
      </c>
      <c r="P58" s="738" t="s">
        <v>828</v>
      </c>
      <c r="Q58" s="738" t="s">
        <v>828</v>
      </c>
      <c r="R58" s="738" t="s">
        <v>828</v>
      </c>
      <c r="S58" s="738" t="s">
        <v>828</v>
      </c>
      <c r="T58" s="738" t="s">
        <v>828</v>
      </c>
      <c r="U58" s="739">
        <v>52811</v>
      </c>
      <c r="V58" s="739">
        <v>72354</v>
      </c>
      <c r="W58" s="739">
        <v>71676</v>
      </c>
      <c r="X58" s="739">
        <v>71499</v>
      </c>
      <c r="Y58" s="739">
        <v>71011</v>
      </c>
      <c r="Z58" s="739">
        <v>74076</v>
      </c>
      <c r="AA58" s="739">
        <v>73566</v>
      </c>
      <c r="AB58" s="739">
        <v>71956</v>
      </c>
      <c r="AC58" s="739">
        <v>72102</v>
      </c>
      <c r="AD58" s="739">
        <v>72503</v>
      </c>
      <c r="AE58" s="739">
        <v>74396</v>
      </c>
      <c r="AF58" s="739">
        <v>73773</v>
      </c>
      <c r="AG58" s="739">
        <v>74967</v>
      </c>
      <c r="AH58" s="739">
        <v>76047</v>
      </c>
      <c r="AI58" s="739">
        <v>77005</v>
      </c>
      <c r="AJ58" s="739">
        <v>77272</v>
      </c>
      <c r="AK58" s="739">
        <v>75237</v>
      </c>
      <c r="AL58" s="739">
        <v>75764</v>
      </c>
      <c r="AM58" s="739">
        <v>74095</v>
      </c>
      <c r="AN58" s="739">
        <v>75309</v>
      </c>
      <c r="AO58" s="739">
        <v>76778</v>
      </c>
      <c r="AP58" s="739">
        <v>77329</v>
      </c>
      <c r="AQ58" s="739">
        <v>77181</v>
      </c>
      <c r="AR58" s="739">
        <v>73896</v>
      </c>
      <c r="AS58" s="739">
        <v>73027</v>
      </c>
      <c r="AT58" s="739">
        <v>72502</v>
      </c>
      <c r="AU58" s="739">
        <v>72564</v>
      </c>
      <c r="AV58" s="739">
        <v>70118</v>
      </c>
      <c r="AW58" s="739">
        <v>69172</v>
      </c>
      <c r="AX58" s="739">
        <v>68540</v>
      </c>
      <c r="AY58" s="739">
        <v>66021</v>
      </c>
      <c r="AZ58" s="739">
        <v>66697</v>
      </c>
      <c r="BA58" s="739">
        <v>65376</v>
      </c>
      <c r="BB58" s="739">
        <v>64994</v>
      </c>
      <c r="BC58" s="739">
        <v>65592</v>
      </c>
      <c r="BD58" s="739">
        <v>64816</v>
      </c>
      <c r="BE58" s="739">
        <v>62703</v>
      </c>
      <c r="BF58" s="739">
        <v>59713</v>
      </c>
      <c r="BG58" s="739">
        <v>56619</v>
      </c>
      <c r="BH58" s="739">
        <v>54544</v>
      </c>
      <c r="BI58" s="792"/>
      <c r="BJ58" s="792"/>
      <c r="BK58" s="740"/>
      <c r="BL58" s="740"/>
      <c r="BM58" s="740"/>
      <c r="BN58" s="740"/>
      <c r="BO58" s="740"/>
      <c r="BP58" s="740"/>
      <c r="BQ58" s="740"/>
      <c r="BR58" s="740"/>
      <c r="BS58" s="740"/>
      <c r="BT58" s="740"/>
      <c r="BU58" s="670"/>
      <c r="BV58" s="670"/>
    </row>
    <row r="59" spans="1:83" ht="13.5" customHeight="1">
      <c r="A59" s="793" t="s">
        <v>783</v>
      </c>
      <c r="B59" s="791" t="s">
        <v>784</v>
      </c>
      <c r="C59" s="738" t="s">
        <v>828</v>
      </c>
      <c r="D59" s="738" t="s">
        <v>828</v>
      </c>
      <c r="E59" s="738" t="s">
        <v>828</v>
      </c>
      <c r="F59" s="738" t="s">
        <v>828</v>
      </c>
      <c r="G59" s="738" t="s">
        <v>828</v>
      </c>
      <c r="H59" s="738" t="s">
        <v>828</v>
      </c>
      <c r="I59" s="738" t="s">
        <v>828</v>
      </c>
      <c r="J59" s="738" t="s">
        <v>828</v>
      </c>
      <c r="K59" s="738" t="s">
        <v>828</v>
      </c>
      <c r="L59" s="738" t="s">
        <v>828</v>
      </c>
      <c r="M59" s="738" t="s">
        <v>828</v>
      </c>
      <c r="N59" s="738" t="s">
        <v>828</v>
      </c>
      <c r="O59" s="738" t="s">
        <v>828</v>
      </c>
      <c r="P59" s="738" t="s">
        <v>828</v>
      </c>
      <c r="Q59" s="738" t="s">
        <v>828</v>
      </c>
      <c r="R59" s="738" t="s">
        <v>828</v>
      </c>
      <c r="S59" s="738" t="s">
        <v>828</v>
      </c>
      <c r="T59" s="738" t="s">
        <v>828</v>
      </c>
      <c r="U59" s="738" t="s">
        <v>828</v>
      </c>
      <c r="V59" s="738" t="s">
        <v>828</v>
      </c>
      <c r="W59" s="738" t="s">
        <v>828</v>
      </c>
      <c r="X59" s="738" t="s">
        <v>828</v>
      </c>
      <c r="Y59" s="738" t="s">
        <v>828</v>
      </c>
      <c r="Z59" s="738" t="s">
        <v>828</v>
      </c>
      <c r="AA59" s="738" t="s">
        <v>828</v>
      </c>
      <c r="AB59" s="738" t="s">
        <v>828</v>
      </c>
      <c r="AC59" s="738" t="s">
        <v>828</v>
      </c>
      <c r="AD59" s="738" t="s">
        <v>828</v>
      </c>
      <c r="AE59" s="738" t="s">
        <v>828</v>
      </c>
      <c r="AF59" s="738" t="s">
        <v>828</v>
      </c>
      <c r="AG59" s="738" t="s">
        <v>828</v>
      </c>
      <c r="AH59" s="738" t="s">
        <v>828</v>
      </c>
      <c r="AI59" s="738" t="s">
        <v>828</v>
      </c>
      <c r="AJ59" s="738" t="s">
        <v>828</v>
      </c>
      <c r="AK59" s="738" t="s">
        <v>828</v>
      </c>
      <c r="AL59" s="739">
        <v>32683</v>
      </c>
      <c r="AM59" s="739">
        <v>53640</v>
      </c>
      <c r="AN59" s="739">
        <v>52267</v>
      </c>
      <c r="AO59" s="739">
        <v>52754</v>
      </c>
      <c r="AP59" s="739">
        <v>53461</v>
      </c>
      <c r="AQ59" s="739">
        <v>53234</v>
      </c>
      <c r="AR59" s="739">
        <v>52035</v>
      </c>
      <c r="AS59" s="739">
        <v>52762</v>
      </c>
      <c r="AT59" s="739">
        <v>52734</v>
      </c>
      <c r="AU59" s="739">
        <v>53755</v>
      </c>
      <c r="AV59" s="739">
        <v>52655</v>
      </c>
      <c r="AW59" s="739">
        <v>52008</v>
      </c>
      <c r="AX59" s="739">
        <v>51815</v>
      </c>
      <c r="AY59" s="739">
        <v>51503</v>
      </c>
      <c r="AZ59" s="739">
        <v>50998</v>
      </c>
      <c r="BA59" s="739">
        <v>49593</v>
      </c>
      <c r="BB59" s="739">
        <v>48613</v>
      </c>
      <c r="BC59" s="739">
        <v>48876</v>
      </c>
      <c r="BD59" s="739">
        <v>48661</v>
      </c>
      <c r="BE59" s="739">
        <v>46759</v>
      </c>
      <c r="BF59" s="739">
        <v>44808</v>
      </c>
      <c r="BG59" s="739">
        <v>42136</v>
      </c>
      <c r="BH59" s="739">
        <v>42740</v>
      </c>
      <c r="BI59" s="792"/>
      <c r="BJ59" s="792"/>
      <c r="BK59" s="792"/>
      <c r="BL59" s="792"/>
      <c r="BM59" s="792"/>
      <c r="BN59" s="792"/>
      <c r="BO59" s="792"/>
      <c r="BP59" s="792"/>
      <c r="BQ59" s="792"/>
      <c r="BR59" s="792"/>
      <c r="BS59" s="792"/>
      <c r="BT59" s="792"/>
      <c r="BU59" s="738"/>
      <c r="BV59" s="738"/>
    </row>
    <row r="60" spans="1:83" ht="13.5" customHeight="1">
      <c r="A60" s="794" t="s">
        <v>785</v>
      </c>
      <c r="B60" s="791" t="s">
        <v>786</v>
      </c>
      <c r="C60" s="738" t="s">
        <v>828</v>
      </c>
      <c r="D60" s="738" t="s">
        <v>828</v>
      </c>
      <c r="E60" s="738" t="s">
        <v>828</v>
      </c>
      <c r="F60" s="738" t="s">
        <v>828</v>
      </c>
      <c r="G60" s="738" t="s">
        <v>828</v>
      </c>
      <c r="H60" s="738" t="s">
        <v>828</v>
      </c>
      <c r="I60" s="738" t="s">
        <v>828</v>
      </c>
      <c r="J60" s="738" t="s">
        <v>828</v>
      </c>
      <c r="K60" s="738" t="s">
        <v>828</v>
      </c>
      <c r="L60" s="738" t="s">
        <v>828</v>
      </c>
      <c r="M60" s="738" t="s">
        <v>828</v>
      </c>
      <c r="N60" s="738" t="s">
        <v>828</v>
      </c>
      <c r="O60" s="738" t="s">
        <v>828</v>
      </c>
      <c r="P60" s="738" t="s">
        <v>828</v>
      </c>
      <c r="Q60" s="738" t="s">
        <v>828</v>
      </c>
      <c r="R60" s="738" t="s">
        <v>828</v>
      </c>
      <c r="S60" s="738" t="s">
        <v>828</v>
      </c>
      <c r="T60" s="738" t="s">
        <v>828</v>
      </c>
      <c r="U60" s="738" t="s">
        <v>828</v>
      </c>
      <c r="V60" s="738" t="s">
        <v>828</v>
      </c>
      <c r="W60" s="738" t="s">
        <v>828</v>
      </c>
      <c r="X60" s="738" t="s">
        <v>828</v>
      </c>
      <c r="Y60" s="738" t="s">
        <v>828</v>
      </c>
      <c r="Z60" s="738" t="s">
        <v>828</v>
      </c>
      <c r="AA60" s="738" t="s">
        <v>828</v>
      </c>
      <c r="AB60" s="738" t="s">
        <v>828</v>
      </c>
      <c r="AC60" s="738" t="s">
        <v>828</v>
      </c>
      <c r="AD60" s="738" t="s">
        <v>828</v>
      </c>
      <c r="AE60" s="738" t="s">
        <v>828</v>
      </c>
      <c r="AF60" s="738" t="s">
        <v>828</v>
      </c>
      <c r="AG60" s="738" t="s">
        <v>828</v>
      </c>
      <c r="AH60" s="738" t="s">
        <v>828</v>
      </c>
      <c r="AI60" s="738" t="s">
        <v>828</v>
      </c>
      <c r="AJ60" s="738" t="s">
        <v>828</v>
      </c>
      <c r="AK60" s="738" t="s">
        <v>828</v>
      </c>
      <c r="AL60" s="738" t="s">
        <v>828</v>
      </c>
      <c r="AM60" s="738" t="s">
        <v>828</v>
      </c>
      <c r="AN60" s="738" t="s">
        <v>828</v>
      </c>
      <c r="AO60" s="738" t="s">
        <v>828</v>
      </c>
      <c r="AP60" s="738" t="s">
        <v>828</v>
      </c>
      <c r="AQ60" s="738" t="s">
        <v>828</v>
      </c>
      <c r="AR60" s="738" t="s">
        <v>828</v>
      </c>
      <c r="AS60" s="739" t="s">
        <v>828</v>
      </c>
      <c r="AT60" s="739" t="s">
        <v>828</v>
      </c>
      <c r="AU60" s="739" t="s">
        <v>828</v>
      </c>
      <c r="AV60" s="739" t="s">
        <v>828</v>
      </c>
      <c r="AW60" s="739" t="s">
        <v>828</v>
      </c>
      <c r="AX60" s="739" t="s">
        <v>828</v>
      </c>
      <c r="AY60" s="739" t="s">
        <v>828</v>
      </c>
      <c r="AZ60" s="739">
        <v>32256</v>
      </c>
      <c r="BA60" s="739">
        <v>46117</v>
      </c>
      <c r="BB60" s="739">
        <v>48699</v>
      </c>
      <c r="BC60" s="739">
        <v>49935</v>
      </c>
      <c r="BD60" s="739">
        <v>48992</v>
      </c>
      <c r="BE60" s="739">
        <v>46464</v>
      </c>
      <c r="BF60" s="739">
        <v>46042</v>
      </c>
      <c r="BG60" s="739">
        <v>45464</v>
      </c>
      <c r="BH60" s="739">
        <v>44552</v>
      </c>
      <c r="BI60" s="792"/>
      <c r="BJ60" s="792"/>
      <c r="BK60" s="792"/>
      <c r="BL60" s="792"/>
      <c r="BM60" s="792"/>
      <c r="BN60" s="792"/>
      <c r="BO60" s="792"/>
      <c r="BP60" s="792"/>
      <c r="BQ60" s="792"/>
      <c r="BR60" s="792"/>
      <c r="BS60" s="792"/>
      <c r="BT60" s="792"/>
      <c r="BU60" s="738"/>
      <c r="BV60" s="738"/>
    </row>
    <row r="61" spans="1:83" ht="13.5" customHeight="1">
      <c r="A61" s="794" t="s">
        <v>787</v>
      </c>
      <c r="B61" s="791" t="s">
        <v>788</v>
      </c>
      <c r="C61" s="738" t="s">
        <v>828</v>
      </c>
      <c r="D61" s="738" t="s">
        <v>828</v>
      </c>
      <c r="E61" s="738" t="s">
        <v>828</v>
      </c>
      <c r="F61" s="738" t="s">
        <v>828</v>
      </c>
      <c r="G61" s="738" t="s">
        <v>828</v>
      </c>
      <c r="H61" s="738" t="s">
        <v>828</v>
      </c>
      <c r="I61" s="738" t="s">
        <v>828</v>
      </c>
      <c r="J61" s="738" t="s">
        <v>828</v>
      </c>
      <c r="K61" s="738" t="s">
        <v>828</v>
      </c>
      <c r="L61" s="738" t="s">
        <v>828</v>
      </c>
      <c r="M61" s="738" t="s">
        <v>828</v>
      </c>
      <c r="N61" s="738" t="s">
        <v>828</v>
      </c>
      <c r="O61" s="738" t="s">
        <v>828</v>
      </c>
      <c r="P61" s="738" t="s">
        <v>828</v>
      </c>
      <c r="Q61" s="738" t="s">
        <v>828</v>
      </c>
      <c r="R61" s="738" t="s">
        <v>828</v>
      </c>
      <c r="S61" s="738" t="s">
        <v>828</v>
      </c>
      <c r="T61" s="738" t="s">
        <v>828</v>
      </c>
      <c r="U61" s="738" t="s">
        <v>828</v>
      </c>
      <c r="V61" s="738" t="s">
        <v>828</v>
      </c>
      <c r="W61" s="738" t="s">
        <v>828</v>
      </c>
      <c r="X61" s="738" t="s">
        <v>828</v>
      </c>
      <c r="Y61" s="738" t="s">
        <v>828</v>
      </c>
      <c r="Z61" s="738" t="s">
        <v>828</v>
      </c>
      <c r="AA61" s="738" t="s">
        <v>828</v>
      </c>
      <c r="AB61" s="738" t="s">
        <v>828</v>
      </c>
      <c r="AC61" s="738" t="s">
        <v>828</v>
      </c>
      <c r="AD61" s="738" t="s">
        <v>828</v>
      </c>
      <c r="AE61" s="738" t="s">
        <v>828</v>
      </c>
      <c r="AF61" s="738" t="s">
        <v>828</v>
      </c>
      <c r="AG61" s="738" t="s">
        <v>828</v>
      </c>
      <c r="AH61" s="738" t="s">
        <v>828</v>
      </c>
      <c r="AI61" s="738" t="s">
        <v>828</v>
      </c>
      <c r="AJ61" s="738" t="s">
        <v>828</v>
      </c>
      <c r="AK61" s="738" t="s">
        <v>828</v>
      </c>
      <c r="AL61" s="738" t="s">
        <v>828</v>
      </c>
      <c r="AM61" s="738" t="s">
        <v>828</v>
      </c>
      <c r="AN61" s="738" t="s">
        <v>828</v>
      </c>
      <c r="AO61" s="738">
        <v>30226</v>
      </c>
      <c r="AP61" s="739">
        <v>45318</v>
      </c>
      <c r="AQ61" s="739">
        <v>47589</v>
      </c>
      <c r="AR61" s="739">
        <v>48153</v>
      </c>
      <c r="AS61" s="739">
        <v>45605</v>
      </c>
      <c r="AT61" s="739">
        <v>44950</v>
      </c>
      <c r="AU61" s="739">
        <v>42187</v>
      </c>
      <c r="AV61" s="739">
        <v>41736</v>
      </c>
      <c r="AW61" s="739">
        <v>41563</v>
      </c>
      <c r="AX61" s="739">
        <v>41840</v>
      </c>
      <c r="AY61" s="739">
        <v>39228</v>
      </c>
      <c r="AZ61" s="739">
        <v>41357</v>
      </c>
      <c r="BA61" s="739">
        <v>39758</v>
      </c>
      <c r="BB61" s="739">
        <v>38199</v>
      </c>
      <c r="BC61" s="739">
        <v>36703</v>
      </c>
      <c r="BD61" s="739">
        <v>37021</v>
      </c>
      <c r="BE61" s="739">
        <v>35250</v>
      </c>
      <c r="BF61" s="739">
        <v>35186</v>
      </c>
      <c r="BG61" s="739">
        <v>33880</v>
      </c>
      <c r="BH61" s="739">
        <v>34041</v>
      </c>
      <c r="BI61" s="792"/>
      <c r="BJ61" s="792"/>
      <c r="BK61" s="792"/>
      <c r="BL61" s="792"/>
      <c r="BM61" s="792"/>
      <c r="BN61" s="792"/>
      <c r="BO61" s="792"/>
      <c r="BP61" s="792"/>
      <c r="BQ61" s="792"/>
      <c r="BR61" s="792"/>
      <c r="BS61" s="792"/>
      <c r="BT61" s="792"/>
      <c r="BU61" s="738"/>
      <c r="BV61" s="738"/>
    </row>
    <row r="62" spans="1:83" ht="13.5" customHeight="1">
      <c r="A62" s="794" t="s">
        <v>789</v>
      </c>
      <c r="B62" s="795" t="s">
        <v>790</v>
      </c>
      <c r="C62" s="738" t="s">
        <v>828</v>
      </c>
      <c r="D62" s="738" t="s">
        <v>828</v>
      </c>
      <c r="E62" s="738" t="s">
        <v>828</v>
      </c>
      <c r="F62" s="738" t="s">
        <v>828</v>
      </c>
      <c r="G62" s="739">
        <v>262081</v>
      </c>
      <c r="H62" s="739">
        <v>381608</v>
      </c>
      <c r="I62" s="739">
        <v>410852</v>
      </c>
      <c r="J62" s="739">
        <v>461916</v>
      </c>
      <c r="K62" s="739">
        <v>551342</v>
      </c>
      <c r="L62" s="739">
        <v>609851</v>
      </c>
      <c r="M62" s="739">
        <v>647806</v>
      </c>
      <c r="N62" s="739">
        <v>658168</v>
      </c>
      <c r="O62" s="739">
        <v>670634</v>
      </c>
      <c r="P62" s="739">
        <v>670456</v>
      </c>
      <c r="Q62" s="739">
        <v>694514</v>
      </c>
      <c r="R62" s="739">
        <v>711180</v>
      </c>
      <c r="S62" s="774">
        <v>733626</v>
      </c>
      <c r="T62" s="774">
        <v>720856</v>
      </c>
      <c r="U62" s="774">
        <v>713090</v>
      </c>
      <c r="V62" s="774">
        <v>721693</v>
      </c>
      <c r="W62" s="774">
        <v>652809</v>
      </c>
      <c r="X62" s="739">
        <v>594635</v>
      </c>
      <c r="Y62" s="739">
        <v>583611</v>
      </c>
      <c r="Z62" s="739">
        <v>560682</v>
      </c>
      <c r="AA62" s="739">
        <v>539822</v>
      </c>
      <c r="AB62" s="739">
        <v>533062</v>
      </c>
      <c r="AC62" s="739">
        <v>499878</v>
      </c>
      <c r="AD62" s="739">
        <v>471768</v>
      </c>
      <c r="AE62" s="739">
        <v>455278</v>
      </c>
      <c r="AF62" s="739">
        <v>433010</v>
      </c>
      <c r="AG62" s="739">
        <v>422292</v>
      </c>
      <c r="AH62" s="739">
        <v>420240</v>
      </c>
      <c r="AI62" s="739">
        <v>425384</v>
      </c>
      <c r="AJ62" s="739">
        <v>457412</v>
      </c>
      <c r="AK62" s="739">
        <v>450449</v>
      </c>
      <c r="AL62" s="739">
        <v>439408</v>
      </c>
      <c r="AM62" s="739">
        <v>422957</v>
      </c>
      <c r="AN62" s="739">
        <v>403825</v>
      </c>
      <c r="AO62" s="739">
        <v>400097</v>
      </c>
      <c r="AP62" s="739">
        <v>403669</v>
      </c>
      <c r="AQ62" s="739">
        <v>392793</v>
      </c>
      <c r="AR62" s="739">
        <v>380727</v>
      </c>
      <c r="AS62" s="739">
        <v>357754</v>
      </c>
      <c r="AT62" s="739">
        <v>342407</v>
      </c>
      <c r="AU62" s="739">
        <v>335386</v>
      </c>
      <c r="AV62" s="739">
        <v>330337</v>
      </c>
      <c r="AW62" s="739">
        <v>321889</v>
      </c>
      <c r="AX62" s="739">
        <v>316270</v>
      </c>
      <c r="AY62" s="739">
        <v>307084</v>
      </c>
      <c r="AZ62" s="739">
        <v>314605</v>
      </c>
      <c r="BA62" s="739">
        <v>303895</v>
      </c>
      <c r="BB62" s="739">
        <v>294194</v>
      </c>
      <c r="BC62" s="739">
        <v>289494</v>
      </c>
      <c r="BD62" s="739">
        <v>292162</v>
      </c>
      <c r="BE62" s="739">
        <v>288152</v>
      </c>
      <c r="BF62" s="739">
        <v>308497</v>
      </c>
      <c r="BG62" s="739">
        <v>301801</v>
      </c>
      <c r="BH62" s="739">
        <v>300703</v>
      </c>
      <c r="BI62" s="740"/>
      <c r="BJ62" s="740"/>
      <c r="BK62" s="740"/>
      <c r="BL62" s="740"/>
      <c r="BM62" s="740"/>
      <c r="BN62" s="740"/>
      <c r="BO62" s="740"/>
      <c r="BP62" s="740"/>
      <c r="BQ62" s="740"/>
      <c r="BR62" s="740"/>
      <c r="BS62" s="740"/>
      <c r="BT62" s="740"/>
      <c r="BU62" s="670"/>
      <c r="BV62" s="670"/>
    </row>
    <row r="63" spans="1:83" ht="13.5" customHeight="1">
      <c r="A63" s="794" t="s">
        <v>791</v>
      </c>
      <c r="B63" s="791" t="s">
        <v>792</v>
      </c>
      <c r="C63" s="738" t="s">
        <v>828</v>
      </c>
      <c r="D63" s="738" t="s">
        <v>828</v>
      </c>
      <c r="E63" s="738" t="s">
        <v>828</v>
      </c>
      <c r="F63" s="738" t="s">
        <v>828</v>
      </c>
      <c r="G63" s="739">
        <v>39098</v>
      </c>
      <c r="H63" s="739">
        <v>52228</v>
      </c>
      <c r="I63" s="739">
        <v>53177</v>
      </c>
      <c r="J63" s="739">
        <v>57895</v>
      </c>
      <c r="K63" s="739">
        <v>70045</v>
      </c>
      <c r="L63" s="739">
        <v>78457</v>
      </c>
      <c r="M63" s="739">
        <v>90791</v>
      </c>
      <c r="N63" s="739">
        <v>100417</v>
      </c>
      <c r="O63" s="739">
        <v>106620</v>
      </c>
      <c r="P63" s="739">
        <v>109161</v>
      </c>
      <c r="Q63" s="739">
        <v>120015</v>
      </c>
      <c r="R63" s="739">
        <v>133842</v>
      </c>
      <c r="S63" s="774">
        <v>143932</v>
      </c>
      <c r="T63" s="774">
        <v>151524</v>
      </c>
      <c r="U63" s="774">
        <v>159404</v>
      </c>
      <c r="V63" s="774">
        <v>172037</v>
      </c>
      <c r="W63" s="774">
        <v>161530</v>
      </c>
      <c r="X63" s="739">
        <v>155211</v>
      </c>
      <c r="Y63" s="739">
        <v>152432</v>
      </c>
      <c r="Z63" s="739">
        <v>153417</v>
      </c>
      <c r="AA63" s="739">
        <v>149697</v>
      </c>
      <c r="AB63" s="739">
        <v>153101</v>
      </c>
      <c r="AC63" s="739">
        <v>146300</v>
      </c>
      <c r="AD63" s="739">
        <v>140291</v>
      </c>
      <c r="AE63" s="739">
        <v>137164</v>
      </c>
      <c r="AF63" s="739">
        <v>129356</v>
      </c>
      <c r="AG63" s="739">
        <v>128363</v>
      </c>
      <c r="AH63" s="739">
        <v>128370</v>
      </c>
      <c r="AI63" s="739">
        <v>129033</v>
      </c>
      <c r="AJ63" s="739">
        <v>131622</v>
      </c>
      <c r="AK63" s="739">
        <v>138622</v>
      </c>
      <c r="AL63" s="739">
        <v>142661</v>
      </c>
      <c r="AM63" s="739">
        <v>146873</v>
      </c>
      <c r="AN63" s="739">
        <v>146131</v>
      </c>
      <c r="AO63" s="739">
        <v>149781</v>
      </c>
      <c r="AP63" s="739">
        <v>152607</v>
      </c>
      <c r="AQ63" s="739">
        <v>152970</v>
      </c>
      <c r="AR63" s="739">
        <v>143495</v>
      </c>
      <c r="AS63" s="739">
        <v>138707</v>
      </c>
      <c r="AT63" s="739">
        <v>133245</v>
      </c>
      <c r="AU63" s="739">
        <v>129081</v>
      </c>
      <c r="AV63" s="739">
        <v>130349</v>
      </c>
      <c r="AW63" s="739">
        <v>127092</v>
      </c>
      <c r="AX63" s="739">
        <v>125249</v>
      </c>
      <c r="AY63" s="739">
        <v>123672</v>
      </c>
      <c r="AZ63" s="739">
        <v>126505</v>
      </c>
      <c r="BA63" s="739">
        <v>122648</v>
      </c>
      <c r="BB63" s="739">
        <v>123331</v>
      </c>
      <c r="BC63" s="739">
        <v>123613</v>
      </c>
      <c r="BD63" s="739">
        <v>123775</v>
      </c>
      <c r="BE63" s="739">
        <v>119267</v>
      </c>
      <c r="BF63" s="739">
        <v>120552</v>
      </c>
      <c r="BG63" s="739">
        <v>118340</v>
      </c>
      <c r="BH63" s="739">
        <v>116214</v>
      </c>
      <c r="BI63" s="740"/>
      <c r="BJ63" s="740"/>
      <c r="BK63" s="740"/>
      <c r="BL63" s="740"/>
      <c r="BM63" s="740"/>
      <c r="BN63" s="740"/>
      <c r="BO63" s="740"/>
      <c r="BP63" s="740"/>
      <c r="BQ63" s="740"/>
      <c r="BR63" s="740"/>
      <c r="BS63" s="740"/>
      <c r="BT63" s="740"/>
      <c r="BU63" s="670"/>
      <c r="BV63" s="670"/>
    </row>
    <row r="64" spans="1:83" ht="13.5" customHeight="1">
      <c r="A64" s="794" t="s">
        <v>793</v>
      </c>
      <c r="B64" s="791" t="s">
        <v>794</v>
      </c>
      <c r="C64" s="738" t="s">
        <v>828</v>
      </c>
      <c r="D64" s="738" t="s">
        <v>828</v>
      </c>
      <c r="E64" s="738" t="s">
        <v>828</v>
      </c>
      <c r="F64" s="738" t="s">
        <v>828</v>
      </c>
      <c r="G64" s="738" t="s">
        <v>828</v>
      </c>
      <c r="H64" s="738" t="s">
        <v>828</v>
      </c>
      <c r="I64" s="738" t="s">
        <v>828</v>
      </c>
      <c r="J64" s="738" t="s">
        <v>828</v>
      </c>
      <c r="K64" s="738" t="s">
        <v>828</v>
      </c>
      <c r="L64" s="738" t="s">
        <v>828</v>
      </c>
      <c r="M64" s="738" t="s">
        <v>828</v>
      </c>
      <c r="N64" s="738" t="s">
        <v>828</v>
      </c>
      <c r="O64" s="738" t="s">
        <v>828</v>
      </c>
      <c r="P64" s="738" t="s">
        <v>828</v>
      </c>
      <c r="Q64" s="738" t="s">
        <v>828</v>
      </c>
      <c r="R64" s="738" t="s">
        <v>828</v>
      </c>
      <c r="S64" s="738" t="s">
        <v>828</v>
      </c>
      <c r="T64" s="738" t="s">
        <v>828</v>
      </c>
      <c r="U64" s="739">
        <v>71839</v>
      </c>
      <c r="V64" s="739">
        <v>104016</v>
      </c>
      <c r="W64" s="739">
        <v>96448</v>
      </c>
      <c r="X64" s="739">
        <v>88512</v>
      </c>
      <c r="Y64" s="739">
        <v>85137</v>
      </c>
      <c r="Z64" s="739">
        <v>83808</v>
      </c>
      <c r="AA64" s="739">
        <v>81920</v>
      </c>
      <c r="AB64" s="739">
        <v>83179</v>
      </c>
      <c r="AC64" s="739">
        <v>78487</v>
      </c>
      <c r="AD64" s="739">
        <v>76479</v>
      </c>
      <c r="AE64" s="739">
        <v>76529</v>
      </c>
      <c r="AF64" s="739">
        <v>74024</v>
      </c>
      <c r="AG64" s="739">
        <v>71440</v>
      </c>
      <c r="AH64" s="739">
        <v>71215</v>
      </c>
      <c r="AI64" s="739">
        <v>70858</v>
      </c>
      <c r="AJ64" s="739">
        <v>72871</v>
      </c>
      <c r="AK64" s="739">
        <v>74579</v>
      </c>
      <c r="AL64" s="739">
        <v>77767</v>
      </c>
      <c r="AM64" s="739">
        <v>78990</v>
      </c>
      <c r="AN64" s="739">
        <v>79326</v>
      </c>
      <c r="AO64" s="739">
        <v>82312</v>
      </c>
      <c r="AP64" s="739">
        <v>84858</v>
      </c>
      <c r="AQ64" s="739">
        <v>84912</v>
      </c>
      <c r="AR64" s="739">
        <v>82539</v>
      </c>
      <c r="AS64" s="739">
        <v>80090</v>
      </c>
      <c r="AT64" s="739">
        <v>76559</v>
      </c>
      <c r="AU64" s="739">
        <v>74935</v>
      </c>
      <c r="AV64" s="739">
        <v>75951</v>
      </c>
      <c r="AW64" s="739">
        <v>75885</v>
      </c>
      <c r="AX64" s="739">
        <v>73582</v>
      </c>
      <c r="AY64" s="739">
        <v>72417</v>
      </c>
      <c r="AZ64" s="739">
        <v>74774</v>
      </c>
      <c r="BA64" s="739">
        <v>72138</v>
      </c>
      <c r="BB64" s="739">
        <v>70323</v>
      </c>
      <c r="BC64" s="739">
        <v>69900</v>
      </c>
      <c r="BD64" s="739">
        <v>68440</v>
      </c>
      <c r="BE64" s="739">
        <v>68524</v>
      </c>
      <c r="BF64" s="739">
        <v>69395</v>
      </c>
      <c r="BG64" s="739">
        <v>69517</v>
      </c>
      <c r="BH64" s="739">
        <v>68330</v>
      </c>
      <c r="BI64" s="792"/>
      <c r="BJ64" s="792"/>
      <c r="BK64" s="740"/>
      <c r="BL64" s="740"/>
      <c r="BM64" s="740"/>
      <c r="BN64" s="740"/>
      <c r="BO64" s="740"/>
      <c r="BP64" s="740"/>
      <c r="BQ64" s="740"/>
      <c r="BR64" s="740"/>
      <c r="BS64" s="740"/>
      <c r="BT64" s="740"/>
      <c r="BU64" s="670"/>
      <c r="BV64" s="670"/>
    </row>
    <row r="65" spans="1:74" ht="13.5" customHeight="1">
      <c r="A65" s="794" t="s">
        <v>795</v>
      </c>
      <c r="B65" s="791" t="s">
        <v>796</v>
      </c>
      <c r="C65" s="738" t="s">
        <v>828</v>
      </c>
      <c r="D65" s="738" t="s">
        <v>828</v>
      </c>
      <c r="E65" s="738" t="s">
        <v>828</v>
      </c>
      <c r="F65" s="738" t="s">
        <v>828</v>
      </c>
      <c r="G65" s="738" t="s">
        <v>828</v>
      </c>
      <c r="H65" s="738" t="s">
        <v>828</v>
      </c>
      <c r="I65" s="738" t="s">
        <v>828</v>
      </c>
      <c r="J65" s="738" t="s">
        <v>828</v>
      </c>
      <c r="K65" s="738" t="s">
        <v>828</v>
      </c>
      <c r="L65" s="738" t="s">
        <v>828</v>
      </c>
      <c r="M65" s="738" t="s">
        <v>828</v>
      </c>
      <c r="N65" s="738" t="s">
        <v>828</v>
      </c>
      <c r="O65" s="738" t="s">
        <v>828</v>
      </c>
      <c r="P65" s="738" t="s">
        <v>828</v>
      </c>
      <c r="Q65" s="738" t="s">
        <v>828</v>
      </c>
      <c r="R65" s="738" t="s">
        <v>828</v>
      </c>
      <c r="S65" s="738" t="s">
        <v>828</v>
      </c>
      <c r="T65" s="738" t="s">
        <v>828</v>
      </c>
      <c r="U65" s="738" t="s">
        <v>828</v>
      </c>
      <c r="V65" s="738" t="s">
        <v>828</v>
      </c>
      <c r="W65" s="738" t="s">
        <v>828</v>
      </c>
      <c r="X65" s="738" t="s">
        <v>828</v>
      </c>
      <c r="Y65" s="738" t="s">
        <v>828</v>
      </c>
      <c r="Z65" s="738" t="s">
        <v>828</v>
      </c>
      <c r="AA65" s="738" t="s">
        <v>828</v>
      </c>
      <c r="AB65" s="738" t="s">
        <v>828</v>
      </c>
      <c r="AC65" s="738" t="s">
        <v>828</v>
      </c>
      <c r="AD65" s="738" t="s">
        <v>828</v>
      </c>
      <c r="AE65" s="738" t="s">
        <v>828</v>
      </c>
      <c r="AF65" s="738" t="s">
        <v>828</v>
      </c>
      <c r="AG65" s="738" t="s">
        <v>828</v>
      </c>
      <c r="AH65" s="738" t="s">
        <v>828</v>
      </c>
      <c r="AI65" s="738" t="s">
        <v>828</v>
      </c>
      <c r="AJ65" s="738" t="s">
        <v>828</v>
      </c>
      <c r="AK65" s="738" t="s">
        <v>828</v>
      </c>
      <c r="AL65" s="738" t="s">
        <v>828</v>
      </c>
      <c r="AM65" s="738" t="s">
        <v>828</v>
      </c>
      <c r="AN65" s="738" t="s">
        <v>828</v>
      </c>
      <c r="AO65" s="738" t="s">
        <v>828</v>
      </c>
      <c r="AP65" s="738" t="s">
        <v>828</v>
      </c>
      <c r="AQ65" s="738" t="s">
        <v>828</v>
      </c>
      <c r="AR65" s="738" t="s">
        <v>828</v>
      </c>
      <c r="AS65" s="739" t="s">
        <v>828</v>
      </c>
      <c r="AT65" s="739" t="s">
        <v>828</v>
      </c>
      <c r="AU65" s="739" t="s">
        <v>828</v>
      </c>
      <c r="AV65" s="739" t="s">
        <v>828</v>
      </c>
      <c r="AW65" s="739" t="s">
        <v>828</v>
      </c>
      <c r="AX65" s="739" t="s">
        <v>828</v>
      </c>
      <c r="AY65" s="739" t="s">
        <v>828</v>
      </c>
      <c r="AZ65" s="739" t="s">
        <v>828</v>
      </c>
      <c r="BA65" s="739" t="s">
        <v>828</v>
      </c>
      <c r="BB65" s="739" t="s">
        <v>828</v>
      </c>
      <c r="BC65" s="739" t="s">
        <v>828</v>
      </c>
      <c r="BD65" s="739" t="s">
        <v>828</v>
      </c>
      <c r="BE65" s="739" t="s">
        <v>828</v>
      </c>
      <c r="BF65" s="739" t="s">
        <v>828</v>
      </c>
      <c r="BG65" s="739">
        <v>17989</v>
      </c>
      <c r="BH65" s="739">
        <v>24288</v>
      </c>
      <c r="BI65" s="792"/>
      <c r="BJ65" s="792"/>
      <c r="BK65" s="740"/>
      <c r="BL65" s="740"/>
      <c r="BM65" s="740"/>
      <c r="BN65" s="740"/>
      <c r="BO65" s="740"/>
      <c r="BP65" s="740"/>
      <c r="BQ65" s="740"/>
      <c r="BR65" s="740"/>
      <c r="BS65" s="740"/>
      <c r="BT65" s="740"/>
      <c r="BU65" s="670"/>
      <c r="BV65" s="670"/>
    </row>
    <row r="66" spans="1:74" ht="13.5" customHeight="1">
      <c r="A66" s="794" t="s">
        <v>797</v>
      </c>
      <c r="B66" s="791" t="s">
        <v>798</v>
      </c>
      <c r="C66" s="738" t="s">
        <v>828</v>
      </c>
      <c r="D66" s="738" t="s">
        <v>828</v>
      </c>
      <c r="E66" s="738" t="s">
        <v>828</v>
      </c>
      <c r="F66" s="738" t="s">
        <v>828</v>
      </c>
      <c r="G66" s="738" t="s">
        <v>828</v>
      </c>
      <c r="H66" s="738" t="s">
        <v>828</v>
      </c>
      <c r="I66" s="738" t="s">
        <v>828</v>
      </c>
      <c r="J66" s="738" t="s">
        <v>828</v>
      </c>
      <c r="K66" s="738" t="s">
        <v>828</v>
      </c>
      <c r="L66" s="738" t="s">
        <v>828</v>
      </c>
      <c r="M66" s="738" t="s">
        <v>828</v>
      </c>
      <c r="N66" s="738" t="s">
        <v>828</v>
      </c>
      <c r="O66" s="738" t="s">
        <v>828</v>
      </c>
      <c r="P66" s="738" t="s">
        <v>828</v>
      </c>
      <c r="Q66" s="738" t="s">
        <v>828</v>
      </c>
      <c r="R66" s="738" t="s">
        <v>828</v>
      </c>
      <c r="S66" s="738" t="s">
        <v>828</v>
      </c>
      <c r="T66" s="738" t="s">
        <v>828</v>
      </c>
      <c r="U66" s="738" t="s">
        <v>828</v>
      </c>
      <c r="V66" s="738" t="s">
        <v>828</v>
      </c>
      <c r="W66" s="738" t="s">
        <v>828</v>
      </c>
      <c r="X66" s="738" t="s">
        <v>828</v>
      </c>
      <c r="Y66" s="738" t="s">
        <v>828</v>
      </c>
      <c r="Z66" s="738" t="s">
        <v>828</v>
      </c>
      <c r="AA66" s="738" t="s">
        <v>828</v>
      </c>
      <c r="AB66" s="738" t="s">
        <v>828</v>
      </c>
      <c r="AC66" s="738" t="s">
        <v>828</v>
      </c>
      <c r="AD66" s="738" t="s">
        <v>828</v>
      </c>
      <c r="AE66" s="738" t="s">
        <v>828</v>
      </c>
      <c r="AF66" s="738" t="s">
        <v>828</v>
      </c>
      <c r="AG66" s="738" t="s">
        <v>828</v>
      </c>
      <c r="AH66" s="738" t="s">
        <v>828</v>
      </c>
      <c r="AI66" s="738" t="s">
        <v>828</v>
      </c>
      <c r="AJ66" s="738" t="s">
        <v>828</v>
      </c>
      <c r="AK66" s="738" t="s">
        <v>828</v>
      </c>
      <c r="AL66" s="738" t="s">
        <v>828</v>
      </c>
      <c r="AM66" s="738" t="s">
        <v>828</v>
      </c>
      <c r="AN66" s="738" t="s">
        <v>828</v>
      </c>
      <c r="AO66" s="738" t="s">
        <v>828</v>
      </c>
      <c r="AP66" s="738" t="s">
        <v>828</v>
      </c>
      <c r="AQ66" s="738" t="s">
        <v>828</v>
      </c>
      <c r="AR66" s="738" t="s">
        <v>828</v>
      </c>
      <c r="AS66" s="739" t="s">
        <v>828</v>
      </c>
      <c r="AT66" s="739" t="s">
        <v>828</v>
      </c>
      <c r="AU66" s="739" t="s">
        <v>828</v>
      </c>
      <c r="AV66" s="739" t="s">
        <v>828</v>
      </c>
      <c r="AW66" s="739" t="s">
        <v>828</v>
      </c>
      <c r="AX66" s="739" t="s">
        <v>828</v>
      </c>
      <c r="AY66" s="739" t="s">
        <v>828</v>
      </c>
      <c r="AZ66" s="739" t="s">
        <v>828</v>
      </c>
      <c r="BA66" s="739" t="s">
        <v>828</v>
      </c>
      <c r="BB66" s="739" t="s">
        <v>828</v>
      </c>
      <c r="BC66" s="739" t="s">
        <v>828</v>
      </c>
      <c r="BD66" s="739">
        <v>10549</v>
      </c>
      <c r="BE66" s="739">
        <v>19018</v>
      </c>
      <c r="BF66" s="739">
        <v>17928</v>
      </c>
      <c r="BG66" s="739">
        <v>17840</v>
      </c>
      <c r="BH66" s="739">
        <v>16941</v>
      </c>
      <c r="BI66" s="792"/>
      <c r="BJ66" s="792"/>
      <c r="BK66" s="740"/>
      <c r="BL66" s="740"/>
      <c r="BM66" s="740"/>
      <c r="BN66" s="740"/>
      <c r="BO66" s="740"/>
      <c r="BP66" s="740"/>
      <c r="BQ66" s="740"/>
      <c r="BR66" s="740"/>
      <c r="BS66" s="740"/>
      <c r="BT66" s="740"/>
      <c r="BU66" s="670"/>
      <c r="BV66" s="670"/>
    </row>
    <row r="67" spans="1:74" ht="13.5" customHeight="1">
      <c r="A67" s="794" t="s">
        <v>799</v>
      </c>
      <c r="B67" s="791" t="s">
        <v>800</v>
      </c>
      <c r="C67" s="738" t="s">
        <v>828</v>
      </c>
      <c r="D67" s="738" t="s">
        <v>828</v>
      </c>
      <c r="E67" s="738" t="s">
        <v>828</v>
      </c>
      <c r="F67" s="738" t="s">
        <v>828</v>
      </c>
      <c r="G67" s="738" t="s">
        <v>828</v>
      </c>
      <c r="H67" s="738" t="s">
        <v>828</v>
      </c>
      <c r="I67" s="738" t="s">
        <v>828</v>
      </c>
      <c r="J67" s="738" t="s">
        <v>828</v>
      </c>
      <c r="K67" s="738" t="s">
        <v>828</v>
      </c>
      <c r="L67" s="738" t="s">
        <v>828</v>
      </c>
      <c r="M67" s="738" t="s">
        <v>828</v>
      </c>
      <c r="N67" s="738" t="s">
        <v>828</v>
      </c>
      <c r="O67" s="738" t="s">
        <v>828</v>
      </c>
      <c r="P67" s="738" t="s">
        <v>828</v>
      </c>
      <c r="Q67" s="738" t="s">
        <v>828</v>
      </c>
      <c r="R67" s="738" t="s">
        <v>828</v>
      </c>
      <c r="S67" s="738" t="s">
        <v>828</v>
      </c>
      <c r="T67" s="738" t="s">
        <v>828</v>
      </c>
      <c r="U67" s="738" t="s">
        <v>828</v>
      </c>
      <c r="V67" s="738" t="s">
        <v>828</v>
      </c>
      <c r="W67" s="738" t="s">
        <v>828</v>
      </c>
      <c r="X67" s="738" t="s">
        <v>828</v>
      </c>
      <c r="Y67" s="738" t="s">
        <v>828</v>
      </c>
      <c r="Z67" s="738" t="s">
        <v>828</v>
      </c>
      <c r="AA67" s="738" t="s">
        <v>828</v>
      </c>
      <c r="AB67" s="738" t="s">
        <v>828</v>
      </c>
      <c r="AC67" s="738" t="s">
        <v>828</v>
      </c>
      <c r="AD67" s="738" t="s">
        <v>828</v>
      </c>
      <c r="AE67" s="738" t="s">
        <v>828</v>
      </c>
      <c r="AF67" s="738" t="s">
        <v>828</v>
      </c>
      <c r="AG67" s="738" t="s">
        <v>828</v>
      </c>
      <c r="AH67" s="738" t="s">
        <v>828</v>
      </c>
      <c r="AI67" s="738" t="s">
        <v>828</v>
      </c>
      <c r="AJ67" s="738" t="s">
        <v>828</v>
      </c>
      <c r="AK67" s="738" t="s">
        <v>828</v>
      </c>
      <c r="AL67" s="738" t="s">
        <v>828</v>
      </c>
      <c r="AM67" s="738" t="s">
        <v>828</v>
      </c>
      <c r="AN67" s="738" t="s">
        <v>828</v>
      </c>
      <c r="AO67" s="738" t="s">
        <v>828</v>
      </c>
      <c r="AP67" s="738" t="s">
        <v>828</v>
      </c>
      <c r="AQ67" s="738" t="s">
        <v>828</v>
      </c>
      <c r="AR67" s="738" t="s">
        <v>828</v>
      </c>
      <c r="AS67" s="739" t="s">
        <v>828</v>
      </c>
      <c r="AT67" s="739" t="s">
        <v>828</v>
      </c>
      <c r="AU67" s="739" t="s">
        <v>828</v>
      </c>
      <c r="AV67" s="739" t="s">
        <v>828</v>
      </c>
      <c r="AW67" s="739" t="s">
        <v>828</v>
      </c>
      <c r="AX67" s="739" t="s">
        <v>828</v>
      </c>
      <c r="AY67" s="739" t="s">
        <v>828</v>
      </c>
      <c r="AZ67" s="739" t="s">
        <v>828</v>
      </c>
      <c r="BA67" s="739" t="s">
        <v>828</v>
      </c>
      <c r="BB67" s="739">
        <v>11174</v>
      </c>
      <c r="BC67" s="739">
        <v>19574</v>
      </c>
      <c r="BD67" s="739">
        <v>19196</v>
      </c>
      <c r="BE67" s="739">
        <v>18585</v>
      </c>
      <c r="BF67" s="739">
        <v>18293</v>
      </c>
      <c r="BG67" s="739">
        <v>16836</v>
      </c>
      <c r="BH67" s="739">
        <v>16672</v>
      </c>
      <c r="BI67" s="792"/>
      <c r="BJ67" s="792"/>
      <c r="BK67" s="740"/>
      <c r="BL67" s="740"/>
      <c r="BM67" s="740"/>
      <c r="BN67" s="740"/>
      <c r="BO67" s="740"/>
      <c r="BP67" s="740"/>
      <c r="BQ67" s="740"/>
      <c r="BR67" s="740"/>
      <c r="BS67" s="740"/>
      <c r="BT67" s="740"/>
      <c r="BU67" s="670"/>
      <c r="BV67" s="670"/>
    </row>
    <row r="68" spans="1:74" ht="13.5" customHeight="1">
      <c r="A68" s="794" t="s">
        <v>801</v>
      </c>
      <c r="B68" s="791" t="s">
        <v>802</v>
      </c>
      <c r="C68" s="738" t="s">
        <v>828</v>
      </c>
      <c r="D68" s="738" t="s">
        <v>828</v>
      </c>
      <c r="E68" s="738" t="s">
        <v>828</v>
      </c>
      <c r="F68" s="738" t="s">
        <v>828</v>
      </c>
      <c r="G68" s="738" t="s">
        <v>828</v>
      </c>
      <c r="H68" s="738" t="s">
        <v>828</v>
      </c>
      <c r="I68" s="738" t="s">
        <v>828</v>
      </c>
      <c r="J68" s="738" t="s">
        <v>828</v>
      </c>
      <c r="K68" s="738" t="s">
        <v>828</v>
      </c>
      <c r="L68" s="738" t="s">
        <v>828</v>
      </c>
      <c r="M68" s="738" t="s">
        <v>828</v>
      </c>
      <c r="N68" s="738" t="s">
        <v>828</v>
      </c>
      <c r="O68" s="738" t="s">
        <v>828</v>
      </c>
      <c r="P68" s="738" t="s">
        <v>828</v>
      </c>
      <c r="Q68" s="738" t="s">
        <v>828</v>
      </c>
      <c r="R68" s="738" t="s">
        <v>828</v>
      </c>
      <c r="S68" s="738" t="s">
        <v>828</v>
      </c>
      <c r="T68" s="738" t="s">
        <v>828</v>
      </c>
      <c r="U68" s="738" t="s">
        <v>828</v>
      </c>
      <c r="V68" s="738" t="s">
        <v>828</v>
      </c>
      <c r="W68" s="738" t="s">
        <v>828</v>
      </c>
      <c r="X68" s="738" t="s">
        <v>828</v>
      </c>
      <c r="Y68" s="738" t="s">
        <v>828</v>
      </c>
      <c r="Z68" s="738" t="s">
        <v>828</v>
      </c>
      <c r="AA68" s="738" t="s">
        <v>828</v>
      </c>
      <c r="AB68" s="738" t="s">
        <v>828</v>
      </c>
      <c r="AC68" s="738" t="s">
        <v>828</v>
      </c>
      <c r="AD68" s="738" t="s">
        <v>828</v>
      </c>
      <c r="AE68" s="738" t="s">
        <v>828</v>
      </c>
      <c r="AF68" s="738" t="s">
        <v>828</v>
      </c>
      <c r="AG68" s="738" t="s">
        <v>828</v>
      </c>
      <c r="AH68" s="738" t="s">
        <v>828</v>
      </c>
      <c r="AI68" s="738" t="s">
        <v>828</v>
      </c>
      <c r="AJ68" s="738" t="s">
        <v>828</v>
      </c>
      <c r="AK68" s="738" t="s">
        <v>828</v>
      </c>
      <c r="AL68" s="738" t="s">
        <v>828</v>
      </c>
      <c r="AM68" s="738" t="s">
        <v>828</v>
      </c>
      <c r="AN68" s="738" t="s">
        <v>828</v>
      </c>
      <c r="AO68" s="738" t="s">
        <v>828</v>
      </c>
      <c r="AP68" s="738" t="s">
        <v>828</v>
      </c>
      <c r="AQ68" s="738" t="s">
        <v>828</v>
      </c>
      <c r="AR68" s="738" t="s">
        <v>828</v>
      </c>
      <c r="AS68" s="739" t="s">
        <v>828</v>
      </c>
      <c r="AT68" s="739" t="s">
        <v>828</v>
      </c>
      <c r="AU68" s="739" t="s">
        <v>828</v>
      </c>
      <c r="AV68" s="739" t="s">
        <v>828</v>
      </c>
      <c r="AW68" s="739" t="s">
        <v>828</v>
      </c>
      <c r="AX68" s="739" t="s">
        <v>828</v>
      </c>
      <c r="AY68" s="739" t="s">
        <v>828</v>
      </c>
      <c r="AZ68" s="739" t="s">
        <v>828</v>
      </c>
      <c r="BA68" s="739" t="s">
        <v>828</v>
      </c>
      <c r="BB68" s="739" t="s">
        <v>828</v>
      </c>
      <c r="BC68" s="739" t="s">
        <v>828</v>
      </c>
      <c r="BD68" s="739">
        <v>11171</v>
      </c>
      <c r="BE68" s="739">
        <v>18572</v>
      </c>
      <c r="BF68" s="739">
        <v>18494</v>
      </c>
      <c r="BG68" s="739">
        <v>17212</v>
      </c>
      <c r="BH68" s="739">
        <v>16656</v>
      </c>
      <c r="BI68" s="792"/>
      <c r="BJ68" s="792"/>
      <c r="BK68" s="740"/>
      <c r="BL68" s="740"/>
      <c r="BM68" s="740"/>
      <c r="BN68" s="740"/>
      <c r="BO68" s="740"/>
      <c r="BP68" s="740"/>
      <c r="BQ68" s="740"/>
      <c r="BR68" s="740"/>
      <c r="BS68" s="740"/>
      <c r="BT68" s="740"/>
      <c r="BU68" s="670"/>
      <c r="BV68" s="670"/>
    </row>
    <row r="69" spans="1:74" ht="13.5" customHeight="1">
      <c r="A69" s="794" t="s">
        <v>803</v>
      </c>
      <c r="B69" s="791" t="s">
        <v>804</v>
      </c>
      <c r="C69" s="738" t="s">
        <v>828</v>
      </c>
      <c r="D69" s="738" t="s">
        <v>828</v>
      </c>
      <c r="E69" s="738" t="s">
        <v>828</v>
      </c>
      <c r="F69" s="738" t="s">
        <v>828</v>
      </c>
      <c r="G69" s="739">
        <v>36982</v>
      </c>
      <c r="H69" s="739">
        <v>50471</v>
      </c>
      <c r="I69" s="739">
        <v>57925</v>
      </c>
      <c r="J69" s="739">
        <v>67290</v>
      </c>
      <c r="K69" s="739">
        <v>79526</v>
      </c>
      <c r="L69" s="739">
        <v>88012</v>
      </c>
      <c r="M69" s="739">
        <v>99032</v>
      </c>
      <c r="N69" s="739">
        <v>110674</v>
      </c>
      <c r="O69" s="739">
        <v>112165</v>
      </c>
      <c r="P69" s="739">
        <v>110686</v>
      </c>
      <c r="Q69" s="739">
        <v>117333</v>
      </c>
      <c r="R69" s="739">
        <v>124895</v>
      </c>
      <c r="S69" s="774">
        <v>133101</v>
      </c>
      <c r="T69" s="774">
        <v>137489</v>
      </c>
      <c r="U69" s="774">
        <v>135513</v>
      </c>
      <c r="V69" s="774">
        <v>136021</v>
      </c>
      <c r="W69" s="774">
        <v>128626</v>
      </c>
      <c r="X69" s="739">
        <v>121504</v>
      </c>
      <c r="Y69" s="739">
        <v>116197</v>
      </c>
      <c r="Z69" s="739">
        <v>113389</v>
      </c>
      <c r="AA69" s="739">
        <v>110233</v>
      </c>
      <c r="AB69" s="739">
        <v>109803</v>
      </c>
      <c r="AC69" s="739">
        <v>108496</v>
      </c>
      <c r="AD69" s="739">
        <v>101948</v>
      </c>
      <c r="AE69" s="739">
        <v>100470</v>
      </c>
      <c r="AF69" s="739">
        <v>95608</v>
      </c>
      <c r="AG69" s="739">
        <v>91699</v>
      </c>
      <c r="AH69" s="739">
        <v>89589</v>
      </c>
      <c r="AI69" s="739">
        <v>88874</v>
      </c>
      <c r="AJ69" s="739">
        <v>91537</v>
      </c>
      <c r="AK69" s="739">
        <v>92910</v>
      </c>
      <c r="AL69" s="739">
        <v>95149</v>
      </c>
      <c r="AM69" s="739">
        <v>96678</v>
      </c>
      <c r="AN69" s="739">
        <v>94992</v>
      </c>
      <c r="AO69" s="739">
        <v>93176</v>
      </c>
      <c r="AP69" s="739">
        <v>95085</v>
      </c>
      <c r="AQ69" s="739">
        <v>95113</v>
      </c>
      <c r="AR69" s="739">
        <v>93489</v>
      </c>
      <c r="AS69" s="739">
        <v>90482</v>
      </c>
      <c r="AT69" s="739">
        <v>89513</v>
      </c>
      <c r="AU69" s="739">
        <v>87263</v>
      </c>
      <c r="AV69" s="739">
        <v>85070</v>
      </c>
      <c r="AW69" s="739">
        <v>84357</v>
      </c>
      <c r="AX69" s="739">
        <v>84271</v>
      </c>
      <c r="AY69" s="739">
        <v>82138</v>
      </c>
      <c r="AZ69" s="739">
        <v>80460</v>
      </c>
      <c r="BA69" s="739">
        <v>79328</v>
      </c>
      <c r="BB69" s="739">
        <v>76930</v>
      </c>
      <c r="BC69" s="739">
        <v>78855</v>
      </c>
      <c r="BD69" s="739">
        <v>78623</v>
      </c>
      <c r="BE69" s="739">
        <v>78959</v>
      </c>
      <c r="BF69" s="739">
        <v>79110</v>
      </c>
      <c r="BG69" s="739">
        <v>76339</v>
      </c>
      <c r="BH69" s="739">
        <v>73847</v>
      </c>
      <c r="BI69" s="740"/>
      <c r="BJ69" s="740"/>
      <c r="BK69" s="740"/>
      <c r="BL69" s="740"/>
      <c r="BM69" s="740"/>
      <c r="BN69" s="740"/>
      <c r="BO69" s="740"/>
      <c r="BP69" s="740"/>
      <c r="BQ69" s="740"/>
      <c r="BR69" s="740"/>
      <c r="BS69" s="740"/>
      <c r="BT69" s="740"/>
      <c r="BU69" s="670"/>
      <c r="BV69" s="670"/>
    </row>
    <row r="70" spans="1:74" ht="13.5" customHeight="1">
      <c r="A70" s="794" t="s">
        <v>805</v>
      </c>
      <c r="B70" s="791" t="s">
        <v>806</v>
      </c>
      <c r="C70" s="738" t="s">
        <v>828</v>
      </c>
      <c r="D70" s="738" t="s">
        <v>828</v>
      </c>
      <c r="E70" s="738" t="s">
        <v>828</v>
      </c>
      <c r="F70" s="738" t="s">
        <v>828</v>
      </c>
      <c r="G70" s="739">
        <v>30669</v>
      </c>
      <c r="H70" s="739">
        <v>40275</v>
      </c>
      <c r="I70" s="739">
        <v>41426</v>
      </c>
      <c r="J70" s="739">
        <v>43407</v>
      </c>
      <c r="K70" s="739">
        <v>47013</v>
      </c>
      <c r="L70" s="739">
        <v>51131</v>
      </c>
      <c r="M70" s="739">
        <v>55942</v>
      </c>
      <c r="N70" s="739">
        <v>58451</v>
      </c>
      <c r="O70" s="739">
        <v>61172</v>
      </c>
      <c r="P70" s="739">
        <v>63504</v>
      </c>
      <c r="Q70" s="739">
        <v>65348</v>
      </c>
      <c r="R70" s="739">
        <v>68246</v>
      </c>
      <c r="S70" s="774">
        <v>70898</v>
      </c>
      <c r="T70" s="774">
        <v>73132</v>
      </c>
      <c r="U70" s="774">
        <v>75318</v>
      </c>
      <c r="V70" s="774">
        <v>75267</v>
      </c>
      <c r="W70" s="774">
        <v>70031</v>
      </c>
      <c r="X70" s="739">
        <v>68989</v>
      </c>
      <c r="Y70" s="739">
        <v>66968</v>
      </c>
      <c r="Z70" s="739">
        <v>66383</v>
      </c>
      <c r="AA70" s="739">
        <v>64395</v>
      </c>
      <c r="AB70" s="739">
        <v>65907</v>
      </c>
      <c r="AC70" s="739">
        <v>61118</v>
      </c>
      <c r="AD70" s="739">
        <v>58820</v>
      </c>
      <c r="AE70" s="739">
        <v>59145</v>
      </c>
      <c r="AF70" s="739">
        <v>56902</v>
      </c>
      <c r="AG70" s="739">
        <v>56192</v>
      </c>
      <c r="AH70" s="739">
        <v>55561</v>
      </c>
      <c r="AI70" s="739">
        <v>56215</v>
      </c>
      <c r="AJ70" s="739">
        <v>57843</v>
      </c>
      <c r="AK70" s="739">
        <v>58006</v>
      </c>
      <c r="AL70" s="739">
        <v>57377</v>
      </c>
      <c r="AM70" s="739">
        <v>56892</v>
      </c>
      <c r="AN70" s="739">
        <v>54371</v>
      </c>
      <c r="AO70" s="739">
        <v>54036</v>
      </c>
      <c r="AP70" s="739">
        <v>54749</v>
      </c>
      <c r="AQ70" s="739">
        <v>54679</v>
      </c>
      <c r="AR70" s="739">
        <v>53479</v>
      </c>
      <c r="AS70" s="739">
        <v>52830</v>
      </c>
      <c r="AT70" s="739">
        <v>53358</v>
      </c>
      <c r="AU70" s="739">
        <v>52575</v>
      </c>
      <c r="AV70" s="739">
        <v>51313</v>
      </c>
      <c r="AW70" s="739">
        <v>50458</v>
      </c>
      <c r="AX70" s="739">
        <v>50678</v>
      </c>
      <c r="AY70" s="739">
        <v>49202</v>
      </c>
      <c r="AZ70" s="739">
        <v>48982</v>
      </c>
      <c r="BA70" s="739">
        <v>46992</v>
      </c>
      <c r="BB70" s="739">
        <v>45307</v>
      </c>
      <c r="BC70" s="739">
        <v>46062</v>
      </c>
      <c r="BD70" s="739">
        <v>45543</v>
      </c>
      <c r="BE70" s="739">
        <v>43616</v>
      </c>
      <c r="BF70" s="739">
        <v>43238</v>
      </c>
      <c r="BG70" s="739">
        <v>40705</v>
      </c>
      <c r="BH70" s="739">
        <v>40146</v>
      </c>
      <c r="BI70" s="740"/>
      <c r="BJ70" s="740"/>
      <c r="BK70" s="740"/>
      <c r="BL70" s="740"/>
      <c r="BM70" s="740"/>
      <c r="BN70" s="740"/>
      <c r="BO70" s="740"/>
      <c r="BP70" s="740"/>
      <c r="BQ70" s="740"/>
      <c r="BR70" s="740"/>
      <c r="BS70" s="740"/>
      <c r="BT70" s="740"/>
      <c r="BU70" s="670"/>
      <c r="BV70" s="670"/>
    </row>
    <row r="71" spans="1:74" ht="13.5" customHeight="1">
      <c r="A71" s="794" t="s">
        <v>807</v>
      </c>
      <c r="B71" s="791" t="s">
        <v>808</v>
      </c>
      <c r="C71" s="738" t="s">
        <v>828</v>
      </c>
      <c r="D71" s="738" t="s">
        <v>828</v>
      </c>
      <c r="E71" s="738" t="s">
        <v>828</v>
      </c>
      <c r="F71" s="738" t="s">
        <v>828</v>
      </c>
      <c r="G71" s="739">
        <v>105251</v>
      </c>
      <c r="H71" s="739">
        <v>143561</v>
      </c>
      <c r="I71" s="739">
        <v>157302</v>
      </c>
      <c r="J71" s="739">
        <v>180844</v>
      </c>
      <c r="K71" s="739">
        <v>212677</v>
      </c>
      <c r="L71" s="739">
        <v>239351</v>
      </c>
      <c r="M71" s="739">
        <v>258686</v>
      </c>
      <c r="N71" s="739">
        <v>260408</v>
      </c>
      <c r="O71" s="739">
        <v>266779</v>
      </c>
      <c r="P71" s="739">
        <v>270332</v>
      </c>
      <c r="Q71" s="739">
        <v>271927</v>
      </c>
      <c r="R71" s="739">
        <v>271919</v>
      </c>
      <c r="S71" s="774">
        <v>260978</v>
      </c>
      <c r="T71" s="774">
        <v>259615</v>
      </c>
      <c r="U71" s="774">
        <v>243020</v>
      </c>
      <c r="V71" s="774">
        <v>235062</v>
      </c>
      <c r="W71" s="774">
        <v>209272</v>
      </c>
      <c r="X71" s="739">
        <v>179592</v>
      </c>
      <c r="Y71" s="739">
        <v>170256</v>
      </c>
      <c r="Z71" s="739">
        <v>167053</v>
      </c>
      <c r="AA71" s="739">
        <v>156443</v>
      </c>
      <c r="AB71" s="739">
        <v>152844</v>
      </c>
      <c r="AC71" s="739">
        <v>144405</v>
      </c>
      <c r="AD71" s="739">
        <v>134854</v>
      </c>
      <c r="AE71" s="739">
        <v>132361</v>
      </c>
      <c r="AF71" s="739">
        <v>120551</v>
      </c>
      <c r="AG71" s="739">
        <v>117513</v>
      </c>
      <c r="AH71" s="739">
        <v>114895</v>
      </c>
      <c r="AI71" s="739">
        <v>115348</v>
      </c>
      <c r="AJ71" s="739">
        <v>118578</v>
      </c>
      <c r="AK71" s="739">
        <v>120182</v>
      </c>
      <c r="AL71" s="739">
        <v>119186</v>
      </c>
      <c r="AM71" s="739">
        <v>117010</v>
      </c>
      <c r="AN71" s="739">
        <v>112928</v>
      </c>
      <c r="AO71" s="739">
        <v>111667</v>
      </c>
      <c r="AP71" s="739">
        <v>114568</v>
      </c>
      <c r="AQ71" s="739">
        <v>114053</v>
      </c>
      <c r="AR71" s="739">
        <v>111608</v>
      </c>
      <c r="AS71" s="739">
        <v>113542</v>
      </c>
      <c r="AT71" s="739">
        <v>111445</v>
      </c>
      <c r="AU71" s="739">
        <v>109402</v>
      </c>
      <c r="AV71" s="739">
        <v>106032</v>
      </c>
      <c r="AW71" s="739">
        <v>102380</v>
      </c>
      <c r="AX71" s="739">
        <v>98752</v>
      </c>
      <c r="AY71" s="739">
        <v>97471</v>
      </c>
      <c r="AZ71" s="739">
        <v>97999</v>
      </c>
      <c r="BA71" s="739">
        <v>92656</v>
      </c>
      <c r="BB71" s="739">
        <v>90941</v>
      </c>
      <c r="BC71" s="739">
        <v>91492</v>
      </c>
      <c r="BD71" s="739">
        <v>91141</v>
      </c>
      <c r="BE71" s="739">
        <v>89839</v>
      </c>
      <c r="BF71" s="739">
        <v>89909</v>
      </c>
      <c r="BG71" s="739">
        <v>87307</v>
      </c>
      <c r="BH71" s="739">
        <v>85795</v>
      </c>
      <c r="BI71" s="740"/>
      <c r="BJ71" s="740"/>
      <c r="BK71" s="740"/>
      <c r="BL71" s="740"/>
      <c r="BM71" s="740"/>
      <c r="BN71" s="740"/>
      <c r="BO71" s="740"/>
      <c r="BP71" s="740"/>
      <c r="BQ71" s="740"/>
      <c r="BR71" s="740"/>
      <c r="BS71" s="740"/>
      <c r="BT71" s="740"/>
      <c r="BU71" s="670"/>
      <c r="BV71" s="670"/>
    </row>
    <row r="72" spans="1:74" ht="13.5" customHeight="1">
      <c r="A72" s="794" t="s">
        <v>809</v>
      </c>
      <c r="B72" s="791" t="s">
        <v>810</v>
      </c>
      <c r="C72" s="738" t="s">
        <v>828</v>
      </c>
      <c r="D72" s="738" t="s">
        <v>828</v>
      </c>
      <c r="E72" s="738" t="s">
        <v>828</v>
      </c>
      <c r="F72" s="738" t="s">
        <v>828</v>
      </c>
      <c r="G72" s="738" t="s">
        <v>828</v>
      </c>
      <c r="H72" s="738" t="s">
        <v>828</v>
      </c>
      <c r="I72" s="738" t="s">
        <v>828</v>
      </c>
      <c r="J72" s="738" t="s">
        <v>828</v>
      </c>
      <c r="K72" s="738" t="s">
        <v>828</v>
      </c>
      <c r="L72" s="738" t="s">
        <v>828</v>
      </c>
      <c r="M72" s="738" t="s">
        <v>828</v>
      </c>
      <c r="N72" s="738" t="s">
        <v>828</v>
      </c>
      <c r="O72" s="738" t="s">
        <v>828</v>
      </c>
      <c r="P72" s="738" t="s">
        <v>828</v>
      </c>
      <c r="Q72" s="738" t="s">
        <v>828</v>
      </c>
      <c r="R72" s="738" t="s">
        <v>828</v>
      </c>
      <c r="S72" s="738" t="s">
        <v>828</v>
      </c>
      <c r="T72" s="738" t="s">
        <v>828</v>
      </c>
      <c r="U72" s="738" t="s">
        <v>828</v>
      </c>
      <c r="V72" s="738" t="s">
        <v>828</v>
      </c>
      <c r="W72" s="738" t="s">
        <v>828</v>
      </c>
      <c r="X72" s="738" t="s">
        <v>828</v>
      </c>
      <c r="Y72" s="738" t="s">
        <v>828</v>
      </c>
      <c r="Z72" s="738" t="s">
        <v>828</v>
      </c>
      <c r="AA72" s="738" t="s">
        <v>828</v>
      </c>
      <c r="AB72" s="738" t="s">
        <v>828</v>
      </c>
      <c r="AC72" s="738" t="s">
        <v>828</v>
      </c>
      <c r="AD72" s="738" t="s">
        <v>828</v>
      </c>
      <c r="AE72" s="738" t="s">
        <v>828</v>
      </c>
      <c r="AF72" s="738" t="s">
        <v>828</v>
      </c>
      <c r="AG72" s="738" t="s">
        <v>828</v>
      </c>
      <c r="AH72" s="738" t="s">
        <v>828</v>
      </c>
      <c r="AI72" s="738" t="s">
        <v>828</v>
      </c>
      <c r="AJ72" s="738" t="s">
        <v>828</v>
      </c>
      <c r="AK72" s="738" t="s">
        <v>828</v>
      </c>
      <c r="AL72" s="738" t="s">
        <v>828</v>
      </c>
      <c r="AM72" s="738" t="s">
        <v>828</v>
      </c>
      <c r="AN72" s="738" t="s">
        <v>828</v>
      </c>
      <c r="AO72" s="738" t="s">
        <v>828</v>
      </c>
      <c r="AP72" s="738" t="s">
        <v>828</v>
      </c>
      <c r="AQ72" s="738" t="s">
        <v>828</v>
      </c>
      <c r="AR72" s="738" t="s">
        <v>828</v>
      </c>
      <c r="AS72" s="739" t="s">
        <v>828</v>
      </c>
      <c r="AT72" s="739" t="s">
        <v>828</v>
      </c>
      <c r="AU72" s="739" t="s">
        <v>828</v>
      </c>
      <c r="AV72" s="739" t="s">
        <v>828</v>
      </c>
      <c r="AW72" s="739" t="s">
        <v>828</v>
      </c>
      <c r="AX72" s="739" t="s">
        <v>828</v>
      </c>
      <c r="AY72" s="739" t="s">
        <v>828</v>
      </c>
      <c r="AZ72" s="739" t="s">
        <v>828</v>
      </c>
      <c r="BA72" s="739" t="s">
        <v>828</v>
      </c>
      <c r="BB72" s="739" t="s">
        <v>828</v>
      </c>
      <c r="BC72" s="739">
        <v>17254</v>
      </c>
      <c r="BD72" s="739">
        <v>25881</v>
      </c>
      <c r="BE72" s="739">
        <v>25062</v>
      </c>
      <c r="BF72" s="739">
        <v>24909</v>
      </c>
      <c r="BG72" s="739">
        <v>24049</v>
      </c>
      <c r="BH72" s="739">
        <v>23342</v>
      </c>
      <c r="BI72" s="740"/>
      <c r="BJ72" s="740"/>
      <c r="BK72" s="740"/>
      <c r="BL72" s="740"/>
      <c r="BM72" s="740"/>
      <c r="BN72" s="740"/>
      <c r="BO72" s="740"/>
      <c r="BP72" s="740"/>
      <c r="BQ72" s="740"/>
      <c r="BR72" s="740"/>
      <c r="BS72" s="740"/>
      <c r="BT72" s="740"/>
      <c r="BU72" s="670"/>
      <c r="BV72" s="670"/>
    </row>
    <row r="73" spans="1:74" ht="13.5" customHeight="1">
      <c r="A73" s="794" t="s">
        <v>811</v>
      </c>
      <c r="B73" s="791" t="s">
        <v>4</v>
      </c>
      <c r="C73" s="738" t="s">
        <v>828</v>
      </c>
      <c r="D73" s="738" t="s">
        <v>828</v>
      </c>
      <c r="E73" s="738" t="s">
        <v>828</v>
      </c>
      <c r="F73" s="738" t="s">
        <v>828</v>
      </c>
      <c r="G73" s="739">
        <v>37022</v>
      </c>
      <c r="H73" s="739">
        <v>43211</v>
      </c>
      <c r="I73" s="739">
        <v>43777</v>
      </c>
      <c r="J73" s="739">
        <v>49156</v>
      </c>
      <c r="K73" s="739">
        <v>59072</v>
      </c>
      <c r="L73" s="739">
        <v>57971</v>
      </c>
      <c r="M73" s="739">
        <v>60192</v>
      </c>
      <c r="N73" s="739">
        <v>61636</v>
      </c>
      <c r="O73" s="739">
        <v>64025</v>
      </c>
      <c r="P73" s="739">
        <v>67710</v>
      </c>
      <c r="Q73" s="739">
        <v>68719</v>
      </c>
      <c r="R73" s="739">
        <v>69758</v>
      </c>
      <c r="S73" s="774">
        <v>69968</v>
      </c>
      <c r="T73" s="774">
        <v>71334</v>
      </c>
      <c r="U73" s="774">
        <v>72109</v>
      </c>
      <c r="V73" s="774">
        <v>72640</v>
      </c>
      <c r="W73" s="774">
        <v>66178</v>
      </c>
      <c r="X73" s="739">
        <v>61179</v>
      </c>
      <c r="Y73" s="739">
        <v>63633</v>
      </c>
      <c r="Z73" s="739">
        <v>62807</v>
      </c>
      <c r="AA73" s="739">
        <v>60328</v>
      </c>
      <c r="AB73" s="739">
        <v>63111</v>
      </c>
      <c r="AC73" s="739">
        <v>57344</v>
      </c>
      <c r="AD73" s="739">
        <v>52803</v>
      </c>
      <c r="AE73" s="739">
        <v>52265</v>
      </c>
      <c r="AF73" s="739">
        <v>48975</v>
      </c>
      <c r="AG73" s="739">
        <v>47538</v>
      </c>
      <c r="AH73" s="739">
        <v>46903</v>
      </c>
      <c r="AI73" s="739">
        <v>47455</v>
      </c>
      <c r="AJ73" s="739">
        <v>48318</v>
      </c>
      <c r="AK73" s="739">
        <v>47831</v>
      </c>
      <c r="AL73" s="739">
        <v>48870</v>
      </c>
      <c r="AM73" s="739">
        <v>50154</v>
      </c>
      <c r="AN73" s="739">
        <v>51442</v>
      </c>
      <c r="AO73" s="739">
        <v>50992</v>
      </c>
      <c r="AP73" s="739">
        <v>51194</v>
      </c>
      <c r="AQ73" s="739">
        <v>53569</v>
      </c>
      <c r="AR73" s="739">
        <v>89740</v>
      </c>
      <c r="AS73" s="739">
        <v>58601</v>
      </c>
      <c r="AT73" s="739">
        <v>53683</v>
      </c>
      <c r="AU73" s="739">
        <v>52016</v>
      </c>
      <c r="AV73" s="739">
        <v>47987</v>
      </c>
      <c r="AW73" s="739">
        <v>47033</v>
      </c>
      <c r="AX73" s="739">
        <v>45900</v>
      </c>
      <c r="AY73" s="739">
        <v>45292</v>
      </c>
      <c r="AZ73" s="739">
        <v>45088</v>
      </c>
      <c r="BA73" s="739">
        <v>44398</v>
      </c>
      <c r="BB73" s="739">
        <v>43209</v>
      </c>
      <c r="BC73" s="739">
        <v>43515</v>
      </c>
      <c r="BD73" s="739">
        <v>43446</v>
      </c>
      <c r="BE73" s="739">
        <v>41962</v>
      </c>
      <c r="BF73" s="739">
        <v>41828</v>
      </c>
      <c r="BG73" s="739">
        <v>40483</v>
      </c>
      <c r="BH73" s="739">
        <v>40023</v>
      </c>
      <c r="BI73" s="740"/>
      <c r="BJ73" s="740"/>
      <c r="BK73" s="740"/>
      <c r="BL73" s="740"/>
      <c r="BM73" s="740"/>
      <c r="BN73" s="740"/>
      <c r="BO73" s="740"/>
      <c r="BP73" s="740"/>
      <c r="BQ73" s="740"/>
      <c r="BR73" s="740"/>
      <c r="BS73" s="740"/>
      <c r="BT73" s="740"/>
      <c r="BU73" s="670"/>
      <c r="BV73" s="670"/>
    </row>
    <row r="74" spans="1:74" ht="13.5" customHeight="1">
      <c r="A74" s="794" t="s">
        <v>812</v>
      </c>
      <c r="B74" s="791" t="s">
        <v>813</v>
      </c>
      <c r="C74" s="738" t="s">
        <v>828</v>
      </c>
      <c r="D74" s="738" t="s">
        <v>828</v>
      </c>
      <c r="E74" s="738" t="s">
        <v>828</v>
      </c>
      <c r="F74" s="738" t="s">
        <v>828</v>
      </c>
      <c r="G74" s="738" t="s">
        <v>828</v>
      </c>
      <c r="H74" s="738" t="s">
        <v>828</v>
      </c>
      <c r="I74" s="738" t="s">
        <v>828</v>
      </c>
      <c r="J74" s="738" t="s">
        <v>828</v>
      </c>
      <c r="K74" s="738" t="s">
        <v>828</v>
      </c>
      <c r="L74" s="738" t="s">
        <v>828</v>
      </c>
      <c r="M74" s="738" t="s">
        <v>828</v>
      </c>
      <c r="N74" s="738" t="s">
        <v>828</v>
      </c>
      <c r="O74" s="738" t="s">
        <v>828</v>
      </c>
      <c r="P74" s="738" t="s">
        <v>828</v>
      </c>
      <c r="Q74" s="738" t="s">
        <v>828</v>
      </c>
      <c r="R74" s="738" t="s">
        <v>828</v>
      </c>
      <c r="S74" s="738" t="s">
        <v>828</v>
      </c>
      <c r="T74" s="738" t="s">
        <v>828</v>
      </c>
      <c r="U74" s="738" t="s">
        <v>828</v>
      </c>
      <c r="V74" s="738" t="s">
        <v>828</v>
      </c>
      <c r="W74" s="738" t="s">
        <v>828</v>
      </c>
      <c r="X74" s="738" t="s">
        <v>828</v>
      </c>
      <c r="Y74" s="738" t="s">
        <v>828</v>
      </c>
      <c r="Z74" s="738" t="s">
        <v>828</v>
      </c>
      <c r="AA74" s="738" t="s">
        <v>828</v>
      </c>
      <c r="AB74" s="738" t="s">
        <v>828</v>
      </c>
      <c r="AC74" s="738" t="s">
        <v>828</v>
      </c>
      <c r="AD74" s="738" t="s">
        <v>828</v>
      </c>
      <c r="AE74" s="738" t="s">
        <v>828</v>
      </c>
      <c r="AF74" s="738" t="s">
        <v>828</v>
      </c>
      <c r="AG74" s="738" t="s">
        <v>828</v>
      </c>
      <c r="AH74" s="738" t="s">
        <v>828</v>
      </c>
      <c r="AI74" s="738" t="s">
        <v>828</v>
      </c>
      <c r="AJ74" s="738" t="s">
        <v>828</v>
      </c>
      <c r="AK74" s="738" t="s">
        <v>828</v>
      </c>
      <c r="AL74" s="738" t="s">
        <v>828</v>
      </c>
      <c r="AM74" s="738" t="s">
        <v>828</v>
      </c>
      <c r="AN74" s="738" t="s">
        <v>828</v>
      </c>
      <c r="AO74" s="738" t="s">
        <v>828</v>
      </c>
      <c r="AP74" s="738" t="s">
        <v>828</v>
      </c>
      <c r="AQ74" s="738" t="s">
        <v>828</v>
      </c>
      <c r="AR74" s="738" t="s">
        <v>828</v>
      </c>
      <c r="AS74" s="739" t="s">
        <v>828</v>
      </c>
      <c r="AT74" s="739" t="s">
        <v>828</v>
      </c>
      <c r="AU74" s="739" t="s">
        <v>828</v>
      </c>
      <c r="AV74" s="739" t="s">
        <v>828</v>
      </c>
      <c r="AW74" s="739" t="s">
        <v>828</v>
      </c>
      <c r="AX74" s="739" t="s">
        <v>828</v>
      </c>
      <c r="AY74" s="739" t="s">
        <v>828</v>
      </c>
      <c r="AZ74" s="739" t="s">
        <v>828</v>
      </c>
      <c r="BA74" s="739" t="s">
        <v>828</v>
      </c>
      <c r="BB74" s="739" t="s">
        <v>828</v>
      </c>
      <c r="BC74" s="739" t="s">
        <v>828</v>
      </c>
      <c r="BD74" s="739" t="s">
        <v>828</v>
      </c>
      <c r="BE74" s="739" t="s">
        <v>828</v>
      </c>
      <c r="BF74" s="739">
        <v>12465</v>
      </c>
      <c r="BG74" s="739">
        <v>21304</v>
      </c>
      <c r="BH74" s="739">
        <v>20968</v>
      </c>
      <c r="BI74" s="792"/>
      <c r="BJ74" s="792"/>
      <c r="BK74" s="792"/>
      <c r="BL74" s="792"/>
      <c r="BM74" s="792"/>
      <c r="BN74" s="792"/>
      <c r="BO74" s="792"/>
      <c r="BP74" s="792"/>
      <c r="BQ74" s="792"/>
      <c r="BR74" s="792"/>
      <c r="BS74" s="792"/>
      <c r="BT74" s="792"/>
      <c r="BU74" s="738"/>
      <c r="BV74" s="738"/>
    </row>
    <row r="75" spans="1:74" ht="13.5" customHeight="1">
      <c r="A75" s="794" t="s">
        <v>814</v>
      </c>
      <c r="B75" s="791" t="s">
        <v>815</v>
      </c>
      <c r="C75" s="738" t="s">
        <v>828</v>
      </c>
      <c r="D75" s="738" t="s">
        <v>828</v>
      </c>
      <c r="E75" s="738" t="s">
        <v>828</v>
      </c>
      <c r="F75" s="738" t="s">
        <v>828</v>
      </c>
      <c r="G75" s="738" t="s">
        <v>828</v>
      </c>
      <c r="H75" s="738" t="s">
        <v>828</v>
      </c>
      <c r="I75" s="738" t="s">
        <v>828</v>
      </c>
      <c r="J75" s="738" t="s">
        <v>828</v>
      </c>
      <c r="K75" s="738" t="s">
        <v>828</v>
      </c>
      <c r="L75" s="738" t="s">
        <v>828</v>
      </c>
      <c r="M75" s="738" t="s">
        <v>828</v>
      </c>
      <c r="N75" s="738" t="s">
        <v>828</v>
      </c>
      <c r="O75" s="738" t="s">
        <v>828</v>
      </c>
      <c r="P75" s="738" t="s">
        <v>828</v>
      </c>
      <c r="Q75" s="738" t="s">
        <v>828</v>
      </c>
      <c r="R75" s="738" t="s">
        <v>828</v>
      </c>
      <c r="S75" s="738" t="s">
        <v>828</v>
      </c>
      <c r="T75" s="738" t="s">
        <v>828</v>
      </c>
      <c r="U75" s="738" t="s">
        <v>828</v>
      </c>
      <c r="V75" s="738" t="s">
        <v>828</v>
      </c>
      <c r="W75" s="738" t="s">
        <v>828</v>
      </c>
      <c r="X75" s="738" t="s">
        <v>828</v>
      </c>
      <c r="Y75" s="738" t="s">
        <v>828</v>
      </c>
      <c r="Z75" s="738" t="s">
        <v>828</v>
      </c>
      <c r="AA75" s="738" t="s">
        <v>828</v>
      </c>
      <c r="AB75" s="738" t="s">
        <v>828</v>
      </c>
      <c r="AC75" s="739">
        <v>34293</v>
      </c>
      <c r="AD75" s="739">
        <v>48760</v>
      </c>
      <c r="AE75" s="739">
        <v>50523</v>
      </c>
      <c r="AF75" s="739">
        <v>48609</v>
      </c>
      <c r="AG75" s="739">
        <v>47753</v>
      </c>
      <c r="AH75" s="739">
        <v>50544</v>
      </c>
      <c r="AI75" s="739">
        <v>51080</v>
      </c>
      <c r="AJ75" s="739">
        <v>52655</v>
      </c>
      <c r="AK75" s="739">
        <v>52140</v>
      </c>
      <c r="AL75" s="739">
        <v>52831</v>
      </c>
      <c r="AM75" s="739">
        <v>53081</v>
      </c>
      <c r="AN75" s="739">
        <v>54303</v>
      </c>
      <c r="AO75" s="739">
        <v>51752</v>
      </c>
      <c r="AP75" s="739">
        <v>52097</v>
      </c>
      <c r="AQ75" s="739">
        <v>51546</v>
      </c>
      <c r="AR75" s="739">
        <v>50268</v>
      </c>
      <c r="AS75" s="739">
        <v>49416</v>
      </c>
      <c r="AT75" s="739">
        <v>48430</v>
      </c>
      <c r="AU75" s="739">
        <v>47947</v>
      </c>
      <c r="AV75" s="739">
        <v>47001</v>
      </c>
      <c r="AW75" s="739">
        <v>45652</v>
      </c>
      <c r="AX75" s="739">
        <v>45902</v>
      </c>
      <c r="AY75" s="739">
        <v>44070</v>
      </c>
      <c r="AZ75" s="739">
        <v>43048</v>
      </c>
      <c r="BA75" s="739">
        <v>41341</v>
      </c>
      <c r="BB75" s="739">
        <v>41036</v>
      </c>
      <c r="BC75" s="739">
        <v>41079</v>
      </c>
      <c r="BD75" s="739">
        <v>39670</v>
      </c>
      <c r="BE75" s="739">
        <v>38674</v>
      </c>
      <c r="BF75" s="739">
        <v>37527</v>
      </c>
      <c r="BG75" s="739">
        <v>35258</v>
      </c>
      <c r="BH75" s="739">
        <v>34743</v>
      </c>
      <c r="BI75" s="792"/>
      <c r="BJ75" s="792"/>
      <c r="BK75" s="792"/>
      <c r="BL75" s="792"/>
      <c r="BM75" s="792"/>
      <c r="BN75" s="792"/>
      <c r="BO75" s="792"/>
      <c r="BP75" s="792"/>
      <c r="BQ75" s="792"/>
      <c r="BR75" s="792"/>
      <c r="BS75" s="792"/>
      <c r="BT75" s="792"/>
      <c r="BU75" s="738"/>
      <c r="BV75" s="738"/>
    </row>
    <row r="76" spans="1:74" ht="13.5" customHeight="1">
      <c r="A76" s="794" t="s">
        <v>816</v>
      </c>
      <c r="B76" s="791" t="s">
        <v>817</v>
      </c>
      <c r="C76" s="738" t="s">
        <v>828</v>
      </c>
      <c r="D76" s="738" t="s">
        <v>828</v>
      </c>
      <c r="E76" s="738" t="s">
        <v>828</v>
      </c>
      <c r="F76" s="738" t="s">
        <v>828</v>
      </c>
      <c r="G76" s="738" t="s">
        <v>828</v>
      </c>
      <c r="H76" s="738" t="s">
        <v>828</v>
      </c>
      <c r="I76" s="738" t="s">
        <v>828</v>
      </c>
      <c r="J76" s="738" t="s">
        <v>828</v>
      </c>
      <c r="K76" s="738" t="s">
        <v>828</v>
      </c>
      <c r="L76" s="739">
        <v>37104</v>
      </c>
      <c r="M76" s="739">
        <v>54137</v>
      </c>
      <c r="N76" s="739">
        <v>57386</v>
      </c>
      <c r="O76" s="739">
        <v>56836</v>
      </c>
      <c r="P76" s="739">
        <v>57293</v>
      </c>
      <c r="Q76" s="739">
        <v>63974</v>
      </c>
      <c r="R76" s="739">
        <v>62385</v>
      </c>
      <c r="S76" s="774">
        <v>64362</v>
      </c>
      <c r="T76" s="774">
        <v>61983</v>
      </c>
      <c r="U76" s="774">
        <v>60311</v>
      </c>
      <c r="V76" s="774">
        <v>60960</v>
      </c>
      <c r="W76" s="774">
        <v>57728</v>
      </c>
      <c r="X76" s="739">
        <v>52127</v>
      </c>
      <c r="Y76" s="739">
        <v>49165</v>
      </c>
      <c r="Z76" s="739">
        <v>50138</v>
      </c>
      <c r="AA76" s="739">
        <v>50853</v>
      </c>
      <c r="AB76" s="739">
        <v>48821</v>
      </c>
      <c r="AC76" s="739">
        <v>48067</v>
      </c>
      <c r="AD76" s="739">
        <v>48002</v>
      </c>
      <c r="AE76" s="739">
        <v>47390</v>
      </c>
      <c r="AF76" s="739">
        <v>47114</v>
      </c>
      <c r="AG76" s="739">
        <v>45712</v>
      </c>
      <c r="AH76" s="739">
        <v>44668</v>
      </c>
      <c r="AI76" s="739">
        <v>44631</v>
      </c>
      <c r="AJ76" s="739">
        <v>46505</v>
      </c>
      <c r="AK76" s="739">
        <v>42279</v>
      </c>
      <c r="AL76" s="739">
        <v>41694</v>
      </c>
      <c r="AM76" s="739">
        <v>41073</v>
      </c>
      <c r="AN76" s="739">
        <v>40385</v>
      </c>
      <c r="AO76" s="739">
        <v>38102</v>
      </c>
      <c r="AP76" s="739">
        <v>36780</v>
      </c>
      <c r="AQ76" s="739">
        <v>36645</v>
      </c>
      <c r="AR76" s="739">
        <v>35916</v>
      </c>
      <c r="AS76" s="796">
        <v>36376</v>
      </c>
      <c r="AT76" s="739">
        <v>36120</v>
      </c>
      <c r="AU76" s="739">
        <v>35868</v>
      </c>
      <c r="AV76" s="739">
        <v>34343</v>
      </c>
      <c r="AW76" s="739">
        <v>34298</v>
      </c>
      <c r="AX76" s="739">
        <v>34455</v>
      </c>
      <c r="AY76" s="739">
        <v>33417</v>
      </c>
      <c r="AZ76" s="739">
        <v>32954</v>
      </c>
      <c r="BA76" s="739">
        <v>31539</v>
      </c>
      <c r="BB76" s="739">
        <v>31012</v>
      </c>
      <c r="BC76" s="739">
        <v>31179</v>
      </c>
      <c r="BD76" s="739">
        <v>30814</v>
      </c>
      <c r="BE76" s="739">
        <v>29583</v>
      </c>
      <c r="BF76" s="739">
        <v>28521</v>
      </c>
      <c r="BG76" s="739">
        <v>26951</v>
      </c>
      <c r="BH76" s="739">
        <v>26290</v>
      </c>
      <c r="BI76" s="740"/>
      <c r="BJ76" s="740"/>
      <c r="BK76" s="740"/>
      <c r="BL76" s="740"/>
      <c r="BM76" s="740"/>
      <c r="BN76" s="740"/>
      <c r="BO76" s="740"/>
      <c r="BP76" s="740"/>
      <c r="BQ76" s="740"/>
      <c r="BR76" s="740"/>
      <c r="BS76" s="740"/>
      <c r="BT76" s="740"/>
      <c r="BU76" s="670"/>
      <c r="BV76" s="670"/>
    </row>
    <row r="77" spans="1:74" ht="13.5" customHeight="1">
      <c r="A77" s="794" t="s">
        <v>818</v>
      </c>
      <c r="B77" s="791" t="s">
        <v>819</v>
      </c>
      <c r="C77" s="738" t="s">
        <v>828</v>
      </c>
      <c r="D77" s="738" t="s">
        <v>828</v>
      </c>
      <c r="E77" s="738" t="s">
        <v>828</v>
      </c>
      <c r="F77" s="738" t="s">
        <v>828</v>
      </c>
      <c r="G77" s="738" t="s">
        <v>828</v>
      </c>
      <c r="H77" s="738" t="s">
        <v>828</v>
      </c>
      <c r="I77" s="738" t="s">
        <v>828</v>
      </c>
      <c r="J77" s="738" t="s">
        <v>828</v>
      </c>
      <c r="K77" s="738" t="s">
        <v>828</v>
      </c>
      <c r="L77" s="738" t="s">
        <v>828</v>
      </c>
      <c r="M77" s="738" t="s">
        <v>828</v>
      </c>
      <c r="N77" s="738" t="s">
        <v>828</v>
      </c>
      <c r="O77" s="738" t="s">
        <v>828</v>
      </c>
      <c r="P77" s="738" t="s">
        <v>828</v>
      </c>
      <c r="Q77" s="738" t="s">
        <v>828</v>
      </c>
      <c r="R77" s="738" t="s">
        <v>828</v>
      </c>
      <c r="S77" s="738" t="s">
        <v>828</v>
      </c>
      <c r="T77" s="738" t="s">
        <v>828</v>
      </c>
      <c r="U77" s="739">
        <v>48437</v>
      </c>
      <c r="V77" s="739">
        <v>70256</v>
      </c>
      <c r="W77" s="739">
        <v>69489</v>
      </c>
      <c r="X77" s="796">
        <v>69308</v>
      </c>
      <c r="Y77" s="739">
        <v>68632</v>
      </c>
      <c r="Z77" s="739">
        <v>71004</v>
      </c>
      <c r="AA77" s="739">
        <v>71585</v>
      </c>
      <c r="AB77" s="739">
        <v>71780</v>
      </c>
      <c r="AC77" s="739">
        <v>70815</v>
      </c>
      <c r="AD77" s="739">
        <v>72527</v>
      </c>
      <c r="AE77" s="739">
        <v>73252</v>
      </c>
      <c r="AF77" s="739">
        <v>71587</v>
      </c>
      <c r="AG77" s="739">
        <v>72380</v>
      </c>
      <c r="AH77" s="739">
        <v>71232</v>
      </c>
      <c r="AI77" s="739">
        <v>70512</v>
      </c>
      <c r="AJ77" s="739">
        <v>70583</v>
      </c>
      <c r="AK77" s="739">
        <v>71161</v>
      </c>
      <c r="AL77" s="739">
        <v>72553</v>
      </c>
      <c r="AM77" s="739">
        <v>74013</v>
      </c>
      <c r="AN77" s="739">
        <v>74900</v>
      </c>
      <c r="AO77" s="739">
        <v>74373</v>
      </c>
      <c r="AP77" s="739">
        <v>75582</v>
      </c>
      <c r="AQ77" s="739">
        <v>75490</v>
      </c>
      <c r="AR77" s="739">
        <v>74911</v>
      </c>
      <c r="AS77" s="796">
        <v>73279</v>
      </c>
      <c r="AT77" s="739">
        <v>71602</v>
      </c>
      <c r="AU77" s="739">
        <v>72312</v>
      </c>
      <c r="AV77" s="739">
        <v>70910</v>
      </c>
      <c r="AW77" s="739">
        <v>70773</v>
      </c>
      <c r="AX77" s="739">
        <v>70149</v>
      </c>
      <c r="AY77" s="739">
        <v>69817</v>
      </c>
      <c r="AZ77" s="739">
        <v>70283</v>
      </c>
      <c r="BA77" s="739">
        <v>68944</v>
      </c>
      <c r="BB77" s="739">
        <v>67921</v>
      </c>
      <c r="BC77" s="739">
        <v>68662</v>
      </c>
      <c r="BD77" s="739">
        <v>69651</v>
      </c>
      <c r="BE77" s="739">
        <v>68394</v>
      </c>
      <c r="BF77" s="739">
        <v>66830</v>
      </c>
      <c r="BG77" s="739">
        <v>64345</v>
      </c>
      <c r="BH77" s="739">
        <v>62089</v>
      </c>
      <c r="BI77" s="792"/>
      <c r="BJ77" s="792"/>
      <c r="BK77" s="740"/>
      <c r="BL77" s="740"/>
      <c r="BM77" s="740"/>
      <c r="BN77" s="740"/>
      <c r="BO77" s="740"/>
      <c r="BP77" s="740"/>
      <c r="BQ77" s="740"/>
      <c r="BR77" s="740"/>
      <c r="BS77" s="740"/>
      <c r="BT77" s="740"/>
      <c r="BU77" s="670"/>
      <c r="BV77" s="670"/>
    </row>
    <row r="78" spans="1:74" ht="5.15" customHeight="1">
      <c r="A78" s="797"/>
      <c r="B78" s="798"/>
      <c r="C78" s="799"/>
      <c r="D78" s="799"/>
      <c r="E78" s="799"/>
      <c r="F78" s="799"/>
      <c r="G78" s="799"/>
      <c r="H78" s="799"/>
      <c r="I78" s="799"/>
      <c r="J78" s="799"/>
      <c r="K78" s="799"/>
      <c r="L78" s="799"/>
      <c r="M78" s="799"/>
      <c r="N78" s="799"/>
      <c r="O78" s="799"/>
      <c r="P78" s="799"/>
      <c r="Q78" s="800"/>
      <c r="R78" s="799"/>
      <c r="S78" s="799"/>
      <c r="T78" s="799"/>
      <c r="U78" s="799"/>
      <c r="V78" s="799"/>
      <c r="W78" s="799"/>
      <c r="X78" s="694"/>
      <c r="Y78" s="801"/>
      <c r="Z78" s="801"/>
      <c r="AA78" s="801"/>
      <c r="AB78" s="801"/>
      <c r="AC78" s="801"/>
      <c r="AD78" s="801"/>
      <c r="AE78" s="801"/>
      <c r="AF78" s="801"/>
      <c r="AG78" s="801"/>
      <c r="AH78" s="801"/>
      <c r="AI78" s="801"/>
      <c r="AJ78" s="801"/>
      <c r="AK78" s="801"/>
      <c r="AL78" s="801"/>
      <c r="AM78" s="801"/>
      <c r="AN78" s="801"/>
      <c r="AO78" s="801"/>
      <c r="AP78" s="801"/>
      <c r="AQ78" s="801"/>
      <c r="AR78" s="801"/>
      <c r="AS78" s="694"/>
      <c r="AT78" s="801"/>
      <c r="AU78" s="801"/>
      <c r="AV78" s="801"/>
      <c r="AW78" s="801"/>
      <c r="AX78" s="801"/>
      <c r="AY78" s="801"/>
      <c r="AZ78" s="801"/>
      <c r="BA78" s="801"/>
      <c r="BB78" s="801"/>
      <c r="BC78" s="801"/>
      <c r="BD78" s="801"/>
      <c r="BE78" s="801"/>
      <c r="BF78" s="801"/>
      <c r="BG78" s="801"/>
      <c r="BH78" s="801"/>
      <c r="BI78" s="801"/>
      <c r="BJ78" s="801"/>
      <c r="BK78" s="801"/>
      <c r="BL78" s="801"/>
    </row>
    <row r="79" spans="1:74" ht="5.25" customHeight="1">
      <c r="A79" s="794"/>
      <c r="B79" s="791"/>
      <c r="Q79" s="738"/>
    </row>
    <row r="80" spans="1:74" ht="22.5" customHeight="1">
      <c r="A80" s="794"/>
      <c r="C80" s="802" t="s">
        <v>829</v>
      </c>
      <c r="M80" s="803"/>
      <c r="Q80" s="738"/>
      <c r="X80" s="669"/>
      <c r="Y80" s="669"/>
      <c r="Z80" s="669"/>
      <c r="AA80" s="669"/>
      <c r="AB80" s="669"/>
      <c r="AC80" s="669"/>
      <c r="AD80" s="669"/>
      <c r="AE80" s="669"/>
      <c r="AF80" s="669"/>
      <c r="AG80" s="669"/>
      <c r="AH80" s="669"/>
      <c r="AI80" s="669"/>
      <c r="AJ80" s="669"/>
      <c r="AK80" s="669"/>
      <c r="AL80" s="669"/>
      <c r="AM80" s="669"/>
      <c r="AN80" s="669"/>
      <c r="AO80" s="669"/>
      <c r="AP80" s="669"/>
      <c r="AQ80" s="669"/>
      <c r="AR80" s="669"/>
      <c r="AS80" s="669"/>
      <c r="AT80" s="669"/>
      <c r="AU80" s="669"/>
      <c r="AV80" s="669"/>
      <c r="AW80" s="669"/>
      <c r="AX80" s="669"/>
      <c r="AY80" s="669"/>
      <c r="AZ80" s="669"/>
      <c r="BA80" s="669"/>
      <c r="BB80" s="669"/>
      <c r="BC80" s="669"/>
      <c r="BD80" s="669"/>
      <c r="BE80" s="669"/>
      <c r="BF80" s="669"/>
      <c r="BG80" s="669"/>
      <c r="BH80" s="669"/>
      <c r="BI80" s="669"/>
      <c r="BJ80" s="669"/>
      <c r="BK80" s="669"/>
      <c r="BL80" s="669"/>
      <c r="BM80" s="669"/>
      <c r="BN80" s="669"/>
      <c r="BO80" s="669"/>
      <c r="BP80" s="669"/>
      <c r="BQ80" s="669"/>
      <c r="BR80" s="669"/>
      <c r="BS80" s="669"/>
      <c r="BT80" s="669"/>
      <c r="BU80" s="669"/>
      <c r="BV80" s="669"/>
    </row>
    <row r="81" spans="11:23" s="672" customFormat="1" ht="18" customHeight="1">
      <c r="K81" s="669"/>
      <c r="L81" s="669"/>
      <c r="M81" s="669"/>
      <c r="N81" s="669"/>
      <c r="O81" s="669"/>
      <c r="P81" s="669"/>
      <c r="Q81" s="669"/>
      <c r="R81" s="669"/>
      <c r="S81" s="669"/>
      <c r="T81" s="669"/>
      <c r="U81" s="669"/>
      <c r="V81" s="669"/>
      <c r="W81" s="669"/>
    </row>
    <row r="82" spans="11:23" s="538" customFormat="1" ht="18" customHeight="1"/>
    <row r="83" spans="11:23" s="672" customFormat="1" ht="15" customHeight="1">
      <c r="K83" s="669"/>
      <c r="L83" s="669"/>
      <c r="M83" s="669"/>
      <c r="N83" s="669"/>
      <c r="O83" s="669"/>
      <c r="P83" s="669"/>
      <c r="Q83" s="669"/>
      <c r="R83" s="669"/>
      <c r="S83" s="669"/>
      <c r="T83" s="669"/>
      <c r="U83" s="669"/>
      <c r="V83" s="669"/>
      <c r="W83" s="669"/>
    </row>
    <row r="84" spans="11:23" s="672" customFormat="1" ht="12" customHeight="1">
      <c r="K84" s="669"/>
      <c r="L84" s="669"/>
      <c r="M84" s="669"/>
      <c r="N84" s="669"/>
      <c r="O84" s="669"/>
      <c r="P84" s="669"/>
      <c r="Q84" s="669"/>
      <c r="R84" s="669"/>
      <c r="S84" s="669"/>
      <c r="T84" s="669"/>
      <c r="U84" s="669"/>
      <c r="V84" s="669"/>
      <c r="W84" s="669"/>
    </row>
    <row r="85" spans="11:23" s="672" customFormat="1" ht="15" customHeight="1">
      <c r="K85" s="669"/>
      <c r="L85" s="669"/>
      <c r="M85" s="669"/>
      <c r="N85" s="669"/>
      <c r="O85" s="669"/>
      <c r="P85" s="669"/>
      <c r="Q85" s="669"/>
      <c r="R85" s="669"/>
      <c r="S85" s="669"/>
      <c r="T85" s="669"/>
      <c r="U85" s="669"/>
      <c r="V85" s="669"/>
      <c r="W85" s="669"/>
    </row>
    <row r="86" spans="11:23" s="672" customFormat="1" ht="13.5" customHeight="1">
      <c r="K86" s="669"/>
      <c r="L86" s="669"/>
      <c r="M86" s="669"/>
      <c r="N86" s="669"/>
      <c r="O86" s="669"/>
      <c r="P86" s="669"/>
      <c r="Q86" s="669"/>
      <c r="R86" s="669"/>
      <c r="S86" s="669"/>
      <c r="T86" s="669"/>
      <c r="U86" s="669"/>
      <c r="V86" s="669"/>
      <c r="W86" s="669"/>
    </row>
    <row r="87" spans="11:23" s="672" customFormat="1" ht="13.5" customHeight="1">
      <c r="K87" s="669"/>
      <c r="L87" s="669"/>
      <c r="M87" s="669"/>
      <c r="N87" s="669"/>
      <c r="O87" s="669"/>
      <c r="P87" s="669"/>
      <c r="Q87" s="669"/>
      <c r="R87" s="669"/>
      <c r="S87" s="669"/>
      <c r="T87" s="669"/>
      <c r="U87" s="669"/>
      <c r="V87" s="669"/>
      <c r="W87" s="669"/>
    </row>
    <row r="88" spans="11:23" s="672" customFormat="1" ht="10.5" customHeight="1">
      <c r="K88" s="669"/>
      <c r="L88" s="669"/>
      <c r="M88" s="669"/>
      <c r="N88" s="669"/>
      <c r="O88" s="669"/>
      <c r="P88" s="669"/>
      <c r="Q88" s="669"/>
      <c r="R88" s="669"/>
      <c r="S88" s="669"/>
      <c r="T88" s="669"/>
      <c r="U88" s="669"/>
      <c r="V88" s="669"/>
      <c r="W88" s="669"/>
    </row>
    <row r="89" spans="11:23" s="672" customFormat="1" ht="13.5" customHeight="1">
      <c r="K89" s="669"/>
      <c r="L89" s="669"/>
      <c r="M89" s="669"/>
      <c r="N89" s="669"/>
      <c r="O89" s="669"/>
      <c r="P89" s="669"/>
      <c r="Q89" s="669"/>
      <c r="R89" s="669"/>
      <c r="S89" s="669"/>
      <c r="T89" s="669"/>
      <c r="U89" s="669"/>
      <c r="V89" s="669"/>
      <c r="W89" s="669"/>
    </row>
    <row r="90" spans="11:23" s="672" customFormat="1" ht="13.5" customHeight="1">
      <c r="K90" s="669"/>
      <c r="L90" s="669"/>
      <c r="M90" s="669"/>
      <c r="N90" s="669"/>
      <c r="O90" s="669"/>
      <c r="P90" s="669"/>
      <c r="Q90" s="669"/>
      <c r="R90" s="669"/>
      <c r="S90" s="669"/>
      <c r="T90" s="669"/>
      <c r="U90" s="669"/>
      <c r="V90" s="669"/>
      <c r="W90" s="669"/>
    </row>
    <row r="91" spans="11:23" s="672" customFormat="1" ht="13.5" customHeight="1">
      <c r="K91" s="669"/>
      <c r="L91" s="669"/>
      <c r="M91" s="669"/>
      <c r="N91" s="669"/>
      <c r="O91" s="669"/>
      <c r="P91" s="669"/>
      <c r="Q91" s="669"/>
      <c r="R91" s="669"/>
      <c r="S91" s="669"/>
      <c r="T91" s="669"/>
      <c r="U91" s="669"/>
      <c r="V91" s="669"/>
      <c r="W91" s="669"/>
    </row>
    <row r="92" spans="11:23" s="672" customFormat="1" ht="13.5" customHeight="1">
      <c r="K92" s="669"/>
      <c r="L92" s="669"/>
      <c r="M92" s="669"/>
      <c r="N92" s="669"/>
      <c r="O92" s="669"/>
      <c r="P92" s="669"/>
      <c r="Q92" s="669"/>
      <c r="R92" s="669"/>
      <c r="S92" s="669"/>
      <c r="T92" s="669"/>
      <c r="U92" s="669"/>
      <c r="V92" s="669"/>
      <c r="W92" s="669"/>
    </row>
    <row r="93" spans="11:23" s="672" customFormat="1" ht="13.5" customHeight="1">
      <c r="K93" s="669"/>
      <c r="L93" s="669"/>
      <c r="M93" s="669"/>
      <c r="N93" s="669"/>
      <c r="O93" s="669"/>
      <c r="P93" s="669"/>
      <c r="Q93" s="669"/>
      <c r="R93" s="669"/>
      <c r="S93" s="669"/>
      <c r="T93" s="669"/>
      <c r="U93" s="669"/>
      <c r="V93" s="669"/>
      <c r="W93" s="669"/>
    </row>
    <row r="94" spans="11:23" s="672" customFormat="1" ht="13.5" customHeight="1">
      <c r="K94" s="669"/>
      <c r="L94" s="669"/>
      <c r="M94" s="669"/>
      <c r="N94" s="669"/>
      <c r="O94" s="669"/>
      <c r="P94" s="669"/>
      <c r="Q94" s="669"/>
      <c r="R94" s="669"/>
      <c r="S94" s="669"/>
      <c r="T94" s="669"/>
      <c r="U94" s="669"/>
      <c r="V94" s="669"/>
      <c r="W94" s="669"/>
    </row>
    <row r="95" spans="11:23" s="672" customFormat="1" ht="13.5" customHeight="1">
      <c r="K95" s="669"/>
      <c r="L95" s="669"/>
      <c r="M95" s="669"/>
      <c r="N95" s="669"/>
      <c r="O95" s="669"/>
      <c r="P95" s="669"/>
      <c r="Q95" s="669"/>
      <c r="R95" s="669"/>
      <c r="S95" s="669"/>
      <c r="T95" s="669"/>
      <c r="U95" s="669"/>
      <c r="V95" s="669"/>
      <c r="W95" s="669"/>
    </row>
    <row r="96" spans="11:23" s="672" customFormat="1" ht="13.5" customHeight="1">
      <c r="K96" s="669"/>
      <c r="L96" s="669"/>
      <c r="M96" s="669"/>
      <c r="N96" s="669"/>
      <c r="O96" s="669"/>
      <c r="P96" s="669"/>
      <c r="Q96" s="669"/>
      <c r="R96" s="669"/>
      <c r="S96" s="669"/>
      <c r="T96" s="669"/>
      <c r="U96" s="669"/>
      <c r="V96" s="669"/>
      <c r="W96" s="669"/>
    </row>
    <row r="97" s="672" customFormat="1" ht="13.5" customHeight="1"/>
    <row r="98" s="672" customFormat="1" ht="13.5" customHeight="1"/>
    <row r="99" s="672" customFormat="1" ht="13.5" customHeight="1"/>
    <row r="100" s="672" customFormat="1" ht="13.5" customHeight="1"/>
    <row r="101" s="672" customFormat="1" ht="13.5" customHeight="1"/>
    <row r="102" s="672" customFormat="1" ht="13.5" customHeight="1"/>
    <row r="103" s="672" customFormat="1" ht="13.5" customHeight="1"/>
    <row r="104" s="672" customFormat="1" ht="13.5" customHeight="1"/>
    <row r="105" s="672" customFormat="1" ht="13.5" customHeight="1"/>
    <row r="106" s="672" customFormat="1" ht="13.5" customHeight="1"/>
    <row r="107" s="672" customFormat="1" ht="13.5" customHeight="1"/>
    <row r="108" s="672" customFormat="1" ht="13.5" customHeight="1"/>
    <row r="109" s="672" customFormat="1" ht="13.5" customHeight="1"/>
    <row r="110" s="672" customFormat="1" ht="13.5" customHeight="1"/>
    <row r="111" s="672" customFormat="1" ht="13.5" customHeight="1"/>
    <row r="112" s="672" customFormat="1" ht="13.5" customHeight="1"/>
    <row r="113" s="672" customFormat="1" ht="13.5" customHeight="1"/>
    <row r="114" s="672" customFormat="1" ht="13.5" customHeight="1"/>
    <row r="115" s="672" customFormat="1" ht="13.5" customHeight="1"/>
    <row r="116" s="672" customFormat="1" ht="13.5" customHeight="1"/>
    <row r="117" s="672" customFormat="1" ht="13.5" customHeight="1"/>
    <row r="118" s="672" customFormat="1" ht="13.5" customHeight="1"/>
    <row r="119" s="672" customFormat="1" ht="13.5" customHeight="1"/>
    <row r="120" s="672" customFormat="1" ht="13.5" customHeight="1"/>
    <row r="121" s="672" customFormat="1" ht="13.5" customHeight="1"/>
    <row r="122" s="672" customFormat="1" ht="13.5" customHeight="1"/>
    <row r="123" s="672" customFormat="1" ht="13.5" customHeight="1"/>
    <row r="124" s="672" customFormat="1" ht="13.5" customHeight="1"/>
    <row r="125" s="672" customFormat="1" ht="13.5" customHeight="1"/>
    <row r="126" s="672" customFormat="1" ht="13.5" customHeight="1"/>
    <row r="127" s="672" customFormat="1" ht="13.5" customHeight="1"/>
    <row r="128" s="672" customFormat="1" ht="13.5" customHeight="1"/>
    <row r="129" s="672" customFormat="1" ht="13.5" customHeight="1"/>
    <row r="130" s="672" customFormat="1" ht="13.5" customHeight="1"/>
    <row r="131" s="672" customFormat="1" ht="13.5" customHeight="1"/>
    <row r="132" s="672" customFormat="1" ht="13.5" customHeight="1"/>
    <row r="133" s="672" customFormat="1" ht="13.5" customHeight="1"/>
    <row r="134" s="672" customFormat="1" ht="13.5" customHeight="1"/>
    <row r="135" s="672" customFormat="1" ht="13.5" customHeight="1"/>
    <row r="136" s="672" customFormat="1" ht="10.5" customHeight="1"/>
    <row r="137" s="672" customFormat="1" ht="15" customHeight="1"/>
    <row r="138" s="672" customFormat="1" ht="15" customHeight="1"/>
    <row r="139" s="672" customFormat="1" ht="5.25" customHeight="1"/>
    <row r="140" s="672" customFormat="1" ht="13.5" customHeight="1"/>
    <row r="141" s="672" customFormat="1" ht="10.5" customHeight="1"/>
    <row r="142" s="672" customFormat="1" ht="13.5" customHeight="1"/>
    <row r="143" s="672" customFormat="1" ht="13.5" customHeight="1"/>
    <row r="144" s="672" customFormat="1" ht="13.5" customHeight="1"/>
    <row r="145" s="672" customFormat="1" ht="13.5" customHeight="1"/>
    <row r="146" s="672" customFormat="1" ht="13.5" customHeight="1"/>
    <row r="147" s="672" customFormat="1" ht="13.5" customHeight="1"/>
    <row r="148" s="672" customFormat="1" ht="13.5" customHeight="1"/>
    <row r="149" s="672" customFormat="1" ht="13.5" customHeight="1"/>
    <row r="150" s="672" customFormat="1" ht="13.5" customHeight="1"/>
    <row r="151" s="672" customFormat="1" ht="13.5" customHeight="1"/>
    <row r="152" s="672" customFormat="1" ht="13.5" customHeight="1"/>
    <row r="153" s="672" customFormat="1" ht="13.5" customHeight="1"/>
    <row r="154" s="672" customFormat="1" ht="13.5" customHeight="1"/>
    <row r="155" s="672" customFormat="1" ht="13.5" customHeight="1"/>
    <row r="156" s="672" customFormat="1" ht="13.5" customHeight="1"/>
    <row r="157" s="672" customFormat="1" ht="13.5" customHeight="1"/>
    <row r="158" s="672" customFormat="1" ht="13.5" customHeight="1"/>
    <row r="159" s="672" customFormat="1" ht="13.5" customHeight="1"/>
    <row r="160" s="672" customFormat="1" ht="13.5" customHeight="1"/>
    <row r="161" s="672" customFormat="1" ht="13.5" customHeight="1"/>
    <row r="162" s="672" customFormat="1" ht="5.15" customHeight="1"/>
    <row r="163" s="672" customFormat="1" ht="18" customHeight="1"/>
    <row r="164" s="538" customFormat="1" ht="18" customHeight="1"/>
    <row r="165" s="672" customFormat="1" ht="15" customHeight="1"/>
    <row r="166" s="672" customFormat="1" ht="12" customHeight="1"/>
    <row r="167" s="672" customFormat="1" ht="15" customHeight="1"/>
    <row r="168" s="672" customFormat="1" ht="13.5" customHeight="1"/>
    <row r="169" s="672" customFormat="1" ht="13.5" customHeight="1"/>
    <row r="170" s="672" customFormat="1" ht="10.5" customHeight="1"/>
    <row r="171" s="672" customFormat="1" ht="13.5" customHeight="1"/>
    <row r="172" s="672" customFormat="1" ht="13.5" customHeight="1"/>
    <row r="173" s="672" customFormat="1" ht="13.5" customHeight="1"/>
    <row r="174" s="672" customFormat="1" ht="13.5" customHeight="1"/>
    <row r="175" s="672" customFormat="1" ht="13.5" customHeight="1"/>
    <row r="176" s="672" customFormat="1" ht="13.5" customHeight="1"/>
    <row r="177" s="672" customFormat="1" ht="13.5" customHeight="1"/>
    <row r="178" s="672" customFormat="1" ht="13.5" customHeight="1"/>
    <row r="179" s="672" customFormat="1" ht="13.5" customHeight="1"/>
    <row r="180" s="672" customFormat="1" ht="13.5" customHeight="1"/>
    <row r="181" s="672" customFormat="1" ht="13.5" customHeight="1"/>
    <row r="182" s="672" customFormat="1" ht="13.5" customHeight="1"/>
    <row r="183" s="672" customFormat="1" ht="13.5" customHeight="1"/>
    <row r="184" s="672" customFormat="1" ht="13.5" customHeight="1"/>
    <row r="185" s="672" customFormat="1" ht="13.5" customHeight="1"/>
    <row r="186" s="672" customFormat="1" ht="13.5" customHeight="1"/>
    <row r="187" s="672" customFormat="1" ht="13.5" customHeight="1"/>
    <row r="188" s="672" customFormat="1" ht="13.5" customHeight="1"/>
    <row r="189" s="672" customFormat="1" ht="13.5" customHeight="1"/>
    <row r="190" s="672" customFormat="1" ht="13.5" customHeight="1"/>
    <row r="191" s="672" customFormat="1" ht="13.5" customHeight="1"/>
    <row r="192" s="672" customFormat="1" ht="13.5" customHeight="1"/>
    <row r="193" s="672" customFormat="1" ht="13.5" customHeight="1"/>
    <row r="194" s="672" customFormat="1" ht="13.5" customHeight="1"/>
    <row r="195" s="672" customFormat="1" ht="13.5" customHeight="1"/>
    <row r="196" s="672" customFormat="1" ht="13.5" customHeight="1"/>
    <row r="197" s="672" customFormat="1" ht="13.5" customHeight="1"/>
    <row r="198" s="672" customFormat="1" ht="13.5" customHeight="1"/>
    <row r="199" s="672" customFormat="1" ht="13.5" customHeight="1"/>
    <row r="200" s="672" customFormat="1" ht="13.5" customHeight="1"/>
    <row r="201" s="672" customFormat="1" ht="13.5" customHeight="1"/>
    <row r="202" s="672" customFormat="1" ht="13.5" customHeight="1"/>
    <row r="203" s="672" customFormat="1" ht="13.5" customHeight="1"/>
    <row r="204" s="672" customFormat="1" ht="13.5" customHeight="1"/>
    <row r="205" s="672" customFormat="1" ht="13.5" customHeight="1"/>
    <row r="206" s="672" customFormat="1" ht="13.5" customHeight="1"/>
    <row r="207" s="672" customFormat="1" ht="13.5" customHeight="1"/>
    <row r="208" s="672" customFormat="1" ht="13.5" customHeight="1"/>
    <row r="209" s="672" customFormat="1" ht="13.5" customHeight="1"/>
    <row r="210" s="672" customFormat="1" ht="13.5" customHeight="1"/>
    <row r="211" s="672" customFormat="1" ht="13.5" customHeight="1"/>
    <row r="212" s="672" customFormat="1" ht="13.5" customHeight="1"/>
    <row r="213" s="672" customFormat="1" ht="13.5" customHeight="1"/>
    <row r="214" s="672" customFormat="1" ht="13.5" customHeight="1"/>
    <row r="215" s="672" customFormat="1" ht="13.5" customHeight="1"/>
    <row r="216" s="672" customFormat="1" ht="13.5" customHeight="1"/>
    <row r="217" s="672" customFormat="1" ht="13.5" customHeight="1"/>
    <row r="218" s="672" customFormat="1" ht="10.5" customHeight="1"/>
    <row r="219" s="672" customFormat="1" ht="15" customHeight="1"/>
    <row r="220" s="672" customFormat="1" ht="15" customHeight="1"/>
    <row r="221" s="672" customFormat="1" ht="5.25" customHeight="1"/>
    <row r="222" s="672" customFormat="1" ht="13.5" customHeight="1"/>
    <row r="223" s="672" customFormat="1" ht="10.5" customHeight="1"/>
    <row r="224" s="672" customFormat="1" ht="13.5" customHeight="1"/>
    <row r="225" s="672" customFormat="1" ht="13.5" customHeight="1"/>
    <row r="226" s="672" customFormat="1" ht="13.5" customHeight="1"/>
    <row r="227" s="672" customFormat="1" ht="13.5" customHeight="1"/>
    <row r="228" s="672" customFormat="1" ht="13.5" customHeight="1"/>
    <row r="229" s="672" customFormat="1" ht="13.5" customHeight="1"/>
    <row r="230" s="672" customFormat="1" ht="13.5" customHeight="1"/>
    <row r="231" s="672" customFormat="1" ht="13.5" customHeight="1"/>
    <row r="232" s="672" customFormat="1" ht="13.5" customHeight="1"/>
    <row r="233" s="672" customFormat="1" ht="13.5" customHeight="1"/>
    <row r="234" s="672" customFormat="1" ht="13.5" customHeight="1"/>
    <row r="235" s="672" customFormat="1" ht="13.5" customHeight="1"/>
    <row r="236" s="672" customFormat="1" ht="13.5" customHeight="1"/>
    <row r="237" s="672" customFormat="1" ht="13.5" customHeight="1"/>
    <row r="238" s="672" customFormat="1" ht="13.5" customHeight="1"/>
    <row r="239" s="672" customFormat="1" ht="13.5" customHeight="1"/>
    <row r="240" s="672" customFormat="1" ht="13.5" customHeight="1"/>
    <row r="241" spans="1:12" ht="13.5" customHeight="1"/>
    <row r="242" spans="1:12" ht="13.5" customHeight="1"/>
    <row r="243" spans="1:12" ht="13.5" customHeight="1"/>
    <row r="244" spans="1:12" ht="5.15" customHeight="1"/>
    <row r="245" spans="1:12" ht="16.5" customHeight="1">
      <c r="A245" s="794"/>
      <c r="B245" s="791"/>
    </row>
    <row r="246" spans="1:12" ht="18" customHeight="1">
      <c r="A246" s="673"/>
    </row>
    <row r="247" spans="1:12" ht="18" customHeight="1">
      <c r="A247" s="538"/>
      <c r="B247" s="763"/>
      <c r="C247" s="678"/>
      <c r="D247" s="678"/>
      <c r="E247" s="678"/>
      <c r="F247" s="678"/>
      <c r="G247" s="678"/>
      <c r="H247" s="678"/>
      <c r="I247" s="678"/>
      <c r="J247" s="678"/>
      <c r="K247" s="678"/>
      <c r="L247" s="678"/>
    </row>
    <row r="248" spans="1:12" ht="15" customHeight="1">
      <c r="B248" s="804"/>
      <c r="C248" s="805"/>
      <c r="D248" s="805"/>
      <c r="E248" s="805"/>
      <c r="F248" s="805"/>
      <c r="G248" s="805"/>
      <c r="H248" s="805"/>
      <c r="I248" s="805"/>
      <c r="J248" s="805"/>
      <c r="K248" s="805"/>
      <c r="L248" s="805"/>
    </row>
    <row r="249" spans="1:12" ht="12" customHeight="1"/>
    <row r="250" spans="1:12" ht="15" customHeight="1">
      <c r="A250" s="806"/>
      <c r="B250" s="807"/>
      <c r="C250" s="808"/>
      <c r="D250" s="808"/>
      <c r="E250" s="808"/>
      <c r="F250" s="808"/>
      <c r="G250" s="808"/>
      <c r="H250" s="808"/>
      <c r="I250" s="808"/>
      <c r="J250" s="808"/>
      <c r="K250" s="808"/>
      <c r="L250" s="808"/>
    </row>
    <row r="251" spans="1:12" ht="10.5" customHeight="1">
      <c r="C251" s="809"/>
      <c r="D251" s="809"/>
      <c r="E251" s="809"/>
      <c r="F251" s="809"/>
      <c r="G251" s="809"/>
      <c r="H251" s="809"/>
      <c r="I251" s="809"/>
      <c r="J251" s="809"/>
      <c r="K251" s="809"/>
      <c r="L251" s="809"/>
    </row>
    <row r="252" spans="1:12" ht="13.5" customHeight="1">
      <c r="A252" s="810"/>
      <c r="B252" s="735"/>
      <c r="C252" s="670"/>
      <c r="D252" s="670"/>
      <c r="E252" s="670"/>
      <c r="F252" s="670"/>
      <c r="G252" s="670"/>
      <c r="H252" s="670"/>
      <c r="I252" s="670"/>
      <c r="J252" s="670"/>
      <c r="K252" s="670"/>
      <c r="L252" s="670"/>
    </row>
    <row r="253" spans="1:12" ht="10.5" customHeight="1">
      <c r="A253" s="735"/>
      <c r="B253" s="735"/>
      <c r="C253" s="670"/>
      <c r="D253" s="670"/>
      <c r="E253" s="670"/>
      <c r="F253" s="670"/>
      <c r="G253" s="670"/>
      <c r="H253" s="670"/>
      <c r="I253" s="670"/>
      <c r="J253" s="670"/>
      <c r="K253" s="670"/>
      <c r="L253" s="670"/>
    </row>
    <row r="254" spans="1:12" ht="13.5" customHeight="1">
      <c r="A254" s="776"/>
      <c r="B254" s="777"/>
      <c r="C254" s="670"/>
      <c r="D254" s="670"/>
      <c r="E254" s="670"/>
      <c r="F254" s="670"/>
      <c r="G254" s="670"/>
      <c r="H254" s="670"/>
      <c r="I254" s="670"/>
      <c r="J254" s="670"/>
      <c r="K254" s="670"/>
      <c r="L254" s="670"/>
    </row>
    <row r="255" spans="1:12" ht="13.5" customHeight="1">
      <c r="A255" s="776"/>
      <c r="B255" s="777"/>
      <c r="C255" s="670"/>
      <c r="D255" s="670"/>
      <c r="E255" s="670"/>
      <c r="F255" s="670"/>
      <c r="G255" s="670"/>
      <c r="H255" s="670"/>
      <c r="I255" s="670"/>
      <c r="J255" s="670"/>
      <c r="K255" s="670"/>
      <c r="L255" s="670"/>
    </row>
    <row r="256" spans="1:12" ht="13.5" customHeight="1">
      <c r="A256" s="776"/>
      <c r="B256" s="777"/>
      <c r="C256" s="670"/>
      <c r="D256" s="670"/>
      <c r="E256" s="670"/>
      <c r="F256" s="670"/>
      <c r="G256" s="670"/>
      <c r="H256" s="670"/>
      <c r="I256" s="670"/>
      <c r="J256" s="670"/>
      <c r="K256" s="670"/>
      <c r="L256" s="670"/>
    </row>
    <row r="257" spans="1:12" ht="13.5" customHeight="1">
      <c r="A257" s="776"/>
      <c r="B257" s="777"/>
      <c r="C257" s="670"/>
      <c r="D257" s="670"/>
      <c r="E257" s="670"/>
      <c r="F257" s="670"/>
      <c r="G257" s="670"/>
      <c r="H257" s="670"/>
      <c r="I257" s="670"/>
      <c r="J257" s="670"/>
      <c r="K257" s="670"/>
      <c r="L257" s="670"/>
    </row>
    <row r="258" spans="1:12" ht="13.5" customHeight="1">
      <c r="A258" s="776"/>
      <c r="B258" s="777"/>
      <c r="C258" s="670"/>
      <c r="D258" s="670"/>
      <c r="E258" s="670"/>
      <c r="F258" s="670"/>
      <c r="G258" s="670"/>
      <c r="H258" s="670"/>
      <c r="I258" s="670"/>
      <c r="J258" s="670"/>
      <c r="K258" s="670"/>
      <c r="L258" s="670"/>
    </row>
    <row r="259" spans="1:12" ht="10.5" customHeight="1">
      <c r="A259" s="776"/>
      <c r="B259" s="777"/>
      <c r="C259" s="670"/>
      <c r="D259" s="670"/>
      <c r="E259" s="670"/>
      <c r="F259" s="670"/>
      <c r="G259" s="670"/>
      <c r="H259" s="670"/>
      <c r="I259" s="670"/>
      <c r="J259" s="670"/>
      <c r="K259" s="670"/>
      <c r="L259" s="670"/>
    </row>
    <row r="260" spans="1:12" ht="13.5" customHeight="1">
      <c r="A260" s="776"/>
      <c r="B260" s="777"/>
      <c r="C260" s="670"/>
      <c r="D260" s="670"/>
      <c r="E260" s="670"/>
      <c r="F260" s="670"/>
      <c r="G260" s="670"/>
      <c r="H260" s="670"/>
      <c r="I260" s="670"/>
      <c r="J260" s="670"/>
      <c r="K260" s="670"/>
      <c r="L260" s="670"/>
    </row>
    <row r="261" spans="1:12" ht="13.5" customHeight="1">
      <c r="A261" s="776"/>
      <c r="B261" s="777"/>
      <c r="C261" s="670"/>
      <c r="D261" s="670"/>
      <c r="E261" s="670"/>
      <c r="F261" s="670"/>
      <c r="G261" s="670"/>
      <c r="H261" s="670"/>
      <c r="I261" s="670"/>
      <c r="J261" s="670"/>
      <c r="K261" s="670"/>
      <c r="L261" s="670"/>
    </row>
    <row r="262" spans="1:12" ht="13.5" customHeight="1">
      <c r="A262" s="776"/>
      <c r="B262" s="777"/>
      <c r="C262" s="670"/>
      <c r="D262" s="670"/>
      <c r="E262" s="670"/>
      <c r="F262" s="670"/>
      <c r="G262" s="670"/>
      <c r="H262" s="670"/>
      <c r="I262" s="670"/>
      <c r="J262" s="670"/>
      <c r="K262" s="670"/>
      <c r="L262" s="670"/>
    </row>
    <row r="263" spans="1:12" ht="13.5" customHeight="1">
      <c r="A263" s="776"/>
      <c r="B263" s="777"/>
      <c r="C263" s="670"/>
      <c r="D263" s="670"/>
      <c r="E263" s="670"/>
      <c r="F263" s="670"/>
      <c r="G263" s="670"/>
      <c r="H263" s="670"/>
      <c r="I263" s="670"/>
      <c r="J263" s="670"/>
      <c r="K263" s="670"/>
      <c r="L263" s="670"/>
    </row>
    <row r="264" spans="1:12" ht="13.5" customHeight="1">
      <c r="A264" s="776"/>
      <c r="B264" s="777"/>
      <c r="C264" s="670"/>
      <c r="D264" s="670"/>
      <c r="E264" s="670"/>
      <c r="F264" s="670"/>
      <c r="G264" s="670"/>
      <c r="H264" s="670"/>
      <c r="I264" s="670"/>
      <c r="J264" s="670"/>
      <c r="K264" s="670"/>
      <c r="L264" s="670"/>
    </row>
    <row r="265" spans="1:12" ht="10.5" customHeight="1">
      <c r="A265" s="776"/>
      <c r="B265" s="777"/>
      <c r="C265" s="670"/>
      <c r="D265" s="670"/>
      <c r="E265" s="670"/>
      <c r="F265" s="670"/>
      <c r="G265" s="670"/>
      <c r="H265" s="670"/>
      <c r="I265" s="670"/>
      <c r="J265" s="670"/>
      <c r="K265" s="670"/>
      <c r="L265" s="670"/>
    </row>
    <row r="266" spans="1:12" ht="13.5" customHeight="1">
      <c r="A266" s="776"/>
      <c r="B266" s="777"/>
      <c r="C266" s="670"/>
      <c r="D266" s="670"/>
      <c r="E266" s="670"/>
      <c r="F266" s="670"/>
      <c r="G266" s="670"/>
      <c r="H266" s="670"/>
      <c r="I266" s="670"/>
      <c r="J266" s="670"/>
      <c r="K266" s="670"/>
      <c r="L266" s="670"/>
    </row>
    <row r="267" spans="1:12" ht="13.5" customHeight="1">
      <c r="A267" s="776"/>
      <c r="B267" s="777"/>
      <c r="C267" s="670"/>
      <c r="D267" s="670"/>
      <c r="E267" s="670"/>
      <c r="F267" s="670"/>
      <c r="G267" s="670"/>
      <c r="H267" s="670"/>
      <c r="I267" s="670"/>
      <c r="J267" s="670"/>
      <c r="K267" s="670"/>
      <c r="L267" s="670"/>
    </row>
    <row r="268" spans="1:12" ht="13.5" customHeight="1">
      <c r="A268" s="776"/>
      <c r="B268" s="777"/>
      <c r="C268" s="670"/>
      <c r="D268" s="670"/>
      <c r="E268" s="670"/>
      <c r="F268" s="670"/>
      <c r="G268" s="670"/>
      <c r="H268" s="670"/>
      <c r="I268" s="670"/>
      <c r="J268" s="670"/>
      <c r="K268" s="670"/>
      <c r="L268" s="670"/>
    </row>
    <row r="269" spans="1:12" ht="13.5" customHeight="1">
      <c r="A269" s="776"/>
      <c r="B269" s="777"/>
      <c r="C269" s="670"/>
      <c r="D269" s="670"/>
      <c r="E269" s="670"/>
      <c r="F269" s="670"/>
      <c r="G269" s="670"/>
      <c r="H269" s="670"/>
      <c r="I269" s="670"/>
      <c r="J269" s="670"/>
      <c r="K269" s="670"/>
      <c r="L269" s="670"/>
    </row>
    <row r="270" spans="1:12" ht="13.5" customHeight="1">
      <c r="A270" s="776"/>
      <c r="B270" s="777"/>
      <c r="C270" s="670"/>
      <c r="D270" s="670"/>
      <c r="E270" s="670"/>
      <c r="F270" s="670"/>
      <c r="G270" s="670"/>
      <c r="H270" s="670"/>
      <c r="I270" s="670"/>
      <c r="J270" s="670"/>
      <c r="K270" s="670"/>
      <c r="L270" s="670"/>
    </row>
    <row r="271" spans="1:12" ht="10.5" customHeight="1">
      <c r="A271" s="776"/>
      <c r="B271" s="777"/>
      <c r="C271" s="670"/>
      <c r="D271" s="670"/>
      <c r="E271" s="670"/>
      <c r="F271" s="670"/>
      <c r="G271" s="670"/>
      <c r="H271" s="670"/>
      <c r="I271" s="670"/>
      <c r="J271" s="670"/>
      <c r="K271" s="670"/>
      <c r="L271" s="670"/>
    </row>
    <row r="272" spans="1:12" ht="13.5" customHeight="1">
      <c r="A272" s="776"/>
      <c r="B272" s="777"/>
      <c r="C272" s="670"/>
      <c r="D272" s="670"/>
      <c r="E272" s="670"/>
      <c r="F272" s="670"/>
      <c r="G272" s="670"/>
      <c r="H272" s="670"/>
      <c r="I272" s="670"/>
      <c r="J272" s="670"/>
      <c r="K272" s="670"/>
      <c r="L272" s="670"/>
    </row>
    <row r="273" spans="1:12" ht="13.5" customHeight="1">
      <c r="A273" s="776"/>
      <c r="B273" s="777"/>
      <c r="C273" s="670"/>
      <c r="D273" s="670"/>
      <c r="E273" s="670"/>
      <c r="F273" s="670"/>
      <c r="G273" s="670"/>
      <c r="H273" s="670"/>
      <c r="I273" s="670"/>
      <c r="J273" s="670"/>
      <c r="K273" s="670"/>
      <c r="L273" s="670"/>
    </row>
    <row r="274" spans="1:12" ht="13.5" customHeight="1">
      <c r="A274" s="776"/>
      <c r="B274" s="777"/>
      <c r="C274" s="670"/>
      <c r="D274" s="670"/>
      <c r="E274" s="670"/>
      <c r="F274" s="670"/>
      <c r="G274" s="670"/>
      <c r="H274" s="670"/>
      <c r="I274" s="670"/>
      <c r="J274" s="670"/>
      <c r="K274" s="670"/>
      <c r="L274" s="670"/>
    </row>
    <row r="275" spans="1:12" ht="13.5" customHeight="1">
      <c r="A275" s="776"/>
      <c r="B275" s="777"/>
      <c r="C275" s="670"/>
      <c r="D275" s="670"/>
      <c r="E275" s="670"/>
      <c r="F275" s="670"/>
      <c r="G275" s="670"/>
      <c r="H275" s="670"/>
      <c r="I275" s="670"/>
      <c r="J275" s="670"/>
      <c r="K275" s="670"/>
      <c r="L275" s="670"/>
    </row>
    <row r="276" spans="1:12" ht="13.5" customHeight="1">
      <c r="A276" s="776"/>
      <c r="B276" s="777"/>
      <c r="C276" s="670"/>
      <c r="D276" s="670"/>
      <c r="E276" s="670"/>
      <c r="F276" s="670"/>
      <c r="G276" s="670"/>
      <c r="H276" s="670"/>
      <c r="I276" s="670"/>
      <c r="J276" s="670"/>
      <c r="K276" s="670"/>
      <c r="L276" s="670"/>
    </row>
    <row r="277" spans="1:12" ht="10.5" customHeight="1">
      <c r="A277" s="776"/>
      <c r="B277" s="777"/>
      <c r="C277" s="670"/>
      <c r="D277" s="670"/>
      <c r="E277" s="670"/>
      <c r="F277" s="670"/>
      <c r="G277" s="670"/>
      <c r="H277" s="670"/>
      <c r="I277" s="670"/>
      <c r="J277" s="670"/>
      <c r="K277" s="670"/>
      <c r="L277" s="670"/>
    </row>
    <row r="278" spans="1:12" ht="13.5" customHeight="1">
      <c r="A278" s="776"/>
      <c r="B278" s="777"/>
      <c r="C278" s="670"/>
      <c r="D278" s="670"/>
      <c r="E278" s="670"/>
      <c r="F278" s="670"/>
      <c r="G278" s="670"/>
      <c r="H278" s="670"/>
      <c r="I278" s="670"/>
      <c r="J278" s="670"/>
      <c r="K278" s="670"/>
    </row>
    <row r="279" spans="1:12" ht="13.5" customHeight="1">
      <c r="A279" s="776"/>
      <c r="B279" s="777"/>
      <c r="C279" s="670"/>
      <c r="D279" s="670"/>
      <c r="E279" s="670"/>
      <c r="F279" s="670"/>
      <c r="G279" s="670"/>
      <c r="H279" s="670"/>
      <c r="I279" s="670"/>
      <c r="J279" s="670"/>
      <c r="K279" s="670"/>
    </row>
    <row r="280" spans="1:12" ht="13.5" customHeight="1">
      <c r="A280" s="776"/>
      <c r="B280" s="777"/>
      <c r="C280" s="670"/>
      <c r="D280" s="670"/>
      <c r="E280" s="670"/>
      <c r="F280" s="670"/>
      <c r="G280" s="670"/>
      <c r="H280" s="670"/>
      <c r="I280" s="670"/>
      <c r="J280" s="670"/>
      <c r="K280" s="670"/>
    </row>
    <row r="281" spans="1:12" ht="13.5" customHeight="1">
      <c r="A281" s="776"/>
      <c r="B281" s="777"/>
      <c r="C281" s="670"/>
      <c r="D281" s="670"/>
      <c r="E281" s="670"/>
      <c r="F281" s="670"/>
      <c r="G281" s="670"/>
      <c r="H281" s="670"/>
      <c r="I281" s="670"/>
      <c r="J281" s="670"/>
      <c r="K281" s="670"/>
    </row>
    <row r="282" spans="1:12" ht="13.5" customHeight="1">
      <c r="A282" s="776"/>
      <c r="B282" s="777"/>
      <c r="C282" s="670"/>
      <c r="D282" s="670"/>
      <c r="E282" s="670"/>
      <c r="F282" s="670"/>
      <c r="G282" s="670"/>
      <c r="H282" s="670"/>
      <c r="I282" s="670"/>
      <c r="J282" s="670"/>
      <c r="K282" s="670"/>
    </row>
    <row r="283" spans="1:12" ht="10.5" customHeight="1">
      <c r="A283" s="776"/>
      <c r="B283" s="777"/>
      <c r="C283" s="670"/>
      <c r="D283" s="670"/>
      <c r="E283" s="670"/>
      <c r="F283" s="670"/>
      <c r="G283" s="670"/>
      <c r="H283" s="670"/>
      <c r="I283" s="670"/>
      <c r="J283" s="670"/>
      <c r="K283" s="670"/>
    </row>
    <row r="284" spans="1:12" ht="13.5" customHeight="1">
      <c r="A284" s="776"/>
      <c r="B284" s="777"/>
      <c r="C284" s="670"/>
      <c r="D284" s="670"/>
      <c r="E284" s="670"/>
      <c r="F284" s="670"/>
      <c r="G284" s="670"/>
      <c r="H284" s="670"/>
      <c r="I284" s="670"/>
      <c r="J284" s="670"/>
      <c r="K284" s="670"/>
    </row>
    <row r="285" spans="1:12" ht="13.5" customHeight="1">
      <c r="A285" s="776"/>
      <c r="B285" s="777"/>
      <c r="C285" s="670"/>
      <c r="D285" s="670"/>
      <c r="E285" s="670"/>
      <c r="F285" s="670"/>
      <c r="G285" s="670"/>
      <c r="H285" s="670"/>
      <c r="I285" s="670"/>
      <c r="J285" s="670"/>
      <c r="K285" s="670"/>
    </row>
    <row r="286" spans="1:12" ht="13.5" customHeight="1">
      <c r="A286" s="776"/>
      <c r="B286" s="777"/>
      <c r="C286" s="670"/>
      <c r="D286" s="670"/>
      <c r="E286" s="670"/>
      <c r="F286" s="670"/>
      <c r="G286" s="670"/>
      <c r="H286" s="670"/>
      <c r="I286" s="670"/>
      <c r="J286" s="670"/>
      <c r="K286" s="670"/>
    </row>
    <row r="287" spans="1:12" ht="13.5" customHeight="1">
      <c r="A287" s="776"/>
      <c r="B287" s="777"/>
      <c r="C287" s="670"/>
      <c r="D287" s="670"/>
      <c r="E287" s="670"/>
      <c r="F287" s="670"/>
      <c r="G287" s="670"/>
      <c r="H287" s="670"/>
      <c r="I287" s="670"/>
      <c r="J287" s="670"/>
      <c r="K287" s="670"/>
    </row>
    <row r="288" spans="1:12" ht="13.5" customHeight="1">
      <c r="A288" s="776"/>
      <c r="B288" s="777"/>
      <c r="C288" s="670"/>
      <c r="D288" s="670"/>
      <c r="E288" s="670"/>
      <c r="F288" s="670"/>
      <c r="G288" s="670"/>
      <c r="H288" s="670"/>
      <c r="I288" s="670"/>
      <c r="J288" s="670"/>
      <c r="K288" s="670"/>
    </row>
    <row r="289" spans="1:11" ht="10.5" customHeight="1">
      <c r="A289" s="776"/>
      <c r="B289" s="777"/>
      <c r="C289" s="670"/>
      <c r="D289" s="670"/>
      <c r="E289" s="670"/>
      <c r="F289" s="670"/>
      <c r="G289" s="670"/>
      <c r="H289" s="670"/>
      <c r="I289" s="670"/>
      <c r="J289" s="670"/>
      <c r="K289" s="670"/>
    </row>
    <row r="290" spans="1:11" ht="13.5" customHeight="1">
      <c r="A290" s="776"/>
      <c r="B290" s="777"/>
      <c r="C290" s="670"/>
      <c r="D290" s="670"/>
      <c r="E290" s="670"/>
      <c r="F290" s="670"/>
      <c r="G290" s="670"/>
      <c r="H290" s="670"/>
      <c r="I290" s="670"/>
      <c r="J290" s="670"/>
      <c r="K290" s="670"/>
    </row>
    <row r="291" spans="1:11" ht="13.5" customHeight="1">
      <c r="A291" s="776"/>
      <c r="B291" s="777"/>
      <c r="C291" s="670"/>
      <c r="D291" s="670"/>
      <c r="E291" s="670"/>
      <c r="F291" s="670"/>
      <c r="G291" s="670"/>
      <c r="H291" s="670"/>
      <c r="I291" s="670"/>
      <c r="J291" s="670"/>
      <c r="K291" s="670"/>
    </row>
    <row r="292" spans="1:11" ht="13.5" customHeight="1">
      <c r="A292" s="776"/>
      <c r="B292" s="777"/>
      <c r="C292" s="670"/>
      <c r="D292" s="670"/>
      <c r="E292" s="670"/>
      <c r="F292" s="670"/>
      <c r="G292" s="670"/>
      <c r="H292" s="670"/>
      <c r="I292" s="670"/>
      <c r="J292" s="670"/>
      <c r="K292" s="670"/>
    </row>
    <row r="293" spans="1:11" ht="13.5" customHeight="1">
      <c r="A293" s="776"/>
      <c r="B293" s="777"/>
      <c r="C293" s="670"/>
      <c r="D293" s="670"/>
      <c r="E293" s="670"/>
      <c r="F293" s="670"/>
      <c r="G293" s="670"/>
      <c r="H293" s="670"/>
      <c r="I293" s="670"/>
      <c r="J293" s="670"/>
      <c r="K293" s="670"/>
    </row>
    <row r="294" spans="1:11" ht="13.5" customHeight="1">
      <c r="A294" s="776"/>
      <c r="B294" s="777"/>
      <c r="C294" s="670"/>
      <c r="D294" s="670"/>
      <c r="E294" s="670"/>
      <c r="F294" s="670"/>
      <c r="G294" s="670"/>
      <c r="H294" s="670"/>
      <c r="I294" s="670"/>
      <c r="J294" s="670"/>
      <c r="K294" s="670"/>
    </row>
    <row r="295" spans="1:11" ht="10.5" customHeight="1">
      <c r="A295" s="776"/>
      <c r="B295" s="777"/>
      <c r="C295" s="670"/>
      <c r="D295" s="670"/>
      <c r="E295" s="670"/>
      <c r="F295" s="670"/>
      <c r="G295" s="670"/>
      <c r="H295" s="670"/>
      <c r="I295" s="670"/>
      <c r="J295" s="670"/>
      <c r="K295" s="670"/>
    </row>
    <row r="296" spans="1:11" ht="13.5" customHeight="1">
      <c r="A296" s="776"/>
      <c r="B296" s="777"/>
      <c r="C296" s="670"/>
      <c r="D296" s="670"/>
      <c r="E296" s="670"/>
      <c r="F296" s="670"/>
      <c r="G296" s="670"/>
      <c r="H296" s="670"/>
      <c r="I296" s="670"/>
      <c r="J296" s="670"/>
      <c r="K296" s="670"/>
    </row>
    <row r="297" spans="1:11" ht="13.5" customHeight="1">
      <c r="A297" s="776"/>
      <c r="B297" s="777"/>
      <c r="C297" s="670"/>
      <c r="D297" s="670"/>
      <c r="E297" s="670"/>
      <c r="F297" s="670"/>
      <c r="G297" s="670"/>
      <c r="H297" s="670"/>
      <c r="I297" s="670"/>
      <c r="J297" s="670"/>
      <c r="K297" s="670"/>
    </row>
    <row r="298" spans="1:11" ht="13.5" customHeight="1">
      <c r="A298" s="776"/>
      <c r="B298" s="777"/>
      <c r="C298" s="670"/>
      <c r="D298" s="670"/>
      <c r="E298" s="670"/>
      <c r="F298" s="670"/>
      <c r="G298" s="670"/>
      <c r="H298" s="670"/>
      <c r="I298" s="670"/>
      <c r="J298" s="670"/>
      <c r="K298" s="670"/>
    </row>
    <row r="299" spans="1:11" ht="13.5" customHeight="1">
      <c r="A299" s="776"/>
      <c r="B299" s="777"/>
      <c r="C299" s="670"/>
      <c r="D299" s="670"/>
      <c r="E299" s="670"/>
      <c r="F299" s="670"/>
      <c r="G299" s="670"/>
      <c r="H299" s="670"/>
      <c r="I299" s="670"/>
      <c r="J299" s="670"/>
      <c r="K299" s="670"/>
    </row>
    <row r="300" spans="1:11" ht="13.5" customHeight="1">
      <c r="A300" s="776"/>
      <c r="B300" s="777"/>
      <c r="C300" s="670"/>
      <c r="D300" s="670"/>
      <c r="E300" s="670"/>
      <c r="F300" s="670"/>
      <c r="G300" s="670"/>
      <c r="H300" s="670"/>
      <c r="I300" s="670"/>
      <c r="J300" s="670"/>
      <c r="K300" s="670"/>
    </row>
    <row r="301" spans="1:11" ht="10.5" customHeight="1">
      <c r="A301" s="776"/>
      <c r="B301" s="777"/>
      <c r="C301" s="670"/>
      <c r="D301" s="670"/>
      <c r="E301" s="670"/>
      <c r="F301" s="670"/>
      <c r="G301" s="670"/>
      <c r="H301" s="670"/>
      <c r="I301" s="670"/>
      <c r="J301" s="670"/>
      <c r="K301" s="670"/>
    </row>
    <row r="302" spans="1:11" ht="13.5" customHeight="1">
      <c r="A302" s="776"/>
      <c r="B302" s="777"/>
      <c r="C302" s="670"/>
      <c r="D302" s="670"/>
      <c r="E302" s="670"/>
      <c r="F302" s="670"/>
      <c r="G302" s="670"/>
      <c r="H302" s="670"/>
      <c r="I302" s="670"/>
      <c r="J302" s="670"/>
      <c r="K302" s="670"/>
    </row>
    <row r="303" spans="1:11" ht="13.5" customHeight="1">
      <c r="A303" s="776"/>
      <c r="B303" s="777"/>
      <c r="C303" s="670"/>
      <c r="D303" s="670"/>
      <c r="E303" s="670"/>
      <c r="F303" s="670"/>
      <c r="G303" s="670"/>
      <c r="H303" s="670"/>
      <c r="I303" s="670"/>
      <c r="J303" s="670"/>
      <c r="K303" s="670"/>
    </row>
    <row r="304" spans="1:11" ht="13.5" customHeight="1">
      <c r="A304" s="776"/>
      <c r="B304" s="777"/>
      <c r="C304" s="670"/>
      <c r="D304" s="670"/>
      <c r="E304" s="670"/>
      <c r="F304" s="670"/>
      <c r="G304" s="670"/>
      <c r="H304" s="670"/>
      <c r="I304" s="670"/>
      <c r="J304" s="670"/>
      <c r="K304" s="670"/>
    </row>
    <row r="305" spans="1:11" ht="13.5" customHeight="1">
      <c r="A305" s="776"/>
      <c r="B305" s="777"/>
      <c r="C305" s="670"/>
      <c r="D305" s="670"/>
      <c r="E305" s="670"/>
      <c r="F305" s="670"/>
      <c r="G305" s="670"/>
      <c r="H305" s="670"/>
      <c r="I305" s="670"/>
      <c r="J305" s="670"/>
      <c r="K305" s="670"/>
    </row>
    <row r="306" spans="1:11" ht="13.5" customHeight="1">
      <c r="A306" s="776"/>
      <c r="B306" s="777"/>
      <c r="C306" s="670"/>
      <c r="D306" s="670"/>
      <c r="E306" s="670"/>
      <c r="F306" s="670"/>
      <c r="G306" s="670"/>
      <c r="H306" s="670"/>
      <c r="I306" s="670"/>
      <c r="J306" s="670"/>
      <c r="K306" s="670"/>
    </row>
    <row r="307" spans="1:11" ht="10.5" customHeight="1">
      <c r="A307" s="776"/>
      <c r="B307" s="777"/>
      <c r="C307" s="670"/>
      <c r="D307" s="670"/>
      <c r="E307" s="670"/>
      <c r="F307" s="670"/>
      <c r="G307" s="670"/>
      <c r="H307" s="670"/>
      <c r="I307" s="670"/>
      <c r="J307" s="670"/>
      <c r="K307" s="670"/>
    </row>
    <row r="308" spans="1:11" ht="13.5" customHeight="1">
      <c r="A308" s="776"/>
      <c r="B308" s="777"/>
      <c r="C308" s="670"/>
      <c r="D308" s="670"/>
      <c r="E308" s="670"/>
      <c r="F308" s="670"/>
      <c r="G308" s="670"/>
      <c r="H308" s="670"/>
      <c r="I308" s="670"/>
      <c r="J308" s="670"/>
      <c r="K308" s="670"/>
    </row>
    <row r="309" spans="1:11" ht="13.5" customHeight="1">
      <c r="A309" s="776"/>
      <c r="B309" s="777"/>
      <c r="C309" s="670"/>
      <c r="D309" s="670"/>
      <c r="E309" s="670"/>
      <c r="F309" s="670"/>
      <c r="G309" s="670"/>
      <c r="H309" s="670"/>
      <c r="I309" s="670"/>
      <c r="J309" s="670"/>
      <c r="K309" s="670"/>
    </row>
    <row r="310" spans="1:11" ht="10.5" customHeight="1"/>
    <row r="311" spans="1:11" ht="15" customHeight="1">
      <c r="B311" s="804"/>
      <c r="E311" s="811"/>
    </row>
    <row r="312" spans="1:11" ht="15" customHeight="1">
      <c r="B312" s="812"/>
      <c r="E312" s="813"/>
    </row>
    <row r="313" spans="1:11" ht="12" customHeight="1">
      <c r="C313" s="809"/>
      <c r="D313" s="809"/>
      <c r="E313" s="809"/>
      <c r="F313" s="809"/>
      <c r="G313" s="809"/>
      <c r="H313" s="809"/>
      <c r="I313" s="809"/>
      <c r="J313" s="809"/>
      <c r="K313" s="809"/>
    </row>
    <row r="314" spans="1:11" ht="13.5" customHeight="1">
      <c r="A314" s="734"/>
      <c r="B314" s="735"/>
      <c r="C314" s="670"/>
      <c r="D314" s="670"/>
      <c r="E314" s="670"/>
      <c r="F314" s="670"/>
      <c r="G314" s="670"/>
      <c r="H314" s="670"/>
      <c r="I314" s="670"/>
      <c r="J314" s="670"/>
      <c r="K314" s="670"/>
    </row>
    <row r="315" spans="1:11" ht="10.5" customHeight="1">
      <c r="A315" s="734"/>
      <c r="B315" s="735"/>
      <c r="C315" s="670"/>
      <c r="D315" s="670"/>
      <c r="E315" s="670"/>
      <c r="F315" s="670"/>
      <c r="G315" s="670"/>
      <c r="H315" s="670"/>
      <c r="I315" s="670"/>
      <c r="J315" s="670"/>
      <c r="K315" s="670"/>
    </row>
    <row r="316" spans="1:11" ht="13.5" customHeight="1">
      <c r="A316" s="793"/>
      <c r="B316" s="791"/>
      <c r="C316" s="670"/>
      <c r="D316" s="670"/>
      <c r="E316" s="670"/>
      <c r="F316" s="670"/>
      <c r="G316" s="670"/>
      <c r="H316" s="670"/>
      <c r="I316" s="670"/>
      <c r="J316" s="670"/>
      <c r="K316" s="670"/>
    </row>
    <row r="317" spans="1:11" ht="13.5" customHeight="1">
      <c r="A317" s="793"/>
      <c r="B317" s="791"/>
      <c r="C317" s="738"/>
      <c r="D317" s="738"/>
      <c r="E317" s="738"/>
      <c r="F317" s="738"/>
      <c r="G317" s="738"/>
      <c r="H317" s="738"/>
      <c r="I317" s="738"/>
      <c r="J317" s="738"/>
      <c r="K317" s="738"/>
    </row>
    <row r="318" spans="1:11" ht="13.5" customHeight="1">
      <c r="A318" s="794"/>
      <c r="B318" s="791"/>
      <c r="C318" s="738"/>
      <c r="D318" s="738"/>
      <c r="E318" s="738"/>
      <c r="F318" s="738"/>
      <c r="G318" s="738"/>
      <c r="H318" s="738"/>
      <c r="I318" s="738"/>
      <c r="J318" s="738"/>
      <c r="K318" s="738"/>
    </row>
    <row r="319" spans="1:11" ht="13.5" customHeight="1">
      <c r="A319" s="794"/>
      <c r="B319" s="795"/>
      <c r="C319" s="670"/>
      <c r="D319" s="670"/>
      <c r="E319" s="670"/>
      <c r="F319" s="670"/>
      <c r="G319" s="670"/>
      <c r="H319" s="670"/>
      <c r="I319" s="670"/>
      <c r="J319" s="670"/>
      <c r="K319" s="670"/>
    </row>
    <row r="320" spans="1:11" ht="13.5" customHeight="1">
      <c r="A320" s="794"/>
      <c r="B320" s="791"/>
      <c r="C320" s="670"/>
      <c r="D320" s="670"/>
      <c r="E320" s="670"/>
      <c r="F320" s="670"/>
      <c r="G320" s="670"/>
      <c r="H320" s="670"/>
      <c r="I320" s="670"/>
      <c r="J320" s="670"/>
      <c r="K320" s="670"/>
    </row>
    <row r="321" spans="1:11" ht="10.5" customHeight="1">
      <c r="A321" s="794"/>
      <c r="B321" s="791"/>
      <c r="C321" s="670"/>
      <c r="D321" s="670"/>
      <c r="E321" s="670"/>
      <c r="F321" s="670"/>
      <c r="G321" s="670"/>
      <c r="H321" s="670"/>
      <c r="I321" s="670"/>
      <c r="J321" s="670"/>
      <c r="K321" s="670"/>
    </row>
    <row r="322" spans="1:11" ht="13.5" customHeight="1">
      <c r="A322" s="794"/>
      <c r="B322" s="791"/>
      <c r="C322" s="670"/>
      <c r="D322" s="670"/>
      <c r="E322" s="670"/>
      <c r="F322" s="670"/>
      <c r="G322" s="670"/>
      <c r="H322" s="670"/>
      <c r="I322" s="670"/>
      <c r="J322" s="670"/>
      <c r="K322" s="670"/>
    </row>
    <row r="323" spans="1:11" ht="13.5" customHeight="1">
      <c r="A323" s="794"/>
      <c r="B323" s="791"/>
      <c r="C323" s="670"/>
      <c r="D323" s="670"/>
      <c r="E323" s="670"/>
      <c r="F323" s="670"/>
      <c r="G323" s="670"/>
      <c r="H323" s="670"/>
      <c r="I323" s="670"/>
      <c r="J323" s="670"/>
      <c r="K323" s="670"/>
    </row>
    <row r="324" spans="1:11" ht="13.5" customHeight="1">
      <c r="A324" s="794"/>
      <c r="B324" s="791"/>
      <c r="C324" s="670"/>
      <c r="D324" s="670"/>
      <c r="E324" s="670"/>
      <c r="F324" s="670"/>
      <c r="G324" s="670"/>
      <c r="H324" s="670"/>
      <c r="I324" s="670"/>
      <c r="J324" s="670"/>
      <c r="K324" s="670"/>
    </row>
    <row r="325" spans="1:11" ht="13.5" customHeight="1">
      <c r="A325" s="794"/>
      <c r="B325" s="791"/>
      <c r="C325" s="670"/>
      <c r="D325" s="670"/>
      <c r="E325" s="670"/>
      <c r="F325" s="670"/>
      <c r="G325" s="670"/>
      <c r="H325" s="670"/>
      <c r="I325" s="670"/>
      <c r="J325" s="670"/>
      <c r="K325" s="670"/>
    </row>
    <row r="326" spans="1:11" ht="13.5" customHeight="1">
      <c r="A326" s="794"/>
      <c r="B326" s="791"/>
      <c r="C326" s="670"/>
      <c r="D326" s="670"/>
      <c r="E326" s="670"/>
      <c r="F326" s="670"/>
      <c r="G326" s="670"/>
      <c r="H326" s="670"/>
      <c r="I326" s="670"/>
      <c r="J326" s="670"/>
      <c r="K326" s="670"/>
    </row>
    <row r="327" spans="1:11" ht="10.5" customHeight="1">
      <c r="A327" s="794"/>
      <c r="B327" s="791"/>
      <c r="C327" s="670"/>
      <c r="D327" s="670"/>
      <c r="E327" s="670"/>
      <c r="F327" s="670"/>
      <c r="G327" s="670"/>
      <c r="H327" s="670"/>
      <c r="I327" s="670"/>
      <c r="J327" s="670"/>
      <c r="K327" s="670"/>
    </row>
    <row r="328" spans="1:11" ht="13.5" customHeight="1">
      <c r="A328" s="794"/>
      <c r="B328" s="791"/>
      <c r="C328" s="738"/>
      <c r="D328" s="738"/>
      <c r="E328" s="738"/>
      <c r="F328" s="738"/>
      <c r="G328" s="738"/>
      <c r="H328" s="670"/>
      <c r="I328" s="670"/>
      <c r="J328" s="670"/>
      <c r="K328" s="670"/>
    </row>
    <row r="329" spans="1:11" ht="13.5" customHeight="1">
      <c r="A329" s="794"/>
      <c r="B329" s="791"/>
      <c r="C329" s="670"/>
      <c r="D329" s="670"/>
      <c r="E329" s="670"/>
      <c r="F329" s="670"/>
      <c r="G329" s="670"/>
      <c r="H329" s="670"/>
      <c r="I329" s="670"/>
      <c r="J329" s="670"/>
      <c r="K329" s="670"/>
    </row>
    <row r="330" spans="1:11" ht="13.5" customHeight="1">
      <c r="A330" s="794"/>
      <c r="B330" s="791"/>
      <c r="C330" s="670"/>
      <c r="D330" s="670"/>
      <c r="E330" s="670"/>
      <c r="F330" s="670"/>
      <c r="G330" s="670"/>
      <c r="H330" s="670"/>
      <c r="I330" s="670"/>
      <c r="J330" s="670"/>
      <c r="K330" s="670"/>
    </row>
    <row r="331" spans="1:11" ht="5.15" customHeight="1">
      <c r="A331" s="794"/>
      <c r="B331" s="791"/>
    </row>
  </sheetData>
  <mergeCells count="7">
    <mergeCell ref="A6:B6"/>
    <mergeCell ref="BE55:BJ55"/>
    <mergeCell ref="E55:J55"/>
    <mergeCell ref="O55:T55"/>
    <mergeCell ref="Z55:AE55"/>
    <mergeCell ref="AJ55:AO55"/>
    <mergeCell ref="AU55:AZ55"/>
  </mergeCells>
  <phoneticPr fontId="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T66"/>
  <sheetViews>
    <sheetView topLeftCell="B1" zoomScaleNormal="100" workbookViewId="0">
      <pane xSplit="1" ySplit="3" topLeftCell="AI50" activePane="bottomRight" state="frozen"/>
      <selection activeCell="B1" sqref="B1"/>
      <selection pane="topRight" activeCell="C1" sqref="C1"/>
      <selection pane="bottomLeft" activeCell="B4" sqref="B4"/>
      <selection pane="bottomRight" activeCell="AT67" sqref="AT67"/>
    </sheetView>
  </sheetViews>
  <sheetFormatPr defaultColWidth="9" defaultRowHeight="13"/>
  <cols>
    <col min="1" max="1" width="4.08984375" hidden="1" customWidth="1"/>
    <col min="2" max="2" width="10.36328125" customWidth="1"/>
    <col min="3" max="44" width="9.6328125" customWidth="1"/>
    <col min="45" max="45" width="10.1796875" bestFit="1" customWidth="1"/>
    <col min="46" max="46" width="10.36328125" customWidth="1"/>
  </cols>
  <sheetData>
    <row r="1" spans="1:46" ht="18" customHeight="1">
      <c r="B1" s="814" t="s">
        <v>2467</v>
      </c>
      <c r="C1" s="814"/>
      <c r="D1" s="814"/>
      <c r="E1" s="814"/>
      <c r="F1" s="814"/>
      <c r="G1" s="814"/>
      <c r="H1" s="814"/>
      <c r="I1" s="814"/>
      <c r="J1" s="814"/>
      <c r="K1" s="814"/>
      <c r="AJ1" t="s">
        <v>380</v>
      </c>
      <c r="AK1" t="s">
        <v>641</v>
      </c>
      <c r="AL1" s="1328" t="s">
        <v>337</v>
      </c>
      <c r="AM1" s="1329" t="s">
        <v>337</v>
      </c>
    </row>
    <row r="2" spans="1:46" ht="18" customHeight="1">
      <c r="A2" s="815"/>
      <c r="B2" s="3199" t="s">
        <v>642</v>
      </c>
      <c r="C2" s="3200" t="s">
        <v>2527</v>
      </c>
      <c r="D2" s="3201" t="s">
        <v>2528</v>
      </c>
      <c r="E2" s="3201" t="s">
        <v>2529</v>
      </c>
      <c r="F2" s="3201" t="s">
        <v>2530</v>
      </c>
      <c r="G2" s="3201" t="s">
        <v>2531</v>
      </c>
      <c r="H2" s="3201" t="s">
        <v>2532</v>
      </c>
      <c r="I2" s="3201" t="s">
        <v>2533</v>
      </c>
      <c r="J2" s="3201" t="s">
        <v>2534</v>
      </c>
      <c r="K2" s="3201" t="s">
        <v>2535</v>
      </c>
      <c r="L2" s="3202" t="s">
        <v>2468</v>
      </c>
      <c r="M2" s="3202" t="s">
        <v>2469</v>
      </c>
      <c r="N2" s="3202" t="s">
        <v>2470</v>
      </c>
      <c r="O2" s="3202" t="s">
        <v>2471</v>
      </c>
      <c r="P2" s="3202" t="s">
        <v>2472</v>
      </c>
      <c r="Q2" s="3202" t="s">
        <v>2473</v>
      </c>
      <c r="R2" s="3202" t="s">
        <v>2474</v>
      </c>
      <c r="S2" s="3202" t="s">
        <v>2475</v>
      </c>
      <c r="T2" s="3202" t="s">
        <v>2476</v>
      </c>
      <c r="U2" s="3202" t="s">
        <v>2477</v>
      </c>
      <c r="V2" s="3202" t="s">
        <v>2478</v>
      </c>
      <c r="W2" s="3203" t="s">
        <v>383</v>
      </c>
      <c r="X2" s="850" t="s">
        <v>384</v>
      </c>
      <c r="Y2" s="850" t="s">
        <v>385</v>
      </c>
      <c r="Z2" s="850" t="s">
        <v>386</v>
      </c>
      <c r="AA2" s="850" t="s">
        <v>387</v>
      </c>
      <c r="AB2" s="3203" t="s">
        <v>388</v>
      </c>
      <c r="AC2" s="850" t="s">
        <v>389</v>
      </c>
      <c r="AD2" s="850" t="s">
        <v>643</v>
      </c>
      <c r="AE2" s="850" t="s">
        <v>644</v>
      </c>
      <c r="AF2" s="850" t="s">
        <v>645</v>
      </c>
      <c r="AG2" s="3203" t="s">
        <v>409</v>
      </c>
      <c r="AH2" s="850" t="s">
        <v>390</v>
      </c>
      <c r="AI2" s="850" t="s">
        <v>411</v>
      </c>
      <c r="AJ2" s="851" t="s">
        <v>392</v>
      </c>
      <c r="AK2" s="850" t="s">
        <v>396</v>
      </c>
      <c r="AL2" s="15" t="s">
        <v>397</v>
      </c>
      <c r="AM2" s="15" t="s">
        <v>1360</v>
      </c>
      <c r="AN2" s="3201" t="s">
        <v>1811</v>
      </c>
      <c r="AO2" s="1344" t="s">
        <v>2416</v>
      </c>
      <c r="AP2" s="386" t="s">
        <v>2622</v>
      </c>
      <c r="AQ2" s="1342" t="s">
        <v>2753</v>
      </c>
      <c r="AR2" s="3204" t="s">
        <v>2805</v>
      </c>
      <c r="AS2" s="3205" t="s">
        <v>2891</v>
      </c>
      <c r="AT2" s="3197" t="s">
        <v>2909</v>
      </c>
    </row>
    <row r="3" spans="1:46" ht="18" customHeight="1">
      <c r="A3" s="816"/>
      <c r="B3" s="3206"/>
      <c r="C3" s="3207">
        <v>1980</v>
      </c>
      <c r="D3" s="2037">
        <v>1981</v>
      </c>
      <c r="E3" s="2037">
        <v>1982</v>
      </c>
      <c r="F3" s="2037">
        <v>1983</v>
      </c>
      <c r="G3" s="2037">
        <v>1984</v>
      </c>
      <c r="H3" s="2037">
        <v>1985</v>
      </c>
      <c r="I3" s="2037">
        <v>1986</v>
      </c>
      <c r="J3" s="2037">
        <v>1987</v>
      </c>
      <c r="K3" s="2037">
        <v>1988</v>
      </c>
      <c r="L3" s="3208">
        <v>1989</v>
      </c>
      <c r="M3" s="3208">
        <v>1990</v>
      </c>
      <c r="N3" s="3208">
        <v>1991</v>
      </c>
      <c r="O3" s="3208">
        <v>1992</v>
      </c>
      <c r="P3" s="3208">
        <v>1993</v>
      </c>
      <c r="Q3" s="3208">
        <v>1994</v>
      </c>
      <c r="R3" s="3208">
        <v>1995</v>
      </c>
      <c r="S3" s="3208">
        <v>1996</v>
      </c>
      <c r="T3" s="3208">
        <v>1997</v>
      </c>
      <c r="U3" s="3208">
        <v>1998</v>
      </c>
      <c r="V3" s="3208">
        <v>1999</v>
      </c>
      <c r="W3" s="1765">
        <v>2000</v>
      </c>
      <c r="X3" s="2037">
        <v>2001</v>
      </c>
      <c r="Y3" s="2037">
        <v>2002</v>
      </c>
      <c r="Z3" s="2037">
        <v>2003</v>
      </c>
      <c r="AA3" s="2037">
        <v>2004</v>
      </c>
      <c r="AB3" s="1765">
        <v>2005</v>
      </c>
      <c r="AC3" s="2037">
        <v>2006</v>
      </c>
      <c r="AD3" s="2037">
        <v>2007</v>
      </c>
      <c r="AE3" s="2037">
        <v>2008</v>
      </c>
      <c r="AF3" s="2037">
        <v>2009</v>
      </c>
      <c r="AG3" s="1765">
        <v>2010</v>
      </c>
      <c r="AH3" s="2037">
        <v>2011</v>
      </c>
      <c r="AI3" s="2037">
        <v>2012</v>
      </c>
      <c r="AJ3" s="3198">
        <v>2013</v>
      </c>
      <c r="AK3" s="2037">
        <v>2014</v>
      </c>
      <c r="AL3" s="1765">
        <v>2015</v>
      </c>
      <c r="AM3" s="1765">
        <v>2016</v>
      </c>
      <c r="AN3" s="2037">
        <v>2017</v>
      </c>
      <c r="AO3" s="3209">
        <v>2018</v>
      </c>
      <c r="AP3" s="3210">
        <v>2019</v>
      </c>
      <c r="AQ3" s="3211">
        <v>2020</v>
      </c>
      <c r="AR3" s="3212">
        <v>2021</v>
      </c>
      <c r="AS3" s="3213">
        <v>2022</v>
      </c>
      <c r="AT3" s="3214">
        <v>2023</v>
      </c>
    </row>
    <row r="4" spans="1:46" ht="18" customHeight="1">
      <c r="A4" s="818"/>
      <c r="B4" s="819" t="s">
        <v>646</v>
      </c>
      <c r="C4" s="2658">
        <v>36402</v>
      </c>
      <c r="D4" s="877">
        <v>33766</v>
      </c>
      <c r="E4" s="877">
        <v>34131</v>
      </c>
      <c r="F4" s="877">
        <v>32289</v>
      </c>
      <c r="G4" s="877">
        <v>30651</v>
      </c>
      <c r="H4" s="877">
        <v>27380</v>
      </c>
      <c r="I4" s="877">
        <v>25478</v>
      </c>
      <c r="J4" s="877">
        <v>23901</v>
      </c>
      <c r="K4" s="877">
        <v>20613</v>
      </c>
      <c r="L4" s="1945">
        <v>17614</v>
      </c>
      <c r="M4" s="1945">
        <v>17129</v>
      </c>
      <c r="N4" s="1945">
        <v>15527</v>
      </c>
      <c r="O4" s="1945">
        <v>14551</v>
      </c>
      <c r="P4" s="1945">
        <v>12267</v>
      </c>
      <c r="Q4" s="1945">
        <v>15456</v>
      </c>
      <c r="R4" s="1945">
        <v>4903</v>
      </c>
      <c r="S4" s="1945">
        <v>14019</v>
      </c>
      <c r="T4" s="1945">
        <v>13559</v>
      </c>
      <c r="U4" s="1945">
        <v>13490</v>
      </c>
      <c r="V4" s="1945">
        <v>11800</v>
      </c>
      <c r="W4" s="1816">
        <v>12731</v>
      </c>
      <c r="X4" s="820">
        <v>10462</v>
      </c>
      <c r="Y4" s="820">
        <v>10283</v>
      </c>
      <c r="Z4" s="820">
        <v>6670</v>
      </c>
      <c r="AA4" s="820">
        <v>5295</v>
      </c>
      <c r="AB4" s="821">
        <v>616</v>
      </c>
      <c r="AC4" s="820">
        <v>2295</v>
      </c>
      <c r="AD4" s="820">
        <v>808</v>
      </c>
      <c r="AE4" s="820">
        <v>-241</v>
      </c>
      <c r="AF4" s="820">
        <v>-1272</v>
      </c>
      <c r="AG4" s="821">
        <v>-3734</v>
      </c>
      <c r="AH4" s="820">
        <v>-4908</v>
      </c>
      <c r="AI4" s="820">
        <v>-7221</v>
      </c>
      <c r="AJ4" s="822">
        <v>-8693</v>
      </c>
      <c r="AK4" s="820">
        <v>-9793</v>
      </c>
      <c r="AL4" s="332">
        <v>-11376</v>
      </c>
      <c r="AM4" s="332">
        <v>-11879</v>
      </c>
      <c r="AN4" s="332">
        <v>-14979</v>
      </c>
      <c r="AO4" s="2279">
        <v>-17432</v>
      </c>
      <c r="AP4" s="1076">
        <v>-19343</v>
      </c>
      <c r="AQ4" s="1089">
        <f>'11_2出生'!AQ4-'11_3死亡'!AQ4</f>
        <v>-21701</v>
      </c>
      <c r="AR4" s="2417">
        <f>'11_2出生'!AR4-'11_3死亡'!AR4</f>
        <v>-26398</v>
      </c>
      <c r="AS4" s="3166">
        <f>'11_2出生'!AS4-'11_3死亡'!AS4</f>
        <v>-32976</v>
      </c>
      <c r="AT4" s="1984">
        <f>'11_2出生'!AT4-'11_3死亡'!AT4</f>
        <v>-33486</v>
      </c>
    </row>
    <row r="5" spans="1:46" ht="18" customHeight="1">
      <c r="A5" s="823"/>
      <c r="B5" s="824" t="s">
        <v>647</v>
      </c>
      <c r="C5" s="2659">
        <v>7994</v>
      </c>
      <c r="D5" s="865">
        <v>7418</v>
      </c>
      <c r="E5" s="865">
        <v>7666</v>
      </c>
      <c r="F5" s="865">
        <v>7482</v>
      </c>
      <c r="G5" s="865">
        <v>7099</v>
      </c>
      <c r="H5" s="865">
        <v>6618</v>
      </c>
      <c r="I5" s="865">
        <v>6270</v>
      </c>
      <c r="J5" s="865">
        <v>5817</v>
      </c>
      <c r="K5" s="865">
        <v>4863</v>
      </c>
      <c r="L5" s="1946">
        <v>4162</v>
      </c>
      <c r="M5" s="1946">
        <v>3937</v>
      </c>
      <c r="N5" s="1946">
        <v>3244</v>
      </c>
      <c r="O5" s="1946">
        <v>3013</v>
      </c>
      <c r="P5" s="1946">
        <v>2598</v>
      </c>
      <c r="Q5" s="1946">
        <v>3270</v>
      </c>
      <c r="R5" s="1946">
        <v>-2492</v>
      </c>
      <c r="S5" s="1946">
        <v>2566</v>
      </c>
      <c r="T5" s="1946">
        <v>2446</v>
      </c>
      <c r="U5" s="1946">
        <v>2129</v>
      </c>
      <c r="V5" s="1946">
        <v>1884</v>
      </c>
      <c r="W5" s="826">
        <v>2287</v>
      </c>
      <c r="X5" s="825">
        <v>1804</v>
      </c>
      <c r="Y5" s="825">
        <v>1870</v>
      </c>
      <c r="Z5" s="825">
        <v>1287</v>
      </c>
      <c r="AA5" s="825">
        <v>1064</v>
      </c>
      <c r="AB5" s="826">
        <v>11</v>
      </c>
      <c r="AC5" s="825">
        <v>270</v>
      </c>
      <c r="AD5" s="825">
        <v>-155</v>
      </c>
      <c r="AE5" s="825">
        <v>-460</v>
      </c>
      <c r="AF5" s="825">
        <v>-416</v>
      </c>
      <c r="AG5" s="826">
        <v>-1383</v>
      </c>
      <c r="AH5" s="825">
        <v>-1569</v>
      </c>
      <c r="AI5" s="825">
        <v>-2397</v>
      </c>
      <c r="AJ5" s="827">
        <v>-2528</v>
      </c>
      <c r="AK5" s="825">
        <v>-2891</v>
      </c>
      <c r="AL5" s="1339">
        <v>-3259</v>
      </c>
      <c r="AM5" s="1339">
        <v>-3564</v>
      </c>
      <c r="AN5" s="1339">
        <v>-4059</v>
      </c>
      <c r="AO5" s="2277">
        <v>-5047</v>
      </c>
      <c r="AP5" s="1089">
        <v>-5512</v>
      </c>
      <c r="AQ5" s="1083">
        <f>'11_2出生'!AQ5-'11_3死亡'!AQ5</f>
        <v>-6105</v>
      </c>
      <c r="AR5" s="2419">
        <f>'11_2出生'!AR5-'11_3死亡'!AR5</f>
        <v>-7808</v>
      </c>
      <c r="AS5" s="3167">
        <f>'11_2出生'!AS5-'11_3死亡'!AS5</f>
        <v>-9037</v>
      </c>
      <c r="AT5" s="1983">
        <f>'11_2出生'!AT5-'11_3死亡'!AT5</f>
        <v>-9509</v>
      </c>
    </row>
    <row r="6" spans="1:46" ht="18" customHeight="1">
      <c r="A6" s="823"/>
      <c r="B6" s="824" t="s">
        <v>14</v>
      </c>
      <c r="C6" s="2659">
        <v>8935</v>
      </c>
      <c r="D6" s="865">
        <v>8060</v>
      </c>
      <c r="E6" s="865">
        <v>7921</v>
      </c>
      <c r="F6" s="865">
        <v>7637</v>
      </c>
      <c r="G6" s="865">
        <v>7113</v>
      </c>
      <c r="H6" s="865">
        <v>6239</v>
      </c>
      <c r="I6" s="865">
        <v>6022</v>
      </c>
      <c r="J6" s="865">
        <v>5426</v>
      </c>
      <c r="K6" s="865">
        <v>4934</v>
      </c>
      <c r="L6" s="1946">
        <v>4210</v>
      </c>
      <c r="M6" s="1946">
        <v>4047</v>
      </c>
      <c r="N6" s="1946">
        <v>3866</v>
      </c>
      <c r="O6" s="1946">
        <v>3595</v>
      </c>
      <c r="P6" s="1946">
        <v>2938</v>
      </c>
      <c r="Q6" s="1946">
        <v>3504</v>
      </c>
      <c r="R6" s="1946">
        <v>932</v>
      </c>
      <c r="S6" s="1946">
        <v>2627</v>
      </c>
      <c r="T6" s="1946">
        <v>2798</v>
      </c>
      <c r="U6" s="1946">
        <v>3163</v>
      </c>
      <c r="V6" s="1946">
        <v>2937</v>
      </c>
      <c r="W6" s="826">
        <v>3269</v>
      </c>
      <c r="X6" s="825">
        <v>2936</v>
      </c>
      <c r="Y6" s="825">
        <v>3283</v>
      </c>
      <c r="Z6" s="825">
        <v>2576</v>
      </c>
      <c r="AA6" s="825">
        <v>2335</v>
      </c>
      <c r="AB6" s="826">
        <v>1418</v>
      </c>
      <c r="AC6" s="825">
        <v>2078</v>
      </c>
      <c r="AD6" s="825">
        <v>1983</v>
      </c>
      <c r="AE6" s="825">
        <v>1721</v>
      </c>
      <c r="AF6" s="825">
        <v>1370</v>
      </c>
      <c r="AG6" s="826">
        <v>1013</v>
      </c>
      <c r="AH6" s="825">
        <v>580</v>
      </c>
      <c r="AI6" s="825">
        <v>268</v>
      </c>
      <c r="AJ6" s="827">
        <v>104</v>
      </c>
      <c r="AK6" s="825">
        <v>-91</v>
      </c>
      <c r="AL6" s="332">
        <v>-404</v>
      </c>
      <c r="AM6" s="332">
        <v>-426</v>
      </c>
      <c r="AN6" s="332">
        <v>-1405</v>
      </c>
      <c r="AO6" s="2277">
        <v>-1507</v>
      </c>
      <c r="AP6" s="1089">
        <v>-1845</v>
      </c>
      <c r="AQ6" s="1089">
        <f>'11_2出生'!AQ6-'11_3死亡'!AQ6</f>
        <v>-2350</v>
      </c>
      <c r="AR6" s="2417">
        <f>'11_2出生'!AR6-'11_3死亡'!AR6</f>
        <v>-3495</v>
      </c>
      <c r="AS6" s="3166">
        <f>'11_2出生'!AS6-'11_3死亡'!AS6</f>
        <v>-4525</v>
      </c>
      <c r="AT6" s="1984">
        <f>'11_2出生'!AT6-'11_3死亡'!AT6</f>
        <v>-4485</v>
      </c>
    </row>
    <row r="7" spans="1:46" ht="18" customHeight="1">
      <c r="A7" s="823"/>
      <c r="B7" s="824" t="s">
        <v>18</v>
      </c>
      <c r="C7" s="2659">
        <v>4976</v>
      </c>
      <c r="D7" s="865">
        <v>4682</v>
      </c>
      <c r="E7" s="865">
        <v>4637</v>
      </c>
      <c r="F7" s="865">
        <v>4209</v>
      </c>
      <c r="G7" s="865">
        <v>4101</v>
      </c>
      <c r="H7" s="865">
        <v>3696</v>
      </c>
      <c r="I7" s="865">
        <v>3416</v>
      </c>
      <c r="J7" s="865">
        <v>3475</v>
      </c>
      <c r="K7" s="865">
        <v>3508</v>
      </c>
      <c r="L7" s="1946">
        <v>2997</v>
      </c>
      <c r="M7" s="1946">
        <v>3004</v>
      </c>
      <c r="N7" s="1946">
        <v>3008</v>
      </c>
      <c r="O7" s="1946">
        <v>2727</v>
      </c>
      <c r="P7" s="1946">
        <v>2736</v>
      </c>
      <c r="Q7" s="1946">
        <v>3152</v>
      </c>
      <c r="R7" s="1946">
        <v>2527</v>
      </c>
      <c r="S7" s="1946">
        <v>3233</v>
      </c>
      <c r="T7" s="1946">
        <v>3186</v>
      </c>
      <c r="U7" s="1946">
        <v>3189</v>
      </c>
      <c r="V7" s="1946">
        <v>3063</v>
      </c>
      <c r="W7" s="826">
        <v>2925</v>
      </c>
      <c r="X7" s="825">
        <v>2671</v>
      </c>
      <c r="Y7" s="825">
        <v>2389</v>
      </c>
      <c r="Z7" s="825">
        <v>1866</v>
      </c>
      <c r="AA7" s="825">
        <v>1889</v>
      </c>
      <c r="AB7" s="826">
        <v>1192</v>
      </c>
      <c r="AC7" s="825">
        <v>1268</v>
      </c>
      <c r="AD7" s="825">
        <v>1078</v>
      </c>
      <c r="AE7" s="825">
        <v>1106</v>
      </c>
      <c r="AF7" s="825">
        <v>922</v>
      </c>
      <c r="AG7" s="826">
        <v>966</v>
      </c>
      <c r="AH7" s="825">
        <v>418</v>
      </c>
      <c r="AI7" s="825">
        <v>103</v>
      </c>
      <c r="AJ7" s="827">
        <v>132</v>
      </c>
      <c r="AK7" s="825">
        <v>-239</v>
      </c>
      <c r="AL7" s="332">
        <v>-679</v>
      </c>
      <c r="AM7" s="332">
        <v>-652</v>
      </c>
      <c r="AN7" s="332">
        <v>-990</v>
      </c>
      <c r="AO7" s="2277">
        <v>-1401</v>
      </c>
      <c r="AP7" s="1089">
        <v>-1772</v>
      </c>
      <c r="AQ7" s="1089">
        <f>'11_2出生'!AQ7-'11_3死亡'!AQ7</f>
        <v>-2170</v>
      </c>
      <c r="AR7" s="2417">
        <f>'11_2出生'!AR7-'11_3死亡'!AR7</f>
        <v>-2693</v>
      </c>
      <c r="AS7" s="3166">
        <f>'11_2出生'!AS7-'11_3死亡'!AS7</f>
        <v>-3910</v>
      </c>
      <c r="AT7" s="1984">
        <f>'11_2出生'!AT7-'11_3死亡'!AT7</f>
        <v>-3932</v>
      </c>
    </row>
    <row r="8" spans="1:46" ht="18" customHeight="1">
      <c r="A8" s="823"/>
      <c r="B8" s="824" t="s">
        <v>7</v>
      </c>
      <c r="C8" s="2659">
        <v>5820</v>
      </c>
      <c r="D8" s="865">
        <v>5512</v>
      </c>
      <c r="E8" s="865">
        <v>5605</v>
      </c>
      <c r="F8" s="865">
        <v>5229</v>
      </c>
      <c r="G8" s="865">
        <v>4909</v>
      </c>
      <c r="H8" s="865">
        <v>4320</v>
      </c>
      <c r="I8" s="865">
        <v>3974</v>
      </c>
      <c r="J8" s="865">
        <v>3730</v>
      </c>
      <c r="K8" s="865">
        <v>3119</v>
      </c>
      <c r="L8" s="1946">
        <v>2924</v>
      </c>
      <c r="M8" s="1946">
        <v>3011</v>
      </c>
      <c r="N8" s="1946">
        <v>2995</v>
      </c>
      <c r="O8" s="1946">
        <v>3157</v>
      </c>
      <c r="P8" s="1946">
        <v>2665</v>
      </c>
      <c r="Q8" s="1946">
        <v>3192</v>
      </c>
      <c r="R8" s="1946">
        <v>2959</v>
      </c>
      <c r="S8" s="1946">
        <v>3446</v>
      </c>
      <c r="T8" s="1946">
        <v>3180</v>
      </c>
      <c r="U8" s="1946">
        <v>3264</v>
      </c>
      <c r="V8" s="1946">
        <v>2922</v>
      </c>
      <c r="W8" s="826">
        <v>2912</v>
      </c>
      <c r="X8" s="825">
        <v>2780</v>
      </c>
      <c r="Y8" s="825">
        <v>2348</v>
      </c>
      <c r="Z8" s="825">
        <v>1742</v>
      </c>
      <c r="AA8" s="825">
        <v>1503</v>
      </c>
      <c r="AB8" s="826">
        <v>786</v>
      </c>
      <c r="AC8" s="825">
        <v>1141</v>
      </c>
      <c r="AD8" s="825">
        <v>930</v>
      </c>
      <c r="AE8" s="825">
        <v>775</v>
      </c>
      <c r="AF8" s="825">
        <v>717</v>
      </c>
      <c r="AG8" s="826">
        <v>389</v>
      </c>
      <c r="AH8" s="825">
        <v>438</v>
      </c>
      <c r="AI8" s="825">
        <v>342</v>
      </c>
      <c r="AJ8" s="827">
        <v>-281</v>
      </c>
      <c r="AK8" s="825">
        <v>-359</v>
      </c>
      <c r="AL8" s="332">
        <v>-432</v>
      </c>
      <c r="AM8" s="332">
        <v>-468</v>
      </c>
      <c r="AN8" s="332">
        <v>-901</v>
      </c>
      <c r="AO8" s="2277">
        <v>-1213</v>
      </c>
      <c r="AP8" s="1089">
        <v>-1619</v>
      </c>
      <c r="AQ8" s="1089">
        <f>'11_2出生'!AQ8-'11_3死亡'!AQ8</f>
        <v>-1763</v>
      </c>
      <c r="AR8" s="2417">
        <f>'11_2出生'!AR8-'11_3死亡'!AR8</f>
        <v>-2023</v>
      </c>
      <c r="AS8" s="3166">
        <f>'11_2出生'!AS8-'11_3死亡'!AS8</f>
        <v>-3005</v>
      </c>
      <c r="AT8" s="1984">
        <f>'11_2出生'!AT8-'11_3死亡'!AT8</f>
        <v>-2974</v>
      </c>
    </row>
    <row r="9" spans="1:46" ht="18" customHeight="1">
      <c r="A9" s="823"/>
      <c r="B9" s="824" t="s">
        <v>29</v>
      </c>
      <c r="C9" s="2659">
        <v>1741</v>
      </c>
      <c r="D9" s="865">
        <v>1653</v>
      </c>
      <c r="E9" s="865">
        <v>1543</v>
      </c>
      <c r="F9" s="865">
        <v>1353</v>
      </c>
      <c r="G9" s="865">
        <v>1489</v>
      </c>
      <c r="H9" s="865">
        <v>1366</v>
      </c>
      <c r="I9" s="865">
        <v>1054</v>
      </c>
      <c r="J9" s="865">
        <v>956</v>
      </c>
      <c r="K9" s="865">
        <v>825</v>
      </c>
      <c r="L9" s="1946">
        <v>590</v>
      </c>
      <c r="M9" s="1946">
        <v>625</v>
      </c>
      <c r="N9" s="1946">
        <v>463</v>
      </c>
      <c r="O9" s="1946">
        <v>311</v>
      </c>
      <c r="P9" s="1946">
        <v>248</v>
      </c>
      <c r="Q9" s="1946">
        <v>354</v>
      </c>
      <c r="R9" s="1946">
        <v>178</v>
      </c>
      <c r="S9" s="1946">
        <v>478</v>
      </c>
      <c r="T9" s="1946">
        <v>489</v>
      </c>
      <c r="U9" s="1946">
        <v>274</v>
      </c>
      <c r="V9" s="1946">
        <v>279</v>
      </c>
      <c r="W9" s="826">
        <v>386</v>
      </c>
      <c r="X9" s="825">
        <v>182</v>
      </c>
      <c r="Y9" s="825">
        <v>298</v>
      </c>
      <c r="Z9" s="825">
        <v>-84</v>
      </c>
      <c r="AA9" s="825">
        <v>-3</v>
      </c>
      <c r="AB9" s="826">
        <v>-394</v>
      </c>
      <c r="AC9" s="825">
        <v>-455</v>
      </c>
      <c r="AD9" s="825">
        <v>-484</v>
      </c>
      <c r="AE9" s="825">
        <v>-515</v>
      </c>
      <c r="AF9" s="825">
        <v>-611</v>
      </c>
      <c r="AG9" s="826">
        <v>-877</v>
      </c>
      <c r="AH9" s="825">
        <v>-862</v>
      </c>
      <c r="AI9" s="825">
        <v>-1005</v>
      </c>
      <c r="AJ9" s="827">
        <v>-1111</v>
      </c>
      <c r="AK9" s="825">
        <v>-1231</v>
      </c>
      <c r="AL9" s="332">
        <v>-1025</v>
      </c>
      <c r="AM9" s="332">
        <v>-1066</v>
      </c>
      <c r="AN9" s="332">
        <v>-1279</v>
      </c>
      <c r="AO9" s="2277">
        <v>-1344</v>
      </c>
      <c r="AP9" s="1089">
        <v>-1590</v>
      </c>
      <c r="AQ9" s="1089">
        <f>'11_2出生'!AQ9-'11_3死亡'!AQ9</f>
        <v>-1565</v>
      </c>
      <c r="AR9" s="2417">
        <f>'11_2出生'!AR9-'11_3死亡'!AR9</f>
        <v>-1906</v>
      </c>
      <c r="AS9" s="3166">
        <f>'11_2出生'!AS9-'11_3死亡'!AS9</f>
        <v>-2213</v>
      </c>
      <c r="AT9" s="1984">
        <f>'11_2出生'!AT9-'11_3死亡'!AT9</f>
        <v>-2307</v>
      </c>
    </row>
    <row r="10" spans="1:46" ht="18" customHeight="1">
      <c r="A10" s="823"/>
      <c r="B10" s="824" t="s">
        <v>36</v>
      </c>
      <c r="C10" s="2659">
        <v>3939</v>
      </c>
      <c r="D10" s="865">
        <v>3755</v>
      </c>
      <c r="E10" s="865">
        <v>4055</v>
      </c>
      <c r="F10" s="865">
        <v>3681</v>
      </c>
      <c r="G10" s="865">
        <v>3611</v>
      </c>
      <c r="H10" s="865">
        <v>3104</v>
      </c>
      <c r="I10" s="865">
        <v>3003</v>
      </c>
      <c r="J10" s="865">
        <v>2800</v>
      </c>
      <c r="K10" s="865">
        <v>2491</v>
      </c>
      <c r="L10" s="1946">
        <v>2134</v>
      </c>
      <c r="M10" s="1946">
        <v>2167</v>
      </c>
      <c r="N10" s="1946">
        <v>2055</v>
      </c>
      <c r="O10" s="1946">
        <v>2132</v>
      </c>
      <c r="P10" s="1946">
        <v>1886</v>
      </c>
      <c r="Q10" s="1946">
        <v>2345</v>
      </c>
      <c r="R10" s="1946">
        <v>1918</v>
      </c>
      <c r="S10" s="1946">
        <v>2260</v>
      </c>
      <c r="T10" s="1946">
        <v>2176</v>
      </c>
      <c r="U10" s="1946">
        <v>2167</v>
      </c>
      <c r="V10" s="1946">
        <v>1952</v>
      </c>
      <c r="W10" s="826">
        <v>1924</v>
      </c>
      <c r="X10" s="825">
        <v>1546</v>
      </c>
      <c r="Y10" s="825">
        <v>1533</v>
      </c>
      <c r="Z10" s="825">
        <v>1192</v>
      </c>
      <c r="AA10" s="825">
        <v>756</v>
      </c>
      <c r="AB10" s="826">
        <v>315</v>
      </c>
      <c r="AC10" s="825">
        <v>627</v>
      </c>
      <c r="AD10" s="825">
        <v>434</v>
      </c>
      <c r="AE10" s="825">
        <v>385</v>
      </c>
      <c r="AF10" s="825">
        <v>47</v>
      </c>
      <c r="AG10" s="826">
        <v>-160</v>
      </c>
      <c r="AH10" s="825">
        <v>-303</v>
      </c>
      <c r="AI10" s="825">
        <v>-496</v>
      </c>
      <c r="AJ10" s="827">
        <v>-568</v>
      </c>
      <c r="AK10" s="825">
        <v>-614</v>
      </c>
      <c r="AL10" s="332">
        <v>-852</v>
      </c>
      <c r="AM10" s="332">
        <v>-1013</v>
      </c>
      <c r="AN10" s="332">
        <v>-1460</v>
      </c>
      <c r="AO10" s="2277">
        <v>-1823</v>
      </c>
      <c r="AP10" s="1089">
        <v>-1801</v>
      </c>
      <c r="AQ10" s="1089">
        <f>'11_2出生'!AQ10-'11_3死亡'!AQ10</f>
        <v>-2180</v>
      </c>
      <c r="AR10" s="2417">
        <f>'11_2出生'!AR10-'11_3死亡'!AR10</f>
        <v>-2285</v>
      </c>
      <c r="AS10" s="3166">
        <f>'11_2出生'!AS10-'11_3死亡'!AS10</f>
        <v>-3157</v>
      </c>
      <c r="AT10" s="1984">
        <f>'11_2出生'!AT10-'11_3死亡'!AT10</f>
        <v>-3067</v>
      </c>
    </row>
    <row r="11" spans="1:46" ht="18" customHeight="1">
      <c r="A11" s="823"/>
      <c r="B11" s="824" t="s">
        <v>41</v>
      </c>
      <c r="C11" s="2659">
        <v>1787</v>
      </c>
      <c r="D11" s="865">
        <v>1444</v>
      </c>
      <c r="E11" s="865">
        <v>1529</v>
      </c>
      <c r="F11" s="865">
        <v>1474</v>
      </c>
      <c r="G11" s="865">
        <v>1272</v>
      </c>
      <c r="H11" s="865">
        <v>1135</v>
      </c>
      <c r="I11" s="865">
        <v>991</v>
      </c>
      <c r="J11" s="865">
        <v>1161</v>
      </c>
      <c r="K11" s="865">
        <v>629</v>
      </c>
      <c r="L11" s="1946">
        <v>478</v>
      </c>
      <c r="M11" s="1946">
        <v>418</v>
      </c>
      <c r="N11" s="1946">
        <v>188</v>
      </c>
      <c r="O11" s="1946">
        <v>-26</v>
      </c>
      <c r="P11" s="1946">
        <v>-146</v>
      </c>
      <c r="Q11" s="1946">
        <v>108</v>
      </c>
      <c r="R11" s="1946">
        <v>-90</v>
      </c>
      <c r="S11" s="1946">
        <v>36</v>
      </c>
      <c r="T11" s="1946">
        <v>-58</v>
      </c>
      <c r="U11" s="1946">
        <v>14</v>
      </c>
      <c r="V11" s="1946">
        <v>-104</v>
      </c>
      <c r="W11" s="826">
        <v>-80</v>
      </c>
      <c r="X11" s="825">
        <v>-184</v>
      </c>
      <c r="Y11" s="825">
        <v>-200</v>
      </c>
      <c r="Z11" s="825">
        <v>-280</v>
      </c>
      <c r="AA11" s="825">
        <v>-502</v>
      </c>
      <c r="AB11" s="826">
        <v>-636</v>
      </c>
      <c r="AC11" s="825">
        <v>-556</v>
      </c>
      <c r="AD11" s="825">
        <v>-843</v>
      </c>
      <c r="AE11" s="825">
        <v>-784</v>
      </c>
      <c r="AF11" s="825">
        <v>-862</v>
      </c>
      <c r="AG11" s="826">
        <v>-983</v>
      </c>
      <c r="AH11" s="825">
        <v>-1060</v>
      </c>
      <c r="AI11" s="825">
        <v>-1007</v>
      </c>
      <c r="AJ11" s="827">
        <v>-1260</v>
      </c>
      <c r="AK11" s="825">
        <v>-1228</v>
      </c>
      <c r="AL11" s="332">
        <v>-1418</v>
      </c>
      <c r="AM11" s="332">
        <v>-1491</v>
      </c>
      <c r="AN11" s="332">
        <v>-1625</v>
      </c>
      <c r="AO11" s="2277">
        <v>-1697</v>
      </c>
      <c r="AP11" s="1089">
        <v>-1785</v>
      </c>
      <c r="AQ11" s="1089">
        <f>'11_2出生'!AQ11-'11_3死亡'!AQ11</f>
        <v>-1875</v>
      </c>
      <c r="AR11" s="2417">
        <f>'11_2出生'!AR11-'11_3死亡'!AR11</f>
        <v>-2089</v>
      </c>
      <c r="AS11" s="3166">
        <f>'11_2出生'!AS11-'11_3死亡'!AS11</f>
        <v>-2429</v>
      </c>
      <c r="AT11" s="1984">
        <f>'11_2出生'!AT11-'11_3死亡'!AT11</f>
        <v>-2523</v>
      </c>
    </row>
    <row r="12" spans="1:46" ht="18" customHeight="1">
      <c r="A12" s="823"/>
      <c r="B12" s="824" t="s">
        <v>11</v>
      </c>
      <c r="C12" s="2659">
        <v>730</v>
      </c>
      <c r="D12" s="865">
        <v>722</v>
      </c>
      <c r="E12" s="865">
        <v>763</v>
      </c>
      <c r="F12" s="865">
        <v>780</v>
      </c>
      <c r="G12" s="865">
        <v>749</v>
      </c>
      <c r="H12" s="865">
        <v>605</v>
      </c>
      <c r="I12" s="865">
        <v>569</v>
      </c>
      <c r="J12" s="865">
        <v>450</v>
      </c>
      <c r="K12" s="865">
        <v>282</v>
      </c>
      <c r="L12" s="1946">
        <v>198</v>
      </c>
      <c r="M12" s="1946">
        <v>51</v>
      </c>
      <c r="N12" s="1946">
        <v>111</v>
      </c>
      <c r="O12" s="1946">
        <v>18</v>
      </c>
      <c r="P12" s="1946">
        <v>-26</v>
      </c>
      <c r="Q12" s="1946">
        <v>-15</v>
      </c>
      <c r="R12" s="1946">
        <v>-253</v>
      </c>
      <c r="S12" s="1946">
        <v>-150</v>
      </c>
      <c r="T12" s="1946">
        <v>-87</v>
      </c>
      <c r="U12" s="1946">
        <v>-199</v>
      </c>
      <c r="V12" s="1946">
        <v>-431</v>
      </c>
      <c r="W12" s="826">
        <v>-274</v>
      </c>
      <c r="X12" s="825">
        <v>-489</v>
      </c>
      <c r="Y12" s="825">
        <v>-465</v>
      </c>
      <c r="Z12" s="825">
        <v>-568</v>
      </c>
      <c r="AA12" s="825">
        <v>-731</v>
      </c>
      <c r="AB12" s="826">
        <v>-797</v>
      </c>
      <c r="AC12" s="825">
        <v>-699</v>
      </c>
      <c r="AD12" s="825">
        <v>-835</v>
      </c>
      <c r="AE12" s="825">
        <v>-949</v>
      </c>
      <c r="AF12" s="825">
        <v>-986</v>
      </c>
      <c r="AG12" s="826">
        <v>-1043</v>
      </c>
      <c r="AH12" s="825">
        <v>-1008</v>
      </c>
      <c r="AI12" s="825">
        <v>-1235</v>
      </c>
      <c r="AJ12" s="827">
        <v>-1347</v>
      </c>
      <c r="AK12" s="825">
        <v>-1387</v>
      </c>
      <c r="AL12" s="332">
        <v>-1389</v>
      </c>
      <c r="AM12" s="332">
        <v>-1433</v>
      </c>
      <c r="AN12" s="332">
        <v>-1437</v>
      </c>
      <c r="AO12" s="2277">
        <v>-1518</v>
      </c>
      <c r="AP12" s="1089">
        <v>-1548</v>
      </c>
      <c r="AQ12" s="1089">
        <f>'11_2出生'!AQ12-'11_3死亡'!AQ12</f>
        <v>-1593</v>
      </c>
      <c r="AR12" s="2417">
        <f>'11_2出生'!AR12-'11_3死亡'!AR12</f>
        <v>-1726</v>
      </c>
      <c r="AS12" s="3166">
        <f>'11_2出生'!AS12-'11_3死亡'!AS12</f>
        <v>-1939</v>
      </c>
      <c r="AT12" s="1984">
        <f>'11_2出生'!AT12-'11_3死亡'!AT12</f>
        <v>-1982</v>
      </c>
    </row>
    <row r="13" spans="1:46" ht="18" customHeight="1">
      <c r="A13" s="823"/>
      <c r="B13" s="824" t="s">
        <v>12</v>
      </c>
      <c r="C13" s="2659">
        <v>181</v>
      </c>
      <c r="D13" s="865">
        <v>241</v>
      </c>
      <c r="E13" s="865">
        <v>171</v>
      </c>
      <c r="F13" s="865">
        <v>193</v>
      </c>
      <c r="G13" s="865">
        <v>200</v>
      </c>
      <c r="H13" s="865">
        <v>105</v>
      </c>
      <c r="I13" s="865">
        <v>39</v>
      </c>
      <c r="J13" s="865">
        <v>99</v>
      </c>
      <c r="K13" s="865">
        <v>-70</v>
      </c>
      <c r="L13" s="1946">
        <v>-55</v>
      </c>
      <c r="M13" s="1946">
        <v>-67</v>
      </c>
      <c r="N13" s="1946">
        <v>-135</v>
      </c>
      <c r="O13" s="1946">
        <v>-197</v>
      </c>
      <c r="P13" s="1946">
        <v>-185</v>
      </c>
      <c r="Q13" s="1946">
        <v>-207</v>
      </c>
      <c r="R13" s="1946">
        <v>-272</v>
      </c>
      <c r="S13" s="1946">
        <v>-253</v>
      </c>
      <c r="T13" s="1946">
        <v>-202</v>
      </c>
      <c r="U13" s="1946">
        <v>-239</v>
      </c>
      <c r="V13" s="1946">
        <v>-302</v>
      </c>
      <c r="W13" s="826">
        <v>-188</v>
      </c>
      <c r="X13" s="825">
        <v>-294</v>
      </c>
      <c r="Y13" s="825">
        <v>-235</v>
      </c>
      <c r="Z13" s="825">
        <v>-439</v>
      </c>
      <c r="AA13" s="825">
        <v>-333</v>
      </c>
      <c r="AB13" s="826">
        <v>-521</v>
      </c>
      <c r="AC13" s="825">
        <v>-578</v>
      </c>
      <c r="AD13" s="825">
        <v>-520</v>
      </c>
      <c r="AE13" s="825">
        <v>-645</v>
      </c>
      <c r="AF13" s="825">
        <v>-629</v>
      </c>
      <c r="AG13" s="826">
        <v>-632</v>
      </c>
      <c r="AH13" s="1817">
        <v>-549</v>
      </c>
      <c r="AI13" s="825">
        <v>-664</v>
      </c>
      <c r="AJ13" s="827">
        <v>-696</v>
      </c>
      <c r="AK13" s="825">
        <v>-666</v>
      </c>
      <c r="AL13" s="332">
        <v>-708</v>
      </c>
      <c r="AM13" s="332">
        <v>-660</v>
      </c>
      <c r="AN13" s="332">
        <v>-724</v>
      </c>
      <c r="AO13" s="2277">
        <v>-756</v>
      </c>
      <c r="AP13" s="1089">
        <v>-826</v>
      </c>
      <c r="AQ13" s="1089">
        <f>'11_2出生'!AQ13-'11_3死亡'!AQ13</f>
        <v>-846</v>
      </c>
      <c r="AR13" s="2417">
        <f>'11_2出生'!AR13-'11_3死亡'!AR13</f>
        <v>-942</v>
      </c>
      <c r="AS13" s="3166">
        <f>'11_2出生'!AS13-'11_3死亡'!AS13</f>
        <v>-1121</v>
      </c>
      <c r="AT13" s="1984">
        <f>'11_2出生'!AT13-'11_3死亡'!AT13</f>
        <v>-1046</v>
      </c>
    </row>
    <row r="14" spans="1:46" ht="18" customHeight="1" thickBot="1">
      <c r="A14" s="823"/>
      <c r="B14" s="817" t="s">
        <v>13</v>
      </c>
      <c r="C14" s="2660">
        <v>299</v>
      </c>
      <c r="D14" s="2052">
        <v>279</v>
      </c>
      <c r="E14" s="2052">
        <v>241</v>
      </c>
      <c r="F14" s="2052">
        <v>251</v>
      </c>
      <c r="G14" s="2052">
        <v>108</v>
      </c>
      <c r="H14" s="2052">
        <v>192</v>
      </c>
      <c r="I14" s="2052">
        <v>140</v>
      </c>
      <c r="J14" s="2052">
        <v>-13</v>
      </c>
      <c r="K14" s="2052">
        <v>32</v>
      </c>
      <c r="L14" s="1947">
        <v>-24</v>
      </c>
      <c r="M14" s="1947">
        <v>-64</v>
      </c>
      <c r="N14" s="1947">
        <v>-268</v>
      </c>
      <c r="O14" s="1947">
        <v>-179</v>
      </c>
      <c r="P14" s="1947">
        <v>-447</v>
      </c>
      <c r="Q14" s="1947">
        <v>-247</v>
      </c>
      <c r="R14" s="1947">
        <v>-504</v>
      </c>
      <c r="S14" s="1947">
        <v>-224</v>
      </c>
      <c r="T14" s="1947">
        <v>-369</v>
      </c>
      <c r="U14" s="1947">
        <v>-272</v>
      </c>
      <c r="V14" s="1947">
        <v>-400</v>
      </c>
      <c r="W14" s="829">
        <v>-430</v>
      </c>
      <c r="X14" s="828">
        <v>-490</v>
      </c>
      <c r="Y14" s="828">
        <v>-538</v>
      </c>
      <c r="Z14" s="828">
        <v>-622</v>
      </c>
      <c r="AA14" s="828">
        <v>-683</v>
      </c>
      <c r="AB14" s="829">
        <v>-758</v>
      </c>
      <c r="AC14" s="828">
        <v>-801</v>
      </c>
      <c r="AD14" s="828">
        <v>-780</v>
      </c>
      <c r="AE14" s="828">
        <v>-875</v>
      </c>
      <c r="AF14" s="828">
        <v>-824</v>
      </c>
      <c r="AG14" s="829">
        <v>-1024</v>
      </c>
      <c r="AH14" s="1818">
        <v>-993</v>
      </c>
      <c r="AI14" s="828">
        <v>-1130</v>
      </c>
      <c r="AJ14" s="830">
        <v>-1138</v>
      </c>
      <c r="AK14" s="828">
        <v>-1087</v>
      </c>
      <c r="AL14" s="335">
        <v>-1210</v>
      </c>
      <c r="AM14" s="335">
        <v>-1106</v>
      </c>
      <c r="AN14" s="335">
        <v>-1099</v>
      </c>
      <c r="AO14" s="2280">
        <v>-1126</v>
      </c>
      <c r="AP14" s="2393">
        <v>-1045</v>
      </c>
      <c r="AQ14" s="2393">
        <f>'11_2出生'!AQ14-'11_3死亡'!AQ14</f>
        <v>-1254</v>
      </c>
      <c r="AR14" s="2418">
        <f>'11_2出生'!AR14-'11_3死亡'!AR14</f>
        <v>-1431</v>
      </c>
      <c r="AS14" s="3168">
        <f>'11_2出生'!AS14-'11_3死亡'!AS14</f>
        <v>-1640</v>
      </c>
      <c r="AT14" s="3165">
        <f>'11_2出生'!AT14-'11_3死亡'!AT14</f>
        <v>-1661</v>
      </c>
    </row>
    <row r="15" spans="1:46" ht="15.75" customHeight="1">
      <c r="A15" s="818">
        <v>100</v>
      </c>
      <c r="B15" s="819" t="s">
        <v>647</v>
      </c>
      <c r="C15" s="2658">
        <v>7994</v>
      </c>
      <c r="D15" s="877">
        <v>7418</v>
      </c>
      <c r="E15" s="877">
        <v>7666</v>
      </c>
      <c r="F15" s="877">
        <v>7482</v>
      </c>
      <c r="G15" s="877">
        <v>7099</v>
      </c>
      <c r="H15" s="877">
        <v>6618</v>
      </c>
      <c r="I15" s="877">
        <v>6270</v>
      </c>
      <c r="J15" s="877">
        <v>5817</v>
      </c>
      <c r="K15" s="877">
        <v>4863</v>
      </c>
      <c r="L15" s="1945">
        <v>4162</v>
      </c>
      <c r="M15" s="1945">
        <v>3937</v>
      </c>
      <c r="N15" s="1945">
        <v>3244</v>
      </c>
      <c r="O15" s="1945">
        <v>3013</v>
      </c>
      <c r="P15" s="1945">
        <v>2598</v>
      </c>
      <c r="Q15" s="1945">
        <v>3270</v>
      </c>
      <c r="R15" s="1945">
        <v>-2492</v>
      </c>
      <c r="S15" s="1945">
        <v>2566</v>
      </c>
      <c r="T15" s="1945">
        <v>2446</v>
      </c>
      <c r="U15" s="1945">
        <v>2129</v>
      </c>
      <c r="V15" s="1945">
        <v>1884</v>
      </c>
      <c r="W15" s="821">
        <v>2287</v>
      </c>
      <c r="X15" s="820">
        <v>1804</v>
      </c>
      <c r="Y15" s="820">
        <v>1870</v>
      </c>
      <c r="Z15" s="820">
        <v>1287</v>
      </c>
      <c r="AA15" s="820">
        <v>1064</v>
      </c>
      <c r="AB15" s="821">
        <v>11</v>
      </c>
      <c r="AC15" s="820">
        <v>270</v>
      </c>
      <c r="AD15" s="820">
        <v>-155</v>
      </c>
      <c r="AE15" s="820">
        <v>-460</v>
      </c>
      <c r="AF15" s="820">
        <v>-416</v>
      </c>
      <c r="AG15" s="821">
        <v>-1383</v>
      </c>
      <c r="AH15" s="820">
        <v>-1569</v>
      </c>
      <c r="AI15" s="820">
        <v>-2397</v>
      </c>
      <c r="AJ15" s="822">
        <v>-2528</v>
      </c>
      <c r="AK15" s="820">
        <v>-2892</v>
      </c>
      <c r="AL15" s="1340">
        <v>-3259</v>
      </c>
      <c r="AM15" s="1340">
        <v>-3564</v>
      </c>
      <c r="AN15" s="1340">
        <v>-4059</v>
      </c>
      <c r="AO15" s="2279">
        <v>-5047</v>
      </c>
      <c r="AP15" s="1076">
        <v>-5512</v>
      </c>
      <c r="AQ15" s="1089">
        <f>'11_2出生'!AQ15-'11_3死亡'!AQ15</f>
        <v>-6105</v>
      </c>
      <c r="AR15" s="2417">
        <f>'11_2出生'!AR15-'11_3死亡'!AR15</f>
        <v>-7808</v>
      </c>
      <c r="AS15" s="3166">
        <f>'11_2出生'!AS15-'11_3死亡'!AS15</f>
        <v>-9037</v>
      </c>
      <c r="AT15" s="1984">
        <f>'11_2出生'!AT15-'11_3死亡'!AT15</f>
        <v>-9509</v>
      </c>
    </row>
    <row r="16" spans="1:46" ht="15.75" customHeight="1">
      <c r="A16" s="815">
        <v>101</v>
      </c>
      <c r="B16" s="831" t="s">
        <v>69</v>
      </c>
      <c r="C16" s="2661">
        <v>1554</v>
      </c>
      <c r="D16" s="871">
        <v>1406</v>
      </c>
      <c r="E16" s="871">
        <v>1349</v>
      </c>
      <c r="F16" s="871">
        <v>1223</v>
      </c>
      <c r="G16" s="871">
        <v>1113</v>
      </c>
      <c r="H16" s="871">
        <v>1224</v>
      </c>
      <c r="I16" s="871">
        <v>1141</v>
      </c>
      <c r="J16" s="871">
        <v>1167</v>
      </c>
      <c r="K16" s="871">
        <v>1051</v>
      </c>
      <c r="L16" s="1948">
        <v>830</v>
      </c>
      <c r="M16" s="1948">
        <v>759</v>
      </c>
      <c r="N16" s="1948">
        <v>708</v>
      </c>
      <c r="O16" s="1948">
        <v>632</v>
      </c>
      <c r="P16" s="1948">
        <v>647</v>
      </c>
      <c r="Q16" s="1948">
        <v>577</v>
      </c>
      <c r="R16" s="1948">
        <v>-974</v>
      </c>
      <c r="S16" s="1948">
        <v>412</v>
      </c>
      <c r="T16" s="1948">
        <v>466</v>
      </c>
      <c r="U16" s="1948">
        <v>697</v>
      </c>
      <c r="V16" s="1948">
        <v>721</v>
      </c>
      <c r="W16" s="833">
        <v>803</v>
      </c>
      <c r="X16" s="832">
        <v>789</v>
      </c>
      <c r="Y16" s="832">
        <v>992</v>
      </c>
      <c r="Z16" s="832">
        <v>795</v>
      </c>
      <c r="AA16" s="832">
        <v>666</v>
      </c>
      <c r="AB16" s="833">
        <v>624</v>
      </c>
      <c r="AC16" s="832">
        <v>649</v>
      </c>
      <c r="AD16" s="832">
        <v>538</v>
      </c>
      <c r="AE16" s="832">
        <v>426</v>
      </c>
      <c r="AF16" s="832">
        <v>446</v>
      </c>
      <c r="AG16" s="833">
        <v>413</v>
      </c>
      <c r="AH16" s="832">
        <v>262</v>
      </c>
      <c r="AI16" s="832">
        <v>238</v>
      </c>
      <c r="AJ16" s="834">
        <v>321</v>
      </c>
      <c r="AK16" s="832">
        <v>87</v>
      </c>
      <c r="AL16" s="332">
        <v>180</v>
      </c>
      <c r="AM16" s="332">
        <v>44</v>
      </c>
      <c r="AN16" s="332">
        <v>8</v>
      </c>
      <c r="AO16" s="2277">
        <v>-120</v>
      </c>
      <c r="AP16" s="1089">
        <v>-221</v>
      </c>
      <c r="AQ16" s="1083">
        <f>'11_2出生'!AQ16-'11_3死亡'!AQ16</f>
        <v>-306</v>
      </c>
      <c r="AR16" s="2419">
        <f>'11_2出生'!AR16-'11_3死亡'!AR16</f>
        <v>-562</v>
      </c>
      <c r="AS16" s="3167">
        <f>'11_2出生'!AS16-'11_3死亡'!AS16</f>
        <v>-565</v>
      </c>
      <c r="AT16" s="1983">
        <f>'11_2出生'!AT16-'11_3死亡'!AT16</f>
        <v>-704</v>
      </c>
    </row>
    <row r="17" spans="1:46" ht="15.75" customHeight="1">
      <c r="A17" s="823">
        <v>102</v>
      </c>
      <c r="B17" s="824" t="s">
        <v>70</v>
      </c>
      <c r="C17" s="2659">
        <v>615</v>
      </c>
      <c r="D17" s="865">
        <v>467</v>
      </c>
      <c r="E17" s="865">
        <v>434</v>
      </c>
      <c r="F17" s="865">
        <v>441</v>
      </c>
      <c r="G17" s="865">
        <v>436</v>
      </c>
      <c r="H17" s="865">
        <v>271</v>
      </c>
      <c r="I17" s="865">
        <v>323</v>
      </c>
      <c r="J17" s="865">
        <v>149</v>
      </c>
      <c r="K17" s="865">
        <v>185</v>
      </c>
      <c r="L17" s="1946">
        <v>11</v>
      </c>
      <c r="M17" s="1946">
        <v>-70</v>
      </c>
      <c r="N17" s="1946">
        <v>74</v>
      </c>
      <c r="O17" s="1946">
        <v>-90</v>
      </c>
      <c r="P17" s="1946">
        <v>-216</v>
      </c>
      <c r="Q17" s="1946">
        <v>-111</v>
      </c>
      <c r="R17" s="1946">
        <v>-1070</v>
      </c>
      <c r="S17" s="1946">
        <v>11</v>
      </c>
      <c r="T17" s="1946">
        <v>-12</v>
      </c>
      <c r="U17" s="1946">
        <v>28</v>
      </c>
      <c r="V17" s="1946">
        <v>54</v>
      </c>
      <c r="W17" s="826">
        <v>155</v>
      </c>
      <c r="X17" s="825">
        <v>125</v>
      </c>
      <c r="Y17" s="825">
        <v>128</v>
      </c>
      <c r="Z17" s="825">
        <v>43</v>
      </c>
      <c r="AA17" s="825">
        <v>162</v>
      </c>
      <c r="AB17" s="826">
        <v>38</v>
      </c>
      <c r="AC17" s="825">
        <v>23</v>
      </c>
      <c r="AD17" s="825">
        <v>-39</v>
      </c>
      <c r="AE17" s="825">
        <v>42</v>
      </c>
      <c r="AF17" s="825">
        <v>-7</v>
      </c>
      <c r="AG17" s="826">
        <v>49</v>
      </c>
      <c r="AH17" s="825">
        <v>9</v>
      </c>
      <c r="AI17" s="825">
        <v>-110</v>
      </c>
      <c r="AJ17" s="827">
        <v>-44</v>
      </c>
      <c r="AK17" s="825">
        <v>-158</v>
      </c>
      <c r="AL17" s="332">
        <v>-89</v>
      </c>
      <c r="AM17" s="332">
        <v>-106</v>
      </c>
      <c r="AN17" s="332">
        <v>-138</v>
      </c>
      <c r="AO17" s="2277">
        <v>-314</v>
      </c>
      <c r="AP17" s="1089">
        <v>-377</v>
      </c>
      <c r="AQ17" s="1089">
        <f>'11_2出生'!AQ17-'11_3死亡'!AQ17</f>
        <v>-404</v>
      </c>
      <c r="AR17" s="2417">
        <f>'11_2出生'!AR17-'11_3死亡'!AR17</f>
        <v>-440</v>
      </c>
      <c r="AS17" s="3166">
        <f>'11_2出生'!AS17-'11_3死亡'!AS17</f>
        <v>-661</v>
      </c>
      <c r="AT17" s="1984">
        <f>'11_2出生'!AT17-'11_3死亡'!AT17</f>
        <v>-702</v>
      </c>
    </row>
    <row r="18" spans="1:46" ht="15.75" customHeight="1">
      <c r="A18" s="823">
        <v>105</v>
      </c>
      <c r="B18" s="824" t="s">
        <v>72</v>
      </c>
      <c r="C18" s="2659">
        <v>8</v>
      </c>
      <c r="D18" s="865">
        <v>-96</v>
      </c>
      <c r="E18" s="865">
        <v>56</v>
      </c>
      <c r="F18" s="865">
        <v>-37</v>
      </c>
      <c r="G18" s="865">
        <v>-147</v>
      </c>
      <c r="H18" s="865">
        <v>-110</v>
      </c>
      <c r="I18" s="865">
        <v>-129</v>
      </c>
      <c r="J18" s="865">
        <v>-143</v>
      </c>
      <c r="K18" s="865">
        <v>-252</v>
      </c>
      <c r="L18" s="1946">
        <v>-358</v>
      </c>
      <c r="M18" s="1946">
        <v>-399</v>
      </c>
      <c r="N18" s="1946">
        <v>-452</v>
      </c>
      <c r="O18" s="1946">
        <v>-551</v>
      </c>
      <c r="P18" s="1946">
        <v>-572</v>
      </c>
      <c r="Q18" s="1946">
        <v>-526</v>
      </c>
      <c r="R18" s="1946">
        <v>-1103</v>
      </c>
      <c r="S18" s="1946">
        <v>-500</v>
      </c>
      <c r="T18" s="1946">
        <v>-317</v>
      </c>
      <c r="U18" s="1946">
        <v>-329</v>
      </c>
      <c r="V18" s="1946">
        <v>-410</v>
      </c>
      <c r="W18" s="826">
        <v>-345</v>
      </c>
      <c r="X18" s="825">
        <v>-223</v>
      </c>
      <c r="Y18" s="825">
        <v>-306</v>
      </c>
      <c r="Z18" s="825">
        <v>-336</v>
      </c>
      <c r="AA18" s="825">
        <v>-380</v>
      </c>
      <c r="AB18" s="826">
        <v>-495</v>
      </c>
      <c r="AC18" s="825">
        <v>-361</v>
      </c>
      <c r="AD18" s="825">
        <v>-455</v>
      </c>
      <c r="AE18" s="825">
        <v>-538</v>
      </c>
      <c r="AF18" s="825">
        <v>-441</v>
      </c>
      <c r="AG18" s="826">
        <v>-593</v>
      </c>
      <c r="AH18" s="825">
        <v>-551</v>
      </c>
      <c r="AI18" s="825">
        <v>-605</v>
      </c>
      <c r="AJ18" s="827">
        <v>-680</v>
      </c>
      <c r="AK18" s="825">
        <v>-568</v>
      </c>
      <c r="AL18" s="332">
        <v>-605</v>
      </c>
      <c r="AM18" s="332">
        <v>-597</v>
      </c>
      <c r="AN18" s="332">
        <v>-640</v>
      </c>
      <c r="AO18" s="2277">
        <v>-640</v>
      </c>
      <c r="AP18" s="1089">
        <v>-620</v>
      </c>
      <c r="AQ18" s="1089">
        <f>'11_2出生'!AQ18-'11_3死亡'!AQ18</f>
        <v>-686</v>
      </c>
      <c r="AR18" s="2417">
        <f>'11_2出生'!AR18-'11_3死亡'!AR18</f>
        <v>-885</v>
      </c>
      <c r="AS18" s="3166">
        <f>'11_2出生'!AS18-'11_3死亡'!AS18</f>
        <v>-945</v>
      </c>
      <c r="AT18" s="1984">
        <f>'11_2出生'!AT18-'11_3死亡'!AT18</f>
        <v>-918</v>
      </c>
    </row>
    <row r="19" spans="1:46" ht="15.75" customHeight="1">
      <c r="A19" s="823">
        <v>106</v>
      </c>
      <c r="B19" s="824" t="s">
        <v>74</v>
      </c>
      <c r="C19" s="2659">
        <v>193</v>
      </c>
      <c r="D19" s="865">
        <v>44</v>
      </c>
      <c r="E19" s="865">
        <v>19</v>
      </c>
      <c r="F19" s="865">
        <v>52</v>
      </c>
      <c r="G19" s="865">
        <v>43</v>
      </c>
      <c r="H19" s="865">
        <v>-110</v>
      </c>
      <c r="I19" s="865">
        <v>-4</v>
      </c>
      <c r="J19" s="865">
        <v>-152</v>
      </c>
      <c r="K19" s="865">
        <v>-346</v>
      </c>
      <c r="L19" s="1946">
        <v>-383</v>
      </c>
      <c r="M19" s="1946">
        <v>-314</v>
      </c>
      <c r="N19" s="1946">
        <v>-424</v>
      </c>
      <c r="O19" s="1946">
        <v>-480</v>
      </c>
      <c r="P19" s="1946">
        <v>-413</v>
      </c>
      <c r="Q19" s="1946">
        <v>-412</v>
      </c>
      <c r="R19" s="1946">
        <v>-1283</v>
      </c>
      <c r="S19" s="1946">
        <v>-277</v>
      </c>
      <c r="T19" s="1946">
        <v>-306</v>
      </c>
      <c r="U19" s="1946">
        <v>-289</v>
      </c>
      <c r="V19" s="1946">
        <v>-243</v>
      </c>
      <c r="W19" s="826">
        <v>-232</v>
      </c>
      <c r="X19" s="825">
        <v>-279</v>
      </c>
      <c r="Y19" s="825">
        <v>-229</v>
      </c>
      <c r="Z19" s="825">
        <v>-437</v>
      </c>
      <c r="AA19" s="825">
        <v>-445</v>
      </c>
      <c r="AB19" s="826">
        <v>-442</v>
      </c>
      <c r="AC19" s="825">
        <v>-417</v>
      </c>
      <c r="AD19" s="825">
        <v>-512</v>
      </c>
      <c r="AE19" s="825">
        <v>-554</v>
      </c>
      <c r="AF19" s="825">
        <v>-545</v>
      </c>
      <c r="AG19" s="826">
        <v>-567</v>
      </c>
      <c r="AH19" s="825">
        <v>-626</v>
      </c>
      <c r="AI19" s="825">
        <v>-790</v>
      </c>
      <c r="AJ19" s="827">
        <v>-738</v>
      </c>
      <c r="AK19" s="825">
        <v>-753</v>
      </c>
      <c r="AL19" s="332">
        <v>-723</v>
      </c>
      <c r="AM19" s="332">
        <v>-793</v>
      </c>
      <c r="AN19" s="332">
        <v>-783</v>
      </c>
      <c r="AO19" s="2277">
        <v>-873</v>
      </c>
      <c r="AP19" s="1089">
        <v>-832</v>
      </c>
      <c r="AQ19" s="1089">
        <f>'11_2出生'!AQ19-'11_3死亡'!AQ19</f>
        <v>-890</v>
      </c>
      <c r="AR19" s="2417">
        <f>'11_2出生'!AR19-'11_3死亡'!AR19</f>
        <v>-993</v>
      </c>
      <c r="AS19" s="3166">
        <f>'11_2出生'!AS19-'11_3死亡'!AS19</f>
        <v>-1091</v>
      </c>
      <c r="AT19" s="1984">
        <f>'11_2出生'!AT19-'11_3死亡'!AT19</f>
        <v>-1101</v>
      </c>
    </row>
    <row r="20" spans="1:46" ht="15.75" customHeight="1">
      <c r="A20" s="823">
        <v>107</v>
      </c>
      <c r="B20" s="824" t="s">
        <v>75</v>
      </c>
      <c r="C20" s="2659">
        <v>1142</v>
      </c>
      <c r="D20" s="865">
        <v>1258</v>
      </c>
      <c r="E20" s="865">
        <v>1219</v>
      </c>
      <c r="F20" s="865">
        <v>1265</v>
      </c>
      <c r="G20" s="865">
        <v>1300</v>
      </c>
      <c r="H20" s="865">
        <v>1227</v>
      </c>
      <c r="I20" s="865">
        <v>1087</v>
      </c>
      <c r="J20" s="865">
        <v>1095</v>
      </c>
      <c r="K20" s="865">
        <v>910</v>
      </c>
      <c r="L20" s="1946">
        <v>747</v>
      </c>
      <c r="M20" s="1946">
        <v>764</v>
      </c>
      <c r="N20" s="1946">
        <v>532</v>
      </c>
      <c r="O20" s="1946">
        <v>576</v>
      </c>
      <c r="P20" s="1946">
        <v>479</v>
      </c>
      <c r="Q20" s="1946">
        <v>593</v>
      </c>
      <c r="R20" s="1946">
        <v>0</v>
      </c>
      <c r="S20" s="1946">
        <v>412</v>
      </c>
      <c r="T20" s="1946">
        <v>327</v>
      </c>
      <c r="U20" s="1946">
        <v>261</v>
      </c>
      <c r="V20" s="1946">
        <v>252</v>
      </c>
      <c r="W20" s="826">
        <v>153</v>
      </c>
      <c r="X20" s="825">
        <v>268</v>
      </c>
      <c r="Y20" s="825">
        <v>123</v>
      </c>
      <c r="Z20" s="825">
        <v>144</v>
      </c>
      <c r="AA20" s="825">
        <v>-15</v>
      </c>
      <c r="AB20" s="826">
        <v>-73</v>
      </c>
      <c r="AC20" s="825">
        <v>-143</v>
      </c>
      <c r="AD20" s="825">
        <v>-91</v>
      </c>
      <c r="AE20" s="825">
        <v>-153</v>
      </c>
      <c r="AF20" s="825">
        <v>-135</v>
      </c>
      <c r="AG20" s="826">
        <v>-322</v>
      </c>
      <c r="AH20" s="825">
        <v>-319</v>
      </c>
      <c r="AI20" s="825">
        <v>-418</v>
      </c>
      <c r="AJ20" s="827">
        <v>-404</v>
      </c>
      <c r="AK20" s="825">
        <v>-385</v>
      </c>
      <c r="AL20" s="332">
        <v>-463</v>
      </c>
      <c r="AM20" s="332">
        <v>-503</v>
      </c>
      <c r="AN20" s="332">
        <v>-617</v>
      </c>
      <c r="AO20" s="2277">
        <v>-664</v>
      </c>
      <c r="AP20" s="1089">
        <v>-811</v>
      </c>
      <c r="AQ20" s="1089">
        <f>'11_2出生'!AQ20-'11_3死亡'!AQ20</f>
        <v>-772</v>
      </c>
      <c r="AR20" s="2417">
        <f>'11_2出生'!AR20-'11_3死亡'!AR20</f>
        <v>-929</v>
      </c>
      <c r="AS20" s="3166">
        <f>'11_2出生'!AS20-'11_3死亡'!AS20</f>
        <v>-1096</v>
      </c>
      <c r="AT20" s="1984">
        <f>'11_2出生'!AT20-'11_3死亡'!AT20</f>
        <v>-1251</v>
      </c>
    </row>
    <row r="21" spans="1:46" ht="15.75" customHeight="1">
      <c r="A21" s="823">
        <v>108</v>
      </c>
      <c r="B21" s="824" t="s">
        <v>76</v>
      </c>
      <c r="C21" s="2659">
        <v>2135.3889356022692</v>
      </c>
      <c r="D21" s="865">
        <v>2014.7896413121789</v>
      </c>
      <c r="E21" s="865">
        <v>2651</v>
      </c>
      <c r="F21" s="865">
        <v>2285</v>
      </c>
      <c r="G21" s="865">
        <v>2216</v>
      </c>
      <c r="H21" s="865">
        <v>2133</v>
      </c>
      <c r="I21" s="865">
        <v>1960</v>
      </c>
      <c r="J21" s="865">
        <v>2052</v>
      </c>
      <c r="K21" s="865">
        <v>1758</v>
      </c>
      <c r="L21" s="1946">
        <v>1595</v>
      </c>
      <c r="M21" s="1946">
        <v>1471</v>
      </c>
      <c r="N21" s="1946">
        <v>1261</v>
      </c>
      <c r="O21" s="1946">
        <v>1395</v>
      </c>
      <c r="P21" s="1946">
        <v>1221</v>
      </c>
      <c r="Q21" s="1946">
        <v>1374</v>
      </c>
      <c r="R21" s="1946">
        <v>931</v>
      </c>
      <c r="S21" s="1946">
        <v>919</v>
      </c>
      <c r="T21" s="1946">
        <v>852</v>
      </c>
      <c r="U21" s="1946">
        <v>663</v>
      </c>
      <c r="V21" s="1946">
        <v>478</v>
      </c>
      <c r="W21" s="826">
        <v>620</v>
      </c>
      <c r="X21" s="825">
        <v>332</v>
      </c>
      <c r="Y21" s="825">
        <v>381</v>
      </c>
      <c r="Z21" s="825">
        <v>355</v>
      </c>
      <c r="AA21" s="825">
        <v>303</v>
      </c>
      <c r="AB21" s="826">
        <v>-57</v>
      </c>
      <c r="AC21" s="825">
        <v>103</v>
      </c>
      <c r="AD21" s="825">
        <v>-81</v>
      </c>
      <c r="AE21" s="825">
        <v>-78</v>
      </c>
      <c r="AF21" s="825">
        <v>-16</v>
      </c>
      <c r="AG21" s="826">
        <v>-319</v>
      </c>
      <c r="AH21" s="825">
        <v>-252</v>
      </c>
      <c r="AI21" s="825">
        <v>-362</v>
      </c>
      <c r="AJ21" s="827">
        <v>-442</v>
      </c>
      <c r="AK21" s="825">
        <v>-370</v>
      </c>
      <c r="AL21" s="332">
        <v>-536</v>
      </c>
      <c r="AM21" s="332">
        <v>-469</v>
      </c>
      <c r="AN21" s="332">
        <v>-539</v>
      </c>
      <c r="AO21" s="2277">
        <v>-680</v>
      </c>
      <c r="AP21" s="1089">
        <v>-767</v>
      </c>
      <c r="AQ21" s="1089">
        <f>'11_2出生'!AQ21-'11_3死亡'!AQ21</f>
        <v>-1013</v>
      </c>
      <c r="AR21" s="2417">
        <f>'11_2出生'!AR21-'11_3死亡'!AR21</f>
        <v>-1328</v>
      </c>
      <c r="AS21" s="3166">
        <f>'11_2出生'!AS21-'11_3死亡'!AS21</f>
        <v>-1449</v>
      </c>
      <c r="AT21" s="1984">
        <f>'11_2出生'!AT21-'11_3死亡'!AT21</f>
        <v>-1553</v>
      </c>
    </row>
    <row r="22" spans="1:46" ht="15.75" customHeight="1">
      <c r="A22" s="823">
        <v>109</v>
      </c>
      <c r="B22" s="824" t="s">
        <v>73</v>
      </c>
      <c r="C22" s="2659">
        <v>1377</v>
      </c>
      <c r="D22" s="865">
        <v>1389</v>
      </c>
      <c r="E22" s="865">
        <v>1315</v>
      </c>
      <c r="F22" s="865">
        <v>1222</v>
      </c>
      <c r="G22" s="865">
        <v>1163</v>
      </c>
      <c r="H22" s="865">
        <v>1095</v>
      </c>
      <c r="I22" s="865">
        <v>981</v>
      </c>
      <c r="J22" s="865">
        <v>862</v>
      </c>
      <c r="K22" s="865">
        <v>763</v>
      </c>
      <c r="L22" s="1946">
        <v>829</v>
      </c>
      <c r="M22" s="1946">
        <v>821</v>
      </c>
      <c r="N22" s="1946">
        <v>663</v>
      </c>
      <c r="O22" s="1946">
        <v>666</v>
      </c>
      <c r="P22" s="1946">
        <v>665</v>
      </c>
      <c r="Q22" s="1946">
        <v>774</v>
      </c>
      <c r="R22" s="1946">
        <v>661</v>
      </c>
      <c r="S22" s="1946">
        <v>704</v>
      </c>
      <c r="T22" s="1946">
        <v>634</v>
      </c>
      <c r="U22" s="1946">
        <v>502</v>
      </c>
      <c r="V22" s="1946">
        <v>422</v>
      </c>
      <c r="W22" s="826">
        <v>412</v>
      </c>
      <c r="X22" s="825">
        <v>204</v>
      </c>
      <c r="Y22" s="825">
        <v>168</v>
      </c>
      <c r="Z22" s="825">
        <v>196</v>
      </c>
      <c r="AA22" s="825">
        <v>207</v>
      </c>
      <c r="AB22" s="826">
        <v>13</v>
      </c>
      <c r="AC22" s="825">
        <v>11</v>
      </c>
      <c r="AD22" s="825">
        <v>60</v>
      </c>
      <c r="AE22" s="825">
        <v>-16</v>
      </c>
      <c r="AF22" s="825">
        <v>13</v>
      </c>
      <c r="AG22" s="826">
        <v>-105</v>
      </c>
      <c r="AH22" s="825">
        <v>-203</v>
      </c>
      <c r="AI22" s="825">
        <v>-362</v>
      </c>
      <c r="AJ22" s="827">
        <v>-452</v>
      </c>
      <c r="AK22" s="825">
        <v>-518</v>
      </c>
      <c r="AL22" s="332">
        <v>-698</v>
      </c>
      <c r="AM22" s="332">
        <v>-752</v>
      </c>
      <c r="AN22" s="332">
        <v>-806</v>
      </c>
      <c r="AO22" s="2277">
        <v>-965</v>
      </c>
      <c r="AP22" s="1089">
        <v>-1075</v>
      </c>
      <c r="AQ22" s="1089">
        <f>'11_2出生'!AQ22-'11_3死亡'!AQ22</f>
        <v>-1029</v>
      </c>
      <c r="AR22" s="2417">
        <f>'11_2出生'!AR22-'11_3死亡'!AR22</f>
        <v>-1289</v>
      </c>
      <c r="AS22" s="3166">
        <f>'11_2出生'!AS22-'11_3死亡'!AS22</f>
        <v>-1519</v>
      </c>
      <c r="AT22" s="1984">
        <f>'11_2出生'!AT22-'11_3死亡'!AT22</f>
        <v>-1508</v>
      </c>
    </row>
    <row r="23" spans="1:46" ht="15.75" customHeight="1">
      <c r="A23" s="823">
        <v>110</v>
      </c>
      <c r="B23" s="824" t="s">
        <v>71</v>
      </c>
      <c r="C23" s="2659">
        <v>97</v>
      </c>
      <c r="D23" s="865">
        <v>76</v>
      </c>
      <c r="E23" s="865">
        <v>309</v>
      </c>
      <c r="F23" s="865">
        <v>327</v>
      </c>
      <c r="G23" s="865">
        <v>323</v>
      </c>
      <c r="H23" s="865">
        <v>153</v>
      </c>
      <c r="I23" s="865">
        <v>226</v>
      </c>
      <c r="J23" s="865">
        <v>55</v>
      </c>
      <c r="K23" s="865">
        <v>14</v>
      </c>
      <c r="L23" s="1946">
        <v>-17</v>
      </c>
      <c r="M23" s="1946">
        <v>11</v>
      </c>
      <c r="N23" s="1946">
        <v>-83</v>
      </c>
      <c r="O23" s="1946">
        <v>-123</v>
      </c>
      <c r="P23" s="1946">
        <v>-181</v>
      </c>
      <c r="Q23" s="1946">
        <v>-123</v>
      </c>
      <c r="R23" s="1946">
        <v>-520</v>
      </c>
      <c r="S23" s="1946">
        <v>-239</v>
      </c>
      <c r="T23" s="1946">
        <v>-242</v>
      </c>
      <c r="U23" s="1946">
        <v>-304</v>
      </c>
      <c r="V23" s="1946">
        <v>-289</v>
      </c>
      <c r="W23" s="826">
        <v>-154</v>
      </c>
      <c r="X23" s="825">
        <v>-247</v>
      </c>
      <c r="Y23" s="825">
        <v>-218</v>
      </c>
      <c r="Z23" s="825">
        <v>-187</v>
      </c>
      <c r="AA23" s="825">
        <v>-105</v>
      </c>
      <c r="AB23" s="826">
        <v>-168</v>
      </c>
      <c r="AC23" s="825">
        <v>-180</v>
      </c>
      <c r="AD23" s="825">
        <v>-178</v>
      </c>
      <c r="AE23" s="825">
        <v>-137</v>
      </c>
      <c r="AF23" s="825">
        <v>-218</v>
      </c>
      <c r="AG23" s="826">
        <v>-214</v>
      </c>
      <c r="AH23" s="825">
        <v>-146</v>
      </c>
      <c r="AI23" s="825">
        <v>-207</v>
      </c>
      <c r="AJ23" s="827">
        <v>-165</v>
      </c>
      <c r="AK23" s="825">
        <v>-186</v>
      </c>
      <c r="AL23" s="332">
        <v>-184</v>
      </c>
      <c r="AM23" s="332">
        <v>-106</v>
      </c>
      <c r="AN23" s="332">
        <v>-114</v>
      </c>
      <c r="AO23" s="2277">
        <v>-182</v>
      </c>
      <c r="AP23" s="1089">
        <v>-148</v>
      </c>
      <c r="AQ23" s="1089">
        <f>'11_2出生'!AQ23-'11_3死亡'!AQ23</f>
        <v>-142</v>
      </c>
      <c r="AR23" s="2417">
        <f>'11_2出生'!AR23-'11_3死亡'!AR23</f>
        <v>-328</v>
      </c>
      <c r="AS23" s="3166">
        <f>'11_2出生'!AS23-'11_3死亡'!AS23</f>
        <v>-369</v>
      </c>
      <c r="AT23" s="1984">
        <f>'11_2出生'!AT23-'11_3死亡'!AT23</f>
        <v>-442</v>
      </c>
    </row>
    <row r="24" spans="1:46" ht="15.75" customHeight="1">
      <c r="A24" s="816">
        <v>111</v>
      </c>
      <c r="B24" s="819" t="s">
        <v>77</v>
      </c>
      <c r="C24" s="2658">
        <v>872.61106439773107</v>
      </c>
      <c r="D24" s="877">
        <v>859.21035868782133</v>
      </c>
      <c r="E24" s="877">
        <v>314</v>
      </c>
      <c r="F24" s="877">
        <v>704</v>
      </c>
      <c r="G24" s="877">
        <v>652</v>
      </c>
      <c r="H24" s="877">
        <v>735</v>
      </c>
      <c r="I24" s="877">
        <v>685</v>
      </c>
      <c r="J24" s="877">
        <v>732</v>
      </c>
      <c r="K24" s="877">
        <v>780</v>
      </c>
      <c r="L24" s="1945">
        <v>908</v>
      </c>
      <c r="M24" s="1945">
        <v>894</v>
      </c>
      <c r="N24" s="1945">
        <v>965</v>
      </c>
      <c r="O24" s="1945">
        <v>988</v>
      </c>
      <c r="P24" s="1945">
        <v>968</v>
      </c>
      <c r="Q24" s="1945">
        <v>1124</v>
      </c>
      <c r="R24" s="1945">
        <v>866</v>
      </c>
      <c r="S24" s="1945">
        <v>1124</v>
      </c>
      <c r="T24" s="1945">
        <v>1044</v>
      </c>
      <c r="U24" s="1945">
        <v>900</v>
      </c>
      <c r="V24" s="1945">
        <v>899</v>
      </c>
      <c r="W24" s="821">
        <v>875</v>
      </c>
      <c r="X24" s="820">
        <v>835</v>
      </c>
      <c r="Y24" s="820">
        <v>831</v>
      </c>
      <c r="Z24" s="820">
        <v>714</v>
      </c>
      <c r="AA24" s="820">
        <v>671</v>
      </c>
      <c r="AB24" s="821">
        <v>571</v>
      </c>
      <c r="AC24" s="820">
        <v>585</v>
      </c>
      <c r="AD24" s="820">
        <v>603</v>
      </c>
      <c r="AE24" s="820">
        <v>548</v>
      </c>
      <c r="AF24" s="820">
        <v>487</v>
      </c>
      <c r="AG24" s="821">
        <v>275</v>
      </c>
      <c r="AH24" s="820">
        <v>257</v>
      </c>
      <c r="AI24" s="820">
        <v>219</v>
      </c>
      <c r="AJ24" s="822">
        <v>76</v>
      </c>
      <c r="AK24" s="820">
        <v>-41</v>
      </c>
      <c r="AL24" s="332">
        <v>-141</v>
      </c>
      <c r="AM24" s="332">
        <v>-282</v>
      </c>
      <c r="AN24" s="332">
        <v>-430</v>
      </c>
      <c r="AO24" s="2277">
        <v>-609</v>
      </c>
      <c r="AP24" s="1089">
        <v>-661</v>
      </c>
      <c r="AQ24" s="1076">
        <f>'11_2出生'!AQ24-'11_3死亡'!AQ24</f>
        <v>-863</v>
      </c>
      <c r="AR24" s="2416">
        <f>'11_2出生'!AR24-'11_3死亡'!AR24</f>
        <v>-1054</v>
      </c>
      <c r="AS24" s="3169">
        <f>'11_2出生'!AS24-'11_3死亡'!AS24</f>
        <v>-1342</v>
      </c>
      <c r="AT24" s="2005">
        <f>'11_2出生'!AT24-'11_3死亡'!AT24</f>
        <v>-1330</v>
      </c>
    </row>
    <row r="25" spans="1:46" ht="15.75" customHeight="1">
      <c r="A25" s="823">
        <v>201</v>
      </c>
      <c r="B25" s="824" t="s">
        <v>416</v>
      </c>
      <c r="C25" s="2659">
        <v>3705</v>
      </c>
      <c r="D25" s="865">
        <v>3557</v>
      </c>
      <c r="E25" s="865">
        <v>3873</v>
      </c>
      <c r="F25" s="865">
        <v>3508</v>
      </c>
      <c r="G25" s="865">
        <v>3395</v>
      </c>
      <c r="H25" s="865">
        <v>2978</v>
      </c>
      <c r="I25" s="865">
        <v>2889</v>
      </c>
      <c r="J25" s="865">
        <v>2708</v>
      </c>
      <c r="K25" s="865">
        <v>2432</v>
      </c>
      <c r="L25" s="1946">
        <v>2086</v>
      </c>
      <c r="M25" s="1946">
        <v>2155</v>
      </c>
      <c r="N25" s="1946">
        <v>2070</v>
      </c>
      <c r="O25" s="1946">
        <v>2148</v>
      </c>
      <c r="P25" s="1946">
        <v>1919</v>
      </c>
      <c r="Q25" s="1946">
        <v>2320</v>
      </c>
      <c r="R25" s="1946">
        <v>2024</v>
      </c>
      <c r="S25" s="1946">
        <v>2280</v>
      </c>
      <c r="T25" s="1946">
        <v>2220</v>
      </c>
      <c r="U25" s="1946">
        <v>2232</v>
      </c>
      <c r="V25" s="1946">
        <v>2050</v>
      </c>
      <c r="W25" s="826">
        <v>2005</v>
      </c>
      <c r="X25" s="825">
        <v>1633</v>
      </c>
      <c r="Y25" s="825">
        <v>1634</v>
      </c>
      <c r="Z25" s="825">
        <v>1273</v>
      </c>
      <c r="AA25" s="825">
        <v>863</v>
      </c>
      <c r="AB25" s="826">
        <v>490</v>
      </c>
      <c r="AC25" s="825">
        <v>739</v>
      </c>
      <c r="AD25" s="825">
        <v>604</v>
      </c>
      <c r="AE25" s="825">
        <v>560</v>
      </c>
      <c r="AF25" s="825">
        <v>236</v>
      </c>
      <c r="AG25" s="826">
        <v>94</v>
      </c>
      <c r="AH25" s="825">
        <v>-88</v>
      </c>
      <c r="AI25" s="825">
        <v>-229</v>
      </c>
      <c r="AJ25" s="827">
        <v>-287</v>
      </c>
      <c r="AK25" s="825">
        <v>-369</v>
      </c>
      <c r="AL25" s="1339">
        <v>-591</v>
      </c>
      <c r="AM25" s="1339">
        <v>-764</v>
      </c>
      <c r="AN25" s="1339">
        <v>-1133</v>
      </c>
      <c r="AO25" s="2278">
        <v>-1470</v>
      </c>
      <c r="AP25" s="1083">
        <v>-1433</v>
      </c>
      <c r="AQ25" s="1089">
        <f>'11_2出生'!AQ25-'11_3死亡'!AQ25</f>
        <v>-1831</v>
      </c>
      <c r="AR25" s="2417">
        <f>'11_2出生'!AR25-'11_3死亡'!AR25</f>
        <v>-1959</v>
      </c>
      <c r="AS25" s="3166">
        <f>'11_2出生'!AS25-'11_3死亡'!AS25</f>
        <v>-2708</v>
      </c>
      <c r="AT25" s="1984">
        <f>'11_2出生'!AT25-'11_3死亡'!AT25</f>
        <v>-2636</v>
      </c>
    </row>
    <row r="26" spans="1:46" ht="15.75" customHeight="1">
      <c r="A26" s="823">
        <v>202</v>
      </c>
      <c r="B26" s="824" t="s">
        <v>15</v>
      </c>
      <c r="C26" s="2659">
        <v>4454</v>
      </c>
      <c r="D26" s="865">
        <v>3864</v>
      </c>
      <c r="E26" s="865">
        <v>3778</v>
      </c>
      <c r="F26" s="865">
        <v>3563</v>
      </c>
      <c r="G26" s="865">
        <v>3307</v>
      </c>
      <c r="H26" s="865">
        <v>2872</v>
      </c>
      <c r="I26" s="865">
        <v>2828</v>
      </c>
      <c r="J26" s="865">
        <v>2374</v>
      </c>
      <c r="K26" s="865">
        <v>2256</v>
      </c>
      <c r="L26" s="1946">
        <v>2087</v>
      </c>
      <c r="M26" s="1946">
        <v>1861</v>
      </c>
      <c r="N26" s="1946">
        <v>1766</v>
      </c>
      <c r="O26" s="1946">
        <v>1839</v>
      </c>
      <c r="P26" s="1946">
        <v>1475</v>
      </c>
      <c r="Q26" s="1946">
        <v>1825</v>
      </c>
      <c r="R26" s="1946">
        <v>1444</v>
      </c>
      <c r="S26" s="1946">
        <v>1429</v>
      </c>
      <c r="T26" s="1946">
        <v>1455</v>
      </c>
      <c r="U26" s="1946">
        <v>1299</v>
      </c>
      <c r="V26" s="1946">
        <v>1023</v>
      </c>
      <c r="W26" s="826">
        <v>1082</v>
      </c>
      <c r="X26" s="825">
        <v>861</v>
      </c>
      <c r="Y26" s="825">
        <v>959</v>
      </c>
      <c r="Z26" s="825">
        <v>671</v>
      </c>
      <c r="AA26" s="825">
        <v>435</v>
      </c>
      <c r="AB26" s="826">
        <v>-16</v>
      </c>
      <c r="AC26" s="825">
        <v>276</v>
      </c>
      <c r="AD26" s="825">
        <v>95</v>
      </c>
      <c r="AE26" s="825">
        <v>89</v>
      </c>
      <c r="AF26" s="825">
        <v>3</v>
      </c>
      <c r="AG26" s="826">
        <v>-119</v>
      </c>
      <c r="AH26" s="825">
        <v>-365</v>
      </c>
      <c r="AI26" s="825">
        <v>-589</v>
      </c>
      <c r="AJ26" s="827">
        <v>-475</v>
      </c>
      <c r="AK26" s="825">
        <v>-683</v>
      </c>
      <c r="AL26" s="332">
        <v>-822</v>
      </c>
      <c r="AM26" s="332">
        <v>-930</v>
      </c>
      <c r="AN26" s="332">
        <v>-1275</v>
      </c>
      <c r="AO26" s="2277">
        <v>-1181</v>
      </c>
      <c r="AP26" s="1089">
        <v>-1297</v>
      </c>
      <c r="AQ26" s="1089">
        <f>'11_2出生'!AQ26-'11_3死亡'!AQ26</f>
        <v>-1489</v>
      </c>
      <c r="AR26" s="2417">
        <f>'11_2出生'!AR26-'11_3死亡'!AR26</f>
        <v>-1888</v>
      </c>
      <c r="AS26" s="3166">
        <f>'11_2出生'!AS26-'11_3死亡'!AS26</f>
        <v>-2568</v>
      </c>
      <c r="AT26" s="1984">
        <f>'11_2出生'!AT26-'11_3死亡'!AT26</f>
        <v>-2666</v>
      </c>
    </row>
    <row r="27" spans="1:46" ht="15.75" customHeight="1">
      <c r="A27" s="823">
        <v>203</v>
      </c>
      <c r="B27" s="824" t="s">
        <v>24</v>
      </c>
      <c r="C27" s="2659">
        <v>2496</v>
      </c>
      <c r="D27" s="865">
        <v>2448</v>
      </c>
      <c r="E27" s="865">
        <v>2445</v>
      </c>
      <c r="F27" s="865">
        <v>2254</v>
      </c>
      <c r="G27" s="865">
        <v>2070</v>
      </c>
      <c r="H27" s="865">
        <v>1839</v>
      </c>
      <c r="I27" s="865">
        <v>1629</v>
      </c>
      <c r="J27" s="865">
        <v>1480</v>
      </c>
      <c r="K27" s="865">
        <v>1343</v>
      </c>
      <c r="L27" s="1946">
        <v>1308</v>
      </c>
      <c r="M27" s="1946">
        <v>1356</v>
      </c>
      <c r="N27" s="1946">
        <v>1327</v>
      </c>
      <c r="O27" s="1946">
        <v>1487</v>
      </c>
      <c r="P27" s="1946">
        <v>1282</v>
      </c>
      <c r="Q27" s="1946">
        <v>1395</v>
      </c>
      <c r="R27" s="1946">
        <v>1358</v>
      </c>
      <c r="S27" s="1946">
        <v>1494</v>
      </c>
      <c r="T27" s="1946">
        <v>1506</v>
      </c>
      <c r="U27" s="1946">
        <v>1463</v>
      </c>
      <c r="V27" s="1946">
        <v>1266</v>
      </c>
      <c r="W27" s="826">
        <v>1311</v>
      </c>
      <c r="X27" s="825">
        <v>1203</v>
      </c>
      <c r="Y27" s="825">
        <v>1028</v>
      </c>
      <c r="Z27" s="825">
        <v>748</v>
      </c>
      <c r="AA27" s="825">
        <v>635</v>
      </c>
      <c r="AB27" s="826">
        <v>387</v>
      </c>
      <c r="AC27" s="825">
        <v>492</v>
      </c>
      <c r="AD27" s="825">
        <v>464</v>
      </c>
      <c r="AE27" s="825">
        <v>442</v>
      </c>
      <c r="AF27" s="825">
        <v>330</v>
      </c>
      <c r="AG27" s="826">
        <v>176</v>
      </c>
      <c r="AH27" s="825">
        <v>130</v>
      </c>
      <c r="AI27" s="825">
        <v>211</v>
      </c>
      <c r="AJ27" s="827">
        <v>5</v>
      </c>
      <c r="AK27" s="825">
        <v>30</v>
      </c>
      <c r="AL27" s="332">
        <v>-36</v>
      </c>
      <c r="AM27" s="332">
        <v>-14</v>
      </c>
      <c r="AN27" s="332">
        <v>-33</v>
      </c>
      <c r="AO27" s="2277">
        <v>-40</v>
      </c>
      <c r="AP27" s="1089">
        <v>-259</v>
      </c>
      <c r="AQ27" s="1089">
        <f>'11_2出生'!AQ27-'11_3死亡'!AQ27</f>
        <v>-319</v>
      </c>
      <c r="AR27" s="2417">
        <f>'11_2出生'!AR27-'11_3死亡'!AR27</f>
        <v>-311</v>
      </c>
      <c r="AS27" s="3166">
        <f>'11_2出生'!AS27-'11_3死亡'!AS27</f>
        <v>-761</v>
      </c>
      <c r="AT27" s="1984">
        <f>'11_2出生'!AT27-'11_3死亡'!AT27</f>
        <v>-606</v>
      </c>
    </row>
    <row r="28" spans="1:46" ht="15.75" customHeight="1">
      <c r="A28" s="823">
        <v>204</v>
      </c>
      <c r="B28" s="824" t="s">
        <v>16</v>
      </c>
      <c r="C28" s="2659">
        <v>3709</v>
      </c>
      <c r="D28" s="865">
        <v>3452</v>
      </c>
      <c r="E28" s="865">
        <v>3428</v>
      </c>
      <c r="F28" s="865">
        <v>3410</v>
      </c>
      <c r="G28" s="865">
        <v>3194</v>
      </c>
      <c r="H28" s="865">
        <v>2853</v>
      </c>
      <c r="I28" s="865">
        <v>2687</v>
      </c>
      <c r="J28" s="865">
        <v>2579</v>
      </c>
      <c r="K28" s="865">
        <v>2265</v>
      </c>
      <c r="L28" s="1946">
        <v>1814</v>
      </c>
      <c r="M28" s="1946">
        <v>1893</v>
      </c>
      <c r="N28" s="1946">
        <v>1768</v>
      </c>
      <c r="O28" s="1946">
        <v>1528</v>
      </c>
      <c r="P28" s="1946">
        <v>1239</v>
      </c>
      <c r="Q28" s="1946">
        <v>1432</v>
      </c>
      <c r="R28" s="1946">
        <v>-161</v>
      </c>
      <c r="S28" s="1946">
        <v>1077</v>
      </c>
      <c r="T28" s="1946">
        <v>1240</v>
      </c>
      <c r="U28" s="1946">
        <v>1717</v>
      </c>
      <c r="V28" s="1946">
        <v>1807</v>
      </c>
      <c r="W28" s="826">
        <v>1986</v>
      </c>
      <c r="X28" s="825">
        <v>1872</v>
      </c>
      <c r="Y28" s="825">
        <v>2118</v>
      </c>
      <c r="Z28" s="825">
        <v>1781</v>
      </c>
      <c r="AA28" s="825">
        <v>1709</v>
      </c>
      <c r="AB28" s="826">
        <v>1351</v>
      </c>
      <c r="AC28" s="825">
        <v>1642</v>
      </c>
      <c r="AD28" s="825">
        <v>1749</v>
      </c>
      <c r="AE28" s="825">
        <v>1501</v>
      </c>
      <c r="AF28" s="825">
        <v>1320</v>
      </c>
      <c r="AG28" s="826">
        <v>1107</v>
      </c>
      <c r="AH28" s="825">
        <v>948</v>
      </c>
      <c r="AI28" s="825">
        <v>904</v>
      </c>
      <c r="AJ28" s="827">
        <v>645</v>
      </c>
      <c r="AK28" s="825">
        <v>672</v>
      </c>
      <c r="AL28" s="332">
        <v>574</v>
      </c>
      <c r="AM28" s="332">
        <v>573</v>
      </c>
      <c r="AN28" s="332">
        <v>144</v>
      </c>
      <c r="AO28" s="2277">
        <v>-31</v>
      </c>
      <c r="AP28" s="1089">
        <v>-301</v>
      </c>
      <c r="AQ28" s="1089">
        <f>'11_2出生'!AQ28-'11_3死亡'!AQ28</f>
        <v>-513</v>
      </c>
      <c r="AR28" s="2417">
        <f>'11_2出生'!AR28-'11_3死亡'!AR28</f>
        <v>-1084</v>
      </c>
      <c r="AS28" s="3166">
        <f>'11_2出生'!AS28-'11_3死亡'!AS28</f>
        <v>-1373</v>
      </c>
      <c r="AT28" s="1984">
        <f>'11_2出生'!AT28-'11_3死亡'!AT28</f>
        <v>-1273</v>
      </c>
    </row>
    <row r="29" spans="1:46" ht="15.75" customHeight="1">
      <c r="A29" s="823">
        <v>205</v>
      </c>
      <c r="B29" s="824" t="s">
        <v>78</v>
      </c>
      <c r="C29" s="2659">
        <v>140</v>
      </c>
      <c r="D29" s="865">
        <v>119</v>
      </c>
      <c r="E29" s="865">
        <v>157</v>
      </c>
      <c r="F29" s="865">
        <v>86</v>
      </c>
      <c r="G29" s="865">
        <v>119</v>
      </c>
      <c r="H29" s="865">
        <v>86</v>
      </c>
      <c r="I29" s="865">
        <v>92</v>
      </c>
      <c r="J29" s="865">
        <v>51</v>
      </c>
      <c r="K29" s="865">
        <v>42</v>
      </c>
      <c r="L29" s="1946">
        <v>14</v>
      </c>
      <c r="M29" s="1946">
        <v>1</v>
      </c>
      <c r="N29" s="1946">
        <v>-60</v>
      </c>
      <c r="O29" s="1946">
        <v>9</v>
      </c>
      <c r="P29" s="1946">
        <v>-119</v>
      </c>
      <c r="Q29" s="1946">
        <v>-16</v>
      </c>
      <c r="R29" s="1946">
        <v>-88</v>
      </c>
      <c r="S29" s="1946">
        <v>-34</v>
      </c>
      <c r="T29" s="1946">
        <v>-46</v>
      </c>
      <c r="U29" s="1946">
        <v>-27</v>
      </c>
      <c r="V29" s="1946">
        <v>-48</v>
      </c>
      <c r="W29" s="826">
        <v>-29</v>
      </c>
      <c r="X29" s="825">
        <v>-42</v>
      </c>
      <c r="Y29" s="825">
        <v>-126</v>
      </c>
      <c r="Z29" s="825">
        <v>-118</v>
      </c>
      <c r="AA29" s="825">
        <v>-149</v>
      </c>
      <c r="AB29" s="826">
        <v>-197</v>
      </c>
      <c r="AC29" s="825">
        <v>-215</v>
      </c>
      <c r="AD29" s="825">
        <v>-255</v>
      </c>
      <c r="AE29" s="825">
        <v>-238</v>
      </c>
      <c r="AF29" s="825">
        <v>-234</v>
      </c>
      <c r="AG29" s="826">
        <v>-262</v>
      </c>
      <c r="AH29" s="825">
        <v>-301</v>
      </c>
      <c r="AI29" s="825">
        <v>-310</v>
      </c>
      <c r="AJ29" s="827">
        <v>-340</v>
      </c>
      <c r="AK29" s="825">
        <v>-319</v>
      </c>
      <c r="AL29" s="332">
        <v>-421</v>
      </c>
      <c r="AM29" s="332">
        <v>-341</v>
      </c>
      <c r="AN29" s="332">
        <v>-345</v>
      </c>
      <c r="AO29" s="2277">
        <v>-444</v>
      </c>
      <c r="AP29" s="1089">
        <v>-359</v>
      </c>
      <c r="AQ29" s="1089">
        <f>'11_2出生'!AQ29-'11_3死亡'!AQ29</f>
        <v>-365</v>
      </c>
      <c r="AR29" s="2417">
        <f>'11_2出生'!AR29-'11_3死亡'!AR29</f>
        <v>-465</v>
      </c>
      <c r="AS29" s="3166">
        <f>'11_2出生'!AS29-'11_3死亡'!AS29</f>
        <v>-483</v>
      </c>
      <c r="AT29" s="1984">
        <f>'11_2出生'!AT29-'11_3死亡'!AT29</f>
        <v>-488</v>
      </c>
    </row>
    <row r="30" spans="1:46" ht="15.75" customHeight="1">
      <c r="A30" s="823">
        <v>206</v>
      </c>
      <c r="B30" s="824" t="s">
        <v>17</v>
      </c>
      <c r="C30" s="2659">
        <v>772</v>
      </c>
      <c r="D30" s="865">
        <v>744</v>
      </c>
      <c r="E30" s="865">
        <v>715</v>
      </c>
      <c r="F30" s="865">
        <v>664</v>
      </c>
      <c r="G30" s="865">
        <v>612</v>
      </c>
      <c r="H30" s="865">
        <v>514</v>
      </c>
      <c r="I30" s="865">
        <v>507</v>
      </c>
      <c r="J30" s="865">
        <v>473</v>
      </c>
      <c r="K30" s="865">
        <v>413</v>
      </c>
      <c r="L30" s="1946">
        <v>309</v>
      </c>
      <c r="M30" s="1946">
        <v>293</v>
      </c>
      <c r="N30" s="1946">
        <v>332</v>
      </c>
      <c r="O30" s="1946">
        <v>228</v>
      </c>
      <c r="P30" s="1946">
        <v>224</v>
      </c>
      <c r="Q30" s="1946">
        <v>247</v>
      </c>
      <c r="R30" s="1946">
        <v>-351</v>
      </c>
      <c r="S30" s="1946">
        <v>121</v>
      </c>
      <c r="T30" s="1946">
        <v>103</v>
      </c>
      <c r="U30" s="1946">
        <v>147</v>
      </c>
      <c r="V30" s="1946">
        <v>107</v>
      </c>
      <c r="W30" s="826">
        <v>201</v>
      </c>
      <c r="X30" s="825">
        <v>203</v>
      </c>
      <c r="Y30" s="825">
        <v>206</v>
      </c>
      <c r="Z30" s="825">
        <v>124</v>
      </c>
      <c r="AA30" s="825">
        <v>191</v>
      </c>
      <c r="AB30" s="826">
        <v>83</v>
      </c>
      <c r="AC30" s="825">
        <v>160</v>
      </c>
      <c r="AD30" s="825">
        <v>139</v>
      </c>
      <c r="AE30" s="825">
        <v>131</v>
      </c>
      <c r="AF30" s="825">
        <v>47</v>
      </c>
      <c r="AG30" s="826">
        <v>25</v>
      </c>
      <c r="AH30" s="825">
        <v>-3</v>
      </c>
      <c r="AI30" s="825">
        <v>-47</v>
      </c>
      <c r="AJ30" s="827">
        <v>-66</v>
      </c>
      <c r="AK30" s="825">
        <v>-80</v>
      </c>
      <c r="AL30" s="332">
        <v>-156</v>
      </c>
      <c r="AM30" s="332">
        <v>-233</v>
      </c>
      <c r="AN30" s="332">
        <v>-274</v>
      </c>
      <c r="AO30" s="2277">
        <v>-295</v>
      </c>
      <c r="AP30" s="1089">
        <v>-247</v>
      </c>
      <c r="AQ30" s="1089">
        <f>'11_2出生'!AQ30-'11_3死亡'!AQ30</f>
        <v>-348</v>
      </c>
      <c r="AR30" s="2417">
        <f>'11_2出生'!AR30-'11_3死亡'!AR30</f>
        <v>-523</v>
      </c>
      <c r="AS30" s="3166">
        <f>'11_2出生'!AS30-'11_3死亡'!AS30</f>
        <v>-584</v>
      </c>
      <c r="AT30" s="1984">
        <f>'11_2出生'!AT30-'11_3死亡'!AT30</f>
        <v>-546</v>
      </c>
    </row>
    <row r="31" spans="1:46" ht="15.75" customHeight="1">
      <c r="A31" s="823">
        <v>207</v>
      </c>
      <c r="B31" s="824" t="s">
        <v>19</v>
      </c>
      <c r="C31" s="2659">
        <v>2039</v>
      </c>
      <c r="D31" s="865">
        <v>1826</v>
      </c>
      <c r="E31" s="865">
        <v>1801</v>
      </c>
      <c r="F31" s="865">
        <v>1774</v>
      </c>
      <c r="G31" s="865">
        <v>1711</v>
      </c>
      <c r="H31" s="865">
        <v>1527</v>
      </c>
      <c r="I31" s="865">
        <v>1471</v>
      </c>
      <c r="J31" s="865">
        <v>1480</v>
      </c>
      <c r="K31" s="865">
        <v>1497</v>
      </c>
      <c r="L31" s="1946">
        <v>1323</v>
      </c>
      <c r="M31" s="1946">
        <v>1313</v>
      </c>
      <c r="N31" s="1946">
        <v>1197</v>
      </c>
      <c r="O31" s="1946">
        <v>1177</v>
      </c>
      <c r="P31" s="1946">
        <v>1160</v>
      </c>
      <c r="Q31" s="1946">
        <v>1293</v>
      </c>
      <c r="R31" s="1946">
        <v>1157</v>
      </c>
      <c r="S31" s="1946">
        <v>1408</v>
      </c>
      <c r="T31" s="1946">
        <v>1315</v>
      </c>
      <c r="U31" s="1946">
        <v>1310</v>
      </c>
      <c r="V31" s="1946">
        <v>1259</v>
      </c>
      <c r="W31" s="826">
        <v>1222</v>
      </c>
      <c r="X31" s="825">
        <v>1054</v>
      </c>
      <c r="Y31" s="825">
        <v>916</v>
      </c>
      <c r="Z31" s="825">
        <v>884</v>
      </c>
      <c r="AA31" s="825">
        <v>840</v>
      </c>
      <c r="AB31" s="826">
        <v>710</v>
      </c>
      <c r="AC31" s="825">
        <v>621</v>
      </c>
      <c r="AD31" s="825">
        <v>680</v>
      </c>
      <c r="AE31" s="825">
        <v>600</v>
      </c>
      <c r="AF31" s="825">
        <v>500</v>
      </c>
      <c r="AG31" s="826">
        <v>654</v>
      </c>
      <c r="AH31" s="825">
        <v>497</v>
      </c>
      <c r="AI31" s="825">
        <v>356</v>
      </c>
      <c r="AJ31" s="827">
        <v>352</v>
      </c>
      <c r="AK31" s="825">
        <v>179</v>
      </c>
      <c r="AL31" s="332">
        <v>105</v>
      </c>
      <c r="AM31" s="332">
        <v>129</v>
      </c>
      <c r="AN31" s="332">
        <v>70</v>
      </c>
      <c r="AO31" s="2277">
        <v>-104</v>
      </c>
      <c r="AP31" s="1089">
        <v>-88</v>
      </c>
      <c r="AQ31" s="1089">
        <f>'11_2出生'!AQ31-'11_3死亡'!AQ31</f>
        <v>-177</v>
      </c>
      <c r="AR31" s="2417">
        <f>'11_2出生'!AR31-'11_3死亡'!AR31</f>
        <v>-381</v>
      </c>
      <c r="AS31" s="3166">
        <f>'11_2出生'!AS31-'11_3死亡'!AS31</f>
        <v>-712</v>
      </c>
      <c r="AT31" s="1984">
        <f>'11_2出生'!AT31-'11_3死亡'!AT31</f>
        <v>-688</v>
      </c>
    </row>
    <row r="32" spans="1:46" ht="15.75" customHeight="1">
      <c r="A32" s="823">
        <v>208</v>
      </c>
      <c r="B32" s="824" t="s">
        <v>42</v>
      </c>
      <c r="C32" s="2659">
        <v>274</v>
      </c>
      <c r="D32" s="865">
        <v>215</v>
      </c>
      <c r="E32" s="865">
        <v>233</v>
      </c>
      <c r="F32" s="865">
        <v>203</v>
      </c>
      <c r="G32" s="865">
        <v>178</v>
      </c>
      <c r="H32" s="865">
        <v>168</v>
      </c>
      <c r="I32" s="865">
        <v>111</v>
      </c>
      <c r="J32" s="865">
        <v>117</v>
      </c>
      <c r="K32" s="865">
        <v>66</v>
      </c>
      <c r="L32" s="1946">
        <v>40</v>
      </c>
      <c r="M32" s="1946">
        <v>1</v>
      </c>
      <c r="N32" s="1946">
        <v>-43</v>
      </c>
      <c r="O32" s="1946">
        <v>-40</v>
      </c>
      <c r="P32" s="1946">
        <v>-31</v>
      </c>
      <c r="Q32" s="1946">
        <v>-9</v>
      </c>
      <c r="R32" s="1946">
        <v>-76</v>
      </c>
      <c r="S32" s="1946">
        <v>7</v>
      </c>
      <c r="T32" s="1946">
        <v>-30</v>
      </c>
      <c r="U32" s="1946">
        <v>-77</v>
      </c>
      <c r="V32" s="1946">
        <v>-69</v>
      </c>
      <c r="W32" s="826">
        <v>-73</v>
      </c>
      <c r="X32" s="825">
        <v>-102</v>
      </c>
      <c r="Y32" s="825">
        <v>-84</v>
      </c>
      <c r="Z32" s="825">
        <v>-106</v>
      </c>
      <c r="AA32" s="825">
        <v>-163</v>
      </c>
      <c r="AB32" s="826">
        <v>-116</v>
      </c>
      <c r="AC32" s="825">
        <v>-122</v>
      </c>
      <c r="AD32" s="825">
        <v>-119</v>
      </c>
      <c r="AE32" s="825">
        <v>-152</v>
      </c>
      <c r="AF32" s="825">
        <v>-161</v>
      </c>
      <c r="AG32" s="826">
        <v>-125</v>
      </c>
      <c r="AH32" s="825">
        <v>-192</v>
      </c>
      <c r="AI32" s="825">
        <v>-151</v>
      </c>
      <c r="AJ32" s="827">
        <v>-185</v>
      </c>
      <c r="AK32" s="825">
        <v>-149</v>
      </c>
      <c r="AL32" s="332">
        <v>-188</v>
      </c>
      <c r="AM32" s="332">
        <v>-187</v>
      </c>
      <c r="AN32" s="332">
        <v>-194</v>
      </c>
      <c r="AO32" s="2277">
        <v>-212</v>
      </c>
      <c r="AP32" s="1089">
        <v>-252</v>
      </c>
      <c r="AQ32" s="1089">
        <f>'11_2出生'!AQ32-'11_3死亡'!AQ32</f>
        <v>-218</v>
      </c>
      <c r="AR32" s="2417">
        <f>'11_2出生'!AR32-'11_3死亡'!AR32</f>
        <v>-205</v>
      </c>
      <c r="AS32" s="3166">
        <f>'11_2出生'!AS32-'11_3死亡'!AS32</f>
        <v>-280</v>
      </c>
      <c r="AT32" s="1984">
        <f>'11_2出生'!AT32-'11_3死亡'!AT32</f>
        <v>-338</v>
      </c>
    </row>
    <row r="33" spans="1:46" ht="15.75" customHeight="1">
      <c r="A33" s="823">
        <v>209</v>
      </c>
      <c r="B33" s="824" t="s">
        <v>79</v>
      </c>
      <c r="C33" s="2659">
        <v>477</v>
      </c>
      <c r="D33" s="865">
        <v>378</v>
      </c>
      <c r="E33" s="865">
        <v>455</v>
      </c>
      <c r="F33" s="865">
        <v>483</v>
      </c>
      <c r="G33" s="865">
        <v>384</v>
      </c>
      <c r="H33" s="865">
        <v>321</v>
      </c>
      <c r="I33" s="865">
        <v>277</v>
      </c>
      <c r="J33" s="865">
        <v>243</v>
      </c>
      <c r="K33" s="865">
        <v>195</v>
      </c>
      <c r="L33" s="1946">
        <v>167</v>
      </c>
      <c r="M33" s="1946">
        <v>115</v>
      </c>
      <c r="N33" s="1946">
        <v>75</v>
      </c>
      <c r="O33" s="1946">
        <v>32</v>
      </c>
      <c r="P33" s="1946">
        <v>54</v>
      </c>
      <c r="Q33" s="1946">
        <v>58</v>
      </c>
      <c r="R33" s="1946">
        <v>-49</v>
      </c>
      <c r="S33" s="1946">
        <v>66</v>
      </c>
      <c r="T33" s="1946">
        <v>52</v>
      </c>
      <c r="U33" s="1946">
        <v>-6</v>
      </c>
      <c r="V33" s="1946">
        <v>-85</v>
      </c>
      <c r="W33" s="826">
        <v>44</v>
      </c>
      <c r="X33" s="825">
        <v>-64</v>
      </c>
      <c r="Y33" s="825">
        <v>-126</v>
      </c>
      <c r="Z33" s="825">
        <v>-112</v>
      </c>
      <c r="AA33" s="825">
        <v>-219</v>
      </c>
      <c r="AB33" s="826">
        <v>-263</v>
      </c>
      <c r="AC33" s="825">
        <v>-183</v>
      </c>
      <c r="AD33" s="825">
        <v>-298</v>
      </c>
      <c r="AE33" s="825">
        <v>-279</v>
      </c>
      <c r="AF33" s="825">
        <v>-276</v>
      </c>
      <c r="AG33" s="826">
        <v>-374</v>
      </c>
      <c r="AH33" s="825">
        <v>-346</v>
      </c>
      <c r="AI33" s="825">
        <v>-376</v>
      </c>
      <c r="AJ33" s="827">
        <v>-437</v>
      </c>
      <c r="AK33" s="825">
        <v>-563</v>
      </c>
      <c r="AL33" s="332">
        <v>-518</v>
      </c>
      <c r="AM33" s="332">
        <v>-568</v>
      </c>
      <c r="AN33" s="332">
        <v>-537</v>
      </c>
      <c r="AO33" s="2277">
        <v>-622</v>
      </c>
      <c r="AP33" s="1089">
        <v>-633</v>
      </c>
      <c r="AQ33" s="1089">
        <f>'11_2出生'!AQ33-'11_3死亡'!AQ33</f>
        <v>-641</v>
      </c>
      <c r="AR33" s="2417">
        <f>'11_2出生'!AR33-'11_3死亡'!AR33</f>
        <v>-704</v>
      </c>
      <c r="AS33" s="3166">
        <f>'11_2出生'!AS33-'11_3死亡'!AS33</f>
        <v>-834</v>
      </c>
      <c r="AT33" s="1984">
        <f>'11_2出生'!AT33-'11_3死亡'!AT33</f>
        <v>-854</v>
      </c>
    </row>
    <row r="34" spans="1:46" ht="15.75" customHeight="1">
      <c r="A34" s="823">
        <v>210</v>
      </c>
      <c r="B34" s="824" t="s">
        <v>25</v>
      </c>
      <c r="C34" s="2659">
        <v>1932</v>
      </c>
      <c r="D34" s="865">
        <v>1775</v>
      </c>
      <c r="E34" s="865">
        <v>1809</v>
      </c>
      <c r="F34" s="865">
        <v>1702</v>
      </c>
      <c r="G34" s="865">
        <v>1696</v>
      </c>
      <c r="H34" s="865">
        <v>1492</v>
      </c>
      <c r="I34" s="865">
        <v>1333</v>
      </c>
      <c r="J34" s="865">
        <v>1468</v>
      </c>
      <c r="K34" s="865">
        <v>1057</v>
      </c>
      <c r="L34" s="1946">
        <v>1020</v>
      </c>
      <c r="M34" s="1946">
        <v>993</v>
      </c>
      <c r="N34" s="1946">
        <v>1054</v>
      </c>
      <c r="O34" s="1946">
        <v>977</v>
      </c>
      <c r="P34" s="1946">
        <v>842</v>
      </c>
      <c r="Q34" s="1946">
        <v>1118</v>
      </c>
      <c r="R34" s="1946">
        <v>1095</v>
      </c>
      <c r="S34" s="1946">
        <v>1284</v>
      </c>
      <c r="T34" s="1946">
        <v>1173</v>
      </c>
      <c r="U34" s="1946">
        <v>1249</v>
      </c>
      <c r="V34" s="1946">
        <v>1198</v>
      </c>
      <c r="W34" s="826">
        <v>1077</v>
      </c>
      <c r="X34" s="825">
        <v>1118</v>
      </c>
      <c r="Y34" s="825">
        <v>935</v>
      </c>
      <c r="Z34" s="825">
        <v>761</v>
      </c>
      <c r="AA34" s="825">
        <v>634</v>
      </c>
      <c r="AB34" s="826">
        <v>329</v>
      </c>
      <c r="AC34" s="825">
        <v>476</v>
      </c>
      <c r="AD34" s="825">
        <v>356</v>
      </c>
      <c r="AE34" s="825">
        <v>338</v>
      </c>
      <c r="AF34" s="825">
        <v>377</v>
      </c>
      <c r="AG34" s="826">
        <v>300</v>
      </c>
      <c r="AH34" s="825">
        <v>460</v>
      </c>
      <c r="AI34" s="825">
        <v>287</v>
      </c>
      <c r="AJ34" s="827">
        <v>-36</v>
      </c>
      <c r="AK34" s="825">
        <v>-96</v>
      </c>
      <c r="AL34" s="332">
        <v>-112</v>
      </c>
      <c r="AM34" s="332">
        <v>-156</v>
      </c>
      <c r="AN34" s="332">
        <v>-433</v>
      </c>
      <c r="AO34" s="2277">
        <v>-628</v>
      </c>
      <c r="AP34" s="1089">
        <v>-726</v>
      </c>
      <c r="AQ34" s="1089">
        <f>'11_2出生'!AQ34-'11_3死亡'!AQ34</f>
        <v>-800</v>
      </c>
      <c r="AR34" s="2417">
        <f>'11_2出生'!AR34-'11_3死亡'!AR34</f>
        <v>-988</v>
      </c>
      <c r="AS34" s="3166">
        <f>'11_2出生'!AS34-'11_3死亡'!AS34</f>
        <v>-1394</v>
      </c>
      <c r="AT34" s="1984">
        <f>'11_2出生'!AT34-'11_3死亡'!AT34</f>
        <v>-1383</v>
      </c>
    </row>
    <row r="35" spans="1:46" ht="15.75" customHeight="1">
      <c r="A35" s="823">
        <v>212</v>
      </c>
      <c r="B35" s="824" t="s">
        <v>43</v>
      </c>
      <c r="C35" s="2659">
        <v>362</v>
      </c>
      <c r="D35" s="865">
        <v>281</v>
      </c>
      <c r="E35" s="865">
        <v>269</v>
      </c>
      <c r="F35" s="865">
        <v>249</v>
      </c>
      <c r="G35" s="865">
        <v>214</v>
      </c>
      <c r="H35" s="865">
        <v>214</v>
      </c>
      <c r="I35" s="865">
        <v>249</v>
      </c>
      <c r="J35" s="865">
        <v>207</v>
      </c>
      <c r="K35" s="865">
        <v>107</v>
      </c>
      <c r="L35" s="1946">
        <v>82</v>
      </c>
      <c r="M35" s="1946">
        <v>120</v>
      </c>
      <c r="N35" s="1946">
        <v>62</v>
      </c>
      <c r="O35" s="1946">
        <v>75</v>
      </c>
      <c r="P35" s="1946">
        <v>0</v>
      </c>
      <c r="Q35" s="1946">
        <v>82</v>
      </c>
      <c r="R35" s="1946">
        <v>33</v>
      </c>
      <c r="S35" s="1946">
        <v>91</v>
      </c>
      <c r="T35" s="1946">
        <v>43</v>
      </c>
      <c r="U35" s="1946">
        <v>69</v>
      </c>
      <c r="V35" s="1946">
        <v>36</v>
      </c>
      <c r="W35" s="826">
        <v>67</v>
      </c>
      <c r="X35" s="825">
        <v>46</v>
      </c>
      <c r="Y35" s="825">
        <v>30</v>
      </c>
      <c r="Z35" s="825">
        <v>42</v>
      </c>
      <c r="AA35" s="825">
        <v>16</v>
      </c>
      <c r="AB35" s="826">
        <v>-90</v>
      </c>
      <c r="AC35" s="825">
        <v>-96</v>
      </c>
      <c r="AD35" s="825">
        <v>-102</v>
      </c>
      <c r="AE35" s="825">
        <v>-67</v>
      </c>
      <c r="AF35" s="825">
        <v>-111</v>
      </c>
      <c r="AG35" s="826">
        <v>-181</v>
      </c>
      <c r="AH35" s="825">
        <v>-132</v>
      </c>
      <c r="AI35" s="825">
        <v>-182</v>
      </c>
      <c r="AJ35" s="827">
        <v>-175</v>
      </c>
      <c r="AK35" s="825">
        <v>-166</v>
      </c>
      <c r="AL35" s="332">
        <v>-242</v>
      </c>
      <c r="AM35" s="332">
        <v>-298</v>
      </c>
      <c r="AN35" s="332">
        <v>-328</v>
      </c>
      <c r="AO35" s="2277">
        <v>-310</v>
      </c>
      <c r="AP35" s="1089">
        <v>-283</v>
      </c>
      <c r="AQ35" s="1089">
        <f>'11_2出生'!AQ35-'11_3死亡'!AQ35</f>
        <v>-325</v>
      </c>
      <c r="AR35" s="2417">
        <f>'11_2出生'!AR35-'11_3死亡'!AR35</f>
        <v>-387</v>
      </c>
      <c r="AS35" s="3166">
        <f>'11_2出生'!AS35-'11_3死亡'!AS35</f>
        <v>-443</v>
      </c>
      <c r="AT35" s="1984">
        <f>'11_2出生'!AT35-'11_3死亡'!AT35</f>
        <v>-510</v>
      </c>
    </row>
    <row r="36" spans="1:46" ht="15.75" customHeight="1">
      <c r="A36" s="823">
        <v>213</v>
      </c>
      <c r="B36" s="824" t="s">
        <v>80</v>
      </c>
      <c r="C36" s="2659">
        <v>299</v>
      </c>
      <c r="D36" s="865">
        <v>276</v>
      </c>
      <c r="E36" s="865">
        <v>209</v>
      </c>
      <c r="F36" s="865">
        <v>156</v>
      </c>
      <c r="G36" s="865">
        <v>227</v>
      </c>
      <c r="H36" s="865">
        <v>212</v>
      </c>
      <c r="I36" s="865">
        <v>193</v>
      </c>
      <c r="J36" s="865">
        <v>139</v>
      </c>
      <c r="K36" s="865">
        <v>148</v>
      </c>
      <c r="L36" s="1946">
        <v>77</v>
      </c>
      <c r="M36" s="1946">
        <v>129</v>
      </c>
      <c r="N36" s="1946">
        <v>61</v>
      </c>
      <c r="O36" s="1946">
        <v>51</v>
      </c>
      <c r="P36" s="1946">
        <v>42</v>
      </c>
      <c r="Q36" s="1946">
        <v>30</v>
      </c>
      <c r="R36" s="1946">
        <v>10</v>
      </c>
      <c r="S36" s="1946">
        <v>94</v>
      </c>
      <c r="T36" s="1946">
        <v>92</v>
      </c>
      <c r="U36" s="1946">
        <v>35</v>
      </c>
      <c r="V36" s="1946">
        <v>60</v>
      </c>
      <c r="W36" s="826">
        <v>40</v>
      </c>
      <c r="X36" s="825">
        <v>-16</v>
      </c>
      <c r="Y36" s="825">
        <v>13</v>
      </c>
      <c r="Z36" s="825">
        <v>-43</v>
      </c>
      <c r="AA36" s="825">
        <v>6</v>
      </c>
      <c r="AB36" s="826">
        <v>-78</v>
      </c>
      <c r="AC36" s="825">
        <v>-99</v>
      </c>
      <c r="AD36" s="825">
        <v>-87</v>
      </c>
      <c r="AE36" s="825">
        <v>-86</v>
      </c>
      <c r="AF36" s="825">
        <v>-132</v>
      </c>
      <c r="AG36" s="826">
        <v>-141</v>
      </c>
      <c r="AH36" s="825">
        <v>-180</v>
      </c>
      <c r="AI36" s="825">
        <v>-184</v>
      </c>
      <c r="AJ36" s="827">
        <v>-223</v>
      </c>
      <c r="AK36" s="825">
        <v>-215</v>
      </c>
      <c r="AL36" s="332">
        <v>-177</v>
      </c>
      <c r="AM36" s="332">
        <v>-209</v>
      </c>
      <c r="AN36" s="332">
        <v>-217</v>
      </c>
      <c r="AO36" s="2277">
        <v>-263</v>
      </c>
      <c r="AP36" s="1089">
        <v>-283</v>
      </c>
      <c r="AQ36" s="1089">
        <f>'11_2出生'!AQ36-'11_3死亡'!AQ36</f>
        <v>-324</v>
      </c>
      <c r="AR36" s="2417">
        <f>'11_2出生'!AR36-'11_3死亡'!AR36</f>
        <v>-313</v>
      </c>
      <c r="AS36" s="3166">
        <f>'11_2出生'!AS36-'11_3死亡'!AS36</f>
        <v>-348</v>
      </c>
      <c r="AT36" s="1984">
        <f>'11_2出生'!AT36-'11_3死亡'!AT36</f>
        <v>-398</v>
      </c>
    </row>
    <row r="37" spans="1:46" ht="15.75" customHeight="1">
      <c r="A37" s="823">
        <v>214</v>
      </c>
      <c r="B37" s="824" t="s">
        <v>20</v>
      </c>
      <c r="C37" s="2659">
        <v>1790</v>
      </c>
      <c r="D37" s="865">
        <v>1785</v>
      </c>
      <c r="E37" s="865">
        <v>1772</v>
      </c>
      <c r="F37" s="865">
        <v>1495</v>
      </c>
      <c r="G37" s="865">
        <v>1455</v>
      </c>
      <c r="H37" s="865">
        <v>1401</v>
      </c>
      <c r="I37" s="865">
        <v>1229</v>
      </c>
      <c r="J37" s="865">
        <v>1251</v>
      </c>
      <c r="K37" s="865">
        <v>1203</v>
      </c>
      <c r="L37" s="1946">
        <v>1035</v>
      </c>
      <c r="M37" s="1946">
        <v>995</v>
      </c>
      <c r="N37" s="1946">
        <v>980</v>
      </c>
      <c r="O37" s="1946">
        <v>868</v>
      </c>
      <c r="P37" s="1946">
        <v>906</v>
      </c>
      <c r="Q37" s="1946">
        <v>945</v>
      </c>
      <c r="R37" s="1946">
        <v>626</v>
      </c>
      <c r="S37" s="1946">
        <v>846</v>
      </c>
      <c r="T37" s="1946">
        <v>780</v>
      </c>
      <c r="U37" s="1946">
        <v>948</v>
      </c>
      <c r="V37" s="1946">
        <v>836</v>
      </c>
      <c r="W37" s="826">
        <v>841</v>
      </c>
      <c r="X37" s="825">
        <v>855</v>
      </c>
      <c r="Y37" s="825">
        <v>795</v>
      </c>
      <c r="Z37" s="825">
        <v>596</v>
      </c>
      <c r="AA37" s="825">
        <v>567</v>
      </c>
      <c r="AB37" s="826">
        <v>307</v>
      </c>
      <c r="AC37" s="825">
        <v>500</v>
      </c>
      <c r="AD37" s="825">
        <v>308</v>
      </c>
      <c r="AE37" s="825">
        <v>390</v>
      </c>
      <c r="AF37" s="825">
        <v>321</v>
      </c>
      <c r="AG37" s="826">
        <v>286</v>
      </c>
      <c r="AH37" s="825">
        <v>129</v>
      </c>
      <c r="AI37" s="825">
        <v>-15</v>
      </c>
      <c r="AJ37" s="827">
        <v>37</v>
      </c>
      <c r="AK37" s="825">
        <v>-105</v>
      </c>
      <c r="AL37" s="332">
        <v>-240</v>
      </c>
      <c r="AM37" s="332">
        <v>-178</v>
      </c>
      <c r="AN37" s="332">
        <v>-352</v>
      </c>
      <c r="AO37" s="2277">
        <v>-479</v>
      </c>
      <c r="AP37" s="1089">
        <v>-589</v>
      </c>
      <c r="AQ37" s="1089">
        <f>'11_2出生'!AQ37-'11_3死亡'!AQ37</f>
        <v>-724</v>
      </c>
      <c r="AR37" s="2417">
        <f>'11_2出生'!AR37-'11_3死亡'!AR37</f>
        <v>-941</v>
      </c>
      <c r="AS37" s="3166">
        <f>'11_2出生'!AS37-'11_3死亡'!AS37</f>
        <v>-1233</v>
      </c>
      <c r="AT37" s="1984">
        <f>'11_2出生'!AT37-'11_3死亡'!AT37</f>
        <v>-1359</v>
      </c>
    </row>
    <row r="38" spans="1:46" ht="15.75" customHeight="1">
      <c r="A38" s="823">
        <v>215</v>
      </c>
      <c r="B38" s="824" t="s">
        <v>81</v>
      </c>
      <c r="C38" s="2659">
        <v>549</v>
      </c>
      <c r="D38" s="865">
        <v>532</v>
      </c>
      <c r="E38" s="865">
        <v>499</v>
      </c>
      <c r="F38" s="865">
        <v>473</v>
      </c>
      <c r="G38" s="865">
        <v>358</v>
      </c>
      <c r="H38" s="865">
        <v>331</v>
      </c>
      <c r="I38" s="865">
        <v>276</v>
      </c>
      <c r="J38" s="865">
        <v>227</v>
      </c>
      <c r="K38" s="865">
        <v>136</v>
      </c>
      <c r="L38" s="1946">
        <v>158</v>
      </c>
      <c r="M38" s="1946">
        <v>72</v>
      </c>
      <c r="N38" s="1946">
        <v>76</v>
      </c>
      <c r="O38" s="1946">
        <v>60</v>
      </c>
      <c r="P38" s="1946">
        <v>34</v>
      </c>
      <c r="Q38" s="1946">
        <v>3</v>
      </c>
      <c r="R38" s="1946">
        <v>17</v>
      </c>
      <c r="S38" s="1946">
        <v>16</v>
      </c>
      <c r="T38" s="1946">
        <v>95</v>
      </c>
      <c r="U38" s="1946">
        <v>21</v>
      </c>
      <c r="V38" s="1946">
        <v>0</v>
      </c>
      <c r="W38" s="826">
        <v>8</v>
      </c>
      <c r="X38" s="825">
        <v>2</v>
      </c>
      <c r="Y38" s="825">
        <v>-36</v>
      </c>
      <c r="Z38" s="825">
        <v>-116</v>
      </c>
      <c r="AA38" s="825">
        <v>-65</v>
      </c>
      <c r="AB38" s="826">
        <v>-168</v>
      </c>
      <c r="AC38" s="825">
        <v>-173</v>
      </c>
      <c r="AD38" s="825">
        <v>-257</v>
      </c>
      <c r="AE38" s="825">
        <v>-159</v>
      </c>
      <c r="AF38" s="825">
        <v>-204</v>
      </c>
      <c r="AG38" s="826">
        <v>-280</v>
      </c>
      <c r="AH38" s="825">
        <v>-274</v>
      </c>
      <c r="AI38" s="825">
        <v>-328</v>
      </c>
      <c r="AJ38" s="827">
        <v>-339</v>
      </c>
      <c r="AK38" s="825">
        <v>-339</v>
      </c>
      <c r="AL38" s="332">
        <v>-293</v>
      </c>
      <c r="AM38" s="332">
        <v>-359</v>
      </c>
      <c r="AN38" s="332">
        <v>-384</v>
      </c>
      <c r="AO38" s="2277">
        <v>-479</v>
      </c>
      <c r="AP38" s="1089">
        <v>-500</v>
      </c>
      <c r="AQ38" s="1089">
        <f>'11_2出生'!AQ38-'11_3死亡'!AQ38</f>
        <v>-466</v>
      </c>
      <c r="AR38" s="2417">
        <f>'11_2出生'!AR38-'11_3死亡'!AR38</f>
        <v>-495</v>
      </c>
      <c r="AS38" s="3166">
        <f>'11_2出生'!AS38-'11_3死亡'!AS38</f>
        <v>-648</v>
      </c>
      <c r="AT38" s="1984">
        <f>'11_2出生'!AT38-'11_3死亡'!AT38</f>
        <v>-640</v>
      </c>
    </row>
    <row r="39" spans="1:46" ht="15.75" customHeight="1">
      <c r="A39" s="823">
        <v>216</v>
      </c>
      <c r="B39" s="824" t="s">
        <v>26</v>
      </c>
      <c r="C39" s="2659">
        <v>927</v>
      </c>
      <c r="D39" s="865">
        <v>817</v>
      </c>
      <c r="E39" s="865">
        <v>882</v>
      </c>
      <c r="F39" s="865">
        <v>848</v>
      </c>
      <c r="G39" s="865">
        <v>719</v>
      </c>
      <c r="H39" s="865">
        <v>668</v>
      </c>
      <c r="I39" s="865">
        <v>682</v>
      </c>
      <c r="J39" s="865">
        <v>589</v>
      </c>
      <c r="K39" s="865">
        <v>507</v>
      </c>
      <c r="L39" s="1946">
        <v>454</v>
      </c>
      <c r="M39" s="1946">
        <v>468</v>
      </c>
      <c r="N39" s="1946">
        <v>446</v>
      </c>
      <c r="O39" s="1946">
        <v>494</v>
      </c>
      <c r="P39" s="1946">
        <v>423</v>
      </c>
      <c r="Q39" s="1946">
        <v>501</v>
      </c>
      <c r="R39" s="1946">
        <v>367</v>
      </c>
      <c r="S39" s="1946">
        <v>459</v>
      </c>
      <c r="T39" s="1946">
        <v>330</v>
      </c>
      <c r="U39" s="1946">
        <v>344</v>
      </c>
      <c r="V39" s="1946">
        <v>355</v>
      </c>
      <c r="W39" s="826">
        <v>375</v>
      </c>
      <c r="X39" s="825">
        <v>345</v>
      </c>
      <c r="Y39" s="825">
        <v>318</v>
      </c>
      <c r="Z39" s="825">
        <v>163</v>
      </c>
      <c r="AA39" s="825">
        <v>167</v>
      </c>
      <c r="AB39" s="826">
        <v>79</v>
      </c>
      <c r="AC39" s="825">
        <v>168</v>
      </c>
      <c r="AD39" s="825">
        <v>39</v>
      </c>
      <c r="AE39" s="825">
        <v>25</v>
      </c>
      <c r="AF39" s="825">
        <v>62</v>
      </c>
      <c r="AG39" s="826">
        <v>-13</v>
      </c>
      <c r="AH39" s="825">
        <v>-67</v>
      </c>
      <c r="AI39" s="825">
        <v>-94</v>
      </c>
      <c r="AJ39" s="827">
        <v>-181</v>
      </c>
      <c r="AK39" s="825">
        <v>-209</v>
      </c>
      <c r="AL39" s="332">
        <v>-183</v>
      </c>
      <c r="AM39" s="332">
        <v>-173</v>
      </c>
      <c r="AN39" s="332">
        <v>-255</v>
      </c>
      <c r="AO39" s="2277">
        <v>-336</v>
      </c>
      <c r="AP39" s="1089">
        <v>-358</v>
      </c>
      <c r="AQ39" s="1089">
        <f>'11_2出生'!AQ39-'11_3死亡'!AQ39</f>
        <v>-387</v>
      </c>
      <c r="AR39" s="2417">
        <f>'11_2出生'!AR39-'11_3死亡'!AR39</f>
        <v>-448</v>
      </c>
      <c r="AS39" s="3166">
        <f>'11_2出生'!AS39-'11_3死亡'!AS39</f>
        <v>-539</v>
      </c>
      <c r="AT39" s="1984">
        <f>'11_2出生'!AT39-'11_3死亡'!AT39</f>
        <v>-606</v>
      </c>
    </row>
    <row r="40" spans="1:46" ht="15.75" customHeight="1">
      <c r="A40" s="823">
        <v>217</v>
      </c>
      <c r="B40" s="824" t="s">
        <v>21</v>
      </c>
      <c r="C40" s="2659">
        <v>870</v>
      </c>
      <c r="D40" s="865">
        <v>811</v>
      </c>
      <c r="E40" s="865">
        <v>815</v>
      </c>
      <c r="F40" s="865">
        <v>741</v>
      </c>
      <c r="G40" s="865">
        <v>676</v>
      </c>
      <c r="H40" s="865">
        <v>583</v>
      </c>
      <c r="I40" s="865">
        <v>475</v>
      </c>
      <c r="J40" s="865">
        <v>532</v>
      </c>
      <c r="K40" s="865">
        <v>552</v>
      </c>
      <c r="L40" s="1946">
        <v>283</v>
      </c>
      <c r="M40" s="1946">
        <v>311</v>
      </c>
      <c r="N40" s="1946">
        <v>263</v>
      </c>
      <c r="O40" s="1946">
        <v>176</v>
      </c>
      <c r="P40" s="1946">
        <v>115</v>
      </c>
      <c r="Q40" s="1946">
        <v>259</v>
      </c>
      <c r="R40" s="1946">
        <v>97</v>
      </c>
      <c r="S40" s="1946">
        <v>259</v>
      </c>
      <c r="T40" s="1946">
        <v>350</v>
      </c>
      <c r="U40" s="1946">
        <v>384</v>
      </c>
      <c r="V40" s="1946">
        <v>339</v>
      </c>
      <c r="W40" s="826">
        <v>367</v>
      </c>
      <c r="X40" s="825">
        <v>348</v>
      </c>
      <c r="Y40" s="825">
        <v>313</v>
      </c>
      <c r="Z40" s="825">
        <v>173</v>
      </c>
      <c r="AA40" s="825">
        <v>219</v>
      </c>
      <c r="AB40" s="826">
        <v>84</v>
      </c>
      <c r="AC40" s="825">
        <v>97</v>
      </c>
      <c r="AD40" s="825">
        <v>-36</v>
      </c>
      <c r="AE40" s="825">
        <v>46</v>
      </c>
      <c r="AF40" s="825">
        <v>12</v>
      </c>
      <c r="AG40" s="826">
        <v>-71</v>
      </c>
      <c r="AH40" s="825">
        <v>-214</v>
      </c>
      <c r="AI40" s="825">
        <v>-209</v>
      </c>
      <c r="AJ40" s="827">
        <v>-169</v>
      </c>
      <c r="AK40" s="825">
        <v>-285</v>
      </c>
      <c r="AL40" s="332">
        <v>-392</v>
      </c>
      <c r="AM40" s="332">
        <v>-430</v>
      </c>
      <c r="AN40" s="332">
        <v>-553</v>
      </c>
      <c r="AO40" s="2277">
        <v>-597</v>
      </c>
      <c r="AP40" s="1089">
        <v>-736</v>
      </c>
      <c r="AQ40" s="1089">
        <f>'11_2出生'!AQ40-'11_3死亡'!AQ40</f>
        <v>-849</v>
      </c>
      <c r="AR40" s="2417">
        <f>'11_2出生'!AR40-'11_3死亡'!AR40</f>
        <v>-795</v>
      </c>
      <c r="AS40" s="3166">
        <f>'11_2出生'!AS40-'11_3死亡'!AS40</f>
        <v>-1119</v>
      </c>
      <c r="AT40" s="1984">
        <f>'11_2出生'!AT40-'11_3死亡'!AT40</f>
        <v>-1099</v>
      </c>
    </row>
    <row r="41" spans="1:46" ht="15.75" customHeight="1">
      <c r="A41" s="823">
        <v>218</v>
      </c>
      <c r="B41" s="824" t="s">
        <v>32</v>
      </c>
      <c r="C41" s="2659">
        <v>271</v>
      </c>
      <c r="D41" s="865">
        <v>268</v>
      </c>
      <c r="E41" s="865">
        <v>256</v>
      </c>
      <c r="F41" s="865">
        <v>244</v>
      </c>
      <c r="G41" s="865">
        <v>272</v>
      </c>
      <c r="H41" s="865">
        <v>203</v>
      </c>
      <c r="I41" s="865">
        <v>150</v>
      </c>
      <c r="J41" s="865">
        <v>191</v>
      </c>
      <c r="K41" s="865">
        <v>167</v>
      </c>
      <c r="L41" s="1946">
        <v>132</v>
      </c>
      <c r="M41" s="1946">
        <v>139</v>
      </c>
      <c r="N41" s="1946">
        <v>105</v>
      </c>
      <c r="O41" s="1946">
        <v>52</v>
      </c>
      <c r="P41" s="1946">
        <v>93</v>
      </c>
      <c r="Q41" s="1946">
        <v>94</v>
      </c>
      <c r="R41" s="1946">
        <v>74</v>
      </c>
      <c r="S41" s="1946">
        <v>130</v>
      </c>
      <c r="T41" s="1946">
        <v>142</v>
      </c>
      <c r="U41" s="1946">
        <v>108</v>
      </c>
      <c r="V41" s="1946">
        <v>137</v>
      </c>
      <c r="W41" s="826">
        <v>220</v>
      </c>
      <c r="X41" s="825">
        <v>110</v>
      </c>
      <c r="Y41" s="825">
        <v>184</v>
      </c>
      <c r="Z41" s="825">
        <v>66</v>
      </c>
      <c r="AA41" s="825">
        <v>116</v>
      </c>
      <c r="AB41" s="826">
        <v>69</v>
      </c>
      <c r="AC41" s="825">
        <v>41</v>
      </c>
      <c r="AD41" s="825">
        <v>34</v>
      </c>
      <c r="AE41" s="825">
        <v>-14</v>
      </c>
      <c r="AF41" s="825">
        <v>14</v>
      </c>
      <c r="AG41" s="826">
        <v>-35</v>
      </c>
      <c r="AH41" s="825">
        <v>0</v>
      </c>
      <c r="AI41" s="825">
        <v>-90</v>
      </c>
      <c r="AJ41" s="827">
        <v>-82</v>
      </c>
      <c r="AK41" s="825">
        <v>-118</v>
      </c>
      <c r="AL41" s="332">
        <v>-96</v>
      </c>
      <c r="AM41" s="332">
        <v>-83</v>
      </c>
      <c r="AN41" s="332">
        <v>-149</v>
      </c>
      <c r="AO41" s="2277">
        <v>-74</v>
      </c>
      <c r="AP41" s="1089">
        <v>-195</v>
      </c>
      <c r="AQ41" s="1089">
        <f>'11_2出生'!AQ41-'11_3死亡'!AQ41</f>
        <v>-168</v>
      </c>
      <c r="AR41" s="2417">
        <f>'11_2出生'!AR41-'11_3死亡'!AR41</f>
        <v>-270</v>
      </c>
      <c r="AS41" s="3166">
        <f>'11_2出生'!AS41-'11_3死亡'!AS41</f>
        <v>-326</v>
      </c>
      <c r="AT41" s="1984">
        <f>'11_2出生'!AT41-'11_3死亡'!AT41</f>
        <v>-298</v>
      </c>
    </row>
    <row r="42" spans="1:46" ht="15.75" customHeight="1">
      <c r="A42" s="823">
        <v>219</v>
      </c>
      <c r="B42" s="824" t="s">
        <v>22</v>
      </c>
      <c r="C42" s="2659">
        <v>212</v>
      </c>
      <c r="D42" s="865">
        <v>198</v>
      </c>
      <c r="E42" s="865">
        <v>205</v>
      </c>
      <c r="F42" s="865">
        <v>175</v>
      </c>
      <c r="G42" s="865">
        <v>228</v>
      </c>
      <c r="H42" s="865">
        <v>150</v>
      </c>
      <c r="I42" s="865">
        <v>190</v>
      </c>
      <c r="J42" s="865">
        <v>187</v>
      </c>
      <c r="K42" s="865">
        <v>187</v>
      </c>
      <c r="L42" s="1946">
        <v>292</v>
      </c>
      <c r="M42" s="1946">
        <v>309</v>
      </c>
      <c r="N42" s="1946">
        <v>477</v>
      </c>
      <c r="O42" s="1946">
        <v>464</v>
      </c>
      <c r="P42" s="1946">
        <v>478</v>
      </c>
      <c r="Q42" s="1946">
        <v>563</v>
      </c>
      <c r="R42" s="1946">
        <v>584</v>
      </c>
      <c r="S42" s="1946">
        <v>673</v>
      </c>
      <c r="T42" s="1946">
        <v>705</v>
      </c>
      <c r="U42" s="1946">
        <v>535</v>
      </c>
      <c r="V42" s="1946">
        <v>558</v>
      </c>
      <c r="W42" s="826">
        <v>451</v>
      </c>
      <c r="X42" s="825">
        <v>388</v>
      </c>
      <c r="Y42" s="825">
        <v>382</v>
      </c>
      <c r="Z42" s="825">
        <v>238</v>
      </c>
      <c r="AA42" s="825">
        <v>253</v>
      </c>
      <c r="AB42" s="826">
        <v>70</v>
      </c>
      <c r="AC42" s="825">
        <v>28</v>
      </c>
      <c r="AD42" s="825">
        <v>42</v>
      </c>
      <c r="AE42" s="825">
        <v>27</v>
      </c>
      <c r="AF42" s="825">
        <v>56</v>
      </c>
      <c r="AG42" s="826">
        <v>85</v>
      </c>
      <c r="AH42" s="825">
        <v>78</v>
      </c>
      <c r="AI42" s="825">
        <v>18</v>
      </c>
      <c r="AJ42" s="827">
        <v>-3</v>
      </c>
      <c r="AK42" s="825">
        <v>43</v>
      </c>
      <c r="AL42" s="332">
        <v>-51</v>
      </c>
      <c r="AM42" s="332">
        <v>-75</v>
      </c>
      <c r="AN42" s="332">
        <v>-17</v>
      </c>
      <c r="AO42" s="2277">
        <v>-82</v>
      </c>
      <c r="AP42" s="1089">
        <v>-178</v>
      </c>
      <c r="AQ42" s="1089">
        <f>'11_2出生'!AQ42-'11_3死亡'!AQ42</f>
        <v>-289</v>
      </c>
      <c r="AR42" s="2417">
        <f>'11_2出生'!AR42-'11_3死亡'!AR42</f>
        <v>-333</v>
      </c>
      <c r="AS42" s="3166">
        <f>'11_2出生'!AS42-'11_3死亡'!AS42</f>
        <v>-562</v>
      </c>
      <c r="AT42" s="1984">
        <f>'11_2出生'!AT42-'11_3死亡'!AT42</f>
        <v>-532</v>
      </c>
    </row>
    <row r="43" spans="1:46" ht="15.75" customHeight="1">
      <c r="A43" s="823">
        <v>220</v>
      </c>
      <c r="B43" s="824" t="s">
        <v>33</v>
      </c>
      <c r="C43" s="2659">
        <v>302</v>
      </c>
      <c r="D43" s="865">
        <v>336</v>
      </c>
      <c r="E43" s="865">
        <v>286</v>
      </c>
      <c r="F43" s="865">
        <v>216</v>
      </c>
      <c r="G43" s="865">
        <v>334</v>
      </c>
      <c r="H43" s="865">
        <v>262</v>
      </c>
      <c r="I43" s="865">
        <v>212</v>
      </c>
      <c r="J43" s="865">
        <v>144</v>
      </c>
      <c r="K43" s="865">
        <v>168</v>
      </c>
      <c r="L43" s="1946">
        <v>110</v>
      </c>
      <c r="M43" s="1946">
        <v>141</v>
      </c>
      <c r="N43" s="1946">
        <v>44</v>
      </c>
      <c r="O43" s="1946">
        <v>61</v>
      </c>
      <c r="P43" s="1946">
        <v>-1</v>
      </c>
      <c r="Q43" s="1946">
        <v>66</v>
      </c>
      <c r="R43" s="1946">
        <v>18</v>
      </c>
      <c r="S43" s="1946">
        <v>58</v>
      </c>
      <c r="T43" s="1946">
        <v>19</v>
      </c>
      <c r="U43" s="1946">
        <v>5</v>
      </c>
      <c r="V43" s="1946">
        <v>11</v>
      </c>
      <c r="W43" s="826">
        <v>-4</v>
      </c>
      <c r="X43" s="825">
        <v>13</v>
      </c>
      <c r="Y43" s="825">
        <v>28</v>
      </c>
      <c r="Z43" s="825">
        <v>-58</v>
      </c>
      <c r="AA43" s="825">
        <v>-56</v>
      </c>
      <c r="AB43" s="826">
        <v>-120</v>
      </c>
      <c r="AC43" s="825">
        <v>-164</v>
      </c>
      <c r="AD43" s="825">
        <v>-84</v>
      </c>
      <c r="AE43" s="825">
        <v>-205</v>
      </c>
      <c r="AF43" s="825">
        <v>-185</v>
      </c>
      <c r="AG43" s="826">
        <v>-255</v>
      </c>
      <c r="AH43" s="825">
        <v>-222</v>
      </c>
      <c r="AI43" s="825">
        <v>-221</v>
      </c>
      <c r="AJ43" s="827">
        <v>-247</v>
      </c>
      <c r="AK43" s="825">
        <v>-285</v>
      </c>
      <c r="AL43" s="332">
        <v>-273</v>
      </c>
      <c r="AM43" s="332">
        <v>-227</v>
      </c>
      <c r="AN43" s="332">
        <v>-297</v>
      </c>
      <c r="AO43" s="2277">
        <v>-260</v>
      </c>
      <c r="AP43" s="1089">
        <v>-309</v>
      </c>
      <c r="AQ43" s="1089">
        <f>'11_2出生'!AQ43-'11_3死亡'!AQ43</f>
        <v>-324</v>
      </c>
      <c r="AR43" s="2417">
        <f>'11_2出生'!AR43-'11_3死亡'!AR43</f>
        <v>-438</v>
      </c>
      <c r="AS43" s="3166">
        <f>'11_2出生'!AS43-'11_3死亡'!AS43</f>
        <v>-496</v>
      </c>
      <c r="AT43" s="1984">
        <f>'11_2出生'!AT43-'11_3死亡'!AT43</f>
        <v>-442</v>
      </c>
    </row>
    <row r="44" spans="1:46" ht="15.75" customHeight="1">
      <c r="A44" s="823">
        <v>221</v>
      </c>
      <c r="B44" s="824" t="s">
        <v>2500</v>
      </c>
      <c r="C44" s="2659">
        <v>-20</v>
      </c>
      <c r="D44" s="865">
        <v>18</v>
      </c>
      <c r="E44" s="865">
        <v>29</v>
      </c>
      <c r="F44" s="865">
        <v>-6</v>
      </c>
      <c r="G44" s="865">
        <v>33</v>
      </c>
      <c r="H44" s="865">
        <v>20</v>
      </c>
      <c r="I44" s="865">
        <v>-48</v>
      </c>
      <c r="J44" s="865">
        <v>-59</v>
      </c>
      <c r="K44" s="865">
        <v>-58</v>
      </c>
      <c r="L44" s="1946">
        <v>-56</v>
      </c>
      <c r="M44" s="1946">
        <v>-55</v>
      </c>
      <c r="N44" s="1946">
        <v>-72</v>
      </c>
      <c r="O44" s="1946">
        <v>-72</v>
      </c>
      <c r="P44" s="1946">
        <v>-87</v>
      </c>
      <c r="Q44" s="1946">
        <v>-102</v>
      </c>
      <c r="R44" s="1946">
        <v>-175</v>
      </c>
      <c r="S44" s="1946">
        <v>-126</v>
      </c>
      <c r="T44" s="1946">
        <v>-97</v>
      </c>
      <c r="U44" s="1946">
        <v>-125</v>
      </c>
      <c r="V44" s="1946">
        <v>-180</v>
      </c>
      <c r="W44" s="826">
        <v>-87</v>
      </c>
      <c r="X44" s="825">
        <v>-160</v>
      </c>
      <c r="Y44" s="825">
        <v>-103</v>
      </c>
      <c r="Z44" s="825">
        <v>-183</v>
      </c>
      <c r="AA44" s="825">
        <v>-157</v>
      </c>
      <c r="AB44" s="826">
        <v>-219</v>
      </c>
      <c r="AC44" s="825">
        <v>-255</v>
      </c>
      <c r="AD44" s="825">
        <v>-216</v>
      </c>
      <c r="AE44" s="825">
        <v>-273</v>
      </c>
      <c r="AF44" s="825">
        <v>-212</v>
      </c>
      <c r="AG44" s="826">
        <v>-288</v>
      </c>
      <c r="AH44" s="825">
        <v>-219</v>
      </c>
      <c r="AI44" s="825">
        <v>-242</v>
      </c>
      <c r="AJ44" s="827">
        <v>-301</v>
      </c>
      <c r="AK44" s="825">
        <v>-249</v>
      </c>
      <c r="AL44" s="332">
        <v>-310</v>
      </c>
      <c r="AM44" s="332">
        <v>-229</v>
      </c>
      <c r="AN44" s="332">
        <v>-313</v>
      </c>
      <c r="AO44" s="2277">
        <v>-342</v>
      </c>
      <c r="AP44" s="1089">
        <v>-308</v>
      </c>
      <c r="AQ44" s="1089">
        <f>'11_2出生'!AQ44-'11_3死亡'!AQ44</f>
        <v>-377</v>
      </c>
      <c r="AR44" s="2417">
        <f>'11_2出生'!AR44-'11_3死亡'!AR44</f>
        <v>-403</v>
      </c>
      <c r="AS44" s="3166">
        <f>'11_2出生'!AS44-'11_3死亡'!AS44</f>
        <v>-434</v>
      </c>
      <c r="AT44" s="1984">
        <f>'11_2出生'!AT44-'11_3死亡'!AT44</f>
        <v>-360</v>
      </c>
    </row>
    <row r="45" spans="1:46" ht="15.75" customHeight="1">
      <c r="A45" s="823">
        <v>222</v>
      </c>
      <c r="B45" s="824" t="s">
        <v>648</v>
      </c>
      <c r="C45" s="2659">
        <v>50</v>
      </c>
      <c r="D45" s="865">
        <v>70</v>
      </c>
      <c r="E45" s="865">
        <v>70</v>
      </c>
      <c r="F45" s="865">
        <v>71</v>
      </c>
      <c r="G45" s="865">
        <v>98</v>
      </c>
      <c r="H45" s="865">
        <v>43</v>
      </c>
      <c r="I45" s="865">
        <v>75</v>
      </c>
      <c r="J45" s="865">
        <v>45</v>
      </c>
      <c r="K45" s="865">
        <v>-18</v>
      </c>
      <c r="L45" s="1946">
        <v>-12</v>
      </c>
      <c r="M45" s="1946">
        <v>34</v>
      </c>
      <c r="N45" s="1946">
        <v>-40</v>
      </c>
      <c r="O45" s="1946">
        <v>6</v>
      </c>
      <c r="P45" s="1946">
        <v>-70</v>
      </c>
      <c r="Q45" s="1946">
        <v>-35</v>
      </c>
      <c r="R45" s="1946">
        <v>-75</v>
      </c>
      <c r="S45" s="1946">
        <v>-100</v>
      </c>
      <c r="T45" s="1946">
        <v>-42</v>
      </c>
      <c r="U45" s="1946">
        <v>-77</v>
      </c>
      <c r="V45" s="1946">
        <v>-127</v>
      </c>
      <c r="W45" s="826">
        <v>-122</v>
      </c>
      <c r="X45" s="825">
        <v>-197</v>
      </c>
      <c r="Y45" s="825">
        <v>-107</v>
      </c>
      <c r="Z45" s="825">
        <v>-171</v>
      </c>
      <c r="AA45" s="825">
        <v>-183</v>
      </c>
      <c r="AB45" s="826">
        <v>-152</v>
      </c>
      <c r="AC45" s="825">
        <v>-165</v>
      </c>
      <c r="AD45" s="825">
        <v>-198</v>
      </c>
      <c r="AE45" s="825">
        <v>-205</v>
      </c>
      <c r="AF45" s="825">
        <v>-204</v>
      </c>
      <c r="AG45" s="826">
        <v>-210</v>
      </c>
      <c r="AH45" s="825">
        <v>-242</v>
      </c>
      <c r="AI45" s="825">
        <v>-256</v>
      </c>
      <c r="AJ45" s="827">
        <v>-309</v>
      </c>
      <c r="AK45" s="825">
        <v>-274</v>
      </c>
      <c r="AL45" s="332">
        <v>-269</v>
      </c>
      <c r="AM45" s="332">
        <v>-230</v>
      </c>
      <c r="AN45" s="332">
        <v>-258</v>
      </c>
      <c r="AO45" s="2277">
        <v>-286</v>
      </c>
      <c r="AP45" s="1089">
        <v>-269</v>
      </c>
      <c r="AQ45" s="1089">
        <f>'11_2出生'!AQ45-'11_3死亡'!AQ45</f>
        <v>-258</v>
      </c>
      <c r="AR45" s="2417">
        <f>'11_2出生'!AR45-'11_3死亡'!AR45</f>
        <v>-298</v>
      </c>
      <c r="AS45" s="3166">
        <f>'11_2出生'!AS45-'11_3死亡'!AS45</f>
        <v>-294</v>
      </c>
      <c r="AT45" s="1984">
        <f>'11_2出生'!AT45-'11_3死亡'!AT45</f>
        <v>-310</v>
      </c>
    </row>
    <row r="46" spans="1:46" ht="15.75" customHeight="1">
      <c r="A46" s="823">
        <v>223</v>
      </c>
      <c r="B46" s="824" t="s">
        <v>649</v>
      </c>
      <c r="C46" s="2659">
        <v>201</v>
      </c>
      <c r="D46" s="865">
        <v>223</v>
      </c>
      <c r="E46" s="865">
        <v>142</v>
      </c>
      <c r="F46" s="865">
        <v>199</v>
      </c>
      <c r="G46" s="865">
        <v>167</v>
      </c>
      <c r="H46" s="865">
        <v>85</v>
      </c>
      <c r="I46" s="865">
        <v>87</v>
      </c>
      <c r="J46" s="865">
        <v>158</v>
      </c>
      <c r="K46" s="865">
        <v>-12</v>
      </c>
      <c r="L46" s="1946">
        <v>1</v>
      </c>
      <c r="M46" s="1946">
        <v>-12</v>
      </c>
      <c r="N46" s="1946">
        <v>-63</v>
      </c>
      <c r="O46" s="1946">
        <v>-125</v>
      </c>
      <c r="P46" s="1946">
        <v>-98</v>
      </c>
      <c r="Q46" s="1946">
        <v>-105</v>
      </c>
      <c r="R46" s="1946">
        <v>-97</v>
      </c>
      <c r="S46" s="1946">
        <v>-127</v>
      </c>
      <c r="T46" s="1946">
        <v>-105</v>
      </c>
      <c r="U46" s="1946">
        <v>-114</v>
      </c>
      <c r="V46" s="1946">
        <v>-122</v>
      </c>
      <c r="W46" s="826">
        <v>-101</v>
      </c>
      <c r="X46" s="825">
        <v>-134</v>
      </c>
      <c r="Y46" s="825">
        <v>-132</v>
      </c>
      <c r="Z46" s="825">
        <v>-256</v>
      </c>
      <c r="AA46" s="825">
        <v>-176</v>
      </c>
      <c r="AB46" s="826">
        <v>-302</v>
      </c>
      <c r="AC46" s="825">
        <v>-323</v>
      </c>
      <c r="AD46" s="825">
        <v>-304</v>
      </c>
      <c r="AE46" s="825">
        <v>-372</v>
      </c>
      <c r="AF46" s="825">
        <v>-417</v>
      </c>
      <c r="AG46" s="826">
        <v>-344</v>
      </c>
      <c r="AH46" s="825">
        <v>-330</v>
      </c>
      <c r="AI46" s="825">
        <v>-422</v>
      </c>
      <c r="AJ46" s="827">
        <v>-395</v>
      </c>
      <c r="AK46" s="825">
        <v>-417</v>
      </c>
      <c r="AL46" s="332">
        <v>-398</v>
      </c>
      <c r="AM46" s="332">
        <v>-431</v>
      </c>
      <c r="AN46" s="332">
        <v>-411</v>
      </c>
      <c r="AO46" s="2277">
        <v>-414</v>
      </c>
      <c r="AP46" s="1089">
        <v>-518</v>
      </c>
      <c r="AQ46" s="1089">
        <f>'11_2出生'!AQ46-'11_3死亡'!AQ46</f>
        <v>-469</v>
      </c>
      <c r="AR46" s="2417">
        <f>'11_2出生'!AR46-'11_3死亡'!AR46</f>
        <v>-539</v>
      </c>
      <c r="AS46" s="3166">
        <f>'11_2出生'!AS46-'11_3死亡'!AS46</f>
        <v>-687</v>
      </c>
      <c r="AT46" s="1984">
        <f>'11_2出生'!AT46-'11_3死亡'!AT46</f>
        <v>-686</v>
      </c>
    </row>
    <row r="47" spans="1:46" ht="15.75" customHeight="1">
      <c r="A47" s="823">
        <v>224</v>
      </c>
      <c r="B47" s="824" t="s">
        <v>650</v>
      </c>
      <c r="C47" s="2659">
        <v>146</v>
      </c>
      <c r="D47" s="865">
        <v>158</v>
      </c>
      <c r="E47" s="865">
        <v>115</v>
      </c>
      <c r="F47" s="865">
        <v>160</v>
      </c>
      <c r="G47" s="865">
        <v>94</v>
      </c>
      <c r="H47" s="865">
        <v>145</v>
      </c>
      <c r="I47" s="865">
        <v>105</v>
      </c>
      <c r="J47" s="865">
        <v>35</v>
      </c>
      <c r="K47" s="865">
        <v>48</v>
      </c>
      <c r="L47" s="1946">
        <v>16</v>
      </c>
      <c r="M47" s="1946">
        <v>40</v>
      </c>
      <c r="N47" s="1946">
        <v>-66</v>
      </c>
      <c r="O47" s="1946">
        <v>-16</v>
      </c>
      <c r="P47" s="1946">
        <v>-118</v>
      </c>
      <c r="Q47" s="1946">
        <v>-27</v>
      </c>
      <c r="R47" s="1946">
        <v>-71</v>
      </c>
      <c r="S47" s="1946">
        <v>-64</v>
      </c>
      <c r="T47" s="1946">
        <v>-120</v>
      </c>
      <c r="U47" s="1946">
        <v>-118</v>
      </c>
      <c r="V47" s="1946">
        <v>-165</v>
      </c>
      <c r="W47" s="826">
        <v>-179</v>
      </c>
      <c r="X47" s="825">
        <v>-228</v>
      </c>
      <c r="Y47" s="825">
        <v>-221</v>
      </c>
      <c r="Z47" s="825">
        <v>-218</v>
      </c>
      <c r="AA47" s="825">
        <v>-244</v>
      </c>
      <c r="AB47" s="826">
        <v>-215</v>
      </c>
      <c r="AC47" s="825">
        <v>-239</v>
      </c>
      <c r="AD47" s="825">
        <v>-219</v>
      </c>
      <c r="AE47" s="825">
        <v>-292</v>
      </c>
      <c r="AF47" s="825">
        <v>-274</v>
      </c>
      <c r="AG47" s="826">
        <v>-302</v>
      </c>
      <c r="AH47" s="825">
        <v>-304</v>
      </c>
      <c r="AI47" s="825">
        <v>-370</v>
      </c>
      <c r="AJ47" s="827">
        <v>-384</v>
      </c>
      <c r="AK47" s="825">
        <v>-295</v>
      </c>
      <c r="AL47" s="332">
        <v>-332</v>
      </c>
      <c r="AM47" s="332">
        <v>-353</v>
      </c>
      <c r="AN47" s="332">
        <v>-321</v>
      </c>
      <c r="AO47" s="2277">
        <v>-434</v>
      </c>
      <c r="AP47" s="1089">
        <v>-438</v>
      </c>
      <c r="AQ47" s="1089">
        <f>'11_2出生'!AQ47-'11_3死亡'!AQ47</f>
        <v>-395</v>
      </c>
      <c r="AR47" s="2417">
        <f>'11_2出生'!AR47-'11_3死亡'!AR47</f>
        <v>-411</v>
      </c>
      <c r="AS47" s="3166">
        <f>'11_2出生'!AS47-'11_3死亡'!AS47</f>
        <v>-561</v>
      </c>
      <c r="AT47" s="1984">
        <f>'11_2出生'!AT47-'11_3死亡'!AT47</f>
        <v>-578</v>
      </c>
    </row>
    <row r="48" spans="1:46" ht="15.75" customHeight="1">
      <c r="A48" s="823">
        <v>225</v>
      </c>
      <c r="B48" s="824" t="s">
        <v>651</v>
      </c>
      <c r="C48" s="2659">
        <v>70</v>
      </c>
      <c r="D48" s="865">
        <v>84</v>
      </c>
      <c r="E48" s="865">
        <v>93</v>
      </c>
      <c r="F48" s="865">
        <v>88</v>
      </c>
      <c r="G48" s="865">
        <v>101</v>
      </c>
      <c r="H48" s="865">
        <v>96</v>
      </c>
      <c r="I48" s="865">
        <v>73</v>
      </c>
      <c r="J48" s="865">
        <v>54</v>
      </c>
      <c r="K48" s="865">
        <v>21</v>
      </c>
      <c r="L48" s="1946">
        <v>16</v>
      </c>
      <c r="M48" s="1946">
        <v>-46</v>
      </c>
      <c r="N48" s="1946">
        <v>20</v>
      </c>
      <c r="O48" s="1946">
        <v>11</v>
      </c>
      <c r="P48" s="1946">
        <v>-33</v>
      </c>
      <c r="Q48" s="1946">
        <v>-13</v>
      </c>
      <c r="R48" s="1946">
        <v>-70</v>
      </c>
      <c r="S48" s="1946">
        <v>-51</v>
      </c>
      <c r="T48" s="1946">
        <v>3</v>
      </c>
      <c r="U48" s="1946">
        <v>-32</v>
      </c>
      <c r="V48" s="1946">
        <v>-58</v>
      </c>
      <c r="W48" s="826">
        <v>-60</v>
      </c>
      <c r="X48" s="825">
        <v>-45</v>
      </c>
      <c r="Y48" s="825">
        <v>-46</v>
      </c>
      <c r="Z48" s="825">
        <v>-69</v>
      </c>
      <c r="AA48" s="825">
        <v>-126</v>
      </c>
      <c r="AB48" s="826">
        <v>-160</v>
      </c>
      <c r="AC48" s="825">
        <v>-125</v>
      </c>
      <c r="AD48" s="825">
        <v>-139</v>
      </c>
      <c r="AE48" s="825">
        <v>-201</v>
      </c>
      <c r="AF48" s="825">
        <v>-217</v>
      </c>
      <c r="AG48" s="826">
        <v>-182</v>
      </c>
      <c r="AH48" s="825">
        <v>-157</v>
      </c>
      <c r="AI48" s="825">
        <v>-248</v>
      </c>
      <c r="AJ48" s="827">
        <v>-271</v>
      </c>
      <c r="AK48" s="825">
        <v>-228</v>
      </c>
      <c r="AL48" s="332">
        <v>-261</v>
      </c>
      <c r="AM48" s="332">
        <v>-260</v>
      </c>
      <c r="AN48" s="332">
        <v>-230</v>
      </c>
      <c r="AO48" s="2277">
        <v>-248</v>
      </c>
      <c r="AP48" s="1089">
        <v>-248</v>
      </c>
      <c r="AQ48" s="1089">
        <f>'11_2出生'!AQ48-'11_3死亡'!AQ48</f>
        <v>-280</v>
      </c>
      <c r="AR48" s="2417">
        <f>'11_2出生'!AR48-'11_3死亡'!AR48</f>
        <v>-329</v>
      </c>
      <c r="AS48" s="3166">
        <f>'11_2出生'!AS48-'11_3死亡'!AS48</f>
        <v>-326</v>
      </c>
      <c r="AT48" s="1984">
        <f>'11_2出生'!AT48-'11_3死亡'!AT48</f>
        <v>-348</v>
      </c>
    </row>
    <row r="49" spans="1:46" ht="15.75" customHeight="1">
      <c r="A49" s="823">
        <v>226</v>
      </c>
      <c r="B49" s="824" t="s">
        <v>652</v>
      </c>
      <c r="C49" s="2659">
        <v>13</v>
      </c>
      <c r="D49" s="865">
        <v>2</v>
      </c>
      <c r="E49" s="865">
        <v>-31</v>
      </c>
      <c r="F49" s="865">
        <v>5</v>
      </c>
      <c r="G49" s="865">
        <v>-105</v>
      </c>
      <c r="H49" s="865">
        <v>-39</v>
      </c>
      <c r="I49" s="865">
        <v>-57</v>
      </c>
      <c r="J49" s="865">
        <v>-99</v>
      </c>
      <c r="K49" s="865">
        <v>-58</v>
      </c>
      <c r="L49" s="1946">
        <v>-54</v>
      </c>
      <c r="M49" s="1946">
        <v>-105</v>
      </c>
      <c r="N49" s="1946">
        <v>-142</v>
      </c>
      <c r="O49" s="1946">
        <v>-172</v>
      </c>
      <c r="P49" s="1946">
        <v>-210</v>
      </c>
      <c r="Q49" s="1946">
        <v>-204</v>
      </c>
      <c r="R49" s="1946">
        <v>-345</v>
      </c>
      <c r="S49" s="1946">
        <v>-126</v>
      </c>
      <c r="T49" s="1946">
        <v>-203</v>
      </c>
      <c r="U49" s="1946">
        <v>-127</v>
      </c>
      <c r="V49" s="1946">
        <v>-187</v>
      </c>
      <c r="W49" s="826">
        <v>-222</v>
      </c>
      <c r="X49" s="825">
        <v>-220</v>
      </c>
      <c r="Y49" s="825">
        <v>-191</v>
      </c>
      <c r="Z49" s="825">
        <v>-286</v>
      </c>
      <c r="AA49" s="825">
        <v>-290</v>
      </c>
      <c r="AB49" s="826">
        <v>-346</v>
      </c>
      <c r="AC49" s="825">
        <v>-347</v>
      </c>
      <c r="AD49" s="825">
        <v>-306</v>
      </c>
      <c r="AE49" s="825">
        <v>-345</v>
      </c>
      <c r="AF49" s="825">
        <v>-316</v>
      </c>
      <c r="AG49" s="826">
        <v>-460</v>
      </c>
      <c r="AH49" s="825">
        <v>-388</v>
      </c>
      <c r="AI49" s="825">
        <v>-450</v>
      </c>
      <c r="AJ49" s="827">
        <v>-414</v>
      </c>
      <c r="AK49" s="825">
        <v>-473</v>
      </c>
      <c r="AL49" s="332">
        <v>-457</v>
      </c>
      <c r="AM49" s="332">
        <v>-412</v>
      </c>
      <c r="AN49" s="332">
        <v>-433</v>
      </c>
      <c r="AO49" s="2277">
        <v>-248</v>
      </c>
      <c r="AP49" s="1089">
        <v>-248</v>
      </c>
      <c r="AQ49" s="1089">
        <f>'11_2出生'!AQ49-'11_3死亡'!AQ49</f>
        <v>-494</v>
      </c>
      <c r="AR49" s="2417">
        <f>'11_2出生'!AR49-'11_3死亡'!AR49</f>
        <v>-555</v>
      </c>
      <c r="AS49" s="3166">
        <f>'11_2出生'!AS49-'11_3死亡'!AS49</f>
        <v>-596</v>
      </c>
      <c r="AT49" s="1984">
        <f>'11_2出生'!AT49-'11_3死亡'!AT49</f>
        <v>-595</v>
      </c>
    </row>
    <row r="50" spans="1:46" ht="15.75" customHeight="1">
      <c r="A50" s="823">
        <v>227</v>
      </c>
      <c r="B50" s="824" t="s">
        <v>653</v>
      </c>
      <c r="C50" s="2659">
        <v>250</v>
      </c>
      <c r="D50" s="865">
        <v>203</v>
      </c>
      <c r="E50" s="865">
        <v>263</v>
      </c>
      <c r="F50" s="865">
        <v>178</v>
      </c>
      <c r="G50" s="865">
        <v>178</v>
      </c>
      <c r="H50" s="865">
        <v>194</v>
      </c>
      <c r="I50" s="865">
        <v>163</v>
      </c>
      <c r="J50" s="865">
        <v>202</v>
      </c>
      <c r="K50" s="865">
        <v>93</v>
      </c>
      <c r="L50" s="1946">
        <v>29</v>
      </c>
      <c r="M50" s="1946">
        <v>71</v>
      </c>
      <c r="N50" s="1946">
        <v>11</v>
      </c>
      <c r="O50" s="1946">
        <v>-36</v>
      </c>
      <c r="P50" s="1946">
        <v>-70</v>
      </c>
      <c r="Q50" s="1946">
        <v>-40</v>
      </c>
      <c r="R50" s="1946">
        <v>-101</v>
      </c>
      <c r="S50" s="1946">
        <v>-120</v>
      </c>
      <c r="T50" s="1946">
        <v>-104</v>
      </c>
      <c r="U50" s="1946">
        <v>-68</v>
      </c>
      <c r="V50" s="1946">
        <v>-113</v>
      </c>
      <c r="W50" s="826">
        <v>-29</v>
      </c>
      <c r="X50" s="825">
        <v>-50</v>
      </c>
      <c r="Y50" s="825">
        <v>-96</v>
      </c>
      <c r="Z50" s="825">
        <v>-126</v>
      </c>
      <c r="AA50" s="825">
        <v>-190</v>
      </c>
      <c r="AB50" s="826">
        <v>-146</v>
      </c>
      <c r="AC50" s="825">
        <v>-166</v>
      </c>
      <c r="AD50" s="825">
        <v>-197</v>
      </c>
      <c r="AE50" s="825">
        <v>-218</v>
      </c>
      <c r="AF50" s="825">
        <v>-213</v>
      </c>
      <c r="AG50" s="826">
        <v>-251</v>
      </c>
      <c r="AH50" s="825">
        <v>-203</v>
      </c>
      <c r="AI50" s="825">
        <v>-264</v>
      </c>
      <c r="AJ50" s="827">
        <v>-299</v>
      </c>
      <c r="AK50" s="825">
        <v>-323</v>
      </c>
      <c r="AL50" s="332">
        <v>-342</v>
      </c>
      <c r="AM50" s="332">
        <v>-313</v>
      </c>
      <c r="AN50" s="332">
        <v>-312</v>
      </c>
      <c r="AO50" s="2277">
        <v>-344</v>
      </c>
      <c r="AP50" s="1089">
        <v>-374</v>
      </c>
      <c r="AQ50" s="1089">
        <f>'11_2出生'!AQ50-'11_3死亡'!AQ50</f>
        <v>-385</v>
      </c>
      <c r="AR50" s="2417">
        <f>'11_2出生'!AR50-'11_3死亡'!AR50</f>
        <v>-400</v>
      </c>
      <c r="AS50" s="3166">
        <f>'11_2出生'!AS50-'11_3死亡'!AS50</f>
        <v>-433</v>
      </c>
      <c r="AT50" s="1984">
        <f>'11_2出生'!AT50-'11_3死亡'!AT50</f>
        <v>-459</v>
      </c>
    </row>
    <row r="51" spans="1:46" ht="15.75" customHeight="1">
      <c r="A51" s="823">
        <v>228</v>
      </c>
      <c r="B51" s="824" t="s">
        <v>654</v>
      </c>
      <c r="C51" s="2659">
        <v>190</v>
      </c>
      <c r="D51" s="865">
        <v>161</v>
      </c>
      <c r="E51" s="865">
        <v>181</v>
      </c>
      <c r="F51" s="865">
        <v>141</v>
      </c>
      <c r="G51" s="865">
        <v>187</v>
      </c>
      <c r="H51" s="865">
        <v>229</v>
      </c>
      <c r="I51" s="865">
        <v>169</v>
      </c>
      <c r="J51" s="865">
        <v>185</v>
      </c>
      <c r="K51" s="865">
        <v>171</v>
      </c>
      <c r="L51" s="1946">
        <v>108</v>
      </c>
      <c r="M51" s="1946">
        <v>123</v>
      </c>
      <c r="N51" s="1946">
        <v>156</v>
      </c>
      <c r="O51" s="1946">
        <v>79</v>
      </c>
      <c r="P51" s="1946">
        <v>134</v>
      </c>
      <c r="Q51" s="1946">
        <v>150</v>
      </c>
      <c r="R51" s="1946">
        <v>96</v>
      </c>
      <c r="S51" s="1946">
        <v>166</v>
      </c>
      <c r="T51" s="1946">
        <v>148</v>
      </c>
      <c r="U51" s="1946">
        <v>133</v>
      </c>
      <c r="V51" s="1946">
        <v>111</v>
      </c>
      <c r="W51" s="826">
        <v>126</v>
      </c>
      <c r="X51" s="825">
        <v>103</v>
      </c>
      <c r="Y51" s="825">
        <v>123</v>
      </c>
      <c r="Z51" s="825">
        <v>111</v>
      </c>
      <c r="AA51" s="825">
        <v>66</v>
      </c>
      <c r="AB51" s="826">
        <v>32</v>
      </c>
      <c r="AC51" s="825">
        <v>23</v>
      </c>
      <c r="AD51" s="825">
        <v>7</v>
      </c>
      <c r="AE51" s="825">
        <v>49</v>
      </c>
      <c r="AF51" s="825">
        <v>44</v>
      </c>
      <c r="AG51" s="826">
        <v>7</v>
      </c>
      <c r="AH51" s="825">
        <v>-10</v>
      </c>
      <c r="AI51" s="825">
        <v>10</v>
      </c>
      <c r="AJ51" s="827">
        <v>-11</v>
      </c>
      <c r="AK51" s="825">
        <v>-107</v>
      </c>
      <c r="AL51" s="332">
        <v>-7</v>
      </c>
      <c r="AM51" s="332">
        <v>-6</v>
      </c>
      <c r="AN51" s="332">
        <v>-26</v>
      </c>
      <c r="AO51" s="2277">
        <v>-65</v>
      </c>
      <c r="AP51" s="1089">
        <v>-85</v>
      </c>
      <c r="AQ51" s="1089">
        <f>'11_2出生'!AQ51-'11_3死亡'!AQ51</f>
        <v>-63</v>
      </c>
      <c r="AR51" s="2417">
        <f>'11_2出生'!AR51-'11_3死亡'!AR51</f>
        <v>-157</v>
      </c>
      <c r="AS51" s="3166">
        <f>'11_2出生'!AS51-'11_3死亡'!AS51</f>
        <v>-179</v>
      </c>
      <c r="AT51" s="1984">
        <f>'11_2出生'!AT51-'11_3死亡'!AT51</f>
        <v>-212</v>
      </c>
    </row>
    <row r="52" spans="1:46" ht="15.75" customHeight="1">
      <c r="A52" s="823">
        <v>229</v>
      </c>
      <c r="B52" s="824" t="s">
        <v>655</v>
      </c>
      <c r="C52" s="2659">
        <v>551</v>
      </c>
      <c r="D52" s="865">
        <v>460</v>
      </c>
      <c r="E52" s="865">
        <v>416</v>
      </c>
      <c r="F52" s="865">
        <v>494</v>
      </c>
      <c r="G52" s="865">
        <v>417</v>
      </c>
      <c r="H52" s="865">
        <v>338</v>
      </c>
      <c r="I52" s="865">
        <v>279</v>
      </c>
      <c r="J52" s="865">
        <v>380</v>
      </c>
      <c r="K52" s="865">
        <v>194</v>
      </c>
      <c r="L52" s="1946">
        <v>158</v>
      </c>
      <c r="M52" s="1946">
        <v>137</v>
      </c>
      <c r="N52" s="1946">
        <v>64</v>
      </c>
      <c r="O52" s="1946">
        <v>13</v>
      </c>
      <c r="P52" s="1946">
        <v>-29</v>
      </c>
      <c r="Q52" s="1946">
        <v>30</v>
      </c>
      <c r="R52" s="1946">
        <v>56</v>
      </c>
      <c r="S52" s="1946">
        <v>41</v>
      </c>
      <c r="T52" s="1946">
        <v>2</v>
      </c>
      <c r="U52" s="1946">
        <v>33</v>
      </c>
      <c r="V52" s="1946">
        <v>-29</v>
      </c>
      <c r="W52" s="826">
        <v>-22</v>
      </c>
      <c r="X52" s="825">
        <v>-96</v>
      </c>
      <c r="Y52" s="825">
        <v>-74</v>
      </c>
      <c r="Z52" s="825">
        <v>-48</v>
      </c>
      <c r="AA52" s="825">
        <v>-107</v>
      </c>
      <c r="AB52" s="826">
        <v>-175</v>
      </c>
      <c r="AC52" s="825">
        <v>-119</v>
      </c>
      <c r="AD52" s="825">
        <v>-307</v>
      </c>
      <c r="AE52" s="825">
        <v>-252</v>
      </c>
      <c r="AF52" s="825">
        <v>-168</v>
      </c>
      <c r="AG52" s="826">
        <v>-223</v>
      </c>
      <c r="AH52" s="825">
        <v>-282</v>
      </c>
      <c r="AI52" s="825">
        <v>-181</v>
      </c>
      <c r="AJ52" s="827">
        <v>-277</v>
      </c>
      <c r="AK52" s="825">
        <v>-345</v>
      </c>
      <c r="AL52" s="1340">
        <v>-300</v>
      </c>
      <c r="AM52" s="1340">
        <v>-346</v>
      </c>
      <c r="AN52" s="1340">
        <v>-415</v>
      </c>
      <c r="AO52" s="2279">
        <v>-406</v>
      </c>
      <c r="AP52" s="1076">
        <v>-403</v>
      </c>
      <c r="AQ52" s="1089">
        <f>'11_2出生'!AQ52-'11_3死亡'!AQ52</f>
        <v>-511</v>
      </c>
      <c r="AR52" s="2417">
        <f>'11_2出生'!AR52-'11_3死亡'!AR52</f>
        <v>-576</v>
      </c>
      <c r="AS52" s="3166">
        <f>'11_2出生'!AS52-'11_3死亡'!AS52</f>
        <v>-628</v>
      </c>
      <c r="AT52" s="1984">
        <f>'11_2出生'!AT52-'11_3死亡'!AT52</f>
        <v>-652</v>
      </c>
    </row>
    <row r="53" spans="1:46" ht="15.75" customHeight="1">
      <c r="A53" s="815">
        <v>301</v>
      </c>
      <c r="B53" s="831" t="s">
        <v>23</v>
      </c>
      <c r="C53" s="2661">
        <v>65</v>
      </c>
      <c r="D53" s="871">
        <v>62</v>
      </c>
      <c r="E53" s="871">
        <v>44</v>
      </c>
      <c r="F53" s="871">
        <v>24</v>
      </c>
      <c r="G53" s="871">
        <v>31</v>
      </c>
      <c r="H53" s="871">
        <v>35</v>
      </c>
      <c r="I53" s="871">
        <v>51</v>
      </c>
      <c r="J53" s="871">
        <v>25</v>
      </c>
      <c r="K53" s="871">
        <v>69</v>
      </c>
      <c r="L53" s="1948">
        <v>64</v>
      </c>
      <c r="M53" s="1948">
        <v>76</v>
      </c>
      <c r="N53" s="1948">
        <v>91</v>
      </c>
      <c r="O53" s="1948">
        <v>42</v>
      </c>
      <c r="P53" s="1948">
        <v>77</v>
      </c>
      <c r="Q53" s="1948">
        <v>92</v>
      </c>
      <c r="R53" s="1948">
        <v>63</v>
      </c>
      <c r="S53" s="1948">
        <v>47</v>
      </c>
      <c r="T53" s="1948">
        <v>36</v>
      </c>
      <c r="U53" s="1948">
        <v>12</v>
      </c>
      <c r="V53" s="1948">
        <v>71</v>
      </c>
      <c r="W53" s="833">
        <v>44</v>
      </c>
      <c r="X53" s="832">
        <v>26</v>
      </c>
      <c r="Y53" s="832">
        <v>-17</v>
      </c>
      <c r="Z53" s="832">
        <v>-25</v>
      </c>
      <c r="AA53" s="832">
        <v>10</v>
      </c>
      <c r="AB53" s="833">
        <v>21</v>
      </c>
      <c r="AC53" s="832">
        <v>22</v>
      </c>
      <c r="AD53" s="832">
        <v>84</v>
      </c>
      <c r="AE53" s="832">
        <v>43</v>
      </c>
      <c r="AF53" s="832">
        <v>33</v>
      </c>
      <c r="AG53" s="833">
        <v>12</v>
      </c>
      <c r="AH53" s="832">
        <v>-72</v>
      </c>
      <c r="AI53" s="832">
        <v>-47</v>
      </c>
      <c r="AJ53" s="834">
        <v>-85</v>
      </c>
      <c r="AK53" s="832">
        <v>-71</v>
      </c>
      <c r="AL53" s="332">
        <v>-101</v>
      </c>
      <c r="AM53" s="332">
        <v>-98</v>
      </c>
      <c r="AN53" s="332">
        <v>-138</v>
      </c>
      <c r="AO53" s="2277">
        <v>-139</v>
      </c>
      <c r="AP53" s="1089">
        <v>-181</v>
      </c>
      <c r="AQ53" s="1083">
        <f>'11_2出生'!AQ53-'11_3死亡'!AQ53</f>
        <v>-131</v>
      </c>
      <c r="AR53" s="2419">
        <f>'11_2出生'!AR53-'11_3死亡'!AR53</f>
        <v>-243</v>
      </c>
      <c r="AS53" s="3167">
        <f>'11_2出生'!AS53-'11_3死亡'!AS53</f>
        <v>-284</v>
      </c>
      <c r="AT53" s="1983">
        <f>'11_2出生'!AT53-'11_3死亡'!AT53</f>
        <v>-254</v>
      </c>
    </row>
    <row r="54" spans="1:46" ht="15.75" customHeight="1">
      <c r="A54" s="823">
        <v>365</v>
      </c>
      <c r="B54" s="824" t="s">
        <v>656</v>
      </c>
      <c r="C54" s="2659">
        <v>130</v>
      </c>
      <c r="D54" s="865">
        <v>80</v>
      </c>
      <c r="E54" s="865">
        <v>112</v>
      </c>
      <c r="F54" s="865">
        <v>123</v>
      </c>
      <c r="G54" s="865">
        <v>111</v>
      </c>
      <c r="H54" s="865">
        <v>129</v>
      </c>
      <c r="I54" s="865">
        <v>54</v>
      </c>
      <c r="J54" s="865">
        <v>70</v>
      </c>
      <c r="K54" s="865">
        <v>35</v>
      </c>
      <c r="L54" s="1946">
        <v>5</v>
      </c>
      <c r="M54" s="1946">
        <v>21</v>
      </c>
      <c r="N54" s="1946">
        <v>21</v>
      </c>
      <c r="O54" s="1946">
        <v>8</v>
      </c>
      <c r="P54" s="1946">
        <v>-54</v>
      </c>
      <c r="Q54" s="1946">
        <v>11</v>
      </c>
      <c r="R54" s="1946">
        <v>-37</v>
      </c>
      <c r="S54" s="1946">
        <v>14</v>
      </c>
      <c r="T54" s="1946">
        <v>-7</v>
      </c>
      <c r="U54" s="1946">
        <v>-28</v>
      </c>
      <c r="V54" s="1946">
        <v>-40</v>
      </c>
      <c r="W54" s="826">
        <v>-4</v>
      </c>
      <c r="X54" s="825">
        <v>-30</v>
      </c>
      <c r="Y54" s="825">
        <v>-14</v>
      </c>
      <c r="Z54" s="825">
        <v>-44</v>
      </c>
      <c r="AA54" s="825">
        <v>-70</v>
      </c>
      <c r="AB54" s="826">
        <v>-129</v>
      </c>
      <c r="AC54" s="825">
        <v>-83</v>
      </c>
      <c r="AD54" s="825">
        <v>-97</v>
      </c>
      <c r="AE54" s="825">
        <v>-100</v>
      </c>
      <c r="AF54" s="825">
        <v>-148</v>
      </c>
      <c r="AG54" s="826">
        <v>-173</v>
      </c>
      <c r="AH54" s="825">
        <v>-176</v>
      </c>
      <c r="AI54" s="825">
        <v>-192</v>
      </c>
      <c r="AJ54" s="827">
        <v>-209</v>
      </c>
      <c r="AK54" s="825">
        <v>-167</v>
      </c>
      <c r="AL54" s="332">
        <v>-179</v>
      </c>
      <c r="AM54" s="332">
        <v>-183</v>
      </c>
      <c r="AN54" s="332">
        <v>-206</v>
      </c>
      <c r="AO54" s="2277">
        <v>-203</v>
      </c>
      <c r="AP54" s="1089">
        <v>-218</v>
      </c>
      <c r="AQ54" s="1089">
        <f>'11_2出生'!AQ54-'11_3死亡'!AQ54</f>
        <v>-220</v>
      </c>
      <c r="AR54" s="2417">
        <f>'11_2出生'!AR54-'11_3死亡'!AR54</f>
        <v>-233</v>
      </c>
      <c r="AS54" s="3166">
        <f>'11_2出生'!AS54-'11_3死亡'!AS54</f>
        <v>-216</v>
      </c>
      <c r="AT54" s="1984">
        <f>'11_2出生'!AT54-'11_3死亡'!AT54</f>
        <v>-317</v>
      </c>
    </row>
    <row r="55" spans="1:46" ht="15.75" customHeight="1">
      <c r="A55" s="823">
        <v>381</v>
      </c>
      <c r="B55" s="824" t="s">
        <v>27</v>
      </c>
      <c r="C55" s="2659">
        <v>183</v>
      </c>
      <c r="D55" s="865">
        <v>166</v>
      </c>
      <c r="E55" s="865">
        <v>154</v>
      </c>
      <c r="F55" s="865">
        <v>148</v>
      </c>
      <c r="G55" s="865">
        <v>140</v>
      </c>
      <c r="H55" s="865">
        <v>116</v>
      </c>
      <c r="I55" s="865">
        <v>120</v>
      </c>
      <c r="J55" s="865">
        <v>83</v>
      </c>
      <c r="K55" s="865">
        <v>84</v>
      </c>
      <c r="L55" s="1946">
        <v>38</v>
      </c>
      <c r="M55" s="1946">
        <v>18</v>
      </c>
      <c r="N55" s="1946">
        <v>29</v>
      </c>
      <c r="O55" s="1946">
        <v>24</v>
      </c>
      <c r="P55" s="1946">
        <v>-17</v>
      </c>
      <c r="Q55" s="1946">
        <v>-17</v>
      </c>
      <c r="R55" s="1946">
        <v>-49</v>
      </c>
      <c r="S55" s="1946">
        <v>24</v>
      </c>
      <c r="T55" s="1946">
        <v>-21</v>
      </c>
      <c r="U55" s="1946">
        <v>20</v>
      </c>
      <c r="V55" s="1946">
        <v>-43</v>
      </c>
      <c r="W55" s="826">
        <v>31</v>
      </c>
      <c r="X55" s="825">
        <v>4</v>
      </c>
      <c r="Y55" s="825">
        <v>1</v>
      </c>
      <c r="Z55" s="825">
        <v>-10</v>
      </c>
      <c r="AA55" s="825">
        <v>20</v>
      </c>
      <c r="AB55" s="826">
        <v>-26</v>
      </c>
      <c r="AC55" s="825">
        <v>-25</v>
      </c>
      <c r="AD55" s="825">
        <v>-14</v>
      </c>
      <c r="AE55" s="825">
        <v>-82</v>
      </c>
      <c r="AF55" s="825">
        <v>-72</v>
      </c>
      <c r="AG55" s="826">
        <v>-96</v>
      </c>
      <c r="AH55" s="825">
        <v>-83</v>
      </c>
      <c r="AI55" s="825">
        <v>-77</v>
      </c>
      <c r="AJ55" s="827">
        <v>-93</v>
      </c>
      <c r="AK55" s="825">
        <v>-111</v>
      </c>
      <c r="AL55" s="332">
        <v>-119</v>
      </c>
      <c r="AM55" s="332">
        <v>-119</v>
      </c>
      <c r="AN55" s="332">
        <v>-123</v>
      </c>
      <c r="AO55" s="2277">
        <v>-168</v>
      </c>
      <c r="AP55" s="1089">
        <v>-164</v>
      </c>
      <c r="AQ55" s="1089">
        <f>'11_2出生'!AQ55-'11_3死亡'!AQ55</f>
        <v>-164</v>
      </c>
      <c r="AR55" s="2417">
        <f>'11_2出生'!AR55-'11_3死亡'!AR55</f>
        <v>-148</v>
      </c>
      <c r="AS55" s="3166">
        <f>'11_2出生'!AS55-'11_3死亡'!AS55</f>
        <v>-189</v>
      </c>
      <c r="AT55" s="1984">
        <f>'11_2出生'!AT55-'11_3死亡'!AT55</f>
        <v>-216</v>
      </c>
    </row>
    <row r="56" spans="1:46" ht="15.75" customHeight="1">
      <c r="A56" s="823">
        <v>382</v>
      </c>
      <c r="B56" s="824" t="s">
        <v>28</v>
      </c>
      <c r="C56" s="2659">
        <v>282</v>
      </c>
      <c r="D56" s="865">
        <v>306</v>
      </c>
      <c r="E56" s="865">
        <v>315</v>
      </c>
      <c r="F56" s="865">
        <v>277</v>
      </c>
      <c r="G56" s="865">
        <v>284</v>
      </c>
      <c r="H56" s="865">
        <v>205</v>
      </c>
      <c r="I56" s="865">
        <v>210</v>
      </c>
      <c r="J56" s="865">
        <v>110</v>
      </c>
      <c r="K56" s="865">
        <v>128</v>
      </c>
      <c r="L56" s="1946">
        <v>104</v>
      </c>
      <c r="M56" s="1946">
        <v>176</v>
      </c>
      <c r="N56" s="1946">
        <v>139</v>
      </c>
      <c r="O56" s="1946">
        <v>175</v>
      </c>
      <c r="P56" s="1946">
        <v>135</v>
      </c>
      <c r="Q56" s="1946">
        <v>195</v>
      </c>
      <c r="R56" s="1946">
        <v>188</v>
      </c>
      <c r="S56" s="1946">
        <v>185</v>
      </c>
      <c r="T56" s="1946">
        <v>192</v>
      </c>
      <c r="U56" s="1946">
        <v>188</v>
      </c>
      <c r="V56" s="1946">
        <v>146</v>
      </c>
      <c r="W56" s="826">
        <v>118</v>
      </c>
      <c r="X56" s="825">
        <v>110</v>
      </c>
      <c r="Y56" s="825">
        <v>66</v>
      </c>
      <c r="Z56" s="825">
        <v>80</v>
      </c>
      <c r="AA56" s="825">
        <v>47</v>
      </c>
      <c r="AB56" s="826">
        <v>17</v>
      </c>
      <c r="AC56" s="825">
        <v>30</v>
      </c>
      <c r="AD56" s="825">
        <v>85</v>
      </c>
      <c r="AE56" s="825">
        <v>52</v>
      </c>
      <c r="AF56" s="825">
        <v>20</v>
      </c>
      <c r="AG56" s="826">
        <v>22</v>
      </c>
      <c r="AH56" s="825">
        <v>-2</v>
      </c>
      <c r="AI56" s="825">
        <v>15</v>
      </c>
      <c r="AJ56" s="827">
        <v>24</v>
      </c>
      <c r="AK56" s="825">
        <v>26</v>
      </c>
      <c r="AL56" s="332">
        <v>18</v>
      </c>
      <c r="AM56" s="332">
        <v>-6</v>
      </c>
      <c r="AN56" s="332">
        <v>-57</v>
      </c>
      <c r="AO56" s="2277">
        <v>-41</v>
      </c>
      <c r="AP56" s="1089">
        <v>-112</v>
      </c>
      <c r="AQ56" s="1089">
        <f>'11_2出生'!AQ56-'11_3死亡'!AQ56</f>
        <v>-93</v>
      </c>
      <c r="AR56" s="2417">
        <f>'11_2出生'!AR56-'11_3死亡'!AR56</f>
        <v>-128</v>
      </c>
      <c r="AS56" s="3166">
        <f>'11_2出生'!AS56-'11_3死亡'!AS56</f>
        <v>-122</v>
      </c>
      <c r="AT56" s="1984">
        <f>'11_2出生'!AT56-'11_3死亡'!AT56</f>
        <v>-163</v>
      </c>
    </row>
    <row r="57" spans="1:46" ht="15.75" customHeight="1">
      <c r="A57" s="823">
        <v>442</v>
      </c>
      <c r="B57" s="824" t="s">
        <v>38</v>
      </c>
      <c r="C57" s="2659">
        <v>86</v>
      </c>
      <c r="D57" s="865">
        <v>78</v>
      </c>
      <c r="E57" s="865">
        <v>67</v>
      </c>
      <c r="F57" s="865">
        <v>74</v>
      </c>
      <c r="G57" s="865">
        <v>64</v>
      </c>
      <c r="H57" s="865">
        <v>49</v>
      </c>
      <c r="I57" s="865">
        <v>50</v>
      </c>
      <c r="J57" s="865">
        <v>45</v>
      </c>
      <c r="K57" s="865">
        <v>26</v>
      </c>
      <c r="L57" s="1946">
        <v>2</v>
      </c>
      <c r="M57" s="1946">
        <v>1</v>
      </c>
      <c r="N57" s="1946">
        <v>12</v>
      </c>
      <c r="O57" s="1946">
        <v>-14</v>
      </c>
      <c r="P57" s="1946">
        <v>-25</v>
      </c>
      <c r="Q57" s="1946">
        <v>13</v>
      </c>
      <c r="R57" s="1946">
        <v>-66</v>
      </c>
      <c r="S57" s="1946">
        <v>-4</v>
      </c>
      <c r="T57" s="1946">
        <v>-24</v>
      </c>
      <c r="U57" s="1946">
        <v>-14</v>
      </c>
      <c r="V57" s="1946">
        <v>-59</v>
      </c>
      <c r="W57" s="826">
        <v>-31</v>
      </c>
      <c r="X57" s="825">
        <v>-51</v>
      </c>
      <c r="Y57" s="825">
        <v>-59</v>
      </c>
      <c r="Z57" s="825">
        <v>-24</v>
      </c>
      <c r="AA57" s="825">
        <v>-48</v>
      </c>
      <c r="AB57" s="826">
        <v>-55</v>
      </c>
      <c r="AC57" s="825">
        <v>-62</v>
      </c>
      <c r="AD57" s="825">
        <v>-83</v>
      </c>
      <c r="AE57" s="825">
        <v>-79</v>
      </c>
      <c r="AF57" s="825">
        <v>-63</v>
      </c>
      <c r="AG57" s="826">
        <v>-116</v>
      </c>
      <c r="AH57" s="825">
        <v>-70</v>
      </c>
      <c r="AI57" s="825">
        <v>-111</v>
      </c>
      <c r="AJ57" s="827">
        <v>-99</v>
      </c>
      <c r="AK57" s="825">
        <v>-105</v>
      </c>
      <c r="AL57" s="332">
        <v>-127</v>
      </c>
      <c r="AM57" s="332">
        <v>-122</v>
      </c>
      <c r="AN57" s="332">
        <v>-121</v>
      </c>
      <c r="AO57" s="2277">
        <v>-147</v>
      </c>
      <c r="AP57" s="1089">
        <v>-154</v>
      </c>
      <c r="AQ57" s="1089">
        <f>'11_2出生'!AQ57-'11_3死亡'!AQ57</f>
        <v>-152</v>
      </c>
      <c r="AR57" s="2417">
        <f>'11_2出生'!AR57-'11_3死亡'!AR57</f>
        <v>-144</v>
      </c>
      <c r="AS57" s="3166">
        <f>'11_2出生'!AS57-'11_3死亡'!AS57</f>
        <v>-163</v>
      </c>
      <c r="AT57" s="1984">
        <f>'11_2出生'!AT57-'11_3死亡'!AT57</f>
        <v>-154</v>
      </c>
    </row>
    <row r="58" spans="1:46" ht="15.75" customHeight="1">
      <c r="A58" s="823">
        <v>443</v>
      </c>
      <c r="B58" s="824" t="s">
        <v>39</v>
      </c>
      <c r="C58" s="2659">
        <v>102</v>
      </c>
      <c r="D58" s="865">
        <v>78</v>
      </c>
      <c r="E58" s="865">
        <v>63</v>
      </c>
      <c r="F58" s="865">
        <v>69</v>
      </c>
      <c r="G58" s="865">
        <v>113</v>
      </c>
      <c r="H58" s="865">
        <v>41</v>
      </c>
      <c r="I58" s="865">
        <v>31</v>
      </c>
      <c r="J58" s="865">
        <v>28</v>
      </c>
      <c r="K58" s="865">
        <v>25</v>
      </c>
      <c r="L58" s="1946">
        <v>20</v>
      </c>
      <c r="M58" s="1946">
        <v>0</v>
      </c>
      <c r="N58" s="1946">
        <v>-3</v>
      </c>
      <c r="O58" s="1946">
        <v>-11</v>
      </c>
      <c r="P58" s="1946">
        <v>2</v>
      </c>
      <c r="Q58" s="1946">
        <v>20</v>
      </c>
      <c r="R58" s="1946">
        <v>-17</v>
      </c>
      <c r="S58" s="1946">
        <v>6</v>
      </c>
      <c r="T58" s="1946">
        <v>13</v>
      </c>
      <c r="U58" s="1946">
        <v>-10</v>
      </c>
      <c r="V58" s="1946">
        <v>17</v>
      </c>
      <c r="W58" s="826">
        <v>-19</v>
      </c>
      <c r="X58" s="825">
        <v>8</v>
      </c>
      <c r="Y58" s="825">
        <v>14</v>
      </c>
      <c r="Z58" s="825">
        <v>-6</v>
      </c>
      <c r="AA58" s="825">
        <v>5</v>
      </c>
      <c r="AB58" s="826">
        <v>-43</v>
      </c>
      <c r="AC58" s="825">
        <v>14</v>
      </c>
      <c r="AD58" s="825">
        <v>-6</v>
      </c>
      <c r="AE58" s="825">
        <v>-21</v>
      </c>
      <c r="AF58" s="825">
        <v>-36</v>
      </c>
      <c r="AG58" s="826">
        <v>-59</v>
      </c>
      <c r="AH58" s="825">
        <v>-34</v>
      </c>
      <c r="AI58" s="825">
        <v>-60</v>
      </c>
      <c r="AJ58" s="827">
        <v>-52</v>
      </c>
      <c r="AK58" s="825">
        <v>-12</v>
      </c>
      <c r="AL58" s="332">
        <v>-45</v>
      </c>
      <c r="AM58" s="332">
        <v>-52</v>
      </c>
      <c r="AN58" s="332">
        <v>-101</v>
      </c>
      <c r="AO58" s="2277">
        <v>-89</v>
      </c>
      <c r="AP58" s="1089">
        <v>-90</v>
      </c>
      <c r="AQ58" s="1089">
        <f>'11_2出生'!AQ58-'11_3死亡'!AQ58</f>
        <v>-76</v>
      </c>
      <c r="AR58" s="2417">
        <f>'11_2出生'!AR58-'11_3死亡'!AR58</f>
        <v>-68</v>
      </c>
      <c r="AS58" s="3166">
        <f>'11_2出生'!AS58-'11_3死亡'!AS58</f>
        <v>-132</v>
      </c>
      <c r="AT58" s="1984">
        <f>'11_2出生'!AT58-'11_3死亡'!AT58</f>
        <v>-127</v>
      </c>
    </row>
    <row r="59" spans="1:46" ht="15.75" customHeight="1">
      <c r="A59" s="823">
        <v>446</v>
      </c>
      <c r="B59" s="824" t="s">
        <v>657</v>
      </c>
      <c r="C59" s="2659">
        <v>46</v>
      </c>
      <c r="D59" s="865">
        <v>42</v>
      </c>
      <c r="E59" s="865">
        <v>52</v>
      </c>
      <c r="F59" s="865">
        <v>30</v>
      </c>
      <c r="G59" s="865">
        <v>39</v>
      </c>
      <c r="H59" s="865">
        <v>36</v>
      </c>
      <c r="I59" s="865">
        <v>33</v>
      </c>
      <c r="J59" s="865">
        <v>19</v>
      </c>
      <c r="K59" s="865">
        <v>8</v>
      </c>
      <c r="L59" s="1946">
        <v>26</v>
      </c>
      <c r="M59" s="1946">
        <v>11</v>
      </c>
      <c r="N59" s="1946">
        <v>-24</v>
      </c>
      <c r="O59" s="1946">
        <v>9</v>
      </c>
      <c r="P59" s="1946">
        <v>-10</v>
      </c>
      <c r="Q59" s="1946">
        <v>-8</v>
      </c>
      <c r="R59" s="1946">
        <v>-23</v>
      </c>
      <c r="S59" s="1946">
        <v>-22</v>
      </c>
      <c r="T59" s="1946">
        <v>-33</v>
      </c>
      <c r="U59" s="1946">
        <v>-41</v>
      </c>
      <c r="V59" s="1946">
        <v>-56</v>
      </c>
      <c r="W59" s="826">
        <v>-31</v>
      </c>
      <c r="X59" s="825">
        <v>-44</v>
      </c>
      <c r="Y59" s="825">
        <v>-56</v>
      </c>
      <c r="Z59" s="825">
        <v>-51</v>
      </c>
      <c r="AA59" s="825">
        <v>-64</v>
      </c>
      <c r="AB59" s="826">
        <v>-77</v>
      </c>
      <c r="AC59" s="825">
        <v>-64</v>
      </c>
      <c r="AD59" s="825">
        <v>-81</v>
      </c>
      <c r="AE59" s="825">
        <v>-75</v>
      </c>
      <c r="AF59" s="825">
        <v>-90</v>
      </c>
      <c r="AG59" s="826">
        <v>-79</v>
      </c>
      <c r="AH59" s="825">
        <v>-111</v>
      </c>
      <c r="AI59" s="825">
        <v>-96</v>
      </c>
      <c r="AJ59" s="827">
        <v>-130</v>
      </c>
      <c r="AK59" s="825">
        <v>-128</v>
      </c>
      <c r="AL59" s="332">
        <v>-89</v>
      </c>
      <c r="AM59" s="332">
        <v>-75</v>
      </c>
      <c r="AN59" s="332">
        <v>-105</v>
      </c>
      <c r="AO59" s="2277">
        <v>-117</v>
      </c>
      <c r="AP59" s="1089">
        <v>-124</v>
      </c>
      <c r="AQ59" s="1089">
        <f>'11_2出生'!AQ59-'11_3死亡'!AQ59</f>
        <v>-121</v>
      </c>
      <c r="AR59" s="2417">
        <f>'11_2出生'!AR59-'11_3死亡'!AR59</f>
        <v>-114</v>
      </c>
      <c r="AS59" s="3166">
        <f>'11_2出生'!AS59-'11_3死亡'!AS59</f>
        <v>-154</v>
      </c>
      <c r="AT59" s="1984">
        <f>'11_2出生'!AT59-'11_3死亡'!AT59</f>
        <v>-150</v>
      </c>
    </row>
    <row r="60" spans="1:46" ht="15.75" customHeight="1">
      <c r="A60" s="823">
        <v>464</v>
      </c>
      <c r="B60" s="824" t="s">
        <v>46</v>
      </c>
      <c r="C60" s="2659">
        <v>288</v>
      </c>
      <c r="D60" s="865">
        <v>210</v>
      </c>
      <c r="E60" s="865">
        <v>266</v>
      </c>
      <c r="F60" s="865">
        <v>225</v>
      </c>
      <c r="G60" s="865">
        <v>194</v>
      </c>
      <c r="H60" s="865">
        <v>168</v>
      </c>
      <c r="I60" s="865">
        <v>198</v>
      </c>
      <c r="J60" s="865">
        <v>190</v>
      </c>
      <c r="K60" s="865">
        <v>148</v>
      </c>
      <c r="L60" s="1946">
        <v>152</v>
      </c>
      <c r="M60" s="1946">
        <v>117</v>
      </c>
      <c r="N60" s="1946">
        <v>117</v>
      </c>
      <c r="O60" s="1946">
        <v>64</v>
      </c>
      <c r="P60" s="1946">
        <v>98</v>
      </c>
      <c r="Q60" s="1946">
        <v>179</v>
      </c>
      <c r="R60" s="1946">
        <v>131</v>
      </c>
      <c r="S60" s="1946">
        <v>156</v>
      </c>
      <c r="T60" s="1946">
        <v>135</v>
      </c>
      <c r="U60" s="1946">
        <v>187</v>
      </c>
      <c r="V60" s="1946">
        <v>213</v>
      </c>
      <c r="W60" s="826">
        <v>166</v>
      </c>
      <c r="X60" s="825">
        <v>228</v>
      </c>
      <c r="Y60" s="825">
        <v>176</v>
      </c>
      <c r="Z60" s="825">
        <v>144</v>
      </c>
      <c r="AA60" s="825">
        <v>178</v>
      </c>
      <c r="AB60" s="826">
        <v>118</v>
      </c>
      <c r="AC60" s="825">
        <v>134</v>
      </c>
      <c r="AD60" s="825">
        <v>176</v>
      </c>
      <c r="AE60" s="825">
        <v>191</v>
      </c>
      <c r="AF60" s="825">
        <v>112</v>
      </c>
      <c r="AG60" s="826">
        <v>138</v>
      </c>
      <c r="AH60" s="825">
        <v>68</v>
      </c>
      <c r="AI60" s="825">
        <v>78</v>
      </c>
      <c r="AJ60" s="827">
        <v>18</v>
      </c>
      <c r="AK60" s="825">
        <v>53</v>
      </c>
      <c r="AL60" s="332">
        <v>29</v>
      </c>
      <c r="AM60" s="332">
        <v>1</v>
      </c>
      <c r="AN60" s="332">
        <v>-43</v>
      </c>
      <c r="AO60" s="2277">
        <v>-55</v>
      </c>
      <c r="AP60" s="1089">
        <v>-73</v>
      </c>
      <c r="AQ60" s="1089">
        <f>'11_2出生'!AQ60-'11_3死亡'!AQ60</f>
        <v>-69</v>
      </c>
      <c r="AR60" s="2417">
        <f>'11_2出生'!AR60-'11_3死亡'!AR60</f>
        <v>-117</v>
      </c>
      <c r="AS60" s="3166">
        <f>'11_2出生'!AS60-'11_3死亡'!AS60</f>
        <v>-128</v>
      </c>
      <c r="AT60" s="1984">
        <f>'11_2出生'!AT60-'11_3死亡'!AT60</f>
        <v>-158</v>
      </c>
    </row>
    <row r="61" spans="1:46" ht="15.75" customHeight="1">
      <c r="A61" s="823">
        <v>481</v>
      </c>
      <c r="B61" s="824" t="s">
        <v>47</v>
      </c>
      <c r="C61" s="2659">
        <v>41</v>
      </c>
      <c r="D61" s="865">
        <v>89</v>
      </c>
      <c r="E61" s="865">
        <v>87</v>
      </c>
      <c r="F61" s="865">
        <v>107</v>
      </c>
      <c r="G61" s="865">
        <v>46</v>
      </c>
      <c r="H61" s="865">
        <v>54</v>
      </c>
      <c r="I61" s="865">
        <v>47</v>
      </c>
      <c r="J61" s="865">
        <v>48</v>
      </c>
      <c r="K61" s="865">
        <v>46</v>
      </c>
      <c r="L61" s="1946">
        <v>17</v>
      </c>
      <c r="M61" s="1946">
        <v>17</v>
      </c>
      <c r="N61" s="1946">
        <v>6</v>
      </c>
      <c r="O61" s="1946">
        <v>-24</v>
      </c>
      <c r="P61" s="1946">
        <v>-17</v>
      </c>
      <c r="Q61" s="1946">
        <v>-32</v>
      </c>
      <c r="R61" s="1946">
        <v>-14</v>
      </c>
      <c r="S61" s="1946">
        <v>-36</v>
      </c>
      <c r="T61" s="1946">
        <v>-25</v>
      </c>
      <c r="U61" s="1946">
        <v>-35</v>
      </c>
      <c r="V61" s="1946">
        <v>-36</v>
      </c>
      <c r="W61" s="826">
        <v>-59</v>
      </c>
      <c r="X61" s="825">
        <v>-38</v>
      </c>
      <c r="Y61" s="825">
        <v>-12</v>
      </c>
      <c r="Z61" s="825">
        <v>-53</v>
      </c>
      <c r="AA61" s="825">
        <v>-53</v>
      </c>
      <c r="AB61" s="826">
        <v>-32</v>
      </c>
      <c r="AC61" s="825">
        <v>-58</v>
      </c>
      <c r="AD61" s="825">
        <v>-93</v>
      </c>
      <c r="AE61" s="825">
        <v>-92</v>
      </c>
      <c r="AF61" s="825">
        <v>-105</v>
      </c>
      <c r="AG61" s="826">
        <v>-153</v>
      </c>
      <c r="AH61" s="825">
        <v>-120</v>
      </c>
      <c r="AI61" s="825">
        <v>-107</v>
      </c>
      <c r="AJ61" s="827">
        <v>-124</v>
      </c>
      <c r="AK61" s="825">
        <v>-111</v>
      </c>
      <c r="AL61" s="332">
        <v>-156</v>
      </c>
      <c r="AM61" s="332">
        <v>-126</v>
      </c>
      <c r="AN61" s="332">
        <v>-114</v>
      </c>
      <c r="AO61" s="2277">
        <v>-154</v>
      </c>
      <c r="AP61" s="1089">
        <v>-175</v>
      </c>
      <c r="AQ61" s="1089">
        <f>'11_2出生'!AQ61-'11_3死亡'!AQ61</f>
        <v>-150</v>
      </c>
      <c r="AR61" s="2417">
        <f>'11_2出生'!AR61-'11_3死亡'!AR61</f>
        <v>-177</v>
      </c>
      <c r="AS61" s="3166">
        <f>'11_2出生'!AS61-'11_3死亡'!AS61</f>
        <v>-202</v>
      </c>
      <c r="AT61" s="1984">
        <f>'11_2出生'!AT61-'11_3死亡'!AT61</f>
        <v>-166</v>
      </c>
    </row>
    <row r="62" spans="1:46" ht="15.75" customHeight="1">
      <c r="A62" s="823">
        <v>501</v>
      </c>
      <c r="B62" s="824" t="s">
        <v>82</v>
      </c>
      <c r="C62" s="2659">
        <v>21</v>
      </c>
      <c r="D62" s="865">
        <v>-14</v>
      </c>
      <c r="E62" s="865">
        <v>-5</v>
      </c>
      <c r="F62" s="865">
        <v>18</v>
      </c>
      <c r="G62" s="865">
        <v>45</v>
      </c>
      <c r="H62" s="865">
        <v>-1</v>
      </c>
      <c r="I62" s="865">
        <v>-56</v>
      </c>
      <c r="J62" s="865">
        <v>17</v>
      </c>
      <c r="K62" s="865">
        <v>-25</v>
      </c>
      <c r="L62" s="1946">
        <v>0</v>
      </c>
      <c r="M62" s="1946">
        <v>-45</v>
      </c>
      <c r="N62" s="1946">
        <v>-29</v>
      </c>
      <c r="O62" s="1946">
        <v>-78</v>
      </c>
      <c r="P62" s="1946">
        <v>-97</v>
      </c>
      <c r="Q62" s="1946">
        <v>-102</v>
      </c>
      <c r="R62" s="1946">
        <v>-119</v>
      </c>
      <c r="S62" s="1946">
        <v>-103</v>
      </c>
      <c r="T62" s="1946">
        <v>-79</v>
      </c>
      <c r="U62" s="1946">
        <v>-95</v>
      </c>
      <c r="V62" s="1946">
        <v>-106</v>
      </c>
      <c r="W62" s="826">
        <v>-130</v>
      </c>
      <c r="X62" s="825">
        <v>-172</v>
      </c>
      <c r="Y62" s="825">
        <v>-140</v>
      </c>
      <c r="Z62" s="825">
        <v>-133</v>
      </c>
      <c r="AA62" s="825">
        <v>-183</v>
      </c>
      <c r="AB62" s="826">
        <v>-195</v>
      </c>
      <c r="AC62" s="825">
        <v>-129</v>
      </c>
      <c r="AD62" s="825">
        <v>-201</v>
      </c>
      <c r="AE62" s="825">
        <v>-194</v>
      </c>
      <c r="AF62" s="825">
        <v>-216</v>
      </c>
      <c r="AG62" s="826">
        <v>-188</v>
      </c>
      <c r="AH62" s="825">
        <v>-199</v>
      </c>
      <c r="AI62" s="825">
        <v>-200</v>
      </c>
      <c r="AJ62" s="827">
        <v>-218</v>
      </c>
      <c r="AK62" s="825">
        <v>-187</v>
      </c>
      <c r="AL62" s="332">
        <v>-219</v>
      </c>
      <c r="AM62" s="332">
        <v>-222</v>
      </c>
      <c r="AN62" s="332">
        <v>-219</v>
      </c>
      <c r="AO62" s="2277">
        <v>-216</v>
      </c>
      <c r="AP62" s="1089">
        <v>-225</v>
      </c>
      <c r="AQ62" s="1089">
        <f>'11_2出生'!AQ62-'11_3死亡'!AQ62</f>
        <v>-217</v>
      </c>
      <c r="AR62" s="2417">
        <f>'11_2出生'!AR62-'11_3死亡'!AR62</f>
        <v>-227</v>
      </c>
      <c r="AS62" s="3166">
        <f>'11_2出生'!AS62-'11_3死亡'!AS62</f>
        <v>-315</v>
      </c>
      <c r="AT62" s="1984">
        <f>'11_2出生'!AT62-'11_3死亡'!AT62</f>
        <v>-240</v>
      </c>
    </row>
    <row r="63" spans="1:46" ht="15.75" customHeight="1">
      <c r="A63" s="823">
        <v>585</v>
      </c>
      <c r="B63" s="824" t="s">
        <v>658</v>
      </c>
      <c r="C63" s="2659">
        <v>43</v>
      </c>
      <c r="D63" s="865">
        <v>131</v>
      </c>
      <c r="E63" s="865">
        <v>60</v>
      </c>
      <c r="F63" s="865">
        <v>87</v>
      </c>
      <c r="G63" s="865">
        <v>91</v>
      </c>
      <c r="H63" s="865">
        <v>107</v>
      </c>
      <c r="I63" s="865">
        <v>87</v>
      </c>
      <c r="J63" s="865">
        <v>84</v>
      </c>
      <c r="K63" s="865">
        <v>54</v>
      </c>
      <c r="L63" s="1946">
        <v>23</v>
      </c>
      <c r="M63" s="1946">
        <v>-29</v>
      </c>
      <c r="N63" s="1946">
        <v>0</v>
      </c>
      <c r="O63" s="1946">
        <v>-3</v>
      </c>
      <c r="P63" s="1946">
        <v>3</v>
      </c>
      <c r="Q63" s="1946">
        <v>-3</v>
      </c>
      <c r="R63" s="1946">
        <v>-8</v>
      </c>
      <c r="S63" s="1946">
        <v>-27</v>
      </c>
      <c r="T63" s="1946">
        <v>-59</v>
      </c>
      <c r="U63" s="1946">
        <v>-30</v>
      </c>
      <c r="V63" s="1946">
        <v>-84</v>
      </c>
      <c r="W63" s="826">
        <v>-95</v>
      </c>
      <c r="X63" s="825">
        <v>-101</v>
      </c>
      <c r="Y63" s="825">
        <v>-101</v>
      </c>
      <c r="Z63" s="825">
        <v>-119</v>
      </c>
      <c r="AA63" s="825">
        <v>-128</v>
      </c>
      <c r="AB63" s="826">
        <v>-137</v>
      </c>
      <c r="AC63" s="825">
        <v>-146</v>
      </c>
      <c r="AD63" s="825">
        <v>-118</v>
      </c>
      <c r="AE63" s="825">
        <v>-134</v>
      </c>
      <c r="AF63" s="825">
        <v>-183</v>
      </c>
      <c r="AG63" s="826">
        <v>-162</v>
      </c>
      <c r="AH63" s="825">
        <v>-140</v>
      </c>
      <c r="AI63" s="825">
        <v>-176</v>
      </c>
      <c r="AJ63" s="827">
        <v>-206</v>
      </c>
      <c r="AK63" s="825">
        <v>-177</v>
      </c>
      <c r="AL63" s="332">
        <v>-168</v>
      </c>
      <c r="AM63" s="332">
        <v>-229</v>
      </c>
      <c r="AN63" s="332">
        <v>-231</v>
      </c>
      <c r="AO63" s="2277">
        <v>-168</v>
      </c>
      <c r="AP63" s="1089">
        <v>-232</v>
      </c>
      <c r="AQ63" s="1089">
        <f>'11_2出生'!AQ63-'11_3死亡'!AQ63</f>
        <v>-224</v>
      </c>
      <c r="AR63" s="2417">
        <f>'11_2出生'!AR63-'11_3死亡'!AR63</f>
        <v>-233</v>
      </c>
      <c r="AS63" s="3166">
        <f>'11_2出生'!AS63-'11_3死亡'!AS63</f>
        <v>-280</v>
      </c>
      <c r="AT63" s="1984">
        <f>'11_2出生'!AT63-'11_3死亡'!AT63</f>
        <v>-248</v>
      </c>
    </row>
    <row r="64" spans="1:46" ht="15.75" customHeight="1" thickBot="1">
      <c r="A64" s="816">
        <v>586</v>
      </c>
      <c r="B64" s="817" t="s">
        <v>659</v>
      </c>
      <c r="C64" s="2660">
        <v>90</v>
      </c>
      <c r="D64" s="2052">
        <v>59</v>
      </c>
      <c r="E64" s="2052">
        <v>85</v>
      </c>
      <c r="F64" s="2052">
        <v>51</v>
      </c>
      <c r="G64" s="2052">
        <v>75</v>
      </c>
      <c r="H64" s="2052">
        <v>38</v>
      </c>
      <c r="I64" s="2052">
        <v>57</v>
      </c>
      <c r="J64" s="2052">
        <v>24</v>
      </c>
      <c r="K64" s="2052">
        <v>30</v>
      </c>
      <c r="L64" s="1947">
        <v>4</v>
      </c>
      <c r="M64" s="1947">
        <v>-23</v>
      </c>
      <c r="N64" s="1947">
        <v>56</v>
      </c>
      <c r="O64" s="1947">
        <v>-28</v>
      </c>
      <c r="P64" s="1947">
        <v>20</v>
      </c>
      <c r="Q64" s="1947">
        <v>-22</v>
      </c>
      <c r="R64" s="1947">
        <v>-51</v>
      </c>
      <c r="S64" s="1947">
        <v>-38</v>
      </c>
      <c r="T64" s="1947">
        <v>-41</v>
      </c>
      <c r="U64" s="1947">
        <v>-54</v>
      </c>
      <c r="V64" s="1947">
        <v>-77</v>
      </c>
      <c r="W64" s="829">
        <v>-41</v>
      </c>
      <c r="X64" s="828">
        <v>-82</v>
      </c>
      <c r="Y64" s="828">
        <v>-85</v>
      </c>
      <c r="Z64" s="828">
        <v>-97</v>
      </c>
      <c r="AA64" s="828">
        <v>-75</v>
      </c>
      <c r="AB64" s="829">
        <v>-85</v>
      </c>
      <c r="AC64" s="828">
        <v>-80</v>
      </c>
      <c r="AD64" s="828">
        <v>-82</v>
      </c>
      <c r="AE64" s="828">
        <v>-130</v>
      </c>
      <c r="AF64" s="828">
        <v>-106</v>
      </c>
      <c r="AG64" s="829">
        <v>-115</v>
      </c>
      <c r="AH64" s="828">
        <v>-123</v>
      </c>
      <c r="AI64" s="828">
        <v>-179</v>
      </c>
      <c r="AJ64" s="830">
        <v>-124</v>
      </c>
      <c r="AK64" s="828">
        <v>-145</v>
      </c>
      <c r="AL64" s="335">
        <v>-173</v>
      </c>
      <c r="AM64" s="335">
        <v>-146</v>
      </c>
      <c r="AN64" s="335">
        <v>-181</v>
      </c>
      <c r="AO64" s="2280">
        <v>-194</v>
      </c>
      <c r="AP64" s="2393">
        <v>-166</v>
      </c>
      <c r="AQ64" s="2393">
        <f>'11_2出生'!AQ64-'11_3死亡'!AQ64</f>
        <v>-190</v>
      </c>
      <c r="AR64" s="2418">
        <f>'11_2出生'!AR64-'11_3死亡'!AR64</f>
        <v>-162</v>
      </c>
      <c r="AS64" s="3168">
        <f>'11_2出生'!AS64-'11_3死亡'!AS64</f>
        <v>-205</v>
      </c>
      <c r="AT64" s="2005">
        <f>'11_2出生'!AT64-'11_3死亡'!AT64</f>
        <v>-222</v>
      </c>
    </row>
    <row r="65" spans="2:46" ht="15.75" customHeight="1">
      <c r="B65" t="s">
        <v>660</v>
      </c>
      <c r="AO65" s="385"/>
      <c r="AQ65" s="2478" t="s">
        <v>2776</v>
      </c>
      <c r="AR65" s="2657">
        <v>44742</v>
      </c>
      <c r="AS65" s="2657">
        <v>45184</v>
      </c>
      <c r="AT65" s="2657">
        <v>45471</v>
      </c>
    </row>
    <row r="66" spans="2:46">
      <c r="C66" s="2124" t="s">
        <v>2581</v>
      </c>
    </row>
  </sheetData>
  <phoneticPr fontId="3"/>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172"/>
  <sheetViews>
    <sheetView workbookViewId="0">
      <pane xSplit="2" ySplit="3" topLeftCell="AO4" activePane="bottomRight" state="frozen"/>
      <selection pane="topRight" activeCell="C1" sqref="C1"/>
      <selection pane="bottomLeft" activeCell="A4" sqref="A4"/>
      <selection pane="bottomRight" activeCell="AW10" sqref="AW10"/>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1" width="10.6328125" style="385" customWidth="1"/>
    <col min="42" max="46" width="10.90625" style="385" customWidth="1"/>
    <col min="47" max="16384" width="9" style="385"/>
  </cols>
  <sheetData>
    <row r="1" spans="1:46">
      <c r="A1" s="155" t="s">
        <v>2466</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4"/>
      <c r="AD1" s="384"/>
      <c r="AE1" s="384"/>
      <c r="AF1" s="384"/>
      <c r="AG1" s="384"/>
      <c r="AH1" s="384"/>
      <c r="AI1" s="384"/>
      <c r="AK1" s="384" t="s">
        <v>661</v>
      </c>
      <c r="AL1" s="385" t="s">
        <v>380</v>
      </c>
      <c r="AM1" s="384" t="s">
        <v>337</v>
      </c>
      <c r="AS1" s="2991">
        <v>45184</v>
      </c>
    </row>
    <row r="2" spans="1:46">
      <c r="A2" s="395"/>
      <c r="B2" s="2033" t="s">
        <v>662</v>
      </c>
      <c r="C2" s="2048" t="s">
        <v>2527</v>
      </c>
      <c r="D2" s="2049" t="s">
        <v>2528</v>
      </c>
      <c r="E2" s="2049" t="s">
        <v>2529</v>
      </c>
      <c r="F2" s="2049" t="s">
        <v>2530</v>
      </c>
      <c r="G2" s="2049" t="s">
        <v>2531</v>
      </c>
      <c r="H2" s="2049" t="s">
        <v>2532</v>
      </c>
      <c r="I2" s="2049" t="s">
        <v>2533</v>
      </c>
      <c r="J2" s="2049" t="s">
        <v>2534</v>
      </c>
      <c r="K2" s="2049" t="s">
        <v>2535</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2213</v>
      </c>
      <c r="AO2" s="395" t="s">
        <v>2416</v>
      </c>
      <c r="AP2" s="395" t="s">
        <v>2622</v>
      </c>
      <c r="AQ2" s="395" t="s">
        <v>2753</v>
      </c>
      <c r="AR2" s="395" t="s">
        <v>2805</v>
      </c>
      <c r="AS2" s="395" t="s">
        <v>2891</v>
      </c>
      <c r="AT2" s="395" t="s">
        <v>2909</v>
      </c>
    </row>
    <row r="3" spans="1:46">
      <c r="A3" s="398"/>
      <c r="B3" s="2034" t="s">
        <v>348</v>
      </c>
      <c r="C3" s="2035">
        <v>1980</v>
      </c>
      <c r="D3" s="2036">
        <v>1981</v>
      </c>
      <c r="E3" s="2036">
        <v>1982</v>
      </c>
      <c r="F3" s="2036">
        <v>1983</v>
      </c>
      <c r="G3" s="2036">
        <v>1984</v>
      </c>
      <c r="H3" s="2036">
        <v>1985</v>
      </c>
      <c r="I3" s="2036">
        <v>1986</v>
      </c>
      <c r="J3" s="2036">
        <v>1987</v>
      </c>
      <c r="K3" s="2036">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68677</v>
      </c>
      <c r="D4" s="2055">
        <v>66219</v>
      </c>
      <c r="E4" s="2055">
        <v>65925</v>
      </c>
      <c r="F4" s="2055">
        <v>65368</v>
      </c>
      <c r="G4" s="2055">
        <v>64210</v>
      </c>
      <c r="H4" s="2055">
        <v>61332</v>
      </c>
      <c r="I4" s="2055">
        <v>59766</v>
      </c>
      <c r="J4" s="2055">
        <v>57600</v>
      </c>
      <c r="K4" s="2055">
        <v>56451</v>
      </c>
      <c r="L4" s="2207">
        <v>53689</v>
      </c>
      <c r="M4" s="2207">
        <v>53916</v>
      </c>
      <c r="N4" s="2207">
        <v>53294</v>
      </c>
      <c r="O4" s="2207">
        <v>53053</v>
      </c>
      <c r="P4" s="2207">
        <v>51942</v>
      </c>
      <c r="Q4" s="2207">
        <v>54940</v>
      </c>
      <c r="R4" s="2207">
        <v>51947</v>
      </c>
      <c r="S4" s="2207">
        <v>53131</v>
      </c>
      <c r="T4" s="2207">
        <v>53356</v>
      </c>
      <c r="U4" s="2207">
        <v>54421</v>
      </c>
      <c r="V4" s="2207">
        <v>53765</v>
      </c>
      <c r="W4" s="394">
        <v>54455</v>
      </c>
      <c r="X4" s="394">
        <v>52585</v>
      </c>
      <c r="Y4" s="394">
        <v>52314</v>
      </c>
      <c r="Z4" s="394">
        <v>50520</v>
      </c>
      <c r="AA4" s="394">
        <v>49789</v>
      </c>
      <c r="AB4" s="394">
        <v>47273</v>
      </c>
      <c r="AC4" s="394">
        <v>48771</v>
      </c>
      <c r="AD4" s="394">
        <v>48685</v>
      </c>
      <c r="AE4" s="394">
        <v>48833</v>
      </c>
      <c r="AF4" s="394">
        <v>47592</v>
      </c>
      <c r="AG4" s="394">
        <v>47834</v>
      </c>
      <c r="AH4" s="394">
        <v>47351</v>
      </c>
      <c r="AI4" s="394">
        <v>46436</v>
      </c>
      <c r="AJ4" s="394">
        <v>45673</v>
      </c>
      <c r="AK4" s="394">
        <v>44352</v>
      </c>
      <c r="AL4" s="394">
        <v>44015</v>
      </c>
      <c r="AM4" s="2041">
        <v>43378</v>
      </c>
      <c r="AN4" s="2041">
        <v>41605</v>
      </c>
      <c r="AO4" s="2041">
        <v>39713</v>
      </c>
      <c r="AP4" s="2041">
        <f>SUM(AP5:AP14)</f>
        <v>38043</v>
      </c>
      <c r="AQ4" s="2041">
        <f>SUM(AQ5:AQ14)</f>
        <v>36953</v>
      </c>
      <c r="AR4" s="2041">
        <v>35581</v>
      </c>
      <c r="AS4" s="3215">
        <f>SUM(AS5:AS14)</f>
        <v>33565</v>
      </c>
      <c r="AT4" s="2394">
        <f>SUM(AT5:AT14)</f>
        <v>32559</v>
      </c>
    </row>
    <row r="5" spans="1:46">
      <c r="A5" s="385"/>
      <c r="B5" s="391" t="s">
        <v>647</v>
      </c>
      <c r="C5" s="2056">
        <v>16486</v>
      </c>
      <c r="D5" s="2056">
        <v>16155</v>
      </c>
      <c r="E5" s="2056">
        <v>16180</v>
      </c>
      <c r="F5" s="2056">
        <v>16184</v>
      </c>
      <c r="G5" s="2056">
        <v>16163</v>
      </c>
      <c r="H5" s="2056">
        <v>15661</v>
      </c>
      <c r="I5" s="2056">
        <v>15356</v>
      </c>
      <c r="J5" s="2056">
        <v>14884</v>
      </c>
      <c r="K5" s="2056">
        <v>14421</v>
      </c>
      <c r="L5" s="1946">
        <v>13890</v>
      </c>
      <c r="M5" s="1946">
        <v>13933</v>
      </c>
      <c r="N5" s="1946">
        <v>13493</v>
      </c>
      <c r="O5" s="1946">
        <v>13462</v>
      </c>
      <c r="P5" s="1946">
        <v>13224</v>
      </c>
      <c r="Q5" s="1946">
        <v>13879</v>
      </c>
      <c r="R5" s="1946">
        <v>12597</v>
      </c>
      <c r="S5" s="1946">
        <v>12668</v>
      </c>
      <c r="T5" s="1946">
        <v>12694</v>
      </c>
      <c r="U5" s="1946">
        <v>12815</v>
      </c>
      <c r="V5" s="1946">
        <v>12903</v>
      </c>
      <c r="W5" s="389">
        <v>13160</v>
      </c>
      <c r="X5" s="389">
        <v>12847</v>
      </c>
      <c r="Y5" s="389">
        <v>13008</v>
      </c>
      <c r="Z5" s="389">
        <v>12972</v>
      </c>
      <c r="AA5" s="389">
        <v>12722</v>
      </c>
      <c r="AB5" s="389">
        <v>12278</v>
      </c>
      <c r="AC5" s="389">
        <v>12720</v>
      </c>
      <c r="AD5" s="389">
        <v>12496</v>
      </c>
      <c r="AE5" s="389">
        <v>12675</v>
      </c>
      <c r="AF5" s="389">
        <v>12731</v>
      </c>
      <c r="AG5" s="389">
        <v>12665</v>
      </c>
      <c r="AH5" s="389">
        <v>12720</v>
      </c>
      <c r="AI5" s="389">
        <v>12357</v>
      </c>
      <c r="AJ5" s="389">
        <v>12213</v>
      </c>
      <c r="AK5" s="389">
        <v>11938</v>
      </c>
      <c r="AL5" s="389">
        <v>11909</v>
      </c>
      <c r="AM5" s="2039">
        <v>11786</v>
      </c>
      <c r="AN5" s="1804">
        <v>11302</v>
      </c>
      <c r="AO5" s="1807">
        <v>10388</v>
      </c>
      <c r="AP5" s="1807">
        <f>AP15</f>
        <v>10163</v>
      </c>
      <c r="AQ5" s="1807">
        <f>AQ15</f>
        <v>9765</v>
      </c>
      <c r="AR5" s="1804">
        <v>9275</v>
      </c>
      <c r="AS5" s="3216">
        <f>AS15</f>
        <v>8941</v>
      </c>
      <c r="AT5" s="2992">
        <f>AT15</f>
        <v>8481</v>
      </c>
    </row>
    <row r="6" spans="1:46">
      <c r="A6" s="385"/>
      <c r="B6" s="392" t="s">
        <v>14</v>
      </c>
      <c r="C6" s="2057">
        <v>14191</v>
      </c>
      <c r="D6" s="2057">
        <v>13477</v>
      </c>
      <c r="E6" s="2057">
        <v>13174</v>
      </c>
      <c r="F6" s="2057">
        <v>13164</v>
      </c>
      <c r="G6" s="2057">
        <v>12719</v>
      </c>
      <c r="H6" s="2057">
        <v>11999</v>
      </c>
      <c r="I6" s="2057">
        <v>11878</v>
      </c>
      <c r="J6" s="2057">
        <v>11177</v>
      </c>
      <c r="K6" s="2057">
        <v>11086</v>
      </c>
      <c r="L6" s="1946">
        <v>10313</v>
      </c>
      <c r="M6" s="1946">
        <v>10235</v>
      </c>
      <c r="N6" s="1946">
        <v>10234</v>
      </c>
      <c r="O6" s="1946">
        <v>10147</v>
      </c>
      <c r="P6" s="1946">
        <v>9699</v>
      </c>
      <c r="Q6" s="1946">
        <v>10310</v>
      </c>
      <c r="R6" s="1946">
        <v>9222</v>
      </c>
      <c r="S6" s="1946">
        <v>9176</v>
      </c>
      <c r="T6" s="1946">
        <v>9385</v>
      </c>
      <c r="U6" s="1946">
        <v>9985</v>
      </c>
      <c r="V6" s="1946">
        <v>10006</v>
      </c>
      <c r="W6" s="389">
        <v>10306</v>
      </c>
      <c r="X6" s="389">
        <v>10027</v>
      </c>
      <c r="Y6" s="389">
        <v>10343</v>
      </c>
      <c r="Z6" s="389">
        <v>9933</v>
      </c>
      <c r="AA6" s="389">
        <v>9963</v>
      </c>
      <c r="AB6" s="389">
        <v>9434</v>
      </c>
      <c r="AC6" s="389">
        <v>9907</v>
      </c>
      <c r="AD6" s="389">
        <v>10260</v>
      </c>
      <c r="AE6" s="389">
        <v>10063</v>
      </c>
      <c r="AF6" s="389">
        <v>9588</v>
      </c>
      <c r="AG6" s="389">
        <v>9782</v>
      </c>
      <c r="AH6" s="389">
        <v>9519</v>
      </c>
      <c r="AI6" s="389">
        <v>9314</v>
      </c>
      <c r="AJ6" s="389">
        <v>9238</v>
      </c>
      <c r="AK6" s="389">
        <v>9103</v>
      </c>
      <c r="AL6" s="389">
        <v>9020</v>
      </c>
      <c r="AM6" s="2039">
        <v>8775</v>
      </c>
      <c r="AN6" s="1804">
        <v>8478</v>
      </c>
      <c r="AO6" s="1807">
        <v>8428</v>
      </c>
      <c r="AP6" s="1807">
        <f>AP26+AP28+AP30</f>
        <v>7956</v>
      </c>
      <c r="AQ6" s="1807">
        <f>AQ26+AQ28+AQ30</f>
        <v>7912</v>
      </c>
      <c r="AR6" s="1804">
        <v>7514</v>
      </c>
      <c r="AS6" s="3216">
        <f>AS26+AS28+AS30</f>
        <v>7153</v>
      </c>
      <c r="AT6" s="2992">
        <f>AT26+AT28+AT30</f>
        <v>7099</v>
      </c>
    </row>
    <row r="7" spans="1:46">
      <c r="A7" s="385"/>
      <c r="B7" s="392" t="s">
        <v>18</v>
      </c>
      <c r="C7" s="2057">
        <v>7483</v>
      </c>
      <c r="D7" s="2057">
        <v>7149</v>
      </c>
      <c r="E7" s="2057">
        <v>7086</v>
      </c>
      <c r="F7" s="2057">
        <v>6901</v>
      </c>
      <c r="G7" s="2057">
        <v>6762</v>
      </c>
      <c r="H7" s="2057">
        <v>6498</v>
      </c>
      <c r="I7" s="2057">
        <v>6288</v>
      </c>
      <c r="J7" s="2057">
        <v>6310</v>
      </c>
      <c r="K7" s="2057">
        <v>6484</v>
      </c>
      <c r="L7" s="1946">
        <v>6104</v>
      </c>
      <c r="M7" s="1946">
        <v>6222</v>
      </c>
      <c r="N7" s="1946">
        <v>6297</v>
      </c>
      <c r="O7" s="1946">
        <v>6201</v>
      </c>
      <c r="P7" s="1946">
        <v>6344</v>
      </c>
      <c r="Q7" s="1946">
        <v>6828</v>
      </c>
      <c r="R7" s="1946">
        <v>6661</v>
      </c>
      <c r="S7" s="1946">
        <v>7018</v>
      </c>
      <c r="T7" s="1946">
        <v>7110</v>
      </c>
      <c r="U7" s="1946">
        <v>7189</v>
      </c>
      <c r="V7" s="1946">
        <v>7234</v>
      </c>
      <c r="W7" s="389">
        <v>7214</v>
      </c>
      <c r="X7" s="389">
        <v>6883</v>
      </c>
      <c r="Y7" s="389">
        <v>6625</v>
      </c>
      <c r="Z7" s="389">
        <v>6449</v>
      </c>
      <c r="AA7" s="389">
        <v>6393</v>
      </c>
      <c r="AB7" s="389">
        <v>6057</v>
      </c>
      <c r="AC7" s="389">
        <v>6183</v>
      </c>
      <c r="AD7" s="389">
        <v>6216</v>
      </c>
      <c r="AE7" s="389">
        <v>6227</v>
      </c>
      <c r="AF7" s="389">
        <v>6037</v>
      </c>
      <c r="AG7" s="389">
        <v>6251</v>
      </c>
      <c r="AH7" s="389">
        <v>5982</v>
      </c>
      <c r="AI7" s="389">
        <v>5929</v>
      </c>
      <c r="AJ7" s="389">
        <v>5975</v>
      </c>
      <c r="AK7" s="389">
        <v>5670</v>
      </c>
      <c r="AL7" s="389">
        <v>5504</v>
      </c>
      <c r="AM7" s="2039">
        <v>5428</v>
      </c>
      <c r="AN7" s="1804">
        <v>5368</v>
      </c>
      <c r="AO7" s="1807">
        <v>5087</v>
      </c>
      <c r="AP7" s="1807">
        <f>AP31+AP37+AP40+AP42+AP53</f>
        <v>4847</v>
      </c>
      <c r="AQ7" s="1807">
        <f>AQ31+AQ37+AQ40+AQ42+AQ53</f>
        <v>4717</v>
      </c>
      <c r="AR7" s="1804">
        <v>4482</v>
      </c>
      <c r="AS7" s="3216">
        <f>AS31+AS37+AS40+AS42+AS53</f>
        <v>4080</v>
      </c>
      <c r="AT7" s="2992">
        <f>AT31+AT37+AT40+AT42+AT53</f>
        <v>3931</v>
      </c>
    </row>
    <row r="8" spans="1:46">
      <c r="A8" s="385"/>
      <c r="B8" s="392" t="s">
        <v>7</v>
      </c>
      <c r="C8" s="2057">
        <v>8898</v>
      </c>
      <c r="D8" s="2057">
        <v>8767</v>
      </c>
      <c r="E8" s="2057">
        <v>8837</v>
      </c>
      <c r="F8" s="2057">
        <v>8630</v>
      </c>
      <c r="G8" s="2057">
        <v>8261</v>
      </c>
      <c r="H8" s="2057">
        <v>7770</v>
      </c>
      <c r="I8" s="2057">
        <v>7524</v>
      </c>
      <c r="J8" s="2057">
        <v>7204</v>
      </c>
      <c r="K8" s="2057">
        <v>6966</v>
      </c>
      <c r="L8" s="1946">
        <v>6795</v>
      </c>
      <c r="M8" s="1946">
        <v>6978</v>
      </c>
      <c r="N8" s="1946">
        <v>7059</v>
      </c>
      <c r="O8" s="1946">
        <v>7308</v>
      </c>
      <c r="P8" s="1946">
        <v>7049</v>
      </c>
      <c r="Q8" s="1946">
        <v>7504</v>
      </c>
      <c r="R8" s="1946">
        <v>7479</v>
      </c>
      <c r="S8" s="1946">
        <v>7871</v>
      </c>
      <c r="T8" s="1946">
        <v>7767</v>
      </c>
      <c r="U8" s="1946">
        <v>8009</v>
      </c>
      <c r="V8" s="1946">
        <v>7798</v>
      </c>
      <c r="W8" s="389">
        <v>7637</v>
      </c>
      <c r="X8" s="389">
        <v>7568</v>
      </c>
      <c r="Y8" s="389">
        <v>7199</v>
      </c>
      <c r="Z8" s="389">
        <v>6773</v>
      </c>
      <c r="AA8" s="389">
        <v>6556</v>
      </c>
      <c r="AB8" s="389">
        <v>6251</v>
      </c>
      <c r="AC8" s="389">
        <v>6490</v>
      </c>
      <c r="AD8" s="389">
        <v>6348</v>
      </c>
      <c r="AE8" s="389">
        <v>6451</v>
      </c>
      <c r="AF8" s="389">
        <v>6482</v>
      </c>
      <c r="AG8" s="389">
        <v>6390</v>
      </c>
      <c r="AH8" s="389">
        <v>6453</v>
      </c>
      <c r="AI8" s="389">
        <v>6387</v>
      </c>
      <c r="AJ8" s="389">
        <v>6168</v>
      </c>
      <c r="AK8" s="389">
        <v>6021</v>
      </c>
      <c r="AL8" s="389">
        <v>6144</v>
      </c>
      <c r="AM8" s="2039">
        <v>6108</v>
      </c>
      <c r="AN8" s="1804">
        <v>5812</v>
      </c>
      <c r="AO8" s="1807">
        <v>5830</v>
      </c>
      <c r="AP8" s="1807">
        <f>AP27+AP34+AP39+AP55+AP56</f>
        <v>5542</v>
      </c>
      <c r="AQ8" s="1807">
        <f>AQ27+AQ34+AQ39+AQ55+AQ56</f>
        <v>5376</v>
      </c>
      <c r="AR8" s="1804">
        <v>5477</v>
      </c>
      <c r="AS8" s="3216">
        <f>AS27+AS34+AS39+AS55+AS56</f>
        <v>5181</v>
      </c>
      <c r="AT8" s="2992">
        <f>AT27+AT34+AT39+AT55+AT56</f>
        <v>5136</v>
      </c>
    </row>
    <row r="9" spans="1:46">
      <c r="A9" s="385"/>
      <c r="B9" s="392" t="s">
        <v>29</v>
      </c>
      <c r="C9" s="2057">
        <v>3736</v>
      </c>
      <c r="D9" s="2057">
        <v>3607</v>
      </c>
      <c r="E9" s="2057">
        <v>3525</v>
      </c>
      <c r="F9" s="2057">
        <v>3524</v>
      </c>
      <c r="G9" s="2057">
        <v>3517</v>
      </c>
      <c r="H9" s="2057">
        <v>3372</v>
      </c>
      <c r="I9" s="2057">
        <v>3146</v>
      </c>
      <c r="J9" s="2057">
        <v>2996</v>
      </c>
      <c r="K9" s="2057">
        <v>3029</v>
      </c>
      <c r="L9" s="1946">
        <v>2753</v>
      </c>
      <c r="M9" s="1946">
        <v>2812</v>
      </c>
      <c r="N9" s="1946">
        <v>2727</v>
      </c>
      <c r="O9" s="1946">
        <v>2647</v>
      </c>
      <c r="P9" s="1946">
        <v>2666</v>
      </c>
      <c r="Q9" s="1946">
        <v>2748</v>
      </c>
      <c r="R9" s="1946">
        <v>2775</v>
      </c>
      <c r="S9" s="1946">
        <v>2879</v>
      </c>
      <c r="T9" s="1946">
        <v>2875</v>
      </c>
      <c r="U9" s="1946">
        <v>2799</v>
      </c>
      <c r="V9" s="1946">
        <v>2758</v>
      </c>
      <c r="W9" s="389">
        <v>2823</v>
      </c>
      <c r="X9" s="389">
        <v>2620</v>
      </c>
      <c r="Y9" s="389">
        <v>2665</v>
      </c>
      <c r="Z9" s="389">
        <v>2467</v>
      </c>
      <c r="AA9" s="389">
        <v>2540</v>
      </c>
      <c r="AB9" s="389">
        <v>2293</v>
      </c>
      <c r="AC9" s="389">
        <v>2313</v>
      </c>
      <c r="AD9" s="389">
        <v>2231</v>
      </c>
      <c r="AE9" s="389">
        <v>2326</v>
      </c>
      <c r="AF9" s="389">
        <v>2149</v>
      </c>
      <c r="AG9" s="389">
        <v>2070</v>
      </c>
      <c r="AH9" s="389">
        <v>2106</v>
      </c>
      <c r="AI9" s="389">
        <v>2085</v>
      </c>
      <c r="AJ9" s="389">
        <v>2043</v>
      </c>
      <c r="AK9" s="389">
        <v>1870</v>
      </c>
      <c r="AL9" s="389">
        <v>1944</v>
      </c>
      <c r="AM9" s="2039">
        <v>1952</v>
      </c>
      <c r="AN9" s="1804">
        <v>1769</v>
      </c>
      <c r="AO9" s="1807">
        <v>1721</v>
      </c>
      <c r="AP9" s="1807">
        <f>AP36+AP38+AP41+AP43+AP51+AP54</f>
        <v>1542</v>
      </c>
      <c r="AQ9" s="1807">
        <f>AQ36+AQ38+AQ41+AQ43+AQ51+AQ54</f>
        <v>1485</v>
      </c>
      <c r="AR9" s="1804">
        <v>1419</v>
      </c>
      <c r="AS9" s="3216">
        <f>AS36+AS38+AS41+AS43+AS51+AS54</f>
        <v>1317</v>
      </c>
      <c r="AT9" s="2992">
        <f>AT36+AT38+AT41+AT43+AT51+AT54</f>
        <v>1301</v>
      </c>
    </row>
    <row r="10" spans="1:46">
      <c r="A10" s="385"/>
      <c r="B10" s="392" t="s">
        <v>36</v>
      </c>
      <c r="C10" s="2057">
        <v>7534</v>
      </c>
      <c r="D10" s="2057">
        <v>7247</v>
      </c>
      <c r="E10" s="2057">
        <v>7362</v>
      </c>
      <c r="F10" s="2057">
        <v>7187</v>
      </c>
      <c r="G10" s="2057">
        <v>7198</v>
      </c>
      <c r="H10" s="2057">
        <v>6761</v>
      </c>
      <c r="I10" s="2057">
        <v>6646</v>
      </c>
      <c r="J10" s="2057">
        <v>6531</v>
      </c>
      <c r="K10" s="2057">
        <v>6296</v>
      </c>
      <c r="L10" s="1946">
        <v>5976</v>
      </c>
      <c r="M10" s="1946">
        <v>6058</v>
      </c>
      <c r="N10" s="1946">
        <v>6096</v>
      </c>
      <c r="O10" s="1946">
        <v>6159</v>
      </c>
      <c r="P10" s="1946">
        <v>6097</v>
      </c>
      <c r="Q10" s="1946">
        <v>6429</v>
      </c>
      <c r="R10" s="1946">
        <v>6175</v>
      </c>
      <c r="S10" s="1946">
        <v>6423</v>
      </c>
      <c r="T10" s="1946">
        <v>6469</v>
      </c>
      <c r="U10" s="1946">
        <v>6558</v>
      </c>
      <c r="V10" s="1946">
        <v>6408</v>
      </c>
      <c r="W10" s="389">
        <v>6423</v>
      </c>
      <c r="X10" s="389">
        <v>6087</v>
      </c>
      <c r="Y10" s="389">
        <v>6007</v>
      </c>
      <c r="Z10" s="389">
        <v>5751</v>
      </c>
      <c r="AA10" s="389">
        <v>5605</v>
      </c>
      <c r="AB10" s="389">
        <v>5269</v>
      </c>
      <c r="AC10" s="389">
        <v>5494</v>
      </c>
      <c r="AD10" s="389">
        <v>5496</v>
      </c>
      <c r="AE10" s="389">
        <v>5438</v>
      </c>
      <c r="AF10" s="389">
        <v>5236</v>
      </c>
      <c r="AG10" s="389">
        <v>5237</v>
      </c>
      <c r="AH10" s="389">
        <v>5242</v>
      </c>
      <c r="AI10" s="389">
        <v>5201</v>
      </c>
      <c r="AJ10" s="389">
        <v>5097</v>
      </c>
      <c r="AK10" s="389">
        <v>4920</v>
      </c>
      <c r="AL10" s="389">
        <v>4891</v>
      </c>
      <c r="AM10" s="2039">
        <v>4668</v>
      </c>
      <c r="AN10" s="1804">
        <v>4566</v>
      </c>
      <c r="AO10" s="1807">
        <v>4245</v>
      </c>
      <c r="AP10" s="1807">
        <f>AP25+AP57+AP58+AP59</f>
        <v>4228</v>
      </c>
      <c r="AQ10" s="1807">
        <f>AQ25+AQ57+AQ58+AQ59</f>
        <v>4114</v>
      </c>
      <c r="AR10" s="1804">
        <v>4073</v>
      </c>
      <c r="AS10" s="3216">
        <f>AS25+AS57+AS58+AS59</f>
        <v>3757</v>
      </c>
      <c r="AT10" s="2992">
        <f>AT25+AT57+AT58+AT59</f>
        <v>3627</v>
      </c>
    </row>
    <row r="11" spans="1:46">
      <c r="A11" s="385"/>
      <c r="B11" s="392" t="s">
        <v>41</v>
      </c>
      <c r="C11" s="2057">
        <v>4158</v>
      </c>
      <c r="D11" s="2057">
        <v>3799</v>
      </c>
      <c r="E11" s="2057">
        <v>3782</v>
      </c>
      <c r="F11" s="2057">
        <v>3798</v>
      </c>
      <c r="G11" s="2057">
        <v>3596</v>
      </c>
      <c r="H11" s="2057">
        <v>3517</v>
      </c>
      <c r="I11" s="2057">
        <v>3346</v>
      </c>
      <c r="J11" s="2057">
        <v>3388</v>
      </c>
      <c r="K11" s="2057">
        <v>3050</v>
      </c>
      <c r="L11" s="1946">
        <v>2919</v>
      </c>
      <c r="M11" s="1946">
        <v>2886</v>
      </c>
      <c r="N11" s="1946">
        <v>2704</v>
      </c>
      <c r="O11" s="1946">
        <v>2548</v>
      </c>
      <c r="P11" s="1946">
        <v>2536</v>
      </c>
      <c r="Q11" s="1946">
        <v>2659</v>
      </c>
      <c r="R11" s="1946">
        <v>2639</v>
      </c>
      <c r="S11" s="1946">
        <v>2688</v>
      </c>
      <c r="T11" s="1946">
        <v>2667</v>
      </c>
      <c r="U11" s="1946">
        <v>2684</v>
      </c>
      <c r="V11" s="1946">
        <v>2614</v>
      </c>
      <c r="W11" s="389">
        <v>2665</v>
      </c>
      <c r="X11" s="389">
        <v>2523</v>
      </c>
      <c r="Y11" s="389">
        <v>2463</v>
      </c>
      <c r="Z11" s="389">
        <v>2404</v>
      </c>
      <c r="AA11" s="389">
        <v>2298</v>
      </c>
      <c r="AB11" s="389">
        <v>2242</v>
      </c>
      <c r="AC11" s="389">
        <v>2194</v>
      </c>
      <c r="AD11" s="389">
        <v>2184</v>
      </c>
      <c r="AE11" s="389">
        <v>2312</v>
      </c>
      <c r="AF11" s="389">
        <v>2096</v>
      </c>
      <c r="AG11" s="389">
        <v>2111</v>
      </c>
      <c r="AH11" s="389">
        <v>2044</v>
      </c>
      <c r="AI11" s="389">
        <v>2070</v>
      </c>
      <c r="AJ11" s="389">
        <v>1945</v>
      </c>
      <c r="AK11" s="389">
        <v>1908</v>
      </c>
      <c r="AL11" s="389">
        <v>1812</v>
      </c>
      <c r="AM11" s="2039">
        <v>1752</v>
      </c>
      <c r="AN11" s="1804">
        <v>1604</v>
      </c>
      <c r="AO11" s="1807">
        <v>1566</v>
      </c>
      <c r="AP11" s="1807">
        <f>AP32+AP35+AP50+AP52+AP60+AP61+AP62</f>
        <v>1472</v>
      </c>
      <c r="AQ11" s="1807">
        <f>AQ32+AQ35+AQ50+AQ52+AQ60+AQ61+AQ62</f>
        <v>1317</v>
      </c>
      <c r="AR11" s="1804">
        <v>1297</v>
      </c>
      <c r="AS11" s="3216">
        <f>AS32+AS35+AS50+AS52+AS60+AS61+AS62</f>
        <v>1207</v>
      </c>
      <c r="AT11" s="2992">
        <f>AT32+AT35+AT50+AT52+AT60+AT61+AT62</f>
        <v>1137</v>
      </c>
    </row>
    <row r="12" spans="1:46">
      <c r="A12" s="385"/>
      <c r="B12" s="392" t="s">
        <v>11</v>
      </c>
      <c r="C12" s="2057">
        <v>2764</v>
      </c>
      <c r="D12" s="2057">
        <v>2648</v>
      </c>
      <c r="E12" s="2057">
        <v>2712</v>
      </c>
      <c r="F12" s="2057">
        <v>2705</v>
      </c>
      <c r="G12" s="2057">
        <v>2715</v>
      </c>
      <c r="H12" s="2057">
        <v>2531</v>
      </c>
      <c r="I12" s="2057">
        <v>2470</v>
      </c>
      <c r="J12" s="2057">
        <v>2237</v>
      </c>
      <c r="K12" s="2057">
        <v>2249</v>
      </c>
      <c r="L12" s="1946">
        <v>2119</v>
      </c>
      <c r="M12" s="1946">
        <v>2033</v>
      </c>
      <c r="N12" s="1946">
        <v>2049</v>
      </c>
      <c r="O12" s="1946">
        <v>1982</v>
      </c>
      <c r="P12" s="1946">
        <v>1935</v>
      </c>
      <c r="Q12" s="1946">
        <v>1980</v>
      </c>
      <c r="R12" s="1946">
        <v>1898</v>
      </c>
      <c r="S12" s="1946">
        <v>1900</v>
      </c>
      <c r="T12" s="1946">
        <v>1892</v>
      </c>
      <c r="U12" s="1946">
        <v>1867</v>
      </c>
      <c r="V12" s="1946">
        <v>1720</v>
      </c>
      <c r="W12" s="389">
        <v>1817</v>
      </c>
      <c r="X12" s="389">
        <v>1684</v>
      </c>
      <c r="Y12" s="389">
        <v>1683</v>
      </c>
      <c r="Z12" s="389">
        <v>1641</v>
      </c>
      <c r="AA12" s="389">
        <v>1521</v>
      </c>
      <c r="AB12" s="389">
        <v>1504</v>
      </c>
      <c r="AC12" s="389">
        <v>1526</v>
      </c>
      <c r="AD12" s="389">
        <v>1457</v>
      </c>
      <c r="AE12" s="389">
        <v>1405</v>
      </c>
      <c r="AF12" s="389">
        <v>1375</v>
      </c>
      <c r="AG12" s="389">
        <v>1441</v>
      </c>
      <c r="AH12" s="389">
        <v>1369</v>
      </c>
      <c r="AI12" s="389">
        <v>1365</v>
      </c>
      <c r="AJ12" s="389">
        <v>1266</v>
      </c>
      <c r="AK12" s="389">
        <v>1174</v>
      </c>
      <c r="AL12" s="389">
        <v>1133</v>
      </c>
      <c r="AM12" s="2039">
        <v>1171</v>
      </c>
      <c r="AN12" s="1804">
        <v>1116</v>
      </c>
      <c r="AO12" s="1807">
        <v>1036</v>
      </c>
      <c r="AP12" s="1807">
        <f>AP33+AP45+AP48+AP63+AP64</f>
        <v>921</v>
      </c>
      <c r="AQ12" s="1807">
        <f>AQ33+AQ45+AQ48+AQ63+AQ64</f>
        <v>938</v>
      </c>
      <c r="AR12" s="1804">
        <v>869</v>
      </c>
      <c r="AS12" s="3216">
        <f>AS33+AS45+AS48+AS63+AS64</f>
        <v>769</v>
      </c>
      <c r="AT12" s="2992">
        <f>AT33+AT45+AT48+AT63+AT64</f>
        <v>734</v>
      </c>
    </row>
    <row r="13" spans="1:46">
      <c r="A13" s="385"/>
      <c r="B13" s="392" t="s">
        <v>12</v>
      </c>
      <c r="C13" s="2057">
        <v>1383</v>
      </c>
      <c r="D13" s="2057">
        <v>1380</v>
      </c>
      <c r="E13" s="2057">
        <v>1336</v>
      </c>
      <c r="F13" s="2057">
        <v>1367</v>
      </c>
      <c r="G13" s="2057">
        <v>1376</v>
      </c>
      <c r="H13" s="2057">
        <v>1302</v>
      </c>
      <c r="I13" s="2057">
        <v>1250</v>
      </c>
      <c r="J13" s="2057">
        <v>1171</v>
      </c>
      <c r="K13" s="2057">
        <v>1139</v>
      </c>
      <c r="L13" s="1946">
        <v>1172</v>
      </c>
      <c r="M13" s="1946">
        <v>1116</v>
      </c>
      <c r="N13" s="1946">
        <v>1105</v>
      </c>
      <c r="O13" s="1946">
        <v>1127</v>
      </c>
      <c r="P13" s="1946">
        <v>1047</v>
      </c>
      <c r="Q13" s="1946">
        <v>1095</v>
      </c>
      <c r="R13" s="1946">
        <v>1067</v>
      </c>
      <c r="S13" s="1946">
        <v>1044</v>
      </c>
      <c r="T13" s="1946">
        <v>1088</v>
      </c>
      <c r="U13" s="1946">
        <v>1095</v>
      </c>
      <c r="V13" s="1946">
        <v>997</v>
      </c>
      <c r="W13" s="389">
        <v>1099</v>
      </c>
      <c r="X13" s="389">
        <v>1006</v>
      </c>
      <c r="Y13" s="389">
        <v>1039</v>
      </c>
      <c r="Z13" s="389">
        <v>908</v>
      </c>
      <c r="AA13" s="389">
        <v>976</v>
      </c>
      <c r="AB13" s="389">
        <v>827</v>
      </c>
      <c r="AC13" s="389">
        <v>827</v>
      </c>
      <c r="AD13" s="389">
        <v>848</v>
      </c>
      <c r="AE13" s="389">
        <v>860</v>
      </c>
      <c r="AF13" s="389">
        <v>835</v>
      </c>
      <c r="AG13" s="389">
        <v>834</v>
      </c>
      <c r="AH13" s="389">
        <v>871</v>
      </c>
      <c r="AI13" s="389">
        <v>786</v>
      </c>
      <c r="AJ13" s="389">
        <v>797</v>
      </c>
      <c r="AK13" s="389">
        <v>811</v>
      </c>
      <c r="AL13" s="389">
        <v>727</v>
      </c>
      <c r="AM13" s="2039">
        <v>790</v>
      </c>
      <c r="AN13" s="1804">
        <v>711</v>
      </c>
      <c r="AO13" s="1807">
        <v>678</v>
      </c>
      <c r="AP13" s="1807">
        <f>AP44+AP46</f>
        <v>623</v>
      </c>
      <c r="AQ13" s="1807">
        <f>AQ44+AQ46</f>
        <v>608</v>
      </c>
      <c r="AR13" s="1804">
        <v>557</v>
      </c>
      <c r="AS13" s="3216">
        <f>AS44+AS46</f>
        <v>531</v>
      </c>
      <c r="AT13" s="2992">
        <f>AT44+AT46</f>
        <v>521</v>
      </c>
    </row>
    <row r="14" spans="1:46">
      <c r="A14" s="2125"/>
      <c r="B14" s="393" t="s">
        <v>13</v>
      </c>
      <c r="C14" s="2059">
        <v>2044</v>
      </c>
      <c r="D14" s="2059">
        <v>1990</v>
      </c>
      <c r="E14" s="2059">
        <v>1931</v>
      </c>
      <c r="F14" s="2059">
        <v>1908</v>
      </c>
      <c r="G14" s="2059">
        <v>1903</v>
      </c>
      <c r="H14" s="2059">
        <v>1921</v>
      </c>
      <c r="I14" s="2059">
        <v>1862</v>
      </c>
      <c r="J14" s="2059">
        <v>1702</v>
      </c>
      <c r="K14" s="2059">
        <v>1731</v>
      </c>
      <c r="L14" s="1945">
        <v>1648</v>
      </c>
      <c r="M14" s="1945">
        <v>1643</v>
      </c>
      <c r="N14" s="1945">
        <v>1530</v>
      </c>
      <c r="O14" s="1945">
        <v>1472</v>
      </c>
      <c r="P14" s="1945">
        <v>1345</v>
      </c>
      <c r="Q14" s="1945">
        <v>1508</v>
      </c>
      <c r="R14" s="1945">
        <v>1434</v>
      </c>
      <c r="S14" s="1945">
        <v>1464</v>
      </c>
      <c r="T14" s="1945">
        <v>1409</v>
      </c>
      <c r="U14" s="1945">
        <v>1420</v>
      </c>
      <c r="V14" s="1945">
        <v>1327</v>
      </c>
      <c r="W14" s="399">
        <v>1311</v>
      </c>
      <c r="X14" s="399">
        <v>1340</v>
      </c>
      <c r="Y14" s="399">
        <v>1282</v>
      </c>
      <c r="Z14" s="399">
        <v>1222</v>
      </c>
      <c r="AA14" s="399">
        <v>1215</v>
      </c>
      <c r="AB14" s="399">
        <v>1118</v>
      </c>
      <c r="AC14" s="399">
        <v>1117</v>
      </c>
      <c r="AD14" s="399">
        <v>1149</v>
      </c>
      <c r="AE14" s="399">
        <v>1076</v>
      </c>
      <c r="AF14" s="399">
        <v>1063</v>
      </c>
      <c r="AG14" s="399">
        <v>1053</v>
      </c>
      <c r="AH14" s="399">
        <v>1045</v>
      </c>
      <c r="AI14" s="399">
        <v>942</v>
      </c>
      <c r="AJ14" s="389">
        <v>931</v>
      </c>
      <c r="AK14" s="389">
        <v>937</v>
      </c>
      <c r="AL14" s="389">
        <v>931</v>
      </c>
      <c r="AM14" s="2039">
        <v>948</v>
      </c>
      <c r="AN14" s="1804">
        <v>879</v>
      </c>
      <c r="AO14" s="1807">
        <v>734</v>
      </c>
      <c r="AP14" s="1807">
        <f>AP29+AP47+AP49</f>
        <v>749</v>
      </c>
      <c r="AQ14" s="1807">
        <f>AQ29+AQ47+AQ49</f>
        <v>721</v>
      </c>
      <c r="AR14" s="1804">
        <v>618</v>
      </c>
      <c r="AS14" s="3216">
        <f>AS29+AS47+AS49</f>
        <v>629</v>
      </c>
      <c r="AT14" s="2992">
        <f>AT29+AT47+AT49</f>
        <v>592</v>
      </c>
    </row>
    <row r="15" spans="1:46">
      <c r="A15" s="401">
        <v>100</v>
      </c>
      <c r="B15" s="391" t="s">
        <v>647</v>
      </c>
      <c r="C15" s="2056">
        <v>16486</v>
      </c>
      <c r="D15" s="2056">
        <v>16155</v>
      </c>
      <c r="E15" s="2056">
        <v>16180</v>
      </c>
      <c r="F15" s="2056">
        <v>16184</v>
      </c>
      <c r="G15" s="2056">
        <v>16163</v>
      </c>
      <c r="H15" s="2056">
        <v>15661</v>
      </c>
      <c r="I15" s="2056">
        <v>15356</v>
      </c>
      <c r="J15" s="2056">
        <v>14884</v>
      </c>
      <c r="K15" s="2056">
        <v>14421</v>
      </c>
      <c r="L15" s="1945">
        <v>13890</v>
      </c>
      <c r="M15" s="1945">
        <v>13933</v>
      </c>
      <c r="N15" s="1945">
        <v>13493</v>
      </c>
      <c r="O15" s="1945">
        <v>13462</v>
      </c>
      <c r="P15" s="1945">
        <v>13224</v>
      </c>
      <c r="Q15" s="1945">
        <v>13879</v>
      </c>
      <c r="R15" s="1945">
        <v>12597</v>
      </c>
      <c r="S15" s="1945">
        <v>12668</v>
      </c>
      <c r="T15" s="1945">
        <v>12694</v>
      </c>
      <c r="U15" s="1945">
        <v>12815</v>
      </c>
      <c r="V15" s="1945">
        <v>12903</v>
      </c>
      <c r="W15" s="389">
        <v>13160</v>
      </c>
      <c r="X15" s="389">
        <v>12847</v>
      </c>
      <c r="Y15" s="389">
        <v>13008</v>
      </c>
      <c r="Z15" s="389">
        <v>12972</v>
      </c>
      <c r="AA15" s="389">
        <v>12722</v>
      </c>
      <c r="AB15" s="389">
        <v>12278</v>
      </c>
      <c r="AC15" s="402">
        <v>12720</v>
      </c>
      <c r="AD15" s="402">
        <v>12496</v>
      </c>
      <c r="AE15" s="402">
        <v>12675</v>
      </c>
      <c r="AF15" s="402">
        <v>12731</v>
      </c>
      <c r="AG15" s="402">
        <v>12665</v>
      </c>
      <c r="AH15" s="399">
        <v>12720</v>
      </c>
      <c r="AI15" s="399">
        <v>12357</v>
      </c>
      <c r="AJ15" s="394">
        <v>12213</v>
      </c>
      <c r="AK15" s="394">
        <v>11938</v>
      </c>
      <c r="AL15" s="394">
        <v>11909</v>
      </c>
      <c r="AM15" s="2041">
        <v>11786</v>
      </c>
      <c r="AN15" s="1805">
        <v>11302</v>
      </c>
      <c r="AO15" s="1805">
        <v>10388</v>
      </c>
      <c r="AP15" s="1805">
        <v>10163</v>
      </c>
      <c r="AQ15" s="2394">
        <f>SUM(AQ16:AQ24)</f>
        <v>9765</v>
      </c>
      <c r="AR15" s="1805">
        <v>9275</v>
      </c>
      <c r="AS15" s="1805">
        <f>SUM(AS16:AS24)</f>
        <v>8941</v>
      </c>
      <c r="AT15" s="1805">
        <f>SUM(AT16:AT24)</f>
        <v>8481</v>
      </c>
    </row>
    <row r="16" spans="1:46">
      <c r="A16" s="395">
        <v>101</v>
      </c>
      <c r="B16" s="388" t="s">
        <v>69</v>
      </c>
      <c r="C16" s="2058">
        <v>2532</v>
      </c>
      <c r="D16" s="2058">
        <v>2400</v>
      </c>
      <c r="E16" s="2058">
        <v>2308</v>
      </c>
      <c r="F16" s="2058">
        <v>2265</v>
      </c>
      <c r="G16" s="2058">
        <v>2231</v>
      </c>
      <c r="H16" s="2058">
        <v>2235</v>
      </c>
      <c r="I16" s="2058">
        <v>2179</v>
      </c>
      <c r="J16" s="2058">
        <v>2177</v>
      </c>
      <c r="K16" s="2058">
        <v>2079</v>
      </c>
      <c r="L16" s="1948">
        <v>1948</v>
      </c>
      <c r="M16" s="1948">
        <v>1887</v>
      </c>
      <c r="N16" s="1948">
        <v>1859</v>
      </c>
      <c r="O16" s="1948">
        <v>1788</v>
      </c>
      <c r="P16" s="1948">
        <v>1803</v>
      </c>
      <c r="Q16" s="1948">
        <v>1783</v>
      </c>
      <c r="R16" s="1948">
        <v>1502</v>
      </c>
      <c r="S16" s="1948">
        <v>1464</v>
      </c>
      <c r="T16" s="1948">
        <v>1522</v>
      </c>
      <c r="U16" s="1948">
        <v>1842</v>
      </c>
      <c r="V16" s="1948">
        <v>1869</v>
      </c>
      <c r="W16" s="390">
        <v>1971</v>
      </c>
      <c r="X16" s="390">
        <v>1981</v>
      </c>
      <c r="Y16" s="390">
        <v>2162</v>
      </c>
      <c r="Z16" s="390">
        <v>2077</v>
      </c>
      <c r="AA16" s="390">
        <v>1902</v>
      </c>
      <c r="AB16" s="390">
        <v>1922</v>
      </c>
      <c r="AC16" s="396">
        <v>1979</v>
      </c>
      <c r="AD16" s="396">
        <v>1918</v>
      </c>
      <c r="AE16" s="396">
        <v>1876</v>
      </c>
      <c r="AF16" s="396">
        <v>1873</v>
      </c>
      <c r="AG16" s="396">
        <v>1930</v>
      </c>
      <c r="AH16" s="389">
        <v>1857</v>
      </c>
      <c r="AI16" s="389">
        <v>1853</v>
      </c>
      <c r="AJ16" s="389">
        <v>1933</v>
      </c>
      <c r="AK16" s="389">
        <v>1823</v>
      </c>
      <c r="AL16" s="389">
        <v>1897</v>
      </c>
      <c r="AM16" s="2040">
        <v>1817</v>
      </c>
      <c r="AN16" s="1804">
        <v>1717</v>
      </c>
      <c r="AO16" s="1807">
        <v>1632</v>
      </c>
      <c r="AP16" s="1807">
        <v>1612</v>
      </c>
      <c r="AQ16" s="2395">
        <v>1517</v>
      </c>
      <c r="AR16" s="1804">
        <v>1427</v>
      </c>
      <c r="AS16" s="1804">
        <v>1460</v>
      </c>
      <c r="AT16" s="1806">
        <v>1358</v>
      </c>
    </row>
    <row r="17" spans="1:46">
      <c r="A17" s="397">
        <v>102</v>
      </c>
      <c r="B17" s="392" t="s">
        <v>70</v>
      </c>
      <c r="C17" s="2057">
        <v>1587</v>
      </c>
      <c r="D17" s="2057">
        <v>1492</v>
      </c>
      <c r="E17" s="2057">
        <v>1392</v>
      </c>
      <c r="F17" s="2057">
        <v>1371</v>
      </c>
      <c r="G17" s="2057">
        <v>1376</v>
      </c>
      <c r="H17" s="2057">
        <v>1295</v>
      </c>
      <c r="I17" s="2057">
        <v>1240</v>
      </c>
      <c r="J17" s="2057">
        <v>1170</v>
      </c>
      <c r="K17" s="2057">
        <v>1144</v>
      </c>
      <c r="L17" s="1946">
        <v>1021</v>
      </c>
      <c r="M17" s="1946">
        <v>1001</v>
      </c>
      <c r="N17" s="1946">
        <v>1026</v>
      </c>
      <c r="O17" s="1946">
        <v>1007</v>
      </c>
      <c r="P17" s="1946">
        <v>881</v>
      </c>
      <c r="Q17" s="1946">
        <v>923</v>
      </c>
      <c r="R17" s="1946">
        <v>775</v>
      </c>
      <c r="S17" s="1946">
        <v>837</v>
      </c>
      <c r="T17" s="1946">
        <v>832</v>
      </c>
      <c r="U17" s="1946">
        <v>921</v>
      </c>
      <c r="V17" s="1946">
        <v>1042</v>
      </c>
      <c r="W17" s="389">
        <v>1096</v>
      </c>
      <c r="X17" s="389">
        <v>1118</v>
      </c>
      <c r="Y17" s="389">
        <v>1122</v>
      </c>
      <c r="Z17" s="389">
        <v>1109</v>
      </c>
      <c r="AA17" s="389">
        <v>1176</v>
      </c>
      <c r="AB17" s="389">
        <v>1083</v>
      </c>
      <c r="AC17" s="396">
        <v>1085</v>
      </c>
      <c r="AD17" s="396">
        <v>1053</v>
      </c>
      <c r="AE17" s="396">
        <v>1139</v>
      </c>
      <c r="AF17" s="396">
        <v>1133</v>
      </c>
      <c r="AG17" s="396">
        <v>1250</v>
      </c>
      <c r="AH17" s="389">
        <v>1201</v>
      </c>
      <c r="AI17" s="389">
        <v>1164</v>
      </c>
      <c r="AJ17" s="389">
        <v>1178</v>
      </c>
      <c r="AK17" s="389">
        <v>1086</v>
      </c>
      <c r="AL17" s="389">
        <v>1176</v>
      </c>
      <c r="AM17" s="2040">
        <v>1153</v>
      </c>
      <c r="AN17" s="1804">
        <v>1118</v>
      </c>
      <c r="AO17" s="1807">
        <v>993</v>
      </c>
      <c r="AP17" s="1807">
        <v>976</v>
      </c>
      <c r="AQ17" s="2395">
        <v>979</v>
      </c>
      <c r="AR17" s="1804">
        <v>942</v>
      </c>
      <c r="AS17" s="1804">
        <v>854</v>
      </c>
      <c r="AT17" s="1807">
        <v>813</v>
      </c>
    </row>
    <row r="18" spans="1:46">
      <c r="A18" s="397">
        <v>105</v>
      </c>
      <c r="B18" s="392" t="s">
        <v>72</v>
      </c>
      <c r="C18" s="2057">
        <v>1259</v>
      </c>
      <c r="D18" s="2057">
        <v>1190</v>
      </c>
      <c r="E18" s="2057">
        <v>1249</v>
      </c>
      <c r="F18" s="2057">
        <v>1188</v>
      </c>
      <c r="G18" s="2057">
        <v>1160</v>
      </c>
      <c r="H18" s="2057">
        <v>1110</v>
      </c>
      <c r="I18" s="2057">
        <v>1099</v>
      </c>
      <c r="J18" s="2057">
        <v>1030</v>
      </c>
      <c r="K18" s="2057">
        <v>1023</v>
      </c>
      <c r="L18" s="1946">
        <v>906</v>
      </c>
      <c r="M18" s="1946">
        <v>892</v>
      </c>
      <c r="N18" s="1946">
        <v>882</v>
      </c>
      <c r="O18" s="1946">
        <v>783</v>
      </c>
      <c r="P18" s="1946">
        <v>814</v>
      </c>
      <c r="Q18" s="1946">
        <v>806</v>
      </c>
      <c r="R18" s="1946">
        <v>745</v>
      </c>
      <c r="S18" s="1946">
        <v>700</v>
      </c>
      <c r="T18" s="1946">
        <v>779</v>
      </c>
      <c r="U18" s="1946">
        <v>827</v>
      </c>
      <c r="V18" s="1946">
        <v>789</v>
      </c>
      <c r="W18" s="389">
        <v>836</v>
      </c>
      <c r="X18" s="389">
        <v>876</v>
      </c>
      <c r="Y18" s="389">
        <v>876</v>
      </c>
      <c r="Z18" s="389">
        <v>860</v>
      </c>
      <c r="AA18" s="389">
        <v>821</v>
      </c>
      <c r="AB18" s="389">
        <v>812</v>
      </c>
      <c r="AC18" s="396">
        <v>883</v>
      </c>
      <c r="AD18" s="396">
        <v>811</v>
      </c>
      <c r="AE18" s="396">
        <v>826</v>
      </c>
      <c r="AF18" s="396">
        <v>884</v>
      </c>
      <c r="AG18" s="396">
        <v>856</v>
      </c>
      <c r="AH18" s="389">
        <v>826</v>
      </c>
      <c r="AI18" s="389">
        <v>825</v>
      </c>
      <c r="AJ18" s="389">
        <v>810</v>
      </c>
      <c r="AK18" s="389">
        <v>816</v>
      </c>
      <c r="AL18" s="389">
        <v>861</v>
      </c>
      <c r="AM18" s="2040">
        <v>832</v>
      </c>
      <c r="AN18" s="1804">
        <v>787</v>
      </c>
      <c r="AO18" s="1807">
        <v>751</v>
      </c>
      <c r="AP18" s="1807">
        <v>801</v>
      </c>
      <c r="AQ18" s="2395">
        <v>742</v>
      </c>
      <c r="AR18" s="1804">
        <v>620</v>
      </c>
      <c r="AS18" s="1804">
        <v>662</v>
      </c>
      <c r="AT18" s="1807">
        <v>635</v>
      </c>
    </row>
    <row r="19" spans="1:46">
      <c r="A19" s="397">
        <v>106</v>
      </c>
      <c r="B19" s="392" t="s">
        <v>74</v>
      </c>
      <c r="C19" s="2057">
        <v>1509</v>
      </c>
      <c r="D19" s="2057">
        <v>1399</v>
      </c>
      <c r="E19" s="2057">
        <v>1328</v>
      </c>
      <c r="F19" s="2057">
        <v>1312</v>
      </c>
      <c r="G19" s="2057">
        <v>1338</v>
      </c>
      <c r="H19" s="2057">
        <v>1244</v>
      </c>
      <c r="I19" s="2057">
        <v>1258</v>
      </c>
      <c r="J19" s="2057">
        <v>1137</v>
      </c>
      <c r="K19" s="2057">
        <v>1016</v>
      </c>
      <c r="L19" s="1946">
        <v>957</v>
      </c>
      <c r="M19" s="1946">
        <v>1065</v>
      </c>
      <c r="N19" s="1946">
        <v>952</v>
      </c>
      <c r="O19" s="1946">
        <v>916</v>
      </c>
      <c r="P19" s="1946">
        <v>936</v>
      </c>
      <c r="Q19" s="1946">
        <v>933</v>
      </c>
      <c r="R19" s="1946">
        <v>792</v>
      </c>
      <c r="S19" s="1946">
        <v>736</v>
      </c>
      <c r="T19" s="1946">
        <v>742</v>
      </c>
      <c r="U19" s="1946">
        <v>793</v>
      </c>
      <c r="V19" s="1946">
        <v>797</v>
      </c>
      <c r="W19" s="389">
        <v>821</v>
      </c>
      <c r="X19" s="389">
        <v>786</v>
      </c>
      <c r="Y19" s="389">
        <v>779</v>
      </c>
      <c r="Z19" s="389">
        <v>721</v>
      </c>
      <c r="AA19" s="389">
        <v>712</v>
      </c>
      <c r="AB19" s="389">
        <v>756</v>
      </c>
      <c r="AC19" s="396">
        <v>746</v>
      </c>
      <c r="AD19" s="396">
        <v>721</v>
      </c>
      <c r="AE19" s="396">
        <v>725</v>
      </c>
      <c r="AF19" s="396">
        <v>749</v>
      </c>
      <c r="AG19" s="396">
        <v>685</v>
      </c>
      <c r="AH19" s="389">
        <v>687</v>
      </c>
      <c r="AI19" s="389">
        <v>635</v>
      </c>
      <c r="AJ19" s="389">
        <v>581</v>
      </c>
      <c r="AK19" s="389">
        <v>628</v>
      </c>
      <c r="AL19" s="389">
        <v>630</v>
      </c>
      <c r="AM19" s="2040">
        <v>592</v>
      </c>
      <c r="AN19" s="1804">
        <v>585</v>
      </c>
      <c r="AO19" s="1807">
        <v>499</v>
      </c>
      <c r="AP19" s="1807">
        <v>552</v>
      </c>
      <c r="AQ19" s="2395">
        <v>506</v>
      </c>
      <c r="AR19" s="1804">
        <v>530</v>
      </c>
      <c r="AS19" s="1804">
        <v>476</v>
      </c>
      <c r="AT19" s="1807">
        <v>478</v>
      </c>
    </row>
    <row r="20" spans="1:46">
      <c r="A20" s="397">
        <v>107</v>
      </c>
      <c r="B20" s="392" t="s">
        <v>75</v>
      </c>
      <c r="C20" s="2057">
        <v>1975</v>
      </c>
      <c r="D20" s="2057">
        <v>2073</v>
      </c>
      <c r="E20" s="2057">
        <v>2089</v>
      </c>
      <c r="F20" s="2057">
        <v>2163</v>
      </c>
      <c r="G20" s="2057">
        <v>2214</v>
      </c>
      <c r="H20" s="2057">
        <v>2170</v>
      </c>
      <c r="I20" s="2057">
        <v>2057</v>
      </c>
      <c r="J20" s="2057">
        <v>2041</v>
      </c>
      <c r="K20" s="2057">
        <v>1942</v>
      </c>
      <c r="L20" s="1946">
        <v>1827</v>
      </c>
      <c r="M20" s="1946">
        <v>1794</v>
      </c>
      <c r="N20" s="1946">
        <v>1687</v>
      </c>
      <c r="O20" s="1946">
        <v>1679</v>
      </c>
      <c r="P20" s="1946">
        <v>1572</v>
      </c>
      <c r="Q20" s="1946">
        <v>1750</v>
      </c>
      <c r="R20" s="1946">
        <v>1595</v>
      </c>
      <c r="S20" s="1946">
        <v>1477</v>
      </c>
      <c r="T20" s="1946">
        <v>1492</v>
      </c>
      <c r="U20" s="1946">
        <v>1450</v>
      </c>
      <c r="V20" s="1946">
        <v>1438</v>
      </c>
      <c r="W20" s="389">
        <v>1371</v>
      </c>
      <c r="X20" s="389">
        <v>1385</v>
      </c>
      <c r="Y20" s="389">
        <v>1402</v>
      </c>
      <c r="Z20" s="389">
        <v>1400</v>
      </c>
      <c r="AA20" s="389">
        <v>1277</v>
      </c>
      <c r="AB20" s="389">
        <v>1256</v>
      </c>
      <c r="AC20" s="396">
        <v>1274</v>
      </c>
      <c r="AD20" s="396">
        <v>1313</v>
      </c>
      <c r="AE20" s="396">
        <v>1246</v>
      </c>
      <c r="AF20" s="396">
        <v>1330</v>
      </c>
      <c r="AG20" s="396">
        <v>1307</v>
      </c>
      <c r="AH20" s="389">
        <v>1266</v>
      </c>
      <c r="AI20" s="389">
        <v>1188</v>
      </c>
      <c r="AJ20" s="389">
        <v>1198</v>
      </c>
      <c r="AK20" s="389">
        <v>1248</v>
      </c>
      <c r="AL20" s="389">
        <v>1142</v>
      </c>
      <c r="AM20" s="2040">
        <v>1194</v>
      </c>
      <c r="AN20" s="1804">
        <v>1140</v>
      </c>
      <c r="AO20" s="1807">
        <v>1112</v>
      </c>
      <c r="AP20" s="1807">
        <v>1001</v>
      </c>
      <c r="AQ20" s="2395">
        <v>1044</v>
      </c>
      <c r="AR20" s="1804">
        <v>987</v>
      </c>
      <c r="AS20" s="1804">
        <v>962</v>
      </c>
      <c r="AT20" s="1807">
        <v>872</v>
      </c>
    </row>
    <row r="21" spans="1:46">
      <c r="A21" s="397">
        <v>108</v>
      </c>
      <c r="B21" s="392" t="s">
        <v>76</v>
      </c>
      <c r="C21" s="2057">
        <v>3147.710950950951</v>
      </c>
      <c r="D21" s="2057">
        <v>3068.4531176142682</v>
      </c>
      <c r="E21" s="2057">
        <v>3940</v>
      </c>
      <c r="F21" s="2057">
        <v>3279</v>
      </c>
      <c r="G21" s="2057">
        <v>3266</v>
      </c>
      <c r="H21" s="2057">
        <v>3187</v>
      </c>
      <c r="I21" s="2057">
        <v>3046</v>
      </c>
      <c r="J21" s="2057">
        <v>3093</v>
      </c>
      <c r="K21" s="2057">
        <v>2925</v>
      </c>
      <c r="L21" s="1946">
        <v>2838</v>
      </c>
      <c r="M21" s="1946">
        <v>2787</v>
      </c>
      <c r="N21" s="1946">
        <v>2564</v>
      </c>
      <c r="O21" s="1946">
        <v>2705</v>
      </c>
      <c r="P21" s="1946">
        <v>2610</v>
      </c>
      <c r="Q21" s="1946">
        <v>2719</v>
      </c>
      <c r="R21" s="1946">
        <v>2457</v>
      </c>
      <c r="S21" s="1946">
        <v>2416</v>
      </c>
      <c r="T21" s="1946">
        <v>2359</v>
      </c>
      <c r="U21" s="1946">
        <v>2181</v>
      </c>
      <c r="V21" s="1946">
        <v>2086</v>
      </c>
      <c r="W21" s="389">
        <v>2197</v>
      </c>
      <c r="X21" s="389">
        <v>2006</v>
      </c>
      <c r="Y21" s="389">
        <v>2049</v>
      </c>
      <c r="Z21" s="389">
        <v>2083</v>
      </c>
      <c r="AA21" s="389">
        <v>2064</v>
      </c>
      <c r="AB21" s="389">
        <v>1887</v>
      </c>
      <c r="AC21" s="396">
        <v>1895</v>
      </c>
      <c r="AD21" s="396">
        <v>1815</v>
      </c>
      <c r="AE21" s="396">
        <v>1902</v>
      </c>
      <c r="AF21" s="396">
        <v>1929</v>
      </c>
      <c r="AG21" s="396">
        <v>1874</v>
      </c>
      <c r="AH21" s="389">
        <v>1983</v>
      </c>
      <c r="AI21" s="389">
        <v>1891</v>
      </c>
      <c r="AJ21" s="389">
        <v>1885</v>
      </c>
      <c r="AK21" s="389">
        <v>1854</v>
      </c>
      <c r="AL21" s="389">
        <v>1855</v>
      </c>
      <c r="AM21" s="2040">
        <v>1847</v>
      </c>
      <c r="AN21" s="1804">
        <v>1837</v>
      </c>
      <c r="AO21" s="1807">
        <v>1652</v>
      </c>
      <c r="AP21" s="1807">
        <v>1562</v>
      </c>
      <c r="AQ21" s="2395">
        <v>1420</v>
      </c>
      <c r="AR21" s="1804">
        <v>1347</v>
      </c>
      <c r="AS21" s="1804">
        <v>1241</v>
      </c>
      <c r="AT21" s="1807">
        <v>1181</v>
      </c>
    </row>
    <row r="22" spans="1:46">
      <c r="A22" s="397">
        <v>109</v>
      </c>
      <c r="B22" s="392" t="s">
        <v>73</v>
      </c>
      <c r="C22" s="2057">
        <v>2188</v>
      </c>
      <c r="D22" s="2057">
        <v>2222</v>
      </c>
      <c r="E22" s="2057">
        <v>2133</v>
      </c>
      <c r="F22" s="2057">
        <v>2070</v>
      </c>
      <c r="G22" s="2057">
        <v>2043</v>
      </c>
      <c r="H22" s="2057">
        <v>2009</v>
      </c>
      <c r="I22" s="2057">
        <v>1957</v>
      </c>
      <c r="J22" s="2057">
        <v>1857</v>
      </c>
      <c r="K22" s="2057">
        <v>1824</v>
      </c>
      <c r="L22" s="1946">
        <v>1814</v>
      </c>
      <c r="M22" s="1946">
        <v>1869</v>
      </c>
      <c r="N22" s="1946">
        <v>1810</v>
      </c>
      <c r="O22" s="1946">
        <v>1837</v>
      </c>
      <c r="P22" s="1946">
        <v>1909</v>
      </c>
      <c r="Q22" s="1946">
        <v>2030</v>
      </c>
      <c r="R22" s="1946">
        <v>2059</v>
      </c>
      <c r="S22" s="1946">
        <v>2125</v>
      </c>
      <c r="T22" s="1946">
        <v>2088</v>
      </c>
      <c r="U22" s="1946">
        <v>1967</v>
      </c>
      <c r="V22" s="1946">
        <v>1949</v>
      </c>
      <c r="W22" s="389">
        <v>1887</v>
      </c>
      <c r="X22" s="389">
        <v>1812</v>
      </c>
      <c r="Y22" s="389">
        <v>1703</v>
      </c>
      <c r="Z22" s="389">
        <v>1796</v>
      </c>
      <c r="AA22" s="389">
        <v>1788</v>
      </c>
      <c r="AB22" s="389">
        <v>1673</v>
      </c>
      <c r="AC22" s="396">
        <v>1772</v>
      </c>
      <c r="AD22" s="396">
        <v>1796</v>
      </c>
      <c r="AE22" s="396">
        <v>1805</v>
      </c>
      <c r="AF22" s="396">
        <v>1780</v>
      </c>
      <c r="AG22" s="396">
        <v>1781</v>
      </c>
      <c r="AH22" s="389">
        <v>1761</v>
      </c>
      <c r="AI22" s="389">
        <v>1705</v>
      </c>
      <c r="AJ22" s="389">
        <v>1559</v>
      </c>
      <c r="AK22" s="389">
        <v>1568</v>
      </c>
      <c r="AL22" s="389">
        <v>1500</v>
      </c>
      <c r="AM22" s="2040">
        <v>1460</v>
      </c>
      <c r="AN22" s="1804">
        <v>1396</v>
      </c>
      <c r="AO22" s="1807">
        <v>1228</v>
      </c>
      <c r="AP22" s="1807">
        <v>1186</v>
      </c>
      <c r="AQ22" s="2395">
        <v>1184</v>
      </c>
      <c r="AR22" s="1804">
        <v>1130</v>
      </c>
      <c r="AS22" s="1804">
        <v>1118</v>
      </c>
      <c r="AT22" s="1807">
        <v>1100</v>
      </c>
    </row>
    <row r="23" spans="1:46">
      <c r="A23" s="397">
        <v>110</v>
      </c>
      <c r="B23" s="392" t="s">
        <v>71</v>
      </c>
      <c r="C23" s="2057">
        <v>1002</v>
      </c>
      <c r="D23" s="2057">
        <v>1002</v>
      </c>
      <c r="E23" s="2057">
        <v>1203</v>
      </c>
      <c r="F23" s="2057">
        <v>1249</v>
      </c>
      <c r="G23" s="2057">
        <v>1236</v>
      </c>
      <c r="H23" s="2057">
        <v>1105</v>
      </c>
      <c r="I23" s="2057">
        <v>1148</v>
      </c>
      <c r="J23" s="2057">
        <v>977</v>
      </c>
      <c r="K23" s="2057">
        <v>947</v>
      </c>
      <c r="L23" s="1946">
        <v>933</v>
      </c>
      <c r="M23" s="1946">
        <v>921</v>
      </c>
      <c r="N23" s="1946">
        <v>896</v>
      </c>
      <c r="O23" s="1946">
        <v>822</v>
      </c>
      <c r="P23" s="1946">
        <v>797</v>
      </c>
      <c r="Q23" s="1946">
        <v>872</v>
      </c>
      <c r="R23" s="1946">
        <v>654</v>
      </c>
      <c r="S23" s="1946">
        <v>689</v>
      </c>
      <c r="T23" s="1946">
        <v>674</v>
      </c>
      <c r="U23" s="1946">
        <v>642</v>
      </c>
      <c r="V23" s="1946">
        <v>750</v>
      </c>
      <c r="W23" s="389">
        <v>783</v>
      </c>
      <c r="X23" s="389">
        <v>737</v>
      </c>
      <c r="Y23" s="389">
        <v>777</v>
      </c>
      <c r="Z23" s="389">
        <v>782</v>
      </c>
      <c r="AA23" s="389">
        <v>902</v>
      </c>
      <c r="AB23" s="389">
        <v>855</v>
      </c>
      <c r="AC23" s="396">
        <v>945</v>
      </c>
      <c r="AD23" s="396">
        <v>893</v>
      </c>
      <c r="AE23" s="396">
        <v>953</v>
      </c>
      <c r="AF23" s="396">
        <v>907</v>
      </c>
      <c r="AG23" s="396">
        <v>960</v>
      </c>
      <c r="AH23" s="389">
        <v>1029</v>
      </c>
      <c r="AI23" s="389">
        <v>1058</v>
      </c>
      <c r="AJ23" s="389">
        <v>1044</v>
      </c>
      <c r="AK23" s="389">
        <v>1022</v>
      </c>
      <c r="AL23" s="389">
        <v>1047</v>
      </c>
      <c r="AM23" s="2040">
        <v>1166</v>
      </c>
      <c r="AN23" s="1804">
        <v>1099</v>
      </c>
      <c r="AO23" s="1807">
        <v>1062</v>
      </c>
      <c r="AP23" s="1807">
        <v>1064</v>
      </c>
      <c r="AQ23" s="2395">
        <v>1049</v>
      </c>
      <c r="AR23" s="1804">
        <v>1007</v>
      </c>
      <c r="AS23" s="1804">
        <v>987</v>
      </c>
      <c r="AT23" s="1807">
        <v>934</v>
      </c>
    </row>
    <row r="24" spans="1:46">
      <c r="A24" s="398">
        <v>111</v>
      </c>
      <c r="B24" s="393" t="s">
        <v>77</v>
      </c>
      <c r="C24" s="2059">
        <v>1286.289049049049</v>
      </c>
      <c r="D24" s="2059">
        <v>1308.546882385732</v>
      </c>
      <c r="E24" s="2059">
        <v>538</v>
      </c>
      <c r="F24" s="2059">
        <v>1287</v>
      </c>
      <c r="G24" s="2059">
        <v>1299</v>
      </c>
      <c r="H24" s="2059">
        <v>1306</v>
      </c>
      <c r="I24" s="2059">
        <v>1372</v>
      </c>
      <c r="J24" s="2059">
        <v>1402</v>
      </c>
      <c r="K24" s="2059">
        <v>1521</v>
      </c>
      <c r="L24" s="1945">
        <v>1646</v>
      </c>
      <c r="M24" s="1945">
        <v>1717</v>
      </c>
      <c r="N24" s="1945">
        <v>1817</v>
      </c>
      <c r="O24" s="1945">
        <v>1925</v>
      </c>
      <c r="P24" s="1945">
        <v>1902</v>
      </c>
      <c r="Q24" s="1945">
        <v>2063</v>
      </c>
      <c r="R24" s="1945">
        <v>2018</v>
      </c>
      <c r="S24" s="1945">
        <v>2224</v>
      </c>
      <c r="T24" s="1945">
        <v>2206</v>
      </c>
      <c r="U24" s="1945">
        <v>2192</v>
      </c>
      <c r="V24" s="1945">
        <v>2183</v>
      </c>
      <c r="W24" s="399">
        <v>2198</v>
      </c>
      <c r="X24" s="399">
        <v>2146</v>
      </c>
      <c r="Y24" s="399">
        <v>2138</v>
      </c>
      <c r="Z24" s="399">
        <v>2144</v>
      </c>
      <c r="AA24" s="399">
        <v>2080</v>
      </c>
      <c r="AB24" s="399">
        <v>2034</v>
      </c>
      <c r="AC24" s="396">
        <v>2141</v>
      </c>
      <c r="AD24" s="396">
        <v>2176</v>
      </c>
      <c r="AE24" s="396">
        <v>2203</v>
      </c>
      <c r="AF24" s="396">
        <v>2146</v>
      </c>
      <c r="AG24" s="396">
        <v>2022</v>
      </c>
      <c r="AH24" s="389">
        <v>2110</v>
      </c>
      <c r="AI24" s="389">
        <v>2038</v>
      </c>
      <c r="AJ24" s="389">
        <v>2025</v>
      </c>
      <c r="AK24" s="389">
        <v>1893</v>
      </c>
      <c r="AL24" s="399">
        <v>1801</v>
      </c>
      <c r="AM24" s="2042">
        <v>1725</v>
      </c>
      <c r="AN24" s="1804">
        <v>1623</v>
      </c>
      <c r="AO24" s="1807">
        <v>1459</v>
      </c>
      <c r="AP24" s="1807">
        <v>1409</v>
      </c>
      <c r="AQ24" s="2395">
        <v>1324</v>
      </c>
      <c r="AR24" s="1804">
        <v>1285</v>
      </c>
      <c r="AS24" s="1804">
        <v>1181</v>
      </c>
      <c r="AT24" s="1808">
        <v>1110</v>
      </c>
    </row>
    <row r="25" spans="1:46">
      <c r="A25" s="397">
        <v>201</v>
      </c>
      <c r="B25" s="392" t="s">
        <v>416</v>
      </c>
      <c r="C25" s="2057">
        <v>6891</v>
      </c>
      <c r="D25" s="2057">
        <v>6635</v>
      </c>
      <c r="E25" s="2057">
        <v>6769</v>
      </c>
      <c r="F25" s="2057">
        <v>6602</v>
      </c>
      <c r="G25" s="2057">
        <v>6579</v>
      </c>
      <c r="H25" s="2057">
        <v>6205</v>
      </c>
      <c r="I25" s="2057">
        <v>6092</v>
      </c>
      <c r="J25" s="2057">
        <v>6008</v>
      </c>
      <c r="K25" s="2057">
        <v>5809</v>
      </c>
      <c r="L25" s="1946">
        <v>5492</v>
      </c>
      <c r="M25" s="1946">
        <v>5590</v>
      </c>
      <c r="N25" s="1946">
        <v>5645</v>
      </c>
      <c r="O25" s="1946">
        <v>5717</v>
      </c>
      <c r="P25" s="1946">
        <v>5646</v>
      </c>
      <c r="Q25" s="1946">
        <v>5979</v>
      </c>
      <c r="R25" s="1946">
        <v>5785</v>
      </c>
      <c r="S25" s="1946">
        <v>5995</v>
      </c>
      <c r="T25" s="1946">
        <v>6060</v>
      </c>
      <c r="U25" s="1946">
        <v>6150</v>
      </c>
      <c r="V25" s="1946">
        <v>5994</v>
      </c>
      <c r="W25" s="389">
        <v>6007</v>
      </c>
      <c r="X25" s="389">
        <v>5710</v>
      </c>
      <c r="Y25" s="389">
        <v>5670</v>
      </c>
      <c r="Z25" s="389">
        <v>5397</v>
      </c>
      <c r="AA25" s="389">
        <v>5239</v>
      </c>
      <c r="AB25" s="389">
        <v>4933</v>
      </c>
      <c r="AC25" s="400">
        <v>5135</v>
      </c>
      <c r="AD25" s="400">
        <v>5153</v>
      </c>
      <c r="AE25" s="400">
        <v>5088</v>
      </c>
      <c r="AF25" s="400">
        <v>4904</v>
      </c>
      <c r="AG25" s="400">
        <v>4931</v>
      </c>
      <c r="AH25" s="390">
        <v>4939</v>
      </c>
      <c r="AI25" s="390">
        <v>4905</v>
      </c>
      <c r="AJ25" s="390">
        <v>4820</v>
      </c>
      <c r="AK25" s="390">
        <v>4652</v>
      </c>
      <c r="AL25" s="389">
        <v>4597</v>
      </c>
      <c r="AM25" s="2039">
        <v>4381</v>
      </c>
      <c r="AN25" s="1806">
        <v>4315</v>
      </c>
      <c r="AO25" s="1806">
        <v>4005</v>
      </c>
      <c r="AP25" s="1806">
        <v>4006</v>
      </c>
      <c r="AQ25" s="2485">
        <v>3881</v>
      </c>
      <c r="AR25" s="1806">
        <v>3860</v>
      </c>
      <c r="AS25" s="1806">
        <v>3564</v>
      </c>
      <c r="AT25" s="1804">
        <v>3463</v>
      </c>
    </row>
    <row r="26" spans="1:46">
      <c r="A26" s="401">
        <v>202</v>
      </c>
      <c r="B26" s="391" t="s">
        <v>15</v>
      </c>
      <c r="C26" s="2056">
        <v>7220</v>
      </c>
      <c r="D26" s="2056">
        <v>6788</v>
      </c>
      <c r="E26" s="2056">
        <v>6533</v>
      </c>
      <c r="F26" s="2056">
        <v>6450</v>
      </c>
      <c r="G26" s="2056">
        <v>6235</v>
      </c>
      <c r="H26" s="2056">
        <v>5903</v>
      </c>
      <c r="I26" s="2056">
        <v>5915</v>
      </c>
      <c r="J26" s="2056">
        <v>5435</v>
      </c>
      <c r="K26" s="2056">
        <v>5534</v>
      </c>
      <c r="L26" s="1946">
        <v>5250</v>
      </c>
      <c r="M26" s="1946">
        <v>5120</v>
      </c>
      <c r="N26" s="1946">
        <v>5141</v>
      </c>
      <c r="O26" s="1946">
        <v>5260</v>
      </c>
      <c r="P26" s="1946">
        <v>5026</v>
      </c>
      <c r="Q26" s="1946">
        <v>5335</v>
      </c>
      <c r="R26" s="1946">
        <v>5003</v>
      </c>
      <c r="S26" s="1946">
        <v>4872</v>
      </c>
      <c r="T26" s="1946">
        <v>4893</v>
      </c>
      <c r="U26" s="1946">
        <v>4977</v>
      </c>
      <c r="V26" s="1946">
        <v>4714</v>
      </c>
      <c r="W26" s="389">
        <v>4733</v>
      </c>
      <c r="X26" s="389">
        <v>4487</v>
      </c>
      <c r="Y26" s="389">
        <v>4625</v>
      </c>
      <c r="Z26" s="389">
        <v>4442</v>
      </c>
      <c r="AA26" s="389">
        <v>4376</v>
      </c>
      <c r="AB26" s="389">
        <v>4083</v>
      </c>
      <c r="AC26" s="396">
        <v>4305</v>
      </c>
      <c r="AD26" s="396">
        <v>4312</v>
      </c>
      <c r="AE26" s="396">
        <v>4385</v>
      </c>
      <c r="AF26" s="396">
        <v>4131</v>
      </c>
      <c r="AG26" s="396">
        <v>4289</v>
      </c>
      <c r="AH26" s="389">
        <v>4232</v>
      </c>
      <c r="AI26" s="389">
        <v>4072</v>
      </c>
      <c r="AJ26" s="389">
        <v>4066</v>
      </c>
      <c r="AK26" s="389">
        <v>3916</v>
      </c>
      <c r="AL26" s="389">
        <v>3909</v>
      </c>
      <c r="AM26" s="2039">
        <v>3759</v>
      </c>
      <c r="AN26" s="1807">
        <v>3731</v>
      </c>
      <c r="AO26" s="1807">
        <v>3886</v>
      </c>
      <c r="AP26" s="1807">
        <v>3667</v>
      </c>
      <c r="AQ26" s="2395">
        <v>3677</v>
      </c>
      <c r="AR26" s="1807">
        <v>3562</v>
      </c>
      <c r="AS26" s="1807">
        <v>3315</v>
      </c>
      <c r="AT26" s="1804">
        <v>3267</v>
      </c>
    </row>
    <row r="27" spans="1:46">
      <c r="A27" s="401">
        <v>203</v>
      </c>
      <c r="B27" s="391" t="s">
        <v>24</v>
      </c>
      <c r="C27" s="2056">
        <v>3774</v>
      </c>
      <c r="D27" s="2056">
        <v>3777</v>
      </c>
      <c r="E27" s="2056">
        <v>3744</v>
      </c>
      <c r="F27" s="2056">
        <v>3677</v>
      </c>
      <c r="G27" s="2056">
        <v>3463</v>
      </c>
      <c r="H27" s="2056">
        <v>3265</v>
      </c>
      <c r="I27" s="2056">
        <v>3085</v>
      </c>
      <c r="J27" s="2056">
        <v>2937</v>
      </c>
      <c r="K27" s="2056">
        <v>2928</v>
      </c>
      <c r="L27" s="1946">
        <v>2907</v>
      </c>
      <c r="M27" s="1946">
        <v>2994</v>
      </c>
      <c r="N27" s="1946">
        <v>3042</v>
      </c>
      <c r="O27" s="1946">
        <v>3193</v>
      </c>
      <c r="P27" s="1946">
        <v>3048</v>
      </c>
      <c r="Q27" s="1946">
        <v>3214</v>
      </c>
      <c r="R27" s="1946">
        <v>3200</v>
      </c>
      <c r="S27" s="1946">
        <v>3300</v>
      </c>
      <c r="T27" s="1946">
        <v>3347</v>
      </c>
      <c r="U27" s="1946">
        <v>3384</v>
      </c>
      <c r="V27" s="1946">
        <v>3271</v>
      </c>
      <c r="W27" s="389">
        <v>3305</v>
      </c>
      <c r="X27" s="389">
        <v>3179</v>
      </c>
      <c r="Y27" s="389">
        <v>3008</v>
      </c>
      <c r="Z27" s="389">
        <v>2856</v>
      </c>
      <c r="AA27" s="389">
        <v>2712</v>
      </c>
      <c r="AB27" s="389">
        <v>2620</v>
      </c>
      <c r="AC27" s="396">
        <v>2746</v>
      </c>
      <c r="AD27" s="396">
        <v>2647</v>
      </c>
      <c r="AE27" s="396">
        <v>2737</v>
      </c>
      <c r="AF27" s="396">
        <v>2760</v>
      </c>
      <c r="AG27" s="396">
        <v>2646</v>
      </c>
      <c r="AH27" s="389">
        <v>2629</v>
      </c>
      <c r="AI27" s="389">
        <v>2674</v>
      </c>
      <c r="AJ27" s="389">
        <v>2588</v>
      </c>
      <c r="AK27" s="389">
        <v>2572</v>
      </c>
      <c r="AL27" s="389">
        <v>2634</v>
      </c>
      <c r="AM27" s="2039">
        <v>2692</v>
      </c>
      <c r="AN27" s="1807">
        <v>2694</v>
      </c>
      <c r="AO27" s="1807">
        <v>2813</v>
      </c>
      <c r="AP27" s="1807">
        <v>2681</v>
      </c>
      <c r="AQ27" s="2395">
        <v>2672</v>
      </c>
      <c r="AR27" s="1807">
        <v>2719</v>
      </c>
      <c r="AS27" s="1807">
        <v>2562</v>
      </c>
      <c r="AT27" s="1804">
        <v>2648</v>
      </c>
    </row>
    <row r="28" spans="1:46">
      <c r="A28" s="401">
        <v>204</v>
      </c>
      <c r="B28" s="391" t="s">
        <v>16</v>
      </c>
      <c r="C28" s="2056">
        <v>5750</v>
      </c>
      <c r="D28" s="2056">
        <v>5492</v>
      </c>
      <c r="E28" s="2056">
        <v>5457</v>
      </c>
      <c r="F28" s="2056">
        <v>5563</v>
      </c>
      <c r="G28" s="2056">
        <v>5369</v>
      </c>
      <c r="H28" s="2056">
        <v>5062</v>
      </c>
      <c r="I28" s="2056">
        <v>4945</v>
      </c>
      <c r="J28" s="2056">
        <v>4752</v>
      </c>
      <c r="K28" s="2056">
        <v>4614</v>
      </c>
      <c r="L28" s="1946">
        <v>4217</v>
      </c>
      <c r="M28" s="1946">
        <v>4266</v>
      </c>
      <c r="N28" s="1946">
        <v>4223</v>
      </c>
      <c r="O28" s="1946">
        <v>4067</v>
      </c>
      <c r="P28" s="1946">
        <v>3853</v>
      </c>
      <c r="Q28" s="1946">
        <v>4153</v>
      </c>
      <c r="R28" s="1946">
        <v>3626</v>
      </c>
      <c r="S28" s="1946">
        <v>3651</v>
      </c>
      <c r="T28" s="1946">
        <v>3865</v>
      </c>
      <c r="U28" s="1946">
        <v>4294</v>
      </c>
      <c r="V28" s="1946">
        <v>4607</v>
      </c>
      <c r="W28" s="389">
        <v>4764</v>
      </c>
      <c r="X28" s="389">
        <v>4731</v>
      </c>
      <c r="Y28" s="389">
        <v>4852</v>
      </c>
      <c r="Z28" s="389">
        <v>4707</v>
      </c>
      <c r="AA28" s="389">
        <v>4728</v>
      </c>
      <c r="AB28" s="389">
        <v>4539</v>
      </c>
      <c r="AC28" s="396">
        <v>4740</v>
      </c>
      <c r="AD28" s="396">
        <v>5062</v>
      </c>
      <c r="AE28" s="396">
        <v>4827</v>
      </c>
      <c r="AF28" s="396">
        <v>4652</v>
      </c>
      <c r="AG28" s="396">
        <v>4653</v>
      </c>
      <c r="AH28" s="389">
        <v>4498</v>
      </c>
      <c r="AI28" s="389">
        <v>4475</v>
      </c>
      <c r="AJ28" s="389">
        <v>4402</v>
      </c>
      <c r="AK28" s="389">
        <v>4443</v>
      </c>
      <c r="AL28" s="389">
        <v>4395</v>
      </c>
      <c r="AM28" s="2039">
        <v>4345</v>
      </c>
      <c r="AN28" s="1807">
        <v>4076</v>
      </c>
      <c r="AO28" s="1807">
        <v>3927</v>
      </c>
      <c r="AP28" s="1807">
        <v>3708</v>
      </c>
      <c r="AQ28" s="2395">
        <v>3677</v>
      </c>
      <c r="AR28" s="1807">
        <v>3448</v>
      </c>
      <c r="AS28" s="1807">
        <v>3332</v>
      </c>
      <c r="AT28" s="1804">
        <v>3319</v>
      </c>
    </row>
    <row r="29" spans="1:46">
      <c r="A29" s="401">
        <v>205</v>
      </c>
      <c r="B29" s="391" t="s">
        <v>78</v>
      </c>
      <c r="C29" s="2056">
        <v>686</v>
      </c>
      <c r="D29" s="2056">
        <v>648</v>
      </c>
      <c r="E29" s="2056">
        <v>660</v>
      </c>
      <c r="F29" s="2056">
        <v>586</v>
      </c>
      <c r="G29" s="2056">
        <v>649</v>
      </c>
      <c r="H29" s="2056">
        <v>624</v>
      </c>
      <c r="I29" s="2056">
        <v>589</v>
      </c>
      <c r="J29" s="2056">
        <v>558</v>
      </c>
      <c r="K29" s="2056">
        <v>565</v>
      </c>
      <c r="L29" s="1946">
        <v>551</v>
      </c>
      <c r="M29" s="1946">
        <v>534</v>
      </c>
      <c r="N29" s="1946">
        <v>495</v>
      </c>
      <c r="O29" s="1946">
        <v>509</v>
      </c>
      <c r="P29" s="1946">
        <v>445</v>
      </c>
      <c r="Q29" s="1946">
        <v>502</v>
      </c>
      <c r="R29" s="1946">
        <v>499</v>
      </c>
      <c r="S29" s="1946">
        <v>496</v>
      </c>
      <c r="T29" s="1946">
        <v>492</v>
      </c>
      <c r="U29" s="1946">
        <v>500</v>
      </c>
      <c r="V29" s="1946">
        <v>485</v>
      </c>
      <c r="W29" s="389">
        <v>472</v>
      </c>
      <c r="X29" s="389">
        <v>514</v>
      </c>
      <c r="Y29" s="389">
        <v>446</v>
      </c>
      <c r="Z29" s="389">
        <v>446</v>
      </c>
      <c r="AA29" s="389">
        <v>456</v>
      </c>
      <c r="AB29" s="389">
        <v>402</v>
      </c>
      <c r="AC29" s="396">
        <v>403</v>
      </c>
      <c r="AD29" s="396">
        <v>389</v>
      </c>
      <c r="AE29" s="396">
        <v>363</v>
      </c>
      <c r="AF29" s="396">
        <v>353</v>
      </c>
      <c r="AG29" s="396">
        <v>379</v>
      </c>
      <c r="AH29" s="389">
        <v>348</v>
      </c>
      <c r="AI29" s="389">
        <v>307</v>
      </c>
      <c r="AJ29" s="389">
        <v>283</v>
      </c>
      <c r="AK29" s="389">
        <v>306</v>
      </c>
      <c r="AL29" s="389">
        <v>270</v>
      </c>
      <c r="AM29" s="2039">
        <v>313</v>
      </c>
      <c r="AN29" s="1807">
        <v>295</v>
      </c>
      <c r="AO29" s="1807">
        <v>228</v>
      </c>
      <c r="AP29" s="1807">
        <v>268</v>
      </c>
      <c r="AQ29" s="2395">
        <v>228</v>
      </c>
      <c r="AR29" s="1807">
        <v>206</v>
      </c>
      <c r="AS29" s="1807">
        <v>199</v>
      </c>
      <c r="AT29" s="1804">
        <v>213</v>
      </c>
    </row>
    <row r="30" spans="1:46">
      <c r="A30" s="401">
        <v>206</v>
      </c>
      <c r="B30" s="391" t="s">
        <v>17</v>
      </c>
      <c r="C30" s="2056">
        <v>1221</v>
      </c>
      <c r="D30" s="2056">
        <v>1197</v>
      </c>
      <c r="E30" s="2056">
        <v>1184</v>
      </c>
      <c r="F30" s="2056">
        <v>1151</v>
      </c>
      <c r="G30" s="2056">
        <v>1115</v>
      </c>
      <c r="H30" s="2056">
        <v>1034</v>
      </c>
      <c r="I30" s="2056">
        <v>1018</v>
      </c>
      <c r="J30" s="2056">
        <v>990</v>
      </c>
      <c r="K30" s="2056">
        <v>938</v>
      </c>
      <c r="L30" s="1946">
        <v>846</v>
      </c>
      <c r="M30" s="1946">
        <v>849</v>
      </c>
      <c r="N30" s="1946">
        <v>870</v>
      </c>
      <c r="O30" s="1946">
        <v>820</v>
      </c>
      <c r="P30" s="1946">
        <v>820</v>
      </c>
      <c r="Q30" s="1946">
        <v>822</v>
      </c>
      <c r="R30" s="1946">
        <v>593</v>
      </c>
      <c r="S30" s="1946">
        <v>653</v>
      </c>
      <c r="T30" s="1946">
        <v>627</v>
      </c>
      <c r="U30" s="1946">
        <v>714</v>
      </c>
      <c r="V30" s="1946">
        <v>685</v>
      </c>
      <c r="W30" s="389">
        <v>809</v>
      </c>
      <c r="X30" s="389">
        <v>809</v>
      </c>
      <c r="Y30" s="389">
        <v>866</v>
      </c>
      <c r="Z30" s="389">
        <v>784</v>
      </c>
      <c r="AA30" s="389">
        <v>859</v>
      </c>
      <c r="AB30" s="389">
        <v>812</v>
      </c>
      <c r="AC30" s="396">
        <v>862</v>
      </c>
      <c r="AD30" s="396">
        <v>886</v>
      </c>
      <c r="AE30" s="396">
        <v>851</v>
      </c>
      <c r="AF30" s="396">
        <v>805</v>
      </c>
      <c r="AG30" s="396">
        <v>840</v>
      </c>
      <c r="AH30" s="389">
        <v>789</v>
      </c>
      <c r="AI30" s="389">
        <v>767</v>
      </c>
      <c r="AJ30" s="389">
        <v>770</v>
      </c>
      <c r="AK30" s="389">
        <v>744</v>
      </c>
      <c r="AL30" s="389">
        <v>716</v>
      </c>
      <c r="AM30" s="2039">
        <v>671</v>
      </c>
      <c r="AN30" s="1807">
        <v>671</v>
      </c>
      <c r="AO30" s="1807">
        <v>615</v>
      </c>
      <c r="AP30" s="1807">
        <v>581</v>
      </c>
      <c r="AQ30" s="2395">
        <v>558</v>
      </c>
      <c r="AR30" s="1807">
        <v>504</v>
      </c>
      <c r="AS30" s="1807">
        <v>506</v>
      </c>
      <c r="AT30" s="1804">
        <v>513</v>
      </c>
    </row>
    <row r="31" spans="1:46">
      <c r="A31" s="401">
        <v>207</v>
      </c>
      <c r="B31" s="391" t="s">
        <v>19</v>
      </c>
      <c r="C31" s="2056">
        <v>2765</v>
      </c>
      <c r="D31" s="2056">
        <v>2597</v>
      </c>
      <c r="E31" s="2056">
        <v>2490</v>
      </c>
      <c r="F31" s="2056">
        <v>2555</v>
      </c>
      <c r="G31" s="2056">
        <v>2494</v>
      </c>
      <c r="H31" s="2056">
        <v>2357</v>
      </c>
      <c r="I31" s="2056">
        <v>2260</v>
      </c>
      <c r="J31" s="2056">
        <v>2316</v>
      </c>
      <c r="K31" s="2056">
        <v>2313</v>
      </c>
      <c r="L31" s="1946">
        <v>2191</v>
      </c>
      <c r="M31" s="1946">
        <v>2255</v>
      </c>
      <c r="N31" s="1946">
        <v>2154</v>
      </c>
      <c r="O31" s="1946">
        <v>2134</v>
      </c>
      <c r="P31" s="1946">
        <v>2208</v>
      </c>
      <c r="Q31" s="1946">
        <v>2352</v>
      </c>
      <c r="R31" s="1946">
        <v>2306</v>
      </c>
      <c r="S31" s="1946">
        <v>2431</v>
      </c>
      <c r="T31" s="1946">
        <v>2404</v>
      </c>
      <c r="U31" s="1946">
        <v>2402</v>
      </c>
      <c r="V31" s="1946">
        <v>2408</v>
      </c>
      <c r="W31" s="389">
        <v>2350</v>
      </c>
      <c r="X31" s="389">
        <v>2214</v>
      </c>
      <c r="Y31" s="389">
        <v>2116</v>
      </c>
      <c r="Z31" s="389">
        <v>2077</v>
      </c>
      <c r="AA31" s="389">
        <v>2057</v>
      </c>
      <c r="AB31" s="389">
        <v>1979</v>
      </c>
      <c r="AC31" s="396">
        <v>1923</v>
      </c>
      <c r="AD31" s="396">
        <v>2065</v>
      </c>
      <c r="AE31" s="396">
        <v>2030</v>
      </c>
      <c r="AF31" s="396">
        <v>1893</v>
      </c>
      <c r="AG31" s="396">
        <v>2078</v>
      </c>
      <c r="AH31" s="389">
        <v>1971</v>
      </c>
      <c r="AI31" s="389">
        <v>1879</v>
      </c>
      <c r="AJ31" s="389">
        <v>1909</v>
      </c>
      <c r="AK31" s="389">
        <v>1768</v>
      </c>
      <c r="AL31" s="389">
        <v>1768</v>
      </c>
      <c r="AM31" s="2039">
        <v>1712</v>
      </c>
      <c r="AN31" s="1807">
        <v>1708</v>
      </c>
      <c r="AO31" s="1807">
        <v>1574</v>
      </c>
      <c r="AP31" s="1807">
        <v>1669</v>
      </c>
      <c r="AQ31" s="2395">
        <v>1620</v>
      </c>
      <c r="AR31" s="1807">
        <v>1516</v>
      </c>
      <c r="AS31" s="1807">
        <v>1408</v>
      </c>
      <c r="AT31" s="1804">
        <v>1393</v>
      </c>
    </row>
    <row r="32" spans="1:46">
      <c r="A32" s="397">
        <v>208</v>
      </c>
      <c r="B32" s="392" t="s">
        <v>42</v>
      </c>
      <c r="C32" s="2057">
        <v>592</v>
      </c>
      <c r="D32" s="2057">
        <v>504</v>
      </c>
      <c r="E32" s="2057">
        <v>519</v>
      </c>
      <c r="F32" s="2057">
        <v>501</v>
      </c>
      <c r="G32" s="2057">
        <v>474</v>
      </c>
      <c r="H32" s="2057">
        <v>450</v>
      </c>
      <c r="I32" s="2057">
        <v>398</v>
      </c>
      <c r="J32" s="2057">
        <v>387</v>
      </c>
      <c r="K32" s="2057">
        <v>365</v>
      </c>
      <c r="L32" s="1946">
        <v>336</v>
      </c>
      <c r="M32" s="1946">
        <v>305</v>
      </c>
      <c r="N32" s="1946">
        <v>278</v>
      </c>
      <c r="O32" s="1946">
        <v>300</v>
      </c>
      <c r="P32" s="1946">
        <v>325</v>
      </c>
      <c r="Q32" s="1946">
        <v>310</v>
      </c>
      <c r="R32" s="1946">
        <v>291</v>
      </c>
      <c r="S32" s="1946">
        <v>334</v>
      </c>
      <c r="T32" s="1946">
        <v>313</v>
      </c>
      <c r="U32" s="1946">
        <v>273</v>
      </c>
      <c r="V32" s="1946">
        <v>263</v>
      </c>
      <c r="W32" s="389">
        <v>268</v>
      </c>
      <c r="X32" s="389">
        <v>244</v>
      </c>
      <c r="Y32" s="389">
        <v>272</v>
      </c>
      <c r="Z32" s="389">
        <v>242</v>
      </c>
      <c r="AA32" s="389">
        <v>201</v>
      </c>
      <c r="AB32" s="389">
        <v>234</v>
      </c>
      <c r="AC32" s="396">
        <v>245</v>
      </c>
      <c r="AD32" s="396">
        <v>253</v>
      </c>
      <c r="AE32" s="396">
        <v>229</v>
      </c>
      <c r="AF32" s="396">
        <v>216</v>
      </c>
      <c r="AG32" s="396">
        <v>232</v>
      </c>
      <c r="AH32" s="389">
        <v>225</v>
      </c>
      <c r="AI32" s="389">
        <v>220</v>
      </c>
      <c r="AJ32" s="389">
        <v>216</v>
      </c>
      <c r="AK32" s="389">
        <v>224</v>
      </c>
      <c r="AL32" s="389">
        <v>212</v>
      </c>
      <c r="AM32" s="2039">
        <v>229</v>
      </c>
      <c r="AN32" s="1807">
        <v>223</v>
      </c>
      <c r="AO32" s="1807">
        <v>197</v>
      </c>
      <c r="AP32" s="1807">
        <v>204</v>
      </c>
      <c r="AQ32" s="2395">
        <v>170</v>
      </c>
      <c r="AR32" s="1807">
        <v>172</v>
      </c>
      <c r="AS32" s="1807">
        <v>160</v>
      </c>
      <c r="AT32" s="1804">
        <v>126</v>
      </c>
    </row>
    <row r="33" spans="1:46">
      <c r="A33" s="397">
        <v>209</v>
      </c>
      <c r="B33" s="392" t="s">
        <v>79</v>
      </c>
      <c r="C33" s="2057">
        <v>1314</v>
      </c>
      <c r="D33" s="2057">
        <v>1195</v>
      </c>
      <c r="E33" s="2057">
        <v>1227</v>
      </c>
      <c r="F33" s="2057">
        <v>1251</v>
      </c>
      <c r="G33" s="2057">
        <v>1228</v>
      </c>
      <c r="H33" s="2057">
        <v>1156</v>
      </c>
      <c r="I33" s="2057">
        <v>1104</v>
      </c>
      <c r="J33" s="2057">
        <v>994</v>
      </c>
      <c r="K33" s="2057">
        <v>1014</v>
      </c>
      <c r="L33" s="1946">
        <v>951</v>
      </c>
      <c r="M33" s="1946">
        <v>938</v>
      </c>
      <c r="N33" s="1946">
        <v>913</v>
      </c>
      <c r="O33" s="1946">
        <v>914</v>
      </c>
      <c r="P33" s="1946">
        <v>902</v>
      </c>
      <c r="Q33" s="1946">
        <v>926</v>
      </c>
      <c r="R33" s="1946">
        <v>892</v>
      </c>
      <c r="S33" s="1946">
        <v>906</v>
      </c>
      <c r="T33" s="1946">
        <v>929</v>
      </c>
      <c r="U33" s="1946">
        <v>902</v>
      </c>
      <c r="V33" s="1946">
        <v>848</v>
      </c>
      <c r="W33" s="389">
        <v>918</v>
      </c>
      <c r="X33" s="389">
        <v>851</v>
      </c>
      <c r="Y33" s="389">
        <v>818</v>
      </c>
      <c r="Z33" s="389">
        <v>801</v>
      </c>
      <c r="AA33" s="389">
        <v>746</v>
      </c>
      <c r="AB33" s="389">
        <v>732</v>
      </c>
      <c r="AC33" s="396">
        <v>797</v>
      </c>
      <c r="AD33" s="396">
        <v>712</v>
      </c>
      <c r="AE33" s="396">
        <v>764</v>
      </c>
      <c r="AF33" s="396">
        <v>717</v>
      </c>
      <c r="AG33" s="396">
        <v>769</v>
      </c>
      <c r="AH33" s="389">
        <v>690</v>
      </c>
      <c r="AI33" s="389">
        <v>737</v>
      </c>
      <c r="AJ33" s="389">
        <v>677</v>
      </c>
      <c r="AK33" s="389">
        <v>599</v>
      </c>
      <c r="AL33" s="389">
        <v>599</v>
      </c>
      <c r="AM33" s="2039">
        <v>603</v>
      </c>
      <c r="AN33" s="1807">
        <v>582</v>
      </c>
      <c r="AO33" s="1807">
        <v>509</v>
      </c>
      <c r="AP33" s="1807">
        <v>504</v>
      </c>
      <c r="AQ33" s="2395">
        <v>508</v>
      </c>
      <c r="AR33" s="1807">
        <v>458</v>
      </c>
      <c r="AS33" s="1807">
        <v>408</v>
      </c>
      <c r="AT33" s="1804">
        <v>403</v>
      </c>
    </row>
    <row r="34" spans="1:46">
      <c r="A34" s="397">
        <v>210</v>
      </c>
      <c r="B34" s="392" t="s">
        <v>25</v>
      </c>
      <c r="C34" s="2057">
        <v>2990</v>
      </c>
      <c r="D34" s="2057">
        <v>2929</v>
      </c>
      <c r="E34" s="2057">
        <v>2969</v>
      </c>
      <c r="F34" s="2057">
        <v>2890</v>
      </c>
      <c r="G34" s="2057">
        <v>2840</v>
      </c>
      <c r="H34" s="2057">
        <v>2702</v>
      </c>
      <c r="I34" s="2057">
        <v>2575</v>
      </c>
      <c r="J34" s="2057">
        <v>2687</v>
      </c>
      <c r="K34" s="2057">
        <v>2459</v>
      </c>
      <c r="L34" s="1946">
        <v>2391</v>
      </c>
      <c r="M34" s="1946">
        <v>2385</v>
      </c>
      <c r="N34" s="1946">
        <v>2439</v>
      </c>
      <c r="O34" s="1946">
        <v>2467</v>
      </c>
      <c r="P34" s="1946">
        <v>2439</v>
      </c>
      <c r="Q34" s="1946">
        <v>2642</v>
      </c>
      <c r="R34" s="1946">
        <v>2729</v>
      </c>
      <c r="S34" s="1946">
        <v>2889</v>
      </c>
      <c r="T34" s="1946">
        <v>2808</v>
      </c>
      <c r="U34" s="1946">
        <v>2934</v>
      </c>
      <c r="V34" s="1946">
        <v>2948</v>
      </c>
      <c r="W34" s="389">
        <v>2794</v>
      </c>
      <c r="X34" s="389">
        <v>2818</v>
      </c>
      <c r="Y34" s="389">
        <v>2692</v>
      </c>
      <c r="Z34" s="389">
        <v>2533</v>
      </c>
      <c r="AA34" s="389">
        <v>2429</v>
      </c>
      <c r="AB34" s="389">
        <v>2290</v>
      </c>
      <c r="AC34" s="396">
        <v>2384</v>
      </c>
      <c r="AD34" s="396">
        <v>2367</v>
      </c>
      <c r="AE34" s="396">
        <v>2369</v>
      </c>
      <c r="AF34" s="396">
        <v>2390</v>
      </c>
      <c r="AG34" s="396">
        <v>2423</v>
      </c>
      <c r="AH34" s="389">
        <v>2553</v>
      </c>
      <c r="AI34" s="389">
        <v>2436</v>
      </c>
      <c r="AJ34" s="389">
        <v>2328</v>
      </c>
      <c r="AK34" s="389">
        <v>2263</v>
      </c>
      <c r="AL34" s="389">
        <v>2269</v>
      </c>
      <c r="AM34" s="2039">
        <v>2232</v>
      </c>
      <c r="AN34" s="1807">
        <v>2029</v>
      </c>
      <c r="AO34" s="1807">
        <v>1912</v>
      </c>
      <c r="AP34" s="1807">
        <v>1880</v>
      </c>
      <c r="AQ34" s="2395">
        <v>1711</v>
      </c>
      <c r="AR34" s="1807">
        <v>1809</v>
      </c>
      <c r="AS34" s="1807">
        <v>1676</v>
      </c>
      <c r="AT34" s="1804">
        <v>1621</v>
      </c>
    </row>
    <row r="35" spans="1:46">
      <c r="A35" s="397">
        <v>212</v>
      </c>
      <c r="B35" s="392" t="s">
        <v>43</v>
      </c>
      <c r="C35" s="2057">
        <v>735</v>
      </c>
      <c r="D35" s="2057">
        <v>674</v>
      </c>
      <c r="E35" s="2057">
        <v>624</v>
      </c>
      <c r="F35" s="2057">
        <v>651</v>
      </c>
      <c r="G35" s="2057">
        <v>604</v>
      </c>
      <c r="H35" s="2057">
        <v>617</v>
      </c>
      <c r="I35" s="2057">
        <v>620</v>
      </c>
      <c r="J35" s="2057">
        <v>625</v>
      </c>
      <c r="K35" s="2057">
        <v>554</v>
      </c>
      <c r="L35" s="1946">
        <v>528</v>
      </c>
      <c r="M35" s="1946">
        <v>525</v>
      </c>
      <c r="N35" s="1946">
        <v>468</v>
      </c>
      <c r="O35" s="1946">
        <v>478</v>
      </c>
      <c r="P35" s="1946">
        <v>452</v>
      </c>
      <c r="Q35" s="1946">
        <v>487</v>
      </c>
      <c r="R35" s="1946">
        <v>479</v>
      </c>
      <c r="S35" s="1946">
        <v>509</v>
      </c>
      <c r="T35" s="1946">
        <v>526</v>
      </c>
      <c r="U35" s="1946">
        <v>523</v>
      </c>
      <c r="V35" s="1946">
        <v>493</v>
      </c>
      <c r="W35" s="389">
        <v>535</v>
      </c>
      <c r="X35" s="389">
        <v>482</v>
      </c>
      <c r="Y35" s="389">
        <v>478</v>
      </c>
      <c r="Z35" s="389">
        <v>466</v>
      </c>
      <c r="AA35" s="389">
        <v>454</v>
      </c>
      <c r="AB35" s="389">
        <v>384</v>
      </c>
      <c r="AC35" s="396">
        <v>371</v>
      </c>
      <c r="AD35" s="396">
        <v>412</v>
      </c>
      <c r="AE35" s="396">
        <v>424</v>
      </c>
      <c r="AF35" s="396">
        <v>372</v>
      </c>
      <c r="AG35" s="396">
        <v>380</v>
      </c>
      <c r="AH35" s="389">
        <v>370</v>
      </c>
      <c r="AI35" s="389">
        <v>364</v>
      </c>
      <c r="AJ35" s="389">
        <v>368</v>
      </c>
      <c r="AK35" s="389">
        <v>354</v>
      </c>
      <c r="AL35" s="389">
        <v>324</v>
      </c>
      <c r="AM35" s="2039">
        <v>311</v>
      </c>
      <c r="AN35" s="1807">
        <v>260</v>
      </c>
      <c r="AO35" s="1807">
        <v>301</v>
      </c>
      <c r="AP35" s="1807">
        <v>289</v>
      </c>
      <c r="AQ35" s="2395">
        <v>222</v>
      </c>
      <c r="AR35" s="1807">
        <v>227</v>
      </c>
      <c r="AS35" s="1807">
        <v>199</v>
      </c>
      <c r="AT35" s="1804">
        <v>195</v>
      </c>
    </row>
    <row r="36" spans="1:46">
      <c r="A36" s="397">
        <v>213</v>
      </c>
      <c r="B36" s="392" t="s">
        <v>80</v>
      </c>
      <c r="C36" s="2057">
        <v>624</v>
      </c>
      <c r="D36" s="2057">
        <v>572</v>
      </c>
      <c r="E36" s="2057">
        <v>562</v>
      </c>
      <c r="F36" s="2057">
        <v>547</v>
      </c>
      <c r="G36" s="2057">
        <v>555</v>
      </c>
      <c r="H36" s="2057">
        <v>539</v>
      </c>
      <c r="I36" s="2057">
        <v>526</v>
      </c>
      <c r="J36" s="2057">
        <v>480</v>
      </c>
      <c r="K36" s="2057">
        <v>484</v>
      </c>
      <c r="L36" s="1946">
        <v>451</v>
      </c>
      <c r="M36" s="1946">
        <v>475</v>
      </c>
      <c r="N36" s="1946">
        <v>443</v>
      </c>
      <c r="O36" s="1946">
        <v>423</v>
      </c>
      <c r="P36" s="1946">
        <v>441</v>
      </c>
      <c r="Q36" s="1946">
        <v>465</v>
      </c>
      <c r="R36" s="1946">
        <v>456</v>
      </c>
      <c r="S36" s="1946">
        <v>506</v>
      </c>
      <c r="T36" s="1946">
        <v>498</v>
      </c>
      <c r="U36" s="1946">
        <v>456</v>
      </c>
      <c r="V36" s="1946">
        <v>468</v>
      </c>
      <c r="W36" s="389">
        <v>451</v>
      </c>
      <c r="X36" s="389">
        <v>420</v>
      </c>
      <c r="Y36" s="389">
        <v>432</v>
      </c>
      <c r="Z36" s="389">
        <v>377</v>
      </c>
      <c r="AA36" s="389">
        <v>409</v>
      </c>
      <c r="AB36" s="389">
        <v>340</v>
      </c>
      <c r="AC36" s="396">
        <v>353</v>
      </c>
      <c r="AD36" s="396">
        <v>353</v>
      </c>
      <c r="AE36" s="396">
        <v>372</v>
      </c>
      <c r="AF36" s="396">
        <v>318</v>
      </c>
      <c r="AG36" s="396">
        <v>353</v>
      </c>
      <c r="AH36" s="389">
        <v>339</v>
      </c>
      <c r="AI36" s="389">
        <v>331</v>
      </c>
      <c r="AJ36" s="389">
        <v>317</v>
      </c>
      <c r="AK36" s="389">
        <v>310</v>
      </c>
      <c r="AL36" s="389">
        <v>305</v>
      </c>
      <c r="AM36" s="2039">
        <v>296</v>
      </c>
      <c r="AN36" s="1807">
        <v>265</v>
      </c>
      <c r="AO36" s="1807">
        <v>253</v>
      </c>
      <c r="AP36" s="1807">
        <v>217</v>
      </c>
      <c r="AQ36" s="2395">
        <v>203</v>
      </c>
      <c r="AR36" s="1807">
        <v>212</v>
      </c>
      <c r="AS36" s="1807">
        <v>197</v>
      </c>
      <c r="AT36" s="1804">
        <v>177</v>
      </c>
    </row>
    <row r="37" spans="1:46">
      <c r="A37" s="401">
        <v>214</v>
      </c>
      <c r="B37" s="391" t="s">
        <v>20</v>
      </c>
      <c r="C37" s="2056">
        <v>2625</v>
      </c>
      <c r="D37" s="2056">
        <v>2592</v>
      </c>
      <c r="E37" s="2056">
        <v>2583</v>
      </c>
      <c r="F37" s="2056">
        <v>2388</v>
      </c>
      <c r="G37" s="2056">
        <v>2345</v>
      </c>
      <c r="H37" s="2056">
        <v>2307</v>
      </c>
      <c r="I37" s="2056">
        <v>2217</v>
      </c>
      <c r="J37" s="2056">
        <v>2189</v>
      </c>
      <c r="K37" s="2056">
        <v>2234</v>
      </c>
      <c r="L37" s="1946">
        <v>2044</v>
      </c>
      <c r="M37" s="1946">
        <v>1989</v>
      </c>
      <c r="N37" s="1946">
        <v>2093</v>
      </c>
      <c r="O37" s="1946">
        <v>2016</v>
      </c>
      <c r="P37" s="1946">
        <v>2086</v>
      </c>
      <c r="Q37" s="1946">
        <v>2135</v>
      </c>
      <c r="R37" s="1946">
        <v>2017</v>
      </c>
      <c r="S37" s="1946">
        <v>2054</v>
      </c>
      <c r="T37" s="1946">
        <v>2045</v>
      </c>
      <c r="U37" s="1946">
        <v>2226</v>
      </c>
      <c r="V37" s="1946">
        <v>2196</v>
      </c>
      <c r="W37" s="389">
        <v>2248</v>
      </c>
      <c r="X37" s="389">
        <v>2147</v>
      </c>
      <c r="Y37" s="389">
        <v>2155</v>
      </c>
      <c r="Z37" s="389">
        <v>2069</v>
      </c>
      <c r="AA37" s="389">
        <v>2027</v>
      </c>
      <c r="AB37" s="389">
        <v>1894</v>
      </c>
      <c r="AC37" s="396">
        <v>2062</v>
      </c>
      <c r="AD37" s="396">
        <v>1934</v>
      </c>
      <c r="AE37" s="396">
        <v>1981</v>
      </c>
      <c r="AF37" s="396">
        <v>1966</v>
      </c>
      <c r="AG37" s="396">
        <v>1941</v>
      </c>
      <c r="AH37" s="389">
        <v>1901</v>
      </c>
      <c r="AI37" s="389">
        <v>1933</v>
      </c>
      <c r="AJ37" s="389">
        <v>1931</v>
      </c>
      <c r="AK37" s="389">
        <v>1804</v>
      </c>
      <c r="AL37" s="389">
        <v>1745</v>
      </c>
      <c r="AM37" s="2039">
        <v>1743</v>
      </c>
      <c r="AN37" s="1807">
        <v>1696</v>
      </c>
      <c r="AO37" s="1807">
        <v>1678</v>
      </c>
      <c r="AP37" s="1807">
        <v>1512</v>
      </c>
      <c r="AQ37" s="2395">
        <v>1470</v>
      </c>
      <c r="AR37" s="1807">
        <v>1406</v>
      </c>
      <c r="AS37" s="1807">
        <v>1270</v>
      </c>
      <c r="AT37" s="1804">
        <v>1176</v>
      </c>
    </row>
    <row r="38" spans="1:46">
      <c r="A38" s="401">
        <v>215</v>
      </c>
      <c r="B38" s="391" t="s">
        <v>81</v>
      </c>
      <c r="C38" s="2056">
        <v>1034</v>
      </c>
      <c r="D38" s="2056">
        <v>987</v>
      </c>
      <c r="E38" s="2056">
        <v>961</v>
      </c>
      <c r="F38" s="2056">
        <v>968</v>
      </c>
      <c r="G38" s="2056">
        <v>890</v>
      </c>
      <c r="H38" s="2056">
        <v>823</v>
      </c>
      <c r="I38" s="2056">
        <v>762</v>
      </c>
      <c r="J38" s="2056">
        <v>750</v>
      </c>
      <c r="K38" s="2056">
        <v>711</v>
      </c>
      <c r="L38" s="1946">
        <v>734</v>
      </c>
      <c r="M38" s="1946">
        <v>653</v>
      </c>
      <c r="N38" s="1946">
        <v>654</v>
      </c>
      <c r="O38" s="1946">
        <v>630</v>
      </c>
      <c r="P38" s="1946">
        <v>634</v>
      </c>
      <c r="Q38" s="1946">
        <v>614</v>
      </c>
      <c r="R38" s="1946">
        <v>644</v>
      </c>
      <c r="S38" s="1946">
        <v>673</v>
      </c>
      <c r="T38" s="1946">
        <v>698</v>
      </c>
      <c r="U38" s="1946">
        <v>646</v>
      </c>
      <c r="V38" s="1946">
        <v>655</v>
      </c>
      <c r="W38" s="389">
        <v>654</v>
      </c>
      <c r="X38" s="389">
        <v>629</v>
      </c>
      <c r="Y38" s="389">
        <v>625</v>
      </c>
      <c r="Z38" s="389">
        <v>583</v>
      </c>
      <c r="AA38" s="389">
        <v>609</v>
      </c>
      <c r="AB38" s="389">
        <v>544</v>
      </c>
      <c r="AC38" s="396">
        <v>585</v>
      </c>
      <c r="AD38" s="396">
        <v>533</v>
      </c>
      <c r="AE38" s="396">
        <v>616</v>
      </c>
      <c r="AF38" s="396">
        <v>531</v>
      </c>
      <c r="AG38" s="396">
        <v>495</v>
      </c>
      <c r="AH38" s="389">
        <v>553</v>
      </c>
      <c r="AI38" s="389">
        <v>529</v>
      </c>
      <c r="AJ38" s="389">
        <v>508</v>
      </c>
      <c r="AK38" s="389">
        <v>498</v>
      </c>
      <c r="AL38" s="389">
        <v>476</v>
      </c>
      <c r="AM38" s="2039">
        <v>491</v>
      </c>
      <c r="AN38" s="1807">
        <v>472</v>
      </c>
      <c r="AO38" s="1807">
        <v>425</v>
      </c>
      <c r="AP38" s="1807">
        <v>432</v>
      </c>
      <c r="AQ38" s="2395">
        <v>369</v>
      </c>
      <c r="AR38" s="1807">
        <v>405</v>
      </c>
      <c r="AS38" s="1807">
        <v>349</v>
      </c>
      <c r="AT38" s="1804">
        <v>359</v>
      </c>
    </row>
    <row r="39" spans="1:46">
      <c r="A39" s="397">
        <v>216</v>
      </c>
      <c r="B39" s="392" t="s">
        <v>26</v>
      </c>
      <c r="C39" s="2057">
        <v>1388</v>
      </c>
      <c r="D39" s="2057">
        <v>1290</v>
      </c>
      <c r="E39" s="2057">
        <v>1353</v>
      </c>
      <c r="F39" s="2057">
        <v>1331</v>
      </c>
      <c r="G39" s="2057">
        <v>1236</v>
      </c>
      <c r="H39" s="2057">
        <v>1168</v>
      </c>
      <c r="I39" s="2057">
        <v>1210</v>
      </c>
      <c r="J39" s="2057">
        <v>1051</v>
      </c>
      <c r="K39" s="2057">
        <v>1039</v>
      </c>
      <c r="L39" s="1946">
        <v>1006</v>
      </c>
      <c r="M39" s="1946">
        <v>1029</v>
      </c>
      <c r="N39" s="1946">
        <v>1043</v>
      </c>
      <c r="O39" s="1946">
        <v>1094</v>
      </c>
      <c r="P39" s="1946">
        <v>1023</v>
      </c>
      <c r="Q39" s="1946">
        <v>1055</v>
      </c>
      <c r="R39" s="1946">
        <v>981</v>
      </c>
      <c r="S39" s="1946">
        <v>1055</v>
      </c>
      <c r="T39" s="1946">
        <v>1030</v>
      </c>
      <c r="U39" s="1946">
        <v>1049</v>
      </c>
      <c r="V39" s="1946">
        <v>1020</v>
      </c>
      <c r="W39" s="389">
        <v>966</v>
      </c>
      <c r="X39" s="389">
        <v>1006</v>
      </c>
      <c r="Y39" s="389">
        <v>968</v>
      </c>
      <c r="Z39" s="389">
        <v>862</v>
      </c>
      <c r="AA39" s="389">
        <v>869</v>
      </c>
      <c r="AB39" s="389">
        <v>863</v>
      </c>
      <c r="AC39" s="396">
        <v>844</v>
      </c>
      <c r="AD39" s="396">
        <v>809</v>
      </c>
      <c r="AE39" s="396">
        <v>828</v>
      </c>
      <c r="AF39" s="396">
        <v>840</v>
      </c>
      <c r="AG39" s="396">
        <v>842</v>
      </c>
      <c r="AH39" s="389">
        <v>769</v>
      </c>
      <c r="AI39" s="389">
        <v>737</v>
      </c>
      <c r="AJ39" s="389">
        <v>704</v>
      </c>
      <c r="AK39" s="389">
        <v>684</v>
      </c>
      <c r="AL39" s="389">
        <v>727</v>
      </c>
      <c r="AM39" s="2039">
        <v>699</v>
      </c>
      <c r="AN39" s="1807">
        <v>644</v>
      </c>
      <c r="AO39" s="1807">
        <v>662</v>
      </c>
      <c r="AP39" s="1807">
        <v>591</v>
      </c>
      <c r="AQ39" s="2395">
        <v>585</v>
      </c>
      <c r="AR39" s="1807">
        <v>532</v>
      </c>
      <c r="AS39" s="1807">
        <v>534</v>
      </c>
      <c r="AT39" s="1804">
        <v>490</v>
      </c>
    </row>
    <row r="40" spans="1:46">
      <c r="A40" s="401">
        <v>217</v>
      </c>
      <c r="B40" s="391" t="s">
        <v>21</v>
      </c>
      <c r="C40" s="2056">
        <v>1477</v>
      </c>
      <c r="D40" s="2056">
        <v>1365</v>
      </c>
      <c r="E40" s="2056">
        <v>1414</v>
      </c>
      <c r="F40" s="2056">
        <v>1367</v>
      </c>
      <c r="G40" s="2056">
        <v>1280</v>
      </c>
      <c r="H40" s="2056">
        <v>1273</v>
      </c>
      <c r="I40" s="2056">
        <v>1195</v>
      </c>
      <c r="J40" s="2056">
        <v>1196</v>
      </c>
      <c r="K40" s="2056">
        <v>1248</v>
      </c>
      <c r="L40" s="1946">
        <v>1068</v>
      </c>
      <c r="M40" s="1946">
        <v>1078</v>
      </c>
      <c r="N40" s="1946">
        <v>995</v>
      </c>
      <c r="O40" s="1946">
        <v>1004</v>
      </c>
      <c r="P40" s="1946">
        <v>959</v>
      </c>
      <c r="Q40" s="1946">
        <v>1101</v>
      </c>
      <c r="R40" s="1946">
        <v>1076</v>
      </c>
      <c r="S40" s="1946">
        <v>1206</v>
      </c>
      <c r="T40" s="1946">
        <v>1289</v>
      </c>
      <c r="U40" s="1946">
        <v>1314</v>
      </c>
      <c r="V40" s="1946">
        <v>1361</v>
      </c>
      <c r="W40" s="389">
        <v>1387</v>
      </c>
      <c r="X40" s="389">
        <v>1377</v>
      </c>
      <c r="Y40" s="389">
        <v>1337</v>
      </c>
      <c r="Z40" s="389">
        <v>1287</v>
      </c>
      <c r="AA40" s="389">
        <v>1319</v>
      </c>
      <c r="AB40" s="389">
        <v>1247</v>
      </c>
      <c r="AC40" s="396">
        <v>1265</v>
      </c>
      <c r="AD40" s="396">
        <v>1221</v>
      </c>
      <c r="AE40" s="396">
        <v>1284</v>
      </c>
      <c r="AF40" s="396">
        <v>1193</v>
      </c>
      <c r="AG40" s="396">
        <v>1198</v>
      </c>
      <c r="AH40" s="389">
        <v>1151</v>
      </c>
      <c r="AI40" s="389">
        <v>1139</v>
      </c>
      <c r="AJ40" s="389">
        <v>1157</v>
      </c>
      <c r="AK40" s="389">
        <v>1109</v>
      </c>
      <c r="AL40" s="389">
        <v>1070</v>
      </c>
      <c r="AM40" s="2039">
        <v>1047</v>
      </c>
      <c r="AN40" s="1807">
        <v>1006</v>
      </c>
      <c r="AO40" s="1807">
        <v>974</v>
      </c>
      <c r="AP40" s="1807">
        <v>854</v>
      </c>
      <c r="AQ40" s="2395">
        <v>877</v>
      </c>
      <c r="AR40" s="1807">
        <v>864</v>
      </c>
      <c r="AS40" s="1807">
        <v>823</v>
      </c>
      <c r="AT40" s="1804">
        <v>809</v>
      </c>
    </row>
    <row r="41" spans="1:46">
      <c r="A41" s="397">
        <v>218</v>
      </c>
      <c r="B41" s="392" t="s">
        <v>32</v>
      </c>
      <c r="C41" s="2057">
        <v>540</v>
      </c>
      <c r="D41" s="2057">
        <v>568</v>
      </c>
      <c r="E41" s="2057">
        <v>543</v>
      </c>
      <c r="F41" s="2057">
        <v>574</v>
      </c>
      <c r="G41" s="2057">
        <v>597</v>
      </c>
      <c r="H41" s="2057">
        <v>525</v>
      </c>
      <c r="I41" s="2057">
        <v>494</v>
      </c>
      <c r="J41" s="2057">
        <v>486</v>
      </c>
      <c r="K41" s="2057">
        <v>486</v>
      </c>
      <c r="L41" s="1946">
        <v>411</v>
      </c>
      <c r="M41" s="1946">
        <v>442</v>
      </c>
      <c r="N41" s="1946">
        <v>428</v>
      </c>
      <c r="O41" s="1946">
        <v>424</v>
      </c>
      <c r="P41" s="1946">
        <v>451</v>
      </c>
      <c r="Q41" s="1946">
        <v>469</v>
      </c>
      <c r="R41" s="1946">
        <v>475</v>
      </c>
      <c r="S41" s="1946">
        <v>509</v>
      </c>
      <c r="T41" s="1946">
        <v>500</v>
      </c>
      <c r="U41" s="1946">
        <v>515</v>
      </c>
      <c r="V41" s="1946">
        <v>500</v>
      </c>
      <c r="W41" s="389">
        <v>553</v>
      </c>
      <c r="X41" s="389">
        <v>478</v>
      </c>
      <c r="Y41" s="389">
        <v>527</v>
      </c>
      <c r="Z41" s="389">
        <v>475</v>
      </c>
      <c r="AA41" s="389">
        <v>506</v>
      </c>
      <c r="AB41" s="389">
        <v>465</v>
      </c>
      <c r="AC41" s="396">
        <v>472</v>
      </c>
      <c r="AD41" s="396">
        <v>452</v>
      </c>
      <c r="AE41" s="396">
        <v>451</v>
      </c>
      <c r="AF41" s="396">
        <v>450</v>
      </c>
      <c r="AG41" s="396">
        <v>422</v>
      </c>
      <c r="AH41" s="389">
        <v>462</v>
      </c>
      <c r="AI41" s="389">
        <v>425</v>
      </c>
      <c r="AJ41" s="389">
        <v>411</v>
      </c>
      <c r="AK41" s="389">
        <v>372</v>
      </c>
      <c r="AL41" s="389">
        <v>397</v>
      </c>
      <c r="AM41" s="2039">
        <v>370</v>
      </c>
      <c r="AN41" s="1807">
        <v>349</v>
      </c>
      <c r="AO41" s="1807">
        <v>377</v>
      </c>
      <c r="AP41" s="1807">
        <v>278</v>
      </c>
      <c r="AQ41" s="2395">
        <v>312</v>
      </c>
      <c r="AR41" s="1807">
        <v>272</v>
      </c>
      <c r="AS41" s="1807">
        <v>255</v>
      </c>
      <c r="AT41" s="1804">
        <v>281</v>
      </c>
    </row>
    <row r="42" spans="1:46">
      <c r="A42" s="397">
        <v>219</v>
      </c>
      <c r="B42" s="392" t="s">
        <v>22</v>
      </c>
      <c r="C42" s="2057">
        <v>491</v>
      </c>
      <c r="D42" s="2057">
        <v>462</v>
      </c>
      <c r="E42" s="2057">
        <v>471</v>
      </c>
      <c r="F42" s="2057">
        <v>475</v>
      </c>
      <c r="G42" s="2057">
        <v>520</v>
      </c>
      <c r="H42" s="2057">
        <v>457</v>
      </c>
      <c r="I42" s="2057">
        <v>472</v>
      </c>
      <c r="J42" s="2057">
        <v>474</v>
      </c>
      <c r="K42" s="2057">
        <v>524</v>
      </c>
      <c r="L42" s="1946">
        <v>632</v>
      </c>
      <c r="M42" s="1946">
        <v>703</v>
      </c>
      <c r="N42" s="1946">
        <v>848</v>
      </c>
      <c r="O42" s="1946">
        <v>873</v>
      </c>
      <c r="P42" s="1946">
        <v>885</v>
      </c>
      <c r="Q42" s="1946">
        <v>1017</v>
      </c>
      <c r="R42" s="1946">
        <v>1061</v>
      </c>
      <c r="S42" s="1946">
        <v>1123</v>
      </c>
      <c r="T42" s="1946">
        <v>1181</v>
      </c>
      <c r="U42" s="1946">
        <v>1074</v>
      </c>
      <c r="V42" s="1946">
        <v>1073</v>
      </c>
      <c r="W42" s="389">
        <v>1015</v>
      </c>
      <c r="X42" s="389">
        <v>955</v>
      </c>
      <c r="Y42" s="389">
        <v>858</v>
      </c>
      <c r="Z42" s="389">
        <v>844</v>
      </c>
      <c r="AA42" s="389">
        <v>822</v>
      </c>
      <c r="AB42" s="389">
        <v>732</v>
      </c>
      <c r="AC42" s="396">
        <v>712</v>
      </c>
      <c r="AD42" s="396">
        <v>715</v>
      </c>
      <c r="AE42" s="396">
        <v>707</v>
      </c>
      <c r="AF42" s="396">
        <v>743</v>
      </c>
      <c r="AG42" s="396">
        <v>800</v>
      </c>
      <c r="AH42" s="389">
        <v>778</v>
      </c>
      <c r="AI42" s="389">
        <v>795</v>
      </c>
      <c r="AJ42" s="389">
        <v>812</v>
      </c>
      <c r="AK42" s="389">
        <v>807</v>
      </c>
      <c r="AL42" s="389">
        <v>780</v>
      </c>
      <c r="AM42" s="2039">
        <v>766</v>
      </c>
      <c r="AN42" s="1807">
        <v>804</v>
      </c>
      <c r="AO42" s="1807">
        <v>734</v>
      </c>
      <c r="AP42" s="1807">
        <v>697</v>
      </c>
      <c r="AQ42" s="2395">
        <v>612</v>
      </c>
      <c r="AR42" s="1807">
        <v>618</v>
      </c>
      <c r="AS42" s="1807">
        <v>508</v>
      </c>
      <c r="AT42" s="1804">
        <v>477</v>
      </c>
    </row>
    <row r="43" spans="1:46">
      <c r="A43" s="397">
        <v>220</v>
      </c>
      <c r="B43" s="392" t="s">
        <v>33</v>
      </c>
      <c r="C43" s="2057">
        <v>700</v>
      </c>
      <c r="D43" s="2057">
        <v>744</v>
      </c>
      <c r="E43" s="2057">
        <v>668</v>
      </c>
      <c r="F43" s="2057">
        <v>670</v>
      </c>
      <c r="G43" s="2057">
        <v>713</v>
      </c>
      <c r="H43" s="2057">
        <v>652</v>
      </c>
      <c r="I43" s="2057">
        <v>614</v>
      </c>
      <c r="J43" s="2057">
        <v>550</v>
      </c>
      <c r="K43" s="2057">
        <v>592</v>
      </c>
      <c r="L43" s="1946">
        <v>533</v>
      </c>
      <c r="M43" s="1946">
        <v>564</v>
      </c>
      <c r="N43" s="1946">
        <v>489</v>
      </c>
      <c r="O43" s="1946">
        <v>494</v>
      </c>
      <c r="P43" s="1946">
        <v>469</v>
      </c>
      <c r="Q43" s="1946">
        <v>479</v>
      </c>
      <c r="R43" s="1946">
        <v>516</v>
      </c>
      <c r="S43" s="1946">
        <v>490</v>
      </c>
      <c r="T43" s="1946">
        <v>491</v>
      </c>
      <c r="U43" s="1946">
        <v>480</v>
      </c>
      <c r="V43" s="1946">
        <v>470</v>
      </c>
      <c r="W43" s="389">
        <v>454</v>
      </c>
      <c r="X43" s="389">
        <v>440</v>
      </c>
      <c r="Y43" s="389">
        <v>440</v>
      </c>
      <c r="Z43" s="389">
        <v>359</v>
      </c>
      <c r="AA43" s="389">
        <v>425</v>
      </c>
      <c r="AB43" s="389">
        <v>373</v>
      </c>
      <c r="AC43" s="396">
        <v>340</v>
      </c>
      <c r="AD43" s="396">
        <v>354</v>
      </c>
      <c r="AE43" s="396">
        <v>322</v>
      </c>
      <c r="AF43" s="396">
        <v>315</v>
      </c>
      <c r="AG43" s="396">
        <v>294</v>
      </c>
      <c r="AH43" s="389">
        <v>275</v>
      </c>
      <c r="AI43" s="389">
        <v>298</v>
      </c>
      <c r="AJ43" s="389">
        <v>306</v>
      </c>
      <c r="AK43" s="389">
        <v>276</v>
      </c>
      <c r="AL43" s="389">
        <v>281</v>
      </c>
      <c r="AM43" s="2039">
        <v>292</v>
      </c>
      <c r="AN43" s="1807">
        <v>258</v>
      </c>
      <c r="AO43" s="1807">
        <v>245</v>
      </c>
      <c r="AP43" s="1807">
        <v>234</v>
      </c>
      <c r="AQ43" s="2395">
        <v>207</v>
      </c>
      <c r="AR43" s="1807">
        <v>155</v>
      </c>
      <c r="AS43" s="1807">
        <v>186</v>
      </c>
      <c r="AT43" s="1804">
        <v>191</v>
      </c>
    </row>
    <row r="44" spans="1:46">
      <c r="A44" s="397">
        <v>221</v>
      </c>
      <c r="B44" s="392" t="s">
        <v>2500</v>
      </c>
      <c r="C44" s="2057">
        <v>439</v>
      </c>
      <c r="D44" s="2057">
        <v>458</v>
      </c>
      <c r="E44" s="2057">
        <v>440</v>
      </c>
      <c r="F44" s="2057">
        <v>450</v>
      </c>
      <c r="G44" s="2057">
        <v>453</v>
      </c>
      <c r="H44" s="2057">
        <v>472</v>
      </c>
      <c r="I44" s="2057">
        <v>413</v>
      </c>
      <c r="J44" s="2057">
        <v>392</v>
      </c>
      <c r="K44" s="2057">
        <v>395</v>
      </c>
      <c r="L44" s="1946">
        <v>388</v>
      </c>
      <c r="M44" s="1946">
        <v>370</v>
      </c>
      <c r="N44" s="1946">
        <v>384</v>
      </c>
      <c r="O44" s="1946">
        <v>398</v>
      </c>
      <c r="P44" s="1946">
        <v>351</v>
      </c>
      <c r="Q44" s="1946">
        <v>372</v>
      </c>
      <c r="R44" s="1946">
        <v>340</v>
      </c>
      <c r="S44" s="1946">
        <v>354</v>
      </c>
      <c r="T44" s="1946">
        <v>366</v>
      </c>
      <c r="U44" s="1946">
        <v>374</v>
      </c>
      <c r="V44" s="1946">
        <v>325</v>
      </c>
      <c r="W44" s="389">
        <v>384</v>
      </c>
      <c r="X44" s="389">
        <v>356</v>
      </c>
      <c r="Y44" s="389">
        <v>381</v>
      </c>
      <c r="Z44" s="389">
        <v>329</v>
      </c>
      <c r="AA44" s="389">
        <v>350</v>
      </c>
      <c r="AB44" s="389">
        <v>303</v>
      </c>
      <c r="AC44" s="396">
        <v>297</v>
      </c>
      <c r="AD44" s="396">
        <v>321</v>
      </c>
      <c r="AE44" s="396">
        <v>319</v>
      </c>
      <c r="AF44" s="396">
        <v>341</v>
      </c>
      <c r="AG44" s="396">
        <v>301</v>
      </c>
      <c r="AH44" s="389">
        <v>320</v>
      </c>
      <c r="AI44" s="389">
        <v>308</v>
      </c>
      <c r="AJ44" s="389">
        <v>287</v>
      </c>
      <c r="AK44" s="389">
        <v>317</v>
      </c>
      <c r="AL44" s="389">
        <v>277</v>
      </c>
      <c r="AM44" s="2039">
        <v>323</v>
      </c>
      <c r="AN44" s="1807">
        <v>270</v>
      </c>
      <c r="AO44" s="1807">
        <v>243</v>
      </c>
      <c r="AP44" s="1807">
        <v>256</v>
      </c>
      <c r="AQ44" s="2395">
        <v>225</v>
      </c>
      <c r="AR44" s="1807">
        <v>218</v>
      </c>
      <c r="AS44" s="1807">
        <v>187</v>
      </c>
      <c r="AT44" s="1804">
        <v>208</v>
      </c>
    </row>
    <row r="45" spans="1:46">
      <c r="A45" s="397">
        <v>222</v>
      </c>
      <c r="B45" s="392" t="s">
        <v>648</v>
      </c>
      <c r="C45" s="2057">
        <v>375</v>
      </c>
      <c r="D45" s="2057">
        <v>394</v>
      </c>
      <c r="E45" s="2057">
        <v>423</v>
      </c>
      <c r="F45" s="2057">
        <v>391</v>
      </c>
      <c r="G45" s="2057">
        <v>420</v>
      </c>
      <c r="H45" s="2057">
        <v>370</v>
      </c>
      <c r="I45" s="2057">
        <v>383</v>
      </c>
      <c r="J45" s="2057">
        <v>346</v>
      </c>
      <c r="K45" s="2057">
        <v>329</v>
      </c>
      <c r="L45" s="1946">
        <v>297</v>
      </c>
      <c r="M45" s="1946">
        <v>315</v>
      </c>
      <c r="N45" s="1946">
        <v>281</v>
      </c>
      <c r="O45" s="1946">
        <v>283</v>
      </c>
      <c r="P45" s="1946">
        <v>251</v>
      </c>
      <c r="Q45" s="1946">
        <v>288</v>
      </c>
      <c r="R45" s="1946">
        <v>258</v>
      </c>
      <c r="S45" s="1946">
        <v>265</v>
      </c>
      <c r="T45" s="1946">
        <v>277</v>
      </c>
      <c r="U45" s="1946">
        <v>260</v>
      </c>
      <c r="V45" s="1946">
        <v>230</v>
      </c>
      <c r="W45" s="389">
        <v>242</v>
      </c>
      <c r="X45" s="389">
        <v>225</v>
      </c>
      <c r="Y45" s="389">
        <v>224</v>
      </c>
      <c r="Z45" s="389">
        <v>224</v>
      </c>
      <c r="AA45" s="389">
        <v>200</v>
      </c>
      <c r="AB45" s="389">
        <v>225</v>
      </c>
      <c r="AC45" s="396">
        <v>210</v>
      </c>
      <c r="AD45" s="396">
        <v>191</v>
      </c>
      <c r="AE45" s="396">
        <v>181</v>
      </c>
      <c r="AF45" s="396">
        <v>172</v>
      </c>
      <c r="AG45" s="396">
        <v>189</v>
      </c>
      <c r="AH45" s="389">
        <v>164</v>
      </c>
      <c r="AI45" s="389">
        <v>180</v>
      </c>
      <c r="AJ45" s="389">
        <v>153</v>
      </c>
      <c r="AK45" s="389">
        <v>140</v>
      </c>
      <c r="AL45" s="389">
        <v>146</v>
      </c>
      <c r="AM45" s="2039">
        <v>153</v>
      </c>
      <c r="AN45" s="1807">
        <v>159</v>
      </c>
      <c r="AO45" s="1807">
        <v>145</v>
      </c>
      <c r="AP45" s="1807">
        <v>113</v>
      </c>
      <c r="AQ45" s="2395">
        <v>126</v>
      </c>
      <c r="AR45" s="1807">
        <v>130</v>
      </c>
      <c r="AS45" s="1807">
        <v>103</v>
      </c>
      <c r="AT45" s="1804">
        <v>101</v>
      </c>
    </row>
    <row r="46" spans="1:46">
      <c r="A46" s="397">
        <v>223</v>
      </c>
      <c r="B46" s="392" t="s">
        <v>649</v>
      </c>
      <c r="C46" s="2057">
        <v>944</v>
      </c>
      <c r="D46" s="2057">
        <v>922</v>
      </c>
      <c r="E46" s="2057">
        <v>896</v>
      </c>
      <c r="F46" s="2057">
        <v>917</v>
      </c>
      <c r="G46" s="2057">
        <v>923</v>
      </c>
      <c r="H46" s="2057">
        <v>830</v>
      </c>
      <c r="I46" s="2057">
        <v>837</v>
      </c>
      <c r="J46" s="2057">
        <v>779</v>
      </c>
      <c r="K46" s="2057">
        <v>744</v>
      </c>
      <c r="L46" s="1946">
        <v>784</v>
      </c>
      <c r="M46" s="1946">
        <v>746</v>
      </c>
      <c r="N46" s="1946">
        <v>721</v>
      </c>
      <c r="O46" s="1946">
        <v>729</v>
      </c>
      <c r="P46" s="1946">
        <v>696</v>
      </c>
      <c r="Q46" s="1946">
        <v>723</v>
      </c>
      <c r="R46" s="1946">
        <v>727</v>
      </c>
      <c r="S46" s="1946">
        <v>690</v>
      </c>
      <c r="T46" s="1946">
        <v>722</v>
      </c>
      <c r="U46" s="1946">
        <v>721</v>
      </c>
      <c r="V46" s="1946">
        <v>672</v>
      </c>
      <c r="W46" s="389">
        <v>715</v>
      </c>
      <c r="X46" s="389">
        <v>650</v>
      </c>
      <c r="Y46" s="389">
        <v>658</v>
      </c>
      <c r="Z46" s="389">
        <v>579</v>
      </c>
      <c r="AA46" s="389">
        <v>626</v>
      </c>
      <c r="AB46" s="389">
        <v>524</v>
      </c>
      <c r="AC46" s="396">
        <v>530</v>
      </c>
      <c r="AD46" s="396">
        <v>527</v>
      </c>
      <c r="AE46" s="396">
        <v>541</v>
      </c>
      <c r="AF46" s="396">
        <v>494</v>
      </c>
      <c r="AG46" s="396">
        <v>533</v>
      </c>
      <c r="AH46" s="389">
        <v>551</v>
      </c>
      <c r="AI46" s="389">
        <v>478</v>
      </c>
      <c r="AJ46" s="389">
        <v>510</v>
      </c>
      <c r="AK46" s="389">
        <v>494</v>
      </c>
      <c r="AL46" s="389">
        <v>450</v>
      </c>
      <c r="AM46" s="2039">
        <v>467</v>
      </c>
      <c r="AN46" s="1807">
        <v>441</v>
      </c>
      <c r="AO46" s="1807">
        <v>435</v>
      </c>
      <c r="AP46" s="1807">
        <v>367</v>
      </c>
      <c r="AQ46" s="2395">
        <v>383</v>
      </c>
      <c r="AR46" s="1807">
        <v>339</v>
      </c>
      <c r="AS46" s="1807">
        <v>344</v>
      </c>
      <c r="AT46" s="1804">
        <v>313</v>
      </c>
    </row>
    <row r="47" spans="1:46">
      <c r="A47" s="401">
        <v>224</v>
      </c>
      <c r="B47" s="391" t="s">
        <v>650</v>
      </c>
      <c r="C47" s="2056">
        <v>718</v>
      </c>
      <c r="D47" s="2056">
        <v>697</v>
      </c>
      <c r="E47" s="2056">
        <v>651</v>
      </c>
      <c r="F47" s="2056">
        <v>695</v>
      </c>
      <c r="G47" s="2056">
        <v>659</v>
      </c>
      <c r="H47" s="2056">
        <v>691</v>
      </c>
      <c r="I47" s="2056">
        <v>679</v>
      </c>
      <c r="J47" s="2056">
        <v>587</v>
      </c>
      <c r="K47" s="2056">
        <v>598</v>
      </c>
      <c r="L47" s="1946">
        <v>569</v>
      </c>
      <c r="M47" s="1946">
        <v>587</v>
      </c>
      <c r="N47" s="1946">
        <v>551</v>
      </c>
      <c r="O47" s="1946">
        <v>527</v>
      </c>
      <c r="P47" s="1946">
        <v>469</v>
      </c>
      <c r="Q47" s="1946">
        <v>549</v>
      </c>
      <c r="R47" s="1946">
        <v>529</v>
      </c>
      <c r="S47" s="1946">
        <v>518</v>
      </c>
      <c r="T47" s="1946">
        <v>514</v>
      </c>
      <c r="U47" s="1946">
        <v>480</v>
      </c>
      <c r="V47" s="1946">
        <v>430</v>
      </c>
      <c r="W47" s="389">
        <v>447</v>
      </c>
      <c r="X47" s="389">
        <v>425</v>
      </c>
      <c r="Y47" s="389">
        <v>433</v>
      </c>
      <c r="Z47" s="389">
        <v>420</v>
      </c>
      <c r="AA47" s="389">
        <v>410</v>
      </c>
      <c r="AB47" s="389">
        <v>401</v>
      </c>
      <c r="AC47" s="396">
        <v>387</v>
      </c>
      <c r="AD47" s="396">
        <v>406</v>
      </c>
      <c r="AE47" s="396">
        <v>379</v>
      </c>
      <c r="AF47" s="396">
        <v>379</v>
      </c>
      <c r="AG47" s="396">
        <v>382</v>
      </c>
      <c r="AH47" s="389">
        <v>370</v>
      </c>
      <c r="AI47" s="389">
        <v>343</v>
      </c>
      <c r="AJ47" s="389">
        <v>353</v>
      </c>
      <c r="AK47" s="389">
        <v>349</v>
      </c>
      <c r="AL47" s="389">
        <v>362</v>
      </c>
      <c r="AM47" s="2039">
        <v>352</v>
      </c>
      <c r="AN47" s="1807">
        <v>316</v>
      </c>
      <c r="AO47" s="1807">
        <v>295</v>
      </c>
      <c r="AP47" s="1807">
        <v>247</v>
      </c>
      <c r="AQ47" s="2395">
        <v>281</v>
      </c>
      <c r="AR47" s="1807">
        <v>211</v>
      </c>
      <c r="AS47" s="1807">
        <v>219</v>
      </c>
      <c r="AT47" s="1804">
        <v>185</v>
      </c>
    </row>
    <row r="48" spans="1:46">
      <c r="A48" s="397">
        <v>225</v>
      </c>
      <c r="B48" s="392" t="s">
        <v>651</v>
      </c>
      <c r="C48" s="2057">
        <v>421</v>
      </c>
      <c r="D48" s="2057">
        <v>429</v>
      </c>
      <c r="E48" s="2057">
        <v>460</v>
      </c>
      <c r="F48" s="2057">
        <v>444</v>
      </c>
      <c r="G48" s="2057">
        <v>467</v>
      </c>
      <c r="H48" s="2057">
        <v>426</v>
      </c>
      <c r="I48" s="2057">
        <v>429</v>
      </c>
      <c r="J48" s="2057">
        <v>387</v>
      </c>
      <c r="K48" s="2057">
        <v>383</v>
      </c>
      <c r="L48" s="1946">
        <v>375</v>
      </c>
      <c r="M48" s="1946">
        <v>346</v>
      </c>
      <c r="N48" s="1946">
        <v>375</v>
      </c>
      <c r="O48" s="1946">
        <v>362</v>
      </c>
      <c r="P48" s="1946">
        <v>336</v>
      </c>
      <c r="Q48" s="1946">
        <v>352</v>
      </c>
      <c r="R48" s="1946">
        <v>328</v>
      </c>
      <c r="S48" s="1946">
        <v>321</v>
      </c>
      <c r="T48" s="1946">
        <v>325</v>
      </c>
      <c r="U48" s="1946">
        <v>347</v>
      </c>
      <c r="V48" s="1946">
        <v>322</v>
      </c>
      <c r="W48" s="389">
        <v>326</v>
      </c>
      <c r="X48" s="389">
        <v>319</v>
      </c>
      <c r="Y48" s="389">
        <v>328</v>
      </c>
      <c r="Z48" s="389">
        <v>312</v>
      </c>
      <c r="AA48" s="389">
        <v>286</v>
      </c>
      <c r="AB48" s="389">
        <v>272</v>
      </c>
      <c r="AC48" s="396">
        <v>252</v>
      </c>
      <c r="AD48" s="396">
        <v>281</v>
      </c>
      <c r="AE48" s="396">
        <v>203</v>
      </c>
      <c r="AF48" s="396">
        <v>243</v>
      </c>
      <c r="AG48" s="396">
        <v>248</v>
      </c>
      <c r="AH48" s="389">
        <v>277</v>
      </c>
      <c r="AI48" s="389">
        <v>247</v>
      </c>
      <c r="AJ48" s="389">
        <v>227</v>
      </c>
      <c r="AK48" s="389">
        <v>237</v>
      </c>
      <c r="AL48" s="389">
        <v>207</v>
      </c>
      <c r="AM48" s="2039">
        <v>240</v>
      </c>
      <c r="AN48" s="1807">
        <v>224</v>
      </c>
      <c r="AO48" s="1807">
        <v>212</v>
      </c>
      <c r="AP48" s="1807">
        <v>171</v>
      </c>
      <c r="AQ48" s="2395">
        <v>183</v>
      </c>
      <c r="AR48" s="1807">
        <v>169</v>
      </c>
      <c r="AS48" s="1807">
        <v>143</v>
      </c>
      <c r="AT48" s="1804">
        <v>134</v>
      </c>
    </row>
    <row r="49" spans="1:46">
      <c r="A49" s="401">
        <v>226</v>
      </c>
      <c r="B49" s="391" t="s">
        <v>652</v>
      </c>
      <c r="C49" s="2056">
        <v>640</v>
      </c>
      <c r="D49" s="2056">
        <v>645</v>
      </c>
      <c r="E49" s="2056">
        <v>620</v>
      </c>
      <c r="F49" s="2056">
        <v>627</v>
      </c>
      <c r="G49" s="2056">
        <v>595</v>
      </c>
      <c r="H49" s="2056">
        <v>606</v>
      </c>
      <c r="I49" s="2056">
        <v>594</v>
      </c>
      <c r="J49" s="2056">
        <v>557</v>
      </c>
      <c r="K49" s="2056">
        <v>568</v>
      </c>
      <c r="L49" s="1946">
        <v>528</v>
      </c>
      <c r="M49" s="1946">
        <v>522</v>
      </c>
      <c r="N49" s="1946">
        <v>484</v>
      </c>
      <c r="O49" s="1946">
        <v>436</v>
      </c>
      <c r="P49" s="1946">
        <v>431</v>
      </c>
      <c r="Q49" s="1946">
        <v>457</v>
      </c>
      <c r="R49" s="1946">
        <v>406</v>
      </c>
      <c r="S49" s="1946">
        <v>450</v>
      </c>
      <c r="T49" s="1946">
        <v>403</v>
      </c>
      <c r="U49" s="1946">
        <v>440</v>
      </c>
      <c r="V49" s="1946">
        <v>412</v>
      </c>
      <c r="W49" s="389">
        <v>392</v>
      </c>
      <c r="X49" s="389">
        <v>401</v>
      </c>
      <c r="Y49" s="389">
        <v>403</v>
      </c>
      <c r="Z49" s="389">
        <v>356</v>
      </c>
      <c r="AA49" s="389">
        <v>349</v>
      </c>
      <c r="AB49" s="389">
        <v>315</v>
      </c>
      <c r="AC49" s="396">
        <v>327</v>
      </c>
      <c r="AD49" s="396">
        <v>354</v>
      </c>
      <c r="AE49" s="396">
        <v>334</v>
      </c>
      <c r="AF49" s="396">
        <v>331</v>
      </c>
      <c r="AG49" s="396">
        <v>292</v>
      </c>
      <c r="AH49" s="389">
        <v>327</v>
      </c>
      <c r="AI49" s="389">
        <v>292</v>
      </c>
      <c r="AJ49" s="389">
        <v>295</v>
      </c>
      <c r="AK49" s="389">
        <v>282</v>
      </c>
      <c r="AL49" s="389">
        <v>299</v>
      </c>
      <c r="AM49" s="2039">
        <v>283</v>
      </c>
      <c r="AN49" s="1807">
        <v>268</v>
      </c>
      <c r="AO49" s="1807">
        <v>211</v>
      </c>
      <c r="AP49" s="1807">
        <v>234</v>
      </c>
      <c r="AQ49" s="2395">
        <v>212</v>
      </c>
      <c r="AR49" s="1807">
        <v>201</v>
      </c>
      <c r="AS49" s="1807">
        <v>211</v>
      </c>
      <c r="AT49" s="1804">
        <v>194</v>
      </c>
    </row>
    <row r="50" spans="1:46">
      <c r="A50" s="397">
        <v>227</v>
      </c>
      <c r="B50" s="392" t="s">
        <v>653</v>
      </c>
      <c r="C50" s="2057">
        <v>704</v>
      </c>
      <c r="D50" s="2057">
        <v>683</v>
      </c>
      <c r="E50" s="2057">
        <v>675</v>
      </c>
      <c r="F50" s="2057">
        <v>666</v>
      </c>
      <c r="G50" s="2057">
        <v>631</v>
      </c>
      <c r="H50" s="2057">
        <v>651</v>
      </c>
      <c r="I50" s="2057">
        <v>604</v>
      </c>
      <c r="J50" s="2057">
        <v>621</v>
      </c>
      <c r="K50" s="2057">
        <v>564</v>
      </c>
      <c r="L50" s="1946">
        <v>504</v>
      </c>
      <c r="M50" s="1946">
        <v>547</v>
      </c>
      <c r="N50" s="1946">
        <v>526</v>
      </c>
      <c r="O50" s="1946">
        <v>452</v>
      </c>
      <c r="P50" s="1946">
        <v>433</v>
      </c>
      <c r="Q50" s="1946">
        <v>468</v>
      </c>
      <c r="R50" s="1946">
        <v>439</v>
      </c>
      <c r="S50" s="1946">
        <v>414</v>
      </c>
      <c r="T50" s="1946">
        <v>442</v>
      </c>
      <c r="U50" s="1946">
        <v>420</v>
      </c>
      <c r="V50" s="1946">
        <v>397</v>
      </c>
      <c r="W50" s="389">
        <v>434</v>
      </c>
      <c r="X50" s="389">
        <v>418</v>
      </c>
      <c r="Y50" s="389">
        <v>377</v>
      </c>
      <c r="Z50" s="389">
        <v>349</v>
      </c>
      <c r="AA50" s="389">
        <v>348</v>
      </c>
      <c r="AB50" s="389">
        <v>359</v>
      </c>
      <c r="AC50" s="396">
        <v>332</v>
      </c>
      <c r="AD50" s="396">
        <v>319</v>
      </c>
      <c r="AE50" s="396">
        <v>340</v>
      </c>
      <c r="AF50" s="396">
        <v>312</v>
      </c>
      <c r="AG50" s="396">
        <v>297</v>
      </c>
      <c r="AH50" s="389">
        <v>307</v>
      </c>
      <c r="AI50" s="389">
        <v>288</v>
      </c>
      <c r="AJ50" s="389">
        <v>269</v>
      </c>
      <c r="AK50" s="389">
        <v>240</v>
      </c>
      <c r="AL50" s="389">
        <v>239</v>
      </c>
      <c r="AM50" s="2039">
        <v>218</v>
      </c>
      <c r="AN50" s="1807">
        <v>221</v>
      </c>
      <c r="AO50" s="1807">
        <v>200</v>
      </c>
      <c r="AP50" s="1807">
        <v>176</v>
      </c>
      <c r="AQ50" s="2395">
        <v>174</v>
      </c>
      <c r="AR50" s="1807">
        <v>155</v>
      </c>
      <c r="AS50" s="1807">
        <v>177</v>
      </c>
      <c r="AT50" s="1804">
        <v>136</v>
      </c>
    </row>
    <row r="51" spans="1:46">
      <c r="A51" s="397">
        <v>228</v>
      </c>
      <c r="B51" s="392" t="s">
        <v>654</v>
      </c>
      <c r="C51" s="2057">
        <v>479</v>
      </c>
      <c r="D51" s="2057">
        <v>419</v>
      </c>
      <c r="E51" s="2057">
        <v>452</v>
      </c>
      <c r="F51" s="2057">
        <v>437</v>
      </c>
      <c r="G51" s="2057">
        <v>451</v>
      </c>
      <c r="H51" s="2057">
        <v>489</v>
      </c>
      <c r="I51" s="2057">
        <v>459</v>
      </c>
      <c r="J51" s="2057">
        <v>449</v>
      </c>
      <c r="K51" s="2057">
        <v>453</v>
      </c>
      <c r="L51" s="1946">
        <v>397</v>
      </c>
      <c r="M51" s="1946">
        <v>415</v>
      </c>
      <c r="N51" s="1946">
        <v>471</v>
      </c>
      <c r="O51" s="1946">
        <v>433</v>
      </c>
      <c r="P51" s="1946">
        <v>435</v>
      </c>
      <c r="Q51" s="1946">
        <v>452</v>
      </c>
      <c r="R51" s="1946">
        <v>429</v>
      </c>
      <c r="S51" s="1946">
        <v>439</v>
      </c>
      <c r="T51" s="1946">
        <v>448</v>
      </c>
      <c r="U51" s="1946">
        <v>476</v>
      </c>
      <c r="V51" s="1946">
        <v>443</v>
      </c>
      <c r="W51" s="389">
        <v>479</v>
      </c>
      <c r="X51" s="389">
        <v>438</v>
      </c>
      <c r="Y51" s="389">
        <v>432</v>
      </c>
      <c r="Z51" s="389">
        <v>447</v>
      </c>
      <c r="AA51" s="389">
        <v>408</v>
      </c>
      <c r="AB51" s="389">
        <v>400</v>
      </c>
      <c r="AC51" s="396">
        <v>374</v>
      </c>
      <c r="AD51" s="396">
        <v>390</v>
      </c>
      <c r="AE51" s="396">
        <v>399</v>
      </c>
      <c r="AF51" s="396">
        <v>398</v>
      </c>
      <c r="AG51" s="396">
        <v>368</v>
      </c>
      <c r="AH51" s="389">
        <v>346</v>
      </c>
      <c r="AI51" s="389">
        <v>372</v>
      </c>
      <c r="AJ51" s="389">
        <v>390</v>
      </c>
      <c r="AK51" s="389">
        <v>298</v>
      </c>
      <c r="AL51" s="389">
        <v>369</v>
      </c>
      <c r="AM51" s="2039">
        <v>396</v>
      </c>
      <c r="AN51" s="1807">
        <v>336</v>
      </c>
      <c r="AO51" s="1807">
        <v>335</v>
      </c>
      <c r="AP51" s="1807">
        <v>302</v>
      </c>
      <c r="AQ51" s="2395">
        <v>324</v>
      </c>
      <c r="AR51" s="1807">
        <v>297</v>
      </c>
      <c r="AS51" s="1807">
        <v>258</v>
      </c>
      <c r="AT51" s="1804">
        <v>252</v>
      </c>
    </row>
    <row r="52" spans="1:46">
      <c r="A52" s="397">
        <v>229</v>
      </c>
      <c r="B52" s="392" t="s">
        <v>655</v>
      </c>
      <c r="C52" s="2057">
        <v>1132</v>
      </c>
      <c r="D52" s="2057">
        <v>1068</v>
      </c>
      <c r="E52" s="2057">
        <v>1055</v>
      </c>
      <c r="F52" s="2057">
        <v>1065</v>
      </c>
      <c r="G52" s="2057">
        <v>1020</v>
      </c>
      <c r="H52" s="2057">
        <v>960</v>
      </c>
      <c r="I52" s="2057">
        <v>909</v>
      </c>
      <c r="J52" s="2057">
        <v>952</v>
      </c>
      <c r="K52" s="2057">
        <v>834</v>
      </c>
      <c r="L52" s="1946">
        <v>803</v>
      </c>
      <c r="M52" s="1946">
        <v>807</v>
      </c>
      <c r="N52" s="1946">
        <v>744</v>
      </c>
      <c r="O52" s="1946">
        <v>697</v>
      </c>
      <c r="P52" s="1946">
        <v>697</v>
      </c>
      <c r="Q52" s="1946">
        <v>719</v>
      </c>
      <c r="R52" s="1946">
        <v>747</v>
      </c>
      <c r="S52" s="1946">
        <v>763</v>
      </c>
      <c r="T52" s="1946">
        <v>742</v>
      </c>
      <c r="U52" s="1946">
        <v>761</v>
      </c>
      <c r="V52" s="1946">
        <v>745</v>
      </c>
      <c r="W52" s="389">
        <v>738</v>
      </c>
      <c r="X52" s="389">
        <v>678</v>
      </c>
      <c r="Y52" s="389">
        <v>695</v>
      </c>
      <c r="Z52" s="389">
        <v>712</v>
      </c>
      <c r="AA52" s="389">
        <v>655</v>
      </c>
      <c r="AB52" s="389">
        <v>648</v>
      </c>
      <c r="AC52" s="396">
        <v>630</v>
      </c>
      <c r="AD52" s="396">
        <v>576</v>
      </c>
      <c r="AE52" s="396">
        <v>655</v>
      </c>
      <c r="AF52" s="396">
        <v>644</v>
      </c>
      <c r="AG52" s="396">
        <v>633</v>
      </c>
      <c r="AH52" s="389">
        <v>612</v>
      </c>
      <c r="AI52" s="389">
        <v>662</v>
      </c>
      <c r="AJ52" s="389">
        <v>608</v>
      </c>
      <c r="AK52" s="399">
        <v>579</v>
      </c>
      <c r="AL52" s="389">
        <v>596</v>
      </c>
      <c r="AM52" s="2039">
        <v>541</v>
      </c>
      <c r="AN52" s="1808">
        <v>512</v>
      </c>
      <c r="AO52" s="1808">
        <v>494</v>
      </c>
      <c r="AP52" s="1808">
        <v>460</v>
      </c>
      <c r="AQ52" s="2397">
        <v>421</v>
      </c>
      <c r="AR52" s="1808">
        <v>415</v>
      </c>
      <c r="AS52" s="1808">
        <v>374</v>
      </c>
      <c r="AT52" s="1804">
        <v>368</v>
      </c>
    </row>
    <row r="53" spans="1:46">
      <c r="A53" s="395">
        <v>301</v>
      </c>
      <c r="B53" s="388" t="s">
        <v>23</v>
      </c>
      <c r="C53" s="2058">
        <v>125</v>
      </c>
      <c r="D53" s="2058">
        <v>133</v>
      </c>
      <c r="E53" s="2058">
        <v>128</v>
      </c>
      <c r="F53" s="2058">
        <v>116</v>
      </c>
      <c r="G53" s="2058">
        <v>123</v>
      </c>
      <c r="H53" s="2058">
        <v>104</v>
      </c>
      <c r="I53" s="2058">
        <v>144</v>
      </c>
      <c r="J53" s="2058">
        <v>135</v>
      </c>
      <c r="K53" s="2058">
        <v>165</v>
      </c>
      <c r="L53" s="1948">
        <v>169</v>
      </c>
      <c r="M53" s="1948">
        <v>197</v>
      </c>
      <c r="N53" s="1948">
        <v>207</v>
      </c>
      <c r="O53" s="1948">
        <v>174</v>
      </c>
      <c r="P53" s="1948">
        <v>206</v>
      </c>
      <c r="Q53" s="1948">
        <v>223</v>
      </c>
      <c r="R53" s="1948">
        <v>201</v>
      </c>
      <c r="S53" s="1948">
        <v>204</v>
      </c>
      <c r="T53" s="1948">
        <v>191</v>
      </c>
      <c r="U53" s="1948">
        <v>173</v>
      </c>
      <c r="V53" s="1948">
        <v>196</v>
      </c>
      <c r="W53" s="390">
        <v>214</v>
      </c>
      <c r="X53" s="390">
        <v>190</v>
      </c>
      <c r="Y53" s="390">
        <v>159</v>
      </c>
      <c r="Z53" s="390">
        <v>172</v>
      </c>
      <c r="AA53" s="390">
        <v>168</v>
      </c>
      <c r="AB53" s="390">
        <v>205</v>
      </c>
      <c r="AC53" s="400">
        <v>221</v>
      </c>
      <c r="AD53" s="400">
        <v>281</v>
      </c>
      <c r="AE53" s="400">
        <v>225</v>
      </c>
      <c r="AF53" s="400">
        <v>242</v>
      </c>
      <c r="AG53" s="400">
        <v>234</v>
      </c>
      <c r="AH53" s="390">
        <v>181</v>
      </c>
      <c r="AI53" s="390">
        <v>183</v>
      </c>
      <c r="AJ53" s="390">
        <v>166</v>
      </c>
      <c r="AK53" s="389">
        <v>182</v>
      </c>
      <c r="AL53" s="390">
        <v>141</v>
      </c>
      <c r="AM53" s="2043">
        <v>160</v>
      </c>
      <c r="AN53" s="1806">
        <v>154</v>
      </c>
      <c r="AO53" s="1807">
        <v>127</v>
      </c>
      <c r="AP53" s="1807">
        <v>115</v>
      </c>
      <c r="AQ53" s="2395">
        <v>138</v>
      </c>
      <c r="AR53" s="1806">
        <v>78</v>
      </c>
      <c r="AS53" s="1806">
        <v>71</v>
      </c>
      <c r="AT53" s="1806">
        <v>76</v>
      </c>
    </row>
    <row r="54" spans="1:46">
      <c r="A54" s="397">
        <v>365</v>
      </c>
      <c r="B54" s="392" t="s">
        <v>656</v>
      </c>
      <c r="C54" s="2057">
        <v>359</v>
      </c>
      <c r="D54" s="2057">
        <v>317</v>
      </c>
      <c r="E54" s="2057">
        <v>339</v>
      </c>
      <c r="F54" s="2057">
        <v>328</v>
      </c>
      <c r="G54" s="2057">
        <v>311</v>
      </c>
      <c r="H54" s="2057">
        <v>344</v>
      </c>
      <c r="I54" s="2057">
        <v>291</v>
      </c>
      <c r="J54" s="2057">
        <v>281</v>
      </c>
      <c r="K54" s="2057">
        <v>303</v>
      </c>
      <c r="L54" s="1946">
        <v>227</v>
      </c>
      <c r="M54" s="1946">
        <v>263</v>
      </c>
      <c r="N54" s="1946">
        <v>242</v>
      </c>
      <c r="O54" s="1946">
        <v>243</v>
      </c>
      <c r="P54" s="1946">
        <v>236</v>
      </c>
      <c r="Q54" s="1946">
        <v>269</v>
      </c>
      <c r="R54" s="1946">
        <v>255</v>
      </c>
      <c r="S54" s="1946">
        <v>262</v>
      </c>
      <c r="T54" s="1946">
        <v>240</v>
      </c>
      <c r="U54" s="1946">
        <v>226</v>
      </c>
      <c r="V54" s="1946">
        <v>222</v>
      </c>
      <c r="W54" s="389">
        <v>232</v>
      </c>
      <c r="X54" s="389">
        <v>215</v>
      </c>
      <c r="Y54" s="389">
        <v>209</v>
      </c>
      <c r="Z54" s="389">
        <v>226</v>
      </c>
      <c r="AA54" s="389">
        <v>183</v>
      </c>
      <c r="AB54" s="389">
        <v>171</v>
      </c>
      <c r="AC54" s="396">
        <v>189</v>
      </c>
      <c r="AD54" s="396">
        <v>149</v>
      </c>
      <c r="AE54" s="396">
        <v>166</v>
      </c>
      <c r="AF54" s="396">
        <v>137</v>
      </c>
      <c r="AG54" s="396">
        <v>138</v>
      </c>
      <c r="AH54" s="389">
        <v>131</v>
      </c>
      <c r="AI54" s="389">
        <v>130</v>
      </c>
      <c r="AJ54" s="389">
        <v>111</v>
      </c>
      <c r="AK54" s="389">
        <v>116</v>
      </c>
      <c r="AL54" s="389">
        <v>116</v>
      </c>
      <c r="AM54" s="2040">
        <v>107</v>
      </c>
      <c r="AN54" s="1807">
        <v>89</v>
      </c>
      <c r="AO54" s="1807">
        <v>86</v>
      </c>
      <c r="AP54" s="1807">
        <v>79</v>
      </c>
      <c r="AQ54" s="2395">
        <v>70</v>
      </c>
      <c r="AR54" s="1807">
        <v>78</v>
      </c>
      <c r="AS54" s="1807">
        <v>72</v>
      </c>
      <c r="AT54" s="1804">
        <v>41</v>
      </c>
    </row>
    <row r="55" spans="1:46">
      <c r="A55" s="397">
        <v>381</v>
      </c>
      <c r="B55" s="392" t="s">
        <v>27</v>
      </c>
      <c r="C55" s="2057">
        <v>345</v>
      </c>
      <c r="D55" s="2057">
        <v>354</v>
      </c>
      <c r="E55" s="2057">
        <v>350</v>
      </c>
      <c r="F55" s="2057">
        <v>323</v>
      </c>
      <c r="G55" s="2057">
        <v>307</v>
      </c>
      <c r="H55" s="2057">
        <v>296</v>
      </c>
      <c r="I55" s="2057">
        <v>311</v>
      </c>
      <c r="J55" s="2057">
        <v>272</v>
      </c>
      <c r="K55" s="2057">
        <v>278</v>
      </c>
      <c r="L55" s="1946">
        <v>234</v>
      </c>
      <c r="M55" s="1946">
        <v>246</v>
      </c>
      <c r="N55" s="1946">
        <v>230</v>
      </c>
      <c r="O55" s="1946">
        <v>223</v>
      </c>
      <c r="P55" s="1946">
        <v>205</v>
      </c>
      <c r="Q55" s="1946">
        <v>208</v>
      </c>
      <c r="R55" s="1946">
        <v>201</v>
      </c>
      <c r="S55" s="1946">
        <v>247</v>
      </c>
      <c r="T55" s="1946">
        <v>214</v>
      </c>
      <c r="U55" s="1946">
        <v>251</v>
      </c>
      <c r="V55" s="1946">
        <v>212</v>
      </c>
      <c r="W55" s="389">
        <v>258</v>
      </c>
      <c r="X55" s="389">
        <v>250</v>
      </c>
      <c r="Y55" s="389">
        <v>247</v>
      </c>
      <c r="Z55" s="389">
        <v>226</v>
      </c>
      <c r="AA55" s="389">
        <v>248</v>
      </c>
      <c r="AB55" s="389">
        <v>229</v>
      </c>
      <c r="AC55" s="396">
        <v>228</v>
      </c>
      <c r="AD55" s="396">
        <v>221</v>
      </c>
      <c r="AE55" s="396">
        <v>218</v>
      </c>
      <c r="AF55" s="396">
        <v>219</v>
      </c>
      <c r="AG55" s="396">
        <v>188</v>
      </c>
      <c r="AH55" s="389">
        <v>211</v>
      </c>
      <c r="AI55" s="389">
        <v>227</v>
      </c>
      <c r="AJ55" s="389">
        <v>228</v>
      </c>
      <c r="AK55" s="389">
        <v>220</v>
      </c>
      <c r="AL55" s="389">
        <v>207</v>
      </c>
      <c r="AM55" s="2040">
        <v>208</v>
      </c>
      <c r="AN55" s="1807">
        <v>192</v>
      </c>
      <c r="AO55" s="1807">
        <v>178</v>
      </c>
      <c r="AP55" s="1807">
        <v>155</v>
      </c>
      <c r="AQ55" s="2395">
        <v>171</v>
      </c>
      <c r="AR55" s="1807">
        <v>180</v>
      </c>
      <c r="AS55" s="1807">
        <v>173</v>
      </c>
      <c r="AT55" s="1804">
        <v>156</v>
      </c>
    </row>
    <row r="56" spans="1:46">
      <c r="A56" s="397">
        <v>382</v>
      </c>
      <c r="B56" s="392" t="s">
        <v>28</v>
      </c>
      <c r="C56" s="2057">
        <v>401</v>
      </c>
      <c r="D56" s="2057">
        <v>417</v>
      </c>
      <c r="E56" s="2057">
        <v>421</v>
      </c>
      <c r="F56" s="2057">
        <v>409</v>
      </c>
      <c r="G56" s="2057">
        <v>415</v>
      </c>
      <c r="H56" s="2057">
        <v>339</v>
      </c>
      <c r="I56" s="2057">
        <v>343</v>
      </c>
      <c r="J56" s="2057">
        <v>257</v>
      </c>
      <c r="K56" s="2057">
        <v>262</v>
      </c>
      <c r="L56" s="1946">
        <v>257</v>
      </c>
      <c r="M56" s="1946">
        <v>324</v>
      </c>
      <c r="N56" s="1946">
        <v>305</v>
      </c>
      <c r="O56" s="1946">
        <v>331</v>
      </c>
      <c r="P56" s="1946">
        <v>334</v>
      </c>
      <c r="Q56" s="1946">
        <v>385</v>
      </c>
      <c r="R56" s="1946">
        <v>368</v>
      </c>
      <c r="S56" s="1946">
        <v>380</v>
      </c>
      <c r="T56" s="1946">
        <v>368</v>
      </c>
      <c r="U56" s="1946">
        <v>391</v>
      </c>
      <c r="V56" s="1946">
        <v>347</v>
      </c>
      <c r="W56" s="389">
        <v>314</v>
      </c>
      <c r="X56" s="389">
        <v>315</v>
      </c>
      <c r="Y56" s="389">
        <v>284</v>
      </c>
      <c r="Z56" s="389">
        <v>296</v>
      </c>
      <c r="AA56" s="389">
        <v>298</v>
      </c>
      <c r="AB56" s="389">
        <v>249</v>
      </c>
      <c r="AC56" s="396">
        <v>288</v>
      </c>
      <c r="AD56" s="396">
        <v>304</v>
      </c>
      <c r="AE56" s="396">
        <v>299</v>
      </c>
      <c r="AF56" s="396">
        <v>273</v>
      </c>
      <c r="AG56" s="396">
        <v>291</v>
      </c>
      <c r="AH56" s="389">
        <v>291</v>
      </c>
      <c r="AI56" s="389">
        <v>313</v>
      </c>
      <c r="AJ56" s="389">
        <v>320</v>
      </c>
      <c r="AK56" s="389">
        <v>282</v>
      </c>
      <c r="AL56" s="389">
        <v>307</v>
      </c>
      <c r="AM56" s="2040">
        <v>277</v>
      </c>
      <c r="AN56" s="1807">
        <v>253</v>
      </c>
      <c r="AO56" s="1807">
        <v>265</v>
      </c>
      <c r="AP56" s="1807">
        <v>235</v>
      </c>
      <c r="AQ56" s="2395">
        <v>237</v>
      </c>
      <c r="AR56" s="1807">
        <v>237</v>
      </c>
      <c r="AS56" s="1807">
        <v>236</v>
      </c>
      <c r="AT56" s="1804">
        <v>221</v>
      </c>
    </row>
    <row r="57" spans="1:46">
      <c r="A57" s="397">
        <v>442</v>
      </c>
      <c r="B57" s="392" t="s">
        <v>38</v>
      </c>
      <c r="C57" s="2057">
        <v>215</v>
      </c>
      <c r="D57" s="2057">
        <v>207</v>
      </c>
      <c r="E57" s="2057">
        <v>204</v>
      </c>
      <c r="F57" s="2057">
        <v>202</v>
      </c>
      <c r="G57" s="2057">
        <v>199</v>
      </c>
      <c r="H57" s="2057">
        <v>202</v>
      </c>
      <c r="I57" s="2057">
        <v>173</v>
      </c>
      <c r="J57" s="2057">
        <v>171</v>
      </c>
      <c r="K57" s="2057">
        <v>146</v>
      </c>
      <c r="L57" s="1946">
        <v>144</v>
      </c>
      <c r="M57" s="1946">
        <v>137</v>
      </c>
      <c r="N57" s="1946">
        <v>142</v>
      </c>
      <c r="O57" s="1946">
        <v>130</v>
      </c>
      <c r="P57" s="1946">
        <v>116</v>
      </c>
      <c r="Q57" s="1946">
        <v>127</v>
      </c>
      <c r="R57" s="1946">
        <v>103</v>
      </c>
      <c r="S57" s="1946">
        <v>136</v>
      </c>
      <c r="T57" s="1946">
        <v>107</v>
      </c>
      <c r="U57" s="1946">
        <v>123</v>
      </c>
      <c r="V57" s="1946">
        <v>101</v>
      </c>
      <c r="W57" s="389">
        <v>122</v>
      </c>
      <c r="X57" s="389">
        <v>104</v>
      </c>
      <c r="Y57" s="389">
        <v>86</v>
      </c>
      <c r="Z57" s="389">
        <v>94</v>
      </c>
      <c r="AA57" s="389">
        <v>86</v>
      </c>
      <c r="AB57" s="389">
        <v>100</v>
      </c>
      <c r="AC57" s="396">
        <v>83</v>
      </c>
      <c r="AD57" s="396">
        <v>69</v>
      </c>
      <c r="AE57" s="396">
        <v>96</v>
      </c>
      <c r="AF57" s="396">
        <v>86</v>
      </c>
      <c r="AG57" s="396">
        <v>64</v>
      </c>
      <c r="AH57" s="389">
        <v>91</v>
      </c>
      <c r="AI57" s="389">
        <v>63</v>
      </c>
      <c r="AJ57" s="389">
        <v>65</v>
      </c>
      <c r="AK57" s="389">
        <v>62</v>
      </c>
      <c r="AL57" s="389">
        <v>66</v>
      </c>
      <c r="AM57" s="2040">
        <v>53</v>
      </c>
      <c r="AN57" s="1807">
        <v>64</v>
      </c>
      <c r="AO57" s="1807">
        <v>39</v>
      </c>
      <c r="AP57" s="1807">
        <v>43</v>
      </c>
      <c r="AQ57" s="2395">
        <v>40</v>
      </c>
      <c r="AR57" s="1807">
        <v>34</v>
      </c>
      <c r="AS57" s="1807">
        <v>44</v>
      </c>
      <c r="AT57" s="1804">
        <v>25</v>
      </c>
    </row>
    <row r="58" spans="1:46">
      <c r="A58" s="397">
        <v>443</v>
      </c>
      <c r="B58" s="392" t="s">
        <v>39</v>
      </c>
      <c r="C58" s="2057">
        <v>244</v>
      </c>
      <c r="D58" s="2057">
        <v>235</v>
      </c>
      <c r="E58" s="2057">
        <v>217</v>
      </c>
      <c r="F58" s="2057">
        <v>214</v>
      </c>
      <c r="G58" s="2057">
        <v>245</v>
      </c>
      <c r="H58" s="2057">
        <v>195</v>
      </c>
      <c r="I58" s="2057">
        <v>201</v>
      </c>
      <c r="J58" s="2057">
        <v>182</v>
      </c>
      <c r="K58" s="2057">
        <v>196</v>
      </c>
      <c r="L58" s="1946">
        <v>179</v>
      </c>
      <c r="M58" s="1946">
        <v>182</v>
      </c>
      <c r="N58" s="1946">
        <v>181</v>
      </c>
      <c r="O58" s="1946">
        <v>168</v>
      </c>
      <c r="P58" s="1946">
        <v>194</v>
      </c>
      <c r="Q58" s="1946">
        <v>197</v>
      </c>
      <c r="R58" s="1946">
        <v>159</v>
      </c>
      <c r="S58" s="1946">
        <v>170</v>
      </c>
      <c r="T58" s="1946">
        <v>178</v>
      </c>
      <c r="U58" s="1946">
        <v>183</v>
      </c>
      <c r="V58" s="1946">
        <v>208</v>
      </c>
      <c r="W58" s="389">
        <v>172</v>
      </c>
      <c r="X58" s="389">
        <v>172</v>
      </c>
      <c r="Y58" s="389">
        <v>162</v>
      </c>
      <c r="Z58" s="389">
        <v>167</v>
      </c>
      <c r="AA58" s="389">
        <v>181</v>
      </c>
      <c r="AB58" s="389">
        <v>152</v>
      </c>
      <c r="AC58" s="396">
        <v>182</v>
      </c>
      <c r="AD58" s="396">
        <v>183</v>
      </c>
      <c r="AE58" s="396">
        <v>179</v>
      </c>
      <c r="AF58" s="396">
        <v>154</v>
      </c>
      <c r="AG58" s="396">
        <v>166</v>
      </c>
      <c r="AH58" s="389">
        <v>148</v>
      </c>
      <c r="AI58" s="389">
        <v>164</v>
      </c>
      <c r="AJ58" s="389">
        <v>167</v>
      </c>
      <c r="AK58" s="389">
        <v>161</v>
      </c>
      <c r="AL58" s="389">
        <v>158</v>
      </c>
      <c r="AM58" s="2040">
        <v>164</v>
      </c>
      <c r="AN58" s="1807">
        <v>135</v>
      </c>
      <c r="AO58" s="1807">
        <v>143</v>
      </c>
      <c r="AP58" s="1807">
        <v>127</v>
      </c>
      <c r="AQ58" s="2395">
        <v>134</v>
      </c>
      <c r="AR58" s="1807">
        <v>133</v>
      </c>
      <c r="AS58" s="1807">
        <v>108</v>
      </c>
      <c r="AT58" s="1804">
        <v>101</v>
      </c>
    </row>
    <row r="59" spans="1:46">
      <c r="A59" s="397">
        <v>446</v>
      </c>
      <c r="B59" s="392" t="s">
        <v>657</v>
      </c>
      <c r="C59" s="2057">
        <v>184</v>
      </c>
      <c r="D59" s="2057">
        <v>170</v>
      </c>
      <c r="E59" s="2057">
        <v>172</v>
      </c>
      <c r="F59" s="2057">
        <v>169</v>
      </c>
      <c r="G59" s="2057">
        <v>175</v>
      </c>
      <c r="H59" s="2057">
        <v>159</v>
      </c>
      <c r="I59" s="2057">
        <v>180</v>
      </c>
      <c r="J59" s="2057">
        <v>170</v>
      </c>
      <c r="K59" s="2057">
        <v>145</v>
      </c>
      <c r="L59" s="1946">
        <v>161</v>
      </c>
      <c r="M59" s="1946">
        <v>149</v>
      </c>
      <c r="N59" s="1946">
        <v>128</v>
      </c>
      <c r="O59" s="1946">
        <v>144</v>
      </c>
      <c r="P59" s="1946">
        <v>141</v>
      </c>
      <c r="Q59" s="1946">
        <v>126</v>
      </c>
      <c r="R59" s="1946">
        <v>128</v>
      </c>
      <c r="S59" s="1946">
        <v>122</v>
      </c>
      <c r="T59" s="1946">
        <v>124</v>
      </c>
      <c r="U59" s="1946">
        <v>102</v>
      </c>
      <c r="V59" s="1946">
        <v>105</v>
      </c>
      <c r="W59" s="389">
        <v>122</v>
      </c>
      <c r="X59" s="389">
        <v>101</v>
      </c>
      <c r="Y59" s="389">
        <v>89</v>
      </c>
      <c r="Z59" s="389">
        <v>93</v>
      </c>
      <c r="AA59" s="389">
        <v>99</v>
      </c>
      <c r="AB59" s="389">
        <v>84</v>
      </c>
      <c r="AC59" s="396">
        <v>94</v>
      </c>
      <c r="AD59" s="396">
        <v>91</v>
      </c>
      <c r="AE59" s="396">
        <v>75</v>
      </c>
      <c r="AF59" s="396">
        <v>92</v>
      </c>
      <c r="AG59" s="396">
        <v>76</v>
      </c>
      <c r="AH59" s="389">
        <v>64</v>
      </c>
      <c r="AI59" s="389">
        <v>69</v>
      </c>
      <c r="AJ59" s="389">
        <v>45</v>
      </c>
      <c r="AK59" s="389">
        <v>45</v>
      </c>
      <c r="AL59" s="389">
        <v>70</v>
      </c>
      <c r="AM59" s="2040">
        <v>70</v>
      </c>
      <c r="AN59" s="1807">
        <v>52</v>
      </c>
      <c r="AO59" s="1807">
        <v>58</v>
      </c>
      <c r="AP59" s="1807">
        <v>52</v>
      </c>
      <c r="AQ59" s="2395">
        <v>59</v>
      </c>
      <c r="AR59" s="1807">
        <v>46</v>
      </c>
      <c r="AS59" s="1807">
        <v>41</v>
      </c>
      <c r="AT59" s="1804">
        <v>38</v>
      </c>
    </row>
    <row r="60" spans="1:46">
      <c r="A60" s="397">
        <v>464</v>
      </c>
      <c r="B60" s="392" t="s">
        <v>46</v>
      </c>
      <c r="C60" s="2057">
        <v>443</v>
      </c>
      <c r="D60" s="2057">
        <v>357</v>
      </c>
      <c r="E60" s="2057">
        <v>401</v>
      </c>
      <c r="F60" s="2057">
        <v>364</v>
      </c>
      <c r="G60" s="2057">
        <v>349</v>
      </c>
      <c r="H60" s="2057">
        <v>331</v>
      </c>
      <c r="I60" s="2057">
        <v>361</v>
      </c>
      <c r="J60" s="2057">
        <v>343</v>
      </c>
      <c r="K60" s="2057">
        <v>319</v>
      </c>
      <c r="L60" s="1946">
        <v>332</v>
      </c>
      <c r="M60" s="1946">
        <v>301</v>
      </c>
      <c r="N60" s="1946">
        <v>301</v>
      </c>
      <c r="O60" s="1946">
        <v>291</v>
      </c>
      <c r="P60" s="1946">
        <v>289</v>
      </c>
      <c r="Q60" s="1946">
        <v>346</v>
      </c>
      <c r="R60" s="1946">
        <v>328</v>
      </c>
      <c r="S60" s="1946">
        <v>373</v>
      </c>
      <c r="T60" s="1946">
        <v>337</v>
      </c>
      <c r="U60" s="1946">
        <v>387</v>
      </c>
      <c r="V60" s="1946">
        <v>422</v>
      </c>
      <c r="W60" s="389">
        <v>379</v>
      </c>
      <c r="X60" s="389">
        <v>428</v>
      </c>
      <c r="Y60" s="389">
        <v>377</v>
      </c>
      <c r="Z60" s="389">
        <v>368</v>
      </c>
      <c r="AA60" s="389">
        <v>391</v>
      </c>
      <c r="AB60" s="389">
        <v>359</v>
      </c>
      <c r="AC60" s="396">
        <v>375</v>
      </c>
      <c r="AD60" s="396">
        <v>389</v>
      </c>
      <c r="AE60" s="396">
        <v>423</v>
      </c>
      <c r="AF60" s="396">
        <v>356</v>
      </c>
      <c r="AG60" s="396">
        <v>380</v>
      </c>
      <c r="AH60" s="389">
        <v>329</v>
      </c>
      <c r="AI60" s="389">
        <v>345</v>
      </c>
      <c r="AJ60" s="389">
        <v>307</v>
      </c>
      <c r="AK60" s="389">
        <v>323</v>
      </c>
      <c r="AL60" s="389">
        <v>284</v>
      </c>
      <c r="AM60" s="2040">
        <v>291</v>
      </c>
      <c r="AN60" s="1807">
        <v>240</v>
      </c>
      <c r="AO60" s="1807">
        <v>249</v>
      </c>
      <c r="AP60" s="1807">
        <v>239</v>
      </c>
      <c r="AQ60" s="2395">
        <v>227</v>
      </c>
      <c r="AR60" s="1807">
        <v>227</v>
      </c>
      <c r="AS60" s="1807">
        <v>213</v>
      </c>
      <c r="AT60" s="1804">
        <v>201</v>
      </c>
    </row>
    <row r="61" spans="1:46">
      <c r="A61" s="397">
        <v>481</v>
      </c>
      <c r="B61" s="392" t="s">
        <v>47</v>
      </c>
      <c r="C61" s="2057">
        <v>206</v>
      </c>
      <c r="D61" s="2057">
        <v>228</v>
      </c>
      <c r="E61" s="2057">
        <v>226</v>
      </c>
      <c r="F61" s="2057">
        <v>249</v>
      </c>
      <c r="G61" s="2057">
        <v>216</v>
      </c>
      <c r="H61" s="2057">
        <v>210</v>
      </c>
      <c r="I61" s="2057">
        <v>213</v>
      </c>
      <c r="J61" s="2057">
        <v>196</v>
      </c>
      <c r="K61" s="2057">
        <v>180</v>
      </c>
      <c r="L61" s="1946">
        <v>175</v>
      </c>
      <c r="M61" s="1946">
        <v>186</v>
      </c>
      <c r="N61" s="1946">
        <v>166</v>
      </c>
      <c r="O61" s="1946">
        <v>147</v>
      </c>
      <c r="P61" s="1946">
        <v>136</v>
      </c>
      <c r="Q61" s="1946">
        <v>147</v>
      </c>
      <c r="R61" s="1946">
        <v>164</v>
      </c>
      <c r="S61" s="1946">
        <v>139</v>
      </c>
      <c r="T61" s="1946">
        <v>134</v>
      </c>
      <c r="U61" s="1946">
        <v>161</v>
      </c>
      <c r="V61" s="1946">
        <v>137</v>
      </c>
      <c r="W61" s="389">
        <v>141</v>
      </c>
      <c r="X61" s="389">
        <v>130</v>
      </c>
      <c r="Y61" s="389">
        <v>146</v>
      </c>
      <c r="Z61" s="389">
        <v>128</v>
      </c>
      <c r="AA61" s="389">
        <v>127</v>
      </c>
      <c r="AB61" s="389">
        <v>140</v>
      </c>
      <c r="AC61" s="396">
        <v>108</v>
      </c>
      <c r="AD61" s="396">
        <v>109</v>
      </c>
      <c r="AE61" s="396">
        <v>112</v>
      </c>
      <c r="AF61" s="396">
        <v>98</v>
      </c>
      <c r="AG61" s="396">
        <v>91</v>
      </c>
      <c r="AH61" s="389">
        <v>81</v>
      </c>
      <c r="AI61" s="389">
        <v>91</v>
      </c>
      <c r="AJ61" s="389">
        <v>91</v>
      </c>
      <c r="AK61" s="389">
        <v>83</v>
      </c>
      <c r="AL61" s="389">
        <v>70</v>
      </c>
      <c r="AM61" s="2040">
        <v>75</v>
      </c>
      <c r="AN61" s="1807">
        <v>69</v>
      </c>
      <c r="AO61" s="1807">
        <v>50</v>
      </c>
      <c r="AP61" s="1807">
        <v>33</v>
      </c>
      <c r="AQ61" s="2395">
        <v>41</v>
      </c>
      <c r="AR61" s="1807">
        <v>38</v>
      </c>
      <c r="AS61" s="1807">
        <v>39</v>
      </c>
      <c r="AT61" s="1804">
        <v>62</v>
      </c>
    </row>
    <row r="62" spans="1:46">
      <c r="A62" s="397">
        <v>501</v>
      </c>
      <c r="B62" s="392" t="s">
        <v>82</v>
      </c>
      <c r="C62" s="2057">
        <v>346</v>
      </c>
      <c r="D62" s="2057">
        <v>285</v>
      </c>
      <c r="E62" s="2057">
        <v>282</v>
      </c>
      <c r="F62" s="2057">
        <v>302</v>
      </c>
      <c r="G62" s="2057">
        <v>302</v>
      </c>
      <c r="H62" s="2057">
        <v>298</v>
      </c>
      <c r="I62" s="2057">
        <v>241</v>
      </c>
      <c r="J62" s="2057">
        <v>264</v>
      </c>
      <c r="K62" s="2057">
        <v>234</v>
      </c>
      <c r="L62" s="1946">
        <v>241</v>
      </c>
      <c r="M62" s="1946">
        <v>215</v>
      </c>
      <c r="N62" s="1946">
        <v>221</v>
      </c>
      <c r="O62" s="1946">
        <v>183</v>
      </c>
      <c r="P62" s="1946">
        <v>204</v>
      </c>
      <c r="Q62" s="1946">
        <v>182</v>
      </c>
      <c r="R62" s="1946">
        <v>191</v>
      </c>
      <c r="S62" s="1946">
        <v>156</v>
      </c>
      <c r="T62" s="1946">
        <v>173</v>
      </c>
      <c r="U62" s="1946">
        <v>159</v>
      </c>
      <c r="V62" s="1946">
        <v>157</v>
      </c>
      <c r="W62" s="389">
        <v>170</v>
      </c>
      <c r="X62" s="389">
        <v>143</v>
      </c>
      <c r="Y62" s="389">
        <v>118</v>
      </c>
      <c r="Z62" s="389">
        <v>139</v>
      </c>
      <c r="AA62" s="389">
        <v>122</v>
      </c>
      <c r="AB62" s="389">
        <v>118</v>
      </c>
      <c r="AC62" s="396">
        <v>133</v>
      </c>
      <c r="AD62" s="396">
        <v>126</v>
      </c>
      <c r="AE62" s="396">
        <v>129</v>
      </c>
      <c r="AF62" s="396">
        <v>98</v>
      </c>
      <c r="AG62" s="396">
        <v>98</v>
      </c>
      <c r="AH62" s="389">
        <v>120</v>
      </c>
      <c r="AI62" s="389">
        <v>100</v>
      </c>
      <c r="AJ62" s="389">
        <v>86</v>
      </c>
      <c r="AK62" s="389">
        <v>105</v>
      </c>
      <c r="AL62" s="389">
        <v>87</v>
      </c>
      <c r="AM62" s="2040">
        <v>87</v>
      </c>
      <c r="AN62" s="1807">
        <v>79</v>
      </c>
      <c r="AO62" s="1807">
        <v>75</v>
      </c>
      <c r="AP62" s="1807">
        <v>71</v>
      </c>
      <c r="AQ62" s="2395">
        <v>62</v>
      </c>
      <c r="AR62" s="1807">
        <v>63</v>
      </c>
      <c r="AS62" s="1807">
        <v>45</v>
      </c>
      <c r="AT62" s="1804">
        <v>49</v>
      </c>
    </row>
    <row r="63" spans="1:46">
      <c r="A63" s="397">
        <v>585</v>
      </c>
      <c r="B63" s="392" t="s">
        <v>658</v>
      </c>
      <c r="C63" s="2057">
        <v>339</v>
      </c>
      <c r="D63" s="2057">
        <v>354</v>
      </c>
      <c r="E63" s="2057">
        <v>303</v>
      </c>
      <c r="F63" s="2057">
        <v>334</v>
      </c>
      <c r="G63" s="2057">
        <v>327</v>
      </c>
      <c r="H63" s="2057">
        <v>329</v>
      </c>
      <c r="I63" s="2057">
        <v>314</v>
      </c>
      <c r="J63" s="2057">
        <v>301</v>
      </c>
      <c r="K63" s="2057">
        <v>294</v>
      </c>
      <c r="L63" s="1946">
        <v>272</v>
      </c>
      <c r="M63" s="1946">
        <v>239</v>
      </c>
      <c r="N63" s="1946">
        <v>257</v>
      </c>
      <c r="O63" s="1946">
        <v>244</v>
      </c>
      <c r="P63" s="1946">
        <v>240</v>
      </c>
      <c r="Q63" s="1946">
        <v>238</v>
      </c>
      <c r="R63" s="1946">
        <v>235</v>
      </c>
      <c r="S63" s="1946">
        <v>236</v>
      </c>
      <c r="T63" s="1946">
        <v>193</v>
      </c>
      <c r="U63" s="1946">
        <v>209</v>
      </c>
      <c r="V63" s="1946">
        <v>176</v>
      </c>
      <c r="W63" s="389">
        <v>178</v>
      </c>
      <c r="X63" s="389">
        <v>174</v>
      </c>
      <c r="Y63" s="389">
        <v>165</v>
      </c>
      <c r="Z63" s="389">
        <v>165</v>
      </c>
      <c r="AA63" s="389">
        <v>154</v>
      </c>
      <c r="AB63" s="389">
        <v>149</v>
      </c>
      <c r="AC63" s="396">
        <v>134</v>
      </c>
      <c r="AD63" s="396">
        <v>135</v>
      </c>
      <c r="AE63" s="396">
        <v>149</v>
      </c>
      <c r="AF63" s="396">
        <v>126</v>
      </c>
      <c r="AG63" s="396">
        <v>133</v>
      </c>
      <c r="AH63" s="389">
        <v>132</v>
      </c>
      <c r="AI63" s="389">
        <v>113</v>
      </c>
      <c r="AJ63" s="389">
        <v>108</v>
      </c>
      <c r="AK63" s="389">
        <v>116</v>
      </c>
      <c r="AL63" s="389">
        <v>106</v>
      </c>
      <c r="AM63" s="2040">
        <v>95</v>
      </c>
      <c r="AN63" s="1807">
        <v>80</v>
      </c>
      <c r="AO63" s="1807">
        <v>102</v>
      </c>
      <c r="AP63" s="1807">
        <v>72</v>
      </c>
      <c r="AQ63" s="2395">
        <v>61</v>
      </c>
      <c r="AR63" s="1807">
        <v>53</v>
      </c>
      <c r="AS63" s="1807">
        <v>64</v>
      </c>
      <c r="AT63" s="1804">
        <v>44</v>
      </c>
    </row>
    <row r="64" spans="1:46">
      <c r="A64" s="398">
        <v>586</v>
      </c>
      <c r="B64" s="393" t="s">
        <v>659</v>
      </c>
      <c r="C64" s="2059">
        <v>315</v>
      </c>
      <c r="D64" s="2059">
        <v>276</v>
      </c>
      <c r="E64" s="2059">
        <v>299</v>
      </c>
      <c r="F64" s="2059">
        <v>285</v>
      </c>
      <c r="G64" s="2059">
        <v>273</v>
      </c>
      <c r="H64" s="2059">
        <v>250</v>
      </c>
      <c r="I64" s="2059">
        <v>240</v>
      </c>
      <c r="J64" s="2059">
        <v>209</v>
      </c>
      <c r="K64" s="2059">
        <v>229</v>
      </c>
      <c r="L64" s="1945">
        <v>224</v>
      </c>
      <c r="M64" s="1945">
        <v>195</v>
      </c>
      <c r="N64" s="1945">
        <v>223</v>
      </c>
      <c r="O64" s="1945">
        <v>179</v>
      </c>
      <c r="P64" s="1945">
        <v>206</v>
      </c>
      <c r="Q64" s="1945">
        <v>176</v>
      </c>
      <c r="R64" s="1945">
        <v>185</v>
      </c>
      <c r="S64" s="1945">
        <v>172</v>
      </c>
      <c r="T64" s="1945">
        <v>168</v>
      </c>
      <c r="U64" s="1945">
        <v>149</v>
      </c>
      <c r="V64" s="1945">
        <v>144</v>
      </c>
      <c r="W64" s="399">
        <v>153</v>
      </c>
      <c r="X64" s="399">
        <v>115</v>
      </c>
      <c r="Y64" s="399">
        <v>148</v>
      </c>
      <c r="Z64" s="399">
        <v>139</v>
      </c>
      <c r="AA64" s="399">
        <v>135</v>
      </c>
      <c r="AB64" s="399">
        <v>126</v>
      </c>
      <c r="AC64" s="402">
        <v>133</v>
      </c>
      <c r="AD64" s="402">
        <v>138</v>
      </c>
      <c r="AE64" s="402">
        <v>108</v>
      </c>
      <c r="AF64" s="402">
        <v>117</v>
      </c>
      <c r="AG64" s="402">
        <v>102</v>
      </c>
      <c r="AH64" s="399">
        <v>106</v>
      </c>
      <c r="AI64" s="399">
        <v>88</v>
      </c>
      <c r="AJ64" s="399">
        <v>101</v>
      </c>
      <c r="AK64" s="399">
        <v>82</v>
      </c>
      <c r="AL64" s="399">
        <v>75</v>
      </c>
      <c r="AM64" s="2042">
        <v>80</v>
      </c>
      <c r="AN64" s="1808">
        <v>71</v>
      </c>
      <c r="AO64" s="1808">
        <v>68</v>
      </c>
      <c r="AP64" s="2125">
        <v>61</v>
      </c>
      <c r="AQ64" s="2398">
        <v>60</v>
      </c>
      <c r="AR64" s="1808">
        <v>59</v>
      </c>
      <c r="AS64" s="1808">
        <v>51</v>
      </c>
      <c r="AT64" s="1808">
        <v>52</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4"/>
      <c r="AT65" s="2991">
        <v>45471</v>
      </c>
    </row>
    <row r="66" spans="1:46">
      <c r="C66" s="2124" t="s">
        <v>2581</v>
      </c>
      <c r="D66" s="2060"/>
      <c r="E66" s="2060"/>
      <c r="F66" s="2060"/>
      <c r="G66" s="2060"/>
      <c r="H66" s="2060"/>
      <c r="I66" s="2060"/>
      <c r="J66" s="2060"/>
      <c r="K66" s="2060"/>
      <c r="V66" s="405" t="s">
        <v>662</v>
      </c>
      <c r="W66" s="405"/>
      <c r="X66" s="405"/>
      <c r="Y66" s="405"/>
      <c r="Z66" s="405"/>
      <c r="AA66" s="405"/>
      <c r="AB66" s="405"/>
      <c r="AC66" s="835"/>
      <c r="AD66" s="835"/>
      <c r="AE66" s="835"/>
      <c r="AF66" s="835"/>
      <c r="AG66" s="835"/>
      <c r="AH66" s="835"/>
      <c r="AI66" s="835"/>
      <c r="AJ66" s="835"/>
      <c r="AK66" s="835"/>
      <c r="AN66" s="1804"/>
      <c r="AS66" s="383"/>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4"/>
      <c r="AS67" s="383" t="s">
        <v>337</v>
      </c>
    </row>
    <row r="68" spans="1:46">
      <c r="A68" s="837"/>
      <c r="B68" s="408" t="s">
        <v>670</v>
      </c>
      <c r="C68" s="2028">
        <v>68677</v>
      </c>
      <c r="D68" s="2028">
        <v>66219</v>
      </c>
      <c r="E68" s="2028">
        <v>65925</v>
      </c>
      <c r="F68" s="2028">
        <v>65368</v>
      </c>
      <c r="G68" s="2028">
        <v>64210</v>
      </c>
      <c r="H68" s="2028">
        <v>61332</v>
      </c>
      <c r="I68" s="2028">
        <v>59766</v>
      </c>
      <c r="J68" s="2028">
        <v>57600</v>
      </c>
      <c r="K68" s="2028">
        <v>56451</v>
      </c>
      <c r="L68" s="1951">
        <v>53689</v>
      </c>
      <c r="M68" s="1951">
        <v>53916</v>
      </c>
      <c r="N68" s="1951">
        <v>53294</v>
      </c>
      <c r="O68" s="1951">
        <v>53053</v>
      </c>
      <c r="P68" s="1951">
        <v>51942</v>
      </c>
      <c r="Q68" s="1951">
        <v>54940</v>
      </c>
      <c r="R68" s="1951">
        <v>51947</v>
      </c>
      <c r="S68" s="1951">
        <v>53131</v>
      </c>
      <c r="T68" s="1951">
        <v>53356</v>
      </c>
      <c r="U68" s="1951">
        <v>54421</v>
      </c>
      <c r="V68" s="1951">
        <v>53765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4"/>
    </row>
    <row r="69" spans="1:46">
      <c r="B69" s="413" t="s">
        <v>4</v>
      </c>
      <c r="C69" s="2030">
        <v>16486</v>
      </c>
      <c r="D69" s="2030">
        <v>16155</v>
      </c>
      <c r="E69" s="2030">
        <v>16180</v>
      </c>
      <c r="F69" s="2030">
        <v>16184</v>
      </c>
      <c r="G69" s="2030">
        <v>16163</v>
      </c>
      <c r="H69" s="2030">
        <v>15661</v>
      </c>
      <c r="I69" s="2030">
        <v>15356</v>
      </c>
      <c r="J69" s="2030">
        <v>14884</v>
      </c>
      <c r="K69" s="2030">
        <v>14421</v>
      </c>
      <c r="L69" s="1952">
        <v>13890</v>
      </c>
      <c r="M69" s="1952">
        <v>13933</v>
      </c>
      <c r="N69" s="1952">
        <v>13493</v>
      </c>
      <c r="O69" s="1952">
        <v>13462</v>
      </c>
      <c r="P69" s="1952">
        <v>13224</v>
      </c>
      <c r="Q69" s="1952">
        <v>13879</v>
      </c>
      <c r="R69" s="1952">
        <v>12597</v>
      </c>
      <c r="S69" s="1952">
        <v>12668</v>
      </c>
      <c r="T69" s="1952">
        <v>12694</v>
      </c>
      <c r="U69" s="1952">
        <v>12815</v>
      </c>
      <c r="V69" s="1952">
        <v>12903</v>
      </c>
      <c r="W69" s="415">
        <v>13160</v>
      </c>
      <c r="X69" s="414">
        <v>12847</v>
      </c>
      <c r="Y69" s="416">
        <v>13008</v>
      </c>
      <c r="Z69" s="416">
        <v>12972</v>
      </c>
      <c r="AA69" s="416">
        <v>12722</v>
      </c>
      <c r="AB69" s="416">
        <v>12278</v>
      </c>
      <c r="AC69" s="412"/>
      <c r="AD69" s="412"/>
      <c r="AE69" s="412"/>
      <c r="AF69" s="412"/>
      <c r="AG69" s="412"/>
      <c r="AH69" s="412"/>
      <c r="AI69" s="412"/>
      <c r="AJ69" s="412"/>
      <c r="AK69" s="412"/>
      <c r="AL69" s="2045"/>
      <c r="AN69" s="1804"/>
    </row>
    <row r="70" spans="1:46">
      <c r="A70" s="838"/>
      <c r="B70" s="417" t="s">
        <v>69</v>
      </c>
      <c r="C70" s="2058">
        <v>2532</v>
      </c>
      <c r="D70" s="2058">
        <v>2400</v>
      </c>
      <c r="E70" s="2058">
        <v>2308</v>
      </c>
      <c r="F70" s="2058">
        <v>2265</v>
      </c>
      <c r="G70" s="2058">
        <v>2231</v>
      </c>
      <c r="H70" s="2058">
        <v>2235</v>
      </c>
      <c r="I70" s="2058">
        <v>2179</v>
      </c>
      <c r="J70" s="2058">
        <v>2177</v>
      </c>
      <c r="K70" s="2058">
        <v>2079</v>
      </c>
      <c r="L70" s="390">
        <v>1948</v>
      </c>
      <c r="M70" s="390">
        <v>1887</v>
      </c>
      <c r="N70" s="390">
        <v>1859</v>
      </c>
      <c r="O70" s="390">
        <v>1788</v>
      </c>
      <c r="P70" s="390">
        <v>1803</v>
      </c>
      <c r="Q70" s="390">
        <v>1783</v>
      </c>
      <c r="R70" s="390">
        <v>1502</v>
      </c>
      <c r="S70" s="390">
        <v>1464</v>
      </c>
      <c r="T70" s="390">
        <v>1522</v>
      </c>
      <c r="U70" s="390">
        <v>1842</v>
      </c>
      <c r="V70" s="1953">
        <v>1869</v>
      </c>
      <c r="W70" s="418">
        <v>1971</v>
      </c>
      <c r="X70" s="419">
        <v>1981</v>
      </c>
      <c r="Y70" s="420">
        <v>2162</v>
      </c>
      <c r="Z70" s="420">
        <v>2077</v>
      </c>
      <c r="AA70" s="420">
        <v>1902</v>
      </c>
      <c r="AB70" s="420">
        <v>1922</v>
      </c>
      <c r="AC70" s="412"/>
      <c r="AD70" s="412"/>
      <c r="AE70" s="412"/>
      <c r="AF70" s="412"/>
      <c r="AG70" s="412"/>
      <c r="AH70" s="412"/>
      <c r="AI70" s="412"/>
      <c r="AJ70" s="412"/>
      <c r="AK70" s="412"/>
      <c r="AL70" s="2045"/>
      <c r="AN70" s="1804"/>
    </row>
    <row r="71" spans="1:46">
      <c r="B71" s="421" t="s">
        <v>70</v>
      </c>
      <c r="C71" s="2061">
        <v>1587</v>
      </c>
      <c r="D71" s="2061">
        <v>1492</v>
      </c>
      <c r="E71" s="2061">
        <v>1392</v>
      </c>
      <c r="F71" s="2061">
        <v>1371</v>
      </c>
      <c r="G71" s="2061">
        <v>1376</v>
      </c>
      <c r="H71" s="2061">
        <v>1295</v>
      </c>
      <c r="I71" s="2061">
        <v>1240</v>
      </c>
      <c r="J71" s="2061">
        <v>1170</v>
      </c>
      <c r="K71" s="2061">
        <v>1144</v>
      </c>
      <c r="L71" s="1954">
        <v>1021</v>
      </c>
      <c r="M71" s="1954">
        <v>1001</v>
      </c>
      <c r="N71" s="1954">
        <v>1026</v>
      </c>
      <c r="O71" s="1954">
        <v>1007</v>
      </c>
      <c r="P71" s="1954">
        <v>881</v>
      </c>
      <c r="Q71" s="1954">
        <v>923</v>
      </c>
      <c r="R71" s="1954">
        <v>775</v>
      </c>
      <c r="S71" s="1954">
        <v>837</v>
      </c>
      <c r="T71" s="1954">
        <v>832</v>
      </c>
      <c r="U71" s="1954">
        <v>921</v>
      </c>
      <c r="V71" s="1952">
        <v>1042</v>
      </c>
      <c r="W71" s="422">
        <v>1096</v>
      </c>
      <c r="X71" s="414">
        <v>1118</v>
      </c>
      <c r="Y71" s="416">
        <v>1122</v>
      </c>
      <c r="Z71" s="416">
        <v>1109</v>
      </c>
      <c r="AA71" s="416">
        <v>1176</v>
      </c>
      <c r="AB71" s="416">
        <v>1083</v>
      </c>
      <c r="AC71" s="412"/>
      <c r="AD71" s="412"/>
      <c r="AE71" s="412"/>
      <c r="AF71" s="412"/>
      <c r="AG71" s="412"/>
      <c r="AH71" s="412"/>
      <c r="AI71" s="412"/>
      <c r="AJ71" s="412"/>
      <c r="AK71" s="412"/>
      <c r="AL71" s="2045"/>
      <c r="AN71" s="1804"/>
    </row>
    <row r="72" spans="1:46">
      <c r="B72" s="423" t="s">
        <v>72</v>
      </c>
      <c r="C72" s="2057">
        <v>1259</v>
      </c>
      <c r="D72" s="2057">
        <v>1190</v>
      </c>
      <c r="E72" s="2057">
        <v>1249</v>
      </c>
      <c r="F72" s="2057">
        <v>1188</v>
      </c>
      <c r="G72" s="2057">
        <v>1160</v>
      </c>
      <c r="H72" s="2057">
        <v>1110</v>
      </c>
      <c r="I72" s="2057">
        <v>1099</v>
      </c>
      <c r="J72" s="2057">
        <v>1030</v>
      </c>
      <c r="K72" s="2057">
        <v>1023</v>
      </c>
      <c r="L72" s="389">
        <v>906</v>
      </c>
      <c r="M72" s="389">
        <v>892</v>
      </c>
      <c r="N72" s="389">
        <v>882</v>
      </c>
      <c r="O72" s="389">
        <v>783</v>
      </c>
      <c r="P72" s="389">
        <v>814</v>
      </c>
      <c r="Q72" s="389">
        <v>806</v>
      </c>
      <c r="R72" s="389">
        <v>745</v>
      </c>
      <c r="S72" s="389">
        <v>700</v>
      </c>
      <c r="T72" s="389">
        <v>779</v>
      </c>
      <c r="U72" s="389">
        <v>827</v>
      </c>
      <c r="V72" s="1952">
        <v>789</v>
      </c>
      <c r="W72" s="422">
        <v>836</v>
      </c>
      <c r="X72" s="414">
        <v>876</v>
      </c>
      <c r="Y72" s="416">
        <v>876</v>
      </c>
      <c r="Z72" s="416">
        <v>860</v>
      </c>
      <c r="AA72" s="416">
        <v>821</v>
      </c>
      <c r="AB72" s="416">
        <v>812</v>
      </c>
      <c r="AC72" s="412"/>
      <c r="AD72" s="412"/>
      <c r="AE72" s="412"/>
      <c r="AF72" s="412"/>
      <c r="AG72" s="412"/>
      <c r="AH72" s="412"/>
      <c r="AI72" s="412"/>
      <c r="AJ72" s="412"/>
      <c r="AK72" s="412"/>
      <c r="AL72" s="2045"/>
      <c r="AN72" s="1804"/>
    </row>
    <row r="73" spans="1:46">
      <c r="B73" s="423" t="s">
        <v>74</v>
      </c>
      <c r="C73" s="2057">
        <v>1509</v>
      </c>
      <c r="D73" s="2057">
        <v>1399</v>
      </c>
      <c r="E73" s="2057">
        <v>1328</v>
      </c>
      <c r="F73" s="2057">
        <v>1312</v>
      </c>
      <c r="G73" s="2057">
        <v>1338</v>
      </c>
      <c r="H73" s="2057">
        <v>1244</v>
      </c>
      <c r="I73" s="2057">
        <v>1258</v>
      </c>
      <c r="J73" s="2057">
        <v>1137</v>
      </c>
      <c r="K73" s="2057">
        <v>1016</v>
      </c>
      <c r="L73" s="389">
        <v>957</v>
      </c>
      <c r="M73" s="389">
        <v>1065</v>
      </c>
      <c r="N73" s="389">
        <v>952</v>
      </c>
      <c r="O73" s="389">
        <v>916</v>
      </c>
      <c r="P73" s="389">
        <v>936</v>
      </c>
      <c r="Q73" s="389">
        <v>933</v>
      </c>
      <c r="R73" s="389">
        <v>792</v>
      </c>
      <c r="S73" s="389">
        <v>736</v>
      </c>
      <c r="T73" s="389">
        <v>742</v>
      </c>
      <c r="U73" s="389">
        <v>793</v>
      </c>
      <c r="V73" s="1952">
        <v>797</v>
      </c>
      <c r="W73" s="422">
        <v>821</v>
      </c>
      <c r="X73" s="414">
        <v>786</v>
      </c>
      <c r="Y73" s="416">
        <v>779</v>
      </c>
      <c r="Z73" s="416">
        <v>721</v>
      </c>
      <c r="AA73" s="416">
        <v>712</v>
      </c>
      <c r="AB73" s="416">
        <v>756</v>
      </c>
      <c r="AC73" s="412"/>
      <c r="AD73" s="412"/>
      <c r="AE73" s="412"/>
      <c r="AF73" s="412"/>
      <c r="AG73" s="412"/>
      <c r="AH73" s="412"/>
      <c r="AI73" s="412"/>
      <c r="AJ73" s="412"/>
      <c r="AK73" s="412"/>
      <c r="AL73" s="2045"/>
      <c r="AN73" s="1804"/>
    </row>
    <row r="74" spans="1:46">
      <c r="B74" s="423" t="s">
        <v>75</v>
      </c>
      <c r="C74" s="2057">
        <v>1975</v>
      </c>
      <c r="D74" s="2057">
        <v>2073</v>
      </c>
      <c r="E74" s="2057">
        <v>2089</v>
      </c>
      <c r="F74" s="2057">
        <v>2163</v>
      </c>
      <c r="G74" s="2057">
        <v>2214</v>
      </c>
      <c r="H74" s="2057">
        <v>2170</v>
      </c>
      <c r="I74" s="2057">
        <v>2057</v>
      </c>
      <c r="J74" s="2057">
        <v>2041</v>
      </c>
      <c r="K74" s="2057">
        <v>1942</v>
      </c>
      <c r="L74" s="389">
        <v>1827</v>
      </c>
      <c r="M74" s="389">
        <v>1794</v>
      </c>
      <c r="N74" s="389">
        <v>1687</v>
      </c>
      <c r="O74" s="389">
        <v>1679</v>
      </c>
      <c r="P74" s="389">
        <v>1572</v>
      </c>
      <c r="Q74" s="389">
        <v>1750</v>
      </c>
      <c r="R74" s="389">
        <v>1595</v>
      </c>
      <c r="S74" s="389">
        <v>1477</v>
      </c>
      <c r="T74" s="389">
        <v>1492</v>
      </c>
      <c r="U74" s="389">
        <v>1450</v>
      </c>
      <c r="V74" s="1952">
        <v>1438</v>
      </c>
      <c r="W74" s="422">
        <v>1371</v>
      </c>
      <c r="X74" s="414">
        <v>1385</v>
      </c>
      <c r="Y74" s="416">
        <v>1402</v>
      </c>
      <c r="Z74" s="416">
        <v>1400</v>
      </c>
      <c r="AA74" s="416">
        <v>1277</v>
      </c>
      <c r="AB74" s="416">
        <v>1256</v>
      </c>
      <c r="AC74" s="412"/>
      <c r="AD74" s="412"/>
      <c r="AE74" s="412"/>
      <c r="AF74" s="412"/>
      <c r="AG74" s="412"/>
      <c r="AH74" s="412"/>
      <c r="AI74" s="412"/>
      <c r="AJ74" s="412"/>
      <c r="AK74" s="412"/>
      <c r="AL74" s="2045"/>
      <c r="AN74" s="1804"/>
    </row>
    <row r="75" spans="1:46">
      <c r="B75" s="423" t="s">
        <v>76</v>
      </c>
      <c r="C75" s="2057">
        <v>3147.710950950951</v>
      </c>
      <c r="D75" s="2057">
        <v>3068.4531176142682</v>
      </c>
      <c r="E75" s="2057">
        <v>3940</v>
      </c>
      <c r="F75" s="2057">
        <v>3279</v>
      </c>
      <c r="G75" s="2057">
        <v>3266</v>
      </c>
      <c r="H75" s="2057">
        <v>3187</v>
      </c>
      <c r="I75" s="2057">
        <v>3046</v>
      </c>
      <c r="J75" s="2057">
        <v>3093</v>
      </c>
      <c r="K75" s="2057">
        <v>2925</v>
      </c>
      <c r="L75" s="389">
        <v>2838</v>
      </c>
      <c r="M75" s="389">
        <v>2787</v>
      </c>
      <c r="N75" s="389">
        <v>2564</v>
      </c>
      <c r="O75" s="389">
        <v>2705</v>
      </c>
      <c r="P75" s="389">
        <v>2610</v>
      </c>
      <c r="Q75" s="389">
        <v>2719</v>
      </c>
      <c r="R75" s="389">
        <v>2457</v>
      </c>
      <c r="S75" s="389">
        <v>2416</v>
      </c>
      <c r="T75" s="389">
        <v>2359</v>
      </c>
      <c r="U75" s="389">
        <v>2181</v>
      </c>
      <c r="V75" s="1952">
        <v>2086</v>
      </c>
      <c r="W75" s="422">
        <v>2197</v>
      </c>
      <c r="X75" s="414">
        <v>2006</v>
      </c>
      <c r="Y75" s="416">
        <v>2049</v>
      </c>
      <c r="Z75" s="416">
        <v>2083</v>
      </c>
      <c r="AA75" s="416">
        <v>2064</v>
      </c>
      <c r="AB75" s="416">
        <v>1887</v>
      </c>
      <c r="AC75" s="412"/>
      <c r="AD75" s="412"/>
      <c r="AE75" s="412"/>
      <c r="AF75" s="412"/>
      <c r="AG75" s="412"/>
      <c r="AH75" s="412"/>
      <c r="AI75" s="412"/>
      <c r="AJ75" s="412"/>
      <c r="AK75" s="412"/>
      <c r="AL75" s="2045"/>
      <c r="AN75" s="1804"/>
    </row>
    <row r="76" spans="1:46">
      <c r="B76" s="423" t="s">
        <v>73</v>
      </c>
      <c r="C76" s="2057">
        <v>2188</v>
      </c>
      <c r="D76" s="2057">
        <v>2222</v>
      </c>
      <c r="E76" s="2057">
        <v>2133</v>
      </c>
      <c r="F76" s="2057">
        <v>2070</v>
      </c>
      <c r="G76" s="2057">
        <v>2043</v>
      </c>
      <c r="H76" s="2057">
        <v>2009</v>
      </c>
      <c r="I76" s="2057">
        <v>1957</v>
      </c>
      <c r="J76" s="2057">
        <v>1857</v>
      </c>
      <c r="K76" s="2057">
        <v>1824</v>
      </c>
      <c r="L76" s="389">
        <v>1814</v>
      </c>
      <c r="M76" s="389">
        <v>1869</v>
      </c>
      <c r="N76" s="389">
        <v>1810</v>
      </c>
      <c r="O76" s="389">
        <v>1837</v>
      </c>
      <c r="P76" s="389">
        <v>1909</v>
      </c>
      <c r="Q76" s="389">
        <v>2030</v>
      </c>
      <c r="R76" s="389">
        <v>2059</v>
      </c>
      <c r="S76" s="389">
        <v>2125</v>
      </c>
      <c r="T76" s="389">
        <v>2088</v>
      </c>
      <c r="U76" s="389">
        <v>1967</v>
      </c>
      <c r="V76" s="1952">
        <v>1949</v>
      </c>
      <c r="W76" s="422">
        <v>1887</v>
      </c>
      <c r="X76" s="414">
        <v>1812</v>
      </c>
      <c r="Y76" s="416">
        <v>1703</v>
      </c>
      <c r="Z76" s="416">
        <v>1796</v>
      </c>
      <c r="AA76" s="416">
        <v>1788</v>
      </c>
      <c r="AB76" s="416">
        <v>1673</v>
      </c>
      <c r="AC76" s="412"/>
      <c r="AD76" s="412"/>
      <c r="AE76" s="412"/>
      <c r="AF76" s="412"/>
      <c r="AG76" s="412"/>
      <c r="AH76" s="412"/>
      <c r="AI76" s="412"/>
      <c r="AJ76" s="412"/>
      <c r="AK76" s="412"/>
      <c r="AL76" s="2045"/>
      <c r="AN76" s="1804"/>
    </row>
    <row r="77" spans="1:46">
      <c r="B77" s="423" t="s">
        <v>71</v>
      </c>
      <c r="C77" s="2057">
        <v>1002</v>
      </c>
      <c r="D77" s="2057">
        <v>1002</v>
      </c>
      <c r="E77" s="2057">
        <v>1203</v>
      </c>
      <c r="F77" s="2057">
        <v>1249</v>
      </c>
      <c r="G77" s="2057">
        <v>1236</v>
      </c>
      <c r="H77" s="2057">
        <v>1105</v>
      </c>
      <c r="I77" s="2057">
        <v>1148</v>
      </c>
      <c r="J77" s="2057">
        <v>977</v>
      </c>
      <c r="K77" s="2057">
        <v>947</v>
      </c>
      <c r="L77" s="389">
        <v>933</v>
      </c>
      <c r="M77" s="389">
        <v>921</v>
      </c>
      <c r="N77" s="389">
        <v>896</v>
      </c>
      <c r="O77" s="389">
        <v>822</v>
      </c>
      <c r="P77" s="389">
        <v>797</v>
      </c>
      <c r="Q77" s="389">
        <v>872</v>
      </c>
      <c r="R77" s="389">
        <v>654</v>
      </c>
      <c r="S77" s="389">
        <v>689</v>
      </c>
      <c r="T77" s="389">
        <v>674</v>
      </c>
      <c r="U77" s="389">
        <v>642</v>
      </c>
      <c r="V77" s="1952">
        <v>750</v>
      </c>
      <c r="W77" s="422">
        <v>783</v>
      </c>
      <c r="X77" s="414">
        <v>737</v>
      </c>
      <c r="Y77" s="416">
        <v>777</v>
      </c>
      <c r="Z77" s="416">
        <v>782</v>
      </c>
      <c r="AA77" s="416">
        <v>902</v>
      </c>
      <c r="AB77" s="416">
        <v>855</v>
      </c>
      <c r="AC77" s="412"/>
      <c r="AD77" s="412"/>
      <c r="AE77" s="412"/>
      <c r="AF77" s="412"/>
      <c r="AG77" s="412"/>
      <c r="AH77" s="412"/>
      <c r="AI77" s="412"/>
      <c r="AJ77" s="412"/>
      <c r="AK77" s="412"/>
      <c r="AL77" s="2045"/>
      <c r="AN77" s="1804"/>
    </row>
    <row r="78" spans="1:46">
      <c r="A78" s="839"/>
      <c r="B78" s="424" t="s">
        <v>77</v>
      </c>
      <c r="C78" s="2059">
        <v>1286.289049049049</v>
      </c>
      <c r="D78" s="2059">
        <v>1308.546882385732</v>
      </c>
      <c r="E78" s="2059">
        <v>538</v>
      </c>
      <c r="F78" s="2059">
        <v>1287</v>
      </c>
      <c r="G78" s="2059">
        <v>1299</v>
      </c>
      <c r="H78" s="2059">
        <v>1306</v>
      </c>
      <c r="I78" s="2059">
        <v>1372</v>
      </c>
      <c r="J78" s="2059">
        <v>1402</v>
      </c>
      <c r="K78" s="2059">
        <v>1521</v>
      </c>
      <c r="L78" s="399">
        <v>1646</v>
      </c>
      <c r="M78" s="399">
        <v>1717</v>
      </c>
      <c r="N78" s="399">
        <v>1817</v>
      </c>
      <c r="O78" s="399">
        <v>1925</v>
      </c>
      <c r="P78" s="399">
        <v>1902</v>
      </c>
      <c r="Q78" s="399">
        <v>2063</v>
      </c>
      <c r="R78" s="399">
        <v>2018</v>
      </c>
      <c r="S78" s="399">
        <v>2224</v>
      </c>
      <c r="T78" s="399">
        <v>2206</v>
      </c>
      <c r="U78" s="399">
        <v>2192</v>
      </c>
      <c r="V78" s="1955">
        <v>2183</v>
      </c>
      <c r="W78" s="425">
        <v>2198</v>
      </c>
      <c r="X78" s="426">
        <v>2146</v>
      </c>
      <c r="Y78" s="427">
        <v>2138</v>
      </c>
      <c r="Z78" s="427">
        <v>2144</v>
      </c>
      <c r="AA78" s="427">
        <v>2080</v>
      </c>
      <c r="AB78" s="427">
        <v>2034</v>
      </c>
      <c r="AC78" s="412"/>
      <c r="AD78" s="412"/>
      <c r="AE78" s="412"/>
      <c r="AF78" s="412"/>
      <c r="AG78" s="412"/>
      <c r="AH78" s="412"/>
      <c r="AI78" s="412"/>
      <c r="AJ78" s="412"/>
      <c r="AK78" s="412"/>
      <c r="AL78" s="2045"/>
      <c r="AN78" s="1804"/>
    </row>
    <row r="79" spans="1:46">
      <c r="A79" s="403">
        <v>201</v>
      </c>
      <c r="B79" s="413" t="s">
        <v>416</v>
      </c>
      <c r="C79" s="2030">
        <v>6186</v>
      </c>
      <c r="D79" s="2030">
        <v>5961</v>
      </c>
      <c r="E79" s="2030">
        <v>6032</v>
      </c>
      <c r="F79" s="2030">
        <v>5910</v>
      </c>
      <c r="G79" s="2030">
        <v>5910</v>
      </c>
      <c r="H79" s="2030">
        <v>5582</v>
      </c>
      <c r="I79" s="2030">
        <v>5528</v>
      </c>
      <c r="J79" s="2030">
        <v>5425</v>
      </c>
      <c r="K79" s="2030">
        <v>5239</v>
      </c>
      <c r="L79" s="1952">
        <v>4949</v>
      </c>
      <c r="M79" s="1952">
        <v>5058</v>
      </c>
      <c r="N79" s="1952">
        <v>5144</v>
      </c>
      <c r="O79" s="1952">
        <v>5173</v>
      </c>
      <c r="P79" s="1952">
        <v>5152</v>
      </c>
      <c r="Q79" s="1952">
        <v>5426</v>
      </c>
      <c r="R79" s="1952">
        <v>5233</v>
      </c>
      <c r="S79" s="1952">
        <v>5493</v>
      </c>
      <c r="T79" s="1952">
        <v>5529</v>
      </c>
      <c r="U79" s="1952">
        <v>5639</v>
      </c>
      <c r="V79" s="1952">
        <v>5499</v>
      </c>
      <c r="W79" s="415">
        <v>5537</v>
      </c>
      <c r="X79" s="414">
        <v>5244</v>
      </c>
      <c r="Y79" s="416">
        <v>5254</v>
      </c>
      <c r="Z79" s="416">
        <v>5004</v>
      </c>
      <c r="AA79" s="416">
        <v>4855</v>
      </c>
      <c r="AB79" s="416">
        <v>4578</v>
      </c>
      <c r="AC79" s="412"/>
      <c r="AD79" s="412"/>
      <c r="AE79" s="412"/>
      <c r="AF79" s="412"/>
      <c r="AG79" s="412"/>
      <c r="AH79" s="412"/>
      <c r="AI79" s="412"/>
      <c r="AJ79" s="412"/>
      <c r="AK79" s="412"/>
      <c r="AL79" s="2045"/>
      <c r="AN79" s="1804"/>
    </row>
    <row r="80" spans="1:46">
      <c r="A80" s="403">
        <v>202</v>
      </c>
      <c r="B80" s="413" t="s">
        <v>15</v>
      </c>
      <c r="C80" s="2030">
        <v>7220</v>
      </c>
      <c r="D80" s="2030">
        <v>6788</v>
      </c>
      <c r="E80" s="2030">
        <v>6533</v>
      </c>
      <c r="F80" s="2030">
        <v>6450</v>
      </c>
      <c r="G80" s="2030">
        <v>6235</v>
      </c>
      <c r="H80" s="2030">
        <v>5903</v>
      </c>
      <c r="I80" s="2030">
        <v>5915</v>
      </c>
      <c r="J80" s="2030">
        <v>5435</v>
      </c>
      <c r="K80" s="2030">
        <v>5534</v>
      </c>
      <c r="L80" s="1952">
        <v>5250</v>
      </c>
      <c r="M80" s="1952">
        <v>5120</v>
      </c>
      <c r="N80" s="1952">
        <v>5141</v>
      </c>
      <c r="O80" s="1952">
        <v>5260</v>
      </c>
      <c r="P80" s="1952">
        <v>5026</v>
      </c>
      <c r="Q80" s="1952">
        <v>5335</v>
      </c>
      <c r="R80" s="1952">
        <v>5003</v>
      </c>
      <c r="S80" s="1952">
        <v>4872</v>
      </c>
      <c r="T80" s="1952">
        <v>4893</v>
      </c>
      <c r="U80" s="1952">
        <v>4977</v>
      </c>
      <c r="V80" s="1952">
        <v>4714</v>
      </c>
      <c r="W80" s="415">
        <v>4733</v>
      </c>
      <c r="X80" s="414">
        <v>4487</v>
      </c>
      <c r="Y80" s="416">
        <v>4625</v>
      </c>
      <c r="Z80" s="416">
        <v>4442</v>
      </c>
      <c r="AA80" s="416">
        <v>4376</v>
      </c>
      <c r="AB80" s="416">
        <v>4083</v>
      </c>
      <c r="AC80" s="412"/>
      <c r="AD80" s="412"/>
      <c r="AE80" s="412"/>
      <c r="AF80" s="412"/>
      <c r="AG80" s="412"/>
      <c r="AH80" s="412"/>
      <c r="AI80" s="412"/>
      <c r="AJ80" s="412"/>
      <c r="AK80" s="412"/>
      <c r="AL80" s="2045"/>
      <c r="AN80" s="1804"/>
    </row>
    <row r="81" spans="1:40">
      <c r="A81" s="403">
        <v>203</v>
      </c>
      <c r="B81" s="413" t="s">
        <v>24</v>
      </c>
      <c r="C81" s="2030">
        <v>3774</v>
      </c>
      <c r="D81" s="2030">
        <v>3777</v>
      </c>
      <c r="E81" s="2030">
        <v>3744</v>
      </c>
      <c r="F81" s="2030">
        <v>3677</v>
      </c>
      <c r="G81" s="2030">
        <v>3463</v>
      </c>
      <c r="H81" s="2030">
        <v>3265</v>
      </c>
      <c r="I81" s="2030">
        <v>3085</v>
      </c>
      <c r="J81" s="2030">
        <v>2937</v>
      </c>
      <c r="K81" s="2030">
        <v>2928</v>
      </c>
      <c r="L81" s="1952">
        <v>2907</v>
      </c>
      <c r="M81" s="1952">
        <v>2994</v>
      </c>
      <c r="N81" s="1952">
        <v>3042</v>
      </c>
      <c r="O81" s="1952">
        <v>3193</v>
      </c>
      <c r="P81" s="1952">
        <v>3048</v>
      </c>
      <c r="Q81" s="1952">
        <v>3214</v>
      </c>
      <c r="R81" s="1952">
        <v>3200</v>
      </c>
      <c r="S81" s="1952">
        <v>3300</v>
      </c>
      <c r="T81" s="1952">
        <v>3347</v>
      </c>
      <c r="U81" s="1952">
        <v>3384</v>
      </c>
      <c r="V81" s="1952">
        <v>3271</v>
      </c>
      <c r="W81" s="415">
        <v>3305</v>
      </c>
      <c r="X81" s="414">
        <v>3179</v>
      </c>
      <c r="Y81" s="416">
        <v>3008</v>
      </c>
      <c r="Z81" s="416">
        <v>2856</v>
      </c>
      <c r="AA81" s="416">
        <v>2712</v>
      </c>
      <c r="AB81" s="416">
        <v>2620</v>
      </c>
      <c r="AC81" s="412"/>
      <c r="AD81" s="412"/>
      <c r="AE81" s="412"/>
      <c r="AF81" s="412"/>
      <c r="AG81" s="412"/>
      <c r="AH81" s="412"/>
      <c r="AI81" s="412"/>
      <c r="AJ81" s="412"/>
      <c r="AK81" s="412"/>
      <c r="AL81" s="2045"/>
      <c r="AN81" s="1804"/>
    </row>
    <row r="82" spans="1:40">
      <c r="A82" s="403">
        <v>204</v>
      </c>
      <c r="B82" s="413" t="s">
        <v>16</v>
      </c>
      <c r="C82" s="2030">
        <v>5750</v>
      </c>
      <c r="D82" s="2030">
        <v>5492</v>
      </c>
      <c r="E82" s="2030">
        <v>5457</v>
      </c>
      <c r="F82" s="2030">
        <v>5563</v>
      </c>
      <c r="G82" s="2030">
        <v>5369</v>
      </c>
      <c r="H82" s="2030">
        <v>5062</v>
      </c>
      <c r="I82" s="2030">
        <v>4945</v>
      </c>
      <c r="J82" s="2030">
        <v>4752</v>
      </c>
      <c r="K82" s="2030">
        <v>4614</v>
      </c>
      <c r="L82" s="1952">
        <v>4217</v>
      </c>
      <c r="M82" s="1952">
        <v>4266</v>
      </c>
      <c r="N82" s="1952">
        <v>4223</v>
      </c>
      <c r="O82" s="1952">
        <v>4067</v>
      </c>
      <c r="P82" s="1952">
        <v>3853</v>
      </c>
      <c r="Q82" s="1952">
        <v>4153</v>
      </c>
      <c r="R82" s="1952">
        <v>3626</v>
      </c>
      <c r="S82" s="1952">
        <v>3651</v>
      </c>
      <c r="T82" s="1952">
        <v>3865</v>
      </c>
      <c r="U82" s="1952">
        <v>4294</v>
      </c>
      <c r="V82" s="1952">
        <v>4607</v>
      </c>
      <c r="W82" s="415">
        <v>4764</v>
      </c>
      <c r="X82" s="414">
        <v>4731</v>
      </c>
      <c r="Y82" s="416">
        <v>4852</v>
      </c>
      <c r="Z82" s="416">
        <v>4707</v>
      </c>
      <c r="AA82" s="416">
        <v>4728</v>
      </c>
      <c r="AB82" s="416">
        <v>4539</v>
      </c>
      <c r="AC82" s="412"/>
      <c r="AD82" s="412"/>
      <c r="AE82" s="412"/>
      <c r="AF82" s="412"/>
      <c r="AG82" s="412"/>
      <c r="AH82" s="412"/>
      <c r="AI82" s="412"/>
      <c r="AJ82" s="412"/>
      <c r="AK82" s="412"/>
      <c r="AL82" s="2045"/>
      <c r="AN82" s="1804"/>
    </row>
    <row r="83" spans="1:40">
      <c r="A83" s="403">
        <v>205</v>
      </c>
      <c r="B83" s="413" t="s">
        <v>78</v>
      </c>
      <c r="C83" s="2030">
        <v>550</v>
      </c>
      <c r="D83" s="2030">
        <v>537</v>
      </c>
      <c r="E83" s="2030">
        <v>549</v>
      </c>
      <c r="F83" s="2030">
        <v>504</v>
      </c>
      <c r="G83" s="2030">
        <v>534</v>
      </c>
      <c r="H83" s="2030">
        <v>508</v>
      </c>
      <c r="I83" s="2030">
        <v>499</v>
      </c>
      <c r="J83" s="2030">
        <v>459</v>
      </c>
      <c r="K83" s="2030">
        <v>478</v>
      </c>
      <c r="L83" s="1952">
        <v>476</v>
      </c>
      <c r="M83" s="1952">
        <v>448</v>
      </c>
      <c r="N83" s="1952">
        <v>415</v>
      </c>
      <c r="O83" s="1952">
        <v>415</v>
      </c>
      <c r="P83" s="1952">
        <v>368</v>
      </c>
      <c r="Q83" s="1952">
        <v>414</v>
      </c>
      <c r="R83" s="1952">
        <v>401</v>
      </c>
      <c r="S83" s="1952">
        <v>404</v>
      </c>
      <c r="T83" s="1952">
        <v>396</v>
      </c>
      <c r="U83" s="1952">
        <v>390</v>
      </c>
      <c r="V83" s="1952">
        <v>375</v>
      </c>
      <c r="W83" s="415">
        <v>390</v>
      </c>
      <c r="X83" s="414">
        <v>392</v>
      </c>
      <c r="Y83" s="416">
        <v>340</v>
      </c>
      <c r="Z83" s="416">
        <v>336</v>
      </c>
      <c r="AA83" s="416">
        <v>371</v>
      </c>
      <c r="AB83" s="416">
        <v>306</v>
      </c>
      <c r="AC83" s="412"/>
      <c r="AD83" s="412"/>
      <c r="AE83" s="412"/>
      <c r="AF83" s="412"/>
      <c r="AG83" s="412"/>
      <c r="AH83" s="412"/>
      <c r="AI83" s="412"/>
      <c r="AJ83" s="412"/>
      <c r="AK83" s="412"/>
      <c r="AL83" s="2045"/>
      <c r="AN83" s="1804"/>
    </row>
    <row r="84" spans="1:40">
      <c r="A84" s="403">
        <v>206</v>
      </c>
      <c r="B84" s="413" t="s">
        <v>17</v>
      </c>
      <c r="C84" s="2030">
        <v>1221</v>
      </c>
      <c r="D84" s="2030">
        <v>1197</v>
      </c>
      <c r="E84" s="2030">
        <v>1184</v>
      </c>
      <c r="F84" s="2030">
        <v>1151</v>
      </c>
      <c r="G84" s="2030">
        <v>1115</v>
      </c>
      <c r="H84" s="2030">
        <v>1034</v>
      </c>
      <c r="I84" s="2030">
        <v>1018</v>
      </c>
      <c r="J84" s="2030">
        <v>990</v>
      </c>
      <c r="K84" s="2030">
        <v>938</v>
      </c>
      <c r="L84" s="1952">
        <v>846</v>
      </c>
      <c r="M84" s="1952">
        <v>849</v>
      </c>
      <c r="N84" s="1952">
        <v>870</v>
      </c>
      <c r="O84" s="1952">
        <v>820</v>
      </c>
      <c r="P84" s="1952">
        <v>820</v>
      </c>
      <c r="Q84" s="1952">
        <v>822</v>
      </c>
      <c r="R84" s="1952">
        <v>593</v>
      </c>
      <c r="S84" s="1952">
        <v>653</v>
      </c>
      <c r="T84" s="1952">
        <v>627</v>
      </c>
      <c r="U84" s="1952">
        <v>714</v>
      </c>
      <c r="V84" s="1952">
        <v>685</v>
      </c>
      <c r="W84" s="415">
        <v>809</v>
      </c>
      <c r="X84" s="414">
        <v>809</v>
      </c>
      <c r="Y84" s="416">
        <v>866</v>
      </c>
      <c r="Z84" s="416">
        <v>784</v>
      </c>
      <c r="AA84" s="416">
        <v>859</v>
      </c>
      <c r="AB84" s="416">
        <v>812</v>
      </c>
      <c r="AC84" s="412"/>
      <c r="AD84" s="412"/>
      <c r="AE84" s="412"/>
      <c r="AF84" s="412"/>
      <c r="AG84" s="412"/>
      <c r="AH84" s="412"/>
      <c r="AI84" s="412"/>
      <c r="AJ84" s="412"/>
      <c r="AK84" s="412"/>
      <c r="AL84" s="2045"/>
      <c r="AN84" s="1804"/>
    </row>
    <row r="85" spans="1:40">
      <c r="A85" s="403">
        <v>207</v>
      </c>
      <c r="B85" s="413" t="s">
        <v>19</v>
      </c>
      <c r="C85" s="2030">
        <v>2765</v>
      </c>
      <c r="D85" s="2030">
        <v>2597</v>
      </c>
      <c r="E85" s="2030">
        <v>2490</v>
      </c>
      <c r="F85" s="2030">
        <v>2555</v>
      </c>
      <c r="G85" s="2030">
        <v>2494</v>
      </c>
      <c r="H85" s="2030">
        <v>2357</v>
      </c>
      <c r="I85" s="2030">
        <v>2260</v>
      </c>
      <c r="J85" s="2030">
        <v>2316</v>
      </c>
      <c r="K85" s="2030">
        <v>2313</v>
      </c>
      <c r="L85" s="1952">
        <v>2191</v>
      </c>
      <c r="M85" s="1952">
        <v>2255</v>
      </c>
      <c r="N85" s="1952">
        <v>2154</v>
      </c>
      <c r="O85" s="1952">
        <v>2134</v>
      </c>
      <c r="P85" s="1952">
        <v>2208</v>
      </c>
      <c r="Q85" s="1952">
        <v>2352</v>
      </c>
      <c r="R85" s="1952">
        <v>2306</v>
      </c>
      <c r="S85" s="1952">
        <v>2431</v>
      </c>
      <c r="T85" s="1952">
        <v>2404</v>
      </c>
      <c r="U85" s="1952">
        <v>2402</v>
      </c>
      <c r="V85" s="1952">
        <v>2408</v>
      </c>
      <c r="W85" s="415">
        <v>2350</v>
      </c>
      <c r="X85" s="414">
        <v>2214</v>
      </c>
      <c r="Y85" s="416">
        <v>2116</v>
      </c>
      <c r="Z85" s="416">
        <v>2077</v>
      </c>
      <c r="AA85" s="416">
        <v>2057</v>
      </c>
      <c r="AB85" s="416">
        <v>1979</v>
      </c>
      <c r="AC85" s="412"/>
      <c r="AD85" s="412"/>
      <c r="AE85" s="412"/>
      <c r="AF85" s="412"/>
      <c r="AG85" s="412"/>
      <c r="AH85" s="412"/>
      <c r="AI85" s="412"/>
      <c r="AJ85" s="412"/>
      <c r="AK85" s="412"/>
      <c r="AL85" s="2045"/>
      <c r="AN85" s="1804"/>
    </row>
    <row r="86" spans="1:40">
      <c r="A86" s="403">
        <v>208</v>
      </c>
      <c r="B86" s="413" t="s">
        <v>42</v>
      </c>
      <c r="C86" s="2030">
        <v>592</v>
      </c>
      <c r="D86" s="2030">
        <v>504</v>
      </c>
      <c r="E86" s="2030">
        <v>519</v>
      </c>
      <c r="F86" s="2030">
        <v>501</v>
      </c>
      <c r="G86" s="2030">
        <v>474</v>
      </c>
      <c r="H86" s="2030">
        <v>450</v>
      </c>
      <c r="I86" s="2030">
        <v>398</v>
      </c>
      <c r="J86" s="2030">
        <v>387</v>
      </c>
      <c r="K86" s="2030">
        <v>365</v>
      </c>
      <c r="L86" s="1952">
        <v>336</v>
      </c>
      <c r="M86" s="1952">
        <v>305</v>
      </c>
      <c r="N86" s="1952">
        <v>278</v>
      </c>
      <c r="O86" s="1952">
        <v>300</v>
      </c>
      <c r="P86" s="1952">
        <v>325</v>
      </c>
      <c r="Q86" s="1952">
        <v>310</v>
      </c>
      <c r="R86" s="1952">
        <v>291</v>
      </c>
      <c r="S86" s="1952">
        <v>334</v>
      </c>
      <c r="T86" s="1952">
        <v>313</v>
      </c>
      <c r="U86" s="1952">
        <v>273</v>
      </c>
      <c r="V86" s="1952">
        <v>263</v>
      </c>
      <c r="W86" s="415">
        <v>268</v>
      </c>
      <c r="X86" s="414">
        <v>244</v>
      </c>
      <c r="Y86" s="416">
        <v>272</v>
      </c>
      <c r="Z86" s="416">
        <v>242</v>
      </c>
      <c r="AA86" s="416">
        <v>201</v>
      </c>
      <c r="AB86" s="416">
        <v>234</v>
      </c>
      <c r="AC86" s="412"/>
      <c r="AD86" s="412"/>
      <c r="AE86" s="412"/>
      <c r="AF86" s="412"/>
      <c r="AG86" s="412"/>
      <c r="AH86" s="412"/>
      <c r="AI86" s="412"/>
      <c r="AJ86" s="412"/>
      <c r="AK86" s="412"/>
      <c r="AL86" s="2045"/>
      <c r="AN86" s="1804"/>
    </row>
    <row r="87" spans="1:40">
      <c r="A87" s="403">
        <v>209</v>
      </c>
      <c r="B87" s="413" t="s">
        <v>79</v>
      </c>
      <c r="C87" s="2030">
        <v>702</v>
      </c>
      <c r="D87" s="2030">
        <v>652</v>
      </c>
      <c r="E87" s="2030">
        <v>688</v>
      </c>
      <c r="F87" s="2030">
        <v>639</v>
      </c>
      <c r="G87" s="2030">
        <v>646</v>
      </c>
      <c r="H87" s="2030">
        <v>583</v>
      </c>
      <c r="I87" s="2030">
        <v>565</v>
      </c>
      <c r="J87" s="2030">
        <v>517</v>
      </c>
      <c r="K87" s="2030">
        <v>507</v>
      </c>
      <c r="L87" s="1952">
        <v>509</v>
      </c>
      <c r="M87" s="1952">
        <v>498</v>
      </c>
      <c r="N87" s="1952">
        <v>512</v>
      </c>
      <c r="O87" s="1952">
        <v>501</v>
      </c>
      <c r="P87" s="1952">
        <v>469</v>
      </c>
      <c r="Q87" s="1952">
        <v>513</v>
      </c>
      <c r="R87" s="1952">
        <v>484</v>
      </c>
      <c r="S87" s="1952">
        <v>534</v>
      </c>
      <c r="T87" s="1952">
        <v>531</v>
      </c>
      <c r="U87" s="1952">
        <v>520</v>
      </c>
      <c r="V87" s="1952">
        <v>477</v>
      </c>
      <c r="W87" s="415">
        <v>512</v>
      </c>
      <c r="X87" s="414">
        <v>488</v>
      </c>
      <c r="Y87" s="416">
        <v>496</v>
      </c>
      <c r="Z87" s="416">
        <v>452</v>
      </c>
      <c r="AA87" s="416">
        <v>412</v>
      </c>
      <c r="AB87" s="416">
        <v>732</v>
      </c>
      <c r="AC87" s="412"/>
      <c r="AD87" s="412"/>
      <c r="AE87" s="412"/>
      <c r="AF87" s="412"/>
      <c r="AG87" s="412"/>
      <c r="AH87" s="412"/>
      <c r="AI87" s="412"/>
      <c r="AJ87" s="412"/>
      <c r="AK87" s="412"/>
      <c r="AL87" s="2045"/>
      <c r="AN87" s="1804"/>
    </row>
    <row r="88" spans="1:40">
      <c r="A88" s="403">
        <v>210</v>
      </c>
      <c r="B88" s="413" t="s">
        <v>25</v>
      </c>
      <c r="C88" s="2030">
        <v>2990</v>
      </c>
      <c r="D88" s="2030">
        <v>2929</v>
      </c>
      <c r="E88" s="2030">
        <v>2969</v>
      </c>
      <c r="F88" s="2030">
        <v>2890</v>
      </c>
      <c r="G88" s="2030">
        <v>2840</v>
      </c>
      <c r="H88" s="2030">
        <v>2702</v>
      </c>
      <c r="I88" s="2030">
        <v>2575</v>
      </c>
      <c r="J88" s="2030">
        <v>2687</v>
      </c>
      <c r="K88" s="2030">
        <v>2459</v>
      </c>
      <c r="L88" s="1952">
        <v>2391</v>
      </c>
      <c r="M88" s="1952">
        <v>2385</v>
      </c>
      <c r="N88" s="1952">
        <v>2439</v>
      </c>
      <c r="O88" s="1952">
        <v>2467</v>
      </c>
      <c r="P88" s="1952">
        <v>2439</v>
      </c>
      <c r="Q88" s="1952">
        <v>2642</v>
      </c>
      <c r="R88" s="1952">
        <v>2729</v>
      </c>
      <c r="S88" s="1952">
        <v>2889</v>
      </c>
      <c r="T88" s="1952">
        <v>2808</v>
      </c>
      <c r="U88" s="1952">
        <v>2934</v>
      </c>
      <c r="V88" s="1952">
        <v>2948</v>
      </c>
      <c r="W88" s="415">
        <v>2794</v>
      </c>
      <c r="X88" s="414">
        <v>2818</v>
      </c>
      <c r="Y88" s="416">
        <v>2692</v>
      </c>
      <c r="Z88" s="416">
        <v>2533</v>
      </c>
      <c r="AA88" s="416">
        <v>2429</v>
      </c>
      <c r="AB88" s="416">
        <v>2290</v>
      </c>
      <c r="AC88" s="412"/>
      <c r="AD88" s="412"/>
      <c r="AE88" s="412"/>
      <c r="AF88" s="412"/>
      <c r="AG88" s="412"/>
      <c r="AH88" s="412"/>
      <c r="AI88" s="412"/>
      <c r="AJ88" s="412"/>
      <c r="AK88" s="412"/>
      <c r="AL88" s="2045"/>
      <c r="AN88" s="1804"/>
    </row>
    <row r="89" spans="1:40">
      <c r="A89" s="840">
        <v>211</v>
      </c>
      <c r="B89" s="413" t="s">
        <v>671</v>
      </c>
      <c r="C89" s="2030">
        <v>573</v>
      </c>
      <c r="D89" s="2030">
        <v>555</v>
      </c>
      <c r="E89" s="2030">
        <v>551</v>
      </c>
      <c r="F89" s="2030">
        <v>553</v>
      </c>
      <c r="G89" s="2030">
        <v>534</v>
      </c>
      <c r="H89" s="2030">
        <v>478</v>
      </c>
      <c r="I89" s="2030">
        <v>443</v>
      </c>
      <c r="J89" s="2030">
        <v>482</v>
      </c>
      <c r="K89" s="2030">
        <v>441</v>
      </c>
      <c r="L89" s="1952">
        <v>421</v>
      </c>
      <c r="M89" s="1952">
        <v>411</v>
      </c>
      <c r="N89" s="1952">
        <v>373</v>
      </c>
      <c r="O89" s="1952">
        <v>368</v>
      </c>
      <c r="P89" s="1952">
        <v>372</v>
      </c>
      <c r="Q89" s="1952">
        <v>377</v>
      </c>
      <c r="R89" s="1952">
        <v>379</v>
      </c>
      <c r="S89" s="1952">
        <v>432</v>
      </c>
      <c r="T89" s="1952">
        <v>409</v>
      </c>
      <c r="U89" s="1952">
        <v>408</v>
      </c>
      <c r="V89" s="1952">
        <v>395</v>
      </c>
      <c r="W89" s="415">
        <v>404</v>
      </c>
      <c r="X89" s="414">
        <v>368</v>
      </c>
      <c r="Y89" s="416">
        <v>388</v>
      </c>
      <c r="Z89" s="416">
        <v>384</v>
      </c>
      <c r="AA89" s="416">
        <v>337</v>
      </c>
      <c r="AB89" s="416">
        <v>648</v>
      </c>
      <c r="AC89" s="428"/>
      <c r="AD89" s="412"/>
      <c r="AE89" s="412"/>
      <c r="AF89" s="412"/>
      <c r="AG89" s="412"/>
      <c r="AH89" s="412"/>
      <c r="AI89" s="412"/>
      <c r="AJ89" s="412"/>
      <c r="AK89" s="412"/>
      <c r="AL89" s="2045"/>
      <c r="AN89" s="1804"/>
    </row>
    <row r="90" spans="1:40">
      <c r="A90" s="840">
        <v>212</v>
      </c>
      <c r="B90" s="413" t="s">
        <v>43</v>
      </c>
      <c r="C90" s="2030">
        <v>735</v>
      </c>
      <c r="D90" s="2030">
        <v>674</v>
      </c>
      <c r="E90" s="2030">
        <v>624</v>
      </c>
      <c r="F90" s="2030">
        <v>651</v>
      </c>
      <c r="G90" s="2030">
        <v>604</v>
      </c>
      <c r="H90" s="2030">
        <v>617</v>
      </c>
      <c r="I90" s="2030">
        <v>620</v>
      </c>
      <c r="J90" s="2030">
        <v>625</v>
      </c>
      <c r="K90" s="2030">
        <v>554</v>
      </c>
      <c r="L90" s="1952">
        <v>528</v>
      </c>
      <c r="M90" s="1952">
        <v>525</v>
      </c>
      <c r="N90" s="1952">
        <v>468</v>
      </c>
      <c r="O90" s="1952">
        <v>478</v>
      </c>
      <c r="P90" s="1952">
        <v>452</v>
      </c>
      <c r="Q90" s="1952">
        <v>487</v>
      </c>
      <c r="R90" s="1952">
        <v>479</v>
      </c>
      <c r="S90" s="1952">
        <v>509</v>
      </c>
      <c r="T90" s="1952">
        <v>526</v>
      </c>
      <c r="U90" s="1952">
        <v>523</v>
      </c>
      <c r="V90" s="1952">
        <v>493</v>
      </c>
      <c r="W90" s="415">
        <v>535</v>
      </c>
      <c r="X90" s="414">
        <v>482</v>
      </c>
      <c r="Y90" s="416">
        <v>478</v>
      </c>
      <c r="Z90" s="416">
        <v>466</v>
      </c>
      <c r="AA90" s="416">
        <v>454</v>
      </c>
      <c r="AB90" s="416">
        <v>384</v>
      </c>
      <c r="AC90" s="429"/>
      <c r="AD90" s="429"/>
      <c r="AE90" s="429"/>
      <c r="AF90" s="412"/>
      <c r="AG90" s="429"/>
      <c r="AH90" s="841"/>
      <c r="AI90" s="841"/>
      <c r="AJ90" s="841"/>
      <c r="AK90" s="841"/>
      <c r="AL90" s="2046"/>
      <c r="AN90" s="1804"/>
    </row>
    <row r="91" spans="1:40">
      <c r="A91" s="840">
        <v>213</v>
      </c>
      <c r="B91" s="413" t="s">
        <v>80</v>
      </c>
      <c r="C91" s="2030">
        <v>521</v>
      </c>
      <c r="D91" s="2030">
        <v>472</v>
      </c>
      <c r="E91" s="2030">
        <v>462</v>
      </c>
      <c r="F91" s="2030">
        <v>468</v>
      </c>
      <c r="G91" s="2030">
        <v>456</v>
      </c>
      <c r="H91" s="2030">
        <v>440</v>
      </c>
      <c r="I91" s="2030">
        <v>448</v>
      </c>
      <c r="J91" s="2030">
        <v>404</v>
      </c>
      <c r="K91" s="2030">
        <v>404</v>
      </c>
      <c r="L91" s="1952">
        <v>377</v>
      </c>
      <c r="M91" s="1952">
        <v>378</v>
      </c>
      <c r="N91" s="1952">
        <v>365</v>
      </c>
      <c r="O91" s="1952">
        <v>347</v>
      </c>
      <c r="P91" s="1952">
        <v>362</v>
      </c>
      <c r="Q91" s="1952">
        <v>394</v>
      </c>
      <c r="R91" s="1952">
        <v>382</v>
      </c>
      <c r="S91" s="1952">
        <v>442</v>
      </c>
      <c r="T91" s="1952">
        <v>427</v>
      </c>
      <c r="U91" s="1952">
        <v>386</v>
      </c>
      <c r="V91" s="1952">
        <v>406</v>
      </c>
      <c r="W91" s="415">
        <v>395</v>
      </c>
      <c r="X91" s="414">
        <v>370</v>
      </c>
      <c r="Y91" s="416">
        <v>377</v>
      </c>
      <c r="Z91" s="416">
        <v>315</v>
      </c>
      <c r="AA91" s="416">
        <v>354</v>
      </c>
      <c r="AB91" s="416">
        <v>340</v>
      </c>
      <c r="AC91" s="428"/>
      <c r="AD91" s="412"/>
      <c r="AE91" s="412"/>
      <c r="AF91" s="412"/>
      <c r="AG91" s="412"/>
      <c r="AH91" s="412"/>
      <c r="AI91" s="412"/>
      <c r="AJ91" s="412"/>
      <c r="AK91" s="412"/>
      <c r="AL91" s="2045"/>
      <c r="AN91" s="1804"/>
    </row>
    <row r="92" spans="1:40">
      <c r="A92" s="840">
        <v>214</v>
      </c>
      <c r="B92" s="413" t="s">
        <v>20</v>
      </c>
      <c r="C92" s="2030">
        <v>2625</v>
      </c>
      <c r="D92" s="2030">
        <v>2592</v>
      </c>
      <c r="E92" s="2030">
        <v>2583</v>
      </c>
      <c r="F92" s="2030">
        <v>2388</v>
      </c>
      <c r="G92" s="2030">
        <v>2345</v>
      </c>
      <c r="H92" s="2030">
        <v>2307</v>
      </c>
      <c r="I92" s="2030">
        <v>2217</v>
      </c>
      <c r="J92" s="2030">
        <v>2189</v>
      </c>
      <c r="K92" s="2030">
        <v>2234</v>
      </c>
      <c r="L92" s="1952">
        <v>2044</v>
      </c>
      <c r="M92" s="1952">
        <v>1989</v>
      </c>
      <c r="N92" s="1952">
        <v>2093</v>
      </c>
      <c r="O92" s="1952">
        <v>2016</v>
      </c>
      <c r="P92" s="1952">
        <v>2086</v>
      </c>
      <c r="Q92" s="1952">
        <v>2135</v>
      </c>
      <c r="R92" s="1952">
        <v>2017</v>
      </c>
      <c r="S92" s="1952">
        <v>2054</v>
      </c>
      <c r="T92" s="1952">
        <v>2045</v>
      </c>
      <c r="U92" s="1952">
        <v>2226</v>
      </c>
      <c r="V92" s="1952">
        <v>2196</v>
      </c>
      <c r="W92" s="415">
        <v>2248</v>
      </c>
      <c r="X92" s="414">
        <v>2147</v>
      </c>
      <c r="Y92" s="416">
        <v>2155</v>
      </c>
      <c r="Z92" s="416">
        <v>2069</v>
      </c>
      <c r="AA92" s="416">
        <v>2027</v>
      </c>
      <c r="AB92" s="416">
        <v>1894</v>
      </c>
      <c r="AC92" s="428"/>
      <c r="AD92" s="412"/>
      <c r="AE92" s="412"/>
      <c r="AF92" s="412"/>
      <c r="AG92" s="412"/>
      <c r="AH92" s="412"/>
      <c r="AI92" s="412"/>
      <c r="AJ92" s="412"/>
      <c r="AK92" s="412"/>
      <c r="AL92" s="2045"/>
      <c r="AN92" s="1804"/>
    </row>
    <row r="93" spans="1:40">
      <c r="A93" s="840">
        <v>215</v>
      </c>
      <c r="B93" s="413" t="s">
        <v>81</v>
      </c>
      <c r="C93" s="2030">
        <v>933</v>
      </c>
      <c r="D93" s="2030">
        <v>887</v>
      </c>
      <c r="E93" s="2030">
        <v>877</v>
      </c>
      <c r="F93" s="2030">
        <v>855</v>
      </c>
      <c r="G93" s="2030">
        <v>799</v>
      </c>
      <c r="H93" s="2030">
        <v>727</v>
      </c>
      <c r="I93" s="2030">
        <v>683</v>
      </c>
      <c r="J93" s="2030">
        <v>679</v>
      </c>
      <c r="K93" s="2030">
        <v>636</v>
      </c>
      <c r="L93" s="1952">
        <v>666</v>
      </c>
      <c r="M93" s="1952">
        <v>586</v>
      </c>
      <c r="N93" s="1952">
        <v>592</v>
      </c>
      <c r="O93" s="1952">
        <v>577</v>
      </c>
      <c r="P93" s="1952">
        <v>578</v>
      </c>
      <c r="Q93" s="1952">
        <v>554</v>
      </c>
      <c r="R93" s="1952">
        <v>588</v>
      </c>
      <c r="S93" s="1952">
        <v>612</v>
      </c>
      <c r="T93" s="1952">
        <v>626</v>
      </c>
      <c r="U93" s="1952">
        <v>584</v>
      </c>
      <c r="V93" s="1952">
        <v>596</v>
      </c>
      <c r="W93" s="415">
        <v>588</v>
      </c>
      <c r="X93" s="414">
        <v>569</v>
      </c>
      <c r="Y93" s="416">
        <v>562</v>
      </c>
      <c r="Z93" s="416">
        <v>523</v>
      </c>
      <c r="AA93" s="416">
        <v>574</v>
      </c>
      <c r="AB93" s="416">
        <v>544</v>
      </c>
      <c r="AC93" s="428"/>
      <c r="AD93" s="412"/>
      <c r="AE93" s="412"/>
      <c r="AF93" s="412"/>
      <c r="AG93" s="412"/>
      <c r="AH93" s="412"/>
      <c r="AI93" s="412"/>
      <c r="AJ93" s="412"/>
      <c r="AK93" s="412"/>
      <c r="AL93" s="2045"/>
      <c r="AN93" s="1804"/>
    </row>
    <row r="94" spans="1:40">
      <c r="A94" s="840">
        <v>216</v>
      </c>
      <c r="B94" s="413" t="s">
        <v>26</v>
      </c>
      <c r="C94" s="2030">
        <v>1388</v>
      </c>
      <c r="D94" s="2030">
        <v>1290</v>
      </c>
      <c r="E94" s="2030">
        <v>1353</v>
      </c>
      <c r="F94" s="2030">
        <v>1331</v>
      </c>
      <c r="G94" s="2030">
        <v>1236</v>
      </c>
      <c r="H94" s="2030">
        <v>1168</v>
      </c>
      <c r="I94" s="2030">
        <v>1210</v>
      </c>
      <c r="J94" s="2030">
        <v>1051</v>
      </c>
      <c r="K94" s="2030">
        <v>1039</v>
      </c>
      <c r="L94" s="1952">
        <v>1006</v>
      </c>
      <c r="M94" s="1952">
        <v>1029</v>
      </c>
      <c r="N94" s="1952">
        <v>1043</v>
      </c>
      <c r="O94" s="1952">
        <v>1094</v>
      </c>
      <c r="P94" s="1952">
        <v>1023</v>
      </c>
      <c r="Q94" s="1952">
        <v>1055</v>
      </c>
      <c r="R94" s="1952">
        <v>981</v>
      </c>
      <c r="S94" s="1952">
        <v>1055</v>
      </c>
      <c r="T94" s="1952">
        <v>1030</v>
      </c>
      <c r="U94" s="1952">
        <v>1049</v>
      </c>
      <c r="V94" s="1952">
        <v>1020</v>
      </c>
      <c r="W94" s="415">
        <v>966</v>
      </c>
      <c r="X94" s="414">
        <v>1006</v>
      </c>
      <c r="Y94" s="416">
        <v>968</v>
      </c>
      <c r="Z94" s="416">
        <v>862</v>
      </c>
      <c r="AA94" s="416">
        <v>869</v>
      </c>
      <c r="AB94" s="416">
        <v>863</v>
      </c>
      <c r="AC94" s="412"/>
      <c r="AD94" s="412"/>
      <c r="AE94" s="412"/>
      <c r="AF94" s="412"/>
      <c r="AG94" s="412"/>
      <c r="AH94" s="412"/>
      <c r="AI94" s="412"/>
      <c r="AJ94" s="412"/>
      <c r="AK94" s="412"/>
      <c r="AL94" s="2045"/>
      <c r="AN94" s="1804"/>
    </row>
    <row r="95" spans="1:40">
      <c r="A95" s="840">
        <v>217</v>
      </c>
      <c r="B95" s="413" t="s">
        <v>21</v>
      </c>
      <c r="C95" s="2030">
        <v>1477</v>
      </c>
      <c r="D95" s="2030">
        <v>1365</v>
      </c>
      <c r="E95" s="2030">
        <v>1414</v>
      </c>
      <c r="F95" s="2030">
        <v>1367</v>
      </c>
      <c r="G95" s="2030">
        <v>1280</v>
      </c>
      <c r="H95" s="2030">
        <v>1273</v>
      </c>
      <c r="I95" s="2030">
        <v>1195</v>
      </c>
      <c r="J95" s="2030">
        <v>1196</v>
      </c>
      <c r="K95" s="2030">
        <v>1248</v>
      </c>
      <c r="L95" s="1952">
        <v>1068</v>
      </c>
      <c r="M95" s="1952">
        <v>1078</v>
      </c>
      <c r="N95" s="1952">
        <v>995</v>
      </c>
      <c r="O95" s="1952">
        <v>1004</v>
      </c>
      <c r="P95" s="1952">
        <v>959</v>
      </c>
      <c r="Q95" s="1952">
        <v>1101</v>
      </c>
      <c r="R95" s="1952">
        <v>1076</v>
      </c>
      <c r="S95" s="1952">
        <v>1206</v>
      </c>
      <c r="T95" s="1952">
        <v>1289</v>
      </c>
      <c r="U95" s="1952">
        <v>1314</v>
      </c>
      <c r="V95" s="1952">
        <v>1361</v>
      </c>
      <c r="W95" s="415">
        <v>1387</v>
      </c>
      <c r="X95" s="414">
        <v>1377</v>
      </c>
      <c r="Y95" s="416">
        <v>1337</v>
      </c>
      <c r="Z95" s="416">
        <v>1287</v>
      </c>
      <c r="AA95" s="416">
        <v>1319</v>
      </c>
      <c r="AB95" s="416">
        <v>1247</v>
      </c>
      <c r="AC95" s="428"/>
      <c r="AD95" s="412"/>
      <c r="AE95" s="412"/>
      <c r="AF95" s="412"/>
      <c r="AG95" s="412"/>
      <c r="AH95" s="412"/>
      <c r="AI95" s="412"/>
      <c r="AJ95" s="412"/>
      <c r="AK95" s="412"/>
      <c r="AL95" s="2045"/>
      <c r="AN95" s="1804"/>
    </row>
    <row r="96" spans="1:40">
      <c r="A96" s="840">
        <v>218</v>
      </c>
      <c r="B96" s="413" t="s">
        <v>32</v>
      </c>
      <c r="C96" s="2030">
        <v>540</v>
      </c>
      <c r="D96" s="2030">
        <v>568</v>
      </c>
      <c r="E96" s="2030">
        <v>543</v>
      </c>
      <c r="F96" s="2030">
        <v>574</v>
      </c>
      <c r="G96" s="2030">
        <v>597</v>
      </c>
      <c r="H96" s="2030">
        <v>525</v>
      </c>
      <c r="I96" s="2030">
        <v>494</v>
      </c>
      <c r="J96" s="2030">
        <v>486</v>
      </c>
      <c r="K96" s="2030">
        <v>486</v>
      </c>
      <c r="L96" s="1952">
        <v>411</v>
      </c>
      <c r="M96" s="1952">
        <v>442</v>
      </c>
      <c r="N96" s="1952">
        <v>428</v>
      </c>
      <c r="O96" s="1952">
        <v>424</v>
      </c>
      <c r="P96" s="1952">
        <v>451</v>
      </c>
      <c r="Q96" s="1952">
        <v>469</v>
      </c>
      <c r="R96" s="1952">
        <v>475</v>
      </c>
      <c r="S96" s="1952">
        <v>509</v>
      </c>
      <c r="T96" s="1952">
        <v>500</v>
      </c>
      <c r="U96" s="1952">
        <v>515</v>
      </c>
      <c r="V96" s="1952">
        <v>500</v>
      </c>
      <c r="W96" s="415">
        <v>553</v>
      </c>
      <c r="X96" s="414">
        <v>478</v>
      </c>
      <c r="Y96" s="416">
        <v>527</v>
      </c>
      <c r="Z96" s="416">
        <v>475</v>
      </c>
      <c r="AA96" s="416">
        <v>506</v>
      </c>
      <c r="AB96" s="416">
        <v>465</v>
      </c>
      <c r="AC96" s="428"/>
      <c r="AD96" s="412"/>
      <c r="AE96" s="412"/>
      <c r="AF96" s="412"/>
      <c r="AG96" s="412"/>
      <c r="AH96" s="412"/>
      <c r="AI96" s="412"/>
      <c r="AJ96" s="412"/>
      <c r="AK96" s="412"/>
      <c r="AL96" s="2045"/>
      <c r="AN96" s="1804"/>
    </row>
    <row r="97" spans="1:40">
      <c r="A97" s="840">
        <v>219</v>
      </c>
      <c r="B97" s="413" t="s">
        <v>22</v>
      </c>
      <c r="C97" s="2030">
        <v>491</v>
      </c>
      <c r="D97" s="2030">
        <v>462</v>
      </c>
      <c r="E97" s="2030">
        <v>471</v>
      </c>
      <c r="F97" s="2030">
        <v>475</v>
      </c>
      <c r="G97" s="2030">
        <v>520</v>
      </c>
      <c r="H97" s="2030">
        <v>457</v>
      </c>
      <c r="I97" s="2030">
        <v>472</v>
      </c>
      <c r="J97" s="2030">
        <v>474</v>
      </c>
      <c r="K97" s="2030">
        <v>524</v>
      </c>
      <c r="L97" s="1952">
        <v>632</v>
      </c>
      <c r="M97" s="1952">
        <v>703</v>
      </c>
      <c r="N97" s="1952">
        <v>848</v>
      </c>
      <c r="O97" s="1952">
        <v>873</v>
      </c>
      <c r="P97" s="1952">
        <v>885</v>
      </c>
      <c r="Q97" s="1952">
        <v>1017</v>
      </c>
      <c r="R97" s="1952">
        <v>1061</v>
      </c>
      <c r="S97" s="1952">
        <v>1123</v>
      </c>
      <c r="T97" s="1952">
        <v>1181</v>
      </c>
      <c r="U97" s="1952">
        <v>1074</v>
      </c>
      <c r="V97" s="1952">
        <v>1073</v>
      </c>
      <c r="W97" s="415">
        <v>1015</v>
      </c>
      <c r="X97" s="414">
        <v>955</v>
      </c>
      <c r="Y97" s="416">
        <v>858</v>
      </c>
      <c r="Z97" s="416">
        <v>844</v>
      </c>
      <c r="AA97" s="416">
        <v>822</v>
      </c>
      <c r="AB97" s="416">
        <v>732</v>
      </c>
      <c r="AC97" s="428"/>
      <c r="AD97" s="412"/>
      <c r="AE97" s="412"/>
      <c r="AF97" s="412"/>
      <c r="AG97" s="412"/>
      <c r="AH97" s="412"/>
      <c r="AI97" s="412"/>
      <c r="AJ97" s="412"/>
      <c r="AK97" s="412"/>
      <c r="AL97" s="2045"/>
      <c r="AN97" s="1804"/>
    </row>
    <row r="98" spans="1:40">
      <c r="A98" s="840">
        <v>220</v>
      </c>
      <c r="B98" s="413" t="s">
        <v>33</v>
      </c>
      <c r="C98" s="2030">
        <v>700</v>
      </c>
      <c r="D98" s="2030">
        <v>744</v>
      </c>
      <c r="E98" s="2030">
        <v>668</v>
      </c>
      <c r="F98" s="2030">
        <v>670</v>
      </c>
      <c r="G98" s="2030">
        <v>713</v>
      </c>
      <c r="H98" s="2030">
        <v>652</v>
      </c>
      <c r="I98" s="2030">
        <v>614</v>
      </c>
      <c r="J98" s="2030">
        <v>550</v>
      </c>
      <c r="K98" s="2030">
        <v>592</v>
      </c>
      <c r="L98" s="1952">
        <v>533</v>
      </c>
      <c r="M98" s="1952">
        <v>564</v>
      </c>
      <c r="N98" s="1952">
        <v>489</v>
      </c>
      <c r="O98" s="1952">
        <v>494</v>
      </c>
      <c r="P98" s="1952">
        <v>469</v>
      </c>
      <c r="Q98" s="1952">
        <v>479</v>
      </c>
      <c r="R98" s="1952">
        <v>516</v>
      </c>
      <c r="S98" s="1952">
        <v>490</v>
      </c>
      <c r="T98" s="1952">
        <v>491</v>
      </c>
      <c r="U98" s="1952">
        <v>480</v>
      </c>
      <c r="V98" s="1952">
        <v>470</v>
      </c>
      <c r="W98" s="415">
        <v>454</v>
      </c>
      <c r="X98" s="414">
        <v>440</v>
      </c>
      <c r="Y98" s="416">
        <v>440</v>
      </c>
      <c r="Z98" s="416">
        <v>359</v>
      </c>
      <c r="AA98" s="416">
        <v>425</v>
      </c>
      <c r="AB98" s="416">
        <v>373</v>
      </c>
      <c r="AC98" s="428"/>
      <c r="AD98" s="412"/>
      <c r="AE98" s="412"/>
      <c r="AF98" s="412"/>
      <c r="AG98" s="412"/>
      <c r="AH98" s="412"/>
      <c r="AI98" s="412"/>
      <c r="AJ98" s="412"/>
      <c r="AK98" s="412"/>
      <c r="AL98" s="2045"/>
      <c r="AN98" s="1804"/>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2">
        <v>240</v>
      </c>
      <c r="W99" s="415">
        <v>384</v>
      </c>
      <c r="X99" s="414">
        <v>356</v>
      </c>
      <c r="Y99" s="416">
        <v>381</v>
      </c>
      <c r="Z99" s="416">
        <v>329</v>
      </c>
      <c r="AA99" s="416">
        <v>350</v>
      </c>
      <c r="AB99" s="416">
        <v>303</v>
      </c>
      <c r="AC99" s="428"/>
      <c r="AD99" s="412"/>
      <c r="AE99" s="412"/>
      <c r="AF99" s="412"/>
      <c r="AG99" s="412"/>
      <c r="AH99" s="412"/>
      <c r="AI99" s="412"/>
      <c r="AJ99" s="412"/>
      <c r="AK99" s="412"/>
      <c r="AL99" s="2045"/>
      <c r="AN99" s="1804"/>
    </row>
    <row r="100" spans="1:40">
      <c r="A100" s="840">
        <v>301</v>
      </c>
      <c r="B100" s="413" t="s">
        <v>23</v>
      </c>
      <c r="C100" s="2030">
        <v>125</v>
      </c>
      <c r="D100" s="2030">
        <v>133</v>
      </c>
      <c r="E100" s="2030">
        <v>128</v>
      </c>
      <c r="F100" s="2030">
        <v>116</v>
      </c>
      <c r="G100" s="2030">
        <v>123</v>
      </c>
      <c r="H100" s="2030">
        <v>104</v>
      </c>
      <c r="I100" s="2030">
        <v>144</v>
      </c>
      <c r="J100" s="2030">
        <v>135</v>
      </c>
      <c r="K100" s="2030">
        <v>165</v>
      </c>
      <c r="L100" s="1952">
        <v>169</v>
      </c>
      <c r="M100" s="1952">
        <v>197</v>
      </c>
      <c r="N100" s="1952">
        <v>207</v>
      </c>
      <c r="O100" s="1952">
        <v>174</v>
      </c>
      <c r="P100" s="1952">
        <v>206</v>
      </c>
      <c r="Q100" s="1952">
        <v>223</v>
      </c>
      <c r="R100" s="1952">
        <v>201</v>
      </c>
      <c r="S100" s="1952">
        <v>204</v>
      </c>
      <c r="T100" s="1952">
        <v>191</v>
      </c>
      <c r="U100" s="1952">
        <v>173</v>
      </c>
      <c r="V100" s="1952">
        <v>196</v>
      </c>
      <c r="W100" s="415">
        <v>214</v>
      </c>
      <c r="X100" s="414">
        <v>190</v>
      </c>
      <c r="Y100" s="416">
        <v>159</v>
      </c>
      <c r="Z100" s="416">
        <v>172</v>
      </c>
      <c r="AA100" s="416">
        <v>168</v>
      </c>
      <c r="AB100" s="416">
        <v>205</v>
      </c>
      <c r="AC100" s="428"/>
      <c r="AD100" s="412"/>
      <c r="AE100" s="412"/>
      <c r="AF100" s="412"/>
      <c r="AG100" s="412"/>
      <c r="AH100" s="412"/>
      <c r="AI100" s="412"/>
      <c r="AJ100" s="412"/>
      <c r="AK100" s="412"/>
      <c r="AL100" s="2045"/>
      <c r="AN100" s="1804"/>
    </row>
    <row r="101" spans="1:40">
      <c r="A101" s="840">
        <v>321</v>
      </c>
      <c r="B101" s="413" t="s">
        <v>673</v>
      </c>
      <c r="C101" s="2030">
        <v>101</v>
      </c>
      <c r="D101" s="2030">
        <v>100</v>
      </c>
      <c r="E101" s="2030">
        <v>84</v>
      </c>
      <c r="F101" s="2030">
        <v>113</v>
      </c>
      <c r="G101" s="2030">
        <v>91</v>
      </c>
      <c r="H101" s="2030">
        <v>96</v>
      </c>
      <c r="I101" s="2030">
        <v>79</v>
      </c>
      <c r="J101" s="2030">
        <v>71</v>
      </c>
      <c r="K101" s="2030">
        <v>75</v>
      </c>
      <c r="L101" s="1952">
        <v>68</v>
      </c>
      <c r="M101" s="1952">
        <v>67</v>
      </c>
      <c r="N101" s="1952">
        <v>62</v>
      </c>
      <c r="O101" s="1952">
        <v>53</v>
      </c>
      <c r="P101" s="1952">
        <v>56</v>
      </c>
      <c r="Q101" s="1952">
        <v>60</v>
      </c>
      <c r="R101" s="1952">
        <v>56</v>
      </c>
      <c r="S101" s="1952">
        <v>61</v>
      </c>
      <c r="T101" s="1952">
        <v>72</v>
      </c>
      <c r="U101" s="1952">
        <v>62</v>
      </c>
      <c r="V101" s="1952">
        <v>59</v>
      </c>
      <c r="W101" s="415">
        <v>66</v>
      </c>
      <c r="X101" s="414">
        <v>60</v>
      </c>
      <c r="Y101" s="416">
        <v>63</v>
      </c>
      <c r="Z101" s="416">
        <v>60</v>
      </c>
      <c r="AA101" s="416">
        <v>35</v>
      </c>
      <c r="AB101" s="416"/>
      <c r="AC101" s="428"/>
      <c r="AD101" s="412"/>
      <c r="AE101" s="412"/>
      <c r="AF101" s="412"/>
      <c r="AG101" s="412"/>
      <c r="AH101" s="412"/>
      <c r="AI101" s="412"/>
      <c r="AJ101" s="412"/>
      <c r="AK101" s="412"/>
      <c r="AL101" s="2045"/>
      <c r="AN101" s="1804"/>
    </row>
    <row r="102" spans="1:40">
      <c r="A102" s="840">
        <v>341</v>
      </c>
      <c r="B102" s="413" t="s">
        <v>674</v>
      </c>
      <c r="C102" s="2030">
        <v>241</v>
      </c>
      <c r="D102" s="2030">
        <v>212</v>
      </c>
      <c r="E102" s="2030">
        <v>242</v>
      </c>
      <c r="F102" s="2030">
        <v>250</v>
      </c>
      <c r="G102" s="2030">
        <v>240</v>
      </c>
      <c r="H102" s="2030">
        <v>284</v>
      </c>
      <c r="I102" s="2030">
        <v>258</v>
      </c>
      <c r="J102" s="2030">
        <v>253</v>
      </c>
      <c r="K102" s="2030">
        <v>253</v>
      </c>
      <c r="L102" s="1952">
        <v>225</v>
      </c>
      <c r="M102" s="1952">
        <v>234</v>
      </c>
      <c r="N102" s="1952">
        <v>257</v>
      </c>
      <c r="O102" s="1952">
        <v>214</v>
      </c>
      <c r="P102" s="1952">
        <v>247</v>
      </c>
      <c r="Q102" s="1952">
        <v>249</v>
      </c>
      <c r="R102" s="1952">
        <v>228</v>
      </c>
      <c r="S102" s="1952">
        <v>224</v>
      </c>
      <c r="T102" s="1952">
        <v>211</v>
      </c>
      <c r="U102" s="1952">
        <v>224</v>
      </c>
      <c r="V102" s="1952">
        <v>214</v>
      </c>
      <c r="W102" s="415">
        <v>218</v>
      </c>
      <c r="X102" s="414">
        <v>201</v>
      </c>
      <c r="Y102" s="416">
        <v>203</v>
      </c>
      <c r="Z102" s="416">
        <v>209</v>
      </c>
      <c r="AA102" s="416">
        <v>192</v>
      </c>
      <c r="AB102" s="416">
        <v>204</v>
      </c>
      <c r="AC102" s="428"/>
      <c r="AD102" s="412"/>
      <c r="AE102" s="412"/>
      <c r="AF102" s="412"/>
      <c r="AG102" s="412"/>
      <c r="AH102" s="412"/>
      <c r="AI102" s="412"/>
      <c r="AJ102" s="412"/>
      <c r="AK102" s="412"/>
      <c r="AL102" s="2045"/>
      <c r="AN102" s="1804"/>
    </row>
    <row r="103" spans="1:40">
      <c r="A103" s="840">
        <v>342</v>
      </c>
      <c r="B103" s="413" t="s">
        <v>675</v>
      </c>
      <c r="C103" s="2030">
        <v>140</v>
      </c>
      <c r="D103" s="2030">
        <v>113</v>
      </c>
      <c r="E103" s="2030">
        <v>107</v>
      </c>
      <c r="F103" s="2030">
        <v>102</v>
      </c>
      <c r="G103" s="2030">
        <v>123</v>
      </c>
      <c r="H103" s="2030">
        <v>115</v>
      </c>
      <c r="I103" s="2030">
        <v>109</v>
      </c>
      <c r="J103" s="2030">
        <v>113</v>
      </c>
      <c r="K103" s="2030">
        <v>115</v>
      </c>
      <c r="L103" s="1952">
        <v>101</v>
      </c>
      <c r="M103" s="1952">
        <v>109</v>
      </c>
      <c r="N103" s="1952">
        <v>134</v>
      </c>
      <c r="O103" s="1952">
        <v>139</v>
      </c>
      <c r="P103" s="1952">
        <v>126</v>
      </c>
      <c r="Q103" s="1952">
        <v>136</v>
      </c>
      <c r="R103" s="1952">
        <v>138</v>
      </c>
      <c r="S103" s="1952">
        <v>160</v>
      </c>
      <c r="T103" s="1952">
        <v>173</v>
      </c>
      <c r="U103" s="1952">
        <v>186</v>
      </c>
      <c r="V103" s="1952">
        <v>177</v>
      </c>
      <c r="W103" s="415">
        <v>203</v>
      </c>
      <c r="X103" s="414">
        <v>181</v>
      </c>
      <c r="Y103" s="416">
        <v>170</v>
      </c>
      <c r="Z103" s="416">
        <v>165</v>
      </c>
      <c r="AA103" s="416">
        <v>159</v>
      </c>
      <c r="AB103" s="416">
        <v>145</v>
      </c>
      <c r="AC103" s="412"/>
      <c r="AD103" s="412"/>
      <c r="AE103" s="412"/>
      <c r="AF103" s="412"/>
      <c r="AG103" s="412"/>
      <c r="AH103" s="412"/>
      <c r="AI103" s="412"/>
      <c r="AJ103" s="412"/>
      <c r="AK103" s="412"/>
      <c r="AL103" s="2045"/>
      <c r="AN103" s="1804"/>
    </row>
    <row r="104" spans="1:40">
      <c r="A104" s="840">
        <v>343</v>
      </c>
      <c r="B104" s="413" t="s">
        <v>676</v>
      </c>
      <c r="C104" s="2030">
        <v>98</v>
      </c>
      <c r="D104" s="2030">
        <v>94</v>
      </c>
      <c r="E104" s="2030">
        <v>103</v>
      </c>
      <c r="F104" s="2030">
        <v>85</v>
      </c>
      <c r="G104" s="2030">
        <v>88</v>
      </c>
      <c r="H104" s="2030">
        <v>90</v>
      </c>
      <c r="I104" s="2030">
        <v>92</v>
      </c>
      <c r="J104" s="2030">
        <v>83</v>
      </c>
      <c r="K104" s="2030">
        <v>85</v>
      </c>
      <c r="L104" s="1952">
        <v>71</v>
      </c>
      <c r="M104" s="1952">
        <v>72</v>
      </c>
      <c r="N104" s="1952">
        <v>80</v>
      </c>
      <c r="O104" s="1952">
        <v>80</v>
      </c>
      <c r="P104" s="1952">
        <v>62</v>
      </c>
      <c r="Q104" s="1952">
        <v>67</v>
      </c>
      <c r="R104" s="1952">
        <v>63</v>
      </c>
      <c r="S104" s="1952">
        <v>55</v>
      </c>
      <c r="T104" s="1952">
        <v>64</v>
      </c>
      <c r="U104" s="1952">
        <v>66</v>
      </c>
      <c r="V104" s="1952">
        <v>52</v>
      </c>
      <c r="W104" s="415">
        <v>58</v>
      </c>
      <c r="X104" s="414">
        <v>56</v>
      </c>
      <c r="Y104" s="416">
        <v>59</v>
      </c>
      <c r="Z104" s="416">
        <v>73</v>
      </c>
      <c r="AA104" s="416">
        <v>57</v>
      </c>
      <c r="AB104" s="416">
        <v>51</v>
      </c>
      <c r="AC104" s="428"/>
      <c r="AD104" s="412"/>
      <c r="AE104" s="412"/>
      <c r="AF104" s="412"/>
      <c r="AG104" s="412"/>
      <c r="AH104" s="412"/>
      <c r="AI104" s="412"/>
      <c r="AJ104" s="412"/>
      <c r="AK104" s="412"/>
      <c r="AL104" s="2045"/>
      <c r="AN104" s="1804"/>
    </row>
    <row r="105" spans="1:40">
      <c r="A105" s="840">
        <v>361</v>
      </c>
      <c r="B105" s="413" t="s">
        <v>677</v>
      </c>
      <c r="C105" s="2030">
        <v>163</v>
      </c>
      <c r="D105" s="2030">
        <v>145</v>
      </c>
      <c r="E105" s="2030">
        <v>160</v>
      </c>
      <c r="F105" s="2030">
        <v>152</v>
      </c>
      <c r="G105" s="2030">
        <v>148</v>
      </c>
      <c r="H105" s="2030">
        <v>161</v>
      </c>
      <c r="I105" s="2030">
        <v>127</v>
      </c>
      <c r="J105" s="2030">
        <v>143</v>
      </c>
      <c r="K105" s="2030">
        <v>136</v>
      </c>
      <c r="L105" s="1952">
        <v>94</v>
      </c>
      <c r="M105" s="1952">
        <v>121</v>
      </c>
      <c r="N105" s="1952">
        <v>111</v>
      </c>
      <c r="O105" s="1952">
        <v>109</v>
      </c>
      <c r="P105" s="1952">
        <v>114</v>
      </c>
      <c r="Q105" s="1952">
        <v>122</v>
      </c>
      <c r="R105" s="1952">
        <v>104</v>
      </c>
      <c r="S105" s="1952">
        <v>113</v>
      </c>
      <c r="T105" s="1952">
        <v>127</v>
      </c>
      <c r="U105" s="1952">
        <v>105</v>
      </c>
      <c r="V105" s="1952">
        <v>103</v>
      </c>
      <c r="W105" s="415">
        <v>109</v>
      </c>
      <c r="X105" s="414">
        <v>103</v>
      </c>
      <c r="Y105" s="416">
        <v>95</v>
      </c>
      <c r="Z105" s="416">
        <v>104</v>
      </c>
      <c r="AA105" s="416">
        <v>88</v>
      </c>
      <c r="AB105" s="416">
        <v>171</v>
      </c>
      <c r="AC105" s="428"/>
      <c r="AD105" s="412"/>
      <c r="AE105" s="412"/>
      <c r="AF105" s="412"/>
      <c r="AG105" s="412"/>
      <c r="AH105" s="412"/>
      <c r="AI105" s="412"/>
      <c r="AJ105" s="412"/>
      <c r="AK105" s="412"/>
      <c r="AL105" s="2045"/>
      <c r="AN105" s="1804"/>
    </row>
    <row r="106" spans="1:40">
      <c r="A106" s="840">
        <v>362</v>
      </c>
      <c r="B106" s="413" t="s">
        <v>678</v>
      </c>
      <c r="C106" s="2030">
        <v>116</v>
      </c>
      <c r="D106" s="2030">
        <v>85</v>
      </c>
      <c r="E106" s="2030">
        <v>107</v>
      </c>
      <c r="F106" s="2030">
        <v>95</v>
      </c>
      <c r="G106" s="2030">
        <v>90</v>
      </c>
      <c r="H106" s="2030">
        <v>102</v>
      </c>
      <c r="I106" s="2030">
        <v>88</v>
      </c>
      <c r="J106" s="2030">
        <v>81</v>
      </c>
      <c r="K106" s="2030">
        <v>92</v>
      </c>
      <c r="L106" s="1952">
        <v>74</v>
      </c>
      <c r="M106" s="1952">
        <v>71</v>
      </c>
      <c r="N106" s="1952">
        <v>78</v>
      </c>
      <c r="O106" s="1952">
        <v>72</v>
      </c>
      <c r="P106" s="1952">
        <v>70</v>
      </c>
      <c r="Q106" s="1952">
        <v>74</v>
      </c>
      <c r="R106" s="1952">
        <v>87</v>
      </c>
      <c r="S106" s="1952">
        <v>72</v>
      </c>
      <c r="T106" s="1952">
        <v>64</v>
      </c>
      <c r="U106" s="1952">
        <v>59</v>
      </c>
      <c r="V106" s="1952">
        <v>66</v>
      </c>
      <c r="W106" s="415">
        <v>72</v>
      </c>
      <c r="X106" s="414">
        <v>64</v>
      </c>
      <c r="Y106" s="416">
        <v>62</v>
      </c>
      <c r="Z106" s="416">
        <v>68</v>
      </c>
      <c r="AA106" s="416">
        <v>59</v>
      </c>
      <c r="AB106" s="416"/>
      <c r="AC106" s="428"/>
      <c r="AD106" s="412"/>
      <c r="AE106" s="412"/>
      <c r="AF106" s="412"/>
      <c r="AG106" s="412"/>
      <c r="AH106" s="412"/>
      <c r="AI106" s="412"/>
      <c r="AJ106" s="412"/>
      <c r="AK106" s="412"/>
      <c r="AL106" s="2045"/>
      <c r="AN106" s="1804"/>
    </row>
    <row r="107" spans="1:40">
      <c r="A107" s="840">
        <v>363</v>
      </c>
      <c r="B107" s="413" t="s">
        <v>679</v>
      </c>
      <c r="C107" s="2030">
        <v>80</v>
      </c>
      <c r="D107" s="2030">
        <v>87</v>
      </c>
      <c r="E107" s="2030">
        <v>72</v>
      </c>
      <c r="F107" s="2030">
        <v>81</v>
      </c>
      <c r="G107" s="2030">
        <v>73</v>
      </c>
      <c r="H107" s="2030">
        <v>81</v>
      </c>
      <c r="I107" s="2030">
        <v>76</v>
      </c>
      <c r="J107" s="2030">
        <v>57</v>
      </c>
      <c r="K107" s="2030">
        <v>75</v>
      </c>
      <c r="L107" s="1952">
        <v>59</v>
      </c>
      <c r="M107" s="1952">
        <v>71</v>
      </c>
      <c r="N107" s="1952">
        <v>53</v>
      </c>
      <c r="O107" s="1952">
        <v>62</v>
      </c>
      <c r="P107" s="1952">
        <v>52</v>
      </c>
      <c r="Q107" s="1952">
        <v>73</v>
      </c>
      <c r="R107" s="1952">
        <v>64</v>
      </c>
      <c r="S107" s="1952">
        <v>77</v>
      </c>
      <c r="T107" s="1952">
        <v>49</v>
      </c>
      <c r="U107" s="1952">
        <v>62</v>
      </c>
      <c r="V107" s="1952">
        <v>53</v>
      </c>
      <c r="W107" s="415">
        <v>51</v>
      </c>
      <c r="X107" s="414">
        <v>48</v>
      </c>
      <c r="Y107" s="416">
        <v>52</v>
      </c>
      <c r="Z107" s="416">
        <v>54</v>
      </c>
      <c r="AA107" s="416">
        <v>36</v>
      </c>
      <c r="AB107" s="416"/>
      <c r="AC107" s="428"/>
      <c r="AD107" s="412"/>
      <c r="AE107" s="412"/>
      <c r="AF107" s="412"/>
      <c r="AG107" s="412"/>
      <c r="AH107" s="412"/>
      <c r="AI107" s="412"/>
      <c r="AJ107" s="412"/>
      <c r="AK107" s="412"/>
      <c r="AL107" s="2045"/>
      <c r="AN107" s="1804"/>
    </row>
    <row r="108" spans="1:40">
      <c r="A108" s="840">
        <v>364</v>
      </c>
      <c r="B108" s="413" t="s">
        <v>680</v>
      </c>
      <c r="C108" s="2030">
        <v>103</v>
      </c>
      <c r="D108" s="2030">
        <v>100</v>
      </c>
      <c r="E108" s="2030">
        <v>100</v>
      </c>
      <c r="F108" s="2030">
        <v>79</v>
      </c>
      <c r="G108" s="2030">
        <v>99</v>
      </c>
      <c r="H108" s="2030">
        <v>99</v>
      </c>
      <c r="I108" s="2030">
        <v>78</v>
      </c>
      <c r="J108" s="2030">
        <v>76</v>
      </c>
      <c r="K108" s="2030">
        <v>80</v>
      </c>
      <c r="L108" s="1952">
        <v>74</v>
      </c>
      <c r="M108" s="1952">
        <v>97</v>
      </c>
      <c r="N108" s="1952">
        <v>78</v>
      </c>
      <c r="O108" s="1952">
        <v>76</v>
      </c>
      <c r="P108" s="1952">
        <v>79</v>
      </c>
      <c r="Q108" s="1952">
        <v>71</v>
      </c>
      <c r="R108" s="1952">
        <v>74</v>
      </c>
      <c r="S108" s="1952">
        <v>64</v>
      </c>
      <c r="T108" s="1952">
        <v>71</v>
      </c>
      <c r="U108" s="1952">
        <v>70</v>
      </c>
      <c r="V108" s="1952">
        <v>62</v>
      </c>
      <c r="W108" s="415">
        <v>56</v>
      </c>
      <c r="X108" s="414">
        <v>50</v>
      </c>
      <c r="Y108" s="416">
        <v>55</v>
      </c>
      <c r="Z108" s="416">
        <v>62</v>
      </c>
      <c r="AA108" s="416">
        <v>55</v>
      </c>
      <c r="AB108" s="416"/>
      <c r="AC108" s="428"/>
      <c r="AD108" s="412"/>
      <c r="AE108" s="412"/>
      <c r="AF108" s="412"/>
      <c r="AG108" s="412"/>
      <c r="AH108" s="412"/>
      <c r="AI108" s="412"/>
      <c r="AJ108" s="412"/>
      <c r="AK108" s="412"/>
      <c r="AL108" s="2045"/>
      <c r="AN108" s="1804"/>
    </row>
    <row r="109" spans="1:40">
      <c r="A109" s="840">
        <v>381</v>
      </c>
      <c r="B109" s="413" t="s">
        <v>27</v>
      </c>
      <c r="C109" s="2030">
        <v>345</v>
      </c>
      <c r="D109" s="2030">
        <v>354</v>
      </c>
      <c r="E109" s="2030">
        <v>350</v>
      </c>
      <c r="F109" s="2030">
        <v>323</v>
      </c>
      <c r="G109" s="2030">
        <v>307</v>
      </c>
      <c r="H109" s="2030">
        <v>296</v>
      </c>
      <c r="I109" s="2030">
        <v>311</v>
      </c>
      <c r="J109" s="2030">
        <v>272</v>
      </c>
      <c r="K109" s="2030">
        <v>278</v>
      </c>
      <c r="L109" s="1952">
        <v>234</v>
      </c>
      <c r="M109" s="1952">
        <v>246</v>
      </c>
      <c r="N109" s="1952">
        <v>230</v>
      </c>
      <c r="O109" s="1952">
        <v>223</v>
      </c>
      <c r="P109" s="1952">
        <v>205</v>
      </c>
      <c r="Q109" s="1952">
        <v>208</v>
      </c>
      <c r="R109" s="1952">
        <v>201</v>
      </c>
      <c r="S109" s="1952">
        <v>247</v>
      </c>
      <c r="T109" s="1952">
        <v>214</v>
      </c>
      <c r="U109" s="1952">
        <v>251</v>
      </c>
      <c r="V109" s="1952">
        <v>212</v>
      </c>
      <c r="W109" s="415">
        <v>258</v>
      </c>
      <c r="X109" s="414">
        <v>250</v>
      </c>
      <c r="Y109" s="416">
        <v>247</v>
      </c>
      <c r="Z109" s="416">
        <v>226</v>
      </c>
      <c r="AA109" s="416">
        <v>248</v>
      </c>
      <c r="AB109" s="416">
        <v>229</v>
      </c>
      <c r="AC109" s="428"/>
      <c r="AD109" s="412"/>
      <c r="AE109" s="412"/>
      <c r="AF109" s="412"/>
      <c r="AG109" s="412"/>
      <c r="AH109" s="412"/>
      <c r="AI109" s="412"/>
      <c r="AJ109" s="412"/>
      <c r="AK109" s="412"/>
      <c r="AL109" s="2045"/>
      <c r="AN109" s="1804"/>
    </row>
    <row r="110" spans="1:40">
      <c r="A110" s="840">
        <v>382</v>
      </c>
      <c r="B110" s="413" t="s">
        <v>28</v>
      </c>
      <c r="C110" s="2030">
        <v>401</v>
      </c>
      <c r="D110" s="2030">
        <v>417</v>
      </c>
      <c r="E110" s="2030">
        <v>421</v>
      </c>
      <c r="F110" s="2030">
        <v>409</v>
      </c>
      <c r="G110" s="2030">
        <v>415</v>
      </c>
      <c r="H110" s="2030">
        <v>339</v>
      </c>
      <c r="I110" s="2030">
        <v>343</v>
      </c>
      <c r="J110" s="2030">
        <v>257</v>
      </c>
      <c r="K110" s="2030">
        <v>262</v>
      </c>
      <c r="L110" s="1952">
        <v>257</v>
      </c>
      <c r="M110" s="1952">
        <v>324</v>
      </c>
      <c r="N110" s="1952">
        <v>305</v>
      </c>
      <c r="O110" s="1952">
        <v>331</v>
      </c>
      <c r="P110" s="1952">
        <v>334</v>
      </c>
      <c r="Q110" s="1952">
        <v>385</v>
      </c>
      <c r="R110" s="1952">
        <v>368</v>
      </c>
      <c r="S110" s="1952">
        <v>380</v>
      </c>
      <c r="T110" s="1952">
        <v>368</v>
      </c>
      <c r="U110" s="1952">
        <v>391</v>
      </c>
      <c r="V110" s="1952">
        <v>347</v>
      </c>
      <c r="W110" s="415">
        <v>314</v>
      </c>
      <c r="X110" s="414">
        <v>315</v>
      </c>
      <c r="Y110" s="416">
        <v>284</v>
      </c>
      <c r="Z110" s="416">
        <v>296</v>
      </c>
      <c r="AA110" s="416">
        <v>298</v>
      </c>
      <c r="AB110" s="416">
        <v>249</v>
      </c>
      <c r="AC110" s="428"/>
      <c r="AD110" s="412"/>
      <c r="AE110" s="412"/>
      <c r="AF110" s="412"/>
      <c r="AG110" s="412"/>
      <c r="AH110" s="412"/>
      <c r="AI110" s="412"/>
      <c r="AJ110" s="412"/>
      <c r="AK110" s="412"/>
      <c r="AL110" s="2045"/>
      <c r="AN110" s="1804"/>
    </row>
    <row r="111" spans="1:40">
      <c r="A111" s="840">
        <v>421</v>
      </c>
      <c r="B111" s="413" t="s">
        <v>681</v>
      </c>
      <c r="C111" s="2030">
        <v>139</v>
      </c>
      <c r="D111" s="2030">
        <v>140</v>
      </c>
      <c r="E111" s="2030">
        <v>142</v>
      </c>
      <c r="F111" s="2030">
        <v>137</v>
      </c>
      <c r="G111" s="2030">
        <v>137</v>
      </c>
      <c r="H111" s="2030">
        <v>123</v>
      </c>
      <c r="I111" s="2030">
        <v>112</v>
      </c>
      <c r="J111" s="2030">
        <v>111</v>
      </c>
      <c r="K111" s="2030">
        <v>124</v>
      </c>
      <c r="L111" s="1952">
        <v>126</v>
      </c>
      <c r="M111" s="1952">
        <v>125</v>
      </c>
      <c r="N111" s="1952">
        <v>109</v>
      </c>
      <c r="O111" s="1952">
        <v>111</v>
      </c>
      <c r="P111" s="1952">
        <v>112</v>
      </c>
      <c r="Q111" s="1952">
        <v>128</v>
      </c>
      <c r="R111" s="1952">
        <v>120</v>
      </c>
      <c r="S111" s="1952">
        <v>109</v>
      </c>
      <c r="T111" s="1952">
        <v>114</v>
      </c>
      <c r="U111" s="1952">
        <v>88</v>
      </c>
      <c r="V111" s="1952">
        <v>98</v>
      </c>
      <c r="W111" s="415">
        <v>94</v>
      </c>
      <c r="X111" s="414">
        <v>98</v>
      </c>
      <c r="Y111" s="416">
        <v>68</v>
      </c>
      <c r="Z111" s="416">
        <v>68</v>
      </c>
      <c r="AA111" s="416">
        <v>60</v>
      </c>
      <c r="AB111" s="416">
        <v>48</v>
      </c>
      <c r="AC111" s="428"/>
      <c r="AD111" s="412"/>
      <c r="AE111" s="412"/>
      <c r="AF111" s="412"/>
      <c r="AG111" s="412"/>
      <c r="AH111" s="412"/>
      <c r="AI111" s="412"/>
      <c r="AJ111" s="412"/>
      <c r="AK111" s="412"/>
      <c r="AL111" s="2045"/>
      <c r="AN111" s="1804"/>
    </row>
    <row r="112" spans="1:40">
      <c r="A112" s="840">
        <v>422</v>
      </c>
      <c r="B112" s="413" t="s">
        <v>682</v>
      </c>
      <c r="C112" s="2030">
        <v>231</v>
      </c>
      <c r="D112" s="2030">
        <v>231</v>
      </c>
      <c r="E112" s="2030">
        <v>267</v>
      </c>
      <c r="F112" s="2030">
        <v>238</v>
      </c>
      <c r="G112" s="2030">
        <v>223</v>
      </c>
      <c r="H112" s="2030">
        <v>222</v>
      </c>
      <c r="I112" s="2030">
        <v>188</v>
      </c>
      <c r="J112" s="2030">
        <v>211</v>
      </c>
      <c r="K112" s="2030">
        <v>195</v>
      </c>
      <c r="L112" s="1952">
        <v>185</v>
      </c>
      <c r="M112" s="1952">
        <v>194</v>
      </c>
      <c r="N112" s="1952">
        <v>184</v>
      </c>
      <c r="O112" s="1952">
        <v>183</v>
      </c>
      <c r="P112" s="1952">
        <v>168</v>
      </c>
      <c r="Q112" s="1952">
        <v>202</v>
      </c>
      <c r="R112" s="1952">
        <v>184</v>
      </c>
      <c r="S112" s="1952">
        <v>191</v>
      </c>
      <c r="T112" s="1952">
        <v>171</v>
      </c>
      <c r="U112" s="1952">
        <v>173</v>
      </c>
      <c r="V112" s="1952">
        <v>168</v>
      </c>
      <c r="W112" s="415">
        <v>140</v>
      </c>
      <c r="X112" s="414">
        <v>145</v>
      </c>
      <c r="Y112" s="416">
        <v>129</v>
      </c>
      <c r="Z112" s="416">
        <v>122</v>
      </c>
      <c r="AA112" s="416">
        <v>112</v>
      </c>
      <c r="AB112" s="416">
        <v>136</v>
      </c>
      <c r="AC112" s="428"/>
      <c r="AD112" s="412"/>
      <c r="AE112" s="412"/>
      <c r="AF112" s="412"/>
      <c r="AG112" s="412"/>
      <c r="AH112" s="412"/>
      <c r="AI112" s="412"/>
      <c r="AJ112" s="412"/>
      <c r="AK112" s="412"/>
      <c r="AL112" s="2045"/>
      <c r="AN112" s="1804"/>
    </row>
    <row r="113" spans="1:40">
      <c r="A113" s="840">
        <v>441</v>
      </c>
      <c r="B113" s="413" t="s">
        <v>683</v>
      </c>
      <c r="C113" s="2030">
        <v>114</v>
      </c>
      <c r="D113" s="2030">
        <v>109</v>
      </c>
      <c r="E113" s="2030">
        <v>96</v>
      </c>
      <c r="F113" s="2030">
        <v>94</v>
      </c>
      <c r="G113" s="2030">
        <v>103</v>
      </c>
      <c r="H113" s="2030">
        <v>102</v>
      </c>
      <c r="I113" s="2030">
        <v>107</v>
      </c>
      <c r="J113" s="2030">
        <v>116</v>
      </c>
      <c r="K113" s="2030">
        <v>87</v>
      </c>
      <c r="L113" s="1952">
        <v>104</v>
      </c>
      <c r="M113" s="1952">
        <v>97</v>
      </c>
      <c r="N113" s="1952">
        <v>85</v>
      </c>
      <c r="O113" s="1952">
        <v>94</v>
      </c>
      <c r="P113" s="1952">
        <v>81</v>
      </c>
      <c r="Q113" s="1952">
        <v>76</v>
      </c>
      <c r="R113" s="1952">
        <v>83</v>
      </c>
      <c r="S113" s="1952">
        <v>78</v>
      </c>
      <c r="T113" s="1952">
        <v>80</v>
      </c>
      <c r="U113" s="1952">
        <v>74</v>
      </c>
      <c r="V113" s="1952">
        <v>65</v>
      </c>
      <c r="W113" s="415">
        <v>77</v>
      </c>
      <c r="X113" s="414">
        <v>65</v>
      </c>
      <c r="Y113" s="416">
        <v>54</v>
      </c>
      <c r="Z113" s="416">
        <v>63</v>
      </c>
      <c r="AA113" s="416">
        <v>62</v>
      </c>
      <c r="AB113" s="416">
        <v>84</v>
      </c>
      <c r="AC113" s="428"/>
      <c r="AD113" s="412"/>
      <c r="AE113" s="412"/>
      <c r="AF113" s="412"/>
      <c r="AG113" s="412"/>
      <c r="AH113" s="412"/>
      <c r="AI113" s="412"/>
      <c r="AJ113" s="412"/>
      <c r="AK113" s="412"/>
      <c r="AL113" s="2045"/>
      <c r="AN113" s="1804"/>
    </row>
    <row r="114" spans="1:40">
      <c r="A114" s="840">
        <v>442</v>
      </c>
      <c r="B114" s="413" t="s">
        <v>38</v>
      </c>
      <c r="C114" s="2030">
        <v>215</v>
      </c>
      <c r="D114" s="2030">
        <v>207</v>
      </c>
      <c r="E114" s="2030">
        <v>204</v>
      </c>
      <c r="F114" s="2030">
        <v>202</v>
      </c>
      <c r="G114" s="2030">
        <v>199</v>
      </c>
      <c r="H114" s="2030">
        <v>202</v>
      </c>
      <c r="I114" s="2030">
        <v>173</v>
      </c>
      <c r="J114" s="2030">
        <v>171</v>
      </c>
      <c r="K114" s="2030">
        <v>146</v>
      </c>
      <c r="L114" s="1952">
        <v>144</v>
      </c>
      <c r="M114" s="1952">
        <v>137</v>
      </c>
      <c r="N114" s="1952">
        <v>142</v>
      </c>
      <c r="O114" s="1952">
        <v>130</v>
      </c>
      <c r="P114" s="1952">
        <v>116</v>
      </c>
      <c r="Q114" s="1952">
        <v>127</v>
      </c>
      <c r="R114" s="1952">
        <v>103</v>
      </c>
      <c r="S114" s="1952">
        <v>136</v>
      </c>
      <c r="T114" s="1952">
        <v>107</v>
      </c>
      <c r="U114" s="1952">
        <v>123</v>
      </c>
      <c r="V114" s="1952">
        <v>101</v>
      </c>
      <c r="W114" s="415">
        <v>122</v>
      </c>
      <c r="X114" s="414">
        <v>104</v>
      </c>
      <c r="Y114" s="416">
        <v>86</v>
      </c>
      <c r="Z114" s="416">
        <v>94</v>
      </c>
      <c r="AA114" s="416">
        <v>86</v>
      </c>
      <c r="AB114" s="416">
        <v>100</v>
      </c>
      <c r="AC114" s="428"/>
      <c r="AD114" s="412"/>
      <c r="AE114" s="412"/>
      <c r="AF114" s="412"/>
      <c r="AG114" s="412"/>
      <c r="AH114" s="412"/>
      <c r="AI114" s="412"/>
      <c r="AJ114" s="412"/>
      <c r="AK114" s="412"/>
      <c r="AL114" s="2045"/>
      <c r="AN114" s="1804"/>
    </row>
    <row r="115" spans="1:40">
      <c r="A115" s="840">
        <v>443</v>
      </c>
      <c r="B115" s="413" t="s">
        <v>39</v>
      </c>
      <c r="C115" s="2030">
        <v>244</v>
      </c>
      <c r="D115" s="2030">
        <v>235</v>
      </c>
      <c r="E115" s="2030">
        <v>217</v>
      </c>
      <c r="F115" s="2030">
        <v>214</v>
      </c>
      <c r="G115" s="2030">
        <v>245</v>
      </c>
      <c r="H115" s="2030">
        <v>195</v>
      </c>
      <c r="I115" s="2030">
        <v>201</v>
      </c>
      <c r="J115" s="2030">
        <v>182</v>
      </c>
      <c r="K115" s="2030">
        <v>196</v>
      </c>
      <c r="L115" s="1952">
        <v>179</v>
      </c>
      <c r="M115" s="1952">
        <v>182</v>
      </c>
      <c r="N115" s="1952">
        <v>181</v>
      </c>
      <c r="O115" s="1952">
        <v>168</v>
      </c>
      <c r="P115" s="1952">
        <v>194</v>
      </c>
      <c r="Q115" s="1952">
        <v>197</v>
      </c>
      <c r="R115" s="1952">
        <v>159</v>
      </c>
      <c r="S115" s="1952">
        <v>170</v>
      </c>
      <c r="T115" s="1952">
        <v>178</v>
      </c>
      <c r="U115" s="1952">
        <v>183</v>
      </c>
      <c r="V115" s="1952">
        <v>208</v>
      </c>
      <c r="W115" s="415">
        <v>172</v>
      </c>
      <c r="X115" s="414">
        <v>172</v>
      </c>
      <c r="Y115" s="416">
        <v>162</v>
      </c>
      <c r="Z115" s="416">
        <v>167</v>
      </c>
      <c r="AA115" s="416">
        <v>181</v>
      </c>
      <c r="AB115" s="416">
        <v>152</v>
      </c>
      <c r="AC115" s="428"/>
      <c r="AD115" s="412"/>
      <c r="AE115" s="412"/>
      <c r="AF115" s="412"/>
      <c r="AG115" s="412"/>
      <c r="AH115" s="412"/>
      <c r="AI115" s="412"/>
      <c r="AJ115" s="412"/>
      <c r="AK115" s="412"/>
      <c r="AL115" s="2045"/>
      <c r="AN115" s="1804"/>
    </row>
    <row r="116" spans="1:40">
      <c r="A116" s="840">
        <v>444</v>
      </c>
      <c r="B116" s="413" t="s">
        <v>684</v>
      </c>
      <c r="C116" s="2030">
        <v>256</v>
      </c>
      <c r="D116" s="2030">
        <v>236</v>
      </c>
      <c r="E116" s="2030">
        <v>257</v>
      </c>
      <c r="F116" s="2030">
        <v>251</v>
      </c>
      <c r="G116" s="2030">
        <v>240</v>
      </c>
      <c r="H116" s="2030">
        <v>214</v>
      </c>
      <c r="I116" s="2030">
        <v>216</v>
      </c>
      <c r="J116" s="2030">
        <v>200</v>
      </c>
      <c r="K116" s="2030">
        <v>198</v>
      </c>
      <c r="L116" s="1952">
        <v>180</v>
      </c>
      <c r="M116" s="1952">
        <v>167</v>
      </c>
      <c r="N116" s="1952">
        <v>146</v>
      </c>
      <c r="O116" s="1952">
        <v>198</v>
      </c>
      <c r="P116" s="1952">
        <v>146</v>
      </c>
      <c r="Q116" s="1952">
        <v>167</v>
      </c>
      <c r="R116" s="1952">
        <v>192</v>
      </c>
      <c r="S116" s="1952">
        <v>152</v>
      </c>
      <c r="T116" s="1952">
        <v>181</v>
      </c>
      <c r="U116" s="1952">
        <v>178</v>
      </c>
      <c r="V116" s="1952">
        <v>173</v>
      </c>
      <c r="W116" s="415">
        <v>175</v>
      </c>
      <c r="X116" s="414">
        <v>159</v>
      </c>
      <c r="Y116" s="416">
        <v>168</v>
      </c>
      <c r="Z116" s="416">
        <v>140</v>
      </c>
      <c r="AA116" s="416">
        <v>157</v>
      </c>
      <c r="AB116" s="416">
        <v>132</v>
      </c>
      <c r="AC116" s="429"/>
      <c r="AD116" s="430"/>
      <c r="AE116" s="430"/>
      <c r="AF116" s="412"/>
      <c r="AG116" s="429"/>
      <c r="AH116" s="841"/>
      <c r="AI116" s="841"/>
      <c r="AJ116" s="841"/>
      <c r="AK116" s="841"/>
      <c r="AL116" s="2046"/>
      <c r="AN116" s="1804"/>
    </row>
    <row r="117" spans="1:40">
      <c r="A117" s="840">
        <v>445</v>
      </c>
      <c r="B117" s="413" t="s">
        <v>685</v>
      </c>
      <c r="C117" s="2030">
        <v>70</v>
      </c>
      <c r="D117" s="2030">
        <v>61</v>
      </c>
      <c r="E117" s="2030">
        <v>76</v>
      </c>
      <c r="F117" s="2030">
        <v>75</v>
      </c>
      <c r="G117" s="2030">
        <v>72</v>
      </c>
      <c r="H117" s="2030">
        <v>57</v>
      </c>
      <c r="I117" s="2030">
        <v>73</v>
      </c>
      <c r="J117" s="2030">
        <v>54</v>
      </c>
      <c r="K117" s="2030">
        <v>58</v>
      </c>
      <c r="L117" s="1952">
        <v>57</v>
      </c>
      <c r="M117" s="1952">
        <v>52</v>
      </c>
      <c r="N117" s="1952">
        <v>43</v>
      </c>
      <c r="O117" s="1952">
        <v>50</v>
      </c>
      <c r="P117" s="1952">
        <v>60</v>
      </c>
      <c r="Q117" s="1952">
        <v>50</v>
      </c>
      <c r="R117" s="1952">
        <v>45</v>
      </c>
      <c r="S117" s="1952">
        <v>44</v>
      </c>
      <c r="T117" s="1952">
        <v>44</v>
      </c>
      <c r="U117" s="1952">
        <v>28</v>
      </c>
      <c r="V117" s="1952">
        <v>40</v>
      </c>
      <c r="W117" s="415">
        <v>45</v>
      </c>
      <c r="X117" s="414">
        <v>36</v>
      </c>
      <c r="Y117" s="416">
        <v>35</v>
      </c>
      <c r="Z117" s="416">
        <v>30</v>
      </c>
      <c r="AA117" s="416">
        <v>37</v>
      </c>
      <c r="AB117" s="416"/>
      <c r="AC117" s="428"/>
      <c r="AD117" s="412"/>
      <c r="AE117" s="412"/>
      <c r="AF117" s="412"/>
      <c r="AG117" s="412"/>
      <c r="AH117" s="412"/>
      <c r="AI117" s="412"/>
      <c r="AJ117" s="412"/>
      <c r="AK117" s="412"/>
      <c r="AL117" s="2045"/>
      <c r="AN117" s="1804"/>
    </row>
    <row r="118" spans="1:40">
      <c r="A118" s="840">
        <v>461</v>
      </c>
      <c r="B118" s="413" t="s">
        <v>686</v>
      </c>
      <c r="C118" s="2030">
        <v>271</v>
      </c>
      <c r="D118" s="2030">
        <v>221</v>
      </c>
      <c r="E118" s="2030">
        <v>231</v>
      </c>
      <c r="F118" s="2030">
        <v>215</v>
      </c>
      <c r="G118" s="2030">
        <v>220</v>
      </c>
      <c r="H118" s="2030">
        <v>212</v>
      </c>
      <c r="I118" s="2030">
        <v>189</v>
      </c>
      <c r="J118" s="2030">
        <v>215</v>
      </c>
      <c r="K118" s="2030">
        <v>158</v>
      </c>
      <c r="L118" s="1952">
        <v>160</v>
      </c>
      <c r="M118" s="1952">
        <v>172</v>
      </c>
      <c r="N118" s="1952">
        <v>176</v>
      </c>
      <c r="O118" s="1952">
        <v>143</v>
      </c>
      <c r="P118" s="1952">
        <v>135</v>
      </c>
      <c r="Q118" s="1952">
        <v>140</v>
      </c>
      <c r="R118" s="1952">
        <v>132</v>
      </c>
      <c r="S118" s="1952">
        <v>144</v>
      </c>
      <c r="T118" s="1952">
        <v>120</v>
      </c>
      <c r="U118" s="1952">
        <v>140</v>
      </c>
      <c r="V118" s="1952">
        <v>142</v>
      </c>
      <c r="W118" s="415">
        <v>135</v>
      </c>
      <c r="X118" s="414">
        <v>136</v>
      </c>
      <c r="Y118" s="416">
        <v>130</v>
      </c>
      <c r="Z118" s="416">
        <v>129</v>
      </c>
      <c r="AA118" s="416">
        <v>139</v>
      </c>
      <c r="AB118" s="416"/>
      <c r="AC118" s="428"/>
      <c r="AD118" s="412"/>
      <c r="AE118" s="412"/>
      <c r="AF118" s="412"/>
      <c r="AG118" s="412"/>
      <c r="AH118" s="412"/>
      <c r="AI118" s="412"/>
      <c r="AJ118" s="412"/>
      <c r="AK118" s="412"/>
      <c r="AL118" s="2045"/>
      <c r="AN118" s="1804"/>
    </row>
    <row r="119" spans="1:40">
      <c r="A119" s="840">
        <v>462</v>
      </c>
      <c r="B119" s="413" t="s">
        <v>687</v>
      </c>
      <c r="C119" s="2030">
        <v>133</v>
      </c>
      <c r="D119" s="2030">
        <v>128</v>
      </c>
      <c r="E119" s="2030">
        <v>137</v>
      </c>
      <c r="F119" s="2030">
        <v>146</v>
      </c>
      <c r="G119" s="2030">
        <v>146</v>
      </c>
      <c r="H119" s="2030">
        <v>136</v>
      </c>
      <c r="I119" s="2030">
        <v>148</v>
      </c>
      <c r="J119" s="2030">
        <v>131</v>
      </c>
      <c r="K119" s="2030">
        <v>142</v>
      </c>
      <c r="L119" s="1952">
        <v>110</v>
      </c>
      <c r="M119" s="1952">
        <v>116</v>
      </c>
      <c r="N119" s="1952">
        <v>110</v>
      </c>
      <c r="O119" s="1952">
        <v>95</v>
      </c>
      <c r="P119" s="1952">
        <v>108</v>
      </c>
      <c r="Q119" s="1952">
        <v>113</v>
      </c>
      <c r="R119" s="1952">
        <v>134</v>
      </c>
      <c r="S119" s="1952">
        <v>108</v>
      </c>
      <c r="T119" s="1952">
        <v>112</v>
      </c>
      <c r="U119" s="1952">
        <v>113</v>
      </c>
      <c r="V119" s="1952">
        <v>116</v>
      </c>
      <c r="W119" s="415">
        <v>116</v>
      </c>
      <c r="X119" s="414">
        <v>98</v>
      </c>
      <c r="Y119" s="416">
        <v>95</v>
      </c>
      <c r="Z119" s="416">
        <v>117</v>
      </c>
      <c r="AA119" s="416">
        <v>110</v>
      </c>
      <c r="AB119" s="416"/>
      <c r="AC119" s="428"/>
      <c r="AD119" s="412"/>
      <c r="AE119" s="412"/>
      <c r="AF119" s="412"/>
      <c r="AG119" s="412"/>
      <c r="AH119" s="412"/>
      <c r="AI119" s="412"/>
      <c r="AJ119" s="412"/>
      <c r="AK119" s="412"/>
      <c r="AL119" s="2045"/>
      <c r="AN119" s="1804"/>
    </row>
    <row r="120" spans="1:40">
      <c r="A120" s="840">
        <v>463</v>
      </c>
      <c r="B120" s="413" t="s">
        <v>688</v>
      </c>
      <c r="C120" s="2030">
        <v>155</v>
      </c>
      <c r="D120" s="2030">
        <v>164</v>
      </c>
      <c r="E120" s="2030">
        <v>136</v>
      </c>
      <c r="F120" s="2030">
        <v>151</v>
      </c>
      <c r="G120" s="2030">
        <v>120</v>
      </c>
      <c r="H120" s="2030">
        <v>134</v>
      </c>
      <c r="I120" s="2030">
        <v>129</v>
      </c>
      <c r="J120" s="2030">
        <v>124</v>
      </c>
      <c r="K120" s="2030">
        <v>93</v>
      </c>
      <c r="L120" s="1952">
        <v>112</v>
      </c>
      <c r="M120" s="1952">
        <v>108</v>
      </c>
      <c r="N120" s="1952">
        <v>85</v>
      </c>
      <c r="O120" s="1952">
        <v>91</v>
      </c>
      <c r="P120" s="1952">
        <v>82</v>
      </c>
      <c r="Q120" s="1952">
        <v>89</v>
      </c>
      <c r="R120" s="1952">
        <v>102</v>
      </c>
      <c r="S120" s="1952">
        <v>79</v>
      </c>
      <c r="T120" s="1952">
        <v>101</v>
      </c>
      <c r="U120" s="1952">
        <v>100</v>
      </c>
      <c r="V120" s="1952">
        <v>92</v>
      </c>
      <c r="W120" s="415">
        <v>83</v>
      </c>
      <c r="X120" s="414">
        <v>76</v>
      </c>
      <c r="Y120" s="416">
        <v>82</v>
      </c>
      <c r="Z120" s="416">
        <v>82</v>
      </c>
      <c r="AA120" s="416">
        <v>69</v>
      </c>
      <c r="AB120" s="416"/>
      <c r="AC120" s="428"/>
      <c r="AD120" s="412"/>
      <c r="AE120" s="412"/>
      <c r="AF120" s="412"/>
      <c r="AG120" s="412"/>
      <c r="AH120" s="412"/>
      <c r="AI120" s="412"/>
      <c r="AJ120" s="412"/>
      <c r="AK120" s="412"/>
      <c r="AL120" s="2045"/>
      <c r="AN120" s="1804"/>
    </row>
    <row r="121" spans="1:40">
      <c r="A121" s="840">
        <v>464</v>
      </c>
      <c r="B121" s="413" t="s">
        <v>46</v>
      </c>
      <c r="C121" s="2030">
        <v>443</v>
      </c>
      <c r="D121" s="2030">
        <v>357</v>
      </c>
      <c r="E121" s="2030">
        <v>401</v>
      </c>
      <c r="F121" s="2030">
        <v>364</v>
      </c>
      <c r="G121" s="2030">
        <v>349</v>
      </c>
      <c r="H121" s="2030">
        <v>331</v>
      </c>
      <c r="I121" s="2030">
        <v>361</v>
      </c>
      <c r="J121" s="2030">
        <v>343</v>
      </c>
      <c r="K121" s="2030">
        <v>319</v>
      </c>
      <c r="L121" s="1952">
        <v>332</v>
      </c>
      <c r="M121" s="1952">
        <v>301</v>
      </c>
      <c r="N121" s="1952">
        <v>301</v>
      </c>
      <c r="O121" s="1952">
        <v>291</v>
      </c>
      <c r="P121" s="1952">
        <v>289</v>
      </c>
      <c r="Q121" s="1952">
        <v>346</v>
      </c>
      <c r="R121" s="1952">
        <v>328</v>
      </c>
      <c r="S121" s="1952">
        <v>373</v>
      </c>
      <c r="T121" s="1952">
        <v>337</v>
      </c>
      <c r="U121" s="1952">
        <v>387</v>
      </c>
      <c r="V121" s="1952">
        <v>422</v>
      </c>
      <c r="W121" s="415">
        <v>379</v>
      </c>
      <c r="X121" s="414">
        <v>428</v>
      </c>
      <c r="Y121" s="416">
        <v>377</v>
      </c>
      <c r="Z121" s="416">
        <v>368</v>
      </c>
      <c r="AA121" s="416">
        <v>391</v>
      </c>
      <c r="AB121" s="416">
        <v>359</v>
      </c>
      <c r="AC121" s="428"/>
      <c r="AD121" s="412"/>
      <c r="AE121" s="412"/>
      <c r="AF121" s="412"/>
      <c r="AG121" s="412"/>
      <c r="AH121" s="412"/>
      <c r="AI121" s="412"/>
      <c r="AJ121" s="412"/>
      <c r="AK121" s="412"/>
      <c r="AL121" s="2045"/>
      <c r="AN121" s="1804"/>
    </row>
    <row r="122" spans="1:40">
      <c r="A122" s="840">
        <v>481</v>
      </c>
      <c r="B122" s="413" t="s">
        <v>47</v>
      </c>
      <c r="C122" s="2030">
        <v>206</v>
      </c>
      <c r="D122" s="2030">
        <v>228</v>
      </c>
      <c r="E122" s="2030">
        <v>226</v>
      </c>
      <c r="F122" s="2030">
        <v>249</v>
      </c>
      <c r="G122" s="2030">
        <v>216</v>
      </c>
      <c r="H122" s="2030">
        <v>210</v>
      </c>
      <c r="I122" s="2030">
        <v>213</v>
      </c>
      <c r="J122" s="2030">
        <v>196</v>
      </c>
      <c r="K122" s="2030">
        <v>180</v>
      </c>
      <c r="L122" s="1952">
        <v>175</v>
      </c>
      <c r="M122" s="1952">
        <v>186</v>
      </c>
      <c r="N122" s="1952">
        <v>166</v>
      </c>
      <c r="O122" s="1952">
        <v>147</v>
      </c>
      <c r="P122" s="1952">
        <v>136</v>
      </c>
      <c r="Q122" s="1952">
        <v>147</v>
      </c>
      <c r="R122" s="1952">
        <v>164</v>
      </c>
      <c r="S122" s="1952">
        <v>139</v>
      </c>
      <c r="T122" s="1952">
        <v>134</v>
      </c>
      <c r="U122" s="1952">
        <v>161</v>
      </c>
      <c r="V122" s="1952">
        <v>137</v>
      </c>
      <c r="W122" s="415">
        <v>141</v>
      </c>
      <c r="X122" s="414">
        <v>130</v>
      </c>
      <c r="Y122" s="416">
        <v>146</v>
      </c>
      <c r="Z122" s="416">
        <v>128</v>
      </c>
      <c r="AA122" s="416">
        <v>127</v>
      </c>
      <c r="AB122" s="416">
        <v>140</v>
      </c>
      <c r="AC122" s="428"/>
      <c r="AD122" s="412"/>
      <c r="AE122" s="412"/>
      <c r="AF122" s="412"/>
      <c r="AG122" s="412"/>
      <c r="AH122" s="412"/>
      <c r="AI122" s="412"/>
      <c r="AJ122" s="412"/>
      <c r="AK122" s="412"/>
      <c r="AL122" s="2045"/>
      <c r="AN122" s="1804"/>
    </row>
    <row r="123" spans="1:40">
      <c r="A123" s="840">
        <v>501</v>
      </c>
      <c r="B123" s="413" t="s">
        <v>82</v>
      </c>
      <c r="C123" s="2030">
        <v>144</v>
      </c>
      <c r="D123" s="2030">
        <v>107</v>
      </c>
      <c r="E123" s="2030">
        <v>115</v>
      </c>
      <c r="F123" s="2030">
        <v>109</v>
      </c>
      <c r="G123" s="2030">
        <v>114</v>
      </c>
      <c r="H123" s="2030">
        <v>127</v>
      </c>
      <c r="I123" s="2030">
        <v>99</v>
      </c>
      <c r="J123" s="2030">
        <v>85</v>
      </c>
      <c r="K123" s="2030">
        <v>96</v>
      </c>
      <c r="L123" s="1952">
        <v>83</v>
      </c>
      <c r="M123" s="1952">
        <v>86</v>
      </c>
      <c r="N123" s="1952">
        <v>89</v>
      </c>
      <c r="O123" s="1952">
        <v>68</v>
      </c>
      <c r="P123" s="1952">
        <v>82</v>
      </c>
      <c r="Q123" s="1952">
        <v>64</v>
      </c>
      <c r="R123" s="1952">
        <v>65</v>
      </c>
      <c r="S123" s="1952">
        <v>60</v>
      </c>
      <c r="T123" s="1952">
        <v>61</v>
      </c>
      <c r="U123" s="1952">
        <v>72</v>
      </c>
      <c r="V123" s="1952">
        <v>60</v>
      </c>
      <c r="W123" s="415">
        <v>75</v>
      </c>
      <c r="X123" s="414">
        <v>54</v>
      </c>
      <c r="Y123" s="416">
        <v>54</v>
      </c>
      <c r="Z123" s="416">
        <v>57</v>
      </c>
      <c r="AA123" s="416">
        <v>48</v>
      </c>
      <c r="AB123" s="416">
        <v>118</v>
      </c>
      <c r="AC123" s="428"/>
      <c r="AD123" s="412"/>
      <c r="AE123" s="412"/>
      <c r="AF123" s="412"/>
      <c r="AG123" s="412"/>
      <c r="AH123" s="412"/>
      <c r="AI123" s="412"/>
      <c r="AJ123" s="412"/>
      <c r="AK123" s="412"/>
      <c r="AL123" s="2045"/>
      <c r="AN123" s="1804"/>
    </row>
    <row r="124" spans="1:40">
      <c r="A124" s="840">
        <v>502</v>
      </c>
      <c r="B124" s="413" t="s">
        <v>689</v>
      </c>
      <c r="C124" s="2030">
        <v>83</v>
      </c>
      <c r="D124" s="2030">
        <v>75</v>
      </c>
      <c r="E124" s="2030">
        <v>77</v>
      </c>
      <c r="F124" s="2030">
        <v>69</v>
      </c>
      <c r="G124" s="2030">
        <v>77</v>
      </c>
      <c r="H124" s="2030">
        <v>68</v>
      </c>
      <c r="I124" s="2030">
        <v>54</v>
      </c>
      <c r="J124" s="2030">
        <v>76</v>
      </c>
      <c r="K124" s="2030">
        <v>57</v>
      </c>
      <c r="L124" s="1952">
        <v>75</v>
      </c>
      <c r="M124" s="1952">
        <v>56</v>
      </c>
      <c r="N124" s="1952">
        <v>57</v>
      </c>
      <c r="O124" s="1952">
        <v>44</v>
      </c>
      <c r="P124" s="1952">
        <v>57</v>
      </c>
      <c r="Q124" s="1952">
        <v>60</v>
      </c>
      <c r="R124" s="1952">
        <v>56</v>
      </c>
      <c r="S124" s="1952">
        <v>41</v>
      </c>
      <c r="T124" s="1952">
        <v>49</v>
      </c>
      <c r="U124" s="1952">
        <v>35</v>
      </c>
      <c r="V124" s="1952">
        <v>43</v>
      </c>
      <c r="W124" s="415">
        <v>37</v>
      </c>
      <c r="X124" s="414">
        <v>30</v>
      </c>
      <c r="Y124" s="416">
        <v>25</v>
      </c>
      <c r="Z124" s="416">
        <v>33</v>
      </c>
      <c r="AA124" s="416">
        <v>31</v>
      </c>
      <c r="AB124" s="416"/>
      <c r="AC124" s="428"/>
      <c r="AD124" s="412"/>
      <c r="AE124" s="412"/>
      <c r="AF124" s="412"/>
      <c r="AG124" s="412"/>
      <c r="AH124" s="412"/>
      <c r="AI124" s="412"/>
      <c r="AJ124" s="412"/>
      <c r="AK124" s="412"/>
      <c r="AL124" s="2045"/>
      <c r="AN124" s="1804"/>
    </row>
    <row r="125" spans="1:40">
      <c r="A125" s="840">
        <v>503</v>
      </c>
      <c r="B125" s="413" t="s">
        <v>690</v>
      </c>
      <c r="C125" s="2030">
        <v>75</v>
      </c>
      <c r="D125" s="2030">
        <v>60</v>
      </c>
      <c r="E125" s="2030">
        <v>59</v>
      </c>
      <c r="F125" s="2030">
        <v>68</v>
      </c>
      <c r="G125" s="2030">
        <v>74</v>
      </c>
      <c r="H125" s="2030">
        <v>57</v>
      </c>
      <c r="I125" s="2030">
        <v>48</v>
      </c>
      <c r="J125" s="2030">
        <v>67</v>
      </c>
      <c r="K125" s="2030">
        <v>42</v>
      </c>
      <c r="L125" s="1952">
        <v>46</v>
      </c>
      <c r="M125" s="1952">
        <v>40</v>
      </c>
      <c r="N125" s="1952">
        <v>39</v>
      </c>
      <c r="O125" s="1952">
        <v>41</v>
      </c>
      <c r="P125" s="1952">
        <v>36</v>
      </c>
      <c r="Q125" s="1952">
        <v>33</v>
      </c>
      <c r="R125" s="1952">
        <v>45</v>
      </c>
      <c r="S125" s="1952">
        <v>32</v>
      </c>
      <c r="T125" s="1952">
        <v>31</v>
      </c>
      <c r="U125" s="1952">
        <v>33</v>
      </c>
      <c r="V125" s="1952">
        <v>36</v>
      </c>
      <c r="W125" s="415">
        <v>31</v>
      </c>
      <c r="X125" s="414">
        <v>37</v>
      </c>
      <c r="Y125" s="416">
        <v>18</v>
      </c>
      <c r="Z125" s="416">
        <v>29</v>
      </c>
      <c r="AA125" s="416">
        <v>24</v>
      </c>
      <c r="AB125" s="416"/>
      <c r="AC125" s="412"/>
      <c r="AD125" s="412"/>
      <c r="AE125" s="412"/>
      <c r="AF125" s="412"/>
      <c r="AG125" s="412"/>
      <c r="AH125" s="412"/>
      <c r="AI125" s="412"/>
      <c r="AJ125" s="412"/>
      <c r="AK125" s="412"/>
      <c r="AL125" s="2045"/>
      <c r="AN125" s="1804"/>
    </row>
    <row r="126" spans="1:40">
      <c r="A126" s="840">
        <v>504</v>
      </c>
      <c r="B126" s="413" t="s">
        <v>691</v>
      </c>
      <c r="C126" s="2030">
        <v>44</v>
      </c>
      <c r="D126" s="2030">
        <v>43</v>
      </c>
      <c r="E126" s="2030">
        <v>31</v>
      </c>
      <c r="F126" s="2030">
        <v>56</v>
      </c>
      <c r="G126" s="2030">
        <v>37</v>
      </c>
      <c r="H126" s="2030">
        <v>46</v>
      </c>
      <c r="I126" s="2030">
        <v>40</v>
      </c>
      <c r="J126" s="2030">
        <v>36</v>
      </c>
      <c r="K126" s="2030">
        <v>39</v>
      </c>
      <c r="L126" s="1952">
        <v>37</v>
      </c>
      <c r="M126" s="1952">
        <v>33</v>
      </c>
      <c r="N126" s="1952">
        <v>36</v>
      </c>
      <c r="O126" s="1952">
        <v>30</v>
      </c>
      <c r="P126" s="1952">
        <v>29</v>
      </c>
      <c r="Q126" s="1952">
        <v>25</v>
      </c>
      <c r="R126" s="1952">
        <v>25</v>
      </c>
      <c r="S126" s="1952">
        <v>23</v>
      </c>
      <c r="T126" s="1952">
        <v>32</v>
      </c>
      <c r="U126" s="1952">
        <v>19</v>
      </c>
      <c r="V126" s="1952">
        <v>18</v>
      </c>
      <c r="W126" s="415">
        <v>27</v>
      </c>
      <c r="X126" s="414">
        <v>22</v>
      </c>
      <c r="Y126" s="416">
        <v>21</v>
      </c>
      <c r="Z126" s="416">
        <v>20</v>
      </c>
      <c r="AA126" s="416">
        <v>19</v>
      </c>
      <c r="AB126" s="416"/>
      <c r="AC126" s="428"/>
      <c r="AD126" s="412"/>
      <c r="AE126" s="412"/>
      <c r="AF126" s="412"/>
      <c r="AG126" s="412"/>
      <c r="AH126" s="412"/>
      <c r="AI126" s="412"/>
      <c r="AJ126" s="412"/>
      <c r="AK126" s="412"/>
      <c r="AL126" s="2045"/>
      <c r="AN126" s="1804"/>
    </row>
    <row r="127" spans="1:40">
      <c r="A127" s="840">
        <v>521</v>
      </c>
      <c r="B127" s="413" t="s">
        <v>692</v>
      </c>
      <c r="C127" s="2030">
        <v>403</v>
      </c>
      <c r="D127" s="2030">
        <v>380</v>
      </c>
      <c r="E127" s="2030">
        <v>377</v>
      </c>
      <c r="F127" s="2030">
        <v>385</v>
      </c>
      <c r="G127" s="2030">
        <v>357</v>
      </c>
      <c r="H127" s="2030">
        <v>379</v>
      </c>
      <c r="I127" s="2030">
        <v>347</v>
      </c>
      <c r="J127" s="2030">
        <v>322</v>
      </c>
      <c r="K127" s="2030">
        <v>313</v>
      </c>
      <c r="L127" s="1952">
        <v>254</v>
      </c>
      <c r="M127" s="1952">
        <v>287</v>
      </c>
      <c r="N127" s="1952">
        <v>282</v>
      </c>
      <c r="O127" s="1952">
        <v>242</v>
      </c>
      <c r="P127" s="1952">
        <v>229</v>
      </c>
      <c r="Q127" s="1952">
        <v>250</v>
      </c>
      <c r="R127" s="1952">
        <v>259</v>
      </c>
      <c r="S127" s="1952">
        <v>234</v>
      </c>
      <c r="T127" s="1952">
        <v>241</v>
      </c>
      <c r="U127" s="1952">
        <v>253</v>
      </c>
      <c r="V127" s="1952">
        <v>250</v>
      </c>
      <c r="W127" s="415">
        <v>268</v>
      </c>
      <c r="X127" s="414">
        <v>267</v>
      </c>
      <c r="Y127" s="416">
        <v>244</v>
      </c>
      <c r="Z127" s="416">
        <v>224</v>
      </c>
      <c r="AA127" s="416">
        <v>224</v>
      </c>
      <c r="AB127" s="416">
        <v>359</v>
      </c>
      <c r="AC127" s="428"/>
      <c r="AD127" s="412"/>
      <c r="AE127" s="412"/>
      <c r="AF127" s="412"/>
      <c r="AG127" s="412"/>
      <c r="AH127" s="412"/>
      <c r="AI127" s="412"/>
      <c r="AJ127" s="412"/>
      <c r="AK127" s="412"/>
      <c r="AL127" s="2045"/>
      <c r="AN127" s="1804"/>
    </row>
    <row r="128" spans="1:40">
      <c r="A128" s="840">
        <v>522</v>
      </c>
      <c r="B128" s="413" t="s">
        <v>693</v>
      </c>
      <c r="C128" s="2030">
        <v>79</v>
      </c>
      <c r="D128" s="2030">
        <v>67</v>
      </c>
      <c r="E128" s="2030">
        <v>71</v>
      </c>
      <c r="F128" s="2030">
        <v>66</v>
      </c>
      <c r="G128" s="2030">
        <v>69</v>
      </c>
      <c r="H128" s="2030">
        <v>64</v>
      </c>
      <c r="I128" s="2030">
        <v>48</v>
      </c>
      <c r="J128" s="2030">
        <v>61</v>
      </c>
      <c r="K128" s="2030">
        <v>53</v>
      </c>
      <c r="L128" s="1952">
        <v>52</v>
      </c>
      <c r="M128" s="1952">
        <v>46</v>
      </c>
      <c r="N128" s="1952">
        <v>62</v>
      </c>
      <c r="O128" s="1952">
        <v>52</v>
      </c>
      <c r="P128" s="1952">
        <v>68</v>
      </c>
      <c r="Q128" s="1952">
        <v>56</v>
      </c>
      <c r="R128" s="1952">
        <v>56</v>
      </c>
      <c r="S128" s="1952">
        <v>50</v>
      </c>
      <c r="T128" s="1952">
        <v>65</v>
      </c>
      <c r="U128" s="1952">
        <v>72</v>
      </c>
      <c r="V128" s="1952">
        <v>56</v>
      </c>
      <c r="W128" s="415">
        <v>61</v>
      </c>
      <c r="X128" s="414">
        <v>64</v>
      </c>
      <c r="Y128" s="416">
        <v>51</v>
      </c>
      <c r="Z128" s="416">
        <v>63</v>
      </c>
      <c r="AA128" s="416">
        <v>55</v>
      </c>
      <c r="AB128" s="416">
        <v>39</v>
      </c>
      <c r="AC128" s="428"/>
      <c r="AD128" s="412"/>
      <c r="AE128" s="412"/>
      <c r="AF128" s="412"/>
      <c r="AG128" s="412"/>
      <c r="AH128" s="412"/>
      <c r="AI128" s="412"/>
      <c r="AJ128" s="412"/>
      <c r="AK128" s="412"/>
      <c r="AL128" s="2045"/>
      <c r="AN128" s="1804"/>
    </row>
    <row r="129" spans="1:40">
      <c r="A129" s="840">
        <v>523</v>
      </c>
      <c r="B129" s="413" t="s">
        <v>694</v>
      </c>
      <c r="C129" s="2030">
        <v>189</v>
      </c>
      <c r="D129" s="2030">
        <v>196</v>
      </c>
      <c r="E129" s="2030">
        <v>179</v>
      </c>
      <c r="F129" s="2030">
        <v>180</v>
      </c>
      <c r="G129" s="2030">
        <v>165</v>
      </c>
      <c r="H129" s="2030">
        <v>158</v>
      </c>
      <c r="I129" s="2030">
        <v>138</v>
      </c>
      <c r="J129" s="2030">
        <v>163</v>
      </c>
      <c r="K129" s="2030">
        <v>160</v>
      </c>
      <c r="L129" s="1952">
        <v>144</v>
      </c>
      <c r="M129" s="1952">
        <v>141</v>
      </c>
      <c r="N129" s="1952">
        <v>124</v>
      </c>
      <c r="O129" s="1952">
        <v>129</v>
      </c>
      <c r="P129" s="1952">
        <v>116</v>
      </c>
      <c r="Q129" s="1952">
        <v>120</v>
      </c>
      <c r="R129" s="1952">
        <v>91</v>
      </c>
      <c r="S129" s="1952">
        <v>102</v>
      </c>
      <c r="T129" s="1952">
        <v>95</v>
      </c>
      <c r="U129" s="1952">
        <v>96</v>
      </c>
      <c r="V129" s="1952">
        <v>82</v>
      </c>
      <c r="W129" s="415">
        <v>79</v>
      </c>
      <c r="X129" s="414">
        <v>85</v>
      </c>
      <c r="Y129" s="416">
        <v>71</v>
      </c>
      <c r="Z129" s="416">
        <v>70</v>
      </c>
      <c r="AA129" s="416">
        <v>67</v>
      </c>
      <c r="AB129" s="416"/>
      <c r="AC129" s="428"/>
      <c r="AD129" s="412"/>
      <c r="AE129" s="412"/>
      <c r="AF129" s="412"/>
      <c r="AG129" s="412"/>
      <c r="AH129" s="412"/>
      <c r="AI129" s="412"/>
      <c r="AJ129" s="412"/>
      <c r="AK129" s="412"/>
      <c r="AL129" s="2045"/>
      <c r="AN129" s="1804"/>
    </row>
    <row r="130" spans="1:40">
      <c r="A130" s="840">
        <v>524</v>
      </c>
      <c r="B130" s="413" t="s">
        <v>695</v>
      </c>
      <c r="C130" s="2030">
        <v>60</v>
      </c>
      <c r="D130" s="2030">
        <v>57</v>
      </c>
      <c r="E130" s="2030">
        <v>66</v>
      </c>
      <c r="F130" s="2030">
        <v>53</v>
      </c>
      <c r="G130" s="2030">
        <v>55</v>
      </c>
      <c r="H130" s="2030">
        <v>54</v>
      </c>
      <c r="I130" s="2030">
        <v>63</v>
      </c>
      <c r="J130" s="2030">
        <v>76</v>
      </c>
      <c r="K130" s="2030">
        <v>48</v>
      </c>
      <c r="L130" s="1952">
        <v>48</v>
      </c>
      <c r="M130" s="1952">
        <v>63</v>
      </c>
      <c r="N130" s="1952">
        <v>60</v>
      </c>
      <c r="O130" s="1952">
        <v>44</v>
      </c>
      <c r="P130" s="1952">
        <v>44</v>
      </c>
      <c r="Q130" s="1952">
        <v>56</v>
      </c>
      <c r="R130" s="1952">
        <v>41</v>
      </c>
      <c r="S130" s="1952">
        <v>40</v>
      </c>
      <c r="T130" s="1952">
        <v>54</v>
      </c>
      <c r="U130" s="1952">
        <v>43</v>
      </c>
      <c r="V130" s="1952">
        <v>28</v>
      </c>
      <c r="W130" s="415">
        <v>48</v>
      </c>
      <c r="X130" s="414">
        <v>30</v>
      </c>
      <c r="Y130" s="416">
        <v>35</v>
      </c>
      <c r="Z130" s="416">
        <v>33</v>
      </c>
      <c r="AA130" s="416">
        <v>33</v>
      </c>
      <c r="AB130" s="416"/>
      <c r="AC130" s="428"/>
      <c r="AD130" s="412"/>
      <c r="AE130" s="412"/>
      <c r="AF130" s="412"/>
      <c r="AG130" s="412"/>
      <c r="AH130" s="412"/>
      <c r="AI130" s="412"/>
      <c r="AJ130" s="412"/>
      <c r="AK130" s="412"/>
      <c r="AL130" s="2045"/>
      <c r="AN130" s="1804"/>
    </row>
    <row r="131" spans="1:40">
      <c r="A131" s="840">
        <v>525</v>
      </c>
      <c r="B131" s="413" t="s">
        <v>696</v>
      </c>
      <c r="C131" s="2030">
        <v>52</v>
      </c>
      <c r="D131" s="2030">
        <v>50</v>
      </c>
      <c r="E131" s="2030">
        <v>53</v>
      </c>
      <c r="F131" s="2030">
        <v>48</v>
      </c>
      <c r="G131" s="2030">
        <v>54</v>
      </c>
      <c r="H131" s="2030">
        <v>60</v>
      </c>
      <c r="I131" s="2030">
        <v>56</v>
      </c>
      <c r="J131" s="2030">
        <v>60</v>
      </c>
      <c r="K131" s="2030">
        <v>43</v>
      </c>
      <c r="L131" s="1952">
        <v>58</v>
      </c>
      <c r="M131" s="1952">
        <v>56</v>
      </c>
      <c r="N131" s="1952">
        <v>60</v>
      </c>
      <c r="O131" s="1952">
        <v>37</v>
      </c>
      <c r="P131" s="1952">
        <v>44</v>
      </c>
      <c r="Q131" s="1952">
        <v>42</v>
      </c>
      <c r="R131" s="1952">
        <v>48</v>
      </c>
      <c r="S131" s="1952">
        <v>38</v>
      </c>
      <c r="T131" s="1952">
        <v>52</v>
      </c>
      <c r="U131" s="1952">
        <v>28</v>
      </c>
      <c r="V131" s="1952">
        <v>37</v>
      </c>
      <c r="W131" s="415">
        <v>39</v>
      </c>
      <c r="X131" s="414">
        <v>36</v>
      </c>
      <c r="Y131" s="416">
        <v>27</v>
      </c>
      <c r="Z131" s="416">
        <v>22</v>
      </c>
      <c r="AA131" s="416">
        <v>24</v>
      </c>
      <c r="AB131" s="416"/>
      <c r="AC131" s="428"/>
      <c r="AD131" s="412"/>
      <c r="AE131" s="412"/>
      <c r="AF131" s="412"/>
      <c r="AG131" s="412"/>
      <c r="AH131" s="412"/>
      <c r="AI131" s="412"/>
      <c r="AJ131" s="412"/>
      <c r="AK131" s="412"/>
      <c r="AL131" s="2045"/>
      <c r="AN131" s="1804"/>
    </row>
    <row r="132" spans="1:40">
      <c r="A132" s="840">
        <v>541</v>
      </c>
      <c r="B132" s="413" t="s">
        <v>697</v>
      </c>
      <c r="C132" s="2030">
        <v>58</v>
      </c>
      <c r="D132" s="2030">
        <v>57</v>
      </c>
      <c r="E132" s="2030">
        <v>67</v>
      </c>
      <c r="F132" s="2030">
        <v>57</v>
      </c>
      <c r="G132" s="2030">
        <v>54</v>
      </c>
      <c r="H132" s="2030">
        <v>41</v>
      </c>
      <c r="I132" s="2030">
        <v>53</v>
      </c>
      <c r="J132" s="2030">
        <v>45</v>
      </c>
      <c r="K132" s="2030">
        <v>52</v>
      </c>
      <c r="L132" s="1952">
        <v>49</v>
      </c>
      <c r="M132" s="1952">
        <v>45</v>
      </c>
      <c r="N132" s="1952">
        <v>34</v>
      </c>
      <c r="O132" s="1952">
        <v>44</v>
      </c>
      <c r="P132" s="1952">
        <v>41</v>
      </c>
      <c r="Q132" s="1952">
        <v>46</v>
      </c>
      <c r="R132" s="1952">
        <v>31</v>
      </c>
      <c r="S132" s="1952">
        <v>38</v>
      </c>
      <c r="T132" s="1952">
        <v>45</v>
      </c>
      <c r="U132" s="1952">
        <v>34</v>
      </c>
      <c r="V132" s="1952">
        <v>35</v>
      </c>
      <c r="W132" s="415">
        <v>29</v>
      </c>
      <c r="X132" s="414">
        <v>27</v>
      </c>
      <c r="Y132" s="416">
        <v>27</v>
      </c>
      <c r="Z132" s="416">
        <v>27</v>
      </c>
      <c r="AA132" s="416">
        <v>29</v>
      </c>
      <c r="AB132" s="416"/>
      <c r="AC132" s="428"/>
      <c r="AD132" s="412"/>
      <c r="AE132" s="412"/>
      <c r="AF132" s="412"/>
      <c r="AG132" s="412"/>
      <c r="AH132" s="412"/>
      <c r="AI132" s="412"/>
      <c r="AJ132" s="412"/>
      <c r="AK132" s="412"/>
      <c r="AL132" s="2045"/>
      <c r="AN132" s="1804"/>
    </row>
    <row r="133" spans="1:40">
      <c r="A133" s="840">
        <v>542</v>
      </c>
      <c r="B133" s="413" t="s">
        <v>698</v>
      </c>
      <c r="C133" s="2030">
        <v>74</v>
      </c>
      <c r="D133" s="2030">
        <v>69</v>
      </c>
      <c r="E133" s="2030">
        <v>61</v>
      </c>
      <c r="F133" s="2030">
        <v>79</v>
      </c>
      <c r="G133" s="2030">
        <v>92</v>
      </c>
      <c r="H133" s="2030">
        <v>65</v>
      </c>
      <c r="I133" s="2030">
        <v>74</v>
      </c>
      <c r="J133" s="2030">
        <v>80</v>
      </c>
      <c r="K133" s="2030">
        <v>62</v>
      </c>
      <c r="L133" s="1952">
        <v>70</v>
      </c>
      <c r="M133" s="1952">
        <v>52</v>
      </c>
      <c r="N133" s="1952">
        <v>58</v>
      </c>
      <c r="O133" s="1952">
        <v>47</v>
      </c>
      <c r="P133" s="1952">
        <v>64</v>
      </c>
      <c r="Q133" s="1952">
        <v>48</v>
      </c>
      <c r="R133" s="1952">
        <v>53</v>
      </c>
      <c r="S133" s="1952">
        <v>49</v>
      </c>
      <c r="T133" s="1952">
        <v>52</v>
      </c>
      <c r="U133" s="1952">
        <v>42</v>
      </c>
      <c r="V133" s="1952">
        <v>48</v>
      </c>
      <c r="W133" s="415">
        <v>34</v>
      </c>
      <c r="X133" s="414">
        <v>44</v>
      </c>
      <c r="Y133" s="416">
        <v>42</v>
      </c>
      <c r="Z133" s="416">
        <v>36</v>
      </c>
      <c r="AA133" s="416">
        <v>29</v>
      </c>
      <c r="AB133" s="416"/>
      <c r="AC133" s="428"/>
      <c r="AD133" s="412"/>
      <c r="AE133" s="412"/>
      <c r="AF133" s="412"/>
      <c r="AG133" s="412"/>
      <c r="AH133" s="412"/>
      <c r="AI133" s="412"/>
      <c r="AJ133" s="412"/>
      <c r="AK133" s="412"/>
      <c r="AL133" s="2045"/>
      <c r="AN133" s="1804"/>
    </row>
    <row r="134" spans="1:40">
      <c r="A134" s="840">
        <v>543</v>
      </c>
      <c r="B134" s="413" t="s">
        <v>699</v>
      </c>
      <c r="C134" s="2030">
        <v>221</v>
      </c>
      <c r="D134" s="2030">
        <v>221</v>
      </c>
      <c r="E134" s="2030">
        <v>193</v>
      </c>
      <c r="F134" s="2030">
        <v>208</v>
      </c>
      <c r="G134" s="2030">
        <v>207</v>
      </c>
      <c r="H134" s="2030">
        <v>229</v>
      </c>
      <c r="I134" s="2030">
        <v>195</v>
      </c>
      <c r="J134" s="2030">
        <v>196</v>
      </c>
      <c r="K134" s="2030">
        <v>197</v>
      </c>
      <c r="L134" s="1952">
        <v>166</v>
      </c>
      <c r="M134" s="1952">
        <v>158</v>
      </c>
      <c r="N134" s="1952">
        <v>163</v>
      </c>
      <c r="O134" s="1952">
        <v>157</v>
      </c>
      <c r="P134" s="1952">
        <v>152</v>
      </c>
      <c r="Q134" s="1952">
        <v>163</v>
      </c>
      <c r="R134" s="1952">
        <v>164</v>
      </c>
      <c r="S134" s="1952">
        <v>165</v>
      </c>
      <c r="T134" s="1952">
        <v>133</v>
      </c>
      <c r="U134" s="1952">
        <v>140</v>
      </c>
      <c r="V134" s="1952">
        <v>118</v>
      </c>
      <c r="W134" s="415">
        <v>124</v>
      </c>
      <c r="X134" s="414">
        <v>102</v>
      </c>
      <c r="Y134" s="416">
        <v>114</v>
      </c>
      <c r="Z134" s="416">
        <v>111</v>
      </c>
      <c r="AA134" s="416">
        <v>95</v>
      </c>
      <c r="AB134" s="416">
        <v>149</v>
      </c>
      <c r="AC134" s="428"/>
      <c r="AD134" s="412"/>
      <c r="AE134" s="412"/>
      <c r="AF134" s="412"/>
      <c r="AG134" s="412"/>
      <c r="AH134" s="412"/>
      <c r="AI134" s="412"/>
      <c r="AJ134" s="412"/>
      <c r="AK134" s="412"/>
      <c r="AL134" s="2045"/>
      <c r="AN134" s="1804"/>
    </row>
    <row r="135" spans="1:40">
      <c r="A135" s="840">
        <v>544</v>
      </c>
      <c r="B135" s="413" t="s">
        <v>700</v>
      </c>
      <c r="C135" s="2030">
        <v>255</v>
      </c>
      <c r="D135" s="2030">
        <v>230</v>
      </c>
      <c r="E135" s="2030">
        <v>197</v>
      </c>
      <c r="F135" s="2030">
        <v>254</v>
      </c>
      <c r="G135" s="2030">
        <v>224</v>
      </c>
      <c r="H135" s="2030">
        <v>244</v>
      </c>
      <c r="I135" s="2030">
        <v>195</v>
      </c>
      <c r="J135" s="2030">
        <v>175</v>
      </c>
      <c r="K135" s="2030">
        <v>211</v>
      </c>
      <c r="L135" s="1952">
        <v>163</v>
      </c>
      <c r="M135" s="1952">
        <v>176</v>
      </c>
      <c r="N135" s="1952">
        <v>164</v>
      </c>
      <c r="O135" s="1952">
        <v>154</v>
      </c>
      <c r="P135" s="1952">
        <v>189</v>
      </c>
      <c r="Q135" s="1952">
        <v>168</v>
      </c>
      <c r="R135" s="1952">
        <v>184</v>
      </c>
      <c r="S135" s="1952">
        <v>146</v>
      </c>
      <c r="T135" s="1952">
        <v>162</v>
      </c>
      <c r="U135" s="1952">
        <v>159</v>
      </c>
      <c r="V135" s="1952">
        <v>156</v>
      </c>
      <c r="W135" s="415">
        <v>170</v>
      </c>
      <c r="X135" s="414">
        <v>141</v>
      </c>
      <c r="Y135" s="416">
        <v>144</v>
      </c>
      <c r="Z135" s="416">
        <v>166</v>
      </c>
      <c r="AA135" s="416">
        <v>147</v>
      </c>
      <c r="AB135" s="416"/>
      <c r="AC135" s="428"/>
      <c r="AD135" s="412"/>
      <c r="AE135" s="412"/>
      <c r="AF135" s="412"/>
      <c r="AG135" s="412"/>
      <c r="AH135" s="412"/>
      <c r="AI135" s="412"/>
      <c r="AJ135" s="412"/>
      <c r="AK135" s="412"/>
      <c r="AL135" s="2045"/>
      <c r="AN135" s="1804"/>
    </row>
    <row r="136" spans="1:40">
      <c r="A136" s="840">
        <v>561</v>
      </c>
      <c r="B136" s="413" t="s">
        <v>701</v>
      </c>
      <c r="C136" s="2030">
        <v>139</v>
      </c>
      <c r="D136" s="2030">
        <v>109</v>
      </c>
      <c r="E136" s="2030">
        <v>149</v>
      </c>
      <c r="F136" s="2030">
        <v>147</v>
      </c>
      <c r="G136" s="2030">
        <v>141</v>
      </c>
      <c r="H136" s="2030">
        <v>141</v>
      </c>
      <c r="I136" s="2030">
        <v>130</v>
      </c>
      <c r="J136" s="2030">
        <v>121</v>
      </c>
      <c r="K136" s="2030">
        <v>111</v>
      </c>
      <c r="L136" s="1952">
        <v>104</v>
      </c>
      <c r="M136" s="1952">
        <v>108</v>
      </c>
      <c r="N136" s="1952">
        <v>94</v>
      </c>
      <c r="O136" s="1952">
        <v>102</v>
      </c>
      <c r="P136" s="1952">
        <v>99</v>
      </c>
      <c r="Q136" s="1952">
        <v>103</v>
      </c>
      <c r="R136" s="1952">
        <v>94</v>
      </c>
      <c r="S136" s="1952">
        <v>93</v>
      </c>
      <c r="T136" s="1952">
        <v>104</v>
      </c>
      <c r="U136" s="1952">
        <v>105</v>
      </c>
      <c r="V136" s="1952">
        <v>101</v>
      </c>
      <c r="W136" s="415">
        <v>134</v>
      </c>
      <c r="X136" s="414">
        <v>116</v>
      </c>
      <c r="Y136" s="416">
        <v>77</v>
      </c>
      <c r="Z136" s="416">
        <v>85</v>
      </c>
      <c r="AA136" s="416">
        <v>97</v>
      </c>
      <c r="AB136" s="416"/>
      <c r="AC136" s="428"/>
      <c r="AD136" s="412"/>
      <c r="AE136" s="412"/>
      <c r="AF136" s="412"/>
      <c r="AG136" s="412"/>
      <c r="AH136" s="412"/>
      <c r="AI136" s="412"/>
      <c r="AJ136" s="412"/>
      <c r="AK136" s="412"/>
      <c r="AL136" s="2045"/>
      <c r="AN136" s="1804"/>
    </row>
    <row r="137" spans="1:40">
      <c r="A137" s="840">
        <v>562</v>
      </c>
      <c r="B137" s="413" t="s">
        <v>702</v>
      </c>
      <c r="C137" s="2030">
        <v>86</v>
      </c>
      <c r="D137" s="2030">
        <v>78</v>
      </c>
      <c r="E137" s="2030">
        <v>65</v>
      </c>
      <c r="F137" s="2030">
        <v>75</v>
      </c>
      <c r="G137" s="2030">
        <v>71</v>
      </c>
      <c r="H137" s="2030">
        <v>82</v>
      </c>
      <c r="I137" s="2030">
        <v>87</v>
      </c>
      <c r="J137" s="2030">
        <v>56</v>
      </c>
      <c r="K137" s="2030">
        <v>71</v>
      </c>
      <c r="L137" s="1952">
        <v>56</v>
      </c>
      <c r="M137" s="1952">
        <v>59</v>
      </c>
      <c r="N137" s="1952">
        <v>51</v>
      </c>
      <c r="O137" s="1952">
        <v>66</v>
      </c>
      <c r="P137" s="1952">
        <v>40</v>
      </c>
      <c r="Q137" s="1952">
        <v>48</v>
      </c>
      <c r="R137" s="1952">
        <v>46</v>
      </c>
      <c r="S137" s="1952">
        <v>46</v>
      </c>
      <c r="T137" s="1952">
        <v>35</v>
      </c>
      <c r="U137" s="1952">
        <v>42</v>
      </c>
      <c r="V137" s="1952">
        <v>31</v>
      </c>
      <c r="W137" s="415">
        <v>39</v>
      </c>
      <c r="X137" s="414">
        <v>35</v>
      </c>
      <c r="Y137" s="416">
        <v>32</v>
      </c>
      <c r="Z137" s="416">
        <v>35</v>
      </c>
      <c r="AA137" s="416">
        <v>32</v>
      </c>
      <c r="AB137" s="416"/>
      <c r="AC137" s="428"/>
      <c r="AD137" s="412"/>
      <c r="AE137" s="412"/>
      <c r="AF137" s="412"/>
      <c r="AG137" s="412"/>
      <c r="AH137" s="412"/>
      <c r="AI137" s="412"/>
      <c r="AJ137" s="412"/>
      <c r="AK137" s="412"/>
      <c r="AL137" s="2045"/>
      <c r="AN137" s="1804"/>
    </row>
    <row r="138" spans="1:40">
      <c r="A138" s="840">
        <v>581</v>
      </c>
      <c r="B138" s="413" t="s">
        <v>703</v>
      </c>
      <c r="C138" s="2030">
        <v>96</v>
      </c>
      <c r="D138" s="2030">
        <v>98</v>
      </c>
      <c r="E138" s="2030">
        <v>74</v>
      </c>
      <c r="F138" s="2030">
        <v>93</v>
      </c>
      <c r="G138" s="2030">
        <v>89</v>
      </c>
      <c r="H138" s="2030">
        <v>73</v>
      </c>
      <c r="I138" s="2030">
        <v>86</v>
      </c>
      <c r="J138" s="2030">
        <v>82</v>
      </c>
      <c r="K138" s="2030">
        <v>76</v>
      </c>
      <c r="L138" s="1952">
        <v>81</v>
      </c>
      <c r="M138" s="1952">
        <v>61</v>
      </c>
      <c r="N138" s="1952">
        <v>77</v>
      </c>
      <c r="O138" s="1952">
        <v>67</v>
      </c>
      <c r="P138" s="1952">
        <v>64</v>
      </c>
      <c r="Q138" s="1952">
        <v>53</v>
      </c>
      <c r="R138" s="1952">
        <v>53</v>
      </c>
      <c r="S138" s="1952">
        <v>52</v>
      </c>
      <c r="T138" s="1952">
        <v>41</v>
      </c>
      <c r="U138" s="1952">
        <v>54</v>
      </c>
      <c r="V138" s="1952">
        <v>39</v>
      </c>
      <c r="W138" s="415">
        <v>40</v>
      </c>
      <c r="X138" s="414">
        <v>45</v>
      </c>
      <c r="Y138" s="416">
        <v>41</v>
      </c>
      <c r="Z138" s="416">
        <v>40</v>
      </c>
      <c r="AA138" s="416">
        <v>45</v>
      </c>
      <c r="AB138" s="416"/>
      <c r="AC138" s="428"/>
      <c r="AD138" s="412"/>
      <c r="AE138" s="412"/>
      <c r="AF138" s="412"/>
      <c r="AG138" s="412"/>
      <c r="AH138" s="412"/>
      <c r="AI138" s="412"/>
      <c r="AJ138" s="412"/>
      <c r="AK138" s="412"/>
      <c r="AL138" s="2045"/>
      <c r="AN138" s="1804"/>
    </row>
    <row r="139" spans="1:40">
      <c r="A139" s="840">
        <v>582</v>
      </c>
      <c r="B139" s="413" t="s">
        <v>704</v>
      </c>
      <c r="C139" s="2030">
        <v>200</v>
      </c>
      <c r="D139" s="2030">
        <v>174</v>
      </c>
      <c r="E139" s="2030">
        <v>188</v>
      </c>
      <c r="F139" s="2030">
        <v>171</v>
      </c>
      <c r="G139" s="2030">
        <v>173</v>
      </c>
      <c r="H139" s="2030">
        <v>151</v>
      </c>
      <c r="I139" s="2030">
        <v>150</v>
      </c>
      <c r="J139" s="2030">
        <v>125</v>
      </c>
      <c r="K139" s="2030">
        <v>150</v>
      </c>
      <c r="L139" s="1952">
        <v>138</v>
      </c>
      <c r="M139" s="1952">
        <v>119</v>
      </c>
      <c r="N139" s="1952">
        <v>140</v>
      </c>
      <c r="O139" s="1952">
        <v>103</v>
      </c>
      <c r="P139" s="1952">
        <v>115</v>
      </c>
      <c r="Q139" s="1952">
        <v>106</v>
      </c>
      <c r="R139" s="1952">
        <v>112</v>
      </c>
      <c r="S139" s="1952">
        <v>105</v>
      </c>
      <c r="T139" s="1952">
        <v>96</v>
      </c>
      <c r="U139" s="1952">
        <v>90</v>
      </c>
      <c r="V139" s="1952">
        <v>78</v>
      </c>
      <c r="W139" s="415">
        <v>90</v>
      </c>
      <c r="X139" s="414">
        <v>74</v>
      </c>
      <c r="Y139" s="416">
        <v>89</v>
      </c>
      <c r="Z139" s="416">
        <v>93</v>
      </c>
      <c r="AA139" s="416">
        <v>77</v>
      </c>
      <c r="AB139" s="416">
        <v>126</v>
      </c>
      <c r="AC139" s="428"/>
      <c r="AD139" s="412"/>
      <c r="AE139" s="412"/>
      <c r="AF139" s="412"/>
      <c r="AG139" s="412"/>
      <c r="AH139" s="412"/>
      <c r="AI139" s="412"/>
      <c r="AJ139" s="412"/>
      <c r="AK139" s="412"/>
      <c r="AL139" s="2045"/>
      <c r="AN139" s="1804"/>
    </row>
    <row r="140" spans="1:40">
      <c r="A140" s="840">
        <v>583</v>
      </c>
      <c r="B140" s="413" t="s">
        <v>705</v>
      </c>
      <c r="C140" s="2030">
        <v>22</v>
      </c>
      <c r="D140" s="2030">
        <v>35</v>
      </c>
      <c r="E140" s="2030">
        <v>36</v>
      </c>
      <c r="F140" s="2030">
        <v>33</v>
      </c>
      <c r="G140" s="2030">
        <v>31</v>
      </c>
      <c r="H140" s="2030">
        <v>27</v>
      </c>
      <c r="I140" s="2030">
        <v>33</v>
      </c>
      <c r="J140" s="2030">
        <v>23</v>
      </c>
      <c r="K140" s="2030">
        <v>21</v>
      </c>
      <c r="L140" s="1952">
        <v>25</v>
      </c>
      <c r="M140" s="1952">
        <v>20</v>
      </c>
      <c r="N140" s="1952">
        <v>17</v>
      </c>
      <c r="O140" s="1952">
        <v>20</v>
      </c>
      <c r="P140" s="1952">
        <v>24</v>
      </c>
      <c r="Q140" s="1952">
        <v>22</v>
      </c>
      <c r="R140" s="1952">
        <v>18</v>
      </c>
      <c r="S140" s="1952">
        <v>19</v>
      </c>
      <c r="T140" s="1952">
        <v>19</v>
      </c>
      <c r="U140" s="1952">
        <v>15</v>
      </c>
      <c r="V140" s="1952">
        <v>19</v>
      </c>
      <c r="W140" s="415">
        <v>14</v>
      </c>
      <c r="X140" s="414">
        <v>27</v>
      </c>
      <c r="Y140" s="416">
        <v>10</v>
      </c>
      <c r="Z140" s="416">
        <v>14</v>
      </c>
      <c r="AA140" s="416">
        <v>14</v>
      </c>
      <c r="AB140" s="416"/>
      <c r="AC140" s="428"/>
      <c r="AD140" s="412"/>
      <c r="AE140" s="412"/>
      <c r="AF140" s="412"/>
      <c r="AG140" s="412"/>
      <c r="AH140" s="412"/>
      <c r="AI140" s="412"/>
      <c r="AJ140" s="412"/>
      <c r="AK140" s="412"/>
      <c r="AL140" s="2045"/>
      <c r="AN140" s="1804"/>
    </row>
    <row r="141" spans="1:40">
      <c r="A141" s="840">
        <v>584</v>
      </c>
      <c r="B141" s="413" t="s">
        <v>706</v>
      </c>
      <c r="C141" s="2030">
        <v>115</v>
      </c>
      <c r="D141" s="2030">
        <v>102</v>
      </c>
      <c r="E141" s="2030">
        <v>111</v>
      </c>
      <c r="F141" s="2030">
        <v>114</v>
      </c>
      <c r="G141" s="2030">
        <v>100</v>
      </c>
      <c r="H141" s="2030">
        <v>99</v>
      </c>
      <c r="I141" s="2030">
        <v>90</v>
      </c>
      <c r="J141" s="2030">
        <v>84</v>
      </c>
      <c r="K141" s="2030">
        <v>79</v>
      </c>
      <c r="L141" s="1952">
        <v>86</v>
      </c>
      <c r="M141" s="1952">
        <v>76</v>
      </c>
      <c r="N141" s="1952">
        <v>83</v>
      </c>
      <c r="O141" s="1952">
        <v>76</v>
      </c>
      <c r="P141" s="1952">
        <v>91</v>
      </c>
      <c r="Q141" s="1952">
        <v>70</v>
      </c>
      <c r="R141" s="1952">
        <v>73</v>
      </c>
      <c r="S141" s="1952">
        <v>67</v>
      </c>
      <c r="T141" s="1952">
        <v>72</v>
      </c>
      <c r="U141" s="1952">
        <v>59</v>
      </c>
      <c r="V141" s="1952">
        <v>66</v>
      </c>
      <c r="W141" s="415">
        <v>63</v>
      </c>
      <c r="X141" s="414">
        <v>41</v>
      </c>
      <c r="Y141" s="416">
        <v>59</v>
      </c>
      <c r="Z141" s="416">
        <v>46</v>
      </c>
      <c r="AA141" s="416">
        <v>58</v>
      </c>
      <c r="AB141" s="416"/>
      <c r="AC141" s="428"/>
      <c r="AD141" s="412"/>
      <c r="AE141" s="412"/>
      <c r="AF141" s="412"/>
      <c r="AG141" s="412"/>
      <c r="AH141" s="412"/>
      <c r="AI141" s="412"/>
      <c r="AJ141" s="412"/>
      <c r="AK141" s="412"/>
      <c r="AL141" s="2045"/>
      <c r="AN141" s="1804"/>
    </row>
    <row r="142" spans="1:40">
      <c r="A142" s="840">
        <v>601</v>
      </c>
      <c r="B142" s="413" t="s">
        <v>707</v>
      </c>
      <c r="C142" s="2030">
        <v>165</v>
      </c>
      <c r="D142" s="2030">
        <v>153</v>
      </c>
      <c r="E142" s="2030">
        <v>185</v>
      </c>
      <c r="F142" s="2030">
        <v>149</v>
      </c>
      <c r="G142" s="2030">
        <v>167</v>
      </c>
      <c r="H142" s="2030">
        <v>160</v>
      </c>
      <c r="I142" s="2030">
        <v>153</v>
      </c>
      <c r="J142" s="2030">
        <v>151</v>
      </c>
      <c r="K142" s="2030">
        <v>143</v>
      </c>
      <c r="L142" s="1952">
        <v>128</v>
      </c>
      <c r="M142" s="1952">
        <v>146</v>
      </c>
      <c r="N142" s="1952">
        <v>115</v>
      </c>
      <c r="O142" s="1952">
        <v>106</v>
      </c>
      <c r="P142" s="1952">
        <v>96</v>
      </c>
      <c r="Q142" s="1952">
        <v>112</v>
      </c>
      <c r="R142" s="1952">
        <v>103</v>
      </c>
      <c r="S142" s="1952">
        <v>102</v>
      </c>
      <c r="T142" s="1952">
        <v>106</v>
      </c>
      <c r="U142" s="1952">
        <v>105</v>
      </c>
      <c r="V142" s="1952">
        <v>89</v>
      </c>
      <c r="W142" s="415">
        <v>102</v>
      </c>
      <c r="X142" s="414">
        <v>101</v>
      </c>
      <c r="Y142" s="416">
        <v>96</v>
      </c>
      <c r="Z142" s="416">
        <v>84</v>
      </c>
      <c r="AA142" s="416">
        <v>200</v>
      </c>
      <c r="AB142" s="416">
        <v>225</v>
      </c>
      <c r="AC142" s="428"/>
      <c r="AD142" s="412"/>
      <c r="AE142" s="412"/>
      <c r="AF142" s="412"/>
      <c r="AG142" s="412"/>
      <c r="AH142" s="412"/>
      <c r="AI142" s="412"/>
      <c r="AJ142" s="412"/>
      <c r="AK142" s="412"/>
      <c r="AL142" s="2045"/>
      <c r="AN142" s="1804"/>
    </row>
    <row r="143" spans="1:40">
      <c r="A143" s="840">
        <v>602</v>
      </c>
      <c r="B143" s="413" t="s">
        <v>708</v>
      </c>
      <c r="C143" s="2030">
        <v>99</v>
      </c>
      <c r="D143" s="2030">
        <v>111</v>
      </c>
      <c r="E143" s="2030">
        <v>111</v>
      </c>
      <c r="F143" s="2030">
        <v>101</v>
      </c>
      <c r="G143" s="2030">
        <v>122</v>
      </c>
      <c r="H143" s="2030">
        <v>95</v>
      </c>
      <c r="I143" s="2030">
        <v>102</v>
      </c>
      <c r="J143" s="2030">
        <v>105</v>
      </c>
      <c r="K143" s="2030">
        <v>81</v>
      </c>
      <c r="L143" s="1952">
        <v>83</v>
      </c>
      <c r="M143" s="1952">
        <v>88</v>
      </c>
      <c r="N143" s="1952">
        <v>81</v>
      </c>
      <c r="O143" s="1952">
        <v>100</v>
      </c>
      <c r="P143" s="1952">
        <v>76</v>
      </c>
      <c r="Q143" s="1952">
        <v>95</v>
      </c>
      <c r="R143" s="1952">
        <v>70</v>
      </c>
      <c r="S143" s="1952">
        <v>95</v>
      </c>
      <c r="T143" s="1952">
        <v>93</v>
      </c>
      <c r="U143" s="1952">
        <v>87</v>
      </c>
      <c r="V143" s="1952">
        <v>82</v>
      </c>
      <c r="W143" s="415">
        <v>77</v>
      </c>
      <c r="X143" s="414">
        <v>66</v>
      </c>
      <c r="Y143" s="416">
        <v>63</v>
      </c>
      <c r="Z143" s="416">
        <v>70</v>
      </c>
      <c r="AA143" s="416"/>
      <c r="AB143" s="416"/>
      <c r="AC143" s="429"/>
      <c r="AD143" s="430"/>
      <c r="AE143" s="430"/>
      <c r="AF143" s="429"/>
      <c r="AG143" s="429"/>
      <c r="AH143" s="841"/>
      <c r="AI143" s="841"/>
      <c r="AJ143" s="841"/>
      <c r="AK143" s="841"/>
      <c r="AL143" s="2046"/>
      <c r="AN143" s="1804"/>
    </row>
    <row r="144" spans="1:40">
      <c r="A144" s="840">
        <v>603</v>
      </c>
      <c r="B144" s="413" t="s">
        <v>709</v>
      </c>
      <c r="C144" s="2030">
        <v>62</v>
      </c>
      <c r="D144" s="2030">
        <v>67</v>
      </c>
      <c r="E144" s="2030">
        <v>53</v>
      </c>
      <c r="F144" s="2030">
        <v>72</v>
      </c>
      <c r="G144" s="2030">
        <v>64</v>
      </c>
      <c r="H144" s="2030">
        <v>57</v>
      </c>
      <c r="I144" s="2030">
        <v>71</v>
      </c>
      <c r="J144" s="2030">
        <v>37</v>
      </c>
      <c r="K144" s="2030">
        <v>53</v>
      </c>
      <c r="L144" s="1952">
        <v>36</v>
      </c>
      <c r="M144" s="1952">
        <v>44</v>
      </c>
      <c r="N144" s="1952">
        <v>39</v>
      </c>
      <c r="O144" s="1952">
        <v>35</v>
      </c>
      <c r="P144" s="1952">
        <v>38</v>
      </c>
      <c r="Q144" s="1952">
        <v>39</v>
      </c>
      <c r="R144" s="1952">
        <v>35</v>
      </c>
      <c r="S144" s="1952">
        <v>36</v>
      </c>
      <c r="T144" s="1952">
        <v>42</v>
      </c>
      <c r="U144" s="1952">
        <v>32</v>
      </c>
      <c r="V144" s="1952">
        <v>27</v>
      </c>
      <c r="W144" s="415">
        <v>31</v>
      </c>
      <c r="X144" s="414">
        <v>25</v>
      </c>
      <c r="Y144" s="416">
        <v>34</v>
      </c>
      <c r="Z144" s="416">
        <v>37</v>
      </c>
      <c r="AA144" s="416"/>
      <c r="AB144" s="416"/>
      <c r="AC144" s="428"/>
      <c r="AD144" s="412"/>
      <c r="AE144" s="412"/>
      <c r="AF144" s="412"/>
      <c r="AG144" s="412"/>
      <c r="AH144" s="412"/>
      <c r="AI144" s="412"/>
      <c r="AJ144" s="412"/>
      <c r="AK144" s="412"/>
      <c r="AL144" s="2045"/>
      <c r="AN144" s="1804"/>
    </row>
    <row r="145" spans="1:40">
      <c r="A145" s="840">
        <v>604</v>
      </c>
      <c r="B145" s="413" t="s">
        <v>710</v>
      </c>
      <c r="C145" s="2030">
        <v>49</v>
      </c>
      <c r="D145" s="2030">
        <v>63</v>
      </c>
      <c r="E145" s="2030">
        <v>74</v>
      </c>
      <c r="F145" s="2030">
        <v>69</v>
      </c>
      <c r="G145" s="2030">
        <v>67</v>
      </c>
      <c r="H145" s="2030">
        <v>58</v>
      </c>
      <c r="I145" s="2030">
        <v>57</v>
      </c>
      <c r="J145" s="2030">
        <v>53</v>
      </c>
      <c r="K145" s="2030">
        <v>52</v>
      </c>
      <c r="L145" s="1952">
        <v>50</v>
      </c>
      <c r="M145" s="1952">
        <v>37</v>
      </c>
      <c r="N145" s="1952">
        <v>46</v>
      </c>
      <c r="O145" s="1952">
        <v>42</v>
      </c>
      <c r="P145" s="1952">
        <v>41</v>
      </c>
      <c r="Q145" s="1952">
        <v>42</v>
      </c>
      <c r="R145" s="1952">
        <v>50</v>
      </c>
      <c r="S145" s="1952">
        <v>32</v>
      </c>
      <c r="T145" s="1952">
        <v>36</v>
      </c>
      <c r="U145" s="1952">
        <v>36</v>
      </c>
      <c r="V145" s="1952">
        <v>32</v>
      </c>
      <c r="W145" s="415">
        <v>32</v>
      </c>
      <c r="X145" s="414">
        <v>33</v>
      </c>
      <c r="Y145" s="416">
        <v>31</v>
      </c>
      <c r="Z145" s="416">
        <v>33</v>
      </c>
      <c r="AA145" s="416"/>
      <c r="AB145" s="416"/>
      <c r="AC145" s="428"/>
      <c r="AD145" s="412"/>
      <c r="AE145" s="412"/>
      <c r="AF145" s="412"/>
      <c r="AG145" s="412"/>
      <c r="AH145" s="412"/>
      <c r="AI145" s="412"/>
      <c r="AJ145" s="412"/>
      <c r="AK145" s="412"/>
      <c r="AL145" s="2045"/>
      <c r="AN145" s="1804"/>
    </row>
    <row r="146" spans="1:40">
      <c r="A146" s="840">
        <v>621</v>
      </c>
      <c r="B146" s="413" t="s">
        <v>711</v>
      </c>
      <c r="C146" s="2030">
        <v>63</v>
      </c>
      <c r="D146" s="2030">
        <v>67</v>
      </c>
      <c r="E146" s="2030">
        <v>62</v>
      </c>
      <c r="F146" s="2030">
        <v>51</v>
      </c>
      <c r="G146" s="2030">
        <v>65</v>
      </c>
      <c r="H146" s="2030">
        <v>60</v>
      </c>
      <c r="I146" s="2030">
        <v>53</v>
      </c>
      <c r="J146" s="2030">
        <v>53</v>
      </c>
      <c r="K146" s="2030">
        <v>54</v>
      </c>
      <c r="L146" s="1952">
        <v>50</v>
      </c>
      <c r="M146" s="1952">
        <v>36</v>
      </c>
      <c r="N146" s="1952">
        <v>49</v>
      </c>
      <c r="O146" s="1952">
        <v>51</v>
      </c>
      <c r="P146" s="1952">
        <v>47</v>
      </c>
      <c r="Q146" s="1952">
        <v>48</v>
      </c>
      <c r="R146" s="1952">
        <v>56</v>
      </c>
      <c r="S146" s="1952">
        <v>37</v>
      </c>
      <c r="T146" s="1952">
        <v>45</v>
      </c>
      <c r="U146" s="1952">
        <v>46</v>
      </c>
      <c r="V146" s="1952">
        <v>37</v>
      </c>
      <c r="W146" s="415">
        <v>37</v>
      </c>
      <c r="X146" s="414">
        <v>21</v>
      </c>
      <c r="Y146" s="416">
        <v>33</v>
      </c>
      <c r="Z146" s="416">
        <v>35</v>
      </c>
      <c r="AA146" s="416">
        <v>24</v>
      </c>
      <c r="AB146" s="416">
        <v>272</v>
      </c>
      <c r="AC146" s="428"/>
      <c r="AD146" s="412"/>
      <c r="AE146" s="412"/>
      <c r="AF146" s="412"/>
      <c r="AG146" s="412"/>
      <c r="AH146" s="412"/>
      <c r="AI146" s="412"/>
      <c r="AJ146" s="412"/>
      <c r="AK146" s="412"/>
      <c r="AL146" s="2045"/>
    </row>
    <row r="147" spans="1:40">
      <c r="A147" s="840">
        <v>622</v>
      </c>
      <c r="B147" s="413" t="s">
        <v>712</v>
      </c>
      <c r="C147" s="2030">
        <v>184</v>
      </c>
      <c r="D147" s="2030">
        <v>207</v>
      </c>
      <c r="E147" s="2030">
        <v>215</v>
      </c>
      <c r="F147" s="2030">
        <v>222</v>
      </c>
      <c r="G147" s="2030">
        <v>244</v>
      </c>
      <c r="H147" s="2030">
        <v>226</v>
      </c>
      <c r="I147" s="2030">
        <v>226</v>
      </c>
      <c r="J147" s="2030">
        <v>190</v>
      </c>
      <c r="K147" s="2030">
        <v>210</v>
      </c>
      <c r="L147" s="1952">
        <v>189</v>
      </c>
      <c r="M147" s="1952">
        <v>169</v>
      </c>
      <c r="N147" s="1952">
        <v>196</v>
      </c>
      <c r="O147" s="1952">
        <v>178</v>
      </c>
      <c r="P147" s="1952">
        <v>159</v>
      </c>
      <c r="Q147" s="1952">
        <v>176</v>
      </c>
      <c r="R147" s="1952">
        <v>151</v>
      </c>
      <c r="S147" s="1952">
        <v>150</v>
      </c>
      <c r="T147" s="1952">
        <v>163</v>
      </c>
      <c r="U147" s="1952">
        <v>195</v>
      </c>
      <c r="V147" s="1952">
        <v>170</v>
      </c>
      <c r="W147" s="415">
        <v>187</v>
      </c>
      <c r="X147" s="414">
        <v>176</v>
      </c>
      <c r="Y147" s="416">
        <v>188</v>
      </c>
      <c r="Z147" s="416">
        <v>174</v>
      </c>
      <c r="AA147" s="416">
        <v>164</v>
      </c>
      <c r="AB147" s="416"/>
      <c r="AC147" s="428"/>
      <c r="AD147" s="412"/>
      <c r="AE147" s="412"/>
      <c r="AF147" s="412"/>
      <c r="AG147" s="412"/>
      <c r="AH147" s="412"/>
      <c r="AI147" s="412"/>
      <c r="AJ147" s="412"/>
      <c r="AK147" s="412"/>
      <c r="AL147" s="2045"/>
    </row>
    <row r="148" spans="1:40">
      <c r="A148" s="840">
        <v>623</v>
      </c>
      <c r="B148" s="413" t="s">
        <v>713</v>
      </c>
      <c r="C148" s="2030">
        <v>86</v>
      </c>
      <c r="D148" s="2030">
        <v>69</v>
      </c>
      <c r="E148" s="2030">
        <v>94</v>
      </c>
      <c r="F148" s="2030">
        <v>73</v>
      </c>
      <c r="G148" s="2030">
        <v>72</v>
      </c>
      <c r="H148" s="2030">
        <v>64</v>
      </c>
      <c r="I148" s="2030">
        <v>66</v>
      </c>
      <c r="J148" s="2030">
        <v>69</v>
      </c>
      <c r="K148" s="2030">
        <v>49</v>
      </c>
      <c r="L148" s="1952">
        <v>54</v>
      </c>
      <c r="M148" s="1952">
        <v>61</v>
      </c>
      <c r="N148" s="1952">
        <v>56</v>
      </c>
      <c r="O148" s="1952">
        <v>64</v>
      </c>
      <c r="P148" s="1952">
        <v>55</v>
      </c>
      <c r="Q148" s="1952">
        <v>53</v>
      </c>
      <c r="R148" s="1952">
        <v>66</v>
      </c>
      <c r="S148" s="1952">
        <v>68</v>
      </c>
      <c r="T148" s="1952">
        <v>55</v>
      </c>
      <c r="U148" s="1952">
        <v>49</v>
      </c>
      <c r="V148" s="1952">
        <v>59</v>
      </c>
      <c r="W148" s="415">
        <v>46</v>
      </c>
      <c r="X148" s="414">
        <v>66</v>
      </c>
      <c r="Y148" s="416">
        <v>50</v>
      </c>
      <c r="Z148" s="416">
        <v>46</v>
      </c>
      <c r="AA148" s="416">
        <v>54</v>
      </c>
      <c r="AB148" s="416"/>
      <c r="AC148" s="428"/>
      <c r="AD148" s="412"/>
      <c r="AE148" s="412"/>
      <c r="AF148" s="412"/>
      <c r="AG148" s="412"/>
      <c r="AH148" s="412"/>
      <c r="AI148" s="412"/>
      <c r="AJ148" s="412"/>
      <c r="AK148" s="412"/>
      <c r="AL148" s="2045"/>
    </row>
    <row r="149" spans="1:40">
      <c r="A149" s="840">
        <v>624</v>
      </c>
      <c r="B149" s="413" t="s">
        <v>714</v>
      </c>
      <c r="C149" s="2030">
        <v>88</v>
      </c>
      <c r="D149" s="2030">
        <v>86</v>
      </c>
      <c r="E149" s="2030">
        <v>89</v>
      </c>
      <c r="F149" s="2030">
        <v>98</v>
      </c>
      <c r="G149" s="2030">
        <v>86</v>
      </c>
      <c r="H149" s="2030">
        <v>76</v>
      </c>
      <c r="I149" s="2030">
        <v>84</v>
      </c>
      <c r="J149" s="2030">
        <v>75</v>
      </c>
      <c r="K149" s="2030">
        <v>70</v>
      </c>
      <c r="L149" s="1952">
        <v>82</v>
      </c>
      <c r="M149" s="1952">
        <v>80</v>
      </c>
      <c r="N149" s="1952">
        <v>74</v>
      </c>
      <c r="O149" s="1952">
        <v>69</v>
      </c>
      <c r="P149" s="1952">
        <v>75</v>
      </c>
      <c r="Q149" s="1952">
        <v>75</v>
      </c>
      <c r="R149" s="1952">
        <v>55</v>
      </c>
      <c r="S149" s="1952">
        <v>66</v>
      </c>
      <c r="T149" s="1952">
        <v>62</v>
      </c>
      <c r="U149" s="1952">
        <v>57</v>
      </c>
      <c r="V149" s="1952">
        <v>56</v>
      </c>
      <c r="W149" s="415">
        <v>56</v>
      </c>
      <c r="X149" s="414">
        <v>56</v>
      </c>
      <c r="Y149" s="416">
        <v>57</v>
      </c>
      <c r="Z149" s="416">
        <v>57</v>
      </c>
      <c r="AA149" s="416">
        <v>44</v>
      </c>
      <c r="AB149" s="416"/>
      <c r="AC149" s="428"/>
      <c r="AD149" s="412"/>
      <c r="AE149" s="412"/>
      <c r="AF149" s="412"/>
      <c r="AG149" s="412"/>
      <c r="AH149" s="412"/>
      <c r="AI149" s="412"/>
      <c r="AJ149" s="412"/>
      <c r="AK149" s="412"/>
      <c r="AL149" s="2045"/>
    </row>
    <row r="150" spans="1:40">
      <c r="A150" s="840">
        <v>641</v>
      </c>
      <c r="B150" s="413" t="s">
        <v>715</v>
      </c>
      <c r="C150" s="2030">
        <v>134</v>
      </c>
      <c r="D150" s="2030">
        <v>123</v>
      </c>
      <c r="E150" s="2030">
        <v>142</v>
      </c>
      <c r="F150" s="2030">
        <v>136</v>
      </c>
      <c r="G150" s="2030">
        <v>131</v>
      </c>
      <c r="H150" s="2030">
        <v>128</v>
      </c>
      <c r="I150" s="2030">
        <v>121</v>
      </c>
      <c r="J150" s="2030">
        <v>119</v>
      </c>
      <c r="K150" s="2030">
        <v>121</v>
      </c>
      <c r="L150" s="1952">
        <v>121</v>
      </c>
      <c r="M150" s="1952">
        <v>133</v>
      </c>
      <c r="N150" s="1952">
        <v>132</v>
      </c>
      <c r="O150" s="1952">
        <v>118</v>
      </c>
      <c r="P150" s="1952">
        <v>119</v>
      </c>
      <c r="Q150" s="1952">
        <v>141</v>
      </c>
      <c r="R150" s="1952">
        <v>131</v>
      </c>
      <c r="S150" s="1952">
        <v>118</v>
      </c>
      <c r="T150" s="1952">
        <v>137</v>
      </c>
      <c r="U150" s="1952">
        <v>133</v>
      </c>
      <c r="V150" s="1952">
        <v>139</v>
      </c>
      <c r="W150" s="415">
        <v>120</v>
      </c>
      <c r="X150" s="414">
        <v>112</v>
      </c>
      <c r="Y150" s="416">
        <v>130</v>
      </c>
      <c r="Z150" s="416">
        <v>116</v>
      </c>
      <c r="AA150" s="416">
        <v>626</v>
      </c>
      <c r="AB150" s="416">
        <v>524</v>
      </c>
      <c r="AC150" s="428"/>
      <c r="AD150" s="412"/>
      <c r="AE150" s="412"/>
      <c r="AF150" s="412"/>
      <c r="AG150" s="412"/>
      <c r="AH150" s="412"/>
      <c r="AI150" s="412"/>
      <c r="AJ150" s="412"/>
      <c r="AK150" s="412"/>
      <c r="AL150" s="2045"/>
    </row>
    <row r="151" spans="1:40">
      <c r="A151" s="840">
        <v>642</v>
      </c>
      <c r="B151" s="413" t="s">
        <v>716</v>
      </c>
      <c r="C151" s="2030">
        <v>252</v>
      </c>
      <c r="D151" s="2030">
        <v>248</v>
      </c>
      <c r="E151" s="2030">
        <v>244</v>
      </c>
      <c r="F151" s="2030">
        <v>257</v>
      </c>
      <c r="G151" s="2030">
        <v>239</v>
      </c>
      <c r="H151" s="2030">
        <v>205</v>
      </c>
      <c r="I151" s="2030">
        <v>206</v>
      </c>
      <c r="J151" s="2030">
        <v>204</v>
      </c>
      <c r="K151" s="2030">
        <v>188</v>
      </c>
      <c r="L151" s="1952">
        <v>214</v>
      </c>
      <c r="M151" s="1952">
        <v>189</v>
      </c>
      <c r="N151" s="1952">
        <v>196</v>
      </c>
      <c r="O151" s="1952">
        <v>205</v>
      </c>
      <c r="P151" s="1952">
        <v>194</v>
      </c>
      <c r="Q151" s="1952">
        <v>193</v>
      </c>
      <c r="R151" s="1952">
        <v>199</v>
      </c>
      <c r="S151" s="1952">
        <v>192</v>
      </c>
      <c r="T151" s="1952">
        <v>204</v>
      </c>
      <c r="U151" s="1952">
        <v>200</v>
      </c>
      <c r="V151" s="1952">
        <v>196</v>
      </c>
      <c r="W151" s="415">
        <v>228</v>
      </c>
      <c r="X151" s="414">
        <v>205</v>
      </c>
      <c r="Y151" s="416">
        <v>196</v>
      </c>
      <c r="Z151" s="416">
        <v>169</v>
      </c>
      <c r="AA151" s="416"/>
      <c r="AB151" s="416"/>
      <c r="AC151" s="428"/>
      <c r="AD151" s="412"/>
      <c r="AE151" s="412"/>
      <c r="AF151" s="412"/>
      <c r="AG151" s="412"/>
      <c r="AH151" s="412"/>
      <c r="AI151" s="412"/>
      <c r="AJ151" s="412"/>
      <c r="AK151" s="412"/>
      <c r="AL151" s="2045"/>
    </row>
    <row r="152" spans="1:40">
      <c r="A152" s="840">
        <v>643</v>
      </c>
      <c r="B152" s="413" t="s">
        <v>717</v>
      </c>
      <c r="C152" s="2030">
        <v>107</v>
      </c>
      <c r="D152" s="2030">
        <v>122</v>
      </c>
      <c r="E152" s="2030">
        <v>97</v>
      </c>
      <c r="F152" s="2030">
        <v>106</v>
      </c>
      <c r="G152" s="2030">
        <v>114</v>
      </c>
      <c r="H152" s="2030">
        <v>82</v>
      </c>
      <c r="I152" s="2030">
        <v>89</v>
      </c>
      <c r="J152" s="2030">
        <v>99</v>
      </c>
      <c r="K152" s="2030">
        <v>79</v>
      </c>
      <c r="L152" s="1952">
        <v>85</v>
      </c>
      <c r="M152" s="1952">
        <v>88</v>
      </c>
      <c r="N152" s="1952">
        <v>70</v>
      </c>
      <c r="O152" s="1952">
        <v>68</v>
      </c>
      <c r="P152" s="1952">
        <v>72</v>
      </c>
      <c r="Q152" s="1952">
        <v>79</v>
      </c>
      <c r="R152" s="1952">
        <v>64</v>
      </c>
      <c r="S152" s="1952">
        <v>58</v>
      </c>
      <c r="T152" s="1952">
        <v>58</v>
      </c>
      <c r="U152" s="1952">
        <v>67</v>
      </c>
      <c r="V152" s="1952">
        <v>53</v>
      </c>
      <c r="W152" s="415">
        <v>59</v>
      </c>
      <c r="X152" s="414">
        <v>67</v>
      </c>
      <c r="Y152" s="416">
        <v>59</v>
      </c>
      <c r="Z152" s="416">
        <v>38</v>
      </c>
      <c r="AA152" s="416"/>
      <c r="AB152" s="416"/>
      <c r="AC152" s="428"/>
      <c r="AD152" s="412"/>
      <c r="AE152" s="412"/>
      <c r="AF152" s="412"/>
      <c r="AG152" s="412"/>
      <c r="AH152" s="412"/>
      <c r="AI152" s="412"/>
      <c r="AJ152" s="412"/>
      <c r="AK152" s="412"/>
      <c r="AL152" s="2045"/>
    </row>
    <row r="153" spans="1:40">
      <c r="A153" s="840">
        <v>644</v>
      </c>
      <c r="B153" s="413" t="s">
        <v>718</v>
      </c>
      <c r="C153" s="2030">
        <v>147</v>
      </c>
      <c r="D153" s="2030">
        <v>154</v>
      </c>
      <c r="E153" s="2030">
        <v>154</v>
      </c>
      <c r="F153" s="2030">
        <v>146</v>
      </c>
      <c r="G153" s="2030">
        <v>154</v>
      </c>
      <c r="H153" s="2030">
        <v>158</v>
      </c>
      <c r="I153" s="2030">
        <v>148</v>
      </c>
      <c r="J153" s="2030">
        <v>136</v>
      </c>
      <c r="K153" s="2030">
        <v>120</v>
      </c>
      <c r="L153" s="1952">
        <v>132</v>
      </c>
      <c r="M153" s="1952">
        <v>130</v>
      </c>
      <c r="N153" s="1952">
        <v>118</v>
      </c>
      <c r="O153" s="1952">
        <v>127</v>
      </c>
      <c r="P153" s="1952">
        <v>106</v>
      </c>
      <c r="Q153" s="1952">
        <v>116</v>
      </c>
      <c r="R153" s="1952">
        <v>119</v>
      </c>
      <c r="S153" s="1952">
        <v>98</v>
      </c>
      <c r="T153" s="1952">
        <v>88</v>
      </c>
      <c r="U153" s="1952">
        <v>93</v>
      </c>
      <c r="V153" s="1952">
        <v>86</v>
      </c>
      <c r="W153" s="415">
        <v>94</v>
      </c>
      <c r="X153" s="414">
        <v>74</v>
      </c>
      <c r="Y153" s="416">
        <v>90</v>
      </c>
      <c r="Z153" s="416">
        <v>75</v>
      </c>
      <c r="AA153" s="416"/>
      <c r="AB153" s="416"/>
      <c r="AC153" s="428"/>
      <c r="AD153" s="412"/>
      <c r="AE153" s="412"/>
      <c r="AF153" s="412"/>
      <c r="AG153" s="412"/>
      <c r="AH153" s="412"/>
      <c r="AI153" s="412"/>
      <c r="AJ153" s="412"/>
      <c r="AK153" s="412"/>
      <c r="AL153" s="2045"/>
    </row>
    <row r="154" spans="1:40">
      <c r="A154" s="840">
        <v>645</v>
      </c>
      <c r="B154" s="413" t="s">
        <v>719</v>
      </c>
      <c r="C154" s="2030">
        <v>185</v>
      </c>
      <c r="D154" s="2030">
        <v>166</v>
      </c>
      <c r="E154" s="2030">
        <v>151</v>
      </c>
      <c r="F154" s="2030">
        <v>156</v>
      </c>
      <c r="G154" s="2030">
        <v>171</v>
      </c>
      <c r="H154" s="2030">
        <v>160</v>
      </c>
      <c r="I154" s="2030">
        <v>168</v>
      </c>
      <c r="J154" s="2030">
        <v>138</v>
      </c>
      <c r="K154" s="2030">
        <v>136</v>
      </c>
      <c r="L154" s="1952">
        <v>137</v>
      </c>
      <c r="M154" s="1952">
        <v>121</v>
      </c>
      <c r="N154" s="1952">
        <v>125</v>
      </c>
      <c r="O154" s="1952">
        <v>121</v>
      </c>
      <c r="P154" s="1952">
        <v>128</v>
      </c>
      <c r="Q154" s="1952">
        <v>111</v>
      </c>
      <c r="R154" s="1952">
        <v>126</v>
      </c>
      <c r="S154" s="1952">
        <v>138</v>
      </c>
      <c r="T154" s="1952">
        <v>128</v>
      </c>
      <c r="U154" s="1952">
        <v>132</v>
      </c>
      <c r="V154" s="1952">
        <v>121</v>
      </c>
      <c r="W154" s="415">
        <v>120</v>
      </c>
      <c r="X154" s="414">
        <v>104</v>
      </c>
      <c r="Y154" s="416">
        <v>108</v>
      </c>
      <c r="Z154" s="416">
        <v>97</v>
      </c>
      <c r="AA154" s="416"/>
      <c r="AB154" s="416"/>
      <c r="AC154" s="428"/>
      <c r="AD154" s="412"/>
      <c r="AE154" s="412"/>
      <c r="AF154" s="412"/>
      <c r="AG154" s="412"/>
      <c r="AH154" s="412"/>
      <c r="AI154" s="412"/>
      <c r="AJ154" s="412"/>
      <c r="AK154" s="412"/>
      <c r="AL154" s="2045"/>
    </row>
    <row r="155" spans="1:40">
      <c r="A155" s="840">
        <v>646</v>
      </c>
      <c r="B155" s="413" t="s">
        <v>720</v>
      </c>
      <c r="C155" s="2030">
        <v>119</v>
      </c>
      <c r="D155" s="2030">
        <v>109</v>
      </c>
      <c r="E155" s="2030">
        <v>108</v>
      </c>
      <c r="F155" s="2030">
        <v>116</v>
      </c>
      <c r="G155" s="2030">
        <v>114</v>
      </c>
      <c r="H155" s="2030">
        <v>97</v>
      </c>
      <c r="I155" s="2030">
        <v>105</v>
      </c>
      <c r="J155" s="2030">
        <v>83</v>
      </c>
      <c r="K155" s="2030">
        <v>100</v>
      </c>
      <c r="L155" s="1952">
        <v>95</v>
      </c>
      <c r="M155" s="1952">
        <v>85</v>
      </c>
      <c r="N155" s="1952">
        <v>80</v>
      </c>
      <c r="O155" s="1952">
        <v>90</v>
      </c>
      <c r="P155" s="1952">
        <v>77</v>
      </c>
      <c r="Q155" s="1952">
        <v>83</v>
      </c>
      <c r="R155" s="1952">
        <v>88</v>
      </c>
      <c r="S155" s="1952">
        <v>86</v>
      </c>
      <c r="T155" s="1952">
        <v>107</v>
      </c>
      <c r="U155" s="1952">
        <v>96</v>
      </c>
      <c r="V155" s="1952">
        <v>77</v>
      </c>
      <c r="W155" s="415">
        <v>94</v>
      </c>
      <c r="X155" s="414">
        <v>88</v>
      </c>
      <c r="Y155" s="416">
        <v>75</v>
      </c>
      <c r="Z155" s="416">
        <v>84</v>
      </c>
      <c r="AA155" s="416"/>
      <c r="AB155" s="416"/>
      <c r="AC155" s="428"/>
      <c r="AD155" s="412"/>
      <c r="AE155" s="412"/>
      <c r="AF155" s="412"/>
      <c r="AG155" s="412"/>
      <c r="AH155" s="412"/>
      <c r="AI155" s="412"/>
      <c r="AJ155" s="412"/>
      <c r="AK155" s="412"/>
      <c r="AL155" s="2045"/>
    </row>
    <row r="156" spans="1:40">
      <c r="A156" s="840"/>
      <c r="B156" s="1950" t="s">
        <v>2489</v>
      </c>
      <c r="C156" s="2053">
        <v>223</v>
      </c>
      <c r="D156" s="2053">
        <v>240</v>
      </c>
      <c r="E156" s="2053">
        <v>222</v>
      </c>
      <c r="F156" s="2053">
        <v>237</v>
      </c>
      <c r="G156" s="2053">
        <v>242</v>
      </c>
      <c r="H156" s="2053">
        <v>245</v>
      </c>
      <c r="I156" s="2053">
        <v>227</v>
      </c>
      <c r="J156" s="2053">
        <v>199</v>
      </c>
      <c r="K156" s="2053">
        <v>193</v>
      </c>
      <c r="L156" s="1952">
        <v>225</v>
      </c>
      <c r="M156" s="1952">
        <v>195</v>
      </c>
      <c r="N156" s="1952">
        <v>209</v>
      </c>
      <c r="O156" s="1952">
        <v>209</v>
      </c>
      <c r="P156" s="1952">
        <v>171</v>
      </c>
      <c r="Q156" s="1952">
        <v>187</v>
      </c>
      <c r="R156" s="1952">
        <v>171</v>
      </c>
      <c r="S156" s="1952">
        <v>188</v>
      </c>
      <c r="T156" s="1952">
        <v>170</v>
      </c>
      <c r="U156" s="1952">
        <v>197</v>
      </c>
      <c r="V156" s="1952">
        <v>39</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41</v>
      </c>
      <c r="D157" s="2053">
        <v>42</v>
      </c>
      <c r="E157" s="2053">
        <v>42</v>
      </c>
      <c r="F157" s="2053">
        <v>39</v>
      </c>
      <c r="G157" s="2053">
        <v>34</v>
      </c>
      <c r="H157" s="2053">
        <v>45</v>
      </c>
      <c r="I157" s="2053">
        <v>37</v>
      </c>
      <c r="J157" s="2053">
        <v>40</v>
      </c>
      <c r="K157" s="2053">
        <v>35</v>
      </c>
      <c r="L157" s="1952">
        <v>24</v>
      </c>
      <c r="M157" s="1952">
        <v>38</v>
      </c>
      <c r="N157" s="1952">
        <v>32</v>
      </c>
      <c r="O157" s="1952">
        <v>25</v>
      </c>
      <c r="P157" s="1952">
        <v>26</v>
      </c>
      <c r="Q157" s="1952">
        <v>32</v>
      </c>
      <c r="R157" s="1952">
        <v>28</v>
      </c>
      <c r="S157" s="1952">
        <v>28</v>
      </c>
      <c r="T157" s="1952">
        <v>46</v>
      </c>
      <c r="U157" s="1952">
        <v>35</v>
      </c>
      <c r="V157" s="1952">
        <v>11</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133</v>
      </c>
      <c r="D158" s="2053">
        <v>131</v>
      </c>
      <c r="E158" s="2053">
        <v>140</v>
      </c>
      <c r="F158" s="2053">
        <v>130</v>
      </c>
      <c r="G158" s="2053">
        <v>134</v>
      </c>
      <c r="H158" s="2053">
        <v>144</v>
      </c>
      <c r="I158" s="2053">
        <v>104</v>
      </c>
      <c r="J158" s="2053">
        <v>117</v>
      </c>
      <c r="K158" s="2053">
        <v>124</v>
      </c>
      <c r="L158" s="1952">
        <v>111</v>
      </c>
      <c r="M158" s="1952">
        <v>99</v>
      </c>
      <c r="N158" s="1952">
        <v>107</v>
      </c>
      <c r="O158" s="1952">
        <v>130</v>
      </c>
      <c r="P158" s="1952">
        <v>122</v>
      </c>
      <c r="Q158" s="1952">
        <v>110</v>
      </c>
      <c r="R158" s="1952">
        <v>111</v>
      </c>
      <c r="S158" s="1952">
        <v>102</v>
      </c>
      <c r="T158" s="1952">
        <v>114</v>
      </c>
      <c r="U158" s="1952">
        <v>112</v>
      </c>
      <c r="V158" s="1952">
        <v>29</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42</v>
      </c>
      <c r="D159" s="2053">
        <v>45</v>
      </c>
      <c r="E159" s="2053">
        <v>36</v>
      </c>
      <c r="F159" s="2053">
        <v>44</v>
      </c>
      <c r="G159" s="2053">
        <v>43</v>
      </c>
      <c r="H159" s="2053">
        <v>38</v>
      </c>
      <c r="I159" s="2053">
        <v>45</v>
      </c>
      <c r="J159" s="2053">
        <v>36</v>
      </c>
      <c r="K159" s="2053">
        <v>43</v>
      </c>
      <c r="L159" s="1952">
        <v>28</v>
      </c>
      <c r="M159" s="1952">
        <v>38</v>
      </c>
      <c r="N159" s="1952">
        <v>36</v>
      </c>
      <c r="O159" s="1952">
        <v>34</v>
      </c>
      <c r="P159" s="1952">
        <v>32</v>
      </c>
      <c r="Q159" s="1952">
        <v>43</v>
      </c>
      <c r="R159" s="1952">
        <v>30</v>
      </c>
      <c r="S159" s="1952">
        <v>36</v>
      </c>
      <c r="T159" s="1952">
        <v>36</v>
      </c>
      <c r="U159" s="1952">
        <v>30</v>
      </c>
      <c r="V159" s="1952">
        <v>6</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205</v>
      </c>
      <c r="D160" s="2030">
        <v>195</v>
      </c>
      <c r="E160" s="2030">
        <v>212</v>
      </c>
      <c r="F160" s="2030">
        <v>206</v>
      </c>
      <c r="G160" s="2030">
        <v>188</v>
      </c>
      <c r="H160" s="2030">
        <v>174</v>
      </c>
      <c r="I160" s="2030">
        <v>192</v>
      </c>
      <c r="J160" s="2030">
        <v>185</v>
      </c>
      <c r="K160" s="2030">
        <v>195</v>
      </c>
      <c r="L160" s="1952">
        <v>179</v>
      </c>
      <c r="M160" s="1952">
        <v>175</v>
      </c>
      <c r="N160" s="1952">
        <v>165</v>
      </c>
      <c r="O160" s="1952">
        <v>172</v>
      </c>
      <c r="P160" s="1952">
        <v>178</v>
      </c>
      <c r="Q160" s="1952">
        <v>162</v>
      </c>
      <c r="R160" s="1952">
        <v>164</v>
      </c>
      <c r="S160" s="1952">
        <v>187</v>
      </c>
      <c r="T160" s="1952">
        <v>158</v>
      </c>
      <c r="U160" s="1952">
        <v>158</v>
      </c>
      <c r="V160" s="1952">
        <v>163</v>
      </c>
      <c r="W160" s="415">
        <v>147</v>
      </c>
      <c r="X160" s="414">
        <v>149</v>
      </c>
      <c r="Y160" s="416">
        <v>145</v>
      </c>
      <c r="Z160" s="416">
        <v>128</v>
      </c>
      <c r="AA160" s="416">
        <v>137</v>
      </c>
      <c r="AB160" s="416">
        <v>315</v>
      </c>
      <c r="AC160" s="428"/>
      <c r="AD160" s="412"/>
      <c r="AE160" s="412"/>
      <c r="AF160" s="412"/>
      <c r="AG160" s="412"/>
      <c r="AH160" s="412"/>
      <c r="AI160" s="412"/>
      <c r="AJ160" s="412"/>
      <c r="AK160" s="412"/>
      <c r="AL160" s="2045"/>
    </row>
    <row r="161" spans="1:38">
      <c r="A161" s="840">
        <v>682</v>
      </c>
      <c r="B161" s="413" t="s">
        <v>722</v>
      </c>
      <c r="C161" s="2030">
        <v>102</v>
      </c>
      <c r="D161" s="2030">
        <v>84</v>
      </c>
      <c r="E161" s="2030">
        <v>56</v>
      </c>
      <c r="F161" s="2030">
        <v>82</v>
      </c>
      <c r="G161" s="2030">
        <v>74</v>
      </c>
      <c r="H161" s="2030">
        <v>86</v>
      </c>
      <c r="I161" s="2030">
        <v>67</v>
      </c>
      <c r="J161" s="2030">
        <v>66</v>
      </c>
      <c r="K161" s="2030">
        <v>49</v>
      </c>
      <c r="L161" s="1952">
        <v>65</v>
      </c>
      <c r="M161" s="1952">
        <v>69</v>
      </c>
      <c r="N161" s="1952">
        <v>57</v>
      </c>
      <c r="O161" s="1952">
        <v>55</v>
      </c>
      <c r="P161" s="1952">
        <v>41</v>
      </c>
      <c r="Q161" s="1952">
        <v>58</v>
      </c>
      <c r="R161" s="1952">
        <v>52</v>
      </c>
      <c r="S161" s="1952">
        <v>54</v>
      </c>
      <c r="T161" s="1952">
        <v>54</v>
      </c>
      <c r="U161" s="1952">
        <v>53</v>
      </c>
      <c r="V161" s="1952">
        <v>41</v>
      </c>
      <c r="W161" s="415">
        <v>51</v>
      </c>
      <c r="X161" s="414">
        <v>43</v>
      </c>
      <c r="Y161" s="416">
        <v>43</v>
      </c>
      <c r="Z161" s="416">
        <v>47</v>
      </c>
      <c r="AA161" s="416">
        <v>40</v>
      </c>
      <c r="AB161" s="416"/>
      <c r="AC161" s="428"/>
      <c r="AD161" s="412"/>
      <c r="AE161" s="412"/>
      <c r="AF161" s="412"/>
      <c r="AG161" s="412"/>
      <c r="AH161" s="412"/>
      <c r="AI161" s="412"/>
      <c r="AJ161" s="412"/>
      <c r="AK161" s="412"/>
      <c r="AL161" s="2045"/>
    </row>
    <row r="162" spans="1:38">
      <c r="A162" s="840">
        <v>683</v>
      </c>
      <c r="B162" s="413" t="s">
        <v>723</v>
      </c>
      <c r="C162" s="2030">
        <v>134</v>
      </c>
      <c r="D162" s="2030">
        <v>143</v>
      </c>
      <c r="E162" s="2030">
        <v>132</v>
      </c>
      <c r="F162" s="2030">
        <v>132</v>
      </c>
      <c r="G162" s="2030">
        <v>139</v>
      </c>
      <c r="H162" s="2030">
        <v>138</v>
      </c>
      <c r="I162" s="2030">
        <v>121</v>
      </c>
      <c r="J162" s="2030">
        <v>109</v>
      </c>
      <c r="K162" s="2030">
        <v>116</v>
      </c>
      <c r="L162" s="1952">
        <v>102</v>
      </c>
      <c r="M162" s="1952">
        <v>100</v>
      </c>
      <c r="N162" s="1952">
        <v>94</v>
      </c>
      <c r="O162" s="1952">
        <v>82</v>
      </c>
      <c r="P162" s="1952">
        <v>75</v>
      </c>
      <c r="Q162" s="1952">
        <v>87</v>
      </c>
      <c r="R162" s="1952">
        <v>53</v>
      </c>
      <c r="S162" s="1952">
        <v>85</v>
      </c>
      <c r="T162" s="1952">
        <v>57</v>
      </c>
      <c r="U162" s="1952">
        <v>83</v>
      </c>
      <c r="V162" s="1952">
        <v>60</v>
      </c>
      <c r="W162" s="415">
        <v>69</v>
      </c>
      <c r="X162" s="414">
        <v>61</v>
      </c>
      <c r="Y162" s="416">
        <v>69</v>
      </c>
      <c r="Z162" s="416">
        <v>57</v>
      </c>
      <c r="AA162" s="416">
        <v>61</v>
      </c>
      <c r="AB162" s="416"/>
      <c r="AC162" s="428"/>
      <c r="AD162" s="412"/>
      <c r="AE162" s="412"/>
      <c r="AF162" s="412"/>
      <c r="AG162" s="412"/>
      <c r="AH162" s="412"/>
      <c r="AI162" s="412"/>
      <c r="AJ162" s="412"/>
      <c r="AK162" s="412"/>
      <c r="AL162" s="2045"/>
    </row>
    <row r="163" spans="1:38">
      <c r="A163" s="840">
        <v>684</v>
      </c>
      <c r="B163" s="413" t="s">
        <v>724</v>
      </c>
      <c r="C163" s="2030">
        <v>97</v>
      </c>
      <c r="D163" s="2030">
        <v>118</v>
      </c>
      <c r="E163" s="2030">
        <v>118</v>
      </c>
      <c r="F163" s="2030">
        <v>117</v>
      </c>
      <c r="G163" s="2030">
        <v>95</v>
      </c>
      <c r="H163" s="2030">
        <v>110</v>
      </c>
      <c r="I163" s="2030">
        <v>122</v>
      </c>
      <c r="J163" s="2030">
        <v>111</v>
      </c>
      <c r="K163" s="2030">
        <v>108</v>
      </c>
      <c r="L163" s="1952">
        <v>101</v>
      </c>
      <c r="M163" s="1952">
        <v>99</v>
      </c>
      <c r="N163" s="1952">
        <v>92</v>
      </c>
      <c r="O163" s="1952">
        <v>70</v>
      </c>
      <c r="P163" s="1952">
        <v>74</v>
      </c>
      <c r="Q163" s="1952">
        <v>86</v>
      </c>
      <c r="R163" s="1952">
        <v>79</v>
      </c>
      <c r="S163" s="1952">
        <v>64</v>
      </c>
      <c r="T163" s="1952">
        <v>74</v>
      </c>
      <c r="U163" s="1952">
        <v>68</v>
      </c>
      <c r="V163" s="1952">
        <v>70</v>
      </c>
      <c r="W163" s="415">
        <v>58</v>
      </c>
      <c r="X163" s="414">
        <v>71</v>
      </c>
      <c r="Y163" s="416">
        <v>64</v>
      </c>
      <c r="Z163" s="416">
        <v>57</v>
      </c>
      <c r="AA163" s="416">
        <v>61</v>
      </c>
      <c r="AB163" s="416"/>
      <c r="AC163" s="428"/>
      <c r="AD163" s="412"/>
      <c r="AE163" s="412"/>
      <c r="AF163" s="412"/>
      <c r="AG163" s="412"/>
      <c r="AH163" s="412"/>
      <c r="AI163" s="412"/>
      <c r="AJ163" s="412"/>
      <c r="AK163" s="412"/>
      <c r="AL163" s="2045"/>
    </row>
    <row r="164" spans="1:38">
      <c r="A164" s="840">
        <v>685</v>
      </c>
      <c r="B164" s="413" t="s">
        <v>725</v>
      </c>
      <c r="C164" s="2030">
        <v>136</v>
      </c>
      <c r="D164" s="2030">
        <v>111</v>
      </c>
      <c r="E164" s="2030">
        <v>111</v>
      </c>
      <c r="F164" s="2030">
        <v>82</v>
      </c>
      <c r="G164" s="2030">
        <v>115</v>
      </c>
      <c r="H164" s="2030">
        <v>116</v>
      </c>
      <c r="I164" s="2030">
        <v>90</v>
      </c>
      <c r="J164" s="2030">
        <v>99</v>
      </c>
      <c r="K164" s="2030">
        <v>87</v>
      </c>
      <c r="L164" s="1952">
        <v>75</v>
      </c>
      <c r="M164" s="1952">
        <v>86</v>
      </c>
      <c r="N164" s="1952">
        <v>80</v>
      </c>
      <c r="O164" s="1952">
        <v>94</v>
      </c>
      <c r="P164" s="1952">
        <v>77</v>
      </c>
      <c r="Q164" s="1952">
        <v>88</v>
      </c>
      <c r="R164" s="1952">
        <v>98</v>
      </c>
      <c r="S164" s="1952">
        <v>92</v>
      </c>
      <c r="T164" s="1952">
        <v>96</v>
      </c>
      <c r="U164" s="1952">
        <v>110</v>
      </c>
      <c r="V164" s="1952">
        <v>110</v>
      </c>
      <c r="W164" s="415">
        <v>82</v>
      </c>
      <c r="X164" s="414">
        <v>122</v>
      </c>
      <c r="Y164" s="416">
        <v>106</v>
      </c>
      <c r="Z164" s="416">
        <v>110</v>
      </c>
      <c r="AA164" s="416">
        <v>85</v>
      </c>
      <c r="AB164" s="416">
        <v>96</v>
      </c>
      <c r="AC164" s="428"/>
      <c r="AD164" s="412"/>
      <c r="AE164" s="412"/>
      <c r="AF164" s="412"/>
      <c r="AG164" s="412"/>
      <c r="AH164" s="412"/>
      <c r="AI164" s="412"/>
      <c r="AJ164" s="412"/>
      <c r="AK164" s="412"/>
      <c r="AL164" s="2045"/>
    </row>
    <row r="165" spans="1:38">
      <c r="A165" s="840">
        <v>686</v>
      </c>
      <c r="B165" s="413" t="s">
        <v>726</v>
      </c>
      <c r="C165" s="2030">
        <v>102</v>
      </c>
      <c r="D165" s="2030">
        <v>105</v>
      </c>
      <c r="E165" s="2030">
        <v>102</v>
      </c>
      <c r="F165" s="2030">
        <v>90</v>
      </c>
      <c r="G165" s="2030">
        <v>99</v>
      </c>
      <c r="H165" s="2030">
        <v>98</v>
      </c>
      <c r="I165" s="2030">
        <v>92</v>
      </c>
      <c r="J165" s="2030">
        <v>86</v>
      </c>
      <c r="K165" s="2030">
        <v>100</v>
      </c>
      <c r="L165" s="1952">
        <v>81</v>
      </c>
      <c r="M165" s="1952">
        <v>79</v>
      </c>
      <c r="N165" s="1952">
        <v>76</v>
      </c>
      <c r="O165" s="1952">
        <v>57</v>
      </c>
      <c r="P165" s="1952">
        <v>63</v>
      </c>
      <c r="Q165" s="1952">
        <v>64</v>
      </c>
      <c r="R165" s="1952">
        <v>58</v>
      </c>
      <c r="S165" s="1952">
        <v>60</v>
      </c>
      <c r="T165" s="1952">
        <v>60</v>
      </c>
      <c r="U165" s="1952">
        <v>78</v>
      </c>
      <c r="V165" s="1952">
        <v>78</v>
      </c>
      <c r="W165" s="415">
        <v>67</v>
      </c>
      <c r="X165" s="414">
        <v>77</v>
      </c>
      <c r="Y165" s="416">
        <v>82</v>
      </c>
      <c r="Z165" s="416">
        <v>67</v>
      </c>
      <c r="AA165" s="416">
        <v>50</v>
      </c>
      <c r="AB165" s="416"/>
      <c r="AC165" s="428"/>
      <c r="AD165" s="412"/>
      <c r="AE165" s="412"/>
      <c r="AF165" s="412"/>
      <c r="AG165" s="412"/>
      <c r="AH165" s="412"/>
      <c r="AI165" s="412"/>
      <c r="AJ165" s="412"/>
      <c r="AK165" s="412"/>
      <c r="AL165" s="2045"/>
    </row>
    <row r="166" spans="1:38">
      <c r="A166" s="840">
        <v>701</v>
      </c>
      <c r="B166" s="413" t="s">
        <v>727</v>
      </c>
      <c r="C166" s="2030">
        <v>52</v>
      </c>
      <c r="D166" s="2030">
        <v>66</v>
      </c>
      <c r="E166" s="2030">
        <v>52</v>
      </c>
      <c r="F166" s="2030">
        <v>62</v>
      </c>
      <c r="G166" s="2030">
        <v>57</v>
      </c>
      <c r="H166" s="2030">
        <v>65</v>
      </c>
      <c r="I166" s="2030">
        <v>68</v>
      </c>
      <c r="J166" s="2030">
        <v>60</v>
      </c>
      <c r="K166" s="2030">
        <v>56</v>
      </c>
      <c r="L166" s="1952">
        <v>49</v>
      </c>
      <c r="M166" s="1952">
        <v>63</v>
      </c>
      <c r="N166" s="1952">
        <v>48</v>
      </c>
      <c r="O166" s="1952">
        <v>52</v>
      </c>
      <c r="P166" s="1952">
        <v>53</v>
      </c>
      <c r="Q166" s="1952">
        <v>58</v>
      </c>
      <c r="R166" s="1952">
        <v>71</v>
      </c>
      <c r="S166" s="1952">
        <v>68</v>
      </c>
      <c r="T166" s="1952">
        <v>80</v>
      </c>
      <c r="U166" s="1952">
        <v>67</v>
      </c>
      <c r="V166" s="1952">
        <v>73</v>
      </c>
      <c r="W166" s="415">
        <v>58</v>
      </c>
      <c r="X166" s="414">
        <v>70</v>
      </c>
      <c r="Y166" s="416">
        <v>63</v>
      </c>
      <c r="Z166" s="416">
        <v>68</v>
      </c>
      <c r="AA166" s="416">
        <v>65</v>
      </c>
      <c r="AB166" s="416">
        <v>401</v>
      </c>
      <c r="AC166" s="428"/>
      <c r="AD166" s="412"/>
      <c r="AE166" s="412"/>
      <c r="AF166" s="412"/>
      <c r="AG166" s="412"/>
      <c r="AH166" s="412"/>
      <c r="AI166" s="412"/>
      <c r="AJ166" s="412"/>
      <c r="AK166" s="412"/>
      <c r="AL166" s="2045"/>
    </row>
    <row r="167" spans="1:38">
      <c r="A167" s="840">
        <v>702</v>
      </c>
      <c r="B167" s="413" t="s">
        <v>728</v>
      </c>
      <c r="C167" s="2030">
        <v>181</v>
      </c>
      <c r="D167" s="2030">
        <v>184</v>
      </c>
      <c r="E167" s="2030">
        <v>167</v>
      </c>
      <c r="F167" s="2030">
        <v>176</v>
      </c>
      <c r="G167" s="2030">
        <v>165</v>
      </c>
      <c r="H167" s="2030">
        <v>166</v>
      </c>
      <c r="I167" s="2030">
        <v>165</v>
      </c>
      <c r="J167" s="2030">
        <v>144</v>
      </c>
      <c r="K167" s="2030">
        <v>157</v>
      </c>
      <c r="L167" s="1952">
        <v>126</v>
      </c>
      <c r="M167" s="1952">
        <v>132</v>
      </c>
      <c r="N167" s="1952">
        <v>127</v>
      </c>
      <c r="O167" s="1952">
        <v>118</v>
      </c>
      <c r="P167" s="1952">
        <v>112</v>
      </c>
      <c r="Q167" s="1952">
        <v>116</v>
      </c>
      <c r="R167" s="1952">
        <v>114</v>
      </c>
      <c r="S167" s="1952">
        <v>102</v>
      </c>
      <c r="T167" s="1952">
        <v>110</v>
      </c>
      <c r="U167" s="1952">
        <v>94</v>
      </c>
      <c r="V167" s="1952">
        <v>86</v>
      </c>
      <c r="W167" s="415">
        <v>81</v>
      </c>
      <c r="X167" s="414">
        <v>79</v>
      </c>
      <c r="Y167" s="416">
        <v>76</v>
      </c>
      <c r="Z167" s="416">
        <v>96</v>
      </c>
      <c r="AA167" s="416">
        <v>72</v>
      </c>
      <c r="AB167" s="416"/>
      <c r="AC167" s="429"/>
      <c r="AD167" s="429"/>
      <c r="AE167" s="429"/>
      <c r="AF167" s="429"/>
      <c r="AG167" s="429"/>
      <c r="AH167" s="841"/>
      <c r="AI167" s="841"/>
      <c r="AJ167" s="841"/>
      <c r="AK167" s="841"/>
      <c r="AL167" s="2046"/>
    </row>
    <row r="168" spans="1:38">
      <c r="A168" s="840">
        <v>703</v>
      </c>
      <c r="B168" s="413" t="s">
        <v>729</v>
      </c>
      <c r="C168" s="2030">
        <v>218</v>
      </c>
      <c r="D168" s="2030">
        <v>221</v>
      </c>
      <c r="E168" s="2030">
        <v>219</v>
      </c>
      <c r="F168" s="2030">
        <v>219</v>
      </c>
      <c r="G168" s="2030">
        <v>198</v>
      </c>
      <c r="H168" s="2030">
        <v>233</v>
      </c>
      <c r="I168" s="2030">
        <v>213</v>
      </c>
      <c r="J168" s="2030">
        <v>171</v>
      </c>
      <c r="K168" s="2030">
        <v>184</v>
      </c>
      <c r="L168" s="1952">
        <v>203</v>
      </c>
      <c r="M168" s="1952">
        <v>195</v>
      </c>
      <c r="N168" s="1952">
        <v>185</v>
      </c>
      <c r="O168" s="1952">
        <v>162</v>
      </c>
      <c r="P168" s="1952">
        <v>151</v>
      </c>
      <c r="Q168" s="1952">
        <v>165</v>
      </c>
      <c r="R168" s="1952">
        <v>169</v>
      </c>
      <c r="S168" s="1952">
        <v>174</v>
      </c>
      <c r="T168" s="1952">
        <v>146</v>
      </c>
      <c r="U168" s="1952">
        <v>164</v>
      </c>
      <c r="V168" s="1952">
        <v>131</v>
      </c>
      <c r="W168" s="415">
        <v>141</v>
      </c>
      <c r="X168" s="414">
        <v>152</v>
      </c>
      <c r="Y168" s="416">
        <v>149</v>
      </c>
      <c r="Z168" s="416">
        <v>135</v>
      </c>
      <c r="AA168" s="416">
        <v>134</v>
      </c>
      <c r="AB168" s="416"/>
      <c r="AC168" s="428"/>
      <c r="AD168" s="412"/>
      <c r="AE168" s="412"/>
      <c r="AF168" s="412"/>
      <c r="AG168" s="412"/>
      <c r="AH168" s="428"/>
      <c r="AI168" s="412"/>
      <c r="AJ168" s="412"/>
      <c r="AK168" s="412"/>
      <c r="AL168" s="2045"/>
    </row>
    <row r="169" spans="1:38">
      <c r="A169" s="842">
        <v>704</v>
      </c>
      <c r="B169" s="431" t="s">
        <v>730</v>
      </c>
      <c r="C169" s="2054">
        <v>267</v>
      </c>
      <c r="D169" s="2054">
        <v>226</v>
      </c>
      <c r="E169" s="2054">
        <v>213</v>
      </c>
      <c r="F169" s="2054">
        <v>238</v>
      </c>
      <c r="G169" s="2054">
        <v>239</v>
      </c>
      <c r="H169" s="2054">
        <v>227</v>
      </c>
      <c r="I169" s="2054">
        <v>233</v>
      </c>
      <c r="J169" s="2054">
        <v>212</v>
      </c>
      <c r="K169" s="2054">
        <v>201</v>
      </c>
      <c r="L169" s="1955">
        <v>191</v>
      </c>
      <c r="M169" s="1955">
        <v>197</v>
      </c>
      <c r="N169" s="1955">
        <v>191</v>
      </c>
      <c r="O169" s="1955">
        <v>195</v>
      </c>
      <c r="P169" s="1955">
        <v>153</v>
      </c>
      <c r="Q169" s="1955">
        <v>210</v>
      </c>
      <c r="R169" s="1955">
        <v>175</v>
      </c>
      <c r="S169" s="1955">
        <v>174</v>
      </c>
      <c r="T169" s="1955">
        <v>178</v>
      </c>
      <c r="U169" s="1955">
        <v>155</v>
      </c>
      <c r="V169" s="1955">
        <v>140</v>
      </c>
      <c r="W169" s="425">
        <v>167</v>
      </c>
      <c r="X169" s="426">
        <v>124</v>
      </c>
      <c r="Y169" s="427">
        <v>145</v>
      </c>
      <c r="Z169" s="427">
        <v>121</v>
      </c>
      <c r="AA169" s="427">
        <v>139</v>
      </c>
      <c r="AB169" s="427"/>
      <c r="AC169" s="428"/>
      <c r="AD169" s="412"/>
      <c r="AE169" s="412"/>
      <c r="AF169" s="412"/>
      <c r="AG169" s="412"/>
      <c r="AH169" s="412"/>
      <c r="AI169" s="412"/>
      <c r="AJ169" s="412"/>
      <c r="AK169" s="412"/>
      <c r="AL169" s="2045"/>
    </row>
    <row r="170" spans="1:38">
      <c r="V170" s="414" t="s">
        <v>2493</v>
      </c>
      <c r="W170" s="415"/>
      <c r="X170" s="414"/>
      <c r="Y170" s="416"/>
      <c r="Z170" s="416"/>
      <c r="AA170" s="416"/>
      <c r="AB170" s="416"/>
      <c r="AC170" s="428"/>
      <c r="AD170" s="412"/>
      <c r="AE170" s="412"/>
      <c r="AF170" s="412"/>
      <c r="AG170" s="412"/>
      <c r="AH170" s="412"/>
      <c r="AI170" s="412"/>
      <c r="AJ170" s="412"/>
      <c r="AK170" s="412"/>
      <c r="AL170" s="2045"/>
    </row>
    <row r="171" spans="1:38">
      <c r="V171" s="414"/>
      <c r="W171" s="415"/>
      <c r="X171" s="414"/>
      <c r="Y171" s="416"/>
      <c r="Z171" s="416"/>
      <c r="AA171" s="416"/>
      <c r="AB171" s="416"/>
      <c r="AC171" s="428"/>
      <c r="AD171" s="412"/>
      <c r="AE171" s="412"/>
      <c r="AF171" s="412"/>
      <c r="AG171" s="412"/>
      <c r="AH171" s="412"/>
      <c r="AI171" s="412"/>
      <c r="AJ171" s="412"/>
      <c r="AK171" s="412"/>
      <c r="AL171" s="2045"/>
    </row>
    <row r="172" spans="1:38">
      <c r="V172" s="414"/>
      <c r="W172" s="415"/>
      <c r="X172" s="414"/>
      <c r="Y172" s="416"/>
      <c r="Z172" s="416"/>
      <c r="AA172" s="416"/>
      <c r="AB172" s="416"/>
      <c r="AC172" s="428"/>
      <c r="AD172" s="412"/>
      <c r="AE172" s="412"/>
      <c r="AF172" s="412"/>
      <c r="AG172" s="412"/>
      <c r="AH172" s="412"/>
      <c r="AI172" s="412"/>
      <c r="AJ172" s="412"/>
      <c r="AK172" s="412"/>
      <c r="AL172" s="2045"/>
    </row>
  </sheetData>
  <phoneticPr fontId="3"/>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T170"/>
  <sheetViews>
    <sheetView workbookViewId="0">
      <pane xSplit="2" ySplit="3" topLeftCell="AQ4" activePane="bottomRight" state="frozen"/>
      <selection pane="topRight" activeCell="C1" sqref="C1"/>
      <selection pane="bottomLeft" activeCell="A4" sqref="A4"/>
      <selection pane="bottomRight" activeCell="AV11" sqref="AV11"/>
    </sheetView>
  </sheetViews>
  <sheetFormatPr defaultColWidth="9" defaultRowHeight="13"/>
  <cols>
    <col min="1" max="1" width="4.453125" style="403" bestFit="1" customWidth="1"/>
    <col min="2" max="2" width="12.90625" style="403" customWidth="1"/>
    <col min="3" max="11" width="10.6328125" style="538" customWidth="1"/>
    <col min="12" max="38" width="10.6328125" style="403" customWidth="1"/>
    <col min="39" max="44" width="10.6328125" style="385" customWidth="1"/>
    <col min="45" max="46" width="10.90625" style="385" customWidth="1"/>
    <col min="47" max="16384" width="9" style="385"/>
  </cols>
  <sheetData>
    <row r="1" spans="1:46">
      <c r="A1" s="155" t="s">
        <v>2465</v>
      </c>
      <c r="B1" s="155"/>
      <c r="C1" s="2025"/>
      <c r="D1" s="2025"/>
      <c r="E1" s="2025"/>
      <c r="F1" s="2025"/>
      <c r="G1" s="2025"/>
      <c r="H1" s="2025"/>
      <c r="I1" s="2025"/>
      <c r="J1" s="2025"/>
      <c r="K1" s="2025"/>
      <c r="L1" s="1958"/>
      <c r="M1" s="1958"/>
      <c r="N1" s="1958"/>
      <c r="O1" s="1958"/>
      <c r="P1" s="1958"/>
      <c r="Q1" s="1958"/>
      <c r="R1" s="1958"/>
      <c r="S1" s="1958"/>
      <c r="T1" s="1958"/>
      <c r="U1" s="1958"/>
      <c r="V1" s="1812" t="s">
        <v>731</v>
      </c>
      <c r="W1" s="383"/>
      <c r="X1" s="383"/>
      <c r="Y1" s="383"/>
      <c r="Z1" s="383"/>
      <c r="AA1" s="383"/>
      <c r="AB1" s="383"/>
      <c r="AC1" s="383"/>
      <c r="AD1" s="383"/>
      <c r="AE1" s="383"/>
      <c r="AF1" s="383"/>
      <c r="AG1" s="383"/>
      <c r="AH1" s="383"/>
      <c r="AI1" s="383"/>
      <c r="AK1" s="383" t="s">
        <v>446</v>
      </c>
      <c r="AL1" s="385" t="s">
        <v>380</v>
      </c>
      <c r="AM1" s="383" t="s">
        <v>337</v>
      </c>
      <c r="AN1" s="1819"/>
      <c r="AS1" s="2991">
        <v>45184</v>
      </c>
    </row>
    <row r="2" spans="1:46">
      <c r="A2" s="395"/>
      <c r="B2" s="2033" t="s">
        <v>731</v>
      </c>
      <c r="C2" s="2050" t="s">
        <v>2545</v>
      </c>
      <c r="D2" s="2050" t="s">
        <v>2546</v>
      </c>
      <c r="E2" s="2050" t="s">
        <v>2547</v>
      </c>
      <c r="F2" s="2050" t="s">
        <v>2548</v>
      </c>
      <c r="G2" s="2050" t="s">
        <v>2549</v>
      </c>
      <c r="H2" s="2050" t="s">
        <v>2550</v>
      </c>
      <c r="I2" s="2050" t="s">
        <v>2551</v>
      </c>
      <c r="J2" s="2050" t="s">
        <v>2552</v>
      </c>
      <c r="K2" s="2050" t="s">
        <v>2553</v>
      </c>
      <c r="L2" s="2024" t="s">
        <v>2468</v>
      </c>
      <c r="M2" s="2024" t="s">
        <v>2469</v>
      </c>
      <c r="N2" s="2024" t="s">
        <v>2470</v>
      </c>
      <c r="O2" s="2024" t="s">
        <v>2471</v>
      </c>
      <c r="P2" s="2024" t="s">
        <v>2472</v>
      </c>
      <c r="Q2" s="2024" t="s">
        <v>2473</v>
      </c>
      <c r="R2" s="2024" t="s">
        <v>2474</v>
      </c>
      <c r="S2" s="2024" t="s">
        <v>2475</v>
      </c>
      <c r="T2" s="2024" t="s">
        <v>2476</v>
      </c>
      <c r="U2" s="2024" t="s">
        <v>2477</v>
      </c>
      <c r="V2" s="2024" t="s">
        <v>2478</v>
      </c>
      <c r="W2" s="395" t="s">
        <v>383</v>
      </c>
      <c r="X2" s="395" t="s">
        <v>384</v>
      </c>
      <c r="Y2" s="395" t="s">
        <v>385</v>
      </c>
      <c r="Z2" s="395" t="s">
        <v>386</v>
      </c>
      <c r="AA2" s="395" t="s">
        <v>387</v>
      </c>
      <c r="AB2" s="395" t="s">
        <v>388</v>
      </c>
      <c r="AC2" s="395" t="s">
        <v>389</v>
      </c>
      <c r="AD2" s="395" t="s">
        <v>643</v>
      </c>
      <c r="AE2" s="395" t="s">
        <v>644</v>
      </c>
      <c r="AF2" s="395" t="s">
        <v>645</v>
      </c>
      <c r="AG2" s="395" t="s">
        <v>409</v>
      </c>
      <c r="AH2" s="395" t="s">
        <v>390</v>
      </c>
      <c r="AI2" s="395" t="s">
        <v>411</v>
      </c>
      <c r="AJ2" s="395" t="s">
        <v>392</v>
      </c>
      <c r="AK2" s="395" t="s">
        <v>396</v>
      </c>
      <c r="AL2" s="395" t="s">
        <v>397</v>
      </c>
      <c r="AM2" s="395" t="s">
        <v>1360</v>
      </c>
      <c r="AN2" s="395" t="s">
        <v>1811</v>
      </c>
      <c r="AO2" s="395" t="s">
        <v>2416</v>
      </c>
      <c r="AP2" s="395" t="s">
        <v>2622</v>
      </c>
      <c r="AQ2" s="395" t="s">
        <v>2753</v>
      </c>
      <c r="AR2" s="395" t="s">
        <v>2805</v>
      </c>
      <c r="AS2" s="395" t="s">
        <v>2891</v>
      </c>
      <c r="AT2" s="395" t="s">
        <v>2909</v>
      </c>
    </row>
    <row r="3" spans="1:46">
      <c r="A3" s="398"/>
      <c r="B3" s="2047" t="s">
        <v>348</v>
      </c>
      <c r="C3" s="2051">
        <v>1980</v>
      </c>
      <c r="D3" s="2051">
        <v>1981</v>
      </c>
      <c r="E3" s="2051">
        <v>1982</v>
      </c>
      <c r="F3" s="2051">
        <v>1983</v>
      </c>
      <c r="G3" s="2051">
        <v>1984</v>
      </c>
      <c r="H3" s="2051">
        <v>1985</v>
      </c>
      <c r="I3" s="2051">
        <v>1986</v>
      </c>
      <c r="J3" s="2051">
        <v>1987</v>
      </c>
      <c r="K3" s="2051">
        <v>1988</v>
      </c>
      <c r="L3" s="2037">
        <v>1989</v>
      </c>
      <c r="M3" s="2037">
        <v>1990</v>
      </c>
      <c r="N3" s="2037">
        <v>1991</v>
      </c>
      <c r="O3" s="2037">
        <v>1992</v>
      </c>
      <c r="P3" s="2037">
        <v>1993</v>
      </c>
      <c r="Q3" s="2037">
        <v>1994</v>
      </c>
      <c r="R3" s="2037">
        <v>1995</v>
      </c>
      <c r="S3" s="2037">
        <v>1996</v>
      </c>
      <c r="T3" s="2037">
        <v>1997</v>
      </c>
      <c r="U3" s="2037">
        <v>1998</v>
      </c>
      <c r="V3" s="2037">
        <v>1999</v>
      </c>
      <c r="W3" s="2038">
        <v>2000</v>
      </c>
      <c r="X3" s="2038">
        <v>2001</v>
      </c>
      <c r="Y3" s="2038">
        <v>2002</v>
      </c>
      <c r="Z3" s="2038">
        <v>2003</v>
      </c>
      <c r="AA3" s="2038">
        <v>2004</v>
      </c>
      <c r="AB3" s="2038">
        <v>2005</v>
      </c>
      <c r="AC3" s="2038">
        <v>2006</v>
      </c>
      <c r="AD3" s="2038">
        <v>2007</v>
      </c>
      <c r="AE3" s="2038">
        <v>2008</v>
      </c>
      <c r="AF3" s="2038">
        <v>2009</v>
      </c>
      <c r="AG3" s="2038">
        <v>2010</v>
      </c>
      <c r="AH3" s="2038">
        <v>2011</v>
      </c>
      <c r="AI3" s="2038">
        <v>2012</v>
      </c>
      <c r="AJ3" s="2038">
        <v>2013</v>
      </c>
      <c r="AK3" s="2038">
        <v>2014</v>
      </c>
      <c r="AL3" s="2038">
        <v>2015</v>
      </c>
      <c r="AM3" s="2038">
        <v>2016</v>
      </c>
      <c r="AN3" s="2038">
        <v>2017</v>
      </c>
      <c r="AO3" s="2038">
        <v>2018</v>
      </c>
      <c r="AP3" s="2038">
        <v>2019</v>
      </c>
      <c r="AQ3" s="2038">
        <v>2020</v>
      </c>
      <c r="AR3" s="2038">
        <v>2021</v>
      </c>
      <c r="AS3" s="2038">
        <v>2022</v>
      </c>
      <c r="AT3" s="2038">
        <v>2023</v>
      </c>
    </row>
    <row r="4" spans="1:46">
      <c r="A4" s="2026"/>
      <c r="B4" s="2027" t="s">
        <v>646</v>
      </c>
      <c r="C4" s="2055">
        <v>32275</v>
      </c>
      <c r="D4" s="2055">
        <v>32453</v>
      </c>
      <c r="E4" s="2055">
        <v>31794</v>
      </c>
      <c r="F4" s="2055">
        <v>33079</v>
      </c>
      <c r="G4" s="2055">
        <v>33559</v>
      </c>
      <c r="H4" s="2055">
        <v>33952</v>
      </c>
      <c r="I4" s="2055">
        <v>34288</v>
      </c>
      <c r="J4" s="2055">
        <v>33699</v>
      </c>
      <c r="K4" s="2055">
        <v>35838</v>
      </c>
      <c r="L4" s="2206">
        <v>36075</v>
      </c>
      <c r="M4" s="2206">
        <v>36787</v>
      </c>
      <c r="N4" s="2206">
        <v>37767</v>
      </c>
      <c r="O4" s="2206">
        <v>38502</v>
      </c>
      <c r="P4" s="2206">
        <v>39675</v>
      </c>
      <c r="Q4" s="2206">
        <v>39484</v>
      </c>
      <c r="R4" s="2206">
        <v>47044</v>
      </c>
      <c r="S4" s="2206">
        <v>39112</v>
      </c>
      <c r="T4" s="2206">
        <v>39797</v>
      </c>
      <c r="U4" s="2206">
        <v>40931</v>
      </c>
      <c r="V4" s="2206">
        <v>41965</v>
      </c>
      <c r="W4" s="394">
        <v>41724</v>
      </c>
      <c r="X4" s="394">
        <v>42123</v>
      </c>
      <c r="Y4" s="394">
        <v>42031</v>
      </c>
      <c r="Z4" s="394">
        <v>43850</v>
      </c>
      <c r="AA4" s="394">
        <v>44494</v>
      </c>
      <c r="AB4" s="394">
        <v>46657</v>
      </c>
      <c r="AC4" s="394">
        <v>46476</v>
      </c>
      <c r="AD4" s="394">
        <v>47877</v>
      </c>
      <c r="AE4" s="394">
        <v>49074</v>
      </c>
      <c r="AF4" s="394">
        <v>48864</v>
      </c>
      <c r="AG4" s="394">
        <v>51568</v>
      </c>
      <c r="AH4" s="394">
        <v>52259</v>
      </c>
      <c r="AI4" s="394">
        <v>53657</v>
      </c>
      <c r="AJ4" s="394">
        <v>54366</v>
      </c>
      <c r="AK4" s="394">
        <v>54145</v>
      </c>
      <c r="AL4" s="394">
        <v>55391</v>
      </c>
      <c r="AM4" s="2041">
        <v>55257</v>
      </c>
      <c r="AN4" s="1805">
        <v>56584</v>
      </c>
      <c r="AO4" s="1805">
        <v>57452</v>
      </c>
      <c r="AP4" s="2041">
        <f>SUM(AP5:AP14)</f>
        <v>57938</v>
      </c>
      <c r="AQ4" s="2041">
        <f>SUM(AQ5:AQ14)</f>
        <v>58654</v>
      </c>
      <c r="AR4" s="1805">
        <v>61979</v>
      </c>
      <c r="AS4" s="3215">
        <f>SUM(AS5:AS14)</f>
        <v>66541</v>
      </c>
      <c r="AT4" s="2394">
        <f>SUM(AT5:AT14)</f>
        <v>66045</v>
      </c>
    </row>
    <row r="5" spans="1:46">
      <c r="A5" s="385"/>
      <c r="B5" s="392" t="s">
        <v>647</v>
      </c>
      <c r="C5" s="2057">
        <v>8492</v>
      </c>
      <c r="D5" s="2057">
        <v>8737</v>
      </c>
      <c r="E5" s="2057">
        <v>8514</v>
      </c>
      <c r="F5" s="2057">
        <v>8702</v>
      </c>
      <c r="G5" s="2057">
        <v>9064</v>
      </c>
      <c r="H5" s="2057">
        <v>9043</v>
      </c>
      <c r="I5" s="2057">
        <v>9086</v>
      </c>
      <c r="J5" s="2057">
        <v>9067</v>
      </c>
      <c r="K5" s="2057">
        <v>9558</v>
      </c>
      <c r="L5" s="1946">
        <v>9728</v>
      </c>
      <c r="M5" s="1946">
        <v>9996</v>
      </c>
      <c r="N5" s="1946">
        <v>10249</v>
      </c>
      <c r="O5" s="1946">
        <v>10449</v>
      </c>
      <c r="P5" s="1946">
        <v>10626</v>
      </c>
      <c r="Q5" s="1946">
        <v>10609</v>
      </c>
      <c r="R5" s="1946">
        <v>15089</v>
      </c>
      <c r="S5" s="1946">
        <v>10102</v>
      </c>
      <c r="T5" s="1946">
        <v>10248</v>
      </c>
      <c r="U5" s="1946">
        <v>10686</v>
      </c>
      <c r="V5" s="1946">
        <v>11019</v>
      </c>
      <c r="W5" s="389">
        <v>10873</v>
      </c>
      <c r="X5" s="389">
        <v>11043</v>
      </c>
      <c r="Y5" s="389">
        <v>11138</v>
      </c>
      <c r="Z5" s="389">
        <v>11685</v>
      </c>
      <c r="AA5" s="389">
        <v>11658</v>
      </c>
      <c r="AB5" s="389">
        <v>12267</v>
      </c>
      <c r="AC5" s="389">
        <v>12450</v>
      </c>
      <c r="AD5" s="389">
        <v>12651</v>
      </c>
      <c r="AE5" s="389">
        <v>13135</v>
      </c>
      <c r="AF5" s="389">
        <v>13147</v>
      </c>
      <c r="AG5" s="389">
        <v>14048</v>
      </c>
      <c r="AH5" s="389">
        <v>14289</v>
      </c>
      <c r="AI5" s="389">
        <v>14754</v>
      </c>
      <c r="AJ5" s="389">
        <v>14741</v>
      </c>
      <c r="AK5" s="389">
        <v>14829</v>
      </c>
      <c r="AL5" s="389">
        <v>15168</v>
      </c>
      <c r="AM5" s="2040">
        <v>15350</v>
      </c>
      <c r="AN5" s="1804">
        <v>15361</v>
      </c>
      <c r="AO5" s="1807">
        <v>15435</v>
      </c>
      <c r="AP5" s="1807">
        <f>AP15</f>
        <v>15769</v>
      </c>
      <c r="AQ5" s="1807">
        <f>AQ15</f>
        <v>15870</v>
      </c>
      <c r="AR5" s="1804">
        <v>17083</v>
      </c>
      <c r="AS5" s="3216">
        <f>AS15</f>
        <v>17978</v>
      </c>
      <c r="AT5" s="2992">
        <f>AT15</f>
        <v>17990</v>
      </c>
    </row>
    <row r="6" spans="1:46">
      <c r="A6" s="385"/>
      <c r="B6" s="392" t="s">
        <v>14</v>
      </c>
      <c r="C6" s="2057">
        <v>5256</v>
      </c>
      <c r="D6" s="2057">
        <v>5417</v>
      </c>
      <c r="E6" s="2057">
        <v>5253</v>
      </c>
      <c r="F6" s="2057">
        <v>5527</v>
      </c>
      <c r="G6" s="2057">
        <v>5606</v>
      </c>
      <c r="H6" s="2057">
        <v>5760</v>
      </c>
      <c r="I6" s="2057">
        <v>5856</v>
      </c>
      <c r="J6" s="2057">
        <v>5751</v>
      </c>
      <c r="K6" s="2057">
        <v>6152</v>
      </c>
      <c r="L6" s="1946">
        <v>6103</v>
      </c>
      <c r="M6" s="1946">
        <v>6188</v>
      </c>
      <c r="N6" s="1946">
        <v>6368</v>
      </c>
      <c r="O6" s="1946">
        <v>6552</v>
      </c>
      <c r="P6" s="1946">
        <v>6761</v>
      </c>
      <c r="Q6" s="1946">
        <v>6806</v>
      </c>
      <c r="R6" s="1946">
        <v>8290</v>
      </c>
      <c r="S6" s="1946">
        <v>6549</v>
      </c>
      <c r="T6" s="1946">
        <v>6587</v>
      </c>
      <c r="U6" s="1946">
        <v>6822</v>
      </c>
      <c r="V6" s="1946">
        <v>7069</v>
      </c>
      <c r="W6" s="389">
        <v>7037</v>
      </c>
      <c r="X6" s="389">
        <v>7091</v>
      </c>
      <c r="Y6" s="389">
        <v>7060</v>
      </c>
      <c r="Z6" s="389">
        <v>7357</v>
      </c>
      <c r="AA6" s="389">
        <v>7628</v>
      </c>
      <c r="AB6" s="389">
        <v>8016</v>
      </c>
      <c r="AC6" s="389">
        <v>7829</v>
      </c>
      <c r="AD6" s="389">
        <v>8277</v>
      </c>
      <c r="AE6" s="389">
        <v>8342</v>
      </c>
      <c r="AF6" s="389">
        <v>8218</v>
      </c>
      <c r="AG6" s="389">
        <v>8769</v>
      </c>
      <c r="AH6" s="389">
        <v>8939</v>
      </c>
      <c r="AI6" s="389">
        <v>9046</v>
      </c>
      <c r="AJ6" s="389">
        <v>9134</v>
      </c>
      <c r="AK6" s="389">
        <v>9194</v>
      </c>
      <c r="AL6" s="389">
        <v>9424</v>
      </c>
      <c r="AM6" s="2040">
        <v>9201</v>
      </c>
      <c r="AN6" s="1804">
        <v>9883</v>
      </c>
      <c r="AO6" s="1807">
        <v>9935</v>
      </c>
      <c r="AP6" s="1807">
        <f>AP26+AP28+AP30</f>
        <v>9942</v>
      </c>
      <c r="AQ6" s="1807">
        <f>AQ26+AQ28+AQ30</f>
        <v>10262</v>
      </c>
      <c r="AR6" s="1804">
        <v>11009</v>
      </c>
      <c r="AS6" s="3216">
        <f>AS26+AS28+AS30</f>
        <v>11678</v>
      </c>
      <c r="AT6" s="2992">
        <f>AT26+AT28+AT30</f>
        <v>11584</v>
      </c>
    </row>
    <row r="7" spans="1:46">
      <c r="A7" s="385"/>
      <c r="B7" s="392" t="s">
        <v>18</v>
      </c>
      <c r="C7" s="2057">
        <v>2507</v>
      </c>
      <c r="D7" s="2057">
        <v>2467</v>
      </c>
      <c r="E7" s="2057">
        <v>2449</v>
      </c>
      <c r="F7" s="2057">
        <v>2692</v>
      </c>
      <c r="G7" s="2057">
        <v>2661</v>
      </c>
      <c r="H7" s="2057">
        <v>2802</v>
      </c>
      <c r="I7" s="2057">
        <v>2872</v>
      </c>
      <c r="J7" s="2057">
        <v>2835</v>
      </c>
      <c r="K7" s="2057">
        <v>2976</v>
      </c>
      <c r="L7" s="1946">
        <v>3107</v>
      </c>
      <c r="M7" s="1946">
        <v>3218</v>
      </c>
      <c r="N7" s="1946">
        <v>3289</v>
      </c>
      <c r="O7" s="1946">
        <v>3474</v>
      </c>
      <c r="P7" s="1946">
        <v>3608</v>
      </c>
      <c r="Q7" s="1946">
        <v>3676</v>
      </c>
      <c r="R7" s="1946">
        <v>4134</v>
      </c>
      <c r="S7" s="1946">
        <v>3785</v>
      </c>
      <c r="T7" s="1946">
        <v>3924</v>
      </c>
      <c r="U7" s="1946">
        <v>4000</v>
      </c>
      <c r="V7" s="1946">
        <v>4171</v>
      </c>
      <c r="W7" s="389">
        <v>4289</v>
      </c>
      <c r="X7" s="389">
        <v>4212</v>
      </c>
      <c r="Y7" s="389">
        <v>4236</v>
      </c>
      <c r="Z7" s="389">
        <v>4583</v>
      </c>
      <c r="AA7" s="389">
        <v>4504</v>
      </c>
      <c r="AB7" s="389">
        <v>4865</v>
      </c>
      <c r="AC7" s="389">
        <v>4915</v>
      </c>
      <c r="AD7" s="389">
        <v>5138</v>
      </c>
      <c r="AE7" s="389">
        <v>5121</v>
      </c>
      <c r="AF7" s="389">
        <v>5115</v>
      </c>
      <c r="AG7" s="389">
        <v>5285</v>
      </c>
      <c r="AH7" s="389">
        <v>5564</v>
      </c>
      <c r="AI7" s="389">
        <v>5826</v>
      </c>
      <c r="AJ7" s="389">
        <v>5843</v>
      </c>
      <c r="AK7" s="389">
        <v>5909</v>
      </c>
      <c r="AL7" s="389">
        <v>6183</v>
      </c>
      <c r="AM7" s="2040">
        <v>6080</v>
      </c>
      <c r="AN7" s="1804">
        <v>6358</v>
      </c>
      <c r="AO7" s="1807">
        <v>6488</v>
      </c>
      <c r="AP7" s="1807">
        <f>AP31+AP37+AP40+AP42+AP53</f>
        <v>6653</v>
      </c>
      <c r="AQ7" s="1807">
        <f>AQ31+AQ37+AQ40+AQ42+AQ53</f>
        <v>6887</v>
      </c>
      <c r="AR7" s="1804">
        <v>7175</v>
      </c>
      <c r="AS7" s="3216">
        <f>AS31+AS37+AS40+AS42+AS53</f>
        <v>7990</v>
      </c>
      <c r="AT7" s="2992">
        <f>AT31+AT37+AT40+AT42+AT53</f>
        <v>7863</v>
      </c>
    </row>
    <row r="8" spans="1:46">
      <c r="A8" s="385"/>
      <c r="B8" s="392" t="s">
        <v>7</v>
      </c>
      <c r="C8" s="2057">
        <v>3078</v>
      </c>
      <c r="D8" s="2057">
        <v>3255</v>
      </c>
      <c r="E8" s="2057">
        <v>3232</v>
      </c>
      <c r="F8" s="2057">
        <v>3401</v>
      </c>
      <c r="G8" s="2057">
        <v>3352</v>
      </c>
      <c r="H8" s="2057">
        <v>3450</v>
      </c>
      <c r="I8" s="2057">
        <v>3550</v>
      </c>
      <c r="J8" s="2057">
        <v>3474</v>
      </c>
      <c r="K8" s="2057">
        <v>3847</v>
      </c>
      <c r="L8" s="1946">
        <v>3871</v>
      </c>
      <c r="M8" s="1946">
        <v>3967</v>
      </c>
      <c r="N8" s="1946">
        <v>4064</v>
      </c>
      <c r="O8" s="1946">
        <v>4151</v>
      </c>
      <c r="P8" s="1946">
        <v>4384</v>
      </c>
      <c r="Q8" s="1946">
        <v>4312</v>
      </c>
      <c r="R8" s="1946">
        <v>4520</v>
      </c>
      <c r="S8" s="1946">
        <v>4425</v>
      </c>
      <c r="T8" s="1946">
        <v>4587</v>
      </c>
      <c r="U8" s="1946">
        <v>4745</v>
      </c>
      <c r="V8" s="1946">
        <v>4876</v>
      </c>
      <c r="W8" s="389">
        <v>4725</v>
      </c>
      <c r="X8" s="389">
        <v>4788</v>
      </c>
      <c r="Y8" s="389">
        <v>4851</v>
      </c>
      <c r="Z8" s="389">
        <v>5031</v>
      </c>
      <c r="AA8" s="389">
        <v>5053</v>
      </c>
      <c r="AB8" s="389">
        <v>5465</v>
      </c>
      <c r="AC8" s="389">
        <v>5349</v>
      </c>
      <c r="AD8" s="389">
        <v>5418</v>
      </c>
      <c r="AE8" s="389">
        <v>5676</v>
      </c>
      <c r="AF8" s="389">
        <v>5765</v>
      </c>
      <c r="AG8" s="389">
        <v>6001</v>
      </c>
      <c r="AH8" s="389">
        <v>6015</v>
      </c>
      <c r="AI8" s="389">
        <v>6045</v>
      </c>
      <c r="AJ8" s="389">
        <v>6449</v>
      </c>
      <c r="AK8" s="389">
        <v>6380</v>
      </c>
      <c r="AL8" s="389">
        <v>6576</v>
      </c>
      <c r="AM8" s="2040">
        <v>6576</v>
      </c>
      <c r="AN8" s="1804">
        <v>6713</v>
      </c>
      <c r="AO8" s="1807">
        <v>7043</v>
      </c>
      <c r="AP8" s="1807">
        <f>AP27+AP34+AP39+AP55+AP56</f>
        <v>7159</v>
      </c>
      <c r="AQ8" s="1807">
        <f>AQ27+AQ34+AQ39+AQ55+AQ56</f>
        <v>7139</v>
      </c>
      <c r="AR8" s="1804">
        <v>7500</v>
      </c>
      <c r="AS8" s="3216">
        <f>AS27+AS34+AS39+AS55+AS56</f>
        <v>8186</v>
      </c>
      <c r="AT8" s="2992">
        <f>AT27+AT34+AT39+AT55+AT56</f>
        <v>8110</v>
      </c>
    </row>
    <row r="9" spans="1:46">
      <c r="A9" s="385"/>
      <c r="B9" s="392" t="s">
        <v>29</v>
      </c>
      <c r="C9" s="2057">
        <v>1995</v>
      </c>
      <c r="D9" s="2057">
        <v>1954</v>
      </c>
      <c r="E9" s="2057">
        <v>1982</v>
      </c>
      <c r="F9" s="2057">
        <v>2171</v>
      </c>
      <c r="G9" s="2057">
        <v>2028</v>
      </c>
      <c r="H9" s="2057">
        <v>2006</v>
      </c>
      <c r="I9" s="2057">
        <v>2092</v>
      </c>
      <c r="J9" s="2057">
        <v>2040</v>
      </c>
      <c r="K9" s="2057">
        <v>2204</v>
      </c>
      <c r="L9" s="1946">
        <v>2163</v>
      </c>
      <c r="M9" s="1946">
        <v>2187</v>
      </c>
      <c r="N9" s="1946">
        <v>2264</v>
      </c>
      <c r="O9" s="1946">
        <v>2336</v>
      </c>
      <c r="P9" s="1946">
        <v>2418</v>
      </c>
      <c r="Q9" s="1946">
        <v>2394</v>
      </c>
      <c r="R9" s="1946">
        <v>2597</v>
      </c>
      <c r="S9" s="1946">
        <v>2401</v>
      </c>
      <c r="T9" s="1946">
        <v>2386</v>
      </c>
      <c r="U9" s="1946">
        <v>2525</v>
      </c>
      <c r="V9" s="1946">
        <v>2479</v>
      </c>
      <c r="W9" s="389">
        <v>2437</v>
      </c>
      <c r="X9" s="389">
        <v>2438</v>
      </c>
      <c r="Y9" s="389">
        <v>2367</v>
      </c>
      <c r="Z9" s="389">
        <v>2551</v>
      </c>
      <c r="AA9" s="389">
        <v>2543</v>
      </c>
      <c r="AB9" s="389">
        <v>2687</v>
      </c>
      <c r="AC9" s="389">
        <v>2768</v>
      </c>
      <c r="AD9" s="389">
        <v>2715</v>
      </c>
      <c r="AE9" s="389">
        <v>2841</v>
      </c>
      <c r="AF9" s="389">
        <v>2760</v>
      </c>
      <c r="AG9" s="389">
        <v>2947</v>
      </c>
      <c r="AH9" s="389">
        <v>2968</v>
      </c>
      <c r="AI9" s="389">
        <v>3090</v>
      </c>
      <c r="AJ9" s="389">
        <v>3154</v>
      </c>
      <c r="AK9" s="389">
        <v>3101</v>
      </c>
      <c r="AL9" s="389">
        <v>2969</v>
      </c>
      <c r="AM9" s="2040">
        <v>3018</v>
      </c>
      <c r="AN9" s="1804">
        <v>3048</v>
      </c>
      <c r="AO9" s="1807">
        <v>3065</v>
      </c>
      <c r="AP9" s="1807">
        <f>AP36+AP38+AP41+AP43+AP51+AP54</f>
        <v>3168</v>
      </c>
      <c r="AQ9" s="1807">
        <f>AQ36+AQ38+AQ41+AQ43+AQ51+AQ54</f>
        <v>3050</v>
      </c>
      <c r="AR9" s="1804">
        <v>3325</v>
      </c>
      <c r="AS9" s="3216">
        <f>AS36+AS38+AS41+AS43+AS51+AS54</f>
        <v>3530</v>
      </c>
      <c r="AT9" s="2992">
        <f>AT36+AT38+AT41+AT43+AT51+AT54</f>
        <v>3608</v>
      </c>
    </row>
    <row r="10" spans="1:46">
      <c r="A10" s="385"/>
      <c r="B10" s="392" t="s">
        <v>36</v>
      </c>
      <c r="C10" s="2057">
        <v>3595</v>
      </c>
      <c r="D10" s="2057">
        <v>3492</v>
      </c>
      <c r="E10" s="2057">
        <v>3307</v>
      </c>
      <c r="F10" s="2057">
        <v>3506</v>
      </c>
      <c r="G10" s="2057">
        <v>3587</v>
      </c>
      <c r="H10" s="2057">
        <v>3657</v>
      </c>
      <c r="I10" s="2057">
        <v>3643</v>
      </c>
      <c r="J10" s="2057">
        <v>3731</v>
      </c>
      <c r="K10" s="2057">
        <v>3805</v>
      </c>
      <c r="L10" s="1946">
        <v>3842</v>
      </c>
      <c r="M10" s="1946">
        <v>3891</v>
      </c>
      <c r="N10" s="1946">
        <v>4041</v>
      </c>
      <c r="O10" s="1946">
        <v>4027</v>
      </c>
      <c r="P10" s="1946">
        <v>4211</v>
      </c>
      <c r="Q10" s="1946">
        <v>4084</v>
      </c>
      <c r="R10" s="1946">
        <v>4257</v>
      </c>
      <c r="S10" s="1946">
        <v>4163</v>
      </c>
      <c r="T10" s="1946">
        <v>4293</v>
      </c>
      <c r="U10" s="1946">
        <v>4391</v>
      </c>
      <c r="V10" s="1946">
        <v>4456</v>
      </c>
      <c r="W10" s="389">
        <v>4499</v>
      </c>
      <c r="X10" s="389">
        <v>4541</v>
      </c>
      <c r="Y10" s="389">
        <v>4474</v>
      </c>
      <c r="Z10" s="389">
        <v>4559</v>
      </c>
      <c r="AA10" s="389">
        <v>4849</v>
      </c>
      <c r="AB10" s="389">
        <v>4954</v>
      </c>
      <c r="AC10" s="389">
        <v>4867</v>
      </c>
      <c r="AD10" s="389">
        <v>5062</v>
      </c>
      <c r="AE10" s="389">
        <v>5053</v>
      </c>
      <c r="AF10" s="389">
        <v>5189</v>
      </c>
      <c r="AG10" s="389">
        <v>5397</v>
      </c>
      <c r="AH10" s="389">
        <v>5545</v>
      </c>
      <c r="AI10" s="389">
        <v>5697</v>
      </c>
      <c r="AJ10" s="389">
        <v>5665</v>
      </c>
      <c r="AK10" s="389">
        <v>5534</v>
      </c>
      <c r="AL10" s="389">
        <v>5743</v>
      </c>
      <c r="AM10" s="2040">
        <v>5681</v>
      </c>
      <c r="AN10" s="1804">
        <v>6026</v>
      </c>
      <c r="AO10" s="1807">
        <v>6068</v>
      </c>
      <c r="AP10" s="1807">
        <f>AP25+AP57+AP58+AP59</f>
        <v>6060</v>
      </c>
      <c r="AQ10" s="1807">
        <f>AQ25+AQ57+AQ58+AQ59</f>
        <v>6294</v>
      </c>
      <c r="AR10" s="1804">
        <v>6358</v>
      </c>
      <c r="AS10" s="3216">
        <f>AS25+AS57+AS58+AS59</f>
        <v>6914</v>
      </c>
      <c r="AT10" s="2992">
        <f>AT25+AT57+AT58+AT59</f>
        <v>6694</v>
      </c>
    </row>
    <row r="11" spans="1:46">
      <c r="A11" s="385"/>
      <c r="B11" s="392" t="s">
        <v>41</v>
      </c>
      <c r="C11" s="2057">
        <v>2371</v>
      </c>
      <c r="D11" s="2057">
        <v>2355</v>
      </c>
      <c r="E11" s="2057">
        <v>2253</v>
      </c>
      <c r="F11" s="2057">
        <v>2324</v>
      </c>
      <c r="G11" s="2057">
        <v>2324</v>
      </c>
      <c r="H11" s="2057">
        <v>2382</v>
      </c>
      <c r="I11" s="2057">
        <v>2355</v>
      </c>
      <c r="J11" s="2057">
        <v>2227</v>
      </c>
      <c r="K11" s="2057">
        <v>2421</v>
      </c>
      <c r="L11" s="1946">
        <v>2441</v>
      </c>
      <c r="M11" s="1946">
        <v>2468</v>
      </c>
      <c r="N11" s="1946">
        <v>2516</v>
      </c>
      <c r="O11" s="1946">
        <v>2574</v>
      </c>
      <c r="P11" s="1946">
        <v>2682</v>
      </c>
      <c r="Q11" s="1946">
        <v>2551</v>
      </c>
      <c r="R11" s="1946">
        <v>2729</v>
      </c>
      <c r="S11" s="1946">
        <v>2652</v>
      </c>
      <c r="T11" s="1946">
        <v>2725</v>
      </c>
      <c r="U11" s="1946">
        <v>2670</v>
      </c>
      <c r="V11" s="1946">
        <v>2718</v>
      </c>
      <c r="W11" s="389">
        <v>2745</v>
      </c>
      <c r="X11" s="389">
        <v>2707</v>
      </c>
      <c r="Y11" s="389">
        <v>2663</v>
      </c>
      <c r="Z11" s="389">
        <v>2684</v>
      </c>
      <c r="AA11" s="389">
        <v>2800</v>
      </c>
      <c r="AB11" s="389">
        <v>2878</v>
      </c>
      <c r="AC11" s="389">
        <v>2750</v>
      </c>
      <c r="AD11" s="389">
        <v>3027</v>
      </c>
      <c r="AE11" s="389">
        <v>3096</v>
      </c>
      <c r="AF11" s="389">
        <v>2958</v>
      </c>
      <c r="AG11" s="389">
        <v>3094</v>
      </c>
      <c r="AH11" s="389">
        <v>3104</v>
      </c>
      <c r="AI11" s="389">
        <v>3077</v>
      </c>
      <c r="AJ11" s="389">
        <v>3205</v>
      </c>
      <c r="AK11" s="389">
        <v>3136</v>
      </c>
      <c r="AL11" s="389">
        <v>3230</v>
      </c>
      <c r="AM11" s="2040">
        <v>3243</v>
      </c>
      <c r="AN11" s="1804">
        <v>3229</v>
      </c>
      <c r="AO11" s="1807">
        <v>3263</v>
      </c>
      <c r="AP11" s="1807">
        <f>AP32+AP35+AP50+AP52+AP60+AP61+AP62</f>
        <v>3244</v>
      </c>
      <c r="AQ11" s="1807">
        <f>AQ32+AQ35+AQ50+AQ52+AQ60+AQ61+AQ62</f>
        <v>3192</v>
      </c>
      <c r="AR11" s="1804">
        <v>3386</v>
      </c>
      <c r="AS11" s="3216">
        <f>AS32+AS35+AS50+AS52+AS60+AS61+AS62</f>
        <v>3636</v>
      </c>
      <c r="AT11" s="2992">
        <f>AT32+AT35+AT50+AT52+AT60+AT61+AT62</f>
        <v>3660</v>
      </c>
    </row>
    <row r="12" spans="1:46">
      <c r="A12" s="385"/>
      <c r="B12" s="392" t="s">
        <v>11</v>
      </c>
      <c r="C12" s="2057">
        <v>2034</v>
      </c>
      <c r="D12" s="2057">
        <v>1926</v>
      </c>
      <c r="E12" s="2057">
        <v>1949</v>
      </c>
      <c r="F12" s="2057">
        <v>1925</v>
      </c>
      <c r="G12" s="2057">
        <v>1966</v>
      </c>
      <c r="H12" s="2057">
        <v>1926</v>
      </c>
      <c r="I12" s="2057">
        <v>1901</v>
      </c>
      <c r="J12" s="2057">
        <v>1787</v>
      </c>
      <c r="K12" s="2057">
        <v>1967</v>
      </c>
      <c r="L12" s="1946">
        <v>1921</v>
      </c>
      <c r="M12" s="1946">
        <v>1982</v>
      </c>
      <c r="N12" s="1946">
        <v>1938</v>
      </c>
      <c r="O12" s="1946">
        <v>1964</v>
      </c>
      <c r="P12" s="1946">
        <v>1961</v>
      </c>
      <c r="Q12" s="1946">
        <v>1995</v>
      </c>
      <c r="R12" s="1946">
        <v>2151</v>
      </c>
      <c r="S12" s="1946">
        <v>2050</v>
      </c>
      <c r="T12" s="1946">
        <v>1979</v>
      </c>
      <c r="U12" s="1946">
        <v>2066</v>
      </c>
      <c r="V12" s="1946">
        <v>2151</v>
      </c>
      <c r="W12" s="389">
        <v>2091</v>
      </c>
      <c r="X12" s="389">
        <v>2173</v>
      </c>
      <c r="Y12" s="389">
        <v>2148</v>
      </c>
      <c r="Z12" s="389">
        <v>2209</v>
      </c>
      <c r="AA12" s="389">
        <v>2252</v>
      </c>
      <c r="AB12" s="389">
        <v>2301</v>
      </c>
      <c r="AC12" s="389">
        <v>2225</v>
      </c>
      <c r="AD12" s="389">
        <v>2292</v>
      </c>
      <c r="AE12" s="389">
        <v>2354</v>
      </c>
      <c r="AF12" s="389">
        <v>2361</v>
      </c>
      <c r="AG12" s="389">
        <v>2484</v>
      </c>
      <c r="AH12" s="389">
        <v>2377</v>
      </c>
      <c r="AI12" s="389">
        <v>2600</v>
      </c>
      <c r="AJ12" s="389">
        <v>2613</v>
      </c>
      <c r="AK12" s="389">
        <v>2561</v>
      </c>
      <c r="AL12" s="389">
        <v>2522</v>
      </c>
      <c r="AM12" s="2040">
        <v>2604</v>
      </c>
      <c r="AN12" s="1804">
        <v>2553</v>
      </c>
      <c r="AO12" s="1807">
        <v>2554</v>
      </c>
      <c r="AP12" s="1807">
        <f>AP33+AP45+AP48+AP63+AP64</f>
        <v>2479</v>
      </c>
      <c r="AQ12" s="1807">
        <f>AQ33+AQ45+AQ48+AQ63+AQ64</f>
        <v>2531</v>
      </c>
      <c r="AR12" s="1804">
        <v>2595</v>
      </c>
      <c r="AS12" s="3216">
        <f>AS33+AS45+AS48+AS63+AS64</f>
        <v>2708</v>
      </c>
      <c r="AT12" s="2992">
        <f>AT33+AT45+AT48+AT63+AT64</f>
        <v>2716</v>
      </c>
    </row>
    <row r="13" spans="1:46">
      <c r="A13" s="385"/>
      <c r="B13" s="392" t="s">
        <v>12</v>
      </c>
      <c r="C13" s="2057">
        <v>1202</v>
      </c>
      <c r="D13" s="2057">
        <v>1139</v>
      </c>
      <c r="E13" s="2057">
        <v>1165</v>
      </c>
      <c r="F13" s="2057">
        <v>1174</v>
      </c>
      <c r="G13" s="2057">
        <v>1176</v>
      </c>
      <c r="H13" s="2057">
        <v>1197</v>
      </c>
      <c r="I13" s="2057">
        <v>1211</v>
      </c>
      <c r="J13" s="2057">
        <v>1072</v>
      </c>
      <c r="K13" s="2057">
        <v>1209</v>
      </c>
      <c r="L13" s="1946">
        <v>1227</v>
      </c>
      <c r="M13" s="1946">
        <v>1183</v>
      </c>
      <c r="N13" s="1946">
        <v>1240</v>
      </c>
      <c r="O13" s="1946">
        <v>1324</v>
      </c>
      <c r="P13" s="1946">
        <v>1232</v>
      </c>
      <c r="Q13" s="1946">
        <v>1302</v>
      </c>
      <c r="R13" s="1946">
        <v>1339</v>
      </c>
      <c r="S13" s="1946">
        <v>1297</v>
      </c>
      <c r="T13" s="1946">
        <v>1290</v>
      </c>
      <c r="U13" s="1946">
        <v>1334</v>
      </c>
      <c r="V13" s="1946">
        <v>1299</v>
      </c>
      <c r="W13" s="389">
        <v>1287</v>
      </c>
      <c r="X13" s="389">
        <v>1300</v>
      </c>
      <c r="Y13" s="389">
        <v>1274</v>
      </c>
      <c r="Z13" s="389">
        <v>1347</v>
      </c>
      <c r="AA13" s="389">
        <v>1309</v>
      </c>
      <c r="AB13" s="389">
        <v>1348</v>
      </c>
      <c r="AC13" s="389">
        <v>1405</v>
      </c>
      <c r="AD13" s="389">
        <v>1368</v>
      </c>
      <c r="AE13" s="389">
        <v>1505</v>
      </c>
      <c r="AF13" s="389">
        <v>1464</v>
      </c>
      <c r="AG13" s="389">
        <v>1466</v>
      </c>
      <c r="AH13" s="389">
        <v>1420</v>
      </c>
      <c r="AI13" s="389">
        <v>1450</v>
      </c>
      <c r="AJ13" s="389">
        <v>1493</v>
      </c>
      <c r="AK13" s="389">
        <v>1477</v>
      </c>
      <c r="AL13" s="389">
        <v>1435</v>
      </c>
      <c r="AM13" s="2040">
        <v>1450</v>
      </c>
      <c r="AN13" s="1804">
        <v>1435</v>
      </c>
      <c r="AO13" s="1807">
        <v>1434</v>
      </c>
      <c r="AP13" s="1807">
        <f>AP44+AP46</f>
        <v>1478</v>
      </c>
      <c r="AQ13" s="1807">
        <f>AQ44+AQ46</f>
        <v>1454</v>
      </c>
      <c r="AR13" s="1804">
        <v>1499</v>
      </c>
      <c r="AS13" s="3216">
        <f>AS44+AS46</f>
        <v>1652</v>
      </c>
      <c r="AT13" s="2992">
        <f>AT44+AT46</f>
        <v>1567</v>
      </c>
    </row>
    <row r="14" spans="1:46">
      <c r="A14" s="2125"/>
      <c r="B14" s="393" t="s">
        <v>13</v>
      </c>
      <c r="C14" s="2059">
        <v>1745</v>
      </c>
      <c r="D14" s="2059">
        <v>1711</v>
      </c>
      <c r="E14" s="2059">
        <v>1690</v>
      </c>
      <c r="F14" s="2059">
        <v>1657</v>
      </c>
      <c r="G14" s="2059">
        <v>1795</v>
      </c>
      <c r="H14" s="2059">
        <v>1729</v>
      </c>
      <c r="I14" s="2059">
        <v>1722</v>
      </c>
      <c r="J14" s="2059">
        <v>1715</v>
      </c>
      <c r="K14" s="2059">
        <v>1699</v>
      </c>
      <c r="L14" s="1945">
        <v>1672</v>
      </c>
      <c r="M14" s="1945">
        <v>1707</v>
      </c>
      <c r="N14" s="1945">
        <v>1798</v>
      </c>
      <c r="O14" s="1945">
        <v>1651</v>
      </c>
      <c r="P14" s="1945">
        <v>1792</v>
      </c>
      <c r="Q14" s="1945">
        <v>1755</v>
      </c>
      <c r="R14" s="1945">
        <v>1938</v>
      </c>
      <c r="S14" s="1945">
        <v>1688</v>
      </c>
      <c r="T14" s="1945">
        <v>1778</v>
      </c>
      <c r="U14" s="1945">
        <v>1692</v>
      </c>
      <c r="V14" s="1945">
        <v>1727</v>
      </c>
      <c r="W14" s="399">
        <v>1741</v>
      </c>
      <c r="X14" s="399">
        <v>1830</v>
      </c>
      <c r="Y14" s="399">
        <v>1820</v>
      </c>
      <c r="Z14" s="399">
        <v>1844</v>
      </c>
      <c r="AA14" s="399">
        <v>1898</v>
      </c>
      <c r="AB14" s="399">
        <v>1876</v>
      </c>
      <c r="AC14" s="399">
        <v>1918</v>
      </c>
      <c r="AD14" s="399">
        <v>1929</v>
      </c>
      <c r="AE14" s="399">
        <v>1951</v>
      </c>
      <c r="AF14" s="399">
        <v>1887</v>
      </c>
      <c r="AG14" s="399">
        <v>2077</v>
      </c>
      <c r="AH14" s="399">
        <v>2038</v>
      </c>
      <c r="AI14" s="399">
        <v>2072</v>
      </c>
      <c r="AJ14" s="399">
        <v>2069</v>
      </c>
      <c r="AK14" s="389">
        <v>2024</v>
      </c>
      <c r="AL14" s="389">
        <v>2141</v>
      </c>
      <c r="AM14" s="2042">
        <v>2054</v>
      </c>
      <c r="AN14" s="1804">
        <v>1978</v>
      </c>
      <c r="AO14" s="1807">
        <v>2167</v>
      </c>
      <c r="AP14" s="1808">
        <f>AP29+AP47+AP49</f>
        <v>1986</v>
      </c>
      <c r="AQ14" s="1808">
        <f>AQ29+AQ47+AQ49</f>
        <v>1975</v>
      </c>
      <c r="AR14" s="1804">
        <v>2049</v>
      </c>
      <c r="AS14" s="3216">
        <f>AS29+AS47+AS49</f>
        <v>2269</v>
      </c>
      <c r="AT14" s="2992">
        <f>AT29+AT47+AT49</f>
        <v>2253</v>
      </c>
    </row>
    <row r="15" spans="1:46">
      <c r="A15" s="401">
        <v>100</v>
      </c>
      <c r="B15" s="391" t="s">
        <v>647</v>
      </c>
      <c r="C15" s="2056">
        <v>8492</v>
      </c>
      <c r="D15" s="2056">
        <v>8737</v>
      </c>
      <c r="E15" s="2056">
        <v>8514</v>
      </c>
      <c r="F15" s="2056">
        <v>8702</v>
      </c>
      <c r="G15" s="2056">
        <v>9064</v>
      </c>
      <c r="H15" s="2056">
        <v>9043</v>
      </c>
      <c r="I15" s="2056">
        <v>9086</v>
      </c>
      <c r="J15" s="2056">
        <v>9067</v>
      </c>
      <c r="K15" s="2056">
        <v>9558</v>
      </c>
      <c r="L15" s="1945">
        <v>9728</v>
      </c>
      <c r="M15" s="1945">
        <v>9996</v>
      </c>
      <c r="N15" s="1945">
        <v>10249</v>
      </c>
      <c r="O15" s="1945">
        <v>10449</v>
      </c>
      <c r="P15" s="1945">
        <v>10626</v>
      </c>
      <c r="Q15" s="1945">
        <v>10609</v>
      </c>
      <c r="R15" s="1945">
        <v>15089</v>
      </c>
      <c r="S15" s="1945">
        <v>10102</v>
      </c>
      <c r="T15" s="1945">
        <v>10248</v>
      </c>
      <c r="U15" s="1945">
        <v>10686</v>
      </c>
      <c r="V15" s="1945">
        <v>11019</v>
      </c>
      <c r="W15" s="389">
        <v>10873</v>
      </c>
      <c r="X15" s="389">
        <v>11043</v>
      </c>
      <c r="Y15" s="389">
        <v>11138</v>
      </c>
      <c r="Z15" s="389">
        <v>11685</v>
      </c>
      <c r="AA15" s="389">
        <v>11658</v>
      </c>
      <c r="AB15" s="389">
        <v>12267</v>
      </c>
      <c r="AC15" s="396">
        <v>12450</v>
      </c>
      <c r="AD15" s="396">
        <v>12651</v>
      </c>
      <c r="AE15" s="396">
        <v>13135</v>
      </c>
      <c r="AF15" s="396">
        <v>13147</v>
      </c>
      <c r="AG15" s="396">
        <v>14048</v>
      </c>
      <c r="AH15" s="389">
        <v>14289</v>
      </c>
      <c r="AI15" s="389">
        <v>14754</v>
      </c>
      <c r="AJ15" s="389">
        <v>14741</v>
      </c>
      <c r="AK15" s="390">
        <v>14830</v>
      </c>
      <c r="AL15" s="390">
        <v>15168</v>
      </c>
      <c r="AM15" s="2040">
        <v>15350</v>
      </c>
      <c r="AN15" s="1805">
        <v>15361</v>
      </c>
      <c r="AO15" s="1805">
        <v>15435</v>
      </c>
      <c r="AP15" s="1807">
        <v>15769</v>
      </c>
      <c r="AQ15" s="2394">
        <f>SUM(AQ16:AQ24)</f>
        <v>15870</v>
      </c>
      <c r="AR15" s="1805">
        <v>17083</v>
      </c>
      <c r="AS15" s="1805">
        <f>SUM(AS16:AS24)</f>
        <v>17978</v>
      </c>
      <c r="AT15" s="1805">
        <f>SUM(AT16:AT24)</f>
        <v>17990</v>
      </c>
    </row>
    <row r="16" spans="1:46">
      <c r="A16" s="395">
        <v>101</v>
      </c>
      <c r="B16" s="388" t="s">
        <v>69</v>
      </c>
      <c r="C16" s="2058">
        <v>978</v>
      </c>
      <c r="D16" s="2058">
        <v>994</v>
      </c>
      <c r="E16" s="2058">
        <v>959</v>
      </c>
      <c r="F16" s="2058">
        <v>1042</v>
      </c>
      <c r="G16" s="2058">
        <v>1118</v>
      </c>
      <c r="H16" s="2058">
        <v>1011</v>
      </c>
      <c r="I16" s="2058">
        <v>1038</v>
      </c>
      <c r="J16" s="2058">
        <v>1010</v>
      </c>
      <c r="K16" s="2058">
        <v>1028</v>
      </c>
      <c r="L16" s="1948">
        <v>1118</v>
      </c>
      <c r="M16" s="1948">
        <v>1128</v>
      </c>
      <c r="N16" s="1948">
        <v>1151</v>
      </c>
      <c r="O16" s="1948">
        <v>1156</v>
      </c>
      <c r="P16" s="1948">
        <v>1156</v>
      </c>
      <c r="Q16" s="1948">
        <v>1206</v>
      </c>
      <c r="R16" s="1948">
        <v>2476</v>
      </c>
      <c r="S16" s="1948">
        <v>1052</v>
      </c>
      <c r="T16" s="1948">
        <v>1056</v>
      </c>
      <c r="U16" s="1948">
        <v>1145</v>
      </c>
      <c r="V16" s="1948">
        <v>1148</v>
      </c>
      <c r="W16" s="390">
        <v>1168</v>
      </c>
      <c r="X16" s="390">
        <v>1192</v>
      </c>
      <c r="Y16" s="390">
        <v>1170</v>
      </c>
      <c r="Z16" s="390">
        <v>1282</v>
      </c>
      <c r="AA16" s="390">
        <v>1236</v>
      </c>
      <c r="AB16" s="390">
        <v>1298</v>
      </c>
      <c r="AC16" s="400">
        <v>1330</v>
      </c>
      <c r="AD16" s="400">
        <v>1380</v>
      </c>
      <c r="AE16" s="400">
        <v>1450</v>
      </c>
      <c r="AF16" s="400">
        <v>1427</v>
      </c>
      <c r="AG16" s="400">
        <v>1517</v>
      </c>
      <c r="AH16" s="390">
        <v>1595</v>
      </c>
      <c r="AI16" s="390">
        <v>1615</v>
      </c>
      <c r="AJ16" s="390">
        <v>1612</v>
      </c>
      <c r="AK16" s="390">
        <v>1736</v>
      </c>
      <c r="AL16" s="390">
        <v>1717</v>
      </c>
      <c r="AM16" s="2043">
        <v>1773</v>
      </c>
      <c r="AN16" s="1804">
        <v>1709</v>
      </c>
      <c r="AO16" s="1807">
        <v>1752</v>
      </c>
      <c r="AP16" s="1806">
        <v>1789</v>
      </c>
      <c r="AQ16" s="2395">
        <v>1823</v>
      </c>
      <c r="AR16" s="1804">
        <v>1989</v>
      </c>
      <c r="AS16" s="1804">
        <v>2025</v>
      </c>
      <c r="AT16" s="1804">
        <v>2062</v>
      </c>
    </row>
    <row r="17" spans="1:46">
      <c r="A17" s="397">
        <v>102</v>
      </c>
      <c r="B17" s="392" t="s">
        <v>70</v>
      </c>
      <c r="C17" s="2057">
        <v>972</v>
      </c>
      <c r="D17" s="2057">
        <v>1025</v>
      </c>
      <c r="E17" s="2057">
        <v>958</v>
      </c>
      <c r="F17" s="2057">
        <v>930</v>
      </c>
      <c r="G17" s="2057">
        <v>940</v>
      </c>
      <c r="H17" s="2057">
        <v>1024</v>
      </c>
      <c r="I17" s="2057">
        <v>917</v>
      </c>
      <c r="J17" s="2057">
        <v>1021</v>
      </c>
      <c r="K17" s="2057">
        <v>959</v>
      </c>
      <c r="L17" s="1946">
        <v>1010</v>
      </c>
      <c r="M17" s="1946">
        <v>1071</v>
      </c>
      <c r="N17" s="1946">
        <v>952</v>
      </c>
      <c r="O17" s="1946">
        <v>1097</v>
      </c>
      <c r="P17" s="1946">
        <v>1097</v>
      </c>
      <c r="Q17" s="1946">
        <v>1034</v>
      </c>
      <c r="R17" s="1946">
        <v>1845</v>
      </c>
      <c r="S17" s="1946">
        <v>826</v>
      </c>
      <c r="T17" s="1946">
        <v>844</v>
      </c>
      <c r="U17" s="1946">
        <v>893</v>
      </c>
      <c r="V17" s="1946">
        <v>988</v>
      </c>
      <c r="W17" s="389">
        <v>941</v>
      </c>
      <c r="X17" s="389">
        <v>993</v>
      </c>
      <c r="Y17" s="389">
        <v>994</v>
      </c>
      <c r="Z17" s="389">
        <v>1066</v>
      </c>
      <c r="AA17" s="389">
        <v>1014</v>
      </c>
      <c r="AB17" s="389">
        <v>1045</v>
      </c>
      <c r="AC17" s="396">
        <v>1062</v>
      </c>
      <c r="AD17" s="396">
        <v>1092</v>
      </c>
      <c r="AE17" s="396">
        <v>1097</v>
      </c>
      <c r="AF17" s="396">
        <v>1140</v>
      </c>
      <c r="AG17" s="396">
        <v>1201</v>
      </c>
      <c r="AH17" s="389">
        <v>1192</v>
      </c>
      <c r="AI17" s="389">
        <v>1274</v>
      </c>
      <c r="AJ17" s="389">
        <v>1222</v>
      </c>
      <c r="AK17" s="389">
        <v>1244</v>
      </c>
      <c r="AL17" s="389">
        <v>1265</v>
      </c>
      <c r="AM17" s="2040">
        <v>1259</v>
      </c>
      <c r="AN17" s="1804">
        <v>1256</v>
      </c>
      <c r="AO17" s="1807">
        <v>1307</v>
      </c>
      <c r="AP17" s="1807">
        <v>1356</v>
      </c>
      <c r="AQ17" s="2395">
        <v>1383</v>
      </c>
      <c r="AR17" s="1804">
        <v>1382</v>
      </c>
      <c r="AS17" s="1804">
        <v>1515</v>
      </c>
      <c r="AT17" s="1804">
        <v>1515</v>
      </c>
    </row>
    <row r="18" spans="1:46">
      <c r="A18" s="397">
        <v>105</v>
      </c>
      <c r="B18" s="392" t="s">
        <v>72</v>
      </c>
      <c r="C18" s="2057">
        <v>1251</v>
      </c>
      <c r="D18" s="2057">
        <v>1286</v>
      </c>
      <c r="E18" s="2057">
        <v>1193</v>
      </c>
      <c r="F18" s="2057">
        <v>1225</v>
      </c>
      <c r="G18" s="2057">
        <v>1307</v>
      </c>
      <c r="H18" s="2057">
        <v>1220</v>
      </c>
      <c r="I18" s="2057">
        <v>1228</v>
      </c>
      <c r="J18" s="2057">
        <v>1173</v>
      </c>
      <c r="K18" s="2057">
        <v>1275</v>
      </c>
      <c r="L18" s="1946">
        <v>1264</v>
      </c>
      <c r="M18" s="1946">
        <v>1291</v>
      </c>
      <c r="N18" s="1946">
        <v>1334</v>
      </c>
      <c r="O18" s="1946">
        <v>1334</v>
      </c>
      <c r="P18" s="1946">
        <v>1386</v>
      </c>
      <c r="Q18" s="1946">
        <v>1332</v>
      </c>
      <c r="R18" s="1946">
        <v>1848</v>
      </c>
      <c r="S18" s="1946">
        <v>1200</v>
      </c>
      <c r="T18" s="1946">
        <v>1096</v>
      </c>
      <c r="U18" s="1946">
        <v>1156</v>
      </c>
      <c r="V18" s="1946">
        <v>1199</v>
      </c>
      <c r="W18" s="389">
        <v>1181</v>
      </c>
      <c r="X18" s="389">
        <v>1099</v>
      </c>
      <c r="Y18" s="389">
        <v>1182</v>
      </c>
      <c r="Z18" s="389">
        <v>1196</v>
      </c>
      <c r="AA18" s="389">
        <v>1201</v>
      </c>
      <c r="AB18" s="389">
        <v>1307</v>
      </c>
      <c r="AC18" s="396">
        <v>1244</v>
      </c>
      <c r="AD18" s="396">
        <v>1266</v>
      </c>
      <c r="AE18" s="396">
        <v>1364</v>
      </c>
      <c r="AF18" s="396">
        <v>1325</v>
      </c>
      <c r="AG18" s="396">
        <v>1449</v>
      </c>
      <c r="AH18" s="389">
        <v>1377</v>
      </c>
      <c r="AI18" s="389">
        <v>1430</v>
      </c>
      <c r="AJ18" s="389">
        <v>1490</v>
      </c>
      <c r="AK18" s="389">
        <v>1384</v>
      </c>
      <c r="AL18" s="389">
        <v>1466</v>
      </c>
      <c r="AM18" s="2040">
        <v>1429</v>
      </c>
      <c r="AN18" s="1804">
        <v>1427</v>
      </c>
      <c r="AO18" s="1807">
        <v>1391</v>
      </c>
      <c r="AP18" s="1807">
        <v>1455</v>
      </c>
      <c r="AQ18" s="2395">
        <v>1428</v>
      </c>
      <c r="AR18" s="1804">
        <v>1505</v>
      </c>
      <c r="AS18" s="1804">
        <v>1607</v>
      </c>
      <c r="AT18" s="1804">
        <v>1553</v>
      </c>
    </row>
    <row r="19" spans="1:46">
      <c r="A19" s="397">
        <v>106</v>
      </c>
      <c r="B19" s="392" t="s">
        <v>74</v>
      </c>
      <c r="C19" s="2057">
        <v>1316</v>
      </c>
      <c r="D19" s="2057">
        <v>1355</v>
      </c>
      <c r="E19" s="2057">
        <v>1309</v>
      </c>
      <c r="F19" s="2057">
        <v>1260</v>
      </c>
      <c r="G19" s="2057">
        <v>1295</v>
      </c>
      <c r="H19" s="2057">
        <v>1354</v>
      </c>
      <c r="I19" s="2057">
        <v>1262</v>
      </c>
      <c r="J19" s="2057">
        <v>1289</v>
      </c>
      <c r="K19" s="2057">
        <v>1362</v>
      </c>
      <c r="L19" s="1946">
        <v>1340</v>
      </c>
      <c r="M19" s="1946">
        <v>1379</v>
      </c>
      <c r="N19" s="1946">
        <v>1376</v>
      </c>
      <c r="O19" s="1946">
        <v>1396</v>
      </c>
      <c r="P19" s="1946">
        <v>1349</v>
      </c>
      <c r="Q19" s="1946">
        <v>1345</v>
      </c>
      <c r="R19" s="1946">
        <v>2075</v>
      </c>
      <c r="S19" s="1946">
        <v>1013</v>
      </c>
      <c r="T19" s="1946">
        <v>1048</v>
      </c>
      <c r="U19" s="1946">
        <v>1082</v>
      </c>
      <c r="V19" s="1946">
        <v>1040</v>
      </c>
      <c r="W19" s="389">
        <v>1053</v>
      </c>
      <c r="X19" s="389">
        <v>1065</v>
      </c>
      <c r="Y19" s="389">
        <v>1008</v>
      </c>
      <c r="Z19" s="389">
        <v>1158</v>
      </c>
      <c r="AA19" s="389">
        <v>1157</v>
      </c>
      <c r="AB19" s="389">
        <v>1198</v>
      </c>
      <c r="AC19" s="396">
        <v>1163</v>
      </c>
      <c r="AD19" s="396">
        <v>1233</v>
      </c>
      <c r="AE19" s="396">
        <v>1279</v>
      </c>
      <c r="AF19" s="396">
        <v>1294</v>
      </c>
      <c r="AG19" s="396">
        <v>1252</v>
      </c>
      <c r="AH19" s="389">
        <v>1313</v>
      </c>
      <c r="AI19" s="389">
        <v>1425</v>
      </c>
      <c r="AJ19" s="389">
        <v>1319</v>
      </c>
      <c r="AK19" s="389">
        <v>1381</v>
      </c>
      <c r="AL19" s="389">
        <v>1353</v>
      </c>
      <c r="AM19" s="2040">
        <v>1385</v>
      </c>
      <c r="AN19" s="1804">
        <v>1368</v>
      </c>
      <c r="AO19" s="1807">
        <v>1372</v>
      </c>
      <c r="AP19" s="1807">
        <v>1374</v>
      </c>
      <c r="AQ19" s="2395">
        <v>1396</v>
      </c>
      <c r="AR19" s="1804">
        <v>1523</v>
      </c>
      <c r="AS19" s="1804">
        <v>1567</v>
      </c>
      <c r="AT19" s="1804">
        <v>1579</v>
      </c>
    </row>
    <row r="20" spans="1:46">
      <c r="A20" s="397">
        <v>107</v>
      </c>
      <c r="B20" s="392" t="s">
        <v>75</v>
      </c>
      <c r="C20" s="2057">
        <v>833</v>
      </c>
      <c r="D20" s="2057">
        <v>815</v>
      </c>
      <c r="E20" s="2057">
        <v>870</v>
      </c>
      <c r="F20" s="2057">
        <v>898</v>
      </c>
      <c r="G20" s="2057">
        <v>914</v>
      </c>
      <c r="H20" s="2057">
        <v>943</v>
      </c>
      <c r="I20" s="2057">
        <v>970</v>
      </c>
      <c r="J20" s="2057">
        <v>946</v>
      </c>
      <c r="K20" s="2057">
        <v>1032</v>
      </c>
      <c r="L20" s="1946">
        <v>1080</v>
      </c>
      <c r="M20" s="1946">
        <v>1030</v>
      </c>
      <c r="N20" s="1946">
        <v>1155</v>
      </c>
      <c r="O20" s="1946">
        <v>1103</v>
      </c>
      <c r="P20" s="1946">
        <v>1093</v>
      </c>
      <c r="Q20" s="1946">
        <v>1157</v>
      </c>
      <c r="R20" s="1946">
        <v>1595</v>
      </c>
      <c r="S20" s="1946">
        <v>1065</v>
      </c>
      <c r="T20" s="1946">
        <v>1165</v>
      </c>
      <c r="U20" s="1946">
        <v>1189</v>
      </c>
      <c r="V20" s="1946">
        <v>1186</v>
      </c>
      <c r="W20" s="389">
        <v>1218</v>
      </c>
      <c r="X20" s="389">
        <v>1117</v>
      </c>
      <c r="Y20" s="389">
        <v>1279</v>
      </c>
      <c r="Z20" s="389">
        <v>1256</v>
      </c>
      <c r="AA20" s="389">
        <v>1292</v>
      </c>
      <c r="AB20" s="389">
        <v>1329</v>
      </c>
      <c r="AC20" s="396">
        <v>1417</v>
      </c>
      <c r="AD20" s="396">
        <v>1404</v>
      </c>
      <c r="AE20" s="396">
        <v>1399</v>
      </c>
      <c r="AF20" s="396">
        <v>1465</v>
      </c>
      <c r="AG20" s="396">
        <v>1629</v>
      </c>
      <c r="AH20" s="389">
        <v>1585</v>
      </c>
      <c r="AI20" s="389">
        <v>1606</v>
      </c>
      <c r="AJ20" s="389">
        <v>1602</v>
      </c>
      <c r="AK20" s="389">
        <v>1633</v>
      </c>
      <c r="AL20" s="389">
        <v>1605</v>
      </c>
      <c r="AM20" s="2040">
        <v>1697</v>
      </c>
      <c r="AN20" s="1804">
        <v>1757</v>
      </c>
      <c r="AO20" s="1807">
        <v>1776</v>
      </c>
      <c r="AP20" s="1807">
        <v>1774</v>
      </c>
      <c r="AQ20" s="2395">
        <v>1816</v>
      </c>
      <c r="AR20" s="1804">
        <v>1916</v>
      </c>
      <c r="AS20" s="1804">
        <v>2058</v>
      </c>
      <c r="AT20" s="1804">
        <v>2123</v>
      </c>
    </row>
    <row r="21" spans="1:46">
      <c r="A21" s="397">
        <v>108</v>
      </c>
      <c r="B21" s="392" t="s">
        <v>76</v>
      </c>
      <c r="C21" s="2057">
        <v>1012.322015348682</v>
      </c>
      <c r="D21" s="2057">
        <v>1053.6634763020893</v>
      </c>
      <c r="E21" s="2057">
        <v>1289</v>
      </c>
      <c r="F21" s="2057">
        <v>994</v>
      </c>
      <c r="G21" s="2057">
        <v>1050</v>
      </c>
      <c r="H21" s="2057">
        <v>1054</v>
      </c>
      <c r="I21" s="2057">
        <v>1086</v>
      </c>
      <c r="J21" s="2057">
        <v>1041</v>
      </c>
      <c r="K21" s="2057">
        <v>1167</v>
      </c>
      <c r="L21" s="1946">
        <v>1243</v>
      </c>
      <c r="M21" s="1946">
        <v>1316</v>
      </c>
      <c r="N21" s="1946">
        <v>1303</v>
      </c>
      <c r="O21" s="1946">
        <v>1310</v>
      </c>
      <c r="P21" s="1946">
        <v>1389</v>
      </c>
      <c r="Q21" s="1946">
        <v>1345</v>
      </c>
      <c r="R21" s="1946">
        <v>1526</v>
      </c>
      <c r="S21" s="1946">
        <v>1497</v>
      </c>
      <c r="T21" s="1946">
        <v>1507</v>
      </c>
      <c r="U21" s="1946">
        <v>1518</v>
      </c>
      <c r="V21" s="1946">
        <v>1608</v>
      </c>
      <c r="W21" s="389">
        <v>1577</v>
      </c>
      <c r="X21" s="389">
        <v>1674</v>
      </c>
      <c r="Y21" s="389">
        <v>1668</v>
      </c>
      <c r="Z21" s="389">
        <v>1728</v>
      </c>
      <c r="AA21" s="389">
        <v>1761</v>
      </c>
      <c r="AB21" s="389">
        <v>1944</v>
      </c>
      <c r="AC21" s="396">
        <v>1792</v>
      </c>
      <c r="AD21" s="396">
        <v>1896</v>
      </c>
      <c r="AE21" s="396">
        <v>1980</v>
      </c>
      <c r="AF21" s="396">
        <v>1945</v>
      </c>
      <c r="AG21" s="396">
        <v>2193</v>
      </c>
      <c r="AH21" s="389">
        <v>2235</v>
      </c>
      <c r="AI21" s="389">
        <v>2253</v>
      </c>
      <c r="AJ21" s="389">
        <v>2327</v>
      </c>
      <c r="AK21" s="389">
        <v>2224</v>
      </c>
      <c r="AL21" s="389">
        <v>2391</v>
      </c>
      <c r="AM21" s="2040">
        <v>2316</v>
      </c>
      <c r="AN21" s="1804">
        <v>2376</v>
      </c>
      <c r="AO21" s="1807">
        <v>2332</v>
      </c>
      <c r="AP21" s="1807">
        <v>2373</v>
      </c>
      <c r="AQ21" s="2395">
        <v>2433</v>
      </c>
      <c r="AR21" s="1804">
        <v>2675</v>
      </c>
      <c r="AS21" s="1804">
        <v>2690</v>
      </c>
      <c r="AT21" s="1804">
        <v>2734</v>
      </c>
    </row>
    <row r="22" spans="1:46">
      <c r="A22" s="397">
        <v>109</v>
      </c>
      <c r="B22" s="392" t="s">
        <v>73</v>
      </c>
      <c r="C22" s="2057">
        <v>811</v>
      </c>
      <c r="D22" s="2057">
        <v>833</v>
      </c>
      <c r="E22" s="2057">
        <v>818</v>
      </c>
      <c r="F22" s="2057">
        <v>848</v>
      </c>
      <c r="G22" s="2057">
        <v>880</v>
      </c>
      <c r="H22" s="2057">
        <v>914</v>
      </c>
      <c r="I22" s="2057">
        <v>976</v>
      </c>
      <c r="J22" s="2057">
        <v>995</v>
      </c>
      <c r="K22" s="2057">
        <v>1061</v>
      </c>
      <c r="L22" s="1946">
        <v>985</v>
      </c>
      <c r="M22" s="1946">
        <v>1048</v>
      </c>
      <c r="N22" s="1946">
        <v>1147</v>
      </c>
      <c r="O22" s="1946">
        <v>1171</v>
      </c>
      <c r="P22" s="1946">
        <v>1244</v>
      </c>
      <c r="Q22" s="1946">
        <v>1256</v>
      </c>
      <c r="R22" s="1946">
        <v>1398</v>
      </c>
      <c r="S22" s="1946">
        <v>1421</v>
      </c>
      <c r="T22" s="1946">
        <v>1454</v>
      </c>
      <c r="U22" s="1946">
        <v>1465</v>
      </c>
      <c r="V22" s="1946">
        <v>1527</v>
      </c>
      <c r="W22" s="389">
        <v>1475</v>
      </c>
      <c r="X22" s="389">
        <v>1608</v>
      </c>
      <c r="Y22" s="389">
        <v>1535</v>
      </c>
      <c r="Z22" s="389">
        <v>1600</v>
      </c>
      <c r="AA22" s="389">
        <v>1581</v>
      </c>
      <c r="AB22" s="389">
        <v>1660</v>
      </c>
      <c r="AC22" s="396">
        <v>1761</v>
      </c>
      <c r="AD22" s="396">
        <v>1736</v>
      </c>
      <c r="AE22" s="396">
        <v>1821</v>
      </c>
      <c r="AF22" s="396">
        <v>1767</v>
      </c>
      <c r="AG22" s="396">
        <v>1886</v>
      </c>
      <c r="AH22" s="389">
        <v>1964</v>
      </c>
      <c r="AI22" s="389">
        <v>2067</v>
      </c>
      <c r="AJ22" s="389">
        <v>2011</v>
      </c>
      <c r="AK22" s="389">
        <v>2086</v>
      </c>
      <c r="AL22" s="389">
        <v>2198</v>
      </c>
      <c r="AM22" s="2040">
        <v>2212</v>
      </c>
      <c r="AN22" s="1804">
        <v>2202</v>
      </c>
      <c r="AO22" s="1807">
        <v>2193</v>
      </c>
      <c r="AP22" s="1807">
        <v>2286</v>
      </c>
      <c r="AQ22" s="2395">
        <v>2213</v>
      </c>
      <c r="AR22" s="1804">
        <v>2419</v>
      </c>
      <c r="AS22" s="1804">
        <v>2637</v>
      </c>
      <c r="AT22" s="1804">
        <v>2608</v>
      </c>
    </row>
    <row r="23" spans="1:46">
      <c r="A23" s="397">
        <v>110</v>
      </c>
      <c r="B23" s="392" t="s">
        <v>71</v>
      </c>
      <c r="C23" s="2057">
        <v>905</v>
      </c>
      <c r="D23" s="2057">
        <v>926</v>
      </c>
      <c r="E23" s="2057">
        <v>894</v>
      </c>
      <c r="F23" s="2057">
        <v>922</v>
      </c>
      <c r="G23" s="2057">
        <v>913</v>
      </c>
      <c r="H23" s="2057">
        <v>952</v>
      </c>
      <c r="I23" s="2057">
        <v>922</v>
      </c>
      <c r="J23" s="2057">
        <v>922</v>
      </c>
      <c r="K23" s="2057">
        <v>933</v>
      </c>
      <c r="L23" s="1946">
        <v>950</v>
      </c>
      <c r="M23" s="1946">
        <v>910</v>
      </c>
      <c r="N23" s="1946">
        <v>979</v>
      </c>
      <c r="O23" s="1946">
        <v>945</v>
      </c>
      <c r="P23" s="1946">
        <v>978</v>
      </c>
      <c r="Q23" s="1946">
        <v>995</v>
      </c>
      <c r="R23" s="1946">
        <v>1174</v>
      </c>
      <c r="S23" s="1946">
        <v>928</v>
      </c>
      <c r="T23" s="1946">
        <v>916</v>
      </c>
      <c r="U23" s="1946">
        <v>946</v>
      </c>
      <c r="V23" s="1946">
        <v>1039</v>
      </c>
      <c r="W23" s="389">
        <v>937</v>
      </c>
      <c r="X23" s="389">
        <v>984</v>
      </c>
      <c r="Y23" s="389">
        <v>995</v>
      </c>
      <c r="Z23" s="389">
        <v>969</v>
      </c>
      <c r="AA23" s="389">
        <v>1007</v>
      </c>
      <c r="AB23" s="389">
        <v>1023</v>
      </c>
      <c r="AC23" s="396">
        <v>1125</v>
      </c>
      <c r="AD23" s="396">
        <v>1071</v>
      </c>
      <c r="AE23" s="396">
        <v>1090</v>
      </c>
      <c r="AF23" s="396">
        <v>1125</v>
      </c>
      <c r="AG23" s="396">
        <v>1174</v>
      </c>
      <c r="AH23" s="389">
        <v>1175</v>
      </c>
      <c r="AI23" s="389">
        <v>1265</v>
      </c>
      <c r="AJ23" s="389">
        <v>1209</v>
      </c>
      <c r="AK23" s="389">
        <v>1208</v>
      </c>
      <c r="AL23" s="389">
        <v>1231</v>
      </c>
      <c r="AM23" s="2040">
        <v>1272</v>
      </c>
      <c r="AN23" s="1804">
        <v>1213</v>
      </c>
      <c r="AO23" s="1807">
        <v>1244</v>
      </c>
      <c r="AP23" s="1807">
        <v>1246</v>
      </c>
      <c r="AQ23" s="2395">
        <v>1191</v>
      </c>
      <c r="AR23" s="1804">
        <v>1335</v>
      </c>
      <c r="AS23" s="1804">
        <v>1356</v>
      </c>
      <c r="AT23" s="1804">
        <v>1376</v>
      </c>
    </row>
    <row r="24" spans="1:46">
      <c r="A24" s="398">
        <v>111</v>
      </c>
      <c r="B24" s="393" t="s">
        <v>77</v>
      </c>
      <c r="C24" s="2059">
        <v>413.67798465131801</v>
      </c>
      <c r="D24" s="2059">
        <v>449.33652369791071</v>
      </c>
      <c r="E24" s="2059">
        <v>224</v>
      </c>
      <c r="F24" s="2059">
        <v>583</v>
      </c>
      <c r="G24" s="2059">
        <v>647</v>
      </c>
      <c r="H24" s="2059">
        <v>571</v>
      </c>
      <c r="I24" s="2059">
        <v>687</v>
      </c>
      <c r="J24" s="2059">
        <v>670</v>
      </c>
      <c r="K24" s="2059">
        <v>741</v>
      </c>
      <c r="L24" s="1945">
        <v>738</v>
      </c>
      <c r="M24" s="1945">
        <v>823</v>
      </c>
      <c r="N24" s="1945">
        <v>852</v>
      </c>
      <c r="O24" s="1945">
        <v>937</v>
      </c>
      <c r="P24" s="1945">
        <v>934</v>
      </c>
      <c r="Q24" s="1945">
        <v>939</v>
      </c>
      <c r="R24" s="1945">
        <v>1152</v>
      </c>
      <c r="S24" s="1945">
        <v>1100</v>
      </c>
      <c r="T24" s="1945">
        <v>1162</v>
      </c>
      <c r="U24" s="1945">
        <v>1292</v>
      </c>
      <c r="V24" s="1945">
        <v>1284</v>
      </c>
      <c r="W24" s="399">
        <v>1323</v>
      </c>
      <c r="X24" s="399">
        <v>1311</v>
      </c>
      <c r="Y24" s="399">
        <v>1307</v>
      </c>
      <c r="Z24" s="399">
        <v>1430</v>
      </c>
      <c r="AA24" s="399">
        <v>1409</v>
      </c>
      <c r="AB24" s="399">
        <v>1463</v>
      </c>
      <c r="AC24" s="402">
        <v>1556</v>
      </c>
      <c r="AD24" s="402">
        <v>1573</v>
      </c>
      <c r="AE24" s="402">
        <v>1655</v>
      </c>
      <c r="AF24" s="402">
        <v>1659</v>
      </c>
      <c r="AG24" s="402">
        <v>1747</v>
      </c>
      <c r="AH24" s="399">
        <v>1853</v>
      </c>
      <c r="AI24" s="399">
        <v>1819</v>
      </c>
      <c r="AJ24" s="399">
        <v>1949</v>
      </c>
      <c r="AK24" s="399">
        <v>1934</v>
      </c>
      <c r="AL24" s="399">
        <v>1942</v>
      </c>
      <c r="AM24" s="2042">
        <v>2007</v>
      </c>
      <c r="AN24" s="1804">
        <v>2053</v>
      </c>
      <c r="AO24" s="1807">
        <v>2068</v>
      </c>
      <c r="AP24" s="1808">
        <v>2116</v>
      </c>
      <c r="AQ24" s="2395">
        <v>2187</v>
      </c>
      <c r="AR24" s="1804">
        <v>2339</v>
      </c>
      <c r="AS24" s="1804">
        <v>2523</v>
      </c>
      <c r="AT24" s="1804">
        <v>2440</v>
      </c>
    </row>
    <row r="25" spans="1:46">
      <c r="A25" s="397">
        <v>201</v>
      </c>
      <c r="B25" s="392" t="s">
        <v>416</v>
      </c>
      <c r="C25" s="2057">
        <v>3186</v>
      </c>
      <c r="D25" s="2057">
        <v>3078</v>
      </c>
      <c r="E25" s="2057">
        <v>2896</v>
      </c>
      <c r="F25" s="2057">
        <v>3094</v>
      </c>
      <c r="G25" s="2057">
        <v>3184</v>
      </c>
      <c r="H25" s="2057">
        <v>3227</v>
      </c>
      <c r="I25" s="2057">
        <v>3203</v>
      </c>
      <c r="J25" s="2057">
        <v>3300</v>
      </c>
      <c r="K25" s="2057">
        <v>3377</v>
      </c>
      <c r="L25" s="1946">
        <v>3406</v>
      </c>
      <c r="M25" s="1946">
        <v>3435</v>
      </c>
      <c r="N25" s="1946">
        <v>3575</v>
      </c>
      <c r="O25" s="1946">
        <v>3569</v>
      </c>
      <c r="P25" s="1946">
        <v>3727</v>
      </c>
      <c r="Q25" s="1946">
        <v>3659</v>
      </c>
      <c r="R25" s="1946">
        <v>3761</v>
      </c>
      <c r="S25" s="1946">
        <v>3715</v>
      </c>
      <c r="T25" s="1946">
        <v>3840</v>
      </c>
      <c r="U25" s="1946">
        <v>3918</v>
      </c>
      <c r="V25" s="1946">
        <v>3944</v>
      </c>
      <c r="W25" s="389">
        <v>4002</v>
      </c>
      <c r="X25" s="389">
        <v>4077</v>
      </c>
      <c r="Y25" s="389">
        <v>4036</v>
      </c>
      <c r="Z25" s="389">
        <v>4124</v>
      </c>
      <c r="AA25" s="389">
        <v>4376</v>
      </c>
      <c r="AB25" s="389">
        <v>4443</v>
      </c>
      <c r="AC25" s="396">
        <v>4396</v>
      </c>
      <c r="AD25" s="396">
        <v>4549</v>
      </c>
      <c r="AE25" s="396">
        <v>4528</v>
      </c>
      <c r="AF25" s="396">
        <v>4668</v>
      </c>
      <c r="AG25" s="396">
        <v>4837</v>
      </c>
      <c r="AH25" s="389">
        <v>5027</v>
      </c>
      <c r="AI25" s="389">
        <v>5134</v>
      </c>
      <c r="AJ25" s="389">
        <v>5107</v>
      </c>
      <c r="AK25" s="389">
        <v>5021</v>
      </c>
      <c r="AL25" s="389">
        <v>5188</v>
      </c>
      <c r="AM25" s="2040">
        <v>5145</v>
      </c>
      <c r="AN25" s="1811">
        <v>5448</v>
      </c>
      <c r="AO25" s="1806">
        <v>5475</v>
      </c>
      <c r="AP25" s="1807">
        <v>5470</v>
      </c>
      <c r="AQ25" s="2396">
        <v>5712</v>
      </c>
      <c r="AR25" s="1806">
        <v>5819</v>
      </c>
      <c r="AS25" s="1806">
        <v>6272</v>
      </c>
      <c r="AT25" s="1806">
        <v>6099</v>
      </c>
    </row>
    <row r="26" spans="1:46">
      <c r="A26" s="401">
        <v>202</v>
      </c>
      <c r="B26" s="391" t="s">
        <v>15</v>
      </c>
      <c r="C26" s="2056">
        <v>2766</v>
      </c>
      <c r="D26" s="2056">
        <v>2924</v>
      </c>
      <c r="E26" s="2056">
        <v>2755</v>
      </c>
      <c r="F26" s="2056">
        <v>2887</v>
      </c>
      <c r="G26" s="2056">
        <v>2928</v>
      </c>
      <c r="H26" s="2056">
        <v>3031</v>
      </c>
      <c r="I26" s="2056">
        <v>3087</v>
      </c>
      <c r="J26" s="2056">
        <v>3061</v>
      </c>
      <c r="K26" s="2056">
        <v>3278</v>
      </c>
      <c r="L26" s="1946">
        <v>3163</v>
      </c>
      <c r="M26" s="1946">
        <v>3259</v>
      </c>
      <c r="N26" s="1946">
        <v>3375</v>
      </c>
      <c r="O26" s="1946">
        <v>3421</v>
      </c>
      <c r="P26" s="1946">
        <v>3551</v>
      </c>
      <c r="Q26" s="1946">
        <v>3510</v>
      </c>
      <c r="R26" s="1946">
        <v>3559</v>
      </c>
      <c r="S26" s="1946">
        <v>3443</v>
      </c>
      <c r="T26" s="1946">
        <v>3438</v>
      </c>
      <c r="U26" s="1946">
        <v>3678</v>
      </c>
      <c r="V26" s="1946">
        <v>3691</v>
      </c>
      <c r="W26" s="389">
        <v>3651</v>
      </c>
      <c r="X26" s="389">
        <v>3626</v>
      </c>
      <c r="Y26" s="389">
        <v>3666</v>
      </c>
      <c r="Z26" s="389">
        <v>3771</v>
      </c>
      <c r="AA26" s="389">
        <v>3941</v>
      </c>
      <c r="AB26" s="389">
        <v>4099</v>
      </c>
      <c r="AC26" s="396">
        <v>4029</v>
      </c>
      <c r="AD26" s="396">
        <v>4217</v>
      </c>
      <c r="AE26" s="396">
        <v>4296</v>
      </c>
      <c r="AF26" s="396">
        <v>4128</v>
      </c>
      <c r="AG26" s="396">
        <v>4408</v>
      </c>
      <c r="AH26" s="389">
        <v>4597</v>
      </c>
      <c r="AI26" s="389">
        <v>4661</v>
      </c>
      <c r="AJ26" s="389">
        <v>4541</v>
      </c>
      <c r="AK26" s="389">
        <v>4599</v>
      </c>
      <c r="AL26" s="389">
        <v>4731</v>
      </c>
      <c r="AM26" s="2040">
        <v>4689</v>
      </c>
      <c r="AN26" s="1809">
        <v>5006</v>
      </c>
      <c r="AO26" s="1807">
        <v>5067</v>
      </c>
      <c r="AP26" s="1807">
        <v>5057</v>
      </c>
      <c r="AQ26" s="2395">
        <v>5166</v>
      </c>
      <c r="AR26" s="1807">
        <v>5450</v>
      </c>
      <c r="AS26" s="1807">
        <v>5883</v>
      </c>
      <c r="AT26" s="1804">
        <v>5933</v>
      </c>
    </row>
    <row r="27" spans="1:46">
      <c r="A27" s="401">
        <v>203</v>
      </c>
      <c r="B27" s="391" t="s">
        <v>24</v>
      </c>
      <c r="C27" s="2056">
        <v>1278</v>
      </c>
      <c r="D27" s="2056">
        <v>1329</v>
      </c>
      <c r="E27" s="2056">
        <v>1299</v>
      </c>
      <c r="F27" s="2056">
        <v>1423</v>
      </c>
      <c r="G27" s="2056">
        <v>1393</v>
      </c>
      <c r="H27" s="2056">
        <v>1426</v>
      </c>
      <c r="I27" s="2056">
        <v>1456</v>
      </c>
      <c r="J27" s="2056">
        <v>1457</v>
      </c>
      <c r="K27" s="2056">
        <v>1585</v>
      </c>
      <c r="L27" s="1946">
        <v>1599</v>
      </c>
      <c r="M27" s="1946">
        <v>1638</v>
      </c>
      <c r="N27" s="1946">
        <v>1715</v>
      </c>
      <c r="O27" s="1946">
        <v>1706</v>
      </c>
      <c r="P27" s="1946">
        <v>1766</v>
      </c>
      <c r="Q27" s="1946">
        <v>1819</v>
      </c>
      <c r="R27" s="1946">
        <v>1842</v>
      </c>
      <c r="S27" s="1946">
        <v>1806</v>
      </c>
      <c r="T27" s="1946">
        <v>1841</v>
      </c>
      <c r="U27" s="1946">
        <v>1921</v>
      </c>
      <c r="V27" s="1946">
        <v>2005</v>
      </c>
      <c r="W27" s="389">
        <v>1994</v>
      </c>
      <c r="X27" s="389">
        <v>1976</v>
      </c>
      <c r="Y27" s="389">
        <v>1980</v>
      </c>
      <c r="Z27" s="389">
        <v>2108</v>
      </c>
      <c r="AA27" s="389">
        <v>2077</v>
      </c>
      <c r="AB27" s="389">
        <v>2233</v>
      </c>
      <c r="AC27" s="396">
        <v>2254</v>
      </c>
      <c r="AD27" s="396">
        <v>2183</v>
      </c>
      <c r="AE27" s="396">
        <v>2295</v>
      </c>
      <c r="AF27" s="396">
        <v>2430</v>
      </c>
      <c r="AG27" s="396">
        <v>2470</v>
      </c>
      <c r="AH27" s="389">
        <v>2499</v>
      </c>
      <c r="AI27" s="389">
        <v>2463</v>
      </c>
      <c r="AJ27" s="389">
        <v>2583</v>
      </c>
      <c r="AK27" s="389">
        <v>2542</v>
      </c>
      <c r="AL27" s="389">
        <v>2670</v>
      </c>
      <c r="AM27" s="2040">
        <v>2706</v>
      </c>
      <c r="AN27" s="1809">
        <v>2727</v>
      </c>
      <c r="AO27" s="1807">
        <v>2853</v>
      </c>
      <c r="AP27" s="1807">
        <v>2946</v>
      </c>
      <c r="AQ27" s="2395">
        <v>2991</v>
      </c>
      <c r="AR27" s="1807">
        <v>3030</v>
      </c>
      <c r="AS27" s="1807">
        <v>3323</v>
      </c>
      <c r="AT27" s="1804">
        <v>3254</v>
      </c>
    </row>
    <row r="28" spans="1:46">
      <c r="A28" s="401">
        <v>204</v>
      </c>
      <c r="B28" s="391" t="s">
        <v>16</v>
      </c>
      <c r="C28" s="2056">
        <v>2041</v>
      </c>
      <c r="D28" s="2056">
        <v>2040</v>
      </c>
      <c r="E28" s="2056">
        <v>2029</v>
      </c>
      <c r="F28" s="2056">
        <v>2153</v>
      </c>
      <c r="G28" s="2056">
        <v>2175</v>
      </c>
      <c r="H28" s="2056">
        <v>2209</v>
      </c>
      <c r="I28" s="2056">
        <v>2258</v>
      </c>
      <c r="J28" s="2056">
        <v>2173</v>
      </c>
      <c r="K28" s="2056">
        <v>2349</v>
      </c>
      <c r="L28" s="1946">
        <v>2403</v>
      </c>
      <c r="M28" s="1946">
        <v>2373</v>
      </c>
      <c r="N28" s="1946">
        <v>2455</v>
      </c>
      <c r="O28" s="1946">
        <v>2539</v>
      </c>
      <c r="P28" s="1946">
        <v>2614</v>
      </c>
      <c r="Q28" s="1946">
        <v>2721</v>
      </c>
      <c r="R28" s="1946">
        <v>3787</v>
      </c>
      <c r="S28" s="1946">
        <v>2574</v>
      </c>
      <c r="T28" s="1946">
        <v>2625</v>
      </c>
      <c r="U28" s="1946">
        <v>2577</v>
      </c>
      <c r="V28" s="1946">
        <v>2800</v>
      </c>
      <c r="W28" s="389">
        <v>2778</v>
      </c>
      <c r="X28" s="389">
        <v>2859</v>
      </c>
      <c r="Y28" s="389">
        <v>2734</v>
      </c>
      <c r="Z28" s="389">
        <v>2926</v>
      </c>
      <c r="AA28" s="389">
        <v>3019</v>
      </c>
      <c r="AB28" s="389">
        <v>3188</v>
      </c>
      <c r="AC28" s="396">
        <v>3098</v>
      </c>
      <c r="AD28" s="396">
        <v>3313</v>
      </c>
      <c r="AE28" s="396">
        <v>3326</v>
      </c>
      <c r="AF28" s="396">
        <v>3332</v>
      </c>
      <c r="AG28" s="396">
        <v>3546</v>
      </c>
      <c r="AH28" s="389">
        <v>3550</v>
      </c>
      <c r="AI28" s="389">
        <v>3571</v>
      </c>
      <c r="AJ28" s="389">
        <v>3757</v>
      </c>
      <c r="AK28" s="389">
        <v>3771</v>
      </c>
      <c r="AL28" s="389">
        <v>3821</v>
      </c>
      <c r="AM28" s="2040">
        <v>3772</v>
      </c>
      <c r="AN28" s="1809">
        <v>3932</v>
      </c>
      <c r="AO28" s="1807">
        <v>3958</v>
      </c>
      <c r="AP28" s="1807">
        <v>4013</v>
      </c>
      <c r="AQ28" s="2395">
        <v>4190</v>
      </c>
      <c r="AR28" s="1807">
        <v>4532</v>
      </c>
      <c r="AS28" s="1807">
        <v>4705</v>
      </c>
      <c r="AT28" s="1804">
        <v>4592</v>
      </c>
    </row>
    <row r="29" spans="1:46">
      <c r="A29" s="401">
        <v>205</v>
      </c>
      <c r="B29" s="391" t="s">
        <v>78</v>
      </c>
      <c r="C29" s="2056">
        <v>546</v>
      </c>
      <c r="D29" s="2056">
        <v>529</v>
      </c>
      <c r="E29" s="2056">
        <v>503</v>
      </c>
      <c r="F29" s="2056">
        <v>500</v>
      </c>
      <c r="G29" s="2056">
        <v>530</v>
      </c>
      <c r="H29" s="2056">
        <v>538</v>
      </c>
      <c r="I29" s="2056">
        <v>497</v>
      </c>
      <c r="J29" s="2056">
        <v>507</v>
      </c>
      <c r="K29" s="2056">
        <v>523</v>
      </c>
      <c r="L29" s="1946">
        <v>537</v>
      </c>
      <c r="M29" s="1946">
        <v>533</v>
      </c>
      <c r="N29" s="1946">
        <v>555</v>
      </c>
      <c r="O29" s="1946">
        <v>500</v>
      </c>
      <c r="P29" s="1946">
        <v>564</v>
      </c>
      <c r="Q29" s="1946">
        <v>518</v>
      </c>
      <c r="R29" s="1946">
        <v>587</v>
      </c>
      <c r="S29" s="1946">
        <v>530</v>
      </c>
      <c r="T29" s="1946">
        <v>538</v>
      </c>
      <c r="U29" s="1946">
        <v>527</v>
      </c>
      <c r="V29" s="1946">
        <v>533</v>
      </c>
      <c r="W29" s="389">
        <v>501</v>
      </c>
      <c r="X29" s="389">
        <v>556</v>
      </c>
      <c r="Y29" s="389">
        <v>572</v>
      </c>
      <c r="Z29" s="389">
        <v>564</v>
      </c>
      <c r="AA29" s="389">
        <v>605</v>
      </c>
      <c r="AB29" s="389">
        <v>599</v>
      </c>
      <c r="AC29" s="396">
        <v>618</v>
      </c>
      <c r="AD29" s="396">
        <v>644</v>
      </c>
      <c r="AE29" s="396">
        <v>601</v>
      </c>
      <c r="AF29" s="396">
        <v>587</v>
      </c>
      <c r="AG29" s="396">
        <v>641</v>
      </c>
      <c r="AH29" s="389">
        <v>649</v>
      </c>
      <c r="AI29" s="389">
        <v>617</v>
      </c>
      <c r="AJ29" s="389">
        <v>623</v>
      </c>
      <c r="AK29" s="389">
        <v>625</v>
      </c>
      <c r="AL29" s="389">
        <v>691</v>
      </c>
      <c r="AM29" s="2040">
        <v>654</v>
      </c>
      <c r="AN29" s="1809">
        <v>640</v>
      </c>
      <c r="AO29" s="1807">
        <v>672</v>
      </c>
      <c r="AP29" s="1807">
        <v>610</v>
      </c>
      <c r="AQ29" s="2395">
        <v>593</v>
      </c>
      <c r="AR29" s="1807">
        <v>671</v>
      </c>
      <c r="AS29" s="1807">
        <v>682</v>
      </c>
      <c r="AT29" s="1804">
        <v>701</v>
      </c>
    </row>
    <row r="30" spans="1:46">
      <c r="A30" s="401">
        <v>206</v>
      </c>
      <c r="B30" s="391" t="s">
        <v>17</v>
      </c>
      <c r="C30" s="2056">
        <v>449</v>
      </c>
      <c r="D30" s="2056">
        <v>453</v>
      </c>
      <c r="E30" s="2056">
        <v>469</v>
      </c>
      <c r="F30" s="2056">
        <v>487</v>
      </c>
      <c r="G30" s="2056">
        <v>503</v>
      </c>
      <c r="H30" s="2056">
        <v>520</v>
      </c>
      <c r="I30" s="2056">
        <v>511</v>
      </c>
      <c r="J30" s="2056">
        <v>517</v>
      </c>
      <c r="K30" s="2056">
        <v>525</v>
      </c>
      <c r="L30" s="1946">
        <v>537</v>
      </c>
      <c r="M30" s="1946">
        <v>556</v>
      </c>
      <c r="N30" s="1946">
        <v>538</v>
      </c>
      <c r="O30" s="1946">
        <v>592</v>
      </c>
      <c r="P30" s="1946">
        <v>596</v>
      </c>
      <c r="Q30" s="1946">
        <v>575</v>
      </c>
      <c r="R30" s="1946">
        <v>944</v>
      </c>
      <c r="S30" s="1946">
        <v>532</v>
      </c>
      <c r="T30" s="1946">
        <v>524</v>
      </c>
      <c r="U30" s="1946">
        <v>567</v>
      </c>
      <c r="V30" s="1946">
        <v>578</v>
      </c>
      <c r="W30" s="389">
        <v>608</v>
      </c>
      <c r="X30" s="389">
        <v>606</v>
      </c>
      <c r="Y30" s="389">
        <v>660</v>
      </c>
      <c r="Z30" s="389">
        <v>660</v>
      </c>
      <c r="AA30" s="389">
        <v>668</v>
      </c>
      <c r="AB30" s="389">
        <v>729</v>
      </c>
      <c r="AC30" s="396">
        <v>702</v>
      </c>
      <c r="AD30" s="396">
        <v>747</v>
      </c>
      <c r="AE30" s="396">
        <v>720</v>
      </c>
      <c r="AF30" s="396">
        <v>758</v>
      </c>
      <c r="AG30" s="396">
        <v>815</v>
      </c>
      <c r="AH30" s="389">
        <v>792</v>
      </c>
      <c r="AI30" s="389">
        <v>814</v>
      </c>
      <c r="AJ30" s="389">
        <v>836</v>
      </c>
      <c r="AK30" s="389">
        <v>824</v>
      </c>
      <c r="AL30" s="389">
        <v>872</v>
      </c>
      <c r="AM30" s="2040">
        <v>904</v>
      </c>
      <c r="AN30" s="1809">
        <v>945</v>
      </c>
      <c r="AO30" s="1807">
        <v>910</v>
      </c>
      <c r="AP30" s="1807">
        <v>872</v>
      </c>
      <c r="AQ30" s="2395">
        <v>906</v>
      </c>
      <c r="AR30" s="1807">
        <v>1027</v>
      </c>
      <c r="AS30" s="1807">
        <v>1090</v>
      </c>
      <c r="AT30" s="1804">
        <v>1059</v>
      </c>
    </row>
    <row r="31" spans="1:46">
      <c r="A31" s="401">
        <v>207</v>
      </c>
      <c r="B31" s="391" t="s">
        <v>19</v>
      </c>
      <c r="C31" s="2056">
        <v>726</v>
      </c>
      <c r="D31" s="2056">
        <v>771</v>
      </c>
      <c r="E31" s="2056">
        <v>689</v>
      </c>
      <c r="F31" s="2056">
        <v>781</v>
      </c>
      <c r="G31" s="2056">
        <v>783</v>
      </c>
      <c r="H31" s="2056">
        <v>830</v>
      </c>
      <c r="I31" s="2056">
        <v>789</v>
      </c>
      <c r="J31" s="2056">
        <v>836</v>
      </c>
      <c r="K31" s="2056">
        <v>816</v>
      </c>
      <c r="L31" s="1946">
        <v>868</v>
      </c>
      <c r="M31" s="1946">
        <v>942</v>
      </c>
      <c r="N31" s="1946">
        <v>957</v>
      </c>
      <c r="O31" s="1946">
        <v>957</v>
      </c>
      <c r="P31" s="1946">
        <v>1048</v>
      </c>
      <c r="Q31" s="1946">
        <v>1059</v>
      </c>
      <c r="R31" s="1946">
        <v>1149</v>
      </c>
      <c r="S31" s="1946">
        <v>1023</v>
      </c>
      <c r="T31" s="1946">
        <v>1089</v>
      </c>
      <c r="U31" s="1946">
        <v>1092</v>
      </c>
      <c r="V31" s="1946">
        <v>1149</v>
      </c>
      <c r="W31" s="389">
        <v>1128</v>
      </c>
      <c r="X31" s="389">
        <v>1160</v>
      </c>
      <c r="Y31" s="389">
        <v>1200</v>
      </c>
      <c r="Z31" s="389">
        <v>1193</v>
      </c>
      <c r="AA31" s="389">
        <v>1217</v>
      </c>
      <c r="AB31" s="389">
        <v>1269</v>
      </c>
      <c r="AC31" s="396">
        <v>1302</v>
      </c>
      <c r="AD31" s="396">
        <v>1385</v>
      </c>
      <c r="AE31" s="396">
        <v>1430</v>
      </c>
      <c r="AF31" s="396">
        <v>1393</v>
      </c>
      <c r="AG31" s="396">
        <v>1424</v>
      </c>
      <c r="AH31" s="389">
        <v>1474</v>
      </c>
      <c r="AI31" s="389">
        <v>1523</v>
      </c>
      <c r="AJ31" s="389">
        <v>1557</v>
      </c>
      <c r="AK31" s="389">
        <v>1589</v>
      </c>
      <c r="AL31" s="389">
        <v>1663</v>
      </c>
      <c r="AM31" s="2040">
        <v>1583</v>
      </c>
      <c r="AN31" s="1809">
        <v>1638</v>
      </c>
      <c r="AO31" s="1807">
        <v>1678</v>
      </c>
      <c r="AP31" s="1807">
        <v>1727</v>
      </c>
      <c r="AQ31" s="2395">
        <v>1797</v>
      </c>
      <c r="AR31" s="1807">
        <v>1897</v>
      </c>
      <c r="AS31" s="1807">
        <v>2120</v>
      </c>
      <c r="AT31" s="1804">
        <v>2081</v>
      </c>
    </row>
    <row r="32" spans="1:46">
      <c r="A32" s="397">
        <v>208</v>
      </c>
      <c r="B32" s="392" t="s">
        <v>42</v>
      </c>
      <c r="C32" s="2057">
        <v>318</v>
      </c>
      <c r="D32" s="2057">
        <v>289</v>
      </c>
      <c r="E32" s="2057">
        <v>286</v>
      </c>
      <c r="F32" s="2057">
        <v>298</v>
      </c>
      <c r="G32" s="2057">
        <v>296</v>
      </c>
      <c r="H32" s="2057">
        <v>282</v>
      </c>
      <c r="I32" s="2057">
        <v>287</v>
      </c>
      <c r="J32" s="2057">
        <v>270</v>
      </c>
      <c r="K32" s="2057">
        <v>299</v>
      </c>
      <c r="L32" s="1946">
        <v>296</v>
      </c>
      <c r="M32" s="1946">
        <v>304</v>
      </c>
      <c r="N32" s="1946">
        <v>321</v>
      </c>
      <c r="O32" s="1946">
        <v>340</v>
      </c>
      <c r="P32" s="1946">
        <v>356</v>
      </c>
      <c r="Q32" s="1946">
        <v>319</v>
      </c>
      <c r="R32" s="1946">
        <v>367</v>
      </c>
      <c r="S32" s="1946">
        <v>327</v>
      </c>
      <c r="T32" s="1946">
        <v>343</v>
      </c>
      <c r="U32" s="1946">
        <v>350</v>
      </c>
      <c r="V32" s="1946">
        <v>332</v>
      </c>
      <c r="W32" s="389">
        <v>341</v>
      </c>
      <c r="X32" s="389">
        <v>346</v>
      </c>
      <c r="Y32" s="389">
        <v>356</v>
      </c>
      <c r="Z32" s="389">
        <v>348</v>
      </c>
      <c r="AA32" s="389">
        <v>364</v>
      </c>
      <c r="AB32" s="389">
        <v>350</v>
      </c>
      <c r="AC32" s="396">
        <v>367</v>
      </c>
      <c r="AD32" s="396">
        <v>372</v>
      </c>
      <c r="AE32" s="396">
        <v>381</v>
      </c>
      <c r="AF32" s="396">
        <v>377</v>
      </c>
      <c r="AG32" s="396">
        <v>357</v>
      </c>
      <c r="AH32" s="389">
        <v>417</v>
      </c>
      <c r="AI32" s="389">
        <v>371</v>
      </c>
      <c r="AJ32" s="389">
        <v>401</v>
      </c>
      <c r="AK32" s="389">
        <v>373</v>
      </c>
      <c r="AL32" s="389">
        <v>400</v>
      </c>
      <c r="AM32" s="2040">
        <v>416</v>
      </c>
      <c r="AN32" s="1809">
        <v>417</v>
      </c>
      <c r="AO32" s="1807">
        <v>409</v>
      </c>
      <c r="AP32" s="1807">
        <v>435</v>
      </c>
      <c r="AQ32" s="2395">
        <v>388</v>
      </c>
      <c r="AR32" s="1807">
        <v>377</v>
      </c>
      <c r="AS32" s="1807">
        <v>440</v>
      </c>
      <c r="AT32" s="1804">
        <v>464</v>
      </c>
    </row>
    <row r="33" spans="1:46">
      <c r="A33" s="397">
        <v>209</v>
      </c>
      <c r="B33" s="392" t="s">
        <v>79</v>
      </c>
      <c r="C33" s="2057">
        <v>837</v>
      </c>
      <c r="D33" s="2057">
        <v>817</v>
      </c>
      <c r="E33" s="2057">
        <v>772</v>
      </c>
      <c r="F33" s="2057">
        <v>768</v>
      </c>
      <c r="G33" s="2057">
        <v>844</v>
      </c>
      <c r="H33" s="2057">
        <v>835</v>
      </c>
      <c r="I33" s="2057">
        <v>827</v>
      </c>
      <c r="J33" s="2057">
        <v>751</v>
      </c>
      <c r="K33" s="2057">
        <v>819</v>
      </c>
      <c r="L33" s="1946">
        <v>784</v>
      </c>
      <c r="M33" s="1946">
        <v>823</v>
      </c>
      <c r="N33" s="1946">
        <v>838</v>
      </c>
      <c r="O33" s="1946">
        <v>882</v>
      </c>
      <c r="P33" s="1946">
        <v>848</v>
      </c>
      <c r="Q33" s="1946">
        <v>868</v>
      </c>
      <c r="R33" s="1946">
        <v>941</v>
      </c>
      <c r="S33" s="1946">
        <v>840</v>
      </c>
      <c r="T33" s="1946">
        <v>877</v>
      </c>
      <c r="U33" s="1946">
        <v>908</v>
      </c>
      <c r="V33" s="1946">
        <v>933</v>
      </c>
      <c r="W33" s="389">
        <v>874</v>
      </c>
      <c r="X33" s="389">
        <v>915</v>
      </c>
      <c r="Y33" s="389">
        <v>944</v>
      </c>
      <c r="Z33" s="389">
        <v>913</v>
      </c>
      <c r="AA33" s="389">
        <v>965</v>
      </c>
      <c r="AB33" s="389">
        <v>995</v>
      </c>
      <c r="AC33" s="396">
        <v>980</v>
      </c>
      <c r="AD33" s="396">
        <v>1010</v>
      </c>
      <c r="AE33" s="396">
        <v>1043</v>
      </c>
      <c r="AF33" s="396">
        <v>993</v>
      </c>
      <c r="AG33" s="396">
        <v>1143</v>
      </c>
      <c r="AH33" s="389">
        <v>1036</v>
      </c>
      <c r="AI33" s="389">
        <v>1113</v>
      </c>
      <c r="AJ33" s="389">
        <v>1114</v>
      </c>
      <c r="AK33" s="389">
        <v>1162</v>
      </c>
      <c r="AL33" s="389">
        <v>1117</v>
      </c>
      <c r="AM33" s="2040">
        <v>1171</v>
      </c>
      <c r="AN33" s="1809">
        <v>1119</v>
      </c>
      <c r="AO33" s="1807">
        <v>1131</v>
      </c>
      <c r="AP33" s="1807">
        <v>1112</v>
      </c>
      <c r="AQ33" s="2395">
        <v>1149</v>
      </c>
      <c r="AR33" s="1807">
        <v>1162</v>
      </c>
      <c r="AS33" s="1807">
        <v>1242</v>
      </c>
      <c r="AT33" s="1804">
        <v>1257</v>
      </c>
    </row>
    <row r="34" spans="1:46">
      <c r="A34" s="397">
        <v>210</v>
      </c>
      <c r="B34" s="392" t="s">
        <v>25</v>
      </c>
      <c r="C34" s="2057">
        <v>1058</v>
      </c>
      <c r="D34" s="2057">
        <v>1154</v>
      </c>
      <c r="E34" s="2057">
        <v>1160</v>
      </c>
      <c r="F34" s="2057">
        <v>1188</v>
      </c>
      <c r="G34" s="2057">
        <v>1144</v>
      </c>
      <c r="H34" s="2057">
        <v>1210</v>
      </c>
      <c r="I34" s="2057">
        <v>1242</v>
      </c>
      <c r="J34" s="2057">
        <v>1219</v>
      </c>
      <c r="K34" s="2057">
        <v>1402</v>
      </c>
      <c r="L34" s="1946">
        <v>1371</v>
      </c>
      <c r="M34" s="1946">
        <v>1392</v>
      </c>
      <c r="N34" s="1946">
        <v>1385</v>
      </c>
      <c r="O34" s="1946">
        <v>1490</v>
      </c>
      <c r="P34" s="1946">
        <v>1597</v>
      </c>
      <c r="Q34" s="1946">
        <v>1524</v>
      </c>
      <c r="R34" s="1946">
        <v>1634</v>
      </c>
      <c r="S34" s="1946">
        <v>1605</v>
      </c>
      <c r="T34" s="1946">
        <v>1635</v>
      </c>
      <c r="U34" s="1946">
        <v>1685</v>
      </c>
      <c r="V34" s="1946">
        <v>1750</v>
      </c>
      <c r="W34" s="389">
        <v>1717</v>
      </c>
      <c r="X34" s="389">
        <v>1700</v>
      </c>
      <c r="Y34" s="389">
        <v>1757</v>
      </c>
      <c r="Z34" s="389">
        <v>1772</v>
      </c>
      <c r="AA34" s="389">
        <v>1795</v>
      </c>
      <c r="AB34" s="389">
        <v>1961</v>
      </c>
      <c r="AC34" s="396">
        <v>1908</v>
      </c>
      <c r="AD34" s="396">
        <v>2011</v>
      </c>
      <c r="AE34" s="396">
        <v>2031</v>
      </c>
      <c r="AF34" s="396">
        <v>2013</v>
      </c>
      <c r="AG34" s="396">
        <v>2123</v>
      </c>
      <c r="AH34" s="389">
        <v>2093</v>
      </c>
      <c r="AI34" s="389">
        <v>2149</v>
      </c>
      <c r="AJ34" s="389">
        <v>2364</v>
      </c>
      <c r="AK34" s="389">
        <v>2359</v>
      </c>
      <c r="AL34" s="389">
        <v>2381</v>
      </c>
      <c r="AM34" s="2040">
        <v>2388</v>
      </c>
      <c r="AN34" s="1809">
        <v>2462</v>
      </c>
      <c r="AO34" s="1807">
        <v>2540</v>
      </c>
      <c r="AP34" s="1807">
        <v>2558</v>
      </c>
      <c r="AQ34" s="2395">
        <v>2511</v>
      </c>
      <c r="AR34" s="1807">
        <v>2797</v>
      </c>
      <c r="AS34" s="1807">
        <v>3070</v>
      </c>
      <c r="AT34" s="1804">
        <v>3004</v>
      </c>
    </row>
    <row r="35" spans="1:46">
      <c r="A35" s="397">
        <v>212</v>
      </c>
      <c r="B35" s="392" t="s">
        <v>43</v>
      </c>
      <c r="C35" s="2057">
        <v>373</v>
      </c>
      <c r="D35" s="2057">
        <v>393</v>
      </c>
      <c r="E35" s="2057">
        <v>355</v>
      </c>
      <c r="F35" s="2057">
        <v>402</v>
      </c>
      <c r="G35" s="2057">
        <v>390</v>
      </c>
      <c r="H35" s="2057">
        <v>403</v>
      </c>
      <c r="I35" s="2057">
        <v>371</v>
      </c>
      <c r="J35" s="2057">
        <v>418</v>
      </c>
      <c r="K35" s="2057">
        <v>447</v>
      </c>
      <c r="L35" s="1946">
        <v>446</v>
      </c>
      <c r="M35" s="1946">
        <v>405</v>
      </c>
      <c r="N35" s="1946">
        <v>406</v>
      </c>
      <c r="O35" s="1946">
        <v>403</v>
      </c>
      <c r="P35" s="1946">
        <v>452</v>
      </c>
      <c r="Q35" s="1946">
        <v>405</v>
      </c>
      <c r="R35" s="1946">
        <v>446</v>
      </c>
      <c r="S35" s="1946">
        <v>418</v>
      </c>
      <c r="T35" s="1946">
        <v>483</v>
      </c>
      <c r="U35" s="1946">
        <v>454</v>
      </c>
      <c r="V35" s="1946">
        <v>457</v>
      </c>
      <c r="W35" s="389">
        <v>468</v>
      </c>
      <c r="X35" s="389">
        <v>436</v>
      </c>
      <c r="Y35" s="389">
        <v>448</v>
      </c>
      <c r="Z35" s="389">
        <v>424</v>
      </c>
      <c r="AA35" s="389">
        <v>438</v>
      </c>
      <c r="AB35" s="389">
        <v>474</v>
      </c>
      <c r="AC35" s="396">
        <v>467</v>
      </c>
      <c r="AD35" s="396">
        <v>514</v>
      </c>
      <c r="AE35" s="396">
        <v>491</v>
      </c>
      <c r="AF35" s="396">
        <v>483</v>
      </c>
      <c r="AG35" s="396">
        <v>561</v>
      </c>
      <c r="AH35" s="389">
        <v>502</v>
      </c>
      <c r="AI35" s="389">
        <v>546</v>
      </c>
      <c r="AJ35" s="389">
        <v>543</v>
      </c>
      <c r="AK35" s="389">
        <v>520</v>
      </c>
      <c r="AL35" s="389">
        <v>566</v>
      </c>
      <c r="AM35" s="2040">
        <v>609</v>
      </c>
      <c r="AN35" s="1809">
        <v>588</v>
      </c>
      <c r="AO35" s="1807">
        <v>611</v>
      </c>
      <c r="AP35" s="1807">
        <v>572</v>
      </c>
      <c r="AQ35" s="2395">
        <v>547</v>
      </c>
      <c r="AR35" s="1807">
        <v>614</v>
      </c>
      <c r="AS35" s="1807">
        <v>642</v>
      </c>
      <c r="AT35" s="1804">
        <v>705</v>
      </c>
    </row>
    <row r="36" spans="1:46">
      <c r="A36" s="397">
        <v>213</v>
      </c>
      <c r="B36" s="392" t="s">
        <v>80</v>
      </c>
      <c r="C36" s="2057">
        <v>325</v>
      </c>
      <c r="D36" s="2057">
        <v>296</v>
      </c>
      <c r="E36" s="2057">
        <v>353</v>
      </c>
      <c r="F36" s="2057">
        <v>391</v>
      </c>
      <c r="G36" s="2057">
        <v>328</v>
      </c>
      <c r="H36" s="2057">
        <v>327</v>
      </c>
      <c r="I36" s="2057">
        <v>333</v>
      </c>
      <c r="J36" s="2057">
        <v>341</v>
      </c>
      <c r="K36" s="2057">
        <v>336</v>
      </c>
      <c r="L36" s="1946">
        <v>374</v>
      </c>
      <c r="M36" s="1946">
        <v>346</v>
      </c>
      <c r="N36" s="1946">
        <v>382</v>
      </c>
      <c r="O36" s="1946">
        <v>372</v>
      </c>
      <c r="P36" s="1946">
        <v>399</v>
      </c>
      <c r="Q36" s="1946">
        <v>435</v>
      </c>
      <c r="R36" s="1946">
        <v>446</v>
      </c>
      <c r="S36" s="1946">
        <v>412</v>
      </c>
      <c r="T36" s="1946">
        <v>406</v>
      </c>
      <c r="U36" s="1946">
        <v>421</v>
      </c>
      <c r="V36" s="1946">
        <v>408</v>
      </c>
      <c r="W36" s="389">
        <v>411</v>
      </c>
      <c r="X36" s="389">
        <v>436</v>
      </c>
      <c r="Y36" s="389">
        <v>419</v>
      </c>
      <c r="Z36" s="389">
        <v>420</v>
      </c>
      <c r="AA36" s="389">
        <v>403</v>
      </c>
      <c r="AB36" s="389">
        <v>418</v>
      </c>
      <c r="AC36" s="396">
        <v>452</v>
      </c>
      <c r="AD36" s="396">
        <v>440</v>
      </c>
      <c r="AE36" s="396">
        <v>458</v>
      </c>
      <c r="AF36" s="396">
        <v>450</v>
      </c>
      <c r="AG36" s="396">
        <v>494</v>
      </c>
      <c r="AH36" s="389">
        <v>519</v>
      </c>
      <c r="AI36" s="389">
        <v>515</v>
      </c>
      <c r="AJ36" s="389">
        <v>540</v>
      </c>
      <c r="AK36" s="389">
        <v>525</v>
      </c>
      <c r="AL36" s="389">
        <v>482</v>
      </c>
      <c r="AM36" s="2040">
        <v>505</v>
      </c>
      <c r="AN36" s="1809">
        <v>482</v>
      </c>
      <c r="AO36" s="1807">
        <v>516</v>
      </c>
      <c r="AP36" s="1807">
        <v>501</v>
      </c>
      <c r="AQ36" s="2395">
        <v>527</v>
      </c>
      <c r="AR36" s="1807">
        <v>525</v>
      </c>
      <c r="AS36" s="1807">
        <v>545</v>
      </c>
      <c r="AT36" s="1804">
        <v>575</v>
      </c>
    </row>
    <row r="37" spans="1:46">
      <c r="A37" s="401">
        <v>214</v>
      </c>
      <c r="B37" s="391" t="s">
        <v>20</v>
      </c>
      <c r="C37" s="2056">
        <v>835</v>
      </c>
      <c r="D37" s="2056">
        <v>807</v>
      </c>
      <c r="E37" s="2056">
        <v>811</v>
      </c>
      <c r="F37" s="2056">
        <v>893</v>
      </c>
      <c r="G37" s="2056">
        <v>890</v>
      </c>
      <c r="H37" s="2056">
        <v>906</v>
      </c>
      <c r="I37" s="2056">
        <v>988</v>
      </c>
      <c r="J37" s="2056">
        <v>938</v>
      </c>
      <c r="K37" s="2056">
        <v>1031</v>
      </c>
      <c r="L37" s="1946">
        <v>1009</v>
      </c>
      <c r="M37" s="1946">
        <v>994</v>
      </c>
      <c r="N37" s="1946">
        <v>1113</v>
      </c>
      <c r="O37" s="1946">
        <v>1148</v>
      </c>
      <c r="P37" s="1946">
        <v>1180</v>
      </c>
      <c r="Q37" s="1946">
        <v>1190</v>
      </c>
      <c r="R37" s="1946">
        <v>1391</v>
      </c>
      <c r="S37" s="1946">
        <v>1208</v>
      </c>
      <c r="T37" s="1946">
        <v>1265</v>
      </c>
      <c r="U37" s="1946">
        <v>1278</v>
      </c>
      <c r="V37" s="1946">
        <v>1360</v>
      </c>
      <c r="W37" s="389">
        <v>1407</v>
      </c>
      <c r="X37" s="389">
        <v>1292</v>
      </c>
      <c r="Y37" s="389">
        <v>1360</v>
      </c>
      <c r="Z37" s="389">
        <v>1473</v>
      </c>
      <c r="AA37" s="389">
        <v>1460</v>
      </c>
      <c r="AB37" s="389">
        <v>1587</v>
      </c>
      <c r="AC37" s="396">
        <v>1562</v>
      </c>
      <c r="AD37" s="396">
        <v>1626</v>
      </c>
      <c r="AE37" s="396">
        <v>1591</v>
      </c>
      <c r="AF37" s="396">
        <v>1645</v>
      </c>
      <c r="AG37" s="396">
        <v>1655</v>
      </c>
      <c r="AH37" s="389">
        <v>1772</v>
      </c>
      <c r="AI37" s="389">
        <v>1948</v>
      </c>
      <c r="AJ37" s="389">
        <v>1894</v>
      </c>
      <c r="AK37" s="389">
        <v>1909</v>
      </c>
      <c r="AL37" s="389">
        <v>1985</v>
      </c>
      <c r="AM37" s="2040">
        <v>1921</v>
      </c>
      <c r="AN37" s="1809">
        <v>2048</v>
      </c>
      <c r="AO37" s="1807">
        <v>2157</v>
      </c>
      <c r="AP37" s="1807">
        <v>2110</v>
      </c>
      <c r="AQ37" s="2395">
        <v>2194</v>
      </c>
      <c r="AR37" s="1807">
        <v>2347</v>
      </c>
      <c r="AS37" s="1807">
        <v>2503</v>
      </c>
      <c r="AT37" s="1804">
        <v>2535</v>
      </c>
    </row>
    <row r="38" spans="1:46">
      <c r="A38" s="401">
        <v>215</v>
      </c>
      <c r="B38" s="391" t="s">
        <v>81</v>
      </c>
      <c r="C38" s="2056">
        <v>485</v>
      </c>
      <c r="D38" s="2056">
        <v>455</v>
      </c>
      <c r="E38" s="2056">
        <v>462</v>
      </c>
      <c r="F38" s="2056">
        <v>495</v>
      </c>
      <c r="G38" s="2056">
        <v>532</v>
      </c>
      <c r="H38" s="2056">
        <v>492</v>
      </c>
      <c r="I38" s="2056">
        <v>486</v>
      </c>
      <c r="J38" s="2056">
        <v>523</v>
      </c>
      <c r="K38" s="2056">
        <v>575</v>
      </c>
      <c r="L38" s="1946">
        <v>576</v>
      </c>
      <c r="M38" s="1946">
        <v>581</v>
      </c>
      <c r="N38" s="1946">
        <v>578</v>
      </c>
      <c r="O38" s="1946">
        <v>570</v>
      </c>
      <c r="P38" s="1946">
        <v>600</v>
      </c>
      <c r="Q38" s="1946">
        <v>611</v>
      </c>
      <c r="R38" s="1946">
        <v>627</v>
      </c>
      <c r="S38" s="1946">
        <v>657</v>
      </c>
      <c r="T38" s="1946">
        <v>603</v>
      </c>
      <c r="U38" s="1946">
        <v>625</v>
      </c>
      <c r="V38" s="1946">
        <v>655</v>
      </c>
      <c r="W38" s="389">
        <v>646</v>
      </c>
      <c r="X38" s="389">
        <v>627</v>
      </c>
      <c r="Y38" s="389">
        <v>661</v>
      </c>
      <c r="Z38" s="389">
        <v>699</v>
      </c>
      <c r="AA38" s="389">
        <v>674</v>
      </c>
      <c r="AB38" s="389">
        <v>712</v>
      </c>
      <c r="AC38" s="396">
        <v>758</v>
      </c>
      <c r="AD38" s="396">
        <v>790</v>
      </c>
      <c r="AE38" s="396">
        <v>775</v>
      </c>
      <c r="AF38" s="396">
        <v>735</v>
      </c>
      <c r="AG38" s="396">
        <v>775</v>
      </c>
      <c r="AH38" s="389">
        <v>827</v>
      </c>
      <c r="AI38" s="389">
        <v>857</v>
      </c>
      <c r="AJ38" s="389">
        <v>847</v>
      </c>
      <c r="AK38" s="389">
        <v>837</v>
      </c>
      <c r="AL38" s="389">
        <v>769</v>
      </c>
      <c r="AM38" s="2040">
        <v>850</v>
      </c>
      <c r="AN38" s="1809">
        <v>856</v>
      </c>
      <c r="AO38" s="1807">
        <v>904</v>
      </c>
      <c r="AP38" s="1807">
        <v>919</v>
      </c>
      <c r="AQ38" s="2395">
        <v>835</v>
      </c>
      <c r="AR38" s="1807">
        <v>900</v>
      </c>
      <c r="AS38" s="1807">
        <v>997</v>
      </c>
      <c r="AT38" s="1804">
        <v>999</v>
      </c>
    </row>
    <row r="39" spans="1:46">
      <c r="A39" s="397">
        <v>216</v>
      </c>
      <c r="B39" s="392" t="s">
        <v>26</v>
      </c>
      <c r="C39" s="2057">
        <v>461</v>
      </c>
      <c r="D39" s="2057">
        <v>473</v>
      </c>
      <c r="E39" s="2057">
        <v>471</v>
      </c>
      <c r="F39" s="2057">
        <v>483</v>
      </c>
      <c r="G39" s="2057">
        <v>517</v>
      </c>
      <c r="H39" s="2057">
        <v>500</v>
      </c>
      <c r="I39" s="2057">
        <v>528</v>
      </c>
      <c r="J39" s="2057">
        <v>462</v>
      </c>
      <c r="K39" s="2057">
        <v>532</v>
      </c>
      <c r="L39" s="1946">
        <v>552</v>
      </c>
      <c r="M39" s="1946">
        <v>561</v>
      </c>
      <c r="N39" s="1946">
        <v>597</v>
      </c>
      <c r="O39" s="1946">
        <v>600</v>
      </c>
      <c r="P39" s="1946">
        <v>600</v>
      </c>
      <c r="Q39" s="1946">
        <v>554</v>
      </c>
      <c r="R39" s="1946">
        <v>614</v>
      </c>
      <c r="S39" s="1946">
        <v>596</v>
      </c>
      <c r="T39" s="1946">
        <v>700</v>
      </c>
      <c r="U39" s="1946">
        <v>705</v>
      </c>
      <c r="V39" s="1946">
        <v>665</v>
      </c>
      <c r="W39" s="389">
        <v>591</v>
      </c>
      <c r="X39" s="389">
        <v>661</v>
      </c>
      <c r="Y39" s="389">
        <v>650</v>
      </c>
      <c r="Z39" s="389">
        <v>699</v>
      </c>
      <c r="AA39" s="389">
        <v>702</v>
      </c>
      <c r="AB39" s="389">
        <v>784</v>
      </c>
      <c r="AC39" s="396">
        <v>676</v>
      </c>
      <c r="AD39" s="396">
        <v>770</v>
      </c>
      <c r="AE39" s="396">
        <v>803</v>
      </c>
      <c r="AF39" s="396">
        <v>778</v>
      </c>
      <c r="AG39" s="396">
        <v>855</v>
      </c>
      <c r="AH39" s="389">
        <v>836</v>
      </c>
      <c r="AI39" s="389">
        <v>831</v>
      </c>
      <c r="AJ39" s="389">
        <v>885</v>
      </c>
      <c r="AK39" s="389">
        <v>893</v>
      </c>
      <c r="AL39" s="389">
        <v>910</v>
      </c>
      <c r="AM39" s="2040">
        <v>872</v>
      </c>
      <c r="AN39" s="1809">
        <v>899</v>
      </c>
      <c r="AO39" s="1807">
        <v>998</v>
      </c>
      <c r="AP39" s="1807">
        <v>977</v>
      </c>
      <c r="AQ39" s="2395">
        <v>972</v>
      </c>
      <c r="AR39" s="1807">
        <v>980</v>
      </c>
      <c r="AS39" s="1807">
        <v>1073</v>
      </c>
      <c r="AT39" s="1804">
        <v>1096</v>
      </c>
    </row>
    <row r="40" spans="1:46">
      <c r="A40" s="401">
        <v>217</v>
      </c>
      <c r="B40" s="391" t="s">
        <v>21</v>
      </c>
      <c r="C40" s="2056">
        <v>607</v>
      </c>
      <c r="D40" s="2056">
        <v>554</v>
      </c>
      <c r="E40" s="2056">
        <v>599</v>
      </c>
      <c r="F40" s="2056">
        <v>626</v>
      </c>
      <c r="G40" s="2056">
        <v>604</v>
      </c>
      <c r="H40" s="2056">
        <v>690</v>
      </c>
      <c r="I40" s="2056">
        <v>720</v>
      </c>
      <c r="J40" s="2056">
        <v>664</v>
      </c>
      <c r="K40" s="2056">
        <v>696</v>
      </c>
      <c r="L40" s="1946">
        <v>785</v>
      </c>
      <c r="M40" s="1946">
        <v>767</v>
      </c>
      <c r="N40" s="1946">
        <v>732</v>
      </c>
      <c r="O40" s="1946">
        <v>828</v>
      </c>
      <c r="P40" s="1946">
        <v>844</v>
      </c>
      <c r="Q40" s="1946">
        <v>842</v>
      </c>
      <c r="R40" s="1946">
        <v>979</v>
      </c>
      <c r="S40" s="1946">
        <v>947</v>
      </c>
      <c r="T40" s="1946">
        <v>939</v>
      </c>
      <c r="U40" s="1946">
        <v>930</v>
      </c>
      <c r="V40" s="1946">
        <v>1022</v>
      </c>
      <c r="W40" s="389">
        <v>1020</v>
      </c>
      <c r="X40" s="389">
        <v>1029</v>
      </c>
      <c r="Y40" s="389">
        <v>1024</v>
      </c>
      <c r="Z40" s="389">
        <v>1114</v>
      </c>
      <c r="AA40" s="389">
        <v>1100</v>
      </c>
      <c r="AB40" s="389">
        <v>1163</v>
      </c>
      <c r="AC40" s="396">
        <v>1168</v>
      </c>
      <c r="AD40" s="396">
        <v>1257</v>
      </c>
      <c r="AE40" s="396">
        <v>1238</v>
      </c>
      <c r="AF40" s="396">
        <v>1181</v>
      </c>
      <c r="AG40" s="396">
        <v>1269</v>
      </c>
      <c r="AH40" s="389">
        <v>1365</v>
      </c>
      <c r="AI40" s="389">
        <v>1348</v>
      </c>
      <c r="AJ40" s="389">
        <v>1326</v>
      </c>
      <c r="AK40" s="389">
        <v>1394</v>
      </c>
      <c r="AL40" s="389">
        <v>1462</v>
      </c>
      <c r="AM40" s="2040">
        <v>1477</v>
      </c>
      <c r="AN40" s="1809">
        <v>1559</v>
      </c>
      <c r="AO40" s="1807">
        <v>1571</v>
      </c>
      <c r="AP40" s="1807">
        <v>1614</v>
      </c>
      <c r="AQ40" s="2395">
        <v>1726</v>
      </c>
      <c r="AR40" s="1807">
        <v>1659</v>
      </c>
      <c r="AS40" s="1807">
        <v>1942</v>
      </c>
      <c r="AT40" s="1804">
        <v>1908</v>
      </c>
    </row>
    <row r="41" spans="1:46">
      <c r="A41" s="397">
        <v>218</v>
      </c>
      <c r="B41" s="392" t="s">
        <v>32</v>
      </c>
      <c r="C41" s="2057">
        <v>269</v>
      </c>
      <c r="D41" s="2057">
        <v>300</v>
      </c>
      <c r="E41" s="2057">
        <v>287</v>
      </c>
      <c r="F41" s="2057">
        <v>330</v>
      </c>
      <c r="G41" s="2057">
        <v>325</v>
      </c>
      <c r="H41" s="2057">
        <v>322</v>
      </c>
      <c r="I41" s="2057">
        <v>344</v>
      </c>
      <c r="J41" s="2057">
        <v>295</v>
      </c>
      <c r="K41" s="2057">
        <v>319</v>
      </c>
      <c r="L41" s="1946">
        <v>279</v>
      </c>
      <c r="M41" s="1946">
        <v>303</v>
      </c>
      <c r="N41" s="1946">
        <v>323</v>
      </c>
      <c r="O41" s="1946">
        <v>372</v>
      </c>
      <c r="P41" s="1946">
        <v>358</v>
      </c>
      <c r="Q41" s="1946">
        <v>375</v>
      </c>
      <c r="R41" s="1946">
        <v>401</v>
      </c>
      <c r="S41" s="1946">
        <v>379</v>
      </c>
      <c r="T41" s="1946">
        <v>358</v>
      </c>
      <c r="U41" s="1946">
        <v>407</v>
      </c>
      <c r="V41" s="1946">
        <v>363</v>
      </c>
      <c r="W41" s="389">
        <v>333</v>
      </c>
      <c r="X41" s="389">
        <v>368</v>
      </c>
      <c r="Y41" s="389">
        <v>343</v>
      </c>
      <c r="Z41" s="389">
        <v>409</v>
      </c>
      <c r="AA41" s="389">
        <v>390</v>
      </c>
      <c r="AB41" s="389">
        <v>396</v>
      </c>
      <c r="AC41" s="396">
        <v>431</v>
      </c>
      <c r="AD41" s="396">
        <v>418</v>
      </c>
      <c r="AE41" s="396">
        <v>465</v>
      </c>
      <c r="AF41" s="396">
        <v>436</v>
      </c>
      <c r="AG41" s="396">
        <v>457</v>
      </c>
      <c r="AH41" s="389">
        <v>462</v>
      </c>
      <c r="AI41" s="389">
        <v>515</v>
      </c>
      <c r="AJ41" s="389">
        <v>493</v>
      </c>
      <c r="AK41" s="389">
        <v>490</v>
      </c>
      <c r="AL41" s="389">
        <v>493</v>
      </c>
      <c r="AM41" s="2040">
        <v>453</v>
      </c>
      <c r="AN41" s="1809">
        <v>498</v>
      </c>
      <c r="AO41" s="1807">
        <v>451</v>
      </c>
      <c r="AP41" s="1807">
        <v>480</v>
      </c>
      <c r="AQ41" s="2395">
        <v>480</v>
      </c>
      <c r="AR41" s="1807">
        <v>542</v>
      </c>
      <c r="AS41" s="1807">
        <v>581</v>
      </c>
      <c r="AT41" s="1804">
        <v>579</v>
      </c>
    </row>
    <row r="42" spans="1:46">
      <c r="A42" s="397">
        <v>219</v>
      </c>
      <c r="B42" s="392" t="s">
        <v>22</v>
      </c>
      <c r="C42" s="2057">
        <v>279</v>
      </c>
      <c r="D42" s="2057">
        <v>264</v>
      </c>
      <c r="E42" s="2057">
        <v>266</v>
      </c>
      <c r="F42" s="2057">
        <v>300</v>
      </c>
      <c r="G42" s="2057">
        <v>292</v>
      </c>
      <c r="H42" s="2057">
        <v>307</v>
      </c>
      <c r="I42" s="2057">
        <v>282</v>
      </c>
      <c r="J42" s="2057">
        <v>287</v>
      </c>
      <c r="K42" s="2057">
        <v>337</v>
      </c>
      <c r="L42" s="1946">
        <v>340</v>
      </c>
      <c r="M42" s="1946">
        <v>394</v>
      </c>
      <c r="N42" s="1946">
        <v>371</v>
      </c>
      <c r="O42" s="1946">
        <v>409</v>
      </c>
      <c r="P42" s="1946">
        <v>407</v>
      </c>
      <c r="Q42" s="1946">
        <v>454</v>
      </c>
      <c r="R42" s="1946">
        <v>477</v>
      </c>
      <c r="S42" s="1946">
        <v>450</v>
      </c>
      <c r="T42" s="1946">
        <v>476</v>
      </c>
      <c r="U42" s="1946">
        <v>539</v>
      </c>
      <c r="V42" s="1946">
        <v>515</v>
      </c>
      <c r="W42" s="389">
        <v>564</v>
      </c>
      <c r="X42" s="389">
        <v>567</v>
      </c>
      <c r="Y42" s="389">
        <v>476</v>
      </c>
      <c r="Z42" s="389">
        <v>606</v>
      </c>
      <c r="AA42" s="389">
        <v>569</v>
      </c>
      <c r="AB42" s="389">
        <v>662</v>
      </c>
      <c r="AC42" s="396">
        <v>684</v>
      </c>
      <c r="AD42" s="396">
        <v>673</v>
      </c>
      <c r="AE42" s="396">
        <v>680</v>
      </c>
      <c r="AF42" s="396">
        <v>687</v>
      </c>
      <c r="AG42" s="396">
        <v>715</v>
      </c>
      <c r="AH42" s="389">
        <v>700</v>
      </c>
      <c r="AI42" s="389">
        <v>777</v>
      </c>
      <c r="AJ42" s="389">
        <v>815</v>
      </c>
      <c r="AK42" s="389">
        <v>764</v>
      </c>
      <c r="AL42" s="389">
        <v>831</v>
      </c>
      <c r="AM42" s="2040">
        <v>841</v>
      </c>
      <c r="AN42" s="1809">
        <v>821</v>
      </c>
      <c r="AO42" s="1807">
        <v>816</v>
      </c>
      <c r="AP42" s="1807">
        <v>903</v>
      </c>
      <c r="AQ42" s="2395">
        <v>901</v>
      </c>
      <c r="AR42" s="1807">
        <v>951</v>
      </c>
      <c r="AS42" s="1807">
        <v>1070</v>
      </c>
      <c r="AT42" s="1804">
        <v>1009</v>
      </c>
    </row>
    <row r="43" spans="1:46">
      <c r="A43" s="397">
        <v>220</v>
      </c>
      <c r="B43" s="392" t="s">
        <v>33</v>
      </c>
      <c r="C43" s="2057">
        <v>398</v>
      </c>
      <c r="D43" s="2057">
        <v>408</v>
      </c>
      <c r="E43" s="2057">
        <v>382</v>
      </c>
      <c r="F43" s="2057">
        <v>454</v>
      </c>
      <c r="G43" s="2057">
        <v>379</v>
      </c>
      <c r="H43" s="2057">
        <v>390</v>
      </c>
      <c r="I43" s="2057">
        <v>402</v>
      </c>
      <c r="J43" s="2057">
        <v>406</v>
      </c>
      <c r="K43" s="2057">
        <v>424</v>
      </c>
      <c r="L43" s="1946">
        <v>423</v>
      </c>
      <c r="M43" s="1946">
        <v>423</v>
      </c>
      <c r="N43" s="1946">
        <v>445</v>
      </c>
      <c r="O43" s="1946">
        <v>433</v>
      </c>
      <c r="P43" s="1946">
        <v>470</v>
      </c>
      <c r="Q43" s="1946">
        <v>413</v>
      </c>
      <c r="R43" s="1946">
        <v>498</v>
      </c>
      <c r="S43" s="1946">
        <v>432</v>
      </c>
      <c r="T43" s="1946">
        <v>472</v>
      </c>
      <c r="U43" s="1946">
        <v>475</v>
      </c>
      <c r="V43" s="1946">
        <v>459</v>
      </c>
      <c r="W43" s="389">
        <v>458</v>
      </c>
      <c r="X43" s="389">
        <v>427</v>
      </c>
      <c r="Y43" s="389">
        <v>412</v>
      </c>
      <c r="Z43" s="389">
        <v>417</v>
      </c>
      <c r="AA43" s="389">
        <v>481</v>
      </c>
      <c r="AB43" s="389">
        <v>493</v>
      </c>
      <c r="AC43" s="396">
        <v>504</v>
      </c>
      <c r="AD43" s="396">
        <v>438</v>
      </c>
      <c r="AE43" s="396">
        <v>527</v>
      </c>
      <c r="AF43" s="396">
        <v>500</v>
      </c>
      <c r="AG43" s="396">
        <v>549</v>
      </c>
      <c r="AH43" s="389">
        <v>497</v>
      </c>
      <c r="AI43" s="389">
        <v>519</v>
      </c>
      <c r="AJ43" s="389">
        <v>553</v>
      </c>
      <c r="AK43" s="389">
        <v>561</v>
      </c>
      <c r="AL43" s="389">
        <v>554</v>
      </c>
      <c r="AM43" s="2040">
        <v>519</v>
      </c>
      <c r="AN43" s="1809">
        <v>555</v>
      </c>
      <c r="AO43" s="1807">
        <v>505</v>
      </c>
      <c r="AP43" s="1807">
        <v>555</v>
      </c>
      <c r="AQ43" s="2395">
        <v>531</v>
      </c>
      <c r="AR43" s="1807">
        <v>593</v>
      </c>
      <c r="AS43" s="1807">
        <v>682</v>
      </c>
      <c r="AT43" s="1804">
        <v>633</v>
      </c>
    </row>
    <row r="44" spans="1:46">
      <c r="A44" s="397">
        <v>221</v>
      </c>
      <c r="B44" s="392" t="s">
        <v>2500</v>
      </c>
      <c r="C44" s="2057">
        <v>459</v>
      </c>
      <c r="D44" s="2057">
        <v>440</v>
      </c>
      <c r="E44" s="2057">
        <v>411</v>
      </c>
      <c r="F44" s="2057">
        <v>456</v>
      </c>
      <c r="G44" s="2057">
        <v>420</v>
      </c>
      <c r="H44" s="2057">
        <v>452</v>
      </c>
      <c r="I44" s="2057">
        <v>461</v>
      </c>
      <c r="J44" s="2057">
        <v>451</v>
      </c>
      <c r="K44" s="2057">
        <v>453</v>
      </c>
      <c r="L44" s="1946">
        <v>444</v>
      </c>
      <c r="M44" s="1946">
        <v>425</v>
      </c>
      <c r="N44" s="1946">
        <v>456</v>
      </c>
      <c r="O44" s="1946">
        <v>470</v>
      </c>
      <c r="P44" s="1946">
        <v>438</v>
      </c>
      <c r="Q44" s="1946">
        <v>474</v>
      </c>
      <c r="R44" s="1946">
        <v>515</v>
      </c>
      <c r="S44" s="1946">
        <v>480</v>
      </c>
      <c r="T44" s="1946">
        <v>463</v>
      </c>
      <c r="U44" s="1946">
        <v>499</v>
      </c>
      <c r="V44" s="1946">
        <v>505</v>
      </c>
      <c r="W44" s="389">
        <v>471</v>
      </c>
      <c r="X44" s="389">
        <v>516</v>
      </c>
      <c r="Y44" s="389">
        <v>484</v>
      </c>
      <c r="Z44" s="389">
        <v>512</v>
      </c>
      <c r="AA44" s="389">
        <v>507</v>
      </c>
      <c r="AB44" s="389">
        <v>522</v>
      </c>
      <c r="AC44" s="396">
        <v>552</v>
      </c>
      <c r="AD44" s="396">
        <v>537</v>
      </c>
      <c r="AE44" s="396">
        <v>592</v>
      </c>
      <c r="AF44" s="396">
        <v>553</v>
      </c>
      <c r="AG44" s="396">
        <v>589</v>
      </c>
      <c r="AH44" s="389">
        <v>539</v>
      </c>
      <c r="AI44" s="389">
        <v>550</v>
      </c>
      <c r="AJ44" s="389">
        <v>588</v>
      </c>
      <c r="AK44" s="389">
        <v>566</v>
      </c>
      <c r="AL44" s="389">
        <v>587</v>
      </c>
      <c r="AM44" s="2040">
        <v>552</v>
      </c>
      <c r="AN44" s="1809">
        <v>583</v>
      </c>
      <c r="AO44" s="1807">
        <v>585</v>
      </c>
      <c r="AP44" s="1807">
        <v>579</v>
      </c>
      <c r="AQ44" s="2395">
        <v>602</v>
      </c>
      <c r="AR44" s="1807">
        <v>621</v>
      </c>
      <c r="AS44" s="1807">
        <v>621</v>
      </c>
      <c r="AT44" s="1804">
        <v>568</v>
      </c>
    </row>
    <row r="45" spans="1:46">
      <c r="A45" s="397">
        <v>222</v>
      </c>
      <c r="B45" s="392" t="s">
        <v>648</v>
      </c>
      <c r="C45" s="2057">
        <v>325</v>
      </c>
      <c r="D45" s="2057">
        <v>324</v>
      </c>
      <c r="E45" s="2057">
        <v>353</v>
      </c>
      <c r="F45" s="2057">
        <v>320</v>
      </c>
      <c r="G45" s="2057">
        <v>322</v>
      </c>
      <c r="H45" s="2057">
        <v>327</v>
      </c>
      <c r="I45" s="2057">
        <v>308</v>
      </c>
      <c r="J45" s="2057">
        <v>301</v>
      </c>
      <c r="K45" s="2057">
        <v>347</v>
      </c>
      <c r="L45" s="1946">
        <v>309</v>
      </c>
      <c r="M45" s="1946">
        <v>281</v>
      </c>
      <c r="N45" s="1946">
        <v>321</v>
      </c>
      <c r="O45" s="1946">
        <v>277</v>
      </c>
      <c r="P45" s="1946">
        <v>321</v>
      </c>
      <c r="Q45" s="1946">
        <v>323</v>
      </c>
      <c r="R45" s="1946">
        <v>333</v>
      </c>
      <c r="S45" s="1946">
        <v>365</v>
      </c>
      <c r="T45" s="1946">
        <v>319</v>
      </c>
      <c r="U45" s="1946">
        <v>337</v>
      </c>
      <c r="V45" s="1946">
        <v>357</v>
      </c>
      <c r="W45" s="389">
        <v>364</v>
      </c>
      <c r="X45" s="389">
        <v>422</v>
      </c>
      <c r="Y45" s="389">
        <v>331</v>
      </c>
      <c r="Z45" s="389">
        <v>395</v>
      </c>
      <c r="AA45" s="389">
        <v>383</v>
      </c>
      <c r="AB45" s="389">
        <v>377</v>
      </c>
      <c r="AC45" s="396">
        <v>375</v>
      </c>
      <c r="AD45" s="396">
        <v>389</v>
      </c>
      <c r="AE45" s="396">
        <v>386</v>
      </c>
      <c r="AF45" s="396">
        <v>376</v>
      </c>
      <c r="AG45" s="396">
        <v>399</v>
      </c>
      <c r="AH45" s="389">
        <v>406</v>
      </c>
      <c r="AI45" s="389">
        <v>436</v>
      </c>
      <c r="AJ45" s="389">
        <v>462</v>
      </c>
      <c r="AK45" s="389">
        <v>414</v>
      </c>
      <c r="AL45" s="389">
        <v>415</v>
      </c>
      <c r="AM45" s="2040">
        <v>383</v>
      </c>
      <c r="AN45" s="1809">
        <v>417</v>
      </c>
      <c r="AO45" s="1807">
        <v>431</v>
      </c>
      <c r="AP45" s="1807">
        <v>395</v>
      </c>
      <c r="AQ45" s="2395">
        <v>384</v>
      </c>
      <c r="AR45" s="1807">
        <v>428</v>
      </c>
      <c r="AS45" s="1807">
        <v>397</v>
      </c>
      <c r="AT45" s="1804">
        <v>411</v>
      </c>
    </row>
    <row r="46" spans="1:46">
      <c r="A46" s="397">
        <v>223</v>
      </c>
      <c r="B46" s="392" t="s">
        <v>649</v>
      </c>
      <c r="C46" s="2057">
        <v>743</v>
      </c>
      <c r="D46" s="2057">
        <v>699</v>
      </c>
      <c r="E46" s="2057">
        <v>754</v>
      </c>
      <c r="F46" s="2057">
        <v>718</v>
      </c>
      <c r="G46" s="2057">
        <v>756</v>
      </c>
      <c r="H46" s="2057">
        <v>745</v>
      </c>
      <c r="I46" s="2057">
        <v>750</v>
      </c>
      <c r="J46" s="2057">
        <v>621</v>
      </c>
      <c r="K46" s="2057">
        <v>756</v>
      </c>
      <c r="L46" s="1946">
        <v>783</v>
      </c>
      <c r="M46" s="1946">
        <v>758</v>
      </c>
      <c r="N46" s="1946">
        <v>784</v>
      </c>
      <c r="O46" s="1946">
        <v>854</v>
      </c>
      <c r="P46" s="1946">
        <v>794</v>
      </c>
      <c r="Q46" s="1946">
        <v>828</v>
      </c>
      <c r="R46" s="1946">
        <v>824</v>
      </c>
      <c r="S46" s="1946">
        <v>817</v>
      </c>
      <c r="T46" s="1946">
        <v>827</v>
      </c>
      <c r="U46" s="1946">
        <v>835</v>
      </c>
      <c r="V46" s="1946">
        <v>794</v>
      </c>
      <c r="W46" s="389">
        <v>816</v>
      </c>
      <c r="X46" s="389">
        <v>784</v>
      </c>
      <c r="Y46" s="389">
        <v>790</v>
      </c>
      <c r="Z46" s="389">
        <v>835</v>
      </c>
      <c r="AA46" s="389">
        <v>802</v>
      </c>
      <c r="AB46" s="389">
        <v>826</v>
      </c>
      <c r="AC46" s="396">
        <v>853</v>
      </c>
      <c r="AD46" s="396">
        <v>831</v>
      </c>
      <c r="AE46" s="396">
        <v>913</v>
      </c>
      <c r="AF46" s="396">
        <v>911</v>
      </c>
      <c r="AG46" s="396">
        <v>877</v>
      </c>
      <c r="AH46" s="389">
        <v>881</v>
      </c>
      <c r="AI46" s="389">
        <v>900</v>
      </c>
      <c r="AJ46" s="389">
        <v>905</v>
      </c>
      <c r="AK46" s="389">
        <v>911</v>
      </c>
      <c r="AL46" s="389">
        <v>848</v>
      </c>
      <c r="AM46" s="2040">
        <v>898</v>
      </c>
      <c r="AN46" s="1809">
        <v>852</v>
      </c>
      <c r="AO46" s="1807">
        <v>849</v>
      </c>
      <c r="AP46" s="1807">
        <v>899</v>
      </c>
      <c r="AQ46" s="2395">
        <v>852</v>
      </c>
      <c r="AR46" s="1807">
        <v>878</v>
      </c>
      <c r="AS46" s="1807">
        <v>1031</v>
      </c>
      <c r="AT46" s="1804">
        <v>999</v>
      </c>
    </row>
    <row r="47" spans="1:46">
      <c r="A47" s="401">
        <v>224</v>
      </c>
      <c r="B47" s="391" t="s">
        <v>650</v>
      </c>
      <c r="C47" s="2056">
        <v>572</v>
      </c>
      <c r="D47" s="2056">
        <v>539</v>
      </c>
      <c r="E47" s="2056">
        <v>536</v>
      </c>
      <c r="F47" s="2056">
        <v>535</v>
      </c>
      <c r="G47" s="2056">
        <v>565</v>
      </c>
      <c r="H47" s="2056">
        <v>546</v>
      </c>
      <c r="I47" s="2056">
        <v>574</v>
      </c>
      <c r="J47" s="2056">
        <v>552</v>
      </c>
      <c r="K47" s="2056">
        <v>550</v>
      </c>
      <c r="L47" s="1946">
        <v>553</v>
      </c>
      <c r="M47" s="1946">
        <v>547</v>
      </c>
      <c r="N47" s="1946">
        <v>617</v>
      </c>
      <c r="O47" s="1946">
        <v>543</v>
      </c>
      <c r="P47" s="1946">
        <v>587</v>
      </c>
      <c r="Q47" s="1946">
        <v>576</v>
      </c>
      <c r="R47" s="1946">
        <v>600</v>
      </c>
      <c r="S47" s="1946">
        <v>582</v>
      </c>
      <c r="T47" s="1946">
        <v>634</v>
      </c>
      <c r="U47" s="1946">
        <v>598</v>
      </c>
      <c r="V47" s="1946">
        <v>595</v>
      </c>
      <c r="W47" s="389">
        <v>626</v>
      </c>
      <c r="X47" s="389">
        <v>653</v>
      </c>
      <c r="Y47" s="389">
        <v>654</v>
      </c>
      <c r="Z47" s="389">
        <v>638</v>
      </c>
      <c r="AA47" s="389">
        <v>654</v>
      </c>
      <c r="AB47" s="389">
        <v>616</v>
      </c>
      <c r="AC47" s="396">
        <v>626</v>
      </c>
      <c r="AD47" s="396">
        <v>625</v>
      </c>
      <c r="AE47" s="396">
        <v>671</v>
      </c>
      <c r="AF47" s="396">
        <v>653</v>
      </c>
      <c r="AG47" s="396">
        <v>684</v>
      </c>
      <c r="AH47" s="389">
        <v>674</v>
      </c>
      <c r="AI47" s="389">
        <v>713</v>
      </c>
      <c r="AJ47" s="389">
        <v>737</v>
      </c>
      <c r="AK47" s="389">
        <v>644</v>
      </c>
      <c r="AL47" s="389">
        <v>694</v>
      </c>
      <c r="AM47" s="2040">
        <v>705</v>
      </c>
      <c r="AN47" s="1809">
        <v>637</v>
      </c>
      <c r="AO47" s="1807">
        <v>729</v>
      </c>
      <c r="AP47" s="1807">
        <v>684</v>
      </c>
      <c r="AQ47" s="2395">
        <v>676</v>
      </c>
      <c r="AR47" s="1807">
        <v>622</v>
      </c>
      <c r="AS47" s="1807">
        <v>780</v>
      </c>
      <c r="AT47" s="1804">
        <v>763</v>
      </c>
    </row>
    <row r="48" spans="1:46">
      <c r="A48" s="397">
        <v>225</v>
      </c>
      <c r="B48" s="392" t="s">
        <v>651</v>
      </c>
      <c r="C48" s="2057">
        <v>351</v>
      </c>
      <c r="D48" s="2057">
        <v>345</v>
      </c>
      <c r="E48" s="2057">
        <v>367</v>
      </c>
      <c r="F48" s="2057">
        <v>356</v>
      </c>
      <c r="G48" s="2057">
        <v>366</v>
      </c>
      <c r="H48" s="2057">
        <v>330</v>
      </c>
      <c r="I48" s="2057">
        <v>356</v>
      </c>
      <c r="J48" s="2057">
        <v>333</v>
      </c>
      <c r="K48" s="2057">
        <v>362</v>
      </c>
      <c r="L48" s="1946">
        <v>359</v>
      </c>
      <c r="M48" s="1946">
        <v>392</v>
      </c>
      <c r="N48" s="1946">
        <v>355</v>
      </c>
      <c r="O48" s="1946">
        <v>351</v>
      </c>
      <c r="P48" s="1946">
        <v>369</v>
      </c>
      <c r="Q48" s="1946">
        <v>365</v>
      </c>
      <c r="R48" s="1946">
        <v>398</v>
      </c>
      <c r="S48" s="1946">
        <v>372</v>
      </c>
      <c r="T48" s="1946">
        <v>322</v>
      </c>
      <c r="U48" s="1946">
        <v>379</v>
      </c>
      <c r="V48" s="1946">
        <v>380</v>
      </c>
      <c r="W48" s="389">
        <v>386</v>
      </c>
      <c r="X48" s="389">
        <v>364</v>
      </c>
      <c r="Y48" s="389">
        <v>374</v>
      </c>
      <c r="Z48" s="389">
        <v>381</v>
      </c>
      <c r="AA48" s="389">
        <v>412</v>
      </c>
      <c r="AB48" s="389">
        <v>432</v>
      </c>
      <c r="AC48" s="396">
        <v>377</v>
      </c>
      <c r="AD48" s="396">
        <v>420</v>
      </c>
      <c r="AE48" s="396">
        <v>404</v>
      </c>
      <c r="AF48" s="396">
        <v>460</v>
      </c>
      <c r="AG48" s="396">
        <v>430</v>
      </c>
      <c r="AH48" s="389">
        <v>434</v>
      </c>
      <c r="AI48" s="389">
        <v>495</v>
      </c>
      <c r="AJ48" s="389">
        <v>498</v>
      </c>
      <c r="AK48" s="389">
        <v>465</v>
      </c>
      <c r="AL48" s="389">
        <v>468</v>
      </c>
      <c r="AM48" s="2040">
        <v>500</v>
      </c>
      <c r="AN48" s="1809">
        <v>454</v>
      </c>
      <c r="AO48" s="1807">
        <v>460</v>
      </c>
      <c r="AP48" s="1807">
        <v>424</v>
      </c>
      <c r="AQ48" s="2395">
        <v>463</v>
      </c>
      <c r="AR48" s="1807">
        <v>498</v>
      </c>
      <c r="AS48" s="1807">
        <v>469</v>
      </c>
      <c r="AT48" s="1804">
        <v>482</v>
      </c>
    </row>
    <row r="49" spans="1:46">
      <c r="A49" s="401">
        <v>226</v>
      </c>
      <c r="B49" s="391" t="s">
        <v>652</v>
      </c>
      <c r="C49" s="2056">
        <v>627</v>
      </c>
      <c r="D49" s="2056">
        <v>643</v>
      </c>
      <c r="E49" s="2056">
        <v>651</v>
      </c>
      <c r="F49" s="2056">
        <v>622</v>
      </c>
      <c r="G49" s="2056">
        <v>700</v>
      </c>
      <c r="H49" s="2056">
        <v>645</v>
      </c>
      <c r="I49" s="2056">
        <v>651</v>
      </c>
      <c r="J49" s="2056">
        <v>656</v>
      </c>
      <c r="K49" s="2056">
        <v>626</v>
      </c>
      <c r="L49" s="1946">
        <v>582</v>
      </c>
      <c r="M49" s="1946">
        <v>627</v>
      </c>
      <c r="N49" s="1946">
        <v>626</v>
      </c>
      <c r="O49" s="1946">
        <v>608</v>
      </c>
      <c r="P49" s="1946">
        <v>641</v>
      </c>
      <c r="Q49" s="1946">
        <v>661</v>
      </c>
      <c r="R49" s="1946">
        <v>751</v>
      </c>
      <c r="S49" s="1946">
        <v>576</v>
      </c>
      <c r="T49" s="1946">
        <v>606</v>
      </c>
      <c r="U49" s="1946">
        <v>567</v>
      </c>
      <c r="V49" s="1946">
        <v>599</v>
      </c>
      <c r="W49" s="389">
        <v>614</v>
      </c>
      <c r="X49" s="389">
        <v>621</v>
      </c>
      <c r="Y49" s="389">
        <v>594</v>
      </c>
      <c r="Z49" s="389">
        <v>642</v>
      </c>
      <c r="AA49" s="389">
        <v>639</v>
      </c>
      <c r="AB49" s="389">
        <v>661</v>
      </c>
      <c r="AC49" s="396">
        <v>674</v>
      </c>
      <c r="AD49" s="396">
        <v>660</v>
      </c>
      <c r="AE49" s="396">
        <v>679</v>
      </c>
      <c r="AF49" s="396">
        <v>647</v>
      </c>
      <c r="AG49" s="396">
        <v>752</v>
      </c>
      <c r="AH49" s="389">
        <v>715</v>
      </c>
      <c r="AI49" s="389">
        <v>742</v>
      </c>
      <c r="AJ49" s="389">
        <v>709</v>
      </c>
      <c r="AK49" s="389">
        <v>755</v>
      </c>
      <c r="AL49" s="389">
        <v>756</v>
      </c>
      <c r="AM49" s="2040">
        <v>695</v>
      </c>
      <c r="AN49" s="1809">
        <v>701</v>
      </c>
      <c r="AO49" s="1807">
        <v>766</v>
      </c>
      <c r="AP49" s="1807">
        <v>692</v>
      </c>
      <c r="AQ49" s="2395">
        <v>706</v>
      </c>
      <c r="AR49" s="1807">
        <v>756</v>
      </c>
      <c r="AS49" s="1807">
        <v>807</v>
      </c>
      <c r="AT49" s="1804">
        <v>789</v>
      </c>
    </row>
    <row r="50" spans="1:46">
      <c r="A50" s="397">
        <v>227</v>
      </c>
      <c r="B50" s="392" t="s">
        <v>653</v>
      </c>
      <c r="C50" s="2057">
        <v>454</v>
      </c>
      <c r="D50" s="2057">
        <v>480</v>
      </c>
      <c r="E50" s="2057">
        <v>412</v>
      </c>
      <c r="F50" s="2057">
        <v>488</v>
      </c>
      <c r="G50" s="2057">
        <v>453</v>
      </c>
      <c r="H50" s="2057">
        <v>457</v>
      </c>
      <c r="I50" s="2057">
        <v>441</v>
      </c>
      <c r="J50" s="2057">
        <v>419</v>
      </c>
      <c r="K50" s="2057">
        <v>471</v>
      </c>
      <c r="L50" s="1946">
        <v>475</v>
      </c>
      <c r="M50" s="1946">
        <v>476</v>
      </c>
      <c r="N50" s="1946">
        <v>515</v>
      </c>
      <c r="O50" s="1946">
        <v>488</v>
      </c>
      <c r="P50" s="1946">
        <v>503</v>
      </c>
      <c r="Q50" s="1946">
        <v>508</v>
      </c>
      <c r="R50" s="1946">
        <v>540</v>
      </c>
      <c r="S50" s="1946">
        <v>534</v>
      </c>
      <c r="T50" s="1946">
        <v>546</v>
      </c>
      <c r="U50" s="1946">
        <v>488</v>
      </c>
      <c r="V50" s="1946">
        <v>510</v>
      </c>
      <c r="W50" s="389">
        <v>463</v>
      </c>
      <c r="X50" s="389">
        <v>468</v>
      </c>
      <c r="Y50" s="389">
        <v>473</v>
      </c>
      <c r="Z50" s="389">
        <v>475</v>
      </c>
      <c r="AA50" s="389">
        <v>538</v>
      </c>
      <c r="AB50" s="389">
        <v>505</v>
      </c>
      <c r="AC50" s="396">
        <v>498</v>
      </c>
      <c r="AD50" s="396">
        <v>516</v>
      </c>
      <c r="AE50" s="396">
        <v>558</v>
      </c>
      <c r="AF50" s="396">
        <v>525</v>
      </c>
      <c r="AG50" s="396">
        <v>548</v>
      </c>
      <c r="AH50" s="389">
        <v>510</v>
      </c>
      <c r="AI50" s="389">
        <v>552</v>
      </c>
      <c r="AJ50" s="389">
        <v>568</v>
      </c>
      <c r="AK50" s="389">
        <v>563</v>
      </c>
      <c r="AL50" s="389">
        <v>581</v>
      </c>
      <c r="AM50" s="2040">
        <v>531</v>
      </c>
      <c r="AN50" s="1809">
        <v>533</v>
      </c>
      <c r="AO50" s="1807">
        <v>544</v>
      </c>
      <c r="AP50" s="1807">
        <v>549</v>
      </c>
      <c r="AQ50" s="2395">
        <v>559</v>
      </c>
      <c r="AR50" s="1807">
        <v>555</v>
      </c>
      <c r="AS50" s="1807">
        <v>610</v>
      </c>
      <c r="AT50" s="1804">
        <v>595</v>
      </c>
    </row>
    <row r="51" spans="1:46">
      <c r="A51" s="397">
        <v>228</v>
      </c>
      <c r="B51" s="392" t="s">
        <v>654</v>
      </c>
      <c r="C51" s="2057">
        <v>289</v>
      </c>
      <c r="D51" s="2057">
        <v>258</v>
      </c>
      <c r="E51" s="2057">
        <v>271</v>
      </c>
      <c r="F51" s="2057">
        <v>296</v>
      </c>
      <c r="G51" s="2057">
        <v>264</v>
      </c>
      <c r="H51" s="2057">
        <v>260</v>
      </c>
      <c r="I51" s="2057">
        <v>290</v>
      </c>
      <c r="J51" s="2057">
        <v>264</v>
      </c>
      <c r="K51" s="2057">
        <v>282</v>
      </c>
      <c r="L51" s="1946">
        <v>289</v>
      </c>
      <c r="M51" s="1946">
        <v>292</v>
      </c>
      <c r="N51" s="1946">
        <v>315</v>
      </c>
      <c r="O51" s="1946">
        <v>354</v>
      </c>
      <c r="P51" s="1946">
        <v>301</v>
      </c>
      <c r="Q51" s="1946">
        <v>302</v>
      </c>
      <c r="R51" s="1946">
        <v>333</v>
      </c>
      <c r="S51" s="1946">
        <v>273</v>
      </c>
      <c r="T51" s="1946">
        <v>300</v>
      </c>
      <c r="U51" s="1946">
        <v>343</v>
      </c>
      <c r="V51" s="1946">
        <v>332</v>
      </c>
      <c r="W51" s="389">
        <v>353</v>
      </c>
      <c r="X51" s="389">
        <v>335</v>
      </c>
      <c r="Y51" s="389">
        <v>309</v>
      </c>
      <c r="Z51" s="389">
        <v>336</v>
      </c>
      <c r="AA51" s="389">
        <v>342</v>
      </c>
      <c r="AB51" s="389">
        <v>368</v>
      </c>
      <c r="AC51" s="396">
        <v>351</v>
      </c>
      <c r="AD51" s="396">
        <v>383</v>
      </c>
      <c r="AE51" s="396">
        <v>350</v>
      </c>
      <c r="AF51" s="396">
        <v>354</v>
      </c>
      <c r="AG51" s="396">
        <v>361</v>
      </c>
      <c r="AH51" s="389">
        <v>356</v>
      </c>
      <c r="AI51" s="389">
        <v>362</v>
      </c>
      <c r="AJ51" s="389">
        <v>401</v>
      </c>
      <c r="AK51" s="389">
        <v>405</v>
      </c>
      <c r="AL51" s="389">
        <v>376</v>
      </c>
      <c r="AM51" s="2040">
        <v>402</v>
      </c>
      <c r="AN51" s="1809">
        <v>362</v>
      </c>
      <c r="AO51" s="1807">
        <v>400</v>
      </c>
      <c r="AP51" s="1807">
        <v>414</v>
      </c>
      <c r="AQ51" s="2395">
        <v>387</v>
      </c>
      <c r="AR51" s="1807">
        <v>454</v>
      </c>
      <c r="AS51" s="1807">
        <v>437</v>
      </c>
      <c r="AT51" s="1804">
        <v>464</v>
      </c>
    </row>
    <row r="52" spans="1:46">
      <c r="A52" s="397">
        <v>229</v>
      </c>
      <c r="B52" s="392" t="s">
        <v>655</v>
      </c>
      <c r="C52" s="2057">
        <v>581</v>
      </c>
      <c r="D52" s="2057">
        <v>608</v>
      </c>
      <c r="E52" s="2057">
        <v>639</v>
      </c>
      <c r="F52" s="2057">
        <v>571</v>
      </c>
      <c r="G52" s="2057">
        <v>603</v>
      </c>
      <c r="H52" s="2057">
        <v>622</v>
      </c>
      <c r="I52" s="2057">
        <v>630</v>
      </c>
      <c r="J52" s="2057">
        <v>572</v>
      </c>
      <c r="K52" s="2057">
        <v>640</v>
      </c>
      <c r="L52" s="1946">
        <v>645</v>
      </c>
      <c r="M52" s="1946">
        <v>670</v>
      </c>
      <c r="N52" s="1946">
        <v>680</v>
      </c>
      <c r="O52" s="1946">
        <v>684</v>
      </c>
      <c r="P52" s="1946">
        <v>726</v>
      </c>
      <c r="Q52" s="1946">
        <v>689</v>
      </c>
      <c r="R52" s="1946">
        <v>691</v>
      </c>
      <c r="S52" s="1946">
        <v>722</v>
      </c>
      <c r="T52" s="1946">
        <v>740</v>
      </c>
      <c r="U52" s="1946">
        <v>728</v>
      </c>
      <c r="V52" s="1946">
        <v>774</v>
      </c>
      <c r="W52" s="389">
        <v>760</v>
      </c>
      <c r="X52" s="389">
        <v>774</v>
      </c>
      <c r="Y52" s="389">
        <v>769</v>
      </c>
      <c r="Z52" s="389">
        <v>760</v>
      </c>
      <c r="AA52" s="389">
        <v>762</v>
      </c>
      <c r="AB52" s="389">
        <v>823</v>
      </c>
      <c r="AC52" s="396">
        <v>749</v>
      </c>
      <c r="AD52" s="396">
        <v>883</v>
      </c>
      <c r="AE52" s="396">
        <v>907</v>
      </c>
      <c r="AF52" s="396">
        <v>812</v>
      </c>
      <c r="AG52" s="396">
        <v>856</v>
      </c>
      <c r="AH52" s="389">
        <v>894</v>
      </c>
      <c r="AI52" s="389">
        <v>843</v>
      </c>
      <c r="AJ52" s="389">
        <v>885</v>
      </c>
      <c r="AK52" s="389">
        <v>924</v>
      </c>
      <c r="AL52" s="389">
        <v>896</v>
      </c>
      <c r="AM52" s="2040">
        <v>887</v>
      </c>
      <c r="AN52" s="1810">
        <v>927</v>
      </c>
      <c r="AO52" s="1808">
        <v>900</v>
      </c>
      <c r="AP52" s="1807">
        <v>872</v>
      </c>
      <c r="AQ52" s="2395">
        <v>932</v>
      </c>
      <c r="AR52" s="1808">
        <v>991</v>
      </c>
      <c r="AS52" s="1808">
        <v>1002</v>
      </c>
      <c r="AT52" s="1808">
        <v>1020</v>
      </c>
    </row>
    <row r="53" spans="1:46">
      <c r="A53" s="395">
        <v>301</v>
      </c>
      <c r="B53" s="388" t="s">
        <v>23</v>
      </c>
      <c r="C53" s="2058">
        <v>60</v>
      </c>
      <c r="D53" s="2058">
        <v>71</v>
      </c>
      <c r="E53" s="2058">
        <v>84</v>
      </c>
      <c r="F53" s="2058">
        <v>92</v>
      </c>
      <c r="G53" s="2058">
        <v>92</v>
      </c>
      <c r="H53" s="2058">
        <v>69</v>
      </c>
      <c r="I53" s="2058">
        <v>93</v>
      </c>
      <c r="J53" s="2058">
        <v>110</v>
      </c>
      <c r="K53" s="2058">
        <v>96</v>
      </c>
      <c r="L53" s="1948">
        <v>105</v>
      </c>
      <c r="M53" s="1948">
        <v>121</v>
      </c>
      <c r="N53" s="1948">
        <v>116</v>
      </c>
      <c r="O53" s="1948">
        <v>132</v>
      </c>
      <c r="P53" s="1948">
        <v>129</v>
      </c>
      <c r="Q53" s="1948">
        <v>131</v>
      </c>
      <c r="R53" s="1948">
        <v>138</v>
      </c>
      <c r="S53" s="1948">
        <v>157</v>
      </c>
      <c r="T53" s="1948">
        <v>155</v>
      </c>
      <c r="U53" s="1948">
        <v>161</v>
      </c>
      <c r="V53" s="1948">
        <v>125</v>
      </c>
      <c r="W53" s="390">
        <v>170</v>
      </c>
      <c r="X53" s="390">
        <v>164</v>
      </c>
      <c r="Y53" s="390">
        <v>176</v>
      </c>
      <c r="Z53" s="390">
        <v>197</v>
      </c>
      <c r="AA53" s="390">
        <v>158</v>
      </c>
      <c r="AB53" s="390">
        <v>184</v>
      </c>
      <c r="AC53" s="400">
        <v>199</v>
      </c>
      <c r="AD53" s="400">
        <v>197</v>
      </c>
      <c r="AE53" s="400">
        <v>182</v>
      </c>
      <c r="AF53" s="400">
        <v>209</v>
      </c>
      <c r="AG53" s="400">
        <v>222</v>
      </c>
      <c r="AH53" s="390">
        <v>253</v>
      </c>
      <c r="AI53" s="390">
        <v>230</v>
      </c>
      <c r="AJ53" s="390">
        <v>251</v>
      </c>
      <c r="AK53" s="390">
        <v>253</v>
      </c>
      <c r="AL53" s="390">
        <v>242</v>
      </c>
      <c r="AM53" s="2043">
        <v>258</v>
      </c>
      <c r="AN53" s="1811">
        <v>292</v>
      </c>
      <c r="AO53" s="1807">
        <v>266</v>
      </c>
      <c r="AP53" s="1806">
        <v>299</v>
      </c>
      <c r="AQ53" s="2396">
        <v>269</v>
      </c>
      <c r="AR53" s="1806">
        <v>321</v>
      </c>
      <c r="AS53" s="1806">
        <v>355</v>
      </c>
      <c r="AT53" s="1806">
        <v>330</v>
      </c>
    </row>
    <row r="54" spans="1:46">
      <c r="A54" s="397">
        <v>365</v>
      </c>
      <c r="B54" s="392" t="s">
        <v>656</v>
      </c>
      <c r="C54" s="2057">
        <v>229</v>
      </c>
      <c r="D54" s="2057">
        <v>237</v>
      </c>
      <c r="E54" s="2057">
        <v>227</v>
      </c>
      <c r="F54" s="2057">
        <v>205</v>
      </c>
      <c r="G54" s="2057">
        <v>200</v>
      </c>
      <c r="H54" s="2057">
        <v>215</v>
      </c>
      <c r="I54" s="2057">
        <v>237</v>
      </c>
      <c r="J54" s="2057">
        <v>211</v>
      </c>
      <c r="K54" s="2057">
        <v>268</v>
      </c>
      <c r="L54" s="1946">
        <v>222</v>
      </c>
      <c r="M54" s="1946">
        <v>242</v>
      </c>
      <c r="N54" s="1946">
        <v>221</v>
      </c>
      <c r="O54" s="1946">
        <v>235</v>
      </c>
      <c r="P54" s="1946">
        <v>290</v>
      </c>
      <c r="Q54" s="1946">
        <v>258</v>
      </c>
      <c r="R54" s="1946">
        <v>292</v>
      </c>
      <c r="S54" s="1946">
        <v>248</v>
      </c>
      <c r="T54" s="1946">
        <v>247</v>
      </c>
      <c r="U54" s="1946">
        <v>254</v>
      </c>
      <c r="V54" s="1946">
        <v>262</v>
      </c>
      <c r="W54" s="389">
        <v>236</v>
      </c>
      <c r="X54" s="389">
        <v>245</v>
      </c>
      <c r="Y54" s="389">
        <v>223</v>
      </c>
      <c r="Z54" s="389">
        <v>270</v>
      </c>
      <c r="AA54" s="389">
        <v>253</v>
      </c>
      <c r="AB54" s="389">
        <v>300</v>
      </c>
      <c r="AC54" s="396">
        <v>272</v>
      </c>
      <c r="AD54" s="396">
        <v>246</v>
      </c>
      <c r="AE54" s="396">
        <v>266</v>
      </c>
      <c r="AF54" s="396">
        <v>285</v>
      </c>
      <c r="AG54" s="396">
        <v>311</v>
      </c>
      <c r="AH54" s="389">
        <v>307</v>
      </c>
      <c r="AI54" s="389">
        <v>322</v>
      </c>
      <c r="AJ54" s="389">
        <v>320</v>
      </c>
      <c r="AK54" s="389">
        <v>283</v>
      </c>
      <c r="AL54" s="389">
        <v>295</v>
      </c>
      <c r="AM54" s="2040">
        <v>290</v>
      </c>
      <c r="AN54" s="1809">
        <v>295</v>
      </c>
      <c r="AO54" s="1807">
        <v>289</v>
      </c>
      <c r="AP54" s="1807">
        <v>299</v>
      </c>
      <c r="AQ54" s="2395">
        <v>290</v>
      </c>
      <c r="AR54" s="1807">
        <v>311</v>
      </c>
      <c r="AS54" s="1807">
        <v>288</v>
      </c>
      <c r="AT54" s="1804">
        <v>358</v>
      </c>
    </row>
    <row r="55" spans="1:46">
      <c r="A55" s="397">
        <v>381</v>
      </c>
      <c r="B55" s="392" t="s">
        <v>27</v>
      </c>
      <c r="C55" s="2057">
        <v>162</v>
      </c>
      <c r="D55" s="2057">
        <v>188</v>
      </c>
      <c r="E55" s="2057">
        <v>196</v>
      </c>
      <c r="F55" s="2057">
        <v>175</v>
      </c>
      <c r="G55" s="2057">
        <v>167</v>
      </c>
      <c r="H55" s="2057">
        <v>180</v>
      </c>
      <c r="I55" s="2057">
        <v>191</v>
      </c>
      <c r="J55" s="2057">
        <v>189</v>
      </c>
      <c r="K55" s="2057">
        <v>194</v>
      </c>
      <c r="L55" s="1946">
        <v>196</v>
      </c>
      <c r="M55" s="1946">
        <v>228</v>
      </c>
      <c r="N55" s="1946">
        <v>201</v>
      </c>
      <c r="O55" s="1946">
        <v>199</v>
      </c>
      <c r="P55" s="1946">
        <v>222</v>
      </c>
      <c r="Q55" s="1946">
        <v>225</v>
      </c>
      <c r="R55" s="1946">
        <v>250</v>
      </c>
      <c r="S55" s="1946">
        <v>223</v>
      </c>
      <c r="T55" s="1946">
        <v>235</v>
      </c>
      <c r="U55" s="1946">
        <v>231</v>
      </c>
      <c r="V55" s="1946">
        <v>255</v>
      </c>
      <c r="W55" s="389">
        <v>227</v>
      </c>
      <c r="X55" s="389">
        <v>246</v>
      </c>
      <c r="Y55" s="389">
        <v>246</v>
      </c>
      <c r="Z55" s="389">
        <v>236</v>
      </c>
      <c r="AA55" s="389">
        <v>228</v>
      </c>
      <c r="AB55" s="389">
        <v>255</v>
      </c>
      <c r="AC55" s="396">
        <v>253</v>
      </c>
      <c r="AD55" s="396">
        <v>235</v>
      </c>
      <c r="AE55" s="396">
        <v>300</v>
      </c>
      <c r="AF55" s="396">
        <v>291</v>
      </c>
      <c r="AG55" s="396">
        <v>284</v>
      </c>
      <c r="AH55" s="389">
        <v>294</v>
      </c>
      <c r="AI55" s="389">
        <v>304</v>
      </c>
      <c r="AJ55" s="389">
        <v>321</v>
      </c>
      <c r="AK55" s="389">
        <v>331</v>
      </c>
      <c r="AL55" s="389">
        <v>326</v>
      </c>
      <c r="AM55" s="2040">
        <v>327</v>
      </c>
      <c r="AN55" s="1809">
        <v>315</v>
      </c>
      <c r="AO55" s="1807">
        <v>346</v>
      </c>
      <c r="AP55" s="1807">
        <v>325</v>
      </c>
      <c r="AQ55" s="2395">
        <v>335</v>
      </c>
      <c r="AR55" s="1807">
        <v>328</v>
      </c>
      <c r="AS55" s="1807">
        <v>362</v>
      </c>
      <c r="AT55" s="1804">
        <v>372</v>
      </c>
    </row>
    <row r="56" spans="1:46">
      <c r="A56" s="397">
        <v>382</v>
      </c>
      <c r="B56" s="392" t="s">
        <v>28</v>
      </c>
      <c r="C56" s="2057">
        <v>119</v>
      </c>
      <c r="D56" s="2057">
        <v>111</v>
      </c>
      <c r="E56" s="2057">
        <v>106</v>
      </c>
      <c r="F56" s="2057">
        <v>132</v>
      </c>
      <c r="G56" s="2057">
        <v>131</v>
      </c>
      <c r="H56" s="2057">
        <v>134</v>
      </c>
      <c r="I56" s="2057">
        <v>133</v>
      </c>
      <c r="J56" s="2057">
        <v>147</v>
      </c>
      <c r="K56" s="2057">
        <v>134</v>
      </c>
      <c r="L56" s="1946">
        <v>153</v>
      </c>
      <c r="M56" s="1946">
        <v>148</v>
      </c>
      <c r="N56" s="1946">
        <v>166</v>
      </c>
      <c r="O56" s="1946">
        <v>156</v>
      </c>
      <c r="P56" s="1946">
        <v>199</v>
      </c>
      <c r="Q56" s="1946">
        <v>190</v>
      </c>
      <c r="R56" s="1946">
        <v>180</v>
      </c>
      <c r="S56" s="1946">
        <v>195</v>
      </c>
      <c r="T56" s="1946">
        <v>176</v>
      </c>
      <c r="U56" s="1946">
        <v>203</v>
      </c>
      <c r="V56" s="1946">
        <v>201</v>
      </c>
      <c r="W56" s="389">
        <v>196</v>
      </c>
      <c r="X56" s="389">
        <v>205</v>
      </c>
      <c r="Y56" s="389">
        <v>218</v>
      </c>
      <c r="Z56" s="389">
        <v>216</v>
      </c>
      <c r="AA56" s="389">
        <v>251</v>
      </c>
      <c r="AB56" s="389">
        <v>232</v>
      </c>
      <c r="AC56" s="396">
        <v>258</v>
      </c>
      <c r="AD56" s="396">
        <v>219</v>
      </c>
      <c r="AE56" s="396">
        <v>247</v>
      </c>
      <c r="AF56" s="396">
        <v>253</v>
      </c>
      <c r="AG56" s="396">
        <v>269</v>
      </c>
      <c r="AH56" s="389">
        <v>293</v>
      </c>
      <c r="AI56" s="389">
        <v>298</v>
      </c>
      <c r="AJ56" s="389">
        <v>296</v>
      </c>
      <c r="AK56" s="389">
        <v>256</v>
      </c>
      <c r="AL56" s="389">
        <v>289</v>
      </c>
      <c r="AM56" s="2040">
        <v>283</v>
      </c>
      <c r="AN56" s="1809">
        <v>310</v>
      </c>
      <c r="AO56" s="1807">
        <v>306</v>
      </c>
      <c r="AP56" s="1807">
        <v>353</v>
      </c>
      <c r="AQ56" s="2395">
        <v>330</v>
      </c>
      <c r="AR56" s="1807">
        <v>365</v>
      </c>
      <c r="AS56" s="1807">
        <v>358</v>
      </c>
      <c r="AT56" s="1804">
        <v>384</v>
      </c>
    </row>
    <row r="57" spans="1:46">
      <c r="A57" s="397">
        <v>442</v>
      </c>
      <c r="B57" s="392" t="s">
        <v>38</v>
      </c>
      <c r="C57" s="2057">
        <v>129</v>
      </c>
      <c r="D57" s="2057">
        <v>129</v>
      </c>
      <c r="E57" s="2057">
        <v>137</v>
      </c>
      <c r="F57" s="2057">
        <v>128</v>
      </c>
      <c r="G57" s="2057">
        <v>135</v>
      </c>
      <c r="H57" s="2057">
        <v>153</v>
      </c>
      <c r="I57" s="2057">
        <v>123</v>
      </c>
      <c r="J57" s="2057">
        <v>126</v>
      </c>
      <c r="K57" s="2057">
        <v>120</v>
      </c>
      <c r="L57" s="1946">
        <v>142</v>
      </c>
      <c r="M57" s="1946">
        <v>136</v>
      </c>
      <c r="N57" s="1946">
        <v>130</v>
      </c>
      <c r="O57" s="1946">
        <v>144</v>
      </c>
      <c r="P57" s="1946">
        <v>141</v>
      </c>
      <c r="Q57" s="1946">
        <v>114</v>
      </c>
      <c r="R57" s="1946">
        <v>169</v>
      </c>
      <c r="S57" s="1946">
        <v>140</v>
      </c>
      <c r="T57" s="1946">
        <v>131</v>
      </c>
      <c r="U57" s="1946">
        <v>137</v>
      </c>
      <c r="V57" s="1946">
        <v>160</v>
      </c>
      <c r="W57" s="389">
        <v>153</v>
      </c>
      <c r="X57" s="389">
        <v>155</v>
      </c>
      <c r="Y57" s="389">
        <v>145</v>
      </c>
      <c r="Z57" s="389">
        <v>118</v>
      </c>
      <c r="AA57" s="389">
        <v>134</v>
      </c>
      <c r="AB57" s="389">
        <v>155</v>
      </c>
      <c r="AC57" s="396">
        <v>145</v>
      </c>
      <c r="AD57" s="396">
        <v>152</v>
      </c>
      <c r="AE57" s="396">
        <v>175</v>
      </c>
      <c r="AF57" s="396">
        <v>149</v>
      </c>
      <c r="AG57" s="396">
        <v>180</v>
      </c>
      <c r="AH57" s="389">
        <v>161</v>
      </c>
      <c r="AI57" s="389">
        <v>174</v>
      </c>
      <c r="AJ57" s="389">
        <v>164</v>
      </c>
      <c r="AK57" s="389">
        <v>167</v>
      </c>
      <c r="AL57" s="389">
        <v>193</v>
      </c>
      <c r="AM57" s="2040">
        <v>175</v>
      </c>
      <c r="AN57" s="1809">
        <v>185</v>
      </c>
      <c r="AO57" s="1807">
        <v>186</v>
      </c>
      <c r="AP57" s="1807">
        <v>198</v>
      </c>
      <c r="AQ57" s="2395">
        <v>192</v>
      </c>
      <c r="AR57" s="1807">
        <v>178</v>
      </c>
      <c r="AS57" s="1807">
        <v>207</v>
      </c>
      <c r="AT57" s="1804">
        <v>179</v>
      </c>
    </row>
    <row r="58" spans="1:46">
      <c r="A58" s="397">
        <v>443</v>
      </c>
      <c r="B58" s="392" t="s">
        <v>39</v>
      </c>
      <c r="C58" s="2057">
        <v>142</v>
      </c>
      <c r="D58" s="2057">
        <v>157</v>
      </c>
      <c r="E58" s="2057">
        <v>154</v>
      </c>
      <c r="F58" s="2057">
        <v>145</v>
      </c>
      <c r="G58" s="2057">
        <v>132</v>
      </c>
      <c r="H58" s="2057">
        <v>154</v>
      </c>
      <c r="I58" s="2057">
        <v>170</v>
      </c>
      <c r="J58" s="2057">
        <v>154</v>
      </c>
      <c r="K58" s="2057">
        <v>171</v>
      </c>
      <c r="L58" s="1946">
        <v>159</v>
      </c>
      <c r="M58" s="1946">
        <v>182</v>
      </c>
      <c r="N58" s="1946">
        <v>184</v>
      </c>
      <c r="O58" s="1946">
        <v>179</v>
      </c>
      <c r="P58" s="1946">
        <v>192</v>
      </c>
      <c r="Q58" s="1946">
        <v>177</v>
      </c>
      <c r="R58" s="1946">
        <v>176</v>
      </c>
      <c r="S58" s="1946">
        <v>164</v>
      </c>
      <c r="T58" s="1946">
        <v>165</v>
      </c>
      <c r="U58" s="1946">
        <v>193</v>
      </c>
      <c r="V58" s="1946">
        <v>191</v>
      </c>
      <c r="W58" s="389">
        <v>191</v>
      </c>
      <c r="X58" s="389">
        <v>164</v>
      </c>
      <c r="Y58" s="389">
        <v>148</v>
      </c>
      <c r="Z58" s="389">
        <v>173</v>
      </c>
      <c r="AA58" s="389">
        <v>176</v>
      </c>
      <c r="AB58" s="389">
        <v>195</v>
      </c>
      <c r="AC58" s="396">
        <v>168</v>
      </c>
      <c r="AD58" s="396">
        <v>189</v>
      </c>
      <c r="AE58" s="396">
        <v>200</v>
      </c>
      <c r="AF58" s="396">
        <v>190</v>
      </c>
      <c r="AG58" s="396">
        <v>225</v>
      </c>
      <c r="AH58" s="389">
        <v>182</v>
      </c>
      <c r="AI58" s="389">
        <v>224</v>
      </c>
      <c r="AJ58" s="389">
        <v>219</v>
      </c>
      <c r="AK58" s="389">
        <v>173</v>
      </c>
      <c r="AL58" s="389">
        <v>203</v>
      </c>
      <c r="AM58" s="2040">
        <v>216</v>
      </c>
      <c r="AN58" s="1809">
        <v>236</v>
      </c>
      <c r="AO58" s="1807">
        <v>232</v>
      </c>
      <c r="AP58" s="1807">
        <v>217</v>
      </c>
      <c r="AQ58" s="2395">
        <v>210</v>
      </c>
      <c r="AR58" s="1807">
        <v>201</v>
      </c>
      <c r="AS58" s="1807">
        <v>240</v>
      </c>
      <c r="AT58" s="1804">
        <v>228</v>
      </c>
    </row>
    <row r="59" spans="1:46">
      <c r="A59" s="397">
        <v>446</v>
      </c>
      <c r="B59" s="392" t="s">
        <v>657</v>
      </c>
      <c r="C59" s="2057">
        <v>138</v>
      </c>
      <c r="D59" s="2057">
        <v>128</v>
      </c>
      <c r="E59" s="2057">
        <v>120</v>
      </c>
      <c r="F59" s="2057">
        <v>139</v>
      </c>
      <c r="G59" s="2057">
        <v>136</v>
      </c>
      <c r="H59" s="2057">
        <v>123</v>
      </c>
      <c r="I59" s="2057">
        <v>147</v>
      </c>
      <c r="J59" s="2057">
        <v>151</v>
      </c>
      <c r="K59" s="2057">
        <v>137</v>
      </c>
      <c r="L59" s="1946">
        <v>135</v>
      </c>
      <c r="M59" s="1946">
        <v>138</v>
      </c>
      <c r="N59" s="1946">
        <v>152</v>
      </c>
      <c r="O59" s="1946">
        <v>135</v>
      </c>
      <c r="P59" s="1946">
        <v>151</v>
      </c>
      <c r="Q59" s="1946">
        <v>134</v>
      </c>
      <c r="R59" s="1946">
        <v>151</v>
      </c>
      <c r="S59" s="1946">
        <v>144</v>
      </c>
      <c r="T59" s="1946">
        <v>157</v>
      </c>
      <c r="U59" s="1946">
        <v>143</v>
      </c>
      <c r="V59" s="1946">
        <v>161</v>
      </c>
      <c r="W59" s="389">
        <v>153</v>
      </c>
      <c r="X59" s="389">
        <v>145</v>
      </c>
      <c r="Y59" s="389">
        <v>145</v>
      </c>
      <c r="Z59" s="389">
        <v>144</v>
      </c>
      <c r="AA59" s="389">
        <v>163</v>
      </c>
      <c r="AB59" s="389">
        <v>161</v>
      </c>
      <c r="AC59" s="396">
        <v>158</v>
      </c>
      <c r="AD59" s="396">
        <v>172</v>
      </c>
      <c r="AE59" s="396">
        <v>150</v>
      </c>
      <c r="AF59" s="396">
        <v>182</v>
      </c>
      <c r="AG59" s="396">
        <v>155</v>
      </c>
      <c r="AH59" s="389">
        <v>175</v>
      </c>
      <c r="AI59" s="389">
        <v>165</v>
      </c>
      <c r="AJ59" s="389">
        <v>175</v>
      </c>
      <c r="AK59" s="389">
        <v>173</v>
      </c>
      <c r="AL59" s="389">
        <v>159</v>
      </c>
      <c r="AM59" s="2040">
        <v>145</v>
      </c>
      <c r="AN59" s="1809">
        <v>157</v>
      </c>
      <c r="AO59" s="1807">
        <v>175</v>
      </c>
      <c r="AP59" s="1807">
        <v>175</v>
      </c>
      <c r="AQ59" s="2395">
        <v>180</v>
      </c>
      <c r="AR59" s="1807">
        <v>160</v>
      </c>
      <c r="AS59" s="1807">
        <v>195</v>
      </c>
      <c r="AT59" s="1804">
        <v>188</v>
      </c>
    </row>
    <row r="60" spans="1:46">
      <c r="A60" s="397">
        <v>464</v>
      </c>
      <c r="B60" s="392" t="s">
        <v>46</v>
      </c>
      <c r="C60" s="2057">
        <v>155</v>
      </c>
      <c r="D60" s="2057">
        <v>147</v>
      </c>
      <c r="E60" s="2057">
        <v>135</v>
      </c>
      <c r="F60" s="2057">
        <v>139</v>
      </c>
      <c r="G60" s="2057">
        <v>155</v>
      </c>
      <c r="H60" s="2057">
        <v>163</v>
      </c>
      <c r="I60" s="2057">
        <v>163</v>
      </c>
      <c r="J60" s="2057">
        <v>153</v>
      </c>
      <c r="K60" s="2057">
        <v>171</v>
      </c>
      <c r="L60" s="1946">
        <v>180</v>
      </c>
      <c r="M60" s="1946">
        <v>184</v>
      </c>
      <c r="N60" s="1946">
        <v>184</v>
      </c>
      <c r="O60" s="1946">
        <v>227</v>
      </c>
      <c r="P60" s="1946">
        <v>191</v>
      </c>
      <c r="Q60" s="1946">
        <v>167</v>
      </c>
      <c r="R60" s="1946">
        <v>197</v>
      </c>
      <c r="S60" s="1946">
        <v>217</v>
      </c>
      <c r="T60" s="1946">
        <v>202</v>
      </c>
      <c r="U60" s="1946">
        <v>200</v>
      </c>
      <c r="V60" s="1946">
        <v>209</v>
      </c>
      <c r="W60" s="389">
        <v>213</v>
      </c>
      <c r="X60" s="389">
        <v>200</v>
      </c>
      <c r="Y60" s="389">
        <v>201</v>
      </c>
      <c r="Z60" s="389">
        <v>224</v>
      </c>
      <c r="AA60" s="389">
        <v>213</v>
      </c>
      <c r="AB60" s="389">
        <v>241</v>
      </c>
      <c r="AC60" s="396">
        <v>241</v>
      </c>
      <c r="AD60" s="396">
        <v>213</v>
      </c>
      <c r="AE60" s="396">
        <v>232</v>
      </c>
      <c r="AF60" s="396">
        <v>244</v>
      </c>
      <c r="AG60" s="396">
        <v>242</v>
      </c>
      <c r="AH60" s="389">
        <v>261</v>
      </c>
      <c r="AI60" s="389">
        <v>267</v>
      </c>
      <c r="AJ60" s="389">
        <v>289</v>
      </c>
      <c r="AK60" s="389">
        <v>270</v>
      </c>
      <c r="AL60" s="389">
        <v>255</v>
      </c>
      <c r="AM60" s="2040">
        <v>290</v>
      </c>
      <c r="AN60" s="1809">
        <v>283</v>
      </c>
      <c r="AO60" s="1807">
        <v>304</v>
      </c>
      <c r="AP60" s="1807">
        <v>304</v>
      </c>
      <c r="AQ60" s="2395">
        <v>296</v>
      </c>
      <c r="AR60" s="1807">
        <v>344</v>
      </c>
      <c r="AS60" s="1807">
        <v>341</v>
      </c>
      <c r="AT60" s="1804">
        <v>359</v>
      </c>
    </row>
    <row r="61" spans="1:46">
      <c r="A61" s="397">
        <v>481</v>
      </c>
      <c r="B61" s="392" t="s">
        <v>47</v>
      </c>
      <c r="C61" s="2057">
        <v>165</v>
      </c>
      <c r="D61" s="2057">
        <v>139</v>
      </c>
      <c r="E61" s="2057">
        <v>139</v>
      </c>
      <c r="F61" s="2057">
        <v>142</v>
      </c>
      <c r="G61" s="2057">
        <v>170</v>
      </c>
      <c r="H61" s="2057">
        <v>156</v>
      </c>
      <c r="I61" s="2057">
        <v>166</v>
      </c>
      <c r="J61" s="2057">
        <v>148</v>
      </c>
      <c r="K61" s="2057">
        <v>134</v>
      </c>
      <c r="L61" s="1946">
        <v>158</v>
      </c>
      <c r="M61" s="1946">
        <v>169</v>
      </c>
      <c r="N61" s="1946">
        <v>160</v>
      </c>
      <c r="O61" s="1946">
        <v>171</v>
      </c>
      <c r="P61" s="1946">
        <v>153</v>
      </c>
      <c r="Q61" s="1946">
        <v>179</v>
      </c>
      <c r="R61" s="1946">
        <v>178</v>
      </c>
      <c r="S61" s="1946">
        <v>175</v>
      </c>
      <c r="T61" s="1946">
        <v>159</v>
      </c>
      <c r="U61" s="1946">
        <v>196</v>
      </c>
      <c r="V61" s="1946">
        <v>173</v>
      </c>
      <c r="W61" s="389">
        <v>200</v>
      </c>
      <c r="X61" s="389">
        <v>168</v>
      </c>
      <c r="Y61" s="389">
        <v>158</v>
      </c>
      <c r="Z61" s="389">
        <v>181</v>
      </c>
      <c r="AA61" s="389">
        <v>180</v>
      </c>
      <c r="AB61" s="389">
        <v>172</v>
      </c>
      <c r="AC61" s="396">
        <v>166</v>
      </c>
      <c r="AD61" s="396">
        <v>202</v>
      </c>
      <c r="AE61" s="396">
        <v>204</v>
      </c>
      <c r="AF61" s="396">
        <v>203</v>
      </c>
      <c r="AG61" s="396">
        <v>244</v>
      </c>
      <c r="AH61" s="389">
        <v>201</v>
      </c>
      <c r="AI61" s="389">
        <v>198</v>
      </c>
      <c r="AJ61" s="389">
        <v>215</v>
      </c>
      <c r="AK61" s="389">
        <v>194</v>
      </c>
      <c r="AL61" s="389">
        <v>226</v>
      </c>
      <c r="AM61" s="2040">
        <v>201</v>
      </c>
      <c r="AN61" s="1809">
        <v>183</v>
      </c>
      <c r="AO61" s="1807">
        <v>204</v>
      </c>
      <c r="AP61" s="1807">
        <v>214</v>
      </c>
      <c r="AQ61" s="2395">
        <v>191</v>
      </c>
      <c r="AR61" s="1807">
        <v>215</v>
      </c>
      <c r="AS61" s="1807">
        <v>241</v>
      </c>
      <c r="AT61" s="1804">
        <v>228</v>
      </c>
    </row>
    <row r="62" spans="1:46">
      <c r="A62" s="397">
        <v>501</v>
      </c>
      <c r="B62" s="392" t="s">
        <v>82</v>
      </c>
      <c r="C62" s="2057">
        <v>325</v>
      </c>
      <c r="D62" s="2057">
        <v>299</v>
      </c>
      <c r="E62" s="2057">
        <v>287</v>
      </c>
      <c r="F62" s="2057">
        <v>284</v>
      </c>
      <c r="G62" s="2057">
        <v>257</v>
      </c>
      <c r="H62" s="2057">
        <v>299</v>
      </c>
      <c r="I62" s="2057">
        <v>297</v>
      </c>
      <c r="J62" s="2057">
        <v>247</v>
      </c>
      <c r="K62" s="2057">
        <v>259</v>
      </c>
      <c r="L62" s="1946">
        <v>241</v>
      </c>
      <c r="M62" s="1946">
        <v>260</v>
      </c>
      <c r="N62" s="1946">
        <v>250</v>
      </c>
      <c r="O62" s="1946">
        <v>261</v>
      </c>
      <c r="P62" s="1946">
        <v>301</v>
      </c>
      <c r="Q62" s="1946">
        <v>284</v>
      </c>
      <c r="R62" s="1946">
        <v>310</v>
      </c>
      <c r="S62" s="1946">
        <v>259</v>
      </c>
      <c r="T62" s="1946">
        <v>252</v>
      </c>
      <c r="U62" s="1946">
        <v>254</v>
      </c>
      <c r="V62" s="1946">
        <v>263</v>
      </c>
      <c r="W62" s="389">
        <v>300</v>
      </c>
      <c r="X62" s="389">
        <v>315</v>
      </c>
      <c r="Y62" s="389">
        <v>258</v>
      </c>
      <c r="Z62" s="389">
        <v>272</v>
      </c>
      <c r="AA62" s="389">
        <v>305</v>
      </c>
      <c r="AB62" s="389">
        <v>313</v>
      </c>
      <c r="AC62" s="396">
        <v>262</v>
      </c>
      <c r="AD62" s="396">
        <v>327</v>
      </c>
      <c r="AE62" s="396">
        <v>323</v>
      </c>
      <c r="AF62" s="396">
        <v>314</v>
      </c>
      <c r="AG62" s="396">
        <v>286</v>
      </c>
      <c r="AH62" s="389">
        <v>319</v>
      </c>
      <c r="AI62" s="389">
        <v>300</v>
      </c>
      <c r="AJ62" s="389">
        <v>304</v>
      </c>
      <c r="AK62" s="389">
        <v>292</v>
      </c>
      <c r="AL62" s="389">
        <v>306</v>
      </c>
      <c r="AM62" s="2040">
        <v>309</v>
      </c>
      <c r="AN62" s="1809">
        <v>298</v>
      </c>
      <c r="AO62" s="1807">
        <v>291</v>
      </c>
      <c r="AP62" s="1807">
        <v>298</v>
      </c>
      <c r="AQ62" s="2395">
        <v>279</v>
      </c>
      <c r="AR62" s="1807">
        <v>290</v>
      </c>
      <c r="AS62" s="1807">
        <v>360</v>
      </c>
      <c r="AT62" s="1804">
        <v>289</v>
      </c>
    </row>
    <row r="63" spans="1:46">
      <c r="A63" s="397">
        <v>585</v>
      </c>
      <c r="B63" s="392" t="s">
        <v>658</v>
      </c>
      <c r="C63" s="2057">
        <v>296</v>
      </c>
      <c r="D63" s="2057">
        <v>223</v>
      </c>
      <c r="E63" s="2057">
        <v>243</v>
      </c>
      <c r="F63" s="2057">
        <v>247</v>
      </c>
      <c r="G63" s="2057">
        <v>236</v>
      </c>
      <c r="H63" s="2057">
        <v>222</v>
      </c>
      <c r="I63" s="2057">
        <v>227</v>
      </c>
      <c r="J63" s="2057">
        <v>217</v>
      </c>
      <c r="K63" s="2057">
        <v>240</v>
      </c>
      <c r="L63" s="1946">
        <v>249</v>
      </c>
      <c r="M63" s="1946">
        <v>268</v>
      </c>
      <c r="N63" s="1946">
        <v>257</v>
      </c>
      <c r="O63" s="1946">
        <v>247</v>
      </c>
      <c r="P63" s="1946">
        <v>237</v>
      </c>
      <c r="Q63" s="1946">
        <v>241</v>
      </c>
      <c r="R63" s="1946">
        <v>243</v>
      </c>
      <c r="S63" s="1946">
        <v>263</v>
      </c>
      <c r="T63" s="1946">
        <v>252</v>
      </c>
      <c r="U63" s="1946">
        <v>239</v>
      </c>
      <c r="V63" s="1946">
        <v>260</v>
      </c>
      <c r="W63" s="389">
        <v>273</v>
      </c>
      <c r="X63" s="389">
        <v>275</v>
      </c>
      <c r="Y63" s="389">
        <v>266</v>
      </c>
      <c r="Z63" s="389">
        <v>284</v>
      </c>
      <c r="AA63" s="389">
        <v>282</v>
      </c>
      <c r="AB63" s="389">
        <v>286</v>
      </c>
      <c r="AC63" s="396">
        <v>280</v>
      </c>
      <c r="AD63" s="396">
        <v>253</v>
      </c>
      <c r="AE63" s="396">
        <v>283</v>
      </c>
      <c r="AF63" s="396">
        <v>309</v>
      </c>
      <c r="AG63" s="396">
        <v>295</v>
      </c>
      <c r="AH63" s="389">
        <v>272</v>
      </c>
      <c r="AI63" s="389">
        <v>289</v>
      </c>
      <c r="AJ63" s="389">
        <v>314</v>
      </c>
      <c r="AK63" s="389">
        <v>293</v>
      </c>
      <c r="AL63" s="389">
        <v>274</v>
      </c>
      <c r="AM63" s="2040">
        <v>324</v>
      </c>
      <c r="AN63" s="1809">
        <v>311</v>
      </c>
      <c r="AO63" s="1807">
        <v>270</v>
      </c>
      <c r="AP63" s="1807">
        <v>318</v>
      </c>
      <c r="AQ63" s="2395">
        <v>285</v>
      </c>
      <c r="AR63" s="1807">
        <v>286</v>
      </c>
      <c r="AS63" s="1807">
        <v>344</v>
      </c>
      <c r="AT63" s="1804">
        <v>292</v>
      </c>
    </row>
    <row r="64" spans="1:46">
      <c r="A64" s="398">
        <v>586</v>
      </c>
      <c r="B64" s="393" t="s">
        <v>659</v>
      </c>
      <c r="C64" s="2059">
        <v>225</v>
      </c>
      <c r="D64" s="2059">
        <v>217</v>
      </c>
      <c r="E64" s="2059">
        <v>214</v>
      </c>
      <c r="F64" s="2059">
        <v>234</v>
      </c>
      <c r="G64" s="2059">
        <v>198</v>
      </c>
      <c r="H64" s="2059">
        <v>212</v>
      </c>
      <c r="I64" s="2059">
        <v>183</v>
      </c>
      <c r="J64" s="2059">
        <v>185</v>
      </c>
      <c r="K64" s="2059">
        <v>199</v>
      </c>
      <c r="L64" s="1945">
        <v>220</v>
      </c>
      <c r="M64" s="1945">
        <v>218</v>
      </c>
      <c r="N64" s="1945">
        <v>167</v>
      </c>
      <c r="O64" s="1945">
        <v>207</v>
      </c>
      <c r="P64" s="1945">
        <v>186</v>
      </c>
      <c r="Q64" s="1945">
        <v>198</v>
      </c>
      <c r="R64" s="1945">
        <v>236</v>
      </c>
      <c r="S64" s="1945">
        <v>210</v>
      </c>
      <c r="T64" s="1945">
        <v>209</v>
      </c>
      <c r="U64" s="1945">
        <v>203</v>
      </c>
      <c r="V64" s="1945">
        <v>221</v>
      </c>
      <c r="W64" s="399">
        <v>194</v>
      </c>
      <c r="X64" s="399">
        <v>197</v>
      </c>
      <c r="Y64" s="399">
        <v>233</v>
      </c>
      <c r="Z64" s="399">
        <v>236</v>
      </c>
      <c r="AA64" s="399">
        <v>210</v>
      </c>
      <c r="AB64" s="399">
        <v>211</v>
      </c>
      <c r="AC64" s="402">
        <v>213</v>
      </c>
      <c r="AD64" s="402">
        <v>220</v>
      </c>
      <c r="AE64" s="402">
        <v>238</v>
      </c>
      <c r="AF64" s="402">
        <v>223</v>
      </c>
      <c r="AG64" s="402">
        <v>217</v>
      </c>
      <c r="AH64" s="399">
        <v>229</v>
      </c>
      <c r="AI64" s="399">
        <v>267</v>
      </c>
      <c r="AJ64" s="399">
        <v>225</v>
      </c>
      <c r="AK64" s="399">
        <v>227</v>
      </c>
      <c r="AL64" s="399">
        <v>248</v>
      </c>
      <c r="AM64" s="2042">
        <v>226</v>
      </c>
      <c r="AN64" s="1810">
        <v>252</v>
      </c>
      <c r="AO64" s="1808">
        <v>262</v>
      </c>
      <c r="AP64" s="2125">
        <v>230</v>
      </c>
      <c r="AQ64" s="2398">
        <v>250</v>
      </c>
      <c r="AR64" s="1808">
        <v>221</v>
      </c>
      <c r="AS64" s="1808">
        <v>256</v>
      </c>
      <c r="AT64" s="1808">
        <v>274</v>
      </c>
    </row>
    <row r="65" spans="1:46">
      <c r="A65" s="403" t="s">
        <v>660</v>
      </c>
      <c r="C65" s="2060"/>
      <c r="D65" s="2060"/>
      <c r="E65" s="2060"/>
      <c r="F65" s="2060"/>
      <c r="G65" s="2060"/>
      <c r="H65" s="2060"/>
      <c r="I65" s="2060"/>
      <c r="J65" s="2060"/>
      <c r="K65" s="2060"/>
      <c r="V65" s="404"/>
      <c r="W65" s="404"/>
      <c r="X65" s="404"/>
      <c r="Y65" s="404"/>
      <c r="Z65" s="404"/>
      <c r="AA65" s="404"/>
      <c r="AB65" s="404"/>
      <c r="AC65" s="404"/>
      <c r="AD65" s="404"/>
      <c r="AE65" s="404"/>
      <c r="AF65" s="404"/>
      <c r="AG65" s="404"/>
      <c r="AH65" s="404"/>
      <c r="AI65" s="404"/>
      <c r="AJ65" s="404"/>
      <c r="AK65" s="404"/>
      <c r="AL65" s="404"/>
      <c r="AN65" s="1807"/>
      <c r="AT65" s="2991">
        <v>45471</v>
      </c>
    </row>
    <row r="66" spans="1:46">
      <c r="C66" s="2124" t="s">
        <v>2581</v>
      </c>
      <c r="D66" s="2060"/>
      <c r="E66" s="2060"/>
      <c r="F66" s="2060"/>
      <c r="G66" s="2060"/>
      <c r="H66" s="2060"/>
      <c r="I66" s="2060"/>
      <c r="J66" s="2060"/>
      <c r="K66" s="2060"/>
      <c r="V66" s="405"/>
      <c r="W66" s="405"/>
      <c r="X66" s="405"/>
      <c r="Y66" s="405"/>
      <c r="Z66" s="405"/>
      <c r="AA66" s="405"/>
      <c r="AB66" s="405"/>
      <c r="AC66" s="835"/>
      <c r="AD66" s="835"/>
      <c r="AE66" s="835"/>
      <c r="AF66" s="835"/>
      <c r="AG66" s="835"/>
      <c r="AH66" s="835"/>
      <c r="AI66" s="835"/>
      <c r="AJ66" s="835"/>
      <c r="AK66" s="835"/>
      <c r="AN66" s="1807"/>
    </row>
    <row r="67" spans="1:46">
      <c r="C67" s="2060" t="s">
        <v>2536</v>
      </c>
      <c r="D67" s="2060" t="s">
        <v>2537</v>
      </c>
      <c r="E67" s="2060" t="s">
        <v>2538</v>
      </c>
      <c r="F67" s="2060" t="s">
        <v>2539</v>
      </c>
      <c r="G67" s="2060" t="s">
        <v>2540</v>
      </c>
      <c r="H67" s="2060" t="s">
        <v>2541</v>
      </c>
      <c r="I67" s="2060" t="s">
        <v>2542</v>
      </c>
      <c r="J67" s="2060" t="s">
        <v>2543</v>
      </c>
      <c r="K67" s="2060" t="s">
        <v>2544</v>
      </c>
      <c r="L67" s="1949" t="s">
        <v>2479</v>
      </c>
      <c r="M67" s="1949" t="s">
        <v>2480</v>
      </c>
      <c r="N67" s="1949" t="s">
        <v>2481</v>
      </c>
      <c r="O67" s="1949" t="s">
        <v>2482</v>
      </c>
      <c r="P67" s="1949" t="s">
        <v>2483</v>
      </c>
      <c r="Q67" s="1949" t="s">
        <v>2484</v>
      </c>
      <c r="R67" s="1949" t="s">
        <v>2485</v>
      </c>
      <c r="S67" s="1949" t="s">
        <v>2486</v>
      </c>
      <c r="T67" s="1949" t="s">
        <v>2487</v>
      </c>
      <c r="U67" s="1949" t="s">
        <v>2488</v>
      </c>
      <c r="V67" s="406" t="s">
        <v>663</v>
      </c>
      <c r="W67" s="406" t="s">
        <v>664</v>
      </c>
      <c r="X67" s="406" t="s">
        <v>665</v>
      </c>
      <c r="Y67" s="407" t="s">
        <v>666</v>
      </c>
      <c r="Z67" s="407" t="s">
        <v>667</v>
      </c>
      <c r="AA67" s="407" t="s">
        <v>668</v>
      </c>
      <c r="AB67" s="407" t="s">
        <v>669</v>
      </c>
      <c r="AC67" s="836"/>
      <c r="AD67" s="836"/>
      <c r="AE67" s="836"/>
      <c r="AF67" s="836"/>
      <c r="AG67" s="836"/>
      <c r="AH67" s="836"/>
      <c r="AI67" s="836"/>
      <c r="AJ67" s="836"/>
      <c r="AK67" s="836"/>
      <c r="AL67" s="2044"/>
      <c r="AN67" s="1807"/>
    </row>
    <row r="68" spans="1:46">
      <c r="A68" s="837"/>
      <c r="B68" s="408" t="s">
        <v>670</v>
      </c>
      <c r="C68" s="2028">
        <v>32275</v>
      </c>
      <c r="D68" s="2028">
        <v>32453</v>
      </c>
      <c r="E68" s="2028">
        <v>31794</v>
      </c>
      <c r="F68" s="2028">
        <v>33079</v>
      </c>
      <c r="G68" s="2028">
        <v>33559</v>
      </c>
      <c r="H68" s="2028">
        <v>33952</v>
      </c>
      <c r="I68" s="2028">
        <v>34288</v>
      </c>
      <c r="J68" s="2028">
        <v>33699</v>
      </c>
      <c r="K68" s="2028">
        <v>35838</v>
      </c>
      <c r="L68" s="1951">
        <v>36075</v>
      </c>
      <c r="M68" s="1951">
        <v>36787</v>
      </c>
      <c r="N68" s="1951">
        <v>37767</v>
      </c>
      <c r="O68" s="1951">
        <v>38502</v>
      </c>
      <c r="P68" s="1951">
        <v>39675</v>
      </c>
      <c r="Q68" s="1951">
        <v>39484</v>
      </c>
      <c r="R68" s="1951">
        <v>47044</v>
      </c>
      <c r="S68" s="1951">
        <v>39112</v>
      </c>
      <c r="T68" s="1951">
        <v>39797</v>
      </c>
      <c r="U68" s="1951">
        <v>40931</v>
      </c>
      <c r="V68" s="1951">
        <v>41965</v>
      </c>
      <c r="W68" s="409">
        <v>54455</v>
      </c>
      <c r="X68" s="410">
        <v>52585</v>
      </c>
      <c r="Y68" s="411">
        <v>52314</v>
      </c>
      <c r="Z68" s="411">
        <v>50520</v>
      </c>
      <c r="AA68" s="411">
        <v>49789</v>
      </c>
      <c r="AB68" s="411">
        <v>47273</v>
      </c>
      <c r="AC68" s="412"/>
      <c r="AD68" s="412"/>
      <c r="AE68" s="412"/>
      <c r="AF68" s="412"/>
      <c r="AG68" s="412"/>
      <c r="AH68" s="412"/>
      <c r="AI68" s="412"/>
      <c r="AJ68" s="412"/>
      <c r="AK68" s="412"/>
      <c r="AL68" s="2045"/>
      <c r="AN68" s="1807"/>
    </row>
    <row r="69" spans="1:46">
      <c r="A69" s="838"/>
      <c r="B69" s="432" t="s">
        <v>4</v>
      </c>
      <c r="C69" s="2029">
        <v>8492</v>
      </c>
      <c r="D69" s="2029">
        <v>8737</v>
      </c>
      <c r="E69" s="2029">
        <v>8514</v>
      </c>
      <c r="F69" s="2029">
        <v>8702</v>
      </c>
      <c r="G69" s="2029">
        <v>9064</v>
      </c>
      <c r="H69" s="2029">
        <v>9043</v>
      </c>
      <c r="I69" s="2029">
        <v>9086</v>
      </c>
      <c r="J69" s="2029">
        <v>9067</v>
      </c>
      <c r="K69" s="2029">
        <v>9558</v>
      </c>
      <c r="L69" s="1953">
        <v>9728</v>
      </c>
      <c r="M69" s="1953">
        <v>9996</v>
      </c>
      <c r="N69" s="1953">
        <v>10249</v>
      </c>
      <c r="O69" s="1953">
        <v>10449</v>
      </c>
      <c r="P69" s="1953">
        <v>10626</v>
      </c>
      <c r="Q69" s="1953">
        <v>10609</v>
      </c>
      <c r="R69" s="1953">
        <v>15089</v>
      </c>
      <c r="S69" s="1953">
        <v>10102</v>
      </c>
      <c r="T69" s="1953">
        <v>10248</v>
      </c>
      <c r="U69" s="1953">
        <v>10686</v>
      </c>
      <c r="V69" s="1953">
        <v>11019</v>
      </c>
      <c r="W69" s="418">
        <v>13160</v>
      </c>
      <c r="X69" s="419">
        <v>12847</v>
      </c>
      <c r="Y69" s="420">
        <v>13008</v>
      </c>
      <c r="Z69" s="420">
        <v>12972</v>
      </c>
      <c r="AA69" s="420">
        <v>12722</v>
      </c>
      <c r="AB69" s="420">
        <v>12278</v>
      </c>
      <c r="AC69" s="412"/>
      <c r="AD69" s="412"/>
      <c r="AE69" s="412"/>
      <c r="AF69" s="412"/>
      <c r="AG69" s="412"/>
      <c r="AH69" s="412"/>
      <c r="AI69" s="412"/>
      <c r="AJ69" s="412"/>
      <c r="AK69" s="412"/>
      <c r="AL69" s="2045"/>
      <c r="AN69" s="1807"/>
    </row>
    <row r="70" spans="1:46">
      <c r="B70" s="423" t="s">
        <v>69</v>
      </c>
      <c r="C70" s="2062">
        <v>978</v>
      </c>
      <c r="D70" s="2062">
        <v>994</v>
      </c>
      <c r="E70" s="2062">
        <v>959</v>
      </c>
      <c r="F70" s="2062">
        <v>1042</v>
      </c>
      <c r="G70" s="2062">
        <v>1118</v>
      </c>
      <c r="H70" s="2062">
        <v>1011</v>
      </c>
      <c r="I70" s="2062">
        <v>1038</v>
      </c>
      <c r="J70" s="2062">
        <v>1010</v>
      </c>
      <c r="K70" s="2062">
        <v>1028</v>
      </c>
      <c r="L70" s="389">
        <v>1118</v>
      </c>
      <c r="M70" s="389">
        <v>1128</v>
      </c>
      <c r="N70" s="389">
        <v>1151</v>
      </c>
      <c r="O70" s="389">
        <v>1156</v>
      </c>
      <c r="P70" s="389">
        <v>1156</v>
      </c>
      <c r="Q70" s="389">
        <v>1206</v>
      </c>
      <c r="R70" s="389">
        <v>2476</v>
      </c>
      <c r="S70" s="389">
        <v>1052</v>
      </c>
      <c r="T70" s="389">
        <v>1056</v>
      </c>
      <c r="U70" s="389">
        <v>1145</v>
      </c>
      <c r="V70" s="1956">
        <v>1148</v>
      </c>
      <c r="W70" s="422">
        <v>1168</v>
      </c>
      <c r="X70" s="414">
        <v>1192</v>
      </c>
      <c r="Y70" s="416">
        <v>1170</v>
      </c>
      <c r="Z70" s="416">
        <v>1282</v>
      </c>
      <c r="AA70" s="416">
        <v>1236</v>
      </c>
      <c r="AB70" s="416">
        <v>1298</v>
      </c>
      <c r="AC70" s="412"/>
      <c r="AD70" s="412"/>
      <c r="AE70" s="412"/>
      <c r="AF70" s="412"/>
      <c r="AG70" s="412"/>
      <c r="AH70" s="412"/>
      <c r="AI70" s="412"/>
      <c r="AJ70" s="412"/>
      <c r="AK70" s="412"/>
      <c r="AL70" s="2045"/>
      <c r="AN70" s="1807"/>
    </row>
    <row r="71" spans="1:46">
      <c r="B71" s="421" t="s">
        <v>70</v>
      </c>
      <c r="C71" s="2063">
        <v>972</v>
      </c>
      <c r="D71" s="2063">
        <v>1025</v>
      </c>
      <c r="E71" s="2063">
        <v>958</v>
      </c>
      <c r="F71" s="2063">
        <v>930</v>
      </c>
      <c r="G71" s="2063">
        <v>940</v>
      </c>
      <c r="H71" s="2063">
        <v>1024</v>
      </c>
      <c r="I71" s="2063">
        <v>917</v>
      </c>
      <c r="J71" s="2063">
        <v>1021</v>
      </c>
      <c r="K71" s="2063">
        <v>959</v>
      </c>
      <c r="L71" s="1954">
        <v>1010</v>
      </c>
      <c r="M71" s="1954">
        <v>1071</v>
      </c>
      <c r="N71" s="1954">
        <v>952</v>
      </c>
      <c r="O71" s="1954">
        <v>1097</v>
      </c>
      <c r="P71" s="1954">
        <v>1097</v>
      </c>
      <c r="Q71" s="1954">
        <v>1034</v>
      </c>
      <c r="R71" s="1954">
        <v>1845</v>
      </c>
      <c r="S71" s="1954">
        <v>826</v>
      </c>
      <c r="T71" s="1954">
        <v>844</v>
      </c>
      <c r="U71" s="1954">
        <v>893</v>
      </c>
      <c r="V71" s="1956">
        <v>988</v>
      </c>
      <c r="W71" s="422">
        <v>941</v>
      </c>
      <c r="X71" s="414">
        <v>993</v>
      </c>
      <c r="Y71" s="416">
        <v>994</v>
      </c>
      <c r="Z71" s="416">
        <v>1066</v>
      </c>
      <c r="AA71" s="416">
        <v>1014</v>
      </c>
      <c r="AB71" s="416">
        <v>1045</v>
      </c>
      <c r="AC71" s="412"/>
      <c r="AD71" s="412"/>
      <c r="AE71" s="412"/>
      <c r="AF71" s="412"/>
      <c r="AG71" s="412"/>
      <c r="AH71" s="412"/>
      <c r="AI71" s="412"/>
      <c r="AJ71" s="412"/>
      <c r="AK71" s="412"/>
      <c r="AL71" s="2045"/>
      <c r="AN71" s="1807"/>
    </row>
    <row r="72" spans="1:46">
      <c r="B72" s="423" t="s">
        <v>72</v>
      </c>
      <c r="C72" s="2062">
        <v>1251</v>
      </c>
      <c r="D72" s="2062">
        <v>1286</v>
      </c>
      <c r="E72" s="2062">
        <v>1193</v>
      </c>
      <c r="F72" s="2062">
        <v>1225</v>
      </c>
      <c r="G72" s="2062">
        <v>1307</v>
      </c>
      <c r="H72" s="2062">
        <v>1220</v>
      </c>
      <c r="I72" s="2062">
        <v>1228</v>
      </c>
      <c r="J72" s="2062">
        <v>1173</v>
      </c>
      <c r="K72" s="2062">
        <v>1275</v>
      </c>
      <c r="L72" s="389">
        <v>1264</v>
      </c>
      <c r="M72" s="389">
        <v>1291</v>
      </c>
      <c r="N72" s="389">
        <v>1334</v>
      </c>
      <c r="O72" s="389">
        <v>1334</v>
      </c>
      <c r="P72" s="389">
        <v>1386</v>
      </c>
      <c r="Q72" s="389">
        <v>1332</v>
      </c>
      <c r="R72" s="389">
        <v>1848</v>
      </c>
      <c r="S72" s="389">
        <v>1200</v>
      </c>
      <c r="T72" s="389">
        <v>1096</v>
      </c>
      <c r="U72" s="389">
        <v>1156</v>
      </c>
      <c r="V72" s="1956">
        <v>1199</v>
      </c>
      <c r="W72" s="422">
        <v>1181</v>
      </c>
      <c r="X72" s="414">
        <v>1099</v>
      </c>
      <c r="Y72" s="416">
        <v>1182</v>
      </c>
      <c r="Z72" s="416">
        <v>1196</v>
      </c>
      <c r="AA72" s="416">
        <v>1201</v>
      </c>
      <c r="AB72" s="416">
        <v>1307</v>
      </c>
      <c r="AC72" s="412"/>
      <c r="AD72" s="412"/>
      <c r="AE72" s="412"/>
      <c r="AF72" s="412"/>
      <c r="AG72" s="412"/>
      <c r="AH72" s="412"/>
      <c r="AI72" s="412"/>
      <c r="AJ72" s="412"/>
      <c r="AK72" s="412"/>
      <c r="AL72" s="2045"/>
      <c r="AN72" s="1807"/>
    </row>
    <row r="73" spans="1:46">
      <c r="B73" s="423" t="s">
        <v>74</v>
      </c>
      <c r="C73" s="2062">
        <v>1316</v>
      </c>
      <c r="D73" s="2062">
        <v>1355</v>
      </c>
      <c r="E73" s="2062">
        <v>1309</v>
      </c>
      <c r="F73" s="2062">
        <v>1260</v>
      </c>
      <c r="G73" s="2062">
        <v>1295</v>
      </c>
      <c r="H73" s="2062">
        <v>1354</v>
      </c>
      <c r="I73" s="2062">
        <v>1262</v>
      </c>
      <c r="J73" s="2062">
        <v>1289</v>
      </c>
      <c r="K73" s="2062">
        <v>1362</v>
      </c>
      <c r="L73" s="389">
        <v>1340</v>
      </c>
      <c r="M73" s="389">
        <v>1379</v>
      </c>
      <c r="N73" s="389">
        <v>1376</v>
      </c>
      <c r="O73" s="389">
        <v>1396</v>
      </c>
      <c r="P73" s="389">
        <v>1349</v>
      </c>
      <c r="Q73" s="389">
        <v>1345</v>
      </c>
      <c r="R73" s="389">
        <v>2075</v>
      </c>
      <c r="S73" s="389">
        <v>1013</v>
      </c>
      <c r="T73" s="389">
        <v>1048</v>
      </c>
      <c r="U73" s="389">
        <v>1082</v>
      </c>
      <c r="V73" s="1956">
        <v>1040</v>
      </c>
      <c r="W73" s="422">
        <v>1053</v>
      </c>
      <c r="X73" s="414">
        <v>1065</v>
      </c>
      <c r="Y73" s="416">
        <v>1008</v>
      </c>
      <c r="Z73" s="416">
        <v>1158</v>
      </c>
      <c r="AA73" s="416">
        <v>1157</v>
      </c>
      <c r="AB73" s="416">
        <v>1198</v>
      </c>
      <c r="AC73" s="412"/>
      <c r="AD73" s="412"/>
      <c r="AE73" s="412"/>
      <c r="AF73" s="412"/>
      <c r="AG73" s="412"/>
      <c r="AH73" s="412"/>
      <c r="AI73" s="412"/>
      <c r="AJ73" s="412"/>
      <c r="AK73" s="412"/>
      <c r="AL73" s="2045"/>
      <c r="AN73" s="1807"/>
    </row>
    <row r="74" spans="1:46">
      <c r="B74" s="423" t="s">
        <v>75</v>
      </c>
      <c r="C74" s="2062">
        <v>833</v>
      </c>
      <c r="D74" s="2062">
        <v>815</v>
      </c>
      <c r="E74" s="2062">
        <v>870</v>
      </c>
      <c r="F74" s="2062">
        <v>898</v>
      </c>
      <c r="G74" s="2062">
        <v>914</v>
      </c>
      <c r="H74" s="2062">
        <v>943</v>
      </c>
      <c r="I74" s="2062">
        <v>970</v>
      </c>
      <c r="J74" s="2062">
        <v>946</v>
      </c>
      <c r="K74" s="2062">
        <v>1032</v>
      </c>
      <c r="L74" s="389">
        <v>1080</v>
      </c>
      <c r="M74" s="389">
        <v>1030</v>
      </c>
      <c r="N74" s="389">
        <v>1155</v>
      </c>
      <c r="O74" s="389">
        <v>1103</v>
      </c>
      <c r="P74" s="389">
        <v>1093</v>
      </c>
      <c r="Q74" s="389">
        <v>1157</v>
      </c>
      <c r="R74" s="389">
        <v>1595</v>
      </c>
      <c r="S74" s="389">
        <v>1065</v>
      </c>
      <c r="T74" s="389">
        <v>1165</v>
      </c>
      <c r="U74" s="389">
        <v>1189</v>
      </c>
      <c r="V74" s="1956">
        <v>1186</v>
      </c>
      <c r="W74" s="422">
        <v>1218</v>
      </c>
      <c r="X74" s="414">
        <v>1117</v>
      </c>
      <c r="Y74" s="416">
        <v>1279</v>
      </c>
      <c r="Z74" s="416">
        <v>1256</v>
      </c>
      <c r="AA74" s="416">
        <v>1292</v>
      </c>
      <c r="AB74" s="416">
        <v>1329</v>
      </c>
      <c r="AC74" s="412"/>
      <c r="AD74" s="412"/>
      <c r="AE74" s="412"/>
      <c r="AF74" s="412"/>
      <c r="AG74" s="412"/>
      <c r="AH74" s="412"/>
      <c r="AI74" s="412"/>
      <c r="AJ74" s="412"/>
      <c r="AK74" s="412"/>
      <c r="AL74" s="2045"/>
      <c r="AN74" s="1807"/>
    </row>
    <row r="75" spans="1:46">
      <c r="B75" s="423" t="s">
        <v>76</v>
      </c>
      <c r="C75" s="2062">
        <v>1012.322015348682</v>
      </c>
      <c r="D75" s="2062">
        <v>1053.6634763020893</v>
      </c>
      <c r="E75" s="2062">
        <v>1289</v>
      </c>
      <c r="F75" s="2062">
        <v>994</v>
      </c>
      <c r="G75" s="2062">
        <v>1050</v>
      </c>
      <c r="H75" s="2062">
        <v>1054</v>
      </c>
      <c r="I75" s="2062">
        <v>1086</v>
      </c>
      <c r="J75" s="2062">
        <v>1041</v>
      </c>
      <c r="K75" s="2062">
        <v>1167</v>
      </c>
      <c r="L75" s="389">
        <v>1243</v>
      </c>
      <c r="M75" s="389">
        <v>1316</v>
      </c>
      <c r="N75" s="389">
        <v>1303</v>
      </c>
      <c r="O75" s="389">
        <v>1310</v>
      </c>
      <c r="P75" s="389">
        <v>1389</v>
      </c>
      <c r="Q75" s="389">
        <v>1345</v>
      </c>
      <c r="R75" s="389">
        <v>1526</v>
      </c>
      <c r="S75" s="389">
        <v>1497</v>
      </c>
      <c r="T75" s="389">
        <v>1507</v>
      </c>
      <c r="U75" s="389">
        <v>1518</v>
      </c>
      <c r="V75" s="1956">
        <v>1608</v>
      </c>
      <c r="W75" s="422">
        <v>1577</v>
      </c>
      <c r="X75" s="414">
        <v>1674</v>
      </c>
      <c r="Y75" s="416">
        <v>1668</v>
      </c>
      <c r="Z75" s="416">
        <v>1728</v>
      </c>
      <c r="AA75" s="416">
        <v>1761</v>
      </c>
      <c r="AB75" s="416">
        <v>1944</v>
      </c>
      <c r="AC75" s="412"/>
      <c r="AD75" s="412"/>
      <c r="AE75" s="412"/>
      <c r="AF75" s="412"/>
      <c r="AG75" s="412"/>
      <c r="AH75" s="412"/>
      <c r="AI75" s="412"/>
      <c r="AJ75" s="412"/>
      <c r="AK75" s="412"/>
      <c r="AL75" s="2045"/>
      <c r="AN75" s="1807"/>
    </row>
    <row r="76" spans="1:46">
      <c r="B76" s="423" t="s">
        <v>73</v>
      </c>
      <c r="C76" s="2062">
        <v>811</v>
      </c>
      <c r="D76" s="2062">
        <v>833</v>
      </c>
      <c r="E76" s="2062">
        <v>818</v>
      </c>
      <c r="F76" s="2062">
        <v>848</v>
      </c>
      <c r="G76" s="2062">
        <v>880</v>
      </c>
      <c r="H76" s="2062">
        <v>914</v>
      </c>
      <c r="I76" s="2062">
        <v>976</v>
      </c>
      <c r="J76" s="2062">
        <v>995</v>
      </c>
      <c r="K76" s="2062">
        <v>1061</v>
      </c>
      <c r="L76" s="389">
        <v>985</v>
      </c>
      <c r="M76" s="389">
        <v>1048</v>
      </c>
      <c r="N76" s="389">
        <v>1147</v>
      </c>
      <c r="O76" s="389">
        <v>1171</v>
      </c>
      <c r="P76" s="389">
        <v>1244</v>
      </c>
      <c r="Q76" s="389">
        <v>1256</v>
      </c>
      <c r="R76" s="389">
        <v>1398</v>
      </c>
      <c r="S76" s="389">
        <v>1421</v>
      </c>
      <c r="T76" s="389">
        <v>1454</v>
      </c>
      <c r="U76" s="389">
        <v>1465</v>
      </c>
      <c r="V76" s="1956">
        <v>1527</v>
      </c>
      <c r="W76" s="422">
        <v>1475</v>
      </c>
      <c r="X76" s="414">
        <v>1608</v>
      </c>
      <c r="Y76" s="416">
        <v>1535</v>
      </c>
      <c r="Z76" s="416">
        <v>1600</v>
      </c>
      <c r="AA76" s="416">
        <v>1581</v>
      </c>
      <c r="AB76" s="416">
        <v>1660</v>
      </c>
      <c r="AC76" s="412"/>
      <c r="AD76" s="412"/>
      <c r="AE76" s="412"/>
      <c r="AF76" s="412"/>
      <c r="AG76" s="412"/>
      <c r="AH76" s="412"/>
      <c r="AI76" s="412"/>
      <c r="AJ76" s="412"/>
      <c r="AK76" s="412"/>
      <c r="AL76" s="2045"/>
      <c r="AN76" s="1807"/>
    </row>
    <row r="77" spans="1:46">
      <c r="B77" s="423" t="s">
        <v>71</v>
      </c>
      <c r="C77" s="2062">
        <v>905</v>
      </c>
      <c r="D77" s="2062">
        <v>926</v>
      </c>
      <c r="E77" s="2062">
        <v>894</v>
      </c>
      <c r="F77" s="2062">
        <v>922</v>
      </c>
      <c r="G77" s="2062">
        <v>913</v>
      </c>
      <c r="H77" s="2062">
        <v>952</v>
      </c>
      <c r="I77" s="2062">
        <v>922</v>
      </c>
      <c r="J77" s="2062">
        <v>922</v>
      </c>
      <c r="K77" s="2062">
        <v>933</v>
      </c>
      <c r="L77" s="389">
        <v>950</v>
      </c>
      <c r="M77" s="389">
        <v>910</v>
      </c>
      <c r="N77" s="389">
        <v>979</v>
      </c>
      <c r="O77" s="389">
        <v>945</v>
      </c>
      <c r="P77" s="389">
        <v>978</v>
      </c>
      <c r="Q77" s="389">
        <v>995</v>
      </c>
      <c r="R77" s="389">
        <v>1174</v>
      </c>
      <c r="S77" s="389">
        <v>928</v>
      </c>
      <c r="T77" s="389">
        <v>916</v>
      </c>
      <c r="U77" s="389">
        <v>946</v>
      </c>
      <c r="V77" s="1956">
        <v>1039</v>
      </c>
      <c r="W77" s="422">
        <v>937</v>
      </c>
      <c r="X77" s="414">
        <v>984</v>
      </c>
      <c r="Y77" s="416">
        <v>995</v>
      </c>
      <c r="Z77" s="416">
        <v>969</v>
      </c>
      <c r="AA77" s="416">
        <v>1007</v>
      </c>
      <c r="AB77" s="416">
        <v>1023</v>
      </c>
      <c r="AC77" s="412"/>
      <c r="AD77" s="412"/>
      <c r="AE77" s="412"/>
      <c r="AF77" s="412"/>
      <c r="AG77" s="412"/>
      <c r="AH77" s="412"/>
      <c r="AI77" s="412"/>
      <c r="AJ77" s="412"/>
      <c r="AK77" s="412"/>
      <c r="AL77" s="2045"/>
      <c r="AN77" s="1807"/>
    </row>
    <row r="78" spans="1:46">
      <c r="A78" s="839"/>
      <c r="B78" s="424" t="s">
        <v>77</v>
      </c>
      <c r="C78" s="2064">
        <v>413.67798465131801</v>
      </c>
      <c r="D78" s="2064">
        <v>449.33652369791071</v>
      </c>
      <c r="E78" s="2064">
        <v>224</v>
      </c>
      <c r="F78" s="2064">
        <v>583</v>
      </c>
      <c r="G78" s="2064">
        <v>647</v>
      </c>
      <c r="H78" s="2064">
        <v>571</v>
      </c>
      <c r="I78" s="2064">
        <v>687</v>
      </c>
      <c r="J78" s="2064">
        <v>670</v>
      </c>
      <c r="K78" s="2064">
        <v>741</v>
      </c>
      <c r="L78" s="399">
        <v>738</v>
      </c>
      <c r="M78" s="399">
        <v>823</v>
      </c>
      <c r="N78" s="399">
        <v>852</v>
      </c>
      <c r="O78" s="399">
        <v>937</v>
      </c>
      <c r="P78" s="399">
        <v>934</v>
      </c>
      <c r="Q78" s="399">
        <v>939</v>
      </c>
      <c r="R78" s="399">
        <v>1152</v>
      </c>
      <c r="S78" s="399">
        <v>1100</v>
      </c>
      <c r="T78" s="399">
        <v>1162</v>
      </c>
      <c r="U78" s="399">
        <v>1292</v>
      </c>
      <c r="V78" s="1957">
        <v>1284</v>
      </c>
      <c r="W78" s="425">
        <v>1323</v>
      </c>
      <c r="X78" s="426">
        <v>1311</v>
      </c>
      <c r="Y78" s="427">
        <v>1307</v>
      </c>
      <c r="Z78" s="427">
        <v>1430</v>
      </c>
      <c r="AA78" s="427">
        <v>1409</v>
      </c>
      <c r="AB78" s="427">
        <v>1463</v>
      </c>
      <c r="AC78" s="412"/>
      <c r="AD78" s="412"/>
      <c r="AE78" s="412"/>
      <c r="AF78" s="412"/>
      <c r="AG78" s="412"/>
      <c r="AH78" s="412"/>
      <c r="AI78" s="412"/>
      <c r="AJ78" s="412"/>
      <c r="AK78" s="412"/>
      <c r="AL78" s="2045"/>
      <c r="AN78" s="1807"/>
    </row>
    <row r="79" spans="1:46">
      <c r="A79" s="403">
        <v>201</v>
      </c>
      <c r="B79" s="413" t="s">
        <v>416</v>
      </c>
      <c r="C79" s="2030">
        <v>2823</v>
      </c>
      <c r="D79" s="2030">
        <v>2745</v>
      </c>
      <c r="E79" s="2030">
        <v>2548</v>
      </c>
      <c r="F79" s="2030">
        <v>2761</v>
      </c>
      <c r="G79" s="2030">
        <v>2849</v>
      </c>
      <c r="H79" s="2030">
        <v>2873</v>
      </c>
      <c r="I79" s="2030">
        <v>2836</v>
      </c>
      <c r="J79" s="2030">
        <v>2949</v>
      </c>
      <c r="K79" s="2030">
        <v>3018</v>
      </c>
      <c r="L79" s="1952">
        <v>3052</v>
      </c>
      <c r="M79" s="1952">
        <v>3109</v>
      </c>
      <c r="N79" s="1952">
        <v>3193</v>
      </c>
      <c r="O79" s="1952">
        <v>3173</v>
      </c>
      <c r="P79" s="1952">
        <v>3309</v>
      </c>
      <c r="Q79" s="1952">
        <v>3256</v>
      </c>
      <c r="R79" s="1952">
        <v>3344</v>
      </c>
      <c r="S79" s="1952">
        <v>3346</v>
      </c>
      <c r="T79" s="1952">
        <v>3422</v>
      </c>
      <c r="U79" s="1952">
        <v>3529</v>
      </c>
      <c r="V79" s="1956">
        <v>3487</v>
      </c>
      <c r="W79" s="415">
        <v>3579</v>
      </c>
      <c r="X79" s="414">
        <v>3658</v>
      </c>
      <c r="Y79" s="416">
        <v>3613</v>
      </c>
      <c r="Z79" s="416">
        <v>3699</v>
      </c>
      <c r="AA79" s="416">
        <v>3905</v>
      </c>
      <c r="AB79" s="416">
        <v>3973</v>
      </c>
      <c r="AC79" s="412"/>
      <c r="AD79" s="412"/>
      <c r="AE79" s="412"/>
      <c r="AF79" s="412"/>
      <c r="AG79" s="412"/>
      <c r="AH79" s="412"/>
      <c r="AI79" s="412"/>
      <c r="AJ79" s="412"/>
      <c r="AK79" s="412"/>
      <c r="AL79" s="2045"/>
      <c r="AN79" s="1807"/>
    </row>
    <row r="80" spans="1:46">
      <c r="A80" s="403">
        <v>202</v>
      </c>
      <c r="B80" s="413" t="s">
        <v>15</v>
      </c>
      <c r="C80" s="2030">
        <v>2766</v>
      </c>
      <c r="D80" s="2030">
        <v>2924</v>
      </c>
      <c r="E80" s="2030">
        <v>2755</v>
      </c>
      <c r="F80" s="2030">
        <v>2887</v>
      </c>
      <c r="G80" s="2030">
        <v>2928</v>
      </c>
      <c r="H80" s="2030">
        <v>3031</v>
      </c>
      <c r="I80" s="2030">
        <v>3087</v>
      </c>
      <c r="J80" s="2030">
        <v>3061</v>
      </c>
      <c r="K80" s="2030">
        <v>3278</v>
      </c>
      <c r="L80" s="1952">
        <v>3163</v>
      </c>
      <c r="M80" s="1952">
        <v>3259</v>
      </c>
      <c r="N80" s="1952">
        <v>3375</v>
      </c>
      <c r="O80" s="1952">
        <v>3421</v>
      </c>
      <c r="P80" s="1952">
        <v>3551</v>
      </c>
      <c r="Q80" s="1952">
        <v>3510</v>
      </c>
      <c r="R80" s="1952">
        <v>3559</v>
      </c>
      <c r="S80" s="1952">
        <v>3443</v>
      </c>
      <c r="T80" s="1952">
        <v>3438</v>
      </c>
      <c r="U80" s="1952">
        <v>3678</v>
      </c>
      <c r="V80" s="1956">
        <v>3691</v>
      </c>
      <c r="W80" s="415">
        <v>3651</v>
      </c>
      <c r="X80" s="414">
        <v>3626</v>
      </c>
      <c r="Y80" s="416">
        <v>3666</v>
      </c>
      <c r="Z80" s="416">
        <v>3771</v>
      </c>
      <c r="AA80" s="416">
        <v>3941</v>
      </c>
      <c r="AB80" s="416">
        <v>4099</v>
      </c>
      <c r="AC80" s="412"/>
      <c r="AD80" s="412"/>
      <c r="AE80" s="412"/>
      <c r="AF80" s="412"/>
      <c r="AG80" s="412"/>
      <c r="AH80" s="412"/>
      <c r="AI80" s="412"/>
      <c r="AJ80" s="412"/>
      <c r="AK80" s="412"/>
      <c r="AL80" s="2045"/>
      <c r="AN80" s="1807"/>
    </row>
    <row r="81" spans="1:40">
      <c r="A81" s="403">
        <v>203</v>
      </c>
      <c r="B81" s="413" t="s">
        <v>24</v>
      </c>
      <c r="C81" s="2030">
        <v>1278</v>
      </c>
      <c r="D81" s="2030">
        <v>1329</v>
      </c>
      <c r="E81" s="2030">
        <v>1299</v>
      </c>
      <c r="F81" s="2030">
        <v>1423</v>
      </c>
      <c r="G81" s="2030">
        <v>1393</v>
      </c>
      <c r="H81" s="2030">
        <v>1426</v>
      </c>
      <c r="I81" s="2030">
        <v>1456</v>
      </c>
      <c r="J81" s="2030">
        <v>1457</v>
      </c>
      <c r="K81" s="2030">
        <v>1585</v>
      </c>
      <c r="L81" s="1952">
        <v>1599</v>
      </c>
      <c r="M81" s="1952">
        <v>1638</v>
      </c>
      <c r="N81" s="1952">
        <v>1715</v>
      </c>
      <c r="O81" s="1952">
        <v>1706</v>
      </c>
      <c r="P81" s="1952">
        <v>1766</v>
      </c>
      <c r="Q81" s="1952">
        <v>1819</v>
      </c>
      <c r="R81" s="1952">
        <v>1842</v>
      </c>
      <c r="S81" s="1952">
        <v>1806</v>
      </c>
      <c r="T81" s="1952">
        <v>1841</v>
      </c>
      <c r="U81" s="1952">
        <v>1921</v>
      </c>
      <c r="V81" s="1956">
        <v>2005</v>
      </c>
      <c r="W81" s="415">
        <v>1994</v>
      </c>
      <c r="X81" s="414">
        <v>1976</v>
      </c>
      <c r="Y81" s="416">
        <v>1980</v>
      </c>
      <c r="Z81" s="416">
        <v>2108</v>
      </c>
      <c r="AA81" s="416">
        <v>2077</v>
      </c>
      <c r="AB81" s="416">
        <v>2233</v>
      </c>
      <c r="AC81" s="412"/>
      <c r="AD81" s="412"/>
      <c r="AE81" s="412"/>
      <c r="AF81" s="412"/>
      <c r="AG81" s="412"/>
      <c r="AH81" s="412"/>
      <c r="AI81" s="412"/>
      <c r="AJ81" s="412"/>
      <c r="AK81" s="412"/>
      <c r="AL81" s="2045"/>
      <c r="AN81" s="1807"/>
    </row>
    <row r="82" spans="1:40">
      <c r="A82" s="403">
        <v>204</v>
      </c>
      <c r="B82" s="413" t="s">
        <v>16</v>
      </c>
      <c r="C82" s="2030">
        <v>2041</v>
      </c>
      <c r="D82" s="2030">
        <v>2040</v>
      </c>
      <c r="E82" s="2030">
        <v>2029</v>
      </c>
      <c r="F82" s="2030">
        <v>2153</v>
      </c>
      <c r="G82" s="2030">
        <v>2175</v>
      </c>
      <c r="H82" s="2030">
        <v>2209</v>
      </c>
      <c r="I82" s="2030">
        <v>2258</v>
      </c>
      <c r="J82" s="2030">
        <v>2173</v>
      </c>
      <c r="K82" s="2030">
        <v>2349</v>
      </c>
      <c r="L82" s="1952">
        <v>2403</v>
      </c>
      <c r="M82" s="1952">
        <v>2373</v>
      </c>
      <c r="N82" s="1952">
        <v>2455</v>
      </c>
      <c r="O82" s="1952">
        <v>2539</v>
      </c>
      <c r="P82" s="1952">
        <v>2614</v>
      </c>
      <c r="Q82" s="1952">
        <v>2721</v>
      </c>
      <c r="R82" s="1952">
        <v>3787</v>
      </c>
      <c r="S82" s="1952">
        <v>2574</v>
      </c>
      <c r="T82" s="1952">
        <v>2625</v>
      </c>
      <c r="U82" s="1952">
        <v>2577</v>
      </c>
      <c r="V82" s="1956">
        <v>2800</v>
      </c>
      <c r="W82" s="415">
        <v>2778</v>
      </c>
      <c r="X82" s="414">
        <v>2859</v>
      </c>
      <c r="Y82" s="416">
        <v>2734</v>
      </c>
      <c r="Z82" s="416">
        <v>2926</v>
      </c>
      <c r="AA82" s="416">
        <v>3019</v>
      </c>
      <c r="AB82" s="416">
        <v>3188</v>
      </c>
      <c r="AC82" s="412"/>
      <c r="AD82" s="412"/>
      <c r="AE82" s="412"/>
      <c r="AF82" s="412"/>
      <c r="AG82" s="412"/>
      <c r="AH82" s="412"/>
      <c r="AI82" s="412"/>
      <c r="AJ82" s="412"/>
      <c r="AK82" s="412"/>
      <c r="AL82" s="2045"/>
      <c r="AN82" s="1807"/>
    </row>
    <row r="83" spans="1:40">
      <c r="A83" s="403">
        <v>205</v>
      </c>
      <c r="B83" s="413" t="s">
        <v>78</v>
      </c>
      <c r="C83" s="2030">
        <v>416</v>
      </c>
      <c r="D83" s="2030">
        <v>392</v>
      </c>
      <c r="E83" s="2030">
        <v>403</v>
      </c>
      <c r="F83" s="2030">
        <v>394</v>
      </c>
      <c r="G83" s="2030">
        <v>398</v>
      </c>
      <c r="H83" s="2030">
        <v>418</v>
      </c>
      <c r="I83" s="2030">
        <v>397</v>
      </c>
      <c r="J83" s="2030">
        <v>390</v>
      </c>
      <c r="K83" s="2030">
        <v>400</v>
      </c>
      <c r="L83" s="1952">
        <v>400</v>
      </c>
      <c r="M83" s="1952">
        <v>419</v>
      </c>
      <c r="N83" s="1952">
        <v>417</v>
      </c>
      <c r="O83" s="1952">
        <v>409</v>
      </c>
      <c r="P83" s="1952">
        <v>432</v>
      </c>
      <c r="Q83" s="1952">
        <v>398</v>
      </c>
      <c r="R83" s="1952">
        <v>449</v>
      </c>
      <c r="S83" s="1952">
        <v>391</v>
      </c>
      <c r="T83" s="1952">
        <v>413</v>
      </c>
      <c r="U83" s="1952">
        <v>389</v>
      </c>
      <c r="V83" s="1956">
        <v>407</v>
      </c>
      <c r="W83" s="415">
        <v>374</v>
      </c>
      <c r="X83" s="414">
        <v>420</v>
      </c>
      <c r="Y83" s="416">
        <v>450</v>
      </c>
      <c r="Z83" s="416">
        <v>434</v>
      </c>
      <c r="AA83" s="416">
        <v>482</v>
      </c>
      <c r="AB83" s="416">
        <v>488</v>
      </c>
      <c r="AC83" s="412"/>
      <c r="AD83" s="412"/>
      <c r="AE83" s="412"/>
      <c r="AF83" s="412"/>
      <c r="AG83" s="412"/>
      <c r="AH83" s="412"/>
      <c r="AI83" s="412"/>
      <c r="AJ83" s="412"/>
      <c r="AK83" s="412"/>
      <c r="AL83" s="2045"/>
      <c r="AN83" s="1807"/>
    </row>
    <row r="84" spans="1:40">
      <c r="A84" s="403">
        <v>206</v>
      </c>
      <c r="B84" s="413" t="s">
        <v>17</v>
      </c>
      <c r="C84" s="2030">
        <v>449</v>
      </c>
      <c r="D84" s="2030">
        <v>453</v>
      </c>
      <c r="E84" s="2030">
        <v>469</v>
      </c>
      <c r="F84" s="2030">
        <v>487</v>
      </c>
      <c r="G84" s="2030">
        <v>503</v>
      </c>
      <c r="H84" s="2030">
        <v>520</v>
      </c>
      <c r="I84" s="2030">
        <v>511</v>
      </c>
      <c r="J84" s="2030">
        <v>517</v>
      </c>
      <c r="K84" s="2030">
        <v>525</v>
      </c>
      <c r="L84" s="1952">
        <v>537</v>
      </c>
      <c r="M84" s="1952">
        <v>556</v>
      </c>
      <c r="N84" s="1952">
        <v>538</v>
      </c>
      <c r="O84" s="1952">
        <v>592</v>
      </c>
      <c r="P84" s="1952">
        <v>596</v>
      </c>
      <c r="Q84" s="1952">
        <v>575</v>
      </c>
      <c r="R84" s="1952">
        <v>944</v>
      </c>
      <c r="S84" s="1952">
        <v>532</v>
      </c>
      <c r="T84" s="1952">
        <v>524</v>
      </c>
      <c r="U84" s="1952">
        <v>567</v>
      </c>
      <c r="V84" s="1956">
        <v>578</v>
      </c>
      <c r="W84" s="415">
        <v>608</v>
      </c>
      <c r="X84" s="414">
        <v>606</v>
      </c>
      <c r="Y84" s="416">
        <v>660</v>
      </c>
      <c r="Z84" s="416">
        <v>660</v>
      </c>
      <c r="AA84" s="416">
        <v>668</v>
      </c>
      <c r="AB84" s="416">
        <v>729</v>
      </c>
      <c r="AC84" s="412"/>
      <c r="AD84" s="412"/>
      <c r="AE84" s="412"/>
      <c r="AF84" s="412"/>
      <c r="AG84" s="412"/>
      <c r="AH84" s="412"/>
      <c r="AI84" s="412"/>
      <c r="AJ84" s="412"/>
      <c r="AK84" s="412"/>
      <c r="AL84" s="2045"/>
      <c r="AN84" s="1807"/>
    </row>
    <row r="85" spans="1:40">
      <c r="A85" s="403">
        <v>207</v>
      </c>
      <c r="B85" s="413" t="s">
        <v>19</v>
      </c>
      <c r="C85" s="2030">
        <v>726</v>
      </c>
      <c r="D85" s="2030">
        <v>771</v>
      </c>
      <c r="E85" s="2030">
        <v>689</v>
      </c>
      <c r="F85" s="2030">
        <v>781</v>
      </c>
      <c r="G85" s="2030">
        <v>783</v>
      </c>
      <c r="H85" s="2030">
        <v>830</v>
      </c>
      <c r="I85" s="2030">
        <v>789</v>
      </c>
      <c r="J85" s="2030">
        <v>836</v>
      </c>
      <c r="K85" s="2030">
        <v>816</v>
      </c>
      <c r="L85" s="1952">
        <v>868</v>
      </c>
      <c r="M85" s="1952">
        <v>942</v>
      </c>
      <c r="N85" s="1952">
        <v>957</v>
      </c>
      <c r="O85" s="1952">
        <v>957</v>
      </c>
      <c r="P85" s="1952">
        <v>1048</v>
      </c>
      <c r="Q85" s="1952">
        <v>1059</v>
      </c>
      <c r="R85" s="1952">
        <v>1149</v>
      </c>
      <c r="S85" s="1952">
        <v>1023</v>
      </c>
      <c r="T85" s="1952">
        <v>1089</v>
      </c>
      <c r="U85" s="1952">
        <v>1092</v>
      </c>
      <c r="V85" s="1956">
        <v>1149</v>
      </c>
      <c r="W85" s="415">
        <v>1128</v>
      </c>
      <c r="X85" s="414">
        <v>1160</v>
      </c>
      <c r="Y85" s="416">
        <v>1200</v>
      </c>
      <c r="Z85" s="416">
        <v>1193</v>
      </c>
      <c r="AA85" s="416">
        <v>1217</v>
      </c>
      <c r="AB85" s="416">
        <v>1269</v>
      </c>
      <c r="AC85" s="412"/>
      <c r="AD85" s="412"/>
      <c r="AE85" s="412"/>
      <c r="AF85" s="412"/>
      <c r="AG85" s="412"/>
      <c r="AH85" s="412"/>
      <c r="AI85" s="412"/>
      <c r="AJ85" s="412"/>
      <c r="AK85" s="412"/>
      <c r="AL85" s="2045"/>
      <c r="AN85" s="1807"/>
    </row>
    <row r="86" spans="1:40">
      <c r="A86" s="403">
        <v>208</v>
      </c>
      <c r="B86" s="413" t="s">
        <v>42</v>
      </c>
      <c r="C86" s="2030">
        <v>318</v>
      </c>
      <c r="D86" s="2030">
        <v>289</v>
      </c>
      <c r="E86" s="2030">
        <v>286</v>
      </c>
      <c r="F86" s="2030">
        <v>298</v>
      </c>
      <c r="G86" s="2030">
        <v>296</v>
      </c>
      <c r="H86" s="2030">
        <v>282</v>
      </c>
      <c r="I86" s="2030">
        <v>287</v>
      </c>
      <c r="J86" s="2030">
        <v>270</v>
      </c>
      <c r="K86" s="2030">
        <v>299</v>
      </c>
      <c r="L86" s="1952">
        <v>296</v>
      </c>
      <c r="M86" s="1952">
        <v>304</v>
      </c>
      <c r="N86" s="1952">
        <v>321</v>
      </c>
      <c r="O86" s="1952">
        <v>340</v>
      </c>
      <c r="P86" s="1952">
        <v>356</v>
      </c>
      <c r="Q86" s="1952">
        <v>319</v>
      </c>
      <c r="R86" s="1952">
        <v>367</v>
      </c>
      <c r="S86" s="1952">
        <v>327</v>
      </c>
      <c r="T86" s="1952">
        <v>343</v>
      </c>
      <c r="U86" s="1952">
        <v>350</v>
      </c>
      <c r="V86" s="1956">
        <v>332</v>
      </c>
      <c r="W86" s="415">
        <v>341</v>
      </c>
      <c r="X86" s="414">
        <v>346</v>
      </c>
      <c r="Y86" s="416">
        <v>356</v>
      </c>
      <c r="Z86" s="416">
        <v>348</v>
      </c>
      <c r="AA86" s="416">
        <v>364</v>
      </c>
      <c r="AB86" s="416">
        <v>350</v>
      </c>
      <c r="AC86" s="412"/>
      <c r="AD86" s="412"/>
      <c r="AE86" s="412"/>
      <c r="AF86" s="412"/>
      <c r="AG86" s="412"/>
      <c r="AH86" s="412"/>
      <c r="AI86" s="412"/>
      <c r="AJ86" s="412"/>
      <c r="AK86" s="412"/>
      <c r="AL86" s="2045"/>
      <c r="AN86" s="1807"/>
    </row>
    <row r="87" spans="1:40">
      <c r="A87" s="403">
        <v>209</v>
      </c>
      <c r="B87" s="413" t="s">
        <v>79</v>
      </c>
      <c r="C87" s="2030">
        <v>365</v>
      </c>
      <c r="D87" s="2030">
        <v>367</v>
      </c>
      <c r="E87" s="2030">
        <v>324</v>
      </c>
      <c r="F87" s="2030">
        <v>329</v>
      </c>
      <c r="G87" s="2030">
        <v>372</v>
      </c>
      <c r="H87" s="2030">
        <v>361</v>
      </c>
      <c r="I87" s="2030">
        <v>370</v>
      </c>
      <c r="J87" s="2030">
        <v>330</v>
      </c>
      <c r="K87" s="2030">
        <v>355</v>
      </c>
      <c r="L87" s="1952">
        <v>322</v>
      </c>
      <c r="M87" s="1952">
        <v>366</v>
      </c>
      <c r="N87" s="1952">
        <v>350</v>
      </c>
      <c r="O87" s="1952">
        <v>393</v>
      </c>
      <c r="P87" s="1952">
        <v>353</v>
      </c>
      <c r="Q87" s="1952">
        <v>385</v>
      </c>
      <c r="R87" s="1952">
        <v>400</v>
      </c>
      <c r="S87" s="1952">
        <v>377</v>
      </c>
      <c r="T87" s="1952">
        <v>409</v>
      </c>
      <c r="U87" s="1952">
        <v>394</v>
      </c>
      <c r="V87" s="1956">
        <v>427</v>
      </c>
      <c r="W87" s="415">
        <v>406</v>
      </c>
      <c r="X87" s="414">
        <v>394</v>
      </c>
      <c r="Y87" s="416">
        <v>448</v>
      </c>
      <c r="Z87" s="416">
        <v>400</v>
      </c>
      <c r="AA87" s="416">
        <v>431</v>
      </c>
      <c r="AB87" s="416">
        <v>995</v>
      </c>
      <c r="AC87" s="412"/>
      <c r="AD87" s="412"/>
      <c r="AE87" s="412"/>
      <c r="AF87" s="412"/>
      <c r="AG87" s="412"/>
      <c r="AH87" s="412"/>
      <c r="AI87" s="412"/>
      <c r="AJ87" s="412"/>
      <c r="AK87" s="412"/>
      <c r="AL87" s="2045"/>
      <c r="AN87" s="1807"/>
    </row>
    <row r="88" spans="1:40">
      <c r="A88" s="403">
        <v>210</v>
      </c>
      <c r="B88" s="413" t="s">
        <v>25</v>
      </c>
      <c r="C88" s="2030">
        <v>1058</v>
      </c>
      <c r="D88" s="2030">
        <v>1154</v>
      </c>
      <c r="E88" s="2030">
        <v>1160</v>
      </c>
      <c r="F88" s="2030">
        <v>1188</v>
      </c>
      <c r="G88" s="2030">
        <v>1144</v>
      </c>
      <c r="H88" s="2030">
        <v>1210</v>
      </c>
      <c r="I88" s="2030">
        <v>1242</v>
      </c>
      <c r="J88" s="2030">
        <v>1219</v>
      </c>
      <c r="K88" s="2030">
        <v>1402</v>
      </c>
      <c r="L88" s="1952">
        <v>1371</v>
      </c>
      <c r="M88" s="1952">
        <v>1392</v>
      </c>
      <c r="N88" s="1952">
        <v>1385</v>
      </c>
      <c r="O88" s="1952">
        <v>1490</v>
      </c>
      <c r="P88" s="1952">
        <v>1597</v>
      </c>
      <c r="Q88" s="1952">
        <v>1524</v>
      </c>
      <c r="R88" s="1952">
        <v>1634</v>
      </c>
      <c r="S88" s="1952">
        <v>1605</v>
      </c>
      <c r="T88" s="1952">
        <v>1635</v>
      </c>
      <c r="U88" s="1952">
        <v>1685</v>
      </c>
      <c r="V88" s="1956">
        <v>1750</v>
      </c>
      <c r="W88" s="415">
        <v>1717</v>
      </c>
      <c r="X88" s="414">
        <v>1700</v>
      </c>
      <c r="Y88" s="416">
        <v>1757</v>
      </c>
      <c r="Z88" s="416">
        <v>1772</v>
      </c>
      <c r="AA88" s="416">
        <v>1795</v>
      </c>
      <c r="AB88" s="416">
        <v>1961</v>
      </c>
      <c r="AC88" s="412"/>
      <c r="AD88" s="412"/>
      <c r="AE88" s="412"/>
      <c r="AF88" s="412"/>
      <c r="AG88" s="412"/>
      <c r="AH88" s="412"/>
      <c r="AI88" s="412"/>
      <c r="AJ88" s="412"/>
      <c r="AK88" s="412"/>
      <c r="AL88" s="2045"/>
      <c r="AN88" s="1807"/>
    </row>
    <row r="89" spans="1:40">
      <c r="A89" s="840">
        <v>211</v>
      </c>
      <c r="B89" s="413" t="s">
        <v>671</v>
      </c>
      <c r="C89" s="2030">
        <v>299</v>
      </c>
      <c r="D89" s="2030">
        <v>310</v>
      </c>
      <c r="E89" s="2030">
        <v>326</v>
      </c>
      <c r="F89" s="2030">
        <v>288</v>
      </c>
      <c r="G89" s="2030">
        <v>281</v>
      </c>
      <c r="H89" s="2030">
        <v>329</v>
      </c>
      <c r="I89" s="2030">
        <v>296</v>
      </c>
      <c r="J89" s="2030">
        <v>268</v>
      </c>
      <c r="K89" s="2030">
        <v>310</v>
      </c>
      <c r="L89" s="1952">
        <v>351</v>
      </c>
      <c r="M89" s="1952">
        <v>335</v>
      </c>
      <c r="N89" s="1952">
        <v>336</v>
      </c>
      <c r="O89" s="1952">
        <v>328</v>
      </c>
      <c r="P89" s="1952">
        <v>354</v>
      </c>
      <c r="Q89" s="1952">
        <v>360</v>
      </c>
      <c r="R89" s="1952">
        <v>341</v>
      </c>
      <c r="S89" s="1952">
        <v>352</v>
      </c>
      <c r="T89" s="1952">
        <v>355</v>
      </c>
      <c r="U89" s="1952">
        <v>374</v>
      </c>
      <c r="V89" s="1956">
        <v>372</v>
      </c>
      <c r="W89" s="415">
        <v>371</v>
      </c>
      <c r="X89" s="414">
        <v>392</v>
      </c>
      <c r="Y89" s="416">
        <v>384</v>
      </c>
      <c r="Z89" s="416">
        <v>391</v>
      </c>
      <c r="AA89" s="416">
        <v>368</v>
      </c>
      <c r="AB89" s="416">
        <v>823</v>
      </c>
      <c r="AC89" s="428"/>
      <c r="AD89" s="412"/>
      <c r="AE89" s="412"/>
      <c r="AF89" s="412"/>
      <c r="AG89" s="412"/>
      <c r="AH89" s="412"/>
      <c r="AI89" s="412"/>
      <c r="AJ89" s="412"/>
      <c r="AK89" s="412"/>
      <c r="AL89" s="2045"/>
      <c r="AN89" s="1807"/>
    </row>
    <row r="90" spans="1:40">
      <c r="A90" s="840">
        <v>212</v>
      </c>
      <c r="B90" s="413" t="s">
        <v>43</v>
      </c>
      <c r="C90" s="2030">
        <v>373</v>
      </c>
      <c r="D90" s="2030">
        <v>393</v>
      </c>
      <c r="E90" s="2030">
        <v>355</v>
      </c>
      <c r="F90" s="2030">
        <v>402</v>
      </c>
      <c r="G90" s="2030">
        <v>390</v>
      </c>
      <c r="H90" s="2030">
        <v>403</v>
      </c>
      <c r="I90" s="2030">
        <v>371</v>
      </c>
      <c r="J90" s="2030">
        <v>418</v>
      </c>
      <c r="K90" s="2030">
        <v>447</v>
      </c>
      <c r="L90" s="1952">
        <v>446</v>
      </c>
      <c r="M90" s="1952">
        <v>405</v>
      </c>
      <c r="N90" s="1952">
        <v>406</v>
      </c>
      <c r="O90" s="1952">
        <v>403</v>
      </c>
      <c r="P90" s="1952">
        <v>452</v>
      </c>
      <c r="Q90" s="1952">
        <v>405</v>
      </c>
      <c r="R90" s="1952">
        <v>446</v>
      </c>
      <c r="S90" s="1952">
        <v>418</v>
      </c>
      <c r="T90" s="1952">
        <v>483</v>
      </c>
      <c r="U90" s="1952">
        <v>454</v>
      </c>
      <c r="V90" s="1956">
        <v>457</v>
      </c>
      <c r="W90" s="415">
        <v>468</v>
      </c>
      <c r="X90" s="414">
        <v>436</v>
      </c>
      <c r="Y90" s="416">
        <v>448</v>
      </c>
      <c r="Z90" s="416">
        <v>424</v>
      </c>
      <c r="AA90" s="416">
        <v>438</v>
      </c>
      <c r="AB90" s="416">
        <v>474</v>
      </c>
      <c r="AC90" s="429"/>
      <c r="AD90" s="429"/>
      <c r="AE90" s="429"/>
      <c r="AF90" s="412"/>
      <c r="AG90" s="429"/>
      <c r="AH90" s="841"/>
      <c r="AI90" s="841"/>
      <c r="AJ90" s="841"/>
      <c r="AK90" s="841"/>
      <c r="AL90" s="2046"/>
      <c r="AN90" s="1807"/>
    </row>
    <row r="91" spans="1:40">
      <c r="A91" s="840">
        <v>213</v>
      </c>
      <c r="B91" s="413" t="s">
        <v>80</v>
      </c>
      <c r="C91" s="2030">
        <v>265</v>
      </c>
      <c r="D91" s="2030">
        <v>245</v>
      </c>
      <c r="E91" s="2030">
        <v>292</v>
      </c>
      <c r="F91" s="2030">
        <v>318</v>
      </c>
      <c r="G91" s="2030">
        <v>269</v>
      </c>
      <c r="H91" s="2030">
        <v>268</v>
      </c>
      <c r="I91" s="2030">
        <v>265</v>
      </c>
      <c r="J91" s="2030">
        <v>293</v>
      </c>
      <c r="K91" s="2030">
        <v>275</v>
      </c>
      <c r="L91" s="1952">
        <v>304</v>
      </c>
      <c r="M91" s="1952">
        <v>286</v>
      </c>
      <c r="N91" s="1952">
        <v>310</v>
      </c>
      <c r="O91" s="1952">
        <v>305</v>
      </c>
      <c r="P91" s="1952">
        <v>334</v>
      </c>
      <c r="Q91" s="1952">
        <v>343</v>
      </c>
      <c r="R91" s="1952">
        <v>355</v>
      </c>
      <c r="S91" s="1952">
        <v>339</v>
      </c>
      <c r="T91" s="1952">
        <v>337</v>
      </c>
      <c r="U91" s="1952">
        <v>338</v>
      </c>
      <c r="V91" s="1956">
        <v>338</v>
      </c>
      <c r="W91" s="415">
        <v>337</v>
      </c>
      <c r="X91" s="414">
        <v>352</v>
      </c>
      <c r="Y91" s="416">
        <v>334</v>
      </c>
      <c r="Z91" s="416">
        <v>341</v>
      </c>
      <c r="AA91" s="416">
        <v>307</v>
      </c>
      <c r="AB91" s="416">
        <v>418</v>
      </c>
      <c r="AC91" s="428"/>
      <c r="AD91" s="412"/>
      <c r="AE91" s="412"/>
      <c r="AF91" s="412"/>
      <c r="AG91" s="412"/>
      <c r="AH91" s="412"/>
      <c r="AI91" s="412"/>
      <c r="AJ91" s="412"/>
      <c r="AK91" s="412"/>
      <c r="AL91" s="2045"/>
      <c r="AN91" s="1807"/>
    </row>
    <row r="92" spans="1:40">
      <c r="A92" s="840">
        <v>214</v>
      </c>
      <c r="B92" s="413" t="s">
        <v>20</v>
      </c>
      <c r="C92" s="2030">
        <v>835</v>
      </c>
      <c r="D92" s="2030">
        <v>807</v>
      </c>
      <c r="E92" s="2030">
        <v>811</v>
      </c>
      <c r="F92" s="2030">
        <v>893</v>
      </c>
      <c r="G92" s="2030">
        <v>890</v>
      </c>
      <c r="H92" s="2030">
        <v>906</v>
      </c>
      <c r="I92" s="2030">
        <v>988</v>
      </c>
      <c r="J92" s="2030">
        <v>938</v>
      </c>
      <c r="K92" s="2030">
        <v>1031</v>
      </c>
      <c r="L92" s="1952">
        <v>1009</v>
      </c>
      <c r="M92" s="1952">
        <v>994</v>
      </c>
      <c r="N92" s="1952">
        <v>1113</v>
      </c>
      <c r="O92" s="1952">
        <v>1148</v>
      </c>
      <c r="P92" s="1952">
        <v>1180</v>
      </c>
      <c r="Q92" s="1952">
        <v>1190</v>
      </c>
      <c r="R92" s="1952">
        <v>1391</v>
      </c>
      <c r="S92" s="1952">
        <v>1208</v>
      </c>
      <c r="T92" s="1952">
        <v>1265</v>
      </c>
      <c r="U92" s="1952">
        <v>1278</v>
      </c>
      <c r="V92" s="1956">
        <v>1360</v>
      </c>
      <c r="W92" s="415">
        <v>1407</v>
      </c>
      <c r="X92" s="414">
        <v>1292</v>
      </c>
      <c r="Y92" s="416">
        <v>1360</v>
      </c>
      <c r="Z92" s="416">
        <v>1473</v>
      </c>
      <c r="AA92" s="416">
        <v>1460</v>
      </c>
      <c r="AB92" s="416">
        <v>1587</v>
      </c>
      <c r="AC92" s="428"/>
      <c r="AD92" s="412"/>
      <c r="AE92" s="412"/>
      <c r="AF92" s="412"/>
      <c r="AG92" s="412"/>
      <c r="AH92" s="412"/>
      <c r="AI92" s="412"/>
      <c r="AJ92" s="412"/>
      <c r="AK92" s="412"/>
      <c r="AL92" s="2045"/>
      <c r="AN92" s="1807"/>
    </row>
    <row r="93" spans="1:40">
      <c r="A93" s="840">
        <v>215</v>
      </c>
      <c r="B93" s="413" t="s">
        <v>81</v>
      </c>
      <c r="C93" s="2030">
        <v>409</v>
      </c>
      <c r="D93" s="2030">
        <v>390</v>
      </c>
      <c r="E93" s="2030">
        <v>391</v>
      </c>
      <c r="F93" s="2030">
        <v>409</v>
      </c>
      <c r="G93" s="2030">
        <v>447</v>
      </c>
      <c r="H93" s="2030">
        <v>417</v>
      </c>
      <c r="I93" s="2030">
        <v>419</v>
      </c>
      <c r="J93" s="2030">
        <v>456</v>
      </c>
      <c r="K93" s="2030">
        <v>476</v>
      </c>
      <c r="L93" s="1952">
        <v>513</v>
      </c>
      <c r="M93" s="1952">
        <v>514</v>
      </c>
      <c r="N93" s="1952">
        <v>495</v>
      </c>
      <c r="O93" s="1952">
        <v>487</v>
      </c>
      <c r="P93" s="1952">
        <v>514</v>
      </c>
      <c r="Q93" s="1952">
        <v>533</v>
      </c>
      <c r="R93" s="1952">
        <v>534</v>
      </c>
      <c r="S93" s="1952">
        <v>582</v>
      </c>
      <c r="T93" s="1952">
        <v>517</v>
      </c>
      <c r="U93" s="1952">
        <v>528</v>
      </c>
      <c r="V93" s="1956">
        <v>562</v>
      </c>
      <c r="W93" s="415">
        <v>547</v>
      </c>
      <c r="X93" s="414">
        <v>542</v>
      </c>
      <c r="Y93" s="416">
        <v>581</v>
      </c>
      <c r="Z93" s="416">
        <v>596</v>
      </c>
      <c r="AA93" s="416">
        <v>595</v>
      </c>
      <c r="AB93" s="416">
        <v>712</v>
      </c>
      <c r="AC93" s="428"/>
      <c r="AD93" s="412"/>
      <c r="AE93" s="412"/>
      <c r="AF93" s="412"/>
      <c r="AG93" s="412"/>
      <c r="AH93" s="412"/>
      <c r="AI93" s="412"/>
      <c r="AJ93" s="412"/>
      <c r="AK93" s="412"/>
      <c r="AL93" s="2045"/>
      <c r="AN93" s="1807"/>
    </row>
    <row r="94" spans="1:40">
      <c r="A94" s="840">
        <v>216</v>
      </c>
      <c r="B94" s="413" t="s">
        <v>26</v>
      </c>
      <c r="C94" s="2030">
        <v>461</v>
      </c>
      <c r="D94" s="2030">
        <v>473</v>
      </c>
      <c r="E94" s="2030">
        <v>471</v>
      </c>
      <c r="F94" s="2030">
        <v>483</v>
      </c>
      <c r="G94" s="2030">
        <v>517</v>
      </c>
      <c r="H94" s="2030">
        <v>500</v>
      </c>
      <c r="I94" s="2030">
        <v>528</v>
      </c>
      <c r="J94" s="2030">
        <v>462</v>
      </c>
      <c r="K94" s="2030">
        <v>532</v>
      </c>
      <c r="L94" s="1952">
        <v>552</v>
      </c>
      <c r="M94" s="1952">
        <v>561</v>
      </c>
      <c r="N94" s="1952">
        <v>597</v>
      </c>
      <c r="O94" s="1952">
        <v>600</v>
      </c>
      <c r="P94" s="1952">
        <v>600</v>
      </c>
      <c r="Q94" s="1952">
        <v>554</v>
      </c>
      <c r="R94" s="1952">
        <v>614</v>
      </c>
      <c r="S94" s="1952">
        <v>596</v>
      </c>
      <c r="T94" s="1952">
        <v>700</v>
      </c>
      <c r="U94" s="1952">
        <v>705</v>
      </c>
      <c r="V94" s="1956">
        <v>665</v>
      </c>
      <c r="W94" s="415">
        <v>591</v>
      </c>
      <c r="X94" s="414">
        <v>661</v>
      </c>
      <c r="Y94" s="416">
        <v>650</v>
      </c>
      <c r="Z94" s="416">
        <v>699</v>
      </c>
      <c r="AA94" s="416">
        <v>702</v>
      </c>
      <c r="AB94" s="416">
        <v>784</v>
      </c>
      <c r="AC94" s="412"/>
      <c r="AD94" s="412"/>
      <c r="AE94" s="412"/>
      <c r="AF94" s="412"/>
      <c r="AG94" s="412"/>
      <c r="AH94" s="412"/>
      <c r="AI94" s="412"/>
      <c r="AJ94" s="412"/>
      <c r="AK94" s="412"/>
      <c r="AL94" s="2045"/>
      <c r="AN94" s="1807"/>
    </row>
    <row r="95" spans="1:40">
      <c r="A95" s="840">
        <v>217</v>
      </c>
      <c r="B95" s="413" t="s">
        <v>21</v>
      </c>
      <c r="C95" s="2030">
        <v>607</v>
      </c>
      <c r="D95" s="2030">
        <v>554</v>
      </c>
      <c r="E95" s="2030">
        <v>599</v>
      </c>
      <c r="F95" s="2030">
        <v>626</v>
      </c>
      <c r="G95" s="2030">
        <v>604</v>
      </c>
      <c r="H95" s="2030">
        <v>690</v>
      </c>
      <c r="I95" s="2030">
        <v>720</v>
      </c>
      <c r="J95" s="2030">
        <v>664</v>
      </c>
      <c r="K95" s="2030">
        <v>696</v>
      </c>
      <c r="L95" s="1952">
        <v>785</v>
      </c>
      <c r="M95" s="1952">
        <v>767</v>
      </c>
      <c r="N95" s="1952">
        <v>732</v>
      </c>
      <c r="O95" s="1952">
        <v>828</v>
      </c>
      <c r="P95" s="1952">
        <v>844</v>
      </c>
      <c r="Q95" s="1952">
        <v>842</v>
      </c>
      <c r="R95" s="1952">
        <v>979</v>
      </c>
      <c r="S95" s="1952">
        <v>947</v>
      </c>
      <c r="T95" s="1952">
        <v>939</v>
      </c>
      <c r="U95" s="1952">
        <v>930</v>
      </c>
      <c r="V95" s="1956">
        <v>1022</v>
      </c>
      <c r="W95" s="415">
        <v>1020</v>
      </c>
      <c r="X95" s="414">
        <v>1029</v>
      </c>
      <c r="Y95" s="416">
        <v>1024</v>
      </c>
      <c r="Z95" s="416">
        <v>1114</v>
      </c>
      <c r="AA95" s="416">
        <v>1100</v>
      </c>
      <c r="AB95" s="416">
        <v>1163</v>
      </c>
      <c r="AC95" s="428"/>
      <c r="AD95" s="412"/>
      <c r="AE95" s="412"/>
      <c r="AF95" s="412"/>
      <c r="AG95" s="412"/>
      <c r="AH95" s="412"/>
      <c r="AI95" s="412"/>
      <c r="AJ95" s="412"/>
      <c r="AK95" s="412"/>
      <c r="AL95" s="2045"/>
      <c r="AN95" s="1807"/>
    </row>
    <row r="96" spans="1:40">
      <c r="A96" s="840">
        <v>218</v>
      </c>
      <c r="B96" s="413" t="s">
        <v>32</v>
      </c>
      <c r="C96" s="2030">
        <v>269</v>
      </c>
      <c r="D96" s="2030">
        <v>300</v>
      </c>
      <c r="E96" s="2030">
        <v>287</v>
      </c>
      <c r="F96" s="2030">
        <v>330</v>
      </c>
      <c r="G96" s="2030">
        <v>325</v>
      </c>
      <c r="H96" s="2030">
        <v>322</v>
      </c>
      <c r="I96" s="2030">
        <v>344</v>
      </c>
      <c r="J96" s="2030">
        <v>295</v>
      </c>
      <c r="K96" s="2030">
        <v>319</v>
      </c>
      <c r="L96" s="1952">
        <v>279</v>
      </c>
      <c r="M96" s="1952">
        <v>303</v>
      </c>
      <c r="N96" s="1952">
        <v>323</v>
      </c>
      <c r="O96" s="1952">
        <v>372</v>
      </c>
      <c r="P96" s="1952">
        <v>358</v>
      </c>
      <c r="Q96" s="1952">
        <v>375</v>
      </c>
      <c r="R96" s="1952">
        <v>401</v>
      </c>
      <c r="S96" s="1952">
        <v>379</v>
      </c>
      <c r="T96" s="1952">
        <v>358</v>
      </c>
      <c r="U96" s="1952">
        <v>407</v>
      </c>
      <c r="V96" s="1956">
        <v>363</v>
      </c>
      <c r="W96" s="415">
        <v>333</v>
      </c>
      <c r="X96" s="414">
        <v>368</v>
      </c>
      <c r="Y96" s="416">
        <v>343</v>
      </c>
      <c r="Z96" s="416">
        <v>409</v>
      </c>
      <c r="AA96" s="416">
        <v>390</v>
      </c>
      <c r="AB96" s="416">
        <v>396</v>
      </c>
      <c r="AC96" s="428"/>
      <c r="AD96" s="412"/>
      <c r="AE96" s="412"/>
      <c r="AF96" s="412"/>
      <c r="AG96" s="412"/>
      <c r="AH96" s="412"/>
      <c r="AI96" s="412"/>
      <c r="AJ96" s="412"/>
      <c r="AK96" s="412"/>
      <c r="AL96" s="2045"/>
      <c r="AN96" s="1807"/>
    </row>
    <row r="97" spans="1:40">
      <c r="A97" s="840">
        <v>219</v>
      </c>
      <c r="B97" s="413" t="s">
        <v>22</v>
      </c>
      <c r="C97" s="2030">
        <v>279</v>
      </c>
      <c r="D97" s="2030">
        <v>264</v>
      </c>
      <c r="E97" s="2030">
        <v>266</v>
      </c>
      <c r="F97" s="2030">
        <v>300</v>
      </c>
      <c r="G97" s="2030">
        <v>292</v>
      </c>
      <c r="H97" s="2030">
        <v>307</v>
      </c>
      <c r="I97" s="2030">
        <v>282</v>
      </c>
      <c r="J97" s="2030">
        <v>287</v>
      </c>
      <c r="K97" s="2030">
        <v>337</v>
      </c>
      <c r="L97" s="1952">
        <v>340</v>
      </c>
      <c r="M97" s="1952">
        <v>394</v>
      </c>
      <c r="N97" s="1952">
        <v>371</v>
      </c>
      <c r="O97" s="1952">
        <v>409</v>
      </c>
      <c r="P97" s="1952">
        <v>407</v>
      </c>
      <c r="Q97" s="1952">
        <v>454</v>
      </c>
      <c r="R97" s="1952">
        <v>477</v>
      </c>
      <c r="S97" s="1952">
        <v>450</v>
      </c>
      <c r="T97" s="1952">
        <v>476</v>
      </c>
      <c r="U97" s="1952">
        <v>539</v>
      </c>
      <c r="V97" s="1956">
        <v>515</v>
      </c>
      <c r="W97" s="415">
        <v>564</v>
      </c>
      <c r="X97" s="414">
        <v>567</v>
      </c>
      <c r="Y97" s="416">
        <v>476</v>
      </c>
      <c r="Z97" s="416">
        <v>606</v>
      </c>
      <c r="AA97" s="416">
        <v>569</v>
      </c>
      <c r="AB97" s="416">
        <v>662</v>
      </c>
      <c r="AC97" s="428"/>
      <c r="AD97" s="412"/>
      <c r="AE97" s="412"/>
      <c r="AF97" s="412"/>
      <c r="AG97" s="412"/>
      <c r="AH97" s="412"/>
      <c r="AI97" s="412"/>
      <c r="AJ97" s="412"/>
      <c r="AK97" s="412"/>
      <c r="AL97" s="2045"/>
      <c r="AN97" s="1807"/>
    </row>
    <row r="98" spans="1:40">
      <c r="A98" s="840">
        <v>220</v>
      </c>
      <c r="B98" s="413" t="s">
        <v>33</v>
      </c>
      <c r="C98" s="2030">
        <v>398</v>
      </c>
      <c r="D98" s="2030">
        <v>408</v>
      </c>
      <c r="E98" s="2030">
        <v>382</v>
      </c>
      <c r="F98" s="2030">
        <v>454</v>
      </c>
      <c r="G98" s="2030">
        <v>379</v>
      </c>
      <c r="H98" s="2030">
        <v>390</v>
      </c>
      <c r="I98" s="2030">
        <v>402</v>
      </c>
      <c r="J98" s="2030">
        <v>406</v>
      </c>
      <c r="K98" s="2030">
        <v>424</v>
      </c>
      <c r="L98" s="1952">
        <v>423</v>
      </c>
      <c r="M98" s="1952">
        <v>423</v>
      </c>
      <c r="N98" s="1952">
        <v>445</v>
      </c>
      <c r="O98" s="1952">
        <v>433</v>
      </c>
      <c r="P98" s="1952">
        <v>470</v>
      </c>
      <c r="Q98" s="1952">
        <v>413</v>
      </c>
      <c r="R98" s="1952">
        <v>498</v>
      </c>
      <c r="S98" s="1952">
        <v>432</v>
      </c>
      <c r="T98" s="1952">
        <v>472</v>
      </c>
      <c r="U98" s="1952">
        <v>475</v>
      </c>
      <c r="V98" s="1956">
        <v>459</v>
      </c>
      <c r="W98" s="415">
        <v>458</v>
      </c>
      <c r="X98" s="414">
        <v>427</v>
      </c>
      <c r="Y98" s="416">
        <v>412</v>
      </c>
      <c r="Z98" s="416">
        <v>417</v>
      </c>
      <c r="AA98" s="416">
        <v>481</v>
      </c>
      <c r="AB98" s="416">
        <v>493</v>
      </c>
      <c r="AC98" s="428"/>
      <c r="AD98" s="412"/>
      <c r="AE98" s="412"/>
      <c r="AF98" s="412"/>
      <c r="AG98" s="412"/>
      <c r="AH98" s="412"/>
      <c r="AI98" s="412"/>
      <c r="AJ98" s="412"/>
      <c r="AK98" s="412"/>
      <c r="AL98" s="2045"/>
      <c r="AN98" s="1807"/>
    </row>
    <row r="99" spans="1:40">
      <c r="A99" s="840">
        <v>221</v>
      </c>
      <c r="B99" s="413" t="s">
        <v>672</v>
      </c>
      <c r="C99" s="2030"/>
      <c r="D99" s="2030"/>
      <c r="E99" s="2030"/>
      <c r="F99" s="2030"/>
      <c r="G99" s="2030"/>
      <c r="H99" s="2030"/>
      <c r="I99" s="2030"/>
      <c r="J99" s="2030"/>
      <c r="K99" s="2030"/>
      <c r="L99" s="1952"/>
      <c r="M99" s="1952"/>
      <c r="N99" s="1952"/>
      <c r="O99" s="1952"/>
      <c r="P99" s="1952"/>
      <c r="Q99" s="1952"/>
      <c r="R99" s="1952"/>
      <c r="S99" s="1952"/>
      <c r="T99" s="1952"/>
      <c r="U99" s="1952"/>
      <c r="V99" s="1956">
        <v>334</v>
      </c>
      <c r="W99" s="415">
        <v>471</v>
      </c>
      <c r="X99" s="414">
        <v>516</v>
      </c>
      <c r="Y99" s="416">
        <v>484</v>
      </c>
      <c r="Z99" s="416">
        <v>512</v>
      </c>
      <c r="AA99" s="416">
        <v>507</v>
      </c>
      <c r="AB99" s="416">
        <v>522</v>
      </c>
      <c r="AC99" s="428"/>
      <c r="AD99" s="412"/>
      <c r="AE99" s="412"/>
      <c r="AF99" s="412"/>
      <c r="AG99" s="412"/>
      <c r="AH99" s="412"/>
      <c r="AI99" s="412"/>
      <c r="AJ99" s="412"/>
      <c r="AK99" s="412"/>
      <c r="AL99" s="2045"/>
      <c r="AN99" s="1807"/>
    </row>
    <row r="100" spans="1:40">
      <c r="A100" s="840">
        <v>301</v>
      </c>
      <c r="B100" s="413" t="s">
        <v>23</v>
      </c>
      <c r="C100" s="2030">
        <v>60</v>
      </c>
      <c r="D100" s="2030">
        <v>71</v>
      </c>
      <c r="E100" s="2030">
        <v>84</v>
      </c>
      <c r="F100" s="2030">
        <v>92</v>
      </c>
      <c r="G100" s="2030">
        <v>92</v>
      </c>
      <c r="H100" s="2030">
        <v>69</v>
      </c>
      <c r="I100" s="2030">
        <v>93</v>
      </c>
      <c r="J100" s="2030">
        <v>110</v>
      </c>
      <c r="K100" s="2030">
        <v>96</v>
      </c>
      <c r="L100" s="1952">
        <v>105</v>
      </c>
      <c r="M100" s="1952">
        <v>121</v>
      </c>
      <c r="N100" s="1952">
        <v>116</v>
      </c>
      <c r="O100" s="1952">
        <v>132</v>
      </c>
      <c r="P100" s="1952">
        <v>129</v>
      </c>
      <c r="Q100" s="1952">
        <v>131</v>
      </c>
      <c r="R100" s="1952">
        <v>138</v>
      </c>
      <c r="S100" s="1952">
        <v>157</v>
      </c>
      <c r="T100" s="1952">
        <v>155</v>
      </c>
      <c r="U100" s="1952">
        <v>161</v>
      </c>
      <c r="V100" s="1956">
        <v>125</v>
      </c>
      <c r="W100" s="415">
        <v>170</v>
      </c>
      <c r="X100" s="414">
        <v>164</v>
      </c>
      <c r="Y100" s="416">
        <v>176</v>
      </c>
      <c r="Z100" s="416">
        <v>197</v>
      </c>
      <c r="AA100" s="416">
        <v>158</v>
      </c>
      <c r="AB100" s="416">
        <v>184</v>
      </c>
      <c r="AC100" s="428"/>
      <c r="AD100" s="412"/>
      <c r="AE100" s="412"/>
      <c r="AF100" s="412"/>
      <c r="AG100" s="412"/>
      <c r="AH100" s="412"/>
      <c r="AI100" s="412"/>
      <c r="AJ100" s="412"/>
      <c r="AK100" s="412"/>
      <c r="AL100" s="2045"/>
      <c r="AN100" s="1807"/>
    </row>
    <row r="101" spans="1:40">
      <c r="A101" s="840">
        <v>321</v>
      </c>
      <c r="B101" s="413" t="s">
        <v>673</v>
      </c>
      <c r="C101" s="2030">
        <v>76</v>
      </c>
      <c r="D101" s="2030">
        <v>65</v>
      </c>
      <c r="E101" s="2030">
        <v>71</v>
      </c>
      <c r="F101" s="2030">
        <v>86</v>
      </c>
      <c r="G101" s="2030">
        <v>85</v>
      </c>
      <c r="H101" s="2030">
        <v>75</v>
      </c>
      <c r="I101" s="2030">
        <v>67</v>
      </c>
      <c r="J101" s="2030">
        <v>67</v>
      </c>
      <c r="K101" s="2030">
        <v>99</v>
      </c>
      <c r="L101" s="1952">
        <v>63</v>
      </c>
      <c r="M101" s="1952">
        <v>67</v>
      </c>
      <c r="N101" s="1952">
        <v>83</v>
      </c>
      <c r="O101" s="1952">
        <v>83</v>
      </c>
      <c r="P101" s="1952">
        <v>86</v>
      </c>
      <c r="Q101" s="1952">
        <v>78</v>
      </c>
      <c r="R101" s="1952">
        <v>93</v>
      </c>
      <c r="S101" s="1952">
        <v>75</v>
      </c>
      <c r="T101" s="1952">
        <v>86</v>
      </c>
      <c r="U101" s="1952">
        <v>97</v>
      </c>
      <c r="V101" s="1956">
        <v>93</v>
      </c>
      <c r="W101" s="415">
        <v>99</v>
      </c>
      <c r="X101" s="414">
        <v>85</v>
      </c>
      <c r="Y101" s="416">
        <v>80</v>
      </c>
      <c r="Z101" s="416">
        <v>103</v>
      </c>
      <c r="AA101" s="416">
        <v>79</v>
      </c>
      <c r="AB101" s="416"/>
      <c r="AC101" s="428"/>
      <c r="AD101" s="412"/>
      <c r="AE101" s="412"/>
      <c r="AF101" s="412"/>
      <c r="AG101" s="412"/>
      <c r="AH101" s="412"/>
      <c r="AI101" s="412"/>
      <c r="AJ101" s="412"/>
      <c r="AK101" s="412"/>
      <c r="AL101" s="2045"/>
      <c r="AN101" s="1807"/>
    </row>
    <row r="102" spans="1:40">
      <c r="A102" s="840">
        <v>341</v>
      </c>
      <c r="B102" s="413" t="s">
        <v>674</v>
      </c>
      <c r="C102" s="2030">
        <v>144</v>
      </c>
      <c r="D102" s="2030">
        <v>140</v>
      </c>
      <c r="E102" s="2030">
        <v>135</v>
      </c>
      <c r="F102" s="2030">
        <v>172</v>
      </c>
      <c r="G102" s="2030">
        <v>141</v>
      </c>
      <c r="H102" s="2030">
        <v>143</v>
      </c>
      <c r="I102" s="2030">
        <v>149</v>
      </c>
      <c r="J102" s="2030">
        <v>131</v>
      </c>
      <c r="K102" s="2030">
        <v>131</v>
      </c>
      <c r="L102" s="1952">
        <v>140</v>
      </c>
      <c r="M102" s="1952">
        <v>169</v>
      </c>
      <c r="N102" s="1952">
        <v>178</v>
      </c>
      <c r="O102" s="1952">
        <v>182</v>
      </c>
      <c r="P102" s="1952">
        <v>137</v>
      </c>
      <c r="Q102" s="1952">
        <v>159</v>
      </c>
      <c r="R102" s="1952">
        <v>165</v>
      </c>
      <c r="S102" s="1952">
        <v>154</v>
      </c>
      <c r="T102" s="1952">
        <v>168</v>
      </c>
      <c r="U102" s="1952">
        <v>175</v>
      </c>
      <c r="V102" s="1956">
        <v>170</v>
      </c>
      <c r="W102" s="415">
        <v>186</v>
      </c>
      <c r="X102" s="414">
        <v>165</v>
      </c>
      <c r="Y102" s="416">
        <v>159</v>
      </c>
      <c r="Z102" s="416">
        <v>166</v>
      </c>
      <c r="AA102" s="416">
        <v>177</v>
      </c>
      <c r="AB102" s="416">
        <v>178</v>
      </c>
      <c r="AC102" s="428"/>
      <c r="AD102" s="412"/>
      <c r="AE102" s="412"/>
      <c r="AF102" s="412"/>
      <c r="AG102" s="412"/>
      <c r="AH102" s="412"/>
      <c r="AI102" s="412"/>
      <c r="AJ102" s="412"/>
      <c r="AK102" s="412"/>
      <c r="AL102" s="2045"/>
      <c r="AN102" s="1807"/>
    </row>
    <row r="103" spans="1:40">
      <c r="A103" s="840">
        <v>342</v>
      </c>
      <c r="B103" s="413" t="s">
        <v>675</v>
      </c>
      <c r="C103" s="2030">
        <v>78</v>
      </c>
      <c r="D103" s="2030">
        <v>64</v>
      </c>
      <c r="E103" s="2030">
        <v>74</v>
      </c>
      <c r="F103" s="2030">
        <v>56</v>
      </c>
      <c r="G103" s="2030">
        <v>60</v>
      </c>
      <c r="H103" s="2030">
        <v>60</v>
      </c>
      <c r="I103" s="2030">
        <v>76</v>
      </c>
      <c r="J103" s="2030">
        <v>64</v>
      </c>
      <c r="K103" s="2030">
        <v>88</v>
      </c>
      <c r="L103" s="1952">
        <v>86</v>
      </c>
      <c r="M103" s="1952">
        <v>64</v>
      </c>
      <c r="N103" s="1952">
        <v>76</v>
      </c>
      <c r="O103" s="1952">
        <v>102</v>
      </c>
      <c r="P103" s="1952">
        <v>81</v>
      </c>
      <c r="Q103" s="1952">
        <v>72</v>
      </c>
      <c r="R103" s="1952">
        <v>86</v>
      </c>
      <c r="S103" s="1952">
        <v>55</v>
      </c>
      <c r="T103" s="1952">
        <v>58</v>
      </c>
      <c r="U103" s="1952">
        <v>92</v>
      </c>
      <c r="V103" s="1956">
        <v>87</v>
      </c>
      <c r="W103" s="415">
        <v>74</v>
      </c>
      <c r="X103" s="414">
        <v>77</v>
      </c>
      <c r="Y103" s="416">
        <v>83</v>
      </c>
      <c r="Z103" s="416">
        <v>91</v>
      </c>
      <c r="AA103" s="416">
        <v>88</v>
      </c>
      <c r="AB103" s="416">
        <v>102</v>
      </c>
      <c r="AC103" s="412"/>
      <c r="AD103" s="412"/>
      <c r="AE103" s="412"/>
      <c r="AF103" s="412"/>
      <c r="AG103" s="412"/>
      <c r="AH103" s="412"/>
      <c r="AI103" s="412"/>
      <c r="AJ103" s="412"/>
      <c r="AK103" s="412"/>
      <c r="AL103" s="2045"/>
      <c r="AN103" s="1807"/>
    </row>
    <row r="104" spans="1:40">
      <c r="A104" s="840">
        <v>343</v>
      </c>
      <c r="B104" s="413" t="s">
        <v>676</v>
      </c>
      <c r="C104" s="2030">
        <v>67</v>
      </c>
      <c r="D104" s="2030">
        <v>54</v>
      </c>
      <c r="E104" s="2030">
        <v>62</v>
      </c>
      <c r="F104" s="2030">
        <v>68</v>
      </c>
      <c r="G104" s="2030">
        <v>63</v>
      </c>
      <c r="H104" s="2030">
        <v>57</v>
      </c>
      <c r="I104" s="2030">
        <v>65</v>
      </c>
      <c r="J104" s="2030">
        <v>69</v>
      </c>
      <c r="K104" s="2030">
        <v>63</v>
      </c>
      <c r="L104" s="1952">
        <v>63</v>
      </c>
      <c r="M104" s="1952">
        <v>59</v>
      </c>
      <c r="N104" s="1952">
        <v>61</v>
      </c>
      <c r="O104" s="1952">
        <v>70</v>
      </c>
      <c r="P104" s="1952">
        <v>83</v>
      </c>
      <c r="Q104" s="1952">
        <v>71</v>
      </c>
      <c r="R104" s="1952">
        <v>82</v>
      </c>
      <c r="S104" s="1952">
        <v>64</v>
      </c>
      <c r="T104" s="1952">
        <v>74</v>
      </c>
      <c r="U104" s="1952">
        <v>76</v>
      </c>
      <c r="V104" s="1956">
        <v>75</v>
      </c>
      <c r="W104" s="415">
        <v>93</v>
      </c>
      <c r="X104" s="414">
        <v>93</v>
      </c>
      <c r="Y104" s="416">
        <v>67</v>
      </c>
      <c r="Z104" s="416">
        <v>79</v>
      </c>
      <c r="AA104" s="416">
        <v>77</v>
      </c>
      <c r="AB104" s="416">
        <v>88</v>
      </c>
      <c r="AC104" s="428"/>
      <c r="AD104" s="412"/>
      <c r="AE104" s="412"/>
      <c r="AF104" s="412"/>
      <c r="AG104" s="412"/>
      <c r="AH104" s="412"/>
      <c r="AI104" s="412"/>
      <c r="AJ104" s="412"/>
      <c r="AK104" s="412"/>
      <c r="AL104" s="2045"/>
      <c r="AN104" s="1807"/>
    </row>
    <row r="105" spans="1:40">
      <c r="A105" s="840">
        <v>361</v>
      </c>
      <c r="B105" s="413" t="s">
        <v>677</v>
      </c>
      <c r="C105" s="2030">
        <v>95</v>
      </c>
      <c r="D105" s="2030">
        <v>105</v>
      </c>
      <c r="E105" s="2030">
        <v>85</v>
      </c>
      <c r="F105" s="2030">
        <v>80</v>
      </c>
      <c r="G105" s="2030">
        <v>85</v>
      </c>
      <c r="H105" s="2030">
        <v>101</v>
      </c>
      <c r="I105" s="2030">
        <v>99</v>
      </c>
      <c r="J105" s="2030">
        <v>93</v>
      </c>
      <c r="K105" s="2030">
        <v>128</v>
      </c>
      <c r="L105" s="1952">
        <v>92</v>
      </c>
      <c r="M105" s="1952">
        <v>106</v>
      </c>
      <c r="N105" s="1952">
        <v>108</v>
      </c>
      <c r="O105" s="1952">
        <v>104</v>
      </c>
      <c r="P105" s="1952">
        <v>129</v>
      </c>
      <c r="Q105" s="1952">
        <v>97</v>
      </c>
      <c r="R105" s="1952">
        <v>129</v>
      </c>
      <c r="S105" s="1952">
        <v>95</v>
      </c>
      <c r="T105" s="1952">
        <v>119</v>
      </c>
      <c r="U105" s="1952">
        <v>113</v>
      </c>
      <c r="V105" s="1956">
        <v>114</v>
      </c>
      <c r="W105" s="415">
        <v>109</v>
      </c>
      <c r="X105" s="414">
        <v>106</v>
      </c>
      <c r="Y105" s="416">
        <v>103</v>
      </c>
      <c r="Z105" s="416">
        <v>127</v>
      </c>
      <c r="AA105" s="416">
        <v>125</v>
      </c>
      <c r="AB105" s="416">
        <v>300</v>
      </c>
      <c r="AC105" s="428"/>
      <c r="AD105" s="412"/>
      <c r="AE105" s="412"/>
      <c r="AF105" s="412"/>
      <c r="AG105" s="412"/>
      <c r="AH105" s="412"/>
      <c r="AI105" s="412"/>
      <c r="AJ105" s="412"/>
      <c r="AK105" s="412"/>
      <c r="AL105" s="2045"/>
      <c r="AN105" s="1807"/>
    </row>
    <row r="106" spans="1:40">
      <c r="A106" s="840">
        <v>362</v>
      </c>
      <c r="B106" s="413" t="s">
        <v>678</v>
      </c>
      <c r="C106" s="2030">
        <v>72</v>
      </c>
      <c r="D106" s="2030">
        <v>70</v>
      </c>
      <c r="E106" s="2030">
        <v>74</v>
      </c>
      <c r="F106" s="2030">
        <v>76</v>
      </c>
      <c r="G106" s="2030">
        <v>69</v>
      </c>
      <c r="H106" s="2030">
        <v>65</v>
      </c>
      <c r="I106" s="2030">
        <v>81</v>
      </c>
      <c r="J106" s="2030">
        <v>52</v>
      </c>
      <c r="K106" s="2030">
        <v>71</v>
      </c>
      <c r="L106" s="1952">
        <v>69</v>
      </c>
      <c r="M106" s="1952">
        <v>76</v>
      </c>
      <c r="N106" s="1952">
        <v>53</v>
      </c>
      <c r="O106" s="1952">
        <v>68</v>
      </c>
      <c r="P106" s="1952">
        <v>92</v>
      </c>
      <c r="Q106" s="1952">
        <v>88</v>
      </c>
      <c r="R106" s="1952">
        <v>93</v>
      </c>
      <c r="S106" s="1952">
        <v>77</v>
      </c>
      <c r="T106" s="1952">
        <v>69</v>
      </c>
      <c r="U106" s="1952">
        <v>74</v>
      </c>
      <c r="V106" s="1956">
        <v>88</v>
      </c>
      <c r="W106" s="415">
        <v>69</v>
      </c>
      <c r="X106" s="414">
        <v>78</v>
      </c>
      <c r="Y106" s="416">
        <v>75</v>
      </c>
      <c r="Z106" s="416">
        <v>80</v>
      </c>
      <c r="AA106" s="416">
        <v>73</v>
      </c>
      <c r="AB106" s="416"/>
      <c r="AC106" s="428"/>
      <c r="AD106" s="412"/>
      <c r="AE106" s="412"/>
      <c r="AF106" s="412"/>
      <c r="AG106" s="412"/>
      <c r="AH106" s="412"/>
      <c r="AI106" s="412"/>
      <c r="AJ106" s="412"/>
      <c r="AK106" s="412"/>
      <c r="AL106" s="2045"/>
      <c r="AN106" s="1807"/>
    </row>
    <row r="107" spans="1:40">
      <c r="A107" s="840">
        <v>363</v>
      </c>
      <c r="B107" s="413" t="s">
        <v>679</v>
      </c>
      <c r="C107" s="2030">
        <v>62</v>
      </c>
      <c r="D107" s="2030">
        <v>62</v>
      </c>
      <c r="E107" s="2030">
        <v>68</v>
      </c>
      <c r="F107" s="2030">
        <v>49</v>
      </c>
      <c r="G107" s="2030">
        <v>46</v>
      </c>
      <c r="H107" s="2030">
        <v>49</v>
      </c>
      <c r="I107" s="2030">
        <v>57</v>
      </c>
      <c r="J107" s="2030">
        <v>66</v>
      </c>
      <c r="K107" s="2030">
        <v>69</v>
      </c>
      <c r="L107" s="1952">
        <v>61</v>
      </c>
      <c r="M107" s="1952">
        <v>60</v>
      </c>
      <c r="N107" s="1952">
        <v>60</v>
      </c>
      <c r="O107" s="1952">
        <v>63</v>
      </c>
      <c r="P107" s="1952">
        <v>69</v>
      </c>
      <c r="Q107" s="1952">
        <v>73</v>
      </c>
      <c r="R107" s="1952">
        <v>70</v>
      </c>
      <c r="S107" s="1952">
        <v>76</v>
      </c>
      <c r="T107" s="1952">
        <v>59</v>
      </c>
      <c r="U107" s="1952">
        <v>67</v>
      </c>
      <c r="V107" s="1956">
        <v>60</v>
      </c>
      <c r="W107" s="415">
        <v>58</v>
      </c>
      <c r="X107" s="414">
        <v>61</v>
      </c>
      <c r="Y107" s="416">
        <v>45</v>
      </c>
      <c r="Z107" s="416">
        <v>63</v>
      </c>
      <c r="AA107" s="416">
        <v>55</v>
      </c>
      <c r="AB107" s="416"/>
      <c r="AC107" s="428"/>
      <c r="AD107" s="412"/>
      <c r="AE107" s="412"/>
      <c r="AF107" s="412"/>
      <c r="AG107" s="412"/>
      <c r="AH107" s="412"/>
      <c r="AI107" s="412"/>
      <c r="AJ107" s="412"/>
      <c r="AK107" s="412"/>
      <c r="AL107" s="2045"/>
      <c r="AN107" s="1807"/>
    </row>
    <row r="108" spans="1:40">
      <c r="A108" s="840">
        <v>364</v>
      </c>
      <c r="B108" s="413" t="s">
        <v>680</v>
      </c>
      <c r="C108" s="2030">
        <v>60</v>
      </c>
      <c r="D108" s="2030">
        <v>51</v>
      </c>
      <c r="E108" s="2030">
        <v>61</v>
      </c>
      <c r="F108" s="2030">
        <v>73</v>
      </c>
      <c r="G108" s="2030">
        <v>59</v>
      </c>
      <c r="H108" s="2030">
        <v>59</v>
      </c>
      <c r="I108" s="2030">
        <v>68</v>
      </c>
      <c r="J108" s="2030">
        <v>48</v>
      </c>
      <c r="K108" s="2030">
        <v>61</v>
      </c>
      <c r="L108" s="1952">
        <v>70</v>
      </c>
      <c r="M108" s="1952">
        <v>60</v>
      </c>
      <c r="N108" s="1952">
        <v>72</v>
      </c>
      <c r="O108" s="1952">
        <v>67</v>
      </c>
      <c r="P108" s="1952">
        <v>65</v>
      </c>
      <c r="Q108" s="1952">
        <v>92</v>
      </c>
      <c r="R108" s="1952">
        <v>91</v>
      </c>
      <c r="S108" s="1952">
        <v>73</v>
      </c>
      <c r="T108" s="1952">
        <v>69</v>
      </c>
      <c r="U108" s="1952">
        <v>83</v>
      </c>
      <c r="V108" s="1956">
        <v>70</v>
      </c>
      <c r="W108" s="415">
        <v>74</v>
      </c>
      <c r="X108" s="414">
        <v>84</v>
      </c>
      <c r="Y108" s="416">
        <v>85</v>
      </c>
      <c r="Z108" s="416">
        <v>79</v>
      </c>
      <c r="AA108" s="416">
        <v>96</v>
      </c>
      <c r="AB108" s="416"/>
      <c r="AC108" s="428"/>
      <c r="AD108" s="412"/>
      <c r="AE108" s="412"/>
      <c r="AF108" s="412"/>
      <c r="AG108" s="412"/>
      <c r="AH108" s="412"/>
      <c r="AI108" s="412"/>
      <c r="AJ108" s="412"/>
      <c r="AK108" s="412"/>
      <c r="AL108" s="2045"/>
      <c r="AN108" s="1807"/>
    </row>
    <row r="109" spans="1:40">
      <c r="A109" s="840">
        <v>381</v>
      </c>
      <c r="B109" s="413" t="s">
        <v>27</v>
      </c>
      <c r="C109" s="2030">
        <v>162</v>
      </c>
      <c r="D109" s="2030">
        <v>188</v>
      </c>
      <c r="E109" s="2030">
        <v>196</v>
      </c>
      <c r="F109" s="2030">
        <v>175</v>
      </c>
      <c r="G109" s="2030">
        <v>167</v>
      </c>
      <c r="H109" s="2030">
        <v>180</v>
      </c>
      <c r="I109" s="2030">
        <v>191</v>
      </c>
      <c r="J109" s="2030">
        <v>189</v>
      </c>
      <c r="K109" s="2030">
        <v>194</v>
      </c>
      <c r="L109" s="1952">
        <v>196</v>
      </c>
      <c r="M109" s="1952">
        <v>228</v>
      </c>
      <c r="N109" s="1952">
        <v>201</v>
      </c>
      <c r="O109" s="1952">
        <v>199</v>
      </c>
      <c r="P109" s="1952">
        <v>222</v>
      </c>
      <c r="Q109" s="1952">
        <v>225</v>
      </c>
      <c r="R109" s="1952">
        <v>250</v>
      </c>
      <c r="S109" s="1952">
        <v>223</v>
      </c>
      <c r="T109" s="1952">
        <v>235</v>
      </c>
      <c r="U109" s="1952">
        <v>231</v>
      </c>
      <c r="V109" s="1956">
        <v>255</v>
      </c>
      <c r="W109" s="415">
        <v>227</v>
      </c>
      <c r="X109" s="414">
        <v>246</v>
      </c>
      <c r="Y109" s="416">
        <v>246</v>
      </c>
      <c r="Z109" s="416">
        <v>236</v>
      </c>
      <c r="AA109" s="416">
        <v>228</v>
      </c>
      <c r="AB109" s="416">
        <v>255</v>
      </c>
      <c r="AC109" s="428"/>
      <c r="AD109" s="412"/>
      <c r="AE109" s="412"/>
      <c r="AF109" s="412"/>
      <c r="AG109" s="412"/>
      <c r="AH109" s="412"/>
      <c r="AI109" s="412"/>
      <c r="AJ109" s="412"/>
      <c r="AK109" s="412"/>
      <c r="AL109" s="2045"/>
      <c r="AN109" s="1807"/>
    </row>
    <row r="110" spans="1:40">
      <c r="A110" s="840">
        <v>382</v>
      </c>
      <c r="B110" s="413" t="s">
        <v>28</v>
      </c>
      <c r="C110" s="2030">
        <v>119</v>
      </c>
      <c r="D110" s="2030">
        <v>111</v>
      </c>
      <c r="E110" s="2030">
        <v>106</v>
      </c>
      <c r="F110" s="2030">
        <v>132</v>
      </c>
      <c r="G110" s="2030">
        <v>131</v>
      </c>
      <c r="H110" s="2030">
        <v>134</v>
      </c>
      <c r="I110" s="2030">
        <v>133</v>
      </c>
      <c r="J110" s="2030">
        <v>147</v>
      </c>
      <c r="K110" s="2030">
        <v>134</v>
      </c>
      <c r="L110" s="1952">
        <v>153</v>
      </c>
      <c r="M110" s="1952">
        <v>148</v>
      </c>
      <c r="N110" s="1952">
        <v>166</v>
      </c>
      <c r="O110" s="1952">
        <v>156</v>
      </c>
      <c r="P110" s="1952">
        <v>199</v>
      </c>
      <c r="Q110" s="1952">
        <v>190</v>
      </c>
      <c r="R110" s="1952">
        <v>180</v>
      </c>
      <c r="S110" s="1952">
        <v>195</v>
      </c>
      <c r="T110" s="1952">
        <v>176</v>
      </c>
      <c r="U110" s="1952">
        <v>203</v>
      </c>
      <c r="V110" s="1956">
        <v>201</v>
      </c>
      <c r="W110" s="415">
        <v>196</v>
      </c>
      <c r="X110" s="414">
        <v>205</v>
      </c>
      <c r="Y110" s="416">
        <v>218</v>
      </c>
      <c r="Z110" s="416">
        <v>216</v>
      </c>
      <c r="AA110" s="416">
        <v>251</v>
      </c>
      <c r="AB110" s="416">
        <v>232</v>
      </c>
      <c r="AC110" s="428"/>
      <c r="AD110" s="412"/>
      <c r="AE110" s="412"/>
      <c r="AF110" s="412"/>
      <c r="AG110" s="412"/>
      <c r="AH110" s="412"/>
      <c r="AI110" s="412"/>
      <c r="AJ110" s="412"/>
      <c r="AK110" s="412"/>
      <c r="AL110" s="2045"/>
      <c r="AN110" s="1807"/>
    </row>
    <row r="111" spans="1:40">
      <c r="A111" s="840">
        <v>421</v>
      </c>
      <c r="B111" s="413" t="s">
        <v>681</v>
      </c>
      <c r="C111" s="2030">
        <v>86</v>
      </c>
      <c r="D111" s="2030">
        <v>68</v>
      </c>
      <c r="E111" s="2030">
        <v>82</v>
      </c>
      <c r="F111" s="2030">
        <v>73</v>
      </c>
      <c r="G111" s="2030">
        <v>74</v>
      </c>
      <c r="H111" s="2030">
        <v>74</v>
      </c>
      <c r="I111" s="2030">
        <v>81</v>
      </c>
      <c r="J111" s="2030">
        <v>73</v>
      </c>
      <c r="K111" s="2030">
        <v>77</v>
      </c>
      <c r="L111" s="1952">
        <v>59</v>
      </c>
      <c r="M111" s="1952">
        <v>62</v>
      </c>
      <c r="N111" s="1952">
        <v>68</v>
      </c>
      <c r="O111" s="1952">
        <v>74</v>
      </c>
      <c r="P111" s="1952">
        <v>66</v>
      </c>
      <c r="Q111" s="1952">
        <v>64</v>
      </c>
      <c r="R111" s="1952">
        <v>75</v>
      </c>
      <c r="S111" s="1952">
        <v>60</v>
      </c>
      <c r="T111" s="1952">
        <v>78</v>
      </c>
      <c r="U111" s="1952">
        <v>55</v>
      </c>
      <c r="V111" s="1956">
        <v>73</v>
      </c>
      <c r="W111" s="415">
        <v>64</v>
      </c>
      <c r="X111" s="414">
        <v>54</v>
      </c>
      <c r="Y111" s="416">
        <v>66</v>
      </c>
      <c r="Z111" s="416">
        <v>81</v>
      </c>
      <c r="AA111" s="416">
        <v>92</v>
      </c>
      <c r="AB111" s="416">
        <v>73</v>
      </c>
      <c r="AC111" s="428"/>
      <c r="AD111" s="412"/>
      <c r="AE111" s="412"/>
      <c r="AF111" s="412"/>
      <c r="AG111" s="412"/>
      <c r="AH111" s="412"/>
      <c r="AI111" s="412"/>
      <c r="AJ111" s="412"/>
      <c r="AK111" s="412"/>
      <c r="AL111" s="2045"/>
      <c r="AN111" s="1807"/>
    </row>
    <row r="112" spans="1:40">
      <c r="A112" s="840">
        <v>422</v>
      </c>
      <c r="B112" s="413" t="s">
        <v>682</v>
      </c>
      <c r="C112" s="2030">
        <v>135</v>
      </c>
      <c r="D112" s="2030">
        <v>127</v>
      </c>
      <c r="E112" s="2030">
        <v>133</v>
      </c>
      <c r="F112" s="2030">
        <v>118</v>
      </c>
      <c r="G112" s="2030">
        <v>118</v>
      </c>
      <c r="H112" s="2030">
        <v>146</v>
      </c>
      <c r="I112" s="2030">
        <v>138</v>
      </c>
      <c r="J112" s="2030">
        <v>141</v>
      </c>
      <c r="K112" s="2030">
        <v>147</v>
      </c>
      <c r="L112" s="1952">
        <v>134</v>
      </c>
      <c r="M112" s="1952">
        <v>140</v>
      </c>
      <c r="N112" s="1952">
        <v>141</v>
      </c>
      <c r="O112" s="1952">
        <v>178</v>
      </c>
      <c r="P112" s="1952">
        <v>180</v>
      </c>
      <c r="Q112" s="1952">
        <v>170</v>
      </c>
      <c r="R112" s="1952">
        <v>158</v>
      </c>
      <c r="S112" s="1952">
        <v>143</v>
      </c>
      <c r="T112" s="1952">
        <v>161</v>
      </c>
      <c r="U112" s="1952">
        <v>153</v>
      </c>
      <c r="V112" s="1956">
        <v>170</v>
      </c>
      <c r="W112" s="415">
        <v>168</v>
      </c>
      <c r="X112" s="414">
        <v>154</v>
      </c>
      <c r="Y112" s="416">
        <v>152</v>
      </c>
      <c r="Z112" s="416">
        <v>156</v>
      </c>
      <c r="AA112" s="416">
        <v>178</v>
      </c>
      <c r="AB112" s="416">
        <v>179</v>
      </c>
      <c r="AC112" s="428"/>
      <c r="AD112" s="412"/>
      <c r="AE112" s="412"/>
      <c r="AF112" s="412"/>
      <c r="AG112" s="412"/>
      <c r="AH112" s="412"/>
      <c r="AI112" s="412"/>
      <c r="AJ112" s="412"/>
      <c r="AK112" s="412"/>
      <c r="AL112" s="2045"/>
      <c r="AN112" s="1807"/>
    </row>
    <row r="113" spans="1:40">
      <c r="A113" s="840">
        <v>441</v>
      </c>
      <c r="B113" s="413" t="s">
        <v>683</v>
      </c>
      <c r="C113" s="2030">
        <v>81</v>
      </c>
      <c r="D113" s="2030">
        <v>80</v>
      </c>
      <c r="E113" s="2030">
        <v>69</v>
      </c>
      <c r="F113" s="2030">
        <v>78</v>
      </c>
      <c r="G113" s="2030">
        <v>79</v>
      </c>
      <c r="H113" s="2030">
        <v>83</v>
      </c>
      <c r="I113" s="2030">
        <v>86</v>
      </c>
      <c r="J113" s="2030">
        <v>89</v>
      </c>
      <c r="K113" s="2030">
        <v>81</v>
      </c>
      <c r="L113" s="1952">
        <v>83</v>
      </c>
      <c r="M113" s="1952">
        <v>69</v>
      </c>
      <c r="N113" s="1952">
        <v>81</v>
      </c>
      <c r="O113" s="1952">
        <v>83</v>
      </c>
      <c r="P113" s="1952">
        <v>72</v>
      </c>
      <c r="Q113" s="1952">
        <v>75</v>
      </c>
      <c r="R113" s="1952">
        <v>100</v>
      </c>
      <c r="S113" s="1952">
        <v>96</v>
      </c>
      <c r="T113" s="1952">
        <v>93</v>
      </c>
      <c r="U113" s="1952">
        <v>78</v>
      </c>
      <c r="V113" s="1956">
        <v>95</v>
      </c>
      <c r="W113" s="415">
        <v>89</v>
      </c>
      <c r="X113" s="414">
        <v>82</v>
      </c>
      <c r="Y113" s="416">
        <v>80</v>
      </c>
      <c r="Z113" s="416">
        <v>73</v>
      </c>
      <c r="AA113" s="416">
        <v>97</v>
      </c>
      <c r="AB113" s="416">
        <v>161</v>
      </c>
      <c r="AC113" s="428"/>
      <c r="AD113" s="412"/>
      <c r="AE113" s="412"/>
      <c r="AF113" s="412"/>
      <c r="AG113" s="412"/>
      <c r="AH113" s="412"/>
      <c r="AI113" s="412"/>
      <c r="AJ113" s="412"/>
      <c r="AK113" s="412"/>
      <c r="AL113" s="2045"/>
      <c r="AN113" s="1807"/>
    </row>
    <row r="114" spans="1:40">
      <c r="A114" s="840">
        <v>442</v>
      </c>
      <c r="B114" s="413" t="s">
        <v>38</v>
      </c>
      <c r="C114" s="2030">
        <v>129</v>
      </c>
      <c r="D114" s="2030">
        <v>129</v>
      </c>
      <c r="E114" s="2030">
        <v>137</v>
      </c>
      <c r="F114" s="2030">
        <v>128</v>
      </c>
      <c r="G114" s="2030">
        <v>135</v>
      </c>
      <c r="H114" s="2030">
        <v>153</v>
      </c>
      <c r="I114" s="2030">
        <v>123</v>
      </c>
      <c r="J114" s="2030">
        <v>126</v>
      </c>
      <c r="K114" s="2030">
        <v>120</v>
      </c>
      <c r="L114" s="1952">
        <v>142</v>
      </c>
      <c r="M114" s="1952">
        <v>136</v>
      </c>
      <c r="N114" s="1952">
        <v>130</v>
      </c>
      <c r="O114" s="1952">
        <v>144</v>
      </c>
      <c r="P114" s="1952">
        <v>141</v>
      </c>
      <c r="Q114" s="1952">
        <v>114</v>
      </c>
      <c r="R114" s="1952">
        <v>169</v>
      </c>
      <c r="S114" s="1952">
        <v>140</v>
      </c>
      <c r="T114" s="1952">
        <v>131</v>
      </c>
      <c r="U114" s="1952">
        <v>137</v>
      </c>
      <c r="V114" s="1956">
        <v>160</v>
      </c>
      <c r="W114" s="415">
        <v>153</v>
      </c>
      <c r="X114" s="414">
        <v>155</v>
      </c>
      <c r="Y114" s="416">
        <v>145</v>
      </c>
      <c r="Z114" s="416">
        <v>118</v>
      </c>
      <c r="AA114" s="416">
        <v>134</v>
      </c>
      <c r="AB114" s="416">
        <v>155</v>
      </c>
      <c r="AC114" s="428"/>
      <c r="AD114" s="412"/>
      <c r="AE114" s="412"/>
      <c r="AF114" s="412"/>
      <c r="AG114" s="412"/>
      <c r="AH114" s="412"/>
      <c r="AI114" s="412"/>
      <c r="AJ114" s="412"/>
      <c r="AK114" s="412"/>
      <c r="AL114" s="2045"/>
      <c r="AN114" s="1807"/>
    </row>
    <row r="115" spans="1:40">
      <c r="A115" s="840">
        <v>443</v>
      </c>
      <c r="B115" s="413" t="s">
        <v>39</v>
      </c>
      <c r="C115" s="2030">
        <v>142</v>
      </c>
      <c r="D115" s="2030">
        <v>157</v>
      </c>
      <c r="E115" s="2030">
        <v>154</v>
      </c>
      <c r="F115" s="2030">
        <v>145</v>
      </c>
      <c r="G115" s="2030">
        <v>132</v>
      </c>
      <c r="H115" s="2030">
        <v>154</v>
      </c>
      <c r="I115" s="2030">
        <v>170</v>
      </c>
      <c r="J115" s="2030">
        <v>154</v>
      </c>
      <c r="K115" s="2030">
        <v>171</v>
      </c>
      <c r="L115" s="1952">
        <v>159</v>
      </c>
      <c r="M115" s="1952">
        <v>182</v>
      </c>
      <c r="N115" s="1952">
        <v>184</v>
      </c>
      <c r="O115" s="1952">
        <v>179</v>
      </c>
      <c r="P115" s="1952">
        <v>192</v>
      </c>
      <c r="Q115" s="1952">
        <v>177</v>
      </c>
      <c r="R115" s="1952">
        <v>176</v>
      </c>
      <c r="S115" s="1952">
        <v>164</v>
      </c>
      <c r="T115" s="1952">
        <v>165</v>
      </c>
      <c r="U115" s="1952">
        <v>193</v>
      </c>
      <c r="V115" s="1956">
        <v>191</v>
      </c>
      <c r="W115" s="415">
        <v>191</v>
      </c>
      <c r="X115" s="414">
        <v>164</v>
      </c>
      <c r="Y115" s="416">
        <v>148</v>
      </c>
      <c r="Z115" s="416">
        <v>173</v>
      </c>
      <c r="AA115" s="416">
        <v>176</v>
      </c>
      <c r="AB115" s="416">
        <v>195</v>
      </c>
      <c r="AC115" s="428"/>
      <c r="AD115" s="412"/>
      <c r="AE115" s="412"/>
      <c r="AF115" s="412"/>
      <c r="AG115" s="412"/>
      <c r="AH115" s="412"/>
      <c r="AI115" s="412"/>
      <c r="AJ115" s="412"/>
      <c r="AK115" s="412"/>
      <c r="AL115" s="2045"/>
      <c r="AN115" s="1807"/>
    </row>
    <row r="116" spans="1:40">
      <c r="A116" s="840">
        <v>444</v>
      </c>
      <c r="B116" s="413" t="s">
        <v>684</v>
      </c>
      <c r="C116" s="2030">
        <v>103</v>
      </c>
      <c r="D116" s="2030">
        <v>100</v>
      </c>
      <c r="E116" s="2030">
        <v>86</v>
      </c>
      <c r="F116" s="2030">
        <v>96</v>
      </c>
      <c r="G116" s="2030">
        <v>99</v>
      </c>
      <c r="H116" s="2030">
        <v>94</v>
      </c>
      <c r="I116" s="2030">
        <v>110</v>
      </c>
      <c r="J116" s="2030">
        <v>104</v>
      </c>
      <c r="K116" s="2030">
        <v>94</v>
      </c>
      <c r="L116" s="1952">
        <v>117</v>
      </c>
      <c r="M116" s="1952">
        <v>84</v>
      </c>
      <c r="N116" s="1952">
        <v>132</v>
      </c>
      <c r="O116" s="1952">
        <v>107</v>
      </c>
      <c r="P116" s="1952">
        <v>122</v>
      </c>
      <c r="Q116" s="1952">
        <v>119</v>
      </c>
      <c r="R116" s="1952">
        <v>137</v>
      </c>
      <c r="S116" s="1952">
        <v>125</v>
      </c>
      <c r="T116" s="1952">
        <v>131</v>
      </c>
      <c r="U116" s="1952">
        <v>133</v>
      </c>
      <c r="V116" s="1956">
        <v>147</v>
      </c>
      <c r="W116" s="415">
        <v>142</v>
      </c>
      <c r="X116" s="414">
        <v>142</v>
      </c>
      <c r="Y116" s="416">
        <v>147</v>
      </c>
      <c r="Z116" s="416">
        <v>146</v>
      </c>
      <c r="AA116" s="416">
        <v>140</v>
      </c>
      <c r="AB116" s="416">
        <v>146</v>
      </c>
      <c r="AC116" s="429"/>
      <c r="AD116" s="430"/>
      <c r="AE116" s="430"/>
      <c r="AF116" s="412"/>
      <c r="AG116" s="429"/>
      <c r="AH116" s="841"/>
      <c r="AI116" s="841"/>
      <c r="AJ116" s="841"/>
      <c r="AK116" s="841"/>
      <c r="AL116" s="2046"/>
      <c r="AN116" s="1807"/>
    </row>
    <row r="117" spans="1:40">
      <c r="A117" s="840">
        <v>445</v>
      </c>
      <c r="B117" s="413" t="s">
        <v>685</v>
      </c>
      <c r="C117" s="2030">
        <v>57</v>
      </c>
      <c r="D117" s="2030">
        <v>48</v>
      </c>
      <c r="E117" s="2030">
        <v>51</v>
      </c>
      <c r="F117" s="2030">
        <v>61</v>
      </c>
      <c r="G117" s="2030">
        <v>57</v>
      </c>
      <c r="H117" s="2030">
        <v>40</v>
      </c>
      <c r="I117" s="2030">
        <v>61</v>
      </c>
      <c r="J117" s="2030">
        <v>62</v>
      </c>
      <c r="K117" s="2030">
        <v>56</v>
      </c>
      <c r="L117" s="1952">
        <v>52</v>
      </c>
      <c r="M117" s="1952">
        <v>69</v>
      </c>
      <c r="N117" s="1952">
        <v>71</v>
      </c>
      <c r="O117" s="1952">
        <v>52</v>
      </c>
      <c r="P117" s="1952">
        <v>79</v>
      </c>
      <c r="Q117" s="1952">
        <v>59</v>
      </c>
      <c r="R117" s="1952">
        <v>51</v>
      </c>
      <c r="S117" s="1952">
        <v>48</v>
      </c>
      <c r="T117" s="1952">
        <v>64</v>
      </c>
      <c r="U117" s="1952">
        <v>65</v>
      </c>
      <c r="V117" s="1956">
        <v>66</v>
      </c>
      <c r="W117" s="415">
        <v>64</v>
      </c>
      <c r="X117" s="414">
        <v>63</v>
      </c>
      <c r="Y117" s="416">
        <v>65</v>
      </c>
      <c r="Z117" s="416">
        <v>71</v>
      </c>
      <c r="AA117" s="416">
        <v>66</v>
      </c>
      <c r="AB117" s="416"/>
      <c r="AC117" s="428"/>
      <c r="AD117" s="412"/>
      <c r="AE117" s="412"/>
      <c r="AF117" s="412"/>
      <c r="AG117" s="412"/>
      <c r="AH117" s="412"/>
      <c r="AI117" s="412"/>
      <c r="AJ117" s="412"/>
      <c r="AK117" s="412"/>
      <c r="AL117" s="2045"/>
      <c r="AN117" s="1807"/>
    </row>
    <row r="118" spans="1:40">
      <c r="A118" s="840">
        <v>461</v>
      </c>
      <c r="B118" s="413" t="s">
        <v>686</v>
      </c>
      <c r="C118" s="2030">
        <v>153</v>
      </c>
      <c r="D118" s="2030">
        <v>145</v>
      </c>
      <c r="E118" s="2030">
        <v>149</v>
      </c>
      <c r="F118" s="2030">
        <v>132</v>
      </c>
      <c r="G118" s="2030">
        <v>144</v>
      </c>
      <c r="H118" s="2030">
        <v>145</v>
      </c>
      <c r="I118" s="2030">
        <v>162</v>
      </c>
      <c r="J118" s="2030">
        <v>157</v>
      </c>
      <c r="K118" s="2030">
        <v>157</v>
      </c>
      <c r="L118" s="1952">
        <v>124</v>
      </c>
      <c r="M118" s="1952">
        <v>161</v>
      </c>
      <c r="N118" s="1952">
        <v>151</v>
      </c>
      <c r="O118" s="1952">
        <v>151</v>
      </c>
      <c r="P118" s="1952">
        <v>145</v>
      </c>
      <c r="Q118" s="1952">
        <v>150</v>
      </c>
      <c r="R118" s="1952">
        <v>170</v>
      </c>
      <c r="S118" s="1952">
        <v>168</v>
      </c>
      <c r="T118" s="1952">
        <v>158</v>
      </c>
      <c r="U118" s="1952">
        <v>138</v>
      </c>
      <c r="V118" s="1956">
        <v>189</v>
      </c>
      <c r="W118" s="415">
        <v>193</v>
      </c>
      <c r="X118" s="414">
        <v>161</v>
      </c>
      <c r="Y118" s="416">
        <v>174</v>
      </c>
      <c r="Z118" s="416">
        <v>160</v>
      </c>
      <c r="AA118" s="416">
        <v>177</v>
      </c>
      <c r="AB118" s="416"/>
      <c r="AC118" s="428"/>
      <c r="AD118" s="412"/>
      <c r="AE118" s="412"/>
      <c r="AF118" s="412"/>
      <c r="AG118" s="412"/>
      <c r="AH118" s="412"/>
      <c r="AI118" s="412"/>
      <c r="AJ118" s="412"/>
      <c r="AK118" s="412"/>
      <c r="AL118" s="2045"/>
      <c r="AN118" s="1807"/>
    </row>
    <row r="119" spans="1:40">
      <c r="A119" s="840">
        <v>462</v>
      </c>
      <c r="B119" s="413" t="s">
        <v>687</v>
      </c>
      <c r="C119" s="2030">
        <v>57</v>
      </c>
      <c r="D119" s="2030">
        <v>74</v>
      </c>
      <c r="E119" s="2030">
        <v>72</v>
      </c>
      <c r="F119" s="2030">
        <v>77</v>
      </c>
      <c r="G119" s="2030">
        <v>87</v>
      </c>
      <c r="H119" s="2030">
        <v>82</v>
      </c>
      <c r="I119" s="2030">
        <v>88</v>
      </c>
      <c r="J119" s="2030">
        <v>79</v>
      </c>
      <c r="K119" s="2030">
        <v>84</v>
      </c>
      <c r="L119" s="1952">
        <v>76</v>
      </c>
      <c r="M119" s="1952">
        <v>93</v>
      </c>
      <c r="N119" s="1952">
        <v>86</v>
      </c>
      <c r="O119" s="1952">
        <v>99</v>
      </c>
      <c r="P119" s="1952">
        <v>116</v>
      </c>
      <c r="Q119" s="1952">
        <v>98</v>
      </c>
      <c r="R119" s="1952">
        <v>104</v>
      </c>
      <c r="S119" s="1952">
        <v>111</v>
      </c>
      <c r="T119" s="1952">
        <v>124</v>
      </c>
      <c r="U119" s="1952">
        <v>106</v>
      </c>
      <c r="V119" s="1956">
        <v>111</v>
      </c>
      <c r="W119" s="415">
        <v>98</v>
      </c>
      <c r="X119" s="414">
        <v>118</v>
      </c>
      <c r="Y119" s="416">
        <v>99</v>
      </c>
      <c r="Z119" s="416">
        <v>103</v>
      </c>
      <c r="AA119" s="416">
        <v>113</v>
      </c>
      <c r="AB119" s="416"/>
      <c r="AC119" s="428"/>
      <c r="AD119" s="412"/>
      <c r="AE119" s="412"/>
      <c r="AF119" s="412"/>
      <c r="AG119" s="412"/>
      <c r="AH119" s="412"/>
      <c r="AI119" s="412"/>
      <c r="AJ119" s="412"/>
      <c r="AK119" s="412"/>
      <c r="AL119" s="2045"/>
      <c r="AN119" s="1807"/>
    </row>
    <row r="120" spans="1:40">
      <c r="A120" s="840">
        <v>463</v>
      </c>
      <c r="B120" s="413" t="s">
        <v>688</v>
      </c>
      <c r="C120" s="2030">
        <v>72</v>
      </c>
      <c r="D120" s="2030">
        <v>79</v>
      </c>
      <c r="E120" s="2030">
        <v>92</v>
      </c>
      <c r="F120" s="2030">
        <v>74</v>
      </c>
      <c r="G120" s="2030">
        <v>91</v>
      </c>
      <c r="H120" s="2030">
        <v>66</v>
      </c>
      <c r="I120" s="2030">
        <v>84</v>
      </c>
      <c r="J120" s="2030">
        <v>68</v>
      </c>
      <c r="K120" s="2030">
        <v>89</v>
      </c>
      <c r="L120" s="1952">
        <v>94</v>
      </c>
      <c r="M120" s="1952">
        <v>81</v>
      </c>
      <c r="N120" s="1952">
        <v>107</v>
      </c>
      <c r="O120" s="1952">
        <v>106</v>
      </c>
      <c r="P120" s="1952">
        <v>111</v>
      </c>
      <c r="Q120" s="1952">
        <v>81</v>
      </c>
      <c r="R120" s="1952">
        <v>76</v>
      </c>
      <c r="S120" s="1952">
        <v>91</v>
      </c>
      <c r="T120" s="1952">
        <v>103</v>
      </c>
      <c r="U120" s="1952">
        <v>110</v>
      </c>
      <c r="V120" s="1956">
        <v>102</v>
      </c>
      <c r="W120" s="415">
        <v>98</v>
      </c>
      <c r="X120" s="414">
        <v>103</v>
      </c>
      <c r="Y120" s="416">
        <v>112</v>
      </c>
      <c r="Z120" s="416">
        <v>106</v>
      </c>
      <c r="AA120" s="416">
        <v>104</v>
      </c>
      <c r="AB120" s="416"/>
      <c r="AC120" s="428"/>
      <c r="AD120" s="412"/>
      <c r="AE120" s="412"/>
      <c r="AF120" s="412"/>
      <c r="AG120" s="412"/>
      <c r="AH120" s="412"/>
      <c r="AI120" s="412"/>
      <c r="AJ120" s="412"/>
      <c r="AK120" s="412"/>
      <c r="AL120" s="2045"/>
      <c r="AN120" s="1807"/>
    </row>
    <row r="121" spans="1:40">
      <c r="A121" s="840">
        <v>464</v>
      </c>
      <c r="B121" s="413" t="s">
        <v>46</v>
      </c>
      <c r="C121" s="2030">
        <v>155</v>
      </c>
      <c r="D121" s="2030">
        <v>147</v>
      </c>
      <c r="E121" s="2030">
        <v>135</v>
      </c>
      <c r="F121" s="2030">
        <v>139</v>
      </c>
      <c r="G121" s="2030">
        <v>155</v>
      </c>
      <c r="H121" s="2030">
        <v>163</v>
      </c>
      <c r="I121" s="2030">
        <v>163</v>
      </c>
      <c r="J121" s="2030">
        <v>153</v>
      </c>
      <c r="K121" s="2030">
        <v>171</v>
      </c>
      <c r="L121" s="1952">
        <v>180</v>
      </c>
      <c r="M121" s="1952">
        <v>184</v>
      </c>
      <c r="N121" s="1952">
        <v>184</v>
      </c>
      <c r="O121" s="1952">
        <v>227</v>
      </c>
      <c r="P121" s="1952">
        <v>191</v>
      </c>
      <c r="Q121" s="1952">
        <v>167</v>
      </c>
      <c r="R121" s="1952">
        <v>197</v>
      </c>
      <c r="S121" s="1952">
        <v>217</v>
      </c>
      <c r="T121" s="1952">
        <v>202</v>
      </c>
      <c r="U121" s="1952">
        <v>200</v>
      </c>
      <c r="V121" s="1956">
        <v>209</v>
      </c>
      <c r="W121" s="415">
        <v>213</v>
      </c>
      <c r="X121" s="414">
        <v>200</v>
      </c>
      <c r="Y121" s="416">
        <v>201</v>
      </c>
      <c r="Z121" s="416">
        <v>224</v>
      </c>
      <c r="AA121" s="416">
        <v>213</v>
      </c>
      <c r="AB121" s="416">
        <v>241</v>
      </c>
      <c r="AC121" s="428"/>
      <c r="AD121" s="412"/>
      <c r="AE121" s="412"/>
      <c r="AF121" s="412"/>
      <c r="AG121" s="412"/>
      <c r="AH121" s="412"/>
      <c r="AI121" s="412"/>
      <c r="AJ121" s="412"/>
      <c r="AK121" s="412"/>
      <c r="AL121" s="2045"/>
      <c r="AN121" s="1807"/>
    </row>
    <row r="122" spans="1:40">
      <c r="A122" s="840">
        <v>481</v>
      </c>
      <c r="B122" s="413" t="s">
        <v>47</v>
      </c>
      <c r="C122" s="2030">
        <v>165</v>
      </c>
      <c r="D122" s="2030">
        <v>139</v>
      </c>
      <c r="E122" s="2030">
        <v>139</v>
      </c>
      <c r="F122" s="2030">
        <v>142</v>
      </c>
      <c r="G122" s="2030">
        <v>170</v>
      </c>
      <c r="H122" s="2030">
        <v>156</v>
      </c>
      <c r="I122" s="2030">
        <v>166</v>
      </c>
      <c r="J122" s="2030">
        <v>148</v>
      </c>
      <c r="K122" s="2030">
        <v>134</v>
      </c>
      <c r="L122" s="1952">
        <v>158</v>
      </c>
      <c r="M122" s="1952">
        <v>169</v>
      </c>
      <c r="N122" s="1952">
        <v>160</v>
      </c>
      <c r="O122" s="1952">
        <v>171</v>
      </c>
      <c r="P122" s="1952">
        <v>153</v>
      </c>
      <c r="Q122" s="1952">
        <v>179</v>
      </c>
      <c r="R122" s="1952">
        <v>178</v>
      </c>
      <c r="S122" s="1952">
        <v>175</v>
      </c>
      <c r="T122" s="1952">
        <v>159</v>
      </c>
      <c r="U122" s="1952">
        <v>196</v>
      </c>
      <c r="V122" s="1956">
        <v>173</v>
      </c>
      <c r="W122" s="415">
        <v>200</v>
      </c>
      <c r="X122" s="414">
        <v>168</v>
      </c>
      <c r="Y122" s="416">
        <v>158</v>
      </c>
      <c r="Z122" s="416">
        <v>181</v>
      </c>
      <c r="AA122" s="416">
        <v>180</v>
      </c>
      <c r="AB122" s="416">
        <v>172</v>
      </c>
      <c r="AC122" s="428"/>
      <c r="AD122" s="412"/>
      <c r="AE122" s="412"/>
      <c r="AF122" s="412"/>
      <c r="AG122" s="412"/>
      <c r="AH122" s="412"/>
      <c r="AI122" s="412"/>
      <c r="AJ122" s="412"/>
      <c r="AK122" s="412"/>
      <c r="AL122" s="2045"/>
      <c r="AN122" s="1807"/>
    </row>
    <row r="123" spans="1:40">
      <c r="A123" s="840">
        <v>501</v>
      </c>
      <c r="B123" s="413" t="s">
        <v>82</v>
      </c>
      <c r="C123" s="2030">
        <v>160</v>
      </c>
      <c r="D123" s="2030">
        <v>117</v>
      </c>
      <c r="E123" s="2030">
        <v>126</v>
      </c>
      <c r="F123" s="2030">
        <v>131</v>
      </c>
      <c r="G123" s="2030">
        <v>99</v>
      </c>
      <c r="H123" s="2030">
        <v>124</v>
      </c>
      <c r="I123" s="2030">
        <v>130</v>
      </c>
      <c r="J123" s="2030">
        <v>92</v>
      </c>
      <c r="K123" s="2030">
        <v>107</v>
      </c>
      <c r="L123" s="1952">
        <v>103</v>
      </c>
      <c r="M123" s="1952">
        <v>110</v>
      </c>
      <c r="N123" s="1952">
        <v>104</v>
      </c>
      <c r="O123" s="1952">
        <v>111</v>
      </c>
      <c r="P123" s="1952">
        <v>132</v>
      </c>
      <c r="Q123" s="1952">
        <v>129</v>
      </c>
      <c r="R123" s="1952">
        <v>119</v>
      </c>
      <c r="S123" s="1952">
        <v>106</v>
      </c>
      <c r="T123" s="1952">
        <v>96</v>
      </c>
      <c r="U123" s="1952">
        <v>92</v>
      </c>
      <c r="V123" s="1956">
        <v>103</v>
      </c>
      <c r="W123" s="415">
        <v>129</v>
      </c>
      <c r="X123" s="414">
        <v>134</v>
      </c>
      <c r="Y123" s="416">
        <v>100</v>
      </c>
      <c r="Z123" s="416">
        <v>118</v>
      </c>
      <c r="AA123" s="416">
        <v>127</v>
      </c>
      <c r="AB123" s="416">
        <v>313</v>
      </c>
      <c r="AC123" s="428"/>
      <c r="AD123" s="412"/>
      <c r="AE123" s="412"/>
      <c r="AF123" s="412"/>
      <c r="AG123" s="412"/>
      <c r="AH123" s="412"/>
      <c r="AI123" s="412"/>
      <c r="AJ123" s="412"/>
      <c r="AK123" s="412"/>
      <c r="AL123" s="2045"/>
      <c r="AN123" s="1807"/>
    </row>
    <row r="124" spans="1:40">
      <c r="A124" s="840">
        <v>502</v>
      </c>
      <c r="B124" s="413" t="s">
        <v>689</v>
      </c>
      <c r="C124" s="2030">
        <v>80</v>
      </c>
      <c r="D124" s="2030">
        <v>77</v>
      </c>
      <c r="E124" s="2030">
        <v>67</v>
      </c>
      <c r="F124" s="2030">
        <v>67</v>
      </c>
      <c r="G124" s="2030">
        <v>72</v>
      </c>
      <c r="H124" s="2030">
        <v>87</v>
      </c>
      <c r="I124" s="2030">
        <v>78</v>
      </c>
      <c r="J124" s="2030">
        <v>69</v>
      </c>
      <c r="K124" s="2030">
        <v>55</v>
      </c>
      <c r="L124" s="1952">
        <v>62</v>
      </c>
      <c r="M124" s="1952">
        <v>70</v>
      </c>
      <c r="N124" s="1952">
        <v>70</v>
      </c>
      <c r="O124" s="1952">
        <v>74</v>
      </c>
      <c r="P124" s="1952">
        <v>66</v>
      </c>
      <c r="Q124" s="1952">
        <v>78</v>
      </c>
      <c r="R124" s="1952">
        <v>82</v>
      </c>
      <c r="S124" s="1952">
        <v>62</v>
      </c>
      <c r="T124" s="1952">
        <v>59</v>
      </c>
      <c r="U124" s="1952">
        <v>72</v>
      </c>
      <c r="V124" s="1956">
        <v>62</v>
      </c>
      <c r="W124" s="415">
        <v>66</v>
      </c>
      <c r="X124" s="414">
        <v>80</v>
      </c>
      <c r="Y124" s="416">
        <v>77</v>
      </c>
      <c r="Z124" s="416">
        <v>63</v>
      </c>
      <c r="AA124" s="416">
        <v>76</v>
      </c>
      <c r="AB124" s="416"/>
      <c r="AC124" s="428"/>
      <c r="AD124" s="412"/>
      <c r="AE124" s="412"/>
      <c r="AF124" s="412"/>
      <c r="AG124" s="412"/>
      <c r="AH124" s="412"/>
      <c r="AI124" s="412"/>
      <c r="AJ124" s="412"/>
      <c r="AK124" s="412"/>
      <c r="AL124" s="2045"/>
      <c r="AN124" s="1807"/>
    </row>
    <row r="125" spans="1:40">
      <c r="A125" s="840">
        <v>503</v>
      </c>
      <c r="B125" s="413" t="s">
        <v>690</v>
      </c>
      <c r="C125" s="2030">
        <v>51</v>
      </c>
      <c r="D125" s="2030">
        <v>63</v>
      </c>
      <c r="E125" s="2030">
        <v>55</v>
      </c>
      <c r="F125" s="2030">
        <v>53</v>
      </c>
      <c r="G125" s="2030">
        <v>52</v>
      </c>
      <c r="H125" s="2030">
        <v>50</v>
      </c>
      <c r="I125" s="2030">
        <v>51</v>
      </c>
      <c r="J125" s="2030">
        <v>56</v>
      </c>
      <c r="K125" s="2030">
        <v>66</v>
      </c>
      <c r="L125" s="1952">
        <v>51</v>
      </c>
      <c r="M125" s="1952">
        <v>42</v>
      </c>
      <c r="N125" s="1952">
        <v>47</v>
      </c>
      <c r="O125" s="1952">
        <v>45</v>
      </c>
      <c r="P125" s="1952">
        <v>65</v>
      </c>
      <c r="Q125" s="1952">
        <v>40</v>
      </c>
      <c r="R125" s="1952">
        <v>54</v>
      </c>
      <c r="S125" s="1952">
        <v>45</v>
      </c>
      <c r="T125" s="1952">
        <v>54</v>
      </c>
      <c r="U125" s="1952">
        <v>48</v>
      </c>
      <c r="V125" s="1956">
        <v>54</v>
      </c>
      <c r="W125" s="415">
        <v>50</v>
      </c>
      <c r="X125" s="414">
        <v>52</v>
      </c>
      <c r="Y125" s="416">
        <v>44</v>
      </c>
      <c r="Z125" s="416">
        <v>47</v>
      </c>
      <c r="AA125" s="416">
        <v>55</v>
      </c>
      <c r="AB125" s="416"/>
      <c r="AC125" s="412"/>
      <c r="AD125" s="412"/>
      <c r="AE125" s="412"/>
      <c r="AF125" s="412"/>
      <c r="AG125" s="412"/>
      <c r="AH125" s="412"/>
      <c r="AI125" s="412"/>
      <c r="AJ125" s="412"/>
      <c r="AK125" s="412"/>
      <c r="AL125" s="2045"/>
      <c r="AN125" s="1807"/>
    </row>
    <row r="126" spans="1:40">
      <c r="A126" s="840">
        <v>504</v>
      </c>
      <c r="B126" s="413" t="s">
        <v>691</v>
      </c>
      <c r="C126" s="2030">
        <v>34</v>
      </c>
      <c r="D126" s="2030">
        <v>42</v>
      </c>
      <c r="E126" s="2030">
        <v>39</v>
      </c>
      <c r="F126" s="2030">
        <v>33</v>
      </c>
      <c r="G126" s="2030">
        <v>34</v>
      </c>
      <c r="H126" s="2030">
        <v>38</v>
      </c>
      <c r="I126" s="2030">
        <v>38</v>
      </c>
      <c r="J126" s="2030">
        <v>30</v>
      </c>
      <c r="K126" s="2030">
        <v>31</v>
      </c>
      <c r="L126" s="1952">
        <v>25</v>
      </c>
      <c r="M126" s="1952">
        <v>38</v>
      </c>
      <c r="N126" s="1952">
        <v>29</v>
      </c>
      <c r="O126" s="1952">
        <v>31</v>
      </c>
      <c r="P126" s="1952">
        <v>38</v>
      </c>
      <c r="Q126" s="1952">
        <v>37</v>
      </c>
      <c r="R126" s="1952">
        <v>55</v>
      </c>
      <c r="S126" s="1952">
        <v>46</v>
      </c>
      <c r="T126" s="1952">
        <v>43</v>
      </c>
      <c r="U126" s="1952">
        <v>42</v>
      </c>
      <c r="V126" s="1956">
        <v>44</v>
      </c>
      <c r="W126" s="415">
        <v>55</v>
      </c>
      <c r="X126" s="414">
        <v>49</v>
      </c>
      <c r="Y126" s="416">
        <v>37</v>
      </c>
      <c r="Z126" s="416">
        <v>44</v>
      </c>
      <c r="AA126" s="416">
        <v>47</v>
      </c>
      <c r="AB126" s="416"/>
      <c r="AC126" s="428"/>
      <c r="AD126" s="412"/>
      <c r="AE126" s="412"/>
      <c r="AF126" s="412"/>
      <c r="AG126" s="412"/>
      <c r="AH126" s="412"/>
      <c r="AI126" s="412"/>
      <c r="AJ126" s="412"/>
      <c r="AK126" s="412"/>
      <c r="AL126" s="2045"/>
      <c r="AN126" s="1807"/>
    </row>
    <row r="127" spans="1:40">
      <c r="A127" s="840">
        <v>521</v>
      </c>
      <c r="B127" s="413" t="s">
        <v>692</v>
      </c>
      <c r="C127" s="2030">
        <v>229</v>
      </c>
      <c r="D127" s="2030">
        <v>238</v>
      </c>
      <c r="E127" s="2030">
        <v>205</v>
      </c>
      <c r="F127" s="2030">
        <v>254</v>
      </c>
      <c r="G127" s="2030">
        <v>245</v>
      </c>
      <c r="H127" s="2030">
        <v>246</v>
      </c>
      <c r="I127" s="2030">
        <v>224</v>
      </c>
      <c r="J127" s="2030">
        <v>214</v>
      </c>
      <c r="K127" s="2030">
        <v>234</v>
      </c>
      <c r="L127" s="1952">
        <v>233</v>
      </c>
      <c r="M127" s="1952">
        <v>241</v>
      </c>
      <c r="N127" s="1952">
        <v>260</v>
      </c>
      <c r="O127" s="1952">
        <v>253</v>
      </c>
      <c r="P127" s="1952">
        <v>253</v>
      </c>
      <c r="Q127" s="1952">
        <v>275</v>
      </c>
      <c r="R127" s="1952">
        <v>278</v>
      </c>
      <c r="S127" s="1952">
        <v>287</v>
      </c>
      <c r="T127" s="1952">
        <v>290</v>
      </c>
      <c r="U127" s="1952">
        <v>250</v>
      </c>
      <c r="V127" s="1956">
        <v>257</v>
      </c>
      <c r="W127" s="415">
        <v>238</v>
      </c>
      <c r="X127" s="414">
        <v>237</v>
      </c>
      <c r="Y127" s="416">
        <v>255</v>
      </c>
      <c r="Z127" s="416">
        <v>255</v>
      </c>
      <c r="AA127" s="416">
        <v>278</v>
      </c>
      <c r="AB127" s="416">
        <v>505</v>
      </c>
      <c r="AC127" s="428"/>
      <c r="AD127" s="412"/>
      <c r="AE127" s="412"/>
      <c r="AF127" s="412"/>
      <c r="AG127" s="412"/>
      <c r="AH127" s="412"/>
      <c r="AI127" s="412"/>
      <c r="AJ127" s="412"/>
      <c r="AK127" s="412"/>
      <c r="AL127" s="2045"/>
      <c r="AN127" s="1807"/>
    </row>
    <row r="128" spans="1:40">
      <c r="A128" s="840">
        <v>522</v>
      </c>
      <c r="B128" s="413" t="s">
        <v>693</v>
      </c>
      <c r="C128" s="2030">
        <v>39</v>
      </c>
      <c r="D128" s="2030">
        <v>38</v>
      </c>
      <c r="E128" s="2030">
        <v>47</v>
      </c>
      <c r="F128" s="2030">
        <v>46</v>
      </c>
      <c r="G128" s="2030">
        <v>44</v>
      </c>
      <c r="H128" s="2030">
        <v>40</v>
      </c>
      <c r="I128" s="2030">
        <v>38</v>
      </c>
      <c r="J128" s="2030">
        <v>33</v>
      </c>
      <c r="K128" s="2030">
        <v>41</v>
      </c>
      <c r="L128" s="1952">
        <v>44</v>
      </c>
      <c r="M128" s="1952">
        <v>40</v>
      </c>
      <c r="N128" s="1952">
        <v>41</v>
      </c>
      <c r="O128" s="1952">
        <v>37</v>
      </c>
      <c r="P128" s="1952">
        <v>50</v>
      </c>
      <c r="Q128" s="1952">
        <v>50</v>
      </c>
      <c r="R128" s="1952">
        <v>47</v>
      </c>
      <c r="S128" s="1952">
        <v>41</v>
      </c>
      <c r="T128" s="1952">
        <v>48</v>
      </c>
      <c r="U128" s="1952">
        <v>48</v>
      </c>
      <c r="V128" s="1956">
        <v>67</v>
      </c>
      <c r="W128" s="415">
        <v>49</v>
      </c>
      <c r="X128" s="414">
        <v>69</v>
      </c>
      <c r="Y128" s="416">
        <v>58</v>
      </c>
      <c r="Z128" s="416">
        <v>42</v>
      </c>
      <c r="AA128" s="416">
        <v>61</v>
      </c>
      <c r="AB128" s="416">
        <v>72</v>
      </c>
      <c r="AC128" s="428"/>
      <c r="AD128" s="412"/>
      <c r="AE128" s="412"/>
      <c r="AF128" s="412"/>
      <c r="AG128" s="412"/>
      <c r="AH128" s="412"/>
      <c r="AI128" s="412"/>
      <c r="AJ128" s="412"/>
      <c r="AK128" s="412"/>
      <c r="AL128" s="2045"/>
      <c r="AN128" s="1807"/>
    </row>
    <row r="129" spans="1:40">
      <c r="A129" s="840">
        <v>523</v>
      </c>
      <c r="B129" s="413" t="s">
        <v>694</v>
      </c>
      <c r="C129" s="2030">
        <v>119</v>
      </c>
      <c r="D129" s="2030">
        <v>130</v>
      </c>
      <c r="E129" s="2030">
        <v>119</v>
      </c>
      <c r="F129" s="2030">
        <v>132</v>
      </c>
      <c r="G129" s="2030">
        <v>107</v>
      </c>
      <c r="H129" s="2030">
        <v>114</v>
      </c>
      <c r="I129" s="2030">
        <v>108</v>
      </c>
      <c r="J129" s="2030">
        <v>111</v>
      </c>
      <c r="K129" s="2030">
        <v>129</v>
      </c>
      <c r="L129" s="1952">
        <v>122</v>
      </c>
      <c r="M129" s="1952">
        <v>123</v>
      </c>
      <c r="N129" s="1952">
        <v>132</v>
      </c>
      <c r="O129" s="1952">
        <v>117</v>
      </c>
      <c r="P129" s="1952">
        <v>148</v>
      </c>
      <c r="Q129" s="1952">
        <v>117</v>
      </c>
      <c r="R129" s="1952">
        <v>115</v>
      </c>
      <c r="S129" s="1952">
        <v>128</v>
      </c>
      <c r="T129" s="1952">
        <v>159</v>
      </c>
      <c r="U129" s="1952">
        <v>136</v>
      </c>
      <c r="V129" s="1956">
        <v>127</v>
      </c>
      <c r="W129" s="415">
        <v>110</v>
      </c>
      <c r="X129" s="414">
        <v>107</v>
      </c>
      <c r="Y129" s="416">
        <v>118</v>
      </c>
      <c r="Z129" s="416">
        <v>113</v>
      </c>
      <c r="AA129" s="416">
        <v>128</v>
      </c>
      <c r="AB129" s="416"/>
      <c r="AC129" s="428"/>
      <c r="AD129" s="412"/>
      <c r="AE129" s="412"/>
      <c r="AF129" s="412"/>
      <c r="AG129" s="412"/>
      <c r="AH129" s="412"/>
      <c r="AI129" s="412"/>
      <c r="AJ129" s="412"/>
      <c r="AK129" s="412"/>
      <c r="AL129" s="2045"/>
      <c r="AN129" s="1807"/>
    </row>
    <row r="130" spans="1:40">
      <c r="A130" s="840">
        <v>524</v>
      </c>
      <c r="B130" s="413" t="s">
        <v>695</v>
      </c>
      <c r="C130" s="2030">
        <v>61</v>
      </c>
      <c r="D130" s="2030">
        <v>62</v>
      </c>
      <c r="E130" s="2030">
        <v>41</v>
      </c>
      <c r="F130" s="2030">
        <v>63</v>
      </c>
      <c r="G130" s="2030">
        <v>54</v>
      </c>
      <c r="H130" s="2030">
        <v>58</v>
      </c>
      <c r="I130" s="2030">
        <v>50</v>
      </c>
      <c r="J130" s="2030">
        <v>48</v>
      </c>
      <c r="K130" s="2030">
        <v>54</v>
      </c>
      <c r="L130" s="1952">
        <v>59</v>
      </c>
      <c r="M130" s="1952">
        <v>53</v>
      </c>
      <c r="N130" s="1952">
        <v>67</v>
      </c>
      <c r="O130" s="1952">
        <v>50</v>
      </c>
      <c r="P130" s="1952">
        <v>56</v>
      </c>
      <c r="Q130" s="1952">
        <v>51</v>
      </c>
      <c r="R130" s="1952">
        <v>85</v>
      </c>
      <c r="S130" s="1952">
        <v>64</v>
      </c>
      <c r="T130" s="1952">
        <v>50</v>
      </c>
      <c r="U130" s="1952">
        <v>54</v>
      </c>
      <c r="V130" s="1956">
        <v>62</v>
      </c>
      <c r="W130" s="415">
        <v>64</v>
      </c>
      <c r="X130" s="414">
        <v>62</v>
      </c>
      <c r="Y130" s="416">
        <v>64</v>
      </c>
      <c r="Z130" s="416">
        <v>56</v>
      </c>
      <c r="AA130" s="416">
        <v>70</v>
      </c>
      <c r="AB130" s="416"/>
      <c r="AC130" s="428"/>
      <c r="AD130" s="412"/>
      <c r="AE130" s="412"/>
      <c r="AF130" s="412"/>
      <c r="AG130" s="412"/>
      <c r="AH130" s="412"/>
      <c r="AI130" s="412"/>
      <c r="AJ130" s="412"/>
      <c r="AK130" s="412"/>
      <c r="AL130" s="2045"/>
      <c r="AN130" s="1807"/>
    </row>
    <row r="131" spans="1:40">
      <c r="A131" s="840">
        <v>525</v>
      </c>
      <c r="B131" s="413" t="s">
        <v>696</v>
      </c>
      <c r="C131" s="2030">
        <v>45</v>
      </c>
      <c r="D131" s="2030">
        <v>50</v>
      </c>
      <c r="E131" s="2030">
        <v>47</v>
      </c>
      <c r="F131" s="2030">
        <v>39</v>
      </c>
      <c r="G131" s="2030">
        <v>47</v>
      </c>
      <c r="H131" s="2030">
        <v>39</v>
      </c>
      <c r="I131" s="2030">
        <v>59</v>
      </c>
      <c r="J131" s="2030">
        <v>46</v>
      </c>
      <c r="K131" s="2030">
        <v>54</v>
      </c>
      <c r="L131" s="1952">
        <v>61</v>
      </c>
      <c r="M131" s="1952">
        <v>59</v>
      </c>
      <c r="N131" s="1952">
        <v>56</v>
      </c>
      <c r="O131" s="1952">
        <v>68</v>
      </c>
      <c r="P131" s="1952">
        <v>46</v>
      </c>
      <c r="Q131" s="1952">
        <v>65</v>
      </c>
      <c r="R131" s="1952">
        <v>62</v>
      </c>
      <c r="S131" s="1952">
        <v>55</v>
      </c>
      <c r="T131" s="1952">
        <v>47</v>
      </c>
      <c r="U131" s="1952">
        <v>48</v>
      </c>
      <c r="V131" s="1956">
        <v>64</v>
      </c>
      <c r="W131" s="415">
        <v>51</v>
      </c>
      <c r="X131" s="414">
        <v>62</v>
      </c>
      <c r="Y131" s="416">
        <v>36</v>
      </c>
      <c r="Z131" s="416">
        <v>51</v>
      </c>
      <c r="AA131" s="416">
        <v>62</v>
      </c>
      <c r="AB131" s="416"/>
      <c r="AC131" s="428"/>
      <c r="AD131" s="412"/>
      <c r="AE131" s="412"/>
      <c r="AF131" s="412"/>
      <c r="AG131" s="412"/>
      <c r="AH131" s="412"/>
      <c r="AI131" s="412"/>
      <c r="AJ131" s="412"/>
      <c r="AK131" s="412"/>
      <c r="AL131" s="2045"/>
      <c r="AN131" s="1807"/>
    </row>
    <row r="132" spans="1:40">
      <c r="A132" s="840">
        <v>541</v>
      </c>
      <c r="B132" s="413" t="s">
        <v>697</v>
      </c>
      <c r="C132" s="2030">
        <v>42</v>
      </c>
      <c r="D132" s="2030">
        <v>36</v>
      </c>
      <c r="E132" s="2030">
        <v>42</v>
      </c>
      <c r="F132" s="2030">
        <v>42</v>
      </c>
      <c r="G132" s="2030">
        <v>43</v>
      </c>
      <c r="H132" s="2030">
        <v>45</v>
      </c>
      <c r="I132" s="2030">
        <v>46</v>
      </c>
      <c r="J132" s="2030">
        <v>35</v>
      </c>
      <c r="K132" s="2030">
        <v>46</v>
      </c>
      <c r="L132" s="1952">
        <v>42</v>
      </c>
      <c r="M132" s="1952">
        <v>45</v>
      </c>
      <c r="N132" s="1952">
        <v>44</v>
      </c>
      <c r="O132" s="1952">
        <v>36</v>
      </c>
      <c r="P132" s="1952">
        <v>48</v>
      </c>
      <c r="Q132" s="1952">
        <v>35</v>
      </c>
      <c r="R132" s="1952">
        <v>43</v>
      </c>
      <c r="S132" s="1952">
        <v>44</v>
      </c>
      <c r="T132" s="1952">
        <v>38</v>
      </c>
      <c r="U132" s="1952">
        <v>44</v>
      </c>
      <c r="V132" s="1956">
        <v>48</v>
      </c>
      <c r="W132" s="415">
        <v>49</v>
      </c>
      <c r="X132" s="414">
        <v>55</v>
      </c>
      <c r="Y132" s="416">
        <v>48</v>
      </c>
      <c r="Z132" s="416">
        <v>43</v>
      </c>
      <c r="AA132" s="416">
        <v>27</v>
      </c>
      <c r="AB132" s="416"/>
      <c r="AC132" s="428"/>
      <c r="AD132" s="412"/>
      <c r="AE132" s="412"/>
      <c r="AF132" s="412"/>
      <c r="AG132" s="412"/>
      <c r="AH132" s="412"/>
      <c r="AI132" s="412"/>
      <c r="AJ132" s="412"/>
      <c r="AK132" s="412"/>
      <c r="AL132" s="2045"/>
      <c r="AN132" s="1807"/>
    </row>
    <row r="133" spans="1:40">
      <c r="A133" s="840">
        <v>542</v>
      </c>
      <c r="B133" s="413" t="s">
        <v>698</v>
      </c>
      <c r="C133" s="2030">
        <v>64</v>
      </c>
      <c r="D133" s="2030">
        <v>64</v>
      </c>
      <c r="E133" s="2030">
        <v>53</v>
      </c>
      <c r="F133" s="2030">
        <v>62</v>
      </c>
      <c r="G133" s="2030">
        <v>66</v>
      </c>
      <c r="H133" s="2030">
        <v>64</v>
      </c>
      <c r="I133" s="2030">
        <v>66</v>
      </c>
      <c r="J133" s="2030">
        <v>53</v>
      </c>
      <c r="K133" s="2030">
        <v>76</v>
      </c>
      <c r="L133" s="1952">
        <v>54</v>
      </c>
      <c r="M133" s="1952">
        <v>59</v>
      </c>
      <c r="N133" s="1952">
        <v>65</v>
      </c>
      <c r="O133" s="1952">
        <v>62</v>
      </c>
      <c r="P133" s="1952">
        <v>73</v>
      </c>
      <c r="Q133" s="1952">
        <v>57</v>
      </c>
      <c r="R133" s="1952">
        <v>66</v>
      </c>
      <c r="S133" s="1952">
        <v>55</v>
      </c>
      <c r="T133" s="1952">
        <v>77</v>
      </c>
      <c r="U133" s="1952">
        <v>69</v>
      </c>
      <c r="V133" s="1956">
        <v>78</v>
      </c>
      <c r="W133" s="415">
        <v>73</v>
      </c>
      <c r="X133" s="414">
        <v>86</v>
      </c>
      <c r="Y133" s="416">
        <v>73</v>
      </c>
      <c r="Z133" s="416">
        <v>62</v>
      </c>
      <c r="AA133" s="416">
        <v>97</v>
      </c>
      <c r="AB133" s="416"/>
      <c r="AC133" s="428"/>
      <c r="AD133" s="412"/>
      <c r="AE133" s="412"/>
      <c r="AF133" s="412"/>
      <c r="AG133" s="412"/>
      <c r="AH133" s="412"/>
      <c r="AI133" s="412"/>
      <c r="AJ133" s="412"/>
      <c r="AK133" s="412"/>
      <c r="AL133" s="2045"/>
      <c r="AN133" s="1807"/>
    </row>
    <row r="134" spans="1:40">
      <c r="A134" s="840">
        <v>543</v>
      </c>
      <c r="B134" s="413" t="s">
        <v>699</v>
      </c>
      <c r="C134" s="2030">
        <v>142</v>
      </c>
      <c r="D134" s="2030">
        <v>104</v>
      </c>
      <c r="E134" s="2030">
        <v>119</v>
      </c>
      <c r="F134" s="2030">
        <v>132</v>
      </c>
      <c r="G134" s="2030">
        <v>108</v>
      </c>
      <c r="H134" s="2030">
        <v>116</v>
      </c>
      <c r="I134" s="2030">
        <v>115</v>
      </c>
      <c r="J134" s="2030">
        <v>120</v>
      </c>
      <c r="K134" s="2030">
        <v>132</v>
      </c>
      <c r="L134" s="1952">
        <v>124</v>
      </c>
      <c r="M134" s="1952">
        <v>147</v>
      </c>
      <c r="N134" s="1952">
        <v>143</v>
      </c>
      <c r="O134" s="1952">
        <v>124</v>
      </c>
      <c r="P134" s="1952">
        <v>129</v>
      </c>
      <c r="Q134" s="1952">
        <v>131</v>
      </c>
      <c r="R134" s="1952">
        <v>118</v>
      </c>
      <c r="S134" s="1952">
        <v>140</v>
      </c>
      <c r="T134" s="1952">
        <v>141</v>
      </c>
      <c r="U134" s="1952">
        <v>140</v>
      </c>
      <c r="V134" s="1956">
        <v>159</v>
      </c>
      <c r="W134" s="415">
        <v>141</v>
      </c>
      <c r="X134" s="414">
        <v>142</v>
      </c>
      <c r="Y134" s="416">
        <v>150</v>
      </c>
      <c r="Z134" s="416">
        <v>160</v>
      </c>
      <c r="AA134" s="416">
        <v>163</v>
      </c>
      <c r="AB134" s="416">
        <v>286</v>
      </c>
      <c r="AC134" s="428"/>
      <c r="AD134" s="412"/>
      <c r="AE134" s="412"/>
      <c r="AF134" s="412"/>
      <c r="AG134" s="412"/>
      <c r="AH134" s="412"/>
      <c r="AI134" s="412"/>
      <c r="AJ134" s="412"/>
      <c r="AK134" s="412"/>
      <c r="AL134" s="2045"/>
      <c r="AN134" s="1807"/>
    </row>
    <row r="135" spans="1:40">
      <c r="A135" s="840">
        <v>544</v>
      </c>
      <c r="B135" s="413" t="s">
        <v>700</v>
      </c>
      <c r="C135" s="2030">
        <v>201</v>
      </c>
      <c r="D135" s="2030">
        <v>181</v>
      </c>
      <c r="E135" s="2030">
        <v>197</v>
      </c>
      <c r="F135" s="2030">
        <v>170</v>
      </c>
      <c r="G135" s="2030">
        <v>193</v>
      </c>
      <c r="H135" s="2030">
        <v>191</v>
      </c>
      <c r="I135" s="2030">
        <v>184</v>
      </c>
      <c r="J135" s="2030">
        <v>186</v>
      </c>
      <c r="K135" s="2030">
        <v>161</v>
      </c>
      <c r="L135" s="1952">
        <v>189</v>
      </c>
      <c r="M135" s="1952">
        <v>172</v>
      </c>
      <c r="N135" s="1952">
        <v>186</v>
      </c>
      <c r="O135" s="1952">
        <v>220</v>
      </c>
      <c r="P135" s="1952">
        <v>205</v>
      </c>
      <c r="Q135" s="1952">
        <v>199</v>
      </c>
      <c r="R135" s="1952">
        <v>217</v>
      </c>
      <c r="S135" s="1952">
        <v>198</v>
      </c>
      <c r="T135" s="1952">
        <v>178</v>
      </c>
      <c r="U135" s="1952">
        <v>202</v>
      </c>
      <c r="V135" s="1956">
        <v>188</v>
      </c>
      <c r="W135" s="415">
        <v>193</v>
      </c>
      <c r="X135" s="414">
        <v>195</v>
      </c>
      <c r="Y135" s="416">
        <v>178</v>
      </c>
      <c r="Z135" s="416">
        <v>212</v>
      </c>
      <c r="AA135" s="416">
        <v>196</v>
      </c>
      <c r="AB135" s="416"/>
      <c r="AC135" s="428"/>
      <c r="AD135" s="412"/>
      <c r="AE135" s="412"/>
      <c r="AF135" s="412"/>
      <c r="AG135" s="412"/>
      <c r="AH135" s="412"/>
      <c r="AI135" s="412"/>
      <c r="AJ135" s="412"/>
      <c r="AK135" s="412"/>
      <c r="AL135" s="2045"/>
      <c r="AN135" s="1807"/>
    </row>
    <row r="136" spans="1:40">
      <c r="A136" s="840">
        <v>561</v>
      </c>
      <c r="B136" s="413" t="s">
        <v>701</v>
      </c>
      <c r="C136" s="2030">
        <v>97</v>
      </c>
      <c r="D136" s="2030">
        <v>99</v>
      </c>
      <c r="E136" s="2030">
        <v>104</v>
      </c>
      <c r="F136" s="2030">
        <v>95</v>
      </c>
      <c r="G136" s="2030">
        <v>103</v>
      </c>
      <c r="H136" s="2030">
        <v>100</v>
      </c>
      <c r="I136" s="2030">
        <v>94</v>
      </c>
      <c r="J136" s="2030">
        <v>90</v>
      </c>
      <c r="K136" s="2030">
        <v>105</v>
      </c>
      <c r="L136" s="1952">
        <v>109</v>
      </c>
      <c r="M136" s="1952">
        <v>91</v>
      </c>
      <c r="N136" s="1952">
        <v>106</v>
      </c>
      <c r="O136" s="1952">
        <v>92</v>
      </c>
      <c r="P136" s="1952">
        <v>96</v>
      </c>
      <c r="Q136" s="1952">
        <v>107</v>
      </c>
      <c r="R136" s="1952">
        <v>121</v>
      </c>
      <c r="S136" s="1952">
        <v>102</v>
      </c>
      <c r="T136" s="1952">
        <v>99</v>
      </c>
      <c r="U136" s="1952">
        <v>122</v>
      </c>
      <c r="V136" s="1956">
        <v>111</v>
      </c>
      <c r="W136" s="415">
        <v>81</v>
      </c>
      <c r="X136" s="414">
        <v>108</v>
      </c>
      <c r="Y136" s="416">
        <v>123</v>
      </c>
      <c r="Z136" s="416">
        <v>133</v>
      </c>
      <c r="AA136" s="416">
        <v>118</v>
      </c>
      <c r="AB136" s="416"/>
      <c r="AC136" s="428"/>
      <c r="AD136" s="412"/>
      <c r="AE136" s="412"/>
      <c r="AF136" s="412"/>
      <c r="AG136" s="412"/>
      <c r="AH136" s="412"/>
      <c r="AI136" s="412"/>
      <c r="AJ136" s="412"/>
      <c r="AK136" s="412"/>
      <c r="AL136" s="2045"/>
      <c r="AN136" s="1807"/>
    </row>
    <row r="137" spans="1:40">
      <c r="A137" s="840">
        <v>562</v>
      </c>
      <c r="B137" s="413" t="s">
        <v>702</v>
      </c>
      <c r="C137" s="2030">
        <v>68</v>
      </c>
      <c r="D137" s="2030">
        <v>70</v>
      </c>
      <c r="E137" s="2030">
        <v>52</v>
      </c>
      <c r="F137" s="2030">
        <v>70</v>
      </c>
      <c r="G137" s="2030">
        <v>67</v>
      </c>
      <c r="H137" s="2030">
        <v>74</v>
      </c>
      <c r="I137" s="2030">
        <v>67</v>
      </c>
      <c r="J137" s="2030">
        <v>57</v>
      </c>
      <c r="K137" s="2030">
        <v>76</v>
      </c>
      <c r="L137" s="1952">
        <v>68</v>
      </c>
      <c r="M137" s="1952">
        <v>90</v>
      </c>
      <c r="N137" s="1952">
        <v>87</v>
      </c>
      <c r="O137" s="1952">
        <v>79</v>
      </c>
      <c r="P137" s="1952">
        <v>73</v>
      </c>
      <c r="Q137" s="1952">
        <v>85</v>
      </c>
      <c r="R137" s="1952">
        <v>94</v>
      </c>
      <c r="S137" s="1952">
        <v>64</v>
      </c>
      <c r="T137" s="1952">
        <v>76</v>
      </c>
      <c r="U137" s="1952">
        <v>77</v>
      </c>
      <c r="V137" s="1956">
        <v>81</v>
      </c>
      <c r="W137" s="415">
        <v>72</v>
      </c>
      <c r="X137" s="414">
        <v>77</v>
      </c>
      <c r="Y137" s="416">
        <v>74</v>
      </c>
      <c r="Z137" s="416">
        <v>63</v>
      </c>
      <c r="AA137" s="416">
        <v>96</v>
      </c>
      <c r="AB137" s="416"/>
      <c r="AC137" s="428"/>
      <c r="AD137" s="412"/>
      <c r="AE137" s="412"/>
      <c r="AF137" s="412"/>
      <c r="AG137" s="412"/>
      <c r="AH137" s="412"/>
      <c r="AI137" s="412"/>
      <c r="AJ137" s="412"/>
      <c r="AK137" s="412"/>
      <c r="AL137" s="2045"/>
      <c r="AN137" s="1807"/>
    </row>
    <row r="138" spans="1:40">
      <c r="A138" s="840">
        <v>581</v>
      </c>
      <c r="B138" s="413" t="s">
        <v>703</v>
      </c>
      <c r="C138" s="2030">
        <v>114</v>
      </c>
      <c r="D138" s="2030">
        <v>79</v>
      </c>
      <c r="E138" s="2030">
        <v>92</v>
      </c>
      <c r="F138" s="2030">
        <v>93</v>
      </c>
      <c r="G138" s="2030">
        <v>92</v>
      </c>
      <c r="H138" s="2030">
        <v>74</v>
      </c>
      <c r="I138" s="2030">
        <v>85</v>
      </c>
      <c r="J138" s="2030">
        <v>72</v>
      </c>
      <c r="K138" s="2030">
        <v>82</v>
      </c>
      <c r="L138" s="1952">
        <v>95</v>
      </c>
      <c r="M138" s="1952">
        <v>87</v>
      </c>
      <c r="N138" s="1952">
        <v>82</v>
      </c>
      <c r="O138" s="1952">
        <v>85</v>
      </c>
      <c r="P138" s="1952">
        <v>72</v>
      </c>
      <c r="Q138" s="1952">
        <v>71</v>
      </c>
      <c r="R138" s="1952">
        <v>85</v>
      </c>
      <c r="S138" s="1952">
        <v>74</v>
      </c>
      <c r="T138" s="1952">
        <v>76</v>
      </c>
      <c r="U138" s="1952">
        <v>59</v>
      </c>
      <c r="V138" s="1956">
        <v>63</v>
      </c>
      <c r="W138" s="415">
        <v>85</v>
      </c>
      <c r="X138" s="414">
        <v>87</v>
      </c>
      <c r="Y138" s="416">
        <v>79</v>
      </c>
      <c r="Z138" s="416">
        <v>77</v>
      </c>
      <c r="AA138" s="416">
        <v>65</v>
      </c>
      <c r="AB138" s="416"/>
      <c r="AC138" s="428"/>
      <c r="AD138" s="412"/>
      <c r="AE138" s="412"/>
      <c r="AF138" s="412"/>
      <c r="AG138" s="412"/>
      <c r="AH138" s="412"/>
      <c r="AI138" s="412"/>
      <c r="AJ138" s="412"/>
      <c r="AK138" s="412"/>
      <c r="AL138" s="2045"/>
      <c r="AN138" s="1807"/>
    </row>
    <row r="139" spans="1:40">
      <c r="A139" s="840">
        <v>582</v>
      </c>
      <c r="B139" s="413" t="s">
        <v>704</v>
      </c>
      <c r="C139" s="2030">
        <v>131</v>
      </c>
      <c r="D139" s="2030">
        <v>122</v>
      </c>
      <c r="E139" s="2030">
        <v>117</v>
      </c>
      <c r="F139" s="2030">
        <v>134</v>
      </c>
      <c r="G139" s="2030">
        <v>121</v>
      </c>
      <c r="H139" s="2030">
        <v>123</v>
      </c>
      <c r="I139" s="2030">
        <v>92</v>
      </c>
      <c r="J139" s="2030">
        <v>105</v>
      </c>
      <c r="K139" s="2030">
        <v>132</v>
      </c>
      <c r="L139" s="1952">
        <v>140</v>
      </c>
      <c r="M139" s="1952">
        <v>136</v>
      </c>
      <c r="N139" s="1952">
        <v>91</v>
      </c>
      <c r="O139" s="1952">
        <v>121</v>
      </c>
      <c r="P139" s="1952">
        <v>105</v>
      </c>
      <c r="Q139" s="1952">
        <v>114</v>
      </c>
      <c r="R139" s="1952">
        <v>142</v>
      </c>
      <c r="S139" s="1952">
        <v>117</v>
      </c>
      <c r="T139" s="1952">
        <v>106</v>
      </c>
      <c r="U139" s="1952">
        <v>126</v>
      </c>
      <c r="V139" s="1956">
        <v>135</v>
      </c>
      <c r="W139" s="415">
        <v>99</v>
      </c>
      <c r="X139" s="414">
        <v>114</v>
      </c>
      <c r="Y139" s="416">
        <v>149</v>
      </c>
      <c r="Z139" s="416">
        <v>156</v>
      </c>
      <c r="AA139" s="416">
        <v>124</v>
      </c>
      <c r="AB139" s="416">
        <v>211</v>
      </c>
      <c r="AC139" s="428"/>
      <c r="AD139" s="412"/>
      <c r="AE139" s="412"/>
      <c r="AF139" s="412"/>
      <c r="AG139" s="412"/>
      <c r="AH139" s="412"/>
      <c r="AI139" s="412"/>
      <c r="AJ139" s="412"/>
      <c r="AK139" s="412"/>
      <c r="AL139" s="2045"/>
      <c r="AN139" s="1807"/>
    </row>
    <row r="140" spans="1:40">
      <c r="A140" s="840">
        <v>583</v>
      </c>
      <c r="B140" s="413" t="s">
        <v>705</v>
      </c>
      <c r="C140" s="2030">
        <v>40</v>
      </c>
      <c r="D140" s="2030">
        <v>40</v>
      </c>
      <c r="E140" s="2030">
        <v>32</v>
      </c>
      <c r="F140" s="2030">
        <v>22</v>
      </c>
      <c r="G140" s="2030">
        <v>36</v>
      </c>
      <c r="H140" s="2030">
        <v>32</v>
      </c>
      <c r="I140" s="2030">
        <v>27</v>
      </c>
      <c r="J140" s="2030">
        <v>25</v>
      </c>
      <c r="K140" s="2030">
        <v>26</v>
      </c>
      <c r="L140" s="1952">
        <v>30</v>
      </c>
      <c r="M140" s="1952">
        <v>34</v>
      </c>
      <c r="N140" s="1952">
        <v>32</v>
      </c>
      <c r="O140" s="1952">
        <v>38</v>
      </c>
      <c r="P140" s="1952">
        <v>36</v>
      </c>
      <c r="Q140" s="1952">
        <v>39</v>
      </c>
      <c r="R140" s="1952">
        <v>40</v>
      </c>
      <c r="S140" s="1952">
        <v>49</v>
      </c>
      <c r="T140" s="1952">
        <v>35</v>
      </c>
      <c r="U140" s="1952">
        <v>40</v>
      </c>
      <c r="V140" s="1956">
        <v>38</v>
      </c>
      <c r="W140" s="415">
        <v>47</v>
      </c>
      <c r="X140" s="414">
        <v>46</v>
      </c>
      <c r="Y140" s="416">
        <v>37</v>
      </c>
      <c r="Z140" s="416">
        <v>47</v>
      </c>
      <c r="AA140" s="416">
        <v>54</v>
      </c>
      <c r="AB140" s="416"/>
      <c r="AC140" s="428"/>
      <c r="AD140" s="412"/>
      <c r="AE140" s="412"/>
      <c r="AF140" s="412"/>
      <c r="AG140" s="412"/>
      <c r="AH140" s="412"/>
      <c r="AI140" s="412"/>
      <c r="AJ140" s="412"/>
      <c r="AK140" s="412"/>
      <c r="AL140" s="2045"/>
      <c r="AN140" s="1807"/>
    </row>
    <row r="141" spans="1:40">
      <c r="A141" s="840">
        <v>584</v>
      </c>
      <c r="B141" s="413" t="s">
        <v>706</v>
      </c>
      <c r="C141" s="2030">
        <v>94</v>
      </c>
      <c r="D141" s="2030">
        <v>95</v>
      </c>
      <c r="E141" s="2030">
        <v>97</v>
      </c>
      <c r="F141" s="2030">
        <v>100</v>
      </c>
      <c r="G141" s="2030">
        <v>77</v>
      </c>
      <c r="H141" s="2030">
        <v>89</v>
      </c>
      <c r="I141" s="2030">
        <v>91</v>
      </c>
      <c r="J141" s="2030">
        <v>80</v>
      </c>
      <c r="K141" s="2030">
        <v>67</v>
      </c>
      <c r="L141" s="1952">
        <v>80</v>
      </c>
      <c r="M141" s="1952">
        <v>82</v>
      </c>
      <c r="N141" s="1952">
        <v>76</v>
      </c>
      <c r="O141" s="1952">
        <v>86</v>
      </c>
      <c r="P141" s="1952">
        <v>81</v>
      </c>
      <c r="Q141" s="1952">
        <v>84</v>
      </c>
      <c r="R141" s="1952">
        <v>94</v>
      </c>
      <c r="S141" s="1952">
        <v>93</v>
      </c>
      <c r="T141" s="1952">
        <v>103</v>
      </c>
      <c r="U141" s="1952">
        <v>77</v>
      </c>
      <c r="V141" s="1956">
        <v>86</v>
      </c>
      <c r="W141" s="415">
        <v>95</v>
      </c>
      <c r="X141" s="414">
        <v>83</v>
      </c>
      <c r="Y141" s="416">
        <v>84</v>
      </c>
      <c r="Z141" s="416">
        <v>80</v>
      </c>
      <c r="AA141" s="416">
        <v>86</v>
      </c>
      <c r="AB141" s="416"/>
      <c r="AC141" s="428"/>
      <c r="AD141" s="412"/>
      <c r="AE141" s="412"/>
      <c r="AF141" s="412"/>
      <c r="AG141" s="412"/>
      <c r="AH141" s="412"/>
      <c r="AI141" s="412"/>
      <c r="AJ141" s="412"/>
      <c r="AK141" s="412"/>
      <c r="AL141" s="2045"/>
      <c r="AN141" s="1807"/>
    </row>
    <row r="142" spans="1:40">
      <c r="A142" s="840">
        <v>601</v>
      </c>
      <c r="B142" s="413" t="s">
        <v>707</v>
      </c>
      <c r="C142" s="2030">
        <v>95</v>
      </c>
      <c r="D142" s="2030">
        <v>115</v>
      </c>
      <c r="E142" s="2030">
        <v>124</v>
      </c>
      <c r="F142" s="2030">
        <v>108</v>
      </c>
      <c r="G142" s="2030">
        <v>107</v>
      </c>
      <c r="H142" s="2030">
        <v>119</v>
      </c>
      <c r="I142" s="2030">
        <v>111</v>
      </c>
      <c r="J142" s="2030">
        <v>86</v>
      </c>
      <c r="K142" s="2030">
        <v>109</v>
      </c>
      <c r="L142" s="1952">
        <v>98</v>
      </c>
      <c r="M142" s="1952">
        <v>103</v>
      </c>
      <c r="N142" s="1952">
        <v>106</v>
      </c>
      <c r="O142" s="1952">
        <v>97</v>
      </c>
      <c r="P142" s="1952">
        <v>117</v>
      </c>
      <c r="Q142" s="1952">
        <v>117</v>
      </c>
      <c r="R142" s="1952">
        <v>112</v>
      </c>
      <c r="S142" s="1952">
        <v>133</v>
      </c>
      <c r="T142" s="1952">
        <v>116</v>
      </c>
      <c r="U142" s="1952">
        <v>125</v>
      </c>
      <c r="V142" s="1956">
        <v>119</v>
      </c>
      <c r="W142" s="415">
        <v>142</v>
      </c>
      <c r="X142" s="414">
        <v>170</v>
      </c>
      <c r="Y142" s="416">
        <v>132</v>
      </c>
      <c r="Z142" s="416">
        <v>153</v>
      </c>
      <c r="AA142" s="416">
        <v>383</v>
      </c>
      <c r="AB142" s="416">
        <v>377</v>
      </c>
      <c r="AC142" s="428"/>
      <c r="AD142" s="412"/>
      <c r="AE142" s="412"/>
      <c r="AF142" s="412"/>
      <c r="AG142" s="412"/>
      <c r="AH142" s="412"/>
      <c r="AI142" s="412"/>
      <c r="AJ142" s="412"/>
      <c r="AK142" s="412"/>
      <c r="AL142" s="2045"/>
      <c r="AN142" s="1807"/>
    </row>
    <row r="143" spans="1:40">
      <c r="A143" s="840">
        <v>602</v>
      </c>
      <c r="B143" s="413" t="s">
        <v>708</v>
      </c>
      <c r="C143" s="2030">
        <v>100</v>
      </c>
      <c r="D143" s="2030">
        <v>94</v>
      </c>
      <c r="E143" s="2030">
        <v>97</v>
      </c>
      <c r="F143" s="2030">
        <v>99</v>
      </c>
      <c r="G143" s="2030">
        <v>93</v>
      </c>
      <c r="H143" s="2030">
        <v>90</v>
      </c>
      <c r="I143" s="2030">
        <v>88</v>
      </c>
      <c r="J143" s="2030">
        <v>90</v>
      </c>
      <c r="K143" s="2030">
        <v>105</v>
      </c>
      <c r="L143" s="1952">
        <v>94</v>
      </c>
      <c r="M143" s="1952">
        <v>87</v>
      </c>
      <c r="N143" s="1952">
        <v>108</v>
      </c>
      <c r="O143" s="1952">
        <v>88</v>
      </c>
      <c r="P143" s="1952">
        <v>97</v>
      </c>
      <c r="Q143" s="1952">
        <v>99</v>
      </c>
      <c r="R143" s="1952">
        <v>106</v>
      </c>
      <c r="S143" s="1952">
        <v>112</v>
      </c>
      <c r="T143" s="1952">
        <v>91</v>
      </c>
      <c r="U143" s="1952">
        <v>92</v>
      </c>
      <c r="V143" s="1956">
        <v>113</v>
      </c>
      <c r="W143" s="415">
        <v>111</v>
      </c>
      <c r="X143" s="414">
        <v>108</v>
      </c>
      <c r="Y143" s="416">
        <v>100</v>
      </c>
      <c r="Z143" s="416">
        <v>118</v>
      </c>
      <c r="AA143" s="416"/>
      <c r="AB143" s="416"/>
      <c r="AC143" s="429"/>
      <c r="AD143" s="430"/>
      <c r="AE143" s="430"/>
      <c r="AF143" s="429"/>
      <c r="AG143" s="429"/>
      <c r="AH143" s="841"/>
      <c r="AI143" s="841"/>
      <c r="AJ143" s="841"/>
      <c r="AK143" s="841"/>
      <c r="AL143" s="2046"/>
      <c r="AN143" s="1807"/>
    </row>
    <row r="144" spans="1:40">
      <c r="A144" s="840">
        <v>603</v>
      </c>
      <c r="B144" s="413" t="s">
        <v>709</v>
      </c>
      <c r="C144" s="2030">
        <v>77</v>
      </c>
      <c r="D144" s="2030">
        <v>61</v>
      </c>
      <c r="E144" s="2030">
        <v>68</v>
      </c>
      <c r="F144" s="2030">
        <v>74</v>
      </c>
      <c r="G144" s="2030">
        <v>66</v>
      </c>
      <c r="H144" s="2030">
        <v>50</v>
      </c>
      <c r="I144" s="2030">
        <v>67</v>
      </c>
      <c r="J144" s="2030">
        <v>70</v>
      </c>
      <c r="K144" s="2030">
        <v>70</v>
      </c>
      <c r="L144" s="1952">
        <v>64</v>
      </c>
      <c r="M144" s="1952">
        <v>46</v>
      </c>
      <c r="N144" s="1952">
        <v>55</v>
      </c>
      <c r="O144" s="1952">
        <v>43</v>
      </c>
      <c r="P144" s="1952">
        <v>54</v>
      </c>
      <c r="Q144" s="1952">
        <v>55</v>
      </c>
      <c r="R144" s="1952">
        <v>69</v>
      </c>
      <c r="S144" s="1952">
        <v>72</v>
      </c>
      <c r="T144" s="1952">
        <v>52</v>
      </c>
      <c r="U144" s="1952">
        <v>64</v>
      </c>
      <c r="V144" s="1956">
        <v>64</v>
      </c>
      <c r="W144" s="415">
        <v>55</v>
      </c>
      <c r="X144" s="414">
        <v>85</v>
      </c>
      <c r="Y144" s="416">
        <v>54</v>
      </c>
      <c r="Z144" s="416">
        <v>75</v>
      </c>
      <c r="AA144" s="416"/>
      <c r="AB144" s="416"/>
      <c r="AC144" s="428"/>
      <c r="AD144" s="412"/>
      <c r="AE144" s="412"/>
      <c r="AF144" s="412"/>
      <c r="AG144" s="412"/>
      <c r="AH144" s="412"/>
      <c r="AI144" s="412"/>
      <c r="AJ144" s="412"/>
      <c r="AK144" s="412"/>
      <c r="AL144" s="2045"/>
      <c r="AN144" s="1807"/>
    </row>
    <row r="145" spans="1:40">
      <c r="A145" s="840">
        <v>604</v>
      </c>
      <c r="B145" s="413" t="s">
        <v>710</v>
      </c>
      <c r="C145" s="2030">
        <v>53</v>
      </c>
      <c r="D145" s="2030">
        <v>54</v>
      </c>
      <c r="E145" s="2030">
        <v>64</v>
      </c>
      <c r="F145" s="2030">
        <v>39</v>
      </c>
      <c r="G145" s="2030">
        <v>56</v>
      </c>
      <c r="H145" s="2030">
        <v>68</v>
      </c>
      <c r="I145" s="2030">
        <v>42</v>
      </c>
      <c r="J145" s="2030">
        <v>55</v>
      </c>
      <c r="K145" s="2030">
        <v>63</v>
      </c>
      <c r="L145" s="1952">
        <v>53</v>
      </c>
      <c r="M145" s="1952">
        <v>45</v>
      </c>
      <c r="N145" s="1952">
        <v>52</v>
      </c>
      <c r="O145" s="1952">
        <v>49</v>
      </c>
      <c r="P145" s="1952">
        <v>53</v>
      </c>
      <c r="Q145" s="1952">
        <v>52</v>
      </c>
      <c r="R145" s="1952">
        <v>46</v>
      </c>
      <c r="S145" s="1952">
        <v>48</v>
      </c>
      <c r="T145" s="1952">
        <v>60</v>
      </c>
      <c r="U145" s="1952">
        <v>56</v>
      </c>
      <c r="V145" s="1956">
        <v>61</v>
      </c>
      <c r="W145" s="415">
        <v>56</v>
      </c>
      <c r="X145" s="414">
        <v>59</v>
      </c>
      <c r="Y145" s="416">
        <v>45</v>
      </c>
      <c r="Z145" s="416">
        <v>49</v>
      </c>
      <c r="AA145" s="416"/>
      <c r="AB145" s="416"/>
      <c r="AC145" s="428"/>
      <c r="AD145" s="412"/>
      <c r="AE145" s="412"/>
      <c r="AF145" s="412"/>
      <c r="AG145" s="412"/>
      <c r="AH145" s="412"/>
      <c r="AI145" s="412"/>
      <c r="AJ145" s="412"/>
      <c r="AK145" s="412"/>
      <c r="AL145" s="2045"/>
      <c r="AN145" s="1807"/>
    </row>
    <row r="146" spans="1:40">
      <c r="A146" s="840">
        <v>621</v>
      </c>
      <c r="B146" s="413" t="s">
        <v>711</v>
      </c>
      <c r="C146" s="2030">
        <v>49</v>
      </c>
      <c r="D146" s="2030">
        <v>62</v>
      </c>
      <c r="E146" s="2030">
        <v>64</v>
      </c>
      <c r="F146" s="2030">
        <v>70</v>
      </c>
      <c r="G146" s="2030">
        <v>77</v>
      </c>
      <c r="H146" s="2030">
        <v>74</v>
      </c>
      <c r="I146" s="2030">
        <v>66</v>
      </c>
      <c r="J146" s="2030">
        <v>65</v>
      </c>
      <c r="K146" s="2030">
        <v>58</v>
      </c>
      <c r="L146" s="1952">
        <v>64</v>
      </c>
      <c r="M146" s="1952">
        <v>78</v>
      </c>
      <c r="N146" s="1952">
        <v>55</v>
      </c>
      <c r="O146" s="1952">
        <v>57</v>
      </c>
      <c r="P146" s="1952">
        <v>63</v>
      </c>
      <c r="Q146" s="1952">
        <v>48</v>
      </c>
      <c r="R146" s="1952">
        <v>73</v>
      </c>
      <c r="S146" s="1952">
        <v>59</v>
      </c>
      <c r="T146" s="1952">
        <v>60</v>
      </c>
      <c r="U146" s="1952">
        <v>57</v>
      </c>
      <c r="V146" s="1956">
        <v>48</v>
      </c>
      <c r="W146" s="415">
        <v>70</v>
      </c>
      <c r="X146" s="414">
        <v>58</v>
      </c>
      <c r="Y146" s="416">
        <v>72</v>
      </c>
      <c r="Z146" s="416">
        <v>61</v>
      </c>
      <c r="AA146" s="416">
        <v>62</v>
      </c>
      <c r="AB146" s="416">
        <v>432</v>
      </c>
      <c r="AC146" s="428"/>
      <c r="AD146" s="412"/>
      <c r="AE146" s="412"/>
      <c r="AF146" s="412"/>
      <c r="AG146" s="412"/>
      <c r="AH146" s="412"/>
      <c r="AI146" s="412"/>
      <c r="AJ146" s="412"/>
      <c r="AK146" s="412"/>
      <c r="AL146" s="2045"/>
      <c r="AN146" s="1807"/>
    </row>
    <row r="147" spans="1:40">
      <c r="A147" s="840">
        <v>622</v>
      </c>
      <c r="B147" s="413" t="s">
        <v>712</v>
      </c>
      <c r="C147" s="2030">
        <v>151</v>
      </c>
      <c r="D147" s="2030">
        <v>145</v>
      </c>
      <c r="E147" s="2030">
        <v>149</v>
      </c>
      <c r="F147" s="2030">
        <v>134</v>
      </c>
      <c r="G147" s="2030">
        <v>137</v>
      </c>
      <c r="H147" s="2030">
        <v>138</v>
      </c>
      <c r="I147" s="2030">
        <v>142</v>
      </c>
      <c r="J147" s="2030">
        <v>134</v>
      </c>
      <c r="K147" s="2030">
        <v>175</v>
      </c>
      <c r="L147" s="1952">
        <v>157</v>
      </c>
      <c r="M147" s="1952">
        <v>162</v>
      </c>
      <c r="N147" s="1952">
        <v>152</v>
      </c>
      <c r="O147" s="1952">
        <v>164</v>
      </c>
      <c r="P147" s="1952">
        <v>140</v>
      </c>
      <c r="Q147" s="1952">
        <v>162</v>
      </c>
      <c r="R147" s="1952">
        <v>184</v>
      </c>
      <c r="S147" s="1952">
        <v>146</v>
      </c>
      <c r="T147" s="1952">
        <v>133</v>
      </c>
      <c r="U147" s="1952">
        <v>151</v>
      </c>
      <c r="V147" s="1956">
        <v>176</v>
      </c>
      <c r="W147" s="415">
        <v>166</v>
      </c>
      <c r="X147" s="414">
        <v>160</v>
      </c>
      <c r="Y147" s="416">
        <v>145</v>
      </c>
      <c r="Z147" s="416">
        <v>176</v>
      </c>
      <c r="AA147" s="416">
        <v>187</v>
      </c>
      <c r="AB147" s="416"/>
      <c r="AC147" s="428"/>
      <c r="AD147" s="412"/>
      <c r="AE147" s="412"/>
      <c r="AF147" s="412"/>
      <c r="AG147" s="412"/>
      <c r="AH147" s="412"/>
      <c r="AI147" s="412"/>
      <c r="AJ147" s="412"/>
      <c r="AK147" s="412"/>
      <c r="AL147" s="2045"/>
      <c r="AN147" s="1807"/>
    </row>
    <row r="148" spans="1:40">
      <c r="A148" s="840">
        <v>623</v>
      </c>
      <c r="B148" s="413" t="s">
        <v>713</v>
      </c>
      <c r="C148" s="2030">
        <v>65</v>
      </c>
      <c r="D148" s="2030">
        <v>64</v>
      </c>
      <c r="E148" s="2030">
        <v>70</v>
      </c>
      <c r="F148" s="2030">
        <v>73</v>
      </c>
      <c r="G148" s="2030">
        <v>74</v>
      </c>
      <c r="H148" s="2030">
        <v>51</v>
      </c>
      <c r="I148" s="2030">
        <v>73</v>
      </c>
      <c r="J148" s="2030">
        <v>50</v>
      </c>
      <c r="K148" s="2030">
        <v>47</v>
      </c>
      <c r="L148" s="1952">
        <v>65</v>
      </c>
      <c r="M148" s="1952">
        <v>64</v>
      </c>
      <c r="N148" s="1952">
        <v>68</v>
      </c>
      <c r="O148" s="1952">
        <v>60</v>
      </c>
      <c r="P148" s="1952">
        <v>84</v>
      </c>
      <c r="Q148" s="1952">
        <v>70</v>
      </c>
      <c r="R148" s="1952">
        <v>61</v>
      </c>
      <c r="S148" s="1952">
        <v>94</v>
      </c>
      <c r="T148" s="1952">
        <v>61</v>
      </c>
      <c r="U148" s="1952">
        <v>81</v>
      </c>
      <c r="V148" s="1956">
        <v>68</v>
      </c>
      <c r="W148" s="415">
        <v>77</v>
      </c>
      <c r="X148" s="414">
        <v>71</v>
      </c>
      <c r="Y148" s="416">
        <v>74</v>
      </c>
      <c r="Z148" s="416">
        <v>73</v>
      </c>
      <c r="AA148" s="416">
        <v>75</v>
      </c>
      <c r="AB148" s="416"/>
      <c r="AC148" s="428"/>
      <c r="AD148" s="412"/>
      <c r="AE148" s="412"/>
      <c r="AF148" s="412"/>
      <c r="AG148" s="412"/>
      <c r="AH148" s="412"/>
      <c r="AI148" s="412"/>
      <c r="AJ148" s="412"/>
      <c r="AK148" s="412"/>
      <c r="AL148" s="2045"/>
      <c r="AN148" s="1807"/>
    </row>
    <row r="149" spans="1:40">
      <c r="A149" s="840">
        <v>624</v>
      </c>
      <c r="B149" s="413" t="s">
        <v>714</v>
      </c>
      <c r="C149" s="2030">
        <v>86</v>
      </c>
      <c r="D149" s="2030">
        <v>74</v>
      </c>
      <c r="E149" s="2030">
        <v>84</v>
      </c>
      <c r="F149" s="2030">
        <v>79</v>
      </c>
      <c r="G149" s="2030">
        <v>78</v>
      </c>
      <c r="H149" s="2030">
        <v>67</v>
      </c>
      <c r="I149" s="2030">
        <v>75</v>
      </c>
      <c r="J149" s="2030">
        <v>84</v>
      </c>
      <c r="K149" s="2030">
        <v>82</v>
      </c>
      <c r="L149" s="1952">
        <v>73</v>
      </c>
      <c r="M149" s="1952">
        <v>88</v>
      </c>
      <c r="N149" s="1952">
        <v>80</v>
      </c>
      <c r="O149" s="1952">
        <v>70</v>
      </c>
      <c r="P149" s="1952">
        <v>82</v>
      </c>
      <c r="Q149" s="1952">
        <v>85</v>
      </c>
      <c r="R149" s="1952">
        <v>80</v>
      </c>
      <c r="S149" s="1952">
        <v>73</v>
      </c>
      <c r="T149" s="1952">
        <v>68</v>
      </c>
      <c r="U149" s="1952">
        <v>90</v>
      </c>
      <c r="V149" s="1956">
        <v>88</v>
      </c>
      <c r="W149" s="415">
        <v>73</v>
      </c>
      <c r="X149" s="414">
        <v>75</v>
      </c>
      <c r="Y149" s="416">
        <v>83</v>
      </c>
      <c r="Z149" s="416">
        <v>71</v>
      </c>
      <c r="AA149" s="416">
        <v>88</v>
      </c>
      <c r="AB149" s="416"/>
      <c r="AC149" s="428"/>
      <c r="AD149" s="412"/>
      <c r="AE149" s="412"/>
      <c r="AF149" s="412"/>
      <c r="AG149" s="412"/>
      <c r="AH149" s="412"/>
      <c r="AI149" s="412"/>
      <c r="AJ149" s="412"/>
      <c r="AK149" s="412"/>
      <c r="AL149" s="2045"/>
      <c r="AN149" s="1807"/>
    </row>
    <row r="150" spans="1:40">
      <c r="A150" s="840">
        <v>641</v>
      </c>
      <c r="B150" s="413" t="s">
        <v>715</v>
      </c>
      <c r="C150" s="2030">
        <v>67</v>
      </c>
      <c r="D150" s="2030">
        <v>70</v>
      </c>
      <c r="E150" s="2030">
        <v>72</v>
      </c>
      <c r="F150" s="2030">
        <v>43</v>
      </c>
      <c r="G150" s="2030">
        <v>68</v>
      </c>
      <c r="H150" s="2030">
        <v>64</v>
      </c>
      <c r="I150" s="2030">
        <v>76</v>
      </c>
      <c r="J150" s="2030">
        <v>59</v>
      </c>
      <c r="K150" s="2030">
        <v>65</v>
      </c>
      <c r="L150" s="1952">
        <v>66</v>
      </c>
      <c r="M150" s="1952">
        <v>74</v>
      </c>
      <c r="N150" s="1952">
        <v>55</v>
      </c>
      <c r="O150" s="1952">
        <v>83</v>
      </c>
      <c r="P150" s="1952">
        <v>75</v>
      </c>
      <c r="Q150" s="1952">
        <v>61</v>
      </c>
      <c r="R150" s="1952">
        <v>81</v>
      </c>
      <c r="S150" s="1952">
        <v>73</v>
      </c>
      <c r="T150" s="1952">
        <v>68</v>
      </c>
      <c r="U150" s="1952">
        <v>76</v>
      </c>
      <c r="V150" s="1956">
        <v>82</v>
      </c>
      <c r="W150" s="415">
        <v>79</v>
      </c>
      <c r="X150" s="414">
        <v>68</v>
      </c>
      <c r="Y150" s="416">
        <v>73</v>
      </c>
      <c r="Z150" s="416">
        <v>78</v>
      </c>
      <c r="AA150" s="416">
        <v>802</v>
      </c>
      <c r="AB150" s="416">
        <v>826</v>
      </c>
      <c r="AC150" s="428"/>
      <c r="AD150" s="412"/>
      <c r="AE150" s="412"/>
      <c r="AF150" s="412"/>
      <c r="AG150" s="412"/>
      <c r="AH150" s="412"/>
      <c r="AI150" s="412"/>
      <c r="AJ150" s="412"/>
      <c r="AK150" s="412"/>
      <c r="AL150" s="2045"/>
      <c r="AN150" s="1807"/>
    </row>
    <row r="151" spans="1:40">
      <c r="A151" s="840">
        <v>642</v>
      </c>
      <c r="B151" s="413" t="s">
        <v>716</v>
      </c>
      <c r="C151" s="2030">
        <v>216</v>
      </c>
      <c r="D151" s="2030">
        <v>203</v>
      </c>
      <c r="E151" s="2030">
        <v>225</v>
      </c>
      <c r="F151" s="2030">
        <v>179</v>
      </c>
      <c r="G151" s="2030">
        <v>204</v>
      </c>
      <c r="H151" s="2030">
        <v>209</v>
      </c>
      <c r="I151" s="2030">
        <v>204</v>
      </c>
      <c r="J151" s="2030">
        <v>184</v>
      </c>
      <c r="K151" s="2030">
        <v>206</v>
      </c>
      <c r="L151" s="1952">
        <v>221</v>
      </c>
      <c r="M151" s="1952">
        <v>209</v>
      </c>
      <c r="N151" s="1952">
        <v>222</v>
      </c>
      <c r="O151" s="1952">
        <v>233</v>
      </c>
      <c r="P151" s="1952">
        <v>225</v>
      </c>
      <c r="Q151" s="1952">
        <v>238</v>
      </c>
      <c r="R151" s="1952">
        <v>233</v>
      </c>
      <c r="S151" s="1952">
        <v>234</v>
      </c>
      <c r="T151" s="1952">
        <v>227</v>
      </c>
      <c r="U151" s="1952">
        <v>200</v>
      </c>
      <c r="V151" s="1956">
        <v>213</v>
      </c>
      <c r="W151" s="415">
        <v>195</v>
      </c>
      <c r="X151" s="414">
        <v>200</v>
      </c>
      <c r="Y151" s="416">
        <v>191</v>
      </c>
      <c r="Z151" s="416">
        <v>231</v>
      </c>
      <c r="AA151" s="416"/>
      <c r="AB151" s="416"/>
      <c r="AC151" s="428"/>
      <c r="AD151" s="412"/>
      <c r="AE151" s="412"/>
      <c r="AF151" s="412"/>
      <c r="AG151" s="412"/>
      <c r="AH151" s="412"/>
      <c r="AI151" s="412"/>
      <c r="AJ151" s="412"/>
      <c r="AK151" s="412"/>
      <c r="AL151" s="2045"/>
      <c r="AN151" s="1807"/>
    </row>
    <row r="152" spans="1:40">
      <c r="A152" s="840">
        <v>643</v>
      </c>
      <c r="B152" s="413" t="s">
        <v>717</v>
      </c>
      <c r="C152" s="2030">
        <v>113</v>
      </c>
      <c r="D152" s="2030">
        <v>96</v>
      </c>
      <c r="E152" s="2030">
        <v>85</v>
      </c>
      <c r="F152" s="2030">
        <v>92</v>
      </c>
      <c r="G152" s="2030">
        <v>99</v>
      </c>
      <c r="H152" s="2030">
        <v>77</v>
      </c>
      <c r="I152" s="2030">
        <v>83</v>
      </c>
      <c r="J152" s="2030">
        <v>84</v>
      </c>
      <c r="K152" s="2030">
        <v>111</v>
      </c>
      <c r="L152" s="1952">
        <v>100</v>
      </c>
      <c r="M152" s="1952">
        <v>103</v>
      </c>
      <c r="N152" s="1952">
        <v>110</v>
      </c>
      <c r="O152" s="1952">
        <v>127</v>
      </c>
      <c r="P152" s="1952">
        <v>93</v>
      </c>
      <c r="Q152" s="1952">
        <v>126</v>
      </c>
      <c r="R152" s="1952">
        <v>97</v>
      </c>
      <c r="S152" s="1952">
        <v>98</v>
      </c>
      <c r="T152" s="1952">
        <v>94</v>
      </c>
      <c r="U152" s="1952">
        <v>104</v>
      </c>
      <c r="V152" s="1956">
        <v>97</v>
      </c>
      <c r="W152" s="415">
        <v>114</v>
      </c>
      <c r="X152" s="414">
        <v>97</v>
      </c>
      <c r="Y152" s="416">
        <v>89</v>
      </c>
      <c r="Z152" s="416">
        <v>103</v>
      </c>
      <c r="AA152" s="416"/>
      <c r="AB152" s="416"/>
      <c r="AC152" s="428"/>
      <c r="AD152" s="412"/>
      <c r="AE152" s="412"/>
      <c r="AF152" s="412"/>
      <c r="AG152" s="412"/>
      <c r="AH152" s="412"/>
      <c r="AI152" s="412"/>
      <c r="AJ152" s="412"/>
      <c r="AK152" s="412"/>
      <c r="AL152" s="2045"/>
      <c r="AN152" s="1807"/>
    </row>
    <row r="153" spans="1:40">
      <c r="A153" s="840">
        <v>644</v>
      </c>
      <c r="B153" s="413" t="s">
        <v>718</v>
      </c>
      <c r="C153" s="2030">
        <v>120</v>
      </c>
      <c r="D153" s="2030">
        <v>137</v>
      </c>
      <c r="E153" s="2030">
        <v>129</v>
      </c>
      <c r="F153" s="2030">
        <v>142</v>
      </c>
      <c r="G153" s="2030">
        <v>135</v>
      </c>
      <c r="H153" s="2030">
        <v>129</v>
      </c>
      <c r="I153" s="2030">
        <v>120</v>
      </c>
      <c r="J153" s="2030">
        <v>111</v>
      </c>
      <c r="K153" s="2030">
        <v>127</v>
      </c>
      <c r="L153" s="1952">
        <v>130</v>
      </c>
      <c r="M153" s="1952">
        <v>149</v>
      </c>
      <c r="N153" s="1952">
        <v>163</v>
      </c>
      <c r="O153" s="1952">
        <v>122</v>
      </c>
      <c r="P153" s="1952">
        <v>159</v>
      </c>
      <c r="Q153" s="1952">
        <v>147</v>
      </c>
      <c r="R153" s="1952">
        <v>153</v>
      </c>
      <c r="S153" s="1952">
        <v>141</v>
      </c>
      <c r="T153" s="1952">
        <v>165</v>
      </c>
      <c r="U153" s="1952">
        <v>175</v>
      </c>
      <c r="V153" s="1956">
        <v>146</v>
      </c>
      <c r="W153" s="415">
        <v>147</v>
      </c>
      <c r="X153" s="414">
        <v>154</v>
      </c>
      <c r="Y153" s="416">
        <v>130</v>
      </c>
      <c r="Z153" s="416">
        <v>160</v>
      </c>
      <c r="AA153" s="416"/>
      <c r="AB153" s="416"/>
      <c r="AC153" s="428"/>
      <c r="AD153" s="412"/>
      <c r="AE153" s="412"/>
      <c r="AF153" s="412"/>
      <c r="AG153" s="412"/>
      <c r="AH153" s="412"/>
      <c r="AI153" s="412"/>
      <c r="AJ153" s="412"/>
      <c r="AK153" s="412"/>
      <c r="AL153" s="2045"/>
      <c r="AN153" s="1807"/>
    </row>
    <row r="154" spans="1:40">
      <c r="A154" s="840">
        <v>645</v>
      </c>
      <c r="B154" s="413" t="s">
        <v>719</v>
      </c>
      <c r="C154" s="2030">
        <v>131</v>
      </c>
      <c r="D154" s="2030">
        <v>111</v>
      </c>
      <c r="E154" s="2030">
        <v>145</v>
      </c>
      <c r="F154" s="2030">
        <v>152</v>
      </c>
      <c r="G154" s="2030">
        <v>143</v>
      </c>
      <c r="H154" s="2030">
        <v>154</v>
      </c>
      <c r="I154" s="2030">
        <v>145</v>
      </c>
      <c r="J154" s="2030">
        <v>109</v>
      </c>
      <c r="K154" s="2030">
        <v>129</v>
      </c>
      <c r="L154" s="1952">
        <v>147</v>
      </c>
      <c r="M154" s="1952">
        <v>133</v>
      </c>
      <c r="N154" s="1952">
        <v>132</v>
      </c>
      <c r="O154" s="1952">
        <v>157</v>
      </c>
      <c r="P154" s="1952">
        <v>133</v>
      </c>
      <c r="Q154" s="1952">
        <v>140</v>
      </c>
      <c r="R154" s="1952">
        <v>138</v>
      </c>
      <c r="S154" s="1952">
        <v>155</v>
      </c>
      <c r="T154" s="1952">
        <v>156</v>
      </c>
      <c r="U154" s="1952">
        <v>159</v>
      </c>
      <c r="V154" s="1956">
        <v>149</v>
      </c>
      <c r="W154" s="415">
        <v>163</v>
      </c>
      <c r="X154" s="414">
        <v>157</v>
      </c>
      <c r="Y154" s="416">
        <v>182</v>
      </c>
      <c r="Z154" s="416">
        <v>146</v>
      </c>
      <c r="AA154" s="416"/>
      <c r="AB154" s="416"/>
      <c r="AC154" s="428"/>
      <c r="AD154" s="412"/>
      <c r="AE154" s="412"/>
      <c r="AF154" s="412"/>
      <c r="AG154" s="412"/>
      <c r="AH154" s="412"/>
      <c r="AI154" s="412"/>
      <c r="AJ154" s="412"/>
      <c r="AK154" s="412"/>
      <c r="AL154" s="2045"/>
      <c r="AN154" s="1807"/>
    </row>
    <row r="155" spans="1:40">
      <c r="A155" s="840">
        <v>646</v>
      </c>
      <c r="B155" s="413" t="s">
        <v>720</v>
      </c>
      <c r="C155" s="2030">
        <v>96</v>
      </c>
      <c r="D155" s="2030">
        <v>82</v>
      </c>
      <c r="E155" s="2030">
        <v>98</v>
      </c>
      <c r="F155" s="2030">
        <v>110</v>
      </c>
      <c r="G155" s="2030">
        <v>107</v>
      </c>
      <c r="H155" s="2030">
        <v>112</v>
      </c>
      <c r="I155" s="2030">
        <v>122</v>
      </c>
      <c r="J155" s="2030">
        <v>74</v>
      </c>
      <c r="K155" s="2030">
        <v>118</v>
      </c>
      <c r="L155" s="1952">
        <v>119</v>
      </c>
      <c r="M155" s="1952">
        <v>90</v>
      </c>
      <c r="N155" s="1952">
        <v>102</v>
      </c>
      <c r="O155" s="1952">
        <v>132</v>
      </c>
      <c r="P155" s="1952">
        <v>109</v>
      </c>
      <c r="Q155" s="1952">
        <v>116</v>
      </c>
      <c r="R155" s="1952">
        <v>122</v>
      </c>
      <c r="S155" s="1952">
        <v>116</v>
      </c>
      <c r="T155" s="1952">
        <v>117</v>
      </c>
      <c r="U155" s="1952">
        <v>121</v>
      </c>
      <c r="V155" s="1956">
        <v>107</v>
      </c>
      <c r="W155" s="415">
        <v>118</v>
      </c>
      <c r="X155" s="414">
        <v>108</v>
      </c>
      <c r="Y155" s="416">
        <v>125</v>
      </c>
      <c r="Z155" s="416">
        <v>117</v>
      </c>
      <c r="AA155" s="416"/>
      <c r="AB155" s="416"/>
      <c r="AC155" s="428"/>
      <c r="AD155" s="412"/>
      <c r="AE155" s="412"/>
      <c r="AF155" s="412"/>
      <c r="AG155" s="412"/>
      <c r="AH155" s="412"/>
      <c r="AI155" s="412"/>
      <c r="AJ155" s="412"/>
      <c r="AK155" s="412"/>
      <c r="AL155" s="2045"/>
    </row>
    <row r="156" spans="1:40">
      <c r="A156" s="840"/>
      <c r="B156" s="1950" t="s">
        <v>2489</v>
      </c>
      <c r="C156" s="2053">
        <v>267</v>
      </c>
      <c r="D156" s="2053">
        <v>248</v>
      </c>
      <c r="E156" s="2053">
        <v>233</v>
      </c>
      <c r="F156" s="2053">
        <v>272</v>
      </c>
      <c r="G156" s="2053">
        <v>237</v>
      </c>
      <c r="H156" s="2053">
        <v>237</v>
      </c>
      <c r="I156" s="2053">
        <v>250</v>
      </c>
      <c r="J156" s="2053">
        <v>254</v>
      </c>
      <c r="K156" s="2053">
        <v>256</v>
      </c>
      <c r="L156" s="1952">
        <v>260</v>
      </c>
      <c r="M156" s="1952">
        <v>237</v>
      </c>
      <c r="N156" s="1952">
        <v>239</v>
      </c>
      <c r="O156" s="1952">
        <v>257</v>
      </c>
      <c r="P156" s="1952">
        <v>232</v>
      </c>
      <c r="Q156" s="1952">
        <v>251</v>
      </c>
      <c r="R156" s="1952">
        <v>294</v>
      </c>
      <c r="S156" s="1952">
        <v>280</v>
      </c>
      <c r="T156" s="1952">
        <v>261</v>
      </c>
      <c r="U156" s="1952">
        <v>274</v>
      </c>
      <c r="V156" s="1956">
        <v>93</v>
      </c>
      <c r="W156" s="415"/>
      <c r="X156" s="414"/>
      <c r="Y156" s="416"/>
      <c r="Z156" s="416"/>
      <c r="AA156" s="416"/>
      <c r="AB156" s="416"/>
      <c r="AC156" s="428"/>
      <c r="AD156" s="412"/>
      <c r="AE156" s="412"/>
      <c r="AF156" s="412"/>
      <c r="AG156" s="412"/>
      <c r="AH156" s="412"/>
      <c r="AI156" s="412"/>
      <c r="AJ156" s="412"/>
      <c r="AK156" s="412"/>
      <c r="AL156" s="2045"/>
    </row>
    <row r="157" spans="1:40">
      <c r="A157" s="840"/>
      <c r="B157" s="1950" t="s">
        <v>2490</v>
      </c>
      <c r="C157" s="2053">
        <v>49</v>
      </c>
      <c r="D157" s="2053">
        <v>37</v>
      </c>
      <c r="E157" s="2053">
        <v>44</v>
      </c>
      <c r="F157" s="2053">
        <v>43</v>
      </c>
      <c r="G157" s="2053">
        <v>44</v>
      </c>
      <c r="H157" s="2053">
        <v>48</v>
      </c>
      <c r="I157" s="2053">
        <v>46</v>
      </c>
      <c r="J157" s="2053">
        <v>45</v>
      </c>
      <c r="K157" s="2053">
        <v>43</v>
      </c>
      <c r="L157" s="1952">
        <v>47</v>
      </c>
      <c r="M157" s="1952">
        <v>44</v>
      </c>
      <c r="N157" s="1952">
        <v>58</v>
      </c>
      <c r="O157" s="1952">
        <v>49</v>
      </c>
      <c r="P157" s="1952">
        <v>55</v>
      </c>
      <c r="Q157" s="1952">
        <v>70</v>
      </c>
      <c r="R157" s="1952">
        <v>56</v>
      </c>
      <c r="S157" s="1952">
        <v>52</v>
      </c>
      <c r="T157" s="1952">
        <v>48</v>
      </c>
      <c r="U157" s="1952">
        <v>50</v>
      </c>
      <c r="V157" s="1956">
        <v>26</v>
      </c>
      <c r="W157" s="415"/>
      <c r="X157" s="414"/>
      <c r="Y157" s="416"/>
      <c r="Z157" s="416"/>
      <c r="AA157" s="416"/>
      <c r="AB157" s="416"/>
      <c r="AC157" s="428"/>
      <c r="AD157" s="412"/>
      <c r="AE157" s="412"/>
      <c r="AF157" s="412"/>
      <c r="AG157" s="412"/>
      <c r="AH157" s="412"/>
      <c r="AI157" s="412"/>
      <c r="AJ157" s="412"/>
      <c r="AK157" s="412"/>
      <c r="AL157" s="2045"/>
    </row>
    <row r="158" spans="1:40">
      <c r="A158" s="840"/>
      <c r="B158" s="1950" t="s">
        <v>2491</v>
      </c>
      <c r="C158" s="2053">
        <v>104</v>
      </c>
      <c r="D158" s="2053">
        <v>111</v>
      </c>
      <c r="E158" s="2053">
        <v>101</v>
      </c>
      <c r="F158" s="2053">
        <v>113</v>
      </c>
      <c r="G158" s="2053">
        <v>109</v>
      </c>
      <c r="H158" s="2053">
        <v>132</v>
      </c>
      <c r="I158" s="2053">
        <v>121</v>
      </c>
      <c r="J158" s="2053">
        <v>111</v>
      </c>
      <c r="K158" s="2053">
        <v>122</v>
      </c>
      <c r="L158" s="1952">
        <v>108</v>
      </c>
      <c r="M158" s="1952">
        <v>107</v>
      </c>
      <c r="N158" s="1952">
        <v>133</v>
      </c>
      <c r="O158" s="1952">
        <v>125</v>
      </c>
      <c r="P158" s="1952">
        <v>120</v>
      </c>
      <c r="Q158" s="1952">
        <v>117</v>
      </c>
      <c r="R158" s="1952">
        <v>128</v>
      </c>
      <c r="S158" s="1952">
        <v>113</v>
      </c>
      <c r="T158" s="1952">
        <v>127</v>
      </c>
      <c r="U158" s="1952">
        <v>142</v>
      </c>
      <c r="V158" s="1956">
        <v>44</v>
      </c>
      <c r="W158" s="415"/>
      <c r="X158" s="414"/>
      <c r="Y158" s="416"/>
      <c r="Z158" s="416"/>
      <c r="AA158" s="416"/>
      <c r="AB158" s="416"/>
      <c r="AC158" s="428"/>
      <c r="AD158" s="412"/>
      <c r="AE158" s="412"/>
      <c r="AF158" s="412"/>
      <c r="AG158" s="412"/>
      <c r="AH158" s="412"/>
      <c r="AI158" s="412"/>
      <c r="AJ158" s="412"/>
      <c r="AK158" s="412"/>
      <c r="AL158" s="2045"/>
    </row>
    <row r="159" spans="1:40">
      <c r="A159" s="840"/>
      <c r="B159" s="1950" t="s">
        <v>2492</v>
      </c>
      <c r="C159" s="2053">
        <v>39</v>
      </c>
      <c r="D159" s="2053">
        <v>44</v>
      </c>
      <c r="E159" s="2053">
        <v>33</v>
      </c>
      <c r="F159" s="2053">
        <v>28</v>
      </c>
      <c r="G159" s="2053">
        <v>30</v>
      </c>
      <c r="H159" s="2053">
        <v>35</v>
      </c>
      <c r="I159" s="2053">
        <v>44</v>
      </c>
      <c r="J159" s="2053">
        <v>41</v>
      </c>
      <c r="K159" s="2053">
        <v>32</v>
      </c>
      <c r="L159" s="1952">
        <v>29</v>
      </c>
      <c r="M159" s="1952">
        <v>37</v>
      </c>
      <c r="N159" s="1952">
        <v>26</v>
      </c>
      <c r="O159" s="1952">
        <v>39</v>
      </c>
      <c r="P159" s="1952">
        <v>31</v>
      </c>
      <c r="Q159" s="1952">
        <v>36</v>
      </c>
      <c r="R159" s="1952">
        <v>37</v>
      </c>
      <c r="S159" s="1952">
        <v>35</v>
      </c>
      <c r="T159" s="1952">
        <v>27</v>
      </c>
      <c r="U159" s="1952">
        <v>33</v>
      </c>
      <c r="V159" s="1956">
        <v>8</v>
      </c>
      <c r="W159" s="415"/>
      <c r="X159" s="414"/>
      <c r="Y159" s="416"/>
      <c r="Z159" s="416"/>
      <c r="AA159" s="416"/>
      <c r="AB159" s="416"/>
      <c r="AC159" s="428"/>
      <c r="AD159" s="412"/>
      <c r="AE159" s="412"/>
      <c r="AF159" s="412"/>
      <c r="AG159" s="412"/>
      <c r="AH159" s="412"/>
      <c r="AI159" s="412"/>
      <c r="AJ159" s="412"/>
      <c r="AK159" s="412"/>
      <c r="AL159" s="2045"/>
    </row>
    <row r="160" spans="1:40">
      <c r="A160" s="840">
        <v>681</v>
      </c>
      <c r="B160" s="413" t="s">
        <v>721</v>
      </c>
      <c r="C160" s="2030">
        <v>185</v>
      </c>
      <c r="D160" s="2030">
        <v>164</v>
      </c>
      <c r="E160" s="2030">
        <v>181</v>
      </c>
      <c r="F160" s="2030">
        <v>160</v>
      </c>
      <c r="G160" s="2030">
        <v>194</v>
      </c>
      <c r="H160" s="2030">
        <v>212</v>
      </c>
      <c r="I160" s="2030">
        <v>185</v>
      </c>
      <c r="J160" s="2030">
        <v>186</v>
      </c>
      <c r="K160" s="2030">
        <v>180</v>
      </c>
      <c r="L160" s="1952">
        <v>157</v>
      </c>
      <c r="M160" s="1952">
        <v>163</v>
      </c>
      <c r="N160" s="1952">
        <v>167</v>
      </c>
      <c r="O160" s="1952">
        <v>185</v>
      </c>
      <c r="P160" s="1952">
        <v>193</v>
      </c>
      <c r="Q160" s="1952">
        <v>177</v>
      </c>
      <c r="R160" s="1952">
        <v>204</v>
      </c>
      <c r="S160" s="1952">
        <v>187</v>
      </c>
      <c r="T160" s="1952">
        <v>175</v>
      </c>
      <c r="U160" s="1952">
        <v>161</v>
      </c>
      <c r="V160" s="1956">
        <v>210</v>
      </c>
      <c r="W160" s="415">
        <v>170</v>
      </c>
      <c r="X160" s="414">
        <v>191</v>
      </c>
      <c r="Y160" s="416">
        <v>163</v>
      </c>
      <c r="Z160" s="416">
        <v>188</v>
      </c>
      <c r="AA160" s="416">
        <v>203</v>
      </c>
      <c r="AB160" s="416">
        <v>661</v>
      </c>
      <c r="AC160" s="428"/>
      <c r="AD160" s="412"/>
      <c r="AE160" s="412"/>
      <c r="AF160" s="412"/>
      <c r="AG160" s="412"/>
      <c r="AH160" s="412"/>
      <c r="AI160" s="412"/>
      <c r="AJ160" s="412"/>
      <c r="AK160" s="412"/>
      <c r="AL160" s="2045"/>
    </row>
    <row r="161" spans="1:38">
      <c r="A161" s="840">
        <v>682</v>
      </c>
      <c r="B161" s="413" t="s">
        <v>722</v>
      </c>
      <c r="C161" s="2030">
        <v>79</v>
      </c>
      <c r="D161" s="2030">
        <v>89</v>
      </c>
      <c r="E161" s="2030">
        <v>96</v>
      </c>
      <c r="F161" s="2030">
        <v>84</v>
      </c>
      <c r="G161" s="2030">
        <v>103</v>
      </c>
      <c r="H161" s="2030">
        <v>64</v>
      </c>
      <c r="I161" s="2030">
        <v>94</v>
      </c>
      <c r="J161" s="2030">
        <v>62</v>
      </c>
      <c r="K161" s="2030">
        <v>83</v>
      </c>
      <c r="L161" s="1952">
        <v>96</v>
      </c>
      <c r="M161" s="1952">
        <v>97</v>
      </c>
      <c r="N161" s="1952">
        <v>82</v>
      </c>
      <c r="O161" s="1952">
        <v>97</v>
      </c>
      <c r="P161" s="1952">
        <v>93</v>
      </c>
      <c r="Q161" s="1952">
        <v>82</v>
      </c>
      <c r="R161" s="1952">
        <v>86</v>
      </c>
      <c r="S161" s="1952">
        <v>73</v>
      </c>
      <c r="T161" s="1952">
        <v>93</v>
      </c>
      <c r="U161" s="1952">
        <v>72</v>
      </c>
      <c r="V161" s="1956">
        <v>78</v>
      </c>
      <c r="W161" s="415">
        <v>95</v>
      </c>
      <c r="X161" s="414">
        <v>60</v>
      </c>
      <c r="Y161" s="416">
        <v>69</v>
      </c>
      <c r="Z161" s="416">
        <v>78</v>
      </c>
      <c r="AA161" s="416">
        <v>99</v>
      </c>
      <c r="AB161" s="416"/>
      <c r="AC161" s="428"/>
      <c r="AD161" s="412"/>
      <c r="AE161" s="412"/>
      <c r="AF161" s="412"/>
      <c r="AG161" s="412"/>
      <c r="AH161" s="412"/>
      <c r="AI161" s="412"/>
      <c r="AJ161" s="412"/>
      <c r="AK161" s="412"/>
      <c r="AL161" s="2045"/>
    </row>
    <row r="162" spans="1:38">
      <c r="A162" s="840">
        <v>683</v>
      </c>
      <c r="B162" s="413" t="s">
        <v>723</v>
      </c>
      <c r="C162" s="2030">
        <v>148</v>
      </c>
      <c r="D162" s="2030">
        <v>173</v>
      </c>
      <c r="E162" s="2030">
        <v>163</v>
      </c>
      <c r="F162" s="2030">
        <v>147</v>
      </c>
      <c r="G162" s="2030">
        <v>185</v>
      </c>
      <c r="H162" s="2030">
        <v>164</v>
      </c>
      <c r="I162" s="2030">
        <v>189</v>
      </c>
      <c r="J162" s="2030">
        <v>179</v>
      </c>
      <c r="K162" s="2030">
        <v>157</v>
      </c>
      <c r="L162" s="1952">
        <v>139</v>
      </c>
      <c r="M162" s="1952">
        <v>143</v>
      </c>
      <c r="N162" s="1952">
        <v>167</v>
      </c>
      <c r="O162" s="1952">
        <v>140</v>
      </c>
      <c r="P162" s="1952">
        <v>158</v>
      </c>
      <c r="Q162" s="1952">
        <v>172</v>
      </c>
      <c r="R162" s="1952">
        <v>203</v>
      </c>
      <c r="S162" s="1952">
        <v>124</v>
      </c>
      <c r="T162" s="1952">
        <v>143</v>
      </c>
      <c r="U162" s="1952">
        <v>138</v>
      </c>
      <c r="V162" s="1956">
        <v>107</v>
      </c>
      <c r="W162" s="415">
        <v>143</v>
      </c>
      <c r="X162" s="414">
        <v>145</v>
      </c>
      <c r="Y162" s="416">
        <v>132</v>
      </c>
      <c r="Z162" s="416">
        <v>157</v>
      </c>
      <c r="AA162" s="416">
        <v>128</v>
      </c>
      <c r="AB162" s="416"/>
      <c r="AC162" s="428"/>
      <c r="AD162" s="412"/>
      <c r="AE162" s="412"/>
      <c r="AF162" s="412"/>
      <c r="AG162" s="412"/>
      <c r="AH162" s="412"/>
      <c r="AI162" s="412"/>
      <c r="AJ162" s="412"/>
      <c r="AK162" s="412"/>
      <c r="AL162" s="2045"/>
    </row>
    <row r="163" spans="1:38">
      <c r="A163" s="840">
        <v>684</v>
      </c>
      <c r="B163" s="413" t="s">
        <v>724</v>
      </c>
      <c r="C163" s="2030">
        <v>128</v>
      </c>
      <c r="D163" s="2030">
        <v>135</v>
      </c>
      <c r="E163" s="2030">
        <v>125</v>
      </c>
      <c r="F163" s="2030">
        <v>130</v>
      </c>
      <c r="G163" s="2030">
        <v>134</v>
      </c>
      <c r="H163" s="2030">
        <v>123</v>
      </c>
      <c r="I163" s="2030">
        <v>105</v>
      </c>
      <c r="J163" s="2030">
        <v>142</v>
      </c>
      <c r="K163" s="2030">
        <v>115</v>
      </c>
      <c r="L163" s="1952">
        <v>102</v>
      </c>
      <c r="M163" s="1952">
        <v>129</v>
      </c>
      <c r="N163" s="1952">
        <v>118</v>
      </c>
      <c r="O163" s="1952">
        <v>90</v>
      </c>
      <c r="P163" s="1952">
        <v>115</v>
      </c>
      <c r="Q163" s="1952">
        <v>130</v>
      </c>
      <c r="R163" s="1952">
        <v>152</v>
      </c>
      <c r="S163" s="1952">
        <v>122</v>
      </c>
      <c r="T163" s="1952">
        <v>108</v>
      </c>
      <c r="U163" s="1952">
        <v>121</v>
      </c>
      <c r="V163" s="1956">
        <v>121</v>
      </c>
      <c r="W163" s="415">
        <v>127</v>
      </c>
      <c r="X163" s="414">
        <v>131</v>
      </c>
      <c r="Y163" s="416">
        <v>122</v>
      </c>
      <c r="Z163" s="416">
        <v>135</v>
      </c>
      <c r="AA163" s="416">
        <v>121</v>
      </c>
      <c r="AB163" s="416"/>
      <c r="AC163" s="428"/>
      <c r="AD163" s="412"/>
      <c r="AE163" s="412"/>
      <c r="AF163" s="412"/>
      <c r="AG163" s="412"/>
      <c r="AH163" s="412"/>
      <c r="AI163" s="412"/>
      <c r="AJ163" s="412"/>
      <c r="AK163" s="412"/>
      <c r="AL163" s="2045"/>
    </row>
    <row r="164" spans="1:38">
      <c r="A164" s="840">
        <v>685</v>
      </c>
      <c r="B164" s="413" t="s">
        <v>725</v>
      </c>
      <c r="C164" s="2030">
        <v>130</v>
      </c>
      <c r="D164" s="2030">
        <v>137</v>
      </c>
      <c r="E164" s="2030">
        <v>100</v>
      </c>
      <c r="F164" s="2030">
        <v>106</v>
      </c>
      <c r="G164" s="2030">
        <v>132</v>
      </c>
      <c r="H164" s="2030">
        <v>120</v>
      </c>
      <c r="I164" s="2030">
        <v>100</v>
      </c>
      <c r="J164" s="2030">
        <v>117</v>
      </c>
      <c r="K164" s="2030">
        <v>123</v>
      </c>
      <c r="L164" s="1952">
        <v>137</v>
      </c>
      <c r="M164" s="1952">
        <v>114</v>
      </c>
      <c r="N164" s="1952">
        <v>138</v>
      </c>
      <c r="O164" s="1952">
        <v>91</v>
      </c>
      <c r="P164" s="1952">
        <v>132</v>
      </c>
      <c r="Q164" s="1952">
        <v>120</v>
      </c>
      <c r="R164" s="1952">
        <v>138</v>
      </c>
      <c r="S164" s="1952">
        <v>139</v>
      </c>
      <c r="T164" s="1952">
        <v>125</v>
      </c>
      <c r="U164" s="1952">
        <v>138</v>
      </c>
      <c r="V164" s="1956">
        <v>126</v>
      </c>
      <c r="W164" s="415">
        <v>127</v>
      </c>
      <c r="X164" s="414">
        <v>136</v>
      </c>
      <c r="Y164" s="416">
        <v>122</v>
      </c>
      <c r="Z164" s="416">
        <v>130</v>
      </c>
      <c r="AA164" s="416">
        <v>123</v>
      </c>
      <c r="AB164" s="416">
        <v>111</v>
      </c>
      <c r="AC164" s="428"/>
      <c r="AD164" s="412"/>
      <c r="AE164" s="412"/>
      <c r="AF164" s="412"/>
      <c r="AG164" s="412"/>
      <c r="AH164" s="412"/>
      <c r="AI164" s="412"/>
      <c r="AJ164" s="412"/>
      <c r="AK164" s="412"/>
      <c r="AL164" s="2045"/>
    </row>
    <row r="165" spans="1:38">
      <c r="A165" s="840">
        <v>686</v>
      </c>
      <c r="B165" s="413" t="s">
        <v>726</v>
      </c>
      <c r="C165" s="2030">
        <v>87</v>
      </c>
      <c r="D165" s="2030">
        <v>82</v>
      </c>
      <c r="E165" s="2030">
        <v>86</v>
      </c>
      <c r="F165" s="2030">
        <v>101</v>
      </c>
      <c r="G165" s="2030">
        <v>84</v>
      </c>
      <c r="H165" s="2030">
        <v>82</v>
      </c>
      <c r="I165" s="2030">
        <v>78</v>
      </c>
      <c r="J165" s="2030">
        <v>87</v>
      </c>
      <c r="K165" s="2030">
        <v>91</v>
      </c>
      <c r="L165" s="1952">
        <v>88</v>
      </c>
      <c r="M165" s="1952">
        <v>95</v>
      </c>
      <c r="N165" s="1952">
        <v>92</v>
      </c>
      <c r="O165" s="1952">
        <v>96</v>
      </c>
      <c r="P165" s="1952">
        <v>82</v>
      </c>
      <c r="Q165" s="1952">
        <v>100</v>
      </c>
      <c r="R165" s="1952">
        <v>106</v>
      </c>
      <c r="S165" s="1952">
        <v>70</v>
      </c>
      <c r="T165" s="1952">
        <v>87</v>
      </c>
      <c r="U165" s="1952">
        <v>75</v>
      </c>
      <c r="V165" s="1956">
        <v>83</v>
      </c>
      <c r="W165" s="415">
        <v>79</v>
      </c>
      <c r="X165" s="414">
        <v>94</v>
      </c>
      <c r="Y165" s="416">
        <v>108</v>
      </c>
      <c r="Z165" s="416">
        <v>84</v>
      </c>
      <c r="AA165" s="416">
        <v>88</v>
      </c>
      <c r="AB165" s="416"/>
      <c r="AC165" s="428"/>
      <c r="AD165" s="412"/>
      <c r="AE165" s="412"/>
      <c r="AF165" s="412"/>
      <c r="AG165" s="412"/>
      <c r="AH165" s="412"/>
      <c r="AI165" s="412"/>
      <c r="AJ165" s="412"/>
      <c r="AK165" s="412"/>
      <c r="AL165" s="2045"/>
    </row>
    <row r="166" spans="1:38">
      <c r="A166" s="840">
        <v>701</v>
      </c>
      <c r="B166" s="413" t="s">
        <v>727</v>
      </c>
      <c r="C166" s="2030">
        <v>50</v>
      </c>
      <c r="D166" s="2030">
        <v>44</v>
      </c>
      <c r="E166" s="2030">
        <v>53</v>
      </c>
      <c r="F166" s="2030">
        <v>47</v>
      </c>
      <c r="G166" s="2030">
        <v>64</v>
      </c>
      <c r="H166" s="2030">
        <v>47</v>
      </c>
      <c r="I166" s="2030">
        <v>54</v>
      </c>
      <c r="J166" s="2030">
        <v>47</v>
      </c>
      <c r="K166" s="2030">
        <v>45</v>
      </c>
      <c r="L166" s="1952">
        <v>50</v>
      </c>
      <c r="M166" s="1952">
        <v>42</v>
      </c>
      <c r="N166" s="1952">
        <v>58</v>
      </c>
      <c r="O166" s="1952">
        <v>54</v>
      </c>
      <c r="P166" s="1952">
        <v>57</v>
      </c>
      <c r="Q166" s="1952">
        <v>53</v>
      </c>
      <c r="R166" s="1952">
        <v>49</v>
      </c>
      <c r="S166" s="1952">
        <v>47</v>
      </c>
      <c r="T166" s="1952">
        <v>61</v>
      </c>
      <c r="U166" s="1952">
        <v>62</v>
      </c>
      <c r="V166" s="1956">
        <v>61</v>
      </c>
      <c r="W166" s="415">
        <v>67</v>
      </c>
      <c r="X166" s="414">
        <v>60</v>
      </c>
      <c r="Y166" s="416">
        <v>48</v>
      </c>
      <c r="Z166" s="416">
        <v>56</v>
      </c>
      <c r="AA166" s="416">
        <v>66</v>
      </c>
      <c r="AB166" s="416">
        <v>616</v>
      </c>
      <c r="AC166" s="428"/>
      <c r="AD166" s="412"/>
      <c r="AE166" s="412"/>
      <c r="AF166" s="412"/>
      <c r="AG166" s="412"/>
      <c r="AH166" s="412"/>
      <c r="AI166" s="412"/>
      <c r="AJ166" s="412"/>
      <c r="AK166" s="412"/>
      <c r="AL166" s="2045"/>
    </row>
    <row r="167" spans="1:38">
      <c r="A167" s="840">
        <v>702</v>
      </c>
      <c r="B167" s="413" t="s">
        <v>728</v>
      </c>
      <c r="C167" s="2030">
        <v>122</v>
      </c>
      <c r="D167" s="2030">
        <v>140</v>
      </c>
      <c r="E167" s="2030">
        <v>131</v>
      </c>
      <c r="F167" s="2030">
        <v>128</v>
      </c>
      <c r="G167" s="2030">
        <v>137</v>
      </c>
      <c r="H167" s="2030">
        <v>117</v>
      </c>
      <c r="I167" s="2030">
        <v>145</v>
      </c>
      <c r="J167" s="2030">
        <v>114</v>
      </c>
      <c r="K167" s="2030">
        <v>131</v>
      </c>
      <c r="L167" s="1952">
        <v>122</v>
      </c>
      <c r="M167" s="1952">
        <v>139</v>
      </c>
      <c r="N167" s="1952">
        <v>157</v>
      </c>
      <c r="O167" s="1952">
        <v>122</v>
      </c>
      <c r="P167" s="1952">
        <v>134</v>
      </c>
      <c r="Q167" s="1952">
        <v>120</v>
      </c>
      <c r="R167" s="1952">
        <v>159</v>
      </c>
      <c r="S167" s="1952">
        <v>125</v>
      </c>
      <c r="T167" s="1952">
        <v>152</v>
      </c>
      <c r="U167" s="1952">
        <v>140</v>
      </c>
      <c r="V167" s="1956">
        <v>133</v>
      </c>
      <c r="W167" s="415">
        <v>141</v>
      </c>
      <c r="X167" s="414">
        <v>156</v>
      </c>
      <c r="Y167" s="416">
        <v>153</v>
      </c>
      <c r="Z167" s="416">
        <v>152</v>
      </c>
      <c r="AA167" s="416">
        <v>165</v>
      </c>
      <c r="AB167" s="416"/>
      <c r="AC167" s="429"/>
      <c r="AD167" s="429"/>
      <c r="AE167" s="429"/>
      <c r="AF167" s="429"/>
      <c r="AG167" s="429"/>
      <c r="AH167" s="841"/>
      <c r="AI167" s="841"/>
      <c r="AJ167" s="841"/>
      <c r="AK167" s="841"/>
      <c r="AL167" s="2046"/>
    </row>
    <row r="168" spans="1:38">
      <c r="A168" s="840">
        <v>703</v>
      </c>
      <c r="B168" s="413" t="s">
        <v>729</v>
      </c>
      <c r="C168" s="2030">
        <v>187</v>
      </c>
      <c r="D168" s="2030">
        <v>130</v>
      </c>
      <c r="E168" s="2030">
        <v>138</v>
      </c>
      <c r="F168" s="2030">
        <v>141</v>
      </c>
      <c r="G168" s="2030">
        <v>164</v>
      </c>
      <c r="H168" s="2030">
        <v>144</v>
      </c>
      <c r="I168" s="2030">
        <v>159</v>
      </c>
      <c r="J168" s="2030">
        <v>145</v>
      </c>
      <c r="K168" s="2030">
        <v>173</v>
      </c>
      <c r="L168" s="1952">
        <v>149</v>
      </c>
      <c r="M168" s="1952">
        <v>142</v>
      </c>
      <c r="N168" s="1952">
        <v>140</v>
      </c>
      <c r="O168" s="1952">
        <v>152</v>
      </c>
      <c r="P168" s="1952">
        <v>163</v>
      </c>
      <c r="Q168" s="1952">
        <v>155</v>
      </c>
      <c r="R168" s="1952">
        <v>146</v>
      </c>
      <c r="S168" s="1952">
        <v>166</v>
      </c>
      <c r="T168" s="1952">
        <v>163</v>
      </c>
      <c r="U168" s="1952">
        <v>167</v>
      </c>
      <c r="V168" s="1956">
        <v>152</v>
      </c>
      <c r="W168" s="415">
        <v>162</v>
      </c>
      <c r="X168" s="414">
        <v>172</v>
      </c>
      <c r="Y168" s="416">
        <v>165</v>
      </c>
      <c r="Z168" s="416">
        <v>175</v>
      </c>
      <c r="AA168" s="416">
        <v>170</v>
      </c>
      <c r="AB168" s="416"/>
      <c r="AC168" s="428"/>
      <c r="AD168" s="412"/>
      <c r="AE168" s="412"/>
      <c r="AF168" s="412"/>
      <c r="AG168" s="412"/>
      <c r="AH168" s="428"/>
      <c r="AI168" s="412"/>
      <c r="AJ168" s="412"/>
      <c r="AK168" s="412"/>
      <c r="AL168" s="2045"/>
    </row>
    <row r="169" spans="1:38">
      <c r="A169" s="842">
        <v>704</v>
      </c>
      <c r="B169" s="431" t="s">
        <v>730</v>
      </c>
      <c r="C169" s="2054">
        <v>213</v>
      </c>
      <c r="D169" s="2054">
        <v>225</v>
      </c>
      <c r="E169" s="2054">
        <v>214</v>
      </c>
      <c r="F169" s="2054">
        <v>219</v>
      </c>
      <c r="G169" s="2054">
        <v>200</v>
      </c>
      <c r="H169" s="2054">
        <v>238</v>
      </c>
      <c r="I169" s="2054">
        <v>216</v>
      </c>
      <c r="J169" s="2054">
        <v>246</v>
      </c>
      <c r="K169" s="2054">
        <v>201</v>
      </c>
      <c r="L169" s="1955">
        <v>232</v>
      </c>
      <c r="M169" s="1955">
        <v>224</v>
      </c>
      <c r="N169" s="1955">
        <v>262</v>
      </c>
      <c r="O169" s="1955">
        <v>215</v>
      </c>
      <c r="P169" s="1955">
        <v>233</v>
      </c>
      <c r="Q169" s="1955">
        <v>248</v>
      </c>
      <c r="R169" s="1955">
        <v>246</v>
      </c>
      <c r="S169" s="1955">
        <v>244</v>
      </c>
      <c r="T169" s="1955">
        <v>258</v>
      </c>
      <c r="U169" s="1955">
        <v>229</v>
      </c>
      <c r="V169" s="1957">
        <v>249</v>
      </c>
      <c r="W169" s="425">
        <v>256</v>
      </c>
      <c r="X169" s="426">
        <v>265</v>
      </c>
      <c r="Y169" s="427">
        <v>288</v>
      </c>
      <c r="Z169" s="427">
        <v>255</v>
      </c>
      <c r="AA169" s="427">
        <v>253</v>
      </c>
      <c r="AB169" s="427"/>
      <c r="AC169" s="428"/>
      <c r="AD169" s="412"/>
      <c r="AE169" s="412"/>
      <c r="AF169" s="412"/>
      <c r="AG169" s="412"/>
      <c r="AH169" s="412"/>
      <c r="AI169" s="412"/>
      <c r="AJ169" s="412"/>
      <c r="AK169" s="412"/>
      <c r="AL169" s="2045"/>
    </row>
    <row r="170" spans="1:38">
      <c r="V170" s="384" t="s">
        <v>662</v>
      </c>
    </row>
  </sheetData>
  <phoneticPr fontId="3"/>
  <dataValidations disablePrompts="1" count="1">
    <dataValidation type="whole" allowBlank="1" showInputMessage="1" showErrorMessage="1" error="整数しか入力できません。0の場合は「-」ではなく「0」を入力してください" sqref="AN25:AN64 AN1" xr:uid="{00000000-0002-0000-2400-000000000000}">
      <formula1>0</formula1>
      <formula2>999999999</formula2>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EW136"/>
  <sheetViews>
    <sheetView workbookViewId="0">
      <pane xSplit="2" ySplit="3" topLeftCell="S110" activePane="bottomRight" state="frozen"/>
      <selection pane="topRight" activeCell="C1" sqref="C1"/>
      <selection pane="bottomLeft" activeCell="A4" sqref="A4"/>
      <selection pane="bottomRight" activeCell="AE126" sqref="AE126"/>
    </sheetView>
  </sheetViews>
  <sheetFormatPr defaultColWidth="9" defaultRowHeight="13"/>
  <cols>
    <col min="1" max="1" width="15"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16384" width="9" style="1610"/>
  </cols>
  <sheetData>
    <row r="1" spans="1:152" ht="13.5" customHeight="1">
      <c r="A1" s="1655" t="s">
        <v>1922</v>
      </c>
      <c r="B1" s="880"/>
      <c r="C1" s="1612"/>
      <c r="D1" s="880"/>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row>
    <row r="2" spans="1:15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16"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2309" t="s">
        <v>1716</v>
      </c>
      <c r="CY2" s="162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16" t="s">
        <v>1719</v>
      </c>
    </row>
    <row r="3" spans="1:152" ht="31.5" customHeight="1">
      <c r="A3" s="1614"/>
      <c r="B3" s="1613"/>
      <c r="C3" s="1618" t="s">
        <v>1957</v>
      </c>
      <c r="D3" s="1618" t="s">
        <v>2636</v>
      </c>
      <c r="E3" s="1618" t="s">
        <v>2637</v>
      </c>
      <c r="F3" s="1618" t="s">
        <v>2638</v>
      </c>
      <c r="G3" s="1618" t="s">
        <v>2639</v>
      </c>
      <c r="H3" s="1618" t="s">
        <v>2640</v>
      </c>
      <c r="I3" s="1618" t="s">
        <v>2641</v>
      </c>
      <c r="J3" s="1618" t="s">
        <v>2642</v>
      </c>
      <c r="K3" s="1618" t="s">
        <v>2643</v>
      </c>
      <c r="L3" s="1618" t="s">
        <v>2644</v>
      </c>
      <c r="M3" s="1618" t="s">
        <v>2645</v>
      </c>
      <c r="N3" s="1618" t="s">
        <v>2646</v>
      </c>
      <c r="O3" s="1618" t="s">
        <v>2647</v>
      </c>
      <c r="P3" s="1618" t="s">
        <v>1923</v>
      </c>
      <c r="Q3" s="1618" t="s">
        <v>2648</v>
      </c>
      <c r="R3" s="1618" t="s">
        <v>2649</v>
      </c>
      <c r="S3" s="1618" t="s">
        <v>2650</v>
      </c>
      <c r="T3" s="1618" t="s">
        <v>2651</v>
      </c>
      <c r="U3" s="1618" t="s">
        <v>2652</v>
      </c>
      <c r="V3" s="1618" t="s">
        <v>2653</v>
      </c>
      <c r="W3" s="1618" t="s">
        <v>2654</v>
      </c>
      <c r="X3" s="1618" t="s">
        <v>2655</v>
      </c>
      <c r="Y3" s="1618" t="s">
        <v>2656</v>
      </c>
      <c r="Z3" s="1618" t="s">
        <v>2657</v>
      </c>
      <c r="AA3" s="1618" t="s">
        <v>2658</v>
      </c>
      <c r="AB3" s="1618" t="s">
        <v>2659</v>
      </c>
      <c r="AC3" s="1618" t="s">
        <v>2660</v>
      </c>
      <c r="AD3" s="1618" t="s">
        <v>2661</v>
      </c>
      <c r="AE3" s="1656" t="s">
        <v>2662</v>
      </c>
      <c r="AF3" s="1618" t="s">
        <v>2663</v>
      </c>
      <c r="AG3" s="1618" t="s">
        <v>2664</v>
      </c>
      <c r="AH3" s="1618" t="s">
        <v>2665</v>
      </c>
      <c r="AI3" s="1618" t="s">
        <v>2666</v>
      </c>
      <c r="AJ3" s="1618" t="s">
        <v>2667</v>
      </c>
      <c r="AK3" s="1618" t="s">
        <v>2668</v>
      </c>
      <c r="AL3" s="1618" t="s">
        <v>2669</v>
      </c>
      <c r="AM3" s="1618" t="s">
        <v>2670</v>
      </c>
      <c r="AN3" s="1618" t="s">
        <v>2671</v>
      </c>
      <c r="AO3" s="1618" t="s">
        <v>2672</v>
      </c>
      <c r="AP3" s="1618" t="s">
        <v>2673</v>
      </c>
      <c r="AQ3" s="1618" t="s">
        <v>2674</v>
      </c>
      <c r="AR3" s="1618" t="s">
        <v>2675</v>
      </c>
      <c r="AS3" s="1618" t="s">
        <v>2676</v>
      </c>
      <c r="AT3" s="1618" t="s">
        <v>2677</v>
      </c>
      <c r="AU3" s="1618" t="s">
        <v>2678</v>
      </c>
      <c r="AV3" s="1618" t="s">
        <v>2679</v>
      </c>
      <c r="AW3" s="1618" t="s">
        <v>2680</v>
      </c>
      <c r="AX3" s="1618" t="s">
        <v>2681</v>
      </c>
      <c r="AY3" s="2310" t="s">
        <v>1924</v>
      </c>
      <c r="AZ3" s="1623" t="s">
        <v>1925</v>
      </c>
      <c r="BA3" s="1618" t="s">
        <v>1957</v>
      </c>
      <c r="BB3" s="1618" t="s">
        <v>2682</v>
      </c>
      <c r="BC3" s="1618" t="s">
        <v>2683</v>
      </c>
      <c r="BD3" s="1618" t="s">
        <v>2684</v>
      </c>
      <c r="BE3" s="1618" t="s">
        <v>2685</v>
      </c>
      <c r="BF3" s="1618" t="s">
        <v>2640</v>
      </c>
      <c r="BG3" s="1618" t="s">
        <v>2641</v>
      </c>
      <c r="BH3" s="1618" t="s">
        <v>2642</v>
      </c>
      <c r="BI3" s="1618" t="s">
        <v>2643</v>
      </c>
      <c r="BJ3" s="1618" t="s">
        <v>2644</v>
      </c>
      <c r="BK3" s="1618" t="s">
        <v>2645</v>
      </c>
      <c r="BL3" s="1618" t="s">
        <v>2646</v>
      </c>
      <c r="BM3" s="1618" t="s">
        <v>2647</v>
      </c>
      <c r="BN3" s="1618" t="s">
        <v>1926</v>
      </c>
      <c r="BO3" s="1618" t="s">
        <v>2648</v>
      </c>
      <c r="BP3" s="1618" t="s">
        <v>2649</v>
      </c>
      <c r="BQ3" s="1618" t="s">
        <v>2650</v>
      </c>
      <c r="BR3" s="1618" t="s">
        <v>2651</v>
      </c>
      <c r="BS3" s="1618" t="s">
        <v>2652</v>
      </c>
      <c r="BT3" s="1618" t="s">
        <v>2653</v>
      </c>
      <c r="BU3" s="1618" t="s">
        <v>2654</v>
      </c>
      <c r="BV3" s="1618" t="s">
        <v>2655</v>
      </c>
      <c r="BW3" s="1618" t="s">
        <v>2656</v>
      </c>
      <c r="BX3" s="1618" t="s">
        <v>2657</v>
      </c>
      <c r="BY3" s="1618" t="s">
        <v>2658</v>
      </c>
      <c r="BZ3" s="1618" t="s">
        <v>2659</v>
      </c>
      <c r="CA3" s="1618" t="s">
        <v>2660</v>
      </c>
      <c r="CB3" s="1618" t="s">
        <v>2661</v>
      </c>
      <c r="CC3" s="1656" t="s">
        <v>2662</v>
      </c>
      <c r="CD3" s="1618" t="s">
        <v>2663</v>
      </c>
      <c r="CE3" s="1618" t="s">
        <v>2664</v>
      </c>
      <c r="CF3" s="1618" t="s">
        <v>2665</v>
      </c>
      <c r="CG3" s="1618" t="s">
        <v>2666</v>
      </c>
      <c r="CH3" s="1618" t="s">
        <v>2667</v>
      </c>
      <c r="CI3" s="1618" t="s">
        <v>2668</v>
      </c>
      <c r="CJ3" s="1618" t="s">
        <v>2669</v>
      </c>
      <c r="CK3" s="1618" t="s">
        <v>2670</v>
      </c>
      <c r="CL3" s="1618" t="s">
        <v>2671</v>
      </c>
      <c r="CM3" s="1618" t="s">
        <v>2672</v>
      </c>
      <c r="CN3" s="1618" t="s">
        <v>2673</v>
      </c>
      <c r="CO3" s="1618" t="s">
        <v>2674</v>
      </c>
      <c r="CP3" s="1618" t="s">
        <v>2675</v>
      </c>
      <c r="CQ3" s="1618" t="s">
        <v>2676</v>
      </c>
      <c r="CR3" s="1618" t="s">
        <v>2677</v>
      </c>
      <c r="CS3" s="1618" t="s">
        <v>2678</v>
      </c>
      <c r="CT3" s="1618" t="s">
        <v>2679</v>
      </c>
      <c r="CU3" s="1618" t="s">
        <v>2680</v>
      </c>
      <c r="CV3" s="1618" t="s">
        <v>2681</v>
      </c>
      <c r="CW3" s="2310" t="s">
        <v>1924</v>
      </c>
      <c r="CX3" s="2310" t="s">
        <v>1925</v>
      </c>
      <c r="CY3" s="1624" t="s">
        <v>1957</v>
      </c>
      <c r="CZ3" s="1618" t="s">
        <v>2682</v>
      </c>
      <c r="DA3" s="1618" t="s">
        <v>2683</v>
      </c>
      <c r="DB3" s="1618" t="s">
        <v>2684</v>
      </c>
      <c r="DC3" s="1618" t="s">
        <v>2685</v>
      </c>
      <c r="DD3" s="1618" t="s">
        <v>2640</v>
      </c>
      <c r="DE3" s="1618" t="s">
        <v>2641</v>
      </c>
      <c r="DF3" s="1618" t="s">
        <v>2642</v>
      </c>
      <c r="DG3" s="1618" t="s">
        <v>2643</v>
      </c>
      <c r="DH3" s="1618" t="s">
        <v>2644</v>
      </c>
      <c r="DI3" s="1618" t="s">
        <v>2645</v>
      </c>
      <c r="DJ3" s="1618" t="s">
        <v>2646</v>
      </c>
      <c r="DK3" s="1618" t="s">
        <v>2647</v>
      </c>
      <c r="DL3" s="1618" t="s">
        <v>1926</v>
      </c>
      <c r="DM3" s="1618" t="s">
        <v>2648</v>
      </c>
      <c r="DN3" s="1618" t="s">
        <v>2649</v>
      </c>
      <c r="DO3" s="1618" t="s">
        <v>2650</v>
      </c>
      <c r="DP3" s="1618" t="s">
        <v>2651</v>
      </c>
      <c r="DQ3" s="1618" t="s">
        <v>2652</v>
      </c>
      <c r="DR3" s="1618" t="s">
        <v>2653</v>
      </c>
      <c r="DS3" s="1618" t="s">
        <v>2654</v>
      </c>
      <c r="DT3" s="1618" t="s">
        <v>2655</v>
      </c>
      <c r="DU3" s="1618" t="s">
        <v>2656</v>
      </c>
      <c r="DV3" s="1618" t="s">
        <v>2657</v>
      </c>
      <c r="DW3" s="1618" t="s">
        <v>2658</v>
      </c>
      <c r="DX3" s="1618" t="s">
        <v>2659</v>
      </c>
      <c r="DY3" s="1618" t="s">
        <v>2660</v>
      </c>
      <c r="DZ3" s="1618" t="s">
        <v>2661</v>
      </c>
      <c r="EA3" s="1656" t="s">
        <v>2662</v>
      </c>
      <c r="EB3" s="1618" t="s">
        <v>2663</v>
      </c>
      <c r="EC3" s="1618" t="s">
        <v>2664</v>
      </c>
      <c r="ED3" s="1618" t="s">
        <v>2665</v>
      </c>
      <c r="EE3" s="1618" t="s">
        <v>2666</v>
      </c>
      <c r="EF3" s="1618" t="s">
        <v>2667</v>
      </c>
      <c r="EG3" s="1618" t="s">
        <v>2668</v>
      </c>
      <c r="EH3" s="1618" t="s">
        <v>2669</v>
      </c>
      <c r="EI3" s="1618" t="s">
        <v>2670</v>
      </c>
      <c r="EJ3" s="1618" t="s">
        <v>2671</v>
      </c>
      <c r="EK3" s="1618" t="s">
        <v>2672</v>
      </c>
      <c r="EL3" s="1618" t="s">
        <v>2673</v>
      </c>
      <c r="EM3" s="1618" t="s">
        <v>2674</v>
      </c>
      <c r="EN3" s="1618" t="s">
        <v>2675</v>
      </c>
      <c r="EO3" s="1618" t="s">
        <v>2676</v>
      </c>
      <c r="EP3" s="1618" t="s">
        <v>2677</v>
      </c>
      <c r="EQ3" s="1618" t="s">
        <v>2678</v>
      </c>
      <c r="ER3" s="1618" t="s">
        <v>2679</v>
      </c>
      <c r="ES3" s="1618" t="s">
        <v>2680</v>
      </c>
      <c r="ET3" s="1618" t="s">
        <v>2681</v>
      </c>
      <c r="EU3" s="2310" t="s">
        <v>1924</v>
      </c>
      <c r="EV3" s="1618" t="s">
        <v>1925</v>
      </c>
    </row>
    <row r="4" spans="1:152">
      <c r="A4" s="1620" t="s">
        <v>1951</v>
      </c>
      <c r="B4" s="1620">
        <v>1899</v>
      </c>
      <c r="C4" s="1625">
        <v>1386981</v>
      </c>
      <c r="D4" s="1625">
        <v>29734</v>
      </c>
      <c r="E4" s="1625">
        <v>23872</v>
      </c>
      <c r="F4" s="1625">
        <v>24537</v>
      </c>
      <c r="G4" s="1625">
        <v>29813</v>
      </c>
      <c r="H4" s="1625">
        <v>26645</v>
      </c>
      <c r="I4" s="1625">
        <v>29102</v>
      </c>
      <c r="J4" s="1625">
        <v>36174</v>
      </c>
      <c r="K4" s="1625">
        <v>33019</v>
      </c>
      <c r="L4" s="1625">
        <v>27240</v>
      </c>
      <c r="M4" s="1625">
        <v>28595</v>
      </c>
      <c r="N4" s="1625">
        <v>38613</v>
      </c>
      <c r="O4" s="1625">
        <v>42121</v>
      </c>
      <c r="P4" s="1625">
        <v>53060</v>
      </c>
      <c r="Q4" s="1625">
        <v>27939</v>
      </c>
      <c r="R4" s="1625">
        <v>53652</v>
      </c>
      <c r="S4" s="1625">
        <v>25430</v>
      </c>
      <c r="T4" s="1625">
        <v>23666</v>
      </c>
      <c r="U4" s="1625">
        <v>19307</v>
      </c>
      <c r="V4" s="1625">
        <v>14110</v>
      </c>
      <c r="W4" s="1625">
        <v>38245</v>
      </c>
      <c r="X4" s="1625">
        <v>31610</v>
      </c>
      <c r="Y4" s="1625">
        <v>40740</v>
      </c>
      <c r="Z4" s="1625">
        <v>54249</v>
      </c>
      <c r="AA4" s="1625">
        <v>30530</v>
      </c>
      <c r="AB4" s="1625">
        <v>21662</v>
      </c>
      <c r="AC4" s="1625">
        <v>29103</v>
      </c>
      <c r="AD4" s="1625">
        <v>46206</v>
      </c>
      <c r="AE4" s="1650">
        <v>54758</v>
      </c>
      <c r="AF4" s="1625">
        <v>17833</v>
      </c>
      <c r="AG4" s="1625">
        <v>20347</v>
      </c>
      <c r="AH4" s="1625">
        <v>11534</v>
      </c>
      <c r="AI4" s="1625">
        <v>18601</v>
      </c>
      <c r="AJ4" s="1625">
        <v>31526</v>
      </c>
      <c r="AK4" s="1625">
        <v>41056</v>
      </c>
      <c r="AL4" s="1625">
        <v>26149</v>
      </c>
      <c r="AM4" s="1625">
        <v>19967</v>
      </c>
      <c r="AN4" s="1625">
        <v>22992</v>
      </c>
      <c r="AO4" s="1625">
        <v>29879</v>
      </c>
      <c r="AP4" s="1625">
        <v>19534</v>
      </c>
      <c r="AQ4" s="1625">
        <v>46076</v>
      </c>
      <c r="AR4" s="1625">
        <v>19516</v>
      </c>
      <c r="AS4" s="1625">
        <v>23768</v>
      </c>
      <c r="AT4" s="1625">
        <v>30999</v>
      </c>
      <c r="AU4" s="1625">
        <v>22883</v>
      </c>
      <c r="AV4" s="1625">
        <v>12740</v>
      </c>
      <c r="AW4" s="1625">
        <v>28358</v>
      </c>
      <c r="AX4" s="1625">
        <v>9491</v>
      </c>
      <c r="AY4" s="1626"/>
      <c r="AZ4" s="1632"/>
      <c r="BA4" s="1625">
        <v>713442</v>
      </c>
      <c r="BB4" s="1625">
        <v>15368</v>
      </c>
      <c r="BC4" s="1625">
        <v>12204</v>
      </c>
      <c r="BD4" s="1625">
        <v>12441</v>
      </c>
      <c r="BE4" s="1625">
        <v>15146</v>
      </c>
      <c r="BF4" s="1625">
        <v>13777</v>
      </c>
      <c r="BG4" s="1625">
        <v>14949</v>
      </c>
      <c r="BH4" s="1625">
        <v>18510</v>
      </c>
      <c r="BI4" s="1625">
        <v>17291</v>
      </c>
      <c r="BJ4" s="1625">
        <v>13901</v>
      </c>
      <c r="BK4" s="1625">
        <v>14710</v>
      </c>
      <c r="BL4" s="1625">
        <v>19797</v>
      </c>
      <c r="BM4" s="1625">
        <v>21479</v>
      </c>
      <c r="BN4" s="1625">
        <v>27123</v>
      </c>
      <c r="BO4" s="1625">
        <v>14190</v>
      </c>
      <c r="BP4" s="1625">
        <v>27350</v>
      </c>
      <c r="BQ4" s="1625">
        <v>13195</v>
      </c>
      <c r="BR4" s="1625">
        <v>11966</v>
      </c>
      <c r="BS4" s="1625">
        <v>9928</v>
      </c>
      <c r="BT4" s="1625">
        <v>7357</v>
      </c>
      <c r="BU4" s="1625">
        <v>19580</v>
      </c>
      <c r="BV4" s="1625">
        <v>16256</v>
      </c>
      <c r="BW4" s="1625">
        <v>21026</v>
      </c>
      <c r="BX4" s="1625">
        <v>27540</v>
      </c>
      <c r="BY4" s="1625">
        <v>15381</v>
      </c>
      <c r="BZ4" s="1625">
        <v>11113</v>
      </c>
      <c r="CA4" s="1625">
        <v>14880</v>
      </c>
      <c r="CB4" s="1625">
        <v>23682</v>
      </c>
      <c r="CC4" s="1650">
        <v>28180</v>
      </c>
      <c r="CD4" s="1625">
        <v>9246</v>
      </c>
      <c r="CE4" s="1625">
        <v>10651</v>
      </c>
      <c r="CF4" s="1625">
        <v>5940</v>
      </c>
      <c r="CG4" s="1625">
        <v>9618</v>
      </c>
      <c r="CH4" s="1625">
        <v>16458</v>
      </c>
      <c r="CI4" s="1625">
        <v>21524</v>
      </c>
      <c r="CJ4" s="1625">
        <v>13491</v>
      </c>
      <c r="CK4" s="1625">
        <v>10402</v>
      </c>
      <c r="CL4" s="1625">
        <v>11885</v>
      </c>
      <c r="CM4" s="1625">
        <v>15423</v>
      </c>
      <c r="CN4" s="1625">
        <v>9936</v>
      </c>
      <c r="CO4" s="1625">
        <v>23655</v>
      </c>
      <c r="CP4" s="1625">
        <v>10089</v>
      </c>
      <c r="CQ4" s="1625">
        <v>12235</v>
      </c>
      <c r="CR4" s="1625">
        <v>16190</v>
      </c>
      <c r="CS4" s="1625">
        <v>11785</v>
      </c>
      <c r="CT4" s="1625">
        <v>6663</v>
      </c>
      <c r="CU4" s="1625">
        <v>14961</v>
      </c>
      <c r="CV4" s="1625">
        <v>4970</v>
      </c>
      <c r="CW4" s="1626"/>
      <c r="CX4" s="1628"/>
      <c r="CY4" s="1635">
        <v>673539</v>
      </c>
      <c r="CZ4" s="1625">
        <v>14366</v>
      </c>
      <c r="DA4" s="1625">
        <v>11668</v>
      </c>
      <c r="DB4" s="1625">
        <v>12096</v>
      </c>
      <c r="DC4" s="1625">
        <v>14667</v>
      </c>
      <c r="DD4" s="1625">
        <v>12868</v>
      </c>
      <c r="DE4" s="1625">
        <v>14153</v>
      </c>
      <c r="DF4" s="1625">
        <v>17664</v>
      </c>
      <c r="DG4" s="1625">
        <v>15728</v>
      </c>
      <c r="DH4" s="1625">
        <v>13339</v>
      </c>
      <c r="DI4" s="1625">
        <v>13885</v>
      </c>
      <c r="DJ4" s="1625">
        <v>18816</v>
      </c>
      <c r="DK4" s="1625">
        <v>20642</v>
      </c>
      <c r="DL4" s="1625">
        <v>25937</v>
      </c>
      <c r="DM4" s="1625">
        <v>13749</v>
      </c>
      <c r="DN4" s="1625">
        <v>26302</v>
      </c>
      <c r="DO4" s="1625">
        <v>12235</v>
      </c>
      <c r="DP4" s="1625">
        <v>11700</v>
      </c>
      <c r="DQ4" s="1625">
        <v>9379</v>
      </c>
      <c r="DR4" s="1625">
        <v>6753</v>
      </c>
      <c r="DS4" s="1625">
        <v>18665</v>
      </c>
      <c r="DT4" s="1625">
        <v>15354</v>
      </c>
      <c r="DU4" s="1625">
        <v>19714</v>
      </c>
      <c r="DV4" s="1625">
        <v>26709</v>
      </c>
      <c r="DW4" s="1625">
        <v>15149</v>
      </c>
      <c r="DX4" s="1625">
        <v>10549</v>
      </c>
      <c r="DY4" s="1625">
        <v>14223</v>
      </c>
      <c r="DZ4" s="1625">
        <v>22524</v>
      </c>
      <c r="EA4" s="1650">
        <v>26578</v>
      </c>
      <c r="EB4" s="1625">
        <v>8587</v>
      </c>
      <c r="EC4" s="1625">
        <v>9696</v>
      </c>
      <c r="ED4" s="1625">
        <v>5594</v>
      </c>
      <c r="EE4" s="1625">
        <v>8983</v>
      </c>
      <c r="EF4" s="1625">
        <v>15068</v>
      </c>
      <c r="EG4" s="1625">
        <v>19532</v>
      </c>
      <c r="EH4" s="1625">
        <v>12658</v>
      </c>
      <c r="EI4" s="1625">
        <v>9565</v>
      </c>
      <c r="EJ4" s="1625">
        <v>11107</v>
      </c>
      <c r="EK4" s="1625">
        <v>14456</v>
      </c>
      <c r="EL4" s="1625">
        <v>9598</v>
      </c>
      <c r="EM4" s="1625">
        <v>22421</v>
      </c>
      <c r="EN4" s="1625">
        <v>9427</v>
      </c>
      <c r="EO4" s="1625">
        <v>11533</v>
      </c>
      <c r="EP4" s="1625">
        <v>14809</v>
      </c>
      <c r="EQ4" s="1625">
        <v>11098</v>
      </c>
      <c r="ER4" s="1625">
        <v>6077</v>
      </c>
      <c r="ES4" s="1625">
        <v>13397</v>
      </c>
      <c r="ET4" s="1636">
        <v>4521</v>
      </c>
      <c r="EU4" s="1637"/>
      <c r="EV4" s="1636"/>
    </row>
    <row r="5" spans="1:152">
      <c r="A5" s="1620" t="s">
        <v>1952</v>
      </c>
      <c r="B5" s="1620">
        <v>1900</v>
      </c>
      <c r="C5" s="1625">
        <v>1420534</v>
      </c>
      <c r="D5" s="1625">
        <v>34426</v>
      </c>
      <c r="E5" s="1625">
        <v>23589</v>
      </c>
      <c r="F5" s="1625">
        <v>23941</v>
      </c>
      <c r="G5" s="1625">
        <v>27423</v>
      </c>
      <c r="H5" s="1625">
        <v>26706</v>
      </c>
      <c r="I5" s="1625">
        <v>29217</v>
      </c>
      <c r="J5" s="1625">
        <v>35249</v>
      </c>
      <c r="K5" s="1625">
        <v>32691</v>
      </c>
      <c r="L5" s="1625">
        <v>26891</v>
      </c>
      <c r="M5" s="1625">
        <v>29407</v>
      </c>
      <c r="N5" s="1625">
        <v>38347</v>
      </c>
      <c r="O5" s="1625">
        <v>39991</v>
      </c>
      <c r="P5" s="1625">
        <v>55461</v>
      </c>
      <c r="Q5" s="1625">
        <v>28217</v>
      </c>
      <c r="R5" s="1625">
        <v>56752</v>
      </c>
      <c r="S5" s="1625">
        <v>26993</v>
      </c>
      <c r="T5" s="1625">
        <v>25377</v>
      </c>
      <c r="U5" s="1625">
        <v>20287</v>
      </c>
      <c r="V5" s="1625">
        <v>16008</v>
      </c>
      <c r="W5" s="1625">
        <v>40358</v>
      </c>
      <c r="X5" s="1625">
        <v>31378</v>
      </c>
      <c r="Y5" s="1625">
        <v>42429</v>
      </c>
      <c r="Z5" s="1625">
        <v>54394</v>
      </c>
      <c r="AA5" s="1625">
        <v>30260</v>
      </c>
      <c r="AB5" s="1625">
        <v>21521</v>
      </c>
      <c r="AC5" s="1625">
        <v>30114</v>
      </c>
      <c r="AD5" s="1625">
        <v>47234</v>
      </c>
      <c r="AE5" s="1650">
        <v>55006</v>
      </c>
      <c r="AF5" s="1625">
        <v>18451</v>
      </c>
      <c r="AG5" s="1625">
        <v>20549</v>
      </c>
      <c r="AH5" s="1625">
        <v>11693</v>
      </c>
      <c r="AI5" s="1625">
        <v>19965</v>
      </c>
      <c r="AJ5" s="1625">
        <v>31808</v>
      </c>
      <c r="AK5" s="1625">
        <v>43648</v>
      </c>
      <c r="AL5" s="1625">
        <v>26415</v>
      </c>
      <c r="AM5" s="1625">
        <v>21307</v>
      </c>
      <c r="AN5" s="1625">
        <v>23323</v>
      </c>
      <c r="AO5" s="1625">
        <v>30831</v>
      </c>
      <c r="AP5" s="1625">
        <v>18364</v>
      </c>
      <c r="AQ5" s="1625">
        <v>47360</v>
      </c>
      <c r="AR5" s="1625">
        <v>20149</v>
      </c>
      <c r="AS5" s="1625">
        <v>24837</v>
      </c>
      <c r="AT5" s="1625">
        <v>32920</v>
      </c>
      <c r="AU5" s="1625">
        <v>23819</v>
      </c>
      <c r="AV5" s="1625">
        <v>14017</v>
      </c>
      <c r="AW5" s="1625">
        <v>30856</v>
      </c>
      <c r="AX5" s="1625">
        <v>10555</v>
      </c>
      <c r="AY5" s="1626"/>
      <c r="AZ5" s="1632"/>
      <c r="BA5" s="1625">
        <v>727916</v>
      </c>
      <c r="BB5" s="1625">
        <v>17813</v>
      </c>
      <c r="BC5" s="1625">
        <v>12026</v>
      </c>
      <c r="BD5" s="1625">
        <v>12450</v>
      </c>
      <c r="BE5" s="1625">
        <v>14130</v>
      </c>
      <c r="BF5" s="1625">
        <v>13871</v>
      </c>
      <c r="BG5" s="1625">
        <v>14881</v>
      </c>
      <c r="BH5" s="1625">
        <v>18160</v>
      </c>
      <c r="BI5" s="1625">
        <v>17008</v>
      </c>
      <c r="BJ5" s="1625">
        <v>13734</v>
      </c>
      <c r="BK5" s="1625">
        <v>15040</v>
      </c>
      <c r="BL5" s="1625">
        <v>19273</v>
      </c>
      <c r="BM5" s="1625">
        <v>20299</v>
      </c>
      <c r="BN5" s="1625">
        <v>28153</v>
      </c>
      <c r="BO5" s="1625">
        <v>14326</v>
      </c>
      <c r="BP5" s="1625">
        <v>28575</v>
      </c>
      <c r="BQ5" s="1625">
        <v>14004</v>
      </c>
      <c r="BR5" s="1625">
        <v>12889</v>
      </c>
      <c r="BS5" s="1625">
        <v>10445</v>
      </c>
      <c r="BT5" s="1625">
        <v>8328</v>
      </c>
      <c r="BU5" s="1625">
        <v>20603</v>
      </c>
      <c r="BV5" s="1625">
        <v>15934</v>
      </c>
      <c r="BW5" s="1625">
        <v>21780</v>
      </c>
      <c r="BX5" s="1625">
        <v>27637</v>
      </c>
      <c r="BY5" s="1625">
        <v>15597</v>
      </c>
      <c r="BZ5" s="1625">
        <v>10987</v>
      </c>
      <c r="CA5" s="1625">
        <v>15334</v>
      </c>
      <c r="CB5" s="1625">
        <v>24265</v>
      </c>
      <c r="CC5" s="1650">
        <v>28377</v>
      </c>
      <c r="CD5" s="1625">
        <v>9499</v>
      </c>
      <c r="CE5" s="1625">
        <v>10433</v>
      </c>
      <c r="CF5" s="1625">
        <v>5971</v>
      </c>
      <c r="CG5" s="1625">
        <v>10266</v>
      </c>
      <c r="CH5" s="1625">
        <v>16469</v>
      </c>
      <c r="CI5" s="1625">
        <v>22375</v>
      </c>
      <c r="CJ5" s="1625">
        <v>13526</v>
      </c>
      <c r="CK5" s="1625">
        <v>11029</v>
      </c>
      <c r="CL5" s="1625">
        <v>11944</v>
      </c>
      <c r="CM5" s="1625">
        <v>15875</v>
      </c>
      <c r="CN5" s="1625">
        <v>9370</v>
      </c>
      <c r="CO5" s="1625">
        <v>24181</v>
      </c>
      <c r="CP5" s="1625">
        <v>10288</v>
      </c>
      <c r="CQ5" s="1625">
        <v>12793</v>
      </c>
      <c r="CR5" s="1625">
        <v>16763</v>
      </c>
      <c r="CS5" s="1625">
        <v>12263</v>
      </c>
      <c r="CT5" s="1625">
        <v>7168</v>
      </c>
      <c r="CU5" s="1625">
        <v>16156</v>
      </c>
      <c r="CV5" s="1625">
        <v>5628</v>
      </c>
      <c r="CW5" s="1626"/>
      <c r="CX5" s="1628"/>
      <c r="CY5" s="1638">
        <v>692618</v>
      </c>
      <c r="CZ5" s="1625">
        <v>16613</v>
      </c>
      <c r="DA5" s="1625">
        <v>11563</v>
      </c>
      <c r="DB5" s="1625">
        <v>11491</v>
      </c>
      <c r="DC5" s="1625">
        <v>13293</v>
      </c>
      <c r="DD5" s="1625">
        <v>12835</v>
      </c>
      <c r="DE5" s="1625">
        <v>14336</v>
      </c>
      <c r="DF5" s="1625">
        <v>17089</v>
      </c>
      <c r="DG5" s="1625">
        <v>15683</v>
      </c>
      <c r="DH5" s="1625">
        <v>13157</v>
      </c>
      <c r="DI5" s="1625">
        <v>14367</v>
      </c>
      <c r="DJ5" s="1625">
        <v>19074</v>
      </c>
      <c r="DK5" s="1625">
        <v>19692</v>
      </c>
      <c r="DL5" s="1625">
        <v>27308</v>
      </c>
      <c r="DM5" s="1625">
        <v>13891</v>
      </c>
      <c r="DN5" s="1625">
        <v>28177</v>
      </c>
      <c r="DO5" s="1625">
        <v>12989</v>
      </c>
      <c r="DP5" s="1625">
        <v>12488</v>
      </c>
      <c r="DQ5" s="1625">
        <v>9842</v>
      </c>
      <c r="DR5" s="1625">
        <v>7680</v>
      </c>
      <c r="DS5" s="1625">
        <v>19755</v>
      </c>
      <c r="DT5" s="1625">
        <v>15444</v>
      </c>
      <c r="DU5" s="1625">
        <v>20649</v>
      </c>
      <c r="DV5" s="1625">
        <v>26757</v>
      </c>
      <c r="DW5" s="1625">
        <v>14663</v>
      </c>
      <c r="DX5" s="1625">
        <v>10534</v>
      </c>
      <c r="DY5" s="1625">
        <v>14780</v>
      </c>
      <c r="DZ5" s="1625">
        <v>22969</v>
      </c>
      <c r="EA5" s="1650">
        <v>26629</v>
      </c>
      <c r="EB5" s="1625">
        <v>8952</v>
      </c>
      <c r="EC5" s="1625">
        <v>10116</v>
      </c>
      <c r="ED5" s="1625">
        <v>5722</v>
      </c>
      <c r="EE5" s="1625">
        <v>9699</v>
      </c>
      <c r="EF5" s="1625">
        <v>15339</v>
      </c>
      <c r="EG5" s="1625">
        <v>21273</v>
      </c>
      <c r="EH5" s="1625">
        <v>12889</v>
      </c>
      <c r="EI5" s="1625">
        <v>10278</v>
      </c>
      <c r="EJ5" s="1625">
        <v>11379</v>
      </c>
      <c r="EK5" s="1625">
        <v>14956</v>
      </c>
      <c r="EL5" s="1625">
        <v>8994</v>
      </c>
      <c r="EM5" s="1625">
        <v>23179</v>
      </c>
      <c r="EN5" s="1625">
        <v>9861</v>
      </c>
      <c r="EO5" s="1625">
        <v>12044</v>
      </c>
      <c r="EP5" s="1625">
        <v>16157</v>
      </c>
      <c r="EQ5" s="1625">
        <v>11556</v>
      </c>
      <c r="ER5" s="1625">
        <v>6849</v>
      </c>
      <c r="ES5" s="1625">
        <v>14700</v>
      </c>
      <c r="ET5" s="1627">
        <v>4927</v>
      </c>
      <c r="EU5" s="1626"/>
      <c r="EV5" s="1627"/>
    </row>
    <row r="6" spans="1:152">
      <c r="A6" s="1620" t="s">
        <v>1953</v>
      </c>
      <c r="B6" s="1620">
        <v>1901</v>
      </c>
      <c r="C6" s="1625">
        <v>1501591</v>
      </c>
      <c r="D6" s="1625">
        <v>36856</v>
      </c>
      <c r="E6" s="1625">
        <v>25409</v>
      </c>
      <c r="F6" s="1625">
        <v>26647</v>
      </c>
      <c r="G6" s="1625">
        <v>29608</v>
      </c>
      <c r="H6" s="1625">
        <v>29399</v>
      </c>
      <c r="I6" s="1625">
        <v>33058</v>
      </c>
      <c r="J6" s="1625">
        <v>38894</v>
      </c>
      <c r="K6" s="1625">
        <v>36245</v>
      </c>
      <c r="L6" s="1625">
        <v>29374</v>
      </c>
      <c r="M6" s="1625">
        <v>32335</v>
      </c>
      <c r="N6" s="1625">
        <v>42055</v>
      </c>
      <c r="O6" s="1625">
        <v>41735</v>
      </c>
      <c r="P6" s="1625">
        <v>60327</v>
      </c>
      <c r="Q6" s="1625">
        <v>30565</v>
      </c>
      <c r="R6" s="1625">
        <v>58925</v>
      </c>
      <c r="S6" s="1625">
        <v>26692</v>
      </c>
      <c r="T6" s="1625">
        <v>25567</v>
      </c>
      <c r="U6" s="1625">
        <v>20724</v>
      </c>
      <c r="V6" s="1625">
        <v>17078</v>
      </c>
      <c r="W6" s="1625">
        <v>42795</v>
      </c>
      <c r="X6" s="1625">
        <v>34816</v>
      </c>
      <c r="Y6" s="1625">
        <v>42645</v>
      </c>
      <c r="Z6" s="1625">
        <v>58305</v>
      </c>
      <c r="AA6" s="1625">
        <v>34106</v>
      </c>
      <c r="AB6" s="1625">
        <v>22354</v>
      </c>
      <c r="AC6" s="1625">
        <v>31451</v>
      </c>
      <c r="AD6" s="1625">
        <v>51493</v>
      </c>
      <c r="AE6" s="1650">
        <v>58879</v>
      </c>
      <c r="AF6" s="1625">
        <v>19539</v>
      </c>
      <c r="AG6" s="1625">
        <v>22033</v>
      </c>
      <c r="AH6" s="1625">
        <v>11876</v>
      </c>
      <c r="AI6" s="1625">
        <v>18456</v>
      </c>
      <c r="AJ6" s="1625">
        <v>34863</v>
      </c>
      <c r="AK6" s="1625">
        <v>44284</v>
      </c>
      <c r="AL6" s="1625">
        <v>27045</v>
      </c>
      <c r="AM6" s="1625">
        <v>22803</v>
      </c>
      <c r="AN6" s="1625">
        <v>24603</v>
      </c>
      <c r="AO6" s="1625">
        <v>31906</v>
      </c>
      <c r="AP6" s="1625">
        <v>18892</v>
      </c>
      <c r="AQ6" s="1625">
        <v>48609</v>
      </c>
      <c r="AR6" s="1625">
        <v>20167</v>
      </c>
      <c r="AS6" s="1625">
        <v>24856</v>
      </c>
      <c r="AT6" s="1625">
        <v>32260</v>
      </c>
      <c r="AU6" s="1625">
        <v>24097</v>
      </c>
      <c r="AV6" s="1625">
        <v>14111</v>
      </c>
      <c r="AW6" s="1625">
        <v>31247</v>
      </c>
      <c r="AX6" s="1625">
        <v>11607</v>
      </c>
      <c r="AY6" s="1626"/>
      <c r="AZ6" s="1632"/>
      <c r="BA6" s="1625">
        <v>769494</v>
      </c>
      <c r="BB6" s="1625">
        <v>19054</v>
      </c>
      <c r="BC6" s="1625">
        <v>13036</v>
      </c>
      <c r="BD6" s="1625">
        <v>13650</v>
      </c>
      <c r="BE6" s="1625">
        <v>15146</v>
      </c>
      <c r="BF6" s="1625">
        <v>15219</v>
      </c>
      <c r="BG6" s="1625">
        <v>16968</v>
      </c>
      <c r="BH6" s="1625">
        <v>20035</v>
      </c>
      <c r="BI6" s="1625">
        <v>18911</v>
      </c>
      <c r="BJ6" s="1625">
        <v>15044</v>
      </c>
      <c r="BK6" s="1625">
        <v>16443</v>
      </c>
      <c r="BL6" s="1625">
        <v>21401</v>
      </c>
      <c r="BM6" s="1625">
        <v>21353</v>
      </c>
      <c r="BN6" s="1625">
        <v>30982</v>
      </c>
      <c r="BO6" s="1625">
        <v>15478</v>
      </c>
      <c r="BP6" s="1625">
        <v>29990</v>
      </c>
      <c r="BQ6" s="1625">
        <v>13602</v>
      </c>
      <c r="BR6" s="1625">
        <v>12913</v>
      </c>
      <c r="BS6" s="1625">
        <v>10663</v>
      </c>
      <c r="BT6" s="1625">
        <v>8673</v>
      </c>
      <c r="BU6" s="1625">
        <v>21783</v>
      </c>
      <c r="BV6" s="1625">
        <v>17820</v>
      </c>
      <c r="BW6" s="1625">
        <v>21839</v>
      </c>
      <c r="BX6" s="1625">
        <v>29758</v>
      </c>
      <c r="BY6" s="1625">
        <v>17379</v>
      </c>
      <c r="BZ6" s="1625">
        <v>11447</v>
      </c>
      <c r="CA6" s="1625">
        <v>15946</v>
      </c>
      <c r="CB6" s="1625">
        <v>26433</v>
      </c>
      <c r="CC6" s="1650">
        <v>30067</v>
      </c>
      <c r="CD6" s="1625">
        <v>10033</v>
      </c>
      <c r="CE6" s="1625">
        <v>11314</v>
      </c>
      <c r="CF6" s="1625">
        <v>6084</v>
      </c>
      <c r="CG6" s="1625">
        <v>9508</v>
      </c>
      <c r="CH6" s="1625">
        <v>17825</v>
      </c>
      <c r="CI6" s="1625">
        <v>22781</v>
      </c>
      <c r="CJ6" s="1625">
        <v>13931</v>
      </c>
      <c r="CK6" s="1625">
        <v>11761</v>
      </c>
      <c r="CL6" s="1625">
        <v>12658</v>
      </c>
      <c r="CM6" s="1625">
        <v>16339</v>
      </c>
      <c r="CN6" s="1625">
        <v>9721</v>
      </c>
      <c r="CO6" s="1625">
        <v>24713</v>
      </c>
      <c r="CP6" s="1625">
        <v>10247</v>
      </c>
      <c r="CQ6" s="1625">
        <v>12825</v>
      </c>
      <c r="CR6" s="1625">
        <v>16604</v>
      </c>
      <c r="CS6" s="1625">
        <v>12439</v>
      </c>
      <c r="CT6" s="1625">
        <v>7255</v>
      </c>
      <c r="CU6" s="1625">
        <v>16240</v>
      </c>
      <c r="CV6" s="1625">
        <v>6183</v>
      </c>
      <c r="CW6" s="1626"/>
      <c r="CX6" s="1628"/>
      <c r="CY6" s="1638">
        <v>732097</v>
      </c>
      <c r="CZ6" s="1625">
        <v>17802</v>
      </c>
      <c r="DA6" s="1625">
        <v>12373</v>
      </c>
      <c r="DB6" s="1625">
        <v>12997</v>
      </c>
      <c r="DC6" s="1625">
        <v>14462</v>
      </c>
      <c r="DD6" s="1625">
        <v>14180</v>
      </c>
      <c r="DE6" s="1625">
        <v>16090</v>
      </c>
      <c r="DF6" s="1625">
        <v>18859</v>
      </c>
      <c r="DG6" s="1625">
        <v>17334</v>
      </c>
      <c r="DH6" s="1625">
        <v>14330</v>
      </c>
      <c r="DI6" s="1625">
        <v>15892</v>
      </c>
      <c r="DJ6" s="1625">
        <v>20654</v>
      </c>
      <c r="DK6" s="1625">
        <v>20382</v>
      </c>
      <c r="DL6" s="1625">
        <v>29345</v>
      </c>
      <c r="DM6" s="1625">
        <v>15087</v>
      </c>
      <c r="DN6" s="1625">
        <v>28935</v>
      </c>
      <c r="DO6" s="1625">
        <v>13090</v>
      </c>
      <c r="DP6" s="1625">
        <v>12654</v>
      </c>
      <c r="DQ6" s="1625">
        <v>10061</v>
      </c>
      <c r="DR6" s="1625">
        <v>8405</v>
      </c>
      <c r="DS6" s="1625">
        <v>21012</v>
      </c>
      <c r="DT6" s="1625">
        <v>16996</v>
      </c>
      <c r="DU6" s="1625">
        <v>20806</v>
      </c>
      <c r="DV6" s="1625">
        <v>28547</v>
      </c>
      <c r="DW6" s="1625">
        <v>16727</v>
      </c>
      <c r="DX6" s="1625">
        <v>10907</v>
      </c>
      <c r="DY6" s="1625">
        <v>15505</v>
      </c>
      <c r="DZ6" s="1625">
        <v>25060</v>
      </c>
      <c r="EA6" s="1650">
        <v>28812</v>
      </c>
      <c r="EB6" s="1625">
        <v>9506</v>
      </c>
      <c r="EC6" s="1625">
        <v>10719</v>
      </c>
      <c r="ED6" s="1625">
        <v>5792</v>
      </c>
      <c r="EE6" s="1625">
        <v>8948</v>
      </c>
      <c r="EF6" s="1625">
        <v>17038</v>
      </c>
      <c r="EG6" s="1625">
        <v>21503</v>
      </c>
      <c r="EH6" s="1625">
        <v>13114</v>
      </c>
      <c r="EI6" s="1625">
        <v>11042</v>
      </c>
      <c r="EJ6" s="1625">
        <v>11945</v>
      </c>
      <c r="EK6" s="1625">
        <v>15567</v>
      </c>
      <c r="EL6" s="1625">
        <v>9171</v>
      </c>
      <c r="EM6" s="1625">
        <v>23896</v>
      </c>
      <c r="EN6" s="1625">
        <v>9920</v>
      </c>
      <c r="EO6" s="1625">
        <v>12031</v>
      </c>
      <c r="EP6" s="1625">
        <v>15656</v>
      </c>
      <c r="EQ6" s="1625">
        <v>11658</v>
      </c>
      <c r="ER6" s="1625">
        <v>6856</v>
      </c>
      <c r="ES6" s="1625">
        <v>15007</v>
      </c>
      <c r="ET6" s="1627">
        <v>5424</v>
      </c>
      <c r="EU6" s="1626"/>
      <c r="EV6" s="1627"/>
    </row>
    <row r="7" spans="1:152">
      <c r="A7" s="1620" t="s">
        <v>1954</v>
      </c>
      <c r="B7" s="1620">
        <v>1902</v>
      </c>
      <c r="C7" s="1625">
        <v>1510835</v>
      </c>
      <c r="D7" s="1625">
        <v>38930</v>
      </c>
      <c r="E7" s="1625">
        <v>25657</v>
      </c>
      <c r="F7" s="1625">
        <v>26132</v>
      </c>
      <c r="G7" s="1625">
        <v>30486</v>
      </c>
      <c r="H7" s="1625">
        <v>29938</v>
      </c>
      <c r="I7" s="1625">
        <v>31986</v>
      </c>
      <c r="J7" s="1625">
        <v>38129</v>
      </c>
      <c r="K7" s="1625">
        <v>36276</v>
      </c>
      <c r="L7" s="1625">
        <v>29816</v>
      </c>
      <c r="M7" s="1625">
        <v>31568</v>
      </c>
      <c r="N7" s="1625">
        <v>40571</v>
      </c>
      <c r="O7" s="1625">
        <v>40955</v>
      </c>
      <c r="P7" s="1625">
        <v>59017</v>
      </c>
      <c r="Q7" s="1625">
        <v>29194</v>
      </c>
      <c r="R7" s="1625">
        <v>60373</v>
      </c>
      <c r="S7" s="1625">
        <v>29066</v>
      </c>
      <c r="T7" s="1625">
        <v>27064</v>
      </c>
      <c r="U7" s="1625">
        <v>21623</v>
      </c>
      <c r="V7" s="1625">
        <v>16617</v>
      </c>
      <c r="W7" s="1625">
        <v>43490</v>
      </c>
      <c r="X7" s="1625">
        <v>34534</v>
      </c>
      <c r="Y7" s="1625">
        <v>43342</v>
      </c>
      <c r="Z7" s="1625">
        <v>57668</v>
      </c>
      <c r="AA7" s="1625">
        <v>32970</v>
      </c>
      <c r="AB7" s="1625">
        <v>22438</v>
      </c>
      <c r="AC7" s="1625">
        <v>31206</v>
      </c>
      <c r="AD7" s="1625">
        <v>50042</v>
      </c>
      <c r="AE7" s="1650">
        <v>58882</v>
      </c>
      <c r="AF7" s="1625">
        <v>19446</v>
      </c>
      <c r="AG7" s="1625">
        <v>23088</v>
      </c>
      <c r="AH7" s="1625">
        <v>11884</v>
      </c>
      <c r="AI7" s="1625">
        <v>20060</v>
      </c>
      <c r="AJ7" s="1625">
        <v>34953</v>
      </c>
      <c r="AK7" s="1625">
        <v>46786</v>
      </c>
      <c r="AL7" s="1625">
        <v>27851</v>
      </c>
      <c r="AM7" s="1625">
        <v>22940</v>
      </c>
      <c r="AN7" s="1625">
        <v>24273</v>
      </c>
      <c r="AO7" s="1625">
        <v>31935</v>
      </c>
      <c r="AP7" s="1625">
        <v>19647</v>
      </c>
      <c r="AQ7" s="1625">
        <v>48376</v>
      </c>
      <c r="AR7" s="1625">
        <v>20561</v>
      </c>
      <c r="AS7" s="1625">
        <v>25856</v>
      </c>
      <c r="AT7" s="1625">
        <v>32314</v>
      </c>
      <c r="AU7" s="1625">
        <v>24332</v>
      </c>
      <c r="AV7" s="1625">
        <v>14953</v>
      </c>
      <c r="AW7" s="1625">
        <v>33115</v>
      </c>
      <c r="AX7" s="1625">
        <v>10495</v>
      </c>
      <c r="AY7" s="1626"/>
      <c r="AZ7" s="1632"/>
      <c r="BA7" s="1625">
        <v>773296</v>
      </c>
      <c r="BB7" s="1625">
        <v>19901</v>
      </c>
      <c r="BC7" s="1625">
        <v>13327</v>
      </c>
      <c r="BD7" s="1625">
        <v>13476</v>
      </c>
      <c r="BE7" s="1625">
        <v>15607</v>
      </c>
      <c r="BF7" s="1625">
        <v>15548</v>
      </c>
      <c r="BG7" s="1625">
        <v>16401</v>
      </c>
      <c r="BH7" s="1625">
        <v>19635</v>
      </c>
      <c r="BI7" s="1625">
        <v>18736</v>
      </c>
      <c r="BJ7" s="1625">
        <v>15307</v>
      </c>
      <c r="BK7" s="1625">
        <v>16182</v>
      </c>
      <c r="BL7" s="1625">
        <v>20593</v>
      </c>
      <c r="BM7" s="1625">
        <v>20724</v>
      </c>
      <c r="BN7" s="1625">
        <v>30095</v>
      </c>
      <c r="BO7" s="1625">
        <v>14930</v>
      </c>
      <c r="BP7" s="1625">
        <v>30890</v>
      </c>
      <c r="BQ7" s="1625">
        <v>14884</v>
      </c>
      <c r="BR7" s="1625">
        <v>13721</v>
      </c>
      <c r="BS7" s="1625">
        <v>10986</v>
      </c>
      <c r="BT7" s="1625">
        <v>8464</v>
      </c>
      <c r="BU7" s="1625">
        <v>22311</v>
      </c>
      <c r="BV7" s="1625">
        <v>17589</v>
      </c>
      <c r="BW7" s="1625">
        <v>22214</v>
      </c>
      <c r="BX7" s="1625">
        <v>29234</v>
      </c>
      <c r="BY7" s="1625">
        <v>16876</v>
      </c>
      <c r="BZ7" s="1625">
        <v>11471</v>
      </c>
      <c r="CA7" s="1625">
        <v>15863</v>
      </c>
      <c r="CB7" s="1625">
        <v>25630</v>
      </c>
      <c r="CC7" s="1650">
        <v>29810</v>
      </c>
      <c r="CD7" s="1625">
        <v>9923</v>
      </c>
      <c r="CE7" s="1625">
        <v>12040</v>
      </c>
      <c r="CF7" s="1625">
        <v>6031</v>
      </c>
      <c r="CG7" s="1625">
        <v>10372</v>
      </c>
      <c r="CH7" s="1625">
        <v>17960</v>
      </c>
      <c r="CI7" s="1625">
        <v>23963</v>
      </c>
      <c r="CJ7" s="1625">
        <v>14430</v>
      </c>
      <c r="CK7" s="1625">
        <v>11726</v>
      </c>
      <c r="CL7" s="1625">
        <v>12315</v>
      </c>
      <c r="CM7" s="1625">
        <v>16198</v>
      </c>
      <c r="CN7" s="1625">
        <v>10108</v>
      </c>
      <c r="CO7" s="1625">
        <v>24651</v>
      </c>
      <c r="CP7" s="1625">
        <v>10555</v>
      </c>
      <c r="CQ7" s="1625">
        <v>13198</v>
      </c>
      <c r="CR7" s="1625">
        <v>16558</v>
      </c>
      <c r="CS7" s="1625">
        <v>12311</v>
      </c>
      <c r="CT7" s="1625">
        <v>7656</v>
      </c>
      <c r="CU7" s="1625">
        <v>17436</v>
      </c>
      <c r="CV7" s="1625">
        <v>5460</v>
      </c>
      <c r="CW7" s="1626"/>
      <c r="CX7" s="1628"/>
      <c r="CY7" s="1638">
        <v>737539</v>
      </c>
      <c r="CZ7" s="1625">
        <v>19029</v>
      </c>
      <c r="DA7" s="1625">
        <v>12330</v>
      </c>
      <c r="DB7" s="1625">
        <v>12656</v>
      </c>
      <c r="DC7" s="1625">
        <v>14879</v>
      </c>
      <c r="DD7" s="1625">
        <v>14390</v>
      </c>
      <c r="DE7" s="1625">
        <v>15585</v>
      </c>
      <c r="DF7" s="1625">
        <v>18494</v>
      </c>
      <c r="DG7" s="1625">
        <v>17540</v>
      </c>
      <c r="DH7" s="1625">
        <v>14509</v>
      </c>
      <c r="DI7" s="1625">
        <v>15386</v>
      </c>
      <c r="DJ7" s="1625">
        <v>19978</v>
      </c>
      <c r="DK7" s="1625">
        <v>20231</v>
      </c>
      <c r="DL7" s="1625">
        <v>28922</v>
      </c>
      <c r="DM7" s="1625">
        <v>14264</v>
      </c>
      <c r="DN7" s="1625">
        <v>29483</v>
      </c>
      <c r="DO7" s="1625">
        <v>14182</v>
      </c>
      <c r="DP7" s="1625">
        <v>13343</v>
      </c>
      <c r="DQ7" s="1625">
        <v>10637</v>
      </c>
      <c r="DR7" s="1625">
        <v>8153</v>
      </c>
      <c r="DS7" s="1625">
        <v>21179</v>
      </c>
      <c r="DT7" s="1625">
        <v>16945</v>
      </c>
      <c r="DU7" s="1625">
        <v>21128</v>
      </c>
      <c r="DV7" s="1625">
        <v>28434</v>
      </c>
      <c r="DW7" s="1625">
        <v>16094</v>
      </c>
      <c r="DX7" s="1625">
        <v>10967</v>
      </c>
      <c r="DY7" s="1625">
        <v>15343</v>
      </c>
      <c r="DZ7" s="1625">
        <v>24412</v>
      </c>
      <c r="EA7" s="1650">
        <v>29072</v>
      </c>
      <c r="EB7" s="1625">
        <v>9523</v>
      </c>
      <c r="EC7" s="1625">
        <v>11048</v>
      </c>
      <c r="ED7" s="1625">
        <v>5853</v>
      </c>
      <c r="EE7" s="1625">
        <v>9688</v>
      </c>
      <c r="EF7" s="1625">
        <v>16993</v>
      </c>
      <c r="EG7" s="1625">
        <v>22823</v>
      </c>
      <c r="EH7" s="1625">
        <v>13421</v>
      </c>
      <c r="EI7" s="1625">
        <v>11214</v>
      </c>
      <c r="EJ7" s="1625">
        <v>11958</v>
      </c>
      <c r="EK7" s="1625">
        <v>15737</v>
      </c>
      <c r="EL7" s="1625">
        <v>9539</v>
      </c>
      <c r="EM7" s="1625">
        <v>23725</v>
      </c>
      <c r="EN7" s="1625">
        <v>10006</v>
      </c>
      <c r="EO7" s="1625">
        <v>12658</v>
      </c>
      <c r="EP7" s="1625">
        <v>15756</v>
      </c>
      <c r="EQ7" s="1625">
        <v>12021</v>
      </c>
      <c r="ER7" s="1625">
        <v>7297</v>
      </c>
      <c r="ES7" s="1625">
        <v>15679</v>
      </c>
      <c r="ET7" s="1627">
        <v>5035</v>
      </c>
      <c r="EU7" s="1626"/>
      <c r="EV7" s="1627"/>
    </row>
    <row r="8" spans="1:152">
      <c r="A8" s="1620" t="s">
        <v>1955</v>
      </c>
      <c r="B8" s="1620">
        <v>1903</v>
      </c>
      <c r="C8" s="1625">
        <v>1489816</v>
      </c>
      <c r="D8" s="1625">
        <v>41279</v>
      </c>
      <c r="E8" s="1625">
        <v>25641</v>
      </c>
      <c r="F8" s="1625">
        <v>24788</v>
      </c>
      <c r="G8" s="1625">
        <v>28403</v>
      </c>
      <c r="H8" s="1625">
        <v>29487</v>
      </c>
      <c r="I8" s="1625">
        <v>32066</v>
      </c>
      <c r="J8" s="1625">
        <v>36217</v>
      </c>
      <c r="K8" s="1625">
        <v>33975</v>
      </c>
      <c r="L8" s="1625">
        <v>28271</v>
      </c>
      <c r="M8" s="1625">
        <v>31988</v>
      </c>
      <c r="N8" s="1625">
        <v>40438</v>
      </c>
      <c r="O8" s="1625">
        <v>39787</v>
      </c>
      <c r="P8" s="1625">
        <v>60115</v>
      </c>
      <c r="Q8" s="1625">
        <v>29576</v>
      </c>
      <c r="R8" s="1625">
        <v>59438</v>
      </c>
      <c r="S8" s="1625">
        <v>27722</v>
      </c>
      <c r="T8" s="1625">
        <v>26593</v>
      </c>
      <c r="U8" s="1625">
        <v>21025</v>
      </c>
      <c r="V8" s="1625">
        <v>16664</v>
      </c>
      <c r="W8" s="1625">
        <v>42504</v>
      </c>
      <c r="X8" s="1625">
        <v>34169</v>
      </c>
      <c r="Y8" s="1625">
        <v>44098</v>
      </c>
      <c r="Z8" s="1625">
        <v>58975</v>
      </c>
      <c r="AA8" s="1625">
        <v>32720</v>
      </c>
      <c r="AB8" s="1625">
        <v>22058</v>
      </c>
      <c r="AC8" s="1625">
        <v>31351</v>
      </c>
      <c r="AD8" s="1625">
        <v>50097</v>
      </c>
      <c r="AE8" s="1650">
        <v>57916</v>
      </c>
      <c r="AF8" s="1625">
        <v>18505</v>
      </c>
      <c r="AG8" s="1625">
        <v>21187</v>
      </c>
      <c r="AH8" s="1625">
        <v>10992</v>
      </c>
      <c r="AI8" s="1625">
        <v>19249</v>
      </c>
      <c r="AJ8" s="1625">
        <v>33500</v>
      </c>
      <c r="AK8" s="1625">
        <v>45336</v>
      </c>
      <c r="AL8" s="1625">
        <v>26460</v>
      </c>
      <c r="AM8" s="1625">
        <v>22614</v>
      </c>
      <c r="AN8" s="1625">
        <v>23842</v>
      </c>
      <c r="AO8" s="1625">
        <v>31919</v>
      </c>
      <c r="AP8" s="1625">
        <v>18211</v>
      </c>
      <c r="AQ8" s="1625">
        <v>48694</v>
      </c>
      <c r="AR8" s="1625">
        <v>21039</v>
      </c>
      <c r="AS8" s="1625">
        <v>25745</v>
      </c>
      <c r="AT8" s="1625">
        <v>32181</v>
      </c>
      <c r="AU8" s="1625">
        <v>23977</v>
      </c>
      <c r="AV8" s="1625">
        <v>14453</v>
      </c>
      <c r="AW8" s="1625">
        <v>33398</v>
      </c>
      <c r="AX8" s="1625">
        <v>11153</v>
      </c>
      <c r="AY8" s="1626"/>
      <c r="AZ8" s="1632"/>
      <c r="BA8" s="1625">
        <v>763806</v>
      </c>
      <c r="BB8" s="1625">
        <v>21201</v>
      </c>
      <c r="BC8" s="1625">
        <v>13152</v>
      </c>
      <c r="BD8" s="1625">
        <v>12778</v>
      </c>
      <c r="BE8" s="1625">
        <v>14647</v>
      </c>
      <c r="BF8" s="1625">
        <v>15277</v>
      </c>
      <c r="BG8" s="1625">
        <v>16259</v>
      </c>
      <c r="BH8" s="1625">
        <v>18586</v>
      </c>
      <c r="BI8" s="1625">
        <v>17608</v>
      </c>
      <c r="BJ8" s="1625">
        <v>14525</v>
      </c>
      <c r="BK8" s="1625">
        <v>16383</v>
      </c>
      <c r="BL8" s="1625">
        <v>20610</v>
      </c>
      <c r="BM8" s="1625">
        <v>20276</v>
      </c>
      <c r="BN8" s="1625">
        <v>30711</v>
      </c>
      <c r="BO8" s="1625">
        <v>15073</v>
      </c>
      <c r="BP8" s="1625">
        <v>30508</v>
      </c>
      <c r="BQ8" s="1625">
        <v>14101</v>
      </c>
      <c r="BR8" s="1625">
        <v>13628</v>
      </c>
      <c r="BS8" s="1625">
        <v>10871</v>
      </c>
      <c r="BT8" s="1625">
        <v>8552</v>
      </c>
      <c r="BU8" s="1625">
        <v>21847</v>
      </c>
      <c r="BV8" s="1625">
        <v>17445</v>
      </c>
      <c r="BW8" s="1625">
        <v>22570</v>
      </c>
      <c r="BX8" s="1625">
        <v>30061</v>
      </c>
      <c r="BY8" s="1625">
        <v>16749</v>
      </c>
      <c r="BZ8" s="1625">
        <v>11256</v>
      </c>
      <c r="CA8" s="1625">
        <v>16012</v>
      </c>
      <c r="CB8" s="1625">
        <v>25774</v>
      </c>
      <c r="CC8" s="1650">
        <v>29751</v>
      </c>
      <c r="CD8" s="1625">
        <v>9605</v>
      </c>
      <c r="CE8" s="1625">
        <v>10872</v>
      </c>
      <c r="CF8" s="1625">
        <v>5689</v>
      </c>
      <c r="CG8" s="1625">
        <v>9810</v>
      </c>
      <c r="CH8" s="1625">
        <v>17105</v>
      </c>
      <c r="CI8" s="1625">
        <v>22992</v>
      </c>
      <c r="CJ8" s="1625">
        <v>13644</v>
      </c>
      <c r="CK8" s="1625">
        <v>11585</v>
      </c>
      <c r="CL8" s="1625">
        <v>12295</v>
      </c>
      <c r="CM8" s="1625">
        <v>16362</v>
      </c>
      <c r="CN8" s="1625">
        <v>9348</v>
      </c>
      <c r="CO8" s="1625">
        <v>24967</v>
      </c>
      <c r="CP8" s="1625">
        <v>10700</v>
      </c>
      <c r="CQ8" s="1625">
        <v>13293</v>
      </c>
      <c r="CR8" s="1625">
        <v>16582</v>
      </c>
      <c r="CS8" s="1625">
        <v>12278</v>
      </c>
      <c r="CT8" s="1625">
        <v>7446</v>
      </c>
      <c r="CU8" s="1625">
        <v>17008</v>
      </c>
      <c r="CV8" s="1625">
        <v>6014</v>
      </c>
      <c r="CW8" s="1626"/>
      <c r="CX8" s="1628"/>
      <c r="CY8" s="1638">
        <v>726010</v>
      </c>
      <c r="CZ8" s="1625">
        <v>20078</v>
      </c>
      <c r="DA8" s="1625">
        <v>12489</v>
      </c>
      <c r="DB8" s="1625">
        <v>12010</v>
      </c>
      <c r="DC8" s="1625">
        <v>13756</v>
      </c>
      <c r="DD8" s="1625">
        <v>14210</v>
      </c>
      <c r="DE8" s="1625">
        <v>15807</v>
      </c>
      <c r="DF8" s="1625">
        <v>17631</v>
      </c>
      <c r="DG8" s="1625">
        <v>16367</v>
      </c>
      <c r="DH8" s="1625">
        <v>13746</v>
      </c>
      <c r="DI8" s="1625">
        <v>15605</v>
      </c>
      <c r="DJ8" s="1625">
        <v>19828</v>
      </c>
      <c r="DK8" s="1625">
        <v>19511</v>
      </c>
      <c r="DL8" s="1625">
        <v>29404</v>
      </c>
      <c r="DM8" s="1625">
        <v>14503</v>
      </c>
      <c r="DN8" s="1625">
        <v>28930</v>
      </c>
      <c r="DO8" s="1625">
        <v>13621</v>
      </c>
      <c r="DP8" s="1625">
        <v>12965</v>
      </c>
      <c r="DQ8" s="1625">
        <v>10154</v>
      </c>
      <c r="DR8" s="1625">
        <v>8112</v>
      </c>
      <c r="DS8" s="1625">
        <v>20657</v>
      </c>
      <c r="DT8" s="1625">
        <v>16724</v>
      </c>
      <c r="DU8" s="1625">
        <v>21528</v>
      </c>
      <c r="DV8" s="1625">
        <v>28914</v>
      </c>
      <c r="DW8" s="1625">
        <v>15971</v>
      </c>
      <c r="DX8" s="1625">
        <v>10802</v>
      </c>
      <c r="DY8" s="1625">
        <v>15339</v>
      </c>
      <c r="DZ8" s="1625">
        <v>24323</v>
      </c>
      <c r="EA8" s="1650">
        <v>28165</v>
      </c>
      <c r="EB8" s="1625">
        <v>8900</v>
      </c>
      <c r="EC8" s="1625">
        <v>10315</v>
      </c>
      <c r="ED8" s="1625">
        <v>5303</v>
      </c>
      <c r="EE8" s="1625">
        <v>9439</v>
      </c>
      <c r="EF8" s="1625">
        <v>16395</v>
      </c>
      <c r="EG8" s="1625">
        <v>22344</v>
      </c>
      <c r="EH8" s="1625">
        <v>12816</v>
      </c>
      <c r="EI8" s="1625">
        <v>11029</v>
      </c>
      <c r="EJ8" s="1625">
        <v>11547</v>
      </c>
      <c r="EK8" s="1625">
        <v>15557</v>
      </c>
      <c r="EL8" s="1625">
        <v>8863</v>
      </c>
      <c r="EM8" s="1625">
        <v>23727</v>
      </c>
      <c r="EN8" s="1625">
        <v>10339</v>
      </c>
      <c r="EO8" s="1625">
        <v>12452</v>
      </c>
      <c r="EP8" s="1625">
        <v>15599</v>
      </c>
      <c r="EQ8" s="1625">
        <v>11699</v>
      </c>
      <c r="ER8" s="1625">
        <v>7007</v>
      </c>
      <c r="ES8" s="1625">
        <v>16390</v>
      </c>
      <c r="ET8" s="1627">
        <v>5139</v>
      </c>
      <c r="EU8" s="1626"/>
      <c r="EV8" s="1627"/>
    </row>
    <row r="9" spans="1:152">
      <c r="A9" s="1620" t="s">
        <v>1956</v>
      </c>
      <c r="B9" s="1620">
        <v>1904</v>
      </c>
      <c r="C9" s="1625">
        <v>1440371</v>
      </c>
      <c r="D9" s="1625">
        <v>42800</v>
      </c>
      <c r="E9" s="1625">
        <v>24717</v>
      </c>
      <c r="F9" s="1625">
        <v>22999</v>
      </c>
      <c r="G9" s="1625">
        <v>26444</v>
      </c>
      <c r="H9" s="1625">
        <v>27257</v>
      </c>
      <c r="I9" s="1625">
        <v>29468</v>
      </c>
      <c r="J9" s="1625">
        <v>34826</v>
      </c>
      <c r="K9" s="1625">
        <v>33298</v>
      </c>
      <c r="L9" s="1625">
        <v>28142</v>
      </c>
      <c r="M9" s="1625">
        <v>30312</v>
      </c>
      <c r="N9" s="1625">
        <v>38434</v>
      </c>
      <c r="O9" s="1625">
        <v>38965</v>
      </c>
      <c r="P9" s="1625">
        <v>61046</v>
      </c>
      <c r="Q9" s="1625">
        <v>29412</v>
      </c>
      <c r="R9" s="1625">
        <v>56841</v>
      </c>
      <c r="S9" s="1625">
        <v>27763</v>
      </c>
      <c r="T9" s="1625">
        <v>25562</v>
      </c>
      <c r="U9" s="1625">
        <v>20670</v>
      </c>
      <c r="V9" s="1625">
        <v>15916</v>
      </c>
      <c r="W9" s="1625">
        <v>39697</v>
      </c>
      <c r="X9" s="1625">
        <v>32461</v>
      </c>
      <c r="Y9" s="1625">
        <v>41611</v>
      </c>
      <c r="Z9" s="1625">
        <v>56208</v>
      </c>
      <c r="AA9" s="1625">
        <v>31161</v>
      </c>
      <c r="AB9" s="1625">
        <v>21440</v>
      </c>
      <c r="AC9" s="1625">
        <v>29512</v>
      </c>
      <c r="AD9" s="1625">
        <v>48772</v>
      </c>
      <c r="AE9" s="1650">
        <v>54865</v>
      </c>
      <c r="AF9" s="1625">
        <v>17592</v>
      </c>
      <c r="AG9" s="1625">
        <v>19735</v>
      </c>
      <c r="AH9" s="1625">
        <v>10913</v>
      </c>
      <c r="AI9" s="1625">
        <v>17960</v>
      </c>
      <c r="AJ9" s="1625">
        <v>31717</v>
      </c>
      <c r="AK9" s="1625">
        <v>44036</v>
      </c>
      <c r="AL9" s="1625">
        <v>24738</v>
      </c>
      <c r="AM9" s="1625">
        <v>21791</v>
      </c>
      <c r="AN9" s="1625">
        <v>23466</v>
      </c>
      <c r="AO9" s="1625">
        <v>29948</v>
      </c>
      <c r="AP9" s="1625">
        <v>17908</v>
      </c>
      <c r="AQ9" s="1625">
        <v>46775</v>
      </c>
      <c r="AR9" s="1625">
        <v>20350</v>
      </c>
      <c r="AS9" s="1625">
        <v>25409</v>
      </c>
      <c r="AT9" s="1625">
        <v>32761</v>
      </c>
      <c r="AU9" s="1625">
        <v>23135</v>
      </c>
      <c r="AV9" s="1625">
        <v>14890</v>
      </c>
      <c r="AW9" s="1625">
        <v>35161</v>
      </c>
      <c r="AX9" s="1625">
        <v>11487</v>
      </c>
      <c r="AY9" s="1626"/>
      <c r="AZ9" s="1632"/>
      <c r="BA9" s="1625">
        <v>738230</v>
      </c>
      <c r="BB9" s="1625">
        <v>21878</v>
      </c>
      <c r="BC9" s="1625">
        <v>12822</v>
      </c>
      <c r="BD9" s="1625">
        <v>11846</v>
      </c>
      <c r="BE9" s="1625">
        <v>13650</v>
      </c>
      <c r="BF9" s="1625">
        <v>14194</v>
      </c>
      <c r="BG9" s="1625">
        <v>15055</v>
      </c>
      <c r="BH9" s="1625">
        <v>17964</v>
      </c>
      <c r="BI9" s="1625">
        <v>17073</v>
      </c>
      <c r="BJ9" s="1625">
        <v>14353</v>
      </c>
      <c r="BK9" s="1625">
        <v>15498</v>
      </c>
      <c r="BL9" s="1625">
        <v>19536</v>
      </c>
      <c r="BM9" s="1625">
        <v>19867</v>
      </c>
      <c r="BN9" s="1625">
        <v>31224</v>
      </c>
      <c r="BO9" s="1625">
        <v>15203</v>
      </c>
      <c r="BP9" s="1625">
        <v>28860</v>
      </c>
      <c r="BQ9" s="1625">
        <v>14230</v>
      </c>
      <c r="BR9" s="1625">
        <v>13102</v>
      </c>
      <c r="BS9" s="1625">
        <v>10580</v>
      </c>
      <c r="BT9" s="1625">
        <v>8179</v>
      </c>
      <c r="BU9" s="1625">
        <v>20395</v>
      </c>
      <c r="BV9" s="1625">
        <v>16648</v>
      </c>
      <c r="BW9" s="1625">
        <v>21218</v>
      </c>
      <c r="BX9" s="1625">
        <v>28753</v>
      </c>
      <c r="BY9" s="1625">
        <v>16023</v>
      </c>
      <c r="BZ9" s="1625">
        <v>11082</v>
      </c>
      <c r="CA9" s="1625">
        <v>15148</v>
      </c>
      <c r="CB9" s="1625">
        <v>24859</v>
      </c>
      <c r="CC9" s="1650">
        <v>27930</v>
      </c>
      <c r="CD9" s="1625">
        <v>9002</v>
      </c>
      <c r="CE9" s="1625">
        <v>10111</v>
      </c>
      <c r="CF9" s="1625">
        <v>5690</v>
      </c>
      <c r="CG9" s="1625">
        <v>9217</v>
      </c>
      <c r="CH9" s="1625">
        <v>16405</v>
      </c>
      <c r="CI9" s="1625">
        <v>22444</v>
      </c>
      <c r="CJ9" s="1625">
        <v>12677</v>
      </c>
      <c r="CK9" s="1625">
        <v>11124</v>
      </c>
      <c r="CL9" s="1625">
        <v>12029</v>
      </c>
      <c r="CM9" s="1625">
        <v>15280</v>
      </c>
      <c r="CN9" s="1625">
        <v>9201</v>
      </c>
      <c r="CO9" s="1625">
        <v>23925</v>
      </c>
      <c r="CP9" s="1625">
        <v>10297</v>
      </c>
      <c r="CQ9" s="1625">
        <v>13032</v>
      </c>
      <c r="CR9" s="1625">
        <v>16888</v>
      </c>
      <c r="CS9" s="1625">
        <v>11877</v>
      </c>
      <c r="CT9" s="1625">
        <v>7655</v>
      </c>
      <c r="CU9" s="1625">
        <v>18062</v>
      </c>
      <c r="CV9" s="1625">
        <v>6144</v>
      </c>
      <c r="CW9" s="1626"/>
      <c r="CX9" s="1628"/>
      <c r="CY9" s="1638">
        <v>702141</v>
      </c>
      <c r="CZ9" s="1625">
        <v>20922</v>
      </c>
      <c r="DA9" s="1625">
        <v>11895</v>
      </c>
      <c r="DB9" s="1625">
        <v>11153</v>
      </c>
      <c r="DC9" s="1625">
        <v>12794</v>
      </c>
      <c r="DD9" s="1625">
        <v>13063</v>
      </c>
      <c r="DE9" s="1625">
        <v>14413</v>
      </c>
      <c r="DF9" s="1625">
        <v>16862</v>
      </c>
      <c r="DG9" s="1625">
        <v>16225</v>
      </c>
      <c r="DH9" s="1625">
        <v>13789</v>
      </c>
      <c r="DI9" s="1625">
        <v>14814</v>
      </c>
      <c r="DJ9" s="1625">
        <v>18898</v>
      </c>
      <c r="DK9" s="1625">
        <v>19098</v>
      </c>
      <c r="DL9" s="1625">
        <v>29822</v>
      </c>
      <c r="DM9" s="1625">
        <v>14209</v>
      </c>
      <c r="DN9" s="1625">
        <v>27981</v>
      </c>
      <c r="DO9" s="1625">
        <v>13533</v>
      </c>
      <c r="DP9" s="1625">
        <v>12460</v>
      </c>
      <c r="DQ9" s="1625">
        <v>10090</v>
      </c>
      <c r="DR9" s="1625">
        <v>7737</v>
      </c>
      <c r="DS9" s="1625">
        <v>19302</v>
      </c>
      <c r="DT9" s="1625">
        <v>15813</v>
      </c>
      <c r="DU9" s="1625">
        <v>20393</v>
      </c>
      <c r="DV9" s="1625">
        <v>27455</v>
      </c>
      <c r="DW9" s="1625">
        <v>15138</v>
      </c>
      <c r="DX9" s="1625">
        <v>10358</v>
      </c>
      <c r="DY9" s="1625">
        <v>14364</v>
      </c>
      <c r="DZ9" s="1625">
        <v>23913</v>
      </c>
      <c r="EA9" s="1650">
        <v>26935</v>
      </c>
      <c r="EB9" s="1625">
        <v>8590</v>
      </c>
      <c r="EC9" s="1625">
        <v>9624</v>
      </c>
      <c r="ED9" s="1625">
        <v>5223</v>
      </c>
      <c r="EE9" s="1625">
        <v>8743</v>
      </c>
      <c r="EF9" s="1625">
        <v>15312</v>
      </c>
      <c r="EG9" s="1625">
        <v>21592</v>
      </c>
      <c r="EH9" s="1625">
        <v>12061</v>
      </c>
      <c r="EI9" s="1625">
        <v>10667</v>
      </c>
      <c r="EJ9" s="1625">
        <v>11437</v>
      </c>
      <c r="EK9" s="1625">
        <v>14668</v>
      </c>
      <c r="EL9" s="1625">
        <v>8707</v>
      </c>
      <c r="EM9" s="1625">
        <v>22850</v>
      </c>
      <c r="EN9" s="1625">
        <v>10053</v>
      </c>
      <c r="EO9" s="1625">
        <v>12377</v>
      </c>
      <c r="EP9" s="1625">
        <v>15873</v>
      </c>
      <c r="EQ9" s="1625">
        <v>11258</v>
      </c>
      <c r="ER9" s="1625">
        <v>7235</v>
      </c>
      <c r="ES9" s="1625">
        <v>17099</v>
      </c>
      <c r="ET9" s="1627">
        <v>5343</v>
      </c>
      <c r="EU9" s="1626"/>
      <c r="EV9" s="1627"/>
    </row>
    <row r="10" spans="1:152">
      <c r="A10" s="1620" t="s">
        <v>1958</v>
      </c>
      <c r="B10" s="1620">
        <v>1905</v>
      </c>
      <c r="C10" s="1625">
        <v>1452770</v>
      </c>
      <c r="D10" s="1625">
        <v>44881</v>
      </c>
      <c r="E10" s="1625">
        <v>25312</v>
      </c>
      <c r="F10" s="1625">
        <v>24690</v>
      </c>
      <c r="G10" s="1625">
        <v>27543</v>
      </c>
      <c r="H10" s="1625">
        <v>27939</v>
      </c>
      <c r="I10" s="1625">
        <v>30045</v>
      </c>
      <c r="J10" s="1625">
        <v>37054</v>
      </c>
      <c r="K10" s="1625">
        <v>36752</v>
      </c>
      <c r="L10" s="1625">
        <v>29855</v>
      </c>
      <c r="M10" s="1625">
        <v>31138</v>
      </c>
      <c r="N10" s="1625">
        <v>42219</v>
      </c>
      <c r="O10" s="1625">
        <v>41684</v>
      </c>
      <c r="P10" s="1625">
        <v>65561</v>
      </c>
      <c r="Q10" s="1625">
        <v>30806</v>
      </c>
      <c r="R10" s="1625">
        <v>56864</v>
      </c>
      <c r="S10" s="1625">
        <v>27294</v>
      </c>
      <c r="T10" s="1625">
        <v>25101</v>
      </c>
      <c r="U10" s="1625">
        <v>19594</v>
      </c>
      <c r="V10" s="1625">
        <v>16576</v>
      </c>
      <c r="W10" s="1625">
        <v>41521</v>
      </c>
      <c r="X10" s="1625">
        <v>31444</v>
      </c>
      <c r="Y10" s="1625">
        <v>43774</v>
      </c>
      <c r="Z10" s="1625">
        <v>56194</v>
      </c>
      <c r="AA10" s="1625">
        <v>31219</v>
      </c>
      <c r="AB10" s="1625">
        <v>20385</v>
      </c>
      <c r="AC10" s="1625">
        <v>28982</v>
      </c>
      <c r="AD10" s="1625">
        <v>47715</v>
      </c>
      <c r="AE10" s="1650">
        <v>54507</v>
      </c>
      <c r="AF10" s="1625">
        <v>16806</v>
      </c>
      <c r="AG10" s="1625">
        <v>19459</v>
      </c>
      <c r="AH10" s="1625">
        <v>10674</v>
      </c>
      <c r="AI10" s="1625">
        <v>17960</v>
      </c>
      <c r="AJ10" s="1625">
        <v>31269</v>
      </c>
      <c r="AK10" s="1625">
        <v>42003</v>
      </c>
      <c r="AL10" s="1625">
        <v>24718</v>
      </c>
      <c r="AM10" s="1625">
        <v>21317</v>
      </c>
      <c r="AN10" s="1625">
        <v>22943</v>
      </c>
      <c r="AO10" s="1625">
        <v>29174</v>
      </c>
      <c r="AP10" s="1625">
        <v>18362</v>
      </c>
      <c r="AQ10" s="1625">
        <v>44596</v>
      </c>
      <c r="AR10" s="1625">
        <v>18879</v>
      </c>
      <c r="AS10" s="1625">
        <v>24385</v>
      </c>
      <c r="AT10" s="1625">
        <v>30654</v>
      </c>
      <c r="AU10" s="1625">
        <v>22814</v>
      </c>
      <c r="AV10" s="1625">
        <v>14803</v>
      </c>
      <c r="AW10" s="1625">
        <v>34539</v>
      </c>
      <c r="AX10" s="1625">
        <v>10766</v>
      </c>
      <c r="AY10" s="1626"/>
      <c r="AZ10" s="1632"/>
      <c r="BA10" s="1625">
        <v>735948</v>
      </c>
      <c r="BB10" s="1625">
        <v>22907</v>
      </c>
      <c r="BC10" s="1625">
        <v>12832</v>
      </c>
      <c r="BD10" s="1625">
        <v>12694</v>
      </c>
      <c r="BE10" s="1625">
        <v>14062</v>
      </c>
      <c r="BF10" s="1625">
        <v>14331</v>
      </c>
      <c r="BG10" s="1625">
        <v>15262</v>
      </c>
      <c r="BH10" s="1625">
        <v>18975</v>
      </c>
      <c r="BI10" s="1625">
        <v>18523</v>
      </c>
      <c r="BJ10" s="1625">
        <v>15028</v>
      </c>
      <c r="BK10" s="1625">
        <v>15788</v>
      </c>
      <c r="BL10" s="1625">
        <v>21098</v>
      </c>
      <c r="BM10" s="1625">
        <v>20968</v>
      </c>
      <c r="BN10" s="1625">
        <v>33139</v>
      </c>
      <c r="BO10" s="1625">
        <v>15347</v>
      </c>
      <c r="BP10" s="1625">
        <v>29012</v>
      </c>
      <c r="BQ10" s="1625">
        <v>13777</v>
      </c>
      <c r="BR10" s="1625">
        <v>12611</v>
      </c>
      <c r="BS10" s="1625">
        <v>9861</v>
      </c>
      <c r="BT10" s="1625">
        <v>8327</v>
      </c>
      <c r="BU10" s="1625">
        <v>21008</v>
      </c>
      <c r="BV10" s="1625">
        <v>15858</v>
      </c>
      <c r="BW10" s="1625">
        <v>21948</v>
      </c>
      <c r="BX10" s="1625">
        <v>27962</v>
      </c>
      <c r="BY10" s="1625">
        <v>15707</v>
      </c>
      <c r="BZ10" s="1625">
        <v>10218</v>
      </c>
      <c r="CA10" s="1625">
        <v>14634</v>
      </c>
      <c r="CB10" s="1625">
        <v>24170</v>
      </c>
      <c r="CC10" s="1650">
        <v>27772</v>
      </c>
      <c r="CD10" s="1625">
        <v>8576</v>
      </c>
      <c r="CE10" s="1625">
        <v>9825</v>
      </c>
      <c r="CF10" s="1625">
        <v>5441</v>
      </c>
      <c r="CG10" s="1625">
        <v>9212</v>
      </c>
      <c r="CH10" s="1625">
        <v>16072</v>
      </c>
      <c r="CI10" s="1625">
        <v>21458</v>
      </c>
      <c r="CJ10" s="1625">
        <v>12454</v>
      </c>
      <c r="CK10" s="1625">
        <v>10647</v>
      </c>
      <c r="CL10" s="1625">
        <v>11688</v>
      </c>
      <c r="CM10" s="1625">
        <v>14869</v>
      </c>
      <c r="CN10" s="1625">
        <v>9380</v>
      </c>
      <c r="CO10" s="1625">
        <v>22539</v>
      </c>
      <c r="CP10" s="1625">
        <v>9603</v>
      </c>
      <c r="CQ10" s="1625">
        <v>12405</v>
      </c>
      <c r="CR10" s="1625">
        <v>15628</v>
      </c>
      <c r="CS10" s="1625">
        <v>11649</v>
      </c>
      <c r="CT10" s="1625">
        <v>7479</v>
      </c>
      <c r="CU10" s="1625">
        <v>17582</v>
      </c>
      <c r="CV10" s="1625">
        <v>5622</v>
      </c>
      <c r="CW10" s="1626"/>
      <c r="CX10" s="1628"/>
      <c r="CY10" s="1638">
        <v>716822</v>
      </c>
      <c r="CZ10" s="1625">
        <v>21974</v>
      </c>
      <c r="DA10" s="1625">
        <v>12480</v>
      </c>
      <c r="DB10" s="1625">
        <v>11996</v>
      </c>
      <c r="DC10" s="1625">
        <v>13481</v>
      </c>
      <c r="DD10" s="1625">
        <v>13608</v>
      </c>
      <c r="DE10" s="1625">
        <v>14783</v>
      </c>
      <c r="DF10" s="1625">
        <v>18079</v>
      </c>
      <c r="DG10" s="1625">
        <v>18229</v>
      </c>
      <c r="DH10" s="1625">
        <v>14827</v>
      </c>
      <c r="DI10" s="1625">
        <v>15350</v>
      </c>
      <c r="DJ10" s="1625">
        <v>21121</v>
      </c>
      <c r="DK10" s="1625">
        <v>20716</v>
      </c>
      <c r="DL10" s="1625">
        <v>32422</v>
      </c>
      <c r="DM10" s="1625">
        <v>15459</v>
      </c>
      <c r="DN10" s="1625">
        <v>27852</v>
      </c>
      <c r="DO10" s="1625">
        <v>13517</v>
      </c>
      <c r="DP10" s="1625">
        <v>12490</v>
      </c>
      <c r="DQ10" s="1625">
        <v>9733</v>
      </c>
      <c r="DR10" s="1625">
        <v>8249</v>
      </c>
      <c r="DS10" s="1625">
        <v>20513</v>
      </c>
      <c r="DT10" s="1625">
        <v>15586</v>
      </c>
      <c r="DU10" s="1625">
        <v>21826</v>
      </c>
      <c r="DV10" s="1625">
        <v>28232</v>
      </c>
      <c r="DW10" s="1625">
        <v>15512</v>
      </c>
      <c r="DX10" s="1625">
        <v>10167</v>
      </c>
      <c r="DY10" s="1625">
        <v>14348</v>
      </c>
      <c r="DZ10" s="1625">
        <v>23545</v>
      </c>
      <c r="EA10" s="1650">
        <v>26735</v>
      </c>
      <c r="EB10" s="1625">
        <v>8230</v>
      </c>
      <c r="EC10" s="1625">
        <v>9634</v>
      </c>
      <c r="ED10" s="1625">
        <v>5233</v>
      </c>
      <c r="EE10" s="1625">
        <v>8748</v>
      </c>
      <c r="EF10" s="1625">
        <v>15197</v>
      </c>
      <c r="EG10" s="1625">
        <v>20545</v>
      </c>
      <c r="EH10" s="1625">
        <v>12264</v>
      </c>
      <c r="EI10" s="1625">
        <v>10670</v>
      </c>
      <c r="EJ10" s="1625">
        <v>11255</v>
      </c>
      <c r="EK10" s="1625">
        <v>14305</v>
      </c>
      <c r="EL10" s="1625">
        <v>8982</v>
      </c>
      <c r="EM10" s="1625">
        <v>22057</v>
      </c>
      <c r="EN10" s="1625">
        <v>9276</v>
      </c>
      <c r="EO10" s="1625">
        <v>11980</v>
      </c>
      <c r="EP10" s="1625">
        <v>15026</v>
      </c>
      <c r="EQ10" s="1625">
        <v>11165</v>
      </c>
      <c r="ER10" s="1625">
        <v>7324</v>
      </c>
      <c r="ES10" s="1625">
        <v>16957</v>
      </c>
      <c r="ET10" s="1627">
        <v>5144</v>
      </c>
      <c r="EU10" s="1626"/>
      <c r="EV10" s="1627"/>
    </row>
    <row r="11" spans="1:152">
      <c r="A11" s="1620" t="s">
        <v>1959</v>
      </c>
      <c r="B11" s="1620">
        <v>1906</v>
      </c>
      <c r="C11" s="1625">
        <v>1394295</v>
      </c>
      <c r="D11" s="1625">
        <v>45896</v>
      </c>
      <c r="E11" s="1625">
        <v>24615</v>
      </c>
      <c r="F11" s="1625">
        <v>21940</v>
      </c>
      <c r="G11" s="1625">
        <v>25632</v>
      </c>
      <c r="H11" s="1625">
        <v>26393</v>
      </c>
      <c r="I11" s="1625">
        <v>28415</v>
      </c>
      <c r="J11" s="1625">
        <v>32766</v>
      </c>
      <c r="K11" s="1625">
        <v>31176</v>
      </c>
      <c r="L11" s="1625">
        <v>26180</v>
      </c>
      <c r="M11" s="1625">
        <v>27862</v>
      </c>
      <c r="N11" s="1625">
        <v>34671</v>
      </c>
      <c r="O11" s="1625">
        <v>34088</v>
      </c>
      <c r="P11" s="1625">
        <v>56750</v>
      </c>
      <c r="Q11" s="1625">
        <v>25690</v>
      </c>
      <c r="R11" s="1625">
        <v>56332</v>
      </c>
      <c r="S11" s="1625">
        <v>25781</v>
      </c>
      <c r="T11" s="1625">
        <v>24459</v>
      </c>
      <c r="U11" s="1625">
        <v>20249</v>
      </c>
      <c r="V11" s="1625">
        <v>14836</v>
      </c>
      <c r="W11" s="1625">
        <v>37082</v>
      </c>
      <c r="X11" s="1625">
        <v>30451</v>
      </c>
      <c r="Y11" s="1625">
        <v>37862</v>
      </c>
      <c r="Z11" s="1625">
        <v>54699</v>
      </c>
      <c r="AA11" s="1625">
        <v>30230</v>
      </c>
      <c r="AB11" s="1625">
        <v>20371</v>
      </c>
      <c r="AC11" s="1625">
        <v>29845</v>
      </c>
      <c r="AD11" s="1625">
        <v>50419</v>
      </c>
      <c r="AE11" s="1650">
        <v>55901</v>
      </c>
      <c r="AF11" s="1625">
        <v>17173</v>
      </c>
      <c r="AG11" s="1625">
        <v>20241</v>
      </c>
      <c r="AH11" s="1625">
        <v>10639</v>
      </c>
      <c r="AI11" s="1625">
        <v>18294</v>
      </c>
      <c r="AJ11" s="1625">
        <v>31075</v>
      </c>
      <c r="AK11" s="1625">
        <v>44216</v>
      </c>
      <c r="AL11" s="1625">
        <v>25861</v>
      </c>
      <c r="AM11" s="1625">
        <v>20630</v>
      </c>
      <c r="AN11" s="1625">
        <v>23521</v>
      </c>
      <c r="AO11" s="1625">
        <v>30200</v>
      </c>
      <c r="AP11" s="1625">
        <v>16583</v>
      </c>
      <c r="AQ11" s="1625">
        <v>47439</v>
      </c>
      <c r="AR11" s="1625">
        <v>20103</v>
      </c>
      <c r="AS11" s="1625">
        <v>25343</v>
      </c>
      <c r="AT11" s="1625">
        <v>31792</v>
      </c>
      <c r="AU11" s="1625">
        <v>23223</v>
      </c>
      <c r="AV11" s="1625">
        <v>13927</v>
      </c>
      <c r="AW11" s="1625">
        <v>33161</v>
      </c>
      <c r="AX11" s="1625">
        <v>10283</v>
      </c>
      <c r="AY11" s="1626"/>
      <c r="AZ11" s="1632"/>
      <c r="BA11" s="1625">
        <v>726155</v>
      </c>
      <c r="BB11" s="1625">
        <v>23976</v>
      </c>
      <c r="BC11" s="1625">
        <v>12706</v>
      </c>
      <c r="BD11" s="1625">
        <v>11279</v>
      </c>
      <c r="BE11" s="1625">
        <v>13250</v>
      </c>
      <c r="BF11" s="1625">
        <v>13695</v>
      </c>
      <c r="BG11" s="1625">
        <v>14651</v>
      </c>
      <c r="BH11" s="1625">
        <v>16958</v>
      </c>
      <c r="BI11" s="1625">
        <v>16747</v>
      </c>
      <c r="BJ11" s="1625">
        <v>13983</v>
      </c>
      <c r="BK11" s="1625">
        <v>14380</v>
      </c>
      <c r="BL11" s="1625">
        <v>18441</v>
      </c>
      <c r="BM11" s="1625">
        <v>17741</v>
      </c>
      <c r="BN11" s="1625">
        <v>30966</v>
      </c>
      <c r="BO11" s="1625">
        <v>13664</v>
      </c>
      <c r="BP11" s="1625">
        <v>28775</v>
      </c>
      <c r="BQ11" s="1625">
        <v>13321</v>
      </c>
      <c r="BR11" s="1625">
        <v>12516</v>
      </c>
      <c r="BS11" s="1625">
        <v>10508</v>
      </c>
      <c r="BT11" s="1625">
        <v>8001</v>
      </c>
      <c r="BU11" s="1625">
        <v>19151</v>
      </c>
      <c r="BV11" s="1625">
        <v>15804</v>
      </c>
      <c r="BW11" s="1625">
        <v>20443</v>
      </c>
      <c r="BX11" s="1625">
        <v>29015</v>
      </c>
      <c r="BY11" s="1625">
        <v>15791</v>
      </c>
      <c r="BZ11" s="1625">
        <v>10671</v>
      </c>
      <c r="CA11" s="1625">
        <v>15251</v>
      </c>
      <c r="CB11" s="1625">
        <v>26273</v>
      </c>
      <c r="CC11" s="1650">
        <v>28711</v>
      </c>
      <c r="CD11" s="1625">
        <v>8884</v>
      </c>
      <c r="CE11" s="1625">
        <v>10599</v>
      </c>
      <c r="CF11" s="1625">
        <v>5535</v>
      </c>
      <c r="CG11" s="1625">
        <v>9408</v>
      </c>
      <c r="CH11" s="1625">
        <v>16144</v>
      </c>
      <c r="CI11" s="1625">
        <v>22772</v>
      </c>
      <c r="CJ11" s="1625">
        <v>13129</v>
      </c>
      <c r="CK11" s="1625">
        <v>10729</v>
      </c>
      <c r="CL11" s="1625">
        <v>12080</v>
      </c>
      <c r="CM11" s="1625">
        <v>15536</v>
      </c>
      <c r="CN11" s="1625">
        <v>8539</v>
      </c>
      <c r="CO11" s="1625">
        <v>24515</v>
      </c>
      <c r="CP11" s="1625">
        <v>10377</v>
      </c>
      <c r="CQ11" s="1625">
        <v>13143</v>
      </c>
      <c r="CR11" s="1625">
        <v>16527</v>
      </c>
      <c r="CS11" s="1625">
        <v>11900</v>
      </c>
      <c r="CT11" s="1625">
        <v>7177</v>
      </c>
      <c r="CU11" s="1625">
        <v>17149</v>
      </c>
      <c r="CV11" s="1625">
        <v>5344</v>
      </c>
      <c r="CW11" s="1626"/>
      <c r="CX11" s="1628"/>
      <c r="CY11" s="1638">
        <v>668140</v>
      </c>
      <c r="CZ11" s="1625">
        <v>21920</v>
      </c>
      <c r="DA11" s="1625">
        <v>11909</v>
      </c>
      <c r="DB11" s="1625">
        <v>10661</v>
      </c>
      <c r="DC11" s="1625">
        <v>12382</v>
      </c>
      <c r="DD11" s="1625">
        <v>12698</v>
      </c>
      <c r="DE11" s="1625">
        <v>13764</v>
      </c>
      <c r="DF11" s="1625">
        <v>15808</v>
      </c>
      <c r="DG11" s="1625">
        <v>14429</v>
      </c>
      <c r="DH11" s="1625">
        <v>12197</v>
      </c>
      <c r="DI11" s="1625">
        <v>13482</v>
      </c>
      <c r="DJ11" s="1625">
        <v>16230</v>
      </c>
      <c r="DK11" s="1625">
        <v>16347</v>
      </c>
      <c r="DL11" s="1625">
        <v>25784</v>
      </c>
      <c r="DM11" s="1625">
        <v>12026</v>
      </c>
      <c r="DN11" s="1625">
        <v>27557</v>
      </c>
      <c r="DO11" s="1625">
        <v>12460</v>
      </c>
      <c r="DP11" s="1625">
        <v>11943</v>
      </c>
      <c r="DQ11" s="1625">
        <v>9741</v>
      </c>
      <c r="DR11" s="1625">
        <v>6835</v>
      </c>
      <c r="DS11" s="1625">
        <v>17931</v>
      </c>
      <c r="DT11" s="1625">
        <v>14647</v>
      </c>
      <c r="DU11" s="1625">
        <v>17419</v>
      </c>
      <c r="DV11" s="1625">
        <v>25684</v>
      </c>
      <c r="DW11" s="1625">
        <v>14439</v>
      </c>
      <c r="DX11" s="1625">
        <v>9700</v>
      </c>
      <c r="DY11" s="1625">
        <v>14594</v>
      </c>
      <c r="DZ11" s="1625">
        <v>24146</v>
      </c>
      <c r="EA11" s="1650">
        <v>27190</v>
      </c>
      <c r="EB11" s="1625">
        <v>8289</v>
      </c>
      <c r="EC11" s="1625">
        <v>9642</v>
      </c>
      <c r="ED11" s="1625">
        <v>5104</v>
      </c>
      <c r="EE11" s="1625">
        <v>8886</v>
      </c>
      <c r="EF11" s="1625">
        <v>14931</v>
      </c>
      <c r="EG11" s="1625">
        <v>21444</v>
      </c>
      <c r="EH11" s="1625">
        <v>12732</v>
      </c>
      <c r="EI11" s="1625">
        <v>9901</v>
      </c>
      <c r="EJ11" s="1625">
        <v>11441</v>
      </c>
      <c r="EK11" s="1625">
        <v>14664</v>
      </c>
      <c r="EL11" s="1625">
        <v>8044</v>
      </c>
      <c r="EM11" s="1625">
        <v>22924</v>
      </c>
      <c r="EN11" s="1625">
        <v>9726</v>
      </c>
      <c r="EO11" s="1625">
        <v>12200</v>
      </c>
      <c r="EP11" s="1625">
        <v>15265</v>
      </c>
      <c r="EQ11" s="1625">
        <v>11323</v>
      </c>
      <c r="ER11" s="1625">
        <v>6750</v>
      </c>
      <c r="ES11" s="1625">
        <v>16012</v>
      </c>
      <c r="ET11" s="1627">
        <v>4939</v>
      </c>
      <c r="EU11" s="1626"/>
      <c r="EV11" s="1627"/>
    </row>
    <row r="12" spans="1:152">
      <c r="A12" s="1620" t="s">
        <v>1960</v>
      </c>
      <c r="B12" s="1620">
        <v>1907</v>
      </c>
      <c r="C12" s="1625">
        <v>1614472</v>
      </c>
      <c r="D12" s="1625">
        <v>53449</v>
      </c>
      <c r="E12" s="1625">
        <v>28253</v>
      </c>
      <c r="F12" s="1625">
        <v>25934</v>
      </c>
      <c r="G12" s="1625">
        <v>29231</v>
      </c>
      <c r="H12" s="1625">
        <v>30955</v>
      </c>
      <c r="I12" s="1625">
        <v>33279</v>
      </c>
      <c r="J12" s="1625">
        <v>39218</v>
      </c>
      <c r="K12" s="1625">
        <v>37614</v>
      </c>
      <c r="L12" s="1625">
        <v>30459</v>
      </c>
      <c r="M12" s="1625">
        <v>32573</v>
      </c>
      <c r="N12" s="1625">
        <v>43371</v>
      </c>
      <c r="O12" s="1625">
        <v>42707</v>
      </c>
      <c r="P12" s="1625">
        <v>77010</v>
      </c>
      <c r="Q12" s="1625">
        <v>34386</v>
      </c>
      <c r="R12" s="1625">
        <v>61936</v>
      </c>
      <c r="S12" s="1625">
        <v>29867</v>
      </c>
      <c r="T12" s="1625">
        <v>28335</v>
      </c>
      <c r="U12" s="1625">
        <v>22209</v>
      </c>
      <c r="V12" s="1625">
        <v>18023</v>
      </c>
      <c r="W12" s="1625">
        <v>43222</v>
      </c>
      <c r="X12" s="1625">
        <v>34009</v>
      </c>
      <c r="Y12" s="1625">
        <v>47130</v>
      </c>
      <c r="Z12" s="1625">
        <v>61921</v>
      </c>
      <c r="AA12" s="1625">
        <v>34382</v>
      </c>
      <c r="AB12" s="1625">
        <v>22341</v>
      </c>
      <c r="AC12" s="1625">
        <v>34667</v>
      </c>
      <c r="AD12" s="1625">
        <v>57839</v>
      </c>
      <c r="AE12" s="1650">
        <v>63224</v>
      </c>
      <c r="AF12" s="1625">
        <v>19471</v>
      </c>
      <c r="AG12" s="1625">
        <v>23245</v>
      </c>
      <c r="AH12" s="1625">
        <v>12652</v>
      </c>
      <c r="AI12" s="1625">
        <v>20016</v>
      </c>
      <c r="AJ12" s="1625">
        <v>34292</v>
      </c>
      <c r="AK12" s="1625">
        <v>48985</v>
      </c>
      <c r="AL12" s="1625">
        <v>28339</v>
      </c>
      <c r="AM12" s="1625">
        <v>23392</v>
      </c>
      <c r="AN12" s="1625">
        <v>25841</v>
      </c>
      <c r="AO12" s="1625">
        <v>33879</v>
      </c>
      <c r="AP12" s="1625">
        <v>19857</v>
      </c>
      <c r="AQ12" s="1625">
        <v>52117</v>
      </c>
      <c r="AR12" s="1625">
        <v>21693</v>
      </c>
      <c r="AS12" s="1625">
        <v>28773</v>
      </c>
      <c r="AT12" s="1625">
        <v>34941</v>
      </c>
      <c r="AU12" s="1625">
        <v>25281</v>
      </c>
      <c r="AV12" s="1625">
        <v>16398</v>
      </c>
      <c r="AW12" s="1625">
        <v>37122</v>
      </c>
      <c r="AX12" s="1625">
        <v>10634</v>
      </c>
      <c r="AY12" s="1626"/>
      <c r="AZ12" s="1632"/>
      <c r="BA12" s="1625">
        <v>818114</v>
      </c>
      <c r="BB12" s="1625">
        <v>27189</v>
      </c>
      <c r="BC12" s="1625">
        <v>14378</v>
      </c>
      <c r="BD12" s="1625">
        <v>13280</v>
      </c>
      <c r="BE12" s="1625">
        <v>15105</v>
      </c>
      <c r="BF12" s="1625">
        <v>15859</v>
      </c>
      <c r="BG12" s="1625">
        <v>16976</v>
      </c>
      <c r="BH12" s="1625">
        <v>19937</v>
      </c>
      <c r="BI12" s="1625">
        <v>18848</v>
      </c>
      <c r="BJ12" s="1625">
        <v>15308</v>
      </c>
      <c r="BK12" s="1625">
        <v>16537</v>
      </c>
      <c r="BL12" s="1625">
        <v>21709</v>
      </c>
      <c r="BM12" s="1625">
        <v>21631</v>
      </c>
      <c r="BN12" s="1625">
        <v>38004</v>
      </c>
      <c r="BO12" s="1625">
        <v>17010</v>
      </c>
      <c r="BP12" s="1625">
        <v>31493</v>
      </c>
      <c r="BQ12" s="1625">
        <v>15051</v>
      </c>
      <c r="BR12" s="1625">
        <v>14209</v>
      </c>
      <c r="BS12" s="1625">
        <v>11253</v>
      </c>
      <c r="BT12" s="1625">
        <v>9061</v>
      </c>
      <c r="BU12" s="1625">
        <v>21998</v>
      </c>
      <c r="BV12" s="1625">
        <v>17188</v>
      </c>
      <c r="BW12" s="1625">
        <v>23401</v>
      </c>
      <c r="BX12" s="1625">
        <v>31215</v>
      </c>
      <c r="BY12" s="1625">
        <v>17404</v>
      </c>
      <c r="BZ12" s="1625">
        <v>11205</v>
      </c>
      <c r="CA12" s="1625">
        <v>17513</v>
      </c>
      <c r="CB12" s="1625">
        <v>29228</v>
      </c>
      <c r="CC12" s="1650">
        <v>32270</v>
      </c>
      <c r="CD12" s="1625">
        <v>9873</v>
      </c>
      <c r="CE12" s="1625">
        <v>11863</v>
      </c>
      <c r="CF12" s="1625">
        <v>6436</v>
      </c>
      <c r="CG12" s="1625">
        <v>10215</v>
      </c>
      <c r="CH12" s="1625">
        <v>17760</v>
      </c>
      <c r="CI12" s="1625">
        <v>25179</v>
      </c>
      <c r="CJ12" s="1625">
        <v>14440</v>
      </c>
      <c r="CK12" s="1625">
        <v>11817</v>
      </c>
      <c r="CL12" s="1625">
        <v>13289</v>
      </c>
      <c r="CM12" s="1625">
        <v>17254</v>
      </c>
      <c r="CN12" s="1625">
        <v>10256</v>
      </c>
      <c r="CO12" s="1625">
        <v>26644</v>
      </c>
      <c r="CP12" s="1625">
        <v>11041</v>
      </c>
      <c r="CQ12" s="1625">
        <v>14403</v>
      </c>
      <c r="CR12" s="1625">
        <v>17953</v>
      </c>
      <c r="CS12" s="1625">
        <v>12747</v>
      </c>
      <c r="CT12" s="1625">
        <v>8433</v>
      </c>
      <c r="CU12" s="1625">
        <v>18799</v>
      </c>
      <c r="CV12" s="1625">
        <v>5452</v>
      </c>
      <c r="CW12" s="1626"/>
      <c r="CX12" s="1628"/>
      <c r="CY12" s="1638">
        <v>796358</v>
      </c>
      <c r="CZ12" s="1625">
        <v>26260</v>
      </c>
      <c r="DA12" s="1625">
        <v>13875</v>
      </c>
      <c r="DB12" s="1625">
        <v>12654</v>
      </c>
      <c r="DC12" s="1625">
        <v>14126</v>
      </c>
      <c r="DD12" s="1625">
        <v>15096</v>
      </c>
      <c r="DE12" s="1625">
        <v>16303</v>
      </c>
      <c r="DF12" s="1625">
        <v>19281</v>
      </c>
      <c r="DG12" s="1625">
        <v>18766</v>
      </c>
      <c r="DH12" s="1625">
        <v>15151</v>
      </c>
      <c r="DI12" s="1625">
        <v>16036</v>
      </c>
      <c r="DJ12" s="1625">
        <v>21662</v>
      </c>
      <c r="DK12" s="1625">
        <v>21076</v>
      </c>
      <c r="DL12" s="1625">
        <v>39006</v>
      </c>
      <c r="DM12" s="1625">
        <v>17376</v>
      </c>
      <c r="DN12" s="1625">
        <v>30443</v>
      </c>
      <c r="DO12" s="1625">
        <v>14816</v>
      </c>
      <c r="DP12" s="1625">
        <v>14126</v>
      </c>
      <c r="DQ12" s="1625">
        <v>10956</v>
      </c>
      <c r="DR12" s="1625">
        <v>8962</v>
      </c>
      <c r="DS12" s="1625">
        <v>21224</v>
      </c>
      <c r="DT12" s="1625">
        <v>16821</v>
      </c>
      <c r="DU12" s="1625">
        <v>23729</v>
      </c>
      <c r="DV12" s="1625">
        <v>30706</v>
      </c>
      <c r="DW12" s="1625">
        <v>16978</v>
      </c>
      <c r="DX12" s="1625">
        <v>11136</v>
      </c>
      <c r="DY12" s="1625">
        <v>17154</v>
      </c>
      <c r="DZ12" s="1625">
        <v>28611</v>
      </c>
      <c r="EA12" s="1650">
        <v>30954</v>
      </c>
      <c r="EB12" s="1625">
        <v>9598</v>
      </c>
      <c r="EC12" s="1625">
        <v>11382</v>
      </c>
      <c r="ED12" s="1625">
        <v>6216</v>
      </c>
      <c r="EE12" s="1625">
        <v>9801</v>
      </c>
      <c r="EF12" s="1625">
        <v>16532</v>
      </c>
      <c r="EG12" s="1625">
        <v>23806</v>
      </c>
      <c r="EH12" s="1625">
        <v>13899</v>
      </c>
      <c r="EI12" s="1625">
        <v>11575</v>
      </c>
      <c r="EJ12" s="1625">
        <v>12552</v>
      </c>
      <c r="EK12" s="1625">
        <v>16625</v>
      </c>
      <c r="EL12" s="1625">
        <v>9601</v>
      </c>
      <c r="EM12" s="1625">
        <v>25473</v>
      </c>
      <c r="EN12" s="1625">
        <v>10652</v>
      </c>
      <c r="EO12" s="1625">
        <v>14370</v>
      </c>
      <c r="EP12" s="1625">
        <v>16988</v>
      </c>
      <c r="EQ12" s="1625">
        <v>12534</v>
      </c>
      <c r="ER12" s="1625">
        <v>7965</v>
      </c>
      <c r="ES12" s="1625">
        <v>18323</v>
      </c>
      <c r="ET12" s="1627">
        <v>5182</v>
      </c>
      <c r="EU12" s="1626"/>
      <c r="EV12" s="1627"/>
    </row>
    <row r="13" spans="1:152">
      <c r="A13" s="1620" t="s">
        <v>1961</v>
      </c>
      <c r="B13" s="1620">
        <v>1908</v>
      </c>
      <c r="C13" s="1625">
        <v>1662815</v>
      </c>
      <c r="D13" s="1625">
        <v>56973</v>
      </c>
      <c r="E13" s="1625">
        <v>27969</v>
      </c>
      <c r="F13" s="1625">
        <v>27843</v>
      </c>
      <c r="G13" s="1625">
        <v>31438</v>
      </c>
      <c r="H13" s="1625">
        <v>31538</v>
      </c>
      <c r="I13" s="1625">
        <v>33247</v>
      </c>
      <c r="J13" s="1625">
        <v>41138</v>
      </c>
      <c r="K13" s="1625">
        <v>39868</v>
      </c>
      <c r="L13" s="1625">
        <v>31989</v>
      </c>
      <c r="M13" s="1625">
        <v>33257</v>
      </c>
      <c r="N13" s="1625">
        <v>42508</v>
      </c>
      <c r="O13" s="1625">
        <v>43812</v>
      </c>
      <c r="P13" s="1625">
        <v>74769</v>
      </c>
      <c r="Q13" s="1625">
        <v>32917</v>
      </c>
      <c r="R13" s="1625">
        <v>65450</v>
      </c>
      <c r="S13" s="1625">
        <v>28967</v>
      </c>
      <c r="T13" s="1625">
        <v>27709</v>
      </c>
      <c r="U13" s="1625">
        <v>22430</v>
      </c>
      <c r="V13" s="1625">
        <v>18308</v>
      </c>
      <c r="W13" s="1625">
        <v>46097</v>
      </c>
      <c r="X13" s="1625">
        <v>35442</v>
      </c>
      <c r="Y13" s="1625">
        <v>47025</v>
      </c>
      <c r="Z13" s="1625">
        <v>63176</v>
      </c>
      <c r="AA13" s="1625">
        <v>35278</v>
      </c>
      <c r="AB13" s="1625">
        <v>22855</v>
      </c>
      <c r="AC13" s="1625">
        <v>36164</v>
      </c>
      <c r="AD13" s="1625">
        <v>60276</v>
      </c>
      <c r="AE13" s="1650">
        <v>66898</v>
      </c>
      <c r="AF13" s="1625">
        <v>20422</v>
      </c>
      <c r="AG13" s="1625">
        <v>24392</v>
      </c>
      <c r="AH13" s="1625">
        <v>12640</v>
      </c>
      <c r="AI13" s="1625">
        <v>20875</v>
      </c>
      <c r="AJ13" s="1625">
        <v>36490</v>
      </c>
      <c r="AK13" s="1625">
        <v>50075</v>
      </c>
      <c r="AL13" s="1625">
        <v>28789</v>
      </c>
      <c r="AM13" s="1625">
        <v>23470</v>
      </c>
      <c r="AN13" s="1625">
        <v>26370</v>
      </c>
      <c r="AO13" s="1625">
        <v>34647</v>
      </c>
      <c r="AP13" s="1625">
        <v>20615</v>
      </c>
      <c r="AQ13" s="1625">
        <v>54503</v>
      </c>
      <c r="AR13" s="1625">
        <v>22723</v>
      </c>
      <c r="AS13" s="1625">
        <v>29749</v>
      </c>
      <c r="AT13" s="1625">
        <v>36383</v>
      </c>
      <c r="AU13" s="1625">
        <v>25754</v>
      </c>
      <c r="AV13" s="1625">
        <v>16803</v>
      </c>
      <c r="AW13" s="1625">
        <v>40541</v>
      </c>
      <c r="AX13" s="1625">
        <v>12233</v>
      </c>
      <c r="AY13" s="1626"/>
      <c r="AZ13" s="1632"/>
      <c r="BA13" s="1625">
        <v>850209</v>
      </c>
      <c r="BB13" s="1625">
        <v>29515</v>
      </c>
      <c r="BC13" s="1625">
        <v>14401</v>
      </c>
      <c r="BD13" s="1625">
        <v>14183</v>
      </c>
      <c r="BE13" s="1625">
        <v>15980</v>
      </c>
      <c r="BF13" s="1625">
        <v>16415</v>
      </c>
      <c r="BG13" s="1625">
        <v>16935</v>
      </c>
      <c r="BH13" s="1625">
        <v>21154</v>
      </c>
      <c r="BI13" s="1625">
        <v>20398</v>
      </c>
      <c r="BJ13" s="1625">
        <v>16369</v>
      </c>
      <c r="BK13" s="1625">
        <v>17115</v>
      </c>
      <c r="BL13" s="1625">
        <v>21814</v>
      </c>
      <c r="BM13" s="1625">
        <v>22438</v>
      </c>
      <c r="BN13" s="1625">
        <v>38620</v>
      </c>
      <c r="BO13" s="1625">
        <v>16942</v>
      </c>
      <c r="BP13" s="1625">
        <v>33308</v>
      </c>
      <c r="BQ13" s="1625">
        <v>14725</v>
      </c>
      <c r="BR13" s="1625">
        <v>14146</v>
      </c>
      <c r="BS13" s="1625">
        <v>11575</v>
      </c>
      <c r="BT13" s="1625">
        <v>9378</v>
      </c>
      <c r="BU13" s="1625">
        <v>23549</v>
      </c>
      <c r="BV13" s="1625">
        <v>18088</v>
      </c>
      <c r="BW13" s="1625">
        <v>23893</v>
      </c>
      <c r="BX13" s="1625">
        <v>31985</v>
      </c>
      <c r="BY13" s="1625">
        <v>17922</v>
      </c>
      <c r="BZ13" s="1625">
        <v>11635</v>
      </c>
      <c r="CA13" s="1625">
        <v>18505</v>
      </c>
      <c r="CB13" s="1625">
        <v>30754</v>
      </c>
      <c r="CC13" s="1650">
        <v>34209</v>
      </c>
      <c r="CD13" s="1625">
        <v>10502</v>
      </c>
      <c r="CE13" s="1625">
        <v>12588</v>
      </c>
      <c r="CF13" s="1625">
        <v>6542</v>
      </c>
      <c r="CG13" s="1625">
        <v>10582</v>
      </c>
      <c r="CH13" s="1625">
        <v>18717</v>
      </c>
      <c r="CI13" s="1625">
        <v>25618</v>
      </c>
      <c r="CJ13" s="1625">
        <v>14590</v>
      </c>
      <c r="CK13" s="1625">
        <v>11874</v>
      </c>
      <c r="CL13" s="1625">
        <v>13493</v>
      </c>
      <c r="CM13" s="1625">
        <v>17556</v>
      </c>
      <c r="CN13" s="1625">
        <v>10604</v>
      </c>
      <c r="CO13" s="1625">
        <v>27675</v>
      </c>
      <c r="CP13" s="1625">
        <v>11662</v>
      </c>
      <c r="CQ13" s="1625">
        <v>15182</v>
      </c>
      <c r="CR13" s="1625">
        <v>18455</v>
      </c>
      <c r="CS13" s="1625">
        <v>13176</v>
      </c>
      <c r="CT13" s="1625">
        <v>8632</v>
      </c>
      <c r="CU13" s="1625">
        <v>20438</v>
      </c>
      <c r="CV13" s="1625">
        <v>6372</v>
      </c>
      <c r="CW13" s="1626"/>
      <c r="CX13" s="1628"/>
      <c r="CY13" s="1638">
        <v>812606</v>
      </c>
      <c r="CZ13" s="1625">
        <v>27458</v>
      </c>
      <c r="DA13" s="1625">
        <v>13568</v>
      </c>
      <c r="DB13" s="1625">
        <v>13660</v>
      </c>
      <c r="DC13" s="1625">
        <v>15458</v>
      </c>
      <c r="DD13" s="1625">
        <v>15123</v>
      </c>
      <c r="DE13" s="1625">
        <v>16312</v>
      </c>
      <c r="DF13" s="1625">
        <v>19984</v>
      </c>
      <c r="DG13" s="1625">
        <v>19470</v>
      </c>
      <c r="DH13" s="1625">
        <v>15620</v>
      </c>
      <c r="DI13" s="1625">
        <v>16142</v>
      </c>
      <c r="DJ13" s="1625">
        <v>20694</v>
      </c>
      <c r="DK13" s="1625">
        <v>21374</v>
      </c>
      <c r="DL13" s="1625">
        <v>36149</v>
      </c>
      <c r="DM13" s="1625">
        <v>15975</v>
      </c>
      <c r="DN13" s="1625">
        <v>32142</v>
      </c>
      <c r="DO13" s="1625">
        <v>14242</v>
      </c>
      <c r="DP13" s="1625">
        <v>13563</v>
      </c>
      <c r="DQ13" s="1625">
        <v>10855</v>
      </c>
      <c r="DR13" s="1625">
        <v>8930</v>
      </c>
      <c r="DS13" s="1625">
        <v>22548</v>
      </c>
      <c r="DT13" s="1625">
        <v>17354</v>
      </c>
      <c r="DU13" s="1625">
        <v>23132</v>
      </c>
      <c r="DV13" s="1625">
        <v>31191</v>
      </c>
      <c r="DW13" s="1625">
        <v>17356</v>
      </c>
      <c r="DX13" s="1625">
        <v>11220</v>
      </c>
      <c r="DY13" s="1625">
        <v>17659</v>
      </c>
      <c r="DZ13" s="1625">
        <v>29522</v>
      </c>
      <c r="EA13" s="1650">
        <v>32689</v>
      </c>
      <c r="EB13" s="1625">
        <v>9920</v>
      </c>
      <c r="EC13" s="1625">
        <v>11804</v>
      </c>
      <c r="ED13" s="1625">
        <v>6098</v>
      </c>
      <c r="EE13" s="1625">
        <v>10293</v>
      </c>
      <c r="EF13" s="1625">
        <v>17773</v>
      </c>
      <c r="EG13" s="1625">
        <v>24457</v>
      </c>
      <c r="EH13" s="1625">
        <v>14199</v>
      </c>
      <c r="EI13" s="1625">
        <v>11596</v>
      </c>
      <c r="EJ13" s="1625">
        <v>12877</v>
      </c>
      <c r="EK13" s="1625">
        <v>17091</v>
      </c>
      <c r="EL13" s="1625">
        <v>10011</v>
      </c>
      <c r="EM13" s="1625">
        <v>26828</v>
      </c>
      <c r="EN13" s="1625">
        <v>11061</v>
      </c>
      <c r="EO13" s="1625">
        <v>14567</v>
      </c>
      <c r="EP13" s="1625">
        <v>17928</v>
      </c>
      <c r="EQ13" s="1625">
        <v>12578</v>
      </c>
      <c r="ER13" s="1625">
        <v>8171</v>
      </c>
      <c r="ES13" s="1625">
        <v>20103</v>
      </c>
      <c r="ET13" s="1627">
        <v>5861</v>
      </c>
      <c r="EU13" s="1626"/>
      <c r="EV13" s="1627"/>
    </row>
    <row r="14" spans="1:152">
      <c r="A14" s="1620" t="s">
        <v>1962</v>
      </c>
      <c r="B14" s="1620">
        <v>1909</v>
      </c>
      <c r="C14" s="1625">
        <v>1693850</v>
      </c>
      <c r="D14" s="1625">
        <v>61245</v>
      </c>
      <c r="E14" s="1625">
        <v>29860</v>
      </c>
      <c r="F14" s="1625">
        <v>29089</v>
      </c>
      <c r="G14" s="1625">
        <v>32613</v>
      </c>
      <c r="H14" s="1625">
        <v>32415</v>
      </c>
      <c r="I14" s="1625">
        <v>34927</v>
      </c>
      <c r="J14" s="1625">
        <v>42232</v>
      </c>
      <c r="K14" s="1625">
        <v>41739</v>
      </c>
      <c r="L14" s="1625">
        <v>32880</v>
      </c>
      <c r="M14" s="1625">
        <v>34369</v>
      </c>
      <c r="N14" s="1625">
        <v>44971</v>
      </c>
      <c r="O14" s="1625">
        <v>44227</v>
      </c>
      <c r="P14" s="1625">
        <v>77557</v>
      </c>
      <c r="Q14" s="1625">
        <v>34891</v>
      </c>
      <c r="R14" s="1625">
        <v>66681</v>
      </c>
      <c r="S14" s="1625">
        <v>29770</v>
      </c>
      <c r="T14" s="1625">
        <v>28511</v>
      </c>
      <c r="U14" s="1625">
        <v>22749</v>
      </c>
      <c r="V14" s="1625">
        <v>18942</v>
      </c>
      <c r="W14" s="1625">
        <v>45813</v>
      </c>
      <c r="X14" s="1625">
        <v>36192</v>
      </c>
      <c r="Y14" s="1625">
        <v>49988</v>
      </c>
      <c r="Z14" s="1625">
        <v>66328</v>
      </c>
      <c r="AA14" s="1625">
        <v>36555</v>
      </c>
      <c r="AB14" s="1625">
        <v>22446</v>
      </c>
      <c r="AC14" s="1625">
        <v>36053</v>
      </c>
      <c r="AD14" s="1625">
        <v>59552</v>
      </c>
      <c r="AE14" s="1650">
        <v>66347</v>
      </c>
      <c r="AF14" s="1625">
        <v>20225</v>
      </c>
      <c r="AG14" s="1625">
        <v>24179</v>
      </c>
      <c r="AH14" s="1625">
        <v>13133</v>
      </c>
      <c r="AI14" s="1625">
        <v>20814</v>
      </c>
      <c r="AJ14" s="1625">
        <v>37048</v>
      </c>
      <c r="AK14" s="1625">
        <v>49481</v>
      </c>
      <c r="AL14" s="1625">
        <v>28574</v>
      </c>
      <c r="AM14" s="1625">
        <v>24435</v>
      </c>
      <c r="AN14" s="1625">
        <v>26076</v>
      </c>
      <c r="AO14" s="1625">
        <v>34835</v>
      </c>
      <c r="AP14" s="1625">
        <v>20178</v>
      </c>
      <c r="AQ14" s="1625">
        <v>54052</v>
      </c>
      <c r="AR14" s="1625">
        <v>22378</v>
      </c>
      <c r="AS14" s="1625">
        <v>29950</v>
      </c>
      <c r="AT14" s="1625">
        <v>36328</v>
      </c>
      <c r="AU14" s="1625">
        <v>26054</v>
      </c>
      <c r="AV14" s="1625">
        <v>16914</v>
      </c>
      <c r="AW14" s="1625">
        <v>39578</v>
      </c>
      <c r="AX14" s="1625">
        <v>10676</v>
      </c>
      <c r="AY14" s="1626"/>
      <c r="AZ14" s="1632"/>
      <c r="BA14" s="1625">
        <v>863855</v>
      </c>
      <c r="BB14" s="1625">
        <v>31371</v>
      </c>
      <c r="BC14" s="1625">
        <v>15489</v>
      </c>
      <c r="BD14" s="1625">
        <v>14909</v>
      </c>
      <c r="BE14" s="1625">
        <v>16735</v>
      </c>
      <c r="BF14" s="1625">
        <v>16800</v>
      </c>
      <c r="BG14" s="1625">
        <v>17767</v>
      </c>
      <c r="BH14" s="1625">
        <v>21550</v>
      </c>
      <c r="BI14" s="1625">
        <v>21449</v>
      </c>
      <c r="BJ14" s="1625">
        <v>16687</v>
      </c>
      <c r="BK14" s="1625">
        <v>17460</v>
      </c>
      <c r="BL14" s="1625">
        <v>22912</v>
      </c>
      <c r="BM14" s="1625">
        <v>22471</v>
      </c>
      <c r="BN14" s="1625">
        <v>39460</v>
      </c>
      <c r="BO14" s="1625">
        <v>17783</v>
      </c>
      <c r="BP14" s="1625">
        <v>34016</v>
      </c>
      <c r="BQ14" s="1625">
        <v>15014</v>
      </c>
      <c r="BR14" s="1625">
        <v>14542</v>
      </c>
      <c r="BS14" s="1625">
        <v>11603</v>
      </c>
      <c r="BT14" s="1625">
        <v>9617</v>
      </c>
      <c r="BU14" s="1625">
        <v>23188</v>
      </c>
      <c r="BV14" s="1625">
        <v>18554</v>
      </c>
      <c r="BW14" s="1625">
        <v>25539</v>
      </c>
      <c r="BX14" s="1625">
        <v>33932</v>
      </c>
      <c r="BY14" s="1625">
        <v>18585</v>
      </c>
      <c r="BZ14" s="1625">
        <v>11261</v>
      </c>
      <c r="CA14" s="1625">
        <v>18283</v>
      </c>
      <c r="CB14" s="1625">
        <v>30163</v>
      </c>
      <c r="CC14" s="1650">
        <v>33742</v>
      </c>
      <c r="CD14" s="1625">
        <v>10224</v>
      </c>
      <c r="CE14" s="1625">
        <v>12387</v>
      </c>
      <c r="CF14" s="1625">
        <v>6698</v>
      </c>
      <c r="CG14" s="1625">
        <v>10636</v>
      </c>
      <c r="CH14" s="1625">
        <v>18979</v>
      </c>
      <c r="CI14" s="1625">
        <v>25211</v>
      </c>
      <c r="CJ14" s="1625">
        <v>14496</v>
      </c>
      <c r="CK14" s="1625">
        <v>12310</v>
      </c>
      <c r="CL14" s="1625">
        <v>13354</v>
      </c>
      <c r="CM14" s="1625">
        <v>17823</v>
      </c>
      <c r="CN14" s="1625">
        <v>10396</v>
      </c>
      <c r="CO14" s="1625">
        <v>27509</v>
      </c>
      <c r="CP14" s="1625">
        <v>11533</v>
      </c>
      <c r="CQ14" s="1625">
        <v>15200</v>
      </c>
      <c r="CR14" s="1625">
        <v>18566</v>
      </c>
      <c r="CS14" s="1625">
        <v>13346</v>
      </c>
      <c r="CT14" s="1625">
        <v>8638</v>
      </c>
      <c r="CU14" s="1625">
        <v>20176</v>
      </c>
      <c r="CV14" s="1625">
        <v>5491</v>
      </c>
      <c r="CW14" s="1626"/>
      <c r="CX14" s="1628"/>
      <c r="CY14" s="1638">
        <v>829995</v>
      </c>
      <c r="CZ14" s="1625">
        <v>29874</v>
      </c>
      <c r="DA14" s="1625">
        <v>14371</v>
      </c>
      <c r="DB14" s="1625">
        <v>14180</v>
      </c>
      <c r="DC14" s="1625">
        <v>15878</v>
      </c>
      <c r="DD14" s="1625">
        <v>15615</v>
      </c>
      <c r="DE14" s="1625">
        <v>17160</v>
      </c>
      <c r="DF14" s="1625">
        <v>20682</v>
      </c>
      <c r="DG14" s="1625">
        <v>20290</v>
      </c>
      <c r="DH14" s="1625">
        <v>16193</v>
      </c>
      <c r="DI14" s="1625">
        <v>16909</v>
      </c>
      <c r="DJ14" s="1625">
        <v>22059</v>
      </c>
      <c r="DK14" s="1625">
        <v>21756</v>
      </c>
      <c r="DL14" s="1625">
        <v>38097</v>
      </c>
      <c r="DM14" s="1625">
        <v>17108</v>
      </c>
      <c r="DN14" s="1625">
        <v>32665</v>
      </c>
      <c r="DO14" s="1625">
        <v>14756</v>
      </c>
      <c r="DP14" s="1625">
        <v>13969</v>
      </c>
      <c r="DQ14" s="1625">
        <v>11146</v>
      </c>
      <c r="DR14" s="1625">
        <v>9325</v>
      </c>
      <c r="DS14" s="1625">
        <v>22625</v>
      </c>
      <c r="DT14" s="1625">
        <v>17638</v>
      </c>
      <c r="DU14" s="1625">
        <v>24449</v>
      </c>
      <c r="DV14" s="1625">
        <v>32396</v>
      </c>
      <c r="DW14" s="1625">
        <v>17970</v>
      </c>
      <c r="DX14" s="1625">
        <v>11185</v>
      </c>
      <c r="DY14" s="1625">
        <v>17770</v>
      </c>
      <c r="DZ14" s="1625">
        <v>29389</v>
      </c>
      <c r="EA14" s="1650">
        <v>32605</v>
      </c>
      <c r="EB14" s="1625">
        <v>10001</v>
      </c>
      <c r="EC14" s="1625">
        <v>11792</v>
      </c>
      <c r="ED14" s="1625">
        <v>6435</v>
      </c>
      <c r="EE14" s="1625">
        <v>10178</v>
      </c>
      <c r="EF14" s="1625">
        <v>18069</v>
      </c>
      <c r="EG14" s="1625">
        <v>24270</v>
      </c>
      <c r="EH14" s="1625">
        <v>14078</v>
      </c>
      <c r="EI14" s="1625">
        <v>12125</v>
      </c>
      <c r="EJ14" s="1625">
        <v>12722</v>
      </c>
      <c r="EK14" s="1625">
        <v>17012</v>
      </c>
      <c r="EL14" s="1625">
        <v>9782</v>
      </c>
      <c r="EM14" s="1625">
        <v>26543</v>
      </c>
      <c r="EN14" s="1625">
        <v>10845</v>
      </c>
      <c r="EO14" s="1625">
        <v>14750</v>
      </c>
      <c r="EP14" s="1625">
        <v>17762</v>
      </c>
      <c r="EQ14" s="1625">
        <v>12708</v>
      </c>
      <c r="ER14" s="1625">
        <v>8276</v>
      </c>
      <c r="ES14" s="1625">
        <v>19402</v>
      </c>
      <c r="ET14" s="1627">
        <v>5185</v>
      </c>
      <c r="EU14" s="1626"/>
      <c r="EV14" s="1627"/>
    </row>
    <row r="15" spans="1:152">
      <c r="A15" s="1620" t="s">
        <v>1963</v>
      </c>
      <c r="B15" s="1620">
        <v>1910</v>
      </c>
      <c r="C15" s="1625">
        <v>1712857</v>
      </c>
      <c r="D15" s="1625">
        <v>65681</v>
      </c>
      <c r="E15" s="1625">
        <v>29726</v>
      </c>
      <c r="F15" s="1625">
        <v>28597</v>
      </c>
      <c r="G15" s="1625">
        <v>32929</v>
      </c>
      <c r="H15" s="1625">
        <v>32103</v>
      </c>
      <c r="I15" s="1625">
        <v>33787</v>
      </c>
      <c r="J15" s="1625">
        <v>41550</v>
      </c>
      <c r="K15" s="1625">
        <v>41326</v>
      </c>
      <c r="L15" s="1625">
        <v>33305</v>
      </c>
      <c r="M15" s="1625">
        <v>33003</v>
      </c>
      <c r="N15" s="1625">
        <v>43895</v>
      </c>
      <c r="O15" s="1625">
        <v>43045</v>
      </c>
      <c r="P15" s="1625">
        <v>81357</v>
      </c>
      <c r="Q15" s="1625">
        <v>35487</v>
      </c>
      <c r="R15" s="1625">
        <v>68761</v>
      </c>
      <c r="S15" s="1625">
        <v>30342</v>
      </c>
      <c r="T15" s="1625">
        <v>28717</v>
      </c>
      <c r="U15" s="1625">
        <v>23247</v>
      </c>
      <c r="V15" s="1625">
        <v>19313</v>
      </c>
      <c r="W15" s="1625">
        <v>46143</v>
      </c>
      <c r="X15" s="1625">
        <v>36913</v>
      </c>
      <c r="Y15" s="1625">
        <v>50337</v>
      </c>
      <c r="Z15" s="1625">
        <v>67415</v>
      </c>
      <c r="AA15" s="1625">
        <v>36523</v>
      </c>
      <c r="AB15" s="1625">
        <v>23076</v>
      </c>
      <c r="AC15" s="1625">
        <v>37837</v>
      </c>
      <c r="AD15" s="1625">
        <v>60659</v>
      </c>
      <c r="AE15" s="1650">
        <v>66639</v>
      </c>
      <c r="AF15" s="1625">
        <v>20377</v>
      </c>
      <c r="AG15" s="1625">
        <v>23881</v>
      </c>
      <c r="AH15" s="1625">
        <v>13258</v>
      </c>
      <c r="AI15" s="1625">
        <v>20996</v>
      </c>
      <c r="AJ15" s="1625">
        <v>36662</v>
      </c>
      <c r="AK15" s="1625">
        <v>50793</v>
      </c>
      <c r="AL15" s="1625">
        <v>29124</v>
      </c>
      <c r="AM15" s="1625">
        <v>23790</v>
      </c>
      <c r="AN15" s="1625">
        <v>26666</v>
      </c>
      <c r="AO15" s="1625">
        <v>35141</v>
      </c>
      <c r="AP15" s="1625">
        <v>20023</v>
      </c>
      <c r="AQ15" s="1625">
        <v>55708</v>
      </c>
      <c r="AR15" s="1625">
        <v>22386</v>
      </c>
      <c r="AS15" s="1625">
        <v>30282</v>
      </c>
      <c r="AT15" s="1625">
        <v>36279</v>
      </c>
      <c r="AU15" s="1625">
        <v>25600</v>
      </c>
      <c r="AV15" s="1625">
        <v>16820</v>
      </c>
      <c r="AW15" s="1625">
        <v>40199</v>
      </c>
      <c r="AX15" s="1625">
        <v>13159</v>
      </c>
      <c r="AY15" s="1626"/>
      <c r="AZ15" s="1632"/>
      <c r="BA15" s="1625">
        <v>872779</v>
      </c>
      <c r="BB15" s="1625">
        <v>33601</v>
      </c>
      <c r="BC15" s="1625">
        <v>15166</v>
      </c>
      <c r="BD15" s="1625">
        <v>14552</v>
      </c>
      <c r="BE15" s="1625">
        <v>16787</v>
      </c>
      <c r="BF15" s="1625">
        <v>16445</v>
      </c>
      <c r="BG15" s="1625">
        <v>17237</v>
      </c>
      <c r="BH15" s="1625">
        <v>21493</v>
      </c>
      <c r="BI15" s="1625">
        <v>21114</v>
      </c>
      <c r="BJ15" s="1625">
        <v>16994</v>
      </c>
      <c r="BK15" s="1625">
        <v>16738</v>
      </c>
      <c r="BL15" s="1625">
        <v>22231</v>
      </c>
      <c r="BM15" s="1625">
        <v>21800</v>
      </c>
      <c r="BN15" s="1625">
        <v>41776</v>
      </c>
      <c r="BO15" s="1625">
        <v>18009</v>
      </c>
      <c r="BP15" s="1625">
        <v>34675</v>
      </c>
      <c r="BQ15" s="1625">
        <v>15364</v>
      </c>
      <c r="BR15" s="1625">
        <v>14518</v>
      </c>
      <c r="BS15" s="1625">
        <v>11806</v>
      </c>
      <c r="BT15" s="1625">
        <v>9960</v>
      </c>
      <c r="BU15" s="1625">
        <v>23438</v>
      </c>
      <c r="BV15" s="1625">
        <v>18696</v>
      </c>
      <c r="BW15" s="1625">
        <v>25688</v>
      </c>
      <c r="BX15" s="1625">
        <v>34408</v>
      </c>
      <c r="BY15" s="1625">
        <v>18606</v>
      </c>
      <c r="BZ15" s="1625">
        <v>11721</v>
      </c>
      <c r="CA15" s="1625">
        <v>19351</v>
      </c>
      <c r="CB15" s="1625">
        <v>30951</v>
      </c>
      <c r="CC15" s="1650">
        <v>33754</v>
      </c>
      <c r="CD15" s="1625">
        <v>10399</v>
      </c>
      <c r="CE15" s="1625">
        <v>12222</v>
      </c>
      <c r="CF15" s="1625">
        <v>6759</v>
      </c>
      <c r="CG15" s="1625">
        <v>10684</v>
      </c>
      <c r="CH15" s="1625">
        <v>18657</v>
      </c>
      <c r="CI15" s="1625">
        <v>26091</v>
      </c>
      <c r="CJ15" s="1625">
        <v>14910</v>
      </c>
      <c r="CK15" s="1625">
        <v>12121</v>
      </c>
      <c r="CL15" s="1625">
        <v>13564</v>
      </c>
      <c r="CM15" s="1625">
        <v>17869</v>
      </c>
      <c r="CN15" s="1625">
        <v>10241</v>
      </c>
      <c r="CO15" s="1625">
        <v>28475</v>
      </c>
      <c r="CP15" s="1625">
        <v>11485</v>
      </c>
      <c r="CQ15" s="1625">
        <v>15338</v>
      </c>
      <c r="CR15" s="1625">
        <v>18343</v>
      </c>
      <c r="CS15" s="1625">
        <v>12973</v>
      </c>
      <c r="CT15" s="1625">
        <v>8618</v>
      </c>
      <c r="CU15" s="1625">
        <v>20404</v>
      </c>
      <c r="CV15" s="1625">
        <v>6747</v>
      </c>
      <c r="CW15" s="1626"/>
      <c r="CX15" s="1628"/>
      <c r="CY15" s="1638">
        <v>840078</v>
      </c>
      <c r="CZ15" s="1625">
        <v>32080</v>
      </c>
      <c r="DA15" s="1625">
        <v>14560</v>
      </c>
      <c r="DB15" s="1625">
        <v>14045</v>
      </c>
      <c r="DC15" s="1625">
        <v>16142</v>
      </c>
      <c r="DD15" s="1625">
        <v>15658</v>
      </c>
      <c r="DE15" s="1625">
        <v>16550</v>
      </c>
      <c r="DF15" s="1625">
        <v>20057</v>
      </c>
      <c r="DG15" s="1625">
        <v>20212</v>
      </c>
      <c r="DH15" s="1625">
        <v>16311</v>
      </c>
      <c r="DI15" s="1625">
        <v>16265</v>
      </c>
      <c r="DJ15" s="1625">
        <v>21664</v>
      </c>
      <c r="DK15" s="1625">
        <v>21245</v>
      </c>
      <c r="DL15" s="1625">
        <v>39581</v>
      </c>
      <c r="DM15" s="1625">
        <v>17478</v>
      </c>
      <c r="DN15" s="1625">
        <v>34086</v>
      </c>
      <c r="DO15" s="1625">
        <v>14978</v>
      </c>
      <c r="DP15" s="1625">
        <v>14199</v>
      </c>
      <c r="DQ15" s="1625">
        <v>11441</v>
      </c>
      <c r="DR15" s="1625">
        <v>9353</v>
      </c>
      <c r="DS15" s="1625">
        <v>22705</v>
      </c>
      <c r="DT15" s="1625">
        <v>18217</v>
      </c>
      <c r="DU15" s="1625">
        <v>24649</v>
      </c>
      <c r="DV15" s="1625">
        <v>33007</v>
      </c>
      <c r="DW15" s="1625">
        <v>17917</v>
      </c>
      <c r="DX15" s="1625">
        <v>11355</v>
      </c>
      <c r="DY15" s="1625">
        <v>18486</v>
      </c>
      <c r="DZ15" s="1625">
        <v>29708</v>
      </c>
      <c r="EA15" s="1650">
        <v>32885</v>
      </c>
      <c r="EB15" s="1625">
        <v>9978</v>
      </c>
      <c r="EC15" s="1625">
        <v>11659</v>
      </c>
      <c r="ED15" s="1625">
        <v>6499</v>
      </c>
      <c r="EE15" s="1625">
        <v>10312</v>
      </c>
      <c r="EF15" s="1625">
        <v>18005</v>
      </c>
      <c r="EG15" s="1625">
        <v>24702</v>
      </c>
      <c r="EH15" s="1625">
        <v>14214</v>
      </c>
      <c r="EI15" s="1625">
        <v>11669</v>
      </c>
      <c r="EJ15" s="1625">
        <v>13102</v>
      </c>
      <c r="EK15" s="1625">
        <v>17272</v>
      </c>
      <c r="EL15" s="1625">
        <v>9782</v>
      </c>
      <c r="EM15" s="1625">
        <v>27233</v>
      </c>
      <c r="EN15" s="1625">
        <v>10901</v>
      </c>
      <c r="EO15" s="1625">
        <v>14944</v>
      </c>
      <c r="EP15" s="1625">
        <v>17936</v>
      </c>
      <c r="EQ15" s="1625">
        <v>12627</v>
      </c>
      <c r="ER15" s="1625">
        <v>8202</v>
      </c>
      <c r="ES15" s="1625">
        <v>19795</v>
      </c>
      <c r="ET15" s="1627">
        <v>6412</v>
      </c>
      <c r="EU15" s="1626"/>
      <c r="EV15" s="1627"/>
    </row>
    <row r="16" spans="1:152">
      <c r="A16" s="1620" t="s">
        <v>1964</v>
      </c>
      <c r="B16" s="1620">
        <v>1911</v>
      </c>
      <c r="C16" s="1625">
        <v>1747803</v>
      </c>
      <c r="D16" s="1625">
        <v>68060</v>
      </c>
      <c r="E16" s="1625">
        <v>31309</v>
      </c>
      <c r="F16" s="1625">
        <v>30480</v>
      </c>
      <c r="G16" s="1625">
        <v>32923</v>
      </c>
      <c r="H16" s="1625">
        <v>33462</v>
      </c>
      <c r="I16" s="1625">
        <v>36320</v>
      </c>
      <c r="J16" s="1625">
        <v>43702</v>
      </c>
      <c r="K16" s="1625">
        <v>42845</v>
      </c>
      <c r="L16" s="1625">
        <v>34846</v>
      </c>
      <c r="M16" s="1625">
        <v>35271</v>
      </c>
      <c r="N16" s="1625">
        <v>45426</v>
      </c>
      <c r="O16" s="1625">
        <v>43952</v>
      </c>
      <c r="P16" s="1625">
        <v>82629</v>
      </c>
      <c r="Q16" s="1625">
        <v>35872</v>
      </c>
      <c r="R16" s="1625">
        <v>69481</v>
      </c>
      <c r="S16" s="1625">
        <v>30506</v>
      </c>
      <c r="T16" s="1625">
        <v>28948</v>
      </c>
      <c r="U16" s="1625">
        <v>23297</v>
      </c>
      <c r="V16" s="1625">
        <v>19178</v>
      </c>
      <c r="W16" s="1625">
        <v>47883</v>
      </c>
      <c r="X16" s="1625">
        <v>38360</v>
      </c>
      <c r="Y16" s="1625">
        <v>51613</v>
      </c>
      <c r="Z16" s="1625">
        <v>68946</v>
      </c>
      <c r="AA16" s="1625">
        <v>36590</v>
      </c>
      <c r="AB16" s="1625">
        <v>23364</v>
      </c>
      <c r="AC16" s="1625">
        <v>37486</v>
      </c>
      <c r="AD16" s="1625">
        <v>62156</v>
      </c>
      <c r="AE16" s="1650">
        <v>66494</v>
      </c>
      <c r="AF16" s="1625">
        <v>21051</v>
      </c>
      <c r="AG16" s="1625">
        <v>24761</v>
      </c>
      <c r="AH16" s="1625">
        <v>13305</v>
      </c>
      <c r="AI16" s="1625">
        <v>21280</v>
      </c>
      <c r="AJ16" s="1625">
        <v>36290</v>
      </c>
      <c r="AK16" s="1625">
        <v>51245</v>
      </c>
      <c r="AL16" s="1625">
        <v>29709</v>
      </c>
      <c r="AM16" s="1625">
        <v>23665</v>
      </c>
      <c r="AN16" s="1625">
        <v>25945</v>
      </c>
      <c r="AO16" s="1625">
        <v>35052</v>
      </c>
      <c r="AP16" s="1625">
        <v>21046</v>
      </c>
      <c r="AQ16" s="1625">
        <v>56330</v>
      </c>
      <c r="AR16" s="1625">
        <v>23239</v>
      </c>
      <c r="AS16" s="1625">
        <v>30242</v>
      </c>
      <c r="AT16" s="1625">
        <v>36466</v>
      </c>
      <c r="AU16" s="1625">
        <v>27006</v>
      </c>
      <c r="AV16" s="1625">
        <v>17631</v>
      </c>
      <c r="AW16" s="1625">
        <v>41161</v>
      </c>
      <c r="AX16" s="1625">
        <v>10980</v>
      </c>
      <c r="AY16" s="1626"/>
      <c r="AZ16" s="1632"/>
      <c r="BA16" s="1625">
        <v>891049</v>
      </c>
      <c r="BB16" s="1625">
        <v>34803</v>
      </c>
      <c r="BC16" s="1625">
        <v>16037</v>
      </c>
      <c r="BD16" s="1625">
        <v>15533</v>
      </c>
      <c r="BE16" s="1625">
        <v>16736</v>
      </c>
      <c r="BF16" s="1625">
        <v>17195</v>
      </c>
      <c r="BG16" s="1625">
        <v>18632</v>
      </c>
      <c r="BH16" s="1625">
        <v>22096</v>
      </c>
      <c r="BI16" s="1625">
        <v>21848</v>
      </c>
      <c r="BJ16" s="1625">
        <v>17850</v>
      </c>
      <c r="BK16" s="1625">
        <v>17912</v>
      </c>
      <c r="BL16" s="1625">
        <v>22989</v>
      </c>
      <c r="BM16" s="1625">
        <v>22371</v>
      </c>
      <c r="BN16" s="1625">
        <v>42619</v>
      </c>
      <c r="BO16" s="1625">
        <v>18495</v>
      </c>
      <c r="BP16" s="1625">
        <v>35327</v>
      </c>
      <c r="BQ16" s="1625">
        <v>15388</v>
      </c>
      <c r="BR16" s="1625">
        <v>14668</v>
      </c>
      <c r="BS16" s="1625">
        <v>11742</v>
      </c>
      <c r="BT16" s="1625">
        <v>9715</v>
      </c>
      <c r="BU16" s="1625">
        <v>24287</v>
      </c>
      <c r="BV16" s="1625">
        <v>19417</v>
      </c>
      <c r="BW16" s="1625">
        <v>26176</v>
      </c>
      <c r="BX16" s="1625">
        <v>34933</v>
      </c>
      <c r="BY16" s="1625">
        <v>18708</v>
      </c>
      <c r="BZ16" s="1625">
        <v>11968</v>
      </c>
      <c r="CA16" s="1625">
        <v>18960</v>
      </c>
      <c r="CB16" s="1625">
        <v>31681</v>
      </c>
      <c r="CC16" s="1650">
        <v>33889</v>
      </c>
      <c r="CD16" s="1625">
        <v>10752</v>
      </c>
      <c r="CE16" s="1625">
        <v>12632</v>
      </c>
      <c r="CF16" s="1625">
        <v>6846</v>
      </c>
      <c r="CG16" s="1625">
        <v>10936</v>
      </c>
      <c r="CH16" s="1625">
        <v>18468</v>
      </c>
      <c r="CI16" s="1625">
        <v>26120</v>
      </c>
      <c r="CJ16" s="1625">
        <v>15153</v>
      </c>
      <c r="CK16" s="1625">
        <v>12189</v>
      </c>
      <c r="CL16" s="1625">
        <v>13396</v>
      </c>
      <c r="CM16" s="1625">
        <v>17879</v>
      </c>
      <c r="CN16" s="1625">
        <v>10699</v>
      </c>
      <c r="CO16" s="1625">
        <v>28688</v>
      </c>
      <c r="CP16" s="1625">
        <v>11835</v>
      </c>
      <c r="CQ16" s="1625">
        <v>15386</v>
      </c>
      <c r="CR16" s="1625">
        <v>18589</v>
      </c>
      <c r="CS16" s="1625">
        <v>13699</v>
      </c>
      <c r="CT16" s="1625">
        <v>8974</v>
      </c>
      <c r="CU16" s="1625">
        <v>20990</v>
      </c>
      <c r="CV16" s="1625">
        <v>5843</v>
      </c>
      <c r="CW16" s="1626"/>
      <c r="CX16" s="1628"/>
      <c r="CY16" s="1638">
        <v>856754</v>
      </c>
      <c r="CZ16" s="1625">
        <v>33257</v>
      </c>
      <c r="DA16" s="1625">
        <v>15272</v>
      </c>
      <c r="DB16" s="1625">
        <v>14947</v>
      </c>
      <c r="DC16" s="1625">
        <v>16187</v>
      </c>
      <c r="DD16" s="1625">
        <v>16267</v>
      </c>
      <c r="DE16" s="1625">
        <v>17688</v>
      </c>
      <c r="DF16" s="1625">
        <v>21606</v>
      </c>
      <c r="DG16" s="1625">
        <v>20997</v>
      </c>
      <c r="DH16" s="1625">
        <v>16996</v>
      </c>
      <c r="DI16" s="1625">
        <v>17359</v>
      </c>
      <c r="DJ16" s="1625">
        <v>22437</v>
      </c>
      <c r="DK16" s="1625">
        <v>21581</v>
      </c>
      <c r="DL16" s="1625">
        <v>40010</v>
      </c>
      <c r="DM16" s="1625">
        <v>17377</v>
      </c>
      <c r="DN16" s="1625">
        <v>34154</v>
      </c>
      <c r="DO16" s="1625">
        <v>15118</v>
      </c>
      <c r="DP16" s="1625">
        <v>14280</v>
      </c>
      <c r="DQ16" s="1625">
        <v>11555</v>
      </c>
      <c r="DR16" s="1625">
        <v>9463</v>
      </c>
      <c r="DS16" s="1625">
        <v>23596</v>
      </c>
      <c r="DT16" s="1625">
        <v>18943</v>
      </c>
      <c r="DU16" s="1625">
        <v>25437</v>
      </c>
      <c r="DV16" s="1625">
        <v>34013</v>
      </c>
      <c r="DW16" s="1625">
        <v>17882</v>
      </c>
      <c r="DX16" s="1625">
        <v>11396</v>
      </c>
      <c r="DY16" s="1625">
        <v>18526</v>
      </c>
      <c r="DZ16" s="1625">
        <v>30475</v>
      </c>
      <c r="EA16" s="1650">
        <v>32605</v>
      </c>
      <c r="EB16" s="1625">
        <v>10299</v>
      </c>
      <c r="EC16" s="1625">
        <v>12129</v>
      </c>
      <c r="ED16" s="1625">
        <v>6459</v>
      </c>
      <c r="EE16" s="1625">
        <v>10344</v>
      </c>
      <c r="EF16" s="1625">
        <v>17822</v>
      </c>
      <c r="EG16" s="1625">
        <v>25125</v>
      </c>
      <c r="EH16" s="1625">
        <v>14556</v>
      </c>
      <c r="EI16" s="1625">
        <v>11476</v>
      </c>
      <c r="EJ16" s="1625">
        <v>12549</v>
      </c>
      <c r="EK16" s="1625">
        <v>17173</v>
      </c>
      <c r="EL16" s="1625">
        <v>10347</v>
      </c>
      <c r="EM16" s="1625">
        <v>27642</v>
      </c>
      <c r="EN16" s="1625">
        <v>11404</v>
      </c>
      <c r="EO16" s="1625">
        <v>14856</v>
      </c>
      <c r="EP16" s="1625">
        <v>17877</v>
      </c>
      <c r="EQ16" s="1625">
        <v>13307</v>
      </c>
      <c r="ER16" s="1625">
        <v>8657</v>
      </c>
      <c r="ES16" s="1625">
        <v>20171</v>
      </c>
      <c r="ET16" s="1627">
        <v>5137</v>
      </c>
      <c r="EU16" s="1626"/>
      <c r="EV16" s="1627"/>
    </row>
    <row r="17" spans="1:152">
      <c r="A17" s="1620" t="s">
        <v>1965</v>
      </c>
      <c r="B17" s="1620">
        <v>1912</v>
      </c>
      <c r="C17" s="1625">
        <v>1737674</v>
      </c>
      <c r="D17" s="1625">
        <v>68575</v>
      </c>
      <c r="E17" s="1625">
        <v>29795</v>
      </c>
      <c r="F17" s="1625">
        <v>29211</v>
      </c>
      <c r="G17" s="1625">
        <v>33172</v>
      </c>
      <c r="H17" s="1625">
        <v>32872</v>
      </c>
      <c r="I17" s="1625">
        <v>34315</v>
      </c>
      <c r="J17" s="1625">
        <v>41986</v>
      </c>
      <c r="K17" s="1625">
        <v>42034</v>
      </c>
      <c r="L17" s="1625">
        <v>33306</v>
      </c>
      <c r="M17" s="1625">
        <v>34952</v>
      </c>
      <c r="N17" s="1625">
        <v>46147</v>
      </c>
      <c r="O17" s="1625">
        <v>43681</v>
      </c>
      <c r="P17" s="1625">
        <v>85727</v>
      </c>
      <c r="Q17" s="1625">
        <v>35014</v>
      </c>
      <c r="R17" s="1625">
        <v>66953</v>
      </c>
      <c r="S17" s="1625">
        <v>30110</v>
      </c>
      <c r="T17" s="1625">
        <v>28515</v>
      </c>
      <c r="U17" s="1625">
        <v>23238</v>
      </c>
      <c r="V17" s="1625">
        <v>18915</v>
      </c>
      <c r="W17" s="1625">
        <v>46989</v>
      </c>
      <c r="X17" s="1625">
        <v>37593</v>
      </c>
      <c r="Y17" s="1625">
        <v>50281</v>
      </c>
      <c r="Z17" s="1625">
        <v>68076</v>
      </c>
      <c r="AA17" s="1625">
        <v>36471</v>
      </c>
      <c r="AB17" s="1625">
        <v>23328</v>
      </c>
      <c r="AC17" s="1625">
        <v>37822</v>
      </c>
      <c r="AD17" s="1625">
        <v>61605</v>
      </c>
      <c r="AE17" s="1650">
        <v>66911</v>
      </c>
      <c r="AF17" s="1625">
        <v>20193</v>
      </c>
      <c r="AG17" s="1625">
        <v>24405</v>
      </c>
      <c r="AH17" s="1625">
        <v>13465</v>
      </c>
      <c r="AI17" s="1625">
        <v>21377</v>
      </c>
      <c r="AJ17" s="1625">
        <v>36861</v>
      </c>
      <c r="AK17" s="1625">
        <v>51914</v>
      </c>
      <c r="AL17" s="1625">
        <v>30092</v>
      </c>
      <c r="AM17" s="1625">
        <v>24024</v>
      </c>
      <c r="AN17" s="1625">
        <v>26725</v>
      </c>
      <c r="AO17" s="1625">
        <v>35431</v>
      </c>
      <c r="AP17" s="1625">
        <v>19994</v>
      </c>
      <c r="AQ17" s="1625">
        <v>56337</v>
      </c>
      <c r="AR17" s="1625">
        <v>22907</v>
      </c>
      <c r="AS17" s="1625">
        <v>30284</v>
      </c>
      <c r="AT17" s="1625">
        <v>37515</v>
      </c>
      <c r="AU17" s="1625">
        <v>27701</v>
      </c>
      <c r="AV17" s="1625">
        <v>17644</v>
      </c>
      <c r="AW17" s="1625">
        <v>41552</v>
      </c>
      <c r="AX17" s="1625">
        <v>11659</v>
      </c>
      <c r="AY17" s="1626"/>
      <c r="AZ17" s="1632"/>
      <c r="BA17" s="1625">
        <v>886449</v>
      </c>
      <c r="BB17" s="1625">
        <v>34721</v>
      </c>
      <c r="BC17" s="1625">
        <v>15297</v>
      </c>
      <c r="BD17" s="1625">
        <v>15068</v>
      </c>
      <c r="BE17" s="1625">
        <v>16841</v>
      </c>
      <c r="BF17" s="1625">
        <v>16832</v>
      </c>
      <c r="BG17" s="1625">
        <v>17409</v>
      </c>
      <c r="BH17" s="1625">
        <v>21381</v>
      </c>
      <c r="BI17" s="1625">
        <v>21385</v>
      </c>
      <c r="BJ17" s="1625">
        <v>17020</v>
      </c>
      <c r="BK17" s="1625">
        <v>17855</v>
      </c>
      <c r="BL17" s="1625">
        <v>23414</v>
      </c>
      <c r="BM17" s="1625">
        <v>22261</v>
      </c>
      <c r="BN17" s="1625">
        <v>43572</v>
      </c>
      <c r="BO17" s="1625">
        <v>17837</v>
      </c>
      <c r="BP17" s="1625">
        <v>34315</v>
      </c>
      <c r="BQ17" s="1625">
        <v>15246</v>
      </c>
      <c r="BR17" s="1625">
        <v>14494</v>
      </c>
      <c r="BS17" s="1625">
        <v>12005</v>
      </c>
      <c r="BT17" s="1625">
        <v>9648</v>
      </c>
      <c r="BU17" s="1625">
        <v>23824</v>
      </c>
      <c r="BV17" s="1625">
        <v>19146</v>
      </c>
      <c r="BW17" s="1625">
        <v>25553</v>
      </c>
      <c r="BX17" s="1625">
        <v>34655</v>
      </c>
      <c r="BY17" s="1625">
        <v>18629</v>
      </c>
      <c r="BZ17" s="1625">
        <v>12061</v>
      </c>
      <c r="CA17" s="1625">
        <v>19160</v>
      </c>
      <c r="CB17" s="1625">
        <v>31551</v>
      </c>
      <c r="CC17" s="1650">
        <v>34172</v>
      </c>
      <c r="CD17" s="1625">
        <v>10326</v>
      </c>
      <c r="CE17" s="1625">
        <v>12366</v>
      </c>
      <c r="CF17" s="1625">
        <v>6829</v>
      </c>
      <c r="CG17" s="1625">
        <v>10938</v>
      </c>
      <c r="CH17" s="1625">
        <v>18653</v>
      </c>
      <c r="CI17" s="1625">
        <v>26523</v>
      </c>
      <c r="CJ17" s="1625">
        <v>15524</v>
      </c>
      <c r="CK17" s="1625">
        <v>12262</v>
      </c>
      <c r="CL17" s="1625">
        <v>13555</v>
      </c>
      <c r="CM17" s="1625">
        <v>18077</v>
      </c>
      <c r="CN17" s="1625">
        <v>10415</v>
      </c>
      <c r="CO17" s="1625">
        <v>28933</v>
      </c>
      <c r="CP17" s="1625">
        <v>11498</v>
      </c>
      <c r="CQ17" s="1625">
        <v>15395</v>
      </c>
      <c r="CR17" s="1625">
        <v>19208</v>
      </c>
      <c r="CS17" s="1625">
        <v>14059</v>
      </c>
      <c r="CT17" s="1625">
        <v>9041</v>
      </c>
      <c r="CU17" s="1625">
        <v>21353</v>
      </c>
      <c r="CV17" s="1625">
        <v>6142</v>
      </c>
      <c r="CW17" s="1626"/>
      <c r="CX17" s="1628"/>
      <c r="CY17" s="1638">
        <v>851225</v>
      </c>
      <c r="CZ17" s="1625">
        <v>33854</v>
      </c>
      <c r="DA17" s="1625">
        <v>14498</v>
      </c>
      <c r="DB17" s="1625">
        <v>14143</v>
      </c>
      <c r="DC17" s="1625">
        <v>16331</v>
      </c>
      <c r="DD17" s="1625">
        <v>16040</v>
      </c>
      <c r="DE17" s="1625">
        <v>16906</v>
      </c>
      <c r="DF17" s="1625">
        <v>20605</v>
      </c>
      <c r="DG17" s="1625">
        <v>20649</v>
      </c>
      <c r="DH17" s="1625">
        <v>16286</v>
      </c>
      <c r="DI17" s="1625">
        <v>17097</v>
      </c>
      <c r="DJ17" s="1625">
        <v>22733</v>
      </c>
      <c r="DK17" s="1625">
        <v>21420</v>
      </c>
      <c r="DL17" s="1625">
        <v>42155</v>
      </c>
      <c r="DM17" s="1625">
        <v>17177</v>
      </c>
      <c r="DN17" s="1625">
        <v>32638</v>
      </c>
      <c r="DO17" s="1625">
        <v>14864</v>
      </c>
      <c r="DP17" s="1625">
        <v>14021</v>
      </c>
      <c r="DQ17" s="1625">
        <v>11233</v>
      </c>
      <c r="DR17" s="1625">
        <v>9267</v>
      </c>
      <c r="DS17" s="1625">
        <v>23165</v>
      </c>
      <c r="DT17" s="1625">
        <v>18447</v>
      </c>
      <c r="DU17" s="1625">
        <v>24728</v>
      </c>
      <c r="DV17" s="1625">
        <v>33421</v>
      </c>
      <c r="DW17" s="1625">
        <v>17842</v>
      </c>
      <c r="DX17" s="1625">
        <v>11267</v>
      </c>
      <c r="DY17" s="1625">
        <v>18662</v>
      </c>
      <c r="DZ17" s="1625">
        <v>30054</v>
      </c>
      <c r="EA17" s="1650">
        <v>32739</v>
      </c>
      <c r="EB17" s="1625">
        <v>9867</v>
      </c>
      <c r="EC17" s="1625">
        <v>12039</v>
      </c>
      <c r="ED17" s="1625">
        <v>6636</v>
      </c>
      <c r="EE17" s="1625">
        <v>10439</v>
      </c>
      <c r="EF17" s="1625">
        <v>18208</v>
      </c>
      <c r="EG17" s="1625">
        <v>25391</v>
      </c>
      <c r="EH17" s="1625">
        <v>14568</v>
      </c>
      <c r="EI17" s="1625">
        <v>11762</v>
      </c>
      <c r="EJ17" s="1625">
        <v>13170</v>
      </c>
      <c r="EK17" s="1625">
        <v>17354</v>
      </c>
      <c r="EL17" s="1625">
        <v>9579</v>
      </c>
      <c r="EM17" s="1625">
        <v>27404</v>
      </c>
      <c r="EN17" s="1625">
        <v>11409</v>
      </c>
      <c r="EO17" s="1625">
        <v>14889</v>
      </c>
      <c r="EP17" s="1625">
        <v>18307</v>
      </c>
      <c r="EQ17" s="1625">
        <v>13642</v>
      </c>
      <c r="ER17" s="1625">
        <v>8603</v>
      </c>
      <c r="ES17" s="1625">
        <v>20199</v>
      </c>
      <c r="ET17" s="1627">
        <v>5517</v>
      </c>
      <c r="EU17" s="1626"/>
      <c r="EV17" s="1627"/>
    </row>
    <row r="18" spans="1:152">
      <c r="A18" s="1620" t="s">
        <v>1966</v>
      </c>
      <c r="B18" s="1620">
        <v>1913</v>
      </c>
      <c r="C18" s="1625">
        <v>1757441</v>
      </c>
      <c r="D18" s="1625">
        <v>70328</v>
      </c>
      <c r="E18" s="1625">
        <v>31832</v>
      </c>
      <c r="F18" s="1625">
        <v>29537</v>
      </c>
      <c r="G18" s="1625">
        <v>33843</v>
      </c>
      <c r="H18" s="1625">
        <v>31813</v>
      </c>
      <c r="I18" s="1625">
        <v>35016</v>
      </c>
      <c r="J18" s="1625">
        <v>42778</v>
      </c>
      <c r="K18" s="1625">
        <v>43875</v>
      </c>
      <c r="L18" s="1625">
        <v>35020</v>
      </c>
      <c r="M18" s="1625">
        <v>35201</v>
      </c>
      <c r="N18" s="1625">
        <v>48497</v>
      </c>
      <c r="O18" s="1625">
        <v>45905</v>
      </c>
      <c r="P18" s="1625">
        <v>88110</v>
      </c>
      <c r="Q18" s="1625">
        <v>37515</v>
      </c>
      <c r="R18" s="1625">
        <v>67112</v>
      </c>
      <c r="S18" s="1625">
        <v>30457</v>
      </c>
      <c r="T18" s="1625">
        <v>28374</v>
      </c>
      <c r="U18" s="1625">
        <v>22562</v>
      </c>
      <c r="V18" s="1625">
        <v>19554</v>
      </c>
      <c r="W18" s="1625">
        <v>47159</v>
      </c>
      <c r="X18" s="1625">
        <v>38081</v>
      </c>
      <c r="Y18" s="1625">
        <v>53884</v>
      </c>
      <c r="Z18" s="1625">
        <v>72445</v>
      </c>
      <c r="AA18" s="1625">
        <v>37417</v>
      </c>
      <c r="AB18" s="1625">
        <v>22788</v>
      </c>
      <c r="AC18" s="1625">
        <v>37101</v>
      </c>
      <c r="AD18" s="1625">
        <v>60504</v>
      </c>
      <c r="AE18" s="1650">
        <v>67136</v>
      </c>
      <c r="AF18" s="1625">
        <v>20375</v>
      </c>
      <c r="AG18" s="1625">
        <v>25083</v>
      </c>
      <c r="AH18" s="1625">
        <v>13040</v>
      </c>
      <c r="AI18" s="1625">
        <v>21187</v>
      </c>
      <c r="AJ18" s="1625">
        <v>36187</v>
      </c>
      <c r="AK18" s="1625">
        <v>49623</v>
      </c>
      <c r="AL18" s="1625">
        <v>29557</v>
      </c>
      <c r="AM18" s="1625">
        <v>24045</v>
      </c>
      <c r="AN18" s="1625">
        <v>27252</v>
      </c>
      <c r="AO18" s="1625">
        <v>35416</v>
      </c>
      <c r="AP18" s="1625">
        <v>20570</v>
      </c>
      <c r="AQ18" s="1625">
        <v>54583</v>
      </c>
      <c r="AR18" s="1625">
        <v>22576</v>
      </c>
      <c r="AS18" s="1625">
        <v>30628</v>
      </c>
      <c r="AT18" s="1625">
        <v>36335</v>
      </c>
      <c r="AU18" s="1625">
        <v>26960</v>
      </c>
      <c r="AV18" s="1625">
        <v>17611</v>
      </c>
      <c r="AW18" s="1625">
        <v>40845</v>
      </c>
      <c r="AX18" s="1625">
        <v>11724</v>
      </c>
      <c r="AY18" s="1626"/>
      <c r="AZ18" s="1632"/>
      <c r="BA18" s="1625">
        <v>897824</v>
      </c>
      <c r="BB18" s="1625">
        <v>35854</v>
      </c>
      <c r="BC18" s="1625">
        <v>16354</v>
      </c>
      <c r="BD18" s="1625">
        <v>15157</v>
      </c>
      <c r="BE18" s="1625">
        <v>17242</v>
      </c>
      <c r="BF18" s="1625">
        <v>16430</v>
      </c>
      <c r="BG18" s="1625">
        <v>17996</v>
      </c>
      <c r="BH18" s="1625">
        <v>21793</v>
      </c>
      <c r="BI18" s="1625">
        <v>22450</v>
      </c>
      <c r="BJ18" s="1625">
        <v>17823</v>
      </c>
      <c r="BK18" s="1625">
        <v>17889</v>
      </c>
      <c r="BL18" s="1625">
        <v>24707</v>
      </c>
      <c r="BM18" s="1625">
        <v>23359</v>
      </c>
      <c r="BN18" s="1625">
        <v>45278</v>
      </c>
      <c r="BO18" s="1625">
        <v>19104</v>
      </c>
      <c r="BP18" s="1625">
        <v>34345</v>
      </c>
      <c r="BQ18" s="1625">
        <v>15491</v>
      </c>
      <c r="BR18" s="1625">
        <v>14601</v>
      </c>
      <c r="BS18" s="1625">
        <v>11625</v>
      </c>
      <c r="BT18" s="1625">
        <v>9943</v>
      </c>
      <c r="BU18" s="1625">
        <v>24132</v>
      </c>
      <c r="BV18" s="1625">
        <v>19380</v>
      </c>
      <c r="BW18" s="1625">
        <v>27786</v>
      </c>
      <c r="BX18" s="1625">
        <v>36966</v>
      </c>
      <c r="BY18" s="1625">
        <v>19264</v>
      </c>
      <c r="BZ18" s="1625">
        <v>11708</v>
      </c>
      <c r="CA18" s="1625">
        <v>18946</v>
      </c>
      <c r="CB18" s="1625">
        <v>30979</v>
      </c>
      <c r="CC18" s="1650">
        <v>34272</v>
      </c>
      <c r="CD18" s="1625">
        <v>10441</v>
      </c>
      <c r="CE18" s="1625">
        <v>12991</v>
      </c>
      <c r="CF18" s="1625">
        <v>6686</v>
      </c>
      <c r="CG18" s="1625">
        <v>10712</v>
      </c>
      <c r="CH18" s="1625">
        <v>18386</v>
      </c>
      <c r="CI18" s="1625">
        <v>25341</v>
      </c>
      <c r="CJ18" s="1625">
        <v>15126</v>
      </c>
      <c r="CK18" s="1625">
        <v>12263</v>
      </c>
      <c r="CL18" s="1625">
        <v>13868</v>
      </c>
      <c r="CM18" s="1625">
        <v>17852</v>
      </c>
      <c r="CN18" s="1625">
        <v>10600</v>
      </c>
      <c r="CO18" s="1625">
        <v>27805</v>
      </c>
      <c r="CP18" s="1625">
        <v>11294</v>
      </c>
      <c r="CQ18" s="1625">
        <v>15609</v>
      </c>
      <c r="CR18" s="1625">
        <v>18547</v>
      </c>
      <c r="CS18" s="1625">
        <v>13761</v>
      </c>
      <c r="CT18" s="1625">
        <v>8876</v>
      </c>
      <c r="CU18" s="1625">
        <v>20684</v>
      </c>
      <c r="CV18" s="1625">
        <v>6108</v>
      </c>
      <c r="CW18" s="1626"/>
      <c r="CX18" s="1628"/>
      <c r="CY18" s="1638">
        <v>859617</v>
      </c>
      <c r="CZ18" s="1625">
        <v>34474</v>
      </c>
      <c r="DA18" s="1625">
        <v>15478</v>
      </c>
      <c r="DB18" s="1625">
        <v>14380</v>
      </c>
      <c r="DC18" s="1625">
        <v>16601</v>
      </c>
      <c r="DD18" s="1625">
        <v>15383</v>
      </c>
      <c r="DE18" s="1625">
        <v>17020</v>
      </c>
      <c r="DF18" s="1625">
        <v>20985</v>
      </c>
      <c r="DG18" s="1625">
        <v>21425</v>
      </c>
      <c r="DH18" s="1625">
        <v>17197</v>
      </c>
      <c r="DI18" s="1625">
        <v>17312</v>
      </c>
      <c r="DJ18" s="1625">
        <v>23790</v>
      </c>
      <c r="DK18" s="1625">
        <v>22546</v>
      </c>
      <c r="DL18" s="1625">
        <v>42832</v>
      </c>
      <c r="DM18" s="1625">
        <v>18411</v>
      </c>
      <c r="DN18" s="1625">
        <v>32767</v>
      </c>
      <c r="DO18" s="1625">
        <v>14966</v>
      </c>
      <c r="DP18" s="1625">
        <v>13773</v>
      </c>
      <c r="DQ18" s="1625">
        <v>10937</v>
      </c>
      <c r="DR18" s="1625">
        <v>9611</v>
      </c>
      <c r="DS18" s="1625">
        <v>23027</v>
      </c>
      <c r="DT18" s="1625">
        <v>18701</v>
      </c>
      <c r="DU18" s="1625">
        <v>26098</v>
      </c>
      <c r="DV18" s="1625">
        <v>35479</v>
      </c>
      <c r="DW18" s="1625">
        <v>18153</v>
      </c>
      <c r="DX18" s="1625">
        <v>11080</v>
      </c>
      <c r="DY18" s="1625">
        <v>18155</v>
      </c>
      <c r="DZ18" s="1625">
        <v>29525</v>
      </c>
      <c r="EA18" s="1650">
        <v>32864</v>
      </c>
      <c r="EB18" s="1625">
        <v>9934</v>
      </c>
      <c r="EC18" s="1625">
        <v>12092</v>
      </c>
      <c r="ED18" s="1625">
        <v>6354</v>
      </c>
      <c r="EE18" s="1625">
        <v>10475</v>
      </c>
      <c r="EF18" s="1625">
        <v>17801</v>
      </c>
      <c r="EG18" s="1625">
        <v>24282</v>
      </c>
      <c r="EH18" s="1625">
        <v>14431</v>
      </c>
      <c r="EI18" s="1625">
        <v>11782</v>
      </c>
      <c r="EJ18" s="1625">
        <v>13384</v>
      </c>
      <c r="EK18" s="1625">
        <v>17564</v>
      </c>
      <c r="EL18" s="1625">
        <v>9970</v>
      </c>
      <c r="EM18" s="1625">
        <v>26778</v>
      </c>
      <c r="EN18" s="1625">
        <v>11282</v>
      </c>
      <c r="EO18" s="1625">
        <v>15019</v>
      </c>
      <c r="EP18" s="1625">
        <v>17788</v>
      </c>
      <c r="EQ18" s="1625">
        <v>13199</v>
      </c>
      <c r="ER18" s="1625">
        <v>8735</v>
      </c>
      <c r="ES18" s="1625">
        <v>20161</v>
      </c>
      <c r="ET18" s="1627">
        <v>5616</v>
      </c>
      <c r="EU18" s="1626"/>
      <c r="EV18" s="1627"/>
    </row>
    <row r="19" spans="1:152">
      <c r="A19" s="1620" t="s">
        <v>1967</v>
      </c>
      <c r="B19" s="1620">
        <v>1914</v>
      </c>
      <c r="C19" s="1625">
        <v>1808402</v>
      </c>
      <c r="D19" s="1625">
        <v>70831</v>
      </c>
      <c r="E19" s="1625">
        <v>29055</v>
      </c>
      <c r="F19" s="1625">
        <v>28669</v>
      </c>
      <c r="G19" s="1625">
        <v>33430</v>
      </c>
      <c r="H19" s="1625">
        <v>32835</v>
      </c>
      <c r="I19" s="1625">
        <v>35689</v>
      </c>
      <c r="J19" s="1625">
        <v>44850</v>
      </c>
      <c r="K19" s="1625">
        <v>46414</v>
      </c>
      <c r="L19" s="1625">
        <v>36703</v>
      </c>
      <c r="M19" s="1625">
        <v>37845</v>
      </c>
      <c r="N19" s="1625">
        <v>49139</v>
      </c>
      <c r="O19" s="1625">
        <v>47382</v>
      </c>
      <c r="P19" s="1625">
        <v>92853</v>
      </c>
      <c r="Q19" s="1625">
        <v>38259</v>
      </c>
      <c r="R19" s="1625">
        <v>68159</v>
      </c>
      <c r="S19" s="1625">
        <v>31448</v>
      </c>
      <c r="T19" s="1625">
        <v>29082</v>
      </c>
      <c r="U19" s="1625">
        <v>23312</v>
      </c>
      <c r="V19" s="1625">
        <v>20271</v>
      </c>
      <c r="W19" s="1625">
        <v>49766</v>
      </c>
      <c r="X19" s="1625">
        <v>39290</v>
      </c>
      <c r="Y19" s="1625">
        <v>53804</v>
      </c>
      <c r="Z19" s="1625">
        <v>71869</v>
      </c>
      <c r="AA19" s="1625">
        <v>36484</v>
      </c>
      <c r="AB19" s="1625">
        <v>23672</v>
      </c>
      <c r="AC19" s="1625">
        <v>37285</v>
      </c>
      <c r="AD19" s="1625">
        <v>65614</v>
      </c>
      <c r="AE19" s="1650">
        <v>68862</v>
      </c>
      <c r="AF19" s="1625">
        <v>20258</v>
      </c>
      <c r="AG19" s="1625">
        <v>24803</v>
      </c>
      <c r="AH19" s="1625">
        <v>14118</v>
      </c>
      <c r="AI19" s="1625">
        <v>22173</v>
      </c>
      <c r="AJ19" s="1625">
        <v>36504</v>
      </c>
      <c r="AK19" s="1625">
        <v>52450</v>
      </c>
      <c r="AL19" s="1625">
        <v>30660</v>
      </c>
      <c r="AM19" s="1625">
        <v>24093</v>
      </c>
      <c r="AN19" s="1625">
        <v>26755</v>
      </c>
      <c r="AO19" s="1625">
        <v>36223</v>
      </c>
      <c r="AP19" s="1625">
        <v>20729</v>
      </c>
      <c r="AQ19" s="1625">
        <v>57764</v>
      </c>
      <c r="AR19" s="1625">
        <v>23095</v>
      </c>
      <c r="AS19" s="1625">
        <v>31478</v>
      </c>
      <c r="AT19" s="1625">
        <v>37655</v>
      </c>
      <c r="AU19" s="1625">
        <v>28346</v>
      </c>
      <c r="AV19" s="1625">
        <v>19456</v>
      </c>
      <c r="AW19" s="1625">
        <v>42658</v>
      </c>
      <c r="AX19" s="1625">
        <v>16312</v>
      </c>
      <c r="AY19" s="1626"/>
      <c r="AZ19" s="1632"/>
      <c r="BA19" s="1625">
        <v>925855</v>
      </c>
      <c r="BB19" s="1625">
        <v>36519</v>
      </c>
      <c r="BC19" s="1625">
        <v>14845</v>
      </c>
      <c r="BD19" s="1625">
        <v>14604</v>
      </c>
      <c r="BE19" s="1625">
        <v>17227</v>
      </c>
      <c r="BF19" s="1625">
        <v>16935</v>
      </c>
      <c r="BG19" s="1625">
        <v>18338</v>
      </c>
      <c r="BH19" s="1625">
        <v>22986</v>
      </c>
      <c r="BI19" s="1625">
        <v>23712</v>
      </c>
      <c r="BJ19" s="1625">
        <v>18585</v>
      </c>
      <c r="BK19" s="1625">
        <v>19278</v>
      </c>
      <c r="BL19" s="1625">
        <v>25123</v>
      </c>
      <c r="BM19" s="1625">
        <v>24516</v>
      </c>
      <c r="BN19" s="1625">
        <v>48056</v>
      </c>
      <c r="BO19" s="1625">
        <v>19773</v>
      </c>
      <c r="BP19" s="1625">
        <v>34900</v>
      </c>
      <c r="BQ19" s="1625">
        <v>16177</v>
      </c>
      <c r="BR19" s="1625">
        <v>14769</v>
      </c>
      <c r="BS19" s="1625">
        <v>11920</v>
      </c>
      <c r="BT19" s="1625">
        <v>10525</v>
      </c>
      <c r="BU19" s="1625">
        <v>25330</v>
      </c>
      <c r="BV19" s="1625">
        <v>20106</v>
      </c>
      <c r="BW19" s="1625">
        <v>27544</v>
      </c>
      <c r="BX19" s="1625">
        <v>36325</v>
      </c>
      <c r="BY19" s="1625">
        <v>18621</v>
      </c>
      <c r="BZ19" s="1625">
        <v>12115</v>
      </c>
      <c r="CA19" s="1625">
        <v>19108</v>
      </c>
      <c r="CB19" s="1625">
        <v>33581</v>
      </c>
      <c r="CC19" s="1650">
        <v>35125</v>
      </c>
      <c r="CD19" s="1625">
        <v>10277</v>
      </c>
      <c r="CE19" s="1625">
        <v>12672</v>
      </c>
      <c r="CF19" s="1625">
        <v>7268</v>
      </c>
      <c r="CG19" s="1625">
        <v>11247</v>
      </c>
      <c r="CH19" s="1625">
        <v>18705</v>
      </c>
      <c r="CI19" s="1625">
        <v>26826</v>
      </c>
      <c r="CJ19" s="1625">
        <v>15671</v>
      </c>
      <c r="CK19" s="1625">
        <v>12231</v>
      </c>
      <c r="CL19" s="1625">
        <v>13658</v>
      </c>
      <c r="CM19" s="1625">
        <v>18359</v>
      </c>
      <c r="CN19" s="1625">
        <v>10656</v>
      </c>
      <c r="CO19" s="1625">
        <v>29556</v>
      </c>
      <c r="CP19" s="1625">
        <v>11876</v>
      </c>
      <c r="CQ19" s="1625">
        <v>15968</v>
      </c>
      <c r="CR19" s="1625">
        <v>19332</v>
      </c>
      <c r="CS19" s="1625">
        <v>14457</v>
      </c>
      <c r="CT19" s="1625">
        <v>10041</v>
      </c>
      <c r="CU19" s="1625">
        <v>22220</v>
      </c>
      <c r="CV19" s="1625">
        <v>8192</v>
      </c>
      <c r="CW19" s="1626"/>
      <c r="CX19" s="1628"/>
      <c r="CY19" s="1638">
        <v>882547</v>
      </c>
      <c r="CZ19" s="1625">
        <v>34312</v>
      </c>
      <c r="DA19" s="1625">
        <v>14210</v>
      </c>
      <c r="DB19" s="1625">
        <v>14065</v>
      </c>
      <c r="DC19" s="1625">
        <v>16203</v>
      </c>
      <c r="DD19" s="1625">
        <v>15900</v>
      </c>
      <c r="DE19" s="1625">
        <v>17351</v>
      </c>
      <c r="DF19" s="1625">
        <v>21864</v>
      </c>
      <c r="DG19" s="1625">
        <v>22702</v>
      </c>
      <c r="DH19" s="1625">
        <v>18118</v>
      </c>
      <c r="DI19" s="1625">
        <v>18567</v>
      </c>
      <c r="DJ19" s="1625">
        <v>24016</v>
      </c>
      <c r="DK19" s="1625">
        <v>22866</v>
      </c>
      <c r="DL19" s="1625">
        <v>44797</v>
      </c>
      <c r="DM19" s="1625">
        <v>18486</v>
      </c>
      <c r="DN19" s="1625">
        <v>33259</v>
      </c>
      <c r="DO19" s="1625">
        <v>15271</v>
      </c>
      <c r="DP19" s="1625">
        <v>14313</v>
      </c>
      <c r="DQ19" s="1625">
        <v>11392</v>
      </c>
      <c r="DR19" s="1625">
        <v>9746</v>
      </c>
      <c r="DS19" s="1625">
        <v>24436</v>
      </c>
      <c r="DT19" s="1625">
        <v>19184</v>
      </c>
      <c r="DU19" s="1625">
        <v>26260</v>
      </c>
      <c r="DV19" s="1625">
        <v>35544</v>
      </c>
      <c r="DW19" s="1625">
        <v>17863</v>
      </c>
      <c r="DX19" s="1625">
        <v>11557</v>
      </c>
      <c r="DY19" s="1625">
        <v>18177</v>
      </c>
      <c r="DZ19" s="1625">
        <v>32033</v>
      </c>
      <c r="EA19" s="1650">
        <v>33737</v>
      </c>
      <c r="EB19" s="1625">
        <v>9981</v>
      </c>
      <c r="EC19" s="1625">
        <v>12131</v>
      </c>
      <c r="ED19" s="1625">
        <v>6850</v>
      </c>
      <c r="EE19" s="1625">
        <v>10926</v>
      </c>
      <c r="EF19" s="1625">
        <v>17799</v>
      </c>
      <c r="EG19" s="1625">
        <v>25624</v>
      </c>
      <c r="EH19" s="1625">
        <v>14989</v>
      </c>
      <c r="EI19" s="1625">
        <v>11862</v>
      </c>
      <c r="EJ19" s="1625">
        <v>13097</v>
      </c>
      <c r="EK19" s="1625">
        <v>17864</v>
      </c>
      <c r="EL19" s="1625">
        <v>10073</v>
      </c>
      <c r="EM19" s="1625">
        <v>28208</v>
      </c>
      <c r="EN19" s="1625">
        <v>11219</v>
      </c>
      <c r="EO19" s="1625">
        <v>15510</v>
      </c>
      <c r="EP19" s="1625">
        <v>18323</v>
      </c>
      <c r="EQ19" s="1625">
        <v>13889</v>
      </c>
      <c r="ER19" s="1625">
        <v>9415</v>
      </c>
      <c r="ES19" s="1625">
        <v>20438</v>
      </c>
      <c r="ET19" s="1627">
        <v>8120</v>
      </c>
      <c r="EU19" s="1626"/>
      <c r="EV19" s="1627"/>
    </row>
    <row r="20" spans="1:152">
      <c r="A20" s="1620" t="s">
        <v>1968</v>
      </c>
      <c r="B20" s="1620">
        <v>1915</v>
      </c>
      <c r="C20" s="1625">
        <v>1799326</v>
      </c>
      <c r="D20" s="1625">
        <v>76155</v>
      </c>
      <c r="E20" s="1625">
        <v>32323</v>
      </c>
      <c r="F20" s="1625">
        <v>31141</v>
      </c>
      <c r="G20" s="1625">
        <v>35502</v>
      </c>
      <c r="H20" s="1625">
        <v>34692</v>
      </c>
      <c r="I20" s="1625">
        <v>36752</v>
      </c>
      <c r="J20" s="1625">
        <v>45488</v>
      </c>
      <c r="K20" s="1625">
        <v>45824</v>
      </c>
      <c r="L20" s="1625">
        <v>37356</v>
      </c>
      <c r="M20" s="1625">
        <v>36783</v>
      </c>
      <c r="N20" s="1625">
        <v>48879</v>
      </c>
      <c r="O20" s="1625">
        <v>46638</v>
      </c>
      <c r="P20" s="1625">
        <v>93701</v>
      </c>
      <c r="Q20" s="1625">
        <v>38014</v>
      </c>
      <c r="R20" s="1625">
        <v>68656</v>
      </c>
      <c r="S20" s="1625">
        <v>29470</v>
      </c>
      <c r="T20" s="1625">
        <v>28699</v>
      </c>
      <c r="U20" s="1625">
        <v>23780</v>
      </c>
      <c r="V20" s="1625">
        <v>19485</v>
      </c>
      <c r="W20" s="1625">
        <v>47742</v>
      </c>
      <c r="X20" s="1625">
        <v>39246</v>
      </c>
      <c r="Y20" s="1625">
        <v>53518</v>
      </c>
      <c r="Z20" s="1625">
        <v>70688</v>
      </c>
      <c r="AA20" s="1625">
        <v>37201</v>
      </c>
      <c r="AB20" s="1625">
        <v>23019</v>
      </c>
      <c r="AC20" s="1625">
        <v>36823</v>
      </c>
      <c r="AD20" s="1625">
        <v>61689</v>
      </c>
      <c r="AE20" s="1650">
        <v>67565</v>
      </c>
      <c r="AF20" s="1625">
        <v>19583</v>
      </c>
      <c r="AG20" s="1625">
        <v>24142</v>
      </c>
      <c r="AH20" s="1625">
        <v>13574</v>
      </c>
      <c r="AI20" s="1625">
        <v>21665</v>
      </c>
      <c r="AJ20" s="1625">
        <v>35466</v>
      </c>
      <c r="AK20" s="1625">
        <v>49746</v>
      </c>
      <c r="AL20" s="1625">
        <v>30349</v>
      </c>
      <c r="AM20" s="1625">
        <v>24197</v>
      </c>
      <c r="AN20" s="1625">
        <v>26078</v>
      </c>
      <c r="AO20" s="1625">
        <v>35528</v>
      </c>
      <c r="AP20" s="1625">
        <v>20632</v>
      </c>
      <c r="AQ20" s="1625">
        <v>58817</v>
      </c>
      <c r="AR20" s="1625">
        <v>22664</v>
      </c>
      <c r="AS20" s="1625">
        <v>31130</v>
      </c>
      <c r="AT20" s="1625">
        <v>37518</v>
      </c>
      <c r="AU20" s="1625">
        <v>28025</v>
      </c>
      <c r="AV20" s="1625">
        <v>19426</v>
      </c>
      <c r="AW20" s="1625">
        <v>43152</v>
      </c>
      <c r="AX20" s="1625">
        <v>10805</v>
      </c>
      <c r="AY20" s="1626"/>
      <c r="AZ20" s="1632"/>
      <c r="BA20" s="1625">
        <v>918296</v>
      </c>
      <c r="BB20" s="1625">
        <v>38970</v>
      </c>
      <c r="BC20" s="1625">
        <v>16462</v>
      </c>
      <c r="BD20" s="1625">
        <v>15924</v>
      </c>
      <c r="BE20" s="1625">
        <v>18158</v>
      </c>
      <c r="BF20" s="1625">
        <v>17905</v>
      </c>
      <c r="BG20" s="1625">
        <v>18458</v>
      </c>
      <c r="BH20" s="1625">
        <v>23579</v>
      </c>
      <c r="BI20" s="1625">
        <v>23404</v>
      </c>
      <c r="BJ20" s="1625">
        <v>18950</v>
      </c>
      <c r="BK20" s="1625">
        <v>18880</v>
      </c>
      <c r="BL20" s="1625">
        <v>24921</v>
      </c>
      <c r="BM20" s="1625">
        <v>23918</v>
      </c>
      <c r="BN20" s="1625">
        <v>47660</v>
      </c>
      <c r="BO20" s="1625">
        <v>19341</v>
      </c>
      <c r="BP20" s="1625">
        <v>35085</v>
      </c>
      <c r="BQ20" s="1625">
        <v>14870</v>
      </c>
      <c r="BR20" s="1625">
        <v>14713</v>
      </c>
      <c r="BS20" s="1625">
        <v>12091</v>
      </c>
      <c r="BT20" s="1625">
        <v>9819</v>
      </c>
      <c r="BU20" s="1625">
        <v>24383</v>
      </c>
      <c r="BV20" s="1625">
        <v>20002</v>
      </c>
      <c r="BW20" s="1625">
        <v>27336</v>
      </c>
      <c r="BX20" s="1625">
        <v>35845</v>
      </c>
      <c r="BY20" s="1625">
        <v>19053</v>
      </c>
      <c r="BZ20" s="1625">
        <v>11706</v>
      </c>
      <c r="CA20" s="1625">
        <v>18651</v>
      </c>
      <c r="CB20" s="1625">
        <v>31552</v>
      </c>
      <c r="CC20" s="1650">
        <v>34453</v>
      </c>
      <c r="CD20" s="1625">
        <v>9919</v>
      </c>
      <c r="CE20" s="1625">
        <v>12244</v>
      </c>
      <c r="CF20" s="1625">
        <v>6859</v>
      </c>
      <c r="CG20" s="1625">
        <v>11169</v>
      </c>
      <c r="CH20" s="1625">
        <v>18182</v>
      </c>
      <c r="CI20" s="1625">
        <v>25377</v>
      </c>
      <c r="CJ20" s="1625">
        <v>15583</v>
      </c>
      <c r="CK20" s="1625">
        <v>12419</v>
      </c>
      <c r="CL20" s="1625">
        <v>13416</v>
      </c>
      <c r="CM20" s="1625">
        <v>18109</v>
      </c>
      <c r="CN20" s="1625">
        <v>10601</v>
      </c>
      <c r="CO20" s="1625">
        <v>30111</v>
      </c>
      <c r="CP20" s="1625">
        <v>11538</v>
      </c>
      <c r="CQ20" s="1625">
        <v>15780</v>
      </c>
      <c r="CR20" s="1625">
        <v>19279</v>
      </c>
      <c r="CS20" s="1625">
        <v>14325</v>
      </c>
      <c r="CT20" s="1625">
        <v>9822</v>
      </c>
      <c r="CU20" s="1625">
        <v>21710</v>
      </c>
      <c r="CV20" s="1625">
        <v>5764</v>
      </c>
      <c r="CW20" s="1626"/>
      <c r="CX20" s="1628"/>
      <c r="CY20" s="1638">
        <v>881030</v>
      </c>
      <c r="CZ20" s="1625">
        <v>37185</v>
      </c>
      <c r="DA20" s="1625">
        <v>15861</v>
      </c>
      <c r="DB20" s="1625">
        <v>15217</v>
      </c>
      <c r="DC20" s="1625">
        <v>17344</v>
      </c>
      <c r="DD20" s="1625">
        <v>16787</v>
      </c>
      <c r="DE20" s="1625">
        <v>18294</v>
      </c>
      <c r="DF20" s="1625">
        <v>21909</v>
      </c>
      <c r="DG20" s="1625">
        <v>22420</v>
      </c>
      <c r="DH20" s="1625">
        <v>18406</v>
      </c>
      <c r="DI20" s="1625">
        <v>17903</v>
      </c>
      <c r="DJ20" s="1625">
        <v>23958</v>
      </c>
      <c r="DK20" s="1625">
        <v>22720</v>
      </c>
      <c r="DL20" s="1625">
        <v>46041</v>
      </c>
      <c r="DM20" s="1625">
        <v>18673</v>
      </c>
      <c r="DN20" s="1625">
        <v>33571</v>
      </c>
      <c r="DO20" s="1625">
        <v>14600</v>
      </c>
      <c r="DP20" s="1625">
        <v>13986</v>
      </c>
      <c r="DQ20" s="1625">
        <v>11689</v>
      </c>
      <c r="DR20" s="1625">
        <v>9666</v>
      </c>
      <c r="DS20" s="1625">
        <v>23359</v>
      </c>
      <c r="DT20" s="1625">
        <v>19244</v>
      </c>
      <c r="DU20" s="1625">
        <v>26182</v>
      </c>
      <c r="DV20" s="1625">
        <v>34843</v>
      </c>
      <c r="DW20" s="1625">
        <v>18148</v>
      </c>
      <c r="DX20" s="1625">
        <v>11313</v>
      </c>
      <c r="DY20" s="1625">
        <v>18172</v>
      </c>
      <c r="DZ20" s="1625">
        <v>30137</v>
      </c>
      <c r="EA20" s="1650">
        <v>33112</v>
      </c>
      <c r="EB20" s="1625">
        <v>9664</v>
      </c>
      <c r="EC20" s="1625">
        <v>11898</v>
      </c>
      <c r="ED20" s="1625">
        <v>6715</v>
      </c>
      <c r="EE20" s="1625">
        <v>10496</v>
      </c>
      <c r="EF20" s="1625">
        <v>17284</v>
      </c>
      <c r="EG20" s="1625">
        <v>24369</v>
      </c>
      <c r="EH20" s="1625">
        <v>14766</v>
      </c>
      <c r="EI20" s="1625">
        <v>11778</v>
      </c>
      <c r="EJ20" s="1625">
        <v>12662</v>
      </c>
      <c r="EK20" s="1625">
        <v>17419</v>
      </c>
      <c r="EL20" s="1625">
        <v>10031</v>
      </c>
      <c r="EM20" s="1625">
        <v>28706</v>
      </c>
      <c r="EN20" s="1625">
        <v>11126</v>
      </c>
      <c r="EO20" s="1625">
        <v>15350</v>
      </c>
      <c r="EP20" s="1625">
        <v>18239</v>
      </c>
      <c r="EQ20" s="1625">
        <v>13700</v>
      </c>
      <c r="ER20" s="1625">
        <v>9604</v>
      </c>
      <c r="ES20" s="1625">
        <v>21442</v>
      </c>
      <c r="ET20" s="1627">
        <v>5041</v>
      </c>
      <c r="EU20" s="1626"/>
      <c r="EV20" s="1627"/>
    </row>
    <row r="21" spans="1:152">
      <c r="A21" s="1620" t="s">
        <v>1969</v>
      </c>
      <c r="B21" s="1620">
        <v>1916</v>
      </c>
      <c r="C21" s="1625">
        <v>1804822</v>
      </c>
      <c r="D21" s="1625">
        <v>80815</v>
      </c>
      <c r="E21" s="1625">
        <v>31967</v>
      </c>
      <c r="F21" s="1625">
        <v>32028</v>
      </c>
      <c r="G21" s="1625">
        <v>35393</v>
      </c>
      <c r="H21" s="1625">
        <v>36046</v>
      </c>
      <c r="I21" s="1625">
        <v>35754</v>
      </c>
      <c r="J21" s="1625">
        <v>45712</v>
      </c>
      <c r="K21" s="1625">
        <v>46304</v>
      </c>
      <c r="L21" s="1625">
        <v>36786</v>
      </c>
      <c r="M21" s="1625">
        <v>36683</v>
      </c>
      <c r="N21" s="1625">
        <v>47094</v>
      </c>
      <c r="O21" s="1625">
        <v>45505</v>
      </c>
      <c r="P21" s="1625">
        <v>91243</v>
      </c>
      <c r="Q21" s="1625">
        <v>37351</v>
      </c>
      <c r="R21" s="1625">
        <v>66976</v>
      </c>
      <c r="S21" s="1625">
        <v>29344</v>
      </c>
      <c r="T21" s="1625">
        <v>27371</v>
      </c>
      <c r="U21" s="1625">
        <v>21903</v>
      </c>
      <c r="V21" s="1625">
        <v>20192</v>
      </c>
      <c r="W21" s="1625">
        <v>50125</v>
      </c>
      <c r="X21" s="1625">
        <v>39710</v>
      </c>
      <c r="Y21" s="1625">
        <v>54258</v>
      </c>
      <c r="Z21" s="1625">
        <v>69878</v>
      </c>
      <c r="AA21" s="1625">
        <v>36146</v>
      </c>
      <c r="AB21" s="1625">
        <v>22562</v>
      </c>
      <c r="AC21" s="1625">
        <v>36582</v>
      </c>
      <c r="AD21" s="1625">
        <v>66617</v>
      </c>
      <c r="AE21" s="1650">
        <v>67121</v>
      </c>
      <c r="AF21" s="1625">
        <v>19983</v>
      </c>
      <c r="AG21" s="1625">
        <v>24015</v>
      </c>
      <c r="AH21" s="1625">
        <v>13850</v>
      </c>
      <c r="AI21" s="1625">
        <v>21818</v>
      </c>
      <c r="AJ21" s="1625">
        <v>35016</v>
      </c>
      <c r="AK21" s="1625">
        <v>50776</v>
      </c>
      <c r="AL21" s="1625">
        <v>29959</v>
      </c>
      <c r="AM21" s="1625">
        <v>23741</v>
      </c>
      <c r="AN21" s="1625">
        <v>25863</v>
      </c>
      <c r="AO21" s="1625">
        <v>35242</v>
      </c>
      <c r="AP21" s="1625">
        <v>20629</v>
      </c>
      <c r="AQ21" s="1625">
        <v>58729</v>
      </c>
      <c r="AR21" s="1625">
        <v>23315</v>
      </c>
      <c r="AS21" s="1625">
        <v>33146</v>
      </c>
      <c r="AT21" s="1625">
        <v>38066</v>
      </c>
      <c r="AU21" s="1625">
        <v>27628</v>
      </c>
      <c r="AV21" s="1625">
        <v>19256</v>
      </c>
      <c r="AW21" s="1625">
        <v>43041</v>
      </c>
      <c r="AX21" s="1625">
        <v>13283</v>
      </c>
      <c r="AY21" s="1626"/>
      <c r="AZ21" s="1632"/>
      <c r="BA21" s="1625">
        <v>921347</v>
      </c>
      <c r="BB21" s="1625">
        <v>41389</v>
      </c>
      <c r="BC21" s="1625">
        <v>16208</v>
      </c>
      <c r="BD21" s="1625">
        <v>16236</v>
      </c>
      <c r="BE21" s="1625">
        <v>18028</v>
      </c>
      <c r="BF21" s="1625">
        <v>18419</v>
      </c>
      <c r="BG21" s="1625">
        <v>18198</v>
      </c>
      <c r="BH21" s="1625">
        <v>23190</v>
      </c>
      <c r="BI21" s="1625">
        <v>23718</v>
      </c>
      <c r="BJ21" s="1625">
        <v>18747</v>
      </c>
      <c r="BK21" s="1625">
        <v>18727</v>
      </c>
      <c r="BL21" s="1625">
        <v>24083</v>
      </c>
      <c r="BM21" s="1625">
        <v>23163</v>
      </c>
      <c r="BN21" s="1625">
        <v>46843</v>
      </c>
      <c r="BO21" s="1625">
        <v>19181</v>
      </c>
      <c r="BP21" s="1625">
        <v>34281</v>
      </c>
      <c r="BQ21" s="1625">
        <v>14779</v>
      </c>
      <c r="BR21" s="1625">
        <v>13979</v>
      </c>
      <c r="BS21" s="1625">
        <v>11132</v>
      </c>
      <c r="BT21" s="1625">
        <v>10300</v>
      </c>
      <c r="BU21" s="1625">
        <v>25559</v>
      </c>
      <c r="BV21" s="1625">
        <v>20265</v>
      </c>
      <c r="BW21" s="1625">
        <v>27790</v>
      </c>
      <c r="BX21" s="1625">
        <v>35662</v>
      </c>
      <c r="BY21" s="1625">
        <v>18483</v>
      </c>
      <c r="BZ21" s="1625">
        <v>11368</v>
      </c>
      <c r="CA21" s="1625">
        <v>18582</v>
      </c>
      <c r="CB21" s="1625">
        <v>34112</v>
      </c>
      <c r="CC21" s="1650">
        <v>34340</v>
      </c>
      <c r="CD21" s="1625">
        <v>10124</v>
      </c>
      <c r="CE21" s="1625">
        <v>12260</v>
      </c>
      <c r="CF21" s="1625">
        <v>7151</v>
      </c>
      <c r="CG21" s="1625">
        <v>11077</v>
      </c>
      <c r="CH21" s="1625">
        <v>17931</v>
      </c>
      <c r="CI21" s="1625">
        <v>25968</v>
      </c>
      <c r="CJ21" s="1625">
        <v>15187</v>
      </c>
      <c r="CK21" s="1625">
        <v>12098</v>
      </c>
      <c r="CL21" s="1625">
        <v>13194</v>
      </c>
      <c r="CM21" s="1625">
        <v>18009</v>
      </c>
      <c r="CN21" s="1625">
        <v>10431</v>
      </c>
      <c r="CO21" s="1625">
        <v>30165</v>
      </c>
      <c r="CP21" s="1625">
        <v>11838</v>
      </c>
      <c r="CQ21" s="1625">
        <v>16924</v>
      </c>
      <c r="CR21" s="1625">
        <v>19537</v>
      </c>
      <c r="CS21" s="1625">
        <v>14224</v>
      </c>
      <c r="CT21" s="1625">
        <v>9795</v>
      </c>
      <c r="CU21" s="1625">
        <v>21801</v>
      </c>
      <c r="CV21" s="1625">
        <v>6871</v>
      </c>
      <c r="CW21" s="1626"/>
      <c r="CX21" s="1628"/>
      <c r="CY21" s="1638">
        <v>883475</v>
      </c>
      <c r="CZ21" s="1625">
        <v>39426</v>
      </c>
      <c r="DA21" s="1625">
        <v>15759</v>
      </c>
      <c r="DB21" s="1625">
        <v>15792</v>
      </c>
      <c r="DC21" s="1625">
        <v>17365</v>
      </c>
      <c r="DD21" s="1625">
        <v>17627</v>
      </c>
      <c r="DE21" s="1625">
        <v>17556</v>
      </c>
      <c r="DF21" s="1625">
        <v>22522</v>
      </c>
      <c r="DG21" s="1625">
        <v>22586</v>
      </c>
      <c r="DH21" s="1625">
        <v>18039</v>
      </c>
      <c r="DI21" s="1625">
        <v>17956</v>
      </c>
      <c r="DJ21" s="1625">
        <v>23011</v>
      </c>
      <c r="DK21" s="1625">
        <v>22342</v>
      </c>
      <c r="DL21" s="1625">
        <v>44400</v>
      </c>
      <c r="DM21" s="1625">
        <v>18170</v>
      </c>
      <c r="DN21" s="1625">
        <v>32695</v>
      </c>
      <c r="DO21" s="1625">
        <v>14565</v>
      </c>
      <c r="DP21" s="1625">
        <v>13392</v>
      </c>
      <c r="DQ21" s="1625">
        <v>10771</v>
      </c>
      <c r="DR21" s="1625">
        <v>9892</v>
      </c>
      <c r="DS21" s="1625">
        <v>24566</v>
      </c>
      <c r="DT21" s="1625">
        <v>19445</v>
      </c>
      <c r="DU21" s="1625">
        <v>26468</v>
      </c>
      <c r="DV21" s="1625">
        <v>34216</v>
      </c>
      <c r="DW21" s="1625">
        <v>17663</v>
      </c>
      <c r="DX21" s="1625">
        <v>11194</v>
      </c>
      <c r="DY21" s="1625">
        <v>18000</v>
      </c>
      <c r="DZ21" s="1625">
        <v>32505</v>
      </c>
      <c r="EA21" s="1650">
        <v>32781</v>
      </c>
      <c r="EB21" s="1625">
        <v>9859</v>
      </c>
      <c r="EC21" s="1625">
        <v>11755</v>
      </c>
      <c r="ED21" s="1625">
        <v>6699</v>
      </c>
      <c r="EE21" s="1625">
        <v>10741</v>
      </c>
      <c r="EF21" s="1625">
        <v>17085</v>
      </c>
      <c r="EG21" s="1625">
        <v>24808</v>
      </c>
      <c r="EH21" s="1625">
        <v>14772</v>
      </c>
      <c r="EI21" s="1625">
        <v>11643</v>
      </c>
      <c r="EJ21" s="1625">
        <v>12669</v>
      </c>
      <c r="EK21" s="1625">
        <v>17233</v>
      </c>
      <c r="EL21" s="1625">
        <v>10198</v>
      </c>
      <c r="EM21" s="1625">
        <v>28564</v>
      </c>
      <c r="EN21" s="1625">
        <v>11477</v>
      </c>
      <c r="EO21" s="1625">
        <v>16222</v>
      </c>
      <c r="EP21" s="1625">
        <v>18529</v>
      </c>
      <c r="EQ21" s="1625">
        <v>13404</v>
      </c>
      <c r="ER21" s="1625">
        <v>9461</v>
      </c>
      <c r="ES21" s="1625">
        <v>21240</v>
      </c>
      <c r="ET21" s="1627">
        <v>6412</v>
      </c>
      <c r="EU21" s="1626"/>
      <c r="EV21" s="1627"/>
    </row>
    <row r="22" spans="1:152">
      <c r="A22" s="1620" t="s">
        <v>1970</v>
      </c>
      <c r="B22" s="1620">
        <v>1917</v>
      </c>
      <c r="C22" s="1625">
        <v>1812413</v>
      </c>
      <c r="D22" s="1625">
        <v>82966</v>
      </c>
      <c r="E22" s="1625">
        <v>33242</v>
      </c>
      <c r="F22" s="1625">
        <v>32380</v>
      </c>
      <c r="G22" s="1625">
        <v>36229</v>
      </c>
      <c r="H22" s="1625">
        <v>34598</v>
      </c>
      <c r="I22" s="1625">
        <v>35111</v>
      </c>
      <c r="J22" s="1625">
        <v>46000</v>
      </c>
      <c r="K22" s="1625">
        <v>47910</v>
      </c>
      <c r="L22" s="1625">
        <v>39219</v>
      </c>
      <c r="M22" s="1625">
        <v>37225</v>
      </c>
      <c r="N22" s="1625">
        <v>49158</v>
      </c>
      <c r="O22" s="1625">
        <v>46158</v>
      </c>
      <c r="P22" s="1625">
        <v>97246</v>
      </c>
      <c r="Q22" s="1625">
        <v>39049</v>
      </c>
      <c r="R22" s="1625">
        <v>65431</v>
      </c>
      <c r="S22" s="1625">
        <v>28119</v>
      </c>
      <c r="T22" s="1625">
        <v>27022</v>
      </c>
      <c r="U22" s="1625">
        <v>21760</v>
      </c>
      <c r="V22" s="1625">
        <v>20655</v>
      </c>
      <c r="W22" s="1625">
        <v>48719</v>
      </c>
      <c r="X22" s="1625">
        <v>37825</v>
      </c>
      <c r="Y22" s="1625">
        <v>55682</v>
      </c>
      <c r="Z22" s="1625">
        <v>68866</v>
      </c>
      <c r="AA22" s="1625">
        <v>35339</v>
      </c>
      <c r="AB22" s="1625">
        <v>21471</v>
      </c>
      <c r="AC22" s="1625">
        <v>36209</v>
      </c>
      <c r="AD22" s="1625">
        <v>65394</v>
      </c>
      <c r="AE22" s="1650">
        <v>66469</v>
      </c>
      <c r="AF22" s="1625">
        <v>18744</v>
      </c>
      <c r="AG22" s="1625">
        <v>23472</v>
      </c>
      <c r="AH22" s="1625">
        <v>13974</v>
      </c>
      <c r="AI22" s="1625">
        <v>20682</v>
      </c>
      <c r="AJ22" s="1625">
        <v>35236</v>
      </c>
      <c r="AK22" s="1625">
        <v>49749</v>
      </c>
      <c r="AL22" s="1625">
        <v>29711</v>
      </c>
      <c r="AM22" s="1625">
        <v>23790</v>
      </c>
      <c r="AN22" s="1625">
        <v>25413</v>
      </c>
      <c r="AO22" s="1625">
        <v>35765</v>
      </c>
      <c r="AP22" s="1625">
        <v>20791</v>
      </c>
      <c r="AQ22" s="1625">
        <v>58440</v>
      </c>
      <c r="AR22" s="1625">
        <v>22780</v>
      </c>
      <c r="AS22" s="1625">
        <v>32492</v>
      </c>
      <c r="AT22" s="1625">
        <v>38680</v>
      </c>
      <c r="AU22" s="1625">
        <v>28075</v>
      </c>
      <c r="AV22" s="1625">
        <v>19936</v>
      </c>
      <c r="AW22" s="1625">
        <v>45278</v>
      </c>
      <c r="AX22" s="1625">
        <v>13953</v>
      </c>
      <c r="AY22" s="1626"/>
      <c r="AZ22" s="1632"/>
      <c r="BA22" s="1625">
        <v>924953</v>
      </c>
      <c r="BB22" s="1625">
        <v>42582</v>
      </c>
      <c r="BC22" s="1625">
        <v>16834</v>
      </c>
      <c r="BD22" s="1625">
        <v>16538</v>
      </c>
      <c r="BE22" s="1625">
        <v>18511</v>
      </c>
      <c r="BF22" s="1625">
        <v>17759</v>
      </c>
      <c r="BG22" s="1625">
        <v>17862</v>
      </c>
      <c r="BH22" s="1625">
        <v>23493</v>
      </c>
      <c r="BI22" s="1625">
        <v>24502</v>
      </c>
      <c r="BJ22" s="1625">
        <v>19917</v>
      </c>
      <c r="BK22" s="1625">
        <v>18836</v>
      </c>
      <c r="BL22" s="1625">
        <v>25050</v>
      </c>
      <c r="BM22" s="1625">
        <v>23622</v>
      </c>
      <c r="BN22" s="1625">
        <v>49867</v>
      </c>
      <c r="BO22" s="1625">
        <v>19944</v>
      </c>
      <c r="BP22" s="1625">
        <v>33626</v>
      </c>
      <c r="BQ22" s="1625">
        <v>14360</v>
      </c>
      <c r="BR22" s="1625">
        <v>13819</v>
      </c>
      <c r="BS22" s="1625">
        <v>10948</v>
      </c>
      <c r="BT22" s="1625">
        <v>10620</v>
      </c>
      <c r="BU22" s="1625">
        <v>24959</v>
      </c>
      <c r="BV22" s="1625">
        <v>19186</v>
      </c>
      <c r="BW22" s="1625">
        <v>28372</v>
      </c>
      <c r="BX22" s="1625">
        <v>34775</v>
      </c>
      <c r="BY22" s="1625">
        <v>17936</v>
      </c>
      <c r="BZ22" s="1625">
        <v>10841</v>
      </c>
      <c r="CA22" s="1625">
        <v>18438</v>
      </c>
      <c r="CB22" s="1625">
        <v>33647</v>
      </c>
      <c r="CC22" s="1650">
        <v>33855</v>
      </c>
      <c r="CD22" s="1625">
        <v>9467</v>
      </c>
      <c r="CE22" s="1625">
        <v>12036</v>
      </c>
      <c r="CF22" s="1625">
        <v>7150</v>
      </c>
      <c r="CG22" s="1625">
        <v>10527</v>
      </c>
      <c r="CH22" s="1625">
        <v>17813</v>
      </c>
      <c r="CI22" s="1625">
        <v>25572</v>
      </c>
      <c r="CJ22" s="1625">
        <v>15123</v>
      </c>
      <c r="CK22" s="1625">
        <v>12267</v>
      </c>
      <c r="CL22" s="1625">
        <v>12922</v>
      </c>
      <c r="CM22" s="1625">
        <v>18301</v>
      </c>
      <c r="CN22" s="1625">
        <v>10576</v>
      </c>
      <c r="CO22" s="1625">
        <v>29778</v>
      </c>
      <c r="CP22" s="1625">
        <v>11467</v>
      </c>
      <c r="CQ22" s="1625">
        <v>16513</v>
      </c>
      <c r="CR22" s="1625">
        <v>19711</v>
      </c>
      <c r="CS22" s="1625">
        <v>14476</v>
      </c>
      <c r="CT22" s="1625">
        <v>10115</v>
      </c>
      <c r="CU22" s="1625">
        <v>23064</v>
      </c>
      <c r="CV22" s="1625">
        <v>7376</v>
      </c>
      <c r="CW22" s="1626"/>
      <c r="CX22" s="1628"/>
      <c r="CY22" s="1638">
        <v>887460</v>
      </c>
      <c r="CZ22" s="1625">
        <v>40384</v>
      </c>
      <c r="DA22" s="1625">
        <v>16408</v>
      </c>
      <c r="DB22" s="1625">
        <v>15842</v>
      </c>
      <c r="DC22" s="1625">
        <v>17718</v>
      </c>
      <c r="DD22" s="1625">
        <v>16839</v>
      </c>
      <c r="DE22" s="1625">
        <v>17249</v>
      </c>
      <c r="DF22" s="1625">
        <v>22507</v>
      </c>
      <c r="DG22" s="1625">
        <v>23408</v>
      </c>
      <c r="DH22" s="1625">
        <v>19302</v>
      </c>
      <c r="DI22" s="1625">
        <v>18389</v>
      </c>
      <c r="DJ22" s="1625">
        <v>24108</v>
      </c>
      <c r="DK22" s="1625">
        <v>22536</v>
      </c>
      <c r="DL22" s="1625">
        <v>47379</v>
      </c>
      <c r="DM22" s="1625">
        <v>19105</v>
      </c>
      <c r="DN22" s="1625">
        <v>31805</v>
      </c>
      <c r="DO22" s="1625">
        <v>13759</v>
      </c>
      <c r="DP22" s="1625">
        <v>13203</v>
      </c>
      <c r="DQ22" s="1625">
        <v>10812</v>
      </c>
      <c r="DR22" s="1625">
        <v>10035</v>
      </c>
      <c r="DS22" s="1625">
        <v>23760</v>
      </c>
      <c r="DT22" s="1625">
        <v>18639</v>
      </c>
      <c r="DU22" s="1625">
        <v>27310</v>
      </c>
      <c r="DV22" s="1625">
        <v>34091</v>
      </c>
      <c r="DW22" s="1625">
        <v>17403</v>
      </c>
      <c r="DX22" s="1625">
        <v>10630</v>
      </c>
      <c r="DY22" s="1625">
        <v>17771</v>
      </c>
      <c r="DZ22" s="1625">
        <v>31747</v>
      </c>
      <c r="EA22" s="1650">
        <v>32614</v>
      </c>
      <c r="EB22" s="1625">
        <v>9277</v>
      </c>
      <c r="EC22" s="1625">
        <v>11436</v>
      </c>
      <c r="ED22" s="1625">
        <v>6824</v>
      </c>
      <c r="EE22" s="1625">
        <v>10155</v>
      </c>
      <c r="EF22" s="1625">
        <v>17423</v>
      </c>
      <c r="EG22" s="1625">
        <v>24177</v>
      </c>
      <c r="EH22" s="1625">
        <v>14588</v>
      </c>
      <c r="EI22" s="1625">
        <v>11523</v>
      </c>
      <c r="EJ22" s="1625">
        <v>12491</v>
      </c>
      <c r="EK22" s="1625">
        <v>17464</v>
      </c>
      <c r="EL22" s="1625">
        <v>10215</v>
      </c>
      <c r="EM22" s="1625">
        <v>28662</v>
      </c>
      <c r="EN22" s="1625">
        <v>11313</v>
      </c>
      <c r="EO22" s="1625">
        <v>15979</v>
      </c>
      <c r="EP22" s="1625">
        <v>18969</v>
      </c>
      <c r="EQ22" s="1625">
        <v>13599</v>
      </c>
      <c r="ER22" s="1625">
        <v>9821</v>
      </c>
      <c r="ES22" s="1625">
        <v>22214</v>
      </c>
      <c r="ET22" s="1627">
        <v>6577</v>
      </c>
      <c r="EU22" s="1626"/>
      <c r="EV22" s="1627"/>
    </row>
    <row r="23" spans="1:152">
      <c r="A23" s="1620" t="s">
        <v>1971</v>
      </c>
      <c r="B23" s="1620">
        <v>1918</v>
      </c>
      <c r="C23" s="1625">
        <v>1791992</v>
      </c>
      <c r="D23" s="1625">
        <v>87593</v>
      </c>
      <c r="E23" s="1625">
        <v>31352</v>
      </c>
      <c r="F23" s="1625">
        <v>31688</v>
      </c>
      <c r="G23" s="1625">
        <v>35468</v>
      </c>
      <c r="H23" s="1625">
        <v>35284</v>
      </c>
      <c r="I23" s="1625">
        <v>35974</v>
      </c>
      <c r="J23" s="1625">
        <v>45887</v>
      </c>
      <c r="K23" s="1625">
        <v>45673</v>
      </c>
      <c r="L23" s="1625">
        <v>36442</v>
      </c>
      <c r="M23" s="1625">
        <v>36483</v>
      </c>
      <c r="N23" s="1625">
        <v>47205</v>
      </c>
      <c r="O23" s="1625">
        <v>43699</v>
      </c>
      <c r="P23" s="1625">
        <v>95188</v>
      </c>
      <c r="Q23" s="1625">
        <v>38658</v>
      </c>
      <c r="R23" s="1625">
        <v>64399</v>
      </c>
      <c r="S23" s="1625">
        <v>26336</v>
      </c>
      <c r="T23" s="1625">
        <v>25926</v>
      </c>
      <c r="U23" s="1625">
        <v>20857</v>
      </c>
      <c r="V23" s="1625">
        <v>20245</v>
      </c>
      <c r="W23" s="1625">
        <v>49618</v>
      </c>
      <c r="X23" s="1625">
        <v>37231</v>
      </c>
      <c r="Y23" s="1625">
        <v>52592</v>
      </c>
      <c r="Z23" s="1625">
        <v>65282</v>
      </c>
      <c r="AA23" s="1625">
        <v>35194</v>
      </c>
      <c r="AB23" s="1625">
        <v>20372</v>
      </c>
      <c r="AC23" s="1625">
        <v>34295</v>
      </c>
      <c r="AD23" s="1625">
        <v>65738</v>
      </c>
      <c r="AE23" s="1650">
        <v>67625</v>
      </c>
      <c r="AF23" s="1625">
        <v>18051</v>
      </c>
      <c r="AG23" s="1625">
        <v>23665</v>
      </c>
      <c r="AH23" s="1625">
        <v>14184</v>
      </c>
      <c r="AI23" s="1625">
        <v>21472</v>
      </c>
      <c r="AJ23" s="1625">
        <v>34028</v>
      </c>
      <c r="AK23" s="1625">
        <v>49454</v>
      </c>
      <c r="AL23" s="1625">
        <v>29795</v>
      </c>
      <c r="AM23" s="1625">
        <v>23626</v>
      </c>
      <c r="AN23" s="1625">
        <v>24380</v>
      </c>
      <c r="AO23" s="1625">
        <v>35511</v>
      </c>
      <c r="AP23" s="1625">
        <v>21049</v>
      </c>
      <c r="AQ23" s="1625">
        <v>59439</v>
      </c>
      <c r="AR23" s="1625">
        <v>22588</v>
      </c>
      <c r="AS23" s="1625">
        <v>34106</v>
      </c>
      <c r="AT23" s="1625">
        <v>38862</v>
      </c>
      <c r="AU23" s="1625">
        <v>27485</v>
      </c>
      <c r="AV23" s="1625">
        <v>21063</v>
      </c>
      <c r="AW23" s="1625">
        <v>45031</v>
      </c>
      <c r="AX23" s="1625">
        <v>15899</v>
      </c>
      <c r="AY23" s="1626"/>
      <c r="AZ23" s="1632"/>
      <c r="BA23" s="1625">
        <v>914685</v>
      </c>
      <c r="BB23" s="1625">
        <v>44746</v>
      </c>
      <c r="BC23" s="1625">
        <v>15864</v>
      </c>
      <c r="BD23" s="1625">
        <v>16145</v>
      </c>
      <c r="BE23" s="1625">
        <v>18025</v>
      </c>
      <c r="BF23" s="1625">
        <v>18007</v>
      </c>
      <c r="BG23" s="1625">
        <v>18320</v>
      </c>
      <c r="BH23" s="1625">
        <v>23487</v>
      </c>
      <c r="BI23" s="1625">
        <v>23280</v>
      </c>
      <c r="BJ23" s="1625">
        <v>18618</v>
      </c>
      <c r="BK23" s="1625">
        <v>18626</v>
      </c>
      <c r="BL23" s="1625">
        <v>24310</v>
      </c>
      <c r="BM23" s="1625">
        <v>22417</v>
      </c>
      <c r="BN23" s="1625">
        <v>49042</v>
      </c>
      <c r="BO23" s="1625">
        <v>19731</v>
      </c>
      <c r="BP23" s="1625">
        <v>32721</v>
      </c>
      <c r="BQ23" s="1625">
        <v>13440</v>
      </c>
      <c r="BR23" s="1625">
        <v>13027</v>
      </c>
      <c r="BS23" s="1625">
        <v>10551</v>
      </c>
      <c r="BT23" s="1625">
        <v>10255</v>
      </c>
      <c r="BU23" s="1625">
        <v>25233</v>
      </c>
      <c r="BV23" s="1625">
        <v>18897</v>
      </c>
      <c r="BW23" s="1625">
        <v>27238</v>
      </c>
      <c r="BX23" s="1625">
        <v>33550</v>
      </c>
      <c r="BY23" s="1625">
        <v>17678</v>
      </c>
      <c r="BZ23" s="1625">
        <v>10321</v>
      </c>
      <c r="CA23" s="1625">
        <v>17542</v>
      </c>
      <c r="CB23" s="1625">
        <v>33871</v>
      </c>
      <c r="CC23" s="1650">
        <v>34294</v>
      </c>
      <c r="CD23" s="1625">
        <v>9216</v>
      </c>
      <c r="CE23" s="1625">
        <v>12142</v>
      </c>
      <c r="CF23" s="1625">
        <v>7190</v>
      </c>
      <c r="CG23" s="1625">
        <v>10959</v>
      </c>
      <c r="CH23" s="1625">
        <v>17349</v>
      </c>
      <c r="CI23" s="1625">
        <v>25304</v>
      </c>
      <c r="CJ23" s="1625">
        <v>15127</v>
      </c>
      <c r="CK23" s="1625">
        <v>12119</v>
      </c>
      <c r="CL23" s="1625">
        <v>12539</v>
      </c>
      <c r="CM23" s="1625">
        <v>18183</v>
      </c>
      <c r="CN23" s="1625">
        <v>10803</v>
      </c>
      <c r="CO23" s="1625">
        <v>30339</v>
      </c>
      <c r="CP23" s="1625">
        <v>11638</v>
      </c>
      <c r="CQ23" s="1625">
        <v>17423</v>
      </c>
      <c r="CR23" s="1625">
        <v>19642</v>
      </c>
      <c r="CS23" s="1625">
        <v>13936</v>
      </c>
      <c r="CT23" s="1625">
        <v>10741</v>
      </c>
      <c r="CU23" s="1625">
        <v>22883</v>
      </c>
      <c r="CV23" s="1625">
        <v>7916</v>
      </c>
      <c r="CW23" s="1626"/>
      <c r="CX23" s="1628"/>
      <c r="CY23" s="1638">
        <v>877307</v>
      </c>
      <c r="CZ23" s="1625">
        <v>42847</v>
      </c>
      <c r="DA23" s="1625">
        <v>15488</v>
      </c>
      <c r="DB23" s="1625">
        <v>15543</v>
      </c>
      <c r="DC23" s="1625">
        <v>17443</v>
      </c>
      <c r="DD23" s="1625">
        <v>17277</v>
      </c>
      <c r="DE23" s="1625">
        <v>17654</v>
      </c>
      <c r="DF23" s="1625">
        <v>22400</v>
      </c>
      <c r="DG23" s="1625">
        <v>22393</v>
      </c>
      <c r="DH23" s="1625">
        <v>17824</v>
      </c>
      <c r="DI23" s="1625">
        <v>17857</v>
      </c>
      <c r="DJ23" s="1625">
        <v>22895</v>
      </c>
      <c r="DK23" s="1625">
        <v>21282</v>
      </c>
      <c r="DL23" s="1625">
        <v>46146</v>
      </c>
      <c r="DM23" s="1625">
        <v>18927</v>
      </c>
      <c r="DN23" s="1625">
        <v>31678</v>
      </c>
      <c r="DO23" s="1625">
        <v>12896</v>
      </c>
      <c r="DP23" s="1625">
        <v>12899</v>
      </c>
      <c r="DQ23" s="1625">
        <v>10306</v>
      </c>
      <c r="DR23" s="1625">
        <v>9990</v>
      </c>
      <c r="DS23" s="1625">
        <v>24385</v>
      </c>
      <c r="DT23" s="1625">
        <v>18334</v>
      </c>
      <c r="DU23" s="1625">
        <v>25354</v>
      </c>
      <c r="DV23" s="1625">
        <v>31732</v>
      </c>
      <c r="DW23" s="1625">
        <v>17516</v>
      </c>
      <c r="DX23" s="1625">
        <v>10051</v>
      </c>
      <c r="DY23" s="1625">
        <v>16753</v>
      </c>
      <c r="DZ23" s="1625">
        <v>31867</v>
      </c>
      <c r="EA23" s="1650">
        <v>33331</v>
      </c>
      <c r="EB23" s="1625">
        <v>8835</v>
      </c>
      <c r="EC23" s="1625">
        <v>11523</v>
      </c>
      <c r="ED23" s="1625">
        <v>6994</v>
      </c>
      <c r="EE23" s="1625">
        <v>10513</v>
      </c>
      <c r="EF23" s="1625">
        <v>16679</v>
      </c>
      <c r="EG23" s="1625">
        <v>24150</v>
      </c>
      <c r="EH23" s="1625">
        <v>14668</v>
      </c>
      <c r="EI23" s="1625">
        <v>11507</v>
      </c>
      <c r="EJ23" s="1625">
        <v>11841</v>
      </c>
      <c r="EK23" s="1625">
        <v>17328</v>
      </c>
      <c r="EL23" s="1625">
        <v>10246</v>
      </c>
      <c r="EM23" s="1625">
        <v>29100</v>
      </c>
      <c r="EN23" s="1625">
        <v>10950</v>
      </c>
      <c r="EO23" s="1625">
        <v>16683</v>
      </c>
      <c r="EP23" s="1625">
        <v>19220</v>
      </c>
      <c r="EQ23" s="1625">
        <v>13549</v>
      </c>
      <c r="ER23" s="1625">
        <v>10322</v>
      </c>
      <c r="ES23" s="1625">
        <v>22148</v>
      </c>
      <c r="ET23" s="1627">
        <v>7983</v>
      </c>
      <c r="EU23" s="1626"/>
      <c r="EV23" s="1627"/>
    </row>
    <row r="24" spans="1:152">
      <c r="A24" s="1620" t="s">
        <v>1972</v>
      </c>
      <c r="B24" s="1620">
        <v>1919</v>
      </c>
      <c r="C24" s="1625">
        <v>1778685</v>
      </c>
      <c r="D24" s="1625">
        <v>83092</v>
      </c>
      <c r="E24" s="1625">
        <v>29783</v>
      </c>
      <c r="F24" s="1625">
        <v>30580</v>
      </c>
      <c r="G24" s="1625">
        <v>34768</v>
      </c>
      <c r="H24" s="1625">
        <v>33892</v>
      </c>
      <c r="I24" s="1625">
        <v>34960</v>
      </c>
      <c r="J24" s="1625">
        <v>46491</v>
      </c>
      <c r="K24" s="1625">
        <v>45322</v>
      </c>
      <c r="L24" s="1625">
        <v>36525</v>
      </c>
      <c r="M24" s="1625">
        <v>35823</v>
      </c>
      <c r="N24" s="1625">
        <v>47850</v>
      </c>
      <c r="O24" s="1625">
        <v>45961</v>
      </c>
      <c r="P24" s="1625">
        <v>105564</v>
      </c>
      <c r="Q24" s="1625">
        <v>40848</v>
      </c>
      <c r="R24" s="1625">
        <v>64476</v>
      </c>
      <c r="S24" s="1625">
        <v>27547</v>
      </c>
      <c r="T24" s="1625">
        <v>25219</v>
      </c>
      <c r="U24" s="1625">
        <v>20886</v>
      </c>
      <c r="V24" s="1625">
        <v>19644</v>
      </c>
      <c r="W24" s="1625">
        <v>46686</v>
      </c>
      <c r="X24" s="1625">
        <v>36431</v>
      </c>
      <c r="Y24" s="1625">
        <v>54897</v>
      </c>
      <c r="Z24" s="1625">
        <v>68759</v>
      </c>
      <c r="AA24" s="1625">
        <v>33511</v>
      </c>
      <c r="AB24" s="1625">
        <v>20947</v>
      </c>
      <c r="AC24" s="1625">
        <v>35638</v>
      </c>
      <c r="AD24" s="1625">
        <v>69066</v>
      </c>
      <c r="AE24" s="1650">
        <v>65857</v>
      </c>
      <c r="AF24" s="1625">
        <v>17926</v>
      </c>
      <c r="AG24" s="1625">
        <v>22212</v>
      </c>
      <c r="AH24" s="1625">
        <v>13805</v>
      </c>
      <c r="AI24" s="1625">
        <v>21425</v>
      </c>
      <c r="AJ24" s="1625">
        <v>33210</v>
      </c>
      <c r="AK24" s="1625">
        <v>48678</v>
      </c>
      <c r="AL24" s="1625">
        <v>29940</v>
      </c>
      <c r="AM24" s="1625">
        <v>21893</v>
      </c>
      <c r="AN24" s="1625">
        <v>22787</v>
      </c>
      <c r="AO24" s="1625">
        <v>33857</v>
      </c>
      <c r="AP24" s="1625">
        <v>19473</v>
      </c>
      <c r="AQ24" s="1625">
        <v>61120</v>
      </c>
      <c r="AR24" s="1625">
        <v>21489</v>
      </c>
      <c r="AS24" s="1625">
        <v>33118</v>
      </c>
      <c r="AT24" s="1625">
        <v>36424</v>
      </c>
      <c r="AU24" s="1625">
        <v>25963</v>
      </c>
      <c r="AV24" s="1625">
        <v>19149</v>
      </c>
      <c r="AW24" s="1625">
        <v>42276</v>
      </c>
      <c r="AX24" s="1625">
        <v>12917</v>
      </c>
      <c r="AY24" s="1626"/>
      <c r="AZ24" s="1632"/>
      <c r="BA24" s="1625">
        <v>910400</v>
      </c>
      <c r="BB24" s="1625">
        <v>42603</v>
      </c>
      <c r="BC24" s="1625">
        <v>15213</v>
      </c>
      <c r="BD24" s="1625">
        <v>15692</v>
      </c>
      <c r="BE24" s="1625">
        <v>17754</v>
      </c>
      <c r="BF24" s="1625">
        <v>17277</v>
      </c>
      <c r="BG24" s="1625">
        <v>17725</v>
      </c>
      <c r="BH24" s="1625">
        <v>23816</v>
      </c>
      <c r="BI24" s="1625">
        <v>23262</v>
      </c>
      <c r="BJ24" s="1625">
        <v>18954</v>
      </c>
      <c r="BK24" s="1625">
        <v>18289</v>
      </c>
      <c r="BL24" s="1625">
        <v>24248</v>
      </c>
      <c r="BM24" s="1625">
        <v>23524</v>
      </c>
      <c r="BN24" s="1625">
        <v>53621</v>
      </c>
      <c r="BO24" s="1625">
        <v>20791</v>
      </c>
      <c r="BP24" s="1625">
        <v>32862</v>
      </c>
      <c r="BQ24" s="1625">
        <v>14057</v>
      </c>
      <c r="BR24" s="1625">
        <v>12829</v>
      </c>
      <c r="BS24" s="1625">
        <v>10706</v>
      </c>
      <c r="BT24" s="1625">
        <v>10019</v>
      </c>
      <c r="BU24" s="1625">
        <v>23944</v>
      </c>
      <c r="BV24" s="1625">
        <v>18698</v>
      </c>
      <c r="BW24" s="1625">
        <v>27729</v>
      </c>
      <c r="BX24" s="1625">
        <v>35321</v>
      </c>
      <c r="BY24" s="1625">
        <v>17384</v>
      </c>
      <c r="BZ24" s="1625">
        <v>10689</v>
      </c>
      <c r="CA24" s="1625">
        <v>18298</v>
      </c>
      <c r="CB24" s="1625">
        <v>35410</v>
      </c>
      <c r="CC24" s="1650">
        <v>33798</v>
      </c>
      <c r="CD24" s="1625">
        <v>9254</v>
      </c>
      <c r="CE24" s="1625">
        <v>11464</v>
      </c>
      <c r="CF24" s="1625">
        <v>7072</v>
      </c>
      <c r="CG24" s="1625">
        <v>11049</v>
      </c>
      <c r="CH24" s="1625">
        <v>17365</v>
      </c>
      <c r="CI24" s="1625">
        <v>25168</v>
      </c>
      <c r="CJ24" s="1625">
        <v>15161</v>
      </c>
      <c r="CK24" s="1625">
        <v>11085</v>
      </c>
      <c r="CL24" s="1625">
        <v>11580</v>
      </c>
      <c r="CM24" s="1625">
        <v>17168</v>
      </c>
      <c r="CN24" s="1625">
        <v>10010</v>
      </c>
      <c r="CO24" s="1625">
        <v>31486</v>
      </c>
      <c r="CP24" s="1625">
        <v>11025</v>
      </c>
      <c r="CQ24" s="1625">
        <v>16863</v>
      </c>
      <c r="CR24" s="1625">
        <v>18596</v>
      </c>
      <c r="CS24" s="1625">
        <v>13375</v>
      </c>
      <c r="CT24" s="1625">
        <v>9735</v>
      </c>
      <c r="CU24" s="1625">
        <v>21602</v>
      </c>
      <c r="CV24" s="1625">
        <v>6829</v>
      </c>
      <c r="CW24" s="1626"/>
      <c r="CX24" s="1628"/>
      <c r="CY24" s="1638">
        <v>868285</v>
      </c>
      <c r="CZ24" s="1625">
        <v>40489</v>
      </c>
      <c r="DA24" s="1625">
        <v>14570</v>
      </c>
      <c r="DB24" s="1625">
        <v>14888</v>
      </c>
      <c r="DC24" s="1625">
        <v>17014</v>
      </c>
      <c r="DD24" s="1625">
        <v>16615</v>
      </c>
      <c r="DE24" s="1625">
        <v>17235</v>
      </c>
      <c r="DF24" s="1625">
        <v>22675</v>
      </c>
      <c r="DG24" s="1625">
        <v>22060</v>
      </c>
      <c r="DH24" s="1625">
        <v>17571</v>
      </c>
      <c r="DI24" s="1625">
        <v>17534</v>
      </c>
      <c r="DJ24" s="1625">
        <v>23602</v>
      </c>
      <c r="DK24" s="1625">
        <v>22437</v>
      </c>
      <c r="DL24" s="1625">
        <v>51943</v>
      </c>
      <c r="DM24" s="1625">
        <v>20057</v>
      </c>
      <c r="DN24" s="1625">
        <v>31614</v>
      </c>
      <c r="DO24" s="1625">
        <v>13490</v>
      </c>
      <c r="DP24" s="1625">
        <v>12390</v>
      </c>
      <c r="DQ24" s="1625">
        <v>10180</v>
      </c>
      <c r="DR24" s="1625">
        <v>9625</v>
      </c>
      <c r="DS24" s="1625">
        <v>22742</v>
      </c>
      <c r="DT24" s="1625">
        <v>17733</v>
      </c>
      <c r="DU24" s="1625">
        <v>27168</v>
      </c>
      <c r="DV24" s="1625">
        <v>33438</v>
      </c>
      <c r="DW24" s="1625">
        <v>16127</v>
      </c>
      <c r="DX24" s="1625">
        <v>10258</v>
      </c>
      <c r="DY24" s="1625">
        <v>17340</v>
      </c>
      <c r="DZ24" s="1625">
        <v>33656</v>
      </c>
      <c r="EA24" s="1650">
        <v>32059</v>
      </c>
      <c r="EB24" s="1625">
        <v>8672</v>
      </c>
      <c r="EC24" s="1625">
        <v>10748</v>
      </c>
      <c r="ED24" s="1625">
        <v>6733</v>
      </c>
      <c r="EE24" s="1625">
        <v>10376</v>
      </c>
      <c r="EF24" s="1625">
        <v>15845</v>
      </c>
      <c r="EG24" s="1625">
        <v>23510</v>
      </c>
      <c r="EH24" s="1625">
        <v>14779</v>
      </c>
      <c r="EI24" s="1625">
        <v>10808</v>
      </c>
      <c r="EJ24" s="1625">
        <v>11207</v>
      </c>
      <c r="EK24" s="1625">
        <v>16689</v>
      </c>
      <c r="EL24" s="1625">
        <v>9463</v>
      </c>
      <c r="EM24" s="1625">
        <v>29634</v>
      </c>
      <c r="EN24" s="1625">
        <v>10464</v>
      </c>
      <c r="EO24" s="1625">
        <v>16255</v>
      </c>
      <c r="EP24" s="1625">
        <v>17828</v>
      </c>
      <c r="EQ24" s="1625">
        <v>12588</v>
      </c>
      <c r="ER24" s="1625">
        <v>9414</v>
      </c>
      <c r="ES24" s="1625">
        <v>20674</v>
      </c>
      <c r="ET24" s="1627">
        <v>6088</v>
      </c>
      <c r="EU24" s="1626"/>
      <c r="EV24" s="1627"/>
    </row>
    <row r="25" spans="1:152">
      <c r="A25" s="1620" t="s">
        <v>1973</v>
      </c>
      <c r="B25" s="1620">
        <v>1920</v>
      </c>
      <c r="C25" s="1625">
        <v>2025564</v>
      </c>
      <c r="D25" s="1625">
        <v>97496</v>
      </c>
      <c r="E25" s="1625">
        <v>37071</v>
      </c>
      <c r="F25" s="1625">
        <v>37492</v>
      </c>
      <c r="G25" s="1625">
        <v>41325</v>
      </c>
      <c r="H25" s="1625">
        <v>39762</v>
      </c>
      <c r="I25" s="1625">
        <v>40685</v>
      </c>
      <c r="J25" s="1625">
        <v>54268</v>
      </c>
      <c r="K25" s="1625">
        <v>52291</v>
      </c>
      <c r="L25" s="1625">
        <v>41337</v>
      </c>
      <c r="M25" s="1625">
        <v>41618</v>
      </c>
      <c r="N25" s="1625">
        <v>51375</v>
      </c>
      <c r="O25" s="1625">
        <v>48520</v>
      </c>
      <c r="P25" s="1625">
        <v>110131</v>
      </c>
      <c r="Q25" s="1625">
        <v>44087</v>
      </c>
      <c r="R25" s="1625">
        <v>70141</v>
      </c>
      <c r="S25" s="1625">
        <v>30201</v>
      </c>
      <c r="T25" s="1625">
        <v>28673</v>
      </c>
      <c r="U25" s="1625">
        <v>24243</v>
      </c>
      <c r="V25" s="1625">
        <v>21909</v>
      </c>
      <c r="W25" s="1625">
        <v>55201</v>
      </c>
      <c r="X25" s="1625">
        <v>43305</v>
      </c>
      <c r="Y25" s="1625">
        <v>59318</v>
      </c>
      <c r="Z25" s="1625">
        <v>77301</v>
      </c>
      <c r="AA25" s="1625">
        <v>39297</v>
      </c>
      <c r="AB25" s="1625">
        <v>22924</v>
      </c>
      <c r="AC25" s="1625">
        <v>40788</v>
      </c>
      <c r="AD25" s="1625">
        <v>78622</v>
      </c>
      <c r="AE25" s="1650">
        <v>77552</v>
      </c>
      <c r="AF25" s="1625">
        <v>20494</v>
      </c>
      <c r="AG25" s="1625">
        <v>26267</v>
      </c>
      <c r="AH25" s="1625">
        <v>15428</v>
      </c>
      <c r="AI25" s="1625">
        <v>23703</v>
      </c>
      <c r="AJ25" s="1625">
        <v>39726</v>
      </c>
      <c r="AK25" s="1625">
        <v>55035</v>
      </c>
      <c r="AL25" s="1625">
        <v>33039</v>
      </c>
      <c r="AM25" s="1625">
        <v>25378</v>
      </c>
      <c r="AN25" s="1625">
        <v>27554</v>
      </c>
      <c r="AO25" s="1625">
        <v>38521</v>
      </c>
      <c r="AP25" s="1625">
        <v>22935</v>
      </c>
      <c r="AQ25" s="1625">
        <v>70370</v>
      </c>
      <c r="AR25" s="1625">
        <v>24811</v>
      </c>
      <c r="AS25" s="1625">
        <v>37167</v>
      </c>
      <c r="AT25" s="1625">
        <v>41874</v>
      </c>
      <c r="AU25" s="1625">
        <v>30936</v>
      </c>
      <c r="AV25" s="1625">
        <v>23162</v>
      </c>
      <c r="AW25" s="1625">
        <v>48301</v>
      </c>
      <c r="AX25" s="1625">
        <v>13930</v>
      </c>
      <c r="AY25" s="1626"/>
      <c r="AZ25" s="1632"/>
      <c r="BA25" s="1625">
        <v>1035134</v>
      </c>
      <c r="BB25" s="1625">
        <v>49883</v>
      </c>
      <c r="BC25" s="1625">
        <v>18930</v>
      </c>
      <c r="BD25" s="1625">
        <v>19210</v>
      </c>
      <c r="BE25" s="1625">
        <v>21193</v>
      </c>
      <c r="BF25" s="1625">
        <v>20398</v>
      </c>
      <c r="BG25" s="1625">
        <v>20642</v>
      </c>
      <c r="BH25" s="1625">
        <v>27866</v>
      </c>
      <c r="BI25" s="1625">
        <v>26744</v>
      </c>
      <c r="BJ25" s="1625">
        <v>21170</v>
      </c>
      <c r="BK25" s="1625">
        <v>21159</v>
      </c>
      <c r="BL25" s="1625">
        <v>26441</v>
      </c>
      <c r="BM25" s="1625">
        <v>24919</v>
      </c>
      <c r="BN25" s="1625">
        <v>57354</v>
      </c>
      <c r="BO25" s="1625">
        <v>22769</v>
      </c>
      <c r="BP25" s="1625">
        <v>35883</v>
      </c>
      <c r="BQ25" s="1625">
        <v>15190</v>
      </c>
      <c r="BR25" s="1625">
        <v>14652</v>
      </c>
      <c r="BS25" s="1625">
        <v>12308</v>
      </c>
      <c r="BT25" s="1625">
        <v>11200</v>
      </c>
      <c r="BU25" s="1625">
        <v>28231</v>
      </c>
      <c r="BV25" s="1625">
        <v>22028</v>
      </c>
      <c r="BW25" s="1625">
        <v>30142</v>
      </c>
      <c r="BX25" s="1625">
        <v>39281</v>
      </c>
      <c r="BY25" s="1625">
        <v>20183</v>
      </c>
      <c r="BZ25" s="1625">
        <v>11776</v>
      </c>
      <c r="CA25" s="1625">
        <v>20798</v>
      </c>
      <c r="CB25" s="1625">
        <v>40278</v>
      </c>
      <c r="CC25" s="1650">
        <v>39511</v>
      </c>
      <c r="CD25" s="1625">
        <v>10459</v>
      </c>
      <c r="CE25" s="1625">
        <v>13562</v>
      </c>
      <c r="CF25" s="1625">
        <v>7825</v>
      </c>
      <c r="CG25" s="1625">
        <v>12256</v>
      </c>
      <c r="CH25" s="1625">
        <v>20251</v>
      </c>
      <c r="CI25" s="1625">
        <v>28149</v>
      </c>
      <c r="CJ25" s="1625">
        <v>16714</v>
      </c>
      <c r="CK25" s="1625">
        <v>12897</v>
      </c>
      <c r="CL25" s="1625">
        <v>14116</v>
      </c>
      <c r="CM25" s="1625">
        <v>19614</v>
      </c>
      <c r="CN25" s="1625">
        <v>11618</v>
      </c>
      <c r="CO25" s="1625">
        <v>35957</v>
      </c>
      <c r="CP25" s="1625">
        <v>12514</v>
      </c>
      <c r="CQ25" s="1625">
        <v>18859</v>
      </c>
      <c r="CR25" s="1625">
        <v>21063</v>
      </c>
      <c r="CS25" s="1625">
        <v>15668</v>
      </c>
      <c r="CT25" s="1625">
        <v>11742</v>
      </c>
      <c r="CU25" s="1625">
        <v>24516</v>
      </c>
      <c r="CV25" s="1625">
        <v>7215</v>
      </c>
      <c r="CW25" s="1626"/>
      <c r="CX25" s="1628"/>
      <c r="CY25" s="1638">
        <v>990430</v>
      </c>
      <c r="CZ25" s="1625">
        <v>47613</v>
      </c>
      <c r="DA25" s="1625">
        <v>18141</v>
      </c>
      <c r="DB25" s="1625">
        <v>18282</v>
      </c>
      <c r="DC25" s="1625">
        <v>20132</v>
      </c>
      <c r="DD25" s="1625">
        <v>19364</v>
      </c>
      <c r="DE25" s="1625">
        <v>20043</v>
      </c>
      <c r="DF25" s="1625">
        <v>26402</v>
      </c>
      <c r="DG25" s="1625">
        <v>25547</v>
      </c>
      <c r="DH25" s="1625">
        <v>20167</v>
      </c>
      <c r="DI25" s="1625">
        <v>20459</v>
      </c>
      <c r="DJ25" s="1625">
        <v>24934</v>
      </c>
      <c r="DK25" s="1625">
        <v>23601</v>
      </c>
      <c r="DL25" s="1625">
        <v>52777</v>
      </c>
      <c r="DM25" s="1625">
        <v>21318</v>
      </c>
      <c r="DN25" s="1625">
        <v>34258</v>
      </c>
      <c r="DO25" s="1625">
        <v>15011</v>
      </c>
      <c r="DP25" s="1625">
        <v>14021</v>
      </c>
      <c r="DQ25" s="1625">
        <v>11935</v>
      </c>
      <c r="DR25" s="1625">
        <v>10709</v>
      </c>
      <c r="DS25" s="1625">
        <v>26970</v>
      </c>
      <c r="DT25" s="1625">
        <v>21277</v>
      </c>
      <c r="DU25" s="1625">
        <v>29176</v>
      </c>
      <c r="DV25" s="1625">
        <v>38020</v>
      </c>
      <c r="DW25" s="1625">
        <v>19114</v>
      </c>
      <c r="DX25" s="1625">
        <v>11148</v>
      </c>
      <c r="DY25" s="1625">
        <v>19990</v>
      </c>
      <c r="DZ25" s="1625">
        <v>38344</v>
      </c>
      <c r="EA25" s="1650">
        <v>38041</v>
      </c>
      <c r="EB25" s="1625">
        <v>10035</v>
      </c>
      <c r="EC25" s="1625">
        <v>12705</v>
      </c>
      <c r="ED25" s="1625">
        <v>7603</v>
      </c>
      <c r="EE25" s="1625">
        <v>11447</v>
      </c>
      <c r="EF25" s="1625">
        <v>19475</v>
      </c>
      <c r="EG25" s="1625">
        <v>26886</v>
      </c>
      <c r="EH25" s="1625">
        <v>16325</v>
      </c>
      <c r="EI25" s="1625">
        <v>12481</v>
      </c>
      <c r="EJ25" s="1625">
        <v>13438</v>
      </c>
      <c r="EK25" s="1625">
        <v>18907</v>
      </c>
      <c r="EL25" s="1625">
        <v>11317</v>
      </c>
      <c r="EM25" s="1625">
        <v>34413</v>
      </c>
      <c r="EN25" s="1625">
        <v>12297</v>
      </c>
      <c r="EO25" s="1625">
        <v>18308</v>
      </c>
      <c r="EP25" s="1625">
        <v>20811</v>
      </c>
      <c r="EQ25" s="1625">
        <v>15268</v>
      </c>
      <c r="ER25" s="1625">
        <v>11420</v>
      </c>
      <c r="ES25" s="1625">
        <v>23785</v>
      </c>
      <c r="ET25" s="1627">
        <v>6715</v>
      </c>
      <c r="EU25" s="1626"/>
      <c r="EV25" s="1627"/>
    </row>
    <row r="26" spans="1:152">
      <c r="A26" s="1620" t="s">
        <v>1974</v>
      </c>
      <c r="B26" s="1620">
        <v>1921</v>
      </c>
      <c r="C26" s="1625">
        <v>1990876</v>
      </c>
      <c r="D26" s="1625">
        <v>95208</v>
      </c>
      <c r="E26" s="1625">
        <v>35170</v>
      </c>
      <c r="F26" s="1625">
        <v>35281</v>
      </c>
      <c r="G26" s="1625">
        <v>39958</v>
      </c>
      <c r="H26" s="1625">
        <v>38676</v>
      </c>
      <c r="I26" s="1625">
        <v>40115</v>
      </c>
      <c r="J26" s="1625">
        <v>52089</v>
      </c>
      <c r="K26" s="1625">
        <v>49439</v>
      </c>
      <c r="L26" s="1625">
        <v>39986</v>
      </c>
      <c r="M26" s="1625">
        <v>38242</v>
      </c>
      <c r="N26" s="1625">
        <v>50078</v>
      </c>
      <c r="O26" s="1625">
        <v>49208</v>
      </c>
      <c r="P26" s="1625">
        <v>120742</v>
      </c>
      <c r="Q26" s="1625">
        <v>45300</v>
      </c>
      <c r="R26" s="1625">
        <v>70005</v>
      </c>
      <c r="S26" s="1625">
        <v>29783</v>
      </c>
      <c r="T26" s="1625">
        <v>28550</v>
      </c>
      <c r="U26" s="1625">
        <v>23323</v>
      </c>
      <c r="V26" s="1625">
        <v>20965</v>
      </c>
      <c r="W26" s="1625">
        <v>51147</v>
      </c>
      <c r="X26" s="1625">
        <v>40612</v>
      </c>
      <c r="Y26" s="1625">
        <v>60289</v>
      </c>
      <c r="Z26" s="1625">
        <v>74855</v>
      </c>
      <c r="AA26" s="1625">
        <v>37699</v>
      </c>
      <c r="AB26" s="1625">
        <v>22015</v>
      </c>
      <c r="AC26" s="1625">
        <v>39615</v>
      </c>
      <c r="AD26" s="1625">
        <v>79837</v>
      </c>
      <c r="AE26" s="1650">
        <v>78292</v>
      </c>
      <c r="AF26" s="1625">
        <v>19370</v>
      </c>
      <c r="AG26" s="1625">
        <v>25023</v>
      </c>
      <c r="AH26" s="1625">
        <v>15486</v>
      </c>
      <c r="AI26" s="1625">
        <v>23467</v>
      </c>
      <c r="AJ26" s="1625">
        <v>38198</v>
      </c>
      <c r="AK26" s="1625">
        <v>54714</v>
      </c>
      <c r="AL26" s="1625">
        <v>33062</v>
      </c>
      <c r="AM26" s="1625">
        <v>24223</v>
      </c>
      <c r="AN26" s="1625">
        <v>25982</v>
      </c>
      <c r="AO26" s="1625">
        <v>37846</v>
      </c>
      <c r="AP26" s="1625">
        <v>21765</v>
      </c>
      <c r="AQ26" s="1625">
        <v>70341</v>
      </c>
      <c r="AR26" s="1625">
        <v>23884</v>
      </c>
      <c r="AS26" s="1625">
        <v>37400</v>
      </c>
      <c r="AT26" s="1625">
        <v>40559</v>
      </c>
      <c r="AU26" s="1625">
        <v>29851</v>
      </c>
      <c r="AV26" s="1625">
        <v>21744</v>
      </c>
      <c r="AW26" s="1625">
        <v>46661</v>
      </c>
      <c r="AX26" s="1625">
        <v>14821</v>
      </c>
      <c r="AY26" s="1626"/>
      <c r="AZ26" s="1632"/>
      <c r="BA26" s="1625">
        <v>1017457</v>
      </c>
      <c r="BB26" s="1625">
        <v>48860</v>
      </c>
      <c r="BC26" s="1625">
        <v>17906</v>
      </c>
      <c r="BD26" s="1625">
        <v>18076</v>
      </c>
      <c r="BE26" s="1625">
        <v>20468</v>
      </c>
      <c r="BF26" s="1625">
        <v>20081</v>
      </c>
      <c r="BG26" s="1625">
        <v>20603</v>
      </c>
      <c r="BH26" s="1625">
        <v>26667</v>
      </c>
      <c r="BI26" s="1625">
        <v>25259</v>
      </c>
      <c r="BJ26" s="1625">
        <v>20523</v>
      </c>
      <c r="BK26" s="1625">
        <v>19475</v>
      </c>
      <c r="BL26" s="1625">
        <v>25695</v>
      </c>
      <c r="BM26" s="1625">
        <v>25138</v>
      </c>
      <c r="BN26" s="1625">
        <v>61624</v>
      </c>
      <c r="BO26" s="1625">
        <v>23092</v>
      </c>
      <c r="BP26" s="1625">
        <v>35654</v>
      </c>
      <c r="BQ26" s="1625">
        <v>15246</v>
      </c>
      <c r="BR26" s="1625">
        <v>14365</v>
      </c>
      <c r="BS26" s="1625">
        <v>11773</v>
      </c>
      <c r="BT26" s="1625">
        <v>10687</v>
      </c>
      <c r="BU26" s="1625">
        <v>26099</v>
      </c>
      <c r="BV26" s="1625">
        <v>20921</v>
      </c>
      <c r="BW26" s="1625">
        <v>30629</v>
      </c>
      <c r="BX26" s="1625">
        <v>38137</v>
      </c>
      <c r="BY26" s="1625">
        <v>19270</v>
      </c>
      <c r="BZ26" s="1625">
        <v>11099</v>
      </c>
      <c r="CA26" s="1625">
        <v>20164</v>
      </c>
      <c r="CB26" s="1625">
        <v>40981</v>
      </c>
      <c r="CC26" s="1650">
        <v>39668</v>
      </c>
      <c r="CD26" s="1625">
        <v>9941</v>
      </c>
      <c r="CE26" s="1625">
        <v>12779</v>
      </c>
      <c r="CF26" s="1625">
        <v>7893</v>
      </c>
      <c r="CG26" s="1625">
        <v>11994</v>
      </c>
      <c r="CH26" s="1625">
        <v>19613</v>
      </c>
      <c r="CI26" s="1625">
        <v>28147</v>
      </c>
      <c r="CJ26" s="1625">
        <v>16779</v>
      </c>
      <c r="CK26" s="1625">
        <v>12431</v>
      </c>
      <c r="CL26" s="1625">
        <v>13156</v>
      </c>
      <c r="CM26" s="1625">
        <v>19288</v>
      </c>
      <c r="CN26" s="1625">
        <v>11130</v>
      </c>
      <c r="CO26" s="1625">
        <v>36198</v>
      </c>
      <c r="CP26" s="1625">
        <v>12143</v>
      </c>
      <c r="CQ26" s="1625">
        <v>19241</v>
      </c>
      <c r="CR26" s="1625">
        <v>20855</v>
      </c>
      <c r="CS26" s="1625">
        <v>15188</v>
      </c>
      <c r="CT26" s="1625">
        <v>11120</v>
      </c>
      <c r="CU26" s="1625">
        <v>23707</v>
      </c>
      <c r="CV26" s="1625">
        <v>7694</v>
      </c>
      <c r="CW26" s="1626"/>
      <c r="CX26" s="1628"/>
      <c r="CY26" s="1638">
        <v>973419</v>
      </c>
      <c r="CZ26" s="1625">
        <v>46348</v>
      </c>
      <c r="DA26" s="1625">
        <v>17264</v>
      </c>
      <c r="DB26" s="1625">
        <v>17205</v>
      </c>
      <c r="DC26" s="1625">
        <v>19490</v>
      </c>
      <c r="DD26" s="1625">
        <v>18595</v>
      </c>
      <c r="DE26" s="1625">
        <v>19512</v>
      </c>
      <c r="DF26" s="1625">
        <v>25422</v>
      </c>
      <c r="DG26" s="1625">
        <v>24180</v>
      </c>
      <c r="DH26" s="1625">
        <v>19463</v>
      </c>
      <c r="DI26" s="1625">
        <v>18767</v>
      </c>
      <c r="DJ26" s="1625">
        <v>24383</v>
      </c>
      <c r="DK26" s="1625">
        <v>24070</v>
      </c>
      <c r="DL26" s="1625">
        <v>59118</v>
      </c>
      <c r="DM26" s="1625">
        <v>22208</v>
      </c>
      <c r="DN26" s="1625">
        <v>34351</v>
      </c>
      <c r="DO26" s="1625">
        <v>14537</v>
      </c>
      <c r="DP26" s="1625">
        <v>14185</v>
      </c>
      <c r="DQ26" s="1625">
        <v>11550</v>
      </c>
      <c r="DR26" s="1625">
        <v>10278</v>
      </c>
      <c r="DS26" s="1625">
        <v>25048</v>
      </c>
      <c r="DT26" s="1625">
        <v>19691</v>
      </c>
      <c r="DU26" s="1625">
        <v>29660</v>
      </c>
      <c r="DV26" s="1625">
        <v>36718</v>
      </c>
      <c r="DW26" s="1625">
        <v>18429</v>
      </c>
      <c r="DX26" s="1625">
        <v>10916</v>
      </c>
      <c r="DY26" s="1625">
        <v>19451</v>
      </c>
      <c r="DZ26" s="1625">
        <v>38856</v>
      </c>
      <c r="EA26" s="1650">
        <v>38624</v>
      </c>
      <c r="EB26" s="1625">
        <v>9429</v>
      </c>
      <c r="EC26" s="1625">
        <v>12244</v>
      </c>
      <c r="ED26" s="1625">
        <v>7593</v>
      </c>
      <c r="EE26" s="1625">
        <v>11473</v>
      </c>
      <c r="EF26" s="1625">
        <v>18585</v>
      </c>
      <c r="EG26" s="1625">
        <v>26567</v>
      </c>
      <c r="EH26" s="1625">
        <v>16283</v>
      </c>
      <c r="EI26" s="1625">
        <v>11792</v>
      </c>
      <c r="EJ26" s="1625">
        <v>12826</v>
      </c>
      <c r="EK26" s="1625">
        <v>18558</v>
      </c>
      <c r="EL26" s="1625">
        <v>10635</v>
      </c>
      <c r="EM26" s="1625">
        <v>34143</v>
      </c>
      <c r="EN26" s="1625">
        <v>11741</v>
      </c>
      <c r="EO26" s="1625">
        <v>18159</v>
      </c>
      <c r="EP26" s="1625">
        <v>19704</v>
      </c>
      <c r="EQ26" s="1625">
        <v>14663</v>
      </c>
      <c r="ER26" s="1625">
        <v>10624</v>
      </c>
      <c r="ES26" s="1625">
        <v>22954</v>
      </c>
      <c r="ET26" s="1627">
        <v>7127</v>
      </c>
      <c r="EU26" s="1626"/>
      <c r="EV26" s="1627"/>
    </row>
    <row r="27" spans="1:152">
      <c r="A27" s="1620" t="s">
        <v>1975</v>
      </c>
      <c r="B27" s="1620">
        <v>1922</v>
      </c>
      <c r="C27" s="1625">
        <v>1969314</v>
      </c>
      <c r="D27" s="1625">
        <v>97024</v>
      </c>
      <c r="E27" s="1625">
        <v>33936</v>
      </c>
      <c r="F27" s="1625">
        <v>34903</v>
      </c>
      <c r="G27" s="1625">
        <v>38757</v>
      </c>
      <c r="H27" s="1625">
        <v>37272</v>
      </c>
      <c r="I27" s="1625">
        <v>38653</v>
      </c>
      <c r="J27" s="1625">
        <v>50398</v>
      </c>
      <c r="K27" s="1625">
        <v>49668</v>
      </c>
      <c r="L27" s="1625">
        <v>40703</v>
      </c>
      <c r="M27" s="1625">
        <v>39173</v>
      </c>
      <c r="N27" s="1625">
        <v>48915</v>
      </c>
      <c r="O27" s="1625">
        <v>45742</v>
      </c>
      <c r="P27" s="1625">
        <v>120670</v>
      </c>
      <c r="Q27" s="1625">
        <v>44610</v>
      </c>
      <c r="R27" s="1625">
        <v>67571</v>
      </c>
      <c r="S27" s="1625">
        <v>27386</v>
      </c>
      <c r="T27" s="1625">
        <v>25713</v>
      </c>
      <c r="U27" s="1625">
        <v>21799</v>
      </c>
      <c r="V27" s="1625">
        <v>20386</v>
      </c>
      <c r="W27" s="1625">
        <v>51902</v>
      </c>
      <c r="X27" s="1625">
        <v>39951</v>
      </c>
      <c r="Y27" s="1625">
        <v>58395</v>
      </c>
      <c r="Z27" s="1625">
        <v>74374</v>
      </c>
      <c r="AA27" s="1625">
        <v>37714</v>
      </c>
      <c r="AB27" s="1625">
        <v>21674</v>
      </c>
      <c r="AC27" s="1625">
        <v>40434</v>
      </c>
      <c r="AD27" s="1625">
        <v>82128</v>
      </c>
      <c r="AE27" s="1650">
        <v>75931</v>
      </c>
      <c r="AF27" s="1625">
        <v>19278</v>
      </c>
      <c r="AG27" s="1625">
        <v>24890</v>
      </c>
      <c r="AH27" s="1625">
        <v>15345</v>
      </c>
      <c r="AI27" s="1625">
        <v>22735</v>
      </c>
      <c r="AJ27" s="1625">
        <v>36710</v>
      </c>
      <c r="AK27" s="1625">
        <v>53870</v>
      </c>
      <c r="AL27" s="1625">
        <v>32292</v>
      </c>
      <c r="AM27" s="1625">
        <v>23525</v>
      </c>
      <c r="AN27" s="1625">
        <v>25254</v>
      </c>
      <c r="AO27" s="1625">
        <v>37182</v>
      </c>
      <c r="AP27" s="1625">
        <v>21554</v>
      </c>
      <c r="AQ27" s="1625">
        <v>70469</v>
      </c>
      <c r="AR27" s="1625">
        <v>23604</v>
      </c>
      <c r="AS27" s="1625">
        <v>37623</v>
      </c>
      <c r="AT27" s="1625">
        <v>41137</v>
      </c>
      <c r="AU27" s="1625">
        <v>29835</v>
      </c>
      <c r="AV27" s="1625">
        <v>22479</v>
      </c>
      <c r="AW27" s="1625">
        <v>49996</v>
      </c>
      <c r="AX27" s="1625">
        <v>15754</v>
      </c>
      <c r="AY27" s="1626"/>
      <c r="AZ27" s="1632"/>
      <c r="BA27" s="1625">
        <v>1004022</v>
      </c>
      <c r="BB27" s="1625">
        <v>49533</v>
      </c>
      <c r="BC27" s="1625">
        <v>17389</v>
      </c>
      <c r="BD27" s="1625">
        <v>17804</v>
      </c>
      <c r="BE27" s="1625">
        <v>19904</v>
      </c>
      <c r="BF27" s="1625">
        <v>18994</v>
      </c>
      <c r="BG27" s="1625">
        <v>19652</v>
      </c>
      <c r="BH27" s="1625">
        <v>25758</v>
      </c>
      <c r="BI27" s="1625">
        <v>25356</v>
      </c>
      <c r="BJ27" s="1625">
        <v>20669</v>
      </c>
      <c r="BK27" s="1625">
        <v>20004</v>
      </c>
      <c r="BL27" s="1625">
        <v>24949</v>
      </c>
      <c r="BM27" s="1625">
        <v>23440</v>
      </c>
      <c r="BN27" s="1625">
        <v>61548</v>
      </c>
      <c r="BO27" s="1625">
        <v>22926</v>
      </c>
      <c r="BP27" s="1625">
        <v>34280</v>
      </c>
      <c r="BQ27" s="1625">
        <v>13951</v>
      </c>
      <c r="BR27" s="1625">
        <v>13034</v>
      </c>
      <c r="BS27" s="1625">
        <v>11114</v>
      </c>
      <c r="BT27" s="1625">
        <v>10419</v>
      </c>
      <c r="BU27" s="1625">
        <v>26692</v>
      </c>
      <c r="BV27" s="1625">
        <v>20245</v>
      </c>
      <c r="BW27" s="1625">
        <v>29839</v>
      </c>
      <c r="BX27" s="1625">
        <v>37482</v>
      </c>
      <c r="BY27" s="1625">
        <v>19247</v>
      </c>
      <c r="BZ27" s="1625">
        <v>11020</v>
      </c>
      <c r="CA27" s="1625">
        <v>20563</v>
      </c>
      <c r="CB27" s="1625">
        <v>42098</v>
      </c>
      <c r="CC27" s="1650">
        <v>38764</v>
      </c>
      <c r="CD27" s="1625">
        <v>9746</v>
      </c>
      <c r="CE27" s="1625">
        <v>12803</v>
      </c>
      <c r="CF27" s="1625">
        <v>7872</v>
      </c>
      <c r="CG27" s="1625">
        <v>11617</v>
      </c>
      <c r="CH27" s="1625">
        <v>18678</v>
      </c>
      <c r="CI27" s="1625">
        <v>27558</v>
      </c>
      <c r="CJ27" s="1625">
        <v>16593</v>
      </c>
      <c r="CK27" s="1625">
        <v>11930</v>
      </c>
      <c r="CL27" s="1625">
        <v>12938</v>
      </c>
      <c r="CM27" s="1625">
        <v>18921</v>
      </c>
      <c r="CN27" s="1625">
        <v>10893</v>
      </c>
      <c r="CO27" s="1625">
        <v>36013</v>
      </c>
      <c r="CP27" s="1625">
        <v>12060</v>
      </c>
      <c r="CQ27" s="1625">
        <v>19195</v>
      </c>
      <c r="CR27" s="1625">
        <v>20945</v>
      </c>
      <c r="CS27" s="1625">
        <v>15178</v>
      </c>
      <c r="CT27" s="1625">
        <v>11315</v>
      </c>
      <c r="CU27" s="1625">
        <v>25170</v>
      </c>
      <c r="CV27" s="1625">
        <v>7923</v>
      </c>
      <c r="CW27" s="1626"/>
      <c r="CX27" s="1628"/>
      <c r="CY27" s="1638">
        <v>965292</v>
      </c>
      <c r="CZ27" s="1625">
        <v>47491</v>
      </c>
      <c r="DA27" s="1625">
        <v>16547</v>
      </c>
      <c r="DB27" s="1625">
        <v>17099</v>
      </c>
      <c r="DC27" s="1625">
        <v>18853</v>
      </c>
      <c r="DD27" s="1625">
        <v>18278</v>
      </c>
      <c r="DE27" s="1625">
        <v>19001</v>
      </c>
      <c r="DF27" s="1625">
        <v>24640</v>
      </c>
      <c r="DG27" s="1625">
        <v>24312</v>
      </c>
      <c r="DH27" s="1625">
        <v>20034</v>
      </c>
      <c r="DI27" s="1625">
        <v>19169</v>
      </c>
      <c r="DJ27" s="1625">
        <v>23966</v>
      </c>
      <c r="DK27" s="1625">
        <v>22302</v>
      </c>
      <c r="DL27" s="1625">
        <v>59122</v>
      </c>
      <c r="DM27" s="1625">
        <v>21684</v>
      </c>
      <c r="DN27" s="1625">
        <v>33291</v>
      </c>
      <c r="DO27" s="1625">
        <v>13435</v>
      </c>
      <c r="DP27" s="1625">
        <v>12679</v>
      </c>
      <c r="DQ27" s="1625">
        <v>10685</v>
      </c>
      <c r="DR27" s="1625">
        <v>9967</v>
      </c>
      <c r="DS27" s="1625">
        <v>25210</v>
      </c>
      <c r="DT27" s="1625">
        <v>19706</v>
      </c>
      <c r="DU27" s="1625">
        <v>28556</v>
      </c>
      <c r="DV27" s="1625">
        <v>36892</v>
      </c>
      <c r="DW27" s="1625">
        <v>18467</v>
      </c>
      <c r="DX27" s="1625">
        <v>10654</v>
      </c>
      <c r="DY27" s="1625">
        <v>19871</v>
      </c>
      <c r="DZ27" s="1625">
        <v>40030</v>
      </c>
      <c r="EA27" s="1650">
        <v>37167</v>
      </c>
      <c r="EB27" s="1625">
        <v>9532</v>
      </c>
      <c r="EC27" s="1625">
        <v>12087</v>
      </c>
      <c r="ED27" s="1625">
        <v>7473</v>
      </c>
      <c r="EE27" s="1625">
        <v>11118</v>
      </c>
      <c r="EF27" s="1625">
        <v>18032</v>
      </c>
      <c r="EG27" s="1625">
        <v>26312</v>
      </c>
      <c r="EH27" s="1625">
        <v>15699</v>
      </c>
      <c r="EI27" s="1625">
        <v>11595</v>
      </c>
      <c r="EJ27" s="1625">
        <v>12316</v>
      </c>
      <c r="EK27" s="1625">
        <v>18261</v>
      </c>
      <c r="EL27" s="1625">
        <v>10661</v>
      </c>
      <c r="EM27" s="1625">
        <v>34456</v>
      </c>
      <c r="EN27" s="1625">
        <v>11544</v>
      </c>
      <c r="EO27" s="1625">
        <v>18428</v>
      </c>
      <c r="EP27" s="1625">
        <v>20192</v>
      </c>
      <c r="EQ27" s="1625">
        <v>14657</v>
      </c>
      <c r="ER27" s="1625">
        <v>11164</v>
      </c>
      <c r="ES27" s="1625">
        <v>24826</v>
      </c>
      <c r="ET27" s="1627">
        <v>7831</v>
      </c>
      <c r="EU27" s="1626"/>
      <c r="EV27" s="1627"/>
    </row>
    <row r="28" spans="1:152">
      <c r="A28" s="1620" t="s">
        <v>1976</v>
      </c>
      <c r="B28" s="1620">
        <v>1923</v>
      </c>
      <c r="C28" s="1625">
        <v>2043297</v>
      </c>
      <c r="D28" s="1625">
        <v>97222</v>
      </c>
      <c r="E28" s="1625">
        <v>36184</v>
      </c>
      <c r="F28" s="1625">
        <v>36810</v>
      </c>
      <c r="G28" s="1625">
        <v>42292</v>
      </c>
      <c r="H28" s="1625">
        <v>39367</v>
      </c>
      <c r="I28" s="1625">
        <v>41395</v>
      </c>
      <c r="J28" s="1625">
        <v>54062</v>
      </c>
      <c r="K28" s="1625">
        <v>51506</v>
      </c>
      <c r="L28" s="1625">
        <v>41334</v>
      </c>
      <c r="M28" s="1625">
        <v>40602</v>
      </c>
      <c r="N28" s="1625">
        <v>52036</v>
      </c>
      <c r="O28" s="1625">
        <v>49403</v>
      </c>
      <c r="P28" s="1625">
        <v>117705</v>
      </c>
      <c r="Q28" s="1625">
        <v>43093</v>
      </c>
      <c r="R28" s="1625">
        <v>68894</v>
      </c>
      <c r="S28" s="1625">
        <v>28525</v>
      </c>
      <c r="T28" s="1625">
        <v>25376</v>
      </c>
      <c r="U28" s="1625">
        <v>21814</v>
      </c>
      <c r="V28" s="1625">
        <v>21141</v>
      </c>
      <c r="W28" s="1625">
        <v>52888</v>
      </c>
      <c r="X28" s="1625">
        <v>42353</v>
      </c>
      <c r="Y28" s="1625">
        <v>62887</v>
      </c>
      <c r="Z28" s="1625">
        <v>80087</v>
      </c>
      <c r="AA28" s="1625">
        <v>39614</v>
      </c>
      <c r="AB28" s="1625">
        <v>22215</v>
      </c>
      <c r="AC28" s="1625">
        <v>40860</v>
      </c>
      <c r="AD28" s="1625">
        <v>86555</v>
      </c>
      <c r="AE28" s="1650">
        <v>78991</v>
      </c>
      <c r="AF28" s="1625">
        <v>20330</v>
      </c>
      <c r="AG28" s="1625">
        <v>26364</v>
      </c>
      <c r="AH28" s="1625">
        <v>15706</v>
      </c>
      <c r="AI28" s="1625">
        <v>23551</v>
      </c>
      <c r="AJ28" s="1625">
        <v>38950</v>
      </c>
      <c r="AK28" s="1625">
        <v>54614</v>
      </c>
      <c r="AL28" s="1625">
        <v>33295</v>
      </c>
      <c r="AM28" s="1625">
        <v>25496</v>
      </c>
      <c r="AN28" s="1625">
        <v>26069</v>
      </c>
      <c r="AO28" s="1625">
        <v>39931</v>
      </c>
      <c r="AP28" s="1625">
        <v>23338</v>
      </c>
      <c r="AQ28" s="1625">
        <v>73726</v>
      </c>
      <c r="AR28" s="1625">
        <v>25194</v>
      </c>
      <c r="AS28" s="1625">
        <v>38544</v>
      </c>
      <c r="AT28" s="1625">
        <v>43360</v>
      </c>
      <c r="AU28" s="1625">
        <v>31902</v>
      </c>
      <c r="AV28" s="1625">
        <v>22876</v>
      </c>
      <c r="AW28" s="1625">
        <v>50498</v>
      </c>
      <c r="AX28" s="1625">
        <v>14342</v>
      </c>
      <c r="AY28" s="1626"/>
      <c r="AZ28" s="1632"/>
      <c r="BA28" s="1625">
        <v>1043599</v>
      </c>
      <c r="BB28" s="1625">
        <v>49624</v>
      </c>
      <c r="BC28" s="1625">
        <v>18197</v>
      </c>
      <c r="BD28" s="1625">
        <v>18763</v>
      </c>
      <c r="BE28" s="1625">
        <v>21482</v>
      </c>
      <c r="BF28" s="1625">
        <v>20239</v>
      </c>
      <c r="BG28" s="1625">
        <v>20961</v>
      </c>
      <c r="BH28" s="1625">
        <v>27717</v>
      </c>
      <c r="BI28" s="1625">
        <v>26270</v>
      </c>
      <c r="BJ28" s="1625">
        <v>21117</v>
      </c>
      <c r="BK28" s="1625">
        <v>20823</v>
      </c>
      <c r="BL28" s="1625">
        <v>26453</v>
      </c>
      <c r="BM28" s="1625">
        <v>25212</v>
      </c>
      <c r="BN28" s="1625">
        <v>60281</v>
      </c>
      <c r="BO28" s="1625">
        <v>22190</v>
      </c>
      <c r="BP28" s="1625">
        <v>35155</v>
      </c>
      <c r="BQ28" s="1625">
        <v>14411</v>
      </c>
      <c r="BR28" s="1625">
        <v>12978</v>
      </c>
      <c r="BS28" s="1625">
        <v>11137</v>
      </c>
      <c r="BT28" s="1625">
        <v>10780</v>
      </c>
      <c r="BU28" s="1625">
        <v>26922</v>
      </c>
      <c r="BV28" s="1625">
        <v>21412</v>
      </c>
      <c r="BW28" s="1625">
        <v>32029</v>
      </c>
      <c r="BX28" s="1625">
        <v>40719</v>
      </c>
      <c r="BY28" s="1625">
        <v>20150</v>
      </c>
      <c r="BZ28" s="1625">
        <v>11277</v>
      </c>
      <c r="CA28" s="1625">
        <v>20979</v>
      </c>
      <c r="CB28" s="1625">
        <v>44654</v>
      </c>
      <c r="CC28" s="1650">
        <v>40490</v>
      </c>
      <c r="CD28" s="1625">
        <v>10430</v>
      </c>
      <c r="CE28" s="1625">
        <v>13653</v>
      </c>
      <c r="CF28" s="1625">
        <v>8080</v>
      </c>
      <c r="CG28" s="1625">
        <v>12160</v>
      </c>
      <c r="CH28" s="1625">
        <v>19771</v>
      </c>
      <c r="CI28" s="1625">
        <v>27789</v>
      </c>
      <c r="CJ28" s="1625">
        <v>17094</v>
      </c>
      <c r="CK28" s="1625">
        <v>13097</v>
      </c>
      <c r="CL28" s="1625">
        <v>13267</v>
      </c>
      <c r="CM28" s="1625">
        <v>20492</v>
      </c>
      <c r="CN28" s="1625">
        <v>11977</v>
      </c>
      <c r="CO28" s="1625">
        <v>37817</v>
      </c>
      <c r="CP28" s="1625">
        <v>12867</v>
      </c>
      <c r="CQ28" s="1625">
        <v>19723</v>
      </c>
      <c r="CR28" s="1625">
        <v>22159</v>
      </c>
      <c r="CS28" s="1625">
        <v>16223</v>
      </c>
      <c r="CT28" s="1625">
        <v>11631</v>
      </c>
      <c r="CU28" s="1625">
        <v>25668</v>
      </c>
      <c r="CV28" s="1625">
        <v>7279</v>
      </c>
      <c r="CW28" s="1626"/>
      <c r="CX28" s="1628"/>
      <c r="CY28" s="1638">
        <v>999698</v>
      </c>
      <c r="CZ28" s="1625">
        <v>47598</v>
      </c>
      <c r="DA28" s="1625">
        <v>17987</v>
      </c>
      <c r="DB28" s="1625">
        <v>18047</v>
      </c>
      <c r="DC28" s="1625">
        <v>20810</v>
      </c>
      <c r="DD28" s="1625">
        <v>19128</v>
      </c>
      <c r="DE28" s="1625">
        <v>20434</v>
      </c>
      <c r="DF28" s="1625">
        <v>26345</v>
      </c>
      <c r="DG28" s="1625">
        <v>25236</v>
      </c>
      <c r="DH28" s="1625">
        <v>20217</v>
      </c>
      <c r="DI28" s="1625">
        <v>19779</v>
      </c>
      <c r="DJ28" s="1625">
        <v>25583</v>
      </c>
      <c r="DK28" s="1625">
        <v>24191</v>
      </c>
      <c r="DL28" s="1625">
        <v>57424</v>
      </c>
      <c r="DM28" s="1625">
        <v>20903</v>
      </c>
      <c r="DN28" s="1625">
        <v>33739</v>
      </c>
      <c r="DO28" s="1625">
        <v>14114</v>
      </c>
      <c r="DP28" s="1625">
        <v>12398</v>
      </c>
      <c r="DQ28" s="1625">
        <v>10677</v>
      </c>
      <c r="DR28" s="1625">
        <v>10361</v>
      </c>
      <c r="DS28" s="1625">
        <v>25966</v>
      </c>
      <c r="DT28" s="1625">
        <v>20941</v>
      </c>
      <c r="DU28" s="1625">
        <v>30858</v>
      </c>
      <c r="DV28" s="1625">
        <v>39368</v>
      </c>
      <c r="DW28" s="1625">
        <v>19464</v>
      </c>
      <c r="DX28" s="1625">
        <v>10938</v>
      </c>
      <c r="DY28" s="1625">
        <v>19881</v>
      </c>
      <c r="DZ28" s="1625">
        <v>41901</v>
      </c>
      <c r="EA28" s="1650">
        <v>38501</v>
      </c>
      <c r="EB28" s="1625">
        <v>9900</v>
      </c>
      <c r="EC28" s="1625">
        <v>12711</v>
      </c>
      <c r="ED28" s="1625">
        <v>7626</v>
      </c>
      <c r="EE28" s="1625">
        <v>11391</v>
      </c>
      <c r="EF28" s="1625">
        <v>19179</v>
      </c>
      <c r="EG28" s="1625">
        <v>26825</v>
      </c>
      <c r="EH28" s="1625">
        <v>16201</v>
      </c>
      <c r="EI28" s="1625">
        <v>12399</v>
      </c>
      <c r="EJ28" s="1625">
        <v>12802</v>
      </c>
      <c r="EK28" s="1625">
        <v>19439</v>
      </c>
      <c r="EL28" s="1625">
        <v>11361</v>
      </c>
      <c r="EM28" s="1625">
        <v>35909</v>
      </c>
      <c r="EN28" s="1625">
        <v>12327</v>
      </c>
      <c r="EO28" s="1625">
        <v>18821</v>
      </c>
      <c r="EP28" s="1625">
        <v>21201</v>
      </c>
      <c r="EQ28" s="1625">
        <v>15679</v>
      </c>
      <c r="ER28" s="1625">
        <v>11245</v>
      </c>
      <c r="ES28" s="1625">
        <v>24830</v>
      </c>
      <c r="ET28" s="1627">
        <v>7063</v>
      </c>
      <c r="EU28" s="1626"/>
      <c r="EV28" s="1627"/>
    </row>
    <row r="29" spans="1:152">
      <c r="A29" s="1620" t="s">
        <v>1977</v>
      </c>
      <c r="B29" s="1620">
        <v>1924</v>
      </c>
      <c r="C29" s="1625">
        <v>1998520</v>
      </c>
      <c r="D29" s="1625">
        <v>97852</v>
      </c>
      <c r="E29" s="1625">
        <v>35321</v>
      </c>
      <c r="F29" s="1625">
        <v>35631</v>
      </c>
      <c r="G29" s="1625">
        <v>40967</v>
      </c>
      <c r="H29" s="1625">
        <v>39435</v>
      </c>
      <c r="I29" s="1625">
        <v>40931</v>
      </c>
      <c r="J29" s="1625">
        <v>52633</v>
      </c>
      <c r="K29" s="1625">
        <v>50739</v>
      </c>
      <c r="L29" s="1625">
        <v>40155</v>
      </c>
      <c r="M29" s="1625">
        <v>39691</v>
      </c>
      <c r="N29" s="1625">
        <v>49857</v>
      </c>
      <c r="O29" s="1625">
        <v>47384</v>
      </c>
      <c r="P29" s="1625">
        <v>123526</v>
      </c>
      <c r="Q29" s="1625">
        <v>41962</v>
      </c>
      <c r="R29" s="1625">
        <v>68787</v>
      </c>
      <c r="S29" s="1625">
        <v>29006</v>
      </c>
      <c r="T29" s="1625">
        <v>26375</v>
      </c>
      <c r="U29" s="1625">
        <v>22001</v>
      </c>
      <c r="V29" s="1625">
        <v>21276</v>
      </c>
      <c r="W29" s="1625">
        <v>54061</v>
      </c>
      <c r="X29" s="1625">
        <v>41047</v>
      </c>
      <c r="Y29" s="1625">
        <v>61061</v>
      </c>
      <c r="Z29" s="1625">
        <v>78598</v>
      </c>
      <c r="AA29" s="1625">
        <v>37296</v>
      </c>
      <c r="AB29" s="1625">
        <v>21913</v>
      </c>
      <c r="AC29" s="1625">
        <v>40743</v>
      </c>
      <c r="AD29" s="1625">
        <v>85284</v>
      </c>
      <c r="AE29" s="1650">
        <v>76176</v>
      </c>
      <c r="AF29" s="1625">
        <v>19070</v>
      </c>
      <c r="AG29" s="1625">
        <v>24333</v>
      </c>
      <c r="AH29" s="1625">
        <v>15387</v>
      </c>
      <c r="AI29" s="1625">
        <v>22173</v>
      </c>
      <c r="AJ29" s="1625">
        <v>36631</v>
      </c>
      <c r="AK29" s="1625">
        <v>52386</v>
      </c>
      <c r="AL29" s="1625">
        <v>31957</v>
      </c>
      <c r="AM29" s="1625">
        <v>23530</v>
      </c>
      <c r="AN29" s="1625">
        <v>24526</v>
      </c>
      <c r="AO29" s="1625">
        <v>36611</v>
      </c>
      <c r="AP29" s="1625">
        <v>22204</v>
      </c>
      <c r="AQ29" s="1625">
        <v>71405</v>
      </c>
      <c r="AR29" s="1625">
        <v>23369</v>
      </c>
      <c r="AS29" s="1625">
        <v>37345</v>
      </c>
      <c r="AT29" s="1625">
        <v>41716</v>
      </c>
      <c r="AU29" s="1625">
        <v>30423</v>
      </c>
      <c r="AV29" s="1625">
        <v>22721</v>
      </c>
      <c r="AW29" s="1625">
        <v>48831</v>
      </c>
      <c r="AX29" s="1625">
        <v>14194</v>
      </c>
      <c r="AY29" s="1626"/>
      <c r="AZ29" s="1632"/>
      <c r="BA29" s="1625">
        <v>1019988</v>
      </c>
      <c r="BB29" s="1625">
        <v>49986</v>
      </c>
      <c r="BC29" s="1625">
        <v>18321</v>
      </c>
      <c r="BD29" s="1625">
        <v>18275</v>
      </c>
      <c r="BE29" s="1625">
        <v>20919</v>
      </c>
      <c r="BF29" s="1625">
        <v>20138</v>
      </c>
      <c r="BG29" s="1625">
        <v>20881</v>
      </c>
      <c r="BH29" s="1625">
        <v>26876</v>
      </c>
      <c r="BI29" s="1625">
        <v>25949</v>
      </c>
      <c r="BJ29" s="1625">
        <v>20507</v>
      </c>
      <c r="BK29" s="1625">
        <v>20315</v>
      </c>
      <c r="BL29" s="1625">
        <v>25351</v>
      </c>
      <c r="BM29" s="1625">
        <v>24182</v>
      </c>
      <c r="BN29" s="1625">
        <v>62955</v>
      </c>
      <c r="BO29" s="1625">
        <v>21300</v>
      </c>
      <c r="BP29" s="1625">
        <v>34928</v>
      </c>
      <c r="BQ29" s="1625">
        <v>14758</v>
      </c>
      <c r="BR29" s="1625">
        <v>13385</v>
      </c>
      <c r="BS29" s="1625">
        <v>11165</v>
      </c>
      <c r="BT29" s="1625">
        <v>10882</v>
      </c>
      <c r="BU29" s="1625">
        <v>27502</v>
      </c>
      <c r="BV29" s="1625">
        <v>20935</v>
      </c>
      <c r="BW29" s="1625">
        <v>31376</v>
      </c>
      <c r="BX29" s="1625">
        <v>40073</v>
      </c>
      <c r="BY29" s="1625">
        <v>19047</v>
      </c>
      <c r="BZ29" s="1625">
        <v>11149</v>
      </c>
      <c r="CA29" s="1625">
        <v>20855</v>
      </c>
      <c r="CB29" s="1625">
        <v>43694</v>
      </c>
      <c r="CC29" s="1650">
        <v>39077</v>
      </c>
      <c r="CD29" s="1625">
        <v>9738</v>
      </c>
      <c r="CE29" s="1625">
        <v>12420</v>
      </c>
      <c r="CF29" s="1625">
        <v>7766</v>
      </c>
      <c r="CG29" s="1625">
        <v>11228</v>
      </c>
      <c r="CH29" s="1625">
        <v>18634</v>
      </c>
      <c r="CI29" s="1625">
        <v>26735</v>
      </c>
      <c r="CJ29" s="1625">
        <v>16299</v>
      </c>
      <c r="CK29" s="1625">
        <v>11990</v>
      </c>
      <c r="CL29" s="1625">
        <v>12465</v>
      </c>
      <c r="CM29" s="1625">
        <v>18742</v>
      </c>
      <c r="CN29" s="1625">
        <v>11391</v>
      </c>
      <c r="CO29" s="1625">
        <v>36537</v>
      </c>
      <c r="CP29" s="1625">
        <v>11904</v>
      </c>
      <c r="CQ29" s="1625">
        <v>19093</v>
      </c>
      <c r="CR29" s="1625">
        <v>21189</v>
      </c>
      <c r="CS29" s="1625">
        <v>15469</v>
      </c>
      <c r="CT29" s="1625">
        <v>11514</v>
      </c>
      <c r="CU29" s="1625">
        <v>24877</v>
      </c>
      <c r="CV29" s="1625">
        <v>7216</v>
      </c>
      <c r="CW29" s="1626"/>
      <c r="CX29" s="1628"/>
      <c r="CY29" s="1638">
        <v>978532</v>
      </c>
      <c r="CZ29" s="1625">
        <v>47866</v>
      </c>
      <c r="DA29" s="1625">
        <v>17000</v>
      </c>
      <c r="DB29" s="1625">
        <v>17356</v>
      </c>
      <c r="DC29" s="1625">
        <v>20048</v>
      </c>
      <c r="DD29" s="1625">
        <v>19297</v>
      </c>
      <c r="DE29" s="1625">
        <v>20050</v>
      </c>
      <c r="DF29" s="1625">
        <v>25757</v>
      </c>
      <c r="DG29" s="1625">
        <v>24790</v>
      </c>
      <c r="DH29" s="1625">
        <v>19648</v>
      </c>
      <c r="DI29" s="1625">
        <v>19376</v>
      </c>
      <c r="DJ29" s="1625">
        <v>24506</v>
      </c>
      <c r="DK29" s="1625">
        <v>23202</v>
      </c>
      <c r="DL29" s="1625">
        <v>60571</v>
      </c>
      <c r="DM29" s="1625">
        <v>20662</v>
      </c>
      <c r="DN29" s="1625">
        <v>33859</v>
      </c>
      <c r="DO29" s="1625">
        <v>14248</v>
      </c>
      <c r="DP29" s="1625">
        <v>12990</v>
      </c>
      <c r="DQ29" s="1625">
        <v>10836</v>
      </c>
      <c r="DR29" s="1625">
        <v>10394</v>
      </c>
      <c r="DS29" s="1625">
        <v>26559</v>
      </c>
      <c r="DT29" s="1625">
        <v>20112</v>
      </c>
      <c r="DU29" s="1625">
        <v>29685</v>
      </c>
      <c r="DV29" s="1625">
        <v>38525</v>
      </c>
      <c r="DW29" s="1625">
        <v>18249</v>
      </c>
      <c r="DX29" s="1625">
        <v>10764</v>
      </c>
      <c r="DY29" s="1625">
        <v>19888</v>
      </c>
      <c r="DZ29" s="1625">
        <v>41590</v>
      </c>
      <c r="EA29" s="1650">
        <v>37099</v>
      </c>
      <c r="EB29" s="1625">
        <v>9332</v>
      </c>
      <c r="EC29" s="1625">
        <v>11913</v>
      </c>
      <c r="ED29" s="1625">
        <v>7621</v>
      </c>
      <c r="EE29" s="1625">
        <v>10945</v>
      </c>
      <c r="EF29" s="1625">
        <v>17997</v>
      </c>
      <c r="EG29" s="1625">
        <v>25651</v>
      </c>
      <c r="EH29" s="1625">
        <v>15658</v>
      </c>
      <c r="EI29" s="1625">
        <v>11540</v>
      </c>
      <c r="EJ29" s="1625">
        <v>12061</v>
      </c>
      <c r="EK29" s="1625">
        <v>17869</v>
      </c>
      <c r="EL29" s="1625">
        <v>10813</v>
      </c>
      <c r="EM29" s="1625">
        <v>34868</v>
      </c>
      <c r="EN29" s="1625">
        <v>11465</v>
      </c>
      <c r="EO29" s="1625">
        <v>18252</v>
      </c>
      <c r="EP29" s="1625">
        <v>20527</v>
      </c>
      <c r="EQ29" s="1625">
        <v>14954</v>
      </c>
      <c r="ER29" s="1625">
        <v>11207</v>
      </c>
      <c r="ES29" s="1625">
        <v>23954</v>
      </c>
      <c r="ET29" s="1627">
        <v>6978</v>
      </c>
      <c r="EU29" s="1626"/>
      <c r="EV29" s="1627"/>
    </row>
    <row r="30" spans="1:152">
      <c r="A30" s="1620" t="s">
        <v>1978</v>
      </c>
      <c r="B30" s="1620">
        <v>1925</v>
      </c>
      <c r="C30" s="1625">
        <v>2086091</v>
      </c>
      <c r="D30" s="1625">
        <v>98182</v>
      </c>
      <c r="E30" s="1625">
        <v>36778</v>
      </c>
      <c r="F30" s="1625">
        <v>37017</v>
      </c>
      <c r="G30" s="1625">
        <v>42693</v>
      </c>
      <c r="H30" s="1625">
        <v>39754</v>
      </c>
      <c r="I30" s="1625">
        <v>41133</v>
      </c>
      <c r="J30" s="1625">
        <v>54679</v>
      </c>
      <c r="K30" s="1625">
        <v>50937</v>
      </c>
      <c r="L30" s="1625">
        <v>41766</v>
      </c>
      <c r="M30" s="1625">
        <v>41405</v>
      </c>
      <c r="N30" s="1625">
        <v>51954</v>
      </c>
      <c r="O30" s="1625">
        <v>50544</v>
      </c>
      <c r="P30" s="1625">
        <v>144230</v>
      </c>
      <c r="Q30" s="1625">
        <v>50549</v>
      </c>
      <c r="R30" s="1625">
        <v>70171</v>
      </c>
      <c r="S30" s="1625">
        <v>29625</v>
      </c>
      <c r="T30" s="1625">
        <v>26851</v>
      </c>
      <c r="U30" s="1625">
        <v>21781</v>
      </c>
      <c r="V30" s="1625">
        <v>22429</v>
      </c>
      <c r="W30" s="1625">
        <v>54546</v>
      </c>
      <c r="X30" s="1625">
        <v>42289</v>
      </c>
      <c r="Y30" s="1625">
        <v>64976</v>
      </c>
      <c r="Z30" s="1625">
        <v>80979</v>
      </c>
      <c r="AA30" s="1625">
        <v>39350</v>
      </c>
      <c r="AB30" s="1625">
        <v>21638</v>
      </c>
      <c r="AC30" s="1625">
        <v>41654</v>
      </c>
      <c r="AD30" s="1625">
        <v>86494</v>
      </c>
      <c r="AE30" s="1650">
        <v>77232</v>
      </c>
      <c r="AF30" s="1625">
        <v>19065</v>
      </c>
      <c r="AG30" s="1625">
        <v>24980</v>
      </c>
      <c r="AH30" s="1625">
        <v>15641</v>
      </c>
      <c r="AI30" s="1625">
        <v>23698</v>
      </c>
      <c r="AJ30" s="1625">
        <v>37783</v>
      </c>
      <c r="AK30" s="1625">
        <v>54559</v>
      </c>
      <c r="AL30" s="1625">
        <v>34194</v>
      </c>
      <c r="AM30" s="1625">
        <v>24215</v>
      </c>
      <c r="AN30" s="1625">
        <v>24485</v>
      </c>
      <c r="AO30" s="1625">
        <v>38560</v>
      </c>
      <c r="AP30" s="1625">
        <v>22715</v>
      </c>
      <c r="AQ30" s="1625">
        <v>74958</v>
      </c>
      <c r="AR30" s="1625">
        <v>25359</v>
      </c>
      <c r="AS30" s="1625">
        <v>38675</v>
      </c>
      <c r="AT30" s="1625">
        <v>43602</v>
      </c>
      <c r="AU30" s="1625">
        <v>32334</v>
      </c>
      <c r="AV30" s="1625">
        <v>23854</v>
      </c>
      <c r="AW30" s="1625">
        <v>51247</v>
      </c>
      <c r="AX30" s="1625">
        <v>14531</v>
      </c>
      <c r="AY30" s="1626"/>
      <c r="AZ30" s="1632"/>
      <c r="BA30" s="1625">
        <v>1060827</v>
      </c>
      <c r="BB30" s="1625">
        <v>50031</v>
      </c>
      <c r="BC30" s="1625">
        <v>18645</v>
      </c>
      <c r="BD30" s="1625">
        <v>18875</v>
      </c>
      <c r="BE30" s="1625">
        <v>21655</v>
      </c>
      <c r="BF30" s="1625">
        <v>20300</v>
      </c>
      <c r="BG30" s="1625">
        <v>20935</v>
      </c>
      <c r="BH30" s="1625">
        <v>27675</v>
      </c>
      <c r="BI30" s="1625">
        <v>25975</v>
      </c>
      <c r="BJ30" s="1625">
        <v>21086</v>
      </c>
      <c r="BK30" s="1625">
        <v>21261</v>
      </c>
      <c r="BL30" s="1625">
        <v>26592</v>
      </c>
      <c r="BM30" s="1625">
        <v>25845</v>
      </c>
      <c r="BN30" s="1625">
        <v>73614</v>
      </c>
      <c r="BO30" s="1625">
        <v>25768</v>
      </c>
      <c r="BP30" s="1625">
        <v>35614</v>
      </c>
      <c r="BQ30" s="1625">
        <v>15031</v>
      </c>
      <c r="BR30" s="1625">
        <v>13717</v>
      </c>
      <c r="BS30" s="1625">
        <v>10980</v>
      </c>
      <c r="BT30" s="1625">
        <v>11309</v>
      </c>
      <c r="BU30" s="1625">
        <v>27462</v>
      </c>
      <c r="BV30" s="1625">
        <v>21447</v>
      </c>
      <c r="BW30" s="1625">
        <v>33126</v>
      </c>
      <c r="BX30" s="1625">
        <v>41210</v>
      </c>
      <c r="BY30" s="1625">
        <v>19966</v>
      </c>
      <c r="BZ30" s="1625">
        <v>11135</v>
      </c>
      <c r="CA30" s="1625">
        <v>21276</v>
      </c>
      <c r="CB30" s="1625">
        <v>44211</v>
      </c>
      <c r="CC30" s="1650">
        <v>39381</v>
      </c>
      <c r="CD30" s="1625">
        <v>9723</v>
      </c>
      <c r="CE30" s="1625">
        <v>12869</v>
      </c>
      <c r="CF30" s="1625">
        <v>8004</v>
      </c>
      <c r="CG30" s="1625">
        <v>12110</v>
      </c>
      <c r="CH30" s="1625">
        <v>19358</v>
      </c>
      <c r="CI30" s="1625">
        <v>27622</v>
      </c>
      <c r="CJ30" s="1625">
        <v>17289</v>
      </c>
      <c r="CK30" s="1625">
        <v>12331</v>
      </c>
      <c r="CL30" s="1625">
        <v>12553</v>
      </c>
      <c r="CM30" s="1625">
        <v>19574</v>
      </c>
      <c r="CN30" s="1625">
        <v>11486</v>
      </c>
      <c r="CO30" s="1625">
        <v>38158</v>
      </c>
      <c r="CP30" s="1625">
        <v>12663</v>
      </c>
      <c r="CQ30" s="1625">
        <v>19712</v>
      </c>
      <c r="CR30" s="1625">
        <v>21906</v>
      </c>
      <c r="CS30" s="1625">
        <v>16342</v>
      </c>
      <c r="CT30" s="1625">
        <v>12062</v>
      </c>
      <c r="CU30" s="1625">
        <v>25483</v>
      </c>
      <c r="CV30" s="1625">
        <v>7460</v>
      </c>
      <c r="CW30" s="1626"/>
      <c r="CX30" s="1628"/>
      <c r="CY30" s="1638">
        <v>1025264</v>
      </c>
      <c r="CZ30" s="1625">
        <v>48151</v>
      </c>
      <c r="DA30" s="1625">
        <v>18133</v>
      </c>
      <c r="DB30" s="1625">
        <v>18142</v>
      </c>
      <c r="DC30" s="1625">
        <v>21038</v>
      </c>
      <c r="DD30" s="1625">
        <v>19454</v>
      </c>
      <c r="DE30" s="1625">
        <v>20198</v>
      </c>
      <c r="DF30" s="1625">
        <v>27004</v>
      </c>
      <c r="DG30" s="1625">
        <v>24962</v>
      </c>
      <c r="DH30" s="1625">
        <v>20680</v>
      </c>
      <c r="DI30" s="1625">
        <v>20144</v>
      </c>
      <c r="DJ30" s="1625">
        <v>25362</v>
      </c>
      <c r="DK30" s="1625">
        <v>24699</v>
      </c>
      <c r="DL30" s="1625">
        <v>70616</v>
      </c>
      <c r="DM30" s="1625">
        <v>24781</v>
      </c>
      <c r="DN30" s="1625">
        <v>34557</v>
      </c>
      <c r="DO30" s="1625">
        <v>14594</v>
      </c>
      <c r="DP30" s="1625">
        <v>13134</v>
      </c>
      <c r="DQ30" s="1625">
        <v>10801</v>
      </c>
      <c r="DR30" s="1625">
        <v>11120</v>
      </c>
      <c r="DS30" s="1625">
        <v>27084</v>
      </c>
      <c r="DT30" s="1625">
        <v>20842</v>
      </c>
      <c r="DU30" s="1625">
        <v>31850</v>
      </c>
      <c r="DV30" s="1625">
        <v>39769</v>
      </c>
      <c r="DW30" s="1625">
        <v>19384</v>
      </c>
      <c r="DX30" s="1625">
        <v>10503</v>
      </c>
      <c r="DY30" s="1625">
        <v>20378</v>
      </c>
      <c r="DZ30" s="1625">
        <v>42283</v>
      </c>
      <c r="EA30" s="1650">
        <v>37851</v>
      </c>
      <c r="EB30" s="1625">
        <v>9342</v>
      </c>
      <c r="EC30" s="1625">
        <v>12111</v>
      </c>
      <c r="ED30" s="1625">
        <v>7637</v>
      </c>
      <c r="EE30" s="1625">
        <v>11588</v>
      </c>
      <c r="EF30" s="1625">
        <v>18425</v>
      </c>
      <c r="EG30" s="1625">
        <v>26937</v>
      </c>
      <c r="EH30" s="1625">
        <v>16905</v>
      </c>
      <c r="EI30" s="1625">
        <v>11884</v>
      </c>
      <c r="EJ30" s="1625">
        <v>11932</v>
      </c>
      <c r="EK30" s="1625">
        <v>18986</v>
      </c>
      <c r="EL30" s="1625">
        <v>11229</v>
      </c>
      <c r="EM30" s="1625">
        <v>36800</v>
      </c>
      <c r="EN30" s="1625">
        <v>12696</v>
      </c>
      <c r="EO30" s="1625">
        <v>18963</v>
      </c>
      <c r="EP30" s="1625">
        <v>21696</v>
      </c>
      <c r="EQ30" s="1625">
        <v>15992</v>
      </c>
      <c r="ER30" s="1625">
        <v>11792</v>
      </c>
      <c r="ES30" s="1625">
        <v>25764</v>
      </c>
      <c r="ET30" s="1627">
        <v>7071</v>
      </c>
      <c r="EU30" s="1626"/>
      <c r="EV30" s="1627"/>
    </row>
    <row r="31" spans="1:152">
      <c r="A31" s="1620" t="s">
        <v>1979</v>
      </c>
      <c r="B31" s="1620">
        <v>1926</v>
      </c>
      <c r="C31" s="1625">
        <v>2104405</v>
      </c>
      <c r="D31" s="1625">
        <v>98669</v>
      </c>
      <c r="E31" s="1625">
        <v>36157</v>
      </c>
      <c r="F31" s="1625">
        <v>38088</v>
      </c>
      <c r="G31" s="1625">
        <v>43267</v>
      </c>
      <c r="H31" s="1625">
        <v>39547</v>
      </c>
      <c r="I31" s="1625">
        <v>42584</v>
      </c>
      <c r="J31" s="1625">
        <v>56281</v>
      </c>
      <c r="K31" s="1625">
        <v>53465</v>
      </c>
      <c r="L31" s="1625">
        <v>41500</v>
      </c>
      <c r="M31" s="1625">
        <v>42476</v>
      </c>
      <c r="N31" s="1625">
        <v>53467</v>
      </c>
      <c r="O31" s="1625">
        <v>50893</v>
      </c>
      <c r="P31" s="1625">
        <v>137856</v>
      </c>
      <c r="Q31" s="1625">
        <v>47065</v>
      </c>
      <c r="R31" s="1625">
        <v>70399</v>
      </c>
      <c r="S31" s="1625">
        <v>29305</v>
      </c>
      <c r="T31" s="1625">
        <v>26262</v>
      </c>
      <c r="U31" s="1625">
        <v>22052</v>
      </c>
      <c r="V31" s="1625">
        <v>19772</v>
      </c>
      <c r="W31" s="1625">
        <v>56908</v>
      </c>
      <c r="X31" s="1625">
        <v>43042</v>
      </c>
      <c r="Y31" s="1625">
        <v>64655</v>
      </c>
      <c r="Z31" s="1625">
        <v>83588</v>
      </c>
      <c r="AA31" s="1625">
        <v>40082</v>
      </c>
      <c r="AB31" s="1625">
        <v>21948</v>
      </c>
      <c r="AC31" s="1625">
        <v>42920</v>
      </c>
      <c r="AD31" s="1625">
        <v>92384</v>
      </c>
      <c r="AE31" s="1650">
        <v>80608</v>
      </c>
      <c r="AF31" s="1625">
        <v>19760</v>
      </c>
      <c r="AG31" s="1625">
        <v>25977</v>
      </c>
      <c r="AH31" s="1625">
        <v>15817</v>
      </c>
      <c r="AI31" s="1625">
        <v>23542</v>
      </c>
      <c r="AJ31" s="1625">
        <v>39861</v>
      </c>
      <c r="AK31" s="1625">
        <v>54873</v>
      </c>
      <c r="AL31" s="1625">
        <v>34342</v>
      </c>
      <c r="AM31" s="1625">
        <v>25932</v>
      </c>
      <c r="AN31" s="1625">
        <v>26350</v>
      </c>
      <c r="AO31" s="1625">
        <v>39281</v>
      </c>
      <c r="AP31" s="1625">
        <v>22905</v>
      </c>
      <c r="AQ31" s="1625">
        <v>75607</v>
      </c>
      <c r="AR31" s="1625">
        <v>24084</v>
      </c>
      <c r="AS31" s="1625">
        <v>38368</v>
      </c>
      <c r="AT31" s="1625">
        <v>43898</v>
      </c>
      <c r="AU31" s="1625">
        <v>32169</v>
      </c>
      <c r="AV31" s="1625">
        <v>24612</v>
      </c>
      <c r="AW31" s="1625">
        <v>46619</v>
      </c>
      <c r="AX31" s="1625">
        <v>15168</v>
      </c>
      <c r="AY31" s="1626"/>
      <c r="AZ31" s="1632"/>
      <c r="BA31" s="1625">
        <v>1081793</v>
      </c>
      <c r="BB31" s="1625">
        <v>50274</v>
      </c>
      <c r="BC31" s="1625">
        <v>18577</v>
      </c>
      <c r="BD31" s="1625">
        <v>19286</v>
      </c>
      <c r="BE31" s="1625">
        <v>22261</v>
      </c>
      <c r="BF31" s="1625">
        <v>20199</v>
      </c>
      <c r="BG31" s="1625">
        <v>21619</v>
      </c>
      <c r="BH31" s="1625">
        <v>28801</v>
      </c>
      <c r="BI31" s="1625">
        <v>27342</v>
      </c>
      <c r="BJ31" s="1625">
        <v>21507</v>
      </c>
      <c r="BK31" s="1625">
        <v>21782</v>
      </c>
      <c r="BL31" s="1625">
        <v>27406</v>
      </c>
      <c r="BM31" s="1625">
        <v>26046</v>
      </c>
      <c r="BN31" s="1625">
        <v>71358</v>
      </c>
      <c r="BO31" s="1625">
        <v>24459</v>
      </c>
      <c r="BP31" s="1625">
        <v>36168</v>
      </c>
      <c r="BQ31" s="1625">
        <v>14988</v>
      </c>
      <c r="BR31" s="1625">
        <v>13480</v>
      </c>
      <c r="BS31" s="1625">
        <v>11296</v>
      </c>
      <c r="BT31" s="1625">
        <v>10656</v>
      </c>
      <c r="BU31" s="1625">
        <v>29208</v>
      </c>
      <c r="BV31" s="1625">
        <v>22027</v>
      </c>
      <c r="BW31" s="1625">
        <v>33074</v>
      </c>
      <c r="BX31" s="1625">
        <v>42897</v>
      </c>
      <c r="BY31" s="1625">
        <v>20442</v>
      </c>
      <c r="BZ31" s="1625">
        <v>11181</v>
      </c>
      <c r="CA31" s="1625">
        <v>22074</v>
      </c>
      <c r="CB31" s="1625">
        <v>47558</v>
      </c>
      <c r="CC31" s="1650">
        <v>41187</v>
      </c>
      <c r="CD31" s="1625">
        <v>10111</v>
      </c>
      <c r="CE31" s="1625">
        <v>13358</v>
      </c>
      <c r="CF31" s="1625">
        <v>8123</v>
      </c>
      <c r="CG31" s="1625">
        <v>12012</v>
      </c>
      <c r="CH31" s="1625">
        <v>20522</v>
      </c>
      <c r="CI31" s="1625">
        <v>28101</v>
      </c>
      <c r="CJ31" s="1625">
        <v>17547</v>
      </c>
      <c r="CK31" s="1625">
        <v>13390</v>
      </c>
      <c r="CL31" s="1625">
        <v>13607</v>
      </c>
      <c r="CM31" s="1625">
        <v>20153</v>
      </c>
      <c r="CN31" s="1625">
        <v>11761</v>
      </c>
      <c r="CO31" s="1625">
        <v>38949</v>
      </c>
      <c r="CP31" s="1625">
        <v>12603</v>
      </c>
      <c r="CQ31" s="1625">
        <v>19698</v>
      </c>
      <c r="CR31" s="1625">
        <v>22565</v>
      </c>
      <c r="CS31" s="1625">
        <v>16593</v>
      </c>
      <c r="CT31" s="1625">
        <v>12703</v>
      </c>
      <c r="CU31" s="1625">
        <v>25072</v>
      </c>
      <c r="CV31" s="1625">
        <v>7772</v>
      </c>
      <c r="CW31" s="1626"/>
      <c r="CX31" s="1628"/>
      <c r="CY31" s="1638">
        <v>1022611</v>
      </c>
      <c r="CZ31" s="1625">
        <v>48395</v>
      </c>
      <c r="DA31" s="1625">
        <v>17580</v>
      </c>
      <c r="DB31" s="1625">
        <v>18802</v>
      </c>
      <c r="DC31" s="1625">
        <v>21006</v>
      </c>
      <c r="DD31" s="1625">
        <v>19348</v>
      </c>
      <c r="DE31" s="1625">
        <v>20965</v>
      </c>
      <c r="DF31" s="1625">
        <v>27480</v>
      </c>
      <c r="DG31" s="1625">
        <v>26123</v>
      </c>
      <c r="DH31" s="1625">
        <v>19993</v>
      </c>
      <c r="DI31" s="1625">
        <v>20694</v>
      </c>
      <c r="DJ31" s="1625">
        <v>26061</v>
      </c>
      <c r="DK31" s="1625">
        <v>24847</v>
      </c>
      <c r="DL31" s="1625">
        <v>66497</v>
      </c>
      <c r="DM31" s="1625">
        <v>22606</v>
      </c>
      <c r="DN31" s="1625">
        <v>34231</v>
      </c>
      <c r="DO31" s="1625">
        <v>14317</v>
      </c>
      <c r="DP31" s="1625">
        <v>12782</v>
      </c>
      <c r="DQ31" s="1625">
        <v>10756</v>
      </c>
      <c r="DR31" s="1625">
        <v>9116</v>
      </c>
      <c r="DS31" s="1625">
        <v>27700</v>
      </c>
      <c r="DT31" s="1625">
        <v>21015</v>
      </c>
      <c r="DU31" s="1625">
        <v>31581</v>
      </c>
      <c r="DV31" s="1625">
        <v>40691</v>
      </c>
      <c r="DW31" s="1625">
        <v>19640</v>
      </c>
      <c r="DX31" s="1625">
        <v>10767</v>
      </c>
      <c r="DY31" s="1625">
        <v>20846</v>
      </c>
      <c r="DZ31" s="1625">
        <v>44826</v>
      </c>
      <c r="EA31" s="1650">
        <v>39421</v>
      </c>
      <c r="EB31" s="1625">
        <v>9649</v>
      </c>
      <c r="EC31" s="1625">
        <v>12619</v>
      </c>
      <c r="ED31" s="1625">
        <v>7694</v>
      </c>
      <c r="EE31" s="1625">
        <v>11530</v>
      </c>
      <c r="EF31" s="1625">
        <v>19339</v>
      </c>
      <c r="EG31" s="1625">
        <v>26772</v>
      </c>
      <c r="EH31" s="1625">
        <v>16795</v>
      </c>
      <c r="EI31" s="1625">
        <v>12542</v>
      </c>
      <c r="EJ31" s="1625">
        <v>12743</v>
      </c>
      <c r="EK31" s="1625">
        <v>19128</v>
      </c>
      <c r="EL31" s="1625">
        <v>11144</v>
      </c>
      <c r="EM31" s="1625">
        <v>36658</v>
      </c>
      <c r="EN31" s="1625">
        <v>11481</v>
      </c>
      <c r="EO31" s="1625">
        <v>18670</v>
      </c>
      <c r="EP31" s="1625">
        <v>21333</v>
      </c>
      <c r="EQ31" s="1625">
        <v>15576</v>
      </c>
      <c r="ER31" s="1625">
        <v>11909</v>
      </c>
      <c r="ES31" s="1625">
        <v>21547</v>
      </c>
      <c r="ET31" s="1627">
        <v>7396</v>
      </c>
      <c r="EU31" s="1626"/>
      <c r="EV31" s="1627"/>
    </row>
    <row r="32" spans="1:152">
      <c r="A32" s="1620" t="s">
        <v>1980</v>
      </c>
      <c r="B32" s="1620">
        <v>1927</v>
      </c>
      <c r="C32" s="1625">
        <v>2060737</v>
      </c>
      <c r="D32" s="1625">
        <v>99544</v>
      </c>
      <c r="E32" s="1625">
        <v>37225</v>
      </c>
      <c r="F32" s="1625">
        <v>37489</v>
      </c>
      <c r="G32" s="1625">
        <v>42848</v>
      </c>
      <c r="H32" s="1625">
        <v>40866</v>
      </c>
      <c r="I32" s="1625">
        <v>41112</v>
      </c>
      <c r="J32" s="1625">
        <v>54490</v>
      </c>
      <c r="K32" s="1625">
        <v>50439</v>
      </c>
      <c r="L32" s="1625">
        <v>40778</v>
      </c>
      <c r="M32" s="1625">
        <v>40442</v>
      </c>
      <c r="N32" s="1625">
        <v>50936</v>
      </c>
      <c r="O32" s="1625">
        <v>48710</v>
      </c>
      <c r="P32" s="1625">
        <v>145653</v>
      </c>
      <c r="Q32" s="1625">
        <v>48362</v>
      </c>
      <c r="R32" s="1625">
        <v>68859</v>
      </c>
      <c r="S32" s="1625">
        <v>28794</v>
      </c>
      <c r="T32" s="1625">
        <v>25468</v>
      </c>
      <c r="U32" s="1625">
        <v>20870</v>
      </c>
      <c r="V32" s="1625">
        <v>21878</v>
      </c>
      <c r="W32" s="1625">
        <v>54300</v>
      </c>
      <c r="X32" s="1625">
        <v>41911</v>
      </c>
      <c r="Y32" s="1625">
        <v>62082</v>
      </c>
      <c r="Z32" s="1625">
        <v>80863</v>
      </c>
      <c r="AA32" s="1625">
        <v>37720</v>
      </c>
      <c r="AB32" s="1625">
        <v>21315</v>
      </c>
      <c r="AC32" s="1625">
        <v>40547</v>
      </c>
      <c r="AD32" s="1625">
        <v>88603</v>
      </c>
      <c r="AE32" s="1650">
        <v>76452</v>
      </c>
      <c r="AF32" s="1625">
        <v>18435</v>
      </c>
      <c r="AG32" s="1625">
        <v>24876</v>
      </c>
      <c r="AH32" s="1625">
        <v>15234</v>
      </c>
      <c r="AI32" s="1625">
        <v>22558</v>
      </c>
      <c r="AJ32" s="1625">
        <v>36698</v>
      </c>
      <c r="AK32" s="1625">
        <v>52696</v>
      </c>
      <c r="AL32" s="1625">
        <v>32983</v>
      </c>
      <c r="AM32" s="1625">
        <v>23881</v>
      </c>
      <c r="AN32" s="1625">
        <v>24346</v>
      </c>
      <c r="AO32" s="1625">
        <v>37534</v>
      </c>
      <c r="AP32" s="1625">
        <v>22077</v>
      </c>
      <c r="AQ32" s="1625">
        <v>73708</v>
      </c>
      <c r="AR32" s="1625">
        <v>23888</v>
      </c>
      <c r="AS32" s="1625">
        <v>38589</v>
      </c>
      <c r="AT32" s="1625">
        <v>43203</v>
      </c>
      <c r="AU32" s="1625">
        <v>30823</v>
      </c>
      <c r="AV32" s="1625">
        <v>24215</v>
      </c>
      <c r="AW32" s="1625">
        <v>51528</v>
      </c>
      <c r="AX32" s="1625">
        <v>14909</v>
      </c>
      <c r="AY32" s="1626"/>
      <c r="AZ32" s="1632"/>
      <c r="BA32" s="1625">
        <v>1048946</v>
      </c>
      <c r="BB32" s="1625">
        <v>50635</v>
      </c>
      <c r="BC32" s="1625">
        <v>19182</v>
      </c>
      <c r="BD32" s="1625">
        <v>19116</v>
      </c>
      <c r="BE32" s="1625">
        <v>21894</v>
      </c>
      <c r="BF32" s="1625">
        <v>20928</v>
      </c>
      <c r="BG32" s="1625">
        <v>20880</v>
      </c>
      <c r="BH32" s="1625">
        <v>27908</v>
      </c>
      <c r="BI32" s="1625">
        <v>25533</v>
      </c>
      <c r="BJ32" s="1625">
        <v>20715</v>
      </c>
      <c r="BK32" s="1625">
        <v>20645</v>
      </c>
      <c r="BL32" s="1625">
        <v>25940</v>
      </c>
      <c r="BM32" s="1625">
        <v>24920</v>
      </c>
      <c r="BN32" s="1625">
        <v>74134</v>
      </c>
      <c r="BO32" s="1625">
        <v>24693</v>
      </c>
      <c r="BP32" s="1625">
        <v>35271</v>
      </c>
      <c r="BQ32" s="1625">
        <v>14720</v>
      </c>
      <c r="BR32" s="1625">
        <v>12942</v>
      </c>
      <c r="BS32" s="1625">
        <v>10708</v>
      </c>
      <c r="BT32" s="1625">
        <v>10701</v>
      </c>
      <c r="BU32" s="1625">
        <v>27632</v>
      </c>
      <c r="BV32" s="1625">
        <v>21280</v>
      </c>
      <c r="BW32" s="1625">
        <v>31890</v>
      </c>
      <c r="BX32" s="1625">
        <v>41014</v>
      </c>
      <c r="BY32" s="1625">
        <v>19161</v>
      </c>
      <c r="BZ32" s="1625">
        <v>10915</v>
      </c>
      <c r="CA32" s="1625">
        <v>20692</v>
      </c>
      <c r="CB32" s="1625">
        <v>45265</v>
      </c>
      <c r="CC32" s="1650">
        <v>39028</v>
      </c>
      <c r="CD32" s="1625">
        <v>9258</v>
      </c>
      <c r="CE32" s="1625">
        <v>12667</v>
      </c>
      <c r="CF32" s="1625">
        <v>7757</v>
      </c>
      <c r="CG32" s="1625">
        <v>11487</v>
      </c>
      <c r="CH32" s="1625">
        <v>18724</v>
      </c>
      <c r="CI32" s="1625">
        <v>26742</v>
      </c>
      <c r="CJ32" s="1625">
        <v>16703</v>
      </c>
      <c r="CK32" s="1625">
        <v>12213</v>
      </c>
      <c r="CL32" s="1625">
        <v>12495</v>
      </c>
      <c r="CM32" s="1625">
        <v>19097</v>
      </c>
      <c r="CN32" s="1625">
        <v>11306</v>
      </c>
      <c r="CO32" s="1625">
        <v>37632</v>
      </c>
      <c r="CP32" s="1625">
        <v>12120</v>
      </c>
      <c r="CQ32" s="1625">
        <v>19535</v>
      </c>
      <c r="CR32" s="1625">
        <v>22029</v>
      </c>
      <c r="CS32" s="1625">
        <v>15745</v>
      </c>
      <c r="CT32" s="1625">
        <v>12279</v>
      </c>
      <c r="CU32" s="1625">
        <v>25269</v>
      </c>
      <c r="CV32" s="1625">
        <v>7546</v>
      </c>
      <c r="CW32" s="1626"/>
      <c r="CX32" s="1628"/>
      <c r="CY32" s="1638">
        <v>1011791</v>
      </c>
      <c r="CZ32" s="1625">
        <v>48909</v>
      </c>
      <c r="DA32" s="1625">
        <v>18043</v>
      </c>
      <c r="DB32" s="1625">
        <v>18373</v>
      </c>
      <c r="DC32" s="1625">
        <v>20954</v>
      </c>
      <c r="DD32" s="1625">
        <v>19938</v>
      </c>
      <c r="DE32" s="1625">
        <v>20232</v>
      </c>
      <c r="DF32" s="1625">
        <v>26582</v>
      </c>
      <c r="DG32" s="1625">
        <v>24906</v>
      </c>
      <c r="DH32" s="1625">
        <v>20063</v>
      </c>
      <c r="DI32" s="1625">
        <v>19797</v>
      </c>
      <c r="DJ32" s="1625">
        <v>24996</v>
      </c>
      <c r="DK32" s="1625">
        <v>23790</v>
      </c>
      <c r="DL32" s="1625">
        <v>71519</v>
      </c>
      <c r="DM32" s="1625">
        <v>23669</v>
      </c>
      <c r="DN32" s="1625">
        <v>33588</v>
      </c>
      <c r="DO32" s="1625">
        <v>14074</v>
      </c>
      <c r="DP32" s="1625">
        <v>12526</v>
      </c>
      <c r="DQ32" s="1625">
        <v>10162</v>
      </c>
      <c r="DR32" s="1625">
        <v>11177</v>
      </c>
      <c r="DS32" s="1625">
        <v>26668</v>
      </c>
      <c r="DT32" s="1625">
        <v>20631</v>
      </c>
      <c r="DU32" s="1625">
        <v>30192</v>
      </c>
      <c r="DV32" s="1625">
        <v>39849</v>
      </c>
      <c r="DW32" s="1625">
        <v>18559</v>
      </c>
      <c r="DX32" s="1625">
        <v>10400</v>
      </c>
      <c r="DY32" s="1625">
        <v>19855</v>
      </c>
      <c r="DZ32" s="1625">
        <v>43338</v>
      </c>
      <c r="EA32" s="1650">
        <v>37424</v>
      </c>
      <c r="EB32" s="1625">
        <v>9177</v>
      </c>
      <c r="EC32" s="1625">
        <v>12209</v>
      </c>
      <c r="ED32" s="1625">
        <v>7477</v>
      </c>
      <c r="EE32" s="1625">
        <v>11071</v>
      </c>
      <c r="EF32" s="1625">
        <v>17974</v>
      </c>
      <c r="EG32" s="1625">
        <v>25954</v>
      </c>
      <c r="EH32" s="1625">
        <v>16280</v>
      </c>
      <c r="EI32" s="1625">
        <v>11668</v>
      </c>
      <c r="EJ32" s="1625">
        <v>11851</v>
      </c>
      <c r="EK32" s="1625">
        <v>18437</v>
      </c>
      <c r="EL32" s="1625">
        <v>10771</v>
      </c>
      <c r="EM32" s="1625">
        <v>36076</v>
      </c>
      <c r="EN32" s="1625">
        <v>11768</v>
      </c>
      <c r="EO32" s="1625">
        <v>19054</v>
      </c>
      <c r="EP32" s="1625">
        <v>21174</v>
      </c>
      <c r="EQ32" s="1625">
        <v>15078</v>
      </c>
      <c r="ER32" s="1625">
        <v>11936</v>
      </c>
      <c r="ES32" s="1625">
        <v>26259</v>
      </c>
      <c r="ET32" s="1627">
        <v>7363</v>
      </c>
      <c r="EU32" s="1626"/>
      <c r="EV32" s="1627"/>
    </row>
    <row r="33" spans="1:152">
      <c r="A33" s="1620" t="s">
        <v>1981</v>
      </c>
      <c r="B33" s="1620">
        <v>1928</v>
      </c>
      <c r="C33" s="1625">
        <v>2135852</v>
      </c>
      <c r="D33" s="1625">
        <v>103510</v>
      </c>
      <c r="E33" s="1625">
        <v>38950</v>
      </c>
      <c r="F33" s="1625">
        <v>38148</v>
      </c>
      <c r="G33" s="1625">
        <v>43195</v>
      </c>
      <c r="H33" s="1625">
        <v>40844</v>
      </c>
      <c r="I33" s="1625">
        <v>41824</v>
      </c>
      <c r="J33" s="1625">
        <v>55256</v>
      </c>
      <c r="K33" s="1625">
        <v>52247</v>
      </c>
      <c r="L33" s="1625">
        <v>41308</v>
      </c>
      <c r="M33" s="1625">
        <v>41130</v>
      </c>
      <c r="N33" s="1625">
        <v>51455</v>
      </c>
      <c r="O33" s="1625">
        <v>50497</v>
      </c>
      <c r="P33" s="1625">
        <v>152251</v>
      </c>
      <c r="Q33" s="1625">
        <v>50911</v>
      </c>
      <c r="R33" s="1625">
        <v>71458</v>
      </c>
      <c r="S33" s="1625">
        <v>29092</v>
      </c>
      <c r="T33" s="1625">
        <v>25863</v>
      </c>
      <c r="U33" s="1625">
        <v>21553</v>
      </c>
      <c r="V33" s="1625">
        <v>21694</v>
      </c>
      <c r="W33" s="1625">
        <v>55451</v>
      </c>
      <c r="X33" s="1625">
        <v>42483</v>
      </c>
      <c r="Y33" s="1625">
        <v>66374</v>
      </c>
      <c r="Z33" s="1625">
        <v>85570</v>
      </c>
      <c r="AA33" s="1625">
        <v>39625</v>
      </c>
      <c r="AB33" s="1625">
        <v>22319</v>
      </c>
      <c r="AC33" s="1625">
        <v>43369</v>
      </c>
      <c r="AD33" s="1625">
        <v>96194</v>
      </c>
      <c r="AE33" s="1650">
        <v>81444</v>
      </c>
      <c r="AF33" s="1625">
        <v>19531</v>
      </c>
      <c r="AG33" s="1625">
        <v>26390</v>
      </c>
      <c r="AH33" s="1625">
        <v>14994</v>
      </c>
      <c r="AI33" s="1625">
        <v>23372</v>
      </c>
      <c r="AJ33" s="1625">
        <v>38772</v>
      </c>
      <c r="AK33" s="1625">
        <v>53726</v>
      </c>
      <c r="AL33" s="1625">
        <v>34088</v>
      </c>
      <c r="AM33" s="1625">
        <v>24926</v>
      </c>
      <c r="AN33" s="1625">
        <v>25788</v>
      </c>
      <c r="AO33" s="1625">
        <v>39320</v>
      </c>
      <c r="AP33" s="1625">
        <v>22841</v>
      </c>
      <c r="AQ33" s="1625">
        <v>78012</v>
      </c>
      <c r="AR33" s="1625">
        <v>24030</v>
      </c>
      <c r="AS33" s="1625">
        <v>38663</v>
      </c>
      <c r="AT33" s="1625">
        <v>44207</v>
      </c>
      <c r="AU33" s="1625">
        <v>31607</v>
      </c>
      <c r="AV33" s="1625">
        <v>24949</v>
      </c>
      <c r="AW33" s="1625">
        <v>51262</v>
      </c>
      <c r="AX33" s="1625">
        <v>15359</v>
      </c>
      <c r="AY33" s="1626"/>
      <c r="AZ33" s="1632"/>
      <c r="BA33" s="1625">
        <v>1090702</v>
      </c>
      <c r="BB33" s="1625">
        <v>52963</v>
      </c>
      <c r="BC33" s="1625">
        <v>19744</v>
      </c>
      <c r="BD33" s="1625">
        <v>19469</v>
      </c>
      <c r="BE33" s="1625">
        <v>21893</v>
      </c>
      <c r="BF33" s="1625">
        <v>20980</v>
      </c>
      <c r="BG33" s="1625">
        <v>21226</v>
      </c>
      <c r="BH33" s="1625">
        <v>28317</v>
      </c>
      <c r="BI33" s="1625">
        <v>26704</v>
      </c>
      <c r="BJ33" s="1625">
        <v>20866</v>
      </c>
      <c r="BK33" s="1625">
        <v>20966</v>
      </c>
      <c r="BL33" s="1625">
        <v>26029</v>
      </c>
      <c r="BM33" s="1625">
        <v>25570</v>
      </c>
      <c r="BN33" s="1625">
        <v>78080</v>
      </c>
      <c r="BO33" s="1625">
        <v>25991</v>
      </c>
      <c r="BP33" s="1625">
        <v>36613</v>
      </c>
      <c r="BQ33" s="1625">
        <v>15015</v>
      </c>
      <c r="BR33" s="1625">
        <v>13159</v>
      </c>
      <c r="BS33" s="1625">
        <v>10931</v>
      </c>
      <c r="BT33" s="1625">
        <v>10964</v>
      </c>
      <c r="BU33" s="1625">
        <v>28225</v>
      </c>
      <c r="BV33" s="1625">
        <v>21656</v>
      </c>
      <c r="BW33" s="1625">
        <v>33785</v>
      </c>
      <c r="BX33" s="1625">
        <v>43805</v>
      </c>
      <c r="BY33" s="1625">
        <v>20021</v>
      </c>
      <c r="BZ33" s="1625">
        <v>11334</v>
      </c>
      <c r="CA33" s="1625">
        <v>22005</v>
      </c>
      <c r="CB33" s="1625">
        <v>49334</v>
      </c>
      <c r="CC33" s="1650">
        <v>41574</v>
      </c>
      <c r="CD33" s="1625">
        <v>10147</v>
      </c>
      <c r="CE33" s="1625">
        <v>13615</v>
      </c>
      <c r="CF33" s="1625">
        <v>7551</v>
      </c>
      <c r="CG33" s="1625">
        <v>11996</v>
      </c>
      <c r="CH33" s="1625">
        <v>19888</v>
      </c>
      <c r="CI33" s="1625">
        <v>27451</v>
      </c>
      <c r="CJ33" s="1625">
        <v>17469</v>
      </c>
      <c r="CK33" s="1625">
        <v>12744</v>
      </c>
      <c r="CL33" s="1625">
        <v>13169</v>
      </c>
      <c r="CM33" s="1625">
        <v>20066</v>
      </c>
      <c r="CN33" s="1625">
        <v>11593</v>
      </c>
      <c r="CO33" s="1625">
        <v>39995</v>
      </c>
      <c r="CP33" s="1625">
        <v>12228</v>
      </c>
      <c r="CQ33" s="1625">
        <v>19845</v>
      </c>
      <c r="CR33" s="1625">
        <v>22664</v>
      </c>
      <c r="CS33" s="1625">
        <v>16292</v>
      </c>
      <c r="CT33" s="1625">
        <v>12690</v>
      </c>
      <c r="CU33" s="1625">
        <v>26073</v>
      </c>
      <c r="CV33" s="1625">
        <v>8007</v>
      </c>
      <c r="CW33" s="1626"/>
      <c r="CX33" s="1628"/>
      <c r="CY33" s="1638">
        <v>1045150</v>
      </c>
      <c r="CZ33" s="1625">
        <v>50547</v>
      </c>
      <c r="DA33" s="1625">
        <v>19206</v>
      </c>
      <c r="DB33" s="1625">
        <v>18679</v>
      </c>
      <c r="DC33" s="1625">
        <v>21302</v>
      </c>
      <c r="DD33" s="1625">
        <v>19864</v>
      </c>
      <c r="DE33" s="1625">
        <v>20598</v>
      </c>
      <c r="DF33" s="1625">
        <v>26939</v>
      </c>
      <c r="DG33" s="1625">
        <v>25543</v>
      </c>
      <c r="DH33" s="1625">
        <v>20442</v>
      </c>
      <c r="DI33" s="1625">
        <v>20164</v>
      </c>
      <c r="DJ33" s="1625">
        <v>25426</v>
      </c>
      <c r="DK33" s="1625">
        <v>24927</v>
      </c>
      <c r="DL33" s="1625">
        <v>74171</v>
      </c>
      <c r="DM33" s="1625">
        <v>24920</v>
      </c>
      <c r="DN33" s="1625">
        <v>34845</v>
      </c>
      <c r="DO33" s="1625">
        <v>14077</v>
      </c>
      <c r="DP33" s="1625">
        <v>12704</v>
      </c>
      <c r="DQ33" s="1625">
        <v>10622</v>
      </c>
      <c r="DR33" s="1625">
        <v>10730</v>
      </c>
      <c r="DS33" s="1625">
        <v>27226</v>
      </c>
      <c r="DT33" s="1625">
        <v>20827</v>
      </c>
      <c r="DU33" s="1625">
        <v>32589</v>
      </c>
      <c r="DV33" s="1625">
        <v>41765</v>
      </c>
      <c r="DW33" s="1625">
        <v>19604</v>
      </c>
      <c r="DX33" s="1625">
        <v>10985</v>
      </c>
      <c r="DY33" s="1625">
        <v>21364</v>
      </c>
      <c r="DZ33" s="1625">
        <v>46860</v>
      </c>
      <c r="EA33" s="1650">
        <v>39870</v>
      </c>
      <c r="EB33" s="1625">
        <v>9384</v>
      </c>
      <c r="EC33" s="1625">
        <v>12775</v>
      </c>
      <c r="ED33" s="1625">
        <v>7443</v>
      </c>
      <c r="EE33" s="1625">
        <v>11376</v>
      </c>
      <c r="EF33" s="1625">
        <v>18884</v>
      </c>
      <c r="EG33" s="1625">
        <v>26275</v>
      </c>
      <c r="EH33" s="1625">
        <v>16619</v>
      </c>
      <c r="EI33" s="1625">
        <v>12182</v>
      </c>
      <c r="EJ33" s="1625">
        <v>12619</v>
      </c>
      <c r="EK33" s="1625">
        <v>19254</v>
      </c>
      <c r="EL33" s="1625">
        <v>11248</v>
      </c>
      <c r="EM33" s="1625">
        <v>38017</v>
      </c>
      <c r="EN33" s="1625">
        <v>11802</v>
      </c>
      <c r="EO33" s="1625">
        <v>18818</v>
      </c>
      <c r="EP33" s="1625">
        <v>21543</v>
      </c>
      <c r="EQ33" s="1625">
        <v>15315</v>
      </c>
      <c r="ER33" s="1625">
        <v>12259</v>
      </c>
      <c r="ES33" s="1625">
        <v>25189</v>
      </c>
      <c r="ET33" s="1627">
        <v>7352</v>
      </c>
      <c r="EU33" s="1626"/>
      <c r="EV33" s="1627"/>
    </row>
    <row r="34" spans="1:152">
      <c r="A34" s="1620" t="s">
        <v>1982</v>
      </c>
      <c r="B34" s="1620">
        <v>1929</v>
      </c>
      <c r="C34" s="1625">
        <v>2077026</v>
      </c>
      <c r="D34" s="1625">
        <v>100005</v>
      </c>
      <c r="E34" s="1625">
        <v>36291</v>
      </c>
      <c r="F34" s="1625">
        <v>37804</v>
      </c>
      <c r="G34" s="1625">
        <v>43278</v>
      </c>
      <c r="H34" s="1625">
        <v>38190</v>
      </c>
      <c r="I34" s="1625">
        <v>40062</v>
      </c>
      <c r="J34" s="1625">
        <v>54433</v>
      </c>
      <c r="K34" s="1625">
        <v>51015</v>
      </c>
      <c r="L34" s="1625">
        <v>40134</v>
      </c>
      <c r="M34" s="1625">
        <v>40167</v>
      </c>
      <c r="N34" s="1625">
        <v>49311</v>
      </c>
      <c r="O34" s="1625">
        <v>48097</v>
      </c>
      <c r="P34" s="1625">
        <v>147889</v>
      </c>
      <c r="Q34" s="1625">
        <v>49423</v>
      </c>
      <c r="R34" s="1625">
        <v>68494</v>
      </c>
      <c r="S34" s="1625">
        <v>28161</v>
      </c>
      <c r="T34" s="1625">
        <v>24920</v>
      </c>
      <c r="U34" s="1625">
        <v>20784</v>
      </c>
      <c r="V34" s="1625">
        <v>21202</v>
      </c>
      <c r="W34" s="1625">
        <v>54304</v>
      </c>
      <c r="X34" s="1625">
        <v>41804</v>
      </c>
      <c r="Y34" s="1625">
        <v>63173</v>
      </c>
      <c r="Z34" s="1625">
        <v>83811</v>
      </c>
      <c r="AA34" s="1625">
        <v>39009</v>
      </c>
      <c r="AB34" s="1625">
        <v>20825</v>
      </c>
      <c r="AC34" s="1625">
        <v>42313</v>
      </c>
      <c r="AD34" s="1625">
        <v>91229</v>
      </c>
      <c r="AE34" s="1650">
        <v>77459</v>
      </c>
      <c r="AF34" s="1625">
        <v>17930</v>
      </c>
      <c r="AG34" s="1625">
        <v>24319</v>
      </c>
      <c r="AH34" s="1625">
        <v>15265</v>
      </c>
      <c r="AI34" s="1625">
        <v>23027</v>
      </c>
      <c r="AJ34" s="1625">
        <v>38168</v>
      </c>
      <c r="AK34" s="1625">
        <v>52871</v>
      </c>
      <c r="AL34" s="1625">
        <v>33642</v>
      </c>
      <c r="AM34" s="1625">
        <v>24676</v>
      </c>
      <c r="AN34" s="1625">
        <v>24900</v>
      </c>
      <c r="AO34" s="1625">
        <v>38523</v>
      </c>
      <c r="AP34" s="1625">
        <v>22000</v>
      </c>
      <c r="AQ34" s="1625">
        <v>76955</v>
      </c>
      <c r="AR34" s="1625">
        <v>23860</v>
      </c>
      <c r="AS34" s="1625">
        <v>40058</v>
      </c>
      <c r="AT34" s="1625">
        <v>43364</v>
      </c>
      <c r="AU34" s="1625">
        <v>31892</v>
      </c>
      <c r="AV34" s="1625">
        <v>25635</v>
      </c>
      <c r="AW34" s="1625">
        <v>51048</v>
      </c>
      <c r="AX34" s="1625">
        <v>15306</v>
      </c>
      <c r="AY34" s="1626"/>
      <c r="AZ34" s="1632"/>
      <c r="BA34" s="1625">
        <v>1058666</v>
      </c>
      <c r="BB34" s="1625">
        <v>50976</v>
      </c>
      <c r="BC34" s="1625">
        <v>18621</v>
      </c>
      <c r="BD34" s="1625">
        <v>19463</v>
      </c>
      <c r="BE34" s="1625">
        <v>22024</v>
      </c>
      <c r="BF34" s="1625">
        <v>19386</v>
      </c>
      <c r="BG34" s="1625">
        <v>20370</v>
      </c>
      <c r="BH34" s="1625">
        <v>27852</v>
      </c>
      <c r="BI34" s="1625">
        <v>26109</v>
      </c>
      <c r="BJ34" s="1625">
        <v>20506</v>
      </c>
      <c r="BK34" s="1625">
        <v>20453</v>
      </c>
      <c r="BL34" s="1625">
        <v>25058</v>
      </c>
      <c r="BM34" s="1625">
        <v>24676</v>
      </c>
      <c r="BN34" s="1625">
        <v>75461</v>
      </c>
      <c r="BO34" s="1625">
        <v>25092</v>
      </c>
      <c r="BP34" s="1625">
        <v>34916</v>
      </c>
      <c r="BQ34" s="1625">
        <v>14412</v>
      </c>
      <c r="BR34" s="1625">
        <v>12723</v>
      </c>
      <c r="BS34" s="1625">
        <v>10579</v>
      </c>
      <c r="BT34" s="1625">
        <v>10949</v>
      </c>
      <c r="BU34" s="1625">
        <v>27617</v>
      </c>
      <c r="BV34" s="1625">
        <v>21303</v>
      </c>
      <c r="BW34" s="1625">
        <v>32224</v>
      </c>
      <c r="BX34" s="1625">
        <v>42461</v>
      </c>
      <c r="BY34" s="1625">
        <v>19833</v>
      </c>
      <c r="BZ34" s="1625">
        <v>10635</v>
      </c>
      <c r="CA34" s="1625">
        <v>21625</v>
      </c>
      <c r="CB34" s="1625">
        <v>46801</v>
      </c>
      <c r="CC34" s="1650">
        <v>39386</v>
      </c>
      <c r="CD34" s="1625">
        <v>9183</v>
      </c>
      <c r="CE34" s="1625">
        <v>12416</v>
      </c>
      <c r="CF34" s="1625">
        <v>7687</v>
      </c>
      <c r="CG34" s="1625">
        <v>11599</v>
      </c>
      <c r="CH34" s="1625">
        <v>19517</v>
      </c>
      <c r="CI34" s="1625">
        <v>27043</v>
      </c>
      <c r="CJ34" s="1625">
        <v>16985</v>
      </c>
      <c r="CK34" s="1625">
        <v>12598</v>
      </c>
      <c r="CL34" s="1625">
        <v>12832</v>
      </c>
      <c r="CM34" s="1625">
        <v>19619</v>
      </c>
      <c r="CN34" s="1625">
        <v>11278</v>
      </c>
      <c r="CO34" s="1625">
        <v>39102</v>
      </c>
      <c r="CP34" s="1625">
        <v>12051</v>
      </c>
      <c r="CQ34" s="1625">
        <v>20285</v>
      </c>
      <c r="CR34" s="1625">
        <v>22003</v>
      </c>
      <c r="CS34" s="1625">
        <v>16213</v>
      </c>
      <c r="CT34" s="1625">
        <v>13073</v>
      </c>
      <c r="CU34" s="1625">
        <v>25889</v>
      </c>
      <c r="CV34" s="1625">
        <v>7782</v>
      </c>
      <c r="CW34" s="1626"/>
      <c r="CX34" s="1628"/>
      <c r="CY34" s="1638">
        <v>1018360</v>
      </c>
      <c r="CZ34" s="1625">
        <v>49029</v>
      </c>
      <c r="DA34" s="1625">
        <v>17670</v>
      </c>
      <c r="DB34" s="1625">
        <v>18341</v>
      </c>
      <c r="DC34" s="1625">
        <v>21254</v>
      </c>
      <c r="DD34" s="1625">
        <v>18804</v>
      </c>
      <c r="DE34" s="1625">
        <v>19692</v>
      </c>
      <c r="DF34" s="1625">
        <v>26581</v>
      </c>
      <c r="DG34" s="1625">
        <v>24906</v>
      </c>
      <c r="DH34" s="1625">
        <v>19628</v>
      </c>
      <c r="DI34" s="1625">
        <v>19714</v>
      </c>
      <c r="DJ34" s="1625">
        <v>24253</v>
      </c>
      <c r="DK34" s="1625">
        <v>23421</v>
      </c>
      <c r="DL34" s="1625">
        <v>72428</v>
      </c>
      <c r="DM34" s="1625">
        <v>24331</v>
      </c>
      <c r="DN34" s="1625">
        <v>33578</v>
      </c>
      <c r="DO34" s="1625">
        <v>13749</v>
      </c>
      <c r="DP34" s="1625">
        <v>12197</v>
      </c>
      <c r="DQ34" s="1625">
        <v>10205</v>
      </c>
      <c r="DR34" s="1625">
        <v>10253</v>
      </c>
      <c r="DS34" s="1625">
        <v>26687</v>
      </c>
      <c r="DT34" s="1625">
        <v>20501</v>
      </c>
      <c r="DU34" s="1625">
        <v>30949</v>
      </c>
      <c r="DV34" s="1625">
        <v>41350</v>
      </c>
      <c r="DW34" s="1625">
        <v>19176</v>
      </c>
      <c r="DX34" s="1625">
        <v>10190</v>
      </c>
      <c r="DY34" s="1625">
        <v>20688</v>
      </c>
      <c r="DZ34" s="1625">
        <v>44428</v>
      </c>
      <c r="EA34" s="1650">
        <v>38073</v>
      </c>
      <c r="EB34" s="1625">
        <v>8747</v>
      </c>
      <c r="EC34" s="1625">
        <v>11903</v>
      </c>
      <c r="ED34" s="1625">
        <v>7578</v>
      </c>
      <c r="EE34" s="1625">
        <v>11428</v>
      </c>
      <c r="EF34" s="1625">
        <v>18651</v>
      </c>
      <c r="EG34" s="1625">
        <v>25828</v>
      </c>
      <c r="EH34" s="1625">
        <v>16657</v>
      </c>
      <c r="EI34" s="1625">
        <v>12078</v>
      </c>
      <c r="EJ34" s="1625">
        <v>12068</v>
      </c>
      <c r="EK34" s="1625">
        <v>18904</v>
      </c>
      <c r="EL34" s="1625">
        <v>10722</v>
      </c>
      <c r="EM34" s="1625">
        <v>37853</v>
      </c>
      <c r="EN34" s="1625">
        <v>11809</v>
      </c>
      <c r="EO34" s="1625">
        <v>19773</v>
      </c>
      <c r="EP34" s="1625">
        <v>21361</v>
      </c>
      <c r="EQ34" s="1625">
        <v>15679</v>
      </c>
      <c r="ER34" s="1625">
        <v>12562</v>
      </c>
      <c r="ES34" s="1625">
        <v>25159</v>
      </c>
      <c r="ET34" s="1627">
        <v>7524</v>
      </c>
      <c r="EU34" s="1626"/>
      <c r="EV34" s="1627"/>
    </row>
    <row r="35" spans="1:152">
      <c r="A35" s="1620" t="s">
        <v>1983</v>
      </c>
      <c r="B35" s="1620">
        <v>1930</v>
      </c>
      <c r="C35" s="1625">
        <v>2085101</v>
      </c>
      <c r="D35" s="1625">
        <v>105205</v>
      </c>
      <c r="E35" s="1625">
        <v>38483</v>
      </c>
      <c r="F35" s="1625">
        <v>38415</v>
      </c>
      <c r="G35" s="1625">
        <v>43118</v>
      </c>
      <c r="H35" s="1625">
        <v>41753</v>
      </c>
      <c r="I35" s="1625">
        <v>42403</v>
      </c>
      <c r="J35" s="1625">
        <v>55117</v>
      </c>
      <c r="K35" s="1625">
        <v>50445</v>
      </c>
      <c r="L35" s="1625">
        <v>40726</v>
      </c>
      <c r="M35" s="1625">
        <v>41509</v>
      </c>
      <c r="N35" s="1625">
        <v>49640</v>
      </c>
      <c r="O35" s="1625">
        <v>47721</v>
      </c>
      <c r="P35" s="1625">
        <v>151493</v>
      </c>
      <c r="Q35" s="1625">
        <v>49837</v>
      </c>
      <c r="R35" s="1625">
        <v>71021</v>
      </c>
      <c r="S35" s="1625">
        <v>28399</v>
      </c>
      <c r="T35" s="1625">
        <v>24786</v>
      </c>
      <c r="U35" s="1625">
        <v>20580</v>
      </c>
      <c r="V35" s="1625">
        <v>20925</v>
      </c>
      <c r="W35" s="1625">
        <v>55193</v>
      </c>
      <c r="X35" s="1625">
        <v>41951</v>
      </c>
      <c r="Y35" s="1625">
        <v>62301</v>
      </c>
      <c r="Z35" s="1625">
        <v>83762</v>
      </c>
      <c r="AA35" s="1625">
        <v>38797</v>
      </c>
      <c r="AB35" s="1625">
        <v>21334</v>
      </c>
      <c r="AC35" s="1625">
        <v>41765</v>
      </c>
      <c r="AD35" s="1625">
        <v>92973</v>
      </c>
      <c r="AE35" s="1650">
        <v>77506</v>
      </c>
      <c r="AF35" s="1625">
        <v>18028</v>
      </c>
      <c r="AG35" s="1625">
        <v>24744</v>
      </c>
      <c r="AH35" s="1625">
        <v>14900</v>
      </c>
      <c r="AI35" s="1625">
        <v>22276</v>
      </c>
      <c r="AJ35" s="1625">
        <v>37447</v>
      </c>
      <c r="AK35" s="1625">
        <v>50694</v>
      </c>
      <c r="AL35" s="1625">
        <v>32287</v>
      </c>
      <c r="AM35" s="1625">
        <v>24132</v>
      </c>
      <c r="AN35" s="1625">
        <v>24164</v>
      </c>
      <c r="AO35" s="1625">
        <v>38066</v>
      </c>
      <c r="AP35" s="1625">
        <v>21461</v>
      </c>
      <c r="AQ35" s="1625">
        <v>74807</v>
      </c>
      <c r="AR35" s="1625">
        <v>22856</v>
      </c>
      <c r="AS35" s="1625">
        <v>38310</v>
      </c>
      <c r="AT35" s="1625">
        <v>42915</v>
      </c>
      <c r="AU35" s="1625">
        <v>30778</v>
      </c>
      <c r="AV35" s="1625">
        <v>25515</v>
      </c>
      <c r="AW35" s="1625">
        <v>50227</v>
      </c>
      <c r="AX35" s="1625">
        <v>14336</v>
      </c>
      <c r="AY35" s="1626"/>
      <c r="AZ35" s="1632"/>
      <c r="BA35" s="1625">
        <v>1069551</v>
      </c>
      <c r="BB35" s="1625">
        <v>53940</v>
      </c>
      <c r="BC35" s="1625">
        <v>19684</v>
      </c>
      <c r="BD35" s="1625">
        <v>19642</v>
      </c>
      <c r="BE35" s="1625">
        <v>21949</v>
      </c>
      <c r="BF35" s="1625">
        <v>21273</v>
      </c>
      <c r="BG35" s="1625">
        <v>21649</v>
      </c>
      <c r="BH35" s="1625">
        <v>28474</v>
      </c>
      <c r="BI35" s="1625">
        <v>25894</v>
      </c>
      <c r="BJ35" s="1625">
        <v>20820</v>
      </c>
      <c r="BK35" s="1625">
        <v>21231</v>
      </c>
      <c r="BL35" s="1625">
        <v>25258</v>
      </c>
      <c r="BM35" s="1625">
        <v>24395</v>
      </c>
      <c r="BN35" s="1625">
        <v>78173</v>
      </c>
      <c r="BO35" s="1625">
        <v>25642</v>
      </c>
      <c r="BP35" s="1625">
        <v>36431</v>
      </c>
      <c r="BQ35" s="1625">
        <v>14475</v>
      </c>
      <c r="BR35" s="1625">
        <v>12691</v>
      </c>
      <c r="BS35" s="1625">
        <v>10413</v>
      </c>
      <c r="BT35" s="1625">
        <v>10703</v>
      </c>
      <c r="BU35" s="1625">
        <v>28022</v>
      </c>
      <c r="BV35" s="1625">
        <v>21480</v>
      </c>
      <c r="BW35" s="1625">
        <v>32211</v>
      </c>
      <c r="BX35" s="1625">
        <v>43278</v>
      </c>
      <c r="BY35" s="1625">
        <v>19979</v>
      </c>
      <c r="BZ35" s="1625">
        <v>10944</v>
      </c>
      <c r="CA35" s="1625">
        <v>21319</v>
      </c>
      <c r="CB35" s="1625">
        <v>48038</v>
      </c>
      <c r="CC35" s="1650">
        <v>39683</v>
      </c>
      <c r="CD35" s="1625">
        <v>9220</v>
      </c>
      <c r="CE35" s="1625">
        <v>12695</v>
      </c>
      <c r="CF35" s="1625">
        <v>7588</v>
      </c>
      <c r="CG35" s="1625">
        <v>11413</v>
      </c>
      <c r="CH35" s="1625">
        <v>18971</v>
      </c>
      <c r="CI35" s="1625">
        <v>25938</v>
      </c>
      <c r="CJ35" s="1625">
        <v>16540</v>
      </c>
      <c r="CK35" s="1625">
        <v>12289</v>
      </c>
      <c r="CL35" s="1625">
        <v>12287</v>
      </c>
      <c r="CM35" s="1625">
        <v>19389</v>
      </c>
      <c r="CN35" s="1625">
        <v>10978</v>
      </c>
      <c r="CO35" s="1625">
        <v>38425</v>
      </c>
      <c r="CP35" s="1625">
        <v>11827</v>
      </c>
      <c r="CQ35" s="1625">
        <v>19690</v>
      </c>
      <c r="CR35" s="1625">
        <v>21983</v>
      </c>
      <c r="CS35" s="1625">
        <v>15988</v>
      </c>
      <c r="CT35" s="1625">
        <v>13060</v>
      </c>
      <c r="CU35" s="1625">
        <v>26173</v>
      </c>
      <c r="CV35" s="1625">
        <v>7406</v>
      </c>
      <c r="CW35" s="1626"/>
      <c r="CX35" s="1628"/>
      <c r="CY35" s="1638">
        <v>1015549</v>
      </c>
      <c r="CZ35" s="1625">
        <v>51265</v>
      </c>
      <c r="DA35" s="1625">
        <v>18799</v>
      </c>
      <c r="DB35" s="1625">
        <v>18773</v>
      </c>
      <c r="DC35" s="1625">
        <v>21169</v>
      </c>
      <c r="DD35" s="1625">
        <v>20480</v>
      </c>
      <c r="DE35" s="1625">
        <v>20754</v>
      </c>
      <c r="DF35" s="1625">
        <v>26643</v>
      </c>
      <c r="DG35" s="1625">
        <v>24551</v>
      </c>
      <c r="DH35" s="1625">
        <v>19906</v>
      </c>
      <c r="DI35" s="1625">
        <v>20278</v>
      </c>
      <c r="DJ35" s="1625">
        <v>24382</v>
      </c>
      <c r="DK35" s="1625">
        <v>23326</v>
      </c>
      <c r="DL35" s="1625">
        <v>73320</v>
      </c>
      <c r="DM35" s="1625">
        <v>24195</v>
      </c>
      <c r="DN35" s="1625">
        <v>34590</v>
      </c>
      <c r="DO35" s="1625">
        <v>13924</v>
      </c>
      <c r="DP35" s="1625">
        <v>12095</v>
      </c>
      <c r="DQ35" s="1625">
        <v>10167</v>
      </c>
      <c r="DR35" s="1625">
        <v>10222</v>
      </c>
      <c r="DS35" s="1625">
        <v>27171</v>
      </c>
      <c r="DT35" s="1625">
        <v>20471</v>
      </c>
      <c r="DU35" s="1625">
        <v>30090</v>
      </c>
      <c r="DV35" s="1625">
        <v>40484</v>
      </c>
      <c r="DW35" s="1625">
        <v>18817</v>
      </c>
      <c r="DX35" s="1625">
        <v>10390</v>
      </c>
      <c r="DY35" s="1625">
        <v>20446</v>
      </c>
      <c r="DZ35" s="1625">
        <v>44935</v>
      </c>
      <c r="EA35" s="1650">
        <v>37823</v>
      </c>
      <c r="EB35" s="1625">
        <v>8808</v>
      </c>
      <c r="EC35" s="1625">
        <v>12049</v>
      </c>
      <c r="ED35" s="1625">
        <v>7312</v>
      </c>
      <c r="EE35" s="1625">
        <v>10863</v>
      </c>
      <c r="EF35" s="1625">
        <v>18476</v>
      </c>
      <c r="EG35" s="1625">
        <v>24756</v>
      </c>
      <c r="EH35" s="1625">
        <v>15747</v>
      </c>
      <c r="EI35" s="1625">
        <v>11843</v>
      </c>
      <c r="EJ35" s="1625">
        <v>11877</v>
      </c>
      <c r="EK35" s="1625">
        <v>18677</v>
      </c>
      <c r="EL35" s="1625">
        <v>10483</v>
      </c>
      <c r="EM35" s="1625">
        <v>36382</v>
      </c>
      <c r="EN35" s="1625">
        <v>11029</v>
      </c>
      <c r="EO35" s="1625">
        <v>18620</v>
      </c>
      <c r="EP35" s="1625">
        <v>20932</v>
      </c>
      <c r="EQ35" s="1625">
        <v>14790</v>
      </c>
      <c r="ER35" s="1625">
        <v>12455</v>
      </c>
      <c r="ES35" s="1625">
        <v>24054</v>
      </c>
      <c r="ET35" s="1627">
        <v>6930</v>
      </c>
      <c r="EU35" s="1626"/>
      <c r="EV35" s="1627"/>
    </row>
    <row r="36" spans="1:152">
      <c r="A36" s="1620" t="s">
        <v>1984</v>
      </c>
      <c r="B36" s="1620">
        <v>1931</v>
      </c>
      <c r="C36" s="1625">
        <v>2102784</v>
      </c>
      <c r="D36" s="1625">
        <v>103478</v>
      </c>
      <c r="E36" s="1625">
        <v>37756</v>
      </c>
      <c r="F36" s="1625">
        <v>37462</v>
      </c>
      <c r="G36" s="1625">
        <v>43361</v>
      </c>
      <c r="H36" s="1625">
        <v>40277</v>
      </c>
      <c r="I36" s="1625">
        <v>39275</v>
      </c>
      <c r="J36" s="1625">
        <v>53739</v>
      </c>
      <c r="K36" s="1625">
        <v>50860</v>
      </c>
      <c r="L36" s="1625">
        <v>39825</v>
      </c>
      <c r="M36" s="1625">
        <v>39921</v>
      </c>
      <c r="N36" s="1625">
        <v>51042</v>
      </c>
      <c r="O36" s="1625">
        <v>51206</v>
      </c>
      <c r="P36" s="1625">
        <v>158235</v>
      </c>
      <c r="Q36" s="1625">
        <v>51904</v>
      </c>
      <c r="R36" s="1625">
        <v>70596</v>
      </c>
      <c r="S36" s="1625">
        <v>28454</v>
      </c>
      <c r="T36" s="1625">
        <v>25115</v>
      </c>
      <c r="U36" s="1625">
        <v>21056</v>
      </c>
      <c r="V36" s="1625">
        <v>21249</v>
      </c>
      <c r="W36" s="1625">
        <v>52317</v>
      </c>
      <c r="X36" s="1625">
        <v>40063</v>
      </c>
      <c r="Y36" s="1625">
        <v>65023</v>
      </c>
      <c r="Z36" s="1625">
        <v>83333</v>
      </c>
      <c r="AA36" s="1625">
        <v>36827</v>
      </c>
      <c r="AB36" s="1625">
        <v>21173</v>
      </c>
      <c r="AC36" s="1625">
        <v>42598</v>
      </c>
      <c r="AD36" s="1625">
        <v>93253</v>
      </c>
      <c r="AE36" s="1650">
        <v>79111</v>
      </c>
      <c r="AF36" s="1625">
        <v>17992</v>
      </c>
      <c r="AG36" s="1625">
        <v>24479</v>
      </c>
      <c r="AH36" s="1625">
        <v>15152</v>
      </c>
      <c r="AI36" s="1625">
        <v>23116</v>
      </c>
      <c r="AJ36" s="1625">
        <v>38573</v>
      </c>
      <c r="AK36" s="1625">
        <v>52424</v>
      </c>
      <c r="AL36" s="1625">
        <v>33782</v>
      </c>
      <c r="AM36" s="1625">
        <v>24232</v>
      </c>
      <c r="AN36" s="1625">
        <v>25315</v>
      </c>
      <c r="AO36" s="1625">
        <v>38304</v>
      </c>
      <c r="AP36" s="1625">
        <v>21153</v>
      </c>
      <c r="AQ36" s="1625">
        <v>79887</v>
      </c>
      <c r="AR36" s="1625">
        <v>23786</v>
      </c>
      <c r="AS36" s="1625">
        <v>39610</v>
      </c>
      <c r="AT36" s="1625">
        <v>43006</v>
      </c>
      <c r="AU36" s="1625">
        <v>32197</v>
      </c>
      <c r="AV36" s="1625">
        <v>25991</v>
      </c>
      <c r="AW36" s="1625">
        <v>51100</v>
      </c>
      <c r="AX36" s="1625">
        <v>14176</v>
      </c>
      <c r="AY36" s="1626"/>
      <c r="AZ36" s="1632"/>
      <c r="BA36" s="1625">
        <v>1073385</v>
      </c>
      <c r="BB36" s="1625">
        <v>53008</v>
      </c>
      <c r="BC36" s="1625">
        <v>19334</v>
      </c>
      <c r="BD36" s="1625">
        <v>19100</v>
      </c>
      <c r="BE36" s="1625">
        <v>22161</v>
      </c>
      <c r="BF36" s="1625">
        <v>20424</v>
      </c>
      <c r="BG36" s="1625">
        <v>19921</v>
      </c>
      <c r="BH36" s="1625">
        <v>27638</v>
      </c>
      <c r="BI36" s="1625">
        <v>25617</v>
      </c>
      <c r="BJ36" s="1625">
        <v>20147</v>
      </c>
      <c r="BK36" s="1625">
        <v>20056</v>
      </c>
      <c r="BL36" s="1625">
        <v>25726</v>
      </c>
      <c r="BM36" s="1625">
        <v>26177</v>
      </c>
      <c r="BN36" s="1625">
        <v>80667</v>
      </c>
      <c r="BO36" s="1625">
        <v>26435</v>
      </c>
      <c r="BP36" s="1625">
        <v>36013</v>
      </c>
      <c r="BQ36" s="1625">
        <v>14606</v>
      </c>
      <c r="BR36" s="1625">
        <v>12742</v>
      </c>
      <c r="BS36" s="1625">
        <v>10749</v>
      </c>
      <c r="BT36" s="1625">
        <v>10953</v>
      </c>
      <c r="BU36" s="1625">
        <v>27097</v>
      </c>
      <c r="BV36" s="1625">
        <v>20494</v>
      </c>
      <c r="BW36" s="1625">
        <v>33019</v>
      </c>
      <c r="BX36" s="1625">
        <v>42624</v>
      </c>
      <c r="BY36" s="1625">
        <v>19227</v>
      </c>
      <c r="BZ36" s="1625">
        <v>10927</v>
      </c>
      <c r="CA36" s="1625">
        <v>21818</v>
      </c>
      <c r="CB36" s="1625">
        <v>48078</v>
      </c>
      <c r="CC36" s="1650">
        <v>40584</v>
      </c>
      <c r="CD36" s="1625">
        <v>9198</v>
      </c>
      <c r="CE36" s="1625">
        <v>12684</v>
      </c>
      <c r="CF36" s="1625">
        <v>7709</v>
      </c>
      <c r="CG36" s="1625">
        <v>11850</v>
      </c>
      <c r="CH36" s="1625">
        <v>20173</v>
      </c>
      <c r="CI36" s="1625">
        <v>26897</v>
      </c>
      <c r="CJ36" s="1625">
        <v>17152</v>
      </c>
      <c r="CK36" s="1625">
        <v>12297</v>
      </c>
      <c r="CL36" s="1625">
        <v>12957</v>
      </c>
      <c r="CM36" s="1625">
        <v>19534</v>
      </c>
      <c r="CN36" s="1625">
        <v>10840</v>
      </c>
      <c r="CO36" s="1625">
        <v>40731</v>
      </c>
      <c r="CP36" s="1625">
        <v>12076</v>
      </c>
      <c r="CQ36" s="1625">
        <v>20164</v>
      </c>
      <c r="CR36" s="1625">
        <v>21898</v>
      </c>
      <c r="CS36" s="1625">
        <v>16279</v>
      </c>
      <c r="CT36" s="1625">
        <v>13222</v>
      </c>
      <c r="CU36" s="1625">
        <v>25294</v>
      </c>
      <c r="CV36" s="1625">
        <v>7088</v>
      </c>
      <c r="CW36" s="1626"/>
      <c r="CX36" s="1628"/>
      <c r="CY36" s="1638">
        <v>1029399</v>
      </c>
      <c r="CZ36" s="1625">
        <v>50470</v>
      </c>
      <c r="DA36" s="1625">
        <v>18422</v>
      </c>
      <c r="DB36" s="1625">
        <v>18362</v>
      </c>
      <c r="DC36" s="1625">
        <v>21200</v>
      </c>
      <c r="DD36" s="1625">
        <v>19853</v>
      </c>
      <c r="DE36" s="1625">
        <v>19354</v>
      </c>
      <c r="DF36" s="1625">
        <v>26101</v>
      </c>
      <c r="DG36" s="1625">
        <v>25243</v>
      </c>
      <c r="DH36" s="1625">
        <v>19678</v>
      </c>
      <c r="DI36" s="1625">
        <v>19865</v>
      </c>
      <c r="DJ36" s="1625">
        <v>25316</v>
      </c>
      <c r="DK36" s="1625">
        <v>25029</v>
      </c>
      <c r="DL36" s="1625">
        <v>77568</v>
      </c>
      <c r="DM36" s="1625">
        <v>25469</v>
      </c>
      <c r="DN36" s="1625">
        <v>34583</v>
      </c>
      <c r="DO36" s="1625">
        <v>13848</v>
      </c>
      <c r="DP36" s="1625">
        <v>12373</v>
      </c>
      <c r="DQ36" s="1625">
        <v>10307</v>
      </c>
      <c r="DR36" s="1625">
        <v>10296</v>
      </c>
      <c r="DS36" s="1625">
        <v>25220</v>
      </c>
      <c r="DT36" s="1625">
        <v>19569</v>
      </c>
      <c r="DU36" s="1625">
        <v>32004</v>
      </c>
      <c r="DV36" s="1625">
        <v>40709</v>
      </c>
      <c r="DW36" s="1625">
        <v>17600</v>
      </c>
      <c r="DX36" s="1625">
        <v>10246</v>
      </c>
      <c r="DY36" s="1625">
        <v>20780</v>
      </c>
      <c r="DZ36" s="1625">
        <v>45175</v>
      </c>
      <c r="EA36" s="1650">
        <v>38527</v>
      </c>
      <c r="EB36" s="1625">
        <v>8794</v>
      </c>
      <c r="EC36" s="1625">
        <v>11795</v>
      </c>
      <c r="ED36" s="1625">
        <v>7443</v>
      </c>
      <c r="EE36" s="1625">
        <v>11266</v>
      </c>
      <c r="EF36" s="1625">
        <v>18400</v>
      </c>
      <c r="EG36" s="1625">
        <v>25527</v>
      </c>
      <c r="EH36" s="1625">
        <v>16630</v>
      </c>
      <c r="EI36" s="1625">
        <v>11935</v>
      </c>
      <c r="EJ36" s="1625">
        <v>12358</v>
      </c>
      <c r="EK36" s="1625">
        <v>18770</v>
      </c>
      <c r="EL36" s="1625">
        <v>10313</v>
      </c>
      <c r="EM36" s="1625">
        <v>39156</v>
      </c>
      <c r="EN36" s="1625">
        <v>11710</v>
      </c>
      <c r="EO36" s="1625">
        <v>19446</v>
      </c>
      <c r="EP36" s="1625">
        <v>21108</v>
      </c>
      <c r="EQ36" s="1625">
        <v>15918</v>
      </c>
      <c r="ER36" s="1625">
        <v>12769</v>
      </c>
      <c r="ES36" s="1625">
        <v>25806</v>
      </c>
      <c r="ET36" s="1627">
        <v>7088</v>
      </c>
      <c r="EU36" s="1626"/>
      <c r="EV36" s="1627"/>
    </row>
    <row r="37" spans="1:152">
      <c r="A37" s="1620" t="s">
        <v>1985</v>
      </c>
      <c r="B37" s="1620">
        <v>1932</v>
      </c>
      <c r="C37" s="1625">
        <v>2182742</v>
      </c>
      <c r="D37" s="1625">
        <v>107303</v>
      </c>
      <c r="E37" s="1625">
        <v>40101</v>
      </c>
      <c r="F37" s="1625">
        <v>40565</v>
      </c>
      <c r="G37" s="1625">
        <v>46126</v>
      </c>
      <c r="H37" s="1625">
        <v>41745</v>
      </c>
      <c r="I37" s="1625">
        <v>42179</v>
      </c>
      <c r="J37" s="1625">
        <v>57226</v>
      </c>
      <c r="K37" s="1625">
        <v>52253</v>
      </c>
      <c r="L37" s="1625">
        <v>41235</v>
      </c>
      <c r="M37" s="1625">
        <v>41769</v>
      </c>
      <c r="N37" s="1625">
        <v>50731</v>
      </c>
      <c r="O37" s="1625">
        <v>49430</v>
      </c>
      <c r="P37" s="1625">
        <v>161178</v>
      </c>
      <c r="Q37" s="1625">
        <v>51009</v>
      </c>
      <c r="R37" s="1625">
        <v>71798</v>
      </c>
      <c r="S37" s="1625">
        <v>29298</v>
      </c>
      <c r="T37" s="1625">
        <v>25540</v>
      </c>
      <c r="U37" s="1625">
        <v>21093</v>
      </c>
      <c r="V37" s="1625">
        <v>21599</v>
      </c>
      <c r="W37" s="1625">
        <v>55324</v>
      </c>
      <c r="X37" s="1625">
        <v>43103</v>
      </c>
      <c r="Y37" s="1625">
        <v>65150</v>
      </c>
      <c r="Z37" s="1625">
        <v>89095</v>
      </c>
      <c r="AA37" s="1625">
        <v>39344</v>
      </c>
      <c r="AB37" s="1625">
        <v>21984</v>
      </c>
      <c r="AC37" s="1625">
        <v>45211</v>
      </c>
      <c r="AD37" s="1625">
        <v>102608</v>
      </c>
      <c r="AE37" s="1650">
        <v>82889</v>
      </c>
      <c r="AF37" s="1625">
        <v>18871</v>
      </c>
      <c r="AG37" s="1625">
        <v>25952</v>
      </c>
      <c r="AH37" s="1625">
        <v>15483</v>
      </c>
      <c r="AI37" s="1625">
        <v>24264</v>
      </c>
      <c r="AJ37" s="1625">
        <v>40557</v>
      </c>
      <c r="AK37" s="1625">
        <v>54498</v>
      </c>
      <c r="AL37" s="1625">
        <v>34656</v>
      </c>
      <c r="AM37" s="1625">
        <v>25284</v>
      </c>
      <c r="AN37" s="1625">
        <v>25791</v>
      </c>
      <c r="AO37" s="1625">
        <v>39630</v>
      </c>
      <c r="AP37" s="1625">
        <v>21717</v>
      </c>
      <c r="AQ37" s="1625">
        <v>82360</v>
      </c>
      <c r="AR37" s="1625">
        <v>24037</v>
      </c>
      <c r="AS37" s="1625">
        <v>41483</v>
      </c>
      <c r="AT37" s="1625">
        <v>44647</v>
      </c>
      <c r="AU37" s="1625">
        <v>32025</v>
      </c>
      <c r="AV37" s="1625">
        <v>27349</v>
      </c>
      <c r="AW37" s="1625">
        <v>52536</v>
      </c>
      <c r="AX37" s="1625">
        <v>14716</v>
      </c>
      <c r="AY37" s="1626"/>
      <c r="AZ37" s="1632"/>
      <c r="BA37" s="1625">
        <v>1117954</v>
      </c>
      <c r="BB37" s="1625">
        <v>55154</v>
      </c>
      <c r="BC37" s="1625">
        <v>20413</v>
      </c>
      <c r="BD37" s="1625">
        <v>20636</v>
      </c>
      <c r="BE37" s="1625">
        <v>23742</v>
      </c>
      <c r="BF37" s="1625">
        <v>21378</v>
      </c>
      <c r="BG37" s="1625">
        <v>21465</v>
      </c>
      <c r="BH37" s="1625">
        <v>29171</v>
      </c>
      <c r="BI37" s="1625">
        <v>26556</v>
      </c>
      <c r="BJ37" s="1625">
        <v>21227</v>
      </c>
      <c r="BK37" s="1625">
        <v>21483</v>
      </c>
      <c r="BL37" s="1625">
        <v>26038</v>
      </c>
      <c r="BM37" s="1625">
        <v>25299</v>
      </c>
      <c r="BN37" s="1625">
        <v>83590</v>
      </c>
      <c r="BO37" s="1625">
        <v>26328</v>
      </c>
      <c r="BP37" s="1625">
        <v>36774</v>
      </c>
      <c r="BQ37" s="1625">
        <v>14955</v>
      </c>
      <c r="BR37" s="1625">
        <v>12888</v>
      </c>
      <c r="BS37" s="1625">
        <v>10834</v>
      </c>
      <c r="BT37" s="1625">
        <v>11087</v>
      </c>
      <c r="BU37" s="1625">
        <v>28166</v>
      </c>
      <c r="BV37" s="1625">
        <v>22066</v>
      </c>
      <c r="BW37" s="1625">
        <v>33406</v>
      </c>
      <c r="BX37" s="1625">
        <v>45494</v>
      </c>
      <c r="BY37" s="1625">
        <v>19962</v>
      </c>
      <c r="BZ37" s="1625">
        <v>11309</v>
      </c>
      <c r="CA37" s="1625">
        <v>23243</v>
      </c>
      <c r="CB37" s="1625">
        <v>52702</v>
      </c>
      <c r="CC37" s="1650">
        <v>42674</v>
      </c>
      <c r="CD37" s="1625">
        <v>9694</v>
      </c>
      <c r="CE37" s="1625">
        <v>13392</v>
      </c>
      <c r="CF37" s="1625">
        <v>7940</v>
      </c>
      <c r="CG37" s="1625">
        <v>12380</v>
      </c>
      <c r="CH37" s="1625">
        <v>20465</v>
      </c>
      <c r="CI37" s="1625">
        <v>27938</v>
      </c>
      <c r="CJ37" s="1625">
        <v>17572</v>
      </c>
      <c r="CK37" s="1625">
        <v>12944</v>
      </c>
      <c r="CL37" s="1625">
        <v>13325</v>
      </c>
      <c r="CM37" s="1625">
        <v>20297</v>
      </c>
      <c r="CN37" s="1625">
        <v>11093</v>
      </c>
      <c r="CO37" s="1625">
        <v>42175</v>
      </c>
      <c r="CP37" s="1625">
        <v>12242</v>
      </c>
      <c r="CQ37" s="1625">
        <v>21084</v>
      </c>
      <c r="CR37" s="1625">
        <v>22814</v>
      </c>
      <c r="CS37" s="1625">
        <v>16352</v>
      </c>
      <c r="CT37" s="1625">
        <v>13839</v>
      </c>
      <c r="CU37" s="1625">
        <v>26884</v>
      </c>
      <c r="CV37" s="1625">
        <v>7484</v>
      </c>
      <c r="CW37" s="1626"/>
      <c r="CX37" s="1628"/>
      <c r="CY37" s="1638">
        <v>1064788</v>
      </c>
      <c r="CZ37" s="1625">
        <v>52149</v>
      </c>
      <c r="DA37" s="1625">
        <v>19688</v>
      </c>
      <c r="DB37" s="1625">
        <v>19929</v>
      </c>
      <c r="DC37" s="1625">
        <v>22384</v>
      </c>
      <c r="DD37" s="1625">
        <v>20367</v>
      </c>
      <c r="DE37" s="1625">
        <v>20714</v>
      </c>
      <c r="DF37" s="1625">
        <v>28055</v>
      </c>
      <c r="DG37" s="1625">
        <v>25697</v>
      </c>
      <c r="DH37" s="1625">
        <v>20008</v>
      </c>
      <c r="DI37" s="1625">
        <v>20286</v>
      </c>
      <c r="DJ37" s="1625">
        <v>24693</v>
      </c>
      <c r="DK37" s="1625">
        <v>24131</v>
      </c>
      <c r="DL37" s="1625">
        <v>77588</v>
      </c>
      <c r="DM37" s="1625">
        <v>24681</v>
      </c>
      <c r="DN37" s="1625">
        <v>35024</v>
      </c>
      <c r="DO37" s="1625">
        <v>14343</v>
      </c>
      <c r="DP37" s="1625">
        <v>12652</v>
      </c>
      <c r="DQ37" s="1625">
        <v>10259</v>
      </c>
      <c r="DR37" s="1625">
        <v>10512</v>
      </c>
      <c r="DS37" s="1625">
        <v>27158</v>
      </c>
      <c r="DT37" s="1625">
        <v>21037</v>
      </c>
      <c r="DU37" s="1625">
        <v>31744</v>
      </c>
      <c r="DV37" s="1625">
        <v>43601</v>
      </c>
      <c r="DW37" s="1625">
        <v>19382</v>
      </c>
      <c r="DX37" s="1625">
        <v>10675</v>
      </c>
      <c r="DY37" s="1625">
        <v>21968</v>
      </c>
      <c r="DZ37" s="1625">
        <v>49906</v>
      </c>
      <c r="EA37" s="1650">
        <v>40215</v>
      </c>
      <c r="EB37" s="1625">
        <v>9177</v>
      </c>
      <c r="EC37" s="1625">
        <v>12560</v>
      </c>
      <c r="ED37" s="1625">
        <v>7543</v>
      </c>
      <c r="EE37" s="1625">
        <v>11884</v>
      </c>
      <c r="EF37" s="1625">
        <v>20092</v>
      </c>
      <c r="EG37" s="1625">
        <v>26560</v>
      </c>
      <c r="EH37" s="1625">
        <v>17084</v>
      </c>
      <c r="EI37" s="1625">
        <v>12340</v>
      </c>
      <c r="EJ37" s="1625">
        <v>12466</v>
      </c>
      <c r="EK37" s="1625">
        <v>19333</v>
      </c>
      <c r="EL37" s="1625">
        <v>10624</v>
      </c>
      <c r="EM37" s="1625">
        <v>40185</v>
      </c>
      <c r="EN37" s="1625">
        <v>11795</v>
      </c>
      <c r="EO37" s="1625">
        <v>20399</v>
      </c>
      <c r="EP37" s="1625">
        <v>21833</v>
      </c>
      <c r="EQ37" s="1625">
        <v>15673</v>
      </c>
      <c r="ER37" s="1625">
        <v>13510</v>
      </c>
      <c r="ES37" s="1625">
        <v>25652</v>
      </c>
      <c r="ET37" s="1627">
        <v>7232</v>
      </c>
      <c r="EU37" s="1626"/>
      <c r="EV37" s="1627"/>
    </row>
    <row r="38" spans="1:152">
      <c r="A38" s="1620" t="s">
        <v>1986</v>
      </c>
      <c r="B38" s="1620">
        <v>1933</v>
      </c>
      <c r="C38" s="1625">
        <v>2121253</v>
      </c>
      <c r="D38" s="1625">
        <v>103074</v>
      </c>
      <c r="E38" s="1625">
        <v>39367</v>
      </c>
      <c r="F38" s="1625">
        <v>38157</v>
      </c>
      <c r="G38" s="1625">
        <v>43103</v>
      </c>
      <c r="H38" s="1625">
        <v>40185</v>
      </c>
      <c r="I38" s="1625">
        <v>40186</v>
      </c>
      <c r="J38" s="1625">
        <v>54202</v>
      </c>
      <c r="K38" s="1625">
        <v>50346</v>
      </c>
      <c r="L38" s="1625">
        <v>40388</v>
      </c>
      <c r="M38" s="1625">
        <v>40172</v>
      </c>
      <c r="N38" s="1625">
        <v>50606</v>
      </c>
      <c r="O38" s="1625">
        <v>49171</v>
      </c>
      <c r="P38" s="1625">
        <v>164067</v>
      </c>
      <c r="Q38" s="1625">
        <v>52278</v>
      </c>
      <c r="R38" s="1625">
        <v>70303</v>
      </c>
      <c r="S38" s="1625">
        <v>29041</v>
      </c>
      <c r="T38" s="1625">
        <v>25520</v>
      </c>
      <c r="U38" s="1625">
        <v>21132</v>
      </c>
      <c r="V38" s="1625">
        <v>20817</v>
      </c>
      <c r="W38" s="1625">
        <v>52472</v>
      </c>
      <c r="X38" s="1625">
        <v>40740</v>
      </c>
      <c r="Y38" s="1625">
        <v>63043</v>
      </c>
      <c r="Z38" s="1625">
        <v>86140</v>
      </c>
      <c r="AA38" s="1625">
        <v>37730</v>
      </c>
      <c r="AB38" s="1625">
        <v>20613</v>
      </c>
      <c r="AC38" s="1625">
        <v>43098</v>
      </c>
      <c r="AD38" s="1625">
        <v>97112</v>
      </c>
      <c r="AE38" s="1650">
        <v>79658</v>
      </c>
      <c r="AF38" s="1625">
        <v>17909</v>
      </c>
      <c r="AG38" s="1625">
        <v>25065</v>
      </c>
      <c r="AH38" s="1625">
        <v>14839</v>
      </c>
      <c r="AI38" s="1625">
        <v>23220</v>
      </c>
      <c r="AJ38" s="1625">
        <v>38870</v>
      </c>
      <c r="AK38" s="1625">
        <v>52434</v>
      </c>
      <c r="AL38" s="1625">
        <v>33703</v>
      </c>
      <c r="AM38" s="1625">
        <v>25043</v>
      </c>
      <c r="AN38" s="1625">
        <v>25295</v>
      </c>
      <c r="AO38" s="1625">
        <v>38291</v>
      </c>
      <c r="AP38" s="1625">
        <v>21468</v>
      </c>
      <c r="AQ38" s="1625">
        <v>79060</v>
      </c>
      <c r="AR38" s="1625">
        <v>23034</v>
      </c>
      <c r="AS38" s="1625">
        <v>39919</v>
      </c>
      <c r="AT38" s="1625">
        <v>43650</v>
      </c>
      <c r="AU38" s="1625">
        <v>32350</v>
      </c>
      <c r="AV38" s="1625">
        <v>27624</v>
      </c>
      <c r="AW38" s="1625">
        <v>51765</v>
      </c>
      <c r="AX38" s="1625">
        <v>14993</v>
      </c>
      <c r="AY38" s="1626"/>
      <c r="AZ38" s="1632"/>
      <c r="BA38" s="1625">
        <v>1087688</v>
      </c>
      <c r="BB38" s="1625">
        <v>52880</v>
      </c>
      <c r="BC38" s="1625">
        <v>20229</v>
      </c>
      <c r="BD38" s="1625">
        <v>19617</v>
      </c>
      <c r="BE38" s="1625">
        <v>21924</v>
      </c>
      <c r="BF38" s="1625">
        <v>20598</v>
      </c>
      <c r="BG38" s="1625">
        <v>20575</v>
      </c>
      <c r="BH38" s="1625">
        <v>27746</v>
      </c>
      <c r="BI38" s="1625">
        <v>25725</v>
      </c>
      <c r="BJ38" s="1625">
        <v>20806</v>
      </c>
      <c r="BK38" s="1625">
        <v>20729</v>
      </c>
      <c r="BL38" s="1625">
        <v>25728</v>
      </c>
      <c r="BM38" s="1625">
        <v>25054</v>
      </c>
      <c r="BN38" s="1625">
        <v>84203</v>
      </c>
      <c r="BO38" s="1625">
        <v>26867</v>
      </c>
      <c r="BP38" s="1625">
        <v>35896</v>
      </c>
      <c r="BQ38" s="1625">
        <v>14868</v>
      </c>
      <c r="BR38" s="1625">
        <v>13053</v>
      </c>
      <c r="BS38" s="1625">
        <v>10900</v>
      </c>
      <c r="BT38" s="1625">
        <v>10706</v>
      </c>
      <c r="BU38" s="1625">
        <v>26845</v>
      </c>
      <c r="BV38" s="1625">
        <v>20868</v>
      </c>
      <c r="BW38" s="1625">
        <v>32314</v>
      </c>
      <c r="BX38" s="1625">
        <v>43975</v>
      </c>
      <c r="BY38" s="1625">
        <v>19399</v>
      </c>
      <c r="BZ38" s="1625">
        <v>10650</v>
      </c>
      <c r="CA38" s="1625">
        <v>22125</v>
      </c>
      <c r="CB38" s="1625">
        <v>50136</v>
      </c>
      <c r="CC38" s="1650">
        <v>40947</v>
      </c>
      <c r="CD38" s="1625">
        <v>9222</v>
      </c>
      <c r="CE38" s="1625">
        <v>12852</v>
      </c>
      <c r="CF38" s="1625">
        <v>7604</v>
      </c>
      <c r="CG38" s="1625">
        <v>12007</v>
      </c>
      <c r="CH38" s="1625">
        <v>19933</v>
      </c>
      <c r="CI38" s="1625">
        <v>26948</v>
      </c>
      <c r="CJ38" s="1625">
        <v>17240</v>
      </c>
      <c r="CK38" s="1625">
        <v>12720</v>
      </c>
      <c r="CL38" s="1625">
        <v>13056</v>
      </c>
      <c r="CM38" s="1625">
        <v>19666</v>
      </c>
      <c r="CN38" s="1625">
        <v>10953</v>
      </c>
      <c r="CO38" s="1625">
        <v>40721</v>
      </c>
      <c r="CP38" s="1625">
        <v>11787</v>
      </c>
      <c r="CQ38" s="1625">
        <v>20468</v>
      </c>
      <c r="CR38" s="1625">
        <v>22351</v>
      </c>
      <c r="CS38" s="1625">
        <v>16710</v>
      </c>
      <c r="CT38" s="1625">
        <v>14085</v>
      </c>
      <c r="CU38" s="1625">
        <v>26276</v>
      </c>
      <c r="CV38" s="1625">
        <v>7726</v>
      </c>
      <c r="CW38" s="1626"/>
      <c r="CX38" s="1628"/>
      <c r="CY38" s="1638">
        <v>1033565</v>
      </c>
      <c r="CZ38" s="1625">
        <v>50194</v>
      </c>
      <c r="DA38" s="1625">
        <v>19138</v>
      </c>
      <c r="DB38" s="1625">
        <v>18540</v>
      </c>
      <c r="DC38" s="1625">
        <v>21179</v>
      </c>
      <c r="DD38" s="1625">
        <v>19587</v>
      </c>
      <c r="DE38" s="1625">
        <v>19611</v>
      </c>
      <c r="DF38" s="1625">
        <v>26456</v>
      </c>
      <c r="DG38" s="1625">
        <v>24621</v>
      </c>
      <c r="DH38" s="1625">
        <v>19582</v>
      </c>
      <c r="DI38" s="1625">
        <v>19443</v>
      </c>
      <c r="DJ38" s="1625">
        <v>24878</v>
      </c>
      <c r="DK38" s="1625">
        <v>24117</v>
      </c>
      <c r="DL38" s="1625">
        <v>79864</v>
      </c>
      <c r="DM38" s="1625">
        <v>25411</v>
      </c>
      <c r="DN38" s="1625">
        <v>34407</v>
      </c>
      <c r="DO38" s="1625">
        <v>14173</v>
      </c>
      <c r="DP38" s="1625">
        <v>12467</v>
      </c>
      <c r="DQ38" s="1625">
        <v>10232</v>
      </c>
      <c r="DR38" s="1625">
        <v>10111</v>
      </c>
      <c r="DS38" s="1625">
        <v>25627</v>
      </c>
      <c r="DT38" s="1625">
        <v>19872</v>
      </c>
      <c r="DU38" s="1625">
        <v>30729</v>
      </c>
      <c r="DV38" s="1625">
        <v>42165</v>
      </c>
      <c r="DW38" s="1625">
        <v>18331</v>
      </c>
      <c r="DX38" s="1625">
        <v>9963</v>
      </c>
      <c r="DY38" s="1625">
        <v>20973</v>
      </c>
      <c r="DZ38" s="1625">
        <v>46976</v>
      </c>
      <c r="EA38" s="1650">
        <v>38711</v>
      </c>
      <c r="EB38" s="1625">
        <v>8687</v>
      </c>
      <c r="EC38" s="1625">
        <v>12213</v>
      </c>
      <c r="ED38" s="1625">
        <v>7235</v>
      </c>
      <c r="EE38" s="1625">
        <v>11213</v>
      </c>
      <c r="EF38" s="1625">
        <v>18937</v>
      </c>
      <c r="EG38" s="1625">
        <v>25486</v>
      </c>
      <c r="EH38" s="1625">
        <v>16463</v>
      </c>
      <c r="EI38" s="1625">
        <v>12323</v>
      </c>
      <c r="EJ38" s="1625">
        <v>12239</v>
      </c>
      <c r="EK38" s="1625">
        <v>18625</v>
      </c>
      <c r="EL38" s="1625">
        <v>10515</v>
      </c>
      <c r="EM38" s="1625">
        <v>38339</v>
      </c>
      <c r="EN38" s="1625">
        <v>11247</v>
      </c>
      <c r="EO38" s="1625">
        <v>19451</v>
      </c>
      <c r="EP38" s="1625">
        <v>21299</v>
      </c>
      <c r="EQ38" s="1625">
        <v>15640</v>
      </c>
      <c r="ER38" s="1625">
        <v>13539</v>
      </c>
      <c r="ES38" s="1625">
        <v>25489</v>
      </c>
      <c r="ET38" s="1627">
        <v>7267</v>
      </c>
      <c r="EU38" s="1626"/>
      <c r="EV38" s="1627"/>
    </row>
    <row r="39" spans="1:152">
      <c r="A39" s="1620" t="s">
        <v>1987</v>
      </c>
      <c r="B39" s="1620">
        <v>1934</v>
      </c>
      <c r="C39" s="1625">
        <v>2043783</v>
      </c>
      <c r="D39" s="1625">
        <v>104782</v>
      </c>
      <c r="E39" s="1625">
        <v>38542</v>
      </c>
      <c r="F39" s="1625">
        <v>39586</v>
      </c>
      <c r="G39" s="1625">
        <v>44812</v>
      </c>
      <c r="H39" s="1625">
        <v>39401</v>
      </c>
      <c r="I39" s="1625">
        <v>39438</v>
      </c>
      <c r="J39" s="1625">
        <v>53686</v>
      </c>
      <c r="K39" s="1625">
        <v>48926</v>
      </c>
      <c r="L39" s="1625">
        <v>39219</v>
      </c>
      <c r="M39" s="1625">
        <v>39836</v>
      </c>
      <c r="N39" s="1625">
        <v>47860</v>
      </c>
      <c r="O39" s="1625">
        <v>47241</v>
      </c>
      <c r="P39" s="1625">
        <v>154044</v>
      </c>
      <c r="Q39" s="1625">
        <v>48807</v>
      </c>
      <c r="R39" s="1625">
        <v>66071</v>
      </c>
      <c r="S39" s="1625">
        <v>26636</v>
      </c>
      <c r="T39" s="1625">
        <v>23133</v>
      </c>
      <c r="U39" s="1625">
        <v>19246</v>
      </c>
      <c r="V39" s="1625">
        <v>20372</v>
      </c>
      <c r="W39" s="1625">
        <v>51351</v>
      </c>
      <c r="X39" s="1625">
        <v>40365</v>
      </c>
      <c r="Y39" s="1625">
        <v>63624</v>
      </c>
      <c r="Z39" s="1625">
        <v>85909</v>
      </c>
      <c r="AA39" s="1625">
        <v>36409</v>
      </c>
      <c r="AB39" s="1625">
        <v>20349</v>
      </c>
      <c r="AC39" s="1625">
        <v>41112</v>
      </c>
      <c r="AD39" s="1625">
        <v>94505</v>
      </c>
      <c r="AE39" s="1650">
        <v>74065</v>
      </c>
      <c r="AF39" s="1625">
        <v>17340</v>
      </c>
      <c r="AG39" s="1625">
        <v>23084</v>
      </c>
      <c r="AH39" s="1625">
        <v>13907</v>
      </c>
      <c r="AI39" s="1625">
        <v>22219</v>
      </c>
      <c r="AJ39" s="1625">
        <v>34322</v>
      </c>
      <c r="AK39" s="1625">
        <v>47794</v>
      </c>
      <c r="AL39" s="1625">
        <v>31881</v>
      </c>
      <c r="AM39" s="1625">
        <v>23473</v>
      </c>
      <c r="AN39" s="1625">
        <v>22080</v>
      </c>
      <c r="AO39" s="1625">
        <v>35822</v>
      </c>
      <c r="AP39" s="1625">
        <v>19370</v>
      </c>
      <c r="AQ39" s="1625">
        <v>77296</v>
      </c>
      <c r="AR39" s="1625">
        <v>21963</v>
      </c>
      <c r="AS39" s="1625">
        <v>39138</v>
      </c>
      <c r="AT39" s="1625">
        <v>42130</v>
      </c>
      <c r="AU39" s="1625">
        <v>30587</v>
      </c>
      <c r="AV39" s="1625">
        <v>26080</v>
      </c>
      <c r="AW39" s="1625">
        <v>50476</v>
      </c>
      <c r="AX39" s="1625">
        <v>15494</v>
      </c>
      <c r="AY39" s="1626"/>
      <c r="AZ39" s="1632"/>
      <c r="BA39" s="1625">
        <v>1042736</v>
      </c>
      <c r="BB39" s="1625">
        <v>53608</v>
      </c>
      <c r="BC39" s="1625">
        <v>19622</v>
      </c>
      <c r="BD39" s="1625">
        <v>20273</v>
      </c>
      <c r="BE39" s="1625">
        <v>22955</v>
      </c>
      <c r="BF39" s="1625">
        <v>20281</v>
      </c>
      <c r="BG39" s="1625">
        <v>20115</v>
      </c>
      <c r="BH39" s="1625">
        <v>27336</v>
      </c>
      <c r="BI39" s="1625">
        <v>24989</v>
      </c>
      <c r="BJ39" s="1625">
        <v>19834</v>
      </c>
      <c r="BK39" s="1625">
        <v>20248</v>
      </c>
      <c r="BL39" s="1625">
        <v>24084</v>
      </c>
      <c r="BM39" s="1625">
        <v>24104</v>
      </c>
      <c r="BN39" s="1625">
        <v>78935</v>
      </c>
      <c r="BO39" s="1625">
        <v>24794</v>
      </c>
      <c r="BP39" s="1625">
        <v>33778</v>
      </c>
      <c r="BQ39" s="1625">
        <v>13529</v>
      </c>
      <c r="BR39" s="1625">
        <v>11801</v>
      </c>
      <c r="BS39" s="1625">
        <v>9928</v>
      </c>
      <c r="BT39" s="1625">
        <v>10346</v>
      </c>
      <c r="BU39" s="1625">
        <v>26184</v>
      </c>
      <c r="BV39" s="1625">
        <v>20381</v>
      </c>
      <c r="BW39" s="1625">
        <v>32604</v>
      </c>
      <c r="BX39" s="1625">
        <v>43674</v>
      </c>
      <c r="BY39" s="1625">
        <v>18629</v>
      </c>
      <c r="BZ39" s="1625">
        <v>10504</v>
      </c>
      <c r="CA39" s="1625">
        <v>21099</v>
      </c>
      <c r="CB39" s="1625">
        <v>48557</v>
      </c>
      <c r="CC39" s="1650">
        <v>38259</v>
      </c>
      <c r="CD39" s="1625">
        <v>8954</v>
      </c>
      <c r="CE39" s="1625">
        <v>11697</v>
      </c>
      <c r="CF39" s="1625">
        <v>7046</v>
      </c>
      <c r="CG39" s="1625">
        <v>11350</v>
      </c>
      <c r="CH39" s="1625">
        <v>17561</v>
      </c>
      <c r="CI39" s="1625">
        <v>24239</v>
      </c>
      <c r="CJ39" s="1625">
        <v>16175</v>
      </c>
      <c r="CK39" s="1625">
        <v>12029</v>
      </c>
      <c r="CL39" s="1625">
        <v>11170</v>
      </c>
      <c r="CM39" s="1625">
        <v>18183</v>
      </c>
      <c r="CN39" s="1625">
        <v>9945</v>
      </c>
      <c r="CO39" s="1625">
        <v>39584</v>
      </c>
      <c r="CP39" s="1625">
        <v>11153</v>
      </c>
      <c r="CQ39" s="1625">
        <v>20123</v>
      </c>
      <c r="CR39" s="1625">
        <v>21193</v>
      </c>
      <c r="CS39" s="1625">
        <v>15339</v>
      </c>
      <c r="CT39" s="1625">
        <v>13137</v>
      </c>
      <c r="CU39" s="1625">
        <v>25584</v>
      </c>
      <c r="CV39" s="1625">
        <v>7823</v>
      </c>
      <c r="CW39" s="1626"/>
      <c r="CX39" s="1628"/>
      <c r="CY39" s="1638">
        <v>1001047</v>
      </c>
      <c r="CZ39" s="1625">
        <v>51174</v>
      </c>
      <c r="DA39" s="1625">
        <v>18920</v>
      </c>
      <c r="DB39" s="1625">
        <v>19313</v>
      </c>
      <c r="DC39" s="1625">
        <v>21857</v>
      </c>
      <c r="DD39" s="1625">
        <v>19120</v>
      </c>
      <c r="DE39" s="1625">
        <v>19323</v>
      </c>
      <c r="DF39" s="1625">
        <v>26350</v>
      </c>
      <c r="DG39" s="1625">
        <v>23937</v>
      </c>
      <c r="DH39" s="1625">
        <v>19385</v>
      </c>
      <c r="DI39" s="1625">
        <v>19588</v>
      </c>
      <c r="DJ39" s="1625">
        <v>23776</v>
      </c>
      <c r="DK39" s="1625">
        <v>23137</v>
      </c>
      <c r="DL39" s="1625">
        <v>75109</v>
      </c>
      <c r="DM39" s="1625">
        <v>24013</v>
      </c>
      <c r="DN39" s="1625">
        <v>32293</v>
      </c>
      <c r="DO39" s="1625">
        <v>13107</v>
      </c>
      <c r="DP39" s="1625">
        <v>11332</v>
      </c>
      <c r="DQ39" s="1625">
        <v>9318</v>
      </c>
      <c r="DR39" s="1625">
        <v>10026</v>
      </c>
      <c r="DS39" s="1625">
        <v>25167</v>
      </c>
      <c r="DT39" s="1625">
        <v>19984</v>
      </c>
      <c r="DU39" s="1625">
        <v>31020</v>
      </c>
      <c r="DV39" s="1625">
        <v>42235</v>
      </c>
      <c r="DW39" s="1625">
        <v>17780</v>
      </c>
      <c r="DX39" s="1625">
        <v>9845</v>
      </c>
      <c r="DY39" s="1625">
        <v>20013</v>
      </c>
      <c r="DZ39" s="1625">
        <v>45948</v>
      </c>
      <c r="EA39" s="1650">
        <v>35806</v>
      </c>
      <c r="EB39" s="1625">
        <v>8386</v>
      </c>
      <c r="EC39" s="1625">
        <v>11387</v>
      </c>
      <c r="ED39" s="1625">
        <v>6861</v>
      </c>
      <c r="EE39" s="1625">
        <v>10869</v>
      </c>
      <c r="EF39" s="1625">
        <v>16761</v>
      </c>
      <c r="EG39" s="1625">
        <v>23555</v>
      </c>
      <c r="EH39" s="1625">
        <v>15706</v>
      </c>
      <c r="EI39" s="1625">
        <v>11444</v>
      </c>
      <c r="EJ39" s="1625">
        <v>10910</v>
      </c>
      <c r="EK39" s="1625">
        <v>17639</v>
      </c>
      <c r="EL39" s="1625">
        <v>9425</v>
      </c>
      <c r="EM39" s="1625">
        <v>37712</v>
      </c>
      <c r="EN39" s="1625">
        <v>10810</v>
      </c>
      <c r="EO39" s="1625">
        <v>19015</v>
      </c>
      <c r="EP39" s="1625">
        <v>20937</v>
      </c>
      <c r="EQ39" s="1625">
        <v>15248</v>
      </c>
      <c r="ER39" s="1625">
        <v>12943</v>
      </c>
      <c r="ES39" s="1625">
        <v>24892</v>
      </c>
      <c r="ET39" s="1627">
        <v>7671</v>
      </c>
      <c r="EU39" s="1626"/>
      <c r="EV39" s="1627"/>
    </row>
    <row r="40" spans="1:152">
      <c r="A40" s="1620" t="s">
        <v>1988</v>
      </c>
      <c r="B40" s="1620">
        <v>1935</v>
      </c>
      <c r="C40" s="1625">
        <v>2190704</v>
      </c>
      <c r="D40" s="1625">
        <v>109941</v>
      </c>
      <c r="E40" s="1625">
        <v>41046</v>
      </c>
      <c r="F40" s="1625">
        <v>40429</v>
      </c>
      <c r="G40" s="1625">
        <v>45039</v>
      </c>
      <c r="H40" s="1625">
        <v>41722</v>
      </c>
      <c r="I40" s="1625">
        <v>41073</v>
      </c>
      <c r="J40" s="1625">
        <v>56059</v>
      </c>
      <c r="K40" s="1625">
        <v>53532</v>
      </c>
      <c r="L40" s="1625">
        <v>41799</v>
      </c>
      <c r="M40" s="1625">
        <v>42171</v>
      </c>
      <c r="N40" s="1625">
        <v>53679</v>
      </c>
      <c r="O40" s="1625">
        <v>50917</v>
      </c>
      <c r="P40" s="1625">
        <v>175890</v>
      </c>
      <c r="Q40" s="1625">
        <v>55404</v>
      </c>
      <c r="R40" s="1625">
        <v>71303</v>
      </c>
      <c r="S40" s="1625">
        <v>27737</v>
      </c>
      <c r="T40" s="1625">
        <v>23958</v>
      </c>
      <c r="U40" s="1625">
        <v>20550</v>
      </c>
      <c r="V40" s="1625">
        <v>21594</v>
      </c>
      <c r="W40" s="1625">
        <v>53314</v>
      </c>
      <c r="X40" s="1625">
        <v>41446</v>
      </c>
      <c r="Y40" s="1625">
        <v>65427</v>
      </c>
      <c r="Z40" s="1625">
        <v>89574</v>
      </c>
      <c r="AA40" s="1625">
        <v>37796</v>
      </c>
      <c r="AB40" s="1625">
        <v>21305</v>
      </c>
      <c r="AC40" s="1625">
        <v>44449</v>
      </c>
      <c r="AD40" s="1625">
        <v>105202</v>
      </c>
      <c r="AE40" s="1650">
        <v>82133</v>
      </c>
      <c r="AF40" s="1625">
        <v>18026</v>
      </c>
      <c r="AG40" s="1625">
        <v>24490</v>
      </c>
      <c r="AH40" s="1625">
        <v>14625</v>
      </c>
      <c r="AI40" s="1625">
        <v>24019</v>
      </c>
      <c r="AJ40" s="1625">
        <v>38499</v>
      </c>
      <c r="AK40" s="1625">
        <v>53426</v>
      </c>
      <c r="AL40" s="1625">
        <v>34241</v>
      </c>
      <c r="AM40" s="1625">
        <v>24382</v>
      </c>
      <c r="AN40" s="1625">
        <v>24502</v>
      </c>
      <c r="AO40" s="1625">
        <v>38367</v>
      </c>
      <c r="AP40" s="1625">
        <v>20867</v>
      </c>
      <c r="AQ40" s="1625">
        <v>83422</v>
      </c>
      <c r="AR40" s="1625">
        <v>23041</v>
      </c>
      <c r="AS40" s="1625">
        <v>41373</v>
      </c>
      <c r="AT40" s="1625">
        <v>43424</v>
      </c>
      <c r="AU40" s="1625">
        <v>32262</v>
      </c>
      <c r="AV40" s="1625">
        <v>28450</v>
      </c>
      <c r="AW40" s="1625">
        <v>52386</v>
      </c>
      <c r="AX40" s="1625">
        <v>16413</v>
      </c>
      <c r="AY40" s="1626"/>
      <c r="AZ40" s="1632"/>
      <c r="BA40" s="1625">
        <v>1122867</v>
      </c>
      <c r="BB40" s="1625">
        <v>56226</v>
      </c>
      <c r="BC40" s="1625">
        <v>20908</v>
      </c>
      <c r="BD40" s="1625">
        <v>20603</v>
      </c>
      <c r="BE40" s="1625">
        <v>22905</v>
      </c>
      <c r="BF40" s="1625">
        <v>21280</v>
      </c>
      <c r="BG40" s="1625">
        <v>21098</v>
      </c>
      <c r="BH40" s="1625">
        <v>28786</v>
      </c>
      <c r="BI40" s="1625">
        <v>27237</v>
      </c>
      <c r="BJ40" s="1625">
        <v>21434</v>
      </c>
      <c r="BK40" s="1625">
        <v>21649</v>
      </c>
      <c r="BL40" s="1625">
        <v>27359</v>
      </c>
      <c r="BM40" s="1625">
        <v>25835</v>
      </c>
      <c r="BN40" s="1625">
        <v>90591</v>
      </c>
      <c r="BO40" s="1625">
        <v>28493</v>
      </c>
      <c r="BP40" s="1625">
        <v>36662</v>
      </c>
      <c r="BQ40" s="1625">
        <v>14229</v>
      </c>
      <c r="BR40" s="1625">
        <v>12321</v>
      </c>
      <c r="BS40" s="1625">
        <v>10539</v>
      </c>
      <c r="BT40" s="1625">
        <v>11138</v>
      </c>
      <c r="BU40" s="1625">
        <v>27247</v>
      </c>
      <c r="BV40" s="1625">
        <v>21186</v>
      </c>
      <c r="BW40" s="1625">
        <v>33516</v>
      </c>
      <c r="BX40" s="1625">
        <v>46055</v>
      </c>
      <c r="BY40" s="1625">
        <v>19175</v>
      </c>
      <c r="BZ40" s="1625">
        <v>10907</v>
      </c>
      <c r="CA40" s="1625">
        <v>22936</v>
      </c>
      <c r="CB40" s="1625">
        <v>54491</v>
      </c>
      <c r="CC40" s="1650">
        <v>42279</v>
      </c>
      <c r="CD40" s="1625">
        <v>9172</v>
      </c>
      <c r="CE40" s="1625">
        <v>12549</v>
      </c>
      <c r="CF40" s="1625">
        <v>7464</v>
      </c>
      <c r="CG40" s="1625">
        <v>12463</v>
      </c>
      <c r="CH40" s="1625">
        <v>19812</v>
      </c>
      <c r="CI40" s="1625">
        <v>27258</v>
      </c>
      <c r="CJ40" s="1625">
        <v>17576</v>
      </c>
      <c r="CK40" s="1625">
        <v>12445</v>
      </c>
      <c r="CL40" s="1625">
        <v>12520</v>
      </c>
      <c r="CM40" s="1625">
        <v>19583</v>
      </c>
      <c r="CN40" s="1625">
        <v>10728</v>
      </c>
      <c r="CO40" s="1625">
        <v>42768</v>
      </c>
      <c r="CP40" s="1625">
        <v>11864</v>
      </c>
      <c r="CQ40" s="1625">
        <v>21230</v>
      </c>
      <c r="CR40" s="1625">
        <v>22264</v>
      </c>
      <c r="CS40" s="1625">
        <v>16486</v>
      </c>
      <c r="CT40" s="1625">
        <v>14480</v>
      </c>
      <c r="CU40" s="1625">
        <v>26808</v>
      </c>
      <c r="CV40" s="1625">
        <v>8312</v>
      </c>
      <c r="CW40" s="1626"/>
      <c r="CX40" s="1628"/>
      <c r="CY40" s="1638">
        <v>1067836</v>
      </c>
      <c r="CZ40" s="1625">
        <v>53715</v>
      </c>
      <c r="DA40" s="1625">
        <v>20138</v>
      </c>
      <c r="DB40" s="1625">
        <v>19826</v>
      </c>
      <c r="DC40" s="1625">
        <v>22134</v>
      </c>
      <c r="DD40" s="1625">
        <v>20442</v>
      </c>
      <c r="DE40" s="1625">
        <v>19975</v>
      </c>
      <c r="DF40" s="1625">
        <v>27273</v>
      </c>
      <c r="DG40" s="1625">
        <v>26295</v>
      </c>
      <c r="DH40" s="1625">
        <v>20365</v>
      </c>
      <c r="DI40" s="1625">
        <v>20522</v>
      </c>
      <c r="DJ40" s="1625">
        <v>26320</v>
      </c>
      <c r="DK40" s="1625">
        <v>25082</v>
      </c>
      <c r="DL40" s="1625">
        <v>85299</v>
      </c>
      <c r="DM40" s="1625">
        <v>26911</v>
      </c>
      <c r="DN40" s="1625">
        <v>34641</v>
      </c>
      <c r="DO40" s="1625">
        <v>13508</v>
      </c>
      <c r="DP40" s="1625">
        <v>11637</v>
      </c>
      <c r="DQ40" s="1625">
        <v>10011</v>
      </c>
      <c r="DR40" s="1625">
        <v>10456</v>
      </c>
      <c r="DS40" s="1625">
        <v>26067</v>
      </c>
      <c r="DT40" s="1625">
        <v>20260</v>
      </c>
      <c r="DU40" s="1625">
        <v>31910</v>
      </c>
      <c r="DV40" s="1625">
        <v>43519</v>
      </c>
      <c r="DW40" s="1625">
        <v>18621</v>
      </c>
      <c r="DX40" s="1625">
        <v>10398</v>
      </c>
      <c r="DY40" s="1625">
        <v>21513</v>
      </c>
      <c r="DZ40" s="1625">
        <v>50711</v>
      </c>
      <c r="EA40" s="1650">
        <v>39854</v>
      </c>
      <c r="EB40" s="1625">
        <v>8854</v>
      </c>
      <c r="EC40" s="1625">
        <v>11941</v>
      </c>
      <c r="ED40" s="1625">
        <v>7161</v>
      </c>
      <c r="EE40" s="1625">
        <v>11556</v>
      </c>
      <c r="EF40" s="1625">
        <v>18687</v>
      </c>
      <c r="EG40" s="1625">
        <v>26168</v>
      </c>
      <c r="EH40" s="1625">
        <v>16665</v>
      </c>
      <c r="EI40" s="1625">
        <v>11937</v>
      </c>
      <c r="EJ40" s="1625">
        <v>11982</v>
      </c>
      <c r="EK40" s="1625">
        <v>18784</v>
      </c>
      <c r="EL40" s="1625">
        <v>10139</v>
      </c>
      <c r="EM40" s="1625">
        <v>40654</v>
      </c>
      <c r="EN40" s="1625">
        <v>11177</v>
      </c>
      <c r="EO40" s="1625">
        <v>20143</v>
      </c>
      <c r="EP40" s="1625">
        <v>21160</v>
      </c>
      <c r="EQ40" s="1625">
        <v>15776</v>
      </c>
      <c r="ER40" s="1625">
        <v>13970</v>
      </c>
      <c r="ES40" s="1625">
        <v>25578</v>
      </c>
      <c r="ET40" s="1627">
        <v>8101</v>
      </c>
      <c r="EU40" s="1626"/>
      <c r="EV40" s="1627"/>
    </row>
    <row r="41" spans="1:152">
      <c r="A41" s="1620" t="s">
        <v>1989</v>
      </c>
      <c r="B41" s="1620">
        <v>1936</v>
      </c>
      <c r="C41" s="1625">
        <v>2101969</v>
      </c>
      <c r="D41" s="1625">
        <v>103311</v>
      </c>
      <c r="E41" s="1625">
        <v>37949</v>
      </c>
      <c r="F41" s="1625">
        <v>40394</v>
      </c>
      <c r="G41" s="1625">
        <v>43922</v>
      </c>
      <c r="H41" s="1625">
        <v>40737</v>
      </c>
      <c r="I41" s="1625">
        <v>39214</v>
      </c>
      <c r="J41" s="1625">
        <v>53045</v>
      </c>
      <c r="K41" s="1625">
        <v>50166</v>
      </c>
      <c r="L41" s="1625">
        <v>39735</v>
      </c>
      <c r="M41" s="1625">
        <v>39968</v>
      </c>
      <c r="N41" s="1625">
        <v>50777</v>
      </c>
      <c r="O41" s="1625">
        <v>49272</v>
      </c>
      <c r="P41" s="1625">
        <v>170620</v>
      </c>
      <c r="Q41" s="1625">
        <v>53926</v>
      </c>
      <c r="R41" s="1625">
        <v>69946</v>
      </c>
      <c r="S41" s="1625">
        <v>28231</v>
      </c>
      <c r="T41" s="1625">
        <v>24386</v>
      </c>
      <c r="U41" s="1625">
        <v>20606</v>
      </c>
      <c r="V41" s="1625">
        <v>20342</v>
      </c>
      <c r="W41" s="1625">
        <v>50891</v>
      </c>
      <c r="X41" s="1625">
        <v>40176</v>
      </c>
      <c r="Y41" s="1625">
        <v>63244</v>
      </c>
      <c r="Z41" s="1625">
        <v>87859</v>
      </c>
      <c r="AA41" s="1625">
        <v>36744</v>
      </c>
      <c r="AB41" s="1625">
        <v>20521</v>
      </c>
      <c r="AC41" s="1625">
        <v>43106</v>
      </c>
      <c r="AD41" s="1625">
        <v>103130</v>
      </c>
      <c r="AE41" s="1650">
        <v>79053</v>
      </c>
      <c r="AF41" s="1625">
        <v>17260</v>
      </c>
      <c r="AG41" s="1625">
        <v>23397</v>
      </c>
      <c r="AH41" s="1625">
        <v>14584</v>
      </c>
      <c r="AI41" s="1625">
        <v>22292</v>
      </c>
      <c r="AJ41" s="1625">
        <v>37389</v>
      </c>
      <c r="AK41" s="1625">
        <v>49875</v>
      </c>
      <c r="AL41" s="1625">
        <v>32041</v>
      </c>
      <c r="AM41" s="1625">
        <v>23513</v>
      </c>
      <c r="AN41" s="1625">
        <v>23022</v>
      </c>
      <c r="AO41" s="1625">
        <v>36341</v>
      </c>
      <c r="AP41" s="1625">
        <v>18473</v>
      </c>
      <c r="AQ41" s="1625">
        <v>78941</v>
      </c>
      <c r="AR41" s="1625">
        <v>21211</v>
      </c>
      <c r="AS41" s="1625">
        <v>39876</v>
      </c>
      <c r="AT41" s="1625">
        <v>41059</v>
      </c>
      <c r="AU41" s="1625">
        <v>29989</v>
      </c>
      <c r="AV41" s="1625">
        <v>26759</v>
      </c>
      <c r="AW41" s="1625">
        <v>49062</v>
      </c>
      <c r="AX41" s="1625">
        <v>15614</v>
      </c>
      <c r="AY41" s="1626"/>
      <c r="AZ41" s="1632"/>
      <c r="BA41" s="1625">
        <v>1076197</v>
      </c>
      <c r="BB41" s="1625">
        <v>52980</v>
      </c>
      <c r="BC41" s="1625">
        <v>19500</v>
      </c>
      <c r="BD41" s="1625">
        <v>20915</v>
      </c>
      <c r="BE41" s="1625">
        <v>22399</v>
      </c>
      <c r="BF41" s="1625">
        <v>20773</v>
      </c>
      <c r="BG41" s="1625">
        <v>20121</v>
      </c>
      <c r="BH41" s="1625">
        <v>27345</v>
      </c>
      <c r="BI41" s="1625">
        <v>25602</v>
      </c>
      <c r="BJ41" s="1625">
        <v>20289</v>
      </c>
      <c r="BK41" s="1625">
        <v>20457</v>
      </c>
      <c r="BL41" s="1625">
        <v>26021</v>
      </c>
      <c r="BM41" s="1625">
        <v>25133</v>
      </c>
      <c r="BN41" s="1625">
        <v>87789</v>
      </c>
      <c r="BO41" s="1625">
        <v>27589</v>
      </c>
      <c r="BP41" s="1625">
        <v>35770</v>
      </c>
      <c r="BQ41" s="1625">
        <v>14278</v>
      </c>
      <c r="BR41" s="1625">
        <v>12349</v>
      </c>
      <c r="BS41" s="1625">
        <v>10529</v>
      </c>
      <c r="BT41" s="1625">
        <v>10460</v>
      </c>
      <c r="BU41" s="1625">
        <v>26132</v>
      </c>
      <c r="BV41" s="1625">
        <v>20500</v>
      </c>
      <c r="BW41" s="1625">
        <v>32516</v>
      </c>
      <c r="BX41" s="1625">
        <v>44792</v>
      </c>
      <c r="BY41" s="1625">
        <v>18742</v>
      </c>
      <c r="BZ41" s="1625">
        <v>10469</v>
      </c>
      <c r="CA41" s="1625">
        <v>22070</v>
      </c>
      <c r="CB41" s="1625">
        <v>53178</v>
      </c>
      <c r="CC41" s="1650">
        <v>40804</v>
      </c>
      <c r="CD41" s="1625">
        <v>8754</v>
      </c>
      <c r="CE41" s="1625">
        <v>12037</v>
      </c>
      <c r="CF41" s="1625">
        <v>7489</v>
      </c>
      <c r="CG41" s="1625">
        <v>11258</v>
      </c>
      <c r="CH41" s="1625">
        <v>18996</v>
      </c>
      <c r="CI41" s="1625">
        <v>25537</v>
      </c>
      <c r="CJ41" s="1625">
        <v>16463</v>
      </c>
      <c r="CK41" s="1625">
        <v>12009</v>
      </c>
      <c r="CL41" s="1625">
        <v>11712</v>
      </c>
      <c r="CM41" s="1625">
        <v>18505</v>
      </c>
      <c r="CN41" s="1625">
        <v>9457</v>
      </c>
      <c r="CO41" s="1625">
        <v>40418</v>
      </c>
      <c r="CP41" s="1625">
        <v>10900</v>
      </c>
      <c r="CQ41" s="1625">
        <v>20537</v>
      </c>
      <c r="CR41" s="1625">
        <v>20827</v>
      </c>
      <c r="CS41" s="1625">
        <v>15260</v>
      </c>
      <c r="CT41" s="1625">
        <v>13602</v>
      </c>
      <c r="CU41" s="1625">
        <v>24901</v>
      </c>
      <c r="CV41" s="1625">
        <v>8033</v>
      </c>
      <c r="CW41" s="1626"/>
      <c r="CX41" s="1628"/>
      <c r="CY41" s="1638">
        <v>1025772</v>
      </c>
      <c r="CZ41" s="1625">
        <v>50331</v>
      </c>
      <c r="DA41" s="1625">
        <v>18449</v>
      </c>
      <c r="DB41" s="1625">
        <v>19479</v>
      </c>
      <c r="DC41" s="1625">
        <v>21523</v>
      </c>
      <c r="DD41" s="1625">
        <v>19964</v>
      </c>
      <c r="DE41" s="1625">
        <v>19093</v>
      </c>
      <c r="DF41" s="1625">
        <v>25700</v>
      </c>
      <c r="DG41" s="1625">
        <v>24564</v>
      </c>
      <c r="DH41" s="1625">
        <v>19446</v>
      </c>
      <c r="DI41" s="1625">
        <v>19511</v>
      </c>
      <c r="DJ41" s="1625">
        <v>24756</v>
      </c>
      <c r="DK41" s="1625">
        <v>24139</v>
      </c>
      <c r="DL41" s="1625">
        <v>82831</v>
      </c>
      <c r="DM41" s="1625">
        <v>26337</v>
      </c>
      <c r="DN41" s="1625">
        <v>34176</v>
      </c>
      <c r="DO41" s="1625">
        <v>13953</v>
      </c>
      <c r="DP41" s="1625">
        <v>12037</v>
      </c>
      <c r="DQ41" s="1625">
        <v>10077</v>
      </c>
      <c r="DR41" s="1625">
        <v>9882</v>
      </c>
      <c r="DS41" s="1625">
        <v>24759</v>
      </c>
      <c r="DT41" s="1625">
        <v>19676</v>
      </c>
      <c r="DU41" s="1625">
        <v>30728</v>
      </c>
      <c r="DV41" s="1625">
        <v>43067</v>
      </c>
      <c r="DW41" s="1625">
        <v>18002</v>
      </c>
      <c r="DX41" s="1625">
        <v>10052</v>
      </c>
      <c r="DY41" s="1625">
        <v>21036</v>
      </c>
      <c r="DZ41" s="1625">
        <v>49952</v>
      </c>
      <c r="EA41" s="1650">
        <v>38249</v>
      </c>
      <c r="EB41" s="1625">
        <v>8506</v>
      </c>
      <c r="EC41" s="1625">
        <v>11360</v>
      </c>
      <c r="ED41" s="1625">
        <v>7095</v>
      </c>
      <c r="EE41" s="1625">
        <v>11034</v>
      </c>
      <c r="EF41" s="1625">
        <v>18393</v>
      </c>
      <c r="EG41" s="1625">
        <v>24338</v>
      </c>
      <c r="EH41" s="1625">
        <v>15578</v>
      </c>
      <c r="EI41" s="1625">
        <v>11504</v>
      </c>
      <c r="EJ41" s="1625">
        <v>11310</v>
      </c>
      <c r="EK41" s="1625">
        <v>17836</v>
      </c>
      <c r="EL41" s="1625">
        <v>9016</v>
      </c>
      <c r="EM41" s="1625">
        <v>38523</v>
      </c>
      <c r="EN41" s="1625">
        <v>10311</v>
      </c>
      <c r="EO41" s="1625">
        <v>19339</v>
      </c>
      <c r="EP41" s="1625">
        <v>20232</v>
      </c>
      <c r="EQ41" s="1625">
        <v>14729</v>
      </c>
      <c r="ER41" s="1625">
        <v>13157</v>
      </c>
      <c r="ES41" s="1625">
        <v>24161</v>
      </c>
      <c r="ET41" s="1627">
        <v>7581</v>
      </c>
      <c r="EU41" s="1626"/>
      <c r="EV41" s="1627"/>
    </row>
    <row r="42" spans="1:152">
      <c r="A42" s="1620" t="s">
        <v>1990</v>
      </c>
      <c r="B42" s="1620">
        <v>1937</v>
      </c>
      <c r="C42" s="1625">
        <v>2180734</v>
      </c>
      <c r="D42" s="1625">
        <v>107609</v>
      </c>
      <c r="E42" s="1625">
        <v>41898</v>
      </c>
      <c r="F42" s="1625">
        <v>40860</v>
      </c>
      <c r="G42" s="1625">
        <v>46068</v>
      </c>
      <c r="H42" s="1625">
        <v>39669</v>
      </c>
      <c r="I42" s="1625">
        <v>40387</v>
      </c>
      <c r="J42" s="1625">
        <v>56596</v>
      </c>
      <c r="K42" s="1625">
        <v>53391</v>
      </c>
      <c r="L42" s="1625">
        <v>41126</v>
      </c>
      <c r="M42" s="1625">
        <v>41997</v>
      </c>
      <c r="N42" s="1625">
        <v>51690</v>
      </c>
      <c r="O42" s="1625">
        <v>50830</v>
      </c>
      <c r="P42" s="1625">
        <v>172171</v>
      </c>
      <c r="Q42" s="1625">
        <v>55113</v>
      </c>
      <c r="R42" s="1625">
        <v>70135</v>
      </c>
      <c r="S42" s="1625">
        <v>26892</v>
      </c>
      <c r="T42" s="1625">
        <v>22862</v>
      </c>
      <c r="U42" s="1625">
        <v>20399</v>
      </c>
      <c r="V42" s="1625">
        <v>21831</v>
      </c>
      <c r="W42" s="1625">
        <v>52614</v>
      </c>
      <c r="X42" s="1625">
        <v>42270</v>
      </c>
      <c r="Y42" s="1625">
        <v>63720</v>
      </c>
      <c r="Z42" s="1625">
        <v>90905</v>
      </c>
      <c r="AA42" s="1625">
        <v>37377</v>
      </c>
      <c r="AB42" s="1625">
        <v>21193</v>
      </c>
      <c r="AC42" s="1625">
        <v>43636</v>
      </c>
      <c r="AD42" s="1625">
        <v>106339</v>
      </c>
      <c r="AE42" s="1650">
        <v>81145</v>
      </c>
      <c r="AF42" s="1625">
        <v>17684</v>
      </c>
      <c r="AG42" s="1625">
        <v>24135</v>
      </c>
      <c r="AH42" s="1625">
        <v>14702</v>
      </c>
      <c r="AI42" s="1625">
        <v>23694</v>
      </c>
      <c r="AJ42" s="1625">
        <v>38924</v>
      </c>
      <c r="AK42" s="1625">
        <v>51934</v>
      </c>
      <c r="AL42" s="1625">
        <v>34114</v>
      </c>
      <c r="AM42" s="1625">
        <v>24942</v>
      </c>
      <c r="AN42" s="1625">
        <v>24165</v>
      </c>
      <c r="AO42" s="1625">
        <v>39000</v>
      </c>
      <c r="AP42" s="1625">
        <v>19896</v>
      </c>
      <c r="AQ42" s="1625">
        <v>85722</v>
      </c>
      <c r="AR42" s="1625">
        <v>23262</v>
      </c>
      <c r="AS42" s="1625">
        <v>41880</v>
      </c>
      <c r="AT42" s="1625">
        <v>44140</v>
      </c>
      <c r="AU42" s="1625">
        <v>33265</v>
      </c>
      <c r="AV42" s="1625">
        <v>29115</v>
      </c>
      <c r="AW42" s="1625">
        <v>53652</v>
      </c>
      <c r="AX42" s="1625">
        <v>15785</v>
      </c>
      <c r="AY42" s="1626"/>
      <c r="AZ42" s="1632"/>
      <c r="BA42" s="1625">
        <v>1116154</v>
      </c>
      <c r="BB42" s="1625">
        <v>54862</v>
      </c>
      <c r="BC42" s="1625">
        <v>21619</v>
      </c>
      <c r="BD42" s="1625">
        <v>21028</v>
      </c>
      <c r="BE42" s="1625">
        <v>23621</v>
      </c>
      <c r="BF42" s="1625">
        <v>20335</v>
      </c>
      <c r="BG42" s="1625">
        <v>20458</v>
      </c>
      <c r="BH42" s="1625">
        <v>28899</v>
      </c>
      <c r="BI42" s="1625">
        <v>27432</v>
      </c>
      <c r="BJ42" s="1625">
        <v>21075</v>
      </c>
      <c r="BK42" s="1625">
        <v>21452</v>
      </c>
      <c r="BL42" s="1625">
        <v>26296</v>
      </c>
      <c r="BM42" s="1625">
        <v>25869</v>
      </c>
      <c r="BN42" s="1625">
        <v>87894</v>
      </c>
      <c r="BO42" s="1625">
        <v>28291</v>
      </c>
      <c r="BP42" s="1625">
        <v>35678</v>
      </c>
      <c r="BQ42" s="1625">
        <v>13909</v>
      </c>
      <c r="BR42" s="1625">
        <v>11649</v>
      </c>
      <c r="BS42" s="1625">
        <v>10378</v>
      </c>
      <c r="BT42" s="1625">
        <v>11162</v>
      </c>
      <c r="BU42" s="1625">
        <v>26802</v>
      </c>
      <c r="BV42" s="1625">
        <v>21741</v>
      </c>
      <c r="BW42" s="1625">
        <v>32618</v>
      </c>
      <c r="BX42" s="1625">
        <v>46668</v>
      </c>
      <c r="BY42" s="1625">
        <v>19205</v>
      </c>
      <c r="BZ42" s="1625">
        <v>10878</v>
      </c>
      <c r="CA42" s="1625">
        <v>22422</v>
      </c>
      <c r="CB42" s="1625">
        <v>55001</v>
      </c>
      <c r="CC42" s="1650">
        <v>41696</v>
      </c>
      <c r="CD42" s="1625">
        <v>9084</v>
      </c>
      <c r="CE42" s="1625">
        <v>12366</v>
      </c>
      <c r="CF42" s="1625">
        <v>7466</v>
      </c>
      <c r="CG42" s="1625">
        <v>12165</v>
      </c>
      <c r="CH42" s="1625">
        <v>20007</v>
      </c>
      <c r="CI42" s="1625">
        <v>26726</v>
      </c>
      <c r="CJ42" s="1625">
        <v>17439</v>
      </c>
      <c r="CK42" s="1625">
        <v>12727</v>
      </c>
      <c r="CL42" s="1625">
        <v>12232</v>
      </c>
      <c r="CM42" s="1625">
        <v>19814</v>
      </c>
      <c r="CN42" s="1625">
        <v>10168</v>
      </c>
      <c r="CO42" s="1625">
        <v>43824</v>
      </c>
      <c r="CP42" s="1625">
        <v>11972</v>
      </c>
      <c r="CQ42" s="1625">
        <v>21594</v>
      </c>
      <c r="CR42" s="1625">
        <v>22684</v>
      </c>
      <c r="CS42" s="1625">
        <v>16945</v>
      </c>
      <c r="CT42" s="1625">
        <v>14766</v>
      </c>
      <c r="CU42" s="1625">
        <v>27106</v>
      </c>
      <c r="CV42" s="1625">
        <v>8131</v>
      </c>
      <c r="CW42" s="1626"/>
      <c r="CX42" s="1628"/>
      <c r="CY42" s="1638">
        <v>1064580</v>
      </c>
      <c r="CZ42" s="1625">
        <v>52747</v>
      </c>
      <c r="DA42" s="1625">
        <v>20279</v>
      </c>
      <c r="DB42" s="1625">
        <v>19832</v>
      </c>
      <c r="DC42" s="1625">
        <v>22447</v>
      </c>
      <c r="DD42" s="1625">
        <v>19334</v>
      </c>
      <c r="DE42" s="1625">
        <v>19929</v>
      </c>
      <c r="DF42" s="1625">
        <v>27697</v>
      </c>
      <c r="DG42" s="1625">
        <v>25959</v>
      </c>
      <c r="DH42" s="1625">
        <v>20051</v>
      </c>
      <c r="DI42" s="1625">
        <v>20545</v>
      </c>
      <c r="DJ42" s="1625">
        <v>25394</v>
      </c>
      <c r="DK42" s="1625">
        <v>24961</v>
      </c>
      <c r="DL42" s="1625">
        <v>84277</v>
      </c>
      <c r="DM42" s="1625">
        <v>26822</v>
      </c>
      <c r="DN42" s="1625">
        <v>34457</v>
      </c>
      <c r="DO42" s="1625">
        <v>12983</v>
      </c>
      <c r="DP42" s="1625">
        <v>11213</v>
      </c>
      <c r="DQ42" s="1625">
        <v>10021</v>
      </c>
      <c r="DR42" s="1625">
        <v>10669</v>
      </c>
      <c r="DS42" s="1625">
        <v>25812</v>
      </c>
      <c r="DT42" s="1625">
        <v>20529</v>
      </c>
      <c r="DU42" s="1625">
        <v>31102</v>
      </c>
      <c r="DV42" s="1625">
        <v>44237</v>
      </c>
      <c r="DW42" s="1625">
        <v>18172</v>
      </c>
      <c r="DX42" s="1625">
        <v>10315</v>
      </c>
      <c r="DY42" s="1625">
        <v>21214</v>
      </c>
      <c r="DZ42" s="1625">
        <v>51338</v>
      </c>
      <c r="EA42" s="1650">
        <v>39449</v>
      </c>
      <c r="EB42" s="1625">
        <v>8600</v>
      </c>
      <c r="EC42" s="1625">
        <v>11769</v>
      </c>
      <c r="ED42" s="1625">
        <v>7236</v>
      </c>
      <c r="EE42" s="1625">
        <v>11529</v>
      </c>
      <c r="EF42" s="1625">
        <v>18917</v>
      </c>
      <c r="EG42" s="1625">
        <v>25208</v>
      </c>
      <c r="EH42" s="1625">
        <v>16675</v>
      </c>
      <c r="EI42" s="1625">
        <v>12215</v>
      </c>
      <c r="EJ42" s="1625">
        <v>11933</v>
      </c>
      <c r="EK42" s="1625">
        <v>19186</v>
      </c>
      <c r="EL42" s="1625">
        <v>9728</v>
      </c>
      <c r="EM42" s="1625">
        <v>41898</v>
      </c>
      <c r="EN42" s="1625">
        <v>11290</v>
      </c>
      <c r="EO42" s="1625">
        <v>20286</v>
      </c>
      <c r="EP42" s="1625">
        <v>21456</v>
      </c>
      <c r="EQ42" s="1625">
        <v>16320</v>
      </c>
      <c r="ER42" s="1625">
        <v>14349</v>
      </c>
      <c r="ES42" s="1625">
        <v>26546</v>
      </c>
      <c r="ET42" s="1627">
        <v>7654</v>
      </c>
      <c r="EU42" s="1626"/>
      <c r="EV42" s="1627"/>
    </row>
    <row r="43" spans="1:152">
      <c r="A43" s="1620" t="s">
        <v>1991</v>
      </c>
      <c r="B43" s="1620">
        <v>1938</v>
      </c>
      <c r="C43" s="1627">
        <v>1928321</v>
      </c>
      <c r="D43" s="1625">
        <v>105309</v>
      </c>
      <c r="E43" s="1625">
        <v>36559</v>
      </c>
      <c r="F43" s="1625">
        <v>38628</v>
      </c>
      <c r="G43" s="1625">
        <v>41323</v>
      </c>
      <c r="H43" s="1625">
        <v>37470</v>
      </c>
      <c r="I43" s="1625">
        <v>36442</v>
      </c>
      <c r="J43" s="1625">
        <v>51421</v>
      </c>
      <c r="K43" s="1625">
        <v>47305</v>
      </c>
      <c r="L43" s="1625">
        <v>36107</v>
      </c>
      <c r="M43" s="1625">
        <v>37921</v>
      </c>
      <c r="N43" s="1625">
        <v>45960</v>
      </c>
      <c r="O43" s="1625">
        <v>43178</v>
      </c>
      <c r="P43" s="1625">
        <v>157466</v>
      </c>
      <c r="Q43" s="1625">
        <v>50026</v>
      </c>
      <c r="R43" s="1625">
        <v>63459</v>
      </c>
      <c r="S43" s="1625">
        <v>23052</v>
      </c>
      <c r="T43" s="1625">
        <v>19664</v>
      </c>
      <c r="U43" s="1625">
        <v>16982</v>
      </c>
      <c r="V43" s="1625">
        <v>19652</v>
      </c>
      <c r="W43" s="1625">
        <v>47859</v>
      </c>
      <c r="X43" s="1625">
        <v>36380</v>
      </c>
      <c r="Y43" s="1625">
        <v>56902</v>
      </c>
      <c r="Z43" s="1625">
        <v>80507</v>
      </c>
      <c r="AA43" s="1625">
        <v>32627</v>
      </c>
      <c r="AB43" s="1625">
        <v>17590</v>
      </c>
      <c r="AC43" s="1625">
        <v>36982</v>
      </c>
      <c r="AD43" s="1625">
        <v>95184</v>
      </c>
      <c r="AE43" s="1650">
        <v>69424</v>
      </c>
      <c r="AF43" s="1625">
        <v>14614</v>
      </c>
      <c r="AG43" s="1625">
        <v>20519</v>
      </c>
      <c r="AH43" s="1625">
        <v>12799</v>
      </c>
      <c r="AI43" s="1625">
        <v>19489</v>
      </c>
      <c r="AJ43" s="1625">
        <v>32051</v>
      </c>
      <c r="AK43" s="1625">
        <v>44515</v>
      </c>
      <c r="AL43" s="1625">
        <v>28794</v>
      </c>
      <c r="AM43" s="1625">
        <v>20594</v>
      </c>
      <c r="AN43" s="1625">
        <v>19789</v>
      </c>
      <c r="AO43" s="1625">
        <v>32674</v>
      </c>
      <c r="AP43" s="1625">
        <v>16876</v>
      </c>
      <c r="AQ43" s="1625">
        <v>73619</v>
      </c>
      <c r="AR43" s="1625">
        <v>19050</v>
      </c>
      <c r="AS43" s="1625">
        <v>37924</v>
      </c>
      <c r="AT43" s="1625">
        <v>38179</v>
      </c>
      <c r="AU43" s="1625">
        <v>27449</v>
      </c>
      <c r="AV43" s="1625">
        <v>25172</v>
      </c>
      <c r="AW43" s="1625">
        <v>46480</v>
      </c>
      <c r="AX43" s="1625">
        <v>16355</v>
      </c>
      <c r="AY43" s="1626"/>
      <c r="AZ43" s="1632"/>
      <c r="BA43" s="1625">
        <v>990888</v>
      </c>
      <c r="BB43" s="1625">
        <v>53848</v>
      </c>
      <c r="BC43" s="1625">
        <v>18695</v>
      </c>
      <c r="BD43" s="1625">
        <v>19973</v>
      </c>
      <c r="BE43" s="1625">
        <v>21202</v>
      </c>
      <c r="BF43" s="1625">
        <v>19075</v>
      </c>
      <c r="BG43" s="1625">
        <v>18503</v>
      </c>
      <c r="BH43" s="1625">
        <v>26202</v>
      </c>
      <c r="BI43" s="1625">
        <v>24099</v>
      </c>
      <c r="BJ43" s="1625">
        <v>18542</v>
      </c>
      <c r="BK43" s="1625">
        <v>19404</v>
      </c>
      <c r="BL43" s="1625">
        <v>23760</v>
      </c>
      <c r="BM43" s="1625">
        <v>22082</v>
      </c>
      <c r="BN43" s="1625">
        <v>81715</v>
      </c>
      <c r="BO43" s="1625">
        <v>26033</v>
      </c>
      <c r="BP43" s="1625">
        <v>32486</v>
      </c>
      <c r="BQ43" s="1625">
        <v>11644</v>
      </c>
      <c r="BR43" s="1625">
        <v>10091</v>
      </c>
      <c r="BS43" s="1625">
        <v>8642</v>
      </c>
      <c r="BT43" s="1625">
        <v>10105</v>
      </c>
      <c r="BU43" s="1625">
        <v>24599</v>
      </c>
      <c r="BV43" s="1625">
        <v>18515</v>
      </c>
      <c r="BW43" s="1625">
        <v>29279</v>
      </c>
      <c r="BX43" s="1625">
        <v>41382</v>
      </c>
      <c r="BY43" s="1625">
        <v>16666</v>
      </c>
      <c r="BZ43" s="1625">
        <v>9062</v>
      </c>
      <c r="CA43" s="1625">
        <v>19084</v>
      </c>
      <c r="CB43" s="1625">
        <v>49350</v>
      </c>
      <c r="CC43" s="1650">
        <v>35779</v>
      </c>
      <c r="CD43" s="1625">
        <v>7512</v>
      </c>
      <c r="CE43" s="1625">
        <v>10519</v>
      </c>
      <c r="CF43" s="1625">
        <v>6503</v>
      </c>
      <c r="CG43" s="1625">
        <v>9934</v>
      </c>
      <c r="CH43" s="1625">
        <v>16446</v>
      </c>
      <c r="CI43" s="1625">
        <v>22830</v>
      </c>
      <c r="CJ43" s="1625">
        <v>14714</v>
      </c>
      <c r="CK43" s="1625">
        <v>10594</v>
      </c>
      <c r="CL43" s="1625">
        <v>10078</v>
      </c>
      <c r="CM43" s="1625">
        <v>16771</v>
      </c>
      <c r="CN43" s="1625">
        <v>8671</v>
      </c>
      <c r="CO43" s="1625">
        <v>37866</v>
      </c>
      <c r="CP43" s="1625">
        <v>10015</v>
      </c>
      <c r="CQ43" s="1625">
        <v>19514</v>
      </c>
      <c r="CR43" s="1625">
        <v>19386</v>
      </c>
      <c r="CS43" s="1625">
        <v>13983</v>
      </c>
      <c r="CT43" s="1625">
        <v>12993</v>
      </c>
      <c r="CU43" s="1625">
        <v>24352</v>
      </c>
      <c r="CV43" s="1625">
        <v>8390</v>
      </c>
      <c r="CW43" s="1626"/>
      <c r="CX43" s="1628"/>
      <c r="CY43" s="1638">
        <v>937433</v>
      </c>
      <c r="CZ43" s="1625">
        <v>51461</v>
      </c>
      <c r="DA43" s="1625">
        <v>17864</v>
      </c>
      <c r="DB43" s="1625">
        <v>18655</v>
      </c>
      <c r="DC43" s="1625">
        <v>20121</v>
      </c>
      <c r="DD43" s="1625">
        <v>18395</v>
      </c>
      <c r="DE43" s="1625">
        <v>17939</v>
      </c>
      <c r="DF43" s="1625">
        <v>25219</v>
      </c>
      <c r="DG43" s="1625">
        <v>23206</v>
      </c>
      <c r="DH43" s="1625">
        <v>17565</v>
      </c>
      <c r="DI43" s="1625">
        <v>18517</v>
      </c>
      <c r="DJ43" s="1625">
        <v>22200</v>
      </c>
      <c r="DK43" s="1625">
        <v>21096</v>
      </c>
      <c r="DL43" s="1625">
        <v>75751</v>
      </c>
      <c r="DM43" s="1625">
        <v>23993</v>
      </c>
      <c r="DN43" s="1625">
        <v>30973</v>
      </c>
      <c r="DO43" s="1625">
        <v>11408</v>
      </c>
      <c r="DP43" s="1625">
        <v>9573</v>
      </c>
      <c r="DQ43" s="1625">
        <v>8340</v>
      </c>
      <c r="DR43" s="1625">
        <v>9547</v>
      </c>
      <c r="DS43" s="1625">
        <v>23260</v>
      </c>
      <c r="DT43" s="1625">
        <v>17865</v>
      </c>
      <c r="DU43" s="1625">
        <v>27623</v>
      </c>
      <c r="DV43" s="1625">
        <v>39125</v>
      </c>
      <c r="DW43" s="1625">
        <v>15961</v>
      </c>
      <c r="DX43" s="1625">
        <v>8528</v>
      </c>
      <c r="DY43" s="1625">
        <v>17898</v>
      </c>
      <c r="DZ43" s="1625">
        <v>45834</v>
      </c>
      <c r="EA43" s="1650">
        <v>33645</v>
      </c>
      <c r="EB43" s="1625">
        <v>7102</v>
      </c>
      <c r="EC43" s="1625">
        <v>10000</v>
      </c>
      <c r="ED43" s="1625">
        <v>6296</v>
      </c>
      <c r="EE43" s="1625">
        <v>9555</v>
      </c>
      <c r="EF43" s="1625">
        <v>15605</v>
      </c>
      <c r="EG43" s="1625">
        <v>21685</v>
      </c>
      <c r="EH43" s="1625">
        <v>14080</v>
      </c>
      <c r="EI43" s="1625">
        <v>10000</v>
      </c>
      <c r="EJ43" s="1625">
        <v>9711</v>
      </c>
      <c r="EK43" s="1625">
        <v>15903</v>
      </c>
      <c r="EL43" s="1625">
        <v>8205</v>
      </c>
      <c r="EM43" s="1625">
        <v>35753</v>
      </c>
      <c r="EN43" s="1625">
        <v>9035</v>
      </c>
      <c r="EO43" s="1625">
        <v>18410</v>
      </c>
      <c r="EP43" s="1625">
        <v>18793</v>
      </c>
      <c r="EQ43" s="1625">
        <v>13466</v>
      </c>
      <c r="ER43" s="1625">
        <v>12179</v>
      </c>
      <c r="ES43" s="1625">
        <v>22128</v>
      </c>
      <c r="ET43" s="1627">
        <v>7965</v>
      </c>
      <c r="EU43" s="1626"/>
      <c r="EV43" s="1627"/>
    </row>
    <row r="44" spans="1:152">
      <c r="A44" s="1620" t="s">
        <v>1992</v>
      </c>
      <c r="B44" s="1620">
        <v>1939</v>
      </c>
      <c r="C44" s="1627">
        <v>1901573</v>
      </c>
      <c r="D44" s="1625">
        <v>98146</v>
      </c>
      <c r="E44" s="1625">
        <v>32191</v>
      </c>
      <c r="F44" s="1625">
        <v>35503</v>
      </c>
      <c r="G44" s="1625">
        <v>39385</v>
      </c>
      <c r="H44" s="1625">
        <v>33787</v>
      </c>
      <c r="I44" s="1625">
        <v>34297</v>
      </c>
      <c r="J44" s="1625">
        <v>48270</v>
      </c>
      <c r="K44" s="1625">
        <v>45148</v>
      </c>
      <c r="L44" s="1625">
        <v>34671</v>
      </c>
      <c r="M44" s="1625">
        <v>36358</v>
      </c>
      <c r="N44" s="1625">
        <v>45509</v>
      </c>
      <c r="O44" s="1625">
        <v>43532</v>
      </c>
      <c r="P44" s="1625">
        <v>165548</v>
      </c>
      <c r="Q44" s="1625">
        <v>53062</v>
      </c>
      <c r="R44" s="1625">
        <v>60619</v>
      </c>
      <c r="S44" s="1625">
        <v>23110</v>
      </c>
      <c r="T44" s="1625">
        <v>19398</v>
      </c>
      <c r="U44" s="1625">
        <v>16338</v>
      </c>
      <c r="V44" s="1625">
        <v>19148</v>
      </c>
      <c r="W44" s="1625">
        <v>45720</v>
      </c>
      <c r="X44" s="1625">
        <v>35845</v>
      </c>
      <c r="Y44" s="1625">
        <v>55357</v>
      </c>
      <c r="Z44" s="1625">
        <v>82235</v>
      </c>
      <c r="AA44" s="1625">
        <v>30441</v>
      </c>
      <c r="AB44" s="1625">
        <v>16311</v>
      </c>
      <c r="AC44" s="1625">
        <v>35965</v>
      </c>
      <c r="AD44" s="1625">
        <v>99364</v>
      </c>
      <c r="AE44" s="1650">
        <v>69165</v>
      </c>
      <c r="AF44" s="1625">
        <v>13884</v>
      </c>
      <c r="AG44" s="1625">
        <v>19599</v>
      </c>
      <c r="AH44" s="1625">
        <v>11710</v>
      </c>
      <c r="AI44" s="1625">
        <v>19496</v>
      </c>
      <c r="AJ44" s="1625">
        <v>30210</v>
      </c>
      <c r="AK44" s="1625">
        <v>42818</v>
      </c>
      <c r="AL44" s="1625">
        <v>28690</v>
      </c>
      <c r="AM44" s="1625">
        <v>21079</v>
      </c>
      <c r="AN44" s="1625">
        <v>19303</v>
      </c>
      <c r="AO44" s="1625">
        <v>33367</v>
      </c>
      <c r="AP44" s="1625">
        <v>16917</v>
      </c>
      <c r="AQ44" s="1625">
        <v>77801</v>
      </c>
      <c r="AR44" s="1625">
        <v>20132</v>
      </c>
      <c r="AS44" s="1625">
        <v>39107</v>
      </c>
      <c r="AT44" s="1625">
        <v>37306</v>
      </c>
      <c r="AU44" s="1625">
        <v>26841</v>
      </c>
      <c r="AV44" s="1625">
        <v>24769</v>
      </c>
      <c r="AW44" s="1625">
        <v>48505</v>
      </c>
      <c r="AX44" s="1625">
        <v>15616</v>
      </c>
      <c r="AY44" s="1626"/>
      <c r="AZ44" s="1632"/>
      <c r="BA44" s="1625">
        <v>973744</v>
      </c>
      <c r="BB44" s="1625">
        <v>50134</v>
      </c>
      <c r="BC44" s="1625">
        <v>16545</v>
      </c>
      <c r="BD44" s="1625">
        <v>18260</v>
      </c>
      <c r="BE44" s="1625">
        <v>20350</v>
      </c>
      <c r="BF44" s="1625">
        <v>17401</v>
      </c>
      <c r="BG44" s="1625">
        <v>17502</v>
      </c>
      <c r="BH44" s="1625">
        <v>24675</v>
      </c>
      <c r="BI44" s="1625">
        <v>22865</v>
      </c>
      <c r="BJ44" s="1625">
        <v>17806</v>
      </c>
      <c r="BK44" s="1625">
        <v>18718</v>
      </c>
      <c r="BL44" s="1625">
        <v>23098</v>
      </c>
      <c r="BM44" s="1625">
        <v>22286</v>
      </c>
      <c r="BN44" s="1625">
        <v>84738</v>
      </c>
      <c r="BO44" s="1625">
        <v>27245</v>
      </c>
      <c r="BP44" s="1625">
        <v>31221</v>
      </c>
      <c r="BQ44" s="1625">
        <v>11772</v>
      </c>
      <c r="BR44" s="1625">
        <v>10030</v>
      </c>
      <c r="BS44" s="1625">
        <v>8408</v>
      </c>
      <c r="BT44" s="1625">
        <v>9755</v>
      </c>
      <c r="BU44" s="1625">
        <v>23106</v>
      </c>
      <c r="BV44" s="1625">
        <v>18434</v>
      </c>
      <c r="BW44" s="1625">
        <v>28349</v>
      </c>
      <c r="BX44" s="1625">
        <v>41993</v>
      </c>
      <c r="BY44" s="1625">
        <v>15432</v>
      </c>
      <c r="BZ44" s="1625">
        <v>8361</v>
      </c>
      <c r="CA44" s="1625">
        <v>18550</v>
      </c>
      <c r="CB44" s="1625">
        <v>51070</v>
      </c>
      <c r="CC44" s="1650">
        <v>35592</v>
      </c>
      <c r="CD44" s="1625">
        <v>7110</v>
      </c>
      <c r="CE44" s="1625">
        <v>10066</v>
      </c>
      <c r="CF44" s="1625">
        <v>5968</v>
      </c>
      <c r="CG44" s="1625">
        <v>9955</v>
      </c>
      <c r="CH44" s="1625">
        <v>15401</v>
      </c>
      <c r="CI44" s="1625">
        <v>22202</v>
      </c>
      <c r="CJ44" s="1625">
        <v>14718</v>
      </c>
      <c r="CK44" s="1625">
        <v>10847</v>
      </c>
      <c r="CL44" s="1625">
        <v>9969</v>
      </c>
      <c r="CM44" s="1625">
        <v>16986</v>
      </c>
      <c r="CN44" s="1625">
        <v>8864</v>
      </c>
      <c r="CO44" s="1625">
        <v>39931</v>
      </c>
      <c r="CP44" s="1625">
        <v>10206</v>
      </c>
      <c r="CQ44" s="1625">
        <v>20118</v>
      </c>
      <c r="CR44" s="1625">
        <v>19143</v>
      </c>
      <c r="CS44" s="1625">
        <v>13716</v>
      </c>
      <c r="CT44" s="1625">
        <v>12620</v>
      </c>
      <c r="CU44" s="1625">
        <v>24203</v>
      </c>
      <c r="CV44" s="1625">
        <v>8025</v>
      </c>
      <c r="CW44" s="1626"/>
      <c r="CX44" s="1628"/>
      <c r="CY44" s="1638">
        <v>927829</v>
      </c>
      <c r="CZ44" s="1625">
        <v>48012</v>
      </c>
      <c r="DA44" s="1625">
        <v>15646</v>
      </c>
      <c r="DB44" s="1625">
        <v>17243</v>
      </c>
      <c r="DC44" s="1625">
        <v>19035</v>
      </c>
      <c r="DD44" s="1625">
        <v>16386</v>
      </c>
      <c r="DE44" s="1625">
        <v>16795</v>
      </c>
      <c r="DF44" s="1625">
        <v>23595</v>
      </c>
      <c r="DG44" s="1625">
        <v>22283</v>
      </c>
      <c r="DH44" s="1625">
        <v>16865</v>
      </c>
      <c r="DI44" s="1625">
        <v>17640</v>
      </c>
      <c r="DJ44" s="1625">
        <v>22411</v>
      </c>
      <c r="DK44" s="1625">
        <v>21246</v>
      </c>
      <c r="DL44" s="1625">
        <v>80810</v>
      </c>
      <c r="DM44" s="1625">
        <v>25817</v>
      </c>
      <c r="DN44" s="1625">
        <v>29398</v>
      </c>
      <c r="DO44" s="1625">
        <v>11338</v>
      </c>
      <c r="DP44" s="1625">
        <v>9368</v>
      </c>
      <c r="DQ44" s="1625">
        <v>7930</v>
      </c>
      <c r="DR44" s="1625">
        <v>9393</v>
      </c>
      <c r="DS44" s="1625">
        <v>22614</v>
      </c>
      <c r="DT44" s="1625">
        <v>17411</v>
      </c>
      <c r="DU44" s="1625">
        <v>27008</v>
      </c>
      <c r="DV44" s="1625">
        <v>40242</v>
      </c>
      <c r="DW44" s="1625">
        <v>15009</v>
      </c>
      <c r="DX44" s="1625">
        <v>7950</v>
      </c>
      <c r="DY44" s="1625">
        <v>17415</v>
      </c>
      <c r="DZ44" s="1625">
        <v>48294</v>
      </c>
      <c r="EA44" s="1650">
        <v>33573</v>
      </c>
      <c r="EB44" s="1625">
        <v>6774</v>
      </c>
      <c r="EC44" s="1625">
        <v>9533</v>
      </c>
      <c r="ED44" s="1625">
        <v>5742</v>
      </c>
      <c r="EE44" s="1625">
        <v>9541</v>
      </c>
      <c r="EF44" s="1625">
        <v>14809</v>
      </c>
      <c r="EG44" s="1625">
        <v>20616</v>
      </c>
      <c r="EH44" s="1625">
        <v>13972</v>
      </c>
      <c r="EI44" s="1625">
        <v>10232</v>
      </c>
      <c r="EJ44" s="1625">
        <v>9334</v>
      </c>
      <c r="EK44" s="1625">
        <v>16381</v>
      </c>
      <c r="EL44" s="1625">
        <v>8053</v>
      </c>
      <c r="EM44" s="1625">
        <v>37870</v>
      </c>
      <c r="EN44" s="1625">
        <v>9926</v>
      </c>
      <c r="EO44" s="1625">
        <v>18989</v>
      </c>
      <c r="EP44" s="1625">
        <v>18163</v>
      </c>
      <c r="EQ44" s="1625">
        <v>13125</v>
      </c>
      <c r="ER44" s="1625">
        <v>12149</v>
      </c>
      <c r="ES44" s="1625">
        <v>24302</v>
      </c>
      <c r="ET44" s="1627">
        <v>7591</v>
      </c>
      <c r="EU44" s="1626"/>
      <c r="EV44" s="1627"/>
    </row>
    <row r="45" spans="1:152">
      <c r="A45" s="1620" t="s">
        <v>1993</v>
      </c>
      <c r="B45" s="1620">
        <v>1940</v>
      </c>
      <c r="C45" s="1627">
        <v>2115867</v>
      </c>
      <c r="D45" s="1625">
        <v>107897</v>
      </c>
      <c r="E45" s="1625">
        <v>36292</v>
      </c>
      <c r="F45" s="1625">
        <v>39993</v>
      </c>
      <c r="G45" s="1625">
        <v>42219</v>
      </c>
      <c r="H45" s="1625">
        <v>36128</v>
      </c>
      <c r="I45" s="1625">
        <v>36384</v>
      </c>
      <c r="J45" s="1625">
        <v>54290</v>
      </c>
      <c r="K45" s="1625">
        <v>51929</v>
      </c>
      <c r="L45" s="1625">
        <v>38842</v>
      </c>
      <c r="M45" s="1625">
        <v>42264</v>
      </c>
      <c r="N45" s="1625">
        <v>49211</v>
      </c>
      <c r="O45" s="1625">
        <v>46394</v>
      </c>
      <c r="P45" s="1625">
        <v>192555</v>
      </c>
      <c r="Q45" s="1625">
        <v>62232</v>
      </c>
      <c r="R45" s="1625">
        <v>63825</v>
      </c>
      <c r="S45" s="1625">
        <v>25805</v>
      </c>
      <c r="T45" s="1625">
        <v>21279</v>
      </c>
      <c r="U45" s="1625">
        <v>18045</v>
      </c>
      <c r="V45" s="1625">
        <v>20714</v>
      </c>
      <c r="W45" s="1625">
        <v>51236</v>
      </c>
      <c r="X45" s="1625">
        <v>40305</v>
      </c>
      <c r="Y45" s="1625">
        <v>63516</v>
      </c>
      <c r="Z45" s="1625">
        <v>93519</v>
      </c>
      <c r="AA45" s="1625">
        <v>35163</v>
      </c>
      <c r="AB45" s="1625">
        <v>19222</v>
      </c>
      <c r="AC45" s="1625">
        <v>41745</v>
      </c>
      <c r="AD45" s="1625">
        <v>113912</v>
      </c>
      <c r="AE45" s="1650">
        <v>79719</v>
      </c>
      <c r="AF45" s="1625">
        <v>16521</v>
      </c>
      <c r="AG45" s="1625">
        <v>21253</v>
      </c>
      <c r="AH45" s="1625">
        <v>12980</v>
      </c>
      <c r="AI45" s="1625">
        <v>20161</v>
      </c>
      <c r="AJ45" s="1625">
        <v>34063</v>
      </c>
      <c r="AK45" s="1625">
        <v>49336</v>
      </c>
      <c r="AL45" s="1625">
        <v>33002</v>
      </c>
      <c r="AM45" s="1625">
        <v>21193</v>
      </c>
      <c r="AN45" s="1625">
        <v>20771</v>
      </c>
      <c r="AO45" s="1625">
        <v>35780</v>
      </c>
      <c r="AP45" s="1625">
        <v>17936</v>
      </c>
      <c r="AQ45" s="1625">
        <v>85833</v>
      </c>
      <c r="AR45" s="1625">
        <v>21003</v>
      </c>
      <c r="AS45" s="1625">
        <v>41348</v>
      </c>
      <c r="AT45" s="1625">
        <v>39847</v>
      </c>
      <c r="AU45" s="1625">
        <v>28758</v>
      </c>
      <c r="AV45" s="1625">
        <v>26063</v>
      </c>
      <c r="AW45" s="1625">
        <v>49681</v>
      </c>
      <c r="AX45" s="1625">
        <v>15703</v>
      </c>
      <c r="AY45" s="1626"/>
      <c r="AZ45" s="1632"/>
      <c r="BA45" s="1625">
        <v>1084282</v>
      </c>
      <c r="BB45" s="1625">
        <v>55003</v>
      </c>
      <c r="BC45" s="1625">
        <v>18625</v>
      </c>
      <c r="BD45" s="1625">
        <v>20428</v>
      </c>
      <c r="BE45" s="1625">
        <v>21569</v>
      </c>
      <c r="BF45" s="1625">
        <v>18306</v>
      </c>
      <c r="BG45" s="1625">
        <v>18574</v>
      </c>
      <c r="BH45" s="1625">
        <v>27715</v>
      </c>
      <c r="BI45" s="1625">
        <v>26512</v>
      </c>
      <c r="BJ45" s="1625">
        <v>19926</v>
      </c>
      <c r="BK45" s="1625">
        <v>21688</v>
      </c>
      <c r="BL45" s="1625">
        <v>25217</v>
      </c>
      <c r="BM45" s="1625">
        <v>23705</v>
      </c>
      <c r="BN45" s="1625">
        <v>99139</v>
      </c>
      <c r="BO45" s="1625">
        <v>31841</v>
      </c>
      <c r="BP45" s="1625">
        <v>32786</v>
      </c>
      <c r="BQ45" s="1625">
        <v>13090</v>
      </c>
      <c r="BR45" s="1625">
        <v>10888</v>
      </c>
      <c r="BS45" s="1625">
        <v>9254</v>
      </c>
      <c r="BT45" s="1625">
        <v>10622</v>
      </c>
      <c r="BU45" s="1625">
        <v>26324</v>
      </c>
      <c r="BV45" s="1625">
        <v>20637</v>
      </c>
      <c r="BW45" s="1625">
        <v>32382</v>
      </c>
      <c r="BX45" s="1625">
        <v>47816</v>
      </c>
      <c r="BY45" s="1625">
        <v>18006</v>
      </c>
      <c r="BZ45" s="1625">
        <v>9839</v>
      </c>
      <c r="CA45" s="1625">
        <v>21465</v>
      </c>
      <c r="CB45" s="1625">
        <v>58701</v>
      </c>
      <c r="CC45" s="1650">
        <v>41158</v>
      </c>
      <c r="CD45" s="1625">
        <v>8370</v>
      </c>
      <c r="CE45" s="1625">
        <v>11009</v>
      </c>
      <c r="CF45" s="1625">
        <v>6581</v>
      </c>
      <c r="CG45" s="1625">
        <v>10348</v>
      </c>
      <c r="CH45" s="1625">
        <v>17444</v>
      </c>
      <c r="CI45" s="1625">
        <v>25364</v>
      </c>
      <c r="CJ45" s="1625">
        <v>16828</v>
      </c>
      <c r="CK45" s="1625">
        <v>10741</v>
      </c>
      <c r="CL45" s="1625">
        <v>10651</v>
      </c>
      <c r="CM45" s="1625">
        <v>18322</v>
      </c>
      <c r="CN45" s="1625">
        <v>9176</v>
      </c>
      <c r="CO45" s="1625">
        <v>44451</v>
      </c>
      <c r="CP45" s="1625">
        <v>10782</v>
      </c>
      <c r="CQ45" s="1625">
        <v>21057</v>
      </c>
      <c r="CR45" s="1625">
        <v>20507</v>
      </c>
      <c r="CS45" s="1625">
        <v>14800</v>
      </c>
      <c r="CT45" s="1625">
        <v>13230</v>
      </c>
      <c r="CU45" s="1625">
        <v>25314</v>
      </c>
      <c r="CV45" s="1625">
        <v>8091</v>
      </c>
      <c r="CW45" s="1626"/>
      <c r="CX45" s="1628"/>
      <c r="CY45" s="1638">
        <v>1031585</v>
      </c>
      <c r="CZ45" s="1625">
        <v>52894</v>
      </c>
      <c r="DA45" s="1625">
        <v>17667</v>
      </c>
      <c r="DB45" s="1625">
        <v>19565</v>
      </c>
      <c r="DC45" s="1625">
        <v>20650</v>
      </c>
      <c r="DD45" s="1625">
        <v>17822</v>
      </c>
      <c r="DE45" s="1625">
        <v>17810</v>
      </c>
      <c r="DF45" s="1625">
        <v>26575</v>
      </c>
      <c r="DG45" s="1625">
        <v>25417</v>
      </c>
      <c r="DH45" s="1625">
        <v>18916</v>
      </c>
      <c r="DI45" s="1625">
        <v>20576</v>
      </c>
      <c r="DJ45" s="1625">
        <v>23994</v>
      </c>
      <c r="DK45" s="1625">
        <v>22689</v>
      </c>
      <c r="DL45" s="1625">
        <v>93416</v>
      </c>
      <c r="DM45" s="1625">
        <v>30391</v>
      </c>
      <c r="DN45" s="1625">
        <v>31039</v>
      </c>
      <c r="DO45" s="1625">
        <v>12715</v>
      </c>
      <c r="DP45" s="1625">
        <v>10391</v>
      </c>
      <c r="DQ45" s="1625">
        <v>8791</v>
      </c>
      <c r="DR45" s="1625">
        <v>10092</v>
      </c>
      <c r="DS45" s="1625">
        <v>24912</v>
      </c>
      <c r="DT45" s="1625">
        <v>19668</v>
      </c>
      <c r="DU45" s="1625">
        <v>31134</v>
      </c>
      <c r="DV45" s="1625">
        <v>45703</v>
      </c>
      <c r="DW45" s="1625">
        <v>17157</v>
      </c>
      <c r="DX45" s="1625">
        <v>9383</v>
      </c>
      <c r="DY45" s="1625">
        <v>20280</v>
      </c>
      <c r="DZ45" s="1625">
        <v>55211</v>
      </c>
      <c r="EA45" s="1650">
        <v>38561</v>
      </c>
      <c r="EB45" s="1625">
        <v>8151</v>
      </c>
      <c r="EC45" s="1625">
        <v>10244</v>
      </c>
      <c r="ED45" s="1625">
        <v>6399</v>
      </c>
      <c r="EE45" s="1625">
        <v>9813</v>
      </c>
      <c r="EF45" s="1625">
        <v>16619</v>
      </c>
      <c r="EG45" s="1625">
        <v>23972</v>
      </c>
      <c r="EH45" s="1625">
        <v>16174</v>
      </c>
      <c r="EI45" s="1625">
        <v>10452</v>
      </c>
      <c r="EJ45" s="1625">
        <v>10120</v>
      </c>
      <c r="EK45" s="1625">
        <v>17458</v>
      </c>
      <c r="EL45" s="1625">
        <v>8760</v>
      </c>
      <c r="EM45" s="1625">
        <v>41382</v>
      </c>
      <c r="EN45" s="1625">
        <v>10221</v>
      </c>
      <c r="EO45" s="1625">
        <v>20291</v>
      </c>
      <c r="EP45" s="1625">
        <v>19340</v>
      </c>
      <c r="EQ45" s="1625">
        <v>13958</v>
      </c>
      <c r="ER45" s="1625">
        <v>12833</v>
      </c>
      <c r="ES45" s="1625">
        <v>24367</v>
      </c>
      <c r="ET45" s="1627">
        <v>7612</v>
      </c>
      <c r="EU45" s="1626"/>
      <c r="EV45" s="1627"/>
    </row>
    <row r="46" spans="1:152">
      <c r="A46" s="1620" t="s">
        <v>1994</v>
      </c>
      <c r="B46" s="1620">
        <v>1941</v>
      </c>
      <c r="C46" s="1627">
        <v>2277283</v>
      </c>
      <c r="D46" s="1625">
        <v>114429</v>
      </c>
      <c r="E46" s="1625">
        <v>37409</v>
      </c>
      <c r="F46" s="1625">
        <v>39771</v>
      </c>
      <c r="G46" s="1625">
        <v>41562</v>
      </c>
      <c r="H46" s="1625">
        <v>36794</v>
      </c>
      <c r="I46" s="1625">
        <v>35393</v>
      </c>
      <c r="J46" s="1625">
        <v>52886</v>
      </c>
      <c r="K46" s="1625">
        <v>51712</v>
      </c>
      <c r="L46" s="1625">
        <v>38739</v>
      </c>
      <c r="M46" s="1625">
        <v>42484</v>
      </c>
      <c r="N46" s="1625">
        <v>52296</v>
      </c>
      <c r="O46" s="1625">
        <v>49675</v>
      </c>
      <c r="P46" s="1625">
        <v>223337</v>
      </c>
      <c r="Q46" s="1625">
        <v>70810</v>
      </c>
      <c r="R46" s="1625">
        <v>65759</v>
      </c>
      <c r="S46" s="1625">
        <v>27847</v>
      </c>
      <c r="T46" s="1625">
        <v>23463</v>
      </c>
      <c r="U46" s="1625">
        <v>19389</v>
      </c>
      <c r="V46" s="1625">
        <v>20463</v>
      </c>
      <c r="W46" s="1625">
        <v>49180</v>
      </c>
      <c r="X46" s="1625">
        <v>39385</v>
      </c>
      <c r="Y46" s="1625">
        <v>63893</v>
      </c>
      <c r="Z46" s="1625">
        <v>98730</v>
      </c>
      <c r="AA46" s="1625">
        <v>35980</v>
      </c>
      <c r="AB46" s="1625">
        <v>18946</v>
      </c>
      <c r="AC46" s="1625">
        <v>46897</v>
      </c>
      <c r="AD46" s="1625">
        <v>136884</v>
      </c>
      <c r="AE46" s="1650">
        <v>93749</v>
      </c>
      <c r="AF46" s="1625">
        <v>17270</v>
      </c>
      <c r="AG46" s="1625">
        <v>23825</v>
      </c>
      <c r="AH46" s="1625">
        <v>14316</v>
      </c>
      <c r="AI46" s="1625">
        <v>21967</v>
      </c>
      <c r="AJ46" s="1625">
        <v>39351</v>
      </c>
      <c r="AK46" s="1625">
        <v>55306</v>
      </c>
      <c r="AL46" s="1625">
        <v>37130</v>
      </c>
      <c r="AM46" s="1625">
        <v>23173</v>
      </c>
      <c r="AN46" s="1625">
        <v>22290</v>
      </c>
      <c r="AO46" s="1625">
        <v>38679</v>
      </c>
      <c r="AP46" s="1625">
        <v>20162</v>
      </c>
      <c r="AQ46" s="1625">
        <v>95411</v>
      </c>
      <c r="AR46" s="1625">
        <v>22462</v>
      </c>
      <c r="AS46" s="1625">
        <v>44995</v>
      </c>
      <c r="AT46" s="1625">
        <v>42832</v>
      </c>
      <c r="AU46" s="1625">
        <v>31346</v>
      </c>
      <c r="AV46" s="1625">
        <v>29505</v>
      </c>
      <c r="AW46" s="1625">
        <v>52388</v>
      </c>
      <c r="AX46" s="1625">
        <v>17013</v>
      </c>
      <c r="AY46" s="1626"/>
      <c r="AZ46" s="1632"/>
      <c r="BA46" s="1625">
        <v>1165437</v>
      </c>
      <c r="BB46" s="1625">
        <v>58221</v>
      </c>
      <c r="BC46" s="1625">
        <v>19017</v>
      </c>
      <c r="BD46" s="1625">
        <v>20382</v>
      </c>
      <c r="BE46" s="1625">
        <v>21245</v>
      </c>
      <c r="BF46" s="1625">
        <v>18674</v>
      </c>
      <c r="BG46" s="1625">
        <v>18027</v>
      </c>
      <c r="BH46" s="1625">
        <v>26881</v>
      </c>
      <c r="BI46" s="1625">
        <v>26520</v>
      </c>
      <c r="BJ46" s="1625">
        <v>19855</v>
      </c>
      <c r="BK46" s="1625">
        <v>21958</v>
      </c>
      <c r="BL46" s="1625">
        <v>26722</v>
      </c>
      <c r="BM46" s="1625">
        <v>25350</v>
      </c>
      <c r="BN46" s="1625">
        <v>114600</v>
      </c>
      <c r="BO46" s="1625">
        <v>36356</v>
      </c>
      <c r="BP46" s="1625">
        <v>33780</v>
      </c>
      <c r="BQ46" s="1625">
        <v>14222</v>
      </c>
      <c r="BR46" s="1625">
        <v>12118</v>
      </c>
      <c r="BS46" s="1625">
        <v>10016</v>
      </c>
      <c r="BT46" s="1625">
        <v>10515</v>
      </c>
      <c r="BU46" s="1625">
        <v>25357</v>
      </c>
      <c r="BV46" s="1625">
        <v>20077</v>
      </c>
      <c r="BW46" s="1625">
        <v>32815</v>
      </c>
      <c r="BX46" s="1625">
        <v>50420</v>
      </c>
      <c r="BY46" s="1625">
        <v>18252</v>
      </c>
      <c r="BZ46" s="1625">
        <v>9799</v>
      </c>
      <c r="CA46" s="1625">
        <v>24087</v>
      </c>
      <c r="CB46" s="1625">
        <v>70257</v>
      </c>
      <c r="CC46" s="1650">
        <v>48021</v>
      </c>
      <c r="CD46" s="1625">
        <v>8851</v>
      </c>
      <c r="CE46" s="1625">
        <v>12243</v>
      </c>
      <c r="CF46" s="1625">
        <v>7342</v>
      </c>
      <c r="CG46" s="1625">
        <v>11150</v>
      </c>
      <c r="CH46" s="1625">
        <v>20297</v>
      </c>
      <c r="CI46" s="1625">
        <v>28227</v>
      </c>
      <c r="CJ46" s="1625">
        <v>18995</v>
      </c>
      <c r="CK46" s="1625">
        <v>11848</v>
      </c>
      <c r="CL46" s="1625">
        <v>11595</v>
      </c>
      <c r="CM46" s="1625">
        <v>19928</v>
      </c>
      <c r="CN46" s="1625">
        <v>10404</v>
      </c>
      <c r="CO46" s="1625">
        <v>48673</v>
      </c>
      <c r="CP46" s="1625">
        <v>11413</v>
      </c>
      <c r="CQ46" s="1625">
        <v>23016</v>
      </c>
      <c r="CR46" s="1625">
        <v>21758</v>
      </c>
      <c r="CS46" s="1625">
        <v>16066</v>
      </c>
      <c r="CT46" s="1625">
        <v>14957</v>
      </c>
      <c r="CU46" s="1625">
        <v>26446</v>
      </c>
      <c r="CV46" s="1625">
        <v>8684</v>
      </c>
      <c r="CW46" s="1626"/>
      <c r="CX46" s="1628"/>
      <c r="CY46" s="1638">
        <v>1111846</v>
      </c>
      <c r="CZ46" s="1625">
        <v>56208</v>
      </c>
      <c r="DA46" s="1625">
        <v>18392</v>
      </c>
      <c r="DB46" s="1625">
        <v>19389</v>
      </c>
      <c r="DC46" s="1625">
        <v>20317</v>
      </c>
      <c r="DD46" s="1625">
        <v>18120</v>
      </c>
      <c r="DE46" s="1625">
        <v>17366</v>
      </c>
      <c r="DF46" s="1625">
        <v>26005</v>
      </c>
      <c r="DG46" s="1625">
        <v>25192</v>
      </c>
      <c r="DH46" s="1625">
        <v>18884</v>
      </c>
      <c r="DI46" s="1625">
        <v>20526</v>
      </c>
      <c r="DJ46" s="1625">
        <v>25574</v>
      </c>
      <c r="DK46" s="1625">
        <v>24325</v>
      </c>
      <c r="DL46" s="1625">
        <v>108737</v>
      </c>
      <c r="DM46" s="1625">
        <v>34454</v>
      </c>
      <c r="DN46" s="1625">
        <v>31979</v>
      </c>
      <c r="DO46" s="1625">
        <v>13625</v>
      </c>
      <c r="DP46" s="1625">
        <v>11345</v>
      </c>
      <c r="DQ46" s="1625">
        <v>9373</v>
      </c>
      <c r="DR46" s="1625">
        <v>9948</v>
      </c>
      <c r="DS46" s="1625">
        <v>23823</v>
      </c>
      <c r="DT46" s="1625">
        <v>19308</v>
      </c>
      <c r="DU46" s="1625">
        <v>31078</v>
      </c>
      <c r="DV46" s="1625">
        <v>48310</v>
      </c>
      <c r="DW46" s="1625">
        <v>17728</v>
      </c>
      <c r="DX46" s="1625">
        <v>9147</v>
      </c>
      <c r="DY46" s="1625">
        <v>22810</v>
      </c>
      <c r="DZ46" s="1625">
        <v>66627</v>
      </c>
      <c r="EA46" s="1650">
        <v>45728</v>
      </c>
      <c r="EB46" s="1625">
        <v>8419</v>
      </c>
      <c r="EC46" s="1625">
        <v>11582</v>
      </c>
      <c r="ED46" s="1625">
        <v>6974</v>
      </c>
      <c r="EE46" s="1625">
        <v>10817</v>
      </c>
      <c r="EF46" s="1625">
        <v>19054</v>
      </c>
      <c r="EG46" s="1625">
        <v>27079</v>
      </c>
      <c r="EH46" s="1625">
        <v>18135</v>
      </c>
      <c r="EI46" s="1625">
        <v>11325</v>
      </c>
      <c r="EJ46" s="1625">
        <v>10695</v>
      </c>
      <c r="EK46" s="1625">
        <v>18751</v>
      </c>
      <c r="EL46" s="1625">
        <v>9758</v>
      </c>
      <c r="EM46" s="1625">
        <v>46738</v>
      </c>
      <c r="EN46" s="1625">
        <v>11049</v>
      </c>
      <c r="EO46" s="1625">
        <v>21979</v>
      </c>
      <c r="EP46" s="1625">
        <v>21074</v>
      </c>
      <c r="EQ46" s="1625">
        <v>15280</v>
      </c>
      <c r="ER46" s="1625">
        <v>14548</v>
      </c>
      <c r="ES46" s="1625">
        <v>25942</v>
      </c>
      <c r="ET46" s="1627">
        <v>8329</v>
      </c>
      <c r="EU46" s="1626"/>
      <c r="EV46" s="1627"/>
    </row>
    <row r="47" spans="1:152">
      <c r="A47" s="1620" t="s">
        <v>1995</v>
      </c>
      <c r="B47" s="1620">
        <v>1942</v>
      </c>
      <c r="C47" s="1627">
        <v>2233660</v>
      </c>
      <c r="D47" s="1625">
        <v>112690</v>
      </c>
      <c r="E47" s="1625">
        <v>38121</v>
      </c>
      <c r="F47" s="1625">
        <v>38938</v>
      </c>
      <c r="G47" s="1625">
        <v>41748</v>
      </c>
      <c r="H47" s="1625">
        <v>38201</v>
      </c>
      <c r="I47" s="1625">
        <v>35744</v>
      </c>
      <c r="J47" s="1625">
        <v>51892</v>
      </c>
      <c r="K47" s="1625">
        <v>50729</v>
      </c>
      <c r="L47" s="1625">
        <v>37474</v>
      </c>
      <c r="M47" s="1625">
        <v>42744</v>
      </c>
      <c r="N47" s="1625">
        <v>51047</v>
      </c>
      <c r="O47" s="1625">
        <v>49375</v>
      </c>
      <c r="P47" s="1625">
        <v>223583</v>
      </c>
      <c r="Q47" s="1625">
        <v>70107</v>
      </c>
      <c r="R47" s="1625">
        <v>64451</v>
      </c>
      <c r="S47" s="1625">
        <v>28406</v>
      </c>
      <c r="T47" s="1625">
        <v>24983</v>
      </c>
      <c r="U47" s="1625">
        <v>20376</v>
      </c>
      <c r="V47" s="1625">
        <v>20210</v>
      </c>
      <c r="W47" s="1625">
        <v>50218</v>
      </c>
      <c r="X47" s="1625">
        <v>39604</v>
      </c>
      <c r="Y47" s="1625">
        <v>63080</v>
      </c>
      <c r="Z47" s="1625">
        <v>100428</v>
      </c>
      <c r="AA47" s="1625">
        <v>34941</v>
      </c>
      <c r="AB47" s="1625">
        <v>19721</v>
      </c>
      <c r="AC47" s="1625">
        <v>45820</v>
      </c>
      <c r="AD47" s="1625">
        <v>126294</v>
      </c>
      <c r="AE47" s="1650">
        <v>91881</v>
      </c>
      <c r="AF47" s="1625">
        <v>16313</v>
      </c>
      <c r="AG47" s="1625">
        <v>23489</v>
      </c>
      <c r="AH47" s="1625">
        <v>13063</v>
      </c>
      <c r="AI47" s="1625">
        <v>22301</v>
      </c>
      <c r="AJ47" s="1625">
        <v>37540</v>
      </c>
      <c r="AK47" s="1625">
        <v>55453</v>
      </c>
      <c r="AL47" s="1625">
        <v>36269</v>
      </c>
      <c r="AM47" s="1625">
        <v>23189</v>
      </c>
      <c r="AN47" s="1625">
        <v>22420</v>
      </c>
      <c r="AO47" s="1625">
        <v>36524</v>
      </c>
      <c r="AP47" s="1625">
        <v>19695</v>
      </c>
      <c r="AQ47" s="1625">
        <v>87536</v>
      </c>
      <c r="AR47" s="1625">
        <v>21592</v>
      </c>
      <c r="AS47" s="1625">
        <v>42956</v>
      </c>
      <c r="AT47" s="1625">
        <v>40599</v>
      </c>
      <c r="AU47" s="1625">
        <v>29909</v>
      </c>
      <c r="AV47" s="1625">
        <v>26686</v>
      </c>
      <c r="AW47" s="1625">
        <v>47931</v>
      </c>
      <c r="AX47" s="1625">
        <v>17389</v>
      </c>
      <c r="AY47" s="1626"/>
      <c r="AZ47" s="1632"/>
      <c r="BA47" s="1625">
        <v>1145068</v>
      </c>
      <c r="BB47" s="1625">
        <v>57536</v>
      </c>
      <c r="BC47" s="1625">
        <v>19520</v>
      </c>
      <c r="BD47" s="1625">
        <v>19819</v>
      </c>
      <c r="BE47" s="1625">
        <v>21321</v>
      </c>
      <c r="BF47" s="1625">
        <v>19481</v>
      </c>
      <c r="BG47" s="1625">
        <v>18370</v>
      </c>
      <c r="BH47" s="1625">
        <v>26730</v>
      </c>
      <c r="BI47" s="1625">
        <v>26034</v>
      </c>
      <c r="BJ47" s="1625">
        <v>19186</v>
      </c>
      <c r="BK47" s="1625">
        <v>21829</v>
      </c>
      <c r="BL47" s="1625">
        <v>26137</v>
      </c>
      <c r="BM47" s="1625">
        <v>25070</v>
      </c>
      <c r="BN47" s="1625">
        <v>115011</v>
      </c>
      <c r="BO47" s="1625">
        <v>35863</v>
      </c>
      <c r="BP47" s="1625">
        <v>32728</v>
      </c>
      <c r="BQ47" s="1625">
        <v>14581</v>
      </c>
      <c r="BR47" s="1625">
        <v>12884</v>
      </c>
      <c r="BS47" s="1625">
        <v>10407</v>
      </c>
      <c r="BT47" s="1625">
        <v>10463</v>
      </c>
      <c r="BU47" s="1625">
        <v>25849</v>
      </c>
      <c r="BV47" s="1625">
        <v>20138</v>
      </c>
      <c r="BW47" s="1625">
        <v>32349</v>
      </c>
      <c r="BX47" s="1625">
        <v>51644</v>
      </c>
      <c r="BY47" s="1625">
        <v>17930</v>
      </c>
      <c r="BZ47" s="1625">
        <v>10159</v>
      </c>
      <c r="CA47" s="1625">
        <v>23528</v>
      </c>
      <c r="CB47" s="1625">
        <v>65208</v>
      </c>
      <c r="CC47" s="1650">
        <v>47008</v>
      </c>
      <c r="CD47" s="1625">
        <v>8455</v>
      </c>
      <c r="CE47" s="1625">
        <v>11981</v>
      </c>
      <c r="CF47" s="1625">
        <v>6634</v>
      </c>
      <c r="CG47" s="1625">
        <v>11495</v>
      </c>
      <c r="CH47" s="1625">
        <v>19138</v>
      </c>
      <c r="CI47" s="1625">
        <v>28575</v>
      </c>
      <c r="CJ47" s="1625">
        <v>18568</v>
      </c>
      <c r="CK47" s="1625">
        <v>11822</v>
      </c>
      <c r="CL47" s="1625">
        <v>11453</v>
      </c>
      <c r="CM47" s="1625">
        <v>18668</v>
      </c>
      <c r="CN47" s="1625">
        <v>10051</v>
      </c>
      <c r="CO47" s="1625">
        <v>45020</v>
      </c>
      <c r="CP47" s="1625">
        <v>11118</v>
      </c>
      <c r="CQ47" s="1625">
        <v>21899</v>
      </c>
      <c r="CR47" s="1625">
        <v>20506</v>
      </c>
      <c r="CS47" s="1625">
        <v>15417</v>
      </c>
      <c r="CT47" s="1625">
        <v>13756</v>
      </c>
      <c r="CU47" s="1625">
        <v>24850</v>
      </c>
      <c r="CV47" s="1625">
        <v>8879</v>
      </c>
      <c r="CW47" s="1626"/>
      <c r="CX47" s="1628"/>
      <c r="CY47" s="1638">
        <v>1088592</v>
      </c>
      <c r="CZ47" s="1625">
        <v>55154</v>
      </c>
      <c r="DA47" s="1625">
        <v>18601</v>
      </c>
      <c r="DB47" s="1625">
        <v>19119</v>
      </c>
      <c r="DC47" s="1625">
        <v>20427</v>
      </c>
      <c r="DD47" s="1625">
        <v>18720</v>
      </c>
      <c r="DE47" s="1625">
        <v>17374</v>
      </c>
      <c r="DF47" s="1625">
        <v>25162</v>
      </c>
      <c r="DG47" s="1625">
        <v>24695</v>
      </c>
      <c r="DH47" s="1625">
        <v>18288</v>
      </c>
      <c r="DI47" s="1625">
        <v>20915</v>
      </c>
      <c r="DJ47" s="1625">
        <v>24910</v>
      </c>
      <c r="DK47" s="1625">
        <v>24305</v>
      </c>
      <c r="DL47" s="1625">
        <v>108572</v>
      </c>
      <c r="DM47" s="1625">
        <v>34244</v>
      </c>
      <c r="DN47" s="1625">
        <v>31723</v>
      </c>
      <c r="DO47" s="1625">
        <v>13825</v>
      </c>
      <c r="DP47" s="1625">
        <v>12099</v>
      </c>
      <c r="DQ47" s="1625">
        <v>9969</v>
      </c>
      <c r="DR47" s="1625">
        <v>9747</v>
      </c>
      <c r="DS47" s="1625">
        <v>24369</v>
      </c>
      <c r="DT47" s="1625">
        <v>19466</v>
      </c>
      <c r="DU47" s="1625">
        <v>30731</v>
      </c>
      <c r="DV47" s="1625">
        <v>48784</v>
      </c>
      <c r="DW47" s="1625">
        <v>17011</v>
      </c>
      <c r="DX47" s="1625">
        <v>9562</v>
      </c>
      <c r="DY47" s="1625">
        <v>22292</v>
      </c>
      <c r="DZ47" s="1625">
        <v>61086</v>
      </c>
      <c r="EA47" s="1650">
        <v>44873</v>
      </c>
      <c r="EB47" s="1625">
        <v>7858</v>
      </c>
      <c r="EC47" s="1625">
        <v>11508</v>
      </c>
      <c r="ED47" s="1625">
        <v>6429</v>
      </c>
      <c r="EE47" s="1625">
        <v>10806</v>
      </c>
      <c r="EF47" s="1625">
        <v>18402</v>
      </c>
      <c r="EG47" s="1625">
        <v>26878</v>
      </c>
      <c r="EH47" s="1625">
        <v>17701</v>
      </c>
      <c r="EI47" s="1625">
        <v>11367</v>
      </c>
      <c r="EJ47" s="1625">
        <v>10967</v>
      </c>
      <c r="EK47" s="1625">
        <v>17856</v>
      </c>
      <c r="EL47" s="1625">
        <v>9644</v>
      </c>
      <c r="EM47" s="1625">
        <v>42516</v>
      </c>
      <c r="EN47" s="1625">
        <v>10474</v>
      </c>
      <c r="EO47" s="1625">
        <v>21057</v>
      </c>
      <c r="EP47" s="1625">
        <v>20093</v>
      </c>
      <c r="EQ47" s="1625">
        <v>14492</v>
      </c>
      <c r="ER47" s="1625">
        <v>12930</v>
      </c>
      <c r="ES47" s="1625">
        <v>23081</v>
      </c>
      <c r="ET47" s="1627">
        <v>8510</v>
      </c>
      <c r="EU47" s="1626"/>
      <c r="EV47" s="1627"/>
    </row>
    <row r="48" spans="1:152">
      <c r="A48" s="1620" t="s">
        <v>1996</v>
      </c>
      <c r="B48" s="1620">
        <v>1943</v>
      </c>
      <c r="C48" s="1627">
        <v>2253535</v>
      </c>
      <c r="D48" s="1625">
        <v>118626</v>
      </c>
      <c r="E48" s="1625">
        <v>38566</v>
      </c>
      <c r="F48" s="1625">
        <v>40505</v>
      </c>
      <c r="G48" s="1625">
        <v>42766</v>
      </c>
      <c r="H48" s="1625">
        <v>36761</v>
      </c>
      <c r="I48" s="1625">
        <v>35089</v>
      </c>
      <c r="J48" s="1625">
        <v>53834</v>
      </c>
      <c r="K48" s="1625">
        <v>51556</v>
      </c>
      <c r="L48" s="1625">
        <v>38171</v>
      </c>
      <c r="M48" s="1625">
        <v>42548</v>
      </c>
      <c r="N48" s="1625">
        <v>54099</v>
      </c>
      <c r="O48" s="1625">
        <v>50557</v>
      </c>
      <c r="P48" s="1625">
        <v>238061</v>
      </c>
      <c r="Q48" s="1625">
        <v>74661</v>
      </c>
      <c r="R48" s="1625">
        <v>65423</v>
      </c>
      <c r="S48" s="1625">
        <v>27680</v>
      </c>
      <c r="T48" s="1625">
        <v>24032</v>
      </c>
      <c r="U48" s="1625">
        <v>20291</v>
      </c>
      <c r="V48" s="1625">
        <v>20258</v>
      </c>
      <c r="W48" s="1625">
        <v>48444</v>
      </c>
      <c r="X48" s="1625">
        <v>39110</v>
      </c>
      <c r="Y48" s="1625">
        <v>63613</v>
      </c>
      <c r="Z48" s="1625">
        <v>98621</v>
      </c>
      <c r="AA48" s="1625">
        <v>35049</v>
      </c>
      <c r="AB48" s="1625">
        <v>19724</v>
      </c>
      <c r="AC48" s="1625">
        <v>45269</v>
      </c>
      <c r="AD48" s="1625">
        <v>128118</v>
      </c>
      <c r="AE48" s="1650">
        <v>90780</v>
      </c>
      <c r="AF48" s="1625">
        <v>16265</v>
      </c>
      <c r="AG48" s="1625">
        <v>22448</v>
      </c>
      <c r="AH48" s="1625">
        <v>13462</v>
      </c>
      <c r="AI48" s="1625">
        <v>21856</v>
      </c>
      <c r="AJ48" s="1625">
        <v>38333</v>
      </c>
      <c r="AK48" s="1625">
        <v>54273</v>
      </c>
      <c r="AL48" s="1625">
        <v>35467</v>
      </c>
      <c r="AM48" s="1625">
        <v>21106</v>
      </c>
      <c r="AN48" s="1625">
        <v>21131</v>
      </c>
      <c r="AO48" s="1625">
        <v>34899</v>
      </c>
      <c r="AP48" s="1625">
        <v>18703</v>
      </c>
      <c r="AQ48" s="1625">
        <v>87192</v>
      </c>
      <c r="AR48" s="1625">
        <v>20633</v>
      </c>
      <c r="AS48" s="1625">
        <v>41307</v>
      </c>
      <c r="AT48" s="1625">
        <v>41067</v>
      </c>
      <c r="AU48" s="1625">
        <v>29814</v>
      </c>
      <c r="AV48" s="1625">
        <v>26595</v>
      </c>
      <c r="AW48" s="1625">
        <v>48668</v>
      </c>
      <c r="AX48" s="1625">
        <v>18104</v>
      </c>
      <c r="AY48" s="1626"/>
      <c r="AZ48" s="1632"/>
      <c r="BA48" s="1625">
        <v>1155983</v>
      </c>
      <c r="BB48" s="1625">
        <v>60969</v>
      </c>
      <c r="BC48" s="1625">
        <v>19813</v>
      </c>
      <c r="BD48" s="1625">
        <v>20751</v>
      </c>
      <c r="BE48" s="1625">
        <v>21993</v>
      </c>
      <c r="BF48" s="1625">
        <v>18844</v>
      </c>
      <c r="BG48" s="1625">
        <v>18012</v>
      </c>
      <c r="BH48" s="1625">
        <v>27658</v>
      </c>
      <c r="BI48" s="1625">
        <v>26406</v>
      </c>
      <c r="BJ48" s="1625">
        <v>19548</v>
      </c>
      <c r="BK48" s="1625">
        <v>21741</v>
      </c>
      <c r="BL48" s="1625">
        <v>27682</v>
      </c>
      <c r="BM48" s="1625">
        <v>25787</v>
      </c>
      <c r="BN48" s="1625">
        <v>122132</v>
      </c>
      <c r="BO48" s="1625">
        <v>38446</v>
      </c>
      <c r="BP48" s="1625">
        <v>33539</v>
      </c>
      <c r="BQ48" s="1625">
        <v>14028</v>
      </c>
      <c r="BR48" s="1625">
        <v>12341</v>
      </c>
      <c r="BS48" s="1625">
        <v>10457</v>
      </c>
      <c r="BT48" s="1625">
        <v>10311</v>
      </c>
      <c r="BU48" s="1625">
        <v>24950</v>
      </c>
      <c r="BV48" s="1625">
        <v>19836</v>
      </c>
      <c r="BW48" s="1625">
        <v>32727</v>
      </c>
      <c r="BX48" s="1625">
        <v>50728</v>
      </c>
      <c r="BY48" s="1625">
        <v>18079</v>
      </c>
      <c r="BZ48" s="1625">
        <v>10121</v>
      </c>
      <c r="CA48" s="1625">
        <v>23392</v>
      </c>
      <c r="CB48" s="1625">
        <v>66026</v>
      </c>
      <c r="CC48" s="1650">
        <v>46553</v>
      </c>
      <c r="CD48" s="1625">
        <v>8502</v>
      </c>
      <c r="CE48" s="1625">
        <v>11623</v>
      </c>
      <c r="CF48" s="1625">
        <v>6908</v>
      </c>
      <c r="CG48" s="1625">
        <v>11241</v>
      </c>
      <c r="CH48" s="1625">
        <v>19823</v>
      </c>
      <c r="CI48" s="1625">
        <v>27787</v>
      </c>
      <c r="CJ48" s="1625">
        <v>18278</v>
      </c>
      <c r="CK48" s="1625">
        <v>10654</v>
      </c>
      <c r="CL48" s="1625">
        <v>10763</v>
      </c>
      <c r="CM48" s="1625">
        <v>17863</v>
      </c>
      <c r="CN48" s="1625">
        <v>9604</v>
      </c>
      <c r="CO48" s="1625">
        <v>44794</v>
      </c>
      <c r="CP48" s="1625">
        <v>10428</v>
      </c>
      <c r="CQ48" s="1625">
        <v>21151</v>
      </c>
      <c r="CR48" s="1625">
        <v>20939</v>
      </c>
      <c r="CS48" s="1625">
        <v>15193</v>
      </c>
      <c r="CT48" s="1625">
        <v>13625</v>
      </c>
      <c r="CU48" s="1625">
        <v>24688</v>
      </c>
      <c r="CV48" s="1625">
        <v>9249</v>
      </c>
      <c r="CW48" s="1626"/>
      <c r="CX48" s="1628"/>
      <c r="CY48" s="1638">
        <v>1097552</v>
      </c>
      <c r="CZ48" s="1625">
        <v>57657</v>
      </c>
      <c r="DA48" s="1625">
        <v>18753</v>
      </c>
      <c r="DB48" s="1625">
        <v>19754</v>
      </c>
      <c r="DC48" s="1625">
        <v>20773</v>
      </c>
      <c r="DD48" s="1625">
        <v>17917</v>
      </c>
      <c r="DE48" s="1625">
        <v>17077</v>
      </c>
      <c r="DF48" s="1625">
        <v>26176</v>
      </c>
      <c r="DG48" s="1625">
        <v>25150</v>
      </c>
      <c r="DH48" s="1625">
        <v>18623</v>
      </c>
      <c r="DI48" s="1625">
        <v>20807</v>
      </c>
      <c r="DJ48" s="1625">
        <v>26417</v>
      </c>
      <c r="DK48" s="1625">
        <v>24770</v>
      </c>
      <c r="DL48" s="1625">
        <v>115929</v>
      </c>
      <c r="DM48" s="1625">
        <v>36215</v>
      </c>
      <c r="DN48" s="1625">
        <v>31884</v>
      </c>
      <c r="DO48" s="1625">
        <v>13652</v>
      </c>
      <c r="DP48" s="1625">
        <v>11691</v>
      </c>
      <c r="DQ48" s="1625">
        <v>9834</v>
      </c>
      <c r="DR48" s="1625">
        <v>9947</v>
      </c>
      <c r="DS48" s="1625">
        <v>23494</v>
      </c>
      <c r="DT48" s="1625">
        <v>19274</v>
      </c>
      <c r="DU48" s="1625">
        <v>30886</v>
      </c>
      <c r="DV48" s="1625">
        <v>47893</v>
      </c>
      <c r="DW48" s="1625">
        <v>16970</v>
      </c>
      <c r="DX48" s="1625">
        <v>9603</v>
      </c>
      <c r="DY48" s="1625">
        <v>21877</v>
      </c>
      <c r="DZ48" s="1625">
        <v>62092</v>
      </c>
      <c r="EA48" s="1650">
        <v>44227</v>
      </c>
      <c r="EB48" s="1625">
        <v>7763</v>
      </c>
      <c r="EC48" s="1625">
        <v>10825</v>
      </c>
      <c r="ED48" s="1625">
        <v>6554</v>
      </c>
      <c r="EE48" s="1625">
        <v>10615</v>
      </c>
      <c r="EF48" s="1625">
        <v>18510</v>
      </c>
      <c r="EG48" s="1625">
        <v>26486</v>
      </c>
      <c r="EH48" s="1625">
        <v>17189</v>
      </c>
      <c r="EI48" s="1625">
        <v>10452</v>
      </c>
      <c r="EJ48" s="1625">
        <v>10368</v>
      </c>
      <c r="EK48" s="1625">
        <v>17036</v>
      </c>
      <c r="EL48" s="1625">
        <v>9099</v>
      </c>
      <c r="EM48" s="1625">
        <v>42398</v>
      </c>
      <c r="EN48" s="1625">
        <v>10205</v>
      </c>
      <c r="EO48" s="1625">
        <v>20156</v>
      </c>
      <c r="EP48" s="1625">
        <v>20128</v>
      </c>
      <c r="EQ48" s="1625">
        <v>14621</v>
      </c>
      <c r="ER48" s="1625">
        <v>12970</v>
      </c>
      <c r="ES48" s="1625">
        <v>23980</v>
      </c>
      <c r="ET48" s="1627">
        <v>8855</v>
      </c>
      <c r="EU48" s="1626"/>
      <c r="EV48" s="1627"/>
    </row>
    <row r="49" spans="1:152">
      <c r="A49" s="1620" t="s">
        <v>1997</v>
      </c>
      <c r="B49" s="1620">
        <v>1944</v>
      </c>
      <c r="C49" s="1627">
        <v>2158528</v>
      </c>
      <c r="D49" s="1625">
        <v>109367</v>
      </c>
      <c r="E49" s="1625">
        <v>36610</v>
      </c>
      <c r="F49" s="1625">
        <v>38754</v>
      </c>
      <c r="G49" s="1625">
        <v>41640</v>
      </c>
      <c r="H49" s="1625">
        <v>35166</v>
      </c>
      <c r="I49" s="1625">
        <v>35173</v>
      </c>
      <c r="J49" s="1625">
        <v>53863</v>
      </c>
      <c r="K49" s="1625">
        <v>51817</v>
      </c>
      <c r="L49" s="1625">
        <v>38506</v>
      </c>
      <c r="M49" s="1625">
        <v>41667</v>
      </c>
      <c r="N49" s="1625">
        <v>53387</v>
      </c>
      <c r="O49" s="1625">
        <v>51739</v>
      </c>
      <c r="P49" s="1625">
        <v>170711</v>
      </c>
      <c r="Q49" s="1625">
        <v>65486</v>
      </c>
      <c r="R49" s="1625">
        <v>63302</v>
      </c>
      <c r="S49" s="1625">
        <v>29441</v>
      </c>
      <c r="T49" s="1625">
        <v>24647</v>
      </c>
      <c r="U49" s="1625">
        <v>19577</v>
      </c>
      <c r="V49" s="1625">
        <v>19901</v>
      </c>
      <c r="W49" s="1625">
        <v>51711</v>
      </c>
      <c r="X49" s="1625">
        <v>40569</v>
      </c>
      <c r="Y49" s="1625">
        <v>66499</v>
      </c>
      <c r="Z49" s="1625">
        <v>99625</v>
      </c>
      <c r="AA49" s="1625">
        <v>38246</v>
      </c>
      <c r="AB49" s="1625">
        <v>19613</v>
      </c>
      <c r="AC49" s="1625">
        <v>42088</v>
      </c>
      <c r="AD49" s="1625">
        <v>110372</v>
      </c>
      <c r="AE49" s="1650">
        <v>89996</v>
      </c>
      <c r="AF49" s="1625">
        <v>16359</v>
      </c>
      <c r="AG49" s="1625">
        <v>23349</v>
      </c>
      <c r="AH49" s="1625">
        <v>13836</v>
      </c>
      <c r="AI49" s="1625">
        <v>21947</v>
      </c>
      <c r="AJ49" s="1625">
        <v>39427</v>
      </c>
      <c r="AK49" s="1625">
        <v>56321</v>
      </c>
      <c r="AL49" s="1625">
        <v>35582</v>
      </c>
      <c r="AM49" s="1625">
        <v>22515</v>
      </c>
      <c r="AN49" s="1625">
        <v>22835</v>
      </c>
      <c r="AO49" s="1625">
        <v>38693</v>
      </c>
      <c r="AP49" s="1625">
        <v>20237</v>
      </c>
      <c r="AQ49" s="1625">
        <v>87674</v>
      </c>
      <c r="AR49" s="1625">
        <v>21800</v>
      </c>
      <c r="AS49" s="1625">
        <v>43175</v>
      </c>
      <c r="AT49" s="1625">
        <v>41954</v>
      </c>
      <c r="AU49" s="1625">
        <v>31129</v>
      </c>
      <c r="AV49" s="1625">
        <v>27040</v>
      </c>
      <c r="AW49" s="1625">
        <v>46497</v>
      </c>
      <c r="AX49" s="1625">
        <v>8685</v>
      </c>
      <c r="AY49" s="1626"/>
      <c r="AZ49" s="1632"/>
      <c r="BA49" s="1625">
        <v>1106065</v>
      </c>
      <c r="BB49" s="1625">
        <v>56083</v>
      </c>
      <c r="BC49" s="1625">
        <v>18865</v>
      </c>
      <c r="BD49" s="1625">
        <v>19777</v>
      </c>
      <c r="BE49" s="1625">
        <v>21369</v>
      </c>
      <c r="BF49" s="1625">
        <v>18022</v>
      </c>
      <c r="BG49" s="1625">
        <v>18113</v>
      </c>
      <c r="BH49" s="1625">
        <v>27543</v>
      </c>
      <c r="BI49" s="1625">
        <v>26606</v>
      </c>
      <c r="BJ49" s="1625">
        <v>19773</v>
      </c>
      <c r="BK49" s="1625">
        <v>21189</v>
      </c>
      <c r="BL49" s="1625">
        <v>27333</v>
      </c>
      <c r="BM49" s="1625">
        <v>26346</v>
      </c>
      <c r="BN49" s="1625">
        <v>87597</v>
      </c>
      <c r="BO49" s="1625">
        <v>33580</v>
      </c>
      <c r="BP49" s="1625">
        <v>32651</v>
      </c>
      <c r="BQ49" s="1625">
        <v>14993</v>
      </c>
      <c r="BR49" s="1625">
        <v>12521</v>
      </c>
      <c r="BS49" s="1625">
        <v>9913</v>
      </c>
      <c r="BT49" s="1625">
        <v>10135</v>
      </c>
      <c r="BU49" s="1625">
        <v>26511</v>
      </c>
      <c r="BV49" s="1625">
        <v>20946</v>
      </c>
      <c r="BW49" s="1625">
        <v>34064</v>
      </c>
      <c r="BX49" s="1625">
        <v>51132</v>
      </c>
      <c r="BY49" s="1625">
        <v>19568</v>
      </c>
      <c r="BZ49" s="1625">
        <v>9979</v>
      </c>
      <c r="CA49" s="1625">
        <v>21662</v>
      </c>
      <c r="CB49" s="1625">
        <v>56566</v>
      </c>
      <c r="CC49" s="1650">
        <v>46118</v>
      </c>
      <c r="CD49" s="1625">
        <v>8435</v>
      </c>
      <c r="CE49" s="1625">
        <v>11886</v>
      </c>
      <c r="CF49" s="1625">
        <v>7164</v>
      </c>
      <c r="CG49" s="1625">
        <v>11155</v>
      </c>
      <c r="CH49" s="1625">
        <v>20080</v>
      </c>
      <c r="CI49" s="1625">
        <v>29008</v>
      </c>
      <c r="CJ49" s="1625">
        <v>18311</v>
      </c>
      <c r="CK49" s="1625">
        <v>11542</v>
      </c>
      <c r="CL49" s="1625">
        <v>11636</v>
      </c>
      <c r="CM49" s="1625">
        <v>19689</v>
      </c>
      <c r="CN49" s="1625">
        <v>10496</v>
      </c>
      <c r="CO49" s="1625">
        <v>44906</v>
      </c>
      <c r="CP49" s="1625">
        <v>11246</v>
      </c>
      <c r="CQ49" s="1625">
        <v>22108</v>
      </c>
      <c r="CR49" s="1625">
        <v>21523</v>
      </c>
      <c r="CS49" s="1625">
        <v>15904</v>
      </c>
      <c r="CT49" s="1625">
        <v>13919</v>
      </c>
      <c r="CU49" s="1625">
        <v>23708</v>
      </c>
      <c r="CV49" s="1625">
        <v>4394</v>
      </c>
      <c r="CW49" s="1626"/>
      <c r="CX49" s="1628"/>
      <c r="CY49" s="1638">
        <v>1052463</v>
      </c>
      <c r="CZ49" s="1625">
        <v>53284</v>
      </c>
      <c r="DA49" s="1625">
        <v>17745</v>
      </c>
      <c r="DB49" s="1625">
        <v>18977</v>
      </c>
      <c r="DC49" s="1625">
        <v>20271</v>
      </c>
      <c r="DD49" s="1625">
        <v>17144</v>
      </c>
      <c r="DE49" s="1625">
        <v>17060</v>
      </c>
      <c r="DF49" s="1625">
        <v>26320</v>
      </c>
      <c r="DG49" s="1625">
        <v>25211</v>
      </c>
      <c r="DH49" s="1625">
        <v>18733</v>
      </c>
      <c r="DI49" s="1625">
        <v>20478</v>
      </c>
      <c r="DJ49" s="1625">
        <v>26054</v>
      </c>
      <c r="DK49" s="1625">
        <v>25393</v>
      </c>
      <c r="DL49" s="1625">
        <v>83114</v>
      </c>
      <c r="DM49" s="1625">
        <v>31906</v>
      </c>
      <c r="DN49" s="1625">
        <v>30651</v>
      </c>
      <c r="DO49" s="1625">
        <v>14448</v>
      </c>
      <c r="DP49" s="1625">
        <v>12126</v>
      </c>
      <c r="DQ49" s="1625">
        <v>9664</v>
      </c>
      <c r="DR49" s="1625">
        <v>9766</v>
      </c>
      <c r="DS49" s="1625">
        <v>25200</v>
      </c>
      <c r="DT49" s="1625">
        <v>19623</v>
      </c>
      <c r="DU49" s="1625">
        <v>32435</v>
      </c>
      <c r="DV49" s="1625">
        <v>48493</v>
      </c>
      <c r="DW49" s="1625">
        <v>18678</v>
      </c>
      <c r="DX49" s="1625">
        <v>9634</v>
      </c>
      <c r="DY49" s="1625">
        <v>20426</v>
      </c>
      <c r="DZ49" s="1625">
        <v>53806</v>
      </c>
      <c r="EA49" s="1650">
        <v>43878</v>
      </c>
      <c r="EB49" s="1625">
        <v>7924</v>
      </c>
      <c r="EC49" s="1625">
        <v>11463</v>
      </c>
      <c r="ED49" s="1625">
        <v>6672</v>
      </c>
      <c r="EE49" s="1625">
        <v>10792</v>
      </c>
      <c r="EF49" s="1625">
        <v>19347</v>
      </c>
      <c r="EG49" s="1625">
        <v>27313</v>
      </c>
      <c r="EH49" s="1625">
        <v>17271</v>
      </c>
      <c r="EI49" s="1625">
        <v>10973</v>
      </c>
      <c r="EJ49" s="1625">
        <v>11199</v>
      </c>
      <c r="EK49" s="1625">
        <v>19004</v>
      </c>
      <c r="EL49" s="1625">
        <v>9741</v>
      </c>
      <c r="EM49" s="1625">
        <v>42768</v>
      </c>
      <c r="EN49" s="1625">
        <v>10554</v>
      </c>
      <c r="EO49" s="1625">
        <v>21067</v>
      </c>
      <c r="EP49" s="1625">
        <v>20431</v>
      </c>
      <c r="EQ49" s="1625">
        <v>15225</v>
      </c>
      <c r="ER49" s="1625">
        <v>13121</v>
      </c>
      <c r="ES49" s="1625">
        <v>22789</v>
      </c>
      <c r="ET49" s="1627">
        <v>4291</v>
      </c>
      <c r="EU49" s="1626"/>
      <c r="EV49" s="1627"/>
    </row>
    <row r="50" spans="1:152">
      <c r="A50" s="1657" t="s">
        <v>1998</v>
      </c>
      <c r="B50" s="1657" t="s">
        <v>2686</v>
      </c>
      <c r="C50" s="1648">
        <v>1034344</v>
      </c>
      <c r="D50" s="1647">
        <v>55004</v>
      </c>
      <c r="E50" s="1647">
        <v>20714</v>
      </c>
      <c r="F50" s="1647">
        <v>20747</v>
      </c>
      <c r="G50" s="1647">
        <v>22594</v>
      </c>
      <c r="H50" s="1647">
        <v>21740</v>
      </c>
      <c r="I50" s="1647">
        <v>21903</v>
      </c>
      <c r="J50" s="1647">
        <v>29099</v>
      </c>
      <c r="K50" s="1647">
        <v>28041</v>
      </c>
      <c r="L50" s="1647">
        <v>21640</v>
      </c>
      <c r="M50" s="1647">
        <v>21087</v>
      </c>
      <c r="N50" s="1647">
        <v>26029</v>
      </c>
      <c r="O50" s="1647">
        <v>25338</v>
      </c>
      <c r="P50" s="1647">
        <v>40201</v>
      </c>
      <c r="Q50" s="1647">
        <v>22273</v>
      </c>
      <c r="R50" s="1647">
        <v>37544</v>
      </c>
      <c r="S50" s="1647">
        <v>15374</v>
      </c>
      <c r="T50" s="1647">
        <v>13306</v>
      </c>
      <c r="U50" s="1647">
        <v>10488</v>
      </c>
      <c r="V50" s="1647">
        <v>11880</v>
      </c>
      <c r="W50" s="1647">
        <v>29666</v>
      </c>
      <c r="X50" s="1647">
        <v>21855</v>
      </c>
      <c r="Y50" s="1647">
        <v>33571</v>
      </c>
      <c r="Z50" s="1647">
        <v>41710</v>
      </c>
      <c r="AA50" s="1647">
        <v>18502</v>
      </c>
      <c r="AB50" s="1647">
        <v>11671</v>
      </c>
      <c r="AC50" s="1647">
        <v>17834</v>
      </c>
      <c r="AD50" s="1647">
        <v>35827</v>
      </c>
      <c r="AE50" s="1647">
        <v>36797</v>
      </c>
      <c r="AF50" s="1647">
        <v>8604</v>
      </c>
      <c r="AG50" s="1647">
        <v>11867</v>
      </c>
      <c r="AH50" s="1647">
        <v>8308</v>
      </c>
      <c r="AI50" s="1647">
        <v>13323</v>
      </c>
      <c r="AJ50" s="1647">
        <v>22078</v>
      </c>
      <c r="AK50" s="1647">
        <v>29335</v>
      </c>
      <c r="AL50" s="1647">
        <v>18247</v>
      </c>
      <c r="AM50" s="1647">
        <v>12355</v>
      </c>
      <c r="AN50" s="1647">
        <v>13284</v>
      </c>
      <c r="AO50" s="1647">
        <v>22627</v>
      </c>
      <c r="AP50" s="1647">
        <v>11361</v>
      </c>
      <c r="AQ50" s="1647">
        <v>37186</v>
      </c>
      <c r="AR50" s="1647">
        <v>13797</v>
      </c>
      <c r="AS50" s="1647">
        <v>19188</v>
      </c>
      <c r="AT50" s="1647">
        <v>24031</v>
      </c>
      <c r="AU50" s="1647">
        <v>18125</v>
      </c>
      <c r="AV50" s="1647">
        <v>13563</v>
      </c>
      <c r="AW50" s="1647">
        <v>24630</v>
      </c>
      <c r="AX50" s="1659"/>
      <c r="AY50" s="1660"/>
      <c r="AZ50" s="1661"/>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60"/>
      <c r="CX50" s="1662"/>
      <c r="CY50" s="1663"/>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39"/>
      <c r="EC50" s="1639"/>
      <c r="ED50" s="1639"/>
      <c r="EE50" s="1639"/>
      <c r="EF50" s="1639"/>
      <c r="EG50" s="1639"/>
      <c r="EH50" s="1639"/>
      <c r="EI50" s="1639"/>
      <c r="EJ50" s="1639"/>
      <c r="EK50" s="1639"/>
      <c r="EL50" s="1639"/>
      <c r="EM50" s="1639"/>
      <c r="EN50" s="1639"/>
      <c r="EO50" s="1639"/>
      <c r="EP50" s="1639"/>
      <c r="EQ50" s="1639"/>
      <c r="ER50" s="1639"/>
      <c r="ES50" s="1639"/>
      <c r="ET50" s="1643"/>
      <c r="EU50" s="1640"/>
      <c r="EV50" s="1643"/>
    </row>
    <row r="51" spans="1:152">
      <c r="A51" s="1657" t="s">
        <v>1999</v>
      </c>
      <c r="B51" s="1657" t="s">
        <v>2687</v>
      </c>
      <c r="C51" s="1648">
        <v>640704</v>
      </c>
      <c r="D51" s="1647">
        <v>38086</v>
      </c>
      <c r="E51" s="1647">
        <v>11010</v>
      </c>
      <c r="F51" s="1647">
        <v>11541</v>
      </c>
      <c r="G51" s="1647">
        <v>12795</v>
      </c>
      <c r="H51" s="1647">
        <v>11998</v>
      </c>
      <c r="I51" s="1647">
        <v>12197</v>
      </c>
      <c r="J51" s="1647">
        <v>17950</v>
      </c>
      <c r="K51" s="1647">
        <v>16742</v>
      </c>
      <c r="L51" s="1647">
        <v>13814</v>
      </c>
      <c r="M51" s="1647">
        <v>14874</v>
      </c>
      <c r="N51" s="1647">
        <v>17881</v>
      </c>
      <c r="O51" s="1647">
        <v>15091</v>
      </c>
      <c r="P51" s="1647">
        <v>34334</v>
      </c>
      <c r="Q51" s="1647">
        <v>16061</v>
      </c>
      <c r="R51" s="1647">
        <v>21660</v>
      </c>
      <c r="S51" s="1647">
        <v>9368</v>
      </c>
      <c r="T51" s="1647">
        <v>7450</v>
      </c>
      <c r="U51" s="1647">
        <v>4306</v>
      </c>
      <c r="V51" s="1647">
        <v>6710</v>
      </c>
      <c r="W51" s="1647">
        <v>17717</v>
      </c>
      <c r="X51" s="1647">
        <v>12759</v>
      </c>
      <c r="Y51" s="1647">
        <v>19840</v>
      </c>
      <c r="Z51" s="1647">
        <v>28956</v>
      </c>
      <c r="AA51" s="1647">
        <v>11875</v>
      </c>
      <c r="AB51" s="1647">
        <v>6018</v>
      </c>
      <c r="AC51" s="1647">
        <v>11741</v>
      </c>
      <c r="AD51" s="1647">
        <v>21346</v>
      </c>
      <c r="AE51" s="1647">
        <v>22988</v>
      </c>
      <c r="AF51" s="1647">
        <v>4650</v>
      </c>
      <c r="AG51" s="1647">
        <v>7173</v>
      </c>
      <c r="AH51" s="1647">
        <v>4753</v>
      </c>
      <c r="AI51" s="1647">
        <v>7182</v>
      </c>
      <c r="AJ51" s="1647">
        <v>13994</v>
      </c>
      <c r="AK51" s="1647">
        <v>16950</v>
      </c>
      <c r="AL51" s="1647">
        <v>11142</v>
      </c>
      <c r="AM51" s="1647">
        <v>7381</v>
      </c>
      <c r="AN51" s="1647">
        <v>7536</v>
      </c>
      <c r="AO51" s="1647">
        <v>14068</v>
      </c>
      <c r="AP51" s="1647">
        <v>7252</v>
      </c>
      <c r="AQ51" s="1647">
        <v>22986</v>
      </c>
      <c r="AR51" s="1647">
        <v>7721</v>
      </c>
      <c r="AS51" s="1647">
        <v>11832</v>
      </c>
      <c r="AT51" s="1647">
        <v>14984</v>
      </c>
      <c r="AU51" s="1647">
        <v>10674</v>
      </c>
      <c r="AV51" s="1647">
        <v>8171</v>
      </c>
      <c r="AW51" s="1647">
        <v>15147</v>
      </c>
      <c r="AX51" s="1659"/>
      <c r="AY51" s="1660"/>
      <c r="AZ51" s="1661"/>
      <c r="BA51" s="1648">
        <v>330702</v>
      </c>
      <c r="BB51" s="1647">
        <v>19700</v>
      </c>
      <c r="BC51" s="1647">
        <v>5735</v>
      </c>
      <c r="BD51" s="1647">
        <v>5917</v>
      </c>
      <c r="BE51" s="1647">
        <v>6537</v>
      </c>
      <c r="BF51" s="1647">
        <v>6187</v>
      </c>
      <c r="BG51" s="1647">
        <v>6265</v>
      </c>
      <c r="BH51" s="1647">
        <v>9284</v>
      </c>
      <c r="BI51" s="1647">
        <v>8728</v>
      </c>
      <c r="BJ51" s="1647">
        <v>7085</v>
      </c>
      <c r="BK51" s="1647">
        <v>7778</v>
      </c>
      <c r="BL51" s="1647">
        <v>9249</v>
      </c>
      <c r="BM51" s="1647">
        <v>7864</v>
      </c>
      <c r="BN51" s="1647">
        <v>17629</v>
      </c>
      <c r="BO51" s="1647">
        <v>8399</v>
      </c>
      <c r="BP51" s="1647">
        <v>11046</v>
      </c>
      <c r="BQ51" s="1647">
        <v>4910</v>
      </c>
      <c r="BR51" s="1647">
        <v>3857</v>
      </c>
      <c r="BS51" s="1647">
        <v>2224</v>
      </c>
      <c r="BT51" s="1647">
        <v>3484</v>
      </c>
      <c r="BU51" s="1647">
        <v>9189</v>
      </c>
      <c r="BV51" s="1647">
        <v>6480</v>
      </c>
      <c r="BW51" s="1647">
        <v>10110</v>
      </c>
      <c r="BX51" s="1647">
        <v>14821</v>
      </c>
      <c r="BY51" s="1647">
        <v>6140</v>
      </c>
      <c r="BZ51" s="1647">
        <v>3090</v>
      </c>
      <c r="CA51" s="1647">
        <v>6123</v>
      </c>
      <c r="CB51" s="1647">
        <v>11001</v>
      </c>
      <c r="CC51" s="1647">
        <v>11946</v>
      </c>
      <c r="CD51" s="1647">
        <v>2442</v>
      </c>
      <c r="CE51" s="1647">
        <v>3748</v>
      </c>
      <c r="CF51" s="1647">
        <v>2482</v>
      </c>
      <c r="CG51" s="1647">
        <v>3618</v>
      </c>
      <c r="CH51" s="1647">
        <v>7220</v>
      </c>
      <c r="CI51" s="1647">
        <v>8777</v>
      </c>
      <c r="CJ51" s="1647">
        <v>5771</v>
      </c>
      <c r="CK51" s="1647">
        <v>3801</v>
      </c>
      <c r="CL51" s="1647">
        <v>3874</v>
      </c>
      <c r="CM51" s="1647">
        <v>7183</v>
      </c>
      <c r="CN51" s="1647">
        <v>3726</v>
      </c>
      <c r="CO51" s="1647">
        <v>11993</v>
      </c>
      <c r="CP51" s="1647">
        <v>4036</v>
      </c>
      <c r="CQ51" s="1647">
        <v>6028</v>
      </c>
      <c r="CR51" s="1647">
        <v>7685</v>
      </c>
      <c r="CS51" s="1647">
        <v>5520</v>
      </c>
      <c r="CT51" s="1647">
        <v>4255</v>
      </c>
      <c r="CU51" s="1647">
        <v>7765</v>
      </c>
      <c r="CV51" s="1659"/>
      <c r="CW51" s="1660"/>
      <c r="CX51" s="1662"/>
      <c r="CY51" s="1664">
        <v>310002</v>
      </c>
      <c r="CZ51" s="1647">
        <v>18386</v>
      </c>
      <c r="DA51" s="1647">
        <v>5275</v>
      </c>
      <c r="DB51" s="1647">
        <v>5624</v>
      </c>
      <c r="DC51" s="1647">
        <v>6258</v>
      </c>
      <c r="DD51" s="1647">
        <v>5811</v>
      </c>
      <c r="DE51" s="1647">
        <v>5932</v>
      </c>
      <c r="DF51" s="1647">
        <v>8666</v>
      </c>
      <c r="DG51" s="1647">
        <v>8014</v>
      </c>
      <c r="DH51" s="1647">
        <v>6729</v>
      </c>
      <c r="DI51" s="1647">
        <v>7096</v>
      </c>
      <c r="DJ51" s="1647">
        <v>8632</v>
      </c>
      <c r="DK51" s="1647">
        <v>7227</v>
      </c>
      <c r="DL51" s="1647">
        <v>16705</v>
      </c>
      <c r="DM51" s="1647">
        <v>7662</v>
      </c>
      <c r="DN51" s="1647">
        <v>10614</v>
      </c>
      <c r="DO51" s="1647">
        <v>4458</v>
      </c>
      <c r="DP51" s="1647">
        <v>3593</v>
      </c>
      <c r="DQ51" s="1647">
        <v>2082</v>
      </c>
      <c r="DR51" s="1647">
        <v>3226</v>
      </c>
      <c r="DS51" s="1647">
        <v>8528</v>
      </c>
      <c r="DT51" s="1647">
        <v>6279</v>
      </c>
      <c r="DU51" s="1647">
        <v>9730</v>
      </c>
      <c r="DV51" s="1647">
        <v>14135</v>
      </c>
      <c r="DW51" s="1647">
        <v>5735</v>
      </c>
      <c r="DX51" s="1647">
        <v>2928</v>
      </c>
      <c r="DY51" s="1647">
        <v>5618</v>
      </c>
      <c r="DZ51" s="1647">
        <v>10345</v>
      </c>
      <c r="EA51" s="1647">
        <v>11042</v>
      </c>
      <c r="EB51" s="1625">
        <v>2208</v>
      </c>
      <c r="EC51" s="1625">
        <v>3425</v>
      </c>
      <c r="ED51" s="1625">
        <v>2271</v>
      </c>
      <c r="EE51" s="1625">
        <v>3564</v>
      </c>
      <c r="EF51" s="1625">
        <v>6774</v>
      </c>
      <c r="EG51" s="1625">
        <v>8173</v>
      </c>
      <c r="EH51" s="1625">
        <v>5371</v>
      </c>
      <c r="EI51" s="1625">
        <v>3580</v>
      </c>
      <c r="EJ51" s="1625">
        <v>3662</v>
      </c>
      <c r="EK51" s="1625">
        <v>6885</v>
      </c>
      <c r="EL51" s="1625">
        <v>3526</v>
      </c>
      <c r="EM51" s="1625">
        <v>10993</v>
      </c>
      <c r="EN51" s="1625">
        <v>3685</v>
      </c>
      <c r="EO51" s="1625">
        <v>5804</v>
      </c>
      <c r="EP51" s="1625">
        <v>7299</v>
      </c>
      <c r="EQ51" s="1625">
        <v>5154</v>
      </c>
      <c r="ER51" s="1625">
        <v>3916</v>
      </c>
      <c r="ES51" s="1625">
        <v>7382</v>
      </c>
      <c r="ET51" s="1643"/>
      <c r="EU51" s="1642"/>
      <c r="EV51" s="1643"/>
    </row>
    <row r="52" spans="1:152">
      <c r="A52" s="1657" t="s">
        <v>2000</v>
      </c>
      <c r="B52" s="1657" t="s">
        <v>2688</v>
      </c>
      <c r="C52" s="1648">
        <v>788293</v>
      </c>
      <c r="D52" s="1648">
        <v>54399</v>
      </c>
      <c r="E52" s="1648">
        <v>15098</v>
      </c>
      <c r="F52" s="1648">
        <v>17108</v>
      </c>
      <c r="G52" s="1648">
        <v>17009</v>
      </c>
      <c r="H52" s="1648">
        <v>16230</v>
      </c>
      <c r="I52" s="1648">
        <v>14484</v>
      </c>
      <c r="J52" s="1648">
        <v>20815</v>
      </c>
      <c r="K52" s="1648">
        <v>21102</v>
      </c>
      <c r="L52" s="1648">
        <v>17026</v>
      </c>
      <c r="M52" s="1648">
        <v>18869</v>
      </c>
      <c r="N52" s="1648">
        <v>22835</v>
      </c>
      <c r="O52" s="1648">
        <v>21862</v>
      </c>
      <c r="P52" s="1648">
        <v>39309</v>
      </c>
      <c r="Q52" s="1648">
        <v>18488</v>
      </c>
      <c r="R52" s="1648">
        <v>26055</v>
      </c>
      <c r="S52" s="1648">
        <v>11342</v>
      </c>
      <c r="T52" s="1648">
        <v>9671</v>
      </c>
      <c r="U52" s="1648">
        <v>6658</v>
      </c>
      <c r="V52" s="1648">
        <v>7735</v>
      </c>
      <c r="W52" s="1648">
        <v>20365</v>
      </c>
      <c r="X52" s="1648">
        <v>15057</v>
      </c>
      <c r="Y52" s="1648">
        <v>25064</v>
      </c>
      <c r="Z52" s="1648">
        <v>32156</v>
      </c>
      <c r="AA52" s="1648">
        <v>13319</v>
      </c>
      <c r="AB52" s="1648">
        <v>9000</v>
      </c>
      <c r="AC52" s="1648">
        <v>15092</v>
      </c>
      <c r="AD52" s="1648">
        <v>24421</v>
      </c>
      <c r="AE52" s="1648">
        <v>27394</v>
      </c>
      <c r="AF52" s="1648">
        <v>5774</v>
      </c>
      <c r="AG52" s="1648">
        <v>7719</v>
      </c>
      <c r="AH52" s="1648">
        <v>5323</v>
      </c>
      <c r="AI52" s="1648">
        <v>8561</v>
      </c>
      <c r="AJ52" s="1648">
        <v>17685</v>
      </c>
      <c r="AK52" s="1648">
        <v>19354</v>
      </c>
      <c r="AL52" s="1648">
        <v>14426</v>
      </c>
      <c r="AM52" s="1648">
        <v>8590</v>
      </c>
      <c r="AN52" s="1648">
        <v>9156</v>
      </c>
      <c r="AO52" s="1648">
        <v>16103</v>
      </c>
      <c r="AP52" s="1648">
        <v>8093</v>
      </c>
      <c r="AQ52" s="1648">
        <v>28994</v>
      </c>
      <c r="AR52" s="1648">
        <v>9452</v>
      </c>
      <c r="AS52" s="1648">
        <v>14184</v>
      </c>
      <c r="AT52" s="1648">
        <v>17745</v>
      </c>
      <c r="AU52" s="1648">
        <v>12279</v>
      </c>
      <c r="AV52" s="1648">
        <v>9912</v>
      </c>
      <c r="AW52" s="1648">
        <v>16980</v>
      </c>
      <c r="AX52" s="1659"/>
      <c r="AY52" s="1660"/>
      <c r="AZ52" s="1661"/>
      <c r="BA52" s="1648">
        <v>404210</v>
      </c>
      <c r="BB52" s="1648">
        <v>27572</v>
      </c>
      <c r="BC52" s="1648">
        <v>7683</v>
      </c>
      <c r="BD52" s="1648">
        <v>8882</v>
      </c>
      <c r="BE52" s="1648">
        <v>8778</v>
      </c>
      <c r="BF52" s="1648">
        <v>8257</v>
      </c>
      <c r="BG52" s="1648">
        <v>7495</v>
      </c>
      <c r="BH52" s="1648">
        <v>10596</v>
      </c>
      <c r="BI52" s="1648">
        <v>10870</v>
      </c>
      <c r="BJ52" s="1648">
        <v>8609</v>
      </c>
      <c r="BK52" s="1648">
        <v>9580</v>
      </c>
      <c r="BL52" s="1648">
        <v>11744</v>
      </c>
      <c r="BM52" s="1648">
        <v>11119</v>
      </c>
      <c r="BN52" s="1648">
        <v>20342</v>
      </c>
      <c r="BO52" s="1648">
        <v>9493</v>
      </c>
      <c r="BP52" s="1648">
        <v>13244</v>
      </c>
      <c r="BQ52" s="1648">
        <v>5888</v>
      </c>
      <c r="BR52" s="1648">
        <v>5013</v>
      </c>
      <c r="BS52" s="1648">
        <v>3547</v>
      </c>
      <c r="BT52" s="1648">
        <v>3991</v>
      </c>
      <c r="BU52" s="1648">
        <v>10294</v>
      </c>
      <c r="BV52" s="1648">
        <v>7642</v>
      </c>
      <c r="BW52" s="1648">
        <v>12993</v>
      </c>
      <c r="BX52" s="1648">
        <v>16492</v>
      </c>
      <c r="BY52" s="1648">
        <v>6858</v>
      </c>
      <c r="BZ52" s="1648">
        <v>4726</v>
      </c>
      <c r="CA52" s="1648">
        <v>7765</v>
      </c>
      <c r="CB52" s="1648">
        <v>12660</v>
      </c>
      <c r="CC52" s="1648">
        <v>13970</v>
      </c>
      <c r="CD52" s="1648">
        <v>2989</v>
      </c>
      <c r="CE52" s="1648">
        <v>3972</v>
      </c>
      <c r="CF52" s="1648">
        <v>2693</v>
      </c>
      <c r="CG52" s="1648">
        <v>4340</v>
      </c>
      <c r="CH52" s="1648">
        <v>9103</v>
      </c>
      <c r="CI52" s="1648">
        <v>9894</v>
      </c>
      <c r="CJ52" s="1648">
        <v>7360</v>
      </c>
      <c r="CK52" s="1648">
        <v>4369</v>
      </c>
      <c r="CL52" s="1648">
        <v>4675</v>
      </c>
      <c r="CM52" s="1648">
        <v>8251</v>
      </c>
      <c r="CN52" s="1648">
        <v>4263</v>
      </c>
      <c r="CO52" s="1648">
        <v>14859</v>
      </c>
      <c r="CP52" s="1648">
        <v>4891</v>
      </c>
      <c r="CQ52" s="1648">
        <v>7315</v>
      </c>
      <c r="CR52" s="1648">
        <v>9075</v>
      </c>
      <c r="CS52" s="1648">
        <v>6331</v>
      </c>
      <c r="CT52" s="1648">
        <v>5129</v>
      </c>
      <c r="CU52" s="1648">
        <v>8598</v>
      </c>
      <c r="CV52" s="1659"/>
      <c r="CW52" s="1660"/>
      <c r="CX52" s="1662"/>
      <c r="CY52" s="1664">
        <v>384083</v>
      </c>
      <c r="CZ52" s="1648">
        <v>26827</v>
      </c>
      <c r="DA52" s="1648">
        <v>7415</v>
      </c>
      <c r="DB52" s="1648">
        <v>8226</v>
      </c>
      <c r="DC52" s="1648">
        <v>8231</v>
      </c>
      <c r="DD52" s="1648">
        <v>7973</v>
      </c>
      <c r="DE52" s="1648">
        <v>6989</v>
      </c>
      <c r="DF52" s="1648">
        <v>10219</v>
      </c>
      <c r="DG52" s="1648">
        <v>10232</v>
      </c>
      <c r="DH52" s="1648">
        <v>8417</v>
      </c>
      <c r="DI52" s="1648">
        <v>9289</v>
      </c>
      <c r="DJ52" s="1648">
        <v>11091</v>
      </c>
      <c r="DK52" s="1648">
        <v>10743</v>
      </c>
      <c r="DL52" s="1648">
        <v>18967</v>
      </c>
      <c r="DM52" s="1648">
        <v>8995</v>
      </c>
      <c r="DN52" s="1648">
        <v>12811</v>
      </c>
      <c r="DO52" s="1648">
        <v>5454</v>
      </c>
      <c r="DP52" s="1648">
        <v>4658</v>
      </c>
      <c r="DQ52" s="1648">
        <v>3111</v>
      </c>
      <c r="DR52" s="1648">
        <v>3744</v>
      </c>
      <c r="DS52" s="1648">
        <v>10071</v>
      </c>
      <c r="DT52" s="1648">
        <v>7415</v>
      </c>
      <c r="DU52" s="1648">
        <v>12071</v>
      </c>
      <c r="DV52" s="1648">
        <v>15664</v>
      </c>
      <c r="DW52" s="1648">
        <v>6461</v>
      </c>
      <c r="DX52" s="1648">
        <v>4274</v>
      </c>
      <c r="DY52" s="1648">
        <v>7327</v>
      </c>
      <c r="DZ52" s="1648">
        <v>11761</v>
      </c>
      <c r="EA52" s="1648">
        <v>13424</v>
      </c>
      <c r="EB52" s="1627">
        <v>2785</v>
      </c>
      <c r="EC52" s="1627">
        <v>3747</v>
      </c>
      <c r="ED52" s="1627">
        <v>2630</v>
      </c>
      <c r="EE52" s="1627">
        <v>4221</v>
      </c>
      <c r="EF52" s="1627">
        <v>8582</v>
      </c>
      <c r="EG52" s="1627">
        <v>9460</v>
      </c>
      <c r="EH52" s="1627">
        <v>7066</v>
      </c>
      <c r="EI52" s="1627">
        <v>4221</v>
      </c>
      <c r="EJ52" s="1627">
        <v>4481</v>
      </c>
      <c r="EK52" s="1627">
        <v>7852</v>
      </c>
      <c r="EL52" s="1627">
        <v>3830</v>
      </c>
      <c r="EM52" s="1627">
        <v>14135</v>
      </c>
      <c r="EN52" s="1627">
        <v>4561</v>
      </c>
      <c r="EO52" s="1627">
        <v>6869</v>
      </c>
      <c r="EP52" s="1627">
        <v>8670</v>
      </c>
      <c r="EQ52" s="1627">
        <v>5948</v>
      </c>
      <c r="ER52" s="1627">
        <v>4783</v>
      </c>
      <c r="ES52" s="1627">
        <v>8382</v>
      </c>
      <c r="ET52" s="1643"/>
      <c r="EU52" s="1642"/>
      <c r="EV52" s="1643"/>
    </row>
    <row r="53" spans="1:152">
      <c r="A53" s="1657" t="s">
        <v>2001</v>
      </c>
      <c r="B53" s="1657" t="s">
        <v>2689</v>
      </c>
      <c r="C53" s="1648">
        <v>532057</v>
      </c>
      <c r="D53" s="1648">
        <v>30222</v>
      </c>
      <c r="E53" s="1648">
        <v>8707</v>
      </c>
      <c r="F53" s="1648">
        <v>8262</v>
      </c>
      <c r="G53" s="1648">
        <v>9073</v>
      </c>
      <c r="H53" s="1648">
        <v>8681</v>
      </c>
      <c r="I53" s="1648">
        <v>9121</v>
      </c>
      <c r="J53" s="1648">
        <v>12146</v>
      </c>
      <c r="K53" s="1648">
        <v>14592</v>
      </c>
      <c r="L53" s="1648">
        <v>11594</v>
      </c>
      <c r="M53" s="1648">
        <v>12574</v>
      </c>
      <c r="N53" s="1648">
        <v>16269</v>
      </c>
      <c r="O53" s="1648">
        <v>16109</v>
      </c>
      <c r="P53" s="1648">
        <v>28816</v>
      </c>
      <c r="Q53" s="1648">
        <v>13885</v>
      </c>
      <c r="R53" s="1648">
        <v>16059</v>
      </c>
      <c r="S53" s="1648">
        <v>6300</v>
      </c>
      <c r="T53" s="1648">
        <v>6406</v>
      </c>
      <c r="U53" s="1648">
        <v>3947</v>
      </c>
      <c r="V53" s="1648">
        <v>4781</v>
      </c>
      <c r="W53" s="1648">
        <v>11908</v>
      </c>
      <c r="X53" s="1648">
        <v>9603</v>
      </c>
      <c r="Y53" s="1648">
        <v>15377</v>
      </c>
      <c r="Z53" s="1648">
        <v>22283</v>
      </c>
      <c r="AA53" s="1648">
        <v>9155</v>
      </c>
      <c r="AB53" s="1648">
        <v>5170</v>
      </c>
      <c r="AC53" s="1648">
        <v>10192</v>
      </c>
      <c r="AD53" s="1648">
        <v>18367</v>
      </c>
      <c r="AE53" s="1648">
        <v>18209</v>
      </c>
      <c r="AF53" s="1648">
        <v>4693</v>
      </c>
      <c r="AG53" s="1648">
        <v>6050</v>
      </c>
      <c r="AH53" s="1648">
        <v>3748</v>
      </c>
      <c r="AI53" s="1648">
        <v>6219</v>
      </c>
      <c r="AJ53" s="1648">
        <v>11118</v>
      </c>
      <c r="AK53" s="1648">
        <v>14350</v>
      </c>
      <c r="AL53" s="1648">
        <v>11080</v>
      </c>
      <c r="AM53" s="1648">
        <v>5809</v>
      </c>
      <c r="AN53" s="1648">
        <v>6705</v>
      </c>
      <c r="AO53" s="1648">
        <v>11043</v>
      </c>
      <c r="AP53" s="1648">
        <v>6013</v>
      </c>
      <c r="AQ53" s="1648">
        <v>23840</v>
      </c>
      <c r="AR53" s="1648">
        <v>7111</v>
      </c>
      <c r="AS53" s="1648">
        <v>12934</v>
      </c>
      <c r="AT53" s="1648">
        <v>13665</v>
      </c>
      <c r="AU53" s="1648">
        <v>9354</v>
      </c>
      <c r="AV53" s="1648">
        <v>7636</v>
      </c>
      <c r="AW53" s="1648">
        <v>12881</v>
      </c>
      <c r="AX53" s="1659"/>
      <c r="AY53" s="1660"/>
      <c r="AZ53" s="1661"/>
      <c r="BA53" s="1648">
        <v>276036</v>
      </c>
      <c r="BB53" s="1648">
        <v>15608</v>
      </c>
      <c r="BC53" s="1648">
        <v>4545</v>
      </c>
      <c r="BD53" s="1648">
        <v>4242</v>
      </c>
      <c r="BE53" s="1648">
        <v>4752</v>
      </c>
      <c r="BF53" s="1648">
        <v>4511</v>
      </c>
      <c r="BG53" s="1648">
        <v>4795</v>
      </c>
      <c r="BH53" s="1648">
        <v>6383</v>
      </c>
      <c r="BI53" s="1648">
        <v>7483</v>
      </c>
      <c r="BJ53" s="1648">
        <v>5982</v>
      </c>
      <c r="BK53" s="1648">
        <v>6489</v>
      </c>
      <c r="BL53" s="1648">
        <v>8404</v>
      </c>
      <c r="BM53" s="1648">
        <v>8329</v>
      </c>
      <c r="BN53" s="1648">
        <v>14888</v>
      </c>
      <c r="BO53" s="1648">
        <v>7283</v>
      </c>
      <c r="BP53" s="1648">
        <v>8260</v>
      </c>
      <c r="BQ53" s="1648">
        <v>3303</v>
      </c>
      <c r="BR53" s="1648">
        <v>3251</v>
      </c>
      <c r="BS53" s="1648">
        <v>2056</v>
      </c>
      <c r="BT53" s="1648">
        <v>2495</v>
      </c>
      <c r="BU53" s="1648">
        <v>6166</v>
      </c>
      <c r="BV53" s="1648">
        <v>5069</v>
      </c>
      <c r="BW53" s="1648">
        <v>7969</v>
      </c>
      <c r="BX53" s="1648">
        <v>11558</v>
      </c>
      <c r="BY53" s="1648">
        <v>4794</v>
      </c>
      <c r="BZ53" s="1648">
        <v>2674</v>
      </c>
      <c r="CA53" s="1648">
        <v>5335</v>
      </c>
      <c r="CB53" s="1648">
        <v>9562</v>
      </c>
      <c r="CC53" s="1648">
        <v>9418</v>
      </c>
      <c r="CD53" s="1648">
        <v>2469</v>
      </c>
      <c r="CE53" s="1648">
        <v>3164</v>
      </c>
      <c r="CF53" s="1648">
        <v>1937</v>
      </c>
      <c r="CG53" s="1648">
        <v>3289</v>
      </c>
      <c r="CH53" s="1648">
        <v>5775</v>
      </c>
      <c r="CI53" s="1648">
        <v>7430</v>
      </c>
      <c r="CJ53" s="1648">
        <v>5693</v>
      </c>
      <c r="CK53" s="1648">
        <v>2946</v>
      </c>
      <c r="CL53" s="1648">
        <v>3527</v>
      </c>
      <c r="CM53" s="1648">
        <v>5702</v>
      </c>
      <c r="CN53" s="1648">
        <v>3152</v>
      </c>
      <c r="CO53" s="1648">
        <v>12330</v>
      </c>
      <c r="CP53" s="1648">
        <v>3629</v>
      </c>
      <c r="CQ53" s="1648">
        <v>6736</v>
      </c>
      <c r="CR53" s="1648">
        <v>7145</v>
      </c>
      <c r="CS53" s="1648">
        <v>4867</v>
      </c>
      <c r="CT53" s="1648">
        <v>3967</v>
      </c>
      <c r="CU53" s="1648">
        <v>6674</v>
      </c>
      <c r="CV53" s="1659"/>
      <c r="CW53" s="1660"/>
      <c r="CX53" s="1662"/>
      <c r="CY53" s="1664">
        <v>256021</v>
      </c>
      <c r="CZ53" s="1648">
        <v>14614</v>
      </c>
      <c r="DA53" s="1648">
        <v>4162</v>
      </c>
      <c r="DB53" s="1648">
        <v>4020</v>
      </c>
      <c r="DC53" s="1648">
        <v>4321</v>
      </c>
      <c r="DD53" s="1648">
        <v>4170</v>
      </c>
      <c r="DE53" s="1648">
        <v>4326</v>
      </c>
      <c r="DF53" s="1648">
        <v>5763</v>
      </c>
      <c r="DG53" s="1648">
        <v>7109</v>
      </c>
      <c r="DH53" s="1648">
        <v>5612</v>
      </c>
      <c r="DI53" s="1648">
        <v>6085</v>
      </c>
      <c r="DJ53" s="1648">
        <v>7865</v>
      </c>
      <c r="DK53" s="1648">
        <v>7780</v>
      </c>
      <c r="DL53" s="1648">
        <v>13928</v>
      </c>
      <c r="DM53" s="1648">
        <v>6602</v>
      </c>
      <c r="DN53" s="1648">
        <v>7799</v>
      </c>
      <c r="DO53" s="1648">
        <v>2997</v>
      </c>
      <c r="DP53" s="1648">
        <v>3155</v>
      </c>
      <c r="DQ53" s="1648">
        <v>1891</v>
      </c>
      <c r="DR53" s="1648">
        <v>2286</v>
      </c>
      <c r="DS53" s="1648">
        <v>5742</v>
      </c>
      <c r="DT53" s="1648">
        <v>4534</v>
      </c>
      <c r="DU53" s="1648">
        <v>7408</v>
      </c>
      <c r="DV53" s="1648">
        <v>10725</v>
      </c>
      <c r="DW53" s="1648">
        <v>4361</v>
      </c>
      <c r="DX53" s="1648">
        <v>2496</v>
      </c>
      <c r="DY53" s="1648">
        <v>4857</v>
      </c>
      <c r="DZ53" s="1648">
        <v>8805</v>
      </c>
      <c r="EA53" s="1648">
        <v>8791</v>
      </c>
      <c r="EB53" s="1627">
        <v>2224</v>
      </c>
      <c r="EC53" s="1627">
        <v>2886</v>
      </c>
      <c r="ED53" s="1627">
        <v>1811</v>
      </c>
      <c r="EE53" s="1627">
        <v>2930</v>
      </c>
      <c r="EF53" s="1627">
        <v>5343</v>
      </c>
      <c r="EG53" s="1627">
        <v>6920</v>
      </c>
      <c r="EH53" s="1627">
        <v>5387</v>
      </c>
      <c r="EI53" s="1627">
        <v>2863</v>
      </c>
      <c r="EJ53" s="1627">
        <v>3178</v>
      </c>
      <c r="EK53" s="1627">
        <v>5341</v>
      </c>
      <c r="EL53" s="1627">
        <v>2861</v>
      </c>
      <c r="EM53" s="1627">
        <v>11510</v>
      </c>
      <c r="EN53" s="1627">
        <v>3482</v>
      </c>
      <c r="EO53" s="1627">
        <v>6198</v>
      </c>
      <c r="EP53" s="1627">
        <v>6520</v>
      </c>
      <c r="EQ53" s="1627">
        <v>4487</v>
      </c>
      <c r="ER53" s="1627">
        <v>3669</v>
      </c>
      <c r="ES53" s="1627">
        <v>6207</v>
      </c>
      <c r="ET53" s="1643"/>
      <c r="EU53" s="1642"/>
      <c r="EV53" s="1643"/>
    </row>
    <row r="54" spans="1:152">
      <c r="A54" s="1657" t="s">
        <v>2002</v>
      </c>
      <c r="B54" s="1657" t="s">
        <v>2690</v>
      </c>
      <c r="C54" s="1648">
        <v>549494</v>
      </c>
      <c r="D54" s="1647">
        <v>28614</v>
      </c>
      <c r="E54" s="1647">
        <v>10304</v>
      </c>
      <c r="F54" s="1647">
        <v>9914</v>
      </c>
      <c r="G54" s="1647">
        <v>10520</v>
      </c>
      <c r="H54" s="1647">
        <v>10532</v>
      </c>
      <c r="I54" s="1647">
        <v>9180</v>
      </c>
      <c r="J54" s="1647">
        <v>13982</v>
      </c>
      <c r="K54" s="1647">
        <v>15439</v>
      </c>
      <c r="L54" s="1647">
        <v>11679</v>
      </c>
      <c r="M54" s="1647">
        <v>11666</v>
      </c>
      <c r="N54" s="1647">
        <v>16983</v>
      </c>
      <c r="O54" s="1647">
        <v>16077</v>
      </c>
      <c r="P54" s="1647">
        <v>29392</v>
      </c>
      <c r="Q54" s="1647">
        <v>14474</v>
      </c>
      <c r="R54" s="1647">
        <v>16363</v>
      </c>
      <c r="S54" s="1647">
        <v>8062</v>
      </c>
      <c r="T54" s="1647">
        <v>7286</v>
      </c>
      <c r="U54" s="1647">
        <v>4331</v>
      </c>
      <c r="V54" s="1647">
        <v>5353</v>
      </c>
      <c r="W54" s="1647">
        <v>12788</v>
      </c>
      <c r="X54" s="1647">
        <v>9533</v>
      </c>
      <c r="Y54" s="1647">
        <v>16036</v>
      </c>
      <c r="Z54" s="1647">
        <v>22047</v>
      </c>
      <c r="AA54" s="1647">
        <v>9839</v>
      </c>
      <c r="AB54" s="1647">
        <v>5164</v>
      </c>
      <c r="AC54" s="1647">
        <v>10728</v>
      </c>
      <c r="AD54" s="1647">
        <v>19943</v>
      </c>
      <c r="AE54" s="1647">
        <v>18465</v>
      </c>
      <c r="AF54" s="1647">
        <v>4807</v>
      </c>
      <c r="AG54" s="1647">
        <v>5844</v>
      </c>
      <c r="AH54" s="1647">
        <v>3875</v>
      </c>
      <c r="AI54" s="1647">
        <v>6428</v>
      </c>
      <c r="AJ54" s="1647">
        <v>10355</v>
      </c>
      <c r="AK54" s="1647">
        <v>13448</v>
      </c>
      <c r="AL54" s="1647">
        <v>10641</v>
      </c>
      <c r="AM54" s="1647">
        <v>6214</v>
      </c>
      <c r="AN54" s="1647">
        <v>6694</v>
      </c>
      <c r="AO54" s="1647">
        <v>11208</v>
      </c>
      <c r="AP54" s="1647">
        <v>6513</v>
      </c>
      <c r="AQ54" s="1647">
        <v>24934</v>
      </c>
      <c r="AR54" s="1647">
        <v>7144</v>
      </c>
      <c r="AS54" s="1647">
        <v>12134</v>
      </c>
      <c r="AT54" s="1647">
        <v>13681</v>
      </c>
      <c r="AU54" s="1647">
        <v>9110</v>
      </c>
      <c r="AV54" s="1647">
        <v>9087</v>
      </c>
      <c r="AW54" s="1647">
        <v>12683</v>
      </c>
      <c r="AX54" s="1659"/>
      <c r="AY54" s="1660"/>
      <c r="AZ54" s="1661"/>
      <c r="BA54" s="1647">
        <v>285425</v>
      </c>
      <c r="BB54" s="1647">
        <v>15021</v>
      </c>
      <c r="BC54" s="1647">
        <v>5223</v>
      </c>
      <c r="BD54" s="1647">
        <v>5021</v>
      </c>
      <c r="BE54" s="1647">
        <v>5405</v>
      </c>
      <c r="BF54" s="1647">
        <v>5495</v>
      </c>
      <c r="BG54" s="1647">
        <v>4702</v>
      </c>
      <c r="BH54" s="1647">
        <v>7168</v>
      </c>
      <c r="BI54" s="1647">
        <v>8016</v>
      </c>
      <c r="BJ54" s="1647">
        <v>6060</v>
      </c>
      <c r="BK54" s="1647">
        <v>6163</v>
      </c>
      <c r="BL54" s="1647">
        <v>8848</v>
      </c>
      <c r="BM54" s="1647">
        <v>8218</v>
      </c>
      <c r="BN54" s="1647">
        <v>15288</v>
      </c>
      <c r="BO54" s="1647">
        <v>7487</v>
      </c>
      <c r="BP54" s="1647">
        <v>8481</v>
      </c>
      <c r="BQ54" s="1647">
        <v>4262</v>
      </c>
      <c r="BR54" s="1647">
        <v>3757</v>
      </c>
      <c r="BS54" s="1647">
        <v>2244</v>
      </c>
      <c r="BT54" s="1647">
        <v>2831</v>
      </c>
      <c r="BU54" s="1647">
        <v>6611</v>
      </c>
      <c r="BV54" s="1647">
        <v>4892</v>
      </c>
      <c r="BW54" s="1647">
        <v>8392</v>
      </c>
      <c r="BX54" s="1647">
        <v>11518</v>
      </c>
      <c r="BY54" s="1647">
        <v>5194</v>
      </c>
      <c r="BZ54" s="1647">
        <v>2604</v>
      </c>
      <c r="CA54" s="1647">
        <v>5542</v>
      </c>
      <c r="CB54" s="1647">
        <v>10523</v>
      </c>
      <c r="CC54" s="1647">
        <v>9693</v>
      </c>
      <c r="CD54" s="1647">
        <v>2563</v>
      </c>
      <c r="CE54" s="1647">
        <v>3049</v>
      </c>
      <c r="CF54" s="1647">
        <v>2015</v>
      </c>
      <c r="CG54" s="1647">
        <v>3332</v>
      </c>
      <c r="CH54" s="1647">
        <v>5362</v>
      </c>
      <c r="CI54" s="1647">
        <v>7063</v>
      </c>
      <c r="CJ54" s="1647">
        <v>5578</v>
      </c>
      <c r="CK54" s="1647">
        <v>3277</v>
      </c>
      <c r="CL54" s="1647">
        <v>3518</v>
      </c>
      <c r="CM54" s="1647">
        <v>5847</v>
      </c>
      <c r="CN54" s="1647">
        <v>3382</v>
      </c>
      <c r="CO54" s="1647">
        <v>12965</v>
      </c>
      <c r="CP54" s="1647">
        <v>3740</v>
      </c>
      <c r="CQ54" s="1647">
        <v>6286</v>
      </c>
      <c r="CR54" s="1647">
        <v>6970</v>
      </c>
      <c r="CS54" s="1647">
        <v>4725</v>
      </c>
      <c r="CT54" s="1647">
        <v>4644</v>
      </c>
      <c r="CU54" s="1647">
        <v>6450</v>
      </c>
      <c r="CV54" s="1659"/>
      <c r="CW54" s="1660"/>
      <c r="CX54" s="1662"/>
      <c r="CY54" s="1664">
        <v>264069</v>
      </c>
      <c r="CZ54" s="1647">
        <v>13593</v>
      </c>
      <c r="DA54" s="1647">
        <v>5081</v>
      </c>
      <c r="DB54" s="1647">
        <v>4893</v>
      </c>
      <c r="DC54" s="1647">
        <v>5115</v>
      </c>
      <c r="DD54" s="1647">
        <v>5037</v>
      </c>
      <c r="DE54" s="1647">
        <v>4478</v>
      </c>
      <c r="DF54" s="1647">
        <v>6814</v>
      </c>
      <c r="DG54" s="1647">
        <v>7423</v>
      </c>
      <c r="DH54" s="1647">
        <v>5619</v>
      </c>
      <c r="DI54" s="1647">
        <v>5503</v>
      </c>
      <c r="DJ54" s="1647">
        <v>8135</v>
      </c>
      <c r="DK54" s="1647">
        <v>7859</v>
      </c>
      <c r="DL54" s="1647">
        <v>14104</v>
      </c>
      <c r="DM54" s="1647">
        <v>6987</v>
      </c>
      <c r="DN54" s="1647">
        <v>7882</v>
      </c>
      <c r="DO54" s="1647">
        <v>3800</v>
      </c>
      <c r="DP54" s="1647">
        <v>3529</v>
      </c>
      <c r="DQ54" s="1647">
        <v>2087</v>
      </c>
      <c r="DR54" s="1647">
        <v>2522</v>
      </c>
      <c r="DS54" s="1647">
        <v>6177</v>
      </c>
      <c r="DT54" s="1647">
        <v>4641</v>
      </c>
      <c r="DU54" s="1647">
        <v>7644</v>
      </c>
      <c r="DV54" s="1647">
        <v>10529</v>
      </c>
      <c r="DW54" s="1647">
        <v>4645</v>
      </c>
      <c r="DX54" s="1647">
        <v>2560</v>
      </c>
      <c r="DY54" s="1647">
        <v>5186</v>
      </c>
      <c r="DZ54" s="1647">
        <v>9420</v>
      </c>
      <c r="EA54" s="1647">
        <v>8772</v>
      </c>
      <c r="EB54" s="1625">
        <v>2244</v>
      </c>
      <c r="EC54" s="1625">
        <v>2795</v>
      </c>
      <c r="ED54" s="1625">
        <v>1860</v>
      </c>
      <c r="EE54" s="1625">
        <v>3096</v>
      </c>
      <c r="EF54" s="1625">
        <v>4993</v>
      </c>
      <c r="EG54" s="1625">
        <v>6385</v>
      </c>
      <c r="EH54" s="1625">
        <v>5063</v>
      </c>
      <c r="EI54" s="1625">
        <v>2937</v>
      </c>
      <c r="EJ54" s="1625">
        <v>3176</v>
      </c>
      <c r="EK54" s="1625">
        <v>5361</v>
      </c>
      <c r="EL54" s="1625">
        <v>3131</v>
      </c>
      <c r="EM54" s="1625">
        <v>11969</v>
      </c>
      <c r="EN54" s="1625">
        <v>3404</v>
      </c>
      <c r="EO54" s="1625">
        <v>5848</v>
      </c>
      <c r="EP54" s="1625">
        <v>6711</v>
      </c>
      <c r="EQ54" s="1625">
        <v>4385</v>
      </c>
      <c r="ER54" s="1625">
        <v>4443</v>
      </c>
      <c r="ES54" s="1625">
        <v>6233</v>
      </c>
      <c r="ET54" s="1643"/>
      <c r="EU54" s="1642"/>
      <c r="EV54" s="1643"/>
    </row>
    <row r="55" spans="1:152">
      <c r="A55" s="1620" t="s">
        <v>2003</v>
      </c>
      <c r="B55" s="1620">
        <v>1947</v>
      </c>
      <c r="C55" s="1627">
        <v>2678792</v>
      </c>
      <c r="D55" s="1625">
        <v>141577</v>
      </c>
      <c r="E55" s="1625">
        <v>48997</v>
      </c>
      <c r="F55" s="1625">
        <v>46083</v>
      </c>
      <c r="G55" s="1625">
        <v>55512</v>
      </c>
      <c r="H55" s="1625">
        <v>47838</v>
      </c>
      <c r="I55" s="1625">
        <v>43941</v>
      </c>
      <c r="J55" s="1625">
        <v>71232</v>
      </c>
      <c r="K55" s="1625">
        <v>69164</v>
      </c>
      <c r="L55" s="1625">
        <v>54870</v>
      </c>
      <c r="M55" s="1625">
        <v>54605</v>
      </c>
      <c r="N55" s="1625">
        <v>77234</v>
      </c>
      <c r="O55" s="1625">
        <v>73955</v>
      </c>
      <c r="P55" s="1625">
        <v>157306</v>
      </c>
      <c r="Q55" s="1625">
        <v>74699</v>
      </c>
      <c r="R55" s="1625">
        <v>86204</v>
      </c>
      <c r="S55" s="1625">
        <v>41428</v>
      </c>
      <c r="T55" s="1625">
        <v>37289</v>
      </c>
      <c r="U55" s="1625">
        <v>25445</v>
      </c>
      <c r="V55" s="1625">
        <v>26305</v>
      </c>
      <c r="W55" s="1625">
        <v>61920</v>
      </c>
      <c r="X55" s="1625">
        <v>51432</v>
      </c>
      <c r="Y55" s="1625">
        <v>81560</v>
      </c>
      <c r="Z55" s="1625">
        <v>104377</v>
      </c>
      <c r="AA55" s="1625">
        <v>46234</v>
      </c>
      <c r="AB55" s="1625">
        <v>25869</v>
      </c>
      <c r="AC55" s="1625">
        <v>53828</v>
      </c>
      <c r="AD55" s="1625">
        <v>103782</v>
      </c>
      <c r="AE55" s="1650">
        <v>97371</v>
      </c>
      <c r="AF55" s="1625">
        <v>23989</v>
      </c>
      <c r="AG55" s="1625">
        <v>30803</v>
      </c>
      <c r="AH55" s="1625">
        <v>19348</v>
      </c>
      <c r="AI55" s="1625">
        <v>32534</v>
      </c>
      <c r="AJ55" s="1625">
        <v>53528</v>
      </c>
      <c r="AK55" s="1625">
        <v>67757</v>
      </c>
      <c r="AL55" s="1625">
        <v>49246</v>
      </c>
      <c r="AM55" s="1625">
        <v>31646</v>
      </c>
      <c r="AN55" s="1625">
        <v>34284</v>
      </c>
      <c r="AO55" s="1625">
        <v>52775</v>
      </c>
      <c r="AP55" s="1625">
        <v>28656</v>
      </c>
      <c r="AQ55" s="1625">
        <v>108237</v>
      </c>
      <c r="AR55" s="1625">
        <v>31958</v>
      </c>
      <c r="AS55" s="1625">
        <v>53021</v>
      </c>
      <c r="AT55" s="1625">
        <v>61213</v>
      </c>
      <c r="AU55" s="1625">
        <v>42330</v>
      </c>
      <c r="AV55" s="1625">
        <v>38641</v>
      </c>
      <c r="AW55" s="1625">
        <v>58769</v>
      </c>
      <c r="AX55" s="1639"/>
      <c r="AY55" s="1640"/>
      <c r="AZ55" s="1641"/>
      <c r="BA55" s="1625">
        <v>1376986</v>
      </c>
      <c r="BB55" s="1625">
        <v>72376</v>
      </c>
      <c r="BC55" s="1625">
        <v>25314</v>
      </c>
      <c r="BD55" s="1625">
        <v>23586</v>
      </c>
      <c r="BE55" s="1625">
        <v>28471</v>
      </c>
      <c r="BF55" s="1625">
        <v>24389</v>
      </c>
      <c r="BG55" s="1625">
        <v>22737</v>
      </c>
      <c r="BH55" s="1625">
        <v>36677</v>
      </c>
      <c r="BI55" s="1625">
        <v>35419</v>
      </c>
      <c r="BJ55" s="1625">
        <v>28184</v>
      </c>
      <c r="BK55" s="1625">
        <v>28059</v>
      </c>
      <c r="BL55" s="1625">
        <v>39574</v>
      </c>
      <c r="BM55" s="1625">
        <v>37839</v>
      </c>
      <c r="BN55" s="1625">
        <v>80807</v>
      </c>
      <c r="BO55" s="1625">
        <v>38476</v>
      </c>
      <c r="BP55" s="1625">
        <v>44071</v>
      </c>
      <c r="BQ55" s="1625">
        <v>21335</v>
      </c>
      <c r="BR55" s="1625">
        <v>19241</v>
      </c>
      <c r="BS55" s="1625">
        <v>13096</v>
      </c>
      <c r="BT55" s="1625">
        <v>13343</v>
      </c>
      <c r="BU55" s="1625">
        <v>31698</v>
      </c>
      <c r="BV55" s="1625">
        <v>26487</v>
      </c>
      <c r="BW55" s="1625">
        <v>41917</v>
      </c>
      <c r="BX55" s="1625">
        <v>53769</v>
      </c>
      <c r="BY55" s="1625">
        <v>23795</v>
      </c>
      <c r="BZ55" s="1625">
        <v>13379</v>
      </c>
      <c r="CA55" s="1625">
        <v>27795</v>
      </c>
      <c r="CB55" s="1625">
        <v>53653</v>
      </c>
      <c r="CC55" s="1650">
        <v>50251</v>
      </c>
      <c r="CD55" s="1625">
        <v>12368</v>
      </c>
      <c r="CE55" s="1625">
        <v>15766</v>
      </c>
      <c r="CF55" s="1625">
        <v>10055</v>
      </c>
      <c r="CG55" s="1625">
        <v>16873</v>
      </c>
      <c r="CH55" s="1625">
        <v>27579</v>
      </c>
      <c r="CI55" s="1625">
        <v>35064</v>
      </c>
      <c r="CJ55" s="1625">
        <v>25088</v>
      </c>
      <c r="CK55" s="1625">
        <v>16399</v>
      </c>
      <c r="CL55" s="1625">
        <v>17797</v>
      </c>
      <c r="CM55" s="1625">
        <v>27154</v>
      </c>
      <c r="CN55" s="1625">
        <v>14808</v>
      </c>
      <c r="CO55" s="1625">
        <v>55662</v>
      </c>
      <c r="CP55" s="1625">
        <v>16329</v>
      </c>
      <c r="CQ55" s="1625">
        <v>27253</v>
      </c>
      <c r="CR55" s="1625">
        <v>31528</v>
      </c>
      <c r="CS55" s="1625">
        <v>21627</v>
      </c>
      <c r="CT55" s="1625">
        <v>19660</v>
      </c>
      <c r="CU55" s="1625">
        <v>30238</v>
      </c>
      <c r="CV55" s="1639"/>
      <c r="CW55" s="1640"/>
      <c r="CX55" s="1642"/>
      <c r="CY55" s="1638">
        <v>1301806</v>
      </c>
      <c r="CZ55" s="1625">
        <v>69201</v>
      </c>
      <c r="DA55" s="1625">
        <v>23683</v>
      </c>
      <c r="DB55" s="1625">
        <v>22497</v>
      </c>
      <c r="DC55" s="1625">
        <v>27041</v>
      </c>
      <c r="DD55" s="1625">
        <v>23449</v>
      </c>
      <c r="DE55" s="1625">
        <v>21204</v>
      </c>
      <c r="DF55" s="1625">
        <v>34555</v>
      </c>
      <c r="DG55" s="1625">
        <v>33745</v>
      </c>
      <c r="DH55" s="1625">
        <v>26686</v>
      </c>
      <c r="DI55" s="1625">
        <v>26546</v>
      </c>
      <c r="DJ55" s="1625">
        <v>37660</v>
      </c>
      <c r="DK55" s="1625">
        <v>36116</v>
      </c>
      <c r="DL55" s="1625">
        <v>76499</v>
      </c>
      <c r="DM55" s="1625">
        <v>36223</v>
      </c>
      <c r="DN55" s="1625">
        <v>42133</v>
      </c>
      <c r="DO55" s="1625">
        <v>20093</v>
      </c>
      <c r="DP55" s="1625">
        <v>18048</v>
      </c>
      <c r="DQ55" s="1625">
        <v>12349</v>
      </c>
      <c r="DR55" s="1625">
        <v>12962</v>
      </c>
      <c r="DS55" s="1625">
        <v>30222</v>
      </c>
      <c r="DT55" s="1625">
        <v>24945</v>
      </c>
      <c r="DU55" s="1625">
        <v>39643</v>
      </c>
      <c r="DV55" s="1625">
        <v>50608</v>
      </c>
      <c r="DW55" s="1625">
        <v>22439</v>
      </c>
      <c r="DX55" s="1625">
        <v>12490</v>
      </c>
      <c r="DY55" s="1625">
        <v>26033</v>
      </c>
      <c r="DZ55" s="1625">
        <v>50129</v>
      </c>
      <c r="EA55" s="1650">
        <v>47120</v>
      </c>
      <c r="EB55" s="1625">
        <v>11621</v>
      </c>
      <c r="EC55" s="1625">
        <v>15037</v>
      </c>
      <c r="ED55" s="1625">
        <v>9293</v>
      </c>
      <c r="EE55" s="1625">
        <v>15661</v>
      </c>
      <c r="EF55" s="1625">
        <v>25949</v>
      </c>
      <c r="EG55" s="1625">
        <v>32693</v>
      </c>
      <c r="EH55" s="1625">
        <v>24158</v>
      </c>
      <c r="EI55" s="1625">
        <v>15247</v>
      </c>
      <c r="EJ55" s="1625">
        <v>16487</v>
      </c>
      <c r="EK55" s="1625">
        <v>25621</v>
      </c>
      <c r="EL55" s="1625">
        <v>13848</v>
      </c>
      <c r="EM55" s="1625">
        <v>52575</v>
      </c>
      <c r="EN55" s="1625">
        <v>15629</v>
      </c>
      <c r="EO55" s="1625">
        <v>25768</v>
      </c>
      <c r="EP55" s="1625">
        <v>29685</v>
      </c>
      <c r="EQ55" s="1625">
        <v>20703</v>
      </c>
      <c r="ER55" s="1625">
        <v>18981</v>
      </c>
      <c r="ES55" s="1625">
        <v>28531</v>
      </c>
      <c r="ET55" s="1643"/>
      <c r="EU55" s="1642"/>
      <c r="EV55" s="1643"/>
    </row>
    <row r="56" spans="1:152">
      <c r="A56" s="1620" t="s">
        <v>2004</v>
      </c>
      <c r="B56" s="1620">
        <v>1948</v>
      </c>
      <c r="C56" s="1627">
        <v>2681624</v>
      </c>
      <c r="D56" s="1625">
        <v>153210</v>
      </c>
      <c r="E56" s="1625">
        <v>46805</v>
      </c>
      <c r="F56" s="1625">
        <v>47135</v>
      </c>
      <c r="G56" s="1625">
        <v>56242</v>
      </c>
      <c r="H56" s="1625">
        <v>43747</v>
      </c>
      <c r="I56" s="1625">
        <v>42059</v>
      </c>
      <c r="J56" s="1625">
        <v>71170</v>
      </c>
      <c r="K56" s="1625">
        <v>66598</v>
      </c>
      <c r="L56" s="1625">
        <v>53677</v>
      </c>
      <c r="M56" s="1625">
        <v>52005</v>
      </c>
      <c r="N56" s="1625">
        <v>70261</v>
      </c>
      <c r="O56" s="1625">
        <v>66822</v>
      </c>
      <c r="P56" s="1625">
        <v>161476</v>
      </c>
      <c r="Q56" s="1625">
        <v>72569</v>
      </c>
      <c r="R56" s="1625">
        <v>82060</v>
      </c>
      <c r="S56" s="1625">
        <v>35777</v>
      </c>
      <c r="T56" s="1625">
        <v>34339</v>
      </c>
      <c r="U56" s="1625">
        <v>26088</v>
      </c>
      <c r="V56" s="1625">
        <v>24816</v>
      </c>
      <c r="W56" s="1625">
        <v>60114</v>
      </c>
      <c r="X56" s="1625">
        <v>53066</v>
      </c>
      <c r="Y56" s="1625">
        <v>83060</v>
      </c>
      <c r="Z56" s="1625">
        <v>110406</v>
      </c>
      <c r="AA56" s="1625">
        <v>47211</v>
      </c>
      <c r="AB56" s="1625">
        <v>27332</v>
      </c>
      <c r="AC56" s="1625">
        <v>54287</v>
      </c>
      <c r="AD56" s="1625">
        <v>109849</v>
      </c>
      <c r="AE56" s="1650">
        <v>102170</v>
      </c>
      <c r="AF56" s="1625">
        <v>23339</v>
      </c>
      <c r="AG56" s="1625">
        <v>29695</v>
      </c>
      <c r="AH56" s="1625">
        <v>19876</v>
      </c>
      <c r="AI56" s="1625">
        <v>30363</v>
      </c>
      <c r="AJ56" s="1625">
        <v>52375</v>
      </c>
      <c r="AK56" s="1625">
        <v>61979</v>
      </c>
      <c r="AL56" s="1625">
        <v>47707</v>
      </c>
      <c r="AM56" s="1625">
        <v>32003</v>
      </c>
      <c r="AN56" s="1625">
        <v>33659</v>
      </c>
      <c r="AO56" s="1625">
        <v>53126</v>
      </c>
      <c r="AP56" s="1625">
        <v>27222</v>
      </c>
      <c r="AQ56" s="1625">
        <v>118034</v>
      </c>
      <c r="AR56" s="1625">
        <v>32777</v>
      </c>
      <c r="AS56" s="1625">
        <v>57451</v>
      </c>
      <c r="AT56" s="1625">
        <v>60456</v>
      </c>
      <c r="AU56" s="1625">
        <v>43583</v>
      </c>
      <c r="AV56" s="1625">
        <v>40909</v>
      </c>
      <c r="AW56" s="1625">
        <v>62719</v>
      </c>
      <c r="AX56" s="1639"/>
      <c r="AY56" s="1640"/>
      <c r="AZ56" s="1641"/>
      <c r="BA56" s="1625">
        <v>1378564</v>
      </c>
      <c r="BB56" s="1625">
        <v>78803</v>
      </c>
      <c r="BC56" s="1625">
        <v>24097</v>
      </c>
      <c r="BD56" s="1625">
        <v>24227</v>
      </c>
      <c r="BE56" s="1625">
        <v>28910</v>
      </c>
      <c r="BF56" s="1625">
        <v>22237</v>
      </c>
      <c r="BG56" s="1625">
        <v>21662</v>
      </c>
      <c r="BH56" s="1625">
        <v>36337</v>
      </c>
      <c r="BI56" s="1625">
        <v>33966</v>
      </c>
      <c r="BJ56" s="1625">
        <v>27490</v>
      </c>
      <c r="BK56" s="1625">
        <v>26569</v>
      </c>
      <c r="BL56" s="1625">
        <v>36213</v>
      </c>
      <c r="BM56" s="1625">
        <v>34302</v>
      </c>
      <c r="BN56" s="1625">
        <v>83314</v>
      </c>
      <c r="BO56" s="1625">
        <v>37577</v>
      </c>
      <c r="BP56" s="1625">
        <v>42199</v>
      </c>
      <c r="BQ56" s="1625">
        <v>18411</v>
      </c>
      <c r="BR56" s="1625">
        <v>17632</v>
      </c>
      <c r="BS56" s="1625">
        <v>13504</v>
      </c>
      <c r="BT56" s="1625">
        <v>12742</v>
      </c>
      <c r="BU56" s="1625">
        <v>30872</v>
      </c>
      <c r="BV56" s="1625">
        <v>27169</v>
      </c>
      <c r="BW56" s="1625">
        <v>42615</v>
      </c>
      <c r="BX56" s="1625">
        <v>56542</v>
      </c>
      <c r="BY56" s="1625">
        <v>24287</v>
      </c>
      <c r="BZ56" s="1625">
        <v>13984</v>
      </c>
      <c r="CA56" s="1625">
        <v>28044</v>
      </c>
      <c r="CB56" s="1625">
        <v>56372</v>
      </c>
      <c r="CC56" s="1650">
        <v>52527</v>
      </c>
      <c r="CD56" s="1625">
        <v>12045</v>
      </c>
      <c r="CE56" s="1625">
        <v>15473</v>
      </c>
      <c r="CF56" s="1625">
        <v>10184</v>
      </c>
      <c r="CG56" s="1625">
        <v>15736</v>
      </c>
      <c r="CH56" s="1625">
        <v>26940</v>
      </c>
      <c r="CI56" s="1625">
        <v>31807</v>
      </c>
      <c r="CJ56" s="1625">
        <v>24508</v>
      </c>
      <c r="CK56" s="1625">
        <v>16418</v>
      </c>
      <c r="CL56" s="1625">
        <v>17492</v>
      </c>
      <c r="CM56" s="1625">
        <v>27412</v>
      </c>
      <c r="CN56" s="1625">
        <v>13961</v>
      </c>
      <c r="CO56" s="1625">
        <v>60821</v>
      </c>
      <c r="CP56" s="1625">
        <v>16911</v>
      </c>
      <c r="CQ56" s="1625">
        <v>29556</v>
      </c>
      <c r="CR56" s="1625">
        <v>31181</v>
      </c>
      <c r="CS56" s="1625">
        <v>22361</v>
      </c>
      <c r="CT56" s="1625">
        <v>20964</v>
      </c>
      <c r="CU56" s="1625">
        <v>32190</v>
      </c>
      <c r="CV56" s="1639"/>
      <c r="CW56" s="1640"/>
      <c r="CX56" s="1642"/>
      <c r="CY56" s="1638">
        <v>1303060</v>
      </c>
      <c r="CZ56" s="1625">
        <v>74407</v>
      </c>
      <c r="DA56" s="1625">
        <v>22708</v>
      </c>
      <c r="DB56" s="1625">
        <v>22908</v>
      </c>
      <c r="DC56" s="1625">
        <v>27332</v>
      </c>
      <c r="DD56" s="1625">
        <v>21510</v>
      </c>
      <c r="DE56" s="1625">
        <v>20397</v>
      </c>
      <c r="DF56" s="1625">
        <v>34833</v>
      </c>
      <c r="DG56" s="1625">
        <v>32632</v>
      </c>
      <c r="DH56" s="1625">
        <v>26187</v>
      </c>
      <c r="DI56" s="1625">
        <v>25436</v>
      </c>
      <c r="DJ56" s="1625">
        <v>34048</v>
      </c>
      <c r="DK56" s="1625">
        <v>32520</v>
      </c>
      <c r="DL56" s="1625">
        <v>78162</v>
      </c>
      <c r="DM56" s="1625">
        <v>34992</v>
      </c>
      <c r="DN56" s="1625">
        <v>39861</v>
      </c>
      <c r="DO56" s="1625">
        <v>17366</v>
      </c>
      <c r="DP56" s="1625">
        <v>16707</v>
      </c>
      <c r="DQ56" s="1625">
        <v>12584</v>
      </c>
      <c r="DR56" s="1625">
        <v>12074</v>
      </c>
      <c r="DS56" s="1625">
        <v>29242</v>
      </c>
      <c r="DT56" s="1625">
        <v>25897</v>
      </c>
      <c r="DU56" s="1625">
        <v>40445</v>
      </c>
      <c r="DV56" s="1625">
        <v>53864</v>
      </c>
      <c r="DW56" s="1625">
        <v>22924</v>
      </c>
      <c r="DX56" s="1625">
        <v>13348</v>
      </c>
      <c r="DY56" s="1625">
        <v>26243</v>
      </c>
      <c r="DZ56" s="1625">
        <v>53477</v>
      </c>
      <c r="EA56" s="1650">
        <v>49643</v>
      </c>
      <c r="EB56" s="1625">
        <v>11294</v>
      </c>
      <c r="EC56" s="1625">
        <v>14222</v>
      </c>
      <c r="ED56" s="1625">
        <v>9692</v>
      </c>
      <c r="EE56" s="1625">
        <v>14627</v>
      </c>
      <c r="EF56" s="1625">
        <v>25435</v>
      </c>
      <c r="EG56" s="1625">
        <v>30172</v>
      </c>
      <c r="EH56" s="1625">
        <v>23199</v>
      </c>
      <c r="EI56" s="1625">
        <v>15585</v>
      </c>
      <c r="EJ56" s="1625">
        <v>16167</v>
      </c>
      <c r="EK56" s="1625">
        <v>25714</v>
      </c>
      <c r="EL56" s="1625">
        <v>13261</v>
      </c>
      <c r="EM56" s="1625">
        <v>57213</v>
      </c>
      <c r="EN56" s="1625">
        <v>15866</v>
      </c>
      <c r="EO56" s="1625">
        <v>27895</v>
      </c>
      <c r="EP56" s="1625">
        <v>29275</v>
      </c>
      <c r="EQ56" s="1625">
        <v>21222</v>
      </c>
      <c r="ER56" s="1625">
        <v>19945</v>
      </c>
      <c r="ES56" s="1625">
        <v>30529</v>
      </c>
      <c r="ET56" s="1643"/>
      <c r="EU56" s="1642"/>
      <c r="EV56" s="1643"/>
    </row>
    <row r="57" spans="1:152">
      <c r="A57" s="1620" t="s">
        <v>2005</v>
      </c>
      <c r="B57" s="1620">
        <v>1949</v>
      </c>
      <c r="C57" s="1627">
        <v>2696638</v>
      </c>
      <c r="D57" s="1625">
        <v>164640</v>
      </c>
      <c r="E57" s="1625">
        <v>51475</v>
      </c>
      <c r="F57" s="1625">
        <v>49495</v>
      </c>
      <c r="G57" s="1625">
        <v>57052</v>
      </c>
      <c r="H57" s="1625">
        <v>47460</v>
      </c>
      <c r="I57" s="1625">
        <v>44112</v>
      </c>
      <c r="J57" s="1625">
        <v>73051</v>
      </c>
      <c r="K57" s="1625">
        <v>66251</v>
      </c>
      <c r="L57" s="1625">
        <v>53273</v>
      </c>
      <c r="M57" s="1625">
        <v>52006</v>
      </c>
      <c r="N57" s="1625">
        <v>71423</v>
      </c>
      <c r="O57" s="1625">
        <v>67565</v>
      </c>
      <c r="P57" s="1625">
        <v>167697</v>
      </c>
      <c r="Q57" s="1625">
        <v>74597</v>
      </c>
      <c r="R57" s="1625">
        <v>84178</v>
      </c>
      <c r="S57" s="1625">
        <v>34258</v>
      </c>
      <c r="T57" s="1625">
        <v>32131</v>
      </c>
      <c r="U57" s="1625">
        <v>24792</v>
      </c>
      <c r="V57" s="1625">
        <v>25089</v>
      </c>
      <c r="W57" s="1625">
        <v>58887</v>
      </c>
      <c r="X57" s="1625">
        <v>49838</v>
      </c>
      <c r="Y57" s="1625">
        <v>81037</v>
      </c>
      <c r="Z57" s="1625">
        <v>106494</v>
      </c>
      <c r="AA57" s="1625">
        <v>43379</v>
      </c>
      <c r="AB57" s="1625">
        <v>25662</v>
      </c>
      <c r="AC57" s="1625">
        <v>52248</v>
      </c>
      <c r="AD57" s="1625">
        <v>109780</v>
      </c>
      <c r="AE57" s="1650">
        <v>98995</v>
      </c>
      <c r="AF57" s="1625">
        <v>21651</v>
      </c>
      <c r="AG57" s="1625">
        <v>28875</v>
      </c>
      <c r="AH57" s="1625">
        <v>18721</v>
      </c>
      <c r="AI57" s="1625">
        <v>29571</v>
      </c>
      <c r="AJ57" s="1625">
        <v>49831</v>
      </c>
      <c r="AK57" s="1625">
        <v>62717</v>
      </c>
      <c r="AL57" s="1625">
        <v>50308</v>
      </c>
      <c r="AM57" s="1625">
        <v>29623</v>
      </c>
      <c r="AN57" s="1625">
        <v>30903</v>
      </c>
      <c r="AO57" s="1625">
        <v>52670</v>
      </c>
      <c r="AP57" s="1625">
        <v>26375</v>
      </c>
      <c r="AQ57" s="1625">
        <v>123952</v>
      </c>
      <c r="AR57" s="1625">
        <v>34161</v>
      </c>
      <c r="AS57" s="1625">
        <v>61145</v>
      </c>
      <c r="AT57" s="1625">
        <v>62911</v>
      </c>
      <c r="AU57" s="1625">
        <v>42200</v>
      </c>
      <c r="AV57" s="1625">
        <v>40143</v>
      </c>
      <c r="AW57" s="1625">
        <v>64016</v>
      </c>
      <c r="AX57" s="1639"/>
      <c r="AY57" s="1640"/>
      <c r="AZ57" s="1641"/>
      <c r="BA57" s="1625">
        <v>1380008</v>
      </c>
      <c r="BB57" s="1625">
        <v>84106</v>
      </c>
      <c r="BC57" s="1625">
        <v>26205</v>
      </c>
      <c r="BD57" s="1625">
        <v>25347</v>
      </c>
      <c r="BE57" s="1625">
        <v>29224</v>
      </c>
      <c r="BF57" s="1625">
        <v>24350</v>
      </c>
      <c r="BG57" s="1625">
        <v>22877</v>
      </c>
      <c r="BH57" s="1625">
        <v>37368</v>
      </c>
      <c r="BI57" s="1625">
        <v>34064</v>
      </c>
      <c r="BJ57" s="1625">
        <v>27411</v>
      </c>
      <c r="BK57" s="1625">
        <v>26778</v>
      </c>
      <c r="BL57" s="1625">
        <v>36785</v>
      </c>
      <c r="BM57" s="1625">
        <v>34487</v>
      </c>
      <c r="BN57" s="1625">
        <v>85837</v>
      </c>
      <c r="BO57" s="1625">
        <v>38068</v>
      </c>
      <c r="BP57" s="1625">
        <v>42896</v>
      </c>
      <c r="BQ57" s="1625">
        <v>17502</v>
      </c>
      <c r="BR57" s="1625">
        <v>16359</v>
      </c>
      <c r="BS57" s="1625">
        <v>12664</v>
      </c>
      <c r="BT57" s="1625">
        <v>12790</v>
      </c>
      <c r="BU57" s="1625">
        <v>30093</v>
      </c>
      <c r="BV57" s="1625">
        <v>25563</v>
      </c>
      <c r="BW57" s="1625">
        <v>41505</v>
      </c>
      <c r="BX57" s="1625">
        <v>54283</v>
      </c>
      <c r="BY57" s="1625">
        <v>22073</v>
      </c>
      <c r="BZ57" s="1625">
        <v>13251</v>
      </c>
      <c r="CA57" s="1625">
        <v>26847</v>
      </c>
      <c r="CB57" s="1625">
        <v>56361</v>
      </c>
      <c r="CC57" s="1650">
        <v>50534</v>
      </c>
      <c r="CD57" s="1625">
        <v>10999</v>
      </c>
      <c r="CE57" s="1625">
        <v>14755</v>
      </c>
      <c r="CF57" s="1625">
        <v>9611</v>
      </c>
      <c r="CG57" s="1625">
        <v>15146</v>
      </c>
      <c r="CH57" s="1625">
        <v>25401</v>
      </c>
      <c r="CI57" s="1625">
        <v>32169</v>
      </c>
      <c r="CJ57" s="1625">
        <v>25714</v>
      </c>
      <c r="CK57" s="1625">
        <v>15334</v>
      </c>
      <c r="CL57" s="1625">
        <v>15780</v>
      </c>
      <c r="CM57" s="1625">
        <v>27148</v>
      </c>
      <c r="CN57" s="1625">
        <v>13652</v>
      </c>
      <c r="CO57" s="1625">
        <v>63570</v>
      </c>
      <c r="CP57" s="1625">
        <v>17198</v>
      </c>
      <c r="CQ57" s="1625">
        <v>31336</v>
      </c>
      <c r="CR57" s="1625">
        <v>32177</v>
      </c>
      <c r="CS57" s="1625">
        <v>21448</v>
      </c>
      <c r="CT57" s="1625">
        <v>20387</v>
      </c>
      <c r="CU57" s="1625">
        <v>32555</v>
      </c>
      <c r="CV57" s="1639"/>
      <c r="CW57" s="1640"/>
      <c r="CX57" s="1642"/>
      <c r="CY57" s="1638">
        <v>1316630</v>
      </c>
      <c r="CZ57" s="1625">
        <v>80534</v>
      </c>
      <c r="DA57" s="1625">
        <v>25270</v>
      </c>
      <c r="DB57" s="1625">
        <v>24148</v>
      </c>
      <c r="DC57" s="1625">
        <v>27828</v>
      </c>
      <c r="DD57" s="1625">
        <v>23110</v>
      </c>
      <c r="DE57" s="1625">
        <v>21235</v>
      </c>
      <c r="DF57" s="1625">
        <v>35683</v>
      </c>
      <c r="DG57" s="1625">
        <v>32187</v>
      </c>
      <c r="DH57" s="1625">
        <v>25862</v>
      </c>
      <c r="DI57" s="1625">
        <v>25228</v>
      </c>
      <c r="DJ57" s="1625">
        <v>34638</v>
      </c>
      <c r="DK57" s="1625">
        <v>33078</v>
      </c>
      <c r="DL57" s="1625">
        <v>81860</v>
      </c>
      <c r="DM57" s="1625">
        <v>36529</v>
      </c>
      <c r="DN57" s="1625">
        <v>41282</v>
      </c>
      <c r="DO57" s="1625">
        <v>16756</v>
      </c>
      <c r="DP57" s="1625">
        <v>15772</v>
      </c>
      <c r="DQ57" s="1625">
        <v>12128</v>
      </c>
      <c r="DR57" s="1625">
        <v>12299</v>
      </c>
      <c r="DS57" s="1625">
        <v>28794</v>
      </c>
      <c r="DT57" s="1625">
        <v>24275</v>
      </c>
      <c r="DU57" s="1625">
        <v>39532</v>
      </c>
      <c r="DV57" s="1625">
        <v>52211</v>
      </c>
      <c r="DW57" s="1625">
        <v>21306</v>
      </c>
      <c r="DX57" s="1625">
        <v>12411</v>
      </c>
      <c r="DY57" s="1625">
        <v>25401</v>
      </c>
      <c r="DZ57" s="1625">
        <v>53419</v>
      </c>
      <c r="EA57" s="1650">
        <v>48461</v>
      </c>
      <c r="EB57" s="1625">
        <v>10652</v>
      </c>
      <c r="EC57" s="1625">
        <v>14120</v>
      </c>
      <c r="ED57" s="1625">
        <v>9110</v>
      </c>
      <c r="EE57" s="1625">
        <v>14425</v>
      </c>
      <c r="EF57" s="1625">
        <v>24430</v>
      </c>
      <c r="EG57" s="1625">
        <v>30548</v>
      </c>
      <c r="EH57" s="1625">
        <v>24594</v>
      </c>
      <c r="EI57" s="1625">
        <v>14289</v>
      </c>
      <c r="EJ57" s="1625">
        <v>15123</v>
      </c>
      <c r="EK57" s="1625">
        <v>25522</v>
      </c>
      <c r="EL57" s="1625">
        <v>12723</v>
      </c>
      <c r="EM57" s="1625">
        <v>60382</v>
      </c>
      <c r="EN57" s="1625">
        <v>16963</v>
      </c>
      <c r="EO57" s="1625">
        <v>29809</v>
      </c>
      <c r="EP57" s="1625">
        <v>30734</v>
      </c>
      <c r="EQ57" s="1625">
        <v>20752</v>
      </c>
      <c r="ER57" s="1625">
        <v>19756</v>
      </c>
      <c r="ES57" s="1625">
        <v>31461</v>
      </c>
      <c r="ET57" s="1643"/>
      <c r="EU57" s="1642"/>
      <c r="EV57" s="1643"/>
    </row>
    <row r="58" spans="1:152">
      <c r="A58" s="1620" t="s">
        <v>2006</v>
      </c>
      <c r="B58" s="1620">
        <v>1950</v>
      </c>
      <c r="C58" s="1627">
        <v>2337507</v>
      </c>
      <c r="D58" s="1625">
        <v>147055</v>
      </c>
      <c r="E58" s="1625">
        <v>46137</v>
      </c>
      <c r="F58" s="1625">
        <v>45664</v>
      </c>
      <c r="G58" s="1625">
        <v>53224</v>
      </c>
      <c r="H58" s="1625">
        <v>42659</v>
      </c>
      <c r="I58" s="1625">
        <v>40694</v>
      </c>
      <c r="J58" s="1625">
        <v>67562</v>
      </c>
      <c r="K58" s="1625">
        <v>59723</v>
      </c>
      <c r="L58" s="1625">
        <v>46804</v>
      </c>
      <c r="M58" s="1625">
        <v>44780</v>
      </c>
      <c r="N58" s="1625">
        <v>62558</v>
      </c>
      <c r="O58" s="1625">
        <v>57451</v>
      </c>
      <c r="P58" s="1625">
        <v>148423</v>
      </c>
      <c r="Q58" s="1625">
        <v>65719</v>
      </c>
      <c r="R58" s="1625">
        <v>72013</v>
      </c>
      <c r="S58" s="1625">
        <v>27880</v>
      </c>
      <c r="T58" s="1625">
        <v>26192</v>
      </c>
      <c r="U58" s="1625">
        <v>21209</v>
      </c>
      <c r="V58" s="1625">
        <v>21366</v>
      </c>
      <c r="W58" s="1625">
        <v>49989</v>
      </c>
      <c r="X58" s="1625">
        <v>41465</v>
      </c>
      <c r="Y58" s="1625">
        <v>70307</v>
      </c>
      <c r="Z58" s="1625">
        <v>87860</v>
      </c>
      <c r="AA58" s="1625">
        <v>37240</v>
      </c>
      <c r="AB58" s="1625">
        <v>21422</v>
      </c>
      <c r="AC58" s="1625">
        <v>41236</v>
      </c>
      <c r="AD58" s="1625">
        <v>93889</v>
      </c>
      <c r="AE58" s="1650">
        <v>81866</v>
      </c>
      <c r="AF58" s="1625">
        <v>18594</v>
      </c>
      <c r="AG58" s="1625">
        <v>23739</v>
      </c>
      <c r="AH58" s="1625">
        <v>16108</v>
      </c>
      <c r="AI58" s="1625">
        <v>25857</v>
      </c>
      <c r="AJ58" s="1625">
        <v>40364</v>
      </c>
      <c r="AK58" s="1625">
        <v>52802</v>
      </c>
      <c r="AL58" s="1625">
        <v>42761</v>
      </c>
      <c r="AM58" s="1625">
        <v>25469</v>
      </c>
      <c r="AN58" s="1625">
        <v>24633</v>
      </c>
      <c r="AO58" s="1625">
        <v>45549</v>
      </c>
      <c r="AP58" s="1625">
        <v>23037</v>
      </c>
      <c r="AQ58" s="1625">
        <v>109156</v>
      </c>
      <c r="AR58" s="1625">
        <v>29996</v>
      </c>
      <c r="AS58" s="1625">
        <v>54602</v>
      </c>
      <c r="AT58" s="1625">
        <v>55372</v>
      </c>
      <c r="AU58" s="1625">
        <v>36701</v>
      </c>
      <c r="AV58" s="1625">
        <v>35330</v>
      </c>
      <c r="AW58" s="1625">
        <v>55038</v>
      </c>
      <c r="AX58" s="1639"/>
      <c r="AY58" s="1640"/>
      <c r="AZ58" s="1641">
        <v>12</v>
      </c>
      <c r="BA58" s="1625">
        <v>1203111</v>
      </c>
      <c r="BB58" s="1625">
        <v>75525</v>
      </c>
      <c r="BC58" s="1625">
        <v>23611</v>
      </c>
      <c r="BD58" s="1625">
        <v>23294</v>
      </c>
      <c r="BE58" s="1625">
        <v>27357</v>
      </c>
      <c r="BF58" s="1625">
        <v>21863</v>
      </c>
      <c r="BG58" s="1625">
        <v>20837</v>
      </c>
      <c r="BH58" s="1625">
        <v>34449</v>
      </c>
      <c r="BI58" s="1625">
        <v>30639</v>
      </c>
      <c r="BJ58" s="1625">
        <v>23986</v>
      </c>
      <c r="BK58" s="1625">
        <v>22958</v>
      </c>
      <c r="BL58" s="1625">
        <v>32261</v>
      </c>
      <c r="BM58" s="1625">
        <v>29483</v>
      </c>
      <c r="BN58" s="1625">
        <v>76649</v>
      </c>
      <c r="BO58" s="1625">
        <v>33826</v>
      </c>
      <c r="BP58" s="1625">
        <v>36985</v>
      </c>
      <c r="BQ58" s="1625">
        <v>14329</v>
      </c>
      <c r="BR58" s="1625">
        <v>13580</v>
      </c>
      <c r="BS58" s="1625">
        <v>10913</v>
      </c>
      <c r="BT58" s="1625">
        <v>11151</v>
      </c>
      <c r="BU58" s="1625">
        <v>25899</v>
      </c>
      <c r="BV58" s="1625">
        <v>21254</v>
      </c>
      <c r="BW58" s="1625">
        <v>36220</v>
      </c>
      <c r="BX58" s="1625">
        <v>45563</v>
      </c>
      <c r="BY58" s="1625">
        <v>19182</v>
      </c>
      <c r="BZ58" s="1625">
        <v>11036</v>
      </c>
      <c r="CA58" s="1625">
        <v>21267</v>
      </c>
      <c r="CB58" s="1625">
        <v>48573</v>
      </c>
      <c r="CC58" s="1650">
        <v>42253</v>
      </c>
      <c r="CD58" s="1625">
        <v>9509</v>
      </c>
      <c r="CE58" s="1625">
        <v>12186</v>
      </c>
      <c r="CF58" s="1625">
        <v>8218</v>
      </c>
      <c r="CG58" s="1625">
        <v>13286</v>
      </c>
      <c r="CH58" s="1625">
        <v>20846</v>
      </c>
      <c r="CI58" s="1625">
        <v>27233</v>
      </c>
      <c r="CJ58" s="1625">
        <v>21932</v>
      </c>
      <c r="CK58" s="1625">
        <v>13116</v>
      </c>
      <c r="CL58" s="1625">
        <v>12608</v>
      </c>
      <c r="CM58" s="1625">
        <v>23429</v>
      </c>
      <c r="CN58" s="1625">
        <v>11944</v>
      </c>
      <c r="CO58" s="1625">
        <v>56043</v>
      </c>
      <c r="CP58" s="1625">
        <v>15558</v>
      </c>
      <c r="CQ58" s="1625">
        <v>28199</v>
      </c>
      <c r="CR58" s="1625">
        <v>28529</v>
      </c>
      <c r="CS58" s="1625">
        <v>18920</v>
      </c>
      <c r="CT58" s="1625">
        <v>17979</v>
      </c>
      <c r="CU58" s="1625">
        <v>28626</v>
      </c>
      <c r="CV58" s="1639"/>
      <c r="CW58" s="1640"/>
      <c r="CX58" s="1642">
        <v>7</v>
      </c>
      <c r="CY58" s="1638">
        <v>1134396</v>
      </c>
      <c r="CZ58" s="1625">
        <v>71530</v>
      </c>
      <c r="DA58" s="1625">
        <v>22526</v>
      </c>
      <c r="DB58" s="1625">
        <v>22370</v>
      </c>
      <c r="DC58" s="1625">
        <v>25867</v>
      </c>
      <c r="DD58" s="1625">
        <v>20796</v>
      </c>
      <c r="DE58" s="1625">
        <v>19857</v>
      </c>
      <c r="DF58" s="1625">
        <v>33113</v>
      </c>
      <c r="DG58" s="1625">
        <v>29084</v>
      </c>
      <c r="DH58" s="1625">
        <v>22818</v>
      </c>
      <c r="DI58" s="1625">
        <v>21822</v>
      </c>
      <c r="DJ58" s="1625">
        <v>30297</v>
      </c>
      <c r="DK58" s="1625">
        <v>27968</v>
      </c>
      <c r="DL58" s="1625">
        <v>71774</v>
      </c>
      <c r="DM58" s="1625">
        <v>31893</v>
      </c>
      <c r="DN58" s="1625">
        <v>35028</v>
      </c>
      <c r="DO58" s="1625">
        <v>13551</v>
      </c>
      <c r="DP58" s="1625">
        <v>12612</v>
      </c>
      <c r="DQ58" s="1625">
        <v>10296</v>
      </c>
      <c r="DR58" s="1625">
        <v>10215</v>
      </c>
      <c r="DS58" s="1625">
        <v>24090</v>
      </c>
      <c r="DT58" s="1625">
        <v>20211</v>
      </c>
      <c r="DU58" s="1625">
        <v>34087</v>
      </c>
      <c r="DV58" s="1625">
        <v>42297</v>
      </c>
      <c r="DW58" s="1625">
        <v>18058</v>
      </c>
      <c r="DX58" s="1625">
        <v>10386</v>
      </c>
      <c r="DY58" s="1625">
        <v>19969</v>
      </c>
      <c r="DZ58" s="1625">
        <v>45316</v>
      </c>
      <c r="EA58" s="1650">
        <v>39613</v>
      </c>
      <c r="EB58" s="1625">
        <v>9085</v>
      </c>
      <c r="EC58" s="1625">
        <v>11553</v>
      </c>
      <c r="ED58" s="1625">
        <v>7890</v>
      </c>
      <c r="EE58" s="1625">
        <v>12571</v>
      </c>
      <c r="EF58" s="1625">
        <v>19518</v>
      </c>
      <c r="EG58" s="1625">
        <v>25569</v>
      </c>
      <c r="EH58" s="1625">
        <v>20829</v>
      </c>
      <c r="EI58" s="1625">
        <v>12353</v>
      </c>
      <c r="EJ58" s="1625">
        <v>12025</v>
      </c>
      <c r="EK58" s="1625">
        <v>22120</v>
      </c>
      <c r="EL58" s="1625">
        <v>11093</v>
      </c>
      <c r="EM58" s="1625">
        <v>53113</v>
      </c>
      <c r="EN58" s="1625">
        <v>14438</v>
      </c>
      <c r="EO58" s="1625">
        <v>26403</v>
      </c>
      <c r="EP58" s="1625">
        <v>26843</v>
      </c>
      <c r="EQ58" s="1625">
        <v>17781</v>
      </c>
      <c r="ER58" s="1625">
        <v>17351</v>
      </c>
      <c r="ES58" s="1625">
        <v>26412</v>
      </c>
      <c r="ET58" s="1643"/>
      <c r="EU58" s="1640"/>
      <c r="EV58" s="1643">
        <v>5</v>
      </c>
    </row>
    <row r="59" spans="1:152">
      <c r="A59" s="1620" t="s">
        <v>2007</v>
      </c>
      <c r="B59" s="1620">
        <v>1951</v>
      </c>
      <c r="C59" s="1627">
        <v>2137689</v>
      </c>
      <c r="D59" s="1625">
        <v>136014</v>
      </c>
      <c r="E59" s="1625">
        <v>41780</v>
      </c>
      <c r="F59" s="1625">
        <v>41662</v>
      </c>
      <c r="G59" s="1625">
        <v>48017</v>
      </c>
      <c r="H59" s="1625">
        <v>37355</v>
      </c>
      <c r="I59" s="1625">
        <v>35169</v>
      </c>
      <c r="J59" s="1625">
        <v>60737</v>
      </c>
      <c r="K59" s="1625">
        <v>55310</v>
      </c>
      <c r="L59" s="1625">
        <v>42012</v>
      </c>
      <c r="M59" s="1625">
        <v>40003</v>
      </c>
      <c r="N59" s="1625">
        <v>56251</v>
      </c>
      <c r="O59" s="1625">
        <v>53236</v>
      </c>
      <c r="P59" s="1625">
        <v>137295</v>
      </c>
      <c r="Q59" s="1625">
        <v>59971</v>
      </c>
      <c r="R59" s="1625">
        <v>65383</v>
      </c>
      <c r="S59" s="1625">
        <v>23625</v>
      </c>
      <c r="T59" s="1625">
        <v>22108</v>
      </c>
      <c r="U59" s="1625">
        <v>19046</v>
      </c>
      <c r="V59" s="1625">
        <v>19831</v>
      </c>
      <c r="W59" s="1625">
        <v>44101</v>
      </c>
      <c r="X59" s="1625">
        <v>37215</v>
      </c>
      <c r="Y59" s="1625">
        <v>66287</v>
      </c>
      <c r="Z59" s="1625">
        <v>79065</v>
      </c>
      <c r="AA59" s="1625">
        <v>32998</v>
      </c>
      <c r="AB59" s="1625">
        <v>19360</v>
      </c>
      <c r="AC59" s="1625">
        <v>36493</v>
      </c>
      <c r="AD59" s="1625">
        <v>87482</v>
      </c>
      <c r="AE59" s="1650">
        <v>77025</v>
      </c>
      <c r="AF59" s="1625">
        <v>17548</v>
      </c>
      <c r="AG59" s="1625">
        <v>22081</v>
      </c>
      <c r="AH59" s="1625">
        <v>14912</v>
      </c>
      <c r="AI59" s="1625">
        <v>22941</v>
      </c>
      <c r="AJ59" s="1625">
        <v>37705</v>
      </c>
      <c r="AK59" s="1625">
        <v>47805</v>
      </c>
      <c r="AL59" s="1625">
        <v>38587</v>
      </c>
      <c r="AM59" s="1625">
        <v>23330</v>
      </c>
      <c r="AN59" s="1625">
        <v>22427</v>
      </c>
      <c r="AO59" s="1625">
        <v>41337</v>
      </c>
      <c r="AP59" s="1625">
        <v>20006</v>
      </c>
      <c r="AQ59" s="1625">
        <v>101587</v>
      </c>
      <c r="AR59" s="1625">
        <v>27844</v>
      </c>
      <c r="AS59" s="1625">
        <v>52244</v>
      </c>
      <c r="AT59" s="1625">
        <v>51997</v>
      </c>
      <c r="AU59" s="1625">
        <v>33701</v>
      </c>
      <c r="AV59" s="1625">
        <v>33610</v>
      </c>
      <c r="AW59" s="1625">
        <v>53196</v>
      </c>
      <c r="AX59" s="1639"/>
      <c r="AY59" s="1640"/>
      <c r="AZ59" s="1641">
        <v>0</v>
      </c>
      <c r="BA59" s="1625">
        <v>1094641</v>
      </c>
      <c r="BB59" s="1625">
        <v>69856</v>
      </c>
      <c r="BC59" s="1625">
        <v>21240</v>
      </c>
      <c r="BD59" s="1625">
        <v>21327</v>
      </c>
      <c r="BE59" s="1625">
        <v>24502</v>
      </c>
      <c r="BF59" s="1625">
        <v>19171</v>
      </c>
      <c r="BG59" s="1625">
        <v>18181</v>
      </c>
      <c r="BH59" s="1625">
        <v>30914</v>
      </c>
      <c r="BI59" s="1625">
        <v>28137</v>
      </c>
      <c r="BJ59" s="1625">
        <v>21468</v>
      </c>
      <c r="BK59" s="1625">
        <v>20348</v>
      </c>
      <c r="BL59" s="1625">
        <v>28915</v>
      </c>
      <c r="BM59" s="1625">
        <v>27056</v>
      </c>
      <c r="BN59" s="1625">
        <v>70188</v>
      </c>
      <c r="BO59" s="1625">
        <v>30912</v>
      </c>
      <c r="BP59" s="1625">
        <v>33280</v>
      </c>
      <c r="BQ59" s="1625">
        <v>12167</v>
      </c>
      <c r="BR59" s="1625">
        <v>11290</v>
      </c>
      <c r="BS59" s="1625">
        <v>9866</v>
      </c>
      <c r="BT59" s="1625">
        <v>10166</v>
      </c>
      <c r="BU59" s="1625">
        <v>22334</v>
      </c>
      <c r="BV59" s="1625">
        <v>19105</v>
      </c>
      <c r="BW59" s="1625">
        <v>34021</v>
      </c>
      <c r="BX59" s="1625">
        <v>40225</v>
      </c>
      <c r="BY59" s="1625">
        <v>16898</v>
      </c>
      <c r="BZ59" s="1625">
        <v>10085</v>
      </c>
      <c r="CA59" s="1625">
        <v>18532</v>
      </c>
      <c r="CB59" s="1625">
        <v>44932</v>
      </c>
      <c r="CC59" s="1650">
        <v>39333</v>
      </c>
      <c r="CD59" s="1625">
        <v>9087</v>
      </c>
      <c r="CE59" s="1625">
        <v>11385</v>
      </c>
      <c r="CF59" s="1625">
        <v>7747</v>
      </c>
      <c r="CG59" s="1625">
        <v>11907</v>
      </c>
      <c r="CH59" s="1625">
        <v>19291</v>
      </c>
      <c r="CI59" s="1625">
        <v>24721</v>
      </c>
      <c r="CJ59" s="1625">
        <v>19826</v>
      </c>
      <c r="CK59" s="1625">
        <v>11905</v>
      </c>
      <c r="CL59" s="1625">
        <v>11307</v>
      </c>
      <c r="CM59" s="1625">
        <v>21172</v>
      </c>
      <c r="CN59" s="1625">
        <v>10413</v>
      </c>
      <c r="CO59" s="1625">
        <v>51932</v>
      </c>
      <c r="CP59" s="1625">
        <v>14300</v>
      </c>
      <c r="CQ59" s="1625">
        <v>27013</v>
      </c>
      <c r="CR59" s="1625">
        <v>26599</v>
      </c>
      <c r="CS59" s="1625">
        <v>17114</v>
      </c>
      <c r="CT59" s="1625">
        <v>17208</v>
      </c>
      <c r="CU59" s="1625">
        <v>27265</v>
      </c>
      <c r="CV59" s="1639"/>
      <c r="CW59" s="1640"/>
      <c r="CX59" s="1642">
        <v>0</v>
      </c>
      <c r="CY59" s="1638">
        <v>1043048</v>
      </c>
      <c r="CZ59" s="1625">
        <v>66158</v>
      </c>
      <c r="DA59" s="1625">
        <v>20540</v>
      </c>
      <c r="DB59" s="1625">
        <v>20335</v>
      </c>
      <c r="DC59" s="1625">
        <v>23515</v>
      </c>
      <c r="DD59" s="1625">
        <v>18184</v>
      </c>
      <c r="DE59" s="1625">
        <v>16988</v>
      </c>
      <c r="DF59" s="1625">
        <v>29823</v>
      </c>
      <c r="DG59" s="1625">
        <v>27173</v>
      </c>
      <c r="DH59" s="1625">
        <v>20544</v>
      </c>
      <c r="DI59" s="1625">
        <v>19655</v>
      </c>
      <c r="DJ59" s="1625">
        <v>27336</v>
      </c>
      <c r="DK59" s="1625">
        <v>26180</v>
      </c>
      <c r="DL59" s="1625">
        <v>67107</v>
      </c>
      <c r="DM59" s="1625">
        <v>29059</v>
      </c>
      <c r="DN59" s="1625">
        <v>32103</v>
      </c>
      <c r="DO59" s="1625">
        <v>11458</v>
      </c>
      <c r="DP59" s="1625">
        <v>10818</v>
      </c>
      <c r="DQ59" s="1625">
        <v>9180</v>
      </c>
      <c r="DR59" s="1625">
        <v>9665</v>
      </c>
      <c r="DS59" s="1625">
        <v>21767</v>
      </c>
      <c r="DT59" s="1625">
        <v>18110</v>
      </c>
      <c r="DU59" s="1625">
        <v>32266</v>
      </c>
      <c r="DV59" s="1625">
        <v>38840</v>
      </c>
      <c r="DW59" s="1625">
        <v>16100</v>
      </c>
      <c r="DX59" s="1625">
        <v>9275</v>
      </c>
      <c r="DY59" s="1625">
        <v>17961</v>
      </c>
      <c r="DZ59" s="1625">
        <v>42550</v>
      </c>
      <c r="EA59" s="1650">
        <v>37692</v>
      </c>
      <c r="EB59" s="1625">
        <v>8461</v>
      </c>
      <c r="EC59" s="1625">
        <v>10696</v>
      </c>
      <c r="ED59" s="1625">
        <v>7165</v>
      </c>
      <c r="EE59" s="1625">
        <v>11034</v>
      </c>
      <c r="EF59" s="1625">
        <v>18414</v>
      </c>
      <c r="EG59" s="1625">
        <v>23084</v>
      </c>
      <c r="EH59" s="1625">
        <v>18761</v>
      </c>
      <c r="EI59" s="1625">
        <v>11425</v>
      </c>
      <c r="EJ59" s="1625">
        <v>11120</v>
      </c>
      <c r="EK59" s="1625">
        <v>20165</v>
      </c>
      <c r="EL59" s="1625">
        <v>9593</v>
      </c>
      <c r="EM59" s="1625">
        <v>49655</v>
      </c>
      <c r="EN59" s="1625">
        <v>13544</v>
      </c>
      <c r="EO59" s="1625">
        <v>25231</v>
      </c>
      <c r="EP59" s="1625">
        <v>25398</v>
      </c>
      <c r="EQ59" s="1625">
        <v>16587</v>
      </c>
      <c r="ER59" s="1625">
        <v>16402</v>
      </c>
      <c r="ES59" s="1625">
        <v>25931</v>
      </c>
      <c r="ET59" s="1643"/>
      <c r="EU59" s="1640"/>
      <c r="EV59" s="1643">
        <v>0</v>
      </c>
    </row>
    <row r="60" spans="1:152">
      <c r="A60" s="1620" t="s">
        <v>2008</v>
      </c>
      <c r="B60" s="1620">
        <v>1952</v>
      </c>
      <c r="C60" s="1627">
        <v>2005162</v>
      </c>
      <c r="D60" s="1625">
        <v>129840</v>
      </c>
      <c r="E60" s="1625">
        <v>40981</v>
      </c>
      <c r="F60" s="1625">
        <v>41739</v>
      </c>
      <c r="G60" s="1625">
        <v>46076</v>
      </c>
      <c r="H60" s="1625">
        <v>36867</v>
      </c>
      <c r="I60" s="1625">
        <v>34327</v>
      </c>
      <c r="J60" s="1625">
        <v>59463</v>
      </c>
      <c r="K60" s="1625">
        <v>51729</v>
      </c>
      <c r="L60" s="1625">
        <v>39098</v>
      </c>
      <c r="M60" s="1625">
        <v>37806</v>
      </c>
      <c r="N60" s="1625">
        <v>53652</v>
      </c>
      <c r="O60" s="1625">
        <v>49855</v>
      </c>
      <c r="P60" s="1625">
        <v>133336</v>
      </c>
      <c r="Q60" s="1625">
        <v>56541</v>
      </c>
      <c r="R60" s="1625">
        <v>61635</v>
      </c>
      <c r="S60" s="1625">
        <v>22206</v>
      </c>
      <c r="T60" s="1625">
        <v>20566</v>
      </c>
      <c r="U60" s="1625">
        <v>17708</v>
      </c>
      <c r="V60" s="1625">
        <v>18464</v>
      </c>
      <c r="W60" s="1625">
        <v>40211</v>
      </c>
      <c r="X60" s="1625">
        <v>35050</v>
      </c>
      <c r="Y60" s="1625">
        <v>61144</v>
      </c>
      <c r="Z60" s="1625">
        <v>73732</v>
      </c>
      <c r="AA60" s="1625">
        <v>30510</v>
      </c>
      <c r="AB60" s="1625">
        <v>17749</v>
      </c>
      <c r="AC60" s="1625">
        <v>32802</v>
      </c>
      <c r="AD60" s="1625">
        <v>81669</v>
      </c>
      <c r="AE60" s="1650">
        <v>70947</v>
      </c>
      <c r="AF60" s="1625">
        <v>16330</v>
      </c>
      <c r="AG60" s="1625">
        <v>19756</v>
      </c>
      <c r="AH60" s="1625">
        <v>13776</v>
      </c>
      <c r="AI60" s="1625">
        <v>20774</v>
      </c>
      <c r="AJ60" s="1625">
        <v>32907</v>
      </c>
      <c r="AK60" s="1625">
        <v>43129</v>
      </c>
      <c r="AL60" s="1625">
        <v>34520</v>
      </c>
      <c r="AM60" s="1625">
        <v>20817</v>
      </c>
      <c r="AN60" s="1625">
        <v>20455</v>
      </c>
      <c r="AO60" s="1625">
        <v>37715</v>
      </c>
      <c r="AP60" s="1625">
        <v>18651</v>
      </c>
      <c r="AQ60" s="1625">
        <v>91745</v>
      </c>
      <c r="AR60" s="1625">
        <v>26001</v>
      </c>
      <c r="AS60" s="1625">
        <v>50609</v>
      </c>
      <c r="AT60" s="1625">
        <v>48655</v>
      </c>
      <c r="AU60" s="1625">
        <v>30712</v>
      </c>
      <c r="AV60" s="1625">
        <v>31781</v>
      </c>
      <c r="AW60" s="1625">
        <v>51126</v>
      </c>
      <c r="AX60" s="1639"/>
      <c r="AY60" s="1640"/>
      <c r="AZ60" s="1641">
        <v>0</v>
      </c>
      <c r="BA60" s="1625">
        <v>1028061</v>
      </c>
      <c r="BB60" s="1625">
        <v>66499</v>
      </c>
      <c r="BC60" s="1625">
        <v>21039</v>
      </c>
      <c r="BD60" s="1625">
        <v>21269</v>
      </c>
      <c r="BE60" s="1625">
        <v>23477</v>
      </c>
      <c r="BF60" s="1625">
        <v>18792</v>
      </c>
      <c r="BG60" s="1625">
        <v>17636</v>
      </c>
      <c r="BH60" s="1625">
        <v>30276</v>
      </c>
      <c r="BI60" s="1625">
        <v>26420</v>
      </c>
      <c r="BJ60" s="1625">
        <v>19891</v>
      </c>
      <c r="BK60" s="1625">
        <v>19263</v>
      </c>
      <c r="BL60" s="1625">
        <v>27525</v>
      </c>
      <c r="BM60" s="1625">
        <v>25400</v>
      </c>
      <c r="BN60" s="1625">
        <v>68743</v>
      </c>
      <c r="BO60" s="1625">
        <v>28871</v>
      </c>
      <c r="BP60" s="1625">
        <v>31653</v>
      </c>
      <c r="BQ60" s="1625">
        <v>11461</v>
      </c>
      <c r="BR60" s="1625">
        <v>10536</v>
      </c>
      <c r="BS60" s="1625">
        <v>9015</v>
      </c>
      <c r="BT60" s="1625">
        <v>9460</v>
      </c>
      <c r="BU60" s="1625">
        <v>20577</v>
      </c>
      <c r="BV60" s="1625">
        <v>18128</v>
      </c>
      <c r="BW60" s="1625">
        <v>31261</v>
      </c>
      <c r="BX60" s="1625">
        <v>37824</v>
      </c>
      <c r="BY60" s="1625">
        <v>15647</v>
      </c>
      <c r="BZ60" s="1625">
        <v>9106</v>
      </c>
      <c r="CA60" s="1625">
        <v>16856</v>
      </c>
      <c r="CB60" s="1625">
        <v>42024</v>
      </c>
      <c r="CC60" s="1650">
        <v>36446</v>
      </c>
      <c r="CD60" s="1625">
        <v>8410</v>
      </c>
      <c r="CE60" s="1625">
        <v>10111</v>
      </c>
      <c r="CF60" s="1625">
        <v>7089</v>
      </c>
      <c r="CG60" s="1625">
        <v>10661</v>
      </c>
      <c r="CH60" s="1625">
        <v>16847</v>
      </c>
      <c r="CI60" s="1625">
        <v>22309</v>
      </c>
      <c r="CJ60" s="1625">
        <v>17722</v>
      </c>
      <c r="CK60" s="1625">
        <v>10714</v>
      </c>
      <c r="CL60" s="1625">
        <v>10519</v>
      </c>
      <c r="CM60" s="1625">
        <v>19378</v>
      </c>
      <c r="CN60" s="1625">
        <v>9593</v>
      </c>
      <c r="CO60" s="1625">
        <v>46799</v>
      </c>
      <c r="CP60" s="1625">
        <v>13367</v>
      </c>
      <c r="CQ60" s="1625">
        <v>25967</v>
      </c>
      <c r="CR60" s="1625">
        <v>24802</v>
      </c>
      <c r="CS60" s="1625">
        <v>15767</v>
      </c>
      <c r="CT60" s="1625">
        <v>16473</v>
      </c>
      <c r="CU60" s="1625">
        <v>26438</v>
      </c>
      <c r="CV60" s="1639"/>
      <c r="CW60" s="1640"/>
      <c r="CX60" s="1642">
        <v>0</v>
      </c>
      <c r="CY60" s="1638">
        <v>977101</v>
      </c>
      <c r="CZ60" s="1625">
        <v>63341</v>
      </c>
      <c r="DA60" s="1625">
        <v>19942</v>
      </c>
      <c r="DB60" s="1625">
        <v>20470</v>
      </c>
      <c r="DC60" s="1625">
        <v>22599</v>
      </c>
      <c r="DD60" s="1625">
        <v>18075</v>
      </c>
      <c r="DE60" s="1625">
        <v>16691</v>
      </c>
      <c r="DF60" s="1625">
        <v>29187</v>
      </c>
      <c r="DG60" s="1625">
        <v>25309</v>
      </c>
      <c r="DH60" s="1625">
        <v>19207</v>
      </c>
      <c r="DI60" s="1625">
        <v>18543</v>
      </c>
      <c r="DJ60" s="1625">
        <v>26127</v>
      </c>
      <c r="DK60" s="1625">
        <v>24455</v>
      </c>
      <c r="DL60" s="1625">
        <v>64593</v>
      </c>
      <c r="DM60" s="1625">
        <v>27670</v>
      </c>
      <c r="DN60" s="1625">
        <v>29982</v>
      </c>
      <c r="DO60" s="1625">
        <v>10745</v>
      </c>
      <c r="DP60" s="1625">
        <v>10030</v>
      </c>
      <c r="DQ60" s="1625">
        <v>8693</v>
      </c>
      <c r="DR60" s="1625">
        <v>9004</v>
      </c>
      <c r="DS60" s="1625">
        <v>19634</v>
      </c>
      <c r="DT60" s="1625">
        <v>16922</v>
      </c>
      <c r="DU60" s="1625">
        <v>29883</v>
      </c>
      <c r="DV60" s="1625">
        <v>35908</v>
      </c>
      <c r="DW60" s="1625">
        <v>14863</v>
      </c>
      <c r="DX60" s="1625">
        <v>8643</v>
      </c>
      <c r="DY60" s="1625">
        <v>15946</v>
      </c>
      <c r="DZ60" s="1625">
        <v>39645</v>
      </c>
      <c r="EA60" s="1650">
        <v>34501</v>
      </c>
      <c r="EB60" s="1625">
        <v>7920</v>
      </c>
      <c r="EC60" s="1625">
        <v>9645</v>
      </c>
      <c r="ED60" s="1625">
        <v>6687</v>
      </c>
      <c r="EE60" s="1625">
        <v>10113</v>
      </c>
      <c r="EF60" s="1625">
        <v>16060</v>
      </c>
      <c r="EG60" s="1625">
        <v>20820</v>
      </c>
      <c r="EH60" s="1625">
        <v>16798</v>
      </c>
      <c r="EI60" s="1625">
        <v>10103</v>
      </c>
      <c r="EJ60" s="1625">
        <v>9936</v>
      </c>
      <c r="EK60" s="1625">
        <v>18337</v>
      </c>
      <c r="EL60" s="1625">
        <v>9058</v>
      </c>
      <c r="EM60" s="1625">
        <v>44946</v>
      </c>
      <c r="EN60" s="1625">
        <v>12634</v>
      </c>
      <c r="EO60" s="1625">
        <v>24642</v>
      </c>
      <c r="EP60" s="1625">
        <v>23853</v>
      </c>
      <c r="EQ60" s="1625">
        <v>14945</v>
      </c>
      <c r="ER60" s="1625">
        <v>15308</v>
      </c>
      <c r="ES60" s="1625">
        <v>24688</v>
      </c>
      <c r="ET60" s="1643"/>
      <c r="EU60" s="1640"/>
      <c r="EV60" s="1643">
        <v>0</v>
      </c>
    </row>
    <row r="61" spans="1:152">
      <c r="A61" s="1620" t="s">
        <v>2009</v>
      </c>
      <c r="B61" s="1620">
        <v>1953</v>
      </c>
      <c r="C61" s="1627">
        <v>1868040</v>
      </c>
      <c r="D61" s="1625">
        <v>119212</v>
      </c>
      <c r="E61" s="1625">
        <v>38670</v>
      </c>
      <c r="F61" s="1625">
        <v>38158</v>
      </c>
      <c r="G61" s="1625">
        <v>42439</v>
      </c>
      <c r="H61" s="1625">
        <v>34000</v>
      </c>
      <c r="I61" s="1625">
        <v>30416</v>
      </c>
      <c r="J61" s="1625">
        <v>53593</v>
      </c>
      <c r="K61" s="1625">
        <v>48707</v>
      </c>
      <c r="L61" s="1625">
        <v>36250</v>
      </c>
      <c r="M61" s="1625">
        <v>33896</v>
      </c>
      <c r="N61" s="1625">
        <v>48783</v>
      </c>
      <c r="O61" s="1625">
        <v>45943</v>
      </c>
      <c r="P61" s="1625">
        <v>125859</v>
      </c>
      <c r="Q61" s="1625">
        <v>53048</v>
      </c>
      <c r="R61" s="1625">
        <v>56067</v>
      </c>
      <c r="S61" s="1625">
        <v>20371</v>
      </c>
      <c r="T61" s="1625">
        <v>19207</v>
      </c>
      <c r="U61" s="1625">
        <v>15829</v>
      </c>
      <c r="V61" s="1625">
        <v>17517</v>
      </c>
      <c r="W61" s="1625">
        <v>37248</v>
      </c>
      <c r="X61" s="1625">
        <v>32676</v>
      </c>
      <c r="Y61" s="1625">
        <v>57495</v>
      </c>
      <c r="Z61" s="1625">
        <v>70219</v>
      </c>
      <c r="AA61" s="1625">
        <v>28783</v>
      </c>
      <c r="AB61" s="1625">
        <v>16260</v>
      </c>
      <c r="AC61" s="1625">
        <v>29907</v>
      </c>
      <c r="AD61" s="1625">
        <v>78714</v>
      </c>
      <c r="AE61" s="1650">
        <v>67492</v>
      </c>
      <c r="AF61" s="1625">
        <v>14928</v>
      </c>
      <c r="AG61" s="1625">
        <v>18620</v>
      </c>
      <c r="AH61" s="1625">
        <v>13377</v>
      </c>
      <c r="AI61" s="1625">
        <v>19725</v>
      </c>
      <c r="AJ61" s="1625">
        <v>31389</v>
      </c>
      <c r="AK61" s="1625">
        <v>41723</v>
      </c>
      <c r="AL61" s="1625">
        <v>32862</v>
      </c>
      <c r="AM61" s="1625">
        <v>19332</v>
      </c>
      <c r="AN61" s="1625">
        <v>18659</v>
      </c>
      <c r="AO61" s="1625">
        <v>33571</v>
      </c>
      <c r="AP61" s="1625">
        <v>17268</v>
      </c>
      <c r="AQ61" s="1625">
        <v>87818</v>
      </c>
      <c r="AR61" s="1625">
        <v>25250</v>
      </c>
      <c r="AS61" s="1625">
        <v>47680</v>
      </c>
      <c r="AT61" s="1625">
        <v>45198</v>
      </c>
      <c r="AU61" s="1625">
        <v>28819</v>
      </c>
      <c r="AV61" s="1625">
        <v>28315</v>
      </c>
      <c r="AW61" s="1625">
        <v>46747</v>
      </c>
      <c r="AX61" s="1639"/>
      <c r="AY61" s="1640"/>
      <c r="AZ61" s="1641">
        <v>0</v>
      </c>
      <c r="BA61" s="1625">
        <v>957524</v>
      </c>
      <c r="BB61" s="1625">
        <v>60930</v>
      </c>
      <c r="BC61" s="1625">
        <v>19810</v>
      </c>
      <c r="BD61" s="1625">
        <v>19380</v>
      </c>
      <c r="BE61" s="1625">
        <v>21726</v>
      </c>
      <c r="BF61" s="1625">
        <v>17519</v>
      </c>
      <c r="BG61" s="1625">
        <v>15623</v>
      </c>
      <c r="BH61" s="1625">
        <v>27473</v>
      </c>
      <c r="BI61" s="1625">
        <v>24706</v>
      </c>
      <c r="BJ61" s="1625">
        <v>18463</v>
      </c>
      <c r="BK61" s="1625">
        <v>17379</v>
      </c>
      <c r="BL61" s="1625">
        <v>25010</v>
      </c>
      <c r="BM61" s="1625">
        <v>23557</v>
      </c>
      <c r="BN61" s="1625">
        <v>64660</v>
      </c>
      <c r="BO61" s="1625">
        <v>27200</v>
      </c>
      <c r="BP61" s="1625">
        <v>28917</v>
      </c>
      <c r="BQ61" s="1625">
        <v>10464</v>
      </c>
      <c r="BR61" s="1625">
        <v>9885</v>
      </c>
      <c r="BS61" s="1625">
        <v>8027</v>
      </c>
      <c r="BT61" s="1625">
        <v>9081</v>
      </c>
      <c r="BU61" s="1625">
        <v>19161</v>
      </c>
      <c r="BV61" s="1625">
        <v>16670</v>
      </c>
      <c r="BW61" s="1625">
        <v>29231</v>
      </c>
      <c r="BX61" s="1625">
        <v>35970</v>
      </c>
      <c r="BY61" s="1625">
        <v>14680</v>
      </c>
      <c r="BZ61" s="1625">
        <v>8370</v>
      </c>
      <c r="CA61" s="1625">
        <v>15412</v>
      </c>
      <c r="CB61" s="1625">
        <v>40607</v>
      </c>
      <c r="CC61" s="1650">
        <v>34500</v>
      </c>
      <c r="CD61" s="1625">
        <v>7685</v>
      </c>
      <c r="CE61" s="1625">
        <v>9495</v>
      </c>
      <c r="CF61" s="1625">
        <v>6855</v>
      </c>
      <c r="CG61" s="1625">
        <v>10172</v>
      </c>
      <c r="CH61" s="1625">
        <v>16078</v>
      </c>
      <c r="CI61" s="1625">
        <v>21478</v>
      </c>
      <c r="CJ61" s="1625">
        <v>16941</v>
      </c>
      <c r="CK61" s="1625">
        <v>9978</v>
      </c>
      <c r="CL61" s="1625">
        <v>9673</v>
      </c>
      <c r="CM61" s="1625">
        <v>17316</v>
      </c>
      <c r="CN61" s="1625">
        <v>8866</v>
      </c>
      <c r="CO61" s="1625">
        <v>44912</v>
      </c>
      <c r="CP61" s="1625">
        <v>12864</v>
      </c>
      <c r="CQ61" s="1625">
        <v>24479</v>
      </c>
      <c r="CR61" s="1625">
        <v>23312</v>
      </c>
      <c r="CS61" s="1625">
        <v>14858</v>
      </c>
      <c r="CT61" s="1625">
        <v>14390</v>
      </c>
      <c r="CU61" s="1625">
        <v>23761</v>
      </c>
      <c r="CV61" s="1639"/>
      <c r="CW61" s="1640"/>
      <c r="CX61" s="1642">
        <v>0</v>
      </c>
      <c r="CY61" s="1638">
        <v>910516</v>
      </c>
      <c r="CZ61" s="1625">
        <v>58282</v>
      </c>
      <c r="DA61" s="1625">
        <v>18860</v>
      </c>
      <c r="DB61" s="1625">
        <v>18778</v>
      </c>
      <c r="DC61" s="1625">
        <v>20713</v>
      </c>
      <c r="DD61" s="1625">
        <v>16481</v>
      </c>
      <c r="DE61" s="1625">
        <v>14793</v>
      </c>
      <c r="DF61" s="1625">
        <v>26120</v>
      </c>
      <c r="DG61" s="1625">
        <v>24001</v>
      </c>
      <c r="DH61" s="1625">
        <v>17787</v>
      </c>
      <c r="DI61" s="1625">
        <v>16517</v>
      </c>
      <c r="DJ61" s="1625">
        <v>23773</v>
      </c>
      <c r="DK61" s="1625">
        <v>22386</v>
      </c>
      <c r="DL61" s="1625">
        <v>61199</v>
      </c>
      <c r="DM61" s="1625">
        <v>25848</v>
      </c>
      <c r="DN61" s="1625">
        <v>27150</v>
      </c>
      <c r="DO61" s="1625">
        <v>9907</v>
      </c>
      <c r="DP61" s="1625">
        <v>9322</v>
      </c>
      <c r="DQ61" s="1625">
        <v>7802</v>
      </c>
      <c r="DR61" s="1625">
        <v>8436</v>
      </c>
      <c r="DS61" s="1625">
        <v>18087</v>
      </c>
      <c r="DT61" s="1625">
        <v>16006</v>
      </c>
      <c r="DU61" s="1625">
        <v>28264</v>
      </c>
      <c r="DV61" s="1625">
        <v>34249</v>
      </c>
      <c r="DW61" s="1625">
        <v>14103</v>
      </c>
      <c r="DX61" s="1625">
        <v>7890</v>
      </c>
      <c r="DY61" s="1625">
        <v>14495</v>
      </c>
      <c r="DZ61" s="1625">
        <v>38107</v>
      </c>
      <c r="EA61" s="1650">
        <v>32992</v>
      </c>
      <c r="EB61" s="1625">
        <v>7243</v>
      </c>
      <c r="EC61" s="1625">
        <v>9125</v>
      </c>
      <c r="ED61" s="1625">
        <v>6522</v>
      </c>
      <c r="EE61" s="1625">
        <v>9553</v>
      </c>
      <c r="EF61" s="1625">
        <v>15311</v>
      </c>
      <c r="EG61" s="1625">
        <v>20245</v>
      </c>
      <c r="EH61" s="1625">
        <v>15921</v>
      </c>
      <c r="EI61" s="1625">
        <v>9354</v>
      </c>
      <c r="EJ61" s="1625">
        <v>8986</v>
      </c>
      <c r="EK61" s="1625">
        <v>16255</v>
      </c>
      <c r="EL61" s="1625">
        <v>8402</v>
      </c>
      <c r="EM61" s="1625">
        <v>42906</v>
      </c>
      <c r="EN61" s="1625">
        <v>12386</v>
      </c>
      <c r="EO61" s="1625">
        <v>23201</v>
      </c>
      <c r="EP61" s="1625">
        <v>21886</v>
      </c>
      <c r="EQ61" s="1625">
        <v>13961</v>
      </c>
      <c r="ER61" s="1625">
        <v>13925</v>
      </c>
      <c r="ES61" s="1625">
        <v>22986</v>
      </c>
      <c r="ET61" s="1643"/>
      <c r="EU61" s="1640"/>
      <c r="EV61" s="1643">
        <v>0</v>
      </c>
    </row>
    <row r="62" spans="1:152">
      <c r="A62" s="1620" t="s">
        <v>2010</v>
      </c>
      <c r="B62" s="1620">
        <v>1954</v>
      </c>
      <c r="C62" s="1627">
        <v>1769580</v>
      </c>
      <c r="D62" s="1625">
        <v>110354</v>
      </c>
      <c r="E62" s="1625">
        <v>36484</v>
      </c>
      <c r="F62" s="1625">
        <v>36583</v>
      </c>
      <c r="G62" s="1625">
        <v>39631</v>
      </c>
      <c r="H62" s="1625">
        <v>32119</v>
      </c>
      <c r="I62" s="1625">
        <v>29038</v>
      </c>
      <c r="J62" s="1625">
        <v>51137</v>
      </c>
      <c r="K62" s="1625">
        <v>45969</v>
      </c>
      <c r="L62" s="1625">
        <v>34401</v>
      </c>
      <c r="M62" s="1625">
        <v>32971</v>
      </c>
      <c r="N62" s="1625">
        <v>47051</v>
      </c>
      <c r="O62" s="1625">
        <v>43431</v>
      </c>
      <c r="P62" s="1625">
        <v>126303</v>
      </c>
      <c r="Q62" s="1625">
        <v>52359</v>
      </c>
      <c r="R62" s="1625">
        <v>53276</v>
      </c>
      <c r="S62" s="1625">
        <v>19282</v>
      </c>
      <c r="T62" s="1625">
        <v>18864</v>
      </c>
      <c r="U62" s="1625">
        <v>14622</v>
      </c>
      <c r="V62" s="1625">
        <v>16331</v>
      </c>
      <c r="W62" s="1625">
        <v>36064</v>
      </c>
      <c r="X62" s="1625">
        <v>30678</v>
      </c>
      <c r="Y62" s="1625">
        <v>53361</v>
      </c>
      <c r="Z62" s="1625">
        <v>66084</v>
      </c>
      <c r="AA62" s="1625">
        <v>26864</v>
      </c>
      <c r="AB62" s="1625">
        <v>15506</v>
      </c>
      <c r="AC62" s="1625">
        <v>28717</v>
      </c>
      <c r="AD62" s="1625">
        <v>74464</v>
      </c>
      <c r="AE62" s="1650">
        <v>63330</v>
      </c>
      <c r="AF62" s="1625">
        <v>13724</v>
      </c>
      <c r="AG62" s="1625">
        <v>17619</v>
      </c>
      <c r="AH62" s="1625">
        <v>12460</v>
      </c>
      <c r="AI62" s="1625">
        <v>17859</v>
      </c>
      <c r="AJ62" s="1625">
        <v>29044</v>
      </c>
      <c r="AK62" s="1625">
        <v>37972</v>
      </c>
      <c r="AL62" s="1625">
        <v>29375</v>
      </c>
      <c r="AM62" s="1625">
        <v>18128</v>
      </c>
      <c r="AN62" s="1625">
        <v>16670</v>
      </c>
      <c r="AO62" s="1625">
        <v>30898</v>
      </c>
      <c r="AP62" s="1625">
        <v>15857</v>
      </c>
      <c r="AQ62" s="1625">
        <v>78256</v>
      </c>
      <c r="AR62" s="1625">
        <v>22679</v>
      </c>
      <c r="AS62" s="1625">
        <v>45067</v>
      </c>
      <c r="AT62" s="1625">
        <v>43108</v>
      </c>
      <c r="AU62" s="1625">
        <v>26290</v>
      </c>
      <c r="AV62" s="1625">
        <v>27770</v>
      </c>
      <c r="AW62" s="1625">
        <v>51530</v>
      </c>
      <c r="AX62" s="1639"/>
      <c r="AY62" s="1640"/>
      <c r="AZ62" s="1641">
        <v>0</v>
      </c>
      <c r="BA62" s="1625">
        <v>911212</v>
      </c>
      <c r="BB62" s="1625">
        <v>56758</v>
      </c>
      <c r="BC62" s="1625">
        <v>18837</v>
      </c>
      <c r="BD62" s="1625">
        <v>18630</v>
      </c>
      <c r="BE62" s="1625">
        <v>20402</v>
      </c>
      <c r="BF62" s="1625">
        <v>16525</v>
      </c>
      <c r="BG62" s="1625">
        <v>14898</v>
      </c>
      <c r="BH62" s="1625">
        <v>26146</v>
      </c>
      <c r="BI62" s="1625">
        <v>23594</v>
      </c>
      <c r="BJ62" s="1625">
        <v>17524</v>
      </c>
      <c r="BK62" s="1625">
        <v>16803</v>
      </c>
      <c r="BL62" s="1625">
        <v>24371</v>
      </c>
      <c r="BM62" s="1625">
        <v>22371</v>
      </c>
      <c r="BN62" s="1625">
        <v>65375</v>
      </c>
      <c r="BO62" s="1625">
        <v>26807</v>
      </c>
      <c r="BP62" s="1625">
        <v>27380</v>
      </c>
      <c r="BQ62" s="1625">
        <v>9973</v>
      </c>
      <c r="BR62" s="1625">
        <v>9814</v>
      </c>
      <c r="BS62" s="1625">
        <v>7613</v>
      </c>
      <c r="BT62" s="1625">
        <v>8385</v>
      </c>
      <c r="BU62" s="1625">
        <v>18515</v>
      </c>
      <c r="BV62" s="1625">
        <v>15706</v>
      </c>
      <c r="BW62" s="1625">
        <v>27407</v>
      </c>
      <c r="BX62" s="1625">
        <v>34173</v>
      </c>
      <c r="BY62" s="1625">
        <v>13793</v>
      </c>
      <c r="BZ62" s="1625">
        <v>7968</v>
      </c>
      <c r="CA62" s="1625">
        <v>14755</v>
      </c>
      <c r="CB62" s="1625">
        <v>38385</v>
      </c>
      <c r="CC62" s="1650">
        <v>32746</v>
      </c>
      <c r="CD62" s="1625">
        <v>6989</v>
      </c>
      <c r="CE62" s="1625">
        <v>9000</v>
      </c>
      <c r="CF62" s="1625">
        <v>6473</v>
      </c>
      <c r="CG62" s="1625">
        <v>9150</v>
      </c>
      <c r="CH62" s="1625">
        <v>14802</v>
      </c>
      <c r="CI62" s="1625">
        <v>19843</v>
      </c>
      <c r="CJ62" s="1625">
        <v>15278</v>
      </c>
      <c r="CK62" s="1625">
        <v>9298</v>
      </c>
      <c r="CL62" s="1625">
        <v>8684</v>
      </c>
      <c r="CM62" s="1625">
        <v>15837</v>
      </c>
      <c r="CN62" s="1625">
        <v>8248</v>
      </c>
      <c r="CO62" s="1625">
        <v>40272</v>
      </c>
      <c r="CP62" s="1625">
        <v>11741</v>
      </c>
      <c r="CQ62" s="1625">
        <v>23217</v>
      </c>
      <c r="CR62" s="1625">
        <v>22060</v>
      </c>
      <c r="CS62" s="1625">
        <v>13650</v>
      </c>
      <c r="CT62" s="1625">
        <v>14294</v>
      </c>
      <c r="CU62" s="1625">
        <v>26722</v>
      </c>
      <c r="CV62" s="1639"/>
      <c r="CW62" s="1640"/>
      <c r="CX62" s="1642">
        <v>0</v>
      </c>
      <c r="CY62" s="1638">
        <v>858368</v>
      </c>
      <c r="CZ62" s="1625">
        <v>53596</v>
      </c>
      <c r="DA62" s="1625">
        <v>17647</v>
      </c>
      <c r="DB62" s="1625">
        <v>17953</v>
      </c>
      <c r="DC62" s="1625">
        <v>19229</v>
      </c>
      <c r="DD62" s="1625">
        <v>15594</v>
      </c>
      <c r="DE62" s="1625">
        <v>14140</v>
      </c>
      <c r="DF62" s="1625">
        <v>24991</v>
      </c>
      <c r="DG62" s="1625">
        <v>22375</v>
      </c>
      <c r="DH62" s="1625">
        <v>16877</v>
      </c>
      <c r="DI62" s="1625">
        <v>16168</v>
      </c>
      <c r="DJ62" s="1625">
        <v>22680</v>
      </c>
      <c r="DK62" s="1625">
        <v>21060</v>
      </c>
      <c r="DL62" s="1625">
        <v>60928</v>
      </c>
      <c r="DM62" s="1625">
        <v>25552</v>
      </c>
      <c r="DN62" s="1625">
        <v>25896</v>
      </c>
      <c r="DO62" s="1625">
        <v>9309</v>
      </c>
      <c r="DP62" s="1625">
        <v>9050</v>
      </c>
      <c r="DQ62" s="1625">
        <v>7009</v>
      </c>
      <c r="DR62" s="1625">
        <v>7946</v>
      </c>
      <c r="DS62" s="1625">
        <v>17549</v>
      </c>
      <c r="DT62" s="1625">
        <v>14972</v>
      </c>
      <c r="DU62" s="1625">
        <v>25954</v>
      </c>
      <c r="DV62" s="1625">
        <v>31911</v>
      </c>
      <c r="DW62" s="1625">
        <v>13071</v>
      </c>
      <c r="DX62" s="1625">
        <v>7538</v>
      </c>
      <c r="DY62" s="1625">
        <v>13962</v>
      </c>
      <c r="DZ62" s="1625">
        <v>36079</v>
      </c>
      <c r="EA62" s="1650">
        <v>30584</v>
      </c>
      <c r="EB62" s="1625">
        <v>6735</v>
      </c>
      <c r="EC62" s="1625">
        <v>8619</v>
      </c>
      <c r="ED62" s="1625">
        <v>5987</v>
      </c>
      <c r="EE62" s="1625">
        <v>8709</v>
      </c>
      <c r="EF62" s="1625">
        <v>14242</v>
      </c>
      <c r="EG62" s="1625">
        <v>18129</v>
      </c>
      <c r="EH62" s="1625">
        <v>14097</v>
      </c>
      <c r="EI62" s="1625">
        <v>8830</v>
      </c>
      <c r="EJ62" s="1625">
        <v>7986</v>
      </c>
      <c r="EK62" s="1625">
        <v>15061</v>
      </c>
      <c r="EL62" s="1625">
        <v>7609</v>
      </c>
      <c r="EM62" s="1625">
        <v>37984</v>
      </c>
      <c r="EN62" s="1625">
        <v>10938</v>
      </c>
      <c r="EO62" s="1625">
        <v>21850</v>
      </c>
      <c r="EP62" s="1625">
        <v>21048</v>
      </c>
      <c r="EQ62" s="1625">
        <v>12640</v>
      </c>
      <c r="ER62" s="1625">
        <v>13476</v>
      </c>
      <c r="ES62" s="1625">
        <v>24808</v>
      </c>
      <c r="ET62" s="1643"/>
      <c r="EU62" s="1640"/>
      <c r="EV62" s="1643">
        <v>0</v>
      </c>
    </row>
    <row r="63" spans="1:152">
      <c r="A63" s="1620" t="s">
        <v>2011</v>
      </c>
      <c r="B63" s="1620">
        <v>1955</v>
      </c>
      <c r="C63" s="1627">
        <v>1730692</v>
      </c>
      <c r="D63" s="1625">
        <v>103678</v>
      </c>
      <c r="E63" s="1625">
        <v>35219</v>
      </c>
      <c r="F63" s="1625">
        <v>34704</v>
      </c>
      <c r="G63" s="1625">
        <v>38509</v>
      </c>
      <c r="H63" s="1625">
        <v>30401</v>
      </c>
      <c r="I63" s="1625">
        <v>27311</v>
      </c>
      <c r="J63" s="1625">
        <v>48949</v>
      </c>
      <c r="K63" s="1625">
        <v>44592</v>
      </c>
      <c r="L63" s="1625">
        <v>33428</v>
      </c>
      <c r="M63" s="1625">
        <v>32339</v>
      </c>
      <c r="N63" s="1625">
        <v>47813</v>
      </c>
      <c r="O63" s="1625">
        <v>43764</v>
      </c>
      <c r="P63" s="1625">
        <v>127847</v>
      </c>
      <c r="Q63" s="1625">
        <v>51786</v>
      </c>
      <c r="R63" s="1625">
        <v>51566</v>
      </c>
      <c r="S63" s="1625">
        <v>18435</v>
      </c>
      <c r="T63" s="1625">
        <v>18021</v>
      </c>
      <c r="U63" s="1625">
        <v>14828</v>
      </c>
      <c r="V63" s="1625">
        <v>15659</v>
      </c>
      <c r="W63" s="1625">
        <v>35605</v>
      </c>
      <c r="X63" s="1625">
        <v>29348</v>
      </c>
      <c r="Y63" s="1625">
        <v>54455</v>
      </c>
      <c r="Z63" s="1625">
        <v>65322</v>
      </c>
      <c r="AA63" s="1625">
        <v>25456</v>
      </c>
      <c r="AB63" s="1625">
        <v>15053</v>
      </c>
      <c r="AC63" s="1625">
        <v>27943</v>
      </c>
      <c r="AD63" s="1625">
        <v>73374</v>
      </c>
      <c r="AE63" s="1650">
        <v>62404</v>
      </c>
      <c r="AF63" s="1625">
        <v>13079</v>
      </c>
      <c r="AG63" s="1625">
        <v>17434</v>
      </c>
      <c r="AH63" s="1625">
        <v>11901</v>
      </c>
      <c r="AI63" s="1625">
        <v>17162</v>
      </c>
      <c r="AJ63" s="1625">
        <v>28475</v>
      </c>
      <c r="AK63" s="1625">
        <v>37643</v>
      </c>
      <c r="AL63" s="1625">
        <v>28756</v>
      </c>
      <c r="AM63" s="1625">
        <v>18042</v>
      </c>
      <c r="AN63" s="1625">
        <v>16641</v>
      </c>
      <c r="AO63" s="1625">
        <v>30584</v>
      </c>
      <c r="AP63" s="1625">
        <v>16029</v>
      </c>
      <c r="AQ63" s="1625">
        <v>76427</v>
      </c>
      <c r="AR63" s="1625">
        <v>22267</v>
      </c>
      <c r="AS63" s="1625">
        <v>43131</v>
      </c>
      <c r="AT63" s="1625">
        <v>42164</v>
      </c>
      <c r="AU63" s="1625">
        <v>26429</v>
      </c>
      <c r="AV63" s="1625">
        <v>26740</v>
      </c>
      <c r="AW63" s="1625">
        <v>49979</v>
      </c>
      <c r="AX63" s="1639"/>
      <c r="AY63" s="1640"/>
      <c r="AZ63" s="1641">
        <v>0</v>
      </c>
      <c r="BA63" s="1625">
        <v>889670</v>
      </c>
      <c r="BB63" s="1625">
        <v>53281</v>
      </c>
      <c r="BC63" s="1625">
        <v>18073</v>
      </c>
      <c r="BD63" s="1625">
        <v>17847</v>
      </c>
      <c r="BE63" s="1625">
        <v>19820</v>
      </c>
      <c r="BF63" s="1625">
        <v>15390</v>
      </c>
      <c r="BG63" s="1625">
        <v>13998</v>
      </c>
      <c r="BH63" s="1625">
        <v>24782</v>
      </c>
      <c r="BI63" s="1625">
        <v>22723</v>
      </c>
      <c r="BJ63" s="1625">
        <v>17170</v>
      </c>
      <c r="BK63" s="1625">
        <v>16815</v>
      </c>
      <c r="BL63" s="1625">
        <v>24411</v>
      </c>
      <c r="BM63" s="1625">
        <v>22311</v>
      </c>
      <c r="BN63" s="1625">
        <v>66006</v>
      </c>
      <c r="BO63" s="1625">
        <v>26586</v>
      </c>
      <c r="BP63" s="1625">
        <v>26391</v>
      </c>
      <c r="BQ63" s="1625">
        <v>9374</v>
      </c>
      <c r="BR63" s="1625">
        <v>9307</v>
      </c>
      <c r="BS63" s="1625">
        <v>7569</v>
      </c>
      <c r="BT63" s="1625">
        <v>8004</v>
      </c>
      <c r="BU63" s="1625">
        <v>18344</v>
      </c>
      <c r="BV63" s="1625">
        <v>15199</v>
      </c>
      <c r="BW63" s="1625">
        <v>27903</v>
      </c>
      <c r="BX63" s="1625">
        <v>33506</v>
      </c>
      <c r="BY63" s="1625">
        <v>13259</v>
      </c>
      <c r="BZ63" s="1625">
        <v>7930</v>
      </c>
      <c r="CA63" s="1625">
        <v>14525</v>
      </c>
      <c r="CB63" s="1625">
        <v>37885</v>
      </c>
      <c r="CC63" s="1650">
        <v>32207</v>
      </c>
      <c r="CD63" s="1625">
        <v>6722</v>
      </c>
      <c r="CE63" s="1625">
        <v>9046</v>
      </c>
      <c r="CF63" s="1625">
        <v>6076</v>
      </c>
      <c r="CG63" s="1625">
        <v>8914</v>
      </c>
      <c r="CH63" s="1625">
        <v>14706</v>
      </c>
      <c r="CI63" s="1625">
        <v>19628</v>
      </c>
      <c r="CJ63" s="1625">
        <v>14731</v>
      </c>
      <c r="CK63" s="1625">
        <v>9252</v>
      </c>
      <c r="CL63" s="1625">
        <v>8662</v>
      </c>
      <c r="CM63" s="1625">
        <v>15662</v>
      </c>
      <c r="CN63" s="1625">
        <v>8207</v>
      </c>
      <c r="CO63" s="1625">
        <v>39321</v>
      </c>
      <c r="CP63" s="1625">
        <v>11504</v>
      </c>
      <c r="CQ63" s="1625">
        <v>22233</v>
      </c>
      <c r="CR63" s="1625">
        <v>21661</v>
      </c>
      <c r="CS63" s="1625">
        <v>13567</v>
      </c>
      <c r="CT63" s="1625">
        <v>13763</v>
      </c>
      <c r="CU63" s="1625">
        <v>25399</v>
      </c>
      <c r="CV63" s="1639"/>
      <c r="CW63" s="1640"/>
      <c r="CX63" s="1642">
        <v>0</v>
      </c>
      <c r="CY63" s="1638">
        <v>841022</v>
      </c>
      <c r="CZ63" s="1625">
        <v>50397</v>
      </c>
      <c r="DA63" s="1625">
        <v>17146</v>
      </c>
      <c r="DB63" s="1625">
        <v>16857</v>
      </c>
      <c r="DC63" s="1625">
        <v>18689</v>
      </c>
      <c r="DD63" s="1625">
        <v>15011</v>
      </c>
      <c r="DE63" s="1625">
        <v>13313</v>
      </c>
      <c r="DF63" s="1625">
        <v>24167</v>
      </c>
      <c r="DG63" s="1625">
        <v>21869</v>
      </c>
      <c r="DH63" s="1625">
        <v>16258</v>
      </c>
      <c r="DI63" s="1625">
        <v>15524</v>
      </c>
      <c r="DJ63" s="1625">
        <v>23402</v>
      </c>
      <c r="DK63" s="1625">
        <v>21453</v>
      </c>
      <c r="DL63" s="1625">
        <v>61841</v>
      </c>
      <c r="DM63" s="1625">
        <v>25200</v>
      </c>
      <c r="DN63" s="1625">
        <v>25175</v>
      </c>
      <c r="DO63" s="1625">
        <v>9061</v>
      </c>
      <c r="DP63" s="1625">
        <v>8714</v>
      </c>
      <c r="DQ63" s="1625">
        <v>7259</v>
      </c>
      <c r="DR63" s="1625">
        <v>7655</v>
      </c>
      <c r="DS63" s="1625">
        <v>17261</v>
      </c>
      <c r="DT63" s="1625">
        <v>14149</v>
      </c>
      <c r="DU63" s="1625">
        <v>26552</v>
      </c>
      <c r="DV63" s="1625">
        <v>31816</v>
      </c>
      <c r="DW63" s="1625">
        <v>12197</v>
      </c>
      <c r="DX63" s="1625">
        <v>7123</v>
      </c>
      <c r="DY63" s="1625">
        <v>13418</v>
      </c>
      <c r="DZ63" s="1625">
        <v>35489</v>
      </c>
      <c r="EA63" s="1650">
        <v>30197</v>
      </c>
      <c r="EB63" s="1625">
        <v>6357</v>
      </c>
      <c r="EC63" s="1625">
        <v>8388</v>
      </c>
      <c r="ED63" s="1625">
        <v>5825</v>
      </c>
      <c r="EE63" s="1625">
        <v>8248</v>
      </c>
      <c r="EF63" s="1625">
        <v>13769</v>
      </c>
      <c r="EG63" s="1625">
        <v>18015</v>
      </c>
      <c r="EH63" s="1625">
        <v>14025</v>
      </c>
      <c r="EI63" s="1625">
        <v>8790</v>
      </c>
      <c r="EJ63" s="1625">
        <v>7979</v>
      </c>
      <c r="EK63" s="1625">
        <v>14922</v>
      </c>
      <c r="EL63" s="1625">
        <v>7822</v>
      </c>
      <c r="EM63" s="1625">
        <v>37106</v>
      </c>
      <c r="EN63" s="1625">
        <v>10763</v>
      </c>
      <c r="EO63" s="1625">
        <v>20898</v>
      </c>
      <c r="EP63" s="1625">
        <v>20503</v>
      </c>
      <c r="EQ63" s="1625">
        <v>12862</v>
      </c>
      <c r="ER63" s="1625">
        <v>12977</v>
      </c>
      <c r="ES63" s="1625">
        <v>24580</v>
      </c>
      <c r="ET63" s="1643"/>
      <c r="EU63" s="1640"/>
      <c r="EV63" s="1643">
        <v>0</v>
      </c>
    </row>
    <row r="64" spans="1:152">
      <c r="A64" s="1620" t="s">
        <v>2012</v>
      </c>
      <c r="B64" s="1620">
        <v>1956</v>
      </c>
      <c r="C64" s="1627">
        <v>1665278</v>
      </c>
      <c r="D64" s="1625">
        <v>98863</v>
      </c>
      <c r="E64" s="1625">
        <v>33066</v>
      </c>
      <c r="F64" s="1625">
        <v>32637</v>
      </c>
      <c r="G64" s="1625">
        <v>36476</v>
      </c>
      <c r="H64" s="1625">
        <v>27787</v>
      </c>
      <c r="I64" s="1625">
        <v>25893</v>
      </c>
      <c r="J64" s="1625">
        <v>47276</v>
      </c>
      <c r="K64" s="1625">
        <v>42566</v>
      </c>
      <c r="L64" s="1625">
        <v>30966</v>
      </c>
      <c r="M64" s="1625">
        <v>30232</v>
      </c>
      <c r="N64" s="1625">
        <v>43317</v>
      </c>
      <c r="O64" s="1625">
        <v>39654</v>
      </c>
      <c r="P64" s="1625">
        <v>127153</v>
      </c>
      <c r="Q64" s="1625">
        <v>50714</v>
      </c>
      <c r="R64" s="1625">
        <v>47994</v>
      </c>
      <c r="S64" s="1625">
        <v>16646</v>
      </c>
      <c r="T64" s="1625">
        <v>16626</v>
      </c>
      <c r="U64" s="1625">
        <v>13825</v>
      </c>
      <c r="V64" s="1625">
        <v>15237</v>
      </c>
      <c r="W64" s="1625">
        <v>34464</v>
      </c>
      <c r="X64" s="1625">
        <v>28799</v>
      </c>
      <c r="Y64" s="1625">
        <v>51371</v>
      </c>
      <c r="Z64" s="1625">
        <v>66165</v>
      </c>
      <c r="AA64" s="1625">
        <v>25690</v>
      </c>
      <c r="AB64" s="1625">
        <v>14610</v>
      </c>
      <c r="AC64" s="1625">
        <v>27724</v>
      </c>
      <c r="AD64" s="1625">
        <v>75477</v>
      </c>
      <c r="AE64" s="1650">
        <v>62430</v>
      </c>
      <c r="AF64" s="1625">
        <v>13006</v>
      </c>
      <c r="AG64" s="1625">
        <v>17052</v>
      </c>
      <c r="AH64" s="1625">
        <v>11639</v>
      </c>
      <c r="AI64" s="1625">
        <v>16628</v>
      </c>
      <c r="AJ64" s="1625">
        <v>29020</v>
      </c>
      <c r="AK64" s="1625">
        <v>36787</v>
      </c>
      <c r="AL64" s="1625">
        <v>28654</v>
      </c>
      <c r="AM64" s="1625">
        <v>16590</v>
      </c>
      <c r="AN64" s="1625">
        <v>16400</v>
      </c>
      <c r="AO64" s="1625">
        <v>29153</v>
      </c>
      <c r="AP64" s="1625">
        <v>14311</v>
      </c>
      <c r="AQ64" s="1625">
        <v>72247</v>
      </c>
      <c r="AR64" s="1625">
        <v>20673</v>
      </c>
      <c r="AS64" s="1625">
        <v>40498</v>
      </c>
      <c r="AT64" s="1625">
        <v>40376</v>
      </c>
      <c r="AU64" s="1625">
        <v>25047</v>
      </c>
      <c r="AV64" s="1625">
        <v>26172</v>
      </c>
      <c r="AW64" s="1625">
        <v>47367</v>
      </c>
      <c r="AX64" s="1639"/>
      <c r="AY64" s="1640"/>
      <c r="AZ64" s="1641">
        <v>0</v>
      </c>
      <c r="BA64" s="1625">
        <v>856084</v>
      </c>
      <c r="BB64" s="1625">
        <v>50819</v>
      </c>
      <c r="BC64" s="1625">
        <v>16913</v>
      </c>
      <c r="BD64" s="1625">
        <v>16763</v>
      </c>
      <c r="BE64" s="1625">
        <v>18714</v>
      </c>
      <c r="BF64" s="1625">
        <v>14336</v>
      </c>
      <c r="BG64" s="1625">
        <v>13261</v>
      </c>
      <c r="BH64" s="1625">
        <v>24307</v>
      </c>
      <c r="BI64" s="1625">
        <v>21603</v>
      </c>
      <c r="BJ64" s="1625">
        <v>16082</v>
      </c>
      <c r="BK64" s="1625">
        <v>15458</v>
      </c>
      <c r="BL64" s="1625">
        <v>22344</v>
      </c>
      <c r="BM64" s="1625">
        <v>20389</v>
      </c>
      <c r="BN64" s="1625">
        <v>65508</v>
      </c>
      <c r="BO64" s="1625">
        <v>26351</v>
      </c>
      <c r="BP64" s="1625">
        <v>24625</v>
      </c>
      <c r="BQ64" s="1625">
        <v>8541</v>
      </c>
      <c r="BR64" s="1625">
        <v>8444</v>
      </c>
      <c r="BS64" s="1625">
        <v>7127</v>
      </c>
      <c r="BT64" s="1625">
        <v>7801</v>
      </c>
      <c r="BU64" s="1625">
        <v>17624</v>
      </c>
      <c r="BV64" s="1625">
        <v>14774</v>
      </c>
      <c r="BW64" s="1625">
        <v>26448</v>
      </c>
      <c r="BX64" s="1625">
        <v>34043</v>
      </c>
      <c r="BY64" s="1625">
        <v>13219</v>
      </c>
      <c r="BZ64" s="1625">
        <v>7506</v>
      </c>
      <c r="CA64" s="1625">
        <v>14324</v>
      </c>
      <c r="CB64" s="1625">
        <v>39032</v>
      </c>
      <c r="CC64" s="1650">
        <v>32141</v>
      </c>
      <c r="CD64" s="1625">
        <v>6664</v>
      </c>
      <c r="CE64" s="1625">
        <v>8904</v>
      </c>
      <c r="CF64" s="1625">
        <v>5979</v>
      </c>
      <c r="CG64" s="1625">
        <v>8480</v>
      </c>
      <c r="CH64" s="1625">
        <v>14935</v>
      </c>
      <c r="CI64" s="1625">
        <v>18847</v>
      </c>
      <c r="CJ64" s="1625">
        <v>14620</v>
      </c>
      <c r="CK64" s="1625">
        <v>8536</v>
      </c>
      <c r="CL64" s="1625">
        <v>8429</v>
      </c>
      <c r="CM64" s="1625">
        <v>15090</v>
      </c>
      <c r="CN64" s="1625">
        <v>7441</v>
      </c>
      <c r="CO64" s="1625">
        <v>37114</v>
      </c>
      <c r="CP64" s="1625">
        <v>10501</v>
      </c>
      <c r="CQ64" s="1625">
        <v>20715</v>
      </c>
      <c r="CR64" s="1625">
        <v>20742</v>
      </c>
      <c r="CS64" s="1625">
        <v>12848</v>
      </c>
      <c r="CT64" s="1625">
        <v>13460</v>
      </c>
      <c r="CU64" s="1625">
        <v>24282</v>
      </c>
      <c r="CV64" s="1639"/>
      <c r="CW64" s="1640"/>
      <c r="CX64" s="1642">
        <v>0</v>
      </c>
      <c r="CY64" s="1638">
        <v>809194</v>
      </c>
      <c r="CZ64" s="1625">
        <v>48044</v>
      </c>
      <c r="DA64" s="1625">
        <v>16153</v>
      </c>
      <c r="DB64" s="1625">
        <v>15874</v>
      </c>
      <c r="DC64" s="1625">
        <v>17762</v>
      </c>
      <c r="DD64" s="1625">
        <v>13451</v>
      </c>
      <c r="DE64" s="1625">
        <v>12632</v>
      </c>
      <c r="DF64" s="1625">
        <v>22969</v>
      </c>
      <c r="DG64" s="1625">
        <v>20963</v>
      </c>
      <c r="DH64" s="1625">
        <v>14884</v>
      </c>
      <c r="DI64" s="1625">
        <v>14774</v>
      </c>
      <c r="DJ64" s="1625">
        <v>20973</v>
      </c>
      <c r="DK64" s="1625">
        <v>19265</v>
      </c>
      <c r="DL64" s="1625">
        <v>61645</v>
      </c>
      <c r="DM64" s="1625">
        <v>24363</v>
      </c>
      <c r="DN64" s="1625">
        <v>23369</v>
      </c>
      <c r="DO64" s="1625">
        <v>8105</v>
      </c>
      <c r="DP64" s="1625">
        <v>8182</v>
      </c>
      <c r="DQ64" s="1625">
        <v>6698</v>
      </c>
      <c r="DR64" s="1625">
        <v>7436</v>
      </c>
      <c r="DS64" s="1625">
        <v>16840</v>
      </c>
      <c r="DT64" s="1625">
        <v>14025</v>
      </c>
      <c r="DU64" s="1625">
        <v>24923</v>
      </c>
      <c r="DV64" s="1625">
        <v>32122</v>
      </c>
      <c r="DW64" s="1625">
        <v>12471</v>
      </c>
      <c r="DX64" s="1625">
        <v>7104</v>
      </c>
      <c r="DY64" s="1625">
        <v>13400</v>
      </c>
      <c r="DZ64" s="1625">
        <v>36445</v>
      </c>
      <c r="EA64" s="1650">
        <v>30289</v>
      </c>
      <c r="EB64" s="1625">
        <v>6342</v>
      </c>
      <c r="EC64" s="1625">
        <v>8148</v>
      </c>
      <c r="ED64" s="1625">
        <v>5660</v>
      </c>
      <c r="EE64" s="1625">
        <v>8148</v>
      </c>
      <c r="EF64" s="1625">
        <v>14085</v>
      </c>
      <c r="EG64" s="1625">
        <v>17940</v>
      </c>
      <c r="EH64" s="1625">
        <v>14034</v>
      </c>
      <c r="EI64" s="1625">
        <v>8054</v>
      </c>
      <c r="EJ64" s="1625">
        <v>7971</v>
      </c>
      <c r="EK64" s="1625">
        <v>14063</v>
      </c>
      <c r="EL64" s="1625">
        <v>6870</v>
      </c>
      <c r="EM64" s="1625">
        <v>35133</v>
      </c>
      <c r="EN64" s="1625">
        <v>10172</v>
      </c>
      <c r="EO64" s="1625">
        <v>19783</v>
      </c>
      <c r="EP64" s="1625">
        <v>19634</v>
      </c>
      <c r="EQ64" s="1625">
        <v>12199</v>
      </c>
      <c r="ER64" s="1625">
        <v>12712</v>
      </c>
      <c r="ES64" s="1625">
        <v>23085</v>
      </c>
      <c r="ET64" s="1643"/>
      <c r="EU64" s="1640"/>
      <c r="EV64" s="1643">
        <v>0</v>
      </c>
    </row>
    <row r="65" spans="1:152">
      <c r="A65" s="1620" t="s">
        <v>2013</v>
      </c>
      <c r="B65" s="1620">
        <v>1957</v>
      </c>
      <c r="C65" s="1627">
        <v>1566713</v>
      </c>
      <c r="D65" s="1625">
        <v>93181</v>
      </c>
      <c r="E65" s="1625">
        <v>31368</v>
      </c>
      <c r="F65" s="1625">
        <v>29522</v>
      </c>
      <c r="G65" s="1625">
        <v>33703</v>
      </c>
      <c r="H65" s="1625">
        <v>26447</v>
      </c>
      <c r="I65" s="1625">
        <v>24298</v>
      </c>
      <c r="J65" s="1625">
        <v>42995</v>
      </c>
      <c r="K65" s="1625">
        <v>38619</v>
      </c>
      <c r="L65" s="1625">
        <v>28326</v>
      </c>
      <c r="M65" s="1625">
        <v>27440</v>
      </c>
      <c r="N65" s="1625">
        <v>41908</v>
      </c>
      <c r="O65" s="1625">
        <v>38328</v>
      </c>
      <c r="P65" s="1625">
        <v>131115</v>
      </c>
      <c r="Q65" s="1625">
        <v>51124</v>
      </c>
      <c r="R65" s="1625">
        <v>44162</v>
      </c>
      <c r="S65" s="1625">
        <v>16027</v>
      </c>
      <c r="T65" s="1625">
        <v>16315</v>
      </c>
      <c r="U65" s="1625">
        <v>12745</v>
      </c>
      <c r="V65" s="1625">
        <v>13698</v>
      </c>
      <c r="W65" s="1625">
        <v>31161</v>
      </c>
      <c r="X65" s="1625">
        <v>27047</v>
      </c>
      <c r="Y65" s="1625">
        <v>50179</v>
      </c>
      <c r="Z65" s="1625">
        <v>63215</v>
      </c>
      <c r="AA65" s="1625">
        <v>23541</v>
      </c>
      <c r="AB65" s="1625">
        <v>13237</v>
      </c>
      <c r="AC65" s="1625">
        <v>26688</v>
      </c>
      <c r="AD65" s="1625">
        <v>74994</v>
      </c>
      <c r="AE65" s="1650">
        <v>58762</v>
      </c>
      <c r="AF65" s="1625">
        <v>11804</v>
      </c>
      <c r="AG65" s="1625">
        <v>15473</v>
      </c>
      <c r="AH65" s="1625">
        <v>10710</v>
      </c>
      <c r="AI65" s="1625">
        <v>14867</v>
      </c>
      <c r="AJ65" s="1625">
        <v>26471</v>
      </c>
      <c r="AK65" s="1625">
        <v>34421</v>
      </c>
      <c r="AL65" s="1625">
        <v>25550</v>
      </c>
      <c r="AM65" s="1625">
        <v>14615</v>
      </c>
      <c r="AN65" s="1625">
        <v>14649</v>
      </c>
      <c r="AO65" s="1625">
        <v>26502</v>
      </c>
      <c r="AP65" s="1625">
        <v>13994</v>
      </c>
      <c r="AQ65" s="1625">
        <v>66648</v>
      </c>
      <c r="AR65" s="1625">
        <v>18386</v>
      </c>
      <c r="AS65" s="1625">
        <v>37498</v>
      </c>
      <c r="AT65" s="1625">
        <v>36132</v>
      </c>
      <c r="AU65" s="1625">
        <v>21893</v>
      </c>
      <c r="AV65" s="1625">
        <v>23448</v>
      </c>
      <c r="AW65" s="1625">
        <v>43507</v>
      </c>
      <c r="AX65" s="1639"/>
      <c r="AY65" s="1640"/>
      <c r="AZ65" s="1641">
        <v>0</v>
      </c>
      <c r="BA65" s="1625">
        <v>805220</v>
      </c>
      <c r="BB65" s="1625">
        <v>47870</v>
      </c>
      <c r="BC65" s="1625">
        <v>16065</v>
      </c>
      <c r="BD65" s="1625">
        <v>15154</v>
      </c>
      <c r="BE65" s="1625">
        <v>17379</v>
      </c>
      <c r="BF65" s="1625">
        <v>13521</v>
      </c>
      <c r="BG65" s="1625">
        <v>12434</v>
      </c>
      <c r="BH65" s="1625">
        <v>21845</v>
      </c>
      <c r="BI65" s="1625">
        <v>19790</v>
      </c>
      <c r="BJ65" s="1625">
        <v>14451</v>
      </c>
      <c r="BK65" s="1625">
        <v>13995</v>
      </c>
      <c r="BL65" s="1625">
        <v>21558</v>
      </c>
      <c r="BM65" s="1625">
        <v>19627</v>
      </c>
      <c r="BN65" s="1625">
        <v>67503</v>
      </c>
      <c r="BO65" s="1625">
        <v>26384</v>
      </c>
      <c r="BP65" s="1625">
        <v>22671</v>
      </c>
      <c r="BQ65" s="1625">
        <v>8252</v>
      </c>
      <c r="BR65" s="1625">
        <v>8387</v>
      </c>
      <c r="BS65" s="1625">
        <v>6623</v>
      </c>
      <c r="BT65" s="1625">
        <v>6979</v>
      </c>
      <c r="BU65" s="1625">
        <v>16016</v>
      </c>
      <c r="BV65" s="1625">
        <v>13958</v>
      </c>
      <c r="BW65" s="1625">
        <v>25876</v>
      </c>
      <c r="BX65" s="1625">
        <v>32608</v>
      </c>
      <c r="BY65" s="1625">
        <v>12099</v>
      </c>
      <c r="BZ65" s="1625">
        <v>6810</v>
      </c>
      <c r="CA65" s="1625">
        <v>13772</v>
      </c>
      <c r="CB65" s="1625">
        <v>38760</v>
      </c>
      <c r="CC65" s="1650">
        <v>30472</v>
      </c>
      <c r="CD65" s="1625">
        <v>6015</v>
      </c>
      <c r="CE65" s="1625">
        <v>8072</v>
      </c>
      <c r="CF65" s="1625">
        <v>5550</v>
      </c>
      <c r="CG65" s="1625">
        <v>7675</v>
      </c>
      <c r="CH65" s="1625">
        <v>13519</v>
      </c>
      <c r="CI65" s="1625">
        <v>17658</v>
      </c>
      <c r="CJ65" s="1625">
        <v>13140</v>
      </c>
      <c r="CK65" s="1625">
        <v>7498</v>
      </c>
      <c r="CL65" s="1625">
        <v>7559</v>
      </c>
      <c r="CM65" s="1625">
        <v>13603</v>
      </c>
      <c r="CN65" s="1625">
        <v>7204</v>
      </c>
      <c r="CO65" s="1625">
        <v>34177</v>
      </c>
      <c r="CP65" s="1625">
        <v>9545</v>
      </c>
      <c r="CQ65" s="1625">
        <v>19283</v>
      </c>
      <c r="CR65" s="1625">
        <v>18611</v>
      </c>
      <c r="CS65" s="1625">
        <v>11052</v>
      </c>
      <c r="CT65" s="1625">
        <v>11983</v>
      </c>
      <c r="CU65" s="1625">
        <v>22217</v>
      </c>
      <c r="CV65" s="1639"/>
      <c r="CW65" s="1640"/>
      <c r="CX65" s="1642">
        <v>0</v>
      </c>
      <c r="CY65" s="1638">
        <v>761493</v>
      </c>
      <c r="CZ65" s="1625">
        <v>45311</v>
      </c>
      <c r="DA65" s="1625">
        <v>15303</v>
      </c>
      <c r="DB65" s="1625">
        <v>14368</v>
      </c>
      <c r="DC65" s="1625">
        <v>16324</v>
      </c>
      <c r="DD65" s="1625">
        <v>12926</v>
      </c>
      <c r="DE65" s="1625">
        <v>11864</v>
      </c>
      <c r="DF65" s="1625">
        <v>21150</v>
      </c>
      <c r="DG65" s="1625">
        <v>18829</v>
      </c>
      <c r="DH65" s="1625">
        <v>13875</v>
      </c>
      <c r="DI65" s="1625">
        <v>13445</v>
      </c>
      <c r="DJ65" s="1625">
        <v>20350</v>
      </c>
      <c r="DK65" s="1625">
        <v>18701</v>
      </c>
      <c r="DL65" s="1625">
        <v>63612</v>
      </c>
      <c r="DM65" s="1625">
        <v>24740</v>
      </c>
      <c r="DN65" s="1625">
        <v>21491</v>
      </c>
      <c r="DO65" s="1625">
        <v>7775</v>
      </c>
      <c r="DP65" s="1625">
        <v>7928</v>
      </c>
      <c r="DQ65" s="1625">
        <v>6122</v>
      </c>
      <c r="DR65" s="1625">
        <v>6719</v>
      </c>
      <c r="DS65" s="1625">
        <v>15145</v>
      </c>
      <c r="DT65" s="1625">
        <v>13089</v>
      </c>
      <c r="DU65" s="1625">
        <v>24303</v>
      </c>
      <c r="DV65" s="1625">
        <v>30607</v>
      </c>
      <c r="DW65" s="1625">
        <v>11442</v>
      </c>
      <c r="DX65" s="1625">
        <v>6427</v>
      </c>
      <c r="DY65" s="1625">
        <v>12916</v>
      </c>
      <c r="DZ65" s="1625">
        <v>36234</v>
      </c>
      <c r="EA65" s="1650">
        <v>28290</v>
      </c>
      <c r="EB65" s="1625">
        <v>5789</v>
      </c>
      <c r="EC65" s="1625">
        <v>7401</v>
      </c>
      <c r="ED65" s="1625">
        <v>5160</v>
      </c>
      <c r="EE65" s="1625">
        <v>7192</v>
      </c>
      <c r="EF65" s="1625">
        <v>12952</v>
      </c>
      <c r="EG65" s="1625">
        <v>16763</v>
      </c>
      <c r="EH65" s="1625">
        <v>12410</v>
      </c>
      <c r="EI65" s="1625">
        <v>7117</v>
      </c>
      <c r="EJ65" s="1625">
        <v>7090</v>
      </c>
      <c r="EK65" s="1625">
        <v>12899</v>
      </c>
      <c r="EL65" s="1625">
        <v>6790</v>
      </c>
      <c r="EM65" s="1625">
        <v>32471</v>
      </c>
      <c r="EN65" s="1625">
        <v>8841</v>
      </c>
      <c r="EO65" s="1625">
        <v>18215</v>
      </c>
      <c r="EP65" s="1625">
        <v>17521</v>
      </c>
      <c r="EQ65" s="1625">
        <v>10841</v>
      </c>
      <c r="ER65" s="1625">
        <v>11465</v>
      </c>
      <c r="ES65" s="1625">
        <v>21290</v>
      </c>
      <c r="ET65" s="1643"/>
      <c r="EU65" s="1640"/>
      <c r="EV65" s="1643">
        <v>0</v>
      </c>
    </row>
    <row r="66" spans="1:152">
      <c r="A66" s="1620" t="s">
        <v>2014</v>
      </c>
      <c r="B66" s="1620">
        <v>1958</v>
      </c>
      <c r="C66" s="1627">
        <v>1653469</v>
      </c>
      <c r="D66" s="1625">
        <v>94427</v>
      </c>
      <c r="E66" s="1625">
        <v>32361</v>
      </c>
      <c r="F66" s="1625">
        <v>31413</v>
      </c>
      <c r="G66" s="1625">
        <v>34207</v>
      </c>
      <c r="H66" s="1625">
        <v>25919</v>
      </c>
      <c r="I66" s="1625">
        <v>24441</v>
      </c>
      <c r="J66" s="1625">
        <v>44052</v>
      </c>
      <c r="K66" s="1625">
        <v>38556</v>
      </c>
      <c r="L66" s="1625">
        <v>28959</v>
      </c>
      <c r="M66" s="1625">
        <v>28164</v>
      </c>
      <c r="N66" s="1625">
        <v>43369</v>
      </c>
      <c r="O66" s="1625">
        <v>39610</v>
      </c>
      <c r="P66" s="1625">
        <v>146080</v>
      </c>
      <c r="Q66" s="1625">
        <v>54954</v>
      </c>
      <c r="R66" s="1625">
        <v>45070</v>
      </c>
      <c r="S66" s="1625">
        <v>16713</v>
      </c>
      <c r="T66" s="1625">
        <v>17384</v>
      </c>
      <c r="U66" s="1625">
        <v>13926</v>
      </c>
      <c r="V66" s="1625">
        <v>14013</v>
      </c>
      <c r="W66" s="1625">
        <v>32676</v>
      </c>
      <c r="X66" s="1625">
        <v>29049</v>
      </c>
      <c r="Y66" s="1625">
        <v>51532</v>
      </c>
      <c r="Z66" s="1625">
        <v>70220</v>
      </c>
      <c r="AA66" s="1625">
        <v>25282</v>
      </c>
      <c r="AB66" s="1625">
        <v>14496</v>
      </c>
      <c r="AC66" s="1625">
        <v>28665</v>
      </c>
      <c r="AD66" s="1625">
        <v>85796</v>
      </c>
      <c r="AE66" s="1650">
        <v>64664</v>
      </c>
      <c r="AF66" s="1625">
        <v>12430</v>
      </c>
      <c r="AG66" s="1625">
        <v>16841</v>
      </c>
      <c r="AH66" s="1625">
        <v>10508</v>
      </c>
      <c r="AI66" s="1625">
        <v>15243</v>
      </c>
      <c r="AJ66" s="1625">
        <v>28042</v>
      </c>
      <c r="AK66" s="1625">
        <v>36604</v>
      </c>
      <c r="AL66" s="1625">
        <v>27511</v>
      </c>
      <c r="AM66" s="1625">
        <v>15583</v>
      </c>
      <c r="AN66" s="1625">
        <v>15737</v>
      </c>
      <c r="AO66" s="1625">
        <v>27875</v>
      </c>
      <c r="AP66" s="1625">
        <v>14121</v>
      </c>
      <c r="AQ66" s="1625">
        <v>71481</v>
      </c>
      <c r="AR66" s="1625">
        <v>19625</v>
      </c>
      <c r="AS66" s="1625">
        <v>39619</v>
      </c>
      <c r="AT66" s="1625">
        <v>36954</v>
      </c>
      <c r="AU66" s="1625">
        <v>23124</v>
      </c>
      <c r="AV66" s="1625">
        <v>23741</v>
      </c>
      <c r="AW66" s="1625">
        <v>42432</v>
      </c>
      <c r="AX66" s="1639"/>
      <c r="AY66" s="1640"/>
      <c r="AZ66" s="1641">
        <v>0</v>
      </c>
      <c r="BA66" s="1625">
        <v>848733</v>
      </c>
      <c r="BB66" s="1625">
        <v>48449</v>
      </c>
      <c r="BC66" s="1625">
        <v>16353</v>
      </c>
      <c r="BD66" s="1625">
        <v>16154</v>
      </c>
      <c r="BE66" s="1625">
        <v>17467</v>
      </c>
      <c r="BF66" s="1625">
        <v>13242</v>
      </c>
      <c r="BG66" s="1625">
        <v>12659</v>
      </c>
      <c r="BH66" s="1625">
        <v>22375</v>
      </c>
      <c r="BI66" s="1625">
        <v>19838</v>
      </c>
      <c r="BJ66" s="1625">
        <v>14769</v>
      </c>
      <c r="BK66" s="1625">
        <v>14506</v>
      </c>
      <c r="BL66" s="1625">
        <v>22215</v>
      </c>
      <c r="BM66" s="1625">
        <v>20301</v>
      </c>
      <c r="BN66" s="1625">
        <v>75455</v>
      </c>
      <c r="BO66" s="1625">
        <v>28222</v>
      </c>
      <c r="BP66" s="1625">
        <v>23280</v>
      </c>
      <c r="BQ66" s="1625">
        <v>8528</v>
      </c>
      <c r="BR66" s="1625">
        <v>8919</v>
      </c>
      <c r="BS66" s="1625">
        <v>7136</v>
      </c>
      <c r="BT66" s="1625">
        <v>7210</v>
      </c>
      <c r="BU66" s="1625">
        <v>16734</v>
      </c>
      <c r="BV66" s="1625">
        <v>14970</v>
      </c>
      <c r="BW66" s="1625">
        <v>26445</v>
      </c>
      <c r="BX66" s="1625">
        <v>36090</v>
      </c>
      <c r="BY66" s="1625">
        <v>13043</v>
      </c>
      <c r="BZ66" s="1625">
        <v>7506</v>
      </c>
      <c r="CA66" s="1625">
        <v>14909</v>
      </c>
      <c r="CB66" s="1625">
        <v>44222</v>
      </c>
      <c r="CC66" s="1650">
        <v>33052</v>
      </c>
      <c r="CD66" s="1625">
        <v>6412</v>
      </c>
      <c r="CE66" s="1625">
        <v>8630</v>
      </c>
      <c r="CF66" s="1625">
        <v>5442</v>
      </c>
      <c r="CG66" s="1625">
        <v>7787</v>
      </c>
      <c r="CH66" s="1625">
        <v>14291</v>
      </c>
      <c r="CI66" s="1625">
        <v>18696</v>
      </c>
      <c r="CJ66" s="1625">
        <v>14181</v>
      </c>
      <c r="CK66" s="1625">
        <v>8022</v>
      </c>
      <c r="CL66" s="1625">
        <v>8099</v>
      </c>
      <c r="CM66" s="1625">
        <v>14362</v>
      </c>
      <c r="CN66" s="1625">
        <v>7124</v>
      </c>
      <c r="CO66" s="1625">
        <v>36731</v>
      </c>
      <c r="CP66" s="1625">
        <v>10112</v>
      </c>
      <c r="CQ66" s="1625">
        <v>20426</v>
      </c>
      <c r="CR66" s="1625">
        <v>18715</v>
      </c>
      <c r="CS66" s="1625">
        <v>11850</v>
      </c>
      <c r="CT66" s="1625">
        <v>12064</v>
      </c>
      <c r="CU66" s="1625">
        <v>21740</v>
      </c>
      <c r="CV66" s="1639"/>
      <c r="CW66" s="1640"/>
      <c r="CX66" s="1642">
        <v>0</v>
      </c>
      <c r="CY66" s="1638">
        <v>804736</v>
      </c>
      <c r="CZ66" s="1625">
        <v>45978</v>
      </c>
      <c r="DA66" s="1625">
        <v>16008</v>
      </c>
      <c r="DB66" s="1625">
        <v>15259</v>
      </c>
      <c r="DC66" s="1625">
        <v>16740</v>
      </c>
      <c r="DD66" s="1625">
        <v>12677</v>
      </c>
      <c r="DE66" s="1625">
        <v>11782</v>
      </c>
      <c r="DF66" s="1625">
        <v>21677</v>
      </c>
      <c r="DG66" s="1625">
        <v>18718</v>
      </c>
      <c r="DH66" s="1625">
        <v>14190</v>
      </c>
      <c r="DI66" s="1625">
        <v>13658</v>
      </c>
      <c r="DJ66" s="1625">
        <v>21154</v>
      </c>
      <c r="DK66" s="1625">
        <v>19309</v>
      </c>
      <c r="DL66" s="1625">
        <v>70625</v>
      </c>
      <c r="DM66" s="1625">
        <v>26732</v>
      </c>
      <c r="DN66" s="1625">
        <v>21790</v>
      </c>
      <c r="DO66" s="1625">
        <v>8185</v>
      </c>
      <c r="DP66" s="1625">
        <v>8465</v>
      </c>
      <c r="DQ66" s="1625">
        <v>6790</v>
      </c>
      <c r="DR66" s="1625">
        <v>6803</v>
      </c>
      <c r="DS66" s="1625">
        <v>15942</v>
      </c>
      <c r="DT66" s="1625">
        <v>14079</v>
      </c>
      <c r="DU66" s="1625">
        <v>25087</v>
      </c>
      <c r="DV66" s="1625">
        <v>34130</v>
      </c>
      <c r="DW66" s="1625">
        <v>12239</v>
      </c>
      <c r="DX66" s="1625">
        <v>6990</v>
      </c>
      <c r="DY66" s="1625">
        <v>13756</v>
      </c>
      <c r="DZ66" s="1625">
        <v>41574</v>
      </c>
      <c r="EA66" s="1650">
        <v>31612</v>
      </c>
      <c r="EB66" s="1625">
        <v>6018</v>
      </c>
      <c r="EC66" s="1625">
        <v>8211</v>
      </c>
      <c r="ED66" s="1625">
        <v>5066</v>
      </c>
      <c r="EE66" s="1625">
        <v>7456</v>
      </c>
      <c r="EF66" s="1625">
        <v>13751</v>
      </c>
      <c r="EG66" s="1625">
        <v>17908</v>
      </c>
      <c r="EH66" s="1625">
        <v>13330</v>
      </c>
      <c r="EI66" s="1625">
        <v>7561</v>
      </c>
      <c r="EJ66" s="1625">
        <v>7638</v>
      </c>
      <c r="EK66" s="1625">
        <v>13513</v>
      </c>
      <c r="EL66" s="1625">
        <v>6997</v>
      </c>
      <c r="EM66" s="1625">
        <v>34750</v>
      </c>
      <c r="EN66" s="1625">
        <v>9513</v>
      </c>
      <c r="EO66" s="1625">
        <v>19193</v>
      </c>
      <c r="EP66" s="1625">
        <v>18239</v>
      </c>
      <c r="EQ66" s="1625">
        <v>11274</v>
      </c>
      <c r="ER66" s="1625">
        <v>11677</v>
      </c>
      <c r="ES66" s="1625">
        <v>20692</v>
      </c>
      <c r="ET66" s="1643"/>
      <c r="EU66" s="1640"/>
      <c r="EV66" s="1643">
        <v>0</v>
      </c>
    </row>
    <row r="67" spans="1:152">
      <c r="A67" s="1620" t="s">
        <v>2015</v>
      </c>
      <c r="B67" s="1620">
        <v>1959</v>
      </c>
      <c r="C67" s="1627">
        <v>1626088</v>
      </c>
      <c r="D67" s="1625">
        <v>95324</v>
      </c>
      <c r="E67" s="1625">
        <v>31645</v>
      </c>
      <c r="F67" s="1625">
        <v>29180</v>
      </c>
      <c r="G67" s="1625">
        <v>32686</v>
      </c>
      <c r="H67" s="1625">
        <v>24650</v>
      </c>
      <c r="I67" s="1625">
        <v>23188</v>
      </c>
      <c r="J67" s="1625">
        <v>41670</v>
      </c>
      <c r="K67" s="1625">
        <v>37401</v>
      </c>
      <c r="L67" s="1625">
        <v>27545</v>
      </c>
      <c r="M67" s="1625">
        <v>26846</v>
      </c>
      <c r="N67" s="1625">
        <v>42914</v>
      </c>
      <c r="O67" s="1625">
        <v>39441</v>
      </c>
      <c r="P67" s="1625">
        <v>152933</v>
      </c>
      <c r="Q67" s="1625">
        <v>57246</v>
      </c>
      <c r="R67" s="1625">
        <v>42539</v>
      </c>
      <c r="S67" s="1625">
        <v>16373</v>
      </c>
      <c r="T67" s="1625">
        <v>16012</v>
      </c>
      <c r="U67" s="1625">
        <v>13327</v>
      </c>
      <c r="V67" s="1625">
        <v>13200</v>
      </c>
      <c r="W67" s="1625">
        <v>31438</v>
      </c>
      <c r="X67" s="1625">
        <v>28406</v>
      </c>
      <c r="Y67" s="1625">
        <v>50101</v>
      </c>
      <c r="Z67" s="1625">
        <v>70814</v>
      </c>
      <c r="AA67" s="1625">
        <v>24733</v>
      </c>
      <c r="AB67" s="1625">
        <v>14025</v>
      </c>
      <c r="AC67" s="1625">
        <v>29282</v>
      </c>
      <c r="AD67" s="1625">
        <v>88404</v>
      </c>
      <c r="AE67" s="1650">
        <v>64548</v>
      </c>
      <c r="AF67" s="1625">
        <v>12064</v>
      </c>
      <c r="AG67" s="1625">
        <v>16439</v>
      </c>
      <c r="AH67" s="1625">
        <v>10360</v>
      </c>
      <c r="AI67" s="1625">
        <v>14881</v>
      </c>
      <c r="AJ67" s="1625">
        <v>27074</v>
      </c>
      <c r="AK67" s="1625">
        <v>35401</v>
      </c>
      <c r="AL67" s="1625">
        <v>26492</v>
      </c>
      <c r="AM67" s="1625">
        <v>14758</v>
      </c>
      <c r="AN67" s="1625">
        <v>14849</v>
      </c>
      <c r="AO67" s="1625">
        <v>26710</v>
      </c>
      <c r="AP67" s="1625">
        <v>13910</v>
      </c>
      <c r="AQ67" s="1625">
        <v>70152</v>
      </c>
      <c r="AR67" s="1625">
        <v>18651</v>
      </c>
      <c r="AS67" s="1625">
        <v>38344</v>
      </c>
      <c r="AT67" s="1625">
        <v>35210</v>
      </c>
      <c r="AU67" s="1625">
        <v>22212</v>
      </c>
      <c r="AV67" s="1625">
        <v>23000</v>
      </c>
      <c r="AW67" s="1625">
        <v>39710</v>
      </c>
      <c r="AX67" s="1639"/>
      <c r="AY67" s="1640"/>
      <c r="AZ67" s="1641">
        <v>0</v>
      </c>
      <c r="BA67" s="1625">
        <v>835822</v>
      </c>
      <c r="BB67" s="1625">
        <v>49287</v>
      </c>
      <c r="BC67" s="1625">
        <v>16219</v>
      </c>
      <c r="BD67" s="1625">
        <v>14867</v>
      </c>
      <c r="BE67" s="1625">
        <v>16767</v>
      </c>
      <c r="BF67" s="1625">
        <v>12741</v>
      </c>
      <c r="BG67" s="1625">
        <v>11868</v>
      </c>
      <c r="BH67" s="1625">
        <v>21474</v>
      </c>
      <c r="BI67" s="1625">
        <v>19183</v>
      </c>
      <c r="BJ67" s="1625">
        <v>14092</v>
      </c>
      <c r="BK67" s="1625">
        <v>13967</v>
      </c>
      <c r="BL67" s="1625">
        <v>22133</v>
      </c>
      <c r="BM67" s="1625">
        <v>20136</v>
      </c>
      <c r="BN67" s="1625">
        <v>78881</v>
      </c>
      <c r="BO67" s="1625">
        <v>29613</v>
      </c>
      <c r="BP67" s="1625">
        <v>21867</v>
      </c>
      <c r="BQ67" s="1625">
        <v>8406</v>
      </c>
      <c r="BR67" s="1625">
        <v>8338</v>
      </c>
      <c r="BS67" s="1625">
        <v>6816</v>
      </c>
      <c r="BT67" s="1625">
        <v>6779</v>
      </c>
      <c r="BU67" s="1625">
        <v>16007</v>
      </c>
      <c r="BV67" s="1625">
        <v>14602</v>
      </c>
      <c r="BW67" s="1625">
        <v>25653</v>
      </c>
      <c r="BX67" s="1625">
        <v>36218</v>
      </c>
      <c r="BY67" s="1625">
        <v>12596</v>
      </c>
      <c r="BZ67" s="1625">
        <v>7086</v>
      </c>
      <c r="CA67" s="1625">
        <v>15054</v>
      </c>
      <c r="CB67" s="1625">
        <v>45684</v>
      </c>
      <c r="CC67" s="1650">
        <v>33070</v>
      </c>
      <c r="CD67" s="1625">
        <v>6184</v>
      </c>
      <c r="CE67" s="1625">
        <v>8528</v>
      </c>
      <c r="CF67" s="1625">
        <v>5297</v>
      </c>
      <c r="CG67" s="1625">
        <v>7686</v>
      </c>
      <c r="CH67" s="1625">
        <v>13860</v>
      </c>
      <c r="CI67" s="1625">
        <v>18352</v>
      </c>
      <c r="CJ67" s="1625">
        <v>13578</v>
      </c>
      <c r="CK67" s="1625">
        <v>7581</v>
      </c>
      <c r="CL67" s="1625">
        <v>7630</v>
      </c>
      <c r="CM67" s="1625">
        <v>13648</v>
      </c>
      <c r="CN67" s="1625">
        <v>7167</v>
      </c>
      <c r="CO67" s="1625">
        <v>36057</v>
      </c>
      <c r="CP67" s="1625">
        <v>9521</v>
      </c>
      <c r="CQ67" s="1625">
        <v>19763</v>
      </c>
      <c r="CR67" s="1625">
        <v>18111</v>
      </c>
      <c r="CS67" s="1625">
        <v>11392</v>
      </c>
      <c r="CT67" s="1625">
        <v>11676</v>
      </c>
      <c r="CU67" s="1625">
        <v>20387</v>
      </c>
      <c r="CV67" s="1639"/>
      <c r="CW67" s="1640"/>
      <c r="CX67" s="1642">
        <v>0</v>
      </c>
      <c r="CY67" s="1638">
        <v>790266</v>
      </c>
      <c r="CZ67" s="1625">
        <v>46037</v>
      </c>
      <c r="DA67" s="1625">
        <v>15426</v>
      </c>
      <c r="DB67" s="1625">
        <v>14313</v>
      </c>
      <c r="DC67" s="1625">
        <v>15919</v>
      </c>
      <c r="DD67" s="1625">
        <v>11909</v>
      </c>
      <c r="DE67" s="1625">
        <v>11320</v>
      </c>
      <c r="DF67" s="1625">
        <v>20196</v>
      </c>
      <c r="DG67" s="1625">
        <v>18218</v>
      </c>
      <c r="DH67" s="1625">
        <v>13453</v>
      </c>
      <c r="DI67" s="1625">
        <v>12879</v>
      </c>
      <c r="DJ67" s="1625">
        <v>20781</v>
      </c>
      <c r="DK67" s="1625">
        <v>19305</v>
      </c>
      <c r="DL67" s="1625">
        <v>74052</v>
      </c>
      <c r="DM67" s="1625">
        <v>27633</v>
      </c>
      <c r="DN67" s="1625">
        <v>20672</v>
      </c>
      <c r="DO67" s="1625">
        <v>7967</v>
      </c>
      <c r="DP67" s="1625">
        <v>7674</v>
      </c>
      <c r="DQ67" s="1625">
        <v>6511</v>
      </c>
      <c r="DR67" s="1625">
        <v>6421</v>
      </c>
      <c r="DS67" s="1625">
        <v>15431</v>
      </c>
      <c r="DT67" s="1625">
        <v>13804</v>
      </c>
      <c r="DU67" s="1625">
        <v>24448</v>
      </c>
      <c r="DV67" s="1625">
        <v>34596</v>
      </c>
      <c r="DW67" s="1625">
        <v>12137</v>
      </c>
      <c r="DX67" s="1625">
        <v>6939</v>
      </c>
      <c r="DY67" s="1625">
        <v>14228</v>
      </c>
      <c r="DZ67" s="1625">
        <v>42720</v>
      </c>
      <c r="EA67" s="1650">
        <v>31478</v>
      </c>
      <c r="EB67" s="1625">
        <v>5880</v>
      </c>
      <c r="EC67" s="1625">
        <v>7911</v>
      </c>
      <c r="ED67" s="1625">
        <v>5063</v>
      </c>
      <c r="EE67" s="1625">
        <v>7195</v>
      </c>
      <c r="EF67" s="1625">
        <v>13214</v>
      </c>
      <c r="EG67" s="1625">
        <v>17049</v>
      </c>
      <c r="EH67" s="1625">
        <v>12914</v>
      </c>
      <c r="EI67" s="1625">
        <v>7177</v>
      </c>
      <c r="EJ67" s="1625">
        <v>7219</v>
      </c>
      <c r="EK67" s="1625">
        <v>13062</v>
      </c>
      <c r="EL67" s="1625">
        <v>6743</v>
      </c>
      <c r="EM67" s="1625">
        <v>34095</v>
      </c>
      <c r="EN67" s="1625">
        <v>9130</v>
      </c>
      <c r="EO67" s="1625">
        <v>18581</v>
      </c>
      <c r="EP67" s="1625">
        <v>17099</v>
      </c>
      <c r="EQ67" s="1625">
        <v>10820</v>
      </c>
      <c r="ER67" s="1625">
        <v>11324</v>
      </c>
      <c r="ES67" s="1625">
        <v>19323</v>
      </c>
      <c r="ET67" s="1643"/>
      <c r="EU67" s="1640"/>
      <c r="EV67" s="1643">
        <v>0</v>
      </c>
    </row>
    <row r="68" spans="1:152">
      <c r="A68" s="1620" t="s">
        <v>2016</v>
      </c>
      <c r="B68" s="1620">
        <v>1960</v>
      </c>
      <c r="C68" s="1627">
        <v>1606041</v>
      </c>
      <c r="D68" s="1625">
        <v>93852</v>
      </c>
      <c r="E68" s="1625">
        <v>29881</v>
      </c>
      <c r="F68" s="1625">
        <v>27827</v>
      </c>
      <c r="G68" s="1625">
        <v>31363</v>
      </c>
      <c r="H68" s="1625">
        <v>23553</v>
      </c>
      <c r="I68" s="1625">
        <v>22288</v>
      </c>
      <c r="J68" s="1625">
        <v>39239</v>
      </c>
      <c r="K68" s="1625">
        <v>35664</v>
      </c>
      <c r="L68" s="1625">
        <v>26066</v>
      </c>
      <c r="M68" s="1625">
        <v>25510</v>
      </c>
      <c r="N68" s="1625">
        <v>43421</v>
      </c>
      <c r="O68" s="1625">
        <v>39563</v>
      </c>
      <c r="P68" s="1625">
        <v>164826</v>
      </c>
      <c r="Q68" s="1625">
        <v>60704</v>
      </c>
      <c r="R68" s="1625">
        <v>41131</v>
      </c>
      <c r="S68" s="1625">
        <v>16126</v>
      </c>
      <c r="T68" s="1625">
        <v>15990</v>
      </c>
      <c r="U68" s="1625">
        <v>12888</v>
      </c>
      <c r="V68" s="1625">
        <v>12787</v>
      </c>
      <c r="W68" s="1625">
        <v>30750</v>
      </c>
      <c r="X68" s="1625">
        <v>28516</v>
      </c>
      <c r="Y68" s="1625">
        <v>49533</v>
      </c>
      <c r="Z68" s="1625">
        <v>73237</v>
      </c>
      <c r="AA68" s="1625">
        <v>24113</v>
      </c>
      <c r="AB68" s="1625">
        <v>13477</v>
      </c>
      <c r="AC68" s="1625">
        <v>29194</v>
      </c>
      <c r="AD68" s="1625">
        <v>95012</v>
      </c>
      <c r="AE68" s="1650">
        <v>64642</v>
      </c>
      <c r="AF68" s="1625">
        <v>11994</v>
      </c>
      <c r="AG68" s="1625">
        <v>15905</v>
      </c>
      <c r="AH68" s="1625">
        <v>9575</v>
      </c>
      <c r="AI68" s="1625">
        <v>14113</v>
      </c>
      <c r="AJ68" s="1625">
        <v>25315</v>
      </c>
      <c r="AK68" s="1625">
        <v>34453</v>
      </c>
      <c r="AL68" s="1625">
        <v>24981</v>
      </c>
      <c r="AM68" s="1625">
        <v>13317</v>
      </c>
      <c r="AN68" s="1625">
        <v>13540</v>
      </c>
      <c r="AO68" s="1625">
        <v>25039</v>
      </c>
      <c r="AP68" s="1625">
        <v>12663</v>
      </c>
      <c r="AQ68" s="1625">
        <v>67318</v>
      </c>
      <c r="AR68" s="1625">
        <v>17294</v>
      </c>
      <c r="AS68" s="1625">
        <v>36508</v>
      </c>
      <c r="AT68" s="1625">
        <v>33005</v>
      </c>
      <c r="AU68" s="1625">
        <v>20127</v>
      </c>
      <c r="AV68" s="1625">
        <v>21920</v>
      </c>
      <c r="AW68" s="1625">
        <v>37821</v>
      </c>
      <c r="AX68" s="1639"/>
      <c r="AY68" s="1640"/>
      <c r="AZ68" s="1641">
        <v>0</v>
      </c>
      <c r="BA68" s="1625">
        <v>824761</v>
      </c>
      <c r="BB68" s="1625">
        <v>48564</v>
      </c>
      <c r="BC68" s="1625">
        <v>15186</v>
      </c>
      <c r="BD68" s="1625">
        <v>14135</v>
      </c>
      <c r="BE68" s="1625">
        <v>16225</v>
      </c>
      <c r="BF68" s="1625">
        <v>12029</v>
      </c>
      <c r="BG68" s="1625">
        <v>11435</v>
      </c>
      <c r="BH68" s="1625">
        <v>20003</v>
      </c>
      <c r="BI68" s="1625">
        <v>18201</v>
      </c>
      <c r="BJ68" s="1625">
        <v>13386</v>
      </c>
      <c r="BK68" s="1625">
        <v>13142</v>
      </c>
      <c r="BL68" s="1625">
        <v>22513</v>
      </c>
      <c r="BM68" s="1625">
        <v>20129</v>
      </c>
      <c r="BN68" s="1625">
        <v>84976</v>
      </c>
      <c r="BO68" s="1625">
        <v>31220</v>
      </c>
      <c r="BP68" s="1625">
        <v>20957</v>
      </c>
      <c r="BQ68" s="1625">
        <v>8312</v>
      </c>
      <c r="BR68" s="1625">
        <v>8291</v>
      </c>
      <c r="BS68" s="1625">
        <v>6564</v>
      </c>
      <c r="BT68" s="1625">
        <v>6698</v>
      </c>
      <c r="BU68" s="1625">
        <v>15802</v>
      </c>
      <c r="BV68" s="1625">
        <v>14607</v>
      </c>
      <c r="BW68" s="1625">
        <v>25584</v>
      </c>
      <c r="BX68" s="1625">
        <v>37457</v>
      </c>
      <c r="BY68" s="1625">
        <v>12420</v>
      </c>
      <c r="BZ68" s="1625">
        <v>6938</v>
      </c>
      <c r="CA68" s="1625">
        <v>15079</v>
      </c>
      <c r="CB68" s="1625">
        <v>48877</v>
      </c>
      <c r="CC68" s="1650">
        <v>33164</v>
      </c>
      <c r="CD68" s="1625">
        <v>6191</v>
      </c>
      <c r="CE68" s="1625">
        <v>8190</v>
      </c>
      <c r="CF68" s="1625">
        <v>4860</v>
      </c>
      <c r="CG68" s="1625">
        <v>7160</v>
      </c>
      <c r="CH68" s="1625">
        <v>13037</v>
      </c>
      <c r="CI68" s="1625">
        <v>17649</v>
      </c>
      <c r="CJ68" s="1625">
        <v>12796</v>
      </c>
      <c r="CK68" s="1625">
        <v>6831</v>
      </c>
      <c r="CL68" s="1625">
        <v>6965</v>
      </c>
      <c r="CM68" s="1625">
        <v>12904</v>
      </c>
      <c r="CN68" s="1625">
        <v>6410</v>
      </c>
      <c r="CO68" s="1625">
        <v>34765</v>
      </c>
      <c r="CP68" s="1625">
        <v>8924</v>
      </c>
      <c r="CQ68" s="1625">
        <v>18670</v>
      </c>
      <c r="CR68" s="1625">
        <v>16856</v>
      </c>
      <c r="CS68" s="1625">
        <v>10231</v>
      </c>
      <c r="CT68" s="1625">
        <v>11215</v>
      </c>
      <c r="CU68" s="1625">
        <v>19213</v>
      </c>
      <c r="CV68" s="1639"/>
      <c r="CW68" s="1640"/>
      <c r="CX68" s="1642">
        <v>0</v>
      </c>
      <c r="CY68" s="1638">
        <v>781280</v>
      </c>
      <c r="CZ68" s="1625">
        <v>45288</v>
      </c>
      <c r="DA68" s="1625">
        <v>14695</v>
      </c>
      <c r="DB68" s="1625">
        <v>13692</v>
      </c>
      <c r="DC68" s="1625">
        <v>15138</v>
      </c>
      <c r="DD68" s="1625">
        <v>11524</v>
      </c>
      <c r="DE68" s="1625">
        <v>10853</v>
      </c>
      <c r="DF68" s="1625">
        <v>19236</v>
      </c>
      <c r="DG68" s="1625">
        <v>17463</v>
      </c>
      <c r="DH68" s="1625">
        <v>12680</v>
      </c>
      <c r="DI68" s="1625">
        <v>12368</v>
      </c>
      <c r="DJ68" s="1625">
        <v>20908</v>
      </c>
      <c r="DK68" s="1625">
        <v>19434</v>
      </c>
      <c r="DL68" s="1625">
        <v>79850</v>
      </c>
      <c r="DM68" s="1625">
        <v>29484</v>
      </c>
      <c r="DN68" s="1625">
        <v>20174</v>
      </c>
      <c r="DO68" s="1625">
        <v>7814</v>
      </c>
      <c r="DP68" s="1625">
        <v>7699</v>
      </c>
      <c r="DQ68" s="1625">
        <v>6324</v>
      </c>
      <c r="DR68" s="1625">
        <v>6089</v>
      </c>
      <c r="DS68" s="1625">
        <v>14948</v>
      </c>
      <c r="DT68" s="1625">
        <v>13909</v>
      </c>
      <c r="DU68" s="1625">
        <v>23949</v>
      </c>
      <c r="DV68" s="1625">
        <v>35780</v>
      </c>
      <c r="DW68" s="1625">
        <v>11693</v>
      </c>
      <c r="DX68" s="1625">
        <v>6539</v>
      </c>
      <c r="DY68" s="1625">
        <v>14115</v>
      </c>
      <c r="DZ68" s="1625">
        <v>46135</v>
      </c>
      <c r="EA68" s="1650">
        <v>31478</v>
      </c>
      <c r="EB68" s="1625">
        <v>5803</v>
      </c>
      <c r="EC68" s="1625">
        <v>7715</v>
      </c>
      <c r="ED68" s="1625">
        <v>4715</v>
      </c>
      <c r="EE68" s="1625">
        <v>6953</v>
      </c>
      <c r="EF68" s="1625">
        <v>12278</v>
      </c>
      <c r="EG68" s="1625">
        <v>16804</v>
      </c>
      <c r="EH68" s="1625">
        <v>12185</v>
      </c>
      <c r="EI68" s="1625">
        <v>6486</v>
      </c>
      <c r="EJ68" s="1625">
        <v>6575</v>
      </c>
      <c r="EK68" s="1625">
        <v>12135</v>
      </c>
      <c r="EL68" s="1625">
        <v>6253</v>
      </c>
      <c r="EM68" s="1625">
        <v>32553</v>
      </c>
      <c r="EN68" s="1625">
        <v>8370</v>
      </c>
      <c r="EO68" s="1625">
        <v>17838</v>
      </c>
      <c r="EP68" s="1625">
        <v>16149</v>
      </c>
      <c r="EQ68" s="1625">
        <v>9896</v>
      </c>
      <c r="ER68" s="1625">
        <v>10705</v>
      </c>
      <c r="ES68" s="1625">
        <v>18608</v>
      </c>
      <c r="ET68" s="1643"/>
      <c r="EU68" s="1640"/>
      <c r="EV68" s="1643">
        <v>0</v>
      </c>
    </row>
    <row r="69" spans="1:152">
      <c r="A69" s="1620" t="s">
        <v>2017</v>
      </c>
      <c r="B69" s="1620">
        <v>1961</v>
      </c>
      <c r="C69" s="1627">
        <v>1589372</v>
      </c>
      <c r="D69" s="1625">
        <v>92401</v>
      </c>
      <c r="E69" s="1625">
        <v>29216</v>
      </c>
      <c r="F69" s="1625">
        <v>26838</v>
      </c>
      <c r="G69" s="1625">
        <v>30063</v>
      </c>
      <c r="H69" s="1625">
        <v>22118</v>
      </c>
      <c r="I69" s="1625">
        <v>21057</v>
      </c>
      <c r="J69" s="1625">
        <v>37091</v>
      </c>
      <c r="K69" s="1625">
        <v>33638</v>
      </c>
      <c r="L69" s="1625">
        <v>24833</v>
      </c>
      <c r="M69" s="1625">
        <v>24976</v>
      </c>
      <c r="N69" s="1625">
        <v>44159</v>
      </c>
      <c r="O69" s="1625">
        <v>39595</v>
      </c>
      <c r="P69" s="1625">
        <v>172128</v>
      </c>
      <c r="Q69" s="1625">
        <v>65034</v>
      </c>
      <c r="R69" s="1625">
        <v>38872</v>
      </c>
      <c r="S69" s="1625">
        <v>15264</v>
      </c>
      <c r="T69" s="1625">
        <v>15514</v>
      </c>
      <c r="U69" s="1625">
        <v>12314</v>
      </c>
      <c r="V69" s="1625">
        <v>12860</v>
      </c>
      <c r="W69" s="1625">
        <v>29859</v>
      </c>
      <c r="X69" s="1625">
        <v>28049</v>
      </c>
      <c r="Y69" s="1625">
        <v>48935</v>
      </c>
      <c r="Z69" s="1625">
        <v>76054</v>
      </c>
      <c r="AA69" s="1625">
        <v>24017</v>
      </c>
      <c r="AB69" s="1625">
        <v>13041</v>
      </c>
      <c r="AC69" s="1625">
        <v>29213</v>
      </c>
      <c r="AD69" s="1625">
        <v>101318</v>
      </c>
      <c r="AE69" s="1650">
        <v>66080</v>
      </c>
      <c r="AF69" s="1625">
        <v>11470</v>
      </c>
      <c r="AG69" s="1625">
        <v>15713</v>
      </c>
      <c r="AH69" s="1625">
        <v>9441</v>
      </c>
      <c r="AI69" s="1625">
        <v>13198</v>
      </c>
      <c r="AJ69" s="1625">
        <v>23885</v>
      </c>
      <c r="AK69" s="1625">
        <v>33855</v>
      </c>
      <c r="AL69" s="1625">
        <v>24203</v>
      </c>
      <c r="AM69" s="1625">
        <v>12751</v>
      </c>
      <c r="AN69" s="1625">
        <v>12845</v>
      </c>
      <c r="AO69" s="1625">
        <v>23712</v>
      </c>
      <c r="AP69" s="1625">
        <v>12343</v>
      </c>
      <c r="AQ69" s="1625">
        <v>64615</v>
      </c>
      <c r="AR69" s="1625">
        <v>16343</v>
      </c>
      <c r="AS69" s="1625">
        <v>34234</v>
      </c>
      <c r="AT69" s="1625">
        <v>31346</v>
      </c>
      <c r="AU69" s="1625">
        <v>19461</v>
      </c>
      <c r="AV69" s="1625">
        <v>20552</v>
      </c>
      <c r="AW69" s="1625">
        <v>34868</v>
      </c>
      <c r="AX69" s="1639"/>
      <c r="AY69" s="1640"/>
      <c r="AZ69" s="1641">
        <v>0</v>
      </c>
      <c r="BA69" s="1625">
        <v>817599</v>
      </c>
      <c r="BB69" s="1625">
        <v>47265</v>
      </c>
      <c r="BC69" s="1625">
        <v>15051</v>
      </c>
      <c r="BD69" s="1625">
        <v>13774</v>
      </c>
      <c r="BE69" s="1625">
        <v>15490</v>
      </c>
      <c r="BF69" s="1625">
        <v>11416</v>
      </c>
      <c r="BG69" s="1625">
        <v>10806</v>
      </c>
      <c r="BH69" s="1625">
        <v>19092</v>
      </c>
      <c r="BI69" s="1625">
        <v>17293</v>
      </c>
      <c r="BJ69" s="1625">
        <v>12826</v>
      </c>
      <c r="BK69" s="1625">
        <v>12904</v>
      </c>
      <c r="BL69" s="1625">
        <v>22598</v>
      </c>
      <c r="BM69" s="1625">
        <v>20495</v>
      </c>
      <c r="BN69" s="1625">
        <v>88764</v>
      </c>
      <c r="BO69" s="1625">
        <v>33401</v>
      </c>
      <c r="BP69" s="1625">
        <v>19947</v>
      </c>
      <c r="BQ69" s="1625">
        <v>7795</v>
      </c>
      <c r="BR69" s="1625">
        <v>7950</v>
      </c>
      <c r="BS69" s="1625">
        <v>6404</v>
      </c>
      <c r="BT69" s="1625">
        <v>6639</v>
      </c>
      <c r="BU69" s="1625">
        <v>15306</v>
      </c>
      <c r="BV69" s="1625">
        <v>14399</v>
      </c>
      <c r="BW69" s="1625">
        <v>25164</v>
      </c>
      <c r="BX69" s="1625">
        <v>39047</v>
      </c>
      <c r="BY69" s="1625">
        <v>12336</v>
      </c>
      <c r="BZ69" s="1625">
        <v>6648</v>
      </c>
      <c r="CA69" s="1625">
        <v>14968</v>
      </c>
      <c r="CB69" s="1625">
        <v>52312</v>
      </c>
      <c r="CC69" s="1650">
        <v>34287</v>
      </c>
      <c r="CD69" s="1625">
        <v>5878</v>
      </c>
      <c r="CE69" s="1625">
        <v>8032</v>
      </c>
      <c r="CF69" s="1625">
        <v>4873</v>
      </c>
      <c r="CG69" s="1625">
        <v>6780</v>
      </c>
      <c r="CH69" s="1625">
        <v>12430</v>
      </c>
      <c r="CI69" s="1625">
        <v>17365</v>
      </c>
      <c r="CJ69" s="1625">
        <v>12477</v>
      </c>
      <c r="CK69" s="1625">
        <v>6511</v>
      </c>
      <c r="CL69" s="1625">
        <v>6630</v>
      </c>
      <c r="CM69" s="1625">
        <v>12181</v>
      </c>
      <c r="CN69" s="1625">
        <v>6354</v>
      </c>
      <c r="CO69" s="1625">
        <v>33335</v>
      </c>
      <c r="CP69" s="1625">
        <v>8304</v>
      </c>
      <c r="CQ69" s="1625">
        <v>17600</v>
      </c>
      <c r="CR69" s="1625">
        <v>16017</v>
      </c>
      <c r="CS69" s="1625">
        <v>10056</v>
      </c>
      <c r="CT69" s="1625">
        <v>10514</v>
      </c>
      <c r="CU69" s="1625">
        <v>17885</v>
      </c>
      <c r="CV69" s="1639"/>
      <c r="CW69" s="1640"/>
      <c r="CX69" s="1642">
        <v>0</v>
      </c>
      <c r="CY69" s="1638">
        <v>771773</v>
      </c>
      <c r="CZ69" s="1625">
        <v>45136</v>
      </c>
      <c r="DA69" s="1625">
        <v>14165</v>
      </c>
      <c r="DB69" s="1625">
        <v>13064</v>
      </c>
      <c r="DC69" s="1625">
        <v>14573</v>
      </c>
      <c r="DD69" s="1625">
        <v>10702</v>
      </c>
      <c r="DE69" s="1625">
        <v>10251</v>
      </c>
      <c r="DF69" s="1625">
        <v>17999</v>
      </c>
      <c r="DG69" s="1625">
        <v>16345</v>
      </c>
      <c r="DH69" s="1625">
        <v>12007</v>
      </c>
      <c r="DI69" s="1625">
        <v>12072</v>
      </c>
      <c r="DJ69" s="1625">
        <v>21561</v>
      </c>
      <c r="DK69" s="1625">
        <v>19100</v>
      </c>
      <c r="DL69" s="1625">
        <v>83364</v>
      </c>
      <c r="DM69" s="1625">
        <v>31633</v>
      </c>
      <c r="DN69" s="1625">
        <v>18925</v>
      </c>
      <c r="DO69" s="1625">
        <v>7469</v>
      </c>
      <c r="DP69" s="1625">
        <v>7564</v>
      </c>
      <c r="DQ69" s="1625">
        <v>5910</v>
      </c>
      <c r="DR69" s="1625">
        <v>6221</v>
      </c>
      <c r="DS69" s="1625">
        <v>14553</v>
      </c>
      <c r="DT69" s="1625">
        <v>13650</v>
      </c>
      <c r="DU69" s="1625">
        <v>23771</v>
      </c>
      <c r="DV69" s="1625">
        <v>37007</v>
      </c>
      <c r="DW69" s="1625">
        <v>11681</v>
      </c>
      <c r="DX69" s="1625">
        <v>6393</v>
      </c>
      <c r="DY69" s="1625">
        <v>14245</v>
      </c>
      <c r="DZ69" s="1625">
        <v>49006</v>
      </c>
      <c r="EA69" s="1650">
        <v>31793</v>
      </c>
      <c r="EB69" s="1625">
        <v>5592</v>
      </c>
      <c r="EC69" s="1625">
        <v>7681</v>
      </c>
      <c r="ED69" s="1625">
        <v>4568</v>
      </c>
      <c r="EE69" s="1625">
        <v>6418</v>
      </c>
      <c r="EF69" s="1625">
        <v>11455</v>
      </c>
      <c r="EG69" s="1625">
        <v>16490</v>
      </c>
      <c r="EH69" s="1625">
        <v>11726</v>
      </c>
      <c r="EI69" s="1625">
        <v>6240</v>
      </c>
      <c r="EJ69" s="1625">
        <v>6215</v>
      </c>
      <c r="EK69" s="1625">
        <v>11531</v>
      </c>
      <c r="EL69" s="1625">
        <v>5989</v>
      </c>
      <c r="EM69" s="1625">
        <v>31280</v>
      </c>
      <c r="EN69" s="1625">
        <v>8039</v>
      </c>
      <c r="EO69" s="1625">
        <v>16634</v>
      </c>
      <c r="EP69" s="1625">
        <v>15329</v>
      </c>
      <c r="EQ69" s="1625">
        <v>9405</v>
      </c>
      <c r="ER69" s="1625">
        <v>10038</v>
      </c>
      <c r="ES69" s="1625">
        <v>16983</v>
      </c>
      <c r="ET69" s="1643"/>
      <c r="EU69" s="1640"/>
      <c r="EV69" s="1643">
        <v>0</v>
      </c>
    </row>
    <row r="70" spans="1:152">
      <c r="A70" s="1620" t="s">
        <v>2018</v>
      </c>
      <c r="B70" s="1620">
        <v>1962</v>
      </c>
      <c r="C70" s="1627">
        <v>1618616</v>
      </c>
      <c r="D70" s="1625">
        <v>91949</v>
      </c>
      <c r="E70" s="1625">
        <v>28247</v>
      </c>
      <c r="F70" s="1625">
        <v>26016</v>
      </c>
      <c r="G70" s="1625">
        <v>29062</v>
      </c>
      <c r="H70" s="1625">
        <v>21380</v>
      </c>
      <c r="I70" s="1625">
        <v>20433</v>
      </c>
      <c r="J70" s="1625">
        <v>35566</v>
      </c>
      <c r="K70" s="1625">
        <v>33660</v>
      </c>
      <c r="L70" s="1625">
        <v>24235</v>
      </c>
      <c r="M70" s="1625">
        <v>24845</v>
      </c>
      <c r="N70" s="1625">
        <v>46949</v>
      </c>
      <c r="O70" s="1625">
        <v>41669</v>
      </c>
      <c r="P70" s="1625">
        <v>183009</v>
      </c>
      <c r="Q70" s="1625">
        <v>69982</v>
      </c>
      <c r="R70" s="1625">
        <v>37906</v>
      </c>
      <c r="S70" s="1625">
        <v>15430</v>
      </c>
      <c r="T70" s="1625">
        <v>15674</v>
      </c>
      <c r="U70" s="1625">
        <v>12209</v>
      </c>
      <c r="V70" s="1625">
        <v>12161</v>
      </c>
      <c r="W70" s="1625">
        <v>30316</v>
      </c>
      <c r="X70" s="1625">
        <v>28404</v>
      </c>
      <c r="Y70" s="1625">
        <v>48405</v>
      </c>
      <c r="Z70" s="1625">
        <v>81866</v>
      </c>
      <c r="AA70" s="1625">
        <v>24718</v>
      </c>
      <c r="AB70" s="1625">
        <v>13529</v>
      </c>
      <c r="AC70" s="1625">
        <v>31129</v>
      </c>
      <c r="AD70" s="1625">
        <v>114469</v>
      </c>
      <c r="AE70" s="1650">
        <v>70342</v>
      </c>
      <c r="AF70" s="1625">
        <v>12180</v>
      </c>
      <c r="AG70" s="1625">
        <v>16152</v>
      </c>
      <c r="AH70" s="1625">
        <v>9134</v>
      </c>
      <c r="AI70" s="1625">
        <v>12661</v>
      </c>
      <c r="AJ70" s="1625">
        <v>24323</v>
      </c>
      <c r="AK70" s="1625">
        <v>34484</v>
      </c>
      <c r="AL70" s="1625">
        <v>23997</v>
      </c>
      <c r="AM70" s="1625">
        <v>12405</v>
      </c>
      <c r="AN70" s="1625">
        <v>13115</v>
      </c>
      <c r="AO70" s="1625">
        <v>23179</v>
      </c>
      <c r="AP70" s="1625">
        <v>11773</v>
      </c>
      <c r="AQ70" s="1625">
        <v>64693</v>
      </c>
      <c r="AR70" s="1625">
        <v>15157</v>
      </c>
      <c r="AS70" s="1625">
        <v>31859</v>
      </c>
      <c r="AT70" s="1625">
        <v>30111</v>
      </c>
      <c r="AU70" s="1625">
        <v>19049</v>
      </c>
      <c r="AV70" s="1625">
        <v>19439</v>
      </c>
      <c r="AW70" s="1625">
        <v>31345</v>
      </c>
      <c r="AX70" s="1639"/>
      <c r="AY70" s="1640"/>
      <c r="AZ70" s="1641">
        <v>0</v>
      </c>
      <c r="BA70" s="1625">
        <v>833269</v>
      </c>
      <c r="BB70" s="1625">
        <v>47460</v>
      </c>
      <c r="BC70" s="1625">
        <v>14601</v>
      </c>
      <c r="BD70" s="1625">
        <v>13377</v>
      </c>
      <c r="BE70" s="1625">
        <v>14983</v>
      </c>
      <c r="BF70" s="1625">
        <v>10958</v>
      </c>
      <c r="BG70" s="1625">
        <v>10520</v>
      </c>
      <c r="BH70" s="1625">
        <v>18357</v>
      </c>
      <c r="BI70" s="1625">
        <v>17202</v>
      </c>
      <c r="BJ70" s="1625">
        <v>12327</v>
      </c>
      <c r="BK70" s="1625">
        <v>12764</v>
      </c>
      <c r="BL70" s="1625">
        <v>24128</v>
      </c>
      <c r="BM70" s="1625">
        <v>21626</v>
      </c>
      <c r="BN70" s="1625">
        <v>94134</v>
      </c>
      <c r="BO70" s="1625">
        <v>36021</v>
      </c>
      <c r="BP70" s="1625">
        <v>19555</v>
      </c>
      <c r="BQ70" s="1625">
        <v>7975</v>
      </c>
      <c r="BR70" s="1625">
        <v>8050</v>
      </c>
      <c r="BS70" s="1625">
        <v>6318</v>
      </c>
      <c r="BT70" s="1625">
        <v>6226</v>
      </c>
      <c r="BU70" s="1625">
        <v>15635</v>
      </c>
      <c r="BV70" s="1625">
        <v>14725</v>
      </c>
      <c r="BW70" s="1625">
        <v>25073</v>
      </c>
      <c r="BX70" s="1625">
        <v>42240</v>
      </c>
      <c r="BY70" s="1625">
        <v>12736</v>
      </c>
      <c r="BZ70" s="1625">
        <v>6943</v>
      </c>
      <c r="CA70" s="1625">
        <v>16154</v>
      </c>
      <c r="CB70" s="1625">
        <v>58810</v>
      </c>
      <c r="CC70" s="1650">
        <v>36114</v>
      </c>
      <c r="CD70" s="1625">
        <v>6247</v>
      </c>
      <c r="CE70" s="1625">
        <v>8380</v>
      </c>
      <c r="CF70" s="1625">
        <v>4615</v>
      </c>
      <c r="CG70" s="1625">
        <v>6486</v>
      </c>
      <c r="CH70" s="1625">
        <v>12556</v>
      </c>
      <c r="CI70" s="1625">
        <v>17662</v>
      </c>
      <c r="CJ70" s="1625">
        <v>12358</v>
      </c>
      <c r="CK70" s="1625">
        <v>6387</v>
      </c>
      <c r="CL70" s="1625">
        <v>6780</v>
      </c>
      <c r="CM70" s="1625">
        <v>11846</v>
      </c>
      <c r="CN70" s="1625">
        <v>6124</v>
      </c>
      <c r="CO70" s="1625">
        <v>33201</v>
      </c>
      <c r="CP70" s="1625">
        <v>7922</v>
      </c>
      <c r="CQ70" s="1625">
        <v>16339</v>
      </c>
      <c r="CR70" s="1625">
        <v>15341</v>
      </c>
      <c r="CS70" s="1625">
        <v>9800</v>
      </c>
      <c r="CT70" s="1625">
        <v>9974</v>
      </c>
      <c r="CU70" s="1625">
        <v>16239</v>
      </c>
      <c r="CV70" s="1639"/>
      <c r="CW70" s="1640"/>
      <c r="CX70" s="1642">
        <v>0</v>
      </c>
      <c r="CY70" s="1638">
        <v>785347</v>
      </c>
      <c r="CZ70" s="1625">
        <v>44489</v>
      </c>
      <c r="DA70" s="1625">
        <v>13646</v>
      </c>
      <c r="DB70" s="1625">
        <v>12639</v>
      </c>
      <c r="DC70" s="1625">
        <v>14079</v>
      </c>
      <c r="DD70" s="1625">
        <v>10422</v>
      </c>
      <c r="DE70" s="1625">
        <v>9913</v>
      </c>
      <c r="DF70" s="1625">
        <v>17209</v>
      </c>
      <c r="DG70" s="1625">
        <v>16458</v>
      </c>
      <c r="DH70" s="1625">
        <v>11908</v>
      </c>
      <c r="DI70" s="1625">
        <v>12081</v>
      </c>
      <c r="DJ70" s="1625">
        <v>22821</v>
      </c>
      <c r="DK70" s="1625">
        <v>20043</v>
      </c>
      <c r="DL70" s="1625">
        <v>88875</v>
      </c>
      <c r="DM70" s="1625">
        <v>33961</v>
      </c>
      <c r="DN70" s="1625">
        <v>18351</v>
      </c>
      <c r="DO70" s="1625">
        <v>7455</v>
      </c>
      <c r="DP70" s="1625">
        <v>7624</v>
      </c>
      <c r="DQ70" s="1625">
        <v>5891</v>
      </c>
      <c r="DR70" s="1625">
        <v>5935</v>
      </c>
      <c r="DS70" s="1625">
        <v>14681</v>
      </c>
      <c r="DT70" s="1625">
        <v>13679</v>
      </c>
      <c r="DU70" s="1625">
        <v>23332</v>
      </c>
      <c r="DV70" s="1625">
        <v>39626</v>
      </c>
      <c r="DW70" s="1625">
        <v>11982</v>
      </c>
      <c r="DX70" s="1625">
        <v>6586</v>
      </c>
      <c r="DY70" s="1625">
        <v>14975</v>
      </c>
      <c r="DZ70" s="1625">
        <v>55659</v>
      </c>
      <c r="EA70" s="1650">
        <v>34228</v>
      </c>
      <c r="EB70" s="1625">
        <v>5933</v>
      </c>
      <c r="EC70" s="1625">
        <v>7772</v>
      </c>
      <c r="ED70" s="1625">
        <v>4519</v>
      </c>
      <c r="EE70" s="1625">
        <v>6175</v>
      </c>
      <c r="EF70" s="1625">
        <v>11767</v>
      </c>
      <c r="EG70" s="1625">
        <v>16822</v>
      </c>
      <c r="EH70" s="1625">
        <v>11639</v>
      </c>
      <c r="EI70" s="1625">
        <v>6018</v>
      </c>
      <c r="EJ70" s="1625">
        <v>6335</v>
      </c>
      <c r="EK70" s="1625">
        <v>11333</v>
      </c>
      <c r="EL70" s="1625">
        <v>5649</v>
      </c>
      <c r="EM70" s="1625">
        <v>31492</v>
      </c>
      <c r="EN70" s="1625">
        <v>7235</v>
      </c>
      <c r="EO70" s="1625">
        <v>15520</v>
      </c>
      <c r="EP70" s="1625">
        <v>14770</v>
      </c>
      <c r="EQ70" s="1625">
        <v>9249</v>
      </c>
      <c r="ER70" s="1625">
        <v>9465</v>
      </c>
      <c r="ES70" s="1625">
        <v>15106</v>
      </c>
      <c r="ET70" s="1643"/>
      <c r="EU70" s="1640"/>
      <c r="EV70" s="1643">
        <v>0</v>
      </c>
    </row>
    <row r="71" spans="1:152">
      <c r="A71" s="1620" t="s">
        <v>2019</v>
      </c>
      <c r="B71" s="1620">
        <v>1963</v>
      </c>
      <c r="C71" s="1627">
        <v>1659521</v>
      </c>
      <c r="D71" s="1625">
        <v>93326</v>
      </c>
      <c r="E71" s="1625">
        <v>27714</v>
      </c>
      <c r="F71" s="1625">
        <v>25754</v>
      </c>
      <c r="G71" s="1625">
        <v>28772</v>
      </c>
      <c r="H71" s="1625">
        <v>20838</v>
      </c>
      <c r="I71" s="1625">
        <v>19479</v>
      </c>
      <c r="J71" s="1625">
        <v>34064</v>
      </c>
      <c r="K71" s="1625">
        <v>33991</v>
      </c>
      <c r="L71" s="1625">
        <v>24696</v>
      </c>
      <c r="M71" s="1625">
        <v>25125</v>
      </c>
      <c r="N71" s="1625">
        <v>52067</v>
      </c>
      <c r="O71" s="1625">
        <v>45538</v>
      </c>
      <c r="P71" s="1625">
        <v>193553</v>
      </c>
      <c r="Q71" s="1625">
        <v>76175</v>
      </c>
      <c r="R71" s="1625">
        <v>38447</v>
      </c>
      <c r="S71" s="1625">
        <v>15571</v>
      </c>
      <c r="T71" s="1625">
        <v>15800</v>
      </c>
      <c r="U71" s="1625">
        <v>12421</v>
      </c>
      <c r="V71" s="1625">
        <v>12589</v>
      </c>
      <c r="W71" s="1625">
        <v>29686</v>
      </c>
      <c r="X71" s="1625">
        <v>29418</v>
      </c>
      <c r="Y71" s="1625">
        <v>50158</v>
      </c>
      <c r="Z71" s="1625">
        <v>86390</v>
      </c>
      <c r="AA71" s="1625">
        <v>24958</v>
      </c>
      <c r="AB71" s="1625">
        <v>13672</v>
      </c>
      <c r="AC71" s="1625">
        <v>32108</v>
      </c>
      <c r="AD71" s="1625">
        <v>121396</v>
      </c>
      <c r="AE71" s="1650">
        <v>72868</v>
      </c>
      <c r="AF71" s="1625">
        <v>12370</v>
      </c>
      <c r="AG71" s="1625">
        <v>16396</v>
      </c>
      <c r="AH71" s="1625">
        <v>8692</v>
      </c>
      <c r="AI71" s="1625">
        <v>12309</v>
      </c>
      <c r="AJ71" s="1625">
        <v>23653</v>
      </c>
      <c r="AK71" s="1625">
        <v>34635</v>
      </c>
      <c r="AL71" s="1625">
        <v>23925</v>
      </c>
      <c r="AM71" s="1625">
        <v>12532</v>
      </c>
      <c r="AN71" s="1625">
        <v>12497</v>
      </c>
      <c r="AO71" s="1625">
        <v>23131</v>
      </c>
      <c r="AP71" s="1625">
        <v>12149</v>
      </c>
      <c r="AQ71" s="1625">
        <v>64260</v>
      </c>
      <c r="AR71" s="1625">
        <v>14770</v>
      </c>
      <c r="AS71" s="1625">
        <v>31769</v>
      </c>
      <c r="AT71" s="1625">
        <v>29478</v>
      </c>
      <c r="AU71" s="1625">
        <v>18794</v>
      </c>
      <c r="AV71" s="1625">
        <v>19190</v>
      </c>
      <c r="AW71" s="1625">
        <v>32397</v>
      </c>
      <c r="AX71" s="1639"/>
      <c r="AY71" s="1640"/>
      <c r="AZ71" s="1641">
        <v>0</v>
      </c>
      <c r="BA71" s="1625">
        <v>852561</v>
      </c>
      <c r="BB71" s="1625">
        <v>48074</v>
      </c>
      <c r="BC71" s="1625">
        <v>14372</v>
      </c>
      <c r="BD71" s="1625">
        <v>13346</v>
      </c>
      <c r="BE71" s="1625">
        <v>14778</v>
      </c>
      <c r="BF71" s="1625">
        <v>10794</v>
      </c>
      <c r="BG71" s="1625">
        <v>10091</v>
      </c>
      <c r="BH71" s="1625">
        <v>17527</v>
      </c>
      <c r="BI71" s="1625">
        <v>17421</v>
      </c>
      <c r="BJ71" s="1625">
        <v>12747</v>
      </c>
      <c r="BK71" s="1625">
        <v>12857</v>
      </c>
      <c r="BL71" s="1625">
        <v>26413</v>
      </c>
      <c r="BM71" s="1625">
        <v>22982</v>
      </c>
      <c r="BN71" s="1625">
        <v>100044</v>
      </c>
      <c r="BO71" s="1625">
        <v>39129</v>
      </c>
      <c r="BP71" s="1625">
        <v>19650</v>
      </c>
      <c r="BQ71" s="1625">
        <v>8080</v>
      </c>
      <c r="BR71" s="1625">
        <v>8099</v>
      </c>
      <c r="BS71" s="1625">
        <v>6286</v>
      </c>
      <c r="BT71" s="1625">
        <v>6491</v>
      </c>
      <c r="BU71" s="1625">
        <v>15207</v>
      </c>
      <c r="BV71" s="1625">
        <v>15058</v>
      </c>
      <c r="BW71" s="1625">
        <v>25857</v>
      </c>
      <c r="BX71" s="1625">
        <v>44193</v>
      </c>
      <c r="BY71" s="1625">
        <v>12849</v>
      </c>
      <c r="BZ71" s="1625">
        <v>6965</v>
      </c>
      <c r="CA71" s="1625">
        <v>16394</v>
      </c>
      <c r="CB71" s="1625">
        <v>62556</v>
      </c>
      <c r="CC71" s="1650">
        <v>37535</v>
      </c>
      <c r="CD71" s="1625">
        <v>6299</v>
      </c>
      <c r="CE71" s="1625">
        <v>8490</v>
      </c>
      <c r="CF71" s="1625">
        <v>4439</v>
      </c>
      <c r="CG71" s="1625">
        <v>6270</v>
      </c>
      <c r="CH71" s="1625">
        <v>12164</v>
      </c>
      <c r="CI71" s="1625">
        <v>17832</v>
      </c>
      <c r="CJ71" s="1625">
        <v>12186</v>
      </c>
      <c r="CK71" s="1625">
        <v>6430</v>
      </c>
      <c r="CL71" s="1625">
        <v>6379</v>
      </c>
      <c r="CM71" s="1625">
        <v>11777</v>
      </c>
      <c r="CN71" s="1625">
        <v>6347</v>
      </c>
      <c r="CO71" s="1625">
        <v>33138</v>
      </c>
      <c r="CP71" s="1625">
        <v>7631</v>
      </c>
      <c r="CQ71" s="1625">
        <v>16444</v>
      </c>
      <c r="CR71" s="1625">
        <v>14949</v>
      </c>
      <c r="CS71" s="1625">
        <v>9683</v>
      </c>
      <c r="CT71" s="1625">
        <v>9771</v>
      </c>
      <c r="CU71" s="1625">
        <v>16537</v>
      </c>
      <c r="CV71" s="1639"/>
      <c r="CW71" s="1640"/>
      <c r="CX71" s="1642">
        <v>0</v>
      </c>
      <c r="CY71" s="1638">
        <v>806960</v>
      </c>
      <c r="CZ71" s="1625">
        <v>45252</v>
      </c>
      <c r="DA71" s="1625">
        <v>13342</v>
      </c>
      <c r="DB71" s="1625">
        <v>12408</v>
      </c>
      <c r="DC71" s="1625">
        <v>13994</v>
      </c>
      <c r="DD71" s="1625">
        <v>10044</v>
      </c>
      <c r="DE71" s="1625">
        <v>9388</v>
      </c>
      <c r="DF71" s="1625">
        <v>16537</v>
      </c>
      <c r="DG71" s="1625">
        <v>16570</v>
      </c>
      <c r="DH71" s="1625">
        <v>11949</v>
      </c>
      <c r="DI71" s="1625">
        <v>12268</v>
      </c>
      <c r="DJ71" s="1625">
        <v>25654</v>
      </c>
      <c r="DK71" s="1625">
        <v>22556</v>
      </c>
      <c r="DL71" s="1625">
        <v>93509</v>
      </c>
      <c r="DM71" s="1625">
        <v>37046</v>
      </c>
      <c r="DN71" s="1625">
        <v>18797</v>
      </c>
      <c r="DO71" s="1625">
        <v>7491</v>
      </c>
      <c r="DP71" s="1625">
        <v>7701</v>
      </c>
      <c r="DQ71" s="1625">
        <v>6135</v>
      </c>
      <c r="DR71" s="1625">
        <v>6098</v>
      </c>
      <c r="DS71" s="1625">
        <v>14479</v>
      </c>
      <c r="DT71" s="1625">
        <v>14360</v>
      </c>
      <c r="DU71" s="1625">
        <v>24301</v>
      </c>
      <c r="DV71" s="1625">
        <v>42197</v>
      </c>
      <c r="DW71" s="1625">
        <v>12109</v>
      </c>
      <c r="DX71" s="1625">
        <v>6707</v>
      </c>
      <c r="DY71" s="1625">
        <v>15714</v>
      </c>
      <c r="DZ71" s="1625">
        <v>58840</v>
      </c>
      <c r="EA71" s="1650">
        <v>35333</v>
      </c>
      <c r="EB71" s="1625">
        <v>6071</v>
      </c>
      <c r="EC71" s="1625">
        <v>7906</v>
      </c>
      <c r="ED71" s="1625">
        <v>4253</v>
      </c>
      <c r="EE71" s="1625">
        <v>6039</v>
      </c>
      <c r="EF71" s="1625">
        <v>11489</v>
      </c>
      <c r="EG71" s="1625">
        <v>16803</v>
      </c>
      <c r="EH71" s="1625">
        <v>11739</v>
      </c>
      <c r="EI71" s="1625">
        <v>6102</v>
      </c>
      <c r="EJ71" s="1625">
        <v>6118</v>
      </c>
      <c r="EK71" s="1625">
        <v>11354</v>
      </c>
      <c r="EL71" s="1625">
        <v>5802</v>
      </c>
      <c r="EM71" s="1625">
        <v>31122</v>
      </c>
      <c r="EN71" s="1625">
        <v>7139</v>
      </c>
      <c r="EO71" s="1625">
        <v>15325</v>
      </c>
      <c r="EP71" s="1625">
        <v>14529</v>
      </c>
      <c r="EQ71" s="1625">
        <v>9111</v>
      </c>
      <c r="ER71" s="1625">
        <v>9419</v>
      </c>
      <c r="ES71" s="1625">
        <v>15860</v>
      </c>
      <c r="ET71" s="1643"/>
      <c r="EU71" s="1640"/>
      <c r="EV71" s="1643">
        <v>0</v>
      </c>
    </row>
    <row r="72" spans="1:152">
      <c r="A72" s="1620" t="s">
        <v>2020</v>
      </c>
      <c r="B72" s="1620">
        <v>1964</v>
      </c>
      <c r="C72" s="1627">
        <v>1716761</v>
      </c>
      <c r="D72" s="1625">
        <v>92800</v>
      </c>
      <c r="E72" s="1625">
        <v>27776</v>
      </c>
      <c r="F72" s="1625">
        <v>25261</v>
      </c>
      <c r="G72" s="1625">
        <v>28695</v>
      </c>
      <c r="H72" s="1625">
        <v>20307</v>
      </c>
      <c r="I72" s="1625">
        <v>18970</v>
      </c>
      <c r="J72" s="1625">
        <v>32989</v>
      </c>
      <c r="K72" s="1625">
        <v>34140</v>
      </c>
      <c r="L72" s="1625">
        <v>24387</v>
      </c>
      <c r="M72" s="1625">
        <v>26183</v>
      </c>
      <c r="N72" s="1625">
        <v>58323</v>
      </c>
      <c r="O72" s="1625">
        <v>49255</v>
      </c>
      <c r="P72" s="1625">
        <v>207567</v>
      </c>
      <c r="Q72" s="1625">
        <v>85101</v>
      </c>
      <c r="R72" s="1625">
        <v>38852</v>
      </c>
      <c r="S72" s="1625">
        <v>15940</v>
      </c>
      <c r="T72" s="1625">
        <v>16327</v>
      </c>
      <c r="U72" s="1625">
        <v>12439</v>
      </c>
      <c r="V72" s="1625">
        <v>12320</v>
      </c>
      <c r="W72" s="1625">
        <v>29860</v>
      </c>
      <c r="X72" s="1625">
        <v>30018</v>
      </c>
      <c r="Y72" s="1625">
        <v>51435</v>
      </c>
      <c r="Z72" s="1625">
        <v>91898</v>
      </c>
      <c r="AA72" s="1625">
        <v>25484</v>
      </c>
      <c r="AB72" s="1625">
        <v>13735</v>
      </c>
      <c r="AC72" s="1625">
        <v>34258</v>
      </c>
      <c r="AD72" s="1625">
        <v>131994</v>
      </c>
      <c r="AE72" s="1650">
        <v>76725</v>
      </c>
      <c r="AF72" s="1625">
        <v>13657</v>
      </c>
      <c r="AG72" s="1625">
        <v>16975</v>
      </c>
      <c r="AH72" s="1625">
        <v>8694</v>
      </c>
      <c r="AI72" s="1625">
        <v>12136</v>
      </c>
      <c r="AJ72" s="1625">
        <v>24649</v>
      </c>
      <c r="AK72" s="1625">
        <v>36286</v>
      </c>
      <c r="AL72" s="1625">
        <v>24040</v>
      </c>
      <c r="AM72" s="1625">
        <v>12460</v>
      </c>
      <c r="AN72" s="1625">
        <v>13445</v>
      </c>
      <c r="AO72" s="1625">
        <v>23692</v>
      </c>
      <c r="AP72" s="1625">
        <v>11719</v>
      </c>
      <c r="AQ72" s="1625">
        <v>64653</v>
      </c>
      <c r="AR72" s="1625">
        <v>14237</v>
      </c>
      <c r="AS72" s="1625">
        <v>30349</v>
      </c>
      <c r="AT72" s="1625">
        <v>29018</v>
      </c>
      <c r="AU72" s="1625">
        <v>18471</v>
      </c>
      <c r="AV72" s="1625">
        <v>18540</v>
      </c>
      <c r="AW72" s="1625">
        <v>30701</v>
      </c>
      <c r="AX72" s="1639"/>
      <c r="AY72" s="1640"/>
      <c r="AZ72" s="1641">
        <v>0</v>
      </c>
      <c r="BA72" s="1625">
        <v>882924</v>
      </c>
      <c r="BB72" s="1625">
        <v>47513</v>
      </c>
      <c r="BC72" s="1625">
        <v>14267</v>
      </c>
      <c r="BD72" s="1625">
        <v>13177</v>
      </c>
      <c r="BE72" s="1625">
        <v>14723</v>
      </c>
      <c r="BF72" s="1625">
        <v>10401</v>
      </c>
      <c r="BG72" s="1625">
        <v>9849</v>
      </c>
      <c r="BH72" s="1625">
        <v>17077</v>
      </c>
      <c r="BI72" s="1625">
        <v>17504</v>
      </c>
      <c r="BJ72" s="1625">
        <v>12570</v>
      </c>
      <c r="BK72" s="1625">
        <v>13558</v>
      </c>
      <c r="BL72" s="1625">
        <v>29887</v>
      </c>
      <c r="BM72" s="1625">
        <v>25445</v>
      </c>
      <c r="BN72" s="1625">
        <v>106937</v>
      </c>
      <c r="BO72" s="1625">
        <v>44059</v>
      </c>
      <c r="BP72" s="1625">
        <v>19978</v>
      </c>
      <c r="BQ72" s="1625">
        <v>8240</v>
      </c>
      <c r="BR72" s="1625">
        <v>8331</v>
      </c>
      <c r="BS72" s="1625">
        <v>6325</v>
      </c>
      <c r="BT72" s="1625">
        <v>6253</v>
      </c>
      <c r="BU72" s="1625">
        <v>15331</v>
      </c>
      <c r="BV72" s="1625">
        <v>15501</v>
      </c>
      <c r="BW72" s="1625">
        <v>26658</v>
      </c>
      <c r="BX72" s="1625">
        <v>46987</v>
      </c>
      <c r="BY72" s="1625">
        <v>13233</v>
      </c>
      <c r="BZ72" s="1625">
        <v>7099</v>
      </c>
      <c r="CA72" s="1625">
        <v>17745</v>
      </c>
      <c r="CB72" s="1625">
        <v>67839</v>
      </c>
      <c r="CC72" s="1650">
        <v>39383</v>
      </c>
      <c r="CD72" s="1625">
        <v>7032</v>
      </c>
      <c r="CE72" s="1625">
        <v>8653</v>
      </c>
      <c r="CF72" s="1625">
        <v>4500</v>
      </c>
      <c r="CG72" s="1625">
        <v>6213</v>
      </c>
      <c r="CH72" s="1625">
        <v>12648</v>
      </c>
      <c r="CI72" s="1625">
        <v>18761</v>
      </c>
      <c r="CJ72" s="1625">
        <v>12489</v>
      </c>
      <c r="CK72" s="1625">
        <v>6425</v>
      </c>
      <c r="CL72" s="1625">
        <v>6858</v>
      </c>
      <c r="CM72" s="1625">
        <v>12145</v>
      </c>
      <c r="CN72" s="1625">
        <v>5931</v>
      </c>
      <c r="CO72" s="1625">
        <v>33053</v>
      </c>
      <c r="CP72" s="1625">
        <v>7250</v>
      </c>
      <c r="CQ72" s="1625">
        <v>15417</v>
      </c>
      <c r="CR72" s="1625">
        <v>14922</v>
      </c>
      <c r="CS72" s="1625">
        <v>9484</v>
      </c>
      <c r="CT72" s="1625">
        <v>9615</v>
      </c>
      <c r="CU72" s="1625">
        <v>15658</v>
      </c>
      <c r="CV72" s="1639"/>
      <c r="CW72" s="1640"/>
      <c r="CX72" s="1642">
        <v>0</v>
      </c>
      <c r="CY72" s="1638">
        <v>833837</v>
      </c>
      <c r="CZ72" s="1625">
        <v>45287</v>
      </c>
      <c r="DA72" s="1625">
        <v>13509</v>
      </c>
      <c r="DB72" s="1625">
        <v>12084</v>
      </c>
      <c r="DC72" s="1625">
        <v>13972</v>
      </c>
      <c r="DD72" s="1625">
        <v>9906</v>
      </c>
      <c r="DE72" s="1625">
        <v>9121</v>
      </c>
      <c r="DF72" s="1625">
        <v>15912</v>
      </c>
      <c r="DG72" s="1625">
        <v>16636</v>
      </c>
      <c r="DH72" s="1625">
        <v>11817</v>
      </c>
      <c r="DI72" s="1625">
        <v>12625</v>
      </c>
      <c r="DJ72" s="1625">
        <v>28436</v>
      </c>
      <c r="DK72" s="1625">
        <v>23810</v>
      </c>
      <c r="DL72" s="1625">
        <v>100630</v>
      </c>
      <c r="DM72" s="1625">
        <v>41042</v>
      </c>
      <c r="DN72" s="1625">
        <v>18874</v>
      </c>
      <c r="DO72" s="1625">
        <v>7700</v>
      </c>
      <c r="DP72" s="1625">
        <v>7996</v>
      </c>
      <c r="DQ72" s="1625">
        <v>6114</v>
      </c>
      <c r="DR72" s="1625">
        <v>6067</v>
      </c>
      <c r="DS72" s="1625">
        <v>14529</v>
      </c>
      <c r="DT72" s="1625">
        <v>14517</v>
      </c>
      <c r="DU72" s="1625">
        <v>24777</v>
      </c>
      <c r="DV72" s="1625">
        <v>44911</v>
      </c>
      <c r="DW72" s="1625">
        <v>12251</v>
      </c>
      <c r="DX72" s="1625">
        <v>6636</v>
      </c>
      <c r="DY72" s="1625">
        <v>16513</v>
      </c>
      <c r="DZ72" s="1625">
        <v>64155</v>
      </c>
      <c r="EA72" s="1650">
        <v>37342</v>
      </c>
      <c r="EB72" s="1625">
        <v>6625</v>
      </c>
      <c r="EC72" s="1625">
        <v>8322</v>
      </c>
      <c r="ED72" s="1625">
        <v>4194</v>
      </c>
      <c r="EE72" s="1625">
        <v>5923</v>
      </c>
      <c r="EF72" s="1625">
        <v>12001</v>
      </c>
      <c r="EG72" s="1625">
        <v>17525</v>
      </c>
      <c r="EH72" s="1625">
        <v>11551</v>
      </c>
      <c r="EI72" s="1625">
        <v>6035</v>
      </c>
      <c r="EJ72" s="1625">
        <v>6587</v>
      </c>
      <c r="EK72" s="1625">
        <v>11547</v>
      </c>
      <c r="EL72" s="1625">
        <v>5788</v>
      </c>
      <c r="EM72" s="1625">
        <v>31600</v>
      </c>
      <c r="EN72" s="1625">
        <v>6987</v>
      </c>
      <c r="EO72" s="1625">
        <v>14932</v>
      </c>
      <c r="EP72" s="1625">
        <v>14096</v>
      </c>
      <c r="EQ72" s="1625">
        <v>8987</v>
      </c>
      <c r="ER72" s="1625">
        <v>8925</v>
      </c>
      <c r="ES72" s="1625">
        <v>15043</v>
      </c>
      <c r="ET72" s="1643"/>
      <c r="EU72" s="1640"/>
      <c r="EV72" s="1643">
        <v>0</v>
      </c>
    </row>
    <row r="73" spans="1:152">
      <c r="A73" s="1620" t="s">
        <v>2021</v>
      </c>
      <c r="B73" s="1620">
        <v>1965</v>
      </c>
      <c r="C73" s="1627">
        <v>1823697</v>
      </c>
      <c r="D73" s="1625">
        <v>96666</v>
      </c>
      <c r="E73" s="1625">
        <v>28204</v>
      </c>
      <c r="F73" s="1625">
        <v>24629</v>
      </c>
      <c r="G73" s="1625">
        <v>29240</v>
      </c>
      <c r="H73" s="1625">
        <v>19872</v>
      </c>
      <c r="I73" s="1625">
        <v>18864</v>
      </c>
      <c r="J73" s="1625">
        <v>32807</v>
      </c>
      <c r="K73" s="1625">
        <v>35460</v>
      </c>
      <c r="L73" s="1625">
        <v>25739</v>
      </c>
      <c r="M73" s="1625">
        <v>27885</v>
      </c>
      <c r="N73" s="1625">
        <v>66585</v>
      </c>
      <c r="O73" s="1625">
        <v>54170</v>
      </c>
      <c r="P73" s="1625">
        <v>225492</v>
      </c>
      <c r="Q73" s="1625">
        <v>97386</v>
      </c>
      <c r="R73" s="1625">
        <v>40261</v>
      </c>
      <c r="S73" s="1625">
        <v>16342</v>
      </c>
      <c r="T73" s="1625">
        <v>16605</v>
      </c>
      <c r="U73" s="1625">
        <v>12736</v>
      </c>
      <c r="V73" s="1625">
        <v>12721</v>
      </c>
      <c r="W73" s="1625">
        <v>31532</v>
      </c>
      <c r="X73" s="1625">
        <v>32112</v>
      </c>
      <c r="Y73" s="1625">
        <v>55328</v>
      </c>
      <c r="Z73" s="1625">
        <v>101924</v>
      </c>
      <c r="AA73" s="1625">
        <v>27057</v>
      </c>
      <c r="AB73" s="1625">
        <v>14277</v>
      </c>
      <c r="AC73" s="1625">
        <v>36703</v>
      </c>
      <c r="AD73" s="1625">
        <v>147249</v>
      </c>
      <c r="AE73" s="1650">
        <v>82500</v>
      </c>
      <c r="AF73" s="1625">
        <v>14571</v>
      </c>
      <c r="AG73" s="1625">
        <v>18054</v>
      </c>
      <c r="AH73" s="1625">
        <v>8560</v>
      </c>
      <c r="AI73" s="1625">
        <v>11796</v>
      </c>
      <c r="AJ73" s="1625">
        <v>25451</v>
      </c>
      <c r="AK73" s="1625">
        <v>38967</v>
      </c>
      <c r="AL73" s="1625">
        <v>24537</v>
      </c>
      <c r="AM73" s="1625">
        <v>12622</v>
      </c>
      <c r="AN73" s="1625">
        <v>13721</v>
      </c>
      <c r="AO73" s="1625">
        <v>24424</v>
      </c>
      <c r="AP73" s="1625">
        <v>12028</v>
      </c>
      <c r="AQ73" s="1625">
        <v>68854</v>
      </c>
      <c r="AR73" s="1625">
        <v>14443</v>
      </c>
      <c r="AS73" s="1625">
        <v>30188</v>
      </c>
      <c r="AT73" s="1625">
        <v>28920</v>
      </c>
      <c r="AU73" s="1625">
        <v>18534</v>
      </c>
      <c r="AV73" s="1625">
        <v>18438</v>
      </c>
      <c r="AW73" s="1625">
        <v>29243</v>
      </c>
      <c r="AX73" s="1639"/>
      <c r="AY73" s="1640"/>
      <c r="AZ73" s="1641">
        <v>0</v>
      </c>
      <c r="BA73" s="1625">
        <v>935366</v>
      </c>
      <c r="BB73" s="1625">
        <v>49555</v>
      </c>
      <c r="BC73" s="1625">
        <v>14518</v>
      </c>
      <c r="BD73" s="1625">
        <v>12508</v>
      </c>
      <c r="BE73" s="1625">
        <v>14949</v>
      </c>
      <c r="BF73" s="1625">
        <v>10219</v>
      </c>
      <c r="BG73" s="1625">
        <v>9669</v>
      </c>
      <c r="BH73" s="1625">
        <v>16720</v>
      </c>
      <c r="BI73" s="1625">
        <v>18090</v>
      </c>
      <c r="BJ73" s="1625">
        <v>13019</v>
      </c>
      <c r="BK73" s="1625">
        <v>14301</v>
      </c>
      <c r="BL73" s="1625">
        <v>34048</v>
      </c>
      <c r="BM73" s="1625">
        <v>27596</v>
      </c>
      <c r="BN73" s="1625">
        <v>116079</v>
      </c>
      <c r="BO73" s="1625">
        <v>50117</v>
      </c>
      <c r="BP73" s="1625">
        <v>20477</v>
      </c>
      <c r="BQ73" s="1625">
        <v>8451</v>
      </c>
      <c r="BR73" s="1625">
        <v>8523</v>
      </c>
      <c r="BS73" s="1625">
        <v>6539</v>
      </c>
      <c r="BT73" s="1625">
        <v>6600</v>
      </c>
      <c r="BU73" s="1625">
        <v>16231</v>
      </c>
      <c r="BV73" s="1625">
        <v>16481</v>
      </c>
      <c r="BW73" s="1625">
        <v>28509</v>
      </c>
      <c r="BX73" s="1625">
        <v>52516</v>
      </c>
      <c r="BY73" s="1625">
        <v>13851</v>
      </c>
      <c r="BZ73" s="1625">
        <v>7419</v>
      </c>
      <c r="CA73" s="1625">
        <v>18834</v>
      </c>
      <c r="CB73" s="1625">
        <v>75740</v>
      </c>
      <c r="CC73" s="1650">
        <v>42123</v>
      </c>
      <c r="CD73" s="1625">
        <v>7343</v>
      </c>
      <c r="CE73" s="1625">
        <v>9317</v>
      </c>
      <c r="CF73" s="1625">
        <v>4398</v>
      </c>
      <c r="CG73" s="1625">
        <v>5996</v>
      </c>
      <c r="CH73" s="1625">
        <v>13156</v>
      </c>
      <c r="CI73" s="1625">
        <v>20125</v>
      </c>
      <c r="CJ73" s="1625">
        <v>12554</v>
      </c>
      <c r="CK73" s="1625">
        <v>6384</v>
      </c>
      <c r="CL73" s="1625">
        <v>7005</v>
      </c>
      <c r="CM73" s="1625">
        <v>12528</v>
      </c>
      <c r="CN73" s="1625">
        <v>6267</v>
      </c>
      <c r="CO73" s="1625">
        <v>35134</v>
      </c>
      <c r="CP73" s="1625">
        <v>7379</v>
      </c>
      <c r="CQ73" s="1625">
        <v>15412</v>
      </c>
      <c r="CR73" s="1625">
        <v>14879</v>
      </c>
      <c r="CS73" s="1625">
        <v>9451</v>
      </c>
      <c r="CT73" s="1625">
        <v>9416</v>
      </c>
      <c r="CU73" s="1625">
        <v>14940</v>
      </c>
      <c r="CV73" s="1639"/>
      <c r="CW73" s="1640"/>
      <c r="CX73" s="1642">
        <v>0</v>
      </c>
      <c r="CY73" s="1638">
        <v>888331</v>
      </c>
      <c r="CZ73" s="1625">
        <v>47111</v>
      </c>
      <c r="DA73" s="1625">
        <v>13686</v>
      </c>
      <c r="DB73" s="1625">
        <v>12121</v>
      </c>
      <c r="DC73" s="1625">
        <v>14291</v>
      </c>
      <c r="DD73" s="1625">
        <v>9653</v>
      </c>
      <c r="DE73" s="1625">
        <v>9195</v>
      </c>
      <c r="DF73" s="1625">
        <v>16087</v>
      </c>
      <c r="DG73" s="1625">
        <v>17370</v>
      </c>
      <c r="DH73" s="1625">
        <v>12720</v>
      </c>
      <c r="DI73" s="1625">
        <v>13584</v>
      </c>
      <c r="DJ73" s="1625">
        <v>32537</v>
      </c>
      <c r="DK73" s="1625">
        <v>26574</v>
      </c>
      <c r="DL73" s="1625">
        <v>109413</v>
      </c>
      <c r="DM73" s="1625">
        <v>47269</v>
      </c>
      <c r="DN73" s="1625">
        <v>19784</v>
      </c>
      <c r="DO73" s="1625">
        <v>7891</v>
      </c>
      <c r="DP73" s="1625">
        <v>8082</v>
      </c>
      <c r="DQ73" s="1625">
        <v>6197</v>
      </c>
      <c r="DR73" s="1625">
        <v>6121</v>
      </c>
      <c r="DS73" s="1625">
        <v>15301</v>
      </c>
      <c r="DT73" s="1625">
        <v>15631</v>
      </c>
      <c r="DU73" s="1625">
        <v>26819</v>
      </c>
      <c r="DV73" s="1625">
        <v>49408</v>
      </c>
      <c r="DW73" s="1625">
        <v>13206</v>
      </c>
      <c r="DX73" s="1625">
        <v>6858</v>
      </c>
      <c r="DY73" s="1625">
        <v>17869</v>
      </c>
      <c r="DZ73" s="1625">
        <v>71509</v>
      </c>
      <c r="EA73" s="1650">
        <v>40377</v>
      </c>
      <c r="EB73" s="1625">
        <v>7228</v>
      </c>
      <c r="EC73" s="1625">
        <v>8737</v>
      </c>
      <c r="ED73" s="1625">
        <v>4162</v>
      </c>
      <c r="EE73" s="1625">
        <v>5800</v>
      </c>
      <c r="EF73" s="1625">
        <v>12295</v>
      </c>
      <c r="EG73" s="1625">
        <v>18842</v>
      </c>
      <c r="EH73" s="1625">
        <v>11983</v>
      </c>
      <c r="EI73" s="1625">
        <v>6238</v>
      </c>
      <c r="EJ73" s="1625">
        <v>6716</v>
      </c>
      <c r="EK73" s="1625">
        <v>11896</v>
      </c>
      <c r="EL73" s="1625">
        <v>5761</v>
      </c>
      <c r="EM73" s="1625">
        <v>33720</v>
      </c>
      <c r="EN73" s="1625">
        <v>7064</v>
      </c>
      <c r="EO73" s="1625">
        <v>14776</v>
      </c>
      <c r="EP73" s="1625">
        <v>14041</v>
      </c>
      <c r="EQ73" s="1625">
        <v>9083</v>
      </c>
      <c r="ER73" s="1625">
        <v>9022</v>
      </c>
      <c r="ES73" s="1625">
        <v>14303</v>
      </c>
      <c r="ET73" s="1643"/>
      <c r="EU73" s="1640"/>
      <c r="EV73" s="1643">
        <v>0</v>
      </c>
    </row>
    <row r="74" spans="1:152">
      <c r="A74" s="1620" t="s">
        <v>2022</v>
      </c>
      <c r="B74" s="1620">
        <v>1966</v>
      </c>
      <c r="C74" s="1627">
        <v>1360974</v>
      </c>
      <c r="D74" s="1625">
        <v>74230</v>
      </c>
      <c r="E74" s="1625">
        <v>21594</v>
      </c>
      <c r="F74" s="1625">
        <v>18989</v>
      </c>
      <c r="G74" s="1625">
        <v>22834</v>
      </c>
      <c r="H74" s="1625">
        <v>14395</v>
      </c>
      <c r="I74" s="1625">
        <v>13795</v>
      </c>
      <c r="J74" s="1625">
        <v>24601</v>
      </c>
      <c r="K74" s="1625">
        <v>25856</v>
      </c>
      <c r="L74" s="1625">
        <v>18646</v>
      </c>
      <c r="M74" s="1625">
        <v>19493</v>
      </c>
      <c r="N74" s="1625">
        <v>51453</v>
      </c>
      <c r="O74" s="1625">
        <v>39301</v>
      </c>
      <c r="P74" s="1625">
        <v>177354</v>
      </c>
      <c r="Q74" s="1625">
        <v>77093</v>
      </c>
      <c r="R74" s="1625">
        <v>29544</v>
      </c>
      <c r="S74" s="1625">
        <v>12111</v>
      </c>
      <c r="T74" s="1625">
        <v>12642</v>
      </c>
      <c r="U74" s="1625">
        <v>8284</v>
      </c>
      <c r="V74" s="1625">
        <v>9567</v>
      </c>
      <c r="W74" s="1625">
        <v>23297</v>
      </c>
      <c r="X74" s="1625">
        <v>21340</v>
      </c>
      <c r="Y74" s="1625">
        <v>38846</v>
      </c>
      <c r="Z74" s="1625">
        <v>73223</v>
      </c>
      <c r="AA74" s="1625">
        <v>17327</v>
      </c>
      <c r="AB74" s="1625">
        <v>10177</v>
      </c>
      <c r="AC74" s="1625">
        <v>27755</v>
      </c>
      <c r="AD74" s="1625">
        <v>111099</v>
      </c>
      <c r="AE74" s="1650">
        <v>61745</v>
      </c>
      <c r="AF74" s="1625">
        <v>10014</v>
      </c>
      <c r="AG74" s="1625">
        <v>11962</v>
      </c>
      <c r="AH74" s="1625">
        <v>6125</v>
      </c>
      <c r="AI74" s="1625">
        <v>8630</v>
      </c>
      <c r="AJ74" s="1625">
        <v>18904</v>
      </c>
      <c r="AK74" s="1625">
        <v>29324</v>
      </c>
      <c r="AL74" s="1625">
        <v>17525</v>
      </c>
      <c r="AM74" s="1625">
        <v>8664</v>
      </c>
      <c r="AN74" s="1625">
        <v>9363</v>
      </c>
      <c r="AO74" s="1625">
        <v>16134</v>
      </c>
      <c r="AP74" s="1625">
        <v>7710</v>
      </c>
      <c r="AQ74" s="1625">
        <v>52987</v>
      </c>
      <c r="AR74" s="1625">
        <v>11297</v>
      </c>
      <c r="AS74" s="1625">
        <v>23508</v>
      </c>
      <c r="AT74" s="1625">
        <v>22578</v>
      </c>
      <c r="AU74" s="1625">
        <v>12743</v>
      </c>
      <c r="AV74" s="1625">
        <v>13414</v>
      </c>
      <c r="AW74" s="1625">
        <v>23501</v>
      </c>
      <c r="AX74" s="1639"/>
      <c r="AY74" s="1640"/>
      <c r="AZ74" s="1641">
        <v>0</v>
      </c>
      <c r="BA74" s="1625">
        <v>705463</v>
      </c>
      <c r="BB74" s="1625">
        <v>38387</v>
      </c>
      <c r="BC74" s="1625">
        <v>11224</v>
      </c>
      <c r="BD74" s="1625">
        <v>9901</v>
      </c>
      <c r="BE74" s="1625">
        <v>11795</v>
      </c>
      <c r="BF74" s="1625">
        <v>7496</v>
      </c>
      <c r="BG74" s="1625">
        <v>7073</v>
      </c>
      <c r="BH74" s="1625">
        <v>12507</v>
      </c>
      <c r="BI74" s="1625">
        <v>13388</v>
      </c>
      <c r="BJ74" s="1625">
        <v>9640</v>
      </c>
      <c r="BK74" s="1625">
        <v>9978</v>
      </c>
      <c r="BL74" s="1625">
        <v>26640</v>
      </c>
      <c r="BM74" s="1625">
        <v>20463</v>
      </c>
      <c r="BN74" s="1625">
        <v>91914</v>
      </c>
      <c r="BO74" s="1625">
        <v>39828</v>
      </c>
      <c r="BP74" s="1625">
        <v>15288</v>
      </c>
      <c r="BQ74" s="1625">
        <v>6266</v>
      </c>
      <c r="BR74" s="1625">
        <v>6519</v>
      </c>
      <c r="BS74" s="1625">
        <v>4330</v>
      </c>
      <c r="BT74" s="1625">
        <v>5056</v>
      </c>
      <c r="BU74" s="1625">
        <v>12094</v>
      </c>
      <c r="BV74" s="1625">
        <v>11145</v>
      </c>
      <c r="BW74" s="1625">
        <v>20184</v>
      </c>
      <c r="BX74" s="1625">
        <v>38102</v>
      </c>
      <c r="BY74" s="1625">
        <v>8993</v>
      </c>
      <c r="BZ74" s="1625">
        <v>5249</v>
      </c>
      <c r="CA74" s="1625">
        <v>14317</v>
      </c>
      <c r="CB74" s="1625">
        <v>57554</v>
      </c>
      <c r="CC74" s="1650">
        <v>31963</v>
      </c>
      <c r="CD74" s="1625">
        <v>5149</v>
      </c>
      <c r="CE74" s="1625">
        <v>6223</v>
      </c>
      <c r="CF74" s="1625">
        <v>3185</v>
      </c>
      <c r="CG74" s="1625">
        <v>4525</v>
      </c>
      <c r="CH74" s="1625">
        <v>9827</v>
      </c>
      <c r="CI74" s="1625">
        <v>15174</v>
      </c>
      <c r="CJ74" s="1625">
        <v>9112</v>
      </c>
      <c r="CK74" s="1625">
        <v>4546</v>
      </c>
      <c r="CL74" s="1625">
        <v>4847</v>
      </c>
      <c r="CM74" s="1625">
        <v>8319</v>
      </c>
      <c r="CN74" s="1625">
        <v>4015</v>
      </c>
      <c r="CO74" s="1625">
        <v>27572</v>
      </c>
      <c r="CP74" s="1625">
        <v>5840</v>
      </c>
      <c r="CQ74" s="1625">
        <v>12138</v>
      </c>
      <c r="CR74" s="1625">
        <v>11722</v>
      </c>
      <c r="CS74" s="1625">
        <v>6703</v>
      </c>
      <c r="CT74" s="1625">
        <v>6951</v>
      </c>
      <c r="CU74" s="1625">
        <v>12321</v>
      </c>
      <c r="CV74" s="1639"/>
      <c r="CW74" s="1640"/>
      <c r="CX74" s="1642">
        <v>0</v>
      </c>
      <c r="CY74" s="1638">
        <v>655511</v>
      </c>
      <c r="CZ74" s="1625">
        <v>35843</v>
      </c>
      <c r="DA74" s="1625">
        <v>10370</v>
      </c>
      <c r="DB74" s="1625">
        <v>9088</v>
      </c>
      <c r="DC74" s="1625">
        <v>11039</v>
      </c>
      <c r="DD74" s="1625">
        <v>6899</v>
      </c>
      <c r="DE74" s="1625">
        <v>6722</v>
      </c>
      <c r="DF74" s="1625">
        <v>12094</v>
      </c>
      <c r="DG74" s="1625">
        <v>12468</v>
      </c>
      <c r="DH74" s="1625">
        <v>9006</v>
      </c>
      <c r="DI74" s="1625">
        <v>9515</v>
      </c>
      <c r="DJ74" s="1625">
        <v>24813</v>
      </c>
      <c r="DK74" s="1625">
        <v>18838</v>
      </c>
      <c r="DL74" s="1625">
        <v>85440</v>
      </c>
      <c r="DM74" s="1625">
        <v>37265</v>
      </c>
      <c r="DN74" s="1625">
        <v>14256</v>
      </c>
      <c r="DO74" s="1625">
        <v>5845</v>
      </c>
      <c r="DP74" s="1625">
        <v>6123</v>
      </c>
      <c r="DQ74" s="1625">
        <v>3954</v>
      </c>
      <c r="DR74" s="1625">
        <v>4511</v>
      </c>
      <c r="DS74" s="1625">
        <v>11203</v>
      </c>
      <c r="DT74" s="1625">
        <v>10195</v>
      </c>
      <c r="DU74" s="1625">
        <v>18662</v>
      </c>
      <c r="DV74" s="1625">
        <v>35121</v>
      </c>
      <c r="DW74" s="1625">
        <v>8334</v>
      </c>
      <c r="DX74" s="1625">
        <v>4928</v>
      </c>
      <c r="DY74" s="1625">
        <v>13438</v>
      </c>
      <c r="DZ74" s="1625">
        <v>53545</v>
      </c>
      <c r="EA74" s="1650">
        <v>29782</v>
      </c>
      <c r="EB74" s="1625">
        <v>4865</v>
      </c>
      <c r="EC74" s="1625">
        <v>5739</v>
      </c>
      <c r="ED74" s="1625">
        <v>2940</v>
      </c>
      <c r="EE74" s="1625">
        <v>4105</v>
      </c>
      <c r="EF74" s="1625">
        <v>9077</v>
      </c>
      <c r="EG74" s="1625">
        <v>14150</v>
      </c>
      <c r="EH74" s="1625">
        <v>8413</v>
      </c>
      <c r="EI74" s="1625">
        <v>4118</v>
      </c>
      <c r="EJ74" s="1625">
        <v>4516</v>
      </c>
      <c r="EK74" s="1625">
        <v>7815</v>
      </c>
      <c r="EL74" s="1625">
        <v>3695</v>
      </c>
      <c r="EM74" s="1625">
        <v>25415</v>
      </c>
      <c r="EN74" s="1625">
        <v>5457</v>
      </c>
      <c r="EO74" s="1625">
        <v>11370</v>
      </c>
      <c r="EP74" s="1625">
        <v>10856</v>
      </c>
      <c r="EQ74" s="1625">
        <v>6040</v>
      </c>
      <c r="ER74" s="1625">
        <v>6463</v>
      </c>
      <c r="ES74" s="1625">
        <v>11180</v>
      </c>
      <c r="ET74" s="1643"/>
      <c r="EU74" s="1640"/>
      <c r="EV74" s="1643">
        <v>0</v>
      </c>
    </row>
    <row r="75" spans="1:152">
      <c r="A75" s="1620" t="s">
        <v>2023</v>
      </c>
      <c r="B75" s="1620">
        <v>1967</v>
      </c>
      <c r="C75" s="1627">
        <v>1935647</v>
      </c>
      <c r="D75" s="1625">
        <v>99012</v>
      </c>
      <c r="E75" s="1625">
        <v>28407</v>
      </c>
      <c r="F75" s="1625">
        <v>24969</v>
      </c>
      <c r="G75" s="1625">
        <v>31258</v>
      </c>
      <c r="H75" s="1625">
        <v>19911</v>
      </c>
      <c r="I75" s="1625">
        <v>19186</v>
      </c>
      <c r="J75" s="1625">
        <v>32778</v>
      </c>
      <c r="K75" s="1625">
        <v>38094</v>
      </c>
      <c r="L75" s="1625">
        <v>27409</v>
      </c>
      <c r="M75" s="1625">
        <v>30266</v>
      </c>
      <c r="N75" s="1625">
        <v>80712</v>
      </c>
      <c r="O75" s="1625">
        <v>62650</v>
      </c>
      <c r="P75" s="1625">
        <v>235583</v>
      </c>
      <c r="Q75" s="1625">
        <v>110998</v>
      </c>
      <c r="R75" s="1625">
        <v>41605</v>
      </c>
      <c r="S75" s="1625">
        <v>17723</v>
      </c>
      <c r="T75" s="1625">
        <v>18006</v>
      </c>
      <c r="U75" s="1625">
        <v>13065</v>
      </c>
      <c r="V75" s="1625">
        <v>13274</v>
      </c>
      <c r="W75" s="1625">
        <v>32463</v>
      </c>
      <c r="X75" s="1625">
        <v>32834</v>
      </c>
      <c r="Y75" s="1625">
        <v>58838</v>
      </c>
      <c r="Z75" s="1625">
        <v>109121</v>
      </c>
      <c r="AA75" s="1625">
        <v>27263</v>
      </c>
      <c r="AB75" s="1625">
        <v>15138</v>
      </c>
      <c r="AC75" s="1625">
        <v>39254</v>
      </c>
      <c r="AD75" s="1625">
        <v>158482</v>
      </c>
      <c r="AE75" s="1650">
        <v>87967</v>
      </c>
      <c r="AF75" s="1625">
        <v>16148</v>
      </c>
      <c r="AG75" s="1625">
        <v>18538</v>
      </c>
      <c r="AH75" s="1625">
        <v>8677</v>
      </c>
      <c r="AI75" s="1625">
        <v>12075</v>
      </c>
      <c r="AJ75" s="1625">
        <v>26746</v>
      </c>
      <c r="AK75" s="1625">
        <v>42188</v>
      </c>
      <c r="AL75" s="1625">
        <v>25718</v>
      </c>
      <c r="AM75" s="1625">
        <v>12794</v>
      </c>
      <c r="AN75" s="1625">
        <v>14282</v>
      </c>
      <c r="AO75" s="1625">
        <v>24228</v>
      </c>
      <c r="AP75" s="1625">
        <v>12172</v>
      </c>
      <c r="AQ75" s="1625">
        <v>72713</v>
      </c>
      <c r="AR75" s="1625">
        <v>14670</v>
      </c>
      <c r="AS75" s="1625">
        <v>30766</v>
      </c>
      <c r="AT75" s="1625">
        <v>29458</v>
      </c>
      <c r="AU75" s="1625">
        <v>19395</v>
      </c>
      <c r="AV75" s="1625">
        <v>19101</v>
      </c>
      <c r="AW75" s="1625">
        <v>29712</v>
      </c>
      <c r="AX75" s="1639"/>
      <c r="AY75" s="1640"/>
      <c r="AZ75" s="1641">
        <v>0</v>
      </c>
      <c r="BA75" s="1625">
        <v>992778</v>
      </c>
      <c r="BB75" s="1625">
        <v>50580</v>
      </c>
      <c r="BC75" s="1625">
        <v>14464</v>
      </c>
      <c r="BD75" s="1625">
        <v>12748</v>
      </c>
      <c r="BE75" s="1625">
        <v>16127</v>
      </c>
      <c r="BF75" s="1625">
        <v>10208</v>
      </c>
      <c r="BG75" s="1625">
        <v>9904</v>
      </c>
      <c r="BH75" s="1625">
        <v>16871</v>
      </c>
      <c r="BI75" s="1625">
        <v>19414</v>
      </c>
      <c r="BJ75" s="1625">
        <v>13975</v>
      </c>
      <c r="BK75" s="1625">
        <v>15493</v>
      </c>
      <c r="BL75" s="1625">
        <v>41307</v>
      </c>
      <c r="BM75" s="1625">
        <v>32217</v>
      </c>
      <c r="BN75" s="1625">
        <v>120944</v>
      </c>
      <c r="BO75" s="1625">
        <v>56973</v>
      </c>
      <c r="BP75" s="1625">
        <v>21232</v>
      </c>
      <c r="BQ75" s="1625">
        <v>9195</v>
      </c>
      <c r="BR75" s="1625">
        <v>9286</v>
      </c>
      <c r="BS75" s="1625">
        <v>6595</v>
      </c>
      <c r="BT75" s="1625">
        <v>6855</v>
      </c>
      <c r="BU75" s="1625">
        <v>16615</v>
      </c>
      <c r="BV75" s="1625">
        <v>16732</v>
      </c>
      <c r="BW75" s="1625">
        <v>30083</v>
      </c>
      <c r="BX75" s="1625">
        <v>56088</v>
      </c>
      <c r="BY75" s="1625">
        <v>14065</v>
      </c>
      <c r="BZ75" s="1625">
        <v>7709</v>
      </c>
      <c r="CA75" s="1625">
        <v>20089</v>
      </c>
      <c r="CB75" s="1625">
        <v>81366</v>
      </c>
      <c r="CC75" s="1650">
        <v>45236</v>
      </c>
      <c r="CD75" s="1625">
        <v>8318</v>
      </c>
      <c r="CE75" s="1625">
        <v>9571</v>
      </c>
      <c r="CF75" s="1625">
        <v>4403</v>
      </c>
      <c r="CG75" s="1625">
        <v>6205</v>
      </c>
      <c r="CH75" s="1625">
        <v>13980</v>
      </c>
      <c r="CI75" s="1625">
        <v>21582</v>
      </c>
      <c r="CJ75" s="1625">
        <v>13043</v>
      </c>
      <c r="CK75" s="1625">
        <v>6646</v>
      </c>
      <c r="CL75" s="1625">
        <v>7336</v>
      </c>
      <c r="CM75" s="1625">
        <v>12500</v>
      </c>
      <c r="CN75" s="1625">
        <v>6249</v>
      </c>
      <c r="CO75" s="1625">
        <v>37542</v>
      </c>
      <c r="CP75" s="1625">
        <v>7421</v>
      </c>
      <c r="CQ75" s="1625">
        <v>15677</v>
      </c>
      <c r="CR75" s="1625">
        <v>15048</v>
      </c>
      <c r="CS75" s="1625">
        <v>9948</v>
      </c>
      <c r="CT75" s="1625">
        <v>9846</v>
      </c>
      <c r="CU75" s="1625">
        <v>15092</v>
      </c>
      <c r="CV75" s="1639"/>
      <c r="CW75" s="1640"/>
      <c r="CX75" s="1642">
        <v>0</v>
      </c>
      <c r="CY75" s="1638">
        <v>942869</v>
      </c>
      <c r="CZ75" s="1625">
        <v>48432</v>
      </c>
      <c r="DA75" s="1625">
        <v>13943</v>
      </c>
      <c r="DB75" s="1625">
        <v>12221</v>
      </c>
      <c r="DC75" s="1625">
        <v>15131</v>
      </c>
      <c r="DD75" s="1625">
        <v>9703</v>
      </c>
      <c r="DE75" s="1625">
        <v>9282</v>
      </c>
      <c r="DF75" s="1625">
        <v>15907</v>
      </c>
      <c r="DG75" s="1625">
        <v>18680</v>
      </c>
      <c r="DH75" s="1625">
        <v>13434</v>
      </c>
      <c r="DI75" s="1625">
        <v>14773</v>
      </c>
      <c r="DJ75" s="1625">
        <v>39405</v>
      </c>
      <c r="DK75" s="1625">
        <v>30433</v>
      </c>
      <c r="DL75" s="1625">
        <v>114639</v>
      </c>
      <c r="DM75" s="1625">
        <v>54025</v>
      </c>
      <c r="DN75" s="1625">
        <v>20373</v>
      </c>
      <c r="DO75" s="1625">
        <v>8528</v>
      </c>
      <c r="DP75" s="1625">
        <v>8720</v>
      </c>
      <c r="DQ75" s="1625">
        <v>6470</v>
      </c>
      <c r="DR75" s="1625">
        <v>6419</v>
      </c>
      <c r="DS75" s="1625">
        <v>15848</v>
      </c>
      <c r="DT75" s="1625">
        <v>16102</v>
      </c>
      <c r="DU75" s="1625">
        <v>28755</v>
      </c>
      <c r="DV75" s="1625">
        <v>53033</v>
      </c>
      <c r="DW75" s="1625">
        <v>13198</v>
      </c>
      <c r="DX75" s="1625">
        <v>7429</v>
      </c>
      <c r="DY75" s="1625">
        <v>19165</v>
      </c>
      <c r="DZ75" s="1625">
        <v>77116</v>
      </c>
      <c r="EA75" s="1650">
        <v>42731</v>
      </c>
      <c r="EB75" s="1625">
        <v>7830</v>
      </c>
      <c r="EC75" s="1625">
        <v>8967</v>
      </c>
      <c r="ED75" s="1625">
        <v>4274</v>
      </c>
      <c r="EE75" s="1625">
        <v>5870</v>
      </c>
      <c r="EF75" s="1625">
        <v>12766</v>
      </c>
      <c r="EG75" s="1625">
        <v>20606</v>
      </c>
      <c r="EH75" s="1625">
        <v>12675</v>
      </c>
      <c r="EI75" s="1625">
        <v>6148</v>
      </c>
      <c r="EJ75" s="1625">
        <v>6946</v>
      </c>
      <c r="EK75" s="1625">
        <v>11728</v>
      </c>
      <c r="EL75" s="1625">
        <v>5923</v>
      </c>
      <c r="EM75" s="1625">
        <v>35171</v>
      </c>
      <c r="EN75" s="1625">
        <v>7249</v>
      </c>
      <c r="EO75" s="1625">
        <v>15089</v>
      </c>
      <c r="EP75" s="1625">
        <v>14410</v>
      </c>
      <c r="EQ75" s="1625">
        <v>9447</v>
      </c>
      <c r="ER75" s="1625">
        <v>9255</v>
      </c>
      <c r="ES75" s="1625">
        <v>14620</v>
      </c>
      <c r="ET75" s="1643"/>
      <c r="EU75" s="1640"/>
      <c r="EV75" s="1643">
        <v>0</v>
      </c>
    </row>
    <row r="76" spans="1:152">
      <c r="A76" s="1620" t="s">
        <v>2024</v>
      </c>
      <c r="B76" s="1620">
        <v>1968</v>
      </c>
      <c r="C76" s="1627">
        <v>1871839</v>
      </c>
      <c r="D76" s="1625">
        <v>93410</v>
      </c>
      <c r="E76" s="1625">
        <v>27203</v>
      </c>
      <c r="F76" s="1625">
        <v>23346</v>
      </c>
      <c r="G76" s="1625">
        <v>29404</v>
      </c>
      <c r="H76" s="1625">
        <v>18542</v>
      </c>
      <c r="I76" s="1625">
        <v>17588</v>
      </c>
      <c r="J76" s="1625">
        <v>30360</v>
      </c>
      <c r="K76" s="1625">
        <v>35735</v>
      </c>
      <c r="L76" s="1625">
        <v>25560</v>
      </c>
      <c r="M76" s="1625">
        <v>28428</v>
      </c>
      <c r="N76" s="1625">
        <v>79437</v>
      </c>
      <c r="O76" s="1625">
        <v>62432</v>
      </c>
      <c r="P76" s="1625">
        <v>229042</v>
      </c>
      <c r="Q76" s="1625">
        <v>111200</v>
      </c>
      <c r="R76" s="1625">
        <v>38559</v>
      </c>
      <c r="S76" s="1625">
        <v>16884</v>
      </c>
      <c r="T76" s="1625">
        <v>17006</v>
      </c>
      <c r="U76" s="1625">
        <v>12255</v>
      </c>
      <c r="V76" s="1625">
        <v>12777</v>
      </c>
      <c r="W76" s="1625">
        <v>31199</v>
      </c>
      <c r="X76" s="1625">
        <v>31759</v>
      </c>
      <c r="Y76" s="1625">
        <v>55843</v>
      </c>
      <c r="Z76" s="1625">
        <v>109631</v>
      </c>
      <c r="AA76" s="1625">
        <v>26197</v>
      </c>
      <c r="AB76" s="1625">
        <v>14616</v>
      </c>
      <c r="AC76" s="1625">
        <v>39240</v>
      </c>
      <c r="AD76" s="1625">
        <v>159740</v>
      </c>
      <c r="AE76" s="1650">
        <v>86770</v>
      </c>
      <c r="AF76" s="1625">
        <v>16083</v>
      </c>
      <c r="AG76" s="1625">
        <v>17994</v>
      </c>
      <c r="AH76" s="1625">
        <v>8101</v>
      </c>
      <c r="AI76" s="1625">
        <v>10993</v>
      </c>
      <c r="AJ76" s="1625">
        <v>26828</v>
      </c>
      <c r="AK76" s="1625">
        <v>42735</v>
      </c>
      <c r="AL76" s="1625">
        <v>24595</v>
      </c>
      <c r="AM76" s="1625">
        <v>11639</v>
      </c>
      <c r="AN76" s="1625">
        <v>13840</v>
      </c>
      <c r="AO76" s="1625">
        <v>23175</v>
      </c>
      <c r="AP76" s="1625">
        <v>11295</v>
      </c>
      <c r="AQ76" s="1625">
        <v>69581</v>
      </c>
      <c r="AR76" s="1625">
        <v>13796</v>
      </c>
      <c r="AS76" s="1625">
        <v>28570</v>
      </c>
      <c r="AT76" s="1625">
        <v>26804</v>
      </c>
      <c r="AU76" s="1625">
        <v>17716</v>
      </c>
      <c r="AV76" s="1625">
        <v>17456</v>
      </c>
      <c r="AW76" s="1625">
        <v>26475</v>
      </c>
      <c r="AX76" s="1639"/>
      <c r="AY76" s="1640"/>
      <c r="AZ76" s="1641">
        <v>0</v>
      </c>
      <c r="BA76" s="1627">
        <v>967996</v>
      </c>
      <c r="BB76" s="1625">
        <v>48076</v>
      </c>
      <c r="BC76" s="1625">
        <v>14054</v>
      </c>
      <c r="BD76" s="1625">
        <v>11960</v>
      </c>
      <c r="BE76" s="1625">
        <v>15265</v>
      </c>
      <c r="BF76" s="1625">
        <v>9523</v>
      </c>
      <c r="BG76" s="1625">
        <v>9193</v>
      </c>
      <c r="BH76" s="1625">
        <v>15670</v>
      </c>
      <c r="BI76" s="1625">
        <v>18379</v>
      </c>
      <c r="BJ76" s="1625">
        <v>13177</v>
      </c>
      <c r="BK76" s="1625">
        <v>14858</v>
      </c>
      <c r="BL76" s="1625">
        <v>41119</v>
      </c>
      <c r="BM76" s="1625">
        <v>32319</v>
      </c>
      <c r="BN76" s="1625">
        <v>118568</v>
      </c>
      <c r="BO76" s="1625">
        <v>57665</v>
      </c>
      <c r="BP76" s="1625">
        <v>19939</v>
      </c>
      <c r="BQ76" s="1625">
        <v>8740</v>
      </c>
      <c r="BR76" s="1625">
        <v>8764</v>
      </c>
      <c r="BS76" s="1625">
        <v>6343</v>
      </c>
      <c r="BT76" s="1625">
        <v>6532</v>
      </c>
      <c r="BU76" s="1625">
        <v>16112</v>
      </c>
      <c r="BV76" s="1625">
        <v>16269</v>
      </c>
      <c r="BW76" s="1625">
        <v>28945</v>
      </c>
      <c r="BX76" s="1625">
        <v>56871</v>
      </c>
      <c r="BY76" s="1625">
        <v>13551</v>
      </c>
      <c r="BZ76" s="1625">
        <v>7629</v>
      </c>
      <c r="CA76" s="1625">
        <v>20162</v>
      </c>
      <c r="CB76" s="1625">
        <v>82733</v>
      </c>
      <c r="CC76" s="1650">
        <v>44891</v>
      </c>
      <c r="CD76" s="1625">
        <v>8326</v>
      </c>
      <c r="CE76" s="1625">
        <v>9366</v>
      </c>
      <c r="CF76" s="1625">
        <v>4230</v>
      </c>
      <c r="CG76" s="1625">
        <v>5688</v>
      </c>
      <c r="CH76" s="1625">
        <v>13787</v>
      </c>
      <c r="CI76" s="1625">
        <v>22072</v>
      </c>
      <c r="CJ76" s="1625">
        <v>12573</v>
      </c>
      <c r="CK76" s="1625">
        <v>5916</v>
      </c>
      <c r="CL76" s="1625">
        <v>7184</v>
      </c>
      <c r="CM76" s="1625">
        <v>12052</v>
      </c>
      <c r="CN76" s="1625">
        <v>5834</v>
      </c>
      <c r="CO76" s="1625">
        <v>36083</v>
      </c>
      <c r="CP76" s="1625">
        <v>7191</v>
      </c>
      <c r="CQ76" s="1625">
        <v>14751</v>
      </c>
      <c r="CR76" s="1625">
        <v>13881</v>
      </c>
      <c r="CS76" s="1625">
        <v>9138</v>
      </c>
      <c r="CT76" s="1625">
        <v>8905</v>
      </c>
      <c r="CU76" s="1625">
        <v>13712</v>
      </c>
      <c r="CV76" s="1639"/>
      <c r="CW76" s="1640"/>
      <c r="CX76" s="1642">
        <v>0</v>
      </c>
      <c r="CY76" s="1638">
        <v>903843</v>
      </c>
      <c r="CZ76" s="1625">
        <v>45334</v>
      </c>
      <c r="DA76" s="1625">
        <v>13149</v>
      </c>
      <c r="DB76" s="1625">
        <v>11386</v>
      </c>
      <c r="DC76" s="1625">
        <v>14139</v>
      </c>
      <c r="DD76" s="1625">
        <v>9019</v>
      </c>
      <c r="DE76" s="1625">
        <v>8395</v>
      </c>
      <c r="DF76" s="1625">
        <v>14690</v>
      </c>
      <c r="DG76" s="1625">
        <v>17356</v>
      </c>
      <c r="DH76" s="1625">
        <v>12383</v>
      </c>
      <c r="DI76" s="1625">
        <v>13570</v>
      </c>
      <c r="DJ76" s="1625">
        <v>38318</v>
      </c>
      <c r="DK76" s="1625">
        <v>30113</v>
      </c>
      <c r="DL76" s="1625">
        <v>110474</v>
      </c>
      <c r="DM76" s="1625">
        <v>53535</v>
      </c>
      <c r="DN76" s="1625">
        <v>18620</v>
      </c>
      <c r="DO76" s="1625">
        <v>8144</v>
      </c>
      <c r="DP76" s="1625">
        <v>8242</v>
      </c>
      <c r="DQ76" s="1625">
        <v>5912</v>
      </c>
      <c r="DR76" s="1625">
        <v>6245</v>
      </c>
      <c r="DS76" s="1625">
        <v>15087</v>
      </c>
      <c r="DT76" s="1625">
        <v>15490</v>
      </c>
      <c r="DU76" s="1625">
        <v>26898</v>
      </c>
      <c r="DV76" s="1625">
        <v>52760</v>
      </c>
      <c r="DW76" s="1625">
        <v>12646</v>
      </c>
      <c r="DX76" s="1625">
        <v>6987</v>
      </c>
      <c r="DY76" s="1625">
        <v>19078</v>
      </c>
      <c r="DZ76" s="1625">
        <v>77007</v>
      </c>
      <c r="EA76" s="1650">
        <v>41879</v>
      </c>
      <c r="EB76" s="1625">
        <v>7757</v>
      </c>
      <c r="EC76" s="1625">
        <v>8628</v>
      </c>
      <c r="ED76" s="1625">
        <v>3871</v>
      </c>
      <c r="EE76" s="1625">
        <v>5305</v>
      </c>
      <c r="EF76" s="1625">
        <v>13041</v>
      </c>
      <c r="EG76" s="1625">
        <v>20663</v>
      </c>
      <c r="EH76" s="1625">
        <v>12022</v>
      </c>
      <c r="EI76" s="1625">
        <v>5723</v>
      </c>
      <c r="EJ76" s="1625">
        <v>6656</v>
      </c>
      <c r="EK76" s="1625">
        <v>11123</v>
      </c>
      <c r="EL76" s="1625">
        <v>5461</v>
      </c>
      <c r="EM76" s="1625">
        <v>33498</v>
      </c>
      <c r="EN76" s="1625">
        <v>6605</v>
      </c>
      <c r="EO76" s="1625">
        <v>13819</v>
      </c>
      <c r="EP76" s="1625">
        <v>12923</v>
      </c>
      <c r="EQ76" s="1625">
        <v>8578</v>
      </c>
      <c r="ER76" s="1625">
        <v>8551</v>
      </c>
      <c r="ES76" s="1625">
        <v>12763</v>
      </c>
      <c r="ET76" s="1643"/>
      <c r="EU76" s="1640"/>
      <c r="EV76" s="1643">
        <v>0</v>
      </c>
    </row>
    <row r="77" spans="1:152">
      <c r="A77" s="1620" t="s">
        <v>2025</v>
      </c>
      <c r="B77" s="1620">
        <v>1969</v>
      </c>
      <c r="C77" s="1627">
        <v>1889815</v>
      </c>
      <c r="D77" s="1625">
        <v>92477</v>
      </c>
      <c r="E77" s="1625">
        <v>26714</v>
      </c>
      <c r="F77" s="1625">
        <v>22916</v>
      </c>
      <c r="G77" s="1625">
        <v>29403</v>
      </c>
      <c r="H77" s="1625">
        <v>18056</v>
      </c>
      <c r="I77" s="1625">
        <v>17387</v>
      </c>
      <c r="J77" s="1625">
        <v>29958</v>
      </c>
      <c r="K77" s="1625">
        <v>36352</v>
      </c>
      <c r="L77" s="1625">
        <v>26337</v>
      </c>
      <c r="M77" s="1625">
        <v>28622</v>
      </c>
      <c r="N77" s="1625">
        <v>84619</v>
      </c>
      <c r="O77" s="1625">
        <v>66468</v>
      </c>
      <c r="P77" s="1625">
        <v>229174</v>
      </c>
      <c r="Q77" s="1625">
        <v>116708</v>
      </c>
      <c r="R77" s="1625">
        <v>38104</v>
      </c>
      <c r="S77" s="1625">
        <v>17037</v>
      </c>
      <c r="T77" s="1625">
        <v>17185</v>
      </c>
      <c r="U77" s="1625">
        <v>11834</v>
      </c>
      <c r="V77" s="1625">
        <v>12420</v>
      </c>
      <c r="W77" s="1625">
        <v>30769</v>
      </c>
      <c r="X77" s="1625">
        <v>31347</v>
      </c>
      <c r="Y77" s="1625">
        <v>56767</v>
      </c>
      <c r="Z77" s="1625">
        <v>111088</v>
      </c>
      <c r="AA77" s="1625">
        <v>25838</v>
      </c>
      <c r="AB77" s="1625">
        <v>14803</v>
      </c>
      <c r="AC77" s="1625">
        <v>39750</v>
      </c>
      <c r="AD77" s="1625">
        <v>163995</v>
      </c>
      <c r="AE77" s="1650">
        <v>88491</v>
      </c>
      <c r="AF77" s="1625">
        <v>16085</v>
      </c>
      <c r="AG77" s="1625">
        <v>17592</v>
      </c>
      <c r="AH77" s="1625">
        <v>8061</v>
      </c>
      <c r="AI77" s="1625">
        <v>10704</v>
      </c>
      <c r="AJ77" s="1625">
        <v>27225</v>
      </c>
      <c r="AK77" s="1625">
        <v>43267</v>
      </c>
      <c r="AL77" s="1625">
        <v>24377</v>
      </c>
      <c r="AM77" s="1625">
        <v>11514</v>
      </c>
      <c r="AN77" s="1625">
        <v>13931</v>
      </c>
      <c r="AO77" s="1625">
        <v>22747</v>
      </c>
      <c r="AP77" s="1625">
        <v>11536</v>
      </c>
      <c r="AQ77" s="1625">
        <v>70211</v>
      </c>
      <c r="AR77" s="1625">
        <v>13383</v>
      </c>
      <c r="AS77" s="1625">
        <v>27961</v>
      </c>
      <c r="AT77" s="1625">
        <v>26027</v>
      </c>
      <c r="AU77" s="1625">
        <v>17618</v>
      </c>
      <c r="AV77" s="1625">
        <v>17370</v>
      </c>
      <c r="AW77" s="1625">
        <v>25587</v>
      </c>
      <c r="AX77" s="1639"/>
      <c r="AY77" s="1640"/>
      <c r="AZ77" s="1641">
        <v>0</v>
      </c>
      <c r="BA77" s="1625">
        <v>977687</v>
      </c>
      <c r="BB77" s="1625">
        <v>47804</v>
      </c>
      <c r="BC77" s="1625">
        <v>13814</v>
      </c>
      <c r="BD77" s="1625">
        <v>11940</v>
      </c>
      <c r="BE77" s="1625">
        <v>15310</v>
      </c>
      <c r="BF77" s="1625">
        <v>9202</v>
      </c>
      <c r="BG77" s="1625">
        <v>9007</v>
      </c>
      <c r="BH77" s="1625">
        <v>15471</v>
      </c>
      <c r="BI77" s="1625">
        <v>18696</v>
      </c>
      <c r="BJ77" s="1625">
        <v>13686</v>
      </c>
      <c r="BK77" s="1625">
        <v>14795</v>
      </c>
      <c r="BL77" s="1625">
        <v>43663</v>
      </c>
      <c r="BM77" s="1625">
        <v>34447</v>
      </c>
      <c r="BN77" s="1625">
        <v>118665</v>
      </c>
      <c r="BO77" s="1625">
        <v>60394</v>
      </c>
      <c r="BP77" s="1625">
        <v>19827</v>
      </c>
      <c r="BQ77" s="1625">
        <v>9012</v>
      </c>
      <c r="BR77" s="1625">
        <v>8840</v>
      </c>
      <c r="BS77" s="1625">
        <v>6111</v>
      </c>
      <c r="BT77" s="1625">
        <v>6429</v>
      </c>
      <c r="BU77" s="1625">
        <v>15987</v>
      </c>
      <c r="BV77" s="1625">
        <v>16135</v>
      </c>
      <c r="BW77" s="1625">
        <v>29497</v>
      </c>
      <c r="BX77" s="1625">
        <v>57300</v>
      </c>
      <c r="BY77" s="1625">
        <v>13255</v>
      </c>
      <c r="BZ77" s="1625">
        <v>7544</v>
      </c>
      <c r="CA77" s="1625">
        <v>20562</v>
      </c>
      <c r="CB77" s="1625">
        <v>85137</v>
      </c>
      <c r="CC77" s="1650">
        <v>45695</v>
      </c>
      <c r="CD77" s="1625">
        <v>8305</v>
      </c>
      <c r="CE77" s="1625">
        <v>9131</v>
      </c>
      <c r="CF77" s="1625">
        <v>4145</v>
      </c>
      <c r="CG77" s="1625">
        <v>5666</v>
      </c>
      <c r="CH77" s="1625">
        <v>14107</v>
      </c>
      <c r="CI77" s="1625">
        <v>22473</v>
      </c>
      <c r="CJ77" s="1625">
        <v>12568</v>
      </c>
      <c r="CK77" s="1625">
        <v>5972</v>
      </c>
      <c r="CL77" s="1625">
        <v>7294</v>
      </c>
      <c r="CM77" s="1625">
        <v>11642</v>
      </c>
      <c r="CN77" s="1625">
        <v>6019</v>
      </c>
      <c r="CO77" s="1625">
        <v>36230</v>
      </c>
      <c r="CP77" s="1625">
        <v>6915</v>
      </c>
      <c r="CQ77" s="1625">
        <v>14334</v>
      </c>
      <c r="CR77" s="1625">
        <v>13393</v>
      </c>
      <c r="CS77" s="1625">
        <v>9185</v>
      </c>
      <c r="CT77" s="1625">
        <v>8899</v>
      </c>
      <c r="CU77" s="1625">
        <v>13184</v>
      </c>
      <c r="CV77" s="1639"/>
      <c r="CW77" s="1640"/>
      <c r="CX77" s="1642">
        <v>0</v>
      </c>
      <c r="CY77" s="1638">
        <v>912128</v>
      </c>
      <c r="CZ77" s="1625">
        <v>44673</v>
      </c>
      <c r="DA77" s="1625">
        <v>12900</v>
      </c>
      <c r="DB77" s="1625">
        <v>10976</v>
      </c>
      <c r="DC77" s="1625">
        <v>14093</v>
      </c>
      <c r="DD77" s="1625">
        <v>8854</v>
      </c>
      <c r="DE77" s="1625">
        <v>8380</v>
      </c>
      <c r="DF77" s="1625">
        <v>14487</v>
      </c>
      <c r="DG77" s="1625">
        <v>17656</v>
      </c>
      <c r="DH77" s="1625">
        <v>12651</v>
      </c>
      <c r="DI77" s="1625">
        <v>13827</v>
      </c>
      <c r="DJ77" s="1625">
        <v>40956</v>
      </c>
      <c r="DK77" s="1625">
        <v>32021</v>
      </c>
      <c r="DL77" s="1625">
        <v>110509</v>
      </c>
      <c r="DM77" s="1625">
        <v>56314</v>
      </c>
      <c r="DN77" s="1625">
        <v>18277</v>
      </c>
      <c r="DO77" s="1625">
        <v>8025</v>
      </c>
      <c r="DP77" s="1625">
        <v>8345</v>
      </c>
      <c r="DQ77" s="1625">
        <v>5723</v>
      </c>
      <c r="DR77" s="1625">
        <v>5991</v>
      </c>
      <c r="DS77" s="1625">
        <v>14782</v>
      </c>
      <c r="DT77" s="1625">
        <v>15212</v>
      </c>
      <c r="DU77" s="1625">
        <v>27270</v>
      </c>
      <c r="DV77" s="1625">
        <v>53788</v>
      </c>
      <c r="DW77" s="1625">
        <v>12583</v>
      </c>
      <c r="DX77" s="1625">
        <v>7259</v>
      </c>
      <c r="DY77" s="1625">
        <v>19188</v>
      </c>
      <c r="DZ77" s="1625">
        <v>78858</v>
      </c>
      <c r="EA77" s="1650">
        <v>42796</v>
      </c>
      <c r="EB77" s="1625">
        <v>7780</v>
      </c>
      <c r="EC77" s="1625">
        <v>8461</v>
      </c>
      <c r="ED77" s="1625">
        <v>3916</v>
      </c>
      <c r="EE77" s="1625">
        <v>5038</v>
      </c>
      <c r="EF77" s="1625">
        <v>13118</v>
      </c>
      <c r="EG77" s="1625">
        <v>20794</v>
      </c>
      <c r="EH77" s="1625">
        <v>11809</v>
      </c>
      <c r="EI77" s="1625">
        <v>5542</v>
      </c>
      <c r="EJ77" s="1625">
        <v>6637</v>
      </c>
      <c r="EK77" s="1625">
        <v>11105</v>
      </c>
      <c r="EL77" s="1625">
        <v>5517</v>
      </c>
      <c r="EM77" s="1625">
        <v>33981</v>
      </c>
      <c r="EN77" s="1625">
        <v>6468</v>
      </c>
      <c r="EO77" s="1625">
        <v>13627</v>
      </c>
      <c r="EP77" s="1625">
        <v>12634</v>
      </c>
      <c r="EQ77" s="1625">
        <v>8433</v>
      </c>
      <c r="ER77" s="1625">
        <v>8471</v>
      </c>
      <c r="ES77" s="1625">
        <v>12403</v>
      </c>
      <c r="ET77" s="1643"/>
      <c r="EU77" s="1640"/>
      <c r="EV77" s="1643">
        <v>0</v>
      </c>
    </row>
    <row r="78" spans="1:152">
      <c r="A78" s="1620" t="s">
        <v>2026</v>
      </c>
      <c r="B78" s="1620">
        <v>1970</v>
      </c>
      <c r="C78" s="1627">
        <v>1934239</v>
      </c>
      <c r="D78" s="1625">
        <v>91867</v>
      </c>
      <c r="E78" s="1625">
        <v>26369</v>
      </c>
      <c r="F78" s="1625">
        <v>22077</v>
      </c>
      <c r="G78" s="1625">
        <v>30428</v>
      </c>
      <c r="H78" s="1625">
        <v>17754</v>
      </c>
      <c r="I78" s="1625">
        <v>17222</v>
      </c>
      <c r="J78" s="1625">
        <v>29952</v>
      </c>
      <c r="K78" s="1625">
        <v>38597</v>
      </c>
      <c r="L78" s="1625">
        <v>27535</v>
      </c>
      <c r="M78" s="1625">
        <v>29429</v>
      </c>
      <c r="N78" s="1625">
        <v>91113</v>
      </c>
      <c r="O78" s="1625">
        <v>72481</v>
      </c>
      <c r="P78" s="1625">
        <v>229687</v>
      </c>
      <c r="Q78" s="1625">
        <v>123714</v>
      </c>
      <c r="R78" s="1625">
        <v>37368</v>
      </c>
      <c r="S78" s="1625">
        <v>17493</v>
      </c>
      <c r="T78" s="1625">
        <v>18125</v>
      </c>
      <c r="U78" s="1625">
        <v>12181</v>
      </c>
      <c r="V78" s="1625">
        <v>12269</v>
      </c>
      <c r="W78" s="1625">
        <v>31390</v>
      </c>
      <c r="X78" s="1625">
        <v>32287</v>
      </c>
      <c r="Y78" s="1625">
        <v>58139</v>
      </c>
      <c r="Z78" s="1625">
        <v>116271</v>
      </c>
      <c r="AA78" s="1625">
        <v>26154</v>
      </c>
      <c r="AB78" s="1625">
        <v>15593</v>
      </c>
      <c r="AC78" s="1625">
        <v>41235</v>
      </c>
      <c r="AD78" s="1625">
        <v>169880</v>
      </c>
      <c r="AE78" s="1650">
        <v>91169</v>
      </c>
      <c r="AF78" s="1625">
        <v>17516</v>
      </c>
      <c r="AG78" s="1625">
        <v>17974</v>
      </c>
      <c r="AH78" s="1625">
        <v>7998</v>
      </c>
      <c r="AI78" s="1625">
        <v>10539</v>
      </c>
      <c r="AJ78" s="1625">
        <v>28717</v>
      </c>
      <c r="AK78" s="1625">
        <v>44532</v>
      </c>
      <c r="AL78" s="1625">
        <v>24584</v>
      </c>
      <c r="AM78" s="1625">
        <v>11852</v>
      </c>
      <c r="AN78" s="1625">
        <v>14522</v>
      </c>
      <c r="AO78" s="1625">
        <v>22877</v>
      </c>
      <c r="AP78" s="1625">
        <v>11842</v>
      </c>
      <c r="AQ78" s="1625">
        <v>69632</v>
      </c>
      <c r="AR78" s="1625">
        <v>13187</v>
      </c>
      <c r="AS78" s="1625">
        <v>26720</v>
      </c>
      <c r="AT78" s="1625">
        <v>25112</v>
      </c>
      <c r="AU78" s="1625">
        <v>17579</v>
      </c>
      <c r="AV78" s="1625">
        <v>16986</v>
      </c>
      <c r="AW78" s="1625">
        <v>24291</v>
      </c>
      <c r="AX78" s="1639"/>
      <c r="AY78" s="1640"/>
      <c r="AZ78" s="1641">
        <v>0</v>
      </c>
      <c r="BA78" s="1625">
        <v>1000403</v>
      </c>
      <c r="BB78" s="1625">
        <v>47449</v>
      </c>
      <c r="BC78" s="1625">
        <v>13654</v>
      </c>
      <c r="BD78" s="1625">
        <v>11498</v>
      </c>
      <c r="BE78" s="1625">
        <v>15771</v>
      </c>
      <c r="BF78" s="1625">
        <v>9121</v>
      </c>
      <c r="BG78" s="1625">
        <v>8896</v>
      </c>
      <c r="BH78" s="1625">
        <v>15434</v>
      </c>
      <c r="BI78" s="1625">
        <v>19844</v>
      </c>
      <c r="BJ78" s="1625">
        <v>14243</v>
      </c>
      <c r="BK78" s="1625">
        <v>15141</v>
      </c>
      <c r="BL78" s="1625">
        <v>46912</v>
      </c>
      <c r="BM78" s="1625">
        <v>37391</v>
      </c>
      <c r="BN78" s="1625">
        <v>119095</v>
      </c>
      <c r="BO78" s="1625">
        <v>64180</v>
      </c>
      <c r="BP78" s="1625">
        <v>19505</v>
      </c>
      <c r="BQ78" s="1625">
        <v>9049</v>
      </c>
      <c r="BR78" s="1625">
        <v>9208</v>
      </c>
      <c r="BS78" s="1625">
        <v>6362</v>
      </c>
      <c r="BT78" s="1625">
        <v>6298</v>
      </c>
      <c r="BU78" s="1625">
        <v>16289</v>
      </c>
      <c r="BV78" s="1625">
        <v>16799</v>
      </c>
      <c r="BW78" s="1625">
        <v>29949</v>
      </c>
      <c r="BX78" s="1625">
        <v>59952</v>
      </c>
      <c r="BY78" s="1625">
        <v>13644</v>
      </c>
      <c r="BZ78" s="1625">
        <v>8006</v>
      </c>
      <c r="CA78" s="1625">
        <v>21452</v>
      </c>
      <c r="CB78" s="1625">
        <v>88025</v>
      </c>
      <c r="CC78" s="1650">
        <v>47202</v>
      </c>
      <c r="CD78" s="1625">
        <v>8954</v>
      </c>
      <c r="CE78" s="1625">
        <v>9442</v>
      </c>
      <c r="CF78" s="1625">
        <v>4161</v>
      </c>
      <c r="CG78" s="1625">
        <v>5486</v>
      </c>
      <c r="CH78" s="1625">
        <v>14906</v>
      </c>
      <c r="CI78" s="1625">
        <v>23070</v>
      </c>
      <c r="CJ78" s="1625">
        <v>12651</v>
      </c>
      <c r="CK78" s="1625">
        <v>6082</v>
      </c>
      <c r="CL78" s="1625">
        <v>7458</v>
      </c>
      <c r="CM78" s="1625">
        <v>11824</v>
      </c>
      <c r="CN78" s="1625">
        <v>6087</v>
      </c>
      <c r="CO78" s="1625">
        <v>36072</v>
      </c>
      <c r="CP78" s="1625">
        <v>6920</v>
      </c>
      <c r="CQ78" s="1625">
        <v>13649</v>
      </c>
      <c r="CR78" s="1625">
        <v>12990</v>
      </c>
      <c r="CS78" s="1625">
        <v>9050</v>
      </c>
      <c r="CT78" s="1625">
        <v>8873</v>
      </c>
      <c r="CU78" s="1625">
        <v>12359</v>
      </c>
      <c r="CV78" s="1639"/>
      <c r="CW78" s="1640"/>
      <c r="CX78" s="1642">
        <v>0</v>
      </c>
      <c r="CY78" s="1638">
        <v>933836</v>
      </c>
      <c r="CZ78" s="1625">
        <v>44418</v>
      </c>
      <c r="DA78" s="1625">
        <v>12715</v>
      </c>
      <c r="DB78" s="1625">
        <v>10579</v>
      </c>
      <c r="DC78" s="1625">
        <v>14657</v>
      </c>
      <c r="DD78" s="1625">
        <v>8633</v>
      </c>
      <c r="DE78" s="1625">
        <v>8326</v>
      </c>
      <c r="DF78" s="1625">
        <v>14518</v>
      </c>
      <c r="DG78" s="1625">
        <v>18753</v>
      </c>
      <c r="DH78" s="1625">
        <v>13292</v>
      </c>
      <c r="DI78" s="1625">
        <v>14288</v>
      </c>
      <c r="DJ78" s="1625">
        <v>44201</v>
      </c>
      <c r="DK78" s="1625">
        <v>35090</v>
      </c>
      <c r="DL78" s="1625">
        <v>110592</v>
      </c>
      <c r="DM78" s="1625">
        <v>59534</v>
      </c>
      <c r="DN78" s="1625">
        <v>17863</v>
      </c>
      <c r="DO78" s="1625">
        <v>8444</v>
      </c>
      <c r="DP78" s="1625">
        <v>8917</v>
      </c>
      <c r="DQ78" s="1625">
        <v>5819</v>
      </c>
      <c r="DR78" s="1625">
        <v>5971</v>
      </c>
      <c r="DS78" s="1625">
        <v>15101</v>
      </c>
      <c r="DT78" s="1625">
        <v>15488</v>
      </c>
      <c r="DU78" s="1625">
        <v>28190</v>
      </c>
      <c r="DV78" s="1625">
        <v>56319</v>
      </c>
      <c r="DW78" s="1625">
        <v>12510</v>
      </c>
      <c r="DX78" s="1625">
        <v>7587</v>
      </c>
      <c r="DY78" s="1625">
        <v>19783</v>
      </c>
      <c r="DZ78" s="1625">
        <v>81855</v>
      </c>
      <c r="EA78" s="1650">
        <v>43967</v>
      </c>
      <c r="EB78" s="1625">
        <v>8562</v>
      </c>
      <c r="EC78" s="1625">
        <v>8532</v>
      </c>
      <c r="ED78" s="1625">
        <v>3837</v>
      </c>
      <c r="EE78" s="1625">
        <v>5053</v>
      </c>
      <c r="EF78" s="1625">
        <v>13811</v>
      </c>
      <c r="EG78" s="1625">
        <v>21462</v>
      </c>
      <c r="EH78" s="1625">
        <v>11933</v>
      </c>
      <c r="EI78" s="1625">
        <v>5770</v>
      </c>
      <c r="EJ78" s="1625">
        <v>7064</v>
      </c>
      <c r="EK78" s="1625">
        <v>11053</v>
      </c>
      <c r="EL78" s="1625">
        <v>5755</v>
      </c>
      <c r="EM78" s="1625">
        <v>33560</v>
      </c>
      <c r="EN78" s="1625">
        <v>6267</v>
      </c>
      <c r="EO78" s="1625">
        <v>13071</v>
      </c>
      <c r="EP78" s="1625">
        <v>12122</v>
      </c>
      <c r="EQ78" s="1625">
        <v>8529</v>
      </c>
      <c r="ER78" s="1625">
        <v>8113</v>
      </c>
      <c r="ES78" s="1625">
        <v>11932</v>
      </c>
      <c r="ET78" s="1643"/>
      <c r="EU78" s="1640"/>
      <c r="EV78" s="1643">
        <v>0</v>
      </c>
    </row>
    <row r="79" spans="1:152">
      <c r="A79" s="1620" t="s">
        <v>2027</v>
      </c>
      <c r="B79" s="1620">
        <v>1971</v>
      </c>
      <c r="C79" s="1627">
        <v>2000973</v>
      </c>
      <c r="D79" s="1625">
        <v>93568</v>
      </c>
      <c r="E79" s="1625">
        <v>26014</v>
      </c>
      <c r="F79" s="1625">
        <v>21600</v>
      </c>
      <c r="G79" s="1625">
        <v>31446</v>
      </c>
      <c r="H79" s="1625">
        <v>17469</v>
      </c>
      <c r="I79" s="1625">
        <v>17315</v>
      </c>
      <c r="J79" s="1625">
        <v>30694</v>
      </c>
      <c r="K79" s="1625">
        <v>40325</v>
      </c>
      <c r="L79" s="1625">
        <v>29318</v>
      </c>
      <c r="M79" s="1625">
        <v>30728</v>
      </c>
      <c r="N79" s="1625">
        <v>97487</v>
      </c>
      <c r="O79" s="1625">
        <v>77314</v>
      </c>
      <c r="P79" s="1625">
        <v>232695</v>
      </c>
      <c r="Q79" s="1625">
        <v>130245</v>
      </c>
      <c r="R79" s="1625">
        <v>37857</v>
      </c>
      <c r="S79" s="1625">
        <v>18434</v>
      </c>
      <c r="T79" s="1625">
        <v>19067</v>
      </c>
      <c r="U79" s="1625">
        <v>12543</v>
      </c>
      <c r="V79" s="1625">
        <v>12448</v>
      </c>
      <c r="W79" s="1625">
        <v>32400</v>
      </c>
      <c r="X79" s="1625">
        <v>33107</v>
      </c>
      <c r="Y79" s="1625">
        <v>60626</v>
      </c>
      <c r="Z79" s="1625">
        <v>122820</v>
      </c>
      <c r="AA79" s="1625">
        <v>27295</v>
      </c>
      <c r="AB79" s="1625">
        <v>16376</v>
      </c>
      <c r="AC79" s="1625">
        <v>42413</v>
      </c>
      <c r="AD79" s="1625">
        <v>175049</v>
      </c>
      <c r="AE79" s="1650">
        <v>94939</v>
      </c>
      <c r="AF79" s="1625">
        <v>18105</v>
      </c>
      <c r="AG79" s="1625">
        <v>18236</v>
      </c>
      <c r="AH79" s="1625">
        <v>8673</v>
      </c>
      <c r="AI79" s="1625">
        <v>10767</v>
      </c>
      <c r="AJ79" s="1625">
        <v>30444</v>
      </c>
      <c r="AK79" s="1625">
        <v>47317</v>
      </c>
      <c r="AL79" s="1625">
        <v>25487</v>
      </c>
      <c r="AM79" s="1625">
        <v>12272</v>
      </c>
      <c r="AN79" s="1625">
        <v>14986</v>
      </c>
      <c r="AO79" s="1625">
        <v>23832</v>
      </c>
      <c r="AP79" s="1625">
        <v>12194</v>
      </c>
      <c r="AQ79" s="1625">
        <v>71960</v>
      </c>
      <c r="AR79" s="1625">
        <v>13240</v>
      </c>
      <c r="AS79" s="1625">
        <v>26739</v>
      </c>
      <c r="AT79" s="1625">
        <v>25210</v>
      </c>
      <c r="AU79" s="1625">
        <v>18361</v>
      </c>
      <c r="AV79" s="1625">
        <v>17184</v>
      </c>
      <c r="AW79" s="1625">
        <v>24374</v>
      </c>
      <c r="AX79" s="1639"/>
      <c r="AY79" s="1640"/>
      <c r="AZ79" s="1641">
        <v>0</v>
      </c>
      <c r="BA79" s="1625">
        <v>1032937</v>
      </c>
      <c r="BB79" s="1625">
        <v>48314</v>
      </c>
      <c r="BC79" s="1625">
        <v>13440</v>
      </c>
      <c r="BD79" s="1625">
        <v>11121</v>
      </c>
      <c r="BE79" s="1625">
        <v>16240</v>
      </c>
      <c r="BF79" s="1625">
        <v>9007</v>
      </c>
      <c r="BG79" s="1625">
        <v>8866</v>
      </c>
      <c r="BH79" s="1625">
        <v>15767</v>
      </c>
      <c r="BI79" s="1625">
        <v>20743</v>
      </c>
      <c r="BJ79" s="1625">
        <v>15243</v>
      </c>
      <c r="BK79" s="1625">
        <v>15884</v>
      </c>
      <c r="BL79" s="1625">
        <v>50490</v>
      </c>
      <c r="BM79" s="1625">
        <v>40179</v>
      </c>
      <c r="BN79" s="1625">
        <v>120263</v>
      </c>
      <c r="BO79" s="1625">
        <v>66916</v>
      </c>
      <c r="BP79" s="1625">
        <v>19431</v>
      </c>
      <c r="BQ79" s="1625">
        <v>9506</v>
      </c>
      <c r="BR79" s="1625">
        <v>9857</v>
      </c>
      <c r="BS79" s="1625">
        <v>6433</v>
      </c>
      <c r="BT79" s="1625">
        <v>6465</v>
      </c>
      <c r="BU79" s="1625">
        <v>16772</v>
      </c>
      <c r="BV79" s="1625">
        <v>17106</v>
      </c>
      <c r="BW79" s="1625">
        <v>30985</v>
      </c>
      <c r="BX79" s="1625">
        <v>63435</v>
      </c>
      <c r="BY79" s="1625">
        <v>13910</v>
      </c>
      <c r="BZ79" s="1625">
        <v>8430</v>
      </c>
      <c r="CA79" s="1625">
        <v>21866</v>
      </c>
      <c r="CB79" s="1625">
        <v>90783</v>
      </c>
      <c r="CC79" s="1650">
        <v>48930</v>
      </c>
      <c r="CD79" s="1625">
        <v>9373</v>
      </c>
      <c r="CE79" s="1625">
        <v>9536</v>
      </c>
      <c r="CF79" s="1625">
        <v>4468</v>
      </c>
      <c r="CG79" s="1625">
        <v>5598</v>
      </c>
      <c r="CH79" s="1625">
        <v>15791</v>
      </c>
      <c r="CI79" s="1625">
        <v>24243</v>
      </c>
      <c r="CJ79" s="1625">
        <v>13227</v>
      </c>
      <c r="CK79" s="1625">
        <v>6289</v>
      </c>
      <c r="CL79" s="1625">
        <v>7787</v>
      </c>
      <c r="CM79" s="1625">
        <v>12190</v>
      </c>
      <c r="CN79" s="1625">
        <v>6233</v>
      </c>
      <c r="CO79" s="1625">
        <v>37435</v>
      </c>
      <c r="CP79" s="1625">
        <v>6855</v>
      </c>
      <c r="CQ79" s="1625">
        <v>13655</v>
      </c>
      <c r="CR79" s="1625">
        <v>13011</v>
      </c>
      <c r="CS79" s="1625">
        <v>9507</v>
      </c>
      <c r="CT79" s="1625">
        <v>8760</v>
      </c>
      <c r="CU79" s="1625">
        <v>12597</v>
      </c>
      <c r="CV79" s="1639"/>
      <c r="CW79" s="1640"/>
      <c r="CX79" s="1642">
        <v>0</v>
      </c>
      <c r="CY79" s="1638">
        <v>968036</v>
      </c>
      <c r="CZ79" s="1625">
        <v>45254</v>
      </c>
      <c r="DA79" s="1625">
        <v>12574</v>
      </c>
      <c r="DB79" s="1625">
        <v>10479</v>
      </c>
      <c r="DC79" s="1625">
        <v>15206</v>
      </c>
      <c r="DD79" s="1625">
        <v>8462</v>
      </c>
      <c r="DE79" s="1625">
        <v>8449</v>
      </c>
      <c r="DF79" s="1625">
        <v>14927</v>
      </c>
      <c r="DG79" s="1625">
        <v>19582</v>
      </c>
      <c r="DH79" s="1625">
        <v>14075</v>
      </c>
      <c r="DI79" s="1625">
        <v>14844</v>
      </c>
      <c r="DJ79" s="1625">
        <v>46997</v>
      </c>
      <c r="DK79" s="1625">
        <v>37135</v>
      </c>
      <c r="DL79" s="1625">
        <v>112432</v>
      </c>
      <c r="DM79" s="1625">
        <v>63329</v>
      </c>
      <c r="DN79" s="1625">
        <v>18426</v>
      </c>
      <c r="DO79" s="1625">
        <v>8928</v>
      </c>
      <c r="DP79" s="1625">
        <v>9210</v>
      </c>
      <c r="DQ79" s="1625">
        <v>6110</v>
      </c>
      <c r="DR79" s="1625">
        <v>5983</v>
      </c>
      <c r="DS79" s="1625">
        <v>15628</v>
      </c>
      <c r="DT79" s="1625">
        <v>16001</v>
      </c>
      <c r="DU79" s="1625">
        <v>29641</v>
      </c>
      <c r="DV79" s="1625">
        <v>59385</v>
      </c>
      <c r="DW79" s="1625">
        <v>13385</v>
      </c>
      <c r="DX79" s="1625">
        <v>7946</v>
      </c>
      <c r="DY79" s="1625">
        <v>20547</v>
      </c>
      <c r="DZ79" s="1625">
        <v>84266</v>
      </c>
      <c r="EA79" s="1650">
        <v>46009</v>
      </c>
      <c r="EB79" s="1625">
        <v>8732</v>
      </c>
      <c r="EC79" s="1625">
        <v>8700</v>
      </c>
      <c r="ED79" s="1625">
        <v>4205</v>
      </c>
      <c r="EE79" s="1625">
        <v>5169</v>
      </c>
      <c r="EF79" s="1625">
        <v>14653</v>
      </c>
      <c r="EG79" s="1625">
        <v>23074</v>
      </c>
      <c r="EH79" s="1625">
        <v>12260</v>
      </c>
      <c r="EI79" s="1625">
        <v>5983</v>
      </c>
      <c r="EJ79" s="1625">
        <v>7199</v>
      </c>
      <c r="EK79" s="1625">
        <v>11642</v>
      </c>
      <c r="EL79" s="1625">
        <v>5961</v>
      </c>
      <c r="EM79" s="1625">
        <v>34525</v>
      </c>
      <c r="EN79" s="1625">
        <v>6385</v>
      </c>
      <c r="EO79" s="1625">
        <v>13084</v>
      </c>
      <c r="EP79" s="1625">
        <v>12199</v>
      </c>
      <c r="EQ79" s="1625">
        <v>8854</v>
      </c>
      <c r="ER79" s="1625">
        <v>8424</v>
      </c>
      <c r="ES79" s="1625">
        <v>11777</v>
      </c>
      <c r="ET79" s="1643"/>
      <c r="EU79" s="1640"/>
      <c r="EV79" s="1643">
        <v>0</v>
      </c>
    </row>
    <row r="80" spans="1:152">
      <c r="A80" s="1620" t="s">
        <v>2028</v>
      </c>
      <c r="B80" s="1620">
        <v>1972</v>
      </c>
      <c r="C80" s="1627">
        <v>2038682</v>
      </c>
      <c r="D80" s="1625">
        <v>95200</v>
      </c>
      <c r="E80" s="1625">
        <v>25926</v>
      </c>
      <c r="F80" s="1625">
        <v>22306</v>
      </c>
      <c r="G80" s="1625">
        <v>32038</v>
      </c>
      <c r="H80" s="1625">
        <v>17830</v>
      </c>
      <c r="I80" s="1625">
        <v>17811</v>
      </c>
      <c r="J80" s="1625">
        <v>31432</v>
      </c>
      <c r="K80" s="1625">
        <v>41817</v>
      </c>
      <c r="L80" s="1625">
        <v>30549</v>
      </c>
      <c r="M80" s="1625">
        <v>31833</v>
      </c>
      <c r="N80" s="1625">
        <v>102046</v>
      </c>
      <c r="O80" s="1625">
        <v>80450</v>
      </c>
      <c r="P80" s="1625">
        <v>230584</v>
      </c>
      <c r="Q80" s="1625">
        <v>133642</v>
      </c>
      <c r="R80" s="1625">
        <v>38065</v>
      </c>
      <c r="S80" s="1625">
        <v>18975</v>
      </c>
      <c r="T80" s="1625">
        <v>19840</v>
      </c>
      <c r="U80" s="1625">
        <v>13182</v>
      </c>
      <c r="V80" s="1625">
        <v>12427</v>
      </c>
      <c r="W80" s="1625">
        <v>32478</v>
      </c>
      <c r="X80" s="1625">
        <v>33944</v>
      </c>
      <c r="Y80" s="1625">
        <v>61529</v>
      </c>
      <c r="Z80" s="1625">
        <v>124351</v>
      </c>
      <c r="AA80" s="1625">
        <v>28003</v>
      </c>
      <c r="AB80" s="1625">
        <v>17466</v>
      </c>
      <c r="AC80" s="1625">
        <v>44107</v>
      </c>
      <c r="AD80" s="1625">
        <v>176094</v>
      </c>
      <c r="AE80" s="1650">
        <v>96180</v>
      </c>
      <c r="AF80" s="1625">
        <v>19123</v>
      </c>
      <c r="AG80" s="1625">
        <v>18355</v>
      </c>
      <c r="AH80" s="1625">
        <v>8993</v>
      </c>
      <c r="AI80" s="1625">
        <v>10938</v>
      </c>
      <c r="AJ80" s="1625">
        <v>31255</v>
      </c>
      <c r="AK80" s="1625">
        <v>49128</v>
      </c>
      <c r="AL80" s="1625">
        <v>25805</v>
      </c>
      <c r="AM80" s="1625">
        <v>12035</v>
      </c>
      <c r="AN80" s="1625">
        <v>15767</v>
      </c>
      <c r="AO80" s="1625">
        <v>24108</v>
      </c>
      <c r="AP80" s="1625">
        <v>12618</v>
      </c>
      <c r="AQ80" s="1625">
        <v>73402</v>
      </c>
      <c r="AR80" s="1625">
        <v>13287</v>
      </c>
      <c r="AS80" s="1625">
        <v>26813</v>
      </c>
      <c r="AT80" s="1625">
        <v>25470</v>
      </c>
      <c r="AU80" s="1625">
        <v>18813</v>
      </c>
      <c r="AV80" s="1625">
        <v>17713</v>
      </c>
      <c r="AW80" s="1625">
        <v>24954</v>
      </c>
      <c r="AX80" s="1639"/>
      <c r="AY80" s="1640"/>
      <c r="AZ80" s="1641">
        <v>0</v>
      </c>
      <c r="BA80" s="1625">
        <v>1051389</v>
      </c>
      <c r="BB80" s="1625">
        <v>49105</v>
      </c>
      <c r="BC80" s="1625">
        <v>13226</v>
      </c>
      <c r="BD80" s="1625">
        <v>11501</v>
      </c>
      <c r="BE80" s="1625">
        <v>16547</v>
      </c>
      <c r="BF80" s="1625">
        <v>9169</v>
      </c>
      <c r="BG80" s="1625">
        <v>9138</v>
      </c>
      <c r="BH80" s="1625">
        <v>16042</v>
      </c>
      <c r="BI80" s="1625">
        <v>21551</v>
      </c>
      <c r="BJ80" s="1625">
        <v>15764</v>
      </c>
      <c r="BK80" s="1625">
        <v>16214</v>
      </c>
      <c r="BL80" s="1625">
        <v>52619</v>
      </c>
      <c r="BM80" s="1625">
        <v>41658</v>
      </c>
      <c r="BN80" s="1625">
        <v>119142</v>
      </c>
      <c r="BO80" s="1625">
        <v>68928</v>
      </c>
      <c r="BP80" s="1625">
        <v>19696</v>
      </c>
      <c r="BQ80" s="1625">
        <v>9783</v>
      </c>
      <c r="BR80" s="1625">
        <v>10214</v>
      </c>
      <c r="BS80" s="1625">
        <v>6827</v>
      </c>
      <c r="BT80" s="1625">
        <v>6350</v>
      </c>
      <c r="BU80" s="1625">
        <v>16786</v>
      </c>
      <c r="BV80" s="1625">
        <v>17529</v>
      </c>
      <c r="BW80" s="1625">
        <v>31498</v>
      </c>
      <c r="BX80" s="1625">
        <v>64103</v>
      </c>
      <c r="BY80" s="1625">
        <v>14431</v>
      </c>
      <c r="BZ80" s="1625">
        <v>9026</v>
      </c>
      <c r="CA80" s="1625">
        <v>22806</v>
      </c>
      <c r="CB80" s="1625">
        <v>91203</v>
      </c>
      <c r="CC80" s="1650">
        <v>49539</v>
      </c>
      <c r="CD80" s="1625">
        <v>9846</v>
      </c>
      <c r="CE80" s="1625">
        <v>9594</v>
      </c>
      <c r="CF80" s="1625">
        <v>4543</v>
      </c>
      <c r="CG80" s="1625">
        <v>5514</v>
      </c>
      <c r="CH80" s="1625">
        <v>16066</v>
      </c>
      <c r="CI80" s="1625">
        <v>25319</v>
      </c>
      <c r="CJ80" s="1625">
        <v>13334</v>
      </c>
      <c r="CK80" s="1625">
        <v>6169</v>
      </c>
      <c r="CL80" s="1625">
        <v>8173</v>
      </c>
      <c r="CM80" s="1625">
        <v>12447</v>
      </c>
      <c r="CN80" s="1625">
        <v>6484</v>
      </c>
      <c r="CO80" s="1625">
        <v>38144</v>
      </c>
      <c r="CP80" s="1625">
        <v>6789</v>
      </c>
      <c r="CQ80" s="1625">
        <v>13832</v>
      </c>
      <c r="CR80" s="1625">
        <v>13236</v>
      </c>
      <c r="CS80" s="1625">
        <v>9758</v>
      </c>
      <c r="CT80" s="1625">
        <v>9089</v>
      </c>
      <c r="CU80" s="1625">
        <v>12657</v>
      </c>
      <c r="CV80" s="1639"/>
      <c r="CW80" s="1640"/>
      <c r="CX80" s="1642">
        <v>0</v>
      </c>
      <c r="CY80" s="1638">
        <v>987293</v>
      </c>
      <c r="CZ80" s="1625">
        <v>46095</v>
      </c>
      <c r="DA80" s="1625">
        <v>12700</v>
      </c>
      <c r="DB80" s="1625">
        <v>10805</v>
      </c>
      <c r="DC80" s="1625">
        <v>15491</v>
      </c>
      <c r="DD80" s="1625">
        <v>8661</v>
      </c>
      <c r="DE80" s="1625">
        <v>8673</v>
      </c>
      <c r="DF80" s="1625">
        <v>15390</v>
      </c>
      <c r="DG80" s="1625">
        <v>20266</v>
      </c>
      <c r="DH80" s="1625">
        <v>14785</v>
      </c>
      <c r="DI80" s="1625">
        <v>15619</v>
      </c>
      <c r="DJ80" s="1625">
        <v>49427</v>
      </c>
      <c r="DK80" s="1625">
        <v>38792</v>
      </c>
      <c r="DL80" s="1625">
        <v>111442</v>
      </c>
      <c r="DM80" s="1625">
        <v>64714</v>
      </c>
      <c r="DN80" s="1625">
        <v>18369</v>
      </c>
      <c r="DO80" s="1625">
        <v>9192</v>
      </c>
      <c r="DP80" s="1625">
        <v>9626</v>
      </c>
      <c r="DQ80" s="1625">
        <v>6355</v>
      </c>
      <c r="DR80" s="1625">
        <v>6077</v>
      </c>
      <c r="DS80" s="1625">
        <v>15692</v>
      </c>
      <c r="DT80" s="1625">
        <v>16415</v>
      </c>
      <c r="DU80" s="1625">
        <v>30031</v>
      </c>
      <c r="DV80" s="1625">
        <v>60248</v>
      </c>
      <c r="DW80" s="1625">
        <v>13572</v>
      </c>
      <c r="DX80" s="1625">
        <v>8440</v>
      </c>
      <c r="DY80" s="1625">
        <v>21301</v>
      </c>
      <c r="DZ80" s="1625">
        <v>84891</v>
      </c>
      <c r="EA80" s="1650">
        <v>46641</v>
      </c>
      <c r="EB80" s="1625">
        <v>9277</v>
      </c>
      <c r="EC80" s="1625">
        <v>8761</v>
      </c>
      <c r="ED80" s="1625">
        <v>4450</v>
      </c>
      <c r="EE80" s="1625">
        <v>5424</v>
      </c>
      <c r="EF80" s="1625">
        <v>15189</v>
      </c>
      <c r="EG80" s="1625">
        <v>23809</v>
      </c>
      <c r="EH80" s="1625">
        <v>12471</v>
      </c>
      <c r="EI80" s="1625">
        <v>5866</v>
      </c>
      <c r="EJ80" s="1625">
        <v>7594</v>
      </c>
      <c r="EK80" s="1625">
        <v>11661</v>
      </c>
      <c r="EL80" s="1625">
        <v>6134</v>
      </c>
      <c r="EM80" s="1625">
        <v>35258</v>
      </c>
      <c r="EN80" s="1625">
        <v>6498</v>
      </c>
      <c r="EO80" s="1625">
        <v>12981</v>
      </c>
      <c r="EP80" s="1625">
        <v>12234</v>
      </c>
      <c r="EQ80" s="1625">
        <v>9055</v>
      </c>
      <c r="ER80" s="1625">
        <v>8624</v>
      </c>
      <c r="ES80" s="1625">
        <v>12297</v>
      </c>
      <c r="ET80" s="1643"/>
      <c r="EU80" s="1640"/>
      <c r="EV80" s="1643">
        <v>0</v>
      </c>
    </row>
    <row r="81" spans="1:152">
      <c r="A81" s="1620" t="s">
        <v>2029</v>
      </c>
      <c r="B81" s="1620">
        <v>1973</v>
      </c>
      <c r="C81" s="1627">
        <v>2091983</v>
      </c>
      <c r="D81" s="1625">
        <v>95104</v>
      </c>
      <c r="E81" s="1625">
        <v>25985</v>
      </c>
      <c r="F81" s="1625">
        <v>22884</v>
      </c>
      <c r="G81" s="1625">
        <v>33655</v>
      </c>
      <c r="H81" s="1625">
        <v>17992</v>
      </c>
      <c r="I81" s="1625">
        <v>18203</v>
      </c>
      <c r="J81" s="1625">
        <v>32440</v>
      </c>
      <c r="K81" s="1625">
        <v>42597</v>
      </c>
      <c r="L81" s="1625">
        <v>31785</v>
      </c>
      <c r="M81" s="1625">
        <v>32507</v>
      </c>
      <c r="N81" s="1625">
        <v>106008</v>
      </c>
      <c r="O81" s="1625">
        <v>82960</v>
      </c>
      <c r="P81" s="1625">
        <v>226372</v>
      </c>
      <c r="Q81" s="1625">
        <v>136389</v>
      </c>
      <c r="R81" s="1625">
        <v>39158</v>
      </c>
      <c r="S81" s="1625">
        <v>18941</v>
      </c>
      <c r="T81" s="1625">
        <v>20312</v>
      </c>
      <c r="U81" s="1625">
        <v>13593</v>
      </c>
      <c r="V81" s="1625">
        <v>12733</v>
      </c>
      <c r="W81" s="1625">
        <v>33294</v>
      </c>
      <c r="X81" s="1625">
        <v>34648</v>
      </c>
      <c r="Y81" s="1625">
        <v>63588</v>
      </c>
      <c r="Z81" s="1625">
        <v>125395</v>
      </c>
      <c r="AA81" s="1625">
        <v>28350</v>
      </c>
      <c r="AB81" s="1625">
        <v>17858</v>
      </c>
      <c r="AC81" s="1625">
        <v>44885</v>
      </c>
      <c r="AD81" s="1625">
        <v>174330</v>
      </c>
      <c r="AE81" s="1650">
        <v>97813</v>
      </c>
      <c r="AF81" s="1625">
        <v>19659</v>
      </c>
      <c r="AG81" s="1625">
        <v>18590</v>
      </c>
      <c r="AH81" s="1625">
        <v>9011</v>
      </c>
      <c r="AI81" s="1625">
        <v>11618</v>
      </c>
      <c r="AJ81" s="1625">
        <v>31996</v>
      </c>
      <c r="AK81" s="1625">
        <v>50639</v>
      </c>
      <c r="AL81" s="1625">
        <v>26116</v>
      </c>
      <c r="AM81" s="1625">
        <v>12325</v>
      </c>
      <c r="AN81" s="1625">
        <v>16399</v>
      </c>
      <c r="AO81" s="1625">
        <v>24648</v>
      </c>
      <c r="AP81" s="1625">
        <v>12713</v>
      </c>
      <c r="AQ81" s="1625">
        <v>75097</v>
      </c>
      <c r="AR81" s="1625">
        <v>13629</v>
      </c>
      <c r="AS81" s="1625">
        <v>27192</v>
      </c>
      <c r="AT81" s="1625">
        <v>26433</v>
      </c>
      <c r="AU81" s="1626">
        <v>19171</v>
      </c>
      <c r="AV81" s="1627">
        <v>18301</v>
      </c>
      <c r="AW81" s="1627">
        <v>25590</v>
      </c>
      <c r="AX81" s="1627">
        <v>23077</v>
      </c>
      <c r="AY81" s="1626"/>
      <c r="AZ81" s="1632"/>
      <c r="BA81" s="1625">
        <v>1077517</v>
      </c>
      <c r="BB81" s="1625">
        <v>49016</v>
      </c>
      <c r="BC81" s="1625">
        <v>13356</v>
      </c>
      <c r="BD81" s="1625">
        <v>11783</v>
      </c>
      <c r="BE81" s="1625">
        <v>17264</v>
      </c>
      <c r="BF81" s="1625">
        <v>9189</v>
      </c>
      <c r="BG81" s="1625">
        <v>9307</v>
      </c>
      <c r="BH81" s="1625">
        <v>16552</v>
      </c>
      <c r="BI81" s="1625">
        <v>21772</v>
      </c>
      <c r="BJ81" s="1625">
        <v>16379</v>
      </c>
      <c r="BK81" s="1625">
        <v>16734</v>
      </c>
      <c r="BL81" s="1625">
        <v>54758</v>
      </c>
      <c r="BM81" s="1625">
        <v>42815</v>
      </c>
      <c r="BN81" s="1625">
        <v>116816</v>
      </c>
      <c r="BO81" s="1625">
        <v>70521</v>
      </c>
      <c r="BP81" s="1625">
        <v>19891</v>
      </c>
      <c r="BQ81" s="1625">
        <v>9751</v>
      </c>
      <c r="BR81" s="1625">
        <v>10438</v>
      </c>
      <c r="BS81" s="1625">
        <v>6997</v>
      </c>
      <c r="BT81" s="1625">
        <v>6471</v>
      </c>
      <c r="BU81" s="1625">
        <v>17100</v>
      </c>
      <c r="BV81" s="1625">
        <v>17783</v>
      </c>
      <c r="BW81" s="1625">
        <v>32646</v>
      </c>
      <c r="BX81" s="1625">
        <v>64654</v>
      </c>
      <c r="BY81" s="1625">
        <v>14537</v>
      </c>
      <c r="BZ81" s="1625">
        <v>9180</v>
      </c>
      <c r="CA81" s="1625">
        <v>23168</v>
      </c>
      <c r="CB81" s="1625">
        <v>89852</v>
      </c>
      <c r="CC81" s="1650">
        <v>50241</v>
      </c>
      <c r="CD81" s="1625">
        <v>10093</v>
      </c>
      <c r="CE81" s="1625">
        <v>9622</v>
      </c>
      <c r="CF81" s="1625">
        <v>4679</v>
      </c>
      <c r="CG81" s="1625">
        <v>6064</v>
      </c>
      <c r="CH81" s="1625">
        <v>16554</v>
      </c>
      <c r="CI81" s="1625">
        <v>26192</v>
      </c>
      <c r="CJ81" s="1625">
        <v>13514</v>
      </c>
      <c r="CK81" s="1625">
        <v>6264</v>
      </c>
      <c r="CL81" s="1625">
        <v>8540</v>
      </c>
      <c r="CM81" s="1625">
        <v>12715</v>
      </c>
      <c r="CN81" s="1625">
        <v>6583</v>
      </c>
      <c r="CO81" s="1625">
        <v>38918</v>
      </c>
      <c r="CP81" s="1625">
        <v>6961</v>
      </c>
      <c r="CQ81" s="1625">
        <v>13866</v>
      </c>
      <c r="CR81" s="1625">
        <v>13525</v>
      </c>
      <c r="CS81" s="1625">
        <v>9871</v>
      </c>
      <c r="CT81" s="1625">
        <v>9543</v>
      </c>
      <c r="CU81" s="1625">
        <v>13063</v>
      </c>
      <c r="CV81" s="1625">
        <v>11979</v>
      </c>
      <c r="CW81" s="1626"/>
      <c r="CX81" s="1628"/>
      <c r="CY81" s="1638">
        <v>1014466</v>
      </c>
      <c r="CZ81" s="1625">
        <v>46088</v>
      </c>
      <c r="DA81" s="1625">
        <v>12629</v>
      </c>
      <c r="DB81" s="1625">
        <v>11101</v>
      </c>
      <c r="DC81" s="1625">
        <v>16391</v>
      </c>
      <c r="DD81" s="1625">
        <v>8803</v>
      </c>
      <c r="DE81" s="1625">
        <v>8896</v>
      </c>
      <c r="DF81" s="1625">
        <v>15888</v>
      </c>
      <c r="DG81" s="1625">
        <v>20825</v>
      </c>
      <c r="DH81" s="1625">
        <v>15406</v>
      </c>
      <c r="DI81" s="1625">
        <v>15773</v>
      </c>
      <c r="DJ81" s="1625">
        <v>51250</v>
      </c>
      <c r="DK81" s="1625">
        <v>40145</v>
      </c>
      <c r="DL81" s="1625">
        <v>109556</v>
      </c>
      <c r="DM81" s="1625">
        <v>65868</v>
      </c>
      <c r="DN81" s="1625">
        <v>19267</v>
      </c>
      <c r="DO81" s="1625">
        <v>9190</v>
      </c>
      <c r="DP81" s="1625">
        <v>9874</v>
      </c>
      <c r="DQ81" s="1625">
        <v>6596</v>
      </c>
      <c r="DR81" s="1625">
        <v>6262</v>
      </c>
      <c r="DS81" s="1625">
        <v>16194</v>
      </c>
      <c r="DT81" s="1625">
        <v>16865</v>
      </c>
      <c r="DU81" s="1625">
        <v>30942</v>
      </c>
      <c r="DV81" s="1625">
        <v>60741</v>
      </c>
      <c r="DW81" s="1625">
        <v>13813</v>
      </c>
      <c r="DX81" s="1625">
        <v>8678</v>
      </c>
      <c r="DY81" s="1625">
        <v>21717</v>
      </c>
      <c r="DZ81" s="1625">
        <v>84478</v>
      </c>
      <c r="EA81" s="1650">
        <v>47572</v>
      </c>
      <c r="EB81" s="1625">
        <v>9566</v>
      </c>
      <c r="EC81" s="1625">
        <v>8968</v>
      </c>
      <c r="ED81" s="1625">
        <v>4332</v>
      </c>
      <c r="EE81" s="1625">
        <v>5554</v>
      </c>
      <c r="EF81" s="1625">
        <v>15442</v>
      </c>
      <c r="EG81" s="1625">
        <v>24447</v>
      </c>
      <c r="EH81" s="1625">
        <v>12602</v>
      </c>
      <c r="EI81" s="1625">
        <v>6061</v>
      </c>
      <c r="EJ81" s="1625">
        <v>7859</v>
      </c>
      <c r="EK81" s="1625">
        <v>11933</v>
      </c>
      <c r="EL81" s="1625">
        <v>6130</v>
      </c>
      <c r="EM81" s="1625">
        <v>36179</v>
      </c>
      <c r="EN81" s="1625">
        <v>6668</v>
      </c>
      <c r="EO81" s="1625">
        <v>13326</v>
      </c>
      <c r="EP81" s="1625">
        <v>12908</v>
      </c>
      <c r="EQ81" s="1625">
        <v>9300</v>
      </c>
      <c r="ER81" s="1625">
        <v>8758</v>
      </c>
      <c r="ES81" s="1625">
        <v>12527</v>
      </c>
      <c r="ET81" s="1627">
        <v>11098</v>
      </c>
      <c r="EU81" s="1628"/>
      <c r="EV81" s="1627"/>
    </row>
    <row r="82" spans="1:152">
      <c r="A82" s="1620" t="s">
        <v>2030</v>
      </c>
      <c r="B82" s="1620">
        <v>1974</v>
      </c>
      <c r="C82" s="1627">
        <v>2029989</v>
      </c>
      <c r="D82" s="1627">
        <v>94356</v>
      </c>
      <c r="E82" s="1627">
        <v>25090</v>
      </c>
      <c r="F82" s="1627">
        <v>22597</v>
      </c>
      <c r="G82" s="1627">
        <v>33666</v>
      </c>
      <c r="H82" s="1627">
        <v>17803</v>
      </c>
      <c r="I82" s="1627">
        <v>18231</v>
      </c>
      <c r="J82" s="1627">
        <v>32884</v>
      </c>
      <c r="K82" s="1627">
        <v>42474</v>
      </c>
      <c r="L82" s="1627">
        <v>31218</v>
      </c>
      <c r="M82" s="1627">
        <v>31949</v>
      </c>
      <c r="N82" s="1627">
        <v>102581</v>
      </c>
      <c r="O82" s="1627">
        <v>82080</v>
      </c>
      <c r="P82" s="1627">
        <v>209244</v>
      </c>
      <c r="Q82" s="1627">
        <v>128800</v>
      </c>
      <c r="R82" s="1627">
        <v>38905</v>
      </c>
      <c r="S82" s="1627">
        <v>18650</v>
      </c>
      <c r="T82" s="1627">
        <v>19723</v>
      </c>
      <c r="U82" s="1627">
        <v>12948</v>
      </c>
      <c r="V82" s="1627">
        <v>12120</v>
      </c>
      <c r="W82" s="1627">
        <v>34152</v>
      </c>
      <c r="X82" s="1627">
        <v>33597</v>
      </c>
      <c r="Y82" s="1627">
        <v>61063</v>
      </c>
      <c r="Z82" s="1627">
        <v>120763</v>
      </c>
      <c r="AA82" s="1627">
        <v>27423</v>
      </c>
      <c r="AB82" s="1627">
        <v>18303</v>
      </c>
      <c r="AC82" s="1627">
        <v>43438</v>
      </c>
      <c r="AD82" s="1627">
        <v>165560</v>
      </c>
      <c r="AE82" s="1651">
        <v>93347</v>
      </c>
      <c r="AF82" s="1627">
        <v>19523</v>
      </c>
      <c r="AG82" s="1627">
        <v>17896</v>
      </c>
      <c r="AH82" s="1627">
        <v>9030</v>
      </c>
      <c r="AI82" s="1627">
        <v>11409</v>
      </c>
      <c r="AJ82" s="1627">
        <v>31373</v>
      </c>
      <c r="AK82" s="1627">
        <v>50322</v>
      </c>
      <c r="AL82" s="1627">
        <v>25102</v>
      </c>
      <c r="AM82" s="1627">
        <v>12209</v>
      </c>
      <c r="AN82" s="1627">
        <v>16214</v>
      </c>
      <c r="AO82" s="1627">
        <v>24561</v>
      </c>
      <c r="AP82" s="1627">
        <v>12403</v>
      </c>
      <c r="AQ82" s="1627">
        <v>74330</v>
      </c>
      <c r="AR82" s="1627">
        <v>13682</v>
      </c>
      <c r="AS82" s="1627">
        <v>26476</v>
      </c>
      <c r="AT82" s="1627">
        <v>26144</v>
      </c>
      <c r="AU82" s="1627">
        <v>18765</v>
      </c>
      <c r="AV82" s="1627">
        <v>18749</v>
      </c>
      <c r="AW82" s="1627">
        <v>25160</v>
      </c>
      <c r="AX82" s="1627">
        <v>23676</v>
      </c>
      <c r="AY82" s="1626"/>
      <c r="AZ82" s="1632"/>
      <c r="BA82" s="1625">
        <v>1046538</v>
      </c>
      <c r="BB82" s="1625">
        <v>48549</v>
      </c>
      <c r="BC82" s="1625">
        <v>12732</v>
      </c>
      <c r="BD82" s="1625">
        <v>11600</v>
      </c>
      <c r="BE82" s="1625">
        <v>17168</v>
      </c>
      <c r="BF82" s="1625">
        <v>9168</v>
      </c>
      <c r="BG82" s="1625">
        <v>9303</v>
      </c>
      <c r="BH82" s="1625">
        <v>16912</v>
      </c>
      <c r="BI82" s="1625">
        <v>21912</v>
      </c>
      <c r="BJ82" s="1625">
        <v>16113</v>
      </c>
      <c r="BK82" s="1625">
        <v>16315</v>
      </c>
      <c r="BL82" s="1625">
        <v>52829</v>
      </c>
      <c r="BM82" s="1625">
        <v>42374</v>
      </c>
      <c r="BN82" s="1625">
        <v>107761</v>
      </c>
      <c r="BO82" s="1625">
        <v>66482</v>
      </c>
      <c r="BP82" s="1625">
        <v>20055</v>
      </c>
      <c r="BQ82" s="1625">
        <v>9471</v>
      </c>
      <c r="BR82" s="1625">
        <v>10257</v>
      </c>
      <c r="BS82" s="1625">
        <v>6503</v>
      </c>
      <c r="BT82" s="1625">
        <v>6172</v>
      </c>
      <c r="BU82" s="1625">
        <v>17652</v>
      </c>
      <c r="BV82" s="1625">
        <v>17377</v>
      </c>
      <c r="BW82" s="1625">
        <v>31607</v>
      </c>
      <c r="BX82" s="1625">
        <v>62456</v>
      </c>
      <c r="BY82" s="1625">
        <v>14084</v>
      </c>
      <c r="BZ82" s="1625">
        <v>9405</v>
      </c>
      <c r="CA82" s="1625">
        <v>22360</v>
      </c>
      <c r="CB82" s="1625">
        <v>85792</v>
      </c>
      <c r="CC82" s="1650">
        <v>48317</v>
      </c>
      <c r="CD82" s="1625">
        <v>10104</v>
      </c>
      <c r="CE82" s="1625">
        <v>9294</v>
      </c>
      <c r="CF82" s="1625">
        <v>4652</v>
      </c>
      <c r="CG82" s="1625">
        <v>5919</v>
      </c>
      <c r="CH82" s="1625">
        <v>16076</v>
      </c>
      <c r="CI82" s="1625">
        <v>25873</v>
      </c>
      <c r="CJ82" s="1625">
        <v>13084</v>
      </c>
      <c r="CK82" s="1625">
        <v>6190</v>
      </c>
      <c r="CL82" s="1625">
        <v>8306</v>
      </c>
      <c r="CM82" s="1625">
        <v>12594</v>
      </c>
      <c r="CN82" s="1625">
        <v>6389</v>
      </c>
      <c r="CO82" s="1625">
        <v>38515</v>
      </c>
      <c r="CP82" s="1625">
        <v>6955</v>
      </c>
      <c r="CQ82" s="1625">
        <v>13734</v>
      </c>
      <c r="CR82" s="1625">
        <v>13539</v>
      </c>
      <c r="CS82" s="1625">
        <v>9619</v>
      </c>
      <c r="CT82" s="1625">
        <v>9709</v>
      </c>
      <c r="CU82" s="1625">
        <v>12998</v>
      </c>
      <c r="CV82" s="1625">
        <v>12262</v>
      </c>
      <c r="CW82" s="1626"/>
      <c r="CX82" s="1628"/>
      <c r="CY82" s="1638">
        <v>983451</v>
      </c>
      <c r="CZ82" s="1625">
        <v>45807</v>
      </c>
      <c r="DA82" s="1625">
        <v>12358</v>
      </c>
      <c r="DB82" s="1625">
        <v>10997</v>
      </c>
      <c r="DC82" s="1625">
        <v>16498</v>
      </c>
      <c r="DD82" s="1625">
        <v>8635</v>
      </c>
      <c r="DE82" s="1625">
        <v>8928</v>
      </c>
      <c r="DF82" s="1625">
        <v>15972</v>
      </c>
      <c r="DG82" s="1625">
        <v>20562</v>
      </c>
      <c r="DH82" s="1625">
        <v>15105</v>
      </c>
      <c r="DI82" s="1625">
        <v>15634</v>
      </c>
      <c r="DJ82" s="1625">
        <v>49752</v>
      </c>
      <c r="DK82" s="1625">
        <v>39706</v>
      </c>
      <c r="DL82" s="1625">
        <v>101483</v>
      </c>
      <c r="DM82" s="1625">
        <v>62318</v>
      </c>
      <c r="DN82" s="1625">
        <v>18850</v>
      </c>
      <c r="DO82" s="1625">
        <v>9179</v>
      </c>
      <c r="DP82" s="1625">
        <v>9466</v>
      </c>
      <c r="DQ82" s="1625">
        <v>6445</v>
      </c>
      <c r="DR82" s="1625">
        <v>5948</v>
      </c>
      <c r="DS82" s="1625">
        <v>16500</v>
      </c>
      <c r="DT82" s="1625">
        <v>16220</v>
      </c>
      <c r="DU82" s="1625">
        <v>29456</v>
      </c>
      <c r="DV82" s="1625">
        <v>58307</v>
      </c>
      <c r="DW82" s="1625">
        <v>13339</v>
      </c>
      <c r="DX82" s="1625">
        <v>8898</v>
      </c>
      <c r="DY82" s="1625">
        <v>21078</v>
      </c>
      <c r="DZ82" s="1625">
        <v>79768</v>
      </c>
      <c r="EA82" s="1650">
        <v>45030</v>
      </c>
      <c r="EB82" s="1625">
        <v>9419</v>
      </c>
      <c r="EC82" s="1625">
        <v>8602</v>
      </c>
      <c r="ED82" s="1625">
        <v>4378</v>
      </c>
      <c r="EE82" s="1625">
        <v>5490</v>
      </c>
      <c r="EF82" s="1625">
        <v>15297</v>
      </c>
      <c r="EG82" s="1625">
        <v>24449</v>
      </c>
      <c r="EH82" s="1625">
        <v>12018</v>
      </c>
      <c r="EI82" s="1625">
        <v>6019</v>
      </c>
      <c r="EJ82" s="1625">
        <v>7908</v>
      </c>
      <c r="EK82" s="1625">
        <v>11967</v>
      </c>
      <c r="EL82" s="1625">
        <v>6014</v>
      </c>
      <c r="EM82" s="1625">
        <v>35815</v>
      </c>
      <c r="EN82" s="1625">
        <v>6727</v>
      </c>
      <c r="EO82" s="1625">
        <v>12742</v>
      </c>
      <c r="EP82" s="1625">
        <v>12605</v>
      </c>
      <c r="EQ82" s="1625">
        <v>9146</v>
      </c>
      <c r="ER82" s="1625">
        <v>9040</v>
      </c>
      <c r="ES82" s="1625">
        <v>12162</v>
      </c>
      <c r="ET82" s="1627">
        <v>11414</v>
      </c>
      <c r="EU82" s="1628"/>
      <c r="EV82" s="1627"/>
    </row>
    <row r="83" spans="1:152">
      <c r="A83" s="1620" t="s">
        <v>2031</v>
      </c>
      <c r="B83" s="1620">
        <v>1975</v>
      </c>
      <c r="C83" s="1627">
        <v>1901440</v>
      </c>
      <c r="D83" s="1627">
        <v>89631</v>
      </c>
      <c r="E83" s="1627">
        <v>24031</v>
      </c>
      <c r="F83" s="1627">
        <v>22182</v>
      </c>
      <c r="G83" s="1627">
        <v>32760</v>
      </c>
      <c r="H83" s="1627">
        <v>17499</v>
      </c>
      <c r="I83" s="1627">
        <v>17226</v>
      </c>
      <c r="J83" s="1627">
        <v>31287</v>
      </c>
      <c r="K83" s="1627">
        <v>40466</v>
      </c>
      <c r="L83" s="1627">
        <v>29673</v>
      </c>
      <c r="M83" s="1627">
        <v>29616</v>
      </c>
      <c r="N83" s="1627">
        <v>96033</v>
      </c>
      <c r="O83" s="1627">
        <v>77416</v>
      </c>
      <c r="P83" s="1627">
        <v>186701</v>
      </c>
      <c r="Q83" s="1627">
        <v>118656</v>
      </c>
      <c r="R83" s="1627">
        <v>37524</v>
      </c>
      <c r="S83" s="1627">
        <v>17305</v>
      </c>
      <c r="T83" s="1627">
        <v>18817</v>
      </c>
      <c r="U83" s="1627">
        <v>12421</v>
      </c>
      <c r="V83" s="1627">
        <v>11872</v>
      </c>
      <c r="W83" s="1627">
        <v>31712</v>
      </c>
      <c r="X83" s="1627">
        <v>31538</v>
      </c>
      <c r="Y83" s="1627">
        <v>58276</v>
      </c>
      <c r="Z83" s="1627">
        <v>111528</v>
      </c>
      <c r="AA83" s="1627">
        <v>25862</v>
      </c>
      <c r="AB83" s="1627">
        <v>17629</v>
      </c>
      <c r="AC83" s="1627">
        <v>39921</v>
      </c>
      <c r="AD83" s="1627">
        <v>150653</v>
      </c>
      <c r="AE83" s="1651">
        <v>86839</v>
      </c>
      <c r="AF83" s="1627">
        <v>17983</v>
      </c>
      <c r="AG83" s="1627">
        <v>16340</v>
      </c>
      <c r="AH83" s="1627">
        <v>8755</v>
      </c>
      <c r="AI83" s="1627">
        <v>10939</v>
      </c>
      <c r="AJ83" s="1627">
        <v>30102</v>
      </c>
      <c r="AK83" s="1627">
        <v>46843</v>
      </c>
      <c r="AL83" s="1627">
        <v>23956</v>
      </c>
      <c r="AM83" s="1627">
        <v>12020</v>
      </c>
      <c r="AN83" s="1627">
        <v>15539</v>
      </c>
      <c r="AO83" s="1627">
        <v>23315</v>
      </c>
      <c r="AP83" s="1627">
        <v>11773</v>
      </c>
      <c r="AQ83" s="1627">
        <v>71059</v>
      </c>
      <c r="AR83" s="1627">
        <v>13085</v>
      </c>
      <c r="AS83" s="1627">
        <v>25639</v>
      </c>
      <c r="AT83" s="1627">
        <v>25596</v>
      </c>
      <c r="AU83" s="1627">
        <v>18336</v>
      </c>
      <c r="AV83" s="1627">
        <v>18123</v>
      </c>
      <c r="AW83" s="1627">
        <v>24592</v>
      </c>
      <c r="AX83" s="1627">
        <v>22371</v>
      </c>
      <c r="AY83" s="1626"/>
      <c r="AZ83" s="1632"/>
      <c r="BA83" s="1625">
        <v>979091</v>
      </c>
      <c r="BB83" s="1625">
        <v>46239</v>
      </c>
      <c r="BC83" s="1625">
        <v>12429</v>
      </c>
      <c r="BD83" s="1625">
        <v>11341</v>
      </c>
      <c r="BE83" s="1625">
        <v>16966</v>
      </c>
      <c r="BF83" s="1625">
        <v>8912</v>
      </c>
      <c r="BG83" s="1625">
        <v>8880</v>
      </c>
      <c r="BH83" s="1625">
        <v>16085</v>
      </c>
      <c r="BI83" s="1625">
        <v>20793</v>
      </c>
      <c r="BJ83" s="1625">
        <v>15455</v>
      </c>
      <c r="BK83" s="1625">
        <v>15173</v>
      </c>
      <c r="BL83" s="1625">
        <v>49752</v>
      </c>
      <c r="BM83" s="1625">
        <v>39775</v>
      </c>
      <c r="BN83" s="1625">
        <v>96358</v>
      </c>
      <c r="BO83" s="1625">
        <v>61031</v>
      </c>
      <c r="BP83" s="1625">
        <v>19070</v>
      </c>
      <c r="BQ83" s="1625">
        <v>8941</v>
      </c>
      <c r="BR83" s="1625">
        <v>9754</v>
      </c>
      <c r="BS83" s="1625">
        <v>6380</v>
      </c>
      <c r="BT83" s="1625">
        <v>6098</v>
      </c>
      <c r="BU83" s="1625">
        <v>16276</v>
      </c>
      <c r="BV83" s="1625">
        <v>16143</v>
      </c>
      <c r="BW83" s="1625">
        <v>30083</v>
      </c>
      <c r="BX83" s="1625">
        <v>57139</v>
      </c>
      <c r="BY83" s="1625">
        <v>13309</v>
      </c>
      <c r="BZ83" s="1625">
        <v>9120</v>
      </c>
      <c r="CA83" s="1625">
        <v>20499</v>
      </c>
      <c r="CB83" s="1625">
        <v>77991</v>
      </c>
      <c r="CC83" s="1650">
        <v>44793</v>
      </c>
      <c r="CD83" s="1625">
        <v>9234</v>
      </c>
      <c r="CE83" s="1625">
        <v>8468</v>
      </c>
      <c r="CF83" s="1625">
        <v>4488</v>
      </c>
      <c r="CG83" s="1625">
        <v>5557</v>
      </c>
      <c r="CH83" s="1625">
        <v>15477</v>
      </c>
      <c r="CI83" s="1625">
        <v>24154</v>
      </c>
      <c r="CJ83" s="1625">
        <v>12318</v>
      </c>
      <c r="CK83" s="1625">
        <v>6123</v>
      </c>
      <c r="CL83" s="1625">
        <v>8080</v>
      </c>
      <c r="CM83" s="1625">
        <v>12041</v>
      </c>
      <c r="CN83" s="1625">
        <v>6006</v>
      </c>
      <c r="CO83" s="1625">
        <v>36419</v>
      </c>
      <c r="CP83" s="1625">
        <v>6805</v>
      </c>
      <c r="CQ83" s="1625">
        <v>13220</v>
      </c>
      <c r="CR83" s="1625">
        <v>13193</v>
      </c>
      <c r="CS83" s="1625">
        <v>9276</v>
      </c>
      <c r="CT83" s="1625">
        <v>9246</v>
      </c>
      <c r="CU83" s="1625">
        <v>12626</v>
      </c>
      <c r="CV83" s="1625">
        <v>11575</v>
      </c>
      <c r="CW83" s="1626"/>
      <c r="CX83" s="1628"/>
      <c r="CY83" s="1638">
        <v>922349</v>
      </c>
      <c r="CZ83" s="1625">
        <v>43392</v>
      </c>
      <c r="DA83" s="1625">
        <v>11602</v>
      </c>
      <c r="DB83" s="1625">
        <v>10841</v>
      </c>
      <c r="DC83" s="1625">
        <v>15794</v>
      </c>
      <c r="DD83" s="1625">
        <v>8587</v>
      </c>
      <c r="DE83" s="1625">
        <v>8346</v>
      </c>
      <c r="DF83" s="1625">
        <v>15202</v>
      </c>
      <c r="DG83" s="1625">
        <v>19673</v>
      </c>
      <c r="DH83" s="1625">
        <v>14218</v>
      </c>
      <c r="DI83" s="1625">
        <v>14443</v>
      </c>
      <c r="DJ83" s="1625">
        <v>46281</v>
      </c>
      <c r="DK83" s="1625">
        <v>37641</v>
      </c>
      <c r="DL83" s="1625">
        <v>90343</v>
      </c>
      <c r="DM83" s="1625">
        <v>57625</v>
      </c>
      <c r="DN83" s="1625">
        <v>18454</v>
      </c>
      <c r="DO83" s="1625">
        <v>8364</v>
      </c>
      <c r="DP83" s="1625">
        <v>9063</v>
      </c>
      <c r="DQ83" s="1625">
        <v>6041</v>
      </c>
      <c r="DR83" s="1625">
        <v>5774</v>
      </c>
      <c r="DS83" s="1625">
        <v>15436</v>
      </c>
      <c r="DT83" s="1625">
        <v>15395</v>
      </c>
      <c r="DU83" s="1625">
        <v>28193</v>
      </c>
      <c r="DV83" s="1625">
        <v>54389</v>
      </c>
      <c r="DW83" s="1625">
        <v>12553</v>
      </c>
      <c r="DX83" s="1625">
        <v>8509</v>
      </c>
      <c r="DY83" s="1625">
        <v>19422</v>
      </c>
      <c r="DZ83" s="1625">
        <v>72662</v>
      </c>
      <c r="EA83" s="1650">
        <v>42046</v>
      </c>
      <c r="EB83" s="1625">
        <v>8749</v>
      </c>
      <c r="EC83" s="1625">
        <v>7872</v>
      </c>
      <c r="ED83" s="1625">
        <v>4267</v>
      </c>
      <c r="EE83" s="1625">
        <v>5382</v>
      </c>
      <c r="EF83" s="1625">
        <v>14625</v>
      </c>
      <c r="EG83" s="1625">
        <v>22689</v>
      </c>
      <c r="EH83" s="1625">
        <v>11638</v>
      </c>
      <c r="EI83" s="1625">
        <v>5897</v>
      </c>
      <c r="EJ83" s="1625">
        <v>7459</v>
      </c>
      <c r="EK83" s="1625">
        <v>11274</v>
      </c>
      <c r="EL83" s="1625">
        <v>5767</v>
      </c>
      <c r="EM83" s="1625">
        <v>34640</v>
      </c>
      <c r="EN83" s="1625">
        <v>6280</v>
      </c>
      <c r="EO83" s="1625">
        <v>12419</v>
      </c>
      <c r="EP83" s="1625">
        <v>12403</v>
      </c>
      <c r="EQ83" s="1625">
        <v>9060</v>
      </c>
      <c r="ER83" s="1625">
        <v>8877</v>
      </c>
      <c r="ES83" s="1625">
        <v>11966</v>
      </c>
      <c r="ET83" s="1627">
        <v>10796</v>
      </c>
      <c r="EU83" s="1628"/>
      <c r="EV83" s="1627"/>
    </row>
    <row r="84" spans="1:152">
      <c r="A84" s="1620" t="s">
        <v>2032</v>
      </c>
      <c r="B84" s="1620">
        <v>1976</v>
      </c>
      <c r="C84" s="1627">
        <v>1832617</v>
      </c>
      <c r="D84" s="1627">
        <v>86335</v>
      </c>
      <c r="E84" s="1627">
        <v>23627</v>
      </c>
      <c r="F84" s="1627">
        <v>21713</v>
      </c>
      <c r="G84" s="1627">
        <v>32604</v>
      </c>
      <c r="H84" s="1627">
        <v>17800</v>
      </c>
      <c r="I84" s="1627">
        <v>17947</v>
      </c>
      <c r="J84" s="1627">
        <v>31581</v>
      </c>
      <c r="K84" s="1627">
        <v>39572</v>
      </c>
      <c r="L84" s="1627">
        <v>29304</v>
      </c>
      <c r="M84" s="1627">
        <v>29356</v>
      </c>
      <c r="N84" s="1627">
        <v>91629</v>
      </c>
      <c r="O84" s="1627">
        <v>75601</v>
      </c>
      <c r="P84" s="1627">
        <v>173538</v>
      </c>
      <c r="Q84" s="1627">
        <v>113725</v>
      </c>
      <c r="R84" s="1627">
        <v>37602</v>
      </c>
      <c r="S84" s="1627">
        <v>16873</v>
      </c>
      <c r="T84" s="1627">
        <v>18062</v>
      </c>
      <c r="U84" s="1627">
        <v>12235</v>
      </c>
      <c r="V84" s="1627">
        <v>11613</v>
      </c>
      <c r="W84" s="1627">
        <v>31113</v>
      </c>
      <c r="X84" s="1627">
        <v>30067</v>
      </c>
      <c r="Y84" s="1627">
        <v>56162</v>
      </c>
      <c r="Z84" s="1627">
        <v>106355</v>
      </c>
      <c r="AA84" s="1627">
        <v>24784</v>
      </c>
      <c r="AB84" s="1627">
        <v>17310</v>
      </c>
      <c r="AC84" s="1627">
        <v>38636</v>
      </c>
      <c r="AD84" s="1627">
        <v>140032</v>
      </c>
      <c r="AE84" s="1651">
        <v>82405</v>
      </c>
      <c r="AF84" s="1627">
        <v>17469</v>
      </c>
      <c r="AG84" s="1627">
        <v>15698</v>
      </c>
      <c r="AH84" s="1627">
        <v>8657</v>
      </c>
      <c r="AI84" s="1627">
        <v>10511</v>
      </c>
      <c r="AJ84" s="1627">
        <v>28432</v>
      </c>
      <c r="AK84" s="1627">
        <v>44542</v>
      </c>
      <c r="AL84" s="1627">
        <v>22851</v>
      </c>
      <c r="AM84" s="1627">
        <v>11446</v>
      </c>
      <c r="AN84" s="1627">
        <v>15218</v>
      </c>
      <c r="AO84" s="1627">
        <v>22705</v>
      </c>
      <c r="AP84" s="1627">
        <v>11765</v>
      </c>
      <c r="AQ84" s="1627">
        <v>69998</v>
      </c>
      <c r="AR84" s="1627">
        <v>12909</v>
      </c>
      <c r="AS84" s="1627">
        <v>24450</v>
      </c>
      <c r="AT84" s="1627">
        <v>25572</v>
      </c>
      <c r="AU84" s="1627">
        <v>18305</v>
      </c>
      <c r="AV84" s="1627">
        <v>18229</v>
      </c>
      <c r="AW84" s="1627">
        <v>24485</v>
      </c>
      <c r="AX84" s="1627">
        <v>21794</v>
      </c>
      <c r="AY84" s="1626"/>
      <c r="AZ84" s="1632"/>
      <c r="BA84" s="1627">
        <v>943829</v>
      </c>
      <c r="BB84" s="1625">
        <v>44295</v>
      </c>
      <c r="BC84" s="1625">
        <v>12155</v>
      </c>
      <c r="BD84" s="1625">
        <v>11160</v>
      </c>
      <c r="BE84" s="1625">
        <v>16981</v>
      </c>
      <c r="BF84" s="1625">
        <v>9305</v>
      </c>
      <c r="BG84" s="1625">
        <v>9144</v>
      </c>
      <c r="BH84" s="1625">
        <v>16286</v>
      </c>
      <c r="BI84" s="1625">
        <v>20312</v>
      </c>
      <c r="BJ84" s="1625">
        <v>15144</v>
      </c>
      <c r="BK84" s="1625">
        <v>15063</v>
      </c>
      <c r="BL84" s="1625">
        <v>47349</v>
      </c>
      <c r="BM84" s="1625">
        <v>38980</v>
      </c>
      <c r="BN84" s="1625">
        <v>89345</v>
      </c>
      <c r="BO84" s="1625">
        <v>58548</v>
      </c>
      <c r="BP84" s="1625">
        <v>19192</v>
      </c>
      <c r="BQ84" s="1625">
        <v>8821</v>
      </c>
      <c r="BR84" s="1625">
        <v>9279</v>
      </c>
      <c r="BS84" s="1625">
        <v>6259</v>
      </c>
      <c r="BT84" s="1625">
        <v>5973</v>
      </c>
      <c r="BU84" s="1625">
        <v>16012</v>
      </c>
      <c r="BV84" s="1625">
        <v>15587</v>
      </c>
      <c r="BW84" s="1625">
        <v>29085</v>
      </c>
      <c r="BX84" s="1625">
        <v>54730</v>
      </c>
      <c r="BY84" s="1625">
        <v>12874</v>
      </c>
      <c r="BZ84" s="1625">
        <v>8852</v>
      </c>
      <c r="CA84" s="1625">
        <v>19752</v>
      </c>
      <c r="CB84" s="1625">
        <v>72175</v>
      </c>
      <c r="CC84" s="1650">
        <v>42299</v>
      </c>
      <c r="CD84" s="1625">
        <v>8976</v>
      </c>
      <c r="CE84" s="1625">
        <v>8182</v>
      </c>
      <c r="CF84" s="1625">
        <v>4413</v>
      </c>
      <c r="CG84" s="1625">
        <v>5463</v>
      </c>
      <c r="CH84" s="1625">
        <v>14785</v>
      </c>
      <c r="CI84" s="1625">
        <v>22934</v>
      </c>
      <c r="CJ84" s="1625">
        <v>11826</v>
      </c>
      <c r="CK84" s="1625">
        <v>5893</v>
      </c>
      <c r="CL84" s="1625">
        <v>7775</v>
      </c>
      <c r="CM84" s="1625">
        <v>11590</v>
      </c>
      <c r="CN84" s="1625">
        <v>5999</v>
      </c>
      <c r="CO84" s="1625">
        <v>35971</v>
      </c>
      <c r="CP84" s="1625">
        <v>6669</v>
      </c>
      <c r="CQ84" s="1625">
        <v>12676</v>
      </c>
      <c r="CR84" s="1625">
        <v>13050</v>
      </c>
      <c r="CS84" s="1625">
        <v>9454</v>
      </c>
      <c r="CT84" s="1625">
        <v>9398</v>
      </c>
      <c r="CU84" s="1625">
        <v>12587</v>
      </c>
      <c r="CV84" s="1625">
        <v>11231</v>
      </c>
      <c r="CW84" s="1626"/>
      <c r="CX84" s="1628"/>
      <c r="CY84" s="1638">
        <v>888788</v>
      </c>
      <c r="CZ84" s="1625">
        <v>42040</v>
      </c>
      <c r="DA84" s="1625">
        <v>11472</v>
      </c>
      <c r="DB84" s="1625">
        <v>10553</v>
      </c>
      <c r="DC84" s="1625">
        <v>15623</v>
      </c>
      <c r="DD84" s="1625">
        <v>8495</v>
      </c>
      <c r="DE84" s="1625">
        <v>8803</v>
      </c>
      <c r="DF84" s="1625">
        <v>15295</v>
      </c>
      <c r="DG84" s="1625">
        <v>19260</v>
      </c>
      <c r="DH84" s="1625">
        <v>14160</v>
      </c>
      <c r="DI84" s="1625">
        <v>14293</v>
      </c>
      <c r="DJ84" s="1625">
        <v>44280</v>
      </c>
      <c r="DK84" s="1625">
        <v>36621</v>
      </c>
      <c r="DL84" s="1625">
        <v>84193</v>
      </c>
      <c r="DM84" s="1625">
        <v>55177</v>
      </c>
      <c r="DN84" s="1625">
        <v>18410</v>
      </c>
      <c r="DO84" s="1625">
        <v>8052</v>
      </c>
      <c r="DP84" s="1625">
        <v>8783</v>
      </c>
      <c r="DQ84" s="1625">
        <v>5976</v>
      </c>
      <c r="DR84" s="1625">
        <v>5640</v>
      </c>
      <c r="DS84" s="1625">
        <v>15101</v>
      </c>
      <c r="DT84" s="1625">
        <v>14480</v>
      </c>
      <c r="DU84" s="1625">
        <v>27077</v>
      </c>
      <c r="DV84" s="1625">
        <v>51625</v>
      </c>
      <c r="DW84" s="1625">
        <v>11910</v>
      </c>
      <c r="DX84" s="1625">
        <v>8458</v>
      </c>
      <c r="DY84" s="1625">
        <v>18884</v>
      </c>
      <c r="DZ84" s="1625">
        <v>67857</v>
      </c>
      <c r="EA84" s="1650">
        <v>40106</v>
      </c>
      <c r="EB84" s="1625">
        <v>8493</v>
      </c>
      <c r="EC84" s="1625">
        <v>7516</v>
      </c>
      <c r="ED84" s="1625">
        <v>4244</v>
      </c>
      <c r="EE84" s="1625">
        <v>5048</v>
      </c>
      <c r="EF84" s="1625">
        <v>13647</v>
      </c>
      <c r="EG84" s="1625">
        <v>21608</v>
      </c>
      <c r="EH84" s="1625">
        <v>11025</v>
      </c>
      <c r="EI84" s="1625">
        <v>5553</v>
      </c>
      <c r="EJ84" s="1625">
        <v>7443</v>
      </c>
      <c r="EK84" s="1625">
        <v>11115</v>
      </c>
      <c r="EL84" s="1625">
        <v>5766</v>
      </c>
      <c r="EM84" s="1625">
        <v>34027</v>
      </c>
      <c r="EN84" s="1625">
        <v>6240</v>
      </c>
      <c r="EO84" s="1625">
        <v>11774</v>
      </c>
      <c r="EP84" s="1625">
        <v>12522</v>
      </c>
      <c r="EQ84" s="1625">
        <v>8851</v>
      </c>
      <c r="ER84" s="1625">
        <v>8831</v>
      </c>
      <c r="ES84" s="1625">
        <v>11898</v>
      </c>
      <c r="ET84" s="1627">
        <v>10563</v>
      </c>
      <c r="EU84" s="1628"/>
      <c r="EV84" s="1627"/>
    </row>
    <row r="85" spans="1:152">
      <c r="A85" s="1620" t="s">
        <v>2033</v>
      </c>
      <c r="B85" s="1620">
        <v>1977</v>
      </c>
      <c r="C85" s="1627">
        <v>1755100</v>
      </c>
      <c r="D85" s="1625">
        <v>83020</v>
      </c>
      <c r="E85" s="1625">
        <v>23104</v>
      </c>
      <c r="F85" s="1625">
        <v>20793</v>
      </c>
      <c r="G85" s="1625">
        <v>32450</v>
      </c>
      <c r="H85" s="1625">
        <v>17161</v>
      </c>
      <c r="I85" s="1625">
        <v>17330</v>
      </c>
      <c r="J85" s="1625">
        <v>31226</v>
      </c>
      <c r="K85" s="1625">
        <v>38573</v>
      </c>
      <c r="L85" s="1625">
        <v>28337</v>
      </c>
      <c r="M85" s="1625">
        <v>27946</v>
      </c>
      <c r="N85" s="1625">
        <v>87636</v>
      </c>
      <c r="O85" s="1625">
        <v>72704</v>
      </c>
      <c r="P85" s="1625">
        <v>164459</v>
      </c>
      <c r="Q85" s="1625">
        <v>108479</v>
      </c>
      <c r="R85" s="1625">
        <v>36186</v>
      </c>
      <c r="S85" s="1625">
        <v>15790</v>
      </c>
      <c r="T85" s="1625">
        <v>17009</v>
      </c>
      <c r="U85" s="1625">
        <v>11583</v>
      </c>
      <c r="V85" s="1625">
        <v>11101</v>
      </c>
      <c r="W85" s="1625">
        <v>29763</v>
      </c>
      <c r="X85" s="1625">
        <v>28673</v>
      </c>
      <c r="Y85" s="1625">
        <v>53117</v>
      </c>
      <c r="Z85" s="1625">
        <v>99100</v>
      </c>
      <c r="AA85" s="1625">
        <v>23756</v>
      </c>
      <c r="AB85" s="1625">
        <v>16919</v>
      </c>
      <c r="AC85" s="1625">
        <v>36870</v>
      </c>
      <c r="AD85" s="1625">
        <v>132172</v>
      </c>
      <c r="AE85" s="1650">
        <v>78612</v>
      </c>
      <c r="AF85" s="1625">
        <v>17169</v>
      </c>
      <c r="AG85" s="1625">
        <v>14743</v>
      </c>
      <c r="AH85" s="1625">
        <v>8501</v>
      </c>
      <c r="AI85" s="1625">
        <v>10381</v>
      </c>
      <c r="AJ85" s="1625">
        <v>26857</v>
      </c>
      <c r="AK85" s="1625">
        <v>41958</v>
      </c>
      <c r="AL85" s="1625">
        <v>22166</v>
      </c>
      <c r="AM85" s="1625">
        <v>10758</v>
      </c>
      <c r="AN85" s="1625">
        <v>14386</v>
      </c>
      <c r="AO85" s="1625">
        <v>21515</v>
      </c>
      <c r="AP85" s="1625">
        <v>10987</v>
      </c>
      <c r="AQ85" s="1625">
        <v>68090</v>
      </c>
      <c r="AR85" s="1625">
        <v>12807</v>
      </c>
      <c r="AS85" s="1625">
        <v>23887</v>
      </c>
      <c r="AT85" s="1625">
        <v>24925</v>
      </c>
      <c r="AU85" s="1625">
        <v>17776</v>
      </c>
      <c r="AV85" s="1625">
        <v>18005</v>
      </c>
      <c r="AW85" s="1625">
        <v>24827</v>
      </c>
      <c r="AX85" s="1625">
        <v>21493</v>
      </c>
      <c r="AY85" s="1626"/>
      <c r="AZ85" s="1632"/>
      <c r="BA85" s="1625">
        <v>903380</v>
      </c>
      <c r="BB85" s="1625">
        <v>42591</v>
      </c>
      <c r="BC85" s="1625">
        <v>11853</v>
      </c>
      <c r="BD85" s="1625">
        <v>10650</v>
      </c>
      <c r="BE85" s="1625">
        <v>16722</v>
      </c>
      <c r="BF85" s="1625">
        <v>9002</v>
      </c>
      <c r="BG85" s="1625">
        <v>9051</v>
      </c>
      <c r="BH85" s="1625">
        <v>15903</v>
      </c>
      <c r="BI85" s="1625">
        <v>19947</v>
      </c>
      <c r="BJ85" s="1625">
        <v>14535</v>
      </c>
      <c r="BK85" s="1625">
        <v>14281</v>
      </c>
      <c r="BL85" s="1625">
        <v>45078</v>
      </c>
      <c r="BM85" s="1625">
        <v>37551</v>
      </c>
      <c r="BN85" s="1625">
        <v>84804</v>
      </c>
      <c r="BO85" s="1625">
        <v>56139</v>
      </c>
      <c r="BP85" s="1625">
        <v>18487</v>
      </c>
      <c r="BQ85" s="1625">
        <v>8109</v>
      </c>
      <c r="BR85" s="1625">
        <v>8747</v>
      </c>
      <c r="BS85" s="1625">
        <v>5988</v>
      </c>
      <c r="BT85" s="1625">
        <v>5644</v>
      </c>
      <c r="BU85" s="1625">
        <v>15461</v>
      </c>
      <c r="BV85" s="1625">
        <v>15004</v>
      </c>
      <c r="BW85" s="1625">
        <v>27240</v>
      </c>
      <c r="BX85" s="1625">
        <v>50806</v>
      </c>
      <c r="BY85" s="1625">
        <v>12209</v>
      </c>
      <c r="BZ85" s="1625">
        <v>8731</v>
      </c>
      <c r="CA85" s="1625">
        <v>19107</v>
      </c>
      <c r="CB85" s="1625">
        <v>67921</v>
      </c>
      <c r="CC85" s="1650">
        <v>40488</v>
      </c>
      <c r="CD85" s="1625">
        <v>8794</v>
      </c>
      <c r="CE85" s="1625">
        <v>7662</v>
      </c>
      <c r="CF85" s="1625">
        <v>4306</v>
      </c>
      <c r="CG85" s="1625">
        <v>5414</v>
      </c>
      <c r="CH85" s="1625">
        <v>13827</v>
      </c>
      <c r="CI85" s="1625">
        <v>21581</v>
      </c>
      <c r="CJ85" s="1625">
        <v>11428</v>
      </c>
      <c r="CK85" s="1625">
        <v>5540</v>
      </c>
      <c r="CL85" s="1625">
        <v>7318</v>
      </c>
      <c r="CM85" s="1625">
        <v>11036</v>
      </c>
      <c r="CN85" s="1625">
        <v>5690</v>
      </c>
      <c r="CO85" s="1625">
        <v>34921</v>
      </c>
      <c r="CP85" s="1625">
        <v>6555</v>
      </c>
      <c r="CQ85" s="1625">
        <v>12231</v>
      </c>
      <c r="CR85" s="1625">
        <v>12846</v>
      </c>
      <c r="CS85" s="1625">
        <v>9248</v>
      </c>
      <c r="CT85" s="1625">
        <v>9273</v>
      </c>
      <c r="CU85" s="1625">
        <v>12628</v>
      </c>
      <c r="CV85" s="1625">
        <v>11033</v>
      </c>
      <c r="CW85" s="1626"/>
      <c r="CX85" s="1628"/>
      <c r="CY85" s="1638">
        <v>851720</v>
      </c>
      <c r="CZ85" s="1625">
        <v>40429</v>
      </c>
      <c r="DA85" s="1625">
        <v>11251</v>
      </c>
      <c r="DB85" s="1625">
        <v>10143</v>
      </c>
      <c r="DC85" s="1625">
        <v>15728</v>
      </c>
      <c r="DD85" s="1625">
        <v>8159</v>
      </c>
      <c r="DE85" s="1625">
        <v>8279</v>
      </c>
      <c r="DF85" s="1625">
        <v>15323</v>
      </c>
      <c r="DG85" s="1625">
        <v>18626</v>
      </c>
      <c r="DH85" s="1625">
        <v>13802</v>
      </c>
      <c r="DI85" s="1625">
        <v>13665</v>
      </c>
      <c r="DJ85" s="1625">
        <v>42558</v>
      </c>
      <c r="DK85" s="1625">
        <v>35153</v>
      </c>
      <c r="DL85" s="1625">
        <v>79655</v>
      </c>
      <c r="DM85" s="1625">
        <v>52340</v>
      </c>
      <c r="DN85" s="1625">
        <v>17699</v>
      </c>
      <c r="DO85" s="1625">
        <v>7681</v>
      </c>
      <c r="DP85" s="1625">
        <v>8262</v>
      </c>
      <c r="DQ85" s="1625">
        <v>5595</v>
      </c>
      <c r="DR85" s="1625">
        <v>5457</v>
      </c>
      <c r="DS85" s="1625">
        <v>14302</v>
      </c>
      <c r="DT85" s="1625">
        <v>13669</v>
      </c>
      <c r="DU85" s="1625">
        <v>25877</v>
      </c>
      <c r="DV85" s="1625">
        <v>48294</v>
      </c>
      <c r="DW85" s="1625">
        <v>11547</v>
      </c>
      <c r="DX85" s="1625">
        <v>8188</v>
      </c>
      <c r="DY85" s="1625">
        <v>17763</v>
      </c>
      <c r="DZ85" s="1625">
        <v>64251</v>
      </c>
      <c r="EA85" s="1650">
        <v>38124</v>
      </c>
      <c r="EB85" s="1625">
        <v>8375</v>
      </c>
      <c r="EC85" s="1625">
        <v>7081</v>
      </c>
      <c r="ED85" s="1625">
        <v>4195</v>
      </c>
      <c r="EE85" s="1625">
        <v>4967</v>
      </c>
      <c r="EF85" s="1625">
        <v>13030</v>
      </c>
      <c r="EG85" s="1625">
        <v>20377</v>
      </c>
      <c r="EH85" s="1625">
        <v>10738</v>
      </c>
      <c r="EI85" s="1625">
        <v>5218</v>
      </c>
      <c r="EJ85" s="1625">
        <v>7068</v>
      </c>
      <c r="EK85" s="1625">
        <v>10479</v>
      </c>
      <c r="EL85" s="1625">
        <v>5297</v>
      </c>
      <c r="EM85" s="1625">
        <v>33169</v>
      </c>
      <c r="EN85" s="1625">
        <v>6252</v>
      </c>
      <c r="EO85" s="1625">
        <v>11656</v>
      </c>
      <c r="EP85" s="1625">
        <v>12079</v>
      </c>
      <c r="EQ85" s="1625">
        <v>8528</v>
      </c>
      <c r="ER85" s="1625">
        <v>8732</v>
      </c>
      <c r="ES85" s="1625">
        <v>12199</v>
      </c>
      <c r="ET85" s="1627">
        <v>10460</v>
      </c>
      <c r="EU85" s="1628"/>
      <c r="EV85" s="1627"/>
    </row>
    <row r="86" spans="1:152">
      <c r="A86" s="1620" t="s">
        <v>2034</v>
      </c>
      <c r="B86" s="1620">
        <v>1978</v>
      </c>
      <c r="C86" s="1627">
        <v>1708643</v>
      </c>
      <c r="D86" s="1625">
        <v>82012</v>
      </c>
      <c r="E86" s="1625">
        <v>22443</v>
      </c>
      <c r="F86" s="1625">
        <v>20623</v>
      </c>
      <c r="G86" s="1625">
        <v>32038</v>
      </c>
      <c r="H86" s="1625">
        <v>17176</v>
      </c>
      <c r="I86" s="1625">
        <v>17555</v>
      </c>
      <c r="J86" s="1625">
        <v>30104</v>
      </c>
      <c r="K86" s="1625">
        <v>37948</v>
      </c>
      <c r="L86" s="1625">
        <v>27314</v>
      </c>
      <c r="M86" s="1625">
        <v>27258</v>
      </c>
      <c r="N86" s="1625">
        <v>84493</v>
      </c>
      <c r="O86" s="1625">
        <v>72037</v>
      </c>
      <c r="P86" s="1625">
        <v>157066</v>
      </c>
      <c r="Q86" s="1625">
        <v>104523</v>
      </c>
      <c r="R86" s="1625">
        <v>34957</v>
      </c>
      <c r="S86" s="1625">
        <v>15066</v>
      </c>
      <c r="T86" s="1625">
        <v>16462</v>
      </c>
      <c r="U86" s="1625">
        <v>11319</v>
      </c>
      <c r="V86" s="1625">
        <v>10765</v>
      </c>
      <c r="W86" s="1625">
        <v>29633</v>
      </c>
      <c r="X86" s="1625">
        <v>28498</v>
      </c>
      <c r="Y86" s="1625">
        <v>51962</v>
      </c>
      <c r="Z86" s="1625">
        <v>97052</v>
      </c>
      <c r="AA86" s="1625">
        <v>22931</v>
      </c>
      <c r="AB86" s="1625">
        <v>17061</v>
      </c>
      <c r="AC86" s="1625">
        <v>35943</v>
      </c>
      <c r="AD86" s="1625">
        <v>124711</v>
      </c>
      <c r="AE86" s="1650">
        <v>75767</v>
      </c>
      <c r="AF86" s="1625">
        <v>16790</v>
      </c>
      <c r="AG86" s="1625">
        <v>14590</v>
      </c>
      <c r="AH86" s="1625">
        <v>8423</v>
      </c>
      <c r="AI86" s="1625">
        <v>10247</v>
      </c>
      <c r="AJ86" s="1625">
        <v>26052</v>
      </c>
      <c r="AK86" s="1625">
        <v>40803</v>
      </c>
      <c r="AL86" s="1625">
        <v>21234</v>
      </c>
      <c r="AM86" s="1625">
        <v>11109</v>
      </c>
      <c r="AN86" s="1625">
        <v>13655</v>
      </c>
      <c r="AO86" s="1625">
        <v>21213</v>
      </c>
      <c r="AP86" s="1625">
        <v>10870</v>
      </c>
      <c r="AQ86" s="1625">
        <v>67928</v>
      </c>
      <c r="AR86" s="1625">
        <v>12606</v>
      </c>
      <c r="AS86" s="1625">
        <v>23823</v>
      </c>
      <c r="AT86" s="1625">
        <v>24724</v>
      </c>
      <c r="AU86" s="1625">
        <v>17197</v>
      </c>
      <c r="AV86" s="1625">
        <v>17490</v>
      </c>
      <c r="AW86" s="1625">
        <v>24576</v>
      </c>
      <c r="AX86" s="1625">
        <v>20596</v>
      </c>
      <c r="AY86" s="1626"/>
      <c r="AZ86" s="1632"/>
      <c r="BA86" s="1625">
        <v>879149</v>
      </c>
      <c r="BB86" s="1625">
        <v>41880</v>
      </c>
      <c r="BC86" s="1625">
        <v>11630</v>
      </c>
      <c r="BD86" s="1625">
        <v>10628</v>
      </c>
      <c r="BE86" s="1625">
        <v>16555</v>
      </c>
      <c r="BF86" s="1625">
        <v>8899</v>
      </c>
      <c r="BG86" s="1625">
        <v>8960</v>
      </c>
      <c r="BH86" s="1625">
        <v>15409</v>
      </c>
      <c r="BI86" s="1625">
        <v>19435</v>
      </c>
      <c r="BJ86" s="1625">
        <v>14111</v>
      </c>
      <c r="BK86" s="1625">
        <v>14017</v>
      </c>
      <c r="BL86" s="1625">
        <v>43695</v>
      </c>
      <c r="BM86" s="1625">
        <v>36842</v>
      </c>
      <c r="BN86" s="1625">
        <v>80809</v>
      </c>
      <c r="BO86" s="1625">
        <v>53994</v>
      </c>
      <c r="BP86" s="1625">
        <v>17943</v>
      </c>
      <c r="BQ86" s="1625">
        <v>7774</v>
      </c>
      <c r="BR86" s="1625">
        <v>8409</v>
      </c>
      <c r="BS86" s="1625">
        <v>5837</v>
      </c>
      <c r="BT86" s="1625">
        <v>5555</v>
      </c>
      <c r="BU86" s="1625">
        <v>15360</v>
      </c>
      <c r="BV86" s="1625">
        <v>14600</v>
      </c>
      <c r="BW86" s="1625">
        <v>26552</v>
      </c>
      <c r="BX86" s="1625">
        <v>50004</v>
      </c>
      <c r="BY86" s="1625">
        <v>11883</v>
      </c>
      <c r="BZ86" s="1625">
        <v>8810</v>
      </c>
      <c r="CA86" s="1625">
        <v>18677</v>
      </c>
      <c r="CB86" s="1625">
        <v>64136</v>
      </c>
      <c r="CC86" s="1650">
        <v>38928</v>
      </c>
      <c r="CD86" s="1625">
        <v>8677</v>
      </c>
      <c r="CE86" s="1625">
        <v>7517</v>
      </c>
      <c r="CF86" s="1625">
        <v>4292</v>
      </c>
      <c r="CG86" s="1625">
        <v>5401</v>
      </c>
      <c r="CH86" s="1625">
        <v>13496</v>
      </c>
      <c r="CI86" s="1625">
        <v>20969</v>
      </c>
      <c r="CJ86" s="1625">
        <v>10891</v>
      </c>
      <c r="CK86" s="1625">
        <v>5777</v>
      </c>
      <c r="CL86" s="1625">
        <v>7080</v>
      </c>
      <c r="CM86" s="1625">
        <v>11022</v>
      </c>
      <c r="CN86" s="1625">
        <v>5562</v>
      </c>
      <c r="CO86" s="1625">
        <v>34981</v>
      </c>
      <c r="CP86" s="1625">
        <v>6500</v>
      </c>
      <c r="CQ86" s="1625">
        <v>12095</v>
      </c>
      <c r="CR86" s="1625">
        <v>12585</v>
      </c>
      <c r="CS86" s="1625">
        <v>8826</v>
      </c>
      <c r="CT86" s="1625">
        <v>9034</v>
      </c>
      <c r="CU86" s="1625">
        <v>12502</v>
      </c>
      <c r="CV86" s="1625">
        <v>10610</v>
      </c>
      <c r="CW86" s="1626"/>
      <c r="CX86" s="1628"/>
      <c r="CY86" s="1638">
        <v>829494</v>
      </c>
      <c r="CZ86" s="1625">
        <v>40132</v>
      </c>
      <c r="DA86" s="1625">
        <v>10813</v>
      </c>
      <c r="DB86" s="1625">
        <v>9995</v>
      </c>
      <c r="DC86" s="1625">
        <v>15483</v>
      </c>
      <c r="DD86" s="1625">
        <v>8277</v>
      </c>
      <c r="DE86" s="1625">
        <v>8595</v>
      </c>
      <c r="DF86" s="1625">
        <v>14695</v>
      </c>
      <c r="DG86" s="1625">
        <v>18513</v>
      </c>
      <c r="DH86" s="1625">
        <v>13203</v>
      </c>
      <c r="DI86" s="1625">
        <v>13241</v>
      </c>
      <c r="DJ86" s="1625">
        <v>40798</v>
      </c>
      <c r="DK86" s="1625">
        <v>35195</v>
      </c>
      <c r="DL86" s="1625">
        <v>76257</v>
      </c>
      <c r="DM86" s="1625">
        <v>50529</v>
      </c>
      <c r="DN86" s="1625">
        <v>17014</v>
      </c>
      <c r="DO86" s="1625">
        <v>7292</v>
      </c>
      <c r="DP86" s="1625">
        <v>8053</v>
      </c>
      <c r="DQ86" s="1625">
        <v>5482</v>
      </c>
      <c r="DR86" s="1625">
        <v>5210</v>
      </c>
      <c r="DS86" s="1625">
        <v>14273</v>
      </c>
      <c r="DT86" s="1625">
        <v>13898</v>
      </c>
      <c r="DU86" s="1625">
        <v>25410</v>
      </c>
      <c r="DV86" s="1625">
        <v>47048</v>
      </c>
      <c r="DW86" s="1625">
        <v>11048</v>
      </c>
      <c r="DX86" s="1625">
        <v>8251</v>
      </c>
      <c r="DY86" s="1625">
        <v>17266</v>
      </c>
      <c r="DZ86" s="1625">
        <v>60575</v>
      </c>
      <c r="EA86" s="1650">
        <v>36839</v>
      </c>
      <c r="EB86" s="1625">
        <v>8113</v>
      </c>
      <c r="EC86" s="1625">
        <v>7073</v>
      </c>
      <c r="ED86" s="1625">
        <v>4131</v>
      </c>
      <c r="EE86" s="1625">
        <v>4846</v>
      </c>
      <c r="EF86" s="1625">
        <v>12556</v>
      </c>
      <c r="EG86" s="1625">
        <v>19834</v>
      </c>
      <c r="EH86" s="1625">
        <v>10343</v>
      </c>
      <c r="EI86" s="1625">
        <v>5332</v>
      </c>
      <c r="EJ86" s="1625">
        <v>6575</v>
      </c>
      <c r="EK86" s="1625">
        <v>10191</v>
      </c>
      <c r="EL86" s="1625">
        <v>5308</v>
      </c>
      <c r="EM86" s="1625">
        <v>32947</v>
      </c>
      <c r="EN86" s="1625">
        <v>6106</v>
      </c>
      <c r="EO86" s="1625">
        <v>11728</v>
      </c>
      <c r="EP86" s="1625">
        <v>12139</v>
      </c>
      <c r="EQ86" s="1625">
        <v>8371</v>
      </c>
      <c r="ER86" s="1625">
        <v>8456</v>
      </c>
      <c r="ES86" s="1625">
        <v>12074</v>
      </c>
      <c r="ET86" s="1627">
        <v>9986</v>
      </c>
      <c r="EU86" s="1628"/>
      <c r="EV86" s="1627"/>
    </row>
    <row r="87" spans="1:152">
      <c r="A87" s="1620" t="s">
        <v>2035</v>
      </c>
      <c r="B87" s="1620">
        <v>1979</v>
      </c>
      <c r="C87" s="1627">
        <v>1642580</v>
      </c>
      <c r="D87" s="1625">
        <v>78956</v>
      </c>
      <c r="E87" s="1625">
        <v>22337</v>
      </c>
      <c r="F87" s="1625">
        <v>20059</v>
      </c>
      <c r="G87" s="1625">
        <v>31534</v>
      </c>
      <c r="H87" s="1625">
        <v>16902</v>
      </c>
      <c r="I87" s="1625">
        <v>17249</v>
      </c>
      <c r="J87" s="1625">
        <v>30418</v>
      </c>
      <c r="K87" s="1625">
        <v>37505</v>
      </c>
      <c r="L87" s="1625">
        <v>27033</v>
      </c>
      <c r="M87" s="1625">
        <v>26530</v>
      </c>
      <c r="N87" s="1625">
        <v>80546</v>
      </c>
      <c r="O87" s="1625">
        <v>70499</v>
      </c>
      <c r="P87" s="1625">
        <v>148543</v>
      </c>
      <c r="Q87" s="1625">
        <v>100103</v>
      </c>
      <c r="R87" s="1625">
        <v>34239</v>
      </c>
      <c r="S87" s="1625">
        <v>14330</v>
      </c>
      <c r="T87" s="1625">
        <v>15863</v>
      </c>
      <c r="U87" s="1625">
        <v>10887</v>
      </c>
      <c r="V87" s="1625">
        <v>10504</v>
      </c>
      <c r="W87" s="1625">
        <v>28069</v>
      </c>
      <c r="X87" s="1625">
        <v>26565</v>
      </c>
      <c r="Y87" s="1625">
        <v>50269</v>
      </c>
      <c r="Z87" s="1625">
        <v>91093</v>
      </c>
      <c r="AA87" s="1625">
        <v>21786</v>
      </c>
      <c r="AB87" s="1625">
        <v>15884</v>
      </c>
      <c r="AC87" s="1625">
        <v>33464</v>
      </c>
      <c r="AD87" s="1625">
        <v>115990</v>
      </c>
      <c r="AE87" s="1650">
        <v>70986</v>
      </c>
      <c r="AF87" s="1625">
        <v>15869</v>
      </c>
      <c r="AG87" s="1625">
        <v>13667</v>
      </c>
      <c r="AH87" s="1625">
        <v>8267</v>
      </c>
      <c r="AI87" s="1625">
        <v>10136</v>
      </c>
      <c r="AJ87" s="1625">
        <v>24661</v>
      </c>
      <c r="AK87" s="1625">
        <v>37741</v>
      </c>
      <c r="AL87" s="1625">
        <v>20241</v>
      </c>
      <c r="AM87" s="1625">
        <v>10722</v>
      </c>
      <c r="AN87" s="1625">
        <v>13477</v>
      </c>
      <c r="AO87" s="1625">
        <v>20221</v>
      </c>
      <c r="AP87" s="1625">
        <v>10687</v>
      </c>
      <c r="AQ87" s="1625">
        <v>67190</v>
      </c>
      <c r="AR87" s="1625">
        <v>12754</v>
      </c>
      <c r="AS87" s="1625">
        <v>23538</v>
      </c>
      <c r="AT87" s="1625">
        <v>24990</v>
      </c>
      <c r="AU87" s="1625">
        <v>16969</v>
      </c>
      <c r="AV87" s="1625">
        <v>17731</v>
      </c>
      <c r="AW87" s="1625">
        <v>25079</v>
      </c>
      <c r="AX87" s="1625">
        <v>20497</v>
      </c>
      <c r="AY87" s="1626"/>
      <c r="AZ87" s="1632"/>
      <c r="BA87" s="1625">
        <v>845884</v>
      </c>
      <c r="BB87" s="1625">
        <v>40644</v>
      </c>
      <c r="BC87" s="1625">
        <v>11561</v>
      </c>
      <c r="BD87" s="1625">
        <v>10324</v>
      </c>
      <c r="BE87" s="1625">
        <v>16287</v>
      </c>
      <c r="BF87" s="1625">
        <v>8720</v>
      </c>
      <c r="BG87" s="1625">
        <v>8922</v>
      </c>
      <c r="BH87" s="1625">
        <v>15669</v>
      </c>
      <c r="BI87" s="1625">
        <v>19268</v>
      </c>
      <c r="BJ87" s="1625">
        <v>13872</v>
      </c>
      <c r="BK87" s="1625">
        <v>13702</v>
      </c>
      <c r="BL87" s="1625">
        <v>41595</v>
      </c>
      <c r="BM87" s="1625">
        <v>36060</v>
      </c>
      <c r="BN87" s="1625">
        <v>76301</v>
      </c>
      <c r="BO87" s="1625">
        <v>51869</v>
      </c>
      <c r="BP87" s="1625">
        <v>17640</v>
      </c>
      <c r="BQ87" s="1625">
        <v>7403</v>
      </c>
      <c r="BR87" s="1625">
        <v>8060</v>
      </c>
      <c r="BS87" s="1625">
        <v>5540</v>
      </c>
      <c r="BT87" s="1625">
        <v>5379</v>
      </c>
      <c r="BU87" s="1625">
        <v>14390</v>
      </c>
      <c r="BV87" s="1625">
        <v>13682</v>
      </c>
      <c r="BW87" s="1625">
        <v>25869</v>
      </c>
      <c r="BX87" s="1625">
        <v>46761</v>
      </c>
      <c r="BY87" s="1625">
        <v>11289</v>
      </c>
      <c r="BZ87" s="1625">
        <v>8249</v>
      </c>
      <c r="CA87" s="1625">
        <v>17344</v>
      </c>
      <c r="CB87" s="1625">
        <v>59456</v>
      </c>
      <c r="CC87" s="1650">
        <v>36548</v>
      </c>
      <c r="CD87" s="1625">
        <v>8194</v>
      </c>
      <c r="CE87" s="1625">
        <v>7054</v>
      </c>
      <c r="CF87" s="1625">
        <v>4286</v>
      </c>
      <c r="CG87" s="1625">
        <v>5245</v>
      </c>
      <c r="CH87" s="1625">
        <v>12804</v>
      </c>
      <c r="CI87" s="1625">
        <v>19426</v>
      </c>
      <c r="CJ87" s="1625">
        <v>10465</v>
      </c>
      <c r="CK87" s="1625">
        <v>5544</v>
      </c>
      <c r="CL87" s="1625">
        <v>7006</v>
      </c>
      <c r="CM87" s="1625">
        <v>10413</v>
      </c>
      <c r="CN87" s="1625">
        <v>5545</v>
      </c>
      <c r="CO87" s="1625">
        <v>34700</v>
      </c>
      <c r="CP87" s="1625">
        <v>6602</v>
      </c>
      <c r="CQ87" s="1625">
        <v>12147</v>
      </c>
      <c r="CR87" s="1625">
        <v>12887</v>
      </c>
      <c r="CS87" s="1625">
        <v>8775</v>
      </c>
      <c r="CT87" s="1625">
        <v>9135</v>
      </c>
      <c r="CU87" s="1625">
        <v>12659</v>
      </c>
      <c r="CV87" s="1625">
        <v>10593</v>
      </c>
      <c r="CW87" s="1626"/>
      <c r="CX87" s="1628"/>
      <c r="CY87" s="1638">
        <v>796696</v>
      </c>
      <c r="CZ87" s="1625">
        <v>38312</v>
      </c>
      <c r="DA87" s="1625">
        <v>10776</v>
      </c>
      <c r="DB87" s="1625">
        <v>9735</v>
      </c>
      <c r="DC87" s="1625">
        <v>15247</v>
      </c>
      <c r="DD87" s="1625">
        <v>8182</v>
      </c>
      <c r="DE87" s="1625">
        <v>8327</v>
      </c>
      <c r="DF87" s="1625">
        <v>14749</v>
      </c>
      <c r="DG87" s="1625">
        <v>18237</v>
      </c>
      <c r="DH87" s="1625">
        <v>13161</v>
      </c>
      <c r="DI87" s="1625">
        <v>12828</v>
      </c>
      <c r="DJ87" s="1625">
        <v>38951</v>
      </c>
      <c r="DK87" s="1625">
        <v>34439</v>
      </c>
      <c r="DL87" s="1625">
        <v>72242</v>
      </c>
      <c r="DM87" s="1625">
        <v>48234</v>
      </c>
      <c r="DN87" s="1625">
        <v>16599</v>
      </c>
      <c r="DO87" s="1625">
        <v>6927</v>
      </c>
      <c r="DP87" s="1625">
        <v>7803</v>
      </c>
      <c r="DQ87" s="1625">
        <v>5347</v>
      </c>
      <c r="DR87" s="1625">
        <v>5125</v>
      </c>
      <c r="DS87" s="1625">
        <v>13679</v>
      </c>
      <c r="DT87" s="1625">
        <v>12883</v>
      </c>
      <c r="DU87" s="1625">
        <v>24400</v>
      </c>
      <c r="DV87" s="1625">
        <v>44332</v>
      </c>
      <c r="DW87" s="1625">
        <v>10497</v>
      </c>
      <c r="DX87" s="1625">
        <v>7635</v>
      </c>
      <c r="DY87" s="1625">
        <v>16120</v>
      </c>
      <c r="DZ87" s="1625">
        <v>56534</v>
      </c>
      <c r="EA87" s="1650">
        <v>34438</v>
      </c>
      <c r="EB87" s="1625">
        <v>7675</v>
      </c>
      <c r="EC87" s="1625">
        <v>6613</v>
      </c>
      <c r="ED87" s="1625">
        <v>3981</v>
      </c>
      <c r="EE87" s="1625">
        <v>4891</v>
      </c>
      <c r="EF87" s="1625">
        <v>11857</v>
      </c>
      <c r="EG87" s="1625">
        <v>18315</v>
      </c>
      <c r="EH87" s="1625">
        <v>9776</v>
      </c>
      <c r="EI87" s="1625">
        <v>5178</v>
      </c>
      <c r="EJ87" s="1625">
        <v>6471</v>
      </c>
      <c r="EK87" s="1625">
        <v>9808</v>
      </c>
      <c r="EL87" s="1625">
        <v>5142</v>
      </c>
      <c r="EM87" s="1625">
        <v>32490</v>
      </c>
      <c r="EN87" s="1625">
        <v>6152</v>
      </c>
      <c r="EO87" s="1625">
        <v>11391</v>
      </c>
      <c r="EP87" s="1625">
        <v>12103</v>
      </c>
      <c r="EQ87" s="1625">
        <v>8194</v>
      </c>
      <c r="ER87" s="1625">
        <v>8596</v>
      </c>
      <c r="ES87" s="1625">
        <v>12420</v>
      </c>
      <c r="ET87" s="1627">
        <v>9904</v>
      </c>
      <c r="EU87" s="1628"/>
      <c r="EV87" s="1627"/>
    </row>
    <row r="88" spans="1:152">
      <c r="A88" s="1620" t="s">
        <v>2036</v>
      </c>
      <c r="B88" s="1620">
        <v>1980</v>
      </c>
      <c r="C88" s="1627">
        <v>1576889</v>
      </c>
      <c r="D88" s="1625">
        <v>75526</v>
      </c>
      <c r="E88" s="1625">
        <v>21761</v>
      </c>
      <c r="F88" s="1625">
        <v>19638</v>
      </c>
      <c r="G88" s="1625">
        <v>31129</v>
      </c>
      <c r="H88" s="1625">
        <v>16324</v>
      </c>
      <c r="I88" s="1625">
        <v>16871</v>
      </c>
      <c r="J88" s="1625">
        <v>29504</v>
      </c>
      <c r="K88" s="1625">
        <v>36369</v>
      </c>
      <c r="L88" s="1625">
        <v>25928</v>
      </c>
      <c r="M88" s="1625">
        <v>25140</v>
      </c>
      <c r="N88" s="1625">
        <v>75090</v>
      </c>
      <c r="O88" s="1625">
        <v>65554</v>
      </c>
      <c r="P88" s="1625">
        <v>139953</v>
      </c>
      <c r="Q88" s="1625">
        <v>94356</v>
      </c>
      <c r="R88" s="1625">
        <v>32812</v>
      </c>
      <c r="S88" s="1625">
        <v>13555</v>
      </c>
      <c r="T88" s="1625">
        <v>15138</v>
      </c>
      <c r="U88" s="1625">
        <v>10724</v>
      </c>
      <c r="V88" s="1625">
        <v>10014</v>
      </c>
      <c r="W88" s="1625">
        <v>27187</v>
      </c>
      <c r="X88" s="1625">
        <v>25834</v>
      </c>
      <c r="Y88" s="1625">
        <v>47160</v>
      </c>
      <c r="Z88" s="1625">
        <v>87697</v>
      </c>
      <c r="AA88" s="1625">
        <v>21446</v>
      </c>
      <c r="AB88" s="1625">
        <v>15946</v>
      </c>
      <c r="AC88" s="1625">
        <v>32139</v>
      </c>
      <c r="AD88" s="1625">
        <v>111956</v>
      </c>
      <c r="AE88" s="1650">
        <v>68677</v>
      </c>
      <c r="AF88" s="1625">
        <v>15949</v>
      </c>
      <c r="AG88" s="1625">
        <v>13444</v>
      </c>
      <c r="AH88" s="1625">
        <v>8196</v>
      </c>
      <c r="AI88" s="1625">
        <v>9959</v>
      </c>
      <c r="AJ88" s="1625">
        <v>24463</v>
      </c>
      <c r="AK88" s="1625">
        <v>37360</v>
      </c>
      <c r="AL88" s="1625">
        <v>19798</v>
      </c>
      <c r="AM88" s="1625">
        <v>10544</v>
      </c>
      <c r="AN88" s="1625">
        <v>12993</v>
      </c>
      <c r="AO88" s="1625">
        <v>19721</v>
      </c>
      <c r="AP88" s="1625">
        <v>9378</v>
      </c>
      <c r="AQ88" s="1625">
        <v>64404</v>
      </c>
      <c r="AR88" s="1625">
        <v>12466</v>
      </c>
      <c r="AS88" s="1625">
        <v>22232</v>
      </c>
      <c r="AT88" s="1625">
        <v>24446</v>
      </c>
      <c r="AU88" s="1625">
        <v>16296</v>
      </c>
      <c r="AV88" s="1625">
        <v>16991</v>
      </c>
      <c r="AW88" s="1625">
        <v>24540</v>
      </c>
      <c r="AX88" s="1625">
        <v>20281</v>
      </c>
      <c r="AY88" s="1626"/>
      <c r="AZ88" s="1632"/>
      <c r="BA88" s="1625">
        <v>811418</v>
      </c>
      <c r="BB88" s="1625">
        <v>38982</v>
      </c>
      <c r="BC88" s="1625">
        <v>11206</v>
      </c>
      <c r="BD88" s="1625">
        <v>9996</v>
      </c>
      <c r="BE88" s="1625">
        <v>15993</v>
      </c>
      <c r="BF88" s="1625">
        <v>8463</v>
      </c>
      <c r="BG88" s="1625">
        <v>8557</v>
      </c>
      <c r="BH88" s="1625">
        <v>15064</v>
      </c>
      <c r="BI88" s="1625">
        <v>18641</v>
      </c>
      <c r="BJ88" s="1625">
        <v>13473</v>
      </c>
      <c r="BK88" s="1625">
        <v>13038</v>
      </c>
      <c r="BL88" s="1625">
        <v>38713</v>
      </c>
      <c r="BM88" s="1625">
        <v>33821</v>
      </c>
      <c r="BN88" s="1625">
        <v>71896</v>
      </c>
      <c r="BO88" s="1625">
        <v>48585</v>
      </c>
      <c r="BP88" s="1625">
        <v>16729</v>
      </c>
      <c r="BQ88" s="1625">
        <v>7018</v>
      </c>
      <c r="BR88" s="1625">
        <v>7741</v>
      </c>
      <c r="BS88" s="1625">
        <v>5504</v>
      </c>
      <c r="BT88" s="1625">
        <v>5091</v>
      </c>
      <c r="BU88" s="1625">
        <v>13962</v>
      </c>
      <c r="BV88" s="1625">
        <v>13306</v>
      </c>
      <c r="BW88" s="1625">
        <v>24349</v>
      </c>
      <c r="BX88" s="1625">
        <v>45201</v>
      </c>
      <c r="BY88" s="1625">
        <v>10961</v>
      </c>
      <c r="BZ88" s="1625">
        <v>8305</v>
      </c>
      <c r="CA88" s="1625">
        <v>16524</v>
      </c>
      <c r="CB88" s="1625">
        <v>57904</v>
      </c>
      <c r="CC88" s="1650">
        <v>35228</v>
      </c>
      <c r="CD88" s="1625">
        <v>8059</v>
      </c>
      <c r="CE88" s="1625">
        <v>6847</v>
      </c>
      <c r="CF88" s="1625">
        <v>4217</v>
      </c>
      <c r="CG88" s="1625">
        <v>5039</v>
      </c>
      <c r="CH88" s="1625">
        <v>12599</v>
      </c>
      <c r="CI88" s="1625">
        <v>19288</v>
      </c>
      <c r="CJ88" s="1625">
        <v>10091</v>
      </c>
      <c r="CK88" s="1625">
        <v>5436</v>
      </c>
      <c r="CL88" s="1625">
        <v>6718</v>
      </c>
      <c r="CM88" s="1625">
        <v>10247</v>
      </c>
      <c r="CN88" s="1625">
        <v>4794</v>
      </c>
      <c r="CO88" s="1625">
        <v>33124</v>
      </c>
      <c r="CP88" s="1625">
        <v>6455</v>
      </c>
      <c r="CQ88" s="1625">
        <v>11352</v>
      </c>
      <c r="CR88" s="1625">
        <v>12567</v>
      </c>
      <c r="CS88" s="1625">
        <v>8395</v>
      </c>
      <c r="CT88" s="1625">
        <v>8752</v>
      </c>
      <c r="CU88" s="1625">
        <v>12696</v>
      </c>
      <c r="CV88" s="1625">
        <v>10491</v>
      </c>
      <c r="CW88" s="1626"/>
      <c r="CX88" s="1628"/>
      <c r="CY88" s="1638">
        <v>765471</v>
      </c>
      <c r="CZ88" s="1625">
        <v>36544</v>
      </c>
      <c r="DA88" s="1625">
        <v>10555</v>
      </c>
      <c r="DB88" s="1625">
        <v>9642</v>
      </c>
      <c r="DC88" s="1625">
        <v>15136</v>
      </c>
      <c r="DD88" s="1625">
        <v>7861</v>
      </c>
      <c r="DE88" s="1625">
        <v>8314</v>
      </c>
      <c r="DF88" s="1625">
        <v>14440</v>
      </c>
      <c r="DG88" s="1625">
        <v>17728</v>
      </c>
      <c r="DH88" s="1625">
        <v>12455</v>
      </c>
      <c r="DI88" s="1625">
        <v>12102</v>
      </c>
      <c r="DJ88" s="1625">
        <v>36377</v>
      </c>
      <c r="DK88" s="1625">
        <v>31733</v>
      </c>
      <c r="DL88" s="1625">
        <v>68057</v>
      </c>
      <c r="DM88" s="1625">
        <v>45771</v>
      </c>
      <c r="DN88" s="1625">
        <v>16083</v>
      </c>
      <c r="DO88" s="1625">
        <v>6537</v>
      </c>
      <c r="DP88" s="1625">
        <v>7397</v>
      </c>
      <c r="DQ88" s="1625">
        <v>5220</v>
      </c>
      <c r="DR88" s="1625">
        <v>4923</v>
      </c>
      <c r="DS88" s="1625">
        <v>13225</v>
      </c>
      <c r="DT88" s="1625">
        <v>12528</v>
      </c>
      <c r="DU88" s="1625">
        <v>22811</v>
      </c>
      <c r="DV88" s="1625">
        <v>42496</v>
      </c>
      <c r="DW88" s="1625">
        <v>10485</v>
      </c>
      <c r="DX88" s="1625">
        <v>7641</v>
      </c>
      <c r="DY88" s="1625">
        <v>15615</v>
      </c>
      <c r="DZ88" s="1625">
        <v>54052</v>
      </c>
      <c r="EA88" s="1650">
        <v>33449</v>
      </c>
      <c r="EB88" s="1625">
        <v>7890</v>
      </c>
      <c r="EC88" s="1625">
        <v>6597</v>
      </c>
      <c r="ED88" s="1625">
        <v>3979</v>
      </c>
      <c r="EE88" s="1625">
        <v>4920</v>
      </c>
      <c r="EF88" s="1625">
        <v>11864</v>
      </c>
      <c r="EG88" s="1625">
        <v>18072</v>
      </c>
      <c r="EH88" s="1625">
        <v>9707</v>
      </c>
      <c r="EI88" s="1625">
        <v>5108</v>
      </c>
      <c r="EJ88" s="1625">
        <v>6275</v>
      </c>
      <c r="EK88" s="1625">
        <v>9474</v>
      </c>
      <c r="EL88" s="1625">
        <v>4584</v>
      </c>
      <c r="EM88" s="1625">
        <v>31280</v>
      </c>
      <c r="EN88" s="1625">
        <v>6011</v>
      </c>
      <c r="EO88" s="1625">
        <v>10880</v>
      </c>
      <c r="EP88" s="1625">
        <v>11879</v>
      </c>
      <c r="EQ88" s="1625">
        <v>7901</v>
      </c>
      <c r="ER88" s="1625">
        <v>8239</v>
      </c>
      <c r="ES88" s="1625">
        <v>11844</v>
      </c>
      <c r="ET88" s="1627">
        <v>9790</v>
      </c>
      <c r="EU88" s="1628"/>
      <c r="EV88" s="1627"/>
    </row>
    <row r="89" spans="1:152">
      <c r="A89" s="1620" t="s">
        <v>2037</v>
      </c>
      <c r="B89" s="1620">
        <v>1981</v>
      </c>
      <c r="C89" s="1627">
        <v>1529455</v>
      </c>
      <c r="D89" s="1625">
        <v>72380</v>
      </c>
      <c r="E89" s="1625">
        <v>20750</v>
      </c>
      <c r="F89" s="1625">
        <v>18600</v>
      </c>
      <c r="G89" s="1625">
        <v>30164</v>
      </c>
      <c r="H89" s="1625">
        <v>15357</v>
      </c>
      <c r="I89" s="1625">
        <v>16080</v>
      </c>
      <c r="J89" s="1625">
        <v>28343</v>
      </c>
      <c r="K89" s="1625">
        <v>35643</v>
      </c>
      <c r="L89" s="1625">
        <v>25178</v>
      </c>
      <c r="M89" s="1625">
        <v>24365</v>
      </c>
      <c r="N89" s="1625">
        <v>73917</v>
      </c>
      <c r="O89" s="1625">
        <v>66753</v>
      </c>
      <c r="P89" s="1625">
        <v>136753</v>
      </c>
      <c r="Q89" s="1625">
        <v>92221</v>
      </c>
      <c r="R89" s="1625">
        <v>31540</v>
      </c>
      <c r="S89" s="1625">
        <v>13037</v>
      </c>
      <c r="T89" s="1625">
        <v>14320</v>
      </c>
      <c r="U89" s="1625">
        <v>10006</v>
      </c>
      <c r="V89" s="1625">
        <v>9803</v>
      </c>
      <c r="W89" s="1625">
        <v>25345</v>
      </c>
      <c r="X89" s="1625">
        <v>24876</v>
      </c>
      <c r="Y89" s="1625">
        <v>46720</v>
      </c>
      <c r="Z89" s="1625">
        <v>84560</v>
      </c>
      <c r="AA89" s="1625">
        <v>20328</v>
      </c>
      <c r="AB89" s="1625">
        <v>15400</v>
      </c>
      <c r="AC89" s="1625">
        <v>30498</v>
      </c>
      <c r="AD89" s="1625">
        <v>106456</v>
      </c>
      <c r="AE89" s="1650">
        <v>66219</v>
      </c>
      <c r="AF89" s="1625">
        <v>15603</v>
      </c>
      <c r="AG89" s="1625">
        <v>12917</v>
      </c>
      <c r="AH89" s="1625">
        <v>8006</v>
      </c>
      <c r="AI89" s="1625">
        <v>9720</v>
      </c>
      <c r="AJ89" s="1625">
        <v>23392</v>
      </c>
      <c r="AK89" s="1625">
        <v>35522</v>
      </c>
      <c r="AL89" s="1625">
        <v>19109</v>
      </c>
      <c r="AM89" s="1625">
        <v>10349</v>
      </c>
      <c r="AN89" s="1625">
        <v>12261</v>
      </c>
      <c r="AO89" s="1625">
        <v>19236</v>
      </c>
      <c r="AP89" s="1625">
        <v>10179</v>
      </c>
      <c r="AQ89" s="1625">
        <v>62929</v>
      </c>
      <c r="AR89" s="1625">
        <v>11948</v>
      </c>
      <c r="AS89" s="1625">
        <v>22070</v>
      </c>
      <c r="AT89" s="1625">
        <v>24287</v>
      </c>
      <c r="AU89" s="1625">
        <v>15509</v>
      </c>
      <c r="AV89" s="1625">
        <v>16664</v>
      </c>
      <c r="AW89" s="1625">
        <v>24398</v>
      </c>
      <c r="AX89" s="1625">
        <v>19744</v>
      </c>
      <c r="AY89" s="1626"/>
      <c r="AZ89" s="1632"/>
      <c r="BA89" s="1625">
        <v>786596</v>
      </c>
      <c r="BB89" s="1625">
        <v>37055</v>
      </c>
      <c r="BC89" s="1625">
        <v>10774</v>
      </c>
      <c r="BD89" s="1625">
        <v>9509</v>
      </c>
      <c r="BE89" s="1625">
        <v>15457</v>
      </c>
      <c r="BF89" s="1625">
        <v>7873</v>
      </c>
      <c r="BG89" s="1625">
        <v>8264</v>
      </c>
      <c r="BH89" s="1625">
        <v>14402</v>
      </c>
      <c r="BI89" s="1625">
        <v>18320</v>
      </c>
      <c r="BJ89" s="1625">
        <v>13085</v>
      </c>
      <c r="BK89" s="1625">
        <v>12629</v>
      </c>
      <c r="BL89" s="1625">
        <v>38005</v>
      </c>
      <c r="BM89" s="1625">
        <v>34380</v>
      </c>
      <c r="BN89" s="1625">
        <v>70331</v>
      </c>
      <c r="BO89" s="1625">
        <v>47400</v>
      </c>
      <c r="BP89" s="1625">
        <v>16257</v>
      </c>
      <c r="BQ89" s="1625">
        <v>6658</v>
      </c>
      <c r="BR89" s="1625">
        <v>7311</v>
      </c>
      <c r="BS89" s="1625">
        <v>5167</v>
      </c>
      <c r="BT89" s="1625">
        <v>4924</v>
      </c>
      <c r="BU89" s="1625">
        <v>13118</v>
      </c>
      <c r="BV89" s="1625">
        <v>12722</v>
      </c>
      <c r="BW89" s="1625">
        <v>24026</v>
      </c>
      <c r="BX89" s="1625">
        <v>43689</v>
      </c>
      <c r="BY89" s="1625">
        <v>10362</v>
      </c>
      <c r="BZ89" s="1625">
        <v>7899</v>
      </c>
      <c r="CA89" s="1625">
        <v>15899</v>
      </c>
      <c r="CB89" s="1625">
        <v>55136</v>
      </c>
      <c r="CC89" s="1650">
        <v>34089</v>
      </c>
      <c r="CD89" s="1625">
        <v>8149</v>
      </c>
      <c r="CE89" s="1625">
        <v>6561</v>
      </c>
      <c r="CF89" s="1625">
        <v>4068</v>
      </c>
      <c r="CG89" s="1625">
        <v>4966</v>
      </c>
      <c r="CH89" s="1625">
        <v>11862</v>
      </c>
      <c r="CI89" s="1625">
        <v>18401</v>
      </c>
      <c r="CJ89" s="1625">
        <v>9791</v>
      </c>
      <c r="CK89" s="1625">
        <v>5357</v>
      </c>
      <c r="CL89" s="1625">
        <v>6282</v>
      </c>
      <c r="CM89" s="1625">
        <v>9952</v>
      </c>
      <c r="CN89" s="1625">
        <v>5247</v>
      </c>
      <c r="CO89" s="1625">
        <v>32271</v>
      </c>
      <c r="CP89" s="1625">
        <v>6076</v>
      </c>
      <c r="CQ89" s="1625">
        <v>11399</v>
      </c>
      <c r="CR89" s="1625">
        <v>12466</v>
      </c>
      <c r="CS89" s="1625">
        <v>7920</v>
      </c>
      <c r="CT89" s="1625">
        <v>8425</v>
      </c>
      <c r="CU89" s="1625">
        <v>12492</v>
      </c>
      <c r="CV89" s="1625">
        <v>10170</v>
      </c>
      <c r="CW89" s="1626"/>
      <c r="CX89" s="1628"/>
      <c r="CY89" s="1638">
        <v>742859</v>
      </c>
      <c r="CZ89" s="1625">
        <v>35325</v>
      </c>
      <c r="DA89" s="1625">
        <v>9976</v>
      </c>
      <c r="DB89" s="1625">
        <v>9091</v>
      </c>
      <c r="DC89" s="1625">
        <v>14707</v>
      </c>
      <c r="DD89" s="1625">
        <v>7484</v>
      </c>
      <c r="DE89" s="1625">
        <v>7816</v>
      </c>
      <c r="DF89" s="1625">
        <v>13941</v>
      </c>
      <c r="DG89" s="1625">
        <v>17323</v>
      </c>
      <c r="DH89" s="1625">
        <v>12093</v>
      </c>
      <c r="DI89" s="1625">
        <v>11736</v>
      </c>
      <c r="DJ89" s="1625">
        <v>35912</v>
      </c>
      <c r="DK89" s="1625">
        <v>32373</v>
      </c>
      <c r="DL89" s="1625">
        <v>66422</v>
      </c>
      <c r="DM89" s="1625">
        <v>44821</v>
      </c>
      <c r="DN89" s="1625">
        <v>15283</v>
      </c>
      <c r="DO89" s="1625">
        <v>6379</v>
      </c>
      <c r="DP89" s="1625">
        <v>7009</v>
      </c>
      <c r="DQ89" s="1625">
        <v>4839</v>
      </c>
      <c r="DR89" s="1625">
        <v>4879</v>
      </c>
      <c r="DS89" s="1625">
        <v>12227</v>
      </c>
      <c r="DT89" s="1625">
        <v>12154</v>
      </c>
      <c r="DU89" s="1625">
        <v>22694</v>
      </c>
      <c r="DV89" s="1625">
        <v>40871</v>
      </c>
      <c r="DW89" s="1625">
        <v>9966</v>
      </c>
      <c r="DX89" s="1625">
        <v>7501</v>
      </c>
      <c r="DY89" s="1625">
        <v>14599</v>
      </c>
      <c r="DZ89" s="1625">
        <v>51320</v>
      </c>
      <c r="EA89" s="1650">
        <v>32130</v>
      </c>
      <c r="EB89" s="1625">
        <v>7454</v>
      </c>
      <c r="EC89" s="1625">
        <v>6356</v>
      </c>
      <c r="ED89" s="1625">
        <v>3938</v>
      </c>
      <c r="EE89" s="1625">
        <v>4754</v>
      </c>
      <c r="EF89" s="1625">
        <v>11530</v>
      </c>
      <c r="EG89" s="1625">
        <v>17121</v>
      </c>
      <c r="EH89" s="1625">
        <v>9318</v>
      </c>
      <c r="EI89" s="1625">
        <v>4992</v>
      </c>
      <c r="EJ89" s="1625">
        <v>5979</v>
      </c>
      <c r="EK89" s="1625">
        <v>9284</v>
      </c>
      <c r="EL89" s="1625">
        <v>4932</v>
      </c>
      <c r="EM89" s="1625">
        <v>30658</v>
      </c>
      <c r="EN89" s="1625">
        <v>5872</v>
      </c>
      <c r="EO89" s="1625">
        <v>10671</v>
      </c>
      <c r="EP89" s="1625">
        <v>11821</v>
      </c>
      <c r="EQ89" s="1625">
        <v>7589</v>
      </c>
      <c r="ER89" s="1625">
        <v>8239</v>
      </c>
      <c r="ES89" s="1625">
        <v>11906</v>
      </c>
      <c r="ET89" s="1627">
        <v>9574</v>
      </c>
      <c r="EU89" s="1628"/>
      <c r="EV89" s="1627"/>
    </row>
    <row r="90" spans="1:152">
      <c r="A90" s="1620" t="s">
        <v>2038</v>
      </c>
      <c r="B90" s="1620">
        <v>1982</v>
      </c>
      <c r="C90" s="1627">
        <v>1515392</v>
      </c>
      <c r="D90" s="1625">
        <v>72828</v>
      </c>
      <c r="E90" s="1625">
        <v>20372</v>
      </c>
      <c r="F90" s="1625">
        <v>18581</v>
      </c>
      <c r="G90" s="1625">
        <v>30365</v>
      </c>
      <c r="H90" s="1625">
        <v>15215</v>
      </c>
      <c r="I90" s="1625">
        <v>15764</v>
      </c>
      <c r="J90" s="1625">
        <v>28527</v>
      </c>
      <c r="K90" s="1625">
        <v>35742</v>
      </c>
      <c r="L90" s="1625">
        <v>24865</v>
      </c>
      <c r="M90" s="1625">
        <v>24157</v>
      </c>
      <c r="N90" s="1625">
        <v>72689</v>
      </c>
      <c r="O90" s="1625">
        <v>65492</v>
      </c>
      <c r="P90" s="1625">
        <v>133777</v>
      </c>
      <c r="Q90" s="1625">
        <v>90818</v>
      </c>
      <c r="R90" s="1625">
        <v>30850</v>
      </c>
      <c r="S90" s="1625">
        <v>12761</v>
      </c>
      <c r="T90" s="1625">
        <v>14418</v>
      </c>
      <c r="U90" s="1625">
        <v>10199</v>
      </c>
      <c r="V90" s="1625">
        <v>9859</v>
      </c>
      <c r="W90" s="1625">
        <v>25059</v>
      </c>
      <c r="X90" s="1625">
        <v>24319</v>
      </c>
      <c r="Y90" s="1625">
        <v>45935</v>
      </c>
      <c r="Z90" s="1625">
        <v>82001</v>
      </c>
      <c r="AA90" s="1625">
        <v>20464</v>
      </c>
      <c r="AB90" s="1625">
        <v>15269</v>
      </c>
      <c r="AC90" s="1625">
        <v>30493</v>
      </c>
      <c r="AD90" s="1625">
        <v>106098</v>
      </c>
      <c r="AE90" s="1650">
        <v>65925</v>
      </c>
      <c r="AF90" s="1625">
        <v>15935</v>
      </c>
      <c r="AG90" s="1625">
        <v>12999</v>
      </c>
      <c r="AH90" s="1625">
        <v>7939</v>
      </c>
      <c r="AI90" s="1625">
        <v>9366</v>
      </c>
      <c r="AJ90" s="1625">
        <v>23594</v>
      </c>
      <c r="AK90" s="1625">
        <v>35798</v>
      </c>
      <c r="AL90" s="1625">
        <v>18780</v>
      </c>
      <c r="AM90" s="1625">
        <v>10262</v>
      </c>
      <c r="AN90" s="1625">
        <v>12270</v>
      </c>
      <c r="AO90" s="1625">
        <v>18821</v>
      </c>
      <c r="AP90" s="1625">
        <v>9804</v>
      </c>
      <c r="AQ90" s="1625">
        <v>62757</v>
      </c>
      <c r="AR90" s="1625">
        <v>12163</v>
      </c>
      <c r="AS90" s="1625">
        <v>21707</v>
      </c>
      <c r="AT90" s="1625">
        <v>23810</v>
      </c>
      <c r="AU90" s="1625">
        <v>15242</v>
      </c>
      <c r="AV90" s="1625">
        <v>16695</v>
      </c>
      <c r="AW90" s="1625">
        <v>24662</v>
      </c>
      <c r="AX90" s="1625">
        <v>19946</v>
      </c>
      <c r="AY90" s="1626"/>
      <c r="AZ90" s="1632"/>
      <c r="BA90" s="1625">
        <v>777855</v>
      </c>
      <c r="BB90" s="1625">
        <v>37271</v>
      </c>
      <c r="BC90" s="1625">
        <v>10427</v>
      </c>
      <c r="BD90" s="1625">
        <v>9526</v>
      </c>
      <c r="BE90" s="1625">
        <v>15560</v>
      </c>
      <c r="BF90" s="1625">
        <v>7762</v>
      </c>
      <c r="BG90" s="1625">
        <v>8133</v>
      </c>
      <c r="BH90" s="1625">
        <v>14564</v>
      </c>
      <c r="BI90" s="1625">
        <v>18439</v>
      </c>
      <c r="BJ90" s="1625">
        <v>12878</v>
      </c>
      <c r="BK90" s="1625">
        <v>12466</v>
      </c>
      <c r="BL90" s="1625">
        <v>37314</v>
      </c>
      <c r="BM90" s="1625">
        <v>33728</v>
      </c>
      <c r="BN90" s="1625">
        <v>68682</v>
      </c>
      <c r="BO90" s="1625">
        <v>46924</v>
      </c>
      <c r="BP90" s="1625">
        <v>15654</v>
      </c>
      <c r="BQ90" s="1625">
        <v>6606</v>
      </c>
      <c r="BR90" s="1625">
        <v>7452</v>
      </c>
      <c r="BS90" s="1625">
        <v>5228</v>
      </c>
      <c r="BT90" s="1625">
        <v>5057</v>
      </c>
      <c r="BU90" s="1625">
        <v>12971</v>
      </c>
      <c r="BV90" s="1625">
        <v>12471</v>
      </c>
      <c r="BW90" s="1625">
        <v>23431</v>
      </c>
      <c r="BX90" s="1625">
        <v>41784</v>
      </c>
      <c r="BY90" s="1625">
        <v>10451</v>
      </c>
      <c r="BZ90" s="1625">
        <v>7804</v>
      </c>
      <c r="CA90" s="1625">
        <v>15773</v>
      </c>
      <c r="CB90" s="1625">
        <v>54247</v>
      </c>
      <c r="CC90" s="1650">
        <v>33721</v>
      </c>
      <c r="CD90" s="1625">
        <v>8144</v>
      </c>
      <c r="CE90" s="1625">
        <v>6763</v>
      </c>
      <c r="CF90" s="1625">
        <v>4083</v>
      </c>
      <c r="CG90" s="1625">
        <v>4836</v>
      </c>
      <c r="CH90" s="1625">
        <v>12009</v>
      </c>
      <c r="CI90" s="1625">
        <v>18552</v>
      </c>
      <c r="CJ90" s="1625">
        <v>9754</v>
      </c>
      <c r="CK90" s="1625">
        <v>5328</v>
      </c>
      <c r="CL90" s="1625">
        <v>6336</v>
      </c>
      <c r="CM90" s="1625">
        <v>9647</v>
      </c>
      <c r="CN90" s="1625">
        <v>4944</v>
      </c>
      <c r="CO90" s="1625">
        <v>32197</v>
      </c>
      <c r="CP90" s="1625">
        <v>6258</v>
      </c>
      <c r="CQ90" s="1625">
        <v>11185</v>
      </c>
      <c r="CR90" s="1625">
        <v>12185</v>
      </c>
      <c r="CS90" s="1625">
        <v>7876</v>
      </c>
      <c r="CT90" s="1625">
        <v>8586</v>
      </c>
      <c r="CU90" s="1625">
        <v>12648</v>
      </c>
      <c r="CV90" s="1625">
        <v>10200</v>
      </c>
      <c r="CW90" s="1626"/>
      <c r="CX90" s="1628"/>
      <c r="CY90" s="1638">
        <v>737537</v>
      </c>
      <c r="CZ90" s="1625">
        <v>35557</v>
      </c>
      <c r="DA90" s="1625">
        <v>9945</v>
      </c>
      <c r="DB90" s="1625">
        <v>9055</v>
      </c>
      <c r="DC90" s="1625">
        <v>14805</v>
      </c>
      <c r="DD90" s="1625">
        <v>7453</v>
      </c>
      <c r="DE90" s="1625">
        <v>7631</v>
      </c>
      <c r="DF90" s="1625">
        <v>13963</v>
      </c>
      <c r="DG90" s="1625">
        <v>17303</v>
      </c>
      <c r="DH90" s="1625">
        <v>11987</v>
      </c>
      <c r="DI90" s="1625">
        <v>11691</v>
      </c>
      <c r="DJ90" s="1625">
        <v>35375</v>
      </c>
      <c r="DK90" s="1625">
        <v>31764</v>
      </c>
      <c r="DL90" s="1625">
        <v>65095</v>
      </c>
      <c r="DM90" s="1625">
        <v>43894</v>
      </c>
      <c r="DN90" s="1625">
        <v>15196</v>
      </c>
      <c r="DO90" s="1625">
        <v>6155</v>
      </c>
      <c r="DP90" s="1625">
        <v>6966</v>
      </c>
      <c r="DQ90" s="1625">
        <v>4971</v>
      </c>
      <c r="DR90" s="1625">
        <v>4802</v>
      </c>
      <c r="DS90" s="1625">
        <v>12088</v>
      </c>
      <c r="DT90" s="1625">
        <v>11848</v>
      </c>
      <c r="DU90" s="1625">
        <v>22504</v>
      </c>
      <c r="DV90" s="1625">
        <v>40217</v>
      </c>
      <c r="DW90" s="1625">
        <v>10013</v>
      </c>
      <c r="DX90" s="1625">
        <v>7465</v>
      </c>
      <c r="DY90" s="1625">
        <v>14720</v>
      </c>
      <c r="DZ90" s="1625">
        <v>51851</v>
      </c>
      <c r="EA90" s="1650">
        <v>32204</v>
      </c>
      <c r="EB90" s="1625">
        <v>7791</v>
      </c>
      <c r="EC90" s="1625">
        <v>6236</v>
      </c>
      <c r="ED90" s="1625">
        <v>3856</v>
      </c>
      <c r="EE90" s="1625">
        <v>4530</v>
      </c>
      <c r="EF90" s="1625">
        <v>11585</v>
      </c>
      <c r="EG90" s="1625">
        <v>17246</v>
      </c>
      <c r="EH90" s="1625">
        <v>9026</v>
      </c>
      <c r="EI90" s="1625">
        <v>4934</v>
      </c>
      <c r="EJ90" s="1625">
        <v>5934</v>
      </c>
      <c r="EK90" s="1625">
        <v>9174</v>
      </c>
      <c r="EL90" s="1625">
        <v>4860</v>
      </c>
      <c r="EM90" s="1625">
        <v>30560</v>
      </c>
      <c r="EN90" s="1625">
        <v>5905</v>
      </c>
      <c r="EO90" s="1625">
        <v>10522</v>
      </c>
      <c r="EP90" s="1625">
        <v>11625</v>
      </c>
      <c r="EQ90" s="1625">
        <v>7366</v>
      </c>
      <c r="ER90" s="1625">
        <v>8109</v>
      </c>
      <c r="ES90" s="1625">
        <v>12014</v>
      </c>
      <c r="ET90" s="1627">
        <v>9746</v>
      </c>
      <c r="EU90" s="1628"/>
      <c r="EV90" s="1627"/>
    </row>
    <row r="91" spans="1:152">
      <c r="A91" s="1620" t="s">
        <v>2039</v>
      </c>
      <c r="B91" s="1620">
        <v>1983</v>
      </c>
      <c r="C91" s="1627">
        <v>1508687</v>
      </c>
      <c r="D91" s="1625">
        <v>72017</v>
      </c>
      <c r="E91" s="1625">
        <v>20449</v>
      </c>
      <c r="F91" s="1625">
        <v>18582</v>
      </c>
      <c r="G91" s="1625">
        <v>29982</v>
      </c>
      <c r="H91" s="1625">
        <v>14942</v>
      </c>
      <c r="I91" s="1625">
        <v>15623</v>
      </c>
      <c r="J91" s="1625">
        <v>28557</v>
      </c>
      <c r="K91" s="1625">
        <v>35412</v>
      </c>
      <c r="L91" s="1625">
        <v>24667</v>
      </c>
      <c r="M91" s="1625">
        <v>23974</v>
      </c>
      <c r="N91" s="1625">
        <v>71144</v>
      </c>
      <c r="O91" s="1625">
        <v>64288</v>
      </c>
      <c r="P91" s="1625">
        <v>132052</v>
      </c>
      <c r="Q91" s="1625">
        <v>90575</v>
      </c>
      <c r="R91" s="1625">
        <v>30657</v>
      </c>
      <c r="S91" s="1625">
        <v>12644</v>
      </c>
      <c r="T91" s="1625">
        <v>14212</v>
      </c>
      <c r="U91" s="1625">
        <v>10200</v>
      </c>
      <c r="V91" s="1625">
        <v>9950</v>
      </c>
      <c r="W91" s="1625">
        <v>25202</v>
      </c>
      <c r="X91" s="1625">
        <v>24766</v>
      </c>
      <c r="Y91" s="1625">
        <v>45967</v>
      </c>
      <c r="Z91" s="1625">
        <v>83924</v>
      </c>
      <c r="AA91" s="1625">
        <v>21033</v>
      </c>
      <c r="AB91" s="1625">
        <v>15674</v>
      </c>
      <c r="AC91" s="1625">
        <v>30627</v>
      </c>
      <c r="AD91" s="1625">
        <v>105432</v>
      </c>
      <c r="AE91" s="1650">
        <v>65368</v>
      </c>
      <c r="AF91" s="1625">
        <v>16011</v>
      </c>
      <c r="AG91" s="1625">
        <v>12977</v>
      </c>
      <c r="AH91" s="1625">
        <v>8238</v>
      </c>
      <c r="AI91" s="1625">
        <v>9536</v>
      </c>
      <c r="AJ91" s="1625">
        <v>23836</v>
      </c>
      <c r="AK91" s="1625">
        <v>35290</v>
      </c>
      <c r="AL91" s="1625">
        <v>18563</v>
      </c>
      <c r="AM91" s="1625">
        <v>10258</v>
      </c>
      <c r="AN91" s="1625">
        <v>12176</v>
      </c>
      <c r="AO91" s="1625">
        <v>18611</v>
      </c>
      <c r="AP91" s="1625">
        <v>9863</v>
      </c>
      <c r="AQ91" s="1625">
        <v>61958</v>
      </c>
      <c r="AR91" s="1625">
        <v>11976</v>
      </c>
      <c r="AS91" s="1625">
        <v>21656</v>
      </c>
      <c r="AT91" s="1625">
        <v>23929</v>
      </c>
      <c r="AU91" s="1625">
        <v>15317</v>
      </c>
      <c r="AV91" s="1625">
        <v>16160</v>
      </c>
      <c r="AW91" s="1625">
        <v>24374</v>
      </c>
      <c r="AX91" s="1625">
        <v>20038</v>
      </c>
      <c r="AY91" s="1626"/>
      <c r="AZ91" s="1632"/>
      <c r="BA91" s="1625">
        <v>775206</v>
      </c>
      <c r="BB91" s="1625">
        <v>36951</v>
      </c>
      <c r="BC91" s="1625">
        <v>10528</v>
      </c>
      <c r="BD91" s="1625">
        <v>9578</v>
      </c>
      <c r="BE91" s="1625">
        <v>15423</v>
      </c>
      <c r="BF91" s="1625">
        <v>7693</v>
      </c>
      <c r="BG91" s="1625">
        <v>8041</v>
      </c>
      <c r="BH91" s="1625">
        <v>14764</v>
      </c>
      <c r="BI91" s="1625">
        <v>18104</v>
      </c>
      <c r="BJ91" s="1625">
        <v>12679</v>
      </c>
      <c r="BK91" s="1625">
        <v>12286</v>
      </c>
      <c r="BL91" s="1625">
        <v>36635</v>
      </c>
      <c r="BM91" s="1625">
        <v>33212</v>
      </c>
      <c r="BN91" s="1625">
        <v>67739</v>
      </c>
      <c r="BO91" s="1625">
        <v>46350</v>
      </c>
      <c r="BP91" s="1625">
        <v>15632</v>
      </c>
      <c r="BQ91" s="1625">
        <v>6688</v>
      </c>
      <c r="BR91" s="1625">
        <v>7268</v>
      </c>
      <c r="BS91" s="1625">
        <v>5255</v>
      </c>
      <c r="BT91" s="1625">
        <v>5185</v>
      </c>
      <c r="BU91" s="1625">
        <v>12958</v>
      </c>
      <c r="BV91" s="1625">
        <v>12668</v>
      </c>
      <c r="BW91" s="1625">
        <v>23498</v>
      </c>
      <c r="BX91" s="1625">
        <v>43105</v>
      </c>
      <c r="BY91" s="1625">
        <v>10795</v>
      </c>
      <c r="BZ91" s="1625">
        <v>8149</v>
      </c>
      <c r="CA91" s="1625">
        <v>15886</v>
      </c>
      <c r="CB91" s="1625">
        <v>54285</v>
      </c>
      <c r="CC91" s="1650">
        <v>33427</v>
      </c>
      <c r="CD91" s="1625">
        <v>8322</v>
      </c>
      <c r="CE91" s="1625">
        <v>6709</v>
      </c>
      <c r="CF91" s="1625">
        <v>4335</v>
      </c>
      <c r="CG91" s="1625">
        <v>4905</v>
      </c>
      <c r="CH91" s="1625">
        <v>12207</v>
      </c>
      <c r="CI91" s="1625">
        <v>17997</v>
      </c>
      <c r="CJ91" s="1625">
        <v>9426</v>
      </c>
      <c r="CK91" s="1625">
        <v>5159</v>
      </c>
      <c r="CL91" s="1625">
        <v>6209</v>
      </c>
      <c r="CM91" s="1625">
        <v>9469</v>
      </c>
      <c r="CN91" s="1625">
        <v>5071</v>
      </c>
      <c r="CO91" s="1625">
        <v>31898</v>
      </c>
      <c r="CP91" s="1625">
        <v>6170</v>
      </c>
      <c r="CQ91" s="1625">
        <v>11228</v>
      </c>
      <c r="CR91" s="1625">
        <v>12341</v>
      </c>
      <c r="CS91" s="1625">
        <v>7977</v>
      </c>
      <c r="CT91" s="1625">
        <v>8246</v>
      </c>
      <c r="CU91" s="1625">
        <v>12442</v>
      </c>
      <c r="CV91" s="1625">
        <v>10313</v>
      </c>
      <c r="CW91" s="1626"/>
      <c r="CX91" s="1628"/>
      <c r="CY91" s="1638">
        <v>733481</v>
      </c>
      <c r="CZ91" s="1625">
        <v>35066</v>
      </c>
      <c r="DA91" s="1625">
        <v>9921</v>
      </c>
      <c r="DB91" s="1625">
        <v>9004</v>
      </c>
      <c r="DC91" s="1625">
        <v>14559</v>
      </c>
      <c r="DD91" s="1625">
        <v>7249</v>
      </c>
      <c r="DE91" s="1625">
        <v>7582</v>
      </c>
      <c r="DF91" s="1625">
        <v>13793</v>
      </c>
      <c r="DG91" s="1625">
        <v>17308</v>
      </c>
      <c r="DH91" s="1625">
        <v>11988</v>
      </c>
      <c r="DI91" s="1625">
        <v>11688</v>
      </c>
      <c r="DJ91" s="1625">
        <v>34509</v>
      </c>
      <c r="DK91" s="1625">
        <v>31076</v>
      </c>
      <c r="DL91" s="1625">
        <v>64313</v>
      </c>
      <c r="DM91" s="1625">
        <v>44225</v>
      </c>
      <c r="DN91" s="1625">
        <v>15025</v>
      </c>
      <c r="DO91" s="1625">
        <v>5956</v>
      </c>
      <c r="DP91" s="1625">
        <v>6944</v>
      </c>
      <c r="DQ91" s="1625">
        <v>4945</v>
      </c>
      <c r="DR91" s="1625">
        <v>4765</v>
      </c>
      <c r="DS91" s="1625">
        <v>12244</v>
      </c>
      <c r="DT91" s="1625">
        <v>12098</v>
      </c>
      <c r="DU91" s="1625">
        <v>22469</v>
      </c>
      <c r="DV91" s="1625">
        <v>40819</v>
      </c>
      <c r="DW91" s="1625">
        <v>10238</v>
      </c>
      <c r="DX91" s="1625">
        <v>7525</v>
      </c>
      <c r="DY91" s="1625">
        <v>14741</v>
      </c>
      <c r="DZ91" s="1625">
        <v>51147</v>
      </c>
      <c r="EA91" s="1650">
        <v>31941</v>
      </c>
      <c r="EB91" s="1625">
        <v>7689</v>
      </c>
      <c r="EC91" s="1625">
        <v>6268</v>
      </c>
      <c r="ED91" s="1625">
        <v>3903</v>
      </c>
      <c r="EE91" s="1625">
        <v>4631</v>
      </c>
      <c r="EF91" s="1625">
        <v>11629</v>
      </c>
      <c r="EG91" s="1625">
        <v>17293</v>
      </c>
      <c r="EH91" s="1625">
        <v>9137</v>
      </c>
      <c r="EI91" s="1625">
        <v>5099</v>
      </c>
      <c r="EJ91" s="1625">
        <v>5967</v>
      </c>
      <c r="EK91" s="1625">
        <v>9142</v>
      </c>
      <c r="EL91" s="1625">
        <v>4792</v>
      </c>
      <c r="EM91" s="1625">
        <v>30060</v>
      </c>
      <c r="EN91" s="1625">
        <v>5806</v>
      </c>
      <c r="EO91" s="1625">
        <v>10428</v>
      </c>
      <c r="EP91" s="1625">
        <v>11588</v>
      </c>
      <c r="EQ91" s="1625">
        <v>7340</v>
      </c>
      <c r="ER91" s="1625">
        <v>7914</v>
      </c>
      <c r="ES91" s="1625">
        <v>11932</v>
      </c>
      <c r="ET91" s="1625">
        <v>9725</v>
      </c>
      <c r="EU91" s="1626"/>
      <c r="EV91" s="1627"/>
    </row>
    <row r="92" spans="1:152">
      <c r="A92" s="1620" t="s">
        <v>2040</v>
      </c>
      <c r="B92" s="1620">
        <v>1984</v>
      </c>
      <c r="C92" s="1627">
        <v>1489780</v>
      </c>
      <c r="D92" s="1625">
        <v>70210</v>
      </c>
      <c r="E92" s="1625">
        <v>20062</v>
      </c>
      <c r="F92" s="1625">
        <v>18043</v>
      </c>
      <c r="G92" s="1625">
        <v>29320</v>
      </c>
      <c r="H92" s="1625">
        <v>14929</v>
      </c>
      <c r="I92" s="1625">
        <v>15533</v>
      </c>
      <c r="J92" s="1625">
        <v>28511</v>
      </c>
      <c r="K92" s="1625">
        <v>35301</v>
      </c>
      <c r="L92" s="1625">
        <v>24248</v>
      </c>
      <c r="M92" s="1625">
        <v>23532</v>
      </c>
      <c r="N92" s="1625">
        <v>69556</v>
      </c>
      <c r="O92" s="1625">
        <v>63570</v>
      </c>
      <c r="P92" s="1625">
        <v>131151</v>
      </c>
      <c r="Q92" s="1625">
        <v>88504</v>
      </c>
      <c r="R92" s="1625">
        <v>30610</v>
      </c>
      <c r="S92" s="1625">
        <v>12582</v>
      </c>
      <c r="T92" s="1625">
        <v>13965</v>
      </c>
      <c r="U92" s="1625">
        <v>10417</v>
      </c>
      <c r="V92" s="1625">
        <v>9815</v>
      </c>
      <c r="W92" s="1625">
        <v>24961</v>
      </c>
      <c r="X92" s="1625">
        <v>24544</v>
      </c>
      <c r="Y92" s="1625">
        <v>45611</v>
      </c>
      <c r="Z92" s="1625">
        <v>83304</v>
      </c>
      <c r="AA92" s="1625">
        <v>20806</v>
      </c>
      <c r="AB92" s="1625">
        <v>15587</v>
      </c>
      <c r="AC92" s="1625">
        <v>30390</v>
      </c>
      <c r="AD92" s="1625">
        <v>103595</v>
      </c>
      <c r="AE92" s="1650">
        <v>64210</v>
      </c>
      <c r="AF92" s="1625">
        <v>15722</v>
      </c>
      <c r="AG92" s="1625">
        <v>12630</v>
      </c>
      <c r="AH92" s="1625">
        <v>7982</v>
      </c>
      <c r="AI92" s="1625">
        <v>9278</v>
      </c>
      <c r="AJ92" s="1625">
        <v>23645</v>
      </c>
      <c r="AK92" s="1625">
        <v>34711</v>
      </c>
      <c r="AL92" s="1625">
        <v>18335</v>
      </c>
      <c r="AM92" s="1625">
        <v>10067</v>
      </c>
      <c r="AN92" s="1625">
        <v>12068</v>
      </c>
      <c r="AO92" s="1625">
        <v>18354</v>
      </c>
      <c r="AP92" s="1625">
        <v>9687</v>
      </c>
      <c r="AQ92" s="1625">
        <v>61471</v>
      </c>
      <c r="AR92" s="1625">
        <v>11893</v>
      </c>
      <c r="AS92" s="1625">
        <v>21345</v>
      </c>
      <c r="AT92" s="1625">
        <v>24223</v>
      </c>
      <c r="AU92" s="1625">
        <v>14850</v>
      </c>
      <c r="AV92" s="1625">
        <v>16058</v>
      </c>
      <c r="AW92" s="1625">
        <v>24202</v>
      </c>
      <c r="AX92" s="1625">
        <v>20392</v>
      </c>
      <c r="AY92" s="1626"/>
      <c r="AZ92" s="1632"/>
      <c r="BA92" s="1625">
        <v>764597</v>
      </c>
      <c r="BB92" s="1625">
        <v>36069</v>
      </c>
      <c r="BC92" s="1625">
        <v>10342</v>
      </c>
      <c r="BD92" s="1625">
        <v>9299</v>
      </c>
      <c r="BE92" s="1625">
        <v>14915</v>
      </c>
      <c r="BF92" s="1625">
        <v>7776</v>
      </c>
      <c r="BG92" s="1625">
        <v>7983</v>
      </c>
      <c r="BH92" s="1625">
        <v>14647</v>
      </c>
      <c r="BI92" s="1625">
        <v>18025</v>
      </c>
      <c r="BJ92" s="1625">
        <v>12515</v>
      </c>
      <c r="BK92" s="1625">
        <v>12056</v>
      </c>
      <c r="BL92" s="1625">
        <v>35706</v>
      </c>
      <c r="BM92" s="1625">
        <v>32559</v>
      </c>
      <c r="BN92" s="1625">
        <v>67090</v>
      </c>
      <c r="BO92" s="1625">
        <v>45466</v>
      </c>
      <c r="BP92" s="1625">
        <v>15656</v>
      </c>
      <c r="BQ92" s="1625">
        <v>6412</v>
      </c>
      <c r="BR92" s="1625">
        <v>7087</v>
      </c>
      <c r="BS92" s="1625">
        <v>5310</v>
      </c>
      <c r="BT92" s="1625">
        <v>5075</v>
      </c>
      <c r="BU92" s="1625">
        <v>12845</v>
      </c>
      <c r="BV92" s="1625">
        <v>12622</v>
      </c>
      <c r="BW92" s="1625">
        <v>23399</v>
      </c>
      <c r="BX92" s="1625">
        <v>42912</v>
      </c>
      <c r="BY92" s="1625">
        <v>10609</v>
      </c>
      <c r="BZ92" s="1625">
        <v>8153</v>
      </c>
      <c r="CA92" s="1625">
        <v>15658</v>
      </c>
      <c r="CB92" s="1625">
        <v>53301</v>
      </c>
      <c r="CC92" s="1650">
        <v>32958</v>
      </c>
      <c r="CD92" s="1625">
        <v>8021</v>
      </c>
      <c r="CE92" s="1625">
        <v>6456</v>
      </c>
      <c r="CF92" s="1625">
        <v>4057</v>
      </c>
      <c r="CG92" s="1625">
        <v>4732</v>
      </c>
      <c r="CH92" s="1625">
        <v>12199</v>
      </c>
      <c r="CI92" s="1625">
        <v>17957</v>
      </c>
      <c r="CJ92" s="1625">
        <v>9268</v>
      </c>
      <c r="CK92" s="1625">
        <v>5154</v>
      </c>
      <c r="CL92" s="1625">
        <v>6254</v>
      </c>
      <c r="CM92" s="1625">
        <v>9364</v>
      </c>
      <c r="CN92" s="1625">
        <v>4997</v>
      </c>
      <c r="CO92" s="1625">
        <v>31454</v>
      </c>
      <c r="CP92" s="1625">
        <v>6085</v>
      </c>
      <c r="CQ92" s="1625">
        <v>11034</v>
      </c>
      <c r="CR92" s="1625">
        <v>12473</v>
      </c>
      <c r="CS92" s="1625">
        <v>7641</v>
      </c>
      <c r="CT92" s="1625">
        <v>8243</v>
      </c>
      <c r="CU92" s="1625">
        <v>12369</v>
      </c>
      <c r="CV92" s="1625">
        <v>10394</v>
      </c>
      <c r="CW92" s="1626"/>
      <c r="CX92" s="1628"/>
      <c r="CY92" s="1638">
        <v>725183</v>
      </c>
      <c r="CZ92" s="1625">
        <v>34141</v>
      </c>
      <c r="DA92" s="1625">
        <v>9720</v>
      </c>
      <c r="DB92" s="1625">
        <v>8744</v>
      </c>
      <c r="DC92" s="1625">
        <v>14405</v>
      </c>
      <c r="DD92" s="1625">
        <v>7153</v>
      </c>
      <c r="DE92" s="1625">
        <v>7550</v>
      </c>
      <c r="DF92" s="1625">
        <v>13864</v>
      </c>
      <c r="DG92" s="1625">
        <v>17276</v>
      </c>
      <c r="DH92" s="1625">
        <v>11733</v>
      </c>
      <c r="DI92" s="1625">
        <v>11476</v>
      </c>
      <c r="DJ92" s="1625">
        <v>33850</v>
      </c>
      <c r="DK92" s="1625">
        <v>31011</v>
      </c>
      <c r="DL92" s="1625">
        <v>64061</v>
      </c>
      <c r="DM92" s="1625">
        <v>43038</v>
      </c>
      <c r="DN92" s="1625">
        <v>14954</v>
      </c>
      <c r="DO92" s="1625">
        <v>6170</v>
      </c>
      <c r="DP92" s="1625">
        <v>6878</v>
      </c>
      <c r="DQ92" s="1625">
        <v>5107</v>
      </c>
      <c r="DR92" s="1625">
        <v>4740</v>
      </c>
      <c r="DS92" s="1625">
        <v>12116</v>
      </c>
      <c r="DT92" s="1625">
        <v>11922</v>
      </c>
      <c r="DU92" s="1625">
        <v>22212</v>
      </c>
      <c r="DV92" s="1625">
        <v>40392</v>
      </c>
      <c r="DW92" s="1625">
        <v>10197</v>
      </c>
      <c r="DX92" s="1625">
        <v>7434</v>
      </c>
      <c r="DY92" s="1625">
        <v>14732</v>
      </c>
      <c r="DZ92" s="1625">
        <v>50294</v>
      </c>
      <c r="EA92" s="1650">
        <v>31252</v>
      </c>
      <c r="EB92" s="1625">
        <v>7701</v>
      </c>
      <c r="EC92" s="1625">
        <v>6174</v>
      </c>
      <c r="ED92" s="1625">
        <v>3925</v>
      </c>
      <c r="EE92" s="1625">
        <v>4546</v>
      </c>
      <c r="EF92" s="1625">
        <v>11446</v>
      </c>
      <c r="EG92" s="1625">
        <v>16754</v>
      </c>
      <c r="EH92" s="1625">
        <v>9067</v>
      </c>
      <c r="EI92" s="1625">
        <v>4913</v>
      </c>
      <c r="EJ92" s="1625">
        <v>5814</v>
      </c>
      <c r="EK92" s="1625">
        <v>8990</v>
      </c>
      <c r="EL92" s="1625">
        <v>4690</v>
      </c>
      <c r="EM92" s="1625">
        <v>30017</v>
      </c>
      <c r="EN92" s="1625">
        <v>5808</v>
      </c>
      <c r="EO92" s="1625">
        <v>10311</v>
      </c>
      <c r="EP92" s="1625">
        <v>11750</v>
      </c>
      <c r="EQ92" s="1625">
        <v>7209</v>
      </c>
      <c r="ER92" s="1625">
        <v>7815</v>
      </c>
      <c r="ES92" s="1625">
        <v>11833</v>
      </c>
      <c r="ET92" s="1625">
        <v>9998</v>
      </c>
      <c r="EU92" s="1626"/>
      <c r="EV92" s="1627"/>
    </row>
    <row r="93" spans="1:152">
      <c r="A93" s="1620" t="s">
        <v>1675</v>
      </c>
      <c r="B93" s="1620">
        <v>1985</v>
      </c>
      <c r="C93" s="1627">
        <v>1431577</v>
      </c>
      <c r="D93" s="1625">
        <v>66413</v>
      </c>
      <c r="E93" s="1625">
        <v>19095</v>
      </c>
      <c r="F93" s="1625">
        <v>17232</v>
      </c>
      <c r="G93" s="1625">
        <v>28025</v>
      </c>
      <c r="H93" s="1625">
        <v>13663</v>
      </c>
      <c r="I93" s="1625">
        <v>14893</v>
      </c>
      <c r="J93" s="1625">
        <v>27305</v>
      </c>
      <c r="K93" s="1625">
        <v>33479</v>
      </c>
      <c r="L93" s="1625">
        <v>23842</v>
      </c>
      <c r="M93" s="1625">
        <v>22917</v>
      </c>
      <c r="N93" s="1625">
        <v>67260</v>
      </c>
      <c r="O93" s="1625">
        <v>60719</v>
      </c>
      <c r="P93" s="1625">
        <v>126178</v>
      </c>
      <c r="Q93" s="1625">
        <v>86101</v>
      </c>
      <c r="R93" s="1625">
        <v>29200</v>
      </c>
      <c r="S93" s="1625">
        <v>11986</v>
      </c>
      <c r="T93" s="1625">
        <v>13256</v>
      </c>
      <c r="U93" s="1625">
        <v>10044</v>
      </c>
      <c r="V93" s="1625">
        <v>9843</v>
      </c>
      <c r="W93" s="1625">
        <v>24176</v>
      </c>
      <c r="X93" s="1625">
        <v>23873</v>
      </c>
      <c r="Y93" s="1625">
        <v>43932</v>
      </c>
      <c r="Z93" s="1625">
        <v>80186</v>
      </c>
      <c r="AA93" s="1625">
        <v>19745</v>
      </c>
      <c r="AB93" s="1625">
        <v>14863</v>
      </c>
      <c r="AC93" s="1625">
        <v>28479</v>
      </c>
      <c r="AD93" s="1625">
        <v>100328</v>
      </c>
      <c r="AE93" s="1650">
        <v>61332</v>
      </c>
      <c r="AF93" s="1625">
        <v>14659</v>
      </c>
      <c r="AG93" s="1625">
        <v>12086</v>
      </c>
      <c r="AH93" s="1625">
        <v>7508</v>
      </c>
      <c r="AI93" s="1625">
        <v>9051</v>
      </c>
      <c r="AJ93" s="1625">
        <v>22698</v>
      </c>
      <c r="AK93" s="1625">
        <v>33501</v>
      </c>
      <c r="AL93" s="1625">
        <v>17674</v>
      </c>
      <c r="AM93" s="1625">
        <v>9708</v>
      </c>
      <c r="AN93" s="1625">
        <v>11529</v>
      </c>
      <c r="AO93" s="1625">
        <v>17644</v>
      </c>
      <c r="AP93" s="1625">
        <v>9350</v>
      </c>
      <c r="AQ93" s="1625">
        <v>58837</v>
      </c>
      <c r="AR93" s="1625">
        <v>11705</v>
      </c>
      <c r="AS93" s="1625">
        <v>20365</v>
      </c>
      <c r="AT93" s="1625">
        <v>23183</v>
      </c>
      <c r="AU93" s="1625">
        <v>14420</v>
      </c>
      <c r="AV93" s="1625">
        <v>15262</v>
      </c>
      <c r="AW93" s="1625">
        <v>23375</v>
      </c>
      <c r="AX93" s="1625">
        <v>20657</v>
      </c>
      <c r="AY93" s="1626"/>
      <c r="AZ93" s="1632"/>
      <c r="BA93" s="1625">
        <v>735284</v>
      </c>
      <c r="BB93" s="1625">
        <v>33823</v>
      </c>
      <c r="BC93" s="1625">
        <v>9807</v>
      </c>
      <c r="BD93" s="1625">
        <v>8829</v>
      </c>
      <c r="BE93" s="1625">
        <v>14489</v>
      </c>
      <c r="BF93" s="1625">
        <v>7077</v>
      </c>
      <c r="BG93" s="1625">
        <v>7698</v>
      </c>
      <c r="BH93" s="1625">
        <v>14024</v>
      </c>
      <c r="BI93" s="1625">
        <v>17110</v>
      </c>
      <c r="BJ93" s="1625">
        <v>12128</v>
      </c>
      <c r="BK93" s="1625">
        <v>11793</v>
      </c>
      <c r="BL93" s="1625">
        <v>34616</v>
      </c>
      <c r="BM93" s="1625">
        <v>31232</v>
      </c>
      <c r="BN93" s="1625">
        <v>64822</v>
      </c>
      <c r="BO93" s="1625">
        <v>44154</v>
      </c>
      <c r="BP93" s="1625">
        <v>15019</v>
      </c>
      <c r="BQ93" s="1625">
        <v>6009</v>
      </c>
      <c r="BR93" s="1625">
        <v>6892</v>
      </c>
      <c r="BS93" s="1625">
        <v>5174</v>
      </c>
      <c r="BT93" s="1625">
        <v>5024</v>
      </c>
      <c r="BU93" s="1625">
        <v>12379</v>
      </c>
      <c r="BV93" s="1625">
        <v>12211</v>
      </c>
      <c r="BW93" s="1625">
        <v>22687</v>
      </c>
      <c r="BX93" s="1625">
        <v>41121</v>
      </c>
      <c r="BY93" s="1625">
        <v>10087</v>
      </c>
      <c r="BZ93" s="1625">
        <v>7683</v>
      </c>
      <c r="CA93" s="1625">
        <v>14814</v>
      </c>
      <c r="CB93" s="1625">
        <v>51424</v>
      </c>
      <c r="CC93" s="1650">
        <v>31338</v>
      </c>
      <c r="CD93" s="1625">
        <v>7541</v>
      </c>
      <c r="CE93" s="1625">
        <v>6261</v>
      </c>
      <c r="CF93" s="1625">
        <v>3917</v>
      </c>
      <c r="CG93" s="1625">
        <v>4609</v>
      </c>
      <c r="CH93" s="1625">
        <v>11781</v>
      </c>
      <c r="CI93" s="1625">
        <v>17261</v>
      </c>
      <c r="CJ93" s="1625">
        <v>9077</v>
      </c>
      <c r="CK93" s="1625">
        <v>4915</v>
      </c>
      <c r="CL93" s="1625">
        <v>5961</v>
      </c>
      <c r="CM93" s="1625">
        <v>8914</v>
      </c>
      <c r="CN93" s="1625">
        <v>4756</v>
      </c>
      <c r="CO93" s="1625">
        <v>30472</v>
      </c>
      <c r="CP93" s="1625">
        <v>6032</v>
      </c>
      <c r="CQ93" s="1625">
        <v>10447</v>
      </c>
      <c r="CR93" s="1625">
        <v>11952</v>
      </c>
      <c r="CS93" s="1625">
        <v>7427</v>
      </c>
      <c r="CT93" s="1625">
        <v>7888</v>
      </c>
      <c r="CU93" s="1625">
        <v>11983</v>
      </c>
      <c r="CV93" s="1625">
        <v>10626</v>
      </c>
      <c r="CW93" s="1626"/>
      <c r="CX93" s="1628"/>
      <c r="CY93" s="1638">
        <v>696293</v>
      </c>
      <c r="CZ93" s="1625">
        <v>32590</v>
      </c>
      <c r="DA93" s="1625">
        <v>9288</v>
      </c>
      <c r="DB93" s="1625">
        <v>8403</v>
      </c>
      <c r="DC93" s="1625">
        <v>13536</v>
      </c>
      <c r="DD93" s="1625">
        <v>6586</v>
      </c>
      <c r="DE93" s="1625">
        <v>7195</v>
      </c>
      <c r="DF93" s="1625">
        <v>13281</v>
      </c>
      <c r="DG93" s="1625">
        <v>16369</v>
      </c>
      <c r="DH93" s="1625">
        <v>11714</v>
      </c>
      <c r="DI93" s="1625">
        <v>11124</v>
      </c>
      <c r="DJ93" s="1625">
        <v>32644</v>
      </c>
      <c r="DK93" s="1625">
        <v>29487</v>
      </c>
      <c r="DL93" s="1625">
        <v>61356</v>
      </c>
      <c r="DM93" s="1625">
        <v>41947</v>
      </c>
      <c r="DN93" s="1625">
        <v>14181</v>
      </c>
      <c r="DO93" s="1625">
        <v>5977</v>
      </c>
      <c r="DP93" s="1625">
        <v>6364</v>
      </c>
      <c r="DQ93" s="1625">
        <v>4870</v>
      </c>
      <c r="DR93" s="1625">
        <v>4819</v>
      </c>
      <c r="DS93" s="1625">
        <v>11797</v>
      </c>
      <c r="DT93" s="1625">
        <v>11662</v>
      </c>
      <c r="DU93" s="1625">
        <v>21245</v>
      </c>
      <c r="DV93" s="1625">
        <v>39065</v>
      </c>
      <c r="DW93" s="1625">
        <v>9658</v>
      </c>
      <c r="DX93" s="1625">
        <v>7180</v>
      </c>
      <c r="DY93" s="1625">
        <v>13665</v>
      </c>
      <c r="DZ93" s="1625">
        <v>48904</v>
      </c>
      <c r="EA93" s="1650">
        <v>29994</v>
      </c>
      <c r="EB93" s="1625">
        <v>7118</v>
      </c>
      <c r="EC93" s="1625">
        <v>5825</v>
      </c>
      <c r="ED93" s="1625">
        <v>3591</v>
      </c>
      <c r="EE93" s="1625">
        <v>4442</v>
      </c>
      <c r="EF93" s="1625">
        <v>10917</v>
      </c>
      <c r="EG93" s="1625">
        <v>16240</v>
      </c>
      <c r="EH93" s="1625">
        <v>8597</v>
      </c>
      <c r="EI93" s="1625">
        <v>4793</v>
      </c>
      <c r="EJ93" s="1625">
        <v>5568</v>
      </c>
      <c r="EK93" s="1625">
        <v>8730</v>
      </c>
      <c r="EL93" s="1625">
        <v>4594</v>
      </c>
      <c r="EM93" s="1625">
        <v>28365</v>
      </c>
      <c r="EN93" s="1625">
        <v>5673</v>
      </c>
      <c r="EO93" s="1625">
        <v>9918</v>
      </c>
      <c r="EP93" s="1625">
        <v>11231</v>
      </c>
      <c r="EQ93" s="1625">
        <v>6993</v>
      </c>
      <c r="ER93" s="1625">
        <v>7374</v>
      </c>
      <c r="ES93" s="1625">
        <v>11392</v>
      </c>
      <c r="ET93" s="1625">
        <v>10031</v>
      </c>
      <c r="EU93" s="1626"/>
      <c r="EV93" s="1627"/>
    </row>
    <row r="94" spans="1:152">
      <c r="A94" s="1620" t="s">
        <v>2041</v>
      </c>
      <c r="B94" s="1620">
        <v>1986</v>
      </c>
      <c r="C94" s="1627">
        <v>1382946</v>
      </c>
      <c r="D94" s="1625">
        <v>63947</v>
      </c>
      <c r="E94" s="1625">
        <v>18353</v>
      </c>
      <c r="F94" s="1625">
        <v>16536</v>
      </c>
      <c r="G94" s="1625">
        <v>27049</v>
      </c>
      <c r="H94" s="1625">
        <v>13223</v>
      </c>
      <c r="I94" s="1625">
        <v>14695</v>
      </c>
      <c r="J94" s="1625">
        <v>26621</v>
      </c>
      <c r="K94" s="1625">
        <v>32515</v>
      </c>
      <c r="L94" s="1625">
        <v>22662</v>
      </c>
      <c r="M94" s="1625">
        <v>21546</v>
      </c>
      <c r="N94" s="1625">
        <v>64392</v>
      </c>
      <c r="O94" s="1625">
        <v>57783</v>
      </c>
      <c r="P94" s="1625">
        <v>121745</v>
      </c>
      <c r="Q94" s="1625">
        <v>83485</v>
      </c>
      <c r="R94" s="1625">
        <v>28265</v>
      </c>
      <c r="S94" s="1625">
        <v>11605</v>
      </c>
      <c r="T94" s="1625">
        <v>13031</v>
      </c>
      <c r="U94" s="1625">
        <v>9635</v>
      </c>
      <c r="V94" s="1625">
        <v>8995</v>
      </c>
      <c r="W94" s="1625">
        <v>24025</v>
      </c>
      <c r="X94" s="1625">
        <v>22263</v>
      </c>
      <c r="Y94" s="1625">
        <v>41776</v>
      </c>
      <c r="Z94" s="1625">
        <v>77258</v>
      </c>
      <c r="AA94" s="1625">
        <v>19556</v>
      </c>
      <c r="AB94" s="1625">
        <v>14625</v>
      </c>
      <c r="AC94" s="1625">
        <v>28358</v>
      </c>
      <c r="AD94" s="1625">
        <v>97693</v>
      </c>
      <c r="AE94" s="1650">
        <v>59766</v>
      </c>
      <c r="AF94" s="1625">
        <v>14648</v>
      </c>
      <c r="AG94" s="1625">
        <v>11868</v>
      </c>
      <c r="AH94" s="1625">
        <v>7342</v>
      </c>
      <c r="AI94" s="1625">
        <v>8828</v>
      </c>
      <c r="AJ94" s="1625">
        <v>21934</v>
      </c>
      <c r="AK94" s="1625">
        <v>32774</v>
      </c>
      <c r="AL94" s="1625">
        <v>16860</v>
      </c>
      <c r="AM94" s="1625">
        <v>9239</v>
      </c>
      <c r="AN94" s="1625">
        <v>11242</v>
      </c>
      <c r="AO94" s="1625">
        <v>17226</v>
      </c>
      <c r="AP94" s="1625">
        <v>8936</v>
      </c>
      <c r="AQ94" s="1625">
        <v>56926</v>
      </c>
      <c r="AR94" s="1625">
        <v>11272</v>
      </c>
      <c r="AS94" s="1625">
        <v>19946</v>
      </c>
      <c r="AT94" s="1625">
        <v>22427</v>
      </c>
      <c r="AU94" s="1625">
        <v>13954</v>
      </c>
      <c r="AV94" s="1625">
        <v>14820</v>
      </c>
      <c r="AW94" s="1625">
        <v>20902</v>
      </c>
      <c r="AX94" s="1625">
        <v>20399</v>
      </c>
      <c r="AY94" s="1626"/>
      <c r="AZ94" s="1632"/>
      <c r="BA94" s="1625">
        <v>711301</v>
      </c>
      <c r="BB94" s="1625">
        <v>32967</v>
      </c>
      <c r="BC94" s="1625">
        <v>9342</v>
      </c>
      <c r="BD94" s="1625">
        <v>8370</v>
      </c>
      <c r="BE94" s="1625">
        <v>14121</v>
      </c>
      <c r="BF94" s="1625">
        <v>6767</v>
      </c>
      <c r="BG94" s="1625">
        <v>7520</v>
      </c>
      <c r="BH94" s="1625">
        <v>13715</v>
      </c>
      <c r="BI94" s="1625">
        <v>16752</v>
      </c>
      <c r="BJ94" s="1625">
        <v>11625</v>
      </c>
      <c r="BK94" s="1625">
        <v>11126</v>
      </c>
      <c r="BL94" s="1625">
        <v>33039</v>
      </c>
      <c r="BM94" s="1625">
        <v>29508</v>
      </c>
      <c r="BN94" s="1625">
        <v>62502</v>
      </c>
      <c r="BO94" s="1625">
        <v>43187</v>
      </c>
      <c r="BP94" s="1625">
        <v>14293</v>
      </c>
      <c r="BQ94" s="1625">
        <v>5953</v>
      </c>
      <c r="BR94" s="1625">
        <v>6738</v>
      </c>
      <c r="BS94" s="1625">
        <v>4997</v>
      </c>
      <c r="BT94" s="1625">
        <v>4646</v>
      </c>
      <c r="BU94" s="1625">
        <v>12324</v>
      </c>
      <c r="BV94" s="1625">
        <v>11429</v>
      </c>
      <c r="BW94" s="1625">
        <v>21420</v>
      </c>
      <c r="BX94" s="1625">
        <v>39591</v>
      </c>
      <c r="BY94" s="1625">
        <v>10135</v>
      </c>
      <c r="BZ94" s="1625">
        <v>7573</v>
      </c>
      <c r="CA94" s="1625">
        <v>14578</v>
      </c>
      <c r="CB94" s="1625">
        <v>50192</v>
      </c>
      <c r="CC94" s="1650">
        <v>30842</v>
      </c>
      <c r="CD94" s="1625">
        <v>7499</v>
      </c>
      <c r="CE94" s="1625">
        <v>6141</v>
      </c>
      <c r="CF94" s="1625">
        <v>3796</v>
      </c>
      <c r="CG94" s="1625">
        <v>4561</v>
      </c>
      <c r="CH94" s="1625">
        <v>11267</v>
      </c>
      <c r="CI94" s="1625">
        <v>17008</v>
      </c>
      <c r="CJ94" s="1625">
        <v>8675</v>
      </c>
      <c r="CK94" s="1625">
        <v>4815</v>
      </c>
      <c r="CL94" s="1625">
        <v>5814</v>
      </c>
      <c r="CM94" s="1625">
        <v>8780</v>
      </c>
      <c r="CN94" s="1625">
        <v>4573</v>
      </c>
      <c r="CO94" s="1625">
        <v>29374</v>
      </c>
      <c r="CP94" s="1625">
        <v>5768</v>
      </c>
      <c r="CQ94" s="1625">
        <v>10415</v>
      </c>
      <c r="CR94" s="1625">
        <v>11331</v>
      </c>
      <c r="CS94" s="1625">
        <v>7192</v>
      </c>
      <c r="CT94" s="1625">
        <v>7610</v>
      </c>
      <c r="CU94" s="1625">
        <v>10916</v>
      </c>
      <c r="CV94" s="1625">
        <v>10514</v>
      </c>
      <c r="CW94" s="1626"/>
      <c r="CX94" s="1628"/>
      <c r="CY94" s="1638">
        <v>671645</v>
      </c>
      <c r="CZ94" s="1625">
        <v>30980</v>
      </c>
      <c r="DA94" s="1625">
        <v>9011</v>
      </c>
      <c r="DB94" s="1625">
        <v>8166</v>
      </c>
      <c r="DC94" s="1625">
        <v>12928</v>
      </c>
      <c r="DD94" s="1625">
        <v>6456</v>
      </c>
      <c r="DE94" s="1625">
        <v>7175</v>
      </c>
      <c r="DF94" s="1625">
        <v>12906</v>
      </c>
      <c r="DG94" s="1625">
        <v>15763</v>
      </c>
      <c r="DH94" s="1625">
        <v>11037</v>
      </c>
      <c r="DI94" s="1625">
        <v>10420</v>
      </c>
      <c r="DJ94" s="1625">
        <v>31353</v>
      </c>
      <c r="DK94" s="1625">
        <v>28275</v>
      </c>
      <c r="DL94" s="1625">
        <v>59243</v>
      </c>
      <c r="DM94" s="1625">
        <v>40298</v>
      </c>
      <c r="DN94" s="1625">
        <v>13972</v>
      </c>
      <c r="DO94" s="1625">
        <v>5652</v>
      </c>
      <c r="DP94" s="1625">
        <v>6293</v>
      </c>
      <c r="DQ94" s="1625">
        <v>4638</v>
      </c>
      <c r="DR94" s="1625">
        <v>4349</v>
      </c>
      <c r="DS94" s="1625">
        <v>11701</v>
      </c>
      <c r="DT94" s="1625">
        <v>10834</v>
      </c>
      <c r="DU94" s="1625">
        <v>20356</v>
      </c>
      <c r="DV94" s="1625">
        <v>37667</v>
      </c>
      <c r="DW94" s="1625">
        <v>9421</v>
      </c>
      <c r="DX94" s="1625">
        <v>7052</v>
      </c>
      <c r="DY94" s="1625">
        <v>13780</v>
      </c>
      <c r="DZ94" s="1625">
        <v>47501</v>
      </c>
      <c r="EA94" s="1650">
        <v>28924</v>
      </c>
      <c r="EB94" s="1625">
        <v>7149</v>
      </c>
      <c r="EC94" s="1625">
        <v>5727</v>
      </c>
      <c r="ED94" s="1625">
        <v>3546</v>
      </c>
      <c r="EE94" s="1625">
        <v>4267</v>
      </c>
      <c r="EF94" s="1625">
        <v>10667</v>
      </c>
      <c r="EG94" s="1625">
        <v>15766</v>
      </c>
      <c r="EH94" s="1625">
        <v>8185</v>
      </c>
      <c r="EI94" s="1625">
        <v>4424</v>
      </c>
      <c r="EJ94" s="1625">
        <v>5428</v>
      </c>
      <c r="EK94" s="1625">
        <v>8446</v>
      </c>
      <c r="EL94" s="1625">
        <v>4363</v>
      </c>
      <c r="EM94" s="1625">
        <v>27552</v>
      </c>
      <c r="EN94" s="1625">
        <v>5504</v>
      </c>
      <c r="EO94" s="1625">
        <v>9531</v>
      </c>
      <c r="EP94" s="1625">
        <v>11096</v>
      </c>
      <c r="EQ94" s="1625">
        <v>6762</v>
      </c>
      <c r="ER94" s="1625">
        <v>7210</v>
      </c>
      <c r="ES94" s="1625">
        <v>9986</v>
      </c>
      <c r="ET94" s="1625">
        <v>9885</v>
      </c>
      <c r="EU94" s="1626"/>
      <c r="EV94" s="1627"/>
    </row>
    <row r="95" spans="1:152">
      <c r="A95" s="1620" t="s">
        <v>2042</v>
      </c>
      <c r="B95" s="1620">
        <v>1987</v>
      </c>
      <c r="C95" s="1627">
        <v>1346658</v>
      </c>
      <c r="D95" s="1625">
        <v>61219</v>
      </c>
      <c r="E95" s="1625">
        <v>17324</v>
      </c>
      <c r="F95" s="1625">
        <v>15567</v>
      </c>
      <c r="G95" s="1625">
        <v>26226</v>
      </c>
      <c r="H95" s="1625">
        <v>12799</v>
      </c>
      <c r="I95" s="1625">
        <v>14026</v>
      </c>
      <c r="J95" s="1625">
        <v>25308</v>
      </c>
      <c r="K95" s="1625">
        <v>31817</v>
      </c>
      <c r="L95" s="1625">
        <v>22693</v>
      </c>
      <c r="M95" s="1625">
        <v>21573</v>
      </c>
      <c r="N95" s="1625">
        <v>64496</v>
      </c>
      <c r="O95" s="1625">
        <v>57256</v>
      </c>
      <c r="P95" s="1625">
        <v>118509</v>
      </c>
      <c r="Q95" s="1625">
        <v>83295</v>
      </c>
      <c r="R95" s="1625">
        <v>26891</v>
      </c>
      <c r="S95" s="1625">
        <v>10960</v>
      </c>
      <c r="T95" s="1625">
        <v>12318</v>
      </c>
      <c r="U95" s="1625">
        <v>9634</v>
      </c>
      <c r="V95" s="1625">
        <v>9712</v>
      </c>
      <c r="W95" s="1625">
        <v>22912</v>
      </c>
      <c r="X95" s="1625">
        <v>22367</v>
      </c>
      <c r="Y95" s="1625">
        <v>42126</v>
      </c>
      <c r="Z95" s="1625">
        <v>77736</v>
      </c>
      <c r="AA95" s="1625">
        <v>19150</v>
      </c>
      <c r="AB95" s="1625">
        <v>14350</v>
      </c>
      <c r="AC95" s="1625">
        <v>26603</v>
      </c>
      <c r="AD95" s="1625">
        <v>94828</v>
      </c>
      <c r="AE95" s="1650">
        <v>57600</v>
      </c>
      <c r="AF95" s="1625">
        <v>13832</v>
      </c>
      <c r="AG95" s="1625">
        <v>11274</v>
      </c>
      <c r="AH95" s="1625">
        <v>6989</v>
      </c>
      <c r="AI95" s="1625">
        <v>8523</v>
      </c>
      <c r="AJ95" s="1625">
        <v>21225</v>
      </c>
      <c r="AK95" s="1625">
        <v>31410</v>
      </c>
      <c r="AL95" s="1625">
        <v>15993</v>
      </c>
      <c r="AM95" s="1625">
        <v>8701</v>
      </c>
      <c r="AN95" s="1625">
        <v>10786</v>
      </c>
      <c r="AO95" s="1625">
        <v>16346</v>
      </c>
      <c r="AP95" s="1625">
        <v>8405</v>
      </c>
      <c r="AQ95" s="1625">
        <v>53464</v>
      </c>
      <c r="AR95" s="1625">
        <v>10568</v>
      </c>
      <c r="AS95" s="1625">
        <v>18962</v>
      </c>
      <c r="AT95" s="1625">
        <v>21524</v>
      </c>
      <c r="AU95" s="1625">
        <v>13351</v>
      </c>
      <c r="AV95" s="1625">
        <v>14049</v>
      </c>
      <c r="AW95" s="1625">
        <v>22486</v>
      </c>
      <c r="AX95" s="1625">
        <v>19475</v>
      </c>
      <c r="AY95" s="1626"/>
      <c r="AZ95" s="1632"/>
      <c r="BA95" s="1625">
        <v>692304</v>
      </c>
      <c r="BB95" s="1625">
        <v>31568</v>
      </c>
      <c r="BC95" s="1625">
        <v>8854</v>
      </c>
      <c r="BD95" s="1625">
        <v>7958</v>
      </c>
      <c r="BE95" s="1625">
        <v>13543</v>
      </c>
      <c r="BF95" s="1625">
        <v>6507</v>
      </c>
      <c r="BG95" s="1625">
        <v>7246</v>
      </c>
      <c r="BH95" s="1625">
        <v>12934</v>
      </c>
      <c r="BI95" s="1625">
        <v>16321</v>
      </c>
      <c r="BJ95" s="1625">
        <v>11629</v>
      </c>
      <c r="BK95" s="1625">
        <v>11187</v>
      </c>
      <c r="BL95" s="1625">
        <v>33344</v>
      </c>
      <c r="BM95" s="1625">
        <v>29394</v>
      </c>
      <c r="BN95" s="1625">
        <v>60988</v>
      </c>
      <c r="BO95" s="1625">
        <v>42829</v>
      </c>
      <c r="BP95" s="1625">
        <v>13776</v>
      </c>
      <c r="BQ95" s="1625">
        <v>5618</v>
      </c>
      <c r="BR95" s="1625">
        <v>6353</v>
      </c>
      <c r="BS95" s="1625">
        <v>4932</v>
      </c>
      <c r="BT95" s="1625">
        <v>4981</v>
      </c>
      <c r="BU95" s="1625">
        <v>11857</v>
      </c>
      <c r="BV95" s="1625">
        <v>11455</v>
      </c>
      <c r="BW95" s="1625">
        <v>21629</v>
      </c>
      <c r="BX95" s="1625">
        <v>39942</v>
      </c>
      <c r="BY95" s="1625">
        <v>9940</v>
      </c>
      <c r="BZ95" s="1625">
        <v>7285</v>
      </c>
      <c r="CA95" s="1625">
        <v>13715</v>
      </c>
      <c r="CB95" s="1625">
        <v>48786</v>
      </c>
      <c r="CC95" s="1650">
        <v>29505</v>
      </c>
      <c r="CD95" s="1625">
        <v>7111</v>
      </c>
      <c r="CE95" s="1625">
        <v>5894</v>
      </c>
      <c r="CF95" s="1625">
        <v>3571</v>
      </c>
      <c r="CG95" s="1625">
        <v>4383</v>
      </c>
      <c r="CH95" s="1625">
        <v>10940</v>
      </c>
      <c r="CI95" s="1625">
        <v>16129</v>
      </c>
      <c r="CJ95" s="1625">
        <v>8266</v>
      </c>
      <c r="CK95" s="1625">
        <v>4473</v>
      </c>
      <c r="CL95" s="1625">
        <v>5590</v>
      </c>
      <c r="CM95" s="1625">
        <v>8277</v>
      </c>
      <c r="CN95" s="1625">
        <v>4250</v>
      </c>
      <c r="CO95" s="1625">
        <v>27436</v>
      </c>
      <c r="CP95" s="1625">
        <v>5427</v>
      </c>
      <c r="CQ95" s="1625">
        <v>9638</v>
      </c>
      <c r="CR95" s="1625">
        <v>11004</v>
      </c>
      <c r="CS95" s="1625">
        <v>6873</v>
      </c>
      <c r="CT95" s="1625">
        <v>7228</v>
      </c>
      <c r="CU95" s="1625">
        <v>11588</v>
      </c>
      <c r="CV95" s="1625">
        <v>10150</v>
      </c>
      <c r="CW95" s="1626"/>
      <c r="CX95" s="1628"/>
      <c r="CY95" s="1638">
        <v>654354</v>
      </c>
      <c r="CZ95" s="1625">
        <v>29651</v>
      </c>
      <c r="DA95" s="1625">
        <v>8470</v>
      </c>
      <c r="DB95" s="1625">
        <v>7609</v>
      </c>
      <c r="DC95" s="1625">
        <v>12683</v>
      </c>
      <c r="DD95" s="1625">
        <v>6292</v>
      </c>
      <c r="DE95" s="1625">
        <v>6780</v>
      </c>
      <c r="DF95" s="1625">
        <v>12374</v>
      </c>
      <c r="DG95" s="1625">
        <v>15496</v>
      </c>
      <c r="DH95" s="1625">
        <v>11064</v>
      </c>
      <c r="DI95" s="1625">
        <v>10386</v>
      </c>
      <c r="DJ95" s="1625">
        <v>31152</v>
      </c>
      <c r="DK95" s="1625">
        <v>27862</v>
      </c>
      <c r="DL95" s="1625">
        <v>57521</v>
      </c>
      <c r="DM95" s="1625">
        <v>40466</v>
      </c>
      <c r="DN95" s="1625">
        <v>13115</v>
      </c>
      <c r="DO95" s="1625">
        <v>5342</v>
      </c>
      <c r="DP95" s="1625">
        <v>5965</v>
      </c>
      <c r="DQ95" s="1625">
        <v>4702</v>
      </c>
      <c r="DR95" s="1625">
        <v>4731</v>
      </c>
      <c r="DS95" s="1625">
        <v>11055</v>
      </c>
      <c r="DT95" s="1625">
        <v>10912</v>
      </c>
      <c r="DU95" s="1625">
        <v>20497</v>
      </c>
      <c r="DV95" s="1625">
        <v>37794</v>
      </c>
      <c r="DW95" s="1625">
        <v>9210</v>
      </c>
      <c r="DX95" s="1625">
        <v>7065</v>
      </c>
      <c r="DY95" s="1625">
        <v>12888</v>
      </c>
      <c r="DZ95" s="1625">
        <v>46042</v>
      </c>
      <c r="EA95" s="1650">
        <v>28095</v>
      </c>
      <c r="EB95" s="1625">
        <v>6721</v>
      </c>
      <c r="EC95" s="1625">
        <v>5380</v>
      </c>
      <c r="ED95" s="1625">
        <v>3418</v>
      </c>
      <c r="EE95" s="1625">
        <v>4140</v>
      </c>
      <c r="EF95" s="1625">
        <v>10285</v>
      </c>
      <c r="EG95" s="1625">
        <v>15281</v>
      </c>
      <c r="EH95" s="1625">
        <v>7727</v>
      </c>
      <c r="EI95" s="1625">
        <v>4228</v>
      </c>
      <c r="EJ95" s="1625">
        <v>5196</v>
      </c>
      <c r="EK95" s="1625">
        <v>8069</v>
      </c>
      <c r="EL95" s="1625">
        <v>4155</v>
      </c>
      <c r="EM95" s="1625">
        <v>26028</v>
      </c>
      <c r="EN95" s="1625">
        <v>5141</v>
      </c>
      <c r="EO95" s="1625">
        <v>9324</v>
      </c>
      <c r="EP95" s="1625">
        <v>10520</v>
      </c>
      <c r="EQ95" s="1625">
        <v>6478</v>
      </c>
      <c r="ER95" s="1625">
        <v>6821</v>
      </c>
      <c r="ES95" s="1625">
        <v>10898</v>
      </c>
      <c r="ET95" s="1625">
        <v>9325</v>
      </c>
      <c r="EU95" s="1626"/>
      <c r="EV95" s="1627"/>
    </row>
    <row r="96" spans="1:152">
      <c r="A96" s="1620" t="s">
        <v>2043</v>
      </c>
      <c r="B96" s="1620">
        <v>1988</v>
      </c>
      <c r="C96" s="1627">
        <v>1314006</v>
      </c>
      <c r="D96" s="1625">
        <v>59211</v>
      </c>
      <c r="E96" s="1625">
        <v>16373</v>
      </c>
      <c r="F96" s="1625">
        <v>15410</v>
      </c>
      <c r="G96" s="1625">
        <v>24999</v>
      </c>
      <c r="H96" s="1625">
        <v>12087</v>
      </c>
      <c r="I96" s="1625">
        <v>13951</v>
      </c>
      <c r="J96" s="1625">
        <v>24958</v>
      </c>
      <c r="K96" s="1625">
        <v>30515</v>
      </c>
      <c r="L96" s="1625">
        <v>21530</v>
      </c>
      <c r="M96" s="1625">
        <v>21017</v>
      </c>
      <c r="N96" s="1625">
        <v>65396</v>
      </c>
      <c r="O96" s="1625">
        <v>56462</v>
      </c>
      <c r="P96" s="1625">
        <v>114422</v>
      </c>
      <c r="Q96" s="1625">
        <v>84023</v>
      </c>
      <c r="R96" s="1625">
        <v>26204</v>
      </c>
      <c r="S96" s="1625">
        <v>11005</v>
      </c>
      <c r="T96" s="1625">
        <v>12317</v>
      </c>
      <c r="U96" s="1625">
        <v>9208</v>
      </c>
      <c r="V96" s="1625">
        <v>9068</v>
      </c>
      <c r="W96" s="1625">
        <v>22589</v>
      </c>
      <c r="X96" s="1625">
        <v>21791</v>
      </c>
      <c r="Y96" s="1625">
        <v>40720</v>
      </c>
      <c r="Z96" s="1625">
        <v>75280</v>
      </c>
      <c r="AA96" s="1625">
        <v>18932</v>
      </c>
      <c r="AB96" s="1625">
        <v>14188</v>
      </c>
      <c r="AC96" s="1625">
        <v>26192</v>
      </c>
      <c r="AD96" s="1625">
        <v>93315</v>
      </c>
      <c r="AE96" s="1650">
        <v>56451</v>
      </c>
      <c r="AF96" s="1625">
        <v>14105</v>
      </c>
      <c r="AG96" s="1625">
        <v>10888</v>
      </c>
      <c r="AH96" s="1625">
        <v>6887</v>
      </c>
      <c r="AI96" s="1625">
        <v>8156</v>
      </c>
      <c r="AJ96" s="1625">
        <v>20355</v>
      </c>
      <c r="AK96" s="1625">
        <v>30356</v>
      </c>
      <c r="AL96" s="1625">
        <v>15202</v>
      </c>
      <c r="AM96" s="1625">
        <v>8761</v>
      </c>
      <c r="AN96" s="1625">
        <v>10482</v>
      </c>
      <c r="AO96" s="1625">
        <v>15942</v>
      </c>
      <c r="AP96" s="1625">
        <v>8146</v>
      </c>
      <c r="AQ96" s="1625">
        <v>51754</v>
      </c>
      <c r="AR96" s="1625">
        <v>10217</v>
      </c>
      <c r="AS96" s="1625">
        <v>18233</v>
      </c>
      <c r="AT96" s="1625">
        <v>20724</v>
      </c>
      <c r="AU96" s="1625">
        <v>12868</v>
      </c>
      <c r="AV96" s="1625">
        <v>13505</v>
      </c>
      <c r="AW96" s="1625">
        <v>20908</v>
      </c>
      <c r="AX96" s="1625">
        <v>18903</v>
      </c>
      <c r="AY96" s="1626"/>
      <c r="AZ96" s="1632"/>
      <c r="BA96" s="1625">
        <v>674883</v>
      </c>
      <c r="BB96" s="1625">
        <v>30335</v>
      </c>
      <c r="BC96" s="1625">
        <v>8487</v>
      </c>
      <c r="BD96" s="1625">
        <v>7985</v>
      </c>
      <c r="BE96" s="1625">
        <v>12830</v>
      </c>
      <c r="BF96" s="1625">
        <v>6174</v>
      </c>
      <c r="BG96" s="1625">
        <v>7171</v>
      </c>
      <c r="BH96" s="1625">
        <v>12817</v>
      </c>
      <c r="BI96" s="1625">
        <v>15655</v>
      </c>
      <c r="BJ96" s="1625">
        <v>10928</v>
      </c>
      <c r="BK96" s="1625">
        <v>10770</v>
      </c>
      <c r="BL96" s="1625">
        <v>33670</v>
      </c>
      <c r="BM96" s="1625">
        <v>28880</v>
      </c>
      <c r="BN96" s="1625">
        <v>58777</v>
      </c>
      <c r="BO96" s="1625">
        <v>43074</v>
      </c>
      <c r="BP96" s="1625">
        <v>13308</v>
      </c>
      <c r="BQ96" s="1625">
        <v>5641</v>
      </c>
      <c r="BR96" s="1625">
        <v>6306</v>
      </c>
      <c r="BS96" s="1625">
        <v>4728</v>
      </c>
      <c r="BT96" s="1625">
        <v>4674</v>
      </c>
      <c r="BU96" s="1625">
        <v>11603</v>
      </c>
      <c r="BV96" s="1625">
        <v>11142</v>
      </c>
      <c r="BW96" s="1625">
        <v>20964</v>
      </c>
      <c r="BX96" s="1625">
        <v>38710</v>
      </c>
      <c r="BY96" s="1625">
        <v>9814</v>
      </c>
      <c r="BZ96" s="1625">
        <v>7373</v>
      </c>
      <c r="CA96" s="1625">
        <v>13582</v>
      </c>
      <c r="CB96" s="1625">
        <v>47849</v>
      </c>
      <c r="CC96" s="1650">
        <v>29160</v>
      </c>
      <c r="CD96" s="1625">
        <v>7314</v>
      </c>
      <c r="CE96" s="1625">
        <v>5532</v>
      </c>
      <c r="CF96" s="1625">
        <v>3526</v>
      </c>
      <c r="CG96" s="1625">
        <v>4150</v>
      </c>
      <c r="CH96" s="1625">
        <v>10477</v>
      </c>
      <c r="CI96" s="1625">
        <v>15682</v>
      </c>
      <c r="CJ96" s="1625">
        <v>7798</v>
      </c>
      <c r="CK96" s="1625">
        <v>4563</v>
      </c>
      <c r="CL96" s="1625">
        <v>5403</v>
      </c>
      <c r="CM96" s="1625">
        <v>8150</v>
      </c>
      <c r="CN96" s="1625">
        <v>4187</v>
      </c>
      <c r="CO96" s="1625">
        <v>26747</v>
      </c>
      <c r="CP96" s="1625">
        <v>5204</v>
      </c>
      <c r="CQ96" s="1625">
        <v>9291</v>
      </c>
      <c r="CR96" s="1625">
        <v>10564</v>
      </c>
      <c r="CS96" s="1625">
        <v>6656</v>
      </c>
      <c r="CT96" s="1625">
        <v>6809</v>
      </c>
      <c r="CU96" s="1625">
        <v>10773</v>
      </c>
      <c r="CV96" s="1625">
        <v>9650</v>
      </c>
      <c r="CW96" s="1626"/>
      <c r="CX96" s="1628"/>
      <c r="CY96" s="1638">
        <v>639123</v>
      </c>
      <c r="CZ96" s="1625">
        <v>28876</v>
      </c>
      <c r="DA96" s="1625">
        <v>7886</v>
      </c>
      <c r="DB96" s="1625">
        <v>7425</v>
      </c>
      <c r="DC96" s="1625">
        <v>12169</v>
      </c>
      <c r="DD96" s="1625">
        <v>5913</v>
      </c>
      <c r="DE96" s="1625">
        <v>6780</v>
      </c>
      <c r="DF96" s="1625">
        <v>12141</v>
      </c>
      <c r="DG96" s="1625">
        <v>14860</v>
      </c>
      <c r="DH96" s="1625">
        <v>10602</v>
      </c>
      <c r="DI96" s="1625">
        <v>10247</v>
      </c>
      <c r="DJ96" s="1625">
        <v>31726</v>
      </c>
      <c r="DK96" s="1625">
        <v>27582</v>
      </c>
      <c r="DL96" s="1625">
        <v>55645</v>
      </c>
      <c r="DM96" s="1625">
        <v>40949</v>
      </c>
      <c r="DN96" s="1625">
        <v>12896</v>
      </c>
      <c r="DO96" s="1625">
        <v>5364</v>
      </c>
      <c r="DP96" s="1625">
        <v>6011</v>
      </c>
      <c r="DQ96" s="1625">
        <v>4480</v>
      </c>
      <c r="DR96" s="1625">
        <v>4394</v>
      </c>
      <c r="DS96" s="1625">
        <v>10986</v>
      </c>
      <c r="DT96" s="1625">
        <v>10649</v>
      </c>
      <c r="DU96" s="1625">
        <v>19756</v>
      </c>
      <c r="DV96" s="1625">
        <v>36570</v>
      </c>
      <c r="DW96" s="1625">
        <v>9118</v>
      </c>
      <c r="DX96" s="1625">
        <v>6815</v>
      </c>
      <c r="DY96" s="1625">
        <v>12610</v>
      </c>
      <c r="DZ96" s="1625">
        <v>45466</v>
      </c>
      <c r="EA96" s="1650">
        <v>27291</v>
      </c>
      <c r="EB96" s="1625">
        <v>6791</v>
      </c>
      <c r="EC96" s="1625">
        <v>5356</v>
      </c>
      <c r="ED96" s="1625">
        <v>3361</v>
      </c>
      <c r="EE96" s="1625">
        <v>4006</v>
      </c>
      <c r="EF96" s="1625">
        <v>9878</v>
      </c>
      <c r="EG96" s="1625">
        <v>14674</v>
      </c>
      <c r="EH96" s="1625">
        <v>7404</v>
      </c>
      <c r="EI96" s="1625">
        <v>4198</v>
      </c>
      <c r="EJ96" s="1625">
        <v>5079</v>
      </c>
      <c r="EK96" s="1625">
        <v>7792</v>
      </c>
      <c r="EL96" s="1625">
        <v>3959</v>
      </c>
      <c r="EM96" s="1625">
        <v>25007</v>
      </c>
      <c r="EN96" s="1625">
        <v>5013</v>
      </c>
      <c r="EO96" s="1625">
        <v>8942</v>
      </c>
      <c r="EP96" s="1625">
        <v>10160</v>
      </c>
      <c r="EQ96" s="1625">
        <v>6212</v>
      </c>
      <c r="ER96" s="1625">
        <v>6696</v>
      </c>
      <c r="ES96" s="1625">
        <v>10135</v>
      </c>
      <c r="ET96" s="1625">
        <v>9253</v>
      </c>
      <c r="EU96" s="1626"/>
      <c r="EV96" s="1627"/>
    </row>
    <row r="97" spans="1:152">
      <c r="A97" s="1620" t="s">
        <v>2044</v>
      </c>
      <c r="B97" s="1620">
        <v>1989</v>
      </c>
      <c r="C97" s="1627">
        <v>1246802</v>
      </c>
      <c r="D97" s="1625">
        <v>55251</v>
      </c>
      <c r="E97" s="1625">
        <v>15544</v>
      </c>
      <c r="F97" s="1625">
        <v>14548</v>
      </c>
      <c r="G97" s="1625">
        <v>24118</v>
      </c>
      <c r="H97" s="1625">
        <v>11647</v>
      </c>
      <c r="I97" s="1625">
        <v>13033</v>
      </c>
      <c r="J97" s="1625">
        <v>23174</v>
      </c>
      <c r="K97" s="1625">
        <v>29214</v>
      </c>
      <c r="L97" s="1625">
        <v>20289</v>
      </c>
      <c r="M97" s="1625">
        <v>20138</v>
      </c>
      <c r="N97" s="1625">
        <v>63419</v>
      </c>
      <c r="O97" s="1625">
        <v>54086</v>
      </c>
      <c r="P97" s="1625">
        <v>106480</v>
      </c>
      <c r="Q97" s="1625">
        <v>79184</v>
      </c>
      <c r="R97" s="1625">
        <v>25264</v>
      </c>
      <c r="S97" s="1625">
        <v>10286</v>
      </c>
      <c r="T97" s="1625">
        <v>11684</v>
      </c>
      <c r="U97" s="1625">
        <v>9015</v>
      </c>
      <c r="V97" s="1625">
        <v>8801</v>
      </c>
      <c r="W97" s="1625">
        <v>21898</v>
      </c>
      <c r="X97" s="1625">
        <v>20616</v>
      </c>
      <c r="Y97" s="1625">
        <v>38075</v>
      </c>
      <c r="Z97" s="1625">
        <v>71648</v>
      </c>
      <c r="AA97" s="1625">
        <v>18182</v>
      </c>
      <c r="AB97" s="1625">
        <v>13494</v>
      </c>
      <c r="AC97" s="1625">
        <v>24855</v>
      </c>
      <c r="AD97" s="1625">
        <v>88468</v>
      </c>
      <c r="AE97" s="1650">
        <v>53689</v>
      </c>
      <c r="AF97" s="1625">
        <v>13421</v>
      </c>
      <c r="AG97" s="1625">
        <v>10371</v>
      </c>
      <c r="AH97" s="1625">
        <v>6400</v>
      </c>
      <c r="AI97" s="1625">
        <v>7759</v>
      </c>
      <c r="AJ97" s="1625">
        <v>19404</v>
      </c>
      <c r="AK97" s="1625">
        <v>29075</v>
      </c>
      <c r="AL97" s="1625">
        <v>14459</v>
      </c>
      <c r="AM97" s="1625">
        <v>8091</v>
      </c>
      <c r="AN97" s="1625">
        <v>9827</v>
      </c>
      <c r="AO97" s="1625">
        <v>15183</v>
      </c>
      <c r="AP97" s="1625">
        <v>7618</v>
      </c>
      <c r="AQ97" s="1625">
        <v>49835</v>
      </c>
      <c r="AR97" s="1625">
        <v>9416</v>
      </c>
      <c r="AS97" s="1625">
        <v>17256</v>
      </c>
      <c r="AT97" s="1625">
        <v>19702</v>
      </c>
      <c r="AU97" s="1625">
        <v>12189</v>
      </c>
      <c r="AV97" s="1625">
        <v>12914</v>
      </c>
      <c r="AW97" s="1625">
        <v>19671</v>
      </c>
      <c r="AX97" s="1625">
        <v>18111</v>
      </c>
      <c r="AY97" s="1626"/>
      <c r="AZ97" s="1632"/>
      <c r="BA97" s="1625">
        <v>640506</v>
      </c>
      <c r="BB97" s="1625">
        <v>28378</v>
      </c>
      <c r="BC97" s="1625">
        <v>7964</v>
      </c>
      <c r="BD97" s="1625">
        <v>7437</v>
      </c>
      <c r="BE97" s="1625">
        <v>12517</v>
      </c>
      <c r="BF97" s="1625">
        <v>5991</v>
      </c>
      <c r="BG97" s="1625">
        <v>6632</v>
      </c>
      <c r="BH97" s="1625">
        <v>11903</v>
      </c>
      <c r="BI97" s="1625">
        <v>15130</v>
      </c>
      <c r="BJ97" s="1625">
        <v>10483</v>
      </c>
      <c r="BK97" s="1625">
        <v>10338</v>
      </c>
      <c r="BL97" s="1625">
        <v>32503</v>
      </c>
      <c r="BM97" s="1625">
        <v>27757</v>
      </c>
      <c r="BN97" s="1625">
        <v>54829</v>
      </c>
      <c r="BO97" s="1625">
        <v>40796</v>
      </c>
      <c r="BP97" s="1625">
        <v>12945</v>
      </c>
      <c r="BQ97" s="1625">
        <v>5321</v>
      </c>
      <c r="BR97" s="1625">
        <v>5890</v>
      </c>
      <c r="BS97" s="1625">
        <v>4644</v>
      </c>
      <c r="BT97" s="1625">
        <v>4498</v>
      </c>
      <c r="BU97" s="1625">
        <v>11242</v>
      </c>
      <c r="BV97" s="1625">
        <v>10590</v>
      </c>
      <c r="BW97" s="1625">
        <v>19610</v>
      </c>
      <c r="BX97" s="1625">
        <v>36572</v>
      </c>
      <c r="BY97" s="1625">
        <v>9345</v>
      </c>
      <c r="BZ97" s="1625">
        <v>6892</v>
      </c>
      <c r="CA97" s="1625">
        <v>12807</v>
      </c>
      <c r="CB97" s="1625">
        <v>45419</v>
      </c>
      <c r="CC97" s="1650">
        <v>27906</v>
      </c>
      <c r="CD97" s="1625">
        <v>6924</v>
      </c>
      <c r="CE97" s="1625">
        <v>5281</v>
      </c>
      <c r="CF97" s="1625">
        <v>3298</v>
      </c>
      <c r="CG97" s="1625">
        <v>4006</v>
      </c>
      <c r="CH97" s="1625">
        <v>9806</v>
      </c>
      <c r="CI97" s="1625">
        <v>15000</v>
      </c>
      <c r="CJ97" s="1625">
        <v>7428</v>
      </c>
      <c r="CK97" s="1625">
        <v>4149</v>
      </c>
      <c r="CL97" s="1625">
        <v>4981</v>
      </c>
      <c r="CM97" s="1625">
        <v>7771</v>
      </c>
      <c r="CN97" s="1625">
        <v>3865</v>
      </c>
      <c r="CO97" s="1625">
        <v>25574</v>
      </c>
      <c r="CP97" s="1625">
        <v>4780</v>
      </c>
      <c r="CQ97" s="1625">
        <v>8794</v>
      </c>
      <c r="CR97" s="1625">
        <v>10209</v>
      </c>
      <c r="CS97" s="1625">
        <v>6316</v>
      </c>
      <c r="CT97" s="1625">
        <v>6565</v>
      </c>
      <c r="CU97" s="1625">
        <v>10091</v>
      </c>
      <c r="CV97" s="1625">
        <v>9329</v>
      </c>
      <c r="CW97" s="1626"/>
      <c r="CX97" s="1628"/>
      <c r="CY97" s="1638">
        <v>606296</v>
      </c>
      <c r="CZ97" s="1625">
        <v>26873</v>
      </c>
      <c r="DA97" s="1625">
        <v>7580</v>
      </c>
      <c r="DB97" s="1625">
        <v>7111</v>
      </c>
      <c r="DC97" s="1625">
        <v>11601</v>
      </c>
      <c r="DD97" s="1625">
        <v>5656</v>
      </c>
      <c r="DE97" s="1625">
        <v>6401</v>
      </c>
      <c r="DF97" s="1625">
        <v>11271</v>
      </c>
      <c r="DG97" s="1625">
        <v>14084</v>
      </c>
      <c r="DH97" s="1625">
        <v>9806</v>
      </c>
      <c r="DI97" s="1625">
        <v>9800</v>
      </c>
      <c r="DJ97" s="1625">
        <v>30916</v>
      </c>
      <c r="DK97" s="1625">
        <v>26329</v>
      </c>
      <c r="DL97" s="1625">
        <v>51651</v>
      </c>
      <c r="DM97" s="1625">
        <v>38388</v>
      </c>
      <c r="DN97" s="1625">
        <v>12319</v>
      </c>
      <c r="DO97" s="1625">
        <v>4965</v>
      </c>
      <c r="DP97" s="1625">
        <v>5794</v>
      </c>
      <c r="DQ97" s="1625">
        <v>4371</v>
      </c>
      <c r="DR97" s="1625">
        <v>4303</v>
      </c>
      <c r="DS97" s="1625">
        <v>10656</v>
      </c>
      <c r="DT97" s="1625">
        <v>10026</v>
      </c>
      <c r="DU97" s="1625">
        <v>18465</v>
      </c>
      <c r="DV97" s="1625">
        <v>35076</v>
      </c>
      <c r="DW97" s="1625">
        <v>8837</v>
      </c>
      <c r="DX97" s="1625">
        <v>6602</v>
      </c>
      <c r="DY97" s="1625">
        <v>12048</v>
      </c>
      <c r="DZ97" s="1625">
        <v>43049</v>
      </c>
      <c r="EA97" s="1650">
        <v>25783</v>
      </c>
      <c r="EB97" s="1625">
        <v>6497</v>
      </c>
      <c r="EC97" s="1625">
        <v>5090</v>
      </c>
      <c r="ED97" s="1625">
        <v>3102</v>
      </c>
      <c r="EE97" s="1625">
        <v>3753</v>
      </c>
      <c r="EF97" s="1625">
        <v>9598</v>
      </c>
      <c r="EG97" s="1625">
        <v>14075</v>
      </c>
      <c r="EH97" s="1625">
        <v>7031</v>
      </c>
      <c r="EI97" s="1625">
        <v>3942</v>
      </c>
      <c r="EJ97" s="1625">
        <v>4846</v>
      </c>
      <c r="EK97" s="1625">
        <v>7412</v>
      </c>
      <c r="EL97" s="1625">
        <v>3753</v>
      </c>
      <c r="EM97" s="1625">
        <v>24261</v>
      </c>
      <c r="EN97" s="1625">
        <v>4636</v>
      </c>
      <c r="EO97" s="1625">
        <v>8462</v>
      </c>
      <c r="EP97" s="1625">
        <v>9493</v>
      </c>
      <c r="EQ97" s="1625">
        <v>5873</v>
      </c>
      <c r="ER97" s="1625">
        <v>6349</v>
      </c>
      <c r="ES97" s="1625">
        <v>9580</v>
      </c>
      <c r="ET97" s="1625">
        <v>8782</v>
      </c>
      <c r="EU97" s="1626"/>
      <c r="EV97" s="1627"/>
    </row>
    <row r="98" spans="1:152">
      <c r="A98" s="1620" t="s">
        <v>1677</v>
      </c>
      <c r="B98" s="1620">
        <v>1990</v>
      </c>
      <c r="C98" s="1627">
        <v>1221585</v>
      </c>
      <c r="D98" s="1625">
        <v>54428</v>
      </c>
      <c r="E98" s="1625">
        <v>14635</v>
      </c>
      <c r="F98" s="1625">
        <v>14254</v>
      </c>
      <c r="G98" s="1625">
        <v>23324</v>
      </c>
      <c r="H98" s="1625">
        <v>10992</v>
      </c>
      <c r="I98" s="1625">
        <v>12555</v>
      </c>
      <c r="J98" s="1625">
        <v>22721</v>
      </c>
      <c r="K98" s="1625">
        <v>28784</v>
      </c>
      <c r="L98" s="1625">
        <v>19995</v>
      </c>
      <c r="M98" s="1625">
        <v>19470</v>
      </c>
      <c r="N98" s="1625">
        <v>63299</v>
      </c>
      <c r="O98" s="1625">
        <v>53356</v>
      </c>
      <c r="P98" s="1625">
        <v>103983</v>
      </c>
      <c r="Q98" s="1625">
        <v>79437</v>
      </c>
      <c r="R98" s="1625">
        <v>24061</v>
      </c>
      <c r="S98" s="1625">
        <v>10050</v>
      </c>
      <c r="T98" s="1625">
        <v>11535</v>
      </c>
      <c r="U98" s="1625">
        <v>8668</v>
      </c>
      <c r="V98" s="1625">
        <v>8582</v>
      </c>
      <c r="W98" s="1625">
        <v>21384</v>
      </c>
      <c r="X98" s="1625">
        <v>20292</v>
      </c>
      <c r="Y98" s="1625">
        <v>37045</v>
      </c>
      <c r="Z98" s="1625">
        <v>70942</v>
      </c>
      <c r="AA98" s="1625">
        <v>17917</v>
      </c>
      <c r="AB98" s="1625">
        <v>13607</v>
      </c>
      <c r="AC98" s="1625">
        <v>24209</v>
      </c>
      <c r="AD98" s="1625">
        <v>86840</v>
      </c>
      <c r="AE98" s="1650">
        <v>53916</v>
      </c>
      <c r="AF98" s="1625">
        <v>13315</v>
      </c>
      <c r="AG98" s="1625">
        <v>10126</v>
      </c>
      <c r="AH98" s="1625">
        <v>6412</v>
      </c>
      <c r="AI98" s="1625">
        <v>7510</v>
      </c>
      <c r="AJ98" s="1625">
        <v>19117</v>
      </c>
      <c r="AK98" s="1625">
        <v>28857</v>
      </c>
      <c r="AL98" s="1625">
        <v>13729</v>
      </c>
      <c r="AM98" s="1625">
        <v>7943</v>
      </c>
      <c r="AN98" s="1625">
        <v>9555</v>
      </c>
      <c r="AO98" s="1625">
        <v>14612</v>
      </c>
      <c r="AP98" s="1625">
        <v>7182</v>
      </c>
      <c r="AQ98" s="1625">
        <v>48164</v>
      </c>
      <c r="AR98" s="1625">
        <v>9555</v>
      </c>
      <c r="AS98" s="1625">
        <v>16517</v>
      </c>
      <c r="AT98" s="1625">
        <v>18992</v>
      </c>
      <c r="AU98" s="1625">
        <v>11631</v>
      </c>
      <c r="AV98" s="1625">
        <v>12107</v>
      </c>
      <c r="AW98" s="1625">
        <v>18892</v>
      </c>
      <c r="AX98" s="1625">
        <v>17088</v>
      </c>
      <c r="AY98" s="1626"/>
      <c r="AZ98" s="1632"/>
      <c r="BA98" s="1625">
        <v>626971</v>
      </c>
      <c r="BB98" s="1625">
        <v>28005</v>
      </c>
      <c r="BC98" s="1625">
        <v>7578</v>
      </c>
      <c r="BD98" s="1625">
        <v>7273</v>
      </c>
      <c r="BE98" s="1625">
        <v>12043</v>
      </c>
      <c r="BF98" s="1625">
        <v>5655</v>
      </c>
      <c r="BG98" s="1625">
        <v>6322</v>
      </c>
      <c r="BH98" s="1625">
        <v>11789</v>
      </c>
      <c r="BI98" s="1625">
        <v>14868</v>
      </c>
      <c r="BJ98" s="1625">
        <v>10440</v>
      </c>
      <c r="BK98" s="1625">
        <v>10119</v>
      </c>
      <c r="BL98" s="1625">
        <v>32372</v>
      </c>
      <c r="BM98" s="1625">
        <v>27432</v>
      </c>
      <c r="BN98" s="1625">
        <v>53330</v>
      </c>
      <c r="BO98" s="1625">
        <v>40810</v>
      </c>
      <c r="BP98" s="1625">
        <v>12426</v>
      </c>
      <c r="BQ98" s="1625">
        <v>5145</v>
      </c>
      <c r="BR98" s="1625">
        <v>5857</v>
      </c>
      <c r="BS98" s="1625">
        <v>4418</v>
      </c>
      <c r="BT98" s="1625">
        <v>4408</v>
      </c>
      <c r="BU98" s="1625">
        <v>10920</v>
      </c>
      <c r="BV98" s="1625">
        <v>10434</v>
      </c>
      <c r="BW98" s="1625">
        <v>18881</v>
      </c>
      <c r="BX98" s="1625">
        <v>36367</v>
      </c>
      <c r="BY98" s="1625">
        <v>9352</v>
      </c>
      <c r="BZ98" s="1625">
        <v>6973</v>
      </c>
      <c r="CA98" s="1625">
        <v>12390</v>
      </c>
      <c r="CB98" s="1625">
        <v>44486</v>
      </c>
      <c r="CC98" s="1650">
        <v>27644</v>
      </c>
      <c r="CD98" s="1625">
        <v>6774</v>
      </c>
      <c r="CE98" s="1625">
        <v>5180</v>
      </c>
      <c r="CF98" s="1625">
        <v>3274</v>
      </c>
      <c r="CG98" s="1625">
        <v>3859</v>
      </c>
      <c r="CH98" s="1625">
        <v>9790</v>
      </c>
      <c r="CI98" s="1625">
        <v>14730</v>
      </c>
      <c r="CJ98" s="1625">
        <v>7122</v>
      </c>
      <c r="CK98" s="1625">
        <v>4037</v>
      </c>
      <c r="CL98" s="1625">
        <v>4812</v>
      </c>
      <c r="CM98" s="1625">
        <v>7528</v>
      </c>
      <c r="CN98" s="1625">
        <v>3633</v>
      </c>
      <c r="CO98" s="1625">
        <v>24582</v>
      </c>
      <c r="CP98" s="1625">
        <v>4970</v>
      </c>
      <c r="CQ98" s="1625">
        <v>8434</v>
      </c>
      <c r="CR98" s="1625">
        <v>9781</v>
      </c>
      <c r="CS98" s="1625">
        <v>6040</v>
      </c>
      <c r="CT98" s="1625">
        <v>6228</v>
      </c>
      <c r="CU98" s="1625">
        <v>9617</v>
      </c>
      <c r="CV98" s="1625">
        <v>8843</v>
      </c>
      <c r="CW98" s="1626"/>
      <c r="CX98" s="1628"/>
      <c r="CY98" s="1638">
        <v>594614</v>
      </c>
      <c r="CZ98" s="1625">
        <v>26423</v>
      </c>
      <c r="DA98" s="1625">
        <v>7057</v>
      </c>
      <c r="DB98" s="1625">
        <v>6981</v>
      </c>
      <c r="DC98" s="1625">
        <v>11281</v>
      </c>
      <c r="DD98" s="1625">
        <v>5337</v>
      </c>
      <c r="DE98" s="1625">
        <v>6233</v>
      </c>
      <c r="DF98" s="1625">
        <v>10932</v>
      </c>
      <c r="DG98" s="1625">
        <v>13916</v>
      </c>
      <c r="DH98" s="1625">
        <v>9555</v>
      </c>
      <c r="DI98" s="1625">
        <v>9351</v>
      </c>
      <c r="DJ98" s="1625">
        <v>30927</v>
      </c>
      <c r="DK98" s="1625">
        <v>25924</v>
      </c>
      <c r="DL98" s="1625">
        <v>50653</v>
      </c>
      <c r="DM98" s="1625">
        <v>38627</v>
      </c>
      <c r="DN98" s="1625">
        <v>11635</v>
      </c>
      <c r="DO98" s="1625">
        <v>4905</v>
      </c>
      <c r="DP98" s="1625">
        <v>5678</v>
      </c>
      <c r="DQ98" s="1625">
        <v>4250</v>
      </c>
      <c r="DR98" s="1625">
        <v>4174</v>
      </c>
      <c r="DS98" s="1625">
        <v>10464</v>
      </c>
      <c r="DT98" s="1625">
        <v>9858</v>
      </c>
      <c r="DU98" s="1625">
        <v>18164</v>
      </c>
      <c r="DV98" s="1625">
        <v>34575</v>
      </c>
      <c r="DW98" s="1625">
        <v>8565</v>
      </c>
      <c r="DX98" s="1625">
        <v>6634</v>
      </c>
      <c r="DY98" s="1625">
        <v>11819</v>
      </c>
      <c r="DZ98" s="1625">
        <v>42354</v>
      </c>
      <c r="EA98" s="1650">
        <v>26272</v>
      </c>
      <c r="EB98" s="1625">
        <v>6541</v>
      </c>
      <c r="EC98" s="1625">
        <v>4946</v>
      </c>
      <c r="ED98" s="1625">
        <v>3138</v>
      </c>
      <c r="EE98" s="1625">
        <v>3651</v>
      </c>
      <c r="EF98" s="1625">
        <v>9327</v>
      </c>
      <c r="EG98" s="1625">
        <v>14127</v>
      </c>
      <c r="EH98" s="1625">
        <v>6607</v>
      </c>
      <c r="EI98" s="1625">
        <v>3906</v>
      </c>
      <c r="EJ98" s="1625">
        <v>4743</v>
      </c>
      <c r="EK98" s="1625">
        <v>7084</v>
      </c>
      <c r="EL98" s="1625">
        <v>3549</v>
      </c>
      <c r="EM98" s="1625">
        <v>23582</v>
      </c>
      <c r="EN98" s="1625">
        <v>4585</v>
      </c>
      <c r="EO98" s="1625">
        <v>8083</v>
      </c>
      <c r="EP98" s="1625">
        <v>9211</v>
      </c>
      <c r="EQ98" s="1625">
        <v>5591</v>
      </c>
      <c r="ER98" s="1625">
        <v>5879</v>
      </c>
      <c r="ES98" s="1625">
        <v>9275</v>
      </c>
      <c r="ET98" s="1625">
        <v>8245</v>
      </c>
      <c r="EU98" s="1626"/>
      <c r="EV98" s="1627"/>
    </row>
    <row r="99" spans="1:152">
      <c r="A99" s="1620" t="s">
        <v>1697</v>
      </c>
      <c r="B99" s="1620">
        <v>1991</v>
      </c>
      <c r="C99" s="1627">
        <v>1223245</v>
      </c>
      <c r="D99" s="1625">
        <v>53909</v>
      </c>
      <c r="E99" s="1625">
        <v>15030</v>
      </c>
      <c r="F99" s="1625">
        <v>14270</v>
      </c>
      <c r="G99" s="1625">
        <v>23196</v>
      </c>
      <c r="H99" s="1625">
        <v>10743</v>
      </c>
      <c r="I99" s="1625">
        <v>12488</v>
      </c>
      <c r="J99" s="1625">
        <v>22861</v>
      </c>
      <c r="K99" s="1625">
        <v>29057</v>
      </c>
      <c r="L99" s="1625">
        <v>19933</v>
      </c>
      <c r="M99" s="1625">
        <v>19853</v>
      </c>
      <c r="N99" s="1625">
        <v>65928</v>
      </c>
      <c r="O99" s="1625">
        <v>54187</v>
      </c>
      <c r="P99" s="1625">
        <v>103226</v>
      </c>
      <c r="Q99" s="1625">
        <v>80911</v>
      </c>
      <c r="R99" s="1625">
        <v>24084</v>
      </c>
      <c r="S99" s="1625">
        <v>9996</v>
      </c>
      <c r="T99" s="1625">
        <v>11284</v>
      </c>
      <c r="U99" s="1625">
        <v>8518</v>
      </c>
      <c r="V99" s="1625">
        <v>8957</v>
      </c>
      <c r="W99" s="1625">
        <v>21285</v>
      </c>
      <c r="X99" s="1625">
        <v>20039</v>
      </c>
      <c r="Y99" s="1625">
        <v>37385</v>
      </c>
      <c r="Z99" s="1625">
        <v>70960</v>
      </c>
      <c r="AA99" s="1625">
        <v>17514</v>
      </c>
      <c r="AB99" s="1625">
        <v>13249</v>
      </c>
      <c r="AC99" s="1625">
        <v>23487</v>
      </c>
      <c r="AD99" s="1625">
        <v>86795</v>
      </c>
      <c r="AE99" s="1650">
        <v>53294</v>
      </c>
      <c r="AF99" s="1625">
        <v>13140</v>
      </c>
      <c r="AG99" s="1625">
        <v>10164</v>
      </c>
      <c r="AH99" s="1625">
        <v>6187</v>
      </c>
      <c r="AI99" s="1625">
        <v>7390</v>
      </c>
      <c r="AJ99" s="1625">
        <v>18768</v>
      </c>
      <c r="AK99" s="1625">
        <v>28451</v>
      </c>
      <c r="AL99" s="1625">
        <v>13956</v>
      </c>
      <c r="AM99" s="1625">
        <v>7731</v>
      </c>
      <c r="AN99" s="1625">
        <v>9384</v>
      </c>
      <c r="AO99" s="1625">
        <v>14446</v>
      </c>
      <c r="AP99" s="1625">
        <v>7371</v>
      </c>
      <c r="AQ99" s="1625">
        <v>48822</v>
      </c>
      <c r="AR99" s="1625">
        <v>9397</v>
      </c>
      <c r="AS99" s="1625">
        <v>16667</v>
      </c>
      <c r="AT99" s="1625">
        <v>19004</v>
      </c>
      <c r="AU99" s="1625">
        <v>11817</v>
      </c>
      <c r="AV99" s="1625">
        <v>12118</v>
      </c>
      <c r="AW99" s="1625">
        <v>18356</v>
      </c>
      <c r="AX99" s="1625">
        <v>17637</v>
      </c>
      <c r="AY99" s="1626"/>
      <c r="AZ99" s="1632"/>
      <c r="BA99" s="1625">
        <v>628615</v>
      </c>
      <c r="BB99" s="1625">
        <v>27680</v>
      </c>
      <c r="BC99" s="1625">
        <v>7654</v>
      </c>
      <c r="BD99" s="1625">
        <v>7377</v>
      </c>
      <c r="BE99" s="1625">
        <v>11853</v>
      </c>
      <c r="BF99" s="1625">
        <v>5453</v>
      </c>
      <c r="BG99" s="1625">
        <v>6316</v>
      </c>
      <c r="BH99" s="1625">
        <v>11725</v>
      </c>
      <c r="BI99" s="1625">
        <v>14995</v>
      </c>
      <c r="BJ99" s="1625">
        <v>10162</v>
      </c>
      <c r="BK99" s="1625">
        <v>10113</v>
      </c>
      <c r="BL99" s="1625">
        <v>33997</v>
      </c>
      <c r="BM99" s="1625">
        <v>27882</v>
      </c>
      <c r="BN99" s="1625">
        <v>53373</v>
      </c>
      <c r="BO99" s="1625">
        <v>41506</v>
      </c>
      <c r="BP99" s="1625">
        <v>12208</v>
      </c>
      <c r="BQ99" s="1625">
        <v>5175</v>
      </c>
      <c r="BR99" s="1625">
        <v>5678</v>
      </c>
      <c r="BS99" s="1625">
        <v>4431</v>
      </c>
      <c r="BT99" s="1625">
        <v>4606</v>
      </c>
      <c r="BU99" s="1625">
        <v>10922</v>
      </c>
      <c r="BV99" s="1625">
        <v>10381</v>
      </c>
      <c r="BW99" s="1625">
        <v>19218</v>
      </c>
      <c r="BX99" s="1625">
        <v>36167</v>
      </c>
      <c r="BY99" s="1625">
        <v>8991</v>
      </c>
      <c r="BZ99" s="1625">
        <v>6719</v>
      </c>
      <c r="CA99" s="1625">
        <v>12058</v>
      </c>
      <c r="CB99" s="1625">
        <v>44709</v>
      </c>
      <c r="CC99" s="1650">
        <v>27478</v>
      </c>
      <c r="CD99" s="1625">
        <v>6692</v>
      </c>
      <c r="CE99" s="1625">
        <v>5291</v>
      </c>
      <c r="CF99" s="1625">
        <v>3232</v>
      </c>
      <c r="CG99" s="1625">
        <v>3789</v>
      </c>
      <c r="CH99" s="1625">
        <v>9755</v>
      </c>
      <c r="CI99" s="1625">
        <v>14758</v>
      </c>
      <c r="CJ99" s="1625">
        <v>7278</v>
      </c>
      <c r="CK99" s="1625">
        <v>3969</v>
      </c>
      <c r="CL99" s="1625">
        <v>4833</v>
      </c>
      <c r="CM99" s="1625">
        <v>7368</v>
      </c>
      <c r="CN99" s="1625">
        <v>3743</v>
      </c>
      <c r="CO99" s="1625">
        <v>25057</v>
      </c>
      <c r="CP99" s="1625">
        <v>4871</v>
      </c>
      <c r="CQ99" s="1625">
        <v>8670</v>
      </c>
      <c r="CR99" s="1625">
        <v>9751</v>
      </c>
      <c r="CS99" s="1625">
        <v>5973</v>
      </c>
      <c r="CT99" s="1625">
        <v>6248</v>
      </c>
      <c r="CU99" s="1625">
        <v>9377</v>
      </c>
      <c r="CV99" s="1625">
        <v>9133</v>
      </c>
      <c r="CW99" s="1626"/>
      <c r="CX99" s="1628"/>
      <c r="CY99" s="1638">
        <v>594630</v>
      </c>
      <c r="CZ99" s="1625">
        <v>26229</v>
      </c>
      <c r="DA99" s="1625">
        <v>7376</v>
      </c>
      <c r="DB99" s="1625">
        <v>6893</v>
      </c>
      <c r="DC99" s="1625">
        <v>11343</v>
      </c>
      <c r="DD99" s="1625">
        <v>5290</v>
      </c>
      <c r="DE99" s="1625">
        <v>6172</v>
      </c>
      <c r="DF99" s="1625">
        <v>11136</v>
      </c>
      <c r="DG99" s="1625">
        <v>14062</v>
      </c>
      <c r="DH99" s="1625">
        <v>9771</v>
      </c>
      <c r="DI99" s="1625">
        <v>9740</v>
      </c>
      <c r="DJ99" s="1625">
        <v>31931</v>
      </c>
      <c r="DK99" s="1625">
        <v>26305</v>
      </c>
      <c r="DL99" s="1625">
        <v>49853</v>
      </c>
      <c r="DM99" s="1625">
        <v>39405</v>
      </c>
      <c r="DN99" s="1625">
        <v>11876</v>
      </c>
      <c r="DO99" s="1625">
        <v>4821</v>
      </c>
      <c r="DP99" s="1625">
        <v>5606</v>
      </c>
      <c r="DQ99" s="1625">
        <v>4087</v>
      </c>
      <c r="DR99" s="1625">
        <v>4351</v>
      </c>
      <c r="DS99" s="1625">
        <v>10363</v>
      </c>
      <c r="DT99" s="1625">
        <v>9658</v>
      </c>
      <c r="DU99" s="1625">
        <v>18167</v>
      </c>
      <c r="DV99" s="1625">
        <v>34793</v>
      </c>
      <c r="DW99" s="1625">
        <v>8523</v>
      </c>
      <c r="DX99" s="1625">
        <v>6530</v>
      </c>
      <c r="DY99" s="1625">
        <v>11429</v>
      </c>
      <c r="DZ99" s="1625">
        <v>42086</v>
      </c>
      <c r="EA99" s="1650">
        <v>25816</v>
      </c>
      <c r="EB99" s="1625">
        <v>6448</v>
      </c>
      <c r="EC99" s="1625">
        <v>4873</v>
      </c>
      <c r="ED99" s="1625">
        <v>2955</v>
      </c>
      <c r="EE99" s="1625">
        <v>3601</v>
      </c>
      <c r="EF99" s="1625">
        <v>9013</v>
      </c>
      <c r="EG99" s="1625">
        <v>13693</v>
      </c>
      <c r="EH99" s="1625">
        <v>6678</v>
      </c>
      <c r="EI99" s="1625">
        <v>3762</v>
      </c>
      <c r="EJ99" s="1625">
        <v>4551</v>
      </c>
      <c r="EK99" s="1625">
        <v>7078</v>
      </c>
      <c r="EL99" s="1625">
        <v>3628</v>
      </c>
      <c r="EM99" s="1625">
        <v>23765</v>
      </c>
      <c r="EN99" s="1625">
        <v>4526</v>
      </c>
      <c r="EO99" s="1625">
        <v>7997</v>
      </c>
      <c r="EP99" s="1625">
        <v>9253</v>
      </c>
      <c r="EQ99" s="1625">
        <v>5844</v>
      </c>
      <c r="ER99" s="1625">
        <v>5870</v>
      </c>
      <c r="ES99" s="1625">
        <v>8979</v>
      </c>
      <c r="ET99" s="1625">
        <v>8504</v>
      </c>
      <c r="EU99" s="1626"/>
      <c r="EV99" s="1627"/>
    </row>
    <row r="100" spans="1:152">
      <c r="A100" s="1620" t="s">
        <v>1698</v>
      </c>
      <c r="B100" s="1620">
        <v>1992</v>
      </c>
      <c r="C100" s="1627">
        <v>1208989</v>
      </c>
      <c r="D100" s="1625">
        <v>53121</v>
      </c>
      <c r="E100" s="1625">
        <v>14486</v>
      </c>
      <c r="F100" s="1625">
        <v>13908</v>
      </c>
      <c r="G100" s="1625">
        <v>22961</v>
      </c>
      <c r="H100" s="1625">
        <v>10715</v>
      </c>
      <c r="I100" s="1625">
        <v>12001</v>
      </c>
      <c r="J100" s="1625">
        <v>22394</v>
      </c>
      <c r="K100" s="1625">
        <v>29046</v>
      </c>
      <c r="L100" s="1625">
        <v>19441</v>
      </c>
      <c r="M100" s="1625">
        <v>19668</v>
      </c>
      <c r="N100" s="1625">
        <v>65219</v>
      </c>
      <c r="O100" s="1625">
        <v>53128</v>
      </c>
      <c r="P100" s="1625">
        <v>100965</v>
      </c>
      <c r="Q100" s="1625">
        <v>79805</v>
      </c>
      <c r="R100" s="1625">
        <v>23434</v>
      </c>
      <c r="S100" s="1625">
        <v>9887</v>
      </c>
      <c r="T100" s="1625">
        <v>11401</v>
      </c>
      <c r="U100" s="1625">
        <v>8288</v>
      </c>
      <c r="V100" s="1625">
        <v>8891</v>
      </c>
      <c r="W100" s="1625">
        <v>21548</v>
      </c>
      <c r="X100" s="1625">
        <v>20351</v>
      </c>
      <c r="Y100" s="1625">
        <v>35973</v>
      </c>
      <c r="Z100" s="1625">
        <v>71680</v>
      </c>
      <c r="AA100" s="1625">
        <v>17686</v>
      </c>
      <c r="AB100" s="1625">
        <v>13330</v>
      </c>
      <c r="AC100" s="1625">
        <v>23838</v>
      </c>
      <c r="AD100" s="1625">
        <v>86658</v>
      </c>
      <c r="AE100" s="1650">
        <v>53053</v>
      </c>
      <c r="AF100" s="1625">
        <v>13328</v>
      </c>
      <c r="AG100" s="1625">
        <v>9937</v>
      </c>
      <c r="AH100" s="1625">
        <v>5973</v>
      </c>
      <c r="AI100" s="1625">
        <v>7081</v>
      </c>
      <c r="AJ100" s="1625">
        <v>18823</v>
      </c>
      <c r="AK100" s="1625">
        <v>28410</v>
      </c>
      <c r="AL100" s="1625">
        <v>13512</v>
      </c>
      <c r="AM100" s="1625">
        <v>7447</v>
      </c>
      <c r="AN100" s="1625">
        <v>9406</v>
      </c>
      <c r="AO100" s="1625">
        <v>14387</v>
      </c>
      <c r="AP100" s="1625">
        <v>7147</v>
      </c>
      <c r="AQ100" s="1625">
        <v>47579</v>
      </c>
      <c r="AR100" s="1625">
        <v>9170</v>
      </c>
      <c r="AS100" s="1625">
        <v>16036</v>
      </c>
      <c r="AT100" s="1625">
        <v>18571</v>
      </c>
      <c r="AU100" s="1625">
        <v>11509</v>
      </c>
      <c r="AV100" s="1625">
        <v>12032</v>
      </c>
      <c r="AW100" s="1625">
        <v>17995</v>
      </c>
      <c r="AX100" s="1625">
        <v>17421</v>
      </c>
      <c r="AY100" s="1626">
        <v>349</v>
      </c>
      <c r="AZ100" s="1632"/>
      <c r="BA100" s="1625">
        <v>622136</v>
      </c>
      <c r="BB100" s="1625">
        <v>27067</v>
      </c>
      <c r="BC100" s="1625">
        <v>7422</v>
      </c>
      <c r="BD100" s="1625">
        <v>7059</v>
      </c>
      <c r="BE100" s="1625">
        <v>11800</v>
      </c>
      <c r="BF100" s="1625">
        <v>5512</v>
      </c>
      <c r="BG100" s="1625">
        <v>6058</v>
      </c>
      <c r="BH100" s="1625">
        <v>11602</v>
      </c>
      <c r="BI100" s="1625">
        <v>15056</v>
      </c>
      <c r="BJ100" s="1625">
        <v>10022</v>
      </c>
      <c r="BK100" s="1625">
        <v>10106</v>
      </c>
      <c r="BL100" s="1625">
        <v>33547</v>
      </c>
      <c r="BM100" s="1625">
        <v>27326</v>
      </c>
      <c r="BN100" s="1625">
        <v>51868</v>
      </c>
      <c r="BO100" s="1625">
        <v>41169</v>
      </c>
      <c r="BP100" s="1625">
        <v>12140</v>
      </c>
      <c r="BQ100" s="1625">
        <v>5099</v>
      </c>
      <c r="BR100" s="1625">
        <v>5837</v>
      </c>
      <c r="BS100" s="1625">
        <v>4365</v>
      </c>
      <c r="BT100" s="1625">
        <v>4614</v>
      </c>
      <c r="BU100" s="1625">
        <v>10995</v>
      </c>
      <c r="BV100" s="1625">
        <v>10442</v>
      </c>
      <c r="BW100" s="1625">
        <v>18466</v>
      </c>
      <c r="BX100" s="1625">
        <v>36753</v>
      </c>
      <c r="BY100" s="1625">
        <v>9094</v>
      </c>
      <c r="BZ100" s="1625">
        <v>6916</v>
      </c>
      <c r="CA100" s="1625">
        <v>12235</v>
      </c>
      <c r="CB100" s="1625">
        <v>44703</v>
      </c>
      <c r="CC100" s="1650">
        <v>27345</v>
      </c>
      <c r="CD100" s="1625">
        <v>6873</v>
      </c>
      <c r="CE100" s="1625">
        <v>5170</v>
      </c>
      <c r="CF100" s="1625">
        <v>3069</v>
      </c>
      <c r="CG100" s="1625">
        <v>3629</v>
      </c>
      <c r="CH100" s="1625">
        <v>9696</v>
      </c>
      <c r="CI100" s="1625">
        <v>14657</v>
      </c>
      <c r="CJ100" s="1625">
        <v>6945</v>
      </c>
      <c r="CK100" s="1625">
        <v>3846</v>
      </c>
      <c r="CL100" s="1625">
        <v>4935</v>
      </c>
      <c r="CM100" s="1625">
        <v>7443</v>
      </c>
      <c r="CN100" s="1625">
        <v>3669</v>
      </c>
      <c r="CO100" s="1625">
        <v>24559</v>
      </c>
      <c r="CP100" s="1625">
        <v>4823</v>
      </c>
      <c r="CQ100" s="1625">
        <v>8230</v>
      </c>
      <c r="CR100" s="1625">
        <v>9561</v>
      </c>
      <c r="CS100" s="1625">
        <v>5873</v>
      </c>
      <c r="CT100" s="1625">
        <v>6181</v>
      </c>
      <c r="CU100" s="1625">
        <v>9172</v>
      </c>
      <c r="CV100" s="1625">
        <v>9012</v>
      </c>
      <c r="CW100" s="1626">
        <v>175</v>
      </c>
      <c r="CX100" s="1628"/>
      <c r="CY100" s="1638">
        <v>586853</v>
      </c>
      <c r="CZ100" s="1625">
        <v>26054</v>
      </c>
      <c r="DA100" s="1625">
        <v>7064</v>
      </c>
      <c r="DB100" s="1625">
        <v>6849</v>
      </c>
      <c r="DC100" s="1625">
        <v>11161</v>
      </c>
      <c r="DD100" s="1625">
        <v>5203</v>
      </c>
      <c r="DE100" s="1625">
        <v>5943</v>
      </c>
      <c r="DF100" s="1625">
        <v>10792</v>
      </c>
      <c r="DG100" s="1625">
        <v>13990</v>
      </c>
      <c r="DH100" s="1625">
        <v>9419</v>
      </c>
      <c r="DI100" s="1625">
        <v>9562</v>
      </c>
      <c r="DJ100" s="1625">
        <v>31672</v>
      </c>
      <c r="DK100" s="1625">
        <v>25802</v>
      </c>
      <c r="DL100" s="1625">
        <v>49097</v>
      </c>
      <c r="DM100" s="1625">
        <v>38636</v>
      </c>
      <c r="DN100" s="1625">
        <v>11294</v>
      </c>
      <c r="DO100" s="1625">
        <v>4788</v>
      </c>
      <c r="DP100" s="1625">
        <v>5564</v>
      </c>
      <c r="DQ100" s="1625">
        <v>3923</v>
      </c>
      <c r="DR100" s="1625">
        <v>4277</v>
      </c>
      <c r="DS100" s="1625">
        <v>10553</v>
      </c>
      <c r="DT100" s="1625">
        <v>9909</v>
      </c>
      <c r="DU100" s="1625">
        <v>17507</v>
      </c>
      <c r="DV100" s="1625">
        <v>34927</v>
      </c>
      <c r="DW100" s="1625">
        <v>8592</v>
      </c>
      <c r="DX100" s="1625">
        <v>6414</v>
      </c>
      <c r="DY100" s="1625">
        <v>11603</v>
      </c>
      <c r="DZ100" s="1625">
        <v>41955</v>
      </c>
      <c r="EA100" s="1650">
        <v>25708</v>
      </c>
      <c r="EB100" s="1625">
        <v>6455</v>
      </c>
      <c r="EC100" s="1625">
        <v>4767</v>
      </c>
      <c r="ED100" s="1625">
        <v>2904</v>
      </c>
      <c r="EE100" s="1625">
        <v>3452</v>
      </c>
      <c r="EF100" s="1625">
        <v>9127</v>
      </c>
      <c r="EG100" s="1625">
        <v>13753</v>
      </c>
      <c r="EH100" s="1625">
        <v>6567</v>
      </c>
      <c r="EI100" s="1625">
        <v>3601</v>
      </c>
      <c r="EJ100" s="1625">
        <v>4471</v>
      </c>
      <c r="EK100" s="1625">
        <v>6944</v>
      </c>
      <c r="EL100" s="1625">
        <v>3478</v>
      </c>
      <c r="EM100" s="1625">
        <v>23020</v>
      </c>
      <c r="EN100" s="1625">
        <v>4347</v>
      </c>
      <c r="EO100" s="1625">
        <v>7806</v>
      </c>
      <c r="EP100" s="1625">
        <v>9010</v>
      </c>
      <c r="EQ100" s="1625">
        <v>5636</v>
      </c>
      <c r="ER100" s="1625">
        <v>5851</v>
      </c>
      <c r="ES100" s="1625">
        <v>8823</v>
      </c>
      <c r="ET100" s="1625">
        <v>8409</v>
      </c>
      <c r="EU100" s="1626">
        <v>174</v>
      </c>
      <c r="EV100" s="1627"/>
    </row>
    <row r="101" spans="1:152">
      <c r="A101" s="1620" t="s">
        <v>1699</v>
      </c>
      <c r="B101" s="1620">
        <v>1993</v>
      </c>
      <c r="C101" s="1627">
        <v>1188282</v>
      </c>
      <c r="D101" s="1625">
        <v>50925</v>
      </c>
      <c r="E101" s="1625">
        <v>14357</v>
      </c>
      <c r="F101" s="1625">
        <v>13496</v>
      </c>
      <c r="G101" s="1625">
        <v>21833</v>
      </c>
      <c r="H101" s="1625">
        <v>10346</v>
      </c>
      <c r="I101" s="1625">
        <v>11806</v>
      </c>
      <c r="J101" s="1625">
        <v>21686</v>
      </c>
      <c r="K101" s="1625">
        <v>28379</v>
      </c>
      <c r="L101" s="1625">
        <v>18960</v>
      </c>
      <c r="M101" s="1625">
        <v>19226</v>
      </c>
      <c r="N101" s="1625">
        <v>66268</v>
      </c>
      <c r="O101" s="1625">
        <v>53352</v>
      </c>
      <c r="P101" s="1625">
        <v>98291</v>
      </c>
      <c r="Q101" s="1625">
        <v>79552</v>
      </c>
      <c r="R101" s="1625">
        <v>23462</v>
      </c>
      <c r="S101" s="1625">
        <v>9701</v>
      </c>
      <c r="T101" s="1625">
        <v>11002</v>
      </c>
      <c r="U101" s="1625">
        <v>8279</v>
      </c>
      <c r="V101" s="1625">
        <v>8811</v>
      </c>
      <c r="W101" s="1625">
        <v>20624</v>
      </c>
      <c r="X101" s="1625">
        <v>20017</v>
      </c>
      <c r="Y101" s="1625">
        <v>36098</v>
      </c>
      <c r="Z101" s="1625">
        <v>70807</v>
      </c>
      <c r="AA101" s="1625">
        <v>17368</v>
      </c>
      <c r="AB101" s="1625">
        <v>13044</v>
      </c>
      <c r="AC101" s="1625">
        <v>23082</v>
      </c>
      <c r="AD101" s="1625">
        <v>84151</v>
      </c>
      <c r="AE101" s="1650">
        <v>51942</v>
      </c>
      <c r="AF101" s="1625">
        <v>13453</v>
      </c>
      <c r="AG101" s="1625">
        <v>9736</v>
      </c>
      <c r="AH101" s="1625">
        <v>5823</v>
      </c>
      <c r="AI101" s="1625">
        <v>6959</v>
      </c>
      <c r="AJ101" s="1625">
        <v>18348</v>
      </c>
      <c r="AK101" s="1625">
        <v>28045</v>
      </c>
      <c r="AL101" s="1625">
        <v>13476</v>
      </c>
      <c r="AM101" s="1625">
        <v>7388</v>
      </c>
      <c r="AN101" s="1625">
        <v>9048</v>
      </c>
      <c r="AO101" s="1625">
        <v>14003</v>
      </c>
      <c r="AP101" s="1625">
        <v>7363</v>
      </c>
      <c r="AQ101" s="1625">
        <v>46769</v>
      </c>
      <c r="AR101" s="1625">
        <v>8978</v>
      </c>
      <c r="AS101" s="1625">
        <v>15769</v>
      </c>
      <c r="AT101" s="1625">
        <v>18257</v>
      </c>
      <c r="AU101" s="1625">
        <v>11301</v>
      </c>
      <c r="AV101" s="1625">
        <v>11717</v>
      </c>
      <c r="AW101" s="1625">
        <v>17547</v>
      </c>
      <c r="AX101" s="1625">
        <v>17154</v>
      </c>
      <c r="AY101" s="1626">
        <v>283</v>
      </c>
      <c r="AZ101" s="1632"/>
      <c r="BA101" s="1625">
        <v>610244</v>
      </c>
      <c r="BB101" s="1625">
        <v>26119</v>
      </c>
      <c r="BC101" s="1625">
        <v>7325</v>
      </c>
      <c r="BD101" s="1625">
        <v>7022</v>
      </c>
      <c r="BE101" s="1625">
        <v>11256</v>
      </c>
      <c r="BF101" s="1625">
        <v>5335</v>
      </c>
      <c r="BG101" s="1625">
        <v>6043</v>
      </c>
      <c r="BH101" s="1625">
        <v>11135</v>
      </c>
      <c r="BI101" s="1625">
        <v>14653</v>
      </c>
      <c r="BJ101" s="1625">
        <v>9711</v>
      </c>
      <c r="BK101" s="1625">
        <v>9814</v>
      </c>
      <c r="BL101" s="1625">
        <v>34038</v>
      </c>
      <c r="BM101" s="1625">
        <v>27416</v>
      </c>
      <c r="BN101" s="1625">
        <v>50583</v>
      </c>
      <c r="BO101" s="1625">
        <v>40808</v>
      </c>
      <c r="BP101" s="1625">
        <v>12015</v>
      </c>
      <c r="BQ101" s="1625">
        <v>4879</v>
      </c>
      <c r="BR101" s="1625">
        <v>5698</v>
      </c>
      <c r="BS101" s="1625">
        <v>4252</v>
      </c>
      <c r="BT101" s="1625">
        <v>4517</v>
      </c>
      <c r="BU101" s="1625">
        <v>10716</v>
      </c>
      <c r="BV101" s="1625">
        <v>10160</v>
      </c>
      <c r="BW101" s="1625">
        <v>18609</v>
      </c>
      <c r="BX101" s="1625">
        <v>36330</v>
      </c>
      <c r="BY101" s="1625">
        <v>8982</v>
      </c>
      <c r="BZ101" s="1625">
        <v>6658</v>
      </c>
      <c r="CA101" s="1625">
        <v>11787</v>
      </c>
      <c r="CB101" s="1625">
        <v>43148</v>
      </c>
      <c r="CC101" s="1650">
        <v>26757</v>
      </c>
      <c r="CD101" s="1625">
        <v>6925</v>
      </c>
      <c r="CE101" s="1625">
        <v>4973</v>
      </c>
      <c r="CF101" s="1625">
        <v>2934</v>
      </c>
      <c r="CG101" s="1625">
        <v>3502</v>
      </c>
      <c r="CH101" s="1625">
        <v>9431</v>
      </c>
      <c r="CI101" s="1625">
        <v>14508</v>
      </c>
      <c r="CJ101" s="1625">
        <v>6903</v>
      </c>
      <c r="CK101" s="1625">
        <v>3851</v>
      </c>
      <c r="CL101" s="1625">
        <v>4607</v>
      </c>
      <c r="CM101" s="1625">
        <v>7205</v>
      </c>
      <c r="CN101" s="1625">
        <v>3753</v>
      </c>
      <c r="CO101" s="1625">
        <v>23831</v>
      </c>
      <c r="CP101" s="1625">
        <v>4671</v>
      </c>
      <c r="CQ101" s="1625">
        <v>8083</v>
      </c>
      <c r="CR101" s="1625">
        <v>9486</v>
      </c>
      <c r="CS101" s="1625">
        <v>5879</v>
      </c>
      <c r="CT101" s="1625">
        <v>6047</v>
      </c>
      <c r="CU101" s="1625">
        <v>8980</v>
      </c>
      <c r="CV101" s="1625">
        <v>8780</v>
      </c>
      <c r="CW101" s="1626">
        <v>129</v>
      </c>
      <c r="CX101" s="1628"/>
      <c r="CY101" s="1638">
        <v>578038</v>
      </c>
      <c r="CZ101" s="1625">
        <v>24806</v>
      </c>
      <c r="DA101" s="1625">
        <v>7032</v>
      </c>
      <c r="DB101" s="1625">
        <v>6474</v>
      </c>
      <c r="DC101" s="1625">
        <v>10577</v>
      </c>
      <c r="DD101" s="1625">
        <v>5011</v>
      </c>
      <c r="DE101" s="1625">
        <v>5763</v>
      </c>
      <c r="DF101" s="1625">
        <v>10551</v>
      </c>
      <c r="DG101" s="1625">
        <v>13726</v>
      </c>
      <c r="DH101" s="1625">
        <v>9249</v>
      </c>
      <c r="DI101" s="1625">
        <v>9412</v>
      </c>
      <c r="DJ101" s="1625">
        <v>32230</v>
      </c>
      <c r="DK101" s="1625">
        <v>25936</v>
      </c>
      <c r="DL101" s="1625">
        <v>47708</v>
      </c>
      <c r="DM101" s="1625">
        <v>38744</v>
      </c>
      <c r="DN101" s="1625">
        <v>11447</v>
      </c>
      <c r="DO101" s="1625">
        <v>4822</v>
      </c>
      <c r="DP101" s="1625">
        <v>5304</v>
      </c>
      <c r="DQ101" s="1625">
        <v>4027</v>
      </c>
      <c r="DR101" s="1625">
        <v>4294</v>
      </c>
      <c r="DS101" s="1625">
        <v>9908</v>
      </c>
      <c r="DT101" s="1625">
        <v>9857</v>
      </c>
      <c r="DU101" s="1625">
        <v>17489</v>
      </c>
      <c r="DV101" s="1625">
        <v>34477</v>
      </c>
      <c r="DW101" s="1625">
        <v>8386</v>
      </c>
      <c r="DX101" s="1625">
        <v>6386</v>
      </c>
      <c r="DY101" s="1625">
        <v>11295</v>
      </c>
      <c r="DZ101" s="1625">
        <v>41003</v>
      </c>
      <c r="EA101" s="1650">
        <v>25185</v>
      </c>
      <c r="EB101" s="1625">
        <v>6528</v>
      </c>
      <c r="EC101" s="1625">
        <v>4763</v>
      </c>
      <c r="ED101" s="1625">
        <v>2889</v>
      </c>
      <c r="EE101" s="1625">
        <v>3457</v>
      </c>
      <c r="EF101" s="1625">
        <v>8917</v>
      </c>
      <c r="EG101" s="1625">
        <v>13537</v>
      </c>
      <c r="EH101" s="1625">
        <v>6573</v>
      </c>
      <c r="EI101" s="1625">
        <v>3537</v>
      </c>
      <c r="EJ101" s="1625">
        <v>4441</v>
      </c>
      <c r="EK101" s="1625">
        <v>6798</v>
      </c>
      <c r="EL101" s="1625">
        <v>3610</v>
      </c>
      <c r="EM101" s="1625">
        <v>22938</v>
      </c>
      <c r="EN101" s="1625">
        <v>4307</v>
      </c>
      <c r="EO101" s="1625">
        <v>7686</v>
      </c>
      <c r="EP101" s="1625">
        <v>8771</v>
      </c>
      <c r="EQ101" s="1625">
        <v>5422</v>
      </c>
      <c r="ER101" s="1625">
        <v>5670</v>
      </c>
      <c r="ES101" s="1625">
        <v>8567</v>
      </c>
      <c r="ET101" s="1625">
        <v>8374</v>
      </c>
      <c r="EU101" s="1626">
        <v>154</v>
      </c>
      <c r="EV101" s="1627"/>
    </row>
    <row r="102" spans="1:152">
      <c r="A102" s="1620" t="s">
        <v>1700</v>
      </c>
      <c r="B102" s="1620">
        <v>1994</v>
      </c>
      <c r="C102" s="1627">
        <v>1238328</v>
      </c>
      <c r="D102" s="1625">
        <v>52522</v>
      </c>
      <c r="E102" s="1625">
        <v>14767</v>
      </c>
      <c r="F102" s="1625">
        <v>13672</v>
      </c>
      <c r="G102" s="1625">
        <v>22759</v>
      </c>
      <c r="H102" s="1625">
        <v>10742</v>
      </c>
      <c r="I102" s="1625">
        <v>12158</v>
      </c>
      <c r="J102" s="1625">
        <v>22181</v>
      </c>
      <c r="K102" s="1625">
        <v>29483</v>
      </c>
      <c r="L102" s="1625">
        <v>19735</v>
      </c>
      <c r="M102" s="1625">
        <v>20338</v>
      </c>
      <c r="N102" s="1625">
        <v>69776</v>
      </c>
      <c r="O102" s="1625">
        <v>56667</v>
      </c>
      <c r="P102" s="1625">
        <v>101998</v>
      </c>
      <c r="Q102" s="1625">
        <v>83868</v>
      </c>
      <c r="R102" s="1625">
        <v>24116</v>
      </c>
      <c r="S102" s="1625">
        <v>10227</v>
      </c>
      <c r="T102" s="1625">
        <v>11935</v>
      </c>
      <c r="U102" s="1625">
        <v>8679</v>
      </c>
      <c r="V102" s="1625">
        <v>9292</v>
      </c>
      <c r="W102" s="1625">
        <v>22012</v>
      </c>
      <c r="X102" s="1625">
        <v>20623</v>
      </c>
      <c r="Y102" s="1625">
        <v>37462</v>
      </c>
      <c r="Z102" s="1625">
        <v>74180</v>
      </c>
      <c r="AA102" s="1625">
        <v>18144</v>
      </c>
      <c r="AB102" s="1625">
        <v>13940</v>
      </c>
      <c r="AC102" s="1625">
        <v>24245</v>
      </c>
      <c r="AD102" s="1625">
        <v>88419</v>
      </c>
      <c r="AE102" s="1650">
        <v>54940</v>
      </c>
      <c r="AF102" s="1625">
        <v>13516</v>
      </c>
      <c r="AG102" s="1625">
        <v>10152</v>
      </c>
      <c r="AH102" s="1625">
        <v>6027</v>
      </c>
      <c r="AI102" s="1625">
        <v>7068</v>
      </c>
      <c r="AJ102" s="1625">
        <v>19085</v>
      </c>
      <c r="AK102" s="1625">
        <v>28898</v>
      </c>
      <c r="AL102" s="1625">
        <v>13944</v>
      </c>
      <c r="AM102" s="1625">
        <v>7412</v>
      </c>
      <c r="AN102" s="1625">
        <v>9555</v>
      </c>
      <c r="AO102" s="1625">
        <v>14195</v>
      </c>
      <c r="AP102" s="1625">
        <v>7305</v>
      </c>
      <c r="AQ102" s="1625">
        <v>48952</v>
      </c>
      <c r="AR102" s="1625">
        <v>9264</v>
      </c>
      <c r="AS102" s="1625">
        <v>15952</v>
      </c>
      <c r="AT102" s="1625">
        <v>18521</v>
      </c>
      <c r="AU102" s="1625">
        <v>11770</v>
      </c>
      <c r="AV102" s="1625">
        <v>12245</v>
      </c>
      <c r="AW102" s="1625">
        <v>17914</v>
      </c>
      <c r="AX102" s="1625">
        <v>17377</v>
      </c>
      <c r="AY102" s="1626">
        <v>296</v>
      </c>
      <c r="AZ102" s="1632"/>
      <c r="BA102" s="1625">
        <v>635915</v>
      </c>
      <c r="BB102" s="1625">
        <v>26858</v>
      </c>
      <c r="BC102" s="1625">
        <v>7633</v>
      </c>
      <c r="BD102" s="1625">
        <v>6932</v>
      </c>
      <c r="BE102" s="1625">
        <v>11607</v>
      </c>
      <c r="BF102" s="1625">
        <v>5472</v>
      </c>
      <c r="BG102" s="1625">
        <v>6328</v>
      </c>
      <c r="BH102" s="1625">
        <v>11467</v>
      </c>
      <c r="BI102" s="1625">
        <v>15310</v>
      </c>
      <c r="BJ102" s="1625">
        <v>10171</v>
      </c>
      <c r="BK102" s="1625">
        <v>10464</v>
      </c>
      <c r="BL102" s="1625">
        <v>35762</v>
      </c>
      <c r="BM102" s="1625">
        <v>29089</v>
      </c>
      <c r="BN102" s="1625">
        <v>52251</v>
      </c>
      <c r="BO102" s="1625">
        <v>43103</v>
      </c>
      <c r="BP102" s="1625">
        <v>12404</v>
      </c>
      <c r="BQ102" s="1625">
        <v>5234</v>
      </c>
      <c r="BR102" s="1625">
        <v>6086</v>
      </c>
      <c r="BS102" s="1625">
        <v>4499</v>
      </c>
      <c r="BT102" s="1625">
        <v>4692</v>
      </c>
      <c r="BU102" s="1625">
        <v>11223</v>
      </c>
      <c r="BV102" s="1625">
        <v>10664</v>
      </c>
      <c r="BW102" s="1625">
        <v>19299</v>
      </c>
      <c r="BX102" s="1625">
        <v>38242</v>
      </c>
      <c r="BY102" s="1625">
        <v>9292</v>
      </c>
      <c r="BZ102" s="1625">
        <v>7057</v>
      </c>
      <c r="CA102" s="1625">
        <v>12351</v>
      </c>
      <c r="CB102" s="1625">
        <v>45414</v>
      </c>
      <c r="CC102" s="1650">
        <v>28323</v>
      </c>
      <c r="CD102" s="1625">
        <v>6913</v>
      </c>
      <c r="CE102" s="1625">
        <v>5276</v>
      </c>
      <c r="CF102" s="1625">
        <v>3034</v>
      </c>
      <c r="CG102" s="1625">
        <v>3565</v>
      </c>
      <c r="CH102" s="1625">
        <v>9827</v>
      </c>
      <c r="CI102" s="1625">
        <v>14900</v>
      </c>
      <c r="CJ102" s="1625">
        <v>7146</v>
      </c>
      <c r="CK102" s="1625">
        <v>3841</v>
      </c>
      <c r="CL102" s="1625">
        <v>4953</v>
      </c>
      <c r="CM102" s="1625">
        <v>7316</v>
      </c>
      <c r="CN102" s="1625">
        <v>3766</v>
      </c>
      <c r="CO102" s="1625">
        <v>25105</v>
      </c>
      <c r="CP102" s="1625">
        <v>4784</v>
      </c>
      <c r="CQ102" s="1625">
        <v>8108</v>
      </c>
      <c r="CR102" s="1625">
        <v>9442</v>
      </c>
      <c r="CS102" s="1625">
        <v>6187</v>
      </c>
      <c r="CT102" s="1625">
        <v>6272</v>
      </c>
      <c r="CU102" s="1625">
        <v>9179</v>
      </c>
      <c r="CV102" s="1625">
        <v>8916</v>
      </c>
      <c r="CW102" s="1626">
        <v>158</v>
      </c>
      <c r="CX102" s="1628"/>
      <c r="CY102" s="1638">
        <v>602413</v>
      </c>
      <c r="CZ102" s="1625">
        <v>25664</v>
      </c>
      <c r="DA102" s="1625">
        <v>7134</v>
      </c>
      <c r="DB102" s="1625">
        <v>6740</v>
      </c>
      <c r="DC102" s="1625">
        <v>11152</v>
      </c>
      <c r="DD102" s="1625">
        <v>5270</v>
      </c>
      <c r="DE102" s="1625">
        <v>5830</v>
      </c>
      <c r="DF102" s="1625">
        <v>10714</v>
      </c>
      <c r="DG102" s="1625">
        <v>14173</v>
      </c>
      <c r="DH102" s="1625">
        <v>9564</v>
      </c>
      <c r="DI102" s="1625">
        <v>9874</v>
      </c>
      <c r="DJ102" s="1625">
        <v>34014</v>
      </c>
      <c r="DK102" s="1625">
        <v>27578</v>
      </c>
      <c r="DL102" s="1625">
        <v>49747</v>
      </c>
      <c r="DM102" s="1625">
        <v>40765</v>
      </c>
      <c r="DN102" s="1625">
        <v>11712</v>
      </c>
      <c r="DO102" s="1625">
        <v>4993</v>
      </c>
      <c r="DP102" s="1625">
        <v>5849</v>
      </c>
      <c r="DQ102" s="1625">
        <v>4180</v>
      </c>
      <c r="DR102" s="1625">
        <v>4600</v>
      </c>
      <c r="DS102" s="1625">
        <v>10789</v>
      </c>
      <c r="DT102" s="1625">
        <v>9959</v>
      </c>
      <c r="DU102" s="1625">
        <v>18163</v>
      </c>
      <c r="DV102" s="1625">
        <v>35938</v>
      </c>
      <c r="DW102" s="1625">
        <v>8852</v>
      </c>
      <c r="DX102" s="1625">
        <v>6883</v>
      </c>
      <c r="DY102" s="1625">
        <v>11894</v>
      </c>
      <c r="DZ102" s="1625">
        <v>43005</v>
      </c>
      <c r="EA102" s="1650">
        <v>26617</v>
      </c>
      <c r="EB102" s="1625">
        <v>6603</v>
      </c>
      <c r="EC102" s="1625">
        <v>4876</v>
      </c>
      <c r="ED102" s="1625">
        <v>2993</v>
      </c>
      <c r="EE102" s="1625">
        <v>3503</v>
      </c>
      <c r="EF102" s="1625">
        <v>9258</v>
      </c>
      <c r="EG102" s="1625">
        <v>13998</v>
      </c>
      <c r="EH102" s="1625">
        <v>6798</v>
      </c>
      <c r="EI102" s="1625">
        <v>3571</v>
      </c>
      <c r="EJ102" s="1625">
        <v>4602</v>
      </c>
      <c r="EK102" s="1625">
        <v>6879</v>
      </c>
      <c r="EL102" s="1625">
        <v>3539</v>
      </c>
      <c r="EM102" s="1625">
        <v>23847</v>
      </c>
      <c r="EN102" s="1625">
        <v>4480</v>
      </c>
      <c r="EO102" s="1625">
        <v>7844</v>
      </c>
      <c r="EP102" s="1625">
        <v>9079</v>
      </c>
      <c r="EQ102" s="1625">
        <v>5583</v>
      </c>
      <c r="ER102" s="1625">
        <v>5973</v>
      </c>
      <c r="ES102" s="1625">
        <v>8735</v>
      </c>
      <c r="ET102" s="1625">
        <v>8461</v>
      </c>
      <c r="EU102" s="1626">
        <v>138</v>
      </c>
      <c r="EV102" s="1627"/>
    </row>
    <row r="103" spans="1:152">
      <c r="A103" s="1620" t="s">
        <v>1679</v>
      </c>
      <c r="B103" s="1620">
        <v>1995</v>
      </c>
      <c r="C103" s="1627">
        <v>1187064</v>
      </c>
      <c r="D103" s="1625">
        <v>49950</v>
      </c>
      <c r="E103" s="1625">
        <v>13972</v>
      </c>
      <c r="F103" s="1625">
        <v>13021</v>
      </c>
      <c r="G103" s="1625">
        <v>22267</v>
      </c>
      <c r="H103" s="1625">
        <v>9995</v>
      </c>
      <c r="I103" s="1625">
        <v>11507</v>
      </c>
      <c r="J103" s="1625">
        <v>21306</v>
      </c>
      <c r="K103" s="1625">
        <v>28234</v>
      </c>
      <c r="L103" s="1625">
        <v>18662</v>
      </c>
      <c r="M103" s="1625">
        <v>19431</v>
      </c>
      <c r="N103" s="1625">
        <v>67750</v>
      </c>
      <c r="O103" s="1625">
        <v>54388</v>
      </c>
      <c r="P103" s="1625">
        <v>96823</v>
      </c>
      <c r="Q103" s="1625">
        <v>80692</v>
      </c>
      <c r="R103" s="1625">
        <v>22694</v>
      </c>
      <c r="S103" s="1625">
        <v>10049</v>
      </c>
      <c r="T103" s="1625">
        <v>11093</v>
      </c>
      <c r="U103" s="1625">
        <v>8244</v>
      </c>
      <c r="V103" s="1625">
        <v>8833</v>
      </c>
      <c r="W103" s="1625">
        <v>21187</v>
      </c>
      <c r="X103" s="1625">
        <v>20187</v>
      </c>
      <c r="Y103" s="1625">
        <v>35345</v>
      </c>
      <c r="Z103" s="1625">
        <v>71899</v>
      </c>
      <c r="AA103" s="1625">
        <v>17500</v>
      </c>
      <c r="AB103" s="1625">
        <v>13320</v>
      </c>
      <c r="AC103" s="1625">
        <v>23219</v>
      </c>
      <c r="AD103" s="1625">
        <v>86076</v>
      </c>
      <c r="AE103" s="1650">
        <v>51947</v>
      </c>
      <c r="AF103" s="1625">
        <v>13337</v>
      </c>
      <c r="AG103" s="1625">
        <v>9879</v>
      </c>
      <c r="AH103" s="1625">
        <v>5723</v>
      </c>
      <c r="AI103" s="1625">
        <v>6764</v>
      </c>
      <c r="AJ103" s="1625">
        <v>18622</v>
      </c>
      <c r="AK103" s="1625">
        <v>27609</v>
      </c>
      <c r="AL103" s="1625">
        <v>13240</v>
      </c>
      <c r="AM103" s="1625">
        <v>7472</v>
      </c>
      <c r="AN103" s="1625">
        <v>9301</v>
      </c>
      <c r="AO103" s="1625">
        <v>13849</v>
      </c>
      <c r="AP103" s="1625">
        <v>6939</v>
      </c>
      <c r="AQ103" s="1625">
        <v>46849</v>
      </c>
      <c r="AR103" s="1625">
        <v>8729</v>
      </c>
      <c r="AS103" s="1625">
        <v>14780</v>
      </c>
      <c r="AT103" s="1625">
        <v>17895</v>
      </c>
      <c r="AU103" s="1625">
        <v>11125</v>
      </c>
      <c r="AV103" s="1625">
        <v>11693</v>
      </c>
      <c r="AW103" s="1625">
        <v>16649</v>
      </c>
      <c r="AX103" s="1625">
        <v>16751</v>
      </c>
      <c r="AY103" s="1626">
        <v>267</v>
      </c>
      <c r="AZ103" s="1632"/>
      <c r="BA103" s="1625">
        <v>608547</v>
      </c>
      <c r="BB103" s="1625">
        <v>25396</v>
      </c>
      <c r="BC103" s="1625">
        <v>7008</v>
      </c>
      <c r="BD103" s="1625">
        <v>6621</v>
      </c>
      <c r="BE103" s="1625">
        <v>11377</v>
      </c>
      <c r="BF103" s="1625">
        <v>5129</v>
      </c>
      <c r="BG103" s="1625">
        <v>5815</v>
      </c>
      <c r="BH103" s="1625">
        <v>10934</v>
      </c>
      <c r="BI103" s="1625">
        <v>14567</v>
      </c>
      <c r="BJ103" s="1625">
        <v>9605</v>
      </c>
      <c r="BK103" s="1625">
        <v>9947</v>
      </c>
      <c r="BL103" s="1625">
        <v>34821</v>
      </c>
      <c r="BM103" s="1625">
        <v>27860</v>
      </c>
      <c r="BN103" s="1625">
        <v>49648</v>
      </c>
      <c r="BO103" s="1625">
        <v>41506</v>
      </c>
      <c r="BP103" s="1625">
        <v>11550</v>
      </c>
      <c r="BQ103" s="1625">
        <v>5151</v>
      </c>
      <c r="BR103" s="1625">
        <v>5670</v>
      </c>
      <c r="BS103" s="1625">
        <v>4311</v>
      </c>
      <c r="BT103" s="1625">
        <v>4569</v>
      </c>
      <c r="BU103" s="1625">
        <v>10829</v>
      </c>
      <c r="BV103" s="1625">
        <v>10281</v>
      </c>
      <c r="BW103" s="1625">
        <v>18110</v>
      </c>
      <c r="BX103" s="1625">
        <v>36820</v>
      </c>
      <c r="BY103" s="1625">
        <v>8979</v>
      </c>
      <c r="BZ103" s="1625">
        <v>6797</v>
      </c>
      <c r="CA103" s="1625">
        <v>12065</v>
      </c>
      <c r="CB103" s="1625">
        <v>44135</v>
      </c>
      <c r="CC103" s="1650">
        <v>26772</v>
      </c>
      <c r="CD103" s="1625">
        <v>6831</v>
      </c>
      <c r="CE103" s="1625">
        <v>5020</v>
      </c>
      <c r="CF103" s="1625">
        <v>2950</v>
      </c>
      <c r="CG103" s="1625">
        <v>3455</v>
      </c>
      <c r="CH103" s="1625">
        <v>9588</v>
      </c>
      <c r="CI103" s="1625">
        <v>14041</v>
      </c>
      <c r="CJ103" s="1625">
        <v>6802</v>
      </c>
      <c r="CK103" s="1625">
        <v>3825</v>
      </c>
      <c r="CL103" s="1625">
        <v>4663</v>
      </c>
      <c r="CM103" s="1625">
        <v>7209</v>
      </c>
      <c r="CN103" s="1625">
        <v>3668</v>
      </c>
      <c r="CO103" s="1625">
        <v>24050</v>
      </c>
      <c r="CP103" s="1625">
        <v>4473</v>
      </c>
      <c r="CQ103" s="1625">
        <v>7499</v>
      </c>
      <c r="CR103" s="1625">
        <v>9185</v>
      </c>
      <c r="CS103" s="1625">
        <v>5735</v>
      </c>
      <c r="CT103" s="1625">
        <v>5955</v>
      </c>
      <c r="CU103" s="1625">
        <v>8583</v>
      </c>
      <c r="CV103" s="1625">
        <v>8605</v>
      </c>
      <c r="CW103" s="1626">
        <v>137</v>
      </c>
      <c r="CX103" s="1628"/>
      <c r="CY103" s="1638">
        <v>578517</v>
      </c>
      <c r="CZ103" s="1625">
        <v>24554</v>
      </c>
      <c r="DA103" s="1625">
        <v>6964</v>
      </c>
      <c r="DB103" s="1625">
        <v>6400</v>
      </c>
      <c r="DC103" s="1625">
        <v>10890</v>
      </c>
      <c r="DD103" s="1625">
        <v>4866</v>
      </c>
      <c r="DE103" s="1625">
        <v>5692</v>
      </c>
      <c r="DF103" s="1625">
        <v>10372</v>
      </c>
      <c r="DG103" s="1625">
        <v>13667</v>
      </c>
      <c r="DH103" s="1625">
        <v>9057</v>
      </c>
      <c r="DI103" s="1625">
        <v>9484</v>
      </c>
      <c r="DJ103" s="1625">
        <v>32929</v>
      </c>
      <c r="DK103" s="1625">
        <v>26528</v>
      </c>
      <c r="DL103" s="1625">
        <v>47175</v>
      </c>
      <c r="DM103" s="1625">
        <v>39186</v>
      </c>
      <c r="DN103" s="1625">
        <v>11144</v>
      </c>
      <c r="DO103" s="1625">
        <v>4898</v>
      </c>
      <c r="DP103" s="1625">
        <v>5423</v>
      </c>
      <c r="DQ103" s="1625">
        <v>3933</v>
      </c>
      <c r="DR103" s="1625">
        <v>4264</v>
      </c>
      <c r="DS103" s="1625">
        <v>10358</v>
      </c>
      <c r="DT103" s="1625">
        <v>9906</v>
      </c>
      <c r="DU103" s="1625">
        <v>17235</v>
      </c>
      <c r="DV103" s="1625">
        <v>35079</v>
      </c>
      <c r="DW103" s="1625">
        <v>8521</v>
      </c>
      <c r="DX103" s="1625">
        <v>6523</v>
      </c>
      <c r="DY103" s="1625">
        <v>11154</v>
      </c>
      <c r="DZ103" s="1625">
        <v>41941</v>
      </c>
      <c r="EA103" s="1650">
        <v>25175</v>
      </c>
      <c r="EB103" s="1625">
        <v>6506</v>
      </c>
      <c r="EC103" s="1625">
        <v>4859</v>
      </c>
      <c r="ED103" s="1625">
        <v>2773</v>
      </c>
      <c r="EE103" s="1625">
        <v>3309</v>
      </c>
      <c r="EF103" s="1625">
        <v>9034</v>
      </c>
      <c r="EG103" s="1625">
        <v>13568</v>
      </c>
      <c r="EH103" s="1625">
        <v>6438</v>
      </c>
      <c r="EI103" s="1625">
        <v>3647</v>
      </c>
      <c r="EJ103" s="1625">
        <v>4638</v>
      </c>
      <c r="EK103" s="1625">
        <v>6640</v>
      </c>
      <c r="EL103" s="1625">
        <v>3271</v>
      </c>
      <c r="EM103" s="1625">
        <v>22799</v>
      </c>
      <c r="EN103" s="1625">
        <v>4256</v>
      </c>
      <c r="EO103" s="1625">
        <v>7281</v>
      </c>
      <c r="EP103" s="1625">
        <v>8710</v>
      </c>
      <c r="EQ103" s="1625">
        <v>5390</v>
      </c>
      <c r="ER103" s="1625">
        <v>5738</v>
      </c>
      <c r="ES103" s="1625">
        <v>8066</v>
      </c>
      <c r="ET103" s="1625">
        <v>8146</v>
      </c>
      <c r="EU103" s="1626">
        <v>130</v>
      </c>
      <c r="EV103" s="1627"/>
    </row>
    <row r="104" spans="1:152">
      <c r="A104" s="1620" t="s">
        <v>1701</v>
      </c>
      <c r="B104" s="1620">
        <v>1996</v>
      </c>
      <c r="C104" s="1627">
        <v>1206555</v>
      </c>
      <c r="D104" s="1625">
        <v>49784</v>
      </c>
      <c r="E104" s="1625">
        <v>13955</v>
      </c>
      <c r="F104" s="1625">
        <v>12845</v>
      </c>
      <c r="G104" s="1625">
        <v>22155</v>
      </c>
      <c r="H104" s="1625">
        <v>9744</v>
      </c>
      <c r="I104" s="1625">
        <v>11643</v>
      </c>
      <c r="J104" s="1625">
        <v>21425</v>
      </c>
      <c r="K104" s="1625">
        <v>28785</v>
      </c>
      <c r="L104" s="1625">
        <v>19112</v>
      </c>
      <c r="M104" s="1625">
        <v>19761</v>
      </c>
      <c r="N104" s="1625">
        <v>68695</v>
      </c>
      <c r="O104" s="1625">
        <v>55415</v>
      </c>
      <c r="P104" s="1625">
        <v>97954</v>
      </c>
      <c r="Q104" s="1625">
        <v>82092</v>
      </c>
      <c r="R104" s="1625">
        <v>22873</v>
      </c>
      <c r="S104" s="1625">
        <v>10272</v>
      </c>
      <c r="T104" s="1625">
        <v>11484</v>
      </c>
      <c r="U104" s="1625">
        <v>8330</v>
      </c>
      <c r="V104" s="1625">
        <v>8949</v>
      </c>
      <c r="W104" s="1625">
        <v>21286</v>
      </c>
      <c r="X104" s="1625">
        <v>20546</v>
      </c>
      <c r="Y104" s="1625">
        <v>36081</v>
      </c>
      <c r="Z104" s="1625">
        <v>73377</v>
      </c>
      <c r="AA104" s="1625">
        <v>17780</v>
      </c>
      <c r="AB104" s="1625">
        <v>13897</v>
      </c>
      <c r="AC104" s="1625">
        <v>24023</v>
      </c>
      <c r="AD104" s="1625">
        <v>89291</v>
      </c>
      <c r="AE104" s="1650">
        <v>53131</v>
      </c>
      <c r="AF104" s="1625">
        <v>13663</v>
      </c>
      <c r="AG104" s="1625">
        <v>10131</v>
      </c>
      <c r="AH104" s="1625">
        <v>5582</v>
      </c>
      <c r="AI104" s="1625">
        <v>6828</v>
      </c>
      <c r="AJ104" s="1625">
        <v>19143</v>
      </c>
      <c r="AK104" s="1625">
        <v>28081</v>
      </c>
      <c r="AL104" s="1625">
        <v>13351</v>
      </c>
      <c r="AM104" s="1625">
        <v>7390</v>
      </c>
      <c r="AN104" s="1625">
        <v>9311</v>
      </c>
      <c r="AO104" s="1625">
        <v>13739</v>
      </c>
      <c r="AP104" s="1625">
        <v>7185</v>
      </c>
      <c r="AQ104" s="1625">
        <v>47948</v>
      </c>
      <c r="AR104" s="1625">
        <v>8941</v>
      </c>
      <c r="AS104" s="1625">
        <v>15182</v>
      </c>
      <c r="AT104" s="1625">
        <v>18035</v>
      </c>
      <c r="AU104" s="1625">
        <v>11344</v>
      </c>
      <c r="AV104" s="1625">
        <v>11792</v>
      </c>
      <c r="AW104" s="1625">
        <v>16858</v>
      </c>
      <c r="AX104" s="1625">
        <v>17064</v>
      </c>
      <c r="AY104" s="1626">
        <v>302</v>
      </c>
      <c r="AZ104" s="1632"/>
      <c r="BA104" s="1627">
        <v>619793</v>
      </c>
      <c r="BB104" s="1625">
        <v>25566</v>
      </c>
      <c r="BC104" s="1625">
        <v>7295</v>
      </c>
      <c r="BD104" s="1625">
        <v>6641</v>
      </c>
      <c r="BE104" s="1625">
        <v>11323</v>
      </c>
      <c r="BF104" s="1625">
        <v>5018</v>
      </c>
      <c r="BG104" s="1625">
        <v>5966</v>
      </c>
      <c r="BH104" s="1625">
        <v>10882</v>
      </c>
      <c r="BI104" s="1625">
        <v>14878</v>
      </c>
      <c r="BJ104" s="1625">
        <v>9800</v>
      </c>
      <c r="BK104" s="1625">
        <v>10079</v>
      </c>
      <c r="BL104" s="1625">
        <v>35305</v>
      </c>
      <c r="BM104" s="1625">
        <v>28382</v>
      </c>
      <c r="BN104" s="1625">
        <v>50423</v>
      </c>
      <c r="BO104" s="1625">
        <v>42232</v>
      </c>
      <c r="BP104" s="1625">
        <v>11770</v>
      </c>
      <c r="BQ104" s="1625">
        <v>5177</v>
      </c>
      <c r="BR104" s="1625">
        <v>5802</v>
      </c>
      <c r="BS104" s="1625">
        <v>4315</v>
      </c>
      <c r="BT104" s="1625">
        <v>4528</v>
      </c>
      <c r="BU104" s="1625">
        <v>11005</v>
      </c>
      <c r="BV104" s="1625">
        <v>10509</v>
      </c>
      <c r="BW104" s="1625">
        <v>18538</v>
      </c>
      <c r="BX104" s="1625">
        <v>37529</v>
      </c>
      <c r="BY104" s="1625">
        <v>9222</v>
      </c>
      <c r="BZ104" s="1625">
        <v>7114</v>
      </c>
      <c r="CA104" s="1625">
        <v>12359</v>
      </c>
      <c r="CB104" s="1625">
        <v>46127</v>
      </c>
      <c r="CC104" s="1650">
        <v>27214</v>
      </c>
      <c r="CD104" s="1625">
        <v>6990</v>
      </c>
      <c r="CE104" s="1625">
        <v>5200</v>
      </c>
      <c r="CF104" s="1625">
        <v>2857</v>
      </c>
      <c r="CG104" s="1625">
        <v>3544</v>
      </c>
      <c r="CH104" s="1625">
        <v>9791</v>
      </c>
      <c r="CI104" s="1625">
        <v>14362</v>
      </c>
      <c r="CJ104" s="1625">
        <v>6885</v>
      </c>
      <c r="CK104" s="1625">
        <v>3767</v>
      </c>
      <c r="CL104" s="1625">
        <v>4783</v>
      </c>
      <c r="CM104" s="1625">
        <v>7040</v>
      </c>
      <c r="CN104" s="1625">
        <v>3764</v>
      </c>
      <c r="CO104" s="1625">
        <v>24559</v>
      </c>
      <c r="CP104" s="1625">
        <v>4610</v>
      </c>
      <c r="CQ104" s="1625">
        <v>7720</v>
      </c>
      <c r="CR104" s="1625">
        <v>9342</v>
      </c>
      <c r="CS104" s="1625">
        <v>5849</v>
      </c>
      <c r="CT104" s="1625">
        <v>6097</v>
      </c>
      <c r="CU104" s="1625">
        <v>8616</v>
      </c>
      <c r="CV104" s="1625">
        <v>8855</v>
      </c>
      <c r="CW104" s="1626">
        <v>163</v>
      </c>
      <c r="CX104" s="1628"/>
      <c r="CY104" s="1638">
        <v>586762</v>
      </c>
      <c r="CZ104" s="1625">
        <v>24218</v>
      </c>
      <c r="DA104" s="1625">
        <v>6660</v>
      </c>
      <c r="DB104" s="1625">
        <v>6204</v>
      </c>
      <c r="DC104" s="1625">
        <v>10832</v>
      </c>
      <c r="DD104" s="1625">
        <v>4726</v>
      </c>
      <c r="DE104" s="1625">
        <v>5677</v>
      </c>
      <c r="DF104" s="1625">
        <v>10543</v>
      </c>
      <c r="DG104" s="1625">
        <v>13907</v>
      </c>
      <c r="DH104" s="1625">
        <v>9312</v>
      </c>
      <c r="DI104" s="1625">
        <v>9682</v>
      </c>
      <c r="DJ104" s="1625">
        <v>33390</v>
      </c>
      <c r="DK104" s="1625">
        <v>27033</v>
      </c>
      <c r="DL104" s="1625">
        <v>47531</v>
      </c>
      <c r="DM104" s="1625">
        <v>39860</v>
      </c>
      <c r="DN104" s="1625">
        <v>11103</v>
      </c>
      <c r="DO104" s="1625">
        <v>5095</v>
      </c>
      <c r="DP104" s="1625">
        <v>5682</v>
      </c>
      <c r="DQ104" s="1625">
        <v>4015</v>
      </c>
      <c r="DR104" s="1625">
        <v>4421</v>
      </c>
      <c r="DS104" s="1625">
        <v>10281</v>
      </c>
      <c r="DT104" s="1625">
        <v>10037</v>
      </c>
      <c r="DU104" s="1625">
        <v>17543</v>
      </c>
      <c r="DV104" s="1625">
        <v>35848</v>
      </c>
      <c r="DW104" s="1625">
        <v>8558</v>
      </c>
      <c r="DX104" s="1625">
        <v>6783</v>
      </c>
      <c r="DY104" s="1625">
        <v>11664</v>
      </c>
      <c r="DZ104" s="1625">
        <v>43164</v>
      </c>
      <c r="EA104" s="1650">
        <v>25917</v>
      </c>
      <c r="EB104" s="1625">
        <v>6673</v>
      </c>
      <c r="EC104" s="1625">
        <v>4931</v>
      </c>
      <c r="ED104" s="1625">
        <v>2725</v>
      </c>
      <c r="EE104" s="1625">
        <v>3284</v>
      </c>
      <c r="EF104" s="1625">
        <v>9352</v>
      </c>
      <c r="EG104" s="1625">
        <v>13719</v>
      </c>
      <c r="EH104" s="1625">
        <v>6466</v>
      </c>
      <c r="EI104" s="1625">
        <v>3623</v>
      </c>
      <c r="EJ104" s="1625">
        <v>4528</v>
      </c>
      <c r="EK104" s="1625">
        <v>6699</v>
      </c>
      <c r="EL104" s="1625">
        <v>3421</v>
      </c>
      <c r="EM104" s="1625">
        <v>23389</v>
      </c>
      <c r="EN104" s="1625">
        <v>4331</v>
      </c>
      <c r="EO104" s="1625">
        <v>7462</v>
      </c>
      <c r="EP104" s="1625">
        <v>8693</v>
      </c>
      <c r="EQ104" s="1625">
        <v>5495</v>
      </c>
      <c r="ER104" s="1625">
        <v>5695</v>
      </c>
      <c r="ES104" s="1625">
        <v>8242</v>
      </c>
      <c r="ET104" s="1627">
        <v>8209</v>
      </c>
      <c r="EU104" s="1626">
        <v>139</v>
      </c>
      <c r="EV104" s="1627"/>
    </row>
    <row r="105" spans="1:152">
      <c r="A105" s="1620" t="s">
        <v>1702</v>
      </c>
      <c r="B105" s="1620">
        <v>1997</v>
      </c>
      <c r="C105" s="1627">
        <v>1191665</v>
      </c>
      <c r="D105" s="1625">
        <v>48912</v>
      </c>
      <c r="E105" s="1625">
        <v>13606</v>
      </c>
      <c r="F105" s="1625">
        <v>12423</v>
      </c>
      <c r="G105" s="1625">
        <v>21978</v>
      </c>
      <c r="H105" s="1625">
        <v>9656</v>
      </c>
      <c r="I105" s="1625">
        <v>11215</v>
      </c>
      <c r="J105" s="1625">
        <v>20646</v>
      </c>
      <c r="K105" s="1625">
        <v>28331</v>
      </c>
      <c r="L105" s="1625">
        <v>18642</v>
      </c>
      <c r="M105" s="1625">
        <v>19481</v>
      </c>
      <c r="N105" s="1625">
        <v>67585</v>
      </c>
      <c r="O105" s="1625">
        <v>54574</v>
      </c>
      <c r="P105" s="1625">
        <v>97906</v>
      </c>
      <c r="Q105" s="1625">
        <v>81699</v>
      </c>
      <c r="R105" s="1625">
        <v>22484</v>
      </c>
      <c r="S105" s="1625">
        <v>10139</v>
      </c>
      <c r="T105" s="1625">
        <v>11318</v>
      </c>
      <c r="U105" s="1625">
        <v>8132</v>
      </c>
      <c r="V105" s="1625">
        <v>8754</v>
      </c>
      <c r="W105" s="1625">
        <v>21133</v>
      </c>
      <c r="X105" s="1625">
        <v>19930</v>
      </c>
      <c r="Y105" s="1625">
        <v>35606</v>
      </c>
      <c r="Z105" s="1625">
        <v>72992</v>
      </c>
      <c r="AA105" s="1625">
        <v>17660</v>
      </c>
      <c r="AB105" s="1625">
        <v>13708</v>
      </c>
      <c r="AC105" s="1625">
        <v>23595</v>
      </c>
      <c r="AD105" s="1625">
        <v>89043</v>
      </c>
      <c r="AE105" s="1650">
        <v>53356</v>
      </c>
      <c r="AF105" s="1625">
        <v>13444</v>
      </c>
      <c r="AG105" s="1625">
        <v>9789</v>
      </c>
      <c r="AH105" s="1625">
        <v>5603</v>
      </c>
      <c r="AI105" s="1625">
        <v>6518</v>
      </c>
      <c r="AJ105" s="1625">
        <v>19154</v>
      </c>
      <c r="AK105" s="1625">
        <v>27942</v>
      </c>
      <c r="AL105" s="1625">
        <v>13226</v>
      </c>
      <c r="AM105" s="1625">
        <v>7176</v>
      </c>
      <c r="AN105" s="1625">
        <v>9511</v>
      </c>
      <c r="AO105" s="1625">
        <v>13710</v>
      </c>
      <c r="AP105" s="1625">
        <v>6807</v>
      </c>
      <c r="AQ105" s="1625">
        <v>47539</v>
      </c>
      <c r="AR105" s="1625">
        <v>8909</v>
      </c>
      <c r="AS105" s="1625">
        <v>14431</v>
      </c>
      <c r="AT105" s="1625">
        <v>17451</v>
      </c>
      <c r="AU105" s="1625">
        <v>11103</v>
      </c>
      <c r="AV105" s="1625">
        <v>11501</v>
      </c>
      <c r="AW105" s="1625">
        <v>16427</v>
      </c>
      <c r="AX105" s="1625">
        <v>16614</v>
      </c>
      <c r="AY105" s="1626">
        <v>306</v>
      </c>
      <c r="AZ105" s="1632"/>
      <c r="BA105" s="1625">
        <v>610905</v>
      </c>
      <c r="BB105" s="1625">
        <v>25006</v>
      </c>
      <c r="BC105" s="1625">
        <v>6927</v>
      </c>
      <c r="BD105" s="1625">
        <v>6439</v>
      </c>
      <c r="BE105" s="1625">
        <v>11375</v>
      </c>
      <c r="BF105" s="1625">
        <v>4908</v>
      </c>
      <c r="BG105" s="1625">
        <v>5780</v>
      </c>
      <c r="BH105" s="1625">
        <v>10488</v>
      </c>
      <c r="BI105" s="1625">
        <v>14506</v>
      </c>
      <c r="BJ105" s="1625">
        <v>9500</v>
      </c>
      <c r="BK105" s="1625">
        <v>10032</v>
      </c>
      <c r="BL105" s="1625">
        <v>34547</v>
      </c>
      <c r="BM105" s="1625">
        <v>28003</v>
      </c>
      <c r="BN105" s="1625">
        <v>50282</v>
      </c>
      <c r="BO105" s="1625">
        <v>42029</v>
      </c>
      <c r="BP105" s="1625">
        <v>11392</v>
      </c>
      <c r="BQ105" s="1625">
        <v>5286</v>
      </c>
      <c r="BR105" s="1625">
        <v>5749</v>
      </c>
      <c r="BS105" s="1625">
        <v>4157</v>
      </c>
      <c r="BT105" s="1625">
        <v>4579</v>
      </c>
      <c r="BU105" s="1625">
        <v>10875</v>
      </c>
      <c r="BV105" s="1625">
        <v>10245</v>
      </c>
      <c r="BW105" s="1625">
        <v>18182</v>
      </c>
      <c r="BX105" s="1625">
        <v>37533</v>
      </c>
      <c r="BY105" s="1625">
        <v>9015</v>
      </c>
      <c r="BZ105" s="1625">
        <v>7125</v>
      </c>
      <c r="CA105" s="1625">
        <v>12100</v>
      </c>
      <c r="CB105" s="1625">
        <v>45814</v>
      </c>
      <c r="CC105" s="1650">
        <v>27285</v>
      </c>
      <c r="CD105" s="1625">
        <v>6944</v>
      </c>
      <c r="CE105" s="1625">
        <v>4995</v>
      </c>
      <c r="CF105" s="1625">
        <v>2874</v>
      </c>
      <c r="CG105" s="1625">
        <v>3360</v>
      </c>
      <c r="CH105" s="1625">
        <v>9744</v>
      </c>
      <c r="CI105" s="1625">
        <v>14140</v>
      </c>
      <c r="CJ105" s="1625">
        <v>6795</v>
      </c>
      <c r="CK105" s="1625">
        <v>3633</v>
      </c>
      <c r="CL105" s="1625">
        <v>4855</v>
      </c>
      <c r="CM105" s="1625">
        <v>6959</v>
      </c>
      <c r="CN105" s="1625">
        <v>3461</v>
      </c>
      <c r="CO105" s="1625">
        <v>24381</v>
      </c>
      <c r="CP105" s="1625">
        <v>4496</v>
      </c>
      <c r="CQ105" s="1625">
        <v>7472</v>
      </c>
      <c r="CR105" s="1625">
        <v>8989</v>
      </c>
      <c r="CS105" s="1625">
        <v>5667</v>
      </c>
      <c r="CT105" s="1625">
        <v>5906</v>
      </c>
      <c r="CU105" s="1625">
        <v>8339</v>
      </c>
      <c r="CV105" s="1625">
        <v>8571</v>
      </c>
      <c r="CW105" s="1626">
        <v>165</v>
      </c>
      <c r="CX105" s="1628"/>
      <c r="CY105" s="1638">
        <v>580760</v>
      </c>
      <c r="CZ105" s="1625">
        <v>23906</v>
      </c>
      <c r="DA105" s="1625">
        <v>6679</v>
      </c>
      <c r="DB105" s="1625">
        <v>5984</v>
      </c>
      <c r="DC105" s="1625">
        <v>10603</v>
      </c>
      <c r="DD105" s="1625">
        <v>4748</v>
      </c>
      <c r="DE105" s="1625">
        <v>5435</v>
      </c>
      <c r="DF105" s="1625">
        <v>10158</v>
      </c>
      <c r="DG105" s="1625">
        <v>13825</v>
      </c>
      <c r="DH105" s="1625">
        <v>9142</v>
      </c>
      <c r="DI105" s="1625">
        <v>9449</v>
      </c>
      <c r="DJ105" s="1625">
        <v>33038</v>
      </c>
      <c r="DK105" s="1625">
        <v>26571</v>
      </c>
      <c r="DL105" s="1625">
        <v>47624</v>
      </c>
      <c r="DM105" s="1625">
        <v>39670</v>
      </c>
      <c r="DN105" s="1625">
        <v>11092</v>
      </c>
      <c r="DO105" s="1625">
        <v>4853</v>
      </c>
      <c r="DP105" s="1625">
        <v>5569</v>
      </c>
      <c r="DQ105" s="1625">
        <v>3975</v>
      </c>
      <c r="DR105" s="1625">
        <v>4175</v>
      </c>
      <c r="DS105" s="1625">
        <v>10258</v>
      </c>
      <c r="DT105" s="1625">
        <v>9685</v>
      </c>
      <c r="DU105" s="1625">
        <v>17424</v>
      </c>
      <c r="DV105" s="1625">
        <v>35459</v>
      </c>
      <c r="DW105" s="1625">
        <v>8645</v>
      </c>
      <c r="DX105" s="1625">
        <v>6583</v>
      </c>
      <c r="DY105" s="1625">
        <v>11495</v>
      </c>
      <c r="DZ105" s="1625">
        <v>43229</v>
      </c>
      <c r="EA105" s="1650">
        <v>26071</v>
      </c>
      <c r="EB105" s="1625">
        <v>6500</v>
      </c>
      <c r="EC105" s="1625">
        <v>4794</v>
      </c>
      <c r="ED105" s="1625">
        <v>2729</v>
      </c>
      <c r="EE105" s="1625">
        <v>3158</v>
      </c>
      <c r="EF105" s="1625">
        <v>9410</v>
      </c>
      <c r="EG105" s="1625">
        <v>13802</v>
      </c>
      <c r="EH105" s="1625">
        <v>6431</v>
      </c>
      <c r="EI105" s="1625">
        <v>3543</v>
      </c>
      <c r="EJ105" s="1625">
        <v>4656</v>
      </c>
      <c r="EK105" s="1625">
        <v>6751</v>
      </c>
      <c r="EL105" s="1625">
        <v>3346</v>
      </c>
      <c r="EM105" s="1625">
        <v>23158</v>
      </c>
      <c r="EN105" s="1625">
        <v>4413</v>
      </c>
      <c r="EO105" s="1625">
        <v>6959</v>
      </c>
      <c r="EP105" s="1625">
        <v>8462</v>
      </c>
      <c r="EQ105" s="1625">
        <v>5436</v>
      </c>
      <c r="ER105" s="1625">
        <v>5595</v>
      </c>
      <c r="ES105" s="1625">
        <v>8088</v>
      </c>
      <c r="ET105" s="1627">
        <v>8043</v>
      </c>
      <c r="EU105" s="1626">
        <v>141</v>
      </c>
      <c r="EV105" s="1627"/>
    </row>
    <row r="106" spans="1:152">
      <c r="A106" s="1620" t="s">
        <v>1703</v>
      </c>
      <c r="B106" s="1620">
        <v>1998</v>
      </c>
      <c r="C106" s="1627">
        <v>1203147</v>
      </c>
      <c r="D106" s="1625">
        <v>49065</v>
      </c>
      <c r="E106" s="1625">
        <v>13594</v>
      </c>
      <c r="F106" s="1625">
        <v>12778</v>
      </c>
      <c r="G106" s="1625">
        <v>22312</v>
      </c>
      <c r="H106" s="1625">
        <v>9367</v>
      </c>
      <c r="I106" s="1625">
        <v>11030</v>
      </c>
      <c r="J106" s="1625">
        <v>20743</v>
      </c>
      <c r="K106" s="1625">
        <v>28602</v>
      </c>
      <c r="L106" s="1625">
        <v>18836</v>
      </c>
      <c r="M106" s="1625">
        <v>19422</v>
      </c>
      <c r="N106" s="1625">
        <v>67144</v>
      </c>
      <c r="O106" s="1625">
        <v>54961</v>
      </c>
      <c r="P106" s="1625">
        <v>98960</v>
      </c>
      <c r="Q106" s="1625">
        <v>83104</v>
      </c>
      <c r="R106" s="1625">
        <v>22661</v>
      </c>
      <c r="S106" s="1625">
        <v>10117</v>
      </c>
      <c r="T106" s="1625">
        <v>11642</v>
      </c>
      <c r="U106" s="1625">
        <v>8269</v>
      </c>
      <c r="V106" s="1625">
        <v>8578</v>
      </c>
      <c r="W106" s="1625">
        <v>21436</v>
      </c>
      <c r="X106" s="1625">
        <v>20447</v>
      </c>
      <c r="Y106" s="1625">
        <v>35921</v>
      </c>
      <c r="Z106" s="1625">
        <v>75206</v>
      </c>
      <c r="AA106" s="1625">
        <v>17829</v>
      </c>
      <c r="AB106" s="1625">
        <v>14032</v>
      </c>
      <c r="AC106" s="1625">
        <v>24312</v>
      </c>
      <c r="AD106" s="1625">
        <v>90324</v>
      </c>
      <c r="AE106" s="1650">
        <v>54421</v>
      </c>
      <c r="AF106" s="1625">
        <v>13779</v>
      </c>
      <c r="AG106" s="1625">
        <v>9886</v>
      </c>
      <c r="AH106" s="1625">
        <v>5624</v>
      </c>
      <c r="AI106" s="1625">
        <v>6491</v>
      </c>
      <c r="AJ106" s="1625">
        <v>19204</v>
      </c>
      <c r="AK106" s="1625">
        <v>27914</v>
      </c>
      <c r="AL106" s="1625">
        <v>13275</v>
      </c>
      <c r="AM106" s="1625">
        <v>7255</v>
      </c>
      <c r="AN106" s="1625">
        <v>9664</v>
      </c>
      <c r="AO106" s="1625">
        <v>13606</v>
      </c>
      <c r="AP106" s="1625">
        <v>6761</v>
      </c>
      <c r="AQ106" s="1625">
        <v>47811</v>
      </c>
      <c r="AR106" s="1625">
        <v>8741</v>
      </c>
      <c r="AS106" s="1625">
        <v>14672</v>
      </c>
      <c r="AT106" s="1625">
        <v>17443</v>
      </c>
      <c r="AU106" s="1625">
        <v>11129</v>
      </c>
      <c r="AV106" s="1625">
        <v>11335</v>
      </c>
      <c r="AW106" s="1625">
        <v>16227</v>
      </c>
      <c r="AX106" s="1625">
        <v>16928</v>
      </c>
      <c r="AY106" s="1626">
        <v>289</v>
      </c>
      <c r="AZ106" s="1632"/>
      <c r="BA106" s="1625">
        <v>617414</v>
      </c>
      <c r="BB106" s="1625">
        <v>25050</v>
      </c>
      <c r="BC106" s="1625">
        <v>6856</v>
      </c>
      <c r="BD106" s="1625">
        <v>6567</v>
      </c>
      <c r="BE106" s="1625">
        <v>11555</v>
      </c>
      <c r="BF106" s="1625">
        <v>4800</v>
      </c>
      <c r="BG106" s="1625">
        <v>5654</v>
      </c>
      <c r="BH106" s="1625">
        <v>10629</v>
      </c>
      <c r="BI106" s="1625">
        <v>14720</v>
      </c>
      <c r="BJ106" s="1625">
        <v>9700</v>
      </c>
      <c r="BK106" s="1625">
        <v>9847</v>
      </c>
      <c r="BL106" s="1625">
        <v>34283</v>
      </c>
      <c r="BM106" s="1625">
        <v>28129</v>
      </c>
      <c r="BN106" s="1625">
        <v>50948</v>
      </c>
      <c r="BO106" s="1625">
        <v>42826</v>
      </c>
      <c r="BP106" s="1625">
        <v>11587</v>
      </c>
      <c r="BQ106" s="1625">
        <v>5182</v>
      </c>
      <c r="BR106" s="1625">
        <v>6051</v>
      </c>
      <c r="BS106" s="1625">
        <v>4234</v>
      </c>
      <c r="BT106" s="1625">
        <v>4553</v>
      </c>
      <c r="BU106" s="1625">
        <v>11131</v>
      </c>
      <c r="BV106" s="1625">
        <v>10442</v>
      </c>
      <c r="BW106" s="1625">
        <v>18565</v>
      </c>
      <c r="BX106" s="1625">
        <v>38497</v>
      </c>
      <c r="BY106" s="1625">
        <v>9096</v>
      </c>
      <c r="BZ106" s="1625">
        <v>7191</v>
      </c>
      <c r="CA106" s="1625">
        <v>12330</v>
      </c>
      <c r="CB106" s="1625">
        <v>46267</v>
      </c>
      <c r="CC106" s="1650">
        <v>27979</v>
      </c>
      <c r="CD106" s="1625">
        <v>7102</v>
      </c>
      <c r="CE106" s="1625">
        <v>5052</v>
      </c>
      <c r="CF106" s="1625">
        <v>2915</v>
      </c>
      <c r="CG106" s="1625">
        <v>3242</v>
      </c>
      <c r="CH106" s="1625">
        <v>9857</v>
      </c>
      <c r="CI106" s="1625">
        <v>14492</v>
      </c>
      <c r="CJ106" s="1625">
        <v>6822</v>
      </c>
      <c r="CK106" s="1625">
        <v>3679</v>
      </c>
      <c r="CL106" s="1625">
        <v>5015</v>
      </c>
      <c r="CM106" s="1625">
        <v>6991</v>
      </c>
      <c r="CN106" s="1625">
        <v>3416</v>
      </c>
      <c r="CO106" s="1625">
        <v>24483</v>
      </c>
      <c r="CP106" s="1625">
        <v>4468</v>
      </c>
      <c r="CQ106" s="1625">
        <v>7621</v>
      </c>
      <c r="CR106" s="1625">
        <v>9066</v>
      </c>
      <c r="CS106" s="1625">
        <v>5695</v>
      </c>
      <c r="CT106" s="1625">
        <v>5848</v>
      </c>
      <c r="CU106" s="1625">
        <v>8173</v>
      </c>
      <c r="CV106" s="1625">
        <v>8660</v>
      </c>
      <c r="CW106" s="1626">
        <v>148</v>
      </c>
      <c r="CX106" s="1628"/>
      <c r="CY106" s="1638">
        <v>585733</v>
      </c>
      <c r="CZ106" s="1625">
        <v>24015</v>
      </c>
      <c r="DA106" s="1625">
        <v>6738</v>
      </c>
      <c r="DB106" s="1625">
        <v>6211</v>
      </c>
      <c r="DC106" s="1625">
        <v>10757</v>
      </c>
      <c r="DD106" s="1625">
        <v>4567</v>
      </c>
      <c r="DE106" s="1625">
        <v>5376</v>
      </c>
      <c r="DF106" s="1625">
        <v>10114</v>
      </c>
      <c r="DG106" s="1625">
        <v>13882</v>
      </c>
      <c r="DH106" s="1625">
        <v>9136</v>
      </c>
      <c r="DI106" s="1625">
        <v>9575</v>
      </c>
      <c r="DJ106" s="1625">
        <v>32861</v>
      </c>
      <c r="DK106" s="1625">
        <v>26832</v>
      </c>
      <c r="DL106" s="1625">
        <v>48012</v>
      </c>
      <c r="DM106" s="1625">
        <v>40278</v>
      </c>
      <c r="DN106" s="1625">
        <v>11074</v>
      </c>
      <c r="DO106" s="1625">
        <v>4935</v>
      </c>
      <c r="DP106" s="1625">
        <v>5591</v>
      </c>
      <c r="DQ106" s="1625">
        <v>4035</v>
      </c>
      <c r="DR106" s="1625">
        <v>4025</v>
      </c>
      <c r="DS106" s="1625">
        <v>10305</v>
      </c>
      <c r="DT106" s="1625">
        <v>10005</v>
      </c>
      <c r="DU106" s="1625">
        <v>17356</v>
      </c>
      <c r="DV106" s="1625">
        <v>36709</v>
      </c>
      <c r="DW106" s="1625">
        <v>8733</v>
      </c>
      <c r="DX106" s="1625">
        <v>6841</v>
      </c>
      <c r="DY106" s="1625">
        <v>11982</v>
      </c>
      <c r="DZ106" s="1625">
        <v>44057</v>
      </c>
      <c r="EA106" s="1650">
        <v>26442</v>
      </c>
      <c r="EB106" s="1625">
        <v>6677</v>
      </c>
      <c r="EC106" s="1625">
        <v>4834</v>
      </c>
      <c r="ED106" s="1625">
        <v>2709</v>
      </c>
      <c r="EE106" s="1625">
        <v>3249</v>
      </c>
      <c r="EF106" s="1625">
        <v>9347</v>
      </c>
      <c r="EG106" s="1625">
        <v>13422</v>
      </c>
      <c r="EH106" s="1625">
        <v>6453</v>
      </c>
      <c r="EI106" s="1625">
        <v>3576</v>
      </c>
      <c r="EJ106" s="1625">
        <v>4649</v>
      </c>
      <c r="EK106" s="1625">
        <v>6615</v>
      </c>
      <c r="EL106" s="1625">
        <v>3345</v>
      </c>
      <c r="EM106" s="1625">
        <v>23328</v>
      </c>
      <c r="EN106" s="1625">
        <v>4273</v>
      </c>
      <c r="EO106" s="1625">
        <v>7051</v>
      </c>
      <c r="EP106" s="1625">
        <v>8377</v>
      </c>
      <c r="EQ106" s="1625">
        <v>5434</v>
      </c>
      <c r="ER106" s="1625">
        <v>5487</v>
      </c>
      <c r="ES106" s="1625">
        <v>8054</v>
      </c>
      <c r="ET106" s="1627">
        <v>8268</v>
      </c>
      <c r="EU106" s="1626">
        <v>141</v>
      </c>
      <c r="EV106" s="1627"/>
    </row>
    <row r="107" spans="1:152">
      <c r="A107" s="1620" t="s">
        <v>1704</v>
      </c>
      <c r="B107" s="1620">
        <v>1999</v>
      </c>
      <c r="C107" s="1627">
        <v>1177669</v>
      </c>
      <c r="D107" s="1625">
        <v>46680</v>
      </c>
      <c r="E107" s="1625">
        <v>13146</v>
      </c>
      <c r="F107" s="1625">
        <v>12420</v>
      </c>
      <c r="G107" s="1625">
        <v>21886</v>
      </c>
      <c r="H107" s="1625">
        <v>9168</v>
      </c>
      <c r="I107" s="1625">
        <v>10815</v>
      </c>
      <c r="J107" s="1625">
        <v>20497</v>
      </c>
      <c r="K107" s="1625">
        <v>28261</v>
      </c>
      <c r="L107" s="1625">
        <v>18485</v>
      </c>
      <c r="M107" s="1625">
        <v>19111</v>
      </c>
      <c r="N107" s="1625">
        <v>65711</v>
      </c>
      <c r="O107" s="1625">
        <v>54005</v>
      </c>
      <c r="P107" s="1625">
        <v>97959</v>
      </c>
      <c r="Q107" s="1625">
        <v>81792</v>
      </c>
      <c r="R107" s="1625">
        <v>21812</v>
      </c>
      <c r="S107" s="1625">
        <v>10139</v>
      </c>
      <c r="T107" s="1625">
        <v>11290</v>
      </c>
      <c r="U107" s="1625">
        <v>8053</v>
      </c>
      <c r="V107" s="1625">
        <v>8318</v>
      </c>
      <c r="W107" s="1625">
        <v>20765</v>
      </c>
      <c r="X107" s="1625">
        <v>20151</v>
      </c>
      <c r="Y107" s="1625">
        <v>35395</v>
      </c>
      <c r="Z107" s="1625">
        <v>73738</v>
      </c>
      <c r="AA107" s="1625">
        <v>17375</v>
      </c>
      <c r="AB107" s="1625">
        <v>14040</v>
      </c>
      <c r="AC107" s="1625">
        <v>23831</v>
      </c>
      <c r="AD107" s="1625">
        <v>88385</v>
      </c>
      <c r="AE107" s="1650">
        <v>53765</v>
      </c>
      <c r="AF107" s="1625">
        <v>13158</v>
      </c>
      <c r="AG107" s="1625">
        <v>9563</v>
      </c>
      <c r="AH107" s="1625">
        <v>5352</v>
      </c>
      <c r="AI107" s="1625">
        <v>6394</v>
      </c>
      <c r="AJ107" s="1625">
        <v>18771</v>
      </c>
      <c r="AK107" s="1625">
        <v>27119</v>
      </c>
      <c r="AL107" s="1625">
        <v>13138</v>
      </c>
      <c r="AM107" s="1625">
        <v>7135</v>
      </c>
      <c r="AN107" s="1625">
        <v>9651</v>
      </c>
      <c r="AO107" s="1625">
        <v>13046</v>
      </c>
      <c r="AP107" s="1625">
        <v>6649</v>
      </c>
      <c r="AQ107" s="1625">
        <v>46682</v>
      </c>
      <c r="AR107" s="1625">
        <v>8551</v>
      </c>
      <c r="AS107" s="1625">
        <v>14121</v>
      </c>
      <c r="AT107" s="1625">
        <v>17109</v>
      </c>
      <c r="AU107" s="1625">
        <v>10714</v>
      </c>
      <c r="AV107" s="1625">
        <v>10938</v>
      </c>
      <c r="AW107" s="1625">
        <v>15663</v>
      </c>
      <c r="AX107" s="1625">
        <v>16680</v>
      </c>
      <c r="AY107" s="1626">
        <v>242</v>
      </c>
      <c r="AZ107" s="1632"/>
      <c r="BA107" s="1625">
        <v>604769</v>
      </c>
      <c r="BB107" s="1625">
        <v>23881</v>
      </c>
      <c r="BC107" s="1625">
        <v>6762</v>
      </c>
      <c r="BD107" s="1625">
        <v>6389</v>
      </c>
      <c r="BE107" s="1625">
        <v>11396</v>
      </c>
      <c r="BF107" s="1625">
        <v>4736</v>
      </c>
      <c r="BG107" s="1625">
        <v>5566</v>
      </c>
      <c r="BH107" s="1625">
        <v>10561</v>
      </c>
      <c r="BI107" s="1625">
        <v>14520</v>
      </c>
      <c r="BJ107" s="1625">
        <v>9577</v>
      </c>
      <c r="BK107" s="1625">
        <v>9899</v>
      </c>
      <c r="BL107" s="1625">
        <v>33724</v>
      </c>
      <c r="BM107" s="1625">
        <v>27704</v>
      </c>
      <c r="BN107" s="1625">
        <v>50396</v>
      </c>
      <c r="BO107" s="1625">
        <v>41897</v>
      </c>
      <c r="BP107" s="1625">
        <v>11191</v>
      </c>
      <c r="BQ107" s="1625">
        <v>5129</v>
      </c>
      <c r="BR107" s="1625">
        <v>5790</v>
      </c>
      <c r="BS107" s="1625">
        <v>4083</v>
      </c>
      <c r="BT107" s="1625">
        <v>4270</v>
      </c>
      <c r="BU107" s="1625">
        <v>10668</v>
      </c>
      <c r="BV107" s="1625">
        <v>10327</v>
      </c>
      <c r="BW107" s="1625">
        <v>18119</v>
      </c>
      <c r="BX107" s="1625">
        <v>37881</v>
      </c>
      <c r="BY107" s="1625">
        <v>8918</v>
      </c>
      <c r="BZ107" s="1625">
        <v>7225</v>
      </c>
      <c r="CA107" s="1625">
        <v>12233</v>
      </c>
      <c r="CB107" s="1625">
        <v>45358</v>
      </c>
      <c r="CC107" s="1650">
        <v>27609</v>
      </c>
      <c r="CD107" s="1625">
        <v>6766</v>
      </c>
      <c r="CE107" s="1625">
        <v>4889</v>
      </c>
      <c r="CF107" s="1625">
        <v>2822</v>
      </c>
      <c r="CG107" s="1625">
        <v>3276</v>
      </c>
      <c r="CH107" s="1625">
        <v>9628</v>
      </c>
      <c r="CI107" s="1625">
        <v>14046</v>
      </c>
      <c r="CJ107" s="1625">
        <v>6721</v>
      </c>
      <c r="CK107" s="1625">
        <v>3671</v>
      </c>
      <c r="CL107" s="1625">
        <v>4865</v>
      </c>
      <c r="CM107" s="1625">
        <v>6562</v>
      </c>
      <c r="CN107" s="1625">
        <v>3403</v>
      </c>
      <c r="CO107" s="1625">
        <v>23943</v>
      </c>
      <c r="CP107" s="1625">
        <v>4422</v>
      </c>
      <c r="CQ107" s="1625">
        <v>7316</v>
      </c>
      <c r="CR107" s="1625">
        <v>8745</v>
      </c>
      <c r="CS107" s="1625">
        <v>5437</v>
      </c>
      <c r="CT107" s="1625">
        <v>5683</v>
      </c>
      <c r="CU107" s="1625">
        <v>7963</v>
      </c>
      <c r="CV107" s="1625">
        <v>8673</v>
      </c>
      <c r="CW107" s="1626">
        <v>129</v>
      </c>
      <c r="CX107" s="1628"/>
      <c r="CY107" s="1638">
        <v>572900</v>
      </c>
      <c r="CZ107" s="1625">
        <v>22799</v>
      </c>
      <c r="DA107" s="1625">
        <v>6384</v>
      </c>
      <c r="DB107" s="1625">
        <v>6031</v>
      </c>
      <c r="DC107" s="1625">
        <v>10490</v>
      </c>
      <c r="DD107" s="1625">
        <v>4432</v>
      </c>
      <c r="DE107" s="1625">
        <v>5249</v>
      </c>
      <c r="DF107" s="1625">
        <v>9936</v>
      </c>
      <c r="DG107" s="1625">
        <v>13741</v>
      </c>
      <c r="DH107" s="1625">
        <v>8908</v>
      </c>
      <c r="DI107" s="1625">
        <v>9212</v>
      </c>
      <c r="DJ107" s="1625">
        <v>31987</v>
      </c>
      <c r="DK107" s="1625">
        <v>26301</v>
      </c>
      <c r="DL107" s="1625">
        <v>47563</v>
      </c>
      <c r="DM107" s="1625">
        <v>39895</v>
      </c>
      <c r="DN107" s="1625">
        <v>10621</v>
      </c>
      <c r="DO107" s="1625">
        <v>5010</v>
      </c>
      <c r="DP107" s="1625">
        <v>5500</v>
      </c>
      <c r="DQ107" s="1625">
        <v>3970</v>
      </c>
      <c r="DR107" s="1625">
        <v>4048</v>
      </c>
      <c r="DS107" s="1625">
        <v>10097</v>
      </c>
      <c r="DT107" s="1625">
        <v>9824</v>
      </c>
      <c r="DU107" s="1625">
        <v>17276</v>
      </c>
      <c r="DV107" s="1625">
        <v>35857</v>
      </c>
      <c r="DW107" s="1625">
        <v>8457</v>
      </c>
      <c r="DX107" s="1625">
        <v>6815</v>
      </c>
      <c r="DY107" s="1625">
        <v>11598</v>
      </c>
      <c r="DZ107" s="1625">
        <v>43027</v>
      </c>
      <c r="EA107" s="1650">
        <v>26156</v>
      </c>
      <c r="EB107" s="1625">
        <v>6392</v>
      </c>
      <c r="EC107" s="1625">
        <v>4674</v>
      </c>
      <c r="ED107" s="1625">
        <v>2530</v>
      </c>
      <c r="EE107" s="1625">
        <v>3118</v>
      </c>
      <c r="EF107" s="1625">
        <v>9143</v>
      </c>
      <c r="EG107" s="1625">
        <v>13073</v>
      </c>
      <c r="EH107" s="1625">
        <v>6417</v>
      </c>
      <c r="EI107" s="1625">
        <v>3464</v>
      </c>
      <c r="EJ107" s="1625">
        <v>4786</v>
      </c>
      <c r="EK107" s="1625">
        <v>6484</v>
      </c>
      <c r="EL107" s="1625">
        <v>3246</v>
      </c>
      <c r="EM107" s="1625">
        <v>22739</v>
      </c>
      <c r="EN107" s="1625">
        <v>4129</v>
      </c>
      <c r="EO107" s="1625">
        <v>6805</v>
      </c>
      <c r="EP107" s="1625">
        <v>8364</v>
      </c>
      <c r="EQ107" s="1625">
        <v>5277</v>
      </c>
      <c r="ER107" s="1625">
        <v>5255</v>
      </c>
      <c r="ES107" s="1625">
        <v>7700</v>
      </c>
      <c r="ET107" s="1627">
        <v>8007</v>
      </c>
      <c r="EU107" s="1626">
        <v>113</v>
      </c>
      <c r="EV107" s="1627"/>
    </row>
    <row r="108" spans="1:152">
      <c r="A108" s="1620" t="s">
        <v>1681</v>
      </c>
      <c r="B108" s="1620">
        <v>2000</v>
      </c>
      <c r="C108" s="1627">
        <v>1190547</v>
      </c>
      <c r="D108" s="1625">
        <v>46780</v>
      </c>
      <c r="E108" s="1625">
        <v>12920</v>
      </c>
      <c r="F108" s="1625">
        <v>12410</v>
      </c>
      <c r="G108" s="1625">
        <v>22154</v>
      </c>
      <c r="H108" s="1625">
        <v>9007</v>
      </c>
      <c r="I108" s="1625">
        <v>10919</v>
      </c>
      <c r="J108" s="1625">
        <v>20332</v>
      </c>
      <c r="K108" s="1625">
        <v>28220</v>
      </c>
      <c r="L108" s="1625">
        <v>18976</v>
      </c>
      <c r="M108" s="1625">
        <v>19445</v>
      </c>
      <c r="N108" s="1625">
        <v>66376</v>
      </c>
      <c r="O108" s="1625">
        <v>55318</v>
      </c>
      <c r="P108" s="1625">
        <v>100209</v>
      </c>
      <c r="Q108" s="1625">
        <v>82906</v>
      </c>
      <c r="R108" s="1625">
        <v>21886</v>
      </c>
      <c r="S108" s="1625">
        <v>10170</v>
      </c>
      <c r="T108" s="1625">
        <v>11467</v>
      </c>
      <c r="U108" s="1625">
        <v>8036</v>
      </c>
      <c r="V108" s="1625">
        <v>8374</v>
      </c>
      <c r="W108" s="1625">
        <v>21194</v>
      </c>
      <c r="X108" s="1625">
        <v>20276</v>
      </c>
      <c r="Y108" s="1625">
        <v>35794</v>
      </c>
      <c r="Z108" s="1625">
        <v>74736</v>
      </c>
      <c r="AA108" s="1625">
        <v>17726</v>
      </c>
      <c r="AB108" s="1625">
        <v>14087</v>
      </c>
      <c r="AC108" s="1625">
        <v>23997</v>
      </c>
      <c r="AD108" s="1625">
        <v>88163</v>
      </c>
      <c r="AE108" s="1650">
        <v>54455</v>
      </c>
      <c r="AF108" s="1625">
        <v>13270</v>
      </c>
      <c r="AG108" s="1625">
        <v>9566</v>
      </c>
      <c r="AH108" s="1625">
        <v>5645</v>
      </c>
      <c r="AI108" s="1625">
        <v>6522</v>
      </c>
      <c r="AJ108" s="1625">
        <v>19059</v>
      </c>
      <c r="AK108" s="1625">
        <v>27384</v>
      </c>
      <c r="AL108" s="1625">
        <v>13121</v>
      </c>
      <c r="AM108" s="1625">
        <v>7224</v>
      </c>
      <c r="AN108" s="1625">
        <v>9808</v>
      </c>
      <c r="AO108" s="1625">
        <v>13207</v>
      </c>
      <c r="AP108" s="1625">
        <v>6811</v>
      </c>
      <c r="AQ108" s="1625">
        <v>47290</v>
      </c>
      <c r="AR108" s="1625">
        <v>8745</v>
      </c>
      <c r="AS108" s="1625">
        <v>14098</v>
      </c>
      <c r="AT108" s="1625">
        <v>17262</v>
      </c>
      <c r="AU108" s="1625">
        <v>10910</v>
      </c>
      <c r="AV108" s="1625">
        <v>11037</v>
      </c>
      <c r="AW108" s="1625">
        <v>16272</v>
      </c>
      <c r="AX108" s="1625">
        <v>16773</v>
      </c>
      <c r="AY108" s="1626">
        <v>210</v>
      </c>
      <c r="AZ108" s="1632"/>
      <c r="BA108" s="1625">
        <v>612148</v>
      </c>
      <c r="BB108" s="1625">
        <v>23826</v>
      </c>
      <c r="BC108" s="1625">
        <v>6594</v>
      </c>
      <c r="BD108" s="1625">
        <v>6490</v>
      </c>
      <c r="BE108" s="1625">
        <v>11416</v>
      </c>
      <c r="BF108" s="1625">
        <v>4555</v>
      </c>
      <c r="BG108" s="1625">
        <v>5582</v>
      </c>
      <c r="BH108" s="1625">
        <v>10576</v>
      </c>
      <c r="BI108" s="1625">
        <v>14493</v>
      </c>
      <c r="BJ108" s="1625">
        <v>9865</v>
      </c>
      <c r="BK108" s="1625">
        <v>9944</v>
      </c>
      <c r="BL108" s="1625">
        <v>34067</v>
      </c>
      <c r="BM108" s="1625">
        <v>28596</v>
      </c>
      <c r="BN108" s="1625">
        <v>51487</v>
      </c>
      <c r="BO108" s="1625">
        <v>42442</v>
      </c>
      <c r="BP108" s="1625">
        <v>11251</v>
      </c>
      <c r="BQ108" s="1625">
        <v>5308</v>
      </c>
      <c r="BR108" s="1625">
        <v>5867</v>
      </c>
      <c r="BS108" s="1625">
        <v>4061</v>
      </c>
      <c r="BT108" s="1625">
        <v>4345</v>
      </c>
      <c r="BU108" s="1625">
        <v>10979</v>
      </c>
      <c r="BV108" s="1625">
        <v>10474</v>
      </c>
      <c r="BW108" s="1625">
        <v>18482</v>
      </c>
      <c r="BX108" s="1625">
        <v>38340</v>
      </c>
      <c r="BY108" s="1625">
        <v>9093</v>
      </c>
      <c r="BZ108" s="1625">
        <v>7243</v>
      </c>
      <c r="CA108" s="1625">
        <v>12316</v>
      </c>
      <c r="CB108" s="1625">
        <v>45183</v>
      </c>
      <c r="CC108" s="1650">
        <v>27826</v>
      </c>
      <c r="CD108" s="1625">
        <v>6885</v>
      </c>
      <c r="CE108" s="1625">
        <v>4875</v>
      </c>
      <c r="CF108" s="1625">
        <v>2905</v>
      </c>
      <c r="CG108" s="1625">
        <v>3349</v>
      </c>
      <c r="CH108" s="1625">
        <v>9792</v>
      </c>
      <c r="CI108" s="1625">
        <v>14147</v>
      </c>
      <c r="CJ108" s="1625">
        <v>6721</v>
      </c>
      <c r="CK108" s="1625">
        <v>3683</v>
      </c>
      <c r="CL108" s="1625">
        <v>5094</v>
      </c>
      <c r="CM108" s="1625">
        <v>6817</v>
      </c>
      <c r="CN108" s="1625">
        <v>3563</v>
      </c>
      <c r="CO108" s="1625">
        <v>24513</v>
      </c>
      <c r="CP108" s="1625">
        <v>4578</v>
      </c>
      <c r="CQ108" s="1625">
        <v>7173</v>
      </c>
      <c r="CR108" s="1625">
        <v>8926</v>
      </c>
      <c r="CS108" s="1625">
        <v>5753</v>
      </c>
      <c r="CT108" s="1625">
        <v>5631</v>
      </c>
      <c r="CU108" s="1625">
        <v>8333</v>
      </c>
      <c r="CV108" s="1625">
        <v>8606</v>
      </c>
      <c r="CW108" s="1626">
        <v>103</v>
      </c>
      <c r="CX108" s="1628"/>
      <c r="CY108" s="1638">
        <v>578399</v>
      </c>
      <c r="CZ108" s="1625">
        <v>22954</v>
      </c>
      <c r="DA108" s="1625">
        <v>6326</v>
      </c>
      <c r="DB108" s="1625">
        <v>5920</v>
      </c>
      <c r="DC108" s="1625">
        <v>10738</v>
      </c>
      <c r="DD108" s="1625">
        <v>4452</v>
      </c>
      <c r="DE108" s="1625">
        <v>5337</v>
      </c>
      <c r="DF108" s="1625">
        <v>9756</v>
      </c>
      <c r="DG108" s="1625">
        <v>13727</v>
      </c>
      <c r="DH108" s="1625">
        <v>9111</v>
      </c>
      <c r="DI108" s="1625">
        <v>9501</v>
      </c>
      <c r="DJ108" s="1625">
        <v>32309</v>
      </c>
      <c r="DK108" s="1625">
        <v>26722</v>
      </c>
      <c r="DL108" s="1625">
        <v>48722</v>
      </c>
      <c r="DM108" s="1625">
        <v>40464</v>
      </c>
      <c r="DN108" s="1625">
        <v>10635</v>
      </c>
      <c r="DO108" s="1625">
        <v>4862</v>
      </c>
      <c r="DP108" s="1625">
        <v>5600</v>
      </c>
      <c r="DQ108" s="1625">
        <v>3975</v>
      </c>
      <c r="DR108" s="1625">
        <v>4029</v>
      </c>
      <c r="DS108" s="1625">
        <v>10215</v>
      </c>
      <c r="DT108" s="1625">
        <v>9802</v>
      </c>
      <c r="DU108" s="1625">
        <v>17312</v>
      </c>
      <c r="DV108" s="1625">
        <v>36396</v>
      </c>
      <c r="DW108" s="1625">
        <v>8633</v>
      </c>
      <c r="DX108" s="1625">
        <v>6844</v>
      </c>
      <c r="DY108" s="1625">
        <v>11681</v>
      </c>
      <c r="DZ108" s="1625">
        <v>42980</v>
      </c>
      <c r="EA108" s="1650">
        <v>26629</v>
      </c>
      <c r="EB108" s="1625">
        <v>6385</v>
      </c>
      <c r="EC108" s="1625">
        <v>4691</v>
      </c>
      <c r="ED108" s="1625">
        <v>2740</v>
      </c>
      <c r="EE108" s="1625">
        <v>3173</v>
      </c>
      <c r="EF108" s="1625">
        <v>9267</v>
      </c>
      <c r="EG108" s="1625">
        <v>13237</v>
      </c>
      <c r="EH108" s="1625">
        <v>6400</v>
      </c>
      <c r="EI108" s="1625">
        <v>3541</v>
      </c>
      <c r="EJ108" s="1625">
        <v>4714</v>
      </c>
      <c r="EK108" s="1625">
        <v>6390</v>
      </c>
      <c r="EL108" s="1625">
        <v>3248</v>
      </c>
      <c r="EM108" s="1625">
        <v>22777</v>
      </c>
      <c r="EN108" s="1625">
        <v>4167</v>
      </c>
      <c r="EO108" s="1625">
        <v>6925</v>
      </c>
      <c r="EP108" s="1625">
        <v>8336</v>
      </c>
      <c r="EQ108" s="1625">
        <v>5157</v>
      </c>
      <c r="ER108" s="1625">
        <v>5406</v>
      </c>
      <c r="ES108" s="1625">
        <v>7939</v>
      </c>
      <c r="ET108" s="1627">
        <v>8167</v>
      </c>
      <c r="EU108" s="1626">
        <v>107</v>
      </c>
      <c r="EV108" s="1627"/>
    </row>
    <row r="109" spans="1:152">
      <c r="A109" s="1620" t="s">
        <v>1705</v>
      </c>
      <c r="B109" s="1620">
        <v>2001</v>
      </c>
      <c r="C109" s="1627">
        <v>1170662</v>
      </c>
      <c r="D109" s="1625">
        <v>46236</v>
      </c>
      <c r="E109" s="1625">
        <v>12889</v>
      </c>
      <c r="F109" s="1625">
        <v>12272</v>
      </c>
      <c r="G109" s="1625">
        <v>21751</v>
      </c>
      <c r="H109" s="1625">
        <v>8874</v>
      </c>
      <c r="I109" s="1625">
        <v>10907</v>
      </c>
      <c r="J109" s="1625">
        <v>20008</v>
      </c>
      <c r="K109" s="1625">
        <v>27864</v>
      </c>
      <c r="L109" s="1625">
        <v>18911</v>
      </c>
      <c r="M109" s="1625">
        <v>19024</v>
      </c>
      <c r="N109" s="1625">
        <v>65417</v>
      </c>
      <c r="O109" s="1625">
        <v>54511</v>
      </c>
      <c r="P109" s="1625">
        <v>98421</v>
      </c>
      <c r="Q109" s="1625">
        <v>81839</v>
      </c>
      <c r="R109" s="1625">
        <v>21301</v>
      </c>
      <c r="S109" s="1625">
        <v>9994</v>
      </c>
      <c r="T109" s="1625">
        <v>11342</v>
      </c>
      <c r="U109" s="1625">
        <v>7958</v>
      </c>
      <c r="V109" s="1625">
        <v>8126</v>
      </c>
      <c r="W109" s="1625">
        <v>20889</v>
      </c>
      <c r="X109" s="1625">
        <v>19603</v>
      </c>
      <c r="Y109" s="1625">
        <v>35193</v>
      </c>
      <c r="Z109" s="1625">
        <v>73057</v>
      </c>
      <c r="AA109" s="1625">
        <v>17094</v>
      </c>
      <c r="AB109" s="1625">
        <v>14015</v>
      </c>
      <c r="AC109" s="1625">
        <v>23364</v>
      </c>
      <c r="AD109" s="1625">
        <v>86000</v>
      </c>
      <c r="AE109" s="1650">
        <v>52585</v>
      </c>
      <c r="AF109" s="1625">
        <v>12768</v>
      </c>
      <c r="AG109" s="1625">
        <v>9345</v>
      </c>
      <c r="AH109" s="1625">
        <v>5595</v>
      </c>
      <c r="AI109" s="1625">
        <v>6640</v>
      </c>
      <c r="AJ109" s="1625">
        <v>18797</v>
      </c>
      <c r="AK109" s="1625">
        <v>27328</v>
      </c>
      <c r="AL109" s="1625">
        <v>12989</v>
      </c>
      <c r="AM109" s="1625">
        <v>7038</v>
      </c>
      <c r="AN109" s="1625">
        <v>9472</v>
      </c>
      <c r="AO109" s="1625">
        <v>13006</v>
      </c>
      <c r="AP109" s="1625">
        <v>6736</v>
      </c>
      <c r="AQ109" s="1625">
        <v>46985</v>
      </c>
      <c r="AR109" s="1625">
        <v>8561</v>
      </c>
      <c r="AS109" s="1625">
        <v>13789</v>
      </c>
      <c r="AT109" s="1625">
        <v>16960</v>
      </c>
      <c r="AU109" s="1625">
        <v>10891</v>
      </c>
      <c r="AV109" s="1625">
        <v>11007</v>
      </c>
      <c r="AW109" s="1625">
        <v>15943</v>
      </c>
      <c r="AX109" s="1625">
        <v>17169</v>
      </c>
      <c r="AY109" s="1626">
        <v>198</v>
      </c>
      <c r="AZ109" s="1632"/>
      <c r="BA109" s="1625">
        <v>600918</v>
      </c>
      <c r="BB109" s="1625">
        <v>23545</v>
      </c>
      <c r="BC109" s="1625">
        <v>6560</v>
      </c>
      <c r="BD109" s="1625">
        <v>6226</v>
      </c>
      <c r="BE109" s="1625">
        <v>11153</v>
      </c>
      <c r="BF109" s="1625">
        <v>4527</v>
      </c>
      <c r="BG109" s="1625">
        <v>5545</v>
      </c>
      <c r="BH109" s="1625">
        <v>10263</v>
      </c>
      <c r="BI109" s="1625">
        <v>14274</v>
      </c>
      <c r="BJ109" s="1625">
        <v>9558</v>
      </c>
      <c r="BK109" s="1625">
        <v>9743</v>
      </c>
      <c r="BL109" s="1625">
        <v>33548</v>
      </c>
      <c r="BM109" s="1625">
        <v>27932</v>
      </c>
      <c r="BN109" s="1625">
        <v>50546</v>
      </c>
      <c r="BO109" s="1625">
        <v>42083</v>
      </c>
      <c r="BP109" s="1625">
        <v>10981</v>
      </c>
      <c r="BQ109" s="1625">
        <v>5128</v>
      </c>
      <c r="BR109" s="1625">
        <v>5841</v>
      </c>
      <c r="BS109" s="1625">
        <v>4051</v>
      </c>
      <c r="BT109" s="1625">
        <v>4225</v>
      </c>
      <c r="BU109" s="1625">
        <v>10780</v>
      </c>
      <c r="BV109" s="1625">
        <v>10022</v>
      </c>
      <c r="BW109" s="1625">
        <v>18104</v>
      </c>
      <c r="BX109" s="1625">
        <v>37820</v>
      </c>
      <c r="BY109" s="1625">
        <v>8803</v>
      </c>
      <c r="BZ109" s="1625">
        <v>7195</v>
      </c>
      <c r="CA109" s="1625">
        <v>12016</v>
      </c>
      <c r="CB109" s="1625">
        <v>44163</v>
      </c>
      <c r="CC109" s="1650">
        <v>27039</v>
      </c>
      <c r="CD109" s="1625">
        <v>6534</v>
      </c>
      <c r="CE109" s="1625">
        <v>4811</v>
      </c>
      <c r="CF109" s="1625">
        <v>2871</v>
      </c>
      <c r="CG109" s="1625">
        <v>3417</v>
      </c>
      <c r="CH109" s="1625">
        <v>9757</v>
      </c>
      <c r="CI109" s="1625">
        <v>14067</v>
      </c>
      <c r="CJ109" s="1625">
        <v>6634</v>
      </c>
      <c r="CK109" s="1625">
        <v>3637</v>
      </c>
      <c r="CL109" s="1625">
        <v>4905</v>
      </c>
      <c r="CM109" s="1625">
        <v>6672</v>
      </c>
      <c r="CN109" s="1625">
        <v>3454</v>
      </c>
      <c r="CO109" s="1625">
        <v>24062</v>
      </c>
      <c r="CP109" s="1625">
        <v>4329</v>
      </c>
      <c r="CQ109" s="1625">
        <v>7101</v>
      </c>
      <c r="CR109" s="1625">
        <v>8694</v>
      </c>
      <c r="CS109" s="1625">
        <v>5562</v>
      </c>
      <c r="CT109" s="1625">
        <v>5683</v>
      </c>
      <c r="CU109" s="1625">
        <v>8185</v>
      </c>
      <c r="CV109" s="1625">
        <v>8764</v>
      </c>
      <c r="CW109" s="1626">
        <v>108</v>
      </c>
      <c r="CX109" s="1628"/>
      <c r="CY109" s="1638">
        <v>569744</v>
      </c>
      <c r="CZ109" s="1625">
        <v>22691</v>
      </c>
      <c r="DA109" s="1625">
        <v>6329</v>
      </c>
      <c r="DB109" s="1625">
        <v>6046</v>
      </c>
      <c r="DC109" s="1625">
        <v>10598</v>
      </c>
      <c r="DD109" s="1625">
        <v>4347</v>
      </c>
      <c r="DE109" s="1625">
        <v>5362</v>
      </c>
      <c r="DF109" s="1625">
        <v>9745</v>
      </c>
      <c r="DG109" s="1625">
        <v>13590</v>
      </c>
      <c r="DH109" s="1625">
        <v>9353</v>
      </c>
      <c r="DI109" s="1625">
        <v>9281</v>
      </c>
      <c r="DJ109" s="1625">
        <v>31869</v>
      </c>
      <c r="DK109" s="1625">
        <v>26579</v>
      </c>
      <c r="DL109" s="1625">
        <v>47875</v>
      </c>
      <c r="DM109" s="1625">
        <v>39756</v>
      </c>
      <c r="DN109" s="1625">
        <v>10320</v>
      </c>
      <c r="DO109" s="1625">
        <v>4866</v>
      </c>
      <c r="DP109" s="1625">
        <v>5501</v>
      </c>
      <c r="DQ109" s="1625">
        <v>3907</v>
      </c>
      <c r="DR109" s="1625">
        <v>3901</v>
      </c>
      <c r="DS109" s="1625">
        <v>10109</v>
      </c>
      <c r="DT109" s="1625">
        <v>9581</v>
      </c>
      <c r="DU109" s="1625">
        <v>17089</v>
      </c>
      <c r="DV109" s="1625">
        <v>35237</v>
      </c>
      <c r="DW109" s="1625">
        <v>8291</v>
      </c>
      <c r="DX109" s="1625">
        <v>6820</v>
      </c>
      <c r="DY109" s="1625">
        <v>11348</v>
      </c>
      <c r="DZ109" s="1625">
        <v>41837</v>
      </c>
      <c r="EA109" s="1650">
        <v>25546</v>
      </c>
      <c r="EB109" s="1625">
        <v>6234</v>
      </c>
      <c r="EC109" s="1625">
        <v>4534</v>
      </c>
      <c r="ED109" s="1625">
        <v>2724</v>
      </c>
      <c r="EE109" s="1625">
        <v>3223</v>
      </c>
      <c r="EF109" s="1625">
        <v>9040</v>
      </c>
      <c r="EG109" s="1625">
        <v>13261</v>
      </c>
      <c r="EH109" s="1625">
        <v>6355</v>
      </c>
      <c r="EI109" s="1625">
        <v>3401</v>
      </c>
      <c r="EJ109" s="1625">
        <v>4567</v>
      </c>
      <c r="EK109" s="1625">
        <v>6334</v>
      </c>
      <c r="EL109" s="1625">
        <v>3282</v>
      </c>
      <c r="EM109" s="1625">
        <v>22923</v>
      </c>
      <c r="EN109" s="1625">
        <v>4232</v>
      </c>
      <c r="EO109" s="1625">
        <v>6688</v>
      </c>
      <c r="EP109" s="1625">
        <v>8266</v>
      </c>
      <c r="EQ109" s="1625">
        <v>5329</v>
      </c>
      <c r="ER109" s="1625">
        <v>5324</v>
      </c>
      <c r="ES109" s="1625">
        <v>7758</v>
      </c>
      <c r="ET109" s="1627">
        <v>8405</v>
      </c>
      <c r="EU109" s="1626">
        <v>90</v>
      </c>
      <c r="EV109" s="1627"/>
    </row>
    <row r="110" spans="1:152">
      <c r="A110" s="1620" t="s">
        <v>1706</v>
      </c>
      <c r="B110" s="1620">
        <v>2002</v>
      </c>
      <c r="C110" s="1627">
        <v>1153855</v>
      </c>
      <c r="D110" s="1625">
        <v>46101</v>
      </c>
      <c r="E110" s="1625">
        <v>12434</v>
      </c>
      <c r="F110" s="1625">
        <v>11862</v>
      </c>
      <c r="G110" s="1625">
        <v>21474</v>
      </c>
      <c r="H110" s="1625">
        <v>8456</v>
      </c>
      <c r="I110" s="1625">
        <v>10489</v>
      </c>
      <c r="J110" s="1625">
        <v>19466</v>
      </c>
      <c r="K110" s="1625">
        <v>27337</v>
      </c>
      <c r="L110" s="1625">
        <v>18376</v>
      </c>
      <c r="M110" s="1625">
        <v>18763</v>
      </c>
      <c r="N110" s="1625">
        <v>64762</v>
      </c>
      <c r="O110" s="1625">
        <v>54607</v>
      </c>
      <c r="P110" s="1625">
        <v>100118</v>
      </c>
      <c r="Q110" s="1625">
        <v>81498</v>
      </c>
      <c r="R110" s="1625">
        <v>20221</v>
      </c>
      <c r="S110" s="1625">
        <v>9854</v>
      </c>
      <c r="T110" s="1625">
        <v>10886</v>
      </c>
      <c r="U110" s="1625">
        <v>7758</v>
      </c>
      <c r="V110" s="1625">
        <v>7919</v>
      </c>
      <c r="W110" s="1625">
        <v>20324</v>
      </c>
      <c r="X110" s="1625">
        <v>19617</v>
      </c>
      <c r="Y110" s="1625">
        <v>35212</v>
      </c>
      <c r="Z110" s="1625">
        <v>71823</v>
      </c>
      <c r="AA110" s="1625">
        <v>17190</v>
      </c>
      <c r="AB110" s="1625">
        <v>13938</v>
      </c>
      <c r="AC110" s="1625">
        <v>22859</v>
      </c>
      <c r="AD110" s="1625">
        <v>83883</v>
      </c>
      <c r="AE110" s="1650">
        <v>52314</v>
      </c>
      <c r="AF110" s="1625">
        <v>12472</v>
      </c>
      <c r="AG110" s="1625">
        <v>8943</v>
      </c>
      <c r="AH110" s="1625">
        <v>5365</v>
      </c>
      <c r="AI110" s="1625">
        <v>6318</v>
      </c>
      <c r="AJ110" s="1625">
        <v>18509</v>
      </c>
      <c r="AK110" s="1625">
        <v>26508</v>
      </c>
      <c r="AL110" s="1625">
        <v>12578</v>
      </c>
      <c r="AM110" s="1625">
        <v>6836</v>
      </c>
      <c r="AN110" s="1625">
        <v>9438</v>
      </c>
      <c r="AO110" s="1625">
        <v>12488</v>
      </c>
      <c r="AP110" s="1625">
        <v>6513</v>
      </c>
      <c r="AQ110" s="1625">
        <v>46443</v>
      </c>
      <c r="AR110" s="1625">
        <v>8202</v>
      </c>
      <c r="AS110" s="1625">
        <v>13260</v>
      </c>
      <c r="AT110" s="1625">
        <v>16839</v>
      </c>
      <c r="AU110" s="1625">
        <v>10424</v>
      </c>
      <c r="AV110" s="1625">
        <v>10657</v>
      </c>
      <c r="AW110" s="1625">
        <v>15755</v>
      </c>
      <c r="AX110" s="1625">
        <v>16571</v>
      </c>
      <c r="AY110" s="1626">
        <v>195</v>
      </c>
      <c r="AZ110" s="1632"/>
      <c r="BA110" s="1625">
        <v>592840</v>
      </c>
      <c r="BB110" s="1625">
        <v>23586</v>
      </c>
      <c r="BC110" s="1625">
        <v>6430</v>
      </c>
      <c r="BD110" s="1625">
        <v>6055</v>
      </c>
      <c r="BE110" s="1625">
        <v>11107</v>
      </c>
      <c r="BF110" s="1625">
        <v>4291</v>
      </c>
      <c r="BG110" s="1625">
        <v>5405</v>
      </c>
      <c r="BH110" s="1625">
        <v>10046</v>
      </c>
      <c r="BI110" s="1625">
        <v>13995</v>
      </c>
      <c r="BJ110" s="1625">
        <v>9419</v>
      </c>
      <c r="BK110" s="1625">
        <v>9623</v>
      </c>
      <c r="BL110" s="1625">
        <v>33281</v>
      </c>
      <c r="BM110" s="1625">
        <v>27995</v>
      </c>
      <c r="BN110" s="1625">
        <v>51619</v>
      </c>
      <c r="BO110" s="1625">
        <v>41460</v>
      </c>
      <c r="BP110" s="1625">
        <v>10305</v>
      </c>
      <c r="BQ110" s="1625">
        <v>5060</v>
      </c>
      <c r="BR110" s="1625">
        <v>5521</v>
      </c>
      <c r="BS110" s="1625">
        <v>3986</v>
      </c>
      <c r="BT110" s="1625">
        <v>4126</v>
      </c>
      <c r="BU110" s="1625">
        <v>10458</v>
      </c>
      <c r="BV110" s="1625">
        <v>9969</v>
      </c>
      <c r="BW110" s="1625">
        <v>18284</v>
      </c>
      <c r="BX110" s="1625">
        <v>37111</v>
      </c>
      <c r="BY110" s="1625">
        <v>8863</v>
      </c>
      <c r="BZ110" s="1625">
        <v>7223</v>
      </c>
      <c r="CA110" s="1625">
        <v>11767</v>
      </c>
      <c r="CB110" s="1625">
        <v>43414</v>
      </c>
      <c r="CC110" s="1650">
        <v>26828</v>
      </c>
      <c r="CD110" s="1625">
        <v>6480</v>
      </c>
      <c r="CE110" s="1625">
        <v>4603</v>
      </c>
      <c r="CF110" s="1625">
        <v>2685</v>
      </c>
      <c r="CG110" s="1625">
        <v>3224</v>
      </c>
      <c r="CH110" s="1625">
        <v>9455</v>
      </c>
      <c r="CI110" s="1625">
        <v>13644</v>
      </c>
      <c r="CJ110" s="1625">
        <v>6385</v>
      </c>
      <c r="CK110" s="1625">
        <v>3512</v>
      </c>
      <c r="CL110" s="1625">
        <v>4931</v>
      </c>
      <c r="CM110" s="1625">
        <v>6369</v>
      </c>
      <c r="CN110" s="1625">
        <v>3343</v>
      </c>
      <c r="CO110" s="1625">
        <v>23832</v>
      </c>
      <c r="CP110" s="1625">
        <v>4240</v>
      </c>
      <c r="CQ110" s="1625">
        <v>6708</v>
      </c>
      <c r="CR110" s="1625">
        <v>8600</v>
      </c>
      <c r="CS110" s="1625">
        <v>5419</v>
      </c>
      <c r="CT110" s="1625">
        <v>5485</v>
      </c>
      <c r="CU110" s="1625">
        <v>8046</v>
      </c>
      <c r="CV110" s="1625">
        <v>8547</v>
      </c>
      <c r="CW110" s="1626">
        <v>105</v>
      </c>
      <c r="CX110" s="1628"/>
      <c r="CY110" s="1638">
        <v>561015</v>
      </c>
      <c r="CZ110" s="1625">
        <v>22515</v>
      </c>
      <c r="DA110" s="1625">
        <v>6004</v>
      </c>
      <c r="DB110" s="1625">
        <v>5807</v>
      </c>
      <c r="DC110" s="1625">
        <v>10367</v>
      </c>
      <c r="DD110" s="1625">
        <v>4165</v>
      </c>
      <c r="DE110" s="1625">
        <v>5084</v>
      </c>
      <c r="DF110" s="1625">
        <v>9420</v>
      </c>
      <c r="DG110" s="1625">
        <v>13342</v>
      </c>
      <c r="DH110" s="1625">
        <v>8957</v>
      </c>
      <c r="DI110" s="1625">
        <v>9140</v>
      </c>
      <c r="DJ110" s="1625">
        <v>31481</v>
      </c>
      <c r="DK110" s="1625">
        <v>26612</v>
      </c>
      <c r="DL110" s="1625">
        <v>48499</v>
      </c>
      <c r="DM110" s="1625">
        <v>40038</v>
      </c>
      <c r="DN110" s="1625">
        <v>9916</v>
      </c>
      <c r="DO110" s="1625">
        <v>4794</v>
      </c>
      <c r="DP110" s="1625">
        <v>5365</v>
      </c>
      <c r="DQ110" s="1625">
        <v>3772</v>
      </c>
      <c r="DR110" s="1625">
        <v>3793</v>
      </c>
      <c r="DS110" s="1625">
        <v>9866</v>
      </c>
      <c r="DT110" s="1625">
        <v>9648</v>
      </c>
      <c r="DU110" s="1625">
        <v>16928</v>
      </c>
      <c r="DV110" s="1625">
        <v>34712</v>
      </c>
      <c r="DW110" s="1625">
        <v>8327</v>
      </c>
      <c r="DX110" s="1625">
        <v>6715</v>
      </c>
      <c r="DY110" s="1625">
        <v>11092</v>
      </c>
      <c r="DZ110" s="1625">
        <v>40469</v>
      </c>
      <c r="EA110" s="1650">
        <v>25486</v>
      </c>
      <c r="EB110" s="1625">
        <v>5992</v>
      </c>
      <c r="EC110" s="1625">
        <v>4340</v>
      </c>
      <c r="ED110" s="1625">
        <v>2680</v>
      </c>
      <c r="EE110" s="1625">
        <v>3094</v>
      </c>
      <c r="EF110" s="1625">
        <v>9054</v>
      </c>
      <c r="EG110" s="1625">
        <v>12864</v>
      </c>
      <c r="EH110" s="1625">
        <v>6193</v>
      </c>
      <c r="EI110" s="1625">
        <v>3324</v>
      </c>
      <c r="EJ110" s="1625">
        <v>4507</v>
      </c>
      <c r="EK110" s="1625">
        <v>6119</v>
      </c>
      <c r="EL110" s="1625">
        <v>3170</v>
      </c>
      <c r="EM110" s="1625">
        <v>22611</v>
      </c>
      <c r="EN110" s="1625">
        <v>3962</v>
      </c>
      <c r="EO110" s="1625">
        <v>6552</v>
      </c>
      <c r="EP110" s="1625">
        <v>8239</v>
      </c>
      <c r="EQ110" s="1625">
        <v>5005</v>
      </c>
      <c r="ER110" s="1625">
        <v>5172</v>
      </c>
      <c r="ES110" s="1625">
        <v>7709</v>
      </c>
      <c r="ET110" s="1627">
        <v>8024</v>
      </c>
      <c r="EU110" s="1626">
        <v>90</v>
      </c>
      <c r="EV110" s="1627"/>
    </row>
    <row r="111" spans="1:152">
      <c r="A111" s="1620" t="s">
        <v>1707</v>
      </c>
      <c r="B111" s="1620">
        <v>2003</v>
      </c>
      <c r="C111" s="1627">
        <v>1123610</v>
      </c>
      <c r="D111" s="1625">
        <v>44939</v>
      </c>
      <c r="E111" s="1625">
        <v>11723</v>
      </c>
      <c r="F111" s="1625">
        <v>11376</v>
      </c>
      <c r="G111" s="1625">
        <v>20829</v>
      </c>
      <c r="H111" s="1625">
        <v>8062</v>
      </c>
      <c r="I111" s="1625">
        <v>10087</v>
      </c>
      <c r="J111" s="1625">
        <v>18824</v>
      </c>
      <c r="K111" s="1625">
        <v>26523</v>
      </c>
      <c r="L111" s="1625">
        <v>18122</v>
      </c>
      <c r="M111" s="1625">
        <v>18337</v>
      </c>
      <c r="N111" s="1625">
        <v>63224</v>
      </c>
      <c r="O111" s="1625">
        <v>52789</v>
      </c>
      <c r="P111" s="1625">
        <v>98534</v>
      </c>
      <c r="Q111" s="1625">
        <v>80262</v>
      </c>
      <c r="R111" s="1625">
        <v>19719</v>
      </c>
      <c r="S111" s="1625">
        <v>9362</v>
      </c>
      <c r="T111" s="1625">
        <v>10906</v>
      </c>
      <c r="U111" s="1625">
        <v>7446</v>
      </c>
      <c r="V111" s="1625">
        <v>7720</v>
      </c>
      <c r="W111" s="1625">
        <v>19735</v>
      </c>
      <c r="X111" s="1625">
        <v>19156</v>
      </c>
      <c r="Y111" s="1625">
        <v>34061</v>
      </c>
      <c r="Z111" s="1625">
        <v>70236</v>
      </c>
      <c r="AA111" s="1625">
        <v>16497</v>
      </c>
      <c r="AB111" s="1625">
        <v>13624</v>
      </c>
      <c r="AC111" s="1625">
        <v>22371</v>
      </c>
      <c r="AD111" s="1625">
        <v>81001</v>
      </c>
      <c r="AE111" s="1650">
        <v>50520</v>
      </c>
      <c r="AF111" s="1625">
        <v>12137</v>
      </c>
      <c r="AG111" s="1625">
        <v>8561</v>
      </c>
      <c r="AH111" s="1625">
        <v>5473</v>
      </c>
      <c r="AI111" s="1625">
        <v>6092</v>
      </c>
      <c r="AJ111" s="1625">
        <v>17770</v>
      </c>
      <c r="AK111" s="1625">
        <v>26285</v>
      </c>
      <c r="AL111" s="1625">
        <v>12166</v>
      </c>
      <c r="AM111" s="1625">
        <v>6556</v>
      </c>
      <c r="AN111" s="1625">
        <v>9123</v>
      </c>
      <c r="AO111" s="1625">
        <v>12534</v>
      </c>
      <c r="AP111" s="1625">
        <v>6244</v>
      </c>
      <c r="AQ111" s="1625">
        <v>45035</v>
      </c>
      <c r="AR111" s="1625">
        <v>7898</v>
      </c>
      <c r="AS111" s="1625">
        <v>12971</v>
      </c>
      <c r="AT111" s="1625">
        <v>16339</v>
      </c>
      <c r="AU111" s="1625">
        <v>10213</v>
      </c>
      <c r="AV111" s="1625">
        <v>10220</v>
      </c>
      <c r="AW111" s="1625">
        <v>15535</v>
      </c>
      <c r="AX111" s="1625">
        <v>16303</v>
      </c>
      <c r="AY111" s="1626">
        <v>170</v>
      </c>
      <c r="AZ111" s="1632"/>
      <c r="BA111" s="1625">
        <v>576736</v>
      </c>
      <c r="BB111" s="1625">
        <v>22856</v>
      </c>
      <c r="BC111" s="1625">
        <v>6009</v>
      </c>
      <c r="BD111" s="1625">
        <v>5892</v>
      </c>
      <c r="BE111" s="1625">
        <v>10643</v>
      </c>
      <c r="BF111" s="1625">
        <v>4109</v>
      </c>
      <c r="BG111" s="1625">
        <v>5088</v>
      </c>
      <c r="BH111" s="1625">
        <v>9576</v>
      </c>
      <c r="BI111" s="1625">
        <v>13642</v>
      </c>
      <c r="BJ111" s="1625">
        <v>9216</v>
      </c>
      <c r="BK111" s="1625">
        <v>9489</v>
      </c>
      <c r="BL111" s="1625">
        <v>32365</v>
      </c>
      <c r="BM111" s="1625">
        <v>27037</v>
      </c>
      <c r="BN111" s="1625">
        <v>50804</v>
      </c>
      <c r="BO111" s="1625">
        <v>41436</v>
      </c>
      <c r="BP111" s="1625">
        <v>10021</v>
      </c>
      <c r="BQ111" s="1625">
        <v>4823</v>
      </c>
      <c r="BR111" s="1625">
        <v>5579</v>
      </c>
      <c r="BS111" s="1625">
        <v>3828</v>
      </c>
      <c r="BT111" s="1625">
        <v>4065</v>
      </c>
      <c r="BU111" s="1625">
        <v>10035</v>
      </c>
      <c r="BV111" s="1625">
        <v>9854</v>
      </c>
      <c r="BW111" s="1625">
        <v>17409</v>
      </c>
      <c r="BX111" s="1625">
        <v>35988</v>
      </c>
      <c r="BY111" s="1625">
        <v>8453</v>
      </c>
      <c r="BZ111" s="1625">
        <v>6999</v>
      </c>
      <c r="CA111" s="1625">
        <v>11542</v>
      </c>
      <c r="CB111" s="1625">
        <v>41594</v>
      </c>
      <c r="CC111" s="1650">
        <v>25935</v>
      </c>
      <c r="CD111" s="1625">
        <v>6347</v>
      </c>
      <c r="CE111" s="1625">
        <v>4383</v>
      </c>
      <c r="CF111" s="1625">
        <v>2822</v>
      </c>
      <c r="CG111" s="1625">
        <v>3184</v>
      </c>
      <c r="CH111" s="1625">
        <v>9110</v>
      </c>
      <c r="CI111" s="1625">
        <v>13468</v>
      </c>
      <c r="CJ111" s="1625">
        <v>6195</v>
      </c>
      <c r="CK111" s="1625">
        <v>3355</v>
      </c>
      <c r="CL111" s="1625">
        <v>4715</v>
      </c>
      <c r="CM111" s="1625">
        <v>6503</v>
      </c>
      <c r="CN111" s="1625">
        <v>3246</v>
      </c>
      <c r="CO111" s="1625">
        <v>23113</v>
      </c>
      <c r="CP111" s="1625">
        <v>3972</v>
      </c>
      <c r="CQ111" s="1625">
        <v>6646</v>
      </c>
      <c r="CR111" s="1625">
        <v>8416</v>
      </c>
      <c r="CS111" s="1625">
        <v>5246</v>
      </c>
      <c r="CT111" s="1625">
        <v>5250</v>
      </c>
      <c r="CU111" s="1625">
        <v>7989</v>
      </c>
      <c r="CV111" s="1625">
        <v>8395</v>
      </c>
      <c r="CW111" s="1626">
        <v>94</v>
      </c>
      <c r="CX111" s="1628"/>
      <c r="CY111" s="1638">
        <v>546874</v>
      </c>
      <c r="CZ111" s="1625">
        <v>22083</v>
      </c>
      <c r="DA111" s="1625">
        <v>5714</v>
      </c>
      <c r="DB111" s="1625">
        <v>5484</v>
      </c>
      <c r="DC111" s="1625">
        <v>10186</v>
      </c>
      <c r="DD111" s="1625">
        <v>3953</v>
      </c>
      <c r="DE111" s="1625">
        <v>4999</v>
      </c>
      <c r="DF111" s="1625">
        <v>9248</v>
      </c>
      <c r="DG111" s="1625">
        <v>12881</v>
      </c>
      <c r="DH111" s="1625">
        <v>8906</v>
      </c>
      <c r="DI111" s="1625">
        <v>8848</v>
      </c>
      <c r="DJ111" s="1625">
        <v>30859</v>
      </c>
      <c r="DK111" s="1625">
        <v>25752</v>
      </c>
      <c r="DL111" s="1625">
        <v>47730</v>
      </c>
      <c r="DM111" s="1625">
        <v>38826</v>
      </c>
      <c r="DN111" s="1625">
        <v>9698</v>
      </c>
      <c r="DO111" s="1625">
        <v>4539</v>
      </c>
      <c r="DP111" s="1625">
        <v>5327</v>
      </c>
      <c r="DQ111" s="1625">
        <v>3618</v>
      </c>
      <c r="DR111" s="1625">
        <v>3655</v>
      </c>
      <c r="DS111" s="1625">
        <v>9700</v>
      </c>
      <c r="DT111" s="1625">
        <v>9302</v>
      </c>
      <c r="DU111" s="1625">
        <v>16652</v>
      </c>
      <c r="DV111" s="1625">
        <v>34248</v>
      </c>
      <c r="DW111" s="1625">
        <v>8044</v>
      </c>
      <c r="DX111" s="1625">
        <v>6625</v>
      </c>
      <c r="DY111" s="1625">
        <v>10829</v>
      </c>
      <c r="DZ111" s="1625">
        <v>39407</v>
      </c>
      <c r="EA111" s="1650">
        <v>24585</v>
      </c>
      <c r="EB111" s="1625">
        <v>5790</v>
      </c>
      <c r="EC111" s="1625">
        <v>4178</v>
      </c>
      <c r="ED111" s="1625">
        <v>2651</v>
      </c>
      <c r="EE111" s="1625">
        <v>2908</v>
      </c>
      <c r="EF111" s="1625">
        <v>8660</v>
      </c>
      <c r="EG111" s="1625">
        <v>12817</v>
      </c>
      <c r="EH111" s="1625">
        <v>5971</v>
      </c>
      <c r="EI111" s="1625">
        <v>3201</v>
      </c>
      <c r="EJ111" s="1625">
        <v>4408</v>
      </c>
      <c r="EK111" s="1625">
        <v>6031</v>
      </c>
      <c r="EL111" s="1625">
        <v>2998</v>
      </c>
      <c r="EM111" s="1625">
        <v>21922</v>
      </c>
      <c r="EN111" s="1625">
        <v>3926</v>
      </c>
      <c r="EO111" s="1625">
        <v>6325</v>
      </c>
      <c r="EP111" s="1625">
        <v>7923</v>
      </c>
      <c r="EQ111" s="1625">
        <v>4967</v>
      </c>
      <c r="ER111" s="1625">
        <v>4970</v>
      </c>
      <c r="ES111" s="1625">
        <v>7546</v>
      </c>
      <c r="ET111" s="1627">
        <v>7908</v>
      </c>
      <c r="EU111" s="1626">
        <v>76</v>
      </c>
      <c r="EV111" s="1627"/>
    </row>
    <row r="112" spans="1:152">
      <c r="A112" s="1620" t="s">
        <v>1708</v>
      </c>
      <c r="B112" s="1620">
        <v>2004</v>
      </c>
      <c r="C112" s="1627">
        <v>1110721</v>
      </c>
      <c r="D112" s="1625">
        <v>44020</v>
      </c>
      <c r="E112" s="1625">
        <v>11554</v>
      </c>
      <c r="F112" s="1625">
        <v>11167</v>
      </c>
      <c r="G112" s="1625">
        <v>20236</v>
      </c>
      <c r="H112" s="1625">
        <v>7998</v>
      </c>
      <c r="I112" s="1625">
        <v>9920</v>
      </c>
      <c r="J112" s="1625">
        <v>18306</v>
      </c>
      <c r="K112" s="1625">
        <v>26167</v>
      </c>
      <c r="L112" s="1625">
        <v>17816</v>
      </c>
      <c r="M112" s="1625">
        <v>17745</v>
      </c>
      <c r="N112" s="1625">
        <v>61946</v>
      </c>
      <c r="O112" s="1625">
        <v>52983</v>
      </c>
      <c r="P112" s="1625">
        <v>99272</v>
      </c>
      <c r="Q112" s="1625">
        <v>79441</v>
      </c>
      <c r="R112" s="1625">
        <v>19531</v>
      </c>
      <c r="S112" s="1625">
        <v>9396</v>
      </c>
      <c r="T112" s="1625">
        <v>10528</v>
      </c>
      <c r="U112" s="1625">
        <v>7283</v>
      </c>
      <c r="V112" s="1625">
        <v>7527</v>
      </c>
      <c r="W112" s="1625">
        <v>19323</v>
      </c>
      <c r="X112" s="1625">
        <v>18363</v>
      </c>
      <c r="Y112" s="1625">
        <v>33628</v>
      </c>
      <c r="Z112" s="1625">
        <v>70417</v>
      </c>
      <c r="AA112" s="1625">
        <v>16287</v>
      </c>
      <c r="AB112" s="1625">
        <v>13627</v>
      </c>
      <c r="AC112" s="1625">
        <v>22066</v>
      </c>
      <c r="AD112" s="1625">
        <v>79719</v>
      </c>
      <c r="AE112" s="1650">
        <v>49789</v>
      </c>
      <c r="AF112" s="1625">
        <v>11749</v>
      </c>
      <c r="AG112" s="1625">
        <v>8153</v>
      </c>
      <c r="AH112" s="1625">
        <v>5275</v>
      </c>
      <c r="AI112" s="1625">
        <v>6104</v>
      </c>
      <c r="AJ112" s="1625">
        <v>17655</v>
      </c>
      <c r="AK112" s="1625">
        <v>25734</v>
      </c>
      <c r="AL112" s="1625">
        <v>12020</v>
      </c>
      <c r="AM112" s="1625">
        <v>6493</v>
      </c>
      <c r="AN112" s="1625">
        <v>9068</v>
      </c>
      <c r="AO112" s="1625">
        <v>12057</v>
      </c>
      <c r="AP112" s="1625">
        <v>6084</v>
      </c>
      <c r="AQ112" s="1625">
        <v>45143</v>
      </c>
      <c r="AR112" s="1625">
        <v>7844</v>
      </c>
      <c r="AS112" s="1625">
        <v>12947</v>
      </c>
      <c r="AT112" s="1625">
        <v>16313</v>
      </c>
      <c r="AU112" s="1625">
        <v>10024</v>
      </c>
      <c r="AV112" s="1625">
        <v>10267</v>
      </c>
      <c r="AW112" s="1625">
        <v>15198</v>
      </c>
      <c r="AX112" s="1625">
        <v>16362</v>
      </c>
      <c r="AY112" s="1626">
        <v>176</v>
      </c>
      <c r="AZ112" s="1632"/>
      <c r="BA112" s="1625">
        <v>569559</v>
      </c>
      <c r="BB112" s="1625">
        <v>22395</v>
      </c>
      <c r="BC112" s="1625">
        <v>5885</v>
      </c>
      <c r="BD112" s="1625">
        <v>5726</v>
      </c>
      <c r="BE112" s="1625">
        <v>10388</v>
      </c>
      <c r="BF112" s="1625">
        <v>4212</v>
      </c>
      <c r="BG112" s="1625">
        <v>5119</v>
      </c>
      <c r="BH112" s="1625">
        <v>9420</v>
      </c>
      <c r="BI112" s="1625">
        <v>13398</v>
      </c>
      <c r="BJ112" s="1625">
        <v>9200</v>
      </c>
      <c r="BK112" s="1625">
        <v>9181</v>
      </c>
      <c r="BL112" s="1625">
        <v>31840</v>
      </c>
      <c r="BM112" s="1625">
        <v>27189</v>
      </c>
      <c r="BN112" s="1625">
        <v>50793</v>
      </c>
      <c r="BO112" s="1625">
        <v>40845</v>
      </c>
      <c r="BP112" s="1625">
        <v>10037</v>
      </c>
      <c r="BQ112" s="1625">
        <v>4832</v>
      </c>
      <c r="BR112" s="1625">
        <v>5330</v>
      </c>
      <c r="BS112" s="1625">
        <v>3741</v>
      </c>
      <c r="BT112" s="1625">
        <v>3852</v>
      </c>
      <c r="BU112" s="1625">
        <v>9956</v>
      </c>
      <c r="BV112" s="1625">
        <v>9343</v>
      </c>
      <c r="BW112" s="1625">
        <v>17354</v>
      </c>
      <c r="BX112" s="1625">
        <v>36148</v>
      </c>
      <c r="BY112" s="1625">
        <v>8323</v>
      </c>
      <c r="BZ112" s="1625">
        <v>6940</v>
      </c>
      <c r="CA112" s="1625">
        <v>11202</v>
      </c>
      <c r="CB112" s="1625">
        <v>40760</v>
      </c>
      <c r="CC112" s="1650">
        <v>25527</v>
      </c>
      <c r="CD112" s="1625">
        <v>5974</v>
      </c>
      <c r="CE112" s="1625">
        <v>4239</v>
      </c>
      <c r="CF112" s="1625">
        <v>2672</v>
      </c>
      <c r="CG112" s="1625">
        <v>3087</v>
      </c>
      <c r="CH112" s="1625">
        <v>9126</v>
      </c>
      <c r="CI112" s="1625">
        <v>13207</v>
      </c>
      <c r="CJ112" s="1625">
        <v>6196</v>
      </c>
      <c r="CK112" s="1625">
        <v>3364</v>
      </c>
      <c r="CL112" s="1625">
        <v>4624</v>
      </c>
      <c r="CM112" s="1625">
        <v>6159</v>
      </c>
      <c r="CN112" s="1625">
        <v>3019</v>
      </c>
      <c r="CO112" s="1625">
        <v>23123</v>
      </c>
      <c r="CP112" s="1625">
        <v>4063</v>
      </c>
      <c r="CQ112" s="1625">
        <v>6581</v>
      </c>
      <c r="CR112" s="1625">
        <v>8489</v>
      </c>
      <c r="CS112" s="1625">
        <v>5228</v>
      </c>
      <c r="CT112" s="1625">
        <v>5229</v>
      </c>
      <c r="CU112" s="1625">
        <v>7758</v>
      </c>
      <c r="CV112" s="1625">
        <v>8398</v>
      </c>
      <c r="CW112" s="1626">
        <v>87</v>
      </c>
      <c r="CX112" s="1628"/>
      <c r="CY112" s="1638">
        <v>541162</v>
      </c>
      <c r="CZ112" s="1625">
        <v>21625</v>
      </c>
      <c r="DA112" s="1625">
        <v>5669</v>
      </c>
      <c r="DB112" s="1625">
        <v>5441</v>
      </c>
      <c r="DC112" s="1625">
        <v>9848</v>
      </c>
      <c r="DD112" s="1625">
        <v>3786</v>
      </c>
      <c r="DE112" s="1625">
        <v>4801</v>
      </c>
      <c r="DF112" s="1625">
        <v>8886</v>
      </c>
      <c r="DG112" s="1625">
        <v>12769</v>
      </c>
      <c r="DH112" s="1625">
        <v>8616</v>
      </c>
      <c r="DI112" s="1625">
        <v>8564</v>
      </c>
      <c r="DJ112" s="1625">
        <v>30106</v>
      </c>
      <c r="DK112" s="1625">
        <v>25794</v>
      </c>
      <c r="DL112" s="1625">
        <v>48479</v>
      </c>
      <c r="DM112" s="1625">
        <v>38596</v>
      </c>
      <c r="DN112" s="1625">
        <v>9494</v>
      </c>
      <c r="DO112" s="1625">
        <v>4564</v>
      </c>
      <c r="DP112" s="1625">
        <v>5198</v>
      </c>
      <c r="DQ112" s="1625">
        <v>3542</v>
      </c>
      <c r="DR112" s="1625">
        <v>3675</v>
      </c>
      <c r="DS112" s="1625">
        <v>9367</v>
      </c>
      <c r="DT112" s="1625">
        <v>9020</v>
      </c>
      <c r="DU112" s="1625">
        <v>16274</v>
      </c>
      <c r="DV112" s="1625">
        <v>34269</v>
      </c>
      <c r="DW112" s="1625">
        <v>7964</v>
      </c>
      <c r="DX112" s="1625">
        <v>6687</v>
      </c>
      <c r="DY112" s="1625">
        <v>10864</v>
      </c>
      <c r="DZ112" s="1625">
        <v>38959</v>
      </c>
      <c r="EA112" s="1650">
        <v>24262</v>
      </c>
      <c r="EB112" s="1625">
        <v>5775</v>
      </c>
      <c r="EC112" s="1625">
        <v>3914</v>
      </c>
      <c r="ED112" s="1625">
        <v>2603</v>
      </c>
      <c r="EE112" s="1625">
        <v>3017</v>
      </c>
      <c r="EF112" s="1625">
        <v>8529</v>
      </c>
      <c r="EG112" s="1625">
        <v>12527</v>
      </c>
      <c r="EH112" s="1625">
        <v>5824</v>
      </c>
      <c r="EI112" s="1625">
        <v>3129</v>
      </c>
      <c r="EJ112" s="1625">
        <v>4444</v>
      </c>
      <c r="EK112" s="1625">
        <v>5898</v>
      </c>
      <c r="EL112" s="1625">
        <v>3065</v>
      </c>
      <c r="EM112" s="1625">
        <v>22020</v>
      </c>
      <c r="EN112" s="1625">
        <v>3781</v>
      </c>
      <c r="EO112" s="1625">
        <v>6366</v>
      </c>
      <c r="EP112" s="1625">
        <v>7824</v>
      </c>
      <c r="EQ112" s="1625">
        <v>4796</v>
      </c>
      <c r="ER112" s="1625">
        <v>5038</v>
      </c>
      <c r="ES112" s="1625">
        <v>7440</v>
      </c>
      <c r="ET112" s="1627">
        <v>7964</v>
      </c>
      <c r="EU112" s="1626">
        <v>89</v>
      </c>
      <c r="EV112" s="1627"/>
    </row>
    <row r="113" spans="1:153">
      <c r="A113" s="1620" t="s">
        <v>1683</v>
      </c>
      <c r="B113" s="1620">
        <v>2005</v>
      </c>
      <c r="C113" s="1627">
        <v>1062530</v>
      </c>
      <c r="D113" s="1625">
        <v>41420</v>
      </c>
      <c r="E113" s="1625">
        <v>10524</v>
      </c>
      <c r="F113" s="1625">
        <v>10545</v>
      </c>
      <c r="G113" s="1625">
        <v>19326</v>
      </c>
      <c r="H113" s="1625">
        <v>7697</v>
      </c>
      <c r="I113" s="1625">
        <v>9357</v>
      </c>
      <c r="J113" s="1625">
        <v>17538</v>
      </c>
      <c r="K113" s="1625">
        <v>24244</v>
      </c>
      <c r="L113" s="1625">
        <v>17363</v>
      </c>
      <c r="M113" s="1625">
        <v>17134</v>
      </c>
      <c r="N113" s="1625">
        <v>59731</v>
      </c>
      <c r="O113" s="1625">
        <v>50588</v>
      </c>
      <c r="P113" s="1625">
        <v>96542</v>
      </c>
      <c r="Q113" s="1625">
        <v>76196</v>
      </c>
      <c r="R113" s="1625">
        <v>18505</v>
      </c>
      <c r="S113" s="1625">
        <v>8973</v>
      </c>
      <c r="T113" s="1625">
        <v>10049</v>
      </c>
      <c r="U113" s="1625">
        <v>7148</v>
      </c>
      <c r="V113" s="1625">
        <v>7149</v>
      </c>
      <c r="W113" s="1625">
        <v>18517</v>
      </c>
      <c r="X113" s="1625">
        <v>17706</v>
      </c>
      <c r="Y113" s="1625">
        <v>31908</v>
      </c>
      <c r="Z113" s="1625">
        <v>67110</v>
      </c>
      <c r="AA113" s="1625">
        <v>15345</v>
      </c>
      <c r="AB113" s="1625">
        <v>12899</v>
      </c>
      <c r="AC113" s="1625">
        <v>21560</v>
      </c>
      <c r="AD113" s="1625">
        <v>76111</v>
      </c>
      <c r="AE113" s="1650">
        <v>47273</v>
      </c>
      <c r="AF113" s="1625">
        <v>11184</v>
      </c>
      <c r="AG113" s="1625">
        <v>7835</v>
      </c>
      <c r="AH113" s="1625">
        <v>5012</v>
      </c>
      <c r="AI113" s="1625">
        <v>5697</v>
      </c>
      <c r="AJ113" s="1625">
        <v>16688</v>
      </c>
      <c r="AK113" s="1625">
        <v>24740</v>
      </c>
      <c r="AL113" s="1625">
        <v>11514</v>
      </c>
      <c r="AM113" s="1625">
        <v>5913</v>
      </c>
      <c r="AN113" s="1625">
        <v>8686</v>
      </c>
      <c r="AO113" s="1625">
        <v>11528</v>
      </c>
      <c r="AP113" s="1625">
        <v>5916</v>
      </c>
      <c r="AQ113" s="1625">
        <v>43421</v>
      </c>
      <c r="AR113" s="1625">
        <v>7508</v>
      </c>
      <c r="AS113" s="1625">
        <v>12148</v>
      </c>
      <c r="AT113" s="1625">
        <v>15645</v>
      </c>
      <c r="AU113" s="1625">
        <v>9780</v>
      </c>
      <c r="AV113" s="1625">
        <v>9738</v>
      </c>
      <c r="AW113" s="1625">
        <v>14834</v>
      </c>
      <c r="AX113" s="1625">
        <v>16115</v>
      </c>
      <c r="AY113" s="1626">
        <v>170</v>
      </c>
      <c r="AZ113" s="1632"/>
      <c r="BA113" s="1625">
        <v>545032</v>
      </c>
      <c r="BB113" s="1625">
        <v>21104</v>
      </c>
      <c r="BC113" s="1625">
        <v>5380</v>
      </c>
      <c r="BD113" s="1625">
        <v>5379</v>
      </c>
      <c r="BE113" s="1625">
        <v>9940</v>
      </c>
      <c r="BF113" s="1625">
        <v>3845</v>
      </c>
      <c r="BG113" s="1625">
        <v>4766</v>
      </c>
      <c r="BH113" s="1625">
        <v>9008</v>
      </c>
      <c r="BI113" s="1625">
        <v>12429</v>
      </c>
      <c r="BJ113" s="1625">
        <v>8952</v>
      </c>
      <c r="BK113" s="1625">
        <v>8812</v>
      </c>
      <c r="BL113" s="1625">
        <v>30629</v>
      </c>
      <c r="BM113" s="1625">
        <v>25888</v>
      </c>
      <c r="BN113" s="1625">
        <v>49603</v>
      </c>
      <c r="BO113" s="1625">
        <v>39066</v>
      </c>
      <c r="BP113" s="1625">
        <v>9490</v>
      </c>
      <c r="BQ113" s="1625">
        <v>4694</v>
      </c>
      <c r="BR113" s="1625">
        <v>5162</v>
      </c>
      <c r="BS113" s="1625">
        <v>3704</v>
      </c>
      <c r="BT113" s="1625">
        <v>3687</v>
      </c>
      <c r="BU113" s="1625">
        <v>9527</v>
      </c>
      <c r="BV113" s="1625">
        <v>8988</v>
      </c>
      <c r="BW113" s="1625">
        <v>16468</v>
      </c>
      <c r="BX113" s="1625">
        <v>34324</v>
      </c>
      <c r="BY113" s="1625">
        <v>7759</v>
      </c>
      <c r="BZ113" s="1625">
        <v>6654</v>
      </c>
      <c r="CA113" s="1625">
        <v>11123</v>
      </c>
      <c r="CB113" s="1625">
        <v>39126</v>
      </c>
      <c r="CC113" s="1650">
        <v>24276</v>
      </c>
      <c r="CD113" s="1625">
        <v>5797</v>
      </c>
      <c r="CE113" s="1625">
        <v>4052</v>
      </c>
      <c r="CF113" s="1625">
        <v>2509</v>
      </c>
      <c r="CG113" s="1625">
        <v>2869</v>
      </c>
      <c r="CH113" s="1625">
        <v>8755</v>
      </c>
      <c r="CI113" s="1625">
        <v>12775</v>
      </c>
      <c r="CJ113" s="1625">
        <v>5874</v>
      </c>
      <c r="CK113" s="1625">
        <v>3011</v>
      </c>
      <c r="CL113" s="1625">
        <v>4396</v>
      </c>
      <c r="CM113" s="1625">
        <v>5923</v>
      </c>
      <c r="CN113" s="1625">
        <v>2973</v>
      </c>
      <c r="CO113" s="1625">
        <v>22143</v>
      </c>
      <c r="CP113" s="1625">
        <v>3783</v>
      </c>
      <c r="CQ113" s="1625">
        <v>6258</v>
      </c>
      <c r="CR113" s="1625">
        <v>8026</v>
      </c>
      <c r="CS113" s="1625">
        <v>5028</v>
      </c>
      <c r="CT113" s="1625">
        <v>4985</v>
      </c>
      <c r="CU113" s="1625">
        <v>7684</v>
      </c>
      <c r="CV113" s="1625">
        <v>8315</v>
      </c>
      <c r="CW113" s="1626">
        <v>93</v>
      </c>
      <c r="CX113" s="1628"/>
      <c r="CY113" s="1638">
        <v>517498</v>
      </c>
      <c r="CZ113" s="1625">
        <v>20316</v>
      </c>
      <c r="DA113" s="1625">
        <v>5144</v>
      </c>
      <c r="DB113" s="1625">
        <v>5166</v>
      </c>
      <c r="DC113" s="1625">
        <v>9386</v>
      </c>
      <c r="DD113" s="1625">
        <v>3852</v>
      </c>
      <c r="DE113" s="1625">
        <v>4591</v>
      </c>
      <c r="DF113" s="1625">
        <v>8530</v>
      </c>
      <c r="DG113" s="1625">
        <v>11815</v>
      </c>
      <c r="DH113" s="1625">
        <v>8411</v>
      </c>
      <c r="DI113" s="1625">
        <v>8322</v>
      </c>
      <c r="DJ113" s="1625">
        <v>29102</v>
      </c>
      <c r="DK113" s="1625">
        <v>24700</v>
      </c>
      <c r="DL113" s="1625">
        <v>46939</v>
      </c>
      <c r="DM113" s="1625">
        <v>37130</v>
      </c>
      <c r="DN113" s="1625">
        <v>9015</v>
      </c>
      <c r="DO113" s="1625">
        <v>4279</v>
      </c>
      <c r="DP113" s="1625">
        <v>4887</v>
      </c>
      <c r="DQ113" s="1625">
        <v>3444</v>
      </c>
      <c r="DR113" s="1625">
        <v>3462</v>
      </c>
      <c r="DS113" s="1625">
        <v>8990</v>
      </c>
      <c r="DT113" s="1625">
        <v>8718</v>
      </c>
      <c r="DU113" s="1625">
        <v>15440</v>
      </c>
      <c r="DV113" s="1625">
        <v>32786</v>
      </c>
      <c r="DW113" s="1625">
        <v>7586</v>
      </c>
      <c r="DX113" s="1625">
        <v>6245</v>
      </c>
      <c r="DY113" s="1625">
        <v>10437</v>
      </c>
      <c r="DZ113" s="1625">
        <v>36985</v>
      </c>
      <c r="EA113" s="1650">
        <v>22997</v>
      </c>
      <c r="EB113" s="1625">
        <v>5387</v>
      </c>
      <c r="EC113" s="1625">
        <v>3783</v>
      </c>
      <c r="ED113" s="1625">
        <v>2503</v>
      </c>
      <c r="EE113" s="1625">
        <v>2828</v>
      </c>
      <c r="EF113" s="1625">
        <v>7933</v>
      </c>
      <c r="EG113" s="1625">
        <v>11965</v>
      </c>
      <c r="EH113" s="1625">
        <v>5640</v>
      </c>
      <c r="EI113" s="1625">
        <v>2902</v>
      </c>
      <c r="EJ113" s="1625">
        <v>4290</v>
      </c>
      <c r="EK113" s="1625">
        <v>5605</v>
      </c>
      <c r="EL113" s="1625">
        <v>2943</v>
      </c>
      <c r="EM113" s="1625">
        <v>21278</v>
      </c>
      <c r="EN113" s="1625">
        <v>3725</v>
      </c>
      <c r="EO113" s="1625">
        <v>5890</v>
      </c>
      <c r="EP113" s="1625">
        <v>7619</v>
      </c>
      <c r="EQ113" s="1625">
        <v>4752</v>
      </c>
      <c r="ER113" s="1625">
        <v>4753</v>
      </c>
      <c r="ES113" s="1625">
        <v>7150</v>
      </c>
      <c r="ET113" s="1627">
        <v>7800</v>
      </c>
      <c r="EU113" s="1626">
        <v>77</v>
      </c>
      <c r="EV113" s="1627"/>
    </row>
    <row r="114" spans="1:153">
      <c r="A114" s="1620" t="s">
        <v>1709</v>
      </c>
      <c r="B114" s="1620">
        <v>2006</v>
      </c>
      <c r="C114" s="1627">
        <v>1092674</v>
      </c>
      <c r="D114" s="1625">
        <v>42204</v>
      </c>
      <c r="E114" s="1625">
        <v>10556</v>
      </c>
      <c r="F114" s="1625">
        <v>10556</v>
      </c>
      <c r="G114" s="1625">
        <v>19706</v>
      </c>
      <c r="H114" s="1625">
        <v>7726</v>
      </c>
      <c r="I114" s="1625">
        <v>9513</v>
      </c>
      <c r="J114" s="1625">
        <v>17541</v>
      </c>
      <c r="K114" s="1625">
        <v>25128</v>
      </c>
      <c r="L114" s="1625">
        <v>17647</v>
      </c>
      <c r="M114" s="1625">
        <v>17061</v>
      </c>
      <c r="N114" s="1625">
        <v>61201</v>
      </c>
      <c r="O114" s="1625">
        <v>51762</v>
      </c>
      <c r="P114" s="1625">
        <v>101674</v>
      </c>
      <c r="Q114" s="1625">
        <v>79118</v>
      </c>
      <c r="R114" s="1625">
        <v>18985</v>
      </c>
      <c r="S114" s="1625">
        <v>8965</v>
      </c>
      <c r="T114" s="1625">
        <v>10235</v>
      </c>
      <c r="U114" s="1625">
        <v>7324</v>
      </c>
      <c r="V114" s="1625">
        <v>7094</v>
      </c>
      <c r="W114" s="1625">
        <v>18775</v>
      </c>
      <c r="X114" s="1625">
        <v>18092</v>
      </c>
      <c r="Y114" s="1625">
        <v>32905</v>
      </c>
      <c r="Z114" s="1625">
        <v>69999</v>
      </c>
      <c r="AA114" s="1625">
        <v>15816</v>
      </c>
      <c r="AB114" s="1625">
        <v>13448</v>
      </c>
      <c r="AC114" s="1625">
        <v>22100</v>
      </c>
      <c r="AD114" s="1625">
        <v>77641</v>
      </c>
      <c r="AE114" s="1650">
        <v>48771</v>
      </c>
      <c r="AF114" s="1625">
        <v>11476</v>
      </c>
      <c r="AG114" s="1625">
        <v>7930</v>
      </c>
      <c r="AH114" s="1625">
        <v>5186</v>
      </c>
      <c r="AI114" s="1625">
        <v>6011</v>
      </c>
      <c r="AJ114" s="1625">
        <v>17279</v>
      </c>
      <c r="AK114" s="1625">
        <v>25330</v>
      </c>
      <c r="AL114" s="1625">
        <v>11692</v>
      </c>
      <c r="AM114" s="1625">
        <v>6257</v>
      </c>
      <c r="AN114" s="1625">
        <v>8664</v>
      </c>
      <c r="AO114" s="1625">
        <v>11752</v>
      </c>
      <c r="AP114" s="1625">
        <v>6015</v>
      </c>
      <c r="AQ114" s="1625">
        <v>45304</v>
      </c>
      <c r="AR114" s="1625">
        <v>7647</v>
      </c>
      <c r="AS114" s="1625">
        <v>12410</v>
      </c>
      <c r="AT114" s="1625">
        <v>16189</v>
      </c>
      <c r="AU114" s="1625">
        <v>10156</v>
      </c>
      <c r="AV114" s="1625">
        <v>10094</v>
      </c>
      <c r="AW114" s="1625">
        <v>15080</v>
      </c>
      <c r="AX114" s="1625">
        <v>16483</v>
      </c>
      <c r="AY114" s="1626">
        <v>176</v>
      </c>
      <c r="AZ114" s="1632"/>
      <c r="BA114" s="1625">
        <v>560439</v>
      </c>
      <c r="BB114" s="1627">
        <v>21899</v>
      </c>
      <c r="BC114" s="1627">
        <v>5301</v>
      </c>
      <c r="BD114" s="1627">
        <v>5325</v>
      </c>
      <c r="BE114" s="1627">
        <v>10041</v>
      </c>
      <c r="BF114" s="1627">
        <v>3999</v>
      </c>
      <c r="BG114" s="1627">
        <v>4861</v>
      </c>
      <c r="BH114" s="1627">
        <v>8951</v>
      </c>
      <c r="BI114" s="1627">
        <v>12911</v>
      </c>
      <c r="BJ114" s="1627">
        <v>9099</v>
      </c>
      <c r="BK114" s="1627">
        <v>8696</v>
      </c>
      <c r="BL114" s="1627">
        <v>31335</v>
      </c>
      <c r="BM114" s="1627">
        <v>26580</v>
      </c>
      <c r="BN114" s="1627">
        <v>52391</v>
      </c>
      <c r="BO114" s="1627">
        <v>40724</v>
      </c>
      <c r="BP114" s="1627">
        <v>9689</v>
      </c>
      <c r="BQ114" s="1627">
        <v>4632</v>
      </c>
      <c r="BR114" s="1627">
        <v>5156</v>
      </c>
      <c r="BS114" s="1627">
        <v>3760</v>
      </c>
      <c r="BT114" s="1627">
        <v>3612</v>
      </c>
      <c r="BU114" s="1627">
        <v>9639</v>
      </c>
      <c r="BV114" s="1627">
        <v>9188</v>
      </c>
      <c r="BW114" s="1627">
        <v>16803</v>
      </c>
      <c r="BX114" s="1627">
        <v>35935</v>
      </c>
      <c r="BY114" s="1627">
        <v>8027</v>
      </c>
      <c r="BZ114" s="1627">
        <v>7023</v>
      </c>
      <c r="CA114" s="1627">
        <v>11368</v>
      </c>
      <c r="CB114" s="1627">
        <v>39735</v>
      </c>
      <c r="CC114" s="1651">
        <v>25096</v>
      </c>
      <c r="CD114" s="1627">
        <v>5785</v>
      </c>
      <c r="CE114" s="1627">
        <v>4003</v>
      </c>
      <c r="CF114" s="1627">
        <v>2679</v>
      </c>
      <c r="CG114" s="1627">
        <v>3090</v>
      </c>
      <c r="CH114" s="1627">
        <v>8974</v>
      </c>
      <c r="CI114" s="1627">
        <v>13052</v>
      </c>
      <c r="CJ114" s="1627">
        <v>5935</v>
      </c>
      <c r="CK114" s="1627">
        <v>3218</v>
      </c>
      <c r="CL114" s="1627">
        <v>4447</v>
      </c>
      <c r="CM114" s="1627">
        <v>5917</v>
      </c>
      <c r="CN114" s="1627">
        <v>3064</v>
      </c>
      <c r="CO114" s="1627">
        <v>23323</v>
      </c>
      <c r="CP114" s="1627">
        <v>4023</v>
      </c>
      <c r="CQ114" s="1627">
        <v>6322</v>
      </c>
      <c r="CR114" s="1627">
        <v>8175</v>
      </c>
      <c r="CS114" s="1627">
        <v>5171</v>
      </c>
      <c r="CT114" s="1627">
        <v>5149</v>
      </c>
      <c r="CU114" s="1627">
        <v>7792</v>
      </c>
      <c r="CV114" s="1627">
        <v>8461</v>
      </c>
      <c r="CW114" s="1628">
        <v>83</v>
      </c>
      <c r="CX114" s="1628"/>
      <c r="CY114" s="1638">
        <v>532235</v>
      </c>
      <c r="CZ114" s="1627">
        <v>20305</v>
      </c>
      <c r="DA114" s="1627">
        <v>5255</v>
      </c>
      <c r="DB114" s="1627">
        <v>5231</v>
      </c>
      <c r="DC114" s="1627">
        <v>9665</v>
      </c>
      <c r="DD114" s="1627">
        <v>3727</v>
      </c>
      <c r="DE114" s="1627">
        <v>4652</v>
      </c>
      <c r="DF114" s="1627">
        <v>8590</v>
      </c>
      <c r="DG114" s="1627">
        <v>12217</v>
      </c>
      <c r="DH114" s="1627">
        <v>8548</v>
      </c>
      <c r="DI114" s="1627">
        <v>8365</v>
      </c>
      <c r="DJ114" s="1627">
        <v>29866</v>
      </c>
      <c r="DK114" s="1627">
        <v>25182</v>
      </c>
      <c r="DL114" s="1627">
        <v>49283</v>
      </c>
      <c r="DM114" s="1627">
        <v>38394</v>
      </c>
      <c r="DN114" s="1627">
        <v>9296</v>
      </c>
      <c r="DO114" s="1627">
        <v>4333</v>
      </c>
      <c r="DP114" s="1627">
        <v>5079</v>
      </c>
      <c r="DQ114" s="1627">
        <v>3564</v>
      </c>
      <c r="DR114" s="1627">
        <v>3482</v>
      </c>
      <c r="DS114" s="1627">
        <v>9136</v>
      </c>
      <c r="DT114" s="1627">
        <v>8904</v>
      </c>
      <c r="DU114" s="1627">
        <v>16102</v>
      </c>
      <c r="DV114" s="1627">
        <v>34064</v>
      </c>
      <c r="DW114" s="1627">
        <v>7789</v>
      </c>
      <c r="DX114" s="1627">
        <v>6425</v>
      </c>
      <c r="DY114" s="1627">
        <v>10732</v>
      </c>
      <c r="DZ114" s="1627">
        <v>37906</v>
      </c>
      <c r="EA114" s="1651">
        <v>23675</v>
      </c>
      <c r="EB114" s="1627">
        <v>5691</v>
      </c>
      <c r="EC114" s="1627">
        <v>3927</v>
      </c>
      <c r="ED114" s="1627">
        <v>2507</v>
      </c>
      <c r="EE114" s="1627">
        <v>2921</v>
      </c>
      <c r="EF114" s="1627">
        <v>8305</v>
      </c>
      <c r="EG114" s="1627">
        <v>12278</v>
      </c>
      <c r="EH114" s="1627">
        <v>5757</v>
      </c>
      <c r="EI114" s="1627">
        <v>3039</v>
      </c>
      <c r="EJ114" s="1627">
        <v>4217</v>
      </c>
      <c r="EK114" s="1627">
        <v>5835</v>
      </c>
      <c r="EL114" s="1627">
        <v>2951</v>
      </c>
      <c r="EM114" s="1627">
        <v>21981</v>
      </c>
      <c r="EN114" s="1627">
        <v>3624</v>
      </c>
      <c r="EO114" s="1627">
        <v>6088</v>
      </c>
      <c r="EP114" s="1627">
        <v>8014</v>
      </c>
      <c r="EQ114" s="1627">
        <v>4985</v>
      </c>
      <c r="ER114" s="1627">
        <v>4945</v>
      </c>
      <c r="ES114" s="1627">
        <v>7288</v>
      </c>
      <c r="ET114" s="1627">
        <v>8022</v>
      </c>
      <c r="EU114" s="1628">
        <v>93</v>
      </c>
      <c r="EV114" s="1627"/>
    </row>
    <row r="115" spans="1:153">
      <c r="A115" s="1620" t="s">
        <v>643</v>
      </c>
      <c r="B115" s="1620">
        <v>2007</v>
      </c>
      <c r="C115" s="1627">
        <v>1089818</v>
      </c>
      <c r="D115" s="1625">
        <v>41550</v>
      </c>
      <c r="E115" s="1625">
        <v>10162</v>
      </c>
      <c r="F115" s="1625">
        <v>10344</v>
      </c>
      <c r="G115" s="1625">
        <v>19810</v>
      </c>
      <c r="H115" s="1625">
        <v>7502</v>
      </c>
      <c r="I115" s="1625">
        <v>9139</v>
      </c>
      <c r="J115" s="1625">
        <v>17101</v>
      </c>
      <c r="K115" s="1625">
        <v>24829</v>
      </c>
      <c r="L115" s="1625">
        <v>17233</v>
      </c>
      <c r="M115" s="1625">
        <v>16817</v>
      </c>
      <c r="N115" s="1625">
        <v>60818</v>
      </c>
      <c r="O115" s="1625">
        <v>51821</v>
      </c>
      <c r="P115" s="1625">
        <v>103837</v>
      </c>
      <c r="Q115" s="1625">
        <v>79193</v>
      </c>
      <c r="R115" s="1625">
        <v>18724</v>
      </c>
      <c r="S115" s="1625">
        <v>8728</v>
      </c>
      <c r="T115" s="1625">
        <v>10294</v>
      </c>
      <c r="U115" s="1625">
        <v>7191</v>
      </c>
      <c r="V115" s="1625">
        <v>6988</v>
      </c>
      <c r="W115" s="1625">
        <v>18618</v>
      </c>
      <c r="X115" s="1625">
        <v>17696</v>
      </c>
      <c r="Y115" s="1625">
        <v>33274</v>
      </c>
      <c r="Z115" s="1625">
        <v>70218</v>
      </c>
      <c r="AA115" s="1625">
        <v>15716</v>
      </c>
      <c r="AB115" s="1625">
        <v>13343</v>
      </c>
      <c r="AC115" s="1625">
        <v>21597</v>
      </c>
      <c r="AD115" s="1625">
        <v>76914</v>
      </c>
      <c r="AE115" s="1650">
        <v>48685</v>
      </c>
      <c r="AF115" s="1625">
        <v>11261</v>
      </c>
      <c r="AG115" s="1625">
        <v>7689</v>
      </c>
      <c r="AH115" s="1625">
        <v>5015</v>
      </c>
      <c r="AI115" s="1625">
        <v>5914</v>
      </c>
      <c r="AJ115" s="1625">
        <v>17099</v>
      </c>
      <c r="AK115" s="1625">
        <v>25887</v>
      </c>
      <c r="AL115" s="1625">
        <v>11714</v>
      </c>
      <c r="AM115" s="1625">
        <v>6011</v>
      </c>
      <c r="AN115" s="1625">
        <v>8701</v>
      </c>
      <c r="AO115" s="1625">
        <v>11753</v>
      </c>
      <c r="AP115" s="1625">
        <v>5717</v>
      </c>
      <c r="AQ115" s="1625">
        <v>46393</v>
      </c>
      <c r="AR115" s="1625">
        <v>7703</v>
      </c>
      <c r="AS115" s="1625">
        <v>12175</v>
      </c>
      <c r="AT115" s="1625">
        <v>16307</v>
      </c>
      <c r="AU115" s="1625">
        <v>10162</v>
      </c>
      <c r="AV115" s="1625">
        <v>10337</v>
      </c>
      <c r="AW115" s="1625">
        <v>15090</v>
      </c>
      <c r="AX115" s="1625">
        <v>16588</v>
      </c>
      <c r="AY115" s="1626">
        <v>160</v>
      </c>
      <c r="AZ115" s="1632"/>
      <c r="BA115" s="1625">
        <v>559847</v>
      </c>
      <c r="BB115" s="1627">
        <v>21070</v>
      </c>
      <c r="BC115" s="1627">
        <v>5165</v>
      </c>
      <c r="BD115" s="1627">
        <v>5406</v>
      </c>
      <c r="BE115" s="1627">
        <v>10278</v>
      </c>
      <c r="BF115" s="1627">
        <v>3866</v>
      </c>
      <c r="BG115" s="1627">
        <v>4729</v>
      </c>
      <c r="BH115" s="1627">
        <v>8795</v>
      </c>
      <c r="BI115" s="1627">
        <v>12733</v>
      </c>
      <c r="BJ115" s="1627">
        <v>8824</v>
      </c>
      <c r="BK115" s="1627">
        <v>8579</v>
      </c>
      <c r="BL115" s="1627">
        <v>31261</v>
      </c>
      <c r="BM115" s="1627">
        <v>26576</v>
      </c>
      <c r="BN115" s="1627">
        <v>53564</v>
      </c>
      <c r="BO115" s="1627">
        <v>40747</v>
      </c>
      <c r="BP115" s="1627">
        <v>9680</v>
      </c>
      <c r="BQ115" s="1627">
        <v>4452</v>
      </c>
      <c r="BR115" s="1627">
        <v>5192</v>
      </c>
      <c r="BS115" s="1627">
        <v>3705</v>
      </c>
      <c r="BT115" s="1627">
        <v>3610</v>
      </c>
      <c r="BU115" s="1627">
        <v>9617</v>
      </c>
      <c r="BV115" s="1627">
        <v>9077</v>
      </c>
      <c r="BW115" s="1627">
        <v>17036</v>
      </c>
      <c r="BX115" s="1627">
        <v>36180</v>
      </c>
      <c r="BY115" s="1627">
        <v>8038</v>
      </c>
      <c r="BZ115" s="1627">
        <v>6855</v>
      </c>
      <c r="CA115" s="1627">
        <v>11101</v>
      </c>
      <c r="CB115" s="1627">
        <v>39296</v>
      </c>
      <c r="CC115" s="1651">
        <v>25183</v>
      </c>
      <c r="CD115" s="1627">
        <v>5717</v>
      </c>
      <c r="CE115" s="1627">
        <v>3970</v>
      </c>
      <c r="CF115" s="1627">
        <v>2553</v>
      </c>
      <c r="CG115" s="1627">
        <v>3051</v>
      </c>
      <c r="CH115" s="1627">
        <v>8935</v>
      </c>
      <c r="CI115" s="1627">
        <v>13263</v>
      </c>
      <c r="CJ115" s="1627">
        <v>5995</v>
      </c>
      <c r="CK115" s="1627">
        <v>3076</v>
      </c>
      <c r="CL115" s="1627">
        <v>4478</v>
      </c>
      <c r="CM115" s="1627">
        <v>6053</v>
      </c>
      <c r="CN115" s="1627">
        <v>2947</v>
      </c>
      <c r="CO115" s="1627">
        <v>23842</v>
      </c>
      <c r="CP115" s="1627">
        <v>3944</v>
      </c>
      <c r="CQ115" s="1627">
        <v>6192</v>
      </c>
      <c r="CR115" s="1627">
        <v>8337</v>
      </c>
      <c r="CS115" s="1627">
        <v>5293</v>
      </c>
      <c r="CT115" s="1627">
        <v>5351</v>
      </c>
      <c r="CU115" s="1627">
        <v>7726</v>
      </c>
      <c r="CV115" s="1627">
        <v>8434</v>
      </c>
      <c r="CW115" s="1628">
        <v>75</v>
      </c>
      <c r="CX115" s="1628"/>
      <c r="CY115" s="1638">
        <v>529971</v>
      </c>
      <c r="CZ115" s="1627">
        <v>20480</v>
      </c>
      <c r="DA115" s="1627">
        <v>4997</v>
      </c>
      <c r="DB115" s="1627">
        <v>4938</v>
      </c>
      <c r="DC115" s="1627">
        <v>9532</v>
      </c>
      <c r="DD115" s="1627">
        <v>3636</v>
      </c>
      <c r="DE115" s="1627">
        <v>4410</v>
      </c>
      <c r="DF115" s="1627">
        <v>8306</v>
      </c>
      <c r="DG115" s="1627">
        <v>12096</v>
      </c>
      <c r="DH115" s="1627">
        <v>8409</v>
      </c>
      <c r="DI115" s="1627">
        <v>8238</v>
      </c>
      <c r="DJ115" s="1627">
        <v>29557</v>
      </c>
      <c r="DK115" s="1627">
        <v>25245</v>
      </c>
      <c r="DL115" s="1627">
        <v>50273</v>
      </c>
      <c r="DM115" s="1627">
        <v>38446</v>
      </c>
      <c r="DN115" s="1627">
        <v>9044</v>
      </c>
      <c r="DO115" s="1627">
        <v>4276</v>
      </c>
      <c r="DP115" s="1627">
        <v>5102</v>
      </c>
      <c r="DQ115" s="1627">
        <v>3486</v>
      </c>
      <c r="DR115" s="1627">
        <v>3378</v>
      </c>
      <c r="DS115" s="1627">
        <v>9001</v>
      </c>
      <c r="DT115" s="1627">
        <v>8619</v>
      </c>
      <c r="DU115" s="1627">
        <v>16238</v>
      </c>
      <c r="DV115" s="1627">
        <v>34038</v>
      </c>
      <c r="DW115" s="1627">
        <v>7678</v>
      </c>
      <c r="DX115" s="1627">
        <v>6488</v>
      </c>
      <c r="DY115" s="1627">
        <v>10496</v>
      </c>
      <c r="DZ115" s="1627">
        <v>37618</v>
      </c>
      <c r="EA115" s="1651">
        <v>23502</v>
      </c>
      <c r="EB115" s="1627">
        <v>5544</v>
      </c>
      <c r="EC115" s="1627">
        <v>3719</v>
      </c>
      <c r="ED115" s="1627">
        <v>2462</v>
      </c>
      <c r="EE115" s="1627">
        <v>2863</v>
      </c>
      <c r="EF115" s="1627">
        <v>8164</v>
      </c>
      <c r="EG115" s="1627">
        <v>12624</v>
      </c>
      <c r="EH115" s="1627">
        <v>5719</v>
      </c>
      <c r="EI115" s="1627">
        <v>2935</v>
      </c>
      <c r="EJ115" s="1627">
        <v>4223</v>
      </c>
      <c r="EK115" s="1627">
        <v>5700</v>
      </c>
      <c r="EL115" s="1627">
        <v>2770</v>
      </c>
      <c r="EM115" s="1627">
        <v>22551</v>
      </c>
      <c r="EN115" s="1627">
        <v>3759</v>
      </c>
      <c r="EO115" s="1627">
        <v>5983</v>
      </c>
      <c r="EP115" s="1627">
        <v>7970</v>
      </c>
      <c r="EQ115" s="1627">
        <v>4869</v>
      </c>
      <c r="ER115" s="1627">
        <v>4986</v>
      </c>
      <c r="ES115" s="1627">
        <v>7364</v>
      </c>
      <c r="ET115" s="1627">
        <v>8154</v>
      </c>
      <c r="EU115" s="1628">
        <v>85</v>
      </c>
      <c r="EV115" s="1627"/>
    </row>
    <row r="116" spans="1:153">
      <c r="A116" s="1620" t="s">
        <v>644</v>
      </c>
      <c r="B116" s="1620">
        <v>2008</v>
      </c>
      <c r="C116" s="1627">
        <v>1091156</v>
      </c>
      <c r="D116" s="1625">
        <v>41074</v>
      </c>
      <c r="E116" s="1625">
        <v>10187</v>
      </c>
      <c r="F116" s="1625">
        <v>10223</v>
      </c>
      <c r="G116" s="1625">
        <v>19863</v>
      </c>
      <c r="H116" s="1625">
        <v>7421</v>
      </c>
      <c r="I116" s="1625">
        <v>9164</v>
      </c>
      <c r="J116" s="1625">
        <v>16908</v>
      </c>
      <c r="K116" s="1625">
        <v>24592</v>
      </c>
      <c r="L116" s="1625">
        <v>17240</v>
      </c>
      <c r="M116" s="1625">
        <v>17044</v>
      </c>
      <c r="N116" s="1625">
        <v>60520</v>
      </c>
      <c r="O116" s="1625">
        <v>52306</v>
      </c>
      <c r="P116" s="1625">
        <v>106015</v>
      </c>
      <c r="Q116" s="1625">
        <v>79179</v>
      </c>
      <c r="R116" s="1625">
        <v>18388</v>
      </c>
      <c r="S116" s="1625">
        <v>8709</v>
      </c>
      <c r="T116" s="1625">
        <v>10199</v>
      </c>
      <c r="U116" s="1625">
        <v>7139</v>
      </c>
      <c r="V116" s="1625">
        <v>6908</v>
      </c>
      <c r="W116" s="1625">
        <v>18129</v>
      </c>
      <c r="X116" s="1625">
        <v>17506</v>
      </c>
      <c r="Y116" s="1625">
        <v>32701</v>
      </c>
      <c r="Z116" s="1625">
        <v>71029</v>
      </c>
      <c r="AA116" s="1625">
        <v>15633</v>
      </c>
      <c r="AB116" s="1625">
        <v>13487</v>
      </c>
      <c r="AC116" s="1625">
        <v>21842</v>
      </c>
      <c r="AD116" s="1625">
        <v>77400</v>
      </c>
      <c r="AE116" s="1650">
        <v>48833</v>
      </c>
      <c r="AF116" s="1625">
        <v>10981</v>
      </c>
      <c r="AG116" s="1625">
        <v>7866</v>
      </c>
      <c r="AH116" s="1625">
        <v>4878</v>
      </c>
      <c r="AI116" s="1625">
        <v>5685</v>
      </c>
      <c r="AJ116" s="1625">
        <v>17044</v>
      </c>
      <c r="AK116" s="1625">
        <v>25560</v>
      </c>
      <c r="AL116" s="1625">
        <v>11560</v>
      </c>
      <c r="AM116" s="1625">
        <v>5893</v>
      </c>
      <c r="AN116" s="1625">
        <v>8600</v>
      </c>
      <c r="AO116" s="1625">
        <v>11561</v>
      </c>
      <c r="AP116" s="1625">
        <v>5788</v>
      </c>
      <c r="AQ116" s="1625">
        <v>46695</v>
      </c>
      <c r="AR116" s="1625">
        <v>7819</v>
      </c>
      <c r="AS116" s="1625">
        <v>12173</v>
      </c>
      <c r="AT116" s="1625">
        <v>16462</v>
      </c>
      <c r="AU116" s="1625">
        <v>10306</v>
      </c>
      <c r="AV116" s="1625">
        <v>10292</v>
      </c>
      <c r="AW116" s="1625">
        <v>15445</v>
      </c>
      <c r="AX116" s="1625">
        <v>16736</v>
      </c>
      <c r="AY116" s="1626">
        <v>173</v>
      </c>
      <c r="AZ116" s="1632"/>
      <c r="BA116" s="1627">
        <v>559513</v>
      </c>
      <c r="BB116" s="1625">
        <v>21005</v>
      </c>
      <c r="BC116" s="1625">
        <v>5267</v>
      </c>
      <c r="BD116" s="1625">
        <v>5321</v>
      </c>
      <c r="BE116" s="1625">
        <v>10086</v>
      </c>
      <c r="BF116" s="1625">
        <v>3740</v>
      </c>
      <c r="BG116" s="1625">
        <v>4683</v>
      </c>
      <c r="BH116" s="1625">
        <v>8712</v>
      </c>
      <c r="BI116" s="1625">
        <v>12751</v>
      </c>
      <c r="BJ116" s="1625">
        <v>9021</v>
      </c>
      <c r="BK116" s="1625">
        <v>8778</v>
      </c>
      <c r="BL116" s="1625">
        <v>30935</v>
      </c>
      <c r="BM116" s="1625">
        <v>26877</v>
      </c>
      <c r="BN116" s="1625">
        <v>54348</v>
      </c>
      <c r="BO116" s="1625">
        <v>40743</v>
      </c>
      <c r="BP116" s="1625">
        <v>9542</v>
      </c>
      <c r="BQ116" s="1625">
        <v>4478</v>
      </c>
      <c r="BR116" s="1625">
        <v>5153</v>
      </c>
      <c r="BS116" s="1625">
        <v>3654</v>
      </c>
      <c r="BT116" s="1625">
        <v>3485</v>
      </c>
      <c r="BU116" s="1625">
        <v>9232</v>
      </c>
      <c r="BV116" s="1625">
        <v>9093</v>
      </c>
      <c r="BW116" s="1625">
        <v>16703</v>
      </c>
      <c r="BX116" s="1625">
        <v>36526</v>
      </c>
      <c r="BY116" s="1625">
        <v>7882</v>
      </c>
      <c r="BZ116" s="1625">
        <v>6966</v>
      </c>
      <c r="CA116" s="1625">
        <v>11152</v>
      </c>
      <c r="CB116" s="1625">
        <v>39724</v>
      </c>
      <c r="CC116" s="1650">
        <v>24857</v>
      </c>
      <c r="CD116" s="1625">
        <v>5489</v>
      </c>
      <c r="CE116" s="1625">
        <v>4048</v>
      </c>
      <c r="CF116" s="1625">
        <v>2552</v>
      </c>
      <c r="CG116" s="1625">
        <v>2908</v>
      </c>
      <c r="CH116" s="1625">
        <v>8860</v>
      </c>
      <c r="CI116" s="1625">
        <v>13051</v>
      </c>
      <c r="CJ116" s="1625">
        <v>5903</v>
      </c>
      <c r="CK116" s="1625">
        <v>3036</v>
      </c>
      <c r="CL116" s="1625">
        <v>4426</v>
      </c>
      <c r="CM116" s="1625">
        <v>5895</v>
      </c>
      <c r="CN116" s="1625">
        <v>3010</v>
      </c>
      <c r="CO116" s="1625">
        <v>23915</v>
      </c>
      <c r="CP116" s="1625">
        <v>3975</v>
      </c>
      <c r="CQ116" s="1625">
        <v>6247</v>
      </c>
      <c r="CR116" s="1625">
        <v>8384</v>
      </c>
      <c r="CS116" s="1625">
        <v>5272</v>
      </c>
      <c r="CT116" s="1625">
        <v>5218</v>
      </c>
      <c r="CU116" s="1625">
        <v>7858</v>
      </c>
      <c r="CV116" s="1625">
        <v>8663</v>
      </c>
      <c r="CW116" s="1626">
        <v>89</v>
      </c>
      <c r="CX116" s="1628"/>
      <c r="CY116" s="1638">
        <v>531643</v>
      </c>
      <c r="CZ116" s="1625">
        <v>20069</v>
      </c>
      <c r="DA116" s="1625">
        <v>4920</v>
      </c>
      <c r="DB116" s="1625">
        <v>4902</v>
      </c>
      <c r="DC116" s="1625">
        <v>9777</v>
      </c>
      <c r="DD116" s="1625">
        <v>3681</v>
      </c>
      <c r="DE116" s="1625">
        <v>4481</v>
      </c>
      <c r="DF116" s="1625">
        <v>8196</v>
      </c>
      <c r="DG116" s="1625">
        <v>11841</v>
      </c>
      <c r="DH116" s="1625">
        <v>8219</v>
      </c>
      <c r="DI116" s="1625">
        <v>8266</v>
      </c>
      <c r="DJ116" s="1625">
        <v>29585</v>
      </c>
      <c r="DK116" s="1625">
        <v>25429</v>
      </c>
      <c r="DL116" s="1625">
        <v>51667</v>
      </c>
      <c r="DM116" s="1625">
        <v>38436</v>
      </c>
      <c r="DN116" s="1625">
        <v>8846</v>
      </c>
      <c r="DO116" s="1625">
        <v>4231</v>
      </c>
      <c r="DP116" s="1625">
        <v>5046</v>
      </c>
      <c r="DQ116" s="1625">
        <v>3485</v>
      </c>
      <c r="DR116" s="1625">
        <v>3423</v>
      </c>
      <c r="DS116" s="1625">
        <v>8897</v>
      </c>
      <c r="DT116" s="1625">
        <v>8413</v>
      </c>
      <c r="DU116" s="1625">
        <v>15998</v>
      </c>
      <c r="DV116" s="1625">
        <v>34503</v>
      </c>
      <c r="DW116" s="1625">
        <v>7751</v>
      </c>
      <c r="DX116" s="1625">
        <v>6521</v>
      </c>
      <c r="DY116" s="1625">
        <v>10690</v>
      </c>
      <c r="DZ116" s="1625">
        <v>37676</v>
      </c>
      <c r="EA116" s="1650">
        <v>23976</v>
      </c>
      <c r="EB116" s="1625">
        <v>5492</v>
      </c>
      <c r="EC116" s="1625">
        <v>3818</v>
      </c>
      <c r="ED116" s="1625">
        <v>2326</v>
      </c>
      <c r="EE116" s="1625">
        <v>2777</v>
      </c>
      <c r="EF116" s="1625">
        <v>8184</v>
      </c>
      <c r="EG116" s="1625">
        <v>12509</v>
      </c>
      <c r="EH116" s="1625">
        <v>5657</v>
      </c>
      <c r="EI116" s="1625">
        <v>2857</v>
      </c>
      <c r="EJ116" s="1625">
        <v>4174</v>
      </c>
      <c r="EK116" s="1625">
        <v>5666</v>
      </c>
      <c r="EL116" s="1625">
        <v>2778</v>
      </c>
      <c r="EM116" s="1625">
        <v>22780</v>
      </c>
      <c r="EN116" s="1625">
        <v>3844</v>
      </c>
      <c r="EO116" s="1625">
        <v>5926</v>
      </c>
      <c r="EP116" s="1625">
        <v>8078</v>
      </c>
      <c r="EQ116" s="1625">
        <v>5034</v>
      </c>
      <c r="ER116" s="1625">
        <v>5074</v>
      </c>
      <c r="ES116" s="1625">
        <v>7587</v>
      </c>
      <c r="ET116" s="1627">
        <v>8073</v>
      </c>
      <c r="EU116" s="1626">
        <v>84</v>
      </c>
      <c r="EV116" s="1627"/>
    </row>
    <row r="117" spans="1:153">
      <c r="A117" s="1620" t="s">
        <v>645</v>
      </c>
      <c r="B117" s="1620">
        <v>2009</v>
      </c>
      <c r="C117" s="1627">
        <v>1070035</v>
      </c>
      <c r="D117" s="1625">
        <v>40165</v>
      </c>
      <c r="E117" s="1625">
        <v>9523</v>
      </c>
      <c r="F117" s="1625">
        <v>9904</v>
      </c>
      <c r="G117" s="1625">
        <v>18988</v>
      </c>
      <c r="H117" s="1625">
        <v>7013</v>
      </c>
      <c r="I117" s="1625">
        <v>8715</v>
      </c>
      <c r="J117" s="1625">
        <v>16326</v>
      </c>
      <c r="K117" s="1625">
        <v>24209</v>
      </c>
      <c r="L117" s="1625">
        <v>17004</v>
      </c>
      <c r="M117" s="1625">
        <v>16310</v>
      </c>
      <c r="N117" s="1625">
        <v>59725</v>
      </c>
      <c r="O117" s="1625">
        <v>51839</v>
      </c>
      <c r="P117" s="1625">
        <v>106613</v>
      </c>
      <c r="Q117" s="1625">
        <v>78057</v>
      </c>
      <c r="R117" s="1625">
        <v>17948</v>
      </c>
      <c r="S117" s="1625">
        <v>8426</v>
      </c>
      <c r="T117" s="1625">
        <v>9849</v>
      </c>
      <c r="U117" s="1625">
        <v>7042</v>
      </c>
      <c r="V117" s="1625">
        <v>6621</v>
      </c>
      <c r="W117" s="1625">
        <v>17310</v>
      </c>
      <c r="X117" s="1625">
        <v>17327</v>
      </c>
      <c r="Y117" s="1625">
        <v>31901</v>
      </c>
      <c r="Z117" s="1625">
        <v>69768</v>
      </c>
      <c r="AA117" s="1625">
        <v>15614</v>
      </c>
      <c r="AB117" s="1625">
        <v>13151</v>
      </c>
      <c r="AC117" s="1625">
        <v>21058</v>
      </c>
      <c r="AD117" s="1625">
        <v>75250</v>
      </c>
      <c r="AE117" s="1650">
        <v>47592</v>
      </c>
      <c r="AF117" s="1625">
        <v>10758</v>
      </c>
      <c r="AG117" s="1625">
        <v>7516</v>
      </c>
      <c r="AH117" s="1625">
        <v>4876</v>
      </c>
      <c r="AI117" s="1625">
        <v>5601</v>
      </c>
      <c r="AJ117" s="1625">
        <v>16387</v>
      </c>
      <c r="AK117" s="1625">
        <v>25596</v>
      </c>
      <c r="AL117" s="1625">
        <v>11312</v>
      </c>
      <c r="AM117" s="1625">
        <v>5898</v>
      </c>
      <c r="AN117" s="1625">
        <v>8366</v>
      </c>
      <c r="AO117" s="1625">
        <v>11507</v>
      </c>
      <c r="AP117" s="1625">
        <v>5415</v>
      </c>
      <c r="AQ117" s="1625">
        <v>46084</v>
      </c>
      <c r="AR117" s="1625">
        <v>7518</v>
      </c>
      <c r="AS117" s="1625">
        <v>11838</v>
      </c>
      <c r="AT117" s="1625">
        <v>16221</v>
      </c>
      <c r="AU117" s="1625">
        <v>9961</v>
      </c>
      <c r="AV117" s="1625">
        <v>10170</v>
      </c>
      <c r="AW117" s="1625">
        <v>14920</v>
      </c>
      <c r="AX117" s="1625">
        <v>16744</v>
      </c>
      <c r="AY117" s="1626">
        <v>99</v>
      </c>
      <c r="AZ117" s="1632"/>
      <c r="BA117" s="1627">
        <v>548993</v>
      </c>
      <c r="BB117" s="1625">
        <v>20649</v>
      </c>
      <c r="BC117" s="1625">
        <v>4873</v>
      </c>
      <c r="BD117" s="1625">
        <v>5090</v>
      </c>
      <c r="BE117" s="1625">
        <v>9769</v>
      </c>
      <c r="BF117" s="1625">
        <v>3594</v>
      </c>
      <c r="BG117" s="1625">
        <v>4493</v>
      </c>
      <c r="BH117" s="1625">
        <v>8350</v>
      </c>
      <c r="BI117" s="1625">
        <v>12445</v>
      </c>
      <c r="BJ117" s="1625">
        <v>8698</v>
      </c>
      <c r="BK117" s="1625">
        <v>8465</v>
      </c>
      <c r="BL117" s="1625">
        <v>30754</v>
      </c>
      <c r="BM117" s="1625">
        <v>26774</v>
      </c>
      <c r="BN117" s="1625">
        <v>54736</v>
      </c>
      <c r="BO117" s="1625">
        <v>39920</v>
      </c>
      <c r="BP117" s="1625">
        <v>9240</v>
      </c>
      <c r="BQ117" s="1625">
        <v>4274</v>
      </c>
      <c r="BR117" s="1625">
        <v>5009</v>
      </c>
      <c r="BS117" s="1625">
        <v>3629</v>
      </c>
      <c r="BT117" s="1625">
        <v>3421</v>
      </c>
      <c r="BU117" s="1625">
        <v>8920</v>
      </c>
      <c r="BV117" s="1625">
        <v>8759</v>
      </c>
      <c r="BW117" s="1625">
        <v>16389</v>
      </c>
      <c r="BX117" s="1625">
        <v>35721</v>
      </c>
      <c r="BY117" s="1625">
        <v>7983</v>
      </c>
      <c r="BZ117" s="1625">
        <v>6725</v>
      </c>
      <c r="CA117" s="1625">
        <v>10906</v>
      </c>
      <c r="CB117" s="1625">
        <v>38692</v>
      </c>
      <c r="CC117" s="1650">
        <v>24332</v>
      </c>
      <c r="CD117" s="1625">
        <v>5593</v>
      </c>
      <c r="CE117" s="1625">
        <v>3845</v>
      </c>
      <c r="CF117" s="1625">
        <v>2485</v>
      </c>
      <c r="CG117" s="1625">
        <v>2891</v>
      </c>
      <c r="CH117" s="1625">
        <v>8386</v>
      </c>
      <c r="CI117" s="1625">
        <v>13157</v>
      </c>
      <c r="CJ117" s="1625">
        <v>5785</v>
      </c>
      <c r="CK117" s="1625">
        <v>3030</v>
      </c>
      <c r="CL117" s="1625">
        <v>4267</v>
      </c>
      <c r="CM117" s="1625">
        <v>5825</v>
      </c>
      <c r="CN117" s="1625">
        <v>2806</v>
      </c>
      <c r="CO117" s="1625">
        <v>23374</v>
      </c>
      <c r="CP117" s="1625">
        <v>3818</v>
      </c>
      <c r="CQ117" s="1625">
        <v>6146</v>
      </c>
      <c r="CR117" s="1625">
        <v>8360</v>
      </c>
      <c r="CS117" s="1625">
        <v>5035</v>
      </c>
      <c r="CT117" s="1625">
        <v>5209</v>
      </c>
      <c r="CU117" s="1625">
        <v>7791</v>
      </c>
      <c r="CV117" s="1625">
        <v>8531</v>
      </c>
      <c r="CW117" s="1626">
        <v>49</v>
      </c>
      <c r="CX117" s="1628"/>
      <c r="CY117" s="1638">
        <v>521042</v>
      </c>
      <c r="CZ117" s="1625">
        <v>19516</v>
      </c>
      <c r="DA117" s="1625">
        <v>4650</v>
      </c>
      <c r="DB117" s="1625">
        <v>4814</v>
      </c>
      <c r="DC117" s="1625">
        <v>9219</v>
      </c>
      <c r="DD117" s="1625">
        <v>3419</v>
      </c>
      <c r="DE117" s="1625">
        <v>4222</v>
      </c>
      <c r="DF117" s="1625">
        <v>7976</v>
      </c>
      <c r="DG117" s="1625">
        <v>11764</v>
      </c>
      <c r="DH117" s="1625">
        <v>8306</v>
      </c>
      <c r="DI117" s="1625">
        <v>7845</v>
      </c>
      <c r="DJ117" s="1625">
        <v>28971</v>
      </c>
      <c r="DK117" s="1625">
        <v>25065</v>
      </c>
      <c r="DL117" s="1625">
        <v>51877</v>
      </c>
      <c r="DM117" s="1625">
        <v>38137</v>
      </c>
      <c r="DN117" s="1625">
        <v>8708</v>
      </c>
      <c r="DO117" s="1625">
        <v>4152</v>
      </c>
      <c r="DP117" s="1625">
        <v>4840</v>
      </c>
      <c r="DQ117" s="1625">
        <v>3413</v>
      </c>
      <c r="DR117" s="1625">
        <v>3200</v>
      </c>
      <c r="DS117" s="1625">
        <v>8390</v>
      </c>
      <c r="DT117" s="1625">
        <v>8568</v>
      </c>
      <c r="DU117" s="1625">
        <v>15512</v>
      </c>
      <c r="DV117" s="1625">
        <v>34047</v>
      </c>
      <c r="DW117" s="1625">
        <v>7631</v>
      </c>
      <c r="DX117" s="1625">
        <v>6426</v>
      </c>
      <c r="DY117" s="1625">
        <v>10152</v>
      </c>
      <c r="DZ117" s="1625">
        <v>36558</v>
      </c>
      <c r="EA117" s="1650">
        <v>23260</v>
      </c>
      <c r="EB117" s="1625">
        <v>5165</v>
      </c>
      <c r="EC117" s="1625">
        <v>3671</v>
      </c>
      <c r="ED117" s="1625">
        <v>2391</v>
      </c>
      <c r="EE117" s="1625">
        <v>2710</v>
      </c>
      <c r="EF117" s="1625">
        <v>8001</v>
      </c>
      <c r="EG117" s="1625">
        <v>12439</v>
      </c>
      <c r="EH117" s="1625">
        <v>5527</v>
      </c>
      <c r="EI117" s="1625">
        <v>2868</v>
      </c>
      <c r="EJ117" s="1625">
        <v>4099</v>
      </c>
      <c r="EK117" s="1625">
        <v>5682</v>
      </c>
      <c r="EL117" s="1625">
        <v>2609</v>
      </c>
      <c r="EM117" s="1625">
        <v>22710</v>
      </c>
      <c r="EN117" s="1625">
        <v>3700</v>
      </c>
      <c r="EO117" s="1625">
        <v>5692</v>
      </c>
      <c r="EP117" s="1625">
        <v>7861</v>
      </c>
      <c r="EQ117" s="1625">
        <v>4926</v>
      </c>
      <c r="ER117" s="1625">
        <v>4961</v>
      </c>
      <c r="ES117" s="1625">
        <v>7129</v>
      </c>
      <c r="ET117" s="1627">
        <v>8213</v>
      </c>
      <c r="EU117" s="1626">
        <v>50</v>
      </c>
      <c r="EV117" s="1627"/>
    </row>
    <row r="118" spans="1:153">
      <c r="A118" s="1620" t="s">
        <v>409</v>
      </c>
      <c r="B118" s="1620">
        <v>2010</v>
      </c>
      <c r="C118" s="1627">
        <v>1071304</v>
      </c>
      <c r="D118" s="1625">
        <v>40158</v>
      </c>
      <c r="E118" s="1625">
        <v>9711</v>
      </c>
      <c r="F118" s="1625">
        <v>9745</v>
      </c>
      <c r="G118" s="1625">
        <v>19126</v>
      </c>
      <c r="H118" s="1625">
        <v>6688</v>
      </c>
      <c r="I118" s="1625">
        <v>8651</v>
      </c>
      <c r="J118" s="1625">
        <v>16126</v>
      </c>
      <c r="K118" s="1625">
        <v>23989</v>
      </c>
      <c r="L118" s="1625">
        <v>16473</v>
      </c>
      <c r="M118" s="1625">
        <v>16023</v>
      </c>
      <c r="N118" s="1625">
        <v>59437</v>
      </c>
      <c r="O118" s="1625">
        <v>51633</v>
      </c>
      <c r="P118" s="1625">
        <v>108135</v>
      </c>
      <c r="Q118" s="1625">
        <v>78077</v>
      </c>
      <c r="R118" s="1625">
        <v>18083</v>
      </c>
      <c r="S118" s="1625">
        <v>8188</v>
      </c>
      <c r="T118" s="1625">
        <v>9602</v>
      </c>
      <c r="U118" s="1625">
        <v>6874</v>
      </c>
      <c r="V118" s="1625">
        <v>6651</v>
      </c>
      <c r="W118" s="1625">
        <v>17233</v>
      </c>
      <c r="X118" s="1625">
        <v>16887</v>
      </c>
      <c r="Y118" s="1625">
        <v>31896</v>
      </c>
      <c r="Z118" s="1625">
        <v>69872</v>
      </c>
      <c r="AA118" s="1625">
        <v>15262</v>
      </c>
      <c r="AB118" s="1625">
        <v>13363</v>
      </c>
      <c r="AC118" s="1625">
        <v>21234</v>
      </c>
      <c r="AD118" s="1625">
        <v>75080</v>
      </c>
      <c r="AE118" s="1650">
        <v>47834</v>
      </c>
      <c r="AF118" s="1625">
        <v>10694</v>
      </c>
      <c r="AG118" s="1625">
        <v>7587</v>
      </c>
      <c r="AH118" s="1625">
        <v>4790</v>
      </c>
      <c r="AI118" s="1625">
        <v>5756</v>
      </c>
      <c r="AJ118" s="1625">
        <v>16759</v>
      </c>
      <c r="AK118" s="1625">
        <v>25546</v>
      </c>
      <c r="AL118" s="1625">
        <v>11551</v>
      </c>
      <c r="AM118" s="1625">
        <v>5904</v>
      </c>
      <c r="AN118" s="1625">
        <v>8397</v>
      </c>
      <c r="AO118" s="1625">
        <v>11427</v>
      </c>
      <c r="AP118" s="1625">
        <v>5518</v>
      </c>
      <c r="AQ118" s="1625">
        <v>46818</v>
      </c>
      <c r="AR118" s="1625">
        <v>7640</v>
      </c>
      <c r="AS118" s="1625">
        <v>12004</v>
      </c>
      <c r="AT118" s="1625">
        <v>16246</v>
      </c>
      <c r="AU118" s="1625">
        <v>10072</v>
      </c>
      <c r="AV118" s="1625">
        <v>10217</v>
      </c>
      <c r="AW118" s="1625">
        <v>15124</v>
      </c>
      <c r="AX118" s="1625">
        <v>17098</v>
      </c>
      <c r="AY118" s="1626">
        <v>125</v>
      </c>
      <c r="AZ118" s="1632"/>
      <c r="BA118" s="1627">
        <v>550742</v>
      </c>
      <c r="BB118" s="1625">
        <v>20518</v>
      </c>
      <c r="BC118" s="1625">
        <v>4949</v>
      </c>
      <c r="BD118" s="1625">
        <v>4939</v>
      </c>
      <c r="BE118" s="1625">
        <v>9810</v>
      </c>
      <c r="BF118" s="1625">
        <v>3450</v>
      </c>
      <c r="BG118" s="1625">
        <v>4478</v>
      </c>
      <c r="BH118" s="1625">
        <v>8371</v>
      </c>
      <c r="BI118" s="1625">
        <v>12326</v>
      </c>
      <c r="BJ118" s="1625">
        <v>8516</v>
      </c>
      <c r="BK118" s="1625">
        <v>8258</v>
      </c>
      <c r="BL118" s="1625">
        <v>30805</v>
      </c>
      <c r="BM118" s="1625">
        <v>26687</v>
      </c>
      <c r="BN118" s="1625">
        <v>55420</v>
      </c>
      <c r="BO118" s="1625">
        <v>39873</v>
      </c>
      <c r="BP118" s="1625">
        <v>9246</v>
      </c>
      <c r="BQ118" s="1625">
        <v>4279</v>
      </c>
      <c r="BR118" s="1625">
        <v>4944</v>
      </c>
      <c r="BS118" s="1625">
        <v>3538</v>
      </c>
      <c r="BT118" s="1625">
        <v>3416</v>
      </c>
      <c r="BU118" s="1625">
        <v>8796</v>
      </c>
      <c r="BV118" s="1625">
        <v>8753</v>
      </c>
      <c r="BW118" s="1625">
        <v>16344</v>
      </c>
      <c r="BX118" s="1625">
        <v>36069</v>
      </c>
      <c r="BY118" s="1625">
        <v>7865</v>
      </c>
      <c r="BZ118" s="1625">
        <v>6897</v>
      </c>
      <c r="CA118" s="1625">
        <v>10996</v>
      </c>
      <c r="CB118" s="1625">
        <v>38441</v>
      </c>
      <c r="CC118" s="1650">
        <v>24664</v>
      </c>
      <c r="CD118" s="1625">
        <v>5532</v>
      </c>
      <c r="CE118" s="1625">
        <v>3858</v>
      </c>
      <c r="CF118" s="1625">
        <v>2463</v>
      </c>
      <c r="CG118" s="1625">
        <v>2928</v>
      </c>
      <c r="CH118" s="1625">
        <v>8644</v>
      </c>
      <c r="CI118" s="1625">
        <v>13086</v>
      </c>
      <c r="CJ118" s="1625">
        <v>5864</v>
      </c>
      <c r="CK118" s="1625">
        <v>3042</v>
      </c>
      <c r="CL118" s="1625">
        <v>4354</v>
      </c>
      <c r="CM118" s="1625">
        <v>5879</v>
      </c>
      <c r="CN118" s="1625">
        <v>2858</v>
      </c>
      <c r="CO118" s="1625">
        <v>24211</v>
      </c>
      <c r="CP118" s="1625">
        <v>3943</v>
      </c>
      <c r="CQ118" s="1625">
        <v>6167</v>
      </c>
      <c r="CR118" s="1625">
        <v>8304</v>
      </c>
      <c r="CS118" s="1625">
        <v>5105</v>
      </c>
      <c r="CT118" s="1625">
        <v>5242</v>
      </c>
      <c r="CU118" s="1625">
        <v>7779</v>
      </c>
      <c r="CV118" s="1625">
        <v>8771</v>
      </c>
      <c r="CW118" s="1626">
        <v>64</v>
      </c>
      <c r="CX118" s="1628"/>
      <c r="CY118" s="1638">
        <v>520562</v>
      </c>
      <c r="CZ118" s="1625">
        <v>19640</v>
      </c>
      <c r="DA118" s="1625">
        <v>4762</v>
      </c>
      <c r="DB118" s="1625">
        <v>4806</v>
      </c>
      <c r="DC118" s="1625">
        <v>9316</v>
      </c>
      <c r="DD118" s="1625">
        <v>3238</v>
      </c>
      <c r="DE118" s="1625">
        <v>4173</v>
      </c>
      <c r="DF118" s="1625">
        <v>7755</v>
      </c>
      <c r="DG118" s="1625">
        <v>11663</v>
      </c>
      <c r="DH118" s="1625">
        <v>7957</v>
      </c>
      <c r="DI118" s="1625">
        <v>7765</v>
      </c>
      <c r="DJ118" s="1625">
        <v>28632</v>
      </c>
      <c r="DK118" s="1625">
        <v>24946</v>
      </c>
      <c r="DL118" s="1625">
        <v>52715</v>
      </c>
      <c r="DM118" s="1625">
        <v>38204</v>
      </c>
      <c r="DN118" s="1625">
        <v>8837</v>
      </c>
      <c r="DO118" s="1625">
        <v>3909</v>
      </c>
      <c r="DP118" s="1625">
        <v>4658</v>
      </c>
      <c r="DQ118" s="1625">
        <v>3336</v>
      </c>
      <c r="DR118" s="1625">
        <v>3235</v>
      </c>
      <c r="DS118" s="1625">
        <v>8437</v>
      </c>
      <c r="DT118" s="1625">
        <v>8134</v>
      </c>
      <c r="DU118" s="1625">
        <v>15552</v>
      </c>
      <c r="DV118" s="1625">
        <v>33803</v>
      </c>
      <c r="DW118" s="1625">
        <v>7397</v>
      </c>
      <c r="DX118" s="1625">
        <v>6466</v>
      </c>
      <c r="DY118" s="1625">
        <v>10238</v>
      </c>
      <c r="DZ118" s="1625">
        <v>36639</v>
      </c>
      <c r="EA118" s="1650">
        <v>23170</v>
      </c>
      <c r="EB118" s="1625">
        <v>5162</v>
      </c>
      <c r="EC118" s="1625">
        <v>3729</v>
      </c>
      <c r="ED118" s="1625">
        <v>2327</v>
      </c>
      <c r="EE118" s="1625">
        <v>2828</v>
      </c>
      <c r="EF118" s="1625">
        <v>8115</v>
      </c>
      <c r="EG118" s="1625">
        <v>12460</v>
      </c>
      <c r="EH118" s="1625">
        <v>5687</v>
      </c>
      <c r="EI118" s="1625">
        <v>2862</v>
      </c>
      <c r="EJ118" s="1625">
        <v>4043</v>
      </c>
      <c r="EK118" s="1625">
        <v>5548</v>
      </c>
      <c r="EL118" s="1625">
        <v>2660</v>
      </c>
      <c r="EM118" s="1625">
        <v>22607</v>
      </c>
      <c r="EN118" s="1625">
        <v>3697</v>
      </c>
      <c r="EO118" s="1625">
        <v>5837</v>
      </c>
      <c r="EP118" s="1625">
        <v>7942</v>
      </c>
      <c r="EQ118" s="1625">
        <v>4967</v>
      </c>
      <c r="ER118" s="1625">
        <v>4975</v>
      </c>
      <c r="ES118" s="1625">
        <v>7345</v>
      </c>
      <c r="ET118" s="1627">
        <v>8327</v>
      </c>
      <c r="EU118" s="1626">
        <v>61</v>
      </c>
      <c r="EV118" s="1627"/>
    </row>
    <row r="119" spans="1:153">
      <c r="A119" s="1620" t="s">
        <v>1710</v>
      </c>
      <c r="B119" s="1620">
        <v>2011</v>
      </c>
      <c r="C119" s="1627">
        <v>1050806</v>
      </c>
      <c r="D119" s="1625">
        <v>39292</v>
      </c>
      <c r="E119" s="1625">
        <v>9531</v>
      </c>
      <c r="F119" s="1625">
        <v>9310</v>
      </c>
      <c r="G119" s="1625">
        <v>18062</v>
      </c>
      <c r="H119" s="1625">
        <v>6658</v>
      </c>
      <c r="I119" s="1625">
        <v>8555</v>
      </c>
      <c r="J119" s="1625">
        <v>15072</v>
      </c>
      <c r="K119" s="1625">
        <v>23219</v>
      </c>
      <c r="L119" s="1625">
        <v>15913</v>
      </c>
      <c r="M119" s="1625">
        <v>15637</v>
      </c>
      <c r="N119" s="1625">
        <v>58059</v>
      </c>
      <c r="O119" s="1625">
        <v>50379</v>
      </c>
      <c r="P119" s="1625">
        <v>106027</v>
      </c>
      <c r="Q119" s="1625">
        <v>76000</v>
      </c>
      <c r="R119" s="1625">
        <v>17667</v>
      </c>
      <c r="S119" s="1625">
        <v>7823</v>
      </c>
      <c r="T119" s="1625">
        <v>9555</v>
      </c>
      <c r="U119" s="1625">
        <v>6728</v>
      </c>
      <c r="V119" s="1625">
        <v>6412</v>
      </c>
      <c r="W119" s="1625">
        <v>16917</v>
      </c>
      <c r="X119" s="1625">
        <v>16851</v>
      </c>
      <c r="Y119" s="1625">
        <v>31172</v>
      </c>
      <c r="Z119" s="1625">
        <v>68973</v>
      </c>
      <c r="AA119" s="1625">
        <v>15080</v>
      </c>
      <c r="AB119" s="1625">
        <v>13338</v>
      </c>
      <c r="AC119" s="1625">
        <v>20707</v>
      </c>
      <c r="AD119" s="1625">
        <v>73919</v>
      </c>
      <c r="AE119" s="1650">
        <v>47351</v>
      </c>
      <c r="AF119" s="1625">
        <v>10400</v>
      </c>
      <c r="AG119" s="1625">
        <v>7460</v>
      </c>
      <c r="AH119" s="1625">
        <v>4931</v>
      </c>
      <c r="AI119" s="1625">
        <v>5582</v>
      </c>
      <c r="AJ119" s="1625">
        <v>16635</v>
      </c>
      <c r="AK119" s="1625">
        <v>25469</v>
      </c>
      <c r="AL119" s="1625">
        <v>11222</v>
      </c>
      <c r="AM119" s="1625">
        <v>5914</v>
      </c>
      <c r="AN119" s="1625">
        <v>8311</v>
      </c>
      <c r="AO119" s="1625">
        <v>11329</v>
      </c>
      <c r="AP119" s="1625">
        <v>5244</v>
      </c>
      <c r="AQ119" s="1625">
        <v>46220</v>
      </c>
      <c r="AR119" s="1625">
        <v>7613</v>
      </c>
      <c r="AS119" s="1625">
        <v>11727</v>
      </c>
      <c r="AT119" s="1625">
        <v>16118</v>
      </c>
      <c r="AU119" s="1625">
        <v>9988</v>
      </c>
      <c r="AV119" s="1625">
        <v>10152</v>
      </c>
      <c r="AW119" s="1625">
        <v>15244</v>
      </c>
      <c r="AX119" s="1625">
        <v>16918</v>
      </c>
      <c r="AY119" s="1626">
        <v>122</v>
      </c>
      <c r="AZ119" s="1632"/>
      <c r="BA119" s="1627">
        <v>538271</v>
      </c>
      <c r="BB119" s="1625">
        <v>20010</v>
      </c>
      <c r="BC119" s="1625">
        <v>4772</v>
      </c>
      <c r="BD119" s="1625">
        <v>4696</v>
      </c>
      <c r="BE119" s="1625">
        <v>9196</v>
      </c>
      <c r="BF119" s="1625">
        <v>3400</v>
      </c>
      <c r="BG119" s="1625">
        <v>4324</v>
      </c>
      <c r="BH119" s="1625">
        <v>7711</v>
      </c>
      <c r="BI119" s="1625">
        <v>12050</v>
      </c>
      <c r="BJ119" s="1625">
        <v>8231</v>
      </c>
      <c r="BK119" s="1625">
        <v>7994</v>
      </c>
      <c r="BL119" s="1625">
        <v>29918</v>
      </c>
      <c r="BM119" s="1625">
        <v>25770</v>
      </c>
      <c r="BN119" s="1625">
        <v>54333</v>
      </c>
      <c r="BO119" s="1625">
        <v>39073</v>
      </c>
      <c r="BP119" s="1625">
        <v>9170</v>
      </c>
      <c r="BQ119" s="1625">
        <v>4074</v>
      </c>
      <c r="BR119" s="1625">
        <v>4931</v>
      </c>
      <c r="BS119" s="1625">
        <v>3468</v>
      </c>
      <c r="BT119" s="1625">
        <v>3283</v>
      </c>
      <c r="BU119" s="1625">
        <v>8753</v>
      </c>
      <c r="BV119" s="1625">
        <v>8654</v>
      </c>
      <c r="BW119" s="1625">
        <v>15932</v>
      </c>
      <c r="BX119" s="1625">
        <v>35374</v>
      </c>
      <c r="BY119" s="1625">
        <v>7742</v>
      </c>
      <c r="BZ119" s="1625">
        <v>6863</v>
      </c>
      <c r="CA119" s="1625">
        <v>10535</v>
      </c>
      <c r="CB119" s="1625">
        <v>37553</v>
      </c>
      <c r="CC119" s="1650">
        <v>24196</v>
      </c>
      <c r="CD119" s="1625">
        <v>5299</v>
      </c>
      <c r="CE119" s="1625">
        <v>3750</v>
      </c>
      <c r="CF119" s="1625">
        <v>2477</v>
      </c>
      <c r="CG119" s="1625">
        <v>2816</v>
      </c>
      <c r="CH119" s="1625">
        <v>8611</v>
      </c>
      <c r="CI119" s="1625">
        <v>12992</v>
      </c>
      <c r="CJ119" s="1625">
        <v>5747</v>
      </c>
      <c r="CK119" s="1625">
        <v>3061</v>
      </c>
      <c r="CL119" s="1625">
        <v>4342</v>
      </c>
      <c r="CM119" s="1625">
        <v>5813</v>
      </c>
      <c r="CN119" s="1625">
        <v>2654</v>
      </c>
      <c r="CO119" s="1625">
        <v>23672</v>
      </c>
      <c r="CP119" s="1625">
        <v>3890</v>
      </c>
      <c r="CQ119" s="1625">
        <v>6074</v>
      </c>
      <c r="CR119" s="1625">
        <v>8440</v>
      </c>
      <c r="CS119" s="1625">
        <v>5096</v>
      </c>
      <c r="CT119" s="1625">
        <v>5199</v>
      </c>
      <c r="CU119" s="1625">
        <v>7725</v>
      </c>
      <c r="CV119" s="1625">
        <v>8542</v>
      </c>
      <c r="CW119" s="1626">
        <v>65</v>
      </c>
      <c r="CX119" s="1628"/>
      <c r="CY119" s="1638">
        <v>512535</v>
      </c>
      <c r="CZ119" s="1625">
        <v>19282</v>
      </c>
      <c r="DA119" s="1625">
        <v>4759</v>
      </c>
      <c r="DB119" s="1625">
        <v>4614</v>
      </c>
      <c r="DC119" s="1625">
        <v>8866</v>
      </c>
      <c r="DD119" s="1625">
        <v>3258</v>
      </c>
      <c r="DE119" s="1625">
        <v>4231</v>
      </c>
      <c r="DF119" s="1625">
        <v>7361</v>
      </c>
      <c r="DG119" s="1625">
        <v>11169</v>
      </c>
      <c r="DH119" s="1625">
        <v>7682</v>
      </c>
      <c r="DI119" s="1625">
        <v>7643</v>
      </c>
      <c r="DJ119" s="1625">
        <v>28141</v>
      </c>
      <c r="DK119" s="1625">
        <v>24609</v>
      </c>
      <c r="DL119" s="1625">
        <v>51694</v>
      </c>
      <c r="DM119" s="1625">
        <v>36927</v>
      </c>
      <c r="DN119" s="1625">
        <v>8497</v>
      </c>
      <c r="DO119" s="1625">
        <v>3749</v>
      </c>
      <c r="DP119" s="1625">
        <v>4624</v>
      </c>
      <c r="DQ119" s="1625">
        <v>3260</v>
      </c>
      <c r="DR119" s="1625">
        <v>3129</v>
      </c>
      <c r="DS119" s="1625">
        <v>8164</v>
      </c>
      <c r="DT119" s="1625">
        <v>8197</v>
      </c>
      <c r="DU119" s="1625">
        <v>15240</v>
      </c>
      <c r="DV119" s="1625">
        <v>33599</v>
      </c>
      <c r="DW119" s="1625">
        <v>7338</v>
      </c>
      <c r="DX119" s="1625">
        <v>6475</v>
      </c>
      <c r="DY119" s="1625">
        <v>10172</v>
      </c>
      <c r="DZ119" s="1625">
        <v>36366</v>
      </c>
      <c r="EA119" s="1650">
        <v>23155</v>
      </c>
      <c r="EB119" s="1625">
        <v>5101</v>
      </c>
      <c r="EC119" s="1625">
        <v>3710</v>
      </c>
      <c r="ED119" s="1625">
        <v>2454</v>
      </c>
      <c r="EE119" s="1625">
        <v>2766</v>
      </c>
      <c r="EF119" s="1625">
        <v>8024</v>
      </c>
      <c r="EG119" s="1625">
        <v>12477</v>
      </c>
      <c r="EH119" s="1625">
        <v>5475</v>
      </c>
      <c r="EI119" s="1625">
        <v>2853</v>
      </c>
      <c r="EJ119" s="1625">
        <v>3969</v>
      </c>
      <c r="EK119" s="1625">
        <v>5516</v>
      </c>
      <c r="EL119" s="1625">
        <v>2590</v>
      </c>
      <c r="EM119" s="1625">
        <v>22548</v>
      </c>
      <c r="EN119" s="1625">
        <v>3723</v>
      </c>
      <c r="EO119" s="1625">
        <v>5653</v>
      </c>
      <c r="EP119" s="1625">
        <v>7678</v>
      </c>
      <c r="EQ119" s="1625">
        <v>4892</v>
      </c>
      <c r="ER119" s="1625">
        <v>4953</v>
      </c>
      <c r="ES119" s="1625">
        <v>7519</v>
      </c>
      <c r="ET119" s="1627">
        <v>8376</v>
      </c>
      <c r="EU119" s="1626">
        <v>57</v>
      </c>
      <c r="EV119" s="1627"/>
    </row>
    <row r="120" spans="1:153">
      <c r="A120" s="1620" t="s">
        <v>411</v>
      </c>
      <c r="B120" s="1620">
        <v>2012</v>
      </c>
      <c r="C120" s="1627">
        <v>1037231</v>
      </c>
      <c r="D120" s="1625">
        <v>38686</v>
      </c>
      <c r="E120" s="1625">
        <v>9168</v>
      </c>
      <c r="F120" s="1625">
        <v>9276</v>
      </c>
      <c r="G120" s="1625">
        <v>18707</v>
      </c>
      <c r="H120" s="1625">
        <v>6543</v>
      </c>
      <c r="I120" s="1625">
        <v>8212</v>
      </c>
      <c r="J120" s="1625">
        <v>13770</v>
      </c>
      <c r="K120" s="1625">
        <v>22896</v>
      </c>
      <c r="L120" s="1625">
        <v>15973</v>
      </c>
      <c r="M120" s="1625">
        <v>14914</v>
      </c>
      <c r="N120" s="1625">
        <v>56943</v>
      </c>
      <c r="O120" s="1625">
        <v>48881</v>
      </c>
      <c r="P120" s="1625">
        <v>107401</v>
      </c>
      <c r="Q120" s="1625">
        <v>75477</v>
      </c>
      <c r="R120" s="1625">
        <v>17476</v>
      </c>
      <c r="S120" s="1625">
        <v>7880</v>
      </c>
      <c r="T120" s="1625">
        <v>9544</v>
      </c>
      <c r="U120" s="1625">
        <v>6712</v>
      </c>
      <c r="V120" s="1625">
        <v>6336</v>
      </c>
      <c r="W120" s="1625">
        <v>16661</v>
      </c>
      <c r="X120" s="1625">
        <v>16496</v>
      </c>
      <c r="Y120" s="1625">
        <v>30810</v>
      </c>
      <c r="Z120" s="1625">
        <v>67913</v>
      </c>
      <c r="AA120" s="1625">
        <v>14729</v>
      </c>
      <c r="AB120" s="1625">
        <v>13236</v>
      </c>
      <c r="AC120" s="1625">
        <v>20111</v>
      </c>
      <c r="AD120" s="1625">
        <v>73012</v>
      </c>
      <c r="AE120" s="1650">
        <v>46436</v>
      </c>
      <c r="AF120" s="1625">
        <v>10565</v>
      </c>
      <c r="AG120" s="1625">
        <v>7424</v>
      </c>
      <c r="AH120" s="1625">
        <v>4771</v>
      </c>
      <c r="AI120" s="1625">
        <v>5585</v>
      </c>
      <c r="AJ120" s="1625">
        <v>16279</v>
      </c>
      <c r="AK120" s="1625">
        <v>24846</v>
      </c>
      <c r="AL120" s="1625">
        <v>10797</v>
      </c>
      <c r="AM120" s="1625">
        <v>5744</v>
      </c>
      <c r="AN120" s="1625">
        <v>8161</v>
      </c>
      <c r="AO120" s="1625">
        <v>11130</v>
      </c>
      <c r="AP120" s="1625">
        <v>5266</v>
      </c>
      <c r="AQ120" s="1625">
        <v>45815</v>
      </c>
      <c r="AR120" s="1625">
        <v>7440</v>
      </c>
      <c r="AS120" s="1625">
        <v>11723</v>
      </c>
      <c r="AT120" s="1625">
        <v>15996</v>
      </c>
      <c r="AU120" s="1625">
        <v>9650</v>
      </c>
      <c r="AV120" s="1625">
        <v>9858</v>
      </c>
      <c r="AW120" s="1625">
        <v>14841</v>
      </c>
      <c r="AX120" s="1625">
        <v>17074</v>
      </c>
      <c r="AY120" s="1626">
        <v>67</v>
      </c>
      <c r="AZ120" s="1632"/>
      <c r="BA120" s="1627">
        <v>531781</v>
      </c>
      <c r="BB120" s="1625">
        <v>19750</v>
      </c>
      <c r="BC120" s="1625">
        <v>4771</v>
      </c>
      <c r="BD120" s="1625">
        <v>4776</v>
      </c>
      <c r="BE120" s="1625">
        <v>9527</v>
      </c>
      <c r="BF120" s="1625">
        <v>3281</v>
      </c>
      <c r="BG120" s="1625">
        <v>4206</v>
      </c>
      <c r="BH120" s="1625">
        <v>7075</v>
      </c>
      <c r="BI120" s="1625">
        <v>11590</v>
      </c>
      <c r="BJ120" s="1625">
        <v>8217</v>
      </c>
      <c r="BK120" s="1625">
        <v>7569</v>
      </c>
      <c r="BL120" s="1625">
        <v>29155</v>
      </c>
      <c r="BM120" s="1625">
        <v>25169</v>
      </c>
      <c r="BN120" s="1625">
        <v>54985</v>
      </c>
      <c r="BO120" s="1625">
        <v>38710</v>
      </c>
      <c r="BP120" s="1625">
        <v>8914</v>
      </c>
      <c r="BQ120" s="1625">
        <v>4077</v>
      </c>
      <c r="BR120" s="1625">
        <v>4846</v>
      </c>
      <c r="BS120" s="1625">
        <v>3452</v>
      </c>
      <c r="BT120" s="1625">
        <v>3193</v>
      </c>
      <c r="BU120" s="1625">
        <v>8539</v>
      </c>
      <c r="BV120" s="1625">
        <v>8372</v>
      </c>
      <c r="BW120" s="1625">
        <v>15865</v>
      </c>
      <c r="BX120" s="1625">
        <v>35013</v>
      </c>
      <c r="BY120" s="1625">
        <v>7492</v>
      </c>
      <c r="BZ120" s="1625">
        <v>6720</v>
      </c>
      <c r="CA120" s="1625">
        <v>10442</v>
      </c>
      <c r="CB120" s="1625">
        <v>37419</v>
      </c>
      <c r="CC120" s="1650">
        <v>23854</v>
      </c>
      <c r="CD120" s="1625">
        <v>5405</v>
      </c>
      <c r="CE120" s="1625">
        <v>3778</v>
      </c>
      <c r="CF120" s="1625">
        <v>2402</v>
      </c>
      <c r="CG120" s="1625">
        <v>2975</v>
      </c>
      <c r="CH120" s="1625">
        <v>8378</v>
      </c>
      <c r="CI120" s="1625">
        <v>12723</v>
      </c>
      <c r="CJ120" s="1625">
        <v>5539</v>
      </c>
      <c r="CK120" s="1625">
        <v>2966</v>
      </c>
      <c r="CL120" s="1625">
        <v>4162</v>
      </c>
      <c r="CM120" s="1625">
        <v>5699</v>
      </c>
      <c r="CN120" s="1625">
        <v>2671</v>
      </c>
      <c r="CO120" s="1625">
        <v>23560</v>
      </c>
      <c r="CP120" s="1625">
        <v>3817</v>
      </c>
      <c r="CQ120" s="1625">
        <v>5983</v>
      </c>
      <c r="CR120" s="1625">
        <v>8316</v>
      </c>
      <c r="CS120" s="1625">
        <v>5038</v>
      </c>
      <c r="CT120" s="1625">
        <v>5006</v>
      </c>
      <c r="CU120" s="1625">
        <v>7595</v>
      </c>
      <c r="CV120" s="1625">
        <v>8749</v>
      </c>
      <c r="CW120" s="1626">
        <v>40</v>
      </c>
      <c r="CX120" s="1628"/>
      <c r="CY120" s="1638">
        <v>505450</v>
      </c>
      <c r="CZ120" s="1625">
        <v>18936</v>
      </c>
      <c r="DA120" s="1625">
        <v>4397</v>
      </c>
      <c r="DB120" s="1625">
        <v>4500</v>
      </c>
      <c r="DC120" s="1625">
        <v>9180</v>
      </c>
      <c r="DD120" s="1625">
        <v>3262</v>
      </c>
      <c r="DE120" s="1625">
        <v>4006</v>
      </c>
      <c r="DF120" s="1625">
        <v>6695</v>
      </c>
      <c r="DG120" s="1625">
        <v>11306</v>
      </c>
      <c r="DH120" s="1625">
        <v>7756</v>
      </c>
      <c r="DI120" s="1625">
        <v>7345</v>
      </c>
      <c r="DJ120" s="1625">
        <v>27788</v>
      </c>
      <c r="DK120" s="1625">
        <v>23712</v>
      </c>
      <c r="DL120" s="1625">
        <v>52416</v>
      </c>
      <c r="DM120" s="1625">
        <v>36767</v>
      </c>
      <c r="DN120" s="1625">
        <v>8562</v>
      </c>
      <c r="DO120" s="1625">
        <v>3803</v>
      </c>
      <c r="DP120" s="1625">
        <v>4698</v>
      </c>
      <c r="DQ120" s="1625">
        <v>3260</v>
      </c>
      <c r="DR120" s="1625">
        <v>3143</v>
      </c>
      <c r="DS120" s="1625">
        <v>8122</v>
      </c>
      <c r="DT120" s="1625">
        <v>8124</v>
      </c>
      <c r="DU120" s="1625">
        <v>14945</v>
      </c>
      <c r="DV120" s="1625">
        <v>32900</v>
      </c>
      <c r="DW120" s="1625">
        <v>7237</v>
      </c>
      <c r="DX120" s="1625">
        <v>6516</v>
      </c>
      <c r="DY120" s="1625">
        <v>9669</v>
      </c>
      <c r="DZ120" s="1625">
        <v>35593</v>
      </c>
      <c r="EA120" s="1650">
        <v>22582</v>
      </c>
      <c r="EB120" s="1625">
        <v>5160</v>
      </c>
      <c r="EC120" s="1625">
        <v>3646</v>
      </c>
      <c r="ED120" s="1625">
        <v>2369</v>
      </c>
      <c r="EE120" s="1625">
        <v>2610</v>
      </c>
      <c r="EF120" s="1625">
        <v>7901</v>
      </c>
      <c r="EG120" s="1625">
        <v>12123</v>
      </c>
      <c r="EH120" s="1625">
        <v>5258</v>
      </c>
      <c r="EI120" s="1625">
        <v>2778</v>
      </c>
      <c r="EJ120" s="1625">
        <v>3999</v>
      </c>
      <c r="EK120" s="1625">
        <v>5431</v>
      </c>
      <c r="EL120" s="1625">
        <v>2595</v>
      </c>
      <c r="EM120" s="1625">
        <v>22255</v>
      </c>
      <c r="EN120" s="1625">
        <v>3623</v>
      </c>
      <c r="EO120" s="1625">
        <v>5740</v>
      </c>
      <c r="EP120" s="1625">
        <v>7680</v>
      </c>
      <c r="EQ120" s="1625">
        <v>4612</v>
      </c>
      <c r="ER120" s="1625">
        <v>4852</v>
      </c>
      <c r="ES120" s="1625">
        <v>7246</v>
      </c>
      <c r="ET120" s="1627">
        <v>8325</v>
      </c>
      <c r="EU120" s="1626">
        <v>27</v>
      </c>
      <c r="EV120" s="1627"/>
    </row>
    <row r="121" spans="1:153">
      <c r="A121" s="1620" t="s">
        <v>412</v>
      </c>
      <c r="B121" s="1620">
        <v>2013</v>
      </c>
      <c r="C121" s="1627">
        <v>1029816</v>
      </c>
      <c r="D121" s="1625">
        <v>38190</v>
      </c>
      <c r="E121" s="1625">
        <v>9126</v>
      </c>
      <c r="F121" s="1625">
        <v>9231</v>
      </c>
      <c r="G121" s="1625">
        <v>18949</v>
      </c>
      <c r="H121" s="1625">
        <v>6177</v>
      </c>
      <c r="I121" s="1625">
        <v>8159</v>
      </c>
      <c r="J121" s="1625">
        <v>14546</v>
      </c>
      <c r="K121" s="1625">
        <v>22358</v>
      </c>
      <c r="L121" s="1625">
        <v>15588</v>
      </c>
      <c r="M121" s="1625">
        <v>14732</v>
      </c>
      <c r="N121" s="1625">
        <v>57470</v>
      </c>
      <c r="O121" s="1625">
        <v>48343</v>
      </c>
      <c r="P121" s="1625">
        <v>109986</v>
      </c>
      <c r="Q121" s="1625">
        <v>74320</v>
      </c>
      <c r="R121" s="1625">
        <v>17066</v>
      </c>
      <c r="S121" s="1625">
        <v>7722</v>
      </c>
      <c r="T121" s="1625">
        <v>9449</v>
      </c>
      <c r="U121" s="1625">
        <v>6461</v>
      </c>
      <c r="V121" s="1625">
        <v>6198</v>
      </c>
      <c r="W121" s="1625">
        <v>16326</v>
      </c>
      <c r="X121" s="1625">
        <v>16000</v>
      </c>
      <c r="Y121" s="1625">
        <v>30260</v>
      </c>
      <c r="Z121" s="1625">
        <v>66825</v>
      </c>
      <c r="AA121" s="1625">
        <v>14514</v>
      </c>
      <c r="AB121" s="1625">
        <v>13015</v>
      </c>
      <c r="AC121" s="1625">
        <v>20106</v>
      </c>
      <c r="AD121" s="1625">
        <v>72054</v>
      </c>
      <c r="AE121" s="1650">
        <v>45673</v>
      </c>
      <c r="AF121" s="1625">
        <v>10190</v>
      </c>
      <c r="AG121" s="1625">
        <v>7122</v>
      </c>
      <c r="AH121" s="1625">
        <v>4759</v>
      </c>
      <c r="AI121" s="1625">
        <v>5534</v>
      </c>
      <c r="AJ121" s="1625">
        <v>16210</v>
      </c>
      <c r="AK121" s="1625">
        <v>24713</v>
      </c>
      <c r="AL121" s="1625">
        <v>10705</v>
      </c>
      <c r="AM121" s="1625">
        <v>5666</v>
      </c>
      <c r="AN121" s="1625">
        <v>8059</v>
      </c>
      <c r="AO121" s="1625">
        <v>10696</v>
      </c>
      <c r="AP121" s="1625">
        <v>5266</v>
      </c>
      <c r="AQ121" s="1625">
        <v>45897</v>
      </c>
      <c r="AR121" s="1625">
        <v>7276</v>
      </c>
      <c r="AS121" s="1625">
        <v>11566</v>
      </c>
      <c r="AT121" s="1625">
        <v>15954</v>
      </c>
      <c r="AU121" s="1625">
        <v>9605</v>
      </c>
      <c r="AV121" s="1625">
        <v>9854</v>
      </c>
      <c r="AW121" s="1625">
        <v>14637</v>
      </c>
      <c r="AX121" s="1625">
        <v>17209</v>
      </c>
      <c r="AY121" s="1626">
        <v>54</v>
      </c>
      <c r="AZ121" s="1632" t="s">
        <v>1927</v>
      </c>
      <c r="BA121" s="1627">
        <v>527657</v>
      </c>
      <c r="BB121" s="1625">
        <v>19558</v>
      </c>
      <c r="BC121" s="1625">
        <v>4725</v>
      </c>
      <c r="BD121" s="1625">
        <v>4766</v>
      </c>
      <c r="BE121" s="1625">
        <v>9692</v>
      </c>
      <c r="BF121" s="1625">
        <v>3118</v>
      </c>
      <c r="BG121" s="1625">
        <v>4148</v>
      </c>
      <c r="BH121" s="1625">
        <v>7526</v>
      </c>
      <c r="BI121" s="1625">
        <v>11551</v>
      </c>
      <c r="BJ121" s="1625">
        <v>7959</v>
      </c>
      <c r="BK121" s="1625">
        <v>7480</v>
      </c>
      <c r="BL121" s="1625">
        <v>29418</v>
      </c>
      <c r="BM121" s="1625">
        <v>24794</v>
      </c>
      <c r="BN121" s="1625">
        <v>56267</v>
      </c>
      <c r="BO121" s="1625">
        <v>38245</v>
      </c>
      <c r="BP121" s="1625">
        <v>8821</v>
      </c>
      <c r="BQ121" s="1625">
        <v>3973</v>
      </c>
      <c r="BR121" s="1625">
        <v>4869</v>
      </c>
      <c r="BS121" s="1625">
        <v>3295</v>
      </c>
      <c r="BT121" s="1625">
        <v>3139</v>
      </c>
      <c r="BU121" s="1625">
        <v>8297</v>
      </c>
      <c r="BV121" s="1625">
        <v>8271</v>
      </c>
      <c r="BW121" s="1625">
        <v>15620</v>
      </c>
      <c r="BX121" s="1625">
        <v>34137</v>
      </c>
      <c r="BY121" s="1625">
        <v>7451</v>
      </c>
      <c r="BZ121" s="1625">
        <v>6680</v>
      </c>
      <c r="CA121" s="1625">
        <v>10388</v>
      </c>
      <c r="CB121" s="1625">
        <v>36949</v>
      </c>
      <c r="CC121" s="1650">
        <v>23309</v>
      </c>
      <c r="CD121" s="1625">
        <v>5168</v>
      </c>
      <c r="CE121" s="1625">
        <v>3603</v>
      </c>
      <c r="CF121" s="1625">
        <v>2443</v>
      </c>
      <c r="CG121" s="1625">
        <v>2804</v>
      </c>
      <c r="CH121" s="1625">
        <v>8217</v>
      </c>
      <c r="CI121" s="1625">
        <v>12693</v>
      </c>
      <c r="CJ121" s="1625">
        <v>5503</v>
      </c>
      <c r="CK121" s="1625">
        <v>2916</v>
      </c>
      <c r="CL121" s="1625">
        <v>4182</v>
      </c>
      <c r="CM121" s="1625">
        <v>5548</v>
      </c>
      <c r="CN121" s="1625">
        <v>2707</v>
      </c>
      <c r="CO121" s="1625">
        <v>23541</v>
      </c>
      <c r="CP121" s="1625">
        <v>3690</v>
      </c>
      <c r="CQ121" s="1625">
        <v>5868</v>
      </c>
      <c r="CR121" s="1625">
        <v>8196</v>
      </c>
      <c r="CS121" s="1625">
        <v>4929</v>
      </c>
      <c r="CT121" s="1625">
        <v>5013</v>
      </c>
      <c r="CU121" s="1625">
        <v>7470</v>
      </c>
      <c r="CV121" s="1625">
        <v>8690</v>
      </c>
      <c r="CW121" s="1626">
        <v>30</v>
      </c>
      <c r="CX121" s="1628" t="s">
        <v>1927</v>
      </c>
      <c r="CY121" s="1638">
        <v>502159</v>
      </c>
      <c r="CZ121" s="1625">
        <v>18632</v>
      </c>
      <c r="DA121" s="1625">
        <v>4401</v>
      </c>
      <c r="DB121" s="1625">
        <v>4465</v>
      </c>
      <c r="DC121" s="1625">
        <v>9257</v>
      </c>
      <c r="DD121" s="1625">
        <v>3059</v>
      </c>
      <c r="DE121" s="1625">
        <v>4011</v>
      </c>
      <c r="DF121" s="1625">
        <v>7020</v>
      </c>
      <c r="DG121" s="1625">
        <v>10807</v>
      </c>
      <c r="DH121" s="1625">
        <v>7629</v>
      </c>
      <c r="DI121" s="1625">
        <v>7252</v>
      </c>
      <c r="DJ121" s="1625">
        <v>28052</v>
      </c>
      <c r="DK121" s="1625">
        <v>23549</v>
      </c>
      <c r="DL121" s="1625">
        <v>53719</v>
      </c>
      <c r="DM121" s="1625">
        <v>36075</v>
      </c>
      <c r="DN121" s="1625">
        <v>8245</v>
      </c>
      <c r="DO121" s="1625">
        <v>3749</v>
      </c>
      <c r="DP121" s="1625">
        <v>4580</v>
      </c>
      <c r="DQ121" s="1625">
        <v>3166</v>
      </c>
      <c r="DR121" s="1625">
        <v>3059</v>
      </c>
      <c r="DS121" s="1625">
        <v>8029</v>
      </c>
      <c r="DT121" s="1625">
        <v>7729</v>
      </c>
      <c r="DU121" s="1625">
        <v>14640</v>
      </c>
      <c r="DV121" s="1625">
        <v>32688</v>
      </c>
      <c r="DW121" s="1625">
        <v>7063</v>
      </c>
      <c r="DX121" s="1625">
        <v>6335</v>
      </c>
      <c r="DY121" s="1625">
        <v>9718</v>
      </c>
      <c r="DZ121" s="1625">
        <v>35105</v>
      </c>
      <c r="EA121" s="1650">
        <v>22364</v>
      </c>
      <c r="EB121" s="1625">
        <v>5022</v>
      </c>
      <c r="EC121" s="1625">
        <v>3519</v>
      </c>
      <c r="ED121" s="1625">
        <v>2316</v>
      </c>
      <c r="EE121" s="1625">
        <v>2730</v>
      </c>
      <c r="EF121" s="1625">
        <v>7993</v>
      </c>
      <c r="EG121" s="1625">
        <v>12020</v>
      </c>
      <c r="EH121" s="1625">
        <v>5202</v>
      </c>
      <c r="EI121" s="1625">
        <v>2750</v>
      </c>
      <c r="EJ121" s="1625">
        <v>3877</v>
      </c>
      <c r="EK121" s="1625">
        <v>5148</v>
      </c>
      <c r="EL121" s="1625">
        <v>2559</v>
      </c>
      <c r="EM121" s="1625">
        <v>22356</v>
      </c>
      <c r="EN121" s="1625">
        <v>3586</v>
      </c>
      <c r="EO121" s="1625">
        <v>5698</v>
      </c>
      <c r="EP121" s="1625">
        <v>7758</v>
      </c>
      <c r="EQ121" s="1625">
        <v>4676</v>
      </c>
      <c r="ER121" s="1625">
        <v>4841</v>
      </c>
      <c r="ES121" s="1625">
        <v>7167</v>
      </c>
      <c r="ET121" s="1627">
        <v>8519</v>
      </c>
      <c r="EU121" s="1626">
        <v>24</v>
      </c>
      <c r="EV121" s="1627" t="s">
        <v>1927</v>
      </c>
    </row>
    <row r="122" spans="1:153">
      <c r="A122" s="1620" t="s">
        <v>413</v>
      </c>
      <c r="B122" s="1620">
        <v>2014</v>
      </c>
      <c r="C122" s="1627">
        <v>1003539</v>
      </c>
      <c r="D122" s="1625">
        <v>37058</v>
      </c>
      <c r="E122" s="1625">
        <v>8853</v>
      </c>
      <c r="F122" s="1625">
        <v>8803</v>
      </c>
      <c r="G122" s="1625">
        <v>18069</v>
      </c>
      <c r="H122" s="1625">
        <v>5998</v>
      </c>
      <c r="I122" s="1625">
        <v>7966</v>
      </c>
      <c r="J122" s="1625">
        <v>14517</v>
      </c>
      <c r="K122" s="1625">
        <v>21873</v>
      </c>
      <c r="L122" s="1625">
        <v>15442</v>
      </c>
      <c r="M122" s="1625">
        <v>14522</v>
      </c>
      <c r="N122" s="1625">
        <v>55765</v>
      </c>
      <c r="O122" s="1625">
        <v>46749</v>
      </c>
      <c r="P122" s="1625">
        <v>110629</v>
      </c>
      <c r="Q122" s="1625">
        <v>72996</v>
      </c>
      <c r="R122" s="1625">
        <v>16480</v>
      </c>
      <c r="S122" s="1625">
        <v>7556</v>
      </c>
      <c r="T122" s="1625">
        <v>8961</v>
      </c>
      <c r="U122" s="1625">
        <v>6166</v>
      </c>
      <c r="V122" s="1625">
        <v>6063</v>
      </c>
      <c r="W122" s="1625">
        <v>15848</v>
      </c>
      <c r="X122" s="1625">
        <v>15138</v>
      </c>
      <c r="Y122" s="1625">
        <v>28684</v>
      </c>
      <c r="Z122" s="1625">
        <v>65218</v>
      </c>
      <c r="AA122" s="1625">
        <v>13727</v>
      </c>
      <c r="AB122" s="1625">
        <v>12729</v>
      </c>
      <c r="AC122" s="1625">
        <v>19583</v>
      </c>
      <c r="AD122" s="1625">
        <v>69968</v>
      </c>
      <c r="AE122" s="1650">
        <v>44352</v>
      </c>
      <c r="AF122" s="1625">
        <v>9625</v>
      </c>
      <c r="AG122" s="1625">
        <v>7140</v>
      </c>
      <c r="AH122" s="1625">
        <v>4527</v>
      </c>
      <c r="AI122" s="1625">
        <v>5359</v>
      </c>
      <c r="AJ122" s="1625">
        <v>15837</v>
      </c>
      <c r="AK122" s="1625">
        <v>23775</v>
      </c>
      <c r="AL122" s="1625">
        <v>10197</v>
      </c>
      <c r="AM122" s="1625">
        <v>5502</v>
      </c>
      <c r="AN122" s="1625">
        <v>7745</v>
      </c>
      <c r="AO122" s="1625">
        <v>10399</v>
      </c>
      <c r="AP122" s="1625">
        <v>5015</v>
      </c>
      <c r="AQ122" s="1625">
        <v>45203</v>
      </c>
      <c r="AR122" s="1625">
        <v>7159</v>
      </c>
      <c r="AS122" s="1625">
        <v>11323</v>
      </c>
      <c r="AT122" s="1625">
        <v>15558</v>
      </c>
      <c r="AU122" s="1625">
        <v>9279</v>
      </c>
      <c r="AV122" s="1625">
        <v>9509</v>
      </c>
      <c r="AW122" s="1625">
        <v>14236</v>
      </c>
      <c r="AX122" s="1625">
        <v>16373</v>
      </c>
      <c r="AY122" s="1626">
        <v>65</v>
      </c>
      <c r="AZ122" s="1632" t="s">
        <v>1927</v>
      </c>
      <c r="BA122" s="1627">
        <v>515533</v>
      </c>
      <c r="BB122" s="1625">
        <v>19010</v>
      </c>
      <c r="BC122" s="1625">
        <v>4508</v>
      </c>
      <c r="BD122" s="1625">
        <v>4536</v>
      </c>
      <c r="BE122" s="1625">
        <v>9385</v>
      </c>
      <c r="BF122" s="1625">
        <v>3098</v>
      </c>
      <c r="BG122" s="1625">
        <v>4049</v>
      </c>
      <c r="BH122" s="1625">
        <v>7436</v>
      </c>
      <c r="BI122" s="1625">
        <v>11197</v>
      </c>
      <c r="BJ122" s="1625">
        <v>7963</v>
      </c>
      <c r="BK122" s="1625">
        <v>7515</v>
      </c>
      <c r="BL122" s="1625">
        <v>28703</v>
      </c>
      <c r="BM122" s="1625">
        <v>23991</v>
      </c>
      <c r="BN122" s="1625">
        <v>56541</v>
      </c>
      <c r="BO122" s="1625">
        <v>37565</v>
      </c>
      <c r="BP122" s="1625">
        <v>8424</v>
      </c>
      <c r="BQ122" s="1625">
        <v>3914</v>
      </c>
      <c r="BR122" s="1625">
        <v>4580</v>
      </c>
      <c r="BS122" s="1625">
        <v>3169</v>
      </c>
      <c r="BT122" s="1625">
        <v>3097</v>
      </c>
      <c r="BU122" s="1625">
        <v>8173</v>
      </c>
      <c r="BV122" s="1625">
        <v>7709</v>
      </c>
      <c r="BW122" s="1625">
        <v>14832</v>
      </c>
      <c r="BX122" s="1625">
        <v>33649</v>
      </c>
      <c r="BY122" s="1625">
        <v>7033</v>
      </c>
      <c r="BZ122" s="1625">
        <v>6566</v>
      </c>
      <c r="CA122" s="1625">
        <v>10025</v>
      </c>
      <c r="CB122" s="1625">
        <v>35787</v>
      </c>
      <c r="CC122" s="1650">
        <v>22778</v>
      </c>
      <c r="CD122" s="1625">
        <v>4878</v>
      </c>
      <c r="CE122" s="1625">
        <v>3665</v>
      </c>
      <c r="CF122" s="1625">
        <v>2290</v>
      </c>
      <c r="CG122" s="1625">
        <v>2730</v>
      </c>
      <c r="CH122" s="1625">
        <v>8215</v>
      </c>
      <c r="CI122" s="1625">
        <v>12139</v>
      </c>
      <c r="CJ122" s="1625">
        <v>5309</v>
      </c>
      <c r="CK122" s="1625">
        <v>2885</v>
      </c>
      <c r="CL122" s="1625">
        <v>3949</v>
      </c>
      <c r="CM122" s="1625">
        <v>5446</v>
      </c>
      <c r="CN122" s="1625">
        <v>2558</v>
      </c>
      <c r="CO122" s="1625">
        <v>23293</v>
      </c>
      <c r="CP122" s="1625">
        <v>3667</v>
      </c>
      <c r="CQ122" s="1625">
        <v>5840</v>
      </c>
      <c r="CR122" s="1625">
        <v>7974</v>
      </c>
      <c r="CS122" s="1625">
        <v>4767</v>
      </c>
      <c r="CT122" s="1625">
        <v>4904</v>
      </c>
      <c r="CU122" s="1625">
        <v>7331</v>
      </c>
      <c r="CV122" s="1625">
        <v>8427</v>
      </c>
      <c r="CW122" s="1626">
        <v>33</v>
      </c>
      <c r="CX122" s="1628" t="s">
        <v>1927</v>
      </c>
      <c r="CY122" s="1638">
        <v>488006</v>
      </c>
      <c r="CZ122" s="1625">
        <v>18048</v>
      </c>
      <c r="DA122" s="1625">
        <v>4345</v>
      </c>
      <c r="DB122" s="1625">
        <v>4267</v>
      </c>
      <c r="DC122" s="1625">
        <v>8684</v>
      </c>
      <c r="DD122" s="1625">
        <v>2900</v>
      </c>
      <c r="DE122" s="1625">
        <v>3917</v>
      </c>
      <c r="DF122" s="1625">
        <v>7081</v>
      </c>
      <c r="DG122" s="1625">
        <v>10676</v>
      </c>
      <c r="DH122" s="1625">
        <v>7479</v>
      </c>
      <c r="DI122" s="1625">
        <v>7007</v>
      </c>
      <c r="DJ122" s="1625">
        <v>27062</v>
      </c>
      <c r="DK122" s="1625">
        <v>22758</v>
      </c>
      <c r="DL122" s="1625">
        <v>54088</v>
      </c>
      <c r="DM122" s="1625">
        <v>35431</v>
      </c>
      <c r="DN122" s="1625">
        <v>8056</v>
      </c>
      <c r="DO122" s="1625">
        <v>3642</v>
      </c>
      <c r="DP122" s="1625">
        <v>4381</v>
      </c>
      <c r="DQ122" s="1625">
        <v>2997</v>
      </c>
      <c r="DR122" s="1625">
        <v>2966</v>
      </c>
      <c r="DS122" s="1625">
        <v>7675</v>
      </c>
      <c r="DT122" s="1625">
        <v>7429</v>
      </c>
      <c r="DU122" s="1625">
        <v>13852</v>
      </c>
      <c r="DV122" s="1625">
        <v>31569</v>
      </c>
      <c r="DW122" s="1625">
        <v>6694</v>
      </c>
      <c r="DX122" s="1625">
        <v>6163</v>
      </c>
      <c r="DY122" s="1625">
        <v>9558</v>
      </c>
      <c r="DZ122" s="1625">
        <v>34181</v>
      </c>
      <c r="EA122" s="1650">
        <v>21574</v>
      </c>
      <c r="EB122" s="1625">
        <v>4747</v>
      </c>
      <c r="EC122" s="1625">
        <v>3475</v>
      </c>
      <c r="ED122" s="1625">
        <v>2237</v>
      </c>
      <c r="EE122" s="1625">
        <v>2629</v>
      </c>
      <c r="EF122" s="1625">
        <v>7622</v>
      </c>
      <c r="EG122" s="1625">
        <v>11636</v>
      </c>
      <c r="EH122" s="1625">
        <v>4888</v>
      </c>
      <c r="EI122" s="1625">
        <v>2617</v>
      </c>
      <c r="EJ122" s="1625">
        <v>3796</v>
      </c>
      <c r="EK122" s="1625">
        <v>4953</v>
      </c>
      <c r="EL122" s="1625">
        <v>2457</v>
      </c>
      <c r="EM122" s="1625">
        <v>21910</v>
      </c>
      <c r="EN122" s="1625">
        <v>3492</v>
      </c>
      <c r="EO122" s="1625">
        <v>5483</v>
      </c>
      <c r="EP122" s="1625">
        <v>7584</v>
      </c>
      <c r="EQ122" s="1625">
        <v>4512</v>
      </c>
      <c r="ER122" s="1625">
        <v>4605</v>
      </c>
      <c r="ES122" s="1625">
        <v>6905</v>
      </c>
      <c r="ET122" s="1627">
        <v>7946</v>
      </c>
      <c r="EU122" s="1626">
        <v>32</v>
      </c>
      <c r="EV122" s="1627" t="s">
        <v>1927</v>
      </c>
    </row>
    <row r="123" spans="1:153">
      <c r="A123" s="1620" t="s">
        <v>1686</v>
      </c>
      <c r="B123" s="1620">
        <v>2015</v>
      </c>
      <c r="C123" s="1629">
        <v>1005677</v>
      </c>
      <c r="D123" s="1633">
        <v>36695</v>
      </c>
      <c r="E123" s="1633">
        <v>8621</v>
      </c>
      <c r="F123" s="1633">
        <v>8814</v>
      </c>
      <c r="G123" s="1633">
        <v>17999</v>
      </c>
      <c r="H123" s="1633">
        <v>5861</v>
      </c>
      <c r="I123" s="1633">
        <v>7831</v>
      </c>
      <c r="J123" s="1633">
        <v>14195</v>
      </c>
      <c r="K123" s="1633">
        <v>21700</v>
      </c>
      <c r="L123" s="1633">
        <v>15306</v>
      </c>
      <c r="M123" s="1633">
        <v>14256</v>
      </c>
      <c r="N123" s="1633">
        <v>56077</v>
      </c>
      <c r="O123" s="1633">
        <v>47014</v>
      </c>
      <c r="P123" s="1633">
        <v>113194</v>
      </c>
      <c r="Q123" s="1633">
        <v>73475</v>
      </c>
      <c r="R123" s="1633">
        <v>16339</v>
      </c>
      <c r="S123" s="1633">
        <v>7567</v>
      </c>
      <c r="T123" s="1633">
        <v>9072</v>
      </c>
      <c r="U123" s="1633">
        <v>6230</v>
      </c>
      <c r="V123" s="1633">
        <v>5987</v>
      </c>
      <c r="W123" s="1633">
        <v>15638</v>
      </c>
      <c r="X123" s="1633">
        <v>15464</v>
      </c>
      <c r="Y123" s="1633">
        <v>28352</v>
      </c>
      <c r="Z123" s="1633">
        <v>65615</v>
      </c>
      <c r="AA123" s="1633">
        <v>13950</v>
      </c>
      <c r="AB123" s="1633">
        <v>12622</v>
      </c>
      <c r="AC123" s="1633">
        <v>19662</v>
      </c>
      <c r="AD123" s="1633">
        <v>70596</v>
      </c>
      <c r="AE123" s="1654">
        <v>44015</v>
      </c>
      <c r="AF123" s="1633">
        <v>9832</v>
      </c>
      <c r="AG123" s="1633">
        <v>7030</v>
      </c>
      <c r="AH123" s="1633">
        <v>4624</v>
      </c>
      <c r="AI123" s="1633">
        <v>5551</v>
      </c>
      <c r="AJ123" s="1633">
        <v>15599</v>
      </c>
      <c r="AK123" s="1633">
        <v>23678</v>
      </c>
      <c r="AL123" s="1633">
        <v>10360</v>
      </c>
      <c r="AM123" s="1633">
        <v>5586</v>
      </c>
      <c r="AN123" s="1633">
        <v>7719</v>
      </c>
      <c r="AO123" s="1633">
        <v>10146</v>
      </c>
      <c r="AP123" s="1633">
        <v>5052</v>
      </c>
      <c r="AQ123" s="1633">
        <v>45235</v>
      </c>
      <c r="AR123" s="1633">
        <v>7064</v>
      </c>
      <c r="AS123" s="1633">
        <v>11020</v>
      </c>
      <c r="AT123" s="1633">
        <v>15577</v>
      </c>
      <c r="AU123" s="1633">
        <v>9112</v>
      </c>
      <c r="AV123" s="1633">
        <v>9226</v>
      </c>
      <c r="AW123" s="1633">
        <v>14125</v>
      </c>
      <c r="AX123" s="1633">
        <v>16941</v>
      </c>
      <c r="AY123" s="1644">
        <v>53</v>
      </c>
      <c r="AZ123" s="1634" t="s">
        <v>1927</v>
      </c>
      <c r="BA123" s="1629">
        <v>515452</v>
      </c>
      <c r="BB123" s="1633">
        <v>18838</v>
      </c>
      <c r="BC123" s="1633">
        <v>4400</v>
      </c>
      <c r="BD123" s="1633">
        <v>4473</v>
      </c>
      <c r="BE123" s="1633">
        <v>9312</v>
      </c>
      <c r="BF123" s="1633">
        <v>3044</v>
      </c>
      <c r="BG123" s="1633">
        <v>3968</v>
      </c>
      <c r="BH123" s="1633">
        <v>7120</v>
      </c>
      <c r="BI123" s="1633">
        <v>11074</v>
      </c>
      <c r="BJ123" s="1633">
        <v>7879</v>
      </c>
      <c r="BK123" s="1633">
        <v>7137</v>
      </c>
      <c r="BL123" s="1633">
        <v>28740</v>
      </c>
      <c r="BM123" s="1633">
        <v>24040</v>
      </c>
      <c r="BN123" s="1633">
        <v>58192</v>
      </c>
      <c r="BO123" s="1633">
        <v>37758</v>
      </c>
      <c r="BP123" s="1633">
        <v>8359</v>
      </c>
      <c r="BQ123" s="1633">
        <v>3876</v>
      </c>
      <c r="BR123" s="1633">
        <v>4587</v>
      </c>
      <c r="BS123" s="1633">
        <v>3226</v>
      </c>
      <c r="BT123" s="1633">
        <v>3078</v>
      </c>
      <c r="BU123" s="1633">
        <v>8043</v>
      </c>
      <c r="BV123" s="1633">
        <v>7981</v>
      </c>
      <c r="BW123" s="1633">
        <v>14478</v>
      </c>
      <c r="BX123" s="1633">
        <v>33609</v>
      </c>
      <c r="BY123" s="1633">
        <v>7153</v>
      </c>
      <c r="BZ123" s="1633">
        <v>6509</v>
      </c>
      <c r="CA123" s="1633">
        <v>10228</v>
      </c>
      <c r="CB123" s="1633">
        <v>35936</v>
      </c>
      <c r="CC123" s="1654">
        <v>22672</v>
      </c>
      <c r="CD123" s="1633">
        <v>5041</v>
      </c>
      <c r="CE123" s="1633">
        <v>3549</v>
      </c>
      <c r="CF123" s="1633">
        <v>2400</v>
      </c>
      <c r="CG123" s="1633">
        <v>2948</v>
      </c>
      <c r="CH123" s="1633">
        <v>8031</v>
      </c>
      <c r="CI123" s="1633">
        <v>12021</v>
      </c>
      <c r="CJ123" s="1633">
        <v>5395</v>
      </c>
      <c r="CK123" s="1633">
        <v>2921</v>
      </c>
      <c r="CL123" s="1633">
        <v>4008</v>
      </c>
      <c r="CM123" s="1633">
        <v>5177</v>
      </c>
      <c r="CN123" s="1633">
        <v>2544</v>
      </c>
      <c r="CO123" s="1633">
        <v>23137</v>
      </c>
      <c r="CP123" s="1633">
        <v>3662</v>
      </c>
      <c r="CQ123" s="1633">
        <v>5686</v>
      </c>
      <c r="CR123" s="1633">
        <v>7914</v>
      </c>
      <c r="CS123" s="1633">
        <v>4636</v>
      </c>
      <c r="CT123" s="1633">
        <v>4618</v>
      </c>
      <c r="CU123" s="1633">
        <v>7272</v>
      </c>
      <c r="CV123" s="1633">
        <v>8744</v>
      </c>
      <c r="CW123" s="1644">
        <v>38</v>
      </c>
      <c r="CX123" s="1645" t="s">
        <v>1927</v>
      </c>
      <c r="CY123" s="1646">
        <v>490225</v>
      </c>
      <c r="CZ123" s="1633">
        <v>17857</v>
      </c>
      <c r="DA123" s="1633">
        <v>4221</v>
      </c>
      <c r="DB123" s="1633">
        <v>4341</v>
      </c>
      <c r="DC123" s="1633">
        <v>8687</v>
      </c>
      <c r="DD123" s="1633">
        <v>2817</v>
      </c>
      <c r="DE123" s="1633">
        <v>3863</v>
      </c>
      <c r="DF123" s="1633">
        <v>7075</v>
      </c>
      <c r="DG123" s="1633">
        <v>10626</v>
      </c>
      <c r="DH123" s="1633">
        <v>7427</v>
      </c>
      <c r="DI123" s="1633">
        <v>7119</v>
      </c>
      <c r="DJ123" s="1633">
        <v>27337</v>
      </c>
      <c r="DK123" s="1633">
        <v>22974</v>
      </c>
      <c r="DL123" s="1633">
        <v>55002</v>
      </c>
      <c r="DM123" s="1633">
        <v>35717</v>
      </c>
      <c r="DN123" s="1633">
        <v>7980</v>
      </c>
      <c r="DO123" s="1633">
        <v>3691</v>
      </c>
      <c r="DP123" s="1633">
        <v>4485</v>
      </c>
      <c r="DQ123" s="1633">
        <v>3004</v>
      </c>
      <c r="DR123" s="1633">
        <v>2909</v>
      </c>
      <c r="DS123" s="1633">
        <v>7595</v>
      </c>
      <c r="DT123" s="1633">
        <v>7483</v>
      </c>
      <c r="DU123" s="1633">
        <v>13874</v>
      </c>
      <c r="DV123" s="1633">
        <v>32006</v>
      </c>
      <c r="DW123" s="1633">
        <v>6797</v>
      </c>
      <c r="DX123" s="1633">
        <v>6113</v>
      </c>
      <c r="DY123" s="1633">
        <v>9434</v>
      </c>
      <c r="DZ123" s="1633">
        <v>34660</v>
      </c>
      <c r="EA123" s="1654">
        <v>21343</v>
      </c>
      <c r="EB123" s="1633">
        <v>4791</v>
      </c>
      <c r="EC123" s="1633">
        <v>3481</v>
      </c>
      <c r="ED123" s="1633">
        <v>2224</v>
      </c>
      <c r="EE123" s="1633">
        <v>2603</v>
      </c>
      <c r="EF123" s="1633">
        <v>7568</v>
      </c>
      <c r="EG123" s="1633">
        <v>11657</v>
      </c>
      <c r="EH123" s="1633">
        <v>4965</v>
      </c>
      <c r="EI123" s="1633">
        <v>2665</v>
      </c>
      <c r="EJ123" s="1633">
        <v>3711</v>
      </c>
      <c r="EK123" s="1633">
        <v>4969</v>
      </c>
      <c r="EL123" s="1633">
        <v>2508</v>
      </c>
      <c r="EM123" s="1633">
        <v>22098</v>
      </c>
      <c r="EN123" s="1633">
        <v>3402</v>
      </c>
      <c r="EO123" s="1633">
        <v>5334</v>
      </c>
      <c r="EP123" s="1633">
        <v>7663</v>
      </c>
      <c r="EQ123" s="1633">
        <v>4476</v>
      </c>
      <c r="ER123" s="1633">
        <v>4608</v>
      </c>
      <c r="ES123" s="1633">
        <v>6853</v>
      </c>
      <c r="ET123" s="1629">
        <v>8197</v>
      </c>
      <c r="EU123" s="1644">
        <v>15</v>
      </c>
      <c r="EV123" s="1629" t="s">
        <v>1927</v>
      </c>
    </row>
    <row r="124" spans="1:153">
      <c r="A124" s="1888" t="s">
        <v>2423</v>
      </c>
      <c r="B124" s="1892">
        <v>2016</v>
      </c>
      <c r="C124" s="1895">
        <v>976978</v>
      </c>
      <c r="D124" s="1886">
        <v>35125</v>
      </c>
      <c r="E124" s="1895">
        <v>8626</v>
      </c>
      <c r="F124" s="1886">
        <v>8341</v>
      </c>
      <c r="G124" s="1895">
        <v>17347</v>
      </c>
      <c r="H124" s="1886">
        <v>5666</v>
      </c>
      <c r="I124" s="1895">
        <v>7547</v>
      </c>
      <c r="J124" s="1886">
        <v>13744</v>
      </c>
      <c r="K124" s="1895">
        <v>20878</v>
      </c>
      <c r="L124" s="1886">
        <v>14621</v>
      </c>
      <c r="M124" s="1895">
        <v>13661</v>
      </c>
      <c r="N124" s="1886">
        <v>54447</v>
      </c>
      <c r="O124" s="1895">
        <v>45387</v>
      </c>
      <c r="P124" s="1886">
        <v>111962</v>
      </c>
      <c r="Q124" s="1895">
        <v>70648</v>
      </c>
      <c r="R124" s="1886">
        <v>15736</v>
      </c>
      <c r="S124" s="1895">
        <v>7302</v>
      </c>
      <c r="T124" s="1886">
        <v>8927</v>
      </c>
      <c r="U124" s="1895">
        <v>6112</v>
      </c>
      <c r="V124" s="1886">
        <v>5819</v>
      </c>
      <c r="W124" s="1895">
        <v>15169</v>
      </c>
      <c r="X124" s="1886">
        <v>14831</v>
      </c>
      <c r="Y124" s="1895">
        <v>27652</v>
      </c>
      <c r="Z124" s="1886">
        <v>64226</v>
      </c>
      <c r="AA124" s="1895">
        <v>13202</v>
      </c>
      <c r="AB124" s="1886">
        <v>12072</v>
      </c>
      <c r="AC124" s="1895">
        <v>19327</v>
      </c>
      <c r="AD124" s="1886">
        <v>68816</v>
      </c>
      <c r="AE124" s="1895">
        <v>43378</v>
      </c>
      <c r="AF124" s="1886">
        <v>9430</v>
      </c>
      <c r="AG124" s="1895">
        <v>6658</v>
      </c>
      <c r="AH124" s="1895">
        <v>4436</v>
      </c>
      <c r="AI124" s="1886">
        <v>5300</v>
      </c>
      <c r="AJ124" s="1895">
        <v>15477</v>
      </c>
      <c r="AK124" s="1886">
        <v>22736</v>
      </c>
      <c r="AL124" s="1895">
        <v>9844</v>
      </c>
      <c r="AM124" s="1886">
        <v>5346</v>
      </c>
      <c r="AN124" s="1895">
        <v>7510</v>
      </c>
      <c r="AO124" s="1886">
        <v>9911</v>
      </c>
      <c r="AP124" s="1895">
        <v>4779</v>
      </c>
      <c r="AQ124" s="1886">
        <v>44033</v>
      </c>
      <c r="AR124" s="1895">
        <v>6811</v>
      </c>
      <c r="AS124" s="1886">
        <v>10886</v>
      </c>
      <c r="AT124" s="1895">
        <v>14894</v>
      </c>
      <c r="AU124" s="1886">
        <v>9059</v>
      </c>
      <c r="AV124" s="1895">
        <v>8929</v>
      </c>
      <c r="AW124" s="1886">
        <v>13688</v>
      </c>
      <c r="AX124" s="1895">
        <v>16617</v>
      </c>
      <c r="AY124" s="1886">
        <v>65</v>
      </c>
      <c r="AZ124" s="1895" t="s">
        <v>2833</v>
      </c>
      <c r="BA124" s="1636">
        <v>501880</v>
      </c>
      <c r="BB124" s="1637">
        <v>17888</v>
      </c>
      <c r="BC124" s="1636">
        <v>4380</v>
      </c>
      <c r="BD124" s="1637">
        <v>4296</v>
      </c>
      <c r="BE124" s="1636">
        <v>8903</v>
      </c>
      <c r="BF124" s="1637">
        <v>2841</v>
      </c>
      <c r="BG124" s="1636">
        <v>3886</v>
      </c>
      <c r="BH124" s="1637">
        <v>6995</v>
      </c>
      <c r="BI124" s="1636">
        <v>10710</v>
      </c>
      <c r="BJ124" s="1637">
        <v>7624</v>
      </c>
      <c r="BK124" s="1636">
        <v>7127</v>
      </c>
      <c r="BL124" s="1637">
        <v>28111</v>
      </c>
      <c r="BM124" s="1636">
        <v>23274</v>
      </c>
      <c r="BN124" s="1637">
        <v>57359</v>
      </c>
      <c r="BO124" s="1636">
        <v>36257</v>
      </c>
      <c r="BP124" s="1637">
        <v>8125</v>
      </c>
      <c r="BQ124" s="1636">
        <v>3720</v>
      </c>
      <c r="BR124" s="1637">
        <v>4646</v>
      </c>
      <c r="BS124" s="1636">
        <v>3173</v>
      </c>
      <c r="BT124" s="1637">
        <v>2945</v>
      </c>
      <c r="BU124" s="1636">
        <v>7851</v>
      </c>
      <c r="BV124" s="1637">
        <v>7549</v>
      </c>
      <c r="BW124" s="1636">
        <v>14231</v>
      </c>
      <c r="BX124" s="1637">
        <v>32985</v>
      </c>
      <c r="BY124" s="1636">
        <v>6806</v>
      </c>
      <c r="BZ124" s="1637">
        <v>6143</v>
      </c>
      <c r="CA124" s="1636">
        <v>9863</v>
      </c>
      <c r="CB124" s="1637">
        <v>35343</v>
      </c>
      <c r="CC124" s="1895">
        <v>22346</v>
      </c>
      <c r="CD124" s="1637">
        <v>4780</v>
      </c>
      <c r="CE124" s="1636">
        <v>3445</v>
      </c>
      <c r="CF124" s="1637">
        <v>2312</v>
      </c>
      <c r="CG124" s="1636">
        <v>2729</v>
      </c>
      <c r="CH124" s="1637">
        <v>7904</v>
      </c>
      <c r="CI124" s="1636">
        <v>11747</v>
      </c>
      <c r="CJ124" s="1637">
        <v>5076</v>
      </c>
      <c r="CK124" s="1636">
        <v>2732</v>
      </c>
      <c r="CL124" s="1637">
        <v>3874</v>
      </c>
      <c r="CM124" s="1636">
        <v>5127</v>
      </c>
      <c r="CN124" s="1637">
        <v>2489</v>
      </c>
      <c r="CO124" s="1636">
        <v>22766</v>
      </c>
      <c r="CP124" s="1637">
        <v>3495</v>
      </c>
      <c r="CQ124" s="1636">
        <v>5612</v>
      </c>
      <c r="CR124" s="1637">
        <v>7641</v>
      </c>
      <c r="CS124" s="1636">
        <v>4657</v>
      </c>
      <c r="CT124" s="1637">
        <v>4556</v>
      </c>
      <c r="CU124" s="1636">
        <v>7006</v>
      </c>
      <c r="CV124" s="1637">
        <v>8522</v>
      </c>
      <c r="CW124" s="1636">
        <v>33</v>
      </c>
      <c r="CX124" s="1637"/>
      <c r="CY124" s="1636">
        <v>475098</v>
      </c>
      <c r="CZ124" s="1637">
        <v>17237</v>
      </c>
      <c r="DA124" s="1636">
        <v>4246</v>
      </c>
      <c r="DB124" s="1637">
        <v>4045</v>
      </c>
      <c r="DC124" s="1636">
        <v>8444</v>
      </c>
      <c r="DD124" s="1637">
        <v>2825</v>
      </c>
      <c r="DE124" s="1636">
        <v>3661</v>
      </c>
      <c r="DF124" s="1637">
        <v>6749</v>
      </c>
      <c r="DG124" s="1636">
        <v>10168</v>
      </c>
      <c r="DH124" s="1637">
        <v>6997</v>
      </c>
      <c r="DI124" s="1636">
        <v>6534</v>
      </c>
      <c r="DJ124" s="1637">
        <v>26336</v>
      </c>
      <c r="DK124" s="1636">
        <v>22113</v>
      </c>
      <c r="DL124" s="1637">
        <v>54603</v>
      </c>
      <c r="DM124" s="1636">
        <v>34391</v>
      </c>
      <c r="DN124" s="1637">
        <v>7611</v>
      </c>
      <c r="DO124" s="1636">
        <v>3582</v>
      </c>
      <c r="DP124" s="1637">
        <v>4281</v>
      </c>
      <c r="DQ124" s="1636">
        <v>2939</v>
      </c>
      <c r="DR124" s="1637">
        <v>2874</v>
      </c>
      <c r="DS124" s="1636">
        <v>7318</v>
      </c>
      <c r="DT124" s="1637">
        <v>7282</v>
      </c>
      <c r="DU124" s="1636">
        <v>13421</v>
      </c>
      <c r="DV124" s="1637">
        <v>31241</v>
      </c>
      <c r="DW124" s="1636">
        <v>6396</v>
      </c>
      <c r="DX124" s="1637">
        <v>5929</v>
      </c>
      <c r="DY124" s="1636">
        <v>9464</v>
      </c>
      <c r="DZ124" s="1637">
        <v>33473</v>
      </c>
      <c r="EA124" s="1895">
        <v>21032</v>
      </c>
      <c r="EB124" s="1637">
        <v>4650</v>
      </c>
      <c r="EC124" s="1636">
        <v>3213</v>
      </c>
      <c r="ED124" s="1637">
        <v>2124</v>
      </c>
      <c r="EE124" s="1636">
        <v>2571</v>
      </c>
      <c r="EF124" s="1637">
        <v>7573</v>
      </c>
      <c r="EG124" s="1636">
        <v>10989</v>
      </c>
      <c r="EH124" s="1637">
        <v>4768</v>
      </c>
      <c r="EI124" s="1636">
        <v>2614</v>
      </c>
      <c r="EJ124" s="1637">
        <v>3636</v>
      </c>
      <c r="EK124" s="1636">
        <v>4784</v>
      </c>
      <c r="EL124" s="1637">
        <v>2290</v>
      </c>
      <c r="EM124" s="1636">
        <v>21267</v>
      </c>
      <c r="EN124" s="1637">
        <v>3316</v>
      </c>
      <c r="EO124" s="1636">
        <v>5274</v>
      </c>
      <c r="EP124" s="1637">
        <v>7253</v>
      </c>
      <c r="EQ124" s="1636">
        <v>4402</v>
      </c>
      <c r="ER124" s="1637">
        <v>4373</v>
      </c>
      <c r="ES124" s="1636">
        <v>6682</v>
      </c>
      <c r="ET124" s="1637">
        <v>8095</v>
      </c>
      <c r="EU124" s="1636">
        <v>32</v>
      </c>
      <c r="EV124" s="1636"/>
    </row>
    <row r="125" spans="1:153">
      <c r="A125" s="1890" t="s">
        <v>2425</v>
      </c>
      <c r="B125" s="1893">
        <v>2017</v>
      </c>
      <c r="C125" s="1651">
        <v>946065</v>
      </c>
      <c r="D125" s="1885">
        <v>34040</v>
      </c>
      <c r="E125" s="1651">
        <v>8035</v>
      </c>
      <c r="F125" s="1885">
        <v>8175</v>
      </c>
      <c r="G125" s="1651">
        <v>16648</v>
      </c>
      <c r="H125" s="1885">
        <v>5396</v>
      </c>
      <c r="I125" s="1651">
        <v>7259</v>
      </c>
      <c r="J125" s="1885">
        <v>13217</v>
      </c>
      <c r="K125" s="1651">
        <v>20431</v>
      </c>
      <c r="L125" s="1885">
        <v>14029</v>
      </c>
      <c r="M125" s="1651">
        <v>13279</v>
      </c>
      <c r="N125" s="1885">
        <v>53069</v>
      </c>
      <c r="O125" s="1651">
        <v>44054</v>
      </c>
      <c r="P125" s="1885">
        <v>108990</v>
      </c>
      <c r="Q125" s="1651">
        <v>68131</v>
      </c>
      <c r="R125" s="1885">
        <v>14967</v>
      </c>
      <c r="S125" s="1651">
        <v>7178</v>
      </c>
      <c r="T125" s="1885">
        <v>8696</v>
      </c>
      <c r="U125" s="1651">
        <v>5856</v>
      </c>
      <c r="V125" s="1885">
        <v>5705</v>
      </c>
      <c r="W125" s="1651">
        <v>14519</v>
      </c>
      <c r="X125" s="1885">
        <v>14039</v>
      </c>
      <c r="Y125" s="1651">
        <v>26261</v>
      </c>
      <c r="Z125" s="1885">
        <v>62436</v>
      </c>
      <c r="AA125" s="1651">
        <v>12663</v>
      </c>
      <c r="AB125" s="1885">
        <v>11598</v>
      </c>
      <c r="AC125" s="1651">
        <v>18521</v>
      </c>
      <c r="AD125" s="1885">
        <v>66602</v>
      </c>
      <c r="AE125" s="1651">
        <v>41605</v>
      </c>
      <c r="AF125" s="1885">
        <v>8965</v>
      </c>
      <c r="AG125" s="1651">
        <v>6464</v>
      </c>
      <c r="AH125" s="1651">
        <v>4310</v>
      </c>
      <c r="AI125" s="1885">
        <v>5109</v>
      </c>
      <c r="AJ125" s="1651">
        <v>14910</v>
      </c>
      <c r="AK125" s="1885">
        <v>22150</v>
      </c>
      <c r="AL125" s="1651">
        <v>9455</v>
      </c>
      <c r="AM125" s="1885">
        <v>5182</v>
      </c>
      <c r="AN125" s="1651">
        <v>7387</v>
      </c>
      <c r="AO125" s="1885">
        <v>9569</v>
      </c>
      <c r="AP125" s="1651">
        <v>4837</v>
      </c>
      <c r="AQ125" s="1885">
        <v>43438</v>
      </c>
      <c r="AR125" s="1651">
        <v>6743</v>
      </c>
      <c r="AS125" s="1885">
        <v>10558</v>
      </c>
      <c r="AT125" s="1651">
        <v>14657</v>
      </c>
      <c r="AU125" s="1885">
        <v>8658</v>
      </c>
      <c r="AV125" s="1651">
        <v>8797</v>
      </c>
      <c r="AW125" s="1885">
        <v>13209</v>
      </c>
      <c r="AX125" s="1651">
        <v>16217</v>
      </c>
      <c r="AY125" s="1885">
        <v>51</v>
      </c>
      <c r="AZ125" s="1651" t="s">
        <v>2833</v>
      </c>
      <c r="BA125" s="1627">
        <v>484449</v>
      </c>
      <c r="BB125" s="1626">
        <v>17503</v>
      </c>
      <c r="BC125" s="1627">
        <v>4104</v>
      </c>
      <c r="BD125" s="1626">
        <v>4132</v>
      </c>
      <c r="BE125" s="1627">
        <v>8593</v>
      </c>
      <c r="BF125" s="1626">
        <v>2730</v>
      </c>
      <c r="BG125" s="1627">
        <v>3729</v>
      </c>
      <c r="BH125" s="1626">
        <v>6761</v>
      </c>
      <c r="BI125" s="1627">
        <v>10572</v>
      </c>
      <c r="BJ125" s="1626">
        <v>7251</v>
      </c>
      <c r="BK125" s="1627">
        <v>6836</v>
      </c>
      <c r="BL125" s="1626">
        <v>27008</v>
      </c>
      <c r="BM125" s="1627">
        <v>22647</v>
      </c>
      <c r="BN125" s="1626">
        <v>55818</v>
      </c>
      <c r="BO125" s="1627">
        <v>34788</v>
      </c>
      <c r="BP125" s="1626">
        <v>7708</v>
      </c>
      <c r="BQ125" s="1627">
        <v>3725</v>
      </c>
      <c r="BR125" s="1626">
        <v>4432</v>
      </c>
      <c r="BS125" s="1627">
        <v>2966</v>
      </c>
      <c r="BT125" s="1626">
        <v>2861</v>
      </c>
      <c r="BU125" s="1627">
        <v>7432</v>
      </c>
      <c r="BV125" s="1626">
        <v>7138</v>
      </c>
      <c r="BW125" s="1627">
        <v>13474</v>
      </c>
      <c r="BX125" s="1626">
        <v>31994</v>
      </c>
      <c r="BY125" s="1627">
        <v>6490</v>
      </c>
      <c r="BZ125" s="1626">
        <v>6012</v>
      </c>
      <c r="CA125" s="1627">
        <v>9476</v>
      </c>
      <c r="CB125" s="1626">
        <v>34131</v>
      </c>
      <c r="CC125" s="1651">
        <v>21275</v>
      </c>
      <c r="CD125" s="1626">
        <v>4583</v>
      </c>
      <c r="CE125" s="1627">
        <v>3350</v>
      </c>
      <c r="CF125" s="1626">
        <v>2210</v>
      </c>
      <c r="CG125" s="1627">
        <v>2619</v>
      </c>
      <c r="CH125" s="1626">
        <v>7634</v>
      </c>
      <c r="CI125" s="1627">
        <v>11354</v>
      </c>
      <c r="CJ125" s="1626">
        <v>4836</v>
      </c>
      <c r="CK125" s="1627">
        <v>2675</v>
      </c>
      <c r="CL125" s="1626">
        <v>3785</v>
      </c>
      <c r="CM125" s="1627">
        <v>4879</v>
      </c>
      <c r="CN125" s="1626">
        <v>2457</v>
      </c>
      <c r="CO125" s="1627">
        <v>22138</v>
      </c>
      <c r="CP125" s="1626">
        <v>3513</v>
      </c>
      <c r="CQ125" s="1627">
        <v>5488</v>
      </c>
      <c r="CR125" s="1626">
        <v>7449</v>
      </c>
      <c r="CS125" s="1627">
        <v>4446</v>
      </c>
      <c r="CT125" s="1626">
        <v>4526</v>
      </c>
      <c r="CU125" s="1627">
        <v>6727</v>
      </c>
      <c r="CV125" s="1626">
        <v>8170</v>
      </c>
      <c r="CW125" s="1627">
        <v>24</v>
      </c>
      <c r="CX125" s="1626"/>
      <c r="CY125" s="1627">
        <v>461616</v>
      </c>
      <c r="CZ125" s="1626">
        <v>16537</v>
      </c>
      <c r="DA125" s="1627">
        <v>3931</v>
      </c>
      <c r="DB125" s="1626">
        <v>4043</v>
      </c>
      <c r="DC125" s="1627">
        <v>8055</v>
      </c>
      <c r="DD125" s="1626">
        <v>2666</v>
      </c>
      <c r="DE125" s="1627">
        <v>3530</v>
      </c>
      <c r="DF125" s="1626">
        <v>6456</v>
      </c>
      <c r="DG125" s="1627">
        <v>9859</v>
      </c>
      <c r="DH125" s="1626">
        <v>6778</v>
      </c>
      <c r="DI125" s="1627">
        <v>6443</v>
      </c>
      <c r="DJ125" s="1626">
        <v>26061</v>
      </c>
      <c r="DK125" s="1627">
        <v>21407</v>
      </c>
      <c r="DL125" s="1626">
        <v>53172</v>
      </c>
      <c r="DM125" s="1627">
        <v>33343</v>
      </c>
      <c r="DN125" s="1626">
        <v>7259</v>
      </c>
      <c r="DO125" s="1627">
        <v>3453</v>
      </c>
      <c r="DP125" s="1626">
        <v>4264</v>
      </c>
      <c r="DQ125" s="1627">
        <v>2890</v>
      </c>
      <c r="DR125" s="1626">
        <v>2844</v>
      </c>
      <c r="DS125" s="1627">
        <v>7087</v>
      </c>
      <c r="DT125" s="1626">
        <v>6901</v>
      </c>
      <c r="DU125" s="1627">
        <v>12787</v>
      </c>
      <c r="DV125" s="1626">
        <v>30442</v>
      </c>
      <c r="DW125" s="1627">
        <v>6173</v>
      </c>
      <c r="DX125" s="1626">
        <v>5586</v>
      </c>
      <c r="DY125" s="1627">
        <v>9045</v>
      </c>
      <c r="DZ125" s="1626">
        <v>32471</v>
      </c>
      <c r="EA125" s="1651">
        <v>20330</v>
      </c>
      <c r="EB125" s="1626">
        <v>4382</v>
      </c>
      <c r="EC125" s="1627">
        <v>3114</v>
      </c>
      <c r="ED125" s="1626">
        <v>2100</v>
      </c>
      <c r="EE125" s="1627">
        <v>2490</v>
      </c>
      <c r="EF125" s="1626">
        <v>7276</v>
      </c>
      <c r="EG125" s="1627">
        <v>10796</v>
      </c>
      <c r="EH125" s="1626">
        <v>4619</v>
      </c>
      <c r="EI125" s="1627">
        <v>2507</v>
      </c>
      <c r="EJ125" s="1626">
        <v>3602</v>
      </c>
      <c r="EK125" s="1627">
        <v>4690</v>
      </c>
      <c r="EL125" s="1626">
        <v>2380</v>
      </c>
      <c r="EM125" s="1627">
        <v>21300</v>
      </c>
      <c r="EN125" s="1626">
        <v>3230</v>
      </c>
      <c r="EO125" s="1627">
        <v>5070</v>
      </c>
      <c r="EP125" s="1626">
        <v>7208</v>
      </c>
      <c r="EQ125" s="1627">
        <v>4212</v>
      </c>
      <c r="ER125" s="1626">
        <v>4271</v>
      </c>
      <c r="ES125" s="1627">
        <v>6482</v>
      </c>
      <c r="ET125" s="1626">
        <v>8047</v>
      </c>
      <c r="EU125" s="1627">
        <v>27</v>
      </c>
      <c r="EV125" s="1627"/>
    </row>
    <row r="126" spans="1:153">
      <c r="A126" s="1891" t="s">
        <v>2604</v>
      </c>
      <c r="B126" s="1894">
        <v>2018</v>
      </c>
      <c r="C126" s="1652">
        <v>918400</v>
      </c>
      <c r="D126" s="1887">
        <v>32642</v>
      </c>
      <c r="E126" s="1652">
        <v>7803</v>
      </c>
      <c r="F126" s="1887">
        <v>7615</v>
      </c>
      <c r="G126" s="1652">
        <v>16211</v>
      </c>
      <c r="H126" s="1887">
        <v>5040</v>
      </c>
      <c r="I126" s="1652">
        <v>6973</v>
      </c>
      <c r="J126" s="1887">
        <v>12495</v>
      </c>
      <c r="K126" s="1652">
        <v>19368</v>
      </c>
      <c r="L126" s="1887">
        <v>13495</v>
      </c>
      <c r="M126" s="1652">
        <v>12922</v>
      </c>
      <c r="N126" s="1887">
        <v>51241</v>
      </c>
      <c r="O126" s="1652">
        <v>43404</v>
      </c>
      <c r="P126" s="1887">
        <v>107150</v>
      </c>
      <c r="Q126" s="1652">
        <v>66564</v>
      </c>
      <c r="R126" s="1887">
        <v>14509</v>
      </c>
      <c r="S126" s="1652">
        <v>6846</v>
      </c>
      <c r="T126" s="1887">
        <v>8359</v>
      </c>
      <c r="U126" s="1652">
        <v>5826</v>
      </c>
      <c r="V126" s="1887">
        <v>5556</v>
      </c>
      <c r="W126" s="1652">
        <v>14184</v>
      </c>
      <c r="X126" s="1887">
        <v>13720</v>
      </c>
      <c r="Y126" s="1652">
        <v>25192</v>
      </c>
      <c r="Z126" s="1887">
        <v>61230</v>
      </c>
      <c r="AA126" s="1652">
        <v>12582</v>
      </c>
      <c r="AB126" s="1887">
        <v>11350</v>
      </c>
      <c r="AC126" s="1652">
        <v>17909</v>
      </c>
      <c r="AD126" s="1887">
        <v>65446</v>
      </c>
      <c r="AE126" s="1652">
        <v>39713</v>
      </c>
      <c r="AF126" s="1887">
        <v>8947</v>
      </c>
      <c r="AG126" s="1652">
        <v>6070</v>
      </c>
      <c r="AH126" s="1652">
        <v>4190</v>
      </c>
      <c r="AI126" s="1887">
        <v>4887</v>
      </c>
      <c r="AJ126" s="1652">
        <v>14485</v>
      </c>
      <c r="AK126" s="1887">
        <v>21363</v>
      </c>
      <c r="AL126" s="1652">
        <v>8987</v>
      </c>
      <c r="AM126" s="1887">
        <v>4998</v>
      </c>
      <c r="AN126" s="1652">
        <v>6899</v>
      </c>
      <c r="AO126" s="1887">
        <v>9330</v>
      </c>
      <c r="AP126" s="1652">
        <v>4559</v>
      </c>
      <c r="AQ126" s="1887">
        <v>42008</v>
      </c>
      <c r="AR126" s="1652">
        <v>6535</v>
      </c>
      <c r="AS126" s="1887">
        <v>10135</v>
      </c>
      <c r="AT126" s="1652">
        <v>14301</v>
      </c>
      <c r="AU126" s="1887">
        <v>8200</v>
      </c>
      <c r="AV126" s="1652">
        <v>8434</v>
      </c>
      <c r="AW126" s="1887">
        <v>12956</v>
      </c>
      <c r="AX126" s="1652">
        <v>15732</v>
      </c>
      <c r="AY126" s="1887">
        <v>39</v>
      </c>
      <c r="AZ126" s="1652" t="s">
        <v>2833</v>
      </c>
      <c r="BA126" s="1629">
        <v>470851</v>
      </c>
      <c r="BB126" s="1644">
        <v>16681</v>
      </c>
      <c r="BC126" s="1629">
        <v>3980</v>
      </c>
      <c r="BD126" s="1644">
        <v>3853</v>
      </c>
      <c r="BE126" s="1629">
        <v>8251</v>
      </c>
      <c r="BF126" s="1644">
        <v>2545</v>
      </c>
      <c r="BG126" s="1629">
        <v>3579</v>
      </c>
      <c r="BH126" s="1644">
        <v>6331</v>
      </c>
      <c r="BI126" s="1629">
        <v>9879</v>
      </c>
      <c r="BJ126" s="1644">
        <v>7010</v>
      </c>
      <c r="BK126" s="1629">
        <v>6665</v>
      </c>
      <c r="BL126" s="1644">
        <v>26296</v>
      </c>
      <c r="BM126" s="1629">
        <v>22307</v>
      </c>
      <c r="BN126" s="1644">
        <v>55052</v>
      </c>
      <c r="BO126" s="1629">
        <v>34335</v>
      </c>
      <c r="BP126" s="1644">
        <v>7419</v>
      </c>
      <c r="BQ126" s="1629">
        <v>3551</v>
      </c>
      <c r="BR126" s="1644">
        <v>4325</v>
      </c>
      <c r="BS126" s="1629">
        <v>2991</v>
      </c>
      <c r="BT126" s="1644">
        <v>2821</v>
      </c>
      <c r="BU126" s="1629">
        <v>7281</v>
      </c>
      <c r="BV126" s="1644">
        <v>7048</v>
      </c>
      <c r="BW126" s="1629">
        <v>12865</v>
      </c>
      <c r="BX126" s="1644">
        <v>31259</v>
      </c>
      <c r="BY126" s="1629">
        <v>6404</v>
      </c>
      <c r="BZ126" s="1644">
        <v>5854</v>
      </c>
      <c r="CA126" s="1629">
        <v>9188</v>
      </c>
      <c r="CB126" s="1644">
        <v>33597</v>
      </c>
      <c r="CC126" s="1652">
        <v>20450</v>
      </c>
      <c r="CD126" s="1644">
        <v>4626</v>
      </c>
      <c r="CE126" s="1629">
        <v>3122</v>
      </c>
      <c r="CF126" s="1644">
        <v>2211</v>
      </c>
      <c r="CG126" s="1629">
        <v>2526</v>
      </c>
      <c r="CH126" s="1644">
        <v>7355</v>
      </c>
      <c r="CI126" s="1629">
        <v>10864</v>
      </c>
      <c r="CJ126" s="1644">
        <v>4606</v>
      </c>
      <c r="CK126" s="1629">
        <v>2561</v>
      </c>
      <c r="CL126" s="1644">
        <v>3478</v>
      </c>
      <c r="CM126" s="1629">
        <v>4748</v>
      </c>
      <c r="CN126" s="1644">
        <v>2345</v>
      </c>
      <c r="CO126" s="1629">
        <v>21436</v>
      </c>
      <c r="CP126" s="1644">
        <v>3336</v>
      </c>
      <c r="CQ126" s="1629">
        <v>5251</v>
      </c>
      <c r="CR126" s="1644">
        <v>7292</v>
      </c>
      <c r="CS126" s="1629">
        <v>4128</v>
      </c>
      <c r="CT126" s="1644">
        <v>4316</v>
      </c>
      <c r="CU126" s="1629">
        <v>6649</v>
      </c>
      <c r="CV126" s="1644">
        <v>8165</v>
      </c>
      <c r="CW126" s="1629">
        <v>19</v>
      </c>
      <c r="CX126" s="1644"/>
      <c r="CY126" s="1629">
        <v>447549</v>
      </c>
      <c r="CZ126" s="1644">
        <v>15961</v>
      </c>
      <c r="DA126" s="1629">
        <v>3823</v>
      </c>
      <c r="DB126" s="1644">
        <v>3762</v>
      </c>
      <c r="DC126" s="1629">
        <v>7960</v>
      </c>
      <c r="DD126" s="1644">
        <v>2495</v>
      </c>
      <c r="DE126" s="1629">
        <v>3394</v>
      </c>
      <c r="DF126" s="1644">
        <v>6164</v>
      </c>
      <c r="DG126" s="1629">
        <v>9489</v>
      </c>
      <c r="DH126" s="1644">
        <v>6485</v>
      </c>
      <c r="DI126" s="1629">
        <v>6257</v>
      </c>
      <c r="DJ126" s="1644">
        <v>24945</v>
      </c>
      <c r="DK126" s="1629">
        <v>21097</v>
      </c>
      <c r="DL126" s="1644">
        <v>52098</v>
      </c>
      <c r="DM126" s="1629">
        <v>32229</v>
      </c>
      <c r="DN126" s="1644">
        <v>7090</v>
      </c>
      <c r="DO126" s="1629">
        <v>3295</v>
      </c>
      <c r="DP126" s="1644">
        <v>4034</v>
      </c>
      <c r="DQ126" s="1629">
        <v>2835</v>
      </c>
      <c r="DR126" s="1644">
        <v>2735</v>
      </c>
      <c r="DS126" s="1629">
        <v>6903</v>
      </c>
      <c r="DT126" s="1644">
        <v>6672</v>
      </c>
      <c r="DU126" s="1629">
        <v>12327</v>
      </c>
      <c r="DV126" s="1644">
        <v>29971</v>
      </c>
      <c r="DW126" s="1629">
        <v>6178</v>
      </c>
      <c r="DX126" s="1644">
        <v>5496</v>
      </c>
      <c r="DY126" s="1629">
        <v>8721</v>
      </c>
      <c r="DZ126" s="1644">
        <v>31849</v>
      </c>
      <c r="EA126" s="1652">
        <v>19263</v>
      </c>
      <c r="EB126" s="1626">
        <v>4321</v>
      </c>
      <c r="EC126" s="1627">
        <v>2948</v>
      </c>
      <c r="ED126" s="1626">
        <v>1979</v>
      </c>
      <c r="EE126" s="1627">
        <v>2361</v>
      </c>
      <c r="EF126" s="1626">
        <v>7130</v>
      </c>
      <c r="EG126" s="1627">
        <v>10499</v>
      </c>
      <c r="EH126" s="1626">
        <v>4381</v>
      </c>
      <c r="EI126" s="1627">
        <v>2437</v>
      </c>
      <c r="EJ126" s="1626">
        <v>3421</v>
      </c>
      <c r="EK126" s="1627">
        <v>4582</v>
      </c>
      <c r="EL126" s="1626">
        <v>2214</v>
      </c>
      <c r="EM126" s="1627">
        <v>20572</v>
      </c>
      <c r="EN126" s="1626">
        <v>3199</v>
      </c>
      <c r="EO126" s="1627">
        <v>4884</v>
      </c>
      <c r="EP126" s="1626">
        <v>7009</v>
      </c>
      <c r="EQ126" s="1627">
        <v>4072</v>
      </c>
      <c r="ER126" s="1626">
        <v>4118</v>
      </c>
      <c r="ES126" s="1627">
        <v>6307</v>
      </c>
      <c r="ET126" s="1626">
        <v>7567</v>
      </c>
      <c r="EU126" s="1627">
        <v>20</v>
      </c>
      <c r="EV126" s="1627"/>
    </row>
    <row r="127" spans="1:153">
      <c r="A127" s="2312" t="s">
        <v>2691</v>
      </c>
      <c r="B127" s="2313">
        <v>2019</v>
      </c>
      <c r="C127" s="2477">
        <v>865239</v>
      </c>
      <c r="D127" s="2318">
        <v>31020</v>
      </c>
      <c r="E127" s="2477">
        <v>7170</v>
      </c>
      <c r="F127" s="2318">
        <v>6974</v>
      </c>
      <c r="G127" s="2477">
        <v>14947</v>
      </c>
      <c r="H127" s="2318">
        <v>4696</v>
      </c>
      <c r="I127" s="2477">
        <v>6401</v>
      </c>
      <c r="J127" s="2318">
        <v>11552</v>
      </c>
      <c r="K127" s="2477">
        <v>18004</v>
      </c>
      <c r="L127" s="2318">
        <v>12608</v>
      </c>
      <c r="M127" s="2477">
        <v>11901</v>
      </c>
      <c r="N127" s="2318">
        <v>48298</v>
      </c>
      <c r="O127" s="2477">
        <v>40799</v>
      </c>
      <c r="P127" s="2318">
        <v>101818</v>
      </c>
      <c r="Q127" s="2477">
        <v>63035</v>
      </c>
      <c r="R127" s="2318">
        <v>13640</v>
      </c>
      <c r="S127" s="2477">
        <v>6604</v>
      </c>
      <c r="T127" s="2318">
        <v>7808</v>
      </c>
      <c r="U127" s="2477">
        <v>5307</v>
      </c>
      <c r="V127" s="2318">
        <v>5193</v>
      </c>
      <c r="W127" s="2477">
        <v>13553</v>
      </c>
      <c r="X127" s="2318">
        <v>12776</v>
      </c>
      <c r="Y127" s="2477">
        <v>23457</v>
      </c>
      <c r="Z127" s="2318">
        <v>57145</v>
      </c>
      <c r="AA127" s="2477">
        <v>11690</v>
      </c>
      <c r="AB127" s="2318">
        <v>10627</v>
      </c>
      <c r="AC127" s="2477">
        <v>16993</v>
      </c>
      <c r="AD127" s="2318">
        <v>62557</v>
      </c>
      <c r="AE127" s="2477">
        <v>38043</v>
      </c>
      <c r="AF127" s="2318">
        <v>8323</v>
      </c>
      <c r="AG127" s="2477">
        <v>5869</v>
      </c>
      <c r="AH127" s="2477">
        <v>3988</v>
      </c>
      <c r="AI127" s="2318">
        <v>4594</v>
      </c>
      <c r="AJ127" s="2477">
        <v>13695</v>
      </c>
      <c r="AK127" s="2318">
        <v>20034</v>
      </c>
      <c r="AL127" s="2477">
        <v>8771</v>
      </c>
      <c r="AM127" s="2318">
        <v>4554</v>
      </c>
      <c r="AN127" s="2477">
        <v>6631</v>
      </c>
      <c r="AO127" s="2318">
        <v>8446</v>
      </c>
      <c r="AP127" s="2477">
        <v>4270</v>
      </c>
      <c r="AQ127" s="2318">
        <v>39754</v>
      </c>
      <c r="AR127" s="2477">
        <v>6231</v>
      </c>
      <c r="AS127" s="2318">
        <v>9585</v>
      </c>
      <c r="AT127" s="2477">
        <v>13305</v>
      </c>
      <c r="AU127" s="2318">
        <v>7624</v>
      </c>
      <c r="AV127" s="2477">
        <v>8043</v>
      </c>
      <c r="AW127" s="2318">
        <v>11977</v>
      </c>
      <c r="AX127" s="2477">
        <v>14902</v>
      </c>
      <c r="AY127" s="2318">
        <v>27</v>
      </c>
      <c r="AZ127" s="2576" t="s">
        <v>2833</v>
      </c>
      <c r="BA127" s="2477">
        <v>443430</v>
      </c>
      <c r="BB127" s="2318">
        <v>15988</v>
      </c>
      <c r="BC127" s="2477">
        <v>3682</v>
      </c>
      <c r="BD127" s="2318">
        <v>3582</v>
      </c>
      <c r="BE127" s="2477">
        <v>7745</v>
      </c>
      <c r="BF127" s="2318">
        <v>2403</v>
      </c>
      <c r="BG127" s="2477">
        <v>3284</v>
      </c>
      <c r="BH127" s="2318">
        <v>5793</v>
      </c>
      <c r="BI127" s="2477">
        <v>9239</v>
      </c>
      <c r="BJ127" s="2318">
        <v>6535</v>
      </c>
      <c r="BK127" s="2477">
        <v>6048</v>
      </c>
      <c r="BL127" s="2318">
        <v>24799</v>
      </c>
      <c r="BM127" s="2477">
        <v>20844</v>
      </c>
      <c r="BN127" s="2318">
        <v>52032</v>
      </c>
      <c r="BO127" s="2477">
        <v>32367</v>
      </c>
      <c r="BP127" s="2318">
        <v>6930</v>
      </c>
      <c r="BQ127" s="2477">
        <v>3414</v>
      </c>
      <c r="BR127" s="2318">
        <v>4000</v>
      </c>
      <c r="BS127" s="2477">
        <v>2770</v>
      </c>
      <c r="BT127" s="2318">
        <v>2631</v>
      </c>
      <c r="BU127" s="2477">
        <v>6895</v>
      </c>
      <c r="BV127" s="2318">
        <v>6463</v>
      </c>
      <c r="BW127" s="2477">
        <v>12101</v>
      </c>
      <c r="BX127" s="2318">
        <v>29487</v>
      </c>
      <c r="BY127" s="2477">
        <v>5983</v>
      </c>
      <c r="BZ127" s="2318">
        <v>5480</v>
      </c>
      <c r="CA127" s="2477">
        <v>8755</v>
      </c>
      <c r="CB127" s="2318">
        <v>31848</v>
      </c>
      <c r="CC127" s="2477">
        <v>19372</v>
      </c>
      <c r="CD127" s="2318">
        <v>4235</v>
      </c>
      <c r="CE127" s="2477">
        <v>3030</v>
      </c>
      <c r="CF127" s="2318">
        <v>2056</v>
      </c>
      <c r="CG127" s="2477">
        <v>2353</v>
      </c>
      <c r="CH127" s="2318">
        <v>7059</v>
      </c>
      <c r="CI127" s="2477">
        <v>10317</v>
      </c>
      <c r="CJ127" s="2318">
        <v>4471</v>
      </c>
      <c r="CK127" s="2477">
        <v>2353</v>
      </c>
      <c r="CL127" s="2318">
        <v>3391</v>
      </c>
      <c r="CM127" s="2477">
        <v>4342</v>
      </c>
      <c r="CN127" s="2318">
        <v>2200</v>
      </c>
      <c r="CO127" s="2477">
        <v>20343</v>
      </c>
      <c r="CP127" s="2318">
        <v>3234</v>
      </c>
      <c r="CQ127" s="2477">
        <v>4914</v>
      </c>
      <c r="CR127" s="2318">
        <v>6891</v>
      </c>
      <c r="CS127" s="2477">
        <v>3923</v>
      </c>
      <c r="CT127" s="2318">
        <v>4141</v>
      </c>
      <c r="CU127" s="2477">
        <v>6032</v>
      </c>
      <c r="CV127" s="2318">
        <v>7661</v>
      </c>
      <c r="CW127" s="2477">
        <v>14</v>
      </c>
      <c r="CX127" s="2318"/>
      <c r="CY127" s="2477">
        <v>421809</v>
      </c>
      <c r="CZ127" s="2318">
        <v>15032</v>
      </c>
      <c r="DA127" s="2477">
        <v>3488</v>
      </c>
      <c r="DB127" s="2318">
        <v>3392</v>
      </c>
      <c r="DC127" s="2477">
        <v>7202</v>
      </c>
      <c r="DD127" s="2318">
        <v>2293</v>
      </c>
      <c r="DE127" s="2477">
        <v>3117</v>
      </c>
      <c r="DF127" s="2318">
        <v>5759</v>
      </c>
      <c r="DG127" s="2477">
        <v>8765</v>
      </c>
      <c r="DH127" s="2318">
        <v>6073</v>
      </c>
      <c r="DI127" s="2477">
        <v>5853</v>
      </c>
      <c r="DJ127" s="2318">
        <v>23499</v>
      </c>
      <c r="DK127" s="2477">
        <v>19955</v>
      </c>
      <c r="DL127" s="2318">
        <v>49786</v>
      </c>
      <c r="DM127" s="2477">
        <v>30668</v>
      </c>
      <c r="DN127" s="2318">
        <v>6710</v>
      </c>
      <c r="DO127" s="2477">
        <v>3190</v>
      </c>
      <c r="DP127" s="2318">
        <v>3808</v>
      </c>
      <c r="DQ127" s="2477">
        <v>2537</v>
      </c>
      <c r="DR127" s="2318">
        <v>2562</v>
      </c>
      <c r="DS127" s="2477">
        <v>6658</v>
      </c>
      <c r="DT127" s="2318">
        <v>6313</v>
      </c>
      <c r="DU127" s="2477">
        <v>11356</v>
      </c>
      <c r="DV127" s="2318">
        <v>27658</v>
      </c>
      <c r="DW127" s="2477">
        <v>5707</v>
      </c>
      <c r="DX127" s="2318">
        <v>5147</v>
      </c>
      <c r="DY127" s="2477">
        <v>8238</v>
      </c>
      <c r="DZ127" s="2318">
        <v>30709</v>
      </c>
      <c r="EA127" s="2477">
        <v>18671</v>
      </c>
      <c r="EB127" s="2582">
        <v>4088</v>
      </c>
      <c r="EC127" s="2583">
        <v>2839</v>
      </c>
      <c r="ED127" s="2582">
        <v>1932</v>
      </c>
      <c r="EE127" s="2583">
        <v>2241</v>
      </c>
      <c r="EF127" s="2582">
        <v>6636</v>
      </c>
      <c r="EG127" s="2583">
        <v>9717</v>
      </c>
      <c r="EH127" s="2582">
        <v>4300</v>
      </c>
      <c r="EI127" s="2583">
        <v>2201</v>
      </c>
      <c r="EJ127" s="2582">
        <v>3240</v>
      </c>
      <c r="EK127" s="2583">
        <v>4104</v>
      </c>
      <c r="EL127" s="2582">
        <v>2070</v>
      </c>
      <c r="EM127" s="2583">
        <v>19411</v>
      </c>
      <c r="EN127" s="2582">
        <v>2997</v>
      </c>
      <c r="EO127" s="2583">
        <v>4671</v>
      </c>
      <c r="EP127" s="2582">
        <v>6414</v>
      </c>
      <c r="EQ127" s="2583">
        <v>3701</v>
      </c>
      <c r="ER127" s="2582">
        <v>3902</v>
      </c>
      <c r="ES127" s="2583">
        <v>5945</v>
      </c>
      <c r="ET127" s="2582">
        <v>7241</v>
      </c>
      <c r="EU127" s="2583">
        <v>13</v>
      </c>
      <c r="EV127" s="2583"/>
    </row>
    <row r="128" spans="1:153">
      <c r="A128" s="2313" t="s">
        <v>2753</v>
      </c>
      <c r="B128" s="2313">
        <v>2020</v>
      </c>
      <c r="C128" s="2477">
        <v>840835</v>
      </c>
      <c r="D128" s="2318">
        <v>29523</v>
      </c>
      <c r="E128" s="2477">
        <v>6837</v>
      </c>
      <c r="F128" s="2318">
        <v>6718</v>
      </c>
      <c r="G128" s="2477">
        <v>14480</v>
      </c>
      <c r="H128" s="2318">
        <v>4499</v>
      </c>
      <c r="I128" s="2477">
        <v>6217</v>
      </c>
      <c r="J128" s="2318">
        <v>11215</v>
      </c>
      <c r="K128" s="2477">
        <v>17389</v>
      </c>
      <c r="L128" s="2318">
        <v>11808</v>
      </c>
      <c r="M128" s="2477">
        <v>11660</v>
      </c>
      <c r="N128" s="2318">
        <v>47328</v>
      </c>
      <c r="O128" s="2477">
        <v>40168</v>
      </c>
      <c r="P128" s="2318">
        <v>99661</v>
      </c>
      <c r="Q128" s="2477">
        <v>60865</v>
      </c>
      <c r="R128" s="2318">
        <v>12981</v>
      </c>
      <c r="S128" s="2477">
        <v>6256</v>
      </c>
      <c r="T128" s="2318">
        <v>7712</v>
      </c>
      <c r="U128" s="2477">
        <v>5313</v>
      </c>
      <c r="V128" s="2318">
        <v>5184</v>
      </c>
      <c r="W128" s="2477">
        <v>12864</v>
      </c>
      <c r="X128" s="2318">
        <v>12092</v>
      </c>
      <c r="Y128" s="2477">
        <v>22497</v>
      </c>
      <c r="Z128" s="2318">
        <v>55613</v>
      </c>
      <c r="AA128" s="2477">
        <v>11141</v>
      </c>
      <c r="AB128" s="2318">
        <v>10437</v>
      </c>
      <c r="AC128" s="2477">
        <v>16440</v>
      </c>
      <c r="AD128" s="2318">
        <v>61878</v>
      </c>
      <c r="AE128" s="2477">
        <v>36953</v>
      </c>
      <c r="AF128" s="2318">
        <v>7831</v>
      </c>
      <c r="AG128" s="2477">
        <v>5732</v>
      </c>
      <c r="AH128" s="2477">
        <v>3783</v>
      </c>
      <c r="AI128" s="2318">
        <v>4473</v>
      </c>
      <c r="AJ128" s="2477">
        <v>13521</v>
      </c>
      <c r="AK128" s="2318">
        <v>19606</v>
      </c>
      <c r="AL128" s="2477">
        <v>8203</v>
      </c>
      <c r="AM128" s="2318">
        <v>4521</v>
      </c>
      <c r="AN128" s="2477">
        <v>6179</v>
      </c>
      <c r="AO128" s="2318">
        <v>8102</v>
      </c>
      <c r="AP128" s="2477">
        <v>4082</v>
      </c>
      <c r="AQ128" s="2318">
        <v>38966</v>
      </c>
      <c r="AR128" s="2477">
        <v>6004</v>
      </c>
      <c r="AS128" s="2318">
        <v>9182</v>
      </c>
      <c r="AT128" s="2477">
        <v>13011</v>
      </c>
      <c r="AU128" s="2318">
        <v>7582</v>
      </c>
      <c r="AV128" s="2477">
        <v>7720</v>
      </c>
      <c r="AW128" s="2318">
        <v>11638</v>
      </c>
      <c r="AX128" s="2477">
        <v>14943</v>
      </c>
      <c r="AY128" s="2318">
        <v>28</v>
      </c>
      <c r="AZ128" s="2576" t="s">
        <v>2763</v>
      </c>
      <c r="BA128" s="1651">
        <v>430713</v>
      </c>
      <c r="BB128" s="1885">
        <v>15187</v>
      </c>
      <c r="BC128" s="1651">
        <v>3493</v>
      </c>
      <c r="BD128" s="1885">
        <v>3415</v>
      </c>
      <c r="BE128" s="1651">
        <v>7400</v>
      </c>
      <c r="BF128" s="1885">
        <v>2293</v>
      </c>
      <c r="BG128" s="1651">
        <v>3224</v>
      </c>
      <c r="BH128" s="1885">
        <v>5737</v>
      </c>
      <c r="BI128" s="1651">
        <v>8820</v>
      </c>
      <c r="BJ128" s="1885">
        <v>6152</v>
      </c>
      <c r="BK128" s="1651">
        <v>6008</v>
      </c>
      <c r="BL128" s="1885">
        <v>24137</v>
      </c>
      <c r="BM128" s="1651">
        <v>20470</v>
      </c>
      <c r="BN128" s="1885">
        <v>51169</v>
      </c>
      <c r="BO128" s="1651">
        <v>31276</v>
      </c>
      <c r="BP128" s="1885">
        <v>6616</v>
      </c>
      <c r="BQ128" s="1651">
        <v>3236</v>
      </c>
      <c r="BR128" s="1885">
        <v>3973</v>
      </c>
      <c r="BS128" s="1651">
        <v>2678</v>
      </c>
      <c r="BT128" s="1885">
        <v>2652</v>
      </c>
      <c r="BU128" s="1651">
        <v>6560</v>
      </c>
      <c r="BV128" s="1885">
        <v>6204</v>
      </c>
      <c r="BW128" s="1651">
        <v>11509</v>
      </c>
      <c r="BX128" s="1885">
        <v>28610</v>
      </c>
      <c r="BY128" s="1651">
        <v>5809</v>
      </c>
      <c r="BZ128" s="1885">
        <v>5363</v>
      </c>
      <c r="CA128" s="1651">
        <v>8363</v>
      </c>
      <c r="CB128" s="1885">
        <v>31745</v>
      </c>
      <c r="CC128" s="1651">
        <v>18808</v>
      </c>
      <c r="CD128" s="1885">
        <v>4021</v>
      </c>
      <c r="CE128" s="1651">
        <v>2933</v>
      </c>
      <c r="CF128" s="1885">
        <v>1949</v>
      </c>
      <c r="CG128" s="1651">
        <v>2290</v>
      </c>
      <c r="CH128" s="1885">
        <v>6917</v>
      </c>
      <c r="CI128" s="1651">
        <v>10104</v>
      </c>
      <c r="CJ128" s="1885">
        <v>4184</v>
      </c>
      <c r="CK128" s="1651">
        <v>2337</v>
      </c>
      <c r="CL128" s="1885">
        <v>3105</v>
      </c>
      <c r="CM128" s="1651">
        <v>4265</v>
      </c>
      <c r="CN128" s="1885">
        <v>2044</v>
      </c>
      <c r="CO128" s="1651">
        <v>19782</v>
      </c>
      <c r="CP128" s="1885">
        <v>3091</v>
      </c>
      <c r="CQ128" s="1651">
        <v>4715</v>
      </c>
      <c r="CR128" s="1885">
        <v>6662</v>
      </c>
      <c r="CS128" s="1651">
        <v>3858</v>
      </c>
      <c r="CT128" s="1885">
        <v>3923</v>
      </c>
      <c r="CU128" s="1651">
        <v>5974</v>
      </c>
      <c r="CV128" s="1885">
        <v>7637</v>
      </c>
      <c r="CW128" s="1651">
        <v>15</v>
      </c>
      <c r="CX128" s="1885"/>
      <c r="CY128" s="1651">
        <v>410122</v>
      </c>
      <c r="CZ128" s="1885">
        <v>14336</v>
      </c>
      <c r="DA128" s="1651">
        <v>3344</v>
      </c>
      <c r="DB128" s="1885">
        <v>3303</v>
      </c>
      <c r="DC128" s="1651">
        <v>7080</v>
      </c>
      <c r="DD128" s="1885">
        <v>2206</v>
      </c>
      <c r="DE128" s="1651">
        <v>2993</v>
      </c>
      <c r="DF128" s="1885">
        <v>5478</v>
      </c>
      <c r="DG128" s="1651">
        <v>8569</v>
      </c>
      <c r="DH128" s="1885">
        <v>5656</v>
      </c>
      <c r="DI128" s="1651">
        <v>5652</v>
      </c>
      <c r="DJ128" s="1885">
        <v>23191</v>
      </c>
      <c r="DK128" s="1651">
        <v>19698</v>
      </c>
      <c r="DL128" s="1885">
        <v>48492</v>
      </c>
      <c r="DM128" s="1651">
        <v>29589</v>
      </c>
      <c r="DN128" s="1885">
        <v>6365</v>
      </c>
      <c r="DO128" s="1651">
        <v>3020</v>
      </c>
      <c r="DP128" s="1885">
        <v>3739</v>
      </c>
      <c r="DQ128" s="1651">
        <v>2635</v>
      </c>
      <c r="DR128" s="1885">
        <v>2532</v>
      </c>
      <c r="DS128" s="1651">
        <v>6304</v>
      </c>
      <c r="DT128" s="1885">
        <v>5888</v>
      </c>
      <c r="DU128" s="1651">
        <v>10988</v>
      </c>
      <c r="DV128" s="1885">
        <v>27003</v>
      </c>
      <c r="DW128" s="1651">
        <v>5332</v>
      </c>
      <c r="DX128" s="1885">
        <v>5074</v>
      </c>
      <c r="DY128" s="1651">
        <v>8077</v>
      </c>
      <c r="DZ128" s="1885">
        <v>30133</v>
      </c>
      <c r="EA128" s="1651">
        <v>18145</v>
      </c>
      <c r="EB128" s="2584">
        <v>3810</v>
      </c>
      <c r="EC128" s="2585">
        <v>2799</v>
      </c>
      <c r="ED128" s="2584">
        <v>1834</v>
      </c>
      <c r="EE128" s="2585">
        <v>2183</v>
      </c>
      <c r="EF128" s="2584">
        <v>6604</v>
      </c>
      <c r="EG128" s="2585">
        <v>9502</v>
      </c>
      <c r="EH128" s="2584">
        <v>4019</v>
      </c>
      <c r="EI128" s="2585">
        <v>2184</v>
      </c>
      <c r="EJ128" s="2584">
        <v>3074</v>
      </c>
      <c r="EK128" s="2585">
        <v>3837</v>
      </c>
      <c r="EL128" s="2584">
        <v>2038</v>
      </c>
      <c r="EM128" s="2585">
        <v>19184</v>
      </c>
      <c r="EN128" s="2584">
        <v>2913</v>
      </c>
      <c r="EO128" s="2585">
        <v>4467</v>
      </c>
      <c r="EP128" s="2584">
        <v>6349</v>
      </c>
      <c r="EQ128" s="2585">
        <v>3724</v>
      </c>
      <c r="ER128" s="2584">
        <v>3797</v>
      </c>
      <c r="ES128" s="2585">
        <v>5664</v>
      </c>
      <c r="ET128" s="2584">
        <v>7306</v>
      </c>
      <c r="EU128" s="2585">
        <v>12</v>
      </c>
      <c r="EV128" s="2585"/>
      <c r="EW128" s="2481">
        <v>44449</v>
      </c>
    </row>
    <row r="129" spans="1:153">
      <c r="A129" s="2313" t="s">
        <v>2805</v>
      </c>
      <c r="B129" s="2313">
        <v>2021</v>
      </c>
      <c r="C129" s="2477">
        <v>811622</v>
      </c>
      <c r="D129" s="2318">
        <v>28762</v>
      </c>
      <c r="E129" s="2477">
        <v>6513</v>
      </c>
      <c r="F129" s="2318">
        <v>6472</v>
      </c>
      <c r="G129" s="2477">
        <v>13761</v>
      </c>
      <c r="H129" s="2318">
        <v>4335</v>
      </c>
      <c r="I129" s="2477">
        <v>5898</v>
      </c>
      <c r="J129" s="2318">
        <v>10649</v>
      </c>
      <c r="K129" s="2477">
        <v>16502</v>
      </c>
      <c r="L129" s="2318">
        <v>11475</v>
      </c>
      <c r="M129" s="2477">
        <v>11236</v>
      </c>
      <c r="N129" s="2318">
        <v>45424</v>
      </c>
      <c r="O129" s="2477">
        <v>38426</v>
      </c>
      <c r="P129" s="2318">
        <v>95404</v>
      </c>
      <c r="Q129" s="2477">
        <v>58836</v>
      </c>
      <c r="R129" s="2318">
        <v>12608</v>
      </c>
      <c r="S129" s="2477">
        <v>6076</v>
      </c>
      <c r="T129" s="2318">
        <v>7258</v>
      </c>
      <c r="U129" s="2477">
        <v>5223</v>
      </c>
      <c r="V129" s="2318">
        <v>4966</v>
      </c>
      <c r="W129" s="2477">
        <v>12514</v>
      </c>
      <c r="X129" s="2318">
        <v>11730</v>
      </c>
      <c r="Y129" s="2477">
        <v>21571</v>
      </c>
      <c r="Z129" s="2318">
        <v>53918</v>
      </c>
      <c r="AA129" s="2477">
        <v>10980</v>
      </c>
      <c r="AB129" s="2318">
        <v>10130</v>
      </c>
      <c r="AC129" s="2477">
        <v>15818</v>
      </c>
      <c r="AD129" s="2318">
        <v>59780</v>
      </c>
      <c r="AE129" s="2477">
        <v>35581</v>
      </c>
      <c r="AF129" s="2318">
        <v>7751</v>
      </c>
      <c r="AG129" s="2477">
        <v>5514</v>
      </c>
      <c r="AH129" s="2477">
        <v>3708</v>
      </c>
      <c r="AI129" s="2318">
        <v>4415</v>
      </c>
      <c r="AJ129" s="2477">
        <v>13107</v>
      </c>
      <c r="AK129" s="2318">
        <v>18636</v>
      </c>
      <c r="AL129" s="2477">
        <v>7978</v>
      </c>
      <c r="AM129" s="2318">
        <v>4337</v>
      </c>
      <c r="AN129" s="2477">
        <v>6223</v>
      </c>
      <c r="AO129" s="2318">
        <v>8011</v>
      </c>
      <c r="AP129" s="2477">
        <v>4090</v>
      </c>
      <c r="AQ129" s="2318">
        <v>37540</v>
      </c>
      <c r="AR129" s="2477">
        <v>5853</v>
      </c>
      <c r="AS129" s="2318">
        <v>8862</v>
      </c>
      <c r="AT129" s="2477">
        <v>12670</v>
      </c>
      <c r="AU129" s="2318">
        <v>7327</v>
      </c>
      <c r="AV129" s="2477">
        <v>7590</v>
      </c>
      <c r="AW129" s="2318">
        <v>11618</v>
      </c>
      <c r="AX129" s="2477">
        <v>14535</v>
      </c>
      <c r="AY129" s="2318">
        <v>11</v>
      </c>
      <c r="AZ129" s="2576" t="s">
        <v>2936</v>
      </c>
      <c r="BA129" s="2586">
        <v>415903</v>
      </c>
      <c r="BB129" s="2587">
        <v>14724</v>
      </c>
      <c r="BC129" s="2586">
        <v>3386</v>
      </c>
      <c r="BD129" s="2587">
        <v>3290</v>
      </c>
      <c r="BE129" s="2586">
        <v>7023</v>
      </c>
      <c r="BF129" s="2587">
        <v>2251</v>
      </c>
      <c r="BG129" s="2586">
        <v>3004</v>
      </c>
      <c r="BH129" s="2587">
        <v>5391</v>
      </c>
      <c r="BI129" s="2586">
        <v>8512</v>
      </c>
      <c r="BJ129" s="2587">
        <v>5951</v>
      </c>
      <c r="BK129" s="2586">
        <v>5781</v>
      </c>
      <c r="BL129" s="2587">
        <v>23535</v>
      </c>
      <c r="BM129" s="2586">
        <v>19614</v>
      </c>
      <c r="BN129" s="2587">
        <v>48916</v>
      </c>
      <c r="BO129" s="2586">
        <v>30238</v>
      </c>
      <c r="BP129" s="2587">
        <v>6448</v>
      </c>
      <c r="BQ129" s="2586">
        <v>3129</v>
      </c>
      <c r="BR129" s="2587">
        <v>3700</v>
      </c>
      <c r="BS129" s="2586">
        <v>2712</v>
      </c>
      <c r="BT129" s="2587">
        <v>2493</v>
      </c>
      <c r="BU129" s="2586">
        <v>6479</v>
      </c>
      <c r="BV129" s="2587">
        <v>5921</v>
      </c>
      <c r="BW129" s="2586">
        <v>11044</v>
      </c>
      <c r="BX129" s="2587">
        <v>27667</v>
      </c>
      <c r="BY129" s="2586">
        <v>5684</v>
      </c>
      <c r="BZ129" s="2587">
        <v>5258</v>
      </c>
      <c r="CA129" s="2586">
        <v>8119</v>
      </c>
      <c r="CB129" s="2587">
        <v>30585</v>
      </c>
      <c r="CC129" s="2586">
        <v>18200</v>
      </c>
      <c r="CD129" s="2587">
        <v>4005</v>
      </c>
      <c r="CE129" s="2586">
        <v>2854</v>
      </c>
      <c r="CF129" s="2587">
        <v>1926</v>
      </c>
      <c r="CG129" s="2586">
        <v>2262</v>
      </c>
      <c r="CH129" s="2587">
        <v>6743</v>
      </c>
      <c r="CI129" s="2586">
        <v>9540</v>
      </c>
      <c r="CJ129" s="2587">
        <v>4095</v>
      </c>
      <c r="CK129" s="2586">
        <v>2196</v>
      </c>
      <c r="CL129" s="2587">
        <v>3152</v>
      </c>
      <c r="CM129" s="2586">
        <v>4093</v>
      </c>
      <c r="CN129" s="2587">
        <v>2111</v>
      </c>
      <c r="CO129" s="2586">
        <v>19035</v>
      </c>
      <c r="CP129" s="2587">
        <v>2957</v>
      </c>
      <c r="CQ129" s="2586">
        <v>4534</v>
      </c>
      <c r="CR129" s="2587">
        <v>6343</v>
      </c>
      <c r="CS129" s="2586">
        <v>3729</v>
      </c>
      <c r="CT129" s="2587">
        <v>3878</v>
      </c>
      <c r="CU129" s="2586">
        <v>5881</v>
      </c>
      <c r="CV129" s="2587">
        <v>7507</v>
      </c>
      <c r="CW129" s="2586">
        <v>7</v>
      </c>
      <c r="CX129" s="2587" t="s">
        <v>2936</v>
      </c>
      <c r="CY129" s="2586">
        <v>395719</v>
      </c>
      <c r="CZ129" s="2587">
        <v>14038</v>
      </c>
      <c r="DA129" s="2586">
        <v>3127</v>
      </c>
      <c r="DB129" s="2587">
        <v>3182</v>
      </c>
      <c r="DC129" s="2586">
        <v>6738</v>
      </c>
      <c r="DD129" s="2587">
        <v>2084</v>
      </c>
      <c r="DE129" s="2586">
        <v>2894</v>
      </c>
      <c r="DF129" s="2587">
        <v>5258</v>
      </c>
      <c r="DG129" s="2586">
        <v>7990</v>
      </c>
      <c r="DH129" s="2587">
        <v>5524</v>
      </c>
      <c r="DI129" s="2586">
        <v>5455</v>
      </c>
      <c r="DJ129" s="2587">
        <v>21889</v>
      </c>
      <c r="DK129" s="2586">
        <v>18812</v>
      </c>
      <c r="DL129" s="2587">
        <v>46488</v>
      </c>
      <c r="DM129" s="2586">
        <v>28598</v>
      </c>
      <c r="DN129" s="2587">
        <v>6160</v>
      </c>
      <c r="DO129" s="2586">
        <v>2947</v>
      </c>
      <c r="DP129" s="2587">
        <v>3558</v>
      </c>
      <c r="DQ129" s="2586">
        <v>2511</v>
      </c>
      <c r="DR129" s="2587">
        <v>2473</v>
      </c>
      <c r="DS129" s="2586">
        <v>6035</v>
      </c>
      <c r="DT129" s="2587">
        <v>5809</v>
      </c>
      <c r="DU129" s="2586">
        <v>10527</v>
      </c>
      <c r="DV129" s="2587">
        <v>26251</v>
      </c>
      <c r="DW129" s="2586">
        <v>5296</v>
      </c>
      <c r="DX129" s="2587">
        <v>4872</v>
      </c>
      <c r="DY129" s="2586">
        <v>7699</v>
      </c>
      <c r="DZ129" s="2587">
        <v>29195</v>
      </c>
      <c r="EA129" s="2586">
        <v>17381</v>
      </c>
      <c r="EB129" s="2587">
        <v>3746</v>
      </c>
      <c r="EC129" s="2586">
        <v>2660</v>
      </c>
      <c r="ED129" s="2587">
        <v>1782</v>
      </c>
      <c r="EE129" s="2586">
        <v>2153</v>
      </c>
      <c r="EF129" s="2587">
        <v>6364</v>
      </c>
      <c r="EG129" s="2586">
        <v>9096</v>
      </c>
      <c r="EH129" s="2587">
        <v>3883</v>
      </c>
      <c r="EI129" s="2586">
        <v>2141</v>
      </c>
      <c r="EJ129" s="2587">
        <v>3071</v>
      </c>
      <c r="EK129" s="2586">
        <v>3918</v>
      </c>
      <c r="EL129" s="2587">
        <v>1979</v>
      </c>
      <c r="EM129" s="2586">
        <v>18505</v>
      </c>
      <c r="EN129" s="2587">
        <v>2896</v>
      </c>
      <c r="EO129" s="2586">
        <v>4328</v>
      </c>
      <c r="EP129" s="2587">
        <v>6327</v>
      </c>
      <c r="EQ129" s="2586">
        <v>3598</v>
      </c>
      <c r="ER129" s="2587">
        <v>3712</v>
      </c>
      <c r="ES129" s="2586">
        <v>5737</v>
      </c>
      <c r="ET129" s="2587">
        <v>7028</v>
      </c>
      <c r="EU129" s="2586">
        <v>4</v>
      </c>
      <c r="EV129" s="2586" t="s">
        <v>2936</v>
      </c>
      <c r="EW129" s="2481"/>
    </row>
    <row r="130" spans="1:153">
      <c r="A130" s="2313" t="s">
        <v>2891</v>
      </c>
      <c r="B130" s="2313">
        <v>2022</v>
      </c>
      <c r="C130" s="2988">
        <v>770759</v>
      </c>
      <c r="D130" s="2988">
        <v>26407</v>
      </c>
      <c r="E130" s="2988">
        <v>5985</v>
      </c>
      <c r="F130" s="2988">
        <v>5788</v>
      </c>
      <c r="G130" s="2988">
        <v>12852</v>
      </c>
      <c r="H130" s="2988">
        <v>3992</v>
      </c>
      <c r="I130" s="2988">
        <v>5674</v>
      </c>
      <c r="J130" s="2988">
        <v>9709</v>
      </c>
      <c r="K130" s="2988">
        <v>15905</v>
      </c>
      <c r="L130" s="2988">
        <v>10518</v>
      </c>
      <c r="M130" s="2988">
        <v>10688</v>
      </c>
      <c r="N130" s="2988">
        <v>43451</v>
      </c>
      <c r="O130" s="2988">
        <v>36966</v>
      </c>
      <c r="P130" s="2988">
        <v>91097</v>
      </c>
      <c r="Q130" s="2988">
        <v>56498</v>
      </c>
      <c r="R130" s="2988">
        <v>11732</v>
      </c>
      <c r="S130" s="2988">
        <v>6022</v>
      </c>
      <c r="T130" s="2988">
        <v>7075</v>
      </c>
      <c r="U130" s="2988">
        <v>4861</v>
      </c>
      <c r="V130" s="2988">
        <v>4759</v>
      </c>
      <c r="W130" s="2988">
        <v>12143</v>
      </c>
      <c r="X130" s="2988">
        <v>11124</v>
      </c>
      <c r="Y130" s="2988">
        <v>20575</v>
      </c>
      <c r="Z130" s="2988">
        <v>51152</v>
      </c>
      <c r="AA130" s="2988">
        <v>10489</v>
      </c>
      <c r="AB130" s="2988">
        <v>9766</v>
      </c>
      <c r="AC130" s="2988">
        <v>15068</v>
      </c>
      <c r="AD130" s="2988">
        <v>57315</v>
      </c>
      <c r="AE130" s="2988">
        <v>33565</v>
      </c>
      <c r="AF130" s="2988">
        <v>7315</v>
      </c>
      <c r="AG130" s="2988">
        <v>5238</v>
      </c>
      <c r="AH130" s="2988">
        <v>3752</v>
      </c>
      <c r="AI130" s="2988">
        <v>4161</v>
      </c>
      <c r="AJ130" s="2988">
        <v>12371</v>
      </c>
      <c r="AK130" s="2988">
        <v>17903</v>
      </c>
      <c r="AL130" s="2988">
        <v>7762</v>
      </c>
      <c r="AM130" s="2988">
        <v>4148</v>
      </c>
      <c r="AN130" s="2988">
        <v>5802</v>
      </c>
      <c r="AO130" s="2988">
        <v>7572</v>
      </c>
      <c r="AP130" s="2988">
        <v>3721</v>
      </c>
      <c r="AQ130" s="2988">
        <v>35970</v>
      </c>
      <c r="AR130" s="2988">
        <v>5552</v>
      </c>
      <c r="AS130" s="2988">
        <v>8364</v>
      </c>
      <c r="AT130" s="2988">
        <v>11875</v>
      </c>
      <c r="AU130" s="2988">
        <v>6798</v>
      </c>
      <c r="AV130" s="2988">
        <v>7136</v>
      </c>
      <c r="AW130" s="2988">
        <v>10540</v>
      </c>
      <c r="AX130" s="2988">
        <v>13594</v>
      </c>
      <c r="AY130" s="2988">
        <v>9</v>
      </c>
      <c r="AZ130" s="2989" t="s">
        <v>2936</v>
      </c>
      <c r="BA130" s="2586">
        <v>395255</v>
      </c>
      <c r="BB130" s="2586">
        <v>13604</v>
      </c>
      <c r="BC130" s="2586">
        <v>3055</v>
      </c>
      <c r="BD130" s="2586">
        <v>3029</v>
      </c>
      <c r="BE130" s="2586">
        <v>6544</v>
      </c>
      <c r="BF130" s="2586">
        <v>2039</v>
      </c>
      <c r="BG130" s="2586">
        <v>2936</v>
      </c>
      <c r="BH130" s="2586">
        <v>5013</v>
      </c>
      <c r="BI130" s="2586">
        <v>8086</v>
      </c>
      <c r="BJ130" s="2586">
        <v>5358</v>
      </c>
      <c r="BK130" s="2586">
        <v>5471</v>
      </c>
      <c r="BL130" s="2586">
        <v>22283</v>
      </c>
      <c r="BM130" s="2586">
        <v>19002</v>
      </c>
      <c r="BN130" s="2586">
        <v>46763</v>
      </c>
      <c r="BO130" s="2586">
        <v>28745</v>
      </c>
      <c r="BP130" s="2586">
        <v>6037</v>
      </c>
      <c r="BQ130" s="2586">
        <v>3094</v>
      </c>
      <c r="BR130" s="2586">
        <v>3608</v>
      </c>
      <c r="BS130" s="2586">
        <v>2428</v>
      </c>
      <c r="BT130" s="2586">
        <v>2416</v>
      </c>
      <c r="BU130" s="2586">
        <v>6286</v>
      </c>
      <c r="BV130" s="2586">
        <v>5723</v>
      </c>
      <c r="BW130" s="2586">
        <v>10638</v>
      </c>
      <c r="BX130" s="2586">
        <v>26432</v>
      </c>
      <c r="BY130" s="2586">
        <v>5396</v>
      </c>
      <c r="BZ130" s="2586">
        <v>5039</v>
      </c>
      <c r="CA130" s="2586">
        <v>7667</v>
      </c>
      <c r="CB130" s="2586">
        <v>29478</v>
      </c>
      <c r="CC130" s="2586">
        <v>17190</v>
      </c>
      <c r="CD130" s="2586">
        <v>3749</v>
      </c>
      <c r="CE130" s="2586">
        <v>2686</v>
      </c>
      <c r="CF130" s="2586">
        <v>1930</v>
      </c>
      <c r="CG130" s="2586">
        <v>2088</v>
      </c>
      <c r="CH130" s="2586">
        <v>6404</v>
      </c>
      <c r="CI130" s="2586">
        <v>9195</v>
      </c>
      <c r="CJ130" s="2586">
        <v>3942</v>
      </c>
      <c r="CK130" s="2586">
        <v>2128</v>
      </c>
      <c r="CL130" s="2586">
        <v>3029</v>
      </c>
      <c r="CM130" s="2586">
        <v>3865</v>
      </c>
      <c r="CN130" s="2586">
        <v>1917</v>
      </c>
      <c r="CO130" s="2586">
        <v>18490</v>
      </c>
      <c r="CP130" s="2586">
        <v>2825</v>
      </c>
      <c r="CQ130" s="2586">
        <v>4280</v>
      </c>
      <c r="CR130" s="2586">
        <v>6038</v>
      </c>
      <c r="CS130" s="2586">
        <v>3471</v>
      </c>
      <c r="CT130" s="2586">
        <v>3629</v>
      </c>
      <c r="CU130" s="2586">
        <v>5340</v>
      </c>
      <c r="CV130" s="2586">
        <v>6886</v>
      </c>
      <c r="CW130" s="2586">
        <v>3</v>
      </c>
      <c r="CX130" s="2586" t="s">
        <v>2763</v>
      </c>
      <c r="CY130" s="2586">
        <v>375492</v>
      </c>
      <c r="CZ130" s="2586">
        <v>12802</v>
      </c>
      <c r="DA130" s="2586">
        <v>2930</v>
      </c>
      <c r="DB130" s="2586">
        <v>2759</v>
      </c>
      <c r="DC130" s="2586">
        <v>6307</v>
      </c>
      <c r="DD130" s="2586">
        <v>1953</v>
      </c>
      <c r="DE130" s="2586">
        <v>2738</v>
      </c>
      <c r="DF130" s="2586">
        <v>4696</v>
      </c>
      <c r="DG130" s="2586">
        <v>7818</v>
      </c>
      <c r="DH130" s="2586">
        <v>5160</v>
      </c>
      <c r="DI130" s="2586">
        <v>5216</v>
      </c>
      <c r="DJ130" s="2586">
        <v>21167</v>
      </c>
      <c r="DK130" s="2586">
        <v>17963</v>
      </c>
      <c r="DL130" s="2586">
        <v>44334</v>
      </c>
      <c r="DM130" s="2586">
        <v>27752</v>
      </c>
      <c r="DN130" s="2586">
        <v>5695</v>
      </c>
      <c r="DO130" s="2586">
        <v>2928</v>
      </c>
      <c r="DP130" s="2586">
        <v>3467</v>
      </c>
      <c r="DQ130" s="2586">
        <v>2433</v>
      </c>
      <c r="DR130" s="2586">
        <v>2343</v>
      </c>
      <c r="DS130" s="2586">
        <v>5857</v>
      </c>
      <c r="DT130" s="2586">
        <v>5401</v>
      </c>
      <c r="DU130" s="2586">
        <v>9937</v>
      </c>
      <c r="DV130" s="2586">
        <v>24719</v>
      </c>
      <c r="DW130" s="2586">
        <v>5093</v>
      </c>
      <c r="DX130" s="2586">
        <v>4727</v>
      </c>
      <c r="DY130" s="2586">
        <v>7401</v>
      </c>
      <c r="DZ130" s="2586">
        <v>27837</v>
      </c>
      <c r="EA130" s="2586">
        <v>16375</v>
      </c>
      <c r="EB130" s="2586">
        <v>3563</v>
      </c>
      <c r="EC130" s="2586">
        <v>2552</v>
      </c>
      <c r="ED130" s="2586">
        <v>1822</v>
      </c>
      <c r="EE130" s="2586">
        <v>2073</v>
      </c>
      <c r="EF130" s="2586">
        <v>5967</v>
      </c>
      <c r="EG130" s="2586">
        <v>8708</v>
      </c>
      <c r="EH130" s="2586">
        <v>3820</v>
      </c>
      <c r="EI130" s="2586">
        <v>2020</v>
      </c>
      <c r="EJ130" s="2586">
        <v>2773</v>
      </c>
      <c r="EK130" s="2586">
        <v>3706</v>
      </c>
      <c r="EL130" s="2586">
        <v>1804</v>
      </c>
      <c r="EM130" s="2586">
        <v>17480</v>
      </c>
      <c r="EN130" s="2586">
        <v>2727</v>
      </c>
      <c r="EO130" s="2586">
        <v>4084</v>
      </c>
      <c r="EP130" s="2586">
        <v>5837</v>
      </c>
      <c r="EQ130" s="2586">
        <v>3327</v>
      </c>
      <c r="ER130" s="2586">
        <v>3507</v>
      </c>
      <c r="ES130" s="2586">
        <v>5200</v>
      </c>
      <c r="ET130" s="2586">
        <v>6708</v>
      </c>
      <c r="EU130" s="2586">
        <v>6</v>
      </c>
      <c r="EV130" s="2586" t="s">
        <v>2763</v>
      </c>
      <c r="EW130" s="2481"/>
    </row>
    <row r="131" spans="1:153">
      <c r="A131" s="3160" t="s">
        <v>2909</v>
      </c>
      <c r="B131" s="2477">
        <v>2023</v>
      </c>
      <c r="C131" s="2988">
        <v>727277</v>
      </c>
      <c r="D131" s="2988">
        <v>24429</v>
      </c>
      <c r="E131" s="2988">
        <v>5696</v>
      </c>
      <c r="F131" s="2988">
        <v>5432</v>
      </c>
      <c r="G131" s="2988">
        <v>12328</v>
      </c>
      <c r="H131" s="2988">
        <v>3611</v>
      </c>
      <c r="I131" s="2988">
        <v>5151</v>
      </c>
      <c r="J131" s="2988">
        <v>9019</v>
      </c>
      <c r="K131" s="2988">
        <v>14898</v>
      </c>
      <c r="L131" s="2988">
        <v>9958</v>
      </c>
      <c r="M131" s="2988">
        <v>9950</v>
      </c>
      <c r="N131" s="2988">
        <v>42107</v>
      </c>
      <c r="O131" s="2988">
        <v>35658</v>
      </c>
      <c r="P131" s="2988">
        <v>86347</v>
      </c>
      <c r="Q131" s="2988">
        <v>53989</v>
      </c>
      <c r="R131" s="2988">
        <v>10916</v>
      </c>
      <c r="S131" s="2988">
        <v>5512</v>
      </c>
      <c r="T131" s="2988">
        <v>6752</v>
      </c>
      <c r="U131" s="2988">
        <v>4563</v>
      </c>
      <c r="V131" s="2988">
        <v>4397</v>
      </c>
      <c r="W131" s="2988">
        <v>11125</v>
      </c>
      <c r="X131" s="2988">
        <v>10469</v>
      </c>
      <c r="Y131" s="2988">
        <v>18969</v>
      </c>
      <c r="Z131" s="2988">
        <v>48402</v>
      </c>
      <c r="AA131" s="2988">
        <v>9524</v>
      </c>
      <c r="AB131" s="2988">
        <v>9249</v>
      </c>
      <c r="AC131" s="2988">
        <v>13882</v>
      </c>
      <c r="AD131" s="2988">
        <v>55292</v>
      </c>
      <c r="AE131" s="2988">
        <v>32615</v>
      </c>
      <c r="AF131" s="2988">
        <v>6943</v>
      </c>
      <c r="AG131" s="2988">
        <v>4901</v>
      </c>
      <c r="AH131" s="2988">
        <v>3263</v>
      </c>
      <c r="AI131" s="2988">
        <v>3759</v>
      </c>
      <c r="AJ131" s="2988">
        <v>11575</v>
      </c>
      <c r="AK131" s="2988">
        <v>16682</v>
      </c>
      <c r="AL131" s="2988">
        <v>7189</v>
      </c>
      <c r="AM131" s="2988">
        <v>3903</v>
      </c>
      <c r="AN131" s="2988">
        <v>5365</v>
      </c>
      <c r="AO131" s="2988">
        <v>6950</v>
      </c>
      <c r="AP131" s="2988">
        <v>3380</v>
      </c>
      <c r="AQ131" s="2988">
        <v>33942</v>
      </c>
      <c r="AR131" s="2988">
        <v>5144</v>
      </c>
      <c r="AS131" s="2988">
        <v>7656</v>
      </c>
      <c r="AT131" s="2988">
        <v>11189</v>
      </c>
      <c r="AU131" s="2988">
        <v>6259</v>
      </c>
      <c r="AV131" s="2988">
        <v>6502</v>
      </c>
      <c r="AW131" s="2988">
        <v>9867</v>
      </c>
      <c r="AX131" s="2988">
        <v>12549</v>
      </c>
      <c r="AY131" s="2988">
        <v>19</v>
      </c>
      <c r="AZ131" s="2989" t="s">
        <v>3058</v>
      </c>
      <c r="BA131" s="2587">
        <v>372595</v>
      </c>
      <c r="BB131" s="2587">
        <v>12628</v>
      </c>
      <c r="BC131" s="2587">
        <v>2916</v>
      </c>
      <c r="BD131" s="2587">
        <v>2766</v>
      </c>
      <c r="BE131" s="2587">
        <v>6316</v>
      </c>
      <c r="BF131" s="2587">
        <v>1860</v>
      </c>
      <c r="BG131" s="2587">
        <v>2640</v>
      </c>
      <c r="BH131" s="2587">
        <v>4663</v>
      </c>
      <c r="BI131" s="2587">
        <v>7637</v>
      </c>
      <c r="BJ131" s="2587">
        <v>5184</v>
      </c>
      <c r="BK131" s="2587">
        <v>5147</v>
      </c>
      <c r="BL131" s="2587">
        <v>21553</v>
      </c>
      <c r="BM131" s="2587">
        <v>18243</v>
      </c>
      <c r="BN131" s="2587">
        <v>44109</v>
      </c>
      <c r="BO131" s="2587">
        <v>27795</v>
      </c>
      <c r="BP131" s="2587">
        <v>5562</v>
      </c>
      <c r="BQ131" s="2587">
        <v>2844</v>
      </c>
      <c r="BR131" s="2587">
        <v>3461</v>
      </c>
      <c r="BS131" s="2587">
        <v>2366</v>
      </c>
      <c r="BT131" s="2587">
        <v>2229</v>
      </c>
      <c r="BU131" s="2587">
        <v>5767</v>
      </c>
      <c r="BV131" s="2587">
        <v>5324</v>
      </c>
      <c r="BW131" s="2587">
        <v>9681</v>
      </c>
      <c r="BX131" s="2587">
        <v>24674</v>
      </c>
      <c r="BY131" s="2587">
        <v>4826</v>
      </c>
      <c r="BZ131" s="2587">
        <v>4681</v>
      </c>
      <c r="CA131" s="2587">
        <v>7119</v>
      </c>
      <c r="CB131" s="2587">
        <v>28381</v>
      </c>
      <c r="CC131" s="2587">
        <v>16745</v>
      </c>
      <c r="CD131" s="2587">
        <v>3574</v>
      </c>
      <c r="CE131" s="2587">
        <v>2479</v>
      </c>
      <c r="CF131" s="2587">
        <v>1685</v>
      </c>
      <c r="CG131" s="2587">
        <v>1886</v>
      </c>
      <c r="CH131" s="2587">
        <v>5950</v>
      </c>
      <c r="CI131" s="2587">
        <v>8607</v>
      </c>
      <c r="CJ131" s="2587">
        <v>3640</v>
      </c>
      <c r="CK131" s="2587">
        <v>2042</v>
      </c>
      <c r="CL131" s="2587">
        <v>2763</v>
      </c>
      <c r="CM131" s="2587">
        <v>3568</v>
      </c>
      <c r="CN131" s="2587">
        <v>1746</v>
      </c>
      <c r="CO131" s="2587">
        <v>17403</v>
      </c>
      <c r="CP131" s="2587">
        <v>2642</v>
      </c>
      <c r="CQ131" s="2587">
        <v>3976</v>
      </c>
      <c r="CR131" s="2587">
        <v>5690</v>
      </c>
      <c r="CS131" s="2587">
        <v>3198</v>
      </c>
      <c r="CT131" s="2587">
        <v>3286</v>
      </c>
      <c r="CU131" s="2587">
        <v>4987</v>
      </c>
      <c r="CV131" s="2587">
        <v>6346</v>
      </c>
      <c r="CW131" s="2587">
        <v>10</v>
      </c>
      <c r="CX131" s="2587" t="s">
        <v>3059</v>
      </c>
      <c r="CY131" s="2587">
        <v>354682</v>
      </c>
      <c r="CZ131" s="2587">
        <v>11801</v>
      </c>
      <c r="DA131" s="2587">
        <v>2780</v>
      </c>
      <c r="DB131" s="2587">
        <v>2666</v>
      </c>
      <c r="DC131" s="2587">
        <v>6012</v>
      </c>
      <c r="DD131" s="2587">
        <v>1751</v>
      </c>
      <c r="DE131" s="2587">
        <v>2511</v>
      </c>
      <c r="DF131" s="2587">
        <v>4356</v>
      </c>
      <c r="DG131" s="2587">
        <v>7261</v>
      </c>
      <c r="DH131" s="2587">
        <v>4774</v>
      </c>
      <c r="DI131" s="2587">
        <v>4803</v>
      </c>
      <c r="DJ131" s="2587">
        <v>20554</v>
      </c>
      <c r="DK131" s="2587">
        <v>17415</v>
      </c>
      <c r="DL131" s="2587">
        <v>42238</v>
      </c>
      <c r="DM131" s="2587">
        <v>26194</v>
      </c>
      <c r="DN131" s="2587">
        <v>5354</v>
      </c>
      <c r="DO131" s="2587">
        <v>2668</v>
      </c>
      <c r="DP131" s="2587">
        <v>3291</v>
      </c>
      <c r="DQ131" s="2587">
        <v>2197</v>
      </c>
      <c r="DR131" s="2587">
        <v>2168</v>
      </c>
      <c r="DS131" s="2587">
        <v>5358</v>
      </c>
      <c r="DT131" s="2587">
        <v>5145</v>
      </c>
      <c r="DU131" s="2587">
        <v>9288</v>
      </c>
      <c r="DV131" s="2587">
        <v>23728</v>
      </c>
      <c r="DW131" s="2587">
        <v>4698</v>
      </c>
      <c r="DX131" s="2587">
        <v>4568</v>
      </c>
      <c r="DY131" s="2587">
        <v>6763</v>
      </c>
      <c r="DZ131" s="2587">
        <v>26911</v>
      </c>
      <c r="EA131" s="2587">
        <v>15870</v>
      </c>
      <c r="EB131" s="2587">
        <v>3369</v>
      </c>
      <c r="EC131" s="2587">
        <v>2422</v>
      </c>
      <c r="ED131" s="2587">
        <v>1578</v>
      </c>
      <c r="EE131" s="2587">
        <v>1873</v>
      </c>
      <c r="EF131" s="2587">
        <v>5625</v>
      </c>
      <c r="EG131" s="2587">
        <v>8075</v>
      </c>
      <c r="EH131" s="2587">
        <v>3549</v>
      </c>
      <c r="EI131" s="2587">
        <v>1861</v>
      </c>
      <c r="EJ131" s="2587">
        <v>2602</v>
      </c>
      <c r="EK131" s="2587">
        <v>3382</v>
      </c>
      <c r="EL131" s="2587">
        <v>1634</v>
      </c>
      <c r="EM131" s="2587">
        <v>16539</v>
      </c>
      <c r="EN131" s="2587">
        <v>2502</v>
      </c>
      <c r="EO131" s="2587">
        <v>3680</v>
      </c>
      <c r="EP131" s="2587">
        <v>5499</v>
      </c>
      <c r="EQ131" s="2587">
        <v>3061</v>
      </c>
      <c r="ER131" s="2587">
        <v>3216</v>
      </c>
      <c r="ES131" s="2587">
        <v>4880</v>
      </c>
      <c r="ET131" s="2587">
        <v>6203</v>
      </c>
      <c r="EU131" s="2587">
        <v>9</v>
      </c>
      <c r="EV131" s="3061" t="s">
        <v>3059</v>
      </c>
      <c r="EW131" s="2584">
        <v>45448</v>
      </c>
    </row>
    <row r="132" spans="1:153">
      <c r="A132" s="1611" t="s">
        <v>2692</v>
      </c>
      <c r="B132" s="1610" t="s">
        <v>1928</v>
      </c>
      <c r="M132" s="1610" t="s">
        <v>3076</v>
      </c>
    </row>
    <row r="133" spans="1:153">
      <c r="A133" s="1611" t="s">
        <v>1929</v>
      </c>
      <c r="B133" s="1610" t="s">
        <v>1930</v>
      </c>
      <c r="X133" s="1610" t="s">
        <v>2832</v>
      </c>
      <c r="AE133" s="1610" t="s">
        <v>2693</v>
      </c>
    </row>
    <row r="134" spans="1:153">
      <c r="A134" s="1611" t="s">
        <v>1931</v>
      </c>
      <c r="B134" s="1610" t="s">
        <v>1932</v>
      </c>
    </row>
    <row r="135" spans="1:153">
      <c r="A135" s="1611" t="s">
        <v>1933</v>
      </c>
      <c r="B135" s="1610" t="s">
        <v>1934</v>
      </c>
    </row>
    <row r="136" spans="1:153">
      <c r="A136" s="1611" t="s">
        <v>1935</v>
      </c>
      <c r="B136" s="1610" t="s">
        <v>1936</v>
      </c>
    </row>
  </sheetData>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53"/>
  <sheetViews>
    <sheetView workbookViewId="0">
      <pane xSplit="2" ySplit="4" topLeftCell="CD35" activePane="bottomRight" state="frozen"/>
      <selection pane="topRight" activeCell="C1" sqref="C1"/>
      <selection pane="bottomLeft" activeCell="A5" sqref="A5"/>
      <selection pane="bottomRight" activeCell="CP24" sqref="CP24"/>
    </sheetView>
  </sheetViews>
  <sheetFormatPr defaultRowHeight="13"/>
  <cols>
    <col min="1" max="1" width="3.6328125" customWidth="1"/>
    <col min="3" max="28" width="11.90625" customWidth="1"/>
    <col min="29" max="29" width="3.6328125" customWidth="1"/>
    <col min="31" max="93" width="11.90625" customWidth="1"/>
  </cols>
  <sheetData>
    <row r="1" spans="1:93" ht="14">
      <c r="A1" s="1960" t="s">
        <v>2523</v>
      </c>
      <c r="B1" s="1961"/>
      <c r="AA1" s="1962" t="s">
        <v>380</v>
      </c>
      <c r="AC1" s="1960" t="s">
        <v>2504</v>
      </c>
      <c r="AD1" s="1961"/>
      <c r="BI1" s="2558">
        <v>44595</v>
      </c>
      <c r="BN1" s="2558">
        <v>44595</v>
      </c>
      <c r="BQ1" s="1962" t="s">
        <v>380</v>
      </c>
      <c r="BR1" s="1962"/>
      <c r="BS1" s="2558">
        <v>44595</v>
      </c>
      <c r="BV1" s="1962" t="s">
        <v>380</v>
      </c>
      <c r="BW1" s="1962"/>
      <c r="BX1" s="2558">
        <v>44595</v>
      </c>
      <c r="CA1" s="1962" t="s">
        <v>380</v>
      </c>
      <c r="CB1" s="1962"/>
      <c r="CF1" s="1962" t="s">
        <v>380</v>
      </c>
      <c r="CJ1" s="1962" t="s">
        <v>380</v>
      </c>
      <c r="CN1" s="1962" t="s">
        <v>380</v>
      </c>
    </row>
    <row r="2" spans="1:93">
      <c r="A2" s="1963"/>
      <c r="B2" s="1964"/>
      <c r="C2" s="1965" t="s">
        <v>217</v>
      </c>
      <c r="D2" s="1966"/>
      <c r="E2" s="1966"/>
      <c r="F2" s="1966"/>
      <c r="G2" s="1967"/>
      <c r="H2" s="1968" t="s">
        <v>218</v>
      </c>
      <c r="I2" s="1966"/>
      <c r="J2" s="1966"/>
      <c r="K2" s="1966"/>
      <c r="L2" s="1967"/>
      <c r="M2" s="1968" t="s">
        <v>218</v>
      </c>
      <c r="N2" s="1966"/>
      <c r="O2" s="1966"/>
      <c r="P2" s="1966"/>
      <c r="Q2" s="1966"/>
      <c r="R2" s="1968" t="s">
        <v>218</v>
      </c>
      <c r="S2" s="1966"/>
      <c r="T2" s="1966"/>
      <c r="U2" s="1966"/>
      <c r="V2" s="1966"/>
      <c r="W2" s="1968" t="s">
        <v>218</v>
      </c>
      <c r="X2" s="1966"/>
      <c r="Y2" s="1966"/>
      <c r="Z2" s="1966"/>
      <c r="AA2" s="1966"/>
      <c r="AB2" s="1965" t="s">
        <v>217</v>
      </c>
      <c r="AC2" s="1963"/>
      <c r="AD2" s="1964"/>
      <c r="AE2" s="1965" t="s">
        <v>217</v>
      </c>
      <c r="AF2" s="1966"/>
      <c r="AG2" s="1966"/>
      <c r="AH2" s="1966"/>
      <c r="AI2" s="1967"/>
      <c r="AJ2" s="1968" t="s">
        <v>218</v>
      </c>
      <c r="AK2" s="1966"/>
      <c r="AL2" s="1966"/>
      <c r="AM2" s="1966"/>
      <c r="AN2" s="1967"/>
      <c r="AO2" s="1968" t="s">
        <v>218</v>
      </c>
      <c r="AP2" s="1966"/>
      <c r="AQ2" s="1966"/>
      <c r="AR2" s="1966"/>
      <c r="AS2" s="1966"/>
      <c r="AT2" s="1968" t="s">
        <v>218</v>
      </c>
      <c r="AU2" s="1966"/>
      <c r="AV2" s="1966"/>
      <c r="AW2" s="1966"/>
      <c r="AX2" s="1966"/>
      <c r="AY2" s="1968" t="s">
        <v>218</v>
      </c>
      <c r="AZ2" s="1966"/>
      <c r="BA2" s="1966"/>
      <c r="BB2" s="1966"/>
      <c r="BC2" s="1966"/>
      <c r="BD2" s="1965" t="s">
        <v>217</v>
      </c>
      <c r="BE2" s="1966"/>
      <c r="BF2" s="1966"/>
      <c r="BG2" s="1966"/>
      <c r="BH2" s="1966"/>
      <c r="BI2" s="1965" t="s">
        <v>218</v>
      </c>
      <c r="BJ2" s="1966"/>
      <c r="BK2" s="1966"/>
      <c r="BL2" s="1966"/>
      <c r="BM2" s="1966"/>
      <c r="BN2" s="1965" t="s">
        <v>218</v>
      </c>
      <c r="BO2" s="1966"/>
      <c r="BP2" s="1966"/>
      <c r="BQ2" s="1966"/>
      <c r="BR2" s="1966"/>
      <c r="BS2" s="1965" t="s">
        <v>218</v>
      </c>
      <c r="BT2" s="1966"/>
      <c r="BU2" s="1966"/>
      <c r="BV2" s="1966"/>
      <c r="BW2" s="1966"/>
      <c r="BX2" s="1965" t="s">
        <v>218</v>
      </c>
      <c r="BY2" s="1966"/>
      <c r="BZ2" s="1966"/>
      <c r="CA2" s="1966"/>
      <c r="CB2" s="1966"/>
      <c r="CC2" s="1965" t="s">
        <v>217</v>
      </c>
      <c r="CD2" s="1966"/>
      <c r="CE2" s="1966"/>
      <c r="CF2" s="1966"/>
      <c r="CG2" s="1965" t="s">
        <v>217</v>
      </c>
      <c r="CH2" s="1966"/>
      <c r="CI2" s="1966"/>
      <c r="CJ2" s="1966"/>
      <c r="CK2" s="1965" t="s">
        <v>217</v>
      </c>
      <c r="CL2" s="1966"/>
      <c r="CM2" s="1966"/>
      <c r="CN2" s="1966"/>
      <c r="CO2" s="1965" t="s">
        <v>217</v>
      </c>
    </row>
    <row r="3" spans="1:93">
      <c r="A3" s="1969"/>
      <c r="B3" s="1970" t="s">
        <v>1690</v>
      </c>
      <c r="C3" s="1971" t="s">
        <v>1683</v>
      </c>
      <c r="D3" s="3328" t="s">
        <v>2505</v>
      </c>
      <c r="E3" s="3328"/>
      <c r="F3" s="3328"/>
      <c r="G3" s="1967"/>
      <c r="H3" s="1971" t="s">
        <v>1709</v>
      </c>
      <c r="I3" s="3328" t="s">
        <v>2505</v>
      </c>
      <c r="J3" s="3328"/>
      <c r="K3" s="3328"/>
      <c r="L3" s="1967"/>
      <c r="M3" s="1971" t="s">
        <v>643</v>
      </c>
      <c r="N3" s="3328" t="s">
        <v>2505</v>
      </c>
      <c r="O3" s="3328"/>
      <c r="P3" s="3328"/>
      <c r="Q3" s="1966"/>
      <c r="R3" s="1971" t="s">
        <v>644</v>
      </c>
      <c r="S3" s="3328" t="s">
        <v>2505</v>
      </c>
      <c r="T3" s="3328"/>
      <c r="U3" s="3328"/>
      <c r="V3" s="1966"/>
      <c r="W3" s="1971" t="s">
        <v>645</v>
      </c>
      <c r="X3" s="3328" t="s">
        <v>2505</v>
      </c>
      <c r="Y3" s="3328"/>
      <c r="Z3" s="3328"/>
      <c r="AA3" s="1966"/>
      <c r="AB3" s="1971" t="s">
        <v>409</v>
      </c>
      <c r="AC3" s="1969"/>
      <c r="AD3" s="1970" t="s">
        <v>1690</v>
      </c>
      <c r="AE3" s="1971" t="s">
        <v>409</v>
      </c>
      <c r="AF3" s="3328" t="s">
        <v>2505</v>
      </c>
      <c r="AG3" s="3328"/>
      <c r="AH3" s="3328"/>
      <c r="AI3" s="1967"/>
      <c r="AJ3" s="1971" t="s">
        <v>1710</v>
      </c>
      <c r="AK3" s="3328" t="s">
        <v>2505</v>
      </c>
      <c r="AL3" s="3328"/>
      <c r="AM3" s="3328"/>
      <c r="AN3" s="1967"/>
      <c r="AO3" s="1971" t="s">
        <v>411</v>
      </c>
      <c r="AP3" s="3328" t="s">
        <v>2505</v>
      </c>
      <c r="AQ3" s="3328"/>
      <c r="AR3" s="3328"/>
      <c r="AS3" s="1966"/>
      <c r="AT3" s="1971" t="s">
        <v>412</v>
      </c>
      <c r="AU3" s="3328" t="s">
        <v>2505</v>
      </c>
      <c r="AV3" s="3328"/>
      <c r="AW3" s="3328"/>
      <c r="AX3" s="1966"/>
      <c r="AY3" s="1971" t="s">
        <v>413</v>
      </c>
      <c r="AZ3" s="3328" t="s">
        <v>2505</v>
      </c>
      <c r="BA3" s="3328"/>
      <c r="BB3" s="3328"/>
      <c r="BC3" s="1966"/>
      <c r="BD3" s="1971" t="s">
        <v>1686</v>
      </c>
      <c r="BE3" s="3328" t="s">
        <v>2505</v>
      </c>
      <c r="BF3" s="3328"/>
      <c r="BG3" s="3328"/>
      <c r="BH3" s="2559"/>
      <c r="BI3" s="2550" t="s">
        <v>1712</v>
      </c>
      <c r="BJ3" s="3328" t="s">
        <v>2505</v>
      </c>
      <c r="BK3" s="3328"/>
      <c r="BL3" s="3328"/>
      <c r="BM3" s="2559"/>
      <c r="BN3" s="2550" t="s">
        <v>1839</v>
      </c>
      <c r="BO3" s="3328" t="s">
        <v>2505</v>
      </c>
      <c r="BP3" s="3328"/>
      <c r="BQ3" s="3328"/>
      <c r="BR3" s="2559"/>
      <c r="BS3" s="2550" t="s">
        <v>2506</v>
      </c>
      <c r="BT3" s="3328" t="s">
        <v>2505</v>
      </c>
      <c r="BU3" s="3328"/>
      <c r="BV3" s="3328"/>
      <c r="BW3" s="2559"/>
      <c r="BX3" s="2550" t="s">
        <v>2632</v>
      </c>
      <c r="BY3" s="3328" t="s">
        <v>2505</v>
      </c>
      <c r="BZ3" s="3328"/>
      <c r="CA3" s="3328"/>
      <c r="CB3" s="2559"/>
      <c r="CC3" s="2550" t="s">
        <v>2619</v>
      </c>
      <c r="CD3" s="3328" t="s">
        <v>2505</v>
      </c>
      <c r="CE3" s="3328"/>
      <c r="CF3" s="3328"/>
      <c r="CG3" s="2550" t="s">
        <v>2742</v>
      </c>
      <c r="CH3" s="3328" t="s">
        <v>2505</v>
      </c>
      <c r="CI3" s="3328"/>
      <c r="CJ3" s="3328"/>
      <c r="CK3" s="2550" t="s">
        <v>2743</v>
      </c>
      <c r="CL3" s="3328" t="s">
        <v>2505</v>
      </c>
      <c r="CM3" s="3328"/>
      <c r="CN3" s="3328"/>
      <c r="CO3" s="2550" t="s">
        <v>2744</v>
      </c>
    </row>
    <row r="4" spans="1:93" ht="24">
      <c r="A4" s="1972"/>
      <c r="B4" s="1973"/>
      <c r="C4" s="1974">
        <v>38626</v>
      </c>
      <c r="D4" s="1975" t="s">
        <v>640</v>
      </c>
      <c r="E4" s="1976" t="s">
        <v>2507</v>
      </c>
      <c r="F4" s="1977" t="s">
        <v>2508</v>
      </c>
      <c r="G4" s="1978" t="s">
        <v>2509</v>
      </c>
      <c r="H4" s="1974">
        <v>38991</v>
      </c>
      <c r="I4" s="1975" t="s">
        <v>640</v>
      </c>
      <c r="J4" s="1976" t="s">
        <v>2507</v>
      </c>
      <c r="K4" s="1977" t="s">
        <v>2508</v>
      </c>
      <c r="L4" s="1978" t="s">
        <v>2509</v>
      </c>
      <c r="M4" s="1974">
        <v>39356</v>
      </c>
      <c r="N4" s="1975" t="s">
        <v>640</v>
      </c>
      <c r="O4" s="1976" t="s">
        <v>2507</v>
      </c>
      <c r="P4" s="1977" t="s">
        <v>2508</v>
      </c>
      <c r="Q4" s="1978" t="s">
        <v>2509</v>
      </c>
      <c r="R4" s="1974">
        <v>39722</v>
      </c>
      <c r="S4" s="1975" t="s">
        <v>640</v>
      </c>
      <c r="T4" s="1976" t="s">
        <v>2507</v>
      </c>
      <c r="U4" s="1977" t="s">
        <v>2508</v>
      </c>
      <c r="V4" s="1978" t="s">
        <v>2509</v>
      </c>
      <c r="W4" s="1974">
        <v>40087</v>
      </c>
      <c r="X4" s="1975" t="s">
        <v>640</v>
      </c>
      <c r="Y4" s="1976" t="s">
        <v>2507</v>
      </c>
      <c r="Z4" s="1977" t="s">
        <v>2508</v>
      </c>
      <c r="AA4" s="1978" t="s">
        <v>2509</v>
      </c>
      <c r="AB4" s="1974">
        <v>40452</v>
      </c>
      <c r="AC4" s="1972"/>
      <c r="AD4" s="1973"/>
      <c r="AE4" s="1974">
        <v>40452</v>
      </c>
      <c r="AF4" s="1975" t="s">
        <v>640</v>
      </c>
      <c r="AG4" s="1976" t="s">
        <v>2507</v>
      </c>
      <c r="AH4" s="1977" t="s">
        <v>2508</v>
      </c>
      <c r="AI4" s="1978" t="s">
        <v>2509</v>
      </c>
      <c r="AJ4" s="1974">
        <v>40817</v>
      </c>
      <c r="AK4" s="1975" t="s">
        <v>640</v>
      </c>
      <c r="AL4" s="1976" t="s">
        <v>2507</v>
      </c>
      <c r="AM4" s="1977" t="s">
        <v>2508</v>
      </c>
      <c r="AN4" s="1978" t="s">
        <v>2509</v>
      </c>
      <c r="AO4" s="1974">
        <v>41183</v>
      </c>
      <c r="AP4" s="1975" t="s">
        <v>640</v>
      </c>
      <c r="AQ4" s="1976" t="s">
        <v>2507</v>
      </c>
      <c r="AR4" s="1977" t="s">
        <v>2508</v>
      </c>
      <c r="AS4" s="1978" t="s">
        <v>2509</v>
      </c>
      <c r="AT4" s="1974">
        <v>41548</v>
      </c>
      <c r="AU4" s="1975" t="s">
        <v>640</v>
      </c>
      <c r="AV4" s="1976" t="s">
        <v>2507</v>
      </c>
      <c r="AW4" s="1977" t="s">
        <v>2508</v>
      </c>
      <c r="AX4" s="1978" t="s">
        <v>2509</v>
      </c>
      <c r="AY4" s="1974">
        <v>41913</v>
      </c>
      <c r="AZ4" s="1975" t="s">
        <v>640</v>
      </c>
      <c r="BA4" s="1976" t="s">
        <v>2507</v>
      </c>
      <c r="BB4" s="1977" t="s">
        <v>2508</v>
      </c>
      <c r="BC4" s="1978" t="s">
        <v>2509</v>
      </c>
      <c r="BD4" s="1974">
        <v>42278</v>
      </c>
      <c r="BE4" s="2569" t="s">
        <v>640</v>
      </c>
      <c r="BF4" s="1979" t="s">
        <v>2507</v>
      </c>
      <c r="BG4" s="1980" t="s">
        <v>2508</v>
      </c>
      <c r="BH4" s="2560" t="s">
        <v>2824</v>
      </c>
      <c r="BI4" s="2551">
        <v>42644</v>
      </c>
      <c r="BJ4" s="2569" t="s">
        <v>640</v>
      </c>
      <c r="BK4" s="1979" t="s">
        <v>2507</v>
      </c>
      <c r="BL4" s="1980" t="s">
        <v>2508</v>
      </c>
      <c r="BM4" s="2560" t="s">
        <v>2824</v>
      </c>
      <c r="BN4" s="2551">
        <v>43009</v>
      </c>
      <c r="BO4" s="2569" t="s">
        <v>640</v>
      </c>
      <c r="BP4" s="1976" t="s">
        <v>2507</v>
      </c>
      <c r="BQ4" s="1977" t="s">
        <v>2508</v>
      </c>
      <c r="BR4" s="2560" t="s">
        <v>2824</v>
      </c>
      <c r="BS4" s="2551">
        <v>43374</v>
      </c>
      <c r="BT4" s="2569" t="s">
        <v>640</v>
      </c>
      <c r="BU4" s="1976" t="s">
        <v>2507</v>
      </c>
      <c r="BV4" s="1977" t="s">
        <v>2508</v>
      </c>
      <c r="BW4" s="2560" t="s">
        <v>2824</v>
      </c>
      <c r="BX4" s="2551" t="s">
        <v>2633</v>
      </c>
      <c r="BY4" s="2569" t="s">
        <v>640</v>
      </c>
      <c r="BZ4" s="1976" t="s">
        <v>2507</v>
      </c>
      <c r="CA4" s="2557" t="s">
        <v>2508</v>
      </c>
      <c r="CB4" s="2560" t="s">
        <v>2824</v>
      </c>
      <c r="CC4" s="2551">
        <v>44105</v>
      </c>
      <c r="CD4" s="2569" t="s">
        <v>640</v>
      </c>
      <c r="CE4" s="1976" t="s">
        <v>2507</v>
      </c>
      <c r="CF4" s="2557" t="s">
        <v>2508</v>
      </c>
      <c r="CG4" s="2551">
        <v>44470</v>
      </c>
      <c r="CH4" s="2569" t="s">
        <v>640</v>
      </c>
      <c r="CI4" s="1976" t="s">
        <v>2507</v>
      </c>
      <c r="CJ4" s="2557" t="s">
        <v>2508</v>
      </c>
      <c r="CK4" s="2551">
        <v>44835</v>
      </c>
      <c r="CL4" s="2569" t="s">
        <v>640</v>
      </c>
      <c r="CM4" s="1976" t="s">
        <v>2507</v>
      </c>
      <c r="CN4" s="2557" t="s">
        <v>2508</v>
      </c>
      <c r="CO4" s="2551">
        <v>45200</v>
      </c>
    </row>
    <row r="5" spans="1:93">
      <c r="A5" s="1981"/>
      <c r="B5" s="1982" t="s">
        <v>2513</v>
      </c>
      <c r="C5" s="1983">
        <v>127767994</v>
      </c>
      <c r="D5" s="1090">
        <v>132521</v>
      </c>
      <c r="E5" s="1089">
        <v>775</v>
      </c>
      <c r="F5" s="1984">
        <v>1221</v>
      </c>
      <c r="G5" s="1098">
        <v>130525</v>
      </c>
      <c r="H5" s="1983">
        <v>127900515</v>
      </c>
      <c r="I5" s="1084">
        <v>132228</v>
      </c>
      <c r="J5" s="1083">
        <v>-1894</v>
      </c>
      <c r="K5" s="1983">
        <v>3598</v>
      </c>
      <c r="L5" s="1985">
        <v>130524</v>
      </c>
      <c r="M5" s="1983">
        <v>128032743</v>
      </c>
      <c r="N5" s="1084">
        <v>51217</v>
      </c>
      <c r="O5" s="1083">
        <v>-34682</v>
      </c>
      <c r="P5" s="1983">
        <v>-44626</v>
      </c>
      <c r="Q5" s="1985">
        <v>130525</v>
      </c>
      <c r="R5" s="1983">
        <v>128083960</v>
      </c>
      <c r="S5" s="1366">
        <v>-52446</v>
      </c>
      <c r="T5" s="1365">
        <v>-59222</v>
      </c>
      <c r="U5" s="1369">
        <v>-123748</v>
      </c>
      <c r="V5" s="1986">
        <v>130524</v>
      </c>
      <c r="W5" s="1369">
        <v>128031514</v>
      </c>
      <c r="X5" s="1366">
        <v>25838</v>
      </c>
      <c r="Y5" s="1365">
        <v>-104701</v>
      </c>
      <c r="Z5" s="1369">
        <v>14</v>
      </c>
      <c r="AA5" s="1986">
        <v>130525</v>
      </c>
      <c r="AB5" s="1369">
        <v>128057352</v>
      </c>
      <c r="AC5" s="1981"/>
      <c r="AD5" s="1982" t="s">
        <v>2510</v>
      </c>
      <c r="AE5" s="1983">
        <v>128057352</v>
      </c>
      <c r="AF5" s="1090">
        <v>-223119</v>
      </c>
      <c r="AG5" s="1089">
        <v>-182724</v>
      </c>
      <c r="AH5" s="1984">
        <v>-78984</v>
      </c>
      <c r="AI5" s="1098">
        <v>38589</v>
      </c>
      <c r="AJ5" s="1983">
        <v>127834233</v>
      </c>
      <c r="AK5" s="1084">
        <v>-241576</v>
      </c>
      <c r="AL5" s="1083">
        <v>-201361</v>
      </c>
      <c r="AM5" s="1983">
        <v>-78805</v>
      </c>
      <c r="AN5" s="1985">
        <v>38590</v>
      </c>
      <c r="AO5" s="1983">
        <v>127592657</v>
      </c>
      <c r="AP5" s="1084">
        <v>-178769</v>
      </c>
      <c r="AQ5" s="1083">
        <v>-231736</v>
      </c>
      <c r="AR5" s="1983">
        <v>14378</v>
      </c>
      <c r="AS5" s="1985">
        <v>38589</v>
      </c>
      <c r="AT5" s="1983">
        <v>127413888</v>
      </c>
      <c r="AU5" s="1366">
        <v>-176738</v>
      </c>
      <c r="AV5" s="1365">
        <v>-251714</v>
      </c>
      <c r="AW5" s="1369">
        <v>36386</v>
      </c>
      <c r="AX5" s="1986">
        <v>38590</v>
      </c>
      <c r="AY5" s="1369">
        <v>127237150</v>
      </c>
      <c r="AZ5" s="1366">
        <v>-142405</v>
      </c>
      <c r="BA5" s="1365">
        <v>-275432</v>
      </c>
      <c r="BB5" s="1369">
        <v>94438</v>
      </c>
      <c r="BC5" s="1986">
        <v>38589</v>
      </c>
      <c r="BD5" s="1365">
        <v>127094745</v>
      </c>
      <c r="BE5" s="1992">
        <f>SUM(BE6:BE52)</f>
        <v>-165674</v>
      </c>
      <c r="BF5" s="1367">
        <v>-296364</v>
      </c>
      <c r="BG5" s="1367">
        <v>133892</v>
      </c>
      <c r="BH5" s="1367">
        <v>109539</v>
      </c>
      <c r="BI5" s="2552">
        <v>127041812</v>
      </c>
      <c r="BJ5" s="1992">
        <f>SUM(BJ6:BJ52)</f>
        <v>-226421</v>
      </c>
      <c r="BK5" s="1369">
        <v>-377148</v>
      </c>
      <c r="BL5" s="1367">
        <v>150727</v>
      </c>
      <c r="BM5" s="1367">
        <v>103155</v>
      </c>
      <c r="BN5" s="2554">
        <v>126918546</v>
      </c>
      <c r="BO5" s="1992">
        <f>SUM(BO6:BO52)</f>
        <v>-263707</v>
      </c>
      <c r="BP5" s="1365">
        <v>-425163</v>
      </c>
      <c r="BQ5" s="1369">
        <v>161456</v>
      </c>
      <c r="BR5" s="1369">
        <v>93667</v>
      </c>
      <c r="BS5" s="2554">
        <v>126748506</v>
      </c>
      <c r="BT5" s="1992">
        <f>SUM(BT6:BT52)</f>
        <v>-276643</v>
      </c>
      <c r="BU5" s="2266">
        <v>-485426</v>
      </c>
      <c r="BV5" s="2267">
        <v>208783</v>
      </c>
      <c r="BW5" s="2267">
        <v>83215</v>
      </c>
      <c r="BX5" s="2554">
        <v>126555078</v>
      </c>
      <c r="BY5" s="1992">
        <f>SUM(BY6:BY52)</f>
        <v>-458941</v>
      </c>
      <c r="BZ5" s="2266">
        <v>-500848</v>
      </c>
      <c r="CA5" s="2267">
        <v>41907</v>
      </c>
      <c r="CB5" s="2267">
        <v>49962</v>
      </c>
      <c r="CC5" s="2554">
        <v>126146099</v>
      </c>
      <c r="CD5" s="1992">
        <f>SUM(CD6:CD52)</f>
        <v>-643809</v>
      </c>
      <c r="CE5" s="2266">
        <v>-608621</v>
      </c>
      <c r="CF5" s="2267">
        <v>-35188</v>
      </c>
      <c r="CG5" s="2554">
        <v>125502290</v>
      </c>
      <c r="CH5" s="1992">
        <v>-555501</v>
      </c>
      <c r="CI5" s="2266">
        <v>-730616</v>
      </c>
      <c r="CJ5" s="2267">
        <v>175115</v>
      </c>
      <c r="CK5" s="2554">
        <v>124946789</v>
      </c>
      <c r="CL5" s="1992">
        <v>-594912</v>
      </c>
      <c r="CM5" s="2266">
        <v>-837043</v>
      </c>
      <c r="CN5" s="2267">
        <v>242131</v>
      </c>
      <c r="CO5" s="2554">
        <v>124351877</v>
      </c>
    </row>
    <row r="6" spans="1:93">
      <c r="A6" s="1987">
        <v>1</v>
      </c>
      <c r="B6" s="1988" t="s">
        <v>220</v>
      </c>
      <c r="C6" s="1989">
        <v>5627737</v>
      </c>
      <c r="D6" s="1128">
        <v>-22769</v>
      </c>
      <c r="E6" s="1127">
        <v>-8156</v>
      </c>
      <c r="F6" s="1989">
        <v>-18791</v>
      </c>
      <c r="G6" s="1990">
        <v>4178</v>
      </c>
      <c r="H6" s="1989">
        <v>5604968</v>
      </c>
      <c r="I6" s="1128">
        <v>-26110</v>
      </c>
      <c r="J6" s="1127">
        <v>-9477</v>
      </c>
      <c r="K6" s="1989">
        <v>-20810</v>
      </c>
      <c r="L6" s="1990">
        <v>4177</v>
      </c>
      <c r="M6" s="1989">
        <v>5578858</v>
      </c>
      <c r="N6" s="1128">
        <v>-30744</v>
      </c>
      <c r="O6" s="1127">
        <v>-11538</v>
      </c>
      <c r="P6" s="1989">
        <v>-23384</v>
      </c>
      <c r="Q6" s="1990">
        <v>4178</v>
      </c>
      <c r="R6" s="1989">
        <v>5548114</v>
      </c>
      <c r="S6" s="1991">
        <v>-24588</v>
      </c>
      <c r="T6" s="1356">
        <v>-12996</v>
      </c>
      <c r="U6" s="1992">
        <v>-15769</v>
      </c>
      <c r="V6" s="1993">
        <v>4177</v>
      </c>
      <c r="W6" s="1992">
        <v>5523526</v>
      </c>
      <c r="X6" s="1991">
        <v>-17107</v>
      </c>
      <c r="Y6" s="1356">
        <v>-14342</v>
      </c>
      <c r="Z6" s="1992">
        <v>-6943</v>
      </c>
      <c r="AA6" s="1993">
        <v>4178</v>
      </c>
      <c r="AB6" s="1992">
        <v>5506419</v>
      </c>
      <c r="AC6" s="1987">
        <v>1</v>
      </c>
      <c r="AD6" s="1988" t="s">
        <v>220</v>
      </c>
      <c r="AE6" s="1989">
        <v>5506419</v>
      </c>
      <c r="AF6" s="1128">
        <v>-17946</v>
      </c>
      <c r="AG6" s="1127">
        <v>-17294</v>
      </c>
      <c r="AH6" s="1989">
        <v>-3160</v>
      </c>
      <c r="AI6" s="1990">
        <v>2508</v>
      </c>
      <c r="AJ6" s="1989">
        <v>5488473</v>
      </c>
      <c r="AK6" s="1128">
        <v>-23385</v>
      </c>
      <c r="AL6" s="1127">
        <v>-18826</v>
      </c>
      <c r="AM6" s="1989">
        <v>-7068</v>
      </c>
      <c r="AN6" s="1990">
        <v>2509</v>
      </c>
      <c r="AO6" s="1989">
        <v>5465088</v>
      </c>
      <c r="AP6" s="1128">
        <v>-26800</v>
      </c>
      <c r="AQ6" s="1127">
        <v>-21469</v>
      </c>
      <c r="AR6" s="1989">
        <v>-7839</v>
      </c>
      <c r="AS6" s="1990">
        <v>2508</v>
      </c>
      <c r="AT6" s="1989">
        <v>5438288</v>
      </c>
      <c r="AU6" s="1991">
        <v>-28074</v>
      </c>
      <c r="AV6" s="1356">
        <v>-21893</v>
      </c>
      <c r="AW6" s="1992">
        <v>-8689</v>
      </c>
      <c r="AX6" s="1993">
        <v>2508</v>
      </c>
      <c r="AY6" s="1992">
        <v>5410214</v>
      </c>
      <c r="AZ6" s="1991">
        <v>-28481</v>
      </c>
      <c r="BA6" s="1356">
        <v>-23802</v>
      </c>
      <c r="BB6" s="1992">
        <v>-7187</v>
      </c>
      <c r="BC6" s="1993">
        <v>2508</v>
      </c>
      <c r="BD6" s="1356">
        <v>5381733</v>
      </c>
      <c r="BE6" s="1361">
        <f t="shared" ref="BE6:BE52" si="0">BF6+BG6</f>
        <v>-29892</v>
      </c>
      <c r="BF6" s="1994">
        <v>-25531</v>
      </c>
      <c r="BG6" s="1994">
        <v>-4361</v>
      </c>
      <c r="BH6" s="1994">
        <v>2660</v>
      </c>
      <c r="BI6" s="2553">
        <v>5354501</v>
      </c>
      <c r="BJ6" s="1361">
        <f t="shared" ref="BJ6:BJ52" si="1">BK6+BL6</f>
        <v>-31805</v>
      </c>
      <c r="BK6" s="1992">
        <v>-28672</v>
      </c>
      <c r="BL6" s="1994">
        <v>-3133</v>
      </c>
      <c r="BM6" s="1994">
        <v>2466</v>
      </c>
      <c r="BN6" s="2555">
        <v>5325162</v>
      </c>
      <c r="BO6" s="1361">
        <f t="shared" ref="BO6:BO52" si="2">BP6+BQ6</f>
        <v>-34329</v>
      </c>
      <c r="BP6" s="1356">
        <v>-30531</v>
      </c>
      <c r="BQ6" s="1992">
        <v>-3798</v>
      </c>
      <c r="BR6" s="1992">
        <v>2272</v>
      </c>
      <c r="BS6" s="2555">
        <v>5293105</v>
      </c>
      <c r="BT6" s="1361">
        <f t="shared" ref="BT6:BT52" si="3">BU6+BV6</f>
        <v>-35753</v>
      </c>
      <c r="BU6" s="2268">
        <v>-33815</v>
      </c>
      <c r="BV6" s="2269">
        <v>-1938</v>
      </c>
      <c r="BW6" s="2269">
        <v>2027</v>
      </c>
      <c r="BX6" s="2555">
        <v>5259379</v>
      </c>
      <c r="BY6" s="1361">
        <f t="shared" ref="BY6:BY52" si="4">BZ6+CA6</f>
        <v>-36011</v>
      </c>
      <c r="BZ6" s="2268">
        <v>-34108</v>
      </c>
      <c r="CA6" s="2269">
        <v>-1903</v>
      </c>
      <c r="CB6" s="2269">
        <v>1246</v>
      </c>
      <c r="CC6" s="2555">
        <v>5224614</v>
      </c>
      <c r="CD6" s="1361">
        <f t="shared" ref="CD6:CD52" si="5">CE6+CF6</f>
        <v>-41820</v>
      </c>
      <c r="CE6" s="2268">
        <v>-40173</v>
      </c>
      <c r="CF6" s="2269">
        <v>-1647</v>
      </c>
      <c r="CG6" s="2555">
        <v>5182794</v>
      </c>
      <c r="CH6" s="1361">
        <v>-42440</v>
      </c>
      <c r="CI6" s="2268">
        <v>-44033</v>
      </c>
      <c r="CJ6" s="2269">
        <v>1593</v>
      </c>
      <c r="CK6" s="2555">
        <v>5140354</v>
      </c>
      <c r="CL6" s="1361">
        <v>-47901</v>
      </c>
      <c r="CM6" s="2268">
        <v>-50942</v>
      </c>
      <c r="CN6" s="2269">
        <v>3041</v>
      </c>
      <c r="CO6" s="2555">
        <v>5092453</v>
      </c>
    </row>
    <row r="7" spans="1:93">
      <c r="A7" s="1995">
        <v>2</v>
      </c>
      <c r="B7" s="1996" t="s">
        <v>221</v>
      </c>
      <c r="C7" s="1984">
        <v>1436657</v>
      </c>
      <c r="D7" s="1090">
        <v>-12909</v>
      </c>
      <c r="E7" s="1089">
        <v>-4124</v>
      </c>
      <c r="F7" s="1984">
        <v>-9972</v>
      </c>
      <c r="G7" s="1098">
        <v>1187</v>
      </c>
      <c r="H7" s="1984">
        <v>1423748</v>
      </c>
      <c r="I7" s="1090">
        <v>-14451</v>
      </c>
      <c r="J7" s="1089">
        <v>-4715</v>
      </c>
      <c r="K7" s="1984">
        <v>-10922</v>
      </c>
      <c r="L7" s="1098">
        <v>1186</v>
      </c>
      <c r="M7" s="1984">
        <v>1409297</v>
      </c>
      <c r="N7" s="1090">
        <v>-13914</v>
      </c>
      <c r="O7" s="1089">
        <v>-4987</v>
      </c>
      <c r="P7" s="1984">
        <v>-10114</v>
      </c>
      <c r="Q7" s="1098">
        <v>1187</v>
      </c>
      <c r="R7" s="1984">
        <v>1395383</v>
      </c>
      <c r="S7" s="1354">
        <v>-11898</v>
      </c>
      <c r="T7" s="1353">
        <v>-5903</v>
      </c>
      <c r="U7" s="1361">
        <v>-7181</v>
      </c>
      <c r="V7" s="1997">
        <v>1186</v>
      </c>
      <c r="W7" s="1361">
        <v>1383485</v>
      </c>
      <c r="X7" s="1354">
        <v>-10146</v>
      </c>
      <c r="Y7" s="1353">
        <v>-6253</v>
      </c>
      <c r="Z7" s="1361">
        <v>-5080</v>
      </c>
      <c r="AA7" s="1997">
        <v>1187</v>
      </c>
      <c r="AB7" s="1361">
        <v>1373339</v>
      </c>
      <c r="AC7" s="1995">
        <v>2</v>
      </c>
      <c r="AD7" s="1996" t="s">
        <v>221</v>
      </c>
      <c r="AE7" s="1984">
        <v>1373339</v>
      </c>
      <c r="AF7" s="1090">
        <v>-10109</v>
      </c>
      <c r="AG7" s="1089">
        <v>-6733</v>
      </c>
      <c r="AH7" s="1984">
        <v>-3775</v>
      </c>
      <c r="AI7" s="1098">
        <v>399</v>
      </c>
      <c r="AJ7" s="1984">
        <v>1363230</v>
      </c>
      <c r="AK7" s="1090">
        <v>-12859</v>
      </c>
      <c r="AL7" s="1089">
        <v>-7727</v>
      </c>
      <c r="AM7" s="1984">
        <v>-5531</v>
      </c>
      <c r="AN7" s="1098">
        <v>399</v>
      </c>
      <c r="AO7" s="1984">
        <v>1350371</v>
      </c>
      <c r="AP7" s="1090">
        <v>-13645</v>
      </c>
      <c r="AQ7" s="1089">
        <v>-8204</v>
      </c>
      <c r="AR7" s="1984">
        <v>-5841</v>
      </c>
      <c r="AS7" s="1098">
        <v>400</v>
      </c>
      <c r="AT7" s="1984">
        <v>1336726</v>
      </c>
      <c r="AU7" s="1354">
        <v>-14020</v>
      </c>
      <c r="AV7" s="1353">
        <v>-7889</v>
      </c>
      <c r="AW7" s="1361">
        <v>-6530</v>
      </c>
      <c r="AX7" s="1997">
        <v>399</v>
      </c>
      <c r="AY7" s="1361">
        <v>1322706</v>
      </c>
      <c r="AZ7" s="1354">
        <v>-14441</v>
      </c>
      <c r="BA7" s="1353">
        <v>-8614</v>
      </c>
      <c r="BB7" s="1361">
        <v>-6226</v>
      </c>
      <c r="BC7" s="1997">
        <v>399</v>
      </c>
      <c r="BD7" s="1353">
        <v>1308265</v>
      </c>
      <c r="BE7" s="1369">
        <f t="shared" si="0"/>
        <v>-14802</v>
      </c>
      <c r="BF7" s="1355">
        <v>-8662</v>
      </c>
      <c r="BG7" s="1355">
        <v>-6140</v>
      </c>
      <c r="BH7" s="1355">
        <v>1693</v>
      </c>
      <c r="BI7" s="2015">
        <v>1295156</v>
      </c>
      <c r="BJ7" s="1369">
        <f t="shared" si="1"/>
        <v>-14990</v>
      </c>
      <c r="BK7" s="1361">
        <v>-9416</v>
      </c>
      <c r="BL7" s="1355">
        <v>-5574</v>
      </c>
      <c r="BM7" s="1355">
        <v>1621</v>
      </c>
      <c r="BN7" s="2013">
        <v>1281787</v>
      </c>
      <c r="BO7" s="1369">
        <f t="shared" si="2"/>
        <v>-15629</v>
      </c>
      <c r="BP7" s="1353">
        <v>-9984</v>
      </c>
      <c r="BQ7" s="1361">
        <v>-5645</v>
      </c>
      <c r="BR7" s="1361">
        <v>1497</v>
      </c>
      <c r="BS7" s="2013">
        <v>1267655</v>
      </c>
      <c r="BT7" s="1369">
        <f t="shared" si="3"/>
        <v>-16481</v>
      </c>
      <c r="BU7" s="2270">
        <v>-10924</v>
      </c>
      <c r="BV7" s="2271">
        <v>-5557</v>
      </c>
      <c r="BW7" s="2271">
        <v>1396</v>
      </c>
      <c r="BX7" s="2013">
        <v>1252570</v>
      </c>
      <c r="BY7" s="1369">
        <f t="shared" si="4"/>
        <v>-15649</v>
      </c>
      <c r="BZ7" s="2270">
        <v>-10906</v>
      </c>
      <c r="CA7" s="2271">
        <v>-4743</v>
      </c>
      <c r="CB7" s="2271">
        <v>1063</v>
      </c>
      <c r="CC7" s="2013">
        <v>1237984</v>
      </c>
      <c r="CD7" s="1369">
        <f t="shared" si="5"/>
        <v>-16660</v>
      </c>
      <c r="CE7" s="2270">
        <v>-12202</v>
      </c>
      <c r="CF7" s="2271">
        <v>-4458</v>
      </c>
      <c r="CG7" s="2013">
        <v>1221324</v>
      </c>
      <c r="CH7" s="1369">
        <v>-16932</v>
      </c>
      <c r="CI7" s="2270">
        <v>-13277</v>
      </c>
      <c r="CJ7" s="2271">
        <v>-3655</v>
      </c>
      <c r="CK7" s="2013">
        <v>1204392</v>
      </c>
      <c r="CL7" s="1369">
        <v>-20018</v>
      </c>
      <c r="CM7" s="2270">
        <v>-15270</v>
      </c>
      <c r="CN7" s="2271">
        <v>-4748</v>
      </c>
      <c r="CO7" s="2013">
        <v>1184374</v>
      </c>
    </row>
    <row r="8" spans="1:93">
      <c r="A8" s="1995">
        <v>3</v>
      </c>
      <c r="B8" s="1996" t="s">
        <v>222</v>
      </c>
      <c r="C8" s="1984">
        <v>1385041</v>
      </c>
      <c r="D8" s="1090">
        <v>-10085</v>
      </c>
      <c r="E8" s="1089">
        <v>-4041</v>
      </c>
      <c r="F8" s="1984">
        <v>-6051</v>
      </c>
      <c r="G8" s="1098">
        <v>7</v>
      </c>
      <c r="H8" s="1984">
        <v>1374956</v>
      </c>
      <c r="I8" s="1090">
        <v>-10905</v>
      </c>
      <c r="J8" s="1089">
        <v>-4250</v>
      </c>
      <c r="K8" s="1984">
        <v>-6661</v>
      </c>
      <c r="L8" s="1098">
        <v>6</v>
      </c>
      <c r="M8" s="1984">
        <v>1364051</v>
      </c>
      <c r="N8" s="1090">
        <v>-12133</v>
      </c>
      <c r="O8" s="1089">
        <v>-4625</v>
      </c>
      <c r="P8" s="1984">
        <v>-7515</v>
      </c>
      <c r="Q8" s="1098">
        <v>7</v>
      </c>
      <c r="R8" s="1984">
        <v>1351918</v>
      </c>
      <c r="S8" s="1354">
        <v>-11808</v>
      </c>
      <c r="T8" s="1353">
        <v>-5426</v>
      </c>
      <c r="U8" s="1361">
        <v>-6388</v>
      </c>
      <c r="V8" s="1997">
        <v>6</v>
      </c>
      <c r="W8" s="1361">
        <v>1340110</v>
      </c>
      <c r="X8" s="1354">
        <v>-9963</v>
      </c>
      <c r="Y8" s="1353">
        <v>-5939</v>
      </c>
      <c r="Z8" s="1361">
        <v>-4031</v>
      </c>
      <c r="AA8" s="1997">
        <v>7</v>
      </c>
      <c r="AB8" s="1361">
        <v>1330147</v>
      </c>
      <c r="AC8" s="1995">
        <v>3</v>
      </c>
      <c r="AD8" s="1996" t="s">
        <v>222</v>
      </c>
      <c r="AE8" s="1984">
        <v>1330147</v>
      </c>
      <c r="AF8" s="1090">
        <v>-15483</v>
      </c>
      <c r="AG8" s="1089">
        <v>-12742</v>
      </c>
      <c r="AH8" s="1984">
        <v>-4067</v>
      </c>
      <c r="AI8" s="1098">
        <v>1326</v>
      </c>
      <c r="AJ8" s="1984">
        <v>1314664</v>
      </c>
      <c r="AK8" s="1090">
        <v>-8882</v>
      </c>
      <c r="AL8" s="1089">
        <v>-6945</v>
      </c>
      <c r="AM8" s="1984">
        <v>-3263</v>
      </c>
      <c r="AN8" s="1098">
        <v>1326</v>
      </c>
      <c r="AO8" s="1984">
        <v>1305782</v>
      </c>
      <c r="AP8" s="1090">
        <v>-7275</v>
      </c>
      <c r="AQ8" s="1089">
        <v>-6761</v>
      </c>
      <c r="AR8" s="1984">
        <v>-1841</v>
      </c>
      <c r="AS8" s="1098">
        <v>1327</v>
      </c>
      <c r="AT8" s="1984">
        <v>1298507</v>
      </c>
      <c r="AU8" s="1354">
        <v>-8820</v>
      </c>
      <c r="AV8" s="1353">
        <v>-7328</v>
      </c>
      <c r="AW8" s="1361">
        <v>-2818</v>
      </c>
      <c r="AX8" s="1997">
        <v>1326</v>
      </c>
      <c r="AY8" s="1361">
        <v>1289687</v>
      </c>
      <c r="AZ8" s="1354">
        <v>-10093</v>
      </c>
      <c r="BA8" s="1353">
        <v>-7587</v>
      </c>
      <c r="BB8" s="1361">
        <v>-3832</v>
      </c>
      <c r="BC8" s="1997">
        <v>1326</v>
      </c>
      <c r="BD8" s="1353">
        <v>1279594</v>
      </c>
      <c r="BE8" s="1361">
        <f t="shared" si="0"/>
        <v>-11596</v>
      </c>
      <c r="BF8" s="1355">
        <v>-8226</v>
      </c>
      <c r="BG8" s="1355">
        <v>-3370</v>
      </c>
      <c r="BH8" s="1355">
        <v>-169</v>
      </c>
      <c r="BI8" s="2015">
        <v>1267829</v>
      </c>
      <c r="BJ8" s="1361">
        <f t="shared" si="1"/>
        <v>-13143</v>
      </c>
      <c r="BK8" s="1361">
        <v>-9133</v>
      </c>
      <c r="BL8" s="1355">
        <v>-4010</v>
      </c>
      <c r="BM8" s="1355">
        <v>-246</v>
      </c>
      <c r="BN8" s="2013">
        <v>1254440</v>
      </c>
      <c r="BO8" s="1361">
        <f t="shared" si="2"/>
        <v>-14120</v>
      </c>
      <c r="BP8" s="1353">
        <v>-9711</v>
      </c>
      <c r="BQ8" s="1361">
        <v>-4409</v>
      </c>
      <c r="BR8" s="1361">
        <v>-339</v>
      </c>
      <c r="BS8" s="2013">
        <v>1239981</v>
      </c>
      <c r="BT8" s="1361">
        <f t="shared" si="3"/>
        <v>-13929</v>
      </c>
      <c r="BU8" s="2270">
        <v>-10461</v>
      </c>
      <c r="BV8" s="2271">
        <v>-3468</v>
      </c>
      <c r="BW8" s="2271">
        <v>-394</v>
      </c>
      <c r="BX8" s="2013">
        <v>1225658</v>
      </c>
      <c r="BY8" s="1361">
        <f t="shared" si="4"/>
        <v>-14510</v>
      </c>
      <c r="BZ8" s="2270">
        <v>-10444</v>
      </c>
      <c r="CA8" s="2271">
        <v>-4066</v>
      </c>
      <c r="CB8" s="2271">
        <v>-614</v>
      </c>
      <c r="CC8" s="2013">
        <v>1210534</v>
      </c>
      <c r="CD8" s="1361">
        <f t="shared" si="5"/>
        <v>-14101</v>
      </c>
      <c r="CE8" s="2270">
        <v>-11131</v>
      </c>
      <c r="CF8" s="2271">
        <v>-2970</v>
      </c>
      <c r="CG8" s="2013">
        <v>1196433</v>
      </c>
      <c r="CH8" s="1361">
        <v>-15838</v>
      </c>
      <c r="CI8" s="2270">
        <v>-12430</v>
      </c>
      <c r="CJ8" s="2271">
        <v>-3408</v>
      </c>
      <c r="CK8" s="2013">
        <v>1180595</v>
      </c>
      <c r="CL8" s="1361">
        <v>-17383</v>
      </c>
      <c r="CM8" s="2270">
        <v>-14306</v>
      </c>
      <c r="CN8" s="2271">
        <v>-3077</v>
      </c>
      <c r="CO8" s="2013">
        <v>1163212</v>
      </c>
    </row>
    <row r="9" spans="1:93">
      <c r="A9" s="1998">
        <v>4</v>
      </c>
      <c r="B9" s="1999" t="s">
        <v>223</v>
      </c>
      <c r="C9" s="1984">
        <v>2360218</v>
      </c>
      <c r="D9" s="1090">
        <v>-2531</v>
      </c>
      <c r="E9" s="1089">
        <v>-251</v>
      </c>
      <c r="F9" s="1984">
        <v>-5353</v>
      </c>
      <c r="G9" s="1098">
        <v>3073</v>
      </c>
      <c r="H9" s="1984">
        <v>2357687</v>
      </c>
      <c r="I9" s="1090">
        <v>-4152</v>
      </c>
      <c r="J9" s="1089">
        <v>-416</v>
      </c>
      <c r="K9" s="1984">
        <v>-6809</v>
      </c>
      <c r="L9" s="1098">
        <v>3073</v>
      </c>
      <c r="M9" s="1984">
        <v>2353535</v>
      </c>
      <c r="N9" s="1090">
        <v>-4173</v>
      </c>
      <c r="O9" s="1089">
        <v>-652</v>
      </c>
      <c r="P9" s="1984">
        <v>-6593</v>
      </c>
      <c r="Q9" s="1098">
        <v>3072</v>
      </c>
      <c r="R9" s="1984">
        <v>2349362</v>
      </c>
      <c r="S9" s="1354">
        <v>-1558</v>
      </c>
      <c r="T9" s="1353">
        <v>-1728</v>
      </c>
      <c r="U9" s="1361">
        <v>-2903</v>
      </c>
      <c r="V9" s="1997">
        <v>3073</v>
      </c>
      <c r="W9" s="1361">
        <v>2347804</v>
      </c>
      <c r="X9" s="1354">
        <v>361</v>
      </c>
      <c r="Y9" s="1353">
        <v>-2397</v>
      </c>
      <c r="Z9" s="1361">
        <v>-315</v>
      </c>
      <c r="AA9" s="1997">
        <v>3073</v>
      </c>
      <c r="AB9" s="1361">
        <v>2348165</v>
      </c>
      <c r="AC9" s="1998">
        <v>4</v>
      </c>
      <c r="AD9" s="1999" t="s">
        <v>223</v>
      </c>
      <c r="AE9" s="1984">
        <v>2348165</v>
      </c>
      <c r="AF9" s="1090">
        <v>-21854</v>
      </c>
      <c r="AG9" s="1089">
        <v>-15523</v>
      </c>
      <c r="AH9" s="1984">
        <v>-8137</v>
      </c>
      <c r="AI9" s="1098">
        <v>1806</v>
      </c>
      <c r="AJ9" s="1984">
        <v>2326311</v>
      </c>
      <c r="AK9" s="1090">
        <v>2657</v>
      </c>
      <c r="AL9" s="1089">
        <v>-3708</v>
      </c>
      <c r="AM9" s="1984">
        <v>4559</v>
      </c>
      <c r="AN9" s="1098">
        <v>1806</v>
      </c>
      <c r="AO9" s="1984">
        <v>2328968</v>
      </c>
      <c r="AP9" s="1090">
        <v>4353</v>
      </c>
      <c r="AQ9" s="1089">
        <v>-3325</v>
      </c>
      <c r="AR9" s="1984">
        <v>5872</v>
      </c>
      <c r="AS9" s="1098">
        <v>1806</v>
      </c>
      <c r="AT9" s="1984">
        <v>2333321</v>
      </c>
      <c r="AU9" s="1354">
        <v>1627</v>
      </c>
      <c r="AV9" s="1353">
        <v>-4521</v>
      </c>
      <c r="AW9" s="1361">
        <v>4342</v>
      </c>
      <c r="AX9" s="1997">
        <v>1806</v>
      </c>
      <c r="AY9" s="1361">
        <v>2334948</v>
      </c>
      <c r="AZ9" s="1354">
        <v>-1049</v>
      </c>
      <c r="BA9" s="1353">
        <v>-4669</v>
      </c>
      <c r="BB9" s="1361">
        <v>1814</v>
      </c>
      <c r="BC9" s="1997">
        <v>1806</v>
      </c>
      <c r="BD9" s="1353">
        <v>2333899</v>
      </c>
      <c r="BE9" s="1361">
        <f t="shared" si="0"/>
        <v>-3769</v>
      </c>
      <c r="BF9" s="1355">
        <v>-5658</v>
      </c>
      <c r="BG9" s="1355">
        <v>1889</v>
      </c>
      <c r="BH9" s="1355">
        <v>1565</v>
      </c>
      <c r="BI9" s="2015">
        <v>2331695</v>
      </c>
      <c r="BJ9" s="1361">
        <f t="shared" si="1"/>
        <v>-6882</v>
      </c>
      <c r="BK9" s="1361">
        <v>-7174</v>
      </c>
      <c r="BL9" s="1355">
        <v>292</v>
      </c>
      <c r="BM9" s="1355">
        <v>1439</v>
      </c>
      <c r="BN9" s="2013">
        <v>2326252</v>
      </c>
      <c r="BO9" s="1361">
        <f t="shared" si="2"/>
        <v>-7813</v>
      </c>
      <c r="BP9" s="1353">
        <v>-7999</v>
      </c>
      <c r="BQ9" s="1361">
        <v>186</v>
      </c>
      <c r="BR9" s="1361">
        <v>1311</v>
      </c>
      <c r="BS9" s="2013">
        <v>2319750</v>
      </c>
      <c r="BT9" s="1361">
        <f t="shared" si="3"/>
        <v>-9212</v>
      </c>
      <c r="BU9" s="2270">
        <v>-9664</v>
      </c>
      <c r="BV9" s="2271">
        <v>452</v>
      </c>
      <c r="BW9" s="2271">
        <v>1198</v>
      </c>
      <c r="BX9" s="2013">
        <v>2311736</v>
      </c>
      <c r="BY9" s="1361">
        <f t="shared" si="4"/>
        <v>-10488</v>
      </c>
      <c r="BZ9" s="2270">
        <v>-9960</v>
      </c>
      <c r="CA9" s="2271">
        <v>-528</v>
      </c>
      <c r="CB9" s="2271">
        <v>748</v>
      </c>
      <c r="CC9" s="2013">
        <v>2301996</v>
      </c>
      <c r="CD9" s="1361">
        <f t="shared" si="5"/>
        <v>-11837</v>
      </c>
      <c r="CE9" s="2270">
        <v>-11768</v>
      </c>
      <c r="CF9" s="2271">
        <v>-69</v>
      </c>
      <c r="CG9" s="2013">
        <v>2290159</v>
      </c>
      <c r="CH9" s="1361">
        <v>-10182</v>
      </c>
      <c r="CI9" s="2270">
        <v>-13747</v>
      </c>
      <c r="CJ9" s="2271">
        <v>3565</v>
      </c>
      <c r="CK9" s="2013">
        <v>2279977</v>
      </c>
      <c r="CL9" s="1361">
        <v>-15544</v>
      </c>
      <c r="CM9" s="2270">
        <v>-16587</v>
      </c>
      <c r="CN9" s="2271">
        <v>1043</v>
      </c>
      <c r="CO9" s="2013">
        <v>2264433</v>
      </c>
    </row>
    <row r="10" spans="1:93">
      <c r="A10" s="1995">
        <v>5</v>
      </c>
      <c r="B10" s="1996" t="s">
        <v>224</v>
      </c>
      <c r="C10" s="1984">
        <v>1145501</v>
      </c>
      <c r="D10" s="1090">
        <v>-11454</v>
      </c>
      <c r="E10" s="1089">
        <v>-5924</v>
      </c>
      <c r="F10" s="1984">
        <v>-5790</v>
      </c>
      <c r="G10" s="1098">
        <v>260</v>
      </c>
      <c r="H10" s="1984">
        <v>1134047</v>
      </c>
      <c r="I10" s="1090">
        <v>-12888</v>
      </c>
      <c r="J10" s="1089">
        <v>-5953</v>
      </c>
      <c r="K10" s="1984">
        <v>-7196</v>
      </c>
      <c r="L10" s="1098">
        <v>261</v>
      </c>
      <c r="M10" s="1984">
        <v>1121159</v>
      </c>
      <c r="N10" s="1090">
        <v>-12583</v>
      </c>
      <c r="O10" s="1089">
        <v>-6117</v>
      </c>
      <c r="P10" s="1984">
        <v>-6726</v>
      </c>
      <c r="Q10" s="1098">
        <v>260</v>
      </c>
      <c r="R10" s="1984">
        <v>1108576</v>
      </c>
      <c r="S10" s="1354">
        <v>-11969</v>
      </c>
      <c r="T10" s="1353">
        <v>-6944</v>
      </c>
      <c r="U10" s="1361">
        <v>-5286</v>
      </c>
      <c r="V10" s="1997">
        <v>261</v>
      </c>
      <c r="W10" s="1361">
        <v>1096607</v>
      </c>
      <c r="X10" s="1354">
        <v>-10610</v>
      </c>
      <c r="Y10" s="1353">
        <v>-7269</v>
      </c>
      <c r="Z10" s="1361">
        <v>-3601</v>
      </c>
      <c r="AA10" s="1997">
        <v>260</v>
      </c>
      <c r="AB10" s="1361">
        <v>1085997</v>
      </c>
      <c r="AC10" s="1995">
        <v>5</v>
      </c>
      <c r="AD10" s="1996" t="s">
        <v>224</v>
      </c>
      <c r="AE10" s="1984">
        <v>1085997</v>
      </c>
      <c r="AF10" s="1090">
        <v>-11162</v>
      </c>
      <c r="AG10" s="1089">
        <v>-7916</v>
      </c>
      <c r="AH10" s="1984">
        <v>-3222</v>
      </c>
      <c r="AI10" s="1098">
        <v>-24</v>
      </c>
      <c r="AJ10" s="1984">
        <v>1074835</v>
      </c>
      <c r="AK10" s="1090">
        <v>-12118</v>
      </c>
      <c r="AL10" s="1089">
        <v>-8317</v>
      </c>
      <c r="AM10" s="1984">
        <v>-3777</v>
      </c>
      <c r="AN10" s="1098">
        <v>-24</v>
      </c>
      <c r="AO10" s="1984">
        <v>1062717</v>
      </c>
      <c r="AP10" s="1090">
        <v>-12537</v>
      </c>
      <c r="AQ10" s="1089">
        <v>-8744</v>
      </c>
      <c r="AR10" s="1984">
        <v>-3768</v>
      </c>
      <c r="AS10" s="1098">
        <v>-25</v>
      </c>
      <c r="AT10" s="1984">
        <v>1050180</v>
      </c>
      <c r="AU10" s="1354">
        <v>-13296</v>
      </c>
      <c r="AV10" s="1353">
        <v>-8800</v>
      </c>
      <c r="AW10" s="1361">
        <v>-4472</v>
      </c>
      <c r="AX10" s="1997">
        <v>-24</v>
      </c>
      <c r="AY10" s="1361">
        <v>1036884</v>
      </c>
      <c r="AZ10" s="1354">
        <v>-13765</v>
      </c>
      <c r="BA10" s="1353">
        <v>-8974</v>
      </c>
      <c r="BB10" s="1361">
        <v>-4767</v>
      </c>
      <c r="BC10" s="1997">
        <v>-24</v>
      </c>
      <c r="BD10" s="1353">
        <v>1023119</v>
      </c>
      <c r="BE10" s="1361">
        <f t="shared" si="0"/>
        <v>-13319</v>
      </c>
      <c r="BF10" s="1355">
        <v>-9315</v>
      </c>
      <c r="BG10" s="1355">
        <v>-4004</v>
      </c>
      <c r="BH10" s="1355">
        <v>1506</v>
      </c>
      <c r="BI10" s="2015">
        <v>1011306</v>
      </c>
      <c r="BJ10" s="1361">
        <f t="shared" si="1"/>
        <v>-14157</v>
      </c>
      <c r="BK10" s="1361">
        <v>-10048</v>
      </c>
      <c r="BL10" s="1355">
        <v>-4109</v>
      </c>
      <c r="BM10" s="1355">
        <v>1462</v>
      </c>
      <c r="BN10" s="2013">
        <v>998611</v>
      </c>
      <c r="BO10" s="1361">
        <f t="shared" si="2"/>
        <v>-14638</v>
      </c>
      <c r="BP10" s="1353">
        <v>-10274</v>
      </c>
      <c r="BQ10" s="1361">
        <v>-4364</v>
      </c>
      <c r="BR10" s="1361">
        <v>1393</v>
      </c>
      <c r="BS10" s="2013">
        <v>985366</v>
      </c>
      <c r="BT10" s="1361">
        <f t="shared" si="3"/>
        <v>-14531</v>
      </c>
      <c r="BU10" s="2270">
        <v>-10855</v>
      </c>
      <c r="BV10" s="2271">
        <v>-3676</v>
      </c>
      <c r="BW10" s="2271">
        <v>1329</v>
      </c>
      <c r="BX10" s="2013">
        <v>972164</v>
      </c>
      <c r="BY10" s="1361">
        <f t="shared" si="4"/>
        <v>-13884</v>
      </c>
      <c r="BZ10" s="2270">
        <v>-11005</v>
      </c>
      <c r="CA10" s="2271">
        <v>-2879</v>
      </c>
      <c r="CB10" s="2271">
        <v>1222</v>
      </c>
      <c r="CC10" s="2013">
        <v>959502</v>
      </c>
      <c r="CD10" s="1361">
        <f t="shared" si="5"/>
        <v>-14600</v>
      </c>
      <c r="CE10" s="2270">
        <v>-11640</v>
      </c>
      <c r="CF10" s="2271">
        <v>-2960</v>
      </c>
      <c r="CG10" s="2013">
        <v>944902</v>
      </c>
      <c r="CH10" s="1361">
        <v>-15001</v>
      </c>
      <c r="CI10" s="2270">
        <v>-12384</v>
      </c>
      <c r="CJ10" s="2271">
        <v>-2617</v>
      </c>
      <c r="CK10" s="2013">
        <v>929901</v>
      </c>
      <c r="CL10" s="1361">
        <v>-16300</v>
      </c>
      <c r="CM10" s="2270">
        <v>-13915</v>
      </c>
      <c r="CN10" s="2271">
        <v>-2385</v>
      </c>
      <c r="CO10" s="2013">
        <v>913601</v>
      </c>
    </row>
    <row r="11" spans="1:93">
      <c r="A11" s="1995">
        <v>6</v>
      </c>
      <c r="B11" s="1996" t="s">
        <v>225</v>
      </c>
      <c r="C11" s="1984">
        <v>1216181</v>
      </c>
      <c r="D11" s="1090">
        <v>-8782</v>
      </c>
      <c r="E11" s="1089">
        <v>-3864</v>
      </c>
      <c r="F11" s="1984">
        <v>-4813</v>
      </c>
      <c r="G11" s="1098">
        <v>-105</v>
      </c>
      <c r="H11" s="1984">
        <v>1207399</v>
      </c>
      <c r="I11" s="1090">
        <v>-9238</v>
      </c>
      <c r="J11" s="1089">
        <v>-3921</v>
      </c>
      <c r="K11" s="1984">
        <v>-5213</v>
      </c>
      <c r="L11" s="1098">
        <v>-104</v>
      </c>
      <c r="M11" s="1984">
        <v>1198161</v>
      </c>
      <c r="N11" s="1090">
        <v>-10248</v>
      </c>
      <c r="O11" s="1089">
        <v>-4436</v>
      </c>
      <c r="P11" s="1984">
        <v>-5707</v>
      </c>
      <c r="Q11" s="1098">
        <v>-105</v>
      </c>
      <c r="R11" s="1984">
        <v>1187913</v>
      </c>
      <c r="S11" s="1354">
        <v>-9686</v>
      </c>
      <c r="T11" s="1353">
        <v>-4968</v>
      </c>
      <c r="U11" s="1361">
        <v>-4614</v>
      </c>
      <c r="V11" s="1997">
        <v>-104</v>
      </c>
      <c r="W11" s="1361">
        <v>1178227</v>
      </c>
      <c r="X11" s="1354">
        <v>-9303</v>
      </c>
      <c r="Y11" s="1353">
        <v>-5371</v>
      </c>
      <c r="Z11" s="1361">
        <v>-3827</v>
      </c>
      <c r="AA11" s="1997">
        <v>-105</v>
      </c>
      <c r="AB11" s="1361">
        <v>1168924</v>
      </c>
      <c r="AC11" s="1995">
        <v>6</v>
      </c>
      <c r="AD11" s="1996" t="s">
        <v>225</v>
      </c>
      <c r="AE11" s="1984">
        <v>1168924</v>
      </c>
      <c r="AF11" s="1090">
        <v>-6869</v>
      </c>
      <c r="AG11" s="1089">
        <v>-6057</v>
      </c>
      <c r="AH11" s="1984">
        <v>-1654</v>
      </c>
      <c r="AI11" s="1098">
        <v>842</v>
      </c>
      <c r="AJ11" s="1984">
        <v>1162055</v>
      </c>
      <c r="AK11" s="1090">
        <v>-8708</v>
      </c>
      <c r="AL11" s="1089">
        <v>-6599</v>
      </c>
      <c r="AM11" s="1984">
        <v>-2951</v>
      </c>
      <c r="AN11" s="1098">
        <v>842</v>
      </c>
      <c r="AO11" s="1984">
        <v>1153347</v>
      </c>
      <c r="AP11" s="1090">
        <v>-9540</v>
      </c>
      <c r="AQ11" s="1089">
        <v>-6783</v>
      </c>
      <c r="AR11" s="1984">
        <v>-3600</v>
      </c>
      <c r="AS11" s="1098">
        <v>843</v>
      </c>
      <c r="AT11" s="1984">
        <v>1143807</v>
      </c>
      <c r="AU11" s="1354">
        <v>-9710</v>
      </c>
      <c r="AV11" s="1353">
        <v>-6743</v>
      </c>
      <c r="AW11" s="1361">
        <v>-3809</v>
      </c>
      <c r="AX11" s="1997">
        <v>842</v>
      </c>
      <c r="AY11" s="1361">
        <v>1134097</v>
      </c>
      <c r="AZ11" s="1354">
        <v>-10206</v>
      </c>
      <c r="BA11" s="1353">
        <v>-7309</v>
      </c>
      <c r="BB11" s="1361">
        <v>-3739</v>
      </c>
      <c r="BC11" s="1997">
        <v>842</v>
      </c>
      <c r="BD11" s="1353">
        <v>1123891</v>
      </c>
      <c r="BE11" s="1361">
        <f t="shared" si="0"/>
        <v>-10783</v>
      </c>
      <c r="BF11" s="1355">
        <v>-7352</v>
      </c>
      <c r="BG11" s="1355">
        <v>-3431</v>
      </c>
      <c r="BH11" s="1355">
        <v>586</v>
      </c>
      <c r="BI11" s="2015">
        <v>1113694</v>
      </c>
      <c r="BJ11" s="1361">
        <f t="shared" si="1"/>
        <v>-11419</v>
      </c>
      <c r="BK11" s="1361">
        <v>-8105</v>
      </c>
      <c r="BL11" s="1355">
        <v>-3314</v>
      </c>
      <c r="BM11" s="1355">
        <v>536</v>
      </c>
      <c r="BN11" s="2013">
        <v>1102811</v>
      </c>
      <c r="BO11" s="1361">
        <f t="shared" si="2"/>
        <v>-11418</v>
      </c>
      <c r="BP11" s="1353">
        <v>-8395</v>
      </c>
      <c r="BQ11" s="1361">
        <v>-3023</v>
      </c>
      <c r="BR11" s="1361">
        <v>495</v>
      </c>
      <c r="BS11" s="2013">
        <v>1091888</v>
      </c>
      <c r="BT11" s="1361">
        <f t="shared" si="3"/>
        <v>-12591</v>
      </c>
      <c r="BU11" s="2270">
        <v>-9101</v>
      </c>
      <c r="BV11" s="2271">
        <v>-3490</v>
      </c>
      <c r="BW11" s="2271">
        <v>454</v>
      </c>
      <c r="BX11" s="2013">
        <v>1079751</v>
      </c>
      <c r="BY11" s="1361">
        <f t="shared" si="4"/>
        <v>-12116</v>
      </c>
      <c r="BZ11" s="2270">
        <v>-8887</v>
      </c>
      <c r="CA11" s="2271">
        <v>-3229</v>
      </c>
      <c r="CB11" s="2271">
        <v>392</v>
      </c>
      <c r="CC11" s="2013">
        <v>1068027</v>
      </c>
      <c r="CD11" s="1361">
        <f t="shared" si="5"/>
        <v>-13137</v>
      </c>
      <c r="CE11" s="2270">
        <v>-10025</v>
      </c>
      <c r="CF11" s="2271">
        <v>-3112</v>
      </c>
      <c r="CG11" s="2013">
        <v>1054890</v>
      </c>
      <c r="CH11" s="1361">
        <v>-13865</v>
      </c>
      <c r="CI11" s="2270">
        <v>-10542</v>
      </c>
      <c r="CJ11" s="2271">
        <v>-3323</v>
      </c>
      <c r="CK11" s="2013">
        <v>1041025</v>
      </c>
      <c r="CL11" s="1361">
        <v>-14818</v>
      </c>
      <c r="CM11" s="2270">
        <v>-11620</v>
      </c>
      <c r="CN11" s="2271">
        <v>-3198</v>
      </c>
      <c r="CO11" s="2013">
        <v>1026207</v>
      </c>
    </row>
    <row r="12" spans="1:93">
      <c r="A12" s="1995">
        <v>7</v>
      </c>
      <c r="B12" s="1996" t="s">
        <v>226</v>
      </c>
      <c r="C12" s="1984">
        <v>2091319</v>
      </c>
      <c r="D12" s="1090">
        <v>-11125</v>
      </c>
      <c r="E12" s="1089">
        <v>-3233</v>
      </c>
      <c r="F12" s="1984">
        <v>-8329</v>
      </c>
      <c r="G12" s="1098">
        <v>437</v>
      </c>
      <c r="H12" s="1984">
        <v>2080194</v>
      </c>
      <c r="I12" s="1090">
        <v>-12714</v>
      </c>
      <c r="J12" s="1089">
        <v>-3926</v>
      </c>
      <c r="K12" s="1984">
        <v>-9226</v>
      </c>
      <c r="L12" s="1098">
        <v>438</v>
      </c>
      <c r="M12" s="1984">
        <v>2067480</v>
      </c>
      <c r="N12" s="1090">
        <v>-13707</v>
      </c>
      <c r="O12" s="1089">
        <v>-4414</v>
      </c>
      <c r="P12" s="1984">
        <v>-9730</v>
      </c>
      <c r="Q12" s="1098">
        <v>437</v>
      </c>
      <c r="R12" s="1984">
        <v>2053773</v>
      </c>
      <c r="S12" s="1354">
        <v>-12319</v>
      </c>
      <c r="T12" s="1353">
        <v>-5245</v>
      </c>
      <c r="U12" s="1361">
        <v>-7512</v>
      </c>
      <c r="V12" s="1997">
        <v>438</v>
      </c>
      <c r="W12" s="1361">
        <v>2041454</v>
      </c>
      <c r="X12" s="1354">
        <v>-12390</v>
      </c>
      <c r="Y12" s="1353">
        <v>-6283</v>
      </c>
      <c r="Z12" s="1361">
        <v>-6544</v>
      </c>
      <c r="AA12" s="1997">
        <v>437</v>
      </c>
      <c r="AB12" s="1361">
        <v>2029064</v>
      </c>
      <c r="AC12" s="1995">
        <v>7</v>
      </c>
      <c r="AD12" s="1996" t="s">
        <v>226</v>
      </c>
      <c r="AE12" s="1984">
        <v>2029064</v>
      </c>
      <c r="AF12" s="1090">
        <v>-41462</v>
      </c>
      <c r="AG12" s="1089">
        <v>-10414</v>
      </c>
      <c r="AH12" s="1984">
        <v>-28925</v>
      </c>
      <c r="AI12" s="1098">
        <v>-2123</v>
      </c>
      <c r="AJ12" s="1984">
        <v>1987602</v>
      </c>
      <c r="AK12" s="1090">
        <v>-30452</v>
      </c>
      <c r="AL12" s="1089">
        <v>-9622</v>
      </c>
      <c r="AM12" s="1984">
        <v>-18708</v>
      </c>
      <c r="AN12" s="1098">
        <v>-2122</v>
      </c>
      <c r="AO12" s="1984">
        <v>1957150</v>
      </c>
      <c r="AP12" s="1090">
        <v>-17304</v>
      </c>
      <c r="AQ12" s="1089">
        <v>-9361</v>
      </c>
      <c r="AR12" s="1984">
        <v>-5820</v>
      </c>
      <c r="AS12" s="1098">
        <v>-2123</v>
      </c>
      <c r="AT12" s="1984">
        <v>1939846</v>
      </c>
      <c r="AU12" s="1354">
        <v>-12860</v>
      </c>
      <c r="AV12" s="1353">
        <v>-8908</v>
      </c>
      <c r="AW12" s="1361">
        <v>-1830</v>
      </c>
      <c r="AX12" s="1997">
        <v>-2122</v>
      </c>
      <c r="AY12" s="1361">
        <v>1926986</v>
      </c>
      <c r="AZ12" s="1354">
        <v>-12947</v>
      </c>
      <c r="BA12" s="1353">
        <v>-9765</v>
      </c>
      <c r="BB12" s="1361">
        <v>-1059</v>
      </c>
      <c r="BC12" s="1997">
        <v>-2123</v>
      </c>
      <c r="BD12" s="1353">
        <v>1914039</v>
      </c>
      <c r="BE12" s="1378">
        <f t="shared" si="0"/>
        <v>-13276</v>
      </c>
      <c r="BF12" s="1355">
        <v>-9960</v>
      </c>
      <c r="BG12" s="1355">
        <v>-3316</v>
      </c>
      <c r="BH12" s="1355">
        <v>1836</v>
      </c>
      <c r="BI12" s="2015">
        <v>1902599</v>
      </c>
      <c r="BJ12" s="1378">
        <f t="shared" si="1"/>
        <v>-18462</v>
      </c>
      <c r="BK12" s="1361">
        <v>-11494</v>
      </c>
      <c r="BL12" s="1355">
        <v>-6968</v>
      </c>
      <c r="BM12" s="1355">
        <v>1673</v>
      </c>
      <c r="BN12" s="2013">
        <v>1885810</v>
      </c>
      <c r="BO12" s="1378">
        <f t="shared" si="2"/>
        <v>-18563</v>
      </c>
      <c r="BP12" s="1353">
        <v>-12152</v>
      </c>
      <c r="BQ12" s="1361">
        <v>-6411</v>
      </c>
      <c r="BR12" s="1361">
        <v>1517</v>
      </c>
      <c r="BS12" s="2013">
        <v>1868764</v>
      </c>
      <c r="BT12" s="1378">
        <f t="shared" si="3"/>
        <v>-18255</v>
      </c>
      <c r="BU12" s="2270">
        <v>-13118</v>
      </c>
      <c r="BV12" s="2271">
        <v>-5137</v>
      </c>
      <c r="BW12" s="2271">
        <v>1331</v>
      </c>
      <c r="BX12" s="2013">
        <v>1851840</v>
      </c>
      <c r="BY12" s="1378">
        <f t="shared" si="4"/>
        <v>-19436</v>
      </c>
      <c r="BZ12" s="2270">
        <v>-13060</v>
      </c>
      <c r="CA12" s="2271">
        <v>-6376</v>
      </c>
      <c r="CB12" s="2271">
        <v>748</v>
      </c>
      <c r="CC12" s="2013">
        <v>1833152</v>
      </c>
      <c r="CD12" s="1378">
        <f t="shared" si="5"/>
        <v>-21212</v>
      </c>
      <c r="CE12" s="2270">
        <v>-14622</v>
      </c>
      <c r="CF12" s="2271">
        <v>-6590</v>
      </c>
      <c r="CG12" s="2013">
        <v>1811940</v>
      </c>
      <c r="CH12" s="1378">
        <v>-21759</v>
      </c>
      <c r="CI12" s="2270">
        <v>-16594</v>
      </c>
      <c r="CJ12" s="2271">
        <v>-5165</v>
      </c>
      <c r="CK12" s="2013">
        <v>1790181</v>
      </c>
      <c r="CL12" s="1378">
        <v>-23536</v>
      </c>
      <c r="CM12" s="2270">
        <v>-18578</v>
      </c>
      <c r="CN12" s="2271">
        <v>-4958</v>
      </c>
      <c r="CO12" s="2013">
        <v>1766645</v>
      </c>
    </row>
    <row r="13" spans="1:93">
      <c r="A13" s="2000">
        <v>8</v>
      </c>
      <c r="B13" s="2001" t="s">
        <v>227</v>
      </c>
      <c r="C13" s="1983">
        <v>2975167</v>
      </c>
      <c r="D13" s="1084">
        <v>-1088</v>
      </c>
      <c r="E13" s="1083">
        <v>-1248</v>
      </c>
      <c r="F13" s="1983">
        <v>-2173</v>
      </c>
      <c r="G13" s="1985">
        <v>2333</v>
      </c>
      <c r="H13" s="1983">
        <v>2974079</v>
      </c>
      <c r="I13" s="1084">
        <v>-659</v>
      </c>
      <c r="J13" s="1083">
        <v>-880</v>
      </c>
      <c r="K13" s="1983">
        <v>-2112</v>
      </c>
      <c r="L13" s="1985">
        <v>2333</v>
      </c>
      <c r="M13" s="1983">
        <v>2973420</v>
      </c>
      <c r="N13" s="1084">
        <v>-2419</v>
      </c>
      <c r="O13" s="1083">
        <v>-2186</v>
      </c>
      <c r="P13" s="1983">
        <v>-2565</v>
      </c>
      <c r="Q13" s="1985">
        <v>2332</v>
      </c>
      <c r="R13" s="1983">
        <v>2971001</v>
      </c>
      <c r="S13" s="1366">
        <v>-1363</v>
      </c>
      <c r="T13" s="1365">
        <v>-3201</v>
      </c>
      <c r="U13" s="1369">
        <v>-495</v>
      </c>
      <c r="V13" s="1986">
        <v>2333</v>
      </c>
      <c r="W13" s="1369">
        <v>2969638</v>
      </c>
      <c r="X13" s="1366">
        <v>132</v>
      </c>
      <c r="Y13" s="1365">
        <v>-4075</v>
      </c>
      <c r="Z13" s="1369">
        <v>1874</v>
      </c>
      <c r="AA13" s="1986">
        <v>2333</v>
      </c>
      <c r="AB13" s="1369">
        <v>2969770</v>
      </c>
      <c r="AC13" s="2000">
        <v>8</v>
      </c>
      <c r="AD13" s="2001" t="s">
        <v>227</v>
      </c>
      <c r="AE13" s="1983">
        <v>2969770</v>
      </c>
      <c r="AF13" s="1084">
        <v>-10062</v>
      </c>
      <c r="AG13" s="1083">
        <v>-6052</v>
      </c>
      <c r="AH13" s="1983">
        <v>-6004</v>
      </c>
      <c r="AI13" s="1985">
        <v>1994</v>
      </c>
      <c r="AJ13" s="1983">
        <v>2959708</v>
      </c>
      <c r="AK13" s="1084">
        <v>-12348</v>
      </c>
      <c r="AL13" s="1083">
        <v>-6937</v>
      </c>
      <c r="AM13" s="1983">
        <v>-7405</v>
      </c>
      <c r="AN13" s="1985">
        <v>1994</v>
      </c>
      <c r="AO13" s="1983">
        <v>2947360</v>
      </c>
      <c r="AP13" s="1084">
        <v>-10078</v>
      </c>
      <c r="AQ13" s="1083">
        <v>-7541</v>
      </c>
      <c r="AR13" s="1983">
        <v>-4531</v>
      </c>
      <c r="AS13" s="1985">
        <v>1994</v>
      </c>
      <c r="AT13" s="1983">
        <v>2937282</v>
      </c>
      <c r="AU13" s="1366">
        <v>-10597</v>
      </c>
      <c r="AV13" s="1365">
        <v>-8042</v>
      </c>
      <c r="AW13" s="1369">
        <v>-4549</v>
      </c>
      <c r="AX13" s="1986">
        <v>1994</v>
      </c>
      <c r="AY13" s="1369">
        <v>2926685</v>
      </c>
      <c r="AZ13" s="1366">
        <v>-9709</v>
      </c>
      <c r="BA13" s="1365">
        <v>-9079</v>
      </c>
      <c r="BB13" s="1369">
        <v>-2624</v>
      </c>
      <c r="BC13" s="1986">
        <v>1994</v>
      </c>
      <c r="BD13" s="1365">
        <v>2916976</v>
      </c>
      <c r="BE13" s="1361">
        <f t="shared" si="0"/>
        <v>-12380</v>
      </c>
      <c r="BF13" s="1367">
        <v>-9506</v>
      </c>
      <c r="BG13" s="1367">
        <v>-2874</v>
      </c>
      <c r="BH13" s="1367">
        <v>5129</v>
      </c>
      <c r="BI13" s="2552">
        <v>2909725</v>
      </c>
      <c r="BJ13" s="1361">
        <f t="shared" si="1"/>
        <v>-12396</v>
      </c>
      <c r="BK13" s="1369">
        <v>-11299</v>
      </c>
      <c r="BL13" s="1367">
        <v>-1097</v>
      </c>
      <c r="BM13" s="1367">
        <v>4902</v>
      </c>
      <c r="BN13" s="2554">
        <v>2902231</v>
      </c>
      <c r="BO13" s="1361">
        <f t="shared" si="2"/>
        <v>-15013</v>
      </c>
      <c r="BP13" s="1365">
        <v>-12810</v>
      </c>
      <c r="BQ13" s="1369">
        <v>-2203</v>
      </c>
      <c r="BR13" s="1369">
        <v>4553</v>
      </c>
      <c r="BS13" s="2554">
        <v>2891771</v>
      </c>
      <c r="BT13" s="1361">
        <f t="shared" si="3"/>
        <v>-16906</v>
      </c>
      <c r="BU13" s="2266">
        <v>-15013</v>
      </c>
      <c r="BV13" s="2267">
        <v>-1893</v>
      </c>
      <c r="BW13" s="2267">
        <v>4179</v>
      </c>
      <c r="BX13" s="2554">
        <v>2879044</v>
      </c>
      <c r="BY13" s="1361">
        <f t="shared" si="4"/>
        <v>-15309</v>
      </c>
      <c r="BZ13" s="2266">
        <v>-14567</v>
      </c>
      <c r="CA13" s="2267">
        <v>-742</v>
      </c>
      <c r="CB13" s="2267">
        <v>3274</v>
      </c>
      <c r="CC13" s="2554">
        <v>2867009</v>
      </c>
      <c r="CD13" s="1361">
        <f t="shared" si="5"/>
        <v>-15327</v>
      </c>
      <c r="CE13" s="2266">
        <v>-16552</v>
      </c>
      <c r="CF13" s="2267">
        <v>1225</v>
      </c>
      <c r="CG13" s="2554">
        <v>2851682</v>
      </c>
      <c r="CH13" s="1361">
        <v>-12127</v>
      </c>
      <c r="CI13" s="2266">
        <v>-19565</v>
      </c>
      <c r="CJ13" s="2267">
        <v>7438</v>
      </c>
      <c r="CK13" s="2554">
        <v>2839555</v>
      </c>
      <c r="CL13" s="1361">
        <v>-14960</v>
      </c>
      <c r="CM13" s="2266">
        <v>-22515</v>
      </c>
      <c r="CN13" s="2267">
        <v>7555</v>
      </c>
      <c r="CO13" s="2554">
        <v>2824595</v>
      </c>
    </row>
    <row r="14" spans="1:93">
      <c r="A14" s="2002">
        <v>9</v>
      </c>
      <c r="B14" s="1999" t="s">
        <v>228</v>
      </c>
      <c r="C14" s="1984">
        <v>2016631</v>
      </c>
      <c r="D14" s="1090">
        <v>-187</v>
      </c>
      <c r="E14" s="1089">
        <v>-266</v>
      </c>
      <c r="F14" s="1984">
        <v>-1166</v>
      </c>
      <c r="G14" s="1098">
        <v>1245</v>
      </c>
      <c r="H14" s="1984">
        <v>2016444</v>
      </c>
      <c r="I14" s="1090">
        <v>-203</v>
      </c>
      <c r="J14" s="1089">
        <v>-808</v>
      </c>
      <c r="K14" s="1984">
        <v>-641</v>
      </c>
      <c r="L14" s="1098">
        <v>1246</v>
      </c>
      <c r="M14" s="1984">
        <v>2016241</v>
      </c>
      <c r="N14" s="1090">
        <v>-1231</v>
      </c>
      <c r="O14" s="1089">
        <v>-755</v>
      </c>
      <c r="P14" s="1984">
        <v>-1721</v>
      </c>
      <c r="Q14" s="1098">
        <v>1245</v>
      </c>
      <c r="R14" s="1984">
        <v>2015010</v>
      </c>
      <c r="S14" s="1354">
        <v>-4093</v>
      </c>
      <c r="T14" s="1353">
        <v>-1504</v>
      </c>
      <c r="U14" s="1361">
        <v>-3835</v>
      </c>
      <c r="V14" s="1997">
        <v>1246</v>
      </c>
      <c r="W14" s="1361">
        <v>2010917</v>
      </c>
      <c r="X14" s="1354">
        <v>-3234</v>
      </c>
      <c r="Y14" s="1353">
        <v>-2660</v>
      </c>
      <c r="Z14" s="1361">
        <v>-1819</v>
      </c>
      <c r="AA14" s="1997">
        <v>1245</v>
      </c>
      <c r="AB14" s="1361">
        <v>2007683</v>
      </c>
      <c r="AC14" s="2002">
        <v>9</v>
      </c>
      <c r="AD14" s="1999" t="s">
        <v>228</v>
      </c>
      <c r="AE14" s="1984">
        <v>2007683</v>
      </c>
      <c r="AF14" s="1090">
        <v>-7710</v>
      </c>
      <c r="AG14" s="1089">
        <v>-4244</v>
      </c>
      <c r="AH14" s="1984">
        <v>-3427</v>
      </c>
      <c r="AI14" s="1098">
        <v>-39</v>
      </c>
      <c r="AJ14" s="1984">
        <v>1999973</v>
      </c>
      <c r="AK14" s="1090">
        <v>-8330</v>
      </c>
      <c r="AL14" s="1089">
        <v>-4865</v>
      </c>
      <c r="AM14" s="1984">
        <v>-3426</v>
      </c>
      <c r="AN14" s="1098">
        <v>-39</v>
      </c>
      <c r="AO14" s="1984">
        <v>1991643</v>
      </c>
      <c r="AP14" s="1090">
        <v>-5899</v>
      </c>
      <c r="AQ14" s="1089">
        <v>-4575</v>
      </c>
      <c r="AR14" s="1984">
        <v>-1285</v>
      </c>
      <c r="AS14" s="1098">
        <v>-39</v>
      </c>
      <c r="AT14" s="1984">
        <v>1985744</v>
      </c>
      <c r="AU14" s="1354">
        <v>-5819</v>
      </c>
      <c r="AV14" s="1353">
        <v>-5378</v>
      </c>
      <c r="AW14" s="1361">
        <v>-402</v>
      </c>
      <c r="AX14" s="1997">
        <v>-39</v>
      </c>
      <c r="AY14" s="1361">
        <v>1979925</v>
      </c>
      <c r="AZ14" s="1354">
        <v>-5670</v>
      </c>
      <c r="BA14" s="1353">
        <v>-4818</v>
      </c>
      <c r="BB14" s="1361">
        <v>-813</v>
      </c>
      <c r="BC14" s="1997">
        <v>-39</v>
      </c>
      <c r="BD14" s="1353">
        <v>1974255</v>
      </c>
      <c r="BE14" s="1361">
        <f t="shared" si="0"/>
        <v>-8226</v>
      </c>
      <c r="BF14" s="1355">
        <v>-5952</v>
      </c>
      <c r="BG14" s="1355">
        <v>-2274</v>
      </c>
      <c r="BH14" s="1355">
        <v>2522</v>
      </c>
      <c r="BI14" s="2015">
        <v>1968551</v>
      </c>
      <c r="BJ14" s="1361">
        <f t="shared" si="1"/>
        <v>-9121</v>
      </c>
      <c r="BK14" s="1361">
        <v>-7395</v>
      </c>
      <c r="BL14" s="1355">
        <v>-1726</v>
      </c>
      <c r="BM14" s="1355">
        <v>2433</v>
      </c>
      <c r="BN14" s="2013">
        <v>1961863</v>
      </c>
      <c r="BO14" s="1361">
        <f t="shared" si="2"/>
        <v>-10947</v>
      </c>
      <c r="BP14" s="1353">
        <v>-8119</v>
      </c>
      <c r="BQ14" s="1361">
        <v>-2828</v>
      </c>
      <c r="BR14" s="1361">
        <v>2230</v>
      </c>
      <c r="BS14" s="2013">
        <v>1953146</v>
      </c>
      <c r="BT14" s="1361">
        <f t="shared" si="3"/>
        <v>-11976</v>
      </c>
      <c r="BU14" s="2270">
        <v>-9023</v>
      </c>
      <c r="BV14" s="2271">
        <v>-2953</v>
      </c>
      <c r="BW14" s="2271">
        <v>2009</v>
      </c>
      <c r="BX14" s="2013">
        <v>1943179</v>
      </c>
      <c r="BY14" s="1361">
        <f t="shared" si="4"/>
        <v>-11450</v>
      </c>
      <c r="BZ14" s="2270">
        <v>-9566</v>
      </c>
      <c r="CA14" s="2271">
        <v>-1884</v>
      </c>
      <c r="CB14" s="2271">
        <v>1417</v>
      </c>
      <c r="CC14" s="2013">
        <v>1933146</v>
      </c>
      <c r="CD14" s="1361">
        <f t="shared" si="5"/>
        <v>-11805</v>
      </c>
      <c r="CE14" s="2270">
        <v>-10777</v>
      </c>
      <c r="CF14" s="2271">
        <v>-1028</v>
      </c>
      <c r="CG14" s="2013">
        <v>1921341</v>
      </c>
      <c r="CH14" s="1361">
        <v>-12520</v>
      </c>
      <c r="CI14" s="2270">
        <v>-13317</v>
      </c>
      <c r="CJ14" s="2271">
        <v>797</v>
      </c>
      <c r="CK14" s="2013">
        <v>1908821</v>
      </c>
      <c r="CL14" s="1361">
        <v>-11406</v>
      </c>
      <c r="CM14" s="2270">
        <v>-14990</v>
      </c>
      <c r="CN14" s="2271">
        <v>3584</v>
      </c>
      <c r="CO14" s="2013">
        <v>1897415</v>
      </c>
    </row>
    <row r="15" spans="1:93">
      <c r="A15" s="2002">
        <v>10</v>
      </c>
      <c r="B15" s="1999" t="s">
        <v>229</v>
      </c>
      <c r="C15" s="1984">
        <v>2024135</v>
      </c>
      <c r="D15" s="1090">
        <v>-1823</v>
      </c>
      <c r="E15" s="1089">
        <v>-711</v>
      </c>
      <c r="F15" s="1984">
        <v>-2775</v>
      </c>
      <c r="G15" s="1098">
        <v>1663</v>
      </c>
      <c r="H15" s="1984">
        <v>2022312</v>
      </c>
      <c r="I15" s="1090">
        <v>-2701</v>
      </c>
      <c r="J15" s="1089">
        <v>-1184</v>
      </c>
      <c r="K15" s="1984">
        <v>-3180</v>
      </c>
      <c r="L15" s="1098">
        <v>1663</v>
      </c>
      <c r="M15" s="1984">
        <v>2019611</v>
      </c>
      <c r="N15" s="1090">
        <v>-2392</v>
      </c>
      <c r="O15" s="1089">
        <v>-1473</v>
      </c>
      <c r="P15" s="1984">
        <v>-2583</v>
      </c>
      <c r="Q15" s="1098">
        <v>1664</v>
      </c>
      <c r="R15" s="1984">
        <v>2017219</v>
      </c>
      <c r="S15" s="1354">
        <v>-3602</v>
      </c>
      <c r="T15" s="1353">
        <v>-2496</v>
      </c>
      <c r="U15" s="1361">
        <v>-2769</v>
      </c>
      <c r="V15" s="1997">
        <v>1663</v>
      </c>
      <c r="W15" s="1361">
        <v>2013617</v>
      </c>
      <c r="X15" s="1354">
        <v>-5549</v>
      </c>
      <c r="Y15" s="1353">
        <v>-3971</v>
      </c>
      <c r="Z15" s="1361">
        <v>-3241</v>
      </c>
      <c r="AA15" s="1997">
        <v>1663</v>
      </c>
      <c r="AB15" s="1361">
        <v>2008068</v>
      </c>
      <c r="AC15" s="2002">
        <v>10</v>
      </c>
      <c r="AD15" s="1999" t="s">
        <v>229</v>
      </c>
      <c r="AE15" s="1984">
        <v>2008068</v>
      </c>
      <c r="AF15" s="1090">
        <v>-6724</v>
      </c>
      <c r="AG15" s="1089">
        <v>-4405</v>
      </c>
      <c r="AH15" s="1984">
        <v>-3180</v>
      </c>
      <c r="AI15" s="1098">
        <v>861</v>
      </c>
      <c r="AJ15" s="1984">
        <v>2001344</v>
      </c>
      <c r="AK15" s="1090">
        <v>-7487</v>
      </c>
      <c r="AL15" s="1089">
        <v>-5884</v>
      </c>
      <c r="AM15" s="1984">
        <v>-2464</v>
      </c>
      <c r="AN15" s="1098">
        <v>861</v>
      </c>
      <c r="AO15" s="1984">
        <v>1993857</v>
      </c>
      <c r="AP15" s="1090">
        <v>-7720</v>
      </c>
      <c r="AQ15" s="1089">
        <v>-6384</v>
      </c>
      <c r="AR15" s="1984">
        <v>-2197</v>
      </c>
      <c r="AS15" s="1098">
        <v>861</v>
      </c>
      <c r="AT15" s="1984">
        <v>1986137</v>
      </c>
      <c r="AU15" s="1354">
        <v>-6693</v>
      </c>
      <c r="AV15" s="1353">
        <v>-6661</v>
      </c>
      <c r="AW15" s="1361">
        <v>-893</v>
      </c>
      <c r="AX15" s="1997">
        <v>861</v>
      </c>
      <c r="AY15" s="1361">
        <v>1979444</v>
      </c>
      <c r="AZ15" s="1354">
        <v>-6329</v>
      </c>
      <c r="BA15" s="1353">
        <v>-6937</v>
      </c>
      <c r="BB15" s="1361">
        <v>-253</v>
      </c>
      <c r="BC15" s="1997">
        <v>861</v>
      </c>
      <c r="BD15" s="1353">
        <v>1973115</v>
      </c>
      <c r="BE15" s="1361">
        <f t="shared" si="0"/>
        <v>-5828</v>
      </c>
      <c r="BF15" s="1355">
        <v>-7415</v>
      </c>
      <c r="BG15" s="1355">
        <v>1587</v>
      </c>
      <c r="BH15" s="1355">
        <v>1796</v>
      </c>
      <c r="BI15" s="2015">
        <v>1969083</v>
      </c>
      <c r="BJ15" s="1361">
        <f t="shared" si="1"/>
        <v>-7407</v>
      </c>
      <c r="BK15" s="1361">
        <v>-8937</v>
      </c>
      <c r="BL15" s="1355">
        <v>1530</v>
      </c>
      <c r="BM15" s="1355">
        <v>1680</v>
      </c>
      <c r="BN15" s="2013">
        <v>1963356</v>
      </c>
      <c r="BO15" s="1361">
        <f t="shared" si="2"/>
        <v>-7738</v>
      </c>
      <c r="BP15" s="1353">
        <v>-9459</v>
      </c>
      <c r="BQ15" s="1361">
        <v>1721</v>
      </c>
      <c r="BR15" s="1361">
        <v>1524</v>
      </c>
      <c r="BS15" s="2013">
        <v>1957142</v>
      </c>
      <c r="BT15" s="1361">
        <f t="shared" si="3"/>
        <v>-9643</v>
      </c>
      <c r="BU15" s="2270">
        <v>-10571</v>
      </c>
      <c r="BV15" s="2271">
        <v>928</v>
      </c>
      <c r="BW15" s="2271">
        <v>1316</v>
      </c>
      <c r="BX15" s="2013">
        <v>1948815</v>
      </c>
      <c r="BY15" s="1361">
        <f t="shared" si="4"/>
        <v>-10604</v>
      </c>
      <c r="BZ15" s="2270">
        <v>-10754</v>
      </c>
      <c r="CA15" s="2271">
        <v>150</v>
      </c>
      <c r="CB15" s="2271">
        <v>899</v>
      </c>
      <c r="CC15" s="2013">
        <v>1939110</v>
      </c>
      <c r="CD15" s="1361">
        <f t="shared" si="5"/>
        <v>-12588</v>
      </c>
      <c r="CE15" s="2270">
        <v>-12554</v>
      </c>
      <c r="CF15" s="2271">
        <v>-34</v>
      </c>
      <c r="CG15" s="2013">
        <v>1926522</v>
      </c>
      <c r="CH15" s="1361">
        <v>-13268</v>
      </c>
      <c r="CI15" s="2270">
        <v>-14264</v>
      </c>
      <c r="CJ15" s="2271">
        <v>996</v>
      </c>
      <c r="CK15" s="2013">
        <v>1913254</v>
      </c>
      <c r="CL15" s="1361">
        <v>-11482</v>
      </c>
      <c r="CM15" s="2270">
        <v>-16470</v>
      </c>
      <c r="CN15" s="2271">
        <v>4988</v>
      </c>
      <c r="CO15" s="2013">
        <v>1901772</v>
      </c>
    </row>
    <row r="16" spans="1:93">
      <c r="A16" s="2002">
        <v>11</v>
      </c>
      <c r="B16" s="1999" t="s">
        <v>230</v>
      </c>
      <c r="C16" s="1984">
        <v>7054243</v>
      </c>
      <c r="D16" s="1090">
        <v>24996</v>
      </c>
      <c r="E16" s="1089">
        <v>12652</v>
      </c>
      <c r="F16" s="1984">
        <v>4492</v>
      </c>
      <c r="G16" s="1098">
        <v>7852</v>
      </c>
      <c r="H16" s="1984">
        <v>7079239</v>
      </c>
      <c r="I16" s="1090">
        <v>27003</v>
      </c>
      <c r="J16" s="1089">
        <v>11662</v>
      </c>
      <c r="K16" s="1984">
        <v>7489</v>
      </c>
      <c r="L16" s="1098">
        <v>7852</v>
      </c>
      <c r="M16" s="1984">
        <v>7106242</v>
      </c>
      <c r="N16" s="1090">
        <v>30075</v>
      </c>
      <c r="O16" s="1089">
        <v>9977</v>
      </c>
      <c r="P16" s="1984">
        <v>12247</v>
      </c>
      <c r="Q16" s="1098">
        <v>7851</v>
      </c>
      <c r="R16" s="1984">
        <v>7136317</v>
      </c>
      <c r="S16" s="1354">
        <v>24987</v>
      </c>
      <c r="T16" s="1353">
        <v>8167</v>
      </c>
      <c r="U16" s="1361">
        <v>8968</v>
      </c>
      <c r="V16" s="1997">
        <v>7852</v>
      </c>
      <c r="W16" s="1361">
        <v>7161304</v>
      </c>
      <c r="X16" s="1354">
        <v>33252</v>
      </c>
      <c r="Y16" s="1353">
        <v>5434</v>
      </c>
      <c r="Z16" s="1361">
        <v>19966</v>
      </c>
      <c r="AA16" s="1997">
        <v>7852</v>
      </c>
      <c r="AB16" s="1361">
        <v>7194556</v>
      </c>
      <c r="AC16" s="2002">
        <v>11</v>
      </c>
      <c r="AD16" s="1999" t="s">
        <v>230</v>
      </c>
      <c r="AE16" s="1984">
        <v>7194556</v>
      </c>
      <c r="AF16" s="1090">
        <v>14613</v>
      </c>
      <c r="AG16" s="1089">
        <v>2254</v>
      </c>
      <c r="AH16" s="1984">
        <v>10331</v>
      </c>
      <c r="AI16" s="1098">
        <v>2028</v>
      </c>
      <c r="AJ16" s="1984">
        <v>7209169</v>
      </c>
      <c r="AK16" s="1090">
        <v>7103</v>
      </c>
      <c r="AL16" s="1089">
        <v>-1373</v>
      </c>
      <c r="AM16" s="1984">
        <v>6448</v>
      </c>
      <c r="AN16" s="1098">
        <v>2028</v>
      </c>
      <c r="AO16" s="1984">
        <v>7216272</v>
      </c>
      <c r="AP16" s="1090">
        <v>11967</v>
      </c>
      <c r="AQ16" s="1089">
        <v>-1521</v>
      </c>
      <c r="AR16" s="1984">
        <v>11461</v>
      </c>
      <c r="AS16" s="1098">
        <v>2027</v>
      </c>
      <c r="AT16" s="1984">
        <v>7228239</v>
      </c>
      <c r="AU16" s="1354">
        <v>18787</v>
      </c>
      <c r="AV16" s="1353">
        <v>-3742</v>
      </c>
      <c r="AW16" s="1361">
        <v>20501</v>
      </c>
      <c r="AX16" s="1997">
        <v>2028</v>
      </c>
      <c r="AY16" s="1361">
        <v>7247026</v>
      </c>
      <c r="AZ16" s="1354">
        <v>19508</v>
      </c>
      <c r="BA16" s="1353">
        <v>-5626</v>
      </c>
      <c r="BB16" s="1361">
        <v>23106</v>
      </c>
      <c r="BC16" s="1997">
        <v>2028</v>
      </c>
      <c r="BD16" s="1353">
        <v>7266534</v>
      </c>
      <c r="BE16" s="1361">
        <f t="shared" si="0"/>
        <v>22917</v>
      </c>
      <c r="BF16" s="1355">
        <v>-6475</v>
      </c>
      <c r="BG16" s="1355">
        <v>29392</v>
      </c>
      <c r="BH16" s="1355">
        <v>-1090</v>
      </c>
      <c r="BI16" s="2015">
        <v>7288361</v>
      </c>
      <c r="BJ16" s="1361">
        <f t="shared" si="1"/>
        <v>20162</v>
      </c>
      <c r="BK16" s="1361">
        <v>-10976</v>
      </c>
      <c r="BL16" s="1355">
        <v>31138</v>
      </c>
      <c r="BM16" s="1355">
        <v>-1558</v>
      </c>
      <c r="BN16" s="2013">
        <v>7306965</v>
      </c>
      <c r="BO16" s="1361">
        <f t="shared" si="2"/>
        <v>20132</v>
      </c>
      <c r="BP16" s="1353">
        <v>-14473</v>
      </c>
      <c r="BQ16" s="1361">
        <v>34605</v>
      </c>
      <c r="BR16" s="1361">
        <v>-2141</v>
      </c>
      <c r="BS16" s="2013">
        <v>7324956</v>
      </c>
      <c r="BT16" s="1361">
        <f t="shared" si="3"/>
        <v>19847</v>
      </c>
      <c r="BU16" s="2270">
        <v>-18506</v>
      </c>
      <c r="BV16" s="2271">
        <v>38353</v>
      </c>
      <c r="BW16" s="2271">
        <v>-2777</v>
      </c>
      <c r="BX16" s="2013">
        <v>7342026</v>
      </c>
      <c r="BY16" s="1361">
        <f t="shared" si="4"/>
        <v>7605</v>
      </c>
      <c r="BZ16" s="2270">
        <v>-20174</v>
      </c>
      <c r="CA16" s="2271">
        <v>27779</v>
      </c>
      <c r="CB16" s="2271">
        <v>-4866</v>
      </c>
      <c r="CC16" s="2013">
        <v>7344765</v>
      </c>
      <c r="CD16" s="1361">
        <f t="shared" si="5"/>
        <v>-4298</v>
      </c>
      <c r="CE16" s="2270">
        <v>-28015</v>
      </c>
      <c r="CF16" s="2271">
        <v>23717</v>
      </c>
      <c r="CG16" s="2013">
        <v>7340467</v>
      </c>
      <c r="CH16" s="1361">
        <v>-3378</v>
      </c>
      <c r="CI16" s="2270">
        <v>-34279</v>
      </c>
      <c r="CJ16" s="2271">
        <v>30901</v>
      </c>
      <c r="CK16" s="2013">
        <v>7337089</v>
      </c>
      <c r="CL16" s="1361">
        <v>-5712</v>
      </c>
      <c r="CM16" s="2270">
        <v>-40003</v>
      </c>
      <c r="CN16" s="2271">
        <v>34291</v>
      </c>
      <c r="CO16" s="2013">
        <v>7331377</v>
      </c>
    </row>
    <row r="17" spans="1:93">
      <c r="A17" s="2002">
        <v>12</v>
      </c>
      <c r="B17" s="1999" t="s">
        <v>231</v>
      </c>
      <c r="C17" s="1984">
        <v>6056462</v>
      </c>
      <c r="D17" s="1090">
        <v>27419</v>
      </c>
      <c r="E17" s="1089">
        <v>6684</v>
      </c>
      <c r="F17" s="1984">
        <v>10489</v>
      </c>
      <c r="G17" s="1098">
        <v>10246</v>
      </c>
      <c r="H17" s="1984">
        <v>6083881</v>
      </c>
      <c r="I17" s="1090">
        <v>34867</v>
      </c>
      <c r="J17" s="1089">
        <v>7152</v>
      </c>
      <c r="K17" s="1984">
        <v>17469</v>
      </c>
      <c r="L17" s="1098">
        <v>10246</v>
      </c>
      <c r="M17" s="1984">
        <v>6118748</v>
      </c>
      <c r="N17" s="1090">
        <v>34088</v>
      </c>
      <c r="O17" s="1089">
        <v>5523</v>
      </c>
      <c r="P17" s="1984">
        <v>18319</v>
      </c>
      <c r="Q17" s="1098">
        <v>10246</v>
      </c>
      <c r="R17" s="1984">
        <v>6152836</v>
      </c>
      <c r="S17" s="1354">
        <v>27216</v>
      </c>
      <c r="T17" s="1353">
        <v>5305</v>
      </c>
      <c r="U17" s="1361">
        <v>11665</v>
      </c>
      <c r="V17" s="1997">
        <v>10246</v>
      </c>
      <c r="W17" s="1361">
        <v>6180052</v>
      </c>
      <c r="X17" s="1354">
        <v>36237</v>
      </c>
      <c r="Y17" s="1353">
        <v>2508</v>
      </c>
      <c r="Z17" s="1361">
        <v>23483</v>
      </c>
      <c r="AA17" s="1997">
        <v>10246</v>
      </c>
      <c r="AB17" s="1361">
        <v>6216289</v>
      </c>
      <c r="AC17" s="2002">
        <v>12</v>
      </c>
      <c r="AD17" s="1999" t="s">
        <v>231</v>
      </c>
      <c r="AE17" s="1984">
        <v>6216289</v>
      </c>
      <c r="AF17" s="1090">
        <v>715</v>
      </c>
      <c r="AG17" s="1089">
        <v>382</v>
      </c>
      <c r="AH17" s="1984">
        <v>-2532</v>
      </c>
      <c r="AI17" s="1098">
        <v>2865</v>
      </c>
      <c r="AJ17" s="1984">
        <v>6217004</v>
      </c>
      <c r="AK17" s="1090">
        <v>-16747</v>
      </c>
      <c r="AL17" s="1089">
        <v>-3503</v>
      </c>
      <c r="AM17" s="1984">
        <v>-16109</v>
      </c>
      <c r="AN17" s="1098">
        <v>2865</v>
      </c>
      <c r="AO17" s="1984">
        <v>6200257</v>
      </c>
      <c r="AP17" s="1090">
        <v>725</v>
      </c>
      <c r="AQ17" s="1089">
        <v>-4624</v>
      </c>
      <c r="AR17" s="1984">
        <v>2485</v>
      </c>
      <c r="AS17" s="1098">
        <v>2864</v>
      </c>
      <c r="AT17" s="1984">
        <v>6200982</v>
      </c>
      <c r="AU17" s="1354">
        <v>7737</v>
      </c>
      <c r="AV17" s="1353">
        <v>-6314</v>
      </c>
      <c r="AW17" s="1361">
        <v>11186</v>
      </c>
      <c r="AX17" s="1997">
        <v>2865</v>
      </c>
      <c r="AY17" s="1361">
        <v>6208719</v>
      </c>
      <c r="AZ17" s="1354">
        <v>13947</v>
      </c>
      <c r="BA17" s="1353">
        <v>-7898</v>
      </c>
      <c r="BB17" s="1361">
        <v>18980</v>
      </c>
      <c r="BC17" s="1997">
        <v>2865</v>
      </c>
      <c r="BD17" s="1353">
        <v>6222666</v>
      </c>
      <c r="BE17" s="1361">
        <f t="shared" si="0"/>
        <v>12979</v>
      </c>
      <c r="BF17" s="1355">
        <v>-9299</v>
      </c>
      <c r="BG17" s="1355">
        <v>22278</v>
      </c>
      <c r="BH17" s="1355">
        <v>6416</v>
      </c>
      <c r="BI17" s="2015">
        <v>6242061</v>
      </c>
      <c r="BJ17" s="1361">
        <f t="shared" si="1"/>
        <v>9784</v>
      </c>
      <c r="BK17" s="1361">
        <v>-13383</v>
      </c>
      <c r="BL17" s="1355">
        <v>23167</v>
      </c>
      <c r="BM17" s="1355">
        <v>6125</v>
      </c>
      <c r="BN17" s="2013">
        <v>6257970</v>
      </c>
      <c r="BO17" s="1361">
        <f t="shared" si="2"/>
        <v>9018</v>
      </c>
      <c r="BP17" s="1353">
        <v>-15023</v>
      </c>
      <c r="BQ17" s="1361">
        <v>24041</v>
      </c>
      <c r="BR17" s="1361">
        <v>5700</v>
      </c>
      <c r="BS17" s="2013">
        <v>6272688</v>
      </c>
      <c r="BT17" s="1361">
        <f t="shared" si="3"/>
        <v>4710</v>
      </c>
      <c r="BU17" s="2270">
        <v>-19074</v>
      </c>
      <c r="BV17" s="2271">
        <v>23784</v>
      </c>
      <c r="BW17" s="2271">
        <v>5177</v>
      </c>
      <c r="BX17" s="2013">
        <v>6282575</v>
      </c>
      <c r="BY17" s="1361">
        <f t="shared" si="4"/>
        <v>-1466</v>
      </c>
      <c r="BZ17" s="2270">
        <v>-20104</v>
      </c>
      <c r="CA17" s="2271">
        <v>18638</v>
      </c>
      <c r="CB17" s="2271">
        <v>3371</v>
      </c>
      <c r="CC17" s="2013">
        <v>6284480</v>
      </c>
      <c r="CD17" s="1361">
        <f t="shared" si="5"/>
        <v>-9320</v>
      </c>
      <c r="CE17" s="2270">
        <v>-25519</v>
      </c>
      <c r="CF17" s="2271">
        <v>16199</v>
      </c>
      <c r="CG17" s="2013">
        <v>6275160</v>
      </c>
      <c r="CH17" s="1361">
        <v>-9185</v>
      </c>
      <c r="CI17" s="2270">
        <v>-31446</v>
      </c>
      <c r="CJ17" s="2271">
        <v>22261</v>
      </c>
      <c r="CK17" s="2013">
        <v>6265975</v>
      </c>
      <c r="CL17" s="1361">
        <v>-9310</v>
      </c>
      <c r="CM17" s="2270">
        <v>-36057</v>
      </c>
      <c r="CN17" s="2271">
        <v>26747</v>
      </c>
      <c r="CO17" s="2013">
        <v>6256665</v>
      </c>
    </row>
    <row r="18" spans="1:93">
      <c r="A18" s="2002">
        <v>13</v>
      </c>
      <c r="B18" s="1999" t="s">
        <v>232</v>
      </c>
      <c r="C18" s="1984">
        <v>12576601</v>
      </c>
      <c r="D18" s="1090">
        <v>127514</v>
      </c>
      <c r="E18" s="1089">
        <v>7049</v>
      </c>
      <c r="F18" s="1984">
        <v>75539</v>
      </c>
      <c r="G18" s="1098">
        <v>44926</v>
      </c>
      <c r="H18" s="1984">
        <v>12704115</v>
      </c>
      <c r="I18" s="1090">
        <v>144195</v>
      </c>
      <c r="J18" s="1089">
        <v>8690</v>
      </c>
      <c r="K18" s="1984">
        <v>90579</v>
      </c>
      <c r="L18" s="1098">
        <v>44926</v>
      </c>
      <c r="M18" s="1984">
        <v>12848310</v>
      </c>
      <c r="N18" s="1090">
        <v>124949</v>
      </c>
      <c r="O18" s="1089">
        <v>8904</v>
      </c>
      <c r="P18" s="1984">
        <v>71119</v>
      </c>
      <c r="Q18" s="1098">
        <v>44926</v>
      </c>
      <c r="R18" s="1984">
        <v>12973259</v>
      </c>
      <c r="S18" s="1354">
        <v>74744</v>
      </c>
      <c r="T18" s="1353">
        <v>10005</v>
      </c>
      <c r="U18" s="1361">
        <v>19813</v>
      </c>
      <c r="V18" s="1997">
        <v>44926</v>
      </c>
      <c r="W18" s="1361">
        <v>13048003</v>
      </c>
      <c r="X18" s="1354">
        <v>111385</v>
      </c>
      <c r="Y18" s="1353">
        <v>6080</v>
      </c>
      <c r="Z18" s="1361">
        <v>60379</v>
      </c>
      <c r="AA18" s="1997">
        <v>44926</v>
      </c>
      <c r="AB18" s="1361">
        <v>13159388</v>
      </c>
      <c r="AC18" s="2002">
        <v>13</v>
      </c>
      <c r="AD18" s="1999" t="s">
        <v>232</v>
      </c>
      <c r="AE18" s="1984">
        <v>13159388</v>
      </c>
      <c r="AF18" s="1090">
        <v>38927</v>
      </c>
      <c r="AG18" s="1089">
        <v>2796</v>
      </c>
      <c r="AH18" s="1984">
        <v>33755</v>
      </c>
      <c r="AI18" s="1098">
        <v>2376</v>
      </c>
      <c r="AJ18" s="1984">
        <v>13198315</v>
      </c>
      <c r="AK18" s="1090">
        <v>36068</v>
      </c>
      <c r="AL18" s="1089">
        <v>-363</v>
      </c>
      <c r="AM18" s="1984">
        <v>34055</v>
      </c>
      <c r="AN18" s="1098">
        <v>2376</v>
      </c>
      <c r="AO18" s="1984">
        <v>13234383</v>
      </c>
      <c r="AP18" s="1090">
        <v>72645</v>
      </c>
      <c r="AQ18" s="1089">
        <v>474</v>
      </c>
      <c r="AR18" s="1984">
        <v>69795</v>
      </c>
      <c r="AS18" s="1098">
        <v>2376</v>
      </c>
      <c r="AT18" s="1984">
        <v>13307028</v>
      </c>
      <c r="AU18" s="1354">
        <v>92209</v>
      </c>
      <c r="AV18" s="1353">
        <v>1417</v>
      </c>
      <c r="AW18" s="1361">
        <v>88416</v>
      </c>
      <c r="AX18" s="1997">
        <v>2376</v>
      </c>
      <c r="AY18" s="1361">
        <v>13399237</v>
      </c>
      <c r="AZ18" s="1354">
        <v>116034</v>
      </c>
      <c r="BA18" s="1353">
        <v>2986</v>
      </c>
      <c r="BB18" s="1361">
        <v>110672</v>
      </c>
      <c r="BC18" s="1997">
        <v>2376</v>
      </c>
      <c r="BD18" s="1353">
        <v>13515271</v>
      </c>
      <c r="BE18" s="1361">
        <f t="shared" si="0"/>
        <v>108385</v>
      </c>
      <c r="BF18" s="1355">
        <v>2905</v>
      </c>
      <c r="BG18" s="1355">
        <v>105480</v>
      </c>
      <c r="BH18" s="1355">
        <v>22112</v>
      </c>
      <c r="BI18" s="2015">
        <v>13645768</v>
      </c>
      <c r="BJ18" s="1361">
        <f t="shared" si="1"/>
        <v>99893</v>
      </c>
      <c r="BK18" s="1361">
        <v>-4645</v>
      </c>
      <c r="BL18" s="1355">
        <v>104538</v>
      </c>
      <c r="BM18" s="1355">
        <v>21930</v>
      </c>
      <c r="BN18" s="2013">
        <v>13767591</v>
      </c>
      <c r="BO18" s="1361">
        <f t="shared" si="2"/>
        <v>98256</v>
      </c>
      <c r="BP18" s="1353">
        <v>-9376</v>
      </c>
      <c r="BQ18" s="1361">
        <v>107632</v>
      </c>
      <c r="BR18" s="1361">
        <v>21608</v>
      </c>
      <c r="BS18" s="2013">
        <v>13887455</v>
      </c>
      <c r="BT18" s="1361">
        <f t="shared" si="3"/>
        <v>98563</v>
      </c>
      <c r="BU18" s="2270">
        <v>-14701</v>
      </c>
      <c r="BV18" s="2271">
        <v>113264</v>
      </c>
      <c r="BW18" s="2271">
        <v>21046</v>
      </c>
      <c r="BX18" s="2013">
        <v>14007064</v>
      </c>
      <c r="BY18" s="1361">
        <f t="shared" si="4"/>
        <v>22464</v>
      </c>
      <c r="BZ18" s="2270">
        <v>-16429</v>
      </c>
      <c r="CA18" s="2271">
        <v>38893</v>
      </c>
      <c r="CB18" s="2271">
        <v>18066</v>
      </c>
      <c r="CC18" s="2013">
        <v>14047594</v>
      </c>
      <c r="CD18" s="1361">
        <f t="shared" si="5"/>
        <v>-37495</v>
      </c>
      <c r="CE18" s="2270">
        <v>-29890</v>
      </c>
      <c r="CF18" s="2271">
        <v>-7605</v>
      </c>
      <c r="CG18" s="2013">
        <v>14010099</v>
      </c>
      <c r="CH18" s="1361">
        <v>28068</v>
      </c>
      <c r="CI18" s="2270">
        <v>-41336</v>
      </c>
      <c r="CJ18" s="2271">
        <v>69404</v>
      </c>
      <c r="CK18" s="2013">
        <v>14038167</v>
      </c>
      <c r="CL18" s="1361">
        <v>47723</v>
      </c>
      <c r="CM18" s="2270">
        <v>-48273</v>
      </c>
      <c r="CN18" s="2271">
        <v>95996</v>
      </c>
      <c r="CO18" s="2013">
        <v>14085890</v>
      </c>
    </row>
    <row r="19" spans="1:93">
      <c r="A19" s="2003">
        <v>14</v>
      </c>
      <c r="B19" s="2004" t="s">
        <v>2514</v>
      </c>
      <c r="C19" s="2005">
        <v>8791597</v>
      </c>
      <c r="D19" s="1077">
        <v>54092</v>
      </c>
      <c r="E19" s="1076">
        <v>19416</v>
      </c>
      <c r="F19" s="2005">
        <v>18845</v>
      </c>
      <c r="G19" s="2006">
        <v>15831</v>
      </c>
      <c r="H19" s="2005">
        <v>8845689</v>
      </c>
      <c r="I19" s="1077">
        <v>65962</v>
      </c>
      <c r="J19" s="1076">
        <v>19453</v>
      </c>
      <c r="K19" s="2005">
        <v>30677</v>
      </c>
      <c r="L19" s="2006">
        <v>15832</v>
      </c>
      <c r="M19" s="2005">
        <v>8911651</v>
      </c>
      <c r="N19" s="1077">
        <v>52931</v>
      </c>
      <c r="O19" s="1076">
        <v>16838</v>
      </c>
      <c r="P19" s="2005">
        <v>20262</v>
      </c>
      <c r="Q19" s="2006">
        <v>15831</v>
      </c>
      <c r="R19" s="2005">
        <v>8964582</v>
      </c>
      <c r="S19" s="1375">
        <v>41700</v>
      </c>
      <c r="T19" s="1374">
        <v>15415</v>
      </c>
      <c r="U19" s="1378">
        <v>10453</v>
      </c>
      <c r="V19" s="2007">
        <v>15832</v>
      </c>
      <c r="W19" s="1378">
        <v>9006282</v>
      </c>
      <c r="X19" s="1375">
        <v>42049</v>
      </c>
      <c r="Y19" s="1374">
        <v>12100</v>
      </c>
      <c r="Z19" s="1378">
        <v>14118</v>
      </c>
      <c r="AA19" s="2007">
        <v>15831</v>
      </c>
      <c r="AB19" s="1378">
        <v>9048331</v>
      </c>
      <c r="AC19" s="2003">
        <v>14</v>
      </c>
      <c r="AD19" s="2004" t="s">
        <v>2511</v>
      </c>
      <c r="AE19" s="2005">
        <v>9048331</v>
      </c>
      <c r="AF19" s="1077">
        <v>11517</v>
      </c>
      <c r="AG19" s="1076">
        <v>7235</v>
      </c>
      <c r="AH19" s="2005">
        <v>2625</v>
      </c>
      <c r="AI19" s="2006">
        <v>1657</v>
      </c>
      <c r="AJ19" s="2005">
        <v>9059848</v>
      </c>
      <c r="AK19" s="1077">
        <v>10471</v>
      </c>
      <c r="AL19" s="1076">
        <v>4386</v>
      </c>
      <c r="AM19" s="2005">
        <v>4427</v>
      </c>
      <c r="AN19" s="2006">
        <v>1658</v>
      </c>
      <c r="AO19" s="2005">
        <v>9070319</v>
      </c>
      <c r="AP19" s="1077">
        <v>13443</v>
      </c>
      <c r="AQ19" s="1076">
        <v>2276</v>
      </c>
      <c r="AR19" s="2005">
        <v>9509</v>
      </c>
      <c r="AS19" s="2006">
        <v>1658</v>
      </c>
      <c r="AT19" s="2005">
        <v>9083762</v>
      </c>
      <c r="AU19" s="1375">
        <v>18888</v>
      </c>
      <c r="AV19" s="1374">
        <v>343</v>
      </c>
      <c r="AW19" s="1378">
        <v>16887</v>
      </c>
      <c r="AX19" s="2007">
        <v>1658</v>
      </c>
      <c r="AY19" s="1378">
        <v>9102650</v>
      </c>
      <c r="AZ19" s="1375">
        <v>23564</v>
      </c>
      <c r="BA19" s="1374">
        <v>-1187</v>
      </c>
      <c r="BB19" s="1378">
        <v>23094</v>
      </c>
      <c r="BC19" s="2007">
        <v>1657</v>
      </c>
      <c r="BD19" s="1374">
        <v>9126214</v>
      </c>
      <c r="BE19" s="1361">
        <f t="shared" si="0"/>
        <v>18232</v>
      </c>
      <c r="BF19" s="1376">
        <v>-3608</v>
      </c>
      <c r="BG19" s="1376">
        <v>21840</v>
      </c>
      <c r="BH19" s="1376">
        <v>7233</v>
      </c>
      <c r="BI19" s="2534">
        <v>9151679</v>
      </c>
      <c r="BJ19" s="1361">
        <f t="shared" si="1"/>
        <v>14234</v>
      </c>
      <c r="BK19" s="1378">
        <v>-10562</v>
      </c>
      <c r="BL19" s="1376">
        <v>24796</v>
      </c>
      <c r="BM19" s="1376">
        <v>6935</v>
      </c>
      <c r="BN19" s="2556">
        <v>9172848</v>
      </c>
      <c r="BO19" s="1361">
        <f t="shared" si="2"/>
        <v>17925</v>
      </c>
      <c r="BP19" s="1374">
        <v>-13890</v>
      </c>
      <c r="BQ19" s="1378">
        <v>31815</v>
      </c>
      <c r="BR19" s="1378">
        <v>6383</v>
      </c>
      <c r="BS19" s="2556">
        <v>9197156</v>
      </c>
      <c r="BT19" s="1361">
        <f t="shared" si="3"/>
        <v>21588</v>
      </c>
      <c r="BU19" s="2272">
        <v>-18598</v>
      </c>
      <c r="BV19" s="2273">
        <v>40186</v>
      </c>
      <c r="BW19" s="2273">
        <v>5711</v>
      </c>
      <c r="BX19" s="2556">
        <v>9224455</v>
      </c>
      <c r="BY19" s="1361">
        <f t="shared" si="4"/>
        <v>9588</v>
      </c>
      <c r="BZ19" s="2272">
        <v>-20399</v>
      </c>
      <c r="CA19" s="2273">
        <v>29987</v>
      </c>
      <c r="CB19" s="2273">
        <v>3294</v>
      </c>
      <c r="CC19" s="2556">
        <v>9237337</v>
      </c>
      <c r="CD19" s="1361">
        <f t="shared" si="5"/>
        <v>-1015</v>
      </c>
      <c r="CE19" s="2272">
        <v>-29447</v>
      </c>
      <c r="CF19" s="2273">
        <v>28432</v>
      </c>
      <c r="CG19" s="2556">
        <v>9236322</v>
      </c>
      <c r="CH19" s="1361">
        <v>-3833</v>
      </c>
      <c r="CI19" s="2272">
        <v>-37279</v>
      </c>
      <c r="CJ19" s="2273">
        <v>33446</v>
      </c>
      <c r="CK19" s="2556">
        <v>9232489</v>
      </c>
      <c r="CL19" s="1361">
        <v>-3619</v>
      </c>
      <c r="CM19" s="2272">
        <v>-43776</v>
      </c>
      <c r="CN19" s="2273">
        <v>40157</v>
      </c>
      <c r="CO19" s="2556">
        <v>9228870</v>
      </c>
    </row>
    <row r="20" spans="1:93">
      <c r="A20" s="1995">
        <v>15</v>
      </c>
      <c r="B20" s="1996" t="s">
        <v>234</v>
      </c>
      <c r="C20" s="1984">
        <v>2431459</v>
      </c>
      <c r="D20" s="1090">
        <v>-11457</v>
      </c>
      <c r="E20" s="1089">
        <v>-5177</v>
      </c>
      <c r="F20" s="1984">
        <v>-7952</v>
      </c>
      <c r="G20" s="1098">
        <v>1672</v>
      </c>
      <c r="H20" s="1984">
        <v>2420002</v>
      </c>
      <c r="I20" s="1090">
        <v>-11869</v>
      </c>
      <c r="J20" s="1089">
        <v>-5885</v>
      </c>
      <c r="K20" s="1984">
        <v>-7655</v>
      </c>
      <c r="L20" s="1098">
        <v>1671</v>
      </c>
      <c r="M20" s="1984">
        <v>2408133</v>
      </c>
      <c r="N20" s="1090">
        <v>-12147</v>
      </c>
      <c r="O20" s="1089">
        <v>-6555</v>
      </c>
      <c r="P20" s="1984">
        <v>-7264</v>
      </c>
      <c r="Q20" s="1098">
        <v>1672</v>
      </c>
      <c r="R20" s="1984">
        <v>2395986</v>
      </c>
      <c r="S20" s="1354">
        <v>-11292</v>
      </c>
      <c r="T20" s="1353">
        <v>-7057</v>
      </c>
      <c r="U20" s="1361">
        <v>-5906</v>
      </c>
      <c r="V20" s="1997">
        <v>1671</v>
      </c>
      <c r="W20" s="1361">
        <v>2384694</v>
      </c>
      <c r="X20" s="1354">
        <v>-10244</v>
      </c>
      <c r="Y20" s="1353">
        <v>-8349</v>
      </c>
      <c r="Z20" s="1361">
        <v>-3567</v>
      </c>
      <c r="AA20" s="1997">
        <v>1672</v>
      </c>
      <c r="AB20" s="1361">
        <v>2374450</v>
      </c>
      <c r="AC20" s="1995">
        <v>15</v>
      </c>
      <c r="AD20" s="1996" t="s">
        <v>234</v>
      </c>
      <c r="AE20" s="1984">
        <v>2374450</v>
      </c>
      <c r="AF20" s="1090">
        <v>-10453</v>
      </c>
      <c r="AG20" s="1089">
        <v>-8993</v>
      </c>
      <c r="AH20" s="1984">
        <v>-3295</v>
      </c>
      <c r="AI20" s="1098">
        <v>1835</v>
      </c>
      <c r="AJ20" s="1984">
        <v>2363997</v>
      </c>
      <c r="AK20" s="1090">
        <v>-13646</v>
      </c>
      <c r="AL20" s="1089">
        <v>-10538</v>
      </c>
      <c r="AM20" s="1984">
        <v>-4944</v>
      </c>
      <c r="AN20" s="1098">
        <v>1836</v>
      </c>
      <c r="AO20" s="1984">
        <v>2350351</v>
      </c>
      <c r="AP20" s="1090">
        <v>-14598</v>
      </c>
      <c r="AQ20" s="1089">
        <v>-11357</v>
      </c>
      <c r="AR20" s="1984">
        <v>-5076</v>
      </c>
      <c r="AS20" s="1098">
        <v>1835</v>
      </c>
      <c r="AT20" s="1984">
        <v>2335753</v>
      </c>
      <c r="AU20" s="1354">
        <v>-15433</v>
      </c>
      <c r="AV20" s="1353">
        <v>-11359</v>
      </c>
      <c r="AW20" s="1361">
        <v>-5910</v>
      </c>
      <c r="AX20" s="1997">
        <v>1836</v>
      </c>
      <c r="AY20" s="1361">
        <v>2320320</v>
      </c>
      <c r="AZ20" s="1354">
        <v>-16056</v>
      </c>
      <c r="BA20" s="1353">
        <v>-12012</v>
      </c>
      <c r="BB20" s="1361">
        <v>-5879</v>
      </c>
      <c r="BC20" s="1997">
        <v>1835</v>
      </c>
      <c r="BD20" s="1353">
        <v>2304264</v>
      </c>
      <c r="BE20" s="1369">
        <f t="shared" si="0"/>
        <v>-18327</v>
      </c>
      <c r="BF20" s="1355">
        <v>-12658</v>
      </c>
      <c r="BG20" s="1355">
        <v>-5669</v>
      </c>
      <c r="BH20" s="1355">
        <v>365</v>
      </c>
      <c r="BI20" s="2015">
        <v>2286302</v>
      </c>
      <c r="BJ20" s="1369">
        <f t="shared" si="1"/>
        <v>-19417</v>
      </c>
      <c r="BK20" s="1361">
        <v>-14137</v>
      </c>
      <c r="BL20" s="1355">
        <v>-5280</v>
      </c>
      <c r="BM20" s="1355">
        <v>268</v>
      </c>
      <c r="BN20" s="2013">
        <v>2267153</v>
      </c>
      <c r="BO20" s="1369">
        <f t="shared" si="2"/>
        <v>-20856</v>
      </c>
      <c r="BP20" s="1353">
        <v>-15423</v>
      </c>
      <c r="BQ20" s="1361">
        <v>-5433</v>
      </c>
      <c r="BR20" s="1361">
        <v>126</v>
      </c>
      <c r="BS20" s="2013">
        <v>2246423</v>
      </c>
      <c r="BT20" s="1369">
        <f t="shared" si="3"/>
        <v>-22559</v>
      </c>
      <c r="BU20" s="2270">
        <v>-16474</v>
      </c>
      <c r="BV20" s="2271">
        <v>-6085</v>
      </c>
      <c r="BW20" s="2271">
        <v>6</v>
      </c>
      <c r="BX20" s="2013">
        <v>2223870</v>
      </c>
      <c r="BY20" s="1369">
        <f t="shared" si="4"/>
        <v>-22135</v>
      </c>
      <c r="BZ20" s="2270">
        <v>-16385</v>
      </c>
      <c r="CA20" s="2271">
        <v>-5750</v>
      </c>
      <c r="CB20" s="2271">
        <v>-463</v>
      </c>
      <c r="CC20" s="2013">
        <v>2201272</v>
      </c>
      <c r="CD20" s="1369">
        <f t="shared" si="5"/>
        <v>-24225</v>
      </c>
      <c r="CE20" s="2270">
        <v>-18105</v>
      </c>
      <c r="CF20" s="2271">
        <v>-6120</v>
      </c>
      <c r="CG20" s="2013">
        <v>2177047</v>
      </c>
      <c r="CH20" s="1369">
        <v>-24354</v>
      </c>
      <c r="CI20" s="2270">
        <v>-19506</v>
      </c>
      <c r="CJ20" s="2271">
        <v>-4848</v>
      </c>
      <c r="CK20" s="2013">
        <v>2152693</v>
      </c>
      <c r="CL20" s="1369">
        <v>-26348</v>
      </c>
      <c r="CM20" s="2270">
        <v>-22183</v>
      </c>
      <c r="CN20" s="2271">
        <v>-4165</v>
      </c>
      <c r="CO20" s="2013">
        <v>2126345</v>
      </c>
    </row>
    <row r="21" spans="1:93">
      <c r="A21" s="1995">
        <v>16</v>
      </c>
      <c r="B21" s="1996" t="s">
        <v>235</v>
      </c>
      <c r="C21" s="1984">
        <v>1111729</v>
      </c>
      <c r="D21" s="1090">
        <v>-1230</v>
      </c>
      <c r="E21" s="1089">
        <v>-1975</v>
      </c>
      <c r="F21" s="1984">
        <v>229</v>
      </c>
      <c r="G21" s="1098">
        <v>516</v>
      </c>
      <c r="H21" s="1984">
        <v>1110499</v>
      </c>
      <c r="I21" s="1090">
        <v>-3761</v>
      </c>
      <c r="J21" s="1089">
        <v>-2313</v>
      </c>
      <c r="K21" s="1984">
        <v>-1964</v>
      </c>
      <c r="L21" s="1098">
        <v>516</v>
      </c>
      <c r="M21" s="1984">
        <v>1106738</v>
      </c>
      <c r="N21" s="1090">
        <v>-3854</v>
      </c>
      <c r="O21" s="1089">
        <v>-2613</v>
      </c>
      <c r="P21" s="1984">
        <v>-1756</v>
      </c>
      <c r="Q21" s="1098">
        <v>515</v>
      </c>
      <c r="R21" s="1984">
        <v>1102884</v>
      </c>
      <c r="S21" s="1354">
        <v>-5376</v>
      </c>
      <c r="T21" s="1353">
        <v>-3045</v>
      </c>
      <c r="U21" s="1361">
        <v>-2847</v>
      </c>
      <c r="V21" s="1997">
        <v>516</v>
      </c>
      <c r="W21" s="1361">
        <v>1097508</v>
      </c>
      <c r="X21" s="1354">
        <v>-4261</v>
      </c>
      <c r="Y21" s="1353">
        <v>-3454</v>
      </c>
      <c r="Z21" s="1361">
        <v>-1323</v>
      </c>
      <c r="AA21" s="1997">
        <v>516</v>
      </c>
      <c r="AB21" s="1361">
        <v>1093247</v>
      </c>
      <c r="AC21" s="1995">
        <v>16</v>
      </c>
      <c r="AD21" s="1996" t="s">
        <v>235</v>
      </c>
      <c r="AE21" s="1984">
        <v>1093247</v>
      </c>
      <c r="AF21" s="1090">
        <v>-5011</v>
      </c>
      <c r="AG21" s="1089">
        <v>-4232</v>
      </c>
      <c r="AH21" s="1984">
        <v>-1253</v>
      </c>
      <c r="AI21" s="1098">
        <v>474</v>
      </c>
      <c r="AJ21" s="1984">
        <v>1088236</v>
      </c>
      <c r="AK21" s="1090">
        <v>-4807</v>
      </c>
      <c r="AL21" s="1089">
        <v>-4604</v>
      </c>
      <c r="AM21" s="1984">
        <v>-676</v>
      </c>
      <c r="AN21" s="1098">
        <v>473</v>
      </c>
      <c r="AO21" s="1984">
        <v>1083429</v>
      </c>
      <c r="AP21" s="1090">
        <v>-5982</v>
      </c>
      <c r="AQ21" s="1089">
        <v>-4818</v>
      </c>
      <c r="AR21" s="1984">
        <v>-1638</v>
      </c>
      <c r="AS21" s="1098">
        <v>474</v>
      </c>
      <c r="AT21" s="1984">
        <v>1077447</v>
      </c>
      <c r="AU21" s="1354">
        <v>-5738</v>
      </c>
      <c r="AV21" s="1353">
        <v>-4909</v>
      </c>
      <c r="AW21" s="1361">
        <v>-1302</v>
      </c>
      <c r="AX21" s="1997">
        <v>473</v>
      </c>
      <c r="AY21" s="1361">
        <v>1071709</v>
      </c>
      <c r="AZ21" s="1354">
        <v>-5381</v>
      </c>
      <c r="BA21" s="1353">
        <v>-5161</v>
      </c>
      <c r="BB21" s="1361">
        <v>-694</v>
      </c>
      <c r="BC21" s="1997">
        <v>474</v>
      </c>
      <c r="BD21" s="1353">
        <v>1066328</v>
      </c>
      <c r="BE21" s="1361">
        <f t="shared" si="0"/>
        <v>-5056</v>
      </c>
      <c r="BF21" s="1355">
        <v>-5145</v>
      </c>
      <c r="BG21" s="1355">
        <v>89</v>
      </c>
      <c r="BH21" s="1355">
        <v>72</v>
      </c>
      <c r="BI21" s="2015">
        <v>1061344</v>
      </c>
      <c r="BJ21" s="1361">
        <f t="shared" si="1"/>
        <v>-5301</v>
      </c>
      <c r="BK21" s="1361">
        <v>-5884</v>
      </c>
      <c r="BL21" s="1355">
        <v>583</v>
      </c>
      <c r="BM21" s="1355">
        <v>-3</v>
      </c>
      <c r="BN21" s="2013">
        <v>1056040</v>
      </c>
      <c r="BO21" s="1361">
        <f t="shared" si="2"/>
        <v>-5497</v>
      </c>
      <c r="BP21" s="1353">
        <v>-6136</v>
      </c>
      <c r="BQ21" s="1361">
        <v>639</v>
      </c>
      <c r="BR21" s="1361">
        <v>-85</v>
      </c>
      <c r="BS21" s="2013">
        <v>1050458</v>
      </c>
      <c r="BT21" s="1361">
        <f t="shared" si="3"/>
        <v>-6982</v>
      </c>
      <c r="BU21" s="2270">
        <v>-6451</v>
      </c>
      <c r="BV21" s="2271">
        <v>-531</v>
      </c>
      <c r="BW21" s="2271">
        <v>-176</v>
      </c>
      <c r="BX21" s="2013">
        <v>1043300</v>
      </c>
      <c r="BY21" s="1361">
        <f t="shared" si="4"/>
        <v>-8067</v>
      </c>
      <c r="BZ21" s="2270">
        <v>-6426</v>
      </c>
      <c r="CA21" s="2271">
        <v>-1641</v>
      </c>
      <c r="CB21" s="2271">
        <v>-419</v>
      </c>
      <c r="CC21" s="2013">
        <v>1034814</v>
      </c>
      <c r="CD21" s="1361">
        <f t="shared" si="5"/>
        <v>-9374</v>
      </c>
      <c r="CE21" s="2270">
        <v>-7403</v>
      </c>
      <c r="CF21" s="2271">
        <v>-1971</v>
      </c>
      <c r="CG21" s="2013">
        <v>1025440</v>
      </c>
      <c r="CH21" s="1361">
        <v>-8906</v>
      </c>
      <c r="CI21" s="2270">
        <v>-8341</v>
      </c>
      <c r="CJ21" s="2271">
        <v>-565</v>
      </c>
      <c r="CK21" s="2013">
        <v>1016534</v>
      </c>
      <c r="CL21" s="1361">
        <v>-9795</v>
      </c>
      <c r="CM21" s="2270">
        <v>-9539</v>
      </c>
      <c r="CN21" s="2271">
        <v>-256</v>
      </c>
      <c r="CO21" s="2013">
        <v>1006739</v>
      </c>
    </row>
    <row r="22" spans="1:93">
      <c r="A22" s="1995">
        <v>17</v>
      </c>
      <c r="B22" s="1996" t="s">
        <v>236</v>
      </c>
      <c r="C22" s="1984">
        <v>1174026</v>
      </c>
      <c r="D22" s="1090">
        <v>-1034</v>
      </c>
      <c r="E22" s="1089">
        <v>-281</v>
      </c>
      <c r="F22" s="1984">
        <v>-2165</v>
      </c>
      <c r="G22" s="1098">
        <v>1412</v>
      </c>
      <c r="H22" s="1984">
        <v>1172992</v>
      </c>
      <c r="I22" s="1090">
        <v>-198</v>
      </c>
      <c r="J22" s="1089">
        <v>-236</v>
      </c>
      <c r="K22" s="1984">
        <v>-1374</v>
      </c>
      <c r="L22" s="1098">
        <v>1412</v>
      </c>
      <c r="M22" s="1984">
        <v>1172794</v>
      </c>
      <c r="N22" s="1090">
        <v>-666</v>
      </c>
      <c r="O22" s="1089">
        <v>-540</v>
      </c>
      <c r="P22" s="1984">
        <v>-1539</v>
      </c>
      <c r="Q22" s="1098">
        <v>1413</v>
      </c>
      <c r="R22" s="1984">
        <v>1172128</v>
      </c>
      <c r="S22" s="1354">
        <v>-1591</v>
      </c>
      <c r="T22" s="1353">
        <v>-1336</v>
      </c>
      <c r="U22" s="1361">
        <v>-1667</v>
      </c>
      <c r="V22" s="1997">
        <v>1412</v>
      </c>
      <c r="W22" s="1361">
        <v>1170537</v>
      </c>
      <c r="X22" s="1354">
        <v>-749</v>
      </c>
      <c r="Y22" s="1353">
        <v>-1808</v>
      </c>
      <c r="Z22" s="1361">
        <v>-353</v>
      </c>
      <c r="AA22" s="1997">
        <v>1412</v>
      </c>
      <c r="AB22" s="1361">
        <v>1169788</v>
      </c>
      <c r="AC22" s="1995">
        <v>17</v>
      </c>
      <c r="AD22" s="1996" t="s">
        <v>236</v>
      </c>
      <c r="AE22" s="1984">
        <v>1169788</v>
      </c>
      <c r="AF22" s="1090">
        <v>-3147</v>
      </c>
      <c r="AG22" s="1089">
        <v>-2418</v>
      </c>
      <c r="AH22" s="1984">
        <v>-1022</v>
      </c>
      <c r="AI22" s="1098">
        <v>293</v>
      </c>
      <c r="AJ22" s="1984">
        <v>1166641</v>
      </c>
      <c r="AK22" s="1090">
        <v>-3125</v>
      </c>
      <c r="AL22" s="1089">
        <v>-2396</v>
      </c>
      <c r="AM22" s="1984">
        <v>-1023</v>
      </c>
      <c r="AN22" s="1098">
        <v>294</v>
      </c>
      <c r="AO22" s="1984">
        <v>1163516</v>
      </c>
      <c r="AP22" s="1090">
        <v>-3156</v>
      </c>
      <c r="AQ22" s="1089">
        <v>-3003</v>
      </c>
      <c r="AR22" s="1984">
        <v>-446</v>
      </c>
      <c r="AS22" s="1098">
        <v>293</v>
      </c>
      <c r="AT22" s="1984">
        <v>1160360</v>
      </c>
      <c r="AU22" s="1354">
        <v>-3457</v>
      </c>
      <c r="AV22" s="1353">
        <v>-2962</v>
      </c>
      <c r="AW22" s="1361">
        <v>-789</v>
      </c>
      <c r="AX22" s="1997">
        <v>294</v>
      </c>
      <c r="AY22" s="1361">
        <v>1156903</v>
      </c>
      <c r="AZ22" s="1354">
        <v>-2895</v>
      </c>
      <c r="BA22" s="1353">
        <v>-3218</v>
      </c>
      <c r="BB22" s="1361">
        <v>30</v>
      </c>
      <c r="BC22" s="1997">
        <v>293</v>
      </c>
      <c r="BD22" s="1353">
        <v>1154008</v>
      </c>
      <c r="BE22" s="1361">
        <f t="shared" si="0"/>
        <v>-3139</v>
      </c>
      <c r="BF22" s="1355">
        <v>-3312</v>
      </c>
      <c r="BG22" s="1355">
        <v>173</v>
      </c>
      <c r="BH22" s="1355">
        <v>535</v>
      </c>
      <c r="BI22" s="2015">
        <v>1151404</v>
      </c>
      <c r="BJ22" s="1361">
        <f t="shared" si="1"/>
        <v>-3413</v>
      </c>
      <c r="BK22" s="1361">
        <v>-3870</v>
      </c>
      <c r="BL22" s="1355">
        <v>457</v>
      </c>
      <c r="BM22" s="1355">
        <v>488</v>
      </c>
      <c r="BN22" s="2013">
        <v>1148479</v>
      </c>
      <c r="BO22" s="1361">
        <f t="shared" si="2"/>
        <v>-4066</v>
      </c>
      <c r="BP22" s="1353">
        <v>-4273</v>
      </c>
      <c r="BQ22" s="1361">
        <v>207</v>
      </c>
      <c r="BR22" s="1361">
        <v>403</v>
      </c>
      <c r="BS22" s="2013">
        <v>1144816</v>
      </c>
      <c r="BT22" s="1361">
        <f t="shared" si="3"/>
        <v>-5751</v>
      </c>
      <c r="BU22" s="2270">
        <v>-4819</v>
      </c>
      <c r="BV22" s="2271">
        <v>-932</v>
      </c>
      <c r="BW22" s="2271">
        <v>276</v>
      </c>
      <c r="BX22" s="2013">
        <v>1139341</v>
      </c>
      <c r="BY22" s="1361">
        <f t="shared" si="4"/>
        <v>-6835</v>
      </c>
      <c r="BZ22" s="2270">
        <v>-4941</v>
      </c>
      <c r="CA22" s="2271">
        <v>-1894</v>
      </c>
      <c r="CB22" s="2271">
        <v>20</v>
      </c>
      <c r="CC22" s="2013">
        <v>1132526</v>
      </c>
      <c r="CD22" s="1361">
        <f t="shared" si="5"/>
        <v>-7387</v>
      </c>
      <c r="CE22" s="2270">
        <v>-5767</v>
      </c>
      <c r="CF22" s="2271">
        <v>-1620</v>
      </c>
      <c r="CG22" s="2013">
        <v>1125139</v>
      </c>
      <c r="CH22" s="1361">
        <v>-7502</v>
      </c>
      <c r="CI22" s="2270">
        <v>-6699</v>
      </c>
      <c r="CJ22" s="2271">
        <v>-803</v>
      </c>
      <c r="CK22" s="2013">
        <v>1117637</v>
      </c>
      <c r="CL22" s="1361">
        <v>-8680</v>
      </c>
      <c r="CM22" s="2270">
        <v>-8003</v>
      </c>
      <c r="CN22" s="2271">
        <v>-677</v>
      </c>
      <c r="CO22" s="2013">
        <v>1108957</v>
      </c>
    </row>
    <row r="23" spans="1:93">
      <c r="A23" s="1995">
        <v>18</v>
      </c>
      <c r="B23" s="1996" t="s">
        <v>237</v>
      </c>
      <c r="C23" s="1984">
        <v>821592</v>
      </c>
      <c r="D23" s="1090">
        <v>-2004</v>
      </c>
      <c r="E23" s="1089">
        <v>-610</v>
      </c>
      <c r="F23" s="1984">
        <v>-1871</v>
      </c>
      <c r="G23" s="1098">
        <v>477</v>
      </c>
      <c r="H23" s="1984">
        <v>819588</v>
      </c>
      <c r="I23" s="1090">
        <v>-2705</v>
      </c>
      <c r="J23" s="1089">
        <v>-484</v>
      </c>
      <c r="K23" s="1984">
        <v>-2698</v>
      </c>
      <c r="L23" s="1098">
        <v>477</v>
      </c>
      <c r="M23" s="1984">
        <v>816883</v>
      </c>
      <c r="N23" s="1090">
        <v>-3065</v>
      </c>
      <c r="O23" s="1089">
        <v>-943</v>
      </c>
      <c r="P23" s="1984">
        <v>-2598</v>
      </c>
      <c r="Q23" s="1098">
        <v>476</v>
      </c>
      <c r="R23" s="1984">
        <v>813818</v>
      </c>
      <c r="S23" s="1354">
        <v>-4186</v>
      </c>
      <c r="T23" s="1353">
        <v>-1006</v>
      </c>
      <c r="U23" s="1361">
        <v>-3657</v>
      </c>
      <c r="V23" s="1997">
        <v>477</v>
      </c>
      <c r="W23" s="1361">
        <v>809632</v>
      </c>
      <c r="X23" s="1354">
        <v>-3318</v>
      </c>
      <c r="Y23" s="1353">
        <v>-1511</v>
      </c>
      <c r="Z23" s="1361">
        <v>-2284</v>
      </c>
      <c r="AA23" s="1997">
        <v>477</v>
      </c>
      <c r="AB23" s="1361">
        <v>806314</v>
      </c>
      <c r="AC23" s="1995">
        <v>18</v>
      </c>
      <c r="AD23" s="1996" t="s">
        <v>237</v>
      </c>
      <c r="AE23" s="1984">
        <v>806314</v>
      </c>
      <c r="AF23" s="1090">
        <v>-3112</v>
      </c>
      <c r="AG23" s="1089">
        <v>-1928</v>
      </c>
      <c r="AH23" s="1984">
        <v>-1490</v>
      </c>
      <c r="AI23" s="1098">
        <v>306</v>
      </c>
      <c r="AJ23" s="1984">
        <v>803202</v>
      </c>
      <c r="AK23" s="1090">
        <v>-3698</v>
      </c>
      <c r="AL23" s="1089">
        <v>-1982</v>
      </c>
      <c r="AM23" s="1984">
        <v>-2021</v>
      </c>
      <c r="AN23" s="1098">
        <v>305</v>
      </c>
      <c r="AO23" s="1984">
        <v>799504</v>
      </c>
      <c r="AP23" s="1090">
        <v>-3930</v>
      </c>
      <c r="AQ23" s="1089">
        <v>-2327</v>
      </c>
      <c r="AR23" s="1984">
        <v>-1909</v>
      </c>
      <c r="AS23" s="1098">
        <v>306</v>
      </c>
      <c r="AT23" s="1984">
        <v>795574</v>
      </c>
      <c r="AU23" s="1354">
        <v>-4737</v>
      </c>
      <c r="AV23" s="1353">
        <v>-2663</v>
      </c>
      <c r="AW23" s="1361">
        <v>-2379</v>
      </c>
      <c r="AX23" s="1997">
        <v>305</v>
      </c>
      <c r="AY23" s="1361">
        <v>790837</v>
      </c>
      <c r="AZ23" s="1354">
        <v>-4097</v>
      </c>
      <c r="BA23" s="1353">
        <v>-2514</v>
      </c>
      <c r="BB23" s="1361">
        <v>-1889</v>
      </c>
      <c r="BC23" s="1997">
        <v>306</v>
      </c>
      <c r="BD23" s="1353">
        <v>786740</v>
      </c>
      <c r="BE23" s="1361">
        <f t="shared" si="0"/>
        <v>-4349</v>
      </c>
      <c r="BF23" s="1355">
        <v>-2923</v>
      </c>
      <c r="BG23" s="1355">
        <v>-1426</v>
      </c>
      <c r="BH23" s="1355">
        <v>962</v>
      </c>
      <c r="BI23" s="2015">
        <v>783353</v>
      </c>
      <c r="BJ23" s="1361">
        <f t="shared" si="1"/>
        <v>-3807</v>
      </c>
      <c r="BK23" s="1361">
        <v>-3466</v>
      </c>
      <c r="BL23" s="1355">
        <v>-341</v>
      </c>
      <c r="BM23" s="1355">
        <v>932</v>
      </c>
      <c r="BN23" s="2013">
        <v>780478</v>
      </c>
      <c r="BO23" s="1361">
        <f t="shared" si="2"/>
        <v>-4620</v>
      </c>
      <c r="BP23" s="1353">
        <v>-3591</v>
      </c>
      <c r="BQ23" s="1361">
        <v>-1029</v>
      </c>
      <c r="BR23" s="1361">
        <v>853</v>
      </c>
      <c r="BS23" s="2013">
        <v>776711</v>
      </c>
      <c r="BT23" s="1361">
        <f t="shared" si="3"/>
        <v>-6065</v>
      </c>
      <c r="BU23" s="2270">
        <v>-3887</v>
      </c>
      <c r="BV23" s="2271">
        <v>-2178</v>
      </c>
      <c r="BW23" s="2271">
        <v>749</v>
      </c>
      <c r="BX23" s="2013">
        <v>771395</v>
      </c>
      <c r="BY23" s="1361">
        <f t="shared" si="4"/>
        <v>-5119</v>
      </c>
      <c r="BZ23" s="2270">
        <v>-3875</v>
      </c>
      <c r="CA23" s="2271">
        <v>-1244</v>
      </c>
      <c r="CB23" s="2271">
        <v>587</v>
      </c>
      <c r="CC23" s="2013">
        <v>766863</v>
      </c>
      <c r="CD23" s="1361">
        <f t="shared" si="5"/>
        <v>-6423</v>
      </c>
      <c r="CE23" s="2270">
        <v>-4475</v>
      </c>
      <c r="CF23" s="2271">
        <v>-1948</v>
      </c>
      <c r="CG23" s="2013">
        <v>760440</v>
      </c>
      <c r="CH23" s="1361">
        <v>-7585</v>
      </c>
      <c r="CI23" s="2270">
        <v>-5181</v>
      </c>
      <c r="CJ23" s="2271">
        <v>-2404</v>
      </c>
      <c r="CK23" s="2013">
        <v>752855</v>
      </c>
      <c r="CL23" s="1361">
        <v>-8450</v>
      </c>
      <c r="CM23" s="2270">
        <v>-5990</v>
      </c>
      <c r="CN23" s="2271">
        <v>-2460</v>
      </c>
      <c r="CO23" s="2013">
        <v>744405</v>
      </c>
    </row>
    <row r="24" spans="1:93">
      <c r="A24" s="1995">
        <v>19</v>
      </c>
      <c r="B24" s="1996" t="s">
        <v>238</v>
      </c>
      <c r="C24" s="1984">
        <v>884515</v>
      </c>
      <c r="D24" s="1090">
        <v>-4213</v>
      </c>
      <c r="E24" s="1089">
        <v>-1183</v>
      </c>
      <c r="F24" s="1984">
        <v>-3022</v>
      </c>
      <c r="G24" s="1098">
        <v>-8</v>
      </c>
      <c r="H24" s="1984">
        <v>880302</v>
      </c>
      <c r="I24" s="1090">
        <v>-3505</v>
      </c>
      <c r="J24" s="1089">
        <v>-1250</v>
      </c>
      <c r="K24" s="1984">
        <v>-2247</v>
      </c>
      <c r="L24" s="1098">
        <v>-8</v>
      </c>
      <c r="M24" s="1984">
        <v>876797</v>
      </c>
      <c r="N24" s="1090">
        <v>-6139</v>
      </c>
      <c r="O24" s="1089">
        <v>-1688</v>
      </c>
      <c r="P24" s="1984">
        <v>-4444</v>
      </c>
      <c r="Q24" s="1098">
        <v>-7</v>
      </c>
      <c r="R24" s="1984">
        <v>870658</v>
      </c>
      <c r="S24" s="1354">
        <v>-3742</v>
      </c>
      <c r="T24" s="1353">
        <v>-1898</v>
      </c>
      <c r="U24" s="1361">
        <v>-1836</v>
      </c>
      <c r="V24" s="1997">
        <v>-8</v>
      </c>
      <c r="W24" s="1361">
        <v>866916</v>
      </c>
      <c r="X24" s="1354">
        <v>-3841</v>
      </c>
      <c r="Y24" s="1353">
        <v>-2267</v>
      </c>
      <c r="Z24" s="1361">
        <v>-1566</v>
      </c>
      <c r="AA24" s="1997">
        <v>-8</v>
      </c>
      <c r="AB24" s="1361">
        <v>863075</v>
      </c>
      <c r="AC24" s="1995">
        <v>19</v>
      </c>
      <c r="AD24" s="1996" t="s">
        <v>238</v>
      </c>
      <c r="AE24" s="1984">
        <v>863075</v>
      </c>
      <c r="AF24" s="1090">
        <v>-5626</v>
      </c>
      <c r="AG24" s="1089">
        <v>-2875</v>
      </c>
      <c r="AH24" s="1984">
        <v>-2719</v>
      </c>
      <c r="AI24" s="1098">
        <v>-32</v>
      </c>
      <c r="AJ24" s="1984">
        <v>857449</v>
      </c>
      <c r="AK24" s="1090">
        <v>-5129</v>
      </c>
      <c r="AL24" s="1089">
        <v>-3091</v>
      </c>
      <c r="AM24" s="1984">
        <v>-2005</v>
      </c>
      <c r="AN24" s="1098">
        <v>-33</v>
      </c>
      <c r="AO24" s="1984">
        <v>852320</v>
      </c>
      <c r="AP24" s="1090">
        <v>-5094</v>
      </c>
      <c r="AQ24" s="1089">
        <v>-3248</v>
      </c>
      <c r="AR24" s="1984">
        <v>-1814</v>
      </c>
      <c r="AS24" s="1098">
        <v>-32</v>
      </c>
      <c r="AT24" s="1984">
        <v>847226</v>
      </c>
      <c r="AU24" s="1354">
        <v>-6101</v>
      </c>
      <c r="AV24" s="1353">
        <v>-3435</v>
      </c>
      <c r="AW24" s="1361">
        <v>-2633</v>
      </c>
      <c r="AX24" s="1997">
        <v>-33</v>
      </c>
      <c r="AY24" s="1361">
        <v>841125</v>
      </c>
      <c r="AZ24" s="1354">
        <v>-6195</v>
      </c>
      <c r="BA24" s="1353">
        <v>-3644</v>
      </c>
      <c r="BB24" s="1361">
        <v>-2519</v>
      </c>
      <c r="BC24" s="1997">
        <v>-32</v>
      </c>
      <c r="BD24" s="1353">
        <v>834930</v>
      </c>
      <c r="BE24" s="1361">
        <f t="shared" si="0"/>
        <v>-5224</v>
      </c>
      <c r="BF24" s="1355">
        <v>-3517</v>
      </c>
      <c r="BG24" s="1355">
        <v>-1707</v>
      </c>
      <c r="BH24" s="1355">
        <v>1139</v>
      </c>
      <c r="BI24" s="2015">
        <v>830845</v>
      </c>
      <c r="BJ24" s="1361">
        <f t="shared" si="1"/>
        <v>-6369</v>
      </c>
      <c r="BK24" s="1361">
        <v>-3899</v>
      </c>
      <c r="BL24" s="1355">
        <v>-2470</v>
      </c>
      <c r="BM24" s="1355">
        <v>1065</v>
      </c>
      <c r="BN24" s="2013">
        <v>825541</v>
      </c>
      <c r="BO24" s="1361">
        <f t="shared" si="2"/>
        <v>-5854</v>
      </c>
      <c r="BP24" s="1353">
        <v>-4154</v>
      </c>
      <c r="BQ24" s="1361">
        <v>-1700</v>
      </c>
      <c r="BR24" s="1361">
        <v>1025</v>
      </c>
      <c r="BS24" s="2013">
        <v>820712</v>
      </c>
      <c r="BT24" s="1361">
        <f t="shared" si="3"/>
        <v>-6541</v>
      </c>
      <c r="BU24" s="2270">
        <v>-4732</v>
      </c>
      <c r="BV24" s="2271">
        <v>-1809</v>
      </c>
      <c r="BW24" s="2271">
        <v>932</v>
      </c>
      <c r="BX24" s="2013">
        <v>815103</v>
      </c>
      <c r="BY24" s="1361">
        <f t="shared" si="4"/>
        <v>-5880</v>
      </c>
      <c r="BZ24" s="2270">
        <v>-4642</v>
      </c>
      <c r="CA24" s="2271">
        <v>-1238</v>
      </c>
      <c r="CB24" s="2271">
        <v>751</v>
      </c>
      <c r="CC24" s="2013">
        <v>809974</v>
      </c>
      <c r="CD24" s="1361">
        <f t="shared" si="5"/>
        <v>-4621</v>
      </c>
      <c r="CE24" s="2270">
        <v>-4965</v>
      </c>
      <c r="CF24" s="2271">
        <v>344</v>
      </c>
      <c r="CG24" s="2013">
        <v>805353</v>
      </c>
      <c r="CH24" s="1361">
        <v>-3479</v>
      </c>
      <c r="CI24" s="2270">
        <v>-5793</v>
      </c>
      <c r="CJ24" s="2271">
        <v>2314</v>
      </c>
      <c r="CK24" s="2013">
        <v>801874</v>
      </c>
      <c r="CL24" s="1361">
        <v>-6031</v>
      </c>
      <c r="CM24" s="2270">
        <v>-6831</v>
      </c>
      <c r="CN24" s="2271">
        <v>800</v>
      </c>
      <c r="CO24" s="2013">
        <v>795843</v>
      </c>
    </row>
    <row r="25" spans="1:93">
      <c r="A25" s="1998">
        <v>20</v>
      </c>
      <c r="B25" s="1999" t="s">
        <v>239</v>
      </c>
      <c r="C25" s="1984">
        <v>2196114</v>
      </c>
      <c r="D25" s="1090">
        <v>-6631</v>
      </c>
      <c r="E25" s="1089">
        <v>-2562</v>
      </c>
      <c r="F25" s="1984">
        <v>-4799</v>
      </c>
      <c r="G25" s="1098">
        <v>730</v>
      </c>
      <c r="H25" s="1984">
        <v>2189483</v>
      </c>
      <c r="I25" s="1090">
        <v>-7625</v>
      </c>
      <c r="J25" s="1089">
        <v>-2671</v>
      </c>
      <c r="K25" s="1984">
        <v>-5684</v>
      </c>
      <c r="L25" s="1098">
        <v>730</v>
      </c>
      <c r="M25" s="1984">
        <v>2181858</v>
      </c>
      <c r="N25" s="1090">
        <v>-9130</v>
      </c>
      <c r="O25" s="1089">
        <v>-4008</v>
      </c>
      <c r="P25" s="1984">
        <v>-5853</v>
      </c>
      <c r="Q25" s="1098">
        <v>731</v>
      </c>
      <c r="R25" s="1984">
        <v>2172728</v>
      </c>
      <c r="S25" s="1354">
        <v>-10648</v>
      </c>
      <c r="T25" s="1353">
        <v>-4797</v>
      </c>
      <c r="U25" s="1361">
        <v>-6581</v>
      </c>
      <c r="V25" s="1997">
        <v>730</v>
      </c>
      <c r="W25" s="1361">
        <v>2162080</v>
      </c>
      <c r="X25" s="1354">
        <v>-9631</v>
      </c>
      <c r="Y25" s="1353">
        <v>-5341</v>
      </c>
      <c r="Z25" s="1361">
        <v>-5020</v>
      </c>
      <c r="AA25" s="1997">
        <v>730</v>
      </c>
      <c r="AB25" s="1361">
        <v>2152449</v>
      </c>
      <c r="AC25" s="1998">
        <v>20</v>
      </c>
      <c r="AD25" s="1999" t="s">
        <v>239</v>
      </c>
      <c r="AE25" s="1984">
        <v>2152449</v>
      </c>
      <c r="AF25" s="1090">
        <v>-10040</v>
      </c>
      <c r="AG25" s="1089">
        <v>-6382</v>
      </c>
      <c r="AH25" s="1984">
        <v>-3929</v>
      </c>
      <c r="AI25" s="1098">
        <v>271</v>
      </c>
      <c r="AJ25" s="1984">
        <v>2142409</v>
      </c>
      <c r="AK25" s="1090">
        <v>-10108</v>
      </c>
      <c r="AL25" s="1089">
        <v>-7543</v>
      </c>
      <c r="AM25" s="1984">
        <v>-2836</v>
      </c>
      <c r="AN25" s="1098">
        <v>271</v>
      </c>
      <c r="AO25" s="1984">
        <v>2132301</v>
      </c>
      <c r="AP25" s="1090">
        <v>-9903</v>
      </c>
      <c r="AQ25" s="1089">
        <v>-8161</v>
      </c>
      <c r="AR25" s="1984">
        <v>-2012</v>
      </c>
      <c r="AS25" s="1098">
        <v>270</v>
      </c>
      <c r="AT25" s="1984">
        <v>2122398</v>
      </c>
      <c r="AU25" s="1354">
        <v>-11902</v>
      </c>
      <c r="AV25" s="1353">
        <v>-8415</v>
      </c>
      <c r="AW25" s="1361">
        <v>-3758</v>
      </c>
      <c r="AX25" s="1997">
        <v>271</v>
      </c>
      <c r="AY25" s="1361">
        <v>2110496</v>
      </c>
      <c r="AZ25" s="1354">
        <v>-11692</v>
      </c>
      <c r="BA25" s="1353">
        <v>-8860</v>
      </c>
      <c r="BB25" s="1361">
        <v>-3103</v>
      </c>
      <c r="BC25" s="1997">
        <v>271</v>
      </c>
      <c r="BD25" s="1353">
        <v>2098804</v>
      </c>
      <c r="BE25" s="1378">
        <f t="shared" si="0"/>
        <v>-10812</v>
      </c>
      <c r="BF25" s="1355">
        <v>-9492</v>
      </c>
      <c r="BG25" s="1355">
        <v>-1320</v>
      </c>
      <c r="BH25" s="1355">
        <v>3258</v>
      </c>
      <c r="BI25" s="2015">
        <v>2091250</v>
      </c>
      <c r="BJ25" s="1378">
        <f t="shared" si="1"/>
        <v>-12212</v>
      </c>
      <c r="BK25" s="1361">
        <v>-10847</v>
      </c>
      <c r="BL25" s="1355">
        <v>-1365</v>
      </c>
      <c r="BM25" s="1355">
        <v>3143</v>
      </c>
      <c r="BN25" s="2013">
        <v>2082181</v>
      </c>
      <c r="BO25" s="1378">
        <f t="shared" si="2"/>
        <v>-12520</v>
      </c>
      <c r="BP25" s="1353">
        <v>-11229</v>
      </c>
      <c r="BQ25" s="1361">
        <v>-1291</v>
      </c>
      <c r="BR25" s="1361">
        <v>2994</v>
      </c>
      <c r="BS25" s="2013">
        <v>2072655</v>
      </c>
      <c r="BT25" s="1378">
        <f t="shared" si="3"/>
        <v>-14530</v>
      </c>
      <c r="BU25" s="2270">
        <v>-11947</v>
      </c>
      <c r="BV25" s="2271">
        <v>-2583</v>
      </c>
      <c r="BW25" s="2271">
        <v>2833</v>
      </c>
      <c r="BX25" s="2013">
        <v>2060958</v>
      </c>
      <c r="BY25" s="1378">
        <f t="shared" si="4"/>
        <v>-15358</v>
      </c>
      <c r="BZ25" s="2270">
        <v>-12299</v>
      </c>
      <c r="CA25" s="2271">
        <v>-3059</v>
      </c>
      <c r="CB25" s="2271">
        <v>2411</v>
      </c>
      <c r="CC25" s="2013">
        <v>2048011</v>
      </c>
      <c r="CD25" s="1378">
        <f t="shared" si="5"/>
        <v>-14829</v>
      </c>
      <c r="CE25" s="2270">
        <v>-13465</v>
      </c>
      <c r="CF25" s="2271">
        <v>-1364</v>
      </c>
      <c r="CG25" s="2013">
        <v>2033182</v>
      </c>
      <c r="CH25" s="1378">
        <v>-13189</v>
      </c>
      <c r="CI25" s="2270">
        <v>-14905</v>
      </c>
      <c r="CJ25" s="2271">
        <v>1716</v>
      </c>
      <c r="CK25" s="2013">
        <v>2019993</v>
      </c>
      <c r="CL25" s="1378">
        <v>-16075</v>
      </c>
      <c r="CM25" s="2270">
        <v>-17391</v>
      </c>
      <c r="CN25" s="2271">
        <v>1316</v>
      </c>
      <c r="CO25" s="2013">
        <v>2003918</v>
      </c>
    </row>
    <row r="26" spans="1:93">
      <c r="A26" s="2000">
        <v>21</v>
      </c>
      <c r="B26" s="2001" t="s">
        <v>240</v>
      </c>
      <c r="C26" s="1983">
        <v>2107226</v>
      </c>
      <c r="D26" s="1084">
        <v>-2354</v>
      </c>
      <c r="E26" s="1083">
        <v>-659</v>
      </c>
      <c r="F26" s="1983">
        <v>-1553</v>
      </c>
      <c r="G26" s="1985">
        <v>-142</v>
      </c>
      <c r="H26" s="1983">
        <v>2104872</v>
      </c>
      <c r="I26" s="1084">
        <v>-1212</v>
      </c>
      <c r="J26" s="1083">
        <v>-946</v>
      </c>
      <c r="K26" s="1983">
        <v>-124</v>
      </c>
      <c r="L26" s="1985">
        <v>-142</v>
      </c>
      <c r="M26" s="1983">
        <v>2103660</v>
      </c>
      <c r="N26" s="1084">
        <v>-3692</v>
      </c>
      <c r="O26" s="1083">
        <v>-1111</v>
      </c>
      <c r="P26" s="1983">
        <v>-2438</v>
      </c>
      <c r="Q26" s="1985">
        <v>-143</v>
      </c>
      <c r="R26" s="1983">
        <v>2099968</v>
      </c>
      <c r="S26" s="1366">
        <v>-8776</v>
      </c>
      <c r="T26" s="1365">
        <v>-1871</v>
      </c>
      <c r="U26" s="1369">
        <v>-6763</v>
      </c>
      <c r="V26" s="1986">
        <v>-142</v>
      </c>
      <c r="W26" s="1369">
        <v>2091192</v>
      </c>
      <c r="X26" s="1366">
        <v>-10419</v>
      </c>
      <c r="Y26" s="1365">
        <v>-2945</v>
      </c>
      <c r="Z26" s="1369">
        <v>-7332</v>
      </c>
      <c r="AA26" s="1986">
        <v>-142</v>
      </c>
      <c r="AB26" s="1369">
        <v>2080773</v>
      </c>
      <c r="AC26" s="2000">
        <v>21</v>
      </c>
      <c r="AD26" s="2001" t="s">
        <v>240</v>
      </c>
      <c r="AE26" s="1983">
        <v>2080773</v>
      </c>
      <c r="AF26" s="1084">
        <v>-9460</v>
      </c>
      <c r="AG26" s="1083">
        <v>-3578</v>
      </c>
      <c r="AH26" s="1983">
        <v>-6271</v>
      </c>
      <c r="AI26" s="1985">
        <v>389</v>
      </c>
      <c r="AJ26" s="1983">
        <v>2071313</v>
      </c>
      <c r="AK26" s="1084">
        <v>-9121</v>
      </c>
      <c r="AL26" s="1083">
        <v>-4469</v>
      </c>
      <c r="AM26" s="1983">
        <v>-5041</v>
      </c>
      <c r="AN26" s="1985">
        <v>389</v>
      </c>
      <c r="AO26" s="1983">
        <v>2062192</v>
      </c>
      <c r="AP26" s="1084">
        <v>-9480</v>
      </c>
      <c r="AQ26" s="1083">
        <v>-5310</v>
      </c>
      <c r="AR26" s="1983">
        <v>-4559</v>
      </c>
      <c r="AS26" s="1985">
        <v>389</v>
      </c>
      <c r="AT26" s="1983">
        <v>2052712</v>
      </c>
      <c r="AU26" s="1366">
        <v>-9932</v>
      </c>
      <c r="AV26" s="1365">
        <v>-6173</v>
      </c>
      <c r="AW26" s="1369">
        <v>-4148</v>
      </c>
      <c r="AX26" s="1986">
        <v>389</v>
      </c>
      <c r="AY26" s="1369">
        <v>2042780</v>
      </c>
      <c r="AZ26" s="1366">
        <v>-10877</v>
      </c>
      <c r="BA26" s="1365">
        <v>-6429</v>
      </c>
      <c r="BB26" s="1369">
        <v>-4837</v>
      </c>
      <c r="BC26" s="1986">
        <v>389</v>
      </c>
      <c r="BD26" s="1365">
        <v>2031903</v>
      </c>
      <c r="BE26" s="1361">
        <f t="shared" si="0"/>
        <v>-10022</v>
      </c>
      <c r="BF26" s="1367">
        <v>-6931</v>
      </c>
      <c r="BG26" s="1367">
        <v>-3091</v>
      </c>
      <c r="BH26" s="1367">
        <v>1751</v>
      </c>
      <c r="BI26" s="2552">
        <v>2023632</v>
      </c>
      <c r="BJ26" s="1361">
        <f t="shared" si="1"/>
        <v>-13571</v>
      </c>
      <c r="BK26" s="1369">
        <v>-8594</v>
      </c>
      <c r="BL26" s="1367">
        <v>-4977</v>
      </c>
      <c r="BM26" s="1367">
        <v>1584</v>
      </c>
      <c r="BN26" s="2554">
        <v>2011645</v>
      </c>
      <c r="BO26" s="1361">
        <f t="shared" si="2"/>
        <v>-11606</v>
      </c>
      <c r="BP26" s="1365">
        <v>-8673</v>
      </c>
      <c r="BQ26" s="1369">
        <v>-2933</v>
      </c>
      <c r="BR26" s="1369">
        <v>1403</v>
      </c>
      <c r="BS26" s="2554">
        <v>2001442</v>
      </c>
      <c r="BT26" s="1361">
        <f t="shared" si="3"/>
        <v>-10154</v>
      </c>
      <c r="BU26" s="2266">
        <v>-10127</v>
      </c>
      <c r="BV26" s="2267">
        <v>-27</v>
      </c>
      <c r="BW26" s="2267">
        <v>1175</v>
      </c>
      <c r="BX26" s="2554">
        <v>1992463</v>
      </c>
      <c r="BY26" s="1361">
        <f t="shared" si="4"/>
        <v>-14239</v>
      </c>
      <c r="BZ26" s="2266">
        <v>-10036</v>
      </c>
      <c r="CA26" s="2267">
        <v>-4203</v>
      </c>
      <c r="CB26" s="2267">
        <v>518</v>
      </c>
      <c r="CC26" s="2554">
        <v>1978742</v>
      </c>
      <c r="CD26" s="1361">
        <f t="shared" si="5"/>
        <v>-17801</v>
      </c>
      <c r="CE26" s="2266">
        <v>-11914</v>
      </c>
      <c r="CF26" s="2267">
        <v>-5887</v>
      </c>
      <c r="CG26" s="2554">
        <v>1960941</v>
      </c>
      <c r="CH26" s="1361">
        <v>-15178</v>
      </c>
      <c r="CI26" s="2266">
        <v>-13786</v>
      </c>
      <c r="CJ26" s="2267">
        <v>-1392</v>
      </c>
      <c r="CK26" s="2554">
        <v>1945763</v>
      </c>
      <c r="CL26" s="1361">
        <v>-14551</v>
      </c>
      <c r="CM26" s="2266">
        <v>-15459</v>
      </c>
      <c r="CN26" s="2267">
        <v>908</v>
      </c>
      <c r="CO26" s="2554">
        <v>1931212</v>
      </c>
    </row>
    <row r="27" spans="1:93">
      <c r="A27" s="2002">
        <v>22</v>
      </c>
      <c r="B27" s="1999" t="s">
        <v>241</v>
      </c>
      <c r="C27" s="1984">
        <v>3792377</v>
      </c>
      <c r="D27" s="1090">
        <v>2646</v>
      </c>
      <c r="E27" s="1089">
        <v>1201</v>
      </c>
      <c r="F27" s="1984">
        <v>3782</v>
      </c>
      <c r="G27" s="1098">
        <v>-2337</v>
      </c>
      <c r="H27" s="1984">
        <v>3795023</v>
      </c>
      <c r="I27" s="1090">
        <v>1006</v>
      </c>
      <c r="J27" s="1089">
        <v>1823</v>
      </c>
      <c r="K27" s="1984">
        <v>1519</v>
      </c>
      <c r="L27" s="1098">
        <v>-2336</v>
      </c>
      <c r="M27" s="1984">
        <v>3796029</v>
      </c>
      <c r="N27" s="1090">
        <v>-3133</v>
      </c>
      <c r="O27" s="1089">
        <v>-715</v>
      </c>
      <c r="P27" s="1984">
        <v>-81</v>
      </c>
      <c r="Q27" s="1098">
        <v>-2337</v>
      </c>
      <c r="R27" s="1984">
        <v>3792896</v>
      </c>
      <c r="S27" s="1354">
        <v>-10300</v>
      </c>
      <c r="T27" s="1353">
        <v>-1478</v>
      </c>
      <c r="U27" s="1361">
        <v>-6486</v>
      </c>
      <c r="V27" s="1997">
        <v>-2336</v>
      </c>
      <c r="W27" s="1361">
        <v>3782596</v>
      </c>
      <c r="X27" s="1354">
        <v>-17589</v>
      </c>
      <c r="Y27" s="1353">
        <v>-3322</v>
      </c>
      <c r="Z27" s="1361">
        <v>-11930</v>
      </c>
      <c r="AA27" s="1997">
        <v>-2337</v>
      </c>
      <c r="AB27" s="1361">
        <v>3765007</v>
      </c>
      <c r="AC27" s="2002">
        <v>22</v>
      </c>
      <c r="AD27" s="1999" t="s">
        <v>241</v>
      </c>
      <c r="AE27" s="1984">
        <v>3765007</v>
      </c>
      <c r="AF27" s="1090">
        <v>-13461</v>
      </c>
      <c r="AG27" s="1089">
        <v>-5502</v>
      </c>
      <c r="AH27" s="1984">
        <v>-10284</v>
      </c>
      <c r="AI27" s="1098">
        <v>2325</v>
      </c>
      <c r="AJ27" s="1984">
        <v>3751546</v>
      </c>
      <c r="AK27" s="1090">
        <v>-12297</v>
      </c>
      <c r="AL27" s="1089">
        <v>-6377</v>
      </c>
      <c r="AM27" s="1984">
        <v>-8245</v>
      </c>
      <c r="AN27" s="1098">
        <v>2325</v>
      </c>
      <c r="AO27" s="1984">
        <v>3739249</v>
      </c>
      <c r="AP27" s="1090">
        <v>-9371</v>
      </c>
      <c r="AQ27" s="1089">
        <v>-7492</v>
      </c>
      <c r="AR27" s="1984">
        <v>-4203</v>
      </c>
      <c r="AS27" s="1098">
        <v>2324</v>
      </c>
      <c r="AT27" s="1984">
        <v>3729878</v>
      </c>
      <c r="AU27" s="1354">
        <v>-15268</v>
      </c>
      <c r="AV27" s="1353">
        <v>-8958</v>
      </c>
      <c r="AW27" s="1361">
        <v>-8635</v>
      </c>
      <c r="AX27" s="1997">
        <v>2325</v>
      </c>
      <c r="AY27" s="1361">
        <v>3714610</v>
      </c>
      <c r="AZ27" s="1354">
        <v>-14305</v>
      </c>
      <c r="BA27" s="1353">
        <v>-10394</v>
      </c>
      <c r="BB27" s="1361">
        <v>-6236</v>
      </c>
      <c r="BC27" s="1997">
        <v>2325</v>
      </c>
      <c r="BD27" s="1353">
        <v>3700305</v>
      </c>
      <c r="BE27" s="1361">
        <f t="shared" si="0"/>
        <v>-12654</v>
      </c>
      <c r="BF27" s="1355">
        <v>-10569</v>
      </c>
      <c r="BG27" s="1355">
        <v>-2085</v>
      </c>
      <c r="BH27" s="1355">
        <v>2635</v>
      </c>
      <c r="BI27" s="2015">
        <v>3690286</v>
      </c>
      <c r="BJ27" s="1361">
        <f t="shared" si="1"/>
        <v>-12284</v>
      </c>
      <c r="BK27" s="1361">
        <v>-13626</v>
      </c>
      <c r="BL27" s="1355">
        <v>1342</v>
      </c>
      <c r="BM27" s="1355">
        <v>2540</v>
      </c>
      <c r="BN27" s="2013">
        <v>3680542</v>
      </c>
      <c r="BO27" s="1361">
        <f t="shared" si="2"/>
        <v>-16226</v>
      </c>
      <c r="BP27" s="1353">
        <v>-16024</v>
      </c>
      <c r="BQ27" s="1361">
        <v>-202</v>
      </c>
      <c r="BR27" s="1361">
        <v>2335</v>
      </c>
      <c r="BS27" s="2013">
        <v>3666651</v>
      </c>
      <c r="BT27" s="1361">
        <f t="shared" si="3"/>
        <v>-15726</v>
      </c>
      <c r="BU27" s="2270">
        <v>-17821</v>
      </c>
      <c r="BV27" s="2271">
        <v>2095</v>
      </c>
      <c r="BW27" s="2271">
        <v>2087</v>
      </c>
      <c r="BX27" s="2013">
        <v>3653012</v>
      </c>
      <c r="BY27" s="1361">
        <f t="shared" si="4"/>
        <v>-21115</v>
      </c>
      <c r="BZ27" s="2270">
        <v>-18298</v>
      </c>
      <c r="CA27" s="2271">
        <v>-2817</v>
      </c>
      <c r="CB27" s="2271">
        <v>1305</v>
      </c>
      <c r="CC27" s="2013">
        <v>3633202</v>
      </c>
      <c r="CD27" s="1361">
        <f t="shared" si="5"/>
        <v>-25607</v>
      </c>
      <c r="CE27" s="2270">
        <v>-20943</v>
      </c>
      <c r="CF27" s="2271">
        <v>-4664</v>
      </c>
      <c r="CG27" s="2013">
        <v>3607595</v>
      </c>
      <c r="CH27" s="1361">
        <v>-25298</v>
      </c>
      <c r="CI27" s="2270">
        <v>-24105</v>
      </c>
      <c r="CJ27" s="2271">
        <v>-1193</v>
      </c>
      <c r="CK27" s="2013">
        <v>3582297</v>
      </c>
      <c r="CL27" s="1361">
        <v>-27009</v>
      </c>
      <c r="CM27" s="2270">
        <v>-28507</v>
      </c>
      <c r="CN27" s="2271">
        <v>1498</v>
      </c>
      <c r="CO27" s="2013">
        <v>3555288</v>
      </c>
    </row>
    <row r="28" spans="1:93">
      <c r="A28" s="2002">
        <v>23</v>
      </c>
      <c r="B28" s="1999" t="s">
        <v>242</v>
      </c>
      <c r="C28" s="1984">
        <v>7254704</v>
      </c>
      <c r="D28" s="1090">
        <v>52121</v>
      </c>
      <c r="E28" s="1089">
        <v>17047</v>
      </c>
      <c r="F28" s="1984">
        <v>36641</v>
      </c>
      <c r="G28" s="1098">
        <v>-1567</v>
      </c>
      <c r="H28" s="1984">
        <v>7306825</v>
      </c>
      <c r="I28" s="1090">
        <v>50113</v>
      </c>
      <c r="J28" s="1089">
        <v>18392</v>
      </c>
      <c r="K28" s="1984">
        <v>33289</v>
      </c>
      <c r="L28" s="1098">
        <v>-1568</v>
      </c>
      <c r="M28" s="1984">
        <v>7356938</v>
      </c>
      <c r="N28" s="1090">
        <v>41843</v>
      </c>
      <c r="O28" s="1089">
        <v>16955</v>
      </c>
      <c r="P28" s="1984">
        <v>26455</v>
      </c>
      <c r="Q28" s="1098">
        <v>-1567</v>
      </c>
      <c r="R28" s="1984">
        <v>7398781</v>
      </c>
      <c r="S28" s="1354">
        <v>12589</v>
      </c>
      <c r="T28" s="1353">
        <v>15911</v>
      </c>
      <c r="U28" s="1361">
        <v>-1754</v>
      </c>
      <c r="V28" s="1997">
        <v>-1568</v>
      </c>
      <c r="W28" s="1361">
        <v>7411370</v>
      </c>
      <c r="X28" s="1354">
        <v>-651</v>
      </c>
      <c r="Y28" s="1353">
        <v>12955</v>
      </c>
      <c r="Z28" s="1361">
        <v>-12039</v>
      </c>
      <c r="AA28" s="1997">
        <v>-1567</v>
      </c>
      <c r="AB28" s="1361">
        <v>7410719</v>
      </c>
      <c r="AC28" s="2002">
        <v>23</v>
      </c>
      <c r="AD28" s="1999" t="s">
        <v>242</v>
      </c>
      <c r="AE28" s="1984">
        <v>7410719</v>
      </c>
      <c r="AF28" s="1090">
        <v>7669</v>
      </c>
      <c r="AG28" s="1089">
        <v>10793</v>
      </c>
      <c r="AH28" s="1984">
        <v>-5296</v>
      </c>
      <c r="AI28" s="1098">
        <v>2172</v>
      </c>
      <c r="AJ28" s="1984">
        <v>7418388</v>
      </c>
      <c r="AK28" s="1090">
        <v>12969</v>
      </c>
      <c r="AL28" s="1089">
        <v>8333</v>
      </c>
      <c r="AM28" s="1984">
        <v>2463</v>
      </c>
      <c r="AN28" s="1098">
        <v>2173</v>
      </c>
      <c r="AO28" s="1984">
        <v>7431357</v>
      </c>
      <c r="AP28" s="1090">
        <v>17855</v>
      </c>
      <c r="AQ28" s="1089">
        <v>6221</v>
      </c>
      <c r="AR28" s="1984">
        <v>9462</v>
      </c>
      <c r="AS28" s="1098">
        <v>2172</v>
      </c>
      <c r="AT28" s="1984">
        <v>7449212</v>
      </c>
      <c r="AU28" s="1354">
        <v>14648</v>
      </c>
      <c r="AV28" s="1353">
        <v>3888</v>
      </c>
      <c r="AW28" s="1361">
        <v>8587</v>
      </c>
      <c r="AX28" s="1997">
        <v>2173</v>
      </c>
      <c r="AY28" s="1361">
        <v>7463860</v>
      </c>
      <c r="AZ28" s="1354">
        <v>19268</v>
      </c>
      <c r="BA28" s="1353">
        <v>3073</v>
      </c>
      <c r="BB28" s="1361">
        <v>14023</v>
      </c>
      <c r="BC28" s="1997">
        <v>2172</v>
      </c>
      <c r="BD28" s="1353">
        <v>7483128</v>
      </c>
      <c r="BE28" s="1361">
        <f t="shared" si="0"/>
        <v>23792</v>
      </c>
      <c r="BF28" s="1355">
        <v>1669</v>
      </c>
      <c r="BG28" s="1355">
        <v>22123</v>
      </c>
      <c r="BH28" s="1355">
        <v>1711</v>
      </c>
      <c r="BI28" s="2015">
        <v>7508631</v>
      </c>
      <c r="BJ28" s="1361">
        <f t="shared" si="1"/>
        <v>17847</v>
      </c>
      <c r="BK28" s="1361">
        <v>-2331</v>
      </c>
      <c r="BL28" s="1355">
        <v>20178</v>
      </c>
      <c r="BM28" s="1355">
        <v>1371</v>
      </c>
      <c r="BN28" s="2013">
        <v>7527849</v>
      </c>
      <c r="BO28" s="1361">
        <f t="shared" si="2"/>
        <v>11962</v>
      </c>
      <c r="BP28" s="1353">
        <v>-6055</v>
      </c>
      <c r="BQ28" s="1361">
        <v>18017</v>
      </c>
      <c r="BR28" s="1361">
        <v>906</v>
      </c>
      <c r="BS28" s="2013">
        <v>7540717</v>
      </c>
      <c r="BT28" s="1361">
        <f t="shared" si="3"/>
        <v>15448</v>
      </c>
      <c r="BU28" s="2270">
        <v>-10102</v>
      </c>
      <c r="BV28" s="2271">
        <v>25550</v>
      </c>
      <c r="BW28" s="2271">
        <v>444</v>
      </c>
      <c r="BX28" s="2013">
        <v>7556609</v>
      </c>
      <c r="BY28" s="1361">
        <f t="shared" si="4"/>
        <v>-12484</v>
      </c>
      <c r="BZ28" s="2270">
        <v>-11840</v>
      </c>
      <c r="CA28" s="2271">
        <v>-644</v>
      </c>
      <c r="CB28" s="2271">
        <v>-1710</v>
      </c>
      <c r="CC28" s="2013">
        <v>7542415</v>
      </c>
      <c r="CD28" s="1361">
        <f t="shared" si="5"/>
        <v>-25811</v>
      </c>
      <c r="CE28" s="2270">
        <v>-17652</v>
      </c>
      <c r="CF28" s="2271">
        <v>-8159</v>
      </c>
      <c r="CG28" s="2013">
        <v>7516604</v>
      </c>
      <c r="CH28" s="1361">
        <v>-21433</v>
      </c>
      <c r="CI28" s="2270">
        <v>-26203</v>
      </c>
      <c r="CJ28" s="2271">
        <v>4770</v>
      </c>
      <c r="CK28" s="2013">
        <v>7495171</v>
      </c>
      <c r="CL28" s="1361">
        <v>-18479</v>
      </c>
      <c r="CM28" s="2270">
        <v>-29992</v>
      </c>
      <c r="CN28" s="2271">
        <v>11513</v>
      </c>
      <c r="CO28" s="2013">
        <v>7476692</v>
      </c>
    </row>
    <row r="29" spans="1:93">
      <c r="A29" s="2003">
        <v>24</v>
      </c>
      <c r="B29" s="2004" t="s">
        <v>243</v>
      </c>
      <c r="C29" s="2005">
        <v>1866963</v>
      </c>
      <c r="D29" s="1077">
        <v>4538</v>
      </c>
      <c r="E29" s="1076">
        <v>-1269</v>
      </c>
      <c r="F29" s="2005">
        <v>7240</v>
      </c>
      <c r="G29" s="2006">
        <v>-1433</v>
      </c>
      <c r="H29" s="2005">
        <v>1871501</v>
      </c>
      <c r="I29" s="1077">
        <v>1643</v>
      </c>
      <c r="J29" s="1076">
        <v>-900</v>
      </c>
      <c r="K29" s="2005">
        <v>3975</v>
      </c>
      <c r="L29" s="2006">
        <v>-1432</v>
      </c>
      <c r="M29" s="2005">
        <v>1873144</v>
      </c>
      <c r="N29" s="1077">
        <v>-1980</v>
      </c>
      <c r="O29" s="1076">
        <v>-1726</v>
      </c>
      <c r="P29" s="2005">
        <v>1179</v>
      </c>
      <c r="Q29" s="2006">
        <v>-1433</v>
      </c>
      <c r="R29" s="2005">
        <v>1871164</v>
      </c>
      <c r="S29" s="1375">
        <v>-7008</v>
      </c>
      <c r="T29" s="1374">
        <v>-1647</v>
      </c>
      <c r="U29" s="1378">
        <v>-3929</v>
      </c>
      <c r="V29" s="2007">
        <v>-1432</v>
      </c>
      <c r="W29" s="1378">
        <v>1864156</v>
      </c>
      <c r="X29" s="1375">
        <v>-9432</v>
      </c>
      <c r="Y29" s="1374">
        <v>-2981</v>
      </c>
      <c r="Z29" s="1378">
        <v>-5018</v>
      </c>
      <c r="AA29" s="2007">
        <v>-1433</v>
      </c>
      <c r="AB29" s="1378">
        <v>1854724</v>
      </c>
      <c r="AC29" s="2003">
        <v>24</v>
      </c>
      <c r="AD29" s="2004" t="s">
        <v>243</v>
      </c>
      <c r="AE29" s="2005">
        <v>1854724</v>
      </c>
      <c r="AF29" s="1077">
        <v>-7408</v>
      </c>
      <c r="AG29" s="1076">
        <v>-3661</v>
      </c>
      <c r="AH29" s="2005">
        <v>-3830</v>
      </c>
      <c r="AI29" s="2006">
        <v>83</v>
      </c>
      <c r="AJ29" s="2005">
        <v>1847316</v>
      </c>
      <c r="AK29" s="1077">
        <v>-6772</v>
      </c>
      <c r="AL29" s="1076">
        <v>-4040</v>
      </c>
      <c r="AM29" s="2005">
        <v>-2815</v>
      </c>
      <c r="AN29" s="2006">
        <v>83</v>
      </c>
      <c r="AO29" s="2005">
        <v>1840544</v>
      </c>
      <c r="AP29" s="1077">
        <v>-7083</v>
      </c>
      <c r="AQ29" s="1076">
        <v>-4925</v>
      </c>
      <c r="AR29" s="2005">
        <v>-2242</v>
      </c>
      <c r="AS29" s="2006">
        <v>84</v>
      </c>
      <c r="AT29" s="2005">
        <v>1833461</v>
      </c>
      <c r="AU29" s="1375">
        <v>-7760</v>
      </c>
      <c r="AV29" s="1374">
        <v>-5381</v>
      </c>
      <c r="AW29" s="1378">
        <v>-2462</v>
      </c>
      <c r="AX29" s="2007">
        <v>83</v>
      </c>
      <c r="AY29" s="1378">
        <v>1825701</v>
      </c>
      <c r="AZ29" s="1375">
        <v>-9836</v>
      </c>
      <c r="BA29" s="1374">
        <v>-5980</v>
      </c>
      <c r="BB29" s="1378">
        <v>-3939</v>
      </c>
      <c r="BC29" s="2007">
        <v>83</v>
      </c>
      <c r="BD29" s="1374">
        <v>1815865</v>
      </c>
      <c r="BE29" s="1361">
        <f t="shared" si="0"/>
        <v>-7596</v>
      </c>
      <c r="BF29" s="1376">
        <v>-6020</v>
      </c>
      <c r="BG29" s="1376">
        <v>-1576</v>
      </c>
      <c r="BH29" s="1376">
        <v>698</v>
      </c>
      <c r="BI29" s="2534">
        <v>1808967</v>
      </c>
      <c r="BJ29" s="1361">
        <f t="shared" si="1"/>
        <v>-8707</v>
      </c>
      <c r="BK29" s="1378">
        <v>-7335</v>
      </c>
      <c r="BL29" s="1376">
        <v>-1372</v>
      </c>
      <c r="BM29" s="1376">
        <v>563</v>
      </c>
      <c r="BN29" s="2556">
        <v>1800823</v>
      </c>
      <c r="BO29" s="1361">
        <f t="shared" si="2"/>
        <v>-8291</v>
      </c>
      <c r="BP29" s="1374">
        <v>-7994</v>
      </c>
      <c r="BQ29" s="1378">
        <v>-297</v>
      </c>
      <c r="BR29" s="1378">
        <v>403</v>
      </c>
      <c r="BS29" s="2556">
        <v>1792935</v>
      </c>
      <c r="BT29" s="1361">
        <f t="shared" si="3"/>
        <v>-10465</v>
      </c>
      <c r="BU29" s="2272">
        <v>-8744</v>
      </c>
      <c r="BV29" s="2273">
        <v>-1721</v>
      </c>
      <c r="BW29" s="2273">
        <v>168</v>
      </c>
      <c r="BX29" s="2556">
        <v>1782638</v>
      </c>
      <c r="BY29" s="1361">
        <f t="shared" si="4"/>
        <v>-12051</v>
      </c>
      <c r="BZ29" s="2272">
        <v>-8871</v>
      </c>
      <c r="CA29" s="2273">
        <v>-3180</v>
      </c>
      <c r="CB29" s="2273">
        <v>-333</v>
      </c>
      <c r="CC29" s="2556">
        <v>1770254</v>
      </c>
      <c r="CD29" s="1361">
        <f t="shared" si="5"/>
        <v>-14565</v>
      </c>
      <c r="CE29" s="2272">
        <v>-10191</v>
      </c>
      <c r="CF29" s="2273">
        <v>-4374</v>
      </c>
      <c r="CG29" s="2556">
        <v>1755689</v>
      </c>
      <c r="CH29" s="1361">
        <v>-13515</v>
      </c>
      <c r="CI29" s="2272">
        <v>-11788</v>
      </c>
      <c r="CJ29" s="2273">
        <v>-1727</v>
      </c>
      <c r="CK29" s="2556">
        <v>1742174</v>
      </c>
      <c r="CL29" s="1361">
        <v>-15362</v>
      </c>
      <c r="CM29" s="2272">
        <v>-13775</v>
      </c>
      <c r="CN29" s="2273">
        <v>-1587</v>
      </c>
      <c r="CO29" s="2556">
        <v>1726812</v>
      </c>
    </row>
    <row r="30" spans="1:93">
      <c r="A30" s="1998">
        <v>25</v>
      </c>
      <c r="B30" s="1999" t="s">
        <v>244</v>
      </c>
      <c r="C30" s="1984">
        <v>1380361</v>
      </c>
      <c r="D30" s="1090">
        <v>9384</v>
      </c>
      <c r="E30" s="1089">
        <v>2830</v>
      </c>
      <c r="F30" s="1984">
        <v>5701</v>
      </c>
      <c r="G30" s="1098">
        <v>853</v>
      </c>
      <c r="H30" s="1984">
        <v>1389745</v>
      </c>
      <c r="I30" s="1090">
        <v>8096</v>
      </c>
      <c r="J30" s="1089">
        <v>2952</v>
      </c>
      <c r="K30" s="1984">
        <v>4291</v>
      </c>
      <c r="L30" s="1098">
        <v>853</v>
      </c>
      <c r="M30" s="1984">
        <v>1397841</v>
      </c>
      <c r="N30" s="1090">
        <v>6816</v>
      </c>
      <c r="O30" s="1089">
        <v>2736</v>
      </c>
      <c r="P30" s="1984">
        <v>3226</v>
      </c>
      <c r="Q30" s="1098">
        <v>854</v>
      </c>
      <c r="R30" s="1984">
        <v>1404657</v>
      </c>
      <c r="S30" s="1354">
        <v>3907</v>
      </c>
      <c r="T30" s="1353">
        <v>2201</v>
      </c>
      <c r="U30" s="1361">
        <v>853</v>
      </c>
      <c r="V30" s="1997">
        <v>853</v>
      </c>
      <c r="W30" s="1361">
        <v>1408564</v>
      </c>
      <c r="X30" s="1354">
        <v>2213</v>
      </c>
      <c r="Y30" s="1353">
        <v>2018</v>
      </c>
      <c r="Z30" s="1361">
        <v>-658</v>
      </c>
      <c r="AA30" s="1997">
        <v>853</v>
      </c>
      <c r="AB30" s="1361">
        <v>1410777</v>
      </c>
      <c r="AC30" s="1998">
        <v>25</v>
      </c>
      <c r="AD30" s="1999" t="s">
        <v>244</v>
      </c>
      <c r="AE30" s="1984">
        <v>1410777</v>
      </c>
      <c r="AF30" s="1090">
        <v>2459</v>
      </c>
      <c r="AG30" s="1089">
        <v>1597</v>
      </c>
      <c r="AH30" s="1984">
        <v>1133</v>
      </c>
      <c r="AI30" s="1098">
        <v>-271</v>
      </c>
      <c r="AJ30" s="1984">
        <v>1413236</v>
      </c>
      <c r="AK30" s="1090">
        <v>1039</v>
      </c>
      <c r="AL30" s="1089">
        <v>1237</v>
      </c>
      <c r="AM30" s="1984">
        <v>73</v>
      </c>
      <c r="AN30" s="1098">
        <v>-271</v>
      </c>
      <c r="AO30" s="1984">
        <v>1414275</v>
      </c>
      <c r="AP30" s="1090">
        <v>924</v>
      </c>
      <c r="AQ30" s="1089">
        <v>957</v>
      </c>
      <c r="AR30" s="1984">
        <v>237</v>
      </c>
      <c r="AS30" s="1098">
        <v>-270</v>
      </c>
      <c r="AT30" s="1984">
        <v>1415199</v>
      </c>
      <c r="AU30" s="1354">
        <v>-780</v>
      </c>
      <c r="AV30" s="1353">
        <v>447</v>
      </c>
      <c r="AW30" s="1361">
        <v>-956</v>
      </c>
      <c r="AX30" s="1997">
        <v>-271</v>
      </c>
      <c r="AY30" s="1361">
        <v>1414419</v>
      </c>
      <c r="AZ30" s="1354">
        <v>-1503</v>
      </c>
      <c r="BA30" s="1353">
        <v>321</v>
      </c>
      <c r="BB30" s="1361">
        <v>-1553</v>
      </c>
      <c r="BC30" s="1997">
        <v>-271</v>
      </c>
      <c r="BD30" s="1353">
        <v>1412916</v>
      </c>
      <c r="BE30" s="1369">
        <f t="shared" si="0"/>
        <v>-107</v>
      </c>
      <c r="BF30" s="1355">
        <v>-81</v>
      </c>
      <c r="BG30" s="1355">
        <v>-26</v>
      </c>
      <c r="BH30" s="1355">
        <v>702</v>
      </c>
      <c r="BI30" s="2015">
        <v>1413511</v>
      </c>
      <c r="BJ30" s="1369">
        <f t="shared" si="1"/>
        <v>-261</v>
      </c>
      <c r="BK30" s="1361">
        <v>-1091</v>
      </c>
      <c r="BL30" s="1355">
        <v>830</v>
      </c>
      <c r="BM30" s="1355">
        <v>635</v>
      </c>
      <c r="BN30" s="2013">
        <v>1413885</v>
      </c>
      <c r="BO30" s="1369">
        <f t="shared" si="2"/>
        <v>-107</v>
      </c>
      <c r="BP30" s="1353">
        <v>-1902</v>
      </c>
      <c r="BQ30" s="1361">
        <v>1795</v>
      </c>
      <c r="BR30" s="1361">
        <v>501</v>
      </c>
      <c r="BS30" s="2013">
        <v>1414279</v>
      </c>
      <c r="BT30" s="1369">
        <f t="shared" si="3"/>
        <v>1484</v>
      </c>
      <c r="BU30" s="2270">
        <v>-2238</v>
      </c>
      <c r="BV30" s="2271">
        <v>3722</v>
      </c>
      <c r="BW30" s="2271">
        <v>322</v>
      </c>
      <c r="BX30" s="2013">
        <v>1416085</v>
      </c>
      <c r="BY30" s="1369">
        <f t="shared" si="4"/>
        <v>-2270</v>
      </c>
      <c r="BZ30" s="2270">
        <v>-2310</v>
      </c>
      <c r="CA30" s="2271">
        <v>40</v>
      </c>
      <c r="CB30" s="2271">
        <v>-205</v>
      </c>
      <c r="CC30" s="2013">
        <v>1413610</v>
      </c>
      <c r="CD30" s="1369">
        <f t="shared" si="5"/>
        <v>-3101</v>
      </c>
      <c r="CE30" s="2270">
        <v>-3415</v>
      </c>
      <c r="CF30" s="2271">
        <v>314</v>
      </c>
      <c r="CG30" s="2013">
        <v>1410509</v>
      </c>
      <c r="CH30" s="1369">
        <v>-1578</v>
      </c>
      <c r="CI30" s="2270">
        <v>-4400</v>
      </c>
      <c r="CJ30" s="2271">
        <v>2822</v>
      </c>
      <c r="CK30" s="2013">
        <v>1408931</v>
      </c>
      <c r="CL30" s="1369">
        <v>-2301</v>
      </c>
      <c r="CM30" s="2270">
        <v>-5697</v>
      </c>
      <c r="CN30" s="2271">
        <v>3396</v>
      </c>
      <c r="CO30" s="2013">
        <v>1406630</v>
      </c>
    </row>
    <row r="31" spans="1:93">
      <c r="A31" s="1998">
        <v>26</v>
      </c>
      <c r="B31" s="1999" t="s">
        <v>245</v>
      </c>
      <c r="C31" s="1984">
        <v>2647660</v>
      </c>
      <c r="D31" s="1090">
        <v>-1334</v>
      </c>
      <c r="E31" s="1089">
        <v>-698</v>
      </c>
      <c r="F31" s="1984">
        <v>-4372</v>
      </c>
      <c r="G31" s="1098">
        <v>3736</v>
      </c>
      <c r="H31" s="1984">
        <v>2646326</v>
      </c>
      <c r="I31" s="1090">
        <v>-3565</v>
      </c>
      <c r="J31" s="1089">
        <v>-1092</v>
      </c>
      <c r="K31" s="1984">
        <v>-6209</v>
      </c>
      <c r="L31" s="1098">
        <v>3736</v>
      </c>
      <c r="M31" s="1984">
        <v>2642761</v>
      </c>
      <c r="N31" s="1090">
        <v>-2699</v>
      </c>
      <c r="O31" s="1089">
        <v>-1279</v>
      </c>
      <c r="P31" s="1984">
        <v>-5157</v>
      </c>
      <c r="Q31" s="1098">
        <v>3737</v>
      </c>
      <c r="R31" s="1984">
        <v>2640062</v>
      </c>
      <c r="S31" s="1354">
        <v>-3053</v>
      </c>
      <c r="T31" s="1353">
        <v>-1872</v>
      </c>
      <c r="U31" s="1361">
        <v>-4917</v>
      </c>
      <c r="V31" s="1997">
        <v>3736</v>
      </c>
      <c r="W31" s="1361">
        <v>2637009</v>
      </c>
      <c r="X31" s="1354">
        <v>-917</v>
      </c>
      <c r="Y31" s="1353">
        <v>-2771</v>
      </c>
      <c r="Z31" s="1361">
        <v>-1882</v>
      </c>
      <c r="AA31" s="1997">
        <v>3736</v>
      </c>
      <c r="AB31" s="1361">
        <v>2636092</v>
      </c>
      <c r="AC31" s="1998">
        <v>26</v>
      </c>
      <c r="AD31" s="1999" t="s">
        <v>245</v>
      </c>
      <c r="AE31" s="1984">
        <v>2636092</v>
      </c>
      <c r="AF31" s="1090">
        <v>-2924</v>
      </c>
      <c r="AG31" s="1089">
        <v>-3790</v>
      </c>
      <c r="AH31" s="1984">
        <v>-645</v>
      </c>
      <c r="AI31" s="1098">
        <v>1511</v>
      </c>
      <c r="AJ31" s="1984">
        <v>2633168</v>
      </c>
      <c r="AK31" s="1090">
        <v>-5192</v>
      </c>
      <c r="AL31" s="1089">
        <v>-5055</v>
      </c>
      <c r="AM31" s="1984">
        <v>-1648</v>
      </c>
      <c r="AN31" s="1098">
        <v>1511</v>
      </c>
      <c r="AO31" s="1984">
        <v>2627976</v>
      </c>
      <c r="AP31" s="1090">
        <v>-6126</v>
      </c>
      <c r="AQ31" s="1089">
        <v>-5336</v>
      </c>
      <c r="AR31" s="1984">
        <v>-2302</v>
      </c>
      <c r="AS31" s="1098">
        <v>1512</v>
      </c>
      <c r="AT31" s="1984">
        <v>2621850</v>
      </c>
      <c r="AU31" s="1354">
        <v>-6161</v>
      </c>
      <c r="AV31" s="1353">
        <v>-5881</v>
      </c>
      <c r="AW31" s="1361">
        <v>-1791</v>
      </c>
      <c r="AX31" s="1997">
        <v>1511</v>
      </c>
      <c r="AY31" s="1361">
        <v>2615689</v>
      </c>
      <c r="AZ31" s="1354">
        <v>-5336</v>
      </c>
      <c r="BA31" s="1353">
        <v>-6296</v>
      </c>
      <c r="BB31" s="1361">
        <v>-551</v>
      </c>
      <c r="BC31" s="1997">
        <v>1511</v>
      </c>
      <c r="BD31" s="1353">
        <v>2610353</v>
      </c>
      <c r="BE31" s="1361">
        <f t="shared" si="0"/>
        <v>-4998</v>
      </c>
      <c r="BF31" s="1355">
        <v>-6011</v>
      </c>
      <c r="BG31" s="1355">
        <v>1013</v>
      </c>
      <c r="BH31" s="1355">
        <v>2391</v>
      </c>
      <c r="BI31" s="2015">
        <v>2607746</v>
      </c>
      <c r="BJ31" s="1361">
        <f t="shared" si="1"/>
        <v>-6079</v>
      </c>
      <c r="BK31" s="1361">
        <v>-7931</v>
      </c>
      <c r="BL31" s="1355">
        <v>1852</v>
      </c>
      <c r="BM31" s="1355">
        <v>2276</v>
      </c>
      <c r="BN31" s="2013">
        <v>2603943</v>
      </c>
      <c r="BO31" s="1361">
        <f t="shared" si="2"/>
        <v>-8356</v>
      </c>
      <c r="BP31" s="1353">
        <v>-8849</v>
      </c>
      <c r="BQ31" s="1361">
        <v>493</v>
      </c>
      <c r="BR31" s="1361">
        <v>2075</v>
      </c>
      <c r="BS31" s="2013">
        <v>2597662</v>
      </c>
      <c r="BT31" s="1361">
        <f t="shared" si="3"/>
        <v>-7923</v>
      </c>
      <c r="BU31" s="2270">
        <v>-9621</v>
      </c>
      <c r="BV31" s="2271">
        <v>1698</v>
      </c>
      <c r="BW31" s="2271">
        <v>1856</v>
      </c>
      <c r="BX31" s="2013">
        <v>2591595</v>
      </c>
      <c r="BY31" s="1361">
        <f t="shared" si="4"/>
        <v>-14616</v>
      </c>
      <c r="BZ31" s="2270">
        <v>-10642</v>
      </c>
      <c r="CA31" s="2271">
        <v>-3974</v>
      </c>
      <c r="CB31" s="2271">
        <v>1108</v>
      </c>
      <c r="CC31" s="2013">
        <v>2578087</v>
      </c>
      <c r="CD31" s="1361">
        <f t="shared" si="5"/>
        <v>-16688</v>
      </c>
      <c r="CE31" s="2270">
        <v>-12089</v>
      </c>
      <c r="CF31" s="2271">
        <v>-4599</v>
      </c>
      <c r="CG31" s="2013">
        <v>2561399</v>
      </c>
      <c r="CH31" s="1361">
        <v>-11650</v>
      </c>
      <c r="CI31" s="2270">
        <v>-15735</v>
      </c>
      <c r="CJ31" s="2271">
        <v>4085</v>
      </c>
      <c r="CK31" s="2013">
        <v>2549749</v>
      </c>
      <c r="CL31" s="1361">
        <v>-14525</v>
      </c>
      <c r="CM31" s="2270">
        <v>-16914</v>
      </c>
      <c r="CN31" s="2271">
        <v>2389</v>
      </c>
      <c r="CO31" s="2013">
        <v>2535224</v>
      </c>
    </row>
    <row r="32" spans="1:93">
      <c r="A32" s="1998">
        <v>27</v>
      </c>
      <c r="B32" s="1999" t="s">
        <v>246</v>
      </c>
      <c r="C32" s="1984">
        <v>8817166</v>
      </c>
      <c r="D32" s="1090">
        <v>11168</v>
      </c>
      <c r="E32" s="1089">
        <v>7794</v>
      </c>
      <c r="F32" s="1984">
        <v>-10220</v>
      </c>
      <c r="G32" s="1098">
        <v>13594</v>
      </c>
      <c r="H32" s="1984">
        <v>8828334</v>
      </c>
      <c r="I32" s="1090">
        <v>10391</v>
      </c>
      <c r="J32" s="1089">
        <v>6297</v>
      </c>
      <c r="K32" s="1984">
        <v>-9500</v>
      </c>
      <c r="L32" s="1098">
        <v>13594</v>
      </c>
      <c r="M32" s="1984">
        <v>8838725</v>
      </c>
      <c r="N32" s="1090">
        <v>7962</v>
      </c>
      <c r="O32" s="1089">
        <v>4645</v>
      </c>
      <c r="P32" s="1984">
        <v>-10278</v>
      </c>
      <c r="Q32" s="1098">
        <v>13595</v>
      </c>
      <c r="R32" s="1984">
        <v>8846687</v>
      </c>
      <c r="S32" s="1354">
        <v>8124</v>
      </c>
      <c r="T32" s="1353">
        <v>1839</v>
      </c>
      <c r="U32" s="1361">
        <v>-7309</v>
      </c>
      <c r="V32" s="1997">
        <v>13594</v>
      </c>
      <c r="W32" s="1361">
        <v>8854811</v>
      </c>
      <c r="X32" s="1354">
        <v>10434</v>
      </c>
      <c r="Y32" s="1353">
        <v>-1081</v>
      </c>
      <c r="Z32" s="1361">
        <v>-2079</v>
      </c>
      <c r="AA32" s="1997">
        <v>13594</v>
      </c>
      <c r="AB32" s="1361">
        <v>8865245</v>
      </c>
      <c r="AC32" s="1998">
        <v>27</v>
      </c>
      <c r="AD32" s="1999" t="s">
        <v>246</v>
      </c>
      <c r="AE32" s="1984">
        <v>8865245</v>
      </c>
      <c r="AF32" s="1090">
        <v>-1794</v>
      </c>
      <c r="AG32" s="1089">
        <v>-5254</v>
      </c>
      <c r="AH32" s="1984">
        <v>1015</v>
      </c>
      <c r="AI32" s="1098">
        <v>2445</v>
      </c>
      <c r="AJ32" s="1984">
        <v>8863451</v>
      </c>
      <c r="AK32" s="1090">
        <v>-2701</v>
      </c>
      <c r="AL32" s="1089">
        <v>-7031</v>
      </c>
      <c r="AM32" s="1984">
        <v>1885</v>
      </c>
      <c r="AN32" s="1098">
        <v>2445</v>
      </c>
      <c r="AO32" s="1984">
        <v>8860750</v>
      </c>
      <c r="AP32" s="1090">
        <v>-4706</v>
      </c>
      <c r="AQ32" s="1089">
        <v>-10482</v>
      </c>
      <c r="AR32" s="1984">
        <v>3332</v>
      </c>
      <c r="AS32" s="1098">
        <v>2444</v>
      </c>
      <c r="AT32" s="1984">
        <v>8856044</v>
      </c>
      <c r="AU32" s="1354">
        <v>-10849</v>
      </c>
      <c r="AV32" s="1353">
        <v>-11502</v>
      </c>
      <c r="AW32" s="1361">
        <v>-1792</v>
      </c>
      <c r="AX32" s="1997">
        <v>2445</v>
      </c>
      <c r="AY32" s="1361">
        <v>8845195</v>
      </c>
      <c r="AZ32" s="1354">
        <v>-5726</v>
      </c>
      <c r="BA32" s="1353">
        <v>-13468</v>
      </c>
      <c r="BB32" s="1361">
        <v>5297</v>
      </c>
      <c r="BC32" s="1997">
        <v>2445</v>
      </c>
      <c r="BD32" s="1353">
        <v>8839469</v>
      </c>
      <c r="BE32" s="1361">
        <f t="shared" si="0"/>
        <v>-7006</v>
      </c>
      <c r="BF32" s="1355">
        <v>-14929</v>
      </c>
      <c r="BG32" s="1355">
        <v>7923</v>
      </c>
      <c r="BH32" s="1355">
        <v>8992</v>
      </c>
      <c r="BI32" s="2015">
        <v>8841455</v>
      </c>
      <c r="BJ32" s="1361">
        <f t="shared" si="1"/>
        <v>-9203</v>
      </c>
      <c r="BK32" s="1361">
        <v>-20171</v>
      </c>
      <c r="BL32" s="1355">
        <v>10968</v>
      </c>
      <c r="BM32" s="1355">
        <v>8557</v>
      </c>
      <c r="BN32" s="2013">
        <v>8840809</v>
      </c>
      <c r="BO32" s="1361">
        <f t="shared" si="2"/>
        <v>-10367</v>
      </c>
      <c r="BP32" s="1353">
        <v>-23795</v>
      </c>
      <c r="BQ32" s="1361">
        <v>13428</v>
      </c>
      <c r="BR32" s="1361">
        <v>7896</v>
      </c>
      <c r="BS32" s="2013">
        <v>8838338</v>
      </c>
      <c r="BT32" s="1361">
        <f t="shared" si="3"/>
        <v>-3519</v>
      </c>
      <c r="BU32" s="2270">
        <v>-26974</v>
      </c>
      <c r="BV32" s="2271">
        <v>23455</v>
      </c>
      <c r="BW32" s="2271">
        <v>7339</v>
      </c>
      <c r="BX32" s="2013">
        <v>8842158</v>
      </c>
      <c r="BY32" s="1361">
        <f t="shared" si="4"/>
        <v>-9006</v>
      </c>
      <c r="BZ32" s="2270">
        <v>-28406</v>
      </c>
      <c r="CA32" s="2271">
        <v>19400</v>
      </c>
      <c r="CB32" s="2271">
        <v>4533</v>
      </c>
      <c r="CC32" s="2013">
        <v>8837685</v>
      </c>
      <c r="CD32" s="1361">
        <f t="shared" si="5"/>
        <v>-31571</v>
      </c>
      <c r="CE32" s="2270">
        <v>-37562</v>
      </c>
      <c r="CF32" s="2271">
        <v>5991</v>
      </c>
      <c r="CG32" s="2013">
        <v>8806114</v>
      </c>
      <c r="CH32" s="1361">
        <v>-23630</v>
      </c>
      <c r="CI32" s="2270">
        <v>-46198</v>
      </c>
      <c r="CJ32" s="2271">
        <v>22568</v>
      </c>
      <c r="CK32" s="2013">
        <v>8782484</v>
      </c>
      <c r="CL32" s="1361">
        <v>-19627</v>
      </c>
      <c r="CM32" s="2270">
        <v>-50204</v>
      </c>
      <c r="CN32" s="2271">
        <v>30577</v>
      </c>
      <c r="CO32" s="2013">
        <v>8762857</v>
      </c>
    </row>
    <row r="33" spans="1:93">
      <c r="A33" s="2008">
        <v>28</v>
      </c>
      <c r="B33" s="2009" t="s">
        <v>3</v>
      </c>
      <c r="C33" s="2010">
        <v>5590601</v>
      </c>
      <c r="D33" s="1404">
        <v>1894</v>
      </c>
      <c r="E33" s="1403">
        <v>1605</v>
      </c>
      <c r="F33" s="2010">
        <v>-1706</v>
      </c>
      <c r="G33" s="1098">
        <v>1995</v>
      </c>
      <c r="H33" s="2010">
        <v>5592495</v>
      </c>
      <c r="I33" s="1404">
        <v>321</v>
      </c>
      <c r="J33" s="1403">
        <v>1090</v>
      </c>
      <c r="K33" s="2010">
        <v>-2765</v>
      </c>
      <c r="L33" s="1098">
        <v>1996</v>
      </c>
      <c r="M33" s="2010">
        <v>5592816</v>
      </c>
      <c r="N33" s="1404">
        <v>-797</v>
      </c>
      <c r="O33" s="1403">
        <v>-346</v>
      </c>
      <c r="P33" s="2010">
        <v>-2446</v>
      </c>
      <c r="Q33" s="1098">
        <v>1995</v>
      </c>
      <c r="R33" s="2010">
        <v>5592019</v>
      </c>
      <c r="S33" s="2011">
        <v>-1450</v>
      </c>
      <c r="T33" s="2012">
        <v>-1057</v>
      </c>
      <c r="U33" s="2013">
        <v>-2389</v>
      </c>
      <c r="V33" s="1997">
        <v>1996</v>
      </c>
      <c r="W33" s="2013">
        <v>5590569</v>
      </c>
      <c r="X33" s="2011">
        <v>-2436</v>
      </c>
      <c r="Y33" s="2012">
        <v>-3417</v>
      </c>
      <c r="Z33" s="2013">
        <v>-1014</v>
      </c>
      <c r="AA33" s="1997">
        <v>1995</v>
      </c>
      <c r="AB33" s="2013">
        <v>5588133</v>
      </c>
      <c r="AC33" s="2008">
        <v>28</v>
      </c>
      <c r="AD33" s="2009" t="s">
        <v>3</v>
      </c>
      <c r="AE33" s="2010">
        <v>5588133</v>
      </c>
      <c r="AF33" s="1404">
        <v>-3881</v>
      </c>
      <c r="AG33" s="1403">
        <v>-4942</v>
      </c>
      <c r="AH33" s="2010">
        <v>-1283</v>
      </c>
      <c r="AI33" s="1098">
        <v>2344</v>
      </c>
      <c r="AJ33" s="2010">
        <v>5584252</v>
      </c>
      <c r="AK33" s="1404">
        <v>-8837</v>
      </c>
      <c r="AL33" s="1403">
        <v>-6734</v>
      </c>
      <c r="AM33" s="2010">
        <v>-4447</v>
      </c>
      <c r="AN33" s="1098">
        <v>2344</v>
      </c>
      <c r="AO33" s="2010">
        <v>5575415</v>
      </c>
      <c r="AP33" s="1404">
        <v>-10899</v>
      </c>
      <c r="AQ33" s="1403">
        <v>-9053</v>
      </c>
      <c r="AR33" s="2010">
        <v>-4190</v>
      </c>
      <c r="AS33" s="1098">
        <v>2344</v>
      </c>
      <c r="AT33" s="2010">
        <v>5564516</v>
      </c>
      <c r="AU33" s="2011">
        <v>-14131</v>
      </c>
      <c r="AV33" s="2012">
        <v>-9476</v>
      </c>
      <c r="AW33" s="2013">
        <v>-6999</v>
      </c>
      <c r="AX33" s="1997">
        <v>2344</v>
      </c>
      <c r="AY33" s="2013">
        <v>5550385</v>
      </c>
      <c r="AZ33" s="2011">
        <v>-15585</v>
      </c>
      <c r="BA33" s="2012">
        <v>-11249</v>
      </c>
      <c r="BB33" s="2013">
        <v>-6680</v>
      </c>
      <c r="BC33" s="1997">
        <v>2344</v>
      </c>
      <c r="BD33" s="2012">
        <v>5534800</v>
      </c>
      <c r="BE33" s="2013">
        <f t="shared" si="0"/>
        <v>-14913</v>
      </c>
      <c r="BF33" s="2014">
        <v>-11521</v>
      </c>
      <c r="BG33" s="2014">
        <v>-3392</v>
      </c>
      <c r="BH33" s="2014">
        <v>6098</v>
      </c>
      <c r="BI33" s="2015">
        <v>5525985</v>
      </c>
      <c r="BJ33" s="2013">
        <f t="shared" si="1"/>
        <v>-16839</v>
      </c>
      <c r="BK33" s="2013">
        <v>-14867</v>
      </c>
      <c r="BL33" s="2014">
        <v>-1972</v>
      </c>
      <c r="BM33" s="2014">
        <v>5783</v>
      </c>
      <c r="BN33" s="2013">
        <v>5514929</v>
      </c>
      <c r="BO33" s="2013">
        <f t="shared" si="2"/>
        <v>-18751</v>
      </c>
      <c r="BP33" s="2012">
        <v>-17527</v>
      </c>
      <c r="BQ33" s="2013">
        <v>-1224</v>
      </c>
      <c r="BR33" s="2013">
        <v>5170</v>
      </c>
      <c r="BS33" s="2013">
        <v>5501348</v>
      </c>
      <c r="BT33" s="2013">
        <f t="shared" si="3"/>
        <v>-18179</v>
      </c>
      <c r="BU33" s="2012">
        <v>-19567</v>
      </c>
      <c r="BV33" s="2013">
        <v>1388</v>
      </c>
      <c r="BW33" s="2013">
        <v>4503</v>
      </c>
      <c r="BX33" s="2013">
        <v>5487672</v>
      </c>
      <c r="BY33" s="2013">
        <f t="shared" si="4"/>
        <v>-25336</v>
      </c>
      <c r="BZ33" s="2012">
        <v>-20481</v>
      </c>
      <c r="CA33" s="2013">
        <v>-4855</v>
      </c>
      <c r="CB33" s="2013">
        <v>2666</v>
      </c>
      <c r="CC33" s="2013">
        <v>5465002</v>
      </c>
      <c r="CD33" s="2013">
        <f t="shared" si="5"/>
        <v>-32589</v>
      </c>
      <c r="CE33" s="2012">
        <v>-26543</v>
      </c>
      <c r="CF33" s="2013">
        <v>-6046</v>
      </c>
      <c r="CG33" s="2013">
        <v>5432413</v>
      </c>
      <c r="CH33" s="2013">
        <v>-29920</v>
      </c>
      <c r="CI33" s="2012">
        <v>-31232</v>
      </c>
      <c r="CJ33" s="2013">
        <v>1312</v>
      </c>
      <c r="CK33" s="2013">
        <v>5402493</v>
      </c>
      <c r="CL33" s="2013">
        <v>-32605</v>
      </c>
      <c r="CM33" s="2012">
        <v>-33896</v>
      </c>
      <c r="CN33" s="2013">
        <v>1291</v>
      </c>
      <c r="CO33" s="2013">
        <v>5369888</v>
      </c>
    </row>
    <row r="34" spans="1:93">
      <c r="A34" s="1998">
        <v>29</v>
      </c>
      <c r="B34" s="1999" t="s">
        <v>247</v>
      </c>
      <c r="C34" s="1984">
        <v>1421310</v>
      </c>
      <c r="D34" s="1090">
        <v>-4461</v>
      </c>
      <c r="E34" s="1089">
        <v>-344</v>
      </c>
      <c r="F34" s="1984">
        <v>-5331</v>
      </c>
      <c r="G34" s="1098">
        <v>1214</v>
      </c>
      <c r="H34" s="1984">
        <v>1416849</v>
      </c>
      <c r="I34" s="1090">
        <v>-4307</v>
      </c>
      <c r="J34" s="1089">
        <v>-457</v>
      </c>
      <c r="K34" s="1984">
        <v>-5064</v>
      </c>
      <c r="L34" s="1098">
        <v>1214</v>
      </c>
      <c r="M34" s="1984">
        <v>1412542</v>
      </c>
      <c r="N34" s="1090">
        <v>-5153</v>
      </c>
      <c r="O34" s="1089">
        <v>-1372</v>
      </c>
      <c r="P34" s="1984">
        <v>-4994</v>
      </c>
      <c r="Q34" s="1098">
        <v>1213</v>
      </c>
      <c r="R34" s="1984">
        <v>1407389</v>
      </c>
      <c r="S34" s="1354">
        <v>-3542</v>
      </c>
      <c r="T34" s="1353">
        <v>-1334</v>
      </c>
      <c r="U34" s="1361">
        <v>-3422</v>
      </c>
      <c r="V34" s="1997">
        <v>1214</v>
      </c>
      <c r="W34" s="1361">
        <v>1403847</v>
      </c>
      <c r="X34" s="1354">
        <v>-3119</v>
      </c>
      <c r="Y34" s="1353">
        <v>-2149</v>
      </c>
      <c r="Z34" s="1361">
        <v>-2184</v>
      </c>
      <c r="AA34" s="1997">
        <v>1214</v>
      </c>
      <c r="AB34" s="1361">
        <v>1400728</v>
      </c>
      <c r="AC34" s="1998">
        <v>29</v>
      </c>
      <c r="AD34" s="1999" t="s">
        <v>247</v>
      </c>
      <c r="AE34" s="1984">
        <v>1400728</v>
      </c>
      <c r="AF34" s="1090">
        <v>-5664</v>
      </c>
      <c r="AG34" s="1089">
        <v>-2706</v>
      </c>
      <c r="AH34" s="1984">
        <v>-2152</v>
      </c>
      <c r="AI34" s="1098">
        <v>-806</v>
      </c>
      <c r="AJ34" s="1984">
        <v>1395064</v>
      </c>
      <c r="AK34" s="1090">
        <v>-6891</v>
      </c>
      <c r="AL34" s="1089">
        <v>-3110</v>
      </c>
      <c r="AM34" s="1984">
        <v>-2974</v>
      </c>
      <c r="AN34" s="1098">
        <v>-807</v>
      </c>
      <c r="AO34" s="1984">
        <v>1388173</v>
      </c>
      <c r="AP34" s="1090">
        <v>-7264</v>
      </c>
      <c r="AQ34" s="1089">
        <v>-3837</v>
      </c>
      <c r="AR34" s="1984">
        <v>-2621</v>
      </c>
      <c r="AS34" s="1098">
        <v>-806</v>
      </c>
      <c r="AT34" s="1984">
        <v>1380909</v>
      </c>
      <c r="AU34" s="1354">
        <v>-8353</v>
      </c>
      <c r="AV34" s="1353">
        <v>-4023</v>
      </c>
      <c r="AW34" s="1361">
        <v>-3523</v>
      </c>
      <c r="AX34" s="1997">
        <v>-807</v>
      </c>
      <c r="AY34" s="1361">
        <v>1372556</v>
      </c>
      <c r="AZ34" s="1354">
        <v>-8240</v>
      </c>
      <c r="BA34" s="1353">
        <v>-4122</v>
      </c>
      <c r="BB34" s="1361">
        <v>-3312</v>
      </c>
      <c r="BC34" s="1997">
        <v>-806</v>
      </c>
      <c r="BD34" s="1353">
        <v>1364316</v>
      </c>
      <c r="BE34" s="1361">
        <f t="shared" si="0"/>
        <v>-7996</v>
      </c>
      <c r="BF34" s="1355">
        <v>-4420</v>
      </c>
      <c r="BG34" s="1355">
        <v>-3576</v>
      </c>
      <c r="BH34" s="1355">
        <v>903</v>
      </c>
      <c r="BI34" s="2015">
        <v>1357223</v>
      </c>
      <c r="BJ34" s="1361">
        <f t="shared" si="1"/>
        <v>-8750</v>
      </c>
      <c r="BK34" s="1361">
        <v>-5341</v>
      </c>
      <c r="BL34" s="1355">
        <v>-3409</v>
      </c>
      <c r="BM34" s="1355">
        <v>835</v>
      </c>
      <c r="BN34" s="2013">
        <v>1349308</v>
      </c>
      <c r="BO34" s="1361">
        <f t="shared" si="2"/>
        <v>-8580</v>
      </c>
      <c r="BP34" s="1353">
        <v>-5687</v>
      </c>
      <c r="BQ34" s="1361">
        <v>-2893</v>
      </c>
      <c r="BR34" s="1361">
        <v>712</v>
      </c>
      <c r="BS34" s="2013">
        <v>1341440</v>
      </c>
      <c r="BT34" s="1361">
        <f t="shared" si="3"/>
        <v>-8854</v>
      </c>
      <c r="BU34" s="2270">
        <v>-6264</v>
      </c>
      <c r="BV34" s="2271">
        <v>-2590</v>
      </c>
      <c r="BW34" s="2271">
        <v>563</v>
      </c>
      <c r="BX34" s="2013">
        <v>1333149</v>
      </c>
      <c r="BY34" s="1361">
        <f t="shared" si="4"/>
        <v>-8836</v>
      </c>
      <c r="BZ34" s="2270">
        <v>-6576</v>
      </c>
      <c r="CA34" s="2271">
        <v>-2260</v>
      </c>
      <c r="CB34" s="2271">
        <v>160</v>
      </c>
      <c r="CC34" s="2013">
        <v>1324473</v>
      </c>
      <c r="CD34" s="1361">
        <f t="shared" si="5"/>
        <v>-9134</v>
      </c>
      <c r="CE34" s="2270">
        <v>-7666</v>
      </c>
      <c r="CF34" s="2271">
        <v>-1468</v>
      </c>
      <c r="CG34" s="2013">
        <v>1315339</v>
      </c>
      <c r="CH34" s="1361">
        <v>-9527</v>
      </c>
      <c r="CI34" s="2270">
        <v>-9238</v>
      </c>
      <c r="CJ34" s="2271">
        <v>-289</v>
      </c>
      <c r="CK34" s="2013">
        <v>1305812</v>
      </c>
      <c r="CL34" s="1361">
        <v>-10287</v>
      </c>
      <c r="CM34" s="2270">
        <v>-10037</v>
      </c>
      <c r="CN34" s="2271">
        <v>-250</v>
      </c>
      <c r="CO34" s="2013">
        <v>1295525</v>
      </c>
    </row>
    <row r="35" spans="1:93">
      <c r="A35" s="1998">
        <v>30</v>
      </c>
      <c r="B35" s="1999" t="s">
        <v>248</v>
      </c>
      <c r="C35" s="1984">
        <v>1035969</v>
      </c>
      <c r="D35" s="1090">
        <v>-7002</v>
      </c>
      <c r="E35" s="1089">
        <v>-3214</v>
      </c>
      <c r="F35" s="1984">
        <v>-4615</v>
      </c>
      <c r="G35" s="1098">
        <v>827</v>
      </c>
      <c r="H35" s="1984">
        <v>1028967</v>
      </c>
      <c r="I35" s="1090">
        <v>-7920</v>
      </c>
      <c r="J35" s="1089">
        <v>-3560</v>
      </c>
      <c r="K35" s="1984">
        <v>-5187</v>
      </c>
      <c r="L35" s="1098">
        <v>827</v>
      </c>
      <c r="M35" s="1984">
        <v>1021047</v>
      </c>
      <c r="N35" s="1090">
        <v>-7047</v>
      </c>
      <c r="O35" s="1089">
        <v>-3701</v>
      </c>
      <c r="P35" s="1984">
        <v>-4172</v>
      </c>
      <c r="Q35" s="1098">
        <v>826</v>
      </c>
      <c r="R35" s="1984">
        <v>1014000</v>
      </c>
      <c r="S35" s="1354">
        <v>-6286</v>
      </c>
      <c r="T35" s="1353">
        <v>-4091</v>
      </c>
      <c r="U35" s="1361">
        <v>-3022</v>
      </c>
      <c r="V35" s="1997">
        <v>827</v>
      </c>
      <c r="W35" s="1361">
        <v>1007714</v>
      </c>
      <c r="X35" s="1354">
        <v>-5516</v>
      </c>
      <c r="Y35" s="1353">
        <v>-4369</v>
      </c>
      <c r="Z35" s="1361">
        <v>-1974</v>
      </c>
      <c r="AA35" s="1997">
        <v>827</v>
      </c>
      <c r="AB35" s="1361">
        <v>1002198</v>
      </c>
      <c r="AC35" s="1998">
        <v>30</v>
      </c>
      <c r="AD35" s="1999" t="s">
        <v>248</v>
      </c>
      <c r="AE35" s="1984">
        <v>1002198</v>
      </c>
      <c r="AF35" s="1090">
        <v>-6872</v>
      </c>
      <c r="AG35" s="1089">
        <v>-5110</v>
      </c>
      <c r="AH35" s="1984">
        <v>-2076</v>
      </c>
      <c r="AI35" s="1098">
        <v>314</v>
      </c>
      <c r="AJ35" s="1984">
        <v>995326</v>
      </c>
      <c r="AK35" s="1090">
        <v>-6976</v>
      </c>
      <c r="AL35" s="1089">
        <v>-4818</v>
      </c>
      <c r="AM35" s="1984">
        <v>-2472</v>
      </c>
      <c r="AN35" s="1098">
        <v>314</v>
      </c>
      <c r="AO35" s="1984">
        <v>988350</v>
      </c>
      <c r="AP35" s="1090">
        <v>-7958</v>
      </c>
      <c r="AQ35" s="1089">
        <v>-5606</v>
      </c>
      <c r="AR35" s="1984">
        <v>-2665</v>
      </c>
      <c r="AS35" s="1098">
        <v>313</v>
      </c>
      <c r="AT35" s="1984">
        <v>980392</v>
      </c>
      <c r="AU35" s="1354">
        <v>-7972</v>
      </c>
      <c r="AV35" s="1353">
        <v>-5551</v>
      </c>
      <c r="AW35" s="1361">
        <v>-2735</v>
      </c>
      <c r="AX35" s="1997">
        <v>314</v>
      </c>
      <c r="AY35" s="1361">
        <v>972420</v>
      </c>
      <c r="AZ35" s="1354">
        <v>-8841</v>
      </c>
      <c r="BA35" s="1353">
        <v>-5563</v>
      </c>
      <c r="BB35" s="1361">
        <v>-3592</v>
      </c>
      <c r="BC35" s="1997">
        <v>314</v>
      </c>
      <c r="BD35" s="1353">
        <v>963579</v>
      </c>
      <c r="BE35" s="1378">
        <f t="shared" si="0"/>
        <v>-9565</v>
      </c>
      <c r="BF35" s="1355">
        <v>-5859</v>
      </c>
      <c r="BG35" s="1355">
        <v>-3706</v>
      </c>
      <c r="BH35" s="1355">
        <v>1684</v>
      </c>
      <c r="BI35" s="2015">
        <v>955698</v>
      </c>
      <c r="BJ35" s="1378">
        <f t="shared" si="1"/>
        <v>-9122</v>
      </c>
      <c r="BK35" s="1361">
        <v>-6262</v>
      </c>
      <c r="BL35" s="1355">
        <v>-2860</v>
      </c>
      <c r="BM35" s="1355">
        <v>1640</v>
      </c>
      <c r="BN35" s="2013">
        <v>948216</v>
      </c>
      <c r="BO35" s="1378">
        <f t="shared" si="2"/>
        <v>-10178</v>
      </c>
      <c r="BP35" s="1353">
        <v>-6831</v>
      </c>
      <c r="BQ35" s="1361">
        <v>-3347</v>
      </c>
      <c r="BR35" s="1361">
        <v>1531</v>
      </c>
      <c r="BS35" s="2013">
        <v>939569</v>
      </c>
      <c r="BT35" s="1378">
        <f t="shared" si="3"/>
        <v>-9765</v>
      </c>
      <c r="BU35" s="2270">
        <v>-7055</v>
      </c>
      <c r="BV35" s="2271">
        <v>-2710</v>
      </c>
      <c r="BW35" s="2271">
        <v>1466</v>
      </c>
      <c r="BX35" s="2013">
        <v>931270</v>
      </c>
      <c r="BY35" s="1378">
        <f t="shared" si="4"/>
        <v>-9936</v>
      </c>
      <c r="BZ35" s="2270">
        <v>-6747</v>
      </c>
      <c r="CA35" s="2271">
        <v>-3189</v>
      </c>
      <c r="CB35" s="2271">
        <v>1250</v>
      </c>
      <c r="CC35" s="2013">
        <v>922584</v>
      </c>
      <c r="CD35" s="1378">
        <f t="shared" si="5"/>
        <v>-8985</v>
      </c>
      <c r="CE35" s="2270">
        <v>-7183</v>
      </c>
      <c r="CF35" s="2271">
        <v>-1802</v>
      </c>
      <c r="CG35" s="2013">
        <v>913599</v>
      </c>
      <c r="CH35" s="1378">
        <v>-10334</v>
      </c>
      <c r="CI35" s="2270">
        <v>-8714</v>
      </c>
      <c r="CJ35" s="2271">
        <v>-1620</v>
      </c>
      <c r="CK35" s="2013">
        <v>903265</v>
      </c>
      <c r="CL35" s="1378">
        <v>-11445</v>
      </c>
      <c r="CM35" s="2270">
        <v>-9803</v>
      </c>
      <c r="CN35" s="2271">
        <v>-1642</v>
      </c>
      <c r="CO35" s="2013">
        <v>891820</v>
      </c>
    </row>
    <row r="36" spans="1:93">
      <c r="A36" s="2016">
        <v>31</v>
      </c>
      <c r="B36" s="2017" t="s">
        <v>249</v>
      </c>
      <c r="C36" s="1983">
        <v>607012</v>
      </c>
      <c r="D36" s="1084">
        <v>-2523</v>
      </c>
      <c r="E36" s="1083">
        <v>-1211</v>
      </c>
      <c r="F36" s="1983">
        <v>-1689</v>
      </c>
      <c r="G36" s="1985">
        <v>377</v>
      </c>
      <c r="H36" s="1983">
        <v>604489</v>
      </c>
      <c r="I36" s="1084">
        <v>-3830</v>
      </c>
      <c r="J36" s="1083">
        <v>-1457</v>
      </c>
      <c r="K36" s="1983">
        <v>-2750</v>
      </c>
      <c r="L36" s="1985">
        <v>377</v>
      </c>
      <c r="M36" s="1983">
        <v>600659</v>
      </c>
      <c r="N36" s="1084">
        <v>-4334</v>
      </c>
      <c r="O36" s="1083">
        <v>-1813</v>
      </c>
      <c r="P36" s="1983">
        <v>-2899</v>
      </c>
      <c r="Q36" s="1985">
        <v>378</v>
      </c>
      <c r="R36" s="1983">
        <v>596325</v>
      </c>
      <c r="S36" s="1366">
        <v>-4194</v>
      </c>
      <c r="T36" s="1365">
        <v>-1665</v>
      </c>
      <c r="U36" s="1369">
        <v>-2906</v>
      </c>
      <c r="V36" s="1986">
        <v>377</v>
      </c>
      <c r="W36" s="1369">
        <v>592131</v>
      </c>
      <c r="X36" s="1366">
        <v>-3464</v>
      </c>
      <c r="Y36" s="1365">
        <v>-2149</v>
      </c>
      <c r="Z36" s="1369">
        <v>-1692</v>
      </c>
      <c r="AA36" s="1986">
        <v>377</v>
      </c>
      <c r="AB36" s="1369">
        <v>588667</v>
      </c>
      <c r="AC36" s="2016">
        <v>31</v>
      </c>
      <c r="AD36" s="2017" t="s">
        <v>249</v>
      </c>
      <c r="AE36" s="1983">
        <v>588667</v>
      </c>
      <c r="AF36" s="1084">
        <v>-2455</v>
      </c>
      <c r="AG36" s="1083">
        <v>-2003</v>
      </c>
      <c r="AH36" s="1983">
        <v>-1166</v>
      </c>
      <c r="AI36" s="1985">
        <v>714</v>
      </c>
      <c r="AJ36" s="1983">
        <v>586212</v>
      </c>
      <c r="AK36" s="1084">
        <v>-2989</v>
      </c>
      <c r="AL36" s="1083">
        <v>-2255</v>
      </c>
      <c r="AM36" s="1983">
        <v>-1447</v>
      </c>
      <c r="AN36" s="1985">
        <v>713</v>
      </c>
      <c r="AO36" s="1983">
        <v>583223</v>
      </c>
      <c r="AP36" s="1084">
        <v>-3414</v>
      </c>
      <c r="AQ36" s="1083">
        <v>-2414</v>
      </c>
      <c r="AR36" s="1983">
        <v>-1714</v>
      </c>
      <c r="AS36" s="1985">
        <v>714</v>
      </c>
      <c r="AT36" s="1983">
        <v>579809</v>
      </c>
      <c r="AU36" s="1366">
        <v>-3005</v>
      </c>
      <c r="AV36" s="1365">
        <v>-2646</v>
      </c>
      <c r="AW36" s="1369">
        <v>-1072</v>
      </c>
      <c r="AX36" s="1986">
        <v>713</v>
      </c>
      <c r="AY36" s="1369">
        <v>576804</v>
      </c>
      <c r="AZ36" s="1366">
        <v>-3363</v>
      </c>
      <c r="BA36" s="1365">
        <v>-2562</v>
      </c>
      <c r="BB36" s="1369">
        <v>-1515</v>
      </c>
      <c r="BC36" s="1986">
        <v>714</v>
      </c>
      <c r="BD36" s="1365">
        <v>573441</v>
      </c>
      <c r="BE36" s="1369">
        <f t="shared" si="0"/>
        <v>-3893</v>
      </c>
      <c r="BF36" s="1367">
        <v>-2874</v>
      </c>
      <c r="BG36" s="1367">
        <v>-1019</v>
      </c>
      <c r="BH36" s="1367">
        <v>507</v>
      </c>
      <c r="BI36" s="2552">
        <v>570055</v>
      </c>
      <c r="BJ36" s="1369">
        <f t="shared" si="1"/>
        <v>-4421</v>
      </c>
      <c r="BK36" s="1369">
        <v>-3197</v>
      </c>
      <c r="BL36" s="1367">
        <v>-1224</v>
      </c>
      <c r="BM36" s="1367">
        <v>491</v>
      </c>
      <c r="BN36" s="2554">
        <v>566125</v>
      </c>
      <c r="BO36" s="1369">
        <f t="shared" si="2"/>
        <v>-4729</v>
      </c>
      <c r="BP36" s="1365">
        <v>-3013</v>
      </c>
      <c r="BQ36" s="1369">
        <v>-1716</v>
      </c>
      <c r="BR36" s="1369">
        <v>430</v>
      </c>
      <c r="BS36" s="2554">
        <v>561826</v>
      </c>
      <c r="BT36" s="1369">
        <f t="shared" si="3"/>
        <v>-4830</v>
      </c>
      <c r="BU36" s="2266">
        <v>-3570</v>
      </c>
      <c r="BV36" s="2267">
        <v>-1260</v>
      </c>
      <c r="BW36" s="2267">
        <v>374</v>
      </c>
      <c r="BX36" s="2554">
        <v>557370</v>
      </c>
      <c r="BY36" s="1369">
        <f t="shared" si="4"/>
        <v>-4275</v>
      </c>
      <c r="BZ36" s="2266">
        <v>-3326</v>
      </c>
      <c r="CA36" s="2267">
        <v>-949</v>
      </c>
      <c r="CB36" s="2267">
        <v>312</v>
      </c>
      <c r="CC36" s="2554">
        <v>553407</v>
      </c>
      <c r="CD36" s="1369">
        <f t="shared" si="5"/>
        <v>-4778</v>
      </c>
      <c r="CE36" s="2266">
        <v>-3784</v>
      </c>
      <c r="CF36" s="2267">
        <v>-994</v>
      </c>
      <c r="CG36" s="2554">
        <v>548629</v>
      </c>
      <c r="CH36" s="1369">
        <v>-5009</v>
      </c>
      <c r="CI36" s="2266">
        <v>-4171</v>
      </c>
      <c r="CJ36" s="2267">
        <v>-838</v>
      </c>
      <c r="CK36" s="2554">
        <v>543620</v>
      </c>
      <c r="CL36" s="1369">
        <v>-6194</v>
      </c>
      <c r="CM36" s="2266">
        <v>-4929</v>
      </c>
      <c r="CN36" s="2267">
        <v>-1265</v>
      </c>
      <c r="CO36" s="2554">
        <v>537426</v>
      </c>
    </row>
    <row r="37" spans="1:93">
      <c r="A37" s="2018">
        <v>32</v>
      </c>
      <c r="B37" s="1996" t="s">
        <v>250</v>
      </c>
      <c r="C37" s="1984">
        <v>742223</v>
      </c>
      <c r="D37" s="1090">
        <v>-4921</v>
      </c>
      <c r="E37" s="1089">
        <v>-2555</v>
      </c>
      <c r="F37" s="1984">
        <v>-3123</v>
      </c>
      <c r="G37" s="1098">
        <v>757</v>
      </c>
      <c r="H37" s="1984">
        <v>737302</v>
      </c>
      <c r="I37" s="1090">
        <v>-4750</v>
      </c>
      <c r="J37" s="1089">
        <v>-2703</v>
      </c>
      <c r="K37" s="1984">
        <v>-2803</v>
      </c>
      <c r="L37" s="1098">
        <v>756</v>
      </c>
      <c r="M37" s="1984">
        <v>732552</v>
      </c>
      <c r="N37" s="1090">
        <v>-5368</v>
      </c>
      <c r="O37" s="1089">
        <v>-3187</v>
      </c>
      <c r="P37" s="1984">
        <v>-2938</v>
      </c>
      <c r="Q37" s="1098">
        <v>757</v>
      </c>
      <c r="R37" s="1984">
        <v>727184</v>
      </c>
      <c r="S37" s="1354">
        <v>-6002</v>
      </c>
      <c r="T37" s="1353">
        <v>-3259</v>
      </c>
      <c r="U37" s="1361">
        <v>-3499</v>
      </c>
      <c r="V37" s="1997">
        <v>756</v>
      </c>
      <c r="W37" s="1361">
        <v>721182</v>
      </c>
      <c r="X37" s="1354">
        <v>-3785</v>
      </c>
      <c r="Y37" s="1353">
        <v>-3346</v>
      </c>
      <c r="Z37" s="1361">
        <v>-1196</v>
      </c>
      <c r="AA37" s="1997">
        <v>757</v>
      </c>
      <c r="AB37" s="1361">
        <v>717397</v>
      </c>
      <c r="AC37" s="2018">
        <v>32</v>
      </c>
      <c r="AD37" s="1996" t="s">
        <v>250</v>
      </c>
      <c r="AE37" s="1984">
        <v>717397</v>
      </c>
      <c r="AF37" s="1090">
        <v>-4521</v>
      </c>
      <c r="AG37" s="1089">
        <v>-3847</v>
      </c>
      <c r="AH37" s="1984">
        <v>-1256</v>
      </c>
      <c r="AI37" s="1098">
        <v>582</v>
      </c>
      <c r="AJ37" s="1984">
        <v>712876</v>
      </c>
      <c r="AK37" s="1090">
        <v>-4889</v>
      </c>
      <c r="AL37" s="1089">
        <v>-3771</v>
      </c>
      <c r="AM37" s="1984">
        <v>-1700</v>
      </c>
      <c r="AN37" s="1098">
        <v>582</v>
      </c>
      <c r="AO37" s="1984">
        <v>707987</v>
      </c>
      <c r="AP37" s="1090">
        <v>-4249</v>
      </c>
      <c r="AQ37" s="1089">
        <v>-4059</v>
      </c>
      <c r="AR37" s="1984">
        <v>-772</v>
      </c>
      <c r="AS37" s="1098">
        <v>582</v>
      </c>
      <c r="AT37" s="1984">
        <v>703738</v>
      </c>
      <c r="AU37" s="1354">
        <v>-4896</v>
      </c>
      <c r="AV37" s="1353">
        <v>-3942</v>
      </c>
      <c r="AW37" s="1361">
        <v>-1536</v>
      </c>
      <c r="AX37" s="1997">
        <v>582</v>
      </c>
      <c r="AY37" s="1361">
        <v>698842</v>
      </c>
      <c r="AZ37" s="1354">
        <v>-4490</v>
      </c>
      <c r="BA37" s="1353">
        <v>-4087</v>
      </c>
      <c r="BB37" s="1361">
        <v>-985</v>
      </c>
      <c r="BC37" s="1997">
        <v>582</v>
      </c>
      <c r="BD37" s="1353">
        <v>694352</v>
      </c>
      <c r="BE37" s="1361">
        <f t="shared" si="0"/>
        <v>-4474</v>
      </c>
      <c r="BF37" s="1355">
        <v>-4092</v>
      </c>
      <c r="BG37" s="1355">
        <v>-382</v>
      </c>
      <c r="BH37" s="1355">
        <v>833</v>
      </c>
      <c r="BI37" s="2015">
        <v>690711</v>
      </c>
      <c r="BJ37" s="1361">
        <f t="shared" si="1"/>
        <v>-5001</v>
      </c>
      <c r="BK37" s="1361">
        <v>-4489</v>
      </c>
      <c r="BL37" s="1355">
        <v>-512</v>
      </c>
      <c r="BM37" s="1355">
        <v>796</v>
      </c>
      <c r="BN37" s="2013">
        <v>686506</v>
      </c>
      <c r="BO37" s="1361">
        <f t="shared" si="2"/>
        <v>-4833</v>
      </c>
      <c r="BP37" s="1353">
        <v>-4872</v>
      </c>
      <c r="BQ37" s="1361">
        <v>39</v>
      </c>
      <c r="BR37" s="1361">
        <v>748</v>
      </c>
      <c r="BS37" s="2013">
        <v>682421</v>
      </c>
      <c r="BT37" s="1361">
        <f t="shared" si="3"/>
        <v>-5698</v>
      </c>
      <c r="BU37" s="2270">
        <v>-4868</v>
      </c>
      <c r="BV37" s="2271">
        <v>-830</v>
      </c>
      <c r="BW37" s="2271">
        <v>692</v>
      </c>
      <c r="BX37" s="2013">
        <v>677415</v>
      </c>
      <c r="BY37" s="1361">
        <f t="shared" si="4"/>
        <v>-6829</v>
      </c>
      <c r="BZ37" s="2270">
        <v>-5112</v>
      </c>
      <c r="CA37" s="2271">
        <v>-1717</v>
      </c>
      <c r="CB37" s="2271">
        <v>540</v>
      </c>
      <c r="CC37" s="2013">
        <v>671126</v>
      </c>
      <c r="CD37" s="1361">
        <f t="shared" si="5"/>
        <v>-6239</v>
      </c>
      <c r="CE37" s="2270">
        <v>-5314</v>
      </c>
      <c r="CF37" s="2271">
        <v>-925</v>
      </c>
      <c r="CG37" s="2013">
        <v>664887</v>
      </c>
      <c r="CH37" s="1361">
        <v>-6978</v>
      </c>
      <c r="CI37" s="2270">
        <v>-5855</v>
      </c>
      <c r="CJ37" s="2271">
        <v>-1123</v>
      </c>
      <c r="CK37" s="2013">
        <v>657909</v>
      </c>
      <c r="CL37" s="1361">
        <v>-8346</v>
      </c>
      <c r="CM37" s="2270">
        <v>-6586</v>
      </c>
      <c r="CN37" s="2271">
        <v>-1760</v>
      </c>
      <c r="CO37" s="2013">
        <v>649563</v>
      </c>
    </row>
    <row r="38" spans="1:93">
      <c r="A38" s="2018">
        <v>33</v>
      </c>
      <c r="B38" s="1996" t="s">
        <v>251</v>
      </c>
      <c r="C38" s="1984">
        <v>1957264</v>
      </c>
      <c r="D38" s="1090">
        <v>-931</v>
      </c>
      <c r="E38" s="1089">
        <v>-1366</v>
      </c>
      <c r="F38" s="1984">
        <v>-1301</v>
      </c>
      <c r="G38" s="1098">
        <v>1736</v>
      </c>
      <c r="H38" s="1984">
        <v>1956333</v>
      </c>
      <c r="I38" s="1090">
        <v>-341</v>
      </c>
      <c r="J38" s="1089">
        <v>-1116</v>
      </c>
      <c r="K38" s="1984">
        <v>-961</v>
      </c>
      <c r="L38" s="1098">
        <v>1736</v>
      </c>
      <c r="M38" s="1984">
        <v>1955992</v>
      </c>
      <c r="N38" s="1090">
        <v>-2592</v>
      </c>
      <c r="O38" s="1089">
        <v>-1877</v>
      </c>
      <c r="P38" s="1984">
        <v>-2452</v>
      </c>
      <c r="Q38" s="1098">
        <v>1737</v>
      </c>
      <c r="R38" s="1984">
        <v>1953400</v>
      </c>
      <c r="S38" s="1354">
        <v>-4879</v>
      </c>
      <c r="T38" s="1353">
        <v>-2531</v>
      </c>
      <c r="U38" s="1361">
        <v>-4084</v>
      </c>
      <c r="V38" s="1997">
        <v>1736</v>
      </c>
      <c r="W38" s="1361">
        <v>1948521</v>
      </c>
      <c r="X38" s="1354">
        <v>-3245</v>
      </c>
      <c r="Y38" s="1353">
        <v>-3236</v>
      </c>
      <c r="Z38" s="1361">
        <v>-1745</v>
      </c>
      <c r="AA38" s="1997">
        <v>1736</v>
      </c>
      <c r="AB38" s="1361">
        <v>1945276</v>
      </c>
      <c r="AC38" s="2018">
        <v>33</v>
      </c>
      <c r="AD38" s="1996" t="s">
        <v>251</v>
      </c>
      <c r="AE38" s="1984">
        <v>1945276</v>
      </c>
      <c r="AF38" s="1090">
        <v>-4191</v>
      </c>
      <c r="AG38" s="1089">
        <v>-4039</v>
      </c>
      <c r="AH38" s="1984">
        <v>-673</v>
      </c>
      <c r="AI38" s="1098">
        <v>521</v>
      </c>
      <c r="AJ38" s="1984">
        <v>1941085</v>
      </c>
      <c r="AK38" s="1090">
        <v>-3995</v>
      </c>
      <c r="AL38" s="1089">
        <v>-4367</v>
      </c>
      <c r="AM38" s="1984">
        <v>-148</v>
      </c>
      <c r="AN38" s="1098">
        <v>520</v>
      </c>
      <c r="AO38" s="1984">
        <v>1937090</v>
      </c>
      <c r="AP38" s="1090">
        <v>-5361</v>
      </c>
      <c r="AQ38" s="1089">
        <v>-5346</v>
      </c>
      <c r="AR38" s="1984">
        <v>-536</v>
      </c>
      <c r="AS38" s="1098">
        <v>521</v>
      </c>
      <c r="AT38" s="1984">
        <v>1931729</v>
      </c>
      <c r="AU38" s="1354">
        <v>-5495</v>
      </c>
      <c r="AV38" s="1353">
        <v>-4937</v>
      </c>
      <c r="AW38" s="1361">
        <v>-1078</v>
      </c>
      <c r="AX38" s="1997">
        <v>520</v>
      </c>
      <c r="AY38" s="1361">
        <v>1926234</v>
      </c>
      <c r="AZ38" s="1354">
        <v>-4709</v>
      </c>
      <c r="BA38" s="1353">
        <v>-5725</v>
      </c>
      <c r="BB38" s="1361">
        <v>495</v>
      </c>
      <c r="BC38" s="1997">
        <v>521</v>
      </c>
      <c r="BD38" s="1353">
        <v>1921525</v>
      </c>
      <c r="BE38" s="1361">
        <f t="shared" si="0"/>
        <v>-6900</v>
      </c>
      <c r="BF38" s="1355">
        <v>-5871</v>
      </c>
      <c r="BG38" s="1355">
        <v>-1029</v>
      </c>
      <c r="BH38" s="1355">
        <v>2086</v>
      </c>
      <c r="BI38" s="2015">
        <v>1916711</v>
      </c>
      <c r="BJ38" s="1361">
        <f t="shared" si="1"/>
        <v>-7479</v>
      </c>
      <c r="BK38" s="1361">
        <v>-6603</v>
      </c>
      <c r="BL38" s="1355">
        <v>-876</v>
      </c>
      <c r="BM38" s="1355">
        <v>1941</v>
      </c>
      <c r="BN38" s="2013">
        <v>1911173</v>
      </c>
      <c r="BO38" s="1361">
        <f t="shared" si="2"/>
        <v>-9099</v>
      </c>
      <c r="BP38" s="1353">
        <v>-7629</v>
      </c>
      <c r="BQ38" s="1361">
        <v>-1470</v>
      </c>
      <c r="BR38" s="1361">
        <v>1707</v>
      </c>
      <c r="BS38" s="2013">
        <v>1903781</v>
      </c>
      <c r="BT38" s="1361">
        <f t="shared" si="3"/>
        <v>-8452</v>
      </c>
      <c r="BU38" s="2270">
        <v>-8154</v>
      </c>
      <c r="BV38" s="2271">
        <v>-298</v>
      </c>
      <c r="BW38" s="2271">
        <v>1525</v>
      </c>
      <c r="BX38" s="2013">
        <v>1896854</v>
      </c>
      <c r="BY38" s="1361">
        <f t="shared" si="4"/>
        <v>-9401</v>
      </c>
      <c r="BZ38" s="2270">
        <v>-7930</v>
      </c>
      <c r="CA38" s="2271">
        <v>-1471</v>
      </c>
      <c r="CB38" s="2271">
        <v>979</v>
      </c>
      <c r="CC38" s="2013">
        <v>1888432</v>
      </c>
      <c r="CD38" s="1361">
        <f t="shared" si="5"/>
        <v>-12167</v>
      </c>
      <c r="CE38" s="2270">
        <v>-9522</v>
      </c>
      <c r="CF38" s="2271">
        <v>-2645</v>
      </c>
      <c r="CG38" s="2013">
        <v>1876265</v>
      </c>
      <c r="CH38" s="1361">
        <v>-13948</v>
      </c>
      <c r="CI38" s="2270">
        <v>-11529</v>
      </c>
      <c r="CJ38" s="2271">
        <v>-2419</v>
      </c>
      <c r="CK38" s="2013">
        <v>1862317</v>
      </c>
      <c r="CL38" s="1361">
        <v>-15610</v>
      </c>
      <c r="CM38" s="2270">
        <v>-13564</v>
      </c>
      <c r="CN38" s="2271">
        <v>-2046</v>
      </c>
      <c r="CO38" s="2013">
        <v>1846707</v>
      </c>
    </row>
    <row r="39" spans="1:93">
      <c r="A39" s="2018">
        <v>34</v>
      </c>
      <c r="B39" s="1996" t="s">
        <v>252</v>
      </c>
      <c r="C39" s="1984">
        <v>2876642</v>
      </c>
      <c r="D39" s="1090">
        <v>-1722</v>
      </c>
      <c r="E39" s="1089">
        <v>-493</v>
      </c>
      <c r="F39" s="1984">
        <v>-1546</v>
      </c>
      <c r="G39" s="1098">
        <v>317</v>
      </c>
      <c r="H39" s="1984">
        <v>2874920</v>
      </c>
      <c r="I39" s="1090">
        <v>-944</v>
      </c>
      <c r="J39" s="1089">
        <v>141</v>
      </c>
      <c r="K39" s="1984">
        <v>-1403</v>
      </c>
      <c r="L39" s="1098">
        <v>318</v>
      </c>
      <c r="M39" s="1984">
        <v>2873976</v>
      </c>
      <c r="N39" s="1090">
        <v>-4204</v>
      </c>
      <c r="O39" s="1089">
        <v>-1568</v>
      </c>
      <c r="P39" s="1984">
        <v>-2953</v>
      </c>
      <c r="Q39" s="1098">
        <v>317</v>
      </c>
      <c r="R39" s="1984">
        <v>2869772</v>
      </c>
      <c r="S39" s="1354">
        <v>-5387</v>
      </c>
      <c r="T39" s="1353">
        <v>-1223</v>
      </c>
      <c r="U39" s="1361">
        <v>-4482</v>
      </c>
      <c r="V39" s="1997">
        <v>318</v>
      </c>
      <c r="W39" s="1361">
        <v>2864385</v>
      </c>
      <c r="X39" s="1354">
        <v>-3635</v>
      </c>
      <c r="Y39" s="1353">
        <v>-1627</v>
      </c>
      <c r="Z39" s="1361">
        <v>-2325</v>
      </c>
      <c r="AA39" s="1997">
        <v>317</v>
      </c>
      <c r="AB39" s="1361">
        <v>2860750</v>
      </c>
      <c r="AC39" s="2018">
        <v>34</v>
      </c>
      <c r="AD39" s="1996" t="s">
        <v>252</v>
      </c>
      <c r="AE39" s="1984">
        <v>2860750</v>
      </c>
      <c r="AF39" s="1090">
        <v>-2408</v>
      </c>
      <c r="AG39" s="1089">
        <v>-3032</v>
      </c>
      <c r="AH39" s="1984">
        <v>-2668</v>
      </c>
      <c r="AI39" s="1098">
        <v>3292</v>
      </c>
      <c r="AJ39" s="1984">
        <v>2858342</v>
      </c>
      <c r="AK39" s="1090">
        <v>-3482</v>
      </c>
      <c r="AL39" s="1089">
        <v>-3877</v>
      </c>
      <c r="AM39" s="1984">
        <v>-2898</v>
      </c>
      <c r="AN39" s="1098">
        <v>3293</v>
      </c>
      <c r="AO39" s="1984">
        <v>2854860</v>
      </c>
      <c r="AP39" s="1090">
        <v>-5151</v>
      </c>
      <c r="AQ39" s="1089">
        <v>-4609</v>
      </c>
      <c r="AR39" s="1984">
        <v>-3835</v>
      </c>
      <c r="AS39" s="1098">
        <v>3293</v>
      </c>
      <c r="AT39" s="1984">
        <v>2849709</v>
      </c>
      <c r="AU39" s="1354">
        <v>-3235</v>
      </c>
      <c r="AV39" s="1353">
        <v>-5125</v>
      </c>
      <c r="AW39" s="1361">
        <v>-1403</v>
      </c>
      <c r="AX39" s="1997">
        <v>3293</v>
      </c>
      <c r="AY39" s="1361">
        <v>2846474</v>
      </c>
      <c r="AZ39" s="1354">
        <v>-2484</v>
      </c>
      <c r="BA39" s="1353">
        <v>-6084</v>
      </c>
      <c r="BB39" s="1361">
        <v>308</v>
      </c>
      <c r="BC39" s="1997">
        <v>3292</v>
      </c>
      <c r="BD39" s="1353">
        <v>2843990</v>
      </c>
      <c r="BE39" s="1361">
        <f t="shared" si="0"/>
        <v>-6549</v>
      </c>
      <c r="BF39" s="1355">
        <v>-6929</v>
      </c>
      <c r="BG39" s="1355">
        <v>380</v>
      </c>
      <c r="BH39" s="1355">
        <v>2304</v>
      </c>
      <c r="BI39" s="2015">
        <v>2839745</v>
      </c>
      <c r="BJ39" s="1361">
        <f t="shared" si="1"/>
        <v>-8637</v>
      </c>
      <c r="BK39" s="1361">
        <v>-8313</v>
      </c>
      <c r="BL39" s="1355">
        <v>-324</v>
      </c>
      <c r="BM39" s="1355">
        <v>2158</v>
      </c>
      <c r="BN39" s="2013">
        <v>2833266</v>
      </c>
      <c r="BO39" s="1361">
        <f t="shared" si="2"/>
        <v>-11553</v>
      </c>
      <c r="BP39" s="1353">
        <v>-9697</v>
      </c>
      <c r="BQ39" s="1361">
        <v>-1856</v>
      </c>
      <c r="BR39" s="1361">
        <v>2022</v>
      </c>
      <c r="BS39" s="2013">
        <v>2823735</v>
      </c>
      <c r="BT39" s="1361">
        <f t="shared" si="3"/>
        <v>-13055</v>
      </c>
      <c r="BU39" s="2270">
        <v>-10721</v>
      </c>
      <c r="BV39" s="2271">
        <v>-2334</v>
      </c>
      <c r="BW39" s="2271">
        <v>1872</v>
      </c>
      <c r="BX39" s="2013">
        <v>2812552</v>
      </c>
      <c r="BY39" s="1361">
        <f t="shared" si="4"/>
        <v>-14206</v>
      </c>
      <c r="BZ39" s="2270">
        <v>-10457</v>
      </c>
      <c r="CA39" s="2271">
        <v>-3749</v>
      </c>
      <c r="CB39" s="2271">
        <v>1356</v>
      </c>
      <c r="CC39" s="2013">
        <v>2799702</v>
      </c>
      <c r="CD39" s="1361">
        <f t="shared" si="5"/>
        <v>-20072</v>
      </c>
      <c r="CE39" s="2270">
        <v>-12443</v>
      </c>
      <c r="CF39" s="2271">
        <v>-7629</v>
      </c>
      <c r="CG39" s="2013">
        <v>2779630</v>
      </c>
      <c r="CH39" s="1361">
        <v>-20130</v>
      </c>
      <c r="CI39" s="2270">
        <v>-15672</v>
      </c>
      <c r="CJ39" s="2271">
        <v>-4458</v>
      </c>
      <c r="CK39" s="2013">
        <v>2759500</v>
      </c>
      <c r="CL39" s="1361">
        <v>-21652</v>
      </c>
      <c r="CM39" s="2270">
        <v>-18522</v>
      </c>
      <c r="CN39" s="2271">
        <v>-3130</v>
      </c>
      <c r="CO39" s="2013">
        <v>2737848</v>
      </c>
    </row>
    <row r="40" spans="1:93">
      <c r="A40" s="2019">
        <v>35</v>
      </c>
      <c r="B40" s="2020" t="s">
        <v>253</v>
      </c>
      <c r="C40" s="2005">
        <v>1492606</v>
      </c>
      <c r="D40" s="1077">
        <v>-8168</v>
      </c>
      <c r="E40" s="1076">
        <v>-4790</v>
      </c>
      <c r="F40" s="2005">
        <v>-4463</v>
      </c>
      <c r="G40" s="2006">
        <v>1085</v>
      </c>
      <c r="H40" s="2005">
        <v>1484438</v>
      </c>
      <c r="I40" s="1077">
        <v>-8662</v>
      </c>
      <c r="J40" s="1076">
        <v>-5095</v>
      </c>
      <c r="K40" s="2005">
        <v>-4652</v>
      </c>
      <c r="L40" s="2006">
        <v>1085</v>
      </c>
      <c r="M40" s="2005">
        <v>1475776</v>
      </c>
      <c r="N40" s="1077">
        <v>-9411</v>
      </c>
      <c r="O40" s="1076">
        <v>-5309</v>
      </c>
      <c r="P40" s="2005">
        <v>-5188</v>
      </c>
      <c r="Q40" s="2006">
        <v>1086</v>
      </c>
      <c r="R40" s="2005">
        <v>1466365</v>
      </c>
      <c r="S40" s="1375">
        <v>-7237</v>
      </c>
      <c r="T40" s="1374">
        <v>-5536</v>
      </c>
      <c r="U40" s="1378">
        <v>-2786</v>
      </c>
      <c r="V40" s="2007">
        <v>1085</v>
      </c>
      <c r="W40" s="1378">
        <v>1459128</v>
      </c>
      <c r="X40" s="1375">
        <v>-7790</v>
      </c>
      <c r="Y40" s="1374">
        <v>-6018</v>
      </c>
      <c r="Z40" s="1378">
        <v>-2857</v>
      </c>
      <c r="AA40" s="2007">
        <v>1085</v>
      </c>
      <c r="AB40" s="1378">
        <v>1451338</v>
      </c>
      <c r="AC40" s="2019">
        <v>35</v>
      </c>
      <c r="AD40" s="2020" t="s">
        <v>253</v>
      </c>
      <c r="AE40" s="2005">
        <v>1451338</v>
      </c>
      <c r="AF40" s="1077">
        <v>-7111</v>
      </c>
      <c r="AG40" s="1076">
        <v>-6584</v>
      </c>
      <c r="AH40" s="2005">
        <v>-2256</v>
      </c>
      <c r="AI40" s="2006">
        <v>1729</v>
      </c>
      <c r="AJ40" s="2005">
        <v>1444227</v>
      </c>
      <c r="AK40" s="1077">
        <v>-10049</v>
      </c>
      <c r="AL40" s="1076">
        <v>-7393</v>
      </c>
      <c r="AM40" s="2005">
        <v>-4385</v>
      </c>
      <c r="AN40" s="2006">
        <v>1729</v>
      </c>
      <c r="AO40" s="2005">
        <v>1434178</v>
      </c>
      <c r="AP40" s="1077">
        <v>-9328</v>
      </c>
      <c r="AQ40" s="1076">
        <v>-7705</v>
      </c>
      <c r="AR40" s="2005">
        <v>-3352</v>
      </c>
      <c r="AS40" s="2006">
        <v>1729</v>
      </c>
      <c r="AT40" s="2005">
        <v>1424850</v>
      </c>
      <c r="AU40" s="1375">
        <v>-9655</v>
      </c>
      <c r="AV40" s="1374">
        <v>-7704</v>
      </c>
      <c r="AW40" s="1378">
        <v>-3681</v>
      </c>
      <c r="AX40" s="2007">
        <v>1730</v>
      </c>
      <c r="AY40" s="1378">
        <v>1415195</v>
      </c>
      <c r="AZ40" s="1375">
        <v>-10466</v>
      </c>
      <c r="BA40" s="1374">
        <v>-7959</v>
      </c>
      <c r="BB40" s="1378">
        <v>-4236</v>
      </c>
      <c r="BC40" s="2007">
        <v>1729</v>
      </c>
      <c r="BD40" s="1374">
        <v>1404729</v>
      </c>
      <c r="BE40" s="1378">
        <f t="shared" si="0"/>
        <v>-10359</v>
      </c>
      <c r="BF40" s="1376">
        <v>-8162</v>
      </c>
      <c r="BG40" s="1376">
        <v>-2197</v>
      </c>
      <c r="BH40" s="1376">
        <v>-250</v>
      </c>
      <c r="BI40" s="2534">
        <v>1394120</v>
      </c>
      <c r="BJ40" s="1378">
        <f t="shared" si="1"/>
        <v>-11494</v>
      </c>
      <c r="BK40" s="1378">
        <v>-9145</v>
      </c>
      <c r="BL40" s="1376">
        <v>-2349</v>
      </c>
      <c r="BM40" s="1376">
        <v>-327</v>
      </c>
      <c r="BN40" s="2556">
        <v>1382299</v>
      </c>
      <c r="BO40" s="1378">
        <f t="shared" si="2"/>
        <v>-12464</v>
      </c>
      <c r="BP40" s="1374">
        <v>-9728</v>
      </c>
      <c r="BQ40" s="1378">
        <v>-2736</v>
      </c>
      <c r="BR40" s="1378">
        <v>-487</v>
      </c>
      <c r="BS40" s="2556">
        <v>1369348</v>
      </c>
      <c r="BT40" s="1378">
        <f t="shared" si="3"/>
        <v>-12117</v>
      </c>
      <c r="BU40" s="2272">
        <v>-10089</v>
      </c>
      <c r="BV40" s="2273">
        <v>-2028</v>
      </c>
      <c r="BW40" s="2273">
        <v>-642</v>
      </c>
      <c r="BX40" s="2556">
        <v>1356589</v>
      </c>
      <c r="BY40" s="1378">
        <f t="shared" si="4"/>
        <v>-13500</v>
      </c>
      <c r="BZ40" s="2272">
        <v>-10362</v>
      </c>
      <c r="CA40" s="2273">
        <v>-3138</v>
      </c>
      <c r="CB40" s="2273">
        <v>-1030</v>
      </c>
      <c r="CC40" s="2556">
        <v>1342059</v>
      </c>
      <c r="CD40" s="1378">
        <f t="shared" si="5"/>
        <v>-14541</v>
      </c>
      <c r="CE40" s="2272">
        <v>-11157</v>
      </c>
      <c r="CF40" s="2273">
        <v>-3384</v>
      </c>
      <c r="CG40" s="2556">
        <v>1327518</v>
      </c>
      <c r="CH40" s="1378">
        <v>-14115</v>
      </c>
      <c r="CI40" s="2272">
        <v>-12585</v>
      </c>
      <c r="CJ40" s="2273">
        <v>-1530</v>
      </c>
      <c r="CK40" s="2556">
        <v>1313403</v>
      </c>
      <c r="CL40" s="1378">
        <v>-15831</v>
      </c>
      <c r="CM40" s="2272">
        <v>-14055</v>
      </c>
      <c r="CN40" s="2273">
        <v>-1776</v>
      </c>
      <c r="CO40" s="2556">
        <v>1297572</v>
      </c>
    </row>
    <row r="41" spans="1:93">
      <c r="A41" s="1995">
        <v>36</v>
      </c>
      <c r="B41" s="1996" t="s">
        <v>254</v>
      </c>
      <c r="C41" s="1984">
        <v>809950</v>
      </c>
      <c r="D41" s="1090">
        <v>-4448</v>
      </c>
      <c r="E41" s="1089">
        <v>-2647</v>
      </c>
      <c r="F41" s="1984">
        <v>-1980</v>
      </c>
      <c r="G41" s="1098">
        <v>179</v>
      </c>
      <c r="H41" s="1984">
        <v>805502</v>
      </c>
      <c r="I41" s="1090">
        <v>-5240</v>
      </c>
      <c r="J41" s="1089">
        <v>-2302</v>
      </c>
      <c r="K41" s="1984">
        <v>-3116</v>
      </c>
      <c r="L41" s="1098">
        <v>178</v>
      </c>
      <c r="M41" s="1984">
        <v>800262</v>
      </c>
      <c r="N41" s="1090">
        <v>-5609</v>
      </c>
      <c r="O41" s="1089">
        <v>-2868</v>
      </c>
      <c r="P41" s="1984">
        <v>-2920</v>
      </c>
      <c r="Q41" s="1098">
        <v>179</v>
      </c>
      <c r="R41" s="1984">
        <v>794653</v>
      </c>
      <c r="S41" s="1354">
        <v>-4719</v>
      </c>
      <c r="T41" s="1353">
        <v>-2783</v>
      </c>
      <c r="U41" s="1361">
        <v>-2114</v>
      </c>
      <c r="V41" s="1997">
        <v>178</v>
      </c>
      <c r="W41" s="1361">
        <v>789934</v>
      </c>
      <c r="X41" s="1354">
        <v>-4443</v>
      </c>
      <c r="Y41" s="1353">
        <v>-3328</v>
      </c>
      <c r="Z41" s="1361">
        <v>-1294</v>
      </c>
      <c r="AA41" s="1997">
        <v>179</v>
      </c>
      <c r="AB41" s="1361">
        <v>785491</v>
      </c>
      <c r="AC41" s="1995">
        <v>36</v>
      </c>
      <c r="AD41" s="1996" t="s">
        <v>254</v>
      </c>
      <c r="AE41" s="1984">
        <v>785491</v>
      </c>
      <c r="AF41" s="1090">
        <v>-5585</v>
      </c>
      <c r="AG41" s="1089">
        <v>-3537</v>
      </c>
      <c r="AH41" s="1984">
        <v>-1714</v>
      </c>
      <c r="AI41" s="1098">
        <v>-334</v>
      </c>
      <c r="AJ41" s="1984">
        <v>779906</v>
      </c>
      <c r="AK41" s="1090">
        <v>-5051</v>
      </c>
      <c r="AL41" s="1089">
        <v>-3802</v>
      </c>
      <c r="AM41" s="1984">
        <v>-915</v>
      </c>
      <c r="AN41" s="1098">
        <v>-334</v>
      </c>
      <c r="AO41" s="1984">
        <v>774855</v>
      </c>
      <c r="AP41" s="1090">
        <v>-6140</v>
      </c>
      <c r="AQ41" s="1089">
        <v>-4352</v>
      </c>
      <c r="AR41" s="1984">
        <v>-1455</v>
      </c>
      <c r="AS41" s="1098">
        <v>-333</v>
      </c>
      <c r="AT41" s="1984">
        <v>768715</v>
      </c>
      <c r="AU41" s="1354">
        <v>-6181</v>
      </c>
      <c r="AV41" s="1353">
        <v>-4395</v>
      </c>
      <c r="AW41" s="1361">
        <v>-1452</v>
      </c>
      <c r="AX41" s="1997">
        <v>-334</v>
      </c>
      <c r="AY41" s="1361">
        <v>762534</v>
      </c>
      <c r="AZ41" s="1354">
        <v>-6801</v>
      </c>
      <c r="BA41" s="1353">
        <v>-4315</v>
      </c>
      <c r="BB41" s="1361">
        <v>-2152</v>
      </c>
      <c r="BC41" s="1997">
        <v>-334</v>
      </c>
      <c r="BD41" s="1353">
        <v>755733</v>
      </c>
      <c r="BE41" s="1361">
        <f t="shared" si="0"/>
        <v>-5557</v>
      </c>
      <c r="BF41" s="1355">
        <v>-4262</v>
      </c>
      <c r="BG41" s="1355">
        <v>-1295</v>
      </c>
      <c r="BH41" s="1355">
        <v>149</v>
      </c>
      <c r="BI41" s="2015">
        <v>750325</v>
      </c>
      <c r="BJ41" s="1361">
        <f t="shared" si="1"/>
        <v>-6852</v>
      </c>
      <c r="BK41" s="1361">
        <v>-4993</v>
      </c>
      <c r="BL41" s="1355">
        <v>-1859</v>
      </c>
      <c r="BM41" s="1355">
        <v>49</v>
      </c>
      <c r="BN41" s="2013">
        <v>743522</v>
      </c>
      <c r="BO41" s="1361">
        <f t="shared" si="2"/>
        <v>-7353</v>
      </c>
      <c r="BP41" s="1353">
        <v>-4962</v>
      </c>
      <c r="BQ41" s="1361">
        <v>-2391</v>
      </c>
      <c r="BR41" s="1361">
        <v>-111</v>
      </c>
      <c r="BS41" s="2013">
        <v>736058</v>
      </c>
      <c r="BT41" s="1361">
        <f t="shared" si="3"/>
        <v>-7994</v>
      </c>
      <c r="BU41" s="2270">
        <v>-5406</v>
      </c>
      <c r="BV41" s="2271">
        <v>-2588</v>
      </c>
      <c r="BW41" s="2271">
        <v>-292</v>
      </c>
      <c r="BX41" s="2013">
        <v>727772</v>
      </c>
      <c r="BY41" s="1361">
        <f t="shared" si="4"/>
        <v>-7611</v>
      </c>
      <c r="BZ41" s="2270">
        <v>-5338</v>
      </c>
      <c r="CA41" s="2271">
        <v>-2273</v>
      </c>
      <c r="CB41" s="2271">
        <v>-602</v>
      </c>
      <c r="CC41" s="2013">
        <v>719559</v>
      </c>
      <c r="CD41" s="1361">
        <f t="shared" si="5"/>
        <v>-7584</v>
      </c>
      <c r="CE41" s="2270">
        <v>-5881</v>
      </c>
      <c r="CF41" s="2271">
        <v>-1703</v>
      </c>
      <c r="CG41" s="2013">
        <v>711975</v>
      </c>
      <c r="CH41" s="1361">
        <v>-8123</v>
      </c>
      <c r="CI41" s="2270">
        <v>-6596</v>
      </c>
      <c r="CJ41" s="2271">
        <v>-1527</v>
      </c>
      <c r="CK41" s="2013">
        <v>703852</v>
      </c>
      <c r="CL41" s="1361">
        <v>-8925</v>
      </c>
      <c r="CM41" s="2270">
        <v>-7290</v>
      </c>
      <c r="CN41" s="2271">
        <v>-1635</v>
      </c>
      <c r="CO41" s="2013">
        <v>694927</v>
      </c>
    </row>
    <row r="42" spans="1:93">
      <c r="A42" s="1995">
        <v>37</v>
      </c>
      <c r="B42" s="1996" t="s">
        <v>255</v>
      </c>
      <c r="C42" s="1984">
        <v>1012400</v>
      </c>
      <c r="D42" s="1090">
        <v>-3234</v>
      </c>
      <c r="E42" s="1089">
        <v>-1688</v>
      </c>
      <c r="F42" s="1984">
        <v>-1625</v>
      </c>
      <c r="G42" s="1098">
        <v>79</v>
      </c>
      <c r="H42" s="1984">
        <v>1009166</v>
      </c>
      <c r="I42" s="1090">
        <v>-3300</v>
      </c>
      <c r="J42" s="1089">
        <v>-1694</v>
      </c>
      <c r="K42" s="1984">
        <v>-1684</v>
      </c>
      <c r="L42" s="1098">
        <v>78</v>
      </c>
      <c r="M42" s="1984">
        <v>1005866</v>
      </c>
      <c r="N42" s="1090">
        <v>-3118</v>
      </c>
      <c r="O42" s="1089">
        <v>-1905</v>
      </c>
      <c r="P42" s="1984">
        <v>-1292</v>
      </c>
      <c r="Q42" s="1098">
        <v>79</v>
      </c>
      <c r="R42" s="1984">
        <v>1002748</v>
      </c>
      <c r="S42" s="1354">
        <v>-3367</v>
      </c>
      <c r="T42" s="1353">
        <v>-2253</v>
      </c>
      <c r="U42" s="1361">
        <v>-1192</v>
      </c>
      <c r="V42" s="1997">
        <v>78</v>
      </c>
      <c r="W42" s="1361">
        <v>999381</v>
      </c>
      <c r="X42" s="1354">
        <v>-3539</v>
      </c>
      <c r="Y42" s="1353">
        <v>-2381</v>
      </c>
      <c r="Z42" s="1361">
        <v>-1237</v>
      </c>
      <c r="AA42" s="1997">
        <v>79</v>
      </c>
      <c r="AB42" s="1361">
        <v>995842</v>
      </c>
      <c r="AC42" s="1995">
        <v>37</v>
      </c>
      <c r="AD42" s="1996" t="s">
        <v>255</v>
      </c>
      <c r="AE42" s="1984">
        <v>995842</v>
      </c>
      <c r="AF42" s="1090">
        <v>-4104</v>
      </c>
      <c r="AG42" s="1089">
        <v>-3092</v>
      </c>
      <c r="AH42" s="1984">
        <v>-802</v>
      </c>
      <c r="AI42" s="1098">
        <v>-210</v>
      </c>
      <c r="AJ42" s="1984">
        <v>991738</v>
      </c>
      <c r="AK42" s="1090">
        <v>-3066</v>
      </c>
      <c r="AL42" s="1089">
        <v>-3091</v>
      </c>
      <c r="AM42" s="1984">
        <v>234</v>
      </c>
      <c r="AN42" s="1098">
        <v>-209</v>
      </c>
      <c r="AO42" s="1984">
        <v>988672</v>
      </c>
      <c r="AP42" s="1090">
        <v>-3812</v>
      </c>
      <c r="AQ42" s="1089">
        <v>-3292</v>
      </c>
      <c r="AR42" s="1984">
        <v>-310</v>
      </c>
      <c r="AS42" s="1098">
        <v>-210</v>
      </c>
      <c r="AT42" s="1984">
        <v>984860</v>
      </c>
      <c r="AU42" s="1354">
        <v>-4609</v>
      </c>
      <c r="AV42" s="1353">
        <v>-3590</v>
      </c>
      <c r="AW42" s="1361">
        <v>-810</v>
      </c>
      <c r="AX42" s="1997">
        <v>-209</v>
      </c>
      <c r="AY42" s="1361">
        <v>980251</v>
      </c>
      <c r="AZ42" s="1354">
        <v>-3988</v>
      </c>
      <c r="BA42" s="1353">
        <v>-3903</v>
      </c>
      <c r="BB42" s="1361">
        <v>125</v>
      </c>
      <c r="BC42" s="1997">
        <v>-210</v>
      </c>
      <c r="BD42" s="1353">
        <v>976263</v>
      </c>
      <c r="BE42" s="1361">
        <f t="shared" si="0"/>
        <v>-4150</v>
      </c>
      <c r="BF42" s="1355">
        <v>-4198</v>
      </c>
      <c r="BG42" s="1355">
        <v>48</v>
      </c>
      <c r="BH42" s="1355">
        <v>533</v>
      </c>
      <c r="BI42" s="2015">
        <v>972646</v>
      </c>
      <c r="BJ42" s="1361">
        <f t="shared" si="1"/>
        <v>-4670</v>
      </c>
      <c r="BK42" s="1361">
        <v>-4484</v>
      </c>
      <c r="BL42" s="1355">
        <v>-186</v>
      </c>
      <c r="BM42" s="1355">
        <v>429</v>
      </c>
      <c r="BN42" s="2013">
        <v>968405</v>
      </c>
      <c r="BO42" s="1361">
        <f t="shared" si="2"/>
        <v>-5418</v>
      </c>
      <c r="BP42" s="1353">
        <v>-5001</v>
      </c>
      <c r="BQ42" s="1361">
        <v>-417</v>
      </c>
      <c r="BR42" s="1361">
        <v>260</v>
      </c>
      <c r="BS42" s="2013">
        <v>963247</v>
      </c>
      <c r="BT42" s="1361">
        <f t="shared" si="3"/>
        <v>-5680</v>
      </c>
      <c r="BU42" s="2270">
        <v>-5430</v>
      </c>
      <c r="BV42" s="2271">
        <v>-250</v>
      </c>
      <c r="BW42" s="2271">
        <v>162</v>
      </c>
      <c r="BX42" s="2013">
        <v>957729</v>
      </c>
      <c r="BY42" s="1361">
        <f t="shared" si="4"/>
        <v>-7254</v>
      </c>
      <c r="BZ42" s="2270">
        <v>-5708</v>
      </c>
      <c r="CA42" s="2271">
        <v>-1546</v>
      </c>
      <c r="CB42" s="2271">
        <v>-231</v>
      </c>
      <c r="CC42" s="2013">
        <v>950244</v>
      </c>
      <c r="CD42" s="1361">
        <f t="shared" si="5"/>
        <v>-8020</v>
      </c>
      <c r="CE42" s="2270">
        <v>-6083</v>
      </c>
      <c r="CF42" s="2271">
        <v>-1937</v>
      </c>
      <c r="CG42" s="2013">
        <v>942224</v>
      </c>
      <c r="CH42" s="1361">
        <v>-8164</v>
      </c>
      <c r="CI42" s="2270">
        <v>-7138</v>
      </c>
      <c r="CJ42" s="2271">
        <v>-1026</v>
      </c>
      <c r="CK42" s="2013">
        <v>934060</v>
      </c>
      <c r="CL42" s="1361">
        <v>-8472</v>
      </c>
      <c r="CM42" s="2270">
        <v>-8254</v>
      </c>
      <c r="CN42" s="2271">
        <v>-218</v>
      </c>
      <c r="CO42" s="2013">
        <v>925588</v>
      </c>
    </row>
    <row r="43" spans="1:93">
      <c r="A43" s="1995">
        <v>38</v>
      </c>
      <c r="B43" s="1996" t="s">
        <v>256</v>
      </c>
      <c r="C43" s="1984">
        <v>1467815</v>
      </c>
      <c r="D43" s="1090">
        <v>-7329</v>
      </c>
      <c r="E43" s="1089">
        <v>-3765</v>
      </c>
      <c r="F43" s="1984">
        <v>-4006</v>
      </c>
      <c r="G43" s="1098">
        <v>442</v>
      </c>
      <c r="H43" s="1984">
        <v>1460486</v>
      </c>
      <c r="I43" s="1090">
        <v>-7581</v>
      </c>
      <c r="J43" s="1089">
        <v>-3557</v>
      </c>
      <c r="K43" s="1984">
        <v>-4465</v>
      </c>
      <c r="L43" s="1098">
        <v>441</v>
      </c>
      <c r="M43" s="1984">
        <v>1452905</v>
      </c>
      <c r="N43" s="1090">
        <v>-7614</v>
      </c>
      <c r="O43" s="1089">
        <v>-4169</v>
      </c>
      <c r="P43" s="1984">
        <v>-3887</v>
      </c>
      <c r="Q43" s="1098">
        <v>442</v>
      </c>
      <c r="R43" s="1984">
        <v>1445291</v>
      </c>
      <c r="S43" s="1354">
        <v>-7447</v>
      </c>
      <c r="T43" s="1353">
        <v>-4162</v>
      </c>
      <c r="U43" s="1361">
        <v>-3726</v>
      </c>
      <c r="V43" s="1997">
        <v>441</v>
      </c>
      <c r="W43" s="1361">
        <v>1437844</v>
      </c>
      <c r="X43" s="1354">
        <v>-6351</v>
      </c>
      <c r="Y43" s="1353">
        <v>-4690</v>
      </c>
      <c r="Z43" s="1361">
        <v>-2103</v>
      </c>
      <c r="AA43" s="1997">
        <v>442</v>
      </c>
      <c r="AB43" s="1361">
        <v>1431493</v>
      </c>
      <c r="AC43" s="1995">
        <v>38</v>
      </c>
      <c r="AD43" s="1996" t="s">
        <v>256</v>
      </c>
      <c r="AE43" s="1984">
        <v>1431493</v>
      </c>
      <c r="AF43" s="1090">
        <v>-7981</v>
      </c>
      <c r="AG43" s="1089">
        <v>-5605</v>
      </c>
      <c r="AH43" s="1984">
        <v>-2498</v>
      </c>
      <c r="AI43" s="1098">
        <v>122</v>
      </c>
      <c r="AJ43" s="1984">
        <v>1423512</v>
      </c>
      <c r="AK43" s="1090">
        <v>-8397</v>
      </c>
      <c r="AL43" s="1089">
        <v>-5853</v>
      </c>
      <c r="AM43" s="1984">
        <v>-2667</v>
      </c>
      <c r="AN43" s="1098">
        <v>123</v>
      </c>
      <c r="AO43" s="1984">
        <v>1415115</v>
      </c>
      <c r="AP43" s="1090">
        <v>-9515</v>
      </c>
      <c r="AQ43" s="1089">
        <v>-6493</v>
      </c>
      <c r="AR43" s="1984">
        <v>-3144</v>
      </c>
      <c r="AS43" s="1098">
        <v>122</v>
      </c>
      <c r="AT43" s="1984">
        <v>1405600</v>
      </c>
      <c r="AU43" s="1354">
        <v>-9582</v>
      </c>
      <c r="AV43" s="1353">
        <v>-6907</v>
      </c>
      <c r="AW43" s="1361">
        <v>-2798</v>
      </c>
      <c r="AX43" s="1997">
        <v>123</v>
      </c>
      <c r="AY43" s="1361">
        <v>1396018</v>
      </c>
      <c r="AZ43" s="1354">
        <v>-10756</v>
      </c>
      <c r="BA43" s="1353">
        <v>-7656</v>
      </c>
      <c r="BB43" s="1361">
        <v>-3222</v>
      </c>
      <c r="BC43" s="1997">
        <v>122</v>
      </c>
      <c r="BD43" s="1353">
        <v>1385262</v>
      </c>
      <c r="BE43" s="1361">
        <f t="shared" si="0"/>
        <v>-10374</v>
      </c>
      <c r="BF43" s="1355">
        <v>-7529</v>
      </c>
      <c r="BG43" s="1355">
        <v>-2845</v>
      </c>
      <c r="BH43" s="1355">
        <v>2014</v>
      </c>
      <c r="BI43" s="2015">
        <v>1376902</v>
      </c>
      <c r="BJ43" s="1361">
        <f t="shared" si="1"/>
        <v>-10831</v>
      </c>
      <c r="BK43" s="1361">
        <v>-8374</v>
      </c>
      <c r="BL43" s="1355">
        <v>-2457</v>
      </c>
      <c r="BM43" s="1355">
        <v>1891</v>
      </c>
      <c r="BN43" s="2013">
        <v>1367962</v>
      </c>
      <c r="BO43" s="1361">
        <f t="shared" si="2"/>
        <v>-12306</v>
      </c>
      <c r="BP43" s="1353">
        <v>-8915</v>
      </c>
      <c r="BQ43" s="1361">
        <v>-3391</v>
      </c>
      <c r="BR43" s="1361">
        <v>1695</v>
      </c>
      <c r="BS43" s="2013">
        <v>1357351</v>
      </c>
      <c r="BT43" s="1361">
        <f t="shared" si="3"/>
        <v>-12596</v>
      </c>
      <c r="BU43" s="2270">
        <v>-9517</v>
      </c>
      <c r="BV43" s="2271">
        <v>-3079</v>
      </c>
      <c r="BW43" s="2271">
        <v>1545</v>
      </c>
      <c r="BX43" s="2013">
        <v>1346300</v>
      </c>
      <c r="BY43" s="1361">
        <f t="shared" si="4"/>
        <v>-12554</v>
      </c>
      <c r="BZ43" s="2270">
        <v>-9873</v>
      </c>
      <c r="CA43" s="2271">
        <v>-2681</v>
      </c>
      <c r="CB43" s="2271">
        <v>1095</v>
      </c>
      <c r="CC43" s="2013">
        <v>1334841</v>
      </c>
      <c r="CD43" s="1361">
        <f t="shared" si="5"/>
        <v>-13920</v>
      </c>
      <c r="CE43" s="2270">
        <v>-10707</v>
      </c>
      <c r="CF43" s="2271">
        <v>-3213</v>
      </c>
      <c r="CG43" s="2013">
        <v>1320921</v>
      </c>
      <c r="CH43" s="1361">
        <v>-14435</v>
      </c>
      <c r="CI43" s="2270">
        <v>-11860</v>
      </c>
      <c r="CJ43" s="2271">
        <v>-2575</v>
      </c>
      <c r="CK43" s="2013">
        <v>1306486</v>
      </c>
      <c r="CL43" s="1361">
        <v>-15130</v>
      </c>
      <c r="CM43" s="2270">
        <v>-13336</v>
      </c>
      <c r="CN43" s="2271">
        <v>-1794</v>
      </c>
      <c r="CO43" s="2013">
        <v>1291356</v>
      </c>
    </row>
    <row r="44" spans="1:93">
      <c r="A44" s="1995">
        <v>39</v>
      </c>
      <c r="B44" s="1996" t="s">
        <v>257</v>
      </c>
      <c r="C44" s="1984">
        <v>796292</v>
      </c>
      <c r="D44" s="1090">
        <v>-6268</v>
      </c>
      <c r="E44" s="1089">
        <v>-3094</v>
      </c>
      <c r="F44" s="1984">
        <v>-3748</v>
      </c>
      <c r="G44" s="1098">
        <v>574</v>
      </c>
      <c r="H44" s="1984">
        <v>790024</v>
      </c>
      <c r="I44" s="1090">
        <v>-7299</v>
      </c>
      <c r="J44" s="1089">
        <v>-3148</v>
      </c>
      <c r="K44" s="1984">
        <v>-4725</v>
      </c>
      <c r="L44" s="1098">
        <v>574</v>
      </c>
      <c r="M44" s="1984">
        <v>782725</v>
      </c>
      <c r="N44" s="1090">
        <v>-7566</v>
      </c>
      <c r="O44" s="1089">
        <v>-3616</v>
      </c>
      <c r="P44" s="1984">
        <v>-4525</v>
      </c>
      <c r="Q44" s="1098">
        <v>575</v>
      </c>
      <c r="R44" s="1984">
        <v>775159</v>
      </c>
      <c r="S44" s="1354">
        <v>-6405</v>
      </c>
      <c r="T44" s="1353">
        <v>-3962</v>
      </c>
      <c r="U44" s="1361">
        <v>-3017</v>
      </c>
      <c r="V44" s="1997">
        <v>574</v>
      </c>
      <c r="W44" s="1361">
        <v>768754</v>
      </c>
      <c r="X44" s="1354">
        <v>-4298</v>
      </c>
      <c r="Y44" s="1353">
        <v>-4168</v>
      </c>
      <c r="Z44" s="1361">
        <v>-704</v>
      </c>
      <c r="AA44" s="1997">
        <v>574</v>
      </c>
      <c r="AB44" s="1361">
        <v>764456</v>
      </c>
      <c r="AC44" s="1995">
        <v>39</v>
      </c>
      <c r="AD44" s="1996" t="s">
        <v>257</v>
      </c>
      <c r="AE44" s="1984">
        <v>764456</v>
      </c>
      <c r="AF44" s="1090">
        <v>-6545</v>
      </c>
      <c r="AG44" s="1089">
        <v>-4646</v>
      </c>
      <c r="AH44" s="1984">
        <v>-1343</v>
      </c>
      <c r="AI44" s="1098">
        <v>-556</v>
      </c>
      <c r="AJ44" s="1984">
        <v>757911</v>
      </c>
      <c r="AK44" s="1090">
        <v>-7384</v>
      </c>
      <c r="AL44" s="1089">
        <v>-4730</v>
      </c>
      <c r="AM44" s="1984">
        <v>-2098</v>
      </c>
      <c r="AN44" s="1098">
        <v>-556</v>
      </c>
      <c r="AO44" s="1984">
        <v>750527</v>
      </c>
      <c r="AP44" s="1090">
        <v>-7274</v>
      </c>
      <c r="AQ44" s="1089">
        <v>-4957</v>
      </c>
      <c r="AR44" s="1984">
        <v>-1760</v>
      </c>
      <c r="AS44" s="1098">
        <v>-557</v>
      </c>
      <c r="AT44" s="1984">
        <v>743253</v>
      </c>
      <c r="AU44" s="1354">
        <v>-7746</v>
      </c>
      <c r="AV44" s="1353">
        <v>-5156</v>
      </c>
      <c r="AW44" s="1361">
        <v>-2034</v>
      </c>
      <c r="AX44" s="1997">
        <v>-556</v>
      </c>
      <c r="AY44" s="1361">
        <v>735507</v>
      </c>
      <c r="AZ44" s="1354">
        <v>-7231</v>
      </c>
      <c r="BA44" s="1353">
        <v>-4841</v>
      </c>
      <c r="BB44" s="1361">
        <v>-1834</v>
      </c>
      <c r="BC44" s="1997">
        <v>-556</v>
      </c>
      <c r="BD44" s="1353">
        <v>728276</v>
      </c>
      <c r="BE44" s="1361">
        <f t="shared" si="0"/>
        <v>-7313</v>
      </c>
      <c r="BF44" s="1355">
        <v>-5256</v>
      </c>
      <c r="BG44" s="1355">
        <v>-2057</v>
      </c>
      <c r="BH44" s="1355">
        <v>385</v>
      </c>
      <c r="BI44" s="2015">
        <v>721348</v>
      </c>
      <c r="BJ44" s="1361">
        <f t="shared" si="1"/>
        <v>-7278</v>
      </c>
      <c r="BK44" s="1361">
        <v>-5497</v>
      </c>
      <c r="BL44" s="1355">
        <v>-1781</v>
      </c>
      <c r="BM44" s="1355">
        <v>333</v>
      </c>
      <c r="BN44" s="2013">
        <v>714403</v>
      </c>
      <c r="BO44" s="1361">
        <f t="shared" si="2"/>
        <v>-7567</v>
      </c>
      <c r="BP44" s="1353">
        <v>-5616</v>
      </c>
      <c r="BQ44" s="1361">
        <v>-1951</v>
      </c>
      <c r="BR44" s="1361">
        <v>299</v>
      </c>
      <c r="BS44" s="2013">
        <v>707135</v>
      </c>
      <c r="BT44" s="1361">
        <f t="shared" si="3"/>
        <v>-8093</v>
      </c>
      <c r="BU44" s="2270">
        <v>-5932</v>
      </c>
      <c r="BV44" s="2271">
        <v>-2161</v>
      </c>
      <c r="BW44" s="2271">
        <v>212</v>
      </c>
      <c r="BX44" s="2013">
        <v>699254</v>
      </c>
      <c r="BY44" s="1361">
        <f t="shared" si="4"/>
        <v>-7815</v>
      </c>
      <c r="BZ44" s="2270">
        <v>-5937</v>
      </c>
      <c r="CA44" s="2271">
        <v>-1878</v>
      </c>
      <c r="CB44" s="2271">
        <v>88</v>
      </c>
      <c r="CC44" s="2013">
        <v>691527</v>
      </c>
      <c r="CD44" s="1361">
        <f t="shared" si="5"/>
        <v>-7488</v>
      </c>
      <c r="CE44" s="2270">
        <v>-6138</v>
      </c>
      <c r="CF44" s="2271">
        <v>-1350</v>
      </c>
      <c r="CG44" s="2013">
        <v>684039</v>
      </c>
      <c r="CH44" s="1361">
        <v>-8334</v>
      </c>
      <c r="CI44" s="2270">
        <v>-7376</v>
      </c>
      <c r="CJ44" s="2271">
        <v>-958</v>
      </c>
      <c r="CK44" s="2013">
        <v>675705</v>
      </c>
      <c r="CL44" s="1361">
        <v>-9283</v>
      </c>
      <c r="CM44" s="2270">
        <v>-8174</v>
      </c>
      <c r="CN44" s="2271">
        <v>-1109</v>
      </c>
      <c r="CO44" s="2013">
        <v>666422</v>
      </c>
    </row>
    <row r="45" spans="1:93">
      <c r="A45" s="2021">
        <v>40</v>
      </c>
      <c r="B45" s="2022" t="s">
        <v>258</v>
      </c>
      <c r="C45" s="1983">
        <v>5049908</v>
      </c>
      <c r="D45" s="1084">
        <v>7140</v>
      </c>
      <c r="E45" s="1083">
        <v>1510</v>
      </c>
      <c r="F45" s="1983">
        <v>2935</v>
      </c>
      <c r="G45" s="1985">
        <v>2695</v>
      </c>
      <c r="H45" s="1983">
        <v>5057048</v>
      </c>
      <c r="I45" s="1084">
        <v>4189</v>
      </c>
      <c r="J45" s="1083">
        <v>2617</v>
      </c>
      <c r="K45" s="1983">
        <v>-1124</v>
      </c>
      <c r="L45" s="1985">
        <v>2696</v>
      </c>
      <c r="M45" s="1983">
        <v>5061237</v>
      </c>
      <c r="N45" s="1084">
        <v>1100</v>
      </c>
      <c r="O45" s="1083">
        <v>1818</v>
      </c>
      <c r="P45" s="1983">
        <v>-3413</v>
      </c>
      <c r="Q45" s="1985">
        <v>2695</v>
      </c>
      <c r="R45" s="1983">
        <v>5062337</v>
      </c>
      <c r="S45" s="1366">
        <v>1603</v>
      </c>
      <c r="T45" s="1365">
        <v>1457</v>
      </c>
      <c r="U45" s="1369">
        <v>-2550</v>
      </c>
      <c r="V45" s="1986">
        <v>2696</v>
      </c>
      <c r="W45" s="1369">
        <v>5063940</v>
      </c>
      <c r="X45" s="1366">
        <v>8028</v>
      </c>
      <c r="Y45" s="1365">
        <v>43</v>
      </c>
      <c r="Z45" s="1369">
        <v>5290</v>
      </c>
      <c r="AA45" s="1986">
        <v>2695</v>
      </c>
      <c r="AB45" s="1369">
        <v>5071968</v>
      </c>
      <c r="AC45" s="2021">
        <v>40</v>
      </c>
      <c r="AD45" s="2022" t="s">
        <v>258</v>
      </c>
      <c r="AE45" s="1983">
        <v>5071968</v>
      </c>
      <c r="AF45" s="1084">
        <v>9355</v>
      </c>
      <c r="AG45" s="1083">
        <v>-1562</v>
      </c>
      <c r="AH45" s="1983">
        <v>8891</v>
      </c>
      <c r="AI45" s="1985">
        <v>2026</v>
      </c>
      <c r="AJ45" s="1983">
        <v>5081323</v>
      </c>
      <c r="AK45" s="1084">
        <v>7989</v>
      </c>
      <c r="AL45" s="1083">
        <v>-2499</v>
      </c>
      <c r="AM45" s="1983">
        <v>8462</v>
      </c>
      <c r="AN45" s="1985">
        <v>2026</v>
      </c>
      <c r="AO45" s="1983">
        <v>5089312</v>
      </c>
      <c r="AP45" s="1084">
        <v>6437</v>
      </c>
      <c r="AQ45" s="1083">
        <v>-3914</v>
      </c>
      <c r="AR45" s="1983">
        <v>8326</v>
      </c>
      <c r="AS45" s="1985">
        <v>2025</v>
      </c>
      <c r="AT45" s="1983">
        <v>5095749</v>
      </c>
      <c r="AU45" s="1366">
        <v>3481</v>
      </c>
      <c r="AV45" s="1365">
        <v>-3729</v>
      </c>
      <c r="AW45" s="1369">
        <v>5184</v>
      </c>
      <c r="AX45" s="1986">
        <v>2026</v>
      </c>
      <c r="AY45" s="1369">
        <v>5099230</v>
      </c>
      <c r="AZ45" s="1366">
        <v>2326</v>
      </c>
      <c r="BA45" s="1365">
        <v>-4649</v>
      </c>
      <c r="BB45" s="1369">
        <v>4949</v>
      </c>
      <c r="BC45" s="1986">
        <v>2026</v>
      </c>
      <c r="BD45" s="1365">
        <v>5101556</v>
      </c>
      <c r="BE45" s="1369">
        <f t="shared" si="0"/>
        <v>2897</v>
      </c>
      <c r="BF45" s="1367">
        <v>-5742</v>
      </c>
      <c r="BG45" s="1367">
        <v>8639</v>
      </c>
      <c r="BH45" s="1367">
        <v>8265</v>
      </c>
      <c r="BI45" s="2552">
        <v>5112718</v>
      </c>
      <c r="BJ45" s="1369">
        <f t="shared" si="1"/>
        <v>2268</v>
      </c>
      <c r="BK45" s="1369">
        <v>-9094</v>
      </c>
      <c r="BL45" s="1367">
        <v>11362</v>
      </c>
      <c r="BM45" s="1367">
        <v>7967</v>
      </c>
      <c r="BN45" s="2554">
        <v>5122953</v>
      </c>
      <c r="BO45" s="1369">
        <f t="shared" si="2"/>
        <v>552</v>
      </c>
      <c r="BP45" s="1365">
        <v>-10316</v>
      </c>
      <c r="BQ45" s="1369">
        <v>10868</v>
      </c>
      <c r="BR45" s="1369">
        <v>7448</v>
      </c>
      <c r="BS45" s="2554">
        <v>5130953</v>
      </c>
      <c r="BT45" s="1369">
        <f t="shared" si="3"/>
        <v>-3603</v>
      </c>
      <c r="BU45" s="2266">
        <v>-13383</v>
      </c>
      <c r="BV45" s="2267">
        <v>9780</v>
      </c>
      <c r="BW45" s="2267">
        <v>6923</v>
      </c>
      <c r="BX45" s="2554">
        <v>5134273</v>
      </c>
      <c r="BY45" s="1369">
        <f t="shared" si="4"/>
        <v>-4372</v>
      </c>
      <c r="BZ45" s="2266">
        <v>-13701</v>
      </c>
      <c r="CA45" s="2267">
        <v>9329</v>
      </c>
      <c r="CB45" s="2267">
        <v>5313</v>
      </c>
      <c r="CC45" s="2554">
        <v>5135214</v>
      </c>
      <c r="CD45" s="1369">
        <f t="shared" si="5"/>
        <v>-11466</v>
      </c>
      <c r="CE45" s="2266">
        <v>-17783</v>
      </c>
      <c r="CF45" s="2267">
        <v>6317</v>
      </c>
      <c r="CG45" s="2554">
        <v>5123748</v>
      </c>
      <c r="CH45" s="1369">
        <v>-7702</v>
      </c>
      <c r="CI45" s="2266">
        <v>-23420</v>
      </c>
      <c r="CJ45" s="2267">
        <v>15718</v>
      </c>
      <c r="CK45" s="2554">
        <v>5116046</v>
      </c>
      <c r="CL45" s="1369">
        <v>-13316</v>
      </c>
      <c r="CM45" s="2266">
        <v>-27604</v>
      </c>
      <c r="CN45" s="2267">
        <v>14288</v>
      </c>
      <c r="CO45" s="2554">
        <v>5102730</v>
      </c>
    </row>
    <row r="46" spans="1:93">
      <c r="A46" s="2018">
        <v>41</v>
      </c>
      <c r="B46" s="1996" t="s">
        <v>259</v>
      </c>
      <c r="C46" s="1984">
        <v>866369</v>
      </c>
      <c r="D46" s="1090">
        <v>-3469</v>
      </c>
      <c r="E46" s="1089">
        <v>-1005</v>
      </c>
      <c r="F46" s="1984">
        <v>-2640</v>
      </c>
      <c r="G46" s="1098">
        <v>176</v>
      </c>
      <c r="H46" s="1984">
        <v>862900</v>
      </c>
      <c r="I46" s="1090">
        <v>-3256</v>
      </c>
      <c r="J46" s="1089">
        <v>-846</v>
      </c>
      <c r="K46" s="1984">
        <v>-2586</v>
      </c>
      <c r="L46" s="1098">
        <v>176</v>
      </c>
      <c r="M46" s="1984">
        <v>859644</v>
      </c>
      <c r="N46" s="1090">
        <v>-3280</v>
      </c>
      <c r="O46" s="1089">
        <v>-1200</v>
      </c>
      <c r="P46" s="1984">
        <v>-2255</v>
      </c>
      <c r="Q46" s="1098">
        <v>175</v>
      </c>
      <c r="R46" s="1984">
        <v>856364</v>
      </c>
      <c r="S46" s="1354">
        <v>-3587</v>
      </c>
      <c r="T46" s="1353">
        <v>-1313</v>
      </c>
      <c r="U46" s="1361">
        <v>-2450</v>
      </c>
      <c r="V46" s="1997">
        <v>176</v>
      </c>
      <c r="W46" s="1361">
        <v>852777</v>
      </c>
      <c r="X46" s="1354">
        <v>-2989</v>
      </c>
      <c r="Y46" s="1353">
        <v>-1519</v>
      </c>
      <c r="Z46" s="1361">
        <v>-1646</v>
      </c>
      <c r="AA46" s="1997">
        <v>176</v>
      </c>
      <c r="AB46" s="1361">
        <v>849788</v>
      </c>
      <c r="AC46" s="2018">
        <v>41</v>
      </c>
      <c r="AD46" s="1996" t="s">
        <v>259</v>
      </c>
      <c r="AE46" s="1984">
        <v>849788</v>
      </c>
      <c r="AF46" s="1090">
        <v>-2419</v>
      </c>
      <c r="AG46" s="1089">
        <v>-1797</v>
      </c>
      <c r="AH46" s="1984">
        <v>-1203</v>
      </c>
      <c r="AI46" s="1098">
        <v>581</v>
      </c>
      <c r="AJ46" s="1984">
        <v>847369</v>
      </c>
      <c r="AK46" s="1090">
        <v>-2704</v>
      </c>
      <c r="AL46" s="1089">
        <v>-2095</v>
      </c>
      <c r="AM46" s="1984">
        <v>-1190</v>
      </c>
      <c r="AN46" s="1098">
        <v>581</v>
      </c>
      <c r="AO46" s="1984">
        <v>844665</v>
      </c>
      <c r="AP46" s="1090">
        <v>-3245</v>
      </c>
      <c r="AQ46" s="1089">
        <v>-2397</v>
      </c>
      <c r="AR46" s="1984">
        <v>-1429</v>
      </c>
      <c r="AS46" s="1098">
        <v>581</v>
      </c>
      <c r="AT46" s="1984">
        <v>841420</v>
      </c>
      <c r="AU46" s="1354">
        <v>-4052</v>
      </c>
      <c r="AV46" s="1353">
        <v>-2458</v>
      </c>
      <c r="AW46" s="1361">
        <v>-2175</v>
      </c>
      <c r="AX46" s="1997">
        <v>581</v>
      </c>
      <c r="AY46" s="1361">
        <v>837368</v>
      </c>
      <c r="AZ46" s="1354">
        <v>-4536</v>
      </c>
      <c r="BA46" s="1353">
        <v>-2711</v>
      </c>
      <c r="BB46" s="1361">
        <v>-2406</v>
      </c>
      <c r="BC46" s="1997">
        <v>581</v>
      </c>
      <c r="BD46" s="1353">
        <v>832832</v>
      </c>
      <c r="BE46" s="1361">
        <f t="shared" si="0"/>
        <v>-4461</v>
      </c>
      <c r="BF46" s="1355">
        <v>-2625</v>
      </c>
      <c r="BG46" s="1355">
        <v>-1836</v>
      </c>
      <c r="BH46" s="1355">
        <v>552</v>
      </c>
      <c r="BI46" s="2015">
        <v>828923</v>
      </c>
      <c r="BJ46" s="1361">
        <f t="shared" si="1"/>
        <v>-4598</v>
      </c>
      <c r="BK46" s="1361">
        <v>-3333</v>
      </c>
      <c r="BL46" s="1355">
        <v>-1265</v>
      </c>
      <c r="BM46" s="1355">
        <v>498</v>
      </c>
      <c r="BN46" s="2013">
        <v>824823</v>
      </c>
      <c r="BO46" s="1361">
        <f t="shared" si="2"/>
        <v>-4555</v>
      </c>
      <c r="BP46" s="1353">
        <v>-3482</v>
      </c>
      <c r="BQ46" s="1361">
        <v>-1073</v>
      </c>
      <c r="BR46" s="1361">
        <v>451</v>
      </c>
      <c r="BS46" s="2013">
        <v>820719</v>
      </c>
      <c r="BT46" s="1361">
        <f t="shared" si="3"/>
        <v>-4504</v>
      </c>
      <c r="BU46" s="2270">
        <v>-3742</v>
      </c>
      <c r="BV46" s="2271">
        <v>-762</v>
      </c>
      <c r="BW46" s="2271">
        <v>351</v>
      </c>
      <c r="BX46" s="2013">
        <v>816566</v>
      </c>
      <c r="BY46" s="1361">
        <f t="shared" si="4"/>
        <v>-5245</v>
      </c>
      <c r="BZ46" s="2270">
        <v>-3742</v>
      </c>
      <c r="CA46" s="2271">
        <v>-1503</v>
      </c>
      <c r="CB46" s="2271">
        <v>121</v>
      </c>
      <c r="CC46" s="2013">
        <v>811442</v>
      </c>
      <c r="CD46" s="1361">
        <f t="shared" si="5"/>
        <v>-5471</v>
      </c>
      <c r="CE46" s="2270">
        <v>-4184</v>
      </c>
      <c r="CF46" s="2271">
        <v>-1287</v>
      </c>
      <c r="CG46" s="2013">
        <v>805971</v>
      </c>
      <c r="CH46" s="1361">
        <v>-5184</v>
      </c>
      <c r="CI46" s="2270">
        <v>-5188</v>
      </c>
      <c r="CJ46" s="2271">
        <v>4</v>
      </c>
      <c r="CK46" s="2013">
        <v>800787</v>
      </c>
      <c r="CL46" s="1361">
        <v>-5928</v>
      </c>
      <c r="CM46" s="2270">
        <v>-6228</v>
      </c>
      <c r="CN46" s="2271">
        <v>300</v>
      </c>
      <c r="CO46" s="2013">
        <v>794859</v>
      </c>
    </row>
    <row r="47" spans="1:93">
      <c r="A47" s="2018">
        <v>42</v>
      </c>
      <c r="B47" s="1996" t="s">
        <v>260</v>
      </c>
      <c r="C47" s="1984">
        <v>1478632</v>
      </c>
      <c r="D47" s="1090">
        <v>-11275</v>
      </c>
      <c r="E47" s="1089">
        <v>-2528</v>
      </c>
      <c r="F47" s="1984">
        <v>-9682</v>
      </c>
      <c r="G47" s="1098">
        <v>935</v>
      </c>
      <c r="H47" s="1984">
        <v>1467357</v>
      </c>
      <c r="I47" s="1090">
        <v>-11971</v>
      </c>
      <c r="J47" s="1089">
        <v>-2917</v>
      </c>
      <c r="K47" s="1984">
        <v>-9988</v>
      </c>
      <c r="L47" s="1098">
        <v>934</v>
      </c>
      <c r="M47" s="1984">
        <v>1455386</v>
      </c>
      <c r="N47" s="1090">
        <v>-12319</v>
      </c>
      <c r="O47" s="1089">
        <v>-3543</v>
      </c>
      <c r="P47" s="1984">
        <v>-9711</v>
      </c>
      <c r="Q47" s="1098">
        <v>935</v>
      </c>
      <c r="R47" s="1984">
        <v>1443067</v>
      </c>
      <c r="S47" s="1354">
        <v>-9456</v>
      </c>
      <c r="T47" s="1353">
        <v>-3442</v>
      </c>
      <c r="U47" s="1361">
        <v>-6948</v>
      </c>
      <c r="V47" s="1997">
        <v>934</v>
      </c>
      <c r="W47" s="1361">
        <v>1433611</v>
      </c>
      <c r="X47" s="1354">
        <v>-6832</v>
      </c>
      <c r="Y47" s="1353">
        <v>-3970</v>
      </c>
      <c r="Z47" s="1361">
        <v>-3797</v>
      </c>
      <c r="AA47" s="1997">
        <v>935</v>
      </c>
      <c r="AB47" s="1361">
        <v>1426779</v>
      </c>
      <c r="AC47" s="2018">
        <v>42</v>
      </c>
      <c r="AD47" s="1996" t="s">
        <v>260</v>
      </c>
      <c r="AE47" s="1984">
        <v>1426779</v>
      </c>
      <c r="AF47" s="1090">
        <v>-9129</v>
      </c>
      <c r="AG47" s="1089">
        <v>-4894</v>
      </c>
      <c r="AH47" s="1984">
        <v>-4447</v>
      </c>
      <c r="AI47" s="1098">
        <v>212</v>
      </c>
      <c r="AJ47" s="1984">
        <v>1417650</v>
      </c>
      <c r="AK47" s="1090">
        <v>-9362</v>
      </c>
      <c r="AL47" s="1089">
        <v>-4660</v>
      </c>
      <c r="AM47" s="1984">
        <v>-4915</v>
      </c>
      <c r="AN47" s="1098">
        <v>213</v>
      </c>
      <c r="AO47" s="1984">
        <v>1408288</v>
      </c>
      <c r="AP47" s="1090">
        <v>-10846</v>
      </c>
      <c r="AQ47" s="1089">
        <v>-5599</v>
      </c>
      <c r="AR47" s="1984">
        <v>-5459</v>
      </c>
      <c r="AS47" s="1098">
        <v>212</v>
      </c>
      <c r="AT47" s="1984">
        <v>1397442</v>
      </c>
      <c r="AU47" s="1354">
        <v>-10102</v>
      </c>
      <c r="AV47" s="1353">
        <v>-5741</v>
      </c>
      <c r="AW47" s="1361">
        <v>-4574</v>
      </c>
      <c r="AX47" s="1997">
        <v>213</v>
      </c>
      <c r="AY47" s="1361">
        <v>1387340</v>
      </c>
      <c r="AZ47" s="1354">
        <v>-10153</v>
      </c>
      <c r="BA47" s="1353">
        <v>-5830</v>
      </c>
      <c r="BB47" s="1361">
        <v>-4535</v>
      </c>
      <c r="BC47" s="1997">
        <v>212</v>
      </c>
      <c r="BD47" s="1353">
        <v>1377187</v>
      </c>
      <c r="BE47" s="1361">
        <f t="shared" si="0"/>
        <v>-10355</v>
      </c>
      <c r="BF47" s="1355">
        <v>-6093</v>
      </c>
      <c r="BG47" s="1355">
        <v>-4262</v>
      </c>
      <c r="BH47" s="1355">
        <v>318</v>
      </c>
      <c r="BI47" s="2015">
        <v>1367150</v>
      </c>
      <c r="BJ47" s="1361">
        <f t="shared" si="1"/>
        <v>-12800</v>
      </c>
      <c r="BK47" s="1361">
        <v>-6635</v>
      </c>
      <c r="BL47" s="1355">
        <v>-6165</v>
      </c>
      <c r="BM47" s="1355">
        <v>200</v>
      </c>
      <c r="BN47" s="2013">
        <v>1354550</v>
      </c>
      <c r="BO47" s="1361">
        <f t="shared" si="2"/>
        <v>-13419</v>
      </c>
      <c r="BP47" s="1353">
        <v>-7562</v>
      </c>
      <c r="BQ47" s="1361">
        <v>-5857</v>
      </c>
      <c r="BR47" s="1361">
        <v>61</v>
      </c>
      <c r="BS47" s="2013">
        <v>1341192</v>
      </c>
      <c r="BT47" s="1361">
        <f t="shared" si="3"/>
        <v>-14104</v>
      </c>
      <c r="BU47" s="2270">
        <v>-7663</v>
      </c>
      <c r="BV47" s="2271">
        <v>-6441</v>
      </c>
      <c r="BW47" s="2271">
        <v>-84</v>
      </c>
      <c r="BX47" s="2013">
        <v>1327004</v>
      </c>
      <c r="BY47" s="1361">
        <f t="shared" si="4"/>
        <v>-14256</v>
      </c>
      <c r="BZ47" s="2270">
        <v>-8190</v>
      </c>
      <c r="CA47" s="2271">
        <v>-6066</v>
      </c>
      <c r="CB47" s="2271">
        <v>-431</v>
      </c>
      <c r="CC47" s="2013">
        <v>1312317</v>
      </c>
      <c r="CD47" s="1361">
        <f t="shared" si="5"/>
        <v>-15478</v>
      </c>
      <c r="CE47" s="2270">
        <v>-9135</v>
      </c>
      <c r="CF47" s="2271">
        <v>-6343</v>
      </c>
      <c r="CG47" s="2013">
        <v>1296839</v>
      </c>
      <c r="CH47" s="1361">
        <v>-13711</v>
      </c>
      <c r="CI47" s="2270">
        <v>-10678</v>
      </c>
      <c r="CJ47" s="2271">
        <v>-3033</v>
      </c>
      <c r="CK47" s="2013">
        <v>1283128</v>
      </c>
      <c r="CL47" s="1361">
        <v>-15976</v>
      </c>
      <c r="CM47" s="2270">
        <v>-11742</v>
      </c>
      <c r="CN47" s="2271">
        <v>-4234</v>
      </c>
      <c r="CO47" s="2013">
        <v>1267152</v>
      </c>
    </row>
    <row r="48" spans="1:93">
      <c r="A48" s="2018">
        <v>43</v>
      </c>
      <c r="B48" s="1996" t="s">
        <v>2515</v>
      </c>
      <c r="C48" s="1984">
        <v>1842233</v>
      </c>
      <c r="D48" s="1090">
        <v>-4085</v>
      </c>
      <c r="E48" s="1089">
        <v>-2039</v>
      </c>
      <c r="F48" s="1984">
        <v>-3874</v>
      </c>
      <c r="G48" s="1098">
        <v>1828</v>
      </c>
      <c r="H48" s="1984">
        <v>1838148</v>
      </c>
      <c r="I48" s="1090">
        <v>-6560</v>
      </c>
      <c r="J48" s="1089">
        <v>-2132</v>
      </c>
      <c r="K48" s="1984">
        <v>-6255</v>
      </c>
      <c r="L48" s="1098">
        <v>1827</v>
      </c>
      <c r="M48" s="1984">
        <v>1831588</v>
      </c>
      <c r="N48" s="1090">
        <v>-5163</v>
      </c>
      <c r="O48" s="1089">
        <v>-2398</v>
      </c>
      <c r="P48" s="1984">
        <v>-4593</v>
      </c>
      <c r="Q48" s="1098">
        <v>1828</v>
      </c>
      <c r="R48" s="1984">
        <v>1826425</v>
      </c>
      <c r="S48" s="1354">
        <v>-5492</v>
      </c>
      <c r="T48" s="1353">
        <v>-2299</v>
      </c>
      <c r="U48" s="1361">
        <v>-5020</v>
      </c>
      <c r="V48" s="1997">
        <v>1827</v>
      </c>
      <c r="W48" s="1361">
        <v>1820933</v>
      </c>
      <c r="X48" s="1354">
        <v>-3507</v>
      </c>
      <c r="Y48" s="1353">
        <v>-2584</v>
      </c>
      <c r="Z48" s="1361">
        <v>-2751</v>
      </c>
      <c r="AA48" s="1997">
        <v>1828</v>
      </c>
      <c r="AB48" s="1361">
        <v>1817426</v>
      </c>
      <c r="AC48" s="2018">
        <v>43</v>
      </c>
      <c r="AD48" s="1996" t="s">
        <v>2519</v>
      </c>
      <c r="AE48" s="1984">
        <v>1817426</v>
      </c>
      <c r="AF48" s="1090">
        <v>-4714</v>
      </c>
      <c r="AG48" s="1089">
        <v>-4072</v>
      </c>
      <c r="AH48" s="1984">
        <v>-773</v>
      </c>
      <c r="AI48" s="1098">
        <v>131</v>
      </c>
      <c r="AJ48" s="1984">
        <v>1812712</v>
      </c>
      <c r="AK48" s="1090">
        <v>-5515</v>
      </c>
      <c r="AL48" s="1089">
        <v>-4111</v>
      </c>
      <c r="AM48" s="1984">
        <v>-1535</v>
      </c>
      <c r="AN48" s="1098">
        <v>131</v>
      </c>
      <c r="AO48" s="1984">
        <v>1807197</v>
      </c>
      <c r="AP48" s="1090">
        <v>-5730</v>
      </c>
      <c r="AQ48" s="1089">
        <v>-4388</v>
      </c>
      <c r="AR48" s="1984">
        <v>-1472</v>
      </c>
      <c r="AS48" s="1098">
        <v>130</v>
      </c>
      <c r="AT48" s="1984">
        <v>1801467</v>
      </c>
      <c r="AU48" s="1354">
        <v>-6844</v>
      </c>
      <c r="AV48" s="1353">
        <v>-4694</v>
      </c>
      <c r="AW48" s="1361">
        <v>-2281</v>
      </c>
      <c r="AX48" s="1997">
        <v>131</v>
      </c>
      <c r="AY48" s="1361">
        <v>1794623</v>
      </c>
      <c r="AZ48" s="1354">
        <v>-8453</v>
      </c>
      <c r="BA48" s="1353">
        <v>-5199</v>
      </c>
      <c r="BB48" s="1361">
        <v>-3385</v>
      </c>
      <c r="BC48" s="1997">
        <v>131</v>
      </c>
      <c r="BD48" s="1353">
        <v>1786170</v>
      </c>
      <c r="BE48" s="1361">
        <f t="shared" si="0"/>
        <v>-11991</v>
      </c>
      <c r="BF48" s="1355">
        <v>-5855</v>
      </c>
      <c r="BG48" s="1355">
        <v>-6136</v>
      </c>
      <c r="BH48" s="1355">
        <v>657</v>
      </c>
      <c r="BI48" s="2015">
        <v>1774836</v>
      </c>
      <c r="BJ48" s="1361">
        <f t="shared" si="1"/>
        <v>-8847</v>
      </c>
      <c r="BK48" s="1361">
        <v>-6997</v>
      </c>
      <c r="BL48" s="1355">
        <v>-1850</v>
      </c>
      <c r="BM48" s="1355">
        <v>615</v>
      </c>
      <c r="BN48" s="2013">
        <v>1766604</v>
      </c>
      <c r="BO48" s="1361">
        <f t="shared" si="2"/>
        <v>-8422</v>
      </c>
      <c r="BP48" s="1353">
        <v>-7052</v>
      </c>
      <c r="BQ48" s="1361">
        <v>-1370</v>
      </c>
      <c r="BR48" s="1361">
        <v>419</v>
      </c>
      <c r="BS48" s="2013">
        <v>1758601</v>
      </c>
      <c r="BT48" s="1361">
        <f t="shared" si="3"/>
        <v>-9331</v>
      </c>
      <c r="BU48" s="2270">
        <v>-7831</v>
      </c>
      <c r="BV48" s="2271">
        <v>-1500</v>
      </c>
      <c r="BW48" s="2271">
        <v>206</v>
      </c>
      <c r="BX48" s="2013">
        <v>1749476</v>
      </c>
      <c r="BY48" s="1361">
        <f t="shared" si="4"/>
        <v>-10992</v>
      </c>
      <c r="BZ48" s="2270">
        <v>-8207</v>
      </c>
      <c r="CA48" s="2271">
        <v>-2785</v>
      </c>
      <c r="CB48" s="2271">
        <v>-183</v>
      </c>
      <c r="CC48" s="2013">
        <v>1738301</v>
      </c>
      <c r="CD48" s="1361">
        <f t="shared" si="5"/>
        <v>-10038</v>
      </c>
      <c r="CE48" s="2270">
        <v>-9106</v>
      </c>
      <c r="CF48" s="2271">
        <v>-932</v>
      </c>
      <c r="CG48" s="2013">
        <v>1728263</v>
      </c>
      <c r="CH48" s="1361">
        <v>-9936</v>
      </c>
      <c r="CI48" s="2270">
        <v>-11550</v>
      </c>
      <c r="CJ48" s="2271">
        <v>1614</v>
      </c>
      <c r="CK48" s="2013">
        <v>1718327</v>
      </c>
      <c r="CL48" s="1361">
        <v>-9493</v>
      </c>
      <c r="CM48" s="2270">
        <v>-13111</v>
      </c>
      <c r="CN48" s="2271">
        <v>3618</v>
      </c>
      <c r="CO48" s="2013">
        <v>1708834</v>
      </c>
    </row>
    <row r="49" spans="1:93">
      <c r="A49" s="2018">
        <v>44</v>
      </c>
      <c r="B49" s="1996" t="s">
        <v>2516</v>
      </c>
      <c r="C49" s="1984">
        <v>1209571</v>
      </c>
      <c r="D49" s="1090">
        <v>-2519</v>
      </c>
      <c r="E49" s="1089">
        <v>-2019</v>
      </c>
      <c r="F49" s="1984">
        <v>-1880</v>
      </c>
      <c r="G49" s="1098">
        <v>1380</v>
      </c>
      <c r="H49" s="1984">
        <v>1207052</v>
      </c>
      <c r="I49" s="1090">
        <v>-1246</v>
      </c>
      <c r="J49" s="1089">
        <v>-1960</v>
      </c>
      <c r="K49" s="1984">
        <v>-666</v>
      </c>
      <c r="L49" s="1098">
        <v>1380</v>
      </c>
      <c r="M49" s="1984">
        <v>1205806</v>
      </c>
      <c r="N49" s="1090">
        <v>-1476</v>
      </c>
      <c r="O49" s="1089">
        <v>-2246</v>
      </c>
      <c r="P49" s="1984">
        <v>-610</v>
      </c>
      <c r="Q49" s="1098">
        <v>1380</v>
      </c>
      <c r="R49" s="1984">
        <v>1204330</v>
      </c>
      <c r="S49" s="1354">
        <v>-4066</v>
      </c>
      <c r="T49" s="1353">
        <v>-2525</v>
      </c>
      <c r="U49" s="1361">
        <v>-2921</v>
      </c>
      <c r="V49" s="1997">
        <v>1380</v>
      </c>
      <c r="W49" s="1361">
        <v>1200264</v>
      </c>
      <c r="X49" s="1354">
        <v>-3735</v>
      </c>
      <c r="Y49" s="1353">
        <v>-2791</v>
      </c>
      <c r="Z49" s="1361">
        <v>-2324</v>
      </c>
      <c r="AA49" s="1997">
        <v>1380</v>
      </c>
      <c r="AB49" s="1361">
        <v>1196529</v>
      </c>
      <c r="AC49" s="2018">
        <v>44</v>
      </c>
      <c r="AD49" s="1996" t="s">
        <v>2520</v>
      </c>
      <c r="AE49" s="1984">
        <v>1196529</v>
      </c>
      <c r="AF49" s="1090">
        <v>-4623</v>
      </c>
      <c r="AG49" s="1089">
        <v>-3707</v>
      </c>
      <c r="AH49" s="1984">
        <v>-1387</v>
      </c>
      <c r="AI49" s="1098">
        <v>471</v>
      </c>
      <c r="AJ49" s="1984">
        <v>1191906</v>
      </c>
      <c r="AK49" s="1090">
        <v>-5541</v>
      </c>
      <c r="AL49" s="1089">
        <v>-4234</v>
      </c>
      <c r="AM49" s="1984">
        <v>-1778</v>
      </c>
      <c r="AN49" s="1098">
        <v>471</v>
      </c>
      <c r="AO49" s="1984">
        <v>1186365</v>
      </c>
      <c r="AP49" s="1090">
        <v>-6474</v>
      </c>
      <c r="AQ49" s="1089">
        <v>-4301</v>
      </c>
      <c r="AR49" s="1984">
        <v>-2645</v>
      </c>
      <c r="AS49" s="1098">
        <v>472</v>
      </c>
      <c r="AT49" s="1984">
        <v>1179891</v>
      </c>
      <c r="AU49" s="1354">
        <v>-6946</v>
      </c>
      <c r="AV49" s="1353">
        <v>-4559</v>
      </c>
      <c r="AW49" s="1361">
        <v>-2858</v>
      </c>
      <c r="AX49" s="1997">
        <v>471</v>
      </c>
      <c r="AY49" s="1361">
        <v>1172945</v>
      </c>
      <c r="AZ49" s="1354">
        <v>-6607</v>
      </c>
      <c r="BA49" s="1353">
        <v>-5163</v>
      </c>
      <c r="BB49" s="1361">
        <v>-1915</v>
      </c>
      <c r="BC49" s="1997">
        <v>471</v>
      </c>
      <c r="BD49" s="1353">
        <v>1166338</v>
      </c>
      <c r="BE49" s="1361">
        <f t="shared" si="0"/>
        <v>-6594</v>
      </c>
      <c r="BF49" s="1355">
        <v>-4660</v>
      </c>
      <c r="BG49" s="1355">
        <v>-1934</v>
      </c>
      <c r="BH49" s="1355">
        <v>-127</v>
      </c>
      <c r="BI49" s="2015">
        <v>1159617</v>
      </c>
      <c r="BJ49" s="1361">
        <f t="shared" si="1"/>
        <v>-7448</v>
      </c>
      <c r="BK49" s="1361">
        <v>-5817</v>
      </c>
      <c r="BL49" s="1355">
        <v>-1631</v>
      </c>
      <c r="BM49" s="1355">
        <v>-194</v>
      </c>
      <c r="BN49" s="2013">
        <v>1151975</v>
      </c>
      <c r="BO49" s="1361">
        <f t="shared" si="2"/>
        <v>-8700</v>
      </c>
      <c r="BP49" s="1353">
        <v>-6215</v>
      </c>
      <c r="BQ49" s="1361">
        <v>-2485</v>
      </c>
      <c r="BR49" s="1361">
        <v>-284</v>
      </c>
      <c r="BS49" s="2013">
        <v>1142991</v>
      </c>
      <c r="BT49" s="1361">
        <f t="shared" si="3"/>
        <v>-8139</v>
      </c>
      <c r="BU49" s="2270">
        <v>-6686</v>
      </c>
      <c r="BV49" s="2271">
        <v>-1453</v>
      </c>
      <c r="BW49" s="2271">
        <v>-367</v>
      </c>
      <c r="BX49" s="2013">
        <v>1134485</v>
      </c>
      <c r="BY49" s="1361">
        <f t="shared" si="4"/>
        <v>-9974</v>
      </c>
      <c r="BZ49" s="2270">
        <v>-6687</v>
      </c>
      <c r="CA49" s="2271">
        <v>-3287</v>
      </c>
      <c r="CB49" s="2271">
        <v>-659</v>
      </c>
      <c r="CC49" s="2013">
        <v>1123852</v>
      </c>
      <c r="CD49" s="1361">
        <f t="shared" si="5"/>
        <v>-9403</v>
      </c>
      <c r="CE49" s="2270">
        <v>-7765</v>
      </c>
      <c r="CF49" s="2271">
        <v>-1638</v>
      </c>
      <c r="CG49" s="2013">
        <v>1114449</v>
      </c>
      <c r="CH49" s="1361">
        <v>-7618</v>
      </c>
      <c r="CI49" s="2270">
        <v>-8812</v>
      </c>
      <c r="CJ49" s="2271">
        <v>1194</v>
      </c>
      <c r="CK49" s="2013">
        <v>1106831</v>
      </c>
      <c r="CL49" s="1361">
        <v>-10532</v>
      </c>
      <c r="CM49" s="2270">
        <v>-10461</v>
      </c>
      <c r="CN49" s="2271">
        <v>-71</v>
      </c>
      <c r="CO49" s="2013">
        <v>1096299</v>
      </c>
    </row>
    <row r="50" spans="1:93">
      <c r="A50" s="2018">
        <v>45</v>
      </c>
      <c r="B50" s="1996" t="s">
        <v>2517</v>
      </c>
      <c r="C50" s="1984">
        <v>1153042</v>
      </c>
      <c r="D50" s="1090">
        <v>-3437</v>
      </c>
      <c r="E50" s="1089">
        <v>-1184</v>
      </c>
      <c r="F50" s="1984">
        <v>-3758</v>
      </c>
      <c r="G50" s="1098">
        <v>1505</v>
      </c>
      <c r="H50" s="1984">
        <v>1149605</v>
      </c>
      <c r="I50" s="1090">
        <v>-3911</v>
      </c>
      <c r="J50" s="1089">
        <v>-977</v>
      </c>
      <c r="K50" s="1984">
        <v>-4439</v>
      </c>
      <c r="L50" s="1098">
        <v>1505</v>
      </c>
      <c r="M50" s="1984">
        <v>1145694</v>
      </c>
      <c r="N50" s="1090">
        <v>-4961</v>
      </c>
      <c r="O50" s="1089">
        <v>-1414</v>
      </c>
      <c r="P50" s="1984">
        <v>-5051</v>
      </c>
      <c r="Q50" s="1098">
        <v>1504</v>
      </c>
      <c r="R50" s="1984">
        <v>1140733</v>
      </c>
      <c r="S50" s="1354">
        <v>-3165</v>
      </c>
      <c r="T50" s="1353">
        <v>-1898</v>
      </c>
      <c r="U50" s="1361">
        <v>-2772</v>
      </c>
      <c r="V50" s="1997">
        <v>1505</v>
      </c>
      <c r="W50" s="1361">
        <v>1137568</v>
      </c>
      <c r="X50" s="1354">
        <v>-2335</v>
      </c>
      <c r="Y50" s="1353">
        <v>-1905</v>
      </c>
      <c r="Z50" s="1361">
        <v>-1935</v>
      </c>
      <c r="AA50" s="1997">
        <v>1505</v>
      </c>
      <c r="AB50" s="1361">
        <v>1135233</v>
      </c>
      <c r="AC50" s="2018">
        <v>45</v>
      </c>
      <c r="AD50" s="1996" t="s">
        <v>2521</v>
      </c>
      <c r="AE50" s="1984">
        <v>1135233</v>
      </c>
      <c r="AF50" s="1090">
        <v>-4747</v>
      </c>
      <c r="AG50" s="1089">
        <v>-2975</v>
      </c>
      <c r="AH50" s="1984">
        <v>-1289</v>
      </c>
      <c r="AI50" s="1098">
        <v>-483</v>
      </c>
      <c r="AJ50" s="1984">
        <v>1130486</v>
      </c>
      <c r="AK50" s="1090">
        <v>-5304</v>
      </c>
      <c r="AL50" s="1089">
        <v>-2755</v>
      </c>
      <c r="AM50" s="1984">
        <v>-2065</v>
      </c>
      <c r="AN50" s="1098">
        <v>-484</v>
      </c>
      <c r="AO50" s="1984">
        <v>1125182</v>
      </c>
      <c r="AP50" s="1090">
        <v>-6138</v>
      </c>
      <c r="AQ50" s="1089">
        <v>-3326</v>
      </c>
      <c r="AR50" s="1984">
        <v>-2329</v>
      </c>
      <c r="AS50" s="1098">
        <v>-483</v>
      </c>
      <c r="AT50" s="1984">
        <v>1119044</v>
      </c>
      <c r="AU50" s="1354">
        <v>-6870</v>
      </c>
      <c r="AV50" s="1353">
        <v>-3314</v>
      </c>
      <c r="AW50" s="1361">
        <v>-3072</v>
      </c>
      <c r="AX50" s="1997">
        <v>-484</v>
      </c>
      <c r="AY50" s="1361">
        <v>1112174</v>
      </c>
      <c r="AZ50" s="1354">
        <v>-8105</v>
      </c>
      <c r="BA50" s="1353">
        <v>-4205</v>
      </c>
      <c r="BB50" s="1361">
        <v>-3417</v>
      </c>
      <c r="BC50" s="1997">
        <v>-483</v>
      </c>
      <c r="BD50" s="1353">
        <v>1104069</v>
      </c>
      <c r="BE50" s="1361">
        <f t="shared" si="0"/>
        <v>-7901</v>
      </c>
      <c r="BF50" s="1355">
        <v>-4469</v>
      </c>
      <c r="BG50" s="1355">
        <v>-3432</v>
      </c>
      <c r="BH50" s="1355">
        <v>1114</v>
      </c>
      <c r="BI50" s="2015">
        <v>1097282</v>
      </c>
      <c r="BJ50" s="1361">
        <f t="shared" si="1"/>
        <v>-7361</v>
      </c>
      <c r="BK50" s="1361">
        <v>-4983</v>
      </c>
      <c r="BL50" s="1355">
        <v>-2378</v>
      </c>
      <c r="BM50" s="1355">
        <v>1035</v>
      </c>
      <c r="BN50" s="2013">
        <v>1090956</v>
      </c>
      <c r="BO50" s="1361">
        <f t="shared" si="2"/>
        <v>-8061</v>
      </c>
      <c r="BP50" s="1353">
        <v>-5503</v>
      </c>
      <c r="BQ50" s="1361">
        <v>-2558</v>
      </c>
      <c r="BR50" s="1361">
        <v>903</v>
      </c>
      <c r="BS50" s="2013">
        <v>1083798</v>
      </c>
      <c r="BT50" s="1361">
        <f t="shared" si="3"/>
        <v>-7450</v>
      </c>
      <c r="BU50" s="2270">
        <v>-5567</v>
      </c>
      <c r="BV50" s="2271">
        <v>-1883</v>
      </c>
      <c r="BW50" s="2271">
        <v>809</v>
      </c>
      <c r="BX50" s="2013">
        <v>1077157</v>
      </c>
      <c r="BY50" s="1361">
        <f t="shared" si="4"/>
        <v>-8066</v>
      </c>
      <c r="BZ50" s="2270">
        <v>-6155</v>
      </c>
      <c r="CA50" s="2271">
        <v>-1911</v>
      </c>
      <c r="CB50" s="2271">
        <v>485</v>
      </c>
      <c r="CC50" s="2013">
        <v>1069576</v>
      </c>
      <c r="CD50" s="1361">
        <f t="shared" si="5"/>
        <v>-8336</v>
      </c>
      <c r="CE50" s="2270">
        <v>-6881</v>
      </c>
      <c r="CF50" s="2271">
        <v>-1455</v>
      </c>
      <c r="CG50" s="2013">
        <v>1061240</v>
      </c>
      <c r="CH50" s="1361">
        <v>-8902</v>
      </c>
      <c r="CI50" s="2270">
        <v>-8435</v>
      </c>
      <c r="CJ50" s="2271">
        <v>-467</v>
      </c>
      <c r="CK50" s="2013">
        <v>1052338</v>
      </c>
      <c r="CL50" s="1361">
        <v>-10115</v>
      </c>
      <c r="CM50" s="2270">
        <v>-9693</v>
      </c>
      <c r="CN50" s="2271">
        <v>-422</v>
      </c>
      <c r="CO50" s="2013">
        <v>1042223</v>
      </c>
    </row>
    <row r="51" spans="1:93">
      <c r="A51" s="2018">
        <v>46</v>
      </c>
      <c r="B51" s="1996" t="s">
        <v>2518</v>
      </c>
      <c r="C51" s="1984">
        <v>1753179</v>
      </c>
      <c r="D51" s="1090">
        <v>-9029</v>
      </c>
      <c r="E51" s="1089">
        <v>-3965</v>
      </c>
      <c r="F51" s="1984">
        <v>-6204</v>
      </c>
      <c r="G51" s="1098">
        <v>1140</v>
      </c>
      <c r="H51" s="1984">
        <v>1744150</v>
      </c>
      <c r="I51" s="1090">
        <v>-11420</v>
      </c>
      <c r="J51" s="1089">
        <v>-4291</v>
      </c>
      <c r="K51" s="1984">
        <v>-8269</v>
      </c>
      <c r="L51" s="1098">
        <v>1140</v>
      </c>
      <c r="M51" s="1984">
        <v>1732730</v>
      </c>
      <c r="N51" s="1090">
        <v>-11945</v>
      </c>
      <c r="O51" s="1089">
        <v>-4462</v>
      </c>
      <c r="P51" s="1984">
        <v>-8622</v>
      </c>
      <c r="Q51" s="1098">
        <v>1139</v>
      </c>
      <c r="R51" s="1984">
        <v>1720785</v>
      </c>
      <c r="S51" s="1354">
        <v>-8657</v>
      </c>
      <c r="T51" s="1353">
        <v>-4711</v>
      </c>
      <c r="U51" s="1361">
        <v>-5086</v>
      </c>
      <c r="V51" s="1997">
        <v>1140</v>
      </c>
      <c r="W51" s="1361">
        <v>1712128</v>
      </c>
      <c r="X51" s="1354">
        <v>-5886</v>
      </c>
      <c r="Y51" s="1353">
        <v>-4631</v>
      </c>
      <c r="Z51" s="1361">
        <v>-2395</v>
      </c>
      <c r="AA51" s="1997">
        <v>1140</v>
      </c>
      <c r="AB51" s="1361">
        <v>1706242</v>
      </c>
      <c r="AC51" s="2018">
        <v>46</v>
      </c>
      <c r="AD51" s="1996" t="s">
        <v>2522</v>
      </c>
      <c r="AE51" s="1984">
        <v>1706242</v>
      </c>
      <c r="AF51" s="1090">
        <v>-9049</v>
      </c>
      <c r="AG51" s="1089">
        <v>-5981</v>
      </c>
      <c r="AH51" s="1984">
        <v>-1542</v>
      </c>
      <c r="AI51" s="1098">
        <v>-1526</v>
      </c>
      <c r="AJ51" s="1984">
        <v>1697193</v>
      </c>
      <c r="AK51" s="1090">
        <v>-10597</v>
      </c>
      <c r="AL51" s="1089">
        <v>-6019</v>
      </c>
      <c r="AM51" s="1984">
        <v>-3051</v>
      </c>
      <c r="AN51" s="1098">
        <v>-1527</v>
      </c>
      <c r="AO51" s="1984">
        <v>1686596</v>
      </c>
      <c r="AP51" s="1090">
        <v>-11495</v>
      </c>
      <c r="AQ51" s="1089">
        <v>-6406</v>
      </c>
      <c r="AR51" s="1984">
        <v>-3563</v>
      </c>
      <c r="AS51" s="1098">
        <v>-1526</v>
      </c>
      <c r="AT51" s="1984">
        <v>1675101</v>
      </c>
      <c r="AU51" s="1354">
        <v>-13321</v>
      </c>
      <c r="AV51" s="1353">
        <v>-7365</v>
      </c>
      <c r="AW51" s="1361">
        <v>-4429</v>
      </c>
      <c r="AX51" s="1997">
        <v>-1527</v>
      </c>
      <c r="AY51" s="1361">
        <v>1661780</v>
      </c>
      <c r="AZ51" s="1354">
        <v>-13603</v>
      </c>
      <c r="BA51" s="1353">
        <v>-7348</v>
      </c>
      <c r="BB51" s="1361">
        <v>-4729</v>
      </c>
      <c r="BC51" s="1997">
        <v>-1526</v>
      </c>
      <c r="BD51" s="1353">
        <v>1648177</v>
      </c>
      <c r="BE51" s="1361">
        <f t="shared" si="0"/>
        <v>-10930</v>
      </c>
      <c r="BF51" s="1355">
        <v>-7478</v>
      </c>
      <c r="BG51" s="1355">
        <v>-3452</v>
      </c>
      <c r="BH51" s="1355">
        <v>206</v>
      </c>
      <c r="BI51" s="2015">
        <v>1637453</v>
      </c>
      <c r="BJ51" s="1361">
        <f t="shared" si="1"/>
        <v>-11556</v>
      </c>
      <c r="BK51" s="1361">
        <v>-8457</v>
      </c>
      <c r="BL51" s="1355">
        <v>-3099</v>
      </c>
      <c r="BM51" s="1355">
        <v>15</v>
      </c>
      <c r="BN51" s="2013">
        <v>1625912</v>
      </c>
      <c r="BO51" s="1361">
        <f t="shared" si="2"/>
        <v>-11436</v>
      </c>
      <c r="BP51" s="1353">
        <v>-9042</v>
      </c>
      <c r="BQ51" s="1361">
        <v>-2394</v>
      </c>
      <c r="BR51" s="1361">
        <v>-179</v>
      </c>
      <c r="BS51" s="2013">
        <v>1614297</v>
      </c>
      <c r="BT51" s="1361">
        <f t="shared" si="3"/>
        <v>-11962</v>
      </c>
      <c r="BU51" s="2270">
        <v>-9541</v>
      </c>
      <c r="BV51" s="2271">
        <v>-2421</v>
      </c>
      <c r="BW51" s="2271">
        <v>-470</v>
      </c>
      <c r="BX51" s="2013">
        <v>1601865</v>
      </c>
      <c r="BY51" s="1361">
        <f t="shared" si="4"/>
        <v>-12533</v>
      </c>
      <c r="BZ51" s="2270">
        <v>-9699</v>
      </c>
      <c r="CA51" s="2271">
        <v>-2834</v>
      </c>
      <c r="CB51" s="2271">
        <v>-1076</v>
      </c>
      <c r="CC51" s="2013">
        <v>1588256</v>
      </c>
      <c r="CD51" s="1361">
        <f t="shared" si="5"/>
        <v>-11865</v>
      </c>
      <c r="CE51" s="2270">
        <v>-10434</v>
      </c>
      <c r="CF51" s="2271">
        <v>-1431</v>
      </c>
      <c r="CG51" s="2013">
        <v>1576391</v>
      </c>
      <c r="CH51" s="1361">
        <v>-13729</v>
      </c>
      <c r="CI51" s="2270">
        <v>-12718</v>
      </c>
      <c r="CJ51" s="2271">
        <v>-1011</v>
      </c>
      <c r="CK51" s="2013">
        <v>1562662</v>
      </c>
      <c r="CL51" s="1361">
        <v>-13918</v>
      </c>
      <c r="CM51" s="2270">
        <v>-13855</v>
      </c>
      <c r="CN51" s="2271">
        <v>-63</v>
      </c>
      <c r="CO51" s="2013">
        <v>1548744</v>
      </c>
    </row>
    <row r="52" spans="1:93">
      <c r="A52" s="2003">
        <v>47</v>
      </c>
      <c r="B52" s="2004" t="s">
        <v>265</v>
      </c>
      <c r="C52" s="2005">
        <v>1361594</v>
      </c>
      <c r="D52" s="1077">
        <v>7440</v>
      </c>
      <c r="E52" s="1076">
        <v>7126</v>
      </c>
      <c r="F52" s="2005">
        <v>-334</v>
      </c>
      <c r="G52" s="2006">
        <v>648</v>
      </c>
      <c r="H52" s="2005">
        <v>1369034</v>
      </c>
      <c r="I52" s="1077">
        <v>5441</v>
      </c>
      <c r="J52" s="1076">
        <v>7356</v>
      </c>
      <c r="K52" s="2005">
        <v>-2563</v>
      </c>
      <c r="L52" s="2006">
        <v>648</v>
      </c>
      <c r="M52" s="2005">
        <v>1374475</v>
      </c>
      <c r="N52" s="1077">
        <v>3459</v>
      </c>
      <c r="O52" s="1076">
        <v>7277</v>
      </c>
      <c r="P52" s="2005">
        <v>-4466</v>
      </c>
      <c r="Q52" s="2006">
        <v>648</v>
      </c>
      <c r="R52" s="2005">
        <v>1377934</v>
      </c>
      <c r="S52" s="1375">
        <v>6878</v>
      </c>
      <c r="T52" s="1374">
        <v>6940</v>
      </c>
      <c r="U52" s="1378">
        <v>-710</v>
      </c>
      <c r="V52" s="2007">
        <v>648</v>
      </c>
      <c r="W52" s="1378">
        <v>1384812</v>
      </c>
      <c r="X52" s="1375">
        <v>8006</v>
      </c>
      <c r="Y52" s="1374">
        <v>6829</v>
      </c>
      <c r="Z52" s="1378">
        <v>529</v>
      </c>
      <c r="AA52" s="2007">
        <v>648</v>
      </c>
      <c r="AB52" s="1378">
        <v>1392818</v>
      </c>
      <c r="AC52" s="2003">
        <v>47</v>
      </c>
      <c r="AD52" s="2004" t="s">
        <v>265</v>
      </c>
      <c r="AE52" s="2005">
        <v>1392818</v>
      </c>
      <c r="AF52" s="1077">
        <v>9442</v>
      </c>
      <c r="AG52" s="1076">
        <v>6343</v>
      </c>
      <c r="AH52" s="2005">
        <v>1911</v>
      </c>
      <c r="AI52" s="2006">
        <v>1188</v>
      </c>
      <c r="AJ52" s="2005">
        <v>1402260</v>
      </c>
      <c r="AK52" s="1077">
        <v>9069</v>
      </c>
      <c r="AL52" s="1076">
        <v>6652</v>
      </c>
      <c r="AM52" s="2005">
        <v>1230</v>
      </c>
      <c r="AN52" s="2006">
        <v>1187</v>
      </c>
      <c r="AO52" s="2005">
        <v>1411329</v>
      </c>
      <c r="AP52" s="1077">
        <v>7402</v>
      </c>
      <c r="AQ52" s="1076">
        <v>6141</v>
      </c>
      <c r="AR52" s="2005">
        <v>73</v>
      </c>
      <c r="AS52" s="2006">
        <v>1188</v>
      </c>
      <c r="AT52" s="2005">
        <v>1418731</v>
      </c>
      <c r="AU52" s="1375">
        <v>6887</v>
      </c>
      <c r="AV52" s="1374">
        <v>5360</v>
      </c>
      <c r="AW52" s="1378">
        <v>340</v>
      </c>
      <c r="AX52" s="2007">
        <v>1187</v>
      </c>
      <c r="AY52" s="1378">
        <v>1425618</v>
      </c>
      <c r="AZ52" s="1375">
        <v>7948</v>
      </c>
      <c r="BA52" s="1374">
        <v>5600</v>
      </c>
      <c r="BB52" s="1378">
        <v>1160</v>
      </c>
      <c r="BC52" s="2007">
        <v>1188</v>
      </c>
      <c r="BD52" s="1374">
        <v>1433566</v>
      </c>
      <c r="BE52" s="1378">
        <f t="shared" si="0"/>
        <v>2560</v>
      </c>
      <c r="BF52" s="1376">
        <v>258</v>
      </c>
      <c r="BG52" s="1376">
        <v>2302</v>
      </c>
      <c r="BH52" s="1376">
        <v>8064</v>
      </c>
      <c r="BI52" s="2534">
        <v>1441630</v>
      </c>
      <c r="BJ52" s="1378">
        <f t="shared" si="1"/>
        <v>3781</v>
      </c>
      <c r="BK52" s="1378">
        <v>4154</v>
      </c>
      <c r="BL52" s="1376">
        <v>-373</v>
      </c>
      <c r="BM52" s="1376">
        <v>2183</v>
      </c>
      <c r="BN52" s="2556">
        <v>1447594</v>
      </c>
      <c r="BO52" s="1378">
        <f t="shared" si="2"/>
        <v>4446</v>
      </c>
      <c r="BP52" s="1374">
        <v>3781</v>
      </c>
      <c r="BQ52" s="1378">
        <v>665</v>
      </c>
      <c r="BR52" s="1378">
        <v>2034</v>
      </c>
      <c r="BS52" s="2556">
        <v>1454074</v>
      </c>
      <c r="BT52" s="1378">
        <f t="shared" si="3"/>
        <v>5615</v>
      </c>
      <c r="BU52" s="2272">
        <v>2921</v>
      </c>
      <c r="BV52" s="2273">
        <v>2694</v>
      </c>
      <c r="BW52" s="2273">
        <v>1854</v>
      </c>
      <c r="BX52" s="2556">
        <v>1461543</v>
      </c>
      <c r="BY52" s="1378">
        <f t="shared" si="4"/>
        <v>4491</v>
      </c>
      <c r="BZ52" s="2272">
        <v>2714</v>
      </c>
      <c r="CA52" s="2273">
        <v>1777</v>
      </c>
      <c r="CB52" s="2273">
        <v>1446</v>
      </c>
      <c r="CC52" s="2556">
        <v>1467480</v>
      </c>
      <c r="CD52" s="1378">
        <f t="shared" si="5"/>
        <v>983</v>
      </c>
      <c r="CE52" s="2272">
        <v>1349</v>
      </c>
      <c r="CF52" s="2273">
        <v>-366</v>
      </c>
      <c r="CG52" s="2556">
        <v>1468463</v>
      </c>
      <c r="CH52" s="1378">
        <v>-145</v>
      </c>
      <c r="CI52" s="2272">
        <v>-716</v>
      </c>
      <c r="CJ52" s="2273">
        <v>571</v>
      </c>
      <c r="CK52" s="2556">
        <v>1468318</v>
      </c>
      <c r="CL52" s="1378">
        <v>-355</v>
      </c>
      <c r="CM52" s="2272">
        <v>-2116</v>
      </c>
      <c r="CN52" s="2273">
        <v>1761</v>
      </c>
      <c r="CO52" s="2556">
        <v>1467963</v>
      </c>
    </row>
    <row r="53" spans="1:93">
      <c r="A53" s="2023" t="s">
        <v>2512</v>
      </c>
      <c r="B53" s="2023"/>
      <c r="AC53" s="2023" t="s">
        <v>2512</v>
      </c>
      <c r="AD53" s="2023"/>
    </row>
  </sheetData>
  <protectedRanges>
    <protectedRange sqref="C3:C4 G3:G4 L3:L4 Q3:Q4 V3:V4 AA3:AA4" name="範囲1_9"/>
    <protectedRange sqref="H3:H4" name="範囲1_1_1"/>
    <protectedRange sqref="M3:M4" name="範囲1_2_1"/>
    <protectedRange sqref="R3:R4" name="範囲1_3_1"/>
    <protectedRange sqref="W3:W4" name="範囲1_4_1"/>
    <protectedRange sqref="AB3:AB4" name="範囲1_5_1"/>
    <protectedRange sqref="AE3:AE4 AI3:AI4 AN3:AN4 AX3:AX4 BC3:BC4" name="範囲1"/>
    <protectedRange sqref="AJ3:AJ4" name="範囲1_1"/>
    <protectedRange sqref="AO3:AO4" name="範囲1_2"/>
    <protectedRange sqref="AT3:AT4" name="範囲1_3"/>
    <protectedRange sqref="AY3:AY4" name="範囲1_4"/>
    <protectedRange sqref="BD3:BD4" name="範囲1_5"/>
    <protectedRange sqref="BI3:BI4" name="範囲1_6"/>
    <protectedRange sqref="BN3:BN4" name="範囲1_7"/>
    <protectedRange sqref="BS3:BS4 BX3:BX4 CC3:CC4 CG3:CG4 CK3:CK4 CO3:CO4" name="範囲1_8"/>
    <protectedRange sqref="AS3:AS4" name="範囲1_10"/>
  </protectedRanges>
  <mergeCells count="18">
    <mergeCell ref="D3:F3"/>
    <mergeCell ref="I3:K3"/>
    <mergeCell ref="N3:P3"/>
    <mergeCell ref="S3:U3"/>
    <mergeCell ref="X3:Z3"/>
    <mergeCell ref="CL3:CN3"/>
    <mergeCell ref="AK3:AM3"/>
    <mergeCell ref="AF3:AH3"/>
    <mergeCell ref="AP3:AR3"/>
    <mergeCell ref="AU3:AW3"/>
    <mergeCell ref="AZ3:BB3"/>
    <mergeCell ref="CH3:CJ3"/>
    <mergeCell ref="CD3:CF3"/>
    <mergeCell ref="BY3:CA3"/>
    <mergeCell ref="BT3:BV3"/>
    <mergeCell ref="BE3:BG3"/>
    <mergeCell ref="BJ3:BL3"/>
    <mergeCell ref="BO3:BQ3"/>
  </mergeCells>
  <phoneticPr fontId="3"/>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U133"/>
  <sheetViews>
    <sheetView workbookViewId="0">
      <pane xSplit="2" ySplit="3" topLeftCell="Q122" activePane="bottomRight" state="frozen"/>
      <selection pane="topRight" activeCell="C1" sqref="C1"/>
      <selection pane="bottomLeft" activeCell="A4" sqref="A4"/>
      <selection pane="bottomRight" activeCell="AE123" sqref="AE123:AE131"/>
    </sheetView>
  </sheetViews>
  <sheetFormatPr defaultRowHeight="13"/>
  <cols>
    <col min="1" max="1" width="12" style="1610" customWidth="1"/>
    <col min="2" max="2" width="7.08984375" style="1610" customWidth="1"/>
    <col min="3" max="3" width="9.08984375" style="1610" bestFit="1" customWidth="1"/>
    <col min="4" max="30" width="9.08984375" style="1610" customWidth="1"/>
    <col min="31" max="31" width="9.08984375" style="1610" bestFit="1" customWidth="1"/>
    <col min="32" max="52" width="9.08984375" style="1610" customWidth="1"/>
    <col min="53" max="53" width="9.08984375" style="1610" bestFit="1" customWidth="1"/>
    <col min="54" max="80" width="9.08984375" style="1610" customWidth="1"/>
    <col min="81" max="81" width="9.08984375" style="1610" bestFit="1" customWidth="1"/>
    <col min="82" max="102" width="9.08984375" style="1610" customWidth="1"/>
    <col min="103" max="103" width="9.08984375" style="1610" bestFit="1" customWidth="1"/>
    <col min="104" max="130" width="9.08984375" style="1610" customWidth="1"/>
    <col min="131" max="131" width="9.08984375" style="1610" bestFit="1" customWidth="1"/>
    <col min="132" max="152" width="9.08984375" style="1610" customWidth="1"/>
    <col min="153" max="200" width="9.08984375" style="1610" hidden="1" customWidth="1"/>
    <col min="201" max="201" width="9" style="1610" hidden="1" customWidth="1"/>
    <col min="202" max="202" width="9.08984375" style="1610" hidden="1" customWidth="1"/>
    <col min="203" max="256" width="9" style="1610"/>
    <col min="257" max="257" width="11.453125" style="1610" customWidth="1"/>
    <col min="258" max="512" width="9" style="1610"/>
    <col min="513" max="513" width="11.453125" style="1610" customWidth="1"/>
    <col min="514" max="768" width="9" style="1610"/>
    <col min="769" max="769" width="11.453125" style="1610" customWidth="1"/>
    <col min="770" max="1024" width="9" style="1610"/>
    <col min="1025" max="1025" width="11.453125" style="1610" customWidth="1"/>
    <col min="1026" max="1280" width="9" style="1610"/>
    <col min="1281" max="1281" width="11.453125" style="1610" customWidth="1"/>
    <col min="1282" max="1536" width="9" style="1610"/>
    <col min="1537" max="1537" width="11.453125" style="1610" customWidth="1"/>
    <col min="1538" max="1792" width="9" style="1610"/>
    <col min="1793" max="1793" width="11.453125" style="1610" customWidth="1"/>
    <col min="1794" max="2048" width="9" style="1610"/>
    <col min="2049" max="2049" width="11.453125" style="1610" customWidth="1"/>
    <col min="2050" max="2304" width="9" style="1610"/>
    <col min="2305" max="2305" width="11.453125" style="1610" customWidth="1"/>
    <col min="2306" max="2560" width="9" style="1610"/>
    <col min="2561" max="2561" width="11.453125" style="1610" customWidth="1"/>
    <col min="2562" max="2816" width="9" style="1610"/>
    <col min="2817" max="2817" width="11.453125" style="1610" customWidth="1"/>
    <col min="2818" max="3072" width="9" style="1610"/>
    <col min="3073" max="3073" width="11.453125" style="1610" customWidth="1"/>
    <col min="3074" max="3328" width="9" style="1610"/>
    <col min="3329" max="3329" width="11.453125" style="1610" customWidth="1"/>
    <col min="3330" max="3584" width="9" style="1610"/>
    <col min="3585" max="3585" width="11.453125" style="1610" customWidth="1"/>
    <col min="3586" max="3840" width="9" style="1610"/>
    <col min="3841" max="3841" width="11.453125" style="1610" customWidth="1"/>
    <col min="3842" max="4096" width="9" style="1610"/>
    <col min="4097" max="4097" width="11.453125" style="1610" customWidth="1"/>
    <col min="4098" max="4352" width="9" style="1610"/>
    <col min="4353" max="4353" width="11.453125" style="1610" customWidth="1"/>
    <col min="4354" max="4608" width="9" style="1610"/>
    <col min="4609" max="4609" width="11.453125" style="1610" customWidth="1"/>
    <col min="4610" max="4864" width="9" style="1610"/>
    <col min="4865" max="4865" width="11.453125" style="1610" customWidth="1"/>
    <col min="4866" max="5120" width="9" style="1610"/>
    <col min="5121" max="5121" width="11.453125" style="1610" customWidth="1"/>
    <col min="5122" max="5376" width="9" style="1610"/>
    <col min="5377" max="5377" width="11.453125" style="1610" customWidth="1"/>
    <col min="5378" max="5632" width="9" style="1610"/>
    <col min="5633" max="5633" width="11.453125" style="1610" customWidth="1"/>
    <col min="5634" max="5888" width="9" style="1610"/>
    <col min="5889" max="5889" width="11.453125" style="1610" customWidth="1"/>
    <col min="5890" max="6144" width="9" style="1610"/>
    <col min="6145" max="6145" width="11.453125" style="1610" customWidth="1"/>
    <col min="6146" max="6400" width="9" style="1610"/>
    <col min="6401" max="6401" width="11.453125" style="1610" customWidth="1"/>
    <col min="6402" max="6656" width="9" style="1610"/>
    <col min="6657" max="6657" width="11.453125" style="1610" customWidth="1"/>
    <col min="6658" max="6912" width="9" style="1610"/>
    <col min="6913" max="6913" width="11.453125" style="1610" customWidth="1"/>
    <col min="6914" max="7168" width="9" style="1610"/>
    <col min="7169" max="7169" width="11.453125" style="1610" customWidth="1"/>
    <col min="7170" max="7424" width="9" style="1610"/>
    <col min="7425" max="7425" width="11.453125" style="1610" customWidth="1"/>
    <col min="7426" max="7680" width="9" style="1610"/>
    <col min="7681" max="7681" width="11.453125" style="1610" customWidth="1"/>
    <col min="7682" max="7936" width="9" style="1610"/>
    <col min="7937" max="7937" width="11.453125" style="1610" customWidth="1"/>
    <col min="7938" max="8192" width="9" style="1610"/>
    <col min="8193" max="8193" width="11.453125" style="1610" customWidth="1"/>
    <col min="8194" max="8448" width="9" style="1610"/>
    <col min="8449" max="8449" width="11.453125" style="1610" customWidth="1"/>
    <col min="8450" max="8704" width="9" style="1610"/>
    <col min="8705" max="8705" width="11.453125" style="1610" customWidth="1"/>
    <col min="8706" max="8960" width="9" style="1610"/>
    <col min="8961" max="8961" width="11.453125" style="1610" customWidth="1"/>
    <col min="8962" max="9216" width="9" style="1610"/>
    <col min="9217" max="9217" width="11.453125" style="1610" customWidth="1"/>
    <col min="9218" max="9472" width="9" style="1610"/>
    <col min="9473" max="9473" width="11.453125" style="1610" customWidth="1"/>
    <col min="9474" max="9728" width="9" style="1610"/>
    <col min="9729" max="9729" width="11.453125" style="1610" customWidth="1"/>
    <col min="9730" max="9984" width="9" style="1610"/>
    <col min="9985" max="9985" width="11.453125" style="1610" customWidth="1"/>
    <col min="9986" max="10240" width="9" style="1610"/>
    <col min="10241" max="10241" width="11.453125" style="1610" customWidth="1"/>
    <col min="10242" max="10496" width="9" style="1610"/>
    <col min="10497" max="10497" width="11.453125" style="1610" customWidth="1"/>
    <col min="10498" max="10752" width="9" style="1610"/>
    <col min="10753" max="10753" width="11.453125" style="1610" customWidth="1"/>
    <col min="10754" max="11008" width="9" style="1610"/>
    <col min="11009" max="11009" width="11.453125" style="1610" customWidth="1"/>
    <col min="11010" max="11264" width="9" style="1610"/>
    <col min="11265" max="11265" width="11.453125" style="1610" customWidth="1"/>
    <col min="11266" max="11520" width="9" style="1610"/>
    <col min="11521" max="11521" width="11.453125" style="1610" customWidth="1"/>
    <col min="11522" max="11776" width="9" style="1610"/>
    <col min="11777" max="11777" width="11.453125" style="1610" customWidth="1"/>
    <col min="11778" max="12032" width="9" style="1610"/>
    <col min="12033" max="12033" width="11.453125" style="1610" customWidth="1"/>
    <col min="12034" max="12288" width="9" style="1610"/>
    <col min="12289" max="12289" width="11.453125" style="1610" customWidth="1"/>
    <col min="12290" max="12544" width="9" style="1610"/>
    <col min="12545" max="12545" width="11.453125" style="1610" customWidth="1"/>
    <col min="12546" max="12800" width="9" style="1610"/>
    <col min="12801" max="12801" width="11.453125" style="1610" customWidth="1"/>
    <col min="12802" max="13056" width="9" style="1610"/>
    <col min="13057" max="13057" width="11.453125" style="1610" customWidth="1"/>
    <col min="13058" max="13312" width="9" style="1610"/>
    <col min="13313" max="13313" width="11.453125" style="1610" customWidth="1"/>
    <col min="13314" max="13568" width="9" style="1610"/>
    <col min="13569" max="13569" width="11.453125" style="1610" customWidth="1"/>
    <col min="13570" max="13824" width="9" style="1610"/>
    <col min="13825" max="13825" width="11.453125" style="1610" customWidth="1"/>
    <col min="13826" max="14080" width="9" style="1610"/>
    <col min="14081" max="14081" width="11.453125" style="1610" customWidth="1"/>
    <col min="14082" max="14336" width="9" style="1610"/>
    <col min="14337" max="14337" width="11.453125" style="1610" customWidth="1"/>
    <col min="14338" max="14592" width="9" style="1610"/>
    <col min="14593" max="14593" width="11.453125" style="1610" customWidth="1"/>
    <col min="14594" max="14848" width="9" style="1610"/>
    <col min="14849" max="14849" width="11.453125" style="1610" customWidth="1"/>
    <col min="14850" max="15104" width="9" style="1610"/>
    <col min="15105" max="15105" width="11.453125" style="1610" customWidth="1"/>
    <col min="15106" max="15360" width="9" style="1610"/>
    <col min="15361" max="15361" width="11.453125" style="1610" customWidth="1"/>
    <col min="15362" max="15616" width="9" style="1610"/>
    <col min="15617" max="15617" width="11.453125" style="1610" customWidth="1"/>
    <col min="15618" max="15872" width="9" style="1610"/>
    <col min="15873" max="15873" width="11.453125" style="1610" customWidth="1"/>
    <col min="15874" max="16128" width="9" style="1610"/>
    <col min="16129" max="16129" width="11.453125" style="1610" customWidth="1"/>
    <col min="16130" max="16384" width="9" style="1610"/>
  </cols>
  <sheetData>
    <row r="1" spans="1:202" ht="13.5" customHeight="1">
      <c r="A1" s="1655" t="s">
        <v>1937</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c r="DB1" s="880"/>
      <c r="DC1" s="880"/>
      <c r="DD1" s="880"/>
      <c r="DE1" s="880"/>
      <c r="DF1" s="880"/>
      <c r="DG1" s="880"/>
      <c r="DH1" s="880"/>
      <c r="DI1" s="880"/>
      <c r="DJ1" s="880"/>
      <c r="DK1" s="880"/>
      <c r="DL1" s="880"/>
      <c r="DM1" s="880"/>
      <c r="DN1" s="880"/>
      <c r="DO1" s="880"/>
      <c r="DP1" s="880"/>
      <c r="DQ1" s="880"/>
      <c r="DR1" s="880"/>
      <c r="DS1" s="880"/>
      <c r="DT1" s="880"/>
      <c r="DU1" s="880"/>
      <c r="DV1" s="880"/>
      <c r="DW1" s="880"/>
      <c r="DX1" s="880"/>
      <c r="DY1" s="880"/>
      <c r="DZ1" s="880"/>
      <c r="EA1" s="880"/>
      <c r="EB1" s="880"/>
      <c r="EC1" s="880"/>
      <c r="ED1" s="880"/>
      <c r="EE1" s="880"/>
      <c r="EF1" s="880"/>
      <c r="EG1" s="880"/>
      <c r="EH1" s="880"/>
      <c r="EI1" s="880"/>
      <c r="EJ1" s="880"/>
      <c r="EK1" s="880"/>
      <c r="EL1" s="880"/>
      <c r="EM1" s="880"/>
      <c r="EN1" s="880"/>
      <c r="EO1" s="880"/>
      <c r="EP1" s="880"/>
      <c r="EQ1" s="880"/>
      <c r="ER1" s="880"/>
      <c r="ES1" s="880"/>
      <c r="ET1" s="880"/>
      <c r="EU1" s="880"/>
      <c r="EV1" s="880"/>
      <c r="EW1" s="880"/>
      <c r="EX1" s="880"/>
      <c r="EY1" s="880"/>
      <c r="EZ1" s="880"/>
      <c r="FA1" s="880"/>
      <c r="FB1" s="880"/>
      <c r="FC1" s="880"/>
      <c r="FD1" s="880"/>
      <c r="FE1" s="880"/>
      <c r="FF1" s="880"/>
      <c r="FG1" s="880"/>
      <c r="FH1" s="880"/>
      <c r="FI1" s="880"/>
      <c r="FJ1" s="880"/>
      <c r="FK1" s="880"/>
      <c r="FL1" s="880"/>
      <c r="FM1" s="880"/>
      <c r="FN1" s="880"/>
      <c r="FO1" s="880"/>
      <c r="FP1" s="880"/>
      <c r="FQ1" s="880"/>
      <c r="FR1" s="880"/>
      <c r="FS1" s="880"/>
      <c r="FT1" s="880"/>
      <c r="FU1" s="880"/>
      <c r="FV1" s="880"/>
      <c r="FW1" s="880"/>
      <c r="FX1" s="880"/>
      <c r="FY1" s="880"/>
      <c r="FZ1" s="880"/>
      <c r="GA1" s="880"/>
      <c r="GB1" s="880"/>
      <c r="GC1" s="880"/>
      <c r="GD1" s="880"/>
      <c r="GE1" s="880"/>
      <c r="GF1" s="880"/>
      <c r="GG1" s="880"/>
      <c r="GH1" s="880"/>
      <c r="GI1" s="880"/>
      <c r="GJ1" s="880"/>
      <c r="GK1" s="880"/>
      <c r="GL1" s="880"/>
      <c r="GM1" s="880"/>
      <c r="GN1" s="880"/>
      <c r="GO1" s="880"/>
      <c r="GP1" s="880"/>
      <c r="GQ1" s="880"/>
      <c r="GR1" s="880"/>
      <c r="GS1" s="880"/>
      <c r="GT1" s="880"/>
    </row>
    <row r="2" spans="1:202">
      <c r="A2" s="1630"/>
      <c r="B2" s="1631"/>
      <c r="C2" s="1616" t="s">
        <v>1137</v>
      </c>
      <c r="D2" s="1616" t="s">
        <v>1137</v>
      </c>
      <c r="E2" s="1616" t="s">
        <v>1137</v>
      </c>
      <c r="F2" s="1616" t="s">
        <v>1137</v>
      </c>
      <c r="G2" s="1616" t="s">
        <v>1137</v>
      </c>
      <c r="H2" s="1616" t="s">
        <v>1137</v>
      </c>
      <c r="I2" s="1616" t="s">
        <v>1137</v>
      </c>
      <c r="J2" s="1616" t="s">
        <v>1137</v>
      </c>
      <c r="K2" s="1616" t="s">
        <v>1137</v>
      </c>
      <c r="L2" s="1616" t="s">
        <v>1137</v>
      </c>
      <c r="M2" s="1616" t="s">
        <v>1137</v>
      </c>
      <c r="N2" s="1616" t="s">
        <v>1137</v>
      </c>
      <c r="O2" s="1616" t="s">
        <v>1137</v>
      </c>
      <c r="P2" s="1616" t="s">
        <v>1137</v>
      </c>
      <c r="Q2" s="1616" t="s">
        <v>1137</v>
      </c>
      <c r="R2" s="1616" t="s">
        <v>1137</v>
      </c>
      <c r="S2" s="1616" t="s">
        <v>1137</v>
      </c>
      <c r="T2" s="1616" t="s">
        <v>1137</v>
      </c>
      <c r="U2" s="1616" t="s">
        <v>1137</v>
      </c>
      <c r="V2" s="1616" t="s">
        <v>1137</v>
      </c>
      <c r="W2" s="1616" t="s">
        <v>1137</v>
      </c>
      <c r="X2" s="1616" t="s">
        <v>1137</v>
      </c>
      <c r="Y2" s="1616" t="s">
        <v>1137</v>
      </c>
      <c r="Z2" s="1616" t="s">
        <v>1137</v>
      </c>
      <c r="AA2" s="1616" t="s">
        <v>1137</v>
      </c>
      <c r="AB2" s="1616" t="s">
        <v>1137</v>
      </c>
      <c r="AC2" s="1616" t="s">
        <v>1137</v>
      </c>
      <c r="AD2" s="1616" t="s">
        <v>1137</v>
      </c>
      <c r="AE2" s="1649" t="s">
        <v>1137</v>
      </c>
      <c r="AF2" s="1616" t="s">
        <v>1137</v>
      </c>
      <c r="AG2" s="1616" t="s">
        <v>1137</v>
      </c>
      <c r="AH2" s="1616" t="s">
        <v>1137</v>
      </c>
      <c r="AI2" s="1616" t="s">
        <v>1137</v>
      </c>
      <c r="AJ2" s="1616" t="s">
        <v>1137</v>
      </c>
      <c r="AK2" s="1616" t="s">
        <v>1137</v>
      </c>
      <c r="AL2" s="1616" t="s">
        <v>1137</v>
      </c>
      <c r="AM2" s="1616" t="s">
        <v>1137</v>
      </c>
      <c r="AN2" s="1616" t="s">
        <v>1137</v>
      </c>
      <c r="AO2" s="1616" t="s">
        <v>1137</v>
      </c>
      <c r="AP2" s="1616" t="s">
        <v>1137</v>
      </c>
      <c r="AQ2" s="1616" t="s">
        <v>1137</v>
      </c>
      <c r="AR2" s="1616" t="s">
        <v>1137</v>
      </c>
      <c r="AS2" s="1616" t="s">
        <v>1137</v>
      </c>
      <c r="AT2" s="1616" t="s">
        <v>1137</v>
      </c>
      <c r="AU2" s="1616" t="s">
        <v>1137</v>
      </c>
      <c r="AV2" s="1616" t="s">
        <v>1137</v>
      </c>
      <c r="AW2" s="1616" t="s">
        <v>1137</v>
      </c>
      <c r="AX2" s="1616" t="s">
        <v>1137</v>
      </c>
      <c r="AY2" s="1616" t="s">
        <v>1137</v>
      </c>
      <c r="AZ2" s="1621" t="s">
        <v>1137</v>
      </c>
      <c r="BA2" s="1682" t="s">
        <v>1716</v>
      </c>
      <c r="BB2" s="1616" t="s">
        <v>1716</v>
      </c>
      <c r="BC2" s="1616" t="s">
        <v>1716</v>
      </c>
      <c r="BD2" s="1616" t="s">
        <v>1716</v>
      </c>
      <c r="BE2" s="1616" t="s">
        <v>1716</v>
      </c>
      <c r="BF2" s="1616" t="s">
        <v>1716</v>
      </c>
      <c r="BG2" s="1616" t="s">
        <v>1716</v>
      </c>
      <c r="BH2" s="1616" t="s">
        <v>1716</v>
      </c>
      <c r="BI2" s="1616" t="s">
        <v>1716</v>
      </c>
      <c r="BJ2" s="1616" t="s">
        <v>1716</v>
      </c>
      <c r="BK2" s="1616" t="s">
        <v>1716</v>
      </c>
      <c r="BL2" s="1616" t="s">
        <v>1716</v>
      </c>
      <c r="BM2" s="1616" t="s">
        <v>1716</v>
      </c>
      <c r="BN2" s="1616" t="s">
        <v>1716</v>
      </c>
      <c r="BO2" s="1616" t="s">
        <v>1716</v>
      </c>
      <c r="BP2" s="1616" t="s">
        <v>1716</v>
      </c>
      <c r="BQ2" s="1616" t="s">
        <v>1716</v>
      </c>
      <c r="BR2" s="1616" t="s">
        <v>1716</v>
      </c>
      <c r="BS2" s="1616" t="s">
        <v>1716</v>
      </c>
      <c r="BT2" s="1616" t="s">
        <v>1716</v>
      </c>
      <c r="BU2" s="1616" t="s">
        <v>1716</v>
      </c>
      <c r="BV2" s="1616" t="s">
        <v>1716</v>
      </c>
      <c r="BW2" s="1616" t="s">
        <v>1716</v>
      </c>
      <c r="BX2" s="1616" t="s">
        <v>1716</v>
      </c>
      <c r="BY2" s="1616" t="s">
        <v>1716</v>
      </c>
      <c r="BZ2" s="1616" t="s">
        <v>1716</v>
      </c>
      <c r="CA2" s="1616" t="s">
        <v>1716</v>
      </c>
      <c r="CB2" s="1616" t="s">
        <v>1716</v>
      </c>
      <c r="CC2" s="1649" t="s">
        <v>1716</v>
      </c>
      <c r="CD2" s="1616" t="s">
        <v>1716</v>
      </c>
      <c r="CE2" s="1616" t="s">
        <v>1716</v>
      </c>
      <c r="CF2" s="1616" t="s">
        <v>1716</v>
      </c>
      <c r="CG2" s="1616" t="s">
        <v>1716</v>
      </c>
      <c r="CH2" s="1616" t="s">
        <v>1716</v>
      </c>
      <c r="CI2" s="1616" t="s">
        <v>1716</v>
      </c>
      <c r="CJ2" s="1616" t="s">
        <v>1716</v>
      </c>
      <c r="CK2" s="1616" t="s">
        <v>1716</v>
      </c>
      <c r="CL2" s="1616" t="s">
        <v>1716</v>
      </c>
      <c r="CM2" s="1616" t="s">
        <v>1716</v>
      </c>
      <c r="CN2" s="1616" t="s">
        <v>1716</v>
      </c>
      <c r="CO2" s="1616" t="s">
        <v>1716</v>
      </c>
      <c r="CP2" s="1616" t="s">
        <v>1716</v>
      </c>
      <c r="CQ2" s="1616" t="s">
        <v>1716</v>
      </c>
      <c r="CR2" s="1616" t="s">
        <v>1716</v>
      </c>
      <c r="CS2" s="1616" t="s">
        <v>1716</v>
      </c>
      <c r="CT2" s="1616" t="s">
        <v>1716</v>
      </c>
      <c r="CU2" s="1616" t="s">
        <v>1716</v>
      </c>
      <c r="CV2" s="1616" t="s">
        <v>1716</v>
      </c>
      <c r="CW2" s="1616" t="s">
        <v>1716</v>
      </c>
      <c r="CX2" s="1621" t="s">
        <v>1716</v>
      </c>
      <c r="CY2" s="1682" t="s">
        <v>1719</v>
      </c>
      <c r="CZ2" s="1616" t="s">
        <v>1719</v>
      </c>
      <c r="DA2" s="1616" t="s">
        <v>1719</v>
      </c>
      <c r="DB2" s="1616" t="s">
        <v>1719</v>
      </c>
      <c r="DC2" s="1616" t="s">
        <v>1719</v>
      </c>
      <c r="DD2" s="1616" t="s">
        <v>1719</v>
      </c>
      <c r="DE2" s="1616" t="s">
        <v>1719</v>
      </c>
      <c r="DF2" s="1616" t="s">
        <v>1719</v>
      </c>
      <c r="DG2" s="1616" t="s">
        <v>1719</v>
      </c>
      <c r="DH2" s="1616" t="s">
        <v>1719</v>
      </c>
      <c r="DI2" s="1616" t="s">
        <v>1719</v>
      </c>
      <c r="DJ2" s="1616" t="s">
        <v>1719</v>
      </c>
      <c r="DK2" s="1616" t="s">
        <v>1719</v>
      </c>
      <c r="DL2" s="1616" t="s">
        <v>1719</v>
      </c>
      <c r="DM2" s="1616" t="s">
        <v>1719</v>
      </c>
      <c r="DN2" s="1616" t="s">
        <v>1719</v>
      </c>
      <c r="DO2" s="1616" t="s">
        <v>1719</v>
      </c>
      <c r="DP2" s="1616" t="s">
        <v>1719</v>
      </c>
      <c r="DQ2" s="1616" t="s">
        <v>1719</v>
      </c>
      <c r="DR2" s="1616" t="s">
        <v>1719</v>
      </c>
      <c r="DS2" s="1616" t="s">
        <v>1719</v>
      </c>
      <c r="DT2" s="1616" t="s">
        <v>1719</v>
      </c>
      <c r="DU2" s="1616" t="s">
        <v>1719</v>
      </c>
      <c r="DV2" s="1616" t="s">
        <v>1719</v>
      </c>
      <c r="DW2" s="1616" t="s">
        <v>1719</v>
      </c>
      <c r="DX2" s="1616" t="s">
        <v>1719</v>
      </c>
      <c r="DY2" s="1616" t="s">
        <v>1719</v>
      </c>
      <c r="DZ2" s="1616" t="s">
        <v>1719</v>
      </c>
      <c r="EA2" s="1649" t="s">
        <v>1719</v>
      </c>
      <c r="EB2" s="1616" t="s">
        <v>1719</v>
      </c>
      <c r="EC2" s="1616" t="s">
        <v>1719</v>
      </c>
      <c r="ED2" s="1616" t="s">
        <v>1719</v>
      </c>
      <c r="EE2" s="1616" t="s">
        <v>1719</v>
      </c>
      <c r="EF2" s="1616" t="s">
        <v>1719</v>
      </c>
      <c r="EG2" s="1616" t="s">
        <v>1719</v>
      </c>
      <c r="EH2" s="1616" t="s">
        <v>1719</v>
      </c>
      <c r="EI2" s="1616" t="s">
        <v>1719</v>
      </c>
      <c r="EJ2" s="1616" t="s">
        <v>1719</v>
      </c>
      <c r="EK2" s="1616" t="s">
        <v>1719</v>
      </c>
      <c r="EL2" s="1616" t="s">
        <v>1719</v>
      </c>
      <c r="EM2" s="1616" t="s">
        <v>1719</v>
      </c>
      <c r="EN2" s="1616" t="s">
        <v>1719</v>
      </c>
      <c r="EO2" s="1616" t="s">
        <v>1719</v>
      </c>
      <c r="EP2" s="1616" t="s">
        <v>1719</v>
      </c>
      <c r="EQ2" s="1616" t="s">
        <v>1719</v>
      </c>
      <c r="ER2" s="1616" t="s">
        <v>1719</v>
      </c>
      <c r="ES2" s="1616" t="s">
        <v>1719</v>
      </c>
      <c r="ET2" s="1616" t="s">
        <v>1719</v>
      </c>
      <c r="EU2" s="2309" t="s">
        <v>1719</v>
      </c>
      <c r="EV2" s="1621" t="s">
        <v>1719</v>
      </c>
      <c r="EW2" s="1682" t="s">
        <v>1925</v>
      </c>
      <c r="EX2" s="1616" t="s">
        <v>1925</v>
      </c>
      <c r="EY2" s="1616" t="s">
        <v>1925</v>
      </c>
      <c r="EZ2" s="1616" t="s">
        <v>1925</v>
      </c>
      <c r="FA2" s="1616" t="s">
        <v>1925</v>
      </c>
      <c r="FB2" s="1616" t="s">
        <v>1925</v>
      </c>
      <c r="FC2" s="1616" t="s">
        <v>1925</v>
      </c>
      <c r="FD2" s="1616" t="s">
        <v>1925</v>
      </c>
      <c r="FE2" s="1616" t="s">
        <v>1925</v>
      </c>
      <c r="FF2" s="1616" t="s">
        <v>1925</v>
      </c>
      <c r="FG2" s="1616" t="s">
        <v>1925</v>
      </c>
      <c r="FH2" s="1616" t="s">
        <v>1925</v>
      </c>
      <c r="FI2" s="1616" t="s">
        <v>1925</v>
      </c>
      <c r="FJ2" s="1616" t="s">
        <v>1925</v>
      </c>
      <c r="FK2" s="1616" t="s">
        <v>1925</v>
      </c>
      <c r="FL2" s="1616" t="s">
        <v>1925</v>
      </c>
      <c r="FM2" s="1616" t="s">
        <v>1925</v>
      </c>
      <c r="FN2" s="1616" t="s">
        <v>1925</v>
      </c>
      <c r="FO2" s="1616" t="s">
        <v>1925</v>
      </c>
      <c r="FP2" s="1616" t="s">
        <v>1925</v>
      </c>
      <c r="FQ2" s="1616" t="s">
        <v>1925</v>
      </c>
      <c r="FR2" s="1616" t="s">
        <v>1925</v>
      </c>
      <c r="FS2" s="1616" t="s">
        <v>1925</v>
      </c>
      <c r="FT2" s="1616" t="s">
        <v>1925</v>
      </c>
      <c r="FU2" s="1616" t="s">
        <v>1925</v>
      </c>
      <c r="FV2" s="1616" t="s">
        <v>1925</v>
      </c>
      <c r="FW2" s="1616" t="s">
        <v>1925</v>
      </c>
      <c r="FX2" s="1616" t="s">
        <v>1925</v>
      </c>
      <c r="FY2" s="1649" t="s">
        <v>1925</v>
      </c>
      <c r="FZ2" s="1616" t="s">
        <v>1925</v>
      </c>
      <c r="GA2" s="1616" t="s">
        <v>1925</v>
      </c>
      <c r="GB2" s="1616" t="s">
        <v>1925</v>
      </c>
      <c r="GC2" s="1616" t="s">
        <v>1925</v>
      </c>
      <c r="GD2" s="1616" t="s">
        <v>1925</v>
      </c>
      <c r="GE2" s="1616" t="s">
        <v>1925</v>
      </c>
      <c r="GF2" s="1616" t="s">
        <v>1925</v>
      </c>
      <c r="GG2" s="1616" t="s">
        <v>1925</v>
      </c>
      <c r="GH2" s="1616" t="s">
        <v>1925</v>
      </c>
      <c r="GI2" s="1616" t="s">
        <v>1925</v>
      </c>
      <c r="GJ2" s="1616" t="s">
        <v>1925</v>
      </c>
      <c r="GK2" s="1616" t="s">
        <v>1925</v>
      </c>
      <c r="GL2" s="1616" t="s">
        <v>1925</v>
      </c>
      <c r="GM2" s="1616" t="s">
        <v>1925</v>
      </c>
      <c r="GN2" s="1616" t="s">
        <v>1925</v>
      </c>
      <c r="GO2" s="1616" t="s">
        <v>1925</v>
      </c>
      <c r="GP2" s="1616" t="s">
        <v>1925</v>
      </c>
      <c r="GQ2" s="1616" t="s">
        <v>1925</v>
      </c>
      <c r="GR2" s="1616" t="s">
        <v>1925</v>
      </c>
      <c r="GS2" s="2309" t="s">
        <v>1938</v>
      </c>
      <c r="GT2" s="1616" t="s">
        <v>1938</v>
      </c>
    </row>
    <row r="3" spans="1:202" s="1609" customFormat="1">
      <c r="A3" s="2310"/>
      <c r="B3" s="1683"/>
      <c r="C3" s="1618" t="s">
        <v>1957</v>
      </c>
      <c r="D3" s="1683" t="s">
        <v>220</v>
      </c>
      <c r="E3" s="1683" t="s">
        <v>221</v>
      </c>
      <c r="F3" s="1683" t="s">
        <v>222</v>
      </c>
      <c r="G3" s="1683" t="s">
        <v>223</v>
      </c>
      <c r="H3" s="1683" t="s">
        <v>224</v>
      </c>
      <c r="I3" s="1683" t="s">
        <v>225</v>
      </c>
      <c r="J3" s="1683" t="s">
        <v>226</v>
      </c>
      <c r="K3" s="1683" t="s">
        <v>227</v>
      </c>
      <c r="L3" s="1618"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83" t="s">
        <v>247</v>
      </c>
      <c r="AG3" s="1683" t="s">
        <v>248</v>
      </c>
      <c r="AH3" s="1683" t="s">
        <v>249</v>
      </c>
      <c r="AI3" s="1683" t="s">
        <v>250</v>
      </c>
      <c r="AJ3" s="1683" t="s">
        <v>251</v>
      </c>
      <c r="AK3" s="1683" t="s">
        <v>252</v>
      </c>
      <c r="AL3" s="1683" t="s">
        <v>253</v>
      </c>
      <c r="AM3" s="1683" t="s">
        <v>254</v>
      </c>
      <c r="AN3" s="1683" t="s">
        <v>255</v>
      </c>
      <c r="AO3" s="1683" t="s">
        <v>256</v>
      </c>
      <c r="AP3" s="1683" t="s">
        <v>257</v>
      </c>
      <c r="AQ3" s="1683" t="s">
        <v>258</v>
      </c>
      <c r="AR3" s="1683" t="s">
        <v>259</v>
      </c>
      <c r="AS3" s="1683" t="s">
        <v>260</v>
      </c>
      <c r="AT3" s="1683" t="s">
        <v>261</v>
      </c>
      <c r="AU3" s="1683" t="s">
        <v>262</v>
      </c>
      <c r="AV3" s="1683" t="s">
        <v>263</v>
      </c>
      <c r="AW3" s="1683" t="s">
        <v>264</v>
      </c>
      <c r="AX3" s="1683" t="s">
        <v>265</v>
      </c>
      <c r="AY3" s="2310" t="s">
        <v>1924</v>
      </c>
      <c r="AZ3" s="1623" t="s">
        <v>1925</v>
      </c>
      <c r="BA3" s="1683" t="s">
        <v>1957</v>
      </c>
      <c r="BB3" s="1683" t="s">
        <v>220</v>
      </c>
      <c r="BC3" s="1683" t="s">
        <v>221</v>
      </c>
      <c r="BD3" s="1683" t="s">
        <v>222</v>
      </c>
      <c r="BE3" s="1683" t="s">
        <v>223</v>
      </c>
      <c r="BF3" s="1683" t="s">
        <v>224</v>
      </c>
      <c r="BG3" s="1683" t="s">
        <v>225</v>
      </c>
      <c r="BH3" s="1683" t="s">
        <v>226</v>
      </c>
      <c r="BI3" s="1683" t="s">
        <v>227</v>
      </c>
      <c r="BJ3" s="1683" t="s">
        <v>228</v>
      </c>
      <c r="BK3" s="1683" t="s">
        <v>229</v>
      </c>
      <c r="BL3" s="1683" t="s">
        <v>230</v>
      </c>
      <c r="BM3" s="1683" t="s">
        <v>231</v>
      </c>
      <c r="BN3" s="1683" t="s">
        <v>1926</v>
      </c>
      <c r="BO3" s="1683" t="s">
        <v>233</v>
      </c>
      <c r="BP3" s="1683" t="s">
        <v>234</v>
      </c>
      <c r="BQ3" s="1683" t="s">
        <v>235</v>
      </c>
      <c r="BR3" s="1683" t="s">
        <v>236</v>
      </c>
      <c r="BS3" s="1683" t="s">
        <v>237</v>
      </c>
      <c r="BT3" s="1683" t="s">
        <v>238</v>
      </c>
      <c r="BU3" s="1683" t="s">
        <v>239</v>
      </c>
      <c r="BV3" s="1683" t="s">
        <v>240</v>
      </c>
      <c r="BW3" s="1683" t="s">
        <v>241</v>
      </c>
      <c r="BX3" s="1683" t="s">
        <v>242</v>
      </c>
      <c r="BY3" s="1683" t="s">
        <v>243</v>
      </c>
      <c r="BZ3" s="1683" t="s">
        <v>244</v>
      </c>
      <c r="CA3" s="1683" t="s">
        <v>245</v>
      </c>
      <c r="CB3" s="1683" t="s">
        <v>246</v>
      </c>
      <c r="CC3" s="1653" t="s">
        <v>3</v>
      </c>
      <c r="CD3" s="1683" t="s">
        <v>247</v>
      </c>
      <c r="CE3" s="1683" t="s">
        <v>248</v>
      </c>
      <c r="CF3" s="1683" t="s">
        <v>249</v>
      </c>
      <c r="CG3" s="1683" t="s">
        <v>250</v>
      </c>
      <c r="CH3" s="1683" t="s">
        <v>251</v>
      </c>
      <c r="CI3" s="1683" t="s">
        <v>252</v>
      </c>
      <c r="CJ3" s="1683" t="s">
        <v>253</v>
      </c>
      <c r="CK3" s="1683" t="s">
        <v>254</v>
      </c>
      <c r="CL3" s="1683" t="s">
        <v>255</v>
      </c>
      <c r="CM3" s="1683" t="s">
        <v>256</v>
      </c>
      <c r="CN3" s="1683" t="s">
        <v>257</v>
      </c>
      <c r="CO3" s="1683" t="s">
        <v>258</v>
      </c>
      <c r="CP3" s="1683" t="s">
        <v>259</v>
      </c>
      <c r="CQ3" s="1683" t="s">
        <v>260</v>
      </c>
      <c r="CR3" s="1683" t="s">
        <v>261</v>
      </c>
      <c r="CS3" s="1683" t="s">
        <v>262</v>
      </c>
      <c r="CT3" s="1683" t="s">
        <v>263</v>
      </c>
      <c r="CU3" s="1683" t="s">
        <v>264</v>
      </c>
      <c r="CV3" s="1683" t="s">
        <v>265</v>
      </c>
      <c r="CW3" s="2310" t="s">
        <v>1924</v>
      </c>
      <c r="CX3" s="1623" t="s">
        <v>1925</v>
      </c>
      <c r="CY3" s="1683" t="s">
        <v>1957</v>
      </c>
      <c r="CZ3" s="1683" t="s">
        <v>220</v>
      </c>
      <c r="DA3" s="1683" t="s">
        <v>221</v>
      </c>
      <c r="DB3" s="1683" t="s">
        <v>222</v>
      </c>
      <c r="DC3" s="1683" t="s">
        <v>223</v>
      </c>
      <c r="DD3" s="1683" t="s">
        <v>224</v>
      </c>
      <c r="DE3" s="1683" t="s">
        <v>225</v>
      </c>
      <c r="DF3" s="1683" t="s">
        <v>226</v>
      </c>
      <c r="DG3" s="1683" t="s">
        <v>227</v>
      </c>
      <c r="DH3" s="1683" t="s">
        <v>228</v>
      </c>
      <c r="DI3" s="1683" t="s">
        <v>229</v>
      </c>
      <c r="DJ3" s="1683" t="s">
        <v>230</v>
      </c>
      <c r="DK3" s="1683" t="s">
        <v>231</v>
      </c>
      <c r="DL3" s="1683" t="s">
        <v>1926</v>
      </c>
      <c r="DM3" s="1683" t="s">
        <v>233</v>
      </c>
      <c r="DN3" s="1683" t="s">
        <v>234</v>
      </c>
      <c r="DO3" s="1683" t="s">
        <v>235</v>
      </c>
      <c r="DP3" s="1683" t="s">
        <v>236</v>
      </c>
      <c r="DQ3" s="1683" t="s">
        <v>237</v>
      </c>
      <c r="DR3" s="1683" t="s">
        <v>238</v>
      </c>
      <c r="DS3" s="1683" t="s">
        <v>239</v>
      </c>
      <c r="DT3" s="1683" t="s">
        <v>240</v>
      </c>
      <c r="DU3" s="1683" t="s">
        <v>241</v>
      </c>
      <c r="DV3" s="1683" t="s">
        <v>242</v>
      </c>
      <c r="DW3" s="1683" t="s">
        <v>243</v>
      </c>
      <c r="DX3" s="1683" t="s">
        <v>244</v>
      </c>
      <c r="DY3" s="1683" t="s">
        <v>245</v>
      </c>
      <c r="DZ3" s="1683" t="s">
        <v>246</v>
      </c>
      <c r="EA3" s="1653" t="s">
        <v>3</v>
      </c>
      <c r="EB3" s="1683" t="s">
        <v>247</v>
      </c>
      <c r="EC3" s="1683" t="s">
        <v>248</v>
      </c>
      <c r="ED3" s="1683" t="s">
        <v>249</v>
      </c>
      <c r="EE3" s="1683" t="s">
        <v>250</v>
      </c>
      <c r="EF3" s="1683" t="s">
        <v>251</v>
      </c>
      <c r="EG3" s="1683" t="s">
        <v>252</v>
      </c>
      <c r="EH3" s="1683" t="s">
        <v>253</v>
      </c>
      <c r="EI3" s="1683" t="s">
        <v>254</v>
      </c>
      <c r="EJ3" s="1683" t="s">
        <v>255</v>
      </c>
      <c r="EK3" s="1683" t="s">
        <v>256</v>
      </c>
      <c r="EL3" s="1683" t="s">
        <v>257</v>
      </c>
      <c r="EM3" s="1683" t="s">
        <v>258</v>
      </c>
      <c r="EN3" s="1683" t="s">
        <v>259</v>
      </c>
      <c r="EO3" s="1683" t="s">
        <v>260</v>
      </c>
      <c r="EP3" s="1683" t="s">
        <v>261</v>
      </c>
      <c r="EQ3" s="1683" t="s">
        <v>262</v>
      </c>
      <c r="ER3" s="1683" t="s">
        <v>263</v>
      </c>
      <c r="ES3" s="1683" t="s">
        <v>264</v>
      </c>
      <c r="ET3" s="1683" t="s">
        <v>265</v>
      </c>
      <c r="EU3" s="2310" t="s">
        <v>1924</v>
      </c>
      <c r="EV3" s="1623" t="s">
        <v>1925</v>
      </c>
      <c r="EW3" s="1683" t="s">
        <v>1957</v>
      </c>
      <c r="EX3" s="1683" t="s">
        <v>220</v>
      </c>
      <c r="EY3" s="1683" t="s">
        <v>221</v>
      </c>
      <c r="EZ3" s="1683" t="s">
        <v>222</v>
      </c>
      <c r="FA3" s="1683" t="s">
        <v>223</v>
      </c>
      <c r="FB3" s="1683" t="s">
        <v>224</v>
      </c>
      <c r="FC3" s="1683" t="s">
        <v>225</v>
      </c>
      <c r="FD3" s="1683" t="s">
        <v>226</v>
      </c>
      <c r="FE3" s="1683" t="s">
        <v>227</v>
      </c>
      <c r="FF3" s="1683" t="s">
        <v>228</v>
      </c>
      <c r="FG3" s="1683" t="s">
        <v>229</v>
      </c>
      <c r="FH3" s="1683" t="s">
        <v>230</v>
      </c>
      <c r="FI3" s="1683" t="s">
        <v>231</v>
      </c>
      <c r="FJ3" s="1683" t="s">
        <v>1939</v>
      </c>
      <c r="FK3" s="1683" t="s">
        <v>233</v>
      </c>
      <c r="FL3" s="1683" t="s">
        <v>234</v>
      </c>
      <c r="FM3" s="1683" t="s">
        <v>235</v>
      </c>
      <c r="FN3" s="1683" t="s">
        <v>236</v>
      </c>
      <c r="FO3" s="1683" t="s">
        <v>237</v>
      </c>
      <c r="FP3" s="1683" t="s">
        <v>238</v>
      </c>
      <c r="FQ3" s="1683" t="s">
        <v>239</v>
      </c>
      <c r="FR3" s="1683" t="s">
        <v>240</v>
      </c>
      <c r="FS3" s="1683" t="s">
        <v>241</v>
      </c>
      <c r="FT3" s="1683" t="s">
        <v>242</v>
      </c>
      <c r="FU3" s="1683" t="s">
        <v>243</v>
      </c>
      <c r="FV3" s="1683" t="s">
        <v>244</v>
      </c>
      <c r="FW3" s="1683" t="s">
        <v>245</v>
      </c>
      <c r="FX3" s="1683" t="s">
        <v>246</v>
      </c>
      <c r="FY3" s="1653" t="s">
        <v>3</v>
      </c>
      <c r="FZ3" s="1683" t="s">
        <v>247</v>
      </c>
      <c r="GA3" s="1683" t="s">
        <v>248</v>
      </c>
      <c r="GB3" s="1683" t="s">
        <v>249</v>
      </c>
      <c r="GC3" s="1683" t="s">
        <v>250</v>
      </c>
      <c r="GD3" s="1683" t="s">
        <v>251</v>
      </c>
      <c r="GE3" s="1683" t="s">
        <v>252</v>
      </c>
      <c r="GF3" s="1683" t="s">
        <v>253</v>
      </c>
      <c r="GG3" s="1683" t="s">
        <v>254</v>
      </c>
      <c r="GH3" s="1683" t="s">
        <v>255</v>
      </c>
      <c r="GI3" s="1683" t="s">
        <v>256</v>
      </c>
      <c r="GJ3" s="1683" t="s">
        <v>257</v>
      </c>
      <c r="GK3" s="1683" t="s">
        <v>258</v>
      </c>
      <c r="GL3" s="1683" t="s">
        <v>259</v>
      </c>
      <c r="GM3" s="1683" t="s">
        <v>260</v>
      </c>
      <c r="GN3" s="1683" t="s">
        <v>261</v>
      </c>
      <c r="GO3" s="1683" t="s">
        <v>262</v>
      </c>
      <c r="GP3" s="1683" t="s">
        <v>263</v>
      </c>
      <c r="GQ3" s="1683" t="s">
        <v>264</v>
      </c>
      <c r="GR3" s="1683" t="s">
        <v>265</v>
      </c>
      <c r="GS3" s="2310" t="s">
        <v>1924</v>
      </c>
      <c r="GT3" s="1618" t="s">
        <v>1925</v>
      </c>
    </row>
    <row r="4" spans="1:202">
      <c r="A4" s="1620" t="s">
        <v>1951</v>
      </c>
      <c r="B4" s="1620">
        <v>1899</v>
      </c>
      <c r="C4" s="1625">
        <v>932087</v>
      </c>
      <c r="D4" s="1625">
        <v>13876</v>
      </c>
      <c r="E4" s="1625">
        <v>16711</v>
      </c>
      <c r="F4" s="1625">
        <v>19536</v>
      </c>
      <c r="G4" s="1625">
        <v>18152</v>
      </c>
      <c r="H4" s="1625">
        <v>16700</v>
      </c>
      <c r="I4" s="1625">
        <v>19407</v>
      </c>
      <c r="J4" s="1625">
        <v>23535</v>
      </c>
      <c r="K4" s="1625">
        <v>23347</v>
      </c>
      <c r="L4" s="1625">
        <v>15643</v>
      </c>
      <c r="M4" s="1625">
        <v>17564</v>
      </c>
      <c r="N4" s="1625">
        <v>24205</v>
      </c>
      <c r="O4" s="1625">
        <v>28471</v>
      </c>
      <c r="P4" s="1625">
        <v>43342</v>
      </c>
      <c r="Q4" s="1625">
        <v>18298</v>
      </c>
      <c r="R4" s="1625">
        <v>42450</v>
      </c>
      <c r="S4" s="1625">
        <v>16493</v>
      </c>
      <c r="T4" s="1625">
        <v>16906</v>
      </c>
      <c r="U4" s="1625">
        <v>13202</v>
      </c>
      <c r="V4" s="1625">
        <v>11097</v>
      </c>
      <c r="W4" s="1625">
        <v>25411</v>
      </c>
      <c r="X4" s="1625">
        <v>19873</v>
      </c>
      <c r="Y4" s="1625">
        <v>23902</v>
      </c>
      <c r="Z4" s="1625">
        <v>35021</v>
      </c>
      <c r="AA4" s="1625">
        <v>20579</v>
      </c>
      <c r="AB4" s="1625">
        <v>14482</v>
      </c>
      <c r="AC4" s="1625">
        <v>21826</v>
      </c>
      <c r="AD4" s="1625">
        <v>34752</v>
      </c>
      <c r="AE4" s="1650">
        <v>35995</v>
      </c>
      <c r="AF4" s="1625">
        <v>11056</v>
      </c>
      <c r="AG4" s="1625">
        <v>12939</v>
      </c>
      <c r="AH4" s="1625">
        <v>7017</v>
      </c>
      <c r="AI4" s="1625">
        <v>13749</v>
      </c>
      <c r="AJ4" s="1625">
        <v>23144</v>
      </c>
      <c r="AK4" s="1625">
        <v>26878</v>
      </c>
      <c r="AL4" s="1625">
        <v>17654</v>
      </c>
      <c r="AM4" s="1625">
        <v>13681</v>
      </c>
      <c r="AN4" s="1625">
        <v>14844</v>
      </c>
      <c r="AO4" s="1625">
        <v>17822</v>
      </c>
      <c r="AP4" s="1625">
        <v>13516</v>
      </c>
      <c r="AQ4" s="1625">
        <v>27476</v>
      </c>
      <c r="AR4" s="1625">
        <v>11476</v>
      </c>
      <c r="AS4" s="1625">
        <v>14900</v>
      </c>
      <c r="AT4" s="1625">
        <v>21079</v>
      </c>
      <c r="AU4" s="1625">
        <v>16337</v>
      </c>
      <c r="AV4" s="1625">
        <v>9381</v>
      </c>
      <c r="AW4" s="1625">
        <v>19317</v>
      </c>
      <c r="AX4" s="1625">
        <v>9045</v>
      </c>
      <c r="AY4" s="1625"/>
      <c r="AZ4" s="1632"/>
      <c r="BA4" s="1625">
        <v>476249</v>
      </c>
      <c r="BB4" s="1625">
        <v>7919</v>
      </c>
      <c r="BC4" s="1625">
        <v>8408</v>
      </c>
      <c r="BD4" s="1625">
        <v>9987</v>
      </c>
      <c r="BE4" s="1625">
        <v>9547</v>
      </c>
      <c r="BF4" s="1625">
        <v>8791</v>
      </c>
      <c r="BG4" s="1625">
        <v>9897</v>
      </c>
      <c r="BH4" s="1625">
        <v>12064</v>
      </c>
      <c r="BI4" s="1625">
        <v>12060</v>
      </c>
      <c r="BJ4" s="1625">
        <v>7970</v>
      </c>
      <c r="BK4" s="1625">
        <v>8915</v>
      </c>
      <c r="BL4" s="1625">
        <v>12317</v>
      </c>
      <c r="BM4" s="1625">
        <v>14648</v>
      </c>
      <c r="BN4" s="1625">
        <v>22722</v>
      </c>
      <c r="BO4" s="1625">
        <v>9707</v>
      </c>
      <c r="BP4" s="1625">
        <v>21090</v>
      </c>
      <c r="BQ4" s="1625">
        <v>8002</v>
      </c>
      <c r="BR4" s="1625">
        <v>8177</v>
      </c>
      <c r="BS4" s="1625">
        <v>6477</v>
      </c>
      <c r="BT4" s="1625">
        <v>5638</v>
      </c>
      <c r="BU4" s="1625">
        <v>12930</v>
      </c>
      <c r="BV4" s="1625">
        <v>9958</v>
      </c>
      <c r="BW4" s="1625">
        <v>12333</v>
      </c>
      <c r="BX4" s="1625">
        <v>17460</v>
      </c>
      <c r="BY4" s="1625">
        <v>10292</v>
      </c>
      <c r="BZ4" s="1625">
        <v>7167</v>
      </c>
      <c r="CA4" s="1625">
        <v>11192</v>
      </c>
      <c r="CB4" s="1625">
        <v>17513</v>
      </c>
      <c r="CC4" s="1650">
        <v>18241</v>
      </c>
      <c r="CD4" s="1625">
        <v>5506</v>
      </c>
      <c r="CE4" s="1625">
        <v>6608</v>
      </c>
      <c r="CF4" s="1625">
        <v>3667</v>
      </c>
      <c r="CG4" s="1625">
        <v>7169</v>
      </c>
      <c r="CH4" s="1625">
        <v>12058</v>
      </c>
      <c r="CI4" s="1625">
        <v>13223</v>
      </c>
      <c r="CJ4" s="1625">
        <v>9158</v>
      </c>
      <c r="CK4" s="1625">
        <v>7068</v>
      </c>
      <c r="CL4" s="1625">
        <v>7434</v>
      </c>
      <c r="CM4" s="1625">
        <v>9225</v>
      </c>
      <c r="CN4" s="1625">
        <v>7046</v>
      </c>
      <c r="CO4" s="1625">
        <v>14512</v>
      </c>
      <c r="CP4" s="1625">
        <v>6015</v>
      </c>
      <c r="CQ4" s="1625">
        <v>7747</v>
      </c>
      <c r="CR4" s="1625">
        <v>10802</v>
      </c>
      <c r="CS4" s="1625">
        <v>8268</v>
      </c>
      <c r="CT4" s="1625">
        <v>4823</v>
      </c>
      <c r="CU4" s="1625">
        <v>9913</v>
      </c>
      <c r="CV4" s="1625">
        <v>4585</v>
      </c>
      <c r="CW4" s="1625"/>
      <c r="CX4" s="1632"/>
      <c r="CY4" s="1625">
        <v>455828</v>
      </c>
      <c r="CZ4" s="1625">
        <v>5957</v>
      </c>
      <c r="DA4" s="1625">
        <v>8303</v>
      </c>
      <c r="DB4" s="1625">
        <v>9549</v>
      </c>
      <c r="DC4" s="1625">
        <v>8605</v>
      </c>
      <c r="DD4" s="1625">
        <v>7909</v>
      </c>
      <c r="DE4" s="1625">
        <v>9510</v>
      </c>
      <c r="DF4" s="1625">
        <v>11470</v>
      </c>
      <c r="DG4" s="1625">
        <v>11287</v>
      </c>
      <c r="DH4" s="1625">
        <v>7673</v>
      </c>
      <c r="DI4" s="1625">
        <v>8649</v>
      </c>
      <c r="DJ4" s="1625">
        <v>11888</v>
      </c>
      <c r="DK4" s="1625">
        <v>13823</v>
      </c>
      <c r="DL4" s="1625">
        <v>20618</v>
      </c>
      <c r="DM4" s="1625">
        <v>8591</v>
      </c>
      <c r="DN4" s="1625">
        <v>21360</v>
      </c>
      <c r="DO4" s="1625">
        <v>8491</v>
      </c>
      <c r="DP4" s="1625">
        <v>8729</v>
      </c>
      <c r="DQ4" s="1625">
        <v>6725</v>
      </c>
      <c r="DR4" s="1625">
        <v>5459</v>
      </c>
      <c r="DS4" s="1625">
        <v>12481</v>
      </c>
      <c r="DT4" s="1625">
        <v>9914</v>
      </c>
      <c r="DU4" s="1625">
        <v>11569</v>
      </c>
      <c r="DV4" s="1625">
        <v>17560</v>
      </c>
      <c r="DW4" s="1625">
        <v>10287</v>
      </c>
      <c r="DX4" s="1625">
        <v>7314</v>
      </c>
      <c r="DY4" s="1625">
        <v>10634</v>
      </c>
      <c r="DZ4" s="1625">
        <v>17239</v>
      </c>
      <c r="EA4" s="1650">
        <v>17754</v>
      </c>
      <c r="EB4" s="1625">
        <v>5549</v>
      </c>
      <c r="EC4" s="1625">
        <v>6331</v>
      </c>
      <c r="ED4" s="1625">
        <v>3350</v>
      </c>
      <c r="EE4" s="1625">
        <v>6580</v>
      </c>
      <c r="EF4" s="1625">
        <v>11085</v>
      </c>
      <c r="EG4" s="1625">
        <v>13655</v>
      </c>
      <c r="EH4" s="1625">
        <v>8496</v>
      </c>
      <c r="EI4" s="1625">
        <v>6613</v>
      </c>
      <c r="EJ4" s="1625">
        <v>7409</v>
      </c>
      <c r="EK4" s="1625">
        <v>8596</v>
      </c>
      <c r="EL4" s="1625">
        <v>6470</v>
      </c>
      <c r="EM4" s="1625">
        <v>12964</v>
      </c>
      <c r="EN4" s="1625">
        <v>5461</v>
      </c>
      <c r="EO4" s="1625">
        <v>7153</v>
      </c>
      <c r="EP4" s="1625">
        <v>10277</v>
      </c>
      <c r="EQ4" s="1625">
        <v>8069</v>
      </c>
      <c r="ER4" s="1625">
        <v>4558</v>
      </c>
      <c r="ES4" s="1625">
        <v>9404</v>
      </c>
      <c r="ET4" s="1625">
        <v>4460</v>
      </c>
      <c r="EU4" s="1625"/>
      <c r="EV4" s="1632"/>
      <c r="EW4" s="1625">
        <v>10</v>
      </c>
      <c r="EX4" s="1625">
        <v>0</v>
      </c>
      <c r="EY4" s="1625">
        <v>0</v>
      </c>
      <c r="EZ4" s="1625">
        <v>0</v>
      </c>
      <c r="FA4" s="1625">
        <v>0</v>
      </c>
      <c r="FB4" s="1625">
        <v>0</v>
      </c>
      <c r="FC4" s="1625">
        <v>0</v>
      </c>
      <c r="FD4" s="1625">
        <v>1</v>
      </c>
      <c r="FE4" s="1625">
        <v>0</v>
      </c>
      <c r="FF4" s="1625">
        <v>0</v>
      </c>
      <c r="FG4" s="1625">
        <v>0</v>
      </c>
      <c r="FH4" s="1625">
        <v>0</v>
      </c>
      <c r="FI4" s="1625">
        <v>0</v>
      </c>
      <c r="FJ4" s="1625">
        <v>2</v>
      </c>
      <c r="FK4" s="1625">
        <v>0</v>
      </c>
      <c r="FL4" s="1625">
        <v>0</v>
      </c>
      <c r="FM4" s="1625">
        <v>0</v>
      </c>
      <c r="FN4" s="1625">
        <v>0</v>
      </c>
      <c r="FO4" s="1625">
        <v>0</v>
      </c>
      <c r="FP4" s="1625">
        <v>0</v>
      </c>
      <c r="FQ4" s="1625">
        <v>0</v>
      </c>
      <c r="FR4" s="1625">
        <v>1</v>
      </c>
      <c r="FS4" s="1625">
        <v>0</v>
      </c>
      <c r="FT4" s="1625">
        <v>1</v>
      </c>
      <c r="FU4" s="1625">
        <v>0</v>
      </c>
      <c r="FV4" s="1625">
        <v>1</v>
      </c>
      <c r="FW4" s="1625">
        <v>0</v>
      </c>
      <c r="FX4" s="1625">
        <v>0</v>
      </c>
      <c r="FY4" s="1650">
        <v>0</v>
      </c>
      <c r="FZ4" s="1625">
        <v>1</v>
      </c>
      <c r="GA4" s="1625">
        <v>0</v>
      </c>
      <c r="GB4" s="1625">
        <v>0</v>
      </c>
      <c r="GC4" s="1625">
        <v>0</v>
      </c>
      <c r="GD4" s="1625">
        <v>1</v>
      </c>
      <c r="GE4" s="1625">
        <v>0</v>
      </c>
      <c r="GF4" s="1625">
        <v>0</v>
      </c>
      <c r="GG4" s="1625">
        <v>0</v>
      </c>
      <c r="GH4" s="1625">
        <v>1</v>
      </c>
      <c r="GI4" s="1625">
        <v>1</v>
      </c>
      <c r="GJ4" s="1625">
        <v>0</v>
      </c>
      <c r="GK4" s="1625">
        <v>0</v>
      </c>
      <c r="GL4" s="1625">
        <v>0</v>
      </c>
      <c r="GM4" s="1625">
        <v>0</v>
      </c>
      <c r="GN4" s="1625">
        <v>0</v>
      </c>
      <c r="GO4" s="1625">
        <v>0</v>
      </c>
      <c r="GP4" s="1625">
        <v>0</v>
      </c>
      <c r="GQ4" s="1625">
        <v>0</v>
      </c>
      <c r="GR4" s="1625">
        <v>0</v>
      </c>
      <c r="GS4" s="1625"/>
      <c r="GT4" s="1627"/>
    </row>
    <row r="5" spans="1:202">
      <c r="A5" s="1620" t="s">
        <v>1952</v>
      </c>
      <c r="B5" s="1620">
        <v>1900</v>
      </c>
      <c r="C5" s="1625">
        <v>910744</v>
      </c>
      <c r="D5" s="1625">
        <v>15137</v>
      </c>
      <c r="E5" s="1625">
        <v>13513</v>
      </c>
      <c r="F5" s="1625">
        <v>14043</v>
      </c>
      <c r="G5" s="1625">
        <v>16582</v>
      </c>
      <c r="H5" s="1625">
        <v>15203</v>
      </c>
      <c r="I5" s="1625">
        <v>18412</v>
      </c>
      <c r="J5" s="1625">
        <v>21143</v>
      </c>
      <c r="K5" s="1625">
        <v>21634</v>
      </c>
      <c r="L5" s="1625">
        <v>15187</v>
      </c>
      <c r="M5" s="1625">
        <v>16649</v>
      </c>
      <c r="N5" s="1625">
        <v>23132</v>
      </c>
      <c r="O5" s="1625">
        <v>27503</v>
      </c>
      <c r="P5" s="1625">
        <v>40986</v>
      </c>
      <c r="Q5" s="1625">
        <v>17010</v>
      </c>
      <c r="R5" s="1625">
        <v>40154</v>
      </c>
      <c r="S5" s="1625">
        <v>15964</v>
      </c>
      <c r="T5" s="1625">
        <v>16034</v>
      </c>
      <c r="U5" s="1625">
        <v>12600</v>
      </c>
      <c r="V5" s="1625">
        <v>8657</v>
      </c>
      <c r="W5" s="1625">
        <v>25416</v>
      </c>
      <c r="X5" s="1625">
        <v>19833</v>
      </c>
      <c r="Y5" s="1625">
        <v>23923</v>
      </c>
      <c r="Z5" s="1625">
        <v>35370</v>
      </c>
      <c r="AA5" s="1625">
        <v>19431</v>
      </c>
      <c r="AB5" s="1625">
        <v>15159</v>
      </c>
      <c r="AC5" s="1625">
        <v>21291</v>
      </c>
      <c r="AD5" s="1625">
        <v>34985</v>
      </c>
      <c r="AE5" s="1650">
        <v>35358</v>
      </c>
      <c r="AF5" s="1625">
        <v>12212</v>
      </c>
      <c r="AG5" s="1625">
        <v>13459</v>
      </c>
      <c r="AH5" s="1625">
        <v>7559</v>
      </c>
      <c r="AI5" s="1625">
        <v>15506</v>
      </c>
      <c r="AJ5" s="1625">
        <v>22122</v>
      </c>
      <c r="AK5" s="1625">
        <v>29215</v>
      </c>
      <c r="AL5" s="1625">
        <v>19545</v>
      </c>
      <c r="AM5" s="1625">
        <v>13549</v>
      </c>
      <c r="AN5" s="1625">
        <v>14284</v>
      </c>
      <c r="AO5" s="1625">
        <v>19398</v>
      </c>
      <c r="AP5" s="1625">
        <v>12356</v>
      </c>
      <c r="AQ5" s="1625">
        <v>28028</v>
      </c>
      <c r="AR5" s="1625">
        <v>11709</v>
      </c>
      <c r="AS5" s="1625">
        <v>16444</v>
      </c>
      <c r="AT5" s="1625">
        <v>21847</v>
      </c>
      <c r="AU5" s="1625">
        <v>17303</v>
      </c>
      <c r="AV5" s="1625">
        <v>9080</v>
      </c>
      <c r="AW5" s="1625">
        <v>18136</v>
      </c>
      <c r="AX5" s="1625">
        <v>8683</v>
      </c>
      <c r="AY5" s="1625"/>
      <c r="AZ5" s="1632"/>
      <c r="BA5" s="1625">
        <v>464072</v>
      </c>
      <c r="BB5" s="1625">
        <v>8327</v>
      </c>
      <c r="BC5" s="1625">
        <v>6927</v>
      </c>
      <c r="BD5" s="1625">
        <v>7148</v>
      </c>
      <c r="BE5" s="1625">
        <v>8611</v>
      </c>
      <c r="BF5" s="1625">
        <v>7831</v>
      </c>
      <c r="BG5" s="1625">
        <v>9415</v>
      </c>
      <c r="BH5" s="1625">
        <v>10967</v>
      </c>
      <c r="BI5" s="1625">
        <v>11056</v>
      </c>
      <c r="BJ5" s="1625">
        <v>7841</v>
      </c>
      <c r="BK5" s="1625">
        <v>8538</v>
      </c>
      <c r="BL5" s="1625">
        <v>11731</v>
      </c>
      <c r="BM5" s="1625">
        <v>14209</v>
      </c>
      <c r="BN5" s="1625">
        <v>21287</v>
      </c>
      <c r="BO5" s="1625">
        <v>8980</v>
      </c>
      <c r="BP5" s="1625">
        <v>20072</v>
      </c>
      <c r="BQ5" s="1625">
        <v>7999</v>
      </c>
      <c r="BR5" s="1625">
        <v>7871</v>
      </c>
      <c r="BS5" s="1625">
        <v>6128</v>
      </c>
      <c r="BT5" s="1625">
        <v>4409</v>
      </c>
      <c r="BU5" s="1625">
        <v>12760</v>
      </c>
      <c r="BV5" s="1625">
        <v>9850</v>
      </c>
      <c r="BW5" s="1625">
        <v>12216</v>
      </c>
      <c r="BX5" s="1625">
        <v>17390</v>
      </c>
      <c r="BY5" s="1625">
        <v>9609</v>
      </c>
      <c r="BZ5" s="1625">
        <v>7384</v>
      </c>
      <c r="CA5" s="1625">
        <v>10733</v>
      </c>
      <c r="CB5" s="1625">
        <v>17377</v>
      </c>
      <c r="CC5" s="1650">
        <v>17893</v>
      </c>
      <c r="CD5" s="1625">
        <v>6068</v>
      </c>
      <c r="CE5" s="1625">
        <v>6930</v>
      </c>
      <c r="CF5" s="1625">
        <v>3903</v>
      </c>
      <c r="CG5" s="1625">
        <v>7991</v>
      </c>
      <c r="CH5" s="1625">
        <v>11440</v>
      </c>
      <c r="CI5" s="1625">
        <v>14549</v>
      </c>
      <c r="CJ5" s="1625">
        <v>10043</v>
      </c>
      <c r="CK5" s="1625">
        <v>6902</v>
      </c>
      <c r="CL5" s="1625">
        <v>7091</v>
      </c>
      <c r="CM5" s="1625">
        <v>10085</v>
      </c>
      <c r="CN5" s="1625">
        <v>6572</v>
      </c>
      <c r="CO5" s="1625">
        <v>14551</v>
      </c>
      <c r="CP5" s="1625">
        <v>6087</v>
      </c>
      <c r="CQ5" s="1625">
        <v>8569</v>
      </c>
      <c r="CR5" s="1625">
        <v>11250</v>
      </c>
      <c r="CS5" s="1625">
        <v>8834</v>
      </c>
      <c r="CT5" s="1625">
        <v>4696</v>
      </c>
      <c r="CU5" s="1625">
        <v>9472</v>
      </c>
      <c r="CV5" s="1625">
        <v>4480</v>
      </c>
      <c r="CW5" s="1625"/>
      <c r="CX5" s="1632"/>
      <c r="CY5" s="1625">
        <v>446664</v>
      </c>
      <c r="CZ5" s="1625">
        <v>6810</v>
      </c>
      <c r="DA5" s="1625">
        <v>6586</v>
      </c>
      <c r="DB5" s="1625">
        <v>6895</v>
      </c>
      <c r="DC5" s="1625">
        <v>7971</v>
      </c>
      <c r="DD5" s="1625">
        <v>7372</v>
      </c>
      <c r="DE5" s="1625">
        <v>8997</v>
      </c>
      <c r="DF5" s="1625">
        <v>10176</v>
      </c>
      <c r="DG5" s="1625">
        <v>10578</v>
      </c>
      <c r="DH5" s="1625">
        <v>7346</v>
      </c>
      <c r="DI5" s="1625">
        <v>8111</v>
      </c>
      <c r="DJ5" s="1625">
        <v>11401</v>
      </c>
      <c r="DK5" s="1625">
        <v>13293</v>
      </c>
      <c r="DL5" s="1625">
        <v>19697</v>
      </c>
      <c r="DM5" s="1625">
        <v>8030</v>
      </c>
      <c r="DN5" s="1625">
        <v>20082</v>
      </c>
      <c r="DO5" s="1625">
        <v>7965</v>
      </c>
      <c r="DP5" s="1625">
        <v>8163</v>
      </c>
      <c r="DQ5" s="1625">
        <v>6470</v>
      </c>
      <c r="DR5" s="1625">
        <v>4248</v>
      </c>
      <c r="DS5" s="1625">
        <v>12656</v>
      </c>
      <c r="DT5" s="1625">
        <v>9983</v>
      </c>
      <c r="DU5" s="1625">
        <v>11707</v>
      </c>
      <c r="DV5" s="1625">
        <v>17980</v>
      </c>
      <c r="DW5" s="1625">
        <v>9822</v>
      </c>
      <c r="DX5" s="1625">
        <v>7775</v>
      </c>
      <c r="DY5" s="1625">
        <v>10557</v>
      </c>
      <c r="DZ5" s="1625">
        <v>17608</v>
      </c>
      <c r="EA5" s="1650">
        <v>17465</v>
      </c>
      <c r="EB5" s="1625">
        <v>6144</v>
      </c>
      <c r="EC5" s="1625">
        <v>6529</v>
      </c>
      <c r="ED5" s="1625">
        <v>3656</v>
      </c>
      <c r="EE5" s="1625">
        <v>7514</v>
      </c>
      <c r="EF5" s="1625">
        <v>10682</v>
      </c>
      <c r="EG5" s="1625">
        <v>14666</v>
      </c>
      <c r="EH5" s="1625">
        <v>9502</v>
      </c>
      <c r="EI5" s="1625">
        <v>6646</v>
      </c>
      <c r="EJ5" s="1625">
        <v>7193</v>
      </c>
      <c r="EK5" s="1625">
        <v>9313</v>
      </c>
      <c r="EL5" s="1625">
        <v>5784</v>
      </c>
      <c r="EM5" s="1625">
        <v>13477</v>
      </c>
      <c r="EN5" s="1625">
        <v>5622</v>
      </c>
      <c r="EO5" s="1625">
        <v>7875</v>
      </c>
      <c r="EP5" s="1625">
        <v>10597</v>
      </c>
      <c r="EQ5" s="1625">
        <v>8469</v>
      </c>
      <c r="ER5" s="1625">
        <v>4384</v>
      </c>
      <c r="ES5" s="1625">
        <v>8664</v>
      </c>
      <c r="ET5" s="1625">
        <v>4203</v>
      </c>
      <c r="EU5" s="1625"/>
      <c r="EV5" s="1632"/>
      <c r="EW5" s="1625">
        <v>8</v>
      </c>
      <c r="EX5" s="1625">
        <v>0</v>
      </c>
      <c r="EY5" s="1625">
        <v>0</v>
      </c>
      <c r="EZ5" s="1625">
        <v>0</v>
      </c>
      <c r="FA5" s="1625">
        <v>0</v>
      </c>
      <c r="FB5" s="1625">
        <v>0</v>
      </c>
      <c r="FC5" s="1625">
        <v>0</v>
      </c>
      <c r="FD5" s="1625">
        <v>0</v>
      </c>
      <c r="FE5" s="1625">
        <v>0</v>
      </c>
      <c r="FF5" s="1625">
        <v>0</v>
      </c>
      <c r="FG5" s="1625">
        <v>0</v>
      </c>
      <c r="FH5" s="1625">
        <v>0</v>
      </c>
      <c r="FI5" s="1625">
        <v>1</v>
      </c>
      <c r="FJ5" s="1625">
        <v>2</v>
      </c>
      <c r="FK5" s="1625">
        <v>0</v>
      </c>
      <c r="FL5" s="1625">
        <v>0</v>
      </c>
      <c r="FM5" s="1625">
        <v>0</v>
      </c>
      <c r="FN5" s="1625">
        <v>0</v>
      </c>
      <c r="FO5" s="1625">
        <v>2</v>
      </c>
      <c r="FP5" s="1625">
        <v>0</v>
      </c>
      <c r="FQ5" s="1625">
        <v>0</v>
      </c>
      <c r="FR5" s="1625">
        <v>0</v>
      </c>
      <c r="FS5" s="1625">
        <v>0</v>
      </c>
      <c r="FT5" s="1625">
        <v>0</v>
      </c>
      <c r="FU5" s="1625">
        <v>0</v>
      </c>
      <c r="FV5" s="1625">
        <v>0</v>
      </c>
      <c r="FW5" s="1625">
        <v>1</v>
      </c>
      <c r="FX5" s="1625">
        <v>0</v>
      </c>
      <c r="FY5" s="1650">
        <v>0</v>
      </c>
      <c r="FZ5" s="1625">
        <v>0</v>
      </c>
      <c r="GA5" s="1625">
        <v>0</v>
      </c>
      <c r="GB5" s="1625">
        <v>0</v>
      </c>
      <c r="GC5" s="1625">
        <v>1</v>
      </c>
      <c r="GD5" s="1625">
        <v>0</v>
      </c>
      <c r="GE5" s="1625">
        <v>0</v>
      </c>
      <c r="GF5" s="1625">
        <v>0</v>
      </c>
      <c r="GG5" s="1625">
        <v>1</v>
      </c>
      <c r="GH5" s="1625">
        <v>0</v>
      </c>
      <c r="GI5" s="1625">
        <v>0</v>
      </c>
      <c r="GJ5" s="1625">
        <v>0</v>
      </c>
      <c r="GK5" s="1625">
        <v>0</v>
      </c>
      <c r="GL5" s="1625">
        <v>0</v>
      </c>
      <c r="GM5" s="1625">
        <v>0</v>
      </c>
      <c r="GN5" s="1625">
        <v>0</v>
      </c>
      <c r="GO5" s="1625">
        <v>0</v>
      </c>
      <c r="GP5" s="1625">
        <v>0</v>
      </c>
      <c r="GQ5" s="1625">
        <v>0</v>
      </c>
      <c r="GR5" s="1625">
        <v>0</v>
      </c>
      <c r="GS5" s="1625"/>
      <c r="GT5" s="1627"/>
    </row>
    <row r="6" spans="1:202">
      <c r="A6" s="1620" t="s">
        <v>1953</v>
      </c>
      <c r="B6" s="1620">
        <v>1901</v>
      </c>
      <c r="C6" s="1625">
        <v>925810</v>
      </c>
      <c r="D6" s="1625">
        <v>17507</v>
      </c>
      <c r="E6" s="1625">
        <v>14495</v>
      </c>
      <c r="F6" s="1625">
        <v>16918</v>
      </c>
      <c r="G6" s="1625">
        <v>17131</v>
      </c>
      <c r="H6" s="1625">
        <v>16664</v>
      </c>
      <c r="I6" s="1625">
        <v>17824</v>
      </c>
      <c r="J6" s="1625">
        <v>20805</v>
      </c>
      <c r="K6" s="1625">
        <v>21429</v>
      </c>
      <c r="L6" s="1625">
        <v>15256</v>
      </c>
      <c r="M6" s="1625">
        <v>19079</v>
      </c>
      <c r="N6" s="1625">
        <v>24417</v>
      </c>
      <c r="O6" s="1625">
        <v>26070</v>
      </c>
      <c r="P6" s="1625">
        <v>41775</v>
      </c>
      <c r="Q6" s="1625">
        <v>17256</v>
      </c>
      <c r="R6" s="1625">
        <v>38919</v>
      </c>
      <c r="S6" s="1625">
        <v>16476</v>
      </c>
      <c r="T6" s="1625">
        <v>17158</v>
      </c>
      <c r="U6" s="1625">
        <v>13757</v>
      </c>
      <c r="V6" s="1625">
        <v>8823</v>
      </c>
      <c r="W6" s="1625">
        <v>25738</v>
      </c>
      <c r="X6" s="1625">
        <v>21279</v>
      </c>
      <c r="Y6" s="1625">
        <v>24018</v>
      </c>
      <c r="Z6" s="1625">
        <v>38195</v>
      </c>
      <c r="AA6" s="1625">
        <v>19913</v>
      </c>
      <c r="AB6" s="1625">
        <v>15730</v>
      </c>
      <c r="AC6" s="1625">
        <v>22949</v>
      </c>
      <c r="AD6" s="1625">
        <v>36527</v>
      </c>
      <c r="AE6" s="1650">
        <v>35876</v>
      </c>
      <c r="AF6" s="1625">
        <v>11799</v>
      </c>
      <c r="AG6" s="1625">
        <v>12918</v>
      </c>
      <c r="AH6" s="1625">
        <v>7077</v>
      </c>
      <c r="AI6" s="1625">
        <v>14505</v>
      </c>
      <c r="AJ6" s="1625">
        <v>23427</v>
      </c>
      <c r="AK6" s="1625">
        <v>28484</v>
      </c>
      <c r="AL6" s="1625">
        <v>17914</v>
      </c>
      <c r="AM6" s="1625">
        <v>13670</v>
      </c>
      <c r="AN6" s="1625">
        <v>15632</v>
      </c>
      <c r="AO6" s="1625">
        <v>17683</v>
      </c>
      <c r="AP6" s="1625">
        <v>11740</v>
      </c>
      <c r="AQ6" s="1625">
        <v>27477</v>
      </c>
      <c r="AR6" s="1625">
        <v>12248</v>
      </c>
      <c r="AS6" s="1625">
        <v>16273</v>
      </c>
      <c r="AT6" s="1625">
        <v>20721</v>
      </c>
      <c r="AU6" s="1625">
        <v>16010</v>
      </c>
      <c r="AV6" s="1625">
        <v>8530</v>
      </c>
      <c r="AW6" s="1625">
        <v>17750</v>
      </c>
      <c r="AX6" s="1625">
        <v>9968</v>
      </c>
      <c r="AY6" s="1625"/>
      <c r="AZ6" s="1632"/>
      <c r="BA6" s="1625">
        <v>468524</v>
      </c>
      <c r="BB6" s="1625">
        <v>9632</v>
      </c>
      <c r="BC6" s="1625">
        <v>7528</v>
      </c>
      <c r="BD6" s="1625">
        <v>8640</v>
      </c>
      <c r="BE6" s="1625">
        <v>9060</v>
      </c>
      <c r="BF6" s="1625">
        <v>8648</v>
      </c>
      <c r="BG6" s="1625">
        <v>9226</v>
      </c>
      <c r="BH6" s="1625">
        <v>10813</v>
      </c>
      <c r="BI6" s="1625">
        <v>10938</v>
      </c>
      <c r="BJ6" s="1625">
        <v>7870</v>
      </c>
      <c r="BK6" s="1625">
        <v>9673</v>
      </c>
      <c r="BL6" s="1625">
        <v>12244</v>
      </c>
      <c r="BM6" s="1625">
        <v>13394</v>
      </c>
      <c r="BN6" s="1625">
        <v>21409</v>
      </c>
      <c r="BO6" s="1625">
        <v>8930</v>
      </c>
      <c r="BP6" s="1625">
        <v>19462</v>
      </c>
      <c r="BQ6" s="1625">
        <v>7949</v>
      </c>
      <c r="BR6" s="1625">
        <v>8261</v>
      </c>
      <c r="BS6" s="1625">
        <v>6724</v>
      </c>
      <c r="BT6" s="1625">
        <v>4478</v>
      </c>
      <c r="BU6" s="1625">
        <v>12947</v>
      </c>
      <c r="BV6" s="1625">
        <v>10477</v>
      </c>
      <c r="BW6" s="1625">
        <v>12139</v>
      </c>
      <c r="BX6" s="1625">
        <v>18674</v>
      </c>
      <c r="BY6" s="1625">
        <v>9844</v>
      </c>
      <c r="BZ6" s="1625">
        <v>7679</v>
      </c>
      <c r="CA6" s="1625">
        <v>11360</v>
      </c>
      <c r="CB6" s="1625">
        <v>17898</v>
      </c>
      <c r="CC6" s="1650">
        <v>17936</v>
      </c>
      <c r="CD6" s="1625">
        <v>5869</v>
      </c>
      <c r="CE6" s="1625">
        <v>6557</v>
      </c>
      <c r="CF6" s="1625">
        <v>3614</v>
      </c>
      <c r="CG6" s="1625">
        <v>7392</v>
      </c>
      <c r="CH6" s="1625">
        <v>11945</v>
      </c>
      <c r="CI6" s="1625">
        <v>13958</v>
      </c>
      <c r="CJ6" s="1625">
        <v>9135</v>
      </c>
      <c r="CK6" s="1625">
        <v>6882</v>
      </c>
      <c r="CL6" s="1625">
        <v>7711</v>
      </c>
      <c r="CM6" s="1625">
        <v>9029</v>
      </c>
      <c r="CN6" s="1625">
        <v>6150</v>
      </c>
      <c r="CO6" s="1625">
        <v>14375</v>
      </c>
      <c r="CP6" s="1625">
        <v>6348</v>
      </c>
      <c r="CQ6" s="1625">
        <v>8489</v>
      </c>
      <c r="CR6" s="1625">
        <v>10557</v>
      </c>
      <c r="CS6" s="1625">
        <v>8097</v>
      </c>
      <c r="CT6" s="1625">
        <v>4454</v>
      </c>
      <c r="CU6" s="1625">
        <v>9013</v>
      </c>
      <c r="CV6" s="1625">
        <v>5116</v>
      </c>
      <c r="CW6" s="1625"/>
      <c r="CX6" s="1632"/>
      <c r="CY6" s="1625">
        <v>457278</v>
      </c>
      <c r="CZ6" s="1625">
        <v>7874</v>
      </c>
      <c r="DA6" s="1625">
        <v>6966</v>
      </c>
      <c r="DB6" s="1625">
        <v>8278</v>
      </c>
      <c r="DC6" s="1625">
        <v>8071</v>
      </c>
      <c r="DD6" s="1625">
        <v>8015</v>
      </c>
      <c r="DE6" s="1625">
        <v>8598</v>
      </c>
      <c r="DF6" s="1625">
        <v>9992</v>
      </c>
      <c r="DG6" s="1625">
        <v>10491</v>
      </c>
      <c r="DH6" s="1625">
        <v>7385</v>
      </c>
      <c r="DI6" s="1625">
        <v>9406</v>
      </c>
      <c r="DJ6" s="1625">
        <v>12173</v>
      </c>
      <c r="DK6" s="1625">
        <v>12676</v>
      </c>
      <c r="DL6" s="1625">
        <v>20366</v>
      </c>
      <c r="DM6" s="1625">
        <v>8326</v>
      </c>
      <c r="DN6" s="1625">
        <v>19457</v>
      </c>
      <c r="DO6" s="1625">
        <v>8527</v>
      </c>
      <c r="DP6" s="1625">
        <v>8897</v>
      </c>
      <c r="DQ6" s="1625">
        <v>7033</v>
      </c>
      <c r="DR6" s="1625">
        <v>4345</v>
      </c>
      <c r="DS6" s="1625">
        <v>12790</v>
      </c>
      <c r="DT6" s="1625">
        <v>10802</v>
      </c>
      <c r="DU6" s="1625">
        <v>11879</v>
      </c>
      <c r="DV6" s="1625">
        <v>19520</v>
      </c>
      <c r="DW6" s="1625">
        <v>10069</v>
      </c>
      <c r="DX6" s="1625">
        <v>8051</v>
      </c>
      <c r="DY6" s="1625">
        <v>11589</v>
      </c>
      <c r="DZ6" s="1625">
        <v>18629</v>
      </c>
      <c r="EA6" s="1650">
        <v>17940</v>
      </c>
      <c r="EB6" s="1625">
        <v>5930</v>
      </c>
      <c r="EC6" s="1625">
        <v>6360</v>
      </c>
      <c r="ED6" s="1625">
        <v>3463</v>
      </c>
      <c r="EE6" s="1625">
        <v>7113</v>
      </c>
      <c r="EF6" s="1625">
        <v>11481</v>
      </c>
      <c r="EG6" s="1625">
        <v>14526</v>
      </c>
      <c r="EH6" s="1625">
        <v>8779</v>
      </c>
      <c r="EI6" s="1625">
        <v>6788</v>
      </c>
      <c r="EJ6" s="1625">
        <v>7921</v>
      </c>
      <c r="EK6" s="1625">
        <v>8654</v>
      </c>
      <c r="EL6" s="1625">
        <v>5590</v>
      </c>
      <c r="EM6" s="1625">
        <v>13102</v>
      </c>
      <c r="EN6" s="1625">
        <v>5900</v>
      </c>
      <c r="EO6" s="1625">
        <v>7784</v>
      </c>
      <c r="EP6" s="1625">
        <v>10164</v>
      </c>
      <c r="EQ6" s="1625">
        <v>7913</v>
      </c>
      <c r="ER6" s="1625">
        <v>4076</v>
      </c>
      <c r="ES6" s="1625">
        <v>8737</v>
      </c>
      <c r="ET6" s="1625">
        <v>4852</v>
      </c>
      <c r="EU6" s="1625"/>
      <c r="EV6" s="1632"/>
      <c r="EW6" s="1625">
        <v>8</v>
      </c>
      <c r="EX6" s="1625">
        <v>1</v>
      </c>
      <c r="EY6" s="1625">
        <v>1</v>
      </c>
      <c r="EZ6" s="1625">
        <v>0</v>
      </c>
      <c r="FA6" s="1625">
        <v>0</v>
      </c>
      <c r="FB6" s="1625">
        <v>1</v>
      </c>
      <c r="FC6" s="1625">
        <v>0</v>
      </c>
      <c r="FD6" s="1625">
        <v>0</v>
      </c>
      <c r="FE6" s="1625">
        <v>0</v>
      </c>
      <c r="FF6" s="1625">
        <v>1</v>
      </c>
      <c r="FG6" s="1625">
        <v>0</v>
      </c>
      <c r="FH6" s="1625">
        <v>0</v>
      </c>
      <c r="FI6" s="1625">
        <v>0</v>
      </c>
      <c r="FJ6" s="1625">
        <v>0</v>
      </c>
      <c r="FK6" s="1625">
        <v>0</v>
      </c>
      <c r="FL6" s="1625">
        <v>0</v>
      </c>
      <c r="FM6" s="1625">
        <v>0</v>
      </c>
      <c r="FN6" s="1625">
        <v>0</v>
      </c>
      <c r="FO6" s="1625">
        <v>0</v>
      </c>
      <c r="FP6" s="1625">
        <v>0</v>
      </c>
      <c r="FQ6" s="1625">
        <v>1</v>
      </c>
      <c r="FR6" s="1625">
        <v>0</v>
      </c>
      <c r="FS6" s="1625">
        <v>0</v>
      </c>
      <c r="FT6" s="1625">
        <v>1</v>
      </c>
      <c r="FU6" s="1625">
        <v>0</v>
      </c>
      <c r="FV6" s="1625">
        <v>0</v>
      </c>
      <c r="FW6" s="1625">
        <v>0</v>
      </c>
      <c r="FX6" s="1625">
        <v>0</v>
      </c>
      <c r="FY6" s="1650">
        <v>0</v>
      </c>
      <c r="FZ6" s="1625">
        <v>0</v>
      </c>
      <c r="GA6" s="1625">
        <v>1</v>
      </c>
      <c r="GB6" s="1625">
        <v>0</v>
      </c>
      <c r="GC6" s="1625">
        <v>0</v>
      </c>
      <c r="GD6" s="1625">
        <v>1</v>
      </c>
      <c r="GE6" s="1625">
        <v>0</v>
      </c>
      <c r="GF6" s="1625">
        <v>0</v>
      </c>
      <c r="GG6" s="1625">
        <v>0</v>
      </c>
      <c r="GH6" s="1625">
        <v>0</v>
      </c>
      <c r="GI6" s="1625">
        <v>0</v>
      </c>
      <c r="GJ6" s="1625">
        <v>0</v>
      </c>
      <c r="GK6" s="1625">
        <v>0</v>
      </c>
      <c r="GL6" s="1625">
        <v>0</v>
      </c>
      <c r="GM6" s="1625">
        <v>0</v>
      </c>
      <c r="GN6" s="1625">
        <v>0</v>
      </c>
      <c r="GO6" s="1625">
        <v>0</v>
      </c>
      <c r="GP6" s="1625">
        <v>0</v>
      </c>
      <c r="GQ6" s="1625">
        <v>0</v>
      </c>
      <c r="GR6" s="1625">
        <v>0</v>
      </c>
      <c r="GS6" s="1625"/>
      <c r="GT6" s="1627"/>
    </row>
    <row r="7" spans="1:202">
      <c r="A7" s="1620" t="s">
        <v>1954</v>
      </c>
      <c r="B7" s="1620">
        <v>1902</v>
      </c>
      <c r="C7" s="1625">
        <v>959126</v>
      </c>
      <c r="D7" s="1625">
        <v>19567</v>
      </c>
      <c r="E7" s="1625">
        <v>14606</v>
      </c>
      <c r="F7" s="1625">
        <v>16248</v>
      </c>
      <c r="G7" s="1625">
        <v>16813</v>
      </c>
      <c r="H7" s="1625">
        <v>16508</v>
      </c>
      <c r="I7" s="1625">
        <v>19045</v>
      </c>
      <c r="J7" s="1625">
        <v>21661</v>
      </c>
      <c r="K7" s="1625">
        <v>23408</v>
      </c>
      <c r="L7" s="1625">
        <v>17153</v>
      </c>
      <c r="M7" s="1625">
        <v>17546</v>
      </c>
      <c r="N7" s="1625">
        <v>25677</v>
      </c>
      <c r="O7" s="1625">
        <v>28341</v>
      </c>
      <c r="P7" s="1625">
        <v>44071</v>
      </c>
      <c r="Q7" s="1625">
        <v>18321</v>
      </c>
      <c r="R7" s="1625">
        <v>37675</v>
      </c>
      <c r="S7" s="1625">
        <v>16484</v>
      </c>
      <c r="T7" s="1625">
        <v>16047</v>
      </c>
      <c r="U7" s="1625">
        <v>14518</v>
      </c>
      <c r="V7" s="1625">
        <v>8746</v>
      </c>
      <c r="W7" s="1625">
        <v>24389</v>
      </c>
      <c r="X7" s="1625">
        <v>21489</v>
      </c>
      <c r="Y7" s="1625">
        <v>24921</v>
      </c>
      <c r="Z7" s="1625">
        <v>36429</v>
      </c>
      <c r="AA7" s="1625">
        <v>20908</v>
      </c>
      <c r="AB7" s="1625">
        <v>15515</v>
      </c>
      <c r="AC7" s="1625">
        <v>22884</v>
      </c>
      <c r="AD7" s="1625">
        <v>39236</v>
      </c>
      <c r="AE7" s="1650">
        <v>38400</v>
      </c>
      <c r="AF7" s="1625">
        <v>11860</v>
      </c>
      <c r="AG7" s="1625">
        <v>13132</v>
      </c>
      <c r="AH7" s="1625">
        <v>7335</v>
      </c>
      <c r="AI7" s="1625">
        <v>14097</v>
      </c>
      <c r="AJ7" s="1625">
        <v>25760</v>
      </c>
      <c r="AK7" s="1625">
        <v>31353</v>
      </c>
      <c r="AL7" s="1625">
        <v>18818</v>
      </c>
      <c r="AM7" s="1625">
        <v>14972</v>
      </c>
      <c r="AN7" s="1625">
        <v>17609</v>
      </c>
      <c r="AO7" s="1625">
        <v>19386</v>
      </c>
      <c r="AP7" s="1625">
        <v>11670</v>
      </c>
      <c r="AQ7" s="1625">
        <v>30793</v>
      </c>
      <c r="AR7" s="1625">
        <v>12008</v>
      </c>
      <c r="AS7" s="1625">
        <v>19081</v>
      </c>
      <c r="AT7" s="1625">
        <v>22396</v>
      </c>
      <c r="AU7" s="1625">
        <v>17469</v>
      </c>
      <c r="AV7" s="1625">
        <v>8464</v>
      </c>
      <c r="AW7" s="1625">
        <v>17465</v>
      </c>
      <c r="AX7" s="1625">
        <v>8852</v>
      </c>
      <c r="AY7" s="1625"/>
      <c r="AZ7" s="1632"/>
      <c r="BA7" s="1625">
        <v>486410</v>
      </c>
      <c r="BB7" s="1625">
        <v>10922</v>
      </c>
      <c r="BC7" s="1625">
        <v>7670</v>
      </c>
      <c r="BD7" s="1625">
        <v>8312</v>
      </c>
      <c r="BE7" s="1625">
        <v>8786</v>
      </c>
      <c r="BF7" s="1625">
        <v>8684</v>
      </c>
      <c r="BG7" s="1625">
        <v>9880</v>
      </c>
      <c r="BH7" s="1625">
        <v>11282</v>
      </c>
      <c r="BI7" s="1625">
        <v>12009</v>
      </c>
      <c r="BJ7" s="1625">
        <v>8675</v>
      </c>
      <c r="BK7" s="1625">
        <v>8913</v>
      </c>
      <c r="BL7" s="1625">
        <v>12873</v>
      </c>
      <c r="BM7" s="1625">
        <v>14555</v>
      </c>
      <c r="BN7" s="1625">
        <v>22824</v>
      </c>
      <c r="BO7" s="1625">
        <v>9626</v>
      </c>
      <c r="BP7" s="1625">
        <v>18948</v>
      </c>
      <c r="BQ7" s="1625">
        <v>8022</v>
      </c>
      <c r="BR7" s="1625">
        <v>7698</v>
      </c>
      <c r="BS7" s="1625">
        <v>6952</v>
      </c>
      <c r="BT7" s="1625">
        <v>4400</v>
      </c>
      <c r="BU7" s="1625">
        <v>12213</v>
      </c>
      <c r="BV7" s="1625">
        <v>10603</v>
      </c>
      <c r="BW7" s="1625">
        <v>12700</v>
      </c>
      <c r="BX7" s="1625">
        <v>17769</v>
      </c>
      <c r="BY7" s="1625">
        <v>10363</v>
      </c>
      <c r="BZ7" s="1625">
        <v>7440</v>
      </c>
      <c r="CA7" s="1625">
        <v>11418</v>
      </c>
      <c r="CB7" s="1625">
        <v>19599</v>
      </c>
      <c r="CC7" s="1650">
        <v>19174</v>
      </c>
      <c r="CD7" s="1625">
        <v>5917</v>
      </c>
      <c r="CE7" s="1625">
        <v>6684</v>
      </c>
      <c r="CF7" s="1625">
        <v>3869</v>
      </c>
      <c r="CG7" s="1625">
        <v>7157</v>
      </c>
      <c r="CH7" s="1625">
        <v>13084</v>
      </c>
      <c r="CI7" s="1625">
        <v>15275</v>
      </c>
      <c r="CJ7" s="1625">
        <v>9630</v>
      </c>
      <c r="CK7" s="1625">
        <v>7482</v>
      </c>
      <c r="CL7" s="1625">
        <v>8656</v>
      </c>
      <c r="CM7" s="1625">
        <v>9888</v>
      </c>
      <c r="CN7" s="1625">
        <v>6111</v>
      </c>
      <c r="CO7" s="1625">
        <v>16057</v>
      </c>
      <c r="CP7" s="1625">
        <v>6263</v>
      </c>
      <c r="CQ7" s="1625">
        <v>9926</v>
      </c>
      <c r="CR7" s="1625">
        <v>11284</v>
      </c>
      <c r="CS7" s="1625">
        <v>8865</v>
      </c>
      <c r="CT7" s="1625">
        <v>4388</v>
      </c>
      <c r="CU7" s="1625">
        <v>9070</v>
      </c>
      <c r="CV7" s="1625">
        <v>4494</v>
      </c>
      <c r="CW7" s="1625"/>
      <c r="CX7" s="1632"/>
      <c r="CY7" s="1625">
        <v>472710</v>
      </c>
      <c r="CZ7" s="1625">
        <v>8643</v>
      </c>
      <c r="DA7" s="1625">
        <v>6936</v>
      </c>
      <c r="DB7" s="1625">
        <v>7936</v>
      </c>
      <c r="DC7" s="1625">
        <v>8027</v>
      </c>
      <c r="DD7" s="1625">
        <v>7824</v>
      </c>
      <c r="DE7" s="1625">
        <v>9165</v>
      </c>
      <c r="DF7" s="1625">
        <v>10379</v>
      </c>
      <c r="DG7" s="1625">
        <v>11398</v>
      </c>
      <c r="DH7" s="1625">
        <v>8478</v>
      </c>
      <c r="DI7" s="1625">
        <v>8633</v>
      </c>
      <c r="DJ7" s="1625">
        <v>12804</v>
      </c>
      <c r="DK7" s="1625">
        <v>13786</v>
      </c>
      <c r="DL7" s="1625">
        <v>21247</v>
      </c>
      <c r="DM7" s="1625">
        <v>8695</v>
      </c>
      <c r="DN7" s="1625">
        <v>18727</v>
      </c>
      <c r="DO7" s="1625">
        <v>8462</v>
      </c>
      <c r="DP7" s="1625">
        <v>8348</v>
      </c>
      <c r="DQ7" s="1625">
        <v>7566</v>
      </c>
      <c r="DR7" s="1625">
        <v>4346</v>
      </c>
      <c r="DS7" s="1625">
        <v>12176</v>
      </c>
      <c r="DT7" s="1625">
        <v>10886</v>
      </c>
      <c r="DU7" s="1625">
        <v>12221</v>
      </c>
      <c r="DV7" s="1625">
        <v>18660</v>
      </c>
      <c r="DW7" s="1625">
        <v>10545</v>
      </c>
      <c r="DX7" s="1625">
        <v>8075</v>
      </c>
      <c r="DY7" s="1625">
        <v>11466</v>
      </c>
      <c r="DZ7" s="1625">
        <v>19637</v>
      </c>
      <c r="EA7" s="1650">
        <v>19226</v>
      </c>
      <c r="EB7" s="1625">
        <v>5943</v>
      </c>
      <c r="EC7" s="1625">
        <v>6448</v>
      </c>
      <c r="ED7" s="1625">
        <v>3465</v>
      </c>
      <c r="EE7" s="1625">
        <v>6940</v>
      </c>
      <c r="EF7" s="1625">
        <v>12676</v>
      </c>
      <c r="EG7" s="1625">
        <v>16078</v>
      </c>
      <c r="EH7" s="1625">
        <v>9188</v>
      </c>
      <c r="EI7" s="1625">
        <v>7490</v>
      </c>
      <c r="EJ7" s="1625">
        <v>8953</v>
      </c>
      <c r="EK7" s="1625">
        <v>9498</v>
      </c>
      <c r="EL7" s="1625">
        <v>5559</v>
      </c>
      <c r="EM7" s="1625">
        <v>14736</v>
      </c>
      <c r="EN7" s="1625">
        <v>5745</v>
      </c>
      <c r="EO7" s="1625">
        <v>9154</v>
      </c>
      <c r="EP7" s="1625">
        <v>11112</v>
      </c>
      <c r="EQ7" s="1625">
        <v>8604</v>
      </c>
      <c r="ER7" s="1625">
        <v>4076</v>
      </c>
      <c r="ES7" s="1625">
        <v>8395</v>
      </c>
      <c r="ET7" s="1625">
        <v>4358</v>
      </c>
      <c r="EU7" s="1625"/>
      <c r="EV7" s="1632"/>
      <c r="EW7" s="1625">
        <v>6</v>
      </c>
      <c r="EX7" s="1625">
        <v>2</v>
      </c>
      <c r="EY7" s="1625">
        <v>0</v>
      </c>
      <c r="EZ7" s="1625">
        <v>0</v>
      </c>
      <c r="FA7" s="1625">
        <v>0</v>
      </c>
      <c r="FB7" s="1625">
        <v>0</v>
      </c>
      <c r="FC7" s="1625">
        <v>0</v>
      </c>
      <c r="FD7" s="1625">
        <v>0</v>
      </c>
      <c r="FE7" s="1625">
        <v>1</v>
      </c>
      <c r="FF7" s="1625">
        <v>0</v>
      </c>
      <c r="FG7" s="1625">
        <v>0</v>
      </c>
      <c r="FH7" s="1625">
        <v>0</v>
      </c>
      <c r="FI7" s="1625">
        <v>0</v>
      </c>
      <c r="FJ7" s="1625">
        <v>0</v>
      </c>
      <c r="FK7" s="1625">
        <v>0</v>
      </c>
      <c r="FL7" s="1625">
        <v>0</v>
      </c>
      <c r="FM7" s="1625">
        <v>0</v>
      </c>
      <c r="FN7" s="1625">
        <v>1</v>
      </c>
      <c r="FO7" s="1625">
        <v>0</v>
      </c>
      <c r="FP7" s="1625">
        <v>0</v>
      </c>
      <c r="FQ7" s="1625">
        <v>0</v>
      </c>
      <c r="FR7" s="1625">
        <v>0</v>
      </c>
      <c r="FS7" s="1625">
        <v>0</v>
      </c>
      <c r="FT7" s="1625">
        <v>0</v>
      </c>
      <c r="FU7" s="1625">
        <v>0</v>
      </c>
      <c r="FV7" s="1625">
        <v>0</v>
      </c>
      <c r="FW7" s="1625">
        <v>0</v>
      </c>
      <c r="FX7" s="1625">
        <v>0</v>
      </c>
      <c r="FY7" s="1650">
        <v>0</v>
      </c>
      <c r="FZ7" s="1625">
        <v>0</v>
      </c>
      <c r="GA7" s="1625">
        <v>0</v>
      </c>
      <c r="GB7" s="1625">
        <v>1</v>
      </c>
      <c r="GC7" s="1625">
        <v>0</v>
      </c>
      <c r="GD7" s="1625">
        <v>0</v>
      </c>
      <c r="GE7" s="1625">
        <v>0</v>
      </c>
      <c r="GF7" s="1625">
        <v>0</v>
      </c>
      <c r="GG7" s="1625">
        <v>0</v>
      </c>
      <c r="GH7" s="1625">
        <v>0</v>
      </c>
      <c r="GI7" s="1625">
        <v>0</v>
      </c>
      <c r="GJ7" s="1625">
        <v>0</v>
      </c>
      <c r="GK7" s="1625">
        <v>0</v>
      </c>
      <c r="GL7" s="1625">
        <v>0</v>
      </c>
      <c r="GM7" s="1625">
        <v>1</v>
      </c>
      <c r="GN7" s="1625">
        <v>0</v>
      </c>
      <c r="GO7" s="1625">
        <v>0</v>
      </c>
      <c r="GP7" s="1625">
        <v>0</v>
      </c>
      <c r="GQ7" s="1625">
        <v>0</v>
      </c>
      <c r="GR7" s="1625">
        <v>0</v>
      </c>
      <c r="GS7" s="1625"/>
      <c r="GT7" s="1627"/>
    </row>
    <row r="8" spans="1:202">
      <c r="A8" s="1620" t="s">
        <v>1955</v>
      </c>
      <c r="B8" s="1620">
        <v>1903</v>
      </c>
      <c r="C8" s="1625">
        <v>931008</v>
      </c>
      <c r="D8" s="1625">
        <v>19093</v>
      </c>
      <c r="E8" s="1625">
        <v>12966</v>
      </c>
      <c r="F8" s="1625">
        <v>16702</v>
      </c>
      <c r="G8" s="1625">
        <v>16194</v>
      </c>
      <c r="H8" s="1625">
        <v>16917</v>
      </c>
      <c r="I8" s="1625">
        <v>18538</v>
      </c>
      <c r="J8" s="1625">
        <v>20625</v>
      </c>
      <c r="K8" s="1625">
        <v>21642</v>
      </c>
      <c r="L8" s="1625">
        <v>15058</v>
      </c>
      <c r="M8" s="1625">
        <v>16587</v>
      </c>
      <c r="N8" s="1625">
        <v>23090</v>
      </c>
      <c r="O8" s="1625">
        <v>28012</v>
      </c>
      <c r="P8" s="1625">
        <v>44162</v>
      </c>
      <c r="Q8" s="1625">
        <v>17627</v>
      </c>
      <c r="R8" s="1625">
        <v>38063</v>
      </c>
      <c r="S8" s="1625">
        <v>16706</v>
      </c>
      <c r="T8" s="1625">
        <v>16657</v>
      </c>
      <c r="U8" s="1625">
        <v>13625</v>
      </c>
      <c r="V8" s="1625">
        <v>8851</v>
      </c>
      <c r="W8" s="1625">
        <v>24845</v>
      </c>
      <c r="X8" s="1625">
        <v>20664</v>
      </c>
      <c r="Y8" s="1625">
        <v>24731</v>
      </c>
      <c r="Z8" s="1625">
        <v>35898</v>
      </c>
      <c r="AA8" s="1625">
        <v>20828</v>
      </c>
      <c r="AB8" s="1625">
        <v>14647</v>
      </c>
      <c r="AC8" s="1625">
        <v>23389</v>
      </c>
      <c r="AD8" s="1625">
        <v>38563</v>
      </c>
      <c r="AE8" s="1650">
        <v>36369</v>
      </c>
      <c r="AF8" s="1625">
        <v>11271</v>
      </c>
      <c r="AG8" s="1625">
        <v>13231</v>
      </c>
      <c r="AH8" s="1625">
        <v>7468</v>
      </c>
      <c r="AI8" s="1625">
        <v>14209</v>
      </c>
      <c r="AJ8" s="1625">
        <v>22853</v>
      </c>
      <c r="AK8" s="1625">
        <v>29226</v>
      </c>
      <c r="AL8" s="1625">
        <v>18542</v>
      </c>
      <c r="AM8" s="1625">
        <v>14724</v>
      </c>
      <c r="AN8" s="1625">
        <v>14780</v>
      </c>
      <c r="AO8" s="1625">
        <v>19538</v>
      </c>
      <c r="AP8" s="1625">
        <v>12607</v>
      </c>
      <c r="AQ8" s="1625">
        <v>29111</v>
      </c>
      <c r="AR8" s="1625">
        <v>11854</v>
      </c>
      <c r="AS8" s="1625">
        <v>16569</v>
      </c>
      <c r="AT8" s="1625">
        <v>22132</v>
      </c>
      <c r="AU8" s="1625">
        <v>16019</v>
      </c>
      <c r="AV8" s="1625">
        <v>9107</v>
      </c>
      <c r="AW8" s="1625">
        <v>19441</v>
      </c>
      <c r="AX8" s="1625">
        <v>7277</v>
      </c>
      <c r="AY8" s="1625"/>
      <c r="AZ8" s="1632"/>
      <c r="BA8" s="1625">
        <v>472249</v>
      </c>
      <c r="BB8" s="1625">
        <v>10642</v>
      </c>
      <c r="BC8" s="1625">
        <v>6658</v>
      </c>
      <c r="BD8" s="1625">
        <v>8635</v>
      </c>
      <c r="BE8" s="1625">
        <v>8561</v>
      </c>
      <c r="BF8" s="1625">
        <v>8927</v>
      </c>
      <c r="BG8" s="1625">
        <v>9413</v>
      </c>
      <c r="BH8" s="1625">
        <v>10747</v>
      </c>
      <c r="BI8" s="1625">
        <v>11198</v>
      </c>
      <c r="BJ8" s="1625">
        <v>7962</v>
      </c>
      <c r="BK8" s="1625">
        <v>8586</v>
      </c>
      <c r="BL8" s="1625">
        <v>11684</v>
      </c>
      <c r="BM8" s="1625">
        <v>14468</v>
      </c>
      <c r="BN8" s="1625">
        <v>22615</v>
      </c>
      <c r="BO8" s="1625">
        <v>9235</v>
      </c>
      <c r="BP8" s="1625">
        <v>19167</v>
      </c>
      <c r="BQ8" s="1625">
        <v>8055</v>
      </c>
      <c r="BR8" s="1625">
        <v>8136</v>
      </c>
      <c r="BS8" s="1625">
        <v>6587</v>
      </c>
      <c r="BT8" s="1625">
        <v>4383</v>
      </c>
      <c r="BU8" s="1625">
        <v>12513</v>
      </c>
      <c r="BV8" s="1625">
        <v>10234</v>
      </c>
      <c r="BW8" s="1625">
        <v>12594</v>
      </c>
      <c r="BX8" s="1625">
        <v>17518</v>
      </c>
      <c r="BY8" s="1625">
        <v>10421</v>
      </c>
      <c r="BZ8" s="1625">
        <v>7111</v>
      </c>
      <c r="CA8" s="1625">
        <v>11707</v>
      </c>
      <c r="CB8" s="1625">
        <v>18937</v>
      </c>
      <c r="CC8" s="1650">
        <v>18111</v>
      </c>
      <c r="CD8" s="1625">
        <v>5512</v>
      </c>
      <c r="CE8" s="1625">
        <v>6637</v>
      </c>
      <c r="CF8" s="1625">
        <v>3907</v>
      </c>
      <c r="CG8" s="1625">
        <v>7317</v>
      </c>
      <c r="CH8" s="1625">
        <v>11558</v>
      </c>
      <c r="CI8" s="1625">
        <v>14202</v>
      </c>
      <c r="CJ8" s="1625">
        <v>9448</v>
      </c>
      <c r="CK8" s="1625">
        <v>7209</v>
      </c>
      <c r="CL8" s="1625">
        <v>7231</v>
      </c>
      <c r="CM8" s="1625">
        <v>9797</v>
      </c>
      <c r="CN8" s="1625">
        <v>6529</v>
      </c>
      <c r="CO8" s="1625">
        <v>15287</v>
      </c>
      <c r="CP8" s="1625">
        <v>6351</v>
      </c>
      <c r="CQ8" s="1625">
        <v>8640</v>
      </c>
      <c r="CR8" s="1625">
        <v>11201</v>
      </c>
      <c r="CS8" s="1625">
        <v>8045</v>
      </c>
      <c r="CT8" s="1625">
        <v>4776</v>
      </c>
      <c r="CU8" s="1625">
        <v>10035</v>
      </c>
      <c r="CV8" s="1625">
        <v>3762</v>
      </c>
      <c r="CW8" s="1625"/>
      <c r="CX8" s="1632"/>
      <c r="CY8" s="1625">
        <v>458755</v>
      </c>
      <c r="CZ8" s="1625">
        <v>8450</v>
      </c>
      <c r="DA8" s="1625">
        <v>6308</v>
      </c>
      <c r="DB8" s="1625">
        <v>8067</v>
      </c>
      <c r="DC8" s="1625">
        <v>7633</v>
      </c>
      <c r="DD8" s="1625">
        <v>7990</v>
      </c>
      <c r="DE8" s="1625">
        <v>9125</v>
      </c>
      <c r="DF8" s="1625">
        <v>9878</v>
      </c>
      <c r="DG8" s="1625">
        <v>10444</v>
      </c>
      <c r="DH8" s="1625">
        <v>7096</v>
      </c>
      <c r="DI8" s="1625">
        <v>8001</v>
      </c>
      <c r="DJ8" s="1625">
        <v>11406</v>
      </c>
      <c r="DK8" s="1625">
        <v>13543</v>
      </c>
      <c r="DL8" s="1625">
        <v>21547</v>
      </c>
      <c r="DM8" s="1625">
        <v>8392</v>
      </c>
      <c r="DN8" s="1625">
        <v>18895</v>
      </c>
      <c r="DO8" s="1625">
        <v>8651</v>
      </c>
      <c r="DP8" s="1625">
        <v>8521</v>
      </c>
      <c r="DQ8" s="1625">
        <v>7038</v>
      </c>
      <c r="DR8" s="1625">
        <v>4468</v>
      </c>
      <c r="DS8" s="1625">
        <v>12332</v>
      </c>
      <c r="DT8" s="1625">
        <v>10430</v>
      </c>
      <c r="DU8" s="1625">
        <v>12137</v>
      </c>
      <c r="DV8" s="1625">
        <v>18380</v>
      </c>
      <c r="DW8" s="1625">
        <v>10407</v>
      </c>
      <c r="DX8" s="1625">
        <v>7536</v>
      </c>
      <c r="DY8" s="1625">
        <v>11682</v>
      </c>
      <c r="DZ8" s="1625">
        <v>19626</v>
      </c>
      <c r="EA8" s="1650">
        <v>18257</v>
      </c>
      <c r="EB8" s="1625">
        <v>5759</v>
      </c>
      <c r="EC8" s="1625">
        <v>6594</v>
      </c>
      <c r="ED8" s="1625">
        <v>3561</v>
      </c>
      <c r="EE8" s="1625">
        <v>6892</v>
      </c>
      <c r="EF8" s="1625">
        <v>11295</v>
      </c>
      <c r="EG8" s="1625">
        <v>15024</v>
      </c>
      <c r="EH8" s="1625">
        <v>9094</v>
      </c>
      <c r="EI8" s="1625">
        <v>7515</v>
      </c>
      <c r="EJ8" s="1625">
        <v>7549</v>
      </c>
      <c r="EK8" s="1625">
        <v>9741</v>
      </c>
      <c r="EL8" s="1625">
        <v>6078</v>
      </c>
      <c r="EM8" s="1625">
        <v>13824</v>
      </c>
      <c r="EN8" s="1625">
        <v>5503</v>
      </c>
      <c r="EO8" s="1625">
        <v>7929</v>
      </c>
      <c r="EP8" s="1625">
        <v>10931</v>
      </c>
      <c r="EQ8" s="1625">
        <v>7974</v>
      </c>
      <c r="ER8" s="1625">
        <v>4331</v>
      </c>
      <c r="ES8" s="1625">
        <v>9406</v>
      </c>
      <c r="ET8" s="1625">
        <v>3515</v>
      </c>
      <c r="EU8" s="1625"/>
      <c r="EV8" s="1632"/>
      <c r="EW8" s="1625">
        <v>4</v>
      </c>
      <c r="EX8" s="1625">
        <v>1</v>
      </c>
      <c r="EY8" s="1625">
        <v>0</v>
      </c>
      <c r="EZ8" s="1625">
        <v>0</v>
      </c>
      <c r="FA8" s="1625">
        <v>0</v>
      </c>
      <c r="FB8" s="1625">
        <v>0</v>
      </c>
      <c r="FC8" s="1625">
        <v>0</v>
      </c>
      <c r="FD8" s="1625">
        <v>0</v>
      </c>
      <c r="FE8" s="1625">
        <v>0</v>
      </c>
      <c r="FF8" s="1625">
        <v>0</v>
      </c>
      <c r="FG8" s="1625">
        <v>0</v>
      </c>
      <c r="FH8" s="1625">
        <v>0</v>
      </c>
      <c r="FI8" s="1625">
        <v>1</v>
      </c>
      <c r="FJ8" s="1625">
        <v>0</v>
      </c>
      <c r="FK8" s="1625">
        <v>0</v>
      </c>
      <c r="FL8" s="1625">
        <v>1</v>
      </c>
      <c r="FM8" s="1625">
        <v>0</v>
      </c>
      <c r="FN8" s="1625">
        <v>0</v>
      </c>
      <c r="FO8" s="1625">
        <v>0</v>
      </c>
      <c r="FP8" s="1625">
        <v>0</v>
      </c>
      <c r="FQ8" s="1625">
        <v>0</v>
      </c>
      <c r="FR8" s="1625">
        <v>0</v>
      </c>
      <c r="FS8" s="1625">
        <v>0</v>
      </c>
      <c r="FT8" s="1625">
        <v>0</v>
      </c>
      <c r="FU8" s="1625">
        <v>0</v>
      </c>
      <c r="FV8" s="1625">
        <v>0</v>
      </c>
      <c r="FW8" s="1625">
        <v>0</v>
      </c>
      <c r="FX8" s="1625">
        <v>0</v>
      </c>
      <c r="FY8" s="1650">
        <v>1</v>
      </c>
      <c r="FZ8" s="1625">
        <v>0</v>
      </c>
      <c r="GA8" s="1625">
        <v>0</v>
      </c>
      <c r="GB8" s="1625">
        <v>0</v>
      </c>
      <c r="GC8" s="1625">
        <v>0</v>
      </c>
      <c r="GD8" s="1625">
        <v>0</v>
      </c>
      <c r="GE8" s="1625">
        <v>0</v>
      </c>
      <c r="GF8" s="1625">
        <v>0</v>
      </c>
      <c r="GG8" s="1625">
        <v>0</v>
      </c>
      <c r="GH8" s="1625">
        <v>0</v>
      </c>
      <c r="GI8" s="1625">
        <v>0</v>
      </c>
      <c r="GJ8" s="1625">
        <v>0</v>
      </c>
      <c r="GK8" s="1625">
        <v>0</v>
      </c>
      <c r="GL8" s="1625">
        <v>0</v>
      </c>
      <c r="GM8" s="1625">
        <v>0</v>
      </c>
      <c r="GN8" s="1625">
        <v>0</v>
      </c>
      <c r="GO8" s="1625">
        <v>0</v>
      </c>
      <c r="GP8" s="1625">
        <v>0</v>
      </c>
      <c r="GQ8" s="1625">
        <v>0</v>
      </c>
      <c r="GR8" s="1625">
        <v>0</v>
      </c>
      <c r="GS8" s="1625"/>
      <c r="GT8" s="1627"/>
    </row>
    <row r="9" spans="1:202">
      <c r="A9" s="1620" t="s">
        <v>1956</v>
      </c>
      <c r="B9" s="1620">
        <v>1904</v>
      </c>
      <c r="C9" s="1625">
        <v>955400</v>
      </c>
      <c r="D9" s="1625">
        <v>20772</v>
      </c>
      <c r="E9" s="1625">
        <v>13245</v>
      </c>
      <c r="F9" s="1625">
        <v>14516</v>
      </c>
      <c r="G9" s="1625">
        <v>17352</v>
      </c>
      <c r="H9" s="1625">
        <v>16086</v>
      </c>
      <c r="I9" s="1625">
        <v>19347</v>
      </c>
      <c r="J9" s="1625">
        <v>20732</v>
      </c>
      <c r="K9" s="1625">
        <v>22569</v>
      </c>
      <c r="L9" s="1625">
        <v>15793</v>
      </c>
      <c r="M9" s="1625">
        <v>18682</v>
      </c>
      <c r="N9" s="1625">
        <v>25735</v>
      </c>
      <c r="O9" s="1625">
        <v>28671</v>
      </c>
      <c r="P9" s="1625">
        <v>48360</v>
      </c>
      <c r="Q9" s="1625">
        <v>17967</v>
      </c>
      <c r="R9" s="1625">
        <v>38137</v>
      </c>
      <c r="S9" s="1625">
        <v>16327</v>
      </c>
      <c r="T9" s="1625">
        <v>17367</v>
      </c>
      <c r="U9" s="1625">
        <v>15670</v>
      </c>
      <c r="V9" s="1625">
        <v>10363</v>
      </c>
      <c r="W9" s="1625">
        <v>26200</v>
      </c>
      <c r="X9" s="1625">
        <v>22421</v>
      </c>
      <c r="Y9" s="1625">
        <v>24308</v>
      </c>
      <c r="Z9" s="1625">
        <v>38443</v>
      </c>
      <c r="AA9" s="1625">
        <v>20384</v>
      </c>
      <c r="AB9" s="1625">
        <v>15338</v>
      </c>
      <c r="AC9" s="1625">
        <v>23234</v>
      </c>
      <c r="AD9" s="1625">
        <v>38037</v>
      </c>
      <c r="AE9" s="1650">
        <v>37470</v>
      </c>
      <c r="AF9" s="1625">
        <v>11006</v>
      </c>
      <c r="AG9" s="1625">
        <v>12976</v>
      </c>
      <c r="AH9" s="1625">
        <v>7653</v>
      </c>
      <c r="AI9" s="1625">
        <v>14857</v>
      </c>
      <c r="AJ9" s="1625">
        <v>22931</v>
      </c>
      <c r="AK9" s="1625">
        <v>31625</v>
      </c>
      <c r="AL9" s="1625">
        <v>18443</v>
      </c>
      <c r="AM9" s="1625">
        <v>14064</v>
      </c>
      <c r="AN9" s="1625">
        <v>14582</v>
      </c>
      <c r="AO9" s="1625">
        <v>19685</v>
      </c>
      <c r="AP9" s="1625">
        <v>12176</v>
      </c>
      <c r="AQ9" s="1625">
        <v>29298</v>
      </c>
      <c r="AR9" s="1625">
        <v>12315</v>
      </c>
      <c r="AS9" s="1625">
        <v>16670</v>
      </c>
      <c r="AT9" s="1625">
        <v>21946</v>
      </c>
      <c r="AU9" s="1625">
        <v>16051</v>
      </c>
      <c r="AV9" s="1625">
        <v>8946</v>
      </c>
      <c r="AW9" s="1625">
        <v>18768</v>
      </c>
      <c r="AX9" s="1625">
        <v>7882</v>
      </c>
      <c r="AY9" s="1625"/>
      <c r="AZ9" s="1632"/>
      <c r="BA9" s="1625">
        <v>481445</v>
      </c>
      <c r="BB9" s="1625">
        <v>11376</v>
      </c>
      <c r="BC9" s="1625">
        <v>6790</v>
      </c>
      <c r="BD9" s="1625">
        <v>7340</v>
      </c>
      <c r="BE9" s="1625">
        <v>8973</v>
      </c>
      <c r="BF9" s="1625">
        <v>8443</v>
      </c>
      <c r="BG9" s="1625">
        <v>9835</v>
      </c>
      <c r="BH9" s="1625">
        <v>10760</v>
      </c>
      <c r="BI9" s="1625">
        <v>11525</v>
      </c>
      <c r="BJ9" s="1625">
        <v>8159</v>
      </c>
      <c r="BK9" s="1625">
        <v>9424</v>
      </c>
      <c r="BL9" s="1625">
        <v>12792</v>
      </c>
      <c r="BM9" s="1625">
        <v>14645</v>
      </c>
      <c r="BN9" s="1625">
        <v>24530</v>
      </c>
      <c r="BO9" s="1625">
        <v>9553</v>
      </c>
      <c r="BP9" s="1625">
        <v>19135</v>
      </c>
      <c r="BQ9" s="1625">
        <v>7862</v>
      </c>
      <c r="BR9" s="1625">
        <v>8372</v>
      </c>
      <c r="BS9" s="1625">
        <v>7623</v>
      </c>
      <c r="BT9" s="1625">
        <v>5245</v>
      </c>
      <c r="BU9" s="1625">
        <v>13319</v>
      </c>
      <c r="BV9" s="1625">
        <v>10958</v>
      </c>
      <c r="BW9" s="1625">
        <v>12288</v>
      </c>
      <c r="BX9" s="1625">
        <v>18715</v>
      </c>
      <c r="BY9" s="1625">
        <v>10073</v>
      </c>
      <c r="BZ9" s="1625">
        <v>7419</v>
      </c>
      <c r="CA9" s="1625">
        <v>11465</v>
      </c>
      <c r="CB9" s="1625">
        <v>18546</v>
      </c>
      <c r="CC9" s="1650">
        <v>18521</v>
      </c>
      <c r="CD9" s="1625">
        <v>5455</v>
      </c>
      <c r="CE9" s="1625">
        <v>6390</v>
      </c>
      <c r="CF9" s="1625">
        <v>3971</v>
      </c>
      <c r="CG9" s="1625">
        <v>7464</v>
      </c>
      <c r="CH9" s="1625">
        <v>11523</v>
      </c>
      <c r="CI9" s="1625">
        <v>15981</v>
      </c>
      <c r="CJ9" s="1625">
        <v>9383</v>
      </c>
      <c r="CK9" s="1625">
        <v>7009</v>
      </c>
      <c r="CL9" s="1625">
        <v>7087</v>
      </c>
      <c r="CM9" s="1625">
        <v>9646</v>
      </c>
      <c r="CN9" s="1625">
        <v>6330</v>
      </c>
      <c r="CO9" s="1625">
        <v>15093</v>
      </c>
      <c r="CP9" s="1625">
        <v>6291</v>
      </c>
      <c r="CQ9" s="1625">
        <v>8684</v>
      </c>
      <c r="CR9" s="1625">
        <v>11083</v>
      </c>
      <c r="CS9" s="1625">
        <v>8049</v>
      </c>
      <c r="CT9" s="1625">
        <v>4617</v>
      </c>
      <c r="CU9" s="1625">
        <v>9635</v>
      </c>
      <c r="CV9" s="1625">
        <v>4068</v>
      </c>
      <c r="CW9" s="1625"/>
      <c r="CX9" s="1632"/>
      <c r="CY9" s="1625">
        <v>473950</v>
      </c>
      <c r="CZ9" s="1625">
        <v>9396</v>
      </c>
      <c r="DA9" s="1625">
        <v>6455</v>
      </c>
      <c r="DB9" s="1625">
        <v>7175</v>
      </c>
      <c r="DC9" s="1625">
        <v>8379</v>
      </c>
      <c r="DD9" s="1625">
        <v>7643</v>
      </c>
      <c r="DE9" s="1625">
        <v>9512</v>
      </c>
      <c r="DF9" s="1625">
        <v>9972</v>
      </c>
      <c r="DG9" s="1625">
        <v>11044</v>
      </c>
      <c r="DH9" s="1625">
        <v>7633</v>
      </c>
      <c r="DI9" s="1625">
        <v>9258</v>
      </c>
      <c r="DJ9" s="1625">
        <v>12943</v>
      </c>
      <c r="DK9" s="1625">
        <v>14026</v>
      </c>
      <c r="DL9" s="1625">
        <v>23830</v>
      </c>
      <c r="DM9" s="1625">
        <v>8413</v>
      </c>
      <c r="DN9" s="1625">
        <v>19002</v>
      </c>
      <c r="DO9" s="1625">
        <v>8465</v>
      </c>
      <c r="DP9" s="1625">
        <v>8995</v>
      </c>
      <c r="DQ9" s="1625">
        <v>8047</v>
      </c>
      <c r="DR9" s="1625">
        <v>5118</v>
      </c>
      <c r="DS9" s="1625">
        <v>12881</v>
      </c>
      <c r="DT9" s="1625">
        <v>11463</v>
      </c>
      <c r="DU9" s="1625">
        <v>12020</v>
      </c>
      <c r="DV9" s="1625">
        <v>19728</v>
      </c>
      <c r="DW9" s="1625">
        <v>10311</v>
      </c>
      <c r="DX9" s="1625">
        <v>7919</v>
      </c>
      <c r="DY9" s="1625">
        <v>11768</v>
      </c>
      <c r="DZ9" s="1625">
        <v>19491</v>
      </c>
      <c r="EA9" s="1650">
        <v>18949</v>
      </c>
      <c r="EB9" s="1625">
        <v>5551</v>
      </c>
      <c r="EC9" s="1625">
        <v>6586</v>
      </c>
      <c r="ED9" s="1625">
        <v>3682</v>
      </c>
      <c r="EE9" s="1625">
        <v>7393</v>
      </c>
      <c r="EF9" s="1625">
        <v>11408</v>
      </c>
      <c r="EG9" s="1625">
        <v>15643</v>
      </c>
      <c r="EH9" s="1625">
        <v>9060</v>
      </c>
      <c r="EI9" s="1625">
        <v>7055</v>
      </c>
      <c r="EJ9" s="1625">
        <v>7495</v>
      </c>
      <c r="EK9" s="1625">
        <v>10039</v>
      </c>
      <c r="EL9" s="1625">
        <v>5846</v>
      </c>
      <c r="EM9" s="1625">
        <v>14205</v>
      </c>
      <c r="EN9" s="1625">
        <v>6024</v>
      </c>
      <c r="EO9" s="1625">
        <v>7986</v>
      </c>
      <c r="EP9" s="1625">
        <v>10863</v>
      </c>
      <c r="EQ9" s="1625">
        <v>8002</v>
      </c>
      <c r="ER9" s="1625">
        <v>4329</v>
      </c>
      <c r="ES9" s="1625">
        <v>9133</v>
      </c>
      <c r="ET9" s="1625">
        <v>3814</v>
      </c>
      <c r="EU9" s="1625"/>
      <c r="EV9" s="1632"/>
      <c r="EW9" s="1625">
        <v>5</v>
      </c>
      <c r="EX9" s="1625">
        <v>0</v>
      </c>
      <c r="EY9" s="1625">
        <v>0</v>
      </c>
      <c r="EZ9" s="1625">
        <v>1</v>
      </c>
      <c r="FA9" s="1625">
        <v>0</v>
      </c>
      <c r="FB9" s="1625">
        <v>0</v>
      </c>
      <c r="FC9" s="1625">
        <v>0</v>
      </c>
      <c r="FD9" s="1625">
        <v>0</v>
      </c>
      <c r="FE9" s="1625">
        <v>0</v>
      </c>
      <c r="FF9" s="1625">
        <v>1</v>
      </c>
      <c r="FG9" s="1625">
        <v>0</v>
      </c>
      <c r="FH9" s="1625">
        <v>0</v>
      </c>
      <c r="FI9" s="1625">
        <v>0</v>
      </c>
      <c r="FJ9" s="1625">
        <v>0</v>
      </c>
      <c r="FK9" s="1625">
        <v>1</v>
      </c>
      <c r="FL9" s="1625">
        <v>0</v>
      </c>
      <c r="FM9" s="1625">
        <v>0</v>
      </c>
      <c r="FN9" s="1625">
        <v>0</v>
      </c>
      <c r="FO9" s="1625">
        <v>0</v>
      </c>
      <c r="FP9" s="1625">
        <v>0</v>
      </c>
      <c r="FQ9" s="1625">
        <v>0</v>
      </c>
      <c r="FR9" s="1625">
        <v>0</v>
      </c>
      <c r="FS9" s="1625">
        <v>0</v>
      </c>
      <c r="FT9" s="1625">
        <v>0</v>
      </c>
      <c r="FU9" s="1625">
        <v>0</v>
      </c>
      <c r="FV9" s="1625">
        <v>0</v>
      </c>
      <c r="FW9" s="1625">
        <v>1</v>
      </c>
      <c r="FX9" s="1625">
        <v>0</v>
      </c>
      <c r="FY9" s="1650">
        <v>0</v>
      </c>
      <c r="FZ9" s="1625">
        <v>0</v>
      </c>
      <c r="GA9" s="1625">
        <v>0</v>
      </c>
      <c r="GB9" s="1625">
        <v>0</v>
      </c>
      <c r="GC9" s="1625">
        <v>0</v>
      </c>
      <c r="GD9" s="1625">
        <v>0</v>
      </c>
      <c r="GE9" s="1625">
        <v>1</v>
      </c>
      <c r="GF9" s="1625">
        <v>0</v>
      </c>
      <c r="GG9" s="1625">
        <v>0</v>
      </c>
      <c r="GH9" s="1625">
        <v>0</v>
      </c>
      <c r="GI9" s="1625">
        <v>0</v>
      </c>
      <c r="GJ9" s="1625">
        <v>0</v>
      </c>
      <c r="GK9" s="1625">
        <v>0</v>
      </c>
      <c r="GL9" s="1625">
        <v>0</v>
      </c>
      <c r="GM9" s="1625">
        <v>0</v>
      </c>
      <c r="GN9" s="1625">
        <v>0</v>
      </c>
      <c r="GO9" s="1625">
        <v>0</v>
      </c>
      <c r="GP9" s="1625">
        <v>0</v>
      </c>
      <c r="GQ9" s="1625">
        <v>0</v>
      </c>
      <c r="GR9" s="1625">
        <v>0</v>
      </c>
      <c r="GS9" s="1625"/>
      <c r="GT9" s="1627"/>
    </row>
    <row r="10" spans="1:202">
      <c r="A10" s="1620" t="s">
        <v>1958</v>
      </c>
      <c r="B10" s="1620">
        <v>1905</v>
      </c>
      <c r="C10" s="1625">
        <v>1004661</v>
      </c>
      <c r="D10" s="1625">
        <v>22074</v>
      </c>
      <c r="E10" s="1625">
        <v>14921</v>
      </c>
      <c r="F10" s="1625">
        <v>17275</v>
      </c>
      <c r="G10" s="1625">
        <v>18100</v>
      </c>
      <c r="H10" s="1625">
        <v>16955</v>
      </c>
      <c r="I10" s="1625">
        <v>21121</v>
      </c>
      <c r="J10" s="1625">
        <v>21900</v>
      </c>
      <c r="K10" s="1625">
        <v>23166</v>
      </c>
      <c r="L10" s="1625">
        <v>17399</v>
      </c>
      <c r="M10" s="1625">
        <v>19204</v>
      </c>
      <c r="N10" s="1625">
        <v>26419</v>
      </c>
      <c r="O10" s="1625">
        <v>27911</v>
      </c>
      <c r="P10" s="1625">
        <v>47970</v>
      </c>
      <c r="Q10" s="1625">
        <v>19276</v>
      </c>
      <c r="R10" s="1625">
        <v>42767</v>
      </c>
      <c r="S10" s="1625">
        <v>19694</v>
      </c>
      <c r="T10" s="1625">
        <v>18363</v>
      </c>
      <c r="U10" s="1625">
        <v>15861</v>
      </c>
      <c r="V10" s="1625">
        <v>10291</v>
      </c>
      <c r="W10" s="1625">
        <v>27690</v>
      </c>
      <c r="X10" s="1625">
        <v>22190</v>
      </c>
      <c r="Y10" s="1625">
        <v>25417</v>
      </c>
      <c r="Z10" s="1625">
        <v>37535</v>
      </c>
      <c r="AA10" s="1625">
        <v>20686</v>
      </c>
      <c r="AB10" s="1625">
        <v>15348</v>
      </c>
      <c r="AC10" s="1625">
        <v>23033</v>
      </c>
      <c r="AD10" s="1625">
        <v>42993</v>
      </c>
      <c r="AE10" s="1650">
        <v>39792</v>
      </c>
      <c r="AF10" s="1625">
        <v>11837</v>
      </c>
      <c r="AG10" s="1625">
        <v>13969</v>
      </c>
      <c r="AH10" s="1625">
        <v>7436</v>
      </c>
      <c r="AI10" s="1625">
        <v>14903</v>
      </c>
      <c r="AJ10" s="1625">
        <v>24397</v>
      </c>
      <c r="AK10" s="1625">
        <v>33127</v>
      </c>
      <c r="AL10" s="1625">
        <v>19979</v>
      </c>
      <c r="AM10" s="1625">
        <v>15312</v>
      </c>
      <c r="AN10" s="1625">
        <v>15829</v>
      </c>
      <c r="AO10" s="1625">
        <v>20648</v>
      </c>
      <c r="AP10" s="1625">
        <v>12570</v>
      </c>
      <c r="AQ10" s="1625">
        <v>32524</v>
      </c>
      <c r="AR10" s="1625">
        <v>12747</v>
      </c>
      <c r="AS10" s="1625">
        <v>17865</v>
      </c>
      <c r="AT10" s="1625">
        <v>22395</v>
      </c>
      <c r="AU10" s="1625">
        <v>16975</v>
      </c>
      <c r="AV10" s="1625">
        <v>9458</v>
      </c>
      <c r="AW10" s="1625">
        <v>19743</v>
      </c>
      <c r="AX10" s="1625">
        <v>7596</v>
      </c>
      <c r="AY10" s="1625"/>
      <c r="AZ10" s="1632"/>
      <c r="BA10" s="1625">
        <v>505290</v>
      </c>
      <c r="BB10" s="1625">
        <v>12034</v>
      </c>
      <c r="BC10" s="1625">
        <v>7512</v>
      </c>
      <c r="BD10" s="1625">
        <v>8858</v>
      </c>
      <c r="BE10" s="1625">
        <v>9334</v>
      </c>
      <c r="BF10" s="1625">
        <v>8805</v>
      </c>
      <c r="BG10" s="1625">
        <v>10670</v>
      </c>
      <c r="BH10" s="1625">
        <v>11066</v>
      </c>
      <c r="BI10" s="1625">
        <v>11810</v>
      </c>
      <c r="BJ10" s="1625">
        <v>8914</v>
      </c>
      <c r="BK10" s="1625">
        <v>9724</v>
      </c>
      <c r="BL10" s="1625">
        <v>13097</v>
      </c>
      <c r="BM10" s="1625">
        <v>14168</v>
      </c>
      <c r="BN10" s="1625">
        <v>24465</v>
      </c>
      <c r="BO10" s="1625">
        <v>9767</v>
      </c>
      <c r="BP10" s="1625">
        <v>21295</v>
      </c>
      <c r="BQ10" s="1625">
        <v>9219</v>
      </c>
      <c r="BR10" s="1625">
        <v>9039</v>
      </c>
      <c r="BS10" s="1625">
        <v>7539</v>
      </c>
      <c r="BT10" s="1625">
        <v>5136</v>
      </c>
      <c r="BU10" s="1625">
        <v>13731</v>
      </c>
      <c r="BV10" s="1625">
        <v>10935</v>
      </c>
      <c r="BW10" s="1625">
        <v>12795</v>
      </c>
      <c r="BX10" s="1625">
        <v>18356</v>
      </c>
      <c r="BY10" s="1625">
        <v>10193</v>
      </c>
      <c r="BZ10" s="1625">
        <v>7368</v>
      </c>
      <c r="CA10" s="1625">
        <v>11309</v>
      </c>
      <c r="CB10" s="1625">
        <v>21340</v>
      </c>
      <c r="CC10" s="1650">
        <v>19816</v>
      </c>
      <c r="CD10" s="1625">
        <v>5703</v>
      </c>
      <c r="CE10" s="1625">
        <v>6926</v>
      </c>
      <c r="CF10" s="1625">
        <v>3819</v>
      </c>
      <c r="CG10" s="1625">
        <v>7536</v>
      </c>
      <c r="CH10" s="1625">
        <v>12209</v>
      </c>
      <c r="CI10" s="1625">
        <v>16589</v>
      </c>
      <c r="CJ10" s="1625">
        <v>10004</v>
      </c>
      <c r="CK10" s="1625">
        <v>7593</v>
      </c>
      <c r="CL10" s="1625">
        <v>7865</v>
      </c>
      <c r="CM10" s="1625">
        <v>10311</v>
      </c>
      <c r="CN10" s="1625">
        <v>6526</v>
      </c>
      <c r="CO10" s="1625">
        <v>17017</v>
      </c>
      <c r="CP10" s="1625">
        <v>6525</v>
      </c>
      <c r="CQ10" s="1625">
        <v>9531</v>
      </c>
      <c r="CR10" s="1625">
        <v>11404</v>
      </c>
      <c r="CS10" s="1625">
        <v>8591</v>
      </c>
      <c r="CT10" s="1625">
        <v>4758</v>
      </c>
      <c r="CU10" s="1625">
        <v>10099</v>
      </c>
      <c r="CV10" s="1625">
        <v>3989</v>
      </c>
      <c r="CW10" s="1625"/>
      <c r="CX10" s="1632"/>
      <c r="CY10" s="1625">
        <v>499365</v>
      </c>
      <c r="CZ10" s="1625">
        <v>10039</v>
      </c>
      <c r="DA10" s="1625">
        <v>7409</v>
      </c>
      <c r="DB10" s="1625">
        <v>8417</v>
      </c>
      <c r="DC10" s="1625">
        <v>8766</v>
      </c>
      <c r="DD10" s="1625">
        <v>8150</v>
      </c>
      <c r="DE10" s="1625">
        <v>10451</v>
      </c>
      <c r="DF10" s="1625">
        <v>10834</v>
      </c>
      <c r="DG10" s="1625">
        <v>11356</v>
      </c>
      <c r="DH10" s="1625">
        <v>8485</v>
      </c>
      <c r="DI10" s="1625">
        <v>9480</v>
      </c>
      <c r="DJ10" s="1625">
        <v>13322</v>
      </c>
      <c r="DK10" s="1625">
        <v>13743</v>
      </c>
      <c r="DL10" s="1625">
        <v>23505</v>
      </c>
      <c r="DM10" s="1625">
        <v>9509</v>
      </c>
      <c r="DN10" s="1625">
        <v>21471</v>
      </c>
      <c r="DO10" s="1625">
        <v>10475</v>
      </c>
      <c r="DP10" s="1625">
        <v>9324</v>
      </c>
      <c r="DQ10" s="1625">
        <v>8322</v>
      </c>
      <c r="DR10" s="1625">
        <v>5155</v>
      </c>
      <c r="DS10" s="1625">
        <v>13958</v>
      </c>
      <c r="DT10" s="1625">
        <v>11255</v>
      </c>
      <c r="DU10" s="1625">
        <v>12622</v>
      </c>
      <c r="DV10" s="1625">
        <v>19179</v>
      </c>
      <c r="DW10" s="1625">
        <v>10493</v>
      </c>
      <c r="DX10" s="1625">
        <v>7980</v>
      </c>
      <c r="DY10" s="1625">
        <v>11722</v>
      </c>
      <c r="DZ10" s="1625">
        <v>21653</v>
      </c>
      <c r="EA10" s="1650">
        <v>19976</v>
      </c>
      <c r="EB10" s="1625">
        <v>6134</v>
      </c>
      <c r="EC10" s="1625">
        <v>7042</v>
      </c>
      <c r="ED10" s="1625">
        <v>3617</v>
      </c>
      <c r="EE10" s="1625">
        <v>7367</v>
      </c>
      <c r="EF10" s="1625">
        <v>12188</v>
      </c>
      <c r="EG10" s="1625">
        <v>16538</v>
      </c>
      <c r="EH10" s="1625">
        <v>9975</v>
      </c>
      <c r="EI10" s="1625">
        <v>7719</v>
      </c>
      <c r="EJ10" s="1625">
        <v>7964</v>
      </c>
      <c r="EK10" s="1625">
        <v>10337</v>
      </c>
      <c r="EL10" s="1625">
        <v>6044</v>
      </c>
      <c r="EM10" s="1625">
        <v>15507</v>
      </c>
      <c r="EN10" s="1625">
        <v>6222</v>
      </c>
      <c r="EO10" s="1625">
        <v>8334</v>
      </c>
      <c r="EP10" s="1625">
        <v>10991</v>
      </c>
      <c r="EQ10" s="1625">
        <v>8384</v>
      </c>
      <c r="ER10" s="1625">
        <v>4700</v>
      </c>
      <c r="ES10" s="1625">
        <v>9644</v>
      </c>
      <c r="ET10" s="1625">
        <v>3607</v>
      </c>
      <c r="EU10" s="1625"/>
      <c r="EV10" s="1632"/>
      <c r="EW10" s="1625">
        <v>6</v>
      </c>
      <c r="EX10" s="1625">
        <v>1</v>
      </c>
      <c r="EY10" s="1625">
        <v>0</v>
      </c>
      <c r="EZ10" s="1625">
        <v>0</v>
      </c>
      <c r="FA10" s="1625">
        <v>0</v>
      </c>
      <c r="FB10" s="1625">
        <v>0</v>
      </c>
      <c r="FC10" s="1625">
        <v>0</v>
      </c>
      <c r="FD10" s="1625">
        <v>0</v>
      </c>
      <c r="FE10" s="1625">
        <v>0</v>
      </c>
      <c r="FF10" s="1625">
        <v>0</v>
      </c>
      <c r="FG10" s="1625">
        <v>0</v>
      </c>
      <c r="FH10" s="1625">
        <v>0</v>
      </c>
      <c r="FI10" s="1625">
        <v>0</v>
      </c>
      <c r="FJ10" s="1625">
        <v>0</v>
      </c>
      <c r="FK10" s="1625">
        <v>0</v>
      </c>
      <c r="FL10" s="1625">
        <v>1</v>
      </c>
      <c r="FM10" s="1625">
        <v>0</v>
      </c>
      <c r="FN10" s="1625">
        <v>0</v>
      </c>
      <c r="FO10" s="1625">
        <v>0</v>
      </c>
      <c r="FP10" s="1625">
        <v>0</v>
      </c>
      <c r="FQ10" s="1625">
        <v>1</v>
      </c>
      <c r="FR10" s="1625">
        <v>0</v>
      </c>
      <c r="FS10" s="1625">
        <v>0</v>
      </c>
      <c r="FT10" s="1625">
        <v>0</v>
      </c>
      <c r="FU10" s="1625">
        <v>0</v>
      </c>
      <c r="FV10" s="1625">
        <v>0</v>
      </c>
      <c r="FW10" s="1625">
        <v>2</v>
      </c>
      <c r="FX10" s="1625">
        <v>0</v>
      </c>
      <c r="FY10" s="1650">
        <v>0</v>
      </c>
      <c r="FZ10" s="1625">
        <v>0</v>
      </c>
      <c r="GA10" s="1625">
        <v>1</v>
      </c>
      <c r="GB10" s="1625">
        <v>0</v>
      </c>
      <c r="GC10" s="1625">
        <v>0</v>
      </c>
      <c r="GD10" s="1625">
        <v>0</v>
      </c>
      <c r="GE10" s="1625">
        <v>0</v>
      </c>
      <c r="GF10" s="1625">
        <v>0</v>
      </c>
      <c r="GG10" s="1625">
        <v>0</v>
      </c>
      <c r="GH10" s="1625">
        <v>0</v>
      </c>
      <c r="GI10" s="1625">
        <v>0</v>
      </c>
      <c r="GJ10" s="1625">
        <v>0</v>
      </c>
      <c r="GK10" s="1625">
        <v>0</v>
      </c>
      <c r="GL10" s="1625">
        <v>0</v>
      </c>
      <c r="GM10" s="1625">
        <v>0</v>
      </c>
      <c r="GN10" s="1625">
        <v>0</v>
      </c>
      <c r="GO10" s="1625">
        <v>0</v>
      </c>
      <c r="GP10" s="1625">
        <v>0</v>
      </c>
      <c r="GQ10" s="1625">
        <v>0</v>
      </c>
      <c r="GR10" s="1625">
        <v>0</v>
      </c>
      <c r="GS10" s="1625"/>
      <c r="GT10" s="1627"/>
    </row>
    <row r="11" spans="1:202">
      <c r="A11" s="1620" t="s">
        <v>1959</v>
      </c>
      <c r="B11" s="1620">
        <v>1906</v>
      </c>
      <c r="C11" s="1625">
        <v>955256</v>
      </c>
      <c r="D11" s="1625">
        <v>22124</v>
      </c>
      <c r="E11" s="1625">
        <v>13179</v>
      </c>
      <c r="F11" s="1625">
        <v>14857</v>
      </c>
      <c r="G11" s="1625">
        <v>16685</v>
      </c>
      <c r="H11" s="1625">
        <v>15918</v>
      </c>
      <c r="I11" s="1625">
        <v>18081</v>
      </c>
      <c r="J11" s="1625">
        <v>22080</v>
      </c>
      <c r="K11" s="1625">
        <v>22746</v>
      </c>
      <c r="L11" s="1625">
        <v>16009</v>
      </c>
      <c r="M11" s="1625">
        <v>18494</v>
      </c>
      <c r="N11" s="1625">
        <v>25327</v>
      </c>
      <c r="O11" s="1625">
        <v>29313</v>
      </c>
      <c r="P11" s="1625">
        <v>46908</v>
      </c>
      <c r="Q11" s="1625">
        <v>18882</v>
      </c>
      <c r="R11" s="1625">
        <v>35033</v>
      </c>
      <c r="S11" s="1625">
        <v>16863</v>
      </c>
      <c r="T11" s="1625">
        <v>16191</v>
      </c>
      <c r="U11" s="1625">
        <v>14561</v>
      </c>
      <c r="V11" s="1625">
        <v>10080</v>
      </c>
      <c r="W11" s="1625">
        <v>26027</v>
      </c>
      <c r="X11" s="1625">
        <v>20591</v>
      </c>
      <c r="Y11" s="1625">
        <v>25487</v>
      </c>
      <c r="Z11" s="1625">
        <v>37169</v>
      </c>
      <c r="AA11" s="1625">
        <v>21441</v>
      </c>
      <c r="AB11" s="1625">
        <v>15119</v>
      </c>
      <c r="AC11" s="1625">
        <v>22184</v>
      </c>
      <c r="AD11" s="1625">
        <v>38859</v>
      </c>
      <c r="AE11" s="1650">
        <v>37855</v>
      </c>
      <c r="AF11" s="1625">
        <v>11196</v>
      </c>
      <c r="AG11" s="1625">
        <v>13300</v>
      </c>
      <c r="AH11" s="1625">
        <v>7494</v>
      </c>
      <c r="AI11" s="1625">
        <v>13667</v>
      </c>
      <c r="AJ11" s="1625">
        <v>22983</v>
      </c>
      <c r="AK11" s="1625">
        <v>30954</v>
      </c>
      <c r="AL11" s="1625">
        <v>18996</v>
      </c>
      <c r="AM11" s="1625">
        <v>14994</v>
      </c>
      <c r="AN11" s="1625">
        <v>15096</v>
      </c>
      <c r="AO11" s="1625">
        <v>19678</v>
      </c>
      <c r="AP11" s="1625">
        <v>12379</v>
      </c>
      <c r="AQ11" s="1625">
        <v>29954</v>
      </c>
      <c r="AR11" s="1625">
        <v>11793</v>
      </c>
      <c r="AS11" s="1625">
        <v>17842</v>
      </c>
      <c r="AT11" s="1625">
        <v>22695</v>
      </c>
      <c r="AU11" s="1625">
        <v>16607</v>
      </c>
      <c r="AV11" s="1625">
        <v>9446</v>
      </c>
      <c r="AW11" s="1625">
        <v>19875</v>
      </c>
      <c r="AX11" s="1625">
        <v>8244</v>
      </c>
      <c r="AY11" s="1625"/>
      <c r="AZ11" s="1632"/>
      <c r="BA11" s="1625">
        <v>480077</v>
      </c>
      <c r="BB11" s="1625">
        <v>11982</v>
      </c>
      <c r="BC11" s="1625">
        <v>6778</v>
      </c>
      <c r="BD11" s="1625">
        <v>7693</v>
      </c>
      <c r="BE11" s="1625">
        <v>8627</v>
      </c>
      <c r="BF11" s="1625">
        <v>8400</v>
      </c>
      <c r="BG11" s="1625">
        <v>9219</v>
      </c>
      <c r="BH11" s="1625">
        <v>11445</v>
      </c>
      <c r="BI11" s="1625">
        <v>11590</v>
      </c>
      <c r="BJ11" s="1625">
        <v>8233</v>
      </c>
      <c r="BK11" s="1625">
        <v>9280</v>
      </c>
      <c r="BL11" s="1625">
        <v>12617</v>
      </c>
      <c r="BM11" s="1625">
        <v>14969</v>
      </c>
      <c r="BN11" s="1625">
        <v>23661</v>
      </c>
      <c r="BO11" s="1625">
        <v>9802</v>
      </c>
      <c r="BP11" s="1625">
        <v>17522</v>
      </c>
      <c r="BQ11" s="1625">
        <v>7943</v>
      </c>
      <c r="BR11" s="1625">
        <v>7761</v>
      </c>
      <c r="BS11" s="1625">
        <v>6837</v>
      </c>
      <c r="BT11" s="1625">
        <v>5035</v>
      </c>
      <c r="BU11" s="1625">
        <v>12795</v>
      </c>
      <c r="BV11" s="1625">
        <v>10117</v>
      </c>
      <c r="BW11" s="1625">
        <v>12860</v>
      </c>
      <c r="BX11" s="1625">
        <v>18109</v>
      </c>
      <c r="BY11" s="1625">
        <v>10463</v>
      </c>
      <c r="BZ11" s="1625">
        <v>7311</v>
      </c>
      <c r="CA11" s="1625">
        <v>10754</v>
      </c>
      <c r="CB11" s="1625">
        <v>19098</v>
      </c>
      <c r="CC11" s="1650">
        <v>18499</v>
      </c>
      <c r="CD11" s="1625">
        <v>5515</v>
      </c>
      <c r="CE11" s="1625">
        <v>6730</v>
      </c>
      <c r="CF11" s="1625">
        <v>3816</v>
      </c>
      <c r="CG11" s="1625">
        <v>6859</v>
      </c>
      <c r="CH11" s="1625">
        <v>11417</v>
      </c>
      <c r="CI11" s="1625">
        <v>14941</v>
      </c>
      <c r="CJ11" s="1625">
        <v>9485</v>
      </c>
      <c r="CK11" s="1625">
        <v>7443</v>
      </c>
      <c r="CL11" s="1625">
        <v>7469</v>
      </c>
      <c r="CM11" s="1625">
        <v>9802</v>
      </c>
      <c r="CN11" s="1625">
        <v>6504</v>
      </c>
      <c r="CO11" s="1625">
        <v>15696</v>
      </c>
      <c r="CP11" s="1625">
        <v>6177</v>
      </c>
      <c r="CQ11" s="1625">
        <v>9657</v>
      </c>
      <c r="CR11" s="1625">
        <v>11558</v>
      </c>
      <c r="CS11" s="1625">
        <v>8330</v>
      </c>
      <c r="CT11" s="1625">
        <v>4870</v>
      </c>
      <c r="CU11" s="1625">
        <v>10147</v>
      </c>
      <c r="CV11" s="1625">
        <v>4261</v>
      </c>
      <c r="CW11" s="1625"/>
      <c r="CX11" s="1632"/>
      <c r="CY11" s="1625">
        <v>475176</v>
      </c>
      <c r="CZ11" s="1625">
        <v>10142</v>
      </c>
      <c r="DA11" s="1625">
        <v>6400</v>
      </c>
      <c r="DB11" s="1625">
        <v>7164</v>
      </c>
      <c r="DC11" s="1625">
        <v>8058</v>
      </c>
      <c r="DD11" s="1625">
        <v>7518</v>
      </c>
      <c r="DE11" s="1625">
        <v>8862</v>
      </c>
      <c r="DF11" s="1625">
        <v>10635</v>
      </c>
      <c r="DG11" s="1625">
        <v>11156</v>
      </c>
      <c r="DH11" s="1625">
        <v>7776</v>
      </c>
      <c r="DI11" s="1625">
        <v>9214</v>
      </c>
      <c r="DJ11" s="1625">
        <v>12710</v>
      </c>
      <c r="DK11" s="1625">
        <v>14344</v>
      </c>
      <c r="DL11" s="1625">
        <v>23247</v>
      </c>
      <c r="DM11" s="1625">
        <v>9080</v>
      </c>
      <c r="DN11" s="1625">
        <v>17511</v>
      </c>
      <c r="DO11" s="1625">
        <v>8920</v>
      </c>
      <c r="DP11" s="1625">
        <v>8430</v>
      </c>
      <c r="DQ11" s="1625">
        <v>7724</v>
      </c>
      <c r="DR11" s="1625">
        <v>5045</v>
      </c>
      <c r="DS11" s="1625">
        <v>13232</v>
      </c>
      <c r="DT11" s="1625">
        <v>10474</v>
      </c>
      <c r="DU11" s="1625">
        <v>12627</v>
      </c>
      <c r="DV11" s="1625">
        <v>19060</v>
      </c>
      <c r="DW11" s="1625">
        <v>10977</v>
      </c>
      <c r="DX11" s="1625">
        <v>7808</v>
      </c>
      <c r="DY11" s="1625">
        <v>11430</v>
      </c>
      <c r="DZ11" s="1625">
        <v>19761</v>
      </c>
      <c r="EA11" s="1650">
        <v>19356</v>
      </c>
      <c r="EB11" s="1625">
        <v>5681</v>
      </c>
      <c r="EC11" s="1625">
        <v>6570</v>
      </c>
      <c r="ED11" s="1625">
        <v>3677</v>
      </c>
      <c r="EE11" s="1625">
        <v>6808</v>
      </c>
      <c r="EF11" s="1625">
        <v>11566</v>
      </c>
      <c r="EG11" s="1625">
        <v>16013</v>
      </c>
      <c r="EH11" s="1625">
        <v>9511</v>
      </c>
      <c r="EI11" s="1625">
        <v>7551</v>
      </c>
      <c r="EJ11" s="1625">
        <v>7627</v>
      </c>
      <c r="EK11" s="1625">
        <v>9876</v>
      </c>
      <c r="EL11" s="1625">
        <v>5875</v>
      </c>
      <c r="EM11" s="1625">
        <v>14258</v>
      </c>
      <c r="EN11" s="1625">
        <v>5616</v>
      </c>
      <c r="EO11" s="1625">
        <v>8185</v>
      </c>
      <c r="EP11" s="1625">
        <v>11137</v>
      </c>
      <c r="EQ11" s="1625">
        <v>8277</v>
      </c>
      <c r="ER11" s="1625">
        <v>4576</v>
      </c>
      <c r="ES11" s="1625">
        <v>9728</v>
      </c>
      <c r="ET11" s="1625">
        <v>3983</v>
      </c>
      <c r="EU11" s="1625"/>
      <c r="EV11" s="1632"/>
      <c r="EW11" s="1625">
        <v>3</v>
      </c>
      <c r="EX11" s="1625">
        <v>0</v>
      </c>
      <c r="EY11" s="1625">
        <v>1</v>
      </c>
      <c r="EZ11" s="1625">
        <v>0</v>
      </c>
      <c r="FA11" s="1625">
        <v>0</v>
      </c>
      <c r="FB11" s="1625">
        <v>0</v>
      </c>
      <c r="FC11" s="1625">
        <v>0</v>
      </c>
      <c r="FD11" s="1625">
        <v>0</v>
      </c>
      <c r="FE11" s="1625">
        <v>0</v>
      </c>
      <c r="FF11" s="1625">
        <v>0</v>
      </c>
      <c r="FG11" s="1625">
        <v>0</v>
      </c>
      <c r="FH11" s="1625">
        <v>0</v>
      </c>
      <c r="FI11" s="1625">
        <v>0</v>
      </c>
      <c r="FJ11" s="1625">
        <v>0</v>
      </c>
      <c r="FK11" s="1625">
        <v>0</v>
      </c>
      <c r="FL11" s="1625">
        <v>0</v>
      </c>
      <c r="FM11" s="1625">
        <v>0</v>
      </c>
      <c r="FN11" s="1625">
        <v>0</v>
      </c>
      <c r="FO11" s="1625">
        <v>0</v>
      </c>
      <c r="FP11" s="1625">
        <v>0</v>
      </c>
      <c r="FQ11" s="1625">
        <v>0</v>
      </c>
      <c r="FR11" s="1625">
        <v>0</v>
      </c>
      <c r="FS11" s="1625">
        <v>0</v>
      </c>
      <c r="FT11" s="1625">
        <v>0</v>
      </c>
      <c r="FU11" s="1625">
        <v>1</v>
      </c>
      <c r="FV11" s="1625">
        <v>0</v>
      </c>
      <c r="FW11" s="1625">
        <v>0</v>
      </c>
      <c r="FX11" s="1625">
        <v>0</v>
      </c>
      <c r="FY11" s="1650">
        <v>0</v>
      </c>
      <c r="FZ11" s="1625">
        <v>0</v>
      </c>
      <c r="GA11" s="1625">
        <v>0</v>
      </c>
      <c r="GB11" s="1625">
        <v>1</v>
      </c>
      <c r="GC11" s="1625">
        <v>0</v>
      </c>
      <c r="GD11" s="1625">
        <v>0</v>
      </c>
      <c r="GE11" s="1625">
        <v>0</v>
      </c>
      <c r="GF11" s="1625">
        <v>0</v>
      </c>
      <c r="GG11" s="1625">
        <v>0</v>
      </c>
      <c r="GH11" s="1625">
        <v>0</v>
      </c>
      <c r="GI11" s="1625">
        <v>0</v>
      </c>
      <c r="GJ11" s="1625">
        <v>0</v>
      </c>
      <c r="GK11" s="1625">
        <v>0</v>
      </c>
      <c r="GL11" s="1625">
        <v>0</v>
      </c>
      <c r="GM11" s="1625">
        <v>0</v>
      </c>
      <c r="GN11" s="1625">
        <v>0</v>
      </c>
      <c r="GO11" s="1625">
        <v>0</v>
      </c>
      <c r="GP11" s="1625">
        <v>0</v>
      </c>
      <c r="GQ11" s="1625">
        <v>0</v>
      </c>
      <c r="GR11" s="1625">
        <v>0</v>
      </c>
      <c r="GS11" s="1625"/>
      <c r="GT11" s="1627"/>
    </row>
    <row r="12" spans="1:202">
      <c r="A12" s="1620" t="s">
        <v>1960</v>
      </c>
      <c r="B12" s="1620">
        <v>1907</v>
      </c>
      <c r="C12" s="1625">
        <v>1016798</v>
      </c>
      <c r="D12" s="1625">
        <v>25381</v>
      </c>
      <c r="E12" s="1625">
        <v>15086</v>
      </c>
      <c r="F12" s="1625">
        <v>16588</v>
      </c>
      <c r="G12" s="1625">
        <v>16924</v>
      </c>
      <c r="H12" s="1625">
        <v>17786</v>
      </c>
      <c r="I12" s="1625">
        <v>21007</v>
      </c>
      <c r="J12" s="1625">
        <v>22354</v>
      </c>
      <c r="K12" s="1625">
        <v>24124</v>
      </c>
      <c r="L12" s="1625">
        <v>17510</v>
      </c>
      <c r="M12" s="1625">
        <v>19759</v>
      </c>
      <c r="N12" s="1625">
        <v>26819</v>
      </c>
      <c r="O12" s="1625">
        <v>28608</v>
      </c>
      <c r="P12" s="1625">
        <v>51839</v>
      </c>
      <c r="Q12" s="1625">
        <v>20556</v>
      </c>
      <c r="R12" s="1625">
        <v>38577</v>
      </c>
      <c r="S12" s="1625">
        <v>16419</v>
      </c>
      <c r="T12" s="1625">
        <v>17532</v>
      </c>
      <c r="U12" s="1625">
        <v>14979</v>
      </c>
      <c r="V12" s="1625">
        <v>9948</v>
      </c>
      <c r="W12" s="1625">
        <v>27444</v>
      </c>
      <c r="X12" s="1625">
        <v>21781</v>
      </c>
      <c r="Y12" s="1625">
        <v>26667</v>
      </c>
      <c r="Z12" s="1625">
        <v>40600</v>
      </c>
      <c r="AA12" s="1625">
        <v>23074</v>
      </c>
      <c r="AB12" s="1625">
        <v>15674</v>
      </c>
      <c r="AC12" s="1625">
        <v>24137</v>
      </c>
      <c r="AD12" s="1625">
        <v>43588</v>
      </c>
      <c r="AE12" s="1650">
        <v>40434</v>
      </c>
      <c r="AF12" s="1625">
        <v>11547</v>
      </c>
      <c r="AG12" s="1625">
        <v>13520</v>
      </c>
      <c r="AH12" s="1625">
        <v>8227</v>
      </c>
      <c r="AI12" s="1625">
        <v>15942</v>
      </c>
      <c r="AJ12" s="1625">
        <v>24251</v>
      </c>
      <c r="AK12" s="1625">
        <v>31816</v>
      </c>
      <c r="AL12" s="1625">
        <v>19418</v>
      </c>
      <c r="AM12" s="1625">
        <v>15670</v>
      </c>
      <c r="AN12" s="1625">
        <v>16215</v>
      </c>
      <c r="AO12" s="1625">
        <v>20001</v>
      </c>
      <c r="AP12" s="1625">
        <v>13049</v>
      </c>
      <c r="AQ12" s="1625">
        <v>33604</v>
      </c>
      <c r="AR12" s="1625">
        <v>12307</v>
      </c>
      <c r="AS12" s="1625">
        <v>17725</v>
      </c>
      <c r="AT12" s="1625">
        <v>22941</v>
      </c>
      <c r="AU12" s="1625">
        <v>17534</v>
      </c>
      <c r="AV12" s="1625">
        <v>9651</v>
      </c>
      <c r="AW12" s="1625">
        <v>20697</v>
      </c>
      <c r="AX12" s="1625">
        <v>7488</v>
      </c>
      <c r="AY12" s="1625"/>
      <c r="AZ12" s="1632"/>
      <c r="BA12" s="1625">
        <v>512110</v>
      </c>
      <c r="BB12" s="1625">
        <v>14043</v>
      </c>
      <c r="BC12" s="1625">
        <v>7733</v>
      </c>
      <c r="BD12" s="1625">
        <v>8334</v>
      </c>
      <c r="BE12" s="1625">
        <v>8567</v>
      </c>
      <c r="BF12" s="1625">
        <v>9067</v>
      </c>
      <c r="BG12" s="1625">
        <v>10591</v>
      </c>
      <c r="BH12" s="1625">
        <v>11406</v>
      </c>
      <c r="BI12" s="1625">
        <v>12399</v>
      </c>
      <c r="BJ12" s="1625">
        <v>9028</v>
      </c>
      <c r="BK12" s="1625">
        <v>10000</v>
      </c>
      <c r="BL12" s="1625">
        <v>13468</v>
      </c>
      <c r="BM12" s="1625">
        <v>14875</v>
      </c>
      <c r="BN12" s="1625">
        <v>26523</v>
      </c>
      <c r="BO12" s="1625">
        <v>10690</v>
      </c>
      <c r="BP12" s="1625">
        <v>19019</v>
      </c>
      <c r="BQ12" s="1625">
        <v>7842</v>
      </c>
      <c r="BR12" s="1625">
        <v>8325</v>
      </c>
      <c r="BS12" s="1625">
        <v>7070</v>
      </c>
      <c r="BT12" s="1625">
        <v>5092</v>
      </c>
      <c r="BU12" s="1625">
        <v>13436</v>
      </c>
      <c r="BV12" s="1625">
        <v>10712</v>
      </c>
      <c r="BW12" s="1625">
        <v>13465</v>
      </c>
      <c r="BX12" s="1625">
        <v>19775</v>
      </c>
      <c r="BY12" s="1625">
        <v>11264</v>
      </c>
      <c r="BZ12" s="1625">
        <v>7513</v>
      </c>
      <c r="CA12" s="1625">
        <v>11849</v>
      </c>
      <c r="CB12" s="1625">
        <v>21690</v>
      </c>
      <c r="CC12" s="1650">
        <v>20299</v>
      </c>
      <c r="CD12" s="1625">
        <v>5725</v>
      </c>
      <c r="CE12" s="1625">
        <v>6746</v>
      </c>
      <c r="CF12" s="1625">
        <v>4167</v>
      </c>
      <c r="CG12" s="1625">
        <v>7937</v>
      </c>
      <c r="CH12" s="1625">
        <v>12359</v>
      </c>
      <c r="CI12" s="1625">
        <v>15460</v>
      </c>
      <c r="CJ12" s="1625">
        <v>9796</v>
      </c>
      <c r="CK12" s="1625">
        <v>7847</v>
      </c>
      <c r="CL12" s="1625">
        <v>8082</v>
      </c>
      <c r="CM12" s="1625">
        <v>9855</v>
      </c>
      <c r="CN12" s="1625">
        <v>6856</v>
      </c>
      <c r="CO12" s="1625">
        <v>17515</v>
      </c>
      <c r="CP12" s="1625">
        <v>6532</v>
      </c>
      <c r="CQ12" s="1625">
        <v>9162</v>
      </c>
      <c r="CR12" s="1625">
        <v>11672</v>
      </c>
      <c r="CS12" s="1625">
        <v>8791</v>
      </c>
      <c r="CT12" s="1625">
        <v>4938</v>
      </c>
      <c r="CU12" s="1625">
        <v>10622</v>
      </c>
      <c r="CV12" s="1625">
        <v>3973</v>
      </c>
      <c r="CW12" s="1625"/>
      <c r="CX12" s="1632"/>
      <c r="CY12" s="1625">
        <v>504681</v>
      </c>
      <c r="CZ12" s="1625">
        <v>11338</v>
      </c>
      <c r="DA12" s="1625">
        <v>7353</v>
      </c>
      <c r="DB12" s="1625">
        <v>8254</v>
      </c>
      <c r="DC12" s="1625">
        <v>8357</v>
      </c>
      <c r="DD12" s="1625">
        <v>8719</v>
      </c>
      <c r="DE12" s="1625">
        <v>10416</v>
      </c>
      <c r="DF12" s="1625">
        <v>10947</v>
      </c>
      <c r="DG12" s="1625">
        <v>11725</v>
      </c>
      <c r="DH12" s="1625">
        <v>8482</v>
      </c>
      <c r="DI12" s="1625">
        <v>9758</v>
      </c>
      <c r="DJ12" s="1625">
        <v>13351</v>
      </c>
      <c r="DK12" s="1625">
        <v>13733</v>
      </c>
      <c r="DL12" s="1625">
        <v>25316</v>
      </c>
      <c r="DM12" s="1625">
        <v>9866</v>
      </c>
      <c r="DN12" s="1625">
        <v>19558</v>
      </c>
      <c r="DO12" s="1625">
        <v>8577</v>
      </c>
      <c r="DP12" s="1625">
        <v>9207</v>
      </c>
      <c r="DQ12" s="1625">
        <v>7909</v>
      </c>
      <c r="DR12" s="1625">
        <v>4856</v>
      </c>
      <c r="DS12" s="1625">
        <v>14007</v>
      </c>
      <c r="DT12" s="1625">
        <v>11069</v>
      </c>
      <c r="DU12" s="1625">
        <v>13202</v>
      </c>
      <c r="DV12" s="1625">
        <v>20824</v>
      </c>
      <c r="DW12" s="1625">
        <v>11809</v>
      </c>
      <c r="DX12" s="1625">
        <v>8161</v>
      </c>
      <c r="DY12" s="1625">
        <v>12288</v>
      </c>
      <c r="DZ12" s="1625">
        <v>21898</v>
      </c>
      <c r="EA12" s="1650">
        <v>20134</v>
      </c>
      <c r="EB12" s="1625">
        <v>5822</v>
      </c>
      <c r="EC12" s="1625">
        <v>6774</v>
      </c>
      <c r="ED12" s="1625">
        <v>4060</v>
      </c>
      <c r="EE12" s="1625">
        <v>8005</v>
      </c>
      <c r="EF12" s="1625">
        <v>11892</v>
      </c>
      <c r="EG12" s="1625">
        <v>16356</v>
      </c>
      <c r="EH12" s="1625">
        <v>9622</v>
      </c>
      <c r="EI12" s="1625">
        <v>7823</v>
      </c>
      <c r="EJ12" s="1625">
        <v>8133</v>
      </c>
      <c r="EK12" s="1625">
        <v>10146</v>
      </c>
      <c r="EL12" s="1625">
        <v>6193</v>
      </c>
      <c r="EM12" s="1625">
        <v>16089</v>
      </c>
      <c r="EN12" s="1625">
        <v>5775</v>
      </c>
      <c r="EO12" s="1625">
        <v>8563</v>
      </c>
      <c r="EP12" s="1625">
        <v>11269</v>
      </c>
      <c r="EQ12" s="1625">
        <v>8742</v>
      </c>
      <c r="ER12" s="1625">
        <v>4713</v>
      </c>
      <c r="ES12" s="1625">
        <v>10075</v>
      </c>
      <c r="ET12" s="1625">
        <v>3515</v>
      </c>
      <c r="EU12" s="1625"/>
      <c r="EV12" s="1632"/>
      <c r="EW12" s="1625">
        <v>7</v>
      </c>
      <c r="EX12" s="1625">
        <v>0</v>
      </c>
      <c r="EY12" s="1625">
        <v>0</v>
      </c>
      <c r="EZ12" s="1625">
        <v>0</v>
      </c>
      <c r="FA12" s="1625">
        <v>0</v>
      </c>
      <c r="FB12" s="1625">
        <v>0</v>
      </c>
      <c r="FC12" s="1625">
        <v>0</v>
      </c>
      <c r="FD12" s="1625">
        <v>1</v>
      </c>
      <c r="FE12" s="1625">
        <v>0</v>
      </c>
      <c r="FF12" s="1625">
        <v>0</v>
      </c>
      <c r="FG12" s="1625">
        <v>1</v>
      </c>
      <c r="FH12" s="1625">
        <v>0</v>
      </c>
      <c r="FI12" s="1625">
        <v>0</v>
      </c>
      <c r="FJ12" s="1625">
        <v>0</v>
      </c>
      <c r="FK12" s="1625">
        <v>0</v>
      </c>
      <c r="FL12" s="1625">
        <v>0</v>
      </c>
      <c r="FM12" s="1625">
        <v>0</v>
      </c>
      <c r="FN12" s="1625">
        <v>0</v>
      </c>
      <c r="FO12" s="1625">
        <v>0</v>
      </c>
      <c r="FP12" s="1625">
        <v>0</v>
      </c>
      <c r="FQ12" s="1625">
        <v>1</v>
      </c>
      <c r="FR12" s="1625">
        <v>0</v>
      </c>
      <c r="FS12" s="1625">
        <v>0</v>
      </c>
      <c r="FT12" s="1625">
        <v>1</v>
      </c>
      <c r="FU12" s="1625">
        <v>1</v>
      </c>
      <c r="FV12" s="1625">
        <v>0</v>
      </c>
      <c r="FW12" s="1625">
        <v>0</v>
      </c>
      <c r="FX12" s="1625">
        <v>0</v>
      </c>
      <c r="FY12" s="1650">
        <v>1</v>
      </c>
      <c r="FZ12" s="1625">
        <v>0</v>
      </c>
      <c r="GA12" s="1625">
        <v>0</v>
      </c>
      <c r="GB12" s="1625">
        <v>0</v>
      </c>
      <c r="GC12" s="1625">
        <v>0</v>
      </c>
      <c r="GD12" s="1625">
        <v>0</v>
      </c>
      <c r="GE12" s="1625">
        <v>0</v>
      </c>
      <c r="GF12" s="1625">
        <v>0</v>
      </c>
      <c r="GG12" s="1625">
        <v>0</v>
      </c>
      <c r="GH12" s="1625">
        <v>0</v>
      </c>
      <c r="GI12" s="1625">
        <v>0</v>
      </c>
      <c r="GJ12" s="1625">
        <v>0</v>
      </c>
      <c r="GK12" s="1625">
        <v>0</v>
      </c>
      <c r="GL12" s="1625">
        <v>0</v>
      </c>
      <c r="GM12" s="1625">
        <v>0</v>
      </c>
      <c r="GN12" s="1625">
        <v>0</v>
      </c>
      <c r="GO12" s="1625">
        <v>1</v>
      </c>
      <c r="GP12" s="1625">
        <v>0</v>
      </c>
      <c r="GQ12" s="1625">
        <v>0</v>
      </c>
      <c r="GR12" s="1625">
        <v>0</v>
      </c>
      <c r="GS12" s="1625"/>
      <c r="GT12" s="1627"/>
    </row>
    <row r="13" spans="1:202">
      <c r="A13" s="1620" t="s">
        <v>1961</v>
      </c>
      <c r="B13" s="1620">
        <v>1908</v>
      </c>
      <c r="C13" s="1625">
        <v>1029447</v>
      </c>
      <c r="D13" s="1625">
        <v>28801</v>
      </c>
      <c r="E13" s="1625">
        <v>14281</v>
      </c>
      <c r="F13" s="1625">
        <v>14838</v>
      </c>
      <c r="G13" s="1625">
        <v>16885</v>
      </c>
      <c r="H13" s="1625">
        <v>16030</v>
      </c>
      <c r="I13" s="1625">
        <v>18536</v>
      </c>
      <c r="J13" s="1625">
        <v>22146</v>
      </c>
      <c r="K13" s="1625">
        <v>23286</v>
      </c>
      <c r="L13" s="1625">
        <v>17825</v>
      </c>
      <c r="M13" s="1625">
        <v>20532</v>
      </c>
      <c r="N13" s="1625">
        <v>27654</v>
      </c>
      <c r="O13" s="1625">
        <v>28515</v>
      </c>
      <c r="P13" s="1625">
        <v>53830</v>
      </c>
      <c r="Q13" s="1625">
        <v>21096</v>
      </c>
      <c r="R13" s="1625">
        <v>36342</v>
      </c>
      <c r="S13" s="1625">
        <v>17321</v>
      </c>
      <c r="T13" s="1625">
        <v>17499</v>
      </c>
      <c r="U13" s="1625">
        <v>14875</v>
      </c>
      <c r="V13" s="1625">
        <v>10967</v>
      </c>
      <c r="W13" s="1625">
        <v>27171</v>
      </c>
      <c r="X13" s="1625">
        <v>22340</v>
      </c>
      <c r="Y13" s="1625">
        <v>26100</v>
      </c>
      <c r="Z13" s="1625">
        <v>40334</v>
      </c>
      <c r="AA13" s="1625">
        <v>22202</v>
      </c>
      <c r="AB13" s="1625">
        <v>15609</v>
      </c>
      <c r="AC13" s="1625">
        <v>24951</v>
      </c>
      <c r="AD13" s="1625">
        <v>44515</v>
      </c>
      <c r="AE13" s="1650">
        <v>42034</v>
      </c>
      <c r="AF13" s="1625">
        <v>12154</v>
      </c>
      <c r="AG13" s="1625">
        <v>13737</v>
      </c>
      <c r="AH13" s="1625">
        <v>7871</v>
      </c>
      <c r="AI13" s="1625">
        <v>15474</v>
      </c>
      <c r="AJ13" s="1625">
        <v>25689</v>
      </c>
      <c r="AK13" s="1625">
        <v>31379</v>
      </c>
      <c r="AL13" s="1625">
        <v>20245</v>
      </c>
      <c r="AM13" s="1625">
        <v>15640</v>
      </c>
      <c r="AN13" s="1625">
        <v>21126</v>
      </c>
      <c r="AO13" s="1625">
        <v>20928</v>
      </c>
      <c r="AP13" s="1625">
        <v>12800</v>
      </c>
      <c r="AQ13" s="1625">
        <v>34597</v>
      </c>
      <c r="AR13" s="1625">
        <v>13486</v>
      </c>
      <c r="AS13" s="1625">
        <v>17417</v>
      </c>
      <c r="AT13" s="1625">
        <v>22882</v>
      </c>
      <c r="AU13" s="1625">
        <v>17818</v>
      </c>
      <c r="AV13" s="1625">
        <v>9437</v>
      </c>
      <c r="AW13" s="1625">
        <v>22618</v>
      </c>
      <c r="AX13" s="1625">
        <v>7634</v>
      </c>
      <c r="AY13" s="1625"/>
      <c r="AZ13" s="1632"/>
      <c r="BA13" s="1625">
        <v>517755</v>
      </c>
      <c r="BB13" s="1625">
        <v>15829</v>
      </c>
      <c r="BC13" s="1625">
        <v>7229</v>
      </c>
      <c r="BD13" s="1625">
        <v>7501</v>
      </c>
      <c r="BE13" s="1625">
        <v>8637</v>
      </c>
      <c r="BF13" s="1625">
        <v>8270</v>
      </c>
      <c r="BG13" s="1625">
        <v>9411</v>
      </c>
      <c r="BH13" s="1625">
        <v>11319</v>
      </c>
      <c r="BI13" s="1625">
        <v>11877</v>
      </c>
      <c r="BJ13" s="1625">
        <v>9176</v>
      </c>
      <c r="BK13" s="1625">
        <v>10261</v>
      </c>
      <c r="BL13" s="1625">
        <v>13710</v>
      </c>
      <c r="BM13" s="1625">
        <v>14553</v>
      </c>
      <c r="BN13" s="1625">
        <v>27720</v>
      </c>
      <c r="BO13" s="1625">
        <v>10985</v>
      </c>
      <c r="BP13" s="1625">
        <v>18281</v>
      </c>
      <c r="BQ13" s="1625">
        <v>8207</v>
      </c>
      <c r="BR13" s="1625">
        <v>8395</v>
      </c>
      <c r="BS13" s="1625">
        <v>7110</v>
      </c>
      <c r="BT13" s="1625">
        <v>5467</v>
      </c>
      <c r="BU13" s="1625">
        <v>13331</v>
      </c>
      <c r="BV13" s="1625">
        <v>10970</v>
      </c>
      <c r="BW13" s="1625">
        <v>13162</v>
      </c>
      <c r="BX13" s="1625">
        <v>19729</v>
      </c>
      <c r="BY13" s="1625">
        <v>10878</v>
      </c>
      <c r="BZ13" s="1625">
        <v>7499</v>
      </c>
      <c r="CA13" s="1625">
        <v>12510</v>
      </c>
      <c r="CB13" s="1625">
        <v>22299</v>
      </c>
      <c r="CC13" s="1650">
        <v>21007</v>
      </c>
      <c r="CD13" s="1625">
        <v>5931</v>
      </c>
      <c r="CE13" s="1625">
        <v>6810</v>
      </c>
      <c r="CF13" s="1625">
        <v>3958</v>
      </c>
      <c r="CG13" s="1625">
        <v>7804</v>
      </c>
      <c r="CH13" s="1625">
        <v>13035</v>
      </c>
      <c r="CI13" s="1625">
        <v>15201</v>
      </c>
      <c r="CJ13" s="1625">
        <v>9964</v>
      </c>
      <c r="CK13" s="1625">
        <v>7751</v>
      </c>
      <c r="CL13" s="1625">
        <v>10448</v>
      </c>
      <c r="CM13" s="1625">
        <v>10383</v>
      </c>
      <c r="CN13" s="1625">
        <v>6645</v>
      </c>
      <c r="CO13" s="1625">
        <v>17872</v>
      </c>
      <c r="CP13" s="1625">
        <v>6931</v>
      </c>
      <c r="CQ13" s="1625">
        <v>8946</v>
      </c>
      <c r="CR13" s="1625">
        <v>11425</v>
      </c>
      <c r="CS13" s="1625">
        <v>8891</v>
      </c>
      <c r="CT13" s="1625">
        <v>4846</v>
      </c>
      <c r="CU13" s="1625">
        <v>11567</v>
      </c>
      <c r="CV13" s="1625">
        <v>4024</v>
      </c>
      <c r="CW13" s="1625"/>
      <c r="CX13" s="1632"/>
      <c r="CY13" s="1625">
        <v>511687</v>
      </c>
      <c r="CZ13" s="1625">
        <v>12971</v>
      </c>
      <c r="DA13" s="1625">
        <v>7051</v>
      </c>
      <c r="DB13" s="1625">
        <v>7337</v>
      </c>
      <c r="DC13" s="1625">
        <v>8248</v>
      </c>
      <c r="DD13" s="1625">
        <v>7760</v>
      </c>
      <c r="DE13" s="1625">
        <v>9125</v>
      </c>
      <c r="DF13" s="1625">
        <v>10827</v>
      </c>
      <c r="DG13" s="1625">
        <v>11409</v>
      </c>
      <c r="DH13" s="1625">
        <v>8649</v>
      </c>
      <c r="DI13" s="1625">
        <v>10271</v>
      </c>
      <c r="DJ13" s="1625">
        <v>13943</v>
      </c>
      <c r="DK13" s="1625">
        <v>13962</v>
      </c>
      <c r="DL13" s="1625">
        <v>26109</v>
      </c>
      <c r="DM13" s="1625">
        <v>10111</v>
      </c>
      <c r="DN13" s="1625">
        <v>18061</v>
      </c>
      <c r="DO13" s="1625">
        <v>9114</v>
      </c>
      <c r="DP13" s="1625">
        <v>9104</v>
      </c>
      <c r="DQ13" s="1625">
        <v>7765</v>
      </c>
      <c r="DR13" s="1625">
        <v>5500</v>
      </c>
      <c r="DS13" s="1625">
        <v>13840</v>
      </c>
      <c r="DT13" s="1625">
        <v>11370</v>
      </c>
      <c r="DU13" s="1625">
        <v>12938</v>
      </c>
      <c r="DV13" s="1625">
        <v>20605</v>
      </c>
      <c r="DW13" s="1625">
        <v>11324</v>
      </c>
      <c r="DX13" s="1625">
        <v>8110</v>
      </c>
      <c r="DY13" s="1625">
        <v>12441</v>
      </c>
      <c r="DZ13" s="1625">
        <v>22215</v>
      </c>
      <c r="EA13" s="1650">
        <v>21027</v>
      </c>
      <c r="EB13" s="1625">
        <v>6223</v>
      </c>
      <c r="EC13" s="1625">
        <v>6927</v>
      </c>
      <c r="ED13" s="1625">
        <v>3913</v>
      </c>
      <c r="EE13" s="1625">
        <v>7670</v>
      </c>
      <c r="EF13" s="1625">
        <v>12654</v>
      </c>
      <c r="EG13" s="1625">
        <v>16178</v>
      </c>
      <c r="EH13" s="1625">
        <v>10281</v>
      </c>
      <c r="EI13" s="1625">
        <v>7889</v>
      </c>
      <c r="EJ13" s="1625">
        <v>10678</v>
      </c>
      <c r="EK13" s="1625">
        <v>10545</v>
      </c>
      <c r="EL13" s="1625">
        <v>6155</v>
      </c>
      <c r="EM13" s="1625">
        <v>16725</v>
      </c>
      <c r="EN13" s="1625">
        <v>6555</v>
      </c>
      <c r="EO13" s="1625">
        <v>8471</v>
      </c>
      <c r="EP13" s="1625">
        <v>11457</v>
      </c>
      <c r="EQ13" s="1625">
        <v>8927</v>
      </c>
      <c r="ER13" s="1625">
        <v>4591</v>
      </c>
      <c r="ES13" s="1625">
        <v>11051</v>
      </c>
      <c r="ET13" s="1625">
        <v>3610</v>
      </c>
      <c r="EU13" s="1625"/>
      <c r="EV13" s="1632"/>
      <c r="EW13" s="1625">
        <v>5</v>
      </c>
      <c r="EX13" s="1625">
        <v>1</v>
      </c>
      <c r="EY13" s="1625">
        <v>1</v>
      </c>
      <c r="EZ13" s="1625">
        <v>0</v>
      </c>
      <c r="FA13" s="1625">
        <v>0</v>
      </c>
      <c r="FB13" s="1625">
        <v>0</v>
      </c>
      <c r="FC13" s="1625">
        <v>0</v>
      </c>
      <c r="FD13" s="1625">
        <v>0</v>
      </c>
      <c r="FE13" s="1625">
        <v>0</v>
      </c>
      <c r="FF13" s="1625">
        <v>0</v>
      </c>
      <c r="FG13" s="1625">
        <v>0</v>
      </c>
      <c r="FH13" s="1625">
        <v>1</v>
      </c>
      <c r="FI13" s="1625">
        <v>0</v>
      </c>
      <c r="FJ13" s="1625">
        <v>1</v>
      </c>
      <c r="FK13" s="1625">
        <v>0</v>
      </c>
      <c r="FL13" s="1625">
        <v>0</v>
      </c>
      <c r="FM13" s="1625">
        <v>0</v>
      </c>
      <c r="FN13" s="1625">
        <v>0</v>
      </c>
      <c r="FO13" s="1625">
        <v>0</v>
      </c>
      <c r="FP13" s="1625">
        <v>0</v>
      </c>
      <c r="FQ13" s="1625">
        <v>0</v>
      </c>
      <c r="FR13" s="1625">
        <v>0</v>
      </c>
      <c r="FS13" s="1625">
        <v>0</v>
      </c>
      <c r="FT13" s="1625">
        <v>0</v>
      </c>
      <c r="FU13" s="1625">
        <v>0</v>
      </c>
      <c r="FV13" s="1625">
        <v>0</v>
      </c>
      <c r="FW13" s="1625">
        <v>0</v>
      </c>
      <c r="FX13" s="1625">
        <v>1</v>
      </c>
      <c r="FY13" s="1650">
        <v>0</v>
      </c>
      <c r="FZ13" s="1625">
        <v>0</v>
      </c>
      <c r="GA13" s="1625">
        <v>0</v>
      </c>
      <c r="GB13" s="1625">
        <v>0</v>
      </c>
      <c r="GC13" s="1625">
        <v>0</v>
      </c>
      <c r="GD13" s="1625">
        <v>0</v>
      </c>
      <c r="GE13" s="1625">
        <v>0</v>
      </c>
      <c r="GF13" s="1625">
        <v>0</v>
      </c>
      <c r="GG13" s="1625">
        <v>0</v>
      </c>
      <c r="GH13" s="1625">
        <v>0</v>
      </c>
      <c r="GI13" s="1625">
        <v>0</v>
      </c>
      <c r="GJ13" s="1625">
        <v>0</v>
      </c>
      <c r="GK13" s="1625">
        <v>0</v>
      </c>
      <c r="GL13" s="1625">
        <v>0</v>
      </c>
      <c r="GM13" s="1625">
        <v>0</v>
      </c>
      <c r="GN13" s="1625">
        <v>0</v>
      </c>
      <c r="GO13" s="1625">
        <v>0</v>
      </c>
      <c r="GP13" s="1625">
        <v>0</v>
      </c>
      <c r="GQ13" s="1625">
        <v>0</v>
      </c>
      <c r="GR13" s="1625">
        <v>0</v>
      </c>
      <c r="GS13" s="1625"/>
      <c r="GT13" s="1627"/>
    </row>
    <row r="14" spans="1:202">
      <c r="A14" s="1620" t="s">
        <v>1962</v>
      </c>
      <c r="B14" s="1620">
        <v>1909</v>
      </c>
      <c r="C14" s="1625">
        <v>1091264</v>
      </c>
      <c r="D14" s="1625">
        <v>29609</v>
      </c>
      <c r="E14" s="1625">
        <v>15569</v>
      </c>
      <c r="F14" s="1625">
        <v>15769</v>
      </c>
      <c r="G14" s="1625">
        <v>17729</v>
      </c>
      <c r="H14" s="1625">
        <v>17087</v>
      </c>
      <c r="I14" s="1625">
        <v>19488</v>
      </c>
      <c r="J14" s="1625">
        <v>24154</v>
      </c>
      <c r="K14" s="1625">
        <v>27001</v>
      </c>
      <c r="L14" s="1625">
        <v>19214</v>
      </c>
      <c r="M14" s="1625">
        <v>21861</v>
      </c>
      <c r="N14" s="1625">
        <v>30975</v>
      </c>
      <c r="O14" s="1625">
        <v>31032</v>
      </c>
      <c r="P14" s="1625">
        <v>57515</v>
      </c>
      <c r="Q14" s="1625">
        <v>23038</v>
      </c>
      <c r="R14" s="1625">
        <v>40874</v>
      </c>
      <c r="S14" s="1625">
        <v>18490</v>
      </c>
      <c r="T14" s="1625">
        <v>20483</v>
      </c>
      <c r="U14" s="1625">
        <v>17255</v>
      </c>
      <c r="V14" s="1625">
        <v>11091</v>
      </c>
      <c r="W14" s="1625">
        <v>30900</v>
      </c>
      <c r="X14" s="1625">
        <v>23190</v>
      </c>
      <c r="Y14" s="1625">
        <v>27662</v>
      </c>
      <c r="Z14" s="1625">
        <v>40913</v>
      </c>
      <c r="AA14" s="1625">
        <v>23497</v>
      </c>
      <c r="AB14" s="1625">
        <v>17339</v>
      </c>
      <c r="AC14" s="1625">
        <v>28077</v>
      </c>
      <c r="AD14" s="1625">
        <v>46930</v>
      </c>
      <c r="AE14" s="1650">
        <v>44773</v>
      </c>
      <c r="AF14" s="1625">
        <v>11894</v>
      </c>
      <c r="AG14" s="1625">
        <v>15029</v>
      </c>
      <c r="AH14" s="1625">
        <v>8348</v>
      </c>
      <c r="AI14" s="1625">
        <v>15521</v>
      </c>
      <c r="AJ14" s="1625">
        <v>25098</v>
      </c>
      <c r="AK14" s="1625">
        <v>32940</v>
      </c>
      <c r="AL14" s="1625">
        <v>20504</v>
      </c>
      <c r="AM14" s="1625">
        <v>17491</v>
      </c>
      <c r="AN14" s="1625">
        <v>17310</v>
      </c>
      <c r="AO14" s="1625">
        <v>22302</v>
      </c>
      <c r="AP14" s="1625">
        <v>13923</v>
      </c>
      <c r="AQ14" s="1625">
        <v>36326</v>
      </c>
      <c r="AR14" s="1625">
        <v>13250</v>
      </c>
      <c r="AS14" s="1625">
        <v>18346</v>
      </c>
      <c r="AT14" s="1625">
        <v>24078</v>
      </c>
      <c r="AU14" s="1625">
        <v>18426</v>
      </c>
      <c r="AV14" s="1625">
        <v>10249</v>
      </c>
      <c r="AW14" s="1625">
        <v>21075</v>
      </c>
      <c r="AX14" s="1625">
        <v>7639</v>
      </c>
      <c r="AY14" s="1625"/>
      <c r="AZ14" s="1632"/>
      <c r="BA14" s="1625">
        <v>550267</v>
      </c>
      <c r="BB14" s="1625">
        <v>15904</v>
      </c>
      <c r="BC14" s="1625">
        <v>8133</v>
      </c>
      <c r="BD14" s="1625">
        <v>8047</v>
      </c>
      <c r="BE14" s="1625">
        <v>9016</v>
      </c>
      <c r="BF14" s="1625">
        <v>8843</v>
      </c>
      <c r="BG14" s="1625">
        <v>9973</v>
      </c>
      <c r="BH14" s="1625">
        <v>12332</v>
      </c>
      <c r="BI14" s="1625">
        <v>13743</v>
      </c>
      <c r="BJ14" s="1625">
        <v>9658</v>
      </c>
      <c r="BK14" s="1625">
        <v>11004</v>
      </c>
      <c r="BL14" s="1625">
        <v>15493</v>
      </c>
      <c r="BM14" s="1625">
        <v>15690</v>
      </c>
      <c r="BN14" s="1625">
        <v>29236</v>
      </c>
      <c r="BO14" s="1625">
        <v>11837</v>
      </c>
      <c r="BP14" s="1625">
        <v>20588</v>
      </c>
      <c r="BQ14" s="1625">
        <v>8946</v>
      </c>
      <c r="BR14" s="1625">
        <v>9954</v>
      </c>
      <c r="BS14" s="1625">
        <v>8358</v>
      </c>
      <c r="BT14" s="1625">
        <v>5555</v>
      </c>
      <c r="BU14" s="1625">
        <v>14919</v>
      </c>
      <c r="BV14" s="1625">
        <v>11288</v>
      </c>
      <c r="BW14" s="1625">
        <v>14174</v>
      </c>
      <c r="BX14" s="1625">
        <v>20171</v>
      </c>
      <c r="BY14" s="1625">
        <v>11514</v>
      </c>
      <c r="BZ14" s="1625">
        <v>8365</v>
      </c>
      <c r="CA14" s="1625">
        <v>14230</v>
      </c>
      <c r="CB14" s="1625">
        <v>23650</v>
      </c>
      <c r="CC14" s="1650">
        <v>22378</v>
      </c>
      <c r="CD14" s="1625">
        <v>5804</v>
      </c>
      <c r="CE14" s="1625">
        <v>7526</v>
      </c>
      <c r="CF14" s="1625">
        <v>4297</v>
      </c>
      <c r="CG14" s="1625">
        <v>7730</v>
      </c>
      <c r="CH14" s="1625">
        <v>12746</v>
      </c>
      <c r="CI14" s="1625">
        <v>16169</v>
      </c>
      <c r="CJ14" s="1625">
        <v>10251</v>
      </c>
      <c r="CK14" s="1625">
        <v>8552</v>
      </c>
      <c r="CL14" s="1625">
        <v>8612</v>
      </c>
      <c r="CM14" s="1625">
        <v>11169</v>
      </c>
      <c r="CN14" s="1625">
        <v>7422</v>
      </c>
      <c r="CO14" s="1625">
        <v>19056</v>
      </c>
      <c r="CP14" s="1625">
        <v>6934</v>
      </c>
      <c r="CQ14" s="1625">
        <v>9553</v>
      </c>
      <c r="CR14" s="1625">
        <v>12151</v>
      </c>
      <c r="CS14" s="1625">
        <v>9202</v>
      </c>
      <c r="CT14" s="1625">
        <v>5258</v>
      </c>
      <c r="CU14" s="1625">
        <v>10816</v>
      </c>
      <c r="CV14" s="1625">
        <v>4020</v>
      </c>
      <c r="CW14" s="1625"/>
      <c r="CX14" s="1632"/>
      <c r="CY14" s="1625">
        <v>540992</v>
      </c>
      <c r="CZ14" s="1625">
        <v>13705</v>
      </c>
      <c r="DA14" s="1625">
        <v>7436</v>
      </c>
      <c r="DB14" s="1625">
        <v>7722</v>
      </c>
      <c r="DC14" s="1625">
        <v>8712</v>
      </c>
      <c r="DD14" s="1625">
        <v>8244</v>
      </c>
      <c r="DE14" s="1625">
        <v>9515</v>
      </c>
      <c r="DF14" s="1625">
        <v>11822</v>
      </c>
      <c r="DG14" s="1625">
        <v>13258</v>
      </c>
      <c r="DH14" s="1625">
        <v>9555</v>
      </c>
      <c r="DI14" s="1625">
        <v>10857</v>
      </c>
      <c r="DJ14" s="1625">
        <v>15481</v>
      </c>
      <c r="DK14" s="1625">
        <v>15341</v>
      </c>
      <c r="DL14" s="1625">
        <v>28279</v>
      </c>
      <c r="DM14" s="1625">
        <v>11201</v>
      </c>
      <c r="DN14" s="1625">
        <v>20286</v>
      </c>
      <c r="DO14" s="1625">
        <v>9544</v>
      </c>
      <c r="DP14" s="1625">
        <v>10529</v>
      </c>
      <c r="DQ14" s="1625">
        <v>8897</v>
      </c>
      <c r="DR14" s="1625">
        <v>5536</v>
      </c>
      <c r="DS14" s="1625">
        <v>15981</v>
      </c>
      <c r="DT14" s="1625">
        <v>11902</v>
      </c>
      <c r="DU14" s="1625">
        <v>13488</v>
      </c>
      <c r="DV14" s="1625">
        <v>20742</v>
      </c>
      <c r="DW14" s="1625">
        <v>11983</v>
      </c>
      <c r="DX14" s="1625">
        <v>8974</v>
      </c>
      <c r="DY14" s="1625">
        <v>13847</v>
      </c>
      <c r="DZ14" s="1625">
        <v>23280</v>
      </c>
      <c r="EA14" s="1650">
        <v>22395</v>
      </c>
      <c r="EB14" s="1625">
        <v>6090</v>
      </c>
      <c r="EC14" s="1625">
        <v>7503</v>
      </c>
      <c r="ED14" s="1625">
        <v>4051</v>
      </c>
      <c r="EE14" s="1625">
        <v>7791</v>
      </c>
      <c r="EF14" s="1625">
        <v>12351</v>
      </c>
      <c r="EG14" s="1625">
        <v>16771</v>
      </c>
      <c r="EH14" s="1625">
        <v>10253</v>
      </c>
      <c r="EI14" s="1625">
        <v>8939</v>
      </c>
      <c r="EJ14" s="1625">
        <v>8698</v>
      </c>
      <c r="EK14" s="1625">
        <v>11133</v>
      </c>
      <c r="EL14" s="1625">
        <v>6501</v>
      </c>
      <c r="EM14" s="1625">
        <v>17270</v>
      </c>
      <c r="EN14" s="1625">
        <v>6316</v>
      </c>
      <c r="EO14" s="1625">
        <v>8793</v>
      </c>
      <c r="EP14" s="1625">
        <v>11927</v>
      </c>
      <c r="EQ14" s="1625">
        <v>9224</v>
      </c>
      <c r="ER14" s="1625">
        <v>4991</v>
      </c>
      <c r="ES14" s="1625">
        <v>10259</v>
      </c>
      <c r="ET14" s="1625">
        <v>3619</v>
      </c>
      <c r="EU14" s="1625"/>
      <c r="EV14" s="1632"/>
      <c r="EW14" s="1625">
        <v>5</v>
      </c>
      <c r="EX14" s="1625">
        <v>0</v>
      </c>
      <c r="EY14" s="1625">
        <v>0</v>
      </c>
      <c r="EZ14" s="1625">
        <v>0</v>
      </c>
      <c r="FA14" s="1625">
        <v>1</v>
      </c>
      <c r="FB14" s="1625">
        <v>0</v>
      </c>
      <c r="FC14" s="1625">
        <v>0</v>
      </c>
      <c r="FD14" s="1625">
        <v>0</v>
      </c>
      <c r="FE14" s="1625">
        <v>0</v>
      </c>
      <c r="FF14" s="1625">
        <v>1</v>
      </c>
      <c r="FG14" s="1625">
        <v>0</v>
      </c>
      <c r="FH14" s="1625">
        <v>1</v>
      </c>
      <c r="FI14" s="1625">
        <v>1</v>
      </c>
      <c r="FJ14" s="1625">
        <v>0</v>
      </c>
      <c r="FK14" s="1625">
        <v>0</v>
      </c>
      <c r="FL14" s="1625">
        <v>0</v>
      </c>
      <c r="FM14" s="1625">
        <v>0</v>
      </c>
      <c r="FN14" s="1625">
        <v>0</v>
      </c>
      <c r="FO14" s="1625">
        <v>0</v>
      </c>
      <c r="FP14" s="1625">
        <v>0</v>
      </c>
      <c r="FQ14" s="1625">
        <v>0</v>
      </c>
      <c r="FR14" s="1625">
        <v>0</v>
      </c>
      <c r="FS14" s="1625">
        <v>0</v>
      </c>
      <c r="FT14" s="1625">
        <v>0</v>
      </c>
      <c r="FU14" s="1625">
        <v>0</v>
      </c>
      <c r="FV14" s="1625">
        <v>0</v>
      </c>
      <c r="FW14" s="1625">
        <v>0</v>
      </c>
      <c r="FX14" s="1625">
        <v>0</v>
      </c>
      <c r="FY14" s="1650">
        <v>0</v>
      </c>
      <c r="FZ14" s="1625">
        <v>0</v>
      </c>
      <c r="GA14" s="1625">
        <v>0</v>
      </c>
      <c r="GB14" s="1625">
        <v>0</v>
      </c>
      <c r="GC14" s="1625">
        <v>0</v>
      </c>
      <c r="GD14" s="1625">
        <v>1</v>
      </c>
      <c r="GE14" s="1625">
        <v>0</v>
      </c>
      <c r="GF14" s="1625">
        <v>0</v>
      </c>
      <c r="GG14" s="1625">
        <v>0</v>
      </c>
      <c r="GH14" s="1625">
        <v>0</v>
      </c>
      <c r="GI14" s="1625">
        <v>0</v>
      </c>
      <c r="GJ14" s="1625">
        <v>0</v>
      </c>
      <c r="GK14" s="1625">
        <v>0</v>
      </c>
      <c r="GL14" s="1625">
        <v>0</v>
      </c>
      <c r="GM14" s="1625">
        <v>0</v>
      </c>
      <c r="GN14" s="1625">
        <v>0</v>
      </c>
      <c r="GO14" s="1625">
        <v>0</v>
      </c>
      <c r="GP14" s="1625">
        <v>0</v>
      </c>
      <c r="GQ14" s="1625">
        <v>0</v>
      </c>
      <c r="GR14" s="1625">
        <v>0</v>
      </c>
      <c r="GS14" s="1625"/>
      <c r="GT14" s="1627"/>
    </row>
    <row r="15" spans="1:202">
      <c r="A15" s="1620" t="s">
        <v>1963</v>
      </c>
      <c r="B15" s="1620">
        <v>1910</v>
      </c>
      <c r="C15" s="1625">
        <v>1064234</v>
      </c>
      <c r="D15" s="1625">
        <v>31633</v>
      </c>
      <c r="E15" s="1625">
        <v>15877</v>
      </c>
      <c r="F15" s="1625">
        <v>16291</v>
      </c>
      <c r="G15" s="1625">
        <v>18156</v>
      </c>
      <c r="H15" s="1625">
        <v>18202</v>
      </c>
      <c r="I15" s="1625">
        <v>21092</v>
      </c>
      <c r="J15" s="1625">
        <v>23997</v>
      </c>
      <c r="K15" s="1625">
        <v>26115</v>
      </c>
      <c r="L15" s="1625">
        <v>18260</v>
      </c>
      <c r="M15" s="1625">
        <v>20703</v>
      </c>
      <c r="N15" s="1625">
        <v>28577</v>
      </c>
      <c r="O15" s="1625">
        <v>29542</v>
      </c>
      <c r="P15" s="1625">
        <v>56310</v>
      </c>
      <c r="Q15" s="1625">
        <v>21459</v>
      </c>
      <c r="R15" s="1625">
        <v>39867</v>
      </c>
      <c r="S15" s="1625">
        <v>17524</v>
      </c>
      <c r="T15" s="1625">
        <v>18663</v>
      </c>
      <c r="U15" s="1625">
        <v>15841</v>
      </c>
      <c r="V15" s="1625">
        <v>10599</v>
      </c>
      <c r="W15" s="1625">
        <v>27672</v>
      </c>
      <c r="X15" s="1625">
        <v>22047</v>
      </c>
      <c r="Y15" s="1625">
        <v>28063</v>
      </c>
      <c r="Z15" s="1625">
        <v>40239</v>
      </c>
      <c r="AA15" s="1625">
        <v>22633</v>
      </c>
      <c r="AB15" s="1625">
        <v>15714</v>
      </c>
      <c r="AC15" s="1625">
        <v>25419</v>
      </c>
      <c r="AD15" s="1625">
        <v>43375</v>
      </c>
      <c r="AE15" s="1650">
        <v>42662</v>
      </c>
      <c r="AF15" s="1625">
        <v>11521</v>
      </c>
      <c r="AG15" s="1625">
        <v>14460</v>
      </c>
      <c r="AH15" s="1625">
        <v>8078</v>
      </c>
      <c r="AI15" s="1625">
        <v>15037</v>
      </c>
      <c r="AJ15" s="1625">
        <v>24908</v>
      </c>
      <c r="AK15" s="1625">
        <v>32554</v>
      </c>
      <c r="AL15" s="1625">
        <v>21018</v>
      </c>
      <c r="AM15" s="1625">
        <v>18373</v>
      </c>
      <c r="AN15" s="1625">
        <v>17543</v>
      </c>
      <c r="AO15" s="1625">
        <v>21849</v>
      </c>
      <c r="AP15" s="1625">
        <v>13792</v>
      </c>
      <c r="AQ15" s="1625">
        <v>35204</v>
      </c>
      <c r="AR15" s="1625">
        <v>13309</v>
      </c>
      <c r="AS15" s="1625">
        <v>18591</v>
      </c>
      <c r="AT15" s="1625">
        <v>24102</v>
      </c>
      <c r="AU15" s="1625">
        <v>18357</v>
      </c>
      <c r="AV15" s="1625">
        <v>9308</v>
      </c>
      <c r="AW15" s="1625">
        <v>20818</v>
      </c>
      <c r="AX15" s="1625">
        <v>8880</v>
      </c>
      <c r="AY15" s="1625"/>
      <c r="AZ15" s="1632"/>
      <c r="BA15" s="1625">
        <v>535076</v>
      </c>
      <c r="BB15" s="1625">
        <v>16900</v>
      </c>
      <c r="BC15" s="1625">
        <v>8094</v>
      </c>
      <c r="BD15" s="1625">
        <v>8165</v>
      </c>
      <c r="BE15" s="1625">
        <v>9398</v>
      </c>
      <c r="BF15" s="1625">
        <v>9330</v>
      </c>
      <c r="BG15" s="1625">
        <v>10730</v>
      </c>
      <c r="BH15" s="1625">
        <v>12292</v>
      </c>
      <c r="BI15" s="1625">
        <v>13401</v>
      </c>
      <c r="BJ15" s="1625">
        <v>9359</v>
      </c>
      <c r="BK15" s="1625">
        <v>10525</v>
      </c>
      <c r="BL15" s="1625">
        <v>14189</v>
      </c>
      <c r="BM15" s="1625">
        <v>14844</v>
      </c>
      <c r="BN15" s="1625">
        <v>28925</v>
      </c>
      <c r="BO15" s="1625">
        <v>10959</v>
      </c>
      <c r="BP15" s="1625">
        <v>19892</v>
      </c>
      <c r="BQ15" s="1625">
        <v>8601</v>
      </c>
      <c r="BR15" s="1625">
        <v>9071</v>
      </c>
      <c r="BS15" s="1625">
        <v>7573</v>
      </c>
      <c r="BT15" s="1625">
        <v>5294</v>
      </c>
      <c r="BU15" s="1625">
        <v>13616</v>
      </c>
      <c r="BV15" s="1625">
        <v>10705</v>
      </c>
      <c r="BW15" s="1625">
        <v>14126</v>
      </c>
      <c r="BX15" s="1625">
        <v>19738</v>
      </c>
      <c r="BY15" s="1625">
        <v>11004</v>
      </c>
      <c r="BZ15" s="1625">
        <v>7654</v>
      </c>
      <c r="CA15" s="1625">
        <v>12583</v>
      </c>
      <c r="CB15" s="1625">
        <v>21531</v>
      </c>
      <c r="CC15" s="1650">
        <v>21300</v>
      </c>
      <c r="CD15" s="1625">
        <v>5729</v>
      </c>
      <c r="CE15" s="1625">
        <v>7197</v>
      </c>
      <c r="CF15" s="1625">
        <v>4152</v>
      </c>
      <c r="CG15" s="1625">
        <v>7591</v>
      </c>
      <c r="CH15" s="1625">
        <v>12354</v>
      </c>
      <c r="CI15" s="1625">
        <v>15867</v>
      </c>
      <c r="CJ15" s="1625">
        <v>10456</v>
      </c>
      <c r="CK15" s="1625">
        <v>9022</v>
      </c>
      <c r="CL15" s="1625">
        <v>8698</v>
      </c>
      <c r="CM15" s="1625">
        <v>10953</v>
      </c>
      <c r="CN15" s="1625">
        <v>7265</v>
      </c>
      <c r="CO15" s="1625">
        <v>18097</v>
      </c>
      <c r="CP15" s="1625">
        <v>6956</v>
      </c>
      <c r="CQ15" s="1625">
        <v>9649</v>
      </c>
      <c r="CR15" s="1625">
        <v>12120</v>
      </c>
      <c r="CS15" s="1625">
        <v>9051</v>
      </c>
      <c r="CT15" s="1625">
        <v>4721</v>
      </c>
      <c r="CU15" s="1625">
        <v>10776</v>
      </c>
      <c r="CV15" s="1625">
        <v>4623</v>
      </c>
      <c r="CW15" s="1625"/>
      <c r="CX15" s="1632"/>
      <c r="CY15" s="1625">
        <v>529156</v>
      </c>
      <c r="CZ15" s="1625">
        <v>14733</v>
      </c>
      <c r="DA15" s="1625">
        <v>7783</v>
      </c>
      <c r="DB15" s="1625">
        <v>8126</v>
      </c>
      <c r="DC15" s="1625">
        <v>8758</v>
      </c>
      <c r="DD15" s="1625">
        <v>8872</v>
      </c>
      <c r="DE15" s="1625">
        <v>10362</v>
      </c>
      <c r="DF15" s="1625">
        <v>11705</v>
      </c>
      <c r="DG15" s="1625">
        <v>12714</v>
      </c>
      <c r="DH15" s="1625">
        <v>8901</v>
      </c>
      <c r="DI15" s="1625">
        <v>10178</v>
      </c>
      <c r="DJ15" s="1625">
        <v>14388</v>
      </c>
      <c r="DK15" s="1625">
        <v>14698</v>
      </c>
      <c r="DL15" s="1625">
        <v>27385</v>
      </c>
      <c r="DM15" s="1625">
        <v>10500</v>
      </c>
      <c r="DN15" s="1625">
        <v>19975</v>
      </c>
      <c r="DO15" s="1625">
        <v>8923</v>
      </c>
      <c r="DP15" s="1625">
        <v>9592</v>
      </c>
      <c r="DQ15" s="1625">
        <v>8268</v>
      </c>
      <c r="DR15" s="1625">
        <v>5305</v>
      </c>
      <c r="DS15" s="1625">
        <v>14056</v>
      </c>
      <c r="DT15" s="1625">
        <v>11342</v>
      </c>
      <c r="DU15" s="1625">
        <v>13937</v>
      </c>
      <c r="DV15" s="1625">
        <v>20501</v>
      </c>
      <c r="DW15" s="1625">
        <v>11629</v>
      </c>
      <c r="DX15" s="1625">
        <v>8060</v>
      </c>
      <c r="DY15" s="1625">
        <v>12835</v>
      </c>
      <c r="DZ15" s="1625">
        <v>21844</v>
      </c>
      <c r="EA15" s="1650">
        <v>21362</v>
      </c>
      <c r="EB15" s="1625">
        <v>5792</v>
      </c>
      <c r="EC15" s="1625">
        <v>7263</v>
      </c>
      <c r="ED15" s="1625">
        <v>3925</v>
      </c>
      <c r="EE15" s="1625">
        <v>7446</v>
      </c>
      <c r="EF15" s="1625">
        <v>12554</v>
      </c>
      <c r="EG15" s="1625">
        <v>16687</v>
      </c>
      <c r="EH15" s="1625">
        <v>10562</v>
      </c>
      <c r="EI15" s="1625">
        <v>9351</v>
      </c>
      <c r="EJ15" s="1625">
        <v>8845</v>
      </c>
      <c r="EK15" s="1625">
        <v>10896</v>
      </c>
      <c r="EL15" s="1625">
        <v>6527</v>
      </c>
      <c r="EM15" s="1625">
        <v>17107</v>
      </c>
      <c r="EN15" s="1625">
        <v>6353</v>
      </c>
      <c r="EO15" s="1625">
        <v>8942</v>
      </c>
      <c r="EP15" s="1625">
        <v>11982</v>
      </c>
      <c r="EQ15" s="1625">
        <v>9306</v>
      </c>
      <c r="ER15" s="1625">
        <v>4587</v>
      </c>
      <c r="ES15" s="1625">
        <v>10042</v>
      </c>
      <c r="ET15" s="1625">
        <v>4257</v>
      </c>
      <c r="EU15" s="1625"/>
      <c r="EV15" s="1632"/>
      <c r="EW15" s="1625">
        <v>2</v>
      </c>
      <c r="EX15" s="1625">
        <v>0</v>
      </c>
      <c r="EY15" s="1625">
        <v>0</v>
      </c>
      <c r="EZ15" s="1625">
        <v>0</v>
      </c>
      <c r="FA15" s="1625">
        <v>0</v>
      </c>
      <c r="FB15" s="1625">
        <v>0</v>
      </c>
      <c r="FC15" s="1625">
        <v>0</v>
      </c>
      <c r="FD15" s="1625">
        <v>0</v>
      </c>
      <c r="FE15" s="1625">
        <v>0</v>
      </c>
      <c r="FF15" s="1625">
        <v>0</v>
      </c>
      <c r="FG15" s="1625">
        <v>0</v>
      </c>
      <c r="FH15" s="1625">
        <v>0</v>
      </c>
      <c r="FI15" s="1625">
        <v>0</v>
      </c>
      <c r="FJ15" s="1625">
        <v>0</v>
      </c>
      <c r="FK15" s="1625">
        <v>0</v>
      </c>
      <c r="FL15" s="1625">
        <v>0</v>
      </c>
      <c r="FM15" s="1625">
        <v>0</v>
      </c>
      <c r="FN15" s="1625">
        <v>0</v>
      </c>
      <c r="FO15" s="1625">
        <v>0</v>
      </c>
      <c r="FP15" s="1625">
        <v>0</v>
      </c>
      <c r="FQ15" s="1625">
        <v>0</v>
      </c>
      <c r="FR15" s="1625">
        <v>0</v>
      </c>
      <c r="FS15" s="1625">
        <v>0</v>
      </c>
      <c r="FT15" s="1625">
        <v>0</v>
      </c>
      <c r="FU15" s="1625">
        <v>0</v>
      </c>
      <c r="FV15" s="1625">
        <v>0</v>
      </c>
      <c r="FW15" s="1625">
        <v>1</v>
      </c>
      <c r="FX15" s="1625">
        <v>0</v>
      </c>
      <c r="FY15" s="1650">
        <v>0</v>
      </c>
      <c r="FZ15" s="1625">
        <v>0</v>
      </c>
      <c r="GA15" s="1625">
        <v>0</v>
      </c>
      <c r="GB15" s="1625">
        <v>1</v>
      </c>
      <c r="GC15" s="1625">
        <v>0</v>
      </c>
      <c r="GD15" s="1625">
        <v>0</v>
      </c>
      <c r="GE15" s="1625">
        <v>0</v>
      </c>
      <c r="GF15" s="1625">
        <v>0</v>
      </c>
      <c r="GG15" s="1625">
        <v>0</v>
      </c>
      <c r="GH15" s="1625">
        <v>0</v>
      </c>
      <c r="GI15" s="1625">
        <v>0</v>
      </c>
      <c r="GJ15" s="1625">
        <v>0</v>
      </c>
      <c r="GK15" s="1625">
        <v>0</v>
      </c>
      <c r="GL15" s="1625">
        <v>0</v>
      </c>
      <c r="GM15" s="1625">
        <v>0</v>
      </c>
      <c r="GN15" s="1625">
        <v>0</v>
      </c>
      <c r="GO15" s="1625">
        <v>0</v>
      </c>
      <c r="GP15" s="1625">
        <v>0</v>
      </c>
      <c r="GQ15" s="1625">
        <v>0</v>
      </c>
      <c r="GR15" s="1625">
        <v>0</v>
      </c>
      <c r="GS15" s="1625"/>
      <c r="GT15" s="1627"/>
    </row>
    <row r="16" spans="1:202">
      <c r="A16" s="1620" t="s">
        <v>1964</v>
      </c>
      <c r="B16" s="1620">
        <v>1911</v>
      </c>
      <c r="C16" s="1625">
        <v>1043906</v>
      </c>
      <c r="D16" s="1625">
        <v>30832</v>
      </c>
      <c r="E16" s="1625">
        <v>16028</v>
      </c>
      <c r="F16" s="1625">
        <v>18719</v>
      </c>
      <c r="G16" s="1625">
        <v>18540</v>
      </c>
      <c r="H16" s="1625">
        <v>19196</v>
      </c>
      <c r="I16" s="1625">
        <v>21562</v>
      </c>
      <c r="J16" s="1625">
        <v>24161</v>
      </c>
      <c r="K16" s="1625">
        <v>25283</v>
      </c>
      <c r="L16" s="1625">
        <v>18305</v>
      </c>
      <c r="M16" s="1625">
        <v>20292</v>
      </c>
      <c r="N16" s="1625">
        <v>27094</v>
      </c>
      <c r="O16" s="1625">
        <v>28900</v>
      </c>
      <c r="P16" s="1625">
        <v>57041</v>
      </c>
      <c r="Q16" s="1625">
        <v>21880</v>
      </c>
      <c r="R16" s="1625">
        <v>41938</v>
      </c>
      <c r="S16" s="1625">
        <v>17924</v>
      </c>
      <c r="T16" s="1625">
        <v>18955</v>
      </c>
      <c r="U16" s="1625">
        <v>15456</v>
      </c>
      <c r="V16" s="1625">
        <v>10675</v>
      </c>
      <c r="W16" s="1625">
        <v>27772</v>
      </c>
      <c r="X16" s="1625">
        <v>22317</v>
      </c>
      <c r="Y16" s="1625">
        <v>27090</v>
      </c>
      <c r="Z16" s="1625">
        <v>39430</v>
      </c>
      <c r="AA16" s="1625">
        <v>21727</v>
      </c>
      <c r="AB16" s="1625">
        <v>14903</v>
      </c>
      <c r="AC16" s="1625">
        <v>25465</v>
      </c>
      <c r="AD16" s="1625">
        <v>43774</v>
      </c>
      <c r="AE16" s="1650">
        <v>39906</v>
      </c>
      <c r="AF16" s="1625">
        <v>11623</v>
      </c>
      <c r="AG16" s="1625">
        <v>13279</v>
      </c>
      <c r="AH16" s="1625">
        <v>7983</v>
      </c>
      <c r="AI16" s="1625">
        <v>14616</v>
      </c>
      <c r="AJ16" s="1625">
        <v>23320</v>
      </c>
      <c r="AK16" s="1625">
        <v>30115</v>
      </c>
      <c r="AL16" s="1625">
        <v>18725</v>
      </c>
      <c r="AM16" s="1625">
        <v>16197</v>
      </c>
      <c r="AN16" s="1625">
        <v>15728</v>
      </c>
      <c r="AO16" s="1625">
        <v>20004</v>
      </c>
      <c r="AP16" s="1625">
        <v>13349</v>
      </c>
      <c r="AQ16" s="1625">
        <v>32419</v>
      </c>
      <c r="AR16" s="1625">
        <v>13036</v>
      </c>
      <c r="AS16" s="1625">
        <v>18550</v>
      </c>
      <c r="AT16" s="1625">
        <v>23614</v>
      </c>
      <c r="AU16" s="1625">
        <v>16826</v>
      </c>
      <c r="AV16" s="1625">
        <v>9820</v>
      </c>
      <c r="AW16" s="1625">
        <v>22023</v>
      </c>
      <c r="AX16" s="1625">
        <v>7514</v>
      </c>
      <c r="AY16" s="1625"/>
      <c r="AZ16" s="1632"/>
      <c r="BA16" s="1625">
        <v>526141</v>
      </c>
      <c r="BB16" s="1625">
        <v>16457</v>
      </c>
      <c r="BC16" s="1625">
        <v>8224</v>
      </c>
      <c r="BD16" s="1625">
        <v>9356</v>
      </c>
      <c r="BE16" s="1625">
        <v>9444</v>
      </c>
      <c r="BF16" s="1625">
        <v>9822</v>
      </c>
      <c r="BG16" s="1625">
        <v>10950</v>
      </c>
      <c r="BH16" s="1625">
        <v>12280</v>
      </c>
      <c r="BI16" s="1625">
        <v>13049</v>
      </c>
      <c r="BJ16" s="1625">
        <v>9333</v>
      </c>
      <c r="BK16" s="1625">
        <v>10264</v>
      </c>
      <c r="BL16" s="1625">
        <v>13627</v>
      </c>
      <c r="BM16" s="1625">
        <v>14748</v>
      </c>
      <c r="BN16" s="1625">
        <v>29152</v>
      </c>
      <c r="BO16" s="1625">
        <v>11279</v>
      </c>
      <c r="BP16" s="1625">
        <v>20726</v>
      </c>
      <c r="BQ16" s="1625">
        <v>8697</v>
      </c>
      <c r="BR16" s="1625">
        <v>9094</v>
      </c>
      <c r="BS16" s="1625">
        <v>7378</v>
      </c>
      <c r="BT16" s="1625">
        <v>5296</v>
      </c>
      <c r="BU16" s="1625">
        <v>13507</v>
      </c>
      <c r="BV16" s="1625">
        <v>10898</v>
      </c>
      <c r="BW16" s="1625">
        <v>13858</v>
      </c>
      <c r="BX16" s="1625">
        <v>19489</v>
      </c>
      <c r="BY16" s="1625">
        <v>10823</v>
      </c>
      <c r="BZ16" s="1625">
        <v>7245</v>
      </c>
      <c r="CA16" s="1625">
        <v>12641</v>
      </c>
      <c r="CB16" s="1625">
        <v>21823</v>
      </c>
      <c r="CC16" s="1650">
        <v>20012</v>
      </c>
      <c r="CD16" s="1625">
        <v>5769</v>
      </c>
      <c r="CE16" s="1625">
        <v>6675</v>
      </c>
      <c r="CF16" s="1625">
        <v>4087</v>
      </c>
      <c r="CG16" s="1625">
        <v>7345</v>
      </c>
      <c r="CH16" s="1625">
        <v>11998</v>
      </c>
      <c r="CI16" s="1625">
        <v>14649</v>
      </c>
      <c r="CJ16" s="1625">
        <v>9351</v>
      </c>
      <c r="CK16" s="1625">
        <v>7905</v>
      </c>
      <c r="CL16" s="1625">
        <v>7872</v>
      </c>
      <c r="CM16" s="1625">
        <v>9962</v>
      </c>
      <c r="CN16" s="1625">
        <v>7020</v>
      </c>
      <c r="CO16" s="1625">
        <v>16900</v>
      </c>
      <c r="CP16" s="1625">
        <v>6800</v>
      </c>
      <c r="CQ16" s="1625">
        <v>9684</v>
      </c>
      <c r="CR16" s="1625">
        <v>11903</v>
      </c>
      <c r="CS16" s="1625">
        <v>8403</v>
      </c>
      <c r="CT16" s="1625">
        <v>5099</v>
      </c>
      <c r="CU16" s="1625">
        <v>11250</v>
      </c>
      <c r="CV16" s="1625">
        <v>3997</v>
      </c>
      <c r="CW16" s="1625"/>
      <c r="CX16" s="1632"/>
      <c r="CY16" s="1625">
        <v>517762</v>
      </c>
      <c r="CZ16" s="1625">
        <v>14375</v>
      </c>
      <c r="DA16" s="1625">
        <v>7804</v>
      </c>
      <c r="DB16" s="1625">
        <v>9363</v>
      </c>
      <c r="DC16" s="1625">
        <v>9096</v>
      </c>
      <c r="DD16" s="1625">
        <v>9374</v>
      </c>
      <c r="DE16" s="1625">
        <v>10612</v>
      </c>
      <c r="DF16" s="1625">
        <v>11881</v>
      </c>
      <c r="DG16" s="1625">
        <v>12234</v>
      </c>
      <c r="DH16" s="1625">
        <v>8971</v>
      </c>
      <c r="DI16" s="1625">
        <v>10028</v>
      </c>
      <c r="DJ16" s="1625">
        <v>13467</v>
      </c>
      <c r="DK16" s="1625">
        <v>14152</v>
      </c>
      <c r="DL16" s="1625">
        <v>27889</v>
      </c>
      <c r="DM16" s="1625">
        <v>10601</v>
      </c>
      <c r="DN16" s="1625">
        <v>21212</v>
      </c>
      <c r="DO16" s="1625">
        <v>9227</v>
      </c>
      <c r="DP16" s="1625">
        <v>9861</v>
      </c>
      <c r="DQ16" s="1625">
        <v>8078</v>
      </c>
      <c r="DR16" s="1625">
        <v>5379</v>
      </c>
      <c r="DS16" s="1625">
        <v>14265</v>
      </c>
      <c r="DT16" s="1625">
        <v>11419</v>
      </c>
      <c r="DU16" s="1625">
        <v>13232</v>
      </c>
      <c r="DV16" s="1625">
        <v>19941</v>
      </c>
      <c r="DW16" s="1625">
        <v>10904</v>
      </c>
      <c r="DX16" s="1625">
        <v>7658</v>
      </c>
      <c r="DY16" s="1625">
        <v>12824</v>
      </c>
      <c r="DZ16" s="1625">
        <v>21951</v>
      </c>
      <c r="EA16" s="1650">
        <v>19894</v>
      </c>
      <c r="EB16" s="1625">
        <v>5854</v>
      </c>
      <c r="EC16" s="1625">
        <v>6604</v>
      </c>
      <c r="ED16" s="1625">
        <v>3896</v>
      </c>
      <c r="EE16" s="1625">
        <v>7271</v>
      </c>
      <c r="EF16" s="1625">
        <v>11321</v>
      </c>
      <c r="EG16" s="1625">
        <v>15465</v>
      </c>
      <c r="EH16" s="1625">
        <v>9374</v>
      </c>
      <c r="EI16" s="1625">
        <v>8292</v>
      </c>
      <c r="EJ16" s="1625">
        <v>7856</v>
      </c>
      <c r="EK16" s="1625">
        <v>10042</v>
      </c>
      <c r="EL16" s="1625">
        <v>6329</v>
      </c>
      <c r="EM16" s="1625">
        <v>15519</v>
      </c>
      <c r="EN16" s="1625">
        <v>6236</v>
      </c>
      <c r="EO16" s="1625">
        <v>8866</v>
      </c>
      <c r="EP16" s="1625">
        <v>11711</v>
      </c>
      <c r="EQ16" s="1625">
        <v>8423</v>
      </c>
      <c r="ER16" s="1625">
        <v>4721</v>
      </c>
      <c r="ES16" s="1625">
        <v>10773</v>
      </c>
      <c r="ET16" s="1625">
        <v>3517</v>
      </c>
      <c r="EU16" s="1625"/>
      <c r="EV16" s="1632"/>
      <c r="EW16" s="1625">
        <v>3</v>
      </c>
      <c r="EX16" s="1625">
        <v>0</v>
      </c>
      <c r="EY16" s="1625">
        <v>0</v>
      </c>
      <c r="EZ16" s="1625">
        <v>0</v>
      </c>
      <c r="FA16" s="1625">
        <v>0</v>
      </c>
      <c r="FB16" s="1625">
        <v>0</v>
      </c>
      <c r="FC16" s="1625">
        <v>0</v>
      </c>
      <c r="FD16" s="1625">
        <v>0</v>
      </c>
      <c r="FE16" s="1625">
        <v>0</v>
      </c>
      <c r="FF16" s="1625">
        <v>1</v>
      </c>
      <c r="FG16" s="1625">
        <v>0</v>
      </c>
      <c r="FH16" s="1625">
        <v>0</v>
      </c>
      <c r="FI16" s="1625">
        <v>0</v>
      </c>
      <c r="FJ16" s="1625">
        <v>0</v>
      </c>
      <c r="FK16" s="1625">
        <v>0</v>
      </c>
      <c r="FL16" s="1625">
        <v>0</v>
      </c>
      <c r="FM16" s="1625">
        <v>0</v>
      </c>
      <c r="FN16" s="1625">
        <v>0</v>
      </c>
      <c r="FO16" s="1625">
        <v>0</v>
      </c>
      <c r="FP16" s="1625">
        <v>0</v>
      </c>
      <c r="FQ16" s="1625">
        <v>0</v>
      </c>
      <c r="FR16" s="1625">
        <v>0</v>
      </c>
      <c r="FS16" s="1625">
        <v>0</v>
      </c>
      <c r="FT16" s="1625">
        <v>0</v>
      </c>
      <c r="FU16" s="1625">
        <v>0</v>
      </c>
      <c r="FV16" s="1625">
        <v>0</v>
      </c>
      <c r="FW16" s="1625">
        <v>0</v>
      </c>
      <c r="FX16" s="1625">
        <v>0</v>
      </c>
      <c r="FY16" s="1650">
        <v>0</v>
      </c>
      <c r="FZ16" s="1625">
        <v>0</v>
      </c>
      <c r="GA16" s="1625">
        <v>0</v>
      </c>
      <c r="GB16" s="1625">
        <v>0</v>
      </c>
      <c r="GC16" s="1625">
        <v>0</v>
      </c>
      <c r="GD16" s="1625">
        <v>1</v>
      </c>
      <c r="GE16" s="1625">
        <v>1</v>
      </c>
      <c r="GF16" s="1625">
        <v>0</v>
      </c>
      <c r="GG16" s="1625">
        <v>0</v>
      </c>
      <c r="GH16" s="1625">
        <v>0</v>
      </c>
      <c r="GI16" s="1625">
        <v>0</v>
      </c>
      <c r="GJ16" s="1625">
        <v>0</v>
      </c>
      <c r="GK16" s="1625">
        <v>0</v>
      </c>
      <c r="GL16" s="1625">
        <v>0</v>
      </c>
      <c r="GM16" s="1625">
        <v>0</v>
      </c>
      <c r="GN16" s="1625">
        <v>0</v>
      </c>
      <c r="GO16" s="1625">
        <v>0</v>
      </c>
      <c r="GP16" s="1625">
        <v>0</v>
      </c>
      <c r="GQ16" s="1625">
        <v>0</v>
      </c>
      <c r="GR16" s="1625">
        <v>0</v>
      </c>
      <c r="GS16" s="1625"/>
      <c r="GT16" s="1627"/>
    </row>
    <row r="17" spans="1:202">
      <c r="A17" s="1620" t="s">
        <v>1965</v>
      </c>
      <c r="B17" s="1620">
        <v>1912</v>
      </c>
      <c r="C17" s="1625">
        <v>1037016</v>
      </c>
      <c r="D17" s="1625">
        <v>32891</v>
      </c>
      <c r="E17" s="1625">
        <v>16511</v>
      </c>
      <c r="F17" s="1625">
        <v>16501</v>
      </c>
      <c r="G17" s="1625">
        <v>17843</v>
      </c>
      <c r="H17" s="1625">
        <v>18627</v>
      </c>
      <c r="I17" s="1625">
        <v>19638</v>
      </c>
      <c r="J17" s="1625">
        <v>24029</v>
      </c>
      <c r="K17" s="1625">
        <v>25884</v>
      </c>
      <c r="L17" s="1625">
        <v>18502</v>
      </c>
      <c r="M17" s="1625">
        <v>19993</v>
      </c>
      <c r="N17" s="1625">
        <v>27762</v>
      </c>
      <c r="O17" s="1625">
        <v>28783</v>
      </c>
      <c r="P17" s="1625">
        <v>56056</v>
      </c>
      <c r="Q17" s="1625">
        <v>20507</v>
      </c>
      <c r="R17" s="1625">
        <v>40305</v>
      </c>
      <c r="S17" s="1625">
        <v>17522</v>
      </c>
      <c r="T17" s="1625">
        <v>18014</v>
      </c>
      <c r="U17" s="1625">
        <v>15342</v>
      </c>
      <c r="V17" s="1625">
        <v>11626</v>
      </c>
      <c r="W17" s="1625">
        <v>29899</v>
      </c>
      <c r="X17" s="1625">
        <v>22145</v>
      </c>
      <c r="Y17" s="1625">
        <v>26084</v>
      </c>
      <c r="Z17" s="1625">
        <v>39770</v>
      </c>
      <c r="AA17" s="1625">
        <v>22521</v>
      </c>
      <c r="AB17" s="1625">
        <v>15371</v>
      </c>
      <c r="AC17" s="1625">
        <v>24425</v>
      </c>
      <c r="AD17" s="1625">
        <v>41713</v>
      </c>
      <c r="AE17" s="1650">
        <v>39252</v>
      </c>
      <c r="AF17" s="1625">
        <v>11316</v>
      </c>
      <c r="AG17" s="1625">
        <v>13927</v>
      </c>
      <c r="AH17" s="1625">
        <v>8156</v>
      </c>
      <c r="AI17" s="1625">
        <v>15104</v>
      </c>
      <c r="AJ17" s="1625">
        <v>23948</v>
      </c>
      <c r="AK17" s="1625">
        <v>30523</v>
      </c>
      <c r="AL17" s="1625">
        <v>19244</v>
      </c>
      <c r="AM17" s="1625">
        <v>15488</v>
      </c>
      <c r="AN17" s="1625">
        <v>15535</v>
      </c>
      <c r="AO17" s="1625">
        <v>20140</v>
      </c>
      <c r="AP17" s="1625">
        <v>12568</v>
      </c>
      <c r="AQ17" s="1625">
        <v>33665</v>
      </c>
      <c r="AR17" s="1625">
        <v>12693</v>
      </c>
      <c r="AS17" s="1625">
        <v>18174</v>
      </c>
      <c r="AT17" s="1625">
        <v>23538</v>
      </c>
      <c r="AU17" s="1625">
        <v>16597</v>
      </c>
      <c r="AV17" s="1625">
        <v>9536</v>
      </c>
      <c r="AW17" s="1625">
        <v>21540</v>
      </c>
      <c r="AX17" s="1625">
        <v>7808</v>
      </c>
      <c r="AY17" s="1625"/>
      <c r="AZ17" s="1632"/>
      <c r="BA17" s="1625">
        <v>523604</v>
      </c>
      <c r="BB17" s="1625">
        <v>18090</v>
      </c>
      <c r="BC17" s="1625">
        <v>8574</v>
      </c>
      <c r="BD17" s="1625">
        <v>8426</v>
      </c>
      <c r="BE17" s="1625">
        <v>9102</v>
      </c>
      <c r="BF17" s="1625">
        <v>9647</v>
      </c>
      <c r="BG17" s="1625">
        <v>10073</v>
      </c>
      <c r="BH17" s="1625">
        <v>12134</v>
      </c>
      <c r="BI17" s="1625">
        <v>13053</v>
      </c>
      <c r="BJ17" s="1625">
        <v>9529</v>
      </c>
      <c r="BK17" s="1625">
        <v>10020</v>
      </c>
      <c r="BL17" s="1625">
        <v>13961</v>
      </c>
      <c r="BM17" s="1625">
        <v>14816</v>
      </c>
      <c r="BN17" s="1625">
        <v>28620</v>
      </c>
      <c r="BO17" s="1625">
        <v>10508</v>
      </c>
      <c r="BP17" s="1625">
        <v>20219</v>
      </c>
      <c r="BQ17" s="1625">
        <v>8541</v>
      </c>
      <c r="BR17" s="1625">
        <v>8713</v>
      </c>
      <c r="BS17" s="1625">
        <v>7336</v>
      </c>
      <c r="BT17" s="1625">
        <v>5776</v>
      </c>
      <c r="BU17" s="1625">
        <v>14609</v>
      </c>
      <c r="BV17" s="1625">
        <v>11001</v>
      </c>
      <c r="BW17" s="1625">
        <v>13124</v>
      </c>
      <c r="BX17" s="1625">
        <v>19588</v>
      </c>
      <c r="BY17" s="1625">
        <v>11099</v>
      </c>
      <c r="BZ17" s="1625">
        <v>7522</v>
      </c>
      <c r="CA17" s="1625">
        <v>12039</v>
      </c>
      <c r="CB17" s="1625">
        <v>20690</v>
      </c>
      <c r="CC17" s="1650">
        <v>19639</v>
      </c>
      <c r="CD17" s="1625">
        <v>5626</v>
      </c>
      <c r="CE17" s="1625">
        <v>6875</v>
      </c>
      <c r="CF17" s="1625">
        <v>4205</v>
      </c>
      <c r="CG17" s="1625">
        <v>7553</v>
      </c>
      <c r="CH17" s="1625">
        <v>12129</v>
      </c>
      <c r="CI17" s="1625">
        <v>15058</v>
      </c>
      <c r="CJ17" s="1625">
        <v>9759</v>
      </c>
      <c r="CK17" s="1625">
        <v>7714</v>
      </c>
      <c r="CL17" s="1625">
        <v>7780</v>
      </c>
      <c r="CM17" s="1625">
        <v>10030</v>
      </c>
      <c r="CN17" s="1625">
        <v>6543</v>
      </c>
      <c r="CO17" s="1625">
        <v>17426</v>
      </c>
      <c r="CP17" s="1625">
        <v>6631</v>
      </c>
      <c r="CQ17" s="1625">
        <v>9480</v>
      </c>
      <c r="CR17" s="1625">
        <v>11974</v>
      </c>
      <c r="CS17" s="1625">
        <v>8272</v>
      </c>
      <c r="CT17" s="1625">
        <v>5045</v>
      </c>
      <c r="CU17" s="1625">
        <v>11079</v>
      </c>
      <c r="CV17" s="1625">
        <v>3976</v>
      </c>
      <c r="CW17" s="1625"/>
      <c r="CX17" s="1632"/>
      <c r="CY17" s="1625">
        <v>513410</v>
      </c>
      <c r="CZ17" s="1625">
        <v>14800</v>
      </c>
      <c r="DA17" s="1625">
        <v>7937</v>
      </c>
      <c r="DB17" s="1625">
        <v>8075</v>
      </c>
      <c r="DC17" s="1625">
        <v>8741</v>
      </c>
      <c r="DD17" s="1625">
        <v>8980</v>
      </c>
      <c r="DE17" s="1625">
        <v>9565</v>
      </c>
      <c r="DF17" s="1625">
        <v>11895</v>
      </c>
      <c r="DG17" s="1625">
        <v>12831</v>
      </c>
      <c r="DH17" s="1625">
        <v>8973</v>
      </c>
      <c r="DI17" s="1625">
        <v>9973</v>
      </c>
      <c r="DJ17" s="1625">
        <v>13801</v>
      </c>
      <c r="DK17" s="1625">
        <v>13967</v>
      </c>
      <c r="DL17" s="1625">
        <v>27436</v>
      </c>
      <c r="DM17" s="1625">
        <v>9999</v>
      </c>
      <c r="DN17" s="1625">
        <v>20086</v>
      </c>
      <c r="DO17" s="1625">
        <v>8981</v>
      </c>
      <c r="DP17" s="1625">
        <v>9301</v>
      </c>
      <c r="DQ17" s="1625">
        <v>8006</v>
      </c>
      <c r="DR17" s="1625">
        <v>5850</v>
      </c>
      <c r="DS17" s="1625">
        <v>15289</v>
      </c>
      <c r="DT17" s="1625">
        <v>11144</v>
      </c>
      <c r="DU17" s="1625">
        <v>12960</v>
      </c>
      <c r="DV17" s="1625">
        <v>20182</v>
      </c>
      <c r="DW17" s="1625">
        <v>11422</v>
      </c>
      <c r="DX17" s="1625">
        <v>7849</v>
      </c>
      <c r="DY17" s="1625">
        <v>12386</v>
      </c>
      <c r="DZ17" s="1625">
        <v>21023</v>
      </c>
      <c r="EA17" s="1650">
        <v>19613</v>
      </c>
      <c r="EB17" s="1625">
        <v>5690</v>
      </c>
      <c r="EC17" s="1625">
        <v>7052</v>
      </c>
      <c r="ED17" s="1625">
        <v>3951</v>
      </c>
      <c r="EE17" s="1625">
        <v>7551</v>
      </c>
      <c r="EF17" s="1625">
        <v>11819</v>
      </c>
      <c r="EG17" s="1625">
        <v>15465</v>
      </c>
      <c r="EH17" s="1625">
        <v>9485</v>
      </c>
      <c r="EI17" s="1625">
        <v>7774</v>
      </c>
      <c r="EJ17" s="1625">
        <v>7755</v>
      </c>
      <c r="EK17" s="1625">
        <v>10110</v>
      </c>
      <c r="EL17" s="1625">
        <v>6025</v>
      </c>
      <c r="EM17" s="1625">
        <v>16239</v>
      </c>
      <c r="EN17" s="1625">
        <v>6062</v>
      </c>
      <c r="EO17" s="1625">
        <v>8694</v>
      </c>
      <c r="EP17" s="1625">
        <v>11564</v>
      </c>
      <c r="EQ17" s="1625">
        <v>8325</v>
      </c>
      <c r="ER17" s="1625">
        <v>4491</v>
      </c>
      <c r="ES17" s="1625">
        <v>10461</v>
      </c>
      <c r="ET17" s="1625">
        <v>3832</v>
      </c>
      <c r="EU17" s="1625"/>
      <c r="EV17" s="1632"/>
      <c r="EW17" s="1625">
        <v>2</v>
      </c>
      <c r="EX17" s="1625">
        <v>1</v>
      </c>
      <c r="EY17" s="1625">
        <v>0</v>
      </c>
      <c r="EZ17" s="1625">
        <v>0</v>
      </c>
      <c r="FA17" s="1625">
        <v>0</v>
      </c>
      <c r="FB17" s="1625">
        <v>0</v>
      </c>
      <c r="FC17" s="1625">
        <v>0</v>
      </c>
      <c r="FD17" s="1625">
        <v>0</v>
      </c>
      <c r="FE17" s="1625">
        <v>0</v>
      </c>
      <c r="FF17" s="1625">
        <v>0</v>
      </c>
      <c r="FG17" s="1625">
        <v>0</v>
      </c>
      <c r="FH17" s="1625">
        <v>0</v>
      </c>
      <c r="FI17" s="1625">
        <v>0</v>
      </c>
      <c r="FJ17" s="1625">
        <v>0</v>
      </c>
      <c r="FK17" s="1625">
        <v>0</v>
      </c>
      <c r="FL17" s="1625">
        <v>0</v>
      </c>
      <c r="FM17" s="1625">
        <v>0</v>
      </c>
      <c r="FN17" s="1625">
        <v>0</v>
      </c>
      <c r="FO17" s="1625">
        <v>0</v>
      </c>
      <c r="FP17" s="1625">
        <v>0</v>
      </c>
      <c r="FQ17" s="1625">
        <v>1</v>
      </c>
      <c r="FR17" s="1625">
        <v>0</v>
      </c>
      <c r="FS17" s="1625">
        <v>0</v>
      </c>
      <c r="FT17" s="1625">
        <v>0</v>
      </c>
      <c r="FU17" s="1625">
        <v>0</v>
      </c>
      <c r="FV17" s="1625">
        <v>0</v>
      </c>
      <c r="FW17" s="1625">
        <v>0</v>
      </c>
      <c r="FX17" s="1625">
        <v>0</v>
      </c>
      <c r="FY17" s="1650">
        <v>0</v>
      </c>
      <c r="FZ17" s="1625">
        <v>0</v>
      </c>
      <c r="GA17" s="1625">
        <v>0</v>
      </c>
      <c r="GB17" s="1625">
        <v>0</v>
      </c>
      <c r="GC17" s="1625">
        <v>0</v>
      </c>
      <c r="GD17" s="1625">
        <v>0</v>
      </c>
      <c r="GE17" s="1625">
        <v>0</v>
      </c>
      <c r="GF17" s="1625">
        <v>0</v>
      </c>
      <c r="GG17" s="1625">
        <v>0</v>
      </c>
      <c r="GH17" s="1625">
        <v>0</v>
      </c>
      <c r="GI17" s="1625">
        <v>0</v>
      </c>
      <c r="GJ17" s="1625">
        <v>0</v>
      </c>
      <c r="GK17" s="1625">
        <v>0</v>
      </c>
      <c r="GL17" s="1625">
        <v>0</v>
      </c>
      <c r="GM17" s="1625">
        <v>0</v>
      </c>
      <c r="GN17" s="1625">
        <v>0</v>
      </c>
      <c r="GO17" s="1625">
        <v>0</v>
      </c>
      <c r="GP17" s="1625">
        <v>0</v>
      </c>
      <c r="GQ17" s="1625">
        <v>0</v>
      </c>
      <c r="GR17" s="1625">
        <v>0</v>
      </c>
      <c r="GS17" s="1625"/>
      <c r="GT17" s="1627"/>
    </row>
    <row r="18" spans="1:202">
      <c r="A18" s="1620" t="s">
        <v>1966</v>
      </c>
      <c r="B18" s="1620">
        <v>1913</v>
      </c>
      <c r="C18" s="1625">
        <v>1027257</v>
      </c>
      <c r="D18" s="1625">
        <v>32037</v>
      </c>
      <c r="E18" s="1625">
        <v>15107</v>
      </c>
      <c r="F18" s="1625">
        <v>16279</v>
      </c>
      <c r="G18" s="1625">
        <v>17791</v>
      </c>
      <c r="H18" s="1625">
        <v>17488</v>
      </c>
      <c r="I18" s="1625">
        <v>19401</v>
      </c>
      <c r="J18" s="1625">
        <v>24038</v>
      </c>
      <c r="K18" s="1625">
        <v>25948</v>
      </c>
      <c r="L18" s="1625">
        <v>17682</v>
      </c>
      <c r="M18" s="1625">
        <v>19428</v>
      </c>
      <c r="N18" s="1625">
        <v>26924</v>
      </c>
      <c r="O18" s="1625">
        <v>29836</v>
      </c>
      <c r="P18" s="1625">
        <v>58476</v>
      </c>
      <c r="Q18" s="1625">
        <v>21701</v>
      </c>
      <c r="R18" s="1625">
        <v>39844</v>
      </c>
      <c r="S18" s="1625">
        <v>16855</v>
      </c>
      <c r="T18" s="1625">
        <v>17817</v>
      </c>
      <c r="U18" s="1625">
        <v>14787</v>
      </c>
      <c r="V18" s="1625">
        <v>10223</v>
      </c>
      <c r="W18" s="1625">
        <v>28064</v>
      </c>
      <c r="X18" s="1625">
        <v>20502</v>
      </c>
      <c r="Y18" s="1625">
        <v>28142</v>
      </c>
      <c r="Z18" s="1625">
        <v>36923</v>
      </c>
      <c r="AA18" s="1625">
        <v>20598</v>
      </c>
      <c r="AB18" s="1625">
        <v>14433</v>
      </c>
      <c r="AC18" s="1625">
        <v>24837</v>
      </c>
      <c r="AD18" s="1625">
        <v>44007</v>
      </c>
      <c r="AE18" s="1650">
        <v>41292</v>
      </c>
      <c r="AF18" s="1625">
        <v>11436</v>
      </c>
      <c r="AG18" s="1625">
        <v>13036</v>
      </c>
      <c r="AH18" s="1625">
        <v>8195</v>
      </c>
      <c r="AI18" s="1625">
        <v>14582</v>
      </c>
      <c r="AJ18" s="1625">
        <v>22584</v>
      </c>
      <c r="AK18" s="1625">
        <v>30761</v>
      </c>
      <c r="AL18" s="1625">
        <v>18696</v>
      </c>
      <c r="AM18" s="1625">
        <v>14378</v>
      </c>
      <c r="AN18" s="1625">
        <v>13416</v>
      </c>
      <c r="AO18" s="1625">
        <v>20467</v>
      </c>
      <c r="AP18" s="1625">
        <v>12785</v>
      </c>
      <c r="AQ18" s="1625">
        <v>33373</v>
      </c>
      <c r="AR18" s="1625">
        <v>12685</v>
      </c>
      <c r="AS18" s="1625">
        <v>18433</v>
      </c>
      <c r="AT18" s="1625">
        <v>24274</v>
      </c>
      <c r="AU18" s="1625">
        <v>16846</v>
      </c>
      <c r="AV18" s="1625">
        <v>9262</v>
      </c>
      <c r="AW18" s="1625">
        <v>22271</v>
      </c>
      <c r="AX18" s="1625">
        <v>9317</v>
      </c>
      <c r="AY18" s="1625"/>
      <c r="AZ18" s="1632"/>
      <c r="BA18" s="1625">
        <v>521210</v>
      </c>
      <c r="BB18" s="1625">
        <v>17485</v>
      </c>
      <c r="BC18" s="1625">
        <v>7830</v>
      </c>
      <c r="BD18" s="1625">
        <v>8331</v>
      </c>
      <c r="BE18" s="1625">
        <v>9065</v>
      </c>
      <c r="BF18" s="1625">
        <v>9005</v>
      </c>
      <c r="BG18" s="1625">
        <v>9996</v>
      </c>
      <c r="BH18" s="1625">
        <v>12435</v>
      </c>
      <c r="BI18" s="1625">
        <v>13438</v>
      </c>
      <c r="BJ18" s="1625">
        <v>9191</v>
      </c>
      <c r="BK18" s="1625">
        <v>9702</v>
      </c>
      <c r="BL18" s="1625">
        <v>13664</v>
      </c>
      <c r="BM18" s="1625">
        <v>15335</v>
      </c>
      <c r="BN18" s="1625">
        <v>29945</v>
      </c>
      <c r="BO18" s="1625">
        <v>11234</v>
      </c>
      <c r="BP18" s="1625">
        <v>19815</v>
      </c>
      <c r="BQ18" s="1625">
        <v>8183</v>
      </c>
      <c r="BR18" s="1625">
        <v>8614</v>
      </c>
      <c r="BS18" s="1625">
        <v>7188</v>
      </c>
      <c r="BT18" s="1625">
        <v>4956</v>
      </c>
      <c r="BU18" s="1625">
        <v>13833</v>
      </c>
      <c r="BV18" s="1625">
        <v>10113</v>
      </c>
      <c r="BW18" s="1625">
        <v>14373</v>
      </c>
      <c r="BX18" s="1625">
        <v>18378</v>
      </c>
      <c r="BY18" s="1625">
        <v>10173</v>
      </c>
      <c r="BZ18" s="1625">
        <v>7132</v>
      </c>
      <c r="CA18" s="1625">
        <v>12397</v>
      </c>
      <c r="CB18" s="1625">
        <v>22041</v>
      </c>
      <c r="CC18" s="1650">
        <v>21034</v>
      </c>
      <c r="CD18" s="1625">
        <v>5798</v>
      </c>
      <c r="CE18" s="1625">
        <v>6483</v>
      </c>
      <c r="CF18" s="1625">
        <v>4245</v>
      </c>
      <c r="CG18" s="1625">
        <v>7337</v>
      </c>
      <c r="CH18" s="1625">
        <v>11507</v>
      </c>
      <c r="CI18" s="1625">
        <v>15322</v>
      </c>
      <c r="CJ18" s="1625">
        <v>9588</v>
      </c>
      <c r="CK18" s="1625">
        <v>7002</v>
      </c>
      <c r="CL18" s="1625">
        <v>6816</v>
      </c>
      <c r="CM18" s="1625">
        <v>10266</v>
      </c>
      <c r="CN18" s="1625">
        <v>6655</v>
      </c>
      <c r="CO18" s="1625">
        <v>17304</v>
      </c>
      <c r="CP18" s="1625">
        <v>6625</v>
      </c>
      <c r="CQ18" s="1625">
        <v>9690</v>
      </c>
      <c r="CR18" s="1625">
        <v>12156</v>
      </c>
      <c r="CS18" s="1625">
        <v>8497</v>
      </c>
      <c r="CT18" s="1625">
        <v>4787</v>
      </c>
      <c r="CU18" s="1625">
        <v>11527</v>
      </c>
      <c r="CV18" s="1625">
        <v>4719</v>
      </c>
      <c r="CW18" s="1625"/>
      <c r="CX18" s="1632"/>
      <c r="CY18" s="1625">
        <v>506042</v>
      </c>
      <c r="CZ18" s="1625">
        <v>14551</v>
      </c>
      <c r="DA18" s="1625">
        <v>7277</v>
      </c>
      <c r="DB18" s="1625">
        <v>7948</v>
      </c>
      <c r="DC18" s="1625">
        <v>8726</v>
      </c>
      <c r="DD18" s="1625">
        <v>8483</v>
      </c>
      <c r="DE18" s="1625">
        <v>9405</v>
      </c>
      <c r="DF18" s="1625">
        <v>11603</v>
      </c>
      <c r="DG18" s="1625">
        <v>12510</v>
      </c>
      <c r="DH18" s="1625">
        <v>8491</v>
      </c>
      <c r="DI18" s="1625">
        <v>9726</v>
      </c>
      <c r="DJ18" s="1625">
        <v>13260</v>
      </c>
      <c r="DK18" s="1625">
        <v>14501</v>
      </c>
      <c r="DL18" s="1625">
        <v>28531</v>
      </c>
      <c r="DM18" s="1625">
        <v>10467</v>
      </c>
      <c r="DN18" s="1625">
        <v>20029</v>
      </c>
      <c r="DO18" s="1625">
        <v>8672</v>
      </c>
      <c r="DP18" s="1625">
        <v>9203</v>
      </c>
      <c r="DQ18" s="1625">
        <v>7599</v>
      </c>
      <c r="DR18" s="1625">
        <v>5267</v>
      </c>
      <c r="DS18" s="1625">
        <v>14231</v>
      </c>
      <c r="DT18" s="1625">
        <v>10389</v>
      </c>
      <c r="DU18" s="1625">
        <v>13769</v>
      </c>
      <c r="DV18" s="1625">
        <v>18545</v>
      </c>
      <c r="DW18" s="1625">
        <v>10425</v>
      </c>
      <c r="DX18" s="1625">
        <v>7301</v>
      </c>
      <c r="DY18" s="1625">
        <v>12440</v>
      </c>
      <c r="DZ18" s="1625">
        <v>21966</v>
      </c>
      <c r="EA18" s="1650">
        <v>20257</v>
      </c>
      <c r="EB18" s="1625">
        <v>5638</v>
      </c>
      <c r="EC18" s="1625">
        <v>6553</v>
      </c>
      <c r="ED18" s="1625">
        <v>3949</v>
      </c>
      <c r="EE18" s="1625">
        <v>7244</v>
      </c>
      <c r="EF18" s="1625">
        <v>11077</v>
      </c>
      <c r="EG18" s="1625">
        <v>15439</v>
      </c>
      <c r="EH18" s="1625">
        <v>9108</v>
      </c>
      <c r="EI18" s="1625">
        <v>7376</v>
      </c>
      <c r="EJ18" s="1625">
        <v>6600</v>
      </c>
      <c r="EK18" s="1625">
        <v>10201</v>
      </c>
      <c r="EL18" s="1625">
        <v>6130</v>
      </c>
      <c r="EM18" s="1625">
        <v>16068</v>
      </c>
      <c r="EN18" s="1625">
        <v>6060</v>
      </c>
      <c r="EO18" s="1625">
        <v>8743</v>
      </c>
      <c r="EP18" s="1625">
        <v>12118</v>
      </c>
      <c r="EQ18" s="1625">
        <v>8349</v>
      </c>
      <c r="ER18" s="1625">
        <v>4475</v>
      </c>
      <c r="ES18" s="1625">
        <v>10744</v>
      </c>
      <c r="ET18" s="1625">
        <v>4598</v>
      </c>
      <c r="EU18" s="1625"/>
      <c r="EV18" s="1632"/>
      <c r="EW18" s="1625">
        <v>5</v>
      </c>
      <c r="EX18" s="1625">
        <v>1</v>
      </c>
      <c r="EY18" s="1625">
        <v>0</v>
      </c>
      <c r="EZ18" s="1625">
        <v>0</v>
      </c>
      <c r="FA18" s="1625">
        <v>0</v>
      </c>
      <c r="FB18" s="1625">
        <v>0</v>
      </c>
      <c r="FC18" s="1625">
        <v>0</v>
      </c>
      <c r="FD18" s="1625">
        <v>0</v>
      </c>
      <c r="FE18" s="1625">
        <v>0</v>
      </c>
      <c r="FF18" s="1625">
        <v>0</v>
      </c>
      <c r="FG18" s="1625">
        <v>0</v>
      </c>
      <c r="FH18" s="1625">
        <v>0</v>
      </c>
      <c r="FI18" s="1625">
        <v>0</v>
      </c>
      <c r="FJ18" s="1625">
        <v>0</v>
      </c>
      <c r="FK18" s="1625">
        <v>0</v>
      </c>
      <c r="FL18" s="1625">
        <v>0</v>
      </c>
      <c r="FM18" s="1625">
        <v>0</v>
      </c>
      <c r="FN18" s="1625">
        <v>0</v>
      </c>
      <c r="FO18" s="1625">
        <v>0</v>
      </c>
      <c r="FP18" s="1625">
        <v>0</v>
      </c>
      <c r="FQ18" s="1625">
        <v>0</v>
      </c>
      <c r="FR18" s="1625">
        <v>0</v>
      </c>
      <c r="FS18" s="1625">
        <v>0</v>
      </c>
      <c r="FT18" s="1625">
        <v>0</v>
      </c>
      <c r="FU18" s="1625">
        <v>0</v>
      </c>
      <c r="FV18" s="1625">
        <v>0</v>
      </c>
      <c r="FW18" s="1625">
        <v>0</v>
      </c>
      <c r="FX18" s="1625">
        <v>0</v>
      </c>
      <c r="FY18" s="1650">
        <v>1</v>
      </c>
      <c r="FZ18" s="1625">
        <v>0</v>
      </c>
      <c r="GA18" s="1625">
        <v>0</v>
      </c>
      <c r="GB18" s="1625">
        <v>1</v>
      </c>
      <c r="GC18" s="1625">
        <v>1</v>
      </c>
      <c r="GD18" s="1625">
        <v>0</v>
      </c>
      <c r="GE18" s="1625">
        <v>0</v>
      </c>
      <c r="GF18" s="1625">
        <v>0</v>
      </c>
      <c r="GG18" s="1625">
        <v>0</v>
      </c>
      <c r="GH18" s="1625">
        <v>0</v>
      </c>
      <c r="GI18" s="1625">
        <v>0</v>
      </c>
      <c r="GJ18" s="1625">
        <v>0</v>
      </c>
      <c r="GK18" s="1625">
        <v>1</v>
      </c>
      <c r="GL18" s="1625">
        <v>0</v>
      </c>
      <c r="GM18" s="1625">
        <v>0</v>
      </c>
      <c r="GN18" s="1625">
        <v>0</v>
      </c>
      <c r="GO18" s="1625">
        <v>0</v>
      </c>
      <c r="GP18" s="1625">
        <v>0</v>
      </c>
      <c r="GQ18" s="1625">
        <v>0</v>
      </c>
      <c r="GR18" s="1625">
        <v>0</v>
      </c>
      <c r="GS18" s="1625"/>
      <c r="GT18" s="1627"/>
    </row>
    <row r="19" spans="1:202">
      <c r="A19" s="1620" t="s">
        <v>1967</v>
      </c>
      <c r="B19" s="1620">
        <v>1914</v>
      </c>
      <c r="C19" s="1625">
        <v>1101815</v>
      </c>
      <c r="D19" s="1625">
        <v>35339</v>
      </c>
      <c r="E19" s="1625">
        <v>16009</v>
      </c>
      <c r="F19" s="1625">
        <v>17050</v>
      </c>
      <c r="G19" s="1625">
        <v>17770</v>
      </c>
      <c r="H19" s="1625">
        <v>18723</v>
      </c>
      <c r="I19" s="1625">
        <v>21423</v>
      </c>
      <c r="J19" s="1625">
        <v>24512</v>
      </c>
      <c r="K19" s="1625">
        <v>26354</v>
      </c>
      <c r="L19" s="1625">
        <v>18419</v>
      </c>
      <c r="M19" s="1625">
        <v>21354</v>
      </c>
      <c r="N19" s="1625">
        <v>27696</v>
      </c>
      <c r="O19" s="1625">
        <v>29455</v>
      </c>
      <c r="P19" s="1625">
        <v>59284</v>
      </c>
      <c r="Q19" s="1625">
        <v>21241</v>
      </c>
      <c r="R19" s="1625">
        <v>41374</v>
      </c>
      <c r="S19" s="1625">
        <v>18909</v>
      </c>
      <c r="T19" s="1625">
        <v>19511</v>
      </c>
      <c r="U19" s="1625">
        <v>15715</v>
      </c>
      <c r="V19" s="1625">
        <v>10606</v>
      </c>
      <c r="W19" s="1625">
        <v>28593</v>
      </c>
      <c r="X19" s="1625">
        <v>22804</v>
      </c>
      <c r="Y19" s="1625">
        <v>28459</v>
      </c>
      <c r="Z19" s="1625">
        <v>40020</v>
      </c>
      <c r="AA19" s="1625">
        <v>22388</v>
      </c>
      <c r="AB19" s="1625">
        <v>15913</v>
      </c>
      <c r="AC19" s="1625">
        <v>28002</v>
      </c>
      <c r="AD19" s="1625">
        <v>48499</v>
      </c>
      <c r="AE19" s="1650">
        <v>44256</v>
      </c>
      <c r="AF19" s="1625">
        <v>11873</v>
      </c>
      <c r="AG19" s="1625">
        <v>14678</v>
      </c>
      <c r="AH19" s="1625">
        <v>8550</v>
      </c>
      <c r="AI19" s="1625">
        <v>15740</v>
      </c>
      <c r="AJ19" s="1625">
        <v>24712</v>
      </c>
      <c r="AK19" s="1625">
        <v>33809</v>
      </c>
      <c r="AL19" s="1625">
        <v>21663</v>
      </c>
      <c r="AM19" s="1625">
        <v>15745</v>
      </c>
      <c r="AN19" s="1625">
        <v>16314</v>
      </c>
      <c r="AO19" s="1625">
        <v>22215</v>
      </c>
      <c r="AP19" s="1625">
        <v>13757</v>
      </c>
      <c r="AQ19" s="1625">
        <v>37138</v>
      </c>
      <c r="AR19" s="1625">
        <v>14371</v>
      </c>
      <c r="AS19" s="1625">
        <v>20536</v>
      </c>
      <c r="AT19" s="1625">
        <v>25770</v>
      </c>
      <c r="AU19" s="1625">
        <v>18886</v>
      </c>
      <c r="AV19" s="1625">
        <v>10785</v>
      </c>
      <c r="AW19" s="1625">
        <v>24809</v>
      </c>
      <c r="AX19" s="1625">
        <v>10786</v>
      </c>
      <c r="AY19" s="1625"/>
      <c r="AZ19" s="1632"/>
      <c r="BA19" s="1625">
        <v>559337</v>
      </c>
      <c r="BB19" s="1625">
        <v>19388</v>
      </c>
      <c r="BC19" s="1625">
        <v>8323</v>
      </c>
      <c r="BD19" s="1625">
        <v>8674</v>
      </c>
      <c r="BE19" s="1625">
        <v>9151</v>
      </c>
      <c r="BF19" s="1625">
        <v>9674</v>
      </c>
      <c r="BG19" s="1625">
        <v>10961</v>
      </c>
      <c r="BH19" s="1625">
        <v>12669</v>
      </c>
      <c r="BI19" s="1625">
        <v>13705</v>
      </c>
      <c r="BJ19" s="1625">
        <v>9445</v>
      </c>
      <c r="BK19" s="1625">
        <v>10744</v>
      </c>
      <c r="BL19" s="1625">
        <v>14158</v>
      </c>
      <c r="BM19" s="1625">
        <v>15182</v>
      </c>
      <c r="BN19" s="1625">
        <v>30856</v>
      </c>
      <c r="BO19" s="1625">
        <v>11033</v>
      </c>
      <c r="BP19" s="1625">
        <v>20655</v>
      </c>
      <c r="BQ19" s="1625">
        <v>9377</v>
      </c>
      <c r="BR19" s="1625">
        <v>9394</v>
      </c>
      <c r="BS19" s="1625">
        <v>7676</v>
      </c>
      <c r="BT19" s="1625">
        <v>5248</v>
      </c>
      <c r="BU19" s="1625">
        <v>14107</v>
      </c>
      <c r="BV19" s="1625">
        <v>11373</v>
      </c>
      <c r="BW19" s="1625">
        <v>14405</v>
      </c>
      <c r="BX19" s="1625">
        <v>19974</v>
      </c>
      <c r="BY19" s="1625">
        <v>11111</v>
      </c>
      <c r="BZ19" s="1625">
        <v>7857</v>
      </c>
      <c r="CA19" s="1625">
        <v>13996</v>
      </c>
      <c r="CB19" s="1625">
        <v>24063</v>
      </c>
      <c r="CC19" s="1650">
        <v>22210</v>
      </c>
      <c r="CD19" s="1625">
        <v>5968</v>
      </c>
      <c r="CE19" s="1625">
        <v>7264</v>
      </c>
      <c r="CF19" s="1625">
        <v>4472</v>
      </c>
      <c r="CG19" s="1625">
        <v>7926</v>
      </c>
      <c r="CH19" s="1625">
        <v>12539</v>
      </c>
      <c r="CI19" s="1625">
        <v>16852</v>
      </c>
      <c r="CJ19" s="1625">
        <v>10955</v>
      </c>
      <c r="CK19" s="1625">
        <v>7854</v>
      </c>
      <c r="CL19" s="1625">
        <v>8249</v>
      </c>
      <c r="CM19" s="1625">
        <v>11041</v>
      </c>
      <c r="CN19" s="1625">
        <v>7152</v>
      </c>
      <c r="CO19" s="1625">
        <v>19541</v>
      </c>
      <c r="CP19" s="1625">
        <v>7391</v>
      </c>
      <c r="CQ19" s="1625">
        <v>10607</v>
      </c>
      <c r="CR19" s="1625">
        <v>12812</v>
      </c>
      <c r="CS19" s="1625">
        <v>9498</v>
      </c>
      <c r="CT19" s="1625">
        <v>5591</v>
      </c>
      <c r="CU19" s="1625">
        <v>12724</v>
      </c>
      <c r="CV19" s="1625">
        <v>5492</v>
      </c>
      <c r="CW19" s="1625"/>
      <c r="CX19" s="1632"/>
      <c r="CY19" s="1625">
        <v>542473</v>
      </c>
      <c r="CZ19" s="1625">
        <v>15950</v>
      </c>
      <c r="DA19" s="1625">
        <v>7686</v>
      </c>
      <c r="DB19" s="1625">
        <v>8376</v>
      </c>
      <c r="DC19" s="1625">
        <v>8619</v>
      </c>
      <c r="DD19" s="1625">
        <v>9049</v>
      </c>
      <c r="DE19" s="1625">
        <v>10462</v>
      </c>
      <c r="DF19" s="1625">
        <v>11843</v>
      </c>
      <c r="DG19" s="1625">
        <v>12649</v>
      </c>
      <c r="DH19" s="1625">
        <v>8972</v>
      </c>
      <c r="DI19" s="1625">
        <v>10610</v>
      </c>
      <c r="DJ19" s="1625">
        <v>13538</v>
      </c>
      <c r="DK19" s="1625">
        <v>14272</v>
      </c>
      <c r="DL19" s="1625">
        <v>28428</v>
      </c>
      <c r="DM19" s="1625">
        <v>10208</v>
      </c>
      <c r="DN19" s="1625">
        <v>20719</v>
      </c>
      <c r="DO19" s="1625">
        <v>9532</v>
      </c>
      <c r="DP19" s="1625">
        <v>10117</v>
      </c>
      <c r="DQ19" s="1625">
        <v>8039</v>
      </c>
      <c r="DR19" s="1625">
        <v>5358</v>
      </c>
      <c r="DS19" s="1625">
        <v>14486</v>
      </c>
      <c r="DT19" s="1625">
        <v>11431</v>
      </c>
      <c r="DU19" s="1625">
        <v>14054</v>
      </c>
      <c r="DV19" s="1625">
        <v>20046</v>
      </c>
      <c r="DW19" s="1625">
        <v>11277</v>
      </c>
      <c r="DX19" s="1625">
        <v>8056</v>
      </c>
      <c r="DY19" s="1625">
        <v>14005</v>
      </c>
      <c r="DZ19" s="1625">
        <v>24436</v>
      </c>
      <c r="EA19" s="1650">
        <v>22046</v>
      </c>
      <c r="EB19" s="1625">
        <v>5905</v>
      </c>
      <c r="EC19" s="1625">
        <v>7414</v>
      </c>
      <c r="ED19" s="1625">
        <v>4078</v>
      </c>
      <c r="EE19" s="1625">
        <v>7814</v>
      </c>
      <c r="EF19" s="1625">
        <v>12173</v>
      </c>
      <c r="EG19" s="1625">
        <v>16957</v>
      </c>
      <c r="EH19" s="1625">
        <v>10708</v>
      </c>
      <c r="EI19" s="1625">
        <v>7891</v>
      </c>
      <c r="EJ19" s="1625">
        <v>8065</v>
      </c>
      <c r="EK19" s="1625">
        <v>11174</v>
      </c>
      <c r="EL19" s="1625">
        <v>6605</v>
      </c>
      <c r="EM19" s="1625">
        <v>17597</v>
      </c>
      <c r="EN19" s="1625">
        <v>6980</v>
      </c>
      <c r="EO19" s="1625">
        <v>9929</v>
      </c>
      <c r="EP19" s="1625">
        <v>12958</v>
      </c>
      <c r="EQ19" s="1625">
        <v>9388</v>
      </c>
      <c r="ER19" s="1625">
        <v>5194</v>
      </c>
      <c r="ES19" s="1625">
        <v>12085</v>
      </c>
      <c r="ET19" s="1625">
        <v>5294</v>
      </c>
      <c r="EU19" s="1625"/>
      <c r="EV19" s="1632"/>
      <c r="EW19" s="1625">
        <v>5</v>
      </c>
      <c r="EX19" s="1625">
        <v>1</v>
      </c>
      <c r="EY19" s="1625">
        <v>0</v>
      </c>
      <c r="EZ19" s="1625">
        <v>0</v>
      </c>
      <c r="FA19" s="1625">
        <v>0</v>
      </c>
      <c r="FB19" s="1625">
        <v>0</v>
      </c>
      <c r="FC19" s="1625">
        <v>0</v>
      </c>
      <c r="FD19" s="1625">
        <v>0</v>
      </c>
      <c r="FE19" s="1625">
        <v>0</v>
      </c>
      <c r="FF19" s="1625">
        <v>2</v>
      </c>
      <c r="FG19" s="1625">
        <v>0</v>
      </c>
      <c r="FH19" s="1625">
        <v>0</v>
      </c>
      <c r="FI19" s="1625">
        <v>1</v>
      </c>
      <c r="FJ19" s="1625">
        <v>0</v>
      </c>
      <c r="FK19" s="1625">
        <v>0</v>
      </c>
      <c r="FL19" s="1625">
        <v>0</v>
      </c>
      <c r="FM19" s="1625">
        <v>0</v>
      </c>
      <c r="FN19" s="1625">
        <v>0</v>
      </c>
      <c r="FO19" s="1625">
        <v>0</v>
      </c>
      <c r="FP19" s="1625">
        <v>0</v>
      </c>
      <c r="FQ19" s="1625">
        <v>0</v>
      </c>
      <c r="FR19" s="1625">
        <v>0</v>
      </c>
      <c r="FS19" s="1625">
        <v>0</v>
      </c>
      <c r="FT19" s="1625">
        <v>0</v>
      </c>
      <c r="FU19" s="1625">
        <v>0</v>
      </c>
      <c r="FV19" s="1625">
        <v>0</v>
      </c>
      <c r="FW19" s="1625">
        <v>1</v>
      </c>
      <c r="FX19" s="1625">
        <v>0</v>
      </c>
      <c r="FY19" s="1650">
        <v>0</v>
      </c>
      <c r="FZ19" s="1625">
        <v>0</v>
      </c>
      <c r="GA19" s="1625">
        <v>0</v>
      </c>
      <c r="GB19" s="1625">
        <v>0</v>
      </c>
      <c r="GC19" s="1625">
        <v>0</v>
      </c>
      <c r="GD19" s="1625">
        <v>0</v>
      </c>
      <c r="GE19" s="1625">
        <v>0</v>
      </c>
      <c r="GF19" s="1625">
        <v>0</v>
      </c>
      <c r="GG19" s="1625">
        <v>0</v>
      </c>
      <c r="GH19" s="1625">
        <v>0</v>
      </c>
      <c r="GI19" s="1625">
        <v>0</v>
      </c>
      <c r="GJ19" s="1625">
        <v>0</v>
      </c>
      <c r="GK19" s="1625">
        <v>0</v>
      </c>
      <c r="GL19" s="1625">
        <v>0</v>
      </c>
      <c r="GM19" s="1625">
        <v>0</v>
      </c>
      <c r="GN19" s="1625">
        <v>0</v>
      </c>
      <c r="GO19" s="1625">
        <v>0</v>
      </c>
      <c r="GP19" s="1625">
        <v>0</v>
      </c>
      <c r="GQ19" s="1625">
        <v>0</v>
      </c>
      <c r="GR19" s="1625">
        <v>0</v>
      </c>
      <c r="GS19" s="1625"/>
      <c r="GT19" s="1627"/>
    </row>
    <row r="20" spans="1:202">
      <c r="A20" s="1620" t="s">
        <v>1968</v>
      </c>
      <c r="B20" s="1620">
        <v>1915</v>
      </c>
      <c r="C20" s="1625">
        <v>1093793</v>
      </c>
      <c r="D20" s="1625">
        <v>34457</v>
      </c>
      <c r="E20" s="1625">
        <v>15982</v>
      </c>
      <c r="F20" s="1625">
        <v>17820</v>
      </c>
      <c r="G20" s="1625">
        <v>18505</v>
      </c>
      <c r="H20" s="1625">
        <v>18535</v>
      </c>
      <c r="I20" s="1625">
        <v>19946</v>
      </c>
      <c r="J20" s="1625">
        <v>23951</v>
      </c>
      <c r="K20" s="1625">
        <v>27224</v>
      </c>
      <c r="L20" s="1625">
        <v>20118</v>
      </c>
      <c r="M20" s="1625">
        <v>21049</v>
      </c>
      <c r="N20" s="1625">
        <v>29634</v>
      </c>
      <c r="O20" s="1625">
        <v>29973</v>
      </c>
      <c r="P20" s="1625">
        <v>64946</v>
      </c>
      <c r="Q20" s="1625">
        <v>22210</v>
      </c>
      <c r="R20" s="1625">
        <v>43284</v>
      </c>
      <c r="S20" s="1625">
        <v>18230</v>
      </c>
      <c r="T20" s="1625">
        <v>19188</v>
      </c>
      <c r="U20" s="1625">
        <v>16264</v>
      </c>
      <c r="V20" s="1625">
        <v>10978</v>
      </c>
      <c r="W20" s="1625">
        <v>28657</v>
      </c>
      <c r="X20" s="1625">
        <v>23092</v>
      </c>
      <c r="Y20" s="1625">
        <v>28819</v>
      </c>
      <c r="Z20" s="1625">
        <v>40381</v>
      </c>
      <c r="AA20" s="1625">
        <v>22273</v>
      </c>
      <c r="AB20" s="1625">
        <v>15694</v>
      </c>
      <c r="AC20" s="1625">
        <v>27249</v>
      </c>
      <c r="AD20" s="1625">
        <v>48785</v>
      </c>
      <c r="AE20" s="1650">
        <v>43841</v>
      </c>
      <c r="AF20" s="1625">
        <v>11509</v>
      </c>
      <c r="AG20" s="1625">
        <v>14030</v>
      </c>
      <c r="AH20" s="1625">
        <v>7972</v>
      </c>
      <c r="AI20" s="1625">
        <v>15483</v>
      </c>
      <c r="AJ20" s="1625">
        <v>24051</v>
      </c>
      <c r="AK20" s="1625">
        <v>30665</v>
      </c>
      <c r="AL20" s="1625">
        <v>20071</v>
      </c>
      <c r="AM20" s="1625">
        <v>15705</v>
      </c>
      <c r="AN20" s="1625">
        <v>14575</v>
      </c>
      <c r="AO20" s="1625">
        <v>19958</v>
      </c>
      <c r="AP20" s="1625">
        <v>13081</v>
      </c>
      <c r="AQ20" s="1625">
        <v>37261</v>
      </c>
      <c r="AR20" s="1625">
        <v>13759</v>
      </c>
      <c r="AS20" s="1625">
        <v>18938</v>
      </c>
      <c r="AT20" s="1625">
        <v>24030</v>
      </c>
      <c r="AU20" s="1625">
        <v>18087</v>
      </c>
      <c r="AV20" s="1625">
        <v>11051</v>
      </c>
      <c r="AW20" s="1625">
        <v>22963</v>
      </c>
      <c r="AX20" s="1625">
        <v>9519</v>
      </c>
      <c r="AY20" s="1625"/>
      <c r="AZ20" s="1632"/>
      <c r="BA20" s="1625">
        <v>556179</v>
      </c>
      <c r="BB20" s="1625">
        <v>18432</v>
      </c>
      <c r="BC20" s="1625">
        <v>8186</v>
      </c>
      <c r="BD20" s="1625">
        <v>9082</v>
      </c>
      <c r="BE20" s="1625">
        <v>9430</v>
      </c>
      <c r="BF20" s="1625">
        <v>9519</v>
      </c>
      <c r="BG20" s="1625">
        <v>10031</v>
      </c>
      <c r="BH20" s="1625">
        <v>12310</v>
      </c>
      <c r="BI20" s="1625">
        <v>13973</v>
      </c>
      <c r="BJ20" s="1625">
        <v>10318</v>
      </c>
      <c r="BK20" s="1625">
        <v>10551</v>
      </c>
      <c r="BL20" s="1625">
        <v>15119</v>
      </c>
      <c r="BM20" s="1625">
        <v>15668</v>
      </c>
      <c r="BN20" s="1625">
        <v>33528</v>
      </c>
      <c r="BO20" s="1625">
        <v>11638</v>
      </c>
      <c r="BP20" s="1625">
        <v>21606</v>
      </c>
      <c r="BQ20" s="1625">
        <v>8967</v>
      </c>
      <c r="BR20" s="1625">
        <v>9277</v>
      </c>
      <c r="BS20" s="1625">
        <v>7932</v>
      </c>
      <c r="BT20" s="1625">
        <v>5505</v>
      </c>
      <c r="BU20" s="1625">
        <v>14141</v>
      </c>
      <c r="BV20" s="1625">
        <v>11279</v>
      </c>
      <c r="BW20" s="1625">
        <v>14853</v>
      </c>
      <c r="BX20" s="1625">
        <v>19912</v>
      </c>
      <c r="BY20" s="1625">
        <v>11171</v>
      </c>
      <c r="BZ20" s="1625">
        <v>7833</v>
      </c>
      <c r="CA20" s="1625">
        <v>13669</v>
      </c>
      <c r="CB20" s="1625">
        <v>24644</v>
      </c>
      <c r="CC20" s="1650">
        <v>22322</v>
      </c>
      <c r="CD20" s="1625">
        <v>5759</v>
      </c>
      <c r="CE20" s="1625">
        <v>7074</v>
      </c>
      <c r="CF20" s="1625">
        <v>4056</v>
      </c>
      <c r="CG20" s="1625">
        <v>7960</v>
      </c>
      <c r="CH20" s="1625">
        <v>12260</v>
      </c>
      <c r="CI20" s="1625">
        <v>15362</v>
      </c>
      <c r="CJ20" s="1625">
        <v>10320</v>
      </c>
      <c r="CK20" s="1625">
        <v>7820</v>
      </c>
      <c r="CL20" s="1625">
        <v>7367</v>
      </c>
      <c r="CM20" s="1625">
        <v>10107</v>
      </c>
      <c r="CN20" s="1625">
        <v>6812</v>
      </c>
      <c r="CO20" s="1625">
        <v>19305</v>
      </c>
      <c r="CP20" s="1625">
        <v>7180</v>
      </c>
      <c r="CQ20" s="1625">
        <v>9823</v>
      </c>
      <c r="CR20" s="1625">
        <v>12258</v>
      </c>
      <c r="CS20" s="1625">
        <v>9273</v>
      </c>
      <c r="CT20" s="1625">
        <v>5678</v>
      </c>
      <c r="CU20" s="1625">
        <v>11900</v>
      </c>
      <c r="CV20" s="1625">
        <v>4969</v>
      </c>
      <c r="CW20" s="1625"/>
      <c r="CX20" s="1632"/>
      <c r="CY20" s="1625">
        <v>537610</v>
      </c>
      <c r="CZ20" s="1625">
        <v>16024</v>
      </c>
      <c r="DA20" s="1625">
        <v>7796</v>
      </c>
      <c r="DB20" s="1625">
        <v>8738</v>
      </c>
      <c r="DC20" s="1625">
        <v>9075</v>
      </c>
      <c r="DD20" s="1625">
        <v>9016</v>
      </c>
      <c r="DE20" s="1625">
        <v>9915</v>
      </c>
      <c r="DF20" s="1625">
        <v>11641</v>
      </c>
      <c r="DG20" s="1625">
        <v>13251</v>
      </c>
      <c r="DH20" s="1625">
        <v>9800</v>
      </c>
      <c r="DI20" s="1625">
        <v>10498</v>
      </c>
      <c r="DJ20" s="1625">
        <v>14515</v>
      </c>
      <c r="DK20" s="1625">
        <v>14305</v>
      </c>
      <c r="DL20" s="1625">
        <v>31416</v>
      </c>
      <c r="DM20" s="1625">
        <v>10572</v>
      </c>
      <c r="DN20" s="1625">
        <v>21678</v>
      </c>
      <c r="DO20" s="1625">
        <v>9263</v>
      </c>
      <c r="DP20" s="1625">
        <v>9911</v>
      </c>
      <c r="DQ20" s="1625">
        <v>8332</v>
      </c>
      <c r="DR20" s="1625">
        <v>5473</v>
      </c>
      <c r="DS20" s="1625">
        <v>14516</v>
      </c>
      <c r="DT20" s="1625">
        <v>11813</v>
      </c>
      <c r="DU20" s="1625">
        <v>13966</v>
      </c>
      <c r="DV20" s="1625">
        <v>20469</v>
      </c>
      <c r="DW20" s="1625">
        <v>11102</v>
      </c>
      <c r="DX20" s="1625">
        <v>7861</v>
      </c>
      <c r="DY20" s="1625">
        <v>13580</v>
      </c>
      <c r="DZ20" s="1625">
        <v>24141</v>
      </c>
      <c r="EA20" s="1650">
        <v>21519</v>
      </c>
      <c r="EB20" s="1625">
        <v>5750</v>
      </c>
      <c r="EC20" s="1625">
        <v>6956</v>
      </c>
      <c r="ED20" s="1625">
        <v>3916</v>
      </c>
      <c r="EE20" s="1625">
        <v>7523</v>
      </c>
      <c r="EF20" s="1625">
        <v>11791</v>
      </c>
      <c r="EG20" s="1625">
        <v>15303</v>
      </c>
      <c r="EH20" s="1625">
        <v>9751</v>
      </c>
      <c r="EI20" s="1625">
        <v>7885</v>
      </c>
      <c r="EJ20" s="1625">
        <v>7207</v>
      </c>
      <c r="EK20" s="1625">
        <v>9851</v>
      </c>
      <c r="EL20" s="1625">
        <v>6269</v>
      </c>
      <c r="EM20" s="1625">
        <v>17956</v>
      </c>
      <c r="EN20" s="1625">
        <v>6579</v>
      </c>
      <c r="EO20" s="1625">
        <v>9115</v>
      </c>
      <c r="EP20" s="1625">
        <v>11772</v>
      </c>
      <c r="EQ20" s="1625">
        <v>8814</v>
      </c>
      <c r="ER20" s="1625">
        <v>5373</v>
      </c>
      <c r="ES20" s="1625">
        <v>11063</v>
      </c>
      <c r="ET20" s="1625">
        <v>4550</v>
      </c>
      <c r="EU20" s="1625"/>
      <c r="EV20" s="1632"/>
      <c r="EW20" s="1625">
        <v>4</v>
      </c>
      <c r="EX20" s="1625">
        <v>1</v>
      </c>
      <c r="EY20" s="1625">
        <v>0</v>
      </c>
      <c r="EZ20" s="1625">
        <v>0</v>
      </c>
      <c r="FA20" s="1625">
        <v>0</v>
      </c>
      <c r="FB20" s="1625">
        <v>0</v>
      </c>
      <c r="FC20" s="1625">
        <v>0</v>
      </c>
      <c r="FD20" s="1625">
        <v>0</v>
      </c>
      <c r="FE20" s="1625">
        <v>0</v>
      </c>
      <c r="FF20" s="1625">
        <v>0</v>
      </c>
      <c r="FG20" s="1625">
        <v>0</v>
      </c>
      <c r="FH20" s="1625">
        <v>0</v>
      </c>
      <c r="FI20" s="1625">
        <v>0</v>
      </c>
      <c r="FJ20" s="1625">
        <v>2</v>
      </c>
      <c r="FK20" s="1625">
        <v>0</v>
      </c>
      <c r="FL20" s="1625">
        <v>0</v>
      </c>
      <c r="FM20" s="1625">
        <v>0</v>
      </c>
      <c r="FN20" s="1625">
        <v>0</v>
      </c>
      <c r="FO20" s="1625">
        <v>0</v>
      </c>
      <c r="FP20" s="1625">
        <v>0</v>
      </c>
      <c r="FQ20" s="1625">
        <v>0</v>
      </c>
      <c r="FR20" s="1625">
        <v>0</v>
      </c>
      <c r="FS20" s="1625">
        <v>0</v>
      </c>
      <c r="FT20" s="1625">
        <v>0</v>
      </c>
      <c r="FU20" s="1625">
        <v>0</v>
      </c>
      <c r="FV20" s="1625">
        <v>0</v>
      </c>
      <c r="FW20" s="1625">
        <v>0</v>
      </c>
      <c r="FX20" s="1625">
        <v>0</v>
      </c>
      <c r="FY20" s="1650">
        <v>0</v>
      </c>
      <c r="FZ20" s="1625">
        <v>0</v>
      </c>
      <c r="GA20" s="1625">
        <v>0</v>
      </c>
      <c r="GB20" s="1625">
        <v>0</v>
      </c>
      <c r="GC20" s="1625">
        <v>0</v>
      </c>
      <c r="GD20" s="1625">
        <v>0</v>
      </c>
      <c r="GE20" s="1625">
        <v>0</v>
      </c>
      <c r="GF20" s="1625">
        <v>0</v>
      </c>
      <c r="GG20" s="1625">
        <v>0</v>
      </c>
      <c r="GH20" s="1625">
        <v>1</v>
      </c>
      <c r="GI20" s="1625">
        <v>0</v>
      </c>
      <c r="GJ20" s="1625">
        <v>0</v>
      </c>
      <c r="GK20" s="1625">
        <v>0</v>
      </c>
      <c r="GL20" s="1625">
        <v>0</v>
      </c>
      <c r="GM20" s="1625">
        <v>0</v>
      </c>
      <c r="GN20" s="1625">
        <v>0</v>
      </c>
      <c r="GO20" s="1625">
        <v>0</v>
      </c>
      <c r="GP20" s="1625">
        <v>0</v>
      </c>
      <c r="GQ20" s="1625">
        <v>0</v>
      </c>
      <c r="GR20" s="1625">
        <v>0</v>
      </c>
      <c r="GS20" s="1625"/>
      <c r="GT20" s="1627"/>
    </row>
    <row r="21" spans="1:202">
      <c r="A21" s="1620" t="s">
        <v>1969</v>
      </c>
      <c r="B21" s="1620">
        <v>1916</v>
      </c>
      <c r="C21" s="1625">
        <v>1187832</v>
      </c>
      <c r="D21" s="1625">
        <v>39372</v>
      </c>
      <c r="E21" s="1625">
        <v>18572</v>
      </c>
      <c r="F21" s="1625">
        <v>21847</v>
      </c>
      <c r="G21" s="1625">
        <v>21570</v>
      </c>
      <c r="H21" s="1625">
        <v>21387</v>
      </c>
      <c r="I21" s="1625">
        <v>22677</v>
      </c>
      <c r="J21" s="1625">
        <v>28596</v>
      </c>
      <c r="K21" s="1625">
        <v>30766</v>
      </c>
      <c r="L21" s="1625">
        <v>21454</v>
      </c>
      <c r="M21" s="1625">
        <v>22384</v>
      </c>
      <c r="N21" s="1625">
        <v>31339</v>
      </c>
      <c r="O21" s="1625">
        <v>34434</v>
      </c>
      <c r="P21" s="1625">
        <v>66942</v>
      </c>
      <c r="Q21" s="1625">
        <v>24847</v>
      </c>
      <c r="R21" s="1625">
        <v>47684</v>
      </c>
      <c r="S21" s="1625">
        <v>20329</v>
      </c>
      <c r="T21" s="1625">
        <v>21555</v>
      </c>
      <c r="U21" s="1625">
        <v>17146</v>
      </c>
      <c r="V21" s="1625">
        <v>12036</v>
      </c>
      <c r="W21" s="1625">
        <v>33131</v>
      </c>
      <c r="X21" s="1625">
        <v>26584</v>
      </c>
      <c r="Y21" s="1625">
        <v>30228</v>
      </c>
      <c r="Z21" s="1625">
        <v>45362</v>
      </c>
      <c r="AA21" s="1625">
        <v>24092</v>
      </c>
      <c r="AB21" s="1625">
        <v>15807</v>
      </c>
      <c r="AC21" s="1625">
        <v>28429</v>
      </c>
      <c r="AD21" s="1625">
        <v>52517</v>
      </c>
      <c r="AE21" s="1650">
        <v>45683</v>
      </c>
      <c r="AF21" s="1625">
        <v>12242</v>
      </c>
      <c r="AG21" s="1625">
        <v>14821</v>
      </c>
      <c r="AH21" s="1625">
        <v>8481</v>
      </c>
      <c r="AI21" s="1625">
        <v>17736</v>
      </c>
      <c r="AJ21" s="1625">
        <v>24648</v>
      </c>
      <c r="AK21" s="1625">
        <v>34959</v>
      </c>
      <c r="AL21" s="1625">
        <v>22444</v>
      </c>
      <c r="AM21" s="1625">
        <v>15640</v>
      </c>
      <c r="AN21" s="1625">
        <v>15545</v>
      </c>
      <c r="AO21" s="1625">
        <v>22122</v>
      </c>
      <c r="AP21" s="1625">
        <v>14282</v>
      </c>
      <c r="AQ21" s="1625">
        <v>38526</v>
      </c>
      <c r="AR21" s="1625">
        <v>13907</v>
      </c>
      <c r="AS21" s="1625">
        <v>20648</v>
      </c>
      <c r="AT21" s="1625">
        <v>24764</v>
      </c>
      <c r="AU21" s="1625">
        <v>18551</v>
      </c>
      <c r="AV21" s="1625">
        <v>10452</v>
      </c>
      <c r="AW21" s="1625">
        <v>23177</v>
      </c>
      <c r="AX21" s="1625">
        <v>8117</v>
      </c>
      <c r="AY21" s="1625"/>
      <c r="AZ21" s="1632"/>
      <c r="BA21" s="1625">
        <v>604156</v>
      </c>
      <c r="BB21" s="1625">
        <v>21288</v>
      </c>
      <c r="BC21" s="1625">
        <v>9534</v>
      </c>
      <c r="BD21" s="1625">
        <v>11064</v>
      </c>
      <c r="BE21" s="1625">
        <v>10933</v>
      </c>
      <c r="BF21" s="1625">
        <v>11039</v>
      </c>
      <c r="BG21" s="1625">
        <v>11532</v>
      </c>
      <c r="BH21" s="1625">
        <v>14623</v>
      </c>
      <c r="BI21" s="1625">
        <v>15960</v>
      </c>
      <c r="BJ21" s="1625">
        <v>11165</v>
      </c>
      <c r="BK21" s="1625">
        <v>11175</v>
      </c>
      <c r="BL21" s="1625">
        <v>15738</v>
      </c>
      <c r="BM21" s="1625">
        <v>17903</v>
      </c>
      <c r="BN21" s="1625">
        <v>34571</v>
      </c>
      <c r="BO21" s="1625">
        <v>12784</v>
      </c>
      <c r="BP21" s="1625">
        <v>23983</v>
      </c>
      <c r="BQ21" s="1625">
        <v>9992</v>
      </c>
      <c r="BR21" s="1625">
        <v>10436</v>
      </c>
      <c r="BS21" s="1625">
        <v>8511</v>
      </c>
      <c r="BT21" s="1625">
        <v>5992</v>
      </c>
      <c r="BU21" s="1625">
        <v>16231</v>
      </c>
      <c r="BV21" s="1625">
        <v>13134</v>
      </c>
      <c r="BW21" s="1625">
        <v>15447</v>
      </c>
      <c r="BX21" s="1625">
        <v>22604</v>
      </c>
      <c r="BY21" s="1625">
        <v>12074</v>
      </c>
      <c r="BZ21" s="1625">
        <v>7814</v>
      </c>
      <c r="CA21" s="1625">
        <v>14226</v>
      </c>
      <c r="CB21" s="1625">
        <v>26846</v>
      </c>
      <c r="CC21" s="1650">
        <v>23275</v>
      </c>
      <c r="CD21" s="1625">
        <v>6273</v>
      </c>
      <c r="CE21" s="1625">
        <v>7473</v>
      </c>
      <c r="CF21" s="1625">
        <v>4422</v>
      </c>
      <c r="CG21" s="1625">
        <v>8988</v>
      </c>
      <c r="CH21" s="1625">
        <v>12720</v>
      </c>
      <c r="CI21" s="1625">
        <v>17587</v>
      </c>
      <c r="CJ21" s="1625">
        <v>11442</v>
      </c>
      <c r="CK21" s="1625">
        <v>7819</v>
      </c>
      <c r="CL21" s="1625">
        <v>7873</v>
      </c>
      <c r="CM21" s="1625">
        <v>11006</v>
      </c>
      <c r="CN21" s="1625">
        <v>7400</v>
      </c>
      <c r="CO21" s="1625">
        <v>20060</v>
      </c>
      <c r="CP21" s="1625">
        <v>7134</v>
      </c>
      <c r="CQ21" s="1625">
        <v>10768</v>
      </c>
      <c r="CR21" s="1625">
        <v>12490</v>
      </c>
      <c r="CS21" s="1625">
        <v>9358</v>
      </c>
      <c r="CT21" s="1625">
        <v>5495</v>
      </c>
      <c r="CU21" s="1625">
        <v>11766</v>
      </c>
      <c r="CV21" s="1625">
        <v>4208</v>
      </c>
      <c r="CW21" s="1625"/>
      <c r="CX21" s="1632"/>
      <c r="CY21" s="1625">
        <v>583674</v>
      </c>
      <c r="CZ21" s="1625">
        <v>18084</v>
      </c>
      <c r="DA21" s="1625">
        <v>9038</v>
      </c>
      <c r="DB21" s="1625">
        <v>10783</v>
      </c>
      <c r="DC21" s="1625">
        <v>10637</v>
      </c>
      <c r="DD21" s="1625">
        <v>10348</v>
      </c>
      <c r="DE21" s="1625">
        <v>11145</v>
      </c>
      <c r="DF21" s="1625">
        <v>13973</v>
      </c>
      <c r="DG21" s="1625">
        <v>14806</v>
      </c>
      <c r="DH21" s="1625">
        <v>10289</v>
      </c>
      <c r="DI21" s="1625">
        <v>11209</v>
      </c>
      <c r="DJ21" s="1625">
        <v>15601</v>
      </c>
      <c r="DK21" s="1625">
        <v>16531</v>
      </c>
      <c r="DL21" s="1625">
        <v>32371</v>
      </c>
      <c r="DM21" s="1625">
        <v>12063</v>
      </c>
      <c r="DN21" s="1625">
        <v>23701</v>
      </c>
      <c r="DO21" s="1625">
        <v>10337</v>
      </c>
      <c r="DP21" s="1625">
        <v>11119</v>
      </c>
      <c r="DQ21" s="1625">
        <v>8635</v>
      </c>
      <c r="DR21" s="1625">
        <v>6044</v>
      </c>
      <c r="DS21" s="1625">
        <v>16900</v>
      </c>
      <c r="DT21" s="1625">
        <v>13450</v>
      </c>
      <c r="DU21" s="1625">
        <v>14781</v>
      </c>
      <c r="DV21" s="1625">
        <v>22758</v>
      </c>
      <c r="DW21" s="1625">
        <v>12018</v>
      </c>
      <c r="DX21" s="1625">
        <v>7993</v>
      </c>
      <c r="DY21" s="1625">
        <v>14203</v>
      </c>
      <c r="DZ21" s="1625">
        <v>25671</v>
      </c>
      <c r="EA21" s="1650">
        <v>22408</v>
      </c>
      <c r="EB21" s="1625">
        <v>5969</v>
      </c>
      <c r="EC21" s="1625">
        <v>7348</v>
      </c>
      <c r="ED21" s="1625">
        <v>4059</v>
      </c>
      <c r="EE21" s="1625">
        <v>8747</v>
      </c>
      <c r="EF21" s="1625">
        <v>11928</v>
      </c>
      <c r="EG21" s="1625">
        <v>17372</v>
      </c>
      <c r="EH21" s="1625">
        <v>11001</v>
      </c>
      <c r="EI21" s="1625">
        <v>7821</v>
      </c>
      <c r="EJ21" s="1625">
        <v>7672</v>
      </c>
      <c r="EK21" s="1625">
        <v>11116</v>
      </c>
      <c r="EL21" s="1625">
        <v>6882</v>
      </c>
      <c r="EM21" s="1625">
        <v>18466</v>
      </c>
      <c r="EN21" s="1625">
        <v>6773</v>
      </c>
      <c r="EO21" s="1625">
        <v>9880</v>
      </c>
      <c r="EP21" s="1625">
        <v>12274</v>
      </c>
      <c r="EQ21" s="1625">
        <v>9193</v>
      </c>
      <c r="ER21" s="1625">
        <v>4957</v>
      </c>
      <c r="ES21" s="1625">
        <v>11411</v>
      </c>
      <c r="ET21" s="1625">
        <v>3909</v>
      </c>
      <c r="EU21" s="1625"/>
      <c r="EV21" s="1632"/>
      <c r="EW21" s="1625">
        <v>2</v>
      </c>
      <c r="EX21" s="1625">
        <v>0</v>
      </c>
      <c r="EY21" s="1625">
        <v>0</v>
      </c>
      <c r="EZ21" s="1625">
        <v>0</v>
      </c>
      <c r="FA21" s="1625">
        <v>0</v>
      </c>
      <c r="FB21" s="1625">
        <v>0</v>
      </c>
      <c r="FC21" s="1625">
        <v>0</v>
      </c>
      <c r="FD21" s="1625">
        <v>0</v>
      </c>
      <c r="FE21" s="1625">
        <v>0</v>
      </c>
      <c r="FF21" s="1625">
        <v>0</v>
      </c>
      <c r="FG21" s="1625">
        <v>0</v>
      </c>
      <c r="FH21" s="1625">
        <v>0</v>
      </c>
      <c r="FI21" s="1625">
        <v>0</v>
      </c>
      <c r="FJ21" s="1625">
        <v>0</v>
      </c>
      <c r="FK21" s="1625">
        <v>0</v>
      </c>
      <c r="FL21" s="1625">
        <v>0</v>
      </c>
      <c r="FM21" s="1625">
        <v>0</v>
      </c>
      <c r="FN21" s="1625">
        <v>0</v>
      </c>
      <c r="FO21" s="1625">
        <v>0</v>
      </c>
      <c r="FP21" s="1625">
        <v>0</v>
      </c>
      <c r="FQ21" s="1625">
        <v>0</v>
      </c>
      <c r="FR21" s="1625">
        <v>0</v>
      </c>
      <c r="FS21" s="1625">
        <v>0</v>
      </c>
      <c r="FT21" s="1625">
        <v>0</v>
      </c>
      <c r="FU21" s="1625">
        <v>0</v>
      </c>
      <c r="FV21" s="1625">
        <v>0</v>
      </c>
      <c r="FW21" s="1625">
        <v>0</v>
      </c>
      <c r="FX21" s="1625">
        <v>0</v>
      </c>
      <c r="FY21" s="1650">
        <v>0</v>
      </c>
      <c r="FZ21" s="1625">
        <v>0</v>
      </c>
      <c r="GA21" s="1625">
        <v>0</v>
      </c>
      <c r="GB21" s="1625">
        <v>0</v>
      </c>
      <c r="GC21" s="1625">
        <v>1</v>
      </c>
      <c r="GD21" s="1625">
        <v>0</v>
      </c>
      <c r="GE21" s="1625">
        <v>0</v>
      </c>
      <c r="GF21" s="1625">
        <v>1</v>
      </c>
      <c r="GG21" s="1625">
        <v>0</v>
      </c>
      <c r="GH21" s="1625">
        <v>0</v>
      </c>
      <c r="GI21" s="1625">
        <v>0</v>
      </c>
      <c r="GJ21" s="1625">
        <v>0</v>
      </c>
      <c r="GK21" s="1625">
        <v>0</v>
      </c>
      <c r="GL21" s="1625">
        <v>0</v>
      </c>
      <c r="GM21" s="1625">
        <v>0</v>
      </c>
      <c r="GN21" s="1625">
        <v>0</v>
      </c>
      <c r="GO21" s="1625">
        <v>0</v>
      </c>
      <c r="GP21" s="1625">
        <v>0</v>
      </c>
      <c r="GQ21" s="1625">
        <v>0</v>
      </c>
      <c r="GR21" s="1625">
        <v>0</v>
      </c>
      <c r="GS21" s="1625"/>
      <c r="GT21" s="1627"/>
    </row>
    <row r="22" spans="1:202">
      <c r="A22" s="1620" t="s">
        <v>1970</v>
      </c>
      <c r="B22" s="1620">
        <v>1917</v>
      </c>
      <c r="C22" s="1625">
        <v>1199669</v>
      </c>
      <c r="D22" s="1625">
        <v>40594</v>
      </c>
      <c r="E22" s="1625">
        <v>19336</v>
      </c>
      <c r="F22" s="1625">
        <v>19354</v>
      </c>
      <c r="G22" s="1625">
        <v>20391</v>
      </c>
      <c r="H22" s="1625">
        <v>21535</v>
      </c>
      <c r="I22" s="1625">
        <v>24438</v>
      </c>
      <c r="J22" s="1625">
        <v>28530</v>
      </c>
      <c r="K22" s="1625">
        <v>31097</v>
      </c>
      <c r="L22" s="1625">
        <v>20561</v>
      </c>
      <c r="M22" s="1625">
        <v>21714</v>
      </c>
      <c r="N22" s="1625">
        <v>31300</v>
      </c>
      <c r="O22" s="1625">
        <v>32689</v>
      </c>
      <c r="P22" s="1625">
        <v>71248</v>
      </c>
      <c r="Q22" s="1625">
        <v>25487</v>
      </c>
      <c r="R22" s="1625">
        <v>44412</v>
      </c>
      <c r="S22" s="1625">
        <v>19581</v>
      </c>
      <c r="T22" s="1625">
        <v>20674</v>
      </c>
      <c r="U22" s="1625">
        <v>16484</v>
      </c>
      <c r="V22" s="1625">
        <v>11706</v>
      </c>
      <c r="W22" s="1625">
        <v>31474</v>
      </c>
      <c r="X22" s="1625">
        <v>25021</v>
      </c>
      <c r="Y22" s="1625">
        <v>32594</v>
      </c>
      <c r="Z22" s="1625">
        <v>45749</v>
      </c>
      <c r="AA22" s="1625">
        <v>25394</v>
      </c>
      <c r="AB22" s="1625">
        <v>16254</v>
      </c>
      <c r="AC22" s="1625">
        <v>28233</v>
      </c>
      <c r="AD22" s="1625">
        <v>54507</v>
      </c>
      <c r="AE22" s="1650">
        <v>49346</v>
      </c>
      <c r="AF22" s="1625">
        <v>12705</v>
      </c>
      <c r="AG22" s="1625">
        <v>15873</v>
      </c>
      <c r="AH22" s="1625">
        <v>9039</v>
      </c>
      <c r="AI22" s="1625">
        <v>16633</v>
      </c>
      <c r="AJ22" s="1625">
        <v>25400</v>
      </c>
      <c r="AK22" s="1625">
        <v>33344</v>
      </c>
      <c r="AL22" s="1625">
        <v>21491</v>
      </c>
      <c r="AM22" s="1625">
        <v>17491</v>
      </c>
      <c r="AN22" s="1625">
        <v>16011</v>
      </c>
      <c r="AO22" s="1625">
        <v>22535</v>
      </c>
      <c r="AP22" s="1625">
        <v>13998</v>
      </c>
      <c r="AQ22" s="1625">
        <v>40783</v>
      </c>
      <c r="AR22" s="1625">
        <v>14685</v>
      </c>
      <c r="AS22" s="1625">
        <v>22028</v>
      </c>
      <c r="AT22" s="1625">
        <v>24769</v>
      </c>
      <c r="AU22" s="1625">
        <v>19576</v>
      </c>
      <c r="AV22" s="1625">
        <v>11052</v>
      </c>
      <c r="AW22" s="1625">
        <v>23566</v>
      </c>
      <c r="AX22" s="1625">
        <v>8987</v>
      </c>
      <c r="AY22" s="1625"/>
      <c r="AZ22" s="1632"/>
      <c r="BA22" s="1625">
        <v>609310</v>
      </c>
      <c r="BB22" s="1625">
        <v>21972</v>
      </c>
      <c r="BC22" s="1625">
        <v>9904</v>
      </c>
      <c r="BD22" s="1625">
        <v>9790</v>
      </c>
      <c r="BE22" s="1625">
        <v>10542</v>
      </c>
      <c r="BF22" s="1625">
        <v>11158</v>
      </c>
      <c r="BG22" s="1625">
        <v>12476</v>
      </c>
      <c r="BH22" s="1625">
        <v>14594</v>
      </c>
      <c r="BI22" s="1625">
        <v>16024</v>
      </c>
      <c r="BJ22" s="1625">
        <v>10676</v>
      </c>
      <c r="BK22" s="1625">
        <v>10882</v>
      </c>
      <c r="BL22" s="1625">
        <v>15806</v>
      </c>
      <c r="BM22" s="1625">
        <v>16839</v>
      </c>
      <c r="BN22" s="1625">
        <v>36995</v>
      </c>
      <c r="BO22" s="1625">
        <v>13208</v>
      </c>
      <c r="BP22" s="1625">
        <v>22456</v>
      </c>
      <c r="BQ22" s="1625">
        <v>9902</v>
      </c>
      <c r="BR22" s="1625">
        <v>9848</v>
      </c>
      <c r="BS22" s="1625">
        <v>7915</v>
      </c>
      <c r="BT22" s="1625">
        <v>5829</v>
      </c>
      <c r="BU22" s="1625">
        <v>15662</v>
      </c>
      <c r="BV22" s="1625">
        <v>12315</v>
      </c>
      <c r="BW22" s="1625">
        <v>16629</v>
      </c>
      <c r="BX22" s="1625">
        <v>22356</v>
      </c>
      <c r="BY22" s="1625">
        <v>12583</v>
      </c>
      <c r="BZ22" s="1625">
        <v>7889</v>
      </c>
      <c r="CA22" s="1625">
        <v>14086</v>
      </c>
      <c r="CB22" s="1625">
        <v>27336</v>
      </c>
      <c r="CC22" s="1650">
        <v>25136</v>
      </c>
      <c r="CD22" s="1625">
        <v>6395</v>
      </c>
      <c r="CE22" s="1625">
        <v>8014</v>
      </c>
      <c r="CF22" s="1625">
        <v>4690</v>
      </c>
      <c r="CG22" s="1625">
        <v>8422</v>
      </c>
      <c r="CH22" s="1625">
        <v>13135</v>
      </c>
      <c r="CI22" s="1625">
        <v>16666</v>
      </c>
      <c r="CJ22" s="1625">
        <v>10894</v>
      </c>
      <c r="CK22" s="1625">
        <v>8805</v>
      </c>
      <c r="CL22" s="1625">
        <v>7978</v>
      </c>
      <c r="CM22" s="1625">
        <v>11161</v>
      </c>
      <c r="CN22" s="1625">
        <v>7239</v>
      </c>
      <c r="CO22" s="1625">
        <v>21291</v>
      </c>
      <c r="CP22" s="1625">
        <v>7599</v>
      </c>
      <c r="CQ22" s="1625">
        <v>11423</v>
      </c>
      <c r="CR22" s="1625">
        <v>12530</v>
      </c>
      <c r="CS22" s="1625">
        <v>9840</v>
      </c>
      <c r="CT22" s="1625">
        <v>5654</v>
      </c>
      <c r="CU22" s="1625">
        <v>12068</v>
      </c>
      <c r="CV22" s="1625">
        <v>4698</v>
      </c>
      <c r="CW22" s="1625"/>
      <c r="CX22" s="1632"/>
      <c r="CY22" s="1625">
        <v>590359</v>
      </c>
      <c r="CZ22" s="1625">
        <v>18622</v>
      </c>
      <c r="DA22" s="1625">
        <v>9432</v>
      </c>
      <c r="DB22" s="1625">
        <v>9564</v>
      </c>
      <c r="DC22" s="1625">
        <v>9849</v>
      </c>
      <c r="DD22" s="1625">
        <v>10377</v>
      </c>
      <c r="DE22" s="1625">
        <v>11962</v>
      </c>
      <c r="DF22" s="1625">
        <v>13936</v>
      </c>
      <c r="DG22" s="1625">
        <v>15073</v>
      </c>
      <c r="DH22" s="1625">
        <v>9885</v>
      </c>
      <c r="DI22" s="1625">
        <v>10832</v>
      </c>
      <c r="DJ22" s="1625">
        <v>15494</v>
      </c>
      <c r="DK22" s="1625">
        <v>15850</v>
      </c>
      <c r="DL22" s="1625">
        <v>34253</v>
      </c>
      <c r="DM22" s="1625">
        <v>12279</v>
      </c>
      <c r="DN22" s="1625">
        <v>21956</v>
      </c>
      <c r="DO22" s="1625">
        <v>9679</v>
      </c>
      <c r="DP22" s="1625">
        <v>10826</v>
      </c>
      <c r="DQ22" s="1625">
        <v>8569</v>
      </c>
      <c r="DR22" s="1625">
        <v>5877</v>
      </c>
      <c r="DS22" s="1625">
        <v>15812</v>
      </c>
      <c r="DT22" s="1625">
        <v>12706</v>
      </c>
      <c r="DU22" s="1625">
        <v>15965</v>
      </c>
      <c r="DV22" s="1625">
        <v>23393</v>
      </c>
      <c r="DW22" s="1625">
        <v>12811</v>
      </c>
      <c r="DX22" s="1625">
        <v>8365</v>
      </c>
      <c r="DY22" s="1625">
        <v>14147</v>
      </c>
      <c r="DZ22" s="1625">
        <v>27171</v>
      </c>
      <c r="EA22" s="1650">
        <v>24210</v>
      </c>
      <c r="EB22" s="1625">
        <v>6310</v>
      </c>
      <c r="EC22" s="1625">
        <v>7859</v>
      </c>
      <c r="ED22" s="1625">
        <v>4349</v>
      </c>
      <c r="EE22" s="1625">
        <v>8211</v>
      </c>
      <c r="EF22" s="1625">
        <v>12265</v>
      </c>
      <c r="EG22" s="1625">
        <v>16678</v>
      </c>
      <c r="EH22" s="1625">
        <v>10597</v>
      </c>
      <c r="EI22" s="1625">
        <v>8686</v>
      </c>
      <c r="EJ22" s="1625">
        <v>8033</v>
      </c>
      <c r="EK22" s="1625">
        <v>11374</v>
      </c>
      <c r="EL22" s="1625">
        <v>6759</v>
      </c>
      <c r="EM22" s="1625">
        <v>19492</v>
      </c>
      <c r="EN22" s="1625">
        <v>7086</v>
      </c>
      <c r="EO22" s="1625">
        <v>10605</v>
      </c>
      <c r="EP22" s="1625">
        <v>12239</v>
      </c>
      <c r="EQ22" s="1625">
        <v>9736</v>
      </c>
      <c r="ER22" s="1625">
        <v>5398</v>
      </c>
      <c r="ES22" s="1625">
        <v>11498</v>
      </c>
      <c r="ET22" s="1625">
        <v>4289</v>
      </c>
      <c r="EU22" s="1625"/>
      <c r="EV22" s="1632"/>
      <c r="EW22" s="1625"/>
      <c r="EX22" s="1625"/>
      <c r="EY22" s="1625"/>
      <c r="EZ22" s="1625"/>
      <c r="FA22" s="1625"/>
      <c r="FB22" s="1625"/>
      <c r="FC22" s="1625"/>
      <c r="FD22" s="1625"/>
      <c r="FE22" s="1625"/>
      <c r="FF22" s="1625"/>
      <c r="FG22" s="1625"/>
      <c r="FH22" s="1625"/>
      <c r="FI22" s="1625"/>
      <c r="FJ22" s="1625"/>
      <c r="FK22" s="1625"/>
      <c r="FL22" s="1625"/>
      <c r="FM22" s="1625"/>
      <c r="FN22" s="1625"/>
      <c r="FO22" s="1625"/>
      <c r="FP22" s="1625"/>
      <c r="FQ22" s="1625"/>
      <c r="FR22" s="1625"/>
      <c r="FS22" s="1625"/>
      <c r="FT22" s="1625"/>
      <c r="FU22" s="1625"/>
      <c r="FV22" s="1625"/>
      <c r="FW22" s="1625"/>
      <c r="FX22" s="1625"/>
      <c r="FY22" s="1650"/>
      <c r="FZ22" s="1625"/>
      <c r="GA22" s="1625"/>
      <c r="GB22" s="1625"/>
      <c r="GC22" s="1625"/>
      <c r="GD22" s="1625"/>
      <c r="GE22" s="1625"/>
      <c r="GF22" s="1625"/>
      <c r="GG22" s="1625"/>
      <c r="GH22" s="1625"/>
      <c r="GI22" s="1625"/>
      <c r="GJ22" s="1625"/>
      <c r="GK22" s="1625"/>
      <c r="GL22" s="1625"/>
      <c r="GM22" s="1625"/>
      <c r="GN22" s="1625"/>
      <c r="GO22" s="1625"/>
      <c r="GP22" s="1625"/>
      <c r="GQ22" s="1625"/>
      <c r="GR22" s="1625"/>
      <c r="GS22" s="1625"/>
      <c r="GT22" s="1627"/>
    </row>
    <row r="23" spans="1:202">
      <c r="A23" s="1620" t="s">
        <v>1971</v>
      </c>
      <c r="B23" s="1620">
        <v>1918</v>
      </c>
      <c r="C23" s="1625">
        <v>1493162</v>
      </c>
      <c r="D23" s="1625">
        <v>54055</v>
      </c>
      <c r="E23" s="1625">
        <v>23966</v>
      </c>
      <c r="F23" s="1625">
        <v>25600</v>
      </c>
      <c r="G23" s="1625">
        <v>25645</v>
      </c>
      <c r="H23" s="1625">
        <v>26647</v>
      </c>
      <c r="I23" s="1625">
        <v>26262</v>
      </c>
      <c r="J23" s="1625">
        <v>32709</v>
      </c>
      <c r="K23" s="1625">
        <v>35555</v>
      </c>
      <c r="L23" s="1625">
        <v>24378</v>
      </c>
      <c r="M23" s="1625">
        <v>26343</v>
      </c>
      <c r="N23" s="1625">
        <v>36400</v>
      </c>
      <c r="O23" s="1625">
        <v>36345</v>
      </c>
      <c r="P23" s="1625">
        <v>80064</v>
      </c>
      <c r="Q23" s="1625">
        <v>29241</v>
      </c>
      <c r="R23" s="1625">
        <v>52405</v>
      </c>
      <c r="S23" s="1625">
        <v>24826</v>
      </c>
      <c r="T23" s="1625">
        <v>25065</v>
      </c>
      <c r="U23" s="1625">
        <v>21374</v>
      </c>
      <c r="V23" s="1625">
        <v>12383</v>
      </c>
      <c r="W23" s="1625">
        <v>40030</v>
      </c>
      <c r="X23" s="1625">
        <v>31649</v>
      </c>
      <c r="Y23" s="1625">
        <v>33499</v>
      </c>
      <c r="Z23" s="1625">
        <v>54276</v>
      </c>
      <c r="AA23" s="1625">
        <v>30810</v>
      </c>
      <c r="AB23" s="1625">
        <v>19204</v>
      </c>
      <c r="AC23" s="1625">
        <v>37336</v>
      </c>
      <c r="AD23" s="1625">
        <v>73240</v>
      </c>
      <c r="AE23" s="1650">
        <v>63416</v>
      </c>
      <c r="AF23" s="1625">
        <v>15888</v>
      </c>
      <c r="AG23" s="1625">
        <v>20092</v>
      </c>
      <c r="AH23" s="1625">
        <v>11773</v>
      </c>
      <c r="AI23" s="1625">
        <v>22205</v>
      </c>
      <c r="AJ23" s="1625">
        <v>31916</v>
      </c>
      <c r="AK23" s="1625">
        <v>46120</v>
      </c>
      <c r="AL23" s="1625">
        <v>29525</v>
      </c>
      <c r="AM23" s="1625">
        <v>22258</v>
      </c>
      <c r="AN23" s="1625">
        <v>21609</v>
      </c>
      <c r="AO23" s="1625">
        <v>29169</v>
      </c>
      <c r="AP23" s="1625">
        <v>20105</v>
      </c>
      <c r="AQ23" s="1625">
        <v>55535</v>
      </c>
      <c r="AR23" s="1625">
        <v>19426</v>
      </c>
      <c r="AS23" s="1625">
        <v>26730</v>
      </c>
      <c r="AT23" s="1625">
        <v>32209</v>
      </c>
      <c r="AU23" s="1625">
        <v>26999</v>
      </c>
      <c r="AV23" s="1625">
        <v>16633</v>
      </c>
      <c r="AW23" s="1625">
        <v>30573</v>
      </c>
      <c r="AX23" s="1625">
        <v>11674</v>
      </c>
      <c r="AY23" s="1625"/>
      <c r="AZ23" s="1632"/>
      <c r="BA23" s="1625">
        <v>753392</v>
      </c>
      <c r="BB23" s="1625">
        <v>29161</v>
      </c>
      <c r="BC23" s="1625">
        <v>12133</v>
      </c>
      <c r="BD23" s="1625">
        <v>12737</v>
      </c>
      <c r="BE23" s="1625">
        <v>13008</v>
      </c>
      <c r="BF23" s="1625">
        <v>13467</v>
      </c>
      <c r="BG23" s="1625">
        <v>13388</v>
      </c>
      <c r="BH23" s="1625">
        <v>16598</v>
      </c>
      <c r="BI23" s="1625">
        <v>18025</v>
      </c>
      <c r="BJ23" s="1625">
        <v>12431</v>
      </c>
      <c r="BK23" s="1625">
        <v>13002</v>
      </c>
      <c r="BL23" s="1625">
        <v>18291</v>
      </c>
      <c r="BM23" s="1625">
        <v>18581</v>
      </c>
      <c r="BN23" s="1625">
        <v>40893</v>
      </c>
      <c r="BO23" s="1625">
        <v>15020</v>
      </c>
      <c r="BP23" s="1625">
        <v>25794</v>
      </c>
      <c r="BQ23" s="1625">
        <v>12173</v>
      </c>
      <c r="BR23" s="1625">
        <v>12254</v>
      </c>
      <c r="BS23" s="1625">
        <v>10306</v>
      </c>
      <c r="BT23" s="1625">
        <v>6136</v>
      </c>
      <c r="BU23" s="1625">
        <v>19538</v>
      </c>
      <c r="BV23" s="1625">
        <v>15565</v>
      </c>
      <c r="BW23" s="1625">
        <v>17142</v>
      </c>
      <c r="BX23" s="1625">
        <v>26734</v>
      </c>
      <c r="BY23" s="1625">
        <v>15060</v>
      </c>
      <c r="BZ23" s="1625">
        <v>9451</v>
      </c>
      <c r="CA23" s="1625">
        <v>18814</v>
      </c>
      <c r="CB23" s="1625">
        <v>37619</v>
      </c>
      <c r="CC23" s="1650">
        <v>32169</v>
      </c>
      <c r="CD23" s="1625">
        <v>7848</v>
      </c>
      <c r="CE23" s="1625">
        <v>10034</v>
      </c>
      <c r="CF23" s="1625">
        <v>6221</v>
      </c>
      <c r="CG23" s="1625">
        <v>11223</v>
      </c>
      <c r="CH23" s="1625">
        <v>16245</v>
      </c>
      <c r="CI23" s="1625">
        <v>23153</v>
      </c>
      <c r="CJ23" s="1625">
        <v>15077</v>
      </c>
      <c r="CK23" s="1625">
        <v>11028</v>
      </c>
      <c r="CL23" s="1625">
        <v>10721</v>
      </c>
      <c r="CM23" s="1625">
        <v>14353</v>
      </c>
      <c r="CN23" s="1625">
        <v>10320</v>
      </c>
      <c r="CO23" s="1625">
        <v>28826</v>
      </c>
      <c r="CP23" s="1625">
        <v>9858</v>
      </c>
      <c r="CQ23" s="1625">
        <v>13858</v>
      </c>
      <c r="CR23" s="1625">
        <v>15995</v>
      </c>
      <c r="CS23" s="1625">
        <v>13332</v>
      </c>
      <c r="CT23" s="1625">
        <v>8486</v>
      </c>
      <c r="CU23" s="1625">
        <v>15270</v>
      </c>
      <c r="CV23" s="1625">
        <v>6054</v>
      </c>
      <c r="CW23" s="1625"/>
      <c r="CX23" s="1632"/>
      <c r="CY23" s="1625">
        <v>739770</v>
      </c>
      <c r="CZ23" s="1625">
        <v>24894</v>
      </c>
      <c r="DA23" s="1625">
        <v>11833</v>
      </c>
      <c r="DB23" s="1625">
        <v>12863</v>
      </c>
      <c r="DC23" s="1625">
        <v>12637</v>
      </c>
      <c r="DD23" s="1625">
        <v>13180</v>
      </c>
      <c r="DE23" s="1625">
        <v>12874</v>
      </c>
      <c r="DF23" s="1625">
        <v>16111</v>
      </c>
      <c r="DG23" s="1625">
        <v>17530</v>
      </c>
      <c r="DH23" s="1625">
        <v>11947</v>
      </c>
      <c r="DI23" s="1625">
        <v>13341</v>
      </c>
      <c r="DJ23" s="1625">
        <v>18109</v>
      </c>
      <c r="DK23" s="1625">
        <v>17764</v>
      </c>
      <c r="DL23" s="1625">
        <v>39171</v>
      </c>
      <c r="DM23" s="1625">
        <v>14221</v>
      </c>
      <c r="DN23" s="1625">
        <v>26611</v>
      </c>
      <c r="DO23" s="1625">
        <v>12653</v>
      </c>
      <c r="DP23" s="1625">
        <v>12811</v>
      </c>
      <c r="DQ23" s="1625">
        <v>11068</v>
      </c>
      <c r="DR23" s="1625">
        <v>6247</v>
      </c>
      <c r="DS23" s="1625">
        <v>20492</v>
      </c>
      <c r="DT23" s="1625">
        <v>16084</v>
      </c>
      <c r="DU23" s="1625">
        <v>16357</v>
      </c>
      <c r="DV23" s="1625">
        <v>27542</v>
      </c>
      <c r="DW23" s="1625">
        <v>15750</v>
      </c>
      <c r="DX23" s="1625">
        <v>9753</v>
      </c>
      <c r="DY23" s="1625">
        <v>18522</v>
      </c>
      <c r="DZ23" s="1625">
        <v>35621</v>
      </c>
      <c r="EA23" s="1650">
        <v>31247</v>
      </c>
      <c r="EB23" s="1625">
        <v>8040</v>
      </c>
      <c r="EC23" s="1625">
        <v>10058</v>
      </c>
      <c r="ED23" s="1625">
        <v>5552</v>
      </c>
      <c r="EE23" s="1625">
        <v>10982</v>
      </c>
      <c r="EF23" s="1625">
        <v>15671</v>
      </c>
      <c r="EG23" s="1625">
        <v>22967</v>
      </c>
      <c r="EH23" s="1625">
        <v>14448</v>
      </c>
      <c r="EI23" s="1625">
        <v>11230</v>
      </c>
      <c r="EJ23" s="1625">
        <v>10888</v>
      </c>
      <c r="EK23" s="1625">
        <v>14816</v>
      </c>
      <c r="EL23" s="1625">
        <v>9785</v>
      </c>
      <c r="EM23" s="1625">
        <v>26709</v>
      </c>
      <c r="EN23" s="1625">
        <v>9568</v>
      </c>
      <c r="EO23" s="1625">
        <v>12872</v>
      </c>
      <c r="EP23" s="1625">
        <v>16214</v>
      </c>
      <c r="EQ23" s="1625">
        <v>13667</v>
      </c>
      <c r="ER23" s="1625">
        <v>8147</v>
      </c>
      <c r="ES23" s="1625">
        <v>15303</v>
      </c>
      <c r="ET23" s="1625">
        <v>5620</v>
      </c>
      <c r="EU23" s="1625"/>
      <c r="EV23" s="1632"/>
      <c r="EW23" s="1625"/>
      <c r="EX23" s="1625"/>
      <c r="EY23" s="1625"/>
      <c r="EZ23" s="1625"/>
      <c r="FA23" s="1625"/>
      <c r="FB23" s="1625"/>
      <c r="FC23" s="1625"/>
      <c r="FD23" s="1625"/>
      <c r="FE23" s="1625"/>
      <c r="FF23" s="1625"/>
      <c r="FG23" s="1625"/>
      <c r="FH23" s="1625"/>
      <c r="FI23" s="1625"/>
      <c r="FJ23" s="1625"/>
      <c r="FK23" s="1625"/>
      <c r="FL23" s="1625"/>
      <c r="FM23" s="1625"/>
      <c r="FN23" s="1625"/>
      <c r="FO23" s="1625"/>
      <c r="FP23" s="1625"/>
      <c r="FQ23" s="1625"/>
      <c r="FR23" s="1625"/>
      <c r="FS23" s="1625"/>
      <c r="FT23" s="1625"/>
      <c r="FU23" s="1625"/>
      <c r="FV23" s="1625"/>
      <c r="FW23" s="1625"/>
      <c r="FX23" s="1625"/>
      <c r="FY23" s="1650"/>
      <c r="FZ23" s="1625"/>
      <c r="GA23" s="1625"/>
      <c r="GB23" s="1625"/>
      <c r="GC23" s="1625"/>
      <c r="GD23" s="1625"/>
      <c r="GE23" s="1625"/>
      <c r="GF23" s="1625"/>
      <c r="GG23" s="1625"/>
      <c r="GH23" s="1625"/>
      <c r="GI23" s="1625"/>
      <c r="GJ23" s="1625"/>
      <c r="GK23" s="1625"/>
      <c r="GL23" s="1625"/>
      <c r="GM23" s="1625"/>
      <c r="GN23" s="1625"/>
      <c r="GO23" s="1625"/>
      <c r="GP23" s="1625"/>
      <c r="GQ23" s="1625"/>
      <c r="GR23" s="1625"/>
      <c r="GS23" s="1625"/>
      <c r="GT23" s="1627"/>
    </row>
    <row r="24" spans="1:202">
      <c r="A24" s="1620" t="s">
        <v>1972</v>
      </c>
      <c r="B24" s="1620">
        <v>1919</v>
      </c>
      <c r="C24" s="1625">
        <v>1281965</v>
      </c>
      <c r="D24" s="1625">
        <v>49222</v>
      </c>
      <c r="E24" s="1625">
        <v>19413</v>
      </c>
      <c r="F24" s="1625">
        <v>23182</v>
      </c>
      <c r="G24" s="1625">
        <v>23798</v>
      </c>
      <c r="H24" s="1625">
        <v>23629</v>
      </c>
      <c r="I24" s="1625">
        <v>24311</v>
      </c>
      <c r="J24" s="1625">
        <v>32160</v>
      </c>
      <c r="K24" s="1625">
        <v>30156</v>
      </c>
      <c r="L24" s="1625">
        <v>23282</v>
      </c>
      <c r="M24" s="1625">
        <v>26508</v>
      </c>
      <c r="N24" s="1625">
        <v>33100</v>
      </c>
      <c r="O24" s="1625">
        <v>32430</v>
      </c>
      <c r="P24" s="1625">
        <v>83753</v>
      </c>
      <c r="Q24" s="1625">
        <v>28825</v>
      </c>
      <c r="R24" s="1625">
        <v>45197</v>
      </c>
      <c r="S24" s="1625">
        <v>19553</v>
      </c>
      <c r="T24" s="1625">
        <v>20019</v>
      </c>
      <c r="U24" s="1625">
        <v>17326</v>
      </c>
      <c r="V24" s="1625">
        <v>13551</v>
      </c>
      <c r="W24" s="1625">
        <v>33939</v>
      </c>
      <c r="X24" s="1625">
        <v>26872</v>
      </c>
      <c r="Y24" s="1625">
        <v>33574</v>
      </c>
      <c r="Z24" s="1625">
        <v>47191</v>
      </c>
      <c r="AA24" s="1625">
        <v>25573</v>
      </c>
      <c r="AB24" s="1625">
        <v>16666</v>
      </c>
      <c r="AC24" s="1625">
        <v>30037</v>
      </c>
      <c r="AD24" s="1625">
        <v>62278</v>
      </c>
      <c r="AE24" s="1650">
        <v>52380</v>
      </c>
      <c r="AF24" s="1625">
        <v>13004</v>
      </c>
      <c r="AG24" s="1625">
        <v>15406</v>
      </c>
      <c r="AH24" s="1625">
        <v>9326</v>
      </c>
      <c r="AI24" s="1625">
        <v>16257</v>
      </c>
      <c r="AJ24" s="1625">
        <v>26893</v>
      </c>
      <c r="AK24" s="1625">
        <v>35082</v>
      </c>
      <c r="AL24" s="1625">
        <v>22149</v>
      </c>
      <c r="AM24" s="1625">
        <v>16043</v>
      </c>
      <c r="AN24" s="1625">
        <v>17361</v>
      </c>
      <c r="AO24" s="1625">
        <v>23982</v>
      </c>
      <c r="AP24" s="1625">
        <v>14149</v>
      </c>
      <c r="AQ24" s="1625">
        <v>47249</v>
      </c>
      <c r="AR24" s="1625">
        <v>14440</v>
      </c>
      <c r="AS24" s="1625">
        <v>21716</v>
      </c>
      <c r="AT24" s="1625">
        <v>24809</v>
      </c>
      <c r="AU24" s="1625">
        <v>19351</v>
      </c>
      <c r="AV24" s="1625">
        <v>11577</v>
      </c>
      <c r="AW24" s="1625">
        <v>25131</v>
      </c>
      <c r="AX24" s="1625">
        <v>10115</v>
      </c>
      <c r="AY24" s="1625"/>
      <c r="AZ24" s="1632"/>
      <c r="BA24" s="1625">
        <v>648984</v>
      </c>
      <c r="BB24" s="1625">
        <v>26348</v>
      </c>
      <c r="BC24" s="1625">
        <v>9784</v>
      </c>
      <c r="BD24" s="1625">
        <v>11714</v>
      </c>
      <c r="BE24" s="1625">
        <v>12238</v>
      </c>
      <c r="BF24" s="1625">
        <v>11933</v>
      </c>
      <c r="BG24" s="1625">
        <v>12382</v>
      </c>
      <c r="BH24" s="1625">
        <v>16466</v>
      </c>
      <c r="BI24" s="1625">
        <v>15498</v>
      </c>
      <c r="BJ24" s="1625">
        <v>11876</v>
      </c>
      <c r="BK24" s="1625">
        <v>13047</v>
      </c>
      <c r="BL24" s="1625">
        <v>16722</v>
      </c>
      <c r="BM24" s="1625">
        <v>16882</v>
      </c>
      <c r="BN24" s="1625">
        <v>42662</v>
      </c>
      <c r="BO24" s="1625">
        <v>14837</v>
      </c>
      <c r="BP24" s="1625">
        <v>22222</v>
      </c>
      <c r="BQ24" s="1625">
        <v>9615</v>
      </c>
      <c r="BR24" s="1625">
        <v>9939</v>
      </c>
      <c r="BS24" s="1625">
        <v>8321</v>
      </c>
      <c r="BT24" s="1625">
        <v>6791</v>
      </c>
      <c r="BU24" s="1625">
        <v>16975</v>
      </c>
      <c r="BV24" s="1625">
        <v>13043</v>
      </c>
      <c r="BW24" s="1625">
        <v>17113</v>
      </c>
      <c r="BX24" s="1625">
        <v>23251</v>
      </c>
      <c r="BY24" s="1625">
        <v>12669</v>
      </c>
      <c r="BZ24" s="1625">
        <v>8180</v>
      </c>
      <c r="CA24" s="1625">
        <v>15152</v>
      </c>
      <c r="CB24" s="1625">
        <v>31230</v>
      </c>
      <c r="CC24" s="1650">
        <v>26569</v>
      </c>
      <c r="CD24" s="1625">
        <v>6514</v>
      </c>
      <c r="CE24" s="1625">
        <v>7719</v>
      </c>
      <c r="CF24" s="1625">
        <v>4791</v>
      </c>
      <c r="CG24" s="1625">
        <v>8160</v>
      </c>
      <c r="CH24" s="1625">
        <v>13712</v>
      </c>
      <c r="CI24" s="1625">
        <v>17642</v>
      </c>
      <c r="CJ24" s="1625">
        <v>11201</v>
      </c>
      <c r="CK24" s="1625">
        <v>7904</v>
      </c>
      <c r="CL24" s="1625">
        <v>8706</v>
      </c>
      <c r="CM24" s="1625">
        <v>11951</v>
      </c>
      <c r="CN24" s="1625">
        <v>7338</v>
      </c>
      <c r="CO24" s="1625">
        <v>24920</v>
      </c>
      <c r="CP24" s="1625">
        <v>7397</v>
      </c>
      <c r="CQ24" s="1625">
        <v>11427</v>
      </c>
      <c r="CR24" s="1625">
        <v>12475</v>
      </c>
      <c r="CS24" s="1625">
        <v>9639</v>
      </c>
      <c r="CT24" s="1625">
        <v>5929</v>
      </c>
      <c r="CU24" s="1625">
        <v>12816</v>
      </c>
      <c r="CV24" s="1625">
        <v>5284</v>
      </c>
      <c r="CW24" s="1625"/>
      <c r="CX24" s="1632"/>
      <c r="CY24" s="1625">
        <v>632981</v>
      </c>
      <c r="CZ24" s="1625">
        <v>22874</v>
      </c>
      <c r="DA24" s="1625">
        <v>9629</v>
      </c>
      <c r="DB24" s="1625">
        <v>11468</v>
      </c>
      <c r="DC24" s="1625">
        <v>11560</v>
      </c>
      <c r="DD24" s="1625">
        <v>11696</v>
      </c>
      <c r="DE24" s="1625">
        <v>11929</v>
      </c>
      <c r="DF24" s="1625">
        <v>15694</v>
      </c>
      <c r="DG24" s="1625">
        <v>14658</v>
      </c>
      <c r="DH24" s="1625">
        <v>11406</v>
      </c>
      <c r="DI24" s="1625">
        <v>13461</v>
      </c>
      <c r="DJ24" s="1625">
        <v>16378</v>
      </c>
      <c r="DK24" s="1625">
        <v>15548</v>
      </c>
      <c r="DL24" s="1625">
        <v>41091</v>
      </c>
      <c r="DM24" s="1625">
        <v>13988</v>
      </c>
      <c r="DN24" s="1625">
        <v>22975</v>
      </c>
      <c r="DO24" s="1625">
        <v>9938</v>
      </c>
      <c r="DP24" s="1625">
        <v>10080</v>
      </c>
      <c r="DQ24" s="1625">
        <v>9005</v>
      </c>
      <c r="DR24" s="1625">
        <v>6760</v>
      </c>
      <c r="DS24" s="1625">
        <v>16964</v>
      </c>
      <c r="DT24" s="1625">
        <v>13829</v>
      </c>
      <c r="DU24" s="1625">
        <v>16461</v>
      </c>
      <c r="DV24" s="1625">
        <v>23940</v>
      </c>
      <c r="DW24" s="1625">
        <v>12904</v>
      </c>
      <c r="DX24" s="1625">
        <v>8486</v>
      </c>
      <c r="DY24" s="1625">
        <v>14885</v>
      </c>
      <c r="DZ24" s="1625">
        <v>31048</v>
      </c>
      <c r="EA24" s="1650">
        <v>25811</v>
      </c>
      <c r="EB24" s="1625">
        <v>6490</v>
      </c>
      <c r="EC24" s="1625">
        <v>7687</v>
      </c>
      <c r="ED24" s="1625">
        <v>4535</v>
      </c>
      <c r="EE24" s="1625">
        <v>8097</v>
      </c>
      <c r="EF24" s="1625">
        <v>13181</v>
      </c>
      <c r="EG24" s="1625">
        <v>17440</v>
      </c>
      <c r="EH24" s="1625">
        <v>10948</v>
      </c>
      <c r="EI24" s="1625">
        <v>8139</v>
      </c>
      <c r="EJ24" s="1625">
        <v>8655</v>
      </c>
      <c r="EK24" s="1625">
        <v>12031</v>
      </c>
      <c r="EL24" s="1625">
        <v>6811</v>
      </c>
      <c r="EM24" s="1625">
        <v>22329</v>
      </c>
      <c r="EN24" s="1625">
        <v>7043</v>
      </c>
      <c r="EO24" s="1625">
        <v>10289</v>
      </c>
      <c r="EP24" s="1625">
        <v>12334</v>
      </c>
      <c r="EQ24" s="1625">
        <v>9712</v>
      </c>
      <c r="ER24" s="1625">
        <v>5648</v>
      </c>
      <c r="ES24" s="1625">
        <v>12315</v>
      </c>
      <c r="ET24" s="1625">
        <v>4831</v>
      </c>
      <c r="EU24" s="1625"/>
      <c r="EV24" s="1632"/>
      <c r="EW24" s="1625"/>
      <c r="EX24" s="1625"/>
      <c r="EY24" s="1625"/>
      <c r="EZ24" s="1625"/>
      <c r="FA24" s="1625"/>
      <c r="FB24" s="1625"/>
      <c r="FC24" s="1625"/>
      <c r="FD24" s="1625"/>
      <c r="FE24" s="1625"/>
      <c r="FF24" s="1625"/>
      <c r="FG24" s="1625"/>
      <c r="FH24" s="1625"/>
      <c r="FI24" s="1625"/>
      <c r="FJ24" s="1625"/>
      <c r="FK24" s="1625"/>
      <c r="FL24" s="1625"/>
      <c r="FM24" s="1625"/>
      <c r="FN24" s="1625"/>
      <c r="FO24" s="1625"/>
      <c r="FP24" s="1625"/>
      <c r="FQ24" s="1625"/>
      <c r="FR24" s="1625"/>
      <c r="FS24" s="1625"/>
      <c r="FT24" s="1625"/>
      <c r="FU24" s="1625"/>
      <c r="FV24" s="1625"/>
      <c r="FW24" s="1625"/>
      <c r="FX24" s="1625"/>
      <c r="FY24" s="1650"/>
      <c r="FZ24" s="1625"/>
      <c r="GA24" s="1625"/>
      <c r="GB24" s="1625"/>
      <c r="GC24" s="1625"/>
      <c r="GD24" s="1625"/>
      <c r="GE24" s="1625"/>
      <c r="GF24" s="1625"/>
      <c r="GG24" s="1625"/>
      <c r="GH24" s="1625"/>
      <c r="GI24" s="1625"/>
      <c r="GJ24" s="1625"/>
      <c r="GK24" s="1625"/>
      <c r="GL24" s="1625"/>
      <c r="GM24" s="1625"/>
      <c r="GN24" s="1625"/>
      <c r="GO24" s="1625"/>
      <c r="GP24" s="1625"/>
      <c r="GQ24" s="1625"/>
      <c r="GR24" s="1625"/>
      <c r="GS24" s="1625"/>
      <c r="GT24" s="1627"/>
    </row>
    <row r="25" spans="1:202">
      <c r="A25" s="1620" t="s">
        <v>1973</v>
      </c>
      <c r="B25" s="1620">
        <v>1920</v>
      </c>
      <c r="C25" s="1625">
        <v>1422096</v>
      </c>
      <c r="D25" s="1625">
        <v>51722</v>
      </c>
      <c r="E25" s="1625">
        <v>22215</v>
      </c>
      <c r="F25" s="1625">
        <v>22313</v>
      </c>
      <c r="G25" s="1625">
        <v>25047</v>
      </c>
      <c r="H25" s="1625">
        <v>23439</v>
      </c>
      <c r="I25" s="1625">
        <v>26374</v>
      </c>
      <c r="J25" s="1625">
        <v>35401</v>
      </c>
      <c r="K25" s="1625">
        <v>35960</v>
      </c>
      <c r="L25" s="1625">
        <v>25368</v>
      </c>
      <c r="M25" s="1625">
        <v>25837</v>
      </c>
      <c r="N25" s="1625">
        <v>36778</v>
      </c>
      <c r="O25" s="1625">
        <v>38218</v>
      </c>
      <c r="P25" s="1625">
        <v>88572</v>
      </c>
      <c r="Q25" s="1625">
        <v>31214</v>
      </c>
      <c r="R25" s="1625">
        <v>49899</v>
      </c>
      <c r="S25" s="1625">
        <v>20776</v>
      </c>
      <c r="T25" s="1625">
        <v>21566</v>
      </c>
      <c r="U25" s="1625">
        <v>17869</v>
      </c>
      <c r="V25" s="1625">
        <v>15290</v>
      </c>
      <c r="W25" s="1625">
        <v>36723</v>
      </c>
      <c r="X25" s="1625">
        <v>27638</v>
      </c>
      <c r="Y25" s="1625">
        <v>37943</v>
      </c>
      <c r="Z25" s="1625">
        <v>54561</v>
      </c>
      <c r="AA25" s="1625">
        <v>27949</v>
      </c>
      <c r="AB25" s="1625">
        <v>18655</v>
      </c>
      <c r="AC25" s="1625">
        <v>34181</v>
      </c>
      <c r="AD25" s="1625">
        <v>69268</v>
      </c>
      <c r="AE25" s="1650">
        <v>62557</v>
      </c>
      <c r="AF25" s="1625">
        <v>14820</v>
      </c>
      <c r="AG25" s="1625">
        <v>16479</v>
      </c>
      <c r="AH25" s="1625">
        <v>10745</v>
      </c>
      <c r="AI25" s="1625">
        <v>17928</v>
      </c>
      <c r="AJ25" s="1625">
        <v>28823</v>
      </c>
      <c r="AK25" s="1625">
        <v>39927</v>
      </c>
      <c r="AL25" s="1625">
        <v>25481</v>
      </c>
      <c r="AM25" s="1625">
        <v>20109</v>
      </c>
      <c r="AN25" s="1625">
        <v>17855</v>
      </c>
      <c r="AO25" s="1625">
        <v>25925</v>
      </c>
      <c r="AP25" s="1625">
        <v>16572</v>
      </c>
      <c r="AQ25" s="1625">
        <v>56407</v>
      </c>
      <c r="AR25" s="1625">
        <v>16892</v>
      </c>
      <c r="AS25" s="1625">
        <v>25693</v>
      </c>
      <c r="AT25" s="1625">
        <v>28683</v>
      </c>
      <c r="AU25" s="1625">
        <v>22482</v>
      </c>
      <c r="AV25" s="1625">
        <v>13026</v>
      </c>
      <c r="AW25" s="1625">
        <v>28191</v>
      </c>
      <c r="AX25" s="1625">
        <v>12725</v>
      </c>
      <c r="AY25" s="1625"/>
      <c r="AZ25" s="1632"/>
      <c r="BA25" s="1625">
        <v>720655</v>
      </c>
      <c r="BB25" s="1625">
        <v>27694</v>
      </c>
      <c r="BC25" s="1625">
        <v>11336</v>
      </c>
      <c r="BD25" s="1625">
        <v>11395</v>
      </c>
      <c r="BE25" s="1625">
        <v>13023</v>
      </c>
      <c r="BF25" s="1625">
        <v>12073</v>
      </c>
      <c r="BG25" s="1625">
        <v>13308</v>
      </c>
      <c r="BH25" s="1625">
        <v>18095</v>
      </c>
      <c r="BI25" s="1625">
        <v>18350</v>
      </c>
      <c r="BJ25" s="1625">
        <v>12893</v>
      </c>
      <c r="BK25" s="1625">
        <v>12959</v>
      </c>
      <c r="BL25" s="1625">
        <v>18343</v>
      </c>
      <c r="BM25" s="1625">
        <v>19736</v>
      </c>
      <c r="BN25" s="1625">
        <v>45235</v>
      </c>
      <c r="BO25" s="1625">
        <v>16254</v>
      </c>
      <c r="BP25" s="1625">
        <v>24770</v>
      </c>
      <c r="BQ25" s="1625">
        <v>10304</v>
      </c>
      <c r="BR25" s="1625">
        <v>10621</v>
      </c>
      <c r="BS25" s="1625">
        <v>8827</v>
      </c>
      <c r="BT25" s="1625">
        <v>7626</v>
      </c>
      <c r="BU25" s="1625">
        <v>18440</v>
      </c>
      <c r="BV25" s="1625">
        <v>13711</v>
      </c>
      <c r="BW25" s="1625">
        <v>19095</v>
      </c>
      <c r="BX25" s="1625">
        <v>27068</v>
      </c>
      <c r="BY25" s="1625">
        <v>13992</v>
      </c>
      <c r="BZ25" s="1625">
        <v>9237</v>
      </c>
      <c r="CA25" s="1625">
        <v>17123</v>
      </c>
      <c r="CB25" s="1625">
        <v>34530</v>
      </c>
      <c r="CC25" s="1650">
        <v>31384</v>
      </c>
      <c r="CD25" s="1625">
        <v>7531</v>
      </c>
      <c r="CE25" s="1625">
        <v>8313</v>
      </c>
      <c r="CF25" s="1625">
        <v>5572</v>
      </c>
      <c r="CG25" s="1625">
        <v>9095</v>
      </c>
      <c r="CH25" s="1625">
        <v>14709</v>
      </c>
      <c r="CI25" s="1625">
        <v>20023</v>
      </c>
      <c r="CJ25" s="1625">
        <v>12937</v>
      </c>
      <c r="CK25" s="1625">
        <v>10010</v>
      </c>
      <c r="CL25" s="1625">
        <v>8996</v>
      </c>
      <c r="CM25" s="1625">
        <v>12928</v>
      </c>
      <c r="CN25" s="1625">
        <v>8504</v>
      </c>
      <c r="CO25" s="1625">
        <v>29209</v>
      </c>
      <c r="CP25" s="1625">
        <v>8671</v>
      </c>
      <c r="CQ25" s="1625">
        <v>13434</v>
      </c>
      <c r="CR25" s="1625">
        <v>14379</v>
      </c>
      <c r="CS25" s="1625">
        <v>11249</v>
      </c>
      <c r="CT25" s="1625">
        <v>6660</v>
      </c>
      <c r="CU25" s="1625">
        <v>14235</v>
      </c>
      <c r="CV25" s="1625">
        <v>6778</v>
      </c>
      <c r="CW25" s="1625"/>
      <c r="CX25" s="1632"/>
      <c r="CY25" s="1625">
        <v>701441</v>
      </c>
      <c r="CZ25" s="1625">
        <v>24028</v>
      </c>
      <c r="DA25" s="1625">
        <v>10879</v>
      </c>
      <c r="DB25" s="1625">
        <v>10918</v>
      </c>
      <c r="DC25" s="1625">
        <v>12024</v>
      </c>
      <c r="DD25" s="1625">
        <v>11366</v>
      </c>
      <c r="DE25" s="1625">
        <v>13066</v>
      </c>
      <c r="DF25" s="1625">
        <v>17306</v>
      </c>
      <c r="DG25" s="1625">
        <v>17610</v>
      </c>
      <c r="DH25" s="1625">
        <v>12475</v>
      </c>
      <c r="DI25" s="1625">
        <v>12878</v>
      </c>
      <c r="DJ25" s="1625">
        <v>18435</v>
      </c>
      <c r="DK25" s="1625">
        <v>18482</v>
      </c>
      <c r="DL25" s="1625">
        <v>43337</v>
      </c>
      <c r="DM25" s="1625">
        <v>14960</v>
      </c>
      <c r="DN25" s="1625">
        <v>25129</v>
      </c>
      <c r="DO25" s="1625">
        <v>10472</v>
      </c>
      <c r="DP25" s="1625">
        <v>10945</v>
      </c>
      <c r="DQ25" s="1625">
        <v>9042</v>
      </c>
      <c r="DR25" s="1625">
        <v>7664</v>
      </c>
      <c r="DS25" s="1625">
        <v>18283</v>
      </c>
      <c r="DT25" s="1625">
        <v>13927</v>
      </c>
      <c r="DU25" s="1625">
        <v>18848</v>
      </c>
      <c r="DV25" s="1625">
        <v>27493</v>
      </c>
      <c r="DW25" s="1625">
        <v>13957</v>
      </c>
      <c r="DX25" s="1625">
        <v>9418</v>
      </c>
      <c r="DY25" s="1625">
        <v>17058</v>
      </c>
      <c r="DZ25" s="1625">
        <v>34738</v>
      </c>
      <c r="EA25" s="1650">
        <v>31173</v>
      </c>
      <c r="EB25" s="1625">
        <v>7289</v>
      </c>
      <c r="EC25" s="1625">
        <v>8166</v>
      </c>
      <c r="ED25" s="1625">
        <v>5173</v>
      </c>
      <c r="EE25" s="1625">
        <v>8833</v>
      </c>
      <c r="EF25" s="1625">
        <v>14114</v>
      </c>
      <c r="EG25" s="1625">
        <v>19904</v>
      </c>
      <c r="EH25" s="1625">
        <v>12544</v>
      </c>
      <c r="EI25" s="1625">
        <v>10099</v>
      </c>
      <c r="EJ25" s="1625">
        <v>8859</v>
      </c>
      <c r="EK25" s="1625">
        <v>12997</v>
      </c>
      <c r="EL25" s="1625">
        <v>8068</v>
      </c>
      <c r="EM25" s="1625">
        <v>27198</v>
      </c>
      <c r="EN25" s="1625">
        <v>8221</v>
      </c>
      <c r="EO25" s="1625">
        <v>12259</v>
      </c>
      <c r="EP25" s="1625">
        <v>14304</v>
      </c>
      <c r="EQ25" s="1625">
        <v>11233</v>
      </c>
      <c r="ER25" s="1625">
        <v>6366</v>
      </c>
      <c r="ES25" s="1625">
        <v>13956</v>
      </c>
      <c r="ET25" s="1625">
        <v>5947</v>
      </c>
      <c r="EU25" s="1625"/>
      <c r="EV25" s="1632"/>
      <c r="EW25" s="1625"/>
      <c r="EX25" s="1625"/>
      <c r="EY25" s="1625"/>
      <c r="EZ25" s="1625"/>
      <c r="FA25" s="1625"/>
      <c r="FB25" s="1625"/>
      <c r="FC25" s="1625"/>
      <c r="FD25" s="1625"/>
      <c r="FE25" s="1625"/>
      <c r="FF25" s="1625"/>
      <c r="FG25" s="1625"/>
      <c r="FH25" s="1625"/>
      <c r="FI25" s="1625"/>
      <c r="FJ25" s="1625"/>
      <c r="FK25" s="1625"/>
      <c r="FL25" s="1625"/>
      <c r="FM25" s="1625"/>
      <c r="FN25" s="1625"/>
      <c r="FO25" s="1625"/>
      <c r="FP25" s="1625"/>
      <c r="FQ25" s="1625"/>
      <c r="FR25" s="1625"/>
      <c r="FS25" s="1625"/>
      <c r="FT25" s="1625"/>
      <c r="FU25" s="1625"/>
      <c r="FV25" s="1625"/>
      <c r="FW25" s="1625"/>
      <c r="FX25" s="1625"/>
      <c r="FY25" s="1650"/>
      <c r="FZ25" s="1625"/>
      <c r="GA25" s="1625"/>
      <c r="GB25" s="1625"/>
      <c r="GC25" s="1625"/>
      <c r="GD25" s="1625"/>
      <c r="GE25" s="1625"/>
      <c r="GF25" s="1625"/>
      <c r="GG25" s="1625"/>
      <c r="GH25" s="1625"/>
      <c r="GI25" s="1625"/>
      <c r="GJ25" s="1625"/>
      <c r="GK25" s="1625"/>
      <c r="GL25" s="1625"/>
      <c r="GM25" s="1625"/>
      <c r="GN25" s="1625"/>
      <c r="GO25" s="1625"/>
      <c r="GP25" s="1625"/>
      <c r="GQ25" s="1625"/>
      <c r="GR25" s="1625"/>
      <c r="GS25" s="1625"/>
      <c r="GT25" s="1627"/>
    </row>
    <row r="26" spans="1:202">
      <c r="A26" s="1620" t="s">
        <v>1974</v>
      </c>
      <c r="B26" s="1620">
        <v>1921</v>
      </c>
      <c r="C26" s="1625">
        <v>1288570</v>
      </c>
      <c r="D26" s="1625">
        <v>45059</v>
      </c>
      <c r="E26" s="1625">
        <v>19529</v>
      </c>
      <c r="F26" s="1625">
        <v>21262</v>
      </c>
      <c r="G26" s="1625">
        <v>22184</v>
      </c>
      <c r="H26" s="1625">
        <v>23089</v>
      </c>
      <c r="I26" s="1625">
        <v>22790</v>
      </c>
      <c r="J26" s="1625">
        <v>30224</v>
      </c>
      <c r="K26" s="1625">
        <v>31743</v>
      </c>
      <c r="L26" s="1625">
        <v>22487</v>
      </c>
      <c r="M26" s="1625">
        <v>23192</v>
      </c>
      <c r="N26" s="1625">
        <v>33095</v>
      </c>
      <c r="O26" s="1625">
        <v>35328</v>
      </c>
      <c r="P26" s="1625">
        <v>81201</v>
      </c>
      <c r="Q26" s="1625">
        <v>30142</v>
      </c>
      <c r="R26" s="1625">
        <v>43737</v>
      </c>
      <c r="S26" s="1625">
        <v>19395</v>
      </c>
      <c r="T26" s="1625">
        <v>20329</v>
      </c>
      <c r="U26" s="1625">
        <v>16845</v>
      </c>
      <c r="V26" s="1625">
        <v>12495</v>
      </c>
      <c r="W26" s="1625">
        <v>31516</v>
      </c>
      <c r="X26" s="1625">
        <v>25449</v>
      </c>
      <c r="Y26" s="1625">
        <v>34523</v>
      </c>
      <c r="Z26" s="1625">
        <v>52258</v>
      </c>
      <c r="AA26" s="1625">
        <v>26724</v>
      </c>
      <c r="AB26" s="1625">
        <v>16900</v>
      </c>
      <c r="AC26" s="1625">
        <v>32009</v>
      </c>
      <c r="AD26" s="1625">
        <v>62757</v>
      </c>
      <c r="AE26" s="1650">
        <v>51175</v>
      </c>
      <c r="AF26" s="1625">
        <v>13002</v>
      </c>
      <c r="AG26" s="1625">
        <v>16392</v>
      </c>
      <c r="AH26" s="1625">
        <v>9581</v>
      </c>
      <c r="AI26" s="1625">
        <v>16834</v>
      </c>
      <c r="AJ26" s="1625">
        <v>27212</v>
      </c>
      <c r="AK26" s="1625">
        <v>34661</v>
      </c>
      <c r="AL26" s="1625">
        <v>23625</v>
      </c>
      <c r="AM26" s="1625">
        <v>16238</v>
      </c>
      <c r="AN26" s="1625">
        <v>15696</v>
      </c>
      <c r="AO26" s="1625">
        <v>23621</v>
      </c>
      <c r="AP26" s="1625">
        <v>14940</v>
      </c>
      <c r="AQ26" s="1625">
        <v>49062</v>
      </c>
      <c r="AR26" s="1625">
        <v>16200</v>
      </c>
      <c r="AS26" s="1625">
        <v>24269</v>
      </c>
      <c r="AT26" s="1625">
        <v>28300</v>
      </c>
      <c r="AU26" s="1625">
        <v>21859</v>
      </c>
      <c r="AV26" s="1625">
        <v>12552</v>
      </c>
      <c r="AW26" s="1625">
        <v>27738</v>
      </c>
      <c r="AX26" s="1625">
        <v>9351</v>
      </c>
      <c r="AY26" s="1625"/>
      <c r="AZ26" s="1632"/>
      <c r="BA26" s="1625">
        <v>659328</v>
      </c>
      <c r="BB26" s="1625">
        <v>24205</v>
      </c>
      <c r="BC26" s="1625">
        <v>10105</v>
      </c>
      <c r="BD26" s="1625">
        <v>10854</v>
      </c>
      <c r="BE26" s="1625">
        <v>11513</v>
      </c>
      <c r="BF26" s="1625">
        <v>12079</v>
      </c>
      <c r="BG26" s="1625">
        <v>11572</v>
      </c>
      <c r="BH26" s="1625">
        <v>15682</v>
      </c>
      <c r="BI26" s="1625">
        <v>16307</v>
      </c>
      <c r="BJ26" s="1625">
        <v>11732</v>
      </c>
      <c r="BK26" s="1625">
        <v>11794</v>
      </c>
      <c r="BL26" s="1625">
        <v>16734</v>
      </c>
      <c r="BM26" s="1625">
        <v>18597</v>
      </c>
      <c r="BN26" s="1625">
        <v>42454</v>
      </c>
      <c r="BO26" s="1625">
        <v>15876</v>
      </c>
      <c r="BP26" s="1625">
        <v>22172</v>
      </c>
      <c r="BQ26" s="1625">
        <v>9788</v>
      </c>
      <c r="BR26" s="1625">
        <v>10071</v>
      </c>
      <c r="BS26" s="1625">
        <v>8212</v>
      </c>
      <c r="BT26" s="1625">
        <v>6321</v>
      </c>
      <c r="BU26" s="1625">
        <v>15883</v>
      </c>
      <c r="BV26" s="1625">
        <v>12533</v>
      </c>
      <c r="BW26" s="1625">
        <v>17598</v>
      </c>
      <c r="BX26" s="1625">
        <v>26201</v>
      </c>
      <c r="BY26" s="1625">
        <v>13510</v>
      </c>
      <c r="BZ26" s="1625">
        <v>8409</v>
      </c>
      <c r="CA26" s="1625">
        <v>16322</v>
      </c>
      <c r="CB26" s="1625">
        <v>32120</v>
      </c>
      <c r="CC26" s="1650">
        <v>25969</v>
      </c>
      <c r="CD26" s="1625">
        <v>6663</v>
      </c>
      <c r="CE26" s="1625">
        <v>8278</v>
      </c>
      <c r="CF26" s="1625">
        <v>4979</v>
      </c>
      <c r="CG26" s="1625">
        <v>8355</v>
      </c>
      <c r="CH26" s="1625">
        <v>14091</v>
      </c>
      <c r="CI26" s="1625">
        <v>17653</v>
      </c>
      <c r="CJ26" s="1625">
        <v>11929</v>
      </c>
      <c r="CK26" s="1625">
        <v>8108</v>
      </c>
      <c r="CL26" s="1625">
        <v>7996</v>
      </c>
      <c r="CM26" s="1625">
        <v>11813</v>
      </c>
      <c r="CN26" s="1625">
        <v>7840</v>
      </c>
      <c r="CO26" s="1625">
        <v>25666</v>
      </c>
      <c r="CP26" s="1625">
        <v>8316</v>
      </c>
      <c r="CQ26" s="1625">
        <v>12731</v>
      </c>
      <c r="CR26" s="1625">
        <v>14147</v>
      </c>
      <c r="CS26" s="1625">
        <v>10955</v>
      </c>
      <c r="CT26" s="1625">
        <v>6390</v>
      </c>
      <c r="CU26" s="1625">
        <v>14005</v>
      </c>
      <c r="CV26" s="1625">
        <v>4800</v>
      </c>
      <c r="CW26" s="1625"/>
      <c r="CX26" s="1632"/>
      <c r="CY26" s="1625">
        <v>629242</v>
      </c>
      <c r="CZ26" s="1625">
        <v>20854</v>
      </c>
      <c r="DA26" s="1625">
        <v>9424</v>
      </c>
      <c r="DB26" s="1625">
        <v>10408</v>
      </c>
      <c r="DC26" s="1625">
        <v>10671</v>
      </c>
      <c r="DD26" s="1625">
        <v>11010</v>
      </c>
      <c r="DE26" s="1625">
        <v>11218</v>
      </c>
      <c r="DF26" s="1625">
        <v>14542</v>
      </c>
      <c r="DG26" s="1625">
        <v>15436</v>
      </c>
      <c r="DH26" s="1625">
        <v>10755</v>
      </c>
      <c r="DI26" s="1625">
        <v>11398</v>
      </c>
      <c r="DJ26" s="1625">
        <v>16361</v>
      </c>
      <c r="DK26" s="1625">
        <v>16731</v>
      </c>
      <c r="DL26" s="1625">
        <v>38747</v>
      </c>
      <c r="DM26" s="1625">
        <v>14266</v>
      </c>
      <c r="DN26" s="1625">
        <v>21565</v>
      </c>
      <c r="DO26" s="1625">
        <v>9607</v>
      </c>
      <c r="DP26" s="1625">
        <v>10258</v>
      </c>
      <c r="DQ26" s="1625">
        <v>8633</v>
      </c>
      <c r="DR26" s="1625">
        <v>6174</v>
      </c>
      <c r="DS26" s="1625">
        <v>15633</v>
      </c>
      <c r="DT26" s="1625">
        <v>12916</v>
      </c>
      <c r="DU26" s="1625">
        <v>16925</v>
      </c>
      <c r="DV26" s="1625">
        <v>26057</v>
      </c>
      <c r="DW26" s="1625">
        <v>13214</v>
      </c>
      <c r="DX26" s="1625">
        <v>8491</v>
      </c>
      <c r="DY26" s="1625">
        <v>15687</v>
      </c>
      <c r="DZ26" s="1625">
        <v>30637</v>
      </c>
      <c r="EA26" s="1650">
        <v>25206</v>
      </c>
      <c r="EB26" s="1625">
        <v>6339</v>
      </c>
      <c r="EC26" s="1625">
        <v>8114</v>
      </c>
      <c r="ED26" s="1625">
        <v>4602</v>
      </c>
      <c r="EE26" s="1625">
        <v>8479</v>
      </c>
      <c r="EF26" s="1625">
        <v>13121</v>
      </c>
      <c r="EG26" s="1625">
        <v>17008</v>
      </c>
      <c r="EH26" s="1625">
        <v>11696</v>
      </c>
      <c r="EI26" s="1625">
        <v>8130</v>
      </c>
      <c r="EJ26" s="1625">
        <v>7700</v>
      </c>
      <c r="EK26" s="1625">
        <v>11808</v>
      </c>
      <c r="EL26" s="1625">
        <v>7100</v>
      </c>
      <c r="EM26" s="1625">
        <v>23396</v>
      </c>
      <c r="EN26" s="1625">
        <v>7884</v>
      </c>
      <c r="EO26" s="1625">
        <v>11538</v>
      </c>
      <c r="EP26" s="1625">
        <v>14153</v>
      </c>
      <c r="EQ26" s="1625">
        <v>10904</v>
      </c>
      <c r="ER26" s="1625">
        <v>6162</v>
      </c>
      <c r="ES26" s="1625">
        <v>13733</v>
      </c>
      <c r="ET26" s="1625">
        <v>4551</v>
      </c>
      <c r="EU26" s="1625"/>
      <c r="EV26" s="1632"/>
      <c r="EW26" s="1625"/>
      <c r="EX26" s="1625"/>
      <c r="EY26" s="1625"/>
      <c r="EZ26" s="1625"/>
      <c r="FA26" s="1625"/>
      <c r="FB26" s="1625"/>
      <c r="FC26" s="1625"/>
      <c r="FD26" s="1625"/>
      <c r="FE26" s="1625"/>
      <c r="FF26" s="1625"/>
      <c r="FG26" s="1625"/>
      <c r="FH26" s="1625"/>
      <c r="FI26" s="1625"/>
      <c r="FJ26" s="1625"/>
      <c r="FK26" s="1625"/>
      <c r="FL26" s="1625"/>
      <c r="FM26" s="1625"/>
      <c r="FN26" s="1625"/>
      <c r="FO26" s="1625"/>
      <c r="FP26" s="1625"/>
      <c r="FQ26" s="1625"/>
      <c r="FR26" s="1625"/>
      <c r="FS26" s="1625"/>
      <c r="FT26" s="1625"/>
      <c r="FU26" s="1625"/>
      <c r="FV26" s="1625"/>
      <c r="FW26" s="1625"/>
      <c r="FX26" s="1625"/>
      <c r="FY26" s="1650"/>
      <c r="FZ26" s="1625"/>
      <c r="GA26" s="1625"/>
      <c r="GB26" s="1625"/>
      <c r="GC26" s="1625"/>
      <c r="GD26" s="1625"/>
      <c r="GE26" s="1625"/>
      <c r="GF26" s="1625"/>
      <c r="GG26" s="1625"/>
      <c r="GH26" s="1625"/>
      <c r="GI26" s="1625"/>
      <c r="GJ26" s="1625"/>
      <c r="GK26" s="1625"/>
      <c r="GL26" s="1625"/>
      <c r="GM26" s="1625"/>
      <c r="GN26" s="1625"/>
      <c r="GO26" s="1625"/>
      <c r="GP26" s="1625"/>
      <c r="GQ26" s="1625"/>
      <c r="GR26" s="1625"/>
      <c r="GS26" s="1625"/>
      <c r="GT26" s="1627"/>
    </row>
    <row r="27" spans="1:202">
      <c r="A27" s="1620" t="s">
        <v>1975</v>
      </c>
      <c r="B27" s="1620">
        <v>1922</v>
      </c>
      <c r="C27" s="1625">
        <v>1286941</v>
      </c>
      <c r="D27" s="1625">
        <v>45772</v>
      </c>
      <c r="E27" s="1625">
        <v>23298</v>
      </c>
      <c r="F27" s="1625">
        <v>23565</v>
      </c>
      <c r="G27" s="1625">
        <v>23213</v>
      </c>
      <c r="H27" s="1625">
        <v>24796</v>
      </c>
      <c r="I27" s="1625">
        <v>24909</v>
      </c>
      <c r="J27" s="1625">
        <v>31918</v>
      </c>
      <c r="K27" s="1625">
        <v>32318</v>
      </c>
      <c r="L27" s="1625">
        <v>22713</v>
      </c>
      <c r="M27" s="1625">
        <v>24194</v>
      </c>
      <c r="N27" s="1625">
        <v>32090</v>
      </c>
      <c r="O27" s="1625">
        <v>34311</v>
      </c>
      <c r="P27" s="1625">
        <v>81105</v>
      </c>
      <c r="Q27" s="1625">
        <v>28281</v>
      </c>
      <c r="R27" s="1625">
        <v>46665</v>
      </c>
      <c r="S27" s="1625">
        <v>20412</v>
      </c>
      <c r="T27" s="1625">
        <v>22587</v>
      </c>
      <c r="U27" s="1625">
        <v>17480</v>
      </c>
      <c r="V27" s="1625">
        <v>12876</v>
      </c>
      <c r="W27" s="1625">
        <v>32821</v>
      </c>
      <c r="X27" s="1625">
        <v>25139</v>
      </c>
      <c r="Y27" s="1625">
        <v>33196</v>
      </c>
      <c r="Z27" s="1625">
        <v>46855</v>
      </c>
      <c r="AA27" s="1625">
        <v>24129</v>
      </c>
      <c r="AB27" s="1625">
        <v>15572</v>
      </c>
      <c r="AC27" s="1625">
        <v>29196</v>
      </c>
      <c r="AD27" s="1625">
        <v>64227</v>
      </c>
      <c r="AE27" s="1650">
        <v>52043</v>
      </c>
      <c r="AF27" s="1625">
        <v>12214</v>
      </c>
      <c r="AG27" s="1625">
        <v>16034</v>
      </c>
      <c r="AH27" s="1625">
        <v>9773</v>
      </c>
      <c r="AI27" s="1625">
        <v>17332</v>
      </c>
      <c r="AJ27" s="1625">
        <v>26411</v>
      </c>
      <c r="AK27" s="1625">
        <v>35354</v>
      </c>
      <c r="AL27" s="1625">
        <v>22924</v>
      </c>
      <c r="AM27" s="1625">
        <v>16536</v>
      </c>
      <c r="AN27" s="1625">
        <v>16607</v>
      </c>
      <c r="AO27" s="1625">
        <v>23011</v>
      </c>
      <c r="AP27" s="1625">
        <v>15209</v>
      </c>
      <c r="AQ27" s="1625">
        <v>45502</v>
      </c>
      <c r="AR27" s="1625">
        <v>15333</v>
      </c>
      <c r="AS27" s="1625">
        <v>22685</v>
      </c>
      <c r="AT27" s="1625">
        <v>26867</v>
      </c>
      <c r="AU27" s="1625">
        <v>20304</v>
      </c>
      <c r="AV27" s="1625">
        <v>12702</v>
      </c>
      <c r="AW27" s="1625">
        <v>27641</v>
      </c>
      <c r="AX27" s="1625">
        <v>8821</v>
      </c>
      <c r="AY27" s="1625"/>
      <c r="AZ27" s="1632"/>
      <c r="BA27" s="1625">
        <v>655740</v>
      </c>
      <c r="BB27" s="1625">
        <v>24291</v>
      </c>
      <c r="BC27" s="1625">
        <v>11893</v>
      </c>
      <c r="BD27" s="1625">
        <v>11917</v>
      </c>
      <c r="BE27" s="1625">
        <v>12010</v>
      </c>
      <c r="BF27" s="1625">
        <v>12751</v>
      </c>
      <c r="BG27" s="1625">
        <v>12749</v>
      </c>
      <c r="BH27" s="1625">
        <v>16501</v>
      </c>
      <c r="BI27" s="1625">
        <v>16737</v>
      </c>
      <c r="BJ27" s="1625">
        <v>11817</v>
      </c>
      <c r="BK27" s="1625">
        <v>12278</v>
      </c>
      <c r="BL27" s="1625">
        <v>16328</v>
      </c>
      <c r="BM27" s="1625">
        <v>17842</v>
      </c>
      <c r="BN27" s="1625">
        <v>42194</v>
      </c>
      <c r="BO27" s="1625">
        <v>14916</v>
      </c>
      <c r="BP27" s="1625">
        <v>23316</v>
      </c>
      <c r="BQ27" s="1625">
        <v>10146</v>
      </c>
      <c r="BR27" s="1625">
        <v>11015</v>
      </c>
      <c r="BS27" s="1625">
        <v>8396</v>
      </c>
      <c r="BT27" s="1625">
        <v>6506</v>
      </c>
      <c r="BU27" s="1625">
        <v>16615</v>
      </c>
      <c r="BV27" s="1625">
        <v>12408</v>
      </c>
      <c r="BW27" s="1625">
        <v>16992</v>
      </c>
      <c r="BX27" s="1625">
        <v>23010</v>
      </c>
      <c r="BY27" s="1625">
        <v>12069</v>
      </c>
      <c r="BZ27" s="1625">
        <v>7714</v>
      </c>
      <c r="CA27" s="1625">
        <v>14835</v>
      </c>
      <c r="CB27" s="1625">
        <v>32730</v>
      </c>
      <c r="CC27" s="1650">
        <v>26265</v>
      </c>
      <c r="CD27" s="1625">
        <v>6218</v>
      </c>
      <c r="CE27" s="1625">
        <v>8089</v>
      </c>
      <c r="CF27" s="1625">
        <v>5139</v>
      </c>
      <c r="CG27" s="1625">
        <v>8804</v>
      </c>
      <c r="CH27" s="1625">
        <v>13492</v>
      </c>
      <c r="CI27" s="1625">
        <v>17867</v>
      </c>
      <c r="CJ27" s="1625">
        <v>11792</v>
      </c>
      <c r="CK27" s="1625">
        <v>8308</v>
      </c>
      <c r="CL27" s="1625">
        <v>8513</v>
      </c>
      <c r="CM27" s="1625">
        <v>11602</v>
      </c>
      <c r="CN27" s="1625">
        <v>7858</v>
      </c>
      <c r="CO27" s="1625">
        <v>23423</v>
      </c>
      <c r="CP27" s="1625">
        <v>7824</v>
      </c>
      <c r="CQ27" s="1625">
        <v>11863</v>
      </c>
      <c r="CR27" s="1625">
        <v>13410</v>
      </c>
      <c r="CS27" s="1625">
        <v>10126</v>
      </c>
      <c r="CT27" s="1625">
        <v>6628</v>
      </c>
      <c r="CU27" s="1625">
        <v>14028</v>
      </c>
      <c r="CV27" s="1625">
        <v>4515</v>
      </c>
      <c r="CW27" s="1625"/>
      <c r="CX27" s="1632"/>
      <c r="CY27" s="1625">
        <v>631201</v>
      </c>
      <c r="CZ27" s="1625">
        <v>21481</v>
      </c>
      <c r="DA27" s="1625">
        <v>11405</v>
      </c>
      <c r="DB27" s="1625">
        <v>11648</v>
      </c>
      <c r="DC27" s="1625">
        <v>11203</v>
      </c>
      <c r="DD27" s="1625">
        <v>12045</v>
      </c>
      <c r="DE27" s="1625">
        <v>12160</v>
      </c>
      <c r="DF27" s="1625">
        <v>15417</v>
      </c>
      <c r="DG27" s="1625">
        <v>15581</v>
      </c>
      <c r="DH27" s="1625">
        <v>10896</v>
      </c>
      <c r="DI27" s="1625">
        <v>11916</v>
      </c>
      <c r="DJ27" s="1625">
        <v>15762</v>
      </c>
      <c r="DK27" s="1625">
        <v>16469</v>
      </c>
      <c r="DL27" s="1625">
        <v>38911</v>
      </c>
      <c r="DM27" s="1625">
        <v>13365</v>
      </c>
      <c r="DN27" s="1625">
        <v>23349</v>
      </c>
      <c r="DO27" s="1625">
        <v>10266</v>
      </c>
      <c r="DP27" s="1625">
        <v>11572</v>
      </c>
      <c r="DQ27" s="1625">
        <v>9084</v>
      </c>
      <c r="DR27" s="1625">
        <v>6370</v>
      </c>
      <c r="DS27" s="1625">
        <v>16206</v>
      </c>
      <c r="DT27" s="1625">
        <v>12731</v>
      </c>
      <c r="DU27" s="1625">
        <v>16204</v>
      </c>
      <c r="DV27" s="1625">
        <v>23845</v>
      </c>
      <c r="DW27" s="1625">
        <v>12060</v>
      </c>
      <c r="DX27" s="1625">
        <v>7858</v>
      </c>
      <c r="DY27" s="1625">
        <v>14361</v>
      </c>
      <c r="DZ27" s="1625">
        <v>31497</v>
      </c>
      <c r="EA27" s="1650">
        <v>25778</v>
      </c>
      <c r="EB27" s="1625">
        <v>5996</v>
      </c>
      <c r="EC27" s="1625">
        <v>7945</v>
      </c>
      <c r="ED27" s="1625">
        <v>4634</v>
      </c>
      <c r="EE27" s="1625">
        <v>8528</v>
      </c>
      <c r="EF27" s="1625">
        <v>12919</v>
      </c>
      <c r="EG27" s="1625">
        <v>17487</v>
      </c>
      <c r="EH27" s="1625">
        <v>11132</v>
      </c>
      <c r="EI27" s="1625">
        <v>8228</v>
      </c>
      <c r="EJ27" s="1625">
        <v>8094</v>
      </c>
      <c r="EK27" s="1625">
        <v>11409</v>
      </c>
      <c r="EL27" s="1625">
        <v>7351</v>
      </c>
      <c r="EM27" s="1625">
        <v>22079</v>
      </c>
      <c r="EN27" s="1625">
        <v>7509</v>
      </c>
      <c r="EO27" s="1625">
        <v>10822</v>
      </c>
      <c r="EP27" s="1625">
        <v>13457</v>
      </c>
      <c r="EQ27" s="1625">
        <v>10178</v>
      </c>
      <c r="ER27" s="1625">
        <v>6074</v>
      </c>
      <c r="ES27" s="1625">
        <v>13613</v>
      </c>
      <c r="ET27" s="1625">
        <v>4306</v>
      </c>
      <c r="EU27" s="1625"/>
      <c r="EV27" s="1632"/>
      <c r="EW27" s="1625"/>
      <c r="EX27" s="1625"/>
      <c r="EY27" s="1625"/>
      <c r="EZ27" s="1625"/>
      <c r="FA27" s="1625"/>
      <c r="FB27" s="1625"/>
      <c r="FC27" s="1625"/>
      <c r="FD27" s="1625"/>
      <c r="FE27" s="1625"/>
      <c r="FF27" s="1625"/>
      <c r="FG27" s="1625"/>
      <c r="FH27" s="1625"/>
      <c r="FI27" s="1625"/>
      <c r="FJ27" s="1625"/>
      <c r="FK27" s="1625"/>
      <c r="FL27" s="1625"/>
      <c r="FM27" s="1625"/>
      <c r="FN27" s="1625"/>
      <c r="FO27" s="1625"/>
      <c r="FP27" s="1625"/>
      <c r="FQ27" s="1625"/>
      <c r="FR27" s="1625"/>
      <c r="FS27" s="1625"/>
      <c r="FT27" s="1625"/>
      <c r="FU27" s="1625"/>
      <c r="FV27" s="1625"/>
      <c r="FW27" s="1625"/>
      <c r="FX27" s="1625"/>
      <c r="FY27" s="1650"/>
      <c r="FZ27" s="1625"/>
      <c r="GA27" s="1625"/>
      <c r="GB27" s="1625"/>
      <c r="GC27" s="1625"/>
      <c r="GD27" s="1625"/>
      <c r="GE27" s="1625"/>
      <c r="GF27" s="1625"/>
      <c r="GG27" s="1625"/>
      <c r="GH27" s="1625"/>
      <c r="GI27" s="1625"/>
      <c r="GJ27" s="1625"/>
      <c r="GK27" s="1625"/>
      <c r="GL27" s="1625"/>
      <c r="GM27" s="1625"/>
      <c r="GN27" s="1625"/>
      <c r="GO27" s="1625"/>
      <c r="GP27" s="1625"/>
      <c r="GQ27" s="1625"/>
      <c r="GR27" s="1625"/>
      <c r="GS27" s="1625"/>
      <c r="GT27" s="1627"/>
    </row>
    <row r="28" spans="1:202">
      <c r="A28" s="1620" t="s">
        <v>1976</v>
      </c>
      <c r="B28" s="1620">
        <v>1923</v>
      </c>
      <c r="C28" s="1625">
        <v>1332485</v>
      </c>
      <c r="D28" s="1625">
        <v>48624</v>
      </c>
      <c r="E28" s="1625">
        <v>20757</v>
      </c>
      <c r="F28" s="1625">
        <v>20979</v>
      </c>
      <c r="G28" s="1625">
        <v>23156</v>
      </c>
      <c r="H28" s="1625">
        <v>25493</v>
      </c>
      <c r="I28" s="1625">
        <v>23589</v>
      </c>
      <c r="J28" s="1625">
        <v>30687</v>
      </c>
      <c r="K28" s="1625">
        <v>32597</v>
      </c>
      <c r="L28" s="1625">
        <v>23290</v>
      </c>
      <c r="M28" s="1625">
        <v>24354</v>
      </c>
      <c r="N28" s="1625">
        <v>33521</v>
      </c>
      <c r="O28" s="1625">
        <v>38235</v>
      </c>
      <c r="P28" s="1625">
        <v>110085</v>
      </c>
      <c r="Q28" s="1625">
        <v>45243</v>
      </c>
      <c r="R28" s="1625">
        <v>43155</v>
      </c>
      <c r="S28" s="1625">
        <v>21215</v>
      </c>
      <c r="T28" s="1625">
        <v>21368</v>
      </c>
      <c r="U28" s="1625">
        <v>16520</v>
      </c>
      <c r="V28" s="1625">
        <v>11729</v>
      </c>
      <c r="W28" s="1625">
        <v>31140</v>
      </c>
      <c r="X28" s="1625">
        <v>26385</v>
      </c>
      <c r="Y28" s="1625">
        <v>35368</v>
      </c>
      <c r="Z28" s="1625">
        <v>51574</v>
      </c>
      <c r="AA28" s="1625">
        <v>25063</v>
      </c>
      <c r="AB28" s="1625">
        <v>16854</v>
      </c>
      <c r="AC28" s="1625">
        <v>30949</v>
      </c>
      <c r="AD28" s="1625">
        <v>62229</v>
      </c>
      <c r="AE28" s="1650">
        <v>51281</v>
      </c>
      <c r="AF28" s="1625">
        <v>12246</v>
      </c>
      <c r="AG28" s="1625">
        <v>14884</v>
      </c>
      <c r="AH28" s="1625">
        <v>10190</v>
      </c>
      <c r="AI28" s="1625">
        <v>18441</v>
      </c>
      <c r="AJ28" s="1625">
        <v>26503</v>
      </c>
      <c r="AK28" s="1625">
        <v>35590</v>
      </c>
      <c r="AL28" s="1625">
        <v>23675</v>
      </c>
      <c r="AM28" s="1625">
        <v>16546</v>
      </c>
      <c r="AN28" s="1625">
        <v>14949</v>
      </c>
      <c r="AO28" s="1625">
        <v>22130</v>
      </c>
      <c r="AP28" s="1625">
        <v>15385</v>
      </c>
      <c r="AQ28" s="1625">
        <v>46618</v>
      </c>
      <c r="AR28" s="1625">
        <v>14999</v>
      </c>
      <c r="AS28" s="1625">
        <v>21679</v>
      </c>
      <c r="AT28" s="1625">
        <v>25344</v>
      </c>
      <c r="AU28" s="1625">
        <v>19562</v>
      </c>
      <c r="AV28" s="1625">
        <v>12511</v>
      </c>
      <c r="AW28" s="1625">
        <v>26956</v>
      </c>
      <c r="AX28" s="1625">
        <v>8837</v>
      </c>
      <c r="AY28" s="1625"/>
      <c r="AZ28" s="1632"/>
      <c r="BA28" s="1625">
        <v>679072</v>
      </c>
      <c r="BB28" s="1625">
        <v>25864</v>
      </c>
      <c r="BC28" s="1625">
        <v>10653</v>
      </c>
      <c r="BD28" s="1625">
        <v>10832</v>
      </c>
      <c r="BE28" s="1625">
        <v>12046</v>
      </c>
      <c r="BF28" s="1625">
        <v>13234</v>
      </c>
      <c r="BG28" s="1625">
        <v>12155</v>
      </c>
      <c r="BH28" s="1625">
        <v>15866</v>
      </c>
      <c r="BI28" s="1625">
        <v>16735</v>
      </c>
      <c r="BJ28" s="1625">
        <v>12132</v>
      </c>
      <c r="BK28" s="1625">
        <v>12231</v>
      </c>
      <c r="BL28" s="1625">
        <v>16822</v>
      </c>
      <c r="BM28" s="1625">
        <v>19534</v>
      </c>
      <c r="BN28" s="1625">
        <v>56079</v>
      </c>
      <c r="BO28" s="1625">
        <v>22529</v>
      </c>
      <c r="BP28" s="1625">
        <v>21777</v>
      </c>
      <c r="BQ28" s="1625">
        <v>10435</v>
      </c>
      <c r="BR28" s="1625">
        <v>10563</v>
      </c>
      <c r="BS28" s="1625">
        <v>8084</v>
      </c>
      <c r="BT28" s="1625">
        <v>6088</v>
      </c>
      <c r="BU28" s="1625">
        <v>15918</v>
      </c>
      <c r="BV28" s="1625">
        <v>12996</v>
      </c>
      <c r="BW28" s="1625">
        <v>18055</v>
      </c>
      <c r="BX28" s="1625">
        <v>26026</v>
      </c>
      <c r="BY28" s="1625">
        <v>12621</v>
      </c>
      <c r="BZ28" s="1625">
        <v>8364</v>
      </c>
      <c r="CA28" s="1625">
        <v>15663</v>
      </c>
      <c r="CB28" s="1625">
        <v>31632</v>
      </c>
      <c r="CC28" s="1650">
        <v>26225</v>
      </c>
      <c r="CD28" s="1625">
        <v>6216</v>
      </c>
      <c r="CE28" s="1625">
        <v>7659</v>
      </c>
      <c r="CF28" s="1625">
        <v>5277</v>
      </c>
      <c r="CG28" s="1625">
        <v>9499</v>
      </c>
      <c r="CH28" s="1625">
        <v>13603</v>
      </c>
      <c r="CI28" s="1625">
        <v>17911</v>
      </c>
      <c r="CJ28" s="1625">
        <v>12124</v>
      </c>
      <c r="CK28" s="1625">
        <v>8254</v>
      </c>
      <c r="CL28" s="1625">
        <v>7653</v>
      </c>
      <c r="CM28" s="1625">
        <v>11139</v>
      </c>
      <c r="CN28" s="1625">
        <v>7959</v>
      </c>
      <c r="CO28" s="1625">
        <v>24183</v>
      </c>
      <c r="CP28" s="1625">
        <v>7693</v>
      </c>
      <c r="CQ28" s="1625">
        <v>11295</v>
      </c>
      <c r="CR28" s="1625">
        <v>12878</v>
      </c>
      <c r="CS28" s="1625">
        <v>9929</v>
      </c>
      <c r="CT28" s="1625">
        <v>6420</v>
      </c>
      <c r="CU28" s="1625">
        <v>13742</v>
      </c>
      <c r="CV28" s="1625">
        <v>4479</v>
      </c>
      <c r="CW28" s="1625"/>
      <c r="CX28" s="1632"/>
      <c r="CY28" s="1625">
        <v>653405</v>
      </c>
      <c r="CZ28" s="1625">
        <v>22760</v>
      </c>
      <c r="DA28" s="1625">
        <v>10104</v>
      </c>
      <c r="DB28" s="1625">
        <v>10147</v>
      </c>
      <c r="DC28" s="1625">
        <v>11110</v>
      </c>
      <c r="DD28" s="1625">
        <v>12259</v>
      </c>
      <c r="DE28" s="1625">
        <v>11434</v>
      </c>
      <c r="DF28" s="1625">
        <v>14821</v>
      </c>
      <c r="DG28" s="1625">
        <v>15862</v>
      </c>
      <c r="DH28" s="1625">
        <v>11157</v>
      </c>
      <c r="DI28" s="1625">
        <v>12123</v>
      </c>
      <c r="DJ28" s="1625">
        <v>16699</v>
      </c>
      <c r="DK28" s="1625">
        <v>18701</v>
      </c>
      <c r="DL28" s="1625">
        <v>54005</v>
      </c>
      <c r="DM28" s="1625">
        <v>22713</v>
      </c>
      <c r="DN28" s="1625">
        <v>21378</v>
      </c>
      <c r="DO28" s="1625">
        <v>10780</v>
      </c>
      <c r="DP28" s="1625">
        <v>10805</v>
      </c>
      <c r="DQ28" s="1625">
        <v>8436</v>
      </c>
      <c r="DR28" s="1625">
        <v>5641</v>
      </c>
      <c r="DS28" s="1625">
        <v>15222</v>
      </c>
      <c r="DT28" s="1625">
        <v>13389</v>
      </c>
      <c r="DU28" s="1625">
        <v>17313</v>
      </c>
      <c r="DV28" s="1625">
        <v>25548</v>
      </c>
      <c r="DW28" s="1625">
        <v>12442</v>
      </c>
      <c r="DX28" s="1625">
        <v>8490</v>
      </c>
      <c r="DY28" s="1625">
        <v>15286</v>
      </c>
      <c r="DZ28" s="1625">
        <v>30596</v>
      </c>
      <c r="EA28" s="1650">
        <v>25056</v>
      </c>
      <c r="EB28" s="1625">
        <v>6030</v>
      </c>
      <c r="EC28" s="1625">
        <v>7225</v>
      </c>
      <c r="ED28" s="1625">
        <v>4913</v>
      </c>
      <c r="EE28" s="1625">
        <v>8942</v>
      </c>
      <c r="EF28" s="1625">
        <v>12900</v>
      </c>
      <c r="EG28" s="1625">
        <v>17679</v>
      </c>
      <c r="EH28" s="1625">
        <v>11550</v>
      </c>
      <c r="EI28" s="1625">
        <v>8291</v>
      </c>
      <c r="EJ28" s="1625">
        <v>7296</v>
      </c>
      <c r="EK28" s="1625">
        <v>10991</v>
      </c>
      <c r="EL28" s="1625">
        <v>7426</v>
      </c>
      <c r="EM28" s="1625">
        <v>22434</v>
      </c>
      <c r="EN28" s="1625">
        <v>7306</v>
      </c>
      <c r="EO28" s="1625">
        <v>10383</v>
      </c>
      <c r="EP28" s="1625">
        <v>12466</v>
      </c>
      <c r="EQ28" s="1625">
        <v>9633</v>
      </c>
      <c r="ER28" s="1625">
        <v>6091</v>
      </c>
      <c r="ES28" s="1625">
        <v>13214</v>
      </c>
      <c r="ET28" s="1625">
        <v>4358</v>
      </c>
      <c r="EU28" s="1625"/>
      <c r="EV28" s="1632"/>
      <c r="EW28" s="1625">
        <v>8</v>
      </c>
      <c r="EX28" s="1625">
        <v>0</v>
      </c>
      <c r="EY28" s="1625">
        <v>0</v>
      </c>
      <c r="EZ28" s="1625">
        <v>0</v>
      </c>
      <c r="FA28" s="1625">
        <v>0</v>
      </c>
      <c r="FB28" s="1625">
        <v>0</v>
      </c>
      <c r="FC28" s="1625">
        <v>0</v>
      </c>
      <c r="FD28" s="1625">
        <v>0</v>
      </c>
      <c r="FE28" s="1625">
        <v>0</v>
      </c>
      <c r="FF28" s="1625">
        <v>1</v>
      </c>
      <c r="FG28" s="1625">
        <v>0</v>
      </c>
      <c r="FH28" s="1625">
        <v>0</v>
      </c>
      <c r="FI28" s="1625">
        <v>0</v>
      </c>
      <c r="FJ28" s="1625">
        <v>1</v>
      </c>
      <c r="FK28" s="1625">
        <v>1</v>
      </c>
      <c r="FL28" s="1625">
        <v>0</v>
      </c>
      <c r="FM28" s="1625">
        <v>0</v>
      </c>
      <c r="FN28" s="1625">
        <v>0</v>
      </c>
      <c r="FO28" s="1625">
        <v>0</v>
      </c>
      <c r="FP28" s="1625">
        <v>0</v>
      </c>
      <c r="FQ28" s="1625">
        <v>0</v>
      </c>
      <c r="FR28" s="1625">
        <v>0</v>
      </c>
      <c r="FS28" s="1625">
        <v>0</v>
      </c>
      <c r="FT28" s="1625">
        <v>0</v>
      </c>
      <c r="FU28" s="1625">
        <v>0</v>
      </c>
      <c r="FV28" s="1625">
        <v>0</v>
      </c>
      <c r="FW28" s="1625">
        <v>0</v>
      </c>
      <c r="FX28" s="1625">
        <v>1</v>
      </c>
      <c r="FY28" s="1650">
        <v>0</v>
      </c>
      <c r="FZ28" s="1625">
        <v>0</v>
      </c>
      <c r="GA28" s="1625">
        <v>0</v>
      </c>
      <c r="GB28" s="1625">
        <v>0</v>
      </c>
      <c r="GC28" s="1625">
        <v>0</v>
      </c>
      <c r="GD28" s="1625">
        <v>0</v>
      </c>
      <c r="GE28" s="1625">
        <v>0</v>
      </c>
      <c r="GF28" s="1625">
        <v>1</v>
      </c>
      <c r="GG28" s="1625">
        <v>1</v>
      </c>
      <c r="GH28" s="1625">
        <v>0</v>
      </c>
      <c r="GI28" s="1625">
        <v>0</v>
      </c>
      <c r="GJ28" s="1625">
        <v>0</v>
      </c>
      <c r="GK28" s="1625">
        <v>1</v>
      </c>
      <c r="GL28" s="1625">
        <v>0</v>
      </c>
      <c r="GM28" s="1625">
        <v>1</v>
      </c>
      <c r="GN28" s="1625">
        <v>0</v>
      </c>
      <c r="GO28" s="1625">
        <v>0</v>
      </c>
      <c r="GP28" s="1625">
        <v>0</v>
      </c>
      <c r="GQ28" s="1625">
        <v>0</v>
      </c>
      <c r="GR28" s="1625">
        <v>0</v>
      </c>
      <c r="GS28" s="1625"/>
      <c r="GT28" s="1627"/>
    </row>
    <row r="29" spans="1:202">
      <c r="A29" s="1620" t="s">
        <v>1977</v>
      </c>
      <c r="B29" s="1620">
        <v>1924</v>
      </c>
      <c r="C29" s="1625">
        <v>1254946</v>
      </c>
      <c r="D29" s="1625">
        <v>46806</v>
      </c>
      <c r="E29" s="1625">
        <v>19439</v>
      </c>
      <c r="F29" s="1625">
        <v>22087</v>
      </c>
      <c r="G29" s="1625">
        <v>22420</v>
      </c>
      <c r="H29" s="1625">
        <v>22752</v>
      </c>
      <c r="I29" s="1625">
        <v>22446</v>
      </c>
      <c r="J29" s="1625">
        <v>30031</v>
      </c>
      <c r="K29" s="1625">
        <v>31226</v>
      </c>
      <c r="L29" s="1625">
        <v>21264</v>
      </c>
      <c r="M29" s="1625">
        <v>23701</v>
      </c>
      <c r="N29" s="1625">
        <v>31444</v>
      </c>
      <c r="O29" s="1625">
        <v>32242</v>
      </c>
      <c r="P29" s="1625">
        <v>75136</v>
      </c>
      <c r="Q29" s="1625">
        <v>26427</v>
      </c>
      <c r="R29" s="1625">
        <v>44747</v>
      </c>
      <c r="S29" s="1625">
        <v>20022</v>
      </c>
      <c r="T29" s="1625">
        <v>20461</v>
      </c>
      <c r="U29" s="1625">
        <v>15458</v>
      </c>
      <c r="V29" s="1625">
        <v>12477</v>
      </c>
      <c r="W29" s="1625">
        <v>32043</v>
      </c>
      <c r="X29" s="1625">
        <v>24840</v>
      </c>
      <c r="Y29" s="1625">
        <v>32510</v>
      </c>
      <c r="Z29" s="1625">
        <v>48981</v>
      </c>
      <c r="AA29" s="1625">
        <v>23462</v>
      </c>
      <c r="AB29" s="1625">
        <v>14623</v>
      </c>
      <c r="AC29" s="1625">
        <v>28602</v>
      </c>
      <c r="AD29" s="1625">
        <v>61387</v>
      </c>
      <c r="AE29" s="1650">
        <v>52729</v>
      </c>
      <c r="AF29" s="1625">
        <v>12385</v>
      </c>
      <c r="AG29" s="1625">
        <v>15119</v>
      </c>
      <c r="AH29" s="1625">
        <v>9964</v>
      </c>
      <c r="AI29" s="1625">
        <v>17519</v>
      </c>
      <c r="AJ29" s="1625">
        <v>26902</v>
      </c>
      <c r="AK29" s="1625">
        <v>37634</v>
      </c>
      <c r="AL29" s="1625">
        <v>24297</v>
      </c>
      <c r="AM29" s="1625">
        <v>16670</v>
      </c>
      <c r="AN29" s="1625">
        <v>17581</v>
      </c>
      <c r="AO29" s="1625">
        <v>23601</v>
      </c>
      <c r="AP29" s="1625">
        <v>14616</v>
      </c>
      <c r="AQ29" s="1625">
        <v>46770</v>
      </c>
      <c r="AR29" s="1625">
        <v>14567</v>
      </c>
      <c r="AS29" s="1625">
        <v>22034</v>
      </c>
      <c r="AT29" s="1625">
        <v>26178</v>
      </c>
      <c r="AU29" s="1625">
        <v>20094</v>
      </c>
      <c r="AV29" s="1625">
        <v>12566</v>
      </c>
      <c r="AW29" s="1625">
        <v>27083</v>
      </c>
      <c r="AX29" s="1625">
        <v>9603</v>
      </c>
      <c r="AY29" s="1625"/>
      <c r="AZ29" s="1632"/>
      <c r="BA29" s="1625">
        <v>642969</v>
      </c>
      <c r="BB29" s="1625">
        <v>24909</v>
      </c>
      <c r="BC29" s="1625">
        <v>10053</v>
      </c>
      <c r="BD29" s="1625">
        <v>11284</v>
      </c>
      <c r="BE29" s="1625">
        <v>11728</v>
      </c>
      <c r="BF29" s="1625">
        <v>11620</v>
      </c>
      <c r="BG29" s="1625">
        <v>11433</v>
      </c>
      <c r="BH29" s="1625">
        <v>15492</v>
      </c>
      <c r="BI29" s="1625">
        <v>16134</v>
      </c>
      <c r="BJ29" s="1625">
        <v>11003</v>
      </c>
      <c r="BK29" s="1625">
        <v>12025</v>
      </c>
      <c r="BL29" s="1625">
        <v>15827</v>
      </c>
      <c r="BM29" s="1625">
        <v>16628</v>
      </c>
      <c r="BN29" s="1625">
        <v>39491</v>
      </c>
      <c r="BO29" s="1625">
        <v>14029</v>
      </c>
      <c r="BP29" s="1625">
        <v>22316</v>
      </c>
      <c r="BQ29" s="1625">
        <v>10161</v>
      </c>
      <c r="BR29" s="1625">
        <v>9970</v>
      </c>
      <c r="BS29" s="1625">
        <v>7631</v>
      </c>
      <c r="BT29" s="1625">
        <v>6373</v>
      </c>
      <c r="BU29" s="1625">
        <v>16462</v>
      </c>
      <c r="BV29" s="1625">
        <v>12458</v>
      </c>
      <c r="BW29" s="1625">
        <v>16620</v>
      </c>
      <c r="BX29" s="1625">
        <v>24679</v>
      </c>
      <c r="BY29" s="1625">
        <v>11934</v>
      </c>
      <c r="BZ29" s="1625">
        <v>7337</v>
      </c>
      <c r="CA29" s="1625">
        <v>14552</v>
      </c>
      <c r="CB29" s="1625">
        <v>31682</v>
      </c>
      <c r="CC29" s="1650">
        <v>27235</v>
      </c>
      <c r="CD29" s="1625">
        <v>6237</v>
      </c>
      <c r="CE29" s="1625">
        <v>7708</v>
      </c>
      <c r="CF29" s="1625">
        <v>5072</v>
      </c>
      <c r="CG29" s="1625">
        <v>8818</v>
      </c>
      <c r="CH29" s="1625">
        <v>14031</v>
      </c>
      <c r="CI29" s="1625">
        <v>19207</v>
      </c>
      <c r="CJ29" s="1625">
        <v>12152</v>
      </c>
      <c r="CK29" s="1625">
        <v>8328</v>
      </c>
      <c r="CL29" s="1625">
        <v>8930</v>
      </c>
      <c r="CM29" s="1625">
        <v>12030</v>
      </c>
      <c r="CN29" s="1625">
        <v>7635</v>
      </c>
      <c r="CO29" s="1625">
        <v>24116</v>
      </c>
      <c r="CP29" s="1625">
        <v>7436</v>
      </c>
      <c r="CQ29" s="1625">
        <v>11562</v>
      </c>
      <c r="CR29" s="1625">
        <v>13251</v>
      </c>
      <c r="CS29" s="1625">
        <v>10212</v>
      </c>
      <c r="CT29" s="1625">
        <v>6437</v>
      </c>
      <c r="CU29" s="1625">
        <v>13818</v>
      </c>
      <c r="CV29" s="1625">
        <v>4923</v>
      </c>
      <c r="CW29" s="1625"/>
      <c r="CX29" s="1632"/>
      <c r="CY29" s="1625">
        <v>611977</v>
      </c>
      <c r="CZ29" s="1625">
        <v>21897</v>
      </c>
      <c r="DA29" s="1625">
        <v>9386</v>
      </c>
      <c r="DB29" s="1625">
        <v>10803</v>
      </c>
      <c r="DC29" s="1625">
        <v>10692</v>
      </c>
      <c r="DD29" s="1625">
        <v>11132</v>
      </c>
      <c r="DE29" s="1625">
        <v>11013</v>
      </c>
      <c r="DF29" s="1625">
        <v>14539</v>
      </c>
      <c r="DG29" s="1625">
        <v>15092</v>
      </c>
      <c r="DH29" s="1625">
        <v>10261</v>
      </c>
      <c r="DI29" s="1625">
        <v>11676</v>
      </c>
      <c r="DJ29" s="1625">
        <v>15617</v>
      </c>
      <c r="DK29" s="1625">
        <v>15614</v>
      </c>
      <c r="DL29" s="1625">
        <v>35645</v>
      </c>
      <c r="DM29" s="1625">
        <v>12398</v>
      </c>
      <c r="DN29" s="1625">
        <v>22431</v>
      </c>
      <c r="DO29" s="1625">
        <v>9861</v>
      </c>
      <c r="DP29" s="1625">
        <v>10491</v>
      </c>
      <c r="DQ29" s="1625">
        <v>7827</v>
      </c>
      <c r="DR29" s="1625">
        <v>6104</v>
      </c>
      <c r="DS29" s="1625">
        <v>15581</v>
      </c>
      <c r="DT29" s="1625">
        <v>12382</v>
      </c>
      <c r="DU29" s="1625">
        <v>15890</v>
      </c>
      <c r="DV29" s="1625">
        <v>24302</v>
      </c>
      <c r="DW29" s="1625">
        <v>11528</v>
      </c>
      <c r="DX29" s="1625">
        <v>7286</v>
      </c>
      <c r="DY29" s="1625">
        <v>14050</v>
      </c>
      <c r="DZ29" s="1625">
        <v>29705</v>
      </c>
      <c r="EA29" s="1650">
        <v>25494</v>
      </c>
      <c r="EB29" s="1625">
        <v>6148</v>
      </c>
      <c r="EC29" s="1625">
        <v>7411</v>
      </c>
      <c r="ED29" s="1625">
        <v>4892</v>
      </c>
      <c r="EE29" s="1625">
        <v>8701</v>
      </c>
      <c r="EF29" s="1625">
        <v>12871</v>
      </c>
      <c r="EG29" s="1625">
        <v>18427</v>
      </c>
      <c r="EH29" s="1625">
        <v>12145</v>
      </c>
      <c r="EI29" s="1625">
        <v>8342</v>
      </c>
      <c r="EJ29" s="1625">
        <v>8651</v>
      </c>
      <c r="EK29" s="1625">
        <v>11571</v>
      </c>
      <c r="EL29" s="1625">
        <v>6981</v>
      </c>
      <c r="EM29" s="1625">
        <v>22654</v>
      </c>
      <c r="EN29" s="1625">
        <v>7131</v>
      </c>
      <c r="EO29" s="1625">
        <v>10472</v>
      </c>
      <c r="EP29" s="1625">
        <v>12927</v>
      </c>
      <c r="EQ29" s="1625">
        <v>9882</v>
      </c>
      <c r="ER29" s="1625">
        <v>6129</v>
      </c>
      <c r="ES29" s="1625">
        <v>13265</v>
      </c>
      <c r="ET29" s="1625">
        <v>4680</v>
      </c>
      <c r="EU29" s="1625"/>
      <c r="EV29" s="1632"/>
      <c r="EW29" s="1625"/>
      <c r="EX29" s="1625"/>
      <c r="EY29" s="1625"/>
      <c r="EZ29" s="1625"/>
      <c r="FA29" s="1625"/>
      <c r="FB29" s="1625"/>
      <c r="FC29" s="1625"/>
      <c r="FD29" s="1625"/>
      <c r="FE29" s="1625"/>
      <c r="FF29" s="1625"/>
      <c r="FG29" s="1625"/>
      <c r="FH29" s="1625"/>
      <c r="FI29" s="1625"/>
      <c r="FJ29" s="1625"/>
      <c r="FK29" s="1625"/>
      <c r="FL29" s="1625"/>
      <c r="FM29" s="1625"/>
      <c r="FN29" s="1625"/>
      <c r="FO29" s="1625"/>
      <c r="FP29" s="1625"/>
      <c r="FQ29" s="1625"/>
      <c r="FR29" s="1625"/>
      <c r="FS29" s="1625"/>
      <c r="FT29" s="1625"/>
      <c r="FU29" s="1625"/>
      <c r="FV29" s="1625"/>
      <c r="FW29" s="1625"/>
      <c r="FX29" s="1625"/>
      <c r="FY29" s="1650"/>
      <c r="FZ29" s="1625"/>
      <c r="GA29" s="1625"/>
      <c r="GB29" s="1625"/>
      <c r="GC29" s="1625"/>
      <c r="GD29" s="1625"/>
      <c r="GE29" s="1625"/>
      <c r="GF29" s="1625"/>
      <c r="GG29" s="1625"/>
      <c r="GH29" s="1625"/>
      <c r="GI29" s="1625"/>
      <c r="GJ29" s="1625"/>
      <c r="GK29" s="1625"/>
      <c r="GL29" s="1625"/>
      <c r="GM29" s="1625"/>
      <c r="GN29" s="1625"/>
      <c r="GO29" s="1625"/>
      <c r="GP29" s="1625"/>
      <c r="GQ29" s="1625"/>
      <c r="GR29" s="1625"/>
      <c r="GS29" s="1625"/>
      <c r="GT29" s="1627"/>
    </row>
    <row r="30" spans="1:202">
      <c r="A30" s="1620" t="s">
        <v>1978</v>
      </c>
      <c r="B30" s="1620">
        <v>1925</v>
      </c>
      <c r="C30" s="1625">
        <v>1210706</v>
      </c>
      <c r="D30" s="1625">
        <v>48053</v>
      </c>
      <c r="E30" s="1625">
        <v>18872</v>
      </c>
      <c r="F30" s="1625">
        <v>20362</v>
      </c>
      <c r="G30" s="1625">
        <v>20972</v>
      </c>
      <c r="H30" s="1625">
        <v>21534</v>
      </c>
      <c r="I30" s="1625">
        <v>22056</v>
      </c>
      <c r="J30" s="1625">
        <v>28459</v>
      </c>
      <c r="K30" s="1625">
        <v>31034</v>
      </c>
      <c r="L30" s="1625">
        <v>21743</v>
      </c>
      <c r="M30" s="1625">
        <v>23538</v>
      </c>
      <c r="N30" s="1625">
        <v>31127</v>
      </c>
      <c r="O30" s="1625">
        <v>31316</v>
      </c>
      <c r="P30" s="1625">
        <v>79129</v>
      </c>
      <c r="Q30" s="1625">
        <v>27259</v>
      </c>
      <c r="R30" s="1625">
        <v>41257</v>
      </c>
      <c r="S30" s="1625">
        <v>17875</v>
      </c>
      <c r="T30" s="1625">
        <v>19062</v>
      </c>
      <c r="U30" s="1625">
        <v>15187</v>
      </c>
      <c r="V30" s="1625">
        <v>11815</v>
      </c>
      <c r="W30" s="1625">
        <v>30966</v>
      </c>
      <c r="X30" s="1625">
        <v>24526</v>
      </c>
      <c r="Y30" s="1625">
        <v>33667</v>
      </c>
      <c r="Z30" s="1625">
        <v>47982</v>
      </c>
      <c r="AA30" s="1625">
        <v>25325</v>
      </c>
      <c r="AB30" s="1625">
        <v>15003</v>
      </c>
      <c r="AC30" s="1625">
        <v>27943</v>
      </c>
      <c r="AD30" s="1625">
        <v>59722</v>
      </c>
      <c r="AE30" s="1650">
        <v>48412</v>
      </c>
      <c r="AF30" s="1625">
        <v>12267</v>
      </c>
      <c r="AG30" s="1625">
        <v>15037</v>
      </c>
      <c r="AH30" s="1625">
        <v>9414</v>
      </c>
      <c r="AI30" s="1625">
        <v>16084</v>
      </c>
      <c r="AJ30" s="1625">
        <v>23469</v>
      </c>
      <c r="AK30" s="1625">
        <v>33252</v>
      </c>
      <c r="AL30" s="1625">
        <v>21146</v>
      </c>
      <c r="AM30" s="1625">
        <v>15051</v>
      </c>
      <c r="AN30" s="1625">
        <v>13864</v>
      </c>
      <c r="AO30" s="1625">
        <v>21198</v>
      </c>
      <c r="AP30" s="1625">
        <v>14238</v>
      </c>
      <c r="AQ30" s="1625">
        <v>44868</v>
      </c>
      <c r="AR30" s="1625">
        <v>13870</v>
      </c>
      <c r="AS30" s="1625">
        <v>20595</v>
      </c>
      <c r="AT30" s="1625">
        <v>24363</v>
      </c>
      <c r="AU30" s="1625">
        <v>18653</v>
      </c>
      <c r="AV30" s="1625">
        <v>11926</v>
      </c>
      <c r="AW30" s="1625">
        <v>26445</v>
      </c>
      <c r="AX30" s="1625">
        <v>10770</v>
      </c>
      <c r="AY30" s="1625"/>
      <c r="AZ30" s="1632"/>
      <c r="BA30" s="1625">
        <v>621357</v>
      </c>
      <c r="BB30" s="1625">
        <v>25363</v>
      </c>
      <c r="BC30" s="1625">
        <v>9783</v>
      </c>
      <c r="BD30" s="1625">
        <v>10532</v>
      </c>
      <c r="BE30" s="1625">
        <v>11136</v>
      </c>
      <c r="BF30" s="1625">
        <v>11086</v>
      </c>
      <c r="BG30" s="1625">
        <v>11318</v>
      </c>
      <c r="BH30" s="1625">
        <v>14598</v>
      </c>
      <c r="BI30" s="1625">
        <v>16211</v>
      </c>
      <c r="BJ30" s="1625">
        <v>11164</v>
      </c>
      <c r="BK30" s="1625">
        <v>11917</v>
      </c>
      <c r="BL30" s="1625">
        <v>15884</v>
      </c>
      <c r="BM30" s="1625">
        <v>16332</v>
      </c>
      <c r="BN30" s="1625">
        <v>41642</v>
      </c>
      <c r="BO30" s="1625">
        <v>14439</v>
      </c>
      <c r="BP30" s="1625">
        <v>20822</v>
      </c>
      <c r="BQ30" s="1625">
        <v>9072</v>
      </c>
      <c r="BR30" s="1625">
        <v>9495</v>
      </c>
      <c r="BS30" s="1625">
        <v>7285</v>
      </c>
      <c r="BT30" s="1625">
        <v>6002</v>
      </c>
      <c r="BU30" s="1625">
        <v>15756</v>
      </c>
      <c r="BV30" s="1625">
        <v>12121</v>
      </c>
      <c r="BW30" s="1625">
        <v>17499</v>
      </c>
      <c r="BX30" s="1625">
        <v>24162</v>
      </c>
      <c r="BY30" s="1625">
        <v>12754</v>
      </c>
      <c r="BZ30" s="1625">
        <v>7565</v>
      </c>
      <c r="CA30" s="1625">
        <v>14150</v>
      </c>
      <c r="CB30" s="1625">
        <v>30818</v>
      </c>
      <c r="CC30" s="1650">
        <v>24998</v>
      </c>
      <c r="CD30" s="1625">
        <v>6299</v>
      </c>
      <c r="CE30" s="1625">
        <v>7646</v>
      </c>
      <c r="CF30" s="1625">
        <v>4885</v>
      </c>
      <c r="CG30" s="1625">
        <v>8169</v>
      </c>
      <c r="CH30" s="1625">
        <v>12065</v>
      </c>
      <c r="CI30" s="1625">
        <v>16822</v>
      </c>
      <c r="CJ30" s="1625">
        <v>10750</v>
      </c>
      <c r="CK30" s="1625">
        <v>7660</v>
      </c>
      <c r="CL30" s="1625">
        <v>7143</v>
      </c>
      <c r="CM30" s="1625">
        <v>10781</v>
      </c>
      <c r="CN30" s="1625">
        <v>7419</v>
      </c>
      <c r="CO30" s="1625">
        <v>23042</v>
      </c>
      <c r="CP30" s="1625">
        <v>7175</v>
      </c>
      <c r="CQ30" s="1625">
        <v>10818</v>
      </c>
      <c r="CR30" s="1625">
        <v>12318</v>
      </c>
      <c r="CS30" s="1625">
        <v>9454</v>
      </c>
      <c r="CT30" s="1625">
        <v>6091</v>
      </c>
      <c r="CU30" s="1625">
        <v>13463</v>
      </c>
      <c r="CV30" s="1625">
        <v>5453</v>
      </c>
      <c r="CW30" s="1625"/>
      <c r="CX30" s="1632"/>
      <c r="CY30" s="1625">
        <v>589349</v>
      </c>
      <c r="CZ30" s="1625">
        <v>22690</v>
      </c>
      <c r="DA30" s="1625">
        <v>9089</v>
      </c>
      <c r="DB30" s="1625">
        <v>9830</v>
      </c>
      <c r="DC30" s="1625">
        <v>9836</v>
      </c>
      <c r="DD30" s="1625">
        <v>10448</v>
      </c>
      <c r="DE30" s="1625">
        <v>10738</v>
      </c>
      <c r="DF30" s="1625">
        <v>13861</v>
      </c>
      <c r="DG30" s="1625">
        <v>14823</v>
      </c>
      <c r="DH30" s="1625">
        <v>10579</v>
      </c>
      <c r="DI30" s="1625">
        <v>11621</v>
      </c>
      <c r="DJ30" s="1625">
        <v>15243</v>
      </c>
      <c r="DK30" s="1625">
        <v>14984</v>
      </c>
      <c r="DL30" s="1625">
        <v>37487</v>
      </c>
      <c r="DM30" s="1625">
        <v>12820</v>
      </c>
      <c r="DN30" s="1625">
        <v>20435</v>
      </c>
      <c r="DO30" s="1625">
        <v>8803</v>
      </c>
      <c r="DP30" s="1625">
        <v>9567</v>
      </c>
      <c r="DQ30" s="1625">
        <v>7902</v>
      </c>
      <c r="DR30" s="1625">
        <v>5813</v>
      </c>
      <c r="DS30" s="1625">
        <v>15210</v>
      </c>
      <c r="DT30" s="1625">
        <v>12405</v>
      </c>
      <c r="DU30" s="1625">
        <v>16168</v>
      </c>
      <c r="DV30" s="1625">
        <v>23820</v>
      </c>
      <c r="DW30" s="1625">
        <v>12571</v>
      </c>
      <c r="DX30" s="1625">
        <v>7438</v>
      </c>
      <c r="DY30" s="1625">
        <v>13793</v>
      </c>
      <c r="DZ30" s="1625">
        <v>28904</v>
      </c>
      <c r="EA30" s="1650">
        <v>23414</v>
      </c>
      <c r="EB30" s="1625">
        <v>5968</v>
      </c>
      <c r="EC30" s="1625">
        <v>7391</v>
      </c>
      <c r="ED30" s="1625">
        <v>4529</v>
      </c>
      <c r="EE30" s="1625">
        <v>7915</v>
      </c>
      <c r="EF30" s="1625">
        <v>11404</v>
      </c>
      <c r="EG30" s="1625">
        <v>16430</v>
      </c>
      <c r="EH30" s="1625">
        <v>10396</v>
      </c>
      <c r="EI30" s="1625">
        <v>7391</v>
      </c>
      <c r="EJ30" s="1625">
        <v>6721</v>
      </c>
      <c r="EK30" s="1625">
        <v>10417</v>
      </c>
      <c r="EL30" s="1625">
        <v>6819</v>
      </c>
      <c r="EM30" s="1625">
        <v>21826</v>
      </c>
      <c r="EN30" s="1625">
        <v>6695</v>
      </c>
      <c r="EO30" s="1625">
        <v>9777</v>
      </c>
      <c r="EP30" s="1625">
        <v>12045</v>
      </c>
      <c r="EQ30" s="1625">
        <v>9199</v>
      </c>
      <c r="ER30" s="1625">
        <v>5835</v>
      </c>
      <c r="ES30" s="1625">
        <v>12982</v>
      </c>
      <c r="ET30" s="1625">
        <v>5317</v>
      </c>
      <c r="EU30" s="1625"/>
      <c r="EV30" s="1632"/>
      <c r="EW30" s="1625"/>
      <c r="EX30" s="1625"/>
      <c r="EY30" s="1625"/>
      <c r="EZ30" s="1625"/>
      <c r="FA30" s="1625"/>
      <c r="FB30" s="1625"/>
      <c r="FC30" s="1625"/>
      <c r="FD30" s="1625"/>
      <c r="FE30" s="1625"/>
      <c r="FF30" s="1625"/>
      <c r="FG30" s="1625"/>
      <c r="FH30" s="1625"/>
      <c r="FI30" s="1625"/>
      <c r="FJ30" s="1625"/>
      <c r="FK30" s="1625"/>
      <c r="FL30" s="1625"/>
      <c r="FM30" s="1625"/>
      <c r="FN30" s="1625"/>
      <c r="FO30" s="1625"/>
      <c r="FP30" s="1625"/>
      <c r="FQ30" s="1625"/>
      <c r="FR30" s="1625"/>
      <c r="FS30" s="1625"/>
      <c r="FT30" s="1625"/>
      <c r="FU30" s="1625"/>
      <c r="FV30" s="1625"/>
      <c r="FW30" s="1625"/>
      <c r="FX30" s="1625"/>
      <c r="FY30" s="1650"/>
      <c r="FZ30" s="1625"/>
      <c r="GA30" s="1625"/>
      <c r="GB30" s="1625"/>
      <c r="GC30" s="1625"/>
      <c r="GD30" s="1625"/>
      <c r="GE30" s="1625"/>
      <c r="GF30" s="1625"/>
      <c r="GG30" s="1625"/>
      <c r="GH30" s="1625"/>
      <c r="GI30" s="1625"/>
      <c r="GJ30" s="1625"/>
      <c r="GK30" s="1625"/>
      <c r="GL30" s="1625"/>
      <c r="GM30" s="1625"/>
      <c r="GN30" s="1625"/>
      <c r="GO30" s="1625"/>
      <c r="GP30" s="1625"/>
      <c r="GQ30" s="1625"/>
      <c r="GR30" s="1625"/>
      <c r="GS30" s="1625"/>
      <c r="GT30" s="1627"/>
    </row>
    <row r="31" spans="1:202">
      <c r="A31" s="1620" t="s">
        <v>1979</v>
      </c>
      <c r="B31" s="1620">
        <v>1926</v>
      </c>
      <c r="C31" s="1625">
        <v>1160734</v>
      </c>
      <c r="D31" s="1625">
        <v>43303</v>
      </c>
      <c r="E31" s="1625">
        <v>18570</v>
      </c>
      <c r="F31" s="1625">
        <v>19139</v>
      </c>
      <c r="G31" s="1625">
        <v>20347</v>
      </c>
      <c r="H31" s="1625">
        <v>21870</v>
      </c>
      <c r="I31" s="1625">
        <v>22576</v>
      </c>
      <c r="J31" s="1625">
        <v>27462</v>
      </c>
      <c r="K31" s="1625">
        <v>27381</v>
      </c>
      <c r="L31" s="1625">
        <v>19437</v>
      </c>
      <c r="M31" s="1625">
        <v>20643</v>
      </c>
      <c r="N31" s="1625">
        <v>27880</v>
      </c>
      <c r="O31" s="1625">
        <v>30002</v>
      </c>
      <c r="P31" s="1625">
        <v>72933</v>
      </c>
      <c r="Q31" s="1625">
        <v>24770</v>
      </c>
      <c r="R31" s="1625">
        <v>40267</v>
      </c>
      <c r="S31" s="1625">
        <v>19089</v>
      </c>
      <c r="T31" s="1625">
        <v>18667</v>
      </c>
      <c r="U31" s="1625">
        <v>14526</v>
      </c>
      <c r="V31" s="1625">
        <v>10829</v>
      </c>
      <c r="W31" s="1625">
        <v>28365</v>
      </c>
      <c r="X31" s="1625">
        <v>22604</v>
      </c>
      <c r="Y31" s="1625">
        <v>30659</v>
      </c>
      <c r="Z31" s="1625">
        <v>45213</v>
      </c>
      <c r="AA31" s="1625">
        <v>21723</v>
      </c>
      <c r="AB31" s="1625">
        <v>13812</v>
      </c>
      <c r="AC31" s="1625">
        <v>26967</v>
      </c>
      <c r="AD31" s="1625">
        <v>55736</v>
      </c>
      <c r="AE31" s="1650">
        <v>46871</v>
      </c>
      <c r="AF31" s="1625">
        <v>11153</v>
      </c>
      <c r="AG31" s="1625">
        <v>14076</v>
      </c>
      <c r="AH31" s="1625">
        <v>8989</v>
      </c>
      <c r="AI31" s="1625">
        <v>16175</v>
      </c>
      <c r="AJ31" s="1625">
        <v>24506</v>
      </c>
      <c r="AK31" s="1625">
        <v>32233</v>
      </c>
      <c r="AL31" s="1625">
        <v>22039</v>
      </c>
      <c r="AM31" s="1625">
        <v>14496</v>
      </c>
      <c r="AN31" s="1625">
        <v>14295</v>
      </c>
      <c r="AO31" s="1625">
        <v>21698</v>
      </c>
      <c r="AP31" s="1625">
        <v>14215</v>
      </c>
      <c r="AQ31" s="1625">
        <v>45695</v>
      </c>
      <c r="AR31" s="1625">
        <v>14540</v>
      </c>
      <c r="AS31" s="1625">
        <v>20999</v>
      </c>
      <c r="AT31" s="1625">
        <v>25692</v>
      </c>
      <c r="AU31" s="1625">
        <v>19655</v>
      </c>
      <c r="AV31" s="1625">
        <v>12244</v>
      </c>
      <c r="AW31" s="1625">
        <v>26822</v>
      </c>
      <c r="AX31" s="1625">
        <v>9571</v>
      </c>
      <c r="AY31" s="1625"/>
      <c r="AZ31" s="1632"/>
      <c r="BA31" s="1625">
        <v>597292</v>
      </c>
      <c r="BB31" s="1625">
        <v>23307</v>
      </c>
      <c r="BC31" s="1625">
        <v>9703</v>
      </c>
      <c r="BD31" s="1625">
        <v>9811</v>
      </c>
      <c r="BE31" s="1625">
        <v>10593</v>
      </c>
      <c r="BF31" s="1625">
        <v>11370</v>
      </c>
      <c r="BG31" s="1625">
        <v>11586</v>
      </c>
      <c r="BH31" s="1625">
        <v>14252</v>
      </c>
      <c r="BI31" s="1625">
        <v>14300</v>
      </c>
      <c r="BJ31" s="1625">
        <v>10107</v>
      </c>
      <c r="BK31" s="1625">
        <v>10648</v>
      </c>
      <c r="BL31" s="1625">
        <v>14242</v>
      </c>
      <c r="BM31" s="1625">
        <v>15621</v>
      </c>
      <c r="BN31" s="1625">
        <v>38662</v>
      </c>
      <c r="BO31" s="1625">
        <v>13344</v>
      </c>
      <c r="BP31" s="1625">
        <v>20354</v>
      </c>
      <c r="BQ31" s="1625">
        <v>9713</v>
      </c>
      <c r="BR31" s="1625">
        <v>9186</v>
      </c>
      <c r="BS31" s="1625">
        <v>7060</v>
      </c>
      <c r="BT31" s="1625">
        <v>5469</v>
      </c>
      <c r="BU31" s="1625">
        <v>14635</v>
      </c>
      <c r="BV31" s="1625">
        <v>11389</v>
      </c>
      <c r="BW31" s="1625">
        <v>15854</v>
      </c>
      <c r="BX31" s="1625">
        <v>22745</v>
      </c>
      <c r="BY31" s="1625">
        <v>10957</v>
      </c>
      <c r="BZ31" s="1625">
        <v>6900</v>
      </c>
      <c r="CA31" s="1625">
        <v>13777</v>
      </c>
      <c r="CB31" s="1625">
        <v>28861</v>
      </c>
      <c r="CC31" s="1650">
        <v>24192</v>
      </c>
      <c r="CD31" s="1625">
        <v>5748</v>
      </c>
      <c r="CE31" s="1625">
        <v>7272</v>
      </c>
      <c r="CF31" s="1625">
        <v>4610</v>
      </c>
      <c r="CG31" s="1625">
        <v>8160</v>
      </c>
      <c r="CH31" s="1625">
        <v>12735</v>
      </c>
      <c r="CI31" s="1625">
        <v>16409</v>
      </c>
      <c r="CJ31" s="1625">
        <v>11179</v>
      </c>
      <c r="CK31" s="1625">
        <v>7364</v>
      </c>
      <c r="CL31" s="1625">
        <v>7299</v>
      </c>
      <c r="CM31" s="1625">
        <v>11078</v>
      </c>
      <c r="CN31" s="1625">
        <v>7241</v>
      </c>
      <c r="CO31" s="1625">
        <v>23733</v>
      </c>
      <c r="CP31" s="1625">
        <v>7452</v>
      </c>
      <c r="CQ31" s="1625">
        <v>10898</v>
      </c>
      <c r="CR31" s="1625">
        <v>13012</v>
      </c>
      <c r="CS31" s="1625">
        <v>9863</v>
      </c>
      <c r="CT31" s="1625">
        <v>6225</v>
      </c>
      <c r="CU31" s="1625">
        <v>13553</v>
      </c>
      <c r="CV31" s="1625">
        <v>4823</v>
      </c>
      <c r="CW31" s="1625"/>
      <c r="CX31" s="1632"/>
      <c r="CY31" s="1625">
        <v>563435</v>
      </c>
      <c r="CZ31" s="1625">
        <v>19996</v>
      </c>
      <c r="DA31" s="1625">
        <v>8867</v>
      </c>
      <c r="DB31" s="1625">
        <v>9328</v>
      </c>
      <c r="DC31" s="1625">
        <v>9754</v>
      </c>
      <c r="DD31" s="1625">
        <v>10500</v>
      </c>
      <c r="DE31" s="1625">
        <v>10990</v>
      </c>
      <c r="DF31" s="1625">
        <v>13210</v>
      </c>
      <c r="DG31" s="1625">
        <v>13081</v>
      </c>
      <c r="DH31" s="1625">
        <v>9328</v>
      </c>
      <c r="DI31" s="1625">
        <v>9995</v>
      </c>
      <c r="DJ31" s="1625">
        <v>13637</v>
      </c>
      <c r="DK31" s="1625">
        <v>14381</v>
      </c>
      <c r="DL31" s="1625">
        <v>34269</v>
      </c>
      <c r="DM31" s="1625">
        <v>11426</v>
      </c>
      <c r="DN31" s="1625">
        <v>19913</v>
      </c>
      <c r="DO31" s="1625">
        <v>9376</v>
      </c>
      <c r="DP31" s="1625">
        <v>9481</v>
      </c>
      <c r="DQ31" s="1625">
        <v>7466</v>
      </c>
      <c r="DR31" s="1625">
        <v>5360</v>
      </c>
      <c r="DS31" s="1625">
        <v>13730</v>
      </c>
      <c r="DT31" s="1625">
        <v>11215</v>
      </c>
      <c r="DU31" s="1625">
        <v>14804</v>
      </c>
      <c r="DV31" s="1625">
        <v>22468</v>
      </c>
      <c r="DW31" s="1625">
        <v>10766</v>
      </c>
      <c r="DX31" s="1625">
        <v>6912</v>
      </c>
      <c r="DY31" s="1625">
        <v>13190</v>
      </c>
      <c r="DZ31" s="1625">
        <v>26874</v>
      </c>
      <c r="EA31" s="1650">
        <v>22679</v>
      </c>
      <c r="EB31" s="1625">
        <v>5405</v>
      </c>
      <c r="EC31" s="1625">
        <v>6804</v>
      </c>
      <c r="ED31" s="1625">
        <v>4379</v>
      </c>
      <c r="EE31" s="1625">
        <v>8015</v>
      </c>
      <c r="EF31" s="1625">
        <v>11771</v>
      </c>
      <c r="EG31" s="1625">
        <v>15824</v>
      </c>
      <c r="EH31" s="1625">
        <v>10860</v>
      </c>
      <c r="EI31" s="1625">
        <v>7132</v>
      </c>
      <c r="EJ31" s="1625">
        <v>6996</v>
      </c>
      <c r="EK31" s="1625">
        <v>10620</v>
      </c>
      <c r="EL31" s="1625">
        <v>6974</v>
      </c>
      <c r="EM31" s="1625">
        <v>21962</v>
      </c>
      <c r="EN31" s="1625">
        <v>7088</v>
      </c>
      <c r="EO31" s="1625">
        <v>10101</v>
      </c>
      <c r="EP31" s="1625">
        <v>12680</v>
      </c>
      <c r="EQ31" s="1625">
        <v>9792</v>
      </c>
      <c r="ER31" s="1625">
        <v>6019</v>
      </c>
      <c r="ES31" s="1625">
        <v>13269</v>
      </c>
      <c r="ET31" s="1625">
        <v>4748</v>
      </c>
      <c r="EU31" s="1625"/>
      <c r="EV31" s="1632"/>
      <c r="EW31" s="1625">
        <v>7</v>
      </c>
      <c r="EX31" s="1625">
        <v>0</v>
      </c>
      <c r="EY31" s="1625">
        <v>0</v>
      </c>
      <c r="EZ31" s="1625">
        <v>0</v>
      </c>
      <c r="FA31" s="1625">
        <v>0</v>
      </c>
      <c r="FB31" s="1625">
        <v>0</v>
      </c>
      <c r="FC31" s="1625">
        <v>0</v>
      </c>
      <c r="FD31" s="1625">
        <v>0</v>
      </c>
      <c r="FE31" s="1625">
        <v>0</v>
      </c>
      <c r="FF31" s="1625">
        <v>2</v>
      </c>
      <c r="FG31" s="1625">
        <v>0</v>
      </c>
      <c r="FH31" s="1625">
        <v>1</v>
      </c>
      <c r="FI31" s="1625">
        <v>0</v>
      </c>
      <c r="FJ31" s="1625">
        <v>2</v>
      </c>
      <c r="FK31" s="1625">
        <v>0</v>
      </c>
      <c r="FL31" s="1625">
        <v>0</v>
      </c>
      <c r="FM31" s="1625">
        <v>0</v>
      </c>
      <c r="FN31" s="1625">
        <v>0</v>
      </c>
      <c r="FO31" s="1625">
        <v>0</v>
      </c>
      <c r="FP31" s="1625">
        <v>0</v>
      </c>
      <c r="FQ31" s="1625">
        <v>0</v>
      </c>
      <c r="FR31" s="1625">
        <v>0</v>
      </c>
      <c r="FS31" s="1625">
        <v>1</v>
      </c>
      <c r="FT31" s="1625">
        <v>0</v>
      </c>
      <c r="FU31" s="1625">
        <v>0</v>
      </c>
      <c r="FV31" s="1625">
        <v>0</v>
      </c>
      <c r="FW31" s="1625">
        <v>0</v>
      </c>
      <c r="FX31" s="1625">
        <v>1</v>
      </c>
      <c r="FY31" s="1650">
        <v>0</v>
      </c>
      <c r="FZ31" s="1625">
        <v>0</v>
      </c>
      <c r="GA31" s="1625">
        <v>0</v>
      </c>
      <c r="GB31" s="1625">
        <v>0</v>
      </c>
      <c r="GC31" s="1625">
        <v>0</v>
      </c>
      <c r="GD31" s="1625">
        <v>0</v>
      </c>
      <c r="GE31" s="1625">
        <v>0</v>
      </c>
      <c r="GF31" s="1625">
        <v>0</v>
      </c>
      <c r="GG31" s="1625">
        <v>0</v>
      </c>
      <c r="GH31" s="1625">
        <v>0</v>
      </c>
      <c r="GI31" s="1625">
        <v>0</v>
      </c>
      <c r="GJ31" s="1625">
        <v>0</v>
      </c>
      <c r="GK31" s="1625">
        <v>0</v>
      </c>
      <c r="GL31" s="1625">
        <v>0</v>
      </c>
      <c r="GM31" s="1625">
        <v>0</v>
      </c>
      <c r="GN31" s="1625">
        <v>0</v>
      </c>
      <c r="GO31" s="1625">
        <v>0</v>
      </c>
      <c r="GP31" s="1625">
        <v>0</v>
      </c>
      <c r="GQ31" s="1625">
        <v>0</v>
      </c>
      <c r="GR31" s="1625">
        <v>0</v>
      </c>
      <c r="GS31" s="1625"/>
      <c r="GT31" s="1627"/>
    </row>
    <row r="32" spans="1:202">
      <c r="A32" s="1620" t="s">
        <v>1980</v>
      </c>
      <c r="B32" s="1620">
        <v>1927</v>
      </c>
      <c r="C32" s="1625">
        <v>1214323</v>
      </c>
      <c r="D32" s="1625">
        <v>49904</v>
      </c>
      <c r="E32" s="1625">
        <v>18937</v>
      </c>
      <c r="F32" s="1625">
        <v>20251</v>
      </c>
      <c r="G32" s="1625">
        <v>21251</v>
      </c>
      <c r="H32" s="1625">
        <v>21062</v>
      </c>
      <c r="I32" s="1625">
        <v>22620</v>
      </c>
      <c r="J32" s="1625">
        <v>29119</v>
      </c>
      <c r="K32" s="1625">
        <v>29304</v>
      </c>
      <c r="L32" s="1625">
        <v>21702</v>
      </c>
      <c r="M32" s="1625">
        <v>23686</v>
      </c>
      <c r="N32" s="1625">
        <v>30872</v>
      </c>
      <c r="O32" s="1625">
        <v>30169</v>
      </c>
      <c r="P32" s="1625">
        <v>79425</v>
      </c>
      <c r="Q32" s="1625">
        <v>26712</v>
      </c>
      <c r="R32" s="1625">
        <v>39861</v>
      </c>
      <c r="S32" s="1625">
        <v>18570</v>
      </c>
      <c r="T32" s="1625">
        <v>19663</v>
      </c>
      <c r="U32" s="1625">
        <v>15628</v>
      </c>
      <c r="V32" s="1625">
        <v>11183</v>
      </c>
      <c r="W32" s="1625">
        <v>29692</v>
      </c>
      <c r="X32" s="1625">
        <v>24350</v>
      </c>
      <c r="Y32" s="1625">
        <v>31069</v>
      </c>
      <c r="Z32" s="1625">
        <v>48601</v>
      </c>
      <c r="AA32" s="1625">
        <v>22718</v>
      </c>
      <c r="AB32" s="1625">
        <v>14367</v>
      </c>
      <c r="AC32" s="1625">
        <v>30994</v>
      </c>
      <c r="AD32" s="1625">
        <v>61343</v>
      </c>
      <c r="AE32" s="1650">
        <v>48434</v>
      </c>
      <c r="AF32" s="1625">
        <v>11961</v>
      </c>
      <c r="AG32" s="1625">
        <v>14585</v>
      </c>
      <c r="AH32" s="1625">
        <v>9519</v>
      </c>
      <c r="AI32" s="1625">
        <v>16456</v>
      </c>
      <c r="AJ32" s="1625">
        <v>25290</v>
      </c>
      <c r="AK32" s="1625">
        <v>32983</v>
      </c>
      <c r="AL32" s="1625">
        <v>22499</v>
      </c>
      <c r="AM32" s="1625">
        <v>15266</v>
      </c>
      <c r="AN32" s="1625">
        <v>14912</v>
      </c>
      <c r="AO32" s="1625">
        <v>21675</v>
      </c>
      <c r="AP32" s="1625">
        <v>14133</v>
      </c>
      <c r="AQ32" s="1625">
        <v>45455</v>
      </c>
      <c r="AR32" s="1625">
        <v>14103</v>
      </c>
      <c r="AS32" s="1625">
        <v>22034</v>
      </c>
      <c r="AT32" s="1625">
        <v>24931</v>
      </c>
      <c r="AU32" s="1625">
        <v>19428</v>
      </c>
      <c r="AV32" s="1625">
        <v>12441</v>
      </c>
      <c r="AW32" s="1625">
        <v>25689</v>
      </c>
      <c r="AX32" s="1625">
        <v>9476</v>
      </c>
      <c r="AY32" s="1625"/>
      <c r="AZ32" s="1632"/>
      <c r="BA32" s="1625">
        <v>624311</v>
      </c>
      <c r="BB32" s="1625">
        <v>26728</v>
      </c>
      <c r="BC32" s="1625">
        <v>9840</v>
      </c>
      <c r="BD32" s="1625">
        <v>10369</v>
      </c>
      <c r="BE32" s="1625">
        <v>11114</v>
      </c>
      <c r="BF32" s="1625">
        <v>10816</v>
      </c>
      <c r="BG32" s="1625">
        <v>11676</v>
      </c>
      <c r="BH32" s="1625">
        <v>15175</v>
      </c>
      <c r="BI32" s="1625">
        <v>15222</v>
      </c>
      <c r="BJ32" s="1625">
        <v>11102</v>
      </c>
      <c r="BK32" s="1625">
        <v>12007</v>
      </c>
      <c r="BL32" s="1625">
        <v>15777</v>
      </c>
      <c r="BM32" s="1625">
        <v>15698</v>
      </c>
      <c r="BN32" s="1625">
        <v>41760</v>
      </c>
      <c r="BO32" s="1625">
        <v>14323</v>
      </c>
      <c r="BP32" s="1625">
        <v>20323</v>
      </c>
      <c r="BQ32" s="1625">
        <v>9267</v>
      </c>
      <c r="BR32" s="1625">
        <v>9717</v>
      </c>
      <c r="BS32" s="1625">
        <v>7551</v>
      </c>
      <c r="BT32" s="1625">
        <v>5743</v>
      </c>
      <c r="BU32" s="1625">
        <v>15083</v>
      </c>
      <c r="BV32" s="1625">
        <v>12244</v>
      </c>
      <c r="BW32" s="1625">
        <v>15914</v>
      </c>
      <c r="BX32" s="1625">
        <v>24545</v>
      </c>
      <c r="BY32" s="1625">
        <v>11388</v>
      </c>
      <c r="BZ32" s="1625">
        <v>7303</v>
      </c>
      <c r="CA32" s="1625">
        <v>15481</v>
      </c>
      <c r="CB32" s="1625">
        <v>31921</v>
      </c>
      <c r="CC32" s="1650">
        <v>25056</v>
      </c>
      <c r="CD32" s="1625">
        <v>6094</v>
      </c>
      <c r="CE32" s="1625">
        <v>7500</v>
      </c>
      <c r="CF32" s="1625">
        <v>4873</v>
      </c>
      <c r="CG32" s="1625">
        <v>8335</v>
      </c>
      <c r="CH32" s="1625">
        <v>12953</v>
      </c>
      <c r="CI32" s="1625">
        <v>16835</v>
      </c>
      <c r="CJ32" s="1625">
        <v>11344</v>
      </c>
      <c r="CK32" s="1625">
        <v>7778</v>
      </c>
      <c r="CL32" s="1625">
        <v>7624</v>
      </c>
      <c r="CM32" s="1625">
        <v>11133</v>
      </c>
      <c r="CN32" s="1625">
        <v>7382</v>
      </c>
      <c r="CO32" s="1625">
        <v>23608</v>
      </c>
      <c r="CP32" s="1625">
        <v>7288</v>
      </c>
      <c r="CQ32" s="1625">
        <v>11537</v>
      </c>
      <c r="CR32" s="1625">
        <v>12659</v>
      </c>
      <c r="CS32" s="1625">
        <v>9883</v>
      </c>
      <c r="CT32" s="1625">
        <v>6382</v>
      </c>
      <c r="CU32" s="1625">
        <v>13101</v>
      </c>
      <c r="CV32" s="1625">
        <v>4859</v>
      </c>
      <c r="CW32" s="1625"/>
      <c r="CX32" s="1632"/>
      <c r="CY32" s="1625">
        <v>590012</v>
      </c>
      <c r="CZ32" s="1625">
        <v>23176</v>
      </c>
      <c r="DA32" s="1625">
        <v>9097</v>
      </c>
      <c r="DB32" s="1625">
        <v>9882</v>
      </c>
      <c r="DC32" s="1625">
        <v>10137</v>
      </c>
      <c r="DD32" s="1625">
        <v>10246</v>
      </c>
      <c r="DE32" s="1625">
        <v>10944</v>
      </c>
      <c r="DF32" s="1625">
        <v>13944</v>
      </c>
      <c r="DG32" s="1625">
        <v>14082</v>
      </c>
      <c r="DH32" s="1625">
        <v>10600</v>
      </c>
      <c r="DI32" s="1625">
        <v>11679</v>
      </c>
      <c r="DJ32" s="1625">
        <v>15095</v>
      </c>
      <c r="DK32" s="1625">
        <v>14471</v>
      </c>
      <c r="DL32" s="1625">
        <v>37665</v>
      </c>
      <c r="DM32" s="1625">
        <v>12389</v>
      </c>
      <c r="DN32" s="1625">
        <v>19538</v>
      </c>
      <c r="DO32" s="1625">
        <v>9303</v>
      </c>
      <c r="DP32" s="1625">
        <v>9946</v>
      </c>
      <c r="DQ32" s="1625">
        <v>8077</v>
      </c>
      <c r="DR32" s="1625">
        <v>5440</v>
      </c>
      <c r="DS32" s="1625">
        <v>14609</v>
      </c>
      <c r="DT32" s="1625">
        <v>12106</v>
      </c>
      <c r="DU32" s="1625">
        <v>15155</v>
      </c>
      <c r="DV32" s="1625">
        <v>24056</v>
      </c>
      <c r="DW32" s="1625">
        <v>11330</v>
      </c>
      <c r="DX32" s="1625">
        <v>7064</v>
      </c>
      <c r="DY32" s="1625">
        <v>15513</v>
      </c>
      <c r="DZ32" s="1625">
        <v>29422</v>
      </c>
      <c r="EA32" s="1650">
        <v>23378</v>
      </c>
      <c r="EB32" s="1625">
        <v>5867</v>
      </c>
      <c r="EC32" s="1625">
        <v>7085</v>
      </c>
      <c r="ED32" s="1625">
        <v>4646</v>
      </c>
      <c r="EE32" s="1625">
        <v>8121</v>
      </c>
      <c r="EF32" s="1625">
        <v>12337</v>
      </c>
      <c r="EG32" s="1625">
        <v>16148</v>
      </c>
      <c r="EH32" s="1625">
        <v>11155</v>
      </c>
      <c r="EI32" s="1625">
        <v>7488</v>
      </c>
      <c r="EJ32" s="1625">
        <v>7288</v>
      </c>
      <c r="EK32" s="1625">
        <v>10542</v>
      </c>
      <c r="EL32" s="1625">
        <v>6751</v>
      </c>
      <c r="EM32" s="1625">
        <v>21847</v>
      </c>
      <c r="EN32" s="1625">
        <v>6815</v>
      </c>
      <c r="EO32" s="1625">
        <v>10497</v>
      </c>
      <c r="EP32" s="1625">
        <v>12272</v>
      </c>
      <c r="EQ32" s="1625">
        <v>9545</v>
      </c>
      <c r="ER32" s="1625">
        <v>6059</v>
      </c>
      <c r="ES32" s="1625">
        <v>12588</v>
      </c>
      <c r="ET32" s="1625">
        <v>4617</v>
      </c>
      <c r="EU32" s="1625"/>
      <c r="EV32" s="1632"/>
      <c r="EW32" s="1625"/>
      <c r="EX32" s="1625"/>
      <c r="EY32" s="1625"/>
      <c r="EZ32" s="1625"/>
      <c r="FA32" s="1625"/>
      <c r="FB32" s="1625"/>
      <c r="FC32" s="1625"/>
      <c r="FD32" s="1625"/>
      <c r="FE32" s="1625"/>
      <c r="FF32" s="1625"/>
      <c r="FG32" s="1625"/>
      <c r="FH32" s="1625"/>
      <c r="FI32" s="1625"/>
      <c r="FJ32" s="1625"/>
      <c r="FK32" s="1625"/>
      <c r="FL32" s="1625"/>
      <c r="FM32" s="1625"/>
      <c r="FN32" s="1625"/>
      <c r="FO32" s="1625"/>
      <c r="FP32" s="1625"/>
      <c r="FQ32" s="1625"/>
      <c r="FR32" s="1625"/>
      <c r="FS32" s="1625"/>
      <c r="FT32" s="1625"/>
      <c r="FU32" s="1625"/>
      <c r="FV32" s="1625"/>
      <c r="FW32" s="1625"/>
      <c r="FX32" s="1625"/>
      <c r="FY32" s="1650"/>
      <c r="FZ32" s="1625"/>
      <c r="GA32" s="1625"/>
      <c r="GB32" s="1625"/>
      <c r="GC32" s="1625"/>
      <c r="GD32" s="1625"/>
      <c r="GE32" s="1625"/>
      <c r="GF32" s="1625"/>
      <c r="GG32" s="1625"/>
      <c r="GH32" s="1625"/>
      <c r="GI32" s="1625"/>
      <c r="GJ32" s="1625"/>
      <c r="GK32" s="1625"/>
      <c r="GL32" s="1625"/>
      <c r="GM32" s="1625"/>
      <c r="GN32" s="1625"/>
      <c r="GO32" s="1625"/>
      <c r="GP32" s="1625"/>
      <c r="GQ32" s="1625"/>
      <c r="GR32" s="1625"/>
      <c r="GS32" s="1625"/>
      <c r="GT32" s="1627"/>
    </row>
    <row r="33" spans="1:202">
      <c r="A33" s="1620" t="s">
        <v>1981</v>
      </c>
      <c r="B33" s="1620">
        <v>1928</v>
      </c>
      <c r="C33" s="1625">
        <v>1236711</v>
      </c>
      <c r="D33" s="1625">
        <v>48298</v>
      </c>
      <c r="E33" s="1625">
        <v>19674</v>
      </c>
      <c r="F33" s="1625">
        <v>21363</v>
      </c>
      <c r="G33" s="1625">
        <v>21809</v>
      </c>
      <c r="H33" s="1625">
        <v>20958</v>
      </c>
      <c r="I33" s="1625">
        <v>22387</v>
      </c>
      <c r="J33" s="1625">
        <v>29085</v>
      </c>
      <c r="K33" s="1625">
        <v>31128</v>
      </c>
      <c r="L33" s="1625">
        <v>21773</v>
      </c>
      <c r="M33" s="1625">
        <v>23419</v>
      </c>
      <c r="N33" s="1625">
        <v>32106</v>
      </c>
      <c r="O33" s="1625">
        <v>33270</v>
      </c>
      <c r="P33" s="1625">
        <v>84759</v>
      </c>
      <c r="Q33" s="1625">
        <v>28088</v>
      </c>
      <c r="R33" s="1625">
        <v>40786</v>
      </c>
      <c r="S33" s="1625">
        <v>18205</v>
      </c>
      <c r="T33" s="1625">
        <v>19147</v>
      </c>
      <c r="U33" s="1625">
        <v>15069</v>
      </c>
      <c r="V33" s="1625">
        <v>11768</v>
      </c>
      <c r="W33" s="1625">
        <v>30454</v>
      </c>
      <c r="X33" s="1625">
        <v>26318</v>
      </c>
      <c r="Y33" s="1625">
        <v>34175</v>
      </c>
      <c r="Z33" s="1625">
        <v>52733</v>
      </c>
      <c r="AA33" s="1625">
        <v>25366</v>
      </c>
      <c r="AB33" s="1625">
        <v>14332</v>
      </c>
      <c r="AC33" s="1625">
        <v>28145</v>
      </c>
      <c r="AD33" s="1625">
        <v>59105</v>
      </c>
      <c r="AE33" s="1650">
        <v>48560</v>
      </c>
      <c r="AF33" s="1625">
        <v>11479</v>
      </c>
      <c r="AG33" s="1625">
        <v>15061</v>
      </c>
      <c r="AH33" s="1625">
        <v>9069</v>
      </c>
      <c r="AI33" s="1625">
        <v>16389</v>
      </c>
      <c r="AJ33" s="1625">
        <v>24322</v>
      </c>
      <c r="AK33" s="1625">
        <v>31784</v>
      </c>
      <c r="AL33" s="1625">
        <v>21675</v>
      </c>
      <c r="AM33" s="1625">
        <v>15339</v>
      </c>
      <c r="AN33" s="1625">
        <v>14184</v>
      </c>
      <c r="AO33" s="1625">
        <v>21402</v>
      </c>
      <c r="AP33" s="1625">
        <v>14740</v>
      </c>
      <c r="AQ33" s="1625">
        <v>47827</v>
      </c>
      <c r="AR33" s="1625">
        <v>14264</v>
      </c>
      <c r="AS33" s="1625">
        <v>23008</v>
      </c>
      <c r="AT33" s="1625">
        <v>25849</v>
      </c>
      <c r="AU33" s="1625">
        <v>19944</v>
      </c>
      <c r="AV33" s="1625">
        <v>12449</v>
      </c>
      <c r="AW33" s="1625">
        <v>26505</v>
      </c>
      <c r="AX33" s="1625">
        <v>9141</v>
      </c>
      <c r="AY33" s="1625"/>
      <c r="AZ33" s="1632"/>
      <c r="BA33" s="1625">
        <v>639214</v>
      </c>
      <c r="BB33" s="1625">
        <v>25934</v>
      </c>
      <c r="BC33" s="1625">
        <v>10082</v>
      </c>
      <c r="BD33" s="1625">
        <v>10981</v>
      </c>
      <c r="BE33" s="1625">
        <v>11231</v>
      </c>
      <c r="BF33" s="1625">
        <v>10890</v>
      </c>
      <c r="BG33" s="1625">
        <v>11442</v>
      </c>
      <c r="BH33" s="1625">
        <v>15216</v>
      </c>
      <c r="BI33" s="1625">
        <v>16224</v>
      </c>
      <c r="BJ33" s="1625">
        <v>11326</v>
      </c>
      <c r="BK33" s="1625">
        <v>11996</v>
      </c>
      <c r="BL33" s="1625">
        <v>16223</v>
      </c>
      <c r="BM33" s="1625">
        <v>17420</v>
      </c>
      <c r="BN33" s="1625">
        <v>45004</v>
      </c>
      <c r="BO33" s="1625">
        <v>15092</v>
      </c>
      <c r="BP33" s="1625">
        <v>20718</v>
      </c>
      <c r="BQ33" s="1625">
        <v>9258</v>
      </c>
      <c r="BR33" s="1625">
        <v>9476</v>
      </c>
      <c r="BS33" s="1625">
        <v>7324</v>
      </c>
      <c r="BT33" s="1625">
        <v>6027</v>
      </c>
      <c r="BU33" s="1625">
        <v>15608</v>
      </c>
      <c r="BV33" s="1625">
        <v>13111</v>
      </c>
      <c r="BW33" s="1625">
        <v>17961</v>
      </c>
      <c r="BX33" s="1625">
        <v>26943</v>
      </c>
      <c r="BY33" s="1625">
        <v>13019</v>
      </c>
      <c r="BZ33" s="1625">
        <v>7250</v>
      </c>
      <c r="CA33" s="1625">
        <v>14635</v>
      </c>
      <c r="CB33" s="1625">
        <v>30898</v>
      </c>
      <c r="CC33" s="1650">
        <v>25362</v>
      </c>
      <c r="CD33" s="1625">
        <v>5864</v>
      </c>
      <c r="CE33" s="1625">
        <v>7853</v>
      </c>
      <c r="CF33" s="1625">
        <v>4717</v>
      </c>
      <c r="CG33" s="1625">
        <v>8287</v>
      </c>
      <c r="CH33" s="1625">
        <v>12625</v>
      </c>
      <c r="CI33" s="1625">
        <v>16366</v>
      </c>
      <c r="CJ33" s="1625">
        <v>11007</v>
      </c>
      <c r="CK33" s="1625">
        <v>7907</v>
      </c>
      <c r="CL33" s="1625">
        <v>7218</v>
      </c>
      <c r="CM33" s="1625">
        <v>10970</v>
      </c>
      <c r="CN33" s="1625">
        <v>7698</v>
      </c>
      <c r="CO33" s="1625">
        <v>24901</v>
      </c>
      <c r="CP33" s="1625">
        <v>7357</v>
      </c>
      <c r="CQ33" s="1625">
        <v>11955</v>
      </c>
      <c r="CR33" s="1625">
        <v>12916</v>
      </c>
      <c r="CS33" s="1625">
        <v>10167</v>
      </c>
      <c r="CT33" s="1625">
        <v>6428</v>
      </c>
      <c r="CU33" s="1625">
        <v>13619</v>
      </c>
      <c r="CV33" s="1625">
        <v>4708</v>
      </c>
      <c r="CW33" s="1625"/>
      <c r="CX33" s="1632"/>
      <c r="CY33" s="1625">
        <v>597497</v>
      </c>
      <c r="CZ33" s="1625">
        <v>22364</v>
      </c>
      <c r="DA33" s="1625">
        <v>9592</v>
      </c>
      <c r="DB33" s="1625">
        <v>10382</v>
      </c>
      <c r="DC33" s="1625">
        <v>10578</v>
      </c>
      <c r="DD33" s="1625">
        <v>10068</v>
      </c>
      <c r="DE33" s="1625">
        <v>10945</v>
      </c>
      <c r="DF33" s="1625">
        <v>13869</v>
      </c>
      <c r="DG33" s="1625">
        <v>14904</v>
      </c>
      <c r="DH33" s="1625">
        <v>10447</v>
      </c>
      <c r="DI33" s="1625">
        <v>11423</v>
      </c>
      <c r="DJ33" s="1625">
        <v>15883</v>
      </c>
      <c r="DK33" s="1625">
        <v>15850</v>
      </c>
      <c r="DL33" s="1625">
        <v>39755</v>
      </c>
      <c r="DM33" s="1625">
        <v>12996</v>
      </c>
      <c r="DN33" s="1625">
        <v>20068</v>
      </c>
      <c r="DO33" s="1625">
        <v>8947</v>
      </c>
      <c r="DP33" s="1625">
        <v>9671</v>
      </c>
      <c r="DQ33" s="1625">
        <v>7745</v>
      </c>
      <c r="DR33" s="1625">
        <v>5741</v>
      </c>
      <c r="DS33" s="1625">
        <v>14846</v>
      </c>
      <c r="DT33" s="1625">
        <v>13207</v>
      </c>
      <c r="DU33" s="1625">
        <v>16214</v>
      </c>
      <c r="DV33" s="1625">
        <v>25790</v>
      </c>
      <c r="DW33" s="1625">
        <v>12347</v>
      </c>
      <c r="DX33" s="1625">
        <v>7082</v>
      </c>
      <c r="DY33" s="1625">
        <v>13510</v>
      </c>
      <c r="DZ33" s="1625">
        <v>28207</v>
      </c>
      <c r="EA33" s="1650">
        <v>23198</v>
      </c>
      <c r="EB33" s="1625">
        <v>5615</v>
      </c>
      <c r="EC33" s="1625">
        <v>7208</v>
      </c>
      <c r="ED33" s="1625">
        <v>4352</v>
      </c>
      <c r="EE33" s="1625">
        <v>8102</v>
      </c>
      <c r="EF33" s="1625">
        <v>11697</v>
      </c>
      <c r="EG33" s="1625">
        <v>15418</v>
      </c>
      <c r="EH33" s="1625">
        <v>10668</v>
      </c>
      <c r="EI33" s="1625">
        <v>7432</v>
      </c>
      <c r="EJ33" s="1625">
        <v>6966</v>
      </c>
      <c r="EK33" s="1625">
        <v>10432</v>
      </c>
      <c r="EL33" s="1625">
        <v>7042</v>
      </c>
      <c r="EM33" s="1625">
        <v>22926</v>
      </c>
      <c r="EN33" s="1625">
        <v>6907</v>
      </c>
      <c r="EO33" s="1625">
        <v>11053</v>
      </c>
      <c r="EP33" s="1625">
        <v>12933</v>
      </c>
      <c r="EQ33" s="1625">
        <v>9777</v>
      </c>
      <c r="ER33" s="1625">
        <v>6021</v>
      </c>
      <c r="ES33" s="1625">
        <v>12886</v>
      </c>
      <c r="ET33" s="1625">
        <v>4433</v>
      </c>
      <c r="EU33" s="1625"/>
      <c r="EV33" s="1632"/>
      <c r="EW33" s="1625"/>
      <c r="EX33" s="1625"/>
      <c r="EY33" s="1625"/>
      <c r="EZ33" s="1625"/>
      <c r="FA33" s="1625"/>
      <c r="FB33" s="1625"/>
      <c r="FC33" s="1625"/>
      <c r="FD33" s="1625"/>
      <c r="FE33" s="1625"/>
      <c r="FF33" s="1625"/>
      <c r="FG33" s="1625"/>
      <c r="FH33" s="1625"/>
      <c r="FI33" s="1625"/>
      <c r="FJ33" s="1625"/>
      <c r="FK33" s="1625"/>
      <c r="FL33" s="1625"/>
      <c r="FM33" s="1625"/>
      <c r="FN33" s="1625"/>
      <c r="FO33" s="1625"/>
      <c r="FP33" s="1625"/>
      <c r="FQ33" s="1625"/>
      <c r="FR33" s="1625"/>
      <c r="FS33" s="1625"/>
      <c r="FT33" s="1625"/>
      <c r="FU33" s="1625"/>
      <c r="FV33" s="1625"/>
      <c r="FW33" s="1625"/>
      <c r="FX33" s="1625"/>
      <c r="FY33" s="1650"/>
      <c r="FZ33" s="1625"/>
      <c r="GA33" s="1625"/>
      <c r="GB33" s="1625"/>
      <c r="GC33" s="1625"/>
      <c r="GD33" s="1625"/>
      <c r="GE33" s="1625"/>
      <c r="GF33" s="1625"/>
      <c r="GG33" s="1625"/>
      <c r="GH33" s="1625"/>
      <c r="GI33" s="1625"/>
      <c r="GJ33" s="1625"/>
      <c r="GK33" s="1625"/>
      <c r="GL33" s="1625"/>
      <c r="GM33" s="1625"/>
      <c r="GN33" s="1625"/>
      <c r="GO33" s="1625"/>
      <c r="GP33" s="1625"/>
      <c r="GQ33" s="1625"/>
      <c r="GR33" s="1625"/>
      <c r="GS33" s="1625"/>
      <c r="GT33" s="1627"/>
    </row>
    <row r="34" spans="1:202">
      <c r="A34" s="1620" t="s">
        <v>1982</v>
      </c>
      <c r="B34" s="1620">
        <v>1929</v>
      </c>
      <c r="C34" s="1625">
        <v>1261228</v>
      </c>
      <c r="D34" s="1625">
        <v>50545</v>
      </c>
      <c r="E34" s="1625">
        <v>20252</v>
      </c>
      <c r="F34" s="1625">
        <v>19781</v>
      </c>
      <c r="G34" s="1625">
        <v>21695</v>
      </c>
      <c r="H34" s="1625">
        <v>22792</v>
      </c>
      <c r="I34" s="1625">
        <v>23089</v>
      </c>
      <c r="J34" s="1625">
        <v>29505</v>
      </c>
      <c r="K34" s="1625">
        <v>30081</v>
      </c>
      <c r="L34" s="1625">
        <v>21564</v>
      </c>
      <c r="M34" s="1625">
        <v>22855</v>
      </c>
      <c r="N34" s="1625">
        <v>31503</v>
      </c>
      <c r="O34" s="1625">
        <v>32292</v>
      </c>
      <c r="P34" s="1625">
        <v>86997</v>
      </c>
      <c r="Q34" s="1625">
        <v>29145</v>
      </c>
      <c r="R34" s="1625">
        <v>42241</v>
      </c>
      <c r="S34" s="1625">
        <v>18974</v>
      </c>
      <c r="T34" s="1625">
        <v>19924</v>
      </c>
      <c r="U34" s="1625">
        <v>15600</v>
      </c>
      <c r="V34" s="1625">
        <v>11280</v>
      </c>
      <c r="W34" s="1625">
        <v>30240</v>
      </c>
      <c r="X34" s="1625">
        <v>24477</v>
      </c>
      <c r="Y34" s="1625">
        <v>33239</v>
      </c>
      <c r="Z34" s="1625">
        <v>50365</v>
      </c>
      <c r="AA34" s="1625">
        <v>23339</v>
      </c>
      <c r="AB34" s="1625">
        <v>14608</v>
      </c>
      <c r="AC34" s="1625">
        <v>28739</v>
      </c>
      <c r="AD34" s="1625">
        <v>63563</v>
      </c>
      <c r="AE34" s="1650">
        <v>50797</v>
      </c>
      <c r="AF34" s="1625">
        <v>12397</v>
      </c>
      <c r="AG34" s="1625">
        <v>14976</v>
      </c>
      <c r="AH34" s="1625">
        <v>10064</v>
      </c>
      <c r="AI34" s="1625">
        <v>18019</v>
      </c>
      <c r="AJ34" s="1625">
        <v>25864</v>
      </c>
      <c r="AK34" s="1625">
        <v>31920</v>
      </c>
      <c r="AL34" s="1625">
        <v>23085</v>
      </c>
      <c r="AM34" s="1625">
        <v>15271</v>
      </c>
      <c r="AN34" s="1625">
        <v>15310</v>
      </c>
      <c r="AO34" s="1625">
        <v>22356</v>
      </c>
      <c r="AP34" s="1625">
        <v>14501</v>
      </c>
      <c r="AQ34" s="1625">
        <v>50523</v>
      </c>
      <c r="AR34" s="1625">
        <v>14815</v>
      </c>
      <c r="AS34" s="1625">
        <v>23424</v>
      </c>
      <c r="AT34" s="1625">
        <v>26431</v>
      </c>
      <c r="AU34" s="1625">
        <v>21583</v>
      </c>
      <c r="AV34" s="1625">
        <v>13837</v>
      </c>
      <c r="AW34" s="1625">
        <v>27183</v>
      </c>
      <c r="AX34" s="1625">
        <v>10187</v>
      </c>
      <c r="AY34" s="1625"/>
      <c r="AZ34" s="1632"/>
      <c r="BA34" s="1625">
        <v>645994</v>
      </c>
      <c r="BB34" s="1625">
        <v>27223</v>
      </c>
      <c r="BC34" s="1625">
        <v>10478</v>
      </c>
      <c r="BD34" s="1625">
        <v>10187</v>
      </c>
      <c r="BE34" s="1625">
        <v>11250</v>
      </c>
      <c r="BF34" s="1625">
        <v>11710</v>
      </c>
      <c r="BG34" s="1625">
        <v>11775</v>
      </c>
      <c r="BH34" s="1625">
        <v>15078</v>
      </c>
      <c r="BI34" s="1625">
        <v>15656</v>
      </c>
      <c r="BJ34" s="1625">
        <v>11108</v>
      </c>
      <c r="BK34" s="1625">
        <v>11522</v>
      </c>
      <c r="BL34" s="1625">
        <v>15944</v>
      </c>
      <c r="BM34" s="1625">
        <v>16716</v>
      </c>
      <c r="BN34" s="1625">
        <v>45731</v>
      </c>
      <c r="BO34" s="1625">
        <v>15428</v>
      </c>
      <c r="BP34" s="1625">
        <v>21309</v>
      </c>
      <c r="BQ34" s="1625">
        <v>9600</v>
      </c>
      <c r="BR34" s="1625">
        <v>9703</v>
      </c>
      <c r="BS34" s="1625">
        <v>7706</v>
      </c>
      <c r="BT34" s="1625">
        <v>5829</v>
      </c>
      <c r="BU34" s="1625">
        <v>15470</v>
      </c>
      <c r="BV34" s="1625">
        <v>12095</v>
      </c>
      <c r="BW34" s="1625">
        <v>17111</v>
      </c>
      <c r="BX34" s="1625">
        <v>25517</v>
      </c>
      <c r="BY34" s="1625">
        <v>11642</v>
      </c>
      <c r="BZ34" s="1625">
        <v>7218</v>
      </c>
      <c r="CA34" s="1625">
        <v>14671</v>
      </c>
      <c r="CB34" s="1625">
        <v>32455</v>
      </c>
      <c r="CC34" s="1650">
        <v>26241</v>
      </c>
      <c r="CD34" s="1625">
        <v>6314</v>
      </c>
      <c r="CE34" s="1625">
        <v>7724</v>
      </c>
      <c r="CF34" s="1625">
        <v>5168</v>
      </c>
      <c r="CG34" s="1625">
        <v>8961</v>
      </c>
      <c r="CH34" s="1625">
        <v>13302</v>
      </c>
      <c r="CI34" s="1625">
        <v>16157</v>
      </c>
      <c r="CJ34" s="1625">
        <v>11609</v>
      </c>
      <c r="CK34" s="1625">
        <v>7713</v>
      </c>
      <c r="CL34" s="1625">
        <v>7824</v>
      </c>
      <c r="CM34" s="1625">
        <v>11451</v>
      </c>
      <c r="CN34" s="1625">
        <v>7516</v>
      </c>
      <c r="CO34" s="1625">
        <v>26162</v>
      </c>
      <c r="CP34" s="1625">
        <v>7504</v>
      </c>
      <c r="CQ34" s="1625">
        <v>12146</v>
      </c>
      <c r="CR34" s="1625">
        <v>13275</v>
      </c>
      <c r="CS34" s="1625">
        <v>10802</v>
      </c>
      <c r="CT34" s="1625">
        <v>7042</v>
      </c>
      <c r="CU34" s="1625">
        <v>13793</v>
      </c>
      <c r="CV34" s="1625">
        <v>5158</v>
      </c>
      <c r="CW34" s="1625"/>
      <c r="CX34" s="1632"/>
      <c r="CY34" s="1625">
        <v>615234</v>
      </c>
      <c r="CZ34" s="1625">
        <v>23322</v>
      </c>
      <c r="DA34" s="1625">
        <v>9774</v>
      </c>
      <c r="DB34" s="1625">
        <v>9594</v>
      </c>
      <c r="DC34" s="1625">
        <v>10445</v>
      </c>
      <c r="DD34" s="1625">
        <v>11082</v>
      </c>
      <c r="DE34" s="1625">
        <v>11314</v>
      </c>
      <c r="DF34" s="1625">
        <v>14427</v>
      </c>
      <c r="DG34" s="1625">
        <v>14425</v>
      </c>
      <c r="DH34" s="1625">
        <v>10456</v>
      </c>
      <c r="DI34" s="1625">
        <v>11333</v>
      </c>
      <c r="DJ34" s="1625">
        <v>15559</v>
      </c>
      <c r="DK34" s="1625">
        <v>15576</v>
      </c>
      <c r="DL34" s="1625">
        <v>41266</v>
      </c>
      <c r="DM34" s="1625">
        <v>13717</v>
      </c>
      <c r="DN34" s="1625">
        <v>20932</v>
      </c>
      <c r="DO34" s="1625">
        <v>9374</v>
      </c>
      <c r="DP34" s="1625">
        <v>10221</v>
      </c>
      <c r="DQ34" s="1625">
        <v>7894</v>
      </c>
      <c r="DR34" s="1625">
        <v>5451</v>
      </c>
      <c r="DS34" s="1625">
        <v>14770</v>
      </c>
      <c r="DT34" s="1625">
        <v>12382</v>
      </c>
      <c r="DU34" s="1625">
        <v>16128</v>
      </c>
      <c r="DV34" s="1625">
        <v>24848</v>
      </c>
      <c r="DW34" s="1625">
        <v>11697</v>
      </c>
      <c r="DX34" s="1625">
        <v>7390</v>
      </c>
      <c r="DY34" s="1625">
        <v>14068</v>
      </c>
      <c r="DZ34" s="1625">
        <v>31108</v>
      </c>
      <c r="EA34" s="1650">
        <v>24556</v>
      </c>
      <c r="EB34" s="1625">
        <v>6083</v>
      </c>
      <c r="EC34" s="1625">
        <v>7252</v>
      </c>
      <c r="ED34" s="1625">
        <v>4896</v>
      </c>
      <c r="EE34" s="1625">
        <v>9058</v>
      </c>
      <c r="EF34" s="1625">
        <v>12562</v>
      </c>
      <c r="EG34" s="1625">
        <v>15763</v>
      </c>
      <c r="EH34" s="1625">
        <v>11476</v>
      </c>
      <c r="EI34" s="1625">
        <v>7558</v>
      </c>
      <c r="EJ34" s="1625">
        <v>7486</v>
      </c>
      <c r="EK34" s="1625">
        <v>10905</v>
      </c>
      <c r="EL34" s="1625">
        <v>6985</v>
      </c>
      <c r="EM34" s="1625">
        <v>24361</v>
      </c>
      <c r="EN34" s="1625">
        <v>7311</v>
      </c>
      <c r="EO34" s="1625">
        <v>11278</v>
      </c>
      <c r="EP34" s="1625">
        <v>13156</v>
      </c>
      <c r="EQ34" s="1625">
        <v>10781</v>
      </c>
      <c r="ER34" s="1625">
        <v>6795</v>
      </c>
      <c r="ES34" s="1625">
        <v>13390</v>
      </c>
      <c r="ET34" s="1625">
        <v>5029</v>
      </c>
      <c r="EU34" s="1625"/>
      <c r="EV34" s="1632"/>
      <c r="EW34" s="1625"/>
      <c r="EX34" s="1625"/>
      <c r="EY34" s="1625"/>
      <c r="EZ34" s="1625"/>
      <c r="FA34" s="1625"/>
      <c r="FB34" s="1625"/>
      <c r="FC34" s="1625"/>
      <c r="FD34" s="1625"/>
      <c r="FE34" s="1625"/>
      <c r="FF34" s="1625"/>
      <c r="FG34" s="1625"/>
      <c r="FH34" s="1625"/>
      <c r="FI34" s="1625"/>
      <c r="FJ34" s="1625"/>
      <c r="FK34" s="1625"/>
      <c r="FL34" s="1625"/>
      <c r="FM34" s="1625"/>
      <c r="FN34" s="1625"/>
      <c r="FO34" s="1625"/>
      <c r="FP34" s="1625"/>
      <c r="FQ34" s="1625"/>
      <c r="FR34" s="1625"/>
      <c r="FS34" s="1625"/>
      <c r="FT34" s="1625"/>
      <c r="FU34" s="1625"/>
      <c r="FV34" s="1625"/>
      <c r="FW34" s="1625"/>
      <c r="FX34" s="1625"/>
      <c r="FY34" s="1650"/>
      <c r="FZ34" s="1625"/>
      <c r="GA34" s="1625"/>
      <c r="GB34" s="1625"/>
      <c r="GC34" s="1625"/>
      <c r="GD34" s="1625"/>
      <c r="GE34" s="1625"/>
      <c r="GF34" s="1625"/>
      <c r="GG34" s="1625"/>
      <c r="GH34" s="1625"/>
      <c r="GI34" s="1625"/>
      <c r="GJ34" s="1625"/>
      <c r="GK34" s="1625"/>
      <c r="GL34" s="1625"/>
      <c r="GM34" s="1625"/>
      <c r="GN34" s="1625"/>
      <c r="GO34" s="1625"/>
      <c r="GP34" s="1625"/>
      <c r="GQ34" s="1625"/>
      <c r="GR34" s="1625"/>
      <c r="GS34" s="1625"/>
      <c r="GT34" s="1627"/>
    </row>
    <row r="35" spans="1:202">
      <c r="A35" s="1620" t="s">
        <v>1983</v>
      </c>
      <c r="B35" s="1620">
        <v>1930</v>
      </c>
      <c r="C35" s="1625">
        <v>1170867</v>
      </c>
      <c r="D35" s="1625">
        <v>48820</v>
      </c>
      <c r="E35" s="1625">
        <v>19556</v>
      </c>
      <c r="F35" s="1625">
        <v>20214</v>
      </c>
      <c r="G35" s="1625">
        <v>21104</v>
      </c>
      <c r="H35" s="1625">
        <v>20164</v>
      </c>
      <c r="I35" s="1625">
        <v>21804</v>
      </c>
      <c r="J35" s="1625">
        <v>27515</v>
      </c>
      <c r="K35" s="1625">
        <v>27308</v>
      </c>
      <c r="L35" s="1625">
        <v>20021</v>
      </c>
      <c r="M35" s="1625">
        <v>20735</v>
      </c>
      <c r="N35" s="1625">
        <v>27897</v>
      </c>
      <c r="O35" s="1625">
        <v>29752</v>
      </c>
      <c r="P35" s="1625">
        <v>76697</v>
      </c>
      <c r="Q35" s="1625">
        <v>25602</v>
      </c>
      <c r="R35" s="1625">
        <v>37989</v>
      </c>
      <c r="S35" s="1625">
        <v>17293</v>
      </c>
      <c r="T35" s="1625">
        <v>17778</v>
      </c>
      <c r="U35" s="1625">
        <v>14824</v>
      </c>
      <c r="V35" s="1625">
        <v>10828</v>
      </c>
      <c r="W35" s="1625">
        <v>28841</v>
      </c>
      <c r="X35" s="1625">
        <v>23744</v>
      </c>
      <c r="Y35" s="1625">
        <v>32056</v>
      </c>
      <c r="Z35" s="1625">
        <v>45732</v>
      </c>
      <c r="AA35" s="1625">
        <v>22104</v>
      </c>
      <c r="AB35" s="1625">
        <v>13605</v>
      </c>
      <c r="AC35" s="1625">
        <v>27346</v>
      </c>
      <c r="AD35" s="1625">
        <v>57211</v>
      </c>
      <c r="AE35" s="1650">
        <v>46337</v>
      </c>
      <c r="AF35" s="1625">
        <v>11094</v>
      </c>
      <c r="AG35" s="1625">
        <v>14357</v>
      </c>
      <c r="AH35" s="1625">
        <v>9409</v>
      </c>
      <c r="AI35" s="1625">
        <v>17153</v>
      </c>
      <c r="AJ35" s="1625">
        <v>22813</v>
      </c>
      <c r="AK35" s="1625">
        <v>30332</v>
      </c>
      <c r="AL35" s="1625">
        <v>22104</v>
      </c>
      <c r="AM35" s="1625">
        <v>13823</v>
      </c>
      <c r="AN35" s="1625">
        <v>13716</v>
      </c>
      <c r="AO35" s="1625">
        <v>20901</v>
      </c>
      <c r="AP35" s="1625">
        <v>13198</v>
      </c>
      <c r="AQ35" s="1625">
        <v>47390</v>
      </c>
      <c r="AR35" s="1625">
        <v>14816</v>
      </c>
      <c r="AS35" s="1625">
        <v>22764</v>
      </c>
      <c r="AT35" s="1625">
        <v>25340</v>
      </c>
      <c r="AU35" s="1625">
        <v>19045</v>
      </c>
      <c r="AV35" s="1625">
        <v>12882</v>
      </c>
      <c r="AW35" s="1625">
        <v>27490</v>
      </c>
      <c r="AX35" s="1625">
        <v>9363</v>
      </c>
      <c r="AY35" s="1625"/>
      <c r="AZ35" s="1632"/>
      <c r="BA35" s="1625">
        <v>603995</v>
      </c>
      <c r="BB35" s="1625">
        <v>26120</v>
      </c>
      <c r="BC35" s="1625">
        <v>10170</v>
      </c>
      <c r="BD35" s="1625">
        <v>10460</v>
      </c>
      <c r="BE35" s="1625">
        <v>10870</v>
      </c>
      <c r="BF35" s="1625">
        <v>10393</v>
      </c>
      <c r="BG35" s="1625">
        <v>11097</v>
      </c>
      <c r="BH35" s="1625">
        <v>14310</v>
      </c>
      <c r="BI35" s="1625">
        <v>14330</v>
      </c>
      <c r="BJ35" s="1625">
        <v>10323</v>
      </c>
      <c r="BK35" s="1625">
        <v>10453</v>
      </c>
      <c r="BL35" s="1625">
        <v>14249</v>
      </c>
      <c r="BM35" s="1625">
        <v>15464</v>
      </c>
      <c r="BN35" s="1625">
        <v>40471</v>
      </c>
      <c r="BO35" s="1625">
        <v>13554</v>
      </c>
      <c r="BP35" s="1625">
        <v>19427</v>
      </c>
      <c r="BQ35" s="1625">
        <v>8717</v>
      </c>
      <c r="BR35" s="1625">
        <v>8825</v>
      </c>
      <c r="BS35" s="1625">
        <v>7236</v>
      </c>
      <c r="BT35" s="1625">
        <v>5483</v>
      </c>
      <c r="BU35" s="1625">
        <v>14627</v>
      </c>
      <c r="BV35" s="1625">
        <v>11816</v>
      </c>
      <c r="BW35" s="1625">
        <v>16559</v>
      </c>
      <c r="BX35" s="1625">
        <v>23269</v>
      </c>
      <c r="BY35" s="1625">
        <v>11454</v>
      </c>
      <c r="BZ35" s="1625">
        <v>6826</v>
      </c>
      <c r="CA35" s="1625">
        <v>14222</v>
      </c>
      <c r="CB35" s="1625">
        <v>29949</v>
      </c>
      <c r="CC35" s="1650">
        <v>24188</v>
      </c>
      <c r="CD35" s="1625">
        <v>5716</v>
      </c>
      <c r="CE35" s="1625">
        <v>7314</v>
      </c>
      <c r="CF35" s="1625">
        <v>4885</v>
      </c>
      <c r="CG35" s="1625">
        <v>8551</v>
      </c>
      <c r="CH35" s="1625">
        <v>11865</v>
      </c>
      <c r="CI35" s="1625">
        <v>15670</v>
      </c>
      <c r="CJ35" s="1625">
        <v>11480</v>
      </c>
      <c r="CK35" s="1625">
        <v>7058</v>
      </c>
      <c r="CL35" s="1625">
        <v>6990</v>
      </c>
      <c r="CM35" s="1625">
        <v>10699</v>
      </c>
      <c r="CN35" s="1625">
        <v>6840</v>
      </c>
      <c r="CO35" s="1625">
        <v>24877</v>
      </c>
      <c r="CP35" s="1625">
        <v>7577</v>
      </c>
      <c r="CQ35" s="1625">
        <v>11899</v>
      </c>
      <c r="CR35" s="1625">
        <v>12755</v>
      </c>
      <c r="CS35" s="1625">
        <v>9614</v>
      </c>
      <c r="CT35" s="1625">
        <v>6618</v>
      </c>
      <c r="CU35" s="1625">
        <v>13994</v>
      </c>
      <c r="CV35" s="1625">
        <v>4731</v>
      </c>
      <c r="CW35" s="1625"/>
      <c r="CX35" s="1632"/>
      <c r="CY35" s="1625">
        <v>566871</v>
      </c>
      <c r="CZ35" s="1625">
        <v>22700</v>
      </c>
      <c r="DA35" s="1625">
        <v>9386</v>
      </c>
      <c r="DB35" s="1625">
        <v>9754</v>
      </c>
      <c r="DC35" s="1625">
        <v>10234</v>
      </c>
      <c r="DD35" s="1625">
        <v>9771</v>
      </c>
      <c r="DE35" s="1625">
        <v>10707</v>
      </c>
      <c r="DF35" s="1625">
        <v>13205</v>
      </c>
      <c r="DG35" s="1625">
        <v>12978</v>
      </c>
      <c r="DH35" s="1625">
        <v>9698</v>
      </c>
      <c r="DI35" s="1625">
        <v>10282</v>
      </c>
      <c r="DJ35" s="1625">
        <v>13648</v>
      </c>
      <c r="DK35" s="1625">
        <v>14288</v>
      </c>
      <c r="DL35" s="1625">
        <v>36226</v>
      </c>
      <c r="DM35" s="1625">
        <v>12048</v>
      </c>
      <c r="DN35" s="1625">
        <v>18562</v>
      </c>
      <c r="DO35" s="1625">
        <v>8576</v>
      </c>
      <c r="DP35" s="1625">
        <v>8953</v>
      </c>
      <c r="DQ35" s="1625">
        <v>7588</v>
      </c>
      <c r="DR35" s="1625">
        <v>5345</v>
      </c>
      <c r="DS35" s="1625">
        <v>14214</v>
      </c>
      <c r="DT35" s="1625">
        <v>11928</v>
      </c>
      <c r="DU35" s="1625">
        <v>15497</v>
      </c>
      <c r="DV35" s="1625">
        <v>22463</v>
      </c>
      <c r="DW35" s="1625">
        <v>10649</v>
      </c>
      <c r="DX35" s="1625">
        <v>6779</v>
      </c>
      <c r="DY35" s="1625">
        <v>13124</v>
      </c>
      <c r="DZ35" s="1625">
        <v>27262</v>
      </c>
      <c r="EA35" s="1650">
        <v>22149</v>
      </c>
      <c r="EB35" s="1625">
        <v>5378</v>
      </c>
      <c r="EC35" s="1625">
        <v>7043</v>
      </c>
      <c r="ED35" s="1625">
        <v>4524</v>
      </c>
      <c r="EE35" s="1625">
        <v>8602</v>
      </c>
      <c r="EF35" s="1625">
        <v>10948</v>
      </c>
      <c r="EG35" s="1625">
        <v>14662</v>
      </c>
      <c r="EH35" s="1625">
        <v>10624</v>
      </c>
      <c r="EI35" s="1625">
        <v>6765</v>
      </c>
      <c r="EJ35" s="1625">
        <v>6726</v>
      </c>
      <c r="EK35" s="1625">
        <v>10202</v>
      </c>
      <c r="EL35" s="1625">
        <v>6358</v>
      </c>
      <c r="EM35" s="1625">
        <v>22513</v>
      </c>
      <c r="EN35" s="1625">
        <v>7239</v>
      </c>
      <c r="EO35" s="1625">
        <v>10865</v>
      </c>
      <c r="EP35" s="1625">
        <v>12585</v>
      </c>
      <c r="EQ35" s="1625">
        <v>9431</v>
      </c>
      <c r="ER35" s="1625">
        <v>6264</v>
      </c>
      <c r="ES35" s="1625">
        <v>13496</v>
      </c>
      <c r="ET35" s="1625">
        <v>4632</v>
      </c>
      <c r="EU35" s="1625"/>
      <c r="EV35" s="1632"/>
      <c r="EW35" s="1625">
        <v>1</v>
      </c>
      <c r="EX35" s="1625"/>
      <c r="EY35" s="1625"/>
      <c r="EZ35" s="1625"/>
      <c r="FA35" s="1625"/>
      <c r="FB35" s="1625"/>
      <c r="FC35" s="1625"/>
      <c r="FD35" s="1625"/>
      <c r="FE35" s="1625"/>
      <c r="FF35" s="1625"/>
      <c r="FG35" s="1625"/>
      <c r="FH35" s="1625"/>
      <c r="FI35" s="1625"/>
      <c r="FJ35" s="1625"/>
      <c r="FK35" s="1625"/>
      <c r="FL35" s="1625"/>
      <c r="FM35" s="1625"/>
      <c r="FN35" s="1625"/>
      <c r="FO35" s="1625"/>
      <c r="FP35" s="1625"/>
      <c r="FQ35" s="1625"/>
      <c r="FR35" s="1625"/>
      <c r="FS35" s="1625"/>
      <c r="FT35" s="1625"/>
      <c r="FU35" s="1625">
        <v>1</v>
      </c>
      <c r="FV35" s="1625"/>
      <c r="FW35" s="1625"/>
      <c r="FX35" s="1625"/>
      <c r="FY35" s="1650"/>
      <c r="FZ35" s="1625"/>
      <c r="GA35" s="1625"/>
      <c r="GB35" s="1625"/>
      <c r="GC35" s="1625"/>
      <c r="GD35" s="1625"/>
      <c r="GE35" s="1625"/>
      <c r="GF35" s="1625"/>
      <c r="GG35" s="1625"/>
      <c r="GH35" s="1625"/>
      <c r="GI35" s="1625"/>
      <c r="GJ35" s="1625"/>
      <c r="GK35" s="1625"/>
      <c r="GL35" s="1625"/>
      <c r="GM35" s="1625"/>
      <c r="GN35" s="1625"/>
      <c r="GO35" s="1625"/>
      <c r="GP35" s="1625"/>
      <c r="GQ35" s="1625"/>
      <c r="GR35" s="1625"/>
      <c r="GS35" s="1625"/>
      <c r="GT35" s="1627"/>
    </row>
    <row r="36" spans="1:202">
      <c r="A36" s="1620" t="s">
        <v>1984</v>
      </c>
      <c r="B36" s="1620">
        <v>1931</v>
      </c>
      <c r="C36" s="1625">
        <v>1240891</v>
      </c>
      <c r="D36" s="1625">
        <v>48494</v>
      </c>
      <c r="E36" s="1625">
        <v>18991</v>
      </c>
      <c r="F36" s="1625">
        <v>19753</v>
      </c>
      <c r="G36" s="1625">
        <v>20418</v>
      </c>
      <c r="H36" s="1625">
        <v>20309</v>
      </c>
      <c r="I36" s="1625">
        <v>21719</v>
      </c>
      <c r="J36" s="1625">
        <v>28944</v>
      </c>
      <c r="K36" s="1625">
        <v>29916</v>
      </c>
      <c r="L36" s="1625">
        <v>22166</v>
      </c>
      <c r="M36" s="1625">
        <v>22533</v>
      </c>
      <c r="N36" s="1625">
        <v>31925</v>
      </c>
      <c r="O36" s="1625">
        <v>31088</v>
      </c>
      <c r="P36" s="1625">
        <v>85916</v>
      </c>
      <c r="Q36" s="1625">
        <v>27523</v>
      </c>
      <c r="R36" s="1625">
        <v>41125</v>
      </c>
      <c r="S36" s="1625">
        <v>19144</v>
      </c>
      <c r="T36" s="1625">
        <v>18829</v>
      </c>
      <c r="U36" s="1625">
        <v>15674</v>
      </c>
      <c r="V36" s="1625">
        <v>11212</v>
      </c>
      <c r="W36" s="1625">
        <v>29346</v>
      </c>
      <c r="X36" s="1625">
        <v>25032</v>
      </c>
      <c r="Y36" s="1625">
        <v>32307</v>
      </c>
      <c r="Z36" s="1625">
        <v>49783</v>
      </c>
      <c r="AA36" s="1625">
        <v>24692</v>
      </c>
      <c r="AB36" s="1625">
        <v>15096</v>
      </c>
      <c r="AC36" s="1625">
        <v>29941</v>
      </c>
      <c r="AD36" s="1625">
        <v>63223</v>
      </c>
      <c r="AE36" s="1650">
        <v>49037</v>
      </c>
      <c r="AF36" s="1625">
        <v>12058</v>
      </c>
      <c r="AG36" s="1625">
        <v>15241</v>
      </c>
      <c r="AH36" s="1625">
        <v>9587</v>
      </c>
      <c r="AI36" s="1625">
        <v>16885</v>
      </c>
      <c r="AJ36" s="1625">
        <v>24433</v>
      </c>
      <c r="AK36" s="1625">
        <v>31519</v>
      </c>
      <c r="AL36" s="1625">
        <v>22847</v>
      </c>
      <c r="AM36" s="1625">
        <v>16135</v>
      </c>
      <c r="AN36" s="1625">
        <v>14821</v>
      </c>
      <c r="AO36" s="1625">
        <v>21398</v>
      </c>
      <c r="AP36" s="1625">
        <v>13307</v>
      </c>
      <c r="AQ36" s="1625">
        <v>51444</v>
      </c>
      <c r="AR36" s="1625">
        <v>14674</v>
      </c>
      <c r="AS36" s="1625">
        <v>23753</v>
      </c>
      <c r="AT36" s="1625">
        <v>26809</v>
      </c>
      <c r="AU36" s="1625">
        <v>20523</v>
      </c>
      <c r="AV36" s="1625">
        <v>13780</v>
      </c>
      <c r="AW36" s="1625">
        <v>27804</v>
      </c>
      <c r="AX36" s="1625">
        <v>9737</v>
      </c>
      <c r="AY36" s="1625"/>
      <c r="AZ36" s="1632"/>
      <c r="BA36" s="1625">
        <v>642146</v>
      </c>
      <c r="BB36" s="1625">
        <v>25814</v>
      </c>
      <c r="BC36" s="1625">
        <v>9903</v>
      </c>
      <c r="BD36" s="1625">
        <v>10221</v>
      </c>
      <c r="BE36" s="1625">
        <v>10621</v>
      </c>
      <c r="BF36" s="1625">
        <v>10519</v>
      </c>
      <c r="BG36" s="1625">
        <v>11166</v>
      </c>
      <c r="BH36" s="1625">
        <v>15005</v>
      </c>
      <c r="BI36" s="1625">
        <v>15602</v>
      </c>
      <c r="BJ36" s="1625">
        <v>11482</v>
      </c>
      <c r="BK36" s="1625">
        <v>11432</v>
      </c>
      <c r="BL36" s="1625">
        <v>16203</v>
      </c>
      <c r="BM36" s="1625">
        <v>16359</v>
      </c>
      <c r="BN36" s="1625">
        <v>45337</v>
      </c>
      <c r="BO36" s="1625">
        <v>14733</v>
      </c>
      <c r="BP36" s="1625">
        <v>20704</v>
      </c>
      <c r="BQ36" s="1625">
        <v>9632</v>
      </c>
      <c r="BR36" s="1625">
        <v>9377</v>
      </c>
      <c r="BS36" s="1625">
        <v>7674</v>
      </c>
      <c r="BT36" s="1625">
        <v>5731</v>
      </c>
      <c r="BU36" s="1625">
        <v>15024</v>
      </c>
      <c r="BV36" s="1625">
        <v>12533</v>
      </c>
      <c r="BW36" s="1625">
        <v>16979</v>
      </c>
      <c r="BX36" s="1625">
        <v>25547</v>
      </c>
      <c r="BY36" s="1625">
        <v>12609</v>
      </c>
      <c r="BZ36" s="1625">
        <v>7644</v>
      </c>
      <c r="CA36" s="1625">
        <v>15507</v>
      </c>
      <c r="CB36" s="1625">
        <v>33392</v>
      </c>
      <c r="CC36" s="1650">
        <v>25604</v>
      </c>
      <c r="CD36" s="1625">
        <v>6288</v>
      </c>
      <c r="CE36" s="1625">
        <v>7936</v>
      </c>
      <c r="CF36" s="1625">
        <v>4936</v>
      </c>
      <c r="CG36" s="1625">
        <v>8567</v>
      </c>
      <c r="CH36" s="1625">
        <v>12727</v>
      </c>
      <c r="CI36" s="1625">
        <v>16326</v>
      </c>
      <c r="CJ36" s="1625">
        <v>11763</v>
      </c>
      <c r="CK36" s="1625">
        <v>8201</v>
      </c>
      <c r="CL36" s="1625">
        <v>7598</v>
      </c>
      <c r="CM36" s="1625">
        <v>10973</v>
      </c>
      <c r="CN36" s="1625">
        <v>6972</v>
      </c>
      <c r="CO36" s="1625">
        <v>26870</v>
      </c>
      <c r="CP36" s="1625">
        <v>7638</v>
      </c>
      <c r="CQ36" s="1625">
        <v>12385</v>
      </c>
      <c r="CR36" s="1625">
        <v>13651</v>
      </c>
      <c r="CS36" s="1625">
        <v>10654</v>
      </c>
      <c r="CT36" s="1625">
        <v>7221</v>
      </c>
      <c r="CU36" s="1625">
        <v>14173</v>
      </c>
      <c r="CV36" s="1625">
        <v>4913</v>
      </c>
      <c r="CW36" s="1625"/>
      <c r="CX36" s="1632"/>
      <c r="CY36" s="1625">
        <v>598745</v>
      </c>
      <c r="CZ36" s="1625">
        <v>22680</v>
      </c>
      <c r="DA36" s="1625">
        <v>9088</v>
      </c>
      <c r="DB36" s="1625">
        <v>9532</v>
      </c>
      <c r="DC36" s="1625">
        <v>9797</v>
      </c>
      <c r="DD36" s="1625">
        <v>9790</v>
      </c>
      <c r="DE36" s="1625">
        <v>10553</v>
      </c>
      <c r="DF36" s="1625">
        <v>13939</v>
      </c>
      <c r="DG36" s="1625">
        <v>14314</v>
      </c>
      <c r="DH36" s="1625">
        <v>10684</v>
      </c>
      <c r="DI36" s="1625">
        <v>11101</v>
      </c>
      <c r="DJ36" s="1625">
        <v>15722</v>
      </c>
      <c r="DK36" s="1625">
        <v>14729</v>
      </c>
      <c r="DL36" s="1625">
        <v>40579</v>
      </c>
      <c r="DM36" s="1625">
        <v>12790</v>
      </c>
      <c r="DN36" s="1625">
        <v>20421</v>
      </c>
      <c r="DO36" s="1625">
        <v>9512</v>
      </c>
      <c r="DP36" s="1625">
        <v>9452</v>
      </c>
      <c r="DQ36" s="1625">
        <v>8000</v>
      </c>
      <c r="DR36" s="1625">
        <v>5481</v>
      </c>
      <c r="DS36" s="1625">
        <v>14322</v>
      </c>
      <c r="DT36" s="1625">
        <v>12499</v>
      </c>
      <c r="DU36" s="1625">
        <v>15328</v>
      </c>
      <c r="DV36" s="1625">
        <v>24236</v>
      </c>
      <c r="DW36" s="1625">
        <v>12083</v>
      </c>
      <c r="DX36" s="1625">
        <v>7452</v>
      </c>
      <c r="DY36" s="1625">
        <v>14434</v>
      </c>
      <c r="DZ36" s="1625">
        <v>29831</v>
      </c>
      <c r="EA36" s="1650">
        <v>23433</v>
      </c>
      <c r="EB36" s="1625">
        <v>5770</v>
      </c>
      <c r="EC36" s="1625">
        <v>7305</v>
      </c>
      <c r="ED36" s="1625">
        <v>4651</v>
      </c>
      <c r="EE36" s="1625">
        <v>8318</v>
      </c>
      <c r="EF36" s="1625">
        <v>11706</v>
      </c>
      <c r="EG36" s="1625">
        <v>15193</v>
      </c>
      <c r="EH36" s="1625">
        <v>11084</v>
      </c>
      <c r="EI36" s="1625">
        <v>7934</v>
      </c>
      <c r="EJ36" s="1625">
        <v>7223</v>
      </c>
      <c r="EK36" s="1625">
        <v>10425</v>
      </c>
      <c r="EL36" s="1625">
        <v>6335</v>
      </c>
      <c r="EM36" s="1625">
        <v>24574</v>
      </c>
      <c r="EN36" s="1625">
        <v>7036</v>
      </c>
      <c r="EO36" s="1625">
        <v>11368</v>
      </c>
      <c r="EP36" s="1625">
        <v>13158</v>
      </c>
      <c r="EQ36" s="1625">
        <v>9869</v>
      </c>
      <c r="ER36" s="1625">
        <v>6559</v>
      </c>
      <c r="ES36" s="1625">
        <v>13631</v>
      </c>
      <c r="ET36" s="1625">
        <v>4824</v>
      </c>
      <c r="EU36" s="1625"/>
      <c r="EV36" s="1632"/>
      <c r="EW36" s="1625"/>
      <c r="EX36" s="1625"/>
      <c r="EY36" s="1625"/>
      <c r="EZ36" s="1625"/>
      <c r="FA36" s="1625"/>
      <c r="FB36" s="1625"/>
      <c r="FC36" s="1625"/>
      <c r="FD36" s="1625"/>
      <c r="FE36" s="1625"/>
      <c r="FF36" s="1625"/>
      <c r="FG36" s="1625"/>
      <c r="FH36" s="1625"/>
      <c r="FI36" s="1625"/>
      <c r="FJ36" s="1625"/>
      <c r="FK36" s="1625"/>
      <c r="FL36" s="1625"/>
      <c r="FM36" s="1625"/>
      <c r="FN36" s="1625"/>
      <c r="FO36" s="1625"/>
      <c r="FP36" s="1625"/>
      <c r="FQ36" s="1625"/>
      <c r="FR36" s="1625"/>
      <c r="FS36" s="1625"/>
      <c r="FT36" s="1625"/>
      <c r="FU36" s="1625"/>
      <c r="FV36" s="1625"/>
      <c r="FW36" s="1625"/>
      <c r="FX36" s="1625"/>
      <c r="FY36" s="1650"/>
      <c r="FZ36" s="1625"/>
      <c r="GA36" s="1625"/>
      <c r="GB36" s="1625"/>
      <c r="GC36" s="1625"/>
      <c r="GD36" s="1625"/>
      <c r="GE36" s="1625"/>
      <c r="GF36" s="1625"/>
      <c r="GG36" s="1625"/>
      <c r="GH36" s="1625"/>
      <c r="GI36" s="1625"/>
      <c r="GJ36" s="1625"/>
      <c r="GK36" s="1625"/>
      <c r="GL36" s="1625"/>
      <c r="GM36" s="1625"/>
      <c r="GN36" s="1625"/>
      <c r="GO36" s="1625"/>
      <c r="GP36" s="1625"/>
      <c r="GQ36" s="1625"/>
      <c r="GR36" s="1625"/>
      <c r="GS36" s="1625"/>
      <c r="GT36" s="1627"/>
    </row>
    <row r="37" spans="1:202">
      <c r="A37" s="1620" t="s">
        <v>1985</v>
      </c>
      <c r="B37" s="1620">
        <v>1932</v>
      </c>
      <c r="C37" s="1625">
        <v>1175344</v>
      </c>
      <c r="D37" s="1625">
        <v>47654</v>
      </c>
      <c r="E37" s="1625">
        <v>19396</v>
      </c>
      <c r="F37" s="1625">
        <v>20956</v>
      </c>
      <c r="G37" s="1625">
        <v>20403</v>
      </c>
      <c r="H37" s="1625">
        <v>20635</v>
      </c>
      <c r="I37" s="1625">
        <v>21312</v>
      </c>
      <c r="J37" s="1625">
        <v>27621</v>
      </c>
      <c r="K37" s="1625">
        <v>27526</v>
      </c>
      <c r="L37" s="1625">
        <v>19830</v>
      </c>
      <c r="M37" s="1625">
        <v>20939</v>
      </c>
      <c r="N37" s="1625">
        <v>29191</v>
      </c>
      <c r="O37" s="1625">
        <v>29578</v>
      </c>
      <c r="P37" s="1625">
        <v>78575</v>
      </c>
      <c r="Q37" s="1625">
        <v>26890</v>
      </c>
      <c r="R37" s="1625">
        <v>38085</v>
      </c>
      <c r="S37" s="1625">
        <v>17445</v>
      </c>
      <c r="T37" s="1625">
        <v>18327</v>
      </c>
      <c r="U37" s="1625">
        <v>15192</v>
      </c>
      <c r="V37" s="1625">
        <v>10822</v>
      </c>
      <c r="W37" s="1625">
        <v>28246</v>
      </c>
      <c r="X37" s="1625">
        <v>23395</v>
      </c>
      <c r="Y37" s="1625">
        <v>31918</v>
      </c>
      <c r="Z37" s="1625">
        <v>46936</v>
      </c>
      <c r="AA37" s="1625">
        <v>22157</v>
      </c>
      <c r="AB37" s="1625">
        <v>13614</v>
      </c>
      <c r="AC37" s="1625">
        <v>27496</v>
      </c>
      <c r="AD37" s="1625">
        <v>58600</v>
      </c>
      <c r="AE37" s="1650">
        <v>47713</v>
      </c>
      <c r="AF37" s="1625">
        <v>11728</v>
      </c>
      <c r="AG37" s="1625">
        <v>14543</v>
      </c>
      <c r="AH37" s="1625">
        <v>9231</v>
      </c>
      <c r="AI37" s="1625">
        <v>16386</v>
      </c>
      <c r="AJ37" s="1625">
        <v>23368</v>
      </c>
      <c r="AK37" s="1625">
        <v>31282</v>
      </c>
      <c r="AL37" s="1625">
        <v>21061</v>
      </c>
      <c r="AM37" s="1625">
        <v>14679</v>
      </c>
      <c r="AN37" s="1625">
        <v>13518</v>
      </c>
      <c r="AO37" s="1625">
        <v>20499</v>
      </c>
      <c r="AP37" s="1625">
        <v>13555</v>
      </c>
      <c r="AQ37" s="1625">
        <v>45031</v>
      </c>
      <c r="AR37" s="1625">
        <v>14040</v>
      </c>
      <c r="AS37" s="1625">
        <v>22899</v>
      </c>
      <c r="AT37" s="1625">
        <v>24174</v>
      </c>
      <c r="AU37" s="1625">
        <v>20154</v>
      </c>
      <c r="AV37" s="1625">
        <v>13423</v>
      </c>
      <c r="AW37" s="1625">
        <v>26144</v>
      </c>
      <c r="AX37" s="1625">
        <v>9177</v>
      </c>
      <c r="AY37" s="1625"/>
      <c r="AZ37" s="1632"/>
      <c r="BA37" s="1625">
        <v>607267</v>
      </c>
      <c r="BB37" s="1625">
        <v>25757</v>
      </c>
      <c r="BC37" s="1625">
        <v>10070</v>
      </c>
      <c r="BD37" s="1625">
        <v>10725</v>
      </c>
      <c r="BE37" s="1625">
        <v>10623</v>
      </c>
      <c r="BF37" s="1625">
        <v>10697</v>
      </c>
      <c r="BG37" s="1625">
        <v>10928</v>
      </c>
      <c r="BH37" s="1625">
        <v>14308</v>
      </c>
      <c r="BI37" s="1625">
        <v>14246</v>
      </c>
      <c r="BJ37" s="1625">
        <v>10320</v>
      </c>
      <c r="BK37" s="1625">
        <v>10633</v>
      </c>
      <c r="BL37" s="1625">
        <v>14763</v>
      </c>
      <c r="BM37" s="1625">
        <v>15500</v>
      </c>
      <c r="BN37" s="1625">
        <v>41516</v>
      </c>
      <c r="BO37" s="1625">
        <v>14395</v>
      </c>
      <c r="BP37" s="1625">
        <v>19428</v>
      </c>
      <c r="BQ37" s="1625">
        <v>8783</v>
      </c>
      <c r="BR37" s="1625">
        <v>8978</v>
      </c>
      <c r="BS37" s="1625">
        <v>7430</v>
      </c>
      <c r="BT37" s="1625">
        <v>5634</v>
      </c>
      <c r="BU37" s="1625">
        <v>14412</v>
      </c>
      <c r="BV37" s="1625">
        <v>11759</v>
      </c>
      <c r="BW37" s="1625">
        <v>16698</v>
      </c>
      <c r="BX37" s="1625">
        <v>23924</v>
      </c>
      <c r="BY37" s="1625">
        <v>11246</v>
      </c>
      <c r="BZ37" s="1625">
        <v>6905</v>
      </c>
      <c r="CA37" s="1625">
        <v>14256</v>
      </c>
      <c r="CB37" s="1625">
        <v>30909</v>
      </c>
      <c r="CC37" s="1650">
        <v>24910</v>
      </c>
      <c r="CD37" s="1625">
        <v>5986</v>
      </c>
      <c r="CE37" s="1625">
        <v>7539</v>
      </c>
      <c r="CF37" s="1625">
        <v>4649</v>
      </c>
      <c r="CG37" s="1625">
        <v>8160</v>
      </c>
      <c r="CH37" s="1625">
        <v>12039</v>
      </c>
      <c r="CI37" s="1625">
        <v>16335</v>
      </c>
      <c r="CJ37" s="1625">
        <v>10705</v>
      </c>
      <c r="CK37" s="1625">
        <v>7442</v>
      </c>
      <c r="CL37" s="1625">
        <v>7018</v>
      </c>
      <c r="CM37" s="1625">
        <v>10420</v>
      </c>
      <c r="CN37" s="1625">
        <v>6976</v>
      </c>
      <c r="CO37" s="1625">
        <v>23700</v>
      </c>
      <c r="CP37" s="1625">
        <v>7239</v>
      </c>
      <c r="CQ37" s="1625">
        <v>11992</v>
      </c>
      <c r="CR37" s="1625">
        <v>12166</v>
      </c>
      <c r="CS37" s="1625">
        <v>10165</v>
      </c>
      <c r="CT37" s="1625">
        <v>6990</v>
      </c>
      <c r="CU37" s="1625">
        <v>13302</v>
      </c>
      <c r="CV37" s="1625">
        <v>4691</v>
      </c>
      <c r="CW37" s="1625"/>
      <c r="CX37" s="1632"/>
      <c r="CY37" s="1625">
        <v>568077</v>
      </c>
      <c r="CZ37" s="1625">
        <v>21897</v>
      </c>
      <c r="DA37" s="1625">
        <v>9326</v>
      </c>
      <c r="DB37" s="1625">
        <v>10231</v>
      </c>
      <c r="DC37" s="1625">
        <v>9780</v>
      </c>
      <c r="DD37" s="1625">
        <v>9938</v>
      </c>
      <c r="DE37" s="1625">
        <v>10384</v>
      </c>
      <c r="DF37" s="1625">
        <v>13313</v>
      </c>
      <c r="DG37" s="1625">
        <v>13280</v>
      </c>
      <c r="DH37" s="1625">
        <v>9510</v>
      </c>
      <c r="DI37" s="1625">
        <v>10306</v>
      </c>
      <c r="DJ37" s="1625">
        <v>14428</v>
      </c>
      <c r="DK37" s="1625">
        <v>14078</v>
      </c>
      <c r="DL37" s="1625">
        <v>37059</v>
      </c>
      <c r="DM37" s="1625">
        <v>12495</v>
      </c>
      <c r="DN37" s="1625">
        <v>18657</v>
      </c>
      <c r="DO37" s="1625">
        <v>8662</v>
      </c>
      <c r="DP37" s="1625">
        <v>9349</v>
      </c>
      <c r="DQ37" s="1625">
        <v>7762</v>
      </c>
      <c r="DR37" s="1625">
        <v>5188</v>
      </c>
      <c r="DS37" s="1625">
        <v>13834</v>
      </c>
      <c r="DT37" s="1625">
        <v>11636</v>
      </c>
      <c r="DU37" s="1625">
        <v>15220</v>
      </c>
      <c r="DV37" s="1625">
        <v>23012</v>
      </c>
      <c r="DW37" s="1625">
        <v>10911</v>
      </c>
      <c r="DX37" s="1625">
        <v>6709</v>
      </c>
      <c r="DY37" s="1625">
        <v>13240</v>
      </c>
      <c r="DZ37" s="1625">
        <v>27691</v>
      </c>
      <c r="EA37" s="1650">
        <v>22803</v>
      </c>
      <c r="EB37" s="1625">
        <v>5742</v>
      </c>
      <c r="EC37" s="1625">
        <v>7004</v>
      </c>
      <c r="ED37" s="1625">
        <v>4582</v>
      </c>
      <c r="EE37" s="1625">
        <v>8226</v>
      </c>
      <c r="EF37" s="1625">
        <v>11329</v>
      </c>
      <c r="EG37" s="1625">
        <v>14947</v>
      </c>
      <c r="EH37" s="1625">
        <v>10356</v>
      </c>
      <c r="EI37" s="1625">
        <v>7237</v>
      </c>
      <c r="EJ37" s="1625">
        <v>6500</v>
      </c>
      <c r="EK37" s="1625">
        <v>10079</v>
      </c>
      <c r="EL37" s="1625">
        <v>6579</v>
      </c>
      <c r="EM37" s="1625">
        <v>21331</v>
      </c>
      <c r="EN37" s="1625">
        <v>6801</v>
      </c>
      <c r="EO37" s="1625">
        <v>10907</v>
      </c>
      <c r="EP37" s="1625">
        <v>12008</v>
      </c>
      <c r="EQ37" s="1625">
        <v>9989</v>
      </c>
      <c r="ER37" s="1625">
        <v>6433</v>
      </c>
      <c r="ES37" s="1625">
        <v>12842</v>
      </c>
      <c r="ET37" s="1625">
        <v>4486</v>
      </c>
      <c r="EU37" s="1625"/>
      <c r="EV37" s="1632"/>
      <c r="EW37" s="1625"/>
      <c r="EX37" s="1625"/>
      <c r="EY37" s="1625"/>
      <c r="EZ37" s="1625"/>
      <c r="FA37" s="1625"/>
      <c r="FB37" s="1625"/>
      <c r="FC37" s="1625"/>
      <c r="FD37" s="1625"/>
      <c r="FE37" s="1625"/>
      <c r="FF37" s="1625"/>
      <c r="FG37" s="1625"/>
      <c r="FH37" s="1625"/>
      <c r="FI37" s="1625"/>
      <c r="FJ37" s="1625"/>
      <c r="FK37" s="1625"/>
      <c r="FL37" s="1625"/>
      <c r="FM37" s="1625"/>
      <c r="FN37" s="1625"/>
      <c r="FO37" s="1625"/>
      <c r="FP37" s="1625"/>
      <c r="FQ37" s="1625"/>
      <c r="FR37" s="1625"/>
      <c r="FS37" s="1625"/>
      <c r="FT37" s="1625"/>
      <c r="FU37" s="1625"/>
      <c r="FV37" s="1625"/>
      <c r="FW37" s="1625"/>
      <c r="FX37" s="1625"/>
      <c r="FY37" s="1650"/>
      <c r="FZ37" s="1625"/>
      <c r="GA37" s="1625"/>
      <c r="GB37" s="1625"/>
      <c r="GC37" s="1625"/>
      <c r="GD37" s="1625"/>
      <c r="GE37" s="1625"/>
      <c r="GF37" s="1625"/>
      <c r="GG37" s="1625"/>
      <c r="GH37" s="1625"/>
      <c r="GI37" s="1625"/>
      <c r="GJ37" s="1625"/>
      <c r="GK37" s="1625"/>
      <c r="GL37" s="1625"/>
      <c r="GM37" s="1625"/>
      <c r="GN37" s="1625"/>
      <c r="GO37" s="1625"/>
      <c r="GP37" s="1625"/>
      <c r="GQ37" s="1625"/>
      <c r="GR37" s="1625"/>
      <c r="GS37" s="1625"/>
      <c r="GT37" s="1627"/>
    </row>
    <row r="38" spans="1:202">
      <c r="A38" s="1620" t="s">
        <v>1986</v>
      </c>
      <c r="B38" s="1620">
        <v>1933</v>
      </c>
      <c r="C38" s="1625">
        <v>1193987</v>
      </c>
      <c r="D38" s="1625">
        <v>50934</v>
      </c>
      <c r="E38" s="1625">
        <v>18062</v>
      </c>
      <c r="F38" s="1625">
        <v>22648</v>
      </c>
      <c r="G38" s="1625">
        <v>20912</v>
      </c>
      <c r="H38" s="1625">
        <v>20202</v>
      </c>
      <c r="I38" s="1625">
        <v>21293</v>
      </c>
      <c r="J38" s="1625">
        <v>26380</v>
      </c>
      <c r="K38" s="1625">
        <v>27596</v>
      </c>
      <c r="L38" s="1625">
        <v>20809</v>
      </c>
      <c r="M38" s="1625">
        <v>20163</v>
      </c>
      <c r="N38" s="1625">
        <v>28937</v>
      </c>
      <c r="O38" s="1625">
        <v>29917</v>
      </c>
      <c r="P38" s="1625">
        <v>86141</v>
      </c>
      <c r="Q38" s="1625">
        <v>28011</v>
      </c>
      <c r="R38" s="1625">
        <v>38303</v>
      </c>
      <c r="S38" s="1625">
        <v>17503</v>
      </c>
      <c r="T38" s="1625">
        <v>17711</v>
      </c>
      <c r="U38" s="1625">
        <v>14716</v>
      </c>
      <c r="V38" s="1625">
        <v>11132</v>
      </c>
      <c r="W38" s="1625">
        <v>27708</v>
      </c>
      <c r="X38" s="1625">
        <v>23264</v>
      </c>
      <c r="Y38" s="1625">
        <v>32733</v>
      </c>
      <c r="Z38" s="1625">
        <v>45957</v>
      </c>
      <c r="AA38" s="1625">
        <v>22696</v>
      </c>
      <c r="AB38" s="1625">
        <v>14119</v>
      </c>
      <c r="AC38" s="1625">
        <v>27889</v>
      </c>
      <c r="AD38" s="1625">
        <v>62657</v>
      </c>
      <c r="AE38" s="1650">
        <v>49431</v>
      </c>
      <c r="AF38" s="1625">
        <v>11637</v>
      </c>
      <c r="AG38" s="1625">
        <v>14554</v>
      </c>
      <c r="AH38" s="1625">
        <v>8806</v>
      </c>
      <c r="AI38" s="1625">
        <v>15710</v>
      </c>
      <c r="AJ38" s="1625">
        <v>24918</v>
      </c>
      <c r="AK38" s="1625">
        <v>30627</v>
      </c>
      <c r="AL38" s="1625">
        <v>21433</v>
      </c>
      <c r="AM38" s="1625">
        <v>14363</v>
      </c>
      <c r="AN38" s="1625">
        <v>14338</v>
      </c>
      <c r="AO38" s="1625">
        <v>21350</v>
      </c>
      <c r="AP38" s="1625">
        <v>13669</v>
      </c>
      <c r="AQ38" s="1625">
        <v>45972</v>
      </c>
      <c r="AR38" s="1625">
        <v>13824</v>
      </c>
      <c r="AS38" s="1625">
        <v>22337</v>
      </c>
      <c r="AT38" s="1625">
        <v>24288</v>
      </c>
      <c r="AU38" s="1625">
        <v>19525</v>
      </c>
      <c r="AV38" s="1625">
        <v>13460</v>
      </c>
      <c r="AW38" s="1625">
        <v>25911</v>
      </c>
      <c r="AX38" s="1625">
        <v>9441</v>
      </c>
      <c r="AY38" s="1625"/>
      <c r="AZ38" s="1632"/>
      <c r="BA38" s="1625">
        <v>618496</v>
      </c>
      <c r="BB38" s="1625">
        <v>27327</v>
      </c>
      <c r="BC38" s="1625">
        <v>9462</v>
      </c>
      <c r="BD38" s="1625">
        <v>11537</v>
      </c>
      <c r="BE38" s="1625">
        <v>10806</v>
      </c>
      <c r="BF38" s="1625">
        <v>10484</v>
      </c>
      <c r="BG38" s="1625">
        <v>10861</v>
      </c>
      <c r="BH38" s="1625">
        <v>13608</v>
      </c>
      <c r="BI38" s="1625">
        <v>14372</v>
      </c>
      <c r="BJ38" s="1625">
        <v>10836</v>
      </c>
      <c r="BK38" s="1625">
        <v>10306</v>
      </c>
      <c r="BL38" s="1625">
        <v>14869</v>
      </c>
      <c r="BM38" s="1625">
        <v>15473</v>
      </c>
      <c r="BN38" s="1625">
        <v>46139</v>
      </c>
      <c r="BO38" s="1625">
        <v>14975</v>
      </c>
      <c r="BP38" s="1625">
        <v>19439</v>
      </c>
      <c r="BQ38" s="1625">
        <v>8897</v>
      </c>
      <c r="BR38" s="1625">
        <v>8886</v>
      </c>
      <c r="BS38" s="1625">
        <v>7273</v>
      </c>
      <c r="BT38" s="1625">
        <v>5698</v>
      </c>
      <c r="BU38" s="1625">
        <v>14077</v>
      </c>
      <c r="BV38" s="1625">
        <v>11734</v>
      </c>
      <c r="BW38" s="1625">
        <v>17039</v>
      </c>
      <c r="BX38" s="1625">
        <v>23392</v>
      </c>
      <c r="BY38" s="1625">
        <v>11447</v>
      </c>
      <c r="BZ38" s="1625">
        <v>7131</v>
      </c>
      <c r="CA38" s="1625">
        <v>14442</v>
      </c>
      <c r="CB38" s="1625">
        <v>32961</v>
      </c>
      <c r="CC38" s="1650">
        <v>25928</v>
      </c>
      <c r="CD38" s="1625">
        <v>6093</v>
      </c>
      <c r="CE38" s="1625">
        <v>7603</v>
      </c>
      <c r="CF38" s="1625">
        <v>4487</v>
      </c>
      <c r="CG38" s="1625">
        <v>7850</v>
      </c>
      <c r="CH38" s="1625">
        <v>13002</v>
      </c>
      <c r="CI38" s="1625">
        <v>15949</v>
      </c>
      <c r="CJ38" s="1625">
        <v>11060</v>
      </c>
      <c r="CK38" s="1625">
        <v>7422</v>
      </c>
      <c r="CL38" s="1625">
        <v>7447</v>
      </c>
      <c r="CM38" s="1625">
        <v>11119</v>
      </c>
      <c r="CN38" s="1625">
        <v>7090</v>
      </c>
      <c r="CO38" s="1625">
        <v>24079</v>
      </c>
      <c r="CP38" s="1625">
        <v>7177</v>
      </c>
      <c r="CQ38" s="1625">
        <v>11667</v>
      </c>
      <c r="CR38" s="1625">
        <v>12115</v>
      </c>
      <c r="CS38" s="1625">
        <v>9868</v>
      </c>
      <c r="CT38" s="1625">
        <v>6950</v>
      </c>
      <c r="CU38" s="1625">
        <v>13411</v>
      </c>
      <c r="CV38" s="1625">
        <v>4708</v>
      </c>
      <c r="CW38" s="1625"/>
      <c r="CX38" s="1632"/>
      <c r="CY38" s="1625">
        <v>575491</v>
      </c>
      <c r="CZ38" s="1625">
        <v>23607</v>
      </c>
      <c r="DA38" s="1625">
        <v>8600</v>
      </c>
      <c r="DB38" s="1625">
        <v>11111</v>
      </c>
      <c r="DC38" s="1625">
        <v>10106</v>
      </c>
      <c r="DD38" s="1625">
        <v>9718</v>
      </c>
      <c r="DE38" s="1625">
        <v>10432</v>
      </c>
      <c r="DF38" s="1625">
        <v>12772</v>
      </c>
      <c r="DG38" s="1625">
        <v>13224</v>
      </c>
      <c r="DH38" s="1625">
        <v>9973</v>
      </c>
      <c r="DI38" s="1625">
        <v>9857</v>
      </c>
      <c r="DJ38" s="1625">
        <v>14068</v>
      </c>
      <c r="DK38" s="1625">
        <v>14444</v>
      </c>
      <c r="DL38" s="1625">
        <v>40002</v>
      </c>
      <c r="DM38" s="1625">
        <v>13036</v>
      </c>
      <c r="DN38" s="1625">
        <v>18864</v>
      </c>
      <c r="DO38" s="1625">
        <v>8606</v>
      </c>
      <c r="DP38" s="1625">
        <v>8825</v>
      </c>
      <c r="DQ38" s="1625">
        <v>7443</v>
      </c>
      <c r="DR38" s="1625">
        <v>5434</v>
      </c>
      <c r="DS38" s="1625">
        <v>13631</v>
      </c>
      <c r="DT38" s="1625">
        <v>11530</v>
      </c>
      <c r="DU38" s="1625">
        <v>15694</v>
      </c>
      <c r="DV38" s="1625">
        <v>22565</v>
      </c>
      <c r="DW38" s="1625">
        <v>11249</v>
      </c>
      <c r="DX38" s="1625">
        <v>6988</v>
      </c>
      <c r="DY38" s="1625">
        <v>13447</v>
      </c>
      <c r="DZ38" s="1625">
        <v>29696</v>
      </c>
      <c r="EA38" s="1650">
        <v>23503</v>
      </c>
      <c r="EB38" s="1625">
        <v>5544</v>
      </c>
      <c r="EC38" s="1625">
        <v>6951</v>
      </c>
      <c r="ED38" s="1625">
        <v>4319</v>
      </c>
      <c r="EE38" s="1625">
        <v>7860</v>
      </c>
      <c r="EF38" s="1625">
        <v>11916</v>
      </c>
      <c r="EG38" s="1625">
        <v>14678</v>
      </c>
      <c r="EH38" s="1625">
        <v>10373</v>
      </c>
      <c r="EI38" s="1625">
        <v>6941</v>
      </c>
      <c r="EJ38" s="1625">
        <v>6891</v>
      </c>
      <c r="EK38" s="1625">
        <v>10231</v>
      </c>
      <c r="EL38" s="1625">
        <v>6579</v>
      </c>
      <c r="EM38" s="1625">
        <v>21893</v>
      </c>
      <c r="EN38" s="1625">
        <v>6647</v>
      </c>
      <c r="EO38" s="1625">
        <v>10670</v>
      </c>
      <c r="EP38" s="1625">
        <v>12173</v>
      </c>
      <c r="EQ38" s="1625">
        <v>9657</v>
      </c>
      <c r="ER38" s="1625">
        <v>6510</v>
      </c>
      <c r="ES38" s="1625">
        <v>12500</v>
      </c>
      <c r="ET38" s="1625">
        <v>4733</v>
      </c>
      <c r="EU38" s="1625"/>
      <c r="EV38" s="1632"/>
      <c r="EW38" s="1625"/>
      <c r="EX38" s="1625"/>
      <c r="EY38" s="1625"/>
      <c r="EZ38" s="1625"/>
      <c r="FA38" s="1625"/>
      <c r="FB38" s="1625"/>
      <c r="FC38" s="1625"/>
      <c r="FD38" s="1625"/>
      <c r="FE38" s="1625"/>
      <c r="FF38" s="1625"/>
      <c r="FG38" s="1625"/>
      <c r="FH38" s="1625"/>
      <c r="FI38" s="1625"/>
      <c r="FJ38" s="1625"/>
      <c r="FK38" s="1625"/>
      <c r="FL38" s="1625"/>
      <c r="FM38" s="1625"/>
      <c r="FN38" s="1625"/>
      <c r="FO38" s="1625"/>
      <c r="FP38" s="1625"/>
      <c r="FQ38" s="1625"/>
      <c r="FR38" s="1625"/>
      <c r="FS38" s="1625"/>
      <c r="FT38" s="1625"/>
      <c r="FU38" s="1625"/>
      <c r="FV38" s="1625"/>
      <c r="FW38" s="1625"/>
      <c r="FX38" s="1625"/>
      <c r="FY38" s="1650"/>
      <c r="FZ38" s="1625"/>
      <c r="GA38" s="1625"/>
      <c r="GB38" s="1625"/>
      <c r="GC38" s="1625"/>
      <c r="GD38" s="1625"/>
      <c r="GE38" s="1625"/>
      <c r="GF38" s="1625"/>
      <c r="GG38" s="1625"/>
      <c r="GH38" s="1625"/>
      <c r="GI38" s="1625"/>
      <c r="GJ38" s="1625"/>
      <c r="GK38" s="1625"/>
      <c r="GL38" s="1625"/>
      <c r="GM38" s="1625"/>
      <c r="GN38" s="1625"/>
      <c r="GO38" s="1625"/>
      <c r="GP38" s="1625"/>
      <c r="GQ38" s="1625"/>
      <c r="GR38" s="1625"/>
      <c r="GS38" s="1625"/>
      <c r="GT38" s="1627"/>
    </row>
    <row r="39" spans="1:202">
      <c r="A39" s="1620" t="s">
        <v>1987</v>
      </c>
      <c r="B39" s="1620">
        <v>1934</v>
      </c>
      <c r="C39" s="1625">
        <v>1234684</v>
      </c>
      <c r="D39" s="1625">
        <v>51732</v>
      </c>
      <c r="E39" s="1625">
        <v>19356</v>
      </c>
      <c r="F39" s="1625">
        <v>21108</v>
      </c>
      <c r="G39" s="1625">
        <v>20778</v>
      </c>
      <c r="H39" s="1625">
        <v>20173</v>
      </c>
      <c r="I39" s="1625">
        <v>21932</v>
      </c>
      <c r="J39" s="1625">
        <v>28257</v>
      </c>
      <c r="K39" s="1625">
        <v>29116</v>
      </c>
      <c r="L39" s="1625">
        <v>21409</v>
      </c>
      <c r="M39" s="1625">
        <v>22450</v>
      </c>
      <c r="N39" s="1625">
        <v>29863</v>
      </c>
      <c r="O39" s="1625">
        <v>29577</v>
      </c>
      <c r="P39" s="1625">
        <v>84108</v>
      </c>
      <c r="Q39" s="1625">
        <v>28452</v>
      </c>
      <c r="R39" s="1625">
        <v>41669</v>
      </c>
      <c r="S39" s="1625">
        <v>19601</v>
      </c>
      <c r="T39" s="1625">
        <v>20016</v>
      </c>
      <c r="U39" s="1625">
        <v>16295</v>
      </c>
      <c r="V39" s="1625">
        <v>10882</v>
      </c>
      <c r="W39" s="1625">
        <v>29164</v>
      </c>
      <c r="X39" s="1625">
        <v>25948</v>
      </c>
      <c r="Y39" s="1625">
        <v>33223</v>
      </c>
      <c r="Z39" s="1625">
        <v>53546</v>
      </c>
      <c r="AA39" s="1625">
        <v>24293</v>
      </c>
      <c r="AB39" s="1625">
        <v>15333</v>
      </c>
      <c r="AC39" s="1625">
        <v>28927</v>
      </c>
      <c r="AD39" s="1625">
        <v>64268</v>
      </c>
      <c r="AE39" s="1650">
        <v>48827</v>
      </c>
      <c r="AF39" s="1625">
        <v>12690</v>
      </c>
      <c r="AG39" s="1625">
        <v>15059</v>
      </c>
      <c r="AH39" s="1625">
        <v>9571</v>
      </c>
      <c r="AI39" s="1625">
        <v>15931</v>
      </c>
      <c r="AJ39" s="1625">
        <v>24586</v>
      </c>
      <c r="AK39" s="1625">
        <v>31731</v>
      </c>
      <c r="AL39" s="1625">
        <v>21835</v>
      </c>
      <c r="AM39" s="1625">
        <v>15134</v>
      </c>
      <c r="AN39" s="1625">
        <v>14683</v>
      </c>
      <c r="AO39" s="1625">
        <v>21281</v>
      </c>
      <c r="AP39" s="1625">
        <v>13062</v>
      </c>
      <c r="AQ39" s="1625">
        <v>47236</v>
      </c>
      <c r="AR39" s="1625">
        <v>13606</v>
      </c>
      <c r="AS39" s="1625">
        <v>22550</v>
      </c>
      <c r="AT39" s="1625">
        <v>25235</v>
      </c>
      <c r="AU39" s="1625">
        <v>19930</v>
      </c>
      <c r="AV39" s="1625">
        <v>13180</v>
      </c>
      <c r="AW39" s="1625">
        <v>27799</v>
      </c>
      <c r="AX39" s="1625">
        <v>9282</v>
      </c>
      <c r="AY39" s="1625"/>
      <c r="AZ39" s="1632"/>
      <c r="BA39" s="1625">
        <v>639098</v>
      </c>
      <c r="BB39" s="1625">
        <v>27761</v>
      </c>
      <c r="BC39" s="1625">
        <v>10202</v>
      </c>
      <c r="BD39" s="1625">
        <v>10721</v>
      </c>
      <c r="BE39" s="1625">
        <v>10959</v>
      </c>
      <c r="BF39" s="1625">
        <v>10332</v>
      </c>
      <c r="BG39" s="1625">
        <v>11242</v>
      </c>
      <c r="BH39" s="1625">
        <v>14645</v>
      </c>
      <c r="BI39" s="1625">
        <v>15184</v>
      </c>
      <c r="BJ39" s="1625">
        <v>11225</v>
      </c>
      <c r="BK39" s="1625">
        <v>11507</v>
      </c>
      <c r="BL39" s="1625">
        <v>15295</v>
      </c>
      <c r="BM39" s="1625">
        <v>15550</v>
      </c>
      <c r="BN39" s="1625">
        <v>44920</v>
      </c>
      <c r="BO39" s="1625">
        <v>15240</v>
      </c>
      <c r="BP39" s="1625">
        <v>21069</v>
      </c>
      <c r="BQ39" s="1625">
        <v>9844</v>
      </c>
      <c r="BR39" s="1625">
        <v>9916</v>
      </c>
      <c r="BS39" s="1625">
        <v>8037</v>
      </c>
      <c r="BT39" s="1625">
        <v>5637</v>
      </c>
      <c r="BU39" s="1625">
        <v>14840</v>
      </c>
      <c r="BV39" s="1625">
        <v>13027</v>
      </c>
      <c r="BW39" s="1625">
        <v>17422</v>
      </c>
      <c r="BX39" s="1625">
        <v>27422</v>
      </c>
      <c r="BY39" s="1625">
        <v>12336</v>
      </c>
      <c r="BZ39" s="1625">
        <v>7746</v>
      </c>
      <c r="CA39" s="1625">
        <v>15053</v>
      </c>
      <c r="CB39" s="1625">
        <v>33587</v>
      </c>
      <c r="CC39" s="1650">
        <v>25511</v>
      </c>
      <c r="CD39" s="1625">
        <v>6588</v>
      </c>
      <c r="CE39" s="1625">
        <v>7835</v>
      </c>
      <c r="CF39" s="1625">
        <v>4887</v>
      </c>
      <c r="CG39" s="1625">
        <v>8029</v>
      </c>
      <c r="CH39" s="1625">
        <v>12775</v>
      </c>
      <c r="CI39" s="1625">
        <v>16479</v>
      </c>
      <c r="CJ39" s="1625">
        <v>11109</v>
      </c>
      <c r="CK39" s="1625">
        <v>7770</v>
      </c>
      <c r="CL39" s="1625">
        <v>7560</v>
      </c>
      <c r="CM39" s="1625">
        <v>10908</v>
      </c>
      <c r="CN39" s="1625">
        <v>6731</v>
      </c>
      <c r="CO39" s="1625">
        <v>24756</v>
      </c>
      <c r="CP39" s="1625">
        <v>6996</v>
      </c>
      <c r="CQ39" s="1625">
        <v>11890</v>
      </c>
      <c r="CR39" s="1625">
        <v>12773</v>
      </c>
      <c r="CS39" s="1625">
        <v>10072</v>
      </c>
      <c r="CT39" s="1625">
        <v>6787</v>
      </c>
      <c r="CU39" s="1625">
        <v>14173</v>
      </c>
      <c r="CV39" s="1625">
        <v>4750</v>
      </c>
      <c r="CW39" s="1625"/>
      <c r="CX39" s="1632"/>
      <c r="CY39" s="1625">
        <v>595507</v>
      </c>
      <c r="CZ39" s="1625">
        <v>23894</v>
      </c>
      <c r="DA39" s="1625">
        <v>9154</v>
      </c>
      <c r="DB39" s="1625">
        <v>10387</v>
      </c>
      <c r="DC39" s="1625">
        <v>9819</v>
      </c>
      <c r="DD39" s="1625">
        <v>9841</v>
      </c>
      <c r="DE39" s="1625">
        <v>10690</v>
      </c>
      <c r="DF39" s="1625">
        <v>13612</v>
      </c>
      <c r="DG39" s="1625">
        <v>13932</v>
      </c>
      <c r="DH39" s="1625">
        <v>10184</v>
      </c>
      <c r="DI39" s="1625">
        <v>10943</v>
      </c>
      <c r="DJ39" s="1625">
        <v>14568</v>
      </c>
      <c r="DK39" s="1625">
        <v>14027</v>
      </c>
      <c r="DL39" s="1625">
        <v>39188</v>
      </c>
      <c r="DM39" s="1625">
        <v>13212</v>
      </c>
      <c r="DN39" s="1625">
        <v>20600</v>
      </c>
      <c r="DO39" s="1625">
        <v>9757</v>
      </c>
      <c r="DP39" s="1625">
        <v>10100</v>
      </c>
      <c r="DQ39" s="1625">
        <v>8258</v>
      </c>
      <c r="DR39" s="1625">
        <v>5245</v>
      </c>
      <c r="DS39" s="1625">
        <v>14324</v>
      </c>
      <c r="DT39" s="1625">
        <v>12921</v>
      </c>
      <c r="DU39" s="1625">
        <v>15801</v>
      </c>
      <c r="DV39" s="1625">
        <v>26124</v>
      </c>
      <c r="DW39" s="1625">
        <v>11957</v>
      </c>
      <c r="DX39" s="1625">
        <v>7587</v>
      </c>
      <c r="DY39" s="1625">
        <v>13874</v>
      </c>
      <c r="DZ39" s="1625">
        <v>30681</v>
      </c>
      <c r="EA39" s="1650">
        <v>23315</v>
      </c>
      <c r="EB39" s="1625">
        <v>6102</v>
      </c>
      <c r="EC39" s="1625">
        <v>7224</v>
      </c>
      <c r="ED39" s="1625">
        <v>4684</v>
      </c>
      <c r="EE39" s="1625">
        <v>7902</v>
      </c>
      <c r="EF39" s="1625">
        <v>11811</v>
      </c>
      <c r="EG39" s="1625">
        <v>15252</v>
      </c>
      <c r="EH39" s="1625">
        <v>10726</v>
      </c>
      <c r="EI39" s="1625">
        <v>7364</v>
      </c>
      <c r="EJ39" s="1625">
        <v>7123</v>
      </c>
      <c r="EK39" s="1625">
        <v>10373</v>
      </c>
      <c r="EL39" s="1625">
        <v>6331</v>
      </c>
      <c r="EM39" s="1625">
        <v>22479</v>
      </c>
      <c r="EN39" s="1625">
        <v>6610</v>
      </c>
      <c r="EO39" s="1625">
        <v>10660</v>
      </c>
      <c r="EP39" s="1625">
        <v>12462</v>
      </c>
      <c r="EQ39" s="1625">
        <v>9858</v>
      </c>
      <c r="ER39" s="1625">
        <v>6393</v>
      </c>
      <c r="ES39" s="1625">
        <v>13626</v>
      </c>
      <c r="ET39" s="1625">
        <v>4532</v>
      </c>
      <c r="EU39" s="1625"/>
      <c r="EV39" s="1632"/>
      <c r="EW39" s="1625">
        <v>79</v>
      </c>
      <c r="EX39" s="1625">
        <v>77</v>
      </c>
      <c r="EY39" s="1625">
        <v>0</v>
      </c>
      <c r="EZ39" s="1625">
        <v>0</v>
      </c>
      <c r="FA39" s="1625">
        <v>0</v>
      </c>
      <c r="FB39" s="1625">
        <v>0</v>
      </c>
      <c r="FC39" s="1625">
        <v>0</v>
      </c>
      <c r="FD39" s="1625">
        <v>0</v>
      </c>
      <c r="FE39" s="1625">
        <v>0</v>
      </c>
      <c r="FF39" s="1625">
        <v>0</v>
      </c>
      <c r="FG39" s="1625">
        <v>0</v>
      </c>
      <c r="FH39" s="1625">
        <v>0</v>
      </c>
      <c r="FI39" s="1625">
        <v>0</v>
      </c>
      <c r="FJ39" s="1625">
        <v>0</v>
      </c>
      <c r="FK39" s="1625">
        <v>0</v>
      </c>
      <c r="FL39" s="1625">
        <v>0</v>
      </c>
      <c r="FM39" s="1625">
        <v>0</v>
      </c>
      <c r="FN39" s="1625">
        <v>0</v>
      </c>
      <c r="FO39" s="1625">
        <v>0</v>
      </c>
      <c r="FP39" s="1625">
        <v>0</v>
      </c>
      <c r="FQ39" s="1625">
        <v>0</v>
      </c>
      <c r="FR39" s="1625">
        <v>0</v>
      </c>
      <c r="FS39" s="1625">
        <v>0</v>
      </c>
      <c r="FT39" s="1625">
        <v>0</v>
      </c>
      <c r="FU39" s="1625">
        <v>0</v>
      </c>
      <c r="FV39" s="1625">
        <v>0</v>
      </c>
      <c r="FW39" s="1625">
        <v>0</v>
      </c>
      <c r="FX39" s="1625">
        <v>0</v>
      </c>
      <c r="FY39" s="1650">
        <v>1</v>
      </c>
      <c r="FZ39" s="1625">
        <v>0</v>
      </c>
      <c r="GA39" s="1625">
        <v>0</v>
      </c>
      <c r="GB39" s="1625">
        <v>0</v>
      </c>
      <c r="GC39" s="1625">
        <v>0</v>
      </c>
      <c r="GD39" s="1625">
        <v>0</v>
      </c>
      <c r="GE39" s="1625">
        <v>0</v>
      </c>
      <c r="GF39" s="1625">
        <v>0</v>
      </c>
      <c r="GG39" s="1625">
        <v>0</v>
      </c>
      <c r="GH39" s="1625">
        <v>0</v>
      </c>
      <c r="GI39" s="1625">
        <v>0</v>
      </c>
      <c r="GJ39" s="1625">
        <v>0</v>
      </c>
      <c r="GK39" s="1625">
        <v>1</v>
      </c>
      <c r="GL39" s="1625">
        <v>0</v>
      </c>
      <c r="GM39" s="1625">
        <v>0</v>
      </c>
      <c r="GN39" s="1625">
        <v>0</v>
      </c>
      <c r="GO39" s="1625">
        <v>0</v>
      </c>
      <c r="GP39" s="1625">
        <v>0</v>
      </c>
      <c r="GQ39" s="1625">
        <v>0</v>
      </c>
      <c r="GR39" s="1625">
        <v>0</v>
      </c>
      <c r="GS39" s="1625"/>
      <c r="GT39" s="1627"/>
    </row>
    <row r="40" spans="1:202">
      <c r="A40" s="1620" t="s">
        <v>1988</v>
      </c>
      <c r="B40" s="1620">
        <v>1935</v>
      </c>
      <c r="C40" s="1625">
        <v>1161936</v>
      </c>
      <c r="D40" s="1625">
        <v>48878</v>
      </c>
      <c r="E40" s="1625">
        <v>18237</v>
      </c>
      <c r="F40" s="1625">
        <v>19194</v>
      </c>
      <c r="G40" s="1625">
        <v>20589</v>
      </c>
      <c r="H40" s="1625">
        <v>19527</v>
      </c>
      <c r="I40" s="1625">
        <v>20316</v>
      </c>
      <c r="J40" s="1625">
        <v>26455</v>
      </c>
      <c r="K40" s="1625">
        <v>27274</v>
      </c>
      <c r="L40" s="1625">
        <v>19613</v>
      </c>
      <c r="M40" s="1625">
        <v>20382</v>
      </c>
      <c r="N40" s="1625">
        <v>27998</v>
      </c>
      <c r="O40" s="1625">
        <v>29063</v>
      </c>
      <c r="P40" s="1625">
        <v>82143</v>
      </c>
      <c r="Q40" s="1625">
        <v>27877</v>
      </c>
      <c r="R40" s="1625">
        <v>36382</v>
      </c>
      <c r="S40" s="1625">
        <v>16990</v>
      </c>
      <c r="T40" s="1625">
        <v>17698</v>
      </c>
      <c r="U40" s="1625">
        <v>13832</v>
      </c>
      <c r="V40" s="1625">
        <v>11102</v>
      </c>
      <c r="W40" s="1625">
        <v>27422</v>
      </c>
      <c r="X40" s="1625">
        <v>22460</v>
      </c>
      <c r="Y40" s="1625">
        <v>31984</v>
      </c>
      <c r="Z40" s="1625">
        <v>44878</v>
      </c>
      <c r="AA40" s="1625">
        <v>21595</v>
      </c>
      <c r="AB40" s="1625">
        <v>13047</v>
      </c>
      <c r="AC40" s="1625">
        <v>26262</v>
      </c>
      <c r="AD40" s="1625">
        <v>63569</v>
      </c>
      <c r="AE40" s="1650">
        <v>47639</v>
      </c>
      <c r="AF40" s="1625">
        <v>11778</v>
      </c>
      <c r="AG40" s="1625">
        <v>15230</v>
      </c>
      <c r="AH40" s="1625">
        <v>8825</v>
      </c>
      <c r="AI40" s="1625">
        <v>14854</v>
      </c>
      <c r="AJ40" s="1625">
        <v>23318</v>
      </c>
      <c r="AK40" s="1625">
        <v>29892</v>
      </c>
      <c r="AL40" s="1625">
        <v>21667</v>
      </c>
      <c r="AM40" s="1625">
        <v>14285</v>
      </c>
      <c r="AN40" s="1625">
        <v>13155</v>
      </c>
      <c r="AO40" s="1625">
        <v>20130</v>
      </c>
      <c r="AP40" s="1625">
        <v>12820</v>
      </c>
      <c r="AQ40" s="1625">
        <v>46608</v>
      </c>
      <c r="AR40" s="1625">
        <v>12607</v>
      </c>
      <c r="AS40" s="1625">
        <v>22011</v>
      </c>
      <c r="AT40" s="1625">
        <v>23738</v>
      </c>
      <c r="AU40" s="1625">
        <v>18835</v>
      </c>
      <c r="AV40" s="1625">
        <v>13558</v>
      </c>
      <c r="AW40" s="1625">
        <v>26654</v>
      </c>
      <c r="AX40" s="1625">
        <v>9565</v>
      </c>
      <c r="AY40" s="1625"/>
      <c r="AZ40" s="1632"/>
      <c r="BA40" s="1625">
        <v>603566</v>
      </c>
      <c r="BB40" s="1625">
        <v>26398</v>
      </c>
      <c r="BC40" s="1625">
        <v>9667</v>
      </c>
      <c r="BD40" s="1625">
        <v>9949</v>
      </c>
      <c r="BE40" s="1625">
        <v>10724</v>
      </c>
      <c r="BF40" s="1625">
        <v>10174</v>
      </c>
      <c r="BG40" s="1625">
        <v>10446</v>
      </c>
      <c r="BH40" s="1625">
        <v>13807</v>
      </c>
      <c r="BI40" s="1625">
        <v>14110</v>
      </c>
      <c r="BJ40" s="1625">
        <v>10219</v>
      </c>
      <c r="BK40" s="1625">
        <v>10362</v>
      </c>
      <c r="BL40" s="1625">
        <v>14392</v>
      </c>
      <c r="BM40" s="1625">
        <v>15175</v>
      </c>
      <c r="BN40" s="1625">
        <v>43833</v>
      </c>
      <c r="BO40" s="1625">
        <v>14982</v>
      </c>
      <c r="BP40" s="1625">
        <v>18453</v>
      </c>
      <c r="BQ40" s="1625">
        <v>8637</v>
      </c>
      <c r="BR40" s="1625">
        <v>8730</v>
      </c>
      <c r="BS40" s="1625">
        <v>6780</v>
      </c>
      <c r="BT40" s="1625">
        <v>5707</v>
      </c>
      <c r="BU40" s="1625">
        <v>14093</v>
      </c>
      <c r="BV40" s="1625">
        <v>11425</v>
      </c>
      <c r="BW40" s="1625">
        <v>16759</v>
      </c>
      <c r="BX40" s="1625">
        <v>23123</v>
      </c>
      <c r="BY40" s="1625">
        <v>11162</v>
      </c>
      <c r="BZ40" s="1625">
        <v>6548</v>
      </c>
      <c r="CA40" s="1625">
        <v>13502</v>
      </c>
      <c r="CB40" s="1625">
        <v>33587</v>
      </c>
      <c r="CC40" s="1650">
        <v>24946</v>
      </c>
      <c r="CD40" s="1625">
        <v>6165</v>
      </c>
      <c r="CE40" s="1625">
        <v>7946</v>
      </c>
      <c r="CF40" s="1625">
        <v>4501</v>
      </c>
      <c r="CG40" s="1625">
        <v>7455</v>
      </c>
      <c r="CH40" s="1625">
        <v>12209</v>
      </c>
      <c r="CI40" s="1625">
        <v>15537</v>
      </c>
      <c r="CJ40" s="1625">
        <v>11200</v>
      </c>
      <c r="CK40" s="1625">
        <v>7295</v>
      </c>
      <c r="CL40" s="1625">
        <v>6846</v>
      </c>
      <c r="CM40" s="1625">
        <v>10270</v>
      </c>
      <c r="CN40" s="1625">
        <v>6739</v>
      </c>
      <c r="CO40" s="1625">
        <v>24660</v>
      </c>
      <c r="CP40" s="1625">
        <v>6534</v>
      </c>
      <c r="CQ40" s="1625">
        <v>11481</v>
      </c>
      <c r="CR40" s="1625">
        <v>11997</v>
      </c>
      <c r="CS40" s="1625">
        <v>9521</v>
      </c>
      <c r="CT40" s="1625">
        <v>7035</v>
      </c>
      <c r="CU40" s="1625">
        <v>13662</v>
      </c>
      <c r="CV40" s="1625">
        <v>4823</v>
      </c>
      <c r="CW40" s="1625"/>
      <c r="CX40" s="1632"/>
      <c r="CY40" s="1625">
        <v>558367</v>
      </c>
      <c r="CZ40" s="1625">
        <v>22480</v>
      </c>
      <c r="DA40" s="1625">
        <v>8570</v>
      </c>
      <c r="DB40" s="1625">
        <v>9245</v>
      </c>
      <c r="DC40" s="1625">
        <v>9865</v>
      </c>
      <c r="DD40" s="1625">
        <v>9353</v>
      </c>
      <c r="DE40" s="1625">
        <v>9870</v>
      </c>
      <c r="DF40" s="1625">
        <v>12648</v>
      </c>
      <c r="DG40" s="1625">
        <v>13164</v>
      </c>
      <c r="DH40" s="1625">
        <v>9394</v>
      </c>
      <c r="DI40" s="1625">
        <v>10019</v>
      </c>
      <c r="DJ40" s="1625">
        <v>13606</v>
      </c>
      <c r="DK40" s="1625">
        <v>13888</v>
      </c>
      <c r="DL40" s="1625">
        <v>38310</v>
      </c>
      <c r="DM40" s="1625">
        <v>12895</v>
      </c>
      <c r="DN40" s="1625">
        <v>17929</v>
      </c>
      <c r="DO40" s="1625">
        <v>8353</v>
      </c>
      <c r="DP40" s="1625">
        <v>8968</v>
      </c>
      <c r="DQ40" s="1625">
        <v>7052</v>
      </c>
      <c r="DR40" s="1625">
        <v>5395</v>
      </c>
      <c r="DS40" s="1625">
        <v>13329</v>
      </c>
      <c r="DT40" s="1625">
        <v>11035</v>
      </c>
      <c r="DU40" s="1625">
        <v>15224</v>
      </c>
      <c r="DV40" s="1625">
        <v>21755</v>
      </c>
      <c r="DW40" s="1625">
        <v>10433</v>
      </c>
      <c r="DX40" s="1625">
        <v>6499</v>
      </c>
      <c r="DY40" s="1625">
        <v>12760</v>
      </c>
      <c r="DZ40" s="1625">
        <v>29982</v>
      </c>
      <c r="EA40" s="1650">
        <v>22692</v>
      </c>
      <c r="EB40" s="1625">
        <v>5613</v>
      </c>
      <c r="EC40" s="1625">
        <v>7284</v>
      </c>
      <c r="ED40" s="1625">
        <v>4324</v>
      </c>
      <c r="EE40" s="1625">
        <v>7399</v>
      </c>
      <c r="EF40" s="1625">
        <v>11109</v>
      </c>
      <c r="EG40" s="1625">
        <v>14355</v>
      </c>
      <c r="EH40" s="1625">
        <v>10467</v>
      </c>
      <c r="EI40" s="1625">
        <v>6990</v>
      </c>
      <c r="EJ40" s="1625">
        <v>6309</v>
      </c>
      <c r="EK40" s="1625">
        <v>9860</v>
      </c>
      <c r="EL40" s="1625">
        <v>6081</v>
      </c>
      <c r="EM40" s="1625">
        <v>21948</v>
      </c>
      <c r="EN40" s="1625">
        <v>6073</v>
      </c>
      <c r="EO40" s="1625">
        <v>10530</v>
      </c>
      <c r="EP40" s="1625">
        <v>11741</v>
      </c>
      <c r="EQ40" s="1625">
        <v>9314</v>
      </c>
      <c r="ER40" s="1625">
        <v>6523</v>
      </c>
      <c r="ES40" s="1625">
        <v>12992</v>
      </c>
      <c r="ET40" s="1625">
        <v>4742</v>
      </c>
      <c r="EU40" s="1625"/>
      <c r="EV40" s="1632"/>
      <c r="EW40" s="1625">
        <v>3</v>
      </c>
      <c r="EX40" s="1625"/>
      <c r="EY40" s="1625"/>
      <c r="EZ40" s="1625"/>
      <c r="FA40" s="1625"/>
      <c r="FB40" s="1625"/>
      <c r="FC40" s="1625"/>
      <c r="FD40" s="1625"/>
      <c r="FE40" s="1625"/>
      <c r="FF40" s="1625"/>
      <c r="FG40" s="1625">
        <v>1</v>
      </c>
      <c r="FH40" s="1625"/>
      <c r="FI40" s="1625"/>
      <c r="FJ40" s="1625"/>
      <c r="FK40" s="1625"/>
      <c r="FL40" s="1625"/>
      <c r="FM40" s="1625"/>
      <c r="FN40" s="1625"/>
      <c r="FO40" s="1625"/>
      <c r="FP40" s="1625"/>
      <c r="FQ40" s="1625"/>
      <c r="FR40" s="1625"/>
      <c r="FS40" s="1625">
        <v>1</v>
      </c>
      <c r="FT40" s="1625"/>
      <c r="FU40" s="1625"/>
      <c r="FV40" s="1625"/>
      <c r="FW40" s="1625"/>
      <c r="FX40" s="1625"/>
      <c r="FY40" s="1650">
        <v>1</v>
      </c>
      <c r="FZ40" s="1625"/>
      <c r="GA40" s="1625"/>
      <c r="GB40" s="1625"/>
      <c r="GC40" s="1625"/>
      <c r="GD40" s="1625"/>
      <c r="GE40" s="1625"/>
      <c r="GF40" s="1625"/>
      <c r="GG40" s="1625"/>
      <c r="GH40" s="1625"/>
      <c r="GI40" s="1625"/>
      <c r="GJ40" s="1625"/>
      <c r="GK40" s="1625"/>
      <c r="GL40" s="1625"/>
      <c r="GM40" s="1625"/>
      <c r="GN40" s="1625"/>
      <c r="GO40" s="1625"/>
      <c r="GP40" s="1625"/>
      <c r="GQ40" s="1625"/>
      <c r="GR40" s="1625"/>
      <c r="GS40" s="1625"/>
      <c r="GT40" s="1627"/>
    </row>
    <row r="41" spans="1:202">
      <c r="A41" s="1620" t="s">
        <v>1989</v>
      </c>
      <c r="B41" s="1620">
        <v>1936</v>
      </c>
      <c r="C41" s="1625">
        <v>1230278</v>
      </c>
      <c r="D41" s="1625">
        <v>51177</v>
      </c>
      <c r="E41" s="1625">
        <v>21714</v>
      </c>
      <c r="F41" s="1625">
        <v>21478</v>
      </c>
      <c r="G41" s="1625">
        <v>21004</v>
      </c>
      <c r="H41" s="1625">
        <v>20427</v>
      </c>
      <c r="I41" s="1625">
        <v>20941</v>
      </c>
      <c r="J41" s="1625">
        <v>27381</v>
      </c>
      <c r="K41" s="1625">
        <v>27979</v>
      </c>
      <c r="L41" s="1625">
        <v>20353</v>
      </c>
      <c r="M41" s="1625">
        <v>21077</v>
      </c>
      <c r="N41" s="1625">
        <v>28222</v>
      </c>
      <c r="O41" s="1625">
        <v>29364</v>
      </c>
      <c r="P41" s="1625">
        <v>85312</v>
      </c>
      <c r="Q41" s="1625">
        <v>27985</v>
      </c>
      <c r="R41" s="1625">
        <v>38965</v>
      </c>
      <c r="S41" s="1625">
        <v>17723</v>
      </c>
      <c r="T41" s="1625">
        <v>19095</v>
      </c>
      <c r="U41" s="1625">
        <v>15480</v>
      </c>
      <c r="V41" s="1625">
        <v>10757</v>
      </c>
      <c r="W41" s="1625">
        <v>28787</v>
      </c>
      <c r="X41" s="1625">
        <v>24842</v>
      </c>
      <c r="Y41" s="1625">
        <v>33847</v>
      </c>
      <c r="Z41" s="1625">
        <v>49454</v>
      </c>
      <c r="AA41" s="1625">
        <v>23347</v>
      </c>
      <c r="AB41" s="1625">
        <v>14205</v>
      </c>
      <c r="AC41" s="1625">
        <v>29314</v>
      </c>
      <c r="AD41" s="1625">
        <v>63821</v>
      </c>
      <c r="AE41" s="1650">
        <v>50337</v>
      </c>
      <c r="AF41" s="1625">
        <v>11780</v>
      </c>
      <c r="AG41" s="1625">
        <v>14627</v>
      </c>
      <c r="AH41" s="1625">
        <v>9071</v>
      </c>
      <c r="AI41" s="1625">
        <v>15962</v>
      </c>
      <c r="AJ41" s="1625">
        <v>25309</v>
      </c>
      <c r="AK41" s="1625">
        <v>33440</v>
      </c>
      <c r="AL41" s="1625">
        <v>23436</v>
      </c>
      <c r="AM41" s="1625">
        <v>14614</v>
      </c>
      <c r="AN41" s="1625">
        <v>14167</v>
      </c>
      <c r="AO41" s="1625">
        <v>21282</v>
      </c>
      <c r="AP41" s="1625">
        <v>13228</v>
      </c>
      <c r="AQ41" s="1625">
        <v>52092</v>
      </c>
      <c r="AR41" s="1625">
        <v>14603</v>
      </c>
      <c r="AS41" s="1625">
        <v>24432</v>
      </c>
      <c r="AT41" s="1625">
        <v>25149</v>
      </c>
      <c r="AU41" s="1625">
        <v>20354</v>
      </c>
      <c r="AV41" s="1625">
        <v>14114</v>
      </c>
      <c r="AW41" s="1625">
        <v>27975</v>
      </c>
      <c r="AX41" s="1625">
        <v>10255</v>
      </c>
      <c r="AY41" s="1625"/>
      <c r="AZ41" s="1632"/>
      <c r="BA41" s="1625">
        <v>637854</v>
      </c>
      <c r="BB41" s="1625">
        <v>27391</v>
      </c>
      <c r="BC41" s="1625">
        <v>11305</v>
      </c>
      <c r="BD41" s="1625">
        <v>11009</v>
      </c>
      <c r="BE41" s="1625">
        <v>10875</v>
      </c>
      <c r="BF41" s="1625">
        <v>10629</v>
      </c>
      <c r="BG41" s="1625">
        <v>10639</v>
      </c>
      <c r="BH41" s="1625">
        <v>14096</v>
      </c>
      <c r="BI41" s="1625">
        <v>14649</v>
      </c>
      <c r="BJ41" s="1625">
        <v>10539</v>
      </c>
      <c r="BK41" s="1625">
        <v>10787</v>
      </c>
      <c r="BL41" s="1625">
        <v>14467</v>
      </c>
      <c r="BM41" s="1625">
        <v>15319</v>
      </c>
      <c r="BN41" s="1625">
        <v>45686</v>
      </c>
      <c r="BO41" s="1625">
        <v>15344</v>
      </c>
      <c r="BP41" s="1625">
        <v>19717</v>
      </c>
      <c r="BQ41" s="1625">
        <v>8765</v>
      </c>
      <c r="BR41" s="1625">
        <v>9347</v>
      </c>
      <c r="BS41" s="1625">
        <v>7671</v>
      </c>
      <c r="BT41" s="1625">
        <v>5513</v>
      </c>
      <c r="BU41" s="1625">
        <v>14708</v>
      </c>
      <c r="BV41" s="1625">
        <v>12482</v>
      </c>
      <c r="BW41" s="1625">
        <v>17615</v>
      </c>
      <c r="BX41" s="1625">
        <v>25194</v>
      </c>
      <c r="BY41" s="1625">
        <v>11841</v>
      </c>
      <c r="BZ41" s="1625">
        <v>7188</v>
      </c>
      <c r="CA41" s="1625">
        <v>15076</v>
      </c>
      <c r="CB41" s="1625">
        <v>33899</v>
      </c>
      <c r="CC41" s="1650">
        <v>26309</v>
      </c>
      <c r="CD41" s="1625">
        <v>6147</v>
      </c>
      <c r="CE41" s="1625">
        <v>7663</v>
      </c>
      <c r="CF41" s="1625">
        <v>4638</v>
      </c>
      <c r="CG41" s="1625">
        <v>8073</v>
      </c>
      <c r="CH41" s="1625">
        <v>13158</v>
      </c>
      <c r="CI41" s="1625">
        <v>17669</v>
      </c>
      <c r="CJ41" s="1625">
        <v>12026</v>
      </c>
      <c r="CK41" s="1625">
        <v>7490</v>
      </c>
      <c r="CL41" s="1625">
        <v>7428</v>
      </c>
      <c r="CM41" s="1625">
        <v>10940</v>
      </c>
      <c r="CN41" s="1625">
        <v>6819</v>
      </c>
      <c r="CO41" s="1625">
        <v>27415</v>
      </c>
      <c r="CP41" s="1625">
        <v>7586</v>
      </c>
      <c r="CQ41" s="1625">
        <v>12750</v>
      </c>
      <c r="CR41" s="1625">
        <v>12719</v>
      </c>
      <c r="CS41" s="1625">
        <v>10484</v>
      </c>
      <c r="CT41" s="1625">
        <v>7279</v>
      </c>
      <c r="CU41" s="1625">
        <v>14339</v>
      </c>
      <c r="CV41" s="1625">
        <v>5171</v>
      </c>
      <c r="CW41" s="1625"/>
      <c r="CX41" s="1632"/>
      <c r="CY41" s="1625">
        <v>592421</v>
      </c>
      <c r="CZ41" s="1625">
        <v>23786</v>
      </c>
      <c r="DA41" s="1625">
        <v>10409</v>
      </c>
      <c r="DB41" s="1625">
        <v>10469</v>
      </c>
      <c r="DC41" s="1625">
        <v>10129</v>
      </c>
      <c r="DD41" s="1625">
        <v>9798</v>
      </c>
      <c r="DE41" s="1625">
        <v>10301</v>
      </c>
      <c r="DF41" s="1625">
        <v>13285</v>
      </c>
      <c r="DG41" s="1625">
        <v>13330</v>
      </c>
      <c r="DH41" s="1625">
        <v>9814</v>
      </c>
      <c r="DI41" s="1625">
        <v>10290</v>
      </c>
      <c r="DJ41" s="1625">
        <v>13755</v>
      </c>
      <c r="DK41" s="1625">
        <v>14045</v>
      </c>
      <c r="DL41" s="1625">
        <v>39625</v>
      </c>
      <c r="DM41" s="1625">
        <v>12641</v>
      </c>
      <c r="DN41" s="1625">
        <v>19248</v>
      </c>
      <c r="DO41" s="1625">
        <v>8958</v>
      </c>
      <c r="DP41" s="1625">
        <v>9748</v>
      </c>
      <c r="DQ41" s="1625">
        <v>7809</v>
      </c>
      <c r="DR41" s="1625">
        <v>5244</v>
      </c>
      <c r="DS41" s="1625">
        <v>14079</v>
      </c>
      <c r="DT41" s="1625">
        <v>12360</v>
      </c>
      <c r="DU41" s="1625">
        <v>16232</v>
      </c>
      <c r="DV41" s="1625">
        <v>24260</v>
      </c>
      <c r="DW41" s="1625">
        <v>11506</v>
      </c>
      <c r="DX41" s="1625">
        <v>7017</v>
      </c>
      <c r="DY41" s="1625">
        <v>14238</v>
      </c>
      <c r="DZ41" s="1625">
        <v>29922</v>
      </c>
      <c r="EA41" s="1650">
        <v>24027</v>
      </c>
      <c r="EB41" s="1625">
        <v>5633</v>
      </c>
      <c r="EC41" s="1625">
        <v>6964</v>
      </c>
      <c r="ED41" s="1625">
        <v>4433</v>
      </c>
      <c r="EE41" s="1625">
        <v>7889</v>
      </c>
      <c r="EF41" s="1625">
        <v>12151</v>
      </c>
      <c r="EG41" s="1625">
        <v>15771</v>
      </c>
      <c r="EH41" s="1625">
        <v>11410</v>
      </c>
      <c r="EI41" s="1625">
        <v>7124</v>
      </c>
      <c r="EJ41" s="1625">
        <v>6739</v>
      </c>
      <c r="EK41" s="1625">
        <v>10342</v>
      </c>
      <c r="EL41" s="1625">
        <v>6409</v>
      </c>
      <c r="EM41" s="1625">
        <v>24677</v>
      </c>
      <c r="EN41" s="1625">
        <v>7017</v>
      </c>
      <c r="EO41" s="1625">
        <v>11682</v>
      </c>
      <c r="EP41" s="1625">
        <v>12430</v>
      </c>
      <c r="EQ41" s="1625">
        <v>9870</v>
      </c>
      <c r="ER41" s="1625">
        <v>6835</v>
      </c>
      <c r="ES41" s="1625">
        <v>13636</v>
      </c>
      <c r="ET41" s="1625">
        <v>5084</v>
      </c>
      <c r="EU41" s="1625"/>
      <c r="EV41" s="1632"/>
      <c r="EW41" s="1625">
        <v>3</v>
      </c>
      <c r="EX41" s="1625"/>
      <c r="EY41" s="1625"/>
      <c r="EZ41" s="1625"/>
      <c r="FA41" s="1625"/>
      <c r="FB41" s="1625"/>
      <c r="FC41" s="1625">
        <v>1</v>
      </c>
      <c r="FD41" s="1625"/>
      <c r="FE41" s="1625"/>
      <c r="FF41" s="1625"/>
      <c r="FG41" s="1625"/>
      <c r="FH41" s="1625"/>
      <c r="FI41" s="1625"/>
      <c r="FJ41" s="1625">
        <v>1</v>
      </c>
      <c r="FK41" s="1625"/>
      <c r="FL41" s="1625"/>
      <c r="FM41" s="1625"/>
      <c r="FN41" s="1625"/>
      <c r="FO41" s="1625"/>
      <c r="FP41" s="1625"/>
      <c r="FQ41" s="1625"/>
      <c r="FR41" s="1625"/>
      <c r="FS41" s="1625"/>
      <c r="FT41" s="1625"/>
      <c r="FU41" s="1625"/>
      <c r="FV41" s="1625"/>
      <c r="FW41" s="1625"/>
      <c r="FX41" s="1625"/>
      <c r="FY41" s="1650">
        <v>1</v>
      </c>
      <c r="FZ41" s="1625"/>
      <c r="GA41" s="1625"/>
      <c r="GB41" s="1625"/>
      <c r="GC41" s="1625"/>
      <c r="GD41" s="1625"/>
      <c r="GE41" s="1625"/>
      <c r="GF41" s="1625"/>
      <c r="GG41" s="1625"/>
      <c r="GH41" s="1625"/>
      <c r="GI41" s="1625"/>
      <c r="GJ41" s="1625"/>
      <c r="GK41" s="1625"/>
      <c r="GL41" s="1625"/>
      <c r="GM41" s="1625"/>
      <c r="GN41" s="1625"/>
      <c r="GO41" s="1625"/>
      <c r="GP41" s="1625"/>
      <c r="GQ41" s="1625"/>
      <c r="GR41" s="1625"/>
      <c r="GS41" s="1625"/>
      <c r="GT41" s="1627"/>
    </row>
    <row r="42" spans="1:202">
      <c r="A42" s="1620" t="s">
        <v>1990</v>
      </c>
      <c r="B42" s="1620">
        <v>1937</v>
      </c>
      <c r="C42" s="1625">
        <v>1207899</v>
      </c>
      <c r="D42" s="1625">
        <v>51828</v>
      </c>
      <c r="E42" s="1625">
        <v>19075</v>
      </c>
      <c r="F42" s="1625">
        <v>21613</v>
      </c>
      <c r="G42" s="1625">
        <v>20919</v>
      </c>
      <c r="H42" s="1625">
        <v>19870</v>
      </c>
      <c r="I42" s="1625">
        <v>20681</v>
      </c>
      <c r="J42" s="1625">
        <v>27460</v>
      </c>
      <c r="K42" s="1625">
        <v>27334</v>
      </c>
      <c r="L42" s="1625">
        <v>20290</v>
      </c>
      <c r="M42" s="1625">
        <v>22053</v>
      </c>
      <c r="N42" s="1625">
        <v>28927</v>
      </c>
      <c r="O42" s="1625">
        <v>28980</v>
      </c>
      <c r="P42" s="1625">
        <v>87380</v>
      </c>
      <c r="Q42" s="1625">
        <v>28465</v>
      </c>
      <c r="R42" s="1625">
        <v>37865</v>
      </c>
      <c r="S42" s="1625">
        <v>18506</v>
      </c>
      <c r="T42" s="1625">
        <v>18322</v>
      </c>
      <c r="U42" s="1625">
        <v>14893</v>
      </c>
      <c r="V42" s="1625">
        <v>10420</v>
      </c>
      <c r="W42" s="1625">
        <v>27730</v>
      </c>
      <c r="X42" s="1625">
        <v>23672</v>
      </c>
      <c r="Y42" s="1625">
        <v>31829</v>
      </c>
      <c r="Z42" s="1625">
        <v>49143</v>
      </c>
      <c r="AA42" s="1625">
        <v>22319</v>
      </c>
      <c r="AB42" s="1625">
        <v>13421</v>
      </c>
      <c r="AC42" s="1625">
        <v>26924</v>
      </c>
      <c r="AD42" s="1625">
        <v>65822</v>
      </c>
      <c r="AE42" s="1650">
        <v>49466</v>
      </c>
      <c r="AF42" s="1625">
        <v>11336</v>
      </c>
      <c r="AG42" s="1625">
        <v>13988</v>
      </c>
      <c r="AH42" s="1625">
        <v>8897</v>
      </c>
      <c r="AI42" s="1625">
        <v>14926</v>
      </c>
      <c r="AJ42" s="1625">
        <v>24024</v>
      </c>
      <c r="AK42" s="1625">
        <v>30686</v>
      </c>
      <c r="AL42" s="1625">
        <v>22494</v>
      </c>
      <c r="AM42" s="1625">
        <v>14611</v>
      </c>
      <c r="AN42" s="1625">
        <v>13190</v>
      </c>
      <c r="AO42" s="1625">
        <v>20616</v>
      </c>
      <c r="AP42" s="1625">
        <v>12902</v>
      </c>
      <c r="AQ42" s="1625">
        <v>51619</v>
      </c>
      <c r="AR42" s="1625">
        <v>13318</v>
      </c>
      <c r="AS42" s="1625">
        <v>24046</v>
      </c>
      <c r="AT42" s="1625">
        <v>24921</v>
      </c>
      <c r="AU42" s="1625">
        <v>20442</v>
      </c>
      <c r="AV42" s="1625">
        <v>13907</v>
      </c>
      <c r="AW42" s="1625">
        <v>27270</v>
      </c>
      <c r="AX42" s="1625">
        <v>9499</v>
      </c>
      <c r="AY42" s="1625"/>
      <c r="AZ42" s="1632"/>
      <c r="BA42" s="1625">
        <v>625625</v>
      </c>
      <c r="BB42" s="1625">
        <v>27890</v>
      </c>
      <c r="BC42" s="1625">
        <v>9885</v>
      </c>
      <c r="BD42" s="1625">
        <v>11009</v>
      </c>
      <c r="BE42" s="1625">
        <v>10930</v>
      </c>
      <c r="BF42" s="1625">
        <v>10233</v>
      </c>
      <c r="BG42" s="1625">
        <v>10407</v>
      </c>
      <c r="BH42" s="1625">
        <v>14255</v>
      </c>
      <c r="BI42" s="1625">
        <v>14191</v>
      </c>
      <c r="BJ42" s="1625">
        <v>10473</v>
      </c>
      <c r="BK42" s="1625">
        <v>11391</v>
      </c>
      <c r="BL42" s="1625">
        <v>14835</v>
      </c>
      <c r="BM42" s="1625">
        <v>15059</v>
      </c>
      <c r="BN42" s="1625">
        <v>46548</v>
      </c>
      <c r="BO42" s="1625">
        <v>15258</v>
      </c>
      <c r="BP42" s="1625">
        <v>19286</v>
      </c>
      <c r="BQ42" s="1625">
        <v>9263</v>
      </c>
      <c r="BR42" s="1625">
        <v>9152</v>
      </c>
      <c r="BS42" s="1625">
        <v>7329</v>
      </c>
      <c r="BT42" s="1625">
        <v>5363</v>
      </c>
      <c r="BU42" s="1625">
        <v>14203</v>
      </c>
      <c r="BV42" s="1625">
        <v>12020</v>
      </c>
      <c r="BW42" s="1625">
        <v>16627</v>
      </c>
      <c r="BX42" s="1625">
        <v>25100</v>
      </c>
      <c r="BY42" s="1625">
        <v>11430</v>
      </c>
      <c r="BZ42" s="1625">
        <v>6863</v>
      </c>
      <c r="CA42" s="1625">
        <v>13967</v>
      </c>
      <c r="CB42" s="1625">
        <v>34736</v>
      </c>
      <c r="CC42" s="1650">
        <v>25786</v>
      </c>
      <c r="CD42" s="1625">
        <v>5897</v>
      </c>
      <c r="CE42" s="1625">
        <v>7193</v>
      </c>
      <c r="CF42" s="1625">
        <v>4569</v>
      </c>
      <c r="CG42" s="1625">
        <v>7568</v>
      </c>
      <c r="CH42" s="1625">
        <v>12528</v>
      </c>
      <c r="CI42" s="1625">
        <v>15990</v>
      </c>
      <c r="CJ42" s="1625">
        <v>11399</v>
      </c>
      <c r="CK42" s="1625">
        <v>7494</v>
      </c>
      <c r="CL42" s="1625">
        <v>6776</v>
      </c>
      <c r="CM42" s="1625">
        <v>10582</v>
      </c>
      <c r="CN42" s="1625">
        <v>6754</v>
      </c>
      <c r="CO42" s="1625">
        <v>27043</v>
      </c>
      <c r="CP42" s="1625">
        <v>6974</v>
      </c>
      <c r="CQ42" s="1625">
        <v>12614</v>
      </c>
      <c r="CR42" s="1625">
        <v>12565</v>
      </c>
      <c r="CS42" s="1625">
        <v>10281</v>
      </c>
      <c r="CT42" s="1625">
        <v>7149</v>
      </c>
      <c r="CU42" s="1625">
        <v>13823</v>
      </c>
      <c r="CV42" s="1625">
        <v>4937</v>
      </c>
      <c r="CW42" s="1625"/>
      <c r="CX42" s="1632"/>
      <c r="CY42" s="1625">
        <v>582274</v>
      </c>
      <c r="CZ42" s="1625">
        <v>23938</v>
      </c>
      <c r="DA42" s="1625">
        <v>9190</v>
      </c>
      <c r="DB42" s="1625">
        <v>10604</v>
      </c>
      <c r="DC42" s="1625">
        <v>9989</v>
      </c>
      <c r="DD42" s="1625">
        <v>9637</v>
      </c>
      <c r="DE42" s="1625">
        <v>10274</v>
      </c>
      <c r="DF42" s="1625">
        <v>13205</v>
      </c>
      <c r="DG42" s="1625">
        <v>13143</v>
      </c>
      <c r="DH42" s="1625">
        <v>9817</v>
      </c>
      <c r="DI42" s="1625">
        <v>10662</v>
      </c>
      <c r="DJ42" s="1625">
        <v>14092</v>
      </c>
      <c r="DK42" s="1625">
        <v>13921</v>
      </c>
      <c r="DL42" s="1625">
        <v>40832</v>
      </c>
      <c r="DM42" s="1625">
        <v>13207</v>
      </c>
      <c r="DN42" s="1625">
        <v>18579</v>
      </c>
      <c r="DO42" s="1625">
        <v>9243</v>
      </c>
      <c r="DP42" s="1625">
        <v>9170</v>
      </c>
      <c r="DQ42" s="1625">
        <v>7564</v>
      </c>
      <c r="DR42" s="1625">
        <v>5057</v>
      </c>
      <c r="DS42" s="1625">
        <v>13527</v>
      </c>
      <c r="DT42" s="1625">
        <v>11652</v>
      </c>
      <c r="DU42" s="1625">
        <v>15202</v>
      </c>
      <c r="DV42" s="1625">
        <v>24043</v>
      </c>
      <c r="DW42" s="1625">
        <v>10889</v>
      </c>
      <c r="DX42" s="1625">
        <v>6558</v>
      </c>
      <c r="DY42" s="1625">
        <v>12957</v>
      </c>
      <c r="DZ42" s="1625">
        <v>31086</v>
      </c>
      <c r="EA42" s="1650">
        <v>23680</v>
      </c>
      <c r="EB42" s="1625">
        <v>5439</v>
      </c>
      <c r="EC42" s="1625">
        <v>6795</v>
      </c>
      <c r="ED42" s="1625">
        <v>4328</v>
      </c>
      <c r="EE42" s="1625">
        <v>7358</v>
      </c>
      <c r="EF42" s="1625">
        <v>11496</v>
      </c>
      <c r="EG42" s="1625">
        <v>14696</v>
      </c>
      <c r="EH42" s="1625">
        <v>11095</v>
      </c>
      <c r="EI42" s="1625">
        <v>7117</v>
      </c>
      <c r="EJ42" s="1625">
        <v>6414</v>
      </c>
      <c r="EK42" s="1625">
        <v>10034</v>
      </c>
      <c r="EL42" s="1625">
        <v>6148</v>
      </c>
      <c r="EM42" s="1625">
        <v>24576</v>
      </c>
      <c r="EN42" s="1625">
        <v>6344</v>
      </c>
      <c r="EO42" s="1625">
        <v>11432</v>
      </c>
      <c r="EP42" s="1625">
        <v>12356</v>
      </c>
      <c r="EQ42" s="1625">
        <v>10161</v>
      </c>
      <c r="ER42" s="1625">
        <v>6758</v>
      </c>
      <c r="ES42" s="1625">
        <v>13447</v>
      </c>
      <c r="ET42" s="1625">
        <v>4562</v>
      </c>
      <c r="EU42" s="1625"/>
      <c r="EV42" s="1632"/>
      <c r="EW42" s="1625"/>
      <c r="EX42" s="1625"/>
      <c r="EY42" s="1625"/>
      <c r="EZ42" s="1625"/>
      <c r="FA42" s="1625"/>
      <c r="FB42" s="1625"/>
      <c r="FC42" s="1625"/>
      <c r="FD42" s="1625"/>
      <c r="FE42" s="1625"/>
      <c r="FF42" s="1625"/>
      <c r="FG42" s="1625"/>
      <c r="FH42" s="1625"/>
      <c r="FI42" s="1625"/>
      <c r="FJ42" s="1625"/>
      <c r="FK42" s="1625"/>
      <c r="FL42" s="1625"/>
      <c r="FM42" s="1625"/>
      <c r="FN42" s="1625"/>
      <c r="FO42" s="1625"/>
      <c r="FP42" s="1625"/>
      <c r="FQ42" s="1625"/>
      <c r="FR42" s="1625"/>
      <c r="FS42" s="1625"/>
      <c r="FT42" s="1625"/>
      <c r="FU42" s="1625"/>
      <c r="FV42" s="1625"/>
      <c r="FW42" s="1625"/>
      <c r="FX42" s="1625"/>
      <c r="FY42" s="1650"/>
      <c r="FZ42" s="1625"/>
      <c r="GA42" s="1625"/>
      <c r="GB42" s="1625"/>
      <c r="GC42" s="1625"/>
      <c r="GD42" s="1625"/>
      <c r="GE42" s="1625"/>
      <c r="GF42" s="1625"/>
      <c r="GG42" s="1625"/>
      <c r="GH42" s="1625"/>
      <c r="GI42" s="1625"/>
      <c r="GJ42" s="1625"/>
      <c r="GK42" s="1625"/>
      <c r="GL42" s="1625"/>
      <c r="GM42" s="1625"/>
      <c r="GN42" s="1625"/>
      <c r="GO42" s="1625"/>
      <c r="GP42" s="1625"/>
      <c r="GQ42" s="1625"/>
      <c r="GR42" s="1625"/>
      <c r="GS42" s="1625"/>
      <c r="GT42" s="1627"/>
    </row>
    <row r="43" spans="1:202">
      <c r="A43" s="1620" t="s">
        <v>1991</v>
      </c>
      <c r="B43" s="1620">
        <v>1938</v>
      </c>
      <c r="C43" s="1625">
        <v>1259805</v>
      </c>
      <c r="D43" s="1625">
        <v>52077</v>
      </c>
      <c r="E43" s="1625">
        <v>19415</v>
      </c>
      <c r="F43" s="1625">
        <v>21375</v>
      </c>
      <c r="G43" s="1625">
        <v>20826</v>
      </c>
      <c r="H43" s="1625">
        <v>19580</v>
      </c>
      <c r="I43" s="1625">
        <v>20673</v>
      </c>
      <c r="J43" s="1625">
        <v>28549</v>
      </c>
      <c r="K43" s="1625">
        <v>29725</v>
      </c>
      <c r="L43" s="1625">
        <v>21315</v>
      </c>
      <c r="M43" s="1625">
        <v>22465</v>
      </c>
      <c r="N43" s="1625">
        <v>31027</v>
      </c>
      <c r="O43" s="1625">
        <v>31697</v>
      </c>
      <c r="P43" s="1625">
        <v>94202</v>
      </c>
      <c r="Q43" s="1625">
        <v>30776</v>
      </c>
      <c r="R43" s="1625">
        <v>38299</v>
      </c>
      <c r="S43" s="1625">
        <v>18487</v>
      </c>
      <c r="T43" s="1625">
        <v>18168</v>
      </c>
      <c r="U43" s="1625">
        <v>14722</v>
      </c>
      <c r="V43" s="1625">
        <v>11330</v>
      </c>
      <c r="W43" s="1625">
        <v>28532</v>
      </c>
      <c r="X43" s="1625">
        <v>25099</v>
      </c>
      <c r="Y43" s="1625">
        <v>33931</v>
      </c>
      <c r="Z43" s="1625">
        <v>52344</v>
      </c>
      <c r="AA43" s="1625">
        <v>24413</v>
      </c>
      <c r="AB43" s="1625">
        <v>14428</v>
      </c>
      <c r="AC43" s="1625">
        <v>28604</v>
      </c>
      <c r="AD43" s="1625">
        <v>66409</v>
      </c>
      <c r="AE43" s="1650">
        <v>51522</v>
      </c>
      <c r="AF43" s="1625">
        <v>11437</v>
      </c>
      <c r="AG43" s="1625">
        <v>14554</v>
      </c>
      <c r="AH43" s="1625">
        <v>9344</v>
      </c>
      <c r="AI43" s="1625">
        <v>16430</v>
      </c>
      <c r="AJ43" s="1625">
        <v>25458</v>
      </c>
      <c r="AK43" s="1625">
        <v>33727</v>
      </c>
      <c r="AL43" s="1625">
        <v>24198</v>
      </c>
      <c r="AM43" s="1625">
        <v>14755</v>
      </c>
      <c r="AN43" s="1625">
        <v>14302</v>
      </c>
      <c r="AO43" s="1625">
        <v>21057</v>
      </c>
      <c r="AP43" s="1625">
        <v>13327</v>
      </c>
      <c r="AQ43" s="1625">
        <v>53874</v>
      </c>
      <c r="AR43" s="1625">
        <v>13601</v>
      </c>
      <c r="AS43" s="1625">
        <v>25258</v>
      </c>
      <c r="AT43" s="1625">
        <v>25542</v>
      </c>
      <c r="AU43" s="1625">
        <v>20014</v>
      </c>
      <c r="AV43" s="1625">
        <v>14351</v>
      </c>
      <c r="AW43" s="1625">
        <v>28874</v>
      </c>
      <c r="AX43" s="1625">
        <v>9712</v>
      </c>
      <c r="AY43" s="1625"/>
      <c r="AZ43" s="1632"/>
      <c r="BA43" s="1625">
        <v>652936</v>
      </c>
      <c r="BB43" s="1625">
        <v>27963</v>
      </c>
      <c r="BC43" s="1625">
        <v>10067</v>
      </c>
      <c r="BD43" s="1625">
        <v>10877</v>
      </c>
      <c r="BE43" s="1625">
        <v>10806</v>
      </c>
      <c r="BF43" s="1625">
        <v>10172</v>
      </c>
      <c r="BG43" s="1625">
        <v>10553</v>
      </c>
      <c r="BH43" s="1625">
        <v>14761</v>
      </c>
      <c r="BI43" s="1625">
        <v>15285</v>
      </c>
      <c r="BJ43" s="1625">
        <v>10973</v>
      </c>
      <c r="BK43" s="1625">
        <v>11464</v>
      </c>
      <c r="BL43" s="1625">
        <v>15697</v>
      </c>
      <c r="BM43" s="1625">
        <v>16426</v>
      </c>
      <c r="BN43" s="1625">
        <v>50015</v>
      </c>
      <c r="BO43" s="1625">
        <v>16542</v>
      </c>
      <c r="BP43" s="1625">
        <v>19536</v>
      </c>
      <c r="BQ43" s="1625">
        <v>9087</v>
      </c>
      <c r="BR43" s="1625">
        <v>8977</v>
      </c>
      <c r="BS43" s="1625">
        <v>7252</v>
      </c>
      <c r="BT43" s="1625">
        <v>5797</v>
      </c>
      <c r="BU43" s="1625">
        <v>14547</v>
      </c>
      <c r="BV43" s="1625">
        <v>12607</v>
      </c>
      <c r="BW43" s="1625">
        <v>17772</v>
      </c>
      <c r="BX43" s="1625">
        <v>26734</v>
      </c>
      <c r="BY43" s="1625">
        <v>12536</v>
      </c>
      <c r="BZ43" s="1625">
        <v>7358</v>
      </c>
      <c r="CA43" s="1625">
        <v>14847</v>
      </c>
      <c r="CB43" s="1625">
        <v>35274</v>
      </c>
      <c r="CC43" s="1650">
        <v>27038</v>
      </c>
      <c r="CD43" s="1625">
        <v>5889</v>
      </c>
      <c r="CE43" s="1625">
        <v>7581</v>
      </c>
      <c r="CF43" s="1625">
        <v>4766</v>
      </c>
      <c r="CG43" s="1625">
        <v>8346</v>
      </c>
      <c r="CH43" s="1625">
        <v>13217</v>
      </c>
      <c r="CI43" s="1625">
        <v>17633</v>
      </c>
      <c r="CJ43" s="1625">
        <v>12618</v>
      </c>
      <c r="CK43" s="1625">
        <v>7628</v>
      </c>
      <c r="CL43" s="1625">
        <v>7495</v>
      </c>
      <c r="CM43" s="1625">
        <v>10817</v>
      </c>
      <c r="CN43" s="1625">
        <v>6935</v>
      </c>
      <c r="CO43" s="1625">
        <v>28678</v>
      </c>
      <c r="CP43" s="1625">
        <v>7036</v>
      </c>
      <c r="CQ43" s="1625">
        <v>13255</v>
      </c>
      <c r="CR43" s="1625">
        <v>12740</v>
      </c>
      <c r="CS43" s="1625">
        <v>10319</v>
      </c>
      <c r="CT43" s="1625">
        <v>7442</v>
      </c>
      <c r="CU43" s="1625">
        <v>14608</v>
      </c>
      <c r="CV43" s="1625">
        <v>4970</v>
      </c>
      <c r="CW43" s="1625"/>
      <c r="CX43" s="1632"/>
      <c r="CY43" s="1625">
        <v>606869</v>
      </c>
      <c r="CZ43" s="1625">
        <v>24114</v>
      </c>
      <c r="DA43" s="1625">
        <v>9348</v>
      </c>
      <c r="DB43" s="1625">
        <v>10498</v>
      </c>
      <c r="DC43" s="1625">
        <v>10020</v>
      </c>
      <c r="DD43" s="1625">
        <v>9408</v>
      </c>
      <c r="DE43" s="1625">
        <v>10120</v>
      </c>
      <c r="DF43" s="1625">
        <v>13788</v>
      </c>
      <c r="DG43" s="1625">
        <v>14440</v>
      </c>
      <c r="DH43" s="1625">
        <v>10342</v>
      </c>
      <c r="DI43" s="1625">
        <v>11001</v>
      </c>
      <c r="DJ43" s="1625">
        <v>15330</v>
      </c>
      <c r="DK43" s="1625">
        <v>15271</v>
      </c>
      <c r="DL43" s="1625">
        <v>44187</v>
      </c>
      <c r="DM43" s="1625">
        <v>14234</v>
      </c>
      <c r="DN43" s="1625">
        <v>18763</v>
      </c>
      <c r="DO43" s="1625">
        <v>9400</v>
      </c>
      <c r="DP43" s="1625">
        <v>9191</v>
      </c>
      <c r="DQ43" s="1625">
        <v>7470</v>
      </c>
      <c r="DR43" s="1625">
        <v>5533</v>
      </c>
      <c r="DS43" s="1625">
        <v>13985</v>
      </c>
      <c r="DT43" s="1625">
        <v>12492</v>
      </c>
      <c r="DU43" s="1625">
        <v>16159</v>
      </c>
      <c r="DV43" s="1625">
        <v>25610</v>
      </c>
      <c r="DW43" s="1625">
        <v>11877</v>
      </c>
      <c r="DX43" s="1625">
        <v>7070</v>
      </c>
      <c r="DY43" s="1625">
        <v>13757</v>
      </c>
      <c r="DZ43" s="1625">
        <v>31135</v>
      </c>
      <c r="EA43" s="1650">
        <v>24484</v>
      </c>
      <c r="EB43" s="1625">
        <v>5548</v>
      </c>
      <c r="EC43" s="1625">
        <v>6973</v>
      </c>
      <c r="ED43" s="1625">
        <v>4578</v>
      </c>
      <c r="EE43" s="1625">
        <v>8084</v>
      </c>
      <c r="EF43" s="1625">
        <v>12241</v>
      </c>
      <c r="EG43" s="1625">
        <v>16094</v>
      </c>
      <c r="EH43" s="1625">
        <v>11580</v>
      </c>
      <c r="EI43" s="1625">
        <v>7127</v>
      </c>
      <c r="EJ43" s="1625">
        <v>6807</v>
      </c>
      <c r="EK43" s="1625">
        <v>10240</v>
      </c>
      <c r="EL43" s="1625">
        <v>6392</v>
      </c>
      <c r="EM43" s="1625">
        <v>25196</v>
      </c>
      <c r="EN43" s="1625">
        <v>6565</v>
      </c>
      <c r="EO43" s="1625">
        <v>12003</v>
      </c>
      <c r="EP43" s="1625">
        <v>12802</v>
      </c>
      <c r="EQ43" s="1625">
        <v>9695</v>
      </c>
      <c r="ER43" s="1625">
        <v>6909</v>
      </c>
      <c r="ES43" s="1625">
        <v>14266</v>
      </c>
      <c r="ET43" s="1625">
        <v>4742</v>
      </c>
      <c r="EU43" s="1625"/>
      <c r="EV43" s="1632"/>
      <c r="EW43" s="1625"/>
      <c r="EX43" s="1625"/>
      <c r="EY43" s="1625"/>
      <c r="EZ43" s="1625"/>
      <c r="FA43" s="1625"/>
      <c r="FB43" s="1625"/>
      <c r="FC43" s="1625"/>
      <c r="FD43" s="1625"/>
      <c r="FE43" s="1625"/>
      <c r="FF43" s="1625"/>
      <c r="FG43" s="1625"/>
      <c r="FH43" s="1625"/>
      <c r="FI43" s="1625"/>
      <c r="FJ43" s="1625"/>
      <c r="FK43" s="1625"/>
      <c r="FL43" s="1625"/>
      <c r="FM43" s="1625"/>
      <c r="FN43" s="1625"/>
      <c r="FO43" s="1625"/>
      <c r="FP43" s="1625"/>
      <c r="FQ43" s="1625"/>
      <c r="FR43" s="1625"/>
      <c r="FS43" s="1625"/>
      <c r="FT43" s="1625"/>
      <c r="FU43" s="1625"/>
      <c r="FV43" s="1625"/>
      <c r="FW43" s="1625"/>
      <c r="FX43" s="1625"/>
      <c r="FY43" s="1650"/>
      <c r="FZ43" s="1625"/>
      <c r="GA43" s="1625"/>
      <c r="GB43" s="1625"/>
      <c r="GC43" s="1625"/>
      <c r="GD43" s="1625"/>
      <c r="GE43" s="1625"/>
      <c r="GF43" s="1625"/>
      <c r="GG43" s="1625"/>
      <c r="GH43" s="1625"/>
      <c r="GI43" s="1625"/>
      <c r="GJ43" s="1625"/>
      <c r="GK43" s="1625"/>
      <c r="GL43" s="1625"/>
      <c r="GM43" s="1625"/>
      <c r="GN43" s="1625"/>
      <c r="GO43" s="1625"/>
      <c r="GP43" s="1625"/>
      <c r="GQ43" s="1625"/>
      <c r="GR43" s="1625"/>
      <c r="GS43" s="1625"/>
      <c r="GT43" s="1627"/>
    </row>
    <row r="44" spans="1:202">
      <c r="A44" s="1620" t="s">
        <v>1992</v>
      </c>
      <c r="B44" s="1620">
        <v>1939</v>
      </c>
      <c r="C44" s="1627">
        <v>1268760</v>
      </c>
      <c r="D44" s="1625">
        <v>55560</v>
      </c>
      <c r="E44" s="1625">
        <v>20259</v>
      </c>
      <c r="F44" s="1625">
        <v>21443</v>
      </c>
      <c r="G44" s="1625">
        <v>20971</v>
      </c>
      <c r="H44" s="1625">
        <v>20937</v>
      </c>
      <c r="I44" s="1625">
        <v>21132</v>
      </c>
      <c r="J44" s="1625">
        <v>28476</v>
      </c>
      <c r="K44" s="1625">
        <v>29101</v>
      </c>
      <c r="L44" s="1625">
        <v>21899</v>
      </c>
      <c r="M44" s="1625">
        <v>22580</v>
      </c>
      <c r="N44" s="1625">
        <v>30924</v>
      </c>
      <c r="O44" s="1625">
        <v>30221</v>
      </c>
      <c r="P44" s="1625">
        <v>95813</v>
      </c>
      <c r="Q44" s="1625">
        <v>31844</v>
      </c>
      <c r="R44" s="1625">
        <v>39329</v>
      </c>
      <c r="S44" s="1625">
        <v>17651</v>
      </c>
      <c r="T44" s="1625">
        <v>17559</v>
      </c>
      <c r="U44" s="1625">
        <v>13850</v>
      </c>
      <c r="V44" s="1625">
        <v>10944</v>
      </c>
      <c r="W44" s="1625">
        <v>28998</v>
      </c>
      <c r="X44" s="1625">
        <v>23191</v>
      </c>
      <c r="Y44" s="1625">
        <v>32599</v>
      </c>
      <c r="Z44" s="1625">
        <v>49432</v>
      </c>
      <c r="AA44" s="1625">
        <v>22183</v>
      </c>
      <c r="AB44" s="1625">
        <v>12903</v>
      </c>
      <c r="AC44" s="1625">
        <v>28285</v>
      </c>
      <c r="AD44" s="1625">
        <v>75078</v>
      </c>
      <c r="AE44" s="1650">
        <v>53140</v>
      </c>
      <c r="AF44" s="1625">
        <v>11608</v>
      </c>
      <c r="AG44" s="1625">
        <v>15037</v>
      </c>
      <c r="AH44" s="1625">
        <v>9555</v>
      </c>
      <c r="AI44" s="1625">
        <v>17060</v>
      </c>
      <c r="AJ44" s="1625">
        <v>25652</v>
      </c>
      <c r="AK44" s="1625">
        <v>34697</v>
      </c>
      <c r="AL44" s="1625">
        <v>24045</v>
      </c>
      <c r="AM44" s="1625">
        <v>15266</v>
      </c>
      <c r="AN44" s="1625">
        <v>14677</v>
      </c>
      <c r="AO44" s="1625">
        <v>21627</v>
      </c>
      <c r="AP44" s="1625">
        <v>12468</v>
      </c>
      <c r="AQ44" s="1625">
        <v>53760</v>
      </c>
      <c r="AR44" s="1625">
        <v>13035</v>
      </c>
      <c r="AS44" s="1625">
        <v>25005</v>
      </c>
      <c r="AT44" s="1625">
        <v>24600</v>
      </c>
      <c r="AU44" s="1625">
        <v>19931</v>
      </c>
      <c r="AV44" s="1625">
        <v>15352</v>
      </c>
      <c r="AW44" s="1625">
        <v>28837</v>
      </c>
      <c r="AX44" s="1625">
        <v>10246</v>
      </c>
      <c r="AY44" s="1625"/>
      <c r="AZ44" s="1632"/>
      <c r="BA44" s="1625">
        <v>658589</v>
      </c>
      <c r="BB44" s="1625">
        <v>30025</v>
      </c>
      <c r="BC44" s="1625">
        <v>10592</v>
      </c>
      <c r="BD44" s="1625">
        <v>11005</v>
      </c>
      <c r="BE44" s="1625">
        <v>10951</v>
      </c>
      <c r="BF44" s="1625">
        <v>10868</v>
      </c>
      <c r="BG44" s="1625">
        <v>10812</v>
      </c>
      <c r="BH44" s="1625">
        <v>14942</v>
      </c>
      <c r="BI44" s="1625">
        <v>15051</v>
      </c>
      <c r="BJ44" s="1625">
        <v>11393</v>
      </c>
      <c r="BK44" s="1625">
        <v>11622</v>
      </c>
      <c r="BL44" s="1625">
        <v>15813</v>
      </c>
      <c r="BM44" s="1625">
        <v>15604</v>
      </c>
      <c r="BN44" s="1625">
        <v>50705</v>
      </c>
      <c r="BO44" s="1625">
        <v>16993</v>
      </c>
      <c r="BP44" s="1625">
        <v>19920</v>
      </c>
      <c r="BQ44" s="1625">
        <v>8903</v>
      </c>
      <c r="BR44" s="1625">
        <v>8819</v>
      </c>
      <c r="BS44" s="1625">
        <v>6854</v>
      </c>
      <c r="BT44" s="1625">
        <v>5653</v>
      </c>
      <c r="BU44" s="1625">
        <v>14743</v>
      </c>
      <c r="BV44" s="1625">
        <v>11624</v>
      </c>
      <c r="BW44" s="1625">
        <v>17004</v>
      </c>
      <c r="BX44" s="1625">
        <v>25267</v>
      </c>
      <c r="BY44" s="1625">
        <v>11277</v>
      </c>
      <c r="BZ44" s="1625">
        <v>6441</v>
      </c>
      <c r="CA44" s="1625">
        <v>14749</v>
      </c>
      <c r="CB44" s="1625">
        <v>39772</v>
      </c>
      <c r="CC44" s="1650">
        <v>27915</v>
      </c>
      <c r="CD44" s="1625">
        <v>6002</v>
      </c>
      <c r="CE44" s="1625">
        <v>7807</v>
      </c>
      <c r="CF44" s="1625">
        <v>4799</v>
      </c>
      <c r="CG44" s="1625">
        <v>8664</v>
      </c>
      <c r="CH44" s="1625">
        <v>13205</v>
      </c>
      <c r="CI44" s="1625">
        <v>18341</v>
      </c>
      <c r="CJ44" s="1625">
        <v>12351</v>
      </c>
      <c r="CK44" s="1625">
        <v>7854</v>
      </c>
      <c r="CL44" s="1625">
        <v>7730</v>
      </c>
      <c r="CM44" s="1625">
        <v>11163</v>
      </c>
      <c r="CN44" s="1625">
        <v>6471</v>
      </c>
      <c r="CO44" s="1625">
        <v>28374</v>
      </c>
      <c r="CP44" s="1625">
        <v>6834</v>
      </c>
      <c r="CQ44" s="1625">
        <v>13158</v>
      </c>
      <c r="CR44" s="1625">
        <v>12444</v>
      </c>
      <c r="CS44" s="1625">
        <v>10168</v>
      </c>
      <c r="CT44" s="1625">
        <v>7917</v>
      </c>
      <c r="CU44" s="1625">
        <v>14691</v>
      </c>
      <c r="CV44" s="1625">
        <v>5299</v>
      </c>
      <c r="CW44" s="1625"/>
      <c r="CX44" s="1632"/>
      <c r="CY44" s="1625">
        <v>610171</v>
      </c>
      <c r="CZ44" s="1625">
        <v>25535</v>
      </c>
      <c r="DA44" s="1625">
        <v>9667</v>
      </c>
      <c r="DB44" s="1625">
        <v>10438</v>
      </c>
      <c r="DC44" s="1625">
        <v>10020</v>
      </c>
      <c r="DD44" s="1625">
        <v>10069</v>
      </c>
      <c r="DE44" s="1625">
        <v>10320</v>
      </c>
      <c r="DF44" s="1625">
        <v>13534</v>
      </c>
      <c r="DG44" s="1625">
        <v>14050</v>
      </c>
      <c r="DH44" s="1625">
        <v>10506</v>
      </c>
      <c r="DI44" s="1625">
        <v>10958</v>
      </c>
      <c r="DJ44" s="1625">
        <v>15111</v>
      </c>
      <c r="DK44" s="1625">
        <v>14617</v>
      </c>
      <c r="DL44" s="1625">
        <v>45108</v>
      </c>
      <c r="DM44" s="1625">
        <v>14851</v>
      </c>
      <c r="DN44" s="1625">
        <v>19409</v>
      </c>
      <c r="DO44" s="1625">
        <v>8748</v>
      </c>
      <c r="DP44" s="1625">
        <v>8740</v>
      </c>
      <c r="DQ44" s="1625">
        <v>6996</v>
      </c>
      <c r="DR44" s="1625">
        <v>5291</v>
      </c>
      <c r="DS44" s="1625">
        <v>14255</v>
      </c>
      <c r="DT44" s="1625">
        <v>11567</v>
      </c>
      <c r="DU44" s="1625">
        <v>15595</v>
      </c>
      <c r="DV44" s="1625">
        <v>24165</v>
      </c>
      <c r="DW44" s="1625">
        <v>10906</v>
      </c>
      <c r="DX44" s="1625">
        <v>6462</v>
      </c>
      <c r="DY44" s="1625">
        <v>13536</v>
      </c>
      <c r="DZ44" s="1625">
        <v>35306</v>
      </c>
      <c r="EA44" s="1650">
        <v>25225</v>
      </c>
      <c r="EB44" s="1625">
        <v>5606</v>
      </c>
      <c r="EC44" s="1625">
        <v>7230</v>
      </c>
      <c r="ED44" s="1625">
        <v>4756</v>
      </c>
      <c r="EE44" s="1625">
        <v>8396</v>
      </c>
      <c r="EF44" s="1625">
        <v>12447</v>
      </c>
      <c r="EG44" s="1625">
        <v>16356</v>
      </c>
      <c r="EH44" s="1625">
        <v>11694</v>
      </c>
      <c r="EI44" s="1625">
        <v>7412</v>
      </c>
      <c r="EJ44" s="1625">
        <v>6947</v>
      </c>
      <c r="EK44" s="1625">
        <v>10464</v>
      </c>
      <c r="EL44" s="1625">
        <v>5997</v>
      </c>
      <c r="EM44" s="1625">
        <v>25386</v>
      </c>
      <c r="EN44" s="1625">
        <v>6201</v>
      </c>
      <c r="EO44" s="1625">
        <v>11847</v>
      </c>
      <c r="EP44" s="1625">
        <v>12156</v>
      </c>
      <c r="EQ44" s="1625">
        <v>9763</v>
      </c>
      <c r="ER44" s="1625">
        <v>7435</v>
      </c>
      <c r="ES44" s="1625">
        <v>14146</v>
      </c>
      <c r="ET44" s="1625">
        <v>4947</v>
      </c>
      <c r="EU44" s="1625"/>
      <c r="EV44" s="1632"/>
      <c r="EW44" s="1625"/>
      <c r="EX44" s="1625"/>
      <c r="EY44" s="1625"/>
      <c r="EZ44" s="1625"/>
      <c r="FA44" s="1625"/>
      <c r="FB44" s="1625"/>
      <c r="FC44" s="1625"/>
      <c r="FD44" s="1625"/>
      <c r="FE44" s="1625"/>
      <c r="FF44" s="1625"/>
      <c r="FG44" s="1625"/>
      <c r="FH44" s="1625"/>
      <c r="FI44" s="1625"/>
      <c r="FJ44" s="1625"/>
      <c r="FK44" s="1625"/>
      <c r="FL44" s="1625"/>
      <c r="FM44" s="1625"/>
      <c r="FN44" s="1625"/>
      <c r="FO44" s="1625"/>
      <c r="FP44" s="1625"/>
      <c r="FQ44" s="1625"/>
      <c r="FR44" s="1625"/>
      <c r="FS44" s="1625"/>
      <c r="FT44" s="1625"/>
      <c r="FU44" s="1625"/>
      <c r="FV44" s="1625"/>
      <c r="FW44" s="1625"/>
      <c r="FX44" s="1625"/>
      <c r="FY44" s="1650"/>
      <c r="FZ44" s="1625"/>
      <c r="GA44" s="1625"/>
      <c r="GB44" s="1625"/>
      <c r="GC44" s="1625"/>
      <c r="GD44" s="1625"/>
      <c r="GE44" s="1625"/>
      <c r="GF44" s="1625"/>
      <c r="GG44" s="1625"/>
      <c r="GH44" s="1625"/>
      <c r="GI44" s="1625"/>
      <c r="GJ44" s="1625"/>
      <c r="GK44" s="1625"/>
      <c r="GL44" s="1625"/>
      <c r="GM44" s="1625"/>
      <c r="GN44" s="1625"/>
      <c r="GO44" s="1625"/>
      <c r="GP44" s="1625"/>
      <c r="GQ44" s="1625"/>
      <c r="GR44" s="1625"/>
      <c r="GS44" s="1625"/>
      <c r="GT44" s="1627"/>
    </row>
    <row r="45" spans="1:202">
      <c r="A45" s="1620" t="s">
        <v>1993</v>
      </c>
      <c r="B45" s="1620">
        <v>1940</v>
      </c>
      <c r="C45" s="1627">
        <v>1186595</v>
      </c>
      <c r="D45" s="1625">
        <v>51389</v>
      </c>
      <c r="E45" s="1625">
        <v>19462</v>
      </c>
      <c r="F45" s="1625">
        <v>22025</v>
      </c>
      <c r="G45" s="1625">
        <v>20793</v>
      </c>
      <c r="H45" s="1625">
        <v>21408</v>
      </c>
      <c r="I45" s="1625">
        <v>20807</v>
      </c>
      <c r="J45" s="1625">
        <v>27332</v>
      </c>
      <c r="K45" s="1625">
        <v>28588</v>
      </c>
      <c r="L45" s="1625">
        <v>20338</v>
      </c>
      <c r="M45" s="1625">
        <v>21837</v>
      </c>
      <c r="N45" s="1625">
        <v>30463</v>
      </c>
      <c r="O45" s="1625">
        <v>29044</v>
      </c>
      <c r="P45" s="1625">
        <v>89584</v>
      </c>
      <c r="Q45" s="1625">
        <v>30346</v>
      </c>
      <c r="R45" s="1625">
        <v>38098</v>
      </c>
      <c r="S45" s="1625">
        <v>17886</v>
      </c>
      <c r="T45" s="1625">
        <v>16953</v>
      </c>
      <c r="U45" s="1625">
        <v>14090</v>
      </c>
      <c r="V45" s="1625">
        <v>10402</v>
      </c>
      <c r="W45" s="1625">
        <v>27310</v>
      </c>
      <c r="X45" s="1625">
        <v>23095</v>
      </c>
      <c r="Y45" s="1625">
        <v>30839</v>
      </c>
      <c r="Z45" s="1625">
        <v>48918</v>
      </c>
      <c r="AA45" s="1625">
        <v>20963</v>
      </c>
      <c r="AB45" s="1625">
        <v>13023</v>
      </c>
      <c r="AC45" s="1625">
        <v>26332</v>
      </c>
      <c r="AD45" s="1625">
        <v>64299</v>
      </c>
      <c r="AE45" s="1650">
        <v>46853</v>
      </c>
      <c r="AF45" s="1625">
        <v>10613</v>
      </c>
      <c r="AG45" s="1625">
        <v>13839</v>
      </c>
      <c r="AH45" s="1625">
        <v>8450</v>
      </c>
      <c r="AI45" s="1625">
        <v>14747</v>
      </c>
      <c r="AJ45" s="1625">
        <v>22865</v>
      </c>
      <c r="AK45" s="1625">
        <v>30306</v>
      </c>
      <c r="AL45" s="1625">
        <v>20926</v>
      </c>
      <c r="AM45" s="1625">
        <v>13373</v>
      </c>
      <c r="AN45" s="1625">
        <v>13050</v>
      </c>
      <c r="AO45" s="1625">
        <v>19634</v>
      </c>
      <c r="AP45" s="1625">
        <v>11626</v>
      </c>
      <c r="AQ45" s="1625">
        <v>46443</v>
      </c>
      <c r="AR45" s="1625">
        <v>12480</v>
      </c>
      <c r="AS45" s="1625">
        <v>23091</v>
      </c>
      <c r="AT45" s="1625">
        <v>23045</v>
      </c>
      <c r="AU45" s="1625">
        <v>18400</v>
      </c>
      <c r="AV45" s="1625">
        <v>13008</v>
      </c>
      <c r="AW45" s="1625">
        <v>28144</v>
      </c>
      <c r="AX45" s="1625">
        <v>10078</v>
      </c>
      <c r="AY45" s="1625"/>
      <c r="AZ45" s="1632"/>
      <c r="BA45" s="1625">
        <v>615311</v>
      </c>
      <c r="BB45" s="1625">
        <v>27883</v>
      </c>
      <c r="BC45" s="1625">
        <v>10167</v>
      </c>
      <c r="BD45" s="1625">
        <v>11395</v>
      </c>
      <c r="BE45" s="1625">
        <v>10828</v>
      </c>
      <c r="BF45" s="1625">
        <v>11068</v>
      </c>
      <c r="BG45" s="1625">
        <v>10651</v>
      </c>
      <c r="BH45" s="1625">
        <v>14046</v>
      </c>
      <c r="BI45" s="1625">
        <v>14702</v>
      </c>
      <c r="BJ45" s="1625">
        <v>10543</v>
      </c>
      <c r="BK45" s="1625">
        <v>11121</v>
      </c>
      <c r="BL45" s="1625">
        <v>15220</v>
      </c>
      <c r="BM45" s="1625">
        <v>15194</v>
      </c>
      <c r="BN45" s="1625">
        <v>47722</v>
      </c>
      <c r="BO45" s="1625">
        <v>16235</v>
      </c>
      <c r="BP45" s="1625">
        <v>19062</v>
      </c>
      <c r="BQ45" s="1625">
        <v>8927</v>
      </c>
      <c r="BR45" s="1625">
        <v>8523</v>
      </c>
      <c r="BS45" s="1625">
        <v>6810</v>
      </c>
      <c r="BT45" s="1625">
        <v>5409</v>
      </c>
      <c r="BU45" s="1625">
        <v>13866</v>
      </c>
      <c r="BV45" s="1625">
        <v>11719</v>
      </c>
      <c r="BW45" s="1625">
        <v>15957</v>
      </c>
      <c r="BX45" s="1625">
        <v>25262</v>
      </c>
      <c r="BY45" s="1625">
        <v>10680</v>
      </c>
      <c r="BZ45" s="1625">
        <v>6512</v>
      </c>
      <c r="CA45" s="1625">
        <v>13662</v>
      </c>
      <c r="CB45" s="1625">
        <v>34184</v>
      </c>
      <c r="CC45" s="1650">
        <v>24706</v>
      </c>
      <c r="CD45" s="1625">
        <v>5483</v>
      </c>
      <c r="CE45" s="1625">
        <v>7162</v>
      </c>
      <c r="CF45" s="1625">
        <v>4298</v>
      </c>
      <c r="CG45" s="1625">
        <v>7488</v>
      </c>
      <c r="CH45" s="1625">
        <v>11976</v>
      </c>
      <c r="CI45" s="1625">
        <v>15850</v>
      </c>
      <c r="CJ45" s="1625">
        <v>10757</v>
      </c>
      <c r="CK45" s="1625">
        <v>6975</v>
      </c>
      <c r="CL45" s="1625">
        <v>6857</v>
      </c>
      <c r="CM45" s="1625">
        <v>10123</v>
      </c>
      <c r="CN45" s="1625">
        <v>6074</v>
      </c>
      <c r="CO45" s="1625">
        <v>24533</v>
      </c>
      <c r="CP45" s="1625">
        <v>6498</v>
      </c>
      <c r="CQ45" s="1625">
        <v>11970</v>
      </c>
      <c r="CR45" s="1625">
        <v>11703</v>
      </c>
      <c r="CS45" s="1625">
        <v>9329</v>
      </c>
      <c r="CT45" s="1625">
        <v>6664</v>
      </c>
      <c r="CU45" s="1625">
        <v>14395</v>
      </c>
      <c r="CV45" s="1625">
        <v>5122</v>
      </c>
      <c r="CW45" s="1625"/>
      <c r="CX45" s="1632"/>
      <c r="CY45" s="1625">
        <v>571284</v>
      </c>
      <c r="CZ45" s="1625">
        <v>23506</v>
      </c>
      <c r="DA45" s="1625">
        <v>9295</v>
      </c>
      <c r="DB45" s="1625">
        <v>10630</v>
      </c>
      <c r="DC45" s="1625">
        <v>9965</v>
      </c>
      <c r="DD45" s="1625">
        <v>10340</v>
      </c>
      <c r="DE45" s="1625">
        <v>10156</v>
      </c>
      <c r="DF45" s="1625">
        <v>13286</v>
      </c>
      <c r="DG45" s="1625">
        <v>13886</v>
      </c>
      <c r="DH45" s="1625">
        <v>9795</v>
      </c>
      <c r="DI45" s="1625">
        <v>10716</v>
      </c>
      <c r="DJ45" s="1625">
        <v>15243</v>
      </c>
      <c r="DK45" s="1625">
        <v>13850</v>
      </c>
      <c r="DL45" s="1625">
        <v>41862</v>
      </c>
      <c r="DM45" s="1625">
        <v>14111</v>
      </c>
      <c r="DN45" s="1625">
        <v>19036</v>
      </c>
      <c r="DO45" s="1625">
        <v>8959</v>
      </c>
      <c r="DP45" s="1625">
        <v>8430</v>
      </c>
      <c r="DQ45" s="1625">
        <v>7280</v>
      </c>
      <c r="DR45" s="1625">
        <v>4993</v>
      </c>
      <c r="DS45" s="1625">
        <v>13444</v>
      </c>
      <c r="DT45" s="1625">
        <v>11376</v>
      </c>
      <c r="DU45" s="1625">
        <v>14882</v>
      </c>
      <c r="DV45" s="1625">
        <v>23656</v>
      </c>
      <c r="DW45" s="1625">
        <v>10283</v>
      </c>
      <c r="DX45" s="1625">
        <v>6511</v>
      </c>
      <c r="DY45" s="1625">
        <v>12670</v>
      </c>
      <c r="DZ45" s="1625">
        <v>30115</v>
      </c>
      <c r="EA45" s="1650">
        <v>22147</v>
      </c>
      <c r="EB45" s="1625">
        <v>5130</v>
      </c>
      <c r="EC45" s="1625">
        <v>6677</v>
      </c>
      <c r="ED45" s="1625">
        <v>4152</v>
      </c>
      <c r="EE45" s="1625">
        <v>7259</v>
      </c>
      <c r="EF45" s="1625">
        <v>10889</v>
      </c>
      <c r="EG45" s="1625">
        <v>14456</v>
      </c>
      <c r="EH45" s="1625">
        <v>10169</v>
      </c>
      <c r="EI45" s="1625">
        <v>6398</v>
      </c>
      <c r="EJ45" s="1625">
        <v>6193</v>
      </c>
      <c r="EK45" s="1625">
        <v>9511</v>
      </c>
      <c r="EL45" s="1625">
        <v>5552</v>
      </c>
      <c r="EM45" s="1625">
        <v>21910</v>
      </c>
      <c r="EN45" s="1625">
        <v>5982</v>
      </c>
      <c r="EO45" s="1625">
        <v>11121</v>
      </c>
      <c r="EP45" s="1625">
        <v>11342</v>
      </c>
      <c r="EQ45" s="1625">
        <v>9071</v>
      </c>
      <c r="ER45" s="1625">
        <v>6344</v>
      </c>
      <c r="ES45" s="1625">
        <v>13749</v>
      </c>
      <c r="ET45" s="1625">
        <v>4956</v>
      </c>
      <c r="EU45" s="1625"/>
      <c r="EV45" s="1632"/>
      <c r="EW45" s="1625"/>
      <c r="EX45" s="1625"/>
      <c r="EY45" s="1625"/>
      <c r="EZ45" s="1625"/>
      <c r="FA45" s="1625"/>
      <c r="FB45" s="1625"/>
      <c r="FC45" s="1625"/>
      <c r="FD45" s="1625"/>
      <c r="FE45" s="1625"/>
      <c r="FF45" s="1625"/>
      <c r="FG45" s="1625"/>
      <c r="FH45" s="1625"/>
      <c r="FI45" s="1625"/>
      <c r="FJ45" s="1625"/>
      <c r="FK45" s="1625"/>
      <c r="FL45" s="1625"/>
      <c r="FM45" s="1625"/>
      <c r="FN45" s="1625"/>
      <c r="FO45" s="1625"/>
      <c r="FP45" s="1625"/>
      <c r="FQ45" s="1625"/>
      <c r="FR45" s="1625"/>
      <c r="FS45" s="1625"/>
      <c r="FT45" s="1625"/>
      <c r="FU45" s="1625"/>
      <c r="FV45" s="1625"/>
      <c r="FW45" s="1625"/>
      <c r="FX45" s="1625"/>
      <c r="FY45" s="1650"/>
      <c r="FZ45" s="1625"/>
      <c r="GA45" s="1625"/>
      <c r="GB45" s="1625"/>
      <c r="GC45" s="1625"/>
      <c r="GD45" s="1625"/>
      <c r="GE45" s="1625"/>
      <c r="GF45" s="1625"/>
      <c r="GG45" s="1625"/>
      <c r="GH45" s="1625"/>
      <c r="GI45" s="1625"/>
      <c r="GJ45" s="1625"/>
      <c r="GK45" s="1625"/>
      <c r="GL45" s="1625"/>
      <c r="GM45" s="1625"/>
      <c r="GN45" s="1625"/>
      <c r="GO45" s="1625"/>
      <c r="GP45" s="1625"/>
      <c r="GQ45" s="1625"/>
      <c r="GR45" s="1625"/>
      <c r="GS45" s="1625"/>
      <c r="GT45" s="1627"/>
    </row>
    <row r="46" spans="1:202">
      <c r="A46" s="1620" t="s">
        <v>1994</v>
      </c>
      <c r="B46" s="1620">
        <v>1941</v>
      </c>
      <c r="C46" s="1627">
        <v>1149559</v>
      </c>
      <c r="D46" s="1625">
        <v>48577</v>
      </c>
      <c r="E46" s="1625">
        <v>18305</v>
      </c>
      <c r="F46" s="1625">
        <v>20128</v>
      </c>
      <c r="G46" s="1625">
        <v>19451</v>
      </c>
      <c r="H46" s="1625">
        <v>19430</v>
      </c>
      <c r="I46" s="1625">
        <v>19823</v>
      </c>
      <c r="J46" s="1625">
        <v>25545</v>
      </c>
      <c r="K46" s="1625">
        <v>26791</v>
      </c>
      <c r="L46" s="1625">
        <v>19468</v>
      </c>
      <c r="M46" s="1625">
        <v>20180</v>
      </c>
      <c r="N46" s="1625">
        <v>28106</v>
      </c>
      <c r="O46" s="1625">
        <v>28504</v>
      </c>
      <c r="P46" s="1625">
        <v>89122</v>
      </c>
      <c r="Q46" s="1625">
        <v>30961</v>
      </c>
      <c r="R46" s="1625">
        <v>34776</v>
      </c>
      <c r="S46" s="1625">
        <v>15682</v>
      </c>
      <c r="T46" s="1625">
        <v>15659</v>
      </c>
      <c r="U46" s="1625">
        <v>13120</v>
      </c>
      <c r="V46" s="1625">
        <v>10285</v>
      </c>
      <c r="W46" s="1625">
        <v>26169</v>
      </c>
      <c r="X46" s="1625">
        <v>22554</v>
      </c>
      <c r="Y46" s="1625">
        <v>30293</v>
      </c>
      <c r="Z46" s="1625">
        <v>48773</v>
      </c>
      <c r="AA46" s="1625">
        <v>21631</v>
      </c>
      <c r="AB46" s="1625">
        <v>12777</v>
      </c>
      <c r="AC46" s="1625">
        <v>25937</v>
      </c>
      <c r="AD46" s="1625">
        <v>63348</v>
      </c>
      <c r="AE46" s="1650">
        <v>47035</v>
      </c>
      <c r="AF46" s="1625">
        <v>10789</v>
      </c>
      <c r="AG46" s="1625">
        <v>13096</v>
      </c>
      <c r="AH46" s="1625">
        <v>8774</v>
      </c>
      <c r="AI46" s="1625">
        <v>14285</v>
      </c>
      <c r="AJ46" s="1625">
        <v>22083</v>
      </c>
      <c r="AK46" s="1625">
        <v>29283</v>
      </c>
      <c r="AL46" s="1625">
        <v>21054</v>
      </c>
      <c r="AM46" s="1625">
        <v>13142</v>
      </c>
      <c r="AN46" s="1625">
        <v>12069</v>
      </c>
      <c r="AO46" s="1625">
        <v>18676</v>
      </c>
      <c r="AP46" s="1625">
        <v>12139</v>
      </c>
      <c r="AQ46" s="1625">
        <v>47571</v>
      </c>
      <c r="AR46" s="1625">
        <v>12529</v>
      </c>
      <c r="AS46" s="1625">
        <v>22085</v>
      </c>
      <c r="AT46" s="1625">
        <v>23102</v>
      </c>
      <c r="AU46" s="1625">
        <v>18036</v>
      </c>
      <c r="AV46" s="1625">
        <v>12978</v>
      </c>
      <c r="AW46" s="1625">
        <v>26307</v>
      </c>
      <c r="AX46" s="1625">
        <v>9131</v>
      </c>
      <c r="AY46" s="1625"/>
      <c r="AZ46" s="1632"/>
      <c r="BA46" s="1625">
        <v>597373</v>
      </c>
      <c r="BB46" s="1625">
        <v>26479</v>
      </c>
      <c r="BC46" s="1625">
        <v>9708</v>
      </c>
      <c r="BD46" s="1625">
        <v>10307</v>
      </c>
      <c r="BE46" s="1625">
        <v>10090</v>
      </c>
      <c r="BF46" s="1625">
        <v>10104</v>
      </c>
      <c r="BG46" s="1625">
        <v>10060</v>
      </c>
      <c r="BH46" s="1625">
        <v>13141</v>
      </c>
      <c r="BI46" s="1625">
        <v>13748</v>
      </c>
      <c r="BJ46" s="1625">
        <v>10100</v>
      </c>
      <c r="BK46" s="1625">
        <v>10396</v>
      </c>
      <c r="BL46" s="1625">
        <v>14383</v>
      </c>
      <c r="BM46" s="1625">
        <v>14835</v>
      </c>
      <c r="BN46" s="1625">
        <v>47391</v>
      </c>
      <c r="BO46" s="1625">
        <v>16649</v>
      </c>
      <c r="BP46" s="1625">
        <v>17544</v>
      </c>
      <c r="BQ46" s="1625">
        <v>7877</v>
      </c>
      <c r="BR46" s="1625">
        <v>7791</v>
      </c>
      <c r="BS46" s="1625">
        <v>6500</v>
      </c>
      <c r="BT46" s="1625">
        <v>5394</v>
      </c>
      <c r="BU46" s="1625">
        <v>13293</v>
      </c>
      <c r="BV46" s="1625">
        <v>11273</v>
      </c>
      <c r="BW46" s="1625">
        <v>15863</v>
      </c>
      <c r="BX46" s="1625">
        <v>25001</v>
      </c>
      <c r="BY46" s="1625">
        <v>10928</v>
      </c>
      <c r="BZ46" s="1625">
        <v>6462</v>
      </c>
      <c r="CA46" s="1625">
        <v>13392</v>
      </c>
      <c r="CB46" s="1625">
        <v>33633</v>
      </c>
      <c r="CC46" s="1650">
        <v>24793</v>
      </c>
      <c r="CD46" s="1625">
        <v>5517</v>
      </c>
      <c r="CE46" s="1625">
        <v>6860</v>
      </c>
      <c r="CF46" s="1625">
        <v>4494</v>
      </c>
      <c r="CG46" s="1625">
        <v>7241</v>
      </c>
      <c r="CH46" s="1625">
        <v>11560</v>
      </c>
      <c r="CI46" s="1625">
        <v>15376</v>
      </c>
      <c r="CJ46" s="1625">
        <v>10905</v>
      </c>
      <c r="CK46" s="1625">
        <v>6721</v>
      </c>
      <c r="CL46" s="1625">
        <v>6325</v>
      </c>
      <c r="CM46" s="1625">
        <v>9797</v>
      </c>
      <c r="CN46" s="1625">
        <v>6347</v>
      </c>
      <c r="CO46" s="1625">
        <v>25042</v>
      </c>
      <c r="CP46" s="1625">
        <v>6586</v>
      </c>
      <c r="CQ46" s="1625">
        <v>11497</v>
      </c>
      <c r="CR46" s="1625">
        <v>11722</v>
      </c>
      <c r="CS46" s="1625">
        <v>9267</v>
      </c>
      <c r="CT46" s="1625">
        <v>6757</v>
      </c>
      <c r="CU46" s="1625">
        <v>13568</v>
      </c>
      <c r="CV46" s="1625">
        <v>4656</v>
      </c>
      <c r="CW46" s="1625"/>
      <c r="CX46" s="1632"/>
      <c r="CY46" s="1625">
        <v>552186</v>
      </c>
      <c r="CZ46" s="1625">
        <v>22098</v>
      </c>
      <c r="DA46" s="1625">
        <v>8597</v>
      </c>
      <c r="DB46" s="1625">
        <v>9821</v>
      </c>
      <c r="DC46" s="1625">
        <v>9361</v>
      </c>
      <c r="DD46" s="1625">
        <v>9326</v>
      </c>
      <c r="DE46" s="1625">
        <v>9763</v>
      </c>
      <c r="DF46" s="1625">
        <v>12404</v>
      </c>
      <c r="DG46" s="1625">
        <v>13043</v>
      </c>
      <c r="DH46" s="1625">
        <v>9368</v>
      </c>
      <c r="DI46" s="1625">
        <v>9784</v>
      </c>
      <c r="DJ46" s="1625">
        <v>13723</v>
      </c>
      <c r="DK46" s="1625">
        <v>13669</v>
      </c>
      <c r="DL46" s="1625">
        <v>41731</v>
      </c>
      <c r="DM46" s="1625">
        <v>14312</v>
      </c>
      <c r="DN46" s="1625">
        <v>17232</v>
      </c>
      <c r="DO46" s="1625">
        <v>7805</v>
      </c>
      <c r="DP46" s="1625">
        <v>7868</v>
      </c>
      <c r="DQ46" s="1625">
        <v>6620</v>
      </c>
      <c r="DR46" s="1625">
        <v>4891</v>
      </c>
      <c r="DS46" s="1625">
        <v>12876</v>
      </c>
      <c r="DT46" s="1625">
        <v>11281</v>
      </c>
      <c r="DU46" s="1625">
        <v>14430</v>
      </c>
      <c r="DV46" s="1625">
        <v>23772</v>
      </c>
      <c r="DW46" s="1625">
        <v>10703</v>
      </c>
      <c r="DX46" s="1625">
        <v>6315</v>
      </c>
      <c r="DY46" s="1625">
        <v>12545</v>
      </c>
      <c r="DZ46" s="1625">
        <v>29715</v>
      </c>
      <c r="EA46" s="1650">
        <v>22242</v>
      </c>
      <c r="EB46" s="1625">
        <v>5272</v>
      </c>
      <c r="EC46" s="1625">
        <v>6236</v>
      </c>
      <c r="ED46" s="1625">
        <v>4280</v>
      </c>
      <c r="EE46" s="1625">
        <v>7044</v>
      </c>
      <c r="EF46" s="1625">
        <v>10523</v>
      </c>
      <c r="EG46" s="1625">
        <v>13907</v>
      </c>
      <c r="EH46" s="1625">
        <v>10149</v>
      </c>
      <c r="EI46" s="1625">
        <v>6421</v>
      </c>
      <c r="EJ46" s="1625">
        <v>5744</v>
      </c>
      <c r="EK46" s="1625">
        <v>8879</v>
      </c>
      <c r="EL46" s="1625">
        <v>5792</v>
      </c>
      <c r="EM46" s="1625">
        <v>22529</v>
      </c>
      <c r="EN46" s="1625">
        <v>5943</v>
      </c>
      <c r="EO46" s="1625">
        <v>10588</v>
      </c>
      <c r="EP46" s="1625">
        <v>11380</v>
      </c>
      <c r="EQ46" s="1625">
        <v>8769</v>
      </c>
      <c r="ER46" s="1625">
        <v>6221</v>
      </c>
      <c r="ES46" s="1625">
        <v>12739</v>
      </c>
      <c r="ET46" s="1625">
        <v>4475</v>
      </c>
      <c r="EU46" s="1625"/>
      <c r="EV46" s="1632"/>
      <c r="EW46" s="1625"/>
      <c r="EX46" s="1625"/>
      <c r="EY46" s="1625"/>
      <c r="EZ46" s="1625"/>
      <c r="FA46" s="1625"/>
      <c r="FB46" s="1625"/>
      <c r="FC46" s="1625"/>
      <c r="FD46" s="1625"/>
      <c r="FE46" s="1625"/>
      <c r="FF46" s="1625"/>
      <c r="FG46" s="1625"/>
      <c r="FH46" s="1625"/>
      <c r="FI46" s="1625"/>
      <c r="FJ46" s="1625"/>
      <c r="FK46" s="1625"/>
      <c r="FL46" s="1625"/>
      <c r="FM46" s="1625"/>
      <c r="FN46" s="1625"/>
      <c r="FO46" s="1625"/>
      <c r="FP46" s="1625"/>
      <c r="FQ46" s="1625"/>
      <c r="FR46" s="1625"/>
      <c r="FS46" s="1625"/>
      <c r="FT46" s="1625"/>
      <c r="FU46" s="1625"/>
      <c r="FV46" s="1625"/>
      <c r="FW46" s="1625"/>
      <c r="FX46" s="1625"/>
      <c r="FY46" s="1650"/>
      <c r="FZ46" s="1625"/>
      <c r="GA46" s="1625"/>
      <c r="GB46" s="1625"/>
      <c r="GC46" s="1625"/>
      <c r="GD46" s="1625"/>
      <c r="GE46" s="1625"/>
      <c r="GF46" s="1625"/>
      <c r="GG46" s="1625"/>
      <c r="GH46" s="1625"/>
      <c r="GI46" s="1625"/>
      <c r="GJ46" s="1625"/>
      <c r="GK46" s="1625"/>
      <c r="GL46" s="1625"/>
      <c r="GM46" s="1625"/>
      <c r="GN46" s="1625"/>
      <c r="GO46" s="1625"/>
      <c r="GP46" s="1625"/>
      <c r="GQ46" s="1625"/>
      <c r="GR46" s="1625"/>
      <c r="GS46" s="1625"/>
      <c r="GT46" s="1627"/>
    </row>
    <row r="47" spans="1:202">
      <c r="A47" s="1620" t="s">
        <v>1995</v>
      </c>
      <c r="B47" s="1620">
        <v>1942</v>
      </c>
      <c r="C47" s="1627">
        <v>1166630</v>
      </c>
      <c r="D47" s="1625">
        <v>50188</v>
      </c>
      <c r="E47" s="1625">
        <v>18976</v>
      </c>
      <c r="F47" s="1625">
        <v>21057</v>
      </c>
      <c r="G47" s="1625">
        <v>20379</v>
      </c>
      <c r="H47" s="1625">
        <v>19973</v>
      </c>
      <c r="I47" s="1625">
        <v>19292</v>
      </c>
      <c r="J47" s="1625">
        <v>26186</v>
      </c>
      <c r="K47" s="1625">
        <v>26398</v>
      </c>
      <c r="L47" s="1625">
        <v>19802</v>
      </c>
      <c r="M47" s="1625">
        <v>19929</v>
      </c>
      <c r="N47" s="1625">
        <v>26844</v>
      </c>
      <c r="O47" s="1625">
        <v>28332</v>
      </c>
      <c r="P47" s="1625">
        <v>91862</v>
      </c>
      <c r="Q47" s="1625">
        <v>31825</v>
      </c>
      <c r="R47" s="1625">
        <v>36272</v>
      </c>
      <c r="S47" s="1625">
        <v>16446</v>
      </c>
      <c r="T47" s="1625">
        <v>15351</v>
      </c>
      <c r="U47" s="1625">
        <v>11932</v>
      </c>
      <c r="V47" s="1625">
        <v>10320</v>
      </c>
      <c r="W47" s="1625">
        <v>26047</v>
      </c>
      <c r="X47" s="1625">
        <v>20921</v>
      </c>
      <c r="Y47" s="1625">
        <v>30140</v>
      </c>
      <c r="Z47" s="1625">
        <v>45788</v>
      </c>
      <c r="AA47" s="1625">
        <v>21074</v>
      </c>
      <c r="AB47" s="1625">
        <v>12702</v>
      </c>
      <c r="AC47" s="1625">
        <v>26029</v>
      </c>
      <c r="AD47" s="1625">
        <v>65134</v>
      </c>
      <c r="AE47" s="1650">
        <v>48541</v>
      </c>
      <c r="AF47" s="1625">
        <v>10477</v>
      </c>
      <c r="AG47" s="1625">
        <v>14107</v>
      </c>
      <c r="AH47" s="1625">
        <v>8452</v>
      </c>
      <c r="AI47" s="1625">
        <v>13901</v>
      </c>
      <c r="AJ47" s="1625">
        <v>22301</v>
      </c>
      <c r="AK47" s="1625">
        <v>30835</v>
      </c>
      <c r="AL47" s="1625">
        <v>22826</v>
      </c>
      <c r="AM47" s="1625">
        <v>13155</v>
      </c>
      <c r="AN47" s="1625">
        <v>12975</v>
      </c>
      <c r="AO47" s="1625">
        <v>19041</v>
      </c>
      <c r="AP47" s="1625">
        <v>11960</v>
      </c>
      <c r="AQ47" s="1625">
        <v>47418</v>
      </c>
      <c r="AR47" s="1625">
        <v>12591</v>
      </c>
      <c r="AS47" s="1625">
        <v>23735</v>
      </c>
      <c r="AT47" s="1625">
        <v>23696</v>
      </c>
      <c r="AU47" s="1625">
        <v>18898</v>
      </c>
      <c r="AV47" s="1625">
        <v>13907</v>
      </c>
      <c r="AW47" s="1625">
        <v>29830</v>
      </c>
      <c r="AX47" s="1625">
        <v>8785</v>
      </c>
      <c r="AY47" s="1625"/>
      <c r="AZ47" s="1632"/>
      <c r="BA47" s="1625">
        <v>609038</v>
      </c>
      <c r="BB47" s="1625">
        <v>27330</v>
      </c>
      <c r="BC47" s="1625">
        <v>9998</v>
      </c>
      <c r="BD47" s="1625">
        <v>10611</v>
      </c>
      <c r="BE47" s="1625">
        <v>10508</v>
      </c>
      <c r="BF47" s="1625">
        <v>10390</v>
      </c>
      <c r="BG47" s="1625">
        <v>10012</v>
      </c>
      <c r="BH47" s="1625">
        <v>13508</v>
      </c>
      <c r="BI47" s="1625">
        <v>13631</v>
      </c>
      <c r="BJ47" s="1625">
        <v>10284</v>
      </c>
      <c r="BK47" s="1625">
        <v>10450</v>
      </c>
      <c r="BL47" s="1625">
        <v>13762</v>
      </c>
      <c r="BM47" s="1625">
        <v>14837</v>
      </c>
      <c r="BN47" s="1625">
        <v>49597</v>
      </c>
      <c r="BO47" s="1625">
        <v>17263</v>
      </c>
      <c r="BP47" s="1625">
        <v>18235</v>
      </c>
      <c r="BQ47" s="1625">
        <v>8239</v>
      </c>
      <c r="BR47" s="1625">
        <v>7853</v>
      </c>
      <c r="BS47" s="1625">
        <v>6019</v>
      </c>
      <c r="BT47" s="1625">
        <v>5389</v>
      </c>
      <c r="BU47" s="1625">
        <v>13455</v>
      </c>
      <c r="BV47" s="1625">
        <v>10722</v>
      </c>
      <c r="BW47" s="1625">
        <v>15726</v>
      </c>
      <c r="BX47" s="1625">
        <v>23782</v>
      </c>
      <c r="BY47" s="1625">
        <v>10698</v>
      </c>
      <c r="BZ47" s="1625">
        <v>6561</v>
      </c>
      <c r="CA47" s="1625">
        <v>13682</v>
      </c>
      <c r="CB47" s="1625">
        <v>34978</v>
      </c>
      <c r="CC47" s="1650">
        <v>25547</v>
      </c>
      <c r="CD47" s="1625">
        <v>5397</v>
      </c>
      <c r="CE47" s="1625">
        <v>7262</v>
      </c>
      <c r="CF47" s="1625">
        <v>4255</v>
      </c>
      <c r="CG47" s="1625">
        <v>7058</v>
      </c>
      <c r="CH47" s="1625">
        <v>11568</v>
      </c>
      <c r="CI47" s="1625">
        <v>16309</v>
      </c>
      <c r="CJ47" s="1625">
        <v>11823</v>
      </c>
      <c r="CK47" s="1625">
        <v>6792</v>
      </c>
      <c r="CL47" s="1625">
        <v>6740</v>
      </c>
      <c r="CM47" s="1625">
        <v>9775</v>
      </c>
      <c r="CN47" s="1625">
        <v>6103</v>
      </c>
      <c r="CO47" s="1625">
        <v>25228</v>
      </c>
      <c r="CP47" s="1625">
        <v>6537</v>
      </c>
      <c r="CQ47" s="1625">
        <v>12479</v>
      </c>
      <c r="CR47" s="1625">
        <v>11977</v>
      </c>
      <c r="CS47" s="1625">
        <v>9629</v>
      </c>
      <c r="CT47" s="1625">
        <v>7211</v>
      </c>
      <c r="CU47" s="1625">
        <v>15342</v>
      </c>
      <c r="CV47" s="1625">
        <v>4486</v>
      </c>
      <c r="CW47" s="1625"/>
      <c r="CX47" s="1632"/>
      <c r="CY47" s="1625">
        <v>557592</v>
      </c>
      <c r="CZ47" s="1625">
        <v>22858</v>
      </c>
      <c r="DA47" s="1625">
        <v>8978</v>
      </c>
      <c r="DB47" s="1625">
        <v>10446</v>
      </c>
      <c r="DC47" s="1625">
        <v>9871</v>
      </c>
      <c r="DD47" s="1625">
        <v>9583</v>
      </c>
      <c r="DE47" s="1625">
        <v>9280</v>
      </c>
      <c r="DF47" s="1625">
        <v>12678</v>
      </c>
      <c r="DG47" s="1625">
        <v>12767</v>
      </c>
      <c r="DH47" s="1625">
        <v>9518</v>
      </c>
      <c r="DI47" s="1625">
        <v>9479</v>
      </c>
      <c r="DJ47" s="1625">
        <v>13082</v>
      </c>
      <c r="DK47" s="1625">
        <v>13495</v>
      </c>
      <c r="DL47" s="1625">
        <v>42265</v>
      </c>
      <c r="DM47" s="1625">
        <v>14562</v>
      </c>
      <c r="DN47" s="1625">
        <v>18037</v>
      </c>
      <c r="DO47" s="1625">
        <v>8207</v>
      </c>
      <c r="DP47" s="1625">
        <v>7498</v>
      </c>
      <c r="DQ47" s="1625">
        <v>5913</v>
      </c>
      <c r="DR47" s="1625">
        <v>4931</v>
      </c>
      <c r="DS47" s="1625">
        <v>12592</v>
      </c>
      <c r="DT47" s="1625">
        <v>10199</v>
      </c>
      <c r="DU47" s="1625">
        <v>14414</v>
      </c>
      <c r="DV47" s="1625">
        <v>22006</v>
      </c>
      <c r="DW47" s="1625">
        <v>10376</v>
      </c>
      <c r="DX47" s="1625">
        <v>6141</v>
      </c>
      <c r="DY47" s="1625">
        <v>12347</v>
      </c>
      <c r="DZ47" s="1625">
        <v>30156</v>
      </c>
      <c r="EA47" s="1650">
        <v>22994</v>
      </c>
      <c r="EB47" s="1625">
        <v>5080</v>
      </c>
      <c r="EC47" s="1625">
        <v>6845</v>
      </c>
      <c r="ED47" s="1625">
        <v>4197</v>
      </c>
      <c r="EE47" s="1625">
        <v>6843</v>
      </c>
      <c r="EF47" s="1625">
        <v>10733</v>
      </c>
      <c r="EG47" s="1625">
        <v>14526</v>
      </c>
      <c r="EH47" s="1625">
        <v>11003</v>
      </c>
      <c r="EI47" s="1625">
        <v>6363</v>
      </c>
      <c r="EJ47" s="1625">
        <v>6235</v>
      </c>
      <c r="EK47" s="1625">
        <v>9266</v>
      </c>
      <c r="EL47" s="1625">
        <v>5857</v>
      </c>
      <c r="EM47" s="1625">
        <v>22190</v>
      </c>
      <c r="EN47" s="1625">
        <v>6054</v>
      </c>
      <c r="EO47" s="1625">
        <v>11256</v>
      </c>
      <c r="EP47" s="1625">
        <v>11719</v>
      </c>
      <c r="EQ47" s="1625">
        <v>9269</v>
      </c>
      <c r="ER47" s="1625">
        <v>6696</v>
      </c>
      <c r="ES47" s="1625">
        <v>14488</v>
      </c>
      <c r="ET47" s="1625">
        <v>4299</v>
      </c>
      <c r="EU47" s="1625"/>
      <c r="EV47" s="1632"/>
      <c r="EW47" s="1625"/>
      <c r="EX47" s="1625"/>
      <c r="EY47" s="1625"/>
      <c r="EZ47" s="1625"/>
      <c r="FA47" s="1625"/>
      <c r="FB47" s="1625"/>
      <c r="FC47" s="1625"/>
      <c r="FD47" s="1625"/>
      <c r="FE47" s="1625"/>
      <c r="FF47" s="1625"/>
      <c r="FG47" s="1625"/>
      <c r="FH47" s="1625"/>
      <c r="FI47" s="1625"/>
      <c r="FJ47" s="1625"/>
      <c r="FK47" s="1625"/>
      <c r="FL47" s="1625"/>
      <c r="FM47" s="1625"/>
      <c r="FN47" s="1625"/>
      <c r="FO47" s="1625"/>
      <c r="FP47" s="1625"/>
      <c r="FQ47" s="1625"/>
      <c r="FR47" s="1625"/>
      <c r="FS47" s="1625"/>
      <c r="FT47" s="1625"/>
      <c r="FU47" s="1625"/>
      <c r="FV47" s="1625"/>
      <c r="FW47" s="1625"/>
      <c r="FX47" s="1625"/>
      <c r="FY47" s="1650"/>
      <c r="FZ47" s="1625"/>
      <c r="GA47" s="1625"/>
      <c r="GB47" s="1625"/>
      <c r="GC47" s="1625"/>
      <c r="GD47" s="1625"/>
      <c r="GE47" s="1625"/>
      <c r="GF47" s="1625"/>
      <c r="GG47" s="1625"/>
      <c r="GH47" s="1625"/>
      <c r="GI47" s="1625"/>
      <c r="GJ47" s="1625"/>
      <c r="GK47" s="1625"/>
      <c r="GL47" s="1625"/>
      <c r="GM47" s="1625"/>
      <c r="GN47" s="1625"/>
      <c r="GO47" s="1625"/>
      <c r="GP47" s="1625"/>
      <c r="GQ47" s="1625"/>
      <c r="GR47" s="1625"/>
      <c r="GS47" s="1625"/>
      <c r="GT47" s="1627"/>
    </row>
    <row r="48" spans="1:202">
      <c r="A48" s="1620" t="s">
        <v>1996</v>
      </c>
      <c r="B48" s="1620">
        <v>1943</v>
      </c>
      <c r="C48" s="1627">
        <v>1213811</v>
      </c>
      <c r="D48" s="1625">
        <v>50573</v>
      </c>
      <c r="E48" s="1625">
        <v>19519</v>
      </c>
      <c r="F48" s="1625">
        <v>22642</v>
      </c>
      <c r="G48" s="1625">
        <v>21077</v>
      </c>
      <c r="H48" s="1625">
        <v>20210</v>
      </c>
      <c r="I48" s="1625">
        <v>20098</v>
      </c>
      <c r="J48" s="1625">
        <v>26581</v>
      </c>
      <c r="K48" s="1625">
        <v>26586</v>
      </c>
      <c r="L48" s="1625">
        <v>19238</v>
      </c>
      <c r="M48" s="1625">
        <v>20495</v>
      </c>
      <c r="N48" s="1625">
        <v>27525</v>
      </c>
      <c r="O48" s="1625">
        <v>28105</v>
      </c>
      <c r="P48" s="1625">
        <v>95069</v>
      </c>
      <c r="Q48" s="1625">
        <v>32663</v>
      </c>
      <c r="R48" s="1625">
        <v>38341</v>
      </c>
      <c r="S48" s="1625">
        <v>17384</v>
      </c>
      <c r="T48" s="1625">
        <v>16091</v>
      </c>
      <c r="U48" s="1625">
        <v>12716</v>
      </c>
      <c r="V48" s="1625">
        <v>9893</v>
      </c>
      <c r="W48" s="1625">
        <v>27588</v>
      </c>
      <c r="X48" s="1625">
        <v>23136</v>
      </c>
      <c r="Y48" s="1625">
        <v>30423</v>
      </c>
      <c r="Z48" s="1625">
        <v>51406</v>
      </c>
      <c r="AA48" s="1625">
        <v>21234</v>
      </c>
      <c r="AB48" s="1625">
        <v>13694</v>
      </c>
      <c r="AC48" s="1625">
        <v>28369</v>
      </c>
      <c r="AD48" s="1625">
        <v>72425</v>
      </c>
      <c r="AE48" s="1650">
        <v>52763</v>
      </c>
      <c r="AF48" s="1625">
        <v>11316</v>
      </c>
      <c r="AG48" s="1625">
        <v>14526</v>
      </c>
      <c r="AH48" s="1625">
        <v>9861</v>
      </c>
      <c r="AI48" s="1625">
        <v>14254</v>
      </c>
      <c r="AJ48" s="1625">
        <v>24296</v>
      </c>
      <c r="AK48" s="1625">
        <v>32967</v>
      </c>
      <c r="AL48" s="1625">
        <v>22228</v>
      </c>
      <c r="AM48" s="1625">
        <v>13871</v>
      </c>
      <c r="AN48" s="1625">
        <v>13317</v>
      </c>
      <c r="AO48" s="1625">
        <v>20413</v>
      </c>
      <c r="AP48" s="1625">
        <v>11883</v>
      </c>
      <c r="AQ48" s="1625">
        <v>47868</v>
      </c>
      <c r="AR48" s="1625">
        <v>12583</v>
      </c>
      <c r="AS48" s="1625">
        <v>23390</v>
      </c>
      <c r="AT48" s="1625">
        <v>24039</v>
      </c>
      <c r="AU48" s="1625">
        <v>19786</v>
      </c>
      <c r="AV48" s="1625">
        <v>14216</v>
      </c>
      <c r="AW48" s="1625">
        <v>28144</v>
      </c>
      <c r="AX48" s="1625">
        <v>9009</v>
      </c>
      <c r="AY48" s="1625"/>
      <c r="AZ48" s="1632"/>
      <c r="BA48" s="1625">
        <v>635070</v>
      </c>
      <c r="BB48" s="1625">
        <v>27357</v>
      </c>
      <c r="BC48" s="1625">
        <v>10236</v>
      </c>
      <c r="BD48" s="1625">
        <v>11611</v>
      </c>
      <c r="BE48" s="1625">
        <v>11049</v>
      </c>
      <c r="BF48" s="1625">
        <v>10401</v>
      </c>
      <c r="BG48" s="1625">
        <v>10124</v>
      </c>
      <c r="BH48" s="1625">
        <v>13743</v>
      </c>
      <c r="BI48" s="1625">
        <v>13971</v>
      </c>
      <c r="BJ48" s="1625">
        <v>10050</v>
      </c>
      <c r="BK48" s="1625">
        <v>10545</v>
      </c>
      <c r="BL48" s="1625">
        <v>14246</v>
      </c>
      <c r="BM48" s="1625">
        <v>14794</v>
      </c>
      <c r="BN48" s="1625">
        <v>51402</v>
      </c>
      <c r="BO48" s="1625">
        <v>18144</v>
      </c>
      <c r="BP48" s="1625">
        <v>19184</v>
      </c>
      <c r="BQ48" s="1625">
        <v>8760</v>
      </c>
      <c r="BR48" s="1625">
        <v>8096</v>
      </c>
      <c r="BS48" s="1625">
        <v>6276</v>
      </c>
      <c r="BT48" s="1625">
        <v>5099</v>
      </c>
      <c r="BU48" s="1625">
        <v>14415</v>
      </c>
      <c r="BV48" s="1625">
        <v>11956</v>
      </c>
      <c r="BW48" s="1625">
        <v>16073</v>
      </c>
      <c r="BX48" s="1625">
        <v>26634</v>
      </c>
      <c r="BY48" s="1625">
        <v>10961</v>
      </c>
      <c r="BZ48" s="1625">
        <v>6926</v>
      </c>
      <c r="CA48" s="1625">
        <v>15008</v>
      </c>
      <c r="CB48" s="1625">
        <v>38781</v>
      </c>
      <c r="CC48" s="1650">
        <v>27862</v>
      </c>
      <c r="CD48" s="1625">
        <v>5938</v>
      </c>
      <c r="CE48" s="1625">
        <v>7552</v>
      </c>
      <c r="CF48" s="1625">
        <v>4808</v>
      </c>
      <c r="CG48" s="1625">
        <v>7283</v>
      </c>
      <c r="CH48" s="1625">
        <v>12948</v>
      </c>
      <c r="CI48" s="1625">
        <v>17458</v>
      </c>
      <c r="CJ48" s="1625">
        <v>11563</v>
      </c>
      <c r="CK48" s="1625">
        <v>7255</v>
      </c>
      <c r="CL48" s="1625">
        <v>6983</v>
      </c>
      <c r="CM48" s="1625">
        <v>10437</v>
      </c>
      <c r="CN48" s="1625">
        <v>6102</v>
      </c>
      <c r="CO48" s="1625">
        <v>25252</v>
      </c>
      <c r="CP48" s="1625">
        <v>6589</v>
      </c>
      <c r="CQ48" s="1625">
        <v>12367</v>
      </c>
      <c r="CR48" s="1625">
        <v>12309</v>
      </c>
      <c r="CS48" s="1625">
        <v>10051</v>
      </c>
      <c r="CT48" s="1625">
        <v>7389</v>
      </c>
      <c r="CU48" s="1625">
        <v>14586</v>
      </c>
      <c r="CV48" s="1625">
        <v>4496</v>
      </c>
      <c r="CW48" s="1625"/>
      <c r="CX48" s="1632"/>
      <c r="CY48" s="1625">
        <v>578741</v>
      </c>
      <c r="CZ48" s="1625">
        <v>23216</v>
      </c>
      <c r="DA48" s="1625">
        <v>9283</v>
      </c>
      <c r="DB48" s="1625">
        <v>11031</v>
      </c>
      <c r="DC48" s="1625">
        <v>10028</v>
      </c>
      <c r="DD48" s="1625">
        <v>9809</v>
      </c>
      <c r="DE48" s="1625">
        <v>9974</v>
      </c>
      <c r="DF48" s="1625">
        <v>12838</v>
      </c>
      <c r="DG48" s="1625">
        <v>12615</v>
      </c>
      <c r="DH48" s="1625">
        <v>9188</v>
      </c>
      <c r="DI48" s="1625">
        <v>9950</v>
      </c>
      <c r="DJ48" s="1625">
        <v>13279</v>
      </c>
      <c r="DK48" s="1625">
        <v>13311</v>
      </c>
      <c r="DL48" s="1625">
        <v>43667</v>
      </c>
      <c r="DM48" s="1625">
        <v>14519</v>
      </c>
      <c r="DN48" s="1625">
        <v>19157</v>
      </c>
      <c r="DO48" s="1625">
        <v>8624</v>
      </c>
      <c r="DP48" s="1625">
        <v>7995</v>
      </c>
      <c r="DQ48" s="1625">
        <v>6440</v>
      </c>
      <c r="DR48" s="1625">
        <v>4794</v>
      </c>
      <c r="DS48" s="1625">
        <v>13173</v>
      </c>
      <c r="DT48" s="1625">
        <v>11180</v>
      </c>
      <c r="DU48" s="1625">
        <v>14350</v>
      </c>
      <c r="DV48" s="1625">
        <v>24772</v>
      </c>
      <c r="DW48" s="1625">
        <v>10273</v>
      </c>
      <c r="DX48" s="1625">
        <v>6768</v>
      </c>
      <c r="DY48" s="1625">
        <v>13361</v>
      </c>
      <c r="DZ48" s="1625">
        <v>33644</v>
      </c>
      <c r="EA48" s="1650">
        <v>24901</v>
      </c>
      <c r="EB48" s="1625">
        <v>5378</v>
      </c>
      <c r="EC48" s="1625">
        <v>6974</v>
      </c>
      <c r="ED48" s="1625">
        <v>5053</v>
      </c>
      <c r="EE48" s="1625">
        <v>6971</v>
      </c>
      <c r="EF48" s="1625">
        <v>11348</v>
      </c>
      <c r="EG48" s="1625">
        <v>15509</v>
      </c>
      <c r="EH48" s="1625">
        <v>10665</v>
      </c>
      <c r="EI48" s="1625">
        <v>6616</v>
      </c>
      <c r="EJ48" s="1625">
        <v>6334</v>
      </c>
      <c r="EK48" s="1625">
        <v>9976</v>
      </c>
      <c r="EL48" s="1625">
        <v>5781</v>
      </c>
      <c r="EM48" s="1625">
        <v>22616</v>
      </c>
      <c r="EN48" s="1625">
        <v>5994</v>
      </c>
      <c r="EO48" s="1625">
        <v>11023</v>
      </c>
      <c r="EP48" s="1625">
        <v>11730</v>
      </c>
      <c r="EQ48" s="1625">
        <v>9735</v>
      </c>
      <c r="ER48" s="1625">
        <v>6827</v>
      </c>
      <c r="ES48" s="1625">
        <v>13558</v>
      </c>
      <c r="ET48" s="1625">
        <v>4513</v>
      </c>
      <c r="EU48" s="1625"/>
      <c r="EV48" s="1632"/>
      <c r="EW48" s="1625"/>
      <c r="EX48" s="1625"/>
      <c r="EY48" s="1625"/>
      <c r="EZ48" s="1625"/>
      <c r="FA48" s="1625"/>
      <c r="FB48" s="1625"/>
      <c r="FC48" s="1625"/>
      <c r="FD48" s="1625"/>
      <c r="FE48" s="1625"/>
      <c r="FF48" s="1625"/>
      <c r="FG48" s="1625"/>
      <c r="FH48" s="1625"/>
      <c r="FI48" s="1625"/>
      <c r="FJ48" s="1625"/>
      <c r="FK48" s="1625"/>
      <c r="FL48" s="1625"/>
      <c r="FM48" s="1625"/>
      <c r="FN48" s="1625"/>
      <c r="FO48" s="1625"/>
      <c r="FP48" s="1625"/>
      <c r="FQ48" s="1625"/>
      <c r="FR48" s="1625"/>
      <c r="FS48" s="1625"/>
      <c r="FT48" s="1625"/>
      <c r="FU48" s="1625"/>
      <c r="FV48" s="1625"/>
      <c r="FW48" s="1625"/>
      <c r="FX48" s="1625"/>
      <c r="FY48" s="1650"/>
      <c r="FZ48" s="1625"/>
      <c r="GA48" s="1625"/>
      <c r="GB48" s="1625"/>
      <c r="GC48" s="1625"/>
      <c r="GD48" s="1625"/>
      <c r="GE48" s="1625"/>
      <c r="GF48" s="1625"/>
      <c r="GG48" s="1625"/>
      <c r="GH48" s="1625"/>
      <c r="GI48" s="1625"/>
      <c r="GJ48" s="1625"/>
      <c r="GK48" s="1625"/>
      <c r="GL48" s="1625"/>
      <c r="GM48" s="1625"/>
      <c r="GN48" s="1625"/>
      <c r="GO48" s="1625"/>
      <c r="GP48" s="1625"/>
      <c r="GQ48" s="1625"/>
      <c r="GR48" s="1625"/>
      <c r="GS48" s="1625"/>
      <c r="GT48" s="1627"/>
    </row>
    <row r="49" spans="1:202">
      <c r="A49" s="1620" t="s">
        <v>1997</v>
      </c>
      <c r="B49" s="1620">
        <v>1944</v>
      </c>
      <c r="C49" s="1627">
        <v>1285067</v>
      </c>
      <c r="D49" s="1625">
        <v>54612</v>
      </c>
      <c r="E49" s="1625">
        <v>21637</v>
      </c>
      <c r="F49" s="1625">
        <v>22783</v>
      </c>
      <c r="G49" s="1625">
        <v>21671</v>
      </c>
      <c r="H49" s="1625">
        <v>21952</v>
      </c>
      <c r="I49" s="1625">
        <v>21600</v>
      </c>
      <c r="J49" s="1625">
        <v>28625</v>
      </c>
      <c r="K49" s="1625">
        <v>29552</v>
      </c>
      <c r="L49" s="1625">
        <v>21579</v>
      </c>
      <c r="M49" s="1625">
        <v>22380</v>
      </c>
      <c r="N49" s="1625">
        <v>30136</v>
      </c>
      <c r="O49" s="1625">
        <v>29903</v>
      </c>
      <c r="P49" s="1625">
        <v>85409</v>
      </c>
      <c r="Q49" s="1625">
        <v>34547</v>
      </c>
      <c r="R49" s="1625">
        <v>40869</v>
      </c>
      <c r="S49" s="1625">
        <v>17315</v>
      </c>
      <c r="T49" s="1625">
        <v>16396</v>
      </c>
      <c r="U49" s="1625">
        <v>13672</v>
      </c>
      <c r="V49" s="1625">
        <v>11103</v>
      </c>
      <c r="W49" s="1625">
        <v>28704</v>
      </c>
      <c r="X49" s="1625">
        <v>24740</v>
      </c>
      <c r="Y49" s="1625">
        <v>32897</v>
      </c>
      <c r="Z49" s="1625">
        <v>49823</v>
      </c>
      <c r="AA49" s="1625">
        <v>23215</v>
      </c>
      <c r="AB49" s="1625">
        <v>15031</v>
      </c>
      <c r="AC49" s="1625">
        <v>33675</v>
      </c>
      <c r="AD49" s="1625">
        <v>78775</v>
      </c>
      <c r="AE49" s="1650">
        <v>59312</v>
      </c>
      <c r="AF49" s="1625">
        <v>13021</v>
      </c>
      <c r="AG49" s="1625">
        <v>15730</v>
      </c>
      <c r="AH49" s="1625">
        <v>9697</v>
      </c>
      <c r="AI49" s="1625">
        <v>15478</v>
      </c>
      <c r="AJ49" s="1625">
        <v>26260</v>
      </c>
      <c r="AK49" s="1625">
        <v>36259</v>
      </c>
      <c r="AL49" s="1625">
        <v>24622</v>
      </c>
      <c r="AM49" s="1625">
        <v>13978</v>
      </c>
      <c r="AN49" s="1625">
        <v>14149</v>
      </c>
      <c r="AO49" s="1625">
        <v>20890</v>
      </c>
      <c r="AP49" s="1625">
        <v>12647</v>
      </c>
      <c r="AQ49" s="1625">
        <v>52044</v>
      </c>
      <c r="AR49" s="1625">
        <v>14195</v>
      </c>
      <c r="AS49" s="1625">
        <v>26850</v>
      </c>
      <c r="AT49" s="1625">
        <v>26292</v>
      </c>
      <c r="AU49" s="1625">
        <v>19867</v>
      </c>
      <c r="AV49" s="1625">
        <v>14807</v>
      </c>
      <c r="AW49" s="1625">
        <v>30940</v>
      </c>
      <c r="AX49" s="1625">
        <v>5428</v>
      </c>
      <c r="AY49" s="1625"/>
      <c r="AZ49" s="1632"/>
      <c r="BA49" s="1625">
        <v>679605</v>
      </c>
      <c r="BB49" s="1625">
        <v>29347</v>
      </c>
      <c r="BC49" s="1625">
        <v>11323</v>
      </c>
      <c r="BD49" s="1625">
        <v>11612</v>
      </c>
      <c r="BE49" s="1625">
        <v>11307</v>
      </c>
      <c r="BF49" s="1625">
        <v>11316</v>
      </c>
      <c r="BG49" s="1625">
        <v>11057</v>
      </c>
      <c r="BH49" s="1625">
        <v>14639</v>
      </c>
      <c r="BI49" s="1625">
        <v>15509</v>
      </c>
      <c r="BJ49" s="1625">
        <v>11391</v>
      </c>
      <c r="BK49" s="1625">
        <v>11664</v>
      </c>
      <c r="BL49" s="1625">
        <v>15865</v>
      </c>
      <c r="BM49" s="1625">
        <v>15847</v>
      </c>
      <c r="BN49" s="1625">
        <v>47608</v>
      </c>
      <c r="BO49" s="1625">
        <v>19453</v>
      </c>
      <c r="BP49" s="1625">
        <v>20389</v>
      </c>
      <c r="BQ49" s="1625">
        <v>8998</v>
      </c>
      <c r="BR49" s="1625">
        <v>8471</v>
      </c>
      <c r="BS49" s="1625">
        <v>6977</v>
      </c>
      <c r="BT49" s="1625">
        <v>5826</v>
      </c>
      <c r="BU49" s="1625">
        <v>14807</v>
      </c>
      <c r="BV49" s="1625">
        <v>12730</v>
      </c>
      <c r="BW49" s="1625">
        <v>17503</v>
      </c>
      <c r="BX49" s="1625">
        <v>26280</v>
      </c>
      <c r="BY49" s="1625">
        <v>12188</v>
      </c>
      <c r="BZ49" s="1625">
        <v>7852</v>
      </c>
      <c r="CA49" s="1625">
        <v>18339</v>
      </c>
      <c r="CB49" s="1625">
        <v>43225</v>
      </c>
      <c r="CC49" s="1650">
        <v>32118</v>
      </c>
      <c r="CD49" s="1625">
        <v>6828</v>
      </c>
      <c r="CE49" s="1625">
        <v>8378</v>
      </c>
      <c r="CF49" s="1625">
        <v>4936</v>
      </c>
      <c r="CG49" s="1625">
        <v>7950</v>
      </c>
      <c r="CH49" s="1625">
        <v>13767</v>
      </c>
      <c r="CI49" s="1625">
        <v>19313</v>
      </c>
      <c r="CJ49" s="1625">
        <v>12974</v>
      </c>
      <c r="CK49" s="1625">
        <v>7256</v>
      </c>
      <c r="CL49" s="1625">
        <v>7448</v>
      </c>
      <c r="CM49" s="1625">
        <v>10881</v>
      </c>
      <c r="CN49" s="1625">
        <v>6609</v>
      </c>
      <c r="CO49" s="1625">
        <v>27790</v>
      </c>
      <c r="CP49" s="1625">
        <v>7408</v>
      </c>
      <c r="CQ49" s="1625">
        <v>14460</v>
      </c>
      <c r="CR49" s="1625">
        <v>13394</v>
      </c>
      <c r="CS49" s="1625">
        <v>10137</v>
      </c>
      <c r="CT49" s="1625">
        <v>7672</v>
      </c>
      <c r="CU49" s="1625">
        <v>15889</v>
      </c>
      <c r="CV49" s="1625">
        <v>2874</v>
      </c>
      <c r="CW49" s="1625"/>
      <c r="CX49" s="1632"/>
      <c r="CY49" s="1625">
        <v>605462</v>
      </c>
      <c r="CZ49" s="1625">
        <v>25265</v>
      </c>
      <c r="DA49" s="1625">
        <v>10314</v>
      </c>
      <c r="DB49" s="1625">
        <v>11171</v>
      </c>
      <c r="DC49" s="1625">
        <v>10364</v>
      </c>
      <c r="DD49" s="1625">
        <v>10636</v>
      </c>
      <c r="DE49" s="1625">
        <v>10543</v>
      </c>
      <c r="DF49" s="1625">
        <v>13986</v>
      </c>
      <c r="DG49" s="1625">
        <v>14043</v>
      </c>
      <c r="DH49" s="1625">
        <v>10188</v>
      </c>
      <c r="DI49" s="1625">
        <v>10716</v>
      </c>
      <c r="DJ49" s="1625">
        <v>14271</v>
      </c>
      <c r="DK49" s="1625">
        <v>14056</v>
      </c>
      <c r="DL49" s="1625">
        <v>37801</v>
      </c>
      <c r="DM49" s="1625">
        <v>15094</v>
      </c>
      <c r="DN49" s="1625">
        <v>20480</v>
      </c>
      <c r="DO49" s="1625">
        <v>8317</v>
      </c>
      <c r="DP49" s="1625">
        <v>7925</v>
      </c>
      <c r="DQ49" s="1625">
        <v>6695</v>
      </c>
      <c r="DR49" s="1625">
        <v>5277</v>
      </c>
      <c r="DS49" s="1625">
        <v>13897</v>
      </c>
      <c r="DT49" s="1625">
        <v>12010</v>
      </c>
      <c r="DU49" s="1625">
        <v>15394</v>
      </c>
      <c r="DV49" s="1625">
        <v>23543</v>
      </c>
      <c r="DW49" s="1625">
        <v>11027</v>
      </c>
      <c r="DX49" s="1625">
        <v>7179</v>
      </c>
      <c r="DY49" s="1625">
        <v>15336</v>
      </c>
      <c r="DZ49" s="1625">
        <v>35550</v>
      </c>
      <c r="EA49" s="1650">
        <v>27194</v>
      </c>
      <c r="EB49" s="1625">
        <v>6193</v>
      </c>
      <c r="EC49" s="1625">
        <v>7352</v>
      </c>
      <c r="ED49" s="1625">
        <v>4761</v>
      </c>
      <c r="EE49" s="1625">
        <v>7528</v>
      </c>
      <c r="EF49" s="1625">
        <v>12493</v>
      </c>
      <c r="EG49" s="1625">
        <v>16946</v>
      </c>
      <c r="EH49" s="1625">
        <v>11648</v>
      </c>
      <c r="EI49" s="1625">
        <v>6722</v>
      </c>
      <c r="EJ49" s="1625">
        <v>6701</v>
      </c>
      <c r="EK49" s="1625">
        <v>10009</v>
      </c>
      <c r="EL49" s="1625">
        <v>6038</v>
      </c>
      <c r="EM49" s="1625">
        <v>24254</v>
      </c>
      <c r="EN49" s="1625">
        <v>6787</v>
      </c>
      <c r="EO49" s="1625">
        <v>12390</v>
      </c>
      <c r="EP49" s="1625">
        <v>12898</v>
      </c>
      <c r="EQ49" s="1625">
        <v>9730</v>
      </c>
      <c r="ER49" s="1625">
        <v>7135</v>
      </c>
      <c r="ES49" s="1625">
        <v>15051</v>
      </c>
      <c r="ET49" s="1625">
        <v>2554</v>
      </c>
      <c r="EU49" s="1625"/>
      <c r="EV49" s="1632"/>
      <c r="EW49" s="1625"/>
      <c r="EX49" s="1625"/>
      <c r="EY49" s="1625"/>
      <c r="EZ49" s="1625"/>
      <c r="FA49" s="1625"/>
      <c r="FB49" s="1625"/>
      <c r="FC49" s="1625"/>
      <c r="FD49" s="1625"/>
      <c r="FE49" s="1625"/>
      <c r="FF49" s="1625"/>
      <c r="FG49" s="1625"/>
      <c r="FH49" s="1625"/>
      <c r="FI49" s="1625"/>
      <c r="FJ49" s="1625"/>
      <c r="FK49" s="1625"/>
      <c r="FL49" s="1625"/>
      <c r="FM49" s="1625"/>
      <c r="FN49" s="1625"/>
      <c r="FO49" s="1625"/>
      <c r="FP49" s="1625"/>
      <c r="FQ49" s="1625"/>
      <c r="FR49" s="1625"/>
      <c r="FS49" s="1625"/>
      <c r="FT49" s="1625"/>
      <c r="FU49" s="1625"/>
      <c r="FV49" s="1625"/>
      <c r="FW49" s="1625"/>
      <c r="FX49" s="1625"/>
      <c r="FY49" s="1650"/>
      <c r="FZ49" s="1625"/>
      <c r="GA49" s="1625"/>
      <c r="GB49" s="1625"/>
      <c r="GC49" s="1625"/>
      <c r="GD49" s="1625"/>
      <c r="GE49" s="1625"/>
      <c r="GF49" s="1625"/>
      <c r="GG49" s="1625"/>
      <c r="GH49" s="1625"/>
      <c r="GI49" s="1625"/>
      <c r="GJ49" s="1625"/>
      <c r="GK49" s="1625"/>
      <c r="GL49" s="1625"/>
      <c r="GM49" s="1625"/>
      <c r="GN49" s="1625"/>
      <c r="GO49" s="1625"/>
      <c r="GP49" s="1625"/>
      <c r="GQ49" s="1625"/>
      <c r="GR49" s="1625"/>
      <c r="GS49" s="1625"/>
      <c r="GT49" s="1627"/>
    </row>
    <row r="50" spans="1:202">
      <c r="A50" s="1657" t="s">
        <v>1998</v>
      </c>
      <c r="B50" s="1657" t="s">
        <v>2694</v>
      </c>
      <c r="C50" s="1648">
        <v>1201601</v>
      </c>
      <c r="D50" s="1647">
        <v>42227</v>
      </c>
      <c r="E50" s="1647">
        <v>16552</v>
      </c>
      <c r="F50" s="1647">
        <v>20044</v>
      </c>
      <c r="G50" s="1647">
        <v>21427</v>
      </c>
      <c r="H50" s="1647">
        <v>19554</v>
      </c>
      <c r="I50" s="1647">
        <v>20677</v>
      </c>
      <c r="J50" s="1647">
        <v>27897</v>
      </c>
      <c r="K50" s="1647">
        <v>30088</v>
      </c>
      <c r="L50" s="1647">
        <v>23718</v>
      </c>
      <c r="M50" s="1647">
        <v>21653</v>
      </c>
      <c r="N50" s="1647">
        <v>30029</v>
      </c>
      <c r="O50" s="1647">
        <v>31322</v>
      </c>
      <c r="P50" s="1647">
        <v>80573</v>
      </c>
      <c r="Q50" s="1647">
        <v>29429</v>
      </c>
      <c r="R50" s="1647">
        <v>40226</v>
      </c>
      <c r="S50" s="1647">
        <v>16321</v>
      </c>
      <c r="T50" s="1647">
        <v>16334</v>
      </c>
      <c r="U50" s="1647">
        <v>15030</v>
      </c>
      <c r="V50" s="1647">
        <v>13476</v>
      </c>
      <c r="W50" s="1647">
        <v>30209</v>
      </c>
      <c r="X50" s="1647">
        <v>25261</v>
      </c>
      <c r="Y50" s="1647">
        <v>40508</v>
      </c>
      <c r="Z50" s="1647">
        <v>54728</v>
      </c>
      <c r="AA50" s="1647">
        <v>24998</v>
      </c>
      <c r="AB50" s="1647">
        <v>16935</v>
      </c>
      <c r="AC50" s="1647">
        <v>28354</v>
      </c>
      <c r="AD50" s="1647">
        <v>53900</v>
      </c>
      <c r="AE50" s="1647">
        <v>48130</v>
      </c>
      <c r="AF50" s="1647">
        <v>13683</v>
      </c>
      <c r="AG50" s="1647">
        <v>15338</v>
      </c>
      <c r="AH50" s="1647">
        <v>9249</v>
      </c>
      <c r="AI50" s="1647">
        <v>14187</v>
      </c>
      <c r="AJ50" s="1647">
        <v>21678</v>
      </c>
      <c r="AK50" s="1647">
        <v>31736</v>
      </c>
      <c r="AL50" s="1647">
        <v>21808</v>
      </c>
      <c r="AM50" s="1647">
        <v>15532</v>
      </c>
      <c r="AN50" s="1647">
        <v>16195</v>
      </c>
      <c r="AO50" s="1647">
        <v>21813</v>
      </c>
      <c r="AP50" s="1647">
        <v>13352</v>
      </c>
      <c r="AQ50" s="1647">
        <v>39936</v>
      </c>
      <c r="AR50" s="1647">
        <v>14914</v>
      </c>
      <c r="AS50" s="1647">
        <v>21519</v>
      </c>
      <c r="AT50" s="1647">
        <v>26753</v>
      </c>
      <c r="AU50" s="1647">
        <v>19585</v>
      </c>
      <c r="AV50" s="1647">
        <v>14867</v>
      </c>
      <c r="AW50" s="1647">
        <v>29856</v>
      </c>
      <c r="AX50" s="1647">
        <v>0</v>
      </c>
      <c r="AY50" s="1647"/>
      <c r="AZ50" s="1658"/>
      <c r="BA50" s="1647"/>
      <c r="BB50" s="1647"/>
      <c r="BC50" s="1647"/>
      <c r="BD50" s="1647"/>
      <c r="BE50" s="1647"/>
      <c r="BF50" s="1647"/>
      <c r="BG50" s="1647"/>
      <c r="BH50" s="1647"/>
      <c r="BI50" s="1647"/>
      <c r="BJ50" s="1647"/>
      <c r="BK50" s="1647"/>
      <c r="BL50" s="1647"/>
      <c r="BM50" s="1647"/>
      <c r="BN50" s="1647"/>
      <c r="BO50" s="1647"/>
      <c r="BP50" s="1647"/>
      <c r="BQ50" s="1647"/>
      <c r="BR50" s="1647"/>
      <c r="BS50" s="1647"/>
      <c r="BT50" s="1647"/>
      <c r="BU50" s="1647"/>
      <c r="BV50" s="1647"/>
      <c r="BW50" s="1647"/>
      <c r="BX50" s="1647"/>
      <c r="BY50" s="1647"/>
      <c r="BZ50" s="1647"/>
      <c r="CA50" s="1647"/>
      <c r="CB50" s="1647"/>
      <c r="CC50" s="1647"/>
      <c r="CD50" s="1647"/>
      <c r="CE50" s="1647"/>
      <c r="CF50" s="1647"/>
      <c r="CG50" s="1647"/>
      <c r="CH50" s="1647"/>
      <c r="CI50" s="1647"/>
      <c r="CJ50" s="1647"/>
      <c r="CK50" s="1647"/>
      <c r="CL50" s="1647"/>
      <c r="CM50" s="1647"/>
      <c r="CN50" s="1647"/>
      <c r="CO50" s="1647"/>
      <c r="CP50" s="1647"/>
      <c r="CQ50" s="1647"/>
      <c r="CR50" s="1647"/>
      <c r="CS50" s="1647"/>
      <c r="CT50" s="1647"/>
      <c r="CU50" s="1647"/>
      <c r="CV50" s="1647"/>
      <c r="CW50" s="1647"/>
      <c r="CX50" s="1658"/>
      <c r="CY50" s="1647"/>
      <c r="CZ50" s="1647"/>
      <c r="DA50" s="1647"/>
      <c r="DB50" s="1647"/>
      <c r="DC50" s="1647"/>
      <c r="DD50" s="1647"/>
      <c r="DE50" s="1647"/>
      <c r="DF50" s="1647"/>
      <c r="DG50" s="1647"/>
      <c r="DH50" s="1647"/>
      <c r="DI50" s="1647"/>
      <c r="DJ50" s="1647"/>
      <c r="DK50" s="1647"/>
      <c r="DL50" s="1647"/>
      <c r="DM50" s="1647"/>
      <c r="DN50" s="1647"/>
      <c r="DO50" s="1647"/>
      <c r="DP50" s="1647"/>
      <c r="DQ50" s="1647"/>
      <c r="DR50" s="1647"/>
      <c r="DS50" s="1647"/>
      <c r="DT50" s="1647"/>
      <c r="DU50" s="1647"/>
      <c r="DV50" s="1647"/>
      <c r="DW50" s="1647"/>
      <c r="DX50" s="1647"/>
      <c r="DY50" s="1647"/>
      <c r="DZ50" s="1647"/>
      <c r="EA50" s="1647"/>
      <c r="EB50" s="1647"/>
      <c r="EC50" s="1647"/>
      <c r="ED50" s="1647"/>
      <c r="EE50" s="1647"/>
      <c r="EF50" s="1647"/>
      <c r="EG50" s="1647"/>
      <c r="EH50" s="1647"/>
      <c r="EI50" s="1647"/>
      <c r="EJ50" s="1647"/>
      <c r="EK50" s="1647"/>
      <c r="EL50" s="1647"/>
      <c r="EM50" s="1647"/>
      <c r="EN50" s="1647"/>
      <c r="EO50" s="1647"/>
      <c r="EP50" s="1647"/>
      <c r="EQ50" s="1647"/>
      <c r="ER50" s="1647"/>
      <c r="ES50" s="1647"/>
      <c r="ET50" s="1647"/>
      <c r="EU50" s="1647"/>
      <c r="EV50" s="1658"/>
      <c r="EW50" s="1647"/>
      <c r="EX50" s="1647"/>
      <c r="EY50" s="1647"/>
      <c r="EZ50" s="1647"/>
      <c r="FA50" s="1647"/>
      <c r="FB50" s="1647"/>
      <c r="FC50" s="1647"/>
      <c r="FD50" s="1647"/>
      <c r="FE50" s="1647"/>
      <c r="FF50" s="1647"/>
      <c r="FG50" s="1647"/>
      <c r="FH50" s="1647"/>
      <c r="FI50" s="1647"/>
      <c r="FJ50" s="1647"/>
      <c r="FK50" s="1647"/>
      <c r="FL50" s="1647"/>
      <c r="FM50" s="1647"/>
      <c r="FN50" s="1647"/>
      <c r="FO50" s="1647"/>
      <c r="FP50" s="1647"/>
      <c r="FQ50" s="1647"/>
      <c r="FR50" s="1647"/>
      <c r="FS50" s="1647"/>
      <c r="FT50" s="1647"/>
      <c r="FU50" s="1647"/>
      <c r="FV50" s="1647"/>
      <c r="FW50" s="1647"/>
      <c r="FX50" s="1647"/>
      <c r="FY50" s="1647"/>
      <c r="FZ50" s="1625"/>
      <c r="GA50" s="1625"/>
      <c r="GB50" s="1625"/>
      <c r="GC50" s="1625"/>
      <c r="GD50" s="1625"/>
      <c r="GE50" s="1625"/>
      <c r="GF50" s="1625"/>
      <c r="GG50" s="1625"/>
      <c r="GH50" s="1625"/>
      <c r="GI50" s="1625"/>
      <c r="GJ50" s="1625"/>
      <c r="GK50" s="1625"/>
      <c r="GL50" s="1625"/>
      <c r="GM50" s="1625"/>
      <c r="GN50" s="1625"/>
      <c r="GO50" s="1625"/>
      <c r="GP50" s="1625"/>
      <c r="GQ50" s="1625"/>
      <c r="GR50" s="1625"/>
      <c r="GS50" s="1625"/>
      <c r="GT50" s="1627"/>
    </row>
    <row r="51" spans="1:202">
      <c r="A51" s="1657" t="s">
        <v>1999</v>
      </c>
      <c r="B51" s="1657" t="s">
        <v>2695</v>
      </c>
      <c r="C51" s="1648">
        <v>912287</v>
      </c>
      <c r="D51" s="1647">
        <v>25357</v>
      </c>
      <c r="E51" s="1647">
        <v>11630</v>
      </c>
      <c r="F51" s="1647">
        <v>12045</v>
      </c>
      <c r="G51" s="1647">
        <v>12562</v>
      </c>
      <c r="H51" s="1647">
        <v>11949</v>
      </c>
      <c r="I51" s="1647">
        <v>12003</v>
      </c>
      <c r="J51" s="1647">
        <v>18207</v>
      </c>
      <c r="K51" s="1647">
        <v>18348</v>
      </c>
      <c r="L51" s="1647">
        <v>15161</v>
      </c>
      <c r="M51" s="1647">
        <v>14139</v>
      </c>
      <c r="N51" s="1647">
        <v>19255</v>
      </c>
      <c r="O51" s="1647">
        <v>18110</v>
      </c>
      <c r="P51" s="1647">
        <v>47257</v>
      </c>
      <c r="Q51" s="1647">
        <v>18711</v>
      </c>
      <c r="R51" s="1647">
        <v>25437</v>
      </c>
      <c r="S51" s="1647">
        <v>15454</v>
      </c>
      <c r="T51" s="1647">
        <v>11364</v>
      </c>
      <c r="U51" s="1647">
        <v>6266</v>
      </c>
      <c r="V51" s="1647">
        <v>9331</v>
      </c>
      <c r="W51" s="1647">
        <v>20760</v>
      </c>
      <c r="X51" s="1647">
        <v>18963</v>
      </c>
      <c r="Y51" s="1647">
        <v>23022</v>
      </c>
      <c r="Z51" s="1647">
        <v>34960</v>
      </c>
      <c r="AA51" s="1647">
        <v>19625</v>
      </c>
      <c r="AB51" s="1647">
        <v>10874</v>
      </c>
      <c r="AC51" s="1647">
        <v>19323</v>
      </c>
      <c r="AD51" s="1647">
        <v>38554</v>
      </c>
      <c r="AE51" s="1647">
        <v>35835</v>
      </c>
      <c r="AF51" s="1647">
        <v>9625</v>
      </c>
      <c r="AG51" s="1647">
        <v>12441</v>
      </c>
      <c r="AH51" s="1647">
        <v>7953</v>
      </c>
      <c r="AI51" s="1647">
        <v>13511</v>
      </c>
      <c r="AJ51" s="1647">
        <v>19237</v>
      </c>
      <c r="AK51" s="1647">
        <v>66690</v>
      </c>
      <c r="AL51" s="1647">
        <v>21938</v>
      </c>
      <c r="AM51" s="1647">
        <v>12482</v>
      </c>
      <c r="AN51" s="1647">
        <v>12320</v>
      </c>
      <c r="AO51" s="1647">
        <v>18175</v>
      </c>
      <c r="AP51" s="1647">
        <v>9482</v>
      </c>
      <c r="AQ51" s="1647">
        <v>35069</v>
      </c>
      <c r="AR51" s="1647">
        <v>12703</v>
      </c>
      <c r="AS51" s="1647">
        <v>37015</v>
      </c>
      <c r="AT51" s="1647">
        <v>22877</v>
      </c>
      <c r="AU51" s="1647">
        <v>15934</v>
      </c>
      <c r="AV51" s="1647">
        <v>13393</v>
      </c>
      <c r="AW51" s="1647">
        <v>26940</v>
      </c>
      <c r="AX51" s="1647"/>
      <c r="AY51" s="1647"/>
      <c r="AZ51" s="1658"/>
      <c r="BA51" s="1647">
        <v>506443</v>
      </c>
      <c r="BB51" s="1647">
        <v>14635</v>
      </c>
      <c r="BC51" s="1647">
        <v>6311</v>
      </c>
      <c r="BD51" s="1647">
        <v>6618</v>
      </c>
      <c r="BE51" s="1647">
        <v>7186</v>
      </c>
      <c r="BF51" s="1647">
        <v>6545</v>
      </c>
      <c r="BG51" s="1647">
        <v>6779</v>
      </c>
      <c r="BH51" s="1647">
        <v>10266</v>
      </c>
      <c r="BI51" s="1647">
        <v>9889</v>
      </c>
      <c r="BJ51" s="1647">
        <v>8238</v>
      </c>
      <c r="BK51" s="1647">
        <v>7608</v>
      </c>
      <c r="BL51" s="1647">
        <v>10865</v>
      </c>
      <c r="BM51" s="1647">
        <v>10234</v>
      </c>
      <c r="BN51" s="1647">
        <v>26393</v>
      </c>
      <c r="BO51" s="1647">
        <v>10727</v>
      </c>
      <c r="BP51" s="1647">
        <v>14119</v>
      </c>
      <c r="BQ51" s="1647">
        <v>8384</v>
      </c>
      <c r="BR51" s="1647">
        <v>6762</v>
      </c>
      <c r="BS51" s="1647">
        <v>3465</v>
      </c>
      <c r="BT51" s="1647">
        <v>5059</v>
      </c>
      <c r="BU51" s="1647">
        <v>11651</v>
      </c>
      <c r="BV51" s="1647">
        <v>10311</v>
      </c>
      <c r="BW51" s="1647">
        <v>12560</v>
      </c>
      <c r="BX51" s="1647">
        <v>19729</v>
      </c>
      <c r="BY51" s="1647">
        <v>10792</v>
      </c>
      <c r="BZ51" s="1647">
        <v>5934</v>
      </c>
      <c r="CA51" s="1647">
        <v>10819</v>
      </c>
      <c r="CB51" s="1647">
        <v>21564</v>
      </c>
      <c r="CC51" s="1647">
        <v>19736</v>
      </c>
      <c r="CD51" s="1647">
        <v>5396</v>
      </c>
      <c r="CE51" s="1647">
        <v>6848</v>
      </c>
      <c r="CF51" s="1647">
        <v>4516</v>
      </c>
      <c r="CG51" s="1647">
        <v>7851</v>
      </c>
      <c r="CH51" s="1647">
        <v>10724</v>
      </c>
      <c r="CI51" s="1647">
        <v>36154</v>
      </c>
      <c r="CJ51" s="1647">
        <v>12506</v>
      </c>
      <c r="CK51" s="1647">
        <v>6717</v>
      </c>
      <c r="CL51" s="1647">
        <v>6746</v>
      </c>
      <c r="CM51" s="1647">
        <v>10167</v>
      </c>
      <c r="CN51" s="1647">
        <v>5533</v>
      </c>
      <c r="CO51" s="1647">
        <v>19548</v>
      </c>
      <c r="CP51" s="1647">
        <v>7361</v>
      </c>
      <c r="CQ51" s="1647">
        <v>18538</v>
      </c>
      <c r="CR51" s="1647">
        <v>12612</v>
      </c>
      <c r="CS51" s="1647">
        <v>9153</v>
      </c>
      <c r="CT51" s="1647">
        <v>7567</v>
      </c>
      <c r="CU51" s="1647">
        <v>15327</v>
      </c>
      <c r="CV51" s="1647"/>
      <c r="CW51" s="1647"/>
      <c r="CX51" s="1658"/>
      <c r="CY51" s="1647">
        <v>405844</v>
      </c>
      <c r="CZ51" s="1647">
        <v>10722</v>
      </c>
      <c r="DA51" s="1647">
        <v>5319</v>
      </c>
      <c r="DB51" s="1647">
        <v>5427</v>
      </c>
      <c r="DC51" s="1647">
        <v>5376</v>
      </c>
      <c r="DD51" s="1647">
        <v>5404</v>
      </c>
      <c r="DE51" s="1647">
        <v>5224</v>
      </c>
      <c r="DF51" s="1647">
        <v>7941</v>
      </c>
      <c r="DG51" s="1647">
        <v>8459</v>
      </c>
      <c r="DH51" s="1647">
        <v>6923</v>
      </c>
      <c r="DI51" s="1647">
        <v>6531</v>
      </c>
      <c r="DJ51" s="1647">
        <v>8390</v>
      </c>
      <c r="DK51" s="1647">
        <v>7876</v>
      </c>
      <c r="DL51" s="1647">
        <v>20864</v>
      </c>
      <c r="DM51" s="1647">
        <v>7984</v>
      </c>
      <c r="DN51" s="1647">
        <v>11318</v>
      </c>
      <c r="DO51" s="1647">
        <v>7070</v>
      </c>
      <c r="DP51" s="1647">
        <v>4602</v>
      </c>
      <c r="DQ51" s="1647">
        <v>2801</v>
      </c>
      <c r="DR51" s="1647">
        <v>4272</v>
      </c>
      <c r="DS51" s="1647">
        <v>9109</v>
      </c>
      <c r="DT51" s="1647">
        <v>8652</v>
      </c>
      <c r="DU51" s="1647">
        <v>10462</v>
      </c>
      <c r="DV51" s="1647">
        <v>15231</v>
      </c>
      <c r="DW51" s="1647">
        <v>8833</v>
      </c>
      <c r="DX51" s="1647">
        <v>4940</v>
      </c>
      <c r="DY51" s="1647">
        <v>8504</v>
      </c>
      <c r="DZ51" s="1647">
        <v>16990</v>
      </c>
      <c r="EA51" s="1647">
        <v>16099</v>
      </c>
      <c r="EB51" s="1647">
        <v>4229</v>
      </c>
      <c r="EC51" s="1647">
        <v>5593</v>
      </c>
      <c r="ED51" s="1647">
        <v>3437</v>
      </c>
      <c r="EE51" s="1647">
        <v>5660</v>
      </c>
      <c r="EF51" s="1647">
        <v>8513</v>
      </c>
      <c r="EG51" s="1647">
        <v>30536</v>
      </c>
      <c r="EH51" s="1647">
        <v>9432</v>
      </c>
      <c r="EI51" s="1647">
        <v>5765</v>
      </c>
      <c r="EJ51" s="1647">
        <v>5574</v>
      </c>
      <c r="EK51" s="1647">
        <v>8008</v>
      </c>
      <c r="EL51" s="1647">
        <v>3949</v>
      </c>
      <c r="EM51" s="1647">
        <v>15521</v>
      </c>
      <c r="EN51" s="1647">
        <v>5342</v>
      </c>
      <c r="EO51" s="1647">
        <v>18477</v>
      </c>
      <c r="EP51" s="1647">
        <v>10265</v>
      </c>
      <c r="EQ51" s="1647">
        <v>6781</v>
      </c>
      <c r="ER51" s="1647">
        <v>5826</v>
      </c>
      <c r="ES51" s="1647">
        <v>11613</v>
      </c>
      <c r="ET51" s="1647"/>
      <c r="EU51" s="1647"/>
      <c r="EV51" s="1658"/>
      <c r="EW51" s="1647"/>
      <c r="EX51" s="1647"/>
      <c r="EY51" s="1647"/>
      <c r="EZ51" s="1647"/>
      <c r="FA51" s="1647"/>
      <c r="FB51" s="1647"/>
      <c r="FC51" s="1647"/>
      <c r="FD51" s="1647"/>
      <c r="FE51" s="1647"/>
      <c r="FF51" s="1647"/>
      <c r="FG51" s="1647"/>
      <c r="FH51" s="1647"/>
      <c r="FI51" s="1647"/>
      <c r="FJ51" s="1647"/>
      <c r="FK51" s="1647"/>
      <c r="FL51" s="1647"/>
      <c r="FM51" s="1647"/>
      <c r="FN51" s="1647"/>
      <c r="FO51" s="1647"/>
      <c r="FP51" s="1647"/>
      <c r="FQ51" s="1647"/>
      <c r="FR51" s="1647"/>
      <c r="FS51" s="1647"/>
      <c r="FT51" s="1647"/>
      <c r="FU51" s="1647"/>
      <c r="FV51" s="1647"/>
      <c r="FW51" s="1647"/>
      <c r="FX51" s="1647"/>
      <c r="FY51" s="1647"/>
      <c r="FZ51" s="1625"/>
      <c r="GA51" s="1625"/>
      <c r="GB51" s="1625"/>
      <c r="GC51" s="1625"/>
      <c r="GD51" s="1625"/>
      <c r="GE51" s="1625"/>
      <c r="GF51" s="1625"/>
      <c r="GG51" s="1625"/>
      <c r="GH51" s="1625"/>
      <c r="GI51" s="1625"/>
      <c r="GJ51" s="1625"/>
      <c r="GK51" s="1625"/>
      <c r="GL51" s="1625"/>
      <c r="GM51" s="1625"/>
      <c r="GN51" s="1625"/>
      <c r="GO51" s="1625"/>
      <c r="GP51" s="1625"/>
      <c r="GQ51" s="1625"/>
      <c r="GR51" s="1625"/>
      <c r="GS51" s="1625"/>
      <c r="GT51" s="1627"/>
    </row>
    <row r="52" spans="1:202">
      <c r="A52" s="1657" t="s">
        <v>2000</v>
      </c>
      <c r="B52" s="1657" t="s">
        <v>2696</v>
      </c>
      <c r="C52" s="1648">
        <v>696997</v>
      </c>
      <c r="D52" s="1647">
        <v>27170</v>
      </c>
      <c r="E52" s="1647">
        <v>10147</v>
      </c>
      <c r="F52" s="1647">
        <v>12457</v>
      </c>
      <c r="G52" s="1647">
        <v>13136</v>
      </c>
      <c r="H52" s="1647">
        <v>12237</v>
      </c>
      <c r="I52" s="1647">
        <v>11454</v>
      </c>
      <c r="J52" s="1647">
        <v>17124</v>
      </c>
      <c r="K52" s="1647">
        <v>16609</v>
      </c>
      <c r="L52" s="1647">
        <v>12856</v>
      </c>
      <c r="M52" s="1647">
        <v>12694</v>
      </c>
      <c r="N52" s="1647">
        <v>16873</v>
      </c>
      <c r="O52" s="1647">
        <v>17462</v>
      </c>
      <c r="P52" s="1647">
        <v>38027</v>
      </c>
      <c r="Q52" s="1647">
        <v>16268</v>
      </c>
      <c r="R52" s="1647">
        <v>20630</v>
      </c>
      <c r="S52" s="1647">
        <v>9459</v>
      </c>
      <c r="T52" s="1647">
        <v>8984</v>
      </c>
      <c r="U52" s="1647">
        <v>7843</v>
      </c>
      <c r="V52" s="1647">
        <v>6969</v>
      </c>
      <c r="W52" s="1647">
        <v>18857</v>
      </c>
      <c r="X52" s="1647">
        <v>13867</v>
      </c>
      <c r="Y52" s="1647">
        <v>24171</v>
      </c>
      <c r="Z52" s="1647">
        <v>27802</v>
      </c>
      <c r="AA52" s="1647">
        <v>14681</v>
      </c>
      <c r="AB52" s="1647">
        <v>8849</v>
      </c>
      <c r="AC52" s="1647">
        <v>17842</v>
      </c>
      <c r="AD52" s="1647">
        <v>31956</v>
      </c>
      <c r="AE52" s="1647">
        <v>30063</v>
      </c>
      <c r="AF52" s="1647">
        <v>7161</v>
      </c>
      <c r="AG52" s="1647">
        <v>10409</v>
      </c>
      <c r="AH52" s="1647">
        <v>5994</v>
      </c>
      <c r="AI52" s="1647">
        <v>9273</v>
      </c>
      <c r="AJ52" s="1647">
        <v>15165</v>
      </c>
      <c r="AK52" s="1647">
        <v>19412</v>
      </c>
      <c r="AL52" s="1647">
        <v>12929</v>
      </c>
      <c r="AM52" s="1647">
        <v>9591</v>
      </c>
      <c r="AN52" s="1647">
        <v>8799</v>
      </c>
      <c r="AO52" s="1647">
        <v>12494</v>
      </c>
      <c r="AP52" s="1647">
        <v>7483</v>
      </c>
      <c r="AQ52" s="1647">
        <v>25598</v>
      </c>
      <c r="AR52" s="1647">
        <v>9037</v>
      </c>
      <c r="AS52" s="1647">
        <v>12892</v>
      </c>
      <c r="AT52" s="1647">
        <v>17636</v>
      </c>
      <c r="AU52" s="1647">
        <v>11645</v>
      </c>
      <c r="AV52" s="1647">
        <v>9219</v>
      </c>
      <c r="AW52" s="1647">
        <v>15773</v>
      </c>
      <c r="AX52" s="1647"/>
      <c r="AY52" s="1647"/>
      <c r="AZ52" s="1658"/>
      <c r="BA52" s="1647">
        <v>395685</v>
      </c>
      <c r="BB52" s="1647">
        <v>15764</v>
      </c>
      <c r="BC52" s="1647">
        <v>5744</v>
      </c>
      <c r="BD52" s="1647">
        <v>6994</v>
      </c>
      <c r="BE52" s="1647">
        <v>7322</v>
      </c>
      <c r="BF52" s="1647">
        <v>7105</v>
      </c>
      <c r="BG52" s="1647">
        <v>6219</v>
      </c>
      <c r="BH52" s="1647">
        <v>9402</v>
      </c>
      <c r="BI52" s="1647">
        <v>9458</v>
      </c>
      <c r="BJ52" s="1647">
        <v>7303</v>
      </c>
      <c r="BK52" s="1647">
        <v>7500</v>
      </c>
      <c r="BL52" s="1647">
        <v>9660</v>
      </c>
      <c r="BM52" s="1647">
        <v>9822</v>
      </c>
      <c r="BN52" s="1647">
        <v>22448</v>
      </c>
      <c r="BO52" s="1647">
        <v>9654</v>
      </c>
      <c r="BP52" s="1647">
        <v>11031</v>
      </c>
      <c r="BQ52" s="1647">
        <v>5260</v>
      </c>
      <c r="BR52" s="1647">
        <v>4917</v>
      </c>
      <c r="BS52" s="1647">
        <v>4251</v>
      </c>
      <c r="BT52" s="1647">
        <v>3940</v>
      </c>
      <c r="BU52" s="1647">
        <v>10724</v>
      </c>
      <c r="BV52" s="1647">
        <v>7822</v>
      </c>
      <c r="BW52" s="1647">
        <v>13060</v>
      </c>
      <c r="BX52" s="1647">
        <v>15894</v>
      </c>
      <c r="BY52" s="1647">
        <v>8406</v>
      </c>
      <c r="BZ52" s="1647">
        <v>4729</v>
      </c>
      <c r="CA52" s="1647">
        <v>9931</v>
      </c>
      <c r="CB52" s="1647">
        <v>18675</v>
      </c>
      <c r="CC52" s="1647">
        <v>17507</v>
      </c>
      <c r="CD52" s="1647">
        <v>4020</v>
      </c>
      <c r="CE52" s="1647">
        <v>6263</v>
      </c>
      <c r="CF52" s="1647">
        <v>3301</v>
      </c>
      <c r="CG52" s="1647">
        <v>5028</v>
      </c>
      <c r="CH52" s="1647">
        <v>8586</v>
      </c>
      <c r="CI52" s="1647">
        <v>10914</v>
      </c>
      <c r="CJ52" s="1647">
        <v>7206</v>
      </c>
      <c r="CK52" s="1647">
        <v>5552</v>
      </c>
      <c r="CL52" s="1647">
        <v>4988</v>
      </c>
      <c r="CM52" s="1647">
        <v>7004</v>
      </c>
      <c r="CN52" s="1647">
        <v>4239</v>
      </c>
      <c r="CO52" s="1647">
        <v>14511</v>
      </c>
      <c r="CP52" s="1647">
        <v>5010</v>
      </c>
      <c r="CQ52" s="1647">
        <v>7316</v>
      </c>
      <c r="CR52" s="1647">
        <v>10219</v>
      </c>
      <c r="CS52" s="1647">
        <v>6571</v>
      </c>
      <c r="CT52" s="1647">
        <v>5562</v>
      </c>
      <c r="CU52" s="1647">
        <v>8853</v>
      </c>
      <c r="CV52" s="1647"/>
      <c r="CW52" s="1647"/>
      <c r="CX52" s="1658"/>
      <c r="CY52" s="1647">
        <v>301312</v>
      </c>
      <c r="CZ52" s="1647">
        <v>11406</v>
      </c>
      <c r="DA52" s="1647">
        <v>4403</v>
      </c>
      <c r="DB52" s="1647">
        <v>5463</v>
      </c>
      <c r="DC52" s="1647">
        <v>5814</v>
      </c>
      <c r="DD52" s="1647">
        <v>5132</v>
      </c>
      <c r="DE52" s="1647">
        <v>5235</v>
      </c>
      <c r="DF52" s="1647">
        <v>7722</v>
      </c>
      <c r="DG52" s="1647">
        <v>7151</v>
      </c>
      <c r="DH52" s="1647">
        <v>5553</v>
      </c>
      <c r="DI52" s="1647">
        <v>5194</v>
      </c>
      <c r="DJ52" s="1647">
        <v>7213</v>
      </c>
      <c r="DK52" s="1647">
        <v>7640</v>
      </c>
      <c r="DL52" s="1647">
        <v>15579</v>
      </c>
      <c r="DM52" s="1647">
        <v>6614</v>
      </c>
      <c r="DN52" s="1647">
        <v>9599</v>
      </c>
      <c r="DO52" s="1647">
        <v>4199</v>
      </c>
      <c r="DP52" s="1647">
        <v>4067</v>
      </c>
      <c r="DQ52" s="1647">
        <v>3592</v>
      </c>
      <c r="DR52" s="1647">
        <v>3029</v>
      </c>
      <c r="DS52" s="1647">
        <v>8133</v>
      </c>
      <c r="DT52" s="1647">
        <v>6045</v>
      </c>
      <c r="DU52" s="1647">
        <v>11111</v>
      </c>
      <c r="DV52" s="1647">
        <v>11908</v>
      </c>
      <c r="DW52" s="1647">
        <v>6275</v>
      </c>
      <c r="DX52" s="1647">
        <v>4120</v>
      </c>
      <c r="DY52" s="1647">
        <v>7911</v>
      </c>
      <c r="DZ52" s="1647">
        <v>13281</v>
      </c>
      <c r="EA52" s="1647">
        <v>12556</v>
      </c>
      <c r="EB52" s="1647">
        <v>3141</v>
      </c>
      <c r="EC52" s="1647">
        <v>4146</v>
      </c>
      <c r="ED52" s="1647">
        <v>2693</v>
      </c>
      <c r="EE52" s="1647">
        <v>4245</v>
      </c>
      <c r="EF52" s="1647">
        <v>6579</v>
      </c>
      <c r="EG52" s="1647">
        <v>8498</v>
      </c>
      <c r="EH52" s="1647">
        <v>5723</v>
      </c>
      <c r="EI52" s="1647">
        <v>4039</v>
      </c>
      <c r="EJ52" s="1647">
        <v>3811</v>
      </c>
      <c r="EK52" s="1647">
        <v>5490</v>
      </c>
      <c r="EL52" s="1647">
        <v>3244</v>
      </c>
      <c r="EM52" s="1647">
        <v>11087</v>
      </c>
      <c r="EN52" s="1647">
        <v>4027</v>
      </c>
      <c r="EO52" s="1647">
        <v>5576</v>
      </c>
      <c r="EP52" s="1647">
        <v>7417</v>
      </c>
      <c r="EQ52" s="1647">
        <v>5074</v>
      </c>
      <c r="ER52" s="1647">
        <v>3657</v>
      </c>
      <c r="ES52" s="1647">
        <v>6920</v>
      </c>
      <c r="ET52" s="1647"/>
      <c r="EU52" s="1647"/>
      <c r="EV52" s="1658"/>
      <c r="EW52" s="1647"/>
      <c r="EX52" s="1647"/>
      <c r="EY52" s="1647"/>
      <c r="EZ52" s="1647"/>
      <c r="FA52" s="1647"/>
      <c r="FB52" s="1647"/>
      <c r="FC52" s="1647"/>
      <c r="FD52" s="1647"/>
      <c r="FE52" s="1647"/>
      <c r="FF52" s="1647"/>
      <c r="FG52" s="1647"/>
      <c r="FH52" s="1647"/>
      <c r="FI52" s="1647"/>
      <c r="FJ52" s="1647"/>
      <c r="FK52" s="1647"/>
      <c r="FL52" s="1647"/>
      <c r="FM52" s="1647"/>
      <c r="FN52" s="1647"/>
      <c r="FO52" s="1647"/>
      <c r="FP52" s="1647"/>
      <c r="FQ52" s="1647"/>
      <c r="FR52" s="1647"/>
      <c r="FS52" s="1647"/>
      <c r="FT52" s="1647"/>
      <c r="FU52" s="1647"/>
      <c r="FV52" s="1647"/>
      <c r="FW52" s="1647"/>
      <c r="FX52" s="1647"/>
      <c r="FY52" s="1647"/>
      <c r="FZ52" s="1625"/>
      <c r="GA52" s="1625"/>
      <c r="GB52" s="1625"/>
      <c r="GC52" s="1625"/>
      <c r="GD52" s="1625"/>
      <c r="GE52" s="1625"/>
      <c r="GF52" s="1625"/>
      <c r="GG52" s="1625"/>
      <c r="GH52" s="1625"/>
      <c r="GI52" s="1625"/>
      <c r="GJ52" s="1625"/>
      <c r="GK52" s="1625"/>
      <c r="GL52" s="1625"/>
      <c r="GM52" s="1625"/>
      <c r="GN52" s="1625"/>
      <c r="GO52" s="1625"/>
      <c r="GP52" s="1625"/>
      <c r="GQ52" s="1625"/>
      <c r="GR52" s="1625"/>
      <c r="GS52" s="1625"/>
      <c r="GT52" s="1627"/>
    </row>
    <row r="53" spans="1:202">
      <c r="A53" s="1657" t="s">
        <v>2001</v>
      </c>
      <c r="B53" s="1657" t="s">
        <v>2697</v>
      </c>
      <c r="C53" s="1648">
        <v>377864</v>
      </c>
      <c r="D53" s="1647">
        <v>15674</v>
      </c>
      <c r="E53" s="1647">
        <v>5468</v>
      </c>
      <c r="F53" s="1647">
        <v>7263</v>
      </c>
      <c r="G53" s="1647">
        <v>6896</v>
      </c>
      <c r="H53" s="1647">
        <v>6367</v>
      </c>
      <c r="I53" s="1647">
        <v>7260</v>
      </c>
      <c r="J53" s="1647">
        <v>9285</v>
      </c>
      <c r="K53" s="1647">
        <v>9256</v>
      </c>
      <c r="L53" s="1647">
        <v>7231</v>
      </c>
      <c r="M53" s="1647">
        <v>7765</v>
      </c>
      <c r="N53" s="1647">
        <v>9235</v>
      </c>
      <c r="O53" s="1647">
        <v>9898</v>
      </c>
      <c r="P53" s="1647">
        <v>17535</v>
      </c>
      <c r="Q53" s="1647">
        <v>8507</v>
      </c>
      <c r="R53" s="1647">
        <v>11864</v>
      </c>
      <c r="S53" s="1647">
        <v>4963</v>
      </c>
      <c r="T53" s="1647">
        <v>4493</v>
      </c>
      <c r="U53" s="1647">
        <v>4200</v>
      </c>
      <c r="V53" s="1647">
        <v>3643</v>
      </c>
      <c r="W53" s="1647">
        <v>11425</v>
      </c>
      <c r="X53" s="1647">
        <v>7960</v>
      </c>
      <c r="Y53" s="1647">
        <v>11607</v>
      </c>
      <c r="Z53" s="1647">
        <v>12471</v>
      </c>
      <c r="AA53" s="1647">
        <v>6434</v>
      </c>
      <c r="AB53" s="1647">
        <v>4849</v>
      </c>
      <c r="AC53" s="1647">
        <v>8330</v>
      </c>
      <c r="AD53" s="1647">
        <v>14613</v>
      </c>
      <c r="AE53" s="1647">
        <v>14711</v>
      </c>
      <c r="AF53" s="1647">
        <v>4581</v>
      </c>
      <c r="AG53" s="1647">
        <v>5837</v>
      </c>
      <c r="AH53" s="1647">
        <v>3204</v>
      </c>
      <c r="AI53" s="1647">
        <v>4611</v>
      </c>
      <c r="AJ53" s="1647">
        <v>8940</v>
      </c>
      <c r="AK53" s="1647">
        <v>10745</v>
      </c>
      <c r="AL53" s="1647">
        <v>8239</v>
      </c>
      <c r="AM53" s="1647">
        <v>4361</v>
      </c>
      <c r="AN53" s="1647">
        <v>4512</v>
      </c>
      <c r="AO53" s="1647">
        <v>6865</v>
      </c>
      <c r="AP53" s="1647">
        <v>3973</v>
      </c>
      <c r="AQ53" s="1647">
        <v>16284</v>
      </c>
      <c r="AR53" s="1647">
        <v>4462</v>
      </c>
      <c r="AS53" s="1647">
        <v>9286</v>
      </c>
      <c r="AT53" s="1647">
        <v>10371</v>
      </c>
      <c r="AU53" s="1647">
        <v>6311</v>
      </c>
      <c r="AV53" s="1647">
        <v>4748</v>
      </c>
      <c r="AW53" s="1647">
        <v>11331</v>
      </c>
      <c r="AX53" s="1647"/>
      <c r="AY53" s="1647"/>
      <c r="AZ53" s="1658"/>
      <c r="BA53" s="1647">
        <v>219687</v>
      </c>
      <c r="BB53" s="1647">
        <v>9283</v>
      </c>
      <c r="BC53" s="1647">
        <v>3078</v>
      </c>
      <c r="BD53" s="1647">
        <v>3964</v>
      </c>
      <c r="BE53" s="1647">
        <v>4025</v>
      </c>
      <c r="BF53" s="1647">
        <v>3793</v>
      </c>
      <c r="BG53" s="1647">
        <v>4091</v>
      </c>
      <c r="BH53" s="1647">
        <v>4974</v>
      </c>
      <c r="BI53" s="1647">
        <v>5339</v>
      </c>
      <c r="BJ53" s="1647">
        <v>4300</v>
      </c>
      <c r="BK53" s="1647">
        <v>4690</v>
      </c>
      <c r="BL53" s="1647">
        <v>5199</v>
      </c>
      <c r="BM53" s="1647">
        <v>5928</v>
      </c>
      <c r="BN53" s="1647">
        <v>10445</v>
      </c>
      <c r="BO53" s="1647">
        <v>5335</v>
      </c>
      <c r="BP53" s="1647">
        <v>6717</v>
      </c>
      <c r="BQ53" s="1647">
        <v>2916</v>
      </c>
      <c r="BR53" s="1647">
        <v>2667</v>
      </c>
      <c r="BS53" s="1647">
        <v>2462</v>
      </c>
      <c r="BT53" s="1647">
        <v>2126</v>
      </c>
      <c r="BU53" s="1647">
        <v>6880</v>
      </c>
      <c r="BV53" s="1647">
        <v>4782</v>
      </c>
      <c r="BW53" s="1647">
        <v>7091</v>
      </c>
      <c r="BX53" s="1647">
        <v>7037</v>
      </c>
      <c r="BY53" s="1647">
        <v>3631</v>
      </c>
      <c r="BZ53" s="1647">
        <v>2858</v>
      </c>
      <c r="CA53" s="1647">
        <v>4713</v>
      </c>
      <c r="CB53" s="1647">
        <v>8571</v>
      </c>
      <c r="CC53" s="1647">
        <v>8825</v>
      </c>
      <c r="CD53" s="1647">
        <v>2910</v>
      </c>
      <c r="CE53" s="1647">
        <v>3676</v>
      </c>
      <c r="CF53" s="1647">
        <v>1731</v>
      </c>
      <c r="CG53" s="1647">
        <v>2596</v>
      </c>
      <c r="CH53" s="1647">
        <v>5307</v>
      </c>
      <c r="CI53" s="1647">
        <v>6033</v>
      </c>
      <c r="CJ53" s="1647">
        <v>4767</v>
      </c>
      <c r="CK53" s="1647">
        <v>2395</v>
      </c>
      <c r="CL53" s="1647">
        <v>2387</v>
      </c>
      <c r="CM53" s="1647">
        <v>3963</v>
      </c>
      <c r="CN53" s="1647">
        <v>2246</v>
      </c>
      <c r="CO53" s="1647">
        <v>9164</v>
      </c>
      <c r="CP53" s="1647">
        <v>2448</v>
      </c>
      <c r="CQ53" s="1647">
        <v>5437</v>
      </c>
      <c r="CR53" s="1647">
        <v>5908</v>
      </c>
      <c r="CS53" s="1647">
        <v>3340</v>
      </c>
      <c r="CT53" s="1647">
        <v>2695</v>
      </c>
      <c r="CU53" s="1647">
        <v>6964</v>
      </c>
      <c r="CV53" s="1647"/>
      <c r="CW53" s="1647"/>
      <c r="CX53" s="1658"/>
      <c r="CY53" s="1647">
        <v>158177</v>
      </c>
      <c r="CZ53" s="1647">
        <v>6391</v>
      </c>
      <c r="DA53" s="1647">
        <v>2390</v>
      </c>
      <c r="DB53" s="1647">
        <v>3299</v>
      </c>
      <c r="DC53" s="1647">
        <v>2871</v>
      </c>
      <c r="DD53" s="1647">
        <v>2574</v>
      </c>
      <c r="DE53" s="1647">
        <v>3169</v>
      </c>
      <c r="DF53" s="1647">
        <v>4311</v>
      </c>
      <c r="DG53" s="1647">
        <v>3917</v>
      </c>
      <c r="DH53" s="1647">
        <v>2931</v>
      </c>
      <c r="DI53" s="1647">
        <v>3075</v>
      </c>
      <c r="DJ53" s="1647">
        <v>4036</v>
      </c>
      <c r="DK53" s="1647">
        <v>3970</v>
      </c>
      <c r="DL53" s="1647">
        <v>7090</v>
      </c>
      <c r="DM53" s="1647">
        <v>3172</v>
      </c>
      <c r="DN53" s="1647">
        <v>5147</v>
      </c>
      <c r="DO53" s="1647">
        <v>2047</v>
      </c>
      <c r="DP53" s="1647">
        <v>1826</v>
      </c>
      <c r="DQ53" s="1647">
        <v>1738</v>
      </c>
      <c r="DR53" s="1647">
        <v>1517</v>
      </c>
      <c r="DS53" s="1647">
        <v>4545</v>
      </c>
      <c r="DT53" s="1647">
        <v>3178</v>
      </c>
      <c r="DU53" s="1647">
        <v>4516</v>
      </c>
      <c r="DV53" s="1647">
        <v>5434</v>
      </c>
      <c r="DW53" s="1647">
        <v>2803</v>
      </c>
      <c r="DX53" s="1647">
        <v>1991</v>
      </c>
      <c r="DY53" s="1647">
        <v>3617</v>
      </c>
      <c r="DZ53" s="1647">
        <v>6042</v>
      </c>
      <c r="EA53" s="1647">
        <v>5886</v>
      </c>
      <c r="EB53" s="1647">
        <v>1671</v>
      </c>
      <c r="EC53" s="1647">
        <v>2161</v>
      </c>
      <c r="ED53" s="1647">
        <v>1473</v>
      </c>
      <c r="EE53" s="1647">
        <v>2015</v>
      </c>
      <c r="EF53" s="1647">
        <v>3633</v>
      </c>
      <c r="EG53" s="1647">
        <v>4712</v>
      </c>
      <c r="EH53" s="1647">
        <v>3472</v>
      </c>
      <c r="EI53" s="1647">
        <v>1966</v>
      </c>
      <c r="EJ53" s="1647">
        <v>2125</v>
      </c>
      <c r="EK53" s="1647">
        <v>2902</v>
      </c>
      <c r="EL53" s="1647">
        <v>1727</v>
      </c>
      <c r="EM53" s="1647">
        <v>7120</v>
      </c>
      <c r="EN53" s="1647">
        <v>2014</v>
      </c>
      <c r="EO53" s="1647">
        <v>3849</v>
      </c>
      <c r="EP53" s="1647">
        <v>4463</v>
      </c>
      <c r="EQ53" s="1647">
        <v>2971</v>
      </c>
      <c r="ER53" s="1647">
        <v>2053</v>
      </c>
      <c r="ES53" s="1647">
        <v>4367</v>
      </c>
      <c r="ET53" s="1647"/>
      <c r="EU53" s="1647"/>
      <c r="EV53" s="1658"/>
      <c r="EW53" s="1647"/>
      <c r="EX53" s="1647"/>
      <c r="EY53" s="1647"/>
      <c r="EZ53" s="1647"/>
      <c r="FA53" s="1647"/>
      <c r="FB53" s="1647"/>
      <c r="FC53" s="1647"/>
      <c r="FD53" s="1647"/>
      <c r="FE53" s="1647"/>
      <c r="FF53" s="1647"/>
      <c r="FG53" s="1647"/>
      <c r="FH53" s="1647"/>
      <c r="FI53" s="1647"/>
      <c r="FJ53" s="1647"/>
      <c r="FK53" s="1647"/>
      <c r="FL53" s="1647"/>
      <c r="FM53" s="1647"/>
      <c r="FN53" s="1647"/>
      <c r="FO53" s="1647"/>
      <c r="FP53" s="1647"/>
      <c r="FQ53" s="1647"/>
      <c r="FR53" s="1647"/>
      <c r="FS53" s="1647"/>
      <c r="FT53" s="1647"/>
      <c r="FU53" s="1647"/>
      <c r="FV53" s="1647"/>
      <c r="FW53" s="1647"/>
      <c r="FX53" s="1647"/>
      <c r="FY53" s="1647"/>
      <c r="FZ53" s="1625"/>
      <c r="GA53" s="1625"/>
      <c r="GB53" s="1625"/>
      <c r="GC53" s="1625"/>
      <c r="GD53" s="1625"/>
      <c r="GE53" s="1625"/>
      <c r="GF53" s="1625"/>
      <c r="GG53" s="1625"/>
      <c r="GH53" s="1625"/>
      <c r="GI53" s="1625"/>
      <c r="GJ53" s="1625"/>
      <c r="GK53" s="1625"/>
      <c r="GL53" s="1625"/>
      <c r="GM53" s="1625"/>
      <c r="GN53" s="1625"/>
      <c r="GO53" s="1625"/>
      <c r="GP53" s="1625"/>
      <c r="GQ53" s="1625"/>
      <c r="GR53" s="1625"/>
      <c r="GS53" s="1625"/>
      <c r="GT53" s="1627"/>
    </row>
    <row r="54" spans="1:202">
      <c r="A54" s="1657" t="s">
        <v>2002</v>
      </c>
      <c r="B54" s="1657" t="s">
        <v>2698</v>
      </c>
      <c r="C54" s="1648">
        <v>270641</v>
      </c>
      <c r="D54" s="1647">
        <v>13093</v>
      </c>
      <c r="E54" s="1647">
        <v>4659</v>
      </c>
      <c r="F54" s="1647">
        <v>6019</v>
      </c>
      <c r="G54" s="1647">
        <v>5013</v>
      </c>
      <c r="H54" s="1647">
        <v>4957</v>
      </c>
      <c r="I54" s="1647">
        <v>5175</v>
      </c>
      <c r="J54" s="1647">
        <v>6715</v>
      </c>
      <c r="K54" s="1647">
        <v>6651</v>
      </c>
      <c r="L54" s="1647">
        <v>4871</v>
      </c>
      <c r="M54" s="1647">
        <v>4803</v>
      </c>
      <c r="N54" s="1647">
        <v>6680</v>
      </c>
      <c r="O54" s="1647">
        <v>7207</v>
      </c>
      <c r="P54" s="1647">
        <v>12874</v>
      </c>
      <c r="Q54" s="1647">
        <v>6131</v>
      </c>
      <c r="R54" s="1647">
        <v>8210</v>
      </c>
      <c r="S54" s="1647">
        <v>3509</v>
      </c>
      <c r="T54" s="1647">
        <v>3398</v>
      </c>
      <c r="U54" s="1647">
        <v>2760</v>
      </c>
      <c r="V54" s="1647">
        <v>2651</v>
      </c>
      <c r="W54" s="1647">
        <v>6752</v>
      </c>
      <c r="X54" s="1647">
        <v>5326</v>
      </c>
      <c r="Y54" s="1647">
        <v>7227</v>
      </c>
      <c r="Z54" s="1647">
        <v>9636</v>
      </c>
      <c r="AA54" s="1647">
        <v>5255</v>
      </c>
      <c r="AB54" s="1647">
        <v>3535</v>
      </c>
      <c r="AC54" s="1647">
        <v>5986</v>
      </c>
      <c r="AD54" s="1647">
        <v>10365</v>
      </c>
      <c r="AE54" s="1647">
        <v>10180</v>
      </c>
      <c r="AF54" s="1647">
        <v>2795</v>
      </c>
      <c r="AG54" s="1647">
        <v>3546</v>
      </c>
      <c r="AH54" s="1647">
        <v>2124</v>
      </c>
      <c r="AI54" s="1647">
        <v>3489</v>
      </c>
      <c r="AJ54" s="1647">
        <v>6153</v>
      </c>
      <c r="AK54" s="1647">
        <v>7324</v>
      </c>
      <c r="AL54" s="1647">
        <v>5854</v>
      </c>
      <c r="AM54" s="1647">
        <v>3476</v>
      </c>
      <c r="AN54" s="1647">
        <v>3183</v>
      </c>
      <c r="AO54" s="1647">
        <v>4819</v>
      </c>
      <c r="AP54" s="1647">
        <v>3822</v>
      </c>
      <c r="AQ54" s="1647">
        <v>12491</v>
      </c>
      <c r="AR54" s="1647">
        <v>3707</v>
      </c>
      <c r="AS54" s="1647">
        <v>6375</v>
      </c>
      <c r="AT54" s="1647">
        <v>6592</v>
      </c>
      <c r="AU54" s="1647">
        <v>4806</v>
      </c>
      <c r="AV54" s="1647">
        <v>3671</v>
      </c>
      <c r="AW54" s="1647">
        <v>6776</v>
      </c>
      <c r="AX54" s="1647"/>
      <c r="AY54" s="1647"/>
      <c r="AZ54" s="1658"/>
      <c r="BA54" s="1647">
        <v>143248</v>
      </c>
      <c r="BB54" s="1647">
        <v>6989</v>
      </c>
      <c r="BC54" s="1647">
        <v>2426</v>
      </c>
      <c r="BD54" s="1647">
        <v>3178</v>
      </c>
      <c r="BE54" s="1647">
        <v>2695</v>
      </c>
      <c r="BF54" s="1647">
        <v>2590</v>
      </c>
      <c r="BG54" s="1647">
        <v>2741</v>
      </c>
      <c r="BH54" s="1647">
        <v>3523</v>
      </c>
      <c r="BI54" s="1647">
        <v>3507</v>
      </c>
      <c r="BJ54" s="1647">
        <v>2512</v>
      </c>
      <c r="BK54" s="1647">
        <v>2521</v>
      </c>
      <c r="BL54" s="1647">
        <v>3517</v>
      </c>
      <c r="BM54" s="1647">
        <v>3809</v>
      </c>
      <c r="BN54" s="1647">
        <v>7111</v>
      </c>
      <c r="BO54" s="1647">
        <v>3354</v>
      </c>
      <c r="BP54" s="1647">
        <v>4181</v>
      </c>
      <c r="BQ54" s="1647">
        <v>1857</v>
      </c>
      <c r="BR54" s="1647">
        <v>1757</v>
      </c>
      <c r="BS54" s="1647">
        <v>1380</v>
      </c>
      <c r="BT54" s="1647">
        <v>1390</v>
      </c>
      <c r="BU54" s="1647">
        <v>3561</v>
      </c>
      <c r="BV54" s="1647">
        <v>2884</v>
      </c>
      <c r="BW54" s="1647">
        <v>3790</v>
      </c>
      <c r="BX54" s="1647">
        <v>5172</v>
      </c>
      <c r="BY54" s="1647">
        <v>2665</v>
      </c>
      <c r="BZ54" s="1647">
        <v>1861</v>
      </c>
      <c r="CA54" s="1647">
        <v>3194</v>
      </c>
      <c r="CB54" s="1647">
        <v>5869</v>
      </c>
      <c r="CC54" s="1647">
        <v>5577</v>
      </c>
      <c r="CD54" s="1647">
        <v>1492</v>
      </c>
      <c r="CE54" s="1647">
        <v>1801</v>
      </c>
      <c r="CF54" s="1647">
        <v>1081</v>
      </c>
      <c r="CG54" s="1647">
        <v>1854</v>
      </c>
      <c r="CH54" s="1647">
        <v>3244</v>
      </c>
      <c r="CI54" s="1647">
        <v>3812</v>
      </c>
      <c r="CJ54" s="1647">
        <v>3157</v>
      </c>
      <c r="CK54" s="1647">
        <v>1779</v>
      </c>
      <c r="CL54" s="1647">
        <v>1672</v>
      </c>
      <c r="CM54" s="1647">
        <v>2493</v>
      </c>
      <c r="CN54" s="1647">
        <v>1825</v>
      </c>
      <c r="CO54" s="1647">
        <v>6708</v>
      </c>
      <c r="CP54" s="1647">
        <v>1983</v>
      </c>
      <c r="CQ54" s="1647">
        <v>3390</v>
      </c>
      <c r="CR54" s="1647">
        <v>3454</v>
      </c>
      <c r="CS54" s="1647">
        <v>2484</v>
      </c>
      <c r="CT54" s="1647">
        <v>1937</v>
      </c>
      <c r="CU54" s="1647">
        <v>3471</v>
      </c>
      <c r="CV54" s="1647"/>
      <c r="CW54" s="1647"/>
      <c r="CX54" s="1658"/>
      <c r="CY54" s="1647">
        <v>127393</v>
      </c>
      <c r="CZ54" s="1647">
        <v>6104</v>
      </c>
      <c r="DA54" s="1647">
        <v>2233</v>
      </c>
      <c r="DB54" s="1647">
        <v>2841</v>
      </c>
      <c r="DC54" s="1647">
        <v>2318</v>
      </c>
      <c r="DD54" s="1647">
        <v>2367</v>
      </c>
      <c r="DE54" s="1647">
        <v>2434</v>
      </c>
      <c r="DF54" s="1647">
        <v>3192</v>
      </c>
      <c r="DG54" s="1647">
        <v>3144</v>
      </c>
      <c r="DH54" s="1647">
        <v>2359</v>
      </c>
      <c r="DI54" s="1647">
        <v>2282</v>
      </c>
      <c r="DJ54" s="1647">
        <v>3163</v>
      </c>
      <c r="DK54" s="1647">
        <v>3398</v>
      </c>
      <c r="DL54" s="1647">
        <v>5763</v>
      </c>
      <c r="DM54" s="1647">
        <v>2777</v>
      </c>
      <c r="DN54" s="1647">
        <v>4029</v>
      </c>
      <c r="DO54" s="1647">
        <v>1652</v>
      </c>
      <c r="DP54" s="1647">
        <v>1641</v>
      </c>
      <c r="DQ54" s="1647">
        <v>1380</v>
      </c>
      <c r="DR54" s="1647">
        <v>1261</v>
      </c>
      <c r="DS54" s="1647">
        <v>3191</v>
      </c>
      <c r="DT54" s="1647">
        <v>2442</v>
      </c>
      <c r="DU54" s="1647">
        <v>3437</v>
      </c>
      <c r="DV54" s="1647">
        <v>4464</v>
      </c>
      <c r="DW54" s="1647">
        <v>2590</v>
      </c>
      <c r="DX54" s="1647">
        <v>1674</v>
      </c>
      <c r="DY54" s="1647">
        <v>2792</v>
      </c>
      <c r="DZ54" s="1647">
        <v>4496</v>
      </c>
      <c r="EA54" s="1647">
        <v>4603</v>
      </c>
      <c r="EB54" s="1647">
        <v>1303</v>
      </c>
      <c r="EC54" s="1647">
        <v>1745</v>
      </c>
      <c r="ED54" s="1647">
        <v>1043</v>
      </c>
      <c r="EE54" s="1647">
        <v>1635</v>
      </c>
      <c r="EF54" s="1647">
        <v>2909</v>
      </c>
      <c r="EG54" s="1647">
        <v>3512</v>
      </c>
      <c r="EH54" s="1647">
        <v>2697</v>
      </c>
      <c r="EI54" s="1647">
        <v>1697</v>
      </c>
      <c r="EJ54" s="1647">
        <v>1511</v>
      </c>
      <c r="EK54" s="1647">
        <v>2326</v>
      </c>
      <c r="EL54" s="1647">
        <v>1997</v>
      </c>
      <c r="EM54" s="1647">
        <v>5783</v>
      </c>
      <c r="EN54" s="1647">
        <v>1724</v>
      </c>
      <c r="EO54" s="1647">
        <v>2985</v>
      </c>
      <c r="EP54" s="1647">
        <v>3138</v>
      </c>
      <c r="EQ54" s="1647">
        <v>2322</v>
      </c>
      <c r="ER54" s="1647">
        <v>1734</v>
      </c>
      <c r="ES54" s="1647">
        <v>3305</v>
      </c>
      <c r="ET54" s="1647"/>
      <c r="EU54" s="1647"/>
      <c r="EV54" s="1658"/>
      <c r="EW54" s="1647"/>
      <c r="EX54" s="1647"/>
      <c r="EY54" s="1647"/>
      <c r="EZ54" s="1647"/>
      <c r="FA54" s="1647"/>
      <c r="FB54" s="1647"/>
      <c r="FC54" s="1647"/>
      <c r="FD54" s="1647"/>
      <c r="FE54" s="1647"/>
      <c r="FF54" s="1647"/>
      <c r="FG54" s="1647"/>
      <c r="FH54" s="1647"/>
      <c r="FI54" s="1647"/>
      <c r="FJ54" s="1647"/>
      <c r="FK54" s="1647"/>
      <c r="FL54" s="1647"/>
      <c r="FM54" s="1647"/>
      <c r="FN54" s="1647"/>
      <c r="FO54" s="1647"/>
      <c r="FP54" s="1647"/>
      <c r="FQ54" s="1647"/>
      <c r="FR54" s="1647"/>
      <c r="FS54" s="1647"/>
      <c r="FT54" s="1647"/>
      <c r="FU54" s="1647"/>
      <c r="FV54" s="1647"/>
      <c r="FW54" s="1647"/>
      <c r="FX54" s="1647"/>
      <c r="FY54" s="1647"/>
      <c r="FZ54" s="1625"/>
      <c r="GA54" s="1625"/>
      <c r="GB54" s="1625"/>
      <c r="GC54" s="1625"/>
      <c r="GD54" s="1625"/>
      <c r="GE54" s="1625"/>
      <c r="GF54" s="1625"/>
      <c r="GG54" s="1625"/>
      <c r="GH54" s="1625"/>
      <c r="GI54" s="1625"/>
      <c r="GJ54" s="1625"/>
      <c r="GK54" s="1625"/>
      <c r="GL54" s="1625"/>
      <c r="GM54" s="1625"/>
      <c r="GN54" s="1625"/>
      <c r="GO54" s="1625"/>
      <c r="GP54" s="1625"/>
      <c r="GQ54" s="1625"/>
      <c r="GR54" s="1625"/>
      <c r="GS54" s="1625"/>
      <c r="GT54" s="1627"/>
    </row>
    <row r="55" spans="1:202">
      <c r="A55" s="1620" t="s">
        <v>2003</v>
      </c>
      <c r="B55" s="1620">
        <v>1947</v>
      </c>
      <c r="C55" s="1627">
        <v>1138238</v>
      </c>
      <c r="D55" s="1625">
        <v>51472</v>
      </c>
      <c r="E55" s="1625">
        <v>18092</v>
      </c>
      <c r="F55" s="1625">
        <v>19619</v>
      </c>
      <c r="G55" s="1625">
        <v>20703</v>
      </c>
      <c r="H55" s="1625">
        <v>19952</v>
      </c>
      <c r="I55" s="1625">
        <v>20871</v>
      </c>
      <c r="J55" s="1625">
        <v>28345</v>
      </c>
      <c r="K55" s="1625">
        <v>28475</v>
      </c>
      <c r="L55" s="1625">
        <v>21329</v>
      </c>
      <c r="M55" s="1625">
        <v>21908</v>
      </c>
      <c r="N55" s="1625">
        <v>30268</v>
      </c>
      <c r="O55" s="1625">
        <v>30780</v>
      </c>
      <c r="P55" s="1625">
        <v>58723</v>
      </c>
      <c r="Q55" s="1625">
        <v>26826</v>
      </c>
      <c r="R55" s="1625">
        <v>36442</v>
      </c>
      <c r="S55" s="1625">
        <v>16259</v>
      </c>
      <c r="T55" s="1625">
        <v>15185</v>
      </c>
      <c r="U55" s="1625">
        <v>11965</v>
      </c>
      <c r="V55" s="1625">
        <v>10970</v>
      </c>
      <c r="W55" s="1625">
        <v>27744</v>
      </c>
      <c r="X55" s="1625">
        <v>22199</v>
      </c>
      <c r="Y55" s="1625">
        <v>30574</v>
      </c>
      <c r="Z55" s="1625">
        <v>42987</v>
      </c>
      <c r="AA55" s="1625">
        <v>22210</v>
      </c>
      <c r="AB55" s="1625">
        <v>14675</v>
      </c>
      <c r="AC55" s="1625">
        <v>25686</v>
      </c>
      <c r="AD55" s="1625">
        <v>48379</v>
      </c>
      <c r="AE55" s="1650">
        <v>44814</v>
      </c>
      <c r="AF55" s="1625">
        <v>12200</v>
      </c>
      <c r="AG55" s="1625">
        <v>13804</v>
      </c>
      <c r="AH55" s="1625">
        <v>9149</v>
      </c>
      <c r="AI55" s="1625">
        <v>14768</v>
      </c>
      <c r="AJ55" s="1625">
        <v>25683</v>
      </c>
      <c r="AK55" s="1625">
        <v>30212</v>
      </c>
      <c r="AL55" s="1625">
        <v>23869</v>
      </c>
      <c r="AM55" s="1625">
        <v>14628</v>
      </c>
      <c r="AN55" s="1625">
        <v>13986</v>
      </c>
      <c r="AO55" s="1625">
        <v>22153</v>
      </c>
      <c r="AP55" s="1625">
        <v>12988</v>
      </c>
      <c r="AQ55" s="1625">
        <v>48082</v>
      </c>
      <c r="AR55" s="1625">
        <v>15546</v>
      </c>
      <c r="AS55" s="1625">
        <v>24003</v>
      </c>
      <c r="AT55" s="1625">
        <v>26498</v>
      </c>
      <c r="AU55" s="1625">
        <v>21120</v>
      </c>
      <c r="AV55" s="1625">
        <v>15376</v>
      </c>
      <c r="AW55" s="1625">
        <v>26721</v>
      </c>
      <c r="AX55" s="1627"/>
      <c r="AY55" s="1625"/>
      <c r="AZ55" s="1632"/>
      <c r="BA55" s="1625">
        <v>595670</v>
      </c>
      <c r="BB55" s="1625">
        <v>27663</v>
      </c>
      <c r="BC55" s="1625">
        <v>9333</v>
      </c>
      <c r="BD55" s="1625">
        <v>9966</v>
      </c>
      <c r="BE55" s="1625">
        <v>10950</v>
      </c>
      <c r="BF55" s="1625">
        <v>10347</v>
      </c>
      <c r="BG55" s="1625">
        <v>10705</v>
      </c>
      <c r="BH55" s="1625">
        <v>14571</v>
      </c>
      <c r="BI55" s="1625">
        <v>14735</v>
      </c>
      <c r="BJ55" s="1625">
        <v>11000</v>
      </c>
      <c r="BK55" s="1625">
        <v>11234</v>
      </c>
      <c r="BL55" s="1625">
        <v>15472</v>
      </c>
      <c r="BM55" s="1625">
        <v>16406</v>
      </c>
      <c r="BN55" s="1625">
        <v>31891</v>
      </c>
      <c r="BO55" s="1625">
        <v>14496</v>
      </c>
      <c r="BP55" s="1625">
        <v>18662</v>
      </c>
      <c r="BQ55" s="1625">
        <v>8315</v>
      </c>
      <c r="BR55" s="1625">
        <v>7827</v>
      </c>
      <c r="BS55" s="1625">
        <v>6072</v>
      </c>
      <c r="BT55" s="1625">
        <v>5645</v>
      </c>
      <c r="BU55" s="1625">
        <v>14405</v>
      </c>
      <c r="BV55" s="1625">
        <v>11426</v>
      </c>
      <c r="BW55" s="1625">
        <v>16181</v>
      </c>
      <c r="BX55" s="1625">
        <v>22513</v>
      </c>
      <c r="BY55" s="1625">
        <v>11516</v>
      </c>
      <c r="BZ55" s="1625">
        <v>7464</v>
      </c>
      <c r="CA55" s="1625">
        <v>13463</v>
      </c>
      <c r="CB55" s="1625">
        <v>25879</v>
      </c>
      <c r="CC55" s="1650">
        <v>23766</v>
      </c>
      <c r="CD55" s="1625">
        <v>6440</v>
      </c>
      <c r="CE55" s="1625">
        <v>7227</v>
      </c>
      <c r="CF55" s="1625">
        <v>4650</v>
      </c>
      <c r="CG55" s="1625">
        <v>7603</v>
      </c>
      <c r="CH55" s="1625">
        <v>13564</v>
      </c>
      <c r="CI55" s="1625">
        <v>15744</v>
      </c>
      <c r="CJ55" s="1625">
        <v>12506</v>
      </c>
      <c r="CK55" s="1625">
        <v>7483</v>
      </c>
      <c r="CL55" s="1625">
        <v>7349</v>
      </c>
      <c r="CM55" s="1625">
        <v>11404</v>
      </c>
      <c r="CN55" s="1625">
        <v>6850</v>
      </c>
      <c r="CO55" s="1625">
        <v>25599</v>
      </c>
      <c r="CP55" s="1625">
        <v>8301</v>
      </c>
      <c r="CQ55" s="1625">
        <v>12530</v>
      </c>
      <c r="CR55" s="1625">
        <v>13749</v>
      </c>
      <c r="CS55" s="1625">
        <v>10933</v>
      </c>
      <c r="CT55" s="1625">
        <v>7992</v>
      </c>
      <c r="CU55" s="1625">
        <v>13843</v>
      </c>
      <c r="CV55" s="1627"/>
      <c r="CW55" s="1625"/>
      <c r="CX55" s="1632"/>
      <c r="CY55" s="1625">
        <v>542568</v>
      </c>
      <c r="CZ55" s="1625">
        <v>23809</v>
      </c>
      <c r="DA55" s="1625">
        <v>8759</v>
      </c>
      <c r="DB55" s="1625">
        <v>9653</v>
      </c>
      <c r="DC55" s="1625">
        <v>9753</v>
      </c>
      <c r="DD55" s="1625">
        <v>9605</v>
      </c>
      <c r="DE55" s="1625">
        <v>10166</v>
      </c>
      <c r="DF55" s="1625">
        <v>13774</v>
      </c>
      <c r="DG55" s="1625">
        <v>13740</v>
      </c>
      <c r="DH55" s="1625">
        <v>10329</v>
      </c>
      <c r="DI55" s="1625">
        <v>10674</v>
      </c>
      <c r="DJ55" s="1625">
        <v>14796</v>
      </c>
      <c r="DK55" s="1625">
        <v>14374</v>
      </c>
      <c r="DL55" s="1625">
        <v>26832</v>
      </c>
      <c r="DM55" s="1625">
        <v>12330</v>
      </c>
      <c r="DN55" s="1625">
        <v>17780</v>
      </c>
      <c r="DO55" s="1625">
        <v>7944</v>
      </c>
      <c r="DP55" s="1625">
        <v>7358</v>
      </c>
      <c r="DQ55" s="1625">
        <v>5893</v>
      </c>
      <c r="DR55" s="1625">
        <v>5325</v>
      </c>
      <c r="DS55" s="1625">
        <v>13339</v>
      </c>
      <c r="DT55" s="1625">
        <v>10773</v>
      </c>
      <c r="DU55" s="1625">
        <v>14393</v>
      </c>
      <c r="DV55" s="1625">
        <v>20474</v>
      </c>
      <c r="DW55" s="1625">
        <v>10694</v>
      </c>
      <c r="DX55" s="1625">
        <v>7211</v>
      </c>
      <c r="DY55" s="1625">
        <v>12223</v>
      </c>
      <c r="DZ55" s="1625">
        <v>22500</v>
      </c>
      <c r="EA55" s="1650">
        <v>21048</v>
      </c>
      <c r="EB55" s="1625">
        <v>5760</v>
      </c>
      <c r="EC55" s="1625">
        <v>6577</v>
      </c>
      <c r="ED55" s="1625">
        <v>4499</v>
      </c>
      <c r="EE55" s="1625">
        <v>7165</v>
      </c>
      <c r="EF55" s="1625">
        <v>12119</v>
      </c>
      <c r="EG55" s="1625">
        <v>14468</v>
      </c>
      <c r="EH55" s="1625">
        <v>11363</v>
      </c>
      <c r="EI55" s="1625">
        <v>7145</v>
      </c>
      <c r="EJ55" s="1625">
        <v>6637</v>
      </c>
      <c r="EK55" s="1625">
        <v>10749</v>
      </c>
      <c r="EL55" s="1625">
        <v>6138</v>
      </c>
      <c r="EM55" s="1625">
        <v>22483</v>
      </c>
      <c r="EN55" s="1625">
        <v>7245</v>
      </c>
      <c r="EO55" s="1625">
        <v>11473</v>
      </c>
      <c r="EP55" s="1625">
        <v>12749</v>
      </c>
      <c r="EQ55" s="1625">
        <v>10187</v>
      </c>
      <c r="ER55" s="1625">
        <v>7384</v>
      </c>
      <c r="ES55" s="1625">
        <v>12878</v>
      </c>
      <c r="ET55" s="1627"/>
      <c r="EU55" s="1625"/>
      <c r="EV55" s="1632"/>
      <c r="EW55" s="1625"/>
      <c r="EX55" s="1625"/>
      <c r="EY55" s="1625"/>
      <c r="EZ55" s="1625"/>
      <c r="FA55" s="1625"/>
      <c r="FB55" s="1625"/>
      <c r="FC55" s="1625"/>
      <c r="FD55" s="1625"/>
      <c r="FE55" s="1625"/>
      <c r="FF55" s="1625"/>
      <c r="FG55" s="1625"/>
      <c r="FH55" s="1625"/>
      <c r="FI55" s="1625"/>
      <c r="FJ55" s="1625"/>
      <c r="FK55" s="1625"/>
      <c r="FL55" s="1625"/>
      <c r="FM55" s="1625"/>
      <c r="FN55" s="1625"/>
      <c r="FO55" s="1625"/>
      <c r="FP55" s="1625"/>
      <c r="FQ55" s="1625"/>
      <c r="FR55" s="1625"/>
      <c r="FS55" s="1625"/>
      <c r="FT55" s="1625"/>
      <c r="FU55" s="1625"/>
      <c r="FV55" s="1625"/>
      <c r="FW55" s="1625"/>
      <c r="FX55" s="1625"/>
      <c r="FY55" s="1650"/>
      <c r="FZ55" s="1625"/>
      <c r="GA55" s="1625"/>
      <c r="GB55" s="1625"/>
      <c r="GC55" s="1625"/>
      <c r="GD55" s="1625"/>
      <c r="GE55" s="1625"/>
      <c r="GF55" s="1625"/>
      <c r="GG55" s="1625"/>
      <c r="GH55" s="1625"/>
      <c r="GI55" s="1625"/>
      <c r="GJ55" s="1625"/>
      <c r="GK55" s="1625"/>
      <c r="GL55" s="1625"/>
      <c r="GM55" s="1625"/>
      <c r="GN55" s="1625"/>
      <c r="GO55" s="1625"/>
      <c r="GP55" s="1625"/>
      <c r="GQ55" s="1625"/>
      <c r="GR55" s="1625"/>
      <c r="GS55" s="1625"/>
      <c r="GT55" s="1627"/>
    </row>
    <row r="56" spans="1:202">
      <c r="A56" s="1620" t="s">
        <v>2004</v>
      </c>
      <c r="B56" s="1620">
        <v>1948</v>
      </c>
      <c r="C56" s="1627">
        <v>950610</v>
      </c>
      <c r="D56" s="1625">
        <v>47227</v>
      </c>
      <c r="E56" s="1625">
        <v>18024</v>
      </c>
      <c r="F56" s="1625">
        <v>19194</v>
      </c>
      <c r="G56" s="1625">
        <v>18575</v>
      </c>
      <c r="H56" s="1625">
        <v>18501</v>
      </c>
      <c r="I56" s="1625">
        <v>18232</v>
      </c>
      <c r="J56" s="1625">
        <v>23823</v>
      </c>
      <c r="K56" s="1625">
        <v>24274</v>
      </c>
      <c r="L56" s="1625">
        <v>17448</v>
      </c>
      <c r="M56" s="1625">
        <v>18388</v>
      </c>
      <c r="N56" s="1625">
        <v>24789</v>
      </c>
      <c r="O56" s="1625">
        <v>26211</v>
      </c>
      <c r="P56" s="1625">
        <v>51624</v>
      </c>
      <c r="Q56" s="1625">
        <v>22683</v>
      </c>
      <c r="R56" s="1625">
        <v>32737</v>
      </c>
      <c r="S56" s="1625">
        <v>14032</v>
      </c>
      <c r="T56" s="1625">
        <v>13475</v>
      </c>
      <c r="U56" s="1625">
        <v>13662</v>
      </c>
      <c r="V56" s="1625">
        <v>8995</v>
      </c>
      <c r="W56" s="1625">
        <v>23692</v>
      </c>
      <c r="X56" s="1625">
        <v>18545</v>
      </c>
      <c r="Y56" s="1625">
        <v>24762</v>
      </c>
      <c r="Z56" s="1625">
        <v>35370</v>
      </c>
      <c r="AA56" s="1625">
        <v>17588</v>
      </c>
      <c r="AB56" s="1625">
        <v>11294</v>
      </c>
      <c r="AC56" s="1625">
        <v>19892</v>
      </c>
      <c r="AD56" s="1625">
        <v>37142</v>
      </c>
      <c r="AE56" s="1650">
        <v>35268</v>
      </c>
      <c r="AF56" s="1625">
        <v>9700</v>
      </c>
      <c r="AG56" s="1625">
        <v>11037</v>
      </c>
      <c r="AH56" s="1625">
        <v>7673</v>
      </c>
      <c r="AI56" s="1625">
        <v>12119</v>
      </c>
      <c r="AJ56" s="1625">
        <v>21165</v>
      </c>
      <c r="AK56" s="1625">
        <v>23909</v>
      </c>
      <c r="AL56" s="1625">
        <v>18433</v>
      </c>
      <c r="AM56" s="1625">
        <v>11333</v>
      </c>
      <c r="AN56" s="1625">
        <v>11497</v>
      </c>
      <c r="AO56" s="1625">
        <v>17325</v>
      </c>
      <c r="AP56" s="1625">
        <v>10672</v>
      </c>
      <c r="AQ56" s="1625">
        <v>37107</v>
      </c>
      <c r="AR56" s="1625">
        <v>12630</v>
      </c>
      <c r="AS56" s="1625">
        <v>18899</v>
      </c>
      <c r="AT56" s="1625">
        <v>21165</v>
      </c>
      <c r="AU56" s="1625">
        <v>16697</v>
      </c>
      <c r="AV56" s="1625">
        <v>12180</v>
      </c>
      <c r="AW56" s="1625">
        <v>21622</v>
      </c>
      <c r="AX56" s="1627"/>
      <c r="AY56" s="1625"/>
      <c r="AZ56" s="1632"/>
      <c r="BA56" s="1625">
        <v>493573</v>
      </c>
      <c r="BB56" s="1625">
        <v>25024</v>
      </c>
      <c r="BC56" s="1625">
        <v>9141</v>
      </c>
      <c r="BD56" s="1625">
        <v>9538</v>
      </c>
      <c r="BE56" s="1625">
        <v>9687</v>
      </c>
      <c r="BF56" s="1625">
        <v>9565</v>
      </c>
      <c r="BG56" s="1625">
        <v>9151</v>
      </c>
      <c r="BH56" s="1625">
        <v>12190</v>
      </c>
      <c r="BI56" s="1625">
        <v>12682</v>
      </c>
      <c r="BJ56" s="1625">
        <v>8980</v>
      </c>
      <c r="BK56" s="1625">
        <v>9311</v>
      </c>
      <c r="BL56" s="1625">
        <v>12807</v>
      </c>
      <c r="BM56" s="1625">
        <v>13799</v>
      </c>
      <c r="BN56" s="1625">
        <v>28032</v>
      </c>
      <c r="BO56" s="1625">
        <v>12173</v>
      </c>
      <c r="BP56" s="1625">
        <v>16501</v>
      </c>
      <c r="BQ56" s="1625">
        <v>7249</v>
      </c>
      <c r="BR56" s="1625">
        <v>6895</v>
      </c>
      <c r="BS56" s="1625">
        <v>6482</v>
      </c>
      <c r="BT56" s="1625">
        <v>4585</v>
      </c>
      <c r="BU56" s="1625">
        <v>12077</v>
      </c>
      <c r="BV56" s="1625">
        <v>9528</v>
      </c>
      <c r="BW56" s="1625">
        <v>13205</v>
      </c>
      <c r="BX56" s="1625">
        <v>18558</v>
      </c>
      <c r="BY56" s="1625">
        <v>8954</v>
      </c>
      <c r="BZ56" s="1625">
        <v>5660</v>
      </c>
      <c r="CA56" s="1625">
        <v>10182</v>
      </c>
      <c r="CB56" s="1625">
        <v>19883</v>
      </c>
      <c r="CC56" s="1650">
        <v>18629</v>
      </c>
      <c r="CD56" s="1625">
        <v>4952</v>
      </c>
      <c r="CE56" s="1625">
        <v>5789</v>
      </c>
      <c r="CF56" s="1625">
        <v>3797</v>
      </c>
      <c r="CG56" s="1625">
        <v>6150</v>
      </c>
      <c r="CH56" s="1625">
        <v>11010</v>
      </c>
      <c r="CI56" s="1625">
        <v>12270</v>
      </c>
      <c r="CJ56" s="1625">
        <v>9615</v>
      </c>
      <c r="CK56" s="1625">
        <v>5835</v>
      </c>
      <c r="CL56" s="1625">
        <v>6111</v>
      </c>
      <c r="CM56" s="1625">
        <v>8936</v>
      </c>
      <c r="CN56" s="1625">
        <v>5648</v>
      </c>
      <c r="CO56" s="1625">
        <v>19514</v>
      </c>
      <c r="CP56" s="1625">
        <v>6538</v>
      </c>
      <c r="CQ56" s="1625">
        <v>9898</v>
      </c>
      <c r="CR56" s="1625">
        <v>10990</v>
      </c>
      <c r="CS56" s="1625">
        <v>8519</v>
      </c>
      <c r="CT56" s="1625">
        <v>6353</v>
      </c>
      <c r="CU56" s="1625">
        <v>11180</v>
      </c>
      <c r="CV56" s="1627"/>
      <c r="CW56" s="1625"/>
      <c r="CX56" s="1632"/>
      <c r="CY56" s="1625">
        <v>457037</v>
      </c>
      <c r="CZ56" s="1625">
        <v>22203</v>
      </c>
      <c r="DA56" s="1625">
        <v>8883</v>
      </c>
      <c r="DB56" s="1625">
        <v>9656</v>
      </c>
      <c r="DC56" s="1625">
        <v>8888</v>
      </c>
      <c r="DD56" s="1625">
        <v>8936</v>
      </c>
      <c r="DE56" s="1625">
        <v>9081</v>
      </c>
      <c r="DF56" s="1625">
        <v>11633</v>
      </c>
      <c r="DG56" s="1625">
        <v>11592</v>
      </c>
      <c r="DH56" s="1625">
        <v>8468</v>
      </c>
      <c r="DI56" s="1625">
        <v>9077</v>
      </c>
      <c r="DJ56" s="1625">
        <v>11982</v>
      </c>
      <c r="DK56" s="1625">
        <v>12412</v>
      </c>
      <c r="DL56" s="1625">
        <v>23592</v>
      </c>
      <c r="DM56" s="1625">
        <v>10510</v>
      </c>
      <c r="DN56" s="1625">
        <v>16236</v>
      </c>
      <c r="DO56" s="1625">
        <v>6783</v>
      </c>
      <c r="DP56" s="1625">
        <v>6580</v>
      </c>
      <c r="DQ56" s="1625">
        <v>7180</v>
      </c>
      <c r="DR56" s="1625">
        <v>4410</v>
      </c>
      <c r="DS56" s="1625">
        <v>11615</v>
      </c>
      <c r="DT56" s="1625">
        <v>9017</v>
      </c>
      <c r="DU56" s="1625">
        <v>11557</v>
      </c>
      <c r="DV56" s="1625">
        <v>16812</v>
      </c>
      <c r="DW56" s="1625">
        <v>8634</v>
      </c>
      <c r="DX56" s="1625">
        <v>5634</v>
      </c>
      <c r="DY56" s="1625">
        <v>9710</v>
      </c>
      <c r="DZ56" s="1625">
        <v>17259</v>
      </c>
      <c r="EA56" s="1650">
        <v>16639</v>
      </c>
      <c r="EB56" s="1625">
        <v>4748</v>
      </c>
      <c r="EC56" s="1625">
        <v>5248</v>
      </c>
      <c r="ED56" s="1625">
        <v>3876</v>
      </c>
      <c r="EE56" s="1625">
        <v>5969</v>
      </c>
      <c r="EF56" s="1625">
        <v>10155</v>
      </c>
      <c r="EG56" s="1625">
        <v>11639</v>
      </c>
      <c r="EH56" s="1625">
        <v>8818</v>
      </c>
      <c r="EI56" s="1625">
        <v>5498</v>
      </c>
      <c r="EJ56" s="1625">
        <v>5386</v>
      </c>
      <c r="EK56" s="1625">
        <v>8389</v>
      </c>
      <c r="EL56" s="1625">
        <v>5024</v>
      </c>
      <c r="EM56" s="1625">
        <v>17593</v>
      </c>
      <c r="EN56" s="1625">
        <v>6092</v>
      </c>
      <c r="EO56" s="1625">
        <v>9001</v>
      </c>
      <c r="EP56" s="1625">
        <v>10175</v>
      </c>
      <c r="EQ56" s="1625">
        <v>8178</v>
      </c>
      <c r="ER56" s="1625">
        <v>5827</v>
      </c>
      <c r="ES56" s="1625">
        <v>10442</v>
      </c>
      <c r="ET56" s="1627"/>
      <c r="EU56" s="1625"/>
      <c r="EV56" s="1632"/>
      <c r="EW56" s="1625"/>
      <c r="EX56" s="1625"/>
      <c r="EY56" s="1625"/>
      <c r="EZ56" s="1625"/>
      <c r="FA56" s="1625"/>
      <c r="FB56" s="1625"/>
      <c r="FC56" s="1625"/>
      <c r="FD56" s="1625"/>
      <c r="FE56" s="1625"/>
      <c r="FF56" s="1625"/>
      <c r="FG56" s="1625"/>
      <c r="FH56" s="1625"/>
      <c r="FI56" s="1625"/>
      <c r="FJ56" s="1625"/>
      <c r="FK56" s="1625"/>
      <c r="FL56" s="1625"/>
      <c r="FM56" s="1625"/>
      <c r="FN56" s="1625"/>
      <c r="FO56" s="1625"/>
      <c r="FP56" s="1625"/>
      <c r="FQ56" s="1625"/>
      <c r="FR56" s="1625"/>
      <c r="FS56" s="1625"/>
      <c r="FT56" s="1625"/>
      <c r="FU56" s="1625"/>
      <c r="FV56" s="1625"/>
      <c r="FW56" s="1625"/>
      <c r="FX56" s="1625"/>
      <c r="FY56" s="1650"/>
      <c r="FZ56" s="1625"/>
      <c r="GA56" s="1625"/>
      <c r="GB56" s="1625"/>
      <c r="GC56" s="1625"/>
      <c r="GD56" s="1625"/>
      <c r="GE56" s="1625"/>
      <c r="GF56" s="1625"/>
      <c r="GG56" s="1625"/>
      <c r="GH56" s="1625"/>
      <c r="GI56" s="1625"/>
      <c r="GJ56" s="1625"/>
      <c r="GK56" s="1625"/>
      <c r="GL56" s="1625"/>
      <c r="GM56" s="1625"/>
      <c r="GN56" s="1625"/>
      <c r="GO56" s="1625"/>
      <c r="GP56" s="1625"/>
      <c r="GQ56" s="1625"/>
      <c r="GR56" s="1625"/>
      <c r="GS56" s="1625"/>
      <c r="GT56" s="1627"/>
    </row>
    <row r="57" spans="1:202">
      <c r="A57" s="1620" t="s">
        <v>2005</v>
      </c>
      <c r="B57" s="1620">
        <v>1949</v>
      </c>
      <c r="C57" s="1627">
        <v>945444</v>
      </c>
      <c r="D57" s="1625">
        <v>48066</v>
      </c>
      <c r="E57" s="1625">
        <v>16770</v>
      </c>
      <c r="F57" s="1625">
        <v>18322</v>
      </c>
      <c r="G57" s="1625">
        <v>18108</v>
      </c>
      <c r="H57" s="1625">
        <v>17210</v>
      </c>
      <c r="I57" s="1625">
        <v>17628</v>
      </c>
      <c r="J57" s="1625">
        <v>23747</v>
      </c>
      <c r="K57" s="1625">
        <v>24797</v>
      </c>
      <c r="L57" s="1625">
        <v>17805</v>
      </c>
      <c r="M57" s="1625">
        <v>18380</v>
      </c>
      <c r="N57" s="1625">
        <v>25610</v>
      </c>
      <c r="O57" s="1625">
        <v>25928</v>
      </c>
      <c r="P57" s="1625">
        <v>53322</v>
      </c>
      <c r="Q57" s="1625">
        <v>22827</v>
      </c>
      <c r="R57" s="1625">
        <v>31409</v>
      </c>
      <c r="S57" s="1625">
        <v>14245</v>
      </c>
      <c r="T57" s="1625">
        <v>12979</v>
      </c>
      <c r="U57" s="1625">
        <v>9891</v>
      </c>
      <c r="V57" s="1625">
        <v>8818</v>
      </c>
      <c r="W57" s="1625">
        <v>22749</v>
      </c>
      <c r="X57" s="1625">
        <v>18490</v>
      </c>
      <c r="Y57" s="1625">
        <v>25310</v>
      </c>
      <c r="Z57" s="1625">
        <v>36290</v>
      </c>
      <c r="AA57" s="1625">
        <v>17490</v>
      </c>
      <c r="AB57" s="1625">
        <v>11190</v>
      </c>
      <c r="AC57" s="1625">
        <v>19638</v>
      </c>
      <c r="AD57" s="1625">
        <v>38497</v>
      </c>
      <c r="AE57" s="1650">
        <v>34416</v>
      </c>
      <c r="AF57" s="1625">
        <v>9549</v>
      </c>
      <c r="AG57" s="1625">
        <v>11092</v>
      </c>
      <c r="AH57" s="1625">
        <v>7328</v>
      </c>
      <c r="AI57" s="1625">
        <v>11952</v>
      </c>
      <c r="AJ57" s="1625">
        <v>19513</v>
      </c>
      <c r="AK57" s="1625">
        <v>23372</v>
      </c>
      <c r="AL57" s="1625">
        <v>18329</v>
      </c>
      <c r="AM57" s="1625">
        <v>11043</v>
      </c>
      <c r="AN57" s="1625">
        <v>11224</v>
      </c>
      <c r="AO57" s="1625">
        <v>17581</v>
      </c>
      <c r="AP57" s="1625">
        <v>10514</v>
      </c>
      <c r="AQ57" s="1625">
        <v>39651</v>
      </c>
      <c r="AR57" s="1625">
        <v>12249</v>
      </c>
      <c r="AS57" s="1625">
        <v>19605</v>
      </c>
      <c r="AT57" s="1625">
        <v>21320</v>
      </c>
      <c r="AU57" s="1625">
        <v>17022</v>
      </c>
      <c r="AV57" s="1625">
        <v>12874</v>
      </c>
      <c r="AW57" s="1625">
        <v>21294</v>
      </c>
      <c r="AX57" s="1625"/>
      <c r="AY57" s="1625"/>
      <c r="AZ57" s="1632"/>
      <c r="BA57" s="1625">
        <v>489817</v>
      </c>
      <c r="BB57" s="1625">
        <v>25418</v>
      </c>
      <c r="BC57" s="1625">
        <v>8636</v>
      </c>
      <c r="BD57" s="1625">
        <v>9295</v>
      </c>
      <c r="BE57" s="1625">
        <v>9451</v>
      </c>
      <c r="BF57" s="1625">
        <v>8894</v>
      </c>
      <c r="BG57" s="1625">
        <v>8969</v>
      </c>
      <c r="BH57" s="1625">
        <v>12233</v>
      </c>
      <c r="BI57" s="1625">
        <v>12844</v>
      </c>
      <c r="BJ57" s="1625">
        <v>9215</v>
      </c>
      <c r="BK57" s="1625">
        <v>9462</v>
      </c>
      <c r="BL57" s="1625">
        <v>13215</v>
      </c>
      <c r="BM57" s="1625">
        <v>13385</v>
      </c>
      <c r="BN57" s="1625">
        <v>28429</v>
      </c>
      <c r="BO57" s="1625">
        <v>12236</v>
      </c>
      <c r="BP57" s="1625">
        <v>15843</v>
      </c>
      <c r="BQ57" s="1625">
        <v>7263</v>
      </c>
      <c r="BR57" s="1625">
        <v>6502</v>
      </c>
      <c r="BS57" s="1625">
        <v>4974</v>
      </c>
      <c r="BT57" s="1625">
        <v>4498</v>
      </c>
      <c r="BU57" s="1625">
        <v>11441</v>
      </c>
      <c r="BV57" s="1625">
        <v>9412</v>
      </c>
      <c r="BW57" s="1625">
        <v>13346</v>
      </c>
      <c r="BX57" s="1625">
        <v>18742</v>
      </c>
      <c r="BY57" s="1625">
        <v>8848</v>
      </c>
      <c r="BZ57" s="1625">
        <v>5665</v>
      </c>
      <c r="CA57" s="1625">
        <v>10063</v>
      </c>
      <c r="CB57" s="1625">
        <v>20460</v>
      </c>
      <c r="CC57" s="1650">
        <v>18200</v>
      </c>
      <c r="CD57" s="1625">
        <v>4912</v>
      </c>
      <c r="CE57" s="1625">
        <v>5848</v>
      </c>
      <c r="CF57" s="1625">
        <v>3761</v>
      </c>
      <c r="CG57" s="1625">
        <v>6138</v>
      </c>
      <c r="CH57" s="1625">
        <v>10088</v>
      </c>
      <c r="CI57" s="1625">
        <v>12038</v>
      </c>
      <c r="CJ57" s="1625">
        <v>9509</v>
      </c>
      <c r="CK57" s="1625">
        <v>5634</v>
      </c>
      <c r="CL57" s="1625">
        <v>5920</v>
      </c>
      <c r="CM57" s="1625">
        <v>9048</v>
      </c>
      <c r="CN57" s="1625">
        <v>5431</v>
      </c>
      <c r="CO57" s="1625">
        <v>20798</v>
      </c>
      <c r="CP57" s="1625">
        <v>6323</v>
      </c>
      <c r="CQ57" s="1625">
        <v>10185</v>
      </c>
      <c r="CR57" s="1625">
        <v>11011</v>
      </c>
      <c r="CS57" s="1625">
        <v>8664</v>
      </c>
      <c r="CT57" s="1625">
        <v>6725</v>
      </c>
      <c r="CU57" s="1625">
        <v>10845</v>
      </c>
      <c r="CV57" s="1625"/>
      <c r="CW57" s="1625"/>
      <c r="CX57" s="1632"/>
      <c r="CY57" s="1625">
        <v>455627</v>
      </c>
      <c r="CZ57" s="1625">
        <v>22648</v>
      </c>
      <c r="DA57" s="1625">
        <v>8134</v>
      </c>
      <c r="DB57" s="1625">
        <v>9027</v>
      </c>
      <c r="DC57" s="1625">
        <v>8657</v>
      </c>
      <c r="DD57" s="1625">
        <v>8316</v>
      </c>
      <c r="DE57" s="1625">
        <v>8659</v>
      </c>
      <c r="DF57" s="1625">
        <v>11514</v>
      </c>
      <c r="DG57" s="1625">
        <v>11953</v>
      </c>
      <c r="DH57" s="1625">
        <v>8590</v>
      </c>
      <c r="DI57" s="1625">
        <v>8918</v>
      </c>
      <c r="DJ57" s="1625">
        <v>12395</v>
      </c>
      <c r="DK57" s="1625">
        <v>12543</v>
      </c>
      <c r="DL57" s="1625">
        <v>24893</v>
      </c>
      <c r="DM57" s="1625">
        <v>10591</v>
      </c>
      <c r="DN57" s="1625">
        <v>15566</v>
      </c>
      <c r="DO57" s="1625">
        <v>6982</v>
      </c>
      <c r="DP57" s="1625">
        <v>6477</v>
      </c>
      <c r="DQ57" s="1625">
        <v>4917</v>
      </c>
      <c r="DR57" s="1625">
        <v>4320</v>
      </c>
      <c r="DS57" s="1625">
        <v>11308</v>
      </c>
      <c r="DT57" s="1625">
        <v>9078</v>
      </c>
      <c r="DU57" s="1625">
        <v>11964</v>
      </c>
      <c r="DV57" s="1625">
        <v>17548</v>
      </c>
      <c r="DW57" s="1625">
        <v>8642</v>
      </c>
      <c r="DX57" s="1625">
        <v>5525</v>
      </c>
      <c r="DY57" s="1625">
        <v>9575</v>
      </c>
      <c r="DZ57" s="1625">
        <v>18037</v>
      </c>
      <c r="EA57" s="1650">
        <v>16216</v>
      </c>
      <c r="EB57" s="1625">
        <v>4637</v>
      </c>
      <c r="EC57" s="1625">
        <v>5244</v>
      </c>
      <c r="ED57" s="1625">
        <v>3567</v>
      </c>
      <c r="EE57" s="1625">
        <v>5814</v>
      </c>
      <c r="EF57" s="1625">
        <v>9425</v>
      </c>
      <c r="EG57" s="1625">
        <v>11334</v>
      </c>
      <c r="EH57" s="1625">
        <v>8820</v>
      </c>
      <c r="EI57" s="1625">
        <v>5409</v>
      </c>
      <c r="EJ57" s="1625">
        <v>5304</v>
      </c>
      <c r="EK57" s="1625">
        <v>8533</v>
      </c>
      <c r="EL57" s="1625">
        <v>5083</v>
      </c>
      <c r="EM57" s="1625">
        <v>18853</v>
      </c>
      <c r="EN57" s="1625">
        <v>5926</v>
      </c>
      <c r="EO57" s="1625">
        <v>9420</v>
      </c>
      <c r="EP57" s="1625">
        <v>10309</v>
      </c>
      <c r="EQ57" s="1625">
        <v>8358</v>
      </c>
      <c r="ER57" s="1625">
        <v>6149</v>
      </c>
      <c r="ES57" s="1625">
        <v>10449</v>
      </c>
      <c r="ET57" s="1625"/>
      <c r="EU57" s="1625"/>
      <c r="EV57" s="1632"/>
      <c r="EW57" s="1625"/>
      <c r="EX57" s="1625"/>
      <c r="EY57" s="1625"/>
      <c r="EZ57" s="1625"/>
      <c r="FA57" s="1625"/>
      <c r="FB57" s="1625"/>
      <c r="FC57" s="1625"/>
      <c r="FD57" s="1625"/>
      <c r="FE57" s="1625"/>
      <c r="FF57" s="1625"/>
      <c r="FG57" s="1625"/>
      <c r="FH57" s="1625"/>
      <c r="FI57" s="1625"/>
      <c r="FJ57" s="1625"/>
      <c r="FK57" s="1625"/>
      <c r="FL57" s="1625"/>
      <c r="FM57" s="1625"/>
      <c r="FN57" s="1625"/>
      <c r="FO57" s="1625"/>
      <c r="FP57" s="1625"/>
      <c r="FQ57" s="1625"/>
      <c r="FR57" s="1625"/>
      <c r="FS57" s="1625"/>
      <c r="FT57" s="1625"/>
      <c r="FU57" s="1625"/>
      <c r="FV57" s="1625"/>
      <c r="FW57" s="1625"/>
      <c r="FX57" s="1625"/>
      <c r="FY57" s="1650"/>
      <c r="FZ57" s="1625"/>
      <c r="GA57" s="1625"/>
      <c r="GB57" s="1625"/>
      <c r="GC57" s="1625"/>
      <c r="GD57" s="1625"/>
      <c r="GE57" s="1625"/>
      <c r="GF57" s="1625"/>
      <c r="GG57" s="1625"/>
      <c r="GH57" s="1625"/>
      <c r="GI57" s="1625"/>
      <c r="GJ57" s="1625"/>
      <c r="GK57" s="1625"/>
      <c r="GL57" s="1625"/>
      <c r="GM57" s="1625"/>
      <c r="GN57" s="1625"/>
      <c r="GO57" s="1625"/>
      <c r="GP57" s="1625"/>
      <c r="GQ57" s="1625"/>
      <c r="GR57" s="1625"/>
      <c r="GS57" s="1625"/>
      <c r="GT57" s="1627"/>
    </row>
    <row r="58" spans="1:202">
      <c r="A58" s="1620" t="s">
        <v>2006</v>
      </c>
      <c r="B58" s="1620">
        <v>1950</v>
      </c>
      <c r="C58" s="1627">
        <v>904876</v>
      </c>
      <c r="D58" s="1625">
        <v>42745</v>
      </c>
      <c r="E58" s="1625">
        <v>16707</v>
      </c>
      <c r="F58" s="1625">
        <v>17575</v>
      </c>
      <c r="G58" s="1625">
        <v>17373</v>
      </c>
      <c r="H58" s="1625">
        <v>15968</v>
      </c>
      <c r="I58" s="1625">
        <v>15502</v>
      </c>
      <c r="J58" s="1625">
        <v>23619</v>
      </c>
      <c r="K58" s="1625">
        <v>24867</v>
      </c>
      <c r="L58" s="1625">
        <v>18432</v>
      </c>
      <c r="M58" s="1625">
        <v>17390</v>
      </c>
      <c r="N58" s="1625">
        <v>26258</v>
      </c>
      <c r="O58" s="1625">
        <v>25777</v>
      </c>
      <c r="P58" s="1625">
        <v>51790</v>
      </c>
      <c r="Q58" s="1625">
        <v>22047</v>
      </c>
      <c r="R58" s="1625">
        <v>28963</v>
      </c>
      <c r="S58" s="1625">
        <v>12760</v>
      </c>
      <c r="T58" s="1625">
        <v>12630</v>
      </c>
      <c r="U58" s="1625">
        <v>9405</v>
      </c>
      <c r="V58" s="1625">
        <v>8419</v>
      </c>
      <c r="W58" s="1625">
        <v>21442</v>
      </c>
      <c r="X58" s="1625">
        <v>17297</v>
      </c>
      <c r="Y58" s="1625">
        <v>24530</v>
      </c>
      <c r="Z58" s="1625">
        <v>34433</v>
      </c>
      <c r="AA58" s="1625">
        <v>16210</v>
      </c>
      <c r="AB58" s="1625">
        <v>10031</v>
      </c>
      <c r="AC58" s="1625">
        <v>17850</v>
      </c>
      <c r="AD58" s="1625">
        <v>35797</v>
      </c>
      <c r="AE58" s="1650">
        <v>33340</v>
      </c>
      <c r="AF58" s="1625">
        <v>8571</v>
      </c>
      <c r="AG58" s="1625">
        <v>10449</v>
      </c>
      <c r="AH58" s="1625">
        <v>6654</v>
      </c>
      <c r="AI58" s="1625">
        <v>11704</v>
      </c>
      <c r="AJ58" s="1625">
        <v>18734</v>
      </c>
      <c r="AK58" s="1625">
        <v>22240</v>
      </c>
      <c r="AL58" s="1625">
        <v>17259</v>
      </c>
      <c r="AM58" s="1625">
        <v>11674</v>
      </c>
      <c r="AN58" s="1625">
        <v>10959</v>
      </c>
      <c r="AO58" s="1625">
        <v>16743</v>
      </c>
      <c r="AP58" s="1625">
        <v>10485</v>
      </c>
      <c r="AQ58" s="1625">
        <v>36874</v>
      </c>
      <c r="AR58" s="1625">
        <v>11322</v>
      </c>
      <c r="AS58" s="1625">
        <v>19512</v>
      </c>
      <c r="AT58" s="1625">
        <v>20963</v>
      </c>
      <c r="AU58" s="1625">
        <v>15875</v>
      </c>
      <c r="AV58" s="1625">
        <v>12570</v>
      </c>
      <c r="AW58" s="1625">
        <v>21223</v>
      </c>
      <c r="AX58" s="1625"/>
      <c r="AY58" s="1625"/>
      <c r="AZ58" s="1632">
        <v>1908</v>
      </c>
      <c r="BA58" s="1625">
        <v>467073</v>
      </c>
      <c r="BB58" s="1625">
        <v>22827</v>
      </c>
      <c r="BC58" s="1625">
        <v>8606</v>
      </c>
      <c r="BD58" s="1625">
        <v>8843</v>
      </c>
      <c r="BE58" s="1625">
        <v>8875</v>
      </c>
      <c r="BF58" s="1625">
        <v>8168</v>
      </c>
      <c r="BG58" s="1625">
        <v>7969</v>
      </c>
      <c r="BH58" s="1625">
        <v>11934</v>
      </c>
      <c r="BI58" s="1625">
        <v>12601</v>
      </c>
      <c r="BJ58" s="1625">
        <v>9269</v>
      </c>
      <c r="BK58" s="1625">
        <v>8796</v>
      </c>
      <c r="BL58" s="1625">
        <v>13416</v>
      </c>
      <c r="BM58" s="1625">
        <v>13050</v>
      </c>
      <c r="BN58" s="1625">
        <v>27438</v>
      </c>
      <c r="BO58" s="1625">
        <v>11792</v>
      </c>
      <c r="BP58" s="1625">
        <v>14684</v>
      </c>
      <c r="BQ58" s="1625">
        <v>6309</v>
      </c>
      <c r="BR58" s="1625">
        <v>6322</v>
      </c>
      <c r="BS58" s="1625">
        <v>4726</v>
      </c>
      <c r="BT58" s="1625">
        <v>4324</v>
      </c>
      <c r="BU58" s="1625">
        <v>10786</v>
      </c>
      <c r="BV58" s="1625">
        <v>8857</v>
      </c>
      <c r="BW58" s="1625">
        <v>12933</v>
      </c>
      <c r="BX58" s="1625">
        <v>17806</v>
      </c>
      <c r="BY58" s="1625">
        <v>8395</v>
      </c>
      <c r="BZ58" s="1625">
        <v>5101</v>
      </c>
      <c r="CA58" s="1625">
        <v>9306</v>
      </c>
      <c r="CB58" s="1625">
        <v>18905</v>
      </c>
      <c r="CC58" s="1650">
        <v>17436</v>
      </c>
      <c r="CD58" s="1625">
        <v>4453</v>
      </c>
      <c r="CE58" s="1625">
        <v>5375</v>
      </c>
      <c r="CF58" s="1625">
        <v>3382</v>
      </c>
      <c r="CG58" s="1625">
        <v>5863</v>
      </c>
      <c r="CH58" s="1625">
        <v>9783</v>
      </c>
      <c r="CI58" s="1625">
        <v>11450</v>
      </c>
      <c r="CJ58" s="1625">
        <v>9005</v>
      </c>
      <c r="CK58" s="1625">
        <v>5958</v>
      </c>
      <c r="CL58" s="1625">
        <v>5710</v>
      </c>
      <c r="CM58" s="1625">
        <v>8696</v>
      </c>
      <c r="CN58" s="1625">
        <v>5421</v>
      </c>
      <c r="CO58" s="1625">
        <v>19188</v>
      </c>
      <c r="CP58" s="1625">
        <v>5815</v>
      </c>
      <c r="CQ58" s="1625">
        <v>10105</v>
      </c>
      <c r="CR58" s="1625">
        <v>10538</v>
      </c>
      <c r="CS58" s="1625">
        <v>8001</v>
      </c>
      <c r="CT58" s="1625">
        <v>6615</v>
      </c>
      <c r="CU58" s="1625">
        <v>10800</v>
      </c>
      <c r="CV58" s="1625"/>
      <c r="CW58" s="1625"/>
      <c r="CX58" s="1632">
        <v>1441</v>
      </c>
      <c r="CY58" s="1625">
        <v>437803</v>
      </c>
      <c r="CZ58" s="1625">
        <v>19918</v>
      </c>
      <c r="DA58" s="1625">
        <v>8101</v>
      </c>
      <c r="DB58" s="1625">
        <v>8732</v>
      </c>
      <c r="DC58" s="1625">
        <v>8498</v>
      </c>
      <c r="DD58" s="1625">
        <v>7800</v>
      </c>
      <c r="DE58" s="1625">
        <v>7533</v>
      </c>
      <c r="DF58" s="1625">
        <v>11685</v>
      </c>
      <c r="DG58" s="1625">
        <v>12266</v>
      </c>
      <c r="DH58" s="1625">
        <v>9163</v>
      </c>
      <c r="DI58" s="1625">
        <v>8594</v>
      </c>
      <c r="DJ58" s="1625">
        <v>12842</v>
      </c>
      <c r="DK58" s="1625">
        <v>12727</v>
      </c>
      <c r="DL58" s="1625">
        <v>24352</v>
      </c>
      <c r="DM58" s="1625">
        <v>10255</v>
      </c>
      <c r="DN58" s="1625">
        <v>14279</v>
      </c>
      <c r="DO58" s="1625">
        <v>6451</v>
      </c>
      <c r="DP58" s="1625">
        <v>6308</v>
      </c>
      <c r="DQ58" s="1625">
        <v>4679</v>
      </c>
      <c r="DR58" s="1625">
        <v>4095</v>
      </c>
      <c r="DS58" s="1625">
        <v>10656</v>
      </c>
      <c r="DT58" s="1625">
        <v>8440</v>
      </c>
      <c r="DU58" s="1625">
        <v>11597</v>
      </c>
      <c r="DV58" s="1625">
        <v>16627</v>
      </c>
      <c r="DW58" s="1625">
        <v>7815</v>
      </c>
      <c r="DX58" s="1625">
        <v>4930</v>
      </c>
      <c r="DY58" s="1625">
        <v>8544</v>
      </c>
      <c r="DZ58" s="1625">
        <v>16892</v>
      </c>
      <c r="EA58" s="1650">
        <v>15904</v>
      </c>
      <c r="EB58" s="1625">
        <v>4118</v>
      </c>
      <c r="EC58" s="1625">
        <v>5074</v>
      </c>
      <c r="ED58" s="1625">
        <v>3272</v>
      </c>
      <c r="EE58" s="1625">
        <v>5841</v>
      </c>
      <c r="EF58" s="1625">
        <v>8951</v>
      </c>
      <c r="EG58" s="1625">
        <v>10790</v>
      </c>
      <c r="EH58" s="1625">
        <v>8254</v>
      </c>
      <c r="EI58" s="1625">
        <v>5716</v>
      </c>
      <c r="EJ58" s="1625">
        <v>5249</v>
      </c>
      <c r="EK58" s="1625">
        <v>8047</v>
      </c>
      <c r="EL58" s="1625">
        <v>5064</v>
      </c>
      <c r="EM58" s="1625">
        <v>17686</v>
      </c>
      <c r="EN58" s="1625">
        <v>5507</v>
      </c>
      <c r="EO58" s="1625">
        <v>9407</v>
      </c>
      <c r="EP58" s="1625">
        <v>10425</v>
      </c>
      <c r="EQ58" s="1625">
        <v>7874</v>
      </c>
      <c r="ER58" s="1625">
        <v>5955</v>
      </c>
      <c r="ES58" s="1625">
        <v>10423</v>
      </c>
      <c r="ET58" s="1625"/>
      <c r="EU58" s="1625"/>
      <c r="EV58" s="1632">
        <v>467</v>
      </c>
      <c r="EW58" s="1625"/>
      <c r="EX58" s="1625"/>
      <c r="EY58" s="1625"/>
      <c r="EZ58" s="1625"/>
      <c r="FA58" s="1625"/>
      <c r="FB58" s="1625"/>
      <c r="FC58" s="1625"/>
      <c r="FD58" s="1625"/>
      <c r="FE58" s="1625"/>
      <c r="FF58" s="1625"/>
      <c r="FG58" s="1625"/>
      <c r="FH58" s="1625"/>
      <c r="FI58" s="1625"/>
      <c r="FJ58" s="1625"/>
      <c r="FK58" s="1625"/>
      <c r="FL58" s="1625"/>
      <c r="FM58" s="1625"/>
      <c r="FN58" s="1625"/>
      <c r="FO58" s="1625"/>
      <c r="FP58" s="1625"/>
      <c r="FQ58" s="1625"/>
      <c r="FR58" s="1625"/>
      <c r="FS58" s="1625"/>
      <c r="FT58" s="1625"/>
      <c r="FU58" s="1625"/>
      <c r="FV58" s="1625"/>
      <c r="FW58" s="1625"/>
      <c r="FX58" s="1625"/>
      <c r="FY58" s="1650"/>
      <c r="FZ58" s="1625"/>
      <c r="GA58" s="1625"/>
      <c r="GB58" s="1625"/>
      <c r="GC58" s="1625"/>
      <c r="GD58" s="1625"/>
      <c r="GE58" s="1625"/>
      <c r="GF58" s="1625"/>
      <c r="GG58" s="1625"/>
      <c r="GH58" s="1625"/>
      <c r="GI58" s="1625"/>
      <c r="GJ58" s="1625"/>
      <c r="GK58" s="1625"/>
      <c r="GL58" s="1625"/>
      <c r="GM58" s="1625"/>
      <c r="GN58" s="1625"/>
      <c r="GO58" s="1625"/>
      <c r="GP58" s="1625"/>
      <c r="GQ58" s="1625"/>
      <c r="GR58" s="1625"/>
      <c r="GS58" s="1625"/>
      <c r="GT58" s="1627"/>
    </row>
    <row r="59" spans="1:202">
      <c r="A59" s="1620" t="s">
        <v>2007</v>
      </c>
      <c r="B59" s="1620">
        <v>1951</v>
      </c>
      <c r="C59" s="1627">
        <v>838998</v>
      </c>
      <c r="D59" s="1625">
        <v>40987</v>
      </c>
      <c r="E59" s="1625">
        <v>15163</v>
      </c>
      <c r="F59" s="1625">
        <v>16501</v>
      </c>
      <c r="G59" s="1625">
        <v>16283</v>
      </c>
      <c r="H59" s="1625">
        <v>15165</v>
      </c>
      <c r="I59" s="1625">
        <v>15205</v>
      </c>
      <c r="J59" s="1625">
        <v>22351</v>
      </c>
      <c r="K59" s="1625">
        <v>23070</v>
      </c>
      <c r="L59" s="1625">
        <v>16614</v>
      </c>
      <c r="M59" s="1625">
        <v>16181</v>
      </c>
      <c r="N59" s="1625">
        <v>23802</v>
      </c>
      <c r="O59" s="1625">
        <v>23623</v>
      </c>
      <c r="P59" s="1625">
        <v>47600</v>
      </c>
      <c r="Q59" s="1625">
        <v>20629</v>
      </c>
      <c r="R59" s="1625">
        <v>26648</v>
      </c>
      <c r="S59" s="1625">
        <v>11562</v>
      </c>
      <c r="T59" s="1625">
        <v>11130</v>
      </c>
      <c r="U59" s="1625">
        <v>8806</v>
      </c>
      <c r="V59" s="1625">
        <v>7425</v>
      </c>
      <c r="W59" s="1625">
        <v>19671</v>
      </c>
      <c r="X59" s="1625">
        <v>15947</v>
      </c>
      <c r="Y59" s="1625">
        <v>22569</v>
      </c>
      <c r="Z59" s="1625">
        <v>32111</v>
      </c>
      <c r="AA59" s="1625">
        <v>14659</v>
      </c>
      <c r="AB59" s="1625">
        <v>9119</v>
      </c>
      <c r="AC59" s="1625">
        <v>16341</v>
      </c>
      <c r="AD59" s="1625">
        <v>33541</v>
      </c>
      <c r="AE59" s="1650">
        <v>31246</v>
      </c>
      <c r="AF59" s="1625">
        <v>7804</v>
      </c>
      <c r="AG59" s="1625">
        <v>9339</v>
      </c>
      <c r="AH59" s="1625">
        <v>6224</v>
      </c>
      <c r="AI59" s="1625">
        <v>10073</v>
      </c>
      <c r="AJ59" s="1625">
        <v>16965</v>
      </c>
      <c r="AK59" s="1625">
        <v>21039</v>
      </c>
      <c r="AL59" s="1625">
        <v>15955</v>
      </c>
      <c r="AM59" s="1625">
        <v>9644</v>
      </c>
      <c r="AN59" s="1625">
        <v>10129</v>
      </c>
      <c r="AO59" s="1625">
        <v>15858</v>
      </c>
      <c r="AP59" s="1625">
        <v>9174</v>
      </c>
      <c r="AQ59" s="1625">
        <v>35306</v>
      </c>
      <c r="AR59" s="1625">
        <v>10725</v>
      </c>
      <c r="AS59" s="1625">
        <v>18551</v>
      </c>
      <c r="AT59" s="1625">
        <v>20093</v>
      </c>
      <c r="AU59" s="1625">
        <v>14934</v>
      </c>
      <c r="AV59" s="1625">
        <v>11900</v>
      </c>
      <c r="AW59" s="1625">
        <v>19699</v>
      </c>
      <c r="AX59" s="1625"/>
      <c r="AY59" s="1625"/>
      <c r="AZ59" s="1632">
        <v>1637</v>
      </c>
      <c r="BA59" s="1625">
        <v>432540</v>
      </c>
      <c r="BB59" s="1625">
        <v>22016</v>
      </c>
      <c r="BC59" s="1625">
        <v>7779</v>
      </c>
      <c r="BD59" s="1625">
        <v>8376</v>
      </c>
      <c r="BE59" s="1625">
        <v>8424</v>
      </c>
      <c r="BF59" s="1625">
        <v>7976</v>
      </c>
      <c r="BG59" s="1625">
        <v>7686</v>
      </c>
      <c r="BH59" s="1625">
        <v>11414</v>
      </c>
      <c r="BI59" s="1625">
        <v>11736</v>
      </c>
      <c r="BJ59" s="1625">
        <v>8531</v>
      </c>
      <c r="BK59" s="1625">
        <v>8187</v>
      </c>
      <c r="BL59" s="1625">
        <v>12084</v>
      </c>
      <c r="BM59" s="1625">
        <v>12013</v>
      </c>
      <c r="BN59" s="1625">
        <v>25299</v>
      </c>
      <c r="BO59" s="1625">
        <v>10857</v>
      </c>
      <c r="BP59" s="1625">
        <v>13380</v>
      </c>
      <c r="BQ59" s="1625">
        <v>5764</v>
      </c>
      <c r="BR59" s="1625">
        <v>5565</v>
      </c>
      <c r="BS59" s="1625">
        <v>4431</v>
      </c>
      <c r="BT59" s="1625">
        <v>3835</v>
      </c>
      <c r="BU59" s="1625">
        <v>9832</v>
      </c>
      <c r="BV59" s="1625">
        <v>8129</v>
      </c>
      <c r="BW59" s="1625">
        <v>11852</v>
      </c>
      <c r="BX59" s="1625">
        <v>16536</v>
      </c>
      <c r="BY59" s="1625">
        <v>7452</v>
      </c>
      <c r="BZ59" s="1625">
        <v>4694</v>
      </c>
      <c r="CA59" s="1625">
        <v>8303</v>
      </c>
      <c r="CB59" s="1625">
        <v>17750</v>
      </c>
      <c r="CC59" s="1650">
        <v>16350</v>
      </c>
      <c r="CD59" s="1625">
        <v>4043</v>
      </c>
      <c r="CE59" s="1625">
        <v>4858</v>
      </c>
      <c r="CF59" s="1625">
        <v>3123</v>
      </c>
      <c r="CG59" s="1625">
        <v>5086</v>
      </c>
      <c r="CH59" s="1625">
        <v>8745</v>
      </c>
      <c r="CI59" s="1625">
        <v>10726</v>
      </c>
      <c r="CJ59" s="1625">
        <v>8365</v>
      </c>
      <c r="CK59" s="1625">
        <v>4881</v>
      </c>
      <c r="CL59" s="1625">
        <v>5205</v>
      </c>
      <c r="CM59" s="1625">
        <v>8138</v>
      </c>
      <c r="CN59" s="1625">
        <v>4730</v>
      </c>
      <c r="CO59" s="1625">
        <v>18485</v>
      </c>
      <c r="CP59" s="1625">
        <v>5484</v>
      </c>
      <c r="CQ59" s="1625">
        <v>9548</v>
      </c>
      <c r="CR59" s="1625">
        <v>10029</v>
      </c>
      <c r="CS59" s="1625">
        <v>7511</v>
      </c>
      <c r="CT59" s="1625">
        <v>6175</v>
      </c>
      <c r="CU59" s="1625">
        <v>9924</v>
      </c>
      <c r="CV59" s="1625"/>
      <c r="CW59" s="1625"/>
      <c r="CX59" s="1632">
        <v>1233</v>
      </c>
      <c r="CY59" s="1625">
        <v>406458</v>
      </c>
      <c r="CZ59" s="1625">
        <v>18971</v>
      </c>
      <c r="DA59" s="1625">
        <v>7384</v>
      </c>
      <c r="DB59" s="1625">
        <v>8125</v>
      </c>
      <c r="DC59" s="1625">
        <v>7859</v>
      </c>
      <c r="DD59" s="1625">
        <v>7189</v>
      </c>
      <c r="DE59" s="1625">
        <v>7519</v>
      </c>
      <c r="DF59" s="1625">
        <v>10937</v>
      </c>
      <c r="DG59" s="1625">
        <v>11334</v>
      </c>
      <c r="DH59" s="1625">
        <v>8083</v>
      </c>
      <c r="DI59" s="1625">
        <v>7994</v>
      </c>
      <c r="DJ59" s="1625">
        <v>11718</v>
      </c>
      <c r="DK59" s="1625">
        <v>11610</v>
      </c>
      <c r="DL59" s="1625">
        <v>22301</v>
      </c>
      <c r="DM59" s="1625">
        <v>9772</v>
      </c>
      <c r="DN59" s="1625">
        <v>13268</v>
      </c>
      <c r="DO59" s="1625">
        <v>5798</v>
      </c>
      <c r="DP59" s="1625">
        <v>5565</v>
      </c>
      <c r="DQ59" s="1625">
        <v>4375</v>
      </c>
      <c r="DR59" s="1625">
        <v>3590</v>
      </c>
      <c r="DS59" s="1625">
        <v>9839</v>
      </c>
      <c r="DT59" s="1625">
        <v>7818</v>
      </c>
      <c r="DU59" s="1625">
        <v>10717</v>
      </c>
      <c r="DV59" s="1625">
        <v>15575</v>
      </c>
      <c r="DW59" s="1625">
        <v>7207</v>
      </c>
      <c r="DX59" s="1625">
        <v>4425</v>
      </c>
      <c r="DY59" s="1625">
        <v>8038</v>
      </c>
      <c r="DZ59" s="1625">
        <v>15791</v>
      </c>
      <c r="EA59" s="1650">
        <v>14896</v>
      </c>
      <c r="EB59" s="1625">
        <v>3761</v>
      </c>
      <c r="EC59" s="1625">
        <v>4481</v>
      </c>
      <c r="ED59" s="1625">
        <v>3101</v>
      </c>
      <c r="EE59" s="1625">
        <v>4987</v>
      </c>
      <c r="EF59" s="1625">
        <v>8220</v>
      </c>
      <c r="EG59" s="1625">
        <v>10313</v>
      </c>
      <c r="EH59" s="1625">
        <v>7590</v>
      </c>
      <c r="EI59" s="1625">
        <v>4763</v>
      </c>
      <c r="EJ59" s="1625">
        <v>4924</v>
      </c>
      <c r="EK59" s="1625">
        <v>7720</v>
      </c>
      <c r="EL59" s="1625">
        <v>4444</v>
      </c>
      <c r="EM59" s="1625">
        <v>16821</v>
      </c>
      <c r="EN59" s="1625">
        <v>5241</v>
      </c>
      <c r="EO59" s="1625">
        <v>9003</v>
      </c>
      <c r="EP59" s="1625">
        <v>10064</v>
      </c>
      <c r="EQ59" s="1625">
        <v>7423</v>
      </c>
      <c r="ER59" s="1625">
        <v>5725</v>
      </c>
      <c r="ES59" s="1625">
        <v>9775</v>
      </c>
      <c r="ET59" s="1625"/>
      <c r="EU59" s="1625"/>
      <c r="EV59" s="1632">
        <v>404</v>
      </c>
      <c r="EW59" s="1625"/>
      <c r="EX59" s="1625"/>
      <c r="EY59" s="1625"/>
      <c r="EZ59" s="1625"/>
      <c r="FA59" s="1625"/>
      <c r="FB59" s="1625"/>
      <c r="FC59" s="1625"/>
      <c r="FD59" s="1625"/>
      <c r="FE59" s="1625"/>
      <c r="FF59" s="1625"/>
      <c r="FG59" s="1625"/>
      <c r="FH59" s="1625"/>
      <c r="FI59" s="1625"/>
      <c r="FJ59" s="1625"/>
      <c r="FK59" s="1625"/>
      <c r="FL59" s="1625"/>
      <c r="FM59" s="1625"/>
      <c r="FN59" s="1625"/>
      <c r="FO59" s="1625"/>
      <c r="FP59" s="1625"/>
      <c r="FQ59" s="1625"/>
      <c r="FR59" s="1625"/>
      <c r="FS59" s="1625"/>
      <c r="FT59" s="1625"/>
      <c r="FU59" s="1625"/>
      <c r="FV59" s="1625"/>
      <c r="FW59" s="1625"/>
      <c r="FX59" s="1625"/>
      <c r="FY59" s="1650"/>
      <c r="FZ59" s="1625"/>
      <c r="GA59" s="1625"/>
      <c r="GB59" s="1625"/>
      <c r="GC59" s="1625"/>
      <c r="GD59" s="1625"/>
      <c r="GE59" s="1625"/>
      <c r="GF59" s="1625"/>
      <c r="GG59" s="1625"/>
      <c r="GH59" s="1625"/>
      <c r="GI59" s="1625"/>
      <c r="GJ59" s="1625"/>
      <c r="GK59" s="1625"/>
      <c r="GL59" s="1625"/>
      <c r="GM59" s="1625"/>
      <c r="GN59" s="1625"/>
      <c r="GO59" s="1625"/>
      <c r="GP59" s="1625"/>
      <c r="GQ59" s="1625"/>
      <c r="GR59" s="1625"/>
      <c r="GS59" s="1625"/>
      <c r="GT59" s="1627"/>
    </row>
    <row r="60" spans="1:202">
      <c r="A60" s="1620" t="s">
        <v>2008</v>
      </c>
      <c r="B60" s="1620">
        <v>1952</v>
      </c>
      <c r="C60" s="1627">
        <v>765068</v>
      </c>
      <c r="D60" s="1625">
        <v>35511</v>
      </c>
      <c r="E60" s="1625">
        <v>12879</v>
      </c>
      <c r="F60" s="1625">
        <v>14123</v>
      </c>
      <c r="G60" s="1625">
        <v>13984</v>
      </c>
      <c r="H60" s="1625">
        <v>13203</v>
      </c>
      <c r="I60" s="1625">
        <v>13401</v>
      </c>
      <c r="J60" s="1625">
        <v>19846</v>
      </c>
      <c r="K60" s="1625">
        <v>20802</v>
      </c>
      <c r="L60" s="1625">
        <v>15082</v>
      </c>
      <c r="M60" s="1625">
        <v>14480</v>
      </c>
      <c r="N60" s="1625">
        <v>21885</v>
      </c>
      <c r="O60" s="1625">
        <v>21695</v>
      </c>
      <c r="P60" s="1625">
        <v>45646</v>
      </c>
      <c r="Q60" s="1625">
        <v>19585</v>
      </c>
      <c r="R60" s="1625">
        <v>24087</v>
      </c>
      <c r="S60" s="1625">
        <v>10084</v>
      </c>
      <c r="T60" s="1625">
        <v>10191</v>
      </c>
      <c r="U60" s="1625">
        <v>8205</v>
      </c>
      <c r="V60" s="1625">
        <v>6919</v>
      </c>
      <c r="W60" s="1625">
        <v>17931</v>
      </c>
      <c r="X60" s="1625">
        <v>14673</v>
      </c>
      <c r="Y60" s="1625">
        <v>20639</v>
      </c>
      <c r="Z60" s="1625">
        <v>29374</v>
      </c>
      <c r="AA60" s="1625">
        <v>13478</v>
      </c>
      <c r="AB60" s="1625">
        <v>8493</v>
      </c>
      <c r="AC60" s="1625">
        <v>15417</v>
      </c>
      <c r="AD60" s="1625">
        <v>32697</v>
      </c>
      <c r="AE60" s="1650">
        <v>29177</v>
      </c>
      <c r="AF60" s="1625">
        <v>7524</v>
      </c>
      <c r="AG60" s="1625">
        <v>8980</v>
      </c>
      <c r="AH60" s="1625">
        <v>5870</v>
      </c>
      <c r="AI60" s="1625">
        <v>9597</v>
      </c>
      <c r="AJ60" s="1625">
        <v>15623</v>
      </c>
      <c r="AK60" s="1625">
        <v>19131</v>
      </c>
      <c r="AL60" s="1625">
        <v>14508</v>
      </c>
      <c r="AM60" s="1625">
        <v>8942</v>
      </c>
      <c r="AN60" s="1625">
        <v>9277</v>
      </c>
      <c r="AO60" s="1625">
        <v>13644</v>
      </c>
      <c r="AP60" s="1625">
        <v>8578</v>
      </c>
      <c r="AQ60" s="1625">
        <v>32163</v>
      </c>
      <c r="AR60" s="1625">
        <v>9729</v>
      </c>
      <c r="AS60" s="1625">
        <v>16742</v>
      </c>
      <c r="AT60" s="1625">
        <v>18500</v>
      </c>
      <c r="AU60" s="1625">
        <v>13469</v>
      </c>
      <c r="AV60" s="1625">
        <v>10638</v>
      </c>
      <c r="AW60" s="1625">
        <v>17039</v>
      </c>
      <c r="AX60" s="1625"/>
      <c r="AY60" s="1625"/>
      <c r="AZ60" s="1632">
        <v>1627</v>
      </c>
      <c r="BA60" s="1625">
        <v>395205</v>
      </c>
      <c r="BB60" s="1625">
        <v>19262</v>
      </c>
      <c r="BC60" s="1625">
        <v>6790</v>
      </c>
      <c r="BD60" s="1625">
        <v>7203</v>
      </c>
      <c r="BE60" s="1625">
        <v>7290</v>
      </c>
      <c r="BF60" s="1625">
        <v>6944</v>
      </c>
      <c r="BG60" s="1625">
        <v>6936</v>
      </c>
      <c r="BH60" s="1625">
        <v>10106</v>
      </c>
      <c r="BI60" s="1625">
        <v>10616</v>
      </c>
      <c r="BJ60" s="1625">
        <v>7624</v>
      </c>
      <c r="BK60" s="1625">
        <v>7378</v>
      </c>
      <c r="BL60" s="1625">
        <v>11216</v>
      </c>
      <c r="BM60" s="1625">
        <v>11125</v>
      </c>
      <c r="BN60" s="1625">
        <v>24136</v>
      </c>
      <c r="BO60" s="1625">
        <v>10397</v>
      </c>
      <c r="BP60" s="1625">
        <v>12083</v>
      </c>
      <c r="BQ60" s="1625">
        <v>5132</v>
      </c>
      <c r="BR60" s="1625">
        <v>5082</v>
      </c>
      <c r="BS60" s="1625">
        <v>4058</v>
      </c>
      <c r="BT60" s="1625">
        <v>3581</v>
      </c>
      <c r="BU60" s="1625">
        <v>9062</v>
      </c>
      <c r="BV60" s="1625">
        <v>7628</v>
      </c>
      <c r="BW60" s="1625">
        <v>10895</v>
      </c>
      <c r="BX60" s="1625">
        <v>15063</v>
      </c>
      <c r="BY60" s="1625">
        <v>6945</v>
      </c>
      <c r="BZ60" s="1625">
        <v>4291</v>
      </c>
      <c r="CA60" s="1625">
        <v>7846</v>
      </c>
      <c r="CB60" s="1625">
        <v>17009</v>
      </c>
      <c r="CC60" s="1650">
        <v>15375</v>
      </c>
      <c r="CD60" s="1625">
        <v>3867</v>
      </c>
      <c r="CE60" s="1625">
        <v>4616</v>
      </c>
      <c r="CF60" s="1625">
        <v>2987</v>
      </c>
      <c r="CG60" s="1625">
        <v>4887</v>
      </c>
      <c r="CH60" s="1625">
        <v>7970</v>
      </c>
      <c r="CI60" s="1625">
        <v>9823</v>
      </c>
      <c r="CJ60" s="1625">
        <v>7539</v>
      </c>
      <c r="CK60" s="1625">
        <v>4530</v>
      </c>
      <c r="CL60" s="1625">
        <v>4787</v>
      </c>
      <c r="CM60" s="1625">
        <v>7075</v>
      </c>
      <c r="CN60" s="1625">
        <v>4459</v>
      </c>
      <c r="CO60" s="1625">
        <v>16845</v>
      </c>
      <c r="CP60" s="1625">
        <v>4898</v>
      </c>
      <c r="CQ60" s="1625">
        <v>8641</v>
      </c>
      <c r="CR60" s="1625">
        <v>9135</v>
      </c>
      <c r="CS60" s="1625">
        <v>6764</v>
      </c>
      <c r="CT60" s="1625">
        <v>5522</v>
      </c>
      <c r="CU60" s="1625">
        <v>8549</v>
      </c>
      <c r="CV60" s="1625">
        <v>0</v>
      </c>
      <c r="CW60" s="1625"/>
      <c r="CX60" s="1632">
        <v>1238</v>
      </c>
      <c r="CY60" s="1625">
        <v>369863</v>
      </c>
      <c r="CZ60" s="1625">
        <v>16249</v>
      </c>
      <c r="DA60" s="1625">
        <v>6089</v>
      </c>
      <c r="DB60" s="1625">
        <v>6920</v>
      </c>
      <c r="DC60" s="1625">
        <v>6694</v>
      </c>
      <c r="DD60" s="1625">
        <v>6259</v>
      </c>
      <c r="DE60" s="1625">
        <v>6465</v>
      </c>
      <c r="DF60" s="1625">
        <v>9740</v>
      </c>
      <c r="DG60" s="1625">
        <v>10186</v>
      </c>
      <c r="DH60" s="1625">
        <v>7458</v>
      </c>
      <c r="DI60" s="1625">
        <v>7102</v>
      </c>
      <c r="DJ60" s="1625">
        <v>10669</v>
      </c>
      <c r="DK60" s="1625">
        <v>10570</v>
      </c>
      <c r="DL60" s="1625">
        <v>21510</v>
      </c>
      <c r="DM60" s="1625">
        <v>9188</v>
      </c>
      <c r="DN60" s="1625">
        <v>12004</v>
      </c>
      <c r="DO60" s="1625">
        <v>4952</v>
      </c>
      <c r="DP60" s="1625">
        <v>5109</v>
      </c>
      <c r="DQ60" s="1625">
        <v>4147</v>
      </c>
      <c r="DR60" s="1625">
        <v>3338</v>
      </c>
      <c r="DS60" s="1625">
        <v>8869</v>
      </c>
      <c r="DT60" s="1625">
        <v>7045</v>
      </c>
      <c r="DU60" s="1625">
        <v>9744</v>
      </c>
      <c r="DV60" s="1625">
        <v>14311</v>
      </c>
      <c r="DW60" s="1625">
        <v>6533</v>
      </c>
      <c r="DX60" s="1625">
        <v>4202</v>
      </c>
      <c r="DY60" s="1625">
        <v>7571</v>
      </c>
      <c r="DZ60" s="1625">
        <v>15688</v>
      </c>
      <c r="EA60" s="1650">
        <v>13802</v>
      </c>
      <c r="EB60" s="1625">
        <v>3657</v>
      </c>
      <c r="EC60" s="1625">
        <v>4364</v>
      </c>
      <c r="ED60" s="1625">
        <v>2883</v>
      </c>
      <c r="EE60" s="1625">
        <v>4710</v>
      </c>
      <c r="EF60" s="1625">
        <v>7653</v>
      </c>
      <c r="EG60" s="1625">
        <v>9308</v>
      </c>
      <c r="EH60" s="1625">
        <v>6969</v>
      </c>
      <c r="EI60" s="1625">
        <v>4412</v>
      </c>
      <c r="EJ60" s="1625">
        <v>4490</v>
      </c>
      <c r="EK60" s="1625">
        <v>6569</v>
      </c>
      <c r="EL60" s="1625">
        <v>4119</v>
      </c>
      <c r="EM60" s="1625">
        <v>15318</v>
      </c>
      <c r="EN60" s="1625">
        <v>4831</v>
      </c>
      <c r="EO60" s="1625">
        <v>8101</v>
      </c>
      <c r="EP60" s="1625">
        <v>9365</v>
      </c>
      <c r="EQ60" s="1625">
        <v>6705</v>
      </c>
      <c r="ER60" s="1625">
        <v>5116</v>
      </c>
      <c r="ES60" s="1625">
        <v>8490</v>
      </c>
      <c r="ET60" s="1625">
        <v>0</v>
      </c>
      <c r="EU60" s="1625"/>
      <c r="EV60" s="1632">
        <v>389</v>
      </c>
      <c r="EW60" s="1625"/>
      <c r="EX60" s="1625"/>
      <c r="EY60" s="1625"/>
      <c r="EZ60" s="1625"/>
      <c r="FA60" s="1625"/>
      <c r="FB60" s="1625"/>
      <c r="FC60" s="1625"/>
      <c r="FD60" s="1625"/>
      <c r="FE60" s="1625"/>
      <c r="FF60" s="1625"/>
      <c r="FG60" s="1625"/>
      <c r="FH60" s="1625"/>
      <c r="FI60" s="1625"/>
      <c r="FJ60" s="1625"/>
      <c r="FK60" s="1625"/>
      <c r="FL60" s="1625"/>
      <c r="FM60" s="1625"/>
      <c r="FN60" s="1625"/>
      <c r="FO60" s="1625"/>
      <c r="FP60" s="1625"/>
      <c r="FQ60" s="1625"/>
      <c r="FR60" s="1625"/>
      <c r="FS60" s="1625"/>
      <c r="FT60" s="1625"/>
      <c r="FU60" s="1625"/>
      <c r="FV60" s="1625"/>
      <c r="FW60" s="1625"/>
      <c r="FX60" s="1625"/>
      <c r="FY60" s="1650"/>
      <c r="FZ60" s="1625"/>
      <c r="GA60" s="1625"/>
      <c r="GB60" s="1625"/>
      <c r="GC60" s="1625"/>
      <c r="GD60" s="1625"/>
      <c r="GE60" s="1625"/>
      <c r="GF60" s="1625"/>
      <c r="GG60" s="1625"/>
      <c r="GH60" s="1625"/>
      <c r="GI60" s="1625"/>
      <c r="GJ60" s="1625"/>
      <c r="GK60" s="1625"/>
      <c r="GL60" s="1625"/>
      <c r="GM60" s="1625"/>
      <c r="GN60" s="1625"/>
      <c r="GO60" s="1625"/>
      <c r="GP60" s="1625"/>
      <c r="GQ60" s="1625"/>
      <c r="GR60" s="1625"/>
      <c r="GS60" s="1625"/>
      <c r="GT60" s="1627"/>
    </row>
    <row r="61" spans="1:202">
      <c r="A61" s="1620" t="s">
        <v>2009</v>
      </c>
      <c r="B61" s="1620">
        <v>1953</v>
      </c>
      <c r="C61" s="1627">
        <v>772547</v>
      </c>
      <c r="D61" s="1625">
        <v>35636</v>
      </c>
      <c r="E61" s="1625">
        <v>12746</v>
      </c>
      <c r="F61" s="1625">
        <v>13965</v>
      </c>
      <c r="G61" s="1625">
        <v>14375</v>
      </c>
      <c r="H61" s="1625">
        <v>12250</v>
      </c>
      <c r="I61" s="1625">
        <v>12908</v>
      </c>
      <c r="J61" s="1625">
        <v>19958</v>
      </c>
      <c r="K61" s="1625">
        <v>21738</v>
      </c>
      <c r="L61" s="1625">
        <v>15181</v>
      </c>
      <c r="M61" s="1625">
        <v>14392</v>
      </c>
      <c r="N61" s="1625">
        <v>22545</v>
      </c>
      <c r="O61" s="1625">
        <v>22643</v>
      </c>
      <c r="P61" s="1625">
        <v>47275</v>
      </c>
      <c r="Q61" s="1625">
        <v>20045</v>
      </c>
      <c r="R61" s="1625">
        <v>23882</v>
      </c>
      <c r="S61" s="1625">
        <v>10178</v>
      </c>
      <c r="T61" s="1625">
        <v>10081</v>
      </c>
      <c r="U61" s="1625">
        <v>7802</v>
      </c>
      <c r="V61" s="1625">
        <v>7198</v>
      </c>
      <c r="W61" s="1625">
        <v>19001</v>
      </c>
      <c r="X61" s="1625">
        <v>14841</v>
      </c>
      <c r="Y61" s="1625">
        <v>21856</v>
      </c>
      <c r="Z61" s="1625">
        <v>29884</v>
      </c>
      <c r="AA61" s="1625">
        <v>13624</v>
      </c>
      <c r="AB61" s="1625">
        <v>8551</v>
      </c>
      <c r="AC61" s="1625">
        <v>15562</v>
      </c>
      <c r="AD61" s="1625">
        <v>31842</v>
      </c>
      <c r="AE61" s="1650">
        <v>28838</v>
      </c>
      <c r="AF61" s="1625">
        <v>7305</v>
      </c>
      <c r="AG61" s="1625">
        <v>9733</v>
      </c>
      <c r="AH61" s="1625">
        <v>5710</v>
      </c>
      <c r="AI61" s="1625">
        <v>9647</v>
      </c>
      <c r="AJ61" s="1625">
        <v>15778</v>
      </c>
      <c r="AK61" s="1625">
        <v>19706</v>
      </c>
      <c r="AL61" s="1625">
        <v>14512</v>
      </c>
      <c r="AM61" s="1625">
        <v>9290</v>
      </c>
      <c r="AN61" s="1625">
        <v>9418</v>
      </c>
      <c r="AO61" s="1625">
        <v>13824</v>
      </c>
      <c r="AP61" s="1625">
        <v>8817</v>
      </c>
      <c r="AQ61" s="1625">
        <v>31765</v>
      </c>
      <c r="AR61" s="1625">
        <v>9602</v>
      </c>
      <c r="AS61" s="1625">
        <v>16719</v>
      </c>
      <c r="AT61" s="1625">
        <v>18383</v>
      </c>
      <c r="AU61" s="1625">
        <v>13152</v>
      </c>
      <c r="AV61" s="1625">
        <v>10664</v>
      </c>
      <c r="AW61" s="1625">
        <v>17507</v>
      </c>
      <c r="AX61" s="1625"/>
      <c r="AY61" s="1625"/>
      <c r="AZ61" s="1632">
        <v>2218</v>
      </c>
      <c r="BA61" s="1625">
        <v>399859</v>
      </c>
      <c r="BB61" s="1625">
        <v>19365</v>
      </c>
      <c r="BC61" s="1625">
        <v>6693</v>
      </c>
      <c r="BD61" s="1625">
        <v>7169</v>
      </c>
      <c r="BE61" s="1625">
        <v>7466</v>
      </c>
      <c r="BF61" s="1625">
        <v>6481</v>
      </c>
      <c r="BG61" s="1625">
        <v>6637</v>
      </c>
      <c r="BH61" s="1625">
        <v>10334</v>
      </c>
      <c r="BI61" s="1625">
        <v>11077</v>
      </c>
      <c r="BJ61" s="1625">
        <v>7776</v>
      </c>
      <c r="BK61" s="1625">
        <v>7314</v>
      </c>
      <c r="BL61" s="1625">
        <v>11433</v>
      </c>
      <c r="BM61" s="1625">
        <v>11373</v>
      </c>
      <c r="BN61" s="1625">
        <v>25255</v>
      </c>
      <c r="BO61" s="1625">
        <v>10669</v>
      </c>
      <c r="BP61" s="1625">
        <v>12019</v>
      </c>
      <c r="BQ61" s="1625">
        <v>5146</v>
      </c>
      <c r="BR61" s="1625">
        <v>5070</v>
      </c>
      <c r="BS61" s="1625">
        <v>3895</v>
      </c>
      <c r="BT61" s="1625">
        <v>3649</v>
      </c>
      <c r="BU61" s="1625">
        <v>9650</v>
      </c>
      <c r="BV61" s="1625">
        <v>7708</v>
      </c>
      <c r="BW61" s="1625">
        <v>11612</v>
      </c>
      <c r="BX61" s="1625">
        <v>15369</v>
      </c>
      <c r="BY61" s="1625">
        <v>6949</v>
      </c>
      <c r="BZ61" s="1625">
        <v>4366</v>
      </c>
      <c r="CA61" s="1625">
        <v>7872</v>
      </c>
      <c r="CB61" s="1625">
        <v>16720</v>
      </c>
      <c r="CC61" s="1650">
        <v>15073</v>
      </c>
      <c r="CD61" s="1625">
        <v>3732</v>
      </c>
      <c r="CE61" s="1625">
        <v>5039</v>
      </c>
      <c r="CF61" s="1625">
        <v>2921</v>
      </c>
      <c r="CG61" s="1625">
        <v>4849</v>
      </c>
      <c r="CH61" s="1625">
        <v>8179</v>
      </c>
      <c r="CI61" s="1625">
        <v>10164</v>
      </c>
      <c r="CJ61" s="1625">
        <v>7512</v>
      </c>
      <c r="CK61" s="1625">
        <v>4783</v>
      </c>
      <c r="CL61" s="1625">
        <v>4901</v>
      </c>
      <c r="CM61" s="1625">
        <v>7196</v>
      </c>
      <c r="CN61" s="1625">
        <v>4526</v>
      </c>
      <c r="CO61" s="1625">
        <v>16794</v>
      </c>
      <c r="CP61" s="1625">
        <v>4939</v>
      </c>
      <c r="CQ61" s="1625">
        <v>8516</v>
      </c>
      <c r="CR61" s="1625">
        <v>9153</v>
      </c>
      <c r="CS61" s="1625">
        <v>6591</v>
      </c>
      <c r="CT61" s="1625">
        <v>5525</v>
      </c>
      <c r="CU61" s="1625">
        <v>8723</v>
      </c>
      <c r="CV61" s="1625"/>
      <c r="CW61" s="1625"/>
      <c r="CX61" s="1632">
        <v>1676</v>
      </c>
      <c r="CY61" s="1625">
        <v>372688</v>
      </c>
      <c r="CZ61" s="1625">
        <v>16271</v>
      </c>
      <c r="DA61" s="1625">
        <v>6053</v>
      </c>
      <c r="DB61" s="1625">
        <v>6796</v>
      </c>
      <c r="DC61" s="1625">
        <v>6909</v>
      </c>
      <c r="DD61" s="1625">
        <v>5769</v>
      </c>
      <c r="DE61" s="1625">
        <v>6271</v>
      </c>
      <c r="DF61" s="1625">
        <v>9624</v>
      </c>
      <c r="DG61" s="1625">
        <v>10661</v>
      </c>
      <c r="DH61" s="1625">
        <v>7405</v>
      </c>
      <c r="DI61" s="1625">
        <v>7078</v>
      </c>
      <c r="DJ61" s="1625">
        <v>11112</v>
      </c>
      <c r="DK61" s="1625">
        <v>11270</v>
      </c>
      <c r="DL61" s="1625">
        <v>22020</v>
      </c>
      <c r="DM61" s="1625">
        <v>9376</v>
      </c>
      <c r="DN61" s="1625">
        <v>11863</v>
      </c>
      <c r="DO61" s="1625">
        <v>5032</v>
      </c>
      <c r="DP61" s="1625">
        <v>5011</v>
      </c>
      <c r="DQ61" s="1625">
        <v>3907</v>
      </c>
      <c r="DR61" s="1625">
        <v>3549</v>
      </c>
      <c r="DS61" s="1625">
        <v>9351</v>
      </c>
      <c r="DT61" s="1625">
        <v>7133</v>
      </c>
      <c r="DU61" s="1625">
        <v>10244</v>
      </c>
      <c r="DV61" s="1625">
        <v>14515</v>
      </c>
      <c r="DW61" s="1625">
        <v>6675</v>
      </c>
      <c r="DX61" s="1625">
        <v>4185</v>
      </c>
      <c r="DY61" s="1625">
        <v>7690</v>
      </c>
      <c r="DZ61" s="1625">
        <v>15122</v>
      </c>
      <c r="EA61" s="1650">
        <v>13765</v>
      </c>
      <c r="EB61" s="1625">
        <v>3573</v>
      </c>
      <c r="EC61" s="1625">
        <v>4694</v>
      </c>
      <c r="ED61" s="1625">
        <v>2789</v>
      </c>
      <c r="EE61" s="1625">
        <v>4798</v>
      </c>
      <c r="EF61" s="1625">
        <v>7599</v>
      </c>
      <c r="EG61" s="1625">
        <v>9542</v>
      </c>
      <c r="EH61" s="1625">
        <v>7000</v>
      </c>
      <c r="EI61" s="1625">
        <v>4507</v>
      </c>
      <c r="EJ61" s="1625">
        <v>4517</v>
      </c>
      <c r="EK61" s="1625">
        <v>6628</v>
      </c>
      <c r="EL61" s="1625">
        <v>4291</v>
      </c>
      <c r="EM61" s="1625">
        <v>14971</v>
      </c>
      <c r="EN61" s="1625">
        <v>4663</v>
      </c>
      <c r="EO61" s="1625">
        <v>8203</v>
      </c>
      <c r="EP61" s="1625">
        <v>9230</v>
      </c>
      <c r="EQ61" s="1625">
        <v>6561</v>
      </c>
      <c r="ER61" s="1625">
        <v>5139</v>
      </c>
      <c r="ES61" s="1625">
        <v>8784</v>
      </c>
      <c r="ET61" s="1625"/>
      <c r="EU61" s="1625"/>
      <c r="EV61" s="1632">
        <v>542</v>
      </c>
      <c r="EW61" s="1625"/>
      <c r="EX61" s="1625"/>
      <c r="EY61" s="1625"/>
      <c r="EZ61" s="1625"/>
      <c r="FA61" s="1625"/>
      <c r="FB61" s="1625"/>
      <c r="FC61" s="1625"/>
      <c r="FD61" s="1625"/>
      <c r="FE61" s="1625"/>
      <c r="FF61" s="1625"/>
      <c r="FG61" s="1625"/>
      <c r="FH61" s="1625"/>
      <c r="FI61" s="1625"/>
      <c r="FJ61" s="1625"/>
      <c r="FK61" s="1625"/>
      <c r="FL61" s="1625"/>
      <c r="FM61" s="1625"/>
      <c r="FN61" s="1625"/>
      <c r="FO61" s="1625"/>
      <c r="FP61" s="1625"/>
      <c r="FQ61" s="1625"/>
      <c r="FR61" s="1625"/>
      <c r="FS61" s="1625"/>
      <c r="FT61" s="1625"/>
      <c r="FU61" s="1625"/>
      <c r="FV61" s="1625"/>
      <c r="FW61" s="1625"/>
      <c r="FX61" s="1625"/>
      <c r="FY61" s="1650"/>
      <c r="FZ61" s="1625"/>
      <c r="GA61" s="1625"/>
      <c r="GB61" s="1625"/>
      <c r="GC61" s="1625"/>
      <c r="GD61" s="1625"/>
      <c r="GE61" s="1625"/>
      <c r="GF61" s="1625"/>
      <c r="GG61" s="1625"/>
      <c r="GH61" s="1625"/>
      <c r="GI61" s="1625"/>
      <c r="GJ61" s="1625"/>
      <c r="GK61" s="1625"/>
      <c r="GL61" s="1625"/>
      <c r="GM61" s="1625"/>
      <c r="GN61" s="1625"/>
      <c r="GO61" s="1625"/>
      <c r="GP61" s="1625"/>
      <c r="GQ61" s="1625"/>
      <c r="GR61" s="1625"/>
      <c r="GS61" s="1625"/>
      <c r="GT61" s="1627"/>
    </row>
    <row r="62" spans="1:202">
      <c r="A62" s="1620" t="s">
        <v>2010</v>
      </c>
      <c r="B62" s="1620">
        <v>1954</v>
      </c>
      <c r="C62" s="1627">
        <v>721491</v>
      </c>
      <c r="D62" s="1625">
        <v>33933</v>
      </c>
      <c r="E62" s="1625">
        <v>12065</v>
      </c>
      <c r="F62" s="1625">
        <v>12902</v>
      </c>
      <c r="G62" s="1625">
        <v>13253</v>
      </c>
      <c r="H62" s="1625">
        <v>11737</v>
      </c>
      <c r="I62" s="1625">
        <v>12316</v>
      </c>
      <c r="J62" s="1625">
        <v>18753</v>
      </c>
      <c r="K62" s="1625">
        <v>19882</v>
      </c>
      <c r="L62" s="1625">
        <v>13945</v>
      </c>
      <c r="M62" s="1625">
        <v>13472</v>
      </c>
      <c r="N62" s="1625">
        <v>20397</v>
      </c>
      <c r="O62" s="1625">
        <v>20201</v>
      </c>
      <c r="P62" s="1625">
        <v>45697</v>
      </c>
      <c r="Q62" s="1625">
        <v>19168</v>
      </c>
      <c r="R62" s="1625">
        <v>21272</v>
      </c>
      <c r="S62" s="1625">
        <v>8893</v>
      </c>
      <c r="T62" s="1625">
        <v>8964</v>
      </c>
      <c r="U62" s="1625">
        <v>6765</v>
      </c>
      <c r="V62" s="1625">
        <v>6626</v>
      </c>
      <c r="W62" s="1625">
        <v>16989</v>
      </c>
      <c r="X62" s="1625">
        <v>13245</v>
      </c>
      <c r="Y62" s="1625">
        <v>20044</v>
      </c>
      <c r="Z62" s="1625">
        <v>28001</v>
      </c>
      <c r="AA62" s="1625">
        <v>12435</v>
      </c>
      <c r="AB62" s="1625">
        <v>7751</v>
      </c>
      <c r="AC62" s="1625">
        <v>14139</v>
      </c>
      <c r="AD62" s="1625">
        <v>31188</v>
      </c>
      <c r="AE62" s="1650">
        <v>27328</v>
      </c>
      <c r="AF62" s="1625">
        <v>6998</v>
      </c>
      <c r="AG62" s="1625">
        <v>8815</v>
      </c>
      <c r="AH62" s="1625">
        <v>5219</v>
      </c>
      <c r="AI62" s="1625">
        <v>8940</v>
      </c>
      <c r="AJ62" s="1625">
        <v>14763</v>
      </c>
      <c r="AK62" s="1625">
        <v>17940</v>
      </c>
      <c r="AL62" s="1625">
        <v>14048</v>
      </c>
      <c r="AM62" s="1625">
        <v>8384</v>
      </c>
      <c r="AN62" s="1625">
        <v>8469</v>
      </c>
      <c r="AO62" s="1625">
        <v>13160</v>
      </c>
      <c r="AP62" s="1625">
        <v>8296</v>
      </c>
      <c r="AQ62" s="1625">
        <v>30425</v>
      </c>
      <c r="AR62" s="1625">
        <v>9053</v>
      </c>
      <c r="AS62" s="1625">
        <v>15543</v>
      </c>
      <c r="AT62" s="1625">
        <v>16908</v>
      </c>
      <c r="AU62" s="1625">
        <v>12458</v>
      </c>
      <c r="AV62" s="1625">
        <v>10196</v>
      </c>
      <c r="AW62" s="1625">
        <v>18330</v>
      </c>
      <c r="AX62" s="1625"/>
      <c r="AY62" s="1625"/>
      <c r="AZ62" s="1632">
        <v>2185</v>
      </c>
      <c r="BA62" s="1625">
        <v>379658</v>
      </c>
      <c r="BB62" s="1625">
        <v>18963</v>
      </c>
      <c r="BC62" s="1625">
        <v>6450</v>
      </c>
      <c r="BD62" s="1625">
        <v>6737</v>
      </c>
      <c r="BE62" s="1625">
        <v>7024</v>
      </c>
      <c r="BF62" s="1625">
        <v>6295</v>
      </c>
      <c r="BG62" s="1625">
        <v>6280</v>
      </c>
      <c r="BH62" s="1625">
        <v>9736</v>
      </c>
      <c r="BI62" s="1625">
        <v>10317</v>
      </c>
      <c r="BJ62" s="1625">
        <v>7122</v>
      </c>
      <c r="BK62" s="1625">
        <v>7041</v>
      </c>
      <c r="BL62" s="1625">
        <v>10555</v>
      </c>
      <c r="BM62" s="1625">
        <v>10544</v>
      </c>
      <c r="BN62" s="1625">
        <v>24721</v>
      </c>
      <c r="BO62" s="1625">
        <v>10239</v>
      </c>
      <c r="BP62" s="1625">
        <v>10924</v>
      </c>
      <c r="BQ62" s="1625">
        <v>4563</v>
      </c>
      <c r="BR62" s="1625">
        <v>4524</v>
      </c>
      <c r="BS62" s="1625">
        <v>3449</v>
      </c>
      <c r="BT62" s="1625">
        <v>3477</v>
      </c>
      <c r="BU62" s="1625">
        <v>8787</v>
      </c>
      <c r="BV62" s="1625">
        <v>7020</v>
      </c>
      <c r="BW62" s="1625">
        <v>10801</v>
      </c>
      <c r="BX62" s="1625">
        <v>14609</v>
      </c>
      <c r="BY62" s="1625">
        <v>6399</v>
      </c>
      <c r="BZ62" s="1625">
        <v>3956</v>
      </c>
      <c r="CA62" s="1625">
        <v>7286</v>
      </c>
      <c r="CB62" s="1625">
        <v>16775</v>
      </c>
      <c r="CC62" s="1650">
        <v>14512</v>
      </c>
      <c r="CD62" s="1625">
        <v>3679</v>
      </c>
      <c r="CE62" s="1625">
        <v>4636</v>
      </c>
      <c r="CF62" s="1625">
        <v>2777</v>
      </c>
      <c r="CG62" s="1625">
        <v>4555</v>
      </c>
      <c r="CH62" s="1625">
        <v>7755</v>
      </c>
      <c r="CI62" s="1625">
        <v>9361</v>
      </c>
      <c r="CJ62" s="1625">
        <v>7385</v>
      </c>
      <c r="CK62" s="1625">
        <v>4301</v>
      </c>
      <c r="CL62" s="1625">
        <v>4342</v>
      </c>
      <c r="CM62" s="1625">
        <v>6928</v>
      </c>
      <c r="CN62" s="1625">
        <v>4429</v>
      </c>
      <c r="CO62" s="1625">
        <v>16503</v>
      </c>
      <c r="CP62" s="1625">
        <v>4671</v>
      </c>
      <c r="CQ62" s="1625">
        <v>8107</v>
      </c>
      <c r="CR62" s="1625">
        <v>8569</v>
      </c>
      <c r="CS62" s="1625">
        <v>6266</v>
      </c>
      <c r="CT62" s="1625">
        <v>5282</v>
      </c>
      <c r="CU62" s="1625">
        <v>9261</v>
      </c>
      <c r="CV62" s="1625"/>
      <c r="CW62" s="1625"/>
      <c r="CX62" s="1632">
        <v>1745</v>
      </c>
      <c r="CY62" s="1625">
        <v>341833</v>
      </c>
      <c r="CZ62" s="1625">
        <v>14970</v>
      </c>
      <c r="DA62" s="1625">
        <v>5615</v>
      </c>
      <c r="DB62" s="1625">
        <v>6165</v>
      </c>
      <c r="DC62" s="1625">
        <v>6229</v>
      </c>
      <c r="DD62" s="1625">
        <v>5442</v>
      </c>
      <c r="DE62" s="1625">
        <v>6036</v>
      </c>
      <c r="DF62" s="1625">
        <v>9017</v>
      </c>
      <c r="DG62" s="1625">
        <v>9565</v>
      </c>
      <c r="DH62" s="1625">
        <v>6823</v>
      </c>
      <c r="DI62" s="1625">
        <v>6431</v>
      </c>
      <c r="DJ62" s="1625">
        <v>9842</v>
      </c>
      <c r="DK62" s="1625">
        <v>9657</v>
      </c>
      <c r="DL62" s="1625">
        <v>20976</v>
      </c>
      <c r="DM62" s="1625">
        <v>8929</v>
      </c>
      <c r="DN62" s="1625">
        <v>10348</v>
      </c>
      <c r="DO62" s="1625">
        <v>4330</v>
      </c>
      <c r="DP62" s="1625">
        <v>4440</v>
      </c>
      <c r="DQ62" s="1625">
        <v>3316</v>
      </c>
      <c r="DR62" s="1625">
        <v>3149</v>
      </c>
      <c r="DS62" s="1625">
        <v>8202</v>
      </c>
      <c r="DT62" s="1625">
        <v>6225</v>
      </c>
      <c r="DU62" s="1625">
        <v>9243</v>
      </c>
      <c r="DV62" s="1625">
        <v>13392</v>
      </c>
      <c r="DW62" s="1625">
        <v>6036</v>
      </c>
      <c r="DX62" s="1625">
        <v>3795</v>
      </c>
      <c r="DY62" s="1625">
        <v>6853</v>
      </c>
      <c r="DZ62" s="1625">
        <v>14413</v>
      </c>
      <c r="EA62" s="1650">
        <v>12816</v>
      </c>
      <c r="EB62" s="1625">
        <v>3319</v>
      </c>
      <c r="EC62" s="1625">
        <v>4179</v>
      </c>
      <c r="ED62" s="1625">
        <v>2442</v>
      </c>
      <c r="EE62" s="1625">
        <v>4385</v>
      </c>
      <c r="EF62" s="1625">
        <v>7008</v>
      </c>
      <c r="EG62" s="1625">
        <v>8579</v>
      </c>
      <c r="EH62" s="1625">
        <v>6663</v>
      </c>
      <c r="EI62" s="1625">
        <v>4083</v>
      </c>
      <c r="EJ62" s="1625">
        <v>4127</v>
      </c>
      <c r="EK62" s="1625">
        <v>6232</v>
      </c>
      <c r="EL62" s="1625">
        <v>3867</v>
      </c>
      <c r="EM62" s="1625">
        <v>13922</v>
      </c>
      <c r="EN62" s="1625">
        <v>4382</v>
      </c>
      <c r="EO62" s="1625">
        <v>7436</v>
      </c>
      <c r="EP62" s="1625">
        <v>8339</v>
      </c>
      <c r="EQ62" s="1625">
        <v>6192</v>
      </c>
      <c r="ER62" s="1625">
        <v>4914</v>
      </c>
      <c r="ES62" s="1625">
        <v>9069</v>
      </c>
      <c r="ET62" s="1625"/>
      <c r="EU62" s="1625"/>
      <c r="EV62" s="1632">
        <v>440</v>
      </c>
      <c r="EW62" s="1625"/>
      <c r="EX62" s="1625"/>
      <c r="EY62" s="1625"/>
      <c r="EZ62" s="1625"/>
      <c r="FA62" s="1625"/>
      <c r="FB62" s="1625"/>
      <c r="FC62" s="1625"/>
      <c r="FD62" s="1625"/>
      <c r="FE62" s="1625"/>
      <c r="FF62" s="1625"/>
      <c r="FG62" s="1625"/>
      <c r="FH62" s="1625"/>
      <c r="FI62" s="1625"/>
      <c r="FJ62" s="1625"/>
      <c r="FK62" s="1625"/>
      <c r="FL62" s="1625"/>
      <c r="FM62" s="1625"/>
      <c r="FN62" s="1625"/>
      <c r="FO62" s="1625"/>
      <c r="FP62" s="1625"/>
      <c r="FQ62" s="1625"/>
      <c r="FR62" s="1625"/>
      <c r="FS62" s="1625"/>
      <c r="FT62" s="1625"/>
      <c r="FU62" s="1625"/>
      <c r="FV62" s="1625"/>
      <c r="FW62" s="1625"/>
      <c r="FX62" s="1625"/>
      <c r="FY62" s="1650"/>
      <c r="FZ62" s="1625"/>
      <c r="GA62" s="1625"/>
      <c r="GB62" s="1625"/>
      <c r="GC62" s="1625"/>
      <c r="GD62" s="1625"/>
      <c r="GE62" s="1625"/>
      <c r="GF62" s="1625"/>
      <c r="GG62" s="1625"/>
      <c r="GH62" s="1625"/>
      <c r="GI62" s="1625"/>
      <c r="GJ62" s="1625"/>
      <c r="GK62" s="1625"/>
      <c r="GL62" s="1625"/>
      <c r="GM62" s="1625"/>
      <c r="GN62" s="1625"/>
      <c r="GO62" s="1625"/>
      <c r="GP62" s="1625"/>
      <c r="GQ62" s="1625"/>
      <c r="GR62" s="1625"/>
      <c r="GS62" s="1625"/>
      <c r="GT62" s="1627"/>
    </row>
    <row r="63" spans="1:202">
      <c r="A63" s="1620" t="s">
        <v>2011</v>
      </c>
      <c r="B63" s="1620">
        <v>1955</v>
      </c>
      <c r="C63" s="1627">
        <v>693523</v>
      </c>
      <c r="D63" s="1625">
        <v>32729</v>
      </c>
      <c r="E63" s="1625">
        <v>11094</v>
      </c>
      <c r="F63" s="1625">
        <v>12461</v>
      </c>
      <c r="G63" s="1625">
        <v>12646</v>
      </c>
      <c r="H63" s="1625">
        <v>11358</v>
      </c>
      <c r="I63" s="1625">
        <v>11691</v>
      </c>
      <c r="J63" s="1625">
        <v>18287</v>
      </c>
      <c r="K63" s="1625">
        <v>18732</v>
      </c>
      <c r="L63" s="1625">
        <v>13067</v>
      </c>
      <c r="M63" s="1625">
        <v>12821</v>
      </c>
      <c r="N63" s="1625">
        <v>19238</v>
      </c>
      <c r="O63" s="1625">
        <v>19293</v>
      </c>
      <c r="P63" s="1625">
        <v>44718</v>
      </c>
      <c r="Q63" s="1625">
        <v>18614</v>
      </c>
      <c r="R63" s="1625">
        <v>21282</v>
      </c>
      <c r="S63" s="1625">
        <v>8539</v>
      </c>
      <c r="T63" s="1625">
        <v>8713</v>
      </c>
      <c r="U63" s="1625">
        <v>6755</v>
      </c>
      <c r="V63" s="1625">
        <v>6332</v>
      </c>
      <c r="W63" s="1625">
        <v>16993</v>
      </c>
      <c r="X63" s="1625">
        <v>12749</v>
      </c>
      <c r="Y63" s="1625">
        <v>19741</v>
      </c>
      <c r="Z63" s="1625">
        <v>26873</v>
      </c>
      <c r="AA63" s="1625">
        <v>12190</v>
      </c>
      <c r="AB63" s="1625">
        <v>7552</v>
      </c>
      <c r="AC63" s="1625">
        <v>13797</v>
      </c>
      <c r="AD63" s="1625">
        <v>30518</v>
      </c>
      <c r="AE63" s="1650">
        <v>26690</v>
      </c>
      <c r="AF63" s="1625">
        <v>6697</v>
      </c>
      <c r="AG63" s="1625">
        <v>8266</v>
      </c>
      <c r="AH63" s="1625">
        <v>5106</v>
      </c>
      <c r="AI63" s="1625">
        <v>8397</v>
      </c>
      <c r="AJ63" s="1625">
        <v>13783</v>
      </c>
      <c r="AK63" s="1625">
        <v>17560</v>
      </c>
      <c r="AL63" s="1625">
        <v>13428</v>
      </c>
      <c r="AM63" s="1625">
        <v>8185</v>
      </c>
      <c r="AN63" s="1625">
        <v>8086</v>
      </c>
      <c r="AO63" s="1625">
        <v>12655</v>
      </c>
      <c r="AP63" s="1625">
        <v>7955</v>
      </c>
      <c r="AQ63" s="1625">
        <v>29078</v>
      </c>
      <c r="AR63" s="1625">
        <v>8515</v>
      </c>
      <c r="AS63" s="1625">
        <v>14401</v>
      </c>
      <c r="AT63" s="1625">
        <v>15721</v>
      </c>
      <c r="AU63" s="1625">
        <v>11359</v>
      </c>
      <c r="AV63" s="1625">
        <v>9351</v>
      </c>
      <c r="AW63" s="1625">
        <v>17335</v>
      </c>
      <c r="AX63" s="1625"/>
      <c r="AY63" s="1625"/>
      <c r="AZ63" s="1632">
        <v>2172</v>
      </c>
      <c r="BA63" s="1625">
        <v>365246</v>
      </c>
      <c r="BB63" s="1625">
        <v>18124</v>
      </c>
      <c r="BC63" s="1625">
        <v>5942</v>
      </c>
      <c r="BD63" s="1625">
        <v>6521</v>
      </c>
      <c r="BE63" s="1625">
        <v>6678</v>
      </c>
      <c r="BF63" s="1625">
        <v>6049</v>
      </c>
      <c r="BG63" s="1625">
        <v>6193</v>
      </c>
      <c r="BH63" s="1625">
        <v>9479</v>
      </c>
      <c r="BI63" s="1625">
        <v>9685</v>
      </c>
      <c r="BJ63" s="1625">
        <v>6732</v>
      </c>
      <c r="BK63" s="1625">
        <v>6720</v>
      </c>
      <c r="BL63" s="1625">
        <v>10021</v>
      </c>
      <c r="BM63" s="1625">
        <v>10020</v>
      </c>
      <c r="BN63" s="1625">
        <v>24204</v>
      </c>
      <c r="BO63" s="1625">
        <v>10012</v>
      </c>
      <c r="BP63" s="1625">
        <v>10925</v>
      </c>
      <c r="BQ63" s="1625">
        <v>4430</v>
      </c>
      <c r="BR63" s="1625">
        <v>4448</v>
      </c>
      <c r="BS63" s="1625">
        <v>3375</v>
      </c>
      <c r="BT63" s="1625">
        <v>3304</v>
      </c>
      <c r="BU63" s="1625">
        <v>8647</v>
      </c>
      <c r="BV63" s="1625">
        <v>6673</v>
      </c>
      <c r="BW63" s="1625">
        <v>10536</v>
      </c>
      <c r="BX63" s="1625">
        <v>14012</v>
      </c>
      <c r="BY63" s="1625">
        <v>6211</v>
      </c>
      <c r="BZ63" s="1625">
        <v>3886</v>
      </c>
      <c r="CA63" s="1625">
        <v>7154</v>
      </c>
      <c r="CB63" s="1625">
        <v>16237</v>
      </c>
      <c r="CC63" s="1650">
        <v>14192</v>
      </c>
      <c r="CD63" s="1625">
        <v>3491</v>
      </c>
      <c r="CE63" s="1625">
        <v>4349</v>
      </c>
      <c r="CF63" s="1625">
        <v>2631</v>
      </c>
      <c r="CG63" s="1625">
        <v>4375</v>
      </c>
      <c r="CH63" s="1625">
        <v>7179</v>
      </c>
      <c r="CI63" s="1625">
        <v>9233</v>
      </c>
      <c r="CJ63" s="1625">
        <v>7109</v>
      </c>
      <c r="CK63" s="1625">
        <v>4246</v>
      </c>
      <c r="CL63" s="1625">
        <v>4238</v>
      </c>
      <c r="CM63" s="1625">
        <v>6662</v>
      </c>
      <c r="CN63" s="1625">
        <v>4171</v>
      </c>
      <c r="CO63" s="1625">
        <v>15675</v>
      </c>
      <c r="CP63" s="1625">
        <v>4415</v>
      </c>
      <c r="CQ63" s="1625">
        <v>7573</v>
      </c>
      <c r="CR63" s="1625">
        <v>8203</v>
      </c>
      <c r="CS63" s="1625">
        <v>5954</v>
      </c>
      <c r="CT63" s="1625">
        <v>4855</v>
      </c>
      <c r="CU63" s="1625">
        <v>8767</v>
      </c>
      <c r="CV63" s="1625"/>
      <c r="CW63" s="1625"/>
      <c r="CX63" s="1632">
        <v>1710</v>
      </c>
      <c r="CY63" s="1625">
        <v>328277</v>
      </c>
      <c r="CZ63" s="1625">
        <v>14605</v>
      </c>
      <c r="DA63" s="1625">
        <v>5152</v>
      </c>
      <c r="DB63" s="1625">
        <v>5940</v>
      </c>
      <c r="DC63" s="1625">
        <v>5968</v>
      </c>
      <c r="DD63" s="1625">
        <v>5309</v>
      </c>
      <c r="DE63" s="1625">
        <v>5498</v>
      </c>
      <c r="DF63" s="1625">
        <v>8808</v>
      </c>
      <c r="DG63" s="1625">
        <v>9047</v>
      </c>
      <c r="DH63" s="1625">
        <v>6335</v>
      </c>
      <c r="DI63" s="1625">
        <v>6101</v>
      </c>
      <c r="DJ63" s="1625">
        <v>9217</v>
      </c>
      <c r="DK63" s="1625">
        <v>9273</v>
      </c>
      <c r="DL63" s="1625">
        <v>20514</v>
      </c>
      <c r="DM63" s="1625">
        <v>8602</v>
      </c>
      <c r="DN63" s="1625">
        <v>10357</v>
      </c>
      <c r="DO63" s="1625">
        <v>4109</v>
      </c>
      <c r="DP63" s="1625">
        <v>4265</v>
      </c>
      <c r="DQ63" s="1625">
        <v>3380</v>
      </c>
      <c r="DR63" s="1625">
        <v>3028</v>
      </c>
      <c r="DS63" s="1625">
        <v>8346</v>
      </c>
      <c r="DT63" s="1625">
        <v>6076</v>
      </c>
      <c r="DU63" s="1625">
        <v>9205</v>
      </c>
      <c r="DV63" s="1625">
        <v>12861</v>
      </c>
      <c r="DW63" s="1625">
        <v>5979</v>
      </c>
      <c r="DX63" s="1625">
        <v>3666</v>
      </c>
      <c r="DY63" s="1625">
        <v>6643</v>
      </c>
      <c r="DZ63" s="1625">
        <v>14281</v>
      </c>
      <c r="EA63" s="1650">
        <v>12498</v>
      </c>
      <c r="EB63" s="1625">
        <v>3206</v>
      </c>
      <c r="EC63" s="1625">
        <v>3917</v>
      </c>
      <c r="ED63" s="1625">
        <v>2475</v>
      </c>
      <c r="EE63" s="1625">
        <v>4022</v>
      </c>
      <c r="EF63" s="1625">
        <v>6604</v>
      </c>
      <c r="EG63" s="1625">
        <v>8327</v>
      </c>
      <c r="EH63" s="1625">
        <v>6319</v>
      </c>
      <c r="EI63" s="1625">
        <v>3939</v>
      </c>
      <c r="EJ63" s="1625">
        <v>3848</v>
      </c>
      <c r="EK63" s="1625">
        <v>5993</v>
      </c>
      <c r="EL63" s="1625">
        <v>3784</v>
      </c>
      <c r="EM63" s="1625">
        <v>13403</v>
      </c>
      <c r="EN63" s="1625">
        <v>4100</v>
      </c>
      <c r="EO63" s="1625">
        <v>6828</v>
      </c>
      <c r="EP63" s="1625">
        <v>7518</v>
      </c>
      <c r="EQ63" s="1625">
        <v>5405</v>
      </c>
      <c r="ER63" s="1625">
        <v>4496</v>
      </c>
      <c r="ES63" s="1625">
        <v>8568</v>
      </c>
      <c r="ET63" s="1625"/>
      <c r="EU63" s="1625"/>
      <c r="EV63" s="1632">
        <v>462</v>
      </c>
      <c r="EW63" s="1625"/>
      <c r="EX63" s="1625"/>
      <c r="EY63" s="1625"/>
      <c r="EZ63" s="1625"/>
      <c r="FA63" s="1625"/>
      <c r="FB63" s="1625"/>
      <c r="FC63" s="1625"/>
      <c r="FD63" s="1625"/>
      <c r="FE63" s="1625"/>
      <c r="FF63" s="1625"/>
      <c r="FG63" s="1625"/>
      <c r="FH63" s="1625"/>
      <c r="FI63" s="1625"/>
      <c r="FJ63" s="1625"/>
      <c r="FK63" s="1625"/>
      <c r="FL63" s="1625"/>
      <c r="FM63" s="1625"/>
      <c r="FN63" s="1625"/>
      <c r="FO63" s="1625"/>
      <c r="FP63" s="1625"/>
      <c r="FQ63" s="1625"/>
      <c r="FR63" s="1625"/>
      <c r="FS63" s="1625"/>
      <c r="FT63" s="1625"/>
      <c r="FU63" s="1625"/>
      <c r="FV63" s="1625"/>
      <c r="FW63" s="1625"/>
      <c r="FX63" s="1625"/>
      <c r="FY63" s="1650"/>
      <c r="FZ63" s="1625"/>
      <c r="GA63" s="1625"/>
      <c r="GB63" s="1625"/>
      <c r="GC63" s="1625"/>
      <c r="GD63" s="1625"/>
      <c r="GE63" s="1625"/>
      <c r="GF63" s="1625"/>
      <c r="GG63" s="1625"/>
      <c r="GH63" s="1625"/>
      <c r="GI63" s="1625"/>
      <c r="GJ63" s="1625"/>
      <c r="GK63" s="1625"/>
      <c r="GL63" s="1625"/>
      <c r="GM63" s="1625"/>
      <c r="GN63" s="1625"/>
      <c r="GO63" s="1625"/>
      <c r="GP63" s="1625"/>
      <c r="GQ63" s="1625"/>
      <c r="GR63" s="1625"/>
      <c r="GS63" s="1625"/>
      <c r="GT63" s="1627"/>
    </row>
    <row r="64" spans="1:202">
      <c r="A64" s="1620" t="s">
        <v>2012</v>
      </c>
      <c r="B64" s="1620">
        <v>1956</v>
      </c>
      <c r="C64" s="1627">
        <v>724460</v>
      </c>
      <c r="D64" s="1625">
        <v>32198</v>
      </c>
      <c r="E64" s="1625">
        <v>11747</v>
      </c>
      <c r="F64" s="1625">
        <v>12661</v>
      </c>
      <c r="G64" s="1625">
        <v>12918</v>
      </c>
      <c r="H64" s="1625">
        <v>11237</v>
      </c>
      <c r="I64" s="1625">
        <v>11932</v>
      </c>
      <c r="J64" s="1625">
        <v>18440</v>
      </c>
      <c r="K64" s="1625">
        <v>18927</v>
      </c>
      <c r="L64" s="1625">
        <v>13097</v>
      </c>
      <c r="M64" s="1625">
        <v>13200</v>
      </c>
      <c r="N64" s="1625">
        <v>20103</v>
      </c>
      <c r="O64" s="1625">
        <v>20380</v>
      </c>
      <c r="P64" s="1625">
        <v>47583</v>
      </c>
      <c r="Q64" s="1625">
        <v>19442</v>
      </c>
      <c r="R64" s="1625">
        <v>21636</v>
      </c>
      <c r="S64" s="1625">
        <v>8966</v>
      </c>
      <c r="T64" s="1625">
        <v>9032</v>
      </c>
      <c r="U64" s="1625">
        <v>7037</v>
      </c>
      <c r="V64" s="1625">
        <v>6871</v>
      </c>
      <c r="W64" s="1625">
        <v>17262</v>
      </c>
      <c r="X64" s="1625">
        <v>13505</v>
      </c>
      <c r="Y64" s="1625">
        <v>20261</v>
      </c>
      <c r="Z64" s="1625">
        <v>28145</v>
      </c>
      <c r="AA64" s="1625">
        <v>12892</v>
      </c>
      <c r="AB64" s="1625">
        <v>7937</v>
      </c>
      <c r="AC64" s="1625">
        <v>15081</v>
      </c>
      <c r="AD64" s="1625">
        <v>33056</v>
      </c>
      <c r="AE64" s="1650">
        <v>28408</v>
      </c>
      <c r="AF64" s="1625">
        <v>7004</v>
      </c>
      <c r="AG64" s="1625">
        <v>8920</v>
      </c>
      <c r="AH64" s="1625">
        <v>5337</v>
      </c>
      <c r="AI64" s="1625">
        <v>9051</v>
      </c>
      <c r="AJ64" s="1625">
        <v>14794</v>
      </c>
      <c r="AK64" s="1625">
        <v>18598</v>
      </c>
      <c r="AL64" s="1625">
        <v>14446</v>
      </c>
      <c r="AM64" s="1625">
        <v>8660</v>
      </c>
      <c r="AN64" s="1625">
        <v>8574</v>
      </c>
      <c r="AO64" s="1625">
        <v>12991</v>
      </c>
      <c r="AP64" s="1625">
        <v>8553</v>
      </c>
      <c r="AQ64" s="1625">
        <v>30751</v>
      </c>
      <c r="AR64" s="1625">
        <v>8556</v>
      </c>
      <c r="AS64" s="1625">
        <v>15574</v>
      </c>
      <c r="AT64" s="1625">
        <v>16833</v>
      </c>
      <c r="AU64" s="1625">
        <v>12096</v>
      </c>
      <c r="AV64" s="1625">
        <v>9331</v>
      </c>
      <c r="AW64" s="1625">
        <v>18175</v>
      </c>
      <c r="AX64" s="1625"/>
      <c r="AY64" s="1625"/>
      <c r="AZ64" s="1632">
        <v>2262</v>
      </c>
      <c r="BA64" s="1625">
        <v>381395</v>
      </c>
      <c r="BB64" s="1625">
        <v>17857</v>
      </c>
      <c r="BC64" s="1625">
        <v>6305</v>
      </c>
      <c r="BD64" s="1625">
        <v>6651</v>
      </c>
      <c r="BE64" s="1625">
        <v>6825</v>
      </c>
      <c r="BF64" s="1625">
        <v>6157</v>
      </c>
      <c r="BG64" s="1625">
        <v>6242</v>
      </c>
      <c r="BH64" s="1625">
        <v>9737</v>
      </c>
      <c r="BI64" s="1625">
        <v>9861</v>
      </c>
      <c r="BJ64" s="1625">
        <v>6871</v>
      </c>
      <c r="BK64" s="1625">
        <v>6809</v>
      </c>
      <c r="BL64" s="1625">
        <v>10524</v>
      </c>
      <c r="BM64" s="1625">
        <v>10539</v>
      </c>
      <c r="BN64" s="1625">
        <v>25926</v>
      </c>
      <c r="BO64" s="1625">
        <v>10382</v>
      </c>
      <c r="BP64" s="1625">
        <v>11063</v>
      </c>
      <c r="BQ64" s="1625">
        <v>4566</v>
      </c>
      <c r="BR64" s="1625">
        <v>4536</v>
      </c>
      <c r="BS64" s="1625">
        <v>3657</v>
      </c>
      <c r="BT64" s="1625">
        <v>3640</v>
      </c>
      <c r="BU64" s="1625">
        <v>8749</v>
      </c>
      <c r="BV64" s="1625">
        <v>7012</v>
      </c>
      <c r="BW64" s="1625">
        <v>10812</v>
      </c>
      <c r="BX64" s="1625">
        <v>14645</v>
      </c>
      <c r="BY64" s="1625">
        <v>6688</v>
      </c>
      <c r="BZ64" s="1625">
        <v>3985</v>
      </c>
      <c r="CA64" s="1625">
        <v>7791</v>
      </c>
      <c r="CB64" s="1625">
        <v>17744</v>
      </c>
      <c r="CC64" s="1650">
        <v>14991</v>
      </c>
      <c r="CD64" s="1625">
        <v>3563</v>
      </c>
      <c r="CE64" s="1625">
        <v>4720</v>
      </c>
      <c r="CF64" s="1625">
        <v>2785</v>
      </c>
      <c r="CG64" s="1625">
        <v>4619</v>
      </c>
      <c r="CH64" s="1625">
        <v>7680</v>
      </c>
      <c r="CI64" s="1625">
        <v>9800</v>
      </c>
      <c r="CJ64" s="1625">
        <v>7549</v>
      </c>
      <c r="CK64" s="1625">
        <v>4589</v>
      </c>
      <c r="CL64" s="1625">
        <v>4499</v>
      </c>
      <c r="CM64" s="1625">
        <v>6813</v>
      </c>
      <c r="CN64" s="1625">
        <v>4550</v>
      </c>
      <c r="CO64" s="1625">
        <v>16407</v>
      </c>
      <c r="CP64" s="1625">
        <v>4410</v>
      </c>
      <c r="CQ64" s="1625">
        <v>8167</v>
      </c>
      <c r="CR64" s="1625">
        <v>8592</v>
      </c>
      <c r="CS64" s="1625">
        <v>6257</v>
      </c>
      <c r="CT64" s="1625">
        <v>4929</v>
      </c>
      <c r="CU64" s="1625">
        <v>9096</v>
      </c>
      <c r="CV64" s="1625"/>
      <c r="CW64" s="1625"/>
      <c r="CX64" s="1632">
        <v>1805</v>
      </c>
      <c r="CY64" s="1625">
        <v>343065</v>
      </c>
      <c r="CZ64" s="1625">
        <v>14341</v>
      </c>
      <c r="DA64" s="1625">
        <v>5442</v>
      </c>
      <c r="DB64" s="1625">
        <v>6010</v>
      </c>
      <c r="DC64" s="1625">
        <v>6093</v>
      </c>
      <c r="DD64" s="1625">
        <v>5080</v>
      </c>
      <c r="DE64" s="1625">
        <v>5690</v>
      </c>
      <c r="DF64" s="1625">
        <v>8703</v>
      </c>
      <c r="DG64" s="1625">
        <v>9066</v>
      </c>
      <c r="DH64" s="1625">
        <v>6226</v>
      </c>
      <c r="DI64" s="1625">
        <v>6391</v>
      </c>
      <c r="DJ64" s="1625">
        <v>9579</v>
      </c>
      <c r="DK64" s="1625">
        <v>9841</v>
      </c>
      <c r="DL64" s="1625">
        <v>21657</v>
      </c>
      <c r="DM64" s="1625">
        <v>9060</v>
      </c>
      <c r="DN64" s="1625">
        <v>10573</v>
      </c>
      <c r="DO64" s="1625">
        <v>4400</v>
      </c>
      <c r="DP64" s="1625">
        <v>4496</v>
      </c>
      <c r="DQ64" s="1625">
        <v>3380</v>
      </c>
      <c r="DR64" s="1625">
        <v>3231</v>
      </c>
      <c r="DS64" s="1625">
        <v>8513</v>
      </c>
      <c r="DT64" s="1625">
        <v>6493</v>
      </c>
      <c r="DU64" s="1625">
        <v>9449</v>
      </c>
      <c r="DV64" s="1625">
        <v>13500</v>
      </c>
      <c r="DW64" s="1625">
        <v>6204</v>
      </c>
      <c r="DX64" s="1625">
        <v>3952</v>
      </c>
      <c r="DY64" s="1625">
        <v>7290</v>
      </c>
      <c r="DZ64" s="1625">
        <v>15312</v>
      </c>
      <c r="EA64" s="1650">
        <v>13417</v>
      </c>
      <c r="EB64" s="1625">
        <v>3441</v>
      </c>
      <c r="EC64" s="1625">
        <v>4200</v>
      </c>
      <c r="ED64" s="1625">
        <v>2552</v>
      </c>
      <c r="EE64" s="1625">
        <v>4432</v>
      </c>
      <c r="EF64" s="1625">
        <v>7114</v>
      </c>
      <c r="EG64" s="1625">
        <v>8798</v>
      </c>
      <c r="EH64" s="1625">
        <v>6897</v>
      </c>
      <c r="EI64" s="1625">
        <v>4071</v>
      </c>
      <c r="EJ64" s="1625">
        <v>4075</v>
      </c>
      <c r="EK64" s="1625">
        <v>6178</v>
      </c>
      <c r="EL64" s="1625">
        <v>4003</v>
      </c>
      <c r="EM64" s="1625">
        <v>14344</v>
      </c>
      <c r="EN64" s="1625">
        <v>4146</v>
      </c>
      <c r="EO64" s="1625">
        <v>7407</v>
      </c>
      <c r="EP64" s="1625">
        <v>8241</v>
      </c>
      <c r="EQ64" s="1625">
        <v>5839</v>
      </c>
      <c r="ER64" s="1625">
        <v>4402</v>
      </c>
      <c r="ES64" s="1625">
        <v>9079</v>
      </c>
      <c r="ET64" s="1625"/>
      <c r="EU64" s="1625"/>
      <c r="EV64" s="1632">
        <v>457</v>
      </c>
      <c r="EW64" s="1625"/>
      <c r="EX64" s="1625"/>
      <c r="EY64" s="1625"/>
      <c r="EZ64" s="1625"/>
      <c r="FA64" s="1625"/>
      <c r="FB64" s="1625"/>
      <c r="FC64" s="1625"/>
      <c r="FD64" s="1625"/>
      <c r="FE64" s="1625"/>
      <c r="FF64" s="1625"/>
      <c r="FG64" s="1625"/>
      <c r="FH64" s="1625"/>
      <c r="FI64" s="1625"/>
      <c r="FJ64" s="1625"/>
      <c r="FK64" s="1625"/>
      <c r="FL64" s="1625"/>
      <c r="FM64" s="1625"/>
      <c r="FN64" s="1625"/>
      <c r="FO64" s="1625"/>
      <c r="FP64" s="1625"/>
      <c r="FQ64" s="1625"/>
      <c r="FR64" s="1625"/>
      <c r="FS64" s="1625"/>
      <c r="FT64" s="1625"/>
      <c r="FU64" s="1625"/>
      <c r="FV64" s="1625"/>
      <c r="FW64" s="1625"/>
      <c r="FX64" s="1625"/>
      <c r="FY64" s="1650"/>
      <c r="FZ64" s="1625"/>
      <c r="GA64" s="1625"/>
      <c r="GB64" s="1625"/>
      <c r="GC64" s="1625"/>
      <c r="GD64" s="1625"/>
      <c r="GE64" s="1625"/>
      <c r="GF64" s="1625"/>
      <c r="GG64" s="1625"/>
      <c r="GH64" s="1625"/>
      <c r="GI64" s="1625"/>
      <c r="GJ64" s="1625"/>
      <c r="GK64" s="1625"/>
      <c r="GL64" s="1625"/>
      <c r="GM64" s="1625"/>
      <c r="GN64" s="1625"/>
      <c r="GO64" s="1625"/>
      <c r="GP64" s="1625"/>
      <c r="GQ64" s="1625"/>
      <c r="GR64" s="1625"/>
      <c r="GS64" s="1625"/>
      <c r="GT64" s="1627"/>
    </row>
    <row r="65" spans="1:202">
      <c r="A65" s="1620" t="s">
        <v>2013</v>
      </c>
      <c r="B65" s="1620">
        <v>1957</v>
      </c>
      <c r="C65" s="1627">
        <v>752445</v>
      </c>
      <c r="D65" s="1625">
        <v>34036</v>
      </c>
      <c r="E65" s="1625">
        <v>11760</v>
      </c>
      <c r="F65" s="1625">
        <v>12794</v>
      </c>
      <c r="G65" s="1625">
        <v>13370</v>
      </c>
      <c r="H65" s="1625">
        <v>11027</v>
      </c>
      <c r="I65" s="1625">
        <v>11880</v>
      </c>
      <c r="J65" s="1625">
        <v>19015</v>
      </c>
      <c r="K65" s="1625">
        <v>19952</v>
      </c>
      <c r="L65" s="1625">
        <v>14218</v>
      </c>
      <c r="M65" s="1625">
        <v>13887</v>
      </c>
      <c r="N65" s="1625">
        <v>21217</v>
      </c>
      <c r="O65" s="1625">
        <v>21088</v>
      </c>
      <c r="P65" s="1625">
        <v>50599</v>
      </c>
      <c r="Q65" s="1625">
        <v>20489</v>
      </c>
      <c r="R65" s="1625">
        <v>22802</v>
      </c>
      <c r="S65" s="1625">
        <v>9253</v>
      </c>
      <c r="T65" s="1625">
        <v>9495</v>
      </c>
      <c r="U65" s="1625">
        <v>7603</v>
      </c>
      <c r="V65" s="1625">
        <v>6687</v>
      </c>
      <c r="W65" s="1625">
        <v>18222</v>
      </c>
      <c r="X65" s="1625">
        <v>13843</v>
      </c>
      <c r="Y65" s="1625">
        <v>21102</v>
      </c>
      <c r="Z65" s="1625">
        <v>29962</v>
      </c>
      <c r="AA65" s="1625">
        <v>13396</v>
      </c>
      <c r="AB65" s="1625">
        <v>8441</v>
      </c>
      <c r="AC65" s="1625">
        <v>15549</v>
      </c>
      <c r="AD65" s="1625">
        <v>35104</v>
      </c>
      <c r="AE65" s="1650">
        <v>30103</v>
      </c>
      <c r="AF65" s="1625">
        <v>7311</v>
      </c>
      <c r="AG65" s="1625">
        <v>9015</v>
      </c>
      <c r="AH65" s="1625">
        <v>5512</v>
      </c>
      <c r="AI65" s="1625">
        <v>8908</v>
      </c>
      <c r="AJ65" s="1625">
        <v>15652</v>
      </c>
      <c r="AK65" s="1625">
        <v>19223</v>
      </c>
      <c r="AL65" s="1625">
        <v>14632</v>
      </c>
      <c r="AM65" s="1625">
        <v>8804</v>
      </c>
      <c r="AN65" s="1625">
        <v>8781</v>
      </c>
      <c r="AO65" s="1625">
        <v>13472</v>
      </c>
      <c r="AP65" s="1625">
        <v>8617</v>
      </c>
      <c r="AQ65" s="1625">
        <v>31187</v>
      </c>
      <c r="AR65" s="1625">
        <v>8774</v>
      </c>
      <c r="AS65" s="1625">
        <v>16010</v>
      </c>
      <c r="AT65" s="1625">
        <v>17313</v>
      </c>
      <c r="AU65" s="1625">
        <v>12256</v>
      </c>
      <c r="AV65" s="1625">
        <v>9831</v>
      </c>
      <c r="AW65" s="1625">
        <v>17908</v>
      </c>
      <c r="AX65" s="1625"/>
      <c r="AY65" s="1625"/>
      <c r="AZ65" s="1632">
        <v>2345</v>
      </c>
      <c r="BA65" s="1625">
        <v>397502</v>
      </c>
      <c r="BB65" s="1625">
        <v>18904</v>
      </c>
      <c r="BC65" s="1625">
        <v>6371</v>
      </c>
      <c r="BD65" s="1625">
        <v>6789</v>
      </c>
      <c r="BE65" s="1625">
        <v>7103</v>
      </c>
      <c r="BF65" s="1625">
        <v>6024</v>
      </c>
      <c r="BG65" s="1625">
        <v>6235</v>
      </c>
      <c r="BH65" s="1625">
        <v>9967</v>
      </c>
      <c r="BI65" s="1625">
        <v>10323</v>
      </c>
      <c r="BJ65" s="1625">
        <v>7462</v>
      </c>
      <c r="BK65" s="1625">
        <v>7238</v>
      </c>
      <c r="BL65" s="1625">
        <v>11108</v>
      </c>
      <c r="BM65" s="1625">
        <v>10957</v>
      </c>
      <c r="BN65" s="1625">
        <v>27857</v>
      </c>
      <c r="BO65" s="1625">
        <v>11264</v>
      </c>
      <c r="BP65" s="1625">
        <v>11622</v>
      </c>
      <c r="BQ65" s="1625">
        <v>4813</v>
      </c>
      <c r="BR65" s="1625">
        <v>4720</v>
      </c>
      <c r="BS65" s="1625">
        <v>3873</v>
      </c>
      <c r="BT65" s="1625">
        <v>3469</v>
      </c>
      <c r="BU65" s="1625">
        <v>9283</v>
      </c>
      <c r="BV65" s="1625">
        <v>7220</v>
      </c>
      <c r="BW65" s="1625">
        <v>11161</v>
      </c>
      <c r="BX65" s="1625">
        <v>15739</v>
      </c>
      <c r="BY65" s="1625">
        <v>6843</v>
      </c>
      <c r="BZ65" s="1625">
        <v>4272</v>
      </c>
      <c r="CA65" s="1625">
        <v>8009</v>
      </c>
      <c r="CB65" s="1625">
        <v>18807</v>
      </c>
      <c r="CC65" s="1650">
        <v>15872</v>
      </c>
      <c r="CD65" s="1625">
        <v>3819</v>
      </c>
      <c r="CE65" s="1625">
        <v>4768</v>
      </c>
      <c r="CF65" s="1625">
        <v>2849</v>
      </c>
      <c r="CG65" s="1625">
        <v>4587</v>
      </c>
      <c r="CH65" s="1625">
        <v>8343</v>
      </c>
      <c r="CI65" s="1625">
        <v>10262</v>
      </c>
      <c r="CJ65" s="1625">
        <v>7871</v>
      </c>
      <c r="CK65" s="1625">
        <v>4658</v>
      </c>
      <c r="CL65" s="1625">
        <v>4572</v>
      </c>
      <c r="CM65" s="1625">
        <v>7094</v>
      </c>
      <c r="CN65" s="1625">
        <v>4505</v>
      </c>
      <c r="CO65" s="1625">
        <v>16775</v>
      </c>
      <c r="CP65" s="1625">
        <v>4603</v>
      </c>
      <c r="CQ65" s="1625">
        <v>8193</v>
      </c>
      <c r="CR65" s="1625">
        <v>8720</v>
      </c>
      <c r="CS65" s="1625">
        <v>6286</v>
      </c>
      <c r="CT65" s="1625">
        <v>5253</v>
      </c>
      <c r="CU65" s="1625">
        <v>9166</v>
      </c>
      <c r="CV65" s="1625"/>
      <c r="CW65" s="1625"/>
      <c r="CX65" s="1632">
        <v>1873</v>
      </c>
      <c r="CY65" s="1625">
        <v>354943</v>
      </c>
      <c r="CZ65" s="1625">
        <v>15132</v>
      </c>
      <c r="DA65" s="1625">
        <v>5389</v>
      </c>
      <c r="DB65" s="1625">
        <v>6005</v>
      </c>
      <c r="DC65" s="1625">
        <v>6267</v>
      </c>
      <c r="DD65" s="1625">
        <v>5003</v>
      </c>
      <c r="DE65" s="1625">
        <v>5645</v>
      </c>
      <c r="DF65" s="1625">
        <v>9048</v>
      </c>
      <c r="DG65" s="1625">
        <v>9629</v>
      </c>
      <c r="DH65" s="1625">
        <v>6756</v>
      </c>
      <c r="DI65" s="1625">
        <v>6649</v>
      </c>
      <c r="DJ65" s="1625">
        <v>10109</v>
      </c>
      <c r="DK65" s="1625">
        <v>10131</v>
      </c>
      <c r="DL65" s="1625">
        <v>22742</v>
      </c>
      <c r="DM65" s="1625">
        <v>9225</v>
      </c>
      <c r="DN65" s="1625">
        <v>11180</v>
      </c>
      <c r="DO65" s="1625">
        <v>4440</v>
      </c>
      <c r="DP65" s="1625">
        <v>4775</v>
      </c>
      <c r="DQ65" s="1625">
        <v>3730</v>
      </c>
      <c r="DR65" s="1625">
        <v>3218</v>
      </c>
      <c r="DS65" s="1625">
        <v>8939</v>
      </c>
      <c r="DT65" s="1625">
        <v>6623</v>
      </c>
      <c r="DU65" s="1625">
        <v>9941</v>
      </c>
      <c r="DV65" s="1625">
        <v>14223</v>
      </c>
      <c r="DW65" s="1625">
        <v>6553</v>
      </c>
      <c r="DX65" s="1625">
        <v>4169</v>
      </c>
      <c r="DY65" s="1625">
        <v>7540</v>
      </c>
      <c r="DZ65" s="1625">
        <v>16297</v>
      </c>
      <c r="EA65" s="1650">
        <v>14231</v>
      </c>
      <c r="EB65" s="1625">
        <v>3492</v>
      </c>
      <c r="EC65" s="1625">
        <v>4247</v>
      </c>
      <c r="ED65" s="1625">
        <v>2663</v>
      </c>
      <c r="EE65" s="1625">
        <v>4321</v>
      </c>
      <c r="EF65" s="1625">
        <v>7309</v>
      </c>
      <c r="EG65" s="1625">
        <v>8961</v>
      </c>
      <c r="EH65" s="1625">
        <v>6761</v>
      </c>
      <c r="EI65" s="1625">
        <v>4146</v>
      </c>
      <c r="EJ65" s="1625">
        <v>4209</v>
      </c>
      <c r="EK65" s="1625">
        <v>6378</v>
      </c>
      <c r="EL65" s="1625">
        <v>4112</v>
      </c>
      <c r="EM65" s="1625">
        <v>14412</v>
      </c>
      <c r="EN65" s="1625">
        <v>4171</v>
      </c>
      <c r="EO65" s="1625">
        <v>7817</v>
      </c>
      <c r="EP65" s="1625">
        <v>8593</v>
      </c>
      <c r="EQ65" s="1625">
        <v>5970</v>
      </c>
      <c r="ER65" s="1625">
        <v>4578</v>
      </c>
      <c r="ES65" s="1625">
        <v>8742</v>
      </c>
      <c r="ET65" s="1625"/>
      <c r="EU65" s="1625"/>
      <c r="EV65" s="1632">
        <v>472</v>
      </c>
      <c r="EW65" s="1625"/>
      <c r="EX65" s="1625"/>
      <c r="EY65" s="1625"/>
      <c r="EZ65" s="1625"/>
      <c r="FA65" s="1625"/>
      <c r="FB65" s="1625"/>
      <c r="FC65" s="1625"/>
      <c r="FD65" s="1625"/>
      <c r="FE65" s="1625"/>
      <c r="FF65" s="1625"/>
      <c r="FG65" s="1625"/>
      <c r="FH65" s="1625"/>
      <c r="FI65" s="1625"/>
      <c r="FJ65" s="1625"/>
      <c r="FK65" s="1625"/>
      <c r="FL65" s="1625"/>
      <c r="FM65" s="1625"/>
      <c r="FN65" s="1625"/>
      <c r="FO65" s="1625"/>
      <c r="FP65" s="1625"/>
      <c r="FQ65" s="1625"/>
      <c r="FR65" s="1625"/>
      <c r="FS65" s="1625"/>
      <c r="FT65" s="1625"/>
      <c r="FU65" s="1625"/>
      <c r="FV65" s="1625"/>
      <c r="FW65" s="1625"/>
      <c r="FX65" s="1625"/>
      <c r="FY65" s="1650"/>
      <c r="FZ65" s="1625"/>
      <c r="GA65" s="1625"/>
      <c r="GB65" s="1625"/>
      <c r="GC65" s="1625"/>
      <c r="GD65" s="1625"/>
      <c r="GE65" s="1625"/>
      <c r="GF65" s="1625"/>
      <c r="GG65" s="1625"/>
      <c r="GH65" s="1625"/>
      <c r="GI65" s="1625"/>
      <c r="GJ65" s="1625"/>
      <c r="GK65" s="1625"/>
      <c r="GL65" s="1625"/>
      <c r="GM65" s="1625"/>
      <c r="GN65" s="1625"/>
      <c r="GO65" s="1625"/>
      <c r="GP65" s="1625"/>
      <c r="GQ65" s="1625"/>
      <c r="GR65" s="1625"/>
      <c r="GS65" s="1625"/>
      <c r="GT65" s="1627"/>
    </row>
    <row r="66" spans="1:202">
      <c r="A66" s="1620" t="s">
        <v>2014</v>
      </c>
      <c r="B66" s="1620">
        <v>1958</v>
      </c>
      <c r="C66" s="1627">
        <v>684189</v>
      </c>
      <c r="D66" s="1625">
        <v>30722</v>
      </c>
      <c r="E66" s="1625">
        <v>10722</v>
      </c>
      <c r="F66" s="1625">
        <v>11480</v>
      </c>
      <c r="G66" s="1625">
        <v>12305</v>
      </c>
      <c r="H66" s="1625">
        <v>10280</v>
      </c>
      <c r="I66" s="1625">
        <v>10976</v>
      </c>
      <c r="J66" s="1625">
        <v>16926</v>
      </c>
      <c r="K66" s="1625">
        <v>17395</v>
      </c>
      <c r="L66" s="1625">
        <v>12631</v>
      </c>
      <c r="M66" s="1625">
        <v>12414</v>
      </c>
      <c r="N66" s="1625">
        <v>18653</v>
      </c>
      <c r="O66" s="1625">
        <v>18773</v>
      </c>
      <c r="P66" s="1625">
        <v>47831</v>
      </c>
      <c r="Q66" s="1625">
        <v>19650</v>
      </c>
      <c r="R66" s="1625">
        <v>20521</v>
      </c>
      <c r="S66" s="1625">
        <v>8499</v>
      </c>
      <c r="T66" s="1625">
        <v>8577</v>
      </c>
      <c r="U66" s="1625">
        <v>6540</v>
      </c>
      <c r="V66" s="1625">
        <v>6415</v>
      </c>
      <c r="W66" s="1625">
        <v>16536</v>
      </c>
      <c r="X66" s="1625">
        <v>12628</v>
      </c>
      <c r="Y66" s="1625">
        <v>20050</v>
      </c>
      <c r="Z66" s="1625">
        <v>27379</v>
      </c>
      <c r="AA66" s="1625">
        <v>12027</v>
      </c>
      <c r="AB66" s="1625">
        <v>7382</v>
      </c>
      <c r="AC66" s="1625">
        <v>14356</v>
      </c>
      <c r="AD66" s="1625">
        <v>32429</v>
      </c>
      <c r="AE66" s="1650">
        <v>27371</v>
      </c>
      <c r="AF66" s="1625">
        <v>6485</v>
      </c>
      <c r="AG66" s="1625">
        <v>8550</v>
      </c>
      <c r="AH66" s="1625">
        <v>5127</v>
      </c>
      <c r="AI66" s="1625">
        <v>8006</v>
      </c>
      <c r="AJ66" s="1625">
        <v>14182</v>
      </c>
      <c r="AK66" s="1625">
        <v>17303</v>
      </c>
      <c r="AL66" s="1625">
        <v>13256</v>
      </c>
      <c r="AM66" s="1625">
        <v>7842</v>
      </c>
      <c r="AN66" s="1625">
        <v>8013</v>
      </c>
      <c r="AO66" s="1625">
        <v>12567</v>
      </c>
      <c r="AP66" s="1625">
        <v>7791</v>
      </c>
      <c r="AQ66" s="1625">
        <v>28015</v>
      </c>
      <c r="AR66" s="1625">
        <v>7890</v>
      </c>
      <c r="AS66" s="1625">
        <v>14332</v>
      </c>
      <c r="AT66" s="1625">
        <v>15062</v>
      </c>
      <c r="AU66" s="1625">
        <v>11038</v>
      </c>
      <c r="AV66" s="1625">
        <v>8505</v>
      </c>
      <c r="AW66" s="1625">
        <v>16549</v>
      </c>
      <c r="AX66" s="1625"/>
      <c r="AY66" s="1625"/>
      <c r="AZ66" s="1632">
        <v>2208</v>
      </c>
      <c r="BA66" s="1625">
        <v>363647</v>
      </c>
      <c r="BB66" s="1625">
        <v>17079</v>
      </c>
      <c r="BC66" s="1625">
        <v>5834</v>
      </c>
      <c r="BD66" s="1625">
        <v>6121</v>
      </c>
      <c r="BE66" s="1625">
        <v>6567</v>
      </c>
      <c r="BF66" s="1625">
        <v>5640</v>
      </c>
      <c r="BG66" s="1625">
        <v>5759</v>
      </c>
      <c r="BH66" s="1625">
        <v>8952</v>
      </c>
      <c r="BI66" s="1625">
        <v>9160</v>
      </c>
      <c r="BJ66" s="1625">
        <v>6556</v>
      </c>
      <c r="BK66" s="1625">
        <v>6487</v>
      </c>
      <c r="BL66" s="1625">
        <v>9926</v>
      </c>
      <c r="BM66" s="1625">
        <v>9729</v>
      </c>
      <c r="BN66" s="1625">
        <v>26378</v>
      </c>
      <c r="BO66" s="1625">
        <v>10815</v>
      </c>
      <c r="BP66" s="1625">
        <v>10561</v>
      </c>
      <c r="BQ66" s="1625">
        <v>4439</v>
      </c>
      <c r="BR66" s="1625">
        <v>4288</v>
      </c>
      <c r="BS66" s="1625">
        <v>3403</v>
      </c>
      <c r="BT66" s="1625">
        <v>3351</v>
      </c>
      <c r="BU66" s="1625">
        <v>8427</v>
      </c>
      <c r="BV66" s="1625">
        <v>6634</v>
      </c>
      <c r="BW66" s="1625">
        <v>10805</v>
      </c>
      <c r="BX66" s="1625">
        <v>14509</v>
      </c>
      <c r="BY66" s="1625">
        <v>6278</v>
      </c>
      <c r="BZ66" s="1625">
        <v>3821</v>
      </c>
      <c r="CA66" s="1625">
        <v>7453</v>
      </c>
      <c r="CB66" s="1625">
        <v>17559</v>
      </c>
      <c r="CC66" s="1650">
        <v>14486</v>
      </c>
      <c r="CD66" s="1625">
        <v>3378</v>
      </c>
      <c r="CE66" s="1625">
        <v>4541</v>
      </c>
      <c r="CF66" s="1625">
        <v>2700</v>
      </c>
      <c r="CG66" s="1625">
        <v>4171</v>
      </c>
      <c r="CH66" s="1625">
        <v>7408</v>
      </c>
      <c r="CI66" s="1625">
        <v>9204</v>
      </c>
      <c r="CJ66" s="1625">
        <v>7135</v>
      </c>
      <c r="CK66" s="1625">
        <v>4090</v>
      </c>
      <c r="CL66" s="1625">
        <v>4220</v>
      </c>
      <c r="CM66" s="1625">
        <v>6730</v>
      </c>
      <c r="CN66" s="1625">
        <v>4140</v>
      </c>
      <c r="CO66" s="1625">
        <v>15147</v>
      </c>
      <c r="CP66" s="1625">
        <v>4111</v>
      </c>
      <c r="CQ66" s="1625">
        <v>7426</v>
      </c>
      <c r="CR66" s="1625">
        <v>7795</v>
      </c>
      <c r="CS66" s="1625">
        <v>5702</v>
      </c>
      <c r="CT66" s="1625">
        <v>4586</v>
      </c>
      <c r="CU66" s="1625">
        <v>8393</v>
      </c>
      <c r="CV66" s="1625"/>
      <c r="CW66" s="1625"/>
      <c r="CX66" s="1632">
        <v>1753</v>
      </c>
      <c r="CY66" s="1625">
        <v>320542</v>
      </c>
      <c r="CZ66" s="1625">
        <v>13643</v>
      </c>
      <c r="DA66" s="1625">
        <v>4888</v>
      </c>
      <c r="DB66" s="1625">
        <v>5359</v>
      </c>
      <c r="DC66" s="1625">
        <v>5738</v>
      </c>
      <c r="DD66" s="1625">
        <v>4640</v>
      </c>
      <c r="DE66" s="1625">
        <v>5217</v>
      </c>
      <c r="DF66" s="1625">
        <v>7974</v>
      </c>
      <c r="DG66" s="1625">
        <v>8235</v>
      </c>
      <c r="DH66" s="1625">
        <v>6075</v>
      </c>
      <c r="DI66" s="1625">
        <v>5927</v>
      </c>
      <c r="DJ66" s="1625">
        <v>8727</v>
      </c>
      <c r="DK66" s="1625">
        <v>9044</v>
      </c>
      <c r="DL66" s="1625">
        <v>21453</v>
      </c>
      <c r="DM66" s="1625">
        <v>8835</v>
      </c>
      <c r="DN66" s="1625">
        <v>9960</v>
      </c>
      <c r="DO66" s="1625">
        <v>4060</v>
      </c>
      <c r="DP66" s="1625">
        <v>4289</v>
      </c>
      <c r="DQ66" s="1625">
        <v>3137</v>
      </c>
      <c r="DR66" s="1625">
        <v>3064</v>
      </c>
      <c r="DS66" s="1625">
        <v>8109</v>
      </c>
      <c r="DT66" s="1625">
        <v>5994</v>
      </c>
      <c r="DU66" s="1625">
        <v>9245</v>
      </c>
      <c r="DV66" s="1625">
        <v>12870</v>
      </c>
      <c r="DW66" s="1625">
        <v>5749</v>
      </c>
      <c r="DX66" s="1625">
        <v>3561</v>
      </c>
      <c r="DY66" s="1625">
        <v>6903</v>
      </c>
      <c r="DZ66" s="1625">
        <v>14870</v>
      </c>
      <c r="EA66" s="1650">
        <v>12885</v>
      </c>
      <c r="EB66" s="1625">
        <v>3107</v>
      </c>
      <c r="EC66" s="1625">
        <v>4009</v>
      </c>
      <c r="ED66" s="1625">
        <v>2427</v>
      </c>
      <c r="EE66" s="1625">
        <v>3835</v>
      </c>
      <c r="EF66" s="1625">
        <v>6774</v>
      </c>
      <c r="EG66" s="1625">
        <v>8099</v>
      </c>
      <c r="EH66" s="1625">
        <v>6121</v>
      </c>
      <c r="EI66" s="1625">
        <v>3752</v>
      </c>
      <c r="EJ66" s="1625">
        <v>3793</v>
      </c>
      <c r="EK66" s="1625">
        <v>5837</v>
      </c>
      <c r="EL66" s="1625">
        <v>3651</v>
      </c>
      <c r="EM66" s="1625">
        <v>12868</v>
      </c>
      <c r="EN66" s="1625">
        <v>3779</v>
      </c>
      <c r="EO66" s="1625">
        <v>6906</v>
      </c>
      <c r="EP66" s="1625">
        <v>7267</v>
      </c>
      <c r="EQ66" s="1625">
        <v>5336</v>
      </c>
      <c r="ER66" s="1625">
        <v>3919</v>
      </c>
      <c r="ES66" s="1625">
        <v>8156</v>
      </c>
      <c r="ET66" s="1625"/>
      <c r="EU66" s="1625"/>
      <c r="EV66" s="1632">
        <v>455</v>
      </c>
      <c r="EW66" s="1625"/>
      <c r="EX66" s="1625"/>
      <c r="EY66" s="1625"/>
      <c r="EZ66" s="1625"/>
      <c r="FA66" s="1625"/>
      <c r="FB66" s="1625"/>
      <c r="FC66" s="1625"/>
      <c r="FD66" s="1625"/>
      <c r="FE66" s="1625"/>
      <c r="FF66" s="1625"/>
      <c r="FG66" s="1625"/>
      <c r="FH66" s="1625"/>
      <c r="FI66" s="1625"/>
      <c r="FJ66" s="1625"/>
      <c r="FK66" s="1625"/>
      <c r="FL66" s="1625"/>
      <c r="FM66" s="1625"/>
      <c r="FN66" s="1625"/>
      <c r="FO66" s="1625"/>
      <c r="FP66" s="1625"/>
      <c r="FQ66" s="1625"/>
      <c r="FR66" s="1625"/>
      <c r="FS66" s="1625"/>
      <c r="FT66" s="1625"/>
      <c r="FU66" s="1625"/>
      <c r="FV66" s="1625"/>
      <c r="FW66" s="1625"/>
      <c r="FX66" s="1625"/>
      <c r="FY66" s="1650"/>
      <c r="FZ66" s="1625"/>
      <c r="GA66" s="1625"/>
      <c r="GB66" s="1625"/>
      <c r="GC66" s="1625"/>
      <c r="GD66" s="1625"/>
      <c r="GE66" s="1625"/>
      <c r="GF66" s="1625"/>
      <c r="GG66" s="1625"/>
      <c r="GH66" s="1625"/>
      <c r="GI66" s="1625"/>
      <c r="GJ66" s="1625"/>
      <c r="GK66" s="1625"/>
      <c r="GL66" s="1625"/>
      <c r="GM66" s="1625"/>
      <c r="GN66" s="1625"/>
      <c r="GO66" s="1625"/>
      <c r="GP66" s="1625"/>
      <c r="GQ66" s="1625"/>
      <c r="GR66" s="1625"/>
      <c r="GS66" s="1625"/>
      <c r="GT66" s="1627"/>
    </row>
    <row r="67" spans="1:202">
      <c r="A67" s="1620" t="s">
        <v>2015</v>
      </c>
      <c r="B67" s="1620">
        <v>1959</v>
      </c>
      <c r="C67" s="1627">
        <v>689959</v>
      </c>
      <c r="D67" s="1625">
        <v>31460</v>
      </c>
      <c r="E67" s="1625">
        <v>11094</v>
      </c>
      <c r="F67" s="1625">
        <v>11737</v>
      </c>
      <c r="G67" s="1625">
        <v>11816</v>
      </c>
      <c r="H67" s="1625">
        <v>10372</v>
      </c>
      <c r="I67" s="1625">
        <v>11126</v>
      </c>
      <c r="J67" s="1625">
        <v>16682</v>
      </c>
      <c r="K67" s="1625">
        <v>17392</v>
      </c>
      <c r="L67" s="1625">
        <v>12438</v>
      </c>
      <c r="M67" s="1625">
        <v>12802</v>
      </c>
      <c r="N67" s="1625">
        <v>18715</v>
      </c>
      <c r="O67" s="1625">
        <v>18425</v>
      </c>
      <c r="P67" s="1625">
        <v>48262</v>
      </c>
      <c r="Q67" s="1625">
        <v>19757</v>
      </c>
      <c r="R67" s="1625">
        <v>20109</v>
      </c>
      <c r="S67" s="1625">
        <v>8703</v>
      </c>
      <c r="T67" s="1625">
        <v>8555</v>
      </c>
      <c r="U67" s="1625">
        <v>6581</v>
      </c>
      <c r="V67" s="1625">
        <v>6394</v>
      </c>
      <c r="W67" s="1625">
        <v>16802</v>
      </c>
      <c r="X67" s="1625">
        <v>12976</v>
      </c>
      <c r="Y67" s="1625">
        <v>19765</v>
      </c>
      <c r="Z67" s="1625">
        <v>31092</v>
      </c>
      <c r="AA67" s="1625">
        <v>13560</v>
      </c>
      <c r="AB67" s="1625">
        <v>7612</v>
      </c>
      <c r="AC67" s="1625">
        <v>14610</v>
      </c>
      <c r="AD67" s="1625">
        <v>32957</v>
      </c>
      <c r="AE67" s="1650">
        <v>27610</v>
      </c>
      <c r="AF67" s="1625">
        <v>6736</v>
      </c>
      <c r="AG67" s="1625">
        <v>8315</v>
      </c>
      <c r="AH67" s="1625">
        <v>5023</v>
      </c>
      <c r="AI67" s="1625">
        <v>8004</v>
      </c>
      <c r="AJ67" s="1625">
        <v>14061</v>
      </c>
      <c r="AK67" s="1625">
        <v>17535</v>
      </c>
      <c r="AL67" s="1625">
        <v>12957</v>
      </c>
      <c r="AM67" s="1625">
        <v>7618</v>
      </c>
      <c r="AN67" s="1625">
        <v>7713</v>
      </c>
      <c r="AO67" s="1625">
        <v>12201</v>
      </c>
      <c r="AP67" s="1625">
        <v>7778</v>
      </c>
      <c r="AQ67" s="1625">
        <v>27803</v>
      </c>
      <c r="AR67" s="1625">
        <v>7787</v>
      </c>
      <c r="AS67" s="1625">
        <v>13935</v>
      </c>
      <c r="AT67" s="1625">
        <v>14969</v>
      </c>
      <c r="AU67" s="1625">
        <v>10806</v>
      </c>
      <c r="AV67" s="1625">
        <v>8702</v>
      </c>
      <c r="AW67" s="1625">
        <v>16498</v>
      </c>
      <c r="AX67" s="1625"/>
      <c r="AY67" s="1625"/>
      <c r="AZ67" s="1632">
        <v>2114</v>
      </c>
      <c r="BA67" s="1625">
        <v>367562</v>
      </c>
      <c r="BB67" s="1625">
        <v>17738</v>
      </c>
      <c r="BC67" s="1625">
        <v>6069</v>
      </c>
      <c r="BD67" s="1625">
        <v>6295</v>
      </c>
      <c r="BE67" s="1625">
        <v>6366</v>
      </c>
      <c r="BF67" s="1625">
        <v>5696</v>
      </c>
      <c r="BG67" s="1625">
        <v>5937</v>
      </c>
      <c r="BH67" s="1625">
        <v>8848</v>
      </c>
      <c r="BI67" s="1625">
        <v>9219</v>
      </c>
      <c r="BJ67" s="1625">
        <v>6602</v>
      </c>
      <c r="BK67" s="1625">
        <v>6773</v>
      </c>
      <c r="BL67" s="1625">
        <v>9936</v>
      </c>
      <c r="BM67" s="1625">
        <v>9637</v>
      </c>
      <c r="BN67" s="1625">
        <v>26914</v>
      </c>
      <c r="BO67" s="1625">
        <v>10868</v>
      </c>
      <c r="BP67" s="1625">
        <v>10317</v>
      </c>
      <c r="BQ67" s="1625">
        <v>4516</v>
      </c>
      <c r="BR67" s="1625">
        <v>4325</v>
      </c>
      <c r="BS67" s="1625">
        <v>3425</v>
      </c>
      <c r="BT67" s="1625">
        <v>3321</v>
      </c>
      <c r="BU67" s="1625">
        <v>8704</v>
      </c>
      <c r="BV67" s="1625">
        <v>6894</v>
      </c>
      <c r="BW67" s="1625">
        <v>10657</v>
      </c>
      <c r="BX67" s="1625">
        <v>16025</v>
      </c>
      <c r="BY67" s="1625">
        <v>6891</v>
      </c>
      <c r="BZ67" s="1625">
        <v>3973</v>
      </c>
      <c r="CA67" s="1625">
        <v>7481</v>
      </c>
      <c r="CB67" s="1625">
        <v>17897</v>
      </c>
      <c r="CC67" s="1650">
        <v>14710</v>
      </c>
      <c r="CD67" s="1625">
        <v>3448</v>
      </c>
      <c r="CE67" s="1625">
        <v>4337</v>
      </c>
      <c r="CF67" s="1625">
        <v>2636</v>
      </c>
      <c r="CG67" s="1625">
        <v>4165</v>
      </c>
      <c r="CH67" s="1625">
        <v>7396</v>
      </c>
      <c r="CI67" s="1625">
        <v>9287</v>
      </c>
      <c r="CJ67" s="1625">
        <v>7026</v>
      </c>
      <c r="CK67" s="1625">
        <v>4039</v>
      </c>
      <c r="CL67" s="1625">
        <v>4006</v>
      </c>
      <c r="CM67" s="1625">
        <v>6542</v>
      </c>
      <c r="CN67" s="1625">
        <v>4155</v>
      </c>
      <c r="CO67" s="1625">
        <v>15067</v>
      </c>
      <c r="CP67" s="1625">
        <v>4151</v>
      </c>
      <c r="CQ67" s="1625">
        <v>7309</v>
      </c>
      <c r="CR67" s="1625">
        <v>7732</v>
      </c>
      <c r="CS67" s="1625">
        <v>5647</v>
      </c>
      <c r="CT67" s="1625">
        <v>4568</v>
      </c>
      <c r="CU67" s="1625">
        <v>8400</v>
      </c>
      <c r="CV67" s="1625"/>
      <c r="CW67" s="1625"/>
      <c r="CX67" s="1632">
        <v>1617</v>
      </c>
      <c r="CY67" s="1625">
        <v>322370</v>
      </c>
      <c r="CZ67" s="1625">
        <v>13722</v>
      </c>
      <c r="DA67" s="1625">
        <v>5025</v>
      </c>
      <c r="DB67" s="1625">
        <v>5442</v>
      </c>
      <c r="DC67" s="1625">
        <v>5450</v>
      </c>
      <c r="DD67" s="1625">
        <v>4676</v>
      </c>
      <c r="DE67" s="1625">
        <v>5189</v>
      </c>
      <c r="DF67" s="1625">
        <v>7834</v>
      </c>
      <c r="DG67" s="1625">
        <v>8173</v>
      </c>
      <c r="DH67" s="1625">
        <v>5836</v>
      </c>
      <c r="DI67" s="1625">
        <v>6029</v>
      </c>
      <c r="DJ67" s="1625">
        <v>8779</v>
      </c>
      <c r="DK67" s="1625">
        <v>8788</v>
      </c>
      <c r="DL67" s="1625">
        <v>21348</v>
      </c>
      <c r="DM67" s="1625">
        <v>8889</v>
      </c>
      <c r="DN67" s="1625">
        <v>9792</v>
      </c>
      <c r="DO67" s="1625">
        <v>4187</v>
      </c>
      <c r="DP67" s="1625">
        <v>4230</v>
      </c>
      <c r="DQ67" s="1625">
        <v>3156</v>
      </c>
      <c r="DR67" s="1625">
        <v>3073</v>
      </c>
      <c r="DS67" s="1625">
        <v>8098</v>
      </c>
      <c r="DT67" s="1625">
        <v>6082</v>
      </c>
      <c r="DU67" s="1625">
        <v>9108</v>
      </c>
      <c r="DV67" s="1625">
        <v>15067</v>
      </c>
      <c r="DW67" s="1625">
        <v>6669</v>
      </c>
      <c r="DX67" s="1625">
        <v>3639</v>
      </c>
      <c r="DY67" s="1625">
        <v>7129</v>
      </c>
      <c r="DZ67" s="1625">
        <v>15060</v>
      </c>
      <c r="EA67" s="1650">
        <v>12900</v>
      </c>
      <c r="EB67" s="1625">
        <v>3288</v>
      </c>
      <c r="EC67" s="1625">
        <v>3978</v>
      </c>
      <c r="ED67" s="1625">
        <v>2387</v>
      </c>
      <c r="EE67" s="1625">
        <v>3839</v>
      </c>
      <c r="EF67" s="1625">
        <v>6665</v>
      </c>
      <c r="EG67" s="1625">
        <v>8248</v>
      </c>
      <c r="EH67" s="1625">
        <v>5931</v>
      </c>
      <c r="EI67" s="1625">
        <v>3579</v>
      </c>
      <c r="EJ67" s="1625">
        <v>3707</v>
      </c>
      <c r="EK67" s="1625">
        <v>5659</v>
      </c>
      <c r="EL67" s="1625">
        <v>3623</v>
      </c>
      <c r="EM67" s="1625">
        <v>12736</v>
      </c>
      <c r="EN67" s="1625">
        <v>3636</v>
      </c>
      <c r="EO67" s="1625">
        <v>6626</v>
      </c>
      <c r="EP67" s="1625">
        <v>7237</v>
      </c>
      <c r="EQ67" s="1625">
        <v>5159</v>
      </c>
      <c r="ER67" s="1625">
        <v>4134</v>
      </c>
      <c r="ES67" s="1625">
        <v>8098</v>
      </c>
      <c r="ET67" s="1625"/>
      <c r="EU67" s="1625"/>
      <c r="EV67" s="1632">
        <v>470</v>
      </c>
      <c r="EW67" s="1625">
        <v>27</v>
      </c>
      <c r="EX67" s="1625"/>
      <c r="EY67" s="1625"/>
      <c r="EZ67" s="1625"/>
      <c r="FA67" s="1625"/>
      <c r="FB67" s="1625"/>
      <c r="FC67" s="1625"/>
      <c r="FD67" s="1625"/>
      <c r="FE67" s="1625"/>
      <c r="FF67" s="1625"/>
      <c r="FG67" s="1625"/>
      <c r="FH67" s="1625"/>
      <c r="FI67" s="1625"/>
      <c r="FJ67" s="1625"/>
      <c r="FK67" s="1625"/>
      <c r="FL67" s="1625"/>
      <c r="FM67" s="1625"/>
      <c r="FN67" s="1625"/>
      <c r="FO67" s="1625"/>
      <c r="FP67" s="1625"/>
      <c r="FQ67" s="1625"/>
      <c r="FR67" s="1625"/>
      <c r="FS67" s="1625"/>
      <c r="FT67" s="1625"/>
      <c r="FU67" s="1625"/>
      <c r="FV67" s="1625"/>
      <c r="FW67" s="1625"/>
      <c r="FX67" s="1625"/>
      <c r="FY67" s="1650"/>
      <c r="FZ67" s="1625"/>
      <c r="GA67" s="1625"/>
      <c r="GB67" s="1625"/>
      <c r="GC67" s="1625"/>
      <c r="GD67" s="1625"/>
      <c r="GE67" s="1625"/>
      <c r="GF67" s="1625"/>
      <c r="GG67" s="1625"/>
      <c r="GH67" s="1625"/>
      <c r="GI67" s="1625"/>
      <c r="GJ67" s="1625"/>
      <c r="GK67" s="1625"/>
      <c r="GL67" s="1625"/>
      <c r="GM67" s="1625"/>
      <c r="GN67" s="1625"/>
      <c r="GO67" s="1625"/>
      <c r="GP67" s="1625"/>
      <c r="GQ67" s="1625"/>
      <c r="GR67" s="1625"/>
      <c r="GS67" s="1625"/>
      <c r="GT67" s="1627">
        <v>27</v>
      </c>
    </row>
    <row r="68" spans="1:202">
      <c r="A68" s="1620" t="s">
        <v>2016</v>
      </c>
      <c r="B68" s="1620">
        <v>1960</v>
      </c>
      <c r="C68" s="1627">
        <v>706599</v>
      </c>
      <c r="D68" s="1625">
        <v>31509</v>
      </c>
      <c r="E68" s="1625">
        <v>10742</v>
      </c>
      <c r="F68" s="1625">
        <v>11586</v>
      </c>
      <c r="G68" s="1625">
        <v>12301</v>
      </c>
      <c r="H68" s="1625">
        <v>10348</v>
      </c>
      <c r="I68" s="1625">
        <v>10986</v>
      </c>
      <c r="J68" s="1625">
        <v>17044</v>
      </c>
      <c r="K68" s="1625">
        <v>17709</v>
      </c>
      <c r="L68" s="1625">
        <v>12505</v>
      </c>
      <c r="M68" s="1625">
        <v>12827</v>
      </c>
      <c r="N68" s="1625">
        <v>19089</v>
      </c>
      <c r="O68" s="1625">
        <v>19209</v>
      </c>
      <c r="P68" s="1625">
        <v>50048</v>
      </c>
      <c r="Q68" s="1625">
        <v>20564</v>
      </c>
      <c r="R68" s="1625">
        <v>19775</v>
      </c>
      <c r="S68" s="1625">
        <v>8711</v>
      </c>
      <c r="T68" s="1625">
        <v>8698</v>
      </c>
      <c r="U68" s="1625">
        <v>6738</v>
      </c>
      <c r="V68" s="1625">
        <v>6488</v>
      </c>
      <c r="W68" s="1625">
        <v>17202</v>
      </c>
      <c r="X68" s="1625">
        <v>13013</v>
      </c>
      <c r="Y68" s="1625">
        <v>19935</v>
      </c>
      <c r="Z68" s="1625">
        <v>28829</v>
      </c>
      <c r="AA68" s="1625">
        <v>12981</v>
      </c>
      <c r="AB68" s="1625">
        <v>7892</v>
      </c>
      <c r="AC68" s="1625">
        <v>15265</v>
      </c>
      <c r="AD68" s="1625">
        <v>35253</v>
      </c>
      <c r="AE68" s="1650">
        <v>29350</v>
      </c>
      <c r="AF68" s="1625">
        <v>6952</v>
      </c>
      <c r="AG68" s="1625">
        <v>8703</v>
      </c>
      <c r="AH68" s="1625">
        <v>5473</v>
      </c>
      <c r="AI68" s="1625">
        <v>8434</v>
      </c>
      <c r="AJ68" s="1625">
        <v>14916</v>
      </c>
      <c r="AK68" s="1625">
        <v>18584</v>
      </c>
      <c r="AL68" s="1625">
        <v>13621</v>
      </c>
      <c r="AM68" s="1625">
        <v>7960</v>
      </c>
      <c r="AN68" s="1625">
        <v>8185</v>
      </c>
      <c r="AO68" s="1625">
        <v>12821</v>
      </c>
      <c r="AP68" s="1625">
        <v>8255</v>
      </c>
      <c r="AQ68" s="1625">
        <v>28770</v>
      </c>
      <c r="AR68" s="1625">
        <v>8060</v>
      </c>
      <c r="AS68" s="1625">
        <v>14202</v>
      </c>
      <c r="AT68" s="1625">
        <v>16023</v>
      </c>
      <c r="AU68" s="1625">
        <v>11273</v>
      </c>
      <c r="AV68" s="1625">
        <v>8772</v>
      </c>
      <c r="AW68" s="1625">
        <v>16876</v>
      </c>
      <c r="AX68" s="1625"/>
      <c r="AY68" s="1625"/>
      <c r="AZ68" s="1632">
        <v>2122</v>
      </c>
      <c r="BA68" s="1625">
        <v>377526</v>
      </c>
      <c r="BB68" s="1625">
        <v>17773</v>
      </c>
      <c r="BC68" s="1625">
        <v>5859</v>
      </c>
      <c r="BD68" s="1625">
        <v>6169</v>
      </c>
      <c r="BE68" s="1625">
        <v>6674</v>
      </c>
      <c r="BF68" s="1625">
        <v>5748</v>
      </c>
      <c r="BG68" s="1625">
        <v>5902</v>
      </c>
      <c r="BH68" s="1625">
        <v>9011</v>
      </c>
      <c r="BI68" s="1625">
        <v>9243</v>
      </c>
      <c r="BJ68" s="1625">
        <v>6665</v>
      </c>
      <c r="BK68" s="1625">
        <v>6760</v>
      </c>
      <c r="BL68" s="1625">
        <v>10249</v>
      </c>
      <c r="BM68" s="1625">
        <v>10155</v>
      </c>
      <c r="BN68" s="1625">
        <v>27886</v>
      </c>
      <c r="BO68" s="1625">
        <v>11375</v>
      </c>
      <c r="BP68" s="1625">
        <v>10221</v>
      </c>
      <c r="BQ68" s="1625">
        <v>4556</v>
      </c>
      <c r="BR68" s="1625">
        <v>4457</v>
      </c>
      <c r="BS68" s="1625">
        <v>3452</v>
      </c>
      <c r="BT68" s="1625">
        <v>3398</v>
      </c>
      <c r="BU68" s="1625">
        <v>8842</v>
      </c>
      <c r="BV68" s="1625">
        <v>6928</v>
      </c>
      <c r="BW68" s="1625">
        <v>10790</v>
      </c>
      <c r="BX68" s="1625">
        <v>15251</v>
      </c>
      <c r="BY68" s="1625">
        <v>6716</v>
      </c>
      <c r="BZ68" s="1625">
        <v>3956</v>
      </c>
      <c r="CA68" s="1625">
        <v>7896</v>
      </c>
      <c r="CB68" s="1625">
        <v>19273</v>
      </c>
      <c r="CC68" s="1650">
        <v>15761</v>
      </c>
      <c r="CD68" s="1625">
        <v>3670</v>
      </c>
      <c r="CE68" s="1625">
        <v>4549</v>
      </c>
      <c r="CF68" s="1625">
        <v>2815</v>
      </c>
      <c r="CG68" s="1625">
        <v>4483</v>
      </c>
      <c r="CH68" s="1625">
        <v>7827</v>
      </c>
      <c r="CI68" s="1625">
        <v>9885</v>
      </c>
      <c r="CJ68" s="1625">
        <v>7345</v>
      </c>
      <c r="CK68" s="1625">
        <v>4145</v>
      </c>
      <c r="CL68" s="1625">
        <v>4352</v>
      </c>
      <c r="CM68" s="1625">
        <v>6865</v>
      </c>
      <c r="CN68" s="1625">
        <v>4250</v>
      </c>
      <c r="CO68" s="1625">
        <v>15646</v>
      </c>
      <c r="CP68" s="1625">
        <v>4158</v>
      </c>
      <c r="CQ68" s="1625">
        <v>7444</v>
      </c>
      <c r="CR68" s="1625">
        <v>8287</v>
      </c>
      <c r="CS68" s="1625">
        <v>5900</v>
      </c>
      <c r="CT68" s="1625">
        <v>4687</v>
      </c>
      <c r="CU68" s="1625">
        <v>8523</v>
      </c>
      <c r="CV68" s="1625"/>
      <c r="CW68" s="1625"/>
      <c r="CX68" s="1632">
        <v>1729</v>
      </c>
      <c r="CY68" s="1625">
        <v>329073</v>
      </c>
      <c r="CZ68" s="1625">
        <v>13736</v>
      </c>
      <c r="DA68" s="1625">
        <v>4883</v>
      </c>
      <c r="DB68" s="1625">
        <v>5417</v>
      </c>
      <c r="DC68" s="1625">
        <v>5627</v>
      </c>
      <c r="DD68" s="1625">
        <v>4600</v>
      </c>
      <c r="DE68" s="1625">
        <v>5084</v>
      </c>
      <c r="DF68" s="1625">
        <v>8033</v>
      </c>
      <c r="DG68" s="1625">
        <v>8466</v>
      </c>
      <c r="DH68" s="1625">
        <v>5840</v>
      </c>
      <c r="DI68" s="1625">
        <v>6067</v>
      </c>
      <c r="DJ68" s="1625">
        <v>8840</v>
      </c>
      <c r="DK68" s="1625">
        <v>9054</v>
      </c>
      <c r="DL68" s="1625">
        <v>22162</v>
      </c>
      <c r="DM68" s="1625">
        <v>9189</v>
      </c>
      <c r="DN68" s="1625">
        <v>9554</v>
      </c>
      <c r="DO68" s="1625">
        <v>4155</v>
      </c>
      <c r="DP68" s="1625">
        <v>4241</v>
      </c>
      <c r="DQ68" s="1625">
        <v>3286</v>
      </c>
      <c r="DR68" s="1625">
        <v>3090</v>
      </c>
      <c r="DS68" s="1625">
        <v>8360</v>
      </c>
      <c r="DT68" s="1625">
        <v>6085</v>
      </c>
      <c r="DU68" s="1625">
        <v>9145</v>
      </c>
      <c r="DV68" s="1625">
        <v>13578</v>
      </c>
      <c r="DW68" s="1625">
        <v>6265</v>
      </c>
      <c r="DX68" s="1625">
        <v>3936</v>
      </c>
      <c r="DY68" s="1625">
        <v>7369</v>
      </c>
      <c r="DZ68" s="1625">
        <v>15980</v>
      </c>
      <c r="EA68" s="1650">
        <v>13589</v>
      </c>
      <c r="EB68" s="1625">
        <v>3282</v>
      </c>
      <c r="EC68" s="1625">
        <v>4154</v>
      </c>
      <c r="ED68" s="1625">
        <v>2658</v>
      </c>
      <c r="EE68" s="1625">
        <v>3951</v>
      </c>
      <c r="EF68" s="1625">
        <v>7089</v>
      </c>
      <c r="EG68" s="1625">
        <v>8699</v>
      </c>
      <c r="EH68" s="1625">
        <v>6276</v>
      </c>
      <c r="EI68" s="1625">
        <v>3815</v>
      </c>
      <c r="EJ68" s="1625">
        <v>3833</v>
      </c>
      <c r="EK68" s="1625">
        <v>5956</v>
      </c>
      <c r="EL68" s="1625">
        <v>4005</v>
      </c>
      <c r="EM68" s="1625">
        <v>13124</v>
      </c>
      <c r="EN68" s="1625">
        <v>3902</v>
      </c>
      <c r="EO68" s="1625">
        <v>6758</v>
      </c>
      <c r="EP68" s="1625">
        <v>7736</v>
      </c>
      <c r="EQ68" s="1625">
        <v>5373</v>
      </c>
      <c r="ER68" s="1625">
        <v>4085</v>
      </c>
      <c r="ES68" s="1625">
        <v>8353</v>
      </c>
      <c r="ET68" s="1625"/>
      <c r="EU68" s="1625"/>
      <c r="EV68" s="1632">
        <v>393</v>
      </c>
      <c r="EW68" s="1625"/>
      <c r="EX68" s="1625"/>
      <c r="EY68" s="1625"/>
      <c r="EZ68" s="1625"/>
      <c r="FA68" s="1625"/>
      <c r="FB68" s="1625"/>
      <c r="FC68" s="1625"/>
      <c r="FD68" s="1625"/>
      <c r="FE68" s="1625"/>
      <c r="FF68" s="1625"/>
      <c r="FG68" s="1625"/>
      <c r="FH68" s="1625"/>
      <c r="FI68" s="1625"/>
      <c r="FJ68" s="1625"/>
      <c r="FK68" s="1625"/>
      <c r="FL68" s="1625"/>
      <c r="FM68" s="1625"/>
      <c r="FN68" s="1625"/>
      <c r="FO68" s="1625"/>
      <c r="FP68" s="1625"/>
      <c r="FQ68" s="1625"/>
      <c r="FR68" s="1625"/>
      <c r="FS68" s="1625"/>
      <c r="FT68" s="1625"/>
      <c r="FU68" s="1625"/>
      <c r="FV68" s="1625"/>
      <c r="FW68" s="1625"/>
      <c r="FX68" s="1625"/>
      <c r="FY68" s="1650"/>
      <c r="FZ68" s="1625"/>
      <c r="GA68" s="1625"/>
      <c r="GB68" s="1625"/>
      <c r="GC68" s="1625"/>
      <c r="GD68" s="1625"/>
      <c r="GE68" s="1625"/>
      <c r="GF68" s="1625"/>
      <c r="GG68" s="1625"/>
      <c r="GH68" s="1625"/>
      <c r="GI68" s="1625"/>
      <c r="GJ68" s="1625"/>
      <c r="GK68" s="1625"/>
      <c r="GL68" s="1625"/>
      <c r="GM68" s="1625"/>
      <c r="GN68" s="1625"/>
      <c r="GO68" s="1625"/>
      <c r="GP68" s="1625"/>
      <c r="GQ68" s="1625"/>
      <c r="GR68" s="1625"/>
      <c r="GS68" s="1625"/>
      <c r="GT68" s="1627"/>
    </row>
    <row r="69" spans="1:202">
      <c r="A69" s="1620" t="s">
        <v>2017</v>
      </c>
      <c r="B69" s="1620">
        <v>1961</v>
      </c>
      <c r="C69" s="1627">
        <v>695644</v>
      </c>
      <c r="D69" s="1625">
        <v>31079</v>
      </c>
      <c r="E69" s="1625">
        <v>10352</v>
      </c>
      <c r="F69" s="1625">
        <v>11222</v>
      </c>
      <c r="G69" s="1625">
        <v>12155</v>
      </c>
      <c r="H69" s="1625">
        <v>10433</v>
      </c>
      <c r="I69" s="1625">
        <v>11172</v>
      </c>
      <c r="J69" s="1625">
        <v>16678</v>
      </c>
      <c r="K69" s="1625">
        <v>17770</v>
      </c>
      <c r="L69" s="1625">
        <v>12565</v>
      </c>
      <c r="M69" s="1625">
        <v>12670</v>
      </c>
      <c r="N69" s="1625">
        <v>19423</v>
      </c>
      <c r="O69" s="1625">
        <v>19026</v>
      </c>
      <c r="P69" s="1625">
        <v>50232</v>
      </c>
      <c r="Q69" s="1625">
        <v>20712</v>
      </c>
      <c r="R69" s="1625">
        <v>20334</v>
      </c>
      <c r="S69" s="1625">
        <v>8854</v>
      </c>
      <c r="T69" s="1625">
        <v>8749</v>
      </c>
      <c r="U69" s="1625">
        <v>6623</v>
      </c>
      <c r="V69" s="1625">
        <v>6199</v>
      </c>
      <c r="W69" s="1625">
        <v>16773</v>
      </c>
      <c r="X69" s="1625">
        <v>13109</v>
      </c>
      <c r="Y69" s="1625">
        <v>20042</v>
      </c>
      <c r="Z69" s="1625">
        <v>28876</v>
      </c>
      <c r="AA69" s="1625">
        <v>12420</v>
      </c>
      <c r="AB69" s="1625">
        <v>7760</v>
      </c>
      <c r="AC69" s="1625">
        <v>14866</v>
      </c>
      <c r="AD69" s="1625">
        <v>34770</v>
      </c>
      <c r="AE69" s="1650">
        <v>28727</v>
      </c>
      <c r="AF69" s="1625">
        <v>6576</v>
      </c>
      <c r="AG69" s="1625">
        <v>8682</v>
      </c>
      <c r="AH69" s="1625">
        <v>5315</v>
      </c>
      <c r="AI69" s="1625">
        <v>8271</v>
      </c>
      <c r="AJ69" s="1625">
        <v>13978</v>
      </c>
      <c r="AK69" s="1625">
        <v>17816</v>
      </c>
      <c r="AL69" s="1625">
        <v>13031</v>
      </c>
      <c r="AM69" s="1625">
        <v>7802</v>
      </c>
      <c r="AN69" s="1625">
        <v>7707</v>
      </c>
      <c r="AO69" s="1625">
        <v>12313</v>
      </c>
      <c r="AP69" s="1625">
        <v>8171</v>
      </c>
      <c r="AQ69" s="1625">
        <v>28090</v>
      </c>
      <c r="AR69" s="1625">
        <v>7483</v>
      </c>
      <c r="AS69" s="1625">
        <v>13701</v>
      </c>
      <c r="AT69" s="1625">
        <v>15212</v>
      </c>
      <c r="AU69" s="1625">
        <v>11035</v>
      </c>
      <c r="AV69" s="1625">
        <v>8557</v>
      </c>
      <c r="AW69" s="1625">
        <v>16241</v>
      </c>
      <c r="AX69" s="1625"/>
      <c r="AY69" s="1625"/>
      <c r="AZ69" s="1632">
        <v>2072</v>
      </c>
      <c r="BA69" s="1625">
        <v>371858</v>
      </c>
      <c r="BB69" s="1625">
        <v>17457</v>
      </c>
      <c r="BC69" s="1625">
        <v>5658</v>
      </c>
      <c r="BD69" s="1625">
        <v>6059</v>
      </c>
      <c r="BE69" s="1625">
        <v>6634</v>
      </c>
      <c r="BF69" s="1625">
        <v>5796</v>
      </c>
      <c r="BG69" s="1625">
        <v>5964</v>
      </c>
      <c r="BH69" s="1625">
        <v>9008</v>
      </c>
      <c r="BI69" s="1625">
        <v>9359</v>
      </c>
      <c r="BJ69" s="1625">
        <v>6685</v>
      </c>
      <c r="BK69" s="1625">
        <v>6682</v>
      </c>
      <c r="BL69" s="1625">
        <v>10352</v>
      </c>
      <c r="BM69" s="1625">
        <v>9935</v>
      </c>
      <c r="BN69" s="1625">
        <v>27824</v>
      </c>
      <c r="BO69" s="1625">
        <v>11436</v>
      </c>
      <c r="BP69" s="1625">
        <v>10474</v>
      </c>
      <c r="BQ69" s="1625">
        <v>4564</v>
      </c>
      <c r="BR69" s="1625">
        <v>4415</v>
      </c>
      <c r="BS69" s="1625">
        <v>3359</v>
      </c>
      <c r="BT69" s="1625">
        <v>3317</v>
      </c>
      <c r="BU69" s="1625">
        <v>8614</v>
      </c>
      <c r="BV69" s="1625">
        <v>6971</v>
      </c>
      <c r="BW69" s="1625">
        <v>10968</v>
      </c>
      <c r="BX69" s="1625">
        <v>15290</v>
      </c>
      <c r="BY69" s="1625">
        <v>6400</v>
      </c>
      <c r="BZ69" s="1625">
        <v>3955</v>
      </c>
      <c r="CA69" s="1625">
        <v>7578</v>
      </c>
      <c r="CB69" s="1625">
        <v>19045</v>
      </c>
      <c r="CC69" s="1650">
        <v>15368</v>
      </c>
      <c r="CD69" s="1625">
        <v>3494</v>
      </c>
      <c r="CE69" s="1625">
        <v>4594</v>
      </c>
      <c r="CF69" s="1625">
        <v>2794</v>
      </c>
      <c r="CG69" s="1625">
        <v>4324</v>
      </c>
      <c r="CH69" s="1625">
        <v>7425</v>
      </c>
      <c r="CI69" s="1625">
        <v>9373</v>
      </c>
      <c r="CJ69" s="1625">
        <v>7110</v>
      </c>
      <c r="CK69" s="1625">
        <v>4070</v>
      </c>
      <c r="CL69" s="1625">
        <v>4089</v>
      </c>
      <c r="CM69" s="1625">
        <v>6559</v>
      </c>
      <c r="CN69" s="1625">
        <v>4314</v>
      </c>
      <c r="CO69" s="1625">
        <v>15319</v>
      </c>
      <c r="CP69" s="1625">
        <v>3942</v>
      </c>
      <c r="CQ69" s="1625">
        <v>7204</v>
      </c>
      <c r="CR69" s="1625">
        <v>7847</v>
      </c>
      <c r="CS69" s="1625">
        <v>5841</v>
      </c>
      <c r="CT69" s="1625">
        <v>4610</v>
      </c>
      <c r="CU69" s="1625">
        <v>8138</v>
      </c>
      <c r="CV69" s="1625"/>
      <c r="CW69" s="1625"/>
      <c r="CX69" s="1632">
        <v>1644</v>
      </c>
      <c r="CY69" s="1625">
        <v>323786</v>
      </c>
      <c r="CZ69" s="1625">
        <v>13622</v>
      </c>
      <c r="DA69" s="1625">
        <v>4694</v>
      </c>
      <c r="DB69" s="1625">
        <v>5163</v>
      </c>
      <c r="DC69" s="1625">
        <v>5521</v>
      </c>
      <c r="DD69" s="1625">
        <v>4637</v>
      </c>
      <c r="DE69" s="1625">
        <v>5208</v>
      </c>
      <c r="DF69" s="1625">
        <v>7670</v>
      </c>
      <c r="DG69" s="1625">
        <v>8411</v>
      </c>
      <c r="DH69" s="1625">
        <v>5880</v>
      </c>
      <c r="DI69" s="1625">
        <v>5988</v>
      </c>
      <c r="DJ69" s="1625">
        <v>9071</v>
      </c>
      <c r="DK69" s="1625">
        <v>9091</v>
      </c>
      <c r="DL69" s="1625">
        <v>22408</v>
      </c>
      <c r="DM69" s="1625">
        <v>9276</v>
      </c>
      <c r="DN69" s="1625">
        <v>9860</v>
      </c>
      <c r="DO69" s="1625">
        <v>4290</v>
      </c>
      <c r="DP69" s="1625">
        <v>4334</v>
      </c>
      <c r="DQ69" s="1625">
        <v>3264</v>
      </c>
      <c r="DR69" s="1625">
        <v>2882</v>
      </c>
      <c r="DS69" s="1625">
        <v>8159</v>
      </c>
      <c r="DT69" s="1625">
        <v>6138</v>
      </c>
      <c r="DU69" s="1625">
        <v>9074</v>
      </c>
      <c r="DV69" s="1625">
        <v>13586</v>
      </c>
      <c r="DW69" s="1625">
        <v>6020</v>
      </c>
      <c r="DX69" s="1625">
        <v>3805</v>
      </c>
      <c r="DY69" s="1625">
        <v>7288</v>
      </c>
      <c r="DZ69" s="1625">
        <v>15725</v>
      </c>
      <c r="EA69" s="1650">
        <v>13359</v>
      </c>
      <c r="EB69" s="1625">
        <v>3082</v>
      </c>
      <c r="EC69" s="1625">
        <v>4088</v>
      </c>
      <c r="ED69" s="1625">
        <v>2521</v>
      </c>
      <c r="EE69" s="1625">
        <v>3947</v>
      </c>
      <c r="EF69" s="1625">
        <v>6553</v>
      </c>
      <c r="EG69" s="1625">
        <v>8443</v>
      </c>
      <c r="EH69" s="1625">
        <v>5921</v>
      </c>
      <c r="EI69" s="1625">
        <v>3732</v>
      </c>
      <c r="EJ69" s="1625">
        <v>3618</v>
      </c>
      <c r="EK69" s="1625">
        <v>5754</v>
      </c>
      <c r="EL69" s="1625">
        <v>3857</v>
      </c>
      <c r="EM69" s="1625">
        <v>12771</v>
      </c>
      <c r="EN69" s="1625">
        <v>3541</v>
      </c>
      <c r="EO69" s="1625">
        <v>6497</v>
      </c>
      <c r="EP69" s="1625">
        <v>7365</v>
      </c>
      <c r="EQ69" s="1625">
        <v>5194</v>
      </c>
      <c r="ER69" s="1625">
        <v>3947</v>
      </c>
      <c r="ES69" s="1625">
        <v>8103</v>
      </c>
      <c r="ET69" s="1625"/>
      <c r="EU69" s="1625"/>
      <c r="EV69" s="1632">
        <v>428</v>
      </c>
      <c r="EW69" s="1625"/>
      <c r="EX69" s="1625"/>
      <c r="EY69" s="1625"/>
      <c r="EZ69" s="1625"/>
      <c r="FA69" s="1625"/>
      <c r="FB69" s="1625"/>
      <c r="FC69" s="1625"/>
      <c r="FD69" s="1625"/>
      <c r="FE69" s="1625"/>
      <c r="FF69" s="1625"/>
      <c r="FG69" s="1625"/>
      <c r="FH69" s="1625"/>
      <c r="FI69" s="1625"/>
      <c r="FJ69" s="1625"/>
      <c r="FK69" s="1625"/>
      <c r="FL69" s="1625"/>
      <c r="FM69" s="1625"/>
      <c r="FN69" s="1625"/>
      <c r="FO69" s="1625"/>
      <c r="FP69" s="1625"/>
      <c r="FQ69" s="1625"/>
      <c r="FR69" s="1625"/>
      <c r="FS69" s="1625"/>
      <c r="FT69" s="1625"/>
      <c r="FU69" s="1625"/>
      <c r="FV69" s="1625"/>
      <c r="FW69" s="1625"/>
      <c r="FX69" s="1625"/>
      <c r="FY69" s="1650"/>
      <c r="FZ69" s="1625"/>
      <c r="GA69" s="1625"/>
      <c r="GB69" s="1625"/>
      <c r="GC69" s="1625"/>
      <c r="GD69" s="1625"/>
      <c r="GE69" s="1625"/>
      <c r="GF69" s="1625"/>
      <c r="GG69" s="1625"/>
      <c r="GH69" s="1625"/>
      <c r="GI69" s="1625"/>
      <c r="GJ69" s="1625"/>
      <c r="GK69" s="1625"/>
      <c r="GL69" s="1625"/>
      <c r="GM69" s="1625"/>
      <c r="GN69" s="1625"/>
      <c r="GO69" s="1625"/>
      <c r="GP69" s="1625"/>
      <c r="GQ69" s="1625"/>
      <c r="GR69" s="1625"/>
      <c r="GS69" s="1625"/>
      <c r="GT69" s="1627"/>
    </row>
    <row r="70" spans="1:202">
      <c r="A70" s="1620" t="s">
        <v>2018</v>
      </c>
      <c r="B70" s="1620">
        <v>1962</v>
      </c>
      <c r="C70" s="1627">
        <v>710265</v>
      </c>
      <c r="D70" s="1625">
        <v>31719</v>
      </c>
      <c r="E70" s="1625">
        <v>10545</v>
      </c>
      <c r="F70" s="1625">
        <v>11508</v>
      </c>
      <c r="G70" s="1625">
        <v>12252</v>
      </c>
      <c r="H70" s="1625">
        <v>10303</v>
      </c>
      <c r="I70" s="1625">
        <v>11207</v>
      </c>
      <c r="J70" s="1625">
        <v>16740</v>
      </c>
      <c r="K70" s="1625">
        <v>17798</v>
      </c>
      <c r="L70" s="1625">
        <v>12921</v>
      </c>
      <c r="M70" s="1625">
        <v>12991</v>
      </c>
      <c r="N70" s="1625">
        <v>20041</v>
      </c>
      <c r="O70" s="1625">
        <v>19946</v>
      </c>
      <c r="P70" s="1625">
        <v>52397</v>
      </c>
      <c r="Q70" s="1625">
        <v>22205</v>
      </c>
      <c r="R70" s="1625">
        <v>19975</v>
      </c>
      <c r="S70" s="1625">
        <v>8392</v>
      </c>
      <c r="T70" s="1625">
        <v>8592</v>
      </c>
      <c r="U70" s="1625">
        <v>6852</v>
      </c>
      <c r="V70" s="1625">
        <v>6505</v>
      </c>
      <c r="W70" s="1625">
        <v>17148</v>
      </c>
      <c r="X70" s="1625">
        <v>13289</v>
      </c>
      <c r="Y70" s="1625">
        <v>20536</v>
      </c>
      <c r="Z70" s="1625">
        <v>29413</v>
      </c>
      <c r="AA70" s="1625">
        <v>12700</v>
      </c>
      <c r="AB70" s="1625">
        <v>7640</v>
      </c>
      <c r="AC70" s="1625">
        <v>15080</v>
      </c>
      <c r="AD70" s="1625">
        <v>36082</v>
      </c>
      <c r="AE70" s="1650">
        <v>28907</v>
      </c>
      <c r="AF70" s="1625">
        <v>6660</v>
      </c>
      <c r="AG70" s="1625">
        <v>8762</v>
      </c>
      <c r="AH70" s="1625">
        <v>5112</v>
      </c>
      <c r="AI70" s="1625">
        <v>8249</v>
      </c>
      <c r="AJ70" s="1625">
        <v>14431</v>
      </c>
      <c r="AK70" s="1625">
        <v>17910</v>
      </c>
      <c r="AL70" s="1625">
        <v>13276</v>
      </c>
      <c r="AM70" s="1625">
        <v>8141</v>
      </c>
      <c r="AN70" s="1625">
        <v>8075</v>
      </c>
      <c r="AO70" s="1625">
        <v>12711</v>
      </c>
      <c r="AP70" s="1625">
        <v>8087</v>
      </c>
      <c r="AQ70" s="1625">
        <v>28815</v>
      </c>
      <c r="AR70" s="1625">
        <v>8071</v>
      </c>
      <c r="AS70" s="1625">
        <v>14287</v>
      </c>
      <c r="AT70" s="1625">
        <v>15614</v>
      </c>
      <c r="AU70" s="1625">
        <v>11078</v>
      </c>
      <c r="AV70" s="1625">
        <v>8888</v>
      </c>
      <c r="AW70" s="1625">
        <v>16525</v>
      </c>
      <c r="AX70" s="1625"/>
      <c r="AY70" s="1625"/>
      <c r="AZ70" s="1632">
        <v>1889</v>
      </c>
      <c r="BA70" s="1625">
        <v>380826</v>
      </c>
      <c r="BB70" s="1625">
        <v>18007</v>
      </c>
      <c r="BC70" s="1625">
        <v>5846</v>
      </c>
      <c r="BD70" s="1625">
        <v>6213</v>
      </c>
      <c r="BE70" s="1625">
        <v>6676</v>
      </c>
      <c r="BF70" s="1625">
        <v>5701</v>
      </c>
      <c r="BG70" s="1625">
        <v>5995</v>
      </c>
      <c r="BH70" s="1625">
        <v>8874</v>
      </c>
      <c r="BI70" s="1625">
        <v>9388</v>
      </c>
      <c r="BJ70" s="1625">
        <v>6906</v>
      </c>
      <c r="BK70" s="1625">
        <v>6836</v>
      </c>
      <c r="BL70" s="1625">
        <v>10838</v>
      </c>
      <c r="BM70" s="1625">
        <v>10547</v>
      </c>
      <c r="BN70" s="1625">
        <v>28885</v>
      </c>
      <c r="BO70" s="1625">
        <v>12200</v>
      </c>
      <c r="BP70" s="1625">
        <v>10243</v>
      </c>
      <c r="BQ70" s="1625">
        <v>4406</v>
      </c>
      <c r="BR70" s="1625">
        <v>4377</v>
      </c>
      <c r="BS70" s="1625">
        <v>3445</v>
      </c>
      <c r="BT70" s="1625">
        <v>3460</v>
      </c>
      <c r="BU70" s="1625">
        <v>8885</v>
      </c>
      <c r="BV70" s="1625">
        <v>7057</v>
      </c>
      <c r="BW70" s="1625">
        <v>11181</v>
      </c>
      <c r="BX70" s="1625">
        <v>15621</v>
      </c>
      <c r="BY70" s="1625">
        <v>6714</v>
      </c>
      <c r="BZ70" s="1625">
        <v>3902</v>
      </c>
      <c r="CA70" s="1625">
        <v>7882</v>
      </c>
      <c r="CB70" s="1625">
        <v>19646</v>
      </c>
      <c r="CC70" s="1650">
        <v>15693</v>
      </c>
      <c r="CD70" s="1625">
        <v>3554</v>
      </c>
      <c r="CE70" s="1625">
        <v>4711</v>
      </c>
      <c r="CF70" s="1625">
        <v>2651</v>
      </c>
      <c r="CG70" s="1625">
        <v>4292</v>
      </c>
      <c r="CH70" s="1625">
        <v>7743</v>
      </c>
      <c r="CI70" s="1625">
        <v>9641</v>
      </c>
      <c r="CJ70" s="1625">
        <v>7192</v>
      </c>
      <c r="CK70" s="1625">
        <v>4303</v>
      </c>
      <c r="CL70" s="1625">
        <v>4325</v>
      </c>
      <c r="CM70" s="1625">
        <v>6753</v>
      </c>
      <c r="CN70" s="1625">
        <v>4337</v>
      </c>
      <c r="CO70" s="1625">
        <v>15618</v>
      </c>
      <c r="CP70" s="1625">
        <v>4269</v>
      </c>
      <c r="CQ70" s="1625">
        <v>7451</v>
      </c>
      <c r="CR70" s="1625">
        <v>8146</v>
      </c>
      <c r="CS70" s="1625">
        <v>5821</v>
      </c>
      <c r="CT70" s="1625">
        <v>4757</v>
      </c>
      <c r="CU70" s="1625">
        <v>8324</v>
      </c>
      <c r="CV70" s="1625"/>
      <c r="CW70" s="1625"/>
      <c r="CX70" s="1632">
        <v>1514</v>
      </c>
      <c r="CY70" s="1625">
        <v>329439</v>
      </c>
      <c r="CZ70" s="1625">
        <v>13712</v>
      </c>
      <c r="DA70" s="1625">
        <v>4699</v>
      </c>
      <c r="DB70" s="1625">
        <v>5295</v>
      </c>
      <c r="DC70" s="1625">
        <v>5576</v>
      </c>
      <c r="DD70" s="1625">
        <v>4602</v>
      </c>
      <c r="DE70" s="1625">
        <v>5212</v>
      </c>
      <c r="DF70" s="1625">
        <v>7866</v>
      </c>
      <c r="DG70" s="1625">
        <v>8410</v>
      </c>
      <c r="DH70" s="1625">
        <v>6015</v>
      </c>
      <c r="DI70" s="1625">
        <v>6155</v>
      </c>
      <c r="DJ70" s="1625">
        <v>9203</v>
      </c>
      <c r="DK70" s="1625">
        <v>9399</v>
      </c>
      <c r="DL70" s="1625">
        <v>23512</v>
      </c>
      <c r="DM70" s="1625">
        <v>10005</v>
      </c>
      <c r="DN70" s="1625">
        <v>9732</v>
      </c>
      <c r="DO70" s="1625">
        <v>3986</v>
      </c>
      <c r="DP70" s="1625">
        <v>4215</v>
      </c>
      <c r="DQ70" s="1625">
        <v>3407</v>
      </c>
      <c r="DR70" s="1625">
        <v>3045</v>
      </c>
      <c r="DS70" s="1625">
        <v>8263</v>
      </c>
      <c r="DT70" s="1625">
        <v>6232</v>
      </c>
      <c r="DU70" s="1625">
        <v>9355</v>
      </c>
      <c r="DV70" s="1625">
        <v>13792</v>
      </c>
      <c r="DW70" s="1625">
        <v>5986</v>
      </c>
      <c r="DX70" s="1625">
        <v>3738</v>
      </c>
      <c r="DY70" s="1625">
        <v>7198</v>
      </c>
      <c r="DZ70" s="1625">
        <v>16436</v>
      </c>
      <c r="EA70" s="1650">
        <v>13214</v>
      </c>
      <c r="EB70" s="1625">
        <v>3106</v>
      </c>
      <c r="EC70" s="1625">
        <v>4051</v>
      </c>
      <c r="ED70" s="1625">
        <v>2461</v>
      </c>
      <c r="EE70" s="1625">
        <v>3957</v>
      </c>
      <c r="EF70" s="1625">
        <v>6688</v>
      </c>
      <c r="EG70" s="1625">
        <v>8269</v>
      </c>
      <c r="EH70" s="1625">
        <v>6084</v>
      </c>
      <c r="EI70" s="1625">
        <v>3838</v>
      </c>
      <c r="EJ70" s="1625">
        <v>3750</v>
      </c>
      <c r="EK70" s="1625">
        <v>5958</v>
      </c>
      <c r="EL70" s="1625">
        <v>3750</v>
      </c>
      <c r="EM70" s="1625">
        <v>13197</v>
      </c>
      <c r="EN70" s="1625">
        <v>3802</v>
      </c>
      <c r="EO70" s="1625">
        <v>6836</v>
      </c>
      <c r="EP70" s="1625">
        <v>7468</v>
      </c>
      <c r="EQ70" s="1625">
        <v>5257</v>
      </c>
      <c r="ER70" s="1625">
        <v>4131</v>
      </c>
      <c r="ES70" s="1625">
        <v>8201</v>
      </c>
      <c r="ET70" s="1625"/>
      <c r="EU70" s="1625"/>
      <c r="EV70" s="1632">
        <v>375</v>
      </c>
      <c r="EW70" s="1625"/>
      <c r="EX70" s="1625"/>
      <c r="EY70" s="1625"/>
      <c r="EZ70" s="1625"/>
      <c r="FA70" s="1625"/>
      <c r="FB70" s="1625"/>
      <c r="FC70" s="1625"/>
      <c r="FD70" s="1625"/>
      <c r="FE70" s="1625"/>
      <c r="FF70" s="1625"/>
      <c r="FG70" s="1625"/>
      <c r="FH70" s="1625"/>
      <c r="FI70" s="1625"/>
      <c r="FJ70" s="1625"/>
      <c r="FK70" s="1625"/>
      <c r="FL70" s="1625"/>
      <c r="FM70" s="1625"/>
      <c r="FN70" s="1625"/>
      <c r="FO70" s="1625"/>
      <c r="FP70" s="1625"/>
      <c r="FQ70" s="1625"/>
      <c r="FR70" s="1625"/>
      <c r="FS70" s="1625"/>
      <c r="FT70" s="1625"/>
      <c r="FU70" s="1625"/>
      <c r="FV70" s="1625"/>
      <c r="FW70" s="1625"/>
      <c r="FX70" s="1625"/>
      <c r="FY70" s="1650"/>
      <c r="FZ70" s="1625"/>
      <c r="GA70" s="1625"/>
      <c r="GB70" s="1625"/>
      <c r="GC70" s="1625"/>
      <c r="GD70" s="1625"/>
      <c r="GE70" s="1625"/>
      <c r="GF70" s="1625"/>
      <c r="GG70" s="1625"/>
      <c r="GH70" s="1625"/>
      <c r="GI70" s="1625"/>
      <c r="GJ70" s="1625"/>
      <c r="GK70" s="1625"/>
      <c r="GL70" s="1625"/>
      <c r="GM70" s="1625"/>
      <c r="GN70" s="1625"/>
      <c r="GO70" s="1625"/>
      <c r="GP70" s="1625"/>
      <c r="GQ70" s="1625"/>
      <c r="GR70" s="1625"/>
      <c r="GS70" s="1625"/>
      <c r="GT70" s="1627"/>
    </row>
    <row r="71" spans="1:202">
      <c r="A71" s="1620" t="s">
        <v>2019</v>
      </c>
      <c r="B71" s="1620">
        <v>1963</v>
      </c>
      <c r="C71" s="1627">
        <v>670770</v>
      </c>
      <c r="D71" s="1625">
        <v>29729</v>
      </c>
      <c r="E71" s="1625">
        <v>9510</v>
      </c>
      <c r="F71" s="1625">
        <v>10166</v>
      </c>
      <c r="G71" s="1625">
        <v>11587</v>
      </c>
      <c r="H71" s="1625">
        <v>9664</v>
      </c>
      <c r="I71" s="1625">
        <v>10143</v>
      </c>
      <c r="J71" s="1625">
        <v>15473</v>
      </c>
      <c r="K71" s="1625">
        <v>16345</v>
      </c>
      <c r="L71" s="1625">
        <v>11806</v>
      </c>
      <c r="M71" s="1625">
        <v>12161</v>
      </c>
      <c r="N71" s="1625">
        <v>18432</v>
      </c>
      <c r="O71" s="1625">
        <v>18288</v>
      </c>
      <c r="P71" s="1625">
        <v>48773</v>
      </c>
      <c r="Q71" s="1625">
        <v>20886</v>
      </c>
      <c r="R71" s="1625">
        <v>18808</v>
      </c>
      <c r="S71" s="1625">
        <v>8172</v>
      </c>
      <c r="T71" s="1625">
        <v>7998</v>
      </c>
      <c r="U71" s="1625">
        <v>6143</v>
      </c>
      <c r="V71" s="1625">
        <v>5872</v>
      </c>
      <c r="W71" s="1625">
        <v>16086</v>
      </c>
      <c r="X71" s="1625">
        <v>12492</v>
      </c>
      <c r="Y71" s="1625">
        <v>19315</v>
      </c>
      <c r="Z71" s="1625">
        <v>27852</v>
      </c>
      <c r="AA71" s="1625">
        <v>11958</v>
      </c>
      <c r="AB71" s="1625">
        <v>7299</v>
      </c>
      <c r="AC71" s="1625">
        <v>14555</v>
      </c>
      <c r="AD71" s="1625">
        <v>34659</v>
      </c>
      <c r="AE71" s="1650">
        <v>28177</v>
      </c>
      <c r="AF71" s="1625">
        <v>6482</v>
      </c>
      <c r="AG71" s="1625">
        <v>8464</v>
      </c>
      <c r="AH71" s="1625">
        <v>5135</v>
      </c>
      <c r="AI71" s="1625">
        <v>8316</v>
      </c>
      <c r="AJ71" s="1625">
        <v>13754</v>
      </c>
      <c r="AK71" s="1625">
        <v>17483</v>
      </c>
      <c r="AL71" s="1625">
        <v>13101</v>
      </c>
      <c r="AM71" s="1625">
        <v>7719</v>
      </c>
      <c r="AN71" s="1625">
        <v>7645</v>
      </c>
      <c r="AO71" s="1625">
        <v>12165</v>
      </c>
      <c r="AP71" s="1625">
        <v>7787</v>
      </c>
      <c r="AQ71" s="1625">
        <v>27919</v>
      </c>
      <c r="AR71" s="1625">
        <v>7338</v>
      </c>
      <c r="AS71" s="1625">
        <v>13621</v>
      </c>
      <c r="AT71" s="1625">
        <v>15245</v>
      </c>
      <c r="AU71" s="1625">
        <v>10378</v>
      </c>
      <c r="AV71" s="1625">
        <v>8382</v>
      </c>
      <c r="AW71" s="1625">
        <v>15595</v>
      </c>
      <c r="AX71" s="1625"/>
      <c r="AY71" s="1625"/>
      <c r="AZ71" s="1632">
        <v>1892</v>
      </c>
      <c r="BA71" s="1625">
        <v>361469</v>
      </c>
      <c r="BB71" s="1625">
        <v>16828</v>
      </c>
      <c r="BC71" s="1625">
        <v>5346</v>
      </c>
      <c r="BD71" s="1625">
        <v>5538</v>
      </c>
      <c r="BE71" s="1625">
        <v>6332</v>
      </c>
      <c r="BF71" s="1625">
        <v>5307</v>
      </c>
      <c r="BG71" s="1625">
        <v>5415</v>
      </c>
      <c r="BH71" s="1625">
        <v>8287</v>
      </c>
      <c r="BI71" s="1625">
        <v>8781</v>
      </c>
      <c r="BJ71" s="1625">
        <v>6339</v>
      </c>
      <c r="BK71" s="1625">
        <v>6420</v>
      </c>
      <c r="BL71" s="1625">
        <v>9978</v>
      </c>
      <c r="BM71" s="1625">
        <v>9734</v>
      </c>
      <c r="BN71" s="1625">
        <v>27128</v>
      </c>
      <c r="BO71" s="1625">
        <v>11642</v>
      </c>
      <c r="BP71" s="1625">
        <v>9817</v>
      </c>
      <c r="BQ71" s="1625">
        <v>4272</v>
      </c>
      <c r="BR71" s="1625">
        <v>4150</v>
      </c>
      <c r="BS71" s="1625">
        <v>3213</v>
      </c>
      <c r="BT71" s="1625">
        <v>3165</v>
      </c>
      <c r="BU71" s="1625">
        <v>8470</v>
      </c>
      <c r="BV71" s="1625">
        <v>6698</v>
      </c>
      <c r="BW71" s="1625">
        <v>10553</v>
      </c>
      <c r="BX71" s="1625">
        <v>14715</v>
      </c>
      <c r="BY71" s="1625">
        <v>6298</v>
      </c>
      <c r="BZ71" s="1625">
        <v>3822</v>
      </c>
      <c r="CA71" s="1625">
        <v>7736</v>
      </c>
      <c r="CB71" s="1625">
        <v>18883</v>
      </c>
      <c r="CC71" s="1650">
        <v>15270</v>
      </c>
      <c r="CD71" s="1625">
        <v>3416</v>
      </c>
      <c r="CE71" s="1625">
        <v>4501</v>
      </c>
      <c r="CF71" s="1625">
        <v>2708</v>
      </c>
      <c r="CG71" s="1625">
        <v>4302</v>
      </c>
      <c r="CH71" s="1625">
        <v>7300</v>
      </c>
      <c r="CI71" s="1625">
        <v>9392</v>
      </c>
      <c r="CJ71" s="1625">
        <v>7059</v>
      </c>
      <c r="CK71" s="1625">
        <v>4157</v>
      </c>
      <c r="CL71" s="1625">
        <v>4065</v>
      </c>
      <c r="CM71" s="1625">
        <v>6440</v>
      </c>
      <c r="CN71" s="1625">
        <v>4200</v>
      </c>
      <c r="CO71" s="1625">
        <v>15249</v>
      </c>
      <c r="CP71" s="1625">
        <v>3950</v>
      </c>
      <c r="CQ71" s="1625">
        <v>7171</v>
      </c>
      <c r="CR71" s="1625">
        <v>8048</v>
      </c>
      <c r="CS71" s="1625">
        <v>5406</v>
      </c>
      <c r="CT71" s="1625">
        <v>4495</v>
      </c>
      <c r="CU71" s="1625">
        <v>7934</v>
      </c>
      <c r="CV71" s="1625"/>
      <c r="CW71" s="1625"/>
      <c r="CX71" s="1632">
        <v>1539</v>
      </c>
      <c r="CY71" s="1625">
        <v>309301</v>
      </c>
      <c r="CZ71" s="1625">
        <v>12901</v>
      </c>
      <c r="DA71" s="1625">
        <v>4164</v>
      </c>
      <c r="DB71" s="1625">
        <v>4628</v>
      </c>
      <c r="DC71" s="1625">
        <v>5255</v>
      </c>
      <c r="DD71" s="1625">
        <v>4357</v>
      </c>
      <c r="DE71" s="1625">
        <v>4728</v>
      </c>
      <c r="DF71" s="1625">
        <v>7186</v>
      </c>
      <c r="DG71" s="1625">
        <v>7564</v>
      </c>
      <c r="DH71" s="1625">
        <v>5467</v>
      </c>
      <c r="DI71" s="1625">
        <v>5741</v>
      </c>
      <c r="DJ71" s="1625">
        <v>8454</v>
      </c>
      <c r="DK71" s="1625">
        <v>8554</v>
      </c>
      <c r="DL71" s="1625">
        <v>21645</v>
      </c>
      <c r="DM71" s="1625">
        <v>9244</v>
      </c>
      <c r="DN71" s="1625">
        <v>8991</v>
      </c>
      <c r="DO71" s="1625">
        <v>3900</v>
      </c>
      <c r="DP71" s="1625">
        <v>3848</v>
      </c>
      <c r="DQ71" s="1625">
        <v>2930</v>
      </c>
      <c r="DR71" s="1625">
        <v>2707</v>
      </c>
      <c r="DS71" s="1625">
        <v>7616</v>
      </c>
      <c r="DT71" s="1625">
        <v>5794</v>
      </c>
      <c r="DU71" s="1625">
        <v>8762</v>
      </c>
      <c r="DV71" s="1625">
        <v>13137</v>
      </c>
      <c r="DW71" s="1625">
        <v>5660</v>
      </c>
      <c r="DX71" s="1625">
        <v>3477</v>
      </c>
      <c r="DY71" s="1625">
        <v>6819</v>
      </c>
      <c r="DZ71" s="1625">
        <v>15776</v>
      </c>
      <c r="EA71" s="1650">
        <v>12907</v>
      </c>
      <c r="EB71" s="1625">
        <v>3066</v>
      </c>
      <c r="EC71" s="1625">
        <v>3963</v>
      </c>
      <c r="ED71" s="1625">
        <v>2427</v>
      </c>
      <c r="EE71" s="1625">
        <v>4014</v>
      </c>
      <c r="EF71" s="1625">
        <v>6454</v>
      </c>
      <c r="EG71" s="1625">
        <v>8091</v>
      </c>
      <c r="EH71" s="1625">
        <v>6042</v>
      </c>
      <c r="EI71" s="1625">
        <v>3562</v>
      </c>
      <c r="EJ71" s="1625">
        <v>3580</v>
      </c>
      <c r="EK71" s="1625">
        <v>5725</v>
      </c>
      <c r="EL71" s="1625">
        <v>3587</v>
      </c>
      <c r="EM71" s="1625">
        <v>12670</v>
      </c>
      <c r="EN71" s="1625">
        <v>3388</v>
      </c>
      <c r="EO71" s="1625">
        <v>6450</v>
      </c>
      <c r="EP71" s="1625">
        <v>7197</v>
      </c>
      <c r="EQ71" s="1625">
        <v>4972</v>
      </c>
      <c r="ER71" s="1625">
        <v>3887</v>
      </c>
      <c r="ES71" s="1625">
        <v>7661</v>
      </c>
      <c r="ET71" s="1625"/>
      <c r="EU71" s="1625"/>
      <c r="EV71" s="1632">
        <v>353</v>
      </c>
      <c r="EW71" s="1625"/>
      <c r="EX71" s="1625"/>
      <c r="EY71" s="1625"/>
      <c r="EZ71" s="1625"/>
      <c r="FA71" s="1625"/>
      <c r="FB71" s="1625"/>
      <c r="FC71" s="1625"/>
      <c r="FD71" s="1625"/>
      <c r="FE71" s="1625"/>
      <c r="FF71" s="1625"/>
      <c r="FG71" s="1625"/>
      <c r="FH71" s="1625"/>
      <c r="FI71" s="1625"/>
      <c r="FJ71" s="1625"/>
      <c r="FK71" s="1625"/>
      <c r="FL71" s="1625"/>
      <c r="FM71" s="1625"/>
      <c r="FN71" s="1625"/>
      <c r="FO71" s="1625"/>
      <c r="FP71" s="1625"/>
      <c r="FQ71" s="1625"/>
      <c r="FR71" s="1625"/>
      <c r="FS71" s="1625"/>
      <c r="FT71" s="1625"/>
      <c r="FU71" s="1625"/>
      <c r="FV71" s="1625"/>
      <c r="FW71" s="1625"/>
      <c r="FX71" s="1625"/>
      <c r="FY71" s="1650"/>
      <c r="FZ71" s="1625"/>
      <c r="GA71" s="1625"/>
      <c r="GB71" s="1625"/>
      <c r="GC71" s="1625"/>
      <c r="GD71" s="1625"/>
      <c r="GE71" s="1625"/>
      <c r="GF71" s="1625"/>
      <c r="GG71" s="1625"/>
      <c r="GH71" s="1625"/>
      <c r="GI71" s="1625"/>
      <c r="GJ71" s="1625"/>
      <c r="GK71" s="1625"/>
      <c r="GL71" s="1625"/>
      <c r="GM71" s="1625"/>
      <c r="GN71" s="1625"/>
      <c r="GO71" s="1625"/>
      <c r="GP71" s="1625"/>
      <c r="GQ71" s="1625"/>
      <c r="GR71" s="1625"/>
      <c r="GS71" s="1625"/>
      <c r="GT71" s="1627"/>
    </row>
    <row r="72" spans="1:202">
      <c r="A72" s="1620" t="s">
        <v>2020</v>
      </c>
      <c r="B72" s="1620">
        <v>1964</v>
      </c>
      <c r="C72" s="1627">
        <v>673067</v>
      </c>
      <c r="D72" s="1625">
        <v>30581</v>
      </c>
      <c r="E72" s="1625">
        <v>9569</v>
      </c>
      <c r="F72" s="1625">
        <v>10493</v>
      </c>
      <c r="G72" s="1625">
        <v>12125</v>
      </c>
      <c r="H72" s="1625">
        <v>9632</v>
      </c>
      <c r="I72" s="1625">
        <v>10238</v>
      </c>
      <c r="J72" s="1625">
        <v>15469</v>
      </c>
      <c r="K72" s="1625">
        <v>16341</v>
      </c>
      <c r="L72" s="1625">
        <v>12011</v>
      </c>
      <c r="M72" s="1625">
        <v>12124</v>
      </c>
      <c r="N72" s="1625">
        <v>19229</v>
      </c>
      <c r="O72" s="1625">
        <v>18560</v>
      </c>
      <c r="P72" s="1625">
        <v>50506</v>
      </c>
      <c r="Q72" s="1625">
        <v>21936</v>
      </c>
      <c r="R72" s="1625">
        <v>19081</v>
      </c>
      <c r="S72" s="1625">
        <v>8263</v>
      </c>
      <c r="T72" s="1625">
        <v>8197</v>
      </c>
      <c r="U72" s="1625">
        <v>5976</v>
      </c>
      <c r="V72" s="1625">
        <v>6098</v>
      </c>
      <c r="W72" s="1625">
        <v>16783</v>
      </c>
      <c r="X72" s="1625">
        <v>12202</v>
      </c>
      <c r="Y72" s="1625">
        <v>19364</v>
      </c>
      <c r="Z72" s="1625">
        <v>27665</v>
      </c>
      <c r="AA72" s="1625">
        <v>11851</v>
      </c>
      <c r="AB72" s="1625">
        <v>7266</v>
      </c>
      <c r="AC72" s="1625">
        <v>14613</v>
      </c>
      <c r="AD72" s="1625">
        <v>35794</v>
      </c>
      <c r="AE72" s="1650">
        <v>28363</v>
      </c>
      <c r="AF72" s="1625">
        <v>6303</v>
      </c>
      <c r="AG72" s="1625">
        <v>8306</v>
      </c>
      <c r="AH72" s="1625">
        <v>5138</v>
      </c>
      <c r="AI72" s="1625">
        <v>7793</v>
      </c>
      <c r="AJ72" s="1625">
        <v>13442</v>
      </c>
      <c r="AK72" s="1625">
        <v>17044</v>
      </c>
      <c r="AL72" s="1625">
        <v>12620</v>
      </c>
      <c r="AM72" s="1625">
        <v>7322</v>
      </c>
      <c r="AN72" s="1625">
        <v>7582</v>
      </c>
      <c r="AO72" s="1625">
        <v>11897</v>
      </c>
      <c r="AP72" s="1625">
        <v>7603</v>
      </c>
      <c r="AQ72" s="1625">
        <v>27332</v>
      </c>
      <c r="AR72" s="1625">
        <v>7045</v>
      </c>
      <c r="AS72" s="1625">
        <v>12922</v>
      </c>
      <c r="AT72" s="1625">
        <v>14608</v>
      </c>
      <c r="AU72" s="1625">
        <v>10268</v>
      </c>
      <c r="AV72" s="1625">
        <v>8322</v>
      </c>
      <c r="AW72" s="1625">
        <v>15340</v>
      </c>
      <c r="AX72" s="1625"/>
      <c r="AY72" s="1625"/>
      <c r="AZ72" s="1632">
        <v>1850</v>
      </c>
      <c r="BA72" s="1625">
        <v>363531</v>
      </c>
      <c r="BB72" s="1625">
        <v>17259</v>
      </c>
      <c r="BC72" s="1625">
        <v>5372</v>
      </c>
      <c r="BD72" s="1625">
        <v>5764</v>
      </c>
      <c r="BE72" s="1625">
        <v>6617</v>
      </c>
      <c r="BF72" s="1625">
        <v>5217</v>
      </c>
      <c r="BG72" s="1625">
        <v>5358</v>
      </c>
      <c r="BH72" s="1625">
        <v>8223</v>
      </c>
      <c r="BI72" s="1625">
        <v>8717</v>
      </c>
      <c r="BJ72" s="1625">
        <v>6393</v>
      </c>
      <c r="BK72" s="1625">
        <v>6395</v>
      </c>
      <c r="BL72" s="1625">
        <v>10403</v>
      </c>
      <c r="BM72" s="1625">
        <v>9962</v>
      </c>
      <c r="BN72" s="1625">
        <v>28139</v>
      </c>
      <c r="BO72" s="1625">
        <v>12339</v>
      </c>
      <c r="BP72" s="1625">
        <v>9951</v>
      </c>
      <c r="BQ72" s="1625">
        <v>4384</v>
      </c>
      <c r="BR72" s="1625">
        <v>4267</v>
      </c>
      <c r="BS72" s="1625">
        <v>3145</v>
      </c>
      <c r="BT72" s="1625">
        <v>3225</v>
      </c>
      <c r="BU72" s="1625">
        <v>8771</v>
      </c>
      <c r="BV72" s="1625">
        <v>6525</v>
      </c>
      <c r="BW72" s="1625">
        <v>10767</v>
      </c>
      <c r="BX72" s="1625">
        <v>14946</v>
      </c>
      <c r="BY72" s="1625">
        <v>6258</v>
      </c>
      <c r="BZ72" s="1625">
        <v>3823</v>
      </c>
      <c r="CA72" s="1625">
        <v>7481</v>
      </c>
      <c r="CB72" s="1625">
        <v>19742</v>
      </c>
      <c r="CC72" s="1650">
        <v>15268</v>
      </c>
      <c r="CD72" s="1625">
        <v>3230</v>
      </c>
      <c r="CE72" s="1625">
        <v>4460</v>
      </c>
      <c r="CF72" s="1625">
        <v>2722</v>
      </c>
      <c r="CG72" s="1625">
        <v>4071</v>
      </c>
      <c r="CH72" s="1625">
        <v>7291</v>
      </c>
      <c r="CI72" s="1625">
        <v>9070</v>
      </c>
      <c r="CJ72" s="1625">
        <v>6867</v>
      </c>
      <c r="CK72" s="1625">
        <v>3869</v>
      </c>
      <c r="CL72" s="1625">
        <v>4026</v>
      </c>
      <c r="CM72" s="1625">
        <v>6448</v>
      </c>
      <c r="CN72" s="1625">
        <v>4158</v>
      </c>
      <c r="CO72" s="1625">
        <v>14809</v>
      </c>
      <c r="CP72" s="1625">
        <v>3808</v>
      </c>
      <c r="CQ72" s="1625">
        <v>6933</v>
      </c>
      <c r="CR72" s="1625">
        <v>7687</v>
      </c>
      <c r="CS72" s="1625">
        <v>5497</v>
      </c>
      <c r="CT72" s="1625">
        <v>4517</v>
      </c>
      <c r="CU72" s="1625">
        <v>7788</v>
      </c>
      <c r="CV72" s="1625"/>
      <c r="CW72" s="1625"/>
      <c r="CX72" s="1632">
        <v>1569</v>
      </c>
      <c r="CY72" s="1625">
        <v>309536</v>
      </c>
      <c r="CZ72" s="1625">
        <v>13322</v>
      </c>
      <c r="DA72" s="1625">
        <v>4197</v>
      </c>
      <c r="DB72" s="1625">
        <v>4729</v>
      </c>
      <c r="DC72" s="1625">
        <v>5508</v>
      </c>
      <c r="DD72" s="1625">
        <v>4415</v>
      </c>
      <c r="DE72" s="1625">
        <v>4880</v>
      </c>
      <c r="DF72" s="1625">
        <v>7246</v>
      </c>
      <c r="DG72" s="1625">
        <v>7624</v>
      </c>
      <c r="DH72" s="1625">
        <v>5618</v>
      </c>
      <c r="DI72" s="1625">
        <v>5729</v>
      </c>
      <c r="DJ72" s="1625">
        <v>8826</v>
      </c>
      <c r="DK72" s="1625">
        <v>8598</v>
      </c>
      <c r="DL72" s="1625">
        <v>22367</v>
      </c>
      <c r="DM72" s="1625">
        <v>9597</v>
      </c>
      <c r="DN72" s="1625">
        <v>9130</v>
      </c>
      <c r="DO72" s="1625">
        <v>3879</v>
      </c>
      <c r="DP72" s="1625">
        <v>3930</v>
      </c>
      <c r="DQ72" s="1625">
        <v>2831</v>
      </c>
      <c r="DR72" s="1625">
        <v>2873</v>
      </c>
      <c r="DS72" s="1625">
        <v>8012</v>
      </c>
      <c r="DT72" s="1625">
        <v>5677</v>
      </c>
      <c r="DU72" s="1625">
        <v>8597</v>
      </c>
      <c r="DV72" s="1625">
        <v>12719</v>
      </c>
      <c r="DW72" s="1625">
        <v>5593</v>
      </c>
      <c r="DX72" s="1625">
        <v>3443</v>
      </c>
      <c r="DY72" s="1625">
        <v>7132</v>
      </c>
      <c r="DZ72" s="1625">
        <v>16052</v>
      </c>
      <c r="EA72" s="1650">
        <v>13095</v>
      </c>
      <c r="EB72" s="1625">
        <v>3073</v>
      </c>
      <c r="EC72" s="1625">
        <v>3846</v>
      </c>
      <c r="ED72" s="1625">
        <v>2416</v>
      </c>
      <c r="EE72" s="1625">
        <v>3722</v>
      </c>
      <c r="EF72" s="1625">
        <v>6151</v>
      </c>
      <c r="EG72" s="1625">
        <v>7974</v>
      </c>
      <c r="EH72" s="1625">
        <v>5753</v>
      </c>
      <c r="EI72" s="1625">
        <v>3453</v>
      </c>
      <c r="EJ72" s="1625">
        <v>3556</v>
      </c>
      <c r="EK72" s="1625">
        <v>5449</v>
      </c>
      <c r="EL72" s="1625">
        <v>3445</v>
      </c>
      <c r="EM72" s="1625">
        <v>12523</v>
      </c>
      <c r="EN72" s="1625">
        <v>3237</v>
      </c>
      <c r="EO72" s="1625">
        <v>5989</v>
      </c>
      <c r="EP72" s="1625">
        <v>6921</v>
      </c>
      <c r="EQ72" s="1625">
        <v>4771</v>
      </c>
      <c r="ER72" s="1625">
        <v>3805</v>
      </c>
      <c r="ES72" s="1625">
        <v>7552</v>
      </c>
      <c r="ET72" s="1625"/>
      <c r="EU72" s="1625"/>
      <c r="EV72" s="1632">
        <v>281</v>
      </c>
      <c r="EW72" s="1625"/>
      <c r="EX72" s="1625"/>
      <c r="EY72" s="1625"/>
      <c r="EZ72" s="1625"/>
      <c r="FA72" s="1625"/>
      <c r="FB72" s="1625"/>
      <c r="FC72" s="1625"/>
      <c r="FD72" s="1625"/>
      <c r="FE72" s="1625"/>
      <c r="FF72" s="1625"/>
      <c r="FG72" s="1625"/>
      <c r="FH72" s="1625"/>
      <c r="FI72" s="1625"/>
      <c r="FJ72" s="1625"/>
      <c r="FK72" s="1625"/>
      <c r="FL72" s="1625"/>
      <c r="FM72" s="1625"/>
      <c r="FN72" s="1625"/>
      <c r="FO72" s="1625"/>
      <c r="FP72" s="1625"/>
      <c r="FQ72" s="1625"/>
      <c r="FR72" s="1625"/>
      <c r="FS72" s="1625"/>
      <c r="FT72" s="1625"/>
      <c r="FU72" s="1625"/>
      <c r="FV72" s="1625"/>
      <c r="FW72" s="1625"/>
      <c r="FX72" s="1625"/>
      <c r="FY72" s="1650"/>
      <c r="FZ72" s="1625"/>
      <c r="GA72" s="1625"/>
      <c r="GB72" s="1625"/>
      <c r="GC72" s="1625"/>
      <c r="GD72" s="1625"/>
      <c r="GE72" s="1625"/>
      <c r="GF72" s="1625"/>
      <c r="GG72" s="1625"/>
      <c r="GH72" s="1625"/>
      <c r="GI72" s="1625"/>
      <c r="GJ72" s="1625"/>
      <c r="GK72" s="1625"/>
      <c r="GL72" s="1625"/>
      <c r="GM72" s="1625"/>
      <c r="GN72" s="1625"/>
      <c r="GO72" s="1625"/>
      <c r="GP72" s="1625"/>
      <c r="GQ72" s="1625"/>
      <c r="GR72" s="1625"/>
      <c r="GS72" s="1625"/>
      <c r="GT72" s="1627"/>
    </row>
    <row r="73" spans="1:202">
      <c r="A73" s="1620" t="s">
        <v>2021</v>
      </c>
      <c r="B73" s="1620">
        <v>1965</v>
      </c>
      <c r="C73" s="1627">
        <v>700438</v>
      </c>
      <c r="D73" s="1625">
        <v>31779</v>
      </c>
      <c r="E73" s="1625">
        <v>9805</v>
      </c>
      <c r="F73" s="1625">
        <v>10799</v>
      </c>
      <c r="G73" s="1625">
        <v>12437</v>
      </c>
      <c r="H73" s="1625">
        <v>9807</v>
      </c>
      <c r="I73" s="1625">
        <v>10698</v>
      </c>
      <c r="J73" s="1625">
        <v>16109</v>
      </c>
      <c r="K73" s="1625">
        <v>17042</v>
      </c>
      <c r="L73" s="1625">
        <v>12405</v>
      </c>
      <c r="M73" s="1625">
        <v>12775</v>
      </c>
      <c r="N73" s="1625">
        <v>20117</v>
      </c>
      <c r="O73" s="1625">
        <v>19739</v>
      </c>
      <c r="P73" s="1625">
        <v>51644</v>
      </c>
      <c r="Q73" s="1625">
        <v>22751</v>
      </c>
      <c r="R73" s="1625">
        <v>20507</v>
      </c>
      <c r="S73" s="1625">
        <v>8514</v>
      </c>
      <c r="T73" s="1625">
        <v>8445</v>
      </c>
      <c r="U73" s="1625">
        <v>6511</v>
      </c>
      <c r="V73" s="1625">
        <v>6396</v>
      </c>
      <c r="W73" s="1625">
        <v>17476</v>
      </c>
      <c r="X73" s="1625">
        <v>12782</v>
      </c>
      <c r="Y73" s="1625">
        <v>19966</v>
      </c>
      <c r="Z73" s="1625">
        <v>28897</v>
      </c>
      <c r="AA73" s="1625">
        <v>12551</v>
      </c>
      <c r="AB73" s="1625">
        <v>7643</v>
      </c>
      <c r="AC73" s="1625">
        <v>15109</v>
      </c>
      <c r="AD73" s="1625">
        <v>36860</v>
      </c>
      <c r="AE73" s="1650">
        <v>29489</v>
      </c>
      <c r="AF73" s="1625">
        <v>6701</v>
      </c>
      <c r="AG73" s="1625">
        <v>8651</v>
      </c>
      <c r="AH73" s="1625">
        <v>5322</v>
      </c>
      <c r="AI73" s="1625">
        <v>8176</v>
      </c>
      <c r="AJ73" s="1625">
        <v>14139</v>
      </c>
      <c r="AK73" s="1625">
        <v>17969</v>
      </c>
      <c r="AL73" s="1625">
        <v>13000</v>
      </c>
      <c r="AM73" s="1625">
        <v>7902</v>
      </c>
      <c r="AN73" s="1625">
        <v>7797</v>
      </c>
      <c r="AO73" s="1625">
        <v>12402</v>
      </c>
      <c r="AP73" s="1625">
        <v>7988</v>
      </c>
      <c r="AQ73" s="1625">
        <v>28124</v>
      </c>
      <c r="AR73" s="1625">
        <v>7267</v>
      </c>
      <c r="AS73" s="1625">
        <v>13289</v>
      </c>
      <c r="AT73" s="1625">
        <v>15280</v>
      </c>
      <c r="AU73" s="1625">
        <v>10587</v>
      </c>
      <c r="AV73" s="1625">
        <v>8752</v>
      </c>
      <c r="AW73" s="1625">
        <v>16237</v>
      </c>
      <c r="AX73" s="1625"/>
      <c r="AY73" s="1625"/>
      <c r="AZ73" s="1632">
        <v>1802</v>
      </c>
      <c r="BA73" s="1625">
        <v>378716</v>
      </c>
      <c r="BB73" s="1625">
        <v>18207</v>
      </c>
      <c r="BC73" s="1625">
        <v>5410</v>
      </c>
      <c r="BD73" s="1625">
        <v>5799</v>
      </c>
      <c r="BE73" s="1625">
        <v>6828</v>
      </c>
      <c r="BF73" s="1625">
        <v>5470</v>
      </c>
      <c r="BG73" s="1625">
        <v>5681</v>
      </c>
      <c r="BH73" s="1625">
        <v>8607</v>
      </c>
      <c r="BI73" s="1625">
        <v>9052</v>
      </c>
      <c r="BJ73" s="1625">
        <v>6698</v>
      </c>
      <c r="BK73" s="1625">
        <v>6837</v>
      </c>
      <c r="BL73" s="1625">
        <v>10999</v>
      </c>
      <c r="BM73" s="1625">
        <v>10633</v>
      </c>
      <c r="BN73" s="1625">
        <v>28681</v>
      </c>
      <c r="BO73" s="1625">
        <v>12495</v>
      </c>
      <c r="BP73" s="1625">
        <v>10652</v>
      </c>
      <c r="BQ73" s="1625">
        <v>4538</v>
      </c>
      <c r="BR73" s="1625">
        <v>4371</v>
      </c>
      <c r="BS73" s="1625">
        <v>3341</v>
      </c>
      <c r="BT73" s="1625">
        <v>3448</v>
      </c>
      <c r="BU73" s="1625">
        <v>9044</v>
      </c>
      <c r="BV73" s="1625">
        <v>6832</v>
      </c>
      <c r="BW73" s="1625">
        <v>11068</v>
      </c>
      <c r="BX73" s="1625">
        <v>15651</v>
      </c>
      <c r="BY73" s="1625">
        <v>6631</v>
      </c>
      <c r="BZ73" s="1625">
        <v>4039</v>
      </c>
      <c r="CA73" s="1625">
        <v>7928</v>
      </c>
      <c r="CB73" s="1625">
        <v>20295</v>
      </c>
      <c r="CC73" s="1650">
        <v>16016</v>
      </c>
      <c r="CD73" s="1625">
        <v>3631</v>
      </c>
      <c r="CE73" s="1625">
        <v>4678</v>
      </c>
      <c r="CF73" s="1625">
        <v>2779</v>
      </c>
      <c r="CG73" s="1625">
        <v>4356</v>
      </c>
      <c r="CH73" s="1625">
        <v>7620</v>
      </c>
      <c r="CI73" s="1625">
        <v>9646</v>
      </c>
      <c r="CJ73" s="1625">
        <v>7033</v>
      </c>
      <c r="CK73" s="1625">
        <v>4271</v>
      </c>
      <c r="CL73" s="1625">
        <v>4113</v>
      </c>
      <c r="CM73" s="1625">
        <v>6608</v>
      </c>
      <c r="CN73" s="1625">
        <v>4278</v>
      </c>
      <c r="CO73" s="1625">
        <v>15391</v>
      </c>
      <c r="CP73" s="1625">
        <v>3804</v>
      </c>
      <c r="CQ73" s="1625">
        <v>7102</v>
      </c>
      <c r="CR73" s="1625">
        <v>8026</v>
      </c>
      <c r="CS73" s="1625">
        <v>5550</v>
      </c>
      <c r="CT73" s="1625">
        <v>4727</v>
      </c>
      <c r="CU73" s="1625">
        <v>8346</v>
      </c>
      <c r="CV73" s="1625"/>
      <c r="CW73" s="1625"/>
      <c r="CX73" s="1632">
        <v>1506</v>
      </c>
      <c r="CY73" s="1625">
        <v>321722</v>
      </c>
      <c r="CZ73" s="1625">
        <v>13572</v>
      </c>
      <c r="DA73" s="1625">
        <v>4395</v>
      </c>
      <c r="DB73" s="1625">
        <v>5000</v>
      </c>
      <c r="DC73" s="1625">
        <v>5609</v>
      </c>
      <c r="DD73" s="1625">
        <v>4337</v>
      </c>
      <c r="DE73" s="1625">
        <v>5017</v>
      </c>
      <c r="DF73" s="1625">
        <v>7502</v>
      </c>
      <c r="DG73" s="1625">
        <v>7990</v>
      </c>
      <c r="DH73" s="1625">
        <v>5707</v>
      </c>
      <c r="DI73" s="1625">
        <v>5938</v>
      </c>
      <c r="DJ73" s="1625">
        <v>9118</v>
      </c>
      <c r="DK73" s="1625">
        <v>9106</v>
      </c>
      <c r="DL73" s="1625">
        <v>22963</v>
      </c>
      <c r="DM73" s="1625">
        <v>10256</v>
      </c>
      <c r="DN73" s="1625">
        <v>9855</v>
      </c>
      <c r="DO73" s="1625">
        <v>3976</v>
      </c>
      <c r="DP73" s="1625">
        <v>4074</v>
      </c>
      <c r="DQ73" s="1625">
        <v>3170</v>
      </c>
      <c r="DR73" s="1625">
        <v>2948</v>
      </c>
      <c r="DS73" s="1625">
        <v>8432</v>
      </c>
      <c r="DT73" s="1625">
        <v>5950</v>
      </c>
      <c r="DU73" s="1625">
        <v>8898</v>
      </c>
      <c r="DV73" s="1625">
        <v>13246</v>
      </c>
      <c r="DW73" s="1625">
        <v>5920</v>
      </c>
      <c r="DX73" s="1625">
        <v>3604</v>
      </c>
      <c r="DY73" s="1625">
        <v>7181</v>
      </c>
      <c r="DZ73" s="1625">
        <v>16565</v>
      </c>
      <c r="EA73" s="1650">
        <v>13473</v>
      </c>
      <c r="EB73" s="1625">
        <v>3070</v>
      </c>
      <c r="EC73" s="1625">
        <v>3973</v>
      </c>
      <c r="ED73" s="1625">
        <v>2543</v>
      </c>
      <c r="EE73" s="1625">
        <v>3820</v>
      </c>
      <c r="EF73" s="1625">
        <v>6519</v>
      </c>
      <c r="EG73" s="1625">
        <v>8323</v>
      </c>
      <c r="EH73" s="1625">
        <v>5967</v>
      </c>
      <c r="EI73" s="1625">
        <v>3631</v>
      </c>
      <c r="EJ73" s="1625">
        <v>3684</v>
      </c>
      <c r="EK73" s="1625">
        <v>5794</v>
      </c>
      <c r="EL73" s="1625">
        <v>3710</v>
      </c>
      <c r="EM73" s="1625">
        <v>12733</v>
      </c>
      <c r="EN73" s="1625">
        <v>3463</v>
      </c>
      <c r="EO73" s="1625">
        <v>6187</v>
      </c>
      <c r="EP73" s="1625">
        <v>7254</v>
      </c>
      <c r="EQ73" s="1625">
        <v>5037</v>
      </c>
      <c r="ER73" s="1625">
        <v>4025</v>
      </c>
      <c r="ES73" s="1625">
        <v>7891</v>
      </c>
      <c r="ET73" s="1625"/>
      <c r="EU73" s="1625"/>
      <c r="EV73" s="1632">
        <v>296</v>
      </c>
      <c r="EW73" s="1625"/>
      <c r="EX73" s="1625"/>
      <c r="EY73" s="1625"/>
      <c r="EZ73" s="1625"/>
      <c r="FA73" s="1625"/>
      <c r="FB73" s="1625"/>
      <c r="FC73" s="1625"/>
      <c r="FD73" s="1625"/>
      <c r="FE73" s="1625"/>
      <c r="FF73" s="1625"/>
      <c r="FG73" s="1625"/>
      <c r="FH73" s="1625"/>
      <c r="FI73" s="1625"/>
      <c r="FJ73" s="1625"/>
      <c r="FK73" s="1625"/>
      <c r="FL73" s="1625"/>
      <c r="FM73" s="1625"/>
      <c r="FN73" s="1625"/>
      <c r="FO73" s="1625"/>
      <c r="FP73" s="1625"/>
      <c r="FQ73" s="1625"/>
      <c r="FR73" s="1625"/>
      <c r="FS73" s="1625"/>
      <c r="FT73" s="1625"/>
      <c r="FU73" s="1625"/>
      <c r="FV73" s="1625"/>
      <c r="FW73" s="1625"/>
      <c r="FX73" s="1625"/>
      <c r="FY73" s="1650"/>
      <c r="FZ73" s="1625"/>
      <c r="GA73" s="1625"/>
      <c r="GB73" s="1625"/>
      <c r="GC73" s="1625"/>
      <c r="GD73" s="1625"/>
      <c r="GE73" s="1625"/>
      <c r="GF73" s="1625"/>
      <c r="GG73" s="1625"/>
      <c r="GH73" s="1625"/>
      <c r="GI73" s="1625"/>
      <c r="GJ73" s="1625"/>
      <c r="GK73" s="1625"/>
      <c r="GL73" s="1625"/>
      <c r="GM73" s="1625"/>
      <c r="GN73" s="1625"/>
      <c r="GO73" s="1625"/>
      <c r="GP73" s="1625"/>
      <c r="GQ73" s="1625"/>
      <c r="GR73" s="1625"/>
      <c r="GS73" s="1625"/>
      <c r="GT73" s="1627"/>
    </row>
    <row r="74" spans="1:202">
      <c r="A74" s="1620" t="s">
        <v>2022</v>
      </c>
      <c r="B74" s="1620">
        <v>1966</v>
      </c>
      <c r="C74" s="1627">
        <v>670342</v>
      </c>
      <c r="D74" s="1625">
        <v>30966</v>
      </c>
      <c r="E74" s="1625">
        <v>9509</v>
      </c>
      <c r="F74" s="1625">
        <v>10287</v>
      </c>
      <c r="G74" s="1625">
        <v>11854</v>
      </c>
      <c r="H74" s="1625">
        <v>9266</v>
      </c>
      <c r="I74" s="1625">
        <v>10083</v>
      </c>
      <c r="J74" s="1625">
        <v>15010</v>
      </c>
      <c r="K74" s="1625">
        <v>15996</v>
      </c>
      <c r="L74" s="1625">
        <v>11746</v>
      </c>
      <c r="M74" s="1625">
        <v>12227</v>
      </c>
      <c r="N74" s="1625">
        <v>19145</v>
      </c>
      <c r="O74" s="1625">
        <v>18760</v>
      </c>
      <c r="P74" s="1625">
        <v>50797</v>
      </c>
      <c r="Q74" s="1625">
        <v>22533</v>
      </c>
      <c r="R74" s="1625">
        <v>18581</v>
      </c>
      <c r="S74" s="1625">
        <v>7945</v>
      </c>
      <c r="T74" s="1625">
        <v>7643</v>
      </c>
      <c r="U74" s="1625">
        <v>5905</v>
      </c>
      <c r="V74" s="1625">
        <v>6222</v>
      </c>
      <c r="W74" s="1625">
        <v>15935</v>
      </c>
      <c r="X74" s="1625">
        <v>12359</v>
      </c>
      <c r="Y74" s="1625">
        <v>19216</v>
      </c>
      <c r="Z74" s="1625">
        <v>27756</v>
      </c>
      <c r="AA74" s="1625">
        <v>11777</v>
      </c>
      <c r="AB74" s="1625">
        <v>7279</v>
      </c>
      <c r="AC74" s="1625">
        <v>14732</v>
      </c>
      <c r="AD74" s="1625">
        <v>36911</v>
      </c>
      <c r="AE74" s="1650">
        <v>28657</v>
      </c>
      <c r="AF74" s="1625">
        <v>6369</v>
      </c>
      <c r="AG74" s="1625">
        <v>8310</v>
      </c>
      <c r="AH74" s="1625">
        <v>4998</v>
      </c>
      <c r="AI74" s="1625">
        <v>7499</v>
      </c>
      <c r="AJ74" s="1625">
        <v>13407</v>
      </c>
      <c r="AK74" s="1625">
        <v>17104</v>
      </c>
      <c r="AL74" s="1625">
        <v>12440</v>
      </c>
      <c r="AM74" s="1625">
        <v>7089</v>
      </c>
      <c r="AN74" s="1625">
        <v>7520</v>
      </c>
      <c r="AO74" s="1625">
        <v>11986</v>
      </c>
      <c r="AP74" s="1625">
        <v>7706</v>
      </c>
      <c r="AQ74" s="1625">
        <v>26882</v>
      </c>
      <c r="AR74" s="1625">
        <v>6987</v>
      </c>
      <c r="AS74" s="1625">
        <v>12764</v>
      </c>
      <c r="AT74" s="1625">
        <v>14503</v>
      </c>
      <c r="AU74" s="1625">
        <v>10212</v>
      </c>
      <c r="AV74" s="1625">
        <v>8083</v>
      </c>
      <c r="AW74" s="1625">
        <v>15514</v>
      </c>
      <c r="AX74" s="1625"/>
      <c r="AY74" s="1625"/>
      <c r="AZ74" s="1632">
        <v>1872</v>
      </c>
      <c r="BA74" s="1625">
        <v>363356</v>
      </c>
      <c r="BB74" s="1625">
        <v>17769</v>
      </c>
      <c r="BC74" s="1625">
        <v>5293</v>
      </c>
      <c r="BD74" s="1625">
        <v>5669</v>
      </c>
      <c r="BE74" s="1625">
        <v>6523</v>
      </c>
      <c r="BF74" s="1625">
        <v>5178</v>
      </c>
      <c r="BG74" s="1625">
        <v>5347</v>
      </c>
      <c r="BH74" s="1625">
        <v>8119</v>
      </c>
      <c r="BI74" s="1625">
        <v>8542</v>
      </c>
      <c r="BJ74" s="1625">
        <v>6358</v>
      </c>
      <c r="BK74" s="1625">
        <v>6603</v>
      </c>
      <c r="BL74" s="1625">
        <v>10494</v>
      </c>
      <c r="BM74" s="1625">
        <v>10065</v>
      </c>
      <c r="BN74" s="1625">
        <v>28196</v>
      </c>
      <c r="BO74" s="1625">
        <v>12516</v>
      </c>
      <c r="BP74" s="1625">
        <v>9735</v>
      </c>
      <c r="BQ74" s="1625">
        <v>4183</v>
      </c>
      <c r="BR74" s="1625">
        <v>3959</v>
      </c>
      <c r="BS74" s="1625">
        <v>3069</v>
      </c>
      <c r="BT74" s="1625">
        <v>3311</v>
      </c>
      <c r="BU74" s="1625">
        <v>8301</v>
      </c>
      <c r="BV74" s="1625">
        <v>6614</v>
      </c>
      <c r="BW74" s="1625">
        <v>10641</v>
      </c>
      <c r="BX74" s="1625">
        <v>15025</v>
      </c>
      <c r="BY74" s="1625">
        <v>6241</v>
      </c>
      <c r="BZ74" s="1625">
        <v>3808</v>
      </c>
      <c r="CA74" s="1625">
        <v>7693</v>
      </c>
      <c r="CB74" s="1625">
        <v>20379</v>
      </c>
      <c r="CC74" s="1650">
        <v>15572</v>
      </c>
      <c r="CD74" s="1625">
        <v>3330</v>
      </c>
      <c r="CE74" s="1625">
        <v>4574</v>
      </c>
      <c r="CF74" s="1625">
        <v>2701</v>
      </c>
      <c r="CG74" s="1625">
        <v>4026</v>
      </c>
      <c r="CH74" s="1625">
        <v>7166</v>
      </c>
      <c r="CI74" s="1625">
        <v>9249</v>
      </c>
      <c r="CJ74" s="1625">
        <v>6753</v>
      </c>
      <c r="CK74" s="1625">
        <v>3831</v>
      </c>
      <c r="CL74" s="1625">
        <v>4080</v>
      </c>
      <c r="CM74" s="1625">
        <v>6403</v>
      </c>
      <c r="CN74" s="1625">
        <v>4158</v>
      </c>
      <c r="CO74" s="1625">
        <v>14599</v>
      </c>
      <c r="CP74" s="1625">
        <v>3633</v>
      </c>
      <c r="CQ74" s="1625">
        <v>6725</v>
      </c>
      <c r="CR74" s="1625">
        <v>7649</v>
      </c>
      <c r="CS74" s="1625">
        <v>5411</v>
      </c>
      <c r="CT74" s="1625">
        <v>4433</v>
      </c>
      <c r="CU74" s="1625">
        <v>7890</v>
      </c>
      <c r="CV74" s="1625"/>
      <c r="CW74" s="1625"/>
      <c r="CX74" s="1632">
        <v>1542</v>
      </c>
      <c r="CY74" s="1625">
        <v>306986</v>
      </c>
      <c r="CZ74" s="1625">
        <v>13197</v>
      </c>
      <c r="DA74" s="1625">
        <v>4216</v>
      </c>
      <c r="DB74" s="1625">
        <v>4618</v>
      </c>
      <c r="DC74" s="1625">
        <v>5331</v>
      </c>
      <c r="DD74" s="1625">
        <v>4088</v>
      </c>
      <c r="DE74" s="1625">
        <v>4736</v>
      </c>
      <c r="DF74" s="1625">
        <v>6891</v>
      </c>
      <c r="DG74" s="1625">
        <v>7454</v>
      </c>
      <c r="DH74" s="1625">
        <v>5388</v>
      </c>
      <c r="DI74" s="1625">
        <v>5624</v>
      </c>
      <c r="DJ74" s="1625">
        <v>8651</v>
      </c>
      <c r="DK74" s="1625">
        <v>8695</v>
      </c>
      <c r="DL74" s="1625">
        <v>22601</v>
      </c>
      <c r="DM74" s="1625">
        <v>10017</v>
      </c>
      <c r="DN74" s="1625">
        <v>8846</v>
      </c>
      <c r="DO74" s="1625">
        <v>3762</v>
      </c>
      <c r="DP74" s="1625">
        <v>3684</v>
      </c>
      <c r="DQ74" s="1625">
        <v>2836</v>
      </c>
      <c r="DR74" s="1625">
        <v>2911</v>
      </c>
      <c r="DS74" s="1625">
        <v>7634</v>
      </c>
      <c r="DT74" s="1625">
        <v>5745</v>
      </c>
      <c r="DU74" s="1625">
        <v>8575</v>
      </c>
      <c r="DV74" s="1625">
        <v>12731</v>
      </c>
      <c r="DW74" s="1625">
        <v>5536</v>
      </c>
      <c r="DX74" s="1625">
        <v>3471</v>
      </c>
      <c r="DY74" s="1625">
        <v>7039</v>
      </c>
      <c r="DZ74" s="1625">
        <v>16532</v>
      </c>
      <c r="EA74" s="1650">
        <v>13085</v>
      </c>
      <c r="EB74" s="1625">
        <v>3039</v>
      </c>
      <c r="EC74" s="1625">
        <v>3736</v>
      </c>
      <c r="ED74" s="1625">
        <v>2297</v>
      </c>
      <c r="EE74" s="1625">
        <v>3473</v>
      </c>
      <c r="EF74" s="1625">
        <v>6241</v>
      </c>
      <c r="EG74" s="1625">
        <v>7855</v>
      </c>
      <c r="EH74" s="1625">
        <v>5687</v>
      </c>
      <c r="EI74" s="1625">
        <v>3258</v>
      </c>
      <c r="EJ74" s="1625">
        <v>3440</v>
      </c>
      <c r="EK74" s="1625">
        <v>5583</v>
      </c>
      <c r="EL74" s="1625">
        <v>3548</v>
      </c>
      <c r="EM74" s="1625">
        <v>12283</v>
      </c>
      <c r="EN74" s="1625">
        <v>3354</v>
      </c>
      <c r="EO74" s="1625">
        <v>6039</v>
      </c>
      <c r="EP74" s="1625">
        <v>6854</v>
      </c>
      <c r="EQ74" s="1625">
        <v>4801</v>
      </c>
      <c r="ER74" s="1625">
        <v>3650</v>
      </c>
      <c r="ES74" s="1625">
        <v>7624</v>
      </c>
      <c r="ET74" s="1625"/>
      <c r="EU74" s="1625"/>
      <c r="EV74" s="1632">
        <v>330</v>
      </c>
      <c r="EW74" s="1625"/>
      <c r="EX74" s="1625"/>
      <c r="EY74" s="1625"/>
      <c r="EZ74" s="1625"/>
      <c r="FA74" s="1625"/>
      <c r="FB74" s="1625"/>
      <c r="FC74" s="1625"/>
      <c r="FD74" s="1625"/>
      <c r="FE74" s="1625"/>
      <c r="FF74" s="1625"/>
      <c r="FG74" s="1625"/>
      <c r="FH74" s="1625"/>
      <c r="FI74" s="1625"/>
      <c r="FJ74" s="1625"/>
      <c r="FK74" s="1625"/>
      <c r="FL74" s="1625"/>
      <c r="FM74" s="1625"/>
      <c r="FN74" s="1625"/>
      <c r="FO74" s="1625"/>
      <c r="FP74" s="1625"/>
      <c r="FQ74" s="1625"/>
      <c r="FR74" s="1625"/>
      <c r="FS74" s="1625"/>
      <c r="FT74" s="1625"/>
      <c r="FU74" s="1625"/>
      <c r="FV74" s="1625"/>
      <c r="FW74" s="1625"/>
      <c r="FX74" s="1625"/>
      <c r="FY74" s="1650"/>
      <c r="FZ74" s="1625"/>
      <c r="GA74" s="1625"/>
      <c r="GB74" s="1625"/>
      <c r="GC74" s="1625"/>
      <c r="GD74" s="1625"/>
      <c r="GE74" s="1625"/>
      <c r="GF74" s="1625"/>
      <c r="GG74" s="1625"/>
      <c r="GH74" s="1625"/>
      <c r="GI74" s="1625"/>
      <c r="GJ74" s="1625"/>
      <c r="GK74" s="1625"/>
      <c r="GL74" s="1625"/>
      <c r="GM74" s="1625"/>
      <c r="GN74" s="1625"/>
      <c r="GO74" s="1625"/>
      <c r="GP74" s="1625"/>
      <c r="GQ74" s="1625"/>
      <c r="GR74" s="1625"/>
      <c r="GS74" s="1625"/>
      <c r="GT74" s="1627"/>
    </row>
    <row r="75" spans="1:202">
      <c r="A75" s="1620" t="s">
        <v>2023</v>
      </c>
      <c r="B75" s="1620">
        <v>1967</v>
      </c>
      <c r="C75" s="1627">
        <v>675006</v>
      </c>
      <c r="D75" s="1625">
        <v>30698</v>
      </c>
      <c r="E75" s="1625">
        <v>9456</v>
      </c>
      <c r="F75" s="1625">
        <v>10146</v>
      </c>
      <c r="G75" s="1625">
        <v>11974</v>
      </c>
      <c r="H75" s="1625">
        <v>9159</v>
      </c>
      <c r="I75" s="1625">
        <v>10032</v>
      </c>
      <c r="J75" s="1625">
        <v>15126</v>
      </c>
      <c r="K75" s="1625">
        <v>16075</v>
      </c>
      <c r="L75" s="1625">
        <v>11698</v>
      </c>
      <c r="M75" s="1625">
        <v>12294</v>
      </c>
      <c r="N75" s="1625">
        <v>19771</v>
      </c>
      <c r="O75" s="1625">
        <v>19065</v>
      </c>
      <c r="P75" s="1625">
        <v>52245</v>
      </c>
      <c r="Q75" s="1625">
        <v>23807</v>
      </c>
      <c r="R75" s="1625">
        <v>18688</v>
      </c>
      <c r="S75" s="1625">
        <v>7854</v>
      </c>
      <c r="T75" s="1625">
        <v>7779</v>
      </c>
      <c r="U75" s="1625">
        <v>5951</v>
      </c>
      <c r="V75" s="1625">
        <v>6027</v>
      </c>
      <c r="W75" s="1625">
        <v>16016</v>
      </c>
      <c r="X75" s="1625">
        <v>12215</v>
      </c>
      <c r="Y75" s="1625">
        <v>19187</v>
      </c>
      <c r="Z75" s="1625">
        <v>28560</v>
      </c>
      <c r="AA75" s="1625">
        <v>11955</v>
      </c>
      <c r="AB75" s="1625">
        <v>7184</v>
      </c>
      <c r="AC75" s="1625">
        <v>14813</v>
      </c>
      <c r="AD75" s="1625">
        <v>37056</v>
      </c>
      <c r="AE75" s="1650">
        <v>28652</v>
      </c>
      <c r="AF75" s="1625">
        <v>6334</v>
      </c>
      <c r="AG75" s="1625">
        <v>8421</v>
      </c>
      <c r="AH75" s="1625">
        <v>5014</v>
      </c>
      <c r="AI75" s="1625">
        <v>7380</v>
      </c>
      <c r="AJ75" s="1625">
        <v>13387</v>
      </c>
      <c r="AK75" s="1625">
        <v>17293</v>
      </c>
      <c r="AL75" s="1625">
        <v>12543</v>
      </c>
      <c r="AM75" s="1625">
        <v>7142</v>
      </c>
      <c r="AN75" s="1625">
        <v>7544</v>
      </c>
      <c r="AO75" s="1625">
        <v>12058</v>
      </c>
      <c r="AP75" s="1625">
        <v>7643</v>
      </c>
      <c r="AQ75" s="1625">
        <v>26901</v>
      </c>
      <c r="AR75" s="1625">
        <v>7190</v>
      </c>
      <c r="AS75" s="1625">
        <v>13034</v>
      </c>
      <c r="AT75" s="1625">
        <v>14236</v>
      </c>
      <c r="AU75" s="1625">
        <v>9832</v>
      </c>
      <c r="AV75" s="1625">
        <v>8231</v>
      </c>
      <c r="AW75" s="1625">
        <v>15535</v>
      </c>
      <c r="AX75" s="1625"/>
      <c r="AY75" s="1625"/>
      <c r="AZ75" s="1632">
        <v>1805</v>
      </c>
      <c r="BA75" s="1625">
        <v>366076</v>
      </c>
      <c r="BB75" s="1625">
        <v>17494</v>
      </c>
      <c r="BC75" s="1625">
        <v>5300</v>
      </c>
      <c r="BD75" s="1625">
        <v>5416</v>
      </c>
      <c r="BE75" s="1625">
        <v>6496</v>
      </c>
      <c r="BF75" s="1625">
        <v>5106</v>
      </c>
      <c r="BG75" s="1625">
        <v>5326</v>
      </c>
      <c r="BH75" s="1625">
        <v>8148</v>
      </c>
      <c r="BI75" s="1625">
        <v>8618</v>
      </c>
      <c r="BJ75" s="1625">
        <v>6304</v>
      </c>
      <c r="BK75" s="1625">
        <v>6582</v>
      </c>
      <c r="BL75" s="1625">
        <v>10735</v>
      </c>
      <c r="BM75" s="1625">
        <v>10331</v>
      </c>
      <c r="BN75" s="1625">
        <v>28842</v>
      </c>
      <c r="BO75" s="1625">
        <v>13264</v>
      </c>
      <c r="BP75" s="1625">
        <v>9820</v>
      </c>
      <c r="BQ75" s="1625">
        <v>4122</v>
      </c>
      <c r="BR75" s="1625">
        <v>3974</v>
      </c>
      <c r="BS75" s="1625">
        <v>3097</v>
      </c>
      <c r="BT75" s="1625">
        <v>3206</v>
      </c>
      <c r="BU75" s="1625">
        <v>8348</v>
      </c>
      <c r="BV75" s="1625">
        <v>6562</v>
      </c>
      <c r="BW75" s="1625">
        <v>10577</v>
      </c>
      <c r="BX75" s="1625">
        <v>15416</v>
      </c>
      <c r="BY75" s="1625">
        <v>6393</v>
      </c>
      <c r="BZ75" s="1625">
        <v>3789</v>
      </c>
      <c r="CA75" s="1625">
        <v>7673</v>
      </c>
      <c r="CB75" s="1625">
        <v>20359</v>
      </c>
      <c r="CC75" s="1650">
        <v>15638</v>
      </c>
      <c r="CD75" s="1625">
        <v>3331</v>
      </c>
      <c r="CE75" s="1625">
        <v>4575</v>
      </c>
      <c r="CF75" s="1625">
        <v>2628</v>
      </c>
      <c r="CG75" s="1625">
        <v>3919</v>
      </c>
      <c r="CH75" s="1625">
        <v>7252</v>
      </c>
      <c r="CI75" s="1625">
        <v>9275</v>
      </c>
      <c r="CJ75" s="1625">
        <v>7007</v>
      </c>
      <c r="CK75" s="1625">
        <v>3890</v>
      </c>
      <c r="CL75" s="1625">
        <v>4102</v>
      </c>
      <c r="CM75" s="1625">
        <v>6444</v>
      </c>
      <c r="CN75" s="1625">
        <v>4172</v>
      </c>
      <c r="CO75" s="1625">
        <v>14857</v>
      </c>
      <c r="CP75" s="1625">
        <v>3877</v>
      </c>
      <c r="CQ75" s="1625">
        <v>6961</v>
      </c>
      <c r="CR75" s="1625">
        <v>7500</v>
      </c>
      <c r="CS75" s="1625">
        <v>5315</v>
      </c>
      <c r="CT75" s="1625">
        <v>4493</v>
      </c>
      <c r="CU75" s="1625">
        <v>8029</v>
      </c>
      <c r="CV75" s="1625"/>
      <c r="CW75" s="1625"/>
      <c r="CX75" s="1632">
        <v>1513</v>
      </c>
      <c r="CY75" s="1625">
        <v>308930</v>
      </c>
      <c r="CZ75" s="1625">
        <v>13204</v>
      </c>
      <c r="DA75" s="1625">
        <v>4156</v>
      </c>
      <c r="DB75" s="1625">
        <v>4730</v>
      </c>
      <c r="DC75" s="1625">
        <v>5478</v>
      </c>
      <c r="DD75" s="1625">
        <v>4053</v>
      </c>
      <c r="DE75" s="1625">
        <v>4706</v>
      </c>
      <c r="DF75" s="1625">
        <v>6978</v>
      </c>
      <c r="DG75" s="1625">
        <v>7457</v>
      </c>
      <c r="DH75" s="1625">
        <v>5394</v>
      </c>
      <c r="DI75" s="1625">
        <v>5712</v>
      </c>
      <c r="DJ75" s="1625">
        <v>9036</v>
      </c>
      <c r="DK75" s="1625">
        <v>8734</v>
      </c>
      <c r="DL75" s="1625">
        <v>23403</v>
      </c>
      <c r="DM75" s="1625">
        <v>10543</v>
      </c>
      <c r="DN75" s="1625">
        <v>8868</v>
      </c>
      <c r="DO75" s="1625">
        <v>3732</v>
      </c>
      <c r="DP75" s="1625">
        <v>3805</v>
      </c>
      <c r="DQ75" s="1625">
        <v>2854</v>
      </c>
      <c r="DR75" s="1625">
        <v>2821</v>
      </c>
      <c r="DS75" s="1625">
        <v>7668</v>
      </c>
      <c r="DT75" s="1625">
        <v>5653</v>
      </c>
      <c r="DU75" s="1625">
        <v>8610</v>
      </c>
      <c r="DV75" s="1625">
        <v>13144</v>
      </c>
      <c r="DW75" s="1625">
        <v>5562</v>
      </c>
      <c r="DX75" s="1625">
        <v>3395</v>
      </c>
      <c r="DY75" s="1625">
        <v>7140</v>
      </c>
      <c r="DZ75" s="1625">
        <v>16697</v>
      </c>
      <c r="EA75" s="1650">
        <v>13014</v>
      </c>
      <c r="EB75" s="1625">
        <v>3003</v>
      </c>
      <c r="EC75" s="1625">
        <v>3846</v>
      </c>
      <c r="ED75" s="1625">
        <v>2386</v>
      </c>
      <c r="EE75" s="1625">
        <v>3461</v>
      </c>
      <c r="EF75" s="1625">
        <v>6135</v>
      </c>
      <c r="EG75" s="1625">
        <v>8018</v>
      </c>
      <c r="EH75" s="1625">
        <v>5536</v>
      </c>
      <c r="EI75" s="1625">
        <v>3252</v>
      </c>
      <c r="EJ75" s="1625">
        <v>3442</v>
      </c>
      <c r="EK75" s="1625">
        <v>5614</v>
      </c>
      <c r="EL75" s="1625">
        <v>3471</v>
      </c>
      <c r="EM75" s="1625">
        <v>12044</v>
      </c>
      <c r="EN75" s="1625">
        <v>3313</v>
      </c>
      <c r="EO75" s="1625">
        <v>6073</v>
      </c>
      <c r="EP75" s="1625">
        <v>6736</v>
      </c>
      <c r="EQ75" s="1625">
        <v>4517</v>
      </c>
      <c r="ER75" s="1625">
        <v>3738</v>
      </c>
      <c r="ES75" s="1625">
        <v>7506</v>
      </c>
      <c r="ET75" s="1625"/>
      <c r="EU75" s="1625"/>
      <c r="EV75" s="1632">
        <v>292</v>
      </c>
      <c r="EW75" s="1625"/>
      <c r="EX75" s="1625"/>
      <c r="EY75" s="1625"/>
      <c r="EZ75" s="1625"/>
      <c r="FA75" s="1625"/>
      <c r="FB75" s="1625"/>
      <c r="FC75" s="1625"/>
      <c r="FD75" s="1625"/>
      <c r="FE75" s="1625"/>
      <c r="FF75" s="1625"/>
      <c r="FG75" s="1625"/>
      <c r="FH75" s="1625"/>
      <c r="FI75" s="1625"/>
      <c r="FJ75" s="1625"/>
      <c r="FK75" s="1625"/>
      <c r="FL75" s="1625"/>
      <c r="FM75" s="1625"/>
      <c r="FN75" s="1625"/>
      <c r="FO75" s="1625"/>
      <c r="FP75" s="1625"/>
      <c r="FQ75" s="1625"/>
      <c r="FR75" s="1625"/>
      <c r="FS75" s="1625"/>
      <c r="FT75" s="1625"/>
      <c r="FU75" s="1625"/>
      <c r="FV75" s="1625"/>
      <c r="FW75" s="1625"/>
      <c r="FX75" s="1625"/>
      <c r="FY75" s="1650"/>
      <c r="FZ75" s="1625"/>
      <c r="GA75" s="1625"/>
      <c r="GB75" s="1625"/>
      <c r="GC75" s="1625"/>
      <c r="GD75" s="1625"/>
      <c r="GE75" s="1625"/>
      <c r="GF75" s="1625"/>
      <c r="GG75" s="1625"/>
      <c r="GH75" s="1625"/>
      <c r="GI75" s="1625"/>
      <c r="GJ75" s="1625"/>
      <c r="GK75" s="1625"/>
      <c r="GL75" s="1625"/>
      <c r="GM75" s="1625"/>
      <c r="GN75" s="1625"/>
      <c r="GO75" s="1625"/>
      <c r="GP75" s="1625"/>
      <c r="GQ75" s="1625"/>
      <c r="GR75" s="1625"/>
      <c r="GS75" s="1625"/>
      <c r="GT75" s="1627"/>
    </row>
    <row r="76" spans="1:202">
      <c r="A76" s="1620" t="s">
        <v>2024</v>
      </c>
      <c r="B76" s="1620">
        <v>1968</v>
      </c>
      <c r="C76" s="1627">
        <v>686555</v>
      </c>
      <c r="D76" s="1625">
        <v>30883</v>
      </c>
      <c r="E76" s="1625">
        <v>9617</v>
      </c>
      <c r="F76" s="1625">
        <v>10148</v>
      </c>
      <c r="G76" s="1625">
        <v>11900</v>
      </c>
      <c r="H76" s="1625">
        <v>9393</v>
      </c>
      <c r="I76" s="1625">
        <v>9936</v>
      </c>
      <c r="J76" s="1625">
        <v>15344</v>
      </c>
      <c r="K76" s="1625">
        <v>16829</v>
      </c>
      <c r="L76" s="1625">
        <v>11986</v>
      </c>
      <c r="M76" s="1625">
        <v>12409</v>
      </c>
      <c r="N76" s="1625">
        <v>20697</v>
      </c>
      <c r="O76" s="1625">
        <v>19720</v>
      </c>
      <c r="P76" s="1625">
        <v>52913</v>
      </c>
      <c r="Q76" s="1625">
        <v>23837</v>
      </c>
      <c r="R76" s="1625">
        <v>19021</v>
      </c>
      <c r="S76" s="1625">
        <v>8119</v>
      </c>
      <c r="T76" s="1625">
        <v>7823</v>
      </c>
      <c r="U76" s="1625">
        <v>6065</v>
      </c>
      <c r="V76" s="1625">
        <v>6076</v>
      </c>
      <c r="W76" s="1625">
        <v>16191</v>
      </c>
      <c r="X76" s="1625">
        <v>12486</v>
      </c>
      <c r="Y76" s="1625">
        <v>19442</v>
      </c>
      <c r="Z76" s="1625">
        <v>29053</v>
      </c>
      <c r="AA76" s="1625">
        <v>11997</v>
      </c>
      <c r="AB76" s="1625">
        <v>7276</v>
      </c>
      <c r="AC76" s="1625">
        <v>14868</v>
      </c>
      <c r="AD76" s="1625">
        <v>38266</v>
      </c>
      <c r="AE76" s="1650">
        <v>29068</v>
      </c>
      <c r="AF76" s="1625">
        <v>6642</v>
      </c>
      <c r="AG76" s="1625">
        <v>8401</v>
      </c>
      <c r="AH76" s="1625">
        <v>5072</v>
      </c>
      <c r="AI76" s="1625">
        <v>7660</v>
      </c>
      <c r="AJ76" s="1625">
        <v>13426</v>
      </c>
      <c r="AK76" s="1625">
        <v>17573</v>
      </c>
      <c r="AL76" s="1625">
        <v>12457</v>
      </c>
      <c r="AM76" s="1625">
        <v>7435</v>
      </c>
      <c r="AN76" s="1625">
        <v>7484</v>
      </c>
      <c r="AO76" s="1625">
        <v>11839</v>
      </c>
      <c r="AP76" s="1625">
        <v>7870</v>
      </c>
      <c r="AQ76" s="1625">
        <v>27829</v>
      </c>
      <c r="AR76" s="1625">
        <v>7123</v>
      </c>
      <c r="AS76" s="1625">
        <v>12977</v>
      </c>
      <c r="AT76" s="1625">
        <v>14888</v>
      </c>
      <c r="AU76" s="1625">
        <v>10184</v>
      </c>
      <c r="AV76" s="1625">
        <v>8429</v>
      </c>
      <c r="AW76" s="1625">
        <v>16119</v>
      </c>
      <c r="AX76" s="1625"/>
      <c r="AY76" s="1625"/>
      <c r="AZ76" s="1632">
        <v>1784</v>
      </c>
      <c r="BA76" s="1625">
        <v>372931</v>
      </c>
      <c r="BB76" s="1625">
        <v>17766</v>
      </c>
      <c r="BC76" s="1625">
        <v>5488</v>
      </c>
      <c r="BD76" s="1625">
        <v>5487</v>
      </c>
      <c r="BE76" s="1625">
        <v>6456</v>
      </c>
      <c r="BF76" s="1625">
        <v>5206</v>
      </c>
      <c r="BG76" s="1625">
        <v>5324</v>
      </c>
      <c r="BH76" s="1625">
        <v>8299</v>
      </c>
      <c r="BI76" s="1625">
        <v>9014</v>
      </c>
      <c r="BJ76" s="1625">
        <v>6412</v>
      </c>
      <c r="BK76" s="1625">
        <v>6720</v>
      </c>
      <c r="BL76" s="1625">
        <v>11284</v>
      </c>
      <c r="BM76" s="1625">
        <v>10600</v>
      </c>
      <c r="BN76" s="1625">
        <v>29544</v>
      </c>
      <c r="BO76" s="1625">
        <v>13339</v>
      </c>
      <c r="BP76" s="1625">
        <v>9943</v>
      </c>
      <c r="BQ76" s="1625">
        <v>4303</v>
      </c>
      <c r="BR76" s="1625">
        <v>4107</v>
      </c>
      <c r="BS76" s="1625">
        <v>3163</v>
      </c>
      <c r="BT76" s="1625">
        <v>3250</v>
      </c>
      <c r="BU76" s="1625">
        <v>8520</v>
      </c>
      <c r="BV76" s="1625">
        <v>6813</v>
      </c>
      <c r="BW76" s="1625">
        <v>10555</v>
      </c>
      <c r="BX76" s="1625">
        <v>15718</v>
      </c>
      <c r="BY76" s="1625">
        <v>6359</v>
      </c>
      <c r="BZ76" s="1625">
        <v>3828</v>
      </c>
      <c r="CA76" s="1625">
        <v>7775</v>
      </c>
      <c r="CB76" s="1625">
        <v>20999</v>
      </c>
      <c r="CC76" s="1650">
        <v>15991</v>
      </c>
      <c r="CD76" s="1625">
        <v>3431</v>
      </c>
      <c r="CE76" s="1625">
        <v>4570</v>
      </c>
      <c r="CF76" s="1625">
        <v>2701</v>
      </c>
      <c r="CG76" s="1625">
        <v>4034</v>
      </c>
      <c r="CH76" s="1625">
        <v>7315</v>
      </c>
      <c r="CI76" s="1625">
        <v>9481</v>
      </c>
      <c r="CJ76" s="1625">
        <v>6779</v>
      </c>
      <c r="CK76" s="1625">
        <v>3962</v>
      </c>
      <c r="CL76" s="1625">
        <v>4045</v>
      </c>
      <c r="CM76" s="1625">
        <v>6383</v>
      </c>
      <c r="CN76" s="1625">
        <v>4278</v>
      </c>
      <c r="CO76" s="1625">
        <v>15280</v>
      </c>
      <c r="CP76" s="1625">
        <v>3794</v>
      </c>
      <c r="CQ76" s="1625">
        <v>6956</v>
      </c>
      <c r="CR76" s="1625">
        <v>7880</v>
      </c>
      <c r="CS76" s="1625">
        <v>5407</v>
      </c>
      <c r="CT76" s="1625">
        <v>4564</v>
      </c>
      <c r="CU76" s="1625">
        <v>8353</v>
      </c>
      <c r="CV76" s="1627"/>
      <c r="CW76" s="1625"/>
      <c r="CX76" s="1632">
        <v>1455</v>
      </c>
      <c r="CY76" s="1625">
        <v>313624</v>
      </c>
      <c r="CZ76" s="1625">
        <v>13117</v>
      </c>
      <c r="DA76" s="1625">
        <v>4129</v>
      </c>
      <c r="DB76" s="1625">
        <v>4661</v>
      </c>
      <c r="DC76" s="1625">
        <v>5444</v>
      </c>
      <c r="DD76" s="1625">
        <v>4187</v>
      </c>
      <c r="DE76" s="1625">
        <v>4612</v>
      </c>
      <c r="DF76" s="1625">
        <v>7045</v>
      </c>
      <c r="DG76" s="1625">
        <v>7815</v>
      </c>
      <c r="DH76" s="1625">
        <v>5574</v>
      </c>
      <c r="DI76" s="1625">
        <v>5689</v>
      </c>
      <c r="DJ76" s="1625">
        <v>9413</v>
      </c>
      <c r="DK76" s="1625">
        <v>9120</v>
      </c>
      <c r="DL76" s="1625">
        <v>23369</v>
      </c>
      <c r="DM76" s="1625">
        <v>10498</v>
      </c>
      <c r="DN76" s="1625">
        <v>9078</v>
      </c>
      <c r="DO76" s="1625">
        <v>3816</v>
      </c>
      <c r="DP76" s="1625">
        <v>3716</v>
      </c>
      <c r="DQ76" s="1625">
        <v>2902</v>
      </c>
      <c r="DR76" s="1625">
        <v>2826</v>
      </c>
      <c r="DS76" s="1625">
        <v>7671</v>
      </c>
      <c r="DT76" s="1625">
        <v>5673</v>
      </c>
      <c r="DU76" s="1625">
        <v>8887</v>
      </c>
      <c r="DV76" s="1625">
        <v>13335</v>
      </c>
      <c r="DW76" s="1625">
        <v>5638</v>
      </c>
      <c r="DX76" s="1625">
        <v>3448</v>
      </c>
      <c r="DY76" s="1625">
        <v>7093</v>
      </c>
      <c r="DZ76" s="1625">
        <v>17267</v>
      </c>
      <c r="EA76" s="1650">
        <v>13077</v>
      </c>
      <c r="EB76" s="1625">
        <v>3211</v>
      </c>
      <c r="EC76" s="1625">
        <v>3831</v>
      </c>
      <c r="ED76" s="1625">
        <v>2371</v>
      </c>
      <c r="EE76" s="1625">
        <v>3626</v>
      </c>
      <c r="EF76" s="1625">
        <v>6111</v>
      </c>
      <c r="EG76" s="1625">
        <v>8092</v>
      </c>
      <c r="EH76" s="1625">
        <v>5678</v>
      </c>
      <c r="EI76" s="1625">
        <v>3473</v>
      </c>
      <c r="EJ76" s="1625">
        <v>3439</v>
      </c>
      <c r="EK76" s="1625">
        <v>5456</v>
      </c>
      <c r="EL76" s="1625">
        <v>3592</v>
      </c>
      <c r="EM76" s="1625">
        <v>12549</v>
      </c>
      <c r="EN76" s="1625">
        <v>3329</v>
      </c>
      <c r="EO76" s="1625">
        <v>6021</v>
      </c>
      <c r="EP76" s="1625">
        <v>7008</v>
      </c>
      <c r="EQ76" s="1625">
        <v>4777</v>
      </c>
      <c r="ER76" s="1625">
        <v>3865</v>
      </c>
      <c r="ES76" s="1625">
        <v>7766</v>
      </c>
      <c r="ET76" s="1627"/>
      <c r="EU76" s="1625"/>
      <c r="EV76" s="1632">
        <v>329</v>
      </c>
      <c r="EW76" s="1625"/>
      <c r="EX76" s="1625"/>
      <c r="EY76" s="1625"/>
      <c r="EZ76" s="1625"/>
      <c r="FA76" s="1625"/>
      <c r="FB76" s="1625"/>
      <c r="FC76" s="1625"/>
      <c r="FD76" s="1625"/>
      <c r="FE76" s="1625"/>
      <c r="FF76" s="1625"/>
      <c r="FG76" s="1625"/>
      <c r="FH76" s="1625"/>
      <c r="FI76" s="1625"/>
      <c r="FJ76" s="1625"/>
      <c r="FK76" s="1625"/>
      <c r="FL76" s="1625"/>
      <c r="FM76" s="1625"/>
      <c r="FN76" s="1625"/>
      <c r="FO76" s="1625"/>
      <c r="FP76" s="1625"/>
      <c r="FQ76" s="1625"/>
      <c r="FR76" s="1625"/>
      <c r="FS76" s="1625"/>
      <c r="FT76" s="1625"/>
      <c r="FU76" s="1625"/>
      <c r="FV76" s="1625"/>
      <c r="FW76" s="1625"/>
      <c r="FX76" s="1625"/>
      <c r="FY76" s="1650"/>
      <c r="FZ76" s="1625"/>
      <c r="GA76" s="1625"/>
      <c r="GB76" s="1625"/>
      <c r="GC76" s="1625"/>
      <c r="GD76" s="1625"/>
      <c r="GE76" s="1625"/>
      <c r="GF76" s="1625"/>
      <c r="GG76" s="1625"/>
      <c r="GH76" s="1625"/>
      <c r="GI76" s="1625"/>
      <c r="GJ76" s="1625"/>
      <c r="GK76" s="1625"/>
      <c r="GL76" s="1625"/>
      <c r="GM76" s="1625"/>
      <c r="GN76" s="1625"/>
      <c r="GO76" s="1625"/>
      <c r="GP76" s="1625"/>
      <c r="GQ76" s="1625"/>
      <c r="GR76" s="1625"/>
      <c r="GS76" s="1625"/>
      <c r="GT76" s="1627"/>
    </row>
    <row r="77" spans="1:202">
      <c r="A77" s="1620" t="s">
        <v>2025</v>
      </c>
      <c r="B77" s="1620">
        <v>1969</v>
      </c>
      <c r="C77" s="1627">
        <v>693787</v>
      </c>
      <c r="D77" s="1625">
        <v>31756</v>
      </c>
      <c r="E77" s="1625">
        <v>9526</v>
      </c>
      <c r="F77" s="1625">
        <v>10447</v>
      </c>
      <c r="G77" s="1625">
        <v>12224</v>
      </c>
      <c r="H77" s="1625">
        <v>9357</v>
      </c>
      <c r="I77" s="1625">
        <v>10026</v>
      </c>
      <c r="J77" s="1625">
        <v>15237</v>
      </c>
      <c r="K77" s="1625">
        <v>16899</v>
      </c>
      <c r="L77" s="1625">
        <v>11994</v>
      </c>
      <c r="M77" s="1625">
        <v>12502</v>
      </c>
      <c r="N77" s="1625">
        <v>21274</v>
      </c>
      <c r="O77" s="1625">
        <v>20522</v>
      </c>
      <c r="P77" s="1625">
        <v>55675</v>
      </c>
      <c r="Q77" s="1625">
        <v>25191</v>
      </c>
      <c r="R77" s="1625">
        <v>18785</v>
      </c>
      <c r="S77" s="1625">
        <v>7899</v>
      </c>
      <c r="T77" s="1625">
        <v>7622</v>
      </c>
      <c r="U77" s="1625">
        <v>5953</v>
      </c>
      <c r="V77" s="1625">
        <v>6257</v>
      </c>
      <c r="W77" s="1625">
        <v>15994</v>
      </c>
      <c r="X77" s="1625">
        <v>12647</v>
      </c>
      <c r="Y77" s="1625">
        <v>19754</v>
      </c>
      <c r="Z77" s="1625">
        <v>29921</v>
      </c>
      <c r="AA77" s="1625">
        <v>12041</v>
      </c>
      <c r="AB77" s="1625">
        <v>7450</v>
      </c>
      <c r="AC77" s="1625">
        <v>15135</v>
      </c>
      <c r="AD77" s="1625">
        <v>39061</v>
      </c>
      <c r="AE77" s="1650">
        <v>29545</v>
      </c>
      <c r="AF77" s="1625">
        <v>6628</v>
      </c>
      <c r="AG77" s="1625">
        <v>8378</v>
      </c>
      <c r="AH77" s="1625">
        <v>5096</v>
      </c>
      <c r="AI77" s="1625">
        <v>7584</v>
      </c>
      <c r="AJ77" s="1625">
        <v>13683</v>
      </c>
      <c r="AK77" s="1625">
        <v>17818</v>
      </c>
      <c r="AL77" s="1625">
        <v>12561</v>
      </c>
      <c r="AM77" s="1625">
        <v>7356</v>
      </c>
      <c r="AN77" s="1625">
        <v>7497</v>
      </c>
      <c r="AO77" s="1625">
        <v>12010</v>
      </c>
      <c r="AP77" s="1625">
        <v>7969</v>
      </c>
      <c r="AQ77" s="1625">
        <v>26935</v>
      </c>
      <c r="AR77" s="1625">
        <v>6927</v>
      </c>
      <c r="AS77" s="1625">
        <v>12634</v>
      </c>
      <c r="AT77" s="1625">
        <v>14208</v>
      </c>
      <c r="AU77" s="1625">
        <v>9718</v>
      </c>
      <c r="AV77" s="1625">
        <v>8128</v>
      </c>
      <c r="AW77" s="1625">
        <v>15833</v>
      </c>
      <c r="AX77" s="1625"/>
      <c r="AY77" s="1625"/>
      <c r="AZ77" s="1632">
        <v>2130</v>
      </c>
      <c r="BA77" s="1625">
        <v>379506</v>
      </c>
      <c r="BB77" s="1625">
        <v>18285</v>
      </c>
      <c r="BC77" s="1625">
        <v>5356</v>
      </c>
      <c r="BD77" s="1625">
        <v>5763</v>
      </c>
      <c r="BE77" s="1625">
        <v>6674</v>
      </c>
      <c r="BF77" s="1625">
        <v>5124</v>
      </c>
      <c r="BG77" s="1625">
        <v>5345</v>
      </c>
      <c r="BH77" s="1625">
        <v>8336</v>
      </c>
      <c r="BI77" s="1625">
        <v>9182</v>
      </c>
      <c r="BJ77" s="1625">
        <v>6470</v>
      </c>
      <c r="BK77" s="1625">
        <v>6735</v>
      </c>
      <c r="BL77" s="1625">
        <v>11697</v>
      </c>
      <c r="BM77" s="1625">
        <v>11310</v>
      </c>
      <c r="BN77" s="1625">
        <v>31053</v>
      </c>
      <c r="BO77" s="1625">
        <v>14139</v>
      </c>
      <c r="BP77" s="1625">
        <v>10012</v>
      </c>
      <c r="BQ77" s="1625">
        <v>4217</v>
      </c>
      <c r="BR77" s="1625">
        <v>3940</v>
      </c>
      <c r="BS77" s="1625">
        <v>3147</v>
      </c>
      <c r="BT77" s="1625">
        <v>3435</v>
      </c>
      <c r="BU77" s="1625">
        <v>8526</v>
      </c>
      <c r="BV77" s="1625">
        <v>6802</v>
      </c>
      <c r="BW77" s="1625">
        <v>10979</v>
      </c>
      <c r="BX77" s="1625">
        <v>16299</v>
      </c>
      <c r="BY77" s="1625">
        <v>6421</v>
      </c>
      <c r="BZ77" s="1625">
        <v>3936</v>
      </c>
      <c r="CA77" s="1625">
        <v>8013</v>
      </c>
      <c r="CB77" s="1625">
        <v>21572</v>
      </c>
      <c r="CC77" s="1650">
        <v>16171</v>
      </c>
      <c r="CD77" s="1625">
        <v>3479</v>
      </c>
      <c r="CE77" s="1625">
        <v>4620</v>
      </c>
      <c r="CF77" s="1625">
        <v>2764</v>
      </c>
      <c r="CG77" s="1625">
        <v>4032</v>
      </c>
      <c r="CH77" s="1625">
        <v>7463</v>
      </c>
      <c r="CI77" s="1625">
        <v>9621</v>
      </c>
      <c r="CJ77" s="1625">
        <v>6943</v>
      </c>
      <c r="CK77" s="1625">
        <v>3980</v>
      </c>
      <c r="CL77" s="1625">
        <v>4012</v>
      </c>
      <c r="CM77" s="1625">
        <v>6569</v>
      </c>
      <c r="CN77" s="1625">
        <v>4362</v>
      </c>
      <c r="CO77" s="1625">
        <v>14812</v>
      </c>
      <c r="CP77" s="1625">
        <v>3736</v>
      </c>
      <c r="CQ77" s="1625">
        <v>6810</v>
      </c>
      <c r="CR77" s="1625">
        <v>7544</v>
      </c>
      <c r="CS77" s="1625">
        <v>5280</v>
      </c>
      <c r="CT77" s="1625">
        <v>4492</v>
      </c>
      <c r="CU77" s="1625">
        <v>8268</v>
      </c>
      <c r="CV77" s="1627"/>
      <c r="CW77" s="1625"/>
      <c r="CX77" s="1632">
        <v>1780</v>
      </c>
      <c r="CY77" s="1625">
        <v>314281</v>
      </c>
      <c r="CZ77" s="1625">
        <v>13471</v>
      </c>
      <c r="DA77" s="1625">
        <v>4170</v>
      </c>
      <c r="DB77" s="1625">
        <v>4684</v>
      </c>
      <c r="DC77" s="1625">
        <v>5550</v>
      </c>
      <c r="DD77" s="1625">
        <v>4233</v>
      </c>
      <c r="DE77" s="1625">
        <v>4681</v>
      </c>
      <c r="DF77" s="1625">
        <v>6901</v>
      </c>
      <c r="DG77" s="1625">
        <v>7717</v>
      </c>
      <c r="DH77" s="1625">
        <v>5524</v>
      </c>
      <c r="DI77" s="1625">
        <v>5767</v>
      </c>
      <c r="DJ77" s="1625">
        <v>9577</v>
      </c>
      <c r="DK77" s="1625">
        <v>9212</v>
      </c>
      <c r="DL77" s="1625">
        <v>24622</v>
      </c>
      <c r="DM77" s="1625">
        <v>11052</v>
      </c>
      <c r="DN77" s="1625">
        <v>8773</v>
      </c>
      <c r="DO77" s="1625">
        <v>3682</v>
      </c>
      <c r="DP77" s="1625">
        <v>3682</v>
      </c>
      <c r="DQ77" s="1625">
        <v>2806</v>
      </c>
      <c r="DR77" s="1625">
        <v>2822</v>
      </c>
      <c r="DS77" s="1625">
        <v>7468</v>
      </c>
      <c r="DT77" s="1625">
        <v>5845</v>
      </c>
      <c r="DU77" s="1625">
        <v>8775</v>
      </c>
      <c r="DV77" s="1625">
        <v>13622</v>
      </c>
      <c r="DW77" s="1625">
        <v>5620</v>
      </c>
      <c r="DX77" s="1625">
        <v>3514</v>
      </c>
      <c r="DY77" s="1625">
        <v>7122</v>
      </c>
      <c r="DZ77" s="1625">
        <v>17489</v>
      </c>
      <c r="EA77" s="1650">
        <v>13374</v>
      </c>
      <c r="EB77" s="1625">
        <v>3149</v>
      </c>
      <c r="EC77" s="1625">
        <v>3758</v>
      </c>
      <c r="ED77" s="1625">
        <v>2332</v>
      </c>
      <c r="EE77" s="1625">
        <v>3552</v>
      </c>
      <c r="EF77" s="1625">
        <v>6220</v>
      </c>
      <c r="EG77" s="1625">
        <v>8197</v>
      </c>
      <c r="EH77" s="1625">
        <v>5618</v>
      </c>
      <c r="EI77" s="1625">
        <v>3376</v>
      </c>
      <c r="EJ77" s="1625">
        <v>3485</v>
      </c>
      <c r="EK77" s="1625">
        <v>5441</v>
      </c>
      <c r="EL77" s="1625">
        <v>3607</v>
      </c>
      <c r="EM77" s="1625">
        <v>12123</v>
      </c>
      <c r="EN77" s="1625">
        <v>3191</v>
      </c>
      <c r="EO77" s="1625">
        <v>5824</v>
      </c>
      <c r="EP77" s="1625">
        <v>6664</v>
      </c>
      <c r="EQ77" s="1625">
        <v>4438</v>
      </c>
      <c r="ER77" s="1625">
        <v>3636</v>
      </c>
      <c r="ES77" s="1625">
        <v>7565</v>
      </c>
      <c r="ET77" s="1627"/>
      <c r="EU77" s="1625"/>
      <c r="EV77" s="1632">
        <v>350</v>
      </c>
      <c r="EW77" s="1625"/>
      <c r="EX77" s="1625"/>
      <c r="EY77" s="1625"/>
      <c r="EZ77" s="1625"/>
      <c r="FA77" s="1625"/>
      <c r="FB77" s="1625"/>
      <c r="FC77" s="1625"/>
      <c r="FD77" s="1625"/>
      <c r="FE77" s="1625"/>
      <c r="FF77" s="1625"/>
      <c r="FG77" s="1625"/>
      <c r="FH77" s="1625"/>
      <c r="FI77" s="1625"/>
      <c r="FJ77" s="1625"/>
      <c r="FK77" s="1625"/>
      <c r="FL77" s="1625"/>
      <c r="FM77" s="1625"/>
      <c r="FN77" s="1625"/>
      <c r="FO77" s="1625"/>
      <c r="FP77" s="1625"/>
      <c r="FQ77" s="1625"/>
      <c r="FR77" s="1625"/>
      <c r="FS77" s="1625"/>
      <c r="FT77" s="1625"/>
      <c r="FU77" s="1625"/>
      <c r="FV77" s="1625"/>
      <c r="FW77" s="1625"/>
      <c r="FX77" s="1625"/>
      <c r="FY77" s="1650"/>
      <c r="FZ77" s="1625"/>
      <c r="GA77" s="1625"/>
      <c r="GB77" s="1625"/>
      <c r="GC77" s="1625"/>
      <c r="GD77" s="1625"/>
      <c r="GE77" s="1625"/>
      <c r="GF77" s="1625"/>
      <c r="GG77" s="1625"/>
      <c r="GH77" s="1625"/>
      <c r="GI77" s="1625"/>
      <c r="GJ77" s="1625"/>
      <c r="GK77" s="1625"/>
      <c r="GL77" s="1625"/>
      <c r="GM77" s="1625"/>
      <c r="GN77" s="1625"/>
      <c r="GO77" s="1625"/>
      <c r="GP77" s="1625"/>
      <c r="GQ77" s="1625"/>
      <c r="GR77" s="1625"/>
      <c r="GS77" s="1625"/>
      <c r="GT77" s="1627"/>
    </row>
    <row r="78" spans="1:202">
      <c r="A78" s="1620" t="s">
        <v>2026</v>
      </c>
      <c r="B78" s="1620">
        <v>1970</v>
      </c>
      <c r="C78" s="1627">
        <v>712962</v>
      </c>
      <c r="D78" s="1625">
        <v>31884</v>
      </c>
      <c r="E78" s="1625">
        <v>9669</v>
      </c>
      <c r="F78" s="1625">
        <v>10546</v>
      </c>
      <c r="G78" s="1625">
        <v>12390</v>
      </c>
      <c r="H78" s="1625">
        <v>9574</v>
      </c>
      <c r="I78" s="1625">
        <v>10299</v>
      </c>
      <c r="J78" s="1625">
        <v>15672</v>
      </c>
      <c r="K78" s="1625">
        <v>17395</v>
      </c>
      <c r="L78" s="1625">
        <v>12672</v>
      </c>
      <c r="M78" s="1625">
        <v>12979</v>
      </c>
      <c r="N78" s="1625">
        <v>21836</v>
      </c>
      <c r="O78" s="1625">
        <v>21051</v>
      </c>
      <c r="P78" s="1625">
        <v>56183</v>
      </c>
      <c r="Q78" s="1625">
        <v>25814</v>
      </c>
      <c r="R78" s="1625">
        <v>19163</v>
      </c>
      <c r="S78" s="1625">
        <v>8179</v>
      </c>
      <c r="T78" s="1625">
        <v>7776</v>
      </c>
      <c r="U78" s="1625">
        <v>6036</v>
      </c>
      <c r="V78" s="1625">
        <v>6470</v>
      </c>
      <c r="W78" s="1625">
        <v>16535</v>
      </c>
      <c r="X78" s="1625">
        <v>13008</v>
      </c>
      <c r="Y78" s="1625">
        <v>20302</v>
      </c>
      <c r="Z78" s="1625">
        <v>30681</v>
      </c>
      <c r="AA78" s="1625">
        <v>12679</v>
      </c>
      <c r="AB78" s="1625">
        <v>7484</v>
      </c>
      <c r="AC78" s="1625">
        <v>15577</v>
      </c>
      <c r="AD78" s="1625">
        <v>40464</v>
      </c>
      <c r="AE78" s="1650">
        <v>30259</v>
      </c>
      <c r="AF78" s="1625">
        <v>6843</v>
      </c>
      <c r="AG78" s="1625">
        <v>8805</v>
      </c>
      <c r="AH78" s="1625">
        <v>5210</v>
      </c>
      <c r="AI78" s="1625">
        <v>7789</v>
      </c>
      <c r="AJ78" s="1625">
        <v>13875</v>
      </c>
      <c r="AK78" s="1625">
        <v>18404</v>
      </c>
      <c r="AL78" s="1625">
        <v>12695</v>
      </c>
      <c r="AM78" s="1625">
        <v>7508</v>
      </c>
      <c r="AN78" s="1625">
        <v>7656</v>
      </c>
      <c r="AO78" s="1625">
        <v>12285</v>
      </c>
      <c r="AP78" s="1625">
        <v>8499</v>
      </c>
      <c r="AQ78" s="1625">
        <v>28056</v>
      </c>
      <c r="AR78" s="1625">
        <v>7141</v>
      </c>
      <c r="AS78" s="1625">
        <v>13183</v>
      </c>
      <c r="AT78" s="1625">
        <v>14902</v>
      </c>
      <c r="AU78" s="1625">
        <v>10418</v>
      </c>
      <c r="AV78" s="1625">
        <v>8676</v>
      </c>
      <c r="AW78" s="1625">
        <v>16293</v>
      </c>
      <c r="AX78" s="1625"/>
      <c r="AY78" s="1625"/>
      <c r="AZ78" s="1632">
        <v>2147</v>
      </c>
      <c r="BA78" s="1625">
        <v>387880</v>
      </c>
      <c r="BB78" s="1625">
        <v>18116</v>
      </c>
      <c r="BC78" s="1625">
        <v>5431</v>
      </c>
      <c r="BD78" s="1625">
        <v>5835</v>
      </c>
      <c r="BE78" s="1625">
        <v>6728</v>
      </c>
      <c r="BF78" s="1625">
        <v>5324</v>
      </c>
      <c r="BG78" s="1625">
        <v>5467</v>
      </c>
      <c r="BH78" s="1625">
        <v>8486</v>
      </c>
      <c r="BI78" s="1625">
        <v>9436</v>
      </c>
      <c r="BJ78" s="1625">
        <v>6833</v>
      </c>
      <c r="BK78" s="1625">
        <v>7023</v>
      </c>
      <c r="BL78" s="1625">
        <v>12088</v>
      </c>
      <c r="BM78" s="1625">
        <v>11467</v>
      </c>
      <c r="BN78" s="1625">
        <v>30959</v>
      </c>
      <c r="BO78" s="1625">
        <v>14453</v>
      </c>
      <c r="BP78" s="1625">
        <v>10144</v>
      </c>
      <c r="BQ78" s="1625">
        <v>4391</v>
      </c>
      <c r="BR78" s="1625">
        <v>4071</v>
      </c>
      <c r="BS78" s="1625">
        <v>3115</v>
      </c>
      <c r="BT78" s="1625">
        <v>3431</v>
      </c>
      <c r="BU78" s="1625">
        <v>8662</v>
      </c>
      <c r="BV78" s="1625">
        <v>7010</v>
      </c>
      <c r="BW78" s="1625">
        <v>11172</v>
      </c>
      <c r="BX78" s="1625">
        <v>16599</v>
      </c>
      <c r="BY78" s="1625">
        <v>6692</v>
      </c>
      <c r="BZ78" s="1625">
        <v>3920</v>
      </c>
      <c r="CA78" s="1625">
        <v>8112</v>
      </c>
      <c r="CB78" s="1625">
        <v>22104</v>
      </c>
      <c r="CC78" s="1650">
        <v>16405</v>
      </c>
      <c r="CD78" s="1625">
        <v>3579</v>
      </c>
      <c r="CE78" s="1625">
        <v>4704</v>
      </c>
      <c r="CF78" s="1625">
        <v>2750</v>
      </c>
      <c r="CG78" s="1625">
        <v>4197</v>
      </c>
      <c r="CH78" s="1625">
        <v>7527</v>
      </c>
      <c r="CI78" s="1625">
        <v>9989</v>
      </c>
      <c r="CJ78" s="1625">
        <v>7013</v>
      </c>
      <c r="CK78" s="1625">
        <v>4069</v>
      </c>
      <c r="CL78" s="1625">
        <v>4127</v>
      </c>
      <c r="CM78" s="1625">
        <v>6750</v>
      </c>
      <c r="CN78" s="1625">
        <v>4633</v>
      </c>
      <c r="CO78" s="1625">
        <v>15457</v>
      </c>
      <c r="CP78" s="1625">
        <v>3775</v>
      </c>
      <c r="CQ78" s="1625">
        <v>7139</v>
      </c>
      <c r="CR78" s="1625">
        <v>7965</v>
      </c>
      <c r="CS78" s="1625">
        <v>5511</v>
      </c>
      <c r="CT78" s="1625">
        <v>4827</v>
      </c>
      <c r="CU78" s="1625">
        <v>8594</v>
      </c>
      <c r="CV78" s="1627"/>
      <c r="CW78" s="1625"/>
      <c r="CX78" s="1632">
        <v>1800</v>
      </c>
      <c r="CY78" s="1625">
        <v>325082</v>
      </c>
      <c r="CZ78" s="1625">
        <v>13768</v>
      </c>
      <c r="DA78" s="1625">
        <v>4238</v>
      </c>
      <c r="DB78" s="1625">
        <v>4711</v>
      </c>
      <c r="DC78" s="1625">
        <v>5662</v>
      </c>
      <c r="DD78" s="1625">
        <v>4250</v>
      </c>
      <c r="DE78" s="1625">
        <v>4832</v>
      </c>
      <c r="DF78" s="1625">
        <v>7186</v>
      </c>
      <c r="DG78" s="1625">
        <v>7959</v>
      </c>
      <c r="DH78" s="1625">
        <v>5839</v>
      </c>
      <c r="DI78" s="1625">
        <v>5956</v>
      </c>
      <c r="DJ78" s="1625">
        <v>9748</v>
      </c>
      <c r="DK78" s="1625">
        <v>9584</v>
      </c>
      <c r="DL78" s="1625">
        <v>25224</v>
      </c>
      <c r="DM78" s="1625">
        <v>11361</v>
      </c>
      <c r="DN78" s="1625">
        <v>9019</v>
      </c>
      <c r="DO78" s="1625">
        <v>3788</v>
      </c>
      <c r="DP78" s="1625">
        <v>3705</v>
      </c>
      <c r="DQ78" s="1625">
        <v>2921</v>
      </c>
      <c r="DR78" s="1625">
        <v>3039</v>
      </c>
      <c r="DS78" s="1625">
        <v>7873</v>
      </c>
      <c r="DT78" s="1625">
        <v>5998</v>
      </c>
      <c r="DU78" s="1625">
        <v>9130</v>
      </c>
      <c r="DV78" s="1625">
        <v>14082</v>
      </c>
      <c r="DW78" s="1625">
        <v>5987</v>
      </c>
      <c r="DX78" s="1625">
        <v>3564</v>
      </c>
      <c r="DY78" s="1625">
        <v>7465</v>
      </c>
      <c r="DZ78" s="1625">
        <v>18360</v>
      </c>
      <c r="EA78" s="1650">
        <v>13854</v>
      </c>
      <c r="EB78" s="1625">
        <v>3264</v>
      </c>
      <c r="EC78" s="1625">
        <v>4101</v>
      </c>
      <c r="ED78" s="1625">
        <v>2460</v>
      </c>
      <c r="EE78" s="1625">
        <v>3592</v>
      </c>
      <c r="EF78" s="1625">
        <v>6348</v>
      </c>
      <c r="EG78" s="1625">
        <v>8415</v>
      </c>
      <c r="EH78" s="1625">
        <v>5682</v>
      </c>
      <c r="EI78" s="1625">
        <v>3439</v>
      </c>
      <c r="EJ78" s="1625">
        <v>3529</v>
      </c>
      <c r="EK78" s="1625">
        <v>5535</v>
      </c>
      <c r="EL78" s="1625">
        <v>3866</v>
      </c>
      <c r="EM78" s="1625">
        <v>12599</v>
      </c>
      <c r="EN78" s="1625">
        <v>3366</v>
      </c>
      <c r="EO78" s="1625">
        <v>6044</v>
      </c>
      <c r="EP78" s="1625">
        <v>6937</v>
      </c>
      <c r="EQ78" s="1625">
        <v>4907</v>
      </c>
      <c r="ER78" s="1625">
        <v>3849</v>
      </c>
      <c r="ES78" s="1625">
        <v>7699</v>
      </c>
      <c r="ET78" s="1627"/>
      <c r="EU78" s="1625"/>
      <c r="EV78" s="1632">
        <v>347</v>
      </c>
      <c r="EW78" s="1625"/>
      <c r="EX78" s="1625"/>
      <c r="EY78" s="1625"/>
      <c r="EZ78" s="1625"/>
      <c r="FA78" s="1625"/>
      <c r="FB78" s="1625"/>
      <c r="FC78" s="1625"/>
      <c r="FD78" s="1625"/>
      <c r="FE78" s="1625"/>
      <c r="FF78" s="1625"/>
      <c r="FG78" s="1625"/>
      <c r="FH78" s="1625"/>
      <c r="FI78" s="1625"/>
      <c r="FJ78" s="1625"/>
      <c r="FK78" s="1625"/>
      <c r="FL78" s="1625"/>
      <c r="FM78" s="1625"/>
      <c r="FN78" s="1625"/>
      <c r="FO78" s="1625"/>
      <c r="FP78" s="1625"/>
      <c r="FQ78" s="1625"/>
      <c r="FR78" s="1625"/>
      <c r="FS78" s="1625"/>
      <c r="FT78" s="1625"/>
      <c r="FU78" s="1625"/>
      <c r="FV78" s="1625"/>
      <c r="FW78" s="1625"/>
      <c r="FX78" s="1625"/>
      <c r="FY78" s="1650"/>
      <c r="FZ78" s="1625"/>
      <c r="GA78" s="1625"/>
      <c r="GB78" s="1625"/>
      <c r="GC78" s="1625"/>
      <c r="GD78" s="1625"/>
      <c r="GE78" s="1625"/>
      <c r="GF78" s="1625"/>
      <c r="GG78" s="1625"/>
      <c r="GH78" s="1625"/>
      <c r="GI78" s="1625"/>
      <c r="GJ78" s="1625"/>
      <c r="GK78" s="1625"/>
      <c r="GL78" s="1625"/>
      <c r="GM78" s="1625"/>
      <c r="GN78" s="1625"/>
      <c r="GO78" s="1625"/>
      <c r="GP78" s="1625"/>
      <c r="GQ78" s="1625"/>
      <c r="GR78" s="1625"/>
      <c r="GS78" s="1625"/>
      <c r="GT78" s="1627"/>
    </row>
    <row r="79" spans="1:202">
      <c r="A79" s="1620" t="s">
        <v>2027</v>
      </c>
      <c r="B79" s="1620">
        <v>1971</v>
      </c>
      <c r="C79" s="1627">
        <v>684521</v>
      </c>
      <c r="D79" s="1625">
        <v>30700</v>
      </c>
      <c r="E79" s="1625">
        <v>9283</v>
      </c>
      <c r="F79" s="1625">
        <v>10226</v>
      </c>
      <c r="G79" s="1625">
        <v>11893</v>
      </c>
      <c r="H79" s="1625">
        <v>9163</v>
      </c>
      <c r="I79" s="1625">
        <v>9701</v>
      </c>
      <c r="J79" s="1625">
        <v>14641</v>
      </c>
      <c r="K79" s="1625">
        <v>16762</v>
      </c>
      <c r="L79" s="1625">
        <v>12275</v>
      </c>
      <c r="M79" s="1625">
        <v>12195</v>
      </c>
      <c r="N79" s="1625">
        <v>21532</v>
      </c>
      <c r="O79" s="1625">
        <v>20613</v>
      </c>
      <c r="P79" s="1625">
        <v>54518</v>
      </c>
      <c r="Q79" s="1625">
        <v>26015</v>
      </c>
      <c r="R79" s="1625">
        <v>17865</v>
      </c>
      <c r="S79" s="1625">
        <v>7913</v>
      </c>
      <c r="T79" s="1625">
        <v>7544</v>
      </c>
      <c r="U79" s="1625">
        <v>6060</v>
      </c>
      <c r="V79" s="1625">
        <v>6122</v>
      </c>
      <c r="W79" s="1625">
        <v>15713</v>
      </c>
      <c r="X79" s="1625">
        <v>12344</v>
      </c>
      <c r="Y79" s="1625">
        <v>19684</v>
      </c>
      <c r="Z79" s="1625">
        <v>29796</v>
      </c>
      <c r="AA79" s="1625">
        <v>11903</v>
      </c>
      <c r="AB79" s="1625">
        <v>7193</v>
      </c>
      <c r="AC79" s="1625">
        <v>15279</v>
      </c>
      <c r="AD79" s="1625">
        <v>39080</v>
      </c>
      <c r="AE79" s="1650">
        <v>29451</v>
      </c>
      <c r="AF79" s="1625">
        <v>6619</v>
      </c>
      <c r="AG79" s="1625">
        <v>8508</v>
      </c>
      <c r="AH79" s="1625">
        <v>4969</v>
      </c>
      <c r="AI79" s="1625">
        <v>7340</v>
      </c>
      <c r="AJ79" s="1625">
        <v>13362</v>
      </c>
      <c r="AK79" s="1625">
        <v>17558</v>
      </c>
      <c r="AL79" s="1625">
        <v>12175</v>
      </c>
      <c r="AM79" s="1625">
        <v>7188</v>
      </c>
      <c r="AN79" s="1625">
        <v>7371</v>
      </c>
      <c r="AO79" s="1625">
        <v>11534</v>
      </c>
      <c r="AP79" s="1625">
        <v>7795</v>
      </c>
      <c r="AQ79" s="1625">
        <v>27076</v>
      </c>
      <c r="AR79" s="1625">
        <v>6687</v>
      </c>
      <c r="AS79" s="1625">
        <v>11815</v>
      </c>
      <c r="AT79" s="1625">
        <v>13772</v>
      </c>
      <c r="AU79" s="1625">
        <v>9641</v>
      </c>
      <c r="AV79" s="1625">
        <v>8135</v>
      </c>
      <c r="AW79" s="1625">
        <v>15436</v>
      </c>
      <c r="AX79" s="1625"/>
      <c r="AY79" s="1625"/>
      <c r="AZ79" s="1632">
        <v>2076</v>
      </c>
      <c r="BA79" s="1625">
        <v>372942</v>
      </c>
      <c r="BB79" s="1625">
        <v>17529</v>
      </c>
      <c r="BC79" s="1625">
        <v>5269</v>
      </c>
      <c r="BD79" s="1625">
        <v>5660</v>
      </c>
      <c r="BE79" s="1625">
        <v>6505</v>
      </c>
      <c r="BF79" s="1625">
        <v>5106</v>
      </c>
      <c r="BG79" s="1625">
        <v>5186</v>
      </c>
      <c r="BH79" s="1625">
        <v>7851</v>
      </c>
      <c r="BI79" s="1625">
        <v>9144</v>
      </c>
      <c r="BJ79" s="1625">
        <v>6694</v>
      </c>
      <c r="BK79" s="1625">
        <v>6609</v>
      </c>
      <c r="BL79" s="1625">
        <v>11739</v>
      </c>
      <c r="BM79" s="1625">
        <v>11256</v>
      </c>
      <c r="BN79" s="1625">
        <v>29975</v>
      </c>
      <c r="BO79" s="1625">
        <v>14557</v>
      </c>
      <c r="BP79" s="1625">
        <v>9377</v>
      </c>
      <c r="BQ79" s="1625">
        <v>4279</v>
      </c>
      <c r="BR79" s="1625">
        <v>3982</v>
      </c>
      <c r="BS79" s="1625">
        <v>3185</v>
      </c>
      <c r="BT79" s="1625">
        <v>3301</v>
      </c>
      <c r="BU79" s="1625">
        <v>8243</v>
      </c>
      <c r="BV79" s="1625">
        <v>6650</v>
      </c>
      <c r="BW79" s="1625">
        <v>10625</v>
      </c>
      <c r="BX79" s="1625">
        <v>15976</v>
      </c>
      <c r="BY79" s="1625">
        <v>6388</v>
      </c>
      <c r="BZ79" s="1625">
        <v>3768</v>
      </c>
      <c r="CA79" s="1625">
        <v>8104</v>
      </c>
      <c r="CB79" s="1625">
        <v>21533</v>
      </c>
      <c r="CC79" s="1650">
        <v>16080</v>
      </c>
      <c r="CD79" s="1625">
        <v>3551</v>
      </c>
      <c r="CE79" s="1625">
        <v>4517</v>
      </c>
      <c r="CF79" s="1625">
        <v>2609</v>
      </c>
      <c r="CG79" s="1625">
        <v>3933</v>
      </c>
      <c r="CH79" s="1625">
        <v>7362</v>
      </c>
      <c r="CI79" s="1625">
        <v>9541</v>
      </c>
      <c r="CJ79" s="1625">
        <v>6656</v>
      </c>
      <c r="CK79" s="1625">
        <v>3952</v>
      </c>
      <c r="CL79" s="1625">
        <v>3858</v>
      </c>
      <c r="CM79" s="1625">
        <v>6324</v>
      </c>
      <c r="CN79" s="1625">
        <v>4289</v>
      </c>
      <c r="CO79" s="1625">
        <v>14916</v>
      </c>
      <c r="CP79" s="1625">
        <v>3599</v>
      </c>
      <c r="CQ79" s="1625">
        <v>6443</v>
      </c>
      <c r="CR79" s="1625">
        <v>7478</v>
      </c>
      <c r="CS79" s="1625">
        <v>5163</v>
      </c>
      <c r="CT79" s="1625">
        <v>4370</v>
      </c>
      <c r="CU79" s="1625">
        <v>8063</v>
      </c>
      <c r="CV79" s="1627"/>
      <c r="CW79" s="1625"/>
      <c r="CX79" s="1632">
        <v>1747</v>
      </c>
      <c r="CY79" s="1625">
        <v>311579</v>
      </c>
      <c r="CZ79" s="1625">
        <v>13171</v>
      </c>
      <c r="DA79" s="1625">
        <v>4014</v>
      </c>
      <c r="DB79" s="1625">
        <v>4566</v>
      </c>
      <c r="DC79" s="1625">
        <v>5388</v>
      </c>
      <c r="DD79" s="1625">
        <v>4057</v>
      </c>
      <c r="DE79" s="1625">
        <v>4515</v>
      </c>
      <c r="DF79" s="1625">
        <v>6790</v>
      </c>
      <c r="DG79" s="1625">
        <v>7618</v>
      </c>
      <c r="DH79" s="1625">
        <v>5581</v>
      </c>
      <c r="DI79" s="1625">
        <v>5586</v>
      </c>
      <c r="DJ79" s="1625">
        <v>9793</v>
      </c>
      <c r="DK79" s="1625">
        <v>9357</v>
      </c>
      <c r="DL79" s="1625">
        <v>24543</v>
      </c>
      <c r="DM79" s="1625">
        <v>11458</v>
      </c>
      <c r="DN79" s="1625">
        <v>8488</v>
      </c>
      <c r="DO79" s="1625">
        <v>3634</v>
      </c>
      <c r="DP79" s="1625">
        <v>3562</v>
      </c>
      <c r="DQ79" s="1625">
        <v>2875</v>
      </c>
      <c r="DR79" s="1625">
        <v>2821</v>
      </c>
      <c r="DS79" s="1625">
        <v>7470</v>
      </c>
      <c r="DT79" s="1625">
        <v>5694</v>
      </c>
      <c r="DU79" s="1625">
        <v>9059</v>
      </c>
      <c r="DV79" s="1625">
        <v>13820</v>
      </c>
      <c r="DW79" s="1625">
        <v>5515</v>
      </c>
      <c r="DX79" s="1625">
        <v>3425</v>
      </c>
      <c r="DY79" s="1625">
        <v>7175</v>
      </c>
      <c r="DZ79" s="1625">
        <v>17547</v>
      </c>
      <c r="EA79" s="1650">
        <v>13371</v>
      </c>
      <c r="EB79" s="1625">
        <v>3068</v>
      </c>
      <c r="EC79" s="1625">
        <v>3991</v>
      </c>
      <c r="ED79" s="1625">
        <v>2360</v>
      </c>
      <c r="EE79" s="1625">
        <v>3407</v>
      </c>
      <c r="EF79" s="1625">
        <v>6000</v>
      </c>
      <c r="EG79" s="1625">
        <v>8017</v>
      </c>
      <c r="EH79" s="1625">
        <v>5519</v>
      </c>
      <c r="EI79" s="1625">
        <v>3236</v>
      </c>
      <c r="EJ79" s="1625">
        <v>3513</v>
      </c>
      <c r="EK79" s="1625">
        <v>5210</v>
      </c>
      <c r="EL79" s="1625">
        <v>3506</v>
      </c>
      <c r="EM79" s="1625">
        <v>12160</v>
      </c>
      <c r="EN79" s="1625">
        <v>3088</v>
      </c>
      <c r="EO79" s="1625">
        <v>5372</v>
      </c>
      <c r="EP79" s="1625">
        <v>6294</v>
      </c>
      <c r="EQ79" s="1625">
        <v>4478</v>
      </c>
      <c r="ER79" s="1625">
        <v>3765</v>
      </c>
      <c r="ES79" s="1625">
        <v>7373</v>
      </c>
      <c r="ET79" s="1627"/>
      <c r="EU79" s="1625"/>
      <c r="EV79" s="1632">
        <v>329</v>
      </c>
      <c r="EW79" s="1625"/>
      <c r="EX79" s="1625"/>
      <c r="EY79" s="1625"/>
      <c r="EZ79" s="1625"/>
      <c r="FA79" s="1625"/>
      <c r="FB79" s="1625"/>
      <c r="FC79" s="1625"/>
      <c r="FD79" s="1625"/>
      <c r="FE79" s="1625"/>
      <c r="FF79" s="1625"/>
      <c r="FG79" s="1625"/>
      <c r="FH79" s="1625"/>
      <c r="FI79" s="1625"/>
      <c r="FJ79" s="1625"/>
      <c r="FK79" s="1625"/>
      <c r="FL79" s="1625"/>
      <c r="FM79" s="1625"/>
      <c r="FN79" s="1625"/>
      <c r="FO79" s="1625"/>
      <c r="FP79" s="1625"/>
      <c r="FQ79" s="1625"/>
      <c r="FR79" s="1625"/>
      <c r="FS79" s="1625"/>
      <c r="FT79" s="1625"/>
      <c r="FU79" s="1625"/>
      <c r="FV79" s="1625"/>
      <c r="FW79" s="1625"/>
      <c r="FX79" s="1625"/>
      <c r="FY79" s="1650"/>
      <c r="FZ79" s="1625"/>
      <c r="GA79" s="1625"/>
      <c r="GB79" s="1625"/>
      <c r="GC79" s="1625"/>
      <c r="GD79" s="1625"/>
      <c r="GE79" s="1625"/>
      <c r="GF79" s="1625"/>
      <c r="GG79" s="1625"/>
      <c r="GH79" s="1625"/>
      <c r="GI79" s="1625"/>
      <c r="GJ79" s="1625"/>
      <c r="GK79" s="1625"/>
      <c r="GL79" s="1625"/>
      <c r="GM79" s="1625"/>
      <c r="GN79" s="1625"/>
      <c r="GO79" s="1625"/>
      <c r="GP79" s="1625"/>
      <c r="GQ79" s="1625"/>
      <c r="GR79" s="1625"/>
      <c r="GS79" s="1625"/>
      <c r="GT79" s="1627"/>
    </row>
    <row r="80" spans="1:202">
      <c r="A80" s="1620" t="s">
        <v>2028</v>
      </c>
      <c r="B80" s="1620">
        <v>1972</v>
      </c>
      <c r="C80" s="1627">
        <v>683751</v>
      </c>
      <c r="D80" s="1625">
        <v>30709</v>
      </c>
      <c r="E80" s="1625">
        <v>9439</v>
      </c>
      <c r="F80" s="1625">
        <v>9830</v>
      </c>
      <c r="G80" s="1625">
        <v>11973</v>
      </c>
      <c r="H80" s="1625">
        <v>9123</v>
      </c>
      <c r="I80" s="1625">
        <v>9578</v>
      </c>
      <c r="J80" s="1625">
        <v>14515</v>
      </c>
      <c r="K80" s="1625">
        <v>16632</v>
      </c>
      <c r="L80" s="1625">
        <v>11964</v>
      </c>
      <c r="M80" s="1625">
        <v>11972</v>
      </c>
      <c r="N80" s="1625">
        <v>21385</v>
      </c>
      <c r="O80" s="1625">
        <v>20295</v>
      </c>
      <c r="P80" s="1625">
        <v>54111</v>
      </c>
      <c r="Q80" s="1625">
        <v>25976</v>
      </c>
      <c r="R80" s="1625">
        <v>17816</v>
      </c>
      <c r="S80" s="1625">
        <v>7768</v>
      </c>
      <c r="T80" s="1625">
        <v>7645</v>
      </c>
      <c r="U80" s="1625">
        <v>5806</v>
      </c>
      <c r="V80" s="1625">
        <v>6051</v>
      </c>
      <c r="W80" s="1625">
        <v>15491</v>
      </c>
      <c r="X80" s="1625">
        <v>12359</v>
      </c>
      <c r="Y80" s="1625">
        <v>19658</v>
      </c>
      <c r="Z80" s="1625">
        <v>30310</v>
      </c>
      <c r="AA80" s="1625">
        <v>12046</v>
      </c>
      <c r="AB80" s="1625">
        <v>7012</v>
      </c>
      <c r="AC80" s="1625">
        <v>15208</v>
      </c>
      <c r="AD80" s="1625">
        <v>40188</v>
      </c>
      <c r="AE80" s="1650">
        <v>29832</v>
      </c>
      <c r="AF80" s="1625">
        <v>6601</v>
      </c>
      <c r="AG80" s="1625">
        <v>8501</v>
      </c>
      <c r="AH80" s="1625">
        <v>4881</v>
      </c>
      <c r="AI80" s="1625">
        <v>7233</v>
      </c>
      <c r="AJ80" s="1625">
        <v>13230</v>
      </c>
      <c r="AK80" s="1625">
        <v>17545</v>
      </c>
      <c r="AL80" s="1625">
        <v>12346</v>
      </c>
      <c r="AM80" s="1625">
        <v>6779</v>
      </c>
      <c r="AN80" s="1625">
        <v>7266</v>
      </c>
      <c r="AO80" s="1625">
        <v>11741</v>
      </c>
      <c r="AP80" s="1625">
        <v>7817</v>
      </c>
      <c r="AQ80" s="1625">
        <v>27381</v>
      </c>
      <c r="AR80" s="1625">
        <v>6819</v>
      </c>
      <c r="AS80" s="1625">
        <v>12019</v>
      </c>
      <c r="AT80" s="1625">
        <v>13971</v>
      </c>
      <c r="AU80" s="1625">
        <v>9854</v>
      </c>
      <c r="AV80" s="1625">
        <v>7958</v>
      </c>
      <c r="AW80" s="1625">
        <v>15074</v>
      </c>
      <c r="AX80" s="1625"/>
      <c r="AY80" s="1625"/>
      <c r="AZ80" s="1632">
        <v>2043</v>
      </c>
      <c r="BA80" s="1625">
        <v>372833</v>
      </c>
      <c r="BB80" s="1625">
        <v>17544</v>
      </c>
      <c r="BC80" s="1625">
        <v>5314</v>
      </c>
      <c r="BD80" s="1625">
        <v>5517</v>
      </c>
      <c r="BE80" s="1625">
        <v>6549</v>
      </c>
      <c r="BF80" s="1625">
        <v>5054</v>
      </c>
      <c r="BG80" s="1625">
        <v>5232</v>
      </c>
      <c r="BH80" s="1625">
        <v>7885</v>
      </c>
      <c r="BI80" s="1625">
        <v>9108</v>
      </c>
      <c r="BJ80" s="1625">
        <v>6429</v>
      </c>
      <c r="BK80" s="1625">
        <v>6493</v>
      </c>
      <c r="BL80" s="1625">
        <v>11741</v>
      </c>
      <c r="BM80" s="1625">
        <v>11112</v>
      </c>
      <c r="BN80" s="1625">
        <v>29872</v>
      </c>
      <c r="BO80" s="1625">
        <v>14599</v>
      </c>
      <c r="BP80" s="1625">
        <v>9454</v>
      </c>
      <c r="BQ80" s="1625">
        <v>4129</v>
      </c>
      <c r="BR80" s="1625">
        <v>4029</v>
      </c>
      <c r="BS80" s="1625">
        <v>3010</v>
      </c>
      <c r="BT80" s="1625">
        <v>3265</v>
      </c>
      <c r="BU80" s="1625">
        <v>8238</v>
      </c>
      <c r="BV80" s="1625">
        <v>6569</v>
      </c>
      <c r="BW80" s="1625">
        <v>10808</v>
      </c>
      <c r="BX80" s="1625">
        <v>16332</v>
      </c>
      <c r="BY80" s="1625">
        <v>6500</v>
      </c>
      <c r="BZ80" s="1625">
        <v>3677</v>
      </c>
      <c r="CA80" s="1625">
        <v>7947</v>
      </c>
      <c r="CB80" s="1625">
        <v>21867</v>
      </c>
      <c r="CC80" s="1650">
        <v>16177</v>
      </c>
      <c r="CD80" s="1625">
        <v>3494</v>
      </c>
      <c r="CE80" s="1625">
        <v>4686</v>
      </c>
      <c r="CF80" s="1625">
        <v>2606</v>
      </c>
      <c r="CG80" s="1625">
        <v>3771</v>
      </c>
      <c r="CH80" s="1625">
        <v>7332</v>
      </c>
      <c r="CI80" s="1625">
        <v>9534</v>
      </c>
      <c r="CJ80" s="1625">
        <v>6705</v>
      </c>
      <c r="CK80" s="1625">
        <v>3728</v>
      </c>
      <c r="CL80" s="1625">
        <v>3840</v>
      </c>
      <c r="CM80" s="1625">
        <v>6536</v>
      </c>
      <c r="CN80" s="1625">
        <v>4340</v>
      </c>
      <c r="CO80" s="1625">
        <v>14889</v>
      </c>
      <c r="CP80" s="1625">
        <v>3606</v>
      </c>
      <c r="CQ80" s="1625">
        <v>6500</v>
      </c>
      <c r="CR80" s="1625">
        <v>7484</v>
      </c>
      <c r="CS80" s="1625">
        <v>5305</v>
      </c>
      <c r="CT80" s="1625">
        <v>4332</v>
      </c>
      <c r="CU80" s="1625">
        <v>7951</v>
      </c>
      <c r="CV80" s="1627"/>
      <c r="CW80" s="1625"/>
      <c r="CX80" s="1632">
        <v>1743</v>
      </c>
      <c r="CY80" s="1625">
        <v>310918</v>
      </c>
      <c r="CZ80" s="1625">
        <v>13165</v>
      </c>
      <c r="DA80" s="1625">
        <v>4125</v>
      </c>
      <c r="DB80" s="1625">
        <v>4313</v>
      </c>
      <c r="DC80" s="1625">
        <v>5424</v>
      </c>
      <c r="DD80" s="1625">
        <v>4069</v>
      </c>
      <c r="DE80" s="1625">
        <v>4346</v>
      </c>
      <c r="DF80" s="1625">
        <v>6630</v>
      </c>
      <c r="DG80" s="1625">
        <v>7524</v>
      </c>
      <c r="DH80" s="1625">
        <v>5535</v>
      </c>
      <c r="DI80" s="1625">
        <v>5479</v>
      </c>
      <c r="DJ80" s="1625">
        <v>9644</v>
      </c>
      <c r="DK80" s="1625">
        <v>9183</v>
      </c>
      <c r="DL80" s="1625">
        <v>24239</v>
      </c>
      <c r="DM80" s="1625">
        <v>11377</v>
      </c>
      <c r="DN80" s="1625">
        <v>8362</v>
      </c>
      <c r="DO80" s="1625">
        <v>3639</v>
      </c>
      <c r="DP80" s="1625">
        <v>3616</v>
      </c>
      <c r="DQ80" s="1625">
        <v>2796</v>
      </c>
      <c r="DR80" s="1625">
        <v>2786</v>
      </c>
      <c r="DS80" s="1625">
        <v>7253</v>
      </c>
      <c r="DT80" s="1625">
        <v>5790</v>
      </c>
      <c r="DU80" s="1625">
        <v>8850</v>
      </c>
      <c r="DV80" s="1625">
        <v>13978</v>
      </c>
      <c r="DW80" s="1625">
        <v>5546</v>
      </c>
      <c r="DX80" s="1625">
        <v>3335</v>
      </c>
      <c r="DY80" s="1625">
        <v>7261</v>
      </c>
      <c r="DZ80" s="1625">
        <v>18321</v>
      </c>
      <c r="EA80" s="1650">
        <v>13655</v>
      </c>
      <c r="EB80" s="1625">
        <v>3107</v>
      </c>
      <c r="EC80" s="1625">
        <v>3815</v>
      </c>
      <c r="ED80" s="1625">
        <v>2275</v>
      </c>
      <c r="EE80" s="1625">
        <v>3462</v>
      </c>
      <c r="EF80" s="1625">
        <v>5898</v>
      </c>
      <c r="EG80" s="1625">
        <v>8011</v>
      </c>
      <c r="EH80" s="1625">
        <v>5641</v>
      </c>
      <c r="EI80" s="1625">
        <v>3051</v>
      </c>
      <c r="EJ80" s="1625">
        <v>3426</v>
      </c>
      <c r="EK80" s="1625">
        <v>5205</v>
      </c>
      <c r="EL80" s="1625">
        <v>3477</v>
      </c>
      <c r="EM80" s="1625">
        <v>12492</v>
      </c>
      <c r="EN80" s="1625">
        <v>3213</v>
      </c>
      <c r="EO80" s="1625">
        <v>5519</v>
      </c>
      <c r="EP80" s="1625">
        <v>6487</v>
      </c>
      <c r="EQ80" s="1625">
        <v>4549</v>
      </c>
      <c r="ER80" s="1625">
        <v>3626</v>
      </c>
      <c r="ES80" s="1625">
        <v>7123</v>
      </c>
      <c r="ET80" s="1627"/>
      <c r="EU80" s="1625"/>
      <c r="EV80" s="1632">
        <v>300</v>
      </c>
      <c r="EW80" s="1625"/>
      <c r="EX80" s="1625"/>
      <c r="EY80" s="1625"/>
      <c r="EZ80" s="1625"/>
      <c r="FA80" s="1625"/>
      <c r="FB80" s="1625"/>
      <c r="FC80" s="1625"/>
      <c r="FD80" s="1625"/>
      <c r="FE80" s="1625"/>
      <c r="FF80" s="1625"/>
      <c r="FG80" s="1625"/>
      <c r="FH80" s="1625"/>
      <c r="FI80" s="1625"/>
      <c r="FJ80" s="1625"/>
      <c r="FK80" s="1625"/>
      <c r="FL80" s="1625"/>
      <c r="FM80" s="1625"/>
      <c r="FN80" s="1625"/>
      <c r="FO80" s="1625"/>
      <c r="FP80" s="1625"/>
      <c r="FQ80" s="1625"/>
      <c r="FR80" s="1625"/>
      <c r="FS80" s="1625"/>
      <c r="FT80" s="1625"/>
      <c r="FU80" s="1625"/>
      <c r="FV80" s="1625"/>
      <c r="FW80" s="1625"/>
      <c r="FX80" s="1625"/>
      <c r="FY80" s="1650"/>
      <c r="FZ80" s="1625"/>
      <c r="GA80" s="1625"/>
      <c r="GB80" s="1625"/>
      <c r="GC80" s="1625"/>
      <c r="GD80" s="1625"/>
      <c r="GE80" s="1625"/>
      <c r="GF80" s="1625"/>
      <c r="GG80" s="1625"/>
      <c r="GH80" s="1625"/>
      <c r="GI80" s="1625"/>
      <c r="GJ80" s="1625"/>
      <c r="GK80" s="1625"/>
      <c r="GL80" s="1625"/>
      <c r="GM80" s="1625"/>
      <c r="GN80" s="1625"/>
      <c r="GO80" s="1625"/>
      <c r="GP80" s="1625"/>
      <c r="GQ80" s="1625"/>
      <c r="GR80" s="1625"/>
      <c r="GS80" s="1625"/>
      <c r="GT80" s="1627"/>
    </row>
    <row r="81" spans="1:202">
      <c r="A81" s="1620" t="s">
        <v>2029</v>
      </c>
      <c r="B81" s="1620">
        <v>1973</v>
      </c>
      <c r="C81" s="1627">
        <v>709416</v>
      </c>
      <c r="D81" s="1625">
        <v>31566</v>
      </c>
      <c r="E81" s="1625">
        <v>9708</v>
      </c>
      <c r="F81" s="1625">
        <v>10408</v>
      </c>
      <c r="G81" s="1625">
        <v>12087</v>
      </c>
      <c r="H81" s="1625">
        <v>9604</v>
      </c>
      <c r="I81" s="1625">
        <v>9763</v>
      </c>
      <c r="J81" s="1625">
        <v>15071</v>
      </c>
      <c r="K81" s="1625">
        <v>17444</v>
      </c>
      <c r="L81" s="1625">
        <v>12403</v>
      </c>
      <c r="M81" s="1625">
        <v>12368</v>
      </c>
      <c r="N81" s="1625">
        <v>22609</v>
      </c>
      <c r="O81" s="1625">
        <v>21537</v>
      </c>
      <c r="P81" s="1625">
        <v>55393</v>
      </c>
      <c r="Q81" s="1625">
        <v>27025</v>
      </c>
      <c r="R81" s="1625">
        <v>18057</v>
      </c>
      <c r="S81" s="1625">
        <v>7872</v>
      </c>
      <c r="T81" s="1625">
        <v>7885</v>
      </c>
      <c r="U81" s="1625">
        <v>5929</v>
      </c>
      <c r="V81" s="1625">
        <v>6098</v>
      </c>
      <c r="W81" s="1625">
        <v>16258</v>
      </c>
      <c r="X81" s="1625">
        <v>12991</v>
      </c>
      <c r="Y81" s="1625">
        <v>20073</v>
      </c>
      <c r="Z81" s="1625">
        <v>31053</v>
      </c>
      <c r="AA81" s="1625">
        <v>11937</v>
      </c>
      <c r="AB81" s="1625">
        <v>7281</v>
      </c>
      <c r="AC81" s="1625">
        <v>15995</v>
      </c>
      <c r="AD81" s="1625">
        <v>41356</v>
      </c>
      <c r="AE81" s="1650">
        <v>30907</v>
      </c>
      <c r="AF81" s="1625">
        <v>7028</v>
      </c>
      <c r="AG81" s="1625">
        <v>8638</v>
      </c>
      <c r="AH81" s="1625">
        <v>4666</v>
      </c>
      <c r="AI81" s="1625">
        <v>7214</v>
      </c>
      <c r="AJ81" s="1625">
        <v>13908</v>
      </c>
      <c r="AK81" s="1625">
        <v>18073</v>
      </c>
      <c r="AL81" s="1625">
        <v>12244</v>
      </c>
      <c r="AM81" s="1625">
        <v>7153</v>
      </c>
      <c r="AN81" s="1625">
        <v>7450</v>
      </c>
      <c r="AO81" s="1625">
        <v>12028</v>
      </c>
      <c r="AP81" s="1625">
        <v>7699</v>
      </c>
      <c r="AQ81" s="1625">
        <v>27572</v>
      </c>
      <c r="AR81" s="1625">
        <v>7012</v>
      </c>
      <c r="AS81" s="1625">
        <v>12040</v>
      </c>
      <c r="AT81" s="1625">
        <v>14380</v>
      </c>
      <c r="AU81" s="1625">
        <v>10003</v>
      </c>
      <c r="AV81" s="1625">
        <v>8355</v>
      </c>
      <c r="AW81" s="1625">
        <v>15559</v>
      </c>
      <c r="AX81" s="1625">
        <v>5523</v>
      </c>
      <c r="AY81" s="1625"/>
      <c r="AZ81" s="1632">
        <v>2193</v>
      </c>
      <c r="BA81" s="1625">
        <v>383592</v>
      </c>
      <c r="BB81" s="1625">
        <v>17855</v>
      </c>
      <c r="BC81" s="1625">
        <v>5470</v>
      </c>
      <c r="BD81" s="1625">
        <v>5648</v>
      </c>
      <c r="BE81" s="1625">
        <v>6553</v>
      </c>
      <c r="BF81" s="1625">
        <v>5243</v>
      </c>
      <c r="BG81" s="1625">
        <v>5196</v>
      </c>
      <c r="BH81" s="1625">
        <v>8011</v>
      </c>
      <c r="BI81" s="1625">
        <v>9464</v>
      </c>
      <c r="BJ81" s="1625">
        <v>6636</v>
      </c>
      <c r="BK81" s="1625">
        <v>6628</v>
      </c>
      <c r="BL81" s="1625">
        <v>12190</v>
      </c>
      <c r="BM81" s="1625">
        <v>11603</v>
      </c>
      <c r="BN81" s="1625">
        <v>30328</v>
      </c>
      <c r="BO81" s="1625">
        <v>14991</v>
      </c>
      <c r="BP81" s="1625">
        <v>9621</v>
      </c>
      <c r="BQ81" s="1625">
        <v>4160</v>
      </c>
      <c r="BR81" s="1625">
        <v>4090</v>
      </c>
      <c r="BS81" s="1625">
        <v>3113</v>
      </c>
      <c r="BT81" s="1625">
        <v>3266</v>
      </c>
      <c r="BU81" s="1625">
        <v>8577</v>
      </c>
      <c r="BV81" s="1625">
        <v>6928</v>
      </c>
      <c r="BW81" s="1625">
        <v>10899</v>
      </c>
      <c r="BX81" s="1625">
        <v>16570</v>
      </c>
      <c r="BY81" s="1625">
        <v>6406</v>
      </c>
      <c r="BZ81" s="1625">
        <v>3757</v>
      </c>
      <c r="CA81" s="1625">
        <v>8436</v>
      </c>
      <c r="CB81" s="1625">
        <v>22380</v>
      </c>
      <c r="CC81" s="1650">
        <v>16626</v>
      </c>
      <c r="CD81" s="1625">
        <v>3678</v>
      </c>
      <c r="CE81" s="1625">
        <v>4694</v>
      </c>
      <c r="CF81" s="1625">
        <v>2514</v>
      </c>
      <c r="CG81" s="1625">
        <v>3847</v>
      </c>
      <c r="CH81" s="1625">
        <v>7575</v>
      </c>
      <c r="CI81" s="1625">
        <v>9857</v>
      </c>
      <c r="CJ81" s="1625">
        <v>6679</v>
      </c>
      <c r="CK81" s="1625">
        <v>3840</v>
      </c>
      <c r="CL81" s="1625">
        <v>3993</v>
      </c>
      <c r="CM81" s="1625">
        <v>6552</v>
      </c>
      <c r="CN81" s="1625">
        <v>4179</v>
      </c>
      <c r="CO81" s="1625">
        <v>14976</v>
      </c>
      <c r="CP81" s="1625">
        <v>3738</v>
      </c>
      <c r="CQ81" s="1625">
        <v>6517</v>
      </c>
      <c r="CR81" s="1625">
        <v>7705</v>
      </c>
      <c r="CS81" s="1625">
        <v>5355</v>
      </c>
      <c r="CT81" s="1625">
        <v>4576</v>
      </c>
      <c r="CU81" s="1625">
        <v>7970</v>
      </c>
      <c r="CV81" s="1625">
        <v>2805</v>
      </c>
      <c r="CW81" s="1625"/>
      <c r="CX81" s="1632">
        <v>1897</v>
      </c>
      <c r="CY81" s="1625">
        <v>325824</v>
      </c>
      <c r="CZ81" s="1625">
        <v>13711</v>
      </c>
      <c r="DA81" s="1625">
        <v>4238</v>
      </c>
      <c r="DB81" s="1625">
        <v>4760</v>
      </c>
      <c r="DC81" s="1625">
        <v>5534</v>
      </c>
      <c r="DD81" s="1625">
        <v>4361</v>
      </c>
      <c r="DE81" s="1625">
        <v>4567</v>
      </c>
      <c r="DF81" s="1625">
        <v>7060</v>
      </c>
      <c r="DG81" s="1625">
        <v>7980</v>
      </c>
      <c r="DH81" s="1625">
        <v>5767</v>
      </c>
      <c r="DI81" s="1625">
        <v>5740</v>
      </c>
      <c r="DJ81" s="1625">
        <v>10419</v>
      </c>
      <c r="DK81" s="1625">
        <v>9934</v>
      </c>
      <c r="DL81" s="1625">
        <v>25065</v>
      </c>
      <c r="DM81" s="1625">
        <v>12034</v>
      </c>
      <c r="DN81" s="1625">
        <v>8436</v>
      </c>
      <c r="DO81" s="1625">
        <v>3712</v>
      </c>
      <c r="DP81" s="1625">
        <v>3795</v>
      </c>
      <c r="DQ81" s="1625">
        <v>2816</v>
      </c>
      <c r="DR81" s="1625">
        <v>2832</v>
      </c>
      <c r="DS81" s="1625">
        <v>7681</v>
      </c>
      <c r="DT81" s="1625">
        <v>6063</v>
      </c>
      <c r="DU81" s="1625">
        <v>9174</v>
      </c>
      <c r="DV81" s="1625">
        <v>14483</v>
      </c>
      <c r="DW81" s="1625">
        <v>5531</v>
      </c>
      <c r="DX81" s="1625">
        <v>3524</v>
      </c>
      <c r="DY81" s="1625">
        <v>7559</v>
      </c>
      <c r="DZ81" s="1625">
        <v>18976</v>
      </c>
      <c r="EA81" s="1650">
        <v>14281</v>
      </c>
      <c r="EB81" s="1625">
        <v>3350</v>
      </c>
      <c r="EC81" s="1625">
        <v>3944</v>
      </c>
      <c r="ED81" s="1625">
        <v>2152</v>
      </c>
      <c r="EE81" s="1625">
        <v>3367</v>
      </c>
      <c r="EF81" s="1625">
        <v>6333</v>
      </c>
      <c r="EG81" s="1625">
        <v>8216</v>
      </c>
      <c r="EH81" s="1625">
        <v>5565</v>
      </c>
      <c r="EI81" s="1625">
        <v>3313</v>
      </c>
      <c r="EJ81" s="1625">
        <v>3457</v>
      </c>
      <c r="EK81" s="1625">
        <v>5476</v>
      </c>
      <c r="EL81" s="1625">
        <v>3520</v>
      </c>
      <c r="EM81" s="1625">
        <v>12596</v>
      </c>
      <c r="EN81" s="1625">
        <v>3274</v>
      </c>
      <c r="EO81" s="1625">
        <v>5523</v>
      </c>
      <c r="EP81" s="1625">
        <v>6675</v>
      </c>
      <c r="EQ81" s="1625">
        <v>4648</v>
      </c>
      <c r="ER81" s="1625">
        <v>3779</v>
      </c>
      <c r="ES81" s="1625">
        <v>7589</v>
      </c>
      <c r="ET81" s="1625">
        <v>2718</v>
      </c>
      <c r="EU81" s="1625"/>
      <c r="EV81" s="1632">
        <v>296</v>
      </c>
      <c r="EW81" s="1625"/>
      <c r="EX81" s="1625"/>
      <c r="EY81" s="1625"/>
      <c r="EZ81" s="1625"/>
      <c r="FA81" s="1625"/>
      <c r="FB81" s="1625"/>
      <c r="FC81" s="1625"/>
      <c r="FD81" s="1625"/>
      <c r="FE81" s="1625"/>
      <c r="FF81" s="1625"/>
      <c r="FG81" s="1625"/>
      <c r="FH81" s="1625"/>
      <c r="FI81" s="1625"/>
      <c r="FJ81" s="1625"/>
      <c r="FK81" s="1625"/>
      <c r="FL81" s="1625"/>
      <c r="FM81" s="1625"/>
      <c r="FN81" s="1625"/>
      <c r="FO81" s="1625"/>
      <c r="FP81" s="1625"/>
      <c r="FQ81" s="1625"/>
      <c r="FR81" s="1625"/>
      <c r="FS81" s="1625"/>
      <c r="FT81" s="1625"/>
      <c r="FU81" s="1625"/>
      <c r="FV81" s="1625"/>
      <c r="FW81" s="1625"/>
      <c r="FX81" s="1625"/>
      <c r="FY81" s="1650"/>
      <c r="FZ81" s="1625"/>
      <c r="GA81" s="1625"/>
      <c r="GB81" s="1625"/>
      <c r="GC81" s="1625"/>
      <c r="GD81" s="1625"/>
      <c r="GE81" s="1625"/>
      <c r="GF81" s="1625"/>
      <c r="GG81" s="1625"/>
      <c r="GH81" s="1625"/>
      <c r="GI81" s="1625"/>
      <c r="GJ81" s="1625"/>
      <c r="GK81" s="1625"/>
      <c r="GL81" s="1625"/>
      <c r="GM81" s="1625"/>
      <c r="GN81" s="1625"/>
      <c r="GO81" s="1625"/>
      <c r="GP81" s="1625"/>
      <c r="GQ81" s="1625"/>
      <c r="GR81" s="1625"/>
      <c r="GS81" s="1625"/>
      <c r="GT81" s="1627"/>
    </row>
    <row r="82" spans="1:202">
      <c r="A82" s="1620" t="s">
        <v>2030</v>
      </c>
      <c r="B82" s="1620">
        <v>1974</v>
      </c>
      <c r="C82" s="1627">
        <v>710510</v>
      </c>
      <c r="D82" s="1625">
        <v>30946</v>
      </c>
      <c r="E82" s="1625">
        <v>9646</v>
      </c>
      <c r="F82" s="1625">
        <v>10286</v>
      </c>
      <c r="G82" s="1625">
        <v>12510</v>
      </c>
      <c r="H82" s="1625">
        <v>9563</v>
      </c>
      <c r="I82" s="1625">
        <v>10059</v>
      </c>
      <c r="J82" s="1625">
        <v>15035</v>
      </c>
      <c r="K82" s="1625">
        <v>17090</v>
      </c>
      <c r="L82" s="1625">
        <v>12245</v>
      </c>
      <c r="M82" s="1625">
        <v>12625</v>
      </c>
      <c r="N82" s="1625">
        <v>22318</v>
      </c>
      <c r="O82" s="1625">
        <v>21768</v>
      </c>
      <c r="P82" s="1625">
        <v>54784</v>
      </c>
      <c r="Q82" s="1625">
        <v>27397</v>
      </c>
      <c r="R82" s="1625">
        <v>18315</v>
      </c>
      <c r="S82" s="1625">
        <v>8367</v>
      </c>
      <c r="T82" s="1625">
        <v>7857</v>
      </c>
      <c r="U82" s="1625">
        <v>6143</v>
      </c>
      <c r="V82" s="1625">
        <v>6075</v>
      </c>
      <c r="W82" s="1625">
        <v>16356</v>
      </c>
      <c r="X82" s="1625">
        <v>12976</v>
      </c>
      <c r="Y82" s="1625">
        <v>20196</v>
      </c>
      <c r="Z82" s="1625">
        <v>31631</v>
      </c>
      <c r="AA82" s="1625">
        <v>12535</v>
      </c>
      <c r="AB82" s="1625">
        <v>7521</v>
      </c>
      <c r="AC82" s="1625">
        <v>15986</v>
      </c>
      <c r="AD82" s="1625">
        <v>41676</v>
      </c>
      <c r="AE82" s="1650">
        <v>31235</v>
      </c>
      <c r="AF82" s="1625">
        <v>7224</v>
      </c>
      <c r="AG82" s="1625">
        <v>8541</v>
      </c>
      <c r="AH82" s="1625">
        <v>4895</v>
      </c>
      <c r="AI82" s="1625">
        <v>7189</v>
      </c>
      <c r="AJ82" s="1625">
        <v>13717</v>
      </c>
      <c r="AK82" s="1625">
        <v>18016</v>
      </c>
      <c r="AL82" s="1625">
        <v>12427</v>
      </c>
      <c r="AM82" s="1625">
        <v>6935</v>
      </c>
      <c r="AN82" s="1625">
        <v>7600</v>
      </c>
      <c r="AO82" s="1625">
        <v>11888</v>
      </c>
      <c r="AP82" s="1625">
        <v>7839</v>
      </c>
      <c r="AQ82" s="1625">
        <v>27508</v>
      </c>
      <c r="AR82" s="1625">
        <v>6756</v>
      </c>
      <c r="AS82" s="1625">
        <v>12212</v>
      </c>
      <c r="AT82" s="1625">
        <v>13912</v>
      </c>
      <c r="AU82" s="1625">
        <v>9781</v>
      </c>
      <c r="AV82" s="1625">
        <v>8088</v>
      </c>
      <c r="AW82" s="1625">
        <v>15266</v>
      </c>
      <c r="AX82" s="1625">
        <v>5424</v>
      </c>
      <c r="AY82" s="1625"/>
      <c r="AZ82" s="1632">
        <v>2151</v>
      </c>
      <c r="BA82" s="1625">
        <v>381869</v>
      </c>
      <c r="BB82" s="1625">
        <v>17427</v>
      </c>
      <c r="BC82" s="1625">
        <v>5405</v>
      </c>
      <c r="BD82" s="1625">
        <v>5681</v>
      </c>
      <c r="BE82" s="1625">
        <v>6773</v>
      </c>
      <c r="BF82" s="1625">
        <v>5139</v>
      </c>
      <c r="BG82" s="1625">
        <v>5291</v>
      </c>
      <c r="BH82" s="1625">
        <v>8086</v>
      </c>
      <c r="BI82" s="1625">
        <v>9128</v>
      </c>
      <c r="BJ82" s="1625">
        <v>6534</v>
      </c>
      <c r="BK82" s="1625">
        <v>6860</v>
      </c>
      <c r="BL82" s="1625">
        <v>11927</v>
      </c>
      <c r="BM82" s="1625">
        <v>11695</v>
      </c>
      <c r="BN82" s="1625">
        <v>29836</v>
      </c>
      <c r="BO82" s="1625">
        <v>15258</v>
      </c>
      <c r="BP82" s="1625">
        <v>9523</v>
      </c>
      <c r="BQ82" s="1625">
        <v>4424</v>
      </c>
      <c r="BR82" s="1625">
        <v>4056</v>
      </c>
      <c r="BS82" s="1625">
        <v>3196</v>
      </c>
      <c r="BT82" s="1625">
        <v>3263</v>
      </c>
      <c r="BU82" s="1625">
        <v>8530</v>
      </c>
      <c r="BV82" s="1625">
        <v>6903</v>
      </c>
      <c r="BW82" s="1625">
        <v>10864</v>
      </c>
      <c r="BX82" s="1625">
        <v>16722</v>
      </c>
      <c r="BY82" s="1625">
        <v>6592</v>
      </c>
      <c r="BZ82" s="1625">
        <v>3931</v>
      </c>
      <c r="CA82" s="1625">
        <v>8351</v>
      </c>
      <c r="CB82" s="1625">
        <v>22476</v>
      </c>
      <c r="CC82" s="1650">
        <v>16818</v>
      </c>
      <c r="CD82" s="1625">
        <v>3779</v>
      </c>
      <c r="CE82" s="1625">
        <v>4558</v>
      </c>
      <c r="CF82" s="1625">
        <v>2562</v>
      </c>
      <c r="CG82" s="1625">
        <v>3837</v>
      </c>
      <c r="CH82" s="1625">
        <v>7387</v>
      </c>
      <c r="CI82" s="1625">
        <v>9735</v>
      </c>
      <c r="CJ82" s="1625">
        <v>6784</v>
      </c>
      <c r="CK82" s="1625">
        <v>3743</v>
      </c>
      <c r="CL82" s="1625">
        <v>3972</v>
      </c>
      <c r="CM82" s="1625">
        <v>6376</v>
      </c>
      <c r="CN82" s="1625">
        <v>4196</v>
      </c>
      <c r="CO82" s="1625">
        <v>14948</v>
      </c>
      <c r="CP82" s="1625">
        <v>3566</v>
      </c>
      <c r="CQ82" s="1625">
        <v>6458</v>
      </c>
      <c r="CR82" s="1625">
        <v>7267</v>
      </c>
      <c r="CS82" s="1625">
        <v>5183</v>
      </c>
      <c r="CT82" s="1625">
        <v>4376</v>
      </c>
      <c r="CU82" s="1625">
        <v>7914</v>
      </c>
      <c r="CV82" s="1625">
        <v>2692</v>
      </c>
      <c r="CW82" s="1625"/>
      <c r="CX82" s="1632">
        <v>1847</v>
      </c>
      <c r="CY82" s="1625">
        <v>328641</v>
      </c>
      <c r="CZ82" s="1625">
        <v>13519</v>
      </c>
      <c r="DA82" s="1625">
        <v>4241</v>
      </c>
      <c r="DB82" s="1625">
        <v>4605</v>
      </c>
      <c r="DC82" s="1625">
        <v>5737</v>
      </c>
      <c r="DD82" s="1625">
        <v>4424</v>
      </c>
      <c r="DE82" s="1625">
        <v>4768</v>
      </c>
      <c r="DF82" s="1625">
        <v>6949</v>
      </c>
      <c r="DG82" s="1625">
        <v>7962</v>
      </c>
      <c r="DH82" s="1625">
        <v>5711</v>
      </c>
      <c r="DI82" s="1625">
        <v>5765</v>
      </c>
      <c r="DJ82" s="1625">
        <v>10391</v>
      </c>
      <c r="DK82" s="1625">
        <v>10073</v>
      </c>
      <c r="DL82" s="1625">
        <v>24948</v>
      </c>
      <c r="DM82" s="1625">
        <v>12139</v>
      </c>
      <c r="DN82" s="1625">
        <v>8792</v>
      </c>
      <c r="DO82" s="1625">
        <v>3943</v>
      </c>
      <c r="DP82" s="1625">
        <v>3801</v>
      </c>
      <c r="DQ82" s="1625">
        <v>2947</v>
      </c>
      <c r="DR82" s="1625">
        <v>2812</v>
      </c>
      <c r="DS82" s="1625">
        <v>7826</v>
      </c>
      <c r="DT82" s="1625">
        <v>6073</v>
      </c>
      <c r="DU82" s="1625">
        <v>9332</v>
      </c>
      <c r="DV82" s="1625">
        <v>14909</v>
      </c>
      <c r="DW82" s="1625">
        <v>5943</v>
      </c>
      <c r="DX82" s="1625">
        <v>3590</v>
      </c>
      <c r="DY82" s="1625">
        <v>7635</v>
      </c>
      <c r="DZ82" s="1625">
        <v>19200</v>
      </c>
      <c r="EA82" s="1650">
        <v>14417</v>
      </c>
      <c r="EB82" s="1625">
        <v>3445</v>
      </c>
      <c r="EC82" s="1625">
        <v>3983</v>
      </c>
      <c r="ED82" s="1625">
        <v>2333</v>
      </c>
      <c r="EE82" s="1625">
        <v>3352</v>
      </c>
      <c r="EF82" s="1625">
        <v>6330</v>
      </c>
      <c r="EG82" s="1625">
        <v>8281</v>
      </c>
      <c r="EH82" s="1625">
        <v>5643</v>
      </c>
      <c r="EI82" s="1625">
        <v>3192</v>
      </c>
      <c r="EJ82" s="1625">
        <v>3628</v>
      </c>
      <c r="EK82" s="1625">
        <v>5512</v>
      </c>
      <c r="EL82" s="1625">
        <v>3643</v>
      </c>
      <c r="EM82" s="1625">
        <v>12560</v>
      </c>
      <c r="EN82" s="1625">
        <v>3190</v>
      </c>
      <c r="EO82" s="1625">
        <v>5754</v>
      </c>
      <c r="EP82" s="1625">
        <v>6645</v>
      </c>
      <c r="EQ82" s="1625">
        <v>4598</v>
      </c>
      <c r="ER82" s="1625">
        <v>3712</v>
      </c>
      <c r="ES82" s="1625">
        <v>7352</v>
      </c>
      <c r="ET82" s="1625">
        <v>2732</v>
      </c>
      <c r="EU82" s="1625"/>
      <c r="EV82" s="1632">
        <v>304</v>
      </c>
      <c r="EW82" s="1625"/>
      <c r="EX82" s="1625"/>
      <c r="EY82" s="1625"/>
      <c r="EZ82" s="1625"/>
      <c r="FA82" s="1625"/>
      <c r="FB82" s="1625"/>
      <c r="FC82" s="1625"/>
      <c r="FD82" s="1625"/>
      <c r="FE82" s="1625"/>
      <c r="FF82" s="1625"/>
      <c r="FG82" s="1625"/>
      <c r="FH82" s="1625"/>
      <c r="FI82" s="1625"/>
      <c r="FJ82" s="1625"/>
      <c r="FK82" s="1625"/>
      <c r="FL82" s="1625"/>
      <c r="FM82" s="1625"/>
      <c r="FN82" s="1625"/>
      <c r="FO82" s="1625"/>
      <c r="FP82" s="1625"/>
      <c r="FQ82" s="1625"/>
      <c r="FR82" s="1625"/>
      <c r="FS82" s="1625"/>
      <c r="FT82" s="1625"/>
      <c r="FU82" s="1625"/>
      <c r="FV82" s="1625"/>
      <c r="FW82" s="1625"/>
      <c r="FX82" s="1625"/>
      <c r="FY82" s="1650"/>
      <c r="FZ82" s="1625"/>
      <c r="GA82" s="1625"/>
      <c r="GB82" s="1625"/>
      <c r="GC82" s="1625"/>
      <c r="GD82" s="1625"/>
      <c r="GE82" s="1625"/>
      <c r="GF82" s="1625"/>
      <c r="GG82" s="1625"/>
      <c r="GH82" s="1625"/>
      <c r="GI82" s="1625"/>
      <c r="GJ82" s="1625"/>
      <c r="GK82" s="1625"/>
      <c r="GL82" s="1625"/>
      <c r="GM82" s="1625"/>
      <c r="GN82" s="1625"/>
      <c r="GO82" s="1625"/>
      <c r="GP82" s="1625"/>
      <c r="GQ82" s="1625"/>
      <c r="GR82" s="1625"/>
      <c r="GS82" s="1625"/>
      <c r="GT82" s="1627"/>
    </row>
    <row r="83" spans="1:202">
      <c r="A83" s="1620" t="s">
        <v>2031</v>
      </c>
      <c r="B83" s="1620">
        <v>1975</v>
      </c>
      <c r="C83" s="1627">
        <v>702275</v>
      </c>
      <c r="D83" s="1625">
        <v>31037</v>
      </c>
      <c r="E83" s="1625">
        <v>9546</v>
      </c>
      <c r="F83" s="1625">
        <v>9943</v>
      </c>
      <c r="G83" s="1625">
        <v>12152</v>
      </c>
      <c r="H83" s="1625">
        <v>9110</v>
      </c>
      <c r="I83" s="1625">
        <v>9585</v>
      </c>
      <c r="J83" s="1625">
        <v>14801</v>
      </c>
      <c r="K83" s="1625">
        <v>16773</v>
      </c>
      <c r="L83" s="1625">
        <v>12112</v>
      </c>
      <c r="M83" s="1625">
        <v>12344</v>
      </c>
      <c r="N83" s="1625">
        <v>22688</v>
      </c>
      <c r="O83" s="1625">
        <v>21768</v>
      </c>
      <c r="P83" s="1625">
        <v>55323</v>
      </c>
      <c r="Q83" s="1625">
        <v>27319</v>
      </c>
      <c r="R83" s="1625">
        <v>17768</v>
      </c>
      <c r="S83" s="1625">
        <v>7770</v>
      </c>
      <c r="T83" s="1625">
        <v>7706</v>
      </c>
      <c r="U83" s="1625">
        <v>5887</v>
      </c>
      <c r="V83" s="1625">
        <v>6003</v>
      </c>
      <c r="W83" s="1625">
        <v>15685</v>
      </c>
      <c r="X83" s="1625">
        <v>12908</v>
      </c>
      <c r="Y83" s="1625">
        <v>19788</v>
      </c>
      <c r="Z83" s="1625">
        <v>30993</v>
      </c>
      <c r="AA83" s="1625">
        <v>12240</v>
      </c>
      <c r="AB83" s="1625">
        <v>7307</v>
      </c>
      <c r="AC83" s="1625">
        <v>15460</v>
      </c>
      <c r="AD83" s="1625">
        <v>41299</v>
      </c>
      <c r="AE83" s="1650">
        <v>30466</v>
      </c>
      <c r="AF83" s="1625">
        <v>7055</v>
      </c>
      <c r="AG83" s="1625">
        <v>8423</v>
      </c>
      <c r="AH83" s="1625">
        <v>4901</v>
      </c>
      <c r="AI83" s="1625">
        <v>7197</v>
      </c>
      <c r="AJ83" s="1625">
        <v>13865</v>
      </c>
      <c r="AK83" s="1625">
        <v>18057</v>
      </c>
      <c r="AL83" s="1625">
        <v>11937</v>
      </c>
      <c r="AM83" s="1625">
        <v>7012</v>
      </c>
      <c r="AN83" s="1625">
        <v>7312</v>
      </c>
      <c r="AO83" s="1625">
        <v>11651</v>
      </c>
      <c r="AP83" s="1625">
        <v>7806</v>
      </c>
      <c r="AQ83" s="1625">
        <v>27576</v>
      </c>
      <c r="AR83" s="1625">
        <v>6728</v>
      </c>
      <c r="AS83" s="1625">
        <v>11897</v>
      </c>
      <c r="AT83" s="1625">
        <v>13868</v>
      </c>
      <c r="AU83" s="1625">
        <v>9859</v>
      </c>
      <c r="AV83" s="1625">
        <v>8266</v>
      </c>
      <c r="AW83" s="1625">
        <v>15404</v>
      </c>
      <c r="AX83" s="1625">
        <v>5667</v>
      </c>
      <c r="AY83" s="1625"/>
      <c r="AZ83" s="1632">
        <v>2013</v>
      </c>
      <c r="BA83" s="1625">
        <v>377827</v>
      </c>
      <c r="BB83" s="1625">
        <v>17407</v>
      </c>
      <c r="BC83" s="1625">
        <v>5306</v>
      </c>
      <c r="BD83" s="1625">
        <v>5415</v>
      </c>
      <c r="BE83" s="1625">
        <v>6463</v>
      </c>
      <c r="BF83" s="1625">
        <v>4898</v>
      </c>
      <c r="BG83" s="1625">
        <v>5050</v>
      </c>
      <c r="BH83" s="1625">
        <v>7788</v>
      </c>
      <c r="BI83" s="1625">
        <v>8997</v>
      </c>
      <c r="BJ83" s="1625">
        <v>6541</v>
      </c>
      <c r="BK83" s="1625">
        <v>6581</v>
      </c>
      <c r="BL83" s="1625">
        <v>12469</v>
      </c>
      <c r="BM83" s="1625">
        <v>11783</v>
      </c>
      <c r="BN83" s="1625">
        <v>30303</v>
      </c>
      <c r="BO83" s="1625">
        <v>14946</v>
      </c>
      <c r="BP83" s="1625">
        <v>9542</v>
      </c>
      <c r="BQ83" s="1625">
        <v>4086</v>
      </c>
      <c r="BR83" s="1625">
        <v>3965</v>
      </c>
      <c r="BS83" s="1625">
        <v>3106</v>
      </c>
      <c r="BT83" s="1625">
        <v>3199</v>
      </c>
      <c r="BU83" s="1625">
        <v>8140</v>
      </c>
      <c r="BV83" s="1625">
        <v>6798</v>
      </c>
      <c r="BW83" s="1625">
        <v>10737</v>
      </c>
      <c r="BX83" s="1625">
        <v>16519</v>
      </c>
      <c r="BY83" s="1625">
        <v>6484</v>
      </c>
      <c r="BZ83" s="1625">
        <v>3841</v>
      </c>
      <c r="CA83" s="1625">
        <v>8041</v>
      </c>
      <c r="CB83" s="1625">
        <v>22430</v>
      </c>
      <c r="CC83" s="1650">
        <v>16379</v>
      </c>
      <c r="CD83" s="1625">
        <v>3665</v>
      </c>
      <c r="CE83" s="1625">
        <v>4477</v>
      </c>
      <c r="CF83" s="1625">
        <v>2516</v>
      </c>
      <c r="CG83" s="1625">
        <v>3835</v>
      </c>
      <c r="CH83" s="1625">
        <v>7403</v>
      </c>
      <c r="CI83" s="1625">
        <v>9629</v>
      </c>
      <c r="CJ83" s="1625">
        <v>6491</v>
      </c>
      <c r="CK83" s="1625">
        <v>3630</v>
      </c>
      <c r="CL83" s="1625">
        <v>3861</v>
      </c>
      <c r="CM83" s="1625">
        <v>6250</v>
      </c>
      <c r="CN83" s="1625">
        <v>4122</v>
      </c>
      <c r="CO83" s="1625">
        <v>15096</v>
      </c>
      <c r="CP83" s="1625">
        <v>3524</v>
      </c>
      <c r="CQ83" s="1625">
        <v>6361</v>
      </c>
      <c r="CR83" s="1625">
        <v>7292</v>
      </c>
      <c r="CS83" s="1625">
        <v>5329</v>
      </c>
      <c r="CT83" s="1625">
        <v>4520</v>
      </c>
      <c r="CU83" s="1625">
        <v>7962</v>
      </c>
      <c r="CV83" s="1625">
        <v>2897</v>
      </c>
      <c r="CW83" s="1625"/>
      <c r="CX83" s="1632">
        <v>1753</v>
      </c>
      <c r="CY83" s="1625">
        <v>324448</v>
      </c>
      <c r="CZ83" s="1625">
        <v>13630</v>
      </c>
      <c r="DA83" s="1625">
        <v>4240</v>
      </c>
      <c r="DB83" s="1625">
        <v>4528</v>
      </c>
      <c r="DC83" s="1625">
        <v>5689</v>
      </c>
      <c r="DD83" s="1625">
        <v>4212</v>
      </c>
      <c r="DE83" s="1625">
        <v>4535</v>
      </c>
      <c r="DF83" s="1625">
        <v>7013</v>
      </c>
      <c r="DG83" s="1625">
        <v>7776</v>
      </c>
      <c r="DH83" s="1625">
        <v>5571</v>
      </c>
      <c r="DI83" s="1625">
        <v>5763</v>
      </c>
      <c r="DJ83" s="1625">
        <v>10219</v>
      </c>
      <c r="DK83" s="1625">
        <v>9985</v>
      </c>
      <c r="DL83" s="1625">
        <v>25020</v>
      </c>
      <c r="DM83" s="1625">
        <v>12373</v>
      </c>
      <c r="DN83" s="1625">
        <v>8226</v>
      </c>
      <c r="DO83" s="1625">
        <v>3684</v>
      </c>
      <c r="DP83" s="1625">
        <v>3741</v>
      </c>
      <c r="DQ83" s="1625">
        <v>2781</v>
      </c>
      <c r="DR83" s="1625">
        <v>2804</v>
      </c>
      <c r="DS83" s="1625">
        <v>7545</v>
      </c>
      <c r="DT83" s="1625">
        <v>6110</v>
      </c>
      <c r="DU83" s="1625">
        <v>9051</v>
      </c>
      <c r="DV83" s="1625">
        <v>14474</v>
      </c>
      <c r="DW83" s="1625">
        <v>5756</v>
      </c>
      <c r="DX83" s="1625">
        <v>3466</v>
      </c>
      <c r="DY83" s="1625">
        <v>7419</v>
      </c>
      <c r="DZ83" s="1625">
        <v>18869</v>
      </c>
      <c r="EA83" s="1650">
        <v>14087</v>
      </c>
      <c r="EB83" s="1625">
        <v>3390</v>
      </c>
      <c r="EC83" s="1625">
        <v>3946</v>
      </c>
      <c r="ED83" s="1625">
        <v>2385</v>
      </c>
      <c r="EE83" s="1625">
        <v>3362</v>
      </c>
      <c r="EF83" s="1625">
        <v>6462</v>
      </c>
      <c r="EG83" s="1625">
        <v>8428</v>
      </c>
      <c r="EH83" s="1625">
        <v>5446</v>
      </c>
      <c r="EI83" s="1625">
        <v>3382</v>
      </c>
      <c r="EJ83" s="1625">
        <v>3451</v>
      </c>
      <c r="EK83" s="1625">
        <v>5401</v>
      </c>
      <c r="EL83" s="1625">
        <v>3684</v>
      </c>
      <c r="EM83" s="1625">
        <v>12480</v>
      </c>
      <c r="EN83" s="1625">
        <v>3204</v>
      </c>
      <c r="EO83" s="1625">
        <v>5536</v>
      </c>
      <c r="EP83" s="1625">
        <v>6576</v>
      </c>
      <c r="EQ83" s="1625">
        <v>4530</v>
      </c>
      <c r="ER83" s="1625">
        <v>3746</v>
      </c>
      <c r="ES83" s="1625">
        <v>7442</v>
      </c>
      <c r="ET83" s="1625">
        <v>2770</v>
      </c>
      <c r="EU83" s="1625"/>
      <c r="EV83" s="1632">
        <v>260</v>
      </c>
      <c r="EW83" s="1625"/>
      <c r="EX83" s="1625"/>
      <c r="EY83" s="1625"/>
      <c r="EZ83" s="1625"/>
      <c r="FA83" s="1625"/>
      <c r="FB83" s="1625"/>
      <c r="FC83" s="1625"/>
      <c r="FD83" s="1625"/>
      <c r="FE83" s="1625"/>
      <c r="FF83" s="1625"/>
      <c r="FG83" s="1625"/>
      <c r="FH83" s="1625"/>
      <c r="FI83" s="1625"/>
      <c r="FJ83" s="1625"/>
      <c r="FK83" s="1625"/>
      <c r="FL83" s="1625"/>
      <c r="FM83" s="1625"/>
      <c r="FN83" s="1625"/>
      <c r="FO83" s="1625"/>
      <c r="FP83" s="1625"/>
      <c r="FQ83" s="1625"/>
      <c r="FR83" s="1625"/>
      <c r="FS83" s="1625"/>
      <c r="FT83" s="1625"/>
      <c r="FU83" s="1625"/>
      <c r="FV83" s="1625"/>
      <c r="FW83" s="1625"/>
      <c r="FX83" s="1625"/>
      <c r="FY83" s="1650"/>
      <c r="FZ83" s="1625"/>
      <c r="GA83" s="1625"/>
      <c r="GB83" s="1625"/>
      <c r="GC83" s="1625"/>
      <c r="GD83" s="1625"/>
      <c r="GE83" s="1625"/>
      <c r="GF83" s="1625"/>
      <c r="GG83" s="1625"/>
      <c r="GH83" s="1625"/>
      <c r="GI83" s="1625"/>
      <c r="GJ83" s="1625"/>
      <c r="GK83" s="1625"/>
      <c r="GL83" s="1625"/>
      <c r="GM83" s="1625"/>
      <c r="GN83" s="1625"/>
      <c r="GO83" s="1625"/>
      <c r="GP83" s="1625"/>
      <c r="GQ83" s="1625"/>
      <c r="GR83" s="1625"/>
      <c r="GS83" s="1625"/>
      <c r="GT83" s="1627"/>
    </row>
    <row r="84" spans="1:202">
      <c r="A84" s="1620" t="s">
        <v>2032</v>
      </c>
      <c r="B84" s="1620">
        <v>1976</v>
      </c>
      <c r="C84" s="1627">
        <v>703270</v>
      </c>
      <c r="D84" s="1625">
        <v>30177</v>
      </c>
      <c r="E84" s="1625">
        <v>9614</v>
      </c>
      <c r="F84" s="1625">
        <v>9817</v>
      </c>
      <c r="G84" s="1625">
        <v>12167</v>
      </c>
      <c r="H84" s="1625">
        <v>9182</v>
      </c>
      <c r="I84" s="1625">
        <v>9692</v>
      </c>
      <c r="J84" s="1625">
        <v>14764</v>
      </c>
      <c r="K84" s="1625">
        <v>16774</v>
      </c>
      <c r="L84" s="1625">
        <v>11799</v>
      </c>
      <c r="M84" s="1625">
        <v>12321</v>
      </c>
      <c r="N84" s="1625">
        <v>22653</v>
      </c>
      <c r="O84" s="1625">
        <v>21752</v>
      </c>
      <c r="P84" s="1625">
        <v>54646</v>
      </c>
      <c r="Q84" s="1625">
        <v>27239</v>
      </c>
      <c r="R84" s="1625">
        <v>17723</v>
      </c>
      <c r="S84" s="1625">
        <v>7938</v>
      </c>
      <c r="T84" s="1625">
        <v>7539</v>
      </c>
      <c r="U84" s="1625">
        <v>5846</v>
      </c>
      <c r="V84" s="1625">
        <v>5961</v>
      </c>
      <c r="W84" s="1625">
        <v>15453</v>
      </c>
      <c r="X84" s="1625">
        <v>12603</v>
      </c>
      <c r="Y84" s="1625">
        <v>20034</v>
      </c>
      <c r="Z84" s="1625">
        <v>30914</v>
      </c>
      <c r="AA84" s="1625">
        <v>12256</v>
      </c>
      <c r="AB84" s="1625">
        <v>7368</v>
      </c>
      <c r="AC84" s="1625">
        <v>15544</v>
      </c>
      <c r="AD84" s="1625">
        <v>42075</v>
      </c>
      <c r="AE84" s="1650">
        <v>30712</v>
      </c>
      <c r="AF84" s="1625">
        <v>7290</v>
      </c>
      <c r="AG84" s="1625">
        <v>8481</v>
      </c>
      <c r="AH84" s="1625">
        <v>4871</v>
      </c>
      <c r="AI84" s="1625">
        <v>7179</v>
      </c>
      <c r="AJ84" s="1625">
        <v>14026</v>
      </c>
      <c r="AK84" s="1625">
        <v>18003</v>
      </c>
      <c r="AL84" s="1625">
        <v>12260</v>
      </c>
      <c r="AM84" s="1625">
        <v>7258</v>
      </c>
      <c r="AN84" s="1625">
        <v>7594</v>
      </c>
      <c r="AO84" s="1625">
        <v>11867</v>
      </c>
      <c r="AP84" s="1625">
        <v>7872</v>
      </c>
      <c r="AQ84" s="1625">
        <v>28123</v>
      </c>
      <c r="AR84" s="1625">
        <v>7094</v>
      </c>
      <c r="AS84" s="1625">
        <v>11967</v>
      </c>
      <c r="AT84" s="1625">
        <v>13732</v>
      </c>
      <c r="AU84" s="1625">
        <v>9904</v>
      </c>
      <c r="AV84" s="1625">
        <v>8305</v>
      </c>
      <c r="AW84" s="1625">
        <v>15680</v>
      </c>
      <c r="AX84" s="1625">
        <v>5336</v>
      </c>
      <c r="AY84" s="1625"/>
      <c r="AZ84" s="1632">
        <v>1865</v>
      </c>
      <c r="BA84" s="1625">
        <v>378630</v>
      </c>
      <c r="BB84" s="1625">
        <v>17040</v>
      </c>
      <c r="BC84" s="1625">
        <v>5357</v>
      </c>
      <c r="BD84" s="1625">
        <v>5366</v>
      </c>
      <c r="BE84" s="1625">
        <v>6655</v>
      </c>
      <c r="BF84" s="1625">
        <v>4908</v>
      </c>
      <c r="BG84" s="1625">
        <v>5081</v>
      </c>
      <c r="BH84" s="1625">
        <v>7830</v>
      </c>
      <c r="BI84" s="1625">
        <v>8854</v>
      </c>
      <c r="BJ84" s="1625">
        <v>6230</v>
      </c>
      <c r="BK84" s="1625">
        <v>6555</v>
      </c>
      <c r="BL84" s="1625">
        <v>12322</v>
      </c>
      <c r="BM84" s="1625">
        <v>11630</v>
      </c>
      <c r="BN84" s="1625">
        <v>30027</v>
      </c>
      <c r="BO84" s="1625">
        <v>15144</v>
      </c>
      <c r="BP84" s="1625">
        <v>9380</v>
      </c>
      <c r="BQ84" s="1625">
        <v>4271</v>
      </c>
      <c r="BR84" s="1625">
        <v>3990</v>
      </c>
      <c r="BS84" s="1625">
        <v>3027</v>
      </c>
      <c r="BT84" s="1625">
        <v>3181</v>
      </c>
      <c r="BU84" s="1625">
        <v>8157</v>
      </c>
      <c r="BV84" s="1625">
        <v>6724</v>
      </c>
      <c r="BW84" s="1625">
        <v>10798</v>
      </c>
      <c r="BX84" s="1625">
        <v>16547</v>
      </c>
      <c r="BY84" s="1625">
        <v>6445</v>
      </c>
      <c r="BZ84" s="1625">
        <v>3875</v>
      </c>
      <c r="CA84" s="1625">
        <v>8175</v>
      </c>
      <c r="CB84" s="1625">
        <v>22831</v>
      </c>
      <c r="CC84" s="1650">
        <v>16472</v>
      </c>
      <c r="CD84" s="1625">
        <v>3827</v>
      </c>
      <c r="CE84" s="1625">
        <v>4479</v>
      </c>
      <c r="CF84" s="1625">
        <v>2618</v>
      </c>
      <c r="CG84" s="1625">
        <v>3870</v>
      </c>
      <c r="CH84" s="1625">
        <v>7591</v>
      </c>
      <c r="CI84" s="1625">
        <v>9683</v>
      </c>
      <c r="CJ84" s="1625">
        <v>6675</v>
      </c>
      <c r="CK84" s="1625">
        <v>3807</v>
      </c>
      <c r="CL84" s="1625">
        <v>4011</v>
      </c>
      <c r="CM84" s="1625">
        <v>6343</v>
      </c>
      <c r="CN84" s="1625">
        <v>4142</v>
      </c>
      <c r="CO84" s="1625">
        <v>15227</v>
      </c>
      <c r="CP84" s="1625">
        <v>3708</v>
      </c>
      <c r="CQ84" s="1625">
        <v>6333</v>
      </c>
      <c r="CR84" s="1625">
        <v>7256</v>
      </c>
      <c r="CS84" s="1625">
        <v>5240</v>
      </c>
      <c r="CT84" s="1625">
        <v>4445</v>
      </c>
      <c r="CU84" s="1625">
        <v>8059</v>
      </c>
      <c r="CV84" s="1625">
        <v>2784</v>
      </c>
      <c r="CW84" s="1625"/>
      <c r="CX84" s="1632">
        <v>1660</v>
      </c>
      <c r="CY84" s="1625">
        <v>324640</v>
      </c>
      <c r="CZ84" s="1625">
        <v>13137</v>
      </c>
      <c r="DA84" s="1625">
        <v>4257</v>
      </c>
      <c r="DB84" s="1625">
        <v>4451</v>
      </c>
      <c r="DC84" s="1625">
        <v>5512</v>
      </c>
      <c r="DD84" s="1625">
        <v>4274</v>
      </c>
      <c r="DE84" s="1625">
        <v>4611</v>
      </c>
      <c r="DF84" s="1625">
        <v>6934</v>
      </c>
      <c r="DG84" s="1625">
        <v>7920</v>
      </c>
      <c r="DH84" s="1625">
        <v>5569</v>
      </c>
      <c r="DI84" s="1625">
        <v>5766</v>
      </c>
      <c r="DJ84" s="1625">
        <v>10331</v>
      </c>
      <c r="DK84" s="1625">
        <v>10122</v>
      </c>
      <c r="DL84" s="1625">
        <v>24619</v>
      </c>
      <c r="DM84" s="1625">
        <v>12095</v>
      </c>
      <c r="DN84" s="1625">
        <v>8343</v>
      </c>
      <c r="DO84" s="1625">
        <v>3667</v>
      </c>
      <c r="DP84" s="1625">
        <v>3549</v>
      </c>
      <c r="DQ84" s="1625">
        <v>2819</v>
      </c>
      <c r="DR84" s="1625">
        <v>2780</v>
      </c>
      <c r="DS84" s="1625">
        <v>7296</v>
      </c>
      <c r="DT84" s="1625">
        <v>5879</v>
      </c>
      <c r="DU84" s="1625">
        <v>9236</v>
      </c>
      <c r="DV84" s="1625">
        <v>14367</v>
      </c>
      <c r="DW84" s="1625">
        <v>5811</v>
      </c>
      <c r="DX84" s="1625">
        <v>3493</v>
      </c>
      <c r="DY84" s="1625">
        <v>7369</v>
      </c>
      <c r="DZ84" s="1625">
        <v>19244</v>
      </c>
      <c r="EA84" s="1650">
        <v>14240</v>
      </c>
      <c r="EB84" s="1625">
        <v>3463</v>
      </c>
      <c r="EC84" s="1625">
        <v>4002</v>
      </c>
      <c r="ED84" s="1625">
        <v>2253</v>
      </c>
      <c r="EE84" s="1625">
        <v>3309</v>
      </c>
      <c r="EF84" s="1625">
        <v>6435</v>
      </c>
      <c r="EG84" s="1625">
        <v>8320</v>
      </c>
      <c r="EH84" s="1625">
        <v>5585</v>
      </c>
      <c r="EI84" s="1625">
        <v>3451</v>
      </c>
      <c r="EJ84" s="1625">
        <v>3583</v>
      </c>
      <c r="EK84" s="1625">
        <v>5524</v>
      </c>
      <c r="EL84" s="1625">
        <v>3730</v>
      </c>
      <c r="EM84" s="1625">
        <v>12896</v>
      </c>
      <c r="EN84" s="1625">
        <v>3386</v>
      </c>
      <c r="EO84" s="1625">
        <v>5634</v>
      </c>
      <c r="EP84" s="1625">
        <v>6476</v>
      </c>
      <c r="EQ84" s="1625">
        <v>4664</v>
      </c>
      <c r="ER84" s="1625">
        <v>3860</v>
      </c>
      <c r="ES84" s="1625">
        <v>7621</v>
      </c>
      <c r="ET84" s="1625">
        <v>2552</v>
      </c>
      <c r="EU84" s="1625"/>
      <c r="EV84" s="1632">
        <v>205</v>
      </c>
      <c r="EW84" s="1625"/>
      <c r="EX84" s="1625"/>
      <c r="EY84" s="1625"/>
      <c r="EZ84" s="1625"/>
      <c r="FA84" s="1625"/>
      <c r="FB84" s="1625"/>
      <c r="FC84" s="1625"/>
      <c r="FD84" s="1625"/>
      <c r="FE84" s="1625"/>
      <c r="FF84" s="1625"/>
      <c r="FG84" s="1625"/>
      <c r="FH84" s="1625"/>
      <c r="FI84" s="1625"/>
      <c r="FJ84" s="1625"/>
      <c r="FK84" s="1625"/>
      <c r="FL84" s="1625"/>
      <c r="FM84" s="1625"/>
      <c r="FN84" s="1625"/>
      <c r="FO84" s="1625"/>
      <c r="FP84" s="1625"/>
      <c r="FQ84" s="1625"/>
      <c r="FR84" s="1625"/>
      <c r="FS84" s="1625"/>
      <c r="FT84" s="1625"/>
      <c r="FU84" s="1625"/>
      <c r="FV84" s="1625"/>
      <c r="FW84" s="1625"/>
      <c r="FX84" s="1625"/>
      <c r="FY84" s="1650"/>
      <c r="FZ84" s="1625"/>
      <c r="GA84" s="1625"/>
      <c r="GB84" s="1625"/>
      <c r="GC84" s="1625"/>
      <c r="GD84" s="1625"/>
      <c r="GE84" s="1625"/>
      <c r="GF84" s="1625"/>
      <c r="GG84" s="1625"/>
      <c r="GH84" s="1625"/>
      <c r="GI84" s="1625"/>
      <c r="GJ84" s="1625"/>
      <c r="GK84" s="1625"/>
      <c r="GL84" s="1625"/>
      <c r="GM84" s="1625"/>
      <c r="GN84" s="1625"/>
      <c r="GO84" s="1625"/>
      <c r="GP84" s="1625"/>
      <c r="GQ84" s="1625"/>
      <c r="GR84" s="1625"/>
      <c r="GS84" s="1625"/>
      <c r="GT84" s="1627"/>
    </row>
    <row r="85" spans="1:202">
      <c r="A85" s="1620" t="s">
        <v>2033</v>
      </c>
      <c r="B85" s="1620">
        <v>1977</v>
      </c>
      <c r="C85" s="1627">
        <v>690074</v>
      </c>
      <c r="D85" s="1625">
        <v>30428</v>
      </c>
      <c r="E85" s="1625">
        <v>9521</v>
      </c>
      <c r="F85" s="1625">
        <v>9701</v>
      </c>
      <c r="G85" s="1625">
        <v>12183</v>
      </c>
      <c r="H85" s="1625">
        <v>8993</v>
      </c>
      <c r="I85" s="1625">
        <v>9523</v>
      </c>
      <c r="J85" s="1625">
        <v>14144</v>
      </c>
      <c r="K85" s="1625">
        <v>16294</v>
      </c>
      <c r="L85" s="1625">
        <v>11607</v>
      </c>
      <c r="M85" s="1625">
        <v>12062</v>
      </c>
      <c r="N85" s="1625">
        <v>22641</v>
      </c>
      <c r="O85" s="1625">
        <v>21670</v>
      </c>
      <c r="P85" s="1625">
        <v>54677</v>
      </c>
      <c r="Q85" s="1625">
        <v>27313</v>
      </c>
      <c r="R85" s="1625">
        <v>17269</v>
      </c>
      <c r="S85" s="1625">
        <v>7738</v>
      </c>
      <c r="T85" s="1625">
        <v>7506</v>
      </c>
      <c r="U85" s="1625">
        <v>5727</v>
      </c>
      <c r="V85" s="1625">
        <v>5862</v>
      </c>
      <c r="W85" s="1625">
        <v>15545</v>
      </c>
      <c r="X85" s="1625">
        <v>12258</v>
      </c>
      <c r="Y85" s="1625">
        <v>19833</v>
      </c>
      <c r="Z85" s="1625">
        <v>30750</v>
      </c>
      <c r="AA85" s="1625">
        <v>11701</v>
      </c>
      <c r="AB85" s="1625">
        <v>7082</v>
      </c>
      <c r="AC85" s="1625">
        <v>15260</v>
      </c>
      <c r="AD85" s="1625">
        <v>41459</v>
      </c>
      <c r="AE85" s="1650">
        <v>30191</v>
      </c>
      <c r="AF85" s="1625">
        <v>6979</v>
      </c>
      <c r="AG85" s="1625">
        <v>8316</v>
      </c>
      <c r="AH85" s="1625">
        <v>4807</v>
      </c>
      <c r="AI85" s="1625">
        <v>6978</v>
      </c>
      <c r="AJ85" s="1625">
        <v>13295</v>
      </c>
      <c r="AK85" s="1625">
        <v>17358</v>
      </c>
      <c r="AL85" s="1625">
        <v>11900</v>
      </c>
      <c r="AM85" s="1625">
        <v>6658</v>
      </c>
      <c r="AN85" s="1625">
        <v>7151</v>
      </c>
      <c r="AO85" s="1625">
        <v>11362</v>
      </c>
      <c r="AP85" s="1625">
        <v>7382</v>
      </c>
      <c r="AQ85" s="1625">
        <v>27394</v>
      </c>
      <c r="AR85" s="1625">
        <v>6600</v>
      </c>
      <c r="AS85" s="1625">
        <v>11798</v>
      </c>
      <c r="AT85" s="1625">
        <v>13159</v>
      </c>
      <c r="AU85" s="1625">
        <v>9527</v>
      </c>
      <c r="AV85" s="1625">
        <v>8104</v>
      </c>
      <c r="AW85" s="1625">
        <v>15161</v>
      </c>
      <c r="AX85" s="1625">
        <v>5276</v>
      </c>
      <c r="AY85" s="1625"/>
      <c r="AZ85" s="1632">
        <v>1931</v>
      </c>
      <c r="BA85" s="1625">
        <v>372175</v>
      </c>
      <c r="BB85" s="1625">
        <v>17037</v>
      </c>
      <c r="BC85" s="1625">
        <v>5406</v>
      </c>
      <c r="BD85" s="1625">
        <v>5367</v>
      </c>
      <c r="BE85" s="1625">
        <v>6506</v>
      </c>
      <c r="BF85" s="1625">
        <v>4953</v>
      </c>
      <c r="BG85" s="1625">
        <v>5063</v>
      </c>
      <c r="BH85" s="1625">
        <v>7590</v>
      </c>
      <c r="BI85" s="1625">
        <v>8745</v>
      </c>
      <c r="BJ85" s="1625">
        <v>6024</v>
      </c>
      <c r="BK85" s="1625">
        <v>6421</v>
      </c>
      <c r="BL85" s="1625">
        <v>12178</v>
      </c>
      <c r="BM85" s="1625">
        <v>11766</v>
      </c>
      <c r="BN85" s="1625">
        <v>30246</v>
      </c>
      <c r="BO85" s="1625">
        <v>15114</v>
      </c>
      <c r="BP85" s="1625">
        <v>9072</v>
      </c>
      <c r="BQ85" s="1625">
        <v>4081</v>
      </c>
      <c r="BR85" s="1625">
        <v>3926</v>
      </c>
      <c r="BS85" s="1625">
        <v>2948</v>
      </c>
      <c r="BT85" s="1625">
        <v>3057</v>
      </c>
      <c r="BU85" s="1625">
        <v>8101</v>
      </c>
      <c r="BV85" s="1625">
        <v>6458</v>
      </c>
      <c r="BW85" s="1625">
        <v>10649</v>
      </c>
      <c r="BX85" s="1625">
        <v>16470</v>
      </c>
      <c r="BY85" s="1625">
        <v>6122</v>
      </c>
      <c r="BZ85" s="1625">
        <v>3635</v>
      </c>
      <c r="CA85" s="1625">
        <v>7972</v>
      </c>
      <c r="CB85" s="1625">
        <v>22648</v>
      </c>
      <c r="CC85" s="1650">
        <v>16374</v>
      </c>
      <c r="CD85" s="1625">
        <v>3643</v>
      </c>
      <c r="CE85" s="1625">
        <v>4389</v>
      </c>
      <c r="CF85" s="1625">
        <v>2572</v>
      </c>
      <c r="CG85" s="1625">
        <v>3780</v>
      </c>
      <c r="CH85" s="1625">
        <v>7206</v>
      </c>
      <c r="CI85" s="1625">
        <v>9412</v>
      </c>
      <c r="CJ85" s="1625">
        <v>6389</v>
      </c>
      <c r="CK85" s="1625">
        <v>3562</v>
      </c>
      <c r="CL85" s="1625">
        <v>3751</v>
      </c>
      <c r="CM85" s="1625">
        <v>6185</v>
      </c>
      <c r="CN85" s="1625">
        <v>3942</v>
      </c>
      <c r="CO85" s="1625">
        <v>15041</v>
      </c>
      <c r="CP85" s="1625">
        <v>3471</v>
      </c>
      <c r="CQ85" s="1625">
        <v>6319</v>
      </c>
      <c r="CR85" s="1625">
        <v>6935</v>
      </c>
      <c r="CS85" s="1625">
        <v>5122</v>
      </c>
      <c r="CT85" s="1625">
        <v>4311</v>
      </c>
      <c r="CU85" s="1625">
        <v>7858</v>
      </c>
      <c r="CV85" s="1625">
        <v>2686</v>
      </c>
      <c r="CW85" s="1625"/>
      <c r="CX85" s="1632">
        <v>1672</v>
      </c>
      <c r="CY85" s="1625">
        <v>317899</v>
      </c>
      <c r="CZ85" s="1625">
        <v>13391</v>
      </c>
      <c r="DA85" s="1625">
        <v>4115</v>
      </c>
      <c r="DB85" s="1625">
        <v>4334</v>
      </c>
      <c r="DC85" s="1625">
        <v>5677</v>
      </c>
      <c r="DD85" s="1625">
        <v>4040</v>
      </c>
      <c r="DE85" s="1625">
        <v>4460</v>
      </c>
      <c r="DF85" s="1625">
        <v>6554</v>
      </c>
      <c r="DG85" s="1625">
        <v>7549</v>
      </c>
      <c r="DH85" s="1625">
        <v>5583</v>
      </c>
      <c r="DI85" s="1625">
        <v>5641</v>
      </c>
      <c r="DJ85" s="1625">
        <v>10463</v>
      </c>
      <c r="DK85" s="1625">
        <v>9904</v>
      </c>
      <c r="DL85" s="1625">
        <v>24431</v>
      </c>
      <c r="DM85" s="1625">
        <v>12199</v>
      </c>
      <c r="DN85" s="1625">
        <v>8197</v>
      </c>
      <c r="DO85" s="1625">
        <v>3657</v>
      </c>
      <c r="DP85" s="1625">
        <v>3580</v>
      </c>
      <c r="DQ85" s="1625">
        <v>2779</v>
      </c>
      <c r="DR85" s="1625">
        <v>2805</v>
      </c>
      <c r="DS85" s="1625">
        <v>7444</v>
      </c>
      <c r="DT85" s="1625">
        <v>5800</v>
      </c>
      <c r="DU85" s="1625">
        <v>9184</v>
      </c>
      <c r="DV85" s="1625">
        <v>14280</v>
      </c>
      <c r="DW85" s="1625">
        <v>5579</v>
      </c>
      <c r="DX85" s="1625">
        <v>3447</v>
      </c>
      <c r="DY85" s="1625">
        <v>7288</v>
      </c>
      <c r="DZ85" s="1625">
        <v>18811</v>
      </c>
      <c r="EA85" s="1650">
        <v>13817</v>
      </c>
      <c r="EB85" s="1625">
        <v>3336</v>
      </c>
      <c r="EC85" s="1625">
        <v>3927</v>
      </c>
      <c r="ED85" s="1625">
        <v>2235</v>
      </c>
      <c r="EE85" s="1625">
        <v>3198</v>
      </c>
      <c r="EF85" s="1625">
        <v>6089</v>
      </c>
      <c r="EG85" s="1625">
        <v>7946</v>
      </c>
      <c r="EH85" s="1625">
        <v>5511</v>
      </c>
      <c r="EI85" s="1625">
        <v>3096</v>
      </c>
      <c r="EJ85" s="1625">
        <v>3400</v>
      </c>
      <c r="EK85" s="1625">
        <v>5177</v>
      </c>
      <c r="EL85" s="1625">
        <v>3440</v>
      </c>
      <c r="EM85" s="1625">
        <v>12353</v>
      </c>
      <c r="EN85" s="1625">
        <v>3129</v>
      </c>
      <c r="EO85" s="1625">
        <v>5479</v>
      </c>
      <c r="EP85" s="1625">
        <v>6224</v>
      </c>
      <c r="EQ85" s="1625">
        <v>4405</v>
      </c>
      <c r="ER85" s="1625">
        <v>3793</v>
      </c>
      <c r="ES85" s="1625">
        <v>7303</v>
      </c>
      <c r="ET85" s="1625">
        <v>2590</v>
      </c>
      <c r="EU85" s="1625"/>
      <c r="EV85" s="1632">
        <v>259</v>
      </c>
      <c r="EW85" s="1625"/>
      <c r="EX85" s="1625"/>
      <c r="EY85" s="1625"/>
      <c r="EZ85" s="1625"/>
      <c r="FA85" s="1625"/>
      <c r="FB85" s="1625"/>
      <c r="FC85" s="1625"/>
      <c r="FD85" s="1625"/>
      <c r="FE85" s="1625"/>
      <c r="FF85" s="1625"/>
      <c r="FG85" s="1625"/>
      <c r="FH85" s="1625"/>
      <c r="FI85" s="1625"/>
      <c r="FJ85" s="1625"/>
      <c r="FK85" s="1625"/>
      <c r="FL85" s="1625"/>
      <c r="FM85" s="1625"/>
      <c r="FN85" s="1625"/>
      <c r="FO85" s="1625"/>
      <c r="FP85" s="1625"/>
      <c r="FQ85" s="1625"/>
      <c r="FR85" s="1625"/>
      <c r="FS85" s="1625"/>
      <c r="FT85" s="1625"/>
      <c r="FU85" s="1625"/>
      <c r="FV85" s="1625"/>
      <c r="FW85" s="1625"/>
      <c r="FX85" s="1625"/>
      <c r="FY85" s="1650"/>
      <c r="FZ85" s="1625"/>
      <c r="GA85" s="1625"/>
      <c r="GB85" s="1625"/>
      <c r="GC85" s="1625"/>
      <c r="GD85" s="1625"/>
      <c r="GE85" s="1625"/>
      <c r="GF85" s="1625"/>
      <c r="GG85" s="1625"/>
      <c r="GH85" s="1625"/>
      <c r="GI85" s="1625"/>
      <c r="GJ85" s="1625"/>
      <c r="GK85" s="1625"/>
      <c r="GL85" s="1625"/>
      <c r="GM85" s="1625"/>
      <c r="GN85" s="1625"/>
      <c r="GO85" s="1625"/>
      <c r="GP85" s="1625"/>
      <c r="GQ85" s="1625"/>
      <c r="GR85" s="1625"/>
      <c r="GS85" s="1625"/>
      <c r="GT85" s="1627"/>
    </row>
    <row r="86" spans="1:202">
      <c r="A86" s="1620" t="s">
        <v>2034</v>
      </c>
      <c r="B86" s="1620">
        <v>1978</v>
      </c>
      <c r="C86" s="1627">
        <v>695821</v>
      </c>
      <c r="D86" s="1625">
        <v>30932</v>
      </c>
      <c r="E86" s="1625">
        <v>9913</v>
      </c>
      <c r="F86" s="1625">
        <v>9582</v>
      </c>
      <c r="G86" s="1625">
        <v>12145</v>
      </c>
      <c r="H86" s="1625">
        <v>9114</v>
      </c>
      <c r="I86" s="1625">
        <v>9390</v>
      </c>
      <c r="J86" s="1625">
        <v>14248</v>
      </c>
      <c r="K86" s="1625">
        <v>16482</v>
      </c>
      <c r="L86" s="1625">
        <v>11977</v>
      </c>
      <c r="M86" s="1625">
        <v>12159</v>
      </c>
      <c r="N86" s="1625">
        <v>23143</v>
      </c>
      <c r="O86" s="1625">
        <v>22037</v>
      </c>
      <c r="P86" s="1625">
        <v>56343</v>
      </c>
      <c r="Q86" s="1625">
        <v>28412</v>
      </c>
      <c r="R86" s="1625">
        <v>17788</v>
      </c>
      <c r="S86" s="1625">
        <v>7940</v>
      </c>
      <c r="T86" s="1625">
        <v>7466</v>
      </c>
      <c r="U86" s="1625">
        <v>5676</v>
      </c>
      <c r="V86" s="1625">
        <v>5786</v>
      </c>
      <c r="W86" s="1625">
        <v>15315</v>
      </c>
      <c r="X86" s="1625">
        <v>12356</v>
      </c>
      <c r="Y86" s="1625">
        <v>19913</v>
      </c>
      <c r="Z86" s="1625">
        <v>30975</v>
      </c>
      <c r="AA86" s="1625">
        <v>11751</v>
      </c>
      <c r="AB86" s="1625">
        <v>7022</v>
      </c>
      <c r="AC86" s="1625">
        <v>15464</v>
      </c>
      <c r="AD86" s="1625">
        <v>41737</v>
      </c>
      <c r="AE86" s="1650">
        <v>30512</v>
      </c>
      <c r="AF86" s="1625">
        <v>7006</v>
      </c>
      <c r="AG86" s="1625">
        <v>8100</v>
      </c>
      <c r="AH86" s="1625">
        <v>4856</v>
      </c>
      <c r="AI86" s="1625">
        <v>6820</v>
      </c>
      <c r="AJ86" s="1625">
        <v>13387</v>
      </c>
      <c r="AK86" s="1625">
        <v>17257</v>
      </c>
      <c r="AL86" s="1625">
        <v>11817</v>
      </c>
      <c r="AM86" s="1625">
        <v>6608</v>
      </c>
      <c r="AN86" s="1625">
        <v>7421</v>
      </c>
      <c r="AO86" s="1625">
        <v>11187</v>
      </c>
      <c r="AP86" s="1625">
        <v>7407</v>
      </c>
      <c r="AQ86" s="1625">
        <v>27515</v>
      </c>
      <c r="AR86" s="1625">
        <v>6692</v>
      </c>
      <c r="AS86" s="1625">
        <v>11597</v>
      </c>
      <c r="AT86" s="1625">
        <v>13136</v>
      </c>
      <c r="AU86" s="1625">
        <v>9593</v>
      </c>
      <c r="AV86" s="1625">
        <v>8028</v>
      </c>
      <c r="AW86" s="1625">
        <v>14852</v>
      </c>
      <c r="AX86" s="1625">
        <v>5153</v>
      </c>
      <c r="AY86" s="1625"/>
      <c r="AZ86" s="1632">
        <v>1811</v>
      </c>
      <c r="BA86" s="1625">
        <v>375625</v>
      </c>
      <c r="BB86" s="1625">
        <v>17459</v>
      </c>
      <c r="BC86" s="1625">
        <v>5516</v>
      </c>
      <c r="BD86" s="1625">
        <v>5196</v>
      </c>
      <c r="BE86" s="1625">
        <v>6516</v>
      </c>
      <c r="BF86" s="1625">
        <v>4938</v>
      </c>
      <c r="BG86" s="1625">
        <v>4918</v>
      </c>
      <c r="BH86" s="1625">
        <v>7595</v>
      </c>
      <c r="BI86" s="1625">
        <v>8785</v>
      </c>
      <c r="BJ86" s="1625">
        <v>6385</v>
      </c>
      <c r="BK86" s="1625">
        <v>6524</v>
      </c>
      <c r="BL86" s="1625">
        <v>12648</v>
      </c>
      <c r="BM86" s="1625">
        <v>11904</v>
      </c>
      <c r="BN86" s="1625">
        <v>30799</v>
      </c>
      <c r="BO86" s="1625">
        <v>15819</v>
      </c>
      <c r="BP86" s="1625">
        <v>9260</v>
      </c>
      <c r="BQ86" s="1625">
        <v>4203</v>
      </c>
      <c r="BR86" s="1625">
        <v>3937</v>
      </c>
      <c r="BS86" s="1625">
        <v>2952</v>
      </c>
      <c r="BT86" s="1625">
        <v>3054</v>
      </c>
      <c r="BU86" s="1625">
        <v>8085</v>
      </c>
      <c r="BV86" s="1625">
        <v>6603</v>
      </c>
      <c r="BW86" s="1625">
        <v>10860</v>
      </c>
      <c r="BX86" s="1625">
        <v>16565</v>
      </c>
      <c r="BY86" s="1625">
        <v>6218</v>
      </c>
      <c r="BZ86" s="1625">
        <v>3626</v>
      </c>
      <c r="CA86" s="1625">
        <v>8203</v>
      </c>
      <c r="CB86" s="1625">
        <v>22542</v>
      </c>
      <c r="CC86" s="1650">
        <v>16515</v>
      </c>
      <c r="CD86" s="1625">
        <v>3607</v>
      </c>
      <c r="CE86" s="1625">
        <v>4358</v>
      </c>
      <c r="CF86" s="1625">
        <v>2590</v>
      </c>
      <c r="CG86" s="1625">
        <v>3704</v>
      </c>
      <c r="CH86" s="1625">
        <v>7296</v>
      </c>
      <c r="CI86" s="1625">
        <v>9374</v>
      </c>
      <c r="CJ86" s="1625">
        <v>6401</v>
      </c>
      <c r="CK86" s="1625">
        <v>3481</v>
      </c>
      <c r="CL86" s="1625">
        <v>3972</v>
      </c>
      <c r="CM86" s="1625">
        <v>6041</v>
      </c>
      <c r="CN86" s="1625">
        <v>3900</v>
      </c>
      <c r="CO86" s="1625">
        <v>15022</v>
      </c>
      <c r="CP86" s="1625">
        <v>3572</v>
      </c>
      <c r="CQ86" s="1625">
        <v>6214</v>
      </c>
      <c r="CR86" s="1625">
        <v>6951</v>
      </c>
      <c r="CS86" s="1625">
        <v>5170</v>
      </c>
      <c r="CT86" s="1625">
        <v>4369</v>
      </c>
      <c r="CU86" s="1625">
        <v>7732</v>
      </c>
      <c r="CV86" s="1625">
        <v>2647</v>
      </c>
      <c r="CW86" s="1625"/>
      <c r="CX86" s="1632">
        <v>1599</v>
      </c>
      <c r="CY86" s="1625">
        <v>320196</v>
      </c>
      <c r="CZ86" s="1625">
        <v>13473</v>
      </c>
      <c r="DA86" s="1625">
        <v>4397</v>
      </c>
      <c r="DB86" s="1625">
        <v>4386</v>
      </c>
      <c r="DC86" s="1625">
        <v>5629</v>
      </c>
      <c r="DD86" s="1625">
        <v>4176</v>
      </c>
      <c r="DE86" s="1625">
        <v>4472</v>
      </c>
      <c r="DF86" s="1625">
        <v>6653</v>
      </c>
      <c r="DG86" s="1625">
        <v>7697</v>
      </c>
      <c r="DH86" s="1625">
        <v>5592</v>
      </c>
      <c r="DI86" s="1625">
        <v>5635</v>
      </c>
      <c r="DJ86" s="1625">
        <v>10495</v>
      </c>
      <c r="DK86" s="1625">
        <v>10133</v>
      </c>
      <c r="DL86" s="1625">
        <v>25544</v>
      </c>
      <c r="DM86" s="1625">
        <v>12593</v>
      </c>
      <c r="DN86" s="1625">
        <v>8528</v>
      </c>
      <c r="DO86" s="1625">
        <v>3737</v>
      </c>
      <c r="DP86" s="1625">
        <v>3529</v>
      </c>
      <c r="DQ86" s="1625">
        <v>2724</v>
      </c>
      <c r="DR86" s="1625">
        <v>2732</v>
      </c>
      <c r="DS86" s="1625">
        <v>7230</v>
      </c>
      <c r="DT86" s="1625">
        <v>5753</v>
      </c>
      <c r="DU86" s="1625">
        <v>9053</v>
      </c>
      <c r="DV86" s="1625">
        <v>14410</v>
      </c>
      <c r="DW86" s="1625">
        <v>5533</v>
      </c>
      <c r="DX86" s="1625">
        <v>3396</v>
      </c>
      <c r="DY86" s="1625">
        <v>7261</v>
      </c>
      <c r="DZ86" s="1625">
        <v>19195</v>
      </c>
      <c r="EA86" s="1650">
        <v>13997</v>
      </c>
      <c r="EB86" s="1625">
        <v>3399</v>
      </c>
      <c r="EC86" s="1625">
        <v>3742</v>
      </c>
      <c r="ED86" s="1625">
        <v>2266</v>
      </c>
      <c r="EE86" s="1625">
        <v>3116</v>
      </c>
      <c r="EF86" s="1625">
        <v>6091</v>
      </c>
      <c r="EG86" s="1625">
        <v>7883</v>
      </c>
      <c r="EH86" s="1625">
        <v>5416</v>
      </c>
      <c r="EI86" s="1625">
        <v>3127</v>
      </c>
      <c r="EJ86" s="1625">
        <v>3449</v>
      </c>
      <c r="EK86" s="1625">
        <v>5146</v>
      </c>
      <c r="EL86" s="1625">
        <v>3507</v>
      </c>
      <c r="EM86" s="1625">
        <v>12493</v>
      </c>
      <c r="EN86" s="1625">
        <v>3120</v>
      </c>
      <c r="EO86" s="1625">
        <v>5383</v>
      </c>
      <c r="EP86" s="1625">
        <v>6185</v>
      </c>
      <c r="EQ86" s="1625">
        <v>4423</v>
      </c>
      <c r="ER86" s="1625">
        <v>3659</v>
      </c>
      <c r="ES86" s="1625">
        <v>7120</v>
      </c>
      <c r="ET86" s="1625">
        <v>2506</v>
      </c>
      <c r="EU86" s="1625"/>
      <c r="EV86" s="1632">
        <v>212</v>
      </c>
      <c r="EW86" s="1625"/>
      <c r="EX86" s="1625"/>
      <c r="EY86" s="1625"/>
      <c r="EZ86" s="1625"/>
      <c r="FA86" s="1625"/>
      <c r="FB86" s="1625"/>
      <c r="FC86" s="1625"/>
      <c r="FD86" s="1625"/>
      <c r="FE86" s="1625"/>
      <c r="FF86" s="1625"/>
      <c r="FG86" s="1625"/>
      <c r="FH86" s="1625"/>
      <c r="FI86" s="1625"/>
      <c r="FJ86" s="1625"/>
      <c r="FK86" s="1625"/>
      <c r="FL86" s="1625"/>
      <c r="FM86" s="1625"/>
      <c r="FN86" s="1625"/>
      <c r="FO86" s="1625"/>
      <c r="FP86" s="1625"/>
      <c r="FQ86" s="1625"/>
      <c r="FR86" s="1625"/>
      <c r="FS86" s="1625"/>
      <c r="FT86" s="1625"/>
      <c r="FU86" s="1625"/>
      <c r="FV86" s="1625"/>
      <c r="FW86" s="1625"/>
      <c r="FX86" s="1625"/>
      <c r="FY86" s="1650"/>
      <c r="FZ86" s="1625"/>
      <c r="GA86" s="1625"/>
      <c r="GB86" s="1625"/>
      <c r="GC86" s="1625"/>
      <c r="GD86" s="1625"/>
      <c r="GE86" s="1625"/>
      <c r="GF86" s="1625"/>
      <c r="GG86" s="1625"/>
      <c r="GH86" s="1625"/>
      <c r="GI86" s="1625"/>
      <c r="GJ86" s="1625"/>
      <c r="GK86" s="1625"/>
      <c r="GL86" s="1625"/>
      <c r="GM86" s="1625"/>
      <c r="GN86" s="1625"/>
      <c r="GO86" s="1625"/>
      <c r="GP86" s="1625"/>
      <c r="GQ86" s="1625"/>
      <c r="GR86" s="1625"/>
      <c r="GS86" s="1625"/>
      <c r="GT86" s="1627"/>
    </row>
    <row r="87" spans="1:202">
      <c r="A87" s="1620" t="s">
        <v>2035</v>
      </c>
      <c r="B87" s="1620">
        <v>1979</v>
      </c>
      <c r="C87" s="1627">
        <v>689664</v>
      </c>
      <c r="D87" s="1625">
        <v>31091</v>
      </c>
      <c r="E87" s="1625">
        <v>9741</v>
      </c>
      <c r="F87" s="1625">
        <v>9396</v>
      </c>
      <c r="G87" s="1625">
        <v>12068</v>
      </c>
      <c r="H87" s="1625">
        <v>8753</v>
      </c>
      <c r="I87" s="1625">
        <v>9341</v>
      </c>
      <c r="J87" s="1625">
        <v>14200</v>
      </c>
      <c r="K87" s="1625">
        <v>16064</v>
      </c>
      <c r="L87" s="1625">
        <v>11362</v>
      </c>
      <c r="M87" s="1625">
        <v>12067</v>
      </c>
      <c r="N87" s="1625">
        <v>22617</v>
      </c>
      <c r="O87" s="1625">
        <v>22131</v>
      </c>
      <c r="P87" s="1625">
        <v>55758</v>
      </c>
      <c r="Q87" s="1625">
        <v>28211</v>
      </c>
      <c r="R87" s="1625">
        <v>16949</v>
      </c>
      <c r="S87" s="1625">
        <v>7481</v>
      </c>
      <c r="T87" s="1625">
        <v>7361</v>
      </c>
      <c r="U87" s="1625">
        <v>5479</v>
      </c>
      <c r="V87" s="1625">
        <v>5802</v>
      </c>
      <c r="W87" s="1625">
        <v>14890</v>
      </c>
      <c r="X87" s="1625">
        <v>12087</v>
      </c>
      <c r="Y87" s="1625">
        <v>19518</v>
      </c>
      <c r="Z87" s="1625">
        <v>30567</v>
      </c>
      <c r="AA87" s="1625">
        <v>11472</v>
      </c>
      <c r="AB87" s="1625">
        <v>7178</v>
      </c>
      <c r="AC87" s="1625">
        <v>15553</v>
      </c>
      <c r="AD87" s="1625">
        <v>42157</v>
      </c>
      <c r="AE87" s="1650">
        <v>30667</v>
      </c>
      <c r="AF87" s="1625">
        <v>7323</v>
      </c>
      <c r="AG87" s="1625">
        <v>8466</v>
      </c>
      <c r="AH87" s="1625">
        <v>4674</v>
      </c>
      <c r="AI87" s="1625">
        <v>6747</v>
      </c>
      <c r="AJ87" s="1625">
        <v>13227</v>
      </c>
      <c r="AK87" s="1625">
        <v>17470</v>
      </c>
      <c r="AL87" s="1625">
        <v>11734</v>
      </c>
      <c r="AM87" s="1625">
        <v>6503</v>
      </c>
      <c r="AN87" s="1625">
        <v>7006</v>
      </c>
      <c r="AO87" s="1625">
        <v>11094</v>
      </c>
      <c r="AP87" s="1625">
        <v>7528</v>
      </c>
      <c r="AQ87" s="1625">
        <v>27874</v>
      </c>
      <c r="AR87" s="1625">
        <v>6414</v>
      </c>
      <c r="AS87" s="1625">
        <v>11630</v>
      </c>
      <c r="AT87" s="1625">
        <v>13142</v>
      </c>
      <c r="AU87" s="1625">
        <v>9207</v>
      </c>
      <c r="AV87" s="1625">
        <v>7976</v>
      </c>
      <c r="AW87" s="1625">
        <v>14992</v>
      </c>
      <c r="AX87" s="1625">
        <v>5066</v>
      </c>
      <c r="AY87" s="1625"/>
      <c r="AZ87" s="1632">
        <v>1630</v>
      </c>
      <c r="BA87" s="1625">
        <v>373183</v>
      </c>
      <c r="BB87" s="1625">
        <v>17730</v>
      </c>
      <c r="BC87" s="1625">
        <v>5458</v>
      </c>
      <c r="BD87" s="1625">
        <v>5094</v>
      </c>
      <c r="BE87" s="1625">
        <v>6595</v>
      </c>
      <c r="BF87" s="1625">
        <v>4720</v>
      </c>
      <c r="BG87" s="1625">
        <v>4929</v>
      </c>
      <c r="BH87" s="1625">
        <v>7492</v>
      </c>
      <c r="BI87" s="1625">
        <v>8758</v>
      </c>
      <c r="BJ87" s="1625">
        <v>6008</v>
      </c>
      <c r="BK87" s="1625">
        <v>6311</v>
      </c>
      <c r="BL87" s="1625">
        <v>12133</v>
      </c>
      <c r="BM87" s="1625">
        <v>12014</v>
      </c>
      <c r="BN87" s="1625">
        <v>30759</v>
      </c>
      <c r="BO87" s="1625">
        <v>15691</v>
      </c>
      <c r="BP87" s="1625">
        <v>9181</v>
      </c>
      <c r="BQ87" s="1625">
        <v>4015</v>
      </c>
      <c r="BR87" s="1625">
        <v>3854</v>
      </c>
      <c r="BS87" s="1625">
        <v>2904</v>
      </c>
      <c r="BT87" s="1625">
        <v>3134</v>
      </c>
      <c r="BU87" s="1625">
        <v>7859</v>
      </c>
      <c r="BV87" s="1625">
        <v>6447</v>
      </c>
      <c r="BW87" s="1625">
        <v>10693</v>
      </c>
      <c r="BX87" s="1625">
        <v>16569</v>
      </c>
      <c r="BY87" s="1625">
        <v>6043</v>
      </c>
      <c r="BZ87" s="1625">
        <v>3732</v>
      </c>
      <c r="CA87" s="1625">
        <v>8192</v>
      </c>
      <c r="CB87" s="1625">
        <v>22890</v>
      </c>
      <c r="CC87" s="1650">
        <v>16549</v>
      </c>
      <c r="CD87" s="1625">
        <v>3854</v>
      </c>
      <c r="CE87" s="1625">
        <v>4513</v>
      </c>
      <c r="CF87" s="1625">
        <v>2470</v>
      </c>
      <c r="CG87" s="1625">
        <v>3608</v>
      </c>
      <c r="CH87" s="1625">
        <v>7122</v>
      </c>
      <c r="CI87" s="1625">
        <v>9529</v>
      </c>
      <c r="CJ87" s="1625">
        <v>6384</v>
      </c>
      <c r="CK87" s="1625">
        <v>3479</v>
      </c>
      <c r="CL87" s="1625">
        <v>3734</v>
      </c>
      <c r="CM87" s="1625">
        <v>6051</v>
      </c>
      <c r="CN87" s="1625">
        <v>3971</v>
      </c>
      <c r="CO87" s="1625">
        <v>15280</v>
      </c>
      <c r="CP87" s="1625">
        <v>3400</v>
      </c>
      <c r="CQ87" s="1625">
        <v>6152</v>
      </c>
      <c r="CR87" s="1625">
        <v>6917</v>
      </c>
      <c r="CS87" s="1625">
        <v>4846</v>
      </c>
      <c r="CT87" s="1625">
        <v>4309</v>
      </c>
      <c r="CU87" s="1625">
        <v>7764</v>
      </c>
      <c r="CV87" s="1625">
        <v>2611</v>
      </c>
      <c r="CW87" s="1625"/>
      <c r="CX87" s="1632">
        <v>1435</v>
      </c>
      <c r="CY87" s="1625">
        <v>316481</v>
      </c>
      <c r="CZ87" s="1625">
        <v>13361</v>
      </c>
      <c r="DA87" s="1625">
        <v>4283</v>
      </c>
      <c r="DB87" s="1625">
        <v>4302</v>
      </c>
      <c r="DC87" s="1625">
        <v>5473</v>
      </c>
      <c r="DD87" s="1625">
        <v>4033</v>
      </c>
      <c r="DE87" s="1625">
        <v>4412</v>
      </c>
      <c r="DF87" s="1625">
        <v>6708</v>
      </c>
      <c r="DG87" s="1625">
        <v>7306</v>
      </c>
      <c r="DH87" s="1625">
        <v>5354</v>
      </c>
      <c r="DI87" s="1625">
        <v>5756</v>
      </c>
      <c r="DJ87" s="1625">
        <v>10484</v>
      </c>
      <c r="DK87" s="1625">
        <v>10117</v>
      </c>
      <c r="DL87" s="1625">
        <v>24999</v>
      </c>
      <c r="DM87" s="1625">
        <v>12520</v>
      </c>
      <c r="DN87" s="1625">
        <v>7768</v>
      </c>
      <c r="DO87" s="1625">
        <v>3466</v>
      </c>
      <c r="DP87" s="1625">
        <v>3507</v>
      </c>
      <c r="DQ87" s="1625">
        <v>2575</v>
      </c>
      <c r="DR87" s="1625">
        <v>2668</v>
      </c>
      <c r="DS87" s="1625">
        <v>7031</v>
      </c>
      <c r="DT87" s="1625">
        <v>5640</v>
      </c>
      <c r="DU87" s="1625">
        <v>8825</v>
      </c>
      <c r="DV87" s="1625">
        <v>13998</v>
      </c>
      <c r="DW87" s="1625">
        <v>5429</v>
      </c>
      <c r="DX87" s="1625">
        <v>3446</v>
      </c>
      <c r="DY87" s="1625">
        <v>7361</v>
      </c>
      <c r="DZ87" s="1625">
        <v>19267</v>
      </c>
      <c r="EA87" s="1650">
        <v>14118</v>
      </c>
      <c r="EB87" s="1625">
        <v>3469</v>
      </c>
      <c r="EC87" s="1625">
        <v>3953</v>
      </c>
      <c r="ED87" s="1625">
        <v>2204</v>
      </c>
      <c r="EE87" s="1625">
        <v>3139</v>
      </c>
      <c r="EF87" s="1625">
        <v>6105</v>
      </c>
      <c r="EG87" s="1625">
        <v>7941</v>
      </c>
      <c r="EH87" s="1625">
        <v>5350</v>
      </c>
      <c r="EI87" s="1625">
        <v>3024</v>
      </c>
      <c r="EJ87" s="1625">
        <v>3272</v>
      </c>
      <c r="EK87" s="1625">
        <v>5043</v>
      </c>
      <c r="EL87" s="1625">
        <v>3557</v>
      </c>
      <c r="EM87" s="1625">
        <v>12594</v>
      </c>
      <c r="EN87" s="1625">
        <v>3014</v>
      </c>
      <c r="EO87" s="1625">
        <v>5478</v>
      </c>
      <c r="EP87" s="1625">
        <v>6225</v>
      </c>
      <c r="EQ87" s="1625">
        <v>4361</v>
      </c>
      <c r="ER87" s="1625">
        <v>3667</v>
      </c>
      <c r="ES87" s="1625">
        <v>7228</v>
      </c>
      <c r="ET87" s="1625">
        <v>2455</v>
      </c>
      <c r="EU87" s="1625"/>
      <c r="EV87" s="1632">
        <v>195</v>
      </c>
      <c r="EW87" s="1625"/>
      <c r="EX87" s="1625"/>
      <c r="EY87" s="1625"/>
      <c r="EZ87" s="1625"/>
      <c r="FA87" s="1625"/>
      <c r="FB87" s="1625"/>
      <c r="FC87" s="1625"/>
      <c r="FD87" s="1625"/>
      <c r="FE87" s="1625"/>
      <c r="FF87" s="1625"/>
      <c r="FG87" s="1625"/>
      <c r="FH87" s="1625"/>
      <c r="FI87" s="1625"/>
      <c r="FJ87" s="1625"/>
      <c r="FK87" s="1625"/>
      <c r="FL87" s="1625"/>
      <c r="FM87" s="1625"/>
      <c r="FN87" s="1625"/>
      <c r="FO87" s="1625"/>
      <c r="FP87" s="1625"/>
      <c r="FQ87" s="1625"/>
      <c r="FR87" s="1625"/>
      <c r="FS87" s="1625"/>
      <c r="FT87" s="1625"/>
      <c r="FU87" s="1625"/>
      <c r="FV87" s="1625"/>
      <c r="FW87" s="1625"/>
      <c r="FX87" s="1625"/>
      <c r="FY87" s="1650"/>
      <c r="FZ87" s="1625"/>
      <c r="GA87" s="1625"/>
      <c r="GB87" s="1625"/>
      <c r="GC87" s="1625"/>
      <c r="GD87" s="1625"/>
      <c r="GE87" s="1625"/>
      <c r="GF87" s="1625"/>
      <c r="GG87" s="1625"/>
      <c r="GH87" s="1625"/>
      <c r="GI87" s="1625"/>
      <c r="GJ87" s="1625"/>
      <c r="GK87" s="1625"/>
      <c r="GL87" s="1625"/>
      <c r="GM87" s="1625"/>
      <c r="GN87" s="1625"/>
      <c r="GO87" s="1625"/>
      <c r="GP87" s="1625"/>
      <c r="GQ87" s="1625"/>
      <c r="GR87" s="1625"/>
      <c r="GS87" s="1625"/>
      <c r="GT87" s="1627"/>
    </row>
    <row r="88" spans="1:202">
      <c r="A88" s="1620" t="s">
        <v>2036</v>
      </c>
      <c r="B88" s="1620">
        <v>1980</v>
      </c>
      <c r="C88" s="1627">
        <v>722801</v>
      </c>
      <c r="D88" s="1625">
        <v>32434</v>
      </c>
      <c r="E88" s="1625">
        <v>10052</v>
      </c>
      <c r="F88" s="1625">
        <v>9892</v>
      </c>
      <c r="G88" s="1625">
        <v>12651</v>
      </c>
      <c r="H88" s="1625">
        <v>9279</v>
      </c>
      <c r="I88" s="1625">
        <v>9955</v>
      </c>
      <c r="J88" s="1625">
        <v>14869</v>
      </c>
      <c r="K88" s="1625">
        <v>16858</v>
      </c>
      <c r="L88" s="1625">
        <v>12109</v>
      </c>
      <c r="M88" s="1625">
        <v>12290</v>
      </c>
      <c r="N88" s="1625">
        <v>24129</v>
      </c>
      <c r="O88" s="1625">
        <v>22965</v>
      </c>
      <c r="P88" s="1625">
        <v>58258</v>
      </c>
      <c r="Q88" s="1625">
        <v>29923</v>
      </c>
      <c r="R88" s="1625">
        <v>17719</v>
      </c>
      <c r="S88" s="1625">
        <v>7923</v>
      </c>
      <c r="T88" s="1625">
        <v>7681</v>
      </c>
      <c r="U88" s="1625">
        <v>5892</v>
      </c>
      <c r="V88" s="1625">
        <v>6143</v>
      </c>
      <c r="W88" s="1625">
        <v>15703</v>
      </c>
      <c r="X88" s="1625">
        <v>13011</v>
      </c>
      <c r="Y88" s="1625">
        <v>20550</v>
      </c>
      <c r="Z88" s="1625">
        <v>31734</v>
      </c>
      <c r="AA88" s="1625">
        <v>12154</v>
      </c>
      <c r="AB88" s="1625">
        <v>7276</v>
      </c>
      <c r="AC88" s="1625">
        <v>16059</v>
      </c>
      <c r="AD88" s="1625">
        <v>44272</v>
      </c>
      <c r="AE88" s="1650">
        <v>32275</v>
      </c>
      <c r="AF88" s="1625">
        <v>7623</v>
      </c>
      <c r="AG88" s="1625">
        <v>8721</v>
      </c>
      <c r="AH88" s="1625">
        <v>4970</v>
      </c>
      <c r="AI88" s="1625">
        <v>7105</v>
      </c>
      <c r="AJ88" s="1625">
        <v>14019</v>
      </c>
      <c r="AK88" s="1625">
        <v>18235</v>
      </c>
      <c r="AL88" s="1625">
        <v>12347</v>
      </c>
      <c r="AM88" s="1625">
        <v>7003</v>
      </c>
      <c r="AN88" s="1625">
        <v>7418</v>
      </c>
      <c r="AO88" s="1625">
        <v>11319</v>
      </c>
      <c r="AP88" s="1625">
        <v>7435</v>
      </c>
      <c r="AQ88" s="1625">
        <v>29517</v>
      </c>
      <c r="AR88" s="1625">
        <v>6873</v>
      </c>
      <c r="AS88" s="1625">
        <v>11886</v>
      </c>
      <c r="AT88" s="1625">
        <v>13594</v>
      </c>
      <c r="AU88" s="1625">
        <v>9744</v>
      </c>
      <c r="AV88" s="1625">
        <v>8382</v>
      </c>
      <c r="AW88" s="1625">
        <v>15497</v>
      </c>
      <c r="AX88" s="1625">
        <v>5348</v>
      </c>
      <c r="AY88" s="1625"/>
      <c r="AZ88" s="1632">
        <v>1709</v>
      </c>
      <c r="BA88" s="1625">
        <v>390644</v>
      </c>
      <c r="BB88" s="1625">
        <v>18235</v>
      </c>
      <c r="BC88" s="1625">
        <v>5615</v>
      </c>
      <c r="BD88" s="1625">
        <v>5371</v>
      </c>
      <c r="BE88" s="1625">
        <v>6742</v>
      </c>
      <c r="BF88" s="1625">
        <v>5043</v>
      </c>
      <c r="BG88" s="1625">
        <v>5272</v>
      </c>
      <c r="BH88" s="1625">
        <v>7871</v>
      </c>
      <c r="BI88" s="1625">
        <v>9080</v>
      </c>
      <c r="BJ88" s="1625">
        <v>6473</v>
      </c>
      <c r="BK88" s="1625">
        <v>6478</v>
      </c>
      <c r="BL88" s="1625">
        <v>13278</v>
      </c>
      <c r="BM88" s="1625">
        <v>12464</v>
      </c>
      <c r="BN88" s="1625">
        <v>31986</v>
      </c>
      <c r="BO88" s="1625">
        <v>16724</v>
      </c>
      <c r="BP88" s="1625">
        <v>9423</v>
      </c>
      <c r="BQ88" s="1625">
        <v>4199</v>
      </c>
      <c r="BR88" s="1625">
        <v>4095</v>
      </c>
      <c r="BS88" s="1625">
        <v>3080</v>
      </c>
      <c r="BT88" s="1625">
        <v>3311</v>
      </c>
      <c r="BU88" s="1625">
        <v>8214</v>
      </c>
      <c r="BV88" s="1625">
        <v>6982</v>
      </c>
      <c r="BW88" s="1625">
        <v>11142</v>
      </c>
      <c r="BX88" s="1625">
        <v>17037</v>
      </c>
      <c r="BY88" s="1625">
        <v>6444</v>
      </c>
      <c r="BZ88" s="1625">
        <v>3842</v>
      </c>
      <c r="CA88" s="1625">
        <v>8492</v>
      </c>
      <c r="CB88" s="1625">
        <v>24326</v>
      </c>
      <c r="CC88" s="1650">
        <v>17412</v>
      </c>
      <c r="CD88" s="1625">
        <v>4028</v>
      </c>
      <c r="CE88" s="1625">
        <v>4602</v>
      </c>
      <c r="CF88" s="1625">
        <v>2652</v>
      </c>
      <c r="CG88" s="1625">
        <v>3801</v>
      </c>
      <c r="CH88" s="1625">
        <v>7526</v>
      </c>
      <c r="CI88" s="1625">
        <v>9860</v>
      </c>
      <c r="CJ88" s="1625">
        <v>6745</v>
      </c>
      <c r="CK88" s="1625">
        <v>3752</v>
      </c>
      <c r="CL88" s="1625">
        <v>3858</v>
      </c>
      <c r="CM88" s="1625">
        <v>6139</v>
      </c>
      <c r="CN88" s="1625">
        <v>4010</v>
      </c>
      <c r="CO88" s="1625">
        <v>16028</v>
      </c>
      <c r="CP88" s="1625">
        <v>3534</v>
      </c>
      <c r="CQ88" s="1625">
        <v>6343</v>
      </c>
      <c r="CR88" s="1625">
        <v>7132</v>
      </c>
      <c r="CS88" s="1625">
        <v>5157</v>
      </c>
      <c r="CT88" s="1625">
        <v>4591</v>
      </c>
      <c r="CU88" s="1625">
        <v>7973</v>
      </c>
      <c r="CV88" s="1625">
        <v>2758</v>
      </c>
      <c r="CW88" s="1625"/>
      <c r="CX88" s="1632">
        <v>1524</v>
      </c>
      <c r="CY88" s="1625">
        <v>332157</v>
      </c>
      <c r="CZ88" s="1625">
        <v>14199</v>
      </c>
      <c r="DA88" s="1625">
        <v>4437</v>
      </c>
      <c r="DB88" s="1625">
        <v>4521</v>
      </c>
      <c r="DC88" s="1625">
        <v>5909</v>
      </c>
      <c r="DD88" s="1625">
        <v>4236</v>
      </c>
      <c r="DE88" s="1625">
        <v>4683</v>
      </c>
      <c r="DF88" s="1625">
        <v>6998</v>
      </c>
      <c r="DG88" s="1625">
        <v>7778</v>
      </c>
      <c r="DH88" s="1625">
        <v>5636</v>
      </c>
      <c r="DI88" s="1625">
        <v>5812</v>
      </c>
      <c r="DJ88" s="1625">
        <v>10851</v>
      </c>
      <c r="DK88" s="1625">
        <v>10501</v>
      </c>
      <c r="DL88" s="1625">
        <v>26272</v>
      </c>
      <c r="DM88" s="1625">
        <v>13199</v>
      </c>
      <c r="DN88" s="1625">
        <v>8296</v>
      </c>
      <c r="DO88" s="1625">
        <v>3724</v>
      </c>
      <c r="DP88" s="1625">
        <v>3586</v>
      </c>
      <c r="DQ88" s="1625">
        <v>2812</v>
      </c>
      <c r="DR88" s="1625">
        <v>2832</v>
      </c>
      <c r="DS88" s="1625">
        <v>7489</v>
      </c>
      <c r="DT88" s="1625">
        <v>6029</v>
      </c>
      <c r="DU88" s="1625">
        <v>9408</v>
      </c>
      <c r="DV88" s="1625">
        <v>14697</v>
      </c>
      <c r="DW88" s="1625">
        <v>5710</v>
      </c>
      <c r="DX88" s="1625">
        <v>3434</v>
      </c>
      <c r="DY88" s="1625">
        <v>7567</v>
      </c>
      <c r="DZ88" s="1625">
        <v>19946</v>
      </c>
      <c r="EA88" s="1650">
        <v>14863</v>
      </c>
      <c r="EB88" s="1625">
        <v>3595</v>
      </c>
      <c r="EC88" s="1625">
        <v>4119</v>
      </c>
      <c r="ED88" s="1625">
        <v>2318</v>
      </c>
      <c r="EE88" s="1625">
        <v>3304</v>
      </c>
      <c r="EF88" s="1625">
        <v>6493</v>
      </c>
      <c r="EG88" s="1625">
        <v>8375</v>
      </c>
      <c r="EH88" s="1625">
        <v>5602</v>
      </c>
      <c r="EI88" s="1625">
        <v>3251</v>
      </c>
      <c r="EJ88" s="1625">
        <v>3560</v>
      </c>
      <c r="EK88" s="1625">
        <v>5180</v>
      </c>
      <c r="EL88" s="1625">
        <v>3425</v>
      </c>
      <c r="EM88" s="1625">
        <v>13489</v>
      </c>
      <c r="EN88" s="1625">
        <v>3339</v>
      </c>
      <c r="EO88" s="1625">
        <v>5543</v>
      </c>
      <c r="EP88" s="1625">
        <v>6462</v>
      </c>
      <c r="EQ88" s="1625">
        <v>4587</v>
      </c>
      <c r="ER88" s="1625">
        <v>3791</v>
      </c>
      <c r="ES88" s="1625">
        <v>7524</v>
      </c>
      <c r="ET88" s="1625">
        <v>2590</v>
      </c>
      <c r="EU88" s="1625"/>
      <c r="EV88" s="1632">
        <v>185</v>
      </c>
      <c r="EW88" s="1625"/>
      <c r="EX88" s="1625"/>
      <c r="EY88" s="1625"/>
      <c r="EZ88" s="1625"/>
      <c r="FA88" s="1625"/>
      <c r="FB88" s="1625"/>
      <c r="FC88" s="1625"/>
      <c r="FD88" s="1625"/>
      <c r="FE88" s="1625"/>
      <c r="FF88" s="1625"/>
      <c r="FG88" s="1625"/>
      <c r="FH88" s="1625"/>
      <c r="FI88" s="1625"/>
      <c r="FJ88" s="1625"/>
      <c r="FK88" s="1625"/>
      <c r="FL88" s="1625"/>
      <c r="FM88" s="1625"/>
      <c r="FN88" s="1625"/>
      <c r="FO88" s="1625"/>
      <c r="FP88" s="1625"/>
      <c r="FQ88" s="1625"/>
      <c r="FR88" s="1625"/>
      <c r="FS88" s="1625"/>
      <c r="FT88" s="1625"/>
      <c r="FU88" s="1625"/>
      <c r="FV88" s="1625"/>
      <c r="FW88" s="1625"/>
      <c r="FX88" s="1625"/>
      <c r="FY88" s="1650"/>
      <c r="FZ88" s="1625"/>
      <c r="GA88" s="1625"/>
      <c r="GB88" s="1625"/>
      <c r="GC88" s="1625"/>
      <c r="GD88" s="1625"/>
      <c r="GE88" s="1625"/>
      <c r="GF88" s="1625"/>
      <c r="GG88" s="1625"/>
      <c r="GH88" s="1625"/>
      <c r="GI88" s="1625"/>
      <c r="GJ88" s="1625"/>
      <c r="GK88" s="1625"/>
      <c r="GL88" s="1625"/>
      <c r="GM88" s="1625"/>
      <c r="GN88" s="1625"/>
      <c r="GO88" s="1625"/>
      <c r="GP88" s="1625"/>
      <c r="GQ88" s="1625"/>
      <c r="GR88" s="1625"/>
      <c r="GS88" s="1625"/>
      <c r="GT88" s="1627"/>
    </row>
    <row r="89" spans="1:202">
      <c r="A89" s="1620" t="s">
        <v>2037</v>
      </c>
      <c r="B89" s="1620">
        <v>1981</v>
      </c>
      <c r="C89" s="1627">
        <v>720262</v>
      </c>
      <c r="D89" s="1625">
        <v>32701</v>
      </c>
      <c r="E89" s="1625">
        <v>9874</v>
      </c>
      <c r="F89" s="1625">
        <v>9700</v>
      </c>
      <c r="G89" s="1625">
        <v>12633</v>
      </c>
      <c r="H89" s="1625">
        <v>8978</v>
      </c>
      <c r="I89" s="1625">
        <v>9677</v>
      </c>
      <c r="J89" s="1625">
        <v>14760</v>
      </c>
      <c r="K89" s="1625">
        <v>16868</v>
      </c>
      <c r="L89" s="1625">
        <v>12155</v>
      </c>
      <c r="M89" s="1625">
        <v>12331</v>
      </c>
      <c r="N89" s="1625">
        <v>24363</v>
      </c>
      <c r="O89" s="1625">
        <v>23502</v>
      </c>
      <c r="P89" s="1625">
        <v>58747</v>
      </c>
      <c r="Q89" s="1625">
        <v>30409</v>
      </c>
      <c r="R89" s="1625">
        <v>17904</v>
      </c>
      <c r="S89" s="1625">
        <v>7970</v>
      </c>
      <c r="T89" s="1625">
        <v>7676</v>
      </c>
      <c r="U89" s="1625">
        <v>5740</v>
      </c>
      <c r="V89" s="1625">
        <v>6126</v>
      </c>
      <c r="W89" s="1625">
        <v>15206</v>
      </c>
      <c r="X89" s="1625">
        <v>12684</v>
      </c>
      <c r="Y89" s="1625">
        <v>20534</v>
      </c>
      <c r="Z89" s="1625">
        <v>31694</v>
      </c>
      <c r="AA89" s="1625">
        <v>12027</v>
      </c>
      <c r="AB89" s="1625">
        <v>7252</v>
      </c>
      <c r="AC89" s="1625">
        <v>16174</v>
      </c>
      <c r="AD89" s="1625">
        <v>44380</v>
      </c>
      <c r="AE89" s="1650">
        <v>32453</v>
      </c>
      <c r="AF89" s="1625">
        <v>7709</v>
      </c>
      <c r="AG89" s="1625">
        <v>8588</v>
      </c>
      <c r="AH89" s="1625">
        <v>4810</v>
      </c>
      <c r="AI89" s="1625">
        <v>6745</v>
      </c>
      <c r="AJ89" s="1625">
        <v>13662</v>
      </c>
      <c r="AK89" s="1625">
        <v>18108</v>
      </c>
      <c r="AL89" s="1625">
        <v>12057</v>
      </c>
      <c r="AM89" s="1625">
        <v>6770</v>
      </c>
      <c r="AN89" s="1625">
        <v>7222</v>
      </c>
      <c r="AO89" s="1625">
        <v>11663</v>
      </c>
      <c r="AP89" s="1625">
        <v>7456</v>
      </c>
      <c r="AQ89" s="1625">
        <v>28660</v>
      </c>
      <c r="AR89" s="1625">
        <v>6724</v>
      </c>
      <c r="AS89" s="1625">
        <v>12012</v>
      </c>
      <c r="AT89" s="1625">
        <v>13411</v>
      </c>
      <c r="AU89" s="1625">
        <v>9754</v>
      </c>
      <c r="AV89" s="1625">
        <v>8294</v>
      </c>
      <c r="AW89" s="1625">
        <v>15179</v>
      </c>
      <c r="AX89" s="1625">
        <v>5330</v>
      </c>
      <c r="AY89" s="1625"/>
      <c r="AZ89" s="1632">
        <v>1590</v>
      </c>
      <c r="BA89" s="1625">
        <v>388575</v>
      </c>
      <c r="BB89" s="1625">
        <v>18507</v>
      </c>
      <c r="BC89" s="1625">
        <v>5464</v>
      </c>
      <c r="BD89" s="1625">
        <v>5312</v>
      </c>
      <c r="BE89" s="1625">
        <v>6760</v>
      </c>
      <c r="BF89" s="1625">
        <v>4958</v>
      </c>
      <c r="BG89" s="1625">
        <v>5063</v>
      </c>
      <c r="BH89" s="1625">
        <v>7870</v>
      </c>
      <c r="BI89" s="1625">
        <v>8927</v>
      </c>
      <c r="BJ89" s="1625">
        <v>6401</v>
      </c>
      <c r="BK89" s="1625">
        <v>6527</v>
      </c>
      <c r="BL89" s="1625">
        <v>13422</v>
      </c>
      <c r="BM89" s="1625">
        <v>12789</v>
      </c>
      <c r="BN89" s="1625">
        <v>32102</v>
      </c>
      <c r="BO89" s="1625">
        <v>16757</v>
      </c>
      <c r="BP89" s="1625">
        <v>9497</v>
      </c>
      <c r="BQ89" s="1625">
        <v>4304</v>
      </c>
      <c r="BR89" s="1625">
        <v>4019</v>
      </c>
      <c r="BS89" s="1625">
        <v>2966</v>
      </c>
      <c r="BT89" s="1625">
        <v>3243</v>
      </c>
      <c r="BU89" s="1625">
        <v>8111</v>
      </c>
      <c r="BV89" s="1625">
        <v>6739</v>
      </c>
      <c r="BW89" s="1625">
        <v>11125</v>
      </c>
      <c r="BX89" s="1625">
        <v>17138</v>
      </c>
      <c r="BY89" s="1625">
        <v>6304</v>
      </c>
      <c r="BZ89" s="1625">
        <v>3776</v>
      </c>
      <c r="CA89" s="1625">
        <v>8495</v>
      </c>
      <c r="CB89" s="1625">
        <v>24232</v>
      </c>
      <c r="CC89" s="1650">
        <v>17453</v>
      </c>
      <c r="CD89" s="1625">
        <v>4029</v>
      </c>
      <c r="CE89" s="1625">
        <v>4553</v>
      </c>
      <c r="CF89" s="1625">
        <v>2527</v>
      </c>
      <c r="CG89" s="1625">
        <v>3605</v>
      </c>
      <c r="CH89" s="1625">
        <v>7371</v>
      </c>
      <c r="CI89" s="1625">
        <v>9817</v>
      </c>
      <c r="CJ89" s="1625">
        <v>6510</v>
      </c>
      <c r="CK89" s="1625">
        <v>3743</v>
      </c>
      <c r="CL89" s="1625">
        <v>3829</v>
      </c>
      <c r="CM89" s="1625">
        <v>6310</v>
      </c>
      <c r="CN89" s="1625">
        <v>3967</v>
      </c>
      <c r="CO89" s="1625">
        <v>15503</v>
      </c>
      <c r="CP89" s="1625">
        <v>3627</v>
      </c>
      <c r="CQ89" s="1625">
        <v>6473</v>
      </c>
      <c r="CR89" s="1625">
        <v>7092</v>
      </c>
      <c r="CS89" s="1625">
        <v>5127</v>
      </c>
      <c r="CT89" s="1625">
        <v>4414</v>
      </c>
      <c r="CU89" s="1625">
        <v>7653</v>
      </c>
      <c r="CV89" s="1625">
        <v>2771</v>
      </c>
      <c r="CW89" s="1625"/>
      <c r="CX89" s="1632">
        <v>1393</v>
      </c>
      <c r="CY89" s="1625">
        <v>331687</v>
      </c>
      <c r="CZ89" s="1625">
        <v>14194</v>
      </c>
      <c r="DA89" s="1625">
        <v>4410</v>
      </c>
      <c r="DB89" s="1625">
        <v>4388</v>
      </c>
      <c r="DC89" s="1625">
        <v>5873</v>
      </c>
      <c r="DD89" s="1625">
        <v>4020</v>
      </c>
      <c r="DE89" s="1625">
        <v>4614</v>
      </c>
      <c r="DF89" s="1625">
        <v>6890</v>
      </c>
      <c r="DG89" s="1625">
        <v>7941</v>
      </c>
      <c r="DH89" s="1625">
        <v>5754</v>
      </c>
      <c r="DI89" s="1625">
        <v>5804</v>
      </c>
      <c r="DJ89" s="1625">
        <v>10941</v>
      </c>
      <c r="DK89" s="1625">
        <v>10713</v>
      </c>
      <c r="DL89" s="1625">
        <v>26645</v>
      </c>
      <c r="DM89" s="1625">
        <v>13652</v>
      </c>
      <c r="DN89" s="1625">
        <v>8407</v>
      </c>
      <c r="DO89" s="1625">
        <v>3666</v>
      </c>
      <c r="DP89" s="1625">
        <v>3657</v>
      </c>
      <c r="DQ89" s="1625">
        <v>2774</v>
      </c>
      <c r="DR89" s="1625">
        <v>2883</v>
      </c>
      <c r="DS89" s="1625">
        <v>7095</v>
      </c>
      <c r="DT89" s="1625">
        <v>5945</v>
      </c>
      <c r="DU89" s="1625">
        <v>9409</v>
      </c>
      <c r="DV89" s="1625">
        <v>14556</v>
      </c>
      <c r="DW89" s="1625">
        <v>5723</v>
      </c>
      <c r="DX89" s="1625">
        <v>3476</v>
      </c>
      <c r="DY89" s="1625">
        <v>7679</v>
      </c>
      <c r="DZ89" s="1625">
        <v>20148</v>
      </c>
      <c r="EA89" s="1650">
        <v>15000</v>
      </c>
      <c r="EB89" s="1625">
        <v>3680</v>
      </c>
      <c r="EC89" s="1625">
        <v>4035</v>
      </c>
      <c r="ED89" s="1625">
        <v>2283</v>
      </c>
      <c r="EE89" s="1625">
        <v>3140</v>
      </c>
      <c r="EF89" s="1625">
        <v>6291</v>
      </c>
      <c r="EG89" s="1625">
        <v>8291</v>
      </c>
      <c r="EH89" s="1625">
        <v>5547</v>
      </c>
      <c r="EI89" s="1625">
        <v>3027</v>
      </c>
      <c r="EJ89" s="1625">
        <v>3393</v>
      </c>
      <c r="EK89" s="1625">
        <v>5353</v>
      </c>
      <c r="EL89" s="1625">
        <v>3489</v>
      </c>
      <c r="EM89" s="1625">
        <v>13157</v>
      </c>
      <c r="EN89" s="1625">
        <v>3097</v>
      </c>
      <c r="EO89" s="1625">
        <v>5539</v>
      </c>
      <c r="EP89" s="1625">
        <v>6319</v>
      </c>
      <c r="EQ89" s="1625">
        <v>4627</v>
      </c>
      <c r="ER89" s="1625">
        <v>3880</v>
      </c>
      <c r="ES89" s="1625">
        <v>7526</v>
      </c>
      <c r="ET89" s="1625">
        <v>2559</v>
      </c>
      <c r="EU89" s="1625"/>
      <c r="EV89" s="1632">
        <v>197</v>
      </c>
      <c r="EW89" s="1625"/>
      <c r="EX89" s="1625"/>
      <c r="EY89" s="1625"/>
      <c r="EZ89" s="1625"/>
      <c r="FA89" s="1625"/>
      <c r="FB89" s="1625"/>
      <c r="FC89" s="1625"/>
      <c r="FD89" s="1625"/>
      <c r="FE89" s="1625"/>
      <c r="FF89" s="1625"/>
      <c r="FG89" s="1625"/>
      <c r="FH89" s="1625"/>
      <c r="FI89" s="1625"/>
      <c r="FJ89" s="1625"/>
      <c r="FK89" s="1625"/>
      <c r="FL89" s="1625"/>
      <c r="FM89" s="1625"/>
      <c r="FN89" s="1625"/>
      <c r="FO89" s="1625"/>
      <c r="FP89" s="1625"/>
      <c r="FQ89" s="1625"/>
      <c r="FR89" s="1625"/>
      <c r="FS89" s="1625"/>
      <c r="FT89" s="1625"/>
      <c r="FU89" s="1625"/>
      <c r="FV89" s="1625"/>
      <c r="FW89" s="1625"/>
      <c r="FX89" s="1625"/>
      <c r="FY89" s="1650"/>
      <c r="FZ89" s="1625"/>
      <c r="GA89" s="1625"/>
      <c r="GB89" s="1625"/>
      <c r="GC89" s="1625"/>
      <c r="GD89" s="1625"/>
      <c r="GE89" s="1625"/>
      <c r="GF89" s="1625"/>
      <c r="GG89" s="1625"/>
      <c r="GH89" s="1625"/>
      <c r="GI89" s="1625"/>
      <c r="GJ89" s="1625"/>
      <c r="GK89" s="1625"/>
      <c r="GL89" s="1625"/>
      <c r="GM89" s="1625"/>
      <c r="GN89" s="1625"/>
      <c r="GO89" s="1625"/>
      <c r="GP89" s="1625"/>
      <c r="GQ89" s="1625"/>
      <c r="GR89" s="1625"/>
      <c r="GS89" s="1625"/>
      <c r="GT89" s="1627"/>
    </row>
    <row r="90" spans="1:202">
      <c r="A90" s="1620" t="s">
        <v>2038</v>
      </c>
      <c r="B90" s="1620">
        <v>1982</v>
      </c>
      <c r="C90" s="1627">
        <v>711883</v>
      </c>
      <c r="D90" s="1625">
        <v>32537</v>
      </c>
      <c r="E90" s="1625">
        <v>9863</v>
      </c>
      <c r="F90" s="1625">
        <v>9587</v>
      </c>
      <c r="G90" s="1625">
        <v>12319</v>
      </c>
      <c r="H90" s="1625">
        <v>8991</v>
      </c>
      <c r="I90" s="1625">
        <v>9572</v>
      </c>
      <c r="J90" s="1625">
        <v>14444</v>
      </c>
      <c r="K90" s="1625">
        <v>16922</v>
      </c>
      <c r="L90" s="1625">
        <v>12002</v>
      </c>
      <c r="M90" s="1625">
        <v>12306</v>
      </c>
      <c r="N90" s="1625">
        <v>24341</v>
      </c>
      <c r="O90" s="1625">
        <v>23063</v>
      </c>
      <c r="P90" s="1625">
        <v>58351</v>
      </c>
      <c r="Q90" s="1625">
        <v>30526</v>
      </c>
      <c r="R90" s="1625">
        <v>17196</v>
      </c>
      <c r="S90" s="1625">
        <v>7548</v>
      </c>
      <c r="T90" s="1625">
        <v>7224</v>
      </c>
      <c r="U90" s="1625">
        <v>5682</v>
      </c>
      <c r="V90" s="1625">
        <v>5959</v>
      </c>
      <c r="W90" s="1625">
        <v>14947</v>
      </c>
      <c r="X90" s="1625">
        <v>12497</v>
      </c>
      <c r="Y90" s="1625">
        <v>20481</v>
      </c>
      <c r="Z90" s="1625">
        <v>31652</v>
      </c>
      <c r="AA90" s="1625">
        <v>11947</v>
      </c>
      <c r="AB90" s="1625">
        <v>6982</v>
      </c>
      <c r="AC90" s="1625">
        <v>16059</v>
      </c>
      <c r="AD90" s="1625">
        <v>44578</v>
      </c>
      <c r="AE90" s="1650">
        <v>31794</v>
      </c>
      <c r="AF90" s="1625">
        <v>7590</v>
      </c>
      <c r="AG90" s="1625">
        <v>8490</v>
      </c>
      <c r="AH90" s="1625">
        <v>4740</v>
      </c>
      <c r="AI90" s="1625">
        <v>6671</v>
      </c>
      <c r="AJ90" s="1625">
        <v>13656</v>
      </c>
      <c r="AK90" s="1625">
        <v>17778</v>
      </c>
      <c r="AL90" s="1625">
        <v>11674</v>
      </c>
      <c r="AM90" s="1625">
        <v>6696</v>
      </c>
      <c r="AN90" s="1625">
        <v>7336</v>
      </c>
      <c r="AO90" s="1625">
        <v>11011</v>
      </c>
      <c r="AP90" s="1625">
        <v>7518</v>
      </c>
      <c r="AQ90" s="1625">
        <v>28538</v>
      </c>
      <c r="AR90" s="1625">
        <v>6603</v>
      </c>
      <c r="AS90" s="1625">
        <v>11895</v>
      </c>
      <c r="AT90" s="1625">
        <v>13219</v>
      </c>
      <c r="AU90" s="1625">
        <v>9311</v>
      </c>
      <c r="AV90" s="1625">
        <v>8285</v>
      </c>
      <c r="AW90" s="1625">
        <v>14771</v>
      </c>
      <c r="AX90" s="1625">
        <v>5247</v>
      </c>
      <c r="AY90" s="1625"/>
      <c r="AZ90" s="1632">
        <v>1484</v>
      </c>
      <c r="BA90" s="1625">
        <v>385494</v>
      </c>
      <c r="BB90" s="1625">
        <v>18358</v>
      </c>
      <c r="BC90" s="1625">
        <v>5475</v>
      </c>
      <c r="BD90" s="1625">
        <v>5182</v>
      </c>
      <c r="BE90" s="1625">
        <v>6556</v>
      </c>
      <c r="BF90" s="1625">
        <v>4823</v>
      </c>
      <c r="BG90" s="1625">
        <v>5059</v>
      </c>
      <c r="BH90" s="1625">
        <v>7631</v>
      </c>
      <c r="BI90" s="1625">
        <v>8954</v>
      </c>
      <c r="BJ90" s="1625">
        <v>6439</v>
      </c>
      <c r="BK90" s="1625">
        <v>6615</v>
      </c>
      <c r="BL90" s="1625">
        <v>13291</v>
      </c>
      <c r="BM90" s="1625">
        <v>12576</v>
      </c>
      <c r="BN90" s="1625">
        <v>32373</v>
      </c>
      <c r="BO90" s="1625">
        <v>16943</v>
      </c>
      <c r="BP90" s="1625">
        <v>9191</v>
      </c>
      <c r="BQ90" s="1625">
        <v>4060</v>
      </c>
      <c r="BR90" s="1625">
        <v>3745</v>
      </c>
      <c r="BS90" s="1625">
        <v>2989</v>
      </c>
      <c r="BT90" s="1625">
        <v>3217</v>
      </c>
      <c r="BU90" s="1625">
        <v>7807</v>
      </c>
      <c r="BV90" s="1625">
        <v>6721</v>
      </c>
      <c r="BW90" s="1625">
        <v>11176</v>
      </c>
      <c r="BX90" s="1625">
        <v>17218</v>
      </c>
      <c r="BY90" s="1625">
        <v>6299</v>
      </c>
      <c r="BZ90" s="1625">
        <v>3673</v>
      </c>
      <c r="CA90" s="1625">
        <v>8320</v>
      </c>
      <c r="CB90" s="1625">
        <v>24474</v>
      </c>
      <c r="CC90" s="1650">
        <v>17118</v>
      </c>
      <c r="CD90" s="1625">
        <v>4086</v>
      </c>
      <c r="CE90" s="1625">
        <v>4504</v>
      </c>
      <c r="CF90" s="1625">
        <v>2525</v>
      </c>
      <c r="CG90" s="1625">
        <v>3551</v>
      </c>
      <c r="CH90" s="1625">
        <v>7451</v>
      </c>
      <c r="CI90" s="1625">
        <v>9567</v>
      </c>
      <c r="CJ90" s="1625">
        <v>6394</v>
      </c>
      <c r="CK90" s="1625">
        <v>3625</v>
      </c>
      <c r="CL90" s="1625">
        <v>3811</v>
      </c>
      <c r="CM90" s="1625">
        <v>5935</v>
      </c>
      <c r="CN90" s="1625">
        <v>3999</v>
      </c>
      <c r="CO90" s="1625">
        <v>15581</v>
      </c>
      <c r="CP90" s="1625">
        <v>3512</v>
      </c>
      <c r="CQ90" s="1625">
        <v>6317</v>
      </c>
      <c r="CR90" s="1625">
        <v>7099</v>
      </c>
      <c r="CS90" s="1625">
        <v>4985</v>
      </c>
      <c r="CT90" s="1625">
        <v>4561</v>
      </c>
      <c r="CU90" s="1625">
        <v>7663</v>
      </c>
      <c r="CV90" s="1625">
        <v>2745</v>
      </c>
      <c r="CW90" s="1625"/>
      <c r="CX90" s="1632">
        <v>1300</v>
      </c>
      <c r="CY90" s="1625">
        <v>326389</v>
      </c>
      <c r="CZ90" s="1625">
        <v>14179</v>
      </c>
      <c r="DA90" s="1625">
        <v>4388</v>
      </c>
      <c r="DB90" s="1625">
        <v>4405</v>
      </c>
      <c r="DC90" s="1625">
        <v>5763</v>
      </c>
      <c r="DD90" s="1625">
        <v>4168</v>
      </c>
      <c r="DE90" s="1625">
        <v>4513</v>
      </c>
      <c r="DF90" s="1625">
        <v>6813</v>
      </c>
      <c r="DG90" s="1625">
        <v>7968</v>
      </c>
      <c r="DH90" s="1625">
        <v>5563</v>
      </c>
      <c r="DI90" s="1625">
        <v>5691</v>
      </c>
      <c r="DJ90" s="1625">
        <v>11050</v>
      </c>
      <c r="DK90" s="1625">
        <v>10487</v>
      </c>
      <c r="DL90" s="1625">
        <v>25978</v>
      </c>
      <c r="DM90" s="1625">
        <v>13583</v>
      </c>
      <c r="DN90" s="1625">
        <v>8005</v>
      </c>
      <c r="DO90" s="1625">
        <v>3488</v>
      </c>
      <c r="DP90" s="1625">
        <v>3479</v>
      </c>
      <c r="DQ90" s="1625">
        <v>2693</v>
      </c>
      <c r="DR90" s="1625">
        <v>2742</v>
      </c>
      <c r="DS90" s="1625">
        <v>7140</v>
      </c>
      <c r="DT90" s="1625">
        <v>5776</v>
      </c>
      <c r="DU90" s="1625">
        <v>9305</v>
      </c>
      <c r="DV90" s="1625">
        <v>14434</v>
      </c>
      <c r="DW90" s="1625">
        <v>5648</v>
      </c>
      <c r="DX90" s="1625">
        <v>3309</v>
      </c>
      <c r="DY90" s="1625">
        <v>7739</v>
      </c>
      <c r="DZ90" s="1625">
        <v>20104</v>
      </c>
      <c r="EA90" s="1650">
        <v>14676</v>
      </c>
      <c r="EB90" s="1625">
        <v>3504</v>
      </c>
      <c r="EC90" s="1625">
        <v>3986</v>
      </c>
      <c r="ED90" s="1625">
        <v>2215</v>
      </c>
      <c r="EE90" s="1625">
        <v>3120</v>
      </c>
      <c r="EF90" s="1625">
        <v>6205</v>
      </c>
      <c r="EG90" s="1625">
        <v>8211</v>
      </c>
      <c r="EH90" s="1625">
        <v>5280</v>
      </c>
      <c r="EI90" s="1625">
        <v>3071</v>
      </c>
      <c r="EJ90" s="1625">
        <v>3525</v>
      </c>
      <c r="EK90" s="1625">
        <v>5076</v>
      </c>
      <c r="EL90" s="1625">
        <v>3519</v>
      </c>
      <c r="EM90" s="1625">
        <v>12957</v>
      </c>
      <c r="EN90" s="1625">
        <v>3091</v>
      </c>
      <c r="EO90" s="1625">
        <v>5578</v>
      </c>
      <c r="EP90" s="1625">
        <v>6120</v>
      </c>
      <c r="EQ90" s="1625">
        <v>4326</v>
      </c>
      <c r="ER90" s="1625">
        <v>3724</v>
      </c>
      <c r="ES90" s="1625">
        <v>7108</v>
      </c>
      <c r="ET90" s="1625">
        <v>2502</v>
      </c>
      <c r="EU90" s="1625"/>
      <c r="EV90" s="1632">
        <v>184</v>
      </c>
      <c r="EW90" s="1625"/>
      <c r="EX90" s="1625"/>
      <c r="EY90" s="1625"/>
      <c r="EZ90" s="1625"/>
      <c r="FA90" s="1625"/>
      <c r="FB90" s="1625"/>
      <c r="FC90" s="1625"/>
      <c r="FD90" s="1625"/>
      <c r="FE90" s="1625"/>
      <c r="FF90" s="1625"/>
      <c r="FG90" s="1625"/>
      <c r="FH90" s="1625"/>
      <c r="FI90" s="1625"/>
      <c r="FJ90" s="1625"/>
      <c r="FK90" s="1625"/>
      <c r="FL90" s="1625"/>
      <c r="FM90" s="1625"/>
      <c r="FN90" s="1625"/>
      <c r="FO90" s="1625"/>
      <c r="FP90" s="1625"/>
      <c r="FQ90" s="1625"/>
      <c r="FR90" s="1625"/>
      <c r="FS90" s="1625"/>
      <c r="FT90" s="1625"/>
      <c r="FU90" s="1625"/>
      <c r="FV90" s="1625"/>
      <c r="FW90" s="1625"/>
      <c r="FX90" s="1625"/>
      <c r="FY90" s="1650"/>
      <c r="FZ90" s="1625"/>
      <c r="GA90" s="1625"/>
      <c r="GB90" s="1625"/>
      <c r="GC90" s="1625"/>
      <c r="GD90" s="1625"/>
      <c r="GE90" s="1625"/>
      <c r="GF90" s="1625"/>
      <c r="GG90" s="1625"/>
      <c r="GH90" s="1625"/>
      <c r="GI90" s="1625"/>
      <c r="GJ90" s="1625"/>
      <c r="GK90" s="1625"/>
      <c r="GL90" s="1625"/>
      <c r="GM90" s="1625"/>
      <c r="GN90" s="1625"/>
      <c r="GO90" s="1625"/>
      <c r="GP90" s="1625"/>
      <c r="GQ90" s="1625"/>
      <c r="GR90" s="1625"/>
      <c r="GS90" s="1625"/>
      <c r="GT90" s="1627"/>
    </row>
    <row r="91" spans="1:202">
      <c r="A91" s="1620" t="s">
        <v>2039</v>
      </c>
      <c r="B91" s="1620">
        <v>1983</v>
      </c>
      <c r="C91" s="1627">
        <v>740038</v>
      </c>
      <c r="D91" s="1625">
        <v>33517</v>
      </c>
      <c r="E91" s="1625">
        <v>10232</v>
      </c>
      <c r="F91" s="1625">
        <v>10097</v>
      </c>
      <c r="G91" s="1625">
        <v>12722</v>
      </c>
      <c r="H91" s="1625">
        <v>9422</v>
      </c>
      <c r="I91" s="1625">
        <v>9888</v>
      </c>
      <c r="J91" s="1625">
        <v>15192</v>
      </c>
      <c r="K91" s="1625">
        <v>17206</v>
      </c>
      <c r="L91" s="1625">
        <v>12221</v>
      </c>
      <c r="M91" s="1625">
        <v>12728</v>
      </c>
      <c r="N91" s="1625">
        <v>25618</v>
      </c>
      <c r="O91" s="1625">
        <v>24676</v>
      </c>
      <c r="P91" s="1625">
        <v>60768</v>
      </c>
      <c r="Q91" s="1625">
        <v>32334</v>
      </c>
      <c r="R91" s="1625">
        <v>17957</v>
      </c>
      <c r="S91" s="1625">
        <v>8023</v>
      </c>
      <c r="T91" s="1625">
        <v>7538</v>
      </c>
      <c r="U91" s="1625">
        <v>5730</v>
      </c>
      <c r="V91" s="1625">
        <v>6341</v>
      </c>
      <c r="W91" s="1625">
        <v>15419</v>
      </c>
      <c r="X91" s="1625">
        <v>12783</v>
      </c>
      <c r="Y91" s="1625">
        <v>21251</v>
      </c>
      <c r="Z91" s="1625">
        <v>32685</v>
      </c>
      <c r="AA91" s="1625">
        <v>12375</v>
      </c>
      <c r="AB91" s="1625">
        <v>7276</v>
      </c>
      <c r="AC91" s="1625">
        <v>16214</v>
      </c>
      <c r="AD91" s="1625">
        <v>46301</v>
      </c>
      <c r="AE91" s="1650">
        <v>33079</v>
      </c>
      <c r="AF91" s="1625">
        <v>7939</v>
      </c>
      <c r="AG91" s="1625">
        <v>8792</v>
      </c>
      <c r="AH91" s="1625">
        <v>4991</v>
      </c>
      <c r="AI91" s="1625">
        <v>7040</v>
      </c>
      <c r="AJ91" s="1625">
        <v>14196</v>
      </c>
      <c r="AK91" s="1625">
        <v>18552</v>
      </c>
      <c r="AL91" s="1625">
        <v>12318</v>
      </c>
      <c r="AM91" s="1625">
        <v>6851</v>
      </c>
      <c r="AN91" s="1625">
        <v>7560</v>
      </c>
      <c r="AO91" s="1625">
        <v>11574</v>
      </c>
      <c r="AP91" s="1625">
        <v>7417</v>
      </c>
      <c r="AQ91" s="1625">
        <v>29777</v>
      </c>
      <c r="AR91" s="1625">
        <v>6922</v>
      </c>
      <c r="AS91" s="1625">
        <v>11738</v>
      </c>
      <c r="AT91" s="1625">
        <v>13675</v>
      </c>
      <c r="AU91" s="1625">
        <v>9818</v>
      </c>
      <c r="AV91" s="1625">
        <v>8635</v>
      </c>
      <c r="AW91" s="1625">
        <v>15557</v>
      </c>
      <c r="AX91" s="1625">
        <v>5541</v>
      </c>
      <c r="AY91" s="1625"/>
      <c r="AZ91" s="1632">
        <v>1552</v>
      </c>
      <c r="BA91" s="1625">
        <v>401232</v>
      </c>
      <c r="BB91" s="1625">
        <v>19047</v>
      </c>
      <c r="BC91" s="1625">
        <v>5729</v>
      </c>
      <c r="BD91" s="1625">
        <v>5585</v>
      </c>
      <c r="BE91" s="1625">
        <v>6818</v>
      </c>
      <c r="BF91" s="1625">
        <v>5073</v>
      </c>
      <c r="BG91" s="1625">
        <v>5225</v>
      </c>
      <c r="BH91" s="1625">
        <v>8116</v>
      </c>
      <c r="BI91" s="1625">
        <v>9258</v>
      </c>
      <c r="BJ91" s="1625">
        <v>6517</v>
      </c>
      <c r="BK91" s="1625">
        <v>6809</v>
      </c>
      <c r="BL91" s="1625">
        <v>14097</v>
      </c>
      <c r="BM91" s="1625">
        <v>13469</v>
      </c>
      <c r="BN91" s="1625">
        <v>33690</v>
      </c>
      <c r="BO91" s="1625">
        <v>18141</v>
      </c>
      <c r="BP91" s="1625">
        <v>9717</v>
      </c>
      <c r="BQ91" s="1625">
        <v>4249</v>
      </c>
      <c r="BR91" s="1625">
        <v>4055</v>
      </c>
      <c r="BS91" s="1625">
        <v>3072</v>
      </c>
      <c r="BT91" s="1625">
        <v>3471</v>
      </c>
      <c r="BU91" s="1625">
        <v>8161</v>
      </c>
      <c r="BV91" s="1625">
        <v>6807</v>
      </c>
      <c r="BW91" s="1625">
        <v>11587</v>
      </c>
      <c r="BX91" s="1625">
        <v>17626</v>
      </c>
      <c r="BY91" s="1625">
        <v>6456</v>
      </c>
      <c r="BZ91" s="1625">
        <v>3821</v>
      </c>
      <c r="CA91" s="1625">
        <v>8733</v>
      </c>
      <c r="CB91" s="1625">
        <v>25276</v>
      </c>
      <c r="CC91" s="1650">
        <v>17783</v>
      </c>
      <c r="CD91" s="1625">
        <v>4228</v>
      </c>
      <c r="CE91" s="1625">
        <v>4727</v>
      </c>
      <c r="CF91" s="1625">
        <v>2708</v>
      </c>
      <c r="CG91" s="1625">
        <v>3799</v>
      </c>
      <c r="CH91" s="1625">
        <v>7715</v>
      </c>
      <c r="CI91" s="1625">
        <v>9878</v>
      </c>
      <c r="CJ91" s="1625">
        <v>6694</v>
      </c>
      <c r="CK91" s="1625">
        <v>3622</v>
      </c>
      <c r="CL91" s="1625">
        <v>3936</v>
      </c>
      <c r="CM91" s="1625">
        <v>6143</v>
      </c>
      <c r="CN91" s="1625">
        <v>3920</v>
      </c>
      <c r="CO91" s="1625">
        <v>16146</v>
      </c>
      <c r="CP91" s="1625">
        <v>3671</v>
      </c>
      <c r="CQ91" s="1625">
        <v>6265</v>
      </c>
      <c r="CR91" s="1625">
        <v>7166</v>
      </c>
      <c r="CS91" s="1625">
        <v>5278</v>
      </c>
      <c r="CT91" s="1625">
        <v>4685</v>
      </c>
      <c r="CU91" s="1625">
        <v>8062</v>
      </c>
      <c r="CV91" s="1625">
        <v>2833</v>
      </c>
      <c r="CW91" s="1625"/>
      <c r="CX91" s="1632">
        <v>1368</v>
      </c>
      <c r="CY91" s="1625">
        <v>338806</v>
      </c>
      <c r="CZ91" s="1625">
        <v>14470</v>
      </c>
      <c r="DA91" s="1625">
        <v>4503</v>
      </c>
      <c r="DB91" s="1625">
        <v>4512</v>
      </c>
      <c r="DC91" s="1625">
        <v>5904</v>
      </c>
      <c r="DD91" s="1625">
        <v>4349</v>
      </c>
      <c r="DE91" s="1625">
        <v>4663</v>
      </c>
      <c r="DF91" s="1625">
        <v>7076</v>
      </c>
      <c r="DG91" s="1625">
        <v>7948</v>
      </c>
      <c r="DH91" s="1625">
        <v>5704</v>
      </c>
      <c r="DI91" s="1625">
        <v>5919</v>
      </c>
      <c r="DJ91" s="1625">
        <v>11521</v>
      </c>
      <c r="DK91" s="1625">
        <v>11207</v>
      </c>
      <c r="DL91" s="1625">
        <v>27078</v>
      </c>
      <c r="DM91" s="1625">
        <v>14193</v>
      </c>
      <c r="DN91" s="1625">
        <v>8240</v>
      </c>
      <c r="DO91" s="1625">
        <v>3774</v>
      </c>
      <c r="DP91" s="1625">
        <v>3483</v>
      </c>
      <c r="DQ91" s="1625">
        <v>2658</v>
      </c>
      <c r="DR91" s="1625">
        <v>2870</v>
      </c>
      <c r="DS91" s="1625">
        <v>7258</v>
      </c>
      <c r="DT91" s="1625">
        <v>5976</v>
      </c>
      <c r="DU91" s="1625">
        <v>9664</v>
      </c>
      <c r="DV91" s="1625">
        <v>15059</v>
      </c>
      <c r="DW91" s="1625">
        <v>5919</v>
      </c>
      <c r="DX91" s="1625">
        <v>3455</v>
      </c>
      <c r="DY91" s="1625">
        <v>7481</v>
      </c>
      <c r="DZ91" s="1625">
        <v>21025</v>
      </c>
      <c r="EA91" s="1650">
        <v>15296</v>
      </c>
      <c r="EB91" s="1625">
        <v>3711</v>
      </c>
      <c r="EC91" s="1625">
        <v>4065</v>
      </c>
      <c r="ED91" s="1625">
        <v>2283</v>
      </c>
      <c r="EE91" s="1625">
        <v>3241</v>
      </c>
      <c r="EF91" s="1625">
        <v>6481</v>
      </c>
      <c r="EG91" s="1625">
        <v>8674</v>
      </c>
      <c r="EH91" s="1625">
        <v>5624</v>
      </c>
      <c r="EI91" s="1625">
        <v>3229</v>
      </c>
      <c r="EJ91" s="1625">
        <v>3624</v>
      </c>
      <c r="EK91" s="1625">
        <v>5431</v>
      </c>
      <c r="EL91" s="1625">
        <v>3497</v>
      </c>
      <c r="EM91" s="1625">
        <v>13631</v>
      </c>
      <c r="EN91" s="1625">
        <v>3251</v>
      </c>
      <c r="EO91" s="1625">
        <v>5473</v>
      </c>
      <c r="EP91" s="1625">
        <v>6509</v>
      </c>
      <c r="EQ91" s="1625">
        <v>4540</v>
      </c>
      <c r="ER91" s="1625">
        <v>3950</v>
      </c>
      <c r="ES91" s="1625">
        <v>7495</v>
      </c>
      <c r="ET91" s="1625">
        <v>2708</v>
      </c>
      <c r="EU91" s="1625"/>
      <c r="EV91" s="1632">
        <v>184</v>
      </c>
      <c r="EW91" s="1625"/>
      <c r="EX91" s="1625"/>
      <c r="EY91" s="1625"/>
      <c r="EZ91" s="1625"/>
      <c r="FA91" s="1625"/>
      <c r="FB91" s="1625"/>
      <c r="FC91" s="1625"/>
      <c r="FD91" s="1625"/>
      <c r="FE91" s="1625"/>
      <c r="FF91" s="1625"/>
      <c r="FG91" s="1625"/>
      <c r="FH91" s="1625"/>
      <c r="FI91" s="1625"/>
      <c r="FJ91" s="1625"/>
      <c r="FK91" s="1625"/>
      <c r="FL91" s="1625"/>
      <c r="FM91" s="1625"/>
      <c r="FN91" s="1625"/>
      <c r="FO91" s="1625"/>
      <c r="FP91" s="1625"/>
      <c r="FQ91" s="1625"/>
      <c r="FR91" s="1625"/>
      <c r="FS91" s="1625"/>
      <c r="FT91" s="1625"/>
      <c r="FU91" s="1625"/>
      <c r="FV91" s="1625"/>
      <c r="FW91" s="1625"/>
      <c r="FX91" s="1625"/>
      <c r="FY91" s="1650"/>
      <c r="FZ91" s="1625"/>
      <c r="GA91" s="1625"/>
      <c r="GB91" s="1625"/>
      <c r="GC91" s="1625"/>
      <c r="GD91" s="1625"/>
      <c r="GE91" s="1625"/>
      <c r="GF91" s="1625"/>
      <c r="GG91" s="1625"/>
      <c r="GH91" s="1625"/>
      <c r="GI91" s="1625"/>
      <c r="GJ91" s="1625"/>
      <c r="GK91" s="1625"/>
      <c r="GL91" s="1625"/>
      <c r="GM91" s="1625"/>
      <c r="GN91" s="1625"/>
      <c r="GO91" s="1625"/>
      <c r="GP91" s="1625"/>
      <c r="GQ91" s="1625"/>
      <c r="GR91" s="1625"/>
      <c r="GS91" s="1625"/>
      <c r="GT91" s="1627"/>
    </row>
    <row r="92" spans="1:202">
      <c r="A92" s="1620" t="s">
        <v>2040</v>
      </c>
      <c r="B92" s="1620">
        <v>1984</v>
      </c>
      <c r="C92" s="1627">
        <v>740247</v>
      </c>
      <c r="D92" s="1625">
        <v>33067</v>
      </c>
      <c r="E92" s="1625">
        <v>10498</v>
      </c>
      <c r="F92" s="1625">
        <v>10001</v>
      </c>
      <c r="G92" s="1625">
        <v>12789</v>
      </c>
      <c r="H92" s="1625">
        <v>9383</v>
      </c>
      <c r="I92" s="1625">
        <v>9591</v>
      </c>
      <c r="J92" s="1625">
        <v>14906</v>
      </c>
      <c r="K92" s="1625">
        <v>17448</v>
      </c>
      <c r="L92" s="1625">
        <v>12073</v>
      </c>
      <c r="M92" s="1625">
        <v>12698</v>
      </c>
      <c r="N92" s="1625">
        <v>25854</v>
      </c>
      <c r="O92" s="1625">
        <v>24637</v>
      </c>
      <c r="P92" s="1625">
        <v>61399</v>
      </c>
      <c r="Q92" s="1625">
        <v>32892</v>
      </c>
      <c r="R92" s="1625">
        <v>17814</v>
      </c>
      <c r="S92" s="1625">
        <v>7965</v>
      </c>
      <c r="T92" s="1625">
        <v>7597</v>
      </c>
      <c r="U92" s="1625">
        <v>5753</v>
      </c>
      <c r="V92" s="1625">
        <v>5980</v>
      </c>
      <c r="W92" s="1625">
        <v>15840</v>
      </c>
      <c r="X92" s="1625">
        <v>12910</v>
      </c>
      <c r="Y92" s="1625">
        <v>21036</v>
      </c>
      <c r="Z92" s="1625">
        <v>32754</v>
      </c>
      <c r="AA92" s="1625">
        <v>12778</v>
      </c>
      <c r="AB92" s="1625">
        <v>7300</v>
      </c>
      <c r="AC92" s="1625">
        <v>16637</v>
      </c>
      <c r="AD92" s="1625">
        <v>46916</v>
      </c>
      <c r="AE92" s="1650">
        <v>33559</v>
      </c>
      <c r="AF92" s="1625">
        <v>8073</v>
      </c>
      <c r="AG92" s="1625">
        <v>8647</v>
      </c>
      <c r="AH92" s="1625">
        <v>5043</v>
      </c>
      <c r="AI92" s="1625">
        <v>6663</v>
      </c>
      <c r="AJ92" s="1625">
        <v>14167</v>
      </c>
      <c r="AK92" s="1625">
        <v>18540</v>
      </c>
      <c r="AL92" s="1625">
        <v>11975</v>
      </c>
      <c r="AM92" s="1625">
        <v>6710</v>
      </c>
      <c r="AN92" s="1625">
        <v>7452</v>
      </c>
      <c r="AO92" s="1625">
        <v>11598</v>
      </c>
      <c r="AP92" s="1625">
        <v>7314</v>
      </c>
      <c r="AQ92" s="1625">
        <v>30215</v>
      </c>
      <c r="AR92" s="1625">
        <v>6832</v>
      </c>
      <c r="AS92" s="1625">
        <v>11702</v>
      </c>
      <c r="AT92" s="1625">
        <v>13382</v>
      </c>
      <c r="AU92" s="1625">
        <v>9550</v>
      </c>
      <c r="AV92" s="1625">
        <v>8224</v>
      </c>
      <c r="AW92" s="1625">
        <v>15190</v>
      </c>
      <c r="AX92" s="1625">
        <v>5349</v>
      </c>
      <c r="AY92" s="1625"/>
      <c r="AZ92" s="1632">
        <v>1546</v>
      </c>
      <c r="BA92" s="1625">
        <v>402220</v>
      </c>
      <c r="BB92" s="1625">
        <v>18735</v>
      </c>
      <c r="BC92" s="1625">
        <v>5753</v>
      </c>
      <c r="BD92" s="1625">
        <v>5559</v>
      </c>
      <c r="BE92" s="1625">
        <v>6900</v>
      </c>
      <c r="BF92" s="1625">
        <v>5084</v>
      </c>
      <c r="BG92" s="1625">
        <v>5123</v>
      </c>
      <c r="BH92" s="1625">
        <v>7979</v>
      </c>
      <c r="BI92" s="1625">
        <v>9319</v>
      </c>
      <c r="BJ92" s="1625">
        <v>6462</v>
      </c>
      <c r="BK92" s="1625">
        <v>6761</v>
      </c>
      <c r="BL92" s="1625">
        <v>14336</v>
      </c>
      <c r="BM92" s="1625">
        <v>13505</v>
      </c>
      <c r="BN92" s="1625">
        <v>33984</v>
      </c>
      <c r="BO92" s="1625">
        <v>18541</v>
      </c>
      <c r="BP92" s="1625">
        <v>9607</v>
      </c>
      <c r="BQ92" s="1625">
        <v>4200</v>
      </c>
      <c r="BR92" s="1625">
        <v>4051</v>
      </c>
      <c r="BS92" s="1625">
        <v>2999</v>
      </c>
      <c r="BT92" s="1625">
        <v>3180</v>
      </c>
      <c r="BU92" s="1625">
        <v>8417</v>
      </c>
      <c r="BV92" s="1625">
        <v>6856</v>
      </c>
      <c r="BW92" s="1625">
        <v>11436</v>
      </c>
      <c r="BX92" s="1625">
        <v>17779</v>
      </c>
      <c r="BY92" s="1625">
        <v>6839</v>
      </c>
      <c r="BZ92" s="1625">
        <v>3811</v>
      </c>
      <c r="CA92" s="1625">
        <v>8751</v>
      </c>
      <c r="CB92" s="1625">
        <v>25786</v>
      </c>
      <c r="CC92" s="1650">
        <v>18147</v>
      </c>
      <c r="CD92" s="1625">
        <v>4273</v>
      </c>
      <c r="CE92" s="1625">
        <v>4610</v>
      </c>
      <c r="CF92" s="1625">
        <v>2690</v>
      </c>
      <c r="CG92" s="1625">
        <v>3615</v>
      </c>
      <c r="CH92" s="1625">
        <v>7587</v>
      </c>
      <c r="CI92" s="1625">
        <v>10059</v>
      </c>
      <c r="CJ92" s="1625">
        <v>6576</v>
      </c>
      <c r="CK92" s="1625">
        <v>3576</v>
      </c>
      <c r="CL92" s="1625">
        <v>3991</v>
      </c>
      <c r="CM92" s="1625">
        <v>6337</v>
      </c>
      <c r="CN92" s="1625">
        <v>3913</v>
      </c>
      <c r="CO92" s="1625">
        <v>16558</v>
      </c>
      <c r="CP92" s="1625">
        <v>3599</v>
      </c>
      <c r="CQ92" s="1625">
        <v>6322</v>
      </c>
      <c r="CR92" s="1625">
        <v>7077</v>
      </c>
      <c r="CS92" s="1625">
        <v>5154</v>
      </c>
      <c r="CT92" s="1625">
        <v>4430</v>
      </c>
      <c r="CU92" s="1625">
        <v>7846</v>
      </c>
      <c r="CV92" s="1625">
        <v>2751</v>
      </c>
      <c r="CW92" s="1625"/>
      <c r="CX92" s="1632">
        <v>1356</v>
      </c>
      <c r="CY92" s="1625">
        <v>338027</v>
      </c>
      <c r="CZ92" s="1625">
        <v>14332</v>
      </c>
      <c r="DA92" s="1625">
        <v>4745</v>
      </c>
      <c r="DB92" s="1625">
        <v>4442</v>
      </c>
      <c r="DC92" s="1625">
        <v>5889</v>
      </c>
      <c r="DD92" s="1625">
        <v>4299</v>
      </c>
      <c r="DE92" s="1625">
        <v>4468</v>
      </c>
      <c r="DF92" s="1625">
        <v>6927</v>
      </c>
      <c r="DG92" s="1625">
        <v>8129</v>
      </c>
      <c r="DH92" s="1625">
        <v>5611</v>
      </c>
      <c r="DI92" s="1625">
        <v>5937</v>
      </c>
      <c r="DJ92" s="1625">
        <v>11518</v>
      </c>
      <c r="DK92" s="1625">
        <v>11132</v>
      </c>
      <c r="DL92" s="1625">
        <v>27415</v>
      </c>
      <c r="DM92" s="1625">
        <v>14351</v>
      </c>
      <c r="DN92" s="1625">
        <v>8207</v>
      </c>
      <c r="DO92" s="1625">
        <v>3765</v>
      </c>
      <c r="DP92" s="1625">
        <v>3546</v>
      </c>
      <c r="DQ92" s="1625">
        <v>2754</v>
      </c>
      <c r="DR92" s="1625">
        <v>2800</v>
      </c>
      <c r="DS92" s="1625">
        <v>7423</v>
      </c>
      <c r="DT92" s="1625">
        <v>6054</v>
      </c>
      <c r="DU92" s="1625">
        <v>9600</v>
      </c>
      <c r="DV92" s="1625">
        <v>14975</v>
      </c>
      <c r="DW92" s="1625">
        <v>5939</v>
      </c>
      <c r="DX92" s="1625">
        <v>3489</v>
      </c>
      <c r="DY92" s="1625">
        <v>7886</v>
      </c>
      <c r="DZ92" s="1625">
        <v>21130</v>
      </c>
      <c r="EA92" s="1650">
        <v>15412</v>
      </c>
      <c r="EB92" s="1625">
        <v>3800</v>
      </c>
      <c r="EC92" s="1625">
        <v>4037</v>
      </c>
      <c r="ED92" s="1625">
        <v>2353</v>
      </c>
      <c r="EE92" s="1625">
        <v>3048</v>
      </c>
      <c r="EF92" s="1625">
        <v>6580</v>
      </c>
      <c r="EG92" s="1625">
        <v>8481</v>
      </c>
      <c r="EH92" s="1625">
        <v>5399</v>
      </c>
      <c r="EI92" s="1625">
        <v>3134</v>
      </c>
      <c r="EJ92" s="1625">
        <v>3461</v>
      </c>
      <c r="EK92" s="1625">
        <v>5261</v>
      </c>
      <c r="EL92" s="1625">
        <v>3401</v>
      </c>
      <c r="EM92" s="1625">
        <v>13657</v>
      </c>
      <c r="EN92" s="1625">
        <v>3233</v>
      </c>
      <c r="EO92" s="1625">
        <v>5380</v>
      </c>
      <c r="EP92" s="1625">
        <v>6305</v>
      </c>
      <c r="EQ92" s="1625">
        <v>4396</v>
      </c>
      <c r="ER92" s="1625">
        <v>3794</v>
      </c>
      <c r="ES92" s="1625">
        <v>7344</v>
      </c>
      <c r="ET92" s="1625">
        <v>2598</v>
      </c>
      <c r="EU92" s="1625"/>
      <c r="EV92" s="1632">
        <v>190</v>
      </c>
      <c r="EW92" s="1625"/>
      <c r="EX92" s="1625"/>
      <c r="EY92" s="1625"/>
      <c r="EZ92" s="1625"/>
      <c r="FA92" s="1625"/>
      <c r="FB92" s="1625"/>
      <c r="FC92" s="1625"/>
      <c r="FD92" s="1625"/>
      <c r="FE92" s="1625"/>
      <c r="FF92" s="1625"/>
      <c r="FG92" s="1625"/>
      <c r="FH92" s="1625"/>
      <c r="FI92" s="1625"/>
      <c r="FJ92" s="1625"/>
      <c r="FK92" s="1625"/>
      <c r="FL92" s="1625"/>
      <c r="FM92" s="1625"/>
      <c r="FN92" s="1625"/>
      <c r="FO92" s="1625"/>
      <c r="FP92" s="1625"/>
      <c r="FQ92" s="1625"/>
      <c r="FR92" s="1625"/>
      <c r="FS92" s="1625"/>
      <c r="FT92" s="1625"/>
      <c r="FU92" s="1625"/>
      <c r="FV92" s="1625"/>
      <c r="FW92" s="1625"/>
      <c r="FX92" s="1625"/>
      <c r="FY92" s="1650"/>
      <c r="FZ92" s="1625"/>
      <c r="GA92" s="1625"/>
      <c r="GB92" s="1625"/>
      <c r="GC92" s="1625"/>
      <c r="GD92" s="1625"/>
      <c r="GE92" s="1625"/>
      <c r="GF92" s="1625"/>
      <c r="GG92" s="1625"/>
      <c r="GH92" s="1625"/>
      <c r="GI92" s="1625"/>
      <c r="GJ92" s="1625"/>
      <c r="GK92" s="1625"/>
      <c r="GL92" s="1625"/>
      <c r="GM92" s="1625"/>
      <c r="GN92" s="1625"/>
      <c r="GO92" s="1625"/>
      <c r="GP92" s="1625"/>
      <c r="GQ92" s="1625"/>
      <c r="GR92" s="1625"/>
      <c r="GS92" s="1625"/>
      <c r="GT92" s="1627"/>
    </row>
    <row r="93" spans="1:202">
      <c r="A93" s="1620" t="s">
        <v>1675</v>
      </c>
      <c r="B93" s="1620">
        <v>1985</v>
      </c>
      <c r="C93" s="1627">
        <v>752283</v>
      </c>
      <c r="D93" s="1625">
        <v>34314</v>
      </c>
      <c r="E93" s="1625">
        <v>10547</v>
      </c>
      <c r="F93" s="1625">
        <v>10073</v>
      </c>
      <c r="G93" s="1625">
        <v>12828</v>
      </c>
      <c r="H93" s="1625">
        <v>9412</v>
      </c>
      <c r="I93" s="1625">
        <v>9800</v>
      </c>
      <c r="J93" s="1625">
        <v>14967</v>
      </c>
      <c r="K93" s="1625">
        <v>17261</v>
      </c>
      <c r="L93" s="1625">
        <v>12349</v>
      </c>
      <c r="M93" s="1625">
        <v>12790</v>
      </c>
      <c r="N93" s="1625">
        <v>26417</v>
      </c>
      <c r="O93" s="1625">
        <v>24891</v>
      </c>
      <c r="P93" s="1625">
        <v>62499</v>
      </c>
      <c r="Q93" s="1625">
        <v>33809</v>
      </c>
      <c r="R93" s="1625">
        <v>18085</v>
      </c>
      <c r="S93" s="1625">
        <v>8275</v>
      </c>
      <c r="T93" s="1625">
        <v>7657</v>
      </c>
      <c r="U93" s="1625">
        <v>6003</v>
      </c>
      <c r="V93" s="1625">
        <v>6213</v>
      </c>
      <c r="W93" s="1625">
        <v>15975</v>
      </c>
      <c r="X93" s="1625">
        <v>13240</v>
      </c>
      <c r="Y93" s="1625">
        <v>21415</v>
      </c>
      <c r="Z93" s="1625">
        <v>33357</v>
      </c>
      <c r="AA93" s="1625">
        <v>12724</v>
      </c>
      <c r="AB93" s="1625">
        <v>7255</v>
      </c>
      <c r="AC93" s="1625">
        <v>16942</v>
      </c>
      <c r="AD93" s="1625">
        <v>48152</v>
      </c>
      <c r="AE93" s="1650">
        <v>33952</v>
      </c>
      <c r="AF93" s="1625">
        <v>8295</v>
      </c>
      <c r="AG93" s="1625">
        <v>8921</v>
      </c>
      <c r="AH93" s="1625">
        <v>4851</v>
      </c>
      <c r="AI93" s="1625">
        <v>6633</v>
      </c>
      <c r="AJ93" s="1625">
        <v>14358</v>
      </c>
      <c r="AK93" s="1625">
        <v>19129</v>
      </c>
      <c r="AL93" s="1625">
        <v>12278</v>
      </c>
      <c r="AM93" s="1625">
        <v>6656</v>
      </c>
      <c r="AN93" s="1625">
        <v>7516</v>
      </c>
      <c r="AO93" s="1625">
        <v>11547</v>
      </c>
      <c r="AP93" s="1625">
        <v>7311</v>
      </c>
      <c r="AQ93" s="1625">
        <v>30888</v>
      </c>
      <c r="AR93" s="1625">
        <v>6811</v>
      </c>
      <c r="AS93" s="1625">
        <v>11918</v>
      </c>
      <c r="AT93" s="1625">
        <v>13683</v>
      </c>
      <c r="AU93" s="1625">
        <v>9736</v>
      </c>
      <c r="AV93" s="1625">
        <v>8355</v>
      </c>
      <c r="AW93" s="1625">
        <v>15519</v>
      </c>
      <c r="AX93" s="1625">
        <v>5283</v>
      </c>
      <c r="AY93" s="1625"/>
      <c r="AZ93" s="1632">
        <v>1393</v>
      </c>
      <c r="BA93" s="1625">
        <v>407769</v>
      </c>
      <c r="BB93" s="1625">
        <v>19242</v>
      </c>
      <c r="BC93" s="1625">
        <v>5844</v>
      </c>
      <c r="BD93" s="1625">
        <v>5503</v>
      </c>
      <c r="BE93" s="1625">
        <v>6969</v>
      </c>
      <c r="BF93" s="1625">
        <v>5114</v>
      </c>
      <c r="BG93" s="1625">
        <v>5103</v>
      </c>
      <c r="BH93" s="1625">
        <v>7959</v>
      </c>
      <c r="BI93" s="1625">
        <v>9251</v>
      </c>
      <c r="BJ93" s="1625">
        <v>6649</v>
      </c>
      <c r="BK93" s="1625">
        <v>6841</v>
      </c>
      <c r="BL93" s="1625">
        <v>14775</v>
      </c>
      <c r="BM93" s="1625">
        <v>13800</v>
      </c>
      <c r="BN93" s="1625">
        <v>34265</v>
      </c>
      <c r="BO93" s="1625">
        <v>19060</v>
      </c>
      <c r="BP93" s="1625">
        <v>9808</v>
      </c>
      <c r="BQ93" s="1625">
        <v>4463</v>
      </c>
      <c r="BR93" s="1625">
        <v>4032</v>
      </c>
      <c r="BS93" s="1625">
        <v>3157</v>
      </c>
      <c r="BT93" s="1625">
        <v>3328</v>
      </c>
      <c r="BU93" s="1625">
        <v>8447</v>
      </c>
      <c r="BV93" s="1625">
        <v>7122</v>
      </c>
      <c r="BW93" s="1625">
        <v>11755</v>
      </c>
      <c r="BX93" s="1625">
        <v>18151</v>
      </c>
      <c r="BY93" s="1625">
        <v>6660</v>
      </c>
      <c r="BZ93" s="1625">
        <v>3785</v>
      </c>
      <c r="CA93" s="1625">
        <v>8810</v>
      </c>
      <c r="CB93" s="1625">
        <v>26346</v>
      </c>
      <c r="CC93" s="1650">
        <v>18330</v>
      </c>
      <c r="CD93" s="1625">
        <v>4306</v>
      </c>
      <c r="CE93" s="1625">
        <v>4732</v>
      </c>
      <c r="CF93" s="1625">
        <v>2592</v>
      </c>
      <c r="CG93" s="1625">
        <v>3519</v>
      </c>
      <c r="CH93" s="1625">
        <v>7796</v>
      </c>
      <c r="CI93" s="1625">
        <v>10340</v>
      </c>
      <c r="CJ93" s="1625">
        <v>6575</v>
      </c>
      <c r="CK93" s="1625">
        <v>3700</v>
      </c>
      <c r="CL93" s="1625">
        <v>3970</v>
      </c>
      <c r="CM93" s="1625">
        <v>6162</v>
      </c>
      <c r="CN93" s="1625">
        <v>3877</v>
      </c>
      <c r="CO93" s="1625">
        <v>16726</v>
      </c>
      <c r="CP93" s="1625">
        <v>3644</v>
      </c>
      <c r="CQ93" s="1625">
        <v>6398</v>
      </c>
      <c r="CR93" s="1625">
        <v>7218</v>
      </c>
      <c r="CS93" s="1625">
        <v>5124</v>
      </c>
      <c r="CT93" s="1625">
        <v>4494</v>
      </c>
      <c r="CU93" s="1625">
        <v>8000</v>
      </c>
      <c r="CV93" s="1625">
        <v>2792</v>
      </c>
      <c r="CW93" s="1625"/>
      <c r="CX93" s="1632">
        <v>1235</v>
      </c>
      <c r="CY93" s="1625">
        <v>344514</v>
      </c>
      <c r="CZ93" s="1625">
        <v>15072</v>
      </c>
      <c r="DA93" s="1625">
        <v>4703</v>
      </c>
      <c r="DB93" s="1625">
        <v>4570</v>
      </c>
      <c r="DC93" s="1625">
        <v>5859</v>
      </c>
      <c r="DD93" s="1625">
        <v>4298</v>
      </c>
      <c r="DE93" s="1625">
        <v>4697</v>
      </c>
      <c r="DF93" s="1625">
        <v>7008</v>
      </c>
      <c r="DG93" s="1625">
        <v>8010</v>
      </c>
      <c r="DH93" s="1625">
        <v>5700</v>
      </c>
      <c r="DI93" s="1625">
        <v>5949</v>
      </c>
      <c r="DJ93" s="1625">
        <v>11642</v>
      </c>
      <c r="DK93" s="1625">
        <v>11091</v>
      </c>
      <c r="DL93" s="1625">
        <v>28234</v>
      </c>
      <c r="DM93" s="1625">
        <v>14749</v>
      </c>
      <c r="DN93" s="1625">
        <v>8277</v>
      </c>
      <c r="DO93" s="1625">
        <v>3812</v>
      </c>
      <c r="DP93" s="1625">
        <v>3625</v>
      </c>
      <c r="DQ93" s="1625">
        <v>2846</v>
      </c>
      <c r="DR93" s="1625">
        <v>2885</v>
      </c>
      <c r="DS93" s="1625">
        <v>7528</v>
      </c>
      <c r="DT93" s="1625">
        <v>6118</v>
      </c>
      <c r="DU93" s="1625">
        <v>9660</v>
      </c>
      <c r="DV93" s="1625">
        <v>15206</v>
      </c>
      <c r="DW93" s="1625">
        <v>6064</v>
      </c>
      <c r="DX93" s="1625">
        <v>3470</v>
      </c>
      <c r="DY93" s="1625">
        <v>8132</v>
      </c>
      <c r="DZ93" s="1625">
        <v>21806</v>
      </c>
      <c r="EA93" s="1650">
        <v>15622</v>
      </c>
      <c r="EB93" s="1625">
        <v>3989</v>
      </c>
      <c r="EC93" s="1625">
        <v>4189</v>
      </c>
      <c r="ED93" s="1625">
        <v>2259</v>
      </c>
      <c r="EE93" s="1625">
        <v>3114</v>
      </c>
      <c r="EF93" s="1625">
        <v>6562</v>
      </c>
      <c r="EG93" s="1625">
        <v>8789</v>
      </c>
      <c r="EH93" s="1625">
        <v>5703</v>
      </c>
      <c r="EI93" s="1625">
        <v>2956</v>
      </c>
      <c r="EJ93" s="1625">
        <v>3546</v>
      </c>
      <c r="EK93" s="1625">
        <v>5385</v>
      </c>
      <c r="EL93" s="1625">
        <v>3434</v>
      </c>
      <c r="EM93" s="1625">
        <v>14162</v>
      </c>
      <c r="EN93" s="1625">
        <v>3167</v>
      </c>
      <c r="EO93" s="1625">
        <v>5520</v>
      </c>
      <c r="EP93" s="1625">
        <v>6465</v>
      </c>
      <c r="EQ93" s="1625">
        <v>4612</v>
      </c>
      <c r="ER93" s="1625">
        <v>3861</v>
      </c>
      <c r="ES93" s="1625">
        <v>7519</v>
      </c>
      <c r="ET93" s="1625">
        <v>2491</v>
      </c>
      <c r="EU93" s="1625"/>
      <c r="EV93" s="1632">
        <v>158</v>
      </c>
      <c r="EW93" s="1625"/>
      <c r="EX93" s="1625"/>
      <c r="EY93" s="1625"/>
      <c r="EZ93" s="1625"/>
      <c r="FA93" s="1625"/>
      <c r="FB93" s="1625"/>
      <c r="FC93" s="1625"/>
      <c r="FD93" s="1625"/>
      <c r="FE93" s="1625"/>
      <c r="FF93" s="1625"/>
      <c r="FG93" s="1625"/>
      <c r="FH93" s="1625"/>
      <c r="FI93" s="1625"/>
      <c r="FJ93" s="1625"/>
      <c r="FK93" s="1625"/>
      <c r="FL93" s="1625"/>
      <c r="FM93" s="1625"/>
      <c r="FN93" s="1625"/>
      <c r="FO93" s="1625"/>
      <c r="FP93" s="1625"/>
      <c r="FQ93" s="1625"/>
      <c r="FR93" s="1625"/>
      <c r="FS93" s="1625"/>
      <c r="FT93" s="1625"/>
      <c r="FU93" s="1625"/>
      <c r="FV93" s="1625"/>
      <c r="FW93" s="1625"/>
      <c r="FX93" s="1625"/>
      <c r="FY93" s="1650"/>
      <c r="FZ93" s="1625"/>
      <c r="GA93" s="1625"/>
      <c r="GB93" s="1625"/>
      <c r="GC93" s="1625"/>
      <c r="GD93" s="1625"/>
      <c r="GE93" s="1625"/>
      <c r="GF93" s="1625"/>
      <c r="GG93" s="1625"/>
      <c r="GH93" s="1625"/>
      <c r="GI93" s="1625"/>
      <c r="GJ93" s="1625"/>
      <c r="GK93" s="1625"/>
      <c r="GL93" s="1625"/>
      <c r="GM93" s="1625"/>
      <c r="GN93" s="1625"/>
      <c r="GO93" s="1625"/>
      <c r="GP93" s="1625"/>
      <c r="GQ93" s="1625"/>
      <c r="GR93" s="1625"/>
      <c r="GS93" s="1625"/>
      <c r="GT93" s="1627"/>
    </row>
    <row r="94" spans="1:202">
      <c r="A94" s="1620" t="s">
        <v>2041</v>
      </c>
      <c r="B94" s="1620">
        <v>1986</v>
      </c>
      <c r="C94" s="1627">
        <v>750620</v>
      </c>
      <c r="D94" s="1625">
        <v>33600</v>
      </c>
      <c r="E94" s="1625">
        <v>10043</v>
      </c>
      <c r="F94" s="1625">
        <v>10249</v>
      </c>
      <c r="G94" s="1625">
        <v>12851</v>
      </c>
      <c r="H94" s="1625">
        <v>9531</v>
      </c>
      <c r="I94" s="1625">
        <v>9452</v>
      </c>
      <c r="J94" s="1625">
        <v>14861</v>
      </c>
      <c r="K94" s="1625">
        <v>17334</v>
      </c>
      <c r="L94" s="1625">
        <v>12369</v>
      </c>
      <c r="M94" s="1625">
        <v>12640</v>
      </c>
      <c r="N94" s="1625">
        <v>26453</v>
      </c>
      <c r="O94" s="1625">
        <v>25502</v>
      </c>
      <c r="P94" s="1625">
        <v>62935</v>
      </c>
      <c r="Q94" s="1625">
        <v>34084</v>
      </c>
      <c r="R94" s="1625">
        <v>17934</v>
      </c>
      <c r="S94" s="1625">
        <v>7979</v>
      </c>
      <c r="T94" s="1625">
        <v>7712</v>
      </c>
      <c r="U94" s="1625">
        <v>5714</v>
      </c>
      <c r="V94" s="1625">
        <v>6012</v>
      </c>
      <c r="W94" s="1625">
        <v>15536</v>
      </c>
      <c r="X94" s="1625">
        <v>12948</v>
      </c>
      <c r="Y94" s="1625">
        <v>21138</v>
      </c>
      <c r="Z94" s="1625">
        <v>33625</v>
      </c>
      <c r="AA94" s="1625">
        <v>12339</v>
      </c>
      <c r="AB94" s="1625">
        <v>7469</v>
      </c>
      <c r="AC94" s="1625">
        <v>16864</v>
      </c>
      <c r="AD94" s="1625">
        <v>48266</v>
      </c>
      <c r="AE94" s="1650">
        <v>34288</v>
      </c>
      <c r="AF94" s="1625">
        <v>8284</v>
      </c>
      <c r="AG94" s="1625">
        <v>9036</v>
      </c>
      <c r="AH94" s="1625">
        <v>4980</v>
      </c>
      <c r="AI94" s="1625">
        <v>6696</v>
      </c>
      <c r="AJ94" s="1625">
        <v>14405</v>
      </c>
      <c r="AK94" s="1625">
        <v>19138</v>
      </c>
      <c r="AL94" s="1625">
        <v>12293</v>
      </c>
      <c r="AM94" s="1625">
        <v>6743</v>
      </c>
      <c r="AN94" s="1625">
        <v>7606</v>
      </c>
      <c r="AO94" s="1625">
        <v>11613</v>
      </c>
      <c r="AP94" s="1625">
        <v>7170</v>
      </c>
      <c r="AQ94" s="1625">
        <v>30552</v>
      </c>
      <c r="AR94" s="1625">
        <v>6632</v>
      </c>
      <c r="AS94" s="1625">
        <v>11589</v>
      </c>
      <c r="AT94" s="1625">
        <v>13706</v>
      </c>
      <c r="AU94" s="1625">
        <v>9776</v>
      </c>
      <c r="AV94" s="1625">
        <v>8351</v>
      </c>
      <c r="AW94" s="1625">
        <v>15136</v>
      </c>
      <c r="AX94" s="1625">
        <v>5635</v>
      </c>
      <c r="AY94" s="1625"/>
      <c r="AZ94" s="1632">
        <v>1551</v>
      </c>
      <c r="BA94" s="1625">
        <v>406918</v>
      </c>
      <c r="BB94" s="1625">
        <v>19194</v>
      </c>
      <c r="BC94" s="1625">
        <v>5491</v>
      </c>
      <c r="BD94" s="1625">
        <v>5638</v>
      </c>
      <c r="BE94" s="1625">
        <v>6905</v>
      </c>
      <c r="BF94" s="1625">
        <v>5109</v>
      </c>
      <c r="BG94" s="1625">
        <v>5006</v>
      </c>
      <c r="BH94" s="1625">
        <v>7931</v>
      </c>
      <c r="BI94" s="1625">
        <v>9340</v>
      </c>
      <c r="BJ94" s="1625">
        <v>6596</v>
      </c>
      <c r="BK94" s="1625">
        <v>6833</v>
      </c>
      <c r="BL94" s="1625">
        <v>14618</v>
      </c>
      <c r="BM94" s="1625">
        <v>14069</v>
      </c>
      <c r="BN94" s="1625">
        <v>34722</v>
      </c>
      <c r="BO94" s="1625">
        <v>19275</v>
      </c>
      <c r="BP94" s="1625">
        <v>9631</v>
      </c>
      <c r="BQ94" s="1625">
        <v>4291</v>
      </c>
      <c r="BR94" s="1625">
        <v>4060</v>
      </c>
      <c r="BS94" s="1625">
        <v>3038</v>
      </c>
      <c r="BT94" s="1625">
        <v>3177</v>
      </c>
      <c r="BU94" s="1625">
        <v>8176</v>
      </c>
      <c r="BV94" s="1625">
        <v>7040</v>
      </c>
      <c r="BW94" s="1625">
        <v>11503</v>
      </c>
      <c r="BX94" s="1625">
        <v>18208</v>
      </c>
      <c r="BY94" s="1625">
        <v>6558</v>
      </c>
      <c r="BZ94" s="1625">
        <v>3955</v>
      </c>
      <c r="CA94" s="1625">
        <v>8807</v>
      </c>
      <c r="CB94" s="1625">
        <v>26306</v>
      </c>
      <c r="CC94" s="1650">
        <v>18488</v>
      </c>
      <c r="CD94" s="1625">
        <v>4355</v>
      </c>
      <c r="CE94" s="1625">
        <v>4775</v>
      </c>
      <c r="CF94" s="1625">
        <v>2619</v>
      </c>
      <c r="CG94" s="1625">
        <v>3609</v>
      </c>
      <c r="CH94" s="1625">
        <v>7696</v>
      </c>
      <c r="CI94" s="1625">
        <v>10142</v>
      </c>
      <c r="CJ94" s="1625">
        <v>6703</v>
      </c>
      <c r="CK94" s="1625">
        <v>3595</v>
      </c>
      <c r="CL94" s="1625">
        <v>4038</v>
      </c>
      <c r="CM94" s="1625">
        <v>6146</v>
      </c>
      <c r="CN94" s="1625">
        <v>3771</v>
      </c>
      <c r="CO94" s="1625">
        <v>16687</v>
      </c>
      <c r="CP94" s="1625">
        <v>3522</v>
      </c>
      <c r="CQ94" s="1625">
        <v>6164</v>
      </c>
      <c r="CR94" s="1625">
        <v>7308</v>
      </c>
      <c r="CS94" s="1625">
        <v>5112</v>
      </c>
      <c r="CT94" s="1625">
        <v>4537</v>
      </c>
      <c r="CU94" s="1625">
        <v>7851</v>
      </c>
      <c r="CV94" s="1625">
        <v>2943</v>
      </c>
      <c r="CW94" s="1625"/>
      <c r="CX94" s="1632">
        <v>1380</v>
      </c>
      <c r="CY94" s="1625">
        <v>343702</v>
      </c>
      <c r="CZ94" s="1625">
        <v>14406</v>
      </c>
      <c r="DA94" s="1625">
        <v>4552</v>
      </c>
      <c r="DB94" s="1625">
        <v>4611</v>
      </c>
      <c r="DC94" s="1625">
        <v>5946</v>
      </c>
      <c r="DD94" s="1625">
        <v>4422</v>
      </c>
      <c r="DE94" s="1625">
        <v>4446</v>
      </c>
      <c r="DF94" s="1625">
        <v>6930</v>
      </c>
      <c r="DG94" s="1625">
        <v>7994</v>
      </c>
      <c r="DH94" s="1625">
        <v>5773</v>
      </c>
      <c r="DI94" s="1625">
        <v>5807</v>
      </c>
      <c r="DJ94" s="1625">
        <v>11835</v>
      </c>
      <c r="DK94" s="1625">
        <v>11433</v>
      </c>
      <c r="DL94" s="1625">
        <v>28213</v>
      </c>
      <c r="DM94" s="1625">
        <v>14809</v>
      </c>
      <c r="DN94" s="1625">
        <v>8303</v>
      </c>
      <c r="DO94" s="1625">
        <v>3688</v>
      </c>
      <c r="DP94" s="1625">
        <v>3652</v>
      </c>
      <c r="DQ94" s="1625">
        <v>2676</v>
      </c>
      <c r="DR94" s="1625">
        <v>2835</v>
      </c>
      <c r="DS94" s="1625">
        <v>7360</v>
      </c>
      <c r="DT94" s="1625">
        <v>5908</v>
      </c>
      <c r="DU94" s="1625">
        <v>9635</v>
      </c>
      <c r="DV94" s="1625">
        <v>15417</v>
      </c>
      <c r="DW94" s="1625">
        <v>5781</v>
      </c>
      <c r="DX94" s="1625">
        <v>3514</v>
      </c>
      <c r="DY94" s="1625">
        <v>8057</v>
      </c>
      <c r="DZ94" s="1625">
        <v>21960</v>
      </c>
      <c r="EA94" s="1650">
        <v>15800</v>
      </c>
      <c r="EB94" s="1625">
        <v>3929</v>
      </c>
      <c r="EC94" s="1625">
        <v>4261</v>
      </c>
      <c r="ED94" s="1625">
        <v>2361</v>
      </c>
      <c r="EE94" s="1625">
        <v>3087</v>
      </c>
      <c r="EF94" s="1625">
        <v>6709</v>
      </c>
      <c r="EG94" s="1625">
        <v>8996</v>
      </c>
      <c r="EH94" s="1625">
        <v>5590</v>
      </c>
      <c r="EI94" s="1625">
        <v>3148</v>
      </c>
      <c r="EJ94" s="1625">
        <v>3568</v>
      </c>
      <c r="EK94" s="1625">
        <v>5467</v>
      </c>
      <c r="EL94" s="1625">
        <v>3399</v>
      </c>
      <c r="EM94" s="1625">
        <v>13865</v>
      </c>
      <c r="EN94" s="1625">
        <v>3110</v>
      </c>
      <c r="EO94" s="1625">
        <v>5425</v>
      </c>
      <c r="EP94" s="1625">
        <v>6398</v>
      </c>
      <c r="EQ94" s="1625">
        <v>4664</v>
      </c>
      <c r="ER94" s="1625">
        <v>3814</v>
      </c>
      <c r="ES94" s="1625">
        <v>7285</v>
      </c>
      <c r="ET94" s="1625">
        <v>2692</v>
      </c>
      <c r="EU94" s="1625"/>
      <c r="EV94" s="1632">
        <v>171</v>
      </c>
      <c r="EW94" s="1625"/>
      <c r="EX94" s="1625"/>
      <c r="EY94" s="1625"/>
      <c r="EZ94" s="1625"/>
      <c r="FA94" s="1625"/>
      <c r="FB94" s="1625"/>
      <c r="FC94" s="1625"/>
      <c r="FD94" s="1625"/>
      <c r="FE94" s="1625"/>
      <c r="FF94" s="1625"/>
      <c r="FG94" s="1625"/>
      <c r="FH94" s="1625"/>
      <c r="FI94" s="1625"/>
      <c r="FJ94" s="1625"/>
      <c r="FK94" s="1625"/>
      <c r="FL94" s="1625"/>
      <c r="FM94" s="1625"/>
      <c r="FN94" s="1625"/>
      <c r="FO94" s="1625"/>
      <c r="FP94" s="1625"/>
      <c r="FQ94" s="1625"/>
      <c r="FR94" s="1625"/>
      <c r="FS94" s="1625"/>
      <c r="FT94" s="1625"/>
      <c r="FU94" s="1625"/>
      <c r="FV94" s="1625"/>
      <c r="FW94" s="1625"/>
      <c r="FX94" s="1625"/>
      <c r="FY94" s="1650"/>
      <c r="FZ94" s="1625"/>
      <c r="GA94" s="1625"/>
      <c r="GB94" s="1625"/>
      <c r="GC94" s="1625"/>
      <c r="GD94" s="1625"/>
      <c r="GE94" s="1625"/>
      <c r="GF94" s="1625"/>
      <c r="GG94" s="1625"/>
      <c r="GH94" s="1625"/>
      <c r="GI94" s="1625"/>
      <c r="GJ94" s="1625"/>
      <c r="GK94" s="1625"/>
      <c r="GL94" s="1625"/>
      <c r="GM94" s="1625"/>
      <c r="GN94" s="1625"/>
      <c r="GO94" s="1625"/>
      <c r="GP94" s="1625"/>
      <c r="GQ94" s="1625"/>
      <c r="GR94" s="1625"/>
      <c r="GS94" s="1625"/>
      <c r="GT94" s="1627"/>
    </row>
    <row r="95" spans="1:202">
      <c r="A95" s="1620" t="s">
        <v>2042</v>
      </c>
      <c r="B95" s="1620">
        <v>1987</v>
      </c>
      <c r="C95" s="1627">
        <v>751172</v>
      </c>
      <c r="D95" s="1625">
        <v>33521</v>
      </c>
      <c r="E95" s="1625">
        <v>10200</v>
      </c>
      <c r="F95" s="1625">
        <v>10159</v>
      </c>
      <c r="G95" s="1625">
        <v>12975</v>
      </c>
      <c r="H95" s="1625">
        <v>9601</v>
      </c>
      <c r="I95" s="1625">
        <v>9520</v>
      </c>
      <c r="J95" s="1625">
        <v>14922</v>
      </c>
      <c r="K95" s="1625">
        <v>17353</v>
      </c>
      <c r="L95" s="1625">
        <v>11985</v>
      </c>
      <c r="M95" s="1625">
        <v>12824</v>
      </c>
      <c r="N95" s="1625">
        <v>27619</v>
      </c>
      <c r="O95" s="1625">
        <v>25526</v>
      </c>
      <c r="P95" s="1625">
        <v>63879</v>
      </c>
      <c r="Q95" s="1625">
        <v>34792</v>
      </c>
      <c r="R95" s="1625">
        <v>17475</v>
      </c>
      <c r="S95" s="1625">
        <v>7942</v>
      </c>
      <c r="T95" s="1625">
        <v>7652</v>
      </c>
      <c r="U95" s="1625">
        <v>5747</v>
      </c>
      <c r="V95" s="1625">
        <v>5951</v>
      </c>
      <c r="W95" s="1625">
        <v>15631</v>
      </c>
      <c r="X95" s="1625">
        <v>12997</v>
      </c>
      <c r="Y95" s="1625">
        <v>21488</v>
      </c>
      <c r="Z95" s="1625">
        <v>34385</v>
      </c>
      <c r="AA95" s="1625">
        <v>12524</v>
      </c>
      <c r="AB95" s="1625">
        <v>7283</v>
      </c>
      <c r="AC95" s="1625">
        <v>16912</v>
      </c>
      <c r="AD95" s="1625">
        <v>48488</v>
      </c>
      <c r="AE95" s="1650">
        <v>33699</v>
      </c>
      <c r="AF95" s="1625">
        <v>8262</v>
      </c>
      <c r="AG95" s="1625">
        <v>8981</v>
      </c>
      <c r="AH95" s="1625">
        <v>4810</v>
      </c>
      <c r="AI95" s="1625">
        <v>6553</v>
      </c>
      <c r="AJ95" s="1625">
        <v>13931</v>
      </c>
      <c r="AK95" s="1625">
        <v>18716</v>
      </c>
      <c r="AL95" s="1625">
        <v>12203</v>
      </c>
      <c r="AM95" s="1625">
        <v>6558</v>
      </c>
      <c r="AN95" s="1625">
        <v>7458</v>
      </c>
      <c r="AO95" s="1625">
        <v>11468</v>
      </c>
      <c r="AP95" s="1625">
        <v>7014</v>
      </c>
      <c r="AQ95" s="1625">
        <v>30786</v>
      </c>
      <c r="AR95" s="1625">
        <v>6655</v>
      </c>
      <c r="AS95" s="1625">
        <v>11429</v>
      </c>
      <c r="AT95" s="1625">
        <v>13480</v>
      </c>
      <c r="AU95" s="1625">
        <v>9623</v>
      </c>
      <c r="AV95" s="1625">
        <v>8285</v>
      </c>
      <c r="AW95" s="1625">
        <v>14838</v>
      </c>
      <c r="AX95" s="1625">
        <v>5580</v>
      </c>
      <c r="AY95" s="1625"/>
      <c r="AZ95" s="1632">
        <v>1492</v>
      </c>
      <c r="BA95" s="1625">
        <v>408094</v>
      </c>
      <c r="BB95" s="1625">
        <v>19043</v>
      </c>
      <c r="BC95" s="1625">
        <v>5685</v>
      </c>
      <c r="BD95" s="1625">
        <v>5557</v>
      </c>
      <c r="BE95" s="1625">
        <v>6993</v>
      </c>
      <c r="BF95" s="1625">
        <v>5154</v>
      </c>
      <c r="BG95" s="1625">
        <v>5023</v>
      </c>
      <c r="BH95" s="1625">
        <v>7965</v>
      </c>
      <c r="BI95" s="1625">
        <v>9437</v>
      </c>
      <c r="BJ95" s="1625">
        <v>6522</v>
      </c>
      <c r="BK95" s="1625">
        <v>6874</v>
      </c>
      <c r="BL95" s="1625">
        <v>15283</v>
      </c>
      <c r="BM95" s="1625">
        <v>14169</v>
      </c>
      <c r="BN95" s="1625">
        <v>35108</v>
      </c>
      <c r="BO95" s="1625">
        <v>19741</v>
      </c>
      <c r="BP95" s="1625">
        <v>9475</v>
      </c>
      <c r="BQ95" s="1625">
        <v>4233</v>
      </c>
      <c r="BR95" s="1625">
        <v>4050</v>
      </c>
      <c r="BS95" s="1625">
        <v>3024</v>
      </c>
      <c r="BT95" s="1625">
        <v>3242</v>
      </c>
      <c r="BU95" s="1625">
        <v>8197</v>
      </c>
      <c r="BV95" s="1625">
        <v>6988</v>
      </c>
      <c r="BW95" s="1625">
        <v>11788</v>
      </c>
      <c r="BX95" s="1625">
        <v>18813</v>
      </c>
      <c r="BY95" s="1625">
        <v>6488</v>
      </c>
      <c r="BZ95" s="1625">
        <v>3807</v>
      </c>
      <c r="CA95" s="1625">
        <v>8941</v>
      </c>
      <c r="CB95" s="1625">
        <v>26588</v>
      </c>
      <c r="CC95" s="1650">
        <v>18117</v>
      </c>
      <c r="CD95" s="1625">
        <v>4293</v>
      </c>
      <c r="CE95" s="1625">
        <v>4832</v>
      </c>
      <c r="CF95" s="1625">
        <v>2578</v>
      </c>
      <c r="CG95" s="1625">
        <v>3558</v>
      </c>
      <c r="CH95" s="1625">
        <v>7533</v>
      </c>
      <c r="CI95" s="1625">
        <v>10104</v>
      </c>
      <c r="CJ95" s="1625">
        <v>6631</v>
      </c>
      <c r="CK95" s="1625">
        <v>3502</v>
      </c>
      <c r="CL95" s="1625">
        <v>3969</v>
      </c>
      <c r="CM95" s="1625">
        <v>6108</v>
      </c>
      <c r="CN95" s="1625">
        <v>3738</v>
      </c>
      <c r="CO95" s="1625">
        <v>16829</v>
      </c>
      <c r="CP95" s="1625">
        <v>3532</v>
      </c>
      <c r="CQ95" s="1625">
        <v>6066</v>
      </c>
      <c r="CR95" s="1625">
        <v>7078</v>
      </c>
      <c r="CS95" s="1625">
        <v>5122</v>
      </c>
      <c r="CT95" s="1625">
        <v>4429</v>
      </c>
      <c r="CU95" s="1625">
        <v>7670</v>
      </c>
      <c r="CV95" s="1625">
        <v>2879</v>
      </c>
      <c r="CW95" s="1625"/>
      <c r="CX95" s="1632">
        <v>1338</v>
      </c>
      <c r="CY95" s="1625">
        <v>343078</v>
      </c>
      <c r="CZ95" s="1625">
        <v>14478</v>
      </c>
      <c r="DA95" s="1625">
        <v>4515</v>
      </c>
      <c r="DB95" s="1625">
        <v>4602</v>
      </c>
      <c r="DC95" s="1625">
        <v>5982</v>
      </c>
      <c r="DD95" s="1625">
        <v>4447</v>
      </c>
      <c r="DE95" s="1625">
        <v>4497</v>
      </c>
      <c r="DF95" s="1625">
        <v>6957</v>
      </c>
      <c r="DG95" s="1625">
        <v>7916</v>
      </c>
      <c r="DH95" s="1625">
        <v>5463</v>
      </c>
      <c r="DI95" s="1625">
        <v>5950</v>
      </c>
      <c r="DJ95" s="1625">
        <v>12336</v>
      </c>
      <c r="DK95" s="1625">
        <v>11357</v>
      </c>
      <c r="DL95" s="1625">
        <v>28771</v>
      </c>
      <c r="DM95" s="1625">
        <v>15051</v>
      </c>
      <c r="DN95" s="1625">
        <v>8000</v>
      </c>
      <c r="DO95" s="1625">
        <v>3709</v>
      </c>
      <c r="DP95" s="1625">
        <v>3602</v>
      </c>
      <c r="DQ95" s="1625">
        <v>2723</v>
      </c>
      <c r="DR95" s="1625">
        <v>2709</v>
      </c>
      <c r="DS95" s="1625">
        <v>7434</v>
      </c>
      <c r="DT95" s="1625">
        <v>6009</v>
      </c>
      <c r="DU95" s="1625">
        <v>9700</v>
      </c>
      <c r="DV95" s="1625">
        <v>15572</v>
      </c>
      <c r="DW95" s="1625">
        <v>6036</v>
      </c>
      <c r="DX95" s="1625">
        <v>3476</v>
      </c>
      <c r="DY95" s="1625">
        <v>7971</v>
      </c>
      <c r="DZ95" s="1625">
        <v>21900</v>
      </c>
      <c r="EA95" s="1650">
        <v>15582</v>
      </c>
      <c r="EB95" s="1625">
        <v>3969</v>
      </c>
      <c r="EC95" s="1625">
        <v>4149</v>
      </c>
      <c r="ED95" s="1625">
        <v>2232</v>
      </c>
      <c r="EE95" s="1625">
        <v>2995</v>
      </c>
      <c r="EF95" s="1625">
        <v>6398</v>
      </c>
      <c r="EG95" s="1625">
        <v>8612</v>
      </c>
      <c r="EH95" s="1625">
        <v>5572</v>
      </c>
      <c r="EI95" s="1625">
        <v>3056</v>
      </c>
      <c r="EJ95" s="1625">
        <v>3489</v>
      </c>
      <c r="EK95" s="1625">
        <v>5360</v>
      </c>
      <c r="EL95" s="1625">
        <v>3276</v>
      </c>
      <c r="EM95" s="1625">
        <v>13957</v>
      </c>
      <c r="EN95" s="1625">
        <v>3123</v>
      </c>
      <c r="EO95" s="1625">
        <v>5363</v>
      </c>
      <c r="EP95" s="1625">
        <v>6402</v>
      </c>
      <c r="EQ95" s="1625">
        <v>4501</v>
      </c>
      <c r="ER95" s="1625">
        <v>3856</v>
      </c>
      <c r="ES95" s="1625">
        <v>7168</v>
      </c>
      <c r="ET95" s="1625">
        <v>2701</v>
      </c>
      <c r="EU95" s="1625"/>
      <c r="EV95" s="1632">
        <v>154</v>
      </c>
      <c r="EW95" s="1625"/>
      <c r="EX95" s="1625"/>
      <c r="EY95" s="1625"/>
      <c r="EZ95" s="1625"/>
      <c r="FA95" s="1625"/>
      <c r="FB95" s="1625"/>
      <c r="FC95" s="1625"/>
      <c r="FD95" s="1625"/>
      <c r="FE95" s="1625"/>
      <c r="FF95" s="1625"/>
      <c r="FG95" s="1625"/>
      <c r="FH95" s="1625"/>
      <c r="FI95" s="1625"/>
      <c r="FJ95" s="1625"/>
      <c r="FK95" s="1625"/>
      <c r="FL95" s="1625"/>
      <c r="FM95" s="1625"/>
      <c r="FN95" s="1625"/>
      <c r="FO95" s="1625"/>
      <c r="FP95" s="1625"/>
      <c r="FQ95" s="1625"/>
      <c r="FR95" s="1625"/>
      <c r="FS95" s="1625"/>
      <c r="FT95" s="1625"/>
      <c r="FU95" s="1625"/>
      <c r="FV95" s="1625"/>
      <c r="FW95" s="1625"/>
      <c r="FX95" s="1625"/>
      <c r="FY95" s="1650"/>
      <c r="FZ95" s="1625"/>
      <c r="GA95" s="1625"/>
      <c r="GB95" s="1625"/>
      <c r="GC95" s="1625"/>
      <c r="GD95" s="1625"/>
      <c r="GE95" s="1625"/>
      <c r="GF95" s="1625"/>
      <c r="GG95" s="1625"/>
      <c r="GH95" s="1625"/>
      <c r="GI95" s="1625"/>
      <c r="GJ95" s="1625"/>
      <c r="GK95" s="1625"/>
      <c r="GL95" s="1625"/>
      <c r="GM95" s="1625"/>
      <c r="GN95" s="1625"/>
      <c r="GO95" s="1625"/>
      <c r="GP95" s="1625"/>
      <c r="GQ95" s="1625"/>
      <c r="GR95" s="1625"/>
      <c r="GS95" s="1625"/>
      <c r="GT95" s="1627"/>
    </row>
    <row r="96" spans="1:202">
      <c r="A96" s="1620" t="s">
        <v>2043</v>
      </c>
      <c r="B96" s="1620">
        <v>1988</v>
      </c>
      <c r="C96" s="1627">
        <v>793014</v>
      </c>
      <c r="D96" s="1625">
        <v>35546</v>
      </c>
      <c r="E96" s="1625">
        <v>10751</v>
      </c>
      <c r="F96" s="1625">
        <v>10593</v>
      </c>
      <c r="G96" s="1625">
        <v>13632</v>
      </c>
      <c r="H96" s="1625">
        <v>10222</v>
      </c>
      <c r="I96" s="1625">
        <v>10079</v>
      </c>
      <c r="J96" s="1625">
        <v>15701</v>
      </c>
      <c r="K96" s="1625">
        <v>18442</v>
      </c>
      <c r="L96" s="1625">
        <v>12888</v>
      </c>
      <c r="M96" s="1625">
        <v>13447</v>
      </c>
      <c r="N96" s="1625">
        <v>29139</v>
      </c>
      <c r="O96" s="1625">
        <v>27213</v>
      </c>
      <c r="P96" s="1625">
        <v>67078</v>
      </c>
      <c r="Q96" s="1625">
        <v>37030</v>
      </c>
      <c r="R96" s="1625">
        <v>18550</v>
      </c>
      <c r="S96" s="1625">
        <v>8526</v>
      </c>
      <c r="T96" s="1625">
        <v>8261</v>
      </c>
      <c r="U96" s="1625">
        <v>6094</v>
      </c>
      <c r="V96" s="1625">
        <v>6473</v>
      </c>
      <c r="W96" s="1625">
        <v>16571</v>
      </c>
      <c r="X96" s="1625">
        <v>13857</v>
      </c>
      <c r="Y96" s="1625">
        <v>22745</v>
      </c>
      <c r="Z96" s="1625">
        <v>36177</v>
      </c>
      <c r="AA96" s="1625">
        <v>13349</v>
      </c>
      <c r="AB96" s="1625">
        <v>7601</v>
      </c>
      <c r="AC96" s="1625">
        <v>17608</v>
      </c>
      <c r="AD96" s="1625">
        <v>50704</v>
      </c>
      <c r="AE96" s="1650">
        <v>35838</v>
      </c>
      <c r="AF96" s="1625">
        <v>8649</v>
      </c>
      <c r="AG96" s="1625">
        <v>9201</v>
      </c>
      <c r="AH96" s="1625">
        <v>5181</v>
      </c>
      <c r="AI96" s="1625">
        <v>6862</v>
      </c>
      <c r="AJ96" s="1625">
        <v>15022</v>
      </c>
      <c r="AK96" s="1625">
        <v>19487</v>
      </c>
      <c r="AL96" s="1625">
        <v>12682</v>
      </c>
      <c r="AM96" s="1625">
        <v>6920</v>
      </c>
      <c r="AN96" s="1625">
        <v>8091</v>
      </c>
      <c r="AO96" s="1625">
        <v>11956</v>
      </c>
      <c r="AP96" s="1625">
        <v>7477</v>
      </c>
      <c r="AQ96" s="1625">
        <v>32329</v>
      </c>
      <c r="AR96" s="1625">
        <v>6954</v>
      </c>
      <c r="AS96" s="1625">
        <v>11848</v>
      </c>
      <c r="AT96" s="1625">
        <v>14329</v>
      </c>
      <c r="AU96" s="1625">
        <v>9977</v>
      </c>
      <c r="AV96" s="1625">
        <v>8755</v>
      </c>
      <c r="AW96" s="1625">
        <v>15928</v>
      </c>
      <c r="AX96" s="1625">
        <v>5772</v>
      </c>
      <c r="AY96" s="1625"/>
      <c r="AZ96" s="1632">
        <v>1479</v>
      </c>
      <c r="BA96" s="1625">
        <v>428094</v>
      </c>
      <c r="BB96" s="1625">
        <v>19823</v>
      </c>
      <c r="BC96" s="1625">
        <v>5904</v>
      </c>
      <c r="BD96" s="1625">
        <v>5700</v>
      </c>
      <c r="BE96" s="1625">
        <v>7441</v>
      </c>
      <c r="BF96" s="1625">
        <v>5451</v>
      </c>
      <c r="BG96" s="1625">
        <v>5387</v>
      </c>
      <c r="BH96" s="1625">
        <v>8463</v>
      </c>
      <c r="BI96" s="1625">
        <v>9993</v>
      </c>
      <c r="BJ96" s="1625">
        <v>6940</v>
      </c>
      <c r="BK96" s="1625">
        <v>7191</v>
      </c>
      <c r="BL96" s="1625">
        <v>15999</v>
      </c>
      <c r="BM96" s="1625">
        <v>15023</v>
      </c>
      <c r="BN96" s="1625">
        <v>36735</v>
      </c>
      <c r="BO96" s="1625">
        <v>20703</v>
      </c>
      <c r="BP96" s="1625">
        <v>9758</v>
      </c>
      <c r="BQ96" s="1625">
        <v>4531</v>
      </c>
      <c r="BR96" s="1625">
        <v>4359</v>
      </c>
      <c r="BS96" s="1625">
        <v>3227</v>
      </c>
      <c r="BT96" s="1625">
        <v>3454</v>
      </c>
      <c r="BU96" s="1625">
        <v>8606</v>
      </c>
      <c r="BV96" s="1625">
        <v>7547</v>
      </c>
      <c r="BW96" s="1625">
        <v>12291</v>
      </c>
      <c r="BX96" s="1625">
        <v>19551</v>
      </c>
      <c r="BY96" s="1625">
        <v>6984</v>
      </c>
      <c r="BZ96" s="1625">
        <v>4021</v>
      </c>
      <c r="CA96" s="1625">
        <v>9196</v>
      </c>
      <c r="CB96" s="1625">
        <v>27749</v>
      </c>
      <c r="CC96" s="1650">
        <v>19114</v>
      </c>
      <c r="CD96" s="1625">
        <v>4520</v>
      </c>
      <c r="CE96" s="1625">
        <v>4834</v>
      </c>
      <c r="CF96" s="1625">
        <v>2723</v>
      </c>
      <c r="CG96" s="1625">
        <v>3628</v>
      </c>
      <c r="CH96" s="1625">
        <v>8066</v>
      </c>
      <c r="CI96" s="1625">
        <v>10632</v>
      </c>
      <c r="CJ96" s="1625">
        <v>6748</v>
      </c>
      <c r="CK96" s="1625">
        <v>3732</v>
      </c>
      <c r="CL96" s="1625">
        <v>4363</v>
      </c>
      <c r="CM96" s="1625">
        <v>6452</v>
      </c>
      <c r="CN96" s="1625">
        <v>4023</v>
      </c>
      <c r="CO96" s="1625">
        <v>17331</v>
      </c>
      <c r="CP96" s="1625">
        <v>3647</v>
      </c>
      <c r="CQ96" s="1625">
        <v>6311</v>
      </c>
      <c r="CR96" s="1625">
        <v>7532</v>
      </c>
      <c r="CS96" s="1625">
        <v>5212</v>
      </c>
      <c r="CT96" s="1625">
        <v>4609</v>
      </c>
      <c r="CU96" s="1625">
        <v>8250</v>
      </c>
      <c r="CV96" s="1625">
        <v>2992</v>
      </c>
      <c r="CW96" s="1625"/>
      <c r="CX96" s="1632">
        <v>1348</v>
      </c>
      <c r="CY96" s="1625">
        <v>364920</v>
      </c>
      <c r="CZ96" s="1625">
        <v>15723</v>
      </c>
      <c r="DA96" s="1625">
        <v>4847</v>
      </c>
      <c r="DB96" s="1625">
        <v>4893</v>
      </c>
      <c r="DC96" s="1625">
        <v>6191</v>
      </c>
      <c r="DD96" s="1625">
        <v>4771</v>
      </c>
      <c r="DE96" s="1625">
        <v>4692</v>
      </c>
      <c r="DF96" s="1625">
        <v>7238</v>
      </c>
      <c r="DG96" s="1625">
        <v>8449</v>
      </c>
      <c r="DH96" s="1625">
        <v>5948</v>
      </c>
      <c r="DI96" s="1625">
        <v>6256</v>
      </c>
      <c r="DJ96" s="1625">
        <v>13140</v>
      </c>
      <c r="DK96" s="1625">
        <v>12190</v>
      </c>
      <c r="DL96" s="1625">
        <v>30343</v>
      </c>
      <c r="DM96" s="1625">
        <v>16327</v>
      </c>
      <c r="DN96" s="1625">
        <v>8792</v>
      </c>
      <c r="DO96" s="1625">
        <v>3995</v>
      </c>
      <c r="DP96" s="1625">
        <v>3902</v>
      </c>
      <c r="DQ96" s="1625">
        <v>2867</v>
      </c>
      <c r="DR96" s="1625">
        <v>3019</v>
      </c>
      <c r="DS96" s="1625">
        <v>7965</v>
      </c>
      <c r="DT96" s="1625">
        <v>6310</v>
      </c>
      <c r="DU96" s="1625">
        <v>10454</v>
      </c>
      <c r="DV96" s="1625">
        <v>16626</v>
      </c>
      <c r="DW96" s="1625">
        <v>6365</v>
      </c>
      <c r="DX96" s="1625">
        <v>3580</v>
      </c>
      <c r="DY96" s="1625">
        <v>8412</v>
      </c>
      <c r="DZ96" s="1625">
        <v>22955</v>
      </c>
      <c r="EA96" s="1650">
        <v>16724</v>
      </c>
      <c r="EB96" s="1625">
        <v>4129</v>
      </c>
      <c r="EC96" s="1625">
        <v>4367</v>
      </c>
      <c r="ED96" s="1625">
        <v>2458</v>
      </c>
      <c r="EE96" s="1625">
        <v>3234</v>
      </c>
      <c r="EF96" s="1625">
        <v>6956</v>
      </c>
      <c r="EG96" s="1625">
        <v>8855</v>
      </c>
      <c r="EH96" s="1625">
        <v>5934</v>
      </c>
      <c r="EI96" s="1625">
        <v>3188</v>
      </c>
      <c r="EJ96" s="1625">
        <v>3728</v>
      </c>
      <c r="EK96" s="1625">
        <v>5504</v>
      </c>
      <c r="EL96" s="1625">
        <v>3454</v>
      </c>
      <c r="EM96" s="1625">
        <v>14998</v>
      </c>
      <c r="EN96" s="1625">
        <v>3307</v>
      </c>
      <c r="EO96" s="1625">
        <v>5537</v>
      </c>
      <c r="EP96" s="1625">
        <v>6797</v>
      </c>
      <c r="EQ96" s="1625">
        <v>4765</v>
      </c>
      <c r="ER96" s="1625">
        <v>4146</v>
      </c>
      <c r="ES96" s="1625">
        <v>7678</v>
      </c>
      <c r="ET96" s="1625">
        <v>2780</v>
      </c>
      <c r="EU96" s="1625"/>
      <c r="EV96" s="1632">
        <v>131</v>
      </c>
      <c r="EW96" s="1625"/>
      <c r="EX96" s="1625"/>
      <c r="EY96" s="1625"/>
      <c r="EZ96" s="1625"/>
      <c r="FA96" s="1625"/>
      <c r="FB96" s="1625"/>
      <c r="FC96" s="1625"/>
      <c r="FD96" s="1625"/>
      <c r="FE96" s="1625"/>
      <c r="FF96" s="1625"/>
      <c r="FG96" s="1625"/>
      <c r="FH96" s="1625"/>
      <c r="FI96" s="1625"/>
      <c r="FJ96" s="1625"/>
      <c r="FK96" s="1625"/>
      <c r="FL96" s="1625"/>
      <c r="FM96" s="1625"/>
      <c r="FN96" s="1625"/>
      <c r="FO96" s="1625"/>
      <c r="FP96" s="1625"/>
      <c r="FQ96" s="1625"/>
      <c r="FR96" s="1625"/>
      <c r="FS96" s="1625"/>
      <c r="FT96" s="1625"/>
      <c r="FU96" s="1625"/>
      <c r="FV96" s="1625"/>
      <c r="FW96" s="1625"/>
      <c r="FX96" s="1625"/>
      <c r="FY96" s="1650"/>
      <c r="FZ96" s="1625"/>
      <c r="GA96" s="1625"/>
      <c r="GB96" s="1625"/>
      <c r="GC96" s="1625"/>
      <c r="GD96" s="1625"/>
      <c r="GE96" s="1625"/>
      <c r="GF96" s="1625"/>
      <c r="GG96" s="1625"/>
      <c r="GH96" s="1625"/>
      <c r="GI96" s="1625"/>
      <c r="GJ96" s="1625"/>
      <c r="GK96" s="1625"/>
      <c r="GL96" s="1625"/>
      <c r="GM96" s="1625"/>
      <c r="GN96" s="1625"/>
      <c r="GO96" s="1625"/>
      <c r="GP96" s="1625"/>
      <c r="GQ96" s="1625"/>
      <c r="GR96" s="1625"/>
      <c r="GS96" s="1625"/>
      <c r="GT96" s="1627"/>
    </row>
    <row r="97" spans="1:202">
      <c r="A97" s="1620" t="s">
        <v>2044</v>
      </c>
      <c r="B97" s="1620">
        <v>1989</v>
      </c>
      <c r="C97" s="1627">
        <v>788594</v>
      </c>
      <c r="D97" s="1625">
        <v>36080</v>
      </c>
      <c r="E97" s="1625">
        <v>10901</v>
      </c>
      <c r="F97" s="1625">
        <v>10683</v>
      </c>
      <c r="G97" s="1625">
        <v>13398</v>
      </c>
      <c r="H97" s="1625">
        <v>9776</v>
      </c>
      <c r="I97" s="1625">
        <v>10067</v>
      </c>
      <c r="J97" s="1625">
        <v>15109</v>
      </c>
      <c r="K97" s="1625">
        <v>17822</v>
      </c>
      <c r="L97" s="1625">
        <v>12678</v>
      </c>
      <c r="M97" s="1625">
        <v>13087</v>
      </c>
      <c r="N97" s="1625">
        <v>29565</v>
      </c>
      <c r="O97" s="1625">
        <v>27480</v>
      </c>
      <c r="P97" s="1625">
        <v>67629</v>
      </c>
      <c r="Q97" s="1625">
        <v>36911</v>
      </c>
      <c r="R97" s="1625">
        <v>18503</v>
      </c>
      <c r="S97" s="1625">
        <v>8403</v>
      </c>
      <c r="T97" s="1625">
        <v>8091</v>
      </c>
      <c r="U97" s="1625">
        <v>6168</v>
      </c>
      <c r="V97" s="1625">
        <v>6330</v>
      </c>
      <c r="W97" s="1625">
        <v>16124</v>
      </c>
      <c r="X97" s="1625">
        <v>13624</v>
      </c>
      <c r="Y97" s="1625">
        <v>22769</v>
      </c>
      <c r="Z97" s="1625">
        <v>36550</v>
      </c>
      <c r="AA97" s="1625">
        <v>13029</v>
      </c>
      <c r="AB97" s="1625">
        <v>7778</v>
      </c>
      <c r="AC97" s="1625">
        <v>17327</v>
      </c>
      <c r="AD97" s="1625">
        <v>50812</v>
      </c>
      <c r="AE97" s="1650">
        <v>36075</v>
      </c>
      <c r="AF97" s="1625">
        <v>8510</v>
      </c>
      <c r="AG97" s="1625">
        <v>8913</v>
      </c>
      <c r="AH97" s="1625">
        <v>4950</v>
      </c>
      <c r="AI97" s="1625">
        <v>6907</v>
      </c>
      <c r="AJ97" s="1625">
        <v>14594</v>
      </c>
      <c r="AK97" s="1625">
        <v>19293</v>
      </c>
      <c r="AL97" s="1625">
        <v>12616</v>
      </c>
      <c r="AM97" s="1625">
        <v>6904</v>
      </c>
      <c r="AN97" s="1625">
        <v>8098</v>
      </c>
      <c r="AO97" s="1625">
        <v>11753</v>
      </c>
      <c r="AP97" s="1625">
        <v>7159</v>
      </c>
      <c r="AQ97" s="1625">
        <v>32247</v>
      </c>
      <c r="AR97" s="1625">
        <v>6867</v>
      </c>
      <c r="AS97" s="1625">
        <v>12126</v>
      </c>
      <c r="AT97" s="1625">
        <v>14008</v>
      </c>
      <c r="AU97" s="1625">
        <v>9837</v>
      </c>
      <c r="AV97" s="1625">
        <v>8572</v>
      </c>
      <c r="AW97" s="1625">
        <v>15213</v>
      </c>
      <c r="AX97" s="1625">
        <v>5818</v>
      </c>
      <c r="AY97" s="1625"/>
      <c r="AZ97" s="1632">
        <v>1440</v>
      </c>
      <c r="BA97" s="1625">
        <v>427114</v>
      </c>
      <c r="BB97" s="1625">
        <v>20277</v>
      </c>
      <c r="BC97" s="1625">
        <v>5930</v>
      </c>
      <c r="BD97" s="1625">
        <v>5868</v>
      </c>
      <c r="BE97" s="1625">
        <v>7288</v>
      </c>
      <c r="BF97" s="1625">
        <v>5243</v>
      </c>
      <c r="BG97" s="1625">
        <v>5222</v>
      </c>
      <c r="BH97" s="1625">
        <v>8116</v>
      </c>
      <c r="BI97" s="1625">
        <v>9734</v>
      </c>
      <c r="BJ97" s="1625">
        <v>6900</v>
      </c>
      <c r="BK97" s="1625">
        <v>6953</v>
      </c>
      <c r="BL97" s="1625">
        <v>16382</v>
      </c>
      <c r="BM97" s="1625">
        <v>15252</v>
      </c>
      <c r="BN97" s="1625">
        <v>37160</v>
      </c>
      <c r="BO97" s="1625">
        <v>20730</v>
      </c>
      <c r="BP97" s="1625">
        <v>9872</v>
      </c>
      <c r="BQ97" s="1625">
        <v>4522</v>
      </c>
      <c r="BR97" s="1625">
        <v>4233</v>
      </c>
      <c r="BS97" s="1625">
        <v>3211</v>
      </c>
      <c r="BT97" s="1625">
        <v>3390</v>
      </c>
      <c r="BU97" s="1625">
        <v>8428</v>
      </c>
      <c r="BV97" s="1625">
        <v>7234</v>
      </c>
      <c r="BW97" s="1625">
        <v>12450</v>
      </c>
      <c r="BX97" s="1625">
        <v>19779</v>
      </c>
      <c r="BY97" s="1625">
        <v>6870</v>
      </c>
      <c r="BZ97" s="1625">
        <v>4088</v>
      </c>
      <c r="CA97" s="1625">
        <v>9087</v>
      </c>
      <c r="CB97" s="1625">
        <v>27666</v>
      </c>
      <c r="CC97" s="1650">
        <v>19458</v>
      </c>
      <c r="CD97" s="1625">
        <v>4423</v>
      </c>
      <c r="CE97" s="1625">
        <v>4762</v>
      </c>
      <c r="CF97" s="1625">
        <v>2607</v>
      </c>
      <c r="CG97" s="1625">
        <v>3773</v>
      </c>
      <c r="CH97" s="1625">
        <v>7792</v>
      </c>
      <c r="CI97" s="1625">
        <v>10414</v>
      </c>
      <c r="CJ97" s="1625">
        <v>6773</v>
      </c>
      <c r="CK97" s="1625">
        <v>3681</v>
      </c>
      <c r="CL97" s="1625">
        <v>4260</v>
      </c>
      <c r="CM97" s="1625">
        <v>6255</v>
      </c>
      <c r="CN97" s="1625">
        <v>3810</v>
      </c>
      <c r="CO97" s="1625">
        <v>17521</v>
      </c>
      <c r="CP97" s="1625">
        <v>3637</v>
      </c>
      <c r="CQ97" s="1625">
        <v>6531</v>
      </c>
      <c r="CR97" s="1625">
        <v>7401</v>
      </c>
      <c r="CS97" s="1625">
        <v>5134</v>
      </c>
      <c r="CT97" s="1625">
        <v>4629</v>
      </c>
      <c r="CU97" s="1625">
        <v>7908</v>
      </c>
      <c r="CV97" s="1625">
        <v>3163</v>
      </c>
      <c r="CW97" s="1625"/>
      <c r="CX97" s="1632">
        <v>1297</v>
      </c>
      <c r="CY97" s="1625">
        <v>361480</v>
      </c>
      <c r="CZ97" s="1625">
        <v>15803</v>
      </c>
      <c r="DA97" s="1625">
        <v>4971</v>
      </c>
      <c r="DB97" s="1625">
        <v>4815</v>
      </c>
      <c r="DC97" s="1625">
        <v>6110</v>
      </c>
      <c r="DD97" s="1625">
        <v>4533</v>
      </c>
      <c r="DE97" s="1625">
        <v>4845</v>
      </c>
      <c r="DF97" s="1625">
        <v>6993</v>
      </c>
      <c r="DG97" s="1625">
        <v>8088</v>
      </c>
      <c r="DH97" s="1625">
        <v>5778</v>
      </c>
      <c r="DI97" s="1625">
        <v>6134</v>
      </c>
      <c r="DJ97" s="1625">
        <v>13183</v>
      </c>
      <c r="DK97" s="1625">
        <v>12228</v>
      </c>
      <c r="DL97" s="1625">
        <v>30469</v>
      </c>
      <c r="DM97" s="1625">
        <v>16181</v>
      </c>
      <c r="DN97" s="1625">
        <v>8631</v>
      </c>
      <c r="DO97" s="1625">
        <v>3881</v>
      </c>
      <c r="DP97" s="1625">
        <v>3858</v>
      </c>
      <c r="DQ97" s="1625">
        <v>2957</v>
      </c>
      <c r="DR97" s="1625">
        <v>2940</v>
      </c>
      <c r="DS97" s="1625">
        <v>7696</v>
      </c>
      <c r="DT97" s="1625">
        <v>6390</v>
      </c>
      <c r="DU97" s="1625">
        <v>10319</v>
      </c>
      <c r="DV97" s="1625">
        <v>16771</v>
      </c>
      <c r="DW97" s="1625">
        <v>6159</v>
      </c>
      <c r="DX97" s="1625">
        <v>3690</v>
      </c>
      <c r="DY97" s="1625">
        <v>8240</v>
      </c>
      <c r="DZ97" s="1625">
        <v>23146</v>
      </c>
      <c r="EA97" s="1650">
        <v>16617</v>
      </c>
      <c r="EB97" s="1625">
        <v>4087</v>
      </c>
      <c r="EC97" s="1625">
        <v>4151</v>
      </c>
      <c r="ED97" s="1625">
        <v>2343</v>
      </c>
      <c r="EE97" s="1625">
        <v>3134</v>
      </c>
      <c r="EF97" s="1625">
        <v>6802</v>
      </c>
      <c r="EG97" s="1625">
        <v>8879</v>
      </c>
      <c r="EH97" s="1625">
        <v>5843</v>
      </c>
      <c r="EI97" s="1625">
        <v>3223</v>
      </c>
      <c r="EJ97" s="1625">
        <v>3838</v>
      </c>
      <c r="EK97" s="1625">
        <v>5498</v>
      </c>
      <c r="EL97" s="1625">
        <v>3349</v>
      </c>
      <c r="EM97" s="1625">
        <v>14726</v>
      </c>
      <c r="EN97" s="1625">
        <v>3230</v>
      </c>
      <c r="EO97" s="1625">
        <v>5595</v>
      </c>
      <c r="EP97" s="1625">
        <v>6607</v>
      </c>
      <c r="EQ97" s="1625">
        <v>4703</v>
      </c>
      <c r="ER97" s="1625">
        <v>3943</v>
      </c>
      <c r="ES97" s="1625">
        <v>7305</v>
      </c>
      <c r="ET97" s="1625">
        <v>2655</v>
      </c>
      <c r="EU97" s="1625"/>
      <c r="EV97" s="1632">
        <v>143</v>
      </c>
      <c r="EW97" s="1625"/>
      <c r="EX97" s="1625"/>
      <c r="EY97" s="1625"/>
      <c r="EZ97" s="1625"/>
      <c r="FA97" s="1625"/>
      <c r="FB97" s="1625"/>
      <c r="FC97" s="1625"/>
      <c r="FD97" s="1625"/>
      <c r="FE97" s="1625"/>
      <c r="FF97" s="1625"/>
      <c r="FG97" s="1625"/>
      <c r="FH97" s="1625"/>
      <c r="FI97" s="1625"/>
      <c r="FJ97" s="1625"/>
      <c r="FK97" s="1625"/>
      <c r="FL97" s="1625"/>
      <c r="FM97" s="1625"/>
      <c r="FN97" s="1625"/>
      <c r="FO97" s="1625"/>
      <c r="FP97" s="1625"/>
      <c r="FQ97" s="1625"/>
      <c r="FR97" s="1625"/>
      <c r="FS97" s="1625"/>
      <c r="FT97" s="1625"/>
      <c r="FU97" s="1625"/>
      <c r="FV97" s="1625"/>
      <c r="FW97" s="1625"/>
      <c r="FX97" s="1625"/>
      <c r="FY97" s="1650"/>
      <c r="FZ97" s="1625"/>
      <c r="GA97" s="1625"/>
      <c r="GB97" s="1625"/>
      <c r="GC97" s="1625"/>
      <c r="GD97" s="1625"/>
      <c r="GE97" s="1625"/>
      <c r="GF97" s="1625"/>
      <c r="GG97" s="1625"/>
      <c r="GH97" s="1625"/>
      <c r="GI97" s="1625"/>
      <c r="GJ97" s="1625"/>
      <c r="GK97" s="1625"/>
      <c r="GL97" s="1625"/>
      <c r="GM97" s="1625"/>
      <c r="GN97" s="1625"/>
      <c r="GO97" s="1625"/>
      <c r="GP97" s="1625"/>
      <c r="GQ97" s="1625"/>
      <c r="GR97" s="1625"/>
      <c r="GS97" s="1625"/>
      <c r="GT97" s="1627"/>
    </row>
    <row r="98" spans="1:202">
      <c r="A98" s="1620" t="s">
        <v>1677</v>
      </c>
      <c r="B98" s="1620">
        <v>1990</v>
      </c>
      <c r="C98" s="1627">
        <v>820305</v>
      </c>
      <c r="D98" s="1625">
        <v>36720</v>
      </c>
      <c r="E98" s="1625">
        <v>10812</v>
      </c>
      <c r="F98" s="1625">
        <v>10882</v>
      </c>
      <c r="G98" s="1625">
        <v>13982</v>
      </c>
      <c r="H98" s="1625">
        <v>10005</v>
      </c>
      <c r="I98" s="1625">
        <v>10423</v>
      </c>
      <c r="J98" s="1625">
        <v>15746</v>
      </c>
      <c r="K98" s="1625">
        <v>18962</v>
      </c>
      <c r="L98" s="1625">
        <v>13608</v>
      </c>
      <c r="M98" s="1625">
        <v>13607</v>
      </c>
      <c r="N98" s="1625">
        <v>31222</v>
      </c>
      <c r="O98" s="1625">
        <v>28857</v>
      </c>
      <c r="P98" s="1625">
        <v>70370</v>
      </c>
      <c r="Q98" s="1625">
        <v>39543</v>
      </c>
      <c r="R98" s="1625">
        <v>18735</v>
      </c>
      <c r="S98" s="1625">
        <v>8641</v>
      </c>
      <c r="T98" s="1625">
        <v>8231</v>
      </c>
      <c r="U98" s="1625">
        <v>6220</v>
      </c>
      <c r="V98" s="1625">
        <v>6606</v>
      </c>
      <c r="W98" s="1625">
        <v>16646</v>
      </c>
      <c r="X98" s="1625">
        <v>14055</v>
      </c>
      <c r="Y98" s="1625">
        <v>23543</v>
      </c>
      <c r="Z98" s="1625">
        <v>37435</v>
      </c>
      <c r="AA98" s="1625">
        <v>13630</v>
      </c>
      <c r="AB98" s="1625">
        <v>7961</v>
      </c>
      <c r="AC98" s="1625">
        <v>18031</v>
      </c>
      <c r="AD98" s="1625">
        <v>52844</v>
      </c>
      <c r="AE98" s="1650">
        <v>36787</v>
      </c>
      <c r="AF98" s="1625">
        <v>8958</v>
      </c>
      <c r="AG98" s="1625">
        <v>9281</v>
      </c>
      <c r="AH98" s="1625">
        <v>5224</v>
      </c>
      <c r="AI98" s="1625">
        <v>7078</v>
      </c>
      <c r="AJ98" s="1625">
        <v>15343</v>
      </c>
      <c r="AK98" s="1625">
        <v>20468</v>
      </c>
      <c r="AL98" s="1625">
        <v>13265</v>
      </c>
      <c r="AM98" s="1625">
        <v>7268</v>
      </c>
      <c r="AN98" s="1625">
        <v>8339</v>
      </c>
      <c r="AO98" s="1625">
        <v>12458</v>
      </c>
      <c r="AP98" s="1625">
        <v>7684</v>
      </c>
      <c r="AQ98" s="1625">
        <v>33595</v>
      </c>
      <c r="AR98" s="1625">
        <v>7260</v>
      </c>
      <c r="AS98" s="1625">
        <v>12475</v>
      </c>
      <c r="AT98" s="1625">
        <v>14536</v>
      </c>
      <c r="AU98" s="1625">
        <v>10224</v>
      </c>
      <c r="AV98" s="1625">
        <v>8867</v>
      </c>
      <c r="AW98" s="1625">
        <v>15850</v>
      </c>
      <c r="AX98" s="1625">
        <v>6469</v>
      </c>
      <c r="AY98" s="1625"/>
      <c r="AZ98" s="1632">
        <v>1559</v>
      </c>
      <c r="BA98" s="1625">
        <v>443718</v>
      </c>
      <c r="BB98" s="1625">
        <v>20631</v>
      </c>
      <c r="BC98" s="1625">
        <v>6055</v>
      </c>
      <c r="BD98" s="1625">
        <v>5980</v>
      </c>
      <c r="BE98" s="1625">
        <v>7708</v>
      </c>
      <c r="BF98" s="1625">
        <v>5405</v>
      </c>
      <c r="BG98" s="1625">
        <v>5453</v>
      </c>
      <c r="BH98" s="1625">
        <v>8524</v>
      </c>
      <c r="BI98" s="1625">
        <v>10209</v>
      </c>
      <c r="BJ98" s="1625">
        <v>7310</v>
      </c>
      <c r="BK98" s="1625">
        <v>7303</v>
      </c>
      <c r="BL98" s="1625">
        <v>17248</v>
      </c>
      <c r="BM98" s="1625">
        <v>15826</v>
      </c>
      <c r="BN98" s="1625">
        <v>38743</v>
      </c>
      <c r="BO98" s="1625">
        <v>22183</v>
      </c>
      <c r="BP98" s="1625">
        <v>9916</v>
      </c>
      <c r="BQ98" s="1625">
        <v>4622</v>
      </c>
      <c r="BR98" s="1625">
        <v>4290</v>
      </c>
      <c r="BS98" s="1625">
        <v>3238</v>
      </c>
      <c r="BT98" s="1625">
        <v>3582</v>
      </c>
      <c r="BU98" s="1625">
        <v>8810</v>
      </c>
      <c r="BV98" s="1625">
        <v>7468</v>
      </c>
      <c r="BW98" s="1625">
        <v>12693</v>
      </c>
      <c r="BX98" s="1625">
        <v>20282</v>
      </c>
      <c r="BY98" s="1625">
        <v>7283</v>
      </c>
      <c r="BZ98" s="1625">
        <v>4115</v>
      </c>
      <c r="CA98" s="1625">
        <v>9400</v>
      </c>
      <c r="CB98" s="1625">
        <v>28887</v>
      </c>
      <c r="CC98" s="1650">
        <v>19705</v>
      </c>
      <c r="CD98" s="1625">
        <v>4750</v>
      </c>
      <c r="CE98" s="1625">
        <v>4909</v>
      </c>
      <c r="CF98" s="1625">
        <v>2769</v>
      </c>
      <c r="CG98" s="1625">
        <v>3823</v>
      </c>
      <c r="CH98" s="1625">
        <v>8269</v>
      </c>
      <c r="CI98" s="1625">
        <v>11027</v>
      </c>
      <c r="CJ98" s="1625">
        <v>7118</v>
      </c>
      <c r="CK98" s="1625">
        <v>3821</v>
      </c>
      <c r="CL98" s="1625">
        <v>4408</v>
      </c>
      <c r="CM98" s="1625">
        <v>6626</v>
      </c>
      <c r="CN98" s="1625">
        <v>4024</v>
      </c>
      <c r="CO98" s="1625">
        <v>18128</v>
      </c>
      <c r="CP98" s="1625">
        <v>3785</v>
      </c>
      <c r="CQ98" s="1625">
        <v>6570</v>
      </c>
      <c r="CR98" s="1625">
        <v>7618</v>
      </c>
      <c r="CS98" s="1625">
        <v>5433</v>
      </c>
      <c r="CT98" s="1625">
        <v>4851</v>
      </c>
      <c r="CU98" s="1625">
        <v>8118</v>
      </c>
      <c r="CV98" s="1625">
        <v>3408</v>
      </c>
      <c r="CW98" s="1625"/>
      <c r="CX98" s="1632">
        <v>1394</v>
      </c>
      <c r="CY98" s="1625">
        <v>376587</v>
      </c>
      <c r="CZ98" s="1625">
        <v>16089</v>
      </c>
      <c r="DA98" s="1625">
        <v>4757</v>
      </c>
      <c r="DB98" s="1625">
        <v>4902</v>
      </c>
      <c r="DC98" s="1625">
        <v>6274</v>
      </c>
      <c r="DD98" s="1625">
        <v>4600</v>
      </c>
      <c r="DE98" s="1625">
        <v>4970</v>
      </c>
      <c r="DF98" s="1625">
        <v>7222</v>
      </c>
      <c r="DG98" s="1625">
        <v>8753</v>
      </c>
      <c r="DH98" s="1625">
        <v>6298</v>
      </c>
      <c r="DI98" s="1625">
        <v>6304</v>
      </c>
      <c r="DJ98" s="1625">
        <v>13974</v>
      </c>
      <c r="DK98" s="1625">
        <v>13031</v>
      </c>
      <c r="DL98" s="1625">
        <v>31627</v>
      </c>
      <c r="DM98" s="1625">
        <v>17360</v>
      </c>
      <c r="DN98" s="1625">
        <v>8819</v>
      </c>
      <c r="DO98" s="1625">
        <v>4019</v>
      </c>
      <c r="DP98" s="1625">
        <v>3941</v>
      </c>
      <c r="DQ98" s="1625">
        <v>2982</v>
      </c>
      <c r="DR98" s="1625">
        <v>3024</v>
      </c>
      <c r="DS98" s="1625">
        <v>7836</v>
      </c>
      <c r="DT98" s="1625">
        <v>6587</v>
      </c>
      <c r="DU98" s="1625">
        <v>10850</v>
      </c>
      <c r="DV98" s="1625">
        <v>17153</v>
      </c>
      <c r="DW98" s="1625">
        <v>6347</v>
      </c>
      <c r="DX98" s="1625">
        <v>3846</v>
      </c>
      <c r="DY98" s="1625">
        <v>8631</v>
      </c>
      <c r="DZ98" s="1625">
        <v>23957</v>
      </c>
      <c r="EA98" s="1650">
        <v>17082</v>
      </c>
      <c r="EB98" s="1625">
        <v>4208</v>
      </c>
      <c r="EC98" s="1625">
        <v>4372</v>
      </c>
      <c r="ED98" s="1625">
        <v>2455</v>
      </c>
      <c r="EE98" s="1625">
        <v>3255</v>
      </c>
      <c r="EF98" s="1625">
        <v>7074</v>
      </c>
      <c r="EG98" s="1625">
        <v>9441</v>
      </c>
      <c r="EH98" s="1625">
        <v>6147</v>
      </c>
      <c r="EI98" s="1625">
        <v>3447</v>
      </c>
      <c r="EJ98" s="1625">
        <v>3931</v>
      </c>
      <c r="EK98" s="1625">
        <v>5832</v>
      </c>
      <c r="EL98" s="1625">
        <v>3660</v>
      </c>
      <c r="EM98" s="1625">
        <v>15467</v>
      </c>
      <c r="EN98" s="1625">
        <v>3475</v>
      </c>
      <c r="EO98" s="1625">
        <v>5905</v>
      </c>
      <c r="EP98" s="1625">
        <v>6918</v>
      </c>
      <c r="EQ98" s="1625">
        <v>4791</v>
      </c>
      <c r="ER98" s="1625">
        <v>4016</v>
      </c>
      <c r="ES98" s="1625">
        <v>7732</v>
      </c>
      <c r="ET98" s="1625">
        <v>3061</v>
      </c>
      <c r="EU98" s="1625"/>
      <c r="EV98" s="1632">
        <v>165</v>
      </c>
      <c r="EW98" s="1625"/>
      <c r="EX98" s="1625"/>
      <c r="EY98" s="1625"/>
      <c r="EZ98" s="1625"/>
      <c r="FA98" s="1625"/>
      <c r="FB98" s="1625"/>
      <c r="FC98" s="1625"/>
      <c r="FD98" s="1625"/>
      <c r="FE98" s="1625"/>
      <c r="FF98" s="1625"/>
      <c r="FG98" s="1625"/>
      <c r="FH98" s="1625"/>
      <c r="FI98" s="1625"/>
      <c r="FJ98" s="1625"/>
      <c r="FK98" s="1625"/>
      <c r="FL98" s="1625"/>
      <c r="FM98" s="1625"/>
      <c r="FN98" s="1625"/>
      <c r="FO98" s="1625"/>
      <c r="FP98" s="1625"/>
      <c r="FQ98" s="1625"/>
      <c r="FR98" s="1625"/>
      <c r="FS98" s="1625"/>
      <c r="FT98" s="1625"/>
      <c r="FU98" s="1625"/>
      <c r="FV98" s="1625"/>
      <c r="FW98" s="1625"/>
      <c r="FX98" s="1625"/>
      <c r="FY98" s="1650"/>
      <c r="FZ98" s="1625"/>
      <c r="GA98" s="1625"/>
      <c r="GB98" s="1625"/>
      <c r="GC98" s="1625"/>
      <c r="GD98" s="1625"/>
      <c r="GE98" s="1625"/>
      <c r="GF98" s="1625"/>
      <c r="GG98" s="1625"/>
      <c r="GH98" s="1625"/>
      <c r="GI98" s="1625"/>
      <c r="GJ98" s="1625"/>
      <c r="GK98" s="1625"/>
      <c r="GL98" s="1625"/>
      <c r="GM98" s="1625"/>
      <c r="GN98" s="1625"/>
      <c r="GO98" s="1625"/>
      <c r="GP98" s="1625"/>
      <c r="GQ98" s="1625"/>
      <c r="GR98" s="1625"/>
      <c r="GS98" s="1625"/>
      <c r="GT98" s="1627"/>
    </row>
    <row r="99" spans="1:202">
      <c r="A99" s="1620" t="s">
        <v>1697</v>
      </c>
      <c r="B99" s="1620">
        <v>1991</v>
      </c>
      <c r="C99" s="1627">
        <v>829797</v>
      </c>
      <c r="D99" s="1625">
        <v>36872</v>
      </c>
      <c r="E99" s="1625">
        <v>11241</v>
      </c>
      <c r="F99" s="1625">
        <v>11245</v>
      </c>
      <c r="G99" s="1625">
        <v>14257</v>
      </c>
      <c r="H99" s="1625">
        <v>10253</v>
      </c>
      <c r="I99" s="1625">
        <v>10689</v>
      </c>
      <c r="J99" s="1625">
        <v>15941</v>
      </c>
      <c r="K99" s="1625">
        <v>19037</v>
      </c>
      <c r="L99" s="1625">
        <v>13579</v>
      </c>
      <c r="M99" s="1625">
        <v>13863</v>
      </c>
      <c r="N99" s="1625">
        <v>31596</v>
      </c>
      <c r="O99" s="1625">
        <v>29651</v>
      </c>
      <c r="P99" s="1625">
        <v>70675</v>
      </c>
      <c r="Q99" s="1625">
        <v>40422</v>
      </c>
      <c r="R99" s="1625">
        <v>19131</v>
      </c>
      <c r="S99" s="1625">
        <v>8715</v>
      </c>
      <c r="T99" s="1625">
        <v>8516</v>
      </c>
      <c r="U99" s="1625">
        <v>6281</v>
      </c>
      <c r="V99" s="1625">
        <v>6477</v>
      </c>
      <c r="W99" s="1625">
        <v>16823</v>
      </c>
      <c r="X99" s="1625">
        <v>14308</v>
      </c>
      <c r="Y99" s="1625">
        <v>23850</v>
      </c>
      <c r="Z99" s="1625">
        <v>38326</v>
      </c>
      <c r="AA99" s="1625">
        <v>13518</v>
      </c>
      <c r="AB99" s="1625">
        <v>8355</v>
      </c>
      <c r="AC99" s="1625">
        <v>18331</v>
      </c>
      <c r="AD99" s="1625">
        <v>53110</v>
      </c>
      <c r="AE99" s="1650">
        <v>37767</v>
      </c>
      <c r="AF99" s="1625">
        <v>9239</v>
      </c>
      <c r="AG99" s="1625">
        <v>9387</v>
      </c>
      <c r="AH99" s="1625">
        <v>5394</v>
      </c>
      <c r="AI99" s="1625">
        <v>7045</v>
      </c>
      <c r="AJ99" s="1625">
        <v>15066</v>
      </c>
      <c r="AK99" s="1625">
        <v>20566</v>
      </c>
      <c r="AL99" s="1625">
        <v>13224</v>
      </c>
      <c r="AM99" s="1625">
        <v>6976</v>
      </c>
      <c r="AN99" s="1625">
        <v>8542</v>
      </c>
      <c r="AO99" s="1625">
        <v>12765</v>
      </c>
      <c r="AP99" s="1625">
        <v>7561</v>
      </c>
      <c r="AQ99" s="1625">
        <v>33973</v>
      </c>
      <c r="AR99" s="1625">
        <v>7387</v>
      </c>
      <c r="AS99" s="1625">
        <v>12606</v>
      </c>
      <c r="AT99" s="1625">
        <v>14623</v>
      </c>
      <c r="AU99" s="1625">
        <v>10237</v>
      </c>
      <c r="AV99" s="1625">
        <v>8853</v>
      </c>
      <c r="AW99" s="1625">
        <v>15805</v>
      </c>
      <c r="AX99" s="1625">
        <v>6263</v>
      </c>
      <c r="AY99" s="1625"/>
      <c r="AZ99" s="1632">
        <v>1456</v>
      </c>
      <c r="BA99" s="1625">
        <v>450344</v>
      </c>
      <c r="BB99" s="1625">
        <v>20905</v>
      </c>
      <c r="BC99" s="1625">
        <v>6305</v>
      </c>
      <c r="BD99" s="1625">
        <v>6096</v>
      </c>
      <c r="BE99" s="1625">
        <v>7662</v>
      </c>
      <c r="BF99" s="1625">
        <v>5680</v>
      </c>
      <c r="BG99" s="1625">
        <v>5587</v>
      </c>
      <c r="BH99" s="1625">
        <v>8615</v>
      </c>
      <c r="BI99" s="1625">
        <v>10377</v>
      </c>
      <c r="BJ99" s="1625">
        <v>7404</v>
      </c>
      <c r="BK99" s="1625">
        <v>7493</v>
      </c>
      <c r="BL99" s="1625">
        <v>17549</v>
      </c>
      <c r="BM99" s="1625">
        <v>16315</v>
      </c>
      <c r="BN99" s="1625">
        <v>38733</v>
      </c>
      <c r="BO99" s="1625">
        <v>22688</v>
      </c>
      <c r="BP99" s="1625">
        <v>10226</v>
      </c>
      <c r="BQ99" s="1625">
        <v>4608</v>
      </c>
      <c r="BR99" s="1625">
        <v>4498</v>
      </c>
      <c r="BS99" s="1625">
        <v>3325</v>
      </c>
      <c r="BT99" s="1625">
        <v>3514</v>
      </c>
      <c r="BU99" s="1625">
        <v>8795</v>
      </c>
      <c r="BV99" s="1625">
        <v>7694</v>
      </c>
      <c r="BW99" s="1625">
        <v>12983</v>
      </c>
      <c r="BX99" s="1625">
        <v>20837</v>
      </c>
      <c r="BY99" s="1625">
        <v>7159</v>
      </c>
      <c r="BZ99" s="1625">
        <v>4383</v>
      </c>
      <c r="CA99" s="1625">
        <v>9586</v>
      </c>
      <c r="CB99" s="1625">
        <v>29285</v>
      </c>
      <c r="CC99" s="1650">
        <v>20290</v>
      </c>
      <c r="CD99" s="1625">
        <v>4874</v>
      </c>
      <c r="CE99" s="1625">
        <v>4911</v>
      </c>
      <c r="CF99" s="1625">
        <v>2864</v>
      </c>
      <c r="CG99" s="1625">
        <v>3842</v>
      </c>
      <c r="CH99" s="1625">
        <v>8090</v>
      </c>
      <c r="CI99" s="1625">
        <v>11112</v>
      </c>
      <c r="CJ99" s="1625">
        <v>7123</v>
      </c>
      <c r="CK99" s="1625">
        <v>3770</v>
      </c>
      <c r="CL99" s="1625">
        <v>4490</v>
      </c>
      <c r="CM99" s="1625">
        <v>6923</v>
      </c>
      <c r="CN99" s="1625">
        <v>4001</v>
      </c>
      <c r="CO99" s="1625">
        <v>18506</v>
      </c>
      <c r="CP99" s="1625">
        <v>3865</v>
      </c>
      <c r="CQ99" s="1625">
        <v>6746</v>
      </c>
      <c r="CR99" s="1625">
        <v>7705</v>
      </c>
      <c r="CS99" s="1625">
        <v>5388</v>
      </c>
      <c r="CT99" s="1625">
        <v>4658</v>
      </c>
      <c r="CU99" s="1625">
        <v>8326</v>
      </c>
      <c r="CV99" s="1625">
        <v>3260</v>
      </c>
      <c r="CW99" s="1625"/>
      <c r="CX99" s="1632">
        <v>1298</v>
      </c>
      <c r="CY99" s="1625">
        <v>379453</v>
      </c>
      <c r="CZ99" s="1625">
        <v>15967</v>
      </c>
      <c r="DA99" s="1625">
        <v>4936</v>
      </c>
      <c r="DB99" s="1625">
        <v>5149</v>
      </c>
      <c r="DC99" s="1625">
        <v>6595</v>
      </c>
      <c r="DD99" s="1625">
        <v>4573</v>
      </c>
      <c r="DE99" s="1625">
        <v>5102</v>
      </c>
      <c r="DF99" s="1625">
        <v>7326</v>
      </c>
      <c r="DG99" s="1625">
        <v>8660</v>
      </c>
      <c r="DH99" s="1625">
        <v>6175</v>
      </c>
      <c r="DI99" s="1625">
        <v>6370</v>
      </c>
      <c r="DJ99" s="1625">
        <v>14047</v>
      </c>
      <c r="DK99" s="1625">
        <v>13336</v>
      </c>
      <c r="DL99" s="1625">
        <v>31942</v>
      </c>
      <c r="DM99" s="1625">
        <v>17734</v>
      </c>
      <c r="DN99" s="1625">
        <v>8905</v>
      </c>
      <c r="DO99" s="1625">
        <v>4107</v>
      </c>
      <c r="DP99" s="1625">
        <v>4018</v>
      </c>
      <c r="DQ99" s="1625">
        <v>2956</v>
      </c>
      <c r="DR99" s="1625">
        <v>2963</v>
      </c>
      <c r="DS99" s="1625">
        <v>8028</v>
      </c>
      <c r="DT99" s="1625">
        <v>6614</v>
      </c>
      <c r="DU99" s="1625">
        <v>10867</v>
      </c>
      <c r="DV99" s="1625">
        <v>17489</v>
      </c>
      <c r="DW99" s="1625">
        <v>6359</v>
      </c>
      <c r="DX99" s="1625">
        <v>3972</v>
      </c>
      <c r="DY99" s="1625">
        <v>8745</v>
      </c>
      <c r="DZ99" s="1625">
        <v>23825</v>
      </c>
      <c r="EA99" s="1650">
        <v>17477</v>
      </c>
      <c r="EB99" s="1625">
        <v>4365</v>
      </c>
      <c r="EC99" s="1625">
        <v>4476</v>
      </c>
      <c r="ED99" s="1625">
        <v>2530</v>
      </c>
      <c r="EE99" s="1625">
        <v>3203</v>
      </c>
      <c r="EF99" s="1625">
        <v>6976</v>
      </c>
      <c r="EG99" s="1625">
        <v>9454</v>
      </c>
      <c r="EH99" s="1625">
        <v>6101</v>
      </c>
      <c r="EI99" s="1625">
        <v>3206</v>
      </c>
      <c r="EJ99" s="1625">
        <v>4052</v>
      </c>
      <c r="EK99" s="1625">
        <v>5842</v>
      </c>
      <c r="EL99" s="1625">
        <v>3560</v>
      </c>
      <c r="EM99" s="1625">
        <v>15467</v>
      </c>
      <c r="EN99" s="1625">
        <v>3522</v>
      </c>
      <c r="EO99" s="1625">
        <v>5860</v>
      </c>
      <c r="EP99" s="1625">
        <v>6918</v>
      </c>
      <c r="EQ99" s="1625">
        <v>4849</v>
      </c>
      <c r="ER99" s="1625">
        <v>4195</v>
      </c>
      <c r="ES99" s="1625">
        <v>7479</v>
      </c>
      <c r="ET99" s="1625">
        <v>3003</v>
      </c>
      <c r="EU99" s="1625"/>
      <c r="EV99" s="1632">
        <v>158</v>
      </c>
      <c r="EW99" s="1625"/>
      <c r="EX99" s="1625"/>
      <c r="EY99" s="1625"/>
      <c r="EZ99" s="1625"/>
      <c r="FA99" s="1625"/>
      <c r="FB99" s="1625"/>
      <c r="FC99" s="1625"/>
      <c r="FD99" s="1625"/>
      <c r="FE99" s="1625"/>
      <c r="FF99" s="1625"/>
      <c r="FG99" s="1625"/>
      <c r="FH99" s="1625"/>
      <c r="FI99" s="1625"/>
      <c r="FJ99" s="1625"/>
      <c r="FK99" s="1625"/>
      <c r="FL99" s="1625"/>
      <c r="FM99" s="1625"/>
      <c r="FN99" s="1625"/>
      <c r="FO99" s="1625"/>
      <c r="FP99" s="1625"/>
      <c r="FQ99" s="1625"/>
      <c r="FR99" s="1625"/>
      <c r="FS99" s="1625"/>
      <c r="FT99" s="1625"/>
      <c r="FU99" s="1625"/>
      <c r="FV99" s="1625"/>
      <c r="FW99" s="1625"/>
      <c r="FX99" s="1625"/>
      <c r="FY99" s="1650"/>
      <c r="FZ99" s="1625"/>
      <c r="GA99" s="1625"/>
      <c r="GB99" s="1625"/>
      <c r="GC99" s="1625"/>
      <c r="GD99" s="1625"/>
      <c r="GE99" s="1625"/>
      <c r="GF99" s="1625"/>
      <c r="GG99" s="1625"/>
      <c r="GH99" s="1625"/>
      <c r="GI99" s="1625"/>
      <c r="GJ99" s="1625"/>
      <c r="GK99" s="1625"/>
      <c r="GL99" s="1625"/>
      <c r="GM99" s="1625"/>
      <c r="GN99" s="1625"/>
      <c r="GO99" s="1625"/>
      <c r="GP99" s="1625"/>
      <c r="GQ99" s="1625"/>
      <c r="GR99" s="1625"/>
      <c r="GS99" s="1625"/>
      <c r="GT99" s="1627"/>
    </row>
    <row r="100" spans="1:202">
      <c r="A100" s="1620" t="s">
        <v>1698</v>
      </c>
      <c r="B100" s="1620">
        <v>1992</v>
      </c>
      <c r="C100" s="1627">
        <v>856643</v>
      </c>
      <c r="D100" s="1625">
        <v>38484</v>
      </c>
      <c r="E100" s="1625">
        <v>11631</v>
      </c>
      <c r="F100" s="1625">
        <v>11397</v>
      </c>
      <c r="G100" s="1625">
        <v>14750</v>
      </c>
      <c r="H100" s="1625">
        <v>10605</v>
      </c>
      <c r="I100" s="1625">
        <v>10932</v>
      </c>
      <c r="J100" s="1625">
        <v>16478</v>
      </c>
      <c r="K100" s="1625">
        <v>19890</v>
      </c>
      <c r="L100" s="1625">
        <v>14149</v>
      </c>
      <c r="M100" s="1625">
        <v>14130</v>
      </c>
      <c r="N100" s="1625">
        <v>33388</v>
      </c>
      <c r="O100" s="1625">
        <v>31332</v>
      </c>
      <c r="P100" s="1625">
        <v>72974</v>
      </c>
      <c r="Q100" s="1625">
        <v>42077</v>
      </c>
      <c r="R100" s="1625">
        <v>20068</v>
      </c>
      <c r="S100" s="1625">
        <v>9044</v>
      </c>
      <c r="T100" s="1625">
        <v>8641</v>
      </c>
      <c r="U100" s="1625">
        <v>6343</v>
      </c>
      <c r="V100" s="1625">
        <v>6663</v>
      </c>
      <c r="W100" s="1625">
        <v>17790</v>
      </c>
      <c r="X100" s="1625">
        <v>14641</v>
      </c>
      <c r="Y100" s="1625">
        <v>24619</v>
      </c>
      <c r="Z100" s="1625">
        <v>39683</v>
      </c>
      <c r="AA100" s="1625">
        <v>13888</v>
      </c>
      <c r="AB100" s="1625">
        <v>8296</v>
      </c>
      <c r="AC100" s="1625">
        <v>18822</v>
      </c>
      <c r="AD100" s="1625">
        <v>54914</v>
      </c>
      <c r="AE100" s="1650">
        <v>38502</v>
      </c>
      <c r="AF100" s="1625">
        <v>9325</v>
      </c>
      <c r="AG100" s="1625">
        <v>9641</v>
      </c>
      <c r="AH100" s="1625">
        <v>5383</v>
      </c>
      <c r="AI100" s="1625">
        <v>7280</v>
      </c>
      <c r="AJ100" s="1625">
        <v>15661</v>
      </c>
      <c r="AK100" s="1625">
        <v>21229</v>
      </c>
      <c r="AL100" s="1625">
        <v>13740</v>
      </c>
      <c r="AM100" s="1625">
        <v>7233</v>
      </c>
      <c r="AN100" s="1625">
        <v>8658</v>
      </c>
      <c r="AO100" s="1625">
        <v>12775</v>
      </c>
      <c r="AP100" s="1625">
        <v>7876</v>
      </c>
      <c r="AQ100" s="1625">
        <v>34639</v>
      </c>
      <c r="AR100" s="1625">
        <v>7418</v>
      </c>
      <c r="AS100" s="1625">
        <v>12698</v>
      </c>
      <c r="AT100" s="1625">
        <v>14740</v>
      </c>
      <c r="AU100" s="1625">
        <v>10429</v>
      </c>
      <c r="AV100" s="1625">
        <v>9110</v>
      </c>
      <c r="AW100" s="1625">
        <v>15970</v>
      </c>
      <c r="AX100" s="1625">
        <v>6665</v>
      </c>
      <c r="AY100" s="1625">
        <v>57</v>
      </c>
      <c r="AZ100" s="1632">
        <v>1985</v>
      </c>
      <c r="BA100" s="1625">
        <v>465544</v>
      </c>
      <c r="BB100" s="1625">
        <v>21581</v>
      </c>
      <c r="BC100" s="1625">
        <v>6478</v>
      </c>
      <c r="BD100" s="1625">
        <v>6198</v>
      </c>
      <c r="BE100" s="1625">
        <v>8094</v>
      </c>
      <c r="BF100" s="1625">
        <v>5786</v>
      </c>
      <c r="BG100" s="1625">
        <v>5671</v>
      </c>
      <c r="BH100" s="1625">
        <v>8926</v>
      </c>
      <c r="BI100" s="1625">
        <v>10867</v>
      </c>
      <c r="BJ100" s="1625">
        <v>7740</v>
      </c>
      <c r="BK100" s="1625">
        <v>7542</v>
      </c>
      <c r="BL100" s="1625">
        <v>18469</v>
      </c>
      <c r="BM100" s="1625">
        <v>17298</v>
      </c>
      <c r="BN100" s="1625">
        <v>40217</v>
      </c>
      <c r="BO100" s="1625">
        <v>23684</v>
      </c>
      <c r="BP100" s="1625">
        <v>10834</v>
      </c>
      <c r="BQ100" s="1625">
        <v>4887</v>
      </c>
      <c r="BR100" s="1625">
        <v>4530</v>
      </c>
      <c r="BS100" s="1625">
        <v>3413</v>
      </c>
      <c r="BT100" s="1625">
        <v>3644</v>
      </c>
      <c r="BU100" s="1625">
        <v>9451</v>
      </c>
      <c r="BV100" s="1625">
        <v>7883</v>
      </c>
      <c r="BW100" s="1625">
        <v>13436</v>
      </c>
      <c r="BX100" s="1625">
        <v>21543</v>
      </c>
      <c r="BY100" s="1625">
        <v>7264</v>
      </c>
      <c r="BZ100" s="1625">
        <v>4364</v>
      </c>
      <c r="CA100" s="1625">
        <v>9829</v>
      </c>
      <c r="CB100" s="1625">
        <v>29996</v>
      </c>
      <c r="CC100" s="1650">
        <v>20825</v>
      </c>
      <c r="CD100" s="1625">
        <v>4919</v>
      </c>
      <c r="CE100" s="1625">
        <v>5074</v>
      </c>
      <c r="CF100" s="1625">
        <v>2896</v>
      </c>
      <c r="CG100" s="1625">
        <v>3979</v>
      </c>
      <c r="CH100" s="1625">
        <v>8506</v>
      </c>
      <c r="CI100" s="1625">
        <v>11596</v>
      </c>
      <c r="CJ100" s="1625">
        <v>7484</v>
      </c>
      <c r="CK100" s="1625">
        <v>3823</v>
      </c>
      <c r="CL100" s="1625">
        <v>4543</v>
      </c>
      <c r="CM100" s="1625">
        <v>6750</v>
      </c>
      <c r="CN100" s="1625">
        <v>4089</v>
      </c>
      <c r="CO100" s="1625">
        <v>18802</v>
      </c>
      <c r="CP100" s="1625">
        <v>3899</v>
      </c>
      <c r="CQ100" s="1625">
        <v>6709</v>
      </c>
      <c r="CR100" s="1625">
        <v>7863</v>
      </c>
      <c r="CS100" s="1625">
        <v>5558</v>
      </c>
      <c r="CT100" s="1625">
        <v>4988</v>
      </c>
      <c r="CU100" s="1625">
        <v>8304</v>
      </c>
      <c r="CV100" s="1625">
        <v>3499</v>
      </c>
      <c r="CW100" s="1625">
        <v>31</v>
      </c>
      <c r="CX100" s="1632">
        <v>1782</v>
      </c>
      <c r="CY100" s="1625">
        <v>391099</v>
      </c>
      <c r="CZ100" s="1625">
        <v>16903</v>
      </c>
      <c r="DA100" s="1625">
        <v>5153</v>
      </c>
      <c r="DB100" s="1625">
        <v>5199</v>
      </c>
      <c r="DC100" s="1625">
        <v>6656</v>
      </c>
      <c r="DD100" s="1625">
        <v>4819</v>
      </c>
      <c r="DE100" s="1625">
        <v>5261</v>
      </c>
      <c r="DF100" s="1625">
        <v>7552</v>
      </c>
      <c r="DG100" s="1625">
        <v>9023</v>
      </c>
      <c r="DH100" s="1625">
        <v>6409</v>
      </c>
      <c r="DI100" s="1625">
        <v>6588</v>
      </c>
      <c r="DJ100" s="1625">
        <v>14919</v>
      </c>
      <c r="DK100" s="1625">
        <v>14034</v>
      </c>
      <c r="DL100" s="1625">
        <v>32757</v>
      </c>
      <c r="DM100" s="1625">
        <v>18393</v>
      </c>
      <c r="DN100" s="1625">
        <v>9234</v>
      </c>
      <c r="DO100" s="1625">
        <v>4157</v>
      </c>
      <c r="DP100" s="1625">
        <v>4111</v>
      </c>
      <c r="DQ100" s="1625">
        <v>2930</v>
      </c>
      <c r="DR100" s="1625">
        <v>3019</v>
      </c>
      <c r="DS100" s="1625">
        <v>8339</v>
      </c>
      <c r="DT100" s="1625">
        <v>6758</v>
      </c>
      <c r="DU100" s="1625">
        <v>11183</v>
      </c>
      <c r="DV100" s="1625">
        <v>18140</v>
      </c>
      <c r="DW100" s="1625">
        <v>6624</v>
      </c>
      <c r="DX100" s="1625">
        <v>3932</v>
      </c>
      <c r="DY100" s="1625">
        <v>8993</v>
      </c>
      <c r="DZ100" s="1625">
        <v>24918</v>
      </c>
      <c r="EA100" s="1650">
        <v>17677</v>
      </c>
      <c r="EB100" s="1625">
        <v>4406</v>
      </c>
      <c r="EC100" s="1625">
        <v>4567</v>
      </c>
      <c r="ED100" s="1625">
        <v>2487</v>
      </c>
      <c r="EE100" s="1625">
        <v>3301</v>
      </c>
      <c r="EF100" s="1625">
        <v>7155</v>
      </c>
      <c r="EG100" s="1625">
        <v>9633</v>
      </c>
      <c r="EH100" s="1625">
        <v>6256</v>
      </c>
      <c r="EI100" s="1625">
        <v>3410</v>
      </c>
      <c r="EJ100" s="1625">
        <v>4115</v>
      </c>
      <c r="EK100" s="1625">
        <v>6025</v>
      </c>
      <c r="EL100" s="1625">
        <v>3787</v>
      </c>
      <c r="EM100" s="1625">
        <v>15837</v>
      </c>
      <c r="EN100" s="1625">
        <v>3519</v>
      </c>
      <c r="EO100" s="1625">
        <v>5989</v>
      </c>
      <c r="EP100" s="1625">
        <v>6877</v>
      </c>
      <c r="EQ100" s="1625">
        <v>4871</v>
      </c>
      <c r="ER100" s="1625">
        <v>4122</v>
      </c>
      <c r="ES100" s="1625">
        <v>7666</v>
      </c>
      <c r="ET100" s="1625">
        <v>3166</v>
      </c>
      <c r="EU100" s="1625">
        <v>26</v>
      </c>
      <c r="EV100" s="1632">
        <v>203</v>
      </c>
      <c r="EW100" s="1625"/>
      <c r="EX100" s="1625"/>
      <c r="EY100" s="1625"/>
      <c r="EZ100" s="1625"/>
      <c r="FA100" s="1625"/>
      <c r="FB100" s="1625"/>
      <c r="FC100" s="1625"/>
      <c r="FD100" s="1625"/>
      <c r="FE100" s="1625"/>
      <c r="FF100" s="1625"/>
      <c r="FG100" s="1625"/>
      <c r="FH100" s="1625"/>
      <c r="FI100" s="1625"/>
      <c r="FJ100" s="1625"/>
      <c r="FK100" s="1625"/>
      <c r="FL100" s="1625"/>
      <c r="FM100" s="1625"/>
      <c r="FN100" s="1625"/>
      <c r="FO100" s="1625"/>
      <c r="FP100" s="1625"/>
      <c r="FQ100" s="1625"/>
      <c r="FR100" s="1625"/>
      <c r="FS100" s="1625"/>
      <c r="FT100" s="1625"/>
      <c r="FU100" s="1625"/>
      <c r="FV100" s="1625"/>
      <c r="FW100" s="1625"/>
      <c r="FX100" s="1625"/>
      <c r="FY100" s="1650"/>
      <c r="FZ100" s="1625"/>
      <c r="GA100" s="1625"/>
      <c r="GB100" s="1625"/>
      <c r="GC100" s="1625"/>
      <c r="GD100" s="1625"/>
      <c r="GE100" s="1625"/>
      <c r="GF100" s="1625"/>
      <c r="GG100" s="1625"/>
      <c r="GH100" s="1625"/>
      <c r="GI100" s="1625"/>
      <c r="GJ100" s="1625"/>
      <c r="GK100" s="1625"/>
      <c r="GL100" s="1625"/>
      <c r="GM100" s="1625"/>
      <c r="GN100" s="1625"/>
      <c r="GO100" s="1625"/>
      <c r="GP100" s="1625"/>
      <c r="GQ100" s="1625"/>
      <c r="GR100" s="1625"/>
      <c r="GS100" s="1625"/>
      <c r="GT100" s="1627"/>
    </row>
    <row r="101" spans="1:202">
      <c r="A101" s="1620" t="s">
        <v>1699</v>
      </c>
      <c r="B101" s="1620">
        <v>1993</v>
      </c>
      <c r="C101" s="1627">
        <v>878532</v>
      </c>
      <c r="D101" s="1625">
        <v>39884</v>
      </c>
      <c r="E101" s="1625">
        <v>12210</v>
      </c>
      <c r="F101" s="1625">
        <v>11792</v>
      </c>
      <c r="G101" s="1625">
        <v>15040</v>
      </c>
      <c r="H101" s="1625">
        <v>10808</v>
      </c>
      <c r="I101" s="1625">
        <v>10981</v>
      </c>
      <c r="J101" s="1625">
        <v>16889</v>
      </c>
      <c r="K101" s="1625">
        <v>20342</v>
      </c>
      <c r="L101" s="1625">
        <v>14595</v>
      </c>
      <c r="M101" s="1625">
        <v>14539</v>
      </c>
      <c r="N101" s="1625">
        <v>34712</v>
      </c>
      <c r="O101" s="1625">
        <v>32000</v>
      </c>
      <c r="P101" s="1625">
        <v>74758</v>
      </c>
      <c r="Q101" s="1625">
        <v>43750</v>
      </c>
      <c r="R101" s="1625">
        <v>20204</v>
      </c>
      <c r="S101" s="1625">
        <v>9153</v>
      </c>
      <c r="T101" s="1625">
        <v>8911</v>
      </c>
      <c r="U101" s="1625">
        <v>6589</v>
      </c>
      <c r="V101" s="1625">
        <v>7001</v>
      </c>
      <c r="W101" s="1625">
        <v>17576</v>
      </c>
      <c r="X101" s="1625">
        <v>14835</v>
      </c>
      <c r="Y101" s="1625">
        <v>25088</v>
      </c>
      <c r="Z101" s="1625">
        <v>40595</v>
      </c>
      <c r="AA101" s="1625">
        <v>14211</v>
      </c>
      <c r="AB101" s="1625">
        <v>8681</v>
      </c>
      <c r="AC101" s="1625">
        <v>19202</v>
      </c>
      <c r="AD101" s="1625">
        <v>56442</v>
      </c>
      <c r="AE101" s="1650">
        <v>39675</v>
      </c>
      <c r="AF101" s="1625">
        <v>9738</v>
      </c>
      <c r="AG101" s="1625">
        <v>9741</v>
      </c>
      <c r="AH101" s="1625">
        <v>5521</v>
      </c>
      <c r="AI101" s="1625">
        <v>7280</v>
      </c>
      <c r="AJ101" s="1625">
        <v>15954</v>
      </c>
      <c r="AK101" s="1625">
        <v>21536</v>
      </c>
      <c r="AL101" s="1625">
        <v>13936</v>
      </c>
      <c r="AM101" s="1625">
        <v>7211</v>
      </c>
      <c r="AN101" s="1625">
        <v>8603</v>
      </c>
      <c r="AO101" s="1625">
        <v>13010</v>
      </c>
      <c r="AP101" s="1625">
        <v>8281</v>
      </c>
      <c r="AQ101" s="1625">
        <v>35875</v>
      </c>
      <c r="AR101" s="1625">
        <v>7504</v>
      </c>
      <c r="AS101" s="1625">
        <v>13211</v>
      </c>
      <c r="AT101" s="1625">
        <v>15475</v>
      </c>
      <c r="AU101" s="1625">
        <v>10484</v>
      </c>
      <c r="AV101" s="1625">
        <v>9252</v>
      </c>
      <c r="AW101" s="1625">
        <v>16279</v>
      </c>
      <c r="AX101" s="1625">
        <v>7023</v>
      </c>
      <c r="AY101" s="1625">
        <v>68</v>
      </c>
      <c r="AZ101" s="1632">
        <v>2087</v>
      </c>
      <c r="BA101" s="1625">
        <v>476462</v>
      </c>
      <c r="BB101" s="1625">
        <v>22403</v>
      </c>
      <c r="BC101" s="1625">
        <v>6759</v>
      </c>
      <c r="BD101" s="1625">
        <v>6598</v>
      </c>
      <c r="BE101" s="1625">
        <v>8151</v>
      </c>
      <c r="BF101" s="1625">
        <v>5934</v>
      </c>
      <c r="BG101" s="1625">
        <v>5757</v>
      </c>
      <c r="BH101" s="1625">
        <v>9075</v>
      </c>
      <c r="BI101" s="1625">
        <v>11183</v>
      </c>
      <c r="BJ101" s="1625">
        <v>7993</v>
      </c>
      <c r="BK101" s="1625">
        <v>7854</v>
      </c>
      <c r="BL101" s="1625">
        <v>19380</v>
      </c>
      <c r="BM101" s="1625">
        <v>17663</v>
      </c>
      <c r="BN101" s="1625">
        <v>40896</v>
      </c>
      <c r="BO101" s="1625">
        <v>24785</v>
      </c>
      <c r="BP101" s="1625">
        <v>10777</v>
      </c>
      <c r="BQ101" s="1625">
        <v>4946</v>
      </c>
      <c r="BR101" s="1625">
        <v>4675</v>
      </c>
      <c r="BS101" s="1625">
        <v>3486</v>
      </c>
      <c r="BT101" s="1625">
        <v>3802</v>
      </c>
      <c r="BU101" s="1625">
        <v>9188</v>
      </c>
      <c r="BV101" s="1625">
        <v>8018</v>
      </c>
      <c r="BW101" s="1625">
        <v>13689</v>
      </c>
      <c r="BX101" s="1625">
        <v>22071</v>
      </c>
      <c r="BY101" s="1625">
        <v>7432</v>
      </c>
      <c r="BZ101" s="1625">
        <v>4591</v>
      </c>
      <c r="CA101" s="1625">
        <v>9989</v>
      </c>
      <c r="CB101" s="1625">
        <v>30823</v>
      </c>
      <c r="CC101" s="1650">
        <v>21426</v>
      </c>
      <c r="CD101" s="1625">
        <v>5123</v>
      </c>
      <c r="CE101" s="1625">
        <v>5188</v>
      </c>
      <c r="CF101" s="1625">
        <v>3030</v>
      </c>
      <c r="CG101" s="1625">
        <v>3953</v>
      </c>
      <c r="CH101" s="1625">
        <v>8451</v>
      </c>
      <c r="CI101" s="1625">
        <v>11715</v>
      </c>
      <c r="CJ101" s="1625">
        <v>7357</v>
      </c>
      <c r="CK101" s="1625">
        <v>3818</v>
      </c>
      <c r="CL101" s="1625">
        <v>4558</v>
      </c>
      <c r="CM101" s="1625">
        <v>6887</v>
      </c>
      <c r="CN101" s="1625">
        <v>4325</v>
      </c>
      <c r="CO101" s="1625">
        <v>19352</v>
      </c>
      <c r="CP101" s="1625">
        <v>3925</v>
      </c>
      <c r="CQ101" s="1625">
        <v>6946</v>
      </c>
      <c r="CR101" s="1625">
        <v>8040</v>
      </c>
      <c r="CS101" s="1625">
        <v>5517</v>
      </c>
      <c r="CT101" s="1625">
        <v>4840</v>
      </c>
      <c r="CU101" s="1625">
        <v>8477</v>
      </c>
      <c r="CV101" s="1625">
        <v>3678</v>
      </c>
      <c r="CW101" s="1625">
        <v>50</v>
      </c>
      <c r="CX101" s="1632">
        <v>1888</v>
      </c>
      <c r="CY101" s="1625">
        <v>402070</v>
      </c>
      <c r="CZ101" s="1625">
        <v>17481</v>
      </c>
      <c r="DA101" s="1625">
        <v>5451</v>
      </c>
      <c r="DB101" s="1625">
        <v>5194</v>
      </c>
      <c r="DC101" s="1625">
        <v>6889</v>
      </c>
      <c r="DD101" s="1625">
        <v>4874</v>
      </c>
      <c r="DE101" s="1625">
        <v>5224</v>
      </c>
      <c r="DF101" s="1625">
        <v>7814</v>
      </c>
      <c r="DG101" s="1625">
        <v>9159</v>
      </c>
      <c r="DH101" s="1625">
        <v>6602</v>
      </c>
      <c r="DI101" s="1625">
        <v>6685</v>
      </c>
      <c r="DJ101" s="1625">
        <v>15332</v>
      </c>
      <c r="DK101" s="1625">
        <v>14337</v>
      </c>
      <c r="DL101" s="1625">
        <v>33862</v>
      </c>
      <c r="DM101" s="1625">
        <v>18965</v>
      </c>
      <c r="DN101" s="1625">
        <v>9427</v>
      </c>
      <c r="DO101" s="1625">
        <v>4207</v>
      </c>
      <c r="DP101" s="1625">
        <v>4236</v>
      </c>
      <c r="DQ101" s="1625">
        <v>3103</v>
      </c>
      <c r="DR101" s="1625">
        <v>3199</v>
      </c>
      <c r="DS101" s="1625">
        <v>8388</v>
      </c>
      <c r="DT101" s="1625">
        <v>6817</v>
      </c>
      <c r="DU101" s="1625">
        <v>11399</v>
      </c>
      <c r="DV101" s="1625">
        <v>18524</v>
      </c>
      <c r="DW101" s="1625">
        <v>6779</v>
      </c>
      <c r="DX101" s="1625">
        <v>4090</v>
      </c>
      <c r="DY101" s="1625">
        <v>9213</v>
      </c>
      <c r="DZ101" s="1625">
        <v>25619</v>
      </c>
      <c r="EA101" s="1650">
        <v>18249</v>
      </c>
      <c r="EB101" s="1625">
        <v>4615</v>
      </c>
      <c r="EC101" s="1625">
        <v>4553</v>
      </c>
      <c r="ED101" s="1625">
        <v>2491</v>
      </c>
      <c r="EE101" s="1625">
        <v>3327</v>
      </c>
      <c r="EF101" s="1625">
        <v>7503</v>
      </c>
      <c r="EG101" s="1625">
        <v>9821</v>
      </c>
      <c r="EH101" s="1625">
        <v>6579</v>
      </c>
      <c r="EI101" s="1625">
        <v>3393</v>
      </c>
      <c r="EJ101" s="1625">
        <v>4045</v>
      </c>
      <c r="EK101" s="1625">
        <v>6123</v>
      </c>
      <c r="EL101" s="1625">
        <v>3956</v>
      </c>
      <c r="EM101" s="1625">
        <v>16523</v>
      </c>
      <c r="EN101" s="1625">
        <v>3579</v>
      </c>
      <c r="EO101" s="1625">
        <v>6265</v>
      </c>
      <c r="EP101" s="1625">
        <v>7435</v>
      </c>
      <c r="EQ101" s="1625">
        <v>4967</v>
      </c>
      <c r="ER101" s="1625">
        <v>4412</v>
      </c>
      <c r="ES101" s="1625">
        <v>7802</v>
      </c>
      <c r="ET101" s="1625">
        <v>3345</v>
      </c>
      <c r="EU101" s="1625">
        <v>18</v>
      </c>
      <c r="EV101" s="1632">
        <v>199</v>
      </c>
      <c r="EW101" s="1625"/>
      <c r="EX101" s="1625"/>
      <c r="EY101" s="1625"/>
      <c r="EZ101" s="1625"/>
      <c r="FA101" s="1625"/>
      <c r="FB101" s="1625"/>
      <c r="FC101" s="1625"/>
      <c r="FD101" s="1625"/>
      <c r="FE101" s="1625"/>
      <c r="FF101" s="1625"/>
      <c r="FG101" s="1625"/>
      <c r="FH101" s="1625"/>
      <c r="FI101" s="1625"/>
      <c r="FJ101" s="1625"/>
      <c r="FK101" s="1625"/>
      <c r="FL101" s="1625"/>
      <c r="FM101" s="1625"/>
      <c r="FN101" s="1625"/>
      <c r="FO101" s="1625"/>
      <c r="FP101" s="1625"/>
      <c r="FQ101" s="1625"/>
      <c r="FR101" s="1625"/>
      <c r="FS101" s="1625"/>
      <c r="FT101" s="1625"/>
      <c r="FU101" s="1625"/>
      <c r="FV101" s="1625"/>
      <c r="FW101" s="1625"/>
      <c r="FX101" s="1625"/>
      <c r="FY101" s="1650"/>
      <c r="FZ101" s="1625"/>
      <c r="GA101" s="1625"/>
      <c r="GB101" s="1625"/>
      <c r="GC101" s="1625"/>
      <c r="GD101" s="1625"/>
      <c r="GE101" s="1625"/>
      <c r="GF101" s="1625"/>
      <c r="GG101" s="1625"/>
      <c r="GH101" s="1625"/>
      <c r="GI101" s="1625"/>
      <c r="GJ101" s="1625"/>
      <c r="GK101" s="1625"/>
      <c r="GL101" s="1625"/>
      <c r="GM101" s="1625"/>
      <c r="GN101" s="1625"/>
      <c r="GO101" s="1625"/>
      <c r="GP101" s="1625"/>
      <c r="GQ101" s="1625"/>
      <c r="GR101" s="1625"/>
      <c r="GS101" s="1625"/>
      <c r="GT101" s="1627"/>
    </row>
    <row r="102" spans="1:202">
      <c r="A102" s="1620" t="s">
        <v>1700</v>
      </c>
      <c r="B102" s="1620">
        <v>1994</v>
      </c>
      <c r="C102" s="1627">
        <v>875933</v>
      </c>
      <c r="D102" s="1625">
        <v>38939</v>
      </c>
      <c r="E102" s="1625">
        <v>11950</v>
      </c>
      <c r="F102" s="1625">
        <v>11406</v>
      </c>
      <c r="G102" s="1625">
        <v>15218</v>
      </c>
      <c r="H102" s="1625">
        <v>10980</v>
      </c>
      <c r="I102" s="1625">
        <v>11215</v>
      </c>
      <c r="J102" s="1625">
        <v>16798</v>
      </c>
      <c r="K102" s="1625">
        <v>20073</v>
      </c>
      <c r="L102" s="1625">
        <v>14336</v>
      </c>
      <c r="M102" s="1625">
        <v>14695</v>
      </c>
      <c r="N102" s="1625">
        <v>34653</v>
      </c>
      <c r="O102" s="1625">
        <v>32687</v>
      </c>
      <c r="P102" s="1625">
        <v>75299</v>
      </c>
      <c r="Q102" s="1625">
        <v>44387</v>
      </c>
      <c r="R102" s="1625">
        <v>20647</v>
      </c>
      <c r="S102" s="1625">
        <v>9108</v>
      </c>
      <c r="T102" s="1625">
        <v>8822</v>
      </c>
      <c r="U102" s="1625">
        <v>6521</v>
      </c>
      <c r="V102" s="1625">
        <v>6877</v>
      </c>
      <c r="W102" s="1625">
        <v>18199</v>
      </c>
      <c r="X102" s="1625">
        <v>15253</v>
      </c>
      <c r="Y102" s="1625">
        <v>25503</v>
      </c>
      <c r="Z102" s="1625">
        <v>41111</v>
      </c>
      <c r="AA102" s="1625">
        <v>14401</v>
      </c>
      <c r="AB102" s="1625">
        <v>8612</v>
      </c>
      <c r="AC102" s="1625">
        <v>18821</v>
      </c>
      <c r="AD102" s="1625">
        <v>55741</v>
      </c>
      <c r="AE102" s="1650">
        <v>39484</v>
      </c>
      <c r="AF102" s="1625">
        <v>9637</v>
      </c>
      <c r="AG102" s="1625">
        <v>9653</v>
      </c>
      <c r="AH102" s="1625">
        <v>5518</v>
      </c>
      <c r="AI102" s="1625">
        <v>7337</v>
      </c>
      <c r="AJ102" s="1625">
        <v>16091</v>
      </c>
      <c r="AK102" s="1625">
        <v>21577</v>
      </c>
      <c r="AL102" s="1625">
        <v>13589</v>
      </c>
      <c r="AM102" s="1625">
        <v>7492</v>
      </c>
      <c r="AN102" s="1625">
        <v>8659</v>
      </c>
      <c r="AO102" s="1625">
        <v>12975</v>
      </c>
      <c r="AP102" s="1625">
        <v>7793</v>
      </c>
      <c r="AQ102" s="1625">
        <v>34902</v>
      </c>
      <c r="AR102" s="1625">
        <v>7308</v>
      </c>
      <c r="AS102" s="1625">
        <v>12672</v>
      </c>
      <c r="AT102" s="1625">
        <v>14713</v>
      </c>
      <c r="AU102" s="1625">
        <v>10266</v>
      </c>
      <c r="AV102" s="1625">
        <v>9135</v>
      </c>
      <c r="AW102" s="1625">
        <v>15986</v>
      </c>
      <c r="AX102" s="1625">
        <v>6830</v>
      </c>
      <c r="AY102" s="1625">
        <v>58</v>
      </c>
      <c r="AZ102" s="1632">
        <v>2006</v>
      </c>
      <c r="BA102" s="1625">
        <v>476080</v>
      </c>
      <c r="BB102" s="1625">
        <v>22078</v>
      </c>
      <c r="BC102" s="1625">
        <v>6680</v>
      </c>
      <c r="BD102" s="1625">
        <v>6313</v>
      </c>
      <c r="BE102" s="1625">
        <v>8333</v>
      </c>
      <c r="BF102" s="1625">
        <v>6051</v>
      </c>
      <c r="BG102" s="1625">
        <v>5887</v>
      </c>
      <c r="BH102" s="1625">
        <v>8906</v>
      </c>
      <c r="BI102" s="1625">
        <v>11035</v>
      </c>
      <c r="BJ102" s="1625">
        <v>7772</v>
      </c>
      <c r="BK102" s="1625">
        <v>7950</v>
      </c>
      <c r="BL102" s="1625">
        <v>19443</v>
      </c>
      <c r="BM102" s="1625">
        <v>18130</v>
      </c>
      <c r="BN102" s="1625">
        <v>41306</v>
      </c>
      <c r="BO102" s="1625">
        <v>25084</v>
      </c>
      <c r="BP102" s="1625">
        <v>11098</v>
      </c>
      <c r="BQ102" s="1625">
        <v>4909</v>
      </c>
      <c r="BR102" s="1625">
        <v>4663</v>
      </c>
      <c r="BS102" s="1625">
        <v>3434</v>
      </c>
      <c r="BT102" s="1625">
        <v>3776</v>
      </c>
      <c r="BU102" s="1625">
        <v>9598</v>
      </c>
      <c r="BV102" s="1625">
        <v>8300</v>
      </c>
      <c r="BW102" s="1625">
        <v>13932</v>
      </c>
      <c r="BX102" s="1625">
        <v>22411</v>
      </c>
      <c r="BY102" s="1625">
        <v>7498</v>
      </c>
      <c r="BZ102" s="1625">
        <v>4549</v>
      </c>
      <c r="CA102" s="1625">
        <v>9664</v>
      </c>
      <c r="CB102" s="1625">
        <v>30785</v>
      </c>
      <c r="CC102" s="1650">
        <v>21275</v>
      </c>
      <c r="CD102" s="1625">
        <v>5037</v>
      </c>
      <c r="CE102" s="1625">
        <v>5028</v>
      </c>
      <c r="CF102" s="1625">
        <v>2977</v>
      </c>
      <c r="CG102" s="1625">
        <v>3907</v>
      </c>
      <c r="CH102" s="1625">
        <v>8606</v>
      </c>
      <c r="CI102" s="1625">
        <v>11572</v>
      </c>
      <c r="CJ102" s="1625">
        <v>7303</v>
      </c>
      <c r="CK102" s="1625">
        <v>3979</v>
      </c>
      <c r="CL102" s="1625">
        <v>4556</v>
      </c>
      <c r="CM102" s="1625">
        <v>6929</v>
      </c>
      <c r="CN102" s="1625">
        <v>4114</v>
      </c>
      <c r="CO102" s="1625">
        <v>18868</v>
      </c>
      <c r="CP102" s="1625">
        <v>3843</v>
      </c>
      <c r="CQ102" s="1625">
        <v>6670</v>
      </c>
      <c r="CR102" s="1625">
        <v>7762</v>
      </c>
      <c r="CS102" s="1625">
        <v>5403</v>
      </c>
      <c r="CT102" s="1625">
        <v>4940</v>
      </c>
      <c r="CU102" s="1625">
        <v>8341</v>
      </c>
      <c r="CV102" s="1625">
        <v>3530</v>
      </c>
      <c r="CW102" s="1625">
        <v>36</v>
      </c>
      <c r="CX102" s="1632">
        <v>1819</v>
      </c>
      <c r="CY102" s="1625">
        <v>399853</v>
      </c>
      <c r="CZ102" s="1625">
        <v>16861</v>
      </c>
      <c r="DA102" s="1625">
        <v>5270</v>
      </c>
      <c r="DB102" s="1625">
        <v>5093</v>
      </c>
      <c r="DC102" s="1625">
        <v>6885</v>
      </c>
      <c r="DD102" s="1625">
        <v>4929</v>
      </c>
      <c r="DE102" s="1625">
        <v>5328</v>
      </c>
      <c r="DF102" s="1625">
        <v>7892</v>
      </c>
      <c r="DG102" s="1625">
        <v>9038</v>
      </c>
      <c r="DH102" s="1625">
        <v>6564</v>
      </c>
      <c r="DI102" s="1625">
        <v>6745</v>
      </c>
      <c r="DJ102" s="1625">
        <v>15210</v>
      </c>
      <c r="DK102" s="1625">
        <v>14557</v>
      </c>
      <c r="DL102" s="1625">
        <v>33993</v>
      </c>
      <c r="DM102" s="1625">
        <v>19303</v>
      </c>
      <c r="DN102" s="1625">
        <v>9549</v>
      </c>
      <c r="DO102" s="1625">
        <v>4199</v>
      </c>
      <c r="DP102" s="1625">
        <v>4159</v>
      </c>
      <c r="DQ102" s="1625">
        <v>3087</v>
      </c>
      <c r="DR102" s="1625">
        <v>3101</v>
      </c>
      <c r="DS102" s="1625">
        <v>8601</v>
      </c>
      <c r="DT102" s="1625">
        <v>6953</v>
      </c>
      <c r="DU102" s="1625">
        <v>11571</v>
      </c>
      <c r="DV102" s="1625">
        <v>18700</v>
      </c>
      <c r="DW102" s="1625">
        <v>6903</v>
      </c>
      <c r="DX102" s="1625">
        <v>4063</v>
      </c>
      <c r="DY102" s="1625">
        <v>9157</v>
      </c>
      <c r="DZ102" s="1625">
        <v>24956</v>
      </c>
      <c r="EA102" s="1650">
        <v>18209</v>
      </c>
      <c r="EB102" s="1625">
        <v>4600</v>
      </c>
      <c r="EC102" s="1625">
        <v>4625</v>
      </c>
      <c r="ED102" s="1625">
        <v>2541</v>
      </c>
      <c r="EE102" s="1625">
        <v>3430</v>
      </c>
      <c r="EF102" s="1625">
        <v>7485</v>
      </c>
      <c r="EG102" s="1625">
        <v>10005</v>
      </c>
      <c r="EH102" s="1625">
        <v>6286</v>
      </c>
      <c r="EI102" s="1625">
        <v>3513</v>
      </c>
      <c r="EJ102" s="1625">
        <v>4103</v>
      </c>
      <c r="EK102" s="1625">
        <v>6046</v>
      </c>
      <c r="EL102" s="1625">
        <v>3679</v>
      </c>
      <c r="EM102" s="1625">
        <v>16034</v>
      </c>
      <c r="EN102" s="1625">
        <v>3465</v>
      </c>
      <c r="EO102" s="1625">
        <v>6002</v>
      </c>
      <c r="EP102" s="1625">
        <v>6951</v>
      </c>
      <c r="EQ102" s="1625">
        <v>4863</v>
      </c>
      <c r="ER102" s="1625">
        <v>4195</v>
      </c>
      <c r="ES102" s="1625">
        <v>7645</v>
      </c>
      <c r="ET102" s="1625">
        <v>3300</v>
      </c>
      <c r="EU102" s="1625">
        <v>22</v>
      </c>
      <c r="EV102" s="1632">
        <v>187</v>
      </c>
      <c r="EW102" s="1625"/>
      <c r="EX102" s="1625"/>
      <c r="EY102" s="1625"/>
      <c r="EZ102" s="1625"/>
      <c r="FA102" s="1625"/>
      <c r="FB102" s="1625"/>
      <c r="FC102" s="1625"/>
      <c r="FD102" s="1625"/>
      <c r="FE102" s="1625"/>
      <c r="FF102" s="1625"/>
      <c r="FG102" s="1625"/>
      <c r="FH102" s="1625"/>
      <c r="FI102" s="1625"/>
      <c r="FJ102" s="1625"/>
      <c r="FK102" s="1625"/>
      <c r="FL102" s="1625"/>
      <c r="FM102" s="1625"/>
      <c r="FN102" s="1625"/>
      <c r="FO102" s="1625"/>
      <c r="FP102" s="1625"/>
      <c r="FQ102" s="1625"/>
      <c r="FR102" s="1625"/>
      <c r="FS102" s="1625"/>
      <c r="FT102" s="1625"/>
      <c r="FU102" s="1625"/>
      <c r="FV102" s="1625"/>
      <c r="FW102" s="1625"/>
      <c r="FX102" s="1625"/>
      <c r="FY102" s="1650"/>
      <c r="FZ102" s="1625"/>
      <c r="GA102" s="1625"/>
      <c r="GB102" s="1625"/>
      <c r="GC102" s="1625"/>
      <c r="GD102" s="1625"/>
      <c r="GE102" s="1625"/>
      <c r="GF102" s="1625"/>
      <c r="GG102" s="1625"/>
      <c r="GH102" s="1625"/>
      <c r="GI102" s="1625"/>
      <c r="GJ102" s="1625"/>
      <c r="GK102" s="1625"/>
      <c r="GL102" s="1625"/>
      <c r="GM102" s="1625"/>
      <c r="GN102" s="1625"/>
      <c r="GO102" s="1625"/>
      <c r="GP102" s="1625"/>
      <c r="GQ102" s="1625"/>
      <c r="GR102" s="1625"/>
      <c r="GS102" s="1625"/>
      <c r="GT102" s="1627"/>
    </row>
    <row r="103" spans="1:202">
      <c r="A103" s="1620" t="s">
        <v>1679</v>
      </c>
      <c r="B103" s="1620">
        <v>1995</v>
      </c>
      <c r="C103" s="1627">
        <v>922139</v>
      </c>
      <c r="D103" s="1625">
        <v>40678</v>
      </c>
      <c r="E103" s="1625">
        <v>12496</v>
      </c>
      <c r="F103" s="1625">
        <v>12043</v>
      </c>
      <c r="G103" s="1625">
        <v>15980</v>
      </c>
      <c r="H103" s="1625">
        <v>10931</v>
      </c>
      <c r="I103" s="1625">
        <v>11259</v>
      </c>
      <c r="J103" s="1625">
        <v>17743</v>
      </c>
      <c r="K103" s="1625">
        <v>21621</v>
      </c>
      <c r="L103" s="1625">
        <v>14672</v>
      </c>
      <c r="M103" s="1625">
        <v>15428</v>
      </c>
      <c r="N103" s="1625">
        <v>36799</v>
      </c>
      <c r="O103" s="1625">
        <v>34317</v>
      </c>
      <c r="P103" s="1625">
        <v>78651</v>
      </c>
      <c r="Q103" s="1625">
        <v>46507</v>
      </c>
      <c r="R103" s="1625">
        <v>21222</v>
      </c>
      <c r="S103" s="1625">
        <v>9552</v>
      </c>
      <c r="T103" s="1625">
        <v>9174</v>
      </c>
      <c r="U103" s="1625">
        <v>6782</v>
      </c>
      <c r="V103" s="1625">
        <v>7168</v>
      </c>
      <c r="W103" s="1625">
        <v>18052</v>
      </c>
      <c r="X103" s="1625">
        <v>15811</v>
      </c>
      <c r="Y103" s="1625">
        <v>26666</v>
      </c>
      <c r="Z103" s="1625">
        <v>42944</v>
      </c>
      <c r="AA103" s="1625">
        <v>15072</v>
      </c>
      <c r="AB103" s="1625">
        <v>8958</v>
      </c>
      <c r="AC103" s="1625">
        <v>19321</v>
      </c>
      <c r="AD103" s="1625">
        <v>58255</v>
      </c>
      <c r="AE103" s="1650">
        <v>47044</v>
      </c>
      <c r="AF103" s="1625">
        <v>10106</v>
      </c>
      <c r="AG103" s="1625">
        <v>10064</v>
      </c>
      <c r="AH103" s="1625">
        <v>5789</v>
      </c>
      <c r="AI103" s="1625">
        <v>7687</v>
      </c>
      <c r="AJ103" s="1625">
        <v>16543</v>
      </c>
      <c r="AK103" s="1625">
        <v>22650</v>
      </c>
      <c r="AL103" s="1625">
        <v>14484</v>
      </c>
      <c r="AM103" s="1625">
        <v>7641</v>
      </c>
      <c r="AN103" s="1625">
        <v>8863</v>
      </c>
      <c r="AO103" s="1625">
        <v>13509</v>
      </c>
      <c r="AP103" s="1625">
        <v>8093</v>
      </c>
      <c r="AQ103" s="1625">
        <v>37158</v>
      </c>
      <c r="AR103" s="1625">
        <v>7947</v>
      </c>
      <c r="AS103" s="1625">
        <v>13605</v>
      </c>
      <c r="AT103" s="1625">
        <v>15389</v>
      </c>
      <c r="AU103" s="1625">
        <v>10937</v>
      </c>
      <c r="AV103" s="1625">
        <v>9846</v>
      </c>
      <c r="AW103" s="1625">
        <v>17272</v>
      </c>
      <c r="AX103" s="1625">
        <v>7283</v>
      </c>
      <c r="AY103" s="1625">
        <v>49</v>
      </c>
      <c r="AZ103" s="1632">
        <v>2078</v>
      </c>
      <c r="BA103" s="1625">
        <v>501276</v>
      </c>
      <c r="BB103" s="1625">
        <v>22945</v>
      </c>
      <c r="BC103" s="1625">
        <v>6920</v>
      </c>
      <c r="BD103" s="1625">
        <v>6527</v>
      </c>
      <c r="BE103" s="1625">
        <v>8676</v>
      </c>
      <c r="BF103" s="1625">
        <v>5947</v>
      </c>
      <c r="BG103" s="1625">
        <v>5981</v>
      </c>
      <c r="BH103" s="1625">
        <v>9760</v>
      </c>
      <c r="BI103" s="1625">
        <v>11858</v>
      </c>
      <c r="BJ103" s="1625">
        <v>8121</v>
      </c>
      <c r="BK103" s="1625">
        <v>8307</v>
      </c>
      <c r="BL103" s="1625">
        <v>20548</v>
      </c>
      <c r="BM103" s="1625">
        <v>19081</v>
      </c>
      <c r="BN103" s="1625">
        <v>43286</v>
      </c>
      <c r="BO103" s="1625">
        <v>26294</v>
      </c>
      <c r="BP103" s="1625">
        <v>11324</v>
      </c>
      <c r="BQ103" s="1625">
        <v>5078</v>
      </c>
      <c r="BR103" s="1625">
        <v>4780</v>
      </c>
      <c r="BS103" s="1625">
        <v>3541</v>
      </c>
      <c r="BT103" s="1625">
        <v>3885</v>
      </c>
      <c r="BU103" s="1625">
        <v>9524</v>
      </c>
      <c r="BV103" s="1625">
        <v>8512</v>
      </c>
      <c r="BW103" s="1625">
        <v>14586</v>
      </c>
      <c r="BX103" s="1625">
        <v>23594</v>
      </c>
      <c r="BY103" s="1625">
        <v>7993</v>
      </c>
      <c r="BZ103" s="1625">
        <v>4690</v>
      </c>
      <c r="CA103" s="1625">
        <v>10300</v>
      </c>
      <c r="CB103" s="1625">
        <v>32011</v>
      </c>
      <c r="CC103" s="1650">
        <v>24873</v>
      </c>
      <c r="CD103" s="1625">
        <v>5301</v>
      </c>
      <c r="CE103" s="1625">
        <v>5294</v>
      </c>
      <c r="CF103" s="1625">
        <v>3078</v>
      </c>
      <c r="CG103" s="1625">
        <v>4124</v>
      </c>
      <c r="CH103" s="1625">
        <v>8675</v>
      </c>
      <c r="CI103" s="1625">
        <v>12449</v>
      </c>
      <c r="CJ103" s="1625">
        <v>7774</v>
      </c>
      <c r="CK103" s="1625">
        <v>4036</v>
      </c>
      <c r="CL103" s="1625">
        <v>4731</v>
      </c>
      <c r="CM103" s="1625">
        <v>7210</v>
      </c>
      <c r="CN103" s="1625">
        <v>4289</v>
      </c>
      <c r="CO103" s="1625">
        <v>20053</v>
      </c>
      <c r="CP103" s="1625">
        <v>4155</v>
      </c>
      <c r="CQ103" s="1625">
        <v>7102</v>
      </c>
      <c r="CR103" s="1625">
        <v>8207</v>
      </c>
      <c r="CS103" s="1625">
        <v>5805</v>
      </c>
      <c r="CT103" s="1625">
        <v>5215</v>
      </c>
      <c r="CU103" s="1625">
        <v>9030</v>
      </c>
      <c r="CV103" s="1625">
        <v>3937</v>
      </c>
      <c r="CW103" s="1625">
        <v>23</v>
      </c>
      <c r="CX103" s="1632">
        <v>1846</v>
      </c>
      <c r="CY103" s="1625">
        <v>420863</v>
      </c>
      <c r="CZ103" s="1625">
        <v>17733</v>
      </c>
      <c r="DA103" s="1625">
        <v>5576</v>
      </c>
      <c r="DB103" s="1625">
        <v>5516</v>
      </c>
      <c r="DC103" s="1625">
        <v>7304</v>
      </c>
      <c r="DD103" s="1625">
        <v>4984</v>
      </c>
      <c r="DE103" s="1625">
        <v>5278</v>
      </c>
      <c r="DF103" s="1625">
        <v>7983</v>
      </c>
      <c r="DG103" s="1625">
        <v>9763</v>
      </c>
      <c r="DH103" s="1625">
        <v>6551</v>
      </c>
      <c r="DI103" s="1625">
        <v>7121</v>
      </c>
      <c r="DJ103" s="1625">
        <v>16251</v>
      </c>
      <c r="DK103" s="1625">
        <v>15236</v>
      </c>
      <c r="DL103" s="1625">
        <v>35365</v>
      </c>
      <c r="DM103" s="1625">
        <v>20213</v>
      </c>
      <c r="DN103" s="1625">
        <v>9898</v>
      </c>
      <c r="DO103" s="1625">
        <v>4474</v>
      </c>
      <c r="DP103" s="1625">
        <v>4394</v>
      </c>
      <c r="DQ103" s="1625">
        <v>3241</v>
      </c>
      <c r="DR103" s="1625">
        <v>3283</v>
      </c>
      <c r="DS103" s="1625">
        <v>8528</v>
      </c>
      <c r="DT103" s="1625">
        <v>7299</v>
      </c>
      <c r="DU103" s="1625">
        <v>12080</v>
      </c>
      <c r="DV103" s="1625">
        <v>19350</v>
      </c>
      <c r="DW103" s="1625">
        <v>7079</v>
      </c>
      <c r="DX103" s="1625">
        <v>4268</v>
      </c>
      <c r="DY103" s="1625">
        <v>9021</v>
      </c>
      <c r="DZ103" s="1625">
        <v>26244</v>
      </c>
      <c r="EA103" s="1650">
        <v>22171</v>
      </c>
      <c r="EB103" s="1625">
        <v>4805</v>
      </c>
      <c r="EC103" s="1625">
        <v>4770</v>
      </c>
      <c r="ED103" s="1625">
        <v>2711</v>
      </c>
      <c r="EE103" s="1625">
        <v>3563</v>
      </c>
      <c r="EF103" s="1625">
        <v>7868</v>
      </c>
      <c r="EG103" s="1625">
        <v>10201</v>
      </c>
      <c r="EH103" s="1625">
        <v>6710</v>
      </c>
      <c r="EI103" s="1625">
        <v>3605</v>
      </c>
      <c r="EJ103" s="1625">
        <v>4132</v>
      </c>
      <c r="EK103" s="1625">
        <v>6299</v>
      </c>
      <c r="EL103" s="1625">
        <v>3804</v>
      </c>
      <c r="EM103" s="1625">
        <v>17105</v>
      </c>
      <c r="EN103" s="1625">
        <v>3792</v>
      </c>
      <c r="EO103" s="1625">
        <v>6503</v>
      </c>
      <c r="EP103" s="1625">
        <v>7182</v>
      </c>
      <c r="EQ103" s="1625">
        <v>5132</v>
      </c>
      <c r="ER103" s="1625">
        <v>4631</v>
      </c>
      <c r="ES103" s="1625">
        <v>8242</v>
      </c>
      <c r="ET103" s="1625">
        <v>3346</v>
      </c>
      <c r="EU103" s="1625">
        <v>26</v>
      </c>
      <c r="EV103" s="1632">
        <v>232</v>
      </c>
      <c r="EW103" s="1625"/>
      <c r="EX103" s="1625"/>
      <c r="EY103" s="1625"/>
      <c r="EZ103" s="1625"/>
      <c r="FA103" s="1625"/>
      <c r="FB103" s="1625"/>
      <c r="FC103" s="1625"/>
      <c r="FD103" s="1625"/>
      <c r="FE103" s="1625"/>
      <c r="FF103" s="1625"/>
      <c r="FG103" s="1625"/>
      <c r="FH103" s="1625"/>
      <c r="FI103" s="1625"/>
      <c r="FJ103" s="1625"/>
      <c r="FK103" s="1625"/>
      <c r="FL103" s="1625"/>
      <c r="FM103" s="1625"/>
      <c r="FN103" s="1625"/>
      <c r="FO103" s="1625"/>
      <c r="FP103" s="1625"/>
      <c r="FQ103" s="1625"/>
      <c r="FR103" s="1625"/>
      <c r="FS103" s="1625"/>
      <c r="FT103" s="1625"/>
      <c r="FU103" s="1625"/>
      <c r="FV103" s="1625"/>
      <c r="FW103" s="1625"/>
      <c r="FX103" s="1625"/>
      <c r="FY103" s="1650"/>
      <c r="FZ103" s="1625"/>
      <c r="GA103" s="1625"/>
      <c r="GB103" s="1625"/>
      <c r="GC103" s="1625"/>
      <c r="GD103" s="1625"/>
      <c r="GE103" s="1625"/>
      <c r="GF103" s="1625"/>
      <c r="GG103" s="1625"/>
      <c r="GH103" s="1625"/>
      <c r="GI103" s="1625"/>
      <c r="GJ103" s="1625"/>
      <c r="GK103" s="1625"/>
      <c r="GL103" s="1625"/>
      <c r="GM103" s="1625"/>
      <c r="GN103" s="1625"/>
      <c r="GO103" s="1625"/>
      <c r="GP103" s="1625"/>
      <c r="GQ103" s="1625"/>
      <c r="GR103" s="1625"/>
      <c r="GS103" s="1625"/>
      <c r="GT103" s="1627"/>
    </row>
    <row r="104" spans="1:202">
      <c r="A104" s="1620" t="s">
        <v>1701</v>
      </c>
      <c r="B104" s="1620">
        <v>1996</v>
      </c>
      <c r="C104" s="1627">
        <v>896211</v>
      </c>
      <c r="D104" s="1625">
        <v>40742</v>
      </c>
      <c r="E104" s="1625">
        <v>12542</v>
      </c>
      <c r="F104" s="1625">
        <v>11870</v>
      </c>
      <c r="G104" s="1625">
        <v>15743</v>
      </c>
      <c r="H104" s="1625">
        <v>11104</v>
      </c>
      <c r="I104" s="1625">
        <v>11332</v>
      </c>
      <c r="J104" s="1625">
        <v>17612</v>
      </c>
      <c r="K104" s="1625">
        <v>20884</v>
      </c>
      <c r="L104" s="1625">
        <v>14553</v>
      </c>
      <c r="M104" s="1625">
        <v>14820</v>
      </c>
      <c r="N104" s="1625">
        <v>36608</v>
      </c>
      <c r="O104" s="1625">
        <v>33939</v>
      </c>
      <c r="P104" s="1625">
        <v>77356</v>
      </c>
      <c r="Q104" s="1625">
        <v>45884</v>
      </c>
      <c r="R104" s="1625">
        <v>20437</v>
      </c>
      <c r="S104" s="1625">
        <v>9187</v>
      </c>
      <c r="T104" s="1625">
        <v>8967</v>
      </c>
      <c r="U104" s="1625">
        <v>6617</v>
      </c>
      <c r="V104" s="1625">
        <v>7014</v>
      </c>
      <c r="W104" s="1625">
        <v>18323</v>
      </c>
      <c r="X104" s="1625">
        <v>15326</v>
      </c>
      <c r="Y104" s="1625">
        <v>26089</v>
      </c>
      <c r="Z104" s="1625">
        <v>42231</v>
      </c>
      <c r="AA104" s="1625">
        <v>14659</v>
      </c>
      <c r="AB104" s="1625">
        <v>8646</v>
      </c>
      <c r="AC104" s="1625">
        <v>19068</v>
      </c>
      <c r="AD104" s="1625">
        <v>57187</v>
      </c>
      <c r="AE104" s="1650">
        <v>39112</v>
      </c>
      <c r="AF104" s="1625">
        <v>9769</v>
      </c>
      <c r="AG104" s="1625">
        <v>9747</v>
      </c>
      <c r="AH104" s="1625">
        <v>5382</v>
      </c>
      <c r="AI104" s="1625">
        <v>7501</v>
      </c>
      <c r="AJ104" s="1625">
        <v>16193</v>
      </c>
      <c r="AK104" s="1625">
        <v>21736</v>
      </c>
      <c r="AL104" s="1625">
        <v>13947</v>
      </c>
      <c r="AM104" s="1625">
        <v>7602</v>
      </c>
      <c r="AN104" s="1625">
        <v>8852</v>
      </c>
      <c r="AO104" s="1625">
        <v>13295</v>
      </c>
      <c r="AP104" s="1625">
        <v>7855</v>
      </c>
      <c r="AQ104" s="1625">
        <v>35798</v>
      </c>
      <c r="AR104" s="1625">
        <v>7517</v>
      </c>
      <c r="AS104" s="1625">
        <v>12938</v>
      </c>
      <c r="AT104" s="1625">
        <v>14723</v>
      </c>
      <c r="AU104" s="1625">
        <v>10577</v>
      </c>
      <c r="AV104" s="1625">
        <v>9320</v>
      </c>
      <c r="AW104" s="1625">
        <v>16531</v>
      </c>
      <c r="AX104" s="1625">
        <v>7038</v>
      </c>
      <c r="AY104" s="1625">
        <v>68</v>
      </c>
      <c r="AZ104" s="1632">
        <v>1970</v>
      </c>
      <c r="BA104" s="1625">
        <v>488605</v>
      </c>
      <c r="BB104" s="1625">
        <v>22910</v>
      </c>
      <c r="BC104" s="1625">
        <v>6955</v>
      </c>
      <c r="BD104" s="1625">
        <v>6508</v>
      </c>
      <c r="BE104" s="1625">
        <v>8695</v>
      </c>
      <c r="BF104" s="1625">
        <v>6085</v>
      </c>
      <c r="BG104" s="1625">
        <v>5947</v>
      </c>
      <c r="BH104" s="1625">
        <v>9432</v>
      </c>
      <c r="BI104" s="1625">
        <v>11452</v>
      </c>
      <c r="BJ104" s="1625">
        <v>8029</v>
      </c>
      <c r="BK104" s="1625">
        <v>7950</v>
      </c>
      <c r="BL104" s="1625">
        <v>20439</v>
      </c>
      <c r="BM104" s="1625">
        <v>18899</v>
      </c>
      <c r="BN104" s="1625">
        <v>42696</v>
      </c>
      <c r="BO104" s="1625">
        <v>26039</v>
      </c>
      <c r="BP104" s="1625">
        <v>11046</v>
      </c>
      <c r="BQ104" s="1625">
        <v>4899</v>
      </c>
      <c r="BR104" s="1625">
        <v>4774</v>
      </c>
      <c r="BS104" s="1625">
        <v>3411</v>
      </c>
      <c r="BT104" s="1625">
        <v>3843</v>
      </c>
      <c r="BU104" s="1625">
        <v>9608</v>
      </c>
      <c r="BV104" s="1625">
        <v>8402</v>
      </c>
      <c r="BW104" s="1625">
        <v>14231</v>
      </c>
      <c r="BX104" s="1625">
        <v>23123</v>
      </c>
      <c r="BY104" s="1625">
        <v>7775</v>
      </c>
      <c r="BZ104" s="1625">
        <v>4605</v>
      </c>
      <c r="CA104" s="1625">
        <v>10014</v>
      </c>
      <c r="CB104" s="1625">
        <v>31408</v>
      </c>
      <c r="CC104" s="1650">
        <v>21274</v>
      </c>
      <c r="CD104" s="1625">
        <v>5190</v>
      </c>
      <c r="CE104" s="1625">
        <v>5174</v>
      </c>
      <c r="CF104" s="1625">
        <v>2871</v>
      </c>
      <c r="CG104" s="1625">
        <v>3915</v>
      </c>
      <c r="CH104" s="1625">
        <v>8740</v>
      </c>
      <c r="CI104" s="1625">
        <v>11936</v>
      </c>
      <c r="CJ104" s="1625">
        <v>7520</v>
      </c>
      <c r="CK104" s="1625">
        <v>4043</v>
      </c>
      <c r="CL104" s="1625">
        <v>4639</v>
      </c>
      <c r="CM104" s="1625">
        <v>7021</v>
      </c>
      <c r="CN104" s="1625">
        <v>4111</v>
      </c>
      <c r="CO104" s="1625">
        <v>19421</v>
      </c>
      <c r="CP104" s="1625">
        <v>3928</v>
      </c>
      <c r="CQ104" s="1625">
        <v>6801</v>
      </c>
      <c r="CR104" s="1625">
        <v>7859</v>
      </c>
      <c r="CS104" s="1625">
        <v>5715</v>
      </c>
      <c r="CT104" s="1625">
        <v>4981</v>
      </c>
      <c r="CU104" s="1625">
        <v>8716</v>
      </c>
      <c r="CV104" s="1625">
        <v>3763</v>
      </c>
      <c r="CW104" s="1625">
        <v>41</v>
      </c>
      <c r="CX104" s="1632">
        <v>1771</v>
      </c>
      <c r="CY104" s="1625">
        <v>407606</v>
      </c>
      <c r="CZ104" s="1625">
        <v>17832</v>
      </c>
      <c r="DA104" s="1625">
        <v>5587</v>
      </c>
      <c r="DB104" s="1625">
        <v>5362</v>
      </c>
      <c r="DC104" s="1625">
        <v>7048</v>
      </c>
      <c r="DD104" s="1625">
        <v>5019</v>
      </c>
      <c r="DE104" s="1625">
        <v>5385</v>
      </c>
      <c r="DF104" s="1625">
        <v>8180</v>
      </c>
      <c r="DG104" s="1625">
        <v>9432</v>
      </c>
      <c r="DH104" s="1625">
        <v>6524</v>
      </c>
      <c r="DI104" s="1625">
        <v>6870</v>
      </c>
      <c r="DJ104" s="1625">
        <v>16169</v>
      </c>
      <c r="DK104" s="1625">
        <v>15040</v>
      </c>
      <c r="DL104" s="1625">
        <v>34660</v>
      </c>
      <c r="DM104" s="1625">
        <v>19845</v>
      </c>
      <c r="DN104" s="1625">
        <v>9391</v>
      </c>
      <c r="DO104" s="1625">
        <v>4288</v>
      </c>
      <c r="DP104" s="1625">
        <v>4193</v>
      </c>
      <c r="DQ104" s="1625">
        <v>3206</v>
      </c>
      <c r="DR104" s="1625">
        <v>3171</v>
      </c>
      <c r="DS104" s="1625">
        <v>8715</v>
      </c>
      <c r="DT104" s="1625">
        <v>6924</v>
      </c>
      <c r="DU104" s="1625">
        <v>11858</v>
      </c>
      <c r="DV104" s="1625">
        <v>19108</v>
      </c>
      <c r="DW104" s="1625">
        <v>6884</v>
      </c>
      <c r="DX104" s="1625">
        <v>4041</v>
      </c>
      <c r="DY104" s="1625">
        <v>9054</v>
      </c>
      <c r="DZ104" s="1625">
        <v>25779</v>
      </c>
      <c r="EA104" s="1650">
        <v>17838</v>
      </c>
      <c r="EB104" s="1625">
        <v>4579</v>
      </c>
      <c r="EC104" s="1625">
        <v>4573</v>
      </c>
      <c r="ED104" s="1625">
        <v>2511</v>
      </c>
      <c r="EE104" s="1625">
        <v>3586</v>
      </c>
      <c r="EF104" s="1625">
        <v>7453</v>
      </c>
      <c r="EG104" s="1625">
        <v>9800</v>
      </c>
      <c r="EH104" s="1625">
        <v>6427</v>
      </c>
      <c r="EI104" s="1625">
        <v>3559</v>
      </c>
      <c r="EJ104" s="1625">
        <v>4213</v>
      </c>
      <c r="EK104" s="1625">
        <v>6274</v>
      </c>
      <c r="EL104" s="1625">
        <v>3744</v>
      </c>
      <c r="EM104" s="1625">
        <v>16377</v>
      </c>
      <c r="EN104" s="1625">
        <v>3589</v>
      </c>
      <c r="EO104" s="1625">
        <v>6137</v>
      </c>
      <c r="EP104" s="1625">
        <v>6864</v>
      </c>
      <c r="EQ104" s="1625">
        <v>4862</v>
      </c>
      <c r="ER104" s="1625">
        <v>4339</v>
      </c>
      <c r="ES104" s="1625">
        <v>7815</v>
      </c>
      <c r="ET104" s="1625">
        <v>3275</v>
      </c>
      <c r="EU104" s="1625">
        <v>27</v>
      </c>
      <c r="EV104" s="1632">
        <v>199</v>
      </c>
      <c r="EW104" s="1625"/>
      <c r="EX104" s="1625"/>
      <c r="EY104" s="1625"/>
      <c r="EZ104" s="1625"/>
      <c r="FA104" s="1625"/>
      <c r="FB104" s="1625"/>
      <c r="FC104" s="1625"/>
      <c r="FD104" s="1625"/>
      <c r="FE104" s="1625"/>
      <c r="FF104" s="1625"/>
      <c r="FG104" s="1625"/>
      <c r="FH104" s="1625"/>
      <c r="FI104" s="1625"/>
      <c r="FJ104" s="1625"/>
      <c r="FK104" s="1625"/>
      <c r="FL104" s="1625"/>
      <c r="FM104" s="1625"/>
      <c r="FN104" s="1625"/>
      <c r="FO104" s="1625"/>
      <c r="FP104" s="1625"/>
      <c r="FQ104" s="1625"/>
      <c r="FR104" s="1625"/>
      <c r="FS104" s="1625"/>
      <c r="FT104" s="1625"/>
      <c r="FU104" s="1625"/>
      <c r="FV104" s="1625"/>
      <c r="FW104" s="1625"/>
      <c r="FX104" s="1625"/>
      <c r="FY104" s="1650"/>
      <c r="FZ104" s="1625"/>
      <c r="GA104" s="1625"/>
      <c r="GB104" s="1625"/>
      <c r="GC104" s="1625"/>
      <c r="GD104" s="1625"/>
      <c r="GE104" s="1625"/>
      <c r="GF104" s="1625"/>
      <c r="GG104" s="1625"/>
      <c r="GH104" s="1625"/>
      <c r="GI104" s="1625"/>
      <c r="GJ104" s="1625"/>
      <c r="GK104" s="1625"/>
      <c r="GL104" s="1625"/>
      <c r="GM104" s="1625"/>
      <c r="GN104" s="1625"/>
      <c r="GO104" s="1625"/>
      <c r="GP104" s="1625"/>
      <c r="GQ104" s="1625"/>
      <c r="GR104" s="1625"/>
      <c r="GS104" s="1625"/>
      <c r="GT104" s="1627"/>
    </row>
    <row r="105" spans="1:202">
      <c r="A105" s="1620" t="s">
        <v>1702</v>
      </c>
      <c r="B105" s="1620">
        <v>1997</v>
      </c>
      <c r="C105" s="1627">
        <v>913402</v>
      </c>
      <c r="D105" s="1625">
        <v>41238</v>
      </c>
      <c r="E105" s="1625">
        <v>12768</v>
      </c>
      <c r="F105" s="1625">
        <v>12218</v>
      </c>
      <c r="G105" s="1625">
        <v>16045</v>
      </c>
      <c r="H105" s="1625">
        <v>11510</v>
      </c>
      <c r="I105" s="1625">
        <v>11490</v>
      </c>
      <c r="J105" s="1625">
        <v>17730</v>
      </c>
      <c r="K105" s="1625">
        <v>21806</v>
      </c>
      <c r="L105" s="1625">
        <v>15036</v>
      </c>
      <c r="M105" s="1625">
        <v>14969</v>
      </c>
      <c r="N105" s="1625">
        <v>37217</v>
      </c>
      <c r="O105" s="1625">
        <v>34662</v>
      </c>
      <c r="P105" s="1625">
        <v>78744</v>
      </c>
      <c r="Q105" s="1625">
        <v>47483</v>
      </c>
      <c r="R105" s="1625">
        <v>20976</v>
      </c>
      <c r="S105" s="1625">
        <v>9519</v>
      </c>
      <c r="T105" s="1625">
        <v>9061</v>
      </c>
      <c r="U105" s="1625">
        <v>6949</v>
      </c>
      <c r="V105" s="1625">
        <v>7005</v>
      </c>
      <c r="W105" s="1625">
        <v>18542</v>
      </c>
      <c r="X105" s="1625">
        <v>15697</v>
      </c>
      <c r="Y105" s="1625">
        <v>26343</v>
      </c>
      <c r="Z105" s="1625">
        <v>42787</v>
      </c>
      <c r="AA105" s="1625">
        <v>14526</v>
      </c>
      <c r="AB105" s="1625">
        <v>8789</v>
      </c>
      <c r="AC105" s="1625">
        <v>19239</v>
      </c>
      <c r="AD105" s="1625">
        <v>57864</v>
      </c>
      <c r="AE105" s="1650">
        <v>39797</v>
      </c>
      <c r="AF105" s="1625">
        <v>9982</v>
      </c>
      <c r="AG105" s="1625">
        <v>9770</v>
      </c>
      <c r="AH105" s="1625">
        <v>5672</v>
      </c>
      <c r="AI105" s="1625">
        <v>7554</v>
      </c>
      <c r="AJ105" s="1625">
        <v>16236</v>
      </c>
      <c r="AK105" s="1625">
        <v>22425</v>
      </c>
      <c r="AL105" s="1625">
        <v>14179</v>
      </c>
      <c r="AM105" s="1625">
        <v>7734</v>
      </c>
      <c r="AN105" s="1625">
        <v>8959</v>
      </c>
      <c r="AO105" s="1625">
        <v>13476</v>
      </c>
      <c r="AP105" s="1625">
        <v>7974</v>
      </c>
      <c r="AQ105" s="1625">
        <v>36884</v>
      </c>
      <c r="AR105" s="1625">
        <v>7860</v>
      </c>
      <c r="AS105" s="1625">
        <v>12983</v>
      </c>
      <c r="AT105" s="1625">
        <v>15298</v>
      </c>
      <c r="AU105" s="1625">
        <v>10704</v>
      </c>
      <c r="AV105" s="1625">
        <v>9752</v>
      </c>
      <c r="AW105" s="1625">
        <v>16453</v>
      </c>
      <c r="AX105" s="1625">
        <v>7381</v>
      </c>
      <c r="AY105" s="1625">
        <v>76</v>
      </c>
      <c r="AZ105" s="1632">
        <v>2040</v>
      </c>
      <c r="BA105" s="1625">
        <v>497796</v>
      </c>
      <c r="BB105" s="1625">
        <v>23211</v>
      </c>
      <c r="BC105" s="1625">
        <v>6963</v>
      </c>
      <c r="BD105" s="1625">
        <v>6635</v>
      </c>
      <c r="BE105" s="1625">
        <v>8861</v>
      </c>
      <c r="BF105" s="1625">
        <v>6341</v>
      </c>
      <c r="BG105" s="1625">
        <v>5984</v>
      </c>
      <c r="BH105" s="1625">
        <v>9570</v>
      </c>
      <c r="BI105" s="1625">
        <v>12063</v>
      </c>
      <c r="BJ105" s="1625">
        <v>8293</v>
      </c>
      <c r="BK105" s="1625">
        <v>8121</v>
      </c>
      <c r="BL105" s="1625">
        <v>21058</v>
      </c>
      <c r="BM105" s="1625">
        <v>19295</v>
      </c>
      <c r="BN105" s="1625">
        <v>43548</v>
      </c>
      <c r="BO105" s="1625">
        <v>26791</v>
      </c>
      <c r="BP105" s="1625">
        <v>11334</v>
      </c>
      <c r="BQ105" s="1625">
        <v>5103</v>
      </c>
      <c r="BR105" s="1625">
        <v>4843</v>
      </c>
      <c r="BS105" s="1625">
        <v>3624</v>
      </c>
      <c r="BT105" s="1625">
        <v>3831</v>
      </c>
      <c r="BU105" s="1625">
        <v>9774</v>
      </c>
      <c r="BV105" s="1625">
        <v>8624</v>
      </c>
      <c r="BW105" s="1625">
        <v>14430</v>
      </c>
      <c r="BX105" s="1625">
        <v>23455</v>
      </c>
      <c r="BY105" s="1625">
        <v>7634</v>
      </c>
      <c r="BZ105" s="1625">
        <v>4698</v>
      </c>
      <c r="CA105" s="1625">
        <v>10090</v>
      </c>
      <c r="CB105" s="1625">
        <v>32103</v>
      </c>
      <c r="CC105" s="1650">
        <v>21486</v>
      </c>
      <c r="CD105" s="1625">
        <v>5204</v>
      </c>
      <c r="CE105" s="1625">
        <v>5106</v>
      </c>
      <c r="CF105" s="1625">
        <v>3016</v>
      </c>
      <c r="CG105" s="1625">
        <v>4063</v>
      </c>
      <c r="CH105" s="1625">
        <v>8668</v>
      </c>
      <c r="CI105" s="1625">
        <v>12120</v>
      </c>
      <c r="CJ105" s="1625">
        <v>7650</v>
      </c>
      <c r="CK105" s="1625">
        <v>4105</v>
      </c>
      <c r="CL105" s="1625">
        <v>4686</v>
      </c>
      <c r="CM105" s="1625">
        <v>7154</v>
      </c>
      <c r="CN105" s="1625">
        <v>4200</v>
      </c>
      <c r="CO105" s="1625">
        <v>19893</v>
      </c>
      <c r="CP105" s="1625">
        <v>4081</v>
      </c>
      <c r="CQ105" s="1625">
        <v>6917</v>
      </c>
      <c r="CR105" s="1625">
        <v>7913</v>
      </c>
      <c r="CS105" s="1625">
        <v>5638</v>
      </c>
      <c r="CT105" s="1625">
        <v>5226</v>
      </c>
      <c r="CU105" s="1625">
        <v>8553</v>
      </c>
      <c r="CV105" s="1625">
        <v>3932</v>
      </c>
      <c r="CW105" s="1625">
        <v>43</v>
      </c>
      <c r="CX105" s="1632">
        <v>1865</v>
      </c>
      <c r="CY105" s="1625">
        <v>415606</v>
      </c>
      <c r="CZ105" s="1625">
        <v>18027</v>
      </c>
      <c r="DA105" s="1625">
        <v>5805</v>
      </c>
      <c r="DB105" s="1625">
        <v>5583</v>
      </c>
      <c r="DC105" s="1625">
        <v>7184</v>
      </c>
      <c r="DD105" s="1625">
        <v>5169</v>
      </c>
      <c r="DE105" s="1625">
        <v>5506</v>
      </c>
      <c r="DF105" s="1625">
        <v>8160</v>
      </c>
      <c r="DG105" s="1625">
        <v>9743</v>
      </c>
      <c r="DH105" s="1625">
        <v>6743</v>
      </c>
      <c r="DI105" s="1625">
        <v>6848</v>
      </c>
      <c r="DJ105" s="1625">
        <v>16159</v>
      </c>
      <c r="DK105" s="1625">
        <v>15367</v>
      </c>
      <c r="DL105" s="1625">
        <v>35196</v>
      </c>
      <c r="DM105" s="1625">
        <v>20692</v>
      </c>
      <c r="DN105" s="1625">
        <v>9642</v>
      </c>
      <c r="DO105" s="1625">
        <v>4416</v>
      </c>
      <c r="DP105" s="1625">
        <v>4218</v>
      </c>
      <c r="DQ105" s="1625">
        <v>3325</v>
      </c>
      <c r="DR105" s="1625">
        <v>3174</v>
      </c>
      <c r="DS105" s="1625">
        <v>8768</v>
      </c>
      <c r="DT105" s="1625">
        <v>7073</v>
      </c>
      <c r="DU105" s="1625">
        <v>11913</v>
      </c>
      <c r="DV105" s="1625">
        <v>19332</v>
      </c>
      <c r="DW105" s="1625">
        <v>6892</v>
      </c>
      <c r="DX105" s="1625">
        <v>4091</v>
      </c>
      <c r="DY105" s="1625">
        <v>9149</v>
      </c>
      <c r="DZ105" s="1625">
        <v>25761</v>
      </c>
      <c r="EA105" s="1650">
        <v>18311</v>
      </c>
      <c r="EB105" s="1625">
        <v>4778</v>
      </c>
      <c r="EC105" s="1625">
        <v>4664</v>
      </c>
      <c r="ED105" s="1625">
        <v>2656</v>
      </c>
      <c r="EE105" s="1625">
        <v>3491</v>
      </c>
      <c r="EF105" s="1625">
        <v>7568</v>
      </c>
      <c r="EG105" s="1625">
        <v>10305</v>
      </c>
      <c r="EH105" s="1625">
        <v>6529</v>
      </c>
      <c r="EI105" s="1625">
        <v>3629</v>
      </c>
      <c r="EJ105" s="1625">
        <v>4273</v>
      </c>
      <c r="EK105" s="1625">
        <v>6322</v>
      </c>
      <c r="EL105" s="1625">
        <v>3774</v>
      </c>
      <c r="EM105" s="1625">
        <v>16991</v>
      </c>
      <c r="EN105" s="1625">
        <v>3779</v>
      </c>
      <c r="EO105" s="1625">
        <v>6066</v>
      </c>
      <c r="EP105" s="1625">
        <v>7385</v>
      </c>
      <c r="EQ105" s="1625">
        <v>5066</v>
      </c>
      <c r="ER105" s="1625">
        <v>4526</v>
      </c>
      <c r="ES105" s="1625">
        <v>7900</v>
      </c>
      <c r="ET105" s="1625">
        <v>3449</v>
      </c>
      <c r="EU105" s="1625">
        <v>33</v>
      </c>
      <c r="EV105" s="1632">
        <v>175</v>
      </c>
      <c r="EW105" s="1625"/>
      <c r="EX105" s="1625"/>
      <c r="EY105" s="1625"/>
      <c r="EZ105" s="1625"/>
      <c r="FA105" s="1625"/>
      <c r="FB105" s="1625"/>
      <c r="FC105" s="1625"/>
      <c r="FD105" s="1625"/>
      <c r="FE105" s="1625"/>
      <c r="FF105" s="1625"/>
      <c r="FG105" s="1625"/>
      <c r="FH105" s="1625"/>
      <c r="FI105" s="1625"/>
      <c r="FJ105" s="1625"/>
      <c r="FK105" s="1625"/>
      <c r="FL105" s="1625"/>
      <c r="FM105" s="1625"/>
      <c r="FN105" s="1625"/>
      <c r="FO105" s="1625"/>
      <c r="FP105" s="1625"/>
      <c r="FQ105" s="1625"/>
      <c r="FR105" s="1625"/>
      <c r="FS105" s="1625"/>
      <c r="FT105" s="1625"/>
      <c r="FU105" s="1625"/>
      <c r="FV105" s="1625"/>
      <c r="FW105" s="1625"/>
      <c r="FX105" s="1625"/>
      <c r="FY105" s="1650"/>
      <c r="FZ105" s="1625"/>
      <c r="GA105" s="1625"/>
      <c r="GB105" s="1625"/>
      <c r="GC105" s="1625"/>
      <c r="GD105" s="1625"/>
      <c r="GE105" s="1625"/>
      <c r="GF105" s="1625"/>
      <c r="GG105" s="1625"/>
      <c r="GH105" s="1625"/>
      <c r="GI105" s="1625"/>
      <c r="GJ105" s="1625"/>
      <c r="GK105" s="1625"/>
      <c r="GL105" s="1625"/>
      <c r="GM105" s="1625"/>
      <c r="GN105" s="1625"/>
      <c r="GO105" s="1625"/>
      <c r="GP105" s="1625"/>
      <c r="GQ105" s="1625"/>
      <c r="GR105" s="1625"/>
      <c r="GS105" s="1625"/>
      <c r="GT105" s="1627"/>
    </row>
    <row r="106" spans="1:202">
      <c r="A106" s="1620" t="s">
        <v>1703</v>
      </c>
      <c r="B106" s="1620">
        <v>1998</v>
      </c>
      <c r="C106" s="1627">
        <v>936484</v>
      </c>
      <c r="D106" s="1625">
        <v>41755</v>
      </c>
      <c r="E106" s="1625">
        <v>12752</v>
      </c>
      <c r="F106" s="1625">
        <v>12376</v>
      </c>
      <c r="G106" s="1625">
        <v>16408</v>
      </c>
      <c r="H106" s="1625">
        <v>11515</v>
      </c>
      <c r="I106" s="1625">
        <v>11498</v>
      </c>
      <c r="J106" s="1625">
        <v>18321</v>
      </c>
      <c r="K106" s="1625">
        <v>22154</v>
      </c>
      <c r="L106" s="1625">
        <v>15257</v>
      </c>
      <c r="M106" s="1625">
        <v>15784</v>
      </c>
      <c r="N106" s="1625">
        <v>39382</v>
      </c>
      <c r="O106" s="1625">
        <v>36410</v>
      </c>
      <c r="P106" s="1625">
        <v>80793</v>
      </c>
      <c r="Q106" s="1625">
        <v>49462</v>
      </c>
      <c r="R106" s="1625">
        <v>21273</v>
      </c>
      <c r="S106" s="1625">
        <v>9765</v>
      </c>
      <c r="T106" s="1625">
        <v>9418</v>
      </c>
      <c r="U106" s="1625">
        <v>6750</v>
      </c>
      <c r="V106" s="1625">
        <v>7311</v>
      </c>
      <c r="W106" s="1625">
        <v>18668</v>
      </c>
      <c r="X106" s="1625">
        <v>15943</v>
      </c>
      <c r="Y106" s="1625">
        <v>27178</v>
      </c>
      <c r="Z106" s="1625">
        <v>44163</v>
      </c>
      <c r="AA106" s="1625">
        <v>15069</v>
      </c>
      <c r="AB106" s="1625">
        <v>8952</v>
      </c>
      <c r="AC106" s="1625">
        <v>19868</v>
      </c>
      <c r="AD106" s="1625">
        <v>59647</v>
      </c>
      <c r="AE106" s="1650">
        <v>40931</v>
      </c>
      <c r="AF106" s="1625">
        <v>10345</v>
      </c>
      <c r="AG106" s="1625">
        <v>10037</v>
      </c>
      <c r="AH106" s="1625">
        <v>5585</v>
      </c>
      <c r="AI106" s="1625">
        <v>7384</v>
      </c>
      <c r="AJ106" s="1625">
        <v>16340</v>
      </c>
      <c r="AK106" s="1625">
        <v>22705</v>
      </c>
      <c r="AL106" s="1625">
        <v>14826</v>
      </c>
      <c r="AM106" s="1625">
        <v>7649</v>
      </c>
      <c r="AN106" s="1625">
        <v>9104</v>
      </c>
      <c r="AO106" s="1625">
        <v>13683</v>
      </c>
      <c r="AP106" s="1625">
        <v>8076</v>
      </c>
      <c r="AQ106" s="1625">
        <v>38018</v>
      </c>
      <c r="AR106" s="1625">
        <v>7853</v>
      </c>
      <c r="AS106" s="1625">
        <v>13343</v>
      </c>
      <c r="AT106" s="1625">
        <v>15495</v>
      </c>
      <c r="AU106" s="1625">
        <v>10859</v>
      </c>
      <c r="AV106" s="1625">
        <v>9790</v>
      </c>
      <c r="AW106" s="1625">
        <v>16709</v>
      </c>
      <c r="AX106" s="1625">
        <v>7643</v>
      </c>
      <c r="AY106" s="1625">
        <v>69</v>
      </c>
      <c r="AZ106" s="1632">
        <v>2168</v>
      </c>
      <c r="BA106" s="1625">
        <v>512128</v>
      </c>
      <c r="BB106" s="1625">
        <v>23571</v>
      </c>
      <c r="BC106" s="1625">
        <v>7117</v>
      </c>
      <c r="BD106" s="1625">
        <v>6819</v>
      </c>
      <c r="BE106" s="1625">
        <v>9175</v>
      </c>
      <c r="BF106" s="1625">
        <v>6293</v>
      </c>
      <c r="BG106" s="1625">
        <v>6059</v>
      </c>
      <c r="BH106" s="1625">
        <v>9908</v>
      </c>
      <c r="BI106" s="1625">
        <v>12263</v>
      </c>
      <c r="BJ106" s="1625">
        <v>8458</v>
      </c>
      <c r="BK106" s="1625">
        <v>8638</v>
      </c>
      <c r="BL106" s="1625">
        <v>22187</v>
      </c>
      <c r="BM106" s="1625">
        <v>20195</v>
      </c>
      <c r="BN106" s="1625">
        <v>44653</v>
      </c>
      <c r="BO106" s="1625">
        <v>28141</v>
      </c>
      <c r="BP106" s="1625">
        <v>11490</v>
      </c>
      <c r="BQ106" s="1625">
        <v>5229</v>
      </c>
      <c r="BR106" s="1625">
        <v>4961</v>
      </c>
      <c r="BS106" s="1625">
        <v>3629</v>
      </c>
      <c r="BT106" s="1625">
        <v>3990</v>
      </c>
      <c r="BU106" s="1625">
        <v>9792</v>
      </c>
      <c r="BV106" s="1625">
        <v>8655</v>
      </c>
      <c r="BW106" s="1625">
        <v>14822</v>
      </c>
      <c r="BX106" s="1625">
        <v>24188</v>
      </c>
      <c r="BY106" s="1625">
        <v>7980</v>
      </c>
      <c r="BZ106" s="1625">
        <v>4864</v>
      </c>
      <c r="CA106" s="1625">
        <v>10531</v>
      </c>
      <c r="CB106" s="1625">
        <v>33285</v>
      </c>
      <c r="CC106" s="1650">
        <v>22329</v>
      </c>
      <c r="CD106" s="1625">
        <v>5471</v>
      </c>
      <c r="CE106" s="1625">
        <v>5297</v>
      </c>
      <c r="CF106" s="1625">
        <v>2935</v>
      </c>
      <c r="CG106" s="1625">
        <v>3962</v>
      </c>
      <c r="CH106" s="1625">
        <v>8716</v>
      </c>
      <c r="CI106" s="1625">
        <v>12408</v>
      </c>
      <c r="CJ106" s="1625">
        <v>7987</v>
      </c>
      <c r="CK106" s="1625">
        <v>4114</v>
      </c>
      <c r="CL106" s="1625">
        <v>4796</v>
      </c>
      <c r="CM106" s="1625">
        <v>7300</v>
      </c>
      <c r="CN106" s="1625">
        <v>4245</v>
      </c>
      <c r="CO106" s="1625">
        <v>20395</v>
      </c>
      <c r="CP106" s="1625">
        <v>4189</v>
      </c>
      <c r="CQ106" s="1625">
        <v>6997</v>
      </c>
      <c r="CR106" s="1625">
        <v>8228</v>
      </c>
      <c r="CS106" s="1625">
        <v>5777</v>
      </c>
      <c r="CT106" s="1625">
        <v>5289</v>
      </c>
      <c r="CU106" s="1625">
        <v>8713</v>
      </c>
      <c r="CV106" s="1625">
        <v>4081</v>
      </c>
      <c r="CW106" s="1625">
        <v>42</v>
      </c>
      <c r="CX106" s="1632">
        <v>1964</v>
      </c>
      <c r="CY106" s="1625">
        <v>424356</v>
      </c>
      <c r="CZ106" s="1625">
        <v>18184</v>
      </c>
      <c r="DA106" s="1625">
        <v>5635</v>
      </c>
      <c r="DB106" s="1625">
        <v>5557</v>
      </c>
      <c r="DC106" s="1625">
        <v>7233</v>
      </c>
      <c r="DD106" s="1625">
        <v>5222</v>
      </c>
      <c r="DE106" s="1625">
        <v>5439</v>
      </c>
      <c r="DF106" s="1625">
        <v>8413</v>
      </c>
      <c r="DG106" s="1625">
        <v>9891</v>
      </c>
      <c r="DH106" s="1625">
        <v>6799</v>
      </c>
      <c r="DI106" s="1625">
        <v>7146</v>
      </c>
      <c r="DJ106" s="1625">
        <v>17195</v>
      </c>
      <c r="DK106" s="1625">
        <v>16215</v>
      </c>
      <c r="DL106" s="1625">
        <v>36140</v>
      </c>
      <c r="DM106" s="1625">
        <v>21321</v>
      </c>
      <c r="DN106" s="1625">
        <v>9783</v>
      </c>
      <c r="DO106" s="1625">
        <v>4536</v>
      </c>
      <c r="DP106" s="1625">
        <v>4457</v>
      </c>
      <c r="DQ106" s="1625">
        <v>3121</v>
      </c>
      <c r="DR106" s="1625">
        <v>3321</v>
      </c>
      <c r="DS106" s="1625">
        <v>8876</v>
      </c>
      <c r="DT106" s="1625">
        <v>7288</v>
      </c>
      <c r="DU106" s="1625">
        <v>12356</v>
      </c>
      <c r="DV106" s="1625">
        <v>19975</v>
      </c>
      <c r="DW106" s="1625">
        <v>7089</v>
      </c>
      <c r="DX106" s="1625">
        <v>4088</v>
      </c>
      <c r="DY106" s="1625">
        <v>9337</v>
      </c>
      <c r="DZ106" s="1625">
        <v>26362</v>
      </c>
      <c r="EA106" s="1650">
        <v>18602</v>
      </c>
      <c r="EB106" s="1625">
        <v>4874</v>
      </c>
      <c r="EC106" s="1625">
        <v>4740</v>
      </c>
      <c r="ED106" s="1625">
        <v>2650</v>
      </c>
      <c r="EE106" s="1625">
        <v>3422</v>
      </c>
      <c r="EF106" s="1625">
        <v>7624</v>
      </c>
      <c r="EG106" s="1625">
        <v>10297</v>
      </c>
      <c r="EH106" s="1625">
        <v>6839</v>
      </c>
      <c r="EI106" s="1625">
        <v>3535</v>
      </c>
      <c r="EJ106" s="1625">
        <v>4308</v>
      </c>
      <c r="EK106" s="1625">
        <v>6383</v>
      </c>
      <c r="EL106" s="1625">
        <v>3831</v>
      </c>
      <c r="EM106" s="1625">
        <v>17623</v>
      </c>
      <c r="EN106" s="1625">
        <v>3664</v>
      </c>
      <c r="EO106" s="1625">
        <v>6346</v>
      </c>
      <c r="EP106" s="1625">
        <v>7267</v>
      </c>
      <c r="EQ106" s="1625">
        <v>5082</v>
      </c>
      <c r="ER106" s="1625">
        <v>4501</v>
      </c>
      <c r="ES106" s="1625">
        <v>7996</v>
      </c>
      <c r="ET106" s="1625">
        <v>3562</v>
      </c>
      <c r="EU106" s="1625">
        <v>27</v>
      </c>
      <c r="EV106" s="1632">
        <v>204</v>
      </c>
      <c r="EW106" s="1625"/>
      <c r="EX106" s="1625"/>
      <c r="EY106" s="1625"/>
      <c r="EZ106" s="1625"/>
      <c r="FA106" s="1625"/>
      <c r="FB106" s="1625"/>
      <c r="FC106" s="1625"/>
      <c r="FD106" s="1625"/>
      <c r="FE106" s="1625"/>
      <c r="FF106" s="1625"/>
      <c r="FG106" s="1625"/>
      <c r="FH106" s="1625"/>
      <c r="FI106" s="1625"/>
      <c r="FJ106" s="1625"/>
      <c r="FK106" s="1625"/>
      <c r="FL106" s="1625"/>
      <c r="FM106" s="1625"/>
      <c r="FN106" s="1625"/>
      <c r="FO106" s="1625"/>
      <c r="FP106" s="1625"/>
      <c r="FQ106" s="1625"/>
      <c r="FR106" s="1625"/>
      <c r="FS106" s="1625"/>
      <c r="FT106" s="1625"/>
      <c r="FU106" s="1625"/>
      <c r="FV106" s="1625"/>
      <c r="FW106" s="1625"/>
      <c r="FX106" s="1625"/>
      <c r="FY106" s="1650"/>
      <c r="FZ106" s="1625"/>
      <c r="GA106" s="1625"/>
      <c r="GB106" s="1625"/>
      <c r="GC106" s="1625"/>
      <c r="GD106" s="1625"/>
      <c r="GE106" s="1625"/>
      <c r="GF106" s="1625"/>
      <c r="GG106" s="1625"/>
      <c r="GH106" s="1625"/>
      <c r="GI106" s="1625"/>
      <c r="GJ106" s="1625"/>
      <c r="GK106" s="1625"/>
      <c r="GL106" s="1625"/>
      <c r="GM106" s="1625"/>
      <c r="GN106" s="1625"/>
      <c r="GO106" s="1625"/>
      <c r="GP106" s="1625"/>
      <c r="GQ106" s="1625"/>
      <c r="GR106" s="1625"/>
      <c r="GS106" s="1625"/>
      <c r="GT106" s="1627"/>
    </row>
    <row r="107" spans="1:202">
      <c r="A107" s="1620" t="s">
        <v>1704</v>
      </c>
      <c r="B107" s="1620">
        <v>1999</v>
      </c>
      <c r="C107" s="1627">
        <v>982031</v>
      </c>
      <c r="D107" s="1625">
        <v>44414</v>
      </c>
      <c r="E107" s="1625">
        <v>13445</v>
      </c>
      <c r="F107" s="1625">
        <v>13364</v>
      </c>
      <c r="G107" s="1625">
        <v>17594</v>
      </c>
      <c r="H107" s="1625">
        <v>12142</v>
      </c>
      <c r="I107" s="1625">
        <v>12310</v>
      </c>
      <c r="J107" s="1625">
        <v>19215</v>
      </c>
      <c r="K107" s="1625">
        <v>23373</v>
      </c>
      <c r="L107" s="1625">
        <v>15851</v>
      </c>
      <c r="M107" s="1625">
        <v>16683</v>
      </c>
      <c r="N107" s="1625">
        <v>41067</v>
      </c>
      <c r="O107" s="1625">
        <v>38278</v>
      </c>
      <c r="P107" s="1625">
        <v>85427</v>
      </c>
      <c r="Q107" s="1625">
        <v>51440</v>
      </c>
      <c r="R107" s="1625">
        <v>22565</v>
      </c>
      <c r="S107" s="1625">
        <v>10213</v>
      </c>
      <c r="T107" s="1625">
        <v>9867</v>
      </c>
      <c r="U107" s="1625">
        <v>7014</v>
      </c>
      <c r="V107" s="1625">
        <v>7581</v>
      </c>
      <c r="W107" s="1625">
        <v>19471</v>
      </c>
      <c r="X107" s="1625">
        <v>16880</v>
      </c>
      <c r="Y107" s="1625">
        <v>28753</v>
      </c>
      <c r="Z107" s="1625">
        <v>45878</v>
      </c>
      <c r="AA107" s="1625">
        <v>15232</v>
      </c>
      <c r="AB107" s="1625">
        <v>9423</v>
      </c>
      <c r="AC107" s="1625">
        <v>20690</v>
      </c>
      <c r="AD107" s="1625">
        <v>61724</v>
      </c>
      <c r="AE107" s="1650">
        <v>41965</v>
      </c>
      <c r="AF107" s="1625">
        <v>10569</v>
      </c>
      <c r="AG107" s="1625">
        <v>10185</v>
      </c>
      <c r="AH107" s="1625">
        <v>5851</v>
      </c>
      <c r="AI107" s="1625">
        <v>8204</v>
      </c>
      <c r="AJ107" s="1625">
        <v>17414</v>
      </c>
      <c r="AK107" s="1625">
        <v>23735</v>
      </c>
      <c r="AL107" s="1625">
        <v>15468</v>
      </c>
      <c r="AM107" s="1625">
        <v>8046</v>
      </c>
      <c r="AN107" s="1625">
        <v>9325</v>
      </c>
      <c r="AO107" s="1625">
        <v>14295</v>
      </c>
      <c r="AP107" s="1625">
        <v>8648</v>
      </c>
      <c r="AQ107" s="1625">
        <v>39905</v>
      </c>
      <c r="AR107" s="1625">
        <v>7912</v>
      </c>
      <c r="AS107" s="1625">
        <v>13882</v>
      </c>
      <c r="AT107" s="1625">
        <v>16810</v>
      </c>
      <c r="AU107" s="1625">
        <v>11438</v>
      </c>
      <c r="AV107" s="1625">
        <v>10141</v>
      </c>
      <c r="AW107" s="1625">
        <v>18060</v>
      </c>
      <c r="AX107" s="1625">
        <v>7880</v>
      </c>
      <c r="AY107" s="1625">
        <v>61</v>
      </c>
      <c r="AZ107" s="1632">
        <v>2343</v>
      </c>
      <c r="BA107" s="1625">
        <v>534778</v>
      </c>
      <c r="BB107" s="1625">
        <v>24858</v>
      </c>
      <c r="BC107" s="1625">
        <v>7239</v>
      </c>
      <c r="BD107" s="1625">
        <v>7305</v>
      </c>
      <c r="BE107" s="1625">
        <v>9762</v>
      </c>
      <c r="BF107" s="1625">
        <v>6572</v>
      </c>
      <c r="BG107" s="1625">
        <v>6410</v>
      </c>
      <c r="BH107" s="1625">
        <v>10365</v>
      </c>
      <c r="BI107" s="1625">
        <v>12898</v>
      </c>
      <c r="BJ107" s="1625">
        <v>8646</v>
      </c>
      <c r="BK107" s="1625">
        <v>8976</v>
      </c>
      <c r="BL107" s="1625">
        <v>23216</v>
      </c>
      <c r="BM107" s="1625">
        <v>21268</v>
      </c>
      <c r="BN107" s="1625">
        <v>46950</v>
      </c>
      <c r="BO107" s="1625">
        <v>29167</v>
      </c>
      <c r="BP107" s="1625">
        <v>12265</v>
      </c>
      <c r="BQ107" s="1625">
        <v>5420</v>
      </c>
      <c r="BR107" s="1625">
        <v>5287</v>
      </c>
      <c r="BS107" s="1625">
        <v>3780</v>
      </c>
      <c r="BT107" s="1625">
        <v>4113</v>
      </c>
      <c r="BU107" s="1625">
        <v>10218</v>
      </c>
      <c r="BV107" s="1625">
        <v>9078</v>
      </c>
      <c r="BW107" s="1625">
        <v>15692</v>
      </c>
      <c r="BX107" s="1625">
        <v>25207</v>
      </c>
      <c r="BY107" s="1625">
        <v>8028</v>
      </c>
      <c r="BZ107" s="1625">
        <v>5068</v>
      </c>
      <c r="CA107" s="1625">
        <v>10841</v>
      </c>
      <c r="CB107" s="1625">
        <v>34206</v>
      </c>
      <c r="CC107" s="1650">
        <v>22708</v>
      </c>
      <c r="CD107" s="1625">
        <v>5555</v>
      </c>
      <c r="CE107" s="1625">
        <v>5414</v>
      </c>
      <c r="CF107" s="1625">
        <v>3046</v>
      </c>
      <c r="CG107" s="1625">
        <v>4348</v>
      </c>
      <c r="CH107" s="1625">
        <v>9410</v>
      </c>
      <c r="CI107" s="1625">
        <v>12932</v>
      </c>
      <c r="CJ107" s="1625">
        <v>8229</v>
      </c>
      <c r="CK107" s="1625">
        <v>4252</v>
      </c>
      <c r="CL107" s="1625">
        <v>4896</v>
      </c>
      <c r="CM107" s="1625">
        <v>7493</v>
      </c>
      <c r="CN107" s="1625">
        <v>4565</v>
      </c>
      <c r="CO107" s="1625">
        <v>21465</v>
      </c>
      <c r="CP107" s="1625">
        <v>4221</v>
      </c>
      <c r="CQ107" s="1625">
        <v>7386</v>
      </c>
      <c r="CR107" s="1625">
        <v>8799</v>
      </c>
      <c r="CS107" s="1625">
        <v>5974</v>
      </c>
      <c r="CT107" s="1625">
        <v>5437</v>
      </c>
      <c r="CU107" s="1625">
        <v>9400</v>
      </c>
      <c r="CV107" s="1625">
        <v>4243</v>
      </c>
      <c r="CW107" s="1625">
        <v>40</v>
      </c>
      <c r="CX107" s="1632">
        <v>2130</v>
      </c>
      <c r="CY107" s="1625">
        <v>447253</v>
      </c>
      <c r="CZ107" s="1625">
        <v>19556</v>
      </c>
      <c r="DA107" s="1625">
        <v>6206</v>
      </c>
      <c r="DB107" s="1625">
        <v>6059</v>
      </c>
      <c r="DC107" s="1625">
        <v>7832</v>
      </c>
      <c r="DD107" s="1625">
        <v>5570</v>
      </c>
      <c r="DE107" s="1625">
        <v>5900</v>
      </c>
      <c r="DF107" s="1625">
        <v>8850</v>
      </c>
      <c r="DG107" s="1625">
        <v>10475</v>
      </c>
      <c r="DH107" s="1625">
        <v>7205</v>
      </c>
      <c r="DI107" s="1625">
        <v>7707</v>
      </c>
      <c r="DJ107" s="1625">
        <v>17851</v>
      </c>
      <c r="DK107" s="1625">
        <v>17010</v>
      </c>
      <c r="DL107" s="1625">
        <v>38477</v>
      </c>
      <c r="DM107" s="1625">
        <v>22273</v>
      </c>
      <c r="DN107" s="1625">
        <v>10300</v>
      </c>
      <c r="DO107" s="1625">
        <v>4793</v>
      </c>
      <c r="DP107" s="1625">
        <v>4580</v>
      </c>
      <c r="DQ107" s="1625">
        <v>3234</v>
      </c>
      <c r="DR107" s="1625">
        <v>3468</v>
      </c>
      <c r="DS107" s="1625">
        <v>9253</v>
      </c>
      <c r="DT107" s="1625">
        <v>7802</v>
      </c>
      <c r="DU107" s="1625">
        <v>13061</v>
      </c>
      <c r="DV107" s="1625">
        <v>20671</v>
      </c>
      <c r="DW107" s="1625">
        <v>7204</v>
      </c>
      <c r="DX107" s="1625">
        <v>4355</v>
      </c>
      <c r="DY107" s="1625">
        <v>9849</v>
      </c>
      <c r="DZ107" s="1625">
        <v>27518</v>
      </c>
      <c r="EA107" s="1650">
        <v>19257</v>
      </c>
      <c r="EB107" s="1625">
        <v>5014</v>
      </c>
      <c r="EC107" s="1625">
        <v>4771</v>
      </c>
      <c r="ED107" s="1625">
        <v>2805</v>
      </c>
      <c r="EE107" s="1625">
        <v>3856</v>
      </c>
      <c r="EF107" s="1625">
        <v>8004</v>
      </c>
      <c r="EG107" s="1625">
        <v>10803</v>
      </c>
      <c r="EH107" s="1625">
        <v>7239</v>
      </c>
      <c r="EI107" s="1625">
        <v>3794</v>
      </c>
      <c r="EJ107" s="1625">
        <v>4429</v>
      </c>
      <c r="EK107" s="1625">
        <v>6802</v>
      </c>
      <c r="EL107" s="1625">
        <v>4083</v>
      </c>
      <c r="EM107" s="1625">
        <v>18440</v>
      </c>
      <c r="EN107" s="1625">
        <v>3691</v>
      </c>
      <c r="EO107" s="1625">
        <v>6496</v>
      </c>
      <c r="EP107" s="1625">
        <v>8011</v>
      </c>
      <c r="EQ107" s="1625">
        <v>5464</v>
      </c>
      <c r="ER107" s="1625">
        <v>4704</v>
      </c>
      <c r="ES107" s="1625">
        <v>8660</v>
      </c>
      <c r="ET107" s="1625">
        <v>3637</v>
      </c>
      <c r="EU107" s="1625">
        <v>21</v>
      </c>
      <c r="EV107" s="1632">
        <v>213</v>
      </c>
      <c r="EW107" s="1625"/>
      <c r="EX107" s="1625"/>
      <c r="EY107" s="1625"/>
      <c r="EZ107" s="1625"/>
      <c r="FA107" s="1625"/>
      <c r="FB107" s="1625"/>
      <c r="FC107" s="1625"/>
      <c r="FD107" s="1625"/>
      <c r="FE107" s="1625"/>
      <c r="FF107" s="1625"/>
      <c r="FG107" s="1625"/>
      <c r="FH107" s="1625"/>
      <c r="FI107" s="1625"/>
      <c r="FJ107" s="1625"/>
      <c r="FK107" s="1625"/>
      <c r="FL107" s="1625"/>
      <c r="FM107" s="1625"/>
      <c r="FN107" s="1625"/>
      <c r="FO107" s="1625"/>
      <c r="FP107" s="1625"/>
      <c r="FQ107" s="1625"/>
      <c r="FR107" s="1625"/>
      <c r="FS107" s="1625"/>
      <c r="FT107" s="1625"/>
      <c r="FU107" s="1625"/>
      <c r="FV107" s="1625"/>
      <c r="FW107" s="1625"/>
      <c r="FX107" s="1625"/>
      <c r="FY107" s="1650"/>
      <c r="FZ107" s="1625"/>
      <c r="GA107" s="1625"/>
      <c r="GB107" s="1625"/>
      <c r="GC107" s="1625"/>
      <c r="GD107" s="1625"/>
      <c r="GE107" s="1625"/>
      <c r="GF107" s="1625"/>
      <c r="GG107" s="1625"/>
      <c r="GH107" s="1625"/>
      <c r="GI107" s="1625"/>
      <c r="GJ107" s="1625"/>
      <c r="GK107" s="1625"/>
      <c r="GL107" s="1625"/>
      <c r="GM107" s="1625"/>
      <c r="GN107" s="1625"/>
      <c r="GO107" s="1625"/>
      <c r="GP107" s="1625"/>
      <c r="GQ107" s="1625"/>
      <c r="GR107" s="1625"/>
      <c r="GS107" s="1625"/>
      <c r="GT107" s="1627"/>
    </row>
    <row r="108" spans="1:202">
      <c r="A108" s="1620" t="s">
        <v>1681</v>
      </c>
      <c r="B108" s="1620">
        <v>2000</v>
      </c>
      <c r="C108" s="1627">
        <v>961653</v>
      </c>
      <c r="D108" s="1625">
        <v>43407</v>
      </c>
      <c r="E108" s="1625">
        <v>13147</v>
      </c>
      <c r="F108" s="1625">
        <v>12517</v>
      </c>
      <c r="G108" s="1625">
        <v>17127</v>
      </c>
      <c r="H108" s="1625">
        <v>12026</v>
      </c>
      <c r="I108" s="1625">
        <v>11842</v>
      </c>
      <c r="J108" s="1625">
        <v>18642</v>
      </c>
      <c r="K108" s="1625">
        <v>22877</v>
      </c>
      <c r="L108" s="1625">
        <v>15613</v>
      </c>
      <c r="M108" s="1625">
        <v>16144</v>
      </c>
      <c r="N108" s="1625">
        <v>40486</v>
      </c>
      <c r="O108" s="1625">
        <v>37238</v>
      </c>
      <c r="P108" s="1625">
        <v>83849</v>
      </c>
      <c r="Q108" s="1625">
        <v>50539</v>
      </c>
      <c r="R108" s="1625">
        <v>21835</v>
      </c>
      <c r="S108" s="1625">
        <v>9734</v>
      </c>
      <c r="T108" s="1625">
        <v>9391</v>
      </c>
      <c r="U108" s="1625">
        <v>6931</v>
      </c>
      <c r="V108" s="1625">
        <v>7297</v>
      </c>
      <c r="W108" s="1625">
        <v>19320</v>
      </c>
      <c r="X108" s="1625">
        <v>16577</v>
      </c>
      <c r="Y108" s="1625">
        <v>28323</v>
      </c>
      <c r="Z108" s="1625">
        <v>45810</v>
      </c>
      <c r="AA108" s="1625">
        <v>15292</v>
      </c>
      <c r="AB108" s="1625">
        <v>9232</v>
      </c>
      <c r="AC108" s="1625">
        <v>20233</v>
      </c>
      <c r="AD108" s="1625">
        <v>61315</v>
      </c>
      <c r="AE108" s="1650">
        <v>41724</v>
      </c>
      <c r="AF108" s="1625">
        <v>10362</v>
      </c>
      <c r="AG108" s="1625">
        <v>10225</v>
      </c>
      <c r="AH108" s="1625">
        <v>5935</v>
      </c>
      <c r="AI108" s="1625">
        <v>7700</v>
      </c>
      <c r="AJ108" s="1625">
        <v>16907</v>
      </c>
      <c r="AK108" s="1625">
        <v>23188</v>
      </c>
      <c r="AL108" s="1625">
        <v>15126</v>
      </c>
      <c r="AM108" s="1625">
        <v>7940</v>
      </c>
      <c r="AN108" s="1625">
        <v>9433</v>
      </c>
      <c r="AO108" s="1625">
        <v>13757</v>
      </c>
      <c r="AP108" s="1625">
        <v>8306</v>
      </c>
      <c r="AQ108" s="1625">
        <v>38505</v>
      </c>
      <c r="AR108" s="1625">
        <v>7899</v>
      </c>
      <c r="AS108" s="1625">
        <v>13519</v>
      </c>
      <c r="AT108" s="1625">
        <v>15973</v>
      </c>
      <c r="AU108" s="1625">
        <v>11289</v>
      </c>
      <c r="AV108" s="1625">
        <v>9906</v>
      </c>
      <c r="AW108" s="1625">
        <v>16993</v>
      </c>
      <c r="AX108" s="1625">
        <v>7946</v>
      </c>
      <c r="AY108" s="1625">
        <v>89</v>
      </c>
      <c r="AZ108" s="1632">
        <v>2187</v>
      </c>
      <c r="BA108" s="1625">
        <v>525903</v>
      </c>
      <c r="BB108" s="1625">
        <v>24528</v>
      </c>
      <c r="BC108" s="1625">
        <v>7338</v>
      </c>
      <c r="BD108" s="1625">
        <v>6813</v>
      </c>
      <c r="BE108" s="1625">
        <v>9463</v>
      </c>
      <c r="BF108" s="1625">
        <v>6575</v>
      </c>
      <c r="BG108" s="1625">
        <v>6280</v>
      </c>
      <c r="BH108" s="1625">
        <v>10151</v>
      </c>
      <c r="BI108" s="1625">
        <v>12642</v>
      </c>
      <c r="BJ108" s="1625">
        <v>8575</v>
      </c>
      <c r="BK108" s="1625">
        <v>8778</v>
      </c>
      <c r="BL108" s="1625">
        <v>22723</v>
      </c>
      <c r="BM108" s="1625">
        <v>20846</v>
      </c>
      <c r="BN108" s="1625">
        <v>46409</v>
      </c>
      <c r="BO108" s="1625">
        <v>28874</v>
      </c>
      <c r="BP108" s="1625">
        <v>11813</v>
      </c>
      <c r="BQ108" s="1625">
        <v>5186</v>
      </c>
      <c r="BR108" s="1625">
        <v>5018</v>
      </c>
      <c r="BS108" s="1625">
        <v>3675</v>
      </c>
      <c r="BT108" s="1625">
        <v>3974</v>
      </c>
      <c r="BU108" s="1625">
        <v>10363</v>
      </c>
      <c r="BV108" s="1625">
        <v>9018</v>
      </c>
      <c r="BW108" s="1625">
        <v>15419</v>
      </c>
      <c r="BX108" s="1625">
        <v>25180</v>
      </c>
      <c r="BY108" s="1625">
        <v>8257</v>
      </c>
      <c r="BZ108" s="1625">
        <v>4934</v>
      </c>
      <c r="CA108" s="1625">
        <v>10721</v>
      </c>
      <c r="CB108" s="1625">
        <v>34139</v>
      </c>
      <c r="CC108" s="1650">
        <v>22510</v>
      </c>
      <c r="CD108" s="1625">
        <v>5519</v>
      </c>
      <c r="CE108" s="1625">
        <v>5465</v>
      </c>
      <c r="CF108" s="1625">
        <v>3157</v>
      </c>
      <c r="CG108" s="1625">
        <v>4213</v>
      </c>
      <c r="CH108" s="1625">
        <v>9023</v>
      </c>
      <c r="CI108" s="1625">
        <v>12692</v>
      </c>
      <c r="CJ108" s="1625">
        <v>7926</v>
      </c>
      <c r="CK108" s="1625">
        <v>4125</v>
      </c>
      <c r="CL108" s="1625">
        <v>4966</v>
      </c>
      <c r="CM108" s="1625">
        <v>7350</v>
      </c>
      <c r="CN108" s="1625">
        <v>4358</v>
      </c>
      <c r="CO108" s="1625">
        <v>20544</v>
      </c>
      <c r="CP108" s="1625">
        <v>4184</v>
      </c>
      <c r="CQ108" s="1625">
        <v>7217</v>
      </c>
      <c r="CR108" s="1625">
        <v>8304</v>
      </c>
      <c r="CS108" s="1625">
        <v>6021</v>
      </c>
      <c r="CT108" s="1625">
        <v>5315</v>
      </c>
      <c r="CU108" s="1625">
        <v>8899</v>
      </c>
      <c r="CV108" s="1625">
        <v>4383</v>
      </c>
      <c r="CW108" s="1625">
        <v>63</v>
      </c>
      <c r="CX108" s="1632">
        <v>1977</v>
      </c>
      <c r="CY108" s="1625">
        <v>435750</v>
      </c>
      <c r="CZ108" s="1625">
        <v>18879</v>
      </c>
      <c r="DA108" s="1625">
        <v>5809</v>
      </c>
      <c r="DB108" s="1625">
        <v>5704</v>
      </c>
      <c r="DC108" s="1625">
        <v>7664</v>
      </c>
      <c r="DD108" s="1625">
        <v>5451</v>
      </c>
      <c r="DE108" s="1625">
        <v>5562</v>
      </c>
      <c r="DF108" s="1625">
        <v>8491</v>
      </c>
      <c r="DG108" s="1625">
        <v>10235</v>
      </c>
      <c r="DH108" s="1625">
        <v>7038</v>
      </c>
      <c r="DI108" s="1625">
        <v>7366</v>
      </c>
      <c r="DJ108" s="1625">
        <v>17763</v>
      </c>
      <c r="DK108" s="1625">
        <v>16392</v>
      </c>
      <c r="DL108" s="1625">
        <v>37440</v>
      </c>
      <c r="DM108" s="1625">
        <v>21665</v>
      </c>
      <c r="DN108" s="1625">
        <v>10022</v>
      </c>
      <c r="DO108" s="1625">
        <v>4548</v>
      </c>
      <c r="DP108" s="1625">
        <v>4373</v>
      </c>
      <c r="DQ108" s="1625">
        <v>3256</v>
      </c>
      <c r="DR108" s="1625">
        <v>3323</v>
      </c>
      <c r="DS108" s="1625">
        <v>8957</v>
      </c>
      <c r="DT108" s="1625">
        <v>7559</v>
      </c>
      <c r="DU108" s="1625">
        <v>12904</v>
      </c>
      <c r="DV108" s="1625">
        <v>20630</v>
      </c>
      <c r="DW108" s="1625">
        <v>7035</v>
      </c>
      <c r="DX108" s="1625">
        <v>4298</v>
      </c>
      <c r="DY108" s="1625">
        <v>9512</v>
      </c>
      <c r="DZ108" s="1625">
        <v>27176</v>
      </c>
      <c r="EA108" s="1650">
        <v>19214</v>
      </c>
      <c r="EB108" s="1625">
        <v>4843</v>
      </c>
      <c r="EC108" s="1625">
        <v>4760</v>
      </c>
      <c r="ED108" s="1625">
        <v>2778</v>
      </c>
      <c r="EE108" s="1625">
        <v>3487</v>
      </c>
      <c r="EF108" s="1625">
        <v>7884</v>
      </c>
      <c r="EG108" s="1625">
        <v>10496</v>
      </c>
      <c r="EH108" s="1625">
        <v>7200</v>
      </c>
      <c r="EI108" s="1625">
        <v>3815</v>
      </c>
      <c r="EJ108" s="1625">
        <v>4467</v>
      </c>
      <c r="EK108" s="1625">
        <v>6407</v>
      </c>
      <c r="EL108" s="1625">
        <v>3948</v>
      </c>
      <c r="EM108" s="1625">
        <v>17961</v>
      </c>
      <c r="EN108" s="1625">
        <v>3715</v>
      </c>
      <c r="EO108" s="1625">
        <v>6302</v>
      </c>
      <c r="EP108" s="1625">
        <v>7669</v>
      </c>
      <c r="EQ108" s="1625">
        <v>5268</v>
      </c>
      <c r="ER108" s="1625">
        <v>4591</v>
      </c>
      <c r="ES108" s="1625">
        <v>8094</v>
      </c>
      <c r="ET108" s="1625">
        <v>3563</v>
      </c>
      <c r="EU108" s="1625">
        <v>26</v>
      </c>
      <c r="EV108" s="1632">
        <v>210</v>
      </c>
      <c r="EW108" s="1625"/>
      <c r="EX108" s="1625"/>
      <c r="EY108" s="1625"/>
      <c r="EZ108" s="1625"/>
      <c r="FA108" s="1625"/>
      <c r="FB108" s="1625"/>
      <c r="FC108" s="1625"/>
      <c r="FD108" s="1625"/>
      <c r="FE108" s="1625"/>
      <c r="FF108" s="1625"/>
      <c r="FG108" s="1625"/>
      <c r="FH108" s="1625"/>
      <c r="FI108" s="1625"/>
      <c r="FJ108" s="1625"/>
      <c r="FK108" s="1625"/>
      <c r="FL108" s="1625"/>
      <c r="FM108" s="1625"/>
      <c r="FN108" s="1625"/>
      <c r="FO108" s="1625"/>
      <c r="FP108" s="1625"/>
      <c r="FQ108" s="1625"/>
      <c r="FR108" s="1625"/>
      <c r="FS108" s="1625"/>
      <c r="FT108" s="1625"/>
      <c r="FU108" s="1625"/>
      <c r="FV108" s="1625"/>
      <c r="FW108" s="1625"/>
      <c r="FX108" s="1625"/>
      <c r="FY108" s="1650"/>
      <c r="FZ108" s="1625"/>
      <c r="GA108" s="1625"/>
      <c r="GB108" s="1625"/>
      <c r="GC108" s="1625"/>
      <c r="GD108" s="1625"/>
      <c r="GE108" s="1625"/>
      <c r="GF108" s="1625"/>
      <c r="GG108" s="1625"/>
      <c r="GH108" s="1625"/>
      <c r="GI108" s="1625"/>
      <c r="GJ108" s="1625"/>
      <c r="GK108" s="1625"/>
      <c r="GL108" s="1625"/>
      <c r="GM108" s="1625"/>
      <c r="GN108" s="1625"/>
      <c r="GO108" s="1625"/>
      <c r="GP108" s="1625"/>
      <c r="GQ108" s="1625"/>
      <c r="GR108" s="1625"/>
      <c r="GS108" s="1625"/>
      <c r="GT108" s="1627"/>
    </row>
    <row r="109" spans="1:202">
      <c r="A109" s="1620" t="s">
        <v>1705</v>
      </c>
      <c r="B109" s="1620">
        <v>2001</v>
      </c>
      <c r="C109" s="1627">
        <v>970331</v>
      </c>
      <c r="D109" s="1625">
        <v>43642</v>
      </c>
      <c r="E109" s="1625">
        <v>13281</v>
      </c>
      <c r="F109" s="1625">
        <v>13039</v>
      </c>
      <c r="G109" s="1625">
        <v>17300</v>
      </c>
      <c r="H109" s="1625">
        <v>11872</v>
      </c>
      <c r="I109" s="1625">
        <v>12063</v>
      </c>
      <c r="J109" s="1625">
        <v>19013</v>
      </c>
      <c r="K109" s="1625">
        <v>23056</v>
      </c>
      <c r="L109" s="1625">
        <v>15692</v>
      </c>
      <c r="M109" s="1625">
        <v>16141</v>
      </c>
      <c r="N109" s="1625">
        <v>41467</v>
      </c>
      <c r="O109" s="1625">
        <v>37810</v>
      </c>
      <c r="P109" s="1625">
        <v>84586</v>
      </c>
      <c r="Q109" s="1625">
        <v>51893</v>
      </c>
      <c r="R109" s="1625">
        <v>22267</v>
      </c>
      <c r="S109" s="1625">
        <v>9780</v>
      </c>
      <c r="T109" s="1625">
        <v>9440</v>
      </c>
      <c r="U109" s="1625">
        <v>6850</v>
      </c>
      <c r="V109" s="1625">
        <v>7528</v>
      </c>
      <c r="W109" s="1625">
        <v>19356</v>
      </c>
      <c r="X109" s="1625">
        <v>16522</v>
      </c>
      <c r="Y109" s="1625">
        <v>28914</v>
      </c>
      <c r="Z109" s="1625">
        <v>46477</v>
      </c>
      <c r="AA109" s="1625">
        <v>15052</v>
      </c>
      <c r="AB109" s="1625">
        <v>9390</v>
      </c>
      <c r="AC109" s="1625">
        <v>20028</v>
      </c>
      <c r="AD109" s="1625">
        <v>61708</v>
      </c>
      <c r="AE109" s="1650">
        <v>42123</v>
      </c>
      <c r="AF109" s="1625">
        <v>10432</v>
      </c>
      <c r="AG109" s="1625">
        <v>10297</v>
      </c>
      <c r="AH109" s="1625">
        <v>5822</v>
      </c>
      <c r="AI109" s="1625">
        <v>7666</v>
      </c>
      <c r="AJ109" s="1625">
        <v>16992</v>
      </c>
      <c r="AK109" s="1625">
        <v>23431</v>
      </c>
      <c r="AL109" s="1625">
        <v>14965</v>
      </c>
      <c r="AM109" s="1625">
        <v>7979</v>
      </c>
      <c r="AN109" s="1625">
        <v>9169</v>
      </c>
      <c r="AO109" s="1625">
        <v>13985</v>
      </c>
      <c r="AP109" s="1625">
        <v>8308</v>
      </c>
      <c r="AQ109" s="1625">
        <v>38640</v>
      </c>
      <c r="AR109" s="1625">
        <v>7815</v>
      </c>
      <c r="AS109" s="1625">
        <v>13430</v>
      </c>
      <c r="AT109" s="1625">
        <v>16017</v>
      </c>
      <c r="AU109" s="1625">
        <v>11054</v>
      </c>
      <c r="AV109" s="1625">
        <v>10232</v>
      </c>
      <c r="AW109" s="1625">
        <v>17445</v>
      </c>
      <c r="AX109" s="1625">
        <v>8132</v>
      </c>
      <c r="AY109" s="1625">
        <v>93</v>
      </c>
      <c r="AZ109" s="1632">
        <v>2137</v>
      </c>
      <c r="BA109" s="1625">
        <v>528768</v>
      </c>
      <c r="BB109" s="1625">
        <v>24506</v>
      </c>
      <c r="BC109" s="1625">
        <v>7333</v>
      </c>
      <c r="BD109" s="1625">
        <v>7069</v>
      </c>
      <c r="BE109" s="1625">
        <v>9584</v>
      </c>
      <c r="BF109" s="1625">
        <v>6424</v>
      </c>
      <c r="BG109" s="1625">
        <v>6472</v>
      </c>
      <c r="BH109" s="1625">
        <v>10328</v>
      </c>
      <c r="BI109" s="1625">
        <v>12736</v>
      </c>
      <c r="BJ109" s="1625">
        <v>8552</v>
      </c>
      <c r="BK109" s="1625">
        <v>8706</v>
      </c>
      <c r="BL109" s="1625">
        <v>23230</v>
      </c>
      <c r="BM109" s="1625">
        <v>20983</v>
      </c>
      <c r="BN109" s="1625">
        <v>46661</v>
      </c>
      <c r="BO109" s="1625">
        <v>29473</v>
      </c>
      <c r="BP109" s="1625">
        <v>12088</v>
      </c>
      <c r="BQ109" s="1625">
        <v>5193</v>
      </c>
      <c r="BR109" s="1625">
        <v>5097</v>
      </c>
      <c r="BS109" s="1625">
        <v>3649</v>
      </c>
      <c r="BT109" s="1625">
        <v>4125</v>
      </c>
      <c r="BU109" s="1625">
        <v>10103</v>
      </c>
      <c r="BV109" s="1625">
        <v>8978</v>
      </c>
      <c r="BW109" s="1625">
        <v>15850</v>
      </c>
      <c r="BX109" s="1625">
        <v>25438</v>
      </c>
      <c r="BY109" s="1625">
        <v>7992</v>
      </c>
      <c r="BZ109" s="1625">
        <v>5012</v>
      </c>
      <c r="CA109" s="1625">
        <v>10544</v>
      </c>
      <c r="CB109" s="1625">
        <v>34343</v>
      </c>
      <c r="CC109" s="1650">
        <v>22696</v>
      </c>
      <c r="CD109" s="1625">
        <v>5608</v>
      </c>
      <c r="CE109" s="1625">
        <v>5398</v>
      </c>
      <c r="CF109" s="1625">
        <v>3108</v>
      </c>
      <c r="CG109" s="1625">
        <v>4111</v>
      </c>
      <c r="CH109" s="1625">
        <v>9106</v>
      </c>
      <c r="CI109" s="1625">
        <v>12707</v>
      </c>
      <c r="CJ109" s="1625">
        <v>7960</v>
      </c>
      <c r="CK109" s="1625">
        <v>4201</v>
      </c>
      <c r="CL109" s="1625">
        <v>4835</v>
      </c>
      <c r="CM109" s="1625">
        <v>7422</v>
      </c>
      <c r="CN109" s="1625">
        <v>4389</v>
      </c>
      <c r="CO109" s="1625">
        <v>20822</v>
      </c>
      <c r="CP109" s="1625">
        <v>4114</v>
      </c>
      <c r="CQ109" s="1625">
        <v>7020</v>
      </c>
      <c r="CR109" s="1625">
        <v>8255</v>
      </c>
      <c r="CS109" s="1625">
        <v>5737</v>
      </c>
      <c r="CT109" s="1625">
        <v>5406</v>
      </c>
      <c r="CU109" s="1625">
        <v>9092</v>
      </c>
      <c r="CV109" s="1625">
        <v>4335</v>
      </c>
      <c r="CW109" s="1625">
        <v>60</v>
      </c>
      <c r="CX109" s="1632">
        <v>1917</v>
      </c>
      <c r="CY109" s="1625">
        <v>441563</v>
      </c>
      <c r="CZ109" s="1625">
        <v>19136</v>
      </c>
      <c r="DA109" s="1625">
        <v>5948</v>
      </c>
      <c r="DB109" s="1625">
        <v>5970</v>
      </c>
      <c r="DC109" s="1625">
        <v>7716</v>
      </c>
      <c r="DD109" s="1625">
        <v>5448</v>
      </c>
      <c r="DE109" s="1625">
        <v>5591</v>
      </c>
      <c r="DF109" s="1625">
        <v>8685</v>
      </c>
      <c r="DG109" s="1625">
        <v>10320</v>
      </c>
      <c r="DH109" s="1625">
        <v>7140</v>
      </c>
      <c r="DI109" s="1625">
        <v>7435</v>
      </c>
      <c r="DJ109" s="1625">
        <v>18237</v>
      </c>
      <c r="DK109" s="1625">
        <v>16827</v>
      </c>
      <c r="DL109" s="1625">
        <v>37925</v>
      </c>
      <c r="DM109" s="1625">
        <v>22420</v>
      </c>
      <c r="DN109" s="1625">
        <v>10179</v>
      </c>
      <c r="DO109" s="1625">
        <v>4587</v>
      </c>
      <c r="DP109" s="1625">
        <v>4343</v>
      </c>
      <c r="DQ109" s="1625">
        <v>3201</v>
      </c>
      <c r="DR109" s="1625">
        <v>3403</v>
      </c>
      <c r="DS109" s="1625">
        <v>9253</v>
      </c>
      <c r="DT109" s="1625">
        <v>7544</v>
      </c>
      <c r="DU109" s="1625">
        <v>13064</v>
      </c>
      <c r="DV109" s="1625">
        <v>21039</v>
      </c>
      <c r="DW109" s="1625">
        <v>7060</v>
      </c>
      <c r="DX109" s="1625">
        <v>4378</v>
      </c>
      <c r="DY109" s="1625">
        <v>9484</v>
      </c>
      <c r="DZ109" s="1625">
        <v>27365</v>
      </c>
      <c r="EA109" s="1650">
        <v>19427</v>
      </c>
      <c r="EB109" s="1625">
        <v>4824</v>
      </c>
      <c r="EC109" s="1625">
        <v>4899</v>
      </c>
      <c r="ED109" s="1625">
        <v>2714</v>
      </c>
      <c r="EE109" s="1625">
        <v>3555</v>
      </c>
      <c r="EF109" s="1625">
        <v>7886</v>
      </c>
      <c r="EG109" s="1625">
        <v>10724</v>
      </c>
      <c r="EH109" s="1625">
        <v>7005</v>
      </c>
      <c r="EI109" s="1625">
        <v>3778</v>
      </c>
      <c r="EJ109" s="1625">
        <v>4334</v>
      </c>
      <c r="EK109" s="1625">
        <v>6563</v>
      </c>
      <c r="EL109" s="1625">
        <v>3919</v>
      </c>
      <c r="EM109" s="1625">
        <v>17818</v>
      </c>
      <c r="EN109" s="1625">
        <v>3701</v>
      </c>
      <c r="EO109" s="1625">
        <v>6410</v>
      </c>
      <c r="EP109" s="1625">
        <v>7762</v>
      </c>
      <c r="EQ109" s="1625">
        <v>5317</v>
      </c>
      <c r="ER109" s="1625">
        <v>4826</v>
      </c>
      <c r="ES109" s="1625">
        <v>8353</v>
      </c>
      <c r="ET109" s="1625">
        <v>3797</v>
      </c>
      <c r="EU109" s="1625">
        <v>33</v>
      </c>
      <c r="EV109" s="1632">
        <v>220</v>
      </c>
      <c r="EW109" s="1625"/>
      <c r="EX109" s="1625"/>
      <c r="EY109" s="1625"/>
      <c r="EZ109" s="1625"/>
      <c r="FA109" s="1625"/>
      <c r="FB109" s="1625"/>
      <c r="FC109" s="1625"/>
      <c r="FD109" s="1625"/>
      <c r="FE109" s="1625"/>
      <c r="FF109" s="1625"/>
      <c r="FG109" s="1625"/>
      <c r="FH109" s="1625"/>
      <c r="FI109" s="1625"/>
      <c r="FJ109" s="1625"/>
      <c r="FK109" s="1625"/>
      <c r="FL109" s="1625"/>
      <c r="FM109" s="1625"/>
      <c r="FN109" s="1625"/>
      <c r="FO109" s="1625"/>
      <c r="FP109" s="1625"/>
      <c r="FQ109" s="1625"/>
      <c r="FR109" s="1625"/>
      <c r="FS109" s="1625"/>
      <c r="FT109" s="1625"/>
      <c r="FU109" s="1625"/>
      <c r="FV109" s="1625"/>
      <c r="FW109" s="1625"/>
      <c r="FX109" s="1625"/>
      <c r="FY109" s="1650"/>
      <c r="FZ109" s="1625"/>
      <c r="GA109" s="1625"/>
      <c r="GB109" s="1625"/>
      <c r="GC109" s="1625"/>
      <c r="GD109" s="1625"/>
      <c r="GE109" s="1625"/>
      <c r="GF109" s="1625"/>
      <c r="GG109" s="1625"/>
      <c r="GH109" s="1625"/>
      <c r="GI109" s="1625"/>
      <c r="GJ109" s="1625"/>
      <c r="GK109" s="1625"/>
      <c r="GL109" s="1625"/>
      <c r="GM109" s="1625"/>
      <c r="GN109" s="1625"/>
      <c r="GO109" s="1625"/>
      <c r="GP109" s="1625"/>
      <c r="GQ109" s="1625"/>
      <c r="GR109" s="1625"/>
      <c r="GS109" s="1625"/>
      <c r="GT109" s="1627"/>
    </row>
    <row r="110" spans="1:202">
      <c r="A110" s="1620" t="s">
        <v>1706</v>
      </c>
      <c r="B110" s="1620">
        <v>2002</v>
      </c>
      <c r="C110" s="1627">
        <v>982379</v>
      </c>
      <c r="D110" s="1625">
        <v>44328</v>
      </c>
      <c r="E110" s="1625">
        <v>13446</v>
      </c>
      <c r="F110" s="1625">
        <v>12941</v>
      </c>
      <c r="G110" s="1625">
        <v>17560</v>
      </c>
      <c r="H110" s="1625">
        <v>12204</v>
      </c>
      <c r="I110" s="1625">
        <v>12016</v>
      </c>
      <c r="J110" s="1625">
        <v>18821</v>
      </c>
      <c r="K110" s="1625">
        <v>23722</v>
      </c>
      <c r="L110" s="1625">
        <v>16049</v>
      </c>
      <c r="M110" s="1625">
        <v>16474</v>
      </c>
      <c r="N110" s="1625">
        <v>42662</v>
      </c>
      <c r="O110" s="1625">
        <v>39748</v>
      </c>
      <c r="P110" s="1625">
        <v>85162</v>
      </c>
      <c r="Q110" s="1625">
        <v>53300</v>
      </c>
      <c r="R110" s="1625">
        <v>22249</v>
      </c>
      <c r="S110" s="1625">
        <v>9723</v>
      </c>
      <c r="T110" s="1625">
        <v>9584</v>
      </c>
      <c r="U110" s="1625">
        <v>6977</v>
      </c>
      <c r="V110" s="1625">
        <v>7458</v>
      </c>
      <c r="W110" s="1625">
        <v>19603</v>
      </c>
      <c r="X110" s="1625">
        <v>16905</v>
      </c>
      <c r="Y110" s="1625">
        <v>28894</v>
      </c>
      <c r="Z110" s="1625">
        <v>47155</v>
      </c>
      <c r="AA110" s="1625">
        <v>15307</v>
      </c>
      <c r="AB110" s="1625">
        <v>9286</v>
      </c>
      <c r="AC110" s="1625">
        <v>20320</v>
      </c>
      <c r="AD110" s="1625">
        <v>62099</v>
      </c>
      <c r="AE110" s="1650">
        <v>42031</v>
      </c>
      <c r="AF110" s="1625">
        <v>10588</v>
      </c>
      <c r="AG110" s="1625">
        <v>10167</v>
      </c>
      <c r="AH110" s="1625">
        <v>5870</v>
      </c>
      <c r="AI110" s="1625">
        <v>7837</v>
      </c>
      <c r="AJ110" s="1625">
        <v>17041</v>
      </c>
      <c r="AK110" s="1625">
        <v>23468</v>
      </c>
      <c r="AL110" s="1625">
        <v>15085</v>
      </c>
      <c r="AM110" s="1625">
        <v>7847</v>
      </c>
      <c r="AN110" s="1625">
        <v>9454</v>
      </c>
      <c r="AO110" s="1625">
        <v>14008</v>
      </c>
      <c r="AP110" s="1625">
        <v>8393</v>
      </c>
      <c r="AQ110" s="1625">
        <v>39414</v>
      </c>
      <c r="AR110" s="1625">
        <v>7817</v>
      </c>
      <c r="AS110" s="1625">
        <v>13805</v>
      </c>
      <c r="AT110" s="1625">
        <v>16558</v>
      </c>
      <c r="AU110" s="1625">
        <v>11211</v>
      </c>
      <c r="AV110" s="1625">
        <v>10181</v>
      </c>
      <c r="AW110" s="1625">
        <v>17473</v>
      </c>
      <c r="AX110" s="1625">
        <v>8037</v>
      </c>
      <c r="AY110" s="1625">
        <v>96</v>
      </c>
      <c r="AZ110" s="1632">
        <v>2005</v>
      </c>
      <c r="BA110" s="1625">
        <v>535305</v>
      </c>
      <c r="BB110" s="1625">
        <v>24941</v>
      </c>
      <c r="BC110" s="1625">
        <v>7349</v>
      </c>
      <c r="BD110" s="1625">
        <v>7037</v>
      </c>
      <c r="BE110" s="1625">
        <v>9660</v>
      </c>
      <c r="BF110" s="1625">
        <v>6700</v>
      </c>
      <c r="BG110" s="1625">
        <v>6402</v>
      </c>
      <c r="BH110" s="1625">
        <v>10238</v>
      </c>
      <c r="BI110" s="1625">
        <v>13091</v>
      </c>
      <c r="BJ110" s="1625">
        <v>8705</v>
      </c>
      <c r="BK110" s="1625">
        <v>8908</v>
      </c>
      <c r="BL110" s="1625">
        <v>24009</v>
      </c>
      <c r="BM110" s="1625">
        <v>22071</v>
      </c>
      <c r="BN110" s="1625">
        <v>46936</v>
      </c>
      <c r="BO110" s="1625">
        <v>30004</v>
      </c>
      <c r="BP110" s="1625">
        <v>11946</v>
      </c>
      <c r="BQ110" s="1625">
        <v>5274</v>
      </c>
      <c r="BR110" s="1625">
        <v>5051</v>
      </c>
      <c r="BS110" s="1625">
        <v>3608</v>
      </c>
      <c r="BT110" s="1625">
        <v>4012</v>
      </c>
      <c r="BU110" s="1625">
        <v>10512</v>
      </c>
      <c r="BV110" s="1625">
        <v>9198</v>
      </c>
      <c r="BW110" s="1625">
        <v>15773</v>
      </c>
      <c r="BX110" s="1625">
        <v>26051</v>
      </c>
      <c r="BY110" s="1625">
        <v>8173</v>
      </c>
      <c r="BZ110" s="1625">
        <v>5025</v>
      </c>
      <c r="CA110" s="1625">
        <v>10767</v>
      </c>
      <c r="CB110" s="1625">
        <v>34444</v>
      </c>
      <c r="CC110" s="1650">
        <v>22823</v>
      </c>
      <c r="CD110" s="1625">
        <v>5701</v>
      </c>
      <c r="CE110" s="1625">
        <v>5327</v>
      </c>
      <c r="CF110" s="1625">
        <v>3169</v>
      </c>
      <c r="CG110" s="1625">
        <v>4184</v>
      </c>
      <c r="CH110" s="1625">
        <v>9182</v>
      </c>
      <c r="CI110" s="1625">
        <v>12758</v>
      </c>
      <c r="CJ110" s="1625">
        <v>7887</v>
      </c>
      <c r="CK110" s="1625">
        <v>4093</v>
      </c>
      <c r="CL110" s="1625">
        <v>4875</v>
      </c>
      <c r="CM110" s="1625">
        <v>7613</v>
      </c>
      <c r="CN110" s="1625">
        <v>4315</v>
      </c>
      <c r="CO110" s="1625">
        <v>21128</v>
      </c>
      <c r="CP110" s="1625">
        <v>4041</v>
      </c>
      <c r="CQ110" s="1625">
        <v>7252</v>
      </c>
      <c r="CR110" s="1625">
        <v>8548</v>
      </c>
      <c r="CS110" s="1625">
        <v>5975</v>
      </c>
      <c r="CT110" s="1625">
        <v>5330</v>
      </c>
      <c r="CU110" s="1625">
        <v>9024</v>
      </c>
      <c r="CV110" s="1625">
        <v>4338</v>
      </c>
      <c r="CW110" s="1625">
        <v>55</v>
      </c>
      <c r="CX110" s="1632">
        <v>1802</v>
      </c>
      <c r="CY110" s="1625">
        <v>447074</v>
      </c>
      <c r="CZ110" s="1625">
        <v>19387</v>
      </c>
      <c r="DA110" s="1625">
        <v>6097</v>
      </c>
      <c r="DB110" s="1625">
        <v>5904</v>
      </c>
      <c r="DC110" s="1625">
        <v>7900</v>
      </c>
      <c r="DD110" s="1625">
        <v>5504</v>
      </c>
      <c r="DE110" s="1625">
        <v>5614</v>
      </c>
      <c r="DF110" s="1625">
        <v>8583</v>
      </c>
      <c r="DG110" s="1625">
        <v>10631</v>
      </c>
      <c r="DH110" s="1625">
        <v>7344</v>
      </c>
      <c r="DI110" s="1625">
        <v>7566</v>
      </c>
      <c r="DJ110" s="1625">
        <v>18653</v>
      </c>
      <c r="DK110" s="1625">
        <v>17677</v>
      </c>
      <c r="DL110" s="1625">
        <v>38226</v>
      </c>
      <c r="DM110" s="1625">
        <v>23296</v>
      </c>
      <c r="DN110" s="1625">
        <v>10303</v>
      </c>
      <c r="DO110" s="1625">
        <v>4449</v>
      </c>
      <c r="DP110" s="1625">
        <v>4533</v>
      </c>
      <c r="DQ110" s="1625">
        <v>3369</v>
      </c>
      <c r="DR110" s="1625">
        <v>3446</v>
      </c>
      <c r="DS110" s="1625">
        <v>9091</v>
      </c>
      <c r="DT110" s="1625">
        <v>7707</v>
      </c>
      <c r="DU110" s="1625">
        <v>13121</v>
      </c>
      <c r="DV110" s="1625">
        <v>21104</v>
      </c>
      <c r="DW110" s="1625">
        <v>7134</v>
      </c>
      <c r="DX110" s="1625">
        <v>4261</v>
      </c>
      <c r="DY110" s="1625">
        <v>9553</v>
      </c>
      <c r="DZ110" s="1625">
        <v>27655</v>
      </c>
      <c r="EA110" s="1650">
        <v>19208</v>
      </c>
      <c r="EB110" s="1625">
        <v>4887</v>
      </c>
      <c r="EC110" s="1625">
        <v>4840</v>
      </c>
      <c r="ED110" s="1625">
        <v>2701</v>
      </c>
      <c r="EE110" s="1625">
        <v>3653</v>
      </c>
      <c r="EF110" s="1625">
        <v>7859</v>
      </c>
      <c r="EG110" s="1625">
        <v>10710</v>
      </c>
      <c r="EH110" s="1625">
        <v>7198</v>
      </c>
      <c r="EI110" s="1625">
        <v>3754</v>
      </c>
      <c r="EJ110" s="1625">
        <v>4579</v>
      </c>
      <c r="EK110" s="1625">
        <v>6395</v>
      </c>
      <c r="EL110" s="1625">
        <v>4078</v>
      </c>
      <c r="EM110" s="1625">
        <v>18286</v>
      </c>
      <c r="EN110" s="1625">
        <v>3776</v>
      </c>
      <c r="EO110" s="1625">
        <v>6553</v>
      </c>
      <c r="EP110" s="1625">
        <v>8010</v>
      </c>
      <c r="EQ110" s="1625">
        <v>5236</v>
      </c>
      <c r="ER110" s="1625">
        <v>4851</v>
      </c>
      <c r="ES110" s="1625">
        <v>8449</v>
      </c>
      <c r="ET110" s="1625">
        <v>3699</v>
      </c>
      <c r="EU110" s="1625">
        <v>41</v>
      </c>
      <c r="EV110" s="1632">
        <v>203</v>
      </c>
      <c r="EW110" s="1625"/>
      <c r="EX110" s="1625"/>
      <c r="EY110" s="1625"/>
      <c r="EZ110" s="1625"/>
      <c r="FA110" s="1625"/>
      <c r="FB110" s="1625"/>
      <c r="FC110" s="1625"/>
      <c r="FD110" s="1625"/>
      <c r="FE110" s="1625"/>
      <c r="FF110" s="1625"/>
      <c r="FG110" s="1625"/>
      <c r="FH110" s="1625"/>
      <c r="FI110" s="1625"/>
      <c r="FJ110" s="1625"/>
      <c r="FK110" s="1625"/>
      <c r="FL110" s="1625"/>
      <c r="FM110" s="1625"/>
      <c r="FN110" s="1625"/>
      <c r="FO110" s="1625"/>
      <c r="FP110" s="1625"/>
      <c r="FQ110" s="1625"/>
      <c r="FR110" s="1625"/>
      <c r="FS110" s="1625"/>
      <c r="FT110" s="1625"/>
      <c r="FU110" s="1625"/>
      <c r="FV110" s="1625"/>
      <c r="FW110" s="1625"/>
      <c r="FX110" s="1625"/>
      <c r="FY110" s="1650"/>
      <c r="FZ110" s="1625"/>
      <c r="GA110" s="1625"/>
      <c r="GB110" s="1625"/>
      <c r="GC110" s="1625"/>
      <c r="GD110" s="1625"/>
      <c r="GE110" s="1625"/>
      <c r="GF110" s="1625"/>
      <c r="GG110" s="1625"/>
      <c r="GH110" s="1625"/>
      <c r="GI110" s="1625"/>
      <c r="GJ110" s="1625"/>
      <c r="GK110" s="1625"/>
      <c r="GL110" s="1625"/>
      <c r="GM110" s="1625"/>
      <c r="GN110" s="1625"/>
      <c r="GO110" s="1625"/>
      <c r="GP110" s="1625"/>
      <c r="GQ110" s="1625"/>
      <c r="GR110" s="1625"/>
      <c r="GS110" s="1625"/>
      <c r="GT110" s="1627"/>
    </row>
    <row r="111" spans="1:202">
      <c r="A111" s="1620" t="s">
        <v>1707</v>
      </c>
      <c r="B111" s="1620">
        <v>2003</v>
      </c>
      <c r="C111" s="1627">
        <v>1014951</v>
      </c>
      <c r="D111" s="1625">
        <v>46247</v>
      </c>
      <c r="E111" s="1625">
        <v>13995</v>
      </c>
      <c r="F111" s="1625">
        <v>13574</v>
      </c>
      <c r="G111" s="1625">
        <v>18151</v>
      </c>
      <c r="H111" s="1625">
        <v>12599</v>
      </c>
      <c r="I111" s="1625">
        <v>12402</v>
      </c>
      <c r="J111" s="1625">
        <v>19616</v>
      </c>
      <c r="K111" s="1625">
        <v>24630</v>
      </c>
      <c r="L111" s="1625">
        <v>16905</v>
      </c>
      <c r="M111" s="1625">
        <v>16935</v>
      </c>
      <c r="N111" s="1625">
        <v>44187</v>
      </c>
      <c r="O111" s="1625">
        <v>40579</v>
      </c>
      <c r="P111" s="1625">
        <v>87500</v>
      </c>
      <c r="Q111" s="1625">
        <v>54738</v>
      </c>
      <c r="R111" s="1625">
        <v>23163</v>
      </c>
      <c r="S111" s="1625">
        <v>10494</v>
      </c>
      <c r="T111" s="1625">
        <v>10068</v>
      </c>
      <c r="U111" s="1625">
        <v>7243</v>
      </c>
      <c r="V111" s="1625">
        <v>7687</v>
      </c>
      <c r="W111" s="1625">
        <v>19822</v>
      </c>
      <c r="X111" s="1625">
        <v>17118</v>
      </c>
      <c r="Y111" s="1625">
        <v>29813</v>
      </c>
      <c r="Z111" s="1625">
        <v>48476</v>
      </c>
      <c r="AA111" s="1625">
        <v>15872</v>
      </c>
      <c r="AB111" s="1625">
        <v>9801</v>
      </c>
      <c r="AC111" s="1625">
        <v>20669</v>
      </c>
      <c r="AD111" s="1625">
        <v>64405</v>
      </c>
      <c r="AE111" s="1650">
        <v>43850</v>
      </c>
      <c r="AF111" s="1625">
        <v>10795</v>
      </c>
      <c r="AG111" s="1625">
        <v>10404</v>
      </c>
      <c r="AH111" s="1625">
        <v>6075</v>
      </c>
      <c r="AI111" s="1625">
        <v>8050</v>
      </c>
      <c r="AJ111" s="1625">
        <v>17661</v>
      </c>
      <c r="AK111" s="1625">
        <v>24290</v>
      </c>
      <c r="AL111" s="1625">
        <v>15310</v>
      </c>
      <c r="AM111" s="1625">
        <v>8335</v>
      </c>
      <c r="AN111" s="1625">
        <v>9556</v>
      </c>
      <c r="AO111" s="1625">
        <v>14715</v>
      </c>
      <c r="AP111" s="1625">
        <v>8493</v>
      </c>
      <c r="AQ111" s="1625">
        <v>40770</v>
      </c>
      <c r="AR111" s="1625">
        <v>8146</v>
      </c>
      <c r="AS111" s="1625">
        <v>14152</v>
      </c>
      <c r="AT111" s="1625">
        <v>17069</v>
      </c>
      <c r="AU111" s="1625">
        <v>11555</v>
      </c>
      <c r="AV111" s="1625">
        <v>10641</v>
      </c>
      <c r="AW111" s="1625">
        <v>17800</v>
      </c>
      <c r="AX111" s="1625">
        <v>8433</v>
      </c>
      <c r="AY111" s="1625">
        <v>134</v>
      </c>
      <c r="AZ111" s="1632">
        <v>2028</v>
      </c>
      <c r="BA111" s="1625">
        <v>551746</v>
      </c>
      <c r="BB111" s="1625">
        <v>25524</v>
      </c>
      <c r="BC111" s="1625">
        <v>7686</v>
      </c>
      <c r="BD111" s="1625">
        <v>7460</v>
      </c>
      <c r="BE111" s="1625">
        <v>9949</v>
      </c>
      <c r="BF111" s="1625">
        <v>6827</v>
      </c>
      <c r="BG111" s="1625">
        <v>6468</v>
      </c>
      <c r="BH111" s="1625">
        <v>10623</v>
      </c>
      <c r="BI111" s="1625">
        <v>13395</v>
      </c>
      <c r="BJ111" s="1625">
        <v>9258</v>
      </c>
      <c r="BK111" s="1625">
        <v>9212</v>
      </c>
      <c r="BL111" s="1625">
        <v>24747</v>
      </c>
      <c r="BM111" s="1625">
        <v>22783</v>
      </c>
      <c r="BN111" s="1625">
        <v>48128</v>
      </c>
      <c r="BO111" s="1625">
        <v>31121</v>
      </c>
      <c r="BP111" s="1625">
        <v>12420</v>
      </c>
      <c r="BQ111" s="1625">
        <v>5632</v>
      </c>
      <c r="BR111" s="1625">
        <v>5325</v>
      </c>
      <c r="BS111" s="1625">
        <v>3812</v>
      </c>
      <c r="BT111" s="1625">
        <v>4189</v>
      </c>
      <c r="BU111" s="1625">
        <v>10482</v>
      </c>
      <c r="BV111" s="1625">
        <v>9156</v>
      </c>
      <c r="BW111" s="1625">
        <v>16368</v>
      </c>
      <c r="BX111" s="1625">
        <v>26647</v>
      </c>
      <c r="BY111" s="1625">
        <v>8421</v>
      </c>
      <c r="BZ111" s="1625">
        <v>5257</v>
      </c>
      <c r="CA111" s="1625">
        <v>10871</v>
      </c>
      <c r="CB111" s="1625">
        <v>35742</v>
      </c>
      <c r="CC111" s="1650">
        <v>23563</v>
      </c>
      <c r="CD111" s="1625">
        <v>5798</v>
      </c>
      <c r="CE111" s="1625">
        <v>5471</v>
      </c>
      <c r="CF111" s="1625">
        <v>3166</v>
      </c>
      <c r="CG111" s="1625">
        <v>4375</v>
      </c>
      <c r="CH111" s="1625">
        <v>9426</v>
      </c>
      <c r="CI111" s="1625">
        <v>12993</v>
      </c>
      <c r="CJ111" s="1625">
        <v>7979</v>
      </c>
      <c r="CK111" s="1625">
        <v>4418</v>
      </c>
      <c r="CL111" s="1625">
        <v>5127</v>
      </c>
      <c r="CM111" s="1625">
        <v>7916</v>
      </c>
      <c r="CN111" s="1625">
        <v>4542</v>
      </c>
      <c r="CO111" s="1625">
        <v>21593</v>
      </c>
      <c r="CP111" s="1625">
        <v>4266</v>
      </c>
      <c r="CQ111" s="1625">
        <v>7354</v>
      </c>
      <c r="CR111" s="1625">
        <v>8861</v>
      </c>
      <c r="CS111" s="1625">
        <v>6099</v>
      </c>
      <c r="CT111" s="1625">
        <v>5616</v>
      </c>
      <c r="CU111" s="1625">
        <v>9228</v>
      </c>
      <c r="CV111" s="1625">
        <v>4561</v>
      </c>
      <c r="CW111" s="1625">
        <v>87</v>
      </c>
      <c r="CX111" s="1632">
        <v>1804</v>
      </c>
      <c r="CY111" s="1625">
        <v>463205</v>
      </c>
      <c r="CZ111" s="1625">
        <v>20723</v>
      </c>
      <c r="DA111" s="1625">
        <v>6309</v>
      </c>
      <c r="DB111" s="1625">
        <v>6114</v>
      </c>
      <c r="DC111" s="1625">
        <v>8202</v>
      </c>
      <c r="DD111" s="1625">
        <v>5772</v>
      </c>
      <c r="DE111" s="1625">
        <v>5934</v>
      </c>
      <c r="DF111" s="1625">
        <v>8993</v>
      </c>
      <c r="DG111" s="1625">
        <v>11235</v>
      </c>
      <c r="DH111" s="1625">
        <v>7647</v>
      </c>
      <c r="DI111" s="1625">
        <v>7723</v>
      </c>
      <c r="DJ111" s="1625">
        <v>19440</v>
      </c>
      <c r="DK111" s="1625">
        <v>17796</v>
      </c>
      <c r="DL111" s="1625">
        <v>39372</v>
      </c>
      <c r="DM111" s="1625">
        <v>23617</v>
      </c>
      <c r="DN111" s="1625">
        <v>10743</v>
      </c>
      <c r="DO111" s="1625">
        <v>4862</v>
      </c>
      <c r="DP111" s="1625">
        <v>4743</v>
      </c>
      <c r="DQ111" s="1625">
        <v>3431</v>
      </c>
      <c r="DR111" s="1625">
        <v>3498</v>
      </c>
      <c r="DS111" s="1625">
        <v>9340</v>
      </c>
      <c r="DT111" s="1625">
        <v>7962</v>
      </c>
      <c r="DU111" s="1625">
        <v>13445</v>
      </c>
      <c r="DV111" s="1625">
        <v>21829</v>
      </c>
      <c r="DW111" s="1625">
        <v>7451</v>
      </c>
      <c r="DX111" s="1625">
        <v>4544</v>
      </c>
      <c r="DY111" s="1625">
        <v>9798</v>
      </c>
      <c r="DZ111" s="1625">
        <v>28663</v>
      </c>
      <c r="EA111" s="1650">
        <v>20287</v>
      </c>
      <c r="EB111" s="1625">
        <v>4997</v>
      </c>
      <c r="EC111" s="1625">
        <v>4933</v>
      </c>
      <c r="ED111" s="1625">
        <v>2909</v>
      </c>
      <c r="EE111" s="1625">
        <v>3675</v>
      </c>
      <c r="EF111" s="1625">
        <v>8235</v>
      </c>
      <c r="EG111" s="1625">
        <v>11297</v>
      </c>
      <c r="EH111" s="1625">
        <v>7331</v>
      </c>
      <c r="EI111" s="1625">
        <v>3917</v>
      </c>
      <c r="EJ111" s="1625">
        <v>4429</v>
      </c>
      <c r="EK111" s="1625">
        <v>6799</v>
      </c>
      <c r="EL111" s="1625">
        <v>3951</v>
      </c>
      <c r="EM111" s="1625">
        <v>19177</v>
      </c>
      <c r="EN111" s="1625">
        <v>3880</v>
      </c>
      <c r="EO111" s="1625">
        <v>6798</v>
      </c>
      <c r="EP111" s="1625">
        <v>8208</v>
      </c>
      <c r="EQ111" s="1625">
        <v>5456</v>
      </c>
      <c r="ER111" s="1625">
        <v>5025</v>
      </c>
      <c r="ES111" s="1625">
        <v>8572</v>
      </c>
      <c r="ET111" s="1625">
        <v>3872</v>
      </c>
      <c r="EU111" s="1625">
        <v>47</v>
      </c>
      <c r="EV111" s="1632">
        <v>224</v>
      </c>
      <c r="EW111" s="1625"/>
      <c r="EX111" s="1625"/>
      <c r="EY111" s="1625"/>
      <c r="EZ111" s="1625"/>
      <c r="FA111" s="1625"/>
      <c r="FB111" s="1625"/>
      <c r="FC111" s="1625"/>
      <c r="FD111" s="1625"/>
      <c r="FE111" s="1625"/>
      <c r="FF111" s="1625"/>
      <c r="FG111" s="1625"/>
      <c r="FH111" s="1625"/>
      <c r="FI111" s="1625"/>
      <c r="FJ111" s="1625"/>
      <c r="FK111" s="1625"/>
      <c r="FL111" s="1625"/>
      <c r="FM111" s="1625"/>
      <c r="FN111" s="1625"/>
      <c r="FO111" s="1625"/>
      <c r="FP111" s="1625"/>
      <c r="FQ111" s="1625"/>
      <c r="FR111" s="1625"/>
      <c r="FS111" s="1625"/>
      <c r="FT111" s="1625"/>
      <c r="FU111" s="1625"/>
      <c r="FV111" s="1625"/>
      <c r="FW111" s="1625"/>
      <c r="FX111" s="1625"/>
      <c r="FY111" s="1650"/>
      <c r="FZ111" s="1625"/>
      <c r="GA111" s="1625"/>
      <c r="GB111" s="1625"/>
      <c r="GC111" s="1625"/>
      <c r="GD111" s="1625"/>
      <c r="GE111" s="1625"/>
      <c r="GF111" s="1625"/>
      <c r="GG111" s="1625"/>
      <c r="GH111" s="1625"/>
      <c r="GI111" s="1625"/>
      <c r="GJ111" s="1625"/>
      <c r="GK111" s="1625"/>
      <c r="GL111" s="1625"/>
      <c r="GM111" s="1625"/>
      <c r="GN111" s="1625"/>
      <c r="GO111" s="1625"/>
      <c r="GP111" s="1625"/>
      <c r="GQ111" s="1625"/>
      <c r="GR111" s="1625"/>
      <c r="GS111" s="1625"/>
      <c r="GT111" s="1627"/>
    </row>
    <row r="112" spans="1:202">
      <c r="A112" s="1620" t="s">
        <v>1708</v>
      </c>
      <c r="B112" s="1620">
        <v>2004</v>
      </c>
      <c r="C112" s="1627">
        <v>1028602</v>
      </c>
      <c r="D112" s="1625">
        <v>47335</v>
      </c>
      <c r="E112" s="1625">
        <v>14372</v>
      </c>
      <c r="F112" s="1625">
        <v>13757</v>
      </c>
      <c r="G112" s="1625">
        <v>18525</v>
      </c>
      <c r="H112" s="1625">
        <v>12705</v>
      </c>
      <c r="I112" s="1625">
        <v>12642</v>
      </c>
      <c r="J112" s="1625">
        <v>20015</v>
      </c>
      <c r="K112" s="1625">
        <v>24343</v>
      </c>
      <c r="L112" s="1625">
        <v>16779</v>
      </c>
      <c r="M112" s="1625">
        <v>17267</v>
      </c>
      <c r="N112" s="1625">
        <v>44987</v>
      </c>
      <c r="O112" s="1625">
        <v>41641</v>
      </c>
      <c r="P112" s="1625">
        <v>88767</v>
      </c>
      <c r="Q112" s="1625">
        <v>55425</v>
      </c>
      <c r="R112" s="1625">
        <v>23511</v>
      </c>
      <c r="S112" s="1625">
        <v>10396</v>
      </c>
      <c r="T112" s="1625">
        <v>9976</v>
      </c>
      <c r="U112" s="1625">
        <v>7449</v>
      </c>
      <c r="V112" s="1625">
        <v>7842</v>
      </c>
      <c r="W112" s="1625">
        <v>20501</v>
      </c>
      <c r="X112" s="1625">
        <v>17705</v>
      </c>
      <c r="Y112" s="1625">
        <v>29809</v>
      </c>
      <c r="Z112" s="1625">
        <v>49457</v>
      </c>
      <c r="AA112" s="1625">
        <v>16030</v>
      </c>
      <c r="AB112" s="1625">
        <v>9658</v>
      </c>
      <c r="AC112" s="1625">
        <v>21129</v>
      </c>
      <c r="AD112" s="1625">
        <v>65160</v>
      </c>
      <c r="AE112" s="1650">
        <v>44494</v>
      </c>
      <c r="AF112" s="1625">
        <v>11124</v>
      </c>
      <c r="AG112" s="1625">
        <v>10600</v>
      </c>
      <c r="AH112" s="1625">
        <v>6166</v>
      </c>
      <c r="AI112" s="1625">
        <v>8212</v>
      </c>
      <c r="AJ112" s="1625">
        <v>17489</v>
      </c>
      <c r="AK112" s="1625">
        <v>24435</v>
      </c>
      <c r="AL112" s="1625">
        <v>15702</v>
      </c>
      <c r="AM112" s="1625">
        <v>8367</v>
      </c>
      <c r="AN112" s="1625">
        <v>9709</v>
      </c>
      <c r="AO112" s="1625">
        <v>14664</v>
      </c>
      <c r="AP112" s="1625">
        <v>8723</v>
      </c>
      <c r="AQ112" s="1625">
        <v>41144</v>
      </c>
      <c r="AR112" s="1625">
        <v>8214</v>
      </c>
      <c r="AS112" s="1625">
        <v>14187</v>
      </c>
      <c r="AT112" s="1625">
        <v>17076</v>
      </c>
      <c r="AU112" s="1625">
        <v>11733</v>
      </c>
      <c r="AV112" s="1625">
        <v>10578</v>
      </c>
      <c r="AW112" s="1625">
        <v>18200</v>
      </c>
      <c r="AX112" s="1625">
        <v>8610</v>
      </c>
      <c r="AY112" s="1625">
        <v>127</v>
      </c>
      <c r="AZ112" s="1632">
        <v>1865</v>
      </c>
      <c r="BA112" s="1625">
        <v>557097</v>
      </c>
      <c r="BB112" s="1625">
        <v>26372</v>
      </c>
      <c r="BC112" s="1625">
        <v>7955</v>
      </c>
      <c r="BD112" s="1625">
        <v>7517</v>
      </c>
      <c r="BE112" s="1625">
        <v>10151</v>
      </c>
      <c r="BF112" s="1625">
        <v>6869</v>
      </c>
      <c r="BG112" s="1625">
        <v>6606</v>
      </c>
      <c r="BH112" s="1625">
        <v>10878</v>
      </c>
      <c r="BI112" s="1625">
        <v>13280</v>
      </c>
      <c r="BJ112" s="1625">
        <v>9213</v>
      </c>
      <c r="BK112" s="1625">
        <v>9264</v>
      </c>
      <c r="BL112" s="1625">
        <v>25048</v>
      </c>
      <c r="BM112" s="1625">
        <v>23304</v>
      </c>
      <c r="BN112" s="1625">
        <v>48465</v>
      </c>
      <c r="BO112" s="1625">
        <v>31146</v>
      </c>
      <c r="BP112" s="1625">
        <v>12578</v>
      </c>
      <c r="BQ112" s="1625">
        <v>5484</v>
      </c>
      <c r="BR112" s="1625">
        <v>5305</v>
      </c>
      <c r="BS112" s="1625">
        <v>3955</v>
      </c>
      <c r="BT112" s="1625">
        <v>4214</v>
      </c>
      <c r="BU112" s="1625">
        <v>10799</v>
      </c>
      <c r="BV112" s="1625">
        <v>9567</v>
      </c>
      <c r="BW112" s="1625">
        <v>15989</v>
      </c>
      <c r="BX112" s="1625">
        <v>27280</v>
      </c>
      <c r="BY112" s="1625">
        <v>8499</v>
      </c>
      <c r="BZ112" s="1625">
        <v>5212</v>
      </c>
      <c r="CA112" s="1625">
        <v>10965</v>
      </c>
      <c r="CB112" s="1625">
        <v>35998</v>
      </c>
      <c r="CC112" s="1650">
        <v>23977</v>
      </c>
      <c r="CD112" s="1625">
        <v>5912</v>
      </c>
      <c r="CE112" s="1625">
        <v>5598</v>
      </c>
      <c r="CF112" s="1625">
        <v>3207</v>
      </c>
      <c r="CG112" s="1625">
        <v>4365</v>
      </c>
      <c r="CH112" s="1625">
        <v>9209</v>
      </c>
      <c r="CI112" s="1625">
        <v>13036</v>
      </c>
      <c r="CJ112" s="1625">
        <v>8239</v>
      </c>
      <c r="CK112" s="1625">
        <v>4429</v>
      </c>
      <c r="CL112" s="1625">
        <v>4939</v>
      </c>
      <c r="CM112" s="1625">
        <v>7772</v>
      </c>
      <c r="CN112" s="1625">
        <v>4552</v>
      </c>
      <c r="CO112" s="1625">
        <v>21819</v>
      </c>
      <c r="CP112" s="1625">
        <v>4264</v>
      </c>
      <c r="CQ112" s="1625">
        <v>7393</v>
      </c>
      <c r="CR112" s="1625">
        <v>8857</v>
      </c>
      <c r="CS112" s="1625">
        <v>6132</v>
      </c>
      <c r="CT112" s="1625">
        <v>5590</v>
      </c>
      <c r="CU112" s="1625">
        <v>9432</v>
      </c>
      <c r="CV112" s="1625">
        <v>4735</v>
      </c>
      <c r="CW112" s="1625">
        <v>84</v>
      </c>
      <c r="CX112" s="1632">
        <v>1643</v>
      </c>
      <c r="CY112" s="1625">
        <v>471505</v>
      </c>
      <c r="CZ112" s="1625">
        <v>20963</v>
      </c>
      <c r="DA112" s="1625">
        <v>6417</v>
      </c>
      <c r="DB112" s="1625">
        <v>6240</v>
      </c>
      <c r="DC112" s="1625">
        <v>8374</v>
      </c>
      <c r="DD112" s="1625">
        <v>5836</v>
      </c>
      <c r="DE112" s="1625">
        <v>6036</v>
      </c>
      <c r="DF112" s="1625">
        <v>9137</v>
      </c>
      <c r="DG112" s="1625">
        <v>11063</v>
      </c>
      <c r="DH112" s="1625">
        <v>7566</v>
      </c>
      <c r="DI112" s="1625">
        <v>8003</v>
      </c>
      <c r="DJ112" s="1625">
        <v>19939</v>
      </c>
      <c r="DK112" s="1625">
        <v>18337</v>
      </c>
      <c r="DL112" s="1625">
        <v>40302</v>
      </c>
      <c r="DM112" s="1625">
        <v>24279</v>
      </c>
      <c r="DN112" s="1625">
        <v>10933</v>
      </c>
      <c r="DO112" s="1625">
        <v>4912</v>
      </c>
      <c r="DP112" s="1625">
        <v>4671</v>
      </c>
      <c r="DQ112" s="1625">
        <v>3494</v>
      </c>
      <c r="DR112" s="1625">
        <v>3628</v>
      </c>
      <c r="DS112" s="1625">
        <v>9702</v>
      </c>
      <c r="DT112" s="1625">
        <v>8138</v>
      </c>
      <c r="DU112" s="1625">
        <v>13820</v>
      </c>
      <c r="DV112" s="1625">
        <v>22177</v>
      </c>
      <c r="DW112" s="1625">
        <v>7531</v>
      </c>
      <c r="DX112" s="1625">
        <v>4446</v>
      </c>
      <c r="DY112" s="1625">
        <v>10164</v>
      </c>
      <c r="DZ112" s="1625">
        <v>29162</v>
      </c>
      <c r="EA112" s="1650">
        <v>20517</v>
      </c>
      <c r="EB112" s="1625">
        <v>5212</v>
      </c>
      <c r="EC112" s="1625">
        <v>5002</v>
      </c>
      <c r="ED112" s="1625">
        <v>2959</v>
      </c>
      <c r="EE112" s="1625">
        <v>3847</v>
      </c>
      <c r="EF112" s="1625">
        <v>8280</v>
      </c>
      <c r="EG112" s="1625">
        <v>11399</v>
      </c>
      <c r="EH112" s="1625">
        <v>7463</v>
      </c>
      <c r="EI112" s="1625">
        <v>3938</v>
      </c>
      <c r="EJ112" s="1625">
        <v>4770</v>
      </c>
      <c r="EK112" s="1625">
        <v>6892</v>
      </c>
      <c r="EL112" s="1625">
        <v>4171</v>
      </c>
      <c r="EM112" s="1625">
        <v>19325</v>
      </c>
      <c r="EN112" s="1625">
        <v>3950</v>
      </c>
      <c r="EO112" s="1625">
        <v>6794</v>
      </c>
      <c r="EP112" s="1625">
        <v>8219</v>
      </c>
      <c r="EQ112" s="1625">
        <v>5601</v>
      </c>
      <c r="ER112" s="1625">
        <v>4988</v>
      </c>
      <c r="ES112" s="1625">
        <v>8768</v>
      </c>
      <c r="ET112" s="1625">
        <v>3875</v>
      </c>
      <c r="EU112" s="1625">
        <v>43</v>
      </c>
      <c r="EV112" s="1632">
        <v>222</v>
      </c>
      <c r="EW112" s="1625"/>
      <c r="EX112" s="1625"/>
      <c r="EY112" s="1625"/>
      <c r="EZ112" s="1625"/>
      <c r="FA112" s="1625"/>
      <c r="FB112" s="1625"/>
      <c r="FC112" s="1625"/>
      <c r="FD112" s="1625"/>
      <c r="FE112" s="1625"/>
      <c r="FF112" s="1625"/>
      <c r="FG112" s="1625"/>
      <c r="FH112" s="1625"/>
      <c r="FI112" s="1625"/>
      <c r="FJ112" s="1625"/>
      <c r="FK112" s="1625"/>
      <c r="FL112" s="1625"/>
      <c r="FM112" s="1625"/>
      <c r="FN112" s="1625"/>
      <c r="FO112" s="1625"/>
      <c r="FP112" s="1625"/>
      <c r="FQ112" s="1625"/>
      <c r="FR112" s="1625"/>
      <c r="FS112" s="1625"/>
      <c r="FT112" s="1625"/>
      <c r="FU112" s="1625"/>
      <c r="FV112" s="1625"/>
      <c r="FW112" s="1625"/>
      <c r="FX112" s="1625"/>
      <c r="FY112" s="1650"/>
      <c r="FZ112" s="1625"/>
      <c r="GA112" s="1625"/>
      <c r="GB112" s="1625"/>
      <c r="GC112" s="1625"/>
      <c r="GD112" s="1625"/>
      <c r="GE112" s="1625"/>
      <c r="GF112" s="1625"/>
      <c r="GG112" s="1625"/>
      <c r="GH112" s="1625"/>
      <c r="GI112" s="1625"/>
      <c r="GJ112" s="1625"/>
      <c r="GK112" s="1625"/>
      <c r="GL112" s="1625"/>
      <c r="GM112" s="1625"/>
      <c r="GN112" s="1625"/>
      <c r="GO112" s="1625"/>
      <c r="GP112" s="1625"/>
      <c r="GQ112" s="1625"/>
      <c r="GR112" s="1625"/>
      <c r="GS112" s="1625"/>
      <c r="GT112" s="1627"/>
    </row>
    <row r="113" spans="1:203">
      <c r="A113" s="1620" t="s">
        <v>1683</v>
      </c>
      <c r="B113" s="1620">
        <v>2005</v>
      </c>
      <c r="C113" s="1627">
        <v>1083796</v>
      </c>
      <c r="D113" s="1625">
        <v>49982</v>
      </c>
      <c r="E113" s="1625">
        <v>14882</v>
      </c>
      <c r="F113" s="1625">
        <v>14638</v>
      </c>
      <c r="G113" s="1625">
        <v>19765</v>
      </c>
      <c r="H113" s="1625">
        <v>13061</v>
      </c>
      <c r="I113" s="1625">
        <v>13255</v>
      </c>
      <c r="J113" s="1625">
        <v>20981</v>
      </c>
      <c r="K113" s="1625">
        <v>25839</v>
      </c>
      <c r="L113" s="1625">
        <v>18091</v>
      </c>
      <c r="M113" s="1625">
        <v>18546</v>
      </c>
      <c r="N113" s="1625">
        <v>48095</v>
      </c>
      <c r="O113" s="1625">
        <v>44021</v>
      </c>
      <c r="P113" s="1625">
        <v>93599</v>
      </c>
      <c r="Q113" s="1625">
        <v>58801</v>
      </c>
      <c r="R113" s="1625">
        <v>24396</v>
      </c>
      <c r="S113" s="1625">
        <v>10861</v>
      </c>
      <c r="T113" s="1625">
        <v>10376</v>
      </c>
      <c r="U113" s="1625">
        <v>7772</v>
      </c>
      <c r="V113" s="1625">
        <v>8291</v>
      </c>
      <c r="W113" s="1625">
        <v>21369</v>
      </c>
      <c r="X113" s="1625">
        <v>18511</v>
      </c>
      <c r="Y113" s="1625">
        <v>31747</v>
      </c>
      <c r="Z113" s="1625">
        <v>52536</v>
      </c>
      <c r="AA113" s="1625">
        <v>17154</v>
      </c>
      <c r="AB113" s="1625">
        <v>10419</v>
      </c>
      <c r="AC113" s="1625">
        <v>22134</v>
      </c>
      <c r="AD113" s="1625">
        <v>68648</v>
      </c>
      <c r="AE113" s="1650">
        <v>46657</v>
      </c>
      <c r="AF113" s="1625">
        <v>11880</v>
      </c>
      <c r="AG113" s="1625">
        <v>11251</v>
      </c>
      <c r="AH113" s="1625">
        <v>6303</v>
      </c>
      <c r="AI113" s="1625">
        <v>8557</v>
      </c>
      <c r="AJ113" s="1625">
        <v>18428</v>
      </c>
      <c r="AK113" s="1625">
        <v>25579</v>
      </c>
      <c r="AL113" s="1625">
        <v>16522</v>
      </c>
      <c r="AM113" s="1625">
        <v>8609</v>
      </c>
      <c r="AN113" s="1625">
        <v>10265</v>
      </c>
      <c r="AO113" s="1625">
        <v>15469</v>
      </c>
      <c r="AP113" s="1625">
        <v>9119</v>
      </c>
      <c r="AQ113" s="1625">
        <v>42675</v>
      </c>
      <c r="AR113" s="1625">
        <v>8546</v>
      </c>
      <c r="AS113" s="1625">
        <v>14866</v>
      </c>
      <c r="AT113" s="1625">
        <v>17906</v>
      </c>
      <c r="AU113" s="1625">
        <v>12160</v>
      </c>
      <c r="AV113" s="1625">
        <v>11167</v>
      </c>
      <c r="AW113" s="1625">
        <v>18980</v>
      </c>
      <c r="AX113" s="1625">
        <v>9021</v>
      </c>
      <c r="AY113" s="1625">
        <v>191</v>
      </c>
      <c r="AZ113" s="1632">
        <v>1875</v>
      </c>
      <c r="BA113" s="1625">
        <v>584970</v>
      </c>
      <c r="BB113" s="1625">
        <v>27800</v>
      </c>
      <c r="BC113" s="1625">
        <v>8211</v>
      </c>
      <c r="BD113" s="1625">
        <v>7928</v>
      </c>
      <c r="BE113" s="1625">
        <v>10742</v>
      </c>
      <c r="BF113" s="1625">
        <v>6959</v>
      </c>
      <c r="BG113" s="1625">
        <v>6934</v>
      </c>
      <c r="BH113" s="1625">
        <v>11416</v>
      </c>
      <c r="BI113" s="1625">
        <v>14072</v>
      </c>
      <c r="BJ113" s="1625">
        <v>9724</v>
      </c>
      <c r="BK113" s="1625">
        <v>9850</v>
      </c>
      <c r="BL113" s="1625">
        <v>26941</v>
      </c>
      <c r="BM113" s="1625">
        <v>24425</v>
      </c>
      <c r="BN113" s="1625">
        <v>51265</v>
      </c>
      <c r="BO113" s="1625">
        <v>33197</v>
      </c>
      <c r="BP113" s="1625">
        <v>13006</v>
      </c>
      <c r="BQ113" s="1625">
        <v>5741</v>
      </c>
      <c r="BR113" s="1625">
        <v>5484</v>
      </c>
      <c r="BS113" s="1625">
        <v>4021</v>
      </c>
      <c r="BT113" s="1625">
        <v>4439</v>
      </c>
      <c r="BU113" s="1625">
        <v>11268</v>
      </c>
      <c r="BV113" s="1625">
        <v>9949</v>
      </c>
      <c r="BW113" s="1625">
        <v>17325</v>
      </c>
      <c r="BX113" s="1625">
        <v>28572</v>
      </c>
      <c r="BY113" s="1625">
        <v>8998</v>
      </c>
      <c r="BZ113" s="1625">
        <v>5462</v>
      </c>
      <c r="CA113" s="1625">
        <v>11435</v>
      </c>
      <c r="CB113" s="1625">
        <v>37664</v>
      </c>
      <c r="CC113" s="1650">
        <v>25002</v>
      </c>
      <c r="CD113" s="1625">
        <v>6285</v>
      </c>
      <c r="CE113" s="1625">
        <v>5809</v>
      </c>
      <c r="CF113" s="1625">
        <v>3359</v>
      </c>
      <c r="CG113" s="1625">
        <v>4539</v>
      </c>
      <c r="CH113" s="1625">
        <v>9707</v>
      </c>
      <c r="CI113" s="1625">
        <v>13702</v>
      </c>
      <c r="CJ113" s="1625">
        <v>8681</v>
      </c>
      <c r="CK113" s="1625">
        <v>4425</v>
      </c>
      <c r="CL113" s="1625">
        <v>5406</v>
      </c>
      <c r="CM113" s="1625">
        <v>8055</v>
      </c>
      <c r="CN113" s="1625">
        <v>4802</v>
      </c>
      <c r="CO113" s="1625">
        <v>22547</v>
      </c>
      <c r="CP113" s="1625">
        <v>4429</v>
      </c>
      <c r="CQ113" s="1625">
        <v>7780</v>
      </c>
      <c r="CR113" s="1625">
        <v>9234</v>
      </c>
      <c r="CS113" s="1625">
        <v>6297</v>
      </c>
      <c r="CT113" s="1625">
        <v>5783</v>
      </c>
      <c r="CU113" s="1625">
        <v>9725</v>
      </c>
      <c r="CV113" s="1625">
        <v>4779</v>
      </c>
      <c r="CW113" s="1625">
        <v>129</v>
      </c>
      <c r="CX113" s="1632">
        <v>1667</v>
      </c>
      <c r="CY113" s="1625">
        <v>498826</v>
      </c>
      <c r="CZ113" s="1625">
        <v>22182</v>
      </c>
      <c r="DA113" s="1625">
        <v>6671</v>
      </c>
      <c r="DB113" s="1625">
        <v>6710</v>
      </c>
      <c r="DC113" s="1625">
        <v>9023</v>
      </c>
      <c r="DD113" s="1625">
        <v>6102</v>
      </c>
      <c r="DE113" s="1625">
        <v>6321</v>
      </c>
      <c r="DF113" s="1625">
        <v>9565</v>
      </c>
      <c r="DG113" s="1625">
        <v>11767</v>
      </c>
      <c r="DH113" s="1625">
        <v>8367</v>
      </c>
      <c r="DI113" s="1625">
        <v>8696</v>
      </c>
      <c r="DJ113" s="1625">
        <v>21154</v>
      </c>
      <c r="DK113" s="1625">
        <v>19596</v>
      </c>
      <c r="DL113" s="1625">
        <v>42334</v>
      </c>
      <c r="DM113" s="1625">
        <v>25604</v>
      </c>
      <c r="DN113" s="1625">
        <v>11390</v>
      </c>
      <c r="DO113" s="1625">
        <v>5120</v>
      </c>
      <c r="DP113" s="1625">
        <v>4892</v>
      </c>
      <c r="DQ113" s="1625">
        <v>3751</v>
      </c>
      <c r="DR113" s="1625">
        <v>3852</v>
      </c>
      <c r="DS113" s="1625">
        <v>10101</v>
      </c>
      <c r="DT113" s="1625">
        <v>8562</v>
      </c>
      <c r="DU113" s="1625">
        <v>14422</v>
      </c>
      <c r="DV113" s="1625">
        <v>23964</v>
      </c>
      <c r="DW113" s="1625">
        <v>8156</v>
      </c>
      <c r="DX113" s="1625">
        <v>4957</v>
      </c>
      <c r="DY113" s="1625">
        <v>10699</v>
      </c>
      <c r="DZ113" s="1625">
        <v>30984</v>
      </c>
      <c r="EA113" s="1650">
        <v>21655</v>
      </c>
      <c r="EB113" s="1625">
        <v>5595</v>
      </c>
      <c r="EC113" s="1625">
        <v>5442</v>
      </c>
      <c r="ED113" s="1625">
        <v>2944</v>
      </c>
      <c r="EE113" s="1625">
        <v>4018</v>
      </c>
      <c r="EF113" s="1625">
        <v>8721</v>
      </c>
      <c r="EG113" s="1625">
        <v>11877</v>
      </c>
      <c r="EH113" s="1625">
        <v>7841</v>
      </c>
      <c r="EI113" s="1625">
        <v>4184</v>
      </c>
      <c r="EJ113" s="1625">
        <v>4859</v>
      </c>
      <c r="EK113" s="1625">
        <v>7414</v>
      </c>
      <c r="EL113" s="1625">
        <v>4317</v>
      </c>
      <c r="EM113" s="1625">
        <v>20128</v>
      </c>
      <c r="EN113" s="1625">
        <v>4117</v>
      </c>
      <c r="EO113" s="1625">
        <v>7086</v>
      </c>
      <c r="EP113" s="1625">
        <v>8672</v>
      </c>
      <c r="EQ113" s="1625">
        <v>5863</v>
      </c>
      <c r="ER113" s="1625">
        <v>5384</v>
      </c>
      <c r="ES113" s="1625">
        <v>9255</v>
      </c>
      <c r="ET113" s="1625">
        <v>4242</v>
      </c>
      <c r="EU113" s="1625">
        <v>62</v>
      </c>
      <c r="EV113" s="1632">
        <v>208</v>
      </c>
      <c r="EW113" s="1625"/>
      <c r="EX113" s="1625"/>
      <c r="EY113" s="1625"/>
      <c r="EZ113" s="1625"/>
      <c r="FA113" s="1625"/>
      <c r="FB113" s="1625"/>
      <c r="FC113" s="1625"/>
      <c r="FD113" s="1625"/>
      <c r="FE113" s="1625"/>
      <c r="FF113" s="1625"/>
      <c r="FG113" s="1625"/>
      <c r="FH113" s="1625"/>
      <c r="FI113" s="1625"/>
      <c r="FJ113" s="1625"/>
      <c r="FK113" s="1625"/>
      <c r="FL113" s="1625"/>
      <c r="FM113" s="1625"/>
      <c r="FN113" s="1625"/>
      <c r="FO113" s="1625"/>
      <c r="FP113" s="1625"/>
      <c r="FQ113" s="1625"/>
      <c r="FR113" s="1625"/>
      <c r="FS113" s="1625"/>
      <c r="FT113" s="1625"/>
      <c r="FU113" s="1625"/>
      <c r="FV113" s="1625"/>
      <c r="FW113" s="1625"/>
      <c r="FX113" s="1625"/>
      <c r="FY113" s="1650"/>
      <c r="FZ113" s="1625"/>
      <c r="GA113" s="1625"/>
      <c r="GB113" s="1625"/>
      <c r="GC113" s="1625"/>
      <c r="GD113" s="1625"/>
      <c r="GE113" s="1625"/>
      <c r="GF113" s="1625"/>
      <c r="GG113" s="1625"/>
      <c r="GH113" s="1625"/>
      <c r="GI113" s="1625"/>
      <c r="GJ113" s="1625"/>
      <c r="GK113" s="1625"/>
      <c r="GL113" s="1625"/>
      <c r="GM113" s="1625"/>
      <c r="GN113" s="1625"/>
      <c r="GO113" s="1625"/>
      <c r="GP113" s="1625"/>
      <c r="GQ113" s="1625"/>
      <c r="GR113" s="1625"/>
      <c r="GS113" s="1625"/>
      <c r="GT113" s="1627"/>
    </row>
    <row r="114" spans="1:203">
      <c r="A114" s="1620" t="s">
        <v>1709</v>
      </c>
      <c r="B114" s="1620">
        <v>2006</v>
      </c>
      <c r="C114" s="1627">
        <v>1084450</v>
      </c>
      <c r="D114" s="1625">
        <v>50229</v>
      </c>
      <c r="E114" s="1625">
        <v>14733</v>
      </c>
      <c r="F114" s="1625">
        <v>14552</v>
      </c>
      <c r="G114" s="1625">
        <v>19796</v>
      </c>
      <c r="H114" s="1625">
        <v>13558</v>
      </c>
      <c r="I114" s="1625">
        <v>13231</v>
      </c>
      <c r="J114" s="1625">
        <v>20528</v>
      </c>
      <c r="K114" s="1625">
        <v>26061</v>
      </c>
      <c r="L114" s="1625">
        <v>17947</v>
      </c>
      <c r="M114" s="1625">
        <v>18061</v>
      </c>
      <c r="N114" s="1625">
        <v>48579</v>
      </c>
      <c r="O114" s="1625">
        <v>44778</v>
      </c>
      <c r="P114" s="1625">
        <v>93596</v>
      </c>
      <c r="Q114" s="1625">
        <v>58898</v>
      </c>
      <c r="R114" s="1625">
        <v>23939</v>
      </c>
      <c r="S114" s="1625">
        <v>10963</v>
      </c>
      <c r="T114" s="1625">
        <v>10294</v>
      </c>
      <c r="U114" s="1625">
        <v>7725</v>
      </c>
      <c r="V114" s="1625">
        <v>8380</v>
      </c>
      <c r="W114" s="1625">
        <v>21116</v>
      </c>
      <c r="X114" s="1625">
        <v>18638</v>
      </c>
      <c r="Y114" s="1625">
        <v>32001</v>
      </c>
      <c r="Z114" s="1625">
        <v>52294</v>
      </c>
      <c r="AA114" s="1625">
        <v>17156</v>
      </c>
      <c r="AB114" s="1625">
        <v>10507</v>
      </c>
      <c r="AC114" s="1625">
        <v>22419</v>
      </c>
      <c r="AD114" s="1625">
        <v>69007</v>
      </c>
      <c r="AE114" s="1650">
        <v>46476</v>
      </c>
      <c r="AF114" s="1625">
        <v>11684</v>
      </c>
      <c r="AG114" s="1625">
        <v>11031</v>
      </c>
      <c r="AH114" s="1625">
        <v>6328</v>
      </c>
      <c r="AI114" s="1625">
        <v>8453</v>
      </c>
      <c r="AJ114" s="1625">
        <v>18317</v>
      </c>
      <c r="AK114" s="1625">
        <v>25722</v>
      </c>
      <c r="AL114" s="1625">
        <v>16415</v>
      </c>
      <c r="AM114" s="1625">
        <v>8721</v>
      </c>
      <c r="AN114" s="1625">
        <v>10241</v>
      </c>
      <c r="AO114" s="1625">
        <v>15335</v>
      </c>
      <c r="AP114" s="1625">
        <v>8927</v>
      </c>
      <c r="AQ114" s="1625">
        <v>43270</v>
      </c>
      <c r="AR114" s="1625">
        <v>8447</v>
      </c>
      <c r="AS114" s="1625">
        <v>14941</v>
      </c>
      <c r="AT114" s="1625">
        <v>18084</v>
      </c>
      <c r="AU114" s="1625">
        <v>12092</v>
      </c>
      <c r="AV114" s="1625">
        <v>11138</v>
      </c>
      <c r="AW114" s="1625">
        <v>18828</v>
      </c>
      <c r="AX114" s="1625">
        <v>9121</v>
      </c>
      <c r="AY114" s="1625">
        <v>192</v>
      </c>
      <c r="AZ114" s="1632">
        <v>1701</v>
      </c>
      <c r="BA114" s="1625">
        <v>581370</v>
      </c>
      <c r="BB114" s="1625">
        <v>27519</v>
      </c>
      <c r="BC114" s="1625">
        <v>7955</v>
      </c>
      <c r="BD114" s="1625">
        <v>7680</v>
      </c>
      <c r="BE114" s="1625">
        <v>10676</v>
      </c>
      <c r="BF114" s="1625">
        <v>7191</v>
      </c>
      <c r="BG114" s="1625">
        <v>7026</v>
      </c>
      <c r="BH114" s="1625">
        <v>10989</v>
      </c>
      <c r="BI114" s="1625">
        <v>14108</v>
      </c>
      <c r="BJ114" s="1625">
        <v>9743</v>
      </c>
      <c r="BK114" s="1625">
        <v>9637</v>
      </c>
      <c r="BL114" s="1625">
        <v>26957</v>
      </c>
      <c r="BM114" s="1625">
        <v>24628</v>
      </c>
      <c r="BN114" s="1625">
        <v>50908</v>
      </c>
      <c r="BO114" s="1625">
        <v>33016</v>
      </c>
      <c r="BP114" s="1625">
        <v>12640</v>
      </c>
      <c r="BQ114" s="1625">
        <v>5732</v>
      </c>
      <c r="BR114" s="1625">
        <v>5405</v>
      </c>
      <c r="BS114" s="1625">
        <v>3989</v>
      </c>
      <c r="BT114" s="1625">
        <v>4429</v>
      </c>
      <c r="BU114" s="1625">
        <v>10921</v>
      </c>
      <c r="BV114" s="1625">
        <v>10021</v>
      </c>
      <c r="BW114" s="1625">
        <v>17133</v>
      </c>
      <c r="BX114" s="1625">
        <v>28543</v>
      </c>
      <c r="BY114" s="1625">
        <v>8938</v>
      </c>
      <c r="BZ114" s="1625">
        <v>5490</v>
      </c>
      <c r="CA114" s="1625">
        <v>11488</v>
      </c>
      <c r="CB114" s="1625">
        <v>37664</v>
      </c>
      <c r="CC114" s="1650">
        <v>24701</v>
      </c>
      <c r="CD114" s="1625">
        <v>6132</v>
      </c>
      <c r="CE114" s="1625">
        <v>5853</v>
      </c>
      <c r="CF114" s="1625">
        <v>3255</v>
      </c>
      <c r="CG114" s="1625">
        <v>4357</v>
      </c>
      <c r="CH114" s="1625">
        <v>9626</v>
      </c>
      <c r="CI114" s="1625">
        <v>13621</v>
      </c>
      <c r="CJ114" s="1625">
        <v>8575</v>
      </c>
      <c r="CK114" s="1625">
        <v>4607</v>
      </c>
      <c r="CL114" s="1625">
        <v>5364</v>
      </c>
      <c r="CM114" s="1625">
        <v>8016</v>
      </c>
      <c r="CN114" s="1625">
        <v>4634</v>
      </c>
      <c r="CO114" s="1625">
        <v>22728</v>
      </c>
      <c r="CP114" s="1625">
        <v>4271</v>
      </c>
      <c r="CQ114" s="1625">
        <v>7798</v>
      </c>
      <c r="CR114" s="1625">
        <v>9293</v>
      </c>
      <c r="CS114" s="1625">
        <v>6257</v>
      </c>
      <c r="CT114" s="1625">
        <v>5728</v>
      </c>
      <c r="CU114" s="1625">
        <v>9675</v>
      </c>
      <c r="CV114" s="1625">
        <v>4849</v>
      </c>
      <c r="CW114" s="1625">
        <v>121</v>
      </c>
      <c r="CX114" s="1632">
        <v>1483</v>
      </c>
      <c r="CY114" s="1625">
        <v>503080</v>
      </c>
      <c r="CZ114" s="1625">
        <v>22710</v>
      </c>
      <c r="DA114" s="1625">
        <v>6778</v>
      </c>
      <c r="DB114" s="1625">
        <v>6872</v>
      </c>
      <c r="DC114" s="1625">
        <v>9120</v>
      </c>
      <c r="DD114" s="1625">
        <v>6367</v>
      </c>
      <c r="DE114" s="1625">
        <v>6205</v>
      </c>
      <c r="DF114" s="1625">
        <v>9539</v>
      </c>
      <c r="DG114" s="1625">
        <v>11953</v>
      </c>
      <c r="DH114" s="1625">
        <v>8204</v>
      </c>
      <c r="DI114" s="1625">
        <v>8424</v>
      </c>
      <c r="DJ114" s="1625">
        <v>21622</v>
      </c>
      <c r="DK114" s="1625">
        <v>20150</v>
      </c>
      <c r="DL114" s="1625">
        <v>42688</v>
      </c>
      <c r="DM114" s="1625">
        <v>25882</v>
      </c>
      <c r="DN114" s="1625">
        <v>11299</v>
      </c>
      <c r="DO114" s="1625">
        <v>5231</v>
      </c>
      <c r="DP114" s="1625">
        <v>4889</v>
      </c>
      <c r="DQ114" s="1625">
        <v>3736</v>
      </c>
      <c r="DR114" s="1625">
        <v>3951</v>
      </c>
      <c r="DS114" s="1625">
        <v>10195</v>
      </c>
      <c r="DT114" s="1625">
        <v>8617</v>
      </c>
      <c r="DU114" s="1625">
        <v>14868</v>
      </c>
      <c r="DV114" s="1625">
        <v>23751</v>
      </c>
      <c r="DW114" s="1625">
        <v>8218</v>
      </c>
      <c r="DX114" s="1625">
        <v>5017</v>
      </c>
      <c r="DY114" s="1625">
        <v>10931</v>
      </c>
      <c r="DZ114" s="1625">
        <v>31343</v>
      </c>
      <c r="EA114" s="1650">
        <v>21775</v>
      </c>
      <c r="EB114" s="1625">
        <v>5552</v>
      </c>
      <c r="EC114" s="1625">
        <v>5178</v>
      </c>
      <c r="ED114" s="1625">
        <v>3073</v>
      </c>
      <c r="EE114" s="1625">
        <v>4096</v>
      </c>
      <c r="EF114" s="1625">
        <v>8691</v>
      </c>
      <c r="EG114" s="1625">
        <v>12101</v>
      </c>
      <c r="EH114" s="1625">
        <v>7840</v>
      </c>
      <c r="EI114" s="1625">
        <v>4114</v>
      </c>
      <c r="EJ114" s="1625">
        <v>4877</v>
      </c>
      <c r="EK114" s="1625">
        <v>7319</v>
      </c>
      <c r="EL114" s="1625">
        <v>4293</v>
      </c>
      <c r="EM114" s="1625">
        <v>20542</v>
      </c>
      <c r="EN114" s="1625">
        <v>4176</v>
      </c>
      <c r="EO114" s="1625">
        <v>7143</v>
      </c>
      <c r="EP114" s="1625">
        <v>8791</v>
      </c>
      <c r="EQ114" s="1625">
        <v>5835</v>
      </c>
      <c r="ER114" s="1625">
        <v>5410</v>
      </c>
      <c r="ES114" s="1625">
        <v>9153</v>
      </c>
      <c r="ET114" s="1625">
        <v>4272</v>
      </c>
      <c r="EU114" s="1625">
        <v>71</v>
      </c>
      <c r="EV114" s="1632">
        <v>218</v>
      </c>
      <c r="EW114" s="1625"/>
      <c r="EX114" s="1625"/>
      <c r="EY114" s="1625"/>
      <c r="EZ114" s="1625"/>
      <c r="FA114" s="1625"/>
      <c r="FB114" s="1625"/>
      <c r="FC114" s="1625"/>
      <c r="FD114" s="1625"/>
      <c r="FE114" s="1625"/>
      <c r="FF114" s="1625"/>
      <c r="FG114" s="1625"/>
      <c r="FH114" s="1625"/>
      <c r="FI114" s="1625"/>
      <c r="FJ114" s="1625"/>
      <c r="FK114" s="1625"/>
      <c r="FL114" s="1625"/>
      <c r="FM114" s="1625"/>
      <c r="FN114" s="1625"/>
      <c r="FO114" s="1625"/>
      <c r="FP114" s="1625"/>
      <c r="FQ114" s="1625"/>
      <c r="FR114" s="1625"/>
      <c r="FS114" s="1625"/>
      <c r="FT114" s="1625"/>
      <c r="FU114" s="1625"/>
      <c r="FV114" s="1625"/>
      <c r="FW114" s="1625"/>
      <c r="FX114" s="1625"/>
      <c r="FY114" s="1650"/>
      <c r="FZ114" s="1625"/>
      <c r="GA114" s="1625"/>
      <c r="GB114" s="1625"/>
      <c r="GC114" s="1625"/>
      <c r="GD114" s="1625"/>
      <c r="GE114" s="1625"/>
      <c r="GF114" s="1625"/>
      <c r="GG114" s="1625"/>
      <c r="GH114" s="1625"/>
      <c r="GI114" s="1625"/>
      <c r="GJ114" s="1625"/>
      <c r="GK114" s="1625"/>
      <c r="GL114" s="1625"/>
      <c r="GM114" s="1625"/>
      <c r="GN114" s="1625"/>
      <c r="GO114" s="1625"/>
      <c r="GP114" s="1625"/>
      <c r="GQ114" s="1625"/>
      <c r="GR114" s="1625"/>
      <c r="GS114" s="1625"/>
      <c r="GT114" s="1627"/>
    </row>
    <row r="115" spans="1:203">
      <c r="A115" s="1620" t="s">
        <v>643</v>
      </c>
      <c r="B115" s="1620">
        <v>2007</v>
      </c>
      <c r="C115" s="1627">
        <v>1108334</v>
      </c>
      <c r="D115" s="1625">
        <v>51456</v>
      </c>
      <c r="E115" s="1625">
        <v>14968</v>
      </c>
      <c r="F115" s="1625">
        <v>14768</v>
      </c>
      <c r="G115" s="1625">
        <v>20347</v>
      </c>
      <c r="H115" s="1625">
        <v>13743</v>
      </c>
      <c r="I115" s="1625">
        <v>13242</v>
      </c>
      <c r="J115" s="1625">
        <v>21339</v>
      </c>
      <c r="K115" s="1625">
        <v>26244</v>
      </c>
      <c r="L115" s="1625">
        <v>18184</v>
      </c>
      <c r="M115" s="1625">
        <v>18498</v>
      </c>
      <c r="N115" s="1625">
        <v>50134</v>
      </c>
      <c r="O115" s="1625">
        <v>45473</v>
      </c>
      <c r="P115" s="1625">
        <v>96354</v>
      </c>
      <c r="Q115" s="1625">
        <v>61093</v>
      </c>
      <c r="R115" s="1625">
        <v>25126</v>
      </c>
      <c r="S115" s="1625">
        <v>11194</v>
      </c>
      <c r="T115" s="1625">
        <v>10717</v>
      </c>
      <c r="U115" s="1625">
        <v>7886</v>
      </c>
      <c r="V115" s="1625">
        <v>8347</v>
      </c>
      <c r="W115" s="1625">
        <v>21910</v>
      </c>
      <c r="X115" s="1625">
        <v>18910</v>
      </c>
      <c r="Y115" s="1625">
        <v>32507</v>
      </c>
      <c r="Z115" s="1625">
        <v>53618</v>
      </c>
      <c r="AA115" s="1625">
        <v>17141</v>
      </c>
      <c r="AB115" s="1625">
        <v>10649</v>
      </c>
      <c r="AC115" s="1625">
        <v>22619</v>
      </c>
      <c r="AD115" s="1625">
        <v>70283</v>
      </c>
      <c r="AE115" s="1650">
        <v>47877</v>
      </c>
      <c r="AF115" s="1625">
        <v>11902</v>
      </c>
      <c r="AG115" s="1625">
        <v>11256</v>
      </c>
      <c r="AH115" s="1625">
        <v>6601</v>
      </c>
      <c r="AI115" s="1625">
        <v>8660</v>
      </c>
      <c r="AJ115" s="1625">
        <v>18325</v>
      </c>
      <c r="AK115" s="1625">
        <v>26070</v>
      </c>
      <c r="AL115" s="1625">
        <v>16736</v>
      </c>
      <c r="AM115" s="1625">
        <v>8484</v>
      </c>
      <c r="AN115" s="1625">
        <v>10428</v>
      </c>
      <c r="AO115" s="1625">
        <v>15427</v>
      </c>
      <c r="AP115" s="1625">
        <v>9071</v>
      </c>
      <c r="AQ115" s="1625">
        <v>43919</v>
      </c>
      <c r="AR115" s="1625">
        <v>8787</v>
      </c>
      <c r="AS115" s="1625">
        <v>15310</v>
      </c>
      <c r="AT115" s="1625">
        <v>18375</v>
      </c>
      <c r="AU115" s="1625">
        <v>12188</v>
      </c>
      <c r="AV115" s="1625">
        <v>11361</v>
      </c>
      <c r="AW115" s="1625">
        <v>19493</v>
      </c>
      <c r="AX115" s="1625">
        <v>9399</v>
      </c>
      <c r="AY115" s="1625">
        <v>177</v>
      </c>
      <c r="AZ115" s="1632">
        <v>1738</v>
      </c>
      <c r="BA115" s="1625">
        <v>592784</v>
      </c>
      <c r="BB115" s="1625">
        <v>28142</v>
      </c>
      <c r="BC115" s="1625">
        <v>8107</v>
      </c>
      <c r="BD115" s="1625">
        <v>7845</v>
      </c>
      <c r="BE115" s="1625">
        <v>11026</v>
      </c>
      <c r="BF115" s="1625">
        <v>7278</v>
      </c>
      <c r="BG115" s="1625">
        <v>6898</v>
      </c>
      <c r="BH115" s="1625">
        <v>11333</v>
      </c>
      <c r="BI115" s="1625">
        <v>14271</v>
      </c>
      <c r="BJ115" s="1625">
        <v>9675</v>
      </c>
      <c r="BK115" s="1625">
        <v>9910</v>
      </c>
      <c r="BL115" s="1625">
        <v>27699</v>
      </c>
      <c r="BM115" s="1625">
        <v>25197</v>
      </c>
      <c r="BN115" s="1625">
        <v>52202</v>
      </c>
      <c r="BO115" s="1625">
        <v>34136</v>
      </c>
      <c r="BP115" s="1625">
        <v>13325</v>
      </c>
      <c r="BQ115" s="1625">
        <v>5878</v>
      </c>
      <c r="BR115" s="1625">
        <v>5542</v>
      </c>
      <c r="BS115" s="1625">
        <v>4040</v>
      </c>
      <c r="BT115" s="1625">
        <v>4404</v>
      </c>
      <c r="BU115" s="1625">
        <v>11358</v>
      </c>
      <c r="BV115" s="1625">
        <v>10045</v>
      </c>
      <c r="BW115" s="1625">
        <v>17399</v>
      </c>
      <c r="BX115" s="1625">
        <v>29305</v>
      </c>
      <c r="BY115" s="1625">
        <v>8892</v>
      </c>
      <c r="BZ115" s="1625">
        <v>5625</v>
      </c>
      <c r="CA115" s="1625">
        <v>11682</v>
      </c>
      <c r="CB115" s="1625">
        <v>38346</v>
      </c>
      <c r="CC115" s="1650">
        <v>25476</v>
      </c>
      <c r="CD115" s="1625">
        <v>6234</v>
      </c>
      <c r="CE115" s="1625">
        <v>5914</v>
      </c>
      <c r="CF115" s="1625">
        <v>3420</v>
      </c>
      <c r="CG115" s="1625">
        <v>4521</v>
      </c>
      <c r="CH115" s="1625">
        <v>9576</v>
      </c>
      <c r="CI115" s="1625">
        <v>13623</v>
      </c>
      <c r="CJ115" s="1625">
        <v>8641</v>
      </c>
      <c r="CK115" s="1625">
        <v>4457</v>
      </c>
      <c r="CL115" s="1625">
        <v>5399</v>
      </c>
      <c r="CM115" s="1625">
        <v>8118</v>
      </c>
      <c r="CN115" s="1625">
        <v>4699</v>
      </c>
      <c r="CO115" s="1625">
        <v>22780</v>
      </c>
      <c r="CP115" s="1625">
        <v>4484</v>
      </c>
      <c r="CQ115" s="1625">
        <v>7859</v>
      </c>
      <c r="CR115" s="1625">
        <v>9350</v>
      </c>
      <c r="CS115" s="1625">
        <v>6299</v>
      </c>
      <c r="CT115" s="1625">
        <v>5827</v>
      </c>
      <c r="CU115" s="1625">
        <v>9846</v>
      </c>
      <c r="CV115" s="1625">
        <v>5049</v>
      </c>
      <c r="CW115" s="1625">
        <v>118</v>
      </c>
      <c r="CX115" s="1632">
        <v>1534</v>
      </c>
      <c r="CY115" s="1625">
        <v>515550</v>
      </c>
      <c r="CZ115" s="1625">
        <v>23314</v>
      </c>
      <c r="DA115" s="1625">
        <v>6861</v>
      </c>
      <c r="DB115" s="1625">
        <v>6923</v>
      </c>
      <c r="DC115" s="1625">
        <v>9321</v>
      </c>
      <c r="DD115" s="1625">
        <v>6465</v>
      </c>
      <c r="DE115" s="1625">
        <v>6344</v>
      </c>
      <c r="DF115" s="1625">
        <v>10006</v>
      </c>
      <c r="DG115" s="1625">
        <v>11973</v>
      </c>
      <c r="DH115" s="1625">
        <v>8509</v>
      </c>
      <c r="DI115" s="1625">
        <v>8588</v>
      </c>
      <c r="DJ115" s="1625">
        <v>22435</v>
      </c>
      <c r="DK115" s="1625">
        <v>20276</v>
      </c>
      <c r="DL115" s="1625">
        <v>44152</v>
      </c>
      <c r="DM115" s="1625">
        <v>26957</v>
      </c>
      <c r="DN115" s="1625">
        <v>11801</v>
      </c>
      <c r="DO115" s="1625">
        <v>5316</v>
      </c>
      <c r="DP115" s="1625">
        <v>5175</v>
      </c>
      <c r="DQ115" s="1625">
        <v>3846</v>
      </c>
      <c r="DR115" s="1625">
        <v>3943</v>
      </c>
      <c r="DS115" s="1625">
        <v>10552</v>
      </c>
      <c r="DT115" s="1625">
        <v>8865</v>
      </c>
      <c r="DU115" s="1625">
        <v>15108</v>
      </c>
      <c r="DV115" s="1625">
        <v>24313</v>
      </c>
      <c r="DW115" s="1625">
        <v>8249</v>
      </c>
      <c r="DX115" s="1625">
        <v>5024</v>
      </c>
      <c r="DY115" s="1625">
        <v>10937</v>
      </c>
      <c r="DZ115" s="1625">
        <v>31937</v>
      </c>
      <c r="EA115" s="1650">
        <v>22401</v>
      </c>
      <c r="EB115" s="1625">
        <v>5668</v>
      </c>
      <c r="EC115" s="1625">
        <v>5342</v>
      </c>
      <c r="ED115" s="1625">
        <v>3181</v>
      </c>
      <c r="EE115" s="1625">
        <v>4139</v>
      </c>
      <c r="EF115" s="1625">
        <v>8749</v>
      </c>
      <c r="EG115" s="1625">
        <v>12447</v>
      </c>
      <c r="EH115" s="1625">
        <v>8095</v>
      </c>
      <c r="EI115" s="1625">
        <v>4027</v>
      </c>
      <c r="EJ115" s="1625">
        <v>5029</v>
      </c>
      <c r="EK115" s="1625">
        <v>7309</v>
      </c>
      <c r="EL115" s="1625">
        <v>4372</v>
      </c>
      <c r="EM115" s="1625">
        <v>21139</v>
      </c>
      <c r="EN115" s="1625">
        <v>4303</v>
      </c>
      <c r="EO115" s="1625">
        <v>7451</v>
      </c>
      <c r="EP115" s="1625">
        <v>9025</v>
      </c>
      <c r="EQ115" s="1625">
        <v>5889</v>
      </c>
      <c r="ER115" s="1625">
        <v>5534</v>
      </c>
      <c r="ES115" s="1625">
        <v>9647</v>
      </c>
      <c r="ET115" s="1625">
        <v>4350</v>
      </c>
      <c r="EU115" s="1625">
        <v>59</v>
      </c>
      <c r="EV115" s="1632">
        <v>204</v>
      </c>
      <c r="EW115" s="1625"/>
      <c r="EX115" s="1625"/>
      <c r="EY115" s="1625"/>
      <c r="EZ115" s="1625"/>
      <c r="FA115" s="1625"/>
      <c r="FB115" s="1625"/>
      <c r="FC115" s="1625"/>
      <c r="FD115" s="1625"/>
      <c r="FE115" s="1625"/>
      <c r="FF115" s="1625"/>
      <c r="FG115" s="1625"/>
      <c r="FH115" s="1625"/>
      <c r="FI115" s="1625"/>
      <c r="FJ115" s="1625"/>
      <c r="FK115" s="1625"/>
      <c r="FL115" s="1625"/>
      <c r="FM115" s="1625"/>
      <c r="FN115" s="1625"/>
      <c r="FO115" s="1625"/>
      <c r="FP115" s="1625"/>
      <c r="FQ115" s="1625"/>
      <c r="FR115" s="1625"/>
      <c r="FS115" s="1625"/>
      <c r="FT115" s="1625"/>
      <c r="FU115" s="1625"/>
      <c r="FV115" s="1625"/>
      <c r="FW115" s="1625"/>
      <c r="FX115" s="1625"/>
      <c r="FY115" s="1650"/>
      <c r="FZ115" s="1625"/>
      <c r="GA115" s="1625"/>
      <c r="GB115" s="1625"/>
      <c r="GC115" s="1625"/>
      <c r="GD115" s="1625"/>
      <c r="GE115" s="1625"/>
      <c r="GF115" s="1625"/>
      <c r="GG115" s="1625"/>
      <c r="GH115" s="1625"/>
      <c r="GI115" s="1625"/>
      <c r="GJ115" s="1625"/>
      <c r="GK115" s="1625"/>
      <c r="GL115" s="1625"/>
      <c r="GM115" s="1625"/>
      <c r="GN115" s="1625"/>
      <c r="GO115" s="1625"/>
      <c r="GP115" s="1625"/>
      <c r="GQ115" s="1625"/>
      <c r="GR115" s="1625"/>
      <c r="GS115" s="1625"/>
      <c r="GT115" s="1627"/>
    </row>
    <row r="116" spans="1:203">
      <c r="A116" s="1620" t="s">
        <v>644</v>
      </c>
      <c r="B116" s="1620">
        <v>2008</v>
      </c>
      <c r="C116" s="1627">
        <v>1142407</v>
      </c>
      <c r="D116" s="1625">
        <v>52955</v>
      </c>
      <c r="E116" s="1625">
        <v>15400</v>
      </c>
      <c r="F116" s="1625">
        <v>15026</v>
      </c>
      <c r="G116" s="1625">
        <v>20657</v>
      </c>
      <c r="H116" s="1625">
        <v>13638</v>
      </c>
      <c r="I116" s="1625">
        <v>13719</v>
      </c>
      <c r="J116" s="1625">
        <v>21583</v>
      </c>
      <c r="K116" s="1625">
        <v>27466</v>
      </c>
      <c r="L116" s="1625">
        <v>18437</v>
      </c>
      <c r="M116" s="1625">
        <v>18935</v>
      </c>
      <c r="N116" s="1625">
        <v>51730</v>
      </c>
      <c r="O116" s="1625">
        <v>47149</v>
      </c>
      <c r="P116" s="1625">
        <v>98248</v>
      </c>
      <c r="Q116" s="1625">
        <v>63771</v>
      </c>
      <c r="R116" s="1625">
        <v>24889</v>
      </c>
      <c r="S116" s="1625">
        <v>11635</v>
      </c>
      <c r="T116" s="1625">
        <v>11012</v>
      </c>
      <c r="U116" s="1625">
        <v>8088</v>
      </c>
      <c r="V116" s="1625">
        <v>8736</v>
      </c>
      <c r="W116" s="1625">
        <v>22692</v>
      </c>
      <c r="X116" s="1625">
        <v>19478</v>
      </c>
      <c r="Y116" s="1625">
        <v>34511</v>
      </c>
      <c r="Z116" s="1625">
        <v>56036</v>
      </c>
      <c r="AA116" s="1625">
        <v>17904</v>
      </c>
      <c r="AB116" s="1625">
        <v>11110</v>
      </c>
      <c r="AC116" s="1625">
        <v>23015</v>
      </c>
      <c r="AD116" s="1625">
        <v>72930</v>
      </c>
      <c r="AE116" s="1650">
        <v>49074</v>
      </c>
      <c r="AF116" s="1625">
        <v>12368</v>
      </c>
      <c r="AG116" s="1625">
        <v>11679</v>
      </c>
      <c r="AH116" s="1625">
        <v>6682</v>
      </c>
      <c r="AI116" s="1625">
        <v>9011</v>
      </c>
      <c r="AJ116" s="1625">
        <v>19393</v>
      </c>
      <c r="AK116" s="1625">
        <v>27150</v>
      </c>
      <c r="AL116" s="1625">
        <v>16900</v>
      </c>
      <c r="AM116" s="1625">
        <v>8882</v>
      </c>
      <c r="AN116" s="1625">
        <v>10645</v>
      </c>
      <c r="AO116" s="1625">
        <v>15777</v>
      </c>
      <c r="AP116" s="1625">
        <v>9452</v>
      </c>
      <c r="AQ116" s="1625">
        <v>45134</v>
      </c>
      <c r="AR116" s="1625">
        <v>8983</v>
      </c>
      <c r="AS116" s="1625">
        <v>15697</v>
      </c>
      <c r="AT116" s="1625">
        <v>18951</v>
      </c>
      <c r="AU116" s="1625">
        <v>12641</v>
      </c>
      <c r="AV116" s="1625">
        <v>11932</v>
      </c>
      <c r="AW116" s="1625">
        <v>19943</v>
      </c>
      <c r="AX116" s="1625">
        <v>9492</v>
      </c>
      <c r="AY116" s="1625">
        <v>188</v>
      </c>
      <c r="AZ116" s="1632">
        <v>1683</v>
      </c>
      <c r="BA116" s="1625">
        <v>608711</v>
      </c>
      <c r="BB116" s="1625">
        <v>28713</v>
      </c>
      <c r="BC116" s="1625">
        <v>8273</v>
      </c>
      <c r="BD116" s="1625">
        <v>8074</v>
      </c>
      <c r="BE116" s="1625">
        <v>11028</v>
      </c>
      <c r="BF116" s="1625">
        <v>7104</v>
      </c>
      <c r="BG116" s="1625">
        <v>7045</v>
      </c>
      <c r="BH116" s="1625">
        <v>11340</v>
      </c>
      <c r="BI116" s="1625">
        <v>14909</v>
      </c>
      <c r="BJ116" s="1625">
        <v>9799</v>
      </c>
      <c r="BK116" s="1625">
        <v>10163</v>
      </c>
      <c r="BL116" s="1625">
        <v>28731</v>
      </c>
      <c r="BM116" s="1625">
        <v>25811</v>
      </c>
      <c r="BN116" s="1625">
        <v>53289</v>
      </c>
      <c r="BO116" s="1625">
        <v>35491</v>
      </c>
      <c r="BP116" s="1625">
        <v>13095</v>
      </c>
      <c r="BQ116" s="1625">
        <v>6049</v>
      </c>
      <c r="BR116" s="1625">
        <v>5742</v>
      </c>
      <c r="BS116" s="1625">
        <v>4123</v>
      </c>
      <c r="BT116" s="1625">
        <v>4599</v>
      </c>
      <c r="BU116" s="1625">
        <v>11717</v>
      </c>
      <c r="BV116" s="1625">
        <v>10326</v>
      </c>
      <c r="BW116" s="1625">
        <v>18503</v>
      </c>
      <c r="BX116" s="1625">
        <v>30640</v>
      </c>
      <c r="BY116" s="1625">
        <v>9444</v>
      </c>
      <c r="BZ116" s="1625">
        <v>5824</v>
      </c>
      <c r="CA116" s="1625">
        <v>11940</v>
      </c>
      <c r="CB116" s="1625">
        <v>39777</v>
      </c>
      <c r="CC116" s="1650">
        <v>25690</v>
      </c>
      <c r="CD116" s="1625">
        <v>6400</v>
      </c>
      <c r="CE116" s="1625">
        <v>6054</v>
      </c>
      <c r="CF116" s="1625">
        <v>3382</v>
      </c>
      <c r="CG116" s="1625">
        <v>4604</v>
      </c>
      <c r="CH116" s="1625">
        <v>10105</v>
      </c>
      <c r="CI116" s="1625">
        <v>14211</v>
      </c>
      <c r="CJ116" s="1625">
        <v>8635</v>
      </c>
      <c r="CK116" s="1625">
        <v>4581</v>
      </c>
      <c r="CL116" s="1625">
        <v>5453</v>
      </c>
      <c r="CM116" s="1625">
        <v>8165</v>
      </c>
      <c r="CN116" s="1625">
        <v>4816</v>
      </c>
      <c r="CO116" s="1625">
        <v>23514</v>
      </c>
      <c r="CP116" s="1625">
        <v>4592</v>
      </c>
      <c r="CQ116" s="1625">
        <v>8043</v>
      </c>
      <c r="CR116" s="1625">
        <v>9516</v>
      </c>
      <c r="CS116" s="1625">
        <v>6417</v>
      </c>
      <c r="CT116" s="1625">
        <v>6170</v>
      </c>
      <c r="CU116" s="1625">
        <v>9992</v>
      </c>
      <c r="CV116" s="1625">
        <v>5196</v>
      </c>
      <c r="CW116" s="1625">
        <v>132</v>
      </c>
      <c r="CX116" s="1632">
        <v>1494</v>
      </c>
      <c r="CY116" s="1625">
        <v>533696</v>
      </c>
      <c r="CZ116" s="1625">
        <v>24242</v>
      </c>
      <c r="DA116" s="1625">
        <v>7127</v>
      </c>
      <c r="DB116" s="1625">
        <v>6952</v>
      </c>
      <c r="DC116" s="1625">
        <v>9629</v>
      </c>
      <c r="DD116" s="1625">
        <v>6534</v>
      </c>
      <c r="DE116" s="1625">
        <v>6674</v>
      </c>
      <c r="DF116" s="1625">
        <v>10243</v>
      </c>
      <c r="DG116" s="1625">
        <v>12557</v>
      </c>
      <c r="DH116" s="1625">
        <v>8638</v>
      </c>
      <c r="DI116" s="1625">
        <v>8772</v>
      </c>
      <c r="DJ116" s="1625">
        <v>22999</v>
      </c>
      <c r="DK116" s="1625">
        <v>21338</v>
      </c>
      <c r="DL116" s="1625">
        <v>44959</v>
      </c>
      <c r="DM116" s="1625">
        <v>28280</v>
      </c>
      <c r="DN116" s="1625">
        <v>11794</v>
      </c>
      <c r="DO116" s="1625">
        <v>5586</v>
      </c>
      <c r="DP116" s="1625">
        <v>5270</v>
      </c>
      <c r="DQ116" s="1625">
        <v>3965</v>
      </c>
      <c r="DR116" s="1625">
        <v>4137</v>
      </c>
      <c r="DS116" s="1625">
        <v>10975</v>
      </c>
      <c r="DT116" s="1625">
        <v>9152</v>
      </c>
      <c r="DU116" s="1625">
        <v>16008</v>
      </c>
      <c r="DV116" s="1625">
        <v>25396</v>
      </c>
      <c r="DW116" s="1625">
        <v>8460</v>
      </c>
      <c r="DX116" s="1625">
        <v>5286</v>
      </c>
      <c r="DY116" s="1625">
        <v>11075</v>
      </c>
      <c r="DZ116" s="1625">
        <v>33153</v>
      </c>
      <c r="EA116" s="1650">
        <v>23384</v>
      </c>
      <c r="EB116" s="1625">
        <v>5968</v>
      </c>
      <c r="EC116" s="1625">
        <v>5625</v>
      </c>
      <c r="ED116" s="1625">
        <v>3300</v>
      </c>
      <c r="EE116" s="1625">
        <v>4407</v>
      </c>
      <c r="EF116" s="1625">
        <v>9288</v>
      </c>
      <c r="EG116" s="1625">
        <v>12939</v>
      </c>
      <c r="EH116" s="1625">
        <v>8265</v>
      </c>
      <c r="EI116" s="1625">
        <v>4301</v>
      </c>
      <c r="EJ116" s="1625">
        <v>5192</v>
      </c>
      <c r="EK116" s="1625">
        <v>7612</v>
      </c>
      <c r="EL116" s="1625">
        <v>4636</v>
      </c>
      <c r="EM116" s="1625">
        <v>21620</v>
      </c>
      <c r="EN116" s="1625">
        <v>4391</v>
      </c>
      <c r="EO116" s="1625">
        <v>7654</v>
      </c>
      <c r="EP116" s="1625">
        <v>9435</v>
      </c>
      <c r="EQ116" s="1625">
        <v>6224</v>
      </c>
      <c r="ER116" s="1625">
        <v>5762</v>
      </c>
      <c r="ES116" s="1625">
        <v>9951</v>
      </c>
      <c r="ET116" s="1625">
        <v>4296</v>
      </c>
      <c r="EU116" s="1625">
        <v>56</v>
      </c>
      <c r="EV116" s="1632">
        <v>189</v>
      </c>
      <c r="EW116" s="1625"/>
      <c r="EX116" s="1625"/>
      <c r="EY116" s="1625"/>
      <c r="EZ116" s="1625"/>
      <c r="FA116" s="1625"/>
      <c r="FB116" s="1625"/>
      <c r="FC116" s="1625"/>
      <c r="FD116" s="1625"/>
      <c r="FE116" s="1625"/>
      <c r="FF116" s="1625"/>
      <c r="FG116" s="1625"/>
      <c r="FH116" s="1625"/>
      <c r="FI116" s="1625"/>
      <c r="FJ116" s="1625"/>
      <c r="FK116" s="1625"/>
      <c r="FL116" s="1625"/>
      <c r="FM116" s="1625"/>
      <c r="FN116" s="1625"/>
      <c r="FO116" s="1625"/>
      <c r="FP116" s="1625"/>
      <c r="FQ116" s="1625"/>
      <c r="FR116" s="1625"/>
      <c r="FS116" s="1625"/>
      <c r="FT116" s="1625"/>
      <c r="FU116" s="1625"/>
      <c r="FV116" s="1625"/>
      <c r="FW116" s="1625"/>
      <c r="FX116" s="1625"/>
      <c r="FY116" s="1650"/>
      <c r="FZ116" s="1625"/>
      <c r="GA116" s="1625"/>
      <c r="GB116" s="1625"/>
      <c r="GC116" s="1625"/>
      <c r="GD116" s="1625"/>
      <c r="GE116" s="1625"/>
      <c r="GF116" s="1625"/>
      <c r="GG116" s="1625"/>
      <c r="GH116" s="1625"/>
      <c r="GI116" s="1625"/>
      <c r="GJ116" s="1625"/>
      <c r="GK116" s="1625"/>
      <c r="GL116" s="1625"/>
      <c r="GM116" s="1625"/>
      <c r="GN116" s="1625"/>
      <c r="GO116" s="1625"/>
      <c r="GP116" s="1625"/>
      <c r="GQ116" s="1625"/>
      <c r="GR116" s="1625"/>
      <c r="GS116" s="1625"/>
      <c r="GT116" s="1627"/>
    </row>
    <row r="117" spans="1:203">
      <c r="A117" s="1620" t="s">
        <v>645</v>
      </c>
      <c r="B117" s="1620">
        <v>2009</v>
      </c>
      <c r="C117" s="1627">
        <v>1141865</v>
      </c>
      <c r="D117" s="1625">
        <v>53221</v>
      </c>
      <c r="E117" s="1625">
        <v>15387</v>
      </c>
      <c r="F117" s="1625">
        <v>15410</v>
      </c>
      <c r="G117" s="1625">
        <v>20808</v>
      </c>
      <c r="H117" s="1625">
        <v>13866</v>
      </c>
      <c r="I117" s="1625">
        <v>13729</v>
      </c>
      <c r="J117" s="1625">
        <v>21568</v>
      </c>
      <c r="K117" s="1625">
        <v>27807</v>
      </c>
      <c r="L117" s="1625">
        <v>18777</v>
      </c>
      <c r="M117" s="1625">
        <v>19421</v>
      </c>
      <c r="N117" s="1625">
        <v>52374</v>
      </c>
      <c r="O117" s="1625">
        <v>47819</v>
      </c>
      <c r="P117" s="1625">
        <v>98304</v>
      </c>
      <c r="Q117" s="1625">
        <v>63745</v>
      </c>
      <c r="R117" s="1625">
        <v>25148</v>
      </c>
      <c r="S117" s="1625">
        <v>11480</v>
      </c>
      <c r="T117" s="1625">
        <v>11246</v>
      </c>
      <c r="U117" s="1625">
        <v>8187</v>
      </c>
      <c r="V117" s="1625">
        <v>8586</v>
      </c>
      <c r="W117" s="1625">
        <v>22130</v>
      </c>
      <c r="X117" s="1625">
        <v>19402</v>
      </c>
      <c r="Y117" s="1625">
        <v>34209</v>
      </c>
      <c r="Z117" s="1625">
        <v>55189</v>
      </c>
      <c r="AA117" s="1625">
        <v>17590</v>
      </c>
      <c r="AB117" s="1625">
        <v>11036</v>
      </c>
      <c r="AC117" s="1625">
        <v>23191</v>
      </c>
      <c r="AD117" s="1625">
        <v>73135</v>
      </c>
      <c r="AE117" s="1650">
        <v>48864</v>
      </c>
      <c r="AF117" s="1625">
        <v>12139</v>
      </c>
      <c r="AG117" s="1625">
        <v>11736</v>
      </c>
      <c r="AH117" s="1625">
        <v>6636</v>
      </c>
      <c r="AI117" s="1625">
        <v>8854</v>
      </c>
      <c r="AJ117" s="1625">
        <v>18948</v>
      </c>
      <c r="AK117" s="1625">
        <v>26992</v>
      </c>
      <c r="AL117" s="1625">
        <v>16995</v>
      </c>
      <c r="AM117" s="1625">
        <v>8719</v>
      </c>
      <c r="AN117" s="1625">
        <v>10639</v>
      </c>
      <c r="AO117" s="1625">
        <v>15670</v>
      </c>
      <c r="AP117" s="1625">
        <v>9437</v>
      </c>
      <c r="AQ117" s="1625">
        <v>44879</v>
      </c>
      <c r="AR117" s="1625">
        <v>8831</v>
      </c>
      <c r="AS117" s="1625">
        <v>15491</v>
      </c>
      <c r="AT117" s="1625">
        <v>18505</v>
      </c>
      <c r="AU117" s="1625">
        <v>12528</v>
      </c>
      <c r="AV117" s="1625">
        <v>11959</v>
      </c>
      <c r="AW117" s="1625">
        <v>19498</v>
      </c>
      <c r="AX117" s="1625">
        <v>9923</v>
      </c>
      <c r="AY117" s="1625">
        <v>183</v>
      </c>
      <c r="AZ117" s="1632">
        <v>1674</v>
      </c>
      <c r="BA117" s="1625">
        <v>609042</v>
      </c>
      <c r="BB117" s="1625">
        <v>28871</v>
      </c>
      <c r="BC117" s="1625">
        <v>8312</v>
      </c>
      <c r="BD117" s="1625">
        <v>8153</v>
      </c>
      <c r="BE117" s="1625">
        <v>11040</v>
      </c>
      <c r="BF117" s="1625">
        <v>7319</v>
      </c>
      <c r="BG117" s="1625">
        <v>7031</v>
      </c>
      <c r="BH117" s="1625">
        <v>11518</v>
      </c>
      <c r="BI117" s="1625">
        <v>15011</v>
      </c>
      <c r="BJ117" s="1625">
        <v>9992</v>
      </c>
      <c r="BK117" s="1625">
        <v>10322</v>
      </c>
      <c r="BL117" s="1625">
        <v>29123</v>
      </c>
      <c r="BM117" s="1625">
        <v>26517</v>
      </c>
      <c r="BN117" s="1625">
        <v>53549</v>
      </c>
      <c r="BO117" s="1625">
        <v>35458</v>
      </c>
      <c r="BP117" s="1625">
        <v>13087</v>
      </c>
      <c r="BQ117" s="1625">
        <v>5962</v>
      </c>
      <c r="BR117" s="1625">
        <v>5843</v>
      </c>
      <c r="BS117" s="1625">
        <v>4177</v>
      </c>
      <c r="BT117" s="1625">
        <v>4453</v>
      </c>
      <c r="BU117" s="1625">
        <v>11481</v>
      </c>
      <c r="BV117" s="1625">
        <v>10296</v>
      </c>
      <c r="BW117" s="1625">
        <v>18354</v>
      </c>
      <c r="BX117" s="1625">
        <v>29977</v>
      </c>
      <c r="BY117" s="1625">
        <v>9154</v>
      </c>
      <c r="BZ117" s="1625">
        <v>5687</v>
      </c>
      <c r="CA117" s="1625">
        <v>12013</v>
      </c>
      <c r="CB117" s="1625">
        <v>40067</v>
      </c>
      <c r="CC117" s="1650">
        <v>25903</v>
      </c>
      <c r="CD117" s="1625">
        <v>6408</v>
      </c>
      <c r="CE117" s="1625">
        <v>6109</v>
      </c>
      <c r="CF117" s="1625">
        <v>3391</v>
      </c>
      <c r="CG117" s="1625">
        <v>4548</v>
      </c>
      <c r="CH117" s="1625">
        <v>9923</v>
      </c>
      <c r="CI117" s="1625">
        <v>14022</v>
      </c>
      <c r="CJ117" s="1625">
        <v>8700</v>
      </c>
      <c r="CK117" s="1625">
        <v>4520</v>
      </c>
      <c r="CL117" s="1625">
        <v>5477</v>
      </c>
      <c r="CM117" s="1625">
        <v>8141</v>
      </c>
      <c r="CN117" s="1625">
        <v>4820</v>
      </c>
      <c r="CO117" s="1625">
        <v>23320</v>
      </c>
      <c r="CP117" s="1625">
        <v>4448</v>
      </c>
      <c r="CQ117" s="1625">
        <v>7910</v>
      </c>
      <c r="CR117" s="1625">
        <v>9431</v>
      </c>
      <c r="CS117" s="1625">
        <v>6520</v>
      </c>
      <c r="CT117" s="1625">
        <v>6092</v>
      </c>
      <c r="CU117" s="1625">
        <v>9632</v>
      </c>
      <c r="CV117" s="1625">
        <v>5370</v>
      </c>
      <c r="CW117" s="1625">
        <v>124</v>
      </c>
      <c r="CX117" s="1632">
        <v>1466</v>
      </c>
      <c r="CY117" s="1625">
        <v>532823</v>
      </c>
      <c r="CZ117" s="1625">
        <v>24350</v>
      </c>
      <c r="DA117" s="1625">
        <v>7075</v>
      </c>
      <c r="DB117" s="1625">
        <v>7257</v>
      </c>
      <c r="DC117" s="1625">
        <v>9768</v>
      </c>
      <c r="DD117" s="1625">
        <v>6547</v>
      </c>
      <c r="DE117" s="1625">
        <v>6698</v>
      </c>
      <c r="DF117" s="1625">
        <v>10050</v>
      </c>
      <c r="DG117" s="1625">
        <v>12796</v>
      </c>
      <c r="DH117" s="1625">
        <v>8785</v>
      </c>
      <c r="DI117" s="1625">
        <v>9099</v>
      </c>
      <c r="DJ117" s="1625">
        <v>23251</v>
      </c>
      <c r="DK117" s="1625">
        <v>21302</v>
      </c>
      <c r="DL117" s="1625">
        <v>44755</v>
      </c>
      <c r="DM117" s="1625">
        <v>28287</v>
      </c>
      <c r="DN117" s="1625">
        <v>12061</v>
      </c>
      <c r="DO117" s="1625">
        <v>5518</v>
      </c>
      <c r="DP117" s="1625">
        <v>5403</v>
      </c>
      <c r="DQ117" s="1625">
        <v>4010</v>
      </c>
      <c r="DR117" s="1625">
        <v>4133</v>
      </c>
      <c r="DS117" s="1625">
        <v>10649</v>
      </c>
      <c r="DT117" s="1625">
        <v>9106</v>
      </c>
      <c r="DU117" s="1625">
        <v>15855</v>
      </c>
      <c r="DV117" s="1625">
        <v>25212</v>
      </c>
      <c r="DW117" s="1625">
        <v>8436</v>
      </c>
      <c r="DX117" s="1625">
        <v>5349</v>
      </c>
      <c r="DY117" s="1625">
        <v>11178</v>
      </c>
      <c r="DZ117" s="1625">
        <v>33068</v>
      </c>
      <c r="EA117" s="1650">
        <v>22961</v>
      </c>
      <c r="EB117" s="1625">
        <v>5731</v>
      </c>
      <c r="EC117" s="1625">
        <v>5627</v>
      </c>
      <c r="ED117" s="1625">
        <v>3245</v>
      </c>
      <c r="EE117" s="1625">
        <v>4306</v>
      </c>
      <c r="EF117" s="1625">
        <v>9025</v>
      </c>
      <c r="EG117" s="1625">
        <v>12970</v>
      </c>
      <c r="EH117" s="1625">
        <v>8295</v>
      </c>
      <c r="EI117" s="1625">
        <v>4199</v>
      </c>
      <c r="EJ117" s="1625">
        <v>5162</v>
      </c>
      <c r="EK117" s="1625">
        <v>7529</v>
      </c>
      <c r="EL117" s="1625">
        <v>4617</v>
      </c>
      <c r="EM117" s="1625">
        <v>21559</v>
      </c>
      <c r="EN117" s="1625">
        <v>4383</v>
      </c>
      <c r="EO117" s="1625">
        <v>7581</v>
      </c>
      <c r="EP117" s="1625">
        <v>9074</v>
      </c>
      <c r="EQ117" s="1625">
        <v>6008</v>
      </c>
      <c r="ER117" s="1625">
        <v>5867</v>
      </c>
      <c r="ES117" s="1625">
        <v>9866</v>
      </c>
      <c r="ET117" s="1625">
        <v>4553</v>
      </c>
      <c r="EU117" s="1625">
        <v>59</v>
      </c>
      <c r="EV117" s="1632">
        <v>208</v>
      </c>
      <c r="EW117" s="1625"/>
      <c r="EX117" s="1625"/>
      <c r="EY117" s="1625"/>
      <c r="EZ117" s="1625"/>
      <c r="FA117" s="1625"/>
      <c r="FB117" s="1625"/>
      <c r="FC117" s="1625"/>
      <c r="FD117" s="1625"/>
      <c r="FE117" s="1625"/>
      <c r="FF117" s="1625"/>
      <c r="FG117" s="1625"/>
      <c r="FH117" s="1625"/>
      <c r="FI117" s="1625"/>
      <c r="FJ117" s="1625"/>
      <c r="FK117" s="1625"/>
      <c r="FL117" s="1625"/>
      <c r="FM117" s="1625"/>
      <c r="FN117" s="1625"/>
      <c r="FO117" s="1625"/>
      <c r="FP117" s="1625"/>
      <c r="FQ117" s="1625"/>
      <c r="FR117" s="1625"/>
      <c r="FS117" s="1625"/>
      <c r="FT117" s="1625"/>
      <c r="FU117" s="1625"/>
      <c r="FV117" s="1625"/>
      <c r="FW117" s="1625"/>
      <c r="FX117" s="1625"/>
      <c r="FY117" s="1650"/>
      <c r="FZ117" s="1625"/>
      <c r="GA117" s="1625"/>
      <c r="GB117" s="1625"/>
      <c r="GC117" s="1625"/>
      <c r="GD117" s="1625"/>
      <c r="GE117" s="1625"/>
      <c r="GF117" s="1625"/>
      <c r="GG117" s="1625"/>
      <c r="GH117" s="1625"/>
      <c r="GI117" s="1625"/>
      <c r="GJ117" s="1625"/>
      <c r="GK117" s="1625"/>
      <c r="GL117" s="1625"/>
      <c r="GM117" s="1625"/>
      <c r="GN117" s="1625"/>
      <c r="GO117" s="1625"/>
      <c r="GP117" s="1625"/>
      <c r="GQ117" s="1625"/>
      <c r="GR117" s="1625"/>
      <c r="GS117" s="1625"/>
      <c r="GT117" s="1627"/>
    </row>
    <row r="118" spans="1:203">
      <c r="A118" s="1620" t="s">
        <v>409</v>
      </c>
      <c r="B118" s="1620">
        <v>2010</v>
      </c>
      <c r="C118" s="1627">
        <v>1197012</v>
      </c>
      <c r="D118" s="1625">
        <v>55404</v>
      </c>
      <c r="E118" s="1625">
        <v>16030</v>
      </c>
      <c r="F118" s="1625">
        <v>15756</v>
      </c>
      <c r="G118" s="1625">
        <v>21932</v>
      </c>
      <c r="H118" s="1625">
        <v>14288</v>
      </c>
      <c r="I118" s="1625">
        <v>14084</v>
      </c>
      <c r="J118" s="1625">
        <v>22747</v>
      </c>
      <c r="K118" s="1625">
        <v>28615</v>
      </c>
      <c r="L118" s="1625">
        <v>19712</v>
      </c>
      <c r="M118" s="1625">
        <v>20385</v>
      </c>
      <c r="N118" s="1625">
        <v>55487</v>
      </c>
      <c r="O118" s="1625">
        <v>50014</v>
      </c>
      <c r="P118" s="1625">
        <v>104238</v>
      </c>
      <c r="Q118" s="1625">
        <v>67760</v>
      </c>
      <c r="R118" s="1625">
        <v>26618</v>
      </c>
      <c r="S118" s="1625">
        <v>11875</v>
      </c>
      <c r="T118" s="1625">
        <v>11607</v>
      </c>
      <c r="U118" s="1625">
        <v>8417</v>
      </c>
      <c r="V118" s="1625">
        <v>9268</v>
      </c>
      <c r="W118" s="1625">
        <v>23133</v>
      </c>
      <c r="X118" s="1625">
        <v>20220</v>
      </c>
      <c r="Y118" s="1625">
        <v>36420</v>
      </c>
      <c r="Z118" s="1625">
        <v>58477</v>
      </c>
      <c r="AA118" s="1625">
        <v>18691</v>
      </c>
      <c r="AB118" s="1625">
        <v>11602</v>
      </c>
      <c r="AC118" s="1625">
        <v>23714</v>
      </c>
      <c r="AD118" s="1625">
        <v>76556</v>
      </c>
      <c r="AE118" s="1650">
        <v>51568</v>
      </c>
      <c r="AF118" s="1625">
        <v>13036</v>
      </c>
      <c r="AG118" s="1625">
        <v>12049</v>
      </c>
      <c r="AH118" s="1625">
        <v>6947</v>
      </c>
      <c r="AI118" s="1625">
        <v>9109</v>
      </c>
      <c r="AJ118" s="1625">
        <v>20248</v>
      </c>
      <c r="AK118" s="1625">
        <v>27561</v>
      </c>
      <c r="AL118" s="1625">
        <v>17646</v>
      </c>
      <c r="AM118" s="1625">
        <v>9307</v>
      </c>
      <c r="AN118" s="1625">
        <v>11064</v>
      </c>
      <c r="AO118" s="1625">
        <v>16344</v>
      </c>
      <c r="AP118" s="1625">
        <v>9769</v>
      </c>
      <c r="AQ118" s="1625">
        <v>46996</v>
      </c>
      <c r="AR118" s="1625">
        <v>9212</v>
      </c>
      <c r="AS118" s="1625">
        <v>16303</v>
      </c>
      <c r="AT118" s="1625">
        <v>19217</v>
      </c>
      <c r="AU118" s="1625">
        <v>12988</v>
      </c>
      <c r="AV118" s="1625">
        <v>12334</v>
      </c>
      <c r="AW118" s="1625">
        <v>20294</v>
      </c>
      <c r="AX118" s="1625">
        <v>10156</v>
      </c>
      <c r="AY118" s="1625">
        <v>176</v>
      </c>
      <c r="AZ118" s="1632">
        <v>1638</v>
      </c>
      <c r="BA118" s="1625">
        <v>633700</v>
      </c>
      <c r="BB118" s="1625">
        <v>29845</v>
      </c>
      <c r="BC118" s="1625">
        <v>8552</v>
      </c>
      <c r="BD118" s="1625">
        <v>8188</v>
      </c>
      <c r="BE118" s="1625">
        <v>11577</v>
      </c>
      <c r="BF118" s="1625">
        <v>7487</v>
      </c>
      <c r="BG118" s="1625">
        <v>7243</v>
      </c>
      <c r="BH118" s="1625">
        <v>11902</v>
      </c>
      <c r="BI118" s="1625">
        <v>15255</v>
      </c>
      <c r="BJ118" s="1625">
        <v>10407</v>
      </c>
      <c r="BK118" s="1625">
        <v>10633</v>
      </c>
      <c r="BL118" s="1625">
        <v>30709</v>
      </c>
      <c r="BM118" s="1625">
        <v>27319</v>
      </c>
      <c r="BN118" s="1625">
        <v>56443</v>
      </c>
      <c r="BO118" s="1625">
        <v>37471</v>
      </c>
      <c r="BP118" s="1625">
        <v>13839</v>
      </c>
      <c r="BQ118" s="1625">
        <v>6156</v>
      </c>
      <c r="BR118" s="1625">
        <v>6030</v>
      </c>
      <c r="BS118" s="1625">
        <v>4282</v>
      </c>
      <c r="BT118" s="1625">
        <v>4872</v>
      </c>
      <c r="BU118" s="1625">
        <v>11790</v>
      </c>
      <c r="BV118" s="1625">
        <v>10603</v>
      </c>
      <c r="BW118" s="1625">
        <v>19072</v>
      </c>
      <c r="BX118" s="1625">
        <v>31914</v>
      </c>
      <c r="BY118" s="1625">
        <v>9674</v>
      </c>
      <c r="BZ118" s="1625">
        <v>5982</v>
      </c>
      <c r="CA118" s="1625">
        <v>12038</v>
      </c>
      <c r="CB118" s="1625">
        <v>41641</v>
      </c>
      <c r="CC118" s="1650">
        <v>27056</v>
      </c>
      <c r="CD118" s="1625">
        <v>6817</v>
      </c>
      <c r="CE118" s="1625">
        <v>6185</v>
      </c>
      <c r="CF118" s="1625">
        <v>3503</v>
      </c>
      <c r="CG118" s="1625">
        <v>4621</v>
      </c>
      <c r="CH118" s="1625">
        <v>10455</v>
      </c>
      <c r="CI118" s="1625">
        <v>14384</v>
      </c>
      <c r="CJ118" s="1625">
        <v>9007</v>
      </c>
      <c r="CK118" s="1625">
        <v>4773</v>
      </c>
      <c r="CL118" s="1625">
        <v>5686</v>
      </c>
      <c r="CM118" s="1625">
        <v>8443</v>
      </c>
      <c r="CN118" s="1625">
        <v>4944</v>
      </c>
      <c r="CO118" s="1625">
        <v>24231</v>
      </c>
      <c r="CP118" s="1625">
        <v>4701</v>
      </c>
      <c r="CQ118" s="1625">
        <v>8291</v>
      </c>
      <c r="CR118" s="1625">
        <v>9672</v>
      </c>
      <c r="CS118" s="1625">
        <v>6622</v>
      </c>
      <c r="CT118" s="1625">
        <v>6279</v>
      </c>
      <c r="CU118" s="1625">
        <v>10152</v>
      </c>
      <c r="CV118" s="1625">
        <v>5416</v>
      </c>
      <c r="CW118" s="1625">
        <v>129</v>
      </c>
      <c r="CX118" s="1632">
        <v>1409</v>
      </c>
      <c r="CY118" s="1625">
        <v>563312</v>
      </c>
      <c r="CZ118" s="1625">
        <v>25559</v>
      </c>
      <c r="DA118" s="1625">
        <v>7478</v>
      </c>
      <c r="DB118" s="1625">
        <v>7568</v>
      </c>
      <c r="DC118" s="1625">
        <v>10355</v>
      </c>
      <c r="DD118" s="1625">
        <v>6801</v>
      </c>
      <c r="DE118" s="1625">
        <v>6841</v>
      </c>
      <c r="DF118" s="1625">
        <v>10845</v>
      </c>
      <c r="DG118" s="1625">
        <v>13360</v>
      </c>
      <c r="DH118" s="1625">
        <v>9305</v>
      </c>
      <c r="DI118" s="1625">
        <v>9752</v>
      </c>
      <c r="DJ118" s="1625">
        <v>24778</v>
      </c>
      <c r="DK118" s="1625">
        <v>22695</v>
      </c>
      <c r="DL118" s="1625">
        <v>47795</v>
      </c>
      <c r="DM118" s="1625">
        <v>30289</v>
      </c>
      <c r="DN118" s="1625">
        <v>12779</v>
      </c>
      <c r="DO118" s="1625">
        <v>5719</v>
      </c>
      <c r="DP118" s="1625">
        <v>5577</v>
      </c>
      <c r="DQ118" s="1625">
        <v>4135</v>
      </c>
      <c r="DR118" s="1625">
        <v>4396</v>
      </c>
      <c r="DS118" s="1625">
        <v>11343</v>
      </c>
      <c r="DT118" s="1625">
        <v>9617</v>
      </c>
      <c r="DU118" s="1625">
        <v>17348</v>
      </c>
      <c r="DV118" s="1625">
        <v>26563</v>
      </c>
      <c r="DW118" s="1625">
        <v>9017</v>
      </c>
      <c r="DX118" s="1625">
        <v>5620</v>
      </c>
      <c r="DY118" s="1625">
        <v>11676</v>
      </c>
      <c r="DZ118" s="1625">
        <v>34915</v>
      </c>
      <c r="EA118" s="1650">
        <v>24512</v>
      </c>
      <c r="EB118" s="1625">
        <v>6219</v>
      </c>
      <c r="EC118" s="1625">
        <v>5864</v>
      </c>
      <c r="ED118" s="1625">
        <v>3444</v>
      </c>
      <c r="EE118" s="1625">
        <v>4488</v>
      </c>
      <c r="EF118" s="1625">
        <v>9793</v>
      </c>
      <c r="EG118" s="1625">
        <v>13177</v>
      </c>
      <c r="EH118" s="1625">
        <v>8639</v>
      </c>
      <c r="EI118" s="1625">
        <v>4534</v>
      </c>
      <c r="EJ118" s="1625">
        <v>5378</v>
      </c>
      <c r="EK118" s="1625">
        <v>7901</v>
      </c>
      <c r="EL118" s="1625">
        <v>4825</v>
      </c>
      <c r="EM118" s="1625">
        <v>22765</v>
      </c>
      <c r="EN118" s="1625">
        <v>4511</v>
      </c>
      <c r="EO118" s="1625">
        <v>8012</v>
      </c>
      <c r="EP118" s="1625">
        <v>9545</v>
      </c>
      <c r="EQ118" s="1625">
        <v>6366</v>
      </c>
      <c r="ER118" s="1625">
        <v>6055</v>
      </c>
      <c r="ES118" s="1625">
        <v>10142</v>
      </c>
      <c r="ET118" s="1625">
        <v>4740</v>
      </c>
      <c r="EU118" s="1625">
        <v>47</v>
      </c>
      <c r="EV118" s="1632">
        <v>229</v>
      </c>
      <c r="EW118" s="1625"/>
      <c r="EX118" s="1625"/>
      <c r="EY118" s="1625"/>
      <c r="EZ118" s="1625"/>
      <c r="FA118" s="1625"/>
      <c r="FB118" s="1625"/>
      <c r="FC118" s="1625"/>
      <c r="FD118" s="1625"/>
      <c r="FE118" s="1625"/>
      <c r="FF118" s="1625"/>
      <c r="FG118" s="1625"/>
      <c r="FH118" s="1625"/>
      <c r="FI118" s="1625"/>
      <c r="FJ118" s="1625"/>
      <c r="FK118" s="1625"/>
      <c r="FL118" s="1625"/>
      <c r="FM118" s="1625"/>
      <c r="FN118" s="1625"/>
      <c r="FO118" s="1625"/>
      <c r="FP118" s="1625"/>
      <c r="FQ118" s="1625"/>
      <c r="FR118" s="1625"/>
      <c r="FS118" s="1625"/>
      <c r="FT118" s="1625"/>
      <c r="FU118" s="1625"/>
      <c r="FV118" s="1625"/>
      <c r="FW118" s="1625"/>
      <c r="FX118" s="1625"/>
      <c r="FY118" s="1650"/>
      <c r="FZ118" s="1625"/>
      <c r="GA118" s="1625"/>
      <c r="GB118" s="1625"/>
      <c r="GC118" s="1625"/>
      <c r="GD118" s="1625"/>
      <c r="GE118" s="1625"/>
      <c r="GF118" s="1625"/>
      <c r="GG118" s="1625"/>
      <c r="GH118" s="1625"/>
      <c r="GI118" s="1625"/>
      <c r="GJ118" s="1625"/>
      <c r="GK118" s="1625"/>
      <c r="GL118" s="1625"/>
      <c r="GM118" s="1625"/>
      <c r="GN118" s="1625"/>
      <c r="GO118" s="1625"/>
      <c r="GP118" s="1625"/>
      <c r="GQ118" s="1625"/>
      <c r="GR118" s="1625"/>
      <c r="GS118" s="1625"/>
      <c r="GT118" s="1627"/>
    </row>
    <row r="119" spans="1:203">
      <c r="A119" s="1620" t="s">
        <v>1710</v>
      </c>
      <c r="B119" s="1620">
        <v>2011</v>
      </c>
      <c r="C119" s="1627">
        <v>1253066</v>
      </c>
      <c r="D119" s="1625">
        <v>56970</v>
      </c>
      <c r="E119" s="1625">
        <v>16419</v>
      </c>
      <c r="F119" s="1625">
        <v>22335</v>
      </c>
      <c r="G119" s="1625">
        <v>33975</v>
      </c>
      <c r="H119" s="1625">
        <v>14642</v>
      </c>
      <c r="I119" s="1625">
        <v>14880</v>
      </c>
      <c r="J119" s="1625">
        <v>26106</v>
      </c>
      <c r="K119" s="1625">
        <v>29910</v>
      </c>
      <c r="L119" s="1625">
        <v>20469</v>
      </c>
      <c r="M119" s="1625">
        <v>20930</v>
      </c>
      <c r="N119" s="1625">
        <v>57670</v>
      </c>
      <c r="O119" s="1625">
        <v>51689</v>
      </c>
      <c r="P119" s="1625">
        <v>105723</v>
      </c>
      <c r="Q119" s="1625">
        <v>70946</v>
      </c>
      <c r="R119" s="1625">
        <v>27319</v>
      </c>
      <c r="S119" s="1625">
        <v>12264</v>
      </c>
      <c r="T119" s="1625">
        <v>11962</v>
      </c>
      <c r="U119" s="1625">
        <v>8757</v>
      </c>
      <c r="V119" s="1625">
        <v>9358</v>
      </c>
      <c r="W119" s="1625">
        <v>23887</v>
      </c>
      <c r="X119" s="1625">
        <v>21053</v>
      </c>
      <c r="Y119" s="1625">
        <v>37303</v>
      </c>
      <c r="Z119" s="1625">
        <v>59720</v>
      </c>
      <c r="AA119" s="1625">
        <v>19271</v>
      </c>
      <c r="AB119" s="1625">
        <v>11884</v>
      </c>
      <c r="AC119" s="1625">
        <v>24733</v>
      </c>
      <c r="AD119" s="1625">
        <v>78952</v>
      </c>
      <c r="AE119" s="1650">
        <v>52259</v>
      </c>
      <c r="AF119" s="1625">
        <v>13267</v>
      </c>
      <c r="AG119" s="1625">
        <v>12310</v>
      </c>
      <c r="AH119" s="1625">
        <v>6958</v>
      </c>
      <c r="AI119" s="1625">
        <v>9412</v>
      </c>
      <c r="AJ119" s="1625">
        <v>20407</v>
      </c>
      <c r="AK119" s="1625">
        <v>28608</v>
      </c>
      <c r="AL119" s="1625">
        <v>17884</v>
      </c>
      <c r="AM119" s="1625">
        <v>9435</v>
      </c>
      <c r="AN119" s="1625">
        <v>11316</v>
      </c>
      <c r="AO119" s="1625">
        <v>16950</v>
      </c>
      <c r="AP119" s="1625">
        <v>9884</v>
      </c>
      <c r="AQ119" s="1625">
        <v>48112</v>
      </c>
      <c r="AR119" s="1625">
        <v>9472</v>
      </c>
      <c r="AS119" s="1625">
        <v>16645</v>
      </c>
      <c r="AT119" s="1625">
        <v>20008</v>
      </c>
      <c r="AU119" s="1625">
        <v>13806</v>
      </c>
      <c r="AV119" s="1625">
        <v>12980</v>
      </c>
      <c r="AW119" s="1625">
        <v>21047</v>
      </c>
      <c r="AX119" s="1625">
        <v>10686</v>
      </c>
      <c r="AY119" s="1625">
        <v>195</v>
      </c>
      <c r="AZ119" s="1632">
        <v>2298</v>
      </c>
      <c r="BA119" s="1625">
        <v>656540</v>
      </c>
      <c r="BB119" s="1625">
        <v>30295</v>
      </c>
      <c r="BC119" s="1625">
        <v>8679</v>
      </c>
      <c r="BD119" s="1625">
        <v>11217</v>
      </c>
      <c r="BE119" s="1625">
        <v>16986</v>
      </c>
      <c r="BF119" s="1625">
        <v>7519</v>
      </c>
      <c r="BG119" s="1625">
        <v>7590</v>
      </c>
      <c r="BH119" s="1625">
        <v>13395</v>
      </c>
      <c r="BI119" s="1625">
        <v>15985</v>
      </c>
      <c r="BJ119" s="1625">
        <v>10797</v>
      </c>
      <c r="BK119" s="1625">
        <v>11006</v>
      </c>
      <c r="BL119" s="1625">
        <v>31525</v>
      </c>
      <c r="BM119" s="1625">
        <v>28008</v>
      </c>
      <c r="BN119" s="1625">
        <v>56613</v>
      </c>
      <c r="BO119" s="1625">
        <v>38933</v>
      </c>
      <c r="BP119" s="1625">
        <v>14112</v>
      </c>
      <c r="BQ119" s="1625">
        <v>6235</v>
      </c>
      <c r="BR119" s="1625">
        <v>6074</v>
      </c>
      <c r="BS119" s="1625">
        <v>4400</v>
      </c>
      <c r="BT119" s="1625">
        <v>4893</v>
      </c>
      <c r="BU119" s="1625">
        <v>12019</v>
      </c>
      <c r="BV119" s="1625">
        <v>10999</v>
      </c>
      <c r="BW119" s="1625">
        <v>19581</v>
      </c>
      <c r="BX119" s="1625">
        <v>32206</v>
      </c>
      <c r="BY119" s="1625">
        <v>10038</v>
      </c>
      <c r="BZ119" s="1625">
        <v>6181</v>
      </c>
      <c r="CA119" s="1625">
        <v>12540</v>
      </c>
      <c r="CB119" s="1625">
        <v>42528</v>
      </c>
      <c r="CC119" s="1650">
        <v>27515</v>
      </c>
      <c r="CD119" s="1625">
        <v>6756</v>
      </c>
      <c r="CE119" s="1625">
        <v>6147</v>
      </c>
      <c r="CF119" s="1625">
        <v>3467</v>
      </c>
      <c r="CG119" s="1625">
        <v>4790</v>
      </c>
      <c r="CH119" s="1625">
        <v>10518</v>
      </c>
      <c r="CI119" s="1625">
        <v>14787</v>
      </c>
      <c r="CJ119" s="1625">
        <v>8995</v>
      </c>
      <c r="CK119" s="1625">
        <v>4757</v>
      </c>
      <c r="CL119" s="1625">
        <v>5830</v>
      </c>
      <c r="CM119" s="1625">
        <v>8647</v>
      </c>
      <c r="CN119" s="1625">
        <v>4957</v>
      </c>
      <c r="CO119" s="1625">
        <v>24581</v>
      </c>
      <c r="CP119" s="1625">
        <v>4720</v>
      </c>
      <c r="CQ119" s="1625">
        <v>8375</v>
      </c>
      <c r="CR119" s="1625">
        <v>9864</v>
      </c>
      <c r="CS119" s="1625">
        <v>7057</v>
      </c>
      <c r="CT119" s="1625">
        <v>6616</v>
      </c>
      <c r="CU119" s="1625">
        <v>10364</v>
      </c>
      <c r="CV119" s="1625">
        <v>5720</v>
      </c>
      <c r="CW119" s="1625">
        <v>133</v>
      </c>
      <c r="CX119" s="1632">
        <v>1590</v>
      </c>
      <c r="CY119" s="1625">
        <v>596526</v>
      </c>
      <c r="CZ119" s="1625">
        <v>26675</v>
      </c>
      <c r="DA119" s="1625">
        <v>7740</v>
      </c>
      <c r="DB119" s="1625">
        <v>11118</v>
      </c>
      <c r="DC119" s="1625">
        <v>16989</v>
      </c>
      <c r="DD119" s="1625">
        <v>7123</v>
      </c>
      <c r="DE119" s="1625">
        <v>7290</v>
      </c>
      <c r="DF119" s="1625">
        <v>12711</v>
      </c>
      <c r="DG119" s="1625">
        <v>13925</v>
      </c>
      <c r="DH119" s="1625">
        <v>9672</v>
      </c>
      <c r="DI119" s="1625">
        <v>9924</v>
      </c>
      <c r="DJ119" s="1625">
        <v>26145</v>
      </c>
      <c r="DK119" s="1625">
        <v>23681</v>
      </c>
      <c r="DL119" s="1625">
        <v>49110</v>
      </c>
      <c r="DM119" s="1625">
        <v>32013</v>
      </c>
      <c r="DN119" s="1625">
        <v>13207</v>
      </c>
      <c r="DO119" s="1625">
        <v>6029</v>
      </c>
      <c r="DP119" s="1625">
        <v>5888</v>
      </c>
      <c r="DQ119" s="1625">
        <v>4357</v>
      </c>
      <c r="DR119" s="1625">
        <v>4465</v>
      </c>
      <c r="DS119" s="1625">
        <v>11868</v>
      </c>
      <c r="DT119" s="1625">
        <v>10054</v>
      </c>
      <c r="DU119" s="1625">
        <v>17722</v>
      </c>
      <c r="DV119" s="1625">
        <v>27514</v>
      </c>
      <c r="DW119" s="1625">
        <v>9233</v>
      </c>
      <c r="DX119" s="1625">
        <v>5703</v>
      </c>
      <c r="DY119" s="1625">
        <v>12193</v>
      </c>
      <c r="DZ119" s="1625">
        <v>36424</v>
      </c>
      <c r="EA119" s="1650">
        <v>24744</v>
      </c>
      <c r="EB119" s="1625">
        <v>6511</v>
      </c>
      <c r="EC119" s="1625">
        <v>6163</v>
      </c>
      <c r="ED119" s="1625">
        <v>3491</v>
      </c>
      <c r="EE119" s="1625">
        <v>4622</v>
      </c>
      <c r="EF119" s="1625">
        <v>9889</v>
      </c>
      <c r="EG119" s="1625">
        <v>13821</v>
      </c>
      <c r="EH119" s="1625">
        <v>8889</v>
      </c>
      <c r="EI119" s="1625">
        <v>4678</v>
      </c>
      <c r="EJ119" s="1625">
        <v>5486</v>
      </c>
      <c r="EK119" s="1625">
        <v>8303</v>
      </c>
      <c r="EL119" s="1625">
        <v>4927</v>
      </c>
      <c r="EM119" s="1625">
        <v>23531</v>
      </c>
      <c r="EN119" s="1625">
        <v>4752</v>
      </c>
      <c r="EO119" s="1625">
        <v>8270</v>
      </c>
      <c r="EP119" s="1625">
        <v>10144</v>
      </c>
      <c r="EQ119" s="1625">
        <v>6749</v>
      </c>
      <c r="ER119" s="1625">
        <v>6364</v>
      </c>
      <c r="ES119" s="1625">
        <v>10683</v>
      </c>
      <c r="ET119" s="1625">
        <v>4966</v>
      </c>
      <c r="EU119" s="1625">
        <v>62</v>
      </c>
      <c r="EV119" s="1632">
        <v>708</v>
      </c>
      <c r="EW119" s="1625"/>
      <c r="EX119" s="1625"/>
      <c r="EY119" s="1625"/>
      <c r="EZ119" s="1625"/>
      <c r="FA119" s="1625"/>
      <c r="FB119" s="1625"/>
      <c r="FC119" s="1625"/>
      <c r="FD119" s="1625"/>
      <c r="FE119" s="1625"/>
      <c r="FF119" s="1625"/>
      <c r="FG119" s="1625"/>
      <c r="FH119" s="1625"/>
      <c r="FI119" s="1625"/>
      <c r="FJ119" s="1625"/>
      <c r="FK119" s="1625"/>
      <c r="FL119" s="1625"/>
      <c r="FM119" s="1625"/>
      <c r="FN119" s="1625"/>
      <c r="FO119" s="1625"/>
      <c r="FP119" s="1625"/>
      <c r="FQ119" s="1625"/>
      <c r="FR119" s="1625"/>
      <c r="FS119" s="1625"/>
      <c r="FT119" s="1625"/>
      <c r="FU119" s="1625"/>
      <c r="FV119" s="1625"/>
      <c r="FW119" s="1625"/>
      <c r="FX119" s="1625"/>
      <c r="FY119" s="1650"/>
      <c r="FZ119" s="1625"/>
      <c r="GA119" s="1625"/>
      <c r="GB119" s="1625"/>
      <c r="GC119" s="1625"/>
      <c r="GD119" s="1625"/>
      <c r="GE119" s="1625"/>
      <c r="GF119" s="1625"/>
      <c r="GG119" s="1625"/>
      <c r="GH119" s="1625"/>
      <c r="GI119" s="1625"/>
      <c r="GJ119" s="1625"/>
      <c r="GK119" s="1625"/>
      <c r="GL119" s="1625"/>
      <c r="GM119" s="1625"/>
      <c r="GN119" s="1625"/>
      <c r="GO119" s="1625"/>
      <c r="GP119" s="1625"/>
      <c r="GQ119" s="1625"/>
      <c r="GR119" s="1625"/>
      <c r="GS119" s="1625"/>
      <c r="GT119" s="1627"/>
    </row>
    <row r="120" spans="1:203">
      <c r="A120" s="1620" t="s">
        <v>411</v>
      </c>
      <c r="B120" s="1620">
        <v>2012</v>
      </c>
      <c r="C120" s="1627">
        <v>1256359</v>
      </c>
      <c r="D120" s="1625">
        <v>58066</v>
      </c>
      <c r="E120" s="1625">
        <v>17294</v>
      </c>
      <c r="F120" s="1625">
        <v>16072</v>
      </c>
      <c r="G120" s="1625">
        <v>22101</v>
      </c>
      <c r="H120" s="1625">
        <v>14856</v>
      </c>
      <c r="I120" s="1625">
        <v>14752</v>
      </c>
      <c r="J120" s="1625">
        <v>23418</v>
      </c>
      <c r="K120" s="1625">
        <v>30009</v>
      </c>
      <c r="L120" s="1625">
        <v>20784</v>
      </c>
      <c r="M120" s="1625">
        <v>21169</v>
      </c>
      <c r="N120" s="1625">
        <v>59137</v>
      </c>
      <c r="O120" s="1625">
        <v>53206</v>
      </c>
      <c r="P120" s="1625">
        <v>109194</v>
      </c>
      <c r="Q120" s="1625">
        <v>71996</v>
      </c>
      <c r="R120" s="1625">
        <v>28083</v>
      </c>
      <c r="S120" s="1625">
        <v>12754</v>
      </c>
      <c r="T120" s="1625">
        <v>12223</v>
      </c>
      <c r="U120" s="1625">
        <v>8795</v>
      </c>
      <c r="V120" s="1625">
        <v>9555</v>
      </c>
      <c r="W120" s="1625">
        <v>24474</v>
      </c>
      <c r="X120" s="1625">
        <v>21531</v>
      </c>
      <c r="Y120" s="1625">
        <v>38194</v>
      </c>
      <c r="Z120" s="1625">
        <v>61354</v>
      </c>
      <c r="AA120" s="1625">
        <v>19210</v>
      </c>
      <c r="AB120" s="1625">
        <v>12221</v>
      </c>
      <c r="AC120" s="1625">
        <v>25416</v>
      </c>
      <c r="AD120" s="1625">
        <v>80472</v>
      </c>
      <c r="AE120" s="1650">
        <v>53657</v>
      </c>
      <c r="AF120" s="1625">
        <v>13656</v>
      </c>
      <c r="AG120" s="1625">
        <v>12435</v>
      </c>
      <c r="AH120" s="1625">
        <v>7074</v>
      </c>
      <c r="AI120" s="1625">
        <v>9513</v>
      </c>
      <c r="AJ120" s="1625">
        <v>21181</v>
      </c>
      <c r="AK120" s="1625">
        <v>29273</v>
      </c>
      <c r="AL120" s="1625">
        <v>18231</v>
      </c>
      <c r="AM120" s="1625">
        <v>9781</v>
      </c>
      <c r="AN120" s="1625">
        <v>11369</v>
      </c>
      <c r="AO120" s="1625">
        <v>17216</v>
      </c>
      <c r="AP120" s="1625">
        <v>10142</v>
      </c>
      <c r="AQ120" s="1625">
        <v>48957</v>
      </c>
      <c r="AR120" s="1625">
        <v>9676</v>
      </c>
      <c r="AS120" s="1625">
        <v>16784</v>
      </c>
      <c r="AT120" s="1625">
        <v>20565</v>
      </c>
      <c r="AU120" s="1625">
        <v>14050</v>
      </c>
      <c r="AV120" s="1625">
        <v>13051</v>
      </c>
      <c r="AW120" s="1625">
        <v>21281</v>
      </c>
      <c r="AX120" s="1625">
        <v>10626</v>
      </c>
      <c r="AY120" s="1625">
        <v>170</v>
      </c>
      <c r="AZ120" s="1632">
        <v>1335</v>
      </c>
      <c r="BA120" s="1625">
        <v>655526</v>
      </c>
      <c r="BB120" s="1625">
        <v>30834</v>
      </c>
      <c r="BC120" s="1625">
        <v>8953</v>
      </c>
      <c r="BD120" s="1625">
        <v>8269</v>
      </c>
      <c r="BE120" s="1625">
        <v>11475</v>
      </c>
      <c r="BF120" s="1625">
        <v>7485</v>
      </c>
      <c r="BG120" s="1625">
        <v>7416</v>
      </c>
      <c r="BH120" s="1625">
        <v>12079</v>
      </c>
      <c r="BI120" s="1625">
        <v>15690</v>
      </c>
      <c r="BJ120" s="1625">
        <v>10852</v>
      </c>
      <c r="BK120" s="1625">
        <v>11062</v>
      </c>
      <c r="BL120" s="1625">
        <v>32440</v>
      </c>
      <c r="BM120" s="1625">
        <v>28934</v>
      </c>
      <c r="BN120" s="1625">
        <v>58203</v>
      </c>
      <c r="BO120" s="1625">
        <v>39450</v>
      </c>
      <c r="BP120" s="1625">
        <v>14388</v>
      </c>
      <c r="BQ120" s="1625">
        <v>6503</v>
      </c>
      <c r="BR120" s="1625">
        <v>6203</v>
      </c>
      <c r="BS120" s="1625">
        <v>4427</v>
      </c>
      <c r="BT120" s="1625">
        <v>4826</v>
      </c>
      <c r="BU120" s="1625">
        <v>12468</v>
      </c>
      <c r="BV120" s="1625">
        <v>11126</v>
      </c>
      <c r="BW120" s="1625">
        <v>19940</v>
      </c>
      <c r="BX120" s="1625">
        <v>32902</v>
      </c>
      <c r="BY120" s="1625">
        <v>9934</v>
      </c>
      <c r="BZ120" s="1625">
        <v>6131</v>
      </c>
      <c r="CA120" s="1625">
        <v>12828</v>
      </c>
      <c r="CB120" s="1625">
        <v>43006</v>
      </c>
      <c r="CC120" s="1650">
        <v>27858</v>
      </c>
      <c r="CD120" s="1625">
        <v>7021</v>
      </c>
      <c r="CE120" s="1625">
        <v>6290</v>
      </c>
      <c r="CF120" s="1625">
        <v>3492</v>
      </c>
      <c r="CG120" s="1625">
        <v>4704</v>
      </c>
      <c r="CH120" s="1625">
        <v>10661</v>
      </c>
      <c r="CI120" s="1625">
        <v>15008</v>
      </c>
      <c r="CJ120" s="1625">
        <v>9076</v>
      </c>
      <c r="CK120" s="1625">
        <v>4900</v>
      </c>
      <c r="CL120" s="1625">
        <v>5697</v>
      </c>
      <c r="CM120" s="1625">
        <v>8627</v>
      </c>
      <c r="CN120" s="1625">
        <v>5096</v>
      </c>
      <c r="CO120" s="1625">
        <v>24729</v>
      </c>
      <c r="CP120" s="1625">
        <v>4929</v>
      </c>
      <c r="CQ120" s="1625">
        <v>8327</v>
      </c>
      <c r="CR120" s="1625">
        <v>10303</v>
      </c>
      <c r="CS120" s="1625">
        <v>6986</v>
      </c>
      <c r="CT120" s="1625">
        <v>6568</v>
      </c>
      <c r="CU120" s="1625">
        <v>10518</v>
      </c>
      <c r="CV120" s="1625">
        <v>5637</v>
      </c>
      <c r="CW120" s="1625">
        <v>137</v>
      </c>
      <c r="CX120" s="1632">
        <v>1138</v>
      </c>
      <c r="CY120" s="1625">
        <v>600833</v>
      </c>
      <c r="CZ120" s="1625">
        <v>27232</v>
      </c>
      <c r="DA120" s="1625">
        <v>8341</v>
      </c>
      <c r="DB120" s="1625">
        <v>7803</v>
      </c>
      <c r="DC120" s="1625">
        <v>10626</v>
      </c>
      <c r="DD120" s="1625">
        <v>7371</v>
      </c>
      <c r="DE120" s="1625">
        <v>7336</v>
      </c>
      <c r="DF120" s="1625">
        <v>11339</v>
      </c>
      <c r="DG120" s="1625">
        <v>14319</v>
      </c>
      <c r="DH120" s="1625">
        <v>9932</v>
      </c>
      <c r="DI120" s="1625">
        <v>10107</v>
      </c>
      <c r="DJ120" s="1625">
        <v>26697</v>
      </c>
      <c r="DK120" s="1625">
        <v>24272</v>
      </c>
      <c r="DL120" s="1625">
        <v>50991</v>
      </c>
      <c r="DM120" s="1625">
        <v>32546</v>
      </c>
      <c r="DN120" s="1625">
        <v>13695</v>
      </c>
      <c r="DO120" s="1625">
        <v>6251</v>
      </c>
      <c r="DP120" s="1625">
        <v>6020</v>
      </c>
      <c r="DQ120" s="1625">
        <v>4368</v>
      </c>
      <c r="DR120" s="1625">
        <v>4729</v>
      </c>
      <c r="DS120" s="1625">
        <v>12006</v>
      </c>
      <c r="DT120" s="1625">
        <v>10405</v>
      </c>
      <c r="DU120" s="1625">
        <v>18254</v>
      </c>
      <c r="DV120" s="1625">
        <v>28452</v>
      </c>
      <c r="DW120" s="1625">
        <v>9276</v>
      </c>
      <c r="DX120" s="1625">
        <v>6090</v>
      </c>
      <c r="DY120" s="1625">
        <v>12588</v>
      </c>
      <c r="DZ120" s="1625">
        <v>37466</v>
      </c>
      <c r="EA120" s="1650">
        <v>25799</v>
      </c>
      <c r="EB120" s="1625">
        <v>6635</v>
      </c>
      <c r="EC120" s="1625">
        <v>6145</v>
      </c>
      <c r="ED120" s="1625">
        <v>3582</v>
      </c>
      <c r="EE120" s="1625">
        <v>4809</v>
      </c>
      <c r="EF120" s="1625">
        <v>10520</v>
      </c>
      <c r="EG120" s="1625">
        <v>14265</v>
      </c>
      <c r="EH120" s="1625">
        <v>9155</v>
      </c>
      <c r="EI120" s="1625">
        <v>4881</v>
      </c>
      <c r="EJ120" s="1625">
        <v>5672</v>
      </c>
      <c r="EK120" s="1625">
        <v>8589</v>
      </c>
      <c r="EL120" s="1625">
        <v>5046</v>
      </c>
      <c r="EM120" s="1625">
        <v>24228</v>
      </c>
      <c r="EN120" s="1625">
        <v>4747</v>
      </c>
      <c r="EO120" s="1625">
        <v>8457</v>
      </c>
      <c r="EP120" s="1625">
        <v>10262</v>
      </c>
      <c r="EQ120" s="1625">
        <v>7064</v>
      </c>
      <c r="ER120" s="1625">
        <v>6483</v>
      </c>
      <c r="ES120" s="1625">
        <v>10763</v>
      </c>
      <c r="ET120" s="1625">
        <v>4989</v>
      </c>
      <c r="EU120" s="1625">
        <v>33</v>
      </c>
      <c r="EV120" s="1632">
        <v>197</v>
      </c>
      <c r="EW120" s="1625"/>
      <c r="EX120" s="1625"/>
      <c r="EY120" s="1625"/>
      <c r="EZ120" s="1625"/>
      <c r="FA120" s="1625"/>
      <c r="FB120" s="1625"/>
      <c r="FC120" s="1625"/>
      <c r="FD120" s="1625"/>
      <c r="FE120" s="1625"/>
      <c r="FF120" s="1625"/>
      <c r="FG120" s="1625"/>
      <c r="FH120" s="1625"/>
      <c r="FI120" s="1625"/>
      <c r="FJ120" s="1625"/>
      <c r="FK120" s="1625"/>
      <c r="FL120" s="1625"/>
      <c r="FM120" s="1625"/>
      <c r="FN120" s="1625"/>
      <c r="FO120" s="1625"/>
      <c r="FP120" s="1625"/>
      <c r="FQ120" s="1625"/>
      <c r="FR120" s="1625"/>
      <c r="FS120" s="1625"/>
      <c r="FT120" s="1625"/>
      <c r="FU120" s="1625"/>
      <c r="FV120" s="1625"/>
      <c r="FW120" s="1625"/>
      <c r="FX120" s="1625"/>
      <c r="FY120" s="1650"/>
      <c r="FZ120" s="1625"/>
      <c r="GA120" s="1625"/>
      <c r="GB120" s="1625"/>
      <c r="GC120" s="1625"/>
      <c r="GD120" s="1625"/>
      <c r="GE120" s="1625"/>
      <c r="GF120" s="1625"/>
      <c r="GG120" s="1625"/>
      <c r="GH120" s="1625"/>
      <c r="GI120" s="1625"/>
      <c r="GJ120" s="1625"/>
      <c r="GK120" s="1625"/>
      <c r="GL120" s="1625"/>
      <c r="GM120" s="1625"/>
      <c r="GN120" s="1625"/>
      <c r="GO120" s="1625"/>
      <c r="GP120" s="1625"/>
      <c r="GQ120" s="1625"/>
      <c r="GR120" s="1625"/>
      <c r="GS120" s="1625"/>
      <c r="GT120" s="1627"/>
    </row>
    <row r="121" spans="1:203">
      <c r="A121" s="1620" t="s">
        <v>412</v>
      </c>
      <c r="B121" s="1620">
        <v>2013</v>
      </c>
      <c r="C121" s="1627">
        <v>1268436</v>
      </c>
      <c r="D121" s="1625">
        <v>59432</v>
      </c>
      <c r="E121" s="1625">
        <v>17112</v>
      </c>
      <c r="F121" s="1625">
        <v>15969</v>
      </c>
      <c r="G121" s="1625">
        <v>22214</v>
      </c>
      <c r="H121" s="1625">
        <v>14824</v>
      </c>
      <c r="I121" s="1625">
        <v>15029</v>
      </c>
      <c r="J121" s="1625">
        <v>23611</v>
      </c>
      <c r="K121" s="1625">
        <v>30368</v>
      </c>
      <c r="L121" s="1625">
        <v>20591</v>
      </c>
      <c r="M121" s="1625">
        <v>21661</v>
      </c>
      <c r="N121" s="1625">
        <v>60264</v>
      </c>
      <c r="O121" s="1625">
        <v>53603</v>
      </c>
      <c r="P121" s="1625">
        <v>110507</v>
      </c>
      <c r="Q121" s="1625">
        <v>72970</v>
      </c>
      <c r="R121" s="1625">
        <v>28383</v>
      </c>
      <c r="S121" s="1625">
        <v>12547</v>
      </c>
      <c r="T121" s="1625">
        <v>12223</v>
      </c>
      <c r="U121" s="1625">
        <v>8764</v>
      </c>
      <c r="V121" s="1625">
        <v>9441</v>
      </c>
      <c r="W121" s="1625">
        <v>24303</v>
      </c>
      <c r="X121" s="1625">
        <v>21518</v>
      </c>
      <c r="Y121" s="1625">
        <v>38393</v>
      </c>
      <c r="Z121" s="1625">
        <v>62395</v>
      </c>
      <c r="AA121" s="1625">
        <v>19690</v>
      </c>
      <c r="AB121" s="1625">
        <v>12233</v>
      </c>
      <c r="AC121" s="1625">
        <v>25332</v>
      </c>
      <c r="AD121" s="1625">
        <v>81864</v>
      </c>
      <c r="AE121" s="1650">
        <v>54366</v>
      </c>
      <c r="AF121" s="1625">
        <v>14029</v>
      </c>
      <c r="AG121" s="1625">
        <v>12773</v>
      </c>
      <c r="AH121" s="1625">
        <v>7270</v>
      </c>
      <c r="AI121" s="1625">
        <v>9572</v>
      </c>
      <c r="AJ121" s="1625">
        <v>21199</v>
      </c>
      <c r="AK121" s="1625">
        <v>29358</v>
      </c>
      <c r="AL121" s="1625">
        <v>18459</v>
      </c>
      <c r="AM121" s="1625">
        <v>10014</v>
      </c>
      <c r="AN121" s="1625">
        <v>11512</v>
      </c>
      <c r="AO121" s="1625">
        <v>17480</v>
      </c>
      <c r="AP121" s="1625">
        <v>10244</v>
      </c>
      <c r="AQ121" s="1625">
        <v>49456</v>
      </c>
      <c r="AR121" s="1625">
        <v>9640</v>
      </c>
      <c r="AS121" s="1625">
        <v>17225</v>
      </c>
      <c r="AT121" s="1625">
        <v>20237</v>
      </c>
      <c r="AU121" s="1625">
        <v>13874</v>
      </c>
      <c r="AV121" s="1625">
        <v>12906</v>
      </c>
      <c r="AW121" s="1625">
        <v>21162</v>
      </c>
      <c r="AX121" s="1625">
        <v>10956</v>
      </c>
      <c r="AY121" s="1625">
        <v>145</v>
      </c>
      <c r="AZ121" s="1632">
        <v>1318</v>
      </c>
      <c r="BA121" s="1625">
        <v>658684</v>
      </c>
      <c r="BB121" s="1625">
        <v>30976</v>
      </c>
      <c r="BC121" s="1625">
        <v>8738</v>
      </c>
      <c r="BD121" s="1625">
        <v>8185</v>
      </c>
      <c r="BE121" s="1625">
        <v>11396</v>
      </c>
      <c r="BF121" s="1625">
        <v>7414</v>
      </c>
      <c r="BG121" s="1625">
        <v>7489</v>
      </c>
      <c r="BH121" s="1625">
        <v>12206</v>
      </c>
      <c r="BI121" s="1625">
        <v>15909</v>
      </c>
      <c r="BJ121" s="1625">
        <v>10613</v>
      </c>
      <c r="BK121" s="1625">
        <v>11318</v>
      </c>
      <c r="BL121" s="1625">
        <v>32859</v>
      </c>
      <c r="BM121" s="1625">
        <v>29062</v>
      </c>
      <c r="BN121" s="1625">
        <v>58810</v>
      </c>
      <c r="BO121" s="1625">
        <v>39611</v>
      </c>
      <c r="BP121" s="1625">
        <v>14160</v>
      </c>
      <c r="BQ121" s="1625">
        <v>6390</v>
      </c>
      <c r="BR121" s="1625">
        <v>6104</v>
      </c>
      <c r="BS121" s="1625">
        <v>4451</v>
      </c>
      <c r="BT121" s="1625">
        <v>4729</v>
      </c>
      <c r="BU121" s="1625">
        <v>12291</v>
      </c>
      <c r="BV121" s="1625">
        <v>11168</v>
      </c>
      <c r="BW121" s="1625">
        <v>20221</v>
      </c>
      <c r="BX121" s="1625">
        <v>33286</v>
      </c>
      <c r="BY121" s="1625">
        <v>10133</v>
      </c>
      <c r="BZ121" s="1625">
        <v>6317</v>
      </c>
      <c r="CA121" s="1625">
        <v>12822</v>
      </c>
      <c r="CB121" s="1625">
        <v>43932</v>
      </c>
      <c r="CC121" s="1650">
        <v>28016</v>
      </c>
      <c r="CD121" s="1625">
        <v>7114</v>
      </c>
      <c r="CE121" s="1625">
        <v>6316</v>
      </c>
      <c r="CF121" s="1625">
        <v>3647</v>
      </c>
      <c r="CG121" s="1625">
        <v>4713</v>
      </c>
      <c r="CH121" s="1625">
        <v>10648</v>
      </c>
      <c r="CI121" s="1625">
        <v>14977</v>
      </c>
      <c r="CJ121" s="1625">
        <v>9289</v>
      </c>
      <c r="CK121" s="1625">
        <v>5071</v>
      </c>
      <c r="CL121" s="1625">
        <v>5838</v>
      </c>
      <c r="CM121" s="1625">
        <v>8727</v>
      </c>
      <c r="CN121" s="1625">
        <v>4979</v>
      </c>
      <c r="CO121" s="1625">
        <v>24872</v>
      </c>
      <c r="CP121" s="1625">
        <v>4715</v>
      </c>
      <c r="CQ121" s="1625">
        <v>8529</v>
      </c>
      <c r="CR121" s="1625">
        <v>9943</v>
      </c>
      <c r="CS121" s="1625">
        <v>6877</v>
      </c>
      <c r="CT121" s="1625">
        <v>6521</v>
      </c>
      <c r="CU121" s="1625">
        <v>10299</v>
      </c>
      <c r="CV121" s="1625">
        <v>5769</v>
      </c>
      <c r="CW121" s="1625">
        <v>96</v>
      </c>
      <c r="CX121" s="1632">
        <v>1138</v>
      </c>
      <c r="CY121" s="1625">
        <v>609752</v>
      </c>
      <c r="CZ121" s="1625">
        <v>28456</v>
      </c>
      <c r="DA121" s="1625">
        <v>8374</v>
      </c>
      <c r="DB121" s="1625">
        <v>7784</v>
      </c>
      <c r="DC121" s="1625">
        <v>10818</v>
      </c>
      <c r="DD121" s="1625">
        <v>7410</v>
      </c>
      <c r="DE121" s="1625">
        <v>7540</v>
      </c>
      <c r="DF121" s="1625">
        <v>11405</v>
      </c>
      <c r="DG121" s="1625">
        <v>14459</v>
      </c>
      <c r="DH121" s="1625">
        <v>9978</v>
      </c>
      <c r="DI121" s="1625">
        <v>10343</v>
      </c>
      <c r="DJ121" s="1625">
        <v>27405</v>
      </c>
      <c r="DK121" s="1625">
        <v>24541</v>
      </c>
      <c r="DL121" s="1625">
        <v>51697</v>
      </c>
      <c r="DM121" s="1625">
        <v>33359</v>
      </c>
      <c r="DN121" s="1625">
        <v>14223</v>
      </c>
      <c r="DO121" s="1625">
        <v>6157</v>
      </c>
      <c r="DP121" s="1625">
        <v>6119</v>
      </c>
      <c r="DQ121" s="1625">
        <v>4313</v>
      </c>
      <c r="DR121" s="1625">
        <v>4712</v>
      </c>
      <c r="DS121" s="1625">
        <v>12012</v>
      </c>
      <c r="DT121" s="1625">
        <v>10350</v>
      </c>
      <c r="DU121" s="1625">
        <v>18172</v>
      </c>
      <c r="DV121" s="1625">
        <v>29109</v>
      </c>
      <c r="DW121" s="1625">
        <v>9557</v>
      </c>
      <c r="DX121" s="1625">
        <v>5916</v>
      </c>
      <c r="DY121" s="1625">
        <v>12510</v>
      </c>
      <c r="DZ121" s="1625">
        <v>37932</v>
      </c>
      <c r="EA121" s="1650">
        <v>26350</v>
      </c>
      <c r="EB121" s="1625">
        <v>6915</v>
      </c>
      <c r="EC121" s="1625">
        <v>6457</v>
      </c>
      <c r="ED121" s="1625">
        <v>3623</v>
      </c>
      <c r="EE121" s="1625">
        <v>4859</v>
      </c>
      <c r="EF121" s="1625">
        <v>10551</v>
      </c>
      <c r="EG121" s="1625">
        <v>14381</v>
      </c>
      <c r="EH121" s="1625">
        <v>9170</v>
      </c>
      <c r="EI121" s="1625">
        <v>4943</v>
      </c>
      <c r="EJ121" s="1625">
        <v>5674</v>
      </c>
      <c r="EK121" s="1625">
        <v>8753</v>
      </c>
      <c r="EL121" s="1625">
        <v>5265</v>
      </c>
      <c r="EM121" s="1625">
        <v>24584</v>
      </c>
      <c r="EN121" s="1625">
        <v>4925</v>
      </c>
      <c r="EO121" s="1625">
        <v>8696</v>
      </c>
      <c r="EP121" s="1625">
        <v>10294</v>
      </c>
      <c r="EQ121" s="1625">
        <v>6997</v>
      </c>
      <c r="ER121" s="1625">
        <v>6385</v>
      </c>
      <c r="ES121" s="1625">
        <v>10863</v>
      </c>
      <c r="ET121" s="1625">
        <v>5187</v>
      </c>
      <c r="EU121" s="1625">
        <v>49</v>
      </c>
      <c r="EV121" s="1632">
        <v>180</v>
      </c>
      <c r="EW121" s="1625"/>
      <c r="EX121" s="1625"/>
      <c r="EY121" s="1625"/>
      <c r="EZ121" s="1625"/>
      <c r="FA121" s="1625"/>
      <c r="FB121" s="1625"/>
      <c r="FC121" s="1625"/>
      <c r="FD121" s="1625"/>
      <c r="FE121" s="1625"/>
      <c r="FF121" s="1625"/>
      <c r="FG121" s="1625"/>
      <c r="FH121" s="1625"/>
      <c r="FI121" s="1625"/>
      <c r="FJ121" s="1625"/>
      <c r="FK121" s="1625"/>
      <c r="FL121" s="1625"/>
      <c r="FM121" s="1625"/>
      <c r="FN121" s="1625"/>
      <c r="FO121" s="1625"/>
      <c r="FP121" s="1625"/>
      <c r="FQ121" s="1625"/>
      <c r="FR121" s="1625"/>
      <c r="FS121" s="1625"/>
      <c r="FT121" s="1625"/>
      <c r="FU121" s="1625"/>
      <c r="FV121" s="1625"/>
      <c r="FW121" s="1625"/>
      <c r="FX121" s="1625"/>
      <c r="FY121" s="1650"/>
      <c r="FZ121" s="1625"/>
      <c r="GA121" s="1625"/>
      <c r="GB121" s="1625"/>
      <c r="GC121" s="1625"/>
      <c r="GD121" s="1625"/>
      <c r="GE121" s="1625"/>
      <c r="GF121" s="1625"/>
      <c r="GG121" s="1625"/>
      <c r="GH121" s="1625"/>
      <c r="GI121" s="1625"/>
      <c r="GJ121" s="1625"/>
      <c r="GK121" s="1625"/>
      <c r="GL121" s="1625"/>
      <c r="GM121" s="1625"/>
      <c r="GN121" s="1625"/>
      <c r="GO121" s="1625"/>
      <c r="GP121" s="1625"/>
      <c r="GQ121" s="1625"/>
      <c r="GR121" s="1625"/>
      <c r="GS121" s="1625"/>
      <c r="GT121" s="1627"/>
    </row>
    <row r="122" spans="1:203">
      <c r="A122" s="1620" t="s">
        <v>413</v>
      </c>
      <c r="B122" s="1620">
        <v>2014</v>
      </c>
      <c r="C122" s="1627">
        <v>1273004</v>
      </c>
      <c r="D122" s="1625">
        <v>60018</v>
      </c>
      <c r="E122" s="1625">
        <v>17042</v>
      </c>
      <c r="F122" s="1625">
        <v>16274</v>
      </c>
      <c r="G122" s="1625">
        <v>22854</v>
      </c>
      <c r="H122" s="1625">
        <v>15096</v>
      </c>
      <c r="I122" s="1625">
        <v>15032</v>
      </c>
      <c r="J122" s="1625">
        <v>23495</v>
      </c>
      <c r="K122" s="1625">
        <v>30341</v>
      </c>
      <c r="L122" s="1625">
        <v>20755</v>
      </c>
      <c r="M122" s="1625">
        <v>21441</v>
      </c>
      <c r="N122" s="1625">
        <v>61269</v>
      </c>
      <c r="O122" s="1625">
        <v>53975</v>
      </c>
      <c r="P122" s="1625">
        <v>111023</v>
      </c>
      <c r="Q122" s="1625">
        <v>74387</v>
      </c>
      <c r="R122" s="1625">
        <v>28316</v>
      </c>
      <c r="S122" s="1625">
        <v>12584</v>
      </c>
      <c r="T122" s="1625">
        <v>12190</v>
      </c>
      <c r="U122" s="1625">
        <v>8817</v>
      </c>
      <c r="V122" s="1625">
        <v>9755</v>
      </c>
      <c r="W122" s="1625">
        <v>24751</v>
      </c>
      <c r="X122" s="1625">
        <v>21658</v>
      </c>
      <c r="Y122" s="1625">
        <v>38342</v>
      </c>
      <c r="Z122" s="1625">
        <v>62426</v>
      </c>
      <c r="AA122" s="1625">
        <v>19525</v>
      </c>
      <c r="AB122" s="1625">
        <v>12266</v>
      </c>
      <c r="AC122" s="1625">
        <v>25507</v>
      </c>
      <c r="AD122" s="1625">
        <v>81653</v>
      </c>
      <c r="AE122" s="1650">
        <v>54147</v>
      </c>
      <c r="AF122" s="1625">
        <v>13835</v>
      </c>
      <c r="AG122" s="1625">
        <v>12609</v>
      </c>
      <c r="AH122" s="1625">
        <v>7076</v>
      </c>
      <c r="AI122" s="1625">
        <v>9369</v>
      </c>
      <c r="AJ122" s="1625">
        <v>21051</v>
      </c>
      <c r="AK122" s="1625">
        <v>29463</v>
      </c>
      <c r="AL122" s="1625">
        <v>17910</v>
      </c>
      <c r="AM122" s="1625">
        <v>9853</v>
      </c>
      <c r="AN122" s="1625">
        <v>11503</v>
      </c>
      <c r="AO122" s="1625">
        <v>17529</v>
      </c>
      <c r="AP122" s="1625">
        <v>9984</v>
      </c>
      <c r="AQ122" s="1625">
        <v>49317</v>
      </c>
      <c r="AR122" s="1625">
        <v>9732</v>
      </c>
      <c r="AS122" s="1625">
        <v>17091</v>
      </c>
      <c r="AT122" s="1625">
        <v>20461</v>
      </c>
      <c r="AU122" s="1625">
        <v>14065</v>
      </c>
      <c r="AV122" s="1625">
        <v>13110</v>
      </c>
      <c r="AW122" s="1625">
        <v>21413</v>
      </c>
      <c r="AX122" s="1625">
        <v>11361</v>
      </c>
      <c r="AY122" s="1625">
        <v>163</v>
      </c>
      <c r="AZ122" s="1632">
        <v>1170</v>
      </c>
      <c r="BA122" s="1625">
        <v>660334</v>
      </c>
      <c r="BB122" s="1625">
        <v>31333</v>
      </c>
      <c r="BC122" s="1625">
        <v>8856</v>
      </c>
      <c r="BD122" s="1625">
        <v>8266</v>
      </c>
      <c r="BE122" s="1625">
        <v>11752</v>
      </c>
      <c r="BF122" s="1625">
        <v>7535</v>
      </c>
      <c r="BG122" s="1625">
        <v>7351</v>
      </c>
      <c r="BH122" s="1625">
        <v>11929</v>
      </c>
      <c r="BI122" s="1625">
        <v>15905</v>
      </c>
      <c r="BJ122" s="1625">
        <v>10864</v>
      </c>
      <c r="BK122" s="1625">
        <v>11127</v>
      </c>
      <c r="BL122" s="1625">
        <v>33287</v>
      </c>
      <c r="BM122" s="1625">
        <v>28943</v>
      </c>
      <c r="BN122" s="1625">
        <v>58865</v>
      </c>
      <c r="BO122" s="1625">
        <v>40411</v>
      </c>
      <c r="BP122" s="1625">
        <v>14316</v>
      </c>
      <c r="BQ122" s="1625">
        <v>6469</v>
      </c>
      <c r="BR122" s="1625">
        <v>6138</v>
      </c>
      <c r="BS122" s="1625">
        <v>4421</v>
      </c>
      <c r="BT122" s="1625">
        <v>4983</v>
      </c>
      <c r="BU122" s="1625">
        <v>12398</v>
      </c>
      <c r="BV122" s="1625">
        <v>11256</v>
      </c>
      <c r="BW122" s="1625">
        <v>20023</v>
      </c>
      <c r="BX122" s="1625">
        <v>33441</v>
      </c>
      <c r="BY122" s="1625">
        <v>9921</v>
      </c>
      <c r="BZ122" s="1625">
        <v>6304</v>
      </c>
      <c r="CA122" s="1625">
        <v>12872</v>
      </c>
      <c r="CB122" s="1625">
        <v>43783</v>
      </c>
      <c r="CC122" s="1650">
        <v>28099</v>
      </c>
      <c r="CD122" s="1625">
        <v>7058</v>
      </c>
      <c r="CE122" s="1625">
        <v>6305</v>
      </c>
      <c r="CF122" s="1625">
        <v>3511</v>
      </c>
      <c r="CG122" s="1625">
        <v>4692</v>
      </c>
      <c r="CH122" s="1625">
        <v>10730</v>
      </c>
      <c r="CI122" s="1625">
        <v>14898</v>
      </c>
      <c r="CJ122" s="1625">
        <v>8844</v>
      </c>
      <c r="CK122" s="1625">
        <v>4957</v>
      </c>
      <c r="CL122" s="1625">
        <v>5825</v>
      </c>
      <c r="CM122" s="1625">
        <v>8736</v>
      </c>
      <c r="CN122" s="1625">
        <v>4849</v>
      </c>
      <c r="CO122" s="1625">
        <v>24716</v>
      </c>
      <c r="CP122" s="1625">
        <v>4801</v>
      </c>
      <c r="CQ122" s="1625">
        <v>8457</v>
      </c>
      <c r="CR122" s="1625">
        <v>9973</v>
      </c>
      <c r="CS122" s="1625">
        <v>6946</v>
      </c>
      <c r="CT122" s="1625">
        <v>6512</v>
      </c>
      <c r="CU122" s="1625">
        <v>10516</v>
      </c>
      <c r="CV122" s="1625">
        <v>6051</v>
      </c>
      <c r="CW122" s="1625">
        <v>113</v>
      </c>
      <c r="CX122" s="1632">
        <v>996</v>
      </c>
      <c r="CY122" s="1625">
        <v>612670</v>
      </c>
      <c r="CZ122" s="1625">
        <v>28685</v>
      </c>
      <c r="DA122" s="1625">
        <v>8186</v>
      </c>
      <c r="DB122" s="1625">
        <v>8008</v>
      </c>
      <c r="DC122" s="1625">
        <v>11102</v>
      </c>
      <c r="DD122" s="1625">
        <v>7561</v>
      </c>
      <c r="DE122" s="1625">
        <v>7681</v>
      </c>
      <c r="DF122" s="1625">
        <v>11566</v>
      </c>
      <c r="DG122" s="1625">
        <v>14436</v>
      </c>
      <c r="DH122" s="1625">
        <v>9891</v>
      </c>
      <c r="DI122" s="1625">
        <v>10314</v>
      </c>
      <c r="DJ122" s="1625">
        <v>27982</v>
      </c>
      <c r="DK122" s="1625">
        <v>25032</v>
      </c>
      <c r="DL122" s="1625">
        <v>52158</v>
      </c>
      <c r="DM122" s="1625">
        <v>33976</v>
      </c>
      <c r="DN122" s="1625">
        <v>14000</v>
      </c>
      <c r="DO122" s="1625">
        <v>6115</v>
      </c>
      <c r="DP122" s="1625">
        <v>6052</v>
      </c>
      <c r="DQ122" s="1625">
        <v>4396</v>
      </c>
      <c r="DR122" s="1625">
        <v>4772</v>
      </c>
      <c r="DS122" s="1625">
        <v>12353</v>
      </c>
      <c r="DT122" s="1625">
        <v>10402</v>
      </c>
      <c r="DU122" s="1625">
        <v>18319</v>
      </c>
      <c r="DV122" s="1625">
        <v>28985</v>
      </c>
      <c r="DW122" s="1625">
        <v>9604</v>
      </c>
      <c r="DX122" s="1625">
        <v>5962</v>
      </c>
      <c r="DY122" s="1625">
        <v>12635</v>
      </c>
      <c r="DZ122" s="1625">
        <v>37870</v>
      </c>
      <c r="EA122" s="1650">
        <v>26048</v>
      </c>
      <c r="EB122" s="1625">
        <v>6777</v>
      </c>
      <c r="EC122" s="1625">
        <v>6304</v>
      </c>
      <c r="ED122" s="1625">
        <v>3565</v>
      </c>
      <c r="EE122" s="1625">
        <v>4677</v>
      </c>
      <c r="EF122" s="1625">
        <v>10321</v>
      </c>
      <c r="EG122" s="1625">
        <v>14565</v>
      </c>
      <c r="EH122" s="1625">
        <v>9066</v>
      </c>
      <c r="EI122" s="1625">
        <v>4896</v>
      </c>
      <c r="EJ122" s="1625">
        <v>5678</v>
      </c>
      <c r="EK122" s="1625">
        <v>8793</v>
      </c>
      <c r="EL122" s="1625">
        <v>5135</v>
      </c>
      <c r="EM122" s="1625">
        <v>24601</v>
      </c>
      <c r="EN122" s="1625">
        <v>4931</v>
      </c>
      <c r="EO122" s="1625">
        <v>8634</v>
      </c>
      <c r="EP122" s="1625">
        <v>10488</v>
      </c>
      <c r="EQ122" s="1625">
        <v>7119</v>
      </c>
      <c r="ER122" s="1625">
        <v>6598</v>
      </c>
      <c r="ES122" s="1625">
        <v>10897</v>
      </c>
      <c r="ET122" s="1625">
        <v>5310</v>
      </c>
      <c r="EU122" s="1625">
        <v>50</v>
      </c>
      <c r="EV122" s="1632">
        <v>174</v>
      </c>
      <c r="EW122" s="1625"/>
      <c r="EX122" s="1625"/>
      <c r="EY122" s="1625"/>
      <c r="EZ122" s="1625"/>
      <c r="FA122" s="1625"/>
      <c r="FB122" s="1625"/>
      <c r="FC122" s="1625"/>
      <c r="FD122" s="1625"/>
      <c r="FE122" s="1625"/>
      <c r="FF122" s="1625"/>
      <c r="FG122" s="1625"/>
      <c r="FH122" s="1625"/>
      <c r="FI122" s="1625"/>
      <c r="FJ122" s="1625"/>
      <c r="FK122" s="1625"/>
      <c r="FL122" s="1625"/>
      <c r="FM122" s="1625"/>
      <c r="FN122" s="1625"/>
      <c r="FO122" s="1625"/>
      <c r="FP122" s="1625"/>
      <c r="FQ122" s="1625"/>
      <c r="FR122" s="1625"/>
      <c r="FS122" s="1625"/>
      <c r="FT122" s="1625"/>
      <c r="FU122" s="1625"/>
      <c r="FV122" s="1625"/>
      <c r="FW122" s="1625"/>
      <c r="FX122" s="1625"/>
      <c r="FY122" s="1650"/>
      <c r="FZ122" s="1625"/>
      <c r="GA122" s="1625"/>
      <c r="GB122" s="1625"/>
      <c r="GC122" s="1625"/>
      <c r="GD122" s="1625"/>
      <c r="GE122" s="1625"/>
      <c r="GF122" s="1625"/>
      <c r="GG122" s="1625"/>
      <c r="GH122" s="1625"/>
      <c r="GI122" s="1625"/>
      <c r="GJ122" s="1625"/>
      <c r="GK122" s="1625"/>
      <c r="GL122" s="1625"/>
      <c r="GM122" s="1625"/>
      <c r="GN122" s="1625"/>
      <c r="GO122" s="1625"/>
      <c r="GP122" s="1625"/>
      <c r="GQ122" s="1625"/>
      <c r="GR122" s="1625"/>
      <c r="GS122" s="1625"/>
      <c r="GT122" s="1627"/>
    </row>
    <row r="123" spans="1:203">
      <c r="A123" s="1620" t="s">
        <v>1686</v>
      </c>
      <c r="B123" s="1620">
        <v>2015</v>
      </c>
      <c r="C123" s="1629">
        <v>1290444</v>
      </c>
      <c r="D123" s="1633">
        <v>60667</v>
      </c>
      <c r="E123" s="1633">
        <v>17148</v>
      </c>
      <c r="F123" s="1633">
        <v>16502</v>
      </c>
      <c r="G123" s="1633">
        <v>23070</v>
      </c>
      <c r="H123" s="1633">
        <v>14794</v>
      </c>
      <c r="I123" s="1633">
        <v>14960</v>
      </c>
      <c r="J123" s="1633">
        <v>24205</v>
      </c>
      <c r="K123" s="1633">
        <v>31025</v>
      </c>
      <c r="L123" s="1633">
        <v>20519</v>
      </c>
      <c r="M123" s="1633">
        <v>21519</v>
      </c>
      <c r="N123" s="1633">
        <v>62565</v>
      </c>
      <c r="O123" s="1633">
        <v>56079</v>
      </c>
      <c r="P123" s="1633">
        <v>111673</v>
      </c>
      <c r="Q123" s="1633">
        <v>75762</v>
      </c>
      <c r="R123" s="1633">
        <v>28297</v>
      </c>
      <c r="S123" s="1633">
        <v>12731</v>
      </c>
      <c r="T123" s="1633">
        <v>12280</v>
      </c>
      <c r="U123" s="1633">
        <v>8971</v>
      </c>
      <c r="V123" s="1633">
        <v>9636</v>
      </c>
      <c r="W123" s="1633">
        <v>24536</v>
      </c>
      <c r="X123" s="1633">
        <v>21996</v>
      </c>
      <c r="Y123" s="1633">
        <v>39518</v>
      </c>
      <c r="Z123" s="1633">
        <v>64060</v>
      </c>
      <c r="AA123" s="1633">
        <v>20139</v>
      </c>
      <c r="AB123" s="1633">
        <v>12507</v>
      </c>
      <c r="AC123" s="1633">
        <v>25495</v>
      </c>
      <c r="AD123" s="1633">
        <v>83577</v>
      </c>
      <c r="AE123" s="1654">
        <v>55391</v>
      </c>
      <c r="AF123" s="1633">
        <v>13920</v>
      </c>
      <c r="AG123" s="1633">
        <v>12549</v>
      </c>
      <c r="AH123" s="1633">
        <v>7271</v>
      </c>
      <c r="AI123" s="1633">
        <v>9604</v>
      </c>
      <c r="AJ123" s="1633">
        <v>21525</v>
      </c>
      <c r="AK123" s="1633">
        <v>29879</v>
      </c>
      <c r="AL123" s="1633">
        <v>18211</v>
      </c>
      <c r="AM123" s="1633">
        <v>9847</v>
      </c>
      <c r="AN123" s="1633">
        <v>11593</v>
      </c>
      <c r="AO123" s="1633">
        <v>17585</v>
      </c>
      <c r="AP123" s="1633">
        <v>10020</v>
      </c>
      <c r="AQ123" s="1633">
        <v>50259</v>
      </c>
      <c r="AR123" s="1633">
        <v>9702</v>
      </c>
      <c r="AS123" s="1633">
        <v>16855</v>
      </c>
      <c r="AT123" s="1633">
        <v>20692</v>
      </c>
      <c r="AU123" s="1633">
        <v>13958</v>
      </c>
      <c r="AV123" s="1633">
        <v>13494</v>
      </c>
      <c r="AW123" s="1633">
        <v>21354</v>
      </c>
      <c r="AX123" s="1633">
        <v>11326</v>
      </c>
      <c r="AY123" s="1633">
        <v>143</v>
      </c>
      <c r="AZ123" s="1634">
        <v>1035</v>
      </c>
      <c r="BA123" s="1633">
        <v>666707</v>
      </c>
      <c r="BB123" s="1633">
        <v>31391</v>
      </c>
      <c r="BC123" s="1633">
        <v>8694</v>
      </c>
      <c r="BD123" s="1633">
        <v>8275</v>
      </c>
      <c r="BE123" s="1633">
        <v>11840</v>
      </c>
      <c r="BF123" s="1633">
        <v>7376</v>
      </c>
      <c r="BG123" s="1633">
        <v>7437</v>
      </c>
      <c r="BH123" s="1633">
        <v>12155</v>
      </c>
      <c r="BI123" s="1633">
        <v>16189</v>
      </c>
      <c r="BJ123" s="1633">
        <v>10604</v>
      </c>
      <c r="BK123" s="1633">
        <v>11146</v>
      </c>
      <c r="BL123" s="1633">
        <v>34312</v>
      </c>
      <c r="BM123" s="1633">
        <v>30309</v>
      </c>
      <c r="BN123" s="1633">
        <v>59164</v>
      </c>
      <c r="BO123" s="1633">
        <v>40969</v>
      </c>
      <c r="BP123" s="1633">
        <v>14224</v>
      </c>
      <c r="BQ123" s="1633">
        <v>6506</v>
      </c>
      <c r="BR123" s="1633">
        <v>6047</v>
      </c>
      <c r="BS123" s="1633">
        <v>4450</v>
      </c>
      <c r="BT123" s="1633">
        <v>4902</v>
      </c>
      <c r="BU123" s="1633">
        <v>12317</v>
      </c>
      <c r="BV123" s="1633">
        <v>11391</v>
      </c>
      <c r="BW123" s="1633">
        <v>20523</v>
      </c>
      <c r="BX123" s="1633">
        <v>33897</v>
      </c>
      <c r="BY123" s="1633">
        <v>10294</v>
      </c>
      <c r="BZ123" s="1633">
        <v>6353</v>
      </c>
      <c r="CA123" s="1633">
        <v>12905</v>
      </c>
      <c r="CB123" s="1644">
        <v>44779</v>
      </c>
      <c r="CC123" s="1652">
        <v>28371</v>
      </c>
      <c r="CD123" s="1633">
        <v>7077</v>
      </c>
      <c r="CE123" s="1633">
        <v>6263</v>
      </c>
      <c r="CF123" s="1633">
        <v>3623</v>
      </c>
      <c r="CG123" s="1633">
        <v>4708</v>
      </c>
      <c r="CH123" s="1633">
        <v>10888</v>
      </c>
      <c r="CI123" s="1633">
        <v>15022</v>
      </c>
      <c r="CJ123" s="1633">
        <v>8935</v>
      </c>
      <c r="CK123" s="1633">
        <v>4967</v>
      </c>
      <c r="CL123" s="1633">
        <v>5785</v>
      </c>
      <c r="CM123" s="1633">
        <v>8817</v>
      </c>
      <c r="CN123" s="1633">
        <v>4872</v>
      </c>
      <c r="CO123" s="1633">
        <v>25013</v>
      </c>
      <c r="CP123" s="1633">
        <v>4687</v>
      </c>
      <c r="CQ123" s="1633">
        <v>8117</v>
      </c>
      <c r="CR123" s="1633">
        <v>10212</v>
      </c>
      <c r="CS123" s="1633">
        <v>6931</v>
      </c>
      <c r="CT123" s="1633">
        <v>6672</v>
      </c>
      <c r="CU123" s="1633">
        <v>10350</v>
      </c>
      <c r="CV123" s="1633">
        <v>5992</v>
      </c>
      <c r="CW123" s="1633">
        <v>92</v>
      </c>
      <c r="CX123" s="1634">
        <v>864</v>
      </c>
      <c r="CY123" s="1633">
        <v>623737</v>
      </c>
      <c r="CZ123" s="1633">
        <v>29276</v>
      </c>
      <c r="DA123" s="1633">
        <v>8454</v>
      </c>
      <c r="DB123" s="1633">
        <v>8227</v>
      </c>
      <c r="DC123" s="1633">
        <v>11230</v>
      </c>
      <c r="DD123" s="1633">
        <v>7418</v>
      </c>
      <c r="DE123" s="1633">
        <v>7523</v>
      </c>
      <c r="DF123" s="1633">
        <v>12050</v>
      </c>
      <c r="DG123" s="1633">
        <v>14836</v>
      </c>
      <c r="DH123" s="1633">
        <v>9915</v>
      </c>
      <c r="DI123" s="1633">
        <v>10373</v>
      </c>
      <c r="DJ123" s="1633">
        <v>28253</v>
      </c>
      <c r="DK123" s="1633">
        <v>25770</v>
      </c>
      <c r="DL123" s="1633">
        <v>52509</v>
      </c>
      <c r="DM123" s="1633">
        <v>34793</v>
      </c>
      <c r="DN123" s="1633">
        <v>14073</v>
      </c>
      <c r="DO123" s="1633">
        <v>6225</v>
      </c>
      <c r="DP123" s="1633">
        <v>6233</v>
      </c>
      <c r="DQ123" s="1633">
        <v>4521</v>
      </c>
      <c r="DR123" s="1633">
        <v>4734</v>
      </c>
      <c r="DS123" s="1633">
        <v>12219</v>
      </c>
      <c r="DT123" s="1633">
        <v>10605</v>
      </c>
      <c r="DU123" s="1633">
        <v>18995</v>
      </c>
      <c r="DV123" s="1633">
        <v>30163</v>
      </c>
      <c r="DW123" s="1633">
        <v>9845</v>
      </c>
      <c r="DX123" s="1633">
        <v>6154</v>
      </c>
      <c r="DY123" s="1633">
        <v>12590</v>
      </c>
      <c r="DZ123" s="1633">
        <v>38798</v>
      </c>
      <c r="EA123" s="1654">
        <v>27020</v>
      </c>
      <c r="EB123" s="1633">
        <v>6843</v>
      </c>
      <c r="EC123" s="1633">
        <v>6286</v>
      </c>
      <c r="ED123" s="1633">
        <v>3648</v>
      </c>
      <c r="EE123" s="1633">
        <v>4896</v>
      </c>
      <c r="EF123" s="1633">
        <v>10637</v>
      </c>
      <c r="EG123" s="1633">
        <v>14857</v>
      </c>
      <c r="EH123" s="1633">
        <v>9276</v>
      </c>
      <c r="EI123" s="1633">
        <v>4880</v>
      </c>
      <c r="EJ123" s="1633">
        <v>5808</v>
      </c>
      <c r="EK123" s="1633">
        <v>8768</v>
      </c>
      <c r="EL123" s="1633">
        <v>5148</v>
      </c>
      <c r="EM123" s="1633">
        <v>25246</v>
      </c>
      <c r="EN123" s="1633">
        <v>5015</v>
      </c>
      <c r="EO123" s="1633">
        <v>8738</v>
      </c>
      <c r="EP123" s="1633">
        <v>10480</v>
      </c>
      <c r="EQ123" s="1633">
        <v>7027</v>
      </c>
      <c r="ER123" s="1633">
        <v>6822</v>
      </c>
      <c r="ES123" s="1633">
        <v>11004</v>
      </c>
      <c r="ET123" s="1633">
        <v>5334</v>
      </c>
      <c r="EU123" s="1633">
        <v>51</v>
      </c>
      <c r="EV123" s="1634">
        <v>171</v>
      </c>
      <c r="EW123" s="1633"/>
      <c r="EX123" s="1633"/>
      <c r="EY123" s="1633"/>
      <c r="EZ123" s="1633"/>
      <c r="FA123" s="1633"/>
      <c r="FB123" s="1633"/>
      <c r="FC123" s="1633"/>
      <c r="FD123" s="1633"/>
      <c r="FE123" s="1633"/>
      <c r="FF123" s="1633"/>
      <c r="FG123" s="1633"/>
      <c r="FH123" s="1633"/>
      <c r="FI123" s="1633"/>
      <c r="FJ123" s="1633"/>
      <c r="FK123" s="1633"/>
      <c r="FL123" s="1633"/>
      <c r="FM123" s="1633"/>
      <c r="FN123" s="1633"/>
      <c r="FO123" s="1633"/>
      <c r="FP123" s="1633"/>
      <c r="FQ123" s="1633"/>
      <c r="FR123" s="1633"/>
      <c r="FS123" s="1633"/>
      <c r="FT123" s="1633"/>
      <c r="FU123" s="1633"/>
      <c r="FV123" s="1633"/>
      <c r="FW123" s="1633"/>
      <c r="FX123" s="1633"/>
      <c r="FY123" s="1654"/>
      <c r="FZ123" s="1633"/>
      <c r="GA123" s="1633"/>
      <c r="GB123" s="1633"/>
      <c r="GC123" s="1633"/>
      <c r="GD123" s="1633"/>
      <c r="GE123" s="1633"/>
      <c r="GF123" s="1633"/>
      <c r="GG123" s="1633"/>
      <c r="GH123" s="1633"/>
      <c r="GI123" s="1633"/>
      <c r="GJ123" s="1633"/>
      <c r="GK123" s="1633"/>
      <c r="GL123" s="1633"/>
      <c r="GM123" s="1633"/>
      <c r="GN123" s="1633"/>
      <c r="GO123" s="1633"/>
      <c r="GP123" s="1633"/>
      <c r="GQ123" s="1633"/>
      <c r="GR123" s="1633"/>
      <c r="GS123" s="1633"/>
      <c r="GT123" s="1629"/>
    </row>
    <row r="124" spans="1:203">
      <c r="A124" s="1892" t="s">
        <v>2423</v>
      </c>
      <c r="B124" s="1892">
        <v>2016</v>
      </c>
      <c r="C124" s="1895">
        <v>1307748</v>
      </c>
      <c r="D124" s="1886">
        <v>61906</v>
      </c>
      <c r="E124" s="1895">
        <v>17309</v>
      </c>
      <c r="F124" s="1886">
        <v>16959</v>
      </c>
      <c r="G124" s="1895">
        <v>23426</v>
      </c>
      <c r="H124" s="1886">
        <v>15244</v>
      </c>
      <c r="I124" s="1895">
        <v>15181</v>
      </c>
      <c r="J124" s="1886">
        <v>24166</v>
      </c>
      <c r="K124" s="1895">
        <v>31414</v>
      </c>
      <c r="L124" s="1886">
        <v>21436</v>
      </c>
      <c r="M124" s="1895">
        <v>22125</v>
      </c>
      <c r="N124" s="1886">
        <v>63466</v>
      </c>
      <c r="O124" s="1895">
        <v>56396</v>
      </c>
      <c r="P124" s="1886">
        <v>113415</v>
      </c>
      <c r="Q124" s="1895">
        <v>77361</v>
      </c>
      <c r="R124" s="1886">
        <v>28822</v>
      </c>
      <c r="S124" s="1895">
        <v>12864</v>
      </c>
      <c r="T124" s="1886">
        <v>12422</v>
      </c>
      <c r="U124" s="1895">
        <v>9228</v>
      </c>
      <c r="V124" s="1886">
        <v>9565</v>
      </c>
      <c r="W124" s="1895">
        <v>25110</v>
      </c>
      <c r="X124" s="1886">
        <v>22471</v>
      </c>
      <c r="Y124" s="1895">
        <v>39294</v>
      </c>
      <c r="Z124" s="1886">
        <v>65227</v>
      </c>
      <c r="AA124" s="1895">
        <v>19830</v>
      </c>
      <c r="AB124" s="1886">
        <v>12507</v>
      </c>
      <c r="AC124" s="1895">
        <v>25830</v>
      </c>
      <c r="AD124" s="1886">
        <v>84390</v>
      </c>
      <c r="AE124" s="1895">
        <v>55422</v>
      </c>
      <c r="AF124" s="1886">
        <v>14054</v>
      </c>
      <c r="AG124" s="1895">
        <v>12619</v>
      </c>
      <c r="AH124" s="1886">
        <v>7357</v>
      </c>
      <c r="AI124" s="1895">
        <v>9562</v>
      </c>
      <c r="AJ124" s="1886">
        <v>21532</v>
      </c>
      <c r="AK124" s="1895">
        <v>29994</v>
      </c>
      <c r="AL124" s="1886">
        <v>18366</v>
      </c>
      <c r="AM124" s="1895">
        <v>9855</v>
      </c>
      <c r="AN124" s="1886">
        <v>11908</v>
      </c>
      <c r="AO124" s="1895">
        <v>17734</v>
      </c>
      <c r="AP124" s="1886">
        <v>10305</v>
      </c>
      <c r="AQ124" s="1895">
        <v>51006</v>
      </c>
      <c r="AR124" s="1886">
        <v>9725</v>
      </c>
      <c r="AS124" s="1895">
        <v>17071</v>
      </c>
      <c r="AT124" s="1886">
        <v>21379</v>
      </c>
      <c r="AU124" s="1895">
        <v>14264</v>
      </c>
      <c r="AV124" s="1886">
        <v>13702</v>
      </c>
      <c r="AW124" s="1895">
        <v>21610</v>
      </c>
      <c r="AX124" s="1886">
        <v>11706</v>
      </c>
      <c r="AY124" s="1895">
        <v>131</v>
      </c>
      <c r="AZ124" s="1889">
        <v>1082</v>
      </c>
      <c r="BA124" s="1636">
        <v>674733</v>
      </c>
      <c r="BB124" s="1637">
        <v>32072</v>
      </c>
      <c r="BC124" s="1636">
        <v>8777</v>
      </c>
      <c r="BD124" s="1637">
        <v>8459</v>
      </c>
      <c r="BE124" s="1636">
        <v>11948</v>
      </c>
      <c r="BF124" s="1637">
        <v>7418</v>
      </c>
      <c r="BG124" s="1636">
        <v>7403</v>
      </c>
      <c r="BH124" s="1637">
        <v>12032</v>
      </c>
      <c r="BI124" s="1636">
        <v>16337</v>
      </c>
      <c r="BJ124" s="1637">
        <v>10953</v>
      </c>
      <c r="BK124" s="1636">
        <v>11486</v>
      </c>
      <c r="BL124" s="1637">
        <v>34667</v>
      </c>
      <c r="BM124" s="1636">
        <v>30736</v>
      </c>
      <c r="BN124" s="1637">
        <v>59824</v>
      </c>
      <c r="BO124" s="1636">
        <v>41519</v>
      </c>
      <c r="BP124" s="1637">
        <v>14460</v>
      </c>
      <c r="BQ124" s="1636">
        <v>6444</v>
      </c>
      <c r="BR124" s="1637">
        <v>6202</v>
      </c>
      <c r="BS124" s="1636">
        <v>4606</v>
      </c>
      <c r="BT124" s="1637">
        <v>4901</v>
      </c>
      <c r="BU124" s="1636">
        <v>12583</v>
      </c>
      <c r="BV124" s="1637">
        <v>11521</v>
      </c>
      <c r="BW124" s="1636">
        <v>20359</v>
      </c>
      <c r="BX124" s="1637">
        <v>34503</v>
      </c>
      <c r="BY124" s="1636">
        <v>10131</v>
      </c>
      <c r="BZ124" s="1637">
        <v>6469</v>
      </c>
      <c r="CA124" s="1636">
        <v>13117</v>
      </c>
      <c r="CB124" s="1637">
        <v>45092</v>
      </c>
      <c r="CC124" s="1895">
        <v>28505</v>
      </c>
      <c r="CD124" s="1637">
        <v>7213</v>
      </c>
      <c r="CE124" s="1636">
        <v>6305</v>
      </c>
      <c r="CF124" s="1637">
        <v>3662</v>
      </c>
      <c r="CG124" s="1636">
        <v>4605</v>
      </c>
      <c r="CH124" s="1637">
        <v>10905</v>
      </c>
      <c r="CI124" s="1636">
        <v>15027</v>
      </c>
      <c r="CJ124" s="1637">
        <v>9205</v>
      </c>
      <c r="CK124" s="1636">
        <v>4830</v>
      </c>
      <c r="CL124" s="1637">
        <v>5909</v>
      </c>
      <c r="CM124" s="1636">
        <v>8793</v>
      </c>
      <c r="CN124" s="1637">
        <v>5038</v>
      </c>
      <c r="CO124" s="1636">
        <v>25727</v>
      </c>
      <c r="CP124" s="1637">
        <v>4708</v>
      </c>
      <c r="CQ124" s="1636">
        <v>8340</v>
      </c>
      <c r="CR124" s="1637">
        <v>10293</v>
      </c>
      <c r="CS124" s="1636">
        <v>7035</v>
      </c>
      <c r="CT124" s="1637">
        <v>6766</v>
      </c>
      <c r="CU124" s="1636">
        <v>10551</v>
      </c>
      <c r="CV124" s="1637">
        <v>6300</v>
      </c>
      <c r="CW124" s="1636">
        <v>91</v>
      </c>
      <c r="CX124" s="1637">
        <v>906</v>
      </c>
      <c r="CY124" s="1636">
        <v>633015</v>
      </c>
      <c r="CZ124" s="1637">
        <v>29834</v>
      </c>
      <c r="DA124" s="1636">
        <v>8532</v>
      </c>
      <c r="DB124" s="1637">
        <v>8500</v>
      </c>
      <c r="DC124" s="1636">
        <v>11478</v>
      </c>
      <c r="DD124" s="1637">
        <v>7826</v>
      </c>
      <c r="DE124" s="1636">
        <v>7778</v>
      </c>
      <c r="DF124" s="1637">
        <v>12134</v>
      </c>
      <c r="DG124" s="1636">
        <v>15077</v>
      </c>
      <c r="DH124" s="1637">
        <v>10483</v>
      </c>
      <c r="DI124" s="1636">
        <v>10639</v>
      </c>
      <c r="DJ124" s="1637">
        <v>28799</v>
      </c>
      <c r="DK124" s="1636">
        <v>25660</v>
      </c>
      <c r="DL124" s="1637">
        <v>53591</v>
      </c>
      <c r="DM124" s="1636">
        <v>35842</v>
      </c>
      <c r="DN124" s="1637">
        <v>14362</v>
      </c>
      <c r="DO124" s="1636">
        <v>6420</v>
      </c>
      <c r="DP124" s="1637">
        <v>6220</v>
      </c>
      <c r="DQ124" s="1636">
        <v>4622</v>
      </c>
      <c r="DR124" s="1637">
        <v>4664</v>
      </c>
      <c r="DS124" s="1636">
        <v>12527</v>
      </c>
      <c r="DT124" s="1637">
        <v>10950</v>
      </c>
      <c r="DU124" s="1636">
        <v>18935</v>
      </c>
      <c r="DV124" s="1637">
        <v>30724</v>
      </c>
      <c r="DW124" s="1636">
        <v>9699</v>
      </c>
      <c r="DX124" s="1637">
        <v>6038</v>
      </c>
      <c r="DY124" s="1636">
        <v>12713</v>
      </c>
      <c r="DZ124" s="1637">
        <v>39298</v>
      </c>
      <c r="EA124" s="1895">
        <v>26917</v>
      </c>
      <c r="EB124" s="1637">
        <v>6841</v>
      </c>
      <c r="EC124" s="1636">
        <v>6314</v>
      </c>
      <c r="ED124" s="1637">
        <v>3695</v>
      </c>
      <c r="EE124" s="1636">
        <v>4957</v>
      </c>
      <c r="EF124" s="1637">
        <v>10627</v>
      </c>
      <c r="EG124" s="1636">
        <v>14967</v>
      </c>
      <c r="EH124" s="1637">
        <v>9161</v>
      </c>
      <c r="EI124" s="1636">
        <v>5025</v>
      </c>
      <c r="EJ124" s="1637">
        <v>5999</v>
      </c>
      <c r="EK124" s="1636">
        <v>8941</v>
      </c>
      <c r="EL124" s="1637">
        <v>5267</v>
      </c>
      <c r="EM124" s="1636">
        <v>25279</v>
      </c>
      <c r="EN124" s="1637">
        <v>5017</v>
      </c>
      <c r="EO124" s="1636">
        <v>8731</v>
      </c>
      <c r="EP124" s="1637">
        <v>11086</v>
      </c>
      <c r="EQ124" s="1636">
        <v>7229</v>
      </c>
      <c r="ER124" s="1636">
        <v>6936</v>
      </c>
      <c r="ES124" s="1637">
        <v>11059</v>
      </c>
      <c r="ET124" s="1636">
        <v>5406</v>
      </c>
      <c r="EU124" s="1637">
        <v>40</v>
      </c>
      <c r="EV124" s="1636">
        <v>176</v>
      </c>
      <c r="EW124" s="1637"/>
      <c r="EX124" s="1637"/>
      <c r="EY124" s="1637"/>
      <c r="EZ124" s="1637"/>
      <c r="FA124" s="1637"/>
      <c r="FB124" s="1637"/>
      <c r="FC124" s="1637"/>
      <c r="FD124" s="1637"/>
      <c r="FE124" s="1637"/>
      <c r="FF124" s="1637"/>
      <c r="FG124" s="1637"/>
      <c r="FH124" s="1637"/>
      <c r="FI124" s="1637"/>
      <c r="FJ124" s="1637"/>
      <c r="FK124" s="1637"/>
      <c r="FL124" s="1637"/>
      <c r="FM124" s="1637"/>
      <c r="FN124" s="1637"/>
      <c r="FO124" s="1637"/>
      <c r="FP124" s="1637"/>
      <c r="FQ124" s="1637"/>
      <c r="FR124" s="1637"/>
      <c r="FS124" s="1637"/>
      <c r="FT124" s="1637"/>
      <c r="FU124" s="1637"/>
      <c r="FV124" s="1637"/>
      <c r="FW124" s="1637"/>
      <c r="FX124" s="1637"/>
      <c r="FY124" s="1895"/>
      <c r="FZ124" s="1959"/>
      <c r="GA124" s="1637"/>
      <c r="GB124" s="1637"/>
      <c r="GC124" s="1637"/>
      <c r="GD124" s="1637"/>
      <c r="GE124" s="1637"/>
      <c r="GF124" s="1637"/>
      <c r="GG124" s="1637"/>
      <c r="GH124" s="1637"/>
      <c r="GI124" s="1637"/>
      <c r="GJ124" s="1637"/>
      <c r="GK124" s="1637"/>
      <c r="GL124" s="1637"/>
      <c r="GM124" s="1637"/>
      <c r="GN124" s="1637"/>
      <c r="GO124" s="1637"/>
      <c r="GP124" s="1637"/>
      <c r="GQ124" s="1637"/>
      <c r="GR124" s="1637"/>
      <c r="GS124" s="1637"/>
      <c r="GT124" s="2471"/>
    </row>
    <row r="125" spans="1:203">
      <c r="A125" s="1893" t="s">
        <v>2425</v>
      </c>
      <c r="B125" s="1893">
        <v>2017</v>
      </c>
      <c r="C125" s="1651">
        <v>1340397</v>
      </c>
      <c r="D125" s="1885">
        <v>62417</v>
      </c>
      <c r="E125" s="1651">
        <v>17575</v>
      </c>
      <c r="F125" s="1885">
        <v>17232</v>
      </c>
      <c r="G125" s="1651">
        <v>23876</v>
      </c>
      <c r="H125" s="1885">
        <v>15425</v>
      </c>
      <c r="I125" s="1651">
        <v>15331</v>
      </c>
      <c r="J125" s="1885">
        <v>24778</v>
      </c>
      <c r="K125" s="1651">
        <v>32260</v>
      </c>
      <c r="L125" s="1885">
        <v>21829</v>
      </c>
      <c r="M125" s="1651">
        <v>22585</v>
      </c>
      <c r="N125" s="1885">
        <v>65764</v>
      </c>
      <c r="O125" s="1651">
        <v>59009</v>
      </c>
      <c r="P125" s="1885">
        <v>116451</v>
      </c>
      <c r="Q125" s="1651">
        <v>80352</v>
      </c>
      <c r="R125" s="1885">
        <v>29323</v>
      </c>
      <c r="S125" s="1651">
        <v>13161</v>
      </c>
      <c r="T125" s="1885">
        <v>12727</v>
      </c>
      <c r="U125" s="1651">
        <v>9347</v>
      </c>
      <c r="V125" s="1885">
        <v>9678</v>
      </c>
      <c r="W125" s="1651">
        <v>25665</v>
      </c>
      <c r="X125" s="1885">
        <v>22964</v>
      </c>
      <c r="Y125" s="1651">
        <v>41078</v>
      </c>
      <c r="Z125" s="1885">
        <v>67177</v>
      </c>
      <c r="AA125" s="1651">
        <v>20531</v>
      </c>
      <c r="AB125" s="1885">
        <v>13082</v>
      </c>
      <c r="AC125" s="1651">
        <v>26430</v>
      </c>
      <c r="AD125" s="1885">
        <v>87082</v>
      </c>
      <c r="AE125" s="1651">
        <v>56584</v>
      </c>
      <c r="AF125" s="1885">
        <v>14486</v>
      </c>
      <c r="AG125" s="1651">
        <v>12772</v>
      </c>
      <c r="AH125" s="1885">
        <v>7536</v>
      </c>
      <c r="AI125" s="1651">
        <v>9694</v>
      </c>
      <c r="AJ125" s="1885">
        <v>21604</v>
      </c>
      <c r="AK125" s="1651">
        <v>30795</v>
      </c>
      <c r="AL125" s="1885">
        <v>18712</v>
      </c>
      <c r="AM125" s="1651">
        <v>10207</v>
      </c>
      <c r="AN125" s="1885">
        <v>11894</v>
      </c>
      <c r="AO125" s="1651">
        <v>18148</v>
      </c>
      <c r="AP125" s="1885">
        <v>10150</v>
      </c>
      <c r="AQ125" s="1651">
        <v>52530</v>
      </c>
      <c r="AR125" s="1885">
        <v>9974</v>
      </c>
      <c r="AS125" s="1651">
        <v>17515</v>
      </c>
      <c r="AT125" s="1885">
        <v>21588</v>
      </c>
      <c r="AU125" s="1651">
        <v>14398</v>
      </c>
      <c r="AV125" s="1885">
        <v>13749</v>
      </c>
      <c r="AW125" s="1651">
        <v>21833</v>
      </c>
      <c r="AX125" s="1885">
        <v>11945</v>
      </c>
      <c r="AY125" s="1651">
        <v>122</v>
      </c>
      <c r="AZ125" s="1650">
        <v>1032</v>
      </c>
      <c r="BA125" s="1627">
        <v>690683</v>
      </c>
      <c r="BB125" s="1626">
        <v>31995</v>
      </c>
      <c r="BC125" s="1627">
        <v>8868</v>
      </c>
      <c r="BD125" s="1626">
        <v>8658</v>
      </c>
      <c r="BE125" s="1627">
        <v>12230</v>
      </c>
      <c r="BF125" s="1626">
        <v>7513</v>
      </c>
      <c r="BG125" s="1627">
        <v>7438</v>
      </c>
      <c r="BH125" s="1626">
        <v>12555</v>
      </c>
      <c r="BI125" s="1627">
        <v>17021</v>
      </c>
      <c r="BJ125" s="1626">
        <v>11183</v>
      </c>
      <c r="BK125" s="1627">
        <v>11727</v>
      </c>
      <c r="BL125" s="1626">
        <v>35789</v>
      </c>
      <c r="BM125" s="1627">
        <v>31977</v>
      </c>
      <c r="BN125" s="1626">
        <v>61471</v>
      </c>
      <c r="BO125" s="1627">
        <v>43285</v>
      </c>
      <c r="BP125" s="1626">
        <v>14650</v>
      </c>
      <c r="BQ125" s="1627">
        <v>6543</v>
      </c>
      <c r="BR125" s="1626">
        <v>6317</v>
      </c>
      <c r="BS125" s="1627">
        <v>4672</v>
      </c>
      <c r="BT125" s="1626">
        <v>4903</v>
      </c>
      <c r="BU125" s="1627">
        <v>12760</v>
      </c>
      <c r="BV125" s="1626">
        <v>11781</v>
      </c>
      <c r="BW125" s="1627">
        <v>21193</v>
      </c>
      <c r="BX125" s="1626">
        <v>35929</v>
      </c>
      <c r="BY125" s="1627">
        <v>10468</v>
      </c>
      <c r="BZ125" s="1626">
        <v>6662</v>
      </c>
      <c r="CA125" s="1627">
        <v>13288</v>
      </c>
      <c r="CB125" s="1626">
        <v>46436</v>
      </c>
      <c r="CC125" s="1651">
        <v>29109</v>
      </c>
      <c r="CD125" s="1626">
        <v>7344</v>
      </c>
      <c r="CE125" s="1627">
        <v>6339</v>
      </c>
      <c r="CF125" s="1626">
        <v>3695</v>
      </c>
      <c r="CG125" s="1627">
        <v>4596</v>
      </c>
      <c r="CH125" s="1626">
        <v>10764</v>
      </c>
      <c r="CI125" s="1627">
        <v>15450</v>
      </c>
      <c r="CJ125" s="1626">
        <v>9293</v>
      </c>
      <c r="CK125" s="1627">
        <v>5040</v>
      </c>
      <c r="CL125" s="1626">
        <v>5967</v>
      </c>
      <c r="CM125" s="1627">
        <v>9014</v>
      </c>
      <c r="CN125" s="1626">
        <v>4920</v>
      </c>
      <c r="CO125" s="1627">
        <v>26332</v>
      </c>
      <c r="CP125" s="1626">
        <v>4809</v>
      </c>
      <c r="CQ125" s="1627">
        <v>8471</v>
      </c>
      <c r="CR125" s="1626">
        <v>10308</v>
      </c>
      <c r="CS125" s="1627">
        <v>7084</v>
      </c>
      <c r="CT125" s="1626">
        <v>6834</v>
      </c>
      <c r="CU125" s="1627">
        <v>10651</v>
      </c>
      <c r="CV125" s="1626">
        <v>6415</v>
      </c>
      <c r="CW125" s="1627">
        <v>76</v>
      </c>
      <c r="CX125" s="1626">
        <v>860</v>
      </c>
      <c r="CY125" s="1627">
        <v>649714</v>
      </c>
      <c r="CZ125" s="1626">
        <v>30422</v>
      </c>
      <c r="DA125" s="1627">
        <v>8707</v>
      </c>
      <c r="DB125" s="1626">
        <v>8574</v>
      </c>
      <c r="DC125" s="1627">
        <v>11646</v>
      </c>
      <c r="DD125" s="1626">
        <v>7912</v>
      </c>
      <c r="DE125" s="1627">
        <v>7893</v>
      </c>
      <c r="DF125" s="1626">
        <v>12223</v>
      </c>
      <c r="DG125" s="1627">
        <v>15239</v>
      </c>
      <c r="DH125" s="1626">
        <v>10646</v>
      </c>
      <c r="DI125" s="1627">
        <v>10858</v>
      </c>
      <c r="DJ125" s="1626">
        <v>29975</v>
      </c>
      <c r="DK125" s="1627">
        <v>27032</v>
      </c>
      <c r="DL125" s="1626">
        <v>54980</v>
      </c>
      <c r="DM125" s="1627">
        <v>37067</v>
      </c>
      <c r="DN125" s="1626">
        <v>14673</v>
      </c>
      <c r="DO125" s="1627">
        <v>6618</v>
      </c>
      <c r="DP125" s="1626">
        <v>6410</v>
      </c>
      <c r="DQ125" s="1627">
        <v>4675</v>
      </c>
      <c r="DR125" s="1626">
        <v>4775</v>
      </c>
      <c r="DS125" s="1627">
        <v>12905</v>
      </c>
      <c r="DT125" s="1626">
        <v>11183</v>
      </c>
      <c r="DU125" s="1627">
        <v>19885</v>
      </c>
      <c r="DV125" s="1626">
        <v>31248</v>
      </c>
      <c r="DW125" s="1627">
        <v>10063</v>
      </c>
      <c r="DX125" s="1626">
        <v>6420</v>
      </c>
      <c r="DY125" s="1627">
        <v>13142</v>
      </c>
      <c r="DZ125" s="1626">
        <v>40646</v>
      </c>
      <c r="EA125" s="1651">
        <v>27475</v>
      </c>
      <c r="EB125" s="1626">
        <v>7142</v>
      </c>
      <c r="EC125" s="1627">
        <v>6433</v>
      </c>
      <c r="ED125" s="1626">
        <v>3841</v>
      </c>
      <c r="EE125" s="1627">
        <v>5098</v>
      </c>
      <c r="EF125" s="1626">
        <v>10840</v>
      </c>
      <c r="EG125" s="1627">
        <v>15345</v>
      </c>
      <c r="EH125" s="1626">
        <v>9419</v>
      </c>
      <c r="EI125" s="1627">
        <v>5167</v>
      </c>
      <c r="EJ125" s="1626">
        <v>5927</v>
      </c>
      <c r="EK125" s="1627">
        <v>9134</v>
      </c>
      <c r="EL125" s="1626">
        <v>5230</v>
      </c>
      <c r="EM125" s="1627">
        <v>26198</v>
      </c>
      <c r="EN125" s="1626">
        <v>5165</v>
      </c>
      <c r="EO125" s="1627">
        <v>9044</v>
      </c>
      <c r="EP125" s="1626">
        <v>11280</v>
      </c>
      <c r="EQ125" s="1627">
        <v>7314</v>
      </c>
      <c r="ER125" s="1627">
        <v>6915</v>
      </c>
      <c r="ES125" s="1626">
        <v>11182</v>
      </c>
      <c r="ET125" s="1627">
        <v>5530</v>
      </c>
      <c r="EU125" s="1626">
        <v>46</v>
      </c>
      <c r="EV125" s="1627">
        <v>172</v>
      </c>
      <c r="EW125" s="1626"/>
      <c r="EX125" s="1626"/>
      <c r="EY125" s="1626"/>
      <c r="EZ125" s="1626"/>
      <c r="FA125" s="1626"/>
      <c r="FB125" s="1626"/>
      <c r="FC125" s="1626"/>
      <c r="FD125" s="1626"/>
      <c r="FE125" s="1626"/>
      <c r="FF125" s="1626"/>
      <c r="FG125" s="1626"/>
      <c r="FH125" s="1626"/>
      <c r="FI125" s="1626"/>
      <c r="FJ125" s="1626"/>
      <c r="FK125" s="1626"/>
      <c r="FL125" s="1626"/>
      <c r="FM125" s="1626"/>
      <c r="FN125" s="1626"/>
      <c r="FO125" s="1626"/>
      <c r="FP125" s="1626"/>
      <c r="FQ125" s="1626"/>
      <c r="FR125" s="1626"/>
      <c r="FS125" s="1626"/>
      <c r="FT125" s="1626"/>
      <c r="FU125" s="1626"/>
      <c r="FV125" s="1626"/>
      <c r="FW125" s="1626"/>
      <c r="FX125" s="1626"/>
      <c r="FY125" s="1651"/>
      <c r="FZ125" s="1628"/>
      <c r="GA125" s="1626"/>
      <c r="GB125" s="1626"/>
      <c r="GC125" s="1626"/>
      <c r="GD125" s="1626"/>
      <c r="GE125" s="1626"/>
      <c r="GF125" s="1626"/>
      <c r="GG125" s="1626"/>
      <c r="GH125" s="1626"/>
      <c r="GI125" s="1626"/>
      <c r="GJ125" s="1626"/>
      <c r="GK125" s="1626"/>
      <c r="GL125" s="1626"/>
      <c r="GM125" s="1626"/>
      <c r="GN125" s="1626"/>
      <c r="GO125" s="1626"/>
      <c r="GP125" s="1626"/>
      <c r="GQ125" s="1626"/>
      <c r="GR125" s="1626"/>
      <c r="GS125" s="1626"/>
      <c r="GT125" s="1625"/>
    </row>
    <row r="126" spans="1:203">
      <c r="A126" s="1894" t="s">
        <v>2604</v>
      </c>
      <c r="B126" s="1894">
        <v>2018</v>
      </c>
      <c r="C126" s="1652">
        <v>1362470</v>
      </c>
      <c r="D126" s="1887">
        <v>64187</v>
      </c>
      <c r="E126" s="1652">
        <v>17936</v>
      </c>
      <c r="F126" s="1887">
        <v>17390</v>
      </c>
      <c r="G126" s="1652">
        <v>24520</v>
      </c>
      <c r="H126" s="1887">
        <v>15434</v>
      </c>
      <c r="I126" s="1652">
        <v>15320</v>
      </c>
      <c r="J126" s="1887">
        <v>24747</v>
      </c>
      <c r="K126" s="1652">
        <v>32927</v>
      </c>
      <c r="L126" s="1887">
        <v>21885</v>
      </c>
      <c r="M126" s="1652">
        <v>22937</v>
      </c>
      <c r="N126" s="1887">
        <v>67726</v>
      </c>
      <c r="O126" s="1652">
        <v>59561</v>
      </c>
      <c r="P126" s="1887">
        <v>119253</v>
      </c>
      <c r="Q126" s="1652">
        <v>82336</v>
      </c>
      <c r="R126" s="1887">
        <v>30068</v>
      </c>
      <c r="S126" s="1652">
        <v>13066</v>
      </c>
      <c r="T126" s="1887">
        <v>12723</v>
      </c>
      <c r="U126" s="1652">
        <v>9221</v>
      </c>
      <c r="V126" s="1887">
        <v>9916</v>
      </c>
      <c r="W126" s="1652">
        <v>25422</v>
      </c>
      <c r="X126" s="1887">
        <v>23062</v>
      </c>
      <c r="Y126" s="1652">
        <v>41972</v>
      </c>
      <c r="Z126" s="1887">
        <v>68833</v>
      </c>
      <c r="AA126" s="1652">
        <v>20900</v>
      </c>
      <c r="AB126" s="1887">
        <v>13246</v>
      </c>
      <c r="AC126" s="1652">
        <v>26654</v>
      </c>
      <c r="AD126" s="1887">
        <v>89494</v>
      </c>
      <c r="AE126" s="1652">
        <v>57452</v>
      </c>
      <c r="AF126" s="1887">
        <v>14674</v>
      </c>
      <c r="AG126" s="1652">
        <v>13062</v>
      </c>
      <c r="AH126" s="1887">
        <v>7309</v>
      </c>
      <c r="AI126" s="1652">
        <v>9724</v>
      </c>
      <c r="AJ126" s="1887">
        <v>22429</v>
      </c>
      <c r="AK126" s="1652">
        <v>31346</v>
      </c>
      <c r="AL126" s="1887">
        <v>18836</v>
      </c>
      <c r="AM126" s="1652">
        <v>10011</v>
      </c>
      <c r="AN126" s="1887">
        <v>12169</v>
      </c>
      <c r="AO126" s="1652">
        <v>18207</v>
      </c>
      <c r="AP126" s="1887">
        <v>10251</v>
      </c>
      <c r="AQ126" s="1652">
        <v>53309</v>
      </c>
      <c r="AR126" s="1887">
        <v>10112</v>
      </c>
      <c r="AS126" s="1652">
        <v>17714</v>
      </c>
      <c r="AT126" s="1887">
        <v>21380</v>
      </c>
      <c r="AU126" s="1652">
        <v>14492</v>
      </c>
      <c r="AV126" s="1887">
        <v>13981</v>
      </c>
      <c r="AW126" s="1652">
        <v>22106</v>
      </c>
      <c r="AX126" s="1887">
        <v>12157</v>
      </c>
      <c r="AY126" s="1652">
        <v>154</v>
      </c>
      <c r="AZ126" s="1654">
        <v>859</v>
      </c>
      <c r="BA126" s="1629">
        <v>699138</v>
      </c>
      <c r="BB126" s="1644">
        <v>32757</v>
      </c>
      <c r="BC126" s="1629">
        <v>8925</v>
      </c>
      <c r="BD126" s="1644">
        <v>8657</v>
      </c>
      <c r="BE126" s="1629">
        <v>12496</v>
      </c>
      <c r="BF126" s="1644">
        <v>7519</v>
      </c>
      <c r="BG126" s="1629">
        <v>7490</v>
      </c>
      <c r="BH126" s="1644">
        <v>12322</v>
      </c>
      <c r="BI126" s="1629">
        <v>17344</v>
      </c>
      <c r="BJ126" s="1644">
        <v>11219</v>
      </c>
      <c r="BK126" s="1629">
        <v>11748</v>
      </c>
      <c r="BL126" s="1644">
        <v>37154</v>
      </c>
      <c r="BM126" s="1629">
        <v>32209</v>
      </c>
      <c r="BN126" s="1644">
        <v>62466</v>
      </c>
      <c r="BO126" s="1629">
        <v>43899</v>
      </c>
      <c r="BP126" s="1644">
        <v>14870</v>
      </c>
      <c r="BQ126" s="1629">
        <v>6478</v>
      </c>
      <c r="BR126" s="1644">
        <v>6256</v>
      </c>
      <c r="BS126" s="1629">
        <v>4623</v>
      </c>
      <c r="BT126" s="1644">
        <v>5001</v>
      </c>
      <c r="BU126" s="1629">
        <v>12623</v>
      </c>
      <c r="BV126" s="1644">
        <v>11847</v>
      </c>
      <c r="BW126" s="1629">
        <v>21587</v>
      </c>
      <c r="BX126" s="1644">
        <v>36713</v>
      </c>
      <c r="BY126" s="1629">
        <v>10555</v>
      </c>
      <c r="BZ126" s="1644">
        <v>6732</v>
      </c>
      <c r="CA126" s="1629">
        <v>13516</v>
      </c>
      <c r="CB126" s="1644">
        <v>47684</v>
      </c>
      <c r="CC126" s="1652">
        <v>29388</v>
      </c>
      <c r="CD126" s="1644">
        <v>7479</v>
      </c>
      <c r="CE126" s="1629">
        <v>6502</v>
      </c>
      <c r="CF126" s="1644">
        <v>3569</v>
      </c>
      <c r="CG126" s="1629">
        <v>4611</v>
      </c>
      <c r="CH126" s="1644">
        <v>11196</v>
      </c>
      <c r="CI126" s="1629">
        <v>15816</v>
      </c>
      <c r="CJ126" s="1644">
        <v>9036</v>
      </c>
      <c r="CK126" s="1629">
        <v>4939</v>
      </c>
      <c r="CL126" s="1644">
        <v>6034</v>
      </c>
      <c r="CM126" s="1629">
        <v>8936</v>
      </c>
      <c r="CN126" s="1644">
        <v>4892</v>
      </c>
      <c r="CO126" s="1629">
        <v>26487</v>
      </c>
      <c r="CP126" s="1644">
        <v>4882</v>
      </c>
      <c r="CQ126" s="1629">
        <v>8550</v>
      </c>
      <c r="CR126" s="1644">
        <v>10425</v>
      </c>
      <c r="CS126" s="1629">
        <v>7058</v>
      </c>
      <c r="CT126" s="1644">
        <v>6835</v>
      </c>
      <c r="CU126" s="1629">
        <v>10678</v>
      </c>
      <c r="CV126" s="1644">
        <v>6311</v>
      </c>
      <c r="CW126" s="1629">
        <v>103</v>
      </c>
      <c r="CX126" s="1644">
        <v>721</v>
      </c>
      <c r="CY126" s="1629">
        <v>663332</v>
      </c>
      <c r="CZ126" s="1644">
        <v>31430</v>
      </c>
      <c r="DA126" s="1629">
        <v>9011</v>
      </c>
      <c r="DB126" s="1644">
        <v>8733</v>
      </c>
      <c r="DC126" s="1629">
        <v>12024</v>
      </c>
      <c r="DD126" s="1644">
        <v>7915</v>
      </c>
      <c r="DE126" s="1629">
        <v>7830</v>
      </c>
      <c r="DF126" s="1644">
        <v>12425</v>
      </c>
      <c r="DG126" s="1629">
        <v>15583</v>
      </c>
      <c r="DH126" s="1644">
        <v>10666</v>
      </c>
      <c r="DI126" s="1629">
        <v>11189</v>
      </c>
      <c r="DJ126" s="1644">
        <v>30572</v>
      </c>
      <c r="DK126" s="1629">
        <v>27352</v>
      </c>
      <c r="DL126" s="1644">
        <v>56787</v>
      </c>
      <c r="DM126" s="1629">
        <v>38437</v>
      </c>
      <c r="DN126" s="1644">
        <v>15198</v>
      </c>
      <c r="DO126" s="1629">
        <v>6588</v>
      </c>
      <c r="DP126" s="1644">
        <v>6467</v>
      </c>
      <c r="DQ126" s="1629">
        <v>4598</v>
      </c>
      <c r="DR126" s="1644">
        <v>4915</v>
      </c>
      <c r="DS126" s="1629">
        <v>12799</v>
      </c>
      <c r="DT126" s="1644">
        <v>11215</v>
      </c>
      <c r="DU126" s="1629">
        <v>20385</v>
      </c>
      <c r="DV126" s="1644">
        <v>32120</v>
      </c>
      <c r="DW126" s="1629">
        <v>10345</v>
      </c>
      <c r="DX126" s="1644">
        <v>6514</v>
      </c>
      <c r="DY126" s="1629">
        <v>13138</v>
      </c>
      <c r="DZ126" s="1644">
        <v>41810</v>
      </c>
      <c r="EA126" s="1652">
        <v>28064</v>
      </c>
      <c r="EB126" s="1644">
        <v>7195</v>
      </c>
      <c r="EC126" s="1629">
        <v>6560</v>
      </c>
      <c r="ED126" s="1644">
        <v>3740</v>
      </c>
      <c r="EE126" s="1629">
        <v>5113</v>
      </c>
      <c r="EF126" s="1644">
        <v>11233</v>
      </c>
      <c r="EG126" s="1629">
        <v>15530</v>
      </c>
      <c r="EH126" s="1644">
        <v>9800</v>
      </c>
      <c r="EI126" s="1629">
        <v>5072</v>
      </c>
      <c r="EJ126" s="1644">
        <v>6135</v>
      </c>
      <c r="EK126" s="1629">
        <v>9271</v>
      </c>
      <c r="EL126" s="1644">
        <v>5359</v>
      </c>
      <c r="EM126" s="1629">
        <v>26822</v>
      </c>
      <c r="EN126" s="1644">
        <v>5230</v>
      </c>
      <c r="EO126" s="1629">
        <v>9164</v>
      </c>
      <c r="EP126" s="1644">
        <v>10955</v>
      </c>
      <c r="EQ126" s="1629">
        <v>7434</v>
      </c>
      <c r="ER126" s="1629">
        <v>7146</v>
      </c>
      <c r="ES126" s="1644">
        <v>11428</v>
      </c>
      <c r="ET126" s="1629">
        <v>5846</v>
      </c>
      <c r="EU126" s="1644">
        <v>51</v>
      </c>
      <c r="EV126" s="1629">
        <v>138</v>
      </c>
      <c r="EW126" s="1644"/>
      <c r="EX126" s="1644"/>
      <c r="EY126" s="1644"/>
      <c r="EZ126" s="1644"/>
      <c r="FA126" s="1644"/>
      <c r="FB126" s="1644"/>
      <c r="FC126" s="1644"/>
      <c r="FD126" s="1644"/>
      <c r="FE126" s="1644"/>
      <c r="FF126" s="1644"/>
      <c r="FG126" s="1644"/>
      <c r="FH126" s="1644"/>
      <c r="FI126" s="1644"/>
      <c r="FJ126" s="1644"/>
      <c r="FK126" s="1644"/>
      <c r="FL126" s="1644"/>
      <c r="FM126" s="1644"/>
      <c r="FN126" s="1644"/>
      <c r="FO126" s="1644"/>
      <c r="FP126" s="1644"/>
      <c r="FQ126" s="1644"/>
      <c r="FR126" s="1644"/>
      <c r="FS126" s="1644"/>
      <c r="FT126" s="1644"/>
      <c r="FU126" s="1644"/>
      <c r="FV126" s="1644"/>
      <c r="FW126" s="1644"/>
      <c r="FX126" s="1644"/>
      <c r="FY126" s="1652"/>
      <c r="FZ126" s="1628"/>
      <c r="GA126" s="1626"/>
      <c r="GB126" s="1626"/>
      <c r="GC126" s="1626"/>
      <c r="GD126" s="1626"/>
      <c r="GE126" s="1626"/>
      <c r="GF126" s="1626"/>
      <c r="GG126" s="1626"/>
      <c r="GH126" s="1626"/>
      <c r="GI126" s="1626"/>
      <c r="GJ126" s="1626"/>
      <c r="GK126" s="1626"/>
      <c r="GL126" s="1626"/>
      <c r="GM126" s="1626"/>
      <c r="GN126" s="1626"/>
      <c r="GO126" s="1626"/>
      <c r="GP126" s="1626"/>
      <c r="GQ126" s="1626"/>
      <c r="GR126" s="1626"/>
      <c r="GS126" s="1626"/>
      <c r="GT126" s="1625"/>
    </row>
    <row r="127" spans="1:203">
      <c r="A127" s="2313" t="s">
        <v>2691</v>
      </c>
      <c r="B127" s="2313">
        <v>2019</v>
      </c>
      <c r="C127" s="2477">
        <v>1381093</v>
      </c>
      <c r="D127" s="2318">
        <v>65498</v>
      </c>
      <c r="E127" s="2477">
        <v>18424</v>
      </c>
      <c r="F127" s="2318">
        <v>17826</v>
      </c>
      <c r="G127" s="2477">
        <v>25202</v>
      </c>
      <c r="H127" s="2318">
        <v>15784</v>
      </c>
      <c r="I127" s="2477">
        <v>15719</v>
      </c>
      <c r="J127" s="2318">
        <v>25004</v>
      </c>
      <c r="K127" s="2477">
        <v>33440</v>
      </c>
      <c r="L127" s="2318">
        <v>22138</v>
      </c>
      <c r="M127" s="2477">
        <v>23254</v>
      </c>
      <c r="N127" s="2318">
        <v>69537</v>
      </c>
      <c r="O127" s="2477">
        <v>62004</v>
      </c>
      <c r="P127" s="2318">
        <v>120870</v>
      </c>
      <c r="Q127" s="2477">
        <v>83968</v>
      </c>
      <c r="R127" s="2318">
        <v>30572</v>
      </c>
      <c r="S127" s="2477">
        <v>13207</v>
      </c>
      <c r="T127" s="2318">
        <v>12900</v>
      </c>
      <c r="U127" s="2477">
        <v>9593</v>
      </c>
      <c r="V127" s="2318">
        <v>10083</v>
      </c>
      <c r="W127" s="2477">
        <v>26041</v>
      </c>
      <c r="X127" s="2318">
        <v>23417</v>
      </c>
      <c r="Y127" s="2477">
        <v>42190</v>
      </c>
      <c r="Z127" s="2318">
        <v>69932</v>
      </c>
      <c r="AA127" s="2477">
        <v>20811</v>
      </c>
      <c r="AB127" s="2318">
        <v>13221</v>
      </c>
      <c r="AC127" s="2477">
        <v>27028</v>
      </c>
      <c r="AD127" s="2318">
        <v>90410</v>
      </c>
      <c r="AE127" s="2477">
        <v>57938</v>
      </c>
      <c r="AF127" s="2318">
        <v>14660</v>
      </c>
      <c r="AG127" s="2477">
        <v>12837</v>
      </c>
      <c r="AH127" s="2318">
        <v>7605</v>
      </c>
      <c r="AI127" s="2477">
        <v>9710</v>
      </c>
      <c r="AJ127" s="2318">
        <v>21944</v>
      </c>
      <c r="AK127" s="2477">
        <v>31237</v>
      </c>
      <c r="AL127" s="2318">
        <v>19081</v>
      </c>
      <c r="AM127" s="2477">
        <v>10126</v>
      </c>
      <c r="AN127" s="2318">
        <v>12148</v>
      </c>
      <c r="AO127" s="2477">
        <v>18281</v>
      </c>
      <c r="AP127" s="2318">
        <v>10317</v>
      </c>
      <c r="AQ127" s="2477">
        <v>54099</v>
      </c>
      <c r="AR127" s="2318">
        <v>9967</v>
      </c>
      <c r="AS127" s="2477">
        <v>17612</v>
      </c>
      <c r="AT127" s="2318">
        <v>21670</v>
      </c>
      <c r="AU127" s="2477">
        <v>14614</v>
      </c>
      <c r="AV127" s="2318">
        <v>13788</v>
      </c>
      <c r="AW127" s="2477">
        <v>21834</v>
      </c>
      <c r="AX127" s="2318">
        <v>12509</v>
      </c>
      <c r="AY127" s="2477">
        <v>135</v>
      </c>
      <c r="AZ127" s="2318">
        <v>908</v>
      </c>
      <c r="BA127" s="2477">
        <v>707421</v>
      </c>
      <c r="BB127" s="2318">
        <v>33134</v>
      </c>
      <c r="BC127" s="2477">
        <v>9286</v>
      </c>
      <c r="BD127" s="2318">
        <v>8816</v>
      </c>
      <c r="BE127" s="2477">
        <v>12769</v>
      </c>
      <c r="BF127" s="2318">
        <v>7629</v>
      </c>
      <c r="BG127" s="2477">
        <v>7602</v>
      </c>
      <c r="BH127" s="2318">
        <v>12471</v>
      </c>
      <c r="BI127" s="2477">
        <v>17473</v>
      </c>
      <c r="BJ127" s="2318">
        <v>11236</v>
      </c>
      <c r="BK127" s="2477">
        <v>11896</v>
      </c>
      <c r="BL127" s="2318">
        <v>38144</v>
      </c>
      <c r="BM127" s="2477">
        <v>33522</v>
      </c>
      <c r="BN127" s="2318">
        <v>63222</v>
      </c>
      <c r="BO127" s="2477">
        <v>44768</v>
      </c>
      <c r="BP127" s="2318">
        <v>15032</v>
      </c>
      <c r="BQ127" s="2477">
        <v>6555</v>
      </c>
      <c r="BR127" s="2318">
        <v>6358</v>
      </c>
      <c r="BS127" s="2477">
        <v>4753</v>
      </c>
      <c r="BT127" s="2318">
        <v>5133</v>
      </c>
      <c r="BU127" s="2477">
        <v>12863</v>
      </c>
      <c r="BV127" s="2318">
        <v>11924</v>
      </c>
      <c r="BW127" s="2477">
        <v>21642</v>
      </c>
      <c r="BX127" s="2318">
        <v>37162</v>
      </c>
      <c r="BY127" s="2477">
        <v>10680</v>
      </c>
      <c r="BZ127" s="2318">
        <v>6718</v>
      </c>
      <c r="CA127" s="2477">
        <v>13645</v>
      </c>
      <c r="CB127" s="2318">
        <v>48057</v>
      </c>
      <c r="CC127" s="2477">
        <v>29589</v>
      </c>
      <c r="CD127" s="2318">
        <v>7471</v>
      </c>
      <c r="CE127" s="2477">
        <v>6374</v>
      </c>
      <c r="CF127" s="2318">
        <v>3646</v>
      </c>
      <c r="CG127" s="2477">
        <v>4759</v>
      </c>
      <c r="CH127" s="2318">
        <v>11022</v>
      </c>
      <c r="CI127" s="2477">
        <v>15680</v>
      </c>
      <c r="CJ127" s="2318">
        <v>9296</v>
      </c>
      <c r="CK127" s="2477">
        <v>4876</v>
      </c>
      <c r="CL127" s="2318">
        <v>5925</v>
      </c>
      <c r="CM127" s="2477">
        <v>8913</v>
      </c>
      <c r="CN127" s="2318">
        <v>5035</v>
      </c>
      <c r="CO127" s="2477">
        <v>26731</v>
      </c>
      <c r="CP127" s="2318">
        <v>4784</v>
      </c>
      <c r="CQ127" s="2477">
        <v>8548</v>
      </c>
      <c r="CR127" s="2318">
        <v>10444</v>
      </c>
      <c r="CS127" s="2477">
        <v>7043</v>
      </c>
      <c r="CT127" s="2318">
        <v>6732</v>
      </c>
      <c r="CU127" s="2477">
        <v>10471</v>
      </c>
      <c r="CV127" s="2318">
        <v>6767</v>
      </c>
      <c r="CW127" s="2477">
        <v>89</v>
      </c>
      <c r="CX127" s="2318">
        <v>736</v>
      </c>
      <c r="CY127" s="2477">
        <v>673672</v>
      </c>
      <c r="CZ127" s="2318">
        <v>32364</v>
      </c>
      <c r="DA127" s="2477">
        <v>9138</v>
      </c>
      <c r="DB127" s="2318">
        <v>9010</v>
      </c>
      <c r="DC127" s="2477">
        <v>12433</v>
      </c>
      <c r="DD127" s="2318">
        <v>8155</v>
      </c>
      <c r="DE127" s="2477">
        <v>8117</v>
      </c>
      <c r="DF127" s="2318">
        <v>12533</v>
      </c>
      <c r="DG127" s="2477">
        <v>15967</v>
      </c>
      <c r="DH127" s="2318">
        <v>10902</v>
      </c>
      <c r="DI127" s="2477">
        <v>11358</v>
      </c>
      <c r="DJ127" s="2318">
        <v>31393</v>
      </c>
      <c r="DK127" s="2477">
        <v>28482</v>
      </c>
      <c r="DL127" s="2318">
        <v>57648</v>
      </c>
      <c r="DM127" s="2477">
        <v>39200</v>
      </c>
      <c r="DN127" s="2318">
        <v>15540</v>
      </c>
      <c r="DO127" s="2477">
        <v>6652</v>
      </c>
      <c r="DP127" s="2318">
        <v>6542</v>
      </c>
      <c r="DQ127" s="2477">
        <v>4840</v>
      </c>
      <c r="DR127" s="2318">
        <v>4950</v>
      </c>
      <c r="DS127" s="2477">
        <v>13178</v>
      </c>
      <c r="DT127" s="2318">
        <v>11493</v>
      </c>
      <c r="DU127" s="2477">
        <v>20548</v>
      </c>
      <c r="DV127" s="2318">
        <v>32770</v>
      </c>
      <c r="DW127" s="2477">
        <v>10131</v>
      </c>
      <c r="DX127" s="2318">
        <v>6503</v>
      </c>
      <c r="DY127" s="2477">
        <v>13383</v>
      </c>
      <c r="DZ127" s="2318">
        <v>42353</v>
      </c>
      <c r="EA127" s="2477">
        <v>28349</v>
      </c>
      <c r="EB127" s="2318">
        <v>7189</v>
      </c>
      <c r="EC127" s="2477">
        <v>6463</v>
      </c>
      <c r="ED127" s="2318">
        <v>3959</v>
      </c>
      <c r="EE127" s="2477">
        <v>4951</v>
      </c>
      <c r="EF127" s="2318">
        <v>10922</v>
      </c>
      <c r="EG127" s="2477">
        <v>15557</v>
      </c>
      <c r="EH127" s="2318">
        <v>9785</v>
      </c>
      <c r="EI127" s="2477">
        <v>5250</v>
      </c>
      <c r="EJ127" s="2318">
        <v>6223</v>
      </c>
      <c r="EK127" s="2477">
        <v>9368</v>
      </c>
      <c r="EL127" s="2318">
        <v>5282</v>
      </c>
      <c r="EM127" s="2477">
        <v>27368</v>
      </c>
      <c r="EN127" s="2318">
        <v>5183</v>
      </c>
      <c r="EO127" s="2477">
        <v>9064</v>
      </c>
      <c r="EP127" s="2318">
        <v>11226</v>
      </c>
      <c r="EQ127" s="2477">
        <v>7571</v>
      </c>
      <c r="ER127" s="2477">
        <v>7056</v>
      </c>
      <c r="ES127" s="2318">
        <v>11363</v>
      </c>
      <c r="ET127" s="2477">
        <v>5742</v>
      </c>
      <c r="EU127" s="2318">
        <v>46</v>
      </c>
      <c r="EV127" s="2477">
        <v>172</v>
      </c>
      <c r="EW127" s="2476"/>
      <c r="EX127" s="2318"/>
      <c r="EY127" s="2318"/>
      <c r="EZ127" s="2318"/>
      <c r="FA127" s="2318"/>
      <c r="FB127" s="2318"/>
      <c r="FC127" s="2318"/>
      <c r="FD127" s="2318"/>
      <c r="FE127" s="2318"/>
      <c r="FF127" s="2318"/>
      <c r="FG127" s="2318"/>
      <c r="FH127" s="2318"/>
      <c r="FI127" s="2318"/>
      <c r="FJ127" s="2318"/>
      <c r="FK127" s="2318"/>
      <c r="FL127" s="2318"/>
      <c r="FM127" s="2318"/>
      <c r="FN127" s="2318"/>
      <c r="FO127" s="2318"/>
      <c r="FP127" s="2318"/>
      <c r="FQ127" s="2318"/>
      <c r="FR127" s="2318"/>
      <c r="FS127" s="2318"/>
      <c r="FT127" s="2318"/>
      <c r="FU127" s="2318"/>
      <c r="FV127" s="2318"/>
      <c r="FW127" s="2318"/>
      <c r="FX127" s="2318"/>
      <c r="FY127" s="2476"/>
      <c r="FZ127" s="2578"/>
      <c r="GT127" s="2579"/>
    </row>
    <row r="128" spans="1:203">
      <c r="A128" s="2313" t="s">
        <v>2753</v>
      </c>
      <c r="B128" s="2313">
        <v>2020</v>
      </c>
      <c r="C128" s="2477">
        <v>1372755</v>
      </c>
      <c r="D128" s="2318">
        <v>65078</v>
      </c>
      <c r="E128" s="2477">
        <v>17905</v>
      </c>
      <c r="F128" s="2318">
        <v>17204</v>
      </c>
      <c r="G128" s="2477">
        <v>24632</v>
      </c>
      <c r="H128" s="2318">
        <v>15379</v>
      </c>
      <c r="I128" s="2477">
        <v>15348</v>
      </c>
      <c r="J128" s="2318">
        <v>24515</v>
      </c>
      <c r="K128" s="2477">
        <v>32931</v>
      </c>
      <c r="L128" s="2318">
        <v>21702</v>
      </c>
      <c r="M128" s="2477">
        <v>23286</v>
      </c>
      <c r="N128" s="2318">
        <v>70758</v>
      </c>
      <c r="O128" s="2477">
        <v>62118</v>
      </c>
      <c r="P128" s="2318">
        <v>121219</v>
      </c>
      <c r="Q128" s="2477">
        <v>84601</v>
      </c>
      <c r="R128" s="2318">
        <v>29455</v>
      </c>
      <c r="S128" s="2477">
        <v>12981</v>
      </c>
      <c r="T128" s="2318">
        <v>12721</v>
      </c>
      <c r="U128" s="2477">
        <v>9286</v>
      </c>
      <c r="V128" s="2318">
        <v>9796</v>
      </c>
      <c r="W128" s="2477">
        <v>25428</v>
      </c>
      <c r="X128" s="2318">
        <v>22720</v>
      </c>
      <c r="Y128" s="2477">
        <v>42191</v>
      </c>
      <c r="Z128" s="2318">
        <v>70518</v>
      </c>
      <c r="AA128" s="2477">
        <v>20716</v>
      </c>
      <c r="AB128" s="2318">
        <v>13039</v>
      </c>
      <c r="AC128" s="2477">
        <v>26860</v>
      </c>
      <c r="AD128" s="2318">
        <v>91644</v>
      </c>
      <c r="AE128" s="2477">
        <v>58654</v>
      </c>
      <c r="AF128" s="2318">
        <v>14678</v>
      </c>
      <c r="AG128" s="2477">
        <v>12610</v>
      </c>
      <c r="AH128" s="2318">
        <v>7096</v>
      </c>
      <c r="AI128" s="2477">
        <v>9585</v>
      </c>
      <c r="AJ128" s="2318">
        <v>21788</v>
      </c>
      <c r="AK128" s="2477">
        <v>30244</v>
      </c>
      <c r="AL128" s="2318">
        <v>18477</v>
      </c>
      <c r="AM128" s="2477">
        <v>9886</v>
      </c>
      <c r="AN128" s="2318">
        <v>12183</v>
      </c>
      <c r="AO128" s="2477">
        <v>18036</v>
      </c>
      <c r="AP128" s="2318">
        <v>9998</v>
      </c>
      <c r="AQ128" s="2477">
        <v>53273</v>
      </c>
      <c r="AR128" s="2318">
        <v>9963</v>
      </c>
      <c r="AS128" s="2477">
        <v>17646</v>
      </c>
      <c r="AT128" s="2318">
        <v>21156</v>
      </c>
      <c r="AU128" s="2477">
        <v>14444</v>
      </c>
      <c r="AV128" s="2318">
        <v>14140</v>
      </c>
      <c r="AW128" s="2477">
        <v>21501</v>
      </c>
      <c r="AX128" s="2318">
        <v>12390</v>
      </c>
      <c r="AY128" s="2477">
        <v>120</v>
      </c>
      <c r="AZ128" s="2482">
        <v>968</v>
      </c>
      <c r="BA128" s="2477">
        <v>706834</v>
      </c>
      <c r="BB128" s="2318">
        <v>32794</v>
      </c>
      <c r="BC128" s="2477">
        <v>8942</v>
      </c>
      <c r="BD128" s="2318">
        <v>8443</v>
      </c>
      <c r="BE128" s="2477">
        <v>12454</v>
      </c>
      <c r="BF128" s="2318">
        <v>7619</v>
      </c>
      <c r="BG128" s="2477">
        <v>7381</v>
      </c>
      <c r="BH128" s="2318">
        <v>12228</v>
      </c>
      <c r="BI128" s="2477">
        <v>17438</v>
      </c>
      <c r="BJ128" s="2318">
        <v>11154</v>
      </c>
      <c r="BK128" s="2477">
        <v>12044</v>
      </c>
      <c r="BL128" s="2318">
        <v>38643</v>
      </c>
      <c r="BM128" s="2477">
        <v>33803</v>
      </c>
      <c r="BN128" s="2318">
        <v>63512</v>
      </c>
      <c r="BO128" s="2477">
        <v>45362</v>
      </c>
      <c r="BP128" s="2318">
        <v>14652</v>
      </c>
      <c r="BQ128" s="2477">
        <v>6403</v>
      </c>
      <c r="BR128" s="2318">
        <v>6385</v>
      </c>
      <c r="BS128" s="2477">
        <v>4644</v>
      </c>
      <c r="BT128" s="2318">
        <v>4985</v>
      </c>
      <c r="BU128" s="2477">
        <v>12673</v>
      </c>
      <c r="BV128" s="2318">
        <v>11506</v>
      </c>
      <c r="BW128" s="2477">
        <v>21839</v>
      </c>
      <c r="BX128" s="2318">
        <v>37698</v>
      </c>
      <c r="BY128" s="2477">
        <v>10502</v>
      </c>
      <c r="BZ128" s="2318">
        <v>6661</v>
      </c>
      <c r="CA128" s="2477">
        <v>13718</v>
      </c>
      <c r="CB128" s="2318">
        <v>49011</v>
      </c>
      <c r="CC128" s="2477">
        <v>30259</v>
      </c>
      <c r="CD128" s="2318">
        <v>7526</v>
      </c>
      <c r="CE128" s="2477">
        <v>6242</v>
      </c>
      <c r="CF128" s="2318">
        <v>3464</v>
      </c>
      <c r="CG128" s="2477">
        <v>4581</v>
      </c>
      <c r="CH128" s="2318">
        <v>10995</v>
      </c>
      <c r="CI128" s="2477">
        <v>15258</v>
      </c>
      <c r="CJ128" s="2318">
        <v>9146</v>
      </c>
      <c r="CK128" s="2477">
        <v>4815</v>
      </c>
      <c r="CL128" s="2318">
        <v>6138</v>
      </c>
      <c r="CM128" s="2477">
        <v>8787</v>
      </c>
      <c r="CN128" s="2318">
        <v>4917</v>
      </c>
      <c r="CO128" s="2477">
        <v>26486</v>
      </c>
      <c r="CP128" s="2318">
        <v>4831</v>
      </c>
      <c r="CQ128" s="2477">
        <v>8500</v>
      </c>
      <c r="CR128" s="2318">
        <v>10367</v>
      </c>
      <c r="CS128" s="2477">
        <v>7137</v>
      </c>
      <c r="CT128" s="2318">
        <v>7006</v>
      </c>
      <c r="CU128" s="2477">
        <v>10398</v>
      </c>
      <c r="CV128" s="2318">
        <v>6703</v>
      </c>
      <c r="CW128" s="2477">
        <v>82</v>
      </c>
      <c r="CX128" s="2318">
        <v>702</v>
      </c>
      <c r="CY128" s="2477">
        <v>665921</v>
      </c>
      <c r="CZ128" s="2318">
        <v>32284</v>
      </c>
      <c r="DA128" s="2477">
        <v>8963</v>
      </c>
      <c r="DB128" s="2318">
        <v>8761</v>
      </c>
      <c r="DC128" s="2477">
        <v>12178</v>
      </c>
      <c r="DD128" s="2318">
        <v>7760</v>
      </c>
      <c r="DE128" s="2477">
        <v>7967</v>
      </c>
      <c r="DF128" s="2318">
        <v>12287</v>
      </c>
      <c r="DG128" s="2477">
        <v>15493</v>
      </c>
      <c r="DH128" s="2318">
        <v>10548</v>
      </c>
      <c r="DI128" s="2477">
        <v>11242</v>
      </c>
      <c r="DJ128" s="2318">
        <v>32115</v>
      </c>
      <c r="DK128" s="2477">
        <v>28315</v>
      </c>
      <c r="DL128" s="2318">
        <v>57707</v>
      </c>
      <c r="DM128" s="2477">
        <v>39239</v>
      </c>
      <c r="DN128" s="2318">
        <v>14803</v>
      </c>
      <c r="DO128" s="2477">
        <v>6578</v>
      </c>
      <c r="DP128" s="2318">
        <v>6336</v>
      </c>
      <c r="DQ128" s="2477">
        <v>4642</v>
      </c>
      <c r="DR128" s="2318">
        <v>4811</v>
      </c>
      <c r="DS128" s="2477">
        <v>12755</v>
      </c>
      <c r="DT128" s="2318">
        <v>11214</v>
      </c>
      <c r="DU128" s="2477">
        <v>20352</v>
      </c>
      <c r="DV128" s="2318">
        <v>32820</v>
      </c>
      <c r="DW128" s="2477">
        <v>10214</v>
      </c>
      <c r="DX128" s="2318">
        <v>6378</v>
      </c>
      <c r="DY128" s="2477">
        <v>13142</v>
      </c>
      <c r="DZ128" s="2318">
        <v>42633</v>
      </c>
      <c r="EA128" s="2477">
        <v>28395</v>
      </c>
      <c r="EB128" s="2318">
        <v>7152</v>
      </c>
      <c r="EC128" s="2477">
        <v>6368</v>
      </c>
      <c r="ED128" s="2318">
        <v>3632</v>
      </c>
      <c r="EE128" s="2477">
        <v>5004</v>
      </c>
      <c r="EF128" s="2318">
        <v>10793</v>
      </c>
      <c r="EG128" s="2477">
        <v>14986</v>
      </c>
      <c r="EH128" s="2318">
        <v>9331</v>
      </c>
      <c r="EI128" s="2477">
        <v>5071</v>
      </c>
      <c r="EJ128" s="2318">
        <v>6045</v>
      </c>
      <c r="EK128" s="2477">
        <v>9249</v>
      </c>
      <c r="EL128" s="2318">
        <v>5081</v>
      </c>
      <c r="EM128" s="2477">
        <v>26787</v>
      </c>
      <c r="EN128" s="2318">
        <v>5132</v>
      </c>
      <c r="EO128" s="2477">
        <v>9146</v>
      </c>
      <c r="EP128" s="2318">
        <v>10789</v>
      </c>
      <c r="EQ128" s="2477">
        <v>7307</v>
      </c>
      <c r="ER128" s="2477">
        <v>7134</v>
      </c>
      <c r="ES128" s="2318">
        <v>11103</v>
      </c>
      <c r="ET128" s="2477">
        <v>5687</v>
      </c>
      <c r="EU128" s="2318">
        <v>38</v>
      </c>
      <c r="EV128" s="2477">
        <v>154</v>
      </c>
      <c r="EW128" s="2476"/>
      <c r="EX128" s="2318"/>
      <c r="EY128" s="2318"/>
      <c r="EZ128" s="2318"/>
      <c r="FA128" s="2318"/>
      <c r="FB128" s="2318"/>
      <c r="FC128" s="2318"/>
      <c r="FD128" s="2318"/>
      <c r="FE128" s="2318"/>
      <c r="FF128" s="2318"/>
      <c r="FG128" s="2318"/>
      <c r="FH128" s="2318"/>
      <c r="FI128" s="2318"/>
      <c r="FJ128" s="2318"/>
      <c r="FK128" s="2318"/>
      <c r="FL128" s="2318"/>
      <c r="FM128" s="2318"/>
      <c r="FN128" s="2318"/>
      <c r="FO128" s="2318"/>
      <c r="FP128" s="2318"/>
      <c r="FQ128" s="2318"/>
      <c r="FR128" s="2318"/>
      <c r="FS128" s="2318"/>
      <c r="FT128" s="2318"/>
      <c r="FU128" s="2318"/>
      <c r="FV128" s="2318"/>
      <c r="FW128" s="2318"/>
      <c r="FX128" s="2318"/>
      <c r="FY128" s="2476"/>
      <c r="FZ128" s="2578"/>
      <c r="GT128" s="2579"/>
      <c r="GU128" s="2481">
        <v>44449</v>
      </c>
    </row>
    <row r="129" spans="1:203">
      <c r="A129" s="2313" t="s">
        <v>2805</v>
      </c>
      <c r="B129" s="2313">
        <v>2021</v>
      </c>
      <c r="C129" s="2477">
        <v>1439856</v>
      </c>
      <c r="D129" s="2318">
        <v>69023</v>
      </c>
      <c r="E129" s="2477">
        <v>18785</v>
      </c>
      <c r="F129" s="2318">
        <v>17631</v>
      </c>
      <c r="G129" s="2477">
        <v>25897</v>
      </c>
      <c r="H129" s="2318">
        <v>16019</v>
      </c>
      <c r="I129" s="2477">
        <v>15753</v>
      </c>
      <c r="J129" s="2318">
        <v>25559</v>
      </c>
      <c r="K129" s="2477">
        <v>33814</v>
      </c>
      <c r="L129" s="2318">
        <v>22712</v>
      </c>
      <c r="M129" s="2477">
        <v>24304</v>
      </c>
      <c r="N129" s="2318">
        <v>75164</v>
      </c>
      <c r="O129" s="2477">
        <v>65244</v>
      </c>
      <c r="P129" s="2318">
        <v>127649</v>
      </c>
      <c r="Q129" s="2477">
        <v>89701</v>
      </c>
      <c r="R129" s="2318">
        <v>30990</v>
      </c>
      <c r="S129" s="2477">
        <v>13650</v>
      </c>
      <c r="T129" s="2318">
        <v>13214</v>
      </c>
      <c r="U129" s="2477">
        <v>9721</v>
      </c>
      <c r="V129" s="2318">
        <v>10107</v>
      </c>
      <c r="W129" s="2477">
        <v>26001</v>
      </c>
      <c r="X129" s="2318">
        <v>24126</v>
      </c>
      <c r="Y129" s="2477">
        <v>43194</v>
      </c>
      <c r="Z129" s="2318">
        <v>73769</v>
      </c>
      <c r="AA129" s="2477">
        <v>21639</v>
      </c>
      <c r="AB129" s="2318">
        <v>13674</v>
      </c>
      <c r="AC129" s="2477">
        <v>28316</v>
      </c>
      <c r="AD129" s="2318">
        <v>97282</v>
      </c>
      <c r="AE129" s="2477">
        <v>61980</v>
      </c>
      <c r="AF129" s="2318">
        <v>15573</v>
      </c>
      <c r="AG129" s="2477">
        <v>12930</v>
      </c>
      <c r="AH129" s="2318">
        <v>7605</v>
      </c>
      <c r="AI129" s="2477">
        <v>9851</v>
      </c>
      <c r="AJ129" s="2318">
        <v>22857</v>
      </c>
      <c r="AK129" s="2477">
        <v>31774</v>
      </c>
      <c r="AL129" s="2318">
        <v>19406</v>
      </c>
      <c r="AM129" s="2477">
        <v>10465</v>
      </c>
      <c r="AN129" s="2318">
        <v>12329</v>
      </c>
      <c r="AO129" s="2477">
        <v>18770</v>
      </c>
      <c r="AP129" s="2318">
        <v>10423</v>
      </c>
      <c r="AQ129" s="2477">
        <v>56410</v>
      </c>
      <c r="AR129" s="2318">
        <v>10145</v>
      </c>
      <c r="AS129" s="2477">
        <v>18248</v>
      </c>
      <c r="AT129" s="2318">
        <v>22093</v>
      </c>
      <c r="AU129" s="2477">
        <v>15104</v>
      </c>
      <c r="AV129" s="2318">
        <v>14520</v>
      </c>
      <c r="AW129" s="2477">
        <v>21979</v>
      </c>
      <c r="AX129" s="2318">
        <v>13582</v>
      </c>
      <c r="AY129" s="2477">
        <v>93</v>
      </c>
      <c r="AZ129" s="2575">
        <v>781</v>
      </c>
      <c r="BA129" s="2586">
        <v>738141</v>
      </c>
      <c r="BB129" s="2587">
        <v>34652</v>
      </c>
      <c r="BC129" s="2586">
        <v>9230</v>
      </c>
      <c r="BD129" s="2587">
        <v>8686</v>
      </c>
      <c r="BE129" s="2586">
        <v>12935</v>
      </c>
      <c r="BF129" s="2587">
        <v>7703</v>
      </c>
      <c r="BG129" s="2586">
        <v>7533</v>
      </c>
      <c r="BH129" s="2587">
        <v>12690</v>
      </c>
      <c r="BI129" s="2586">
        <v>17752</v>
      </c>
      <c r="BJ129" s="2587">
        <v>11774</v>
      </c>
      <c r="BK129" s="2586">
        <v>12726</v>
      </c>
      <c r="BL129" s="2587">
        <v>41168</v>
      </c>
      <c r="BM129" s="2586">
        <v>35279</v>
      </c>
      <c r="BN129" s="2587">
        <v>66583</v>
      </c>
      <c r="BO129" s="2586">
        <v>47659</v>
      </c>
      <c r="BP129" s="2587">
        <v>15365</v>
      </c>
      <c r="BQ129" s="2586">
        <v>6834</v>
      </c>
      <c r="BR129" s="2587">
        <v>6498</v>
      </c>
      <c r="BS129" s="2586">
        <v>4743</v>
      </c>
      <c r="BT129" s="2587">
        <v>5097</v>
      </c>
      <c r="BU129" s="2586">
        <v>12808</v>
      </c>
      <c r="BV129" s="2587">
        <v>12363</v>
      </c>
      <c r="BW129" s="2586">
        <v>22210</v>
      </c>
      <c r="BX129" s="2587">
        <v>39082</v>
      </c>
      <c r="BY129" s="2586">
        <v>11041</v>
      </c>
      <c r="BZ129" s="2587">
        <v>6915</v>
      </c>
      <c r="CA129" s="2586">
        <v>14287</v>
      </c>
      <c r="CB129" s="2587">
        <v>51865</v>
      </c>
      <c r="CC129" s="2586">
        <v>31759</v>
      </c>
      <c r="CD129" s="2587">
        <v>7893</v>
      </c>
      <c r="CE129" s="2586">
        <v>6490</v>
      </c>
      <c r="CF129" s="2587">
        <v>3641</v>
      </c>
      <c r="CG129" s="2586">
        <v>4811</v>
      </c>
      <c r="CH129" s="2587">
        <v>11471</v>
      </c>
      <c r="CI129" s="2586">
        <v>15903</v>
      </c>
      <c r="CJ129" s="2587">
        <v>9390</v>
      </c>
      <c r="CK129" s="2586">
        <v>5159</v>
      </c>
      <c r="CL129" s="2587">
        <v>6168</v>
      </c>
      <c r="CM129" s="2586">
        <v>9252</v>
      </c>
      <c r="CN129" s="2587">
        <v>5185</v>
      </c>
      <c r="CO129" s="2586">
        <v>28027</v>
      </c>
      <c r="CP129" s="2587">
        <v>4895</v>
      </c>
      <c r="CQ129" s="2586">
        <v>8854</v>
      </c>
      <c r="CR129" s="2587">
        <v>10719</v>
      </c>
      <c r="CS129" s="2586">
        <v>7303</v>
      </c>
      <c r="CT129" s="2587">
        <v>7153</v>
      </c>
      <c r="CU129" s="2586">
        <v>10647</v>
      </c>
      <c r="CV129" s="2587">
        <v>7256</v>
      </c>
      <c r="CW129" s="2586">
        <v>65</v>
      </c>
      <c r="CX129" s="2587">
        <v>622</v>
      </c>
      <c r="CY129" s="2586">
        <v>701715</v>
      </c>
      <c r="CZ129" s="2587">
        <v>34371</v>
      </c>
      <c r="DA129" s="2586">
        <v>9555</v>
      </c>
      <c r="DB129" s="2587">
        <v>8945</v>
      </c>
      <c r="DC129" s="2586">
        <v>12962</v>
      </c>
      <c r="DD129" s="2587">
        <v>8316</v>
      </c>
      <c r="DE129" s="2586">
        <v>8220</v>
      </c>
      <c r="DF129" s="2587">
        <v>12869</v>
      </c>
      <c r="DG129" s="2586">
        <v>16062</v>
      </c>
      <c r="DH129" s="2587">
        <v>10938</v>
      </c>
      <c r="DI129" s="2586">
        <v>11578</v>
      </c>
      <c r="DJ129" s="2587">
        <v>33996</v>
      </c>
      <c r="DK129" s="2586">
        <v>29965</v>
      </c>
      <c r="DL129" s="2587">
        <v>61066</v>
      </c>
      <c r="DM129" s="2586">
        <v>42042</v>
      </c>
      <c r="DN129" s="2587">
        <v>15625</v>
      </c>
      <c r="DO129" s="2586">
        <v>6816</v>
      </c>
      <c r="DP129" s="2587">
        <v>6716</v>
      </c>
      <c r="DQ129" s="2586">
        <v>4978</v>
      </c>
      <c r="DR129" s="2587">
        <v>5010</v>
      </c>
      <c r="DS129" s="2586">
        <v>13193</v>
      </c>
      <c r="DT129" s="2587">
        <v>11763</v>
      </c>
      <c r="DU129" s="2586">
        <v>20984</v>
      </c>
      <c r="DV129" s="2587">
        <v>34687</v>
      </c>
      <c r="DW129" s="2586">
        <v>10598</v>
      </c>
      <c r="DX129" s="2587">
        <v>6759</v>
      </c>
      <c r="DY129" s="2586">
        <v>14029</v>
      </c>
      <c r="DZ129" s="2587">
        <v>45417</v>
      </c>
      <c r="EA129" s="2586">
        <v>30221</v>
      </c>
      <c r="EB129" s="2587">
        <v>7680</v>
      </c>
      <c r="EC129" s="2586">
        <v>6440</v>
      </c>
      <c r="ED129" s="2587">
        <v>3964</v>
      </c>
      <c r="EE129" s="2586">
        <v>5040</v>
      </c>
      <c r="EF129" s="2587">
        <v>11386</v>
      </c>
      <c r="EG129" s="2586">
        <v>15871</v>
      </c>
      <c r="EH129" s="2587">
        <v>10016</v>
      </c>
      <c r="EI129" s="2586">
        <v>5306</v>
      </c>
      <c r="EJ129" s="2587">
        <v>6161</v>
      </c>
      <c r="EK129" s="2586">
        <v>9518</v>
      </c>
      <c r="EL129" s="2587">
        <v>5238</v>
      </c>
      <c r="EM129" s="2586">
        <v>28383</v>
      </c>
      <c r="EN129" s="2587">
        <v>5250</v>
      </c>
      <c r="EO129" s="2586">
        <v>9394</v>
      </c>
      <c r="EP129" s="2587">
        <v>11374</v>
      </c>
      <c r="EQ129" s="2586">
        <v>7801</v>
      </c>
      <c r="ER129" s="2586">
        <v>7367</v>
      </c>
      <c r="ES129" s="2587">
        <v>11332</v>
      </c>
      <c r="ET129" s="2586">
        <v>6326</v>
      </c>
      <c r="EU129" s="2587">
        <v>28</v>
      </c>
      <c r="EV129" s="2586">
        <v>159</v>
      </c>
      <c r="EW129" s="2318"/>
      <c r="EX129" s="2318"/>
      <c r="EY129" s="2318"/>
      <c r="EZ129" s="2318"/>
      <c r="FA129" s="2318"/>
      <c r="FB129" s="2318"/>
      <c r="FC129" s="2318"/>
      <c r="FD129" s="2318"/>
      <c r="FE129" s="2318"/>
      <c r="FF129" s="2318"/>
      <c r="FG129" s="2318"/>
      <c r="FH129" s="2318"/>
      <c r="FI129" s="2318"/>
      <c r="FJ129" s="2318"/>
      <c r="FK129" s="2318"/>
      <c r="FL129" s="2318"/>
      <c r="FM129" s="2318"/>
      <c r="FN129" s="2318"/>
      <c r="FO129" s="2318"/>
      <c r="FP129" s="2318"/>
      <c r="FQ129" s="2318"/>
      <c r="FR129" s="2318"/>
      <c r="FS129" s="2318"/>
      <c r="FT129" s="2318"/>
      <c r="FU129" s="2318"/>
      <c r="FV129" s="2318"/>
      <c r="FW129" s="2318"/>
      <c r="FX129" s="2318"/>
      <c r="FY129" s="2476"/>
      <c r="FZ129" s="2580"/>
      <c r="GA129" s="2577"/>
      <c r="GB129" s="2577"/>
      <c r="GC129" s="2577"/>
      <c r="GD129" s="2577"/>
      <c r="GE129" s="2577"/>
      <c r="GF129" s="2577"/>
      <c r="GG129" s="2577"/>
      <c r="GH129" s="2577"/>
      <c r="GI129" s="2577"/>
      <c r="GJ129" s="2577"/>
      <c r="GK129" s="2577"/>
      <c r="GL129" s="2577"/>
      <c r="GM129" s="2577"/>
      <c r="GN129" s="2577"/>
      <c r="GO129" s="2577"/>
      <c r="GP129" s="2577"/>
      <c r="GQ129" s="2577"/>
      <c r="GR129" s="2577"/>
      <c r="GS129" s="2577"/>
      <c r="GT129" s="2581"/>
      <c r="GU129" s="2481"/>
    </row>
    <row r="130" spans="1:203">
      <c r="A130" s="2313" t="s">
        <v>2891</v>
      </c>
      <c r="B130" s="2313">
        <v>2022</v>
      </c>
      <c r="C130" s="2988">
        <v>1569050</v>
      </c>
      <c r="D130" s="2988">
        <v>74437</v>
      </c>
      <c r="E130" s="2988">
        <v>20117</v>
      </c>
      <c r="F130" s="2988">
        <v>19342</v>
      </c>
      <c r="G130" s="2988">
        <v>28040</v>
      </c>
      <c r="H130" s="2988">
        <v>17256</v>
      </c>
      <c r="I130" s="2988">
        <v>16883</v>
      </c>
      <c r="J130" s="2988">
        <v>27394</v>
      </c>
      <c r="K130" s="2988">
        <v>37256</v>
      </c>
      <c r="L130" s="2988">
        <v>24992</v>
      </c>
      <c r="M130" s="2988">
        <v>26589</v>
      </c>
      <c r="N130" s="2988">
        <v>82221</v>
      </c>
      <c r="O130" s="2988">
        <v>72258</v>
      </c>
      <c r="P130" s="2988">
        <v>139264</v>
      </c>
      <c r="Q130" s="2988">
        <v>98821</v>
      </c>
      <c r="R130" s="2988">
        <v>32313</v>
      </c>
      <c r="S130" s="2988">
        <v>15052</v>
      </c>
      <c r="T130" s="2988">
        <v>14316</v>
      </c>
      <c r="U130" s="2988">
        <v>10519</v>
      </c>
      <c r="V130" s="2988">
        <v>11090</v>
      </c>
      <c r="W130" s="2988">
        <v>28503</v>
      </c>
      <c r="X130" s="2988">
        <v>26175</v>
      </c>
      <c r="Y130" s="2988">
        <v>47334</v>
      </c>
      <c r="Z130" s="2988">
        <v>81183</v>
      </c>
      <c r="AA130" s="2988">
        <v>23341</v>
      </c>
      <c r="AB130" s="2988">
        <v>15043</v>
      </c>
      <c r="AC130" s="2988">
        <v>31491</v>
      </c>
      <c r="AD130" s="2988">
        <v>106277</v>
      </c>
      <c r="AE130" s="2988">
        <v>66541</v>
      </c>
      <c r="AF130" s="2988">
        <v>17166</v>
      </c>
      <c r="AG130" s="2988">
        <v>14308</v>
      </c>
      <c r="AH130" s="2988">
        <v>8031</v>
      </c>
      <c r="AI130" s="2988">
        <v>10434</v>
      </c>
      <c r="AJ130" s="2988">
        <v>24901</v>
      </c>
      <c r="AK130" s="2988">
        <v>34940</v>
      </c>
      <c r="AL130" s="2988">
        <v>20687</v>
      </c>
      <c r="AM130" s="2988">
        <v>10968</v>
      </c>
      <c r="AN130" s="2988">
        <v>13552</v>
      </c>
      <c r="AO130" s="2988">
        <v>19993</v>
      </c>
      <c r="AP130" s="2988">
        <v>11472</v>
      </c>
      <c r="AQ130" s="2988">
        <v>61302</v>
      </c>
      <c r="AR130" s="2988">
        <v>11204</v>
      </c>
      <c r="AS130" s="2988">
        <v>19309</v>
      </c>
      <c r="AT130" s="2988">
        <v>24427</v>
      </c>
      <c r="AU130" s="2988">
        <v>16266</v>
      </c>
      <c r="AV130" s="2988">
        <v>16111</v>
      </c>
      <c r="AW130" s="2988">
        <v>23925</v>
      </c>
      <c r="AX130" s="2988">
        <v>15054</v>
      </c>
      <c r="AY130" s="2988">
        <v>123</v>
      </c>
      <c r="AZ130" s="2989">
        <v>829</v>
      </c>
      <c r="BA130" s="2586">
        <v>799333</v>
      </c>
      <c r="BB130" s="2586">
        <v>37078</v>
      </c>
      <c r="BC130" s="2586">
        <v>9754</v>
      </c>
      <c r="BD130" s="2586">
        <v>9388</v>
      </c>
      <c r="BE130" s="2586">
        <v>14013</v>
      </c>
      <c r="BF130" s="2586">
        <v>8244</v>
      </c>
      <c r="BG130" s="2586">
        <v>8164</v>
      </c>
      <c r="BH130" s="2586">
        <v>13490</v>
      </c>
      <c r="BI130" s="2586">
        <v>19588</v>
      </c>
      <c r="BJ130" s="2586">
        <v>12775</v>
      </c>
      <c r="BK130" s="2586">
        <v>13666</v>
      </c>
      <c r="BL130" s="2586">
        <v>44458</v>
      </c>
      <c r="BM130" s="2586">
        <v>38742</v>
      </c>
      <c r="BN130" s="2586">
        <v>71754</v>
      </c>
      <c r="BO130" s="2586">
        <v>52605</v>
      </c>
      <c r="BP130" s="2586">
        <v>15849</v>
      </c>
      <c r="BQ130" s="2586">
        <v>7380</v>
      </c>
      <c r="BR130" s="2586">
        <v>7042</v>
      </c>
      <c r="BS130" s="2586">
        <v>5133</v>
      </c>
      <c r="BT130" s="2586">
        <v>5518</v>
      </c>
      <c r="BU130" s="2586">
        <v>14149</v>
      </c>
      <c r="BV130" s="2586">
        <v>13434</v>
      </c>
      <c r="BW130" s="2586">
        <v>24255</v>
      </c>
      <c r="BX130" s="2586">
        <v>43083</v>
      </c>
      <c r="BY130" s="2586">
        <v>11780</v>
      </c>
      <c r="BZ130" s="2586">
        <v>7728</v>
      </c>
      <c r="CA130" s="2586">
        <v>15973</v>
      </c>
      <c r="CB130" s="2586">
        <v>56019</v>
      </c>
      <c r="CC130" s="2586">
        <v>33735</v>
      </c>
      <c r="CD130" s="2586">
        <v>8618</v>
      </c>
      <c r="CE130" s="2586">
        <v>7085</v>
      </c>
      <c r="CF130" s="2586">
        <v>3858</v>
      </c>
      <c r="CG130" s="2586">
        <v>5061</v>
      </c>
      <c r="CH130" s="2586">
        <v>12405</v>
      </c>
      <c r="CI130" s="2586">
        <v>17514</v>
      </c>
      <c r="CJ130" s="2586">
        <v>10009</v>
      </c>
      <c r="CK130" s="2586">
        <v>5349</v>
      </c>
      <c r="CL130" s="2586">
        <v>6644</v>
      </c>
      <c r="CM130" s="2586">
        <v>9702</v>
      </c>
      <c r="CN130" s="2586">
        <v>5563</v>
      </c>
      <c r="CO130" s="2586">
        <v>30162</v>
      </c>
      <c r="CP130" s="2586">
        <v>5389</v>
      </c>
      <c r="CQ130" s="2586">
        <v>9263</v>
      </c>
      <c r="CR130" s="2586">
        <v>11735</v>
      </c>
      <c r="CS130" s="2586">
        <v>7962</v>
      </c>
      <c r="CT130" s="2586">
        <v>7901</v>
      </c>
      <c r="CU130" s="2586">
        <v>11518</v>
      </c>
      <c r="CV130" s="2586">
        <v>7905</v>
      </c>
      <c r="CW130" s="2586">
        <v>77</v>
      </c>
      <c r="CX130" s="2586">
        <v>816</v>
      </c>
      <c r="CY130" s="2586">
        <v>769628</v>
      </c>
      <c r="CZ130" s="2586">
        <v>37353</v>
      </c>
      <c r="DA130" s="2586">
        <v>10364</v>
      </c>
      <c r="DB130" s="2586">
        <v>9954</v>
      </c>
      <c r="DC130" s="2586">
        <v>14027</v>
      </c>
      <c r="DD130" s="2586">
        <v>9011</v>
      </c>
      <c r="DE130" s="2586">
        <v>8719</v>
      </c>
      <c r="DF130" s="2586">
        <v>13904</v>
      </c>
      <c r="DG130" s="2586">
        <v>17666</v>
      </c>
      <c r="DH130" s="2586">
        <v>12208</v>
      </c>
      <c r="DI130" s="2586">
        <v>12922</v>
      </c>
      <c r="DJ130" s="2586">
        <v>37753</v>
      </c>
      <c r="DK130" s="2586">
        <v>33411</v>
      </c>
      <c r="DL130" s="2586">
        <v>67432</v>
      </c>
      <c r="DM130" s="2586">
        <v>46215</v>
      </c>
      <c r="DN130" s="2586">
        <v>16464</v>
      </c>
      <c r="DO130" s="2586">
        <v>7669</v>
      </c>
      <c r="DP130" s="2586">
        <v>7270</v>
      </c>
      <c r="DQ130" s="2586">
        <v>5386</v>
      </c>
      <c r="DR130" s="2586">
        <v>5571</v>
      </c>
      <c r="DS130" s="2586">
        <v>14351</v>
      </c>
      <c r="DT130" s="2586">
        <v>12739</v>
      </c>
      <c r="DU130" s="2586">
        <v>23079</v>
      </c>
      <c r="DV130" s="2586">
        <v>38092</v>
      </c>
      <c r="DW130" s="2586">
        <v>11559</v>
      </c>
      <c r="DX130" s="2586">
        <v>7315</v>
      </c>
      <c r="DY130" s="2586">
        <v>15516</v>
      </c>
      <c r="DZ130" s="2586">
        <v>50255</v>
      </c>
      <c r="EA130" s="2586">
        <v>32804</v>
      </c>
      <c r="EB130" s="2586">
        <v>8545</v>
      </c>
      <c r="EC130" s="2586">
        <v>7224</v>
      </c>
      <c r="ED130" s="2586">
        <v>4173</v>
      </c>
      <c r="EE130" s="2586">
        <v>5373</v>
      </c>
      <c r="EF130" s="2586">
        <v>12495</v>
      </c>
      <c r="EG130" s="2586">
        <v>17425</v>
      </c>
      <c r="EH130" s="2586">
        <v>10678</v>
      </c>
      <c r="EI130" s="2586">
        <v>5619</v>
      </c>
      <c r="EJ130" s="2586">
        <v>6908</v>
      </c>
      <c r="EK130" s="2586">
        <v>10287</v>
      </c>
      <c r="EL130" s="2586">
        <v>5909</v>
      </c>
      <c r="EM130" s="2586">
        <v>31140</v>
      </c>
      <c r="EN130" s="2586">
        <v>5816</v>
      </c>
      <c r="EO130" s="2586">
        <v>10045</v>
      </c>
      <c r="EP130" s="2586">
        <v>12691</v>
      </c>
      <c r="EQ130" s="2586">
        <v>8303</v>
      </c>
      <c r="ER130" s="2586">
        <v>8210</v>
      </c>
      <c r="ES130" s="2586">
        <v>12405</v>
      </c>
      <c r="ET130" s="2586">
        <v>7148</v>
      </c>
      <c r="EU130" s="2586">
        <v>46</v>
      </c>
      <c r="EV130" s="2586">
        <v>179</v>
      </c>
      <c r="EW130" s="1885"/>
      <c r="EX130" s="1885"/>
      <c r="EY130" s="1885"/>
      <c r="EZ130" s="1885"/>
      <c r="FA130" s="1885"/>
      <c r="FB130" s="1885"/>
      <c r="FC130" s="1885"/>
      <c r="FD130" s="1885"/>
      <c r="FE130" s="1885"/>
      <c r="FF130" s="1885"/>
      <c r="FG130" s="1885"/>
      <c r="FH130" s="1885"/>
      <c r="FI130" s="1885"/>
      <c r="FJ130" s="1885"/>
      <c r="FK130" s="1885"/>
      <c r="FL130" s="1885"/>
      <c r="FM130" s="1885"/>
      <c r="FN130" s="1885"/>
      <c r="FO130" s="1885"/>
      <c r="FP130" s="1885"/>
      <c r="FQ130" s="1885"/>
      <c r="FR130" s="1885"/>
      <c r="FS130" s="1885"/>
      <c r="FT130" s="1885"/>
      <c r="FU130" s="1885"/>
      <c r="FV130" s="1885"/>
      <c r="FW130" s="1885"/>
      <c r="FX130" s="1885"/>
      <c r="FY130" s="1885"/>
      <c r="GU130" s="2481">
        <v>45079</v>
      </c>
    </row>
    <row r="131" spans="1:203">
      <c r="A131" s="2312" t="s">
        <v>2909</v>
      </c>
      <c r="B131" s="2313">
        <v>2023</v>
      </c>
      <c r="C131" s="2988">
        <v>1575936</v>
      </c>
      <c r="D131" s="2988">
        <v>75112</v>
      </c>
      <c r="E131" s="2988">
        <v>20835</v>
      </c>
      <c r="F131" s="2988">
        <v>19612</v>
      </c>
      <c r="G131" s="2988">
        <v>28638</v>
      </c>
      <c r="H131" s="2988">
        <v>17518</v>
      </c>
      <c r="I131" s="2988">
        <v>16974</v>
      </c>
      <c r="J131" s="2988">
        <v>27514</v>
      </c>
      <c r="K131" s="2988">
        <v>37604</v>
      </c>
      <c r="L131" s="2988">
        <v>25040</v>
      </c>
      <c r="M131" s="2988">
        <v>26742</v>
      </c>
      <c r="N131" s="2988">
        <v>83579</v>
      </c>
      <c r="O131" s="2988">
        <v>72914</v>
      </c>
      <c r="P131" s="2988">
        <v>137177</v>
      </c>
      <c r="Q131" s="2988">
        <v>98737</v>
      </c>
      <c r="R131" s="2988">
        <v>33182</v>
      </c>
      <c r="S131" s="2988">
        <v>15093</v>
      </c>
      <c r="T131" s="2988">
        <v>14719</v>
      </c>
      <c r="U131" s="2988">
        <v>10426</v>
      </c>
      <c r="V131" s="2988">
        <v>11267</v>
      </c>
      <c r="W131" s="2988">
        <v>28423</v>
      </c>
      <c r="X131" s="2988">
        <v>26089</v>
      </c>
      <c r="Y131" s="2988">
        <v>47927</v>
      </c>
      <c r="Z131" s="2988">
        <v>80550</v>
      </c>
      <c r="AA131" s="2988">
        <v>23745</v>
      </c>
      <c r="AB131" s="2988">
        <v>14955</v>
      </c>
      <c r="AC131" s="2988">
        <v>30735</v>
      </c>
      <c r="AD131" s="2988">
        <v>104971</v>
      </c>
      <c r="AE131" s="2988">
        <v>66169</v>
      </c>
      <c r="AF131" s="2988">
        <v>16972</v>
      </c>
      <c r="AG131" s="2988">
        <v>14535</v>
      </c>
      <c r="AH131" s="2988">
        <v>8288</v>
      </c>
      <c r="AI131" s="2988">
        <v>10461</v>
      </c>
      <c r="AJ131" s="2988">
        <v>25281</v>
      </c>
      <c r="AK131" s="2988">
        <v>35563</v>
      </c>
      <c r="AL131" s="2988">
        <v>21253</v>
      </c>
      <c r="AM131" s="2988">
        <v>11263</v>
      </c>
      <c r="AN131" s="2988">
        <v>13653</v>
      </c>
      <c r="AO131" s="2988">
        <v>20258</v>
      </c>
      <c r="AP131" s="2988">
        <v>11438</v>
      </c>
      <c r="AQ131" s="2988">
        <v>62149</v>
      </c>
      <c r="AR131" s="2988">
        <v>11199</v>
      </c>
      <c r="AS131" s="2988">
        <v>19723</v>
      </c>
      <c r="AT131" s="2988">
        <v>24266</v>
      </c>
      <c r="AU131" s="2988">
        <v>16757</v>
      </c>
      <c r="AV131" s="2988">
        <v>16212</v>
      </c>
      <c r="AW131" s="2988">
        <v>24213</v>
      </c>
      <c r="AX131" s="2988">
        <v>15109</v>
      </c>
      <c r="AY131" s="2988">
        <v>145</v>
      </c>
      <c r="AZ131" s="2989">
        <v>951</v>
      </c>
      <c r="BA131" s="2587">
        <v>802490</v>
      </c>
      <c r="BB131" s="2587">
        <v>37337</v>
      </c>
      <c r="BC131" s="2587">
        <v>10237</v>
      </c>
      <c r="BD131" s="2587">
        <v>9668</v>
      </c>
      <c r="BE131" s="2587">
        <v>14524</v>
      </c>
      <c r="BF131" s="2587">
        <v>8316</v>
      </c>
      <c r="BG131" s="2587">
        <v>7994</v>
      </c>
      <c r="BH131" s="2587">
        <v>13627</v>
      </c>
      <c r="BI131" s="2587">
        <v>19717</v>
      </c>
      <c r="BJ131" s="2587">
        <v>12943</v>
      </c>
      <c r="BK131" s="2587">
        <v>13750</v>
      </c>
      <c r="BL131" s="2587">
        <v>45333</v>
      </c>
      <c r="BM131" s="2587">
        <v>38891</v>
      </c>
      <c r="BN131" s="2587">
        <v>70989</v>
      </c>
      <c r="BO131" s="2587">
        <v>52471</v>
      </c>
      <c r="BP131" s="2587">
        <v>16349</v>
      </c>
      <c r="BQ131" s="2587">
        <v>7310</v>
      </c>
      <c r="BR131" s="2587">
        <v>7352</v>
      </c>
      <c r="BS131" s="2587">
        <v>5101</v>
      </c>
      <c r="BT131" s="2587">
        <v>5733</v>
      </c>
      <c r="BU131" s="2587">
        <v>13997</v>
      </c>
      <c r="BV131" s="2587">
        <v>13221</v>
      </c>
      <c r="BW131" s="2587">
        <v>24362</v>
      </c>
      <c r="BX131" s="2587">
        <v>42672</v>
      </c>
      <c r="BY131" s="2587">
        <v>11899</v>
      </c>
      <c r="BZ131" s="2587">
        <v>7645</v>
      </c>
      <c r="CA131" s="2587">
        <v>15564</v>
      </c>
      <c r="CB131" s="2587">
        <v>55392</v>
      </c>
      <c r="CC131" s="2587">
        <v>33521</v>
      </c>
      <c r="CD131" s="2587">
        <v>8513</v>
      </c>
      <c r="CE131" s="2587">
        <v>7154</v>
      </c>
      <c r="CF131" s="2587">
        <v>4012</v>
      </c>
      <c r="CG131" s="2587">
        <v>5114</v>
      </c>
      <c r="CH131" s="2587">
        <v>12503</v>
      </c>
      <c r="CI131" s="2587">
        <v>17716</v>
      </c>
      <c r="CJ131" s="2587">
        <v>10311</v>
      </c>
      <c r="CK131" s="2587">
        <v>5456</v>
      </c>
      <c r="CL131" s="2587">
        <v>6697</v>
      </c>
      <c r="CM131" s="2587">
        <v>9943</v>
      </c>
      <c r="CN131" s="2587">
        <v>5437</v>
      </c>
      <c r="CO131" s="2587">
        <v>30648</v>
      </c>
      <c r="CP131" s="2587">
        <v>5403</v>
      </c>
      <c r="CQ131" s="2587">
        <v>9526</v>
      </c>
      <c r="CR131" s="2587">
        <v>11634</v>
      </c>
      <c r="CS131" s="2587">
        <v>8044</v>
      </c>
      <c r="CT131" s="2587">
        <v>7973</v>
      </c>
      <c r="CU131" s="2587">
        <v>11631</v>
      </c>
      <c r="CV131" s="2587">
        <v>8032</v>
      </c>
      <c r="CW131" s="2587">
        <v>90</v>
      </c>
      <c r="CX131" s="2587">
        <v>738</v>
      </c>
      <c r="CY131" s="2587">
        <v>773446</v>
      </c>
      <c r="CZ131" s="2587">
        <v>37775</v>
      </c>
      <c r="DA131" s="2587">
        <v>10598</v>
      </c>
      <c r="DB131" s="2587">
        <v>9944</v>
      </c>
      <c r="DC131" s="2587">
        <v>14114</v>
      </c>
      <c r="DD131" s="2587">
        <v>9202</v>
      </c>
      <c r="DE131" s="2587">
        <v>8980</v>
      </c>
      <c r="DF131" s="2587">
        <v>13887</v>
      </c>
      <c r="DG131" s="2587">
        <v>17887</v>
      </c>
      <c r="DH131" s="2587">
        <v>12097</v>
      </c>
      <c r="DI131" s="2587">
        <v>12992</v>
      </c>
      <c r="DJ131" s="2587">
        <v>38246</v>
      </c>
      <c r="DK131" s="2587">
        <v>34023</v>
      </c>
      <c r="DL131" s="2587">
        <v>66188</v>
      </c>
      <c r="DM131" s="2587">
        <v>46266</v>
      </c>
      <c r="DN131" s="2587">
        <v>16833</v>
      </c>
      <c r="DO131" s="2587">
        <v>7783</v>
      </c>
      <c r="DP131" s="2587">
        <v>7367</v>
      </c>
      <c r="DQ131" s="2587">
        <v>5325</v>
      </c>
      <c r="DR131" s="2587">
        <v>5534</v>
      </c>
      <c r="DS131" s="2587">
        <v>14426</v>
      </c>
      <c r="DT131" s="2587">
        <v>12868</v>
      </c>
      <c r="DU131" s="2587">
        <v>23565</v>
      </c>
      <c r="DV131" s="2587">
        <v>37878</v>
      </c>
      <c r="DW131" s="2587">
        <v>11846</v>
      </c>
      <c r="DX131" s="2587">
        <v>7310</v>
      </c>
      <c r="DY131" s="2587">
        <v>15171</v>
      </c>
      <c r="DZ131" s="2587">
        <v>49579</v>
      </c>
      <c r="EA131" s="2587">
        <v>32648</v>
      </c>
      <c r="EB131" s="2587">
        <v>8459</v>
      </c>
      <c r="EC131" s="2587">
        <v>7381</v>
      </c>
      <c r="ED131" s="2587">
        <v>4276</v>
      </c>
      <c r="EE131" s="2587">
        <v>5347</v>
      </c>
      <c r="EF131" s="2587">
        <v>12778</v>
      </c>
      <c r="EG131" s="2587">
        <v>17847</v>
      </c>
      <c r="EH131" s="2587">
        <v>10942</v>
      </c>
      <c r="EI131" s="2587">
        <v>5807</v>
      </c>
      <c r="EJ131" s="2587">
        <v>6956</v>
      </c>
      <c r="EK131" s="2587">
        <v>10315</v>
      </c>
      <c r="EL131" s="2587">
        <v>6001</v>
      </c>
      <c r="EM131" s="2587">
        <v>31501</v>
      </c>
      <c r="EN131" s="2587">
        <v>5796</v>
      </c>
      <c r="EO131" s="2587">
        <v>10197</v>
      </c>
      <c r="EP131" s="2587">
        <v>12632</v>
      </c>
      <c r="EQ131" s="2587">
        <v>8713</v>
      </c>
      <c r="ER131" s="2587">
        <v>8239</v>
      </c>
      <c r="ES131" s="2587">
        <v>12582</v>
      </c>
      <c r="ET131" s="2587">
        <v>7077</v>
      </c>
      <c r="EU131" s="2587">
        <v>55</v>
      </c>
      <c r="EV131" s="3061">
        <v>213</v>
      </c>
      <c r="EW131" s="1885"/>
      <c r="EX131" s="1885"/>
      <c r="EY131" s="1885"/>
      <c r="EZ131" s="1885"/>
      <c r="FA131" s="1885"/>
      <c r="FB131" s="1885"/>
      <c r="FC131" s="1885"/>
      <c r="FD131" s="1885"/>
      <c r="FE131" s="1885"/>
      <c r="FF131" s="1885"/>
      <c r="FG131" s="1885"/>
      <c r="FH131" s="1885"/>
      <c r="FI131" s="1885"/>
      <c r="FJ131" s="1885"/>
      <c r="FK131" s="1885"/>
      <c r="FL131" s="1885"/>
      <c r="FM131" s="1885"/>
      <c r="FN131" s="1885"/>
      <c r="FO131" s="1885"/>
      <c r="FP131" s="1885"/>
      <c r="FQ131" s="1885"/>
      <c r="FR131" s="1885"/>
      <c r="FS131" s="1885"/>
      <c r="FT131" s="1885"/>
      <c r="FU131" s="1885"/>
      <c r="FV131" s="1885"/>
      <c r="FW131" s="1885"/>
      <c r="FX131" s="1885"/>
      <c r="FY131" s="1885"/>
      <c r="GU131" s="2481">
        <v>45448</v>
      </c>
    </row>
    <row r="132" spans="1:203">
      <c r="A132" s="1611" t="s">
        <v>2699</v>
      </c>
      <c r="B132" s="1610" t="s">
        <v>1928</v>
      </c>
    </row>
    <row r="133" spans="1:203">
      <c r="A133" s="1611" t="s">
        <v>1929</v>
      </c>
      <c r="B133" s="1615" t="s">
        <v>1940</v>
      </c>
      <c r="C133" s="1615"/>
      <c r="E133" s="1610" t="s">
        <v>1941</v>
      </c>
    </row>
  </sheetData>
  <phoneticPr fontId="3"/>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B132"/>
  <sheetViews>
    <sheetView workbookViewId="0">
      <pane xSplit="2" ySplit="3" topLeftCell="DA111" activePane="bottomRight" state="frozen"/>
      <selection pane="topRight" activeCell="C1" sqref="C1"/>
      <selection pane="bottomLeft" activeCell="A4" sqref="A4"/>
      <selection pane="bottomRight" activeCell="DD127" sqref="DD127"/>
    </sheetView>
  </sheetViews>
  <sheetFormatPr defaultColWidth="9" defaultRowHeight="13"/>
  <cols>
    <col min="1" max="1" width="10.08984375" style="1610" customWidth="1"/>
    <col min="2" max="2" width="8.08984375" style="1610" customWidth="1"/>
    <col min="3" max="3" width="9.08984375" style="1610" bestFit="1" customWidth="1"/>
    <col min="4" max="30" width="9.08984375" style="1610" customWidth="1"/>
    <col min="31" max="31" width="9.08984375" style="1610" bestFit="1" customWidth="1"/>
    <col min="32" max="50" width="9.08984375" style="1610" customWidth="1"/>
    <col min="51" max="51" width="9" style="1610" customWidth="1"/>
    <col min="52" max="52" width="9.08984375" style="1610" customWidth="1"/>
    <col min="53" max="53" width="5.08984375" style="1610" customWidth="1"/>
    <col min="54" max="54" width="10" style="1610" customWidth="1"/>
    <col min="55" max="56" width="9" style="1610"/>
    <col min="57" max="83" width="9" style="1610" customWidth="1"/>
    <col min="84" max="84" width="9" style="1610"/>
    <col min="85" max="105" width="9" style="1610" customWidth="1"/>
    <col min="106" max="16384" width="9" style="1610"/>
  </cols>
  <sheetData>
    <row r="1" spans="1:105">
      <c r="A1" s="1655" t="s">
        <v>1942</v>
      </c>
      <c r="B1" s="880"/>
      <c r="C1" s="1612"/>
      <c r="D1" s="1612"/>
      <c r="E1" s="880"/>
      <c r="F1" s="880"/>
      <c r="G1" s="880"/>
      <c r="H1" s="880"/>
      <c r="I1" s="880"/>
      <c r="J1" s="880"/>
      <c r="K1" s="880"/>
      <c r="L1" s="880"/>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880"/>
      <c r="AO1" s="880"/>
      <c r="AP1" s="880"/>
      <c r="AQ1" s="880"/>
      <c r="AR1" s="880"/>
      <c r="AS1" s="880"/>
      <c r="AT1" s="880"/>
      <c r="AU1" s="880"/>
      <c r="AV1" s="880"/>
      <c r="AW1" s="880"/>
      <c r="AX1" s="880"/>
      <c r="AY1" s="880"/>
      <c r="AZ1" s="880"/>
      <c r="BA1" s="880"/>
      <c r="BB1" s="880" t="s">
        <v>2047</v>
      </c>
      <c r="BC1" s="880"/>
      <c r="BD1" s="880"/>
      <c r="BE1" s="880"/>
      <c r="BF1" s="880"/>
      <c r="BG1" s="880"/>
      <c r="BH1" s="880"/>
      <c r="BI1" s="880"/>
      <c r="BJ1" s="880"/>
      <c r="BK1" s="880"/>
      <c r="BL1" s="880"/>
      <c r="BM1" s="880"/>
      <c r="BN1" s="880"/>
      <c r="BO1" s="880"/>
      <c r="BP1" s="880"/>
      <c r="BQ1" s="880"/>
      <c r="BR1" s="880"/>
      <c r="BS1" s="880"/>
      <c r="BT1" s="880"/>
      <c r="BU1" s="880"/>
      <c r="BV1" s="880"/>
      <c r="BW1" s="880"/>
      <c r="BX1" s="880"/>
      <c r="BY1" s="880"/>
      <c r="BZ1" s="880"/>
      <c r="CA1" s="880"/>
      <c r="CB1" s="880"/>
      <c r="CC1" s="880"/>
      <c r="CD1" s="880"/>
      <c r="CE1" s="880"/>
      <c r="CF1" s="880"/>
      <c r="CG1" s="880"/>
      <c r="CH1" s="880"/>
      <c r="CI1" s="880"/>
      <c r="CJ1" s="880"/>
      <c r="CK1" s="880"/>
      <c r="CL1" s="880"/>
      <c r="CM1" s="880"/>
      <c r="CN1" s="880"/>
      <c r="CO1" s="880"/>
      <c r="CP1" s="880"/>
      <c r="CQ1" s="880"/>
      <c r="CR1" s="880"/>
      <c r="CS1" s="880"/>
      <c r="CT1" s="880"/>
      <c r="CU1" s="880"/>
      <c r="CV1" s="880"/>
      <c r="CW1" s="880"/>
      <c r="CX1" s="880"/>
      <c r="CY1" s="880"/>
      <c r="CZ1" s="880"/>
      <c r="DA1" s="880"/>
    </row>
    <row r="2" spans="1:105">
      <c r="A2" s="3408" t="s">
        <v>1942</v>
      </c>
      <c r="B2" s="3409"/>
      <c r="C2" s="1682" t="s">
        <v>394</v>
      </c>
      <c r="D2" s="1616" t="s">
        <v>394</v>
      </c>
      <c r="E2" s="1616" t="s">
        <v>394</v>
      </c>
      <c r="F2" s="1616" t="s">
        <v>394</v>
      </c>
      <c r="G2" s="1616" t="s">
        <v>394</v>
      </c>
      <c r="H2" s="1616" t="s">
        <v>394</v>
      </c>
      <c r="I2" s="1616" t="s">
        <v>394</v>
      </c>
      <c r="J2" s="1616" t="s">
        <v>394</v>
      </c>
      <c r="K2" s="1616" t="s">
        <v>394</v>
      </c>
      <c r="L2" s="1616" t="s">
        <v>394</v>
      </c>
      <c r="M2" s="1616" t="s">
        <v>394</v>
      </c>
      <c r="N2" s="1616" t="s">
        <v>394</v>
      </c>
      <c r="O2" s="1616" t="s">
        <v>394</v>
      </c>
      <c r="P2" s="1616" t="s">
        <v>394</v>
      </c>
      <c r="Q2" s="1616" t="s">
        <v>394</v>
      </c>
      <c r="R2" s="1616" t="s">
        <v>394</v>
      </c>
      <c r="S2" s="1616" t="s">
        <v>394</v>
      </c>
      <c r="T2" s="1616" t="s">
        <v>394</v>
      </c>
      <c r="U2" s="1616" t="s">
        <v>394</v>
      </c>
      <c r="V2" s="1616" t="s">
        <v>1950</v>
      </c>
      <c r="W2" s="1616" t="s">
        <v>394</v>
      </c>
      <c r="X2" s="1616" t="s">
        <v>394</v>
      </c>
      <c r="Y2" s="1616" t="s">
        <v>394</v>
      </c>
      <c r="Z2" s="1616" t="s">
        <v>394</v>
      </c>
      <c r="AA2" s="1616" t="s">
        <v>394</v>
      </c>
      <c r="AB2" s="1616" t="s">
        <v>394</v>
      </c>
      <c r="AC2" s="1616" t="s">
        <v>394</v>
      </c>
      <c r="AD2" s="1616" t="s">
        <v>394</v>
      </c>
      <c r="AE2" s="1649" t="s">
        <v>394</v>
      </c>
      <c r="AF2" s="1616" t="s">
        <v>394</v>
      </c>
      <c r="AG2" s="1616" t="s">
        <v>394</v>
      </c>
      <c r="AH2" s="1616" t="s">
        <v>394</v>
      </c>
      <c r="AI2" s="1616" t="s">
        <v>394</v>
      </c>
      <c r="AJ2" s="1616" t="s">
        <v>394</v>
      </c>
      <c r="AK2" s="1616" t="s">
        <v>394</v>
      </c>
      <c r="AL2" s="1616" t="s">
        <v>394</v>
      </c>
      <c r="AM2" s="1616" t="s">
        <v>1950</v>
      </c>
      <c r="AN2" s="1616" t="s">
        <v>394</v>
      </c>
      <c r="AO2" s="1616" t="s">
        <v>394</v>
      </c>
      <c r="AP2" s="1616" t="s">
        <v>394</v>
      </c>
      <c r="AQ2" s="1616" t="s">
        <v>394</v>
      </c>
      <c r="AR2" s="1616" t="s">
        <v>394</v>
      </c>
      <c r="AS2" s="1616" t="s">
        <v>394</v>
      </c>
      <c r="AT2" s="1616" t="s">
        <v>1950</v>
      </c>
      <c r="AU2" s="1616" t="s">
        <v>394</v>
      </c>
      <c r="AV2" s="1616" t="s">
        <v>394</v>
      </c>
      <c r="AW2" s="1616" t="s">
        <v>394</v>
      </c>
      <c r="AX2" s="1616" t="s">
        <v>394</v>
      </c>
      <c r="AY2" s="1616" t="s">
        <v>394</v>
      </c>
      <c r="AZ2" s="1616" t="s">
        <v>394</v>
      </c>
      <c r="BA2" s="1612"/>
      <c r="BB2" s="3408" t="s">
        <v>1943</v>
      </c>
      <c r="BC2" s="3409"/>
      <c r="BD2" s="1616" t="s">
        <v>394</v>
      </c>
      <c r="BE2" s="1616" t="s">
        <v>394</v>
      </c>
      <c r="BF2" s="1616" t="s">
        <v>394</v>
      </c>
      <c r="BG2" s="1616" t="s">
        <v>394</v>
      </c>
      <c r="BH2" s="1616" t="s">
        <v>394</v>
      </c>
      <c r="BI2" s="1616" t="s">
        <v>394</v>
      </c>
      <c r="BJ2" s="1616" t="s">
        <v>1950</v>
      </c>
      <c r="BK2" s="1616" t="s">
        <v>394</v>
      </c>
      <c r="BL2" s="1616" t="s">
        <v>394</v>
      </c>
      <c r="BM2" s="1616" t="s">
        <v>394</v>
      </c>
      <c r="BN2" s="1616" t="s">
        <v>394</v>
      </c>
      <c r="BO2" s="1616" t="s">
        <v>394</v>
      </c>
      <c r="BP2" s="1616" t="s">
        <v>394</v>
      </c>
      <c r="BQ2" s="1616" t="s">
        <v>394</v>
      </c>
      <c r="BR2" s="1616" t="s">
        <v>394</v>
      </c>
      <c r="BS2" s="1616" t="s">
        <v>394</v>
      </c>
      <c r="BT2" s="1616" t="s">
        <v>394</v>
      </c>
      <c r="BU2" s="1616" t="s">
        <v>394</v>
      </c>
      <c r="BV2" s="1616" t="s">
        <v>394</v>
      </c>
      <c r="BW2" s="1616" t="s">
        <v>394</v>
      </c>
      <c r="BX2" s="1616" t="s">
        <v>394</v>
      </c>
      <c r="BY2" s="1616" t="s">
        <v>394</v>
      </c>
      <c r="BZ2" s="1616" t="s">
        <v>394</v>
      </c>
      <c r="CA2" s="1616" t="s">
        <v>394</v>
      </c>
      <c r="CB2" s="1616" t="s">
        <v>394</v>
      </c>
      <c r="CC2" s="1616" t="s">
        <v>394</v>
      </c>
      <c r="CD2" s="1616" t="s">
        <v>394</v>
      </c>
      <c r="CE2" s="2309" t="s">
        <v>394</v>
      </c>
      <c r="CF2" s="1649" t="s">
        <v>394</v>
      </c>
      <c r="CG2" s="1682" t="s">
        <v>394</v>
      </c>
      <c r="CH2" s="1616" t="s">
        <v>394</v>
      </c>
      <c r="CI2" s="1616" t="s">
        <v>394</v>
      </c>
      <c r="CJ2" s="1616" t="s">
        <v>394</v>
      </c>
      <c r="CK2" s="1616" t="s">
        <v>394</v>
      </c>
      <c r="CL2" s="1616" t="s">
        <v>394</v>
      </c>
      <c r="CM2" s="1616" t="s">
        <v>394</v>
      </c>
      <c r="CN2" s="1616" t="s">
        <v>394</v>
      </c>
      <c r="CO2" s="1616" t="s">
        <v>394</v>
      </c>
      <c r="CP2" s="1616" t="s">
        <v>394</v>
      </c>
      <c r="CQ2" s="1616" t="s">
        <v>394</v>
      </c>
      <c r="CR2" s="1616" t="s">
        <v>394</v>
      </c>
      <c r="CS2" s="1616" t="s">
        <v>394</v>
      </c>
      <c r="CT2" s="1616" t="s">
        <v>394</v>
      </c>
      <c r="CU2" s="1616" t="s">
        <v>394</v>
      </c>
      <c r="CV2" s="1616" t="s">
        <v>394</v>
      </c>
      <c r="CW2" s="1616" t="s">
        <v>394</v>
      </c>
      <c r="CX2" s="1616" t="s">
        <v>394</v>
      </c>
      <c r="CY2" s="1616" t="s">
        <v>394</v>
      </c>
      <c r="CZ2" s="1616" t="s">
        <v>394</v>
      </c>
      <c r="DA2" s="1616" t="s">
        <v>394</v>
      </c>
    </row>
    <row r="3" spans="1:105">
      <c r="A3" s="3410"/>
      <c r="B3" s="3411"/>
      <c r="C3" s="1683" t="s">
        <v>1957</v>
      </c>
      <c r="D3" s="1683" t="s">
        <v>220</v>
      </c>
      <c r="E3" s="1683" t="s">
        <v>221</v>
      </c>
      <c r="F3" s="1683" t="s">
        <v>222</v>
      </c>
      <c r="G3" s="1683" t="s">
        <v>223</v>
      </c>
      <c r="H3" s="1683" t="s">
        <v>224</v>
      </c>
      <c r="I3" s="1683" t="s">
        <v>225</v>
      </c>
      <c r="J3" s="1683" t="s">
        <v>226</v>
      </c>
      <c r="K3" s="1683" t="s">
        <v>227</v>
      </c>
      <c r="L3" s="1683" t="s">
        <v>228</v>
      </c>
      <c r="M3" s="1683" t="s">
        <v>229</v>
      </c>
      <c r="N3" s="1683" t="s">
        <v>230</v>
      </c>
      <c r="O3" s="1683" t="s">
        <v>231</v>
      </c>
      <c r="P3" s="1683" t="s">
        <v>1923</v>
      </c>
      <c r="Q3" s="1683" t="s">
        <v>233</v>
      </c>
      <c r="R3" s="1683" t="s">
        <v>234</v>
      </c>
      <c r="S3" s="1683" t="s">
        <v>235</v>
      </c>
      <c r="T3" s="1683" t="s">
        <v>236</v>
      </c>
      <c r="U3" s="1683" t="s">
        <v>237</v>
      </c>
      <c r="V3" s="1683" t="s">
        <v>238</v>
      </c>
      <c r="W3" s="1683" t="s">
        <v>239</v>
      </c>
      <c r="X3" s="1683" t="s">
        <v>240</v>
      </c>
      <c r="Y3" s="1683" t="s">
        <v>241</v>
      </c>
      <c r="Z3" s="1683" t="s">
        <v>242</v>
      </c>
      <c r="AA3" s="1683" t="s">
        <v>243</v>
      </c>
      <c r="AB3" s="1683" t="s">
        <v>244</v>
      </c>
      <c r="AC3" s="1683" t="s">
        <v>245</v>
      </c>
      <c r="AD3" s="1683" t="s">
        <v>246</v>
      </c>
      <c r="AE3" s="1653" t="s">
        <v>3</v>
      </c>
      <c r="AF3" s="1617" t="s">
        <v>247</v>
      </c>
      <c r="AG3" s="1617" t="s">
        <v>248</v>
      </c>
      <c r="AH3" s="1617" t="s">
        <v>249</v>
      </c>
      <c r="AI3" s="1617" t="s">
        <v>250</v>
      </c>
      <c r="AJ3" s="1617" t="s">
        <v>251</v>
      </c>
      <c r="AK3" s="1617" t="s">
        <v>252</v>
      </c>
      <c r="AL3" s="1617" t="s">
        <v>253</v>
      </c>
      <c r="AM3" s="1617" t="s">
        <v>254</v>
      </c>
      <c r="AN3" s="1617" t="s">
        <v>255</v>
      </c>
      <c r="AO3" s="1617" t="s">
        <v>256</v>
      </c>
      <c r="AP3" s="1617" t="s">
        <v>257</v>
      </c>
      <c r="AQ3" s="1617" t="s">
        <v>258</v>
      </c>
      <c r="AR3" s="1617" t="s">
        <v>259</v>
      </c>
      <c r="AS3" s="1617" t="s">
        <v>260</v>
      </c>
      <c r="AT3" s="1617" t="s">
        <v>261</v>
      </c>
      <c r="AU3" s="1617" t="s">
        <v>262</v>
      </c>
      <c r="AV3" s="1617" t="s">
        <v>263</v>
      </c>
      <c r="AW3" s="1617" t="s">
        <v>264</v>
      </c>
      <c r="AX3" s="1617" t="s">
        <v>265</v>
      </c>
      <c r="AY3" s="1617" t="s">
        <v>1924</v>
      </c>
      <c r="AZ3" s="1619" t="s">
        <v>1925</v>
      </c>
      <c r="BA3" s="1612"/>
      <c r="BB3" s="3410"/>
      <c r="BC3" s="3411"/>
      <c r="BD3" s="1618" t="s">
        <v>1957</v>
      </c>
      <c r="BE3" s="1683" t="s">
        <v>220</v>
      </c>
      <c r="BF3" s="1683" t="s">
        <v>221</v>
      </c>
      <c r="BG3" s="1683" t="s">
        <v>222</v>
      </c>
      <c r="BH3" s="1683" t="s">
        <v>223</v>
      </c>
      <c r="BI3" s="1683" t="s">
        <v>224</v>
      </c>
      <c r="BJ3" s="1683" t="s">
        <v>225</v>
      </c>
      <c r="BK3" s="1683" t="s">
        <v>226</v>
      </c>
      <c r="BL3" s="1683" t="s">
        <v>227</v>
      </c>
      <c r="BM3" s="1683" t="s">
        <v>228</v>
      </c>
      <c r="BN3" s="1683" t="s">
        <v>229</v>
      </c>
      <c r="BO3" s="1683" t="s">
        <v>230</v>
      </c>
      <c r="BP3" s="1683" t="s">
        <v>231</v>
      </c>
      <c r="BQ3" s="1683" t="s">
        <v>1926</v>
      </c>
      <c r="BR3" s="1683" t="s">
        <v>233</v>
      </c>
      <c r="BS3" s="1683" t="s">
        <v>234</v>
      </c>
      <c r="BT3" s="1683" t="s">
        <v>235</v>
      </c>
      <c r="BU3" s="1683" t="s">
        <v>236</v>
      </c>
      <c r="BV3" s="1683" t="s">
        <v>237</v>
      </c>
      <c r="BW3" s="1683" t="s">
        <v>238</v>
      </c>
      <c r="BX3" s="1683" t="s">
        <v>239</v>
      </c>
      <c r="BY3" s="1683" t="s">
        <v>240</v>
      </c>
      <c r="BZ3" s="1683" t="s">
        <v>241</v>
      </c>
      <c r="CA3" s="1683" t="s">
        <v>242</v>
      </c>
      <c r="CB3" s="1683" t="s">
        <v>243</v>
      </c>
      <c r="CC3" s="1683" t="s">
        <v>244</v>
      </c>
      <c r="CD3" s="1683" t="s">
        <v>245</v>
      </c>
      <c r="CE3" s="2474" t="s">
        <v>246</v>
      </c>
      <c r="CF3" s="1656" t="s">
        <v>3</v>
      </c>
      <c r="CG3" s="1617" t="s">
        <v>247</v>
      </c>
      <c r="CH3" s="1617" t="s">
        <v>248</v>
      </c>
      <c r="CI3" s="1617" t="s">
        <v>249</v>
      </c>
      <c r="CJ3" s="1617" t="s">
        <v>250</v>
      </c>
      <c r="CK3" s="1617" t="s">
        <v>251</v>
      </c>
      <c r="CL3" s="1617" t="s">
        <v>252</v>
      </c>
      <c r="CM3" s="1617" t="s">
        <v>253</v>
      </c>
      <c r="CN3" s="1617" t="s">
        <v>254</v>
      </c>
      <c r="CO3" s="1617" t="s">
        <v>255</v>
      </c>
      <c r="CP3" s="1617" t="s">
        <v>256</v>
      </c>
      <c r="CQ3" s="1617" t="s">
        <v>257</v>
      </c>
      <c r="CR3" s="1617" t="s">
        <v>258</v>
      </c>
      <c r="CS3" s="1617" t="s">
        <v>259</v>
      </c>
      <c r="CT3" s="1617" t="s">
        <v>260</v>
      </c>
      <c r="CU3" s="1617" t="s">
        <v>261</v>
      </c>
      <c r="CV3" s="1617" t="s">
        <v>262</v>
      </c>
      <c r="CW3" s="1617" t="s">
        <v>263</v>
      </c>
      <c r="CX3" s="1617" t="s">
        <v>264</v>
      </c>
      <c r="CY3" s="1617" t="s">
        <v>265</v>
      </c>
      <c r="CZ3" s="1617" t="s">
        <v>1924</v>
      </c>
      <c r="DA3" s="1619" t="s">
        <v>1925</v>
      </c>
    </row>
    <row r="4" spans="1:105">
      <c r="A4" s="1684" t="s">
        <v>1951</v>
      </c>
      <c r="B4" s="1684">
        <v>1899</v>
      </c>
      <c r="C4" s="1625">
        <v>297372</v>
      </c>
      <c r="D4" s="1625">
        <v>6315</v>
      </c>
      <c r="E4" s="1625">
        <v>5081</v>
      </c>
      <c r="F4" s="1625">
        <v>4828</v>
      </c>
      <c r="G4" s="1625">
        <v>6284</v>
      </c>
      <c r="H4" s="1625">
        <v>5435</v>
      </c>
      <c r="I4" s="1625">
        <v>6943</v>
      </c>
      <c r="J4" s="1625">
        <v>6929</v>
      </c>
      <c r="K4" s="1625">
        <v>7271</v>
      </c>
      <c r="L4" s="1625">
        <v>5572</v>
      </c>
      <c r="M4" s="1625">
        <v>5869</v>
      </c>
      <c r="N4" s="1625">
        <v>9207</v>
      </c>
      <c r="O4" s="1625">
        <v>8926</v>
      </c>
      <c r="P4" s="1625">
        <v>13133</v>
      </c>
      <c r="Q4" s="1625">
        <v>6284</v>
      </c>
      <c r="R4" s="1625">
        <v>15313</v>
      </c>
      <c r="S4" s="1625">
        <v>5740</v>
      </c>
      <c r="T4" s="1625">
        <v>5383</v>
      </c>
      <c r="U4" s="1625">
        <v>4684</v>
      </c>
      <c r="V4" s="1625">
        <v>3399</v>
      </c>
      <c r="W4" s="1625">
        <v>8697</v>
      </c>
      <c r="X4" s="1625">
        <v>6489</v>
      </c>
      <c r="Y4" s="1625">
        <v>9190</v>
      </c>
      <c r="Z4" s="1625">
        <v>10342</v>
      </c>
      <c r="AA4" s="1625">
        <v>6300</v>
      </c>
      <c r="AB4" s="1625">
        <v>4498</v>
      </c>
      <c r="AC4" s="1625">
        <v>6148</v>
      </c>
      <c r="AD4" s="1625">
        <v>8732</v>
      </c>
      <c r="AE4" s="1650">
        <v>10159</v>
      </c>
      <c r="AF4" s="1625">
        <v>3001</v>
      </c>
      <c r="AG4" s="1625">
        <v>4367</v>
      </c>
      <c r="AH4" s="1625">
        <v>2429</v>
      </c>
      <c r="AI4" s="1625">
        <v>4051</v>
      </c>
      <c r="AJ4" s="1625">
        <v>6073</v>
      </c>
      <c r="AK4" s="1625">
        <v>8622</v>
      </c>
      <c r="AL4" s="1625">
        <v>7081</v>
      </c>
      <c r="AM4" s="1625">
        <v>4155</v>
      </c>
      <c r="AN4" s="1625">
        <v>4187</v>
      </c>
      <c r="AO4" s="1625">
        <v>6272</v>
      </c>
      <c r="AP4" s="1625">
        <v>3569</v>
      </c>
      <c r="AQ4" s="1625">
        <v>9113</v>
      </c>
      <c r="AR4" s="1625">
        <v>3941</v>
      </c>
      <c r="AS4" s="1625">
        <v>4731</v>
      </c>
      <c r="AT4" s="1625">
        <v>6884</v>
      </c>
      <c r="AU4" s="1625">
        <v>4905</v>
      </c>
      <c r="AV4" s="1625">
        <v>2424</v>
      </c>
      <c r="AW4" s="1625">
        <v>5923</v>
      </c>
      <c r="AX4" s="1625">
        <v>2493</v>
      </c>
      <c r="AY4" s="1625"/>
      <c r="AZ4" s="1627"/>
      <c r="BA4" s="1626"/>
      <c r="BB4" s="1684" t="s">
        <v>1951</v>
      </c>
      <c r="BC4" s="1684">
        <v>1899</v>
      </c>
      <c r="BD4" s="1625">
        <v>66545</v>
      </c>
      <c r="BE4" s="1625">
        <v>803</v>
      </c>
      <c r="BF4" s="1625">
        <v>1379</v>
      </c>
      <c r="BG4" s="1625">
        <v>1566</v>
      </c>
      <c r="BH4" s="1625">
        <v>1426</v>
      </c>
      <c r="BI4" s="1625">
        <v>1994</v>
      </c>
      <c r="BJ4" s="1625">
        <v>1744</v>
      </c>
      <c r="BK4" s="1625">
        <v>1951</v>
      </c>
      <c r="BL4" s="1625">
        <v>1456</v>
      </c>
      <c r="BM4" s="1625">
        <v>1472</v>
      </c>
      <c r="BN4" s="1625">
        <v>1336</v>
      </c>
      <c r="BO4" s="1625">
        <v>1644</v>
      </c>
      <c r="BP4" s="1625">
        <v>1898</v>
      </c>
      <c r="BQ4" s="1625">
        <v>2530</v>
      </c>
      <c r="BR4" s="1625">
        <v>994</v>
      </c>
      <c r="BS4" s="1625">
        <v>3890</v>
      </c>
      <c r="BT4" s="1625">
        <v>955</v>
      </c>
      <c r="BU4" s="1625">
        <v>1056</v>
      </c>
      <c r="BV4" s="1625">
        <v>887</v>
      </c>
      <c r="BW4" s="1625">
        <v>729</v>
      </c>
      <c r="BX4" s="1625">
        <v>1686</v>
      </c>
      <c r="BY4" s="1625">
        <v>1309</v>
      </c>
      <c r="BZ4" s="1625">
        <v>2769</v>
      </c>
      <c r="CA4" s="1625">
        <v>2322</v>
      </c>
      <c r="CB4" s="1625">
        <v>1156</v>
      </c>
      <c r="CC4" s="1625">
        <v>679</v>
      </c>
      <c r="CD4" s="1625">
        <v>1131</v>
      </c>
      <c r="CE4" s="1626">
        <v>1505</v>
      </c>
      <c r="CF4" s="1651">
        <v>1896</v>
      </c>
      <c r="CG4" s="1625">
        <v>619</v>
      </c>
      <c r="CH4" s="1625">
        <v>721</v>
      </c>
      <c r="CI4" s="1625">
        <v>643</v>
      </c>
      <c r="CJ4" s="1625">
        <v>1274</v>
      </c>
      <c r="CK4" s="1625">
        <v>1439</v>
      </c>
      <c r="CL4" s="1625">
        <v>2658</v>
      </c>
      <c r="CM4" s="1625">
        <v>1373</v>
      </c>
      <c r="CN4" s="1625">
        <v>752</v>
      </c>
      <c r="CO4" s="1625">
        <v>991</v>
      </c>
      <c r="CP4" s="1625">
        <v>1859</v>
      </c>
      <c r="CQ4" s="1625">
        <v>1015</v>
      </c>
      <c r="CR4" s="1625">
        <v>1989</v>
      </c>
      <c r="CS4" s="1625">
        <v>693</v>
      </c>
      <c r="CT4" s="1625">
        <v>1132</v>
      </c>
      <c r="CU4" s="1625">
        <v>1496</v>
      </c>
      <c r="CV4" s="1625">
        <v>1293</v>
      </c>
      <c r="CW4" s="1625">
        <v>639</v>
      </c>
      <c r="CX4" s="1625">
        <v>1015</v>
      </c>
      <c r="CY4" s="1625">
        <v>781</v>
      </c>
      <c r="CZ4" s="1625"/>
      <c r="DA4" s="1627"/>
    </row>
    <row r="5" spans="1:105">
      <c r="A5" s="1620" t="s">
        <v>1952</v>
      </c>
      <c r="B5" s="1620">
        <v>1900</v>
      </c>
      <c r="C5" s="1625">
        <v>346528</v>
      </c>
      <c r="D5" s="1625">
        <v>7555</v>
      </c>
      <c r="E5" s="1625">
        <v>5969</v>
      </c>
      <c r="F5" s="1625">
        <v>5800</v>
      </c>
      <c r="G5" s="1625">
        <v>5939</v>
      </c>
      <c r="H5" s="1625">
        <v>6682</v>
      </c>
      <c r="I5" s="1625">
        <v>6360</v>
      </c>
      <c r="J5" s="1625">
        <v>8420</v>
      </c>
      <c r="K5" s="1625">
        <v>8619</v>
      </c>
      <c r="L5" s="1625">
        <v>6411</v>
      </c>
      <c r="M5" s="1625">
        <v>7136</v>
      </c>
      <c r="N5" s="1625">
        <v>9704</v>
      </c>
      <c r="O5" s="1625">
        <v>10111</v>
      </c>
      <c r="P5" s="1625">
        <v>14451</v>
      </c>
      <c r="Q5" s="1625">
        <v>6983</v>
      </c>
      <c r="R5" s="1625">
        <v>16776</v>
      </c>
      <c r="S5" s="1625">
        <v>6974</v>
      </c>
      <c r="T5" s="1625">
        <v>6745</v>
      </c>
      <c r="U5" s="1625">
        <v>5564</v>
      </c>
      <c r="V5" s="1625">
        <v>4187</v>
      </c>
      <c r="W5" s="1625">
        <v>10193</v>
      </c>
      <c r="X5" s="1625">
        <v>7786</v>
      </c>
      <c r="Y5" s="1625">
        <v>11154</v>
      </c>
      <c r="Z5" s="1625">
        <v>12824</v>
      </c>
      <c r="AA5" s="1625">
        <v>7844</v>
      </c>
      <c r="AB5" s="1625">
        <v>5304</v>
      </c>
      <c r="AC5" s="1625">
        <v>7433</v>
      </c>
      <c r="AD5" s="1625">
        <v>10536</v>
      </c>
      <c r="AE5" s="1650">
        <v>12140</v>
      </c>
      <c r="AF5" s="1625">
        <v>3848</v>
      </c>
      <c r="AG5" s="1625">
        <v>5102</v>
      </c>
      <c r="AH5" s="1625">
        <v>2991</v>
      </c>
      <c r="AI5" s="1625">
        <v>5125</v>
      </c>
      <c r="AJ5" s="1625">
        <v>7549</v>
      </c>
      <c r="AK5" s="1625">
        <v>10253</v>
      </c>
      <c r="AL5" s="1625">
        <v>7344</v>
      </c>
      <c r="AM5" s="1625">
        <v>5111</v>
      </c>
      <c r="AN5" s="1625">
        <v>4712</v>
      </c>
      <c r="AO5" s="1625">
        <v>7807</v>
      </c>
      <c r="AP5" s="1625">
        <v>3857</v>
      </c>
      <c r="AQ5" s="1625">
        <v>10414</v>
      </c>
      <c r="AR5" s="1625">
        <v>4707</v>
      </c>
      <c r="AS5" s="1625">
        <v>5892</v>
      </c>
      <c r="AT5" s="1625">
        <v>7758</v>
      </c>
      <c r="AU5" s="1625">
        <v>5926</v>
      </c>
      <c r="AV5" s="1625">
        <v>2897</v>
      </c>
      <c r="AW5" s="1625">
        <v>7025</v>
      </c>
      <c r="AX5" s="1625">
        <v>2610</v>
      </c>
      <c r="AY5" s="1625"/>
      <c r="AZ5" s="1627"/>
      <c r="BA5" s="1626"/>
      <c r="BB5" s="1620" t="s">
        <v>1952</v>
      </c>
      <c r="BC5" s="1620">
        <v>1900</v>
      </c>
      <c r="BD5" s="1625">
        <v>63828</v>
      </c>
      <c r="BE5" s="1625">
        <v>817</v>
      </c>
      <c r="BF5" s="1625">
        <v>1315</v>
      </c>
      <c r="BG5" s="1625">
        <v>1486</v>
      </c>
      <c r="BH5" s="1625">
        <v>1428</v>
      </c>
      <c r="BI5" s="1625">
        <v>1850</v>
      </c>
      <c r="BJ5" s="1625">
        <v>1684</v>
      </c>
      <c r="BK5" s="1625">
        <v>1915</v>
      </c>
      <c r="BL5" s="1625">
        <v>1434</v>
      </c>
      <c r="BM5" s="1625">
        <v>1363</v>
      </c>
      <c r="BN5" s="1625">
        <v>1389</v>
      </c>
      <c r="BO5" s="1625">
        <v>1563</v>
      </c>
      <c r="BP5" s="1625">
        <v>1773</v>
      </c>
      <c r="BQ5" s="1625">
        <v>2375</v>
      </c>
      <c r="BR5" s="1625">
        <v>906</v>
      </c>
      <c r="BS5" s="1625">
        <v>3597</v>
      </c>
      <c r="BT5" s="1625">
        <v>928</v>
      </c>
      <c r="BU5" s="1625">
        <v>993</v>
      </c>
      <c r="BV5" s="1625">
        <v>891</v>
      </c>
      <c r="BW5" s="1625">
        <v>704</v>
      </c>
      <c r="BX5" s="1625">
        <v>1731</v>
      </c>
      <c r="BY5" s="1625">
        <v>1249</v>
      </c>
      <c r="BZ5" s="1625">
        <v>2406</v>
      </c>
      <c r="CA5" s="1625">
        <v>2224</v>
      </c>
      <c r="CB5" s="1625">
        <v>1186</v>
      </c>
      <c r="CC5" s="1625">
        <v>674</v>
      </c>
      <c r="CD5" s="1625">
        <v>1132</v>
      </c>
      <c r="CE5" s="1626">
        <v>1511</v>
      </c>
      <c r="CF5" s="1651">
        <v>1858</v>
      </c>
      <c r="CG5" s="1625">
        <v>564</v>
      </c>
      <c r="CH5" s="1625">
        <v>682</v>
      </c>
      <c r="CI5" s="1625">
        <v>563</v>
      </c>
      <c r="CJ5" s="1625">
        <v>1156</v>
      </c>
      <c r="CK5" s="1625">
        <v>1321</v>
      </c>
      <c r="CL5" s="1625">
        <v>2363</v>
      </c>
      <c r="CM5" s="1625">
        <v>1334</v>
      </c>
      <c r="CN5" s="1625">
        <v>823</v>
      </c>
      <c r="CO5" s="1625">
        <v>907</v>
      </c>
      <c r="CP5" s="1625">
        <v>1821</v>
      </c>
      <c r="CQ5" s="1625">
        <v>972</v>
      </c>
      <c r="CR5" s="1625">
        <v>1800</v>
      </c>
      <c r="CS5" s="1625">
        <v>715</v>
      </c>
      <c r="CT5" s="1625">
        <v>1155</v>
      </c>
      <c r="CU5" s="1625">
        <v>1455</v>
      </c>
      <c r="CV5" s="1625">
        <v>1319</v>
      </c>
      <c r="CW5" s="1625">
        <v>690</v>
      </c>
      <c r="CX5" s="1625">
        <v>1066</v>
      </c>
      <c r="CY5" s="1625">
        <v>740</v>
      </c>
      <c r="CZ5" s="1625"/>
      <c r="DA5" s="1627"/>
    </row>
    <row r="6" spans="1:105">
      <c r="A6" s="1620" t="s">
        <v>1953</v>
      </c>
      <c r="B6" s="1620">
        <v>1901</v>
      </c>
      <c r="C6" s="1625">
        <v>378457</v>
      </c>
      <c r="D6" s="1625">
        <v>8163</v>
      </c>
      <c r="E6" s="1625">
        <v>6463</v>
      </c>
      <c r="F6" s="1625">
        <v>6402</v>
      </c>
      <c r="G6" s="1625">
        <v>6764</v>
      </c>
      <c r="H6" s="1625">
        <v>7267</v>
      </c>
      <c r="I6" s="1625">
        <v>7670</v>
      </c>
      <c r="J6" s="1625">
        <v>9576</v>
      </c>
      <c r="K6" s="1625">
        <v>9501</v>
      </c>
      <c r="L6" s="1625">
        <v>7189</v>
      </c>
      <c r="M6" s="1625">
        <v>7726</v>
      </c>
      <c r="N6" s="1625">
        <v>10380</v>
      </c>
      <c r="O6" s="1625">
        <v>10709</v>
      </c>
      <c r="P6" s="1625">
        <v>16058</v>
      </c>
      <c r="Q6" s="1625">
        <v>7560</v>
      </c>
      <c r="R6" s="1625">
        <v>18755</v>
      </c>
      <c r="S6" s="1625">
        <v>7492</v>
      </c>
      <c r="T6" s="1625">
        <v>7243</v>
      </c>
      <c r="U6" s="1625">
        <v>5877</v>
      </c>
      <c r="V6" s="1625">
        <v>4812</v>
      </c>
      <c r="W6" s="1625">
        <v>11267</v>
      </c>
      <c r="X6" s="1625">
        <v>8771</v>
      </c>
      <c r="Y6" s="1625">
        <v>11600</v>
      </c>
      <c r="Z6" s="1625">
        <v>13842</v>
      </c>
      <c r="AA6" s="1625">
        <v>8551</v>
      </c>
      <c r="AB6" s="1625">
        <v>5379</v>
      </c>
      <c r="AC6" s="1625">
        <v>8130</v>
      </c>
      <c r="AD6" s="1625">
        <v>11311</v>
      </c>
      <c r="AE6" s="1650">
        <v>13689</v>
      </c>
      <c r="AF6" s="1625">
        <v>4276</v>
      </c>
      <c r="AG6" s="1625">
        <v>5723</v>
      </c>
      <c r="AH6" s="1625">
        <v>3257</v>
      </c>
      <c r="AI6" s="1625">
        <v>5136</v>
      </c>
      <c r="AJ6" s="1625">
        <v>8571</v>
      </c>
      <c r="AK6" s="1625">
        <v>12108</v>
      </c>
      <c r="AL6" s="1625">
        <v>7887</v>
      </c>
      <c r="AM6" s="1625">
        <v>5754</v>
      </c>
      <c r="AN6" s="1625">
        <v>5255</v>
      </c>
      <c r="AO6" s="1625">
        <v>8342</v>
      </c>
      <c r="AP6" s="1625">
        <v>4389</v>
      </c>
      <c r="AQ6" s="1625">
        <v>11087</v>
      </c>
      <c r="AR6" s="1625">
        <v>4756</v>
      </c>
      <c r="AS6" s="1625">
        <v>6127</v>
      </c>
      <c r="AT6" s="1625">
        <v>8214</v>
      </c>
      <c r="AU6" s="1625">
        <v>6306</v>
      </c>
      <c r="AV6" s="1625">
        <v>3040</v>
      </c>
      <c r="AW6" s="1625">
        <v>7259</v>
      </c>
      <c r="AX6" s="1625">
        <v>2823</v>
      </c>
      <c r="AY6" s="1625"/>
      <c r="AZ6" s="1627"/>
      <c r="BA6" s="1626"/>
      <c r="BB6" s="1620" t="s">
        <v>1953</v>
      </c>
      <c r="BC6" s="1620">
        <v>1901</v>
      </c>
      <c r="BD6" s="1625">
        <v>63442</v>
      </c>
      <c r="BE6" s="1625">
        <v>901</v>
      </c>
      <c r="BF6" s="1625">
        <v>1243</v>
      </c>
      <c r="BG6" s="1625">
        <v>1329</v>
      </c>
      <c r="BH6" s="1625">
        <v>1380</v>
      </c>
      <c r="BI6" s="1625">
        <v>1710</v>
      </c>
      <c r="BJ6" s="1625">
        <v>1560</v>
      </c>
      <c r="BK6" s="1625">
        <v>1895</v>
      </c>
      <c r="BL6" s="1625">
        <v>1341</v>
      </c>
      <c r="BM6" s="1625">
        <v>1271</v>
      </c>
      <c r="BN6" s="1625">
        <v>1309</v>
      </c>
      <c r="BO6" s="1625">
        <v>1570</v>
      </c>
      <c r="BP6" s="1625">
        <v>1773</v>
      </c>
      <c r="BQ6" s="1625">
        <v>2477</v>
      </c>
      <c r="BR6" s="1625">
        <v>969</v>
      </c>
      <c r="BS6" s="1625">
        <v>3580</v>
      </c>
      <c r="BT6" s="1625">
        <v>946</v>
      </c>
      <c r="BU6" s="1625">
        <v>1095</v>
      </c>
      <c r="BV6" s="1625">
        <v>928</v>
      </c>
      <c r="BW6" s="1625">
        <v>737</v>
      </c>
      <c r="BX6" s="1625">
        <v>1600</v>
      </c>
      <c r="BY6" s="1625">
        <v>1300</v>
      </c>
      <c r="BZ6" s="1625">
        <v>2350</v>
      </c>
      <c r="CA6" s="1625">
        <v>2357</v>
      </c>
      <c r="CB6" s="1625">
        <v>1062</v>
      </c>
      <c r="CC6" s="1625">
        <v>645</v>
      </c>
      <c r="CD6" s="1625">
        <v>1177</v>
      </c>
      <c r="CE6" s="1626">
        <v>1672</v>
      </c>
      <c r="CF6" s="1651">
        <v>1875</v>
      </c>
      <c r="CG6" s="1625">
        <v>556</v>
      </c>
      <c r="CH6" s="1625">
        <v>722</v>
      </c>
      <c r="CI6" s="1625">
        <v>556</v>
      </c>
      <c r="CJ6" s="1625">
        <v>1209</v>
      </c>
      <c r="CK6" s="1625">
        <v>1323</v>
      </c>
      <c r="CL6" s="1625">
        <v>2317</v>
      </c>
      <c r="CM6" s="1625">
        <v>1300</v>
      </c>
      <c r="CN6" s="1625">
        <v>816</v>
      </c>
      <c r="CO6" s="1625">
        <v>913</v>
      </c>
      <c r="CP6" s="1625">
        <v>1754</v>
      </c>
      <c r="CQ6" s="1625">
        <v>1063</v>
      </c>
      <c r="CR6" s="1625">
        <v>1804</v>
      </c>
      <c r="CS6" s="1625">
        <v>715</v>
      </c>
      <c r="CT6" s="1625">
        <v>1017</v>
      </c>
      <c r="CU6" s="1625">
        <v>1472</v>
      </c>
      <c r="CV6" s="1625">
        <v>1323</v>
      </c>
      <c r="CW6" s="1625">
        <v>700</v>
      </c>
      <c r="CX6" s="1625">
        <v>1080</v>
      </c>
      <c r="CY6" s="1625">
        <v>750</v>
      </c>
      <c r="CZ6" s="1625"/>
      <c r="DA6" s="1627"/>
    </row>
    <row r="7" spans="1:105">
      <c r="A7" s="1620" t="s">
        <v>1954</v>
      </c>
      <c r="B7" s="1620">
        <v>1902</v>
      </c>
      <c r="C7" s="1625">
        <v>394165</v>
      </c>
      <c r="D7" s="1625">
        <v>8512</v>
      </c>
      <c r="E7" s="1625">
        <v>6833</v>
      </c>
      <c r="F7" s="1625">
        <v>6998</v>
      </c>
      <c r="G7" s="1625">
        <v>7564</v>
      </c>
      <c r="H7" s="1625">
        <v>7698</v>
      </c>
      <c r="I7" s="1625">
        <v>7985</v>
      </c>
      <c r="J7" s="1625">
        <v>9702</v>
      </c>
      <c r="K7" s="1625">
        <v>9175</v>
      </c>
      <c r="L7" s="1625">
        <v>7362</v>
      </c>
      <c r="M7" s="1625">
        <v>7586</v>
      </c>
      <c r="N7" s="1625">
        <v>10611</v>
      </c>
      <c r="O7" s="1625">
        <v>10394</v>
      </c>
      <c r="P7" s="1625">
        <v>15810</v>
      </c>
      <c r="Q7" s="1625">
        <v>7305</v>
      </c>
      <c r="R7" s="1625">
        <v>18811</v>
      </c>
      <c r="S7" s="1625">
        <v>7921</v>
      </c>
      <c r="T7" s="1625">
        <v>7634</v>
      </c>
      <c r="U7" s="1625">
        <v>5925</v>
      </c>
      <c r="V7" s="1625">
        <v>4729</v>
      </c>
      <c r="W7" s="1625">
        <v>11639</v>
      </c>
      <c r="X7" s="1625">
        <v>8933</v>
      </c>
      <c r="Y7" s="1625">
        <v>12197</v>
      </c>
      <c r="Z7" s="1625">
        <v>14404</v>
      </c>
      <c r="AA7" s="1625">
        <v>8851</v>
      </c>
      <c r="AB7" s="1625">
        <v>5753</v>
      </c>
      <c r="AC7" s="1625">
        <v>8500</v>
      </c>
      <c r="AD7" s="1625">
        <v>11830</v>
      </c>
      <c r="AE7" s="1650">
        <v>14395</v>
      </c>
      <c r="AF7" s="1625">
        <v>4509</v>
      </c>
      <c r="AG7" s="1625">
        <v>6016</v>
      </c>
      <c r="AH7" s="1625">
        <v>3338</v>
      </c>
      <c r="AI7" s="1625">
        <v>5754</v>
      </c>
      <c r="AJ7" s="1625">
        <v>9141</v>
      </c>
      <c r="AK7" s="1625">
        <v>13763</v>
      </c>
      <c r="AL7" s="1625">
        <v>9126</v>
      </c>
      <c r="AM7" s="1625">
        <v>5806</v>
      </c>
      <c r="AN7" s="1625">
        <v>5378</v>
      </c>
      <c r="AO7" s="1625">
        <v>8564</v>
      </c>
      <c r="AP7" s="1625">
        <v>4559</v>
      </c>
      <c r="AQ7" s="1625">
        <v>11834</v>
      </c>
      <c r="AR7" s="1625">
        <v>5341</v>
      </c>
      <c r="AS7" s="1625">
        <v>6204</v>
      </c>
      <c r="AT7" s="1625">
        <v>9185</v>
      </c>
      <c r="AU7" s="1625">
        <v>6636</v>
      </c>
      <c r="AV7" s="1625">
        <v>3266</v>
      </c>
      <c r="AW7" s="1625">
        <v>7758</v>
      </c>
      <c r="AX7" s="1625">
        <v>2930</v>
      </c>
      <c r="AY7" s="1625"/>
      <c r="AZ7" s="1627"/>
      <c r="BA7" s="1626"/>
      <c r="BB7" s="1620" t="s">
        <v>1954</v>
      </c>
      <c r="BC7" s="1620">
        <v>1902</v>
      </c>
      <c r="BD7" s="1625">
        <v>64139</v>
      </c>
      <c r="BE7" s="1625">
        <v>919</v>
      </c>
      <c r="BF7" s="1625">
        <v>1316</v>
      </c>
      <c r="BG7" s="1625">
        <v>1473</v>
      </c>
      <c r="BH7" s="1625">
        <v>1370</v>
      </c>
      <c r="BI7" s="1625">
        <v>1708</v>
      </c>
      <c r="BJ7" s="1625">
        <v>1537</v>
      </c>
      <c r="BK7" s="1625">
        <v>1875</v>
      </c>
      <c r="BL7" s="1625">
        <v>1283</v>
      </c>
      <c r="BM7" s="1625">
        <v>1290</v>
      </c>
      <c r="BN7" s="1625">
        <v>1352</v>
      </c>
      <c r="BO7" s="1625">
        <v>1675</v>
      </c>
      <c r="BP7" s="1625">
        <v>1691</v>
      </c>
      <c r="BQ7" s="1625">
        <v>2611</v>
      </c>
      <c r="BR7" s="1625">
        <v>1006</v>
      </c>
      <c r="BS7" s="1625">
        <v>3664</v>
      </c>
      <c r="BT7" s="1625">
        <v>948</v>
      </c>
      <c r="BU7" s="1625">
        <v>1091</v>
      </c>
      <c r="BV7" s="1625">
        <v>903</v>
      </c>
      <c r="BW7" s="1625">
        <v>701</v>
      </c>
      <c r="BX7" s="1625">
        <v>1560</v>
      </c>
      <c r="BY7" s="1625">
        <v>1366</v>
      </c>
      <c r="BZ7" s="1625">
        <v>2519</v>
      </c>
      <c r="CA7" s="1625">
        <v>2306</v>
      </c>
      <c r="CB7" s="1625">
        <v>1093</v>
      </c>
      <c r="CC7" s="1625">
        <v>746</v>
      </c>
      <c r="CD7" s="1625">
        <v>1150</v>
      </c>
      <c r="CE7" s="1626">
        <v>1613</v>
      </c>
      <c r="CF7" s="1651">
        <v>1807</v>
      </c>
      <c r="CG7" s="1625">
        <v>615</v>
      </c>
      <c r="CH7" s="1625">
        <v>705</v>
      </c>
      <c r="CI7" s="1625">
        <v>579</v>
      </c>
      <c r="CJ7" s="1625">
        <v>1222</v>
      </c>
      <c r="CK7" s="1625">
        <v>1312</v>
      </c>
      <c r="CL7" s="1625">
        <v>2373</v>
      </c>
      <c r="CM7" s="1625">
        <v>1464</v>
      </c>
      <c r="CN7" s="1625">
        <v>806</v>
      </c>
      <c r="CO7" s="1625">
        <v>940</v>
      </c>
      <c r="CP7" s="1625">
        <v>1762</v>
      </c>
      <c r="CQ7" s="1625">
        <v>1003</v>
      </c>
      <c r="CR7" s="1625">
        <v>1812</v>
      </c>
      <c r="CS7" s="1625">
        <v>697</v>
      </c>
      <c r="CT7" s="1625">
        <v>997</v>
      </c>
      <c r="CU7" s="1625">
        <v>1600</v>
      </c>
      <c r="CV7" s="1625">
        <v>1293</v>
      </c>
      <c r="CW7" s="1625">
        <v>618</v>
      </c>
      <c r="CX7" s="1625">
        <v>1014</v>
      </c>
      <c r="CY7" s="1625">
        <v>754</v>
      </c>
      <c r="CZ7" s="1625"/>
      <c r="DA7" s="1627"/>
    </row>
    <row r="8" spans="1:105">
      <c r="A8" s="1620" t="s">
        <v>1955</v>
      </c>
      <c r="B8" s="1620">
        <v>1903</v>
      </c>
      <c r="C8" s="1625">
        <v>370961</v>
      </c>
      <c r="D8" s="1625">
        <v>8184</v>
      </c>
      <c r="E8" s="1625">
        <v>6141</v>
      </c>
      <c r="F8" s="1625">
        <v>6247</v>
      </c>
      <c r="G8" s="1625">
        <v>6894</v>
      </c>
      <c r="H8" s="1625">
        <v>7220</v>
      </c>
      <c r="I8" s="1625">
        <v>7421</v>
      </c>
      <c r="J8" s="1625">
        <v>8495</v>
      </c>
      <c r="K8" s="1625">
        <v>8003</v>
      </c>
      <c r="L8" s="1625">
        <v>6246</v>
      </c>
      <c r="M8" s="1625">
        <v>6931</v>
      </c>
      <c r="N8" s="1625">
        <v>9484</v>
      </c>
      <c r="O8" s="1625">
        <v>9591</v>
      </c>
      <c r="P8" s="1625">
        <v>15206</v>
      </c>
      <c r="Q8" s="1625">
        <v>6913</v>
      </c>
      <c r="R8" s="1625">
        <v>18054</v>
      </c>
      <c r="S8" s="1625">
        <v>7167</v>
      </c>
      <c r="T8" s="1625">
        <v>7372</v>
      </c>
      <c r="U8" s="1625">
        <v>5737</v>
      </c>
      <c r="V8" s="1625">
        <v>3922</v>
      </c>
      <c r="W8" s="1625">
        <v>10422</v>
      </c>
      <c r="X8" s="1625">
        <v>8774</v>
      </c>
      <c r="Y8" s="1625">
        <v>11541</v>
      </c>
      <c r="Z8" s="1625">
        <v>14537</v>
      </c>
      <c r="AA8" s="1625">
        <v>8456</v>
      </c>
      <c r="AB8" s="1625">
        <v>5616</v>
      </c>
      <c r="AC8" s="1625">
        <v>8047</v>
      </c>
      <c r="AD8" s="1625">
        <v>11138</v>
      </c>
      <c r="AE8" s="1650">
        <v>13439</v>
      </c>
      <c r="AF8" s="1625">
        <v>4313</v>
      </c>
      <c r="AG8" s="1625">
        <v>5244</v>
      </c>
      <c r="AH8" s="1625">
        <v>2779</v>
      </c>
      <c r="AI8" s="1625">
        <v>5595</v>
      </c>
      <c r="AJ8" s="1625">
        <v>8618</v>
      </c>
      <c r="AK8" s="1625">
        <v>12841</v>
      </c>
      <c r="AL8" s="1625">
        <v>8094</v>
      </c>
      <c r="AM8" s="1625">
        <v>5520</v>
      </c>
      <c r="AN8" s="1625">
        <v>5289</v>
      </c>
      <c r="AO8" s="1625">
        <v>8195</v>
      </c>
      <c r="AP8" s="1625">
        <v>4425</v>
      </c>
      <c r="AQ8" s="1625">
        <v>11397</v>
      </c>
      <c r="AR8" s="1625">
        <v>5182</v>
      </c>
      <c r="AS8" s="1625">
        <v>6482</v>
      </c>
      <c r="AT8" s="1625">
        <v>8389</v>
      </c>
      <c r="AU8" s="1625">
        <v>6691</v>
      </c>
      <c r="AV8" s="1625">
        <v>3330</v>
      </c>
      <c r="AW8" s="1625">
        <v>8025</v>
      </c>
      <c r="AX8" s="1625">
        <v>3354</v>
      </c>
      <c r="AY8" s="1625"/>
      <c r="AZ8" s="1627"/>
      <c r="BA8" s="1626"/>
      <c r="BB8" s="1620" t="s">
        <v>1955</v>
      </c>
      <c r="BC8" s="1620">
        <v>1903</v>
      </c>
      <c r="BD8" s="1625">
        <v>65392</v>
      </c>
      <c r="BE8" s="1625">
        <v>915</v>
      </c>
      <c r="BF8" s="1625">
        <v>1279</v>
      </c>
      <c r="BG8" s="1625">
        <v>1452</v>
      </c>
      <c r="BH8" s="1625">
        <v>1391</v>
      </c>
      <c r="BI8" s="1625">
        <v>1595</v>
      </c>
      <c r="BJ8" s="1625">
        <v>1619</v>
      </c>
      <c r="BK8" s="1625">
        <v>2019</v>
      </c>
      <c r="BL8" s="1625">
        <v>1391</v>
      </c>
      <c r="BM8" s="1625">
        <v>1296</v>
      </c>
      <c r="BN8" s="1625">
        <v>1367</v>
      </c>
      <c r="BO8" s="1625">
        <v>1681</v>
      </c>
      <c r="BP8" s="1625">
        <v>1669</v>
      </c>
      <c r="BQ8" s="1625">
        <v>2809</v>
      </c>
      <c r="BR8" s="1625">
        <v>1019</v>
      </c>
      <c r="BS8" s="1625">
        <v>3878</v>
      </c>
      <c r="BT8" s="1625">
        <v>959</v>
      </c>
      <c r="BU8" s="1625">
        <v>1066</v>
      </c>
      <c r="BV8" s="1625">
        <v>963</v>
      </c>
      <c r="BW8" s="1625">
        <v>678</v>
      </c>
      <c r="BX8" s="1625">
        <v>1638</v>
      </c>
      <c r="BY8" s="1625">
        <v>1478</v>
      </c>
      <c r="BZ8" s="1625">
        <v>2407</v>
      </c>
      <c r="CA8" s="1625">
        <v>2315</v>
      </c>
      <c r="CB8" s="1625">
        <v>1121</v>
      </c>
      <c r="CC8" s="1625">
        <v>723</v>
      </c>
      <c r="CD8" s="1625">
        <v>1302</v>
      </c>
      <c r="CE8" s="1626">
        <v>1678</v>
      </c>
      <c r="CF8" s="1651">
        <v>1823</v>
      </c>
      <c r="CG8" s="1625">
        <v>613</v>
      </c>
      <c r="CH8" s="1625">
        <v>707</v>
      </c>
      <c r="CI8" s="1625">
        <v>609</v>
      </c>
      <c r="CJ8" s="1625">
        <v>1259</v>
      </c>
      <c r="CK8" s="1625">
        <v>1485</v>
      </c>
      <c r="CL8" s="1625">
        <v>2500</v>
      </c>
      <c r="CM8" s="1625">
        <v>1478</v>
      </c>
      <c r="CN8" s="1625">
        <v>731</v>
      </c>
      <c r="CO8" s="1625">
        <v>879</v>
      </c>
      <c r="CP8" s="1625">
        <v>1834</v>
      </c>
      <c r="CQ8" s="1625">
        <v>1037</v>
      </c>
      <c r="CR8" s="1625">
        <v>1834</v>
      </c>
      <c r="CS8" s="1625">
        <v>701</v>
      </c>
      <c r="CT8" s="1625">
        <v>1005</v>
      </c>
      <c r="CU8" s="1625">
        <v>1479</v>
      </c>
      <c r="CV8" s="1625">
        <v>1313</v>
      </c>
      <c r="CW8" s="1625">
        <v>612</v>
      </c>
      <c r="CX8" s="1625">
        <v>1010</v>
      </c>
      <c r="CY8" s="1625">
        <v>775</v>
      </c>
      <c r="CZ8" s="1625"/>
      <c r="DA8" s="1627"/>
    </row>
    <row r="9" spans="1:105">
      <c r="A9" s="1620" t="s">
        <v>1956</v>
      </c>
      <c r="B9" s="1620">
        <v>1904</v>
      </c>
      <c r="C9" s="1625">
        <v>398930</v>
      </c>
      <c r="D9" s="1625">
        <v>9240</v>
      </c>
      <c r="E9" s="1625">
        <v>6249</v>
      </c>
      <c r="F9" s="1625">
        <v>6727</v>
      </c>
      <c r="G9" s="1625">
        <v>7342</v>
      </c>
      <c r="H9" s="1625">
        <v>7344</v>
      </c>
      <c r="I9" s="1625">
        <v>7785</v>
      </c>
      <c r="J9" s="1625">
        <v>8918</v>
      </c>
      <c r="K9" s="1625">
        <v>8579</v>
      </c>
      <c r="L9" s="1625">
        <v>6996</v>
      </c>
      <c r="M9" s="1625">
        <v>6906</v>
      </c>
      <c r="N9" s="1625">
        <v>9524</v>
      </c>
      <c r="O9" s="1625">
        <v>9797</v>
      </c>
      <c r="P9" s="1625">
        <v>16483</v>
      </c>
      <c r="Q9" s="1625">
        <v>7081</v>
      </c>
      <c r="R9" s="1625">
        <v>16893</v>
      </c>
      <c r="S9" s="1625">
        <v>8241</v>
      </c>
      <c r="T9" s="1625">
        <v>7214</v>
      </c>
      <c r="U9" s="1625">
        <v>6048</v>
      </c>
      <c r="V9" s="1625">
        <v>4380</v>
      </c>
      <c r="W9" s="1625">
        <v>9939</v>
      </c>
      <c r="X9" s="1625">
        <v>8664</v>
      </c>
      <c r="Y9" s="1625">
        <v>11595</v>
      </c>
      <c r="Z9" s="1625">
        <v>15362</v>
      </c>
      <c r="AA9" s="1625">
        <v>8782</v>
      </c>
      <c r="AB9" s="1625">
        <v>5668</v>
      </c>
      <c r="AC9" s="1625">
        <v>8094</v>
      </c>
      <c r="AD9" s="1625">
        <v>13372</v>
      </c>
      <c r="AE9" s="1650">
        <v>15558</v>
      </c>
      <c r="AF9" s="1625">
        <v>4794</v>
      </c>
      <c r="AG9" s="1625">
        <v>5669</v>
      </c>
      <c r="AH9" s="1625">
        <v>3472</v>
      </c>
      <c r="AI9" s="1625">
        <v>6154</v>
      </c>
      <c r="AJ9" s="1625">
        <v>9884</v>
      </c>
      <c r="AK9" s="1625">
        <v>13347</v>
      </c>
      <c r="AL9" s="1625">
        <v>8477</v>
      </c>
      <c r="AM9" s="1625">
        <v>6552</v>
      </c>
      <c r="AN9" s="1625">
        <v>6675</v>
      </c>
      <c r="AO9" s="1625">
        <v>9156</v>
      </c>
      <c r="AP9" s="1625">
        <v>5203</v>
      </c>
      <c r="AQ9" s="1625">
        <v>12820</v>
      </c>
      <c r="AR9" s="1625">
        <v>6168</v>
      </c>
      <c r="AS9" s="1625">
        <v>7609</v>
      </c>
      <c r="AT9" s="1625">
        <v>9525</v>
      </c>
      <c r="AU9" s="1625">
        <v>6833</v>
      </c>
      <c r="AV9" s="1625">
        <v>4121</v>
      </c>
      <c r="AW9" s="1625">
        <v>10306</v>
      </c>
      <c r="AX9" s="1625">
        <v>3384</v>
      </c>
      <c r="AY9" s="1625"/>
      <c r="AZ9" s="1627"/>
      <c r="BA9" s="1626"/>
      <c r="BB9" s="1620" t="s">
        <v>1956</v>
      </c>
      <c r="BC9" s="1620">
        <v>1904</v>
      </c>
      <c r="BD9" s="1625">
        <v>63913</v>
      </c>
      <c r="BE9" s="1625">
        <v>1017</v>
      </c>
      <c r="BF9" s="1625">
        <v>1271</v>
      </c>
      <c r="BG9" s="1625">
        <v>1463</v>
      </c>
      <c r="BH9" s="1625">
        <v>1385</v>
      </c>
      <c r="BI9" s="1625">
        <v>1774</v>
      </c>
      <c r="BJ9" s="1625">
        <v>1578</v>
      </c>
      <c r="BK9" s="1625">
        <v>1912</v>
      </c>
      <c r="BL9" s="1625">
        <v>1243</v>
      </c>
      <c r="BM9" s="1625">
        <v>1245</v>
      </c>
      <c r="BN9" s="1625">
        <v>1276</v>
      </c>
      <c r="BO9" s="1625">
        <v>1431</v>
      </c>
      <c r="BP9" s="1625">
        <v>1601</v>
      </c>
      <c r="BQ9" s="1625">
        <v>2707</v>
      </c>
      <c r="BR9" s="1625">
        <v>946</v>
      </c>
      <c r="BS9" s="1625">
        <v>3735</v>
      </c>
      <c r="BT9" s="1625">
        <v>905</v>
      </c>
      <c r="BU9" s="1625">
        <v>1042</v>
      </c>
      <c r="BV9" s="1625">
        <v>956</v>
      </c>
      <c r="BW9" s="1625">
        <v>669</v>
      </c>
      <c r="BX9" s="1625">
        <v>1650</v>
      </c>
      <c r="BY9" s="1625">
        <v>1527</v>
      </c>
      <c r="BZ9" s="1625">
        <v>2345</v>
      </c>
      <c r="CA9" s="1625">
        <v>2434</v>
      </c>
      <c r="CB9" s="1625">
        <v>1066</v>
      </c>
      <c r="CC9" s="1625">
        <v>693</v>
      </c>
      <c r="CD9" s="1625">
        <v>1224</v>
      </c>
      <c r="CE9" s="1626">
        <v>1642</v>
      </c>
      <c r="CF9" s="1651">
        <v>1926</v>
      </c>
      <c r="CG9" s="1625">
        <v>674</v>
      </c>
      <c r="CH9" s="1625">
        <v>766</v>
      </c>
      <c r="CI9" s="1625">
        <v>655</v>
      </c>
      <c r="CJ9" s="1625">
        <v>1275</v>
      </c>
      <c r="CK9" s="1625">
        <v>1429</v>
      </c>
      <c r="CL9" s="1625">
        <v>2370</v>
      </c>
      <c r="CM9" s="1625">
        <v>1476</v>
      </c>
      <c r="CN9" s="1625">
        <v>815</v>
      </c>
      <c r="CO9" s="1625">
        <v>919</v>
      </c>
      <c r="CP9" s="1625">
        <v>1786</v>
      </c>
      <c r="CQ9" s="1625">
        <v>968</v>
      </c>
      <c r="CR9" s="1625">
        <v>1665</v>
      </c>
      <c r="CS9" s="1625">
        <v>716</v>
      </c>
      <c r="CT9" s="1625">
        <v>944</v>
      </c>
      <c r="CU9" s="1625">
        <v>1389</v>
      </c>
      <c r="CV9" s="1625">
        <v>1160</v>
      </c>
      <c r="CW9" s="1625">
        <v>611</v>
      </c>
      <c r="CX9" s="1625">
        <v>1007</v>
      </c>
      <c r="CY9" s="1625">
        <v>625</v>
      </c>
      <c r="CZ9" s="1625"/>
      <c r="DA9" s="1627"/>
    </row>
    <row r="10" spans="1:105">
      <c r="A10" s="1620" t="s">
        <v>1958</v>
      </c>
      <c r="B10" s="1620">
        <v>1905</v>
      </c>
      <c r="C10" s="1625">
        <v>350898</v>
      </c>
      <c r="D10" s="1625">
        <v>9274</v>
      </c>
      <c r="E10" s="1625">
        <v>5719</v>
      </c>
      <c r="F10" s="1625">
        <v>6572</v>
      </c>
      <c r="G10" s="1625">
        <v>6472</v>
      </c>
      <c r="H10" s="1625">
        <v>6766</v>
      </c>
      <c r="I10" s="1625">
        <v>6659</v>
      </c>
      <c r="J10" s="1625">
        <v>8582</v>
      </c>
      <c r="K10" s="1625">
        <v>8693</v>
      </c>
      <c r="L10" s="1625">
        <v>6795</v>
      </c>
      <c r="M10" s="1625">
        <v>6244</v>
      </c>
      <c r="N10" s="1625">
        <v>8812</v>
      </c>
      <c r="O10" s="1625">
        <v>9345</v>
      </c>
      <c r="P10" s="1625">
        <v>15754</v>
      </c>
      <c r="Q10" s="1625">
        <v>6292</v>
      </c>
      <c r="R10" s="1625">
        <v>14809</v>
      </c>
      <c r="S10" s="1625">
        <v>6876</v>
      </c>
      <c r="T10" s="1625">
        <v>5996</v>
      </c>
      <c r="U10" s="1625">
        <v>5011</v>
      </c>
      <c r="V10" s="1625">
        <v>4048</v>
      </c>
      <c r="W10" s="1625">
        <v>8807</v>
      </c>
      <c r="X10" s="1625">
        <v>7170</v>
      </c>
      <c r="Y10" s="1625">
        <v>10312</v>
      </c>
      <c r="Z10" s="1625">
        <v>12622</v>
      </c>
      <c r="AA10" s="1625">
        <v>7440</v>
      </c>
      <c r="AB10" s="1625">
        <v>4702</v>
      </c>
      <c r="AC10" s="1625">
        <v>6842</v>
      </c>
      <c r="AD10" s="1625">
        <v>11646</v>
      </c>
      <c r="AE10" s="1650">
        <v>13414</v>
      </c>
      <c r="AF10" s="1625">
        <v>3990</v>
      </c>
      <c r="AG10" s="1625">
        <v>4758</v>
      </c>
      <c r="AH10" s="1625">
        <v>2981</v>
      </c>
      <c r="AI10" s="1625">
        <v>5540</v>
      </c>
      <c r="AJ10" s="1625">
        <v>8792</v>
      </c>
      <c r="AK10" s="1625">
        <v>11836</v>
      </c>
      <c r="AL10" s="1625">
        <v>7414</v>
      </c>
      <c r="AM10" s="1625">
        <v>5138</v>
      </c>
      <c r="AN10" s="1625">
        <v>5168</v>
      </c>
      <c r="AO10" s="1625">
        <v>7657</v>
      </c>
      <c r="AP10" s="1625">
        <v>4288</v>
      </c>
      <c r="AQ10" s="1625">
        <v>10439</v>
      </c>
      <c r="AR10" s="1625">
        <v>4714</v>
      </c>
      <c r="AS10" s="1625">
        <v>6285</v>
      </c>
      <c r="AT10" s="1625">
        <v>8058</v>
      </c>
      <c r="AU10" s="1625">
        <v>6258</v>
      </c>
      <c r="AV10" s="1625">
        <v>3433</v>
      </c>
      <c r="AW10" s="1625">
        <v>9095</v>
      </c>
      <c r="AX10" s="1625">
        <v>3380</v>
      </c>
      <c r="AY10" s="1625"/>
      <c r="AZ10" s="1627"/>
      <c r="BA10" s="1626"/>
      <c r="BB10" s="1620" t="s">
        <v>1958</v>
      </c>
      <c r="BC10" s="1620">
        <v>1905</v>
      </c>
      <c r="BD10" s="1625">
        <v>60061</v>
      </c>
      <c r="BE10" s="1625">
        <v>1024</v>
      </c>
      <c r="BF10" s="1625">
        <v>1219</v>
      </c>
      <c r="BG10" s="1625">
        <v>1340</v>
      </c>
      <c r="BH10" s="1625">
        <v>1287</v>
      </c>
      <c r="BI10" s="1625">
        <v>1512</v>
      </c>
      <c r="BJ10" s="1625">
        <v>1481</v>
      </c>
      <c r="BK10" s="1625">
        <v>1809</v>
      </c>
      <c r="BL10" s="1625">
        <v>1202</v>
      </c>
      <c r="BM10" s="1625">
        <v>1157</v>
      </c>
      <c r="BN10" s="1625">
        <v>1266</v>
      </c>
      <c r="BO10" s="1625">
        <v>1339</v>
      </c>
      <c r="BP10" s="1625">
        <v>1444</v>
      </c>
      <c r="BQ10" s="1625">
        <v>2497</v>
      </c>
      <c r="BR10" s="1625">
        <v>887</v>
      </c>
      <c r="BS10" s="1625">
        <v>3657</v>
      </c>
      <c r="BT10" s="1625">
        <v>926</v>
      </c>
      <c r="BU10" s="1625">
        <v>973</v>
      </c>
      <c r="BV10" s="1625">
        <v>884</v>
      </c>
      <c r="BW10" s="1625">
        <v>650</v>
      </c>
      <c r="BX10" s="1625">
        <v>1599</v>
      </c>
      <c r="BY10" s="1625">
        <v>1469</v>
      </c>
      <c r="BZ10" s="1625">
        <v>2144</v>
      </c>
      <c r="CA10" s="1625">
        <v>2243</v>
      </c>
      <c r="CB10" s="1625">
        <v>1044</v>
      </c>
      <c r="CC10" s="1625">
        <v>683</v>
      </c>
      <c r="CD10" s="1625">
        <v>1145</v>
      </c>
      <c r="CE10" s="1626">
        <v>1473</v>
      </c>
      <c r="CF10" s="1651">
        <v>1822</v>
      </c>
      <c r="CG10" s="1625">
        <v>600</v>
      </c>
      <c r="CH10" s="1625">
        <v>672</v>
      </c>
      <c r="CI10" s="1625">
        <v>649</v>
      </c>
      <c r="CJ10" s="1625">
        <v>1183</v>
      </c>
      <c r="CK10" s="1625">
        <v>1319</v>
      </c>
      <c r="CL10" s="1625">
        <v>2317</v>
      </c>
      <c r="CM10" s="1625">
        <v>1345</v>
      </c>
      <c r="CN10" s="1625">
        <v>677</v>
      </c>
      <c r="CO10" s="1625">
        <v>782</v>
      </c>
      <c r="CP10" s="1625">
        <v>1615</v>
      </c>
      <c r="CQ10" s="1625">
        <v>884</v>
      </c>
      <c r="CR10" s="1625">
        <v>1645</v>
      </c>
      <c r="CS10" s="1625">
        <v>726</v>
      </c>
      <c r="CT10" s="1625">
        <v>946</v>
      </c>
      <c r="CU10" s="1625">
        <v>1287</v>
      </c>
      <c r="CV10" s="1625">
        <v>1114</v>
      </c>
      <c r="CW10" s="1625">
        <v>531</v>
      </c>
      <c r="CX10" s="1625">
        <v>992</v>
      </c>
      <c r="CY10" s="1625">
        <v>601</v>
      </c>
      <c r="CZ10" s="1625"/>
      <c r="DA10" s="1627"/>
    </row>
    <row r="11" spans="1:105">
      <c r="A11" s="1620" t="s">
        <v>1959</v>
      </c>
      <c r="B11" s="1620">
        <v>1906</v>
      </c>
      <c r="C11" s="1625">
        <v>352857</v>
      </c>
      <c r="D11" s="1625">
        <v>9748</v>
      </c>
      <c r="E11" s="1625">
        <v>6083</v>
      </c>
      <c r="F11" s="1625">
        <v>5660</v>
      </c>
      <c r="G11" s="1625">
        <v>6172</v>
      </c>
      <c r="H11" s="1625">
        <v>6606</v>
      </c>
      <c r="I11" s="1625">
        <v>6714</v>
      </c>
      <c r="J11" s="1625">
        <v>8102</v>
      </c>
      <c r="K11" s="1625">
        <v>8205</v>
      </c>
      <c r="L11" s="1625">
        <v>6474</v>
      </c>
      <c r="M11" s="1625">
        <v>6238</v>
      </c>
      <c r="N11" s="1625">
        <v>9339</v>
      </c>
      <c r="O11" s="1625">
        <v>9232</v>
      </c>
      <c r="P11" s="1625">
        <v>16535</v>
      </c>
      <c r="Q11" s="1625">
        <v>6800</v>
      </c>
      <c r="R11" s="1625">
        <v>16076</v>
      </c>
      <c r="S11" s="1625">
        <v>6232</v>
      </c>
      <c r="T11" s="1625">
        <v>6033</v>
      </c>
      <c r="U11" s="1625">
        <v>5086</v>
      </c>
      <c r="V11" s="1625">
        <v>3942</v>
      </c>
      <c r="W11" s="1625">
        <v>9290</v>
      </c>
      <c r="X11" s="1625">
        <v>6664</v>
      </c>
      <c r="Y11" s="1625">
        <v>10773</v>
      </c>
      <c r="Z11" s="1625">
        <v>12917</v>
      </c>
      <c r="AA11" s="1625">
        <v>7427</v>
      </c>
      <c r="AB11" s="1625">
        <v>4990</v>
      </c>
      <c r="AC11" s="1625">
        <v>7763</v>
      </c>
      <c r="AD11" s="1625">
        <v>12365</v>
      </c>
      <c r="AE11" s="1650">
        <v>12889</v>
      </c>
      <c r="AF11" s="1625">
        <v>3946</v>
      </c>
      <c r="AG11" s="1625">
        <v>4975</v>
      </c>
      <c r="AH11" s="1625">
        <v>3014</v>
      </c>
      <c r="AI11" s="1625">
        <v>5205</v>
      </c>
      <c r="AJ11" s="1625">
        <v>7567</v>
      </c>
      <c r="AK11" s="1625">
        <v>12789</v>
      </c>
      <c r="AL11" s="1625">
        <v>7896</v>
      </c>
      <c r="AM11" s="1625">
        <v>4837</v>
      </c>
      <c r="AN11" s="1625">
        <v>4992</v>
      </c>
      <c r="AO11" s="1625">
        <v>8087</v>
      </c>
      <c r="AP11" s="1625">
        <v>4350</v>
      </c>
      <c r="AQ11" s="1625">
        <v>11000</v>
      </c>
      <c r="AR11" s="1625">
        <v>4780</v>
      </c>
      <c r="AS11" s="1625">
        <v>6488</v>
      </c>
      <c r="AT11" s="1625">
        <v>8126</v>
      </c>
      <c r="AU11" s="1625">
        <v>6603</v>
      </c>
      <c r="AV11" s="1625">
        <v>3214</v>
      </c>
      <c r="AW11" s="1625">
        <v>7646</v>
      </c>
      <c r="AX11" s="1625">
        <v>2987</v>
      </c>
      <c r="AY11" s="1625"/>
      <c r="AZ11" s="1627"/>
      <c r="BA11" s="1626"/>
      <c r="BB11" s="1620" t="s">
        <v>1959</v>
      </c>
      <c r="BC11" s="1620">
        <v>1906</v>
      </c>
      <c r="BD11" s="1625">
        <v>65398</v>
      </c>
      <c r="BE11" s="1625">
        <v>1189</v>
      </c>
      <c r="BF11" s="1625">
        <v>1274</v>
      </c>
      <c r="BG11" s="1625">
        <v>1504</v>
      </c>
      <c r="BH11" s="1625">
        <v>1475</v>
      </c>
      <c r="BI11" s="1625">
        <v>1714</v>
      </c>
      <c r="BJ11" s="1625">
        <v>1651</v>
      </c>
      <c r="BK11" s="1625">
        <v>1909</v>
      </c>
      <c r="BL11" s="1625">
        <v>1254</v>
      </c>
      <c r="BM11" s="1625">
        <v>1268</v>
      </c>
      <c r="BN11" s="1625">
        <v>1344</v>
      </c>
      <c r="BO11" s="1625">
        <v>1513</v>
      </c>
      <c r="BP11" s="1625">
        <v>1548</v>
      </c>
      <c r="BQ11" s="1625">
        <v>2773</v>
      </c>
      <c r="BR11" s="1625">
        <v>1050</v>
      </c>
      <c r="BS11" s="1625">
        <v>3839</v>
      </c>
      <c r="BT11" s="1625">
        <v>982</v>
      </c>
      <c r="BU11" s="1625">
        <v>1123</v>
      </c>
      <c r="BV11" s="1625">
        <v>984</v>
      </c>
      <c r="BW11" s="1625">
        <v>698</v>
      </c>
      <c r="BX11" s="1625">
        <v>1563</v>
      </c>
      <c r="BY11" s="1625">
        <v>1453</v>
      </c>
      <c r="BZ11" s="1625">
        <v>2465</v>
      </c>
      <c r="CA11" s="1625">
        <v>2421</v>
      </c>
      <c r="CB11" s="1625">
        <v>1136</v>
      </c>
      <c r="CC11" s="1625">
        <v>663</v>
      </c>
      <c r="CD11" s="1625">
        <v>1123</v>
      </c>
      <c r="CE11" s="1626">
        <v>1668</v>
      </c>
      <c r="CF11" s="1651">
        <v>2010</v>
      </c>
      <c r="CG11" s="1625">
        <v>597</v>
      </c>
      <c r="CH11" s="1625">
        <v>662</v>
      </c>
      <c r="CI11" s="1625">
        <v>627</v>
      </c>
      <c r="CJ11" s="1625">
        <v>1211</v>
      </c>
      <c r="CK11" s="1625">
        <v>1446</v>
      </c>
      <c r="CL11" s="1625">
        <v>2625</v>
      </c>
      <c r="CM11" s="1625">
        <v>1424</v>
      </c>
      <c r="CN11" s="1625">
        <v>789</v>
      </c>
      <c r="CO11" s="1625">
        <v>904</v>
      </c>
      <c r="CP11" s="1625">
        <v>1738</v>
      </c>
      <c r="CQ11" s="1625">
        <v>971</v>
      </c>
      <c r="CR11" s="1625">
        <v>1856</v>
      </c>
      <c r="CS11" s="1625">
        <v>812</v>
      </c>
      <c r="CT11" s="1625">
        <v>1052</v>
      </c>
      <c r="CU11" s="1625">
        <v>1479</v>
      </c>
      <c r="CV11" s="1625">
        <v>1284</v>
      </c>
      <c r="CW11" s="1625">
        <v>651</v>
      </c>
      <c r="CX11" s="1625">
        <v>1117</v>
      </c>
      <c r="CY11" s="1625">
        <v>559</v>
      </c>
      <c r="CZ11" s="1625"/>
      <c r="DA11" s="1627"/>
    </row>
    <row r="12" spans="1:105">
      <c r="A12" s="1620" t="s">
        <v>1960</v>
      </c>
      <c r="B12" s="1620">
        <v>1907</v>
      </c>
      <c r="C12" s="1625">
        <v>432949</v>
      </c>
      <c r="D12" s="1625">
        <v>11327</v>
      </c>
      <c r="E12" s="1625">
        <v>6644</v>
      </c>
      <c r="F12" s="1625">
        <v>7002</v>
      </c>
      <c r="G12" s="1625">
        <v>8233</v>
      </c>
      <c r="H12" s="1625">
        <v>8019</v>
      </c>
      <c r="I12" s="1625">
        <v>8242</v>
      </c>
      <c r="J12" s="1625">
        <v>10396</v>
      </c>
      <c r="K12" s="1625">
        <v>9409</v>
      </c>
      <c r="L12" s="1625">
        <v>7536</v>
      </c>
      <c r="M12" s="1625">
        <v>8081</v>
      </c>
      <c r="N12" s="1625">
        <v>11211</v>
      </c>
      <c r="O12" s="1625">
        <v>11137</v>
      </c>
      <c r="P12" s="1625">
        <v>20674</v>
      </c>
      <c r="Q12" s="1625">
        <v>9015</v>
      </c>
      <c r="R12" s="1625">
        <v>18812</v>
      </c>
      <c r="S12" s="1625">
        <v>7435</v>
      </c>
      <c r="T12" s="1625">
        <v>7463</v>
      </c>
      <c r="U12" s="1625">
        <v>6082</v>
      </c>
      <c r="V12" s="1625">
        <v>4804</v>
      </c>
      <c r="W12" s="1625">
        <v>11827</v>
      </c>
      <c r="X12" s="1625">
        <v>8751</v>
      </c>
      <c r="Y12" s="1625">
        <v>13514</v>
      </c>
      <c r="Z12" s="1625">
        <v>15461</v>
      </c>
      <c r="AA12" s="1625">
        <v>9215</v>
      </c>
      <c r="AB12" s="1625">
        <v>6207</v>
      </c>
      <c r="AC12" s="1625">
        <v>9558</v>
      </c>
      <c r="AD12" s="1625">
        <v>14665</v>
      </c>
      <c r="AE12" s="1650">
        <v>16242</v>
      </c>
      <c r="AF12" s="1625">
        <v>4972</v>
      </c>
      <c r="AG12" s="1625">
        <v>6391</v>
      </c>
      <c r="AH12" s="1625">
        <v>3682</v>
      </c>
      <c r="AI12" s="1625">
        <v>5997</v>
      </c>
      <c r="AJ12" s="1625">
        <v>9298</v>
      </c>
      <c r="AK12" s="1625">
        <v>14937</v>
      </c>
      <c r="AL12" s="1625">
        <v>10087</v>
      </c>
      <c r="AM12" s="1625">
        <v>6078</v>
      </c>
      <c r="AN12" s="1625">
        <v>6304</v>
      </c>
      <c r="AO12" s="1625">
        <v>9738</v>
      </c>
      <c r="AP12" s="1625">
        <v>5533</v>
      </c>
      <c r="AQ12" s="1625">
        <v>13991</v>
      </c>
      <c r="AR12" s="1625">
        <v>5900</v>
      </c>
      <c r="AS12" s="1625">
        <v>7704</v>
      </c>
      <c r="AT12" s="1625">
        <v>10250</v>
      </c>
      <c r="AU12" s="1625">
        <v>7951</v>
      </c>
      <c r="AV12" s="1625">
        <v>4235</v>
      </c>
      <c r="AW12" s="1625">
        <v>9321</v>
      </c>
      <c r="AX12" s="1625">
        <v>3618</v>
      </c>
      <c r="AY12" s="1625"/>
      <c r="AZ12" s="1627"/>
      <c r="BA12" s="1626"/>
      <c r="BB12" s="1620" t="s">
        <v>1960</v>
      </c>
      <c r="BC12" s="1620">
        <v>1907</v>
      </c>
      <c r="BD12" s="1625">
        <v>61058</v>
      </c>
      <c r="BE12" s="1625">
        <v>1167</v>
      </c>
      <c r="BF12" s="1625">
        <v>1229</v>
      </c>
      <c r="BG12" s="1625">
        <v>1401</v>
      </c>
      <c r="BH12" s="1625">
        <v>1344</v>
      </c>
      <c r="BI12" s="1625">
        <v>1600</v>
      </c>
      <c r="BJ12" s="1625">
        <v>1570</v>
      </c>
      <c r="BK12" s="1625">
        <v>1716</v>
      </c>
      <c r="BL12" s="1625">
        <v>1246</v>
      </c>
      <c r="BM12" s="1625">
        <v>1187</v>
      </c>
      <c r="BN12" s="1625">
        <v>1192</v>
      </c>
      <c r="BO12" s="1625">
        <v>1553</v>
      </c>
      <c r="BP12" s="1625">
        <v>1514</v>
      </c>
      <c r="BQ12" s="1625">
        <v>2642</v>
      </c>
      <c r="BR12" s="1625">
        <v>947</v>
      </c>
      <c r="BS12" s="1625">
        <v>3554</v>
      </c>
      <c r="BT12" s="1625">
        <v>1008</v>
      </c>
      <c r="BU12" s="1625">
        <v>1055</v>
      </c>
      <c r="BV12" s="1625">
        <v>885</v>
      </c>
      <c r="BW12" s="1625">
        <v>621</v>
      </c>
      <c r="BX12" s="1625">
        <v>1501</v>
      </c>
      <c r="BY12" s="1625">
        <v>1270</v>
      </c>
      <c r="BZ12" s="1625">
        <v>2309</v>
      </c>
      <c r="CA12" s="1625">
        <v>2156</v>
      </c>
      <c r="CB12" s="1625">
        <v>1083</v>
      </c>
      <c r="CC12" s="1625">
        <v>650</v>
      </c>
      <c r="CD12" s="1625">
        <v>1057</v>
      </c>
      <c r="CE12" s="1626">
        <v>1548</v>
      </c>
      <c r="CF12" s="1651">
        <v>1666</v>
      </c>
      <c r="CG12" s="1625">
        <v>529</v>
      </c>
      <c r="CH12" s="1625">
        <v>668</v>
      </c>
      <c r="CI12" s="1625">
        <v>602</v>
      </c>
      <c r="CJ12" s="1625">
        <v>1028</v>
      </c>
      <c r="CK12" s="1625">
        <v>1224</v>
      </c>
      <c r="CL12" s="1625">
        <v>2386</v>
      </c>
      <c r="CM12" s="1625">
        <v>1434</v>
      </c>
      <c r="CN12" s="1625">
        <v>752</v>
      </c>
      <c r="CO12" s="1625">
        <v>789</v>
      </c>
      <c r="CP12" s="1625">
        <v>1629</v>
      </c>
      <c r="CQ12" s="1625">
        <v>886</v>
      </c>
      <c r="CR12" s="1625">
        <v>1857</v>
      </c>
      <c r="CS12" s="1625">
        <v>764</v>
      </c>
      <c r="CT12" s="1625">
        <v>1064</v>
      </c>
      <c r="CU12" s="1625">
        <v>1399</v>
      </c>
      <c r="CV12" s="1625">
        <v>1161</v>
      </c>
      <c r="CW12" s="1625">
        <v>589</v>
      </c>
      <c r="CX12" s="1625">
        <v>1041</v>
      </c>
      <c r="CY12" s="1625">
        <v>585</v>
      </c>
      <c r="CZ12" s="1625"/>
      <c r="DA12" s="1627"/>
    </row>
    <row r="13" spans="1:105">
      <c r="A13" s="1620" t="s">
        <v>1961</v>
      </c>
      <c r="B13" s="1620">
        <v>1908</v>
      </c>
      <c r="C13" s="1625">
        <v>461254</v>
      </c>
      <c r="D13" s="1625">
        <v>11701</v>
      </c>
      <c r="E13" s="1625">
        <v>7001</v>
      </c>
      <c r="F13" s="1625">
        <v>7751</v>
      </c>
      <c r="G13" s="1625">
        <v>9320</v>
      </c>
      <c r="H13" s="1625">
        <v>8760</v>
      </c>
      <c r="I13" s="1625">
        <v>8808</v>
      </c>
      <c r="J13" s="1625">
        <v>11258</v>
      </c>
      <c r="K13" s="1625">
        <v>10505</v>
      </c>
      <c r="L13" s="1625">
        <v>8514</v>
      </c>
      <c r="M13" s="1625">
        <v>8325</v>
      </c>
      <c r="N13" s="1625">
        <v>11583</v>
      </c>
      <c r="O13" s="1625">
        <v>12113</v>
      </c>
      <c r="P13" s="1625">
        <v>22522</v>
      </c>
      <c r="Q13" s="1625">
        <v>8890</v>
      </c>
      <c r="R13" s="1625">
        <v>19192</v>
      </c>
      <c r="S13" s="1625">
        <v>7613</v>
      </c>
      <c r="T13" s="1625">
        <v>7594</v>
      </c>
      <c r="U13" s="1625">
        <v>6131</v>
      </c>
      <c r="V13" s="1625">
        <v>5336</v>
      </c>
      <c r="W13" s="1625">
        <v>12874</v>
      </c>
      <c r="X13" s="1625">
        <v>9663</v>
      </c>
      <c r="Y13" s="1625">
        <v>13708</v>
      </c>
      <c r="Z13" s="1625">
        <v>16945</v>
      </c>
      <c r="AA13" s="1625">
        <v>11117</v>
      </c>
      <c r="AB13" s="1625">
        <v>6295</v>
      </c>
      <c r="AC13" s="1625">
        <v>9714</v>
      </c>
      <c r="AD13" s="1625">
        <v>15226</v>
      </c>
      <c r="AE13" s="1650">
        <v>17243</v>
      </c>
      <c r="AF13" s="1625">
        <v>5049</v>
      </c>
      <c r="AG13" s="1625">
        <v>6956</v>
      </c>
      <c r="AH13" s="1625">
        <v>3788</v>
      </c>
      <c r="AI13" s="1625">
        <v>6344</v>
      </c>
      <c r="AJ13" s="1625">
        <v>10208</v>
      </c>
      <c r="AK13" s="1625">
        <v>15290</v>
      </c>
      <c r="AL13" s="1625">
        <v>9770</v>
      </c>
      <c r="AM13" s="1625">
        <v>6129</v>
      </c>
      <c r="AN13" s="1625">
        <v>6587</v>
      </c>
      <c r="AO13" s="1625">
        <v>10056</v>
      </c>
      <c r="AP13" s="1625">
        <v>6038</v>
      </c>
      <c r="AQ13" s="1625">
        <v>14879</v>
      </c>
      <c r="AR13" s="1625">
        <v>6347</v>
      </c>
      <c r="AS13" s="1625">
        <v>8139</v>
      </c>
      <c r="AT13" s="1625">
        <v>10985</v>
      </c>
      <c r="AU13" s="1625">
        <v>8242</v>
      </c>
      <c r="AV13" s="1625">
        <v>4354</v>
      </c>
      <c r="AW13" s="1625">
        <v>12336</v>
      </c>
      <c r="AX13" s="1625">
        <v>4055</v>
      </c>
      <c r="AY13" s="1625"/>
      <c r="AZ13" s="1627"/>
      <c r="BA13" s="1626"/>
      <c r="BB13" s="1620" t="s">
        <v>1961</v>
      </c>
      <c r="BC13" s="1620">
        <v>1908</v>
      </c>
      <c r="BD13" s="1625">
        <v>60226</v>
      </c>
      <c r="BE13" s="1625">
        <v>1223</v>
      </c>
      <c r="BF13" s="1625">
        <v>1106</v>
      </c>
      <c r="BG13" s="1625">
        <v>1298</v>
      </c>
      <c r="BH13" s="1625">
        <v>1290</v>
      </c>
      <c r="BI13" s="1625">
        <v>1593</v>
      </c>
      <c r="BJ13" s="1625">
        <v>1401</v>
      </c>
      <c r="BK13" s="1625">
        <v>1685</v>
      </c>
      <c r="BL13" s="1625">
        <v>1231</v>
      </c>
      <c r="BM13" s="1625">
        <v>1141</v>
      </c>
      <c r="BN13" s="1625">
        <v>1271</v>
      </c>
      <c r="BO13" s="1625">
        <v>1387</v>
      </c>
      <c r="BP13" s="1625">
        <v>1562</v>
      </c>
      <c r="BQ13" s="1625">
        <v>2816</v>
      </c>
      <c r="BR13" s="1625">
        <v>1026</v>
      </c>
      <c r="BS13" s="1625">
        <v>3331</v>
      </c>
      <c r="BT13" s="1625">
        <v>866</v>
      </c>
      <c r="BU13" s="1625">
        <v>1078</v>
      </c>
      <c r="BV13" s="1625">
        <v>870</v>
      </c>
      <c r="BW13" s="1625">
        <v>665</v>
      </c>
      <c r="BX13" s="1625">
        <v>1530</v>
      </c>
      <c r="BY13" s="1625">
        <v>1279</v>
      </c>
      <c r="BZ13" s="1625">
        <v>2250</v>
      </c>
      <c r="CA13" s="1625">
        <v>2165</v>
      </c>
      <c r="CB13" s="1625">
        <v>1026</v>
      </c>
      <c r="CC13" s="1625">
        <v>610</v>
      </c>
      <c r="CD13" s="1625">
        <v>1053</v>
      </c>
      <c r="CE13" s="1626">
        <v>1690</v>
      </c>
      <c r="CF13" s="1651">
        <v>1724</v>
      </c>
      <c r="CG13" s="1625">
        <v>516</v>
      </c>
      <c r="CH13" s="1625">
        <v>645</v>
      </c>
      <c r="CI13" s="1625">
        <v>568</v>
      </c>
      <c r="CJ13" s="1625">
        <v>1020</v>
      </c>
      <c r="CK13" s="1625">
        <v>1128</v>
      </c>
      <c r="CL13" s="1625">
        <v>2497</v>
      </c>
      <c r="CM13" s="1625">
        <v>1373</v>
      </c>
      <c r="CN13" s="1625">
        <v>749</v>
      </c>
      <c r="CO13" s="1625">
        <v>830</v>
      </c>
      <c r="CP13" s="1625">
        <v>1624</v>
      </c>
      <c r="CQ13" s="1625">
        <v>895</v>
      </c>
      <c r="CR13" s="1625">
        <v>1774</v>
      </c>
      <c r="CS13" s="1625">
        <v>650</v>
      </c>
      <c r="CT13" s="1625">
        <v>968</v>
      </c>
      <c r="CU13" s="1625">
        <v>1375</v>
      </c>
      <c r="CV13" s="1625">
        <v>1169</v>
      </c>
      <c r="CW13" s="1625">
        <v>590</v>
      </c>
      <c r="CX13" s="1625">
        <v>1061</v>
      </c>
      <c r="CY13" s="1625">
        <v>627</v>
      </c>
      <c r="CZ13" s="1625"/>
      <c r="DA13" s="1627"/>
    </row>
    <row r="14" spans="1:105">
      <c r="A14" s="1620" t="s">
        <v>1962</v>
      </c>
      <c r="B14" s="1620">
        <v>1909</v>
      </c>
      <c r="C14" s="1625">
        <v>437882</v>
      </c>
      <c r="D14" s="1625">
        <v>11647</v>
      </c>
      <c r="E14" s="1625">
        <v>6965</v>
      </c>
      <c r="F14" s="1625">
        <v>7715</v>
      </c>
      <c r="G14" s="1625">
        <v>8914</v>
      </c>
      <c r="H14" s="1625">
        <v>8221</v>
      </c>
      <c r="I14" s="1625">
        <v>8688</v>
      </c>
      <c r="J14" s="1625">
        <v>11105</v>
      </c>
      <c r="K14" s="1625">
        <v>10441</v>
      </c>
      <c r="L14" s="1625">
        <v>8069</v>
      </c>
      <c r="M14" s="1625">
        <v>7800</v>
      </c>
      <c r="N14" s="1625">
        <v>11254</v>
      </c>
      <c r="O14" s="1625">
        <v>11110</v>
      </c>
      <c r="P14" s="1625">
        <v>19509</v>
      </c>
      <c r="Q14" s="1625">
        <v>8337</v>
      </c>
      <c r="R14" s="1625">
        <v>19112</v>
      </c>
      <c r="S14" s="1625">
        <v>7510</v>
      </c>
      <c r="T14" s="1625">
        <v>7210</v>
      </c>
      <c r="U14" s="1625">
        <v>5838</v>
      </c>
      <c r="V14" s="1625">
        <v>4889</v>
      </c>
      <c r="W14" s="1625">
        <v>11611</v>
      </c>
      <c r="X14" s="1625">
        <v>9367</v>
      </c>
      <c r="Y14" s="1625">
        <v>13076</v>
      </c>
      <c r="Z14" s="1625">
        <v>16620</v>
      </c>
      <c r="AA14" s="1625">
        <v>9422</v>
      </c>
      <c r="AB14" s="1625">
        <v>5889</v>
      </c>
      <c r="AC14" s="1625">
        <v>9372</v>
      </c>
      <c r="AD14" s="1625">
        <v>14226</v>
      </c>
      <c r="AE14" s="1650">
        <v>16145</v>
      </c>
      <c r="AF14" s="1625">
        <v>5076</v>
      </c>
      <c r="AG14" s="1625">
        <v>6392</v>
      </c>
      <c r="AH14" s="1625">
        <v>3759</v>
      </c>
      <c r="AI14" s="1625">
        <v>6353</v>
      </c>
      <c r="AJ14" s="1625">
        <v>9948</v>
      </c>
      <c r="AK14" s="1625">
        <v>14995</v>
      </c>
      <c r="AL14" s="1625">
        <v>9204</v>
      </c>
      <c r="AM14" s="1625">
        <v>6207</v>
      </c>
      <c r="AN14" s="1625">
        <v>6361</v>
      </c>
      <c r="AO14" s="1625">
        <v>9776</v>
      </c>
      <c r="AP14" s="1625">
        <v>5532</v>
      </c>
      <c r="AQ14" s="1625">
        <v>14265</v>
      </c>
      <c r="AR14" s="1625">
        <v>6028</v>
      </c>
      <c r="AS14" s="1625">
        <v>8264</v>
      </c>
      <c r="AT14" s="1625">
        <v>10447</v>
      </c>
      <c r="AU14" s="1625">
        <v>7816</v>
      </c>
      <c r="AV14" s="1625">
        <v>4345</v>
      </c>
      <c r="AW14" s="1625">
        <v>9710</v>
      </c>
      <c r="AX14" s="1625">
        <v>3342</v>
      </c>
      <c r="AY14" s="1625"/>
      <c r="AZ14" s="1627"/>
      <c r="BA14" s="1626"/>
      <c r="BB14" s="1620" t="s">
        <v>1962</v>
      </c>
      <c r="BC14" s="1620">
        <v>1909</v>
      </c>
      <c r="BD14" s="1625">
        <v>58936</v>
      </c>
      <c r="BE14" s="1625">
        <v>1328</v>
      </c>
      <c r="BF14" s="1625">
        <v>1070</v>
      </c>
      <c r="BG14" s="1625">
        <v>1211</v>
      </c>
      <c r="BH14" s="1625">
        <v>1256</v>
      </c>
      <c r="BI14" s="1625">
        <v>1538</v>
      </c>
      <c r="BJ14" s="1625">
        <v>1309</v>
      </c>
      <c r="BK14" s="1625">
        <v>1660</v>
      </c>
      <c r="BL14" s="1625">
        <v>1211</v>
      </c>
      <c r="BM14" s="1625">
        <v>1027</v>
      </c>
      <c r="BN14" s="1625">
        <v>1148</v>
      </c>
      <c r="BO14" s="1625">
        <v>1460</v>
      </c>
      <c r="BP14" s="1625">
        <v>1529</v>
      </c>
      <c r="BQ14" s="1625">
        <v>2777</v>
      </c>
      <c r="BR14" s="1625">
        <v>1041</v>
      </c>
      <c r="BS14" s="1625">
        <v>3309</v>
      </c>
      <c r="BT14" s="1625">
        <v>865</v>
      </c>
      <c r="BU14" s="1625">
        <v>1019</v>
      </c>
      <c r="BV14" s="1625">
        <v>864</v>
      </c>
      <c r="BW14" s="1625">
        <v>606</v>
      </c>
      <c r="BX14" s="1625">
        <v>1408</v>
      </c>
      <c r="BY14" s="1625">
        <v>1308</v>
      </c>
      <c r="BZ14" s="1625">
        <v>2200</v>
      </c>
      <c r="CA14" s="1625">
        <v>2126</v>
      </c>
      <c r="CB14" s="1625">
        <v>1048</v>
      </c>
      <c r="CC14" s="1625">
        <v>582</v>
      </c>
      <c r="CD14" s="1625">
        <v>1041</v>
      </c>
      <c r="CE14" s="1626">
        <v>1603</v>
      </c>
      <c r="CF14" s="1651">
        <v>1741</v>
      </c>
      <c r="CG14" s="1625">
        <v>511</v>
      </c>
      <c r="CH14" s="1625">
        <v>705</v>
      </c>
      <c r="CI14" s="1625">
        <v>531</v>
      </c>
      <c r="CJ14" s="1625">
        <v>1058</v>
      </c>
      <c r="CK14" s="1625">
        <v>1161</v>
      </c>
      <c r="CL14" s="1625">
        <v>2407</v>
      </c>
      <c r="CM14" s="1625">
        <v>1340</v>
      </c>
      <c r="CN14" s="1625">
        <v>687</v>
      </c>
      <c r="CO14" s="1625">
        <v>813</v>
      </c>
      <c r="CP14" s="1625">
        <v>1573</v>
      </c>
      <c r="CQ14" s="1625">
        <v>844</v>
      </c>
      <c r="CR14" s="1625">
        <v>1731</v>
      </c>
      <c r="CS14" s="1625">
        <v>638</v>
      </c>
      <c r="CT14" s="1625">
        <v>1014</v>
      </c>
      <c r="CU14" s="1625">
        <v>1374</v>
      </c>
      <c r="CV14" s="1625">
        <v>1150</v>
      </c>
      <c r="CW14" s="1625">
        <v>603</v>
      </c>
      <c r="CX14" s="1625">
        <v>970</v>
      </c>
      <c r="CY14" s="1625">
        <v>541</v>
      </c>
      <c r="CZ14" s="1625"/>
      <c r="DA14" s="1627"/>
    </row>
    <row r="15" spans="1:105">
      <c r="A15" s="1620" t="s">
        <v>1963</v>
      </c>
      <c r="B15" s="1620">
        <v>1910</v>
      </c>
      <c r="C15" s="1625">
        <v>441222</v>
      </c>
      <c r="D15" s="1625">
        <v>12877</v>
      </c>
      <c r="E15" s="1625">
        <v>6843</v>
      </c>
      <c r="F15" s="1625">
        <v>7410</v>
      </c>
      <c r="G15" s="1625">
        <v>8958</v>
      </c>
      <c r="H15" s="1625">
        <v>8389</v>
      </c>
      <c r="I15" s="1625">
        <v>8363</v>
      </c>
      <c r="J15" s="1625">
        <v>10899</v>
      </c>
      <c r="K15" s="1625">
        <v>10269</v>
      </c>
      <c r="L15" s="1625">
        <v>8604</v>
      </c>
      <c r="M15" s="1625">
        <v>7637</v>
      </c>
      <c r="N15" s="1625">
        <v>10863</v>
      </c>
      <c r="O15" s="1625">
        <v>11123</v>
      </c>
      <c r="P15" s="1625">
        <v>19651</v>
      </c>
      <c r="Q15" s="1625">
        <v>8509</v>
      </c>
      <c r="R15" s="1625">
        <v>19041</v>
      </c>
      <c r="S15" s="1625">
        <v>7328</v>
      </c>
      <c r="T15" s="1625">
        <v>7170</v>
      </c>
      <c r="U15" s="1625">
        <v>5781</v>
      </c>
      <c r="V15" s="1625">
        <v>4927</v>
      </c>
      <c r="W15" s="1625">
        <v>11616</v>
      </c>
      <c r="X15" s="1625">
        <v>9203</v>
      </c>
      <c r="Y15" s="1625">
        <v>13633</v>
      </c>
      <c r="Z15" s="1625">
        <v>16274</v>
      </c>
      <c r="AA15" s="1625">
        <v>9067</v>
      </c>
      <c r="AB15" s="1625">
        <v>6179</v>
      </c>
      <c r="AC15" s="1625">
        <v>9360</v>
      </c>
      <c r="AD15" s="1625">
        <v>14971</v>
      </c>
      <c r="AE15" s="1650">
        <v>16164</v>
      </c>
      <c r="AF15" s="1625">
        <v>5036</v>
      </c>
      <c r="AG15" s="1625">
        <v>6146</v>
      </c>
      <c r="AH15" s="1625">
        <v>3775</v>
      </c>
      <c r="AI15" s="1625">
        <v>6322</v>
      </c>
      <c r="AJ15" s="1625">
        <v>9930</v>
      </c>
      <c r="AK15" s="1625">
        <v>15158</v>
      </c>
      <c r="AL15" s="1625">
        <v>9464</v>
      </c>
      <c r="AM15" s="1625">
        <v>5861</v>
      </c>
      <c r="AN15" s="1625">
        <v>6184</v>
      </c>
      <c r="AO15" s="1625">
        <v>9395</v>
      </c>
      <c r="AP15" s="1625">
        <v>5531</v>
      </c>
      <c r="AQ15" s="1625">
        <v>14504</v>
      </c>
      <c r="AR15" s="1625">
        <v>5890</v>
      </c>
      <c r="AS15" s="1625">
        <v>7573</v>
      </c>
      <c r="AT15" s="1625">
        <v>10459</v>
      </c>
      <c r="AU15" s="1625">
        <v>7735</v>
      </c>
      <c r="AV15" s="1625">
        <v>4083</v>
      </c>
      <c r="AW15" s="1625">
        <v>9791</v>
      </c>
      <c r="AX15" s="1625">
        <v>7276</v>
      </c>
      <c r="AY15" s="1625"/>
      <c r="AZ15" s="1627"/>
      <c r="BA15" s="1626"/>
      <c r="BB15" s="1620" t="s">
        <v>1963</v>
      </c>
      <c r="BC15" s="1620">
        <v>1910</v>
      </c>
      <c r="BD15" s="1625">
        <v>59432</v>
      </c>
      <c r="BE15" s="1625">
        <v>1321</v>
      </c>
      <c r="BF15" s="1625">
        <v>1175</v>
      </c>
      <c r="BG15" s="1625">
        <v>1204</v>
      </c>
      <c r="BH15" s="1625">
        <v>1189</v>
      </c>
      <c r="BI15" s="1625">
        <v>1551</v>
      </c>
      <c r="BJ15" s="1625">
        <v>1397</v>
      </c>
      <c r="BK15" s="1625">
        <v>1748</v>
      </c>
      <c r="BL15" s="1625">
        <v>1130</v>
      </c>
      <c r="BM15" s="1625">
        <v>1082</v>
      </c>
      <c r="BN15" s="1625">
        <v>1106</v>
      </c>
      <c r="BO15" s="1625">
        <v>1280</v>
      </c>
      <c r="BP15" s="1625">
        <v>1538</v>
      </c>
      <c r="BQ15" s="1625">
        <v>2712</v>
      </c>
      <c r="BR15" s="1625">
        <v>962</v>
      </c>
      <c r="BS15" s="1625">
        <v>3217</v>
      </c>
      <c r="BT15" s="1625">
        <v>887</v>
      </c>
      <c r="BU15" s="1625">
        <v>943</v>
      </c>
      <c r="BV15" s="1625">
        <v>779</v>
      </c>
      <c r="BW15" s="1625">
        <v>611</v>
      </c>
      <c r="BX15" s="1625">
        <v>1465</v>
      </c>
      <c r="BY15" s="1625">
        <v>1216</v>
      </c>
      <c r="BZ15" s="1625">
        <v>2144</v>
      </c>
      <c r="CA15" s="1625">
        <v>2152</v>
      </c>
      <c r="CB15" s="1625">
        <v>1023</v>
      </c>
      <c r="CC15" s="1625">
        <v>573</v>
      </c>
      <c r="CD15" s="1625">
        <v>1035</v>
      </c>
      <c r="CE15" s="1626">
        <v>1611</v>
      </c>
      <c r="CF15" s="1651">
        <v>1847</v>
      </c>
      <c r="CG15" s="1625">
        <v>514</v>
      </c>
      <c r="CH15" s="1625">
        <v>660</v>
      </c>
      <c r="CI15" s="1625">
        <v>571</v>
      </c>
      <c r="CJ15" s="1625">
        <v>998</v>
      </c>
      <c r="CK15" s="1625">
        <v>1250</v>
      </c>
      <c r="CL15" s="1625">
        <v>2533</v>
      </c>
      <c r="CM15" s="1625">
        <v>1297</v>
      </c>
      <c r="CN15" s="1625">
        <v>700</v>
      </c>
      <c r="CO15" s="1625">
        <v>815</v>
      </c>
      <c r="CP15" s="1625">
        <v>1651</v>
      </c>
      <c r="CQ15" s="1625">
        <v>885</v>
      </c>
      <c r="CR15" s="1625">
        <v>1698</v>
      </c>
      <c r="CS15" s="1625">
        <v>672</v>
      </c>
      <c r="CT15" s="1625">
        <v>1099</v>
      </c>
      <c r="CU15" s="1625">
        <v>1414</v>
      </c>
      <c r="CV15" s="1625">
        <v>1147</v>
      </c>
      <c r="CW15" s="1625">
        <v>630</v>
      </c>
      <c r="CX15" s="1625">
        <v>962</v>
      </c>
      <c r="CY15" s="1625">
        <v>1038</v>
      </c>
      <c r="CZ15" s="1625"/>
      <c r="DA15" s="1627"/>
    </row>
    <row r="16" spans="1:105">
      <c r="A16" s="1620" t="s">
        <v>1964</v>
      </c>
      <c r="B16" s="1620">
        <v>1911</v>
      </c>
      <c r="C16" s="1625">
        <v>433117</v>
      </c>
      <c r="D16" s="1625">
        <v>12731</v>
      </c>
      <c r="E16" s="1625">
        <v>6917</v>
      </c>
      <c r="F16" s="1625">
        <v>7449</v>
      </c>
      <c r="G16" s="1625">
        <v>8451</v>
      </c>
      <c r="H16" s="1625">
        <v>8122</v>
      </c>
      <c r="I16" s="1625">
        <v>8429</v>
      </c>
      <c r="J16" s="1625">
        <v>11003</v>
      </c>
      <c r="K16" s="1625">
        <v>9871</v>
      </c>
      <c r="L16" s="1625">
        <v>8279</v>
      </c>
      <c r="M16" s="1625">
        <v>7706</v>
      </c>
      <c r="N16" s="1625">
        <v>10306</v>
      </c>
      <c r="O16" s="1625">
        <v>10682</v>
      </c>
      <c r="P16" s="1625">
        <v>20180</v>
      </c>
      <c r="Q16" s="1625">
        <v>8442</v>
      </c>
      <c r="R16" s="1625">
        <v>18098</v>
      </c>
      <c r="S16" s="1625">
        <v>7121</v>
      </c>
      <c r="T16" s="1625">
        <v>7066</v>
      </c>
      <c r="U16" s="1625">
        <v>5702</v>
      </c>
      <c r="V16" s="1625">
        <v>4818</v>
      </c>
      <c r="W16" s="1625">
        <v>11626</v>
      </c>
      <c r="X16" s="1625">
        <v>9353</v>
      </c>
      <c r="Y16" s="1625">
        <v>13193</v>
      </c>
      <c r="Z16" s="1625">
        <v>16132</v>
      </c>
      <c r="AA16" s="1625">
        <v>8655</v>
      </c>
      <c r="AB16" s="1625">
        <v>6061</v>
      </c>
      <c r="AC16" s="1625">
        <v>9304</v>
      </c>
      <c r="AD16" s="1625">
        <v>14728</v>
      </c>
      <c r="AE16" s="1650">
        <v>15820</v>
      </c>
      <c r="AF16" s="1625">
        <v>4866</v>
      </c>
      <c r="AG16" s="1625">
        <v>6336</v>
      </c>
      <c r="AH16" s="1625">
        <v>3690</v>
      </c>
      <c r="AI16" s="1625">
        <v>6454</v>
      </c>
      <c r="AJ16" s="1625">
        <v>10051</v>
      </c>
      <c r="AK16" s="1625">
        <v>15817</v>
      </c>
      <c r="AL16" s="1625">
        <v>9299</v>
      </c>
      <c r="AM16" s="1625">
        <v>5760</v>
      </c>
      <c r="AN16" s="1625">
        <v>5913</v>
      </c>
      <c r="AO16" s="1625">
        <v>9112</v>
      </c>
      <c r="AP16" s="1625">
        <v>5510</v>
      </c>
      <c r="AQ16" s="1625">
        <v>14199</v>
      </c>
      <c r="AR16" s="1625">
        <v>5865</v>
      </c>
      <c r="AS16" s="1625">
        <v>7546</v>
      </c>
      <c r="AT16" s="1625">
        <v>10679</v>
      </c>
      <c r="AU16" s="1625">
        <v>7645</v>
      </c>
      <c r="AV16" s="1625">
        <v>4299</v>
      </c>
      <c r="AW16" s="1625">
        <v>10098</v>
      </c>
      <c r="AX16" s="1625">
        <v>3733</v>
      </c>
      <c r="AY16" s="1625"/>
      <c r="AZ16" s="1627"/>
      <c r="BA16" s="1626"/>
      <c r="BB16" s="1620" t="s">
        <v>1964</v>
      </c>
      <c r="BC16" s="1620">
        <v>1911</v>
      </c>
      <c r="BD16" s="1625">
        <v>58067</v>
      </c>
      <c r="BE16" s="1625">
        <v>1327</v>
      </c>
      <c r="BF16" s="1625">
        <v>1079</v>
      </c>
      <c r="BG16" s="1625">
        <v>1249</v>
      </c>
      <c r="BH16" s="1625">
        <v>1176</v>
      </c>
      <c r="BI16" s="1625">
        <v>1526</v>
      </c>
      <c r="BJ16" s="1625">
        <v>1383</v>
      </c>
      <c r="BK16" s="1625">
        <v>1561</v>
      </c>
      <c r="BL16" s="1625">
        <v>1175</v>
      </c>
      <c r="BM16" s="1625">
        <v>1049</v>
      </c>
      <c r="BN16" s="1625">
        <v>1078</v>
      </c>
      <c r="BO16" s="1625">
        <v>1253</v>
      </c>
      <c r="BP16" s="1625">
        <v>1409</v>
      </c>
      <c r="BQ16" s="1625">
        <v>2666</v>
      </c>
      <c r="BR16" s="1625">
        <v>1020</v>
      </c>
      <c r="BS16" s="1625">
        <v>3211</v>
      </c>
      <c r="BT16" s="1625">
        <v>840</v>
      </c>
      <c r="BU16" s="1625">
        <v>910</v>
      </c>
      <c r="BV16" s="1625">
        <v>771</v>
      </c>
      <c r="BW16" s="1625">
        <v>568</v>
      </c>
      <c r="BX16" s="1625">
        <v>1364</v>
      </c>
      <c r="BY16" s="1625">
        <v>1135</v>
      </c>
      <c r="BZ16" s="1625">
        <v>2097</v>
      </c>
      <c r="CA16" s="1625">
        <v>2066</v>
      </c>
      <c r="CB16" s="1625">
        <v>987</v>
      </c>
      <c r="CC16" s="1625">
        <v>514</v>
      </c>
      <c r="CD16" s="1625">
        <v>984</v>
      </c>
      <c r="CE16" s="1626">
        <v>1670</v>
      </c>
      <c r="CF16" s="1651">
        <v>1905</v>
      </c>
      <c r="CG16" s="1625">
        <v>531</v>
      </c>
      <c r="CH16" s="1625">
        <v>642</v>
      </c>
      <c r="CI16" s="1625">
        <v>561</v>
      </c>
      <c r="CJ16" s="1625">
        <v>1052</v>
      </c>
      <c r="CK16" s="1625">
        <v>1223</v>
      </c>
      <c r="CL16" s="1625">
        <v>2506</v>
      </c>
      <c r="CM16" s="1625">
        <v>1377</v>
      </c>
      <c r="CN16" s="1625">
        <v>731</v>
      </c>
      <c r="CO16" s="1625">
        <v>802</v>
      </c>
      <c r="CP16" s="1625">
        <v>1556</v>
      </c>
      <c r="CQ16" s="1625">
        <v>827</v>
      </c>
      <c r="CR16" s="1625">
        <v>1773</v>
      </c>
      <c r="CS16" s="1625">
        <v>730</v>
      </c>
      <c r="CT16" s="1625">
        <v>1046</v>
      </c>
      <c r="CU16" s="1625">
        <v>1428</v>
      </c>
      <c r="CV16" s="1625">
        <v>1043</v>
      </c>
      <c r="CW16" s="1625">
        <v>573</v>
      </c>
      <c r="CX16" s="1625">
        <v>953</v>
      </c>
      <c r="CY16" s="1625">
        <v>740</v>
      </c>
      <c r="CZ16" s="1625"/>
      <c r="DA16" s="1627"/>
    </row>
    <row r="17" spans="1:105">
      <c r="A17" s="1620" t="s">
        <v>1965</v>
      </c>
      <c r="B17" s="1620">
        <v>1912</v>
      </c>
      <c r="C17" s="1625">
        <v>430422</v>
      </c>
      <c r="D17" s="1625">
        <v>12619</v>
      </c>
      <c r="E17" s="1625">
        <v>7153</v>
      </c>
      <c r="F17" s="1625">
        <v>7548</v>
      </c>
      <c r="G17" s="1625">
        <v>8735</v>
      </c>
      <c r="H17" s="1625">
        <v>8209</v>
      </c>
      <c r="I17" s="1625">
        <v>8320</v>
      </c>
      <c r="J17" s="1625">
        <v>10858</v>
      </c>
      <c r="K17" s="1625">
        <v>10001</v>
      </c>
      <c r="L17" s="1625">
        <v>7835</v>
      </c>
      <c r="M17" s="1625">
        <v>7899</v>
      </c>
      <c r="N17" s="1625">
        <v>10871</v>
      </c>
      <c r="O17" s="1625">
        <v>10570</v>
      </c>
      <c r="P17" s="1625">
        <v>20413</v>
      </c>
      <c r="Q17" s="1625">
        <v>8108</v>
      </c>
      <c r="R17" s="1625">
        <v>17410</v>
      </c>
      <c r="S17" s="1625">
        <v>7390</v>
      </c>
      <c r="T17" s="1625">
        <v>6944</v>
      </c>
      <c r="U17" s="1625">
        <v>5669</v>
      </c>
      <c r="V17" s="1625">
        <v>4575</v>
      </c>
      <c r="W17" s="1625">
        <v>11492</v>
      </c>
      <c r="X17" s="1625">
        <v>8896</v>
      </c>
      <c r="Y17" s="1625">
        <v>13205</v>
      </c>
      <c r="Z17" s="1625">
        <v>15568</v>
      </c>
      <c r="AA17" s="1625">
        <v>8461</v>
      </c>
      <c r="AB17" s="1625">
        <v>5825</v>
      </c>
      <c r="AC17" s="1625">
        <v>9053</v>
      </c>
      <c r="AD17" s="1625">
        <v>14454</v>
      </c>
      <c r="AE17" s="1650">
        <v>15556</v>
      </c>
      <c r="AF17" s="1625">
        <v>4650</v>
      </c>
      <c r="AG17" s="1625">
        <v>6109</v>
      </c>
      <c r="AH17" s="1625">
        <v>3588</v>
      </c>
      <c r="AI17" s="1625">
        <v>6106</v>
      </c>
      <c r="AJ17" s="1625">
        <v>9317</v>
      </c>
      <c r="AK17" s="1625">
        <v>15620</v>
      </c>
      <c r="AL17" s="1625">
        <v>9419</v>
      </c>
      <c r="AM17" s="1625">
        <v>5558</v>
      </c>
      <c r="AN17" s="1625">
        <v>5947</v>
      </c>
      <c r="AO17" s="1625">
        <v>8834</v>
      </c>
      <c r="AP17" s="1625">
        <v>5275</v>
      </c>
      <c r="AQ17" s="1625">
        <v>14908</v>
      </c>
      <c r="AR17" s="1625">
        <v>5982</v>
      </c>
      <c r="AS17" s="1625">
        <v>7868</v>
      </c>
      <c r="AT17" s="1625">
        <v>11351</v>
      </c>
      <c r="AU17" s="1625">
        <v>7720</v>
      </c>
      <c r="AV17" s="1625">
        <v>4228</v>
      </c>
      <c r="AW17" s="1625">
        <v>10021</v>
      </c>
      <c r="AX17" s="1625">
        <v>4284</v>
      </c>
      <c r="AY17" s="1625"/>
      <c r="AZ17" s="1627"/>
      <c r="BA17" s="1626"/>
      <c r="BB17" s="1620" t="s">
        <v>1965</v>
      </c>
      <c r="BC17" s="1620">
        <v>1912</v>
      </c>
      <c r="BD17" s="1625">
        <v>59143</v>
      </c>
      <c r="BE17" s="1625">
        <v>1385</v>
      </c>
      <c r="BF17" s="1625">
        <v>1198</v>
      </c>
      <c r="BG17" s="1625">
        <v>1303</v>
      </c>
      <c r="BH17" s="1625">
        <v>1143</v>
      </c>
      <c r="BI17" s="1625">
        <v>1614</v>
      </c>
      <c r="BJ17" s="1625">
        <v>1357</v>
      </c>
      <c r="BK17" s="1625">
        <v>1494</v>
      </c>
      <c r="BL17" s="1625">
        <v>1042</v>
      </c>
      <c r="BM17" s="1625">
        <v>1054</v>
      </c>
      <c r="BN17" s="1625">
        <v>1055</v>
      </c>
      <c r="BO17" s="1625">
        <v>1307</v>
      </c>
      <c r="BP17" s="1625">
        <v>1438</v>
      </c>
      <c r="BQ17" s="1625">
        <v>2748</v>
      </c>
      <c r="BR17" s="1625">
        <v>987</v>
      </c>
      <c r="BS17" s="1625">
        <v>3414</v>
      </c>
      <c r="BT17" s="1625">
        <v>829</v>
      </c>
      <c r="BU17" s="1625">
        <v>937</v>
      </c>
      <c r="BV17" s="1625">
        <v>753</v>
      </c>
      <c r="BW17" s="1625">
        <v>595</v>
      </c>
      <c r="BX17" s="1625">
        <v>1366</v>
      </c>
      <c r="BY17" s="1625">
        <v>1199</v>
      </c>
      <c r="BZ17" s="1625">
        <v>2150</v>
      </c>
      <c r="CA17" s="1625">
        <v>2118</v>
      </c>
      <c r="CB17" s="1625">
        <v>1010</v>
      </c>
      <c r="CC17" s="1625">
        <v>527</v>
      </c>
      <c r="CD17" s="1625">
        <v>1132</v>
      </c>
      <c r="CE17" s="1626">
        <v>1643</v>
      </c>
      <c r="CF17" s="1651">
        <v>1748</v>
      </c>
      <c r="CG17" s="1625">
        <v>491</v>
      </c>
      <c r="CH17" s="1625">
        <v>667</v>
      </c>
      <c r="CI17" s="1625">
        <v>496</v>
      </c>
      <c r="CJ17" s="1625">
        <v>929</v>
      </c>
      <c r="CK17" s="1625">
        <v>1164</v>
      </c>
      <c r="CL17" s="1625">
        <v>2733</v>
      </c>
      <c r="CM17" s="1625">
        <v>1435</v>
      </c>
      <c r="CN17" s="1625">
        <v>758</v>
      </c>
      <c r="CO17" s="1625">
        <v>854</v>
      </c>
      <c r="CP17" s="1625">
        <v>1532</v>
      </c>
      <c r="CQ17" s="1625">
        <v>869</v>
      </c>
      <c r="CR17" s="1625">
        <v>1970</v>
      </c>
      <c r="CS17" s="1625">
        <v>708</v>
      </c>
      <c r="CT17" s="1625">
        <v>979</v>
      </c>
      <c r="CU17" s="1625">
        <v>1529</v>
      </c>
      <c r="CV17" s="1625">
        <v>1014</v>
      </c>
      <c r="CW17" s="1625">
        <v>569</v>
      </c>
      <c r="CX17" s="1625">
        <v>1056</v>
      </c>
      <c r="CY17" s="1625">
        <v>844</v>
      </c>
      <c r="CZ17" s="1625"/>
      <c r="DA17" s="1627"/>
    </row>
    <row r="18" spans="1:105">
      <c r="A18" s="1620" t="s">
        <v>1966</v>
      </c>
      <c r="B18" s="1620">
        <v>1913</v>
      </c>
      <c r="C18" s="1625">
        <v>431287</v>
      </c>
      <c r="D18" s="1625">
        <v>13204</v>
      </c>
      <c r="E18" s="1625">
        <v>7336</v>
      </c>
      <c r="F18" s="1625">
        <v>7418</v>
      </c>
      <c r="G18" s="1625">
        <v>8547</v>
      </c>
      <c r="H18" s="1625">
        <v>8134</v>
      </c>
      <c r="I18" s="1625">
        <v>8398</v>
      </c>
      <c r="J18" s="1625">
        <v>10867</v>
      </c>
      <c r="K18" s="1625">
        <v>10463</v>
      </c>
      <c r="L18" s="1625">
        <v>8480</v>
      </c>
      <c r="M18" s="1625">
        <v>8380</v>
      </c>
      <c r="N18" s="1625">
        <v>11637</v>
      </c>
      <c r="O18" s="1625">
        <v>10929</v>
      </c>
      <c r="P18" s="1625">
        <v>21329</v>
      </c>
      <c r="Q18" s="1625">
        <v>8613</v>
      </c>
      <c r="R18" s="1625">
        <v>17001</v>
      </c>
      <c r="S18" s="1625">
        <v>7126</v>
      </c>
      <c r="T18" s="1625">
        <v>6967</v>
      </c>
      <c r="U18" s="1625">
        <v>5427</v>
      </c>
      <c r="V18" s="1625">
        <v>4941</v>
      </c>
      <c r="W18" s="1625">
        <v>11812</v>
      </c>
      <c r="X18" s="1625">
        <v>8853</v>
      </c>
      <c r="Y18" s="1625">
        <v>13287</v>
      </c>
      <c r="Z18" s="1625">
        <v>15540</v>
      </c>
      <c r="AA18" s="1625">
        <v>8737</v>
      </c>
      <c r="AB18" s="1625">
        <v>5766</v>
      </c>
      <c r="AC18" s="1625">
        <v>9015</v>
      </c>
      <c r="AD18" s="1625">
        <v>14249</v>
      </c>
      <c r="AE18" s="1650">
        <v>15402</v>
      </c>
      <c r="AF18" s="1625">
        <v>4549</v>
      </c>
      <c r="AG18" s="1625">
        <v>5930</v>
      </c>
      <c r="AH18" s="1625">
        <v>3526</v>
      </c>
      <c r="AI18" s="1625">
        <v>6139</v>
      </c>
      <c r="AJ18" s="1625">
        <v>9407</v>
      </c>
      <c r="AK18" s="1625">
        <v>14357</v>
      </c>
      <c r="AL18" s="1625">
        <v>9086</v>
      </c>
      <c r="AM18" s="1625">
        <v>5567</v>
      </c>
      <c r="AN18" s="1625">
        <v>5877</v>
      </c>
      <c r="AO18" s="1625">
        <v>8920</v>
      </c>
      <c r="AP18" s="1625">
        <v>5624</v>
      </c>
      <c r="AQ18" s="1625">
        <v>13990</v>
      </c>
      <c r="AR18" s="1625">
        <v>5619</v>
      </c>
      <c r="AS18" s="1625">
        <v>7711</v>
      </c>
      <c r="AT18" s="1625">
        <v>11172</v>
      </c>
      <c r="AU18" s="1625">
        <v>7414</v>
      </c>
      <c r="AV18" s="1625">
        <v>4293</v>
      </c>
      <c r="AW18" s="1625">
        <v>10216</v>
      </c>
      <c r="AX18" s="1625">
        <v>4032</v>
      </c>
      <c r="AY18" s="1625"/>
      <c r="AZ18" s="1627"/>
      <c r="BA18" s="1626"/>
      <c r="BB18" s="1620" t="s">
        <v>1966</v>
      </c>
      <c r="BC18" s="1620">
        <v>1913</v>
      </c>
      <c r="BD18" s="1625">
        <v>59536</v>
      </c>
      <c r="BE18" s="1625">
        <v>1485</v>
      </c>
      <c r="BF18" s="1625">
        <v>1180</v>
      </c>
      <c r="BG18" s="1625">
        <v>1189</v>
      </c>
      <c r="BH18" s="1625">
        <v>1271</v>
      </c>
      <c r="BI18" s="1625">
        <v>1545</v>
      </c>
      <c r="BJ18" s="1625">
        <v>1274</v>
      </c>
      <c r="BK18" s="1625">
        <v>1630</v>
      </c>
      <c r="BL18" s="1625">
        <v>1110</v>
      </c>
      <c r="BM18" s="1625">
        <v>1051</v>
      </c>
      <c r="BN18" s="1625">
        <v>1082</v>
      </c>
      <c r="BO18" s="1625">
        <v>1317</v>
      </c>
      <c r="BP18" s="1625">
        <v>1399</v>
      </c>
      <c r="BQ18" s="1625">
        <v>2986</v>
      </c>
      <c r="BR18" s="1625">
        <v>997</v>
      </c>
      <c r="BS18" s="1625">
        <v>3190</v>
      </c>
      <c r="BT18" s="1625">
        <v>870</v>
      </c>
      <c r="BU18" s="1625">
        <v>922</v>
      </c>
      <c r="BV18" s="1625">
        <v>749</v>
      </c>
      <c r="BW18" s="1625">
        <v>612</v>
      </c>
      <c r="BX18" s="1625">
        <v>1358</v>
      </c>
      <c r="BY18" s="1625">
        <v>1198</v>
      </c>
      <c r="BZ18" s="1625">
        <v>2180</v>
      </c>
      <c r="CA18" s="1625">
        <v>2174</v>
      </c>
      <c r="CB18" s="1625">
        <v>997</v>
      </c>
      <c r="CC18" s="1625">
        <v>538</v>
      </c>
      <c r="CD18" s="1625">
        <v>1082</v>
      </c>
      <c r="CE18" s="1626">
        <v>1717</v>
      </c>
      <c r="CF18" s="1651">
        <v>1740</v>
      </c>
      <c r="CG18" s="1625">
        <v>503</v>
      </c>
      <c r="CH18" s="1625">
        <v>727</v>
      </c>
      <c r="CI18" s="1625">
        <v>538</v>
      </c>
      <c r="CJ18" s="1625">
        <v>902</v>
      </c>
      <c r="CK18" s="1625">
        <v>1242</v>
      </c>
      <c r="CL18" s="1625">
        <v>2837</v>
      </c>
      <c r="CM18" s="1625">
        <v>1427</v>
      </c>
      <c r="CN18" s="1625">
        <v>722</v>
      </c>
      <c r="CO18" s="1625">
        <v>799</v>
      </c>
      <c r="CP18" s="1625">
        <v>1568</v>
      </c>
      <c r="CQ18" s="1625">
        <v>907</v>
      </c>
      <c r="CR18" s="1625">
        <v>2002</v>
      </c>
      <c r="CS18" s="1625">
        <v>751</v>
      </c>
      <c r="CT18" s="1625">
        <v>978</v>
      </c>
      <c r="CU18" s="1625">
        <v>1526</v>
      </c>
      <c r="CV18" s="1625">
        <v>996</v>
      </c>
      <c r="CW18" s="1625">
        <v>591</v>
      </c>
      <c r="CX18" s="1625">
        <v>982</v>
      </c>
      <c r="CY18" s="1625">
        <v>695</v>
      </c>
      <c r="CZ18" s="1625"/>
      <c r="DA18" s="1627"/>
    </row>
    <row r="19" spans="1:105">
      <c r="A19" s="1620" t="s">
        <v>1967</v>
      </c>
      <c r="B19" s="1620">
        <v>1914</v>
      </c>
      <c r="C19" s="1625">
        <v>452932</v>
      </c>
      <c r="D19" s="1625">
        <v>13181</v>
      </c>
      <c r="E19" s="1625">
        <v>6196</v>
      </c>
      <c r="F19" s="1625">
        <v>7045</v>
      </c>
      <c r="G19" s="1625">
        <v>8584</v>
      </c>
      <c r="H19" s="1625">
        <v>7901</v>
      </c>
      <c r="I19" s="1625">
        <v>8646</v>
      </c>
      <c r="J19" s="1625">
        <v>11615</v>
      </c>
      <c r="K19" s="1625">
        <v>11425</v>
      </c>
      <c r="L19" s="1625">
        <v>9141</v>
      </c>
      <c r="M19" s="1625">
        <v>8610</v>
      </c>
      <c r="N19" s="1625">
        <v>12086</v>
      </c>
      <c r="O19" s="1625">
        <v>11714</v>
      </c>
      <c r="P19" s="1625">
        <v>22389</v>
      </c>
      <c r="Q19" s="1625">
        <v>8860</v>
      </c>
      <c r="R19" s="1625">
        <v>16817</v>
      </c>
      <c r="S19" s="1625">
        <v>7310</v>
      </c>
      <c r="T19" s="1625">
        <v>6938</v>
      </c>
      <c r="U19" s="1625">
        <v>5737</v>
      </c>
      <c r="V19" s="1625">
        <v>5072</v>
      </c>
      <c r="W19" s="1625">
        <v>12127</v>
      </c>
      <c r="X19" s="1625">
        <v>9691</v>
      </c>
      <c r="Y19" s="1625">
        <v>13646</v>
      </c>
      <c r="Z19" s="1625">
        <v>17247</v>
      </c>
      <c r="AA19" s="1625">
        <v>9052</v>
      </c>
      <c r="AB19" s="1625">
        <v>6419</v>
      </c>
      <c r="AC19" s="1625">
        <v>9258</v>
      </c>
      <c r="AD19" s="1625">
        <v>15812</v>
      </c>
      <c r="AE19" s="1650">
        <v>16370</v>
      </c>
      <c r="AF19" s="1625">
        <v>4937</v>
      </c>
      <c r="AG19" s="1625">
        <v>6392</v>
      </c>
      <c r="AH19" s="1625">
        <v>3855</v>
      </c>
      <c r="AI19" s="1625">
        <v>6631</v>
      </c>
      <c r="AJ19" s="1625">
        <v>9893</v>
      </c>
      <c r="AK19" s="1625">
        <v>15373</v>
      </c>
      <c r="AL19" s="1625">
        <v>9647</v>
      </c>
      <c r="AM19" s="1625">
        <v>5806</v>
      </c>
      <c r="AN19" s="1625">
        <v>5734</v>
      </c>
      <c r="AO19" s="1625">
        <v>9356</v>
      </c>
      <c r="AP19" s="1625">
        <v>5754</v>
      </c>
      <c r="AQ19" s="1625">
        <v>15059</v>
      </c>
      <c r="AR19" s="1625">
        <v>6784</v>
      </c>
      <c r="AS19" s="1625">
        <v>9181</v>
      </c>
      <c r="AT19" s="1625">
        <v>11383</v>
      </c>
      <c r="AU19" s="1625">
        <v>7874</v>
      </c>
      <c r="AV19" s="1625">
        <v>4904</v>
      </c>
      <c r="AW19" s="1625">
        <v>11392</v>
      </c>
      <c r="AX19" s="1625">
        <v>4088</v>
      </c>
      <c r="AY19" s="1625"/>
      <c r="AZ19" s="1627"/>
      <c r="BA19" s="1626"/>
      <c r="BB19" s="1620" t="s">
        <v>1967</v>
      </c>
      <c r="BC19" s="1620">
        <v>1914</v>
      </c>
      <c r="BD19" s="1625">
        <v>59992</v>
      </c>
      <c r="BE19" s="1625">
        <v>1478</v>
      </c>
      <c r="BF19" s="1625">
        <v>1228</v>
      </c>
      <c r="BG19" s="1625">
        <v>1164</v>
      </c>
      <c r="BH19" s="1625">
        <v>1144</v>
      </c>
      <c r="BI19" s="1625">
        <v>1490</v>
      </c>
      <c r="BJ19" s="1625">
        <v>1315</v>
      </c>
      <c r="BK19" s="1625">
        <v>1579</v>
      </c>
      <c r="BL19" s="1625">
        <v>1034</v>
      </c>
      <c r="BM19" s="1625">
        <v>1010</v>
      </c>
      <c r="BN19" s="1625">
        <v>1066</v>
      </c>
      <c r="BO19" s="1625">
        <v>1297</v>
      </c>
      <c r="BP19" s="1625">
        <v>1432</v>
      </c>
      <c r="BQ19" s="1625">
        <v>2854</v>
      </c>
      <c r="BR19" s="1625">
        <v>985</v>
      </c>
      <c r="BS19" s="1625">
        <v>3119</v>
      </c>
      <c r="BT19" s="1625">
        <v>858</v>
      </c>
      <c r="BU19" s="1625">
        <v>934</v>
      </c>
      <c r="BV19" s="1625">
        <v>784</v>
      </c>
      <c r="BW19" s="1625">
        <v>586</v>
      </c>
      <c r="BX19" s="1625">
        <v>1412</v>
      </c>
      <c r="BY19" s="1625">
        <v>1243</v>
      </c>
      <c r="BZ19" s="1625">
        <v>2156</v>
      </c>
      <c r="CA19" s="1625">
        <v>2301</v>
      </c>
      <c r="CB19" s="1625">
        <v>1002</v>
      </c>
      <c r="CC19" s="1625">
        <v>569</v>
      </c>
      <c r="CD19" s="1625">
        <v>1202</v>
      </c>
      <c r="CE19" s="1626">
        <v>1914</v>
      </c>
      <c r="CF19" s="1651">
        <v>1892</v>
      </c>
      <c r="CG19" s="1625">
        <v>533</v>
      </c>
      <c r="CH19" s="1625">
        <v>786</v>
      </c>
      <c r="CI19" s="1625">
        <v>571</v>
      </c>
      <c r="CJ19" s="1625">
        <v>949</v>
      </c>
      <c r="CK19" s="1625">
        <v>1315</v>
      </c>
      <c r="CL19" s="1625">
        <v>2683</v>
      </c>
      <c r="CM19" s="1625">
        <v>1395</v>
      </c>
      <c r="CN19" s="1625">
        <v>719</v>
      </c>
      <c r="CO19" s="1625">
        <v>874</v>
      </c>
      <c r="CP19" s="1625">
        <v>1638</v>
      </c>
      <c r="CQ19" s="1625">
        <v>865</v>
      </c>
      <c r="CR19" s="1625">
        <v>1832</v>
      </c>
      <c r="CS19" s="1625">
        <v>709</v>
      </c>
      <c r="CT19" s="1625">
        <v>990</v>
      </c>
      <c r="CU19" s="1625">
        <v>1587</v>
      </c>
      <c r="CV19" s="1625">
        <v>1073</v>
      </c>
      <c r="CW19" s="1625">
        <v>556</v>
      </c>
      <c r="CX19" s="1625">
        <v>1117</v>
      </c>
      <c r="CY19" s="1625">
        <v>752</v>
      </c>
      <c r="CZ19" s="1625"/>
      <c r="DA19" s="1627"/>
    </row>
    <row r="20" spans="1:105">
      <c r="A20" s="1620" t="s">
        <v>1968</v>
      </c>
      <c r="B20" s="1620">
        <v>1915</v>
      </c>
      <c r="C20" s="1625">
        <v>445210</v>
      </c>
      <c r="D20" s="1625">
        <v>14343</v>
      </c>
      <c r="E20" s="1625">
        <v>6703</v>
      </c>
      <c r="F20" s="1625">
        <v>7324</v>
      </c>
      <c r="G20" s="1625">
        <v>8171</v>
      </c>
      <c r="H20" s="1625">
        <v>8186</v>
      </c>
      <c r="I20" s="1625">
        <v>8918</v>
      </c>
      <c r="J20" s="1625">
        <v>11159</v>
      </c>
      <c r="K20" s="1625">
        <v>10744</v>
      </c>
      <c r="L20" s="1625">
        <v>8555</v>
      </c>
      <c r="M20" s="1625">
        <v>8022</v>
      </c>
      <c r="N20" s="1625">
        <v>10880</v>
      </c>
      <c r="O20" s="1625">
        <v>10740</v>
      </c>
      <c r="P20" s="1625">
        <v>21267</v>
      </c>
      <c r="Q20" s="1625">
        <v>8147</v>
      </c>
      <c r="R20" s="1625">
        <v>16738</v>
      </c>
      <c r="S20" s="1625">
        <v>6629</v>
      </c>
      <c r="T20" s="1625">
        <v>6758</v>
      </c>
      <c r="U20" s="1625">
        <v>5513</v>
      </c>
      <c r="V20" s="1625">
        <v>4308</v>
      </c>
      <c r="W20" s="1625">
        <v>11495</v>
      </c>
      <c r="X20" s="1625">
        <v>10448</v>
      </c>
      <c r="Y20" s="1625">
        <v>12239</v>
      </c>
      <c r="Z20" s="1625">
        <v>16515</v>
      </c>
      <c r="AA20" s="1625">
        <v>8783</v>
      </c>
      <c r="AB20" s="1625">
        <v>6390</v>
      </c>
      <c r="AC20" s="1625">
        <v>9392</v>
      </c>
      <c r="AD20" s="1625">
        <v>13633</v>
      </c>
      <c r="AE20" s="1650">
        <v>15826</v>
      </c>
      <c r="AF20" s="1625">
        <v>4510</v>
      </c>
      <c r="AG20" s="1625">
        <v>5820</v>
      </c>
      <c r="AH20" s="1625">
        <v>3794</v>
      </c>
      <c r="AI20" s="1625">
        <v>9009</v>
      </c>
      <c r="AJ20" s="1625">
        <v>9315</v>
      </c>
      <c r="AK20" s="1625">
        <v>16609</v>
      </c>
      <c r="AL20" s="1625">
        <v>9760</v>
      </c>
      <c r="AM20" s="1625">
        <v>6011</v>
      </c>
      <c r="AN20" s="1625">
        <v>6106</v>
      </c>
      <c r="AO20" s="1625">
        <v>9233</v>
      </c>
      <c r="AP20" s="1625">
        <v>5491</v>
      </c>
      <c r="AQ20" s="1625">
        <v>17520</v>
      </c>
      <c r="AR20" s="1625">
        <v>5965</v>
      </c>
      <c r="AS20" s="1625">
        <v>7311</v>
      </c>
      <c r="AT20" s="1625">
        <v>10925</v>
      </c>
      <c r="AU20" s="1625">
        <v>7987</v>
      </c>
      <c r="AV20" s="1625">
        <v>4884</v>
      </c>
      <c r="AW20" s="1625">
        <v>10632</v>
      </c>
      <c r="AX20" s="1625">
        <v>6502</v>
      </c>
      <c r="AY20" s="1625"/>
      <c r="AZ20" s="1627"/>
      <c r="BA20" s="1626"/>
      <c r="BB20" s="1620" t="s">
        <v>1968</v>
      </c>
      <c r="BC20" s="1620">
        <v>1915</v>
      </c>
      <c r="BD20" s="1625">
        <v>59943</v>
      </c>
      <c r="BE20" s="1625">
        <v>1473</v>
      </c>
      <c r="BF20" s="1625">
        <v>1112</v>
      </c>
      <c r="BG20" s="1625">
        <v>1115</v>
      </c>
      <c r="BH20" s="1625">
        <v>1100</v>
      </c>
      <c r="BI20" s="1625">
        <v>1407</v>
      </c>
      <c r="BJ20" s="1625">
        <v>1409</v>
      </c>
      <c r="BK20" s="1625">
        <v>1509</v>
      </c>
      <c r="BL20" s="1625">
        <v>1045</v>
      </c>
      <c r="BM20" s="1625">
        <v>1006</v>
      </c>
      <c r="BN20" s="1625">
        <v>1003</v>
      </c>
      <c r="BO20" s="1625">
        <v>1211</v>
      </c>
      <c r="BP20" s="1625">
        <v>1353</v>
      </c>
      <c r="BQ20" s="1625">
        <v>2951</v>
      </c>
      <c r="BR20" s="1625">
        <v>909</v>
      </c>
      <c r="BS20" s="1625">
        <v>3036</v>
      </c>
      <c r="BT20" s="1625">
        <v>850</v>
      </c>
      <c r="BU20" s="1625">
        <v>885</v>
      </c>
      <c r="BV20" s="1625">
        <v>774</v>
      </c>
      <c r="BW20" s="1625">
        <v>548</v>
      </c>
      <c r="BX20" s="1625">
        <v>1328</v>
      </c>
      <c r="BY20" s="1625">
        <v>1244</v>
      </c>
      <c r="BZ20" s="1625">
        <v>2074</v>
      </c>
      <c r="CA20" s="1625">
        <v>2214</v>
      </c>
      <c r="CB20" s="1625">
        <v>960</v>
      </c>
      <c r="CC20" s="1625">
        <v>643</v>
      </c>
      <c r="CD20" s="1625">
        <v>1114</v>
      </c>
      <c r="CE20" s="1626">
        <v>1786</v>
      </c>
      <c r="CF20" s="1651">
        <v>1876</v>
      </c>
      <c r="CG20" s="1625">
        <v>527</v>
      </c>
      <c r="CH20" s="1625">
        <v>710</v>
      </c>
      <c r="CI20" s="1625">
        <v>649</v>
      </c>
      <c r="CJ20" s="1625">
        <v>1145</v>
      </c>
      <c r="CK20" s="1625">
        <v>1404</v>
      </c>
      <c r="CL20" s="1625">
        <v>3011</v>
      </c>
      <c r="CM20" s="1625">
        <v>1503</v>
      </c>
      <c r="CN20" s="1625">
        <v>682</v>
      </c>
      <c r="CO20" s="1625">
        <v>925</v>
      </c>
      <c r="CP20" s="1625">
        <v>1733</v>
      </c>
      <c r="CQ20" s="1625">
        <v>880</v>
      </c>
      <c r="CR20" s="1625">
        <v>2056</v>
      </c>
      <c r="CS20" s="1625">
        <v>715</v>
      </c>
      <c r="CT20" s="1625">
        <v>1018</v>
      </c>
      <c r="CU20" s="1625">
        <v>1507</v>
      </c>
      <c r="CV20" s="1625">
        <v>943</v>
      </c>
      <c r="CW20" s="1625">
        <v>644</v>
      </c>
      <c r="CX20" s="1625">
        <v>1063</v>
      </c>
      <c r="CY20" s="1625">
        <v>893</v>
      </c>
      <c r="CZ20" s="1625"/>
      <c r="DA20" s="1627"/>
    </row>
    <row r="21" spans="1:105">
      <c r="A21" s="1620" t="s">
        <v>1969</v>
      </c>
      <c r="B21" s="1620">
        <v>1916</v>
      </c>
      <c r="C21" s="1625">
        <v>433680</v>
      </c>
      <c r="D21" s="1625">
        <v>15179</v>
      </c>
      <c r="E21" s="1625">
        <v>7361</v>
      </c>
      <c r="F21" s="1625">
        <v>7833</v>
      </c>
      <c r="G21" s="1625">
        <v>9033</v>
      </c>
      <c r="H21" s="1625">
        <v>9135</v>
      </c>
      <c r="I21" s="1625">
        <v>8371</v>
      </c>
      <c r="J21" s="1625">
        <v>11493</v>
      </c>
      <c r="K21" s="1625">
        <v>10922</v>
      </c>
      <c r="L21" s="1625">
        <v>8910</v>
      </c>
      <c r="M21" s="1625">
        <v>7979</v>
      </c>
      <c r="N21" s="1625">
        <v>10721</v>
      </c>
      <c r="O21" s="1625">
        <v>11151</v>
      </c>
      <c r="P21" s="1625">
        <v>22382</v>
      </c>
      <c r="Q21" s="1625">
        <v>8671</v>
      </c>
      <c r="R21" s="1625">
        <v>16600</v>
      </c>
      <c r="S21" s="1625">
        <v>6816</v>
      </c>
      <c r="T21" s="1625">
        <v>6530</v>
      </c>
      <c r="U21" s="1625">
        <v>5129</v>
      </c>
      <c r="V21" s="1625">
        <v>4633</v>
      </c>
      <c r="W21" s="1625">
        <v>11157</v>
      </c>
      <c r="X21" s="1625">
        <v>8540</v>
      </c>
      <c r="Y21" s="1625">
        <v>13211</v>
      </c>
      <c r="Z21" s="1625">
        <v>15216</v>
      </c>
      <c r="AA21" s="1625">
        <v>8484</v>
      </c>
      <c r="AB21" s="1625">
        <v>5525</v>
      </c>
      <c r="AC21" s="1625">
        <v>8430</v>
      </c>
      <c r="AD21" s="1625">
        <v>15102</v>
      </c>
      <c r="AE21" s="1650">
        <v>15389</v>
      </c>
      <c r="AF21" s="1625">
        <v>4471</v>
      </c>
      <c r="AG21" s="1625">
        <v>5853</v>
      </c>
      <c r="AH21" s="1625">
        <v>3587</v>
      </c>
      <c r="AI21" s="1625">
        <v>5853</v>
      </c>
      <c r="AJ21" s="1625">
        <v>9284</v>
      </c>
      <c r="AK21" s="1625">
        <v>14154</v>
      </c>
      <c r="AL21" s="1625">
        <v>8705</v>
      </c>
      <c r="AM21" s="1625">
        <v>5277</v>
      </c>
      <c r="AN21" s="1625">
        <v>5584</v>
      </c>
      <c r="AO21" s="1625">
        <v>8820</v>
      </c>
      <c r="AP21" s="1625">
        <v>5561</v>
      </c>
      <c r="AQ21" s="1625">
        <v>14912</v>
      </c>
      <c r="AR21" s="1625">
        <v>5959</v>
      </c>
      <c r="AS21" s="1625">
        <v>8350</v>
      </c>
      <c r="AT21" s="1625">
        <v>10647</v>
      </c>
      <c r="AU21" s="1625">
        <v>7323</v>
      </c>
      <c r="AV21" s="1625">
        <v>4496</v>
      </c>
      <c r="AW21" s="1625">
        <v>10697</v>
      </c>
      <c r="AX21" s="1625">
        <v>4244</v>
      </c>
      <c r="AY21" s="1625"/>
      <c r="AZ21" s="1627"/>
      <c r="BA21" s="1626"/>
      <c r="BB21" s="1620" t="s">
        <v>1969</v>
      </c>
      <c r="BC21" s="1620">
        <v>1916</v>
      </c>
      <c r="BD21" s="1625">
        <v>60254</v>
      </c>
      <c r="BE21" s="1625">
        <v>1601</v>
      </c>
      <c r="BF21" s="1625">
        <v>1109</v>
      </c>
      <c r="BG21" s="1625">
        <v>1130</v>
      </c>
      <c r="BH21" s="1625">
        <v>1132</v>
      </c>
      <c r="BI21" s="1625">
        <v>1532</v>
      </c>
      <c r="BJ21" s="1625">
        <v>1424</v>
      </c>
      <c r="BK21" s="1625">
        <v>1531</v>
      </c>
      <c r="BL21" s="1625">
        <v>1082</v>
      </c>
      <c r="BM21" s="1625">
        <v>1009</v>
      </c>
      <c r="BN21" s="1625">
        <v>976</v>
      </c>
      <c r="BO21" s="1625">
        <v>1228</v>
      </c>
      <c r="BP21" s="1625">
        <v>1374</v>
      </c>
      <c r="BQ21" s="1625">
        <v>2932</v>
      </c>
      <c r="BR21" s="1625">
        <v>954</v>
      </c>
      <c r="BS21" s="1625">
        <v>3174</v>
      </c>
      <c r="BT21" s="1625">
        <v>896</v>
      </c>
      <c r="BU21" s="1625">
        <v>906</v>
      </c>
      <c r="BV21" s="1625">
        <v>858</v>
      </c>
      <c r="BW21" s="1625">
        <v>571</v>
      </c>
      <c r="BX21" s="1625">
        <v>1330</v>
      </c>
      <c r="BY21" s="1625">
        <v>1285</v>
      </c>
      <c r="BZ21" s="1625">
        <v>2085</v>
      </c>
      <c r="CA21" s="1625">
        <v>2305</v>
      </c>
      <c r="CB21" s="1625">
        <v>992</v>
      </c>
      <c r="CC21" s="1625">
        <v>589</v>
      </c>
      <c r="CD21" s="1625">
        <v>1077</v>
      </c>
      <c r="CE21" s="1626">
        <v>1731</v>
      </c>
      <c r="CF21" s="1651">
        <v>1873</v>
      </c>
      <c r="CG21" s="1625">
        <v>439</v>
      </c>
      <c r="CH21" s="1625">
        <v>663</v>
      </c>
      <c r="CI21" s="1625">
        <v>657</v>
      </c>
      <c r="CJ21" s="1625">
        <v>1111</v>
      </c>
      <c r="CK21" s="1625">
        <v>1311</v>
      </c>
      <c r="CL21" s="1625">
        <v>2899</v>
      </c>
      <c r="CM21" s="1625">
        <v>1517</v>
      </c>
      <c r="CN21" s="1625">
        <v>707</v>
      </c>
      <c r="CO21" s="1625">
        <v>894</v>
      </c>
      <c r="CP21" s="1625">
        <v>1596</v>
      </c>
      <c r="CQ21" s="1625">
        <v>896</v>
      </c>
      <c r="CR21" s="1625">
        <v>1998</v>
      </c>
      <c r="CS21" s="1625">
        <v>757</v>
      </c>
      <c r="CT21" s="1625">
        <v>1035</v>
      </c>
      <c r="CU21" s="1625">
        <v>1542</v>
      </c>
      <c r="CV21" s="1625">
        <v>1082</v>
      </c>
      <c r="CW21" s="1625">
        <v>670</v>
      </c>
      <c r="CX21" s="1625">
        <v>1072</v>
      </c>
      <c r="CY21" s="1625">
        <v>722</v>
      </c>
      <c r="CZ21" s="1625"/>
      <c r="DA21" s="1627"/>
    </row>
    <row r="22" spans="1:105">
      <c r="A22" s="1620" t="s">
        <v>1970</v>
      </c>
      <c r="B22" s="1620">
        <v>1917</v>
      </c>
      <c r="C22" s="1625">
        <v>447970</v>
      </c>
      <c r="D22" s="1625">
        <v>16244</v>
      </c>
      <c r="E22" s="1625">
        <v>7471</v>
      </c>
      <c r="F22" s="1625">
        <v>7769</v>
      </c>
      <c r="G22" s="1625">
        <v>9250</v>
      </c>
      <c r="H22" s="1625">
        <v>9308</v>
      </c>
      <c r="I22" s="1625">
        <v>8420</v>
      </c>
      <c r="J22" s="1625">
        <v>11822</v>
      </c>
      <c r="K22" s="1625">
        <v>10848</v>
      </c>
      <c r="L22" s="1625">
        <v>9166</v>
      </c>
      <c r="M22" s="1625">
        <v>8098</v>
      </c>
      <c r="N22" s="1625">
        <v>10858</v>
      </c>
      <c r="O22" s="1625">
        <v>11042</v>
      </c>
      <c r="P22" s="1625">
        <v>24014</v>
      </c>
      <c r="Q22" s="1625">
        <v>8867</v>
      </c>
      <c r="R22" s="1625">
        <v>16364</v>
      </c>
      <c r="S22" s="1625">
        <v>6519</v>
      </c>
      <c r="T22" s="1625">
        <v>6556</v>
      </c>
      <c r="U22" s="1625">
        <v>5276</v>
      </c>
      <c r="V22" s="1625">
        <v>4827</v>
      </c>
      <c r="W22" s="1625">
        <v>11692</v>
      </c>
      <c r="X22" s="1625">
        <v>8744</v>
      </c>
      <c r="Y22" s="1625">
        <v>13752</v>
      </c>
      <c r="Z22" s="1625">
        <v>15523</v>
      </c>
      <c r="AA22" s="1625">
        <v>8505</v>
      </c>
      <c r="AB22" s="1625">
        <v>5296</v>
      </c>
      <c r="AC22" s="1625">
        <v>8742</v>
      </c>
      <c r="AD22" s="1625">
        <v>15677</v>
      </c>
      <c r="AE22" s="1650">
        <v>15640</v>
      </c>
      <c r="AF22" s="1625">
        <v>4518</v>
      </c>
      <c r="AG22" s="1625">
        <v>6004</v>
      </c>
      <c r="AH22" s="1625">
        <v>3647</v>
      </c>
      <c r="AI22" s="1625">
        <v>6089</v>
      </c>
      <c r="AJ22" s="1625">
        <v>9827</v>
      </c>
      <c r="AK22" s="1625">
        <v>14845</v>
      </c>
      <c r="AL22" s="1625">
        <v>9212</v>
      </c>
      <c r="AM22" s="1625">
        <v>5627</v>
      </c>
      <c r="AN22" s="1625">
        <v>5514</v>
      </c>
      <c r="AO22" s="1625">
        <v>9475</v>
      </c>
      <c r="AP22" s="1625">
        <v>5759</v>
      </c>
      <c r="AQ22" s="1625">
        <v>15980</v>
      </c>
      <c r="AR22" s="1625">
        <v>6209</v>
      </c>
      <c r="AS22" s="1625">
        <v>8748</v>
      </c>
      <c r="AT22" s="1625">
        <v>11401</v>
      </c>
      <c r="AU22" s="1625">
        <v>7479</v>
      </c>
      <c r="AV22" s="1625">
        <v>4744</v>
      </c>
      <c r="AW22" s="1625">
        <v>11232</v>
      </c>
      <c r="AX22" s="1625">
        <v>5370</v>
      </c>
      <c r="AY22" s="1625"/>
      <c r="AZ22" s="1627"/>
      <c r="BA22" s="1626"/>
      <c r="BB22" s="1620" t="s">
        <v>1970</v>
      </c>
      <c r="BC22" s="1620">
        <v>1917</v>
      </c>
      <c r="BD22" s="1625">
        <v>55812</v>
      </c>
      <c r="BE22" s="1625">
        <v>1671</v>
      </c>
      <c r="BF22" s="1625">
        <v>1027</v>
      </c>
      <c r="BG22" s="1625">
        <v>1065</v>
      </c>
      <c r="BH22" s="1625">
        <v>1034</v>
      </c>
      <c r="BI22" s="1625">
        <v>1397</v>
      </c>
      <c r="BJ22" s="1625">
        <v>1238</v>
      </c>
      <c r="BK22" s="1625">
        <v>1422</v>
      </c>
      <c r="BL22" s="1625">
        <v>1000</v>
      </c>
      <c r="BM22" s="1625">
        <v>985</v>
      </c>
      <c r="BN22" s="1625">
        <v>913</v>
      </c>
      <c r="BO22" s="1625">
        <v>1084</v>
      </c>
      <c r="BP22" s="1625">
        <v>1280</v>
      </c>
      <c r="BQ22" s="1625">
        <v>2843</v>
      </c>
      <c r="BR22" s="1625">
        <v>946</v>
      </c>
      <c r="BS22" s="1625">
        <v>2918</v>
      </c>
      <c r="BT22" s="1625">
        <v>851</v>
      </c>
      <c r="BU22" s="1625">
        <v>916</v>
      </c>
      <c r="BV22" s="1625">
        <v>737</v>
      </c>
      <c r="BW22" s="1625">
        <v>530</v>
      </c>
      <c r="BX22" s="1625">
        <v>1184</v>
      </c>
      <c r="BY22" s="1625">
        <v>1115</v>
      </c>
      <c r="BZ22" s="1625">
        <v>1957</v>
      </c>
      <c r="CA22" s="1625">
        <v>2064</v>
      </c>
      <c r="CB22" s="1625">
        <v>925</v>
      </c>
      <c r="CC22" s="1625">
        <v>533</v>
      </c>
      <c r="CD22" s="1625">
        <v>1032</v>
      </c>
      <c r="CE22" s="1626">
        <v>1685</v>
      </c>
      <c r="CF22" s="1651">
        <v>1665</v>
      </c>
      <c r="CG22" s="1625">
        <v>435</v>
      </c>
      <c r="CH22" s="1625">
        <v>680</v>
      </c>
      <c r="CI22" s="1625">
        <v>531</v>
      </c>
      <c r="CJ22" s="1625">
        <v>1023</v>
      </c>
      <c r="CK22" s="1625">
        <v>1120</v>
      </c>
      <c r="CL22" s="1625">
        <v>2604</v>
      </c>
      <c r="CM22" s="1625">
        <v>1294</v>
      </c>
      <c r="CN22" s="1625">
        <v>670</v>
      </c>
      <c r="CO22" s="1625">
        <v>749</v>
      </c>
      <c r="CP22" s="1625">
        <v>1434</v>
      </c>
      <c r="CQ22" s="1625">
        <v>800</v>
      </c>
      <c r="CR22" s="1625">
        <v>1907</v>
      </c>
      <c r="CS22" s="1625">
        <v>687</v>
      </c>
      <c r="CT22" s="1625">
        <v>1057</v>
      </c>
      <c r="CU22" s="1625">
        <v>1423</v>
      </c>
      <c r="CV22" s="1625">
        <v>949</v>
      </c>
      <c r="CW22" s="1625">
        <v>525</v>
      </c>
      <c r="CX22" s="1625">
        <v>1006</v>
      </c>
      <c r="CY22" s="1625">
        <v>901</v>
      </c>
      <c r="CZ22" s="1625"/>
      <c r="DA22" s="1627"/>
    </row>
    <row r="23" spans="1:105">
      <c r="A23" s="1620" t="s">
        <v>1971</v>
      </c>
      <c r="B23" s="1620">
        <v>1918</v>
      </c>
      <c r="C23" s="1625">
        <v>500580</v>
      </c>
      <c r="D23" s="1625">
        <v>18041</v>
      </c>
      <c r="E23" s="1625">
        <v>7470</v>
      </c>
      <c r="F23" s="1625">
        <v>9396</v>
      </c>
      <c r="G23" s="1625">
        <v>9737</v>
      </c>
      <c r="H23" s="1625">
        <v>9414</v>
      </c>
      <c r="I23" s="1625">
        <v>9585</v>
      </c>
      <c r="J23" s="1625">
        <v>13159</v>
      </c>
      <c r="K23" s="1625">
        <v>11479</v>
      </c>
      <c r="L23" s="1625">
        <v>9347</v>
      </c>
      <c r="M23" s="1625">
        <v>8530</v>
      </c>
      <c r="N23" s="1625">
        <v>12469</v>
      </c>
      <c r="O23" s="1625">
        <v>11638</v>
      </c>
      <c r="P23" s="1625">
        <v>26782</v>
      </c>
      <c r="Q23" s="1625">
        <v>10194</v>
      </c>
      <c r="R23" s="1625">
        <v>17042</v>
      </c>
      <c r="S23" s="1625">
        <v>6932</v>
      </c>
      <c r="T23" s="1625">
        <v>7034</v>
      </c>
      <c r="U23" s="1625">
        <v>5536</v>
      </c>
      <c r="V23" s="1625">
        <v>5192</v>
      </c>
      <c r="W23" s="1625">
        <v>12440</v>
      </c>
      <c r="X23" s="1625">
        <v>10316</v>
      </c>
      <c r="Y23" s="1625">
        <v>14425</v>
      </c>
      <c r="Z23" s="1625">
        <v>18924</v>
      </c>
      <c r="AA23" s="1625">
        <v>10119</v>
      </c>
      <c r="AB23" s="1625">
        <v>5913</v>
      </c>
      <c r="AC23" s="1625">
        <v>10059</v>
      </c>
      <c r="AD23" s="1625">
        <v>17819</v>
      </c>
      <c r="AE23" s="1650">
        <v>18561</v>
      </c>
      <c r="AF23" s="1625">
        <v>4910</v>
      </c>
      <c r="AG23" s="1625">
        <v>6832</v>
      </c>
      <c r="AH23" s="1625">
        <v>4148</v>
      </c>
      <c r="AI23" s="1625">
        <v>7397</v>
      </c>
      <c r="AJ23" s="1625">
        <v>10502</v>
      </c>
      <c r="AK23" s="1625">
        <v>16016</v>
      </c>
      <c r="AL23" s="1625">
        <v>10293</v>
      </c>
      <c r="AM23" s="1625">
        <v>5886</v>
      </c>
      <c r="AN23" s="1625">
        <v>6046</v>
      </c>
      <c r="AO23" s="1625">
        <v>10293</v>
      </c>
      <c r="AP23" s="1625">
        <v>6186</v>
      </c>
      <c r="AQ23" s="1625">
        <v>18556</v>
      </c>
      <c r="AR23" s="1625">
        <v>6498</v>
      </c>
      <c r="AS23" s="1625">
        <v>9438</v>
      </c>
      <c r="AT23" s="1625">
        <v>11856</v>
      </c>
      <c r="AU23" s="1625">
        <v>8754</v>
      </c>
      <c r="AV23" s="1625">
        <v>7345</v>
      </c>
      <c r="AW23" s="1625">
        <v>12734</v>
      </c>
      <c r="AX23" s="1625">
        <v>9337</v>
      </c>
      <c r="AY23" s="1625"/>
      <c r="AZ23" s="1627"/>
      <c r="BA23" s="1626"/>
      <c r="BB23" s="1620" t="s">
        <v>1971</v>
      </c>
      <c r="BC23" s="1620">
        <v>1918</v>
      </c>
      <c r="BD23" s="1625">
        <v>56474</v>
      </c>
      <c r="BE23" s="1625">
        <v>1600</v>
      </c>
      <c r="BF23" s="1625">
        <v>1067</v>
      </c>
      <c r="BG23" s="1625">
        <v>1115</v>
      </c>
      <c r="BH23" s="1625">
        <v>1026</v>
      </c>
      <c r="BI23" s="1625">
        <v>1492</v>
      </c>
      <c r="BJ23" s="1625">
        <v>1266</v>
      </c>
      <c r="BK23" s="1625">
        <v>1407</v>
      </c>
      <c r="BL23" s="1625">
        <v>968</v>
      </c>
      <c r="BM23" s="1625">
        <v>991</v>
      </c>
      <c r="BN23" s="1625">
        <v>907</v>
      </c>
      <c r="BO23" s="1625">
        <v>1127</v>
      </c>
      <c r="BP23" s="1625">
        <v>1417</v>
      </c>
      <c r="BQ23" s="1625">
        <v>2908</v>
      </c>
      <c r="BR23" s="1625">
        <v>943</v>
      </c>
      <c r="BS23" s="1625">
        <v>2872</v>
      </c>
      <c r="BT23" s="1625">
        <v>848</v>
      </c>
      <c r="BU23" s="1625">
        <v>888</v>
      </c>
      <c r="BV23" s="1625">
        <v>743</v>
      </c>
      <c r="BW23" s="1625">
        <v>481</v>
      </c>
      <c r="BX23" s="1625">
        <v>1169</v>
      </c>
      <c r="BY23" s="1625">
        <v>1141</v>
      </c>
      <c r="BZ23" s="1625">
        <v>2026</v>
      </c>
      <c r="CA23" s="1625">
        <v>2110</v>
      </c>
      <c r="CB23" s="1625">
        <v>915</v>
      </c>
      <c r="CC23" s="1625">
        <v>546</v>
      </c>
      <c r="CD23" s="1625">
        <v>979</v>
      </c>
      <c r="CE23" s="1626">
        <v>1687</v>
      </c>
      <c r="CF23" s="1651">
        <v>1709</v>
      </c>
      <c r="CG23" s="1625">
        <v>436</v>
      </c>
      <c r="CH23" s="1625">
        <v>649</v>
      </c>
      <c r="CI23" s="1625">
        <v>468</v>
      </c>
      <c r="CJ23" s="1625">
        <v>994</v>
      </c>
      <c r="CK23" s="1625">
        <v>1116</v>
      </c>
      <c r="CL23" s="1625">
        <v>2535</v>
      </c>
      <c r="CM23" s="1625">
        <v>1288</v>
      </c>
      <c r="CN23" s="1625">
        <v>710</v>
      </c>
      <c r="CO23" s="1625">
        <v>696</v>
      </c>
      <c r="CP23" s="1625">
        <v>1416</v>
      </c>
      <c r="CQ23" s="1625">
        <v>893</v>
      </c>
      <c r="CR23" s="1625">
        <v>1913</v>
      </c>
      <c r="CS23" s="1625">
        <v>714</v>
      </c>
      <c r="CT23" s="1625">
        <v>1002</v>
      </c>
      <c r="CU23" s="1625">
        <v>1422</v>
      </c>
      <c r="CV23" s="1625">
        <v>916</v>
      </c>
      <c r="CW23" s="1625">
        <v>659</v>
      </c>
      <c r="CX23" s="1625">
        <v>1040</v>
      </c>
      <c r="CY23" s="1625">
        <v>1259</v>
      </c>
      <c r="CZ23" s="1625"/>
      <c r="DA23" s="1627"/>
    </row>
    <row r="24" spans="1:105">
      <c r="A24" s="1620" t="s">
        <v>1972</v>
      </c>
      <c r="B24" s="1620">
        <v>1919</v>
      </c>
      <c r="C24" s="1625">
        <v>480136</v>
      </c>
      <c r="D24" s="1625">
        <v>17361</v>
      </c>
      <c r="E24" s="1625">
        <v>7656</v>
      </c>
      <c r="F24" s="1625">
        <v>8728</v>
      </c>
      <c r="G24" s="1625">
        <v>9509</v>
      </c>
      <c r="H24" s="1625">
        <v>9506</v>
      </c>
      <c r="I24" s="1625">
        <v>9225</v>
      </c>
      <c r="J24" s="1625">
        <v>12722</v>
      </c>
      <c r="K24" s="1625">
        <v>11411</v>
      </c>
      <c r="L24" s="1625">
        <v>9415</v>
      </c>
      <c r="M24" s="1625">
        <v>8992</v>
      </c>
      <c r="N24" s="1625">
        <v>11257</v>
      </c>
      <c r="O24" s="1625">
        <v>11501</v>
      </c>
      <c r="P24" s="1625">
        <v>26951</v>
      </c>
      <c r="Q24" s="1625">
        <v>10280</v>
      </c>
      <c r="R24" s="1625">
        <v>17991</v>
      </c>
      <c r="S24" s="1625">
        <v>7223</v>
      </c>
      <c r="T24" s="1625">
        <v>7033</v>
      </c>
      <c r="U24" s="1625">
        <v>5780</v>
      </c>
      <c r="V24" s="1625">
        <v>5208</v>
      </c>
      <c r="W24" s="1625">
        <v>12998</v>
      </c>
      <c r="X24" s="1625">
        <v>8914</v>
      </c>
      <c r="Y24" s="1625">
        <v>14086</v>
      </c>
      <c r="Z24" s="1625">
        <v>16240</v>
      </c>
      <c r="AA24" s="1625">
        <v>8503</v>
      </c>
      <c r="AB24" s="1625">
        <v>5859</v>
      </c>
      <c r="AC24" s="1625">
        <v>9934</v>
      </c>
      <c r="AD24" s="1625">
        <v>18901</v>
      </c>
      <c r="AE24" s="1650">
        <v>17912</v>
      </c>
      <c r="AF24" s="1625">
        <v>4733</v>
      </c>
      <c r="AG24" s="1625">
        <v>6732</v>
      </c>
      <c r="AH24" s="1625">
        <v>3966</v>
      </c>
      <c r="AI24" s="1625">
        <v>6770</v>
      </c>
      <c r="AJ24" s="1625">
        <v>10280</v>
      </c>
      <c r="AK24" s="1625">
        <v>16289</v>
      </c>
      <c r="AL24" s="1625">
        <v>9805</v>
      </c>
      <c r="AM24" s="1625">
        <v>5851</v>
      </c>
      <c r="AN24" s="1625">
        <v>5731</v>
      </c>
      <c r="AO24" s="1625">
        <v>9529</v>
      </c>
      <c r="AP24" s="1625">
        <v>6175</v>
      </c>
      <c r="AQ24" s="1625">
        <v>17343</v>
      </c>
      <c r="AR24" s="1625">
        <v>6381</v>
      </c>
      <c r="AS24" s="1625">
        <v>9687</v>
      </c>
      <c r="AT24" s="1625">
        <v>11792</v>
      </c>
      <c r="AU24" s="1625">
        <v>7565</v>
      </c>
      <c r="AV24" s="1625">
        <v>5052</v>
      </c>
      <c r="AW24" s="1625">
        <v>11720</v>
      </c>
      <c r="AX24" s="1625">
        <v>3639</v>
      </c>
      <c r="AY24" s="1625"/>
      <c r="AZ24" s="1627"/>
      <c r="BA24" s="1626"/>
      <c r="BB24" s="1620" t="s">
        <v>1972</v>
      </c>
      <c r="BC24" s="1620">
        <v>1919</v>
      </c>
      <c r="BD24" s="1625">
        <v>56812</v>
      </c>
      <c r="BE24" s="1625">
        <v>1795</v>
      </c>
      <c r="BF24" s="1625">
        <v>1180</v>
      </c>
      <c r="BG24" s="1625">
        <v>1273</v>
      </c>
      <c r="BH24" s="1625">
        <v>1109</v>
      </c>
      <c r="BI24" s="1625">
        <v>1533</v>
      </c>
      <c r="BJ24" s="1625">
        <v>1274</v>
      </c>
      <c r="BK24" s="1625">
        <v>1405</v>
      </c>
      <c r="BL24" s="1625">
        <v>964</v>
      </c>
      <c r="BM24" s="1625">
        <v>993</v>
      </c>
      <c r="BN24" s="1625">
        <v>915</v>
      </c>
      <c r="BO24" s="1625">
        <v>1164</v>
      </c>
      <c r="BP24" s="1625">
        <v>1332</v>
      </c>
      <c r="BQ24" s="1625">
        <v>2983</v>
      </c>
      <c r="BR24" s="1625">
        <v>887</v>
      </c>
      <c r="BS24" s="1625">
        <v>2779</v>
      </c>
      <c r="BT24" s="1625">
        <v>858</v>
      </c>
      <c r="BU24" s="1625">
        <v>837</v>
      </c>
      <c r="BV24" s="1625">
        <v>681</v>
      </c>
      <c r="BW24" s="1625">
        <v>511</v>
      </c>
      <c r="BX24" s="1625">
        <v>1219</v>
      </c>
      <c r="BY24" s="1625">
        <v>1115</v>
      </c>
      <c r="BZ24" s="1625">
        <v>1967</v>
      </c>
      <c r="CA24" s="1625">
        <v>2050</v>
      </c>
      <c r="CB24" s="1625">
        <v>941</v>
      </c>
      <c r="CC24" s="1625">
        <v>496</v>
      </c>
      <c r="CD24" s="1625">
        <v>1001</v>
      </c>
      <c r="CE24" s="1626">
        <v>1887</v>
      </c>
      <c r="CF24" s="1651">
        <v>1665</v>
      </c>
      <c r="CG24" s="1625">
        <v>427</v>
      </c>
      <c r="CH24" s="1625">
        <v>660</v>
      </c>
      <c r="CI24" s="1625">
        <v>489</v>
      </c>
      <c r="CJ24" s="1625">
        <v>1065</v>
      </c>
      <c r="CK24" s="1625">
        <v>1129</v>
      </c>
      <c r="CL24" s="1625">
        <v>2530</v>
      </c>
      <c r="CM24" s="1625">
        <v>1322</v>
      </c>
      <c r="CN24" s="1625">
        <v>603</v>
      </c>
      <c r="CO24" s="1625">
        <v>672</v>
      </c>
      <c r="CP24" s="1625">
        <v>1459</v>
      </c>
      <c r="CQ24" s="1625">
        <v>915</v>
      </c>
      <c r="CR24" s="1625">
        <v>1967</v>
      </c>
      <c r="CS24" s="1625">
        <v>748</v>
      </c>
      <c r="CT24" s="1625">
        <v>1099</v>
      </c>
      <c r="CU24" s="1625">
        <v>1442</v>
      </c>
      <c r="CV24" s="1625">
        <v>937</v>
      </c>
      <c r="CW24" s="1625">
        <v>688</v>
      </c>
      <c r="CX24" s="1625">
        <v>1154</v>
      </c>
      <c r="CY24" s="1625">
        <v>692</v>
      </c>
      <c r="CZ24" s="1625"/>
      <c r="DA24" s="1627"/>
    </row>
    <row r="25" spans="1:105">
      <c r="A25" s="1620" t="s">
        <v>1973</v>
      </c>
      <c r="B25" s="1620">
        <v>1920</v>
      </c>
      <c r="C25" s="1625">
        <v>546207</v>
      </c>
      <c r="D25" s="1625">
        <v>20228</v>
      </c>
      <c r="E25" s="1625">
        <v>8991</v>
      </c>
      <c r="F25" s="1625">
        <v>9533</v>
      </c>
      <c r="G25" s="1625">
        <v>10722</v>
      </c>
      <c r="H25" s="1625">
        <v>10942</v>
      </c>
      <c r="I25" s="1625">
        <v>10655</v>
      </c>
      <c r="J25" s="1625">
        <v>14861</v>
      </c>
      <c r="K25" s="1625">
        <v>12234</v>
      </c>
      <c r="L25" s="1625">
        <v>10156</v>
      </c>
      <c r="M25" s="1625">
        <v>10060</v>
      </c>
      <c r="N25" s="1625">
        <v>12506</v>
      </c>
      <c r="O25" s="1625">
        <v>12708</v>
      </c>
      <c r="P25" s="1625">
        <v>30033</v>
      </c>
      <c r="Q25" s="1625">
        <v>11763</v>
      </c>
      <c r="R25" s="1625">
        <v>19044</v>
      </c>
      <c r="S25" s="1625">
        <v>8367</v>
      </c>
      <c r="T25" s="1625">
        <v>8216</v>
      </c>
      <c r="U25" s="1625">
        <v>6607</v>
      </c>
      <c r="V25" s="1625">
        <v>5950</v>
      </c>
      <c r="W25" s="1625">
        <v>14735</v>
      </c>
      <c r="X25" s="1625">
        <v>10832</v>
      </c>
      <c r="Y25" s="1625">
        <v>15637</v>
      </c>
      <c r="Z25" s="1625">
        <v>19247</v>
      </c>
      <c r="AA25" s="1625">
        <v>10836</v>
      </c>
      <c r="AB25" s="1625">
        <v>6551</v>
      </c>
      <c r="AC25" s="1625">
        <v>11515</v>
      </c>
      <c r="AD25" s="1625">
        <v>20865</v>
      </c>
      <c r="AE25" s="1650">
        <v>20419</v>
      </c>
      <c r="AF25" s="1625">
        <v>5538</v>
      </c>
      <c r="AG25" s="1625">
        <v>7539</v>
      </c>
      <c r="AH25" s="1625">
        <v>4368</v>
      </c>
      <c r="AI25" s="1625">
        <v>7109</v>
      </c>
      <c r="AJ25" s="1625">
        <v>12012</v>
      </c>
      <c r="AK25" s="1625">
        <v>17199</v>
      </c>
      <c r="AL25" s="1625">
        <v>10967</v>
      </c>
      <c r="AM25" s="1625">
        <v>6737</v>
      </c>
      <c r="AN25" s="1625">
        <v>7099</v>
      </c>
      <c r="AO25" s="1625">
        <v>10637</v>
      </c>
      <c r="AP25" s="1625">
        <v>6949</v>
      </c>
      <c r="AQ25" s="1625">
        <v>20595</v>
      </c>
      <c r="AR25" s="1625">
        <v>7639</v>
      </c>
      <c r="AS25" s="1625">
        <v>10829</v>
      </c>
      <c r="AT25" s="1625">
        <v>13606</v>
      </c>
      <c r="AU25" s="1625">
        <v>9476</v>
      </c>
      <c r="AV25" s="1625">
        <v>5666</v>
      </c>
      <c r="AW25" s="1625">
        <v>13364</v>
      </c>
      <c r="AX25" s="1625">
        <v>4665</v>
      </c>
      <c r="AY25" s="1625"/>
      <c r="AZ25" s="1627"/>
      <c r="BA25" s="1626"/>
      <c r="BB25" s="1620" t="s">
        <v>1973</v>
      </c>
      <c r="BC25" s="1620">
        <v>1920</v>
      </c>
      <c r="BD25" s="1625">
        <v>55511</v>
      </c>
      <c r="BE25" s="1625">
        <v>1770</v>
      </c>
      <c r="BF25" s="1625">
        <v>1132</v>
      </c>
      <c r="BG25" s="1625">
        <v>1193</v>
      </c>
      <c r="BH25" s="1625">
        <v>1045</v>
      </c>
      <c r="BI25" s="1625">
        <v>1456</v>
      </c>
      <c r="BJ25" s="1625">
        <v>1154</v>
      </c>
      <c r="BK25" s="1625">
        <v>1414</v>
      </c>
      <c r="BL25" s="1625">
        <v>900</v>
      </c>
      <c r="BM25" s="1625">
        <v>935</v>
      </c>
      <c r="BN25" s="1625">
        <v>943</v>
      </c>
      <c r="BO25" s="1625">
        <v>1119</v>
      </c>
      <c r="BP25" s="1625">
        <v>1346</v>
      </c>
      <c r="BQ25" s="1625">
        <v>2887</v>
      </c>
      <c r="BR25" s="1625">
        <v>971</v>
      </c>
      <c r="BS25" s="1625">
        <v>2650</v>
      </c>
      <c r="BT25" s="1625">
        <v>852</v>
      </c>
      <c r="BU25" s="1625">
        <v>910</v>
      </c>
      <c r="BV25" s="1625">
        <v>728</v>
      </c>
      <c r="BW25" s="1625">
        <v>489</v>
      </c>
      <c r="BX25" s="1625">
        <v>1249</v>
      </c>
      <c r="BY25" s="1625">
        <v>1056</v>
      </c>
      <c r="BZ25" s="1625">
        <v>1855</v>
      </c>
      <c r="CA25" s="1625">
        <v>2119</v>
      </c>
      <c r="CB25" s="1625">
        <v>932</v>
      </c>
      <c r="CC25" s="1625">
        <v>467</v>
      </c>
      <c r="CD25" s="1625">
        <v>991</v>
      </c>
      <c r="CE25" s="1626">
        <v>1760</v>
      </c>
      <c r="CF25" s="1651">
        <v>1647</v>
      </c>
      <c r="CG25" s="1625">
        <v>433</v>
      </c>
      <c r="CH25" s="1625">
        <v>717</v>
      </c>
      <c r="CI25" s="1625">
        <v>471</v>
      </c>
      <c r="CJ25" s="1625">
        <v>908</v>
      </c>
      <c r="CK25" s="1625">
        <v>1138</v>
      </c>
      <c r="CL25" s="1625">
        <v>2413</v>
      </c>
      <c r="CM25" s="1625">
        <v>1263</v>
      </c>
      <c r="CN25" s="1625">
        <v>629</v>
      </c>
      <c r="CO25" s="1625">
        <v>703</v>
      </c>
      <c r="CP25" s="1625">
        <v>1401</v>
      </c>
      <c r="CQ25" s="1625">
        <v>874</v>
      </c>
      <c r="CR25" s="1625">
        <v>2023</v>
      </c>
      <c r="CS25" s="1625">
        <v>715</v>
      </c>
      <c r="CT25" s="1625">
        <v>1061</v>
      </c>
      <c r="CU25" s="1625">
        <v>1327</v>
      </c>
      <c r="CV25" s="1625">
        <v>930</v>
      </c>
      <c r="CW25" s="1625">
        <v>607</v>
      </c>
      <c r="CX25" s="1625">
        <v>1088</v>
      </c>
      <c r="CY25" s="1625">
        <v>840</v>
      </c>
      <c r="CZ25" s="1625"/>
      <c r="DA25" s="1627"/>
    </row>
    <row r="26" spans="1:105">
      <c r="A26" s="1620" t="s">
        <v>1974</v>
      </c>
      <c r="B26" s="1620">
        <v>1921</v>
      </c>
      <c r="C26" s="1625">
        <v>519217</v>
      </c>
      <c r="D26" s="1625">
        <v>18827</v>
      </c>
      <c r="E26" s="1625">
        <v>7986</v>
      </c>
      <c r="F26" s="1625">
        <v>8551</v>
      </c>
      <c r="G26" s="1625">
        <v>10094</v>
      </c>
      <c r="H26" s="1625">
        <v>10308</v>
      </c>
      <c r="I26" s="1625">
        <v>10589</v>
      </c>
      <c r="J26" s="1625">
        <v>13505</v>
      </c>
      <c r="K26" s="1625">
        <v>11868</v>
      </c>
      <c r="L26" s="1625">
        <v>9800</v>
      </c>
      <c r="M26" s="1625">
        <v>9511</v>
      </c>
      <c r="N26" s="1625">
        <v>12462</v>
      </c>
      <c r="O26" s="1625">
        <v>12793</v>
      </c>
      <c r="P26" s="1625">
        <v>29476</v>
      </c>
      <c r="Q26" s="1625">
        <v>10794</v>
      </c>
      <c r="R26" s="1625">
        <v>18708</v>
      </c>
      <c r="S26" s="1625">
        <v>7623</v>
      </c>
      <c r="T26" s="1625">
        <v>7673</v>
      </c>
      <c r="U26" s="1625">
        <v>6263</v>
      </c>
      <c r="V26" s="1625">
        <v>5015</v>
      </c>
      <c r="W26" s="1625">
        <v>12659</v>
      </c>
      <c r="X26" s="1625">
        <v>10072</v>
      </c>
      <c r="Y26" s="1625">
        <v>15378</v>
      </c>
      <c r="Z26" s="1625">
        <v>18073</v>
      </c>
      <c r="AA26" s="1625">
        <v>10544</v>
      </c>
      <c r="AB26" s="1625">
        <v>6543</v>
      </c>
      <c r="AC26" s="1625">
        <v>10966</v>
      </c>
      <c r="AD26" s="1625">
        <v>20423</v>
      </c>
      <c r="AE26" s="1650">
        <v>19888</v>
      </c>
      <c r="AF26" s="1625">
        <v>5140</v>
      </c>
      <c r="AG26" s="1625">
        <v>6987</v>
      </c>
      <c r="AH26" s="1625">
        <v>4271</v>
      </c>
      <c r="AI26" s="1625">
        <v>6648</v>
      </c>
      <c r="AJ26" s="1625">
        <v>11447</v>
      </c>
      <c r="AK26" s="1625">
        <v>16591</v>
      </c>
      <c r="AL26" s="1625">
        <v>10599</v>
      </c>
      <c r="AM26" s="1625">
        <v>6458</v>
      </c>
      <c r="AN26" s="1625">
        <v>6586</v>
      </c>
      <c r="AO26" s="1625">
        <v>10441</v>
      </c>
      <c r="AP26" s="1625">
        <v>6154</v>
      </c>
      <c r="AQ26" s="1625">
        <v>20109</v>
      </c>
      <c r="AR26" s="1625">
        <v>7296</v>
      </c>
      <c r="AS26" s="1625">
        <v>9921</v>
      </c>
      <c r="AT26" s="1625">
        <v>12205</v>
      </c>
      <c r="AU26" s="1625">
        <v>9059</v>
      </c>
      <c r="AV26" s="1625">
        <v>5442</v>
      </c>
      <c r="AW26" s="1625">
        <v>13077</v>
      </c>
      <c r="AX26" s="1625">
        <v>4394</v>
      </c>
      <c r="AY26" s="1625"/>
      <c r="AZ26" s="1627"/>
      <c r="BA26" s="1626"/>
      <c r="BB26" s="1620" t="s">
        <v>1974</v>
      </c>
      <c r="BC26" s="1620">
        <v>1921</v>
      </c>
      <c r="BD26" s="1625">
        <v>53402</v>
      </c>
      <c r="BE26" s="1625">
        <v>1764</v>
      </c>
      <c r="BF26" s="1625">
        <v>1091</v>
      </c>
      <c r="BG26" s="1625">
        <v>1130</v>
      </c>
      <c r="BH26" s="1625">
        <v>1051</v>
      </c>
      <c r="BI26" s="1625">
        <v>1541</v>
      </c>
      <c r="BJ26" s="1625">
        <v>1193</v>
      </c>
      <c r="BK26" s="1625">
        <v>1319</v>
      </c>
      <c r="BL26" s="1625">
        <v>952</v>
      </c>
      <c r="BM26" s="1625">
        <v>840</v>
      </c>
      <c r="BN26" s="1625">
        <v>877</v>
      </c>
      <c r="BO26" s="1625">
        <v>1062</v>
      </c>
      <c r="BP26" s="1625">
        <v>1189</v>
      </c>
      <c r="BQ26" s="1625">
        <v>2795</v>
      </c>
      <c r="BR26" s="1625">
        <v>896</v>
      </c>
      <c r="BS26" s="1625">
        <v>2603</v>
      </c>
      <c r="BT26" s="1625">
        <v>801</v>
      </c>
      <c r="BU26" s="1625">
        <v>813</v>
      </c>
      <c r="BV26" s="1625">
        <v>673</v>
      </c>
      <c r="BW26" s="1625">
        <v>476</v>
      </c>
      <c r="BX26" s="1625">
        <v>1078</v>
      </c>
      <c r="BY26" s="1625">
        <v>1043</v>
      </c>
      <c r="BZ26" s="1625">
        <v>1858</v>
      </c>
      <c r="CA26" s="1625">
        <v>1932</v>
      </c>
      <c r="CB26" s="1625">
        <v>855</v>
      </c>
      <c r="CC26" s="1625">
        <v>451</v>
      </c>
      <c r="CD26" s="1625">
        <v>973</v>
      </c>
      <c r="CE26" s="1626">
        <v>1861</v>
      </c>
      <c r="CF26" s="1651">
        <v>1632</v>
      </c>
      <c r="CG26" s="1625">
        <v>417</v>
      </c>
      <c r="CH26" s="1625">
        <v>653</v>
      </c>
      <c r="CI26" s="1625">
        <v>452</v>
      </c>
      <c r="CJ26" s="1625">
        <v>904</v>
      </c>
      <c r="CK26" s="1625">
        <v>1059</v>
      </c>
      <c r="CL26" s="1625">
        <v>2222</v>
      </c>
      <c r="CM26" s="1625">
        <v>1220</v>
      </c>
      <c r="CN26" s="1625">
        <v>603</v>
      </c>
      <c r="CO26" s="1625">
        <v>662</v>
      </c>
      <c r="CP26" s="1625">
        <v>1398</v>
      </c>
      <c r="CQ26" s="1625">
        <v>765</v>
      </c>
      <c r="CR26" s="1625">
        <v>1936</v>
      </c>
      <c r="CS26" s="1625">
        <v>701</v>
      </c>
      <c r="CT26" s="1625">
        <v>1056</v>
      </c>
      <c r="CU26" s="1625">
        <v>1226</v>
      </c>
      <c r="CV26" s="1625">
        <v>927</v>
      </c>
      <c r="CW26" s="1625">
        <v>640</v>
      </c>
      <c r="CX26" s="1625">
        <v>1053</v>
      </c>
      <c r="CY26" s="1625">
        <v>759</v>
      </c>
      <c r="CZ26" s="1625"/>
      <c r="DA26" s="1627"/>
    </row>
    <row r="27" spans="1:105">
      <c r="A27" s="1620" t="s">
        <v>1975</v>
      </c>
      <c r="B27" s="1620">
        <v>1922</v>
      </c>
      <c r="C27" s="1625">
        <v>515916</v>
      </c>
      <c r="D27" s="1625">
        <v>18645</v>
      </c>
      <c r="E27" s="1625">
        <v>7684</v>
      </c>
      <c r="F27" s="1625">
        <v>8255</v>
      </c>
      <c r="G27" s="1625">
        <v>9619</v>
      </c>
      <c r="H27" s="1625">
        <v>9746</v>
      </c>
      <c r="I27" s="1625">
        <v>9813</v>
      </c>
      <c r="J27" s="1625">
        <v>12756</v>
      </c>
      <c r="K27" s="1625">
        <v>11947</v>
      </c>
      <c r="L27" s="1625">
        <v>10129</v>
      </c>
      <c r="M27" s="1625">
        <v>9508</v>
      </c>
      <c r="N27" s="1625">
        <v>12364</v>
      </c>
      <c r="O27" s="1625">
        <v>12778</v>
      </c>
      <c r="P27" s="1625">
        <v>29856</v>
      </c>
      <c r="Q27" s="1625">
        <v>11302</v>
      </c>
      <c r="R27" s="1625">
        <v>18351</v>
      </c>
      <c r="S27" s="1625">
        <v>7392</v>
      </c>
      <c r="T27" s="1625">
        <v>6992</v>
      </c>
      <c r="U27" s="1625">
        <v>6006</v>
      </c>
      <c r="V27" s="1625">
        <v>5145</v>
      </c>
      <c r="W27" s="1625">
        <v>13048</v>
      </c>
      <c r="X27" s="1625">
        <v>10074</v>
      </c>
      <c r="Y27" s="1625">
        <v>15165</v>
      </c>
      <c r="Z27" s="1625">
        <v>18541</v>
      </c>
      <c r="AA27" s="1625">
        <v>10256</v>
      </c>
      <c r="AB27" s="1625">
        <v>6612</v>
      </c>
      <c r="AC27" s="1625">
        <v>11102</v>
      </c>
      <c r="AD27" s="1625">
        <v>19719</v>
      </c>
      <c r="AE27" s="1650">
        <v>19722</v>
      </c>
      <c r="AF27" s="1625">
        <v>5391</v>
      </c>
      <c r="AG27" s="1625">
        <v>7126</v>
      </c>
      <c r="AH27" s="1625">
        <v>4169</v>
      </c>
      <c r="AI27" s="1625">
        <v>6494</v>
      </c>
      <c r="AJ27" s="1625">
        <v>11222</v>
      </c>
      <c r="AK27" s="1625">
        <v>16449</v>
      </c>
      <c r="AL27" s="1625">
        <v>10451</v>
      </c>
      <c r="AM27" s="1625">
        <v>6435</v>
      </c>
      <c r="AN27" s="1625">
        <v>6527</v>
      </c>
      <c r="AO27" s="1625">
        <v>10360</v>
      </c>
      <c r="AP27" s="1625">
        <v>6109</v>
      </c>
      <c r="AQ27" s="1625">
        <v>19313</v>
      </c>
      <c r="AR27" s="1625">
        <v>7126</v>
      </c>
      <c r="AS27" s="1625">
        <v>9933</v>
      </c>
      <c r="AT27" s="1625">
        <v>12586</v>
      </c>
      <c r="AU27" s="1625">
        <v>9021</v>
      </c>
      <c r="AV27" s="1625">
        <v>5389</v>
      </c>
      <c r="AW27" s="1625">
        <v>13757</v>
      </c>
      <c r="AX27" s="1625">
        <v>5531</v>
      </c>
      <c r="AY27" s="1625"/>
      <c r="AZ27" s="1627"/>
      <c r="BA27" s="1626"/>
      <c r="BB27" s="1620" t="s">
        <v>1975</v>
      </c>
      <c r="BC27" s="1620">
        <v>1922</v>
      </c>
      <c r="BD27" s="1625">
        <v>53053</v>
      </c>
      <c r="BE27" s="1625">
        <v>1745</v>
      </c>
      <c r="BF27" s="1625">
        <v>1069</v>
      </c>
      <c r="BG27" s="1625">
        <v>1061</v>
      </c>
      <c r="BH27" s="1625">
        <v>952</v>
      </c>
      <c r="BI27" s="1625">
        <v>1437</v>
      </c>
      <c r="BJ27" s="1625">
        <v>1155</v>
      </c>
      <c r="BK27" s="1625">
        <v>1282</v>
      </c>
      <c r="BL27" s="1625">
        <v>849</v>
      </c>
      <c r="BM27" s="1625">
        <v>866</v>
      </c>
      <c r="BN27" s="1625">
        <v>885</v>
      </c>
      <c r="BO27" s="1625">
        <v>982</v>
      </c>
      <c r="BP27" s="1625">
        <v>1231</v>
      </c>
      <c r="BQ27" s="1625">
        <v>2888</v>
      </c>
      <c r="BR27" s="1625">
        <v>919</v>
      </c>
      <c r="BS27" s="1625">
        <v>2425</v>
      </c>
      <c r="BT27" s="1625">
        <v>745</v>
      </c>
      <c r="BU27" s="1625">
        <v>838</v>
      </c>
      <c r="BV27" s="1625">
        <v>697</v>
      </c>
      <c r="BW27" s="1625">
        <v>446</v>
      </c>
      <c r="BX27" s="1625">
        <v>998</v>
      </c>
      <c r="BY27" s="1625">
        <v>1076</v>
      </c>
      <c r="BZ27" s="1625">
        <v>1828</v>
      </c>
      <c r="CA27" s="1625">
        <v>1893</v>
      </c>
      <c r="CB27" s="1625">
        <v>909</v>
      </c>
      <c r="CC27" s="1625">
        <v>442</v>
      </c>
      <c r="CD27" s="1625">
        <v>974</v>
      </c>
      <c r="CE27" s="1626">
        <v>1877</v>
      </c>
      <c r="CF27" s="1651">
        <v>1761</v>
      </c>
      <c r="CG27" s="1625">
        <v>412</v>
      </c>
      <c r="CH27" s="1625">
        <v>690</v>
      </c>
      <c r="CI27" s="1625">
        <v>481</v>
      </c>
      <c r="CJ27" s="1625">
        <v>882</v>
      </c>
      <c r="CK27" s="1625">
        <v>1039</v>
      </c>
      <c r="CL27" s="1625">
        <v>2166</v>
      </c>
      <c r="CM27" s="1625">
        <v>1222</v>
      </c>
      <c r="CN27" s="1625">
        <v>595</v>
      </c>
      <c r="CO27" s="1625">
        <v>662</v>
      </c>
      <c r="CP27" s="1625">
        <v>1363</v>
      </c>
      <c r="CQ27" s="1625">
        <v>800</v>
      </c>
      <c r="CR27" s="1625">
        <v>1861</v>
      </c>
      <c r="CS27" s="1625">
        <v>698</v>
      </c>
      <c r="CT27" s="1625">
        <v>1050</v>
      </c>
      <c r="CU27" s="1625">
        <v>1284</v>
      </c>
      <c r="CV27" s="1625">
        <v>928</v>
      </c>
      <c r="CW27" s="1625">
        <v>578</v>
      </c>
      <c r="CX27" s="1625">
        <v>1141</v>
      </c>
      <c r="CY27" s="1625">
        <v>971</v>
      </c>
      <c r="CZ27" s="1625"/>
      <c r="DA27" s="1627"/>
    </row>
    <row r="28" spans="1:105">
      <c r="A28" s="1620" t="s">
        <v>1976</v>
      </c>
      <c r="B28" s="1620">
        <v>1923</v>
      </c>
      <c r="C28" s="1625">
        <v>512689</v>
      </c>
      <c r="D28" s="1625">
        <v>18452</v>
      </c>
      <c r="E28" s="1625">
        <v>7903</v>
      </c>
      <c r="F28" s="1625">
        <v>8358</v>
      </c>
      <c r="G28" s="1625">
        <v>9623</v>
      </c>
      <c r="H28" s="1625">
        <v>9716</v>
      </c>
      <c r="I28" s="1625">
        <v>9947</v>
      </c>
      <c r="J28" s="1625">
        <v>13810</v>
      </c>
      <c r="K28" s="1625">
        <v>11909</v>
      </c>
      <c r="L28" s="1625">
        <v>9961</v>
      </c>
      <c r="M28" s="1625">
        <v>9826</v>
      </c>
      <c r="N28" s="1625">
        <v>12064</v>
      </c>
      <c r="O28" s="1625">
        <v>12504</v>
      </c>
      <c r="P28" s="1625">
        <v>26315</v>
      </c>
      <c r="Q28" s="1625">
        <v>9240</v>
      </c>
      <c r="R28" s="1625">
        <v>18521</v>
      </c>
      <c r="S28" s="1625">
        <v>7435</v>
      </c>
      <c r="T28" s="1625">
        <v>7324</v>
      </c>
      <c r="U28" s="1625">
        <v>5974</v>
      </c>
      <c r="V28" s="1625">
        <v>5341</v>
      </c>
      <c r="W28" s="1625">
        <v>13365</v>
      </c>
      <c r="X28" s="1625">
        <v>10100</v>
      </c>
      <c r="Y28" s="1625">
        <v>15500</v>
      </c>
      <c r="Z28" s="1625">
        <v>19209</v>
      </c>
      <c r="AA28" s="1625">
        <v>10298</v>
      </c>
      <c r="AB28" s="1625">
        <v>6518</v>
      </c>
      <c r="AC28" s="1625">
        <v>11112</v>
      </c>
      <c r="AD28" s="1625">
        <v>20874</v>
      </c>
      <c r="AE28" s="1650">
        <v>19430</v>
      </c>
      <c r="AF28" s="1625">
        <v>5505</v>
      </c>
      <c r="AG28" s="1625">
        <v>7327</v>
      </c>
      <c r="AH28" s="1625">
        <v>4141</v>
      </c>
      <c r="AI28" s="1625">
        <v>6518</v>
      </c>
      <c r="AJ28" s="1625">
        <v>11326</v>
      </c>
      <c r="AK28" s="1625">
        <v>15932</v>
      </c>
      <c r="AL28" s="1625">
        <v>10066</v>
      </c>
      <c r="AM28" s="1625">
        <v>6528</v>
      </c>
      <c r="AN28" s="1625">
        <v>6581</v>
      </c>
      <c r="AO28" s="1625">
        <v>10449</v>
      </c>
      <c r="AP28" s="1625">
        <v>6436</v>
      </c>
      <c r="AQ28" s="1625">
        <v>19664</v>
      </c>
      <c r="AR28" s="1625">
        <v>7017</v>
      </c>
      <c r="AS28" s="1625">
        <v>9630</v>
      </c>
      <c r="AT28" s="1625">
        <v>12222</v>
      </c>
      <c r="AU28" s="1625">
        <v>8916</v>
      </c>
      <c r="AV28" s="1625">
        <v>5425</v>
      </c>
      <c r="AW28" s="1625">
        <v>13788</v>
      </c>
      <c r="AX28" s="1625">
        <v>4589</v>
      </c>
      <c r="AY28" s="1625"/>
      <c r="AZ28" s="1627"/>
      <c r="BA28" s="1626"/>
      <c r="BB28" s="1620" t="s">
        <v>1976</v>
      </c>
      <c r="BC28" s="1620">
        <v>1923</v>
      </c>
      <c r="BD28" s="1625">
        <v>51212</v>
      </c>
      <c r="BE28" s="1625">
        <v>1798</v>
      </c>
      <c r="BF28" s="1625">
        <v>1068</v>
      </c>
      <c r="BG28" s="1625">
        <v>1049</v>
      </c>
      <c r="BH28" s="1625">
        <v>909</v>
      </c>
      <c r="BI28" s="1625">
        <v>1416</v>
      </c>
      <c r="BJ28" s="1625">
        <v>1127</v>
      </c>
      <c r="BK28" s="1625">
        <v>1302</v>
      </c>
      <c r="BL28" s="1625">
        <v>788</v>
      </c>
      <c r="BM28" s="1625">
        <v>791</v>
      </c>
      <c r="BN28" s="1625">
        <v>748</v>
      </c>
      <c r="BO28" s="1625">
        <v>862</v>
      </c>
      <c r="BP28" s="1625">
        <v>1063</v>
      </c>
      <c r="BQ28" s="1625">
        <v>2315</v>
      </c>
      <c r="BR28" s="1625">
        <v>619</v>
      </c>
      <c r="BS28" s="1625">
        <v>2369</v>
      </c>
      <c r="BT28" s="1625">
        <v>747</v>
      </c>
      <c r="BU28" s="1625">
        <v>810</v>
      </c>
      <c r="BV28" s="1625">
        <v>746</v>
      </c>
      <c r="BW28" s="1625">
        <v>380</v>
      </c>
      <c r="BX28" s="1625">
        <v>1023</v>
      </c>
      <c r="BY28" s="1625">
        <v>969</v>
      </c>
      <c r="BZ28" s="1625">
        <v>1721</v>
      </c>
      <c r="CA28" s="1625">
        <v>1876</v>
      </c>
      <c r="CB28" s="1625">
        <v>853</v>
      </c>
      <c r="CC28" s="1625">
        <v>478</v>
      </c>
      <c r="CD28" s="1625">
        <v>939</v>
      </c>
      <c r="CE28" s="1626">
        <v>1888</v>
      </c>
      <c r="CF28" s="1651">
        <v>1635</v>
      </c>
      <c r="CG28" s="1625">
        <v>427</v>
      </c>
      <c r="CH28" s="1625">
        <v>659</v>
      </c>
      <c r="CI28" s="1625">
        <v>484</v>
      </c>
      <c r="CJ28" s="1625">
        <v>878</v>
      </c>
      <c r="CK28" s="1625">
        <v>1089</v>
      </c>
      <c r="CL28" s="1625">
        <v>2137</v>
      </c>
      <c r="CM28" s="1625">
        <v>1188</v>
      </c>
      <c r="CN28" s="1625">
        <v>595</v>
      </c>
      <c r="CO28" s="1625">
        <v>685</v>
      </c>
      <c r="CP28" s="1625">
        <v>1432</v>
      </c>
      <c r="CQ28" s="1625">
        <v>875</v>
      </c>
      <c r="CR28" s="1625">
        <v>1910</v>
      </c>
      <c r="CS28" s="1625">
        <v>641</v>
      </c>
      <c r="CT28" s="1625">
        <v>1131</v>
      </c>
      <c r="CU28" s="1625">
        <v>1249</v>
      </c>
      <c r="CV28" s="1625">
        <v>984</v>
      </c>
      <c r="CW28" s="1625">
        <v>589</v>
      </c>
      <c r="CX28" s="1625">
        <v>1072</v>
      </c>
      <c r="CY28" s="1625">
        <v>898</v>
      </c>
      <c r="CZ28" s="1625"/>
      <c r="DA28" s="1627"/>
    </row>
    <row r="29" spans="1:105">
      <c r="A29" s="1620" t="s">
        <v>1977</v>
      </c>
      <c r="B29" s="1620">
        <v>1924</v>
      </c>
      <c r="C29" s="1625">
        <v>513130</v>
      </c>
      <c r="D29" s="1625">
        <v>18361</v>
      </c>
      <c r="E29" s="1625">
        <v>8092</v>
      </c>
      <c r="F29" s="1625">
        <v>8266</v>
      </c>
      <c r="G29" s="1625">
        <v>9833</v>
      </c>
      <c r="H29" s="1625">
        <v>10053</v>
      </c>
      <c r="I29" s="1625">
        <v>10226</v>
      </c>
      <c r="J29" s="1625">
        <v>13253</v>
      </c>
      <c r="K29" s="1625">
        <v>12339</v>
      </c>
      <c r="L29" s="1625">
        <v>9719</v>
      </c>
      <c r="M29" s="1625">
        <v>9802</v>
      </c>
      <c r="N29" s="1625">
        <v>12614</v>
      </c>
      <c r="O29" s="1625">
        <v>12829</v>
      </c>
      <c r="P29" s="1625">
        <v>29522</v>
      </c>
      <c r="Q29" s="1625">
        <v>10389</v>
      </c>
      <c r="R29" s="1625">
        <v>18942</v>
      </c>
      <c r="S29" s="1625">
        <v>7814</v>
      </c>
      <c r="T29" s="1625">
        <v>7432</v>
      </c>
      <c r="U29" s="1625">
        <v>6030</v>
      </c>
      <c r="V29" s="1625">
        <v>5529</v>
      </c>
      <c r="W29" s="1625">
        <v>13836</v>
      </c>
      <c r="X29" s="1625">
        <v>9883</v>
      </c>
      <c r="Y29" s="1625">
        <v>15350</v>
      </c>
      <c r="Z29" s="1625">
        <v>19267</v>
      </c>
      <c r="AA29" s="1625">
        <v>10100</v>
      </c>
      <c r="AB29" s="1625">
        <v>6481</v>
      </c>
      <c r="AC29" s="1625">
        <v>11061</v>
      </c>
      <c r="AD29" s="1625">
        <v>20593</v>
      </c>
      <c r="AE29" s="1650">
        <v>19203</v>
      </c>
      <c r="AF29" s="1625">
        <v>5320</v>
      </c>
      <c r="AG29" s="1625">
        <v>7054</v>
      </c>
      <c r="AH29" s="1625">
        <v>4137</v>
      </c>
      <c r="AI29" s="1625">
        <v>6469</v>
      </c>
      <c r="AJ29" s="1625">
        <v>10960</v>
      </c>
      <c r="AK29" s="1625">
        <v>15334</v>
      </c>
      <c r="AL29" s="1625">
        <v>9910</v>
      </c>
      <c r="AM29" s="1625">
        <v>6273</v>
      </c>
      <c r="AN29" s="1625">
        <v>6198</v>
      </c>
      <c r="AO29" s="1625">
        <v>9799</v>
      </c>
      <c r="AP29" s="1625">
        <v>6303</v>
      </c>
      <c r="AQ29" s="1625">
        <v>18773</v>
      </c>
      <c r="AR29" s="1625">
        <v>6772</v>
      </c>
      <c r="AS29" s="1625">
        <v>9319</v>
      </c>
      <c r="AT29" s="1625">
        <v>12136</v>
      </c>
      <c r="AU29" s="1625">
        <v>8549</v>
      </c>
      <c r="AV29" s="1625">
        <v>5501</v>
      </c>
      <c r="AW29" s="1625">
        <v>13034</v>
      </c>
      <c r="AX29" s="1625">
        <v>4470</v>
      </c>
      <c r="AY29" s="1625"/>
      <c r="AZ29" s="1627"/>
      <c r="BA29" s="1626"/>
      <c r="BB29" s="1620" t="s">
        <v>1977</v>
      </c>
      <c r="BC29" s="1620">
        <v>1924</v>
      </c>
      <c r="BD29" s="1625">
        <v>51770</v>
      </c>
      <c r="BE29" s="1625">
        <v>1783</v>
      </c>
      <c r="BF29" s="1625">
        <v>1113</v>
      </c>
      <c r="BG29" s="1625">
        <v>1022</v>
      </c>
      <c r="BH29" s="1625">
        <v>976</v>
      </c>
      <c r="BI29" s="1625">
        <v>1491</v>
      </c>
      <c r="BJ29" s="1625">
        <v>1108</v>
      </c>
      <c r="BK29" s="1625">
        <v>1270</v>
      </c>
      <c r="BL29" s="1625">
        <v>857</v>
      </c>
      <c r="BM29" s="1625">
        <v>883</v>
      </c>
      <c r="BN29" s="1625">
        <v>764</v>
      </c>
      <c r="BO29" s="1625">
        <v>895</v>
      </c>
      <c r="BP29" s="1625">
        <v>1178</v>
      </c>
      <c r="BQ29" s="1625">
        <v>2615</v>
      </c>
      <c r="BR29" s="1625">
        <v>731</v>
      </c>
      <c r="BS29" s="1625">
        <v>2404</v>
      </c>
      <c r="BT29" s="1625">
        <v>772</v>
      </c>
      <c r="BU29" s="1625">
        <v>822</v>
      </c>
      <c r="BV29" s="1625">
        <v>663</v>
      </c>
      <c r="BW29" s="1625">
        <v>364</v>
      </c>
      <c r="BX29" s="1625">
        <v>939</v>
      </c>
      <c r="BY29" s="1625">
        <v>1037</v>
      </c>
      <c r="BZ29" s="1625">
        <v>1722</v>
      </c>
      <c r="CA29" s="1625">
        <v>1852</v>
      </c>
      <c r="CB29" s="1625">
        <v>865</v>
      </c>
      <c r="CC29" s="1625">
        <v>461</v>
      </c>
      <c r="CD29" s="1625">
        <v>984</v>
      </c>
      <c r="CE29" s="1626">
        <v>2003</v>
      </c>
      <c r="CF29" s="1651">
        <v>1718</v>
      </c>
      <c r="CG29" s="1625">
        <v>421</v>
      </c>
      <c r="CH29" s="1625">
        <v>636</v>
      </c>
      <c r="CI29" s="1625">
        <v>488</v>
      </c>
      <c r="CJ29" s="1625">
        <v>864</v>
      </c>
      <c r="CK29" s="1625">
        <v>1042</v>
      </c>
      <c r="CL29" s="1625">
        <v>2131</v>
      </c>
      <c r="CM29" s="1625">
        <v>1199</v>
      </c>
      <c r="CN29" s="1625">
        <v>588</v>
      </c>
      <c r="CO29" s="1625">
        <v>654</v>
      </c>
      <c r="CP29" s="1625">
        <v>1374</v>
      </c>
      <c r="CQ29" s="1625">
        <v>776</v>
      </c>
      <c r="CR29" s="1625">
        <v>1900</v>
      </c>
      <c r="CS29" s="1625">
        <v>626</v>
      </c>
      <c r="CT29" s="1625">
        <v>1008</v>
      </c>
      <c r="CU29" s="1625">
        <v>1200</v>
      </c>
      <c r="CV29" s="1625">
        <v>902</v>
      </c>
      <c r="CW29" s="1625">
        <v>662</v>
      </c>
      <c r="CX29" s="1625">
        <v>1141</v>
      </c>
      <c r="CY29" s="1625">
        <v>866</v>
      </c>
      <c r="CZ29" s="1625"/>
      <c r="DA29" s="1627"/>
    </row>
    <row r="30" spans="1:105">
      <c r="A30" s="1620" t="s">
        <v>1978</v>
      </c>
      <c r="B30" s="1620">
        <v>1925</v>
      </c>
      <c r="C30" s="1625">
        <v>521438</v>
      </c>
      <c r="D30" s="1625">
        <v>19251</v>
      </c>
      <c r="E30" s="1625">
        <v>8378</v>
      </c>
      <c r="F30" s="1625">
        <v>8602</v>
      </c>
      <c r="G30" s="1625">
        <v>9649</v>
      </c>
      <c r="H30" s="1625">
        <v>9692</v>
      </c>
      <c r="I30" s="1625">
        <v>9841</v>
      </c>
      <c r="J30" s="1625">
        <v>13438</v>
      </c>
      <c r="K30" s="1625">
        <v>12046</v>
      </c>
      <c r="L30" s="1625">
        <v>9774</v>
      </c>
      <c r="M30" s="1625">
        <v>10331</v>
      </c>
      <c r="N30" s="1625">
        <v>13230</v>
      </c>
      <c r="O30" s="1625">
        <v>12984</v>
      </c>
      <c r="P30" s="1625">
        <v>32752</v>
      </c>
      <c r="Q30" s="1625">
        <v>12212</v>
      </c>
      <c r="R30" s="1625">
        <v>18714</v>
      </c>
      <c r="S30" s="1625">
        <v>8234</v>
      </c>
      <c r="T30" s="1625">
        <v>7618</v>
      </c>
      <c r="U30" s="1625">
        <v>5919</v>
      </c>
      <c r="V30" s="1625">
        <v>5843</v>
      </c>
      <c r="W30" s="1625">
        <v>14651</v>
      </c>
      <c r="X30" s="1625">
        <v>10056</v>
      </c>
      <c r="Y30" s="1625">
        <v>15474</v>
      </c>
      <c r="Z30" s="1625">
        <v>19151</v>
      </c>
      <c r="AA30" s="1625">
        <v>10198</v>
      </c>
      <c r="AB30" s="1625">
        <v>6356</v>
      </c>
      <c r="AC30" s="1625">
        <v>11049</v>
      </c>
      <c r="AD30" s="1625">
        <v>21049</v>
      </c>
      <c r="AE30" s="1650">
        <v>19191</v>
      </c>
      <c r="AF30" s="1625">
        <v>5477</v>
      </c>
      <c r="AG30" s="1625">
        <v>6885</v>
      </c>
      <c r="AH30" s="1625">
        <v>3980</v>
      </c>
      <c r="AI30" s="1625">
        <v>6632</v>
      </c>
      <c r="AJ30" s="1625">
        <v>10877</v>
      </c>
      <c r="AK30" s="1625">
        <v>15035</v>
      </c>
      <c r="AL30" s="1625">
        <v>9928</v>
      </c>
      <c r="AM30" s="1625">
        <v>6481</v>
      </c>
      <c r="AN30" s="1625">
        <v>6497</v>
      </c>
      <c r="AO30" s="1625">
        <v>9912</v>
      </c>
      <c r="AP30" s="1625">
        <v>6245</v>
      </c>
      <c r="AQ30" s="1625">
        <v>19046</v>
      </c>
      <c r="AR30" s="1625">
        <v>6575</v>
      </c>
      <c r="AS30" s="1625">
        <v>9096</v>
      </c>
      <c r="AT30" s="1625">
        <v>11693</v>
      </c>
      <c r="AU30" s="1625">
        <v>8554</v>
      </c>
      <c r="AV30" s="1625">
        <v>5485</v>
      </c>
      <c r="AW30" s="1625">
        <v>12558</v>
      </c>
      <c r="AX30" s="1625">
        <v>4799</v>
      </c>
      <c r="AY30" s="1625"/>
      <c r="AZ30" s="1627"/>
      <c r="BA30" s="1626"/>
      <c r="BB30" s="1620" t="s">
        <v>1978</v>
      </c>
      <c r="BC30" s="1620">
        <v>1925</v>
      </c>
      <c r="BD30" s="1625">
        <v>51687</v>
      </c>
      <c r="BE30" s="1625">
        <v>1802</v>
      </c>
      <c r="BF30" s="1625">
        <v>1004</v>
      </c>
      <c r="BG30" s="1625">
        <v>961</v>
      </c>
      <c r="BH30" s="1625">
        <v>851</v>
      </c>
      <c r="BI30" s="1625">
        <v>1411</v>
      </c>
      <c r="BJ30" s="1625">
        <v>1079</v>
      </c>
      <c r="BK30" s="1625">
        <v>1241</v>
      </c>
      <c r="BL30" s="1625">
        <v>843</v>
      </c>
      <c r="BM30" s="1625">
        <v>830</v>
      </c>
      <c r="BN30" s="1625">
        <v>775</v>
      </c>
      <c r="BO30" s="1625">
        <v>919</v>
      </c>
      <c r="BP30" s="1625">
        <v>1079</v>
      </c>
      <c r="BQ30" s="1625">
        <v>2770</v>
      </c>
      <c r="BR30" s="1625">
        <v>857</v>
      </c>
      <c r="BS30" s="1625">
        <v>2323</v>
      </c>
      <c r="BT30" s="1625">
        <v>857</v>
      </c>
      <c r="BU30" s="1625">
        <v>832</v>
      </c>
      <c r="BV30" s="1625">
        <v>658</v>
      </c>
      <c r="BW30" s="1625">
        <v>385</v>
      </c>
      <c r="BX30" s="1625">
        <v>955</v>
      </c>
      <c r="BY30" s="1625">
        <v>984</v>
      </c>
      <c r="BZ30" s="1625">
        <v>1655</v>
      </c>
      <c r="CA30" s="1625">
        <v>1869</v>
      </c>
      <c r="CB30" s="1625">
        <v>819</v>
      </c>
      <c r="CC30" s="1625">
        <v>447</v>
      </c>
      <c r="CD30" s="1625">
        <v>976</v>
      </c>
      <c r="CE30" s="1626">
        <v>2127</v>
      </c>
      <c r="CF30" s="1651">
        <v>1822</v>
      </c>
      <c r="CG30" s="1625">
        <v>425</v>
      </c>
      <c r="CH30" s="1625">
        <v>642</v>
      </c>
      <c r="CI30" s="1625">
        <v>490</v>
      </c>
      <c r="CJ30" s="1625">
        <v>881</v>
      </c>
      <c r="CK30" s="1625">
        <v>1066</v>
      </c>
      <c r="CL30" s="1625">
        <v>2016</v>
      </c>
      <c r="CM30" s="1625">
        <v>1136</v>
      </c>
      <c r="CN30" s="1625">
        <v>669</v>
      </c>
      <c r="CO30" s="1625">
        <v>645</v>
      </c>
      <c r="CP30" s="1625">
        <v>1367</v>
      </c>
      <c r="CQ30" s="1625">
        <v>789</v>
      </c>
      <c r="CR30" s="1625">
        <v>1933</v>
      </c>
      <c r="CS30" s="1625">
        <v>622</v>
      </c>
      <c r="CT30" s="1625">
        <v>1039</v>
      </c>
      <c r="CU30" s="1625">
        <v>1247</v>
      </c>
      <c r="CV30" s="1625">
        <v>906</v>
      </c>
      <c r="CW30" s="1625">
        <v>625</v>
      </c>
      <c r="CX30" s="1625">
        <v>1112</v>
      </c>
      <c r="CY30" s="1625">
        <v>946</v>
      </c>
      <c r="CZ30" s="1625"/>
      <c r="DA30" s="1627"/>
    </row>
    <row r="31" spans="1:105">
      <c r="A31" s="1620" t="s">
        <v>1979</v>
      </c>
      <c r="B31" s="1620">
        <v>1926</v>
      </c>
      <c r="C31" s="1625">
        <v>502847</v>
      </c>
      <c r="D31" s="1625">
        <v>19447</v>
      </c>
      <c r="E31" s="1625">
        <v>7876</v>
      </c>
      <c r="F31" s="1625">
        <v>8320</v>
      </c>
      <c r="G31" s="1625">
        <v>9558</v>
      </c>
      <c r="H31" s="1625">
        <v>9606</v>
      </c>
      <c r="I31" s="1625">
        <v>10003</v>
      </c>
      <c r="J31" s="1625">
        <v>13631</v>
      </c>
      <c r="K31" s="1625">
        <v>11865</v>
      </c>
      <c r="L31" s="1625">
        <v>9696</v>
      </c>
      <c r="M31" s="1625">
        <v>10037</v>
      </c>
      <c r="N31" s="1625">
        <v>12951</v>
      </c>
      <c r="O31" s="1625">
        <v>12229</v>
      </c>
      <c r="P31" s="1625">
        <v>31555</v>
      </c>
      <c r="Q31" s="1625">
        <v>11392</v>
      </c>
      <c r="R31" s="1625">
        <v>17591</v>
      </c>
      <c r="S31" s="1625">
        <v>7727</v>
      </c>
      <c r="T31" s="1625">
        <v>7088</v>
      </c>
      <c r="U31" s="1625">
        <v>5844</v>
      </c>
      <c r="V31" s="1625">
        <v>5390</v>
      </c>
      <c r="W31" s="1625">
        <v>14395</v>
      </c>
      <c r="X31" s="1625">
        <v>9914</v>
      </c>
      <c r="Y31" s="1625">
        <v>14948</v>
      </c>
      <c r="Z31" s="1625">
        <v>18454</v>
      </c>
      <c r="AA31" s="1625">
        <v>9702</v>
      </c>
      <c r="AB31" s="1625">
        <v>6062</v>
      </c>
      <c r="AC31" s="1625">
        <v>10478</v>
      </c>
      <c r="AD31" s="1625">
        <v>20665</v>
      </c>
      <c r="AE31" s="1650">
        <v>18637</v>
      </c>
      <c r="AF31" s="1625">
        <v>5070</v>
      </c>
      <c r="AG31" s="1625">
        <v>6338</v>
      </c>
      <c r="AH31" s="1625">
        <v>3839</v>
      </c>
      <c r="AI31" s="1625">
        <v>6312</v>
      </c>
      <c r="AJ31" s="1625">
        <v>10338</v>
      </c>
      <c r="AK31" s="1625">
        <v>14488</v>
      </c>
      <c r="AL31" s="1625">
        <v>9541</v>
      </c>
      <c r="AM31" s="1625">
        <v>6180</v>
      </c>
      <c r="AN31" s="1625">
        <v>6370</v>
      </c>
      <c r="AO31" s="1625">
        <v>9635</v>
      </c>
      <c r="AP31" s="1625">
        <v>5704</v>
      </c>
      <c r="AQ31" s="1625">
        <v>18151</v>
      </c>
      <c r="AR31" s="1625">
        <v>6279</v>
      </c>
      <c r="AS31" s="1625">
        <v>8564</v>
      </c>
      <c r="AT31" s="1625">
        <v>10964</v>
      </c>
      <c r="AU31" s="1625">
        <v>7950</v>
      </c>
      <c r="AV31" s="1625">
        <v>5386</v>
      </c>
      <c r="AW31" s="1625">
        <v>11789</v>
      </c>
      <c r="AX31" s="1625">
        <v>4888</v>
      </c>
      <c r="AY31" s="1625"/>
      <c r="AZ31" s="1627"/>
      <c r="BA31" s="1626"/>
      <c r="BB31" s="1620" t="s">
        <v>1979</v>
      </c>
      <c r="BC31" s="1620">
        <v>1926</v>
      </c>
      <c r="BD31" s="1625">
        <v>50119</v>
      </c>
      <c r="BE31" s="1625">
        <v>1822</v>
      </c>
      <c r="BF31" s="1625">
        <v>1044</v>
      </c>
      <c r="BG31" s="1625">
        <v>955</v>
      </c>
      <c r="BH31" s="1625">
        <v>891</v>
      </c>
      <c r="BI31" s="1625">
        <v>1283</v>
      </c>
      <c r="BJ31" s="1625">
        <v>1027</v>
      </c>
      <c r="BK31" s="1625">
        <v>1157</v>
      </c>
      <c r="BL31" s="1625">
        <v>767</v>
      </c>
      <c r="BM31" s="1625">
        <v>765</v>
      </c>
      <c r="BN31" s="1625">
        <v>713</v>
      </c>
      <c r="BO31" s="1625">
        <v>844</v>
      </c>
      <c r="BP31" s="1625">
        <v>1080</v>
      </c>
      <c r="BQ31" s="1625">
        <v>2777</v>
      </c>
      <c r="BR31" s="1625">
        <v>833</v>
      </c>
      <c r="BS31" s="1625">
        <v>2293</v>
      </c>
      <c r="BT31" s="1625">
        <v>749</v>
      </c>
      <c r="BU31" s="1625">
        <v>853</v>
      </c>
      <c r="BV31" s="1625">
        <v>641</v>
      </c>
      <c r="BW31" s="1625">
        <v>376</v>
      </c>
      <c r="BX31" s="1625">
        <v>980</v>
      </c>
      <c r="BY31" s="1625">
        <v>969</v>
      </c>
      <c r="BZ31" s="1625">
        <v>1565</v>
      </c>
      <c r="CA31" s="1625">
        <v>1858</v>
      </c>
      <c r="CB31" s="1625">
        <v>816</v>
      </c>
      <c r="CC31" s="1625">
        <v>408</v>
      </c>
      <c r="CD31" s="1625">
        <v>877</v>
      </c>
      <c r="CE31" s="1626">
        <v>2063</v>
      </c>
      <c r="CF31" s="1651">
        <v>1706</v>
      </c>
      <c r="CG31" s="1625">
        <v>391</v>
      </c>
      <c r="CH31" s="1625">
        <v>641</v>
      </c>
      <c r="CI31" s="1625">
        <v>523</v>
      </c>
      <c r="CJ31" s="1625">
        <v>787</v>
      </c>
      <c r="CK31" s="1625">
        <v>1036</v>
      </c>
      <c r="CL31" s="1625">
        <v>1999</v>
      </c>
      <c r="CM31" s="1625">
        <v>1227</v>
      </c>
      <c r="CN31" s="1625">
        <v>588</v>
      </c>
      <c r="CO31" s="1625">
        <v>618</v>
      </c>
      <c r="CP31" s="1625">
        <v>1341</v>
      </c>
      <c r="CQ31" s="1625">
        <v>756</v>
      </c>
      <c r="CR31" s="1625">
        <v>1914</v>
      </c>
      <c r="CS31" s="1625">
        <v>589</v>
      </c>
      <c r="CT31" s="1625">
        <v>980</v>
      </c>
      <c r="CU31" s="1625">
        <v>1112</v>
      </c>
      <c r="CV31" s="1625">
        <v>871</v>
      </c>
      <c r="CW31" s="1625">
        <v>621</v>
      </c>
      <c r="CX31" s="1625">
        <v>1118</v>
      </c>
      <c r="CY31" s="1625">
        <v>895</v>
      </c>
      <c r="CZ31" s="1625"/>
      <c r="DA31" s="1627"/>
    </row>
    <row r="32" spans="1:105">
      <c r="A32" s="1620" t="s">
        <v>1980</v>
      </c>
      <c r="B32" s="1620">
        <v>1927</v>
      </c>
      <c r="C32" s="1625">
        <v>487850</v>
      </c>
      <c r="D32" s="1625">
        <v>19147</v>
      </c>
      <c r="E32" s="1625">
        <v>7802</v>
      </c>
      <c r="F32" s="1625">
        <v>8221</v>
      </c>
      <c r="G32" s="1625">
        <v>9212</v>
      </c>
      <c r="H32" s="1625">
        <v>9323</v>
      </c>
      <c r="I32" s="1625">
        <v>8921</v>
      </c>
      <c r="J32" s="1625">
        <v>12332</v>
      </c>
      <c r="K32" s="1625">
        <v>11446</v>
      </c>
      <c r="L32" s="1625">
        <v>8850</v>
      </c>
      <c r="M32" s="1625">
        <v>8999</v>
      </c>
      <c r="N32" s="1625">
        <v>11431</v>
      </c>
      <c r="O32" s="1625">
        <v>11447</v>
      </c>
      <c r="P32" s="1625">
        <v>30675</v>
      </c>
      <c r="Q32" s="1625">
        <v>10845</v>
      </c>
      <c r="R32" s="1625">
        <v>16869</v>
      </c>
      <c r="S32" s="1625">
        <v>7800</v>
      </c>
      <c r="T32" s="1625">
        <v>7041</v>
      </c>
      <c r="U32" s="1625">
        <v>5460</v>
      </c>
      <c r="V32" s="1625">
        <v>4818</v>
      </c>
      <c r="W32" s="1625">
        <v>12638</v>
      </c>
      <c r="X32" s="1625">
        <v>9593</v>
      </c>
      <c r="Y32" s="1625">
        <v>14276</v>
      </c>
      <c r="Z32" s="1625">
        <v>18399</v>
      </c>
      <c r="AA32" s="1625">
        <v>9362</v>
      </c>
      <c r="AB32" s="1625">
        <v>6039</v>
      </c>
      <c r="AC32" s="1625">
        <v>10123</v>
      </c>
      <c r="AD32" s="1625">
        <v>20671</v>
      </c>
      <c r="AE32" s="1650">
        <v>18348</v>
      </c>
      <c r="AF32" s="1625">
        <v>4917</v>
      </c>
      <c r="AG32" s="1625">
        <v>6373</v>
      </c>
      <c r="AH32" s="1625">
        <v>3772</v>
      </c>
      <c r="AI32" s="1625">
        <v>6077</v>
      </c>
      <c r="AJ32" s="1625">
        <v>10210</v>
      </c>
      <c r="AK32" s="1625">
        <v>14230</v>
      </c>
      <c r="AL32" s="1625">
        <v>9283</v>
      </c>
      <c r="AM32" s="1625">
        <v>6109</v>
      </c>
      <c r="AN32" s="1625">
        <v>6257</v>
      </c>
      <c r="AO32" s="1625">
        <v>9383</v>
      </c>
      <c r="AP32" s="1625">
        <v>5754</v>
      </c>
      <c r="AQ32" s="1625">
        <v>18527</v>
      </c>
      <c r="AR32" s="1625">
        <v>6075</v>
      </c>
      <c r="AS32" s="1625">
        <v>8913</v>
      </c>
      <c r="AT32" s="1625">
        <v>11109</v>
      </c>
      <c r="AU32" s="1625">
        <v>7821</v>
      </c>
      <c r="AV32" s="1625">
        <v>5402</v>
      </c>
      <c r="AW32" s="1625">
        <v>12607</v>
      </c>
      <c r="AX32" s="1625">
        <v>4943</v>
      </c>
      <c r="AY32" s="1625"/>
      <c r="AZ32" s="1627"/>
      <c r="BA32" s="1626"/>
      <c r="BB32" s="1620" t="s">
        <v>1980</v>
      </c>
      <c r="BC32" s="1620">
        <v>1927</v>
      </c>
      <c r="BD32" s="1625">
        <v>50626</v>
      </c>
      <c r="BE32" s="1625">
        <v>1825</v>
      </c>
      <c r="BF32" s="1625">
        <v>938</v>
      </c>
      <c r="BG32" s="1625">
        <v>935</v>
      </c>
      <c r="BH32" s="1625">
        <v>848</v>
      </c>
      <c r="BI32" s="1625">
        <v>1339</v>
      </c>
      <c r="BJ32" s="1625">
        <v>1043</v>
      </c>
      <c r="BK32" s="1625">
        <v>1240</v>
      </c>
      <c r="BL32" s="1625">
        <v>804</v>
      </c>
      <c r="BM32" s="1625">
        <v>762</v>
      </c>
      <c r="BN32" s="1625">
        <v>750</v>
      </c>
      <c r="BO32" s="1625">
        <v>870</v>
      </c>
      <c r="BP32" s="1625">
        <v>1044</v>
      </c>
      <c r="BQ32" s="1625">
        <v>2851</v>
      </c>
      <c r="BR32" s="1625">
        <v>886</v>
      </c>
      <c r="BS32" s="1625">
        <v>2244</v>
      </c>
      <c r="BT32" s="1625">
        <v>803</v>
      </c>
      <c r="BU32" s="1625">
        <v>833</v>
      </c>
      <c r="BV32" s="1625">
        <v>612</v>
      </c>
      <c r="BW32" s="1625">
        <v>370</v>
      </c>
      <c r="BX32" s="1625">
        <v>961</v>
      </c>
      <c r="BY32" s="1625">
        <v>936</v>
      </c>
      <c r="BZ32" s="1625">
        <v>1588</v>
      </c>
      <c r="CA32" s="1625">
        <v>1880</v>
      </c>
      <c r="CB32" s="1625">
        <v>858</v>
      </c>
      <c r="CC32" s="1625">
        <v>399</v>
      </c>
      <c r="CD32" s="1625">
        <v>975</v>
      </c>
      <c r="CE32" s="1626">
        <v>2004</v>
      </c>
      <c r="CF32" s="1651">
        <v>1778</v>
      </c>
      <c r="CG32" s="1625">
        <v>417</v>
      </c>
      <c r="CH32" s="1625">
        <v>615</v>
      </c>
      <c r="CI32" s="1625">
        <v>506</v>
      </c>
      <c r="CJ32" s="1625">
        <v>865</v>
      </c>
      <c r="CK32" s="1625">
        <v>1121</v>
      </c>
      <c r="CL32" s="1625">
        <v>1990</v>
      </c>
      <c r="CM32" s="1625">
        <v>1181</v>
      </c>
      <c r="CN32" s="1625">
        <v>565</v>
      </c>
      <c r="CO32" s="1625">
        <v>677</v>
      </c>
      <c r="CP32" s="1625">
        <v>1379</v>
      </c>
      <c r="CQ32" s="1625">
        <v>767</v>
      </c>
      <c r="CR32" s="1625">
        <v>1859</v>
      </c>
      <c r="CS32" s="1625">
        <v>656</v>
      </c>
      <c r="CT32" s="1625">
        <v>1037</v>
      </c>
      <c r="CU32" s="1625">
        <v>1187</v>
      </c>
      <c r="CV32" s="1625">
        <v>843</v>
      </c>
      <c r="CW32" s="1625">
        <v>587</v>
      </c>
      <c r="CX32" s="1625">
        <v>1061</v>
      </c>
      <c r="CY32" s="1625">
        <v>937</v>
      </c>
      <c r="CZ32" s="1625"/>
      <c r="DA32" s="1627"/>
    </row>
    <row r="33" spans="1:105">
      <c r="A33" s="1620" t="s">
        <v>1981</v>
      </c>
      <c r="B33" s="1620">
        <v>1928</v>
      </c>
      <c r="C33" s="1625">
        <v>499555</v>
      </c>
      <c r="D33" s="1625">
        <v>19728</v>
      </c>
      <c r="E33" s="1625">
        <v>8090</v>
      </c>
      <c r="F33" s="1625">
        <v>7981</v>
      </c>
      <c r="G33" s="1625">
        <v>9459</v>
      </c>
      <c r="H33" s="1625">
        <v>9152</v>
      </c>
      <c r="I33" s="1625">
        <v>9285</v>
      </c>
      <c r="J33" s="1625">
        <v>12384</v>
      </c>
      <c r="K33" s="1625">
        <v>11108</v>
      </c>
      <c r="L33" s="1625">
        <v>9055</v>
      </c>
      <c r="M33" s="1625">
        <v>9130</v>
      </c>
      <c r="N33" s="1625">
        <v>11265</v>
      </c>
      <c r="O33" s="1625">
        <v>11533</v>
      </c>
      <c r="P33" s="1625">
        <v>30979</v>
      </c>
      <c r="Q33" s="1625">
        <v>11398</v>
      </c>
      <c r="R33" s="1625">
        <v>17147</v>
      </c>
      <c r="S33" s="1625">
        <v>7771</v>
      </c>
      <c r="T33" s="1625">
        <v>7100</v>
      </c>
      <c r="U33" s="1625">
        <v>5726</v>
      </c>
      <c r="V33" s="1625">
        <v>5012</v>
      </c>
      <c r="W33" s="1625">
        <v>12793</v>
      </c>
      <c r="X33" s="1625">
        <v>9898</v>
      </c>
      <c r="Y33" s="1625">
        <v>14615</v>
      </c>
      <c r="Z33" s="1625">
        <v>19924</v>
      </c>
      <c r="AA33" s="1625">
        <v>9651</v>
      </c>
      <c r="AB33" s="1625">
        <v>5907</v>
      </c>
      <c r="AC33" s="1625">
        <v>10760</v>
      </c>
      <c r="AD33" s="1625">
        <v>22028</v>
      </c>
      <c r="AE33" s="1650">
        <v>18937</v>
      </c>
      <c r="AF33" s="1625">
        <v>5073</v>
      </c>
      <c r="AG33" s="1625">
        <v>6647</v>
      </c>
      <c r="AH33" s="1625">
        <v>3832</v>
      </c>
      <c r="AI33" s="1625">
        <v>6163</v>
      </c>
      <c r="AJ33" s="1625">
        <v>10584</v>
      </c>
      <c r="AK33" s="1625">
        <v>14662</v>
      </c>
      <c r="AL33" s="1625">
        <v>9603</v>
      </c>
      <c r="AM33" s="1625">
        <v>6224</v>
      </c>
      <c r="AN33" s="1625">
        <v>6520</v>
      </c>
      <c r="AO33" s="1625">
        <v>9736</v>
      </c>
      <c r="AP33" s="1625">
        <v>5845</v>
      </c>
      <c r="AQ33" s="1625">
        <v>19407</v>
      </c>
      <c r="AR33" s="1625">
        <v>6097</v>
      </c>
      <c r="AS33" s="1625">
        <v>8976</v>
      </c>
      <c r="AT33" s="1625">
        <v>11036</v>
      </c>
      <c r="AU33" s="1625">
        <v>7789</v>
      </c>
      <c r="AV33" s="1625">
        <v>5543</v>
      </c>
      <c r="AW33" s="1625">
        <v>12792</v>
      </c>
      <c r="AX33" s="1625">
        <v>5210</v>
      </c>
      <c r="AY33" s="1625"/>
      <c r="AZ33" s="1627"/>
      <c r="BA33" s="1626"/>
      <c r="BB33" s="1620" t="s">
        <v>1981</v>
      </c>
      <c r="BC33" s="1620">
        <v>1928</v>
      </c>
      <c r="BD33" s="1625">
        <v>49119</v>
      </c>
      <c r="BE33" s="1625">
        <v>1789</v>
      </c>
      <c r="BF33" s="1625">
        <v>985</v>
      </c>
      <c r="BG33" s="1625">
        <v>922</v>
      </c>
      <c r="BH33" s="1625">
        <v>848</v>
      </c>
      <c r="BI33" s="1625">
        <v>1301</v>
      </c>
      <c r="BJ33" s="1625">
        <v>972</v>
      </c>
      <c r="BK33" s="1625">
        <v>1170</v>
      </c>
      <c r="BL33" s="1625">
        <v>750</v>
      </c>
      <c r="BM33" s="1625">
        <v>764</v>
      </c>
      <c r="BN33" s="1625">
        <v>712</v>
      </c>
      <c r="BO33" s="1625">
        <v>760</v>
      </c>
      <c r="BP33" s="1625">
        <v>943</v>
      </c>
      <c r="BQ33" s="1625">
        <v>2835</v>
      </c>
      <c r="BR33" s="1625">
        <v>917</v>
      </c>
      <c r="BS33" s="1625">
        <v>2095</v>
      </c>
      <c r="BT33" s="1625">
        <v>762</v>
      </c>
      <c r="BU33" s="1625">
        <v>794</v>
      </c>
      <c r="BV33" s="1625">
        <v>655</v>
      </c>
      <c r="BW33" s="1625">
        <v>349</v>
      </c>
      <c r="BX33" s="1625">
        <v>948</v>
      </c>
      <c r="BY33" s="1625">
        <v>927</v>
      </c>
      <c r="BZ33" s="1625">
        <v>1560</v>
      </c>
      <c r="CA33" s="1625">
        <v>1838</v>
      </c>
      <c r="CB33" s="1625">
        <v>761</v>
      </c>
      <c r="CC33" s="1625">
        <v>406</v>
      </c>
      <c r="CD33" s="1625">
        <v>910</v>
      </c>
      <c r="CE33" s="1626">
        <v>2146</v>
      </c>
      <c r="CF33" s="1651">
        <v>1688</v>
      </c>
      <c r="CG33" s="1625">
        <v>419</v>
      </c>
      <c r="CH33" s="1625">
        <v>589</v>
      </c>
      <c r="CI33" s="1625">
        <v>520</v>
      </c>
      <c r="CJ33" s="1625">
        <v>784</v>
      </c>
      <c r="CK33" s="1625">
        <v>990</v>
      </c>
      <c r="CL33" s="1625">
        <v>1861</v>
      </c>
      <c r="CM33" s="1625">
        <v>1109</v>
      </c>
      <c r="CN33" s="1625">
        <v>543</v>
      </c>
      <c r="CO33" s="1625">
        <v>663</v>
      </c>
      <c r="CP33" s="1625">
        <v>1373</v>
      </c>
      <c r="CQ33" s="1625">
        <v>751</v>
      </c>
      <c r="CR33" s="1625">
        <v>1863</v>
      </c>
      <c r="CS33" s="1625">
        <v>633</v>
      </c>
      <c r="CT33" s="1625">
        <v>962</v>
      </c>
      <c r="CU33" s="1625">
        <v>1150</v>
      </c>
      <c r="CV33" s="1625">
        <v>852</v>
      </c>
      <c r="CW33" s="1625">
        <v>553</v>
      </c>
      <c r="CX33" s="1625">
        <v>1113</v>
      </c>
      <c r="CY33" s="1625">
        <v>884</v>
      </c>
      <c r="CZ33" s="1625"/>
      <c r="DA33" s="1627"/>
    </row>
    <row r="34" spans="1:105">
      <c r="A34" s="1620" t="s">
        <v>1982</v>
      </c>
      <c r="B34" s="1620">
        <v>1929</v>
      </c>
      <c r="C34" s="1625">
        <v>497410</v>
      </c>
      <c r="D34" s="1625">
        <v>20097</v>
      </c>
      <c r="E34" s="1625">
        <v>7673</v>
      </c>
      <c r="F34" s="1625">
        <v>8279</v>
      </c>
      <c r="G34" s="1625">
        <v>9165</v>
      </c>
      <c r="H34" s="1625">
        <v>8792</v>
      </c>
      <c r="I34" s="1625">
        <v>9235</v>
      </c>
      <c r="J34" s="1625">
        <v>12176</v>
      </c>
      <c r="K34" s="1625">
        <v>11232</v>
      </c>
      <c r="L34" s="1625">
        <v>9038</v>
      </c>
      <c r="M34" s="1625">
        <v>8966</v>
      </c>
      <c r="N34" s="1625">
        <v>11323</v>
      </c>
      <c r="O34" s="1625">
        <v>11569</v>
      </c>
      <c r="P34" s="1625">
        <v>32760</v>
      </c>
      <c r="Q34" s="1625">
        <v>11530</v>
      </c>
      <c r="R34" s="1625">
        <v>17157</v>
      </c>
      <c r="S34" s="1625">
        <v>7690</v>
      </c>
      <c r="T34" s="1625">
        <v>6722</v>
      </c>
      <c r="U34" s="1625">
        <v>5768</v>
      </c>
      <c r="V34" s="1625">
        <v>5075</v>
      </c>
      <c r="W34" s="1625">
        <v>12769</v>
      </c>
      <c r="X34" s="1625">
        <v>9510</v>
      </c>
      <c r="Y34" s="1625">
        <v>14385</v>
      </c>
      <c r="Z34" s="1625">
        <v>18666</v>
      </c>
      <c r="AA34" s="1625">
        <v>9685</v>
      </c>
      <c r="AB34" s="1625">
        <v>5887</v>
      </c>
      <c r="AC34" s="1625">
        <v>10727</v>
      </c>
      <c r="AD34" s="1625">
        <v>21635</v>
      </c>
      <c r="AE34" s="1650">
        <v>18792</v>
      </c>
      <c r="AF34" s="1625">
        <v>4879</v>
      </c>
      <c r="AG34" s="1625">
        <v>6526</v>
      </c>
      <c r="AH34" s="1625">
        <v>3689</v>
      </c>
      <c r="AI34" s="1625">
        <v>6114</v>
      </c>
      <c r="AJ34" s="1625">
        <v>10448</v>
      </c>
      <c r="AK34" s="1625">
        <v>14623</v>
      </c>
      <c r="AL34" s="1625">
        <v>9176</v>
      </c>
      <c r="AM34" s="1625">
        <v>6277</v>
      </c>
      <c r="AN34" s="1625">
        <v>6552</v>
      </c>
      <c r="AO34" s="1625">
        <v>9877</v>
      </c>
      <c r="AP34" s="1625">
        <v>5792</v>
      </c>
      <c r="AQ34" s="1625">
        <v>19165</v>
      </c>
      <c r="AR34" s="1625">
        <v>5973</v>
      </c>
      <c r="AS34" s="1625">
        <v>9150</v>
      </c>
      <c r="AT34" s="1625">
        <v>11384</v>
      </c>
      <c r="AU34" s="1625">
        <v>7801</v>
      </c>
      <c r="AV34" s="1625">
        <v>5546</v>
      </c>
      <c r="AW34" s="1625">
        <v>12713</v>
      </c>
      <c r="AX34" s="1625">
        <v>5422</v>
      </c>
      <c r="AY34" s="1625"/>
      <c r="AZ34" s="1627"/>
      <c r="BA34" s="1626"/>
      <c r="BB34" s="1620" t="s">
        <v>1982</v>
      </c>
      <c r="BC34" s="1620">
        <v>1929</v>
      </c>
      <c r="BD34" s="1625">
        <v>51222</v>
      </c>
      <c r="BE34" s="1625">
        <v>1898</v>
      </c>
      <c r="BF34" s="1625">
        <v>1024</v>
      </c>
      <c r="BG34" s="1625">
        <v>951</v>
      </c>
      <c r="BH34" s="1625">
        <v>914</v>
      </c>
      <c r="BI34" s="1625">
        <v>1267</v>
      </c>
      <c r="BJ34" s="1625">
        <v>900</v>
      </c>
      <c r="BK34" s="1625">
        <v>1144</v>
      </c>
      <c r="BL34" s="1625">
        <v>759</v>
      </c>
      <c r="BM34" s="1625">
        <v>672</v>
      </c>
      <c r="BN34" s="1625">
        <v>725</v>
      </c>
      <c r="BO34" s="1625">
        <v>805</v>
      </c>
      <c r="BP34" s="1625">
        <v>1050</v>
      </c>
      <c r="BQ34" s="1625">
        <v>3024</v>
      </c>
      <c r="BR34" s="1625">
        <v>986</v>
      </c>
      <c r="BS34" s="1625">
        <v>2314</v>
      </c>
      <c r="BT34" s="1625">
        <v>869</v>
      </c>
      <c r="BU34" s="1625">
        <v>760</v>
      </c>
      <c r="BV34" s="1625">
        <v>654</v>
      </c>
      <c r="BW34" s="1625">
        <v>355</v>
      </c>
      <c r="BX34" s="1625">
        <v>1003</v>
      </c>
      <c r="BY34" s="1625">
        <v>1010</v>
      </c>
      <c r="BZ34" s="1625">
        <v>1535</v>
      </c>
      <c r="CA34" s="1625">
        <v>1996</v>
      </c>
      <c r="CB34" s="1625">
        <v>860</v>
      </c>
      <c r="CC34" s="1625">
        <v>429</v>
      </c>
      <c r="CD34" s="1625">
        <v>1013</v>
      </c>
      <c r="CE34" s="1626">
        <v>2275</v>
      </c>
      <c r="CF34" s="1651">
        <v>1785</v>
      </c>
      <c r="CG34" s="1625">
        <v>440</v>
      </c>
      <c r="CH34" s="1625">
        <v>616</v>
      </c>
      <c r="CI34" s="1625">
        <v>505</v>
      </c>
      <c r="CJ34" s="1625">
        <v>844</v>
      </c>
      <c r="CK34" s="1625">
        <v>1138</v>
      </c>
      <c r="CL34" s="1625">
        <v>1893</v>
      </c>
      <c r="CM34" s="1625">
        <v>1163</v>
      </c>
      <c r="CN34" s="1625">
        <v>532</v>
      </c>
      <c r="CO34" s="1625">
        <v>671</v>
      </c>
      <c r="CP34" s="1625">
        <v>1421</v>
      </c>
      <c r="CQ34" s="1625">
        <v>781</v>
      </c>
      <c r="CR34" s="1625">
        <v>1919</v>
      </c>
      <c r="CS34" s="1625">
        <v>599</v>
      </c>
      <c r="CT34" s="1625">
        <v>993</v>
      </c>
      <c r="CU34" s="1625">
        <v>1170</v>
      </c>
      <c r="CV34" s="1625">
        <v>942</v>
      </c>
      <c r="CW34" s="1625">
        <v>601</v>
      </c>
      <c r="CX34" s="1625">
        <v>1105</v>
      </c>
      <c r="CY34" s="1625">
        <v>912</v>
      </c>
      <c r="CZ34" s="1625"/>
      <c r="DA34" s="1627"/>
    </row>
    <row r="35" spans="1:105">
      <c r="A35" s="1620" t="s">
        <v>1983</v>
      </c>
      <c r="B35" s="1620">
        <v>1930</v>
      </c>
      <c r="C35" s="1625">
        <v>506674</v>
      </c>
      <c r="D35" s="1625">
        <v>20453</v>
      </c>
      <c r="E35" s="1625">
        <v>8253</v>
      </c>
      <c r="F35" s="1625">
        <v>8201</v>
      </c>
      <c r="G35" s="1625">
        <v>9140</v>
      </c>
      <c r="H35" s="1625">
        <v>9124</v>
      </c>
      <c r="I35" s="1625">
        <v>9428</v>
      </c>
      <c r="J35" s="1625">
        <v>12172</v>
      </c>
      <c r="K35" s="1625">
        <v>10943</v>
      </c>
      <c r="L35" s="1625">
        <v>8998</v>
      </c>
      <c r="M35" s="1625">
        <v>9351</v>
      </c>
      <c r="N35" s="1625">
        <v>11515</v>
      </c>
      <c r="O35" s="1625">
        <v>11621</v>
      </c>
      <c r="P35" s="1625">
        <v>33406</v>
      </c>
      <c r="Q35" s="1625">
        <v>11710</v>
      </c>
      <c r="R35" s="1625">
        <v>17802</v>
      </c>
      <c r="S35" s="1625">
        <v>7973</v>
      </c>
      <c r="T35" s="1625">
        <v>7338</v>
      </c>
      <c r="U35" s="1625">
        <v>6116</v>
      </c>
      <c r="V35" s="1625">
        <v>5131</v>
      </c>
      <c r="W35" s="1625">
        <v>13366</v>
      </c>
      <c r="X35" s="1625">
        <v>10010</v>
      </c>
      <c r="Y35" s="1625">
        <v>14959</v>
      </c>
      <c r="Z35" s="1625">
        <v>19360</v>
      </c>
      <c r="AA35" s="1625">
        <v>9649</v>
      </c>
      <c r="AB35" s="1625">
        <v>6195</v>
      </c>
      <c r="AC35" s="1625">
        <v>11071</v>
      </c>
      <c r="AD35" s="1625">
        <v>22379</v>
      </c>
      <c r="AE35" s="1650">
        <v>19368</v>
      </c>
      <c r="AF35" s="1625">
        <v>5187</v>
      </c>
      <c r="AG35" s="1625">
        <v>6730</v>
      </c>
      <c r="AH35" s="1625">
        <v>3964</v>
      </c>
      <c r="AI35" s="1625">
        <v>6289</v>
      </c>
      <c r="AJ35" s="1625">
        <v>10824</v>
      </c>
      <c r="AK35" s="1625">
        <v>14790</v>
      </c>
      <c r="AL35" s="1625">
        <v>9246</v>
      </c>
      <c r="AM35" s="1625">
        <v>6174</v>
      </c>
      <c r="AN35" s="1625">
        <v>6510</v>
      </c>
      <c r="AO35" s="1625">
        <v>9758</v>
      </c>
      <c r="AP35" s="1625">
        <v>6049</v>
      </c>
      <c r="AQ35" s="1625">
        <v>19000</v>
      </c>
      <c r="AR35" s="1625">
        <v>5868</v>
      </c>
      <c r="AS35" s="1625">
        <v>9222</v>
      </c>
      <c r="AT35" s="1625">
        <v>10922</v>
      </c>
      <c r="AU35" s="1625">
        <v>7909</v>
      </c>
      <c r="AV35" s="1625">
        <v>5768</v>
      </c>
      <c r="AW35" s="1625">
        <v>12589</v>
      </c>
      <c r="AX35" s="1625">
        <v>4843</v>
      </c>
      <c r="AY35" s="1625"/>
      <c r="AZ35" s="1627"/>
      <c r="BA35" s="1626"/>
      <c r="BB35" s="1620" t="s">
        <v>1983</v>
      </c>
      <c r="BC35" s="1620">
        <v>1930</v>
      </c>
      <c r="BD35" s="1625">
        <v>51259</v>
      </c>
      <c r="BE35" s="1625">
        <v>1815</v>
      </c>
      <c r="BF35" s="1625">
        <v>1038</v>
      </c>
      <c r="BG35" s="1625">
        <v>952</v>
      </c>
      <c r="BH35" s="1625">
        <v>844</v>
      </c>
      <c r="BI35" s="1625">
        <v>1216</v>
      </c>
      <c r="BJ35" s="1625">
        <v>991</v>
      </c>
      <c r="BK35" s="1625">
        <v>1108</v>
      </c>
      <c r="BL35" s="1625">
        <v>797</v>
      </c>
      <c r="BM35" s="1625">
        <v>772</v>
      </c>
      <c r="BN35" s="1625">
        <v>676</v>
      </c>
      <c r="BO35" s="1625">
        <v>811</v>
      </c>
      <c r="BP35" s="1625">
        <v>1023</v>
      </c>
      <c r="BQ35" s="1625">
        <v>3226</v>
      </c>
      <c r="BR35" s="1625">
        <v>1013</v>
      </c>
      <c r="BS35" s="1625">
        <v>2206</v>
      </c>
      <c r="BT35" s="1625">
        <v>767</v>
      </c>
      <c r="BU35" s="1625">
        <v>772</v>
      </c>
      <c r="BV35" s="1625">
        <v>697</v>
      </c>
      <c r="BW35" s="1625">
        <v>326</v>
      </c>
      <c r="BX35" s="1625">
        <v>966</v>
      </c>
      <c r="BY35" s="1625">
        <v>934</v>
      </c>
      <c r="BZ35" s="1625">
        <v>1529</v>
      </c>
      <c r="CA35" s="1625">
        <v>2008</v>
      </c>
      <c r="CB35" s="1625">
        <v>832</v>
      </c>
      <c r="CC35" s="1625">
        <v>401</v>
      </c>
      <c r="CD35" s="1625">
        <v>995</v>
      </c>
      <c r="CE35" s="1626">
        <v>2323</v>
      </c>
      <c r="CF35" s="1651">
        <v>1802</v>
      </c>
      <c r="CG35" s="1625">
        <v>448</v>
      </c>
      <c r="CH35" s="1625">
        <v>706</v>
      </c>
      <c r="CI35" s="1625">
        <v>505</v>
      </c>
      <c r="CJ35" s="1625">
        <v>802</v>
      </c>
      <c r="CK35" s="1625">
        <v>1099</v>
      </c>
      <c r="CL35" s="1625">
        <v>1923</v>
      </c>
      <c r="CM35" s="1625">
        <v>1137</v>
      </c>
      <c r="CN35" s="1625">
        <v>604</v>
      </c>
      <c r="CO35" s="1625">
        <v>704</v>
      </c>
      <c r="CP35" s="1625">
        <v>1554</v>
      </c>
      <c r="CQ35" s="1625">
        <v>789</v>
      </c>
      <c r="CR35" s="1625">
        <v>2039</v>
      </c>
      <c r="CS35" s="1625">
        <v>559</v>
      </c>
      <c r="CT35" s="1625">
        <v>1008</v>
      </c>
      <c r="CU35" s="1625">
        <v>1142</v>
      </c>
      <c r="CV35" s="1625">
        <v>914</v>
      </c>
      <c r="CW35" s="1625">
        <v>627</v>
      </c>
      <c r="CX35" s="1625">
        <v>1116</v>
      </c>
      <c r="CY35" s="1625">
        <v>743</v>
      </c>
      <c r="CZ35" s="1625"/>
      <c r="DA35" s="1627"/>
    </row>
    <row r="36" spans="1:105">
      <c r="A36" s="1620" t="s">
        <v>1984</v>
      </c>
      <c r="B36" s="1620">
        <v>1931</v>
      </c>
      <c r="C36" s="1625">
        <v>496574</v>
      </c>
      <c r="D36" s="1625">
        <v>19616</v>
      </c>
      <c r="E36" s="1625">
        <v>7598</v>
      </c>
      <c r="F36" s="1625">
        <v>7788</v>
      </c>
      <c r="G36" s="1625">
        <v>8881</v>
      </c>
      <c r="H36" s="1625">
        <v>8693</v>
      </c>
      <c r="I36" s="1625">
        <v>8415</v>
      </c>
      <c r="J36" s="1625">
        <v>11728</v>
      </c>
      <c r="K36" s="1625">
        <v>10672</v>
      </c>
      <c r="L36" s="1625">
        <v>8591</v>
      </c>
      <c r="M36" s="1625">
        <v>8872</v>
      </c>
      <c r="N36" s="1625">
        <v>11175</v>
      </c>
      <c r="O36" s="1625">
        <v>11648</v>
      </c>
      <c r="P36" s="1625">
        <v>32949</v>
      </c>
      <c r="Q36" s="1625">
        <v>11600</v>
      </c>
      <c r="R36" s="1625">
        <v>17310</v>
      </c>
      <c r="S36" s="1625">
        <v>7811</v>
      </c>
      <c r="T36" s="1625">
        <v>7012</v>
      </c>
      <c r="U36" s="1625">
        <v>5828</v>
      </c>
      <c r="V36" s="1625">
        <v>5147</v>
      </c>
      <c r="W36" s="1625">
        <v>12995</v>
      </c>
      <c r="X36" s="1625">
        <v>9767</v>
      </c>
      <c r="Y36" s="1625">
        <v>14667</v>
      </c>
      <c r="Z36" s="1625">
        <v>19331</v>
      </c>
      <c r="AA36" s="1625">
        <v>9231</v>
      </c>
      <c r="AB36" s="1625">
        <v>5967</v>
      </c>
      <c r="AC36" s="1625">
        <v>11135</v>
      </c>
      <c r="AD36" s="1625">
        <v>22158</v>
      </c>
      <c r="AE36" s="1650">
        <v>19350</v>
      </c>
      <c r="AF36" s="1625">
        <v>5255</v>
      </c>
      <c r="AG36" s="1625">
        <v>6533</v>
      </c>
      <c r="AH36" s="1625">
        <v>3956</v>
      </c>
      <c r="AI36" s="1625">
        <v>6026</v>
      </c>
      <c r="AJ36" s="1625">
        <v>10854</v>
      </c>
      <c r="AK36" s="1625">
        <v>14566</v>
      </c>
      <c r="AL36" s="1625">
        <v>9348</v>
      </c>
      <c r="AM36" s="1625">
        <v>6079</v>
      </c>
      <c r="AN36" s="1625">
        <v>6714</v>
      </c>
      <c r="AO36" s="1625">
        <v>9275</v>
      </c>
      <c r="AP36" s="1625">
        <v>5721</v>
      </c>
      <c r="AQ36" s="1625">
        <v>19509</v>
      </c>
      <c r="AR36" s="1625">
        <v>6166</v>
      </c>
      <c r="AS36" s="1625">
        <v>9046</v>
      </c>
      <c r="AT36" s="1625">
        <v>10535</v>
      </c>
      <c r="AU36" s="1625">
        <v>8083</v>
      </c>
      <c r="AV36" s="1625">
        <v>5839</v>
      </c>
      <c r="AW36" s="1625">
        <v>12654</v>
      </c>
      <c r="AX36" s="1625">
        <v>4480</v>
      </c>
      <c r="AY36" s="1625"/>
      <c r="AZ36" s="1627"/>
      <c r="BA36" s="1626"/>
      <c r="BB36" s="1620" t="s">
        <v>1984</v>
      </c>
      <c r="BC36" s="1620">
        <v>1931</v>
      </c>
      <c r="BD36" s="1625">
        <v>50609</v>
      </c>
      <c r="BE36" s="1625">
        <v>1967</v>
      </c>
      <c r="BF36" s="1625">
        <v>978</v>
      </c>
      <c r="BG36" s="1625">
        <v>931</v>
      </c>
      <c r="BH36" s="1625">
        <v>822</v>
      </c>
      <c r="BI36" s="1625">
        <v>1154</v>
      </c>
      <c r="BJ36" s="1625">
        <v>975</v>
      </c>
      <c r="BK36" s="1625">
        <v>1135</v>
      </c>
      <c r="BL36" s="1625">
        <v>685</v>
      </c>
      <c r="BM36" s="1625">
        <v>761</v>
      </c>
      <c r="BN36" s="1625">
        <v>637</v>
      </c>
      <c r="BO36" s="1625">
        <v>813</v>
      </c>
      <c r="BP36" s="1625">
        <v>983</v>
      </c>
      <c r="BQ36" s="1625">
        <v>3218</v>
      </c>
      <c r="BR36" s="1625">
        <v>1006</v>
      </c>
      <c r="BS36" s="1625">
        <v>2109</v>
      </c>
      <c r="BT36" s="1625">
        <v>765</v>
      </c>
      <c r="BU36" s="1625">
        <v>786</v>
      </c>
      <c r="BV36" s="1625">
        <v>726</v>
      </c>
      <c r="BW36" s="1625">
        <v>359</v>
      </c>
      <c r="BX36" s="1625">
        <v>901</v>
      </c>
      <c r="BY36" s="1625">
        <v>1035</v>
      </c>
      <c r="BZ36" s="1625">
        <v>1525</v>
      </c>
      <c r="CA36" s="1625">
        <v>1841</v>
      </c>
      <c r="CB36" s="1625">
        <v>795</v>
      </c>
      <c r="CC36" s="1625">
        <v>429</v>
      </c>
      <c r="CD36" s="1625">
        <v>992</v>
      </c>
      <c r="CE36" s="1626">
        <v>2280</v>
      </c>
      <c r="CF36" s="1651">
        <v>1866</v>
      </c>
      <c r="CG36" s="1625">
        <v>421</v>
      </c>
      <c r="CH36" s="1625">
        <v>622</v>
      </c>
      <c r="CI36" s="1625">
        <v>507</v>
      </c>
      <c r="CJ36" s="1625">
        <v>833</v>
      </c>
      <c r="CK36" s="1625">
        <v>1171</v>
      </c>
      <c r="CL36" s="1625">
        <v>1883</v>
      </c>
      <c r="CM36" s="1625">
        <v>1117</v>
      </c>
      <c r="CN36" s="1625">
        <v>604</v>
      </c>
      <c r="CO36" s="1625">
        <v>663</v>
      </c>
      <c r="CP36" s="1625">
        <v>1483</v>
      </c>
      <c r="CQ36" s="1625">
        <v>759</v>
      </c>
      <c r="CR36" s="1625">
        <v>1876</v>
      </c>
      <c r="CS36" s="1625">
        <v>560</v>
      </c>
      <c r="CT36" s="1625">
        <v>1026</v>
      </c>
      <c r="CU36" s="1625">
        <v>1115</v>
      </c>
      <c r="CV36" s="1625">
        <v>953</v>
      </c>
      <c r="CW36" s="1625">
        <v>661</v>
      </c>
      <c r="CX36" s="1625">
        <v>1159</v>
      </c>
      <c r="CY36" s="1625">
        <v>722</v>
      </c>
      <c r="CZ36" s="1625"/>
      <c r="DA36" s="1627"/>
    </row>
    <row r="37" spans="1:105">
      <c r="A37" s="1620" t="s">
        <v>1985</v>
      </c>
      <c r="B37" s="1620">
        <v>1932</v>
      </c>
      <c r="C37" s="1625">
        <v>515270</v>
      </c>
      <c r="D37" s="1625">
        <v>20177</v>
      </c>
      <c r="E37" s="1625">
        <v>7923</v>
      </c>
      <c r="F37" s="1625">
        <v>8084</v>
      </c>
      <c r="G37" s="1625">
        <v>9323</v>
      </c>
      <c r="H37" s="1625">
        <v>8862</v>
      </c>
      <c r="I37" s="1625">
        <v>8989</v>
      </c>
      <c r="J37" s="1625">
        <v>12366</v>
      </c>
      <c r="K37" s="1625">
        <v>11471</v>
      </c>
      <c r="L37" s="1625">
        <v>9544</v>
      </c>
      <c r="M37" s="1625">
        <v>9297</v>
      </c>
      <c r="N37" s="1625">
        <v>11587</v>
      </c>
      <c r="O37" s="1625">
        <v>11792</v>
      </c>
      <c r="P37" s="1625">
        <v>34772</v>
      </c>
      <c r="Q37" s="1625">
        <v>11833</v>
      </c>
      <c r="R37" s="1625">
        <v>17194</v>
      </c>
      <c r="S37" s="1625">
        <v>7990</v>
      </c>
      <c r="T37" s="1625">
        <v>7121</v>
      </c>
      <c r="U37" s="1625">
        <v>5828</v>
      </c>
      <c r="V37" s="1625">
        <v>5413</v>
      </c>
      <c r="W37" s="1625">
        <v>13620</v>
      </c>
      <c r="X37" s="1625">
        <v>10201</v>
      </c>
      <c r="Y37" s="1625">
        <v>14786</v>
      </c>
      <c r="Z37" s="1625">
        <v>20493</v>
      </c>
      <c r="AA37" s="1625">
        <v>9977</v>
      </c>
      <c r="AB37" s="1625">
        <v>6011</v>
      </c>
      <c r="AC37" s="1625">
        <v>11372</v>
      </c>
      <c r="AD37" s="1625">
        <v>23823</v>
      </c>
      <c r="AE37" s="1650">
        <v>20213</v>
      </c>
      <c r="AF37" s="1625">
        <v>5283</v>
      </c>
      <c r="AG37" s="1625">
        <v>6837</v>
      </c>
      <c r="AH37" s="1625">
        <v>3923</v>
      </c>
      <c r="AI37" s="1625">
        <v>6341</v>
      </c>
      <c r="AJ37" s="1625">
        <v>11226</v>
      </c>
      <c r="AK37" s="1625">
        <v>15027</v>
      </c>
      <c r="AL37" s="1625">
        <v>9377</v>
      </c>
      <c r="AM37" s="1625">
        <v>6480</v>
      </c>
      <c r="AN37" s="1625">
        <v>7023</v>
      </c>
      <c r="AO37" s="1625">
        <v>9880</v>
      </c>
      <c r="AP37" s="1625">
        <v>5934</v>
      </c>
      <c r="AQ37" s="1625">
        <v>19940</v>
      </c>
      <c r="AR37" s="1625">
        <v>6116</v>
      </c>
      <c r="AS37" s="1625">
        <v>9385</v>
      </c>
      <c r="AT37" s="1625">
        <v>10826</v>
      </c>
      <c r="AU37" s="1625">
        <v>7825</v>
      </c>
      <c r="AV37" s="1625">
        <v>6041</v>
      </c>
      <c r="AW37" s="1625">
        <v>13077</v>
      </c>
      <c r="AX37" s="1625">
        <v>4667</v>
      </c>
      <c r="AY37" s="1625"/>
      <c r="AZ37" s="1627"/>
      <c r="BA37" s="1626"/>
      <c r="BB37" s="1620" t="s">
        <v>1985</v>
      </c>
      <c r="BC37" s="1620">
        <v>1932</v>
      </c>
      <c r="BD37" s="1625">
        <v>51437</v>
      </c>
      <c r="BE37" s="1625">
        <v>1910</v>
      </c>
      <c r="BF37" s="1625">
        <v>960</v>
      </c>
      <c r="BG37" s="1625">
        <v>922</v>
      </c>
      <c r="BH37" s="1625">
        <v>817</v>
      </c>
      <c r="BI37" s="1625">
        <v>1174</v>
      </c>
      <c r="BJ37" s="1625">
        <v>937</v>
      </c>
      <c r="BK37" s="1625">
        <v>1114</v>
      </c>
      <c r="BL37" s="1625">
        <v>722</v>
      </c>
      <c r="BM37" s="1625">
        <v>706</v>
      </c>
      <c r="BN37" s="1625">
        <v>698</v>
      </c>
      <c r="BO37" s="1625">
        <v>813</v>
      </c>
      <c r="BP37" s="1625">
        <v>899</v>
      </c>
      <c r="BQ37" s="1625">
        <v>3548</v>
      </c>
      <c r="BR37" s="1625">
        <v>1009</v>
      </c>
      <c r="BS37" s="1625">
        <v>2158</v>
      </c>
      <c r="BT37" s="1625">
        <v>842</v>
      </c>
      <c r="BU37" s="1625">
        <v>819</v>
      </c>
      <c r="BV37" s="1625">
        <v>729</v>
      </c>
      <c r="BW37" s="1625">
        <v>337</v>
      </c>
      <c r="BX37" s="1625">
        <v>922</v>
      </c>
      <c r="BY37" s="1625">
        <v>1022</v>
      </c>
      <c r="BZ37" s="1625">
        <v>1455</v>
      </c>
      <c r="CA37" s="1625">
        <v>1949</v>
      </c>
      <c r="CB37" s="1625">
        <v>848</v>
      </c>
      <c r="CC37" s="1625">
        <v>424</v>
      </c>
      <c r="CD37" s="1625">
        <v>965</v>
      </c>
      <c r="CE37" s="1626">
        <v>2310</v>
      </c>
      <c r="CF37" s="1651">
        <v>1887</v>
      </c>
      <c r="CG37" s="1625">
        <v>446</v>
      </c>
      <c r="CH37" s="1625">
        <v>584</v>
      </c>
      <c r="CI37" s="1625">
        <v>546</v>
      </c>
      <c r="CJ37" s="1625">
        <v>877</v>
      </c>
      <c r="CK37" s="1625">
        <v>1181</v>
      </c>
      <c r="CL37" s="1625">
        <v>1923</v>
      </c>
      <c r="CM37" s="1625">
        <v>1151</v>
      </c>
      <c r="CN37" s="1625">
        <v>586</v>
      </c>
      <c r="CO37" s="1625">
        <v>778</v>
      </c>
      <c r="CP37" s="1625">
        <v>1437</v>
      </c>
      <c r="CQ37" s="1625">
        <v>811</v>
      </c>
      <c r="CR37" s="1625">
        <v>1970</v>
      </c>
      <c r="CS37" s="1625">
        <v>570</v>
      </c>
      <c r="CT37" s="1625">
        <v>1052</v>
      </c>
      <c r="CU37" s="1625">
        <v>1127</v>
      </c>
      <c r="CV37" s="1625">
        <v>907</v>
      </c>
      <c r="CW37" s="1625">
        <v>729</v>
      </c>
      <c r="CX37" s="1625">
        <v>1157</v>
      </c>
      <c r="CY37" s="1625">
        <v>709</v>
      </c>
      <c r="CZ37" s="1625"/>
      <c r="DA37" s="1627"/>
    </row>
    <row r="38" spans="1:105">
      <c r="A38" s="1620" t="s">
        <v>1986</v>
      </c>
      <c r="B38" s="1620">
        <v>1933</v>
      </c>
      <c r="C38" s="1625">
        <v>486058</v>
      </c>
      <c r="D38" s="1625">
        <v>19087</v>
      </c>
      <c r="E38" s="1625">
        <v>7467</v>
      </c>
      <c r="F38" s="1625">
        <v>7498</v>
      </c>
      <c r="G38" s="1625">
        <v>8662</v>
      </c>
      <c r="H38" s="1625">
        <v>8072</v>
      </c>
      <c r="I38" s="1625">
        <v>8432</v>
      </c>
      <c r="J38" s="1625">
        <v>11692</v>
      </c>
      <c r="K38" s="1625">
        <v>10556</v>
      </c>
      <c r="L38" s="1625">
        <v>8237</v>
      </c>
      <c r="M38" s="1625">
        <v>8777</v>
      </c>
      <c r="N38" s="1625">
        <v>10978</v>
      </c>
      <c r="O38" s="1625">
        <v>11087</v>
      </c>
      <c r="P38" s="1625">
        <v>34220</v>
      </c>
      <c r="Q38" s="1625">
        <v>11201</v>
      </c>
      <c r="R38" s="1625">
        <v>16545</v>
      </c>
      <c r="S38" s="1625">
        <v>7244</v>
      </c>
      <c r="T38" s="1625">
        <v>6776</v>
      </c>
      <c r="U38" s="1625">
        <v>5542</v>
      </c>
      <c r="V38" s="1625">
        <v>4556</v>
      </c>
      <c r="W38" s="1625">
        <v>11911</v>
      </c>
      <c r="X38" s="1625">
        <v>9543</v>
      </c>
      <c r="Y38" s="1625">
        <v>13907</v>
      </c>
      <c r="Z38" s="1625">
        <v>19366</v>
      </c>
      <c r="AA38" s="1625">
        <v>9160</v>
      </c>
      <c r="AB38" s="1625">
        <v>5731</v>
      </c>
      <c r="AC38" s="1625">
        <v>10823</v>
      </c>
      <c r="AD38" s="1625">
        <v>23124</v>
      </c>
      <c r="AE38" s="1650">
        <v>18863</v>
      </c>
      <c r="AF38" s="1625">
        <v>5163</v>
      </c>
      <c r="AG38" s="1625">
        <v>6447</v>
      </c>
      <c r="AH38" s="1625">
        <v>3777</v>
      </c>
      <c r="AI38" s="1625">
        <v>5931</v>
      </c>
      <c r="AJ38" s="1625">
        <v>10520</v>
      </c>
      <c r="AK38" s="1625">
        <v>14260</v>
      </c>
      <c r="AL38" s="1625">
        <v>9266</v>
      </c>
      <c r="AM38" s="1625">
        <v>5911</v>
      </c>
      <c r="AN38" s="1625">
        <v>6477</v>
      </c>
      <c r="AO38" s="1625">
        <v>9133</v>
      </c>
      <c r="AP38" s="1625">
        <v>5455</v>
      </c>
      <c r="AQ38" s="1625">
        <v>18824</v>
      </c>
      <c r="AR38" s="1625">
        <v>5864</v>
      </c>
      <c r="AS38" s="1625">
        <v>8989</v>
      </c>
      <c r="AT38" s="1625">
        <v>10420</v>
      </c>
      <c r="AU38" s="1625">
        <v>7579</v>
      </c>
      <c r="AV38" s="1625">
        <v>5651</v>
      </c>
      <c r="AW38" s="1625">
        <v>12288</v>
      </c>
      <c r="AX38" s="1625">
        <v>5046</v>
      </c>
      <c r="AY38" s="1625"/>
      <c r="AZ38" s="1627"/>
      <c r="BA38" s="1626"/>
      <c r="BB38" s="1620" t="s">
        <v>1986</v>
      </c>
      <c r="BC38" s="1620">
        <v>1933</v>
      </c>
      <c r="BD38" s="1625">
        <v>49282</v>
      </c>
      <c r="BE38" s="1625">
        <v>1951</v>
      </c>
      <c r="BF38" s="1625">
        <v>909</v>
      </c>
      <c r="BG38" s="1625">
        <v>798</v>
      </c>
      <c r="BH38" s="1625">
        <v>752</v>
      </c>
      <c r="BI38" s="1625">
        <v>1112</v>
      </c>
      <c r="BJ38" s="1625">
        <v>839</v>
      </c>
      <c r="BK38" s="1625">
        <v>1019</v>
      </c>
      <c r="BL38" s="1625">
        <v>709</v>
      </c>
      <c r="BM38" s="1625">
        <v>647</v>
      </c>
      <c r="BN38" s="1625">
        <v>679</v>
      </c>
      <c r="BO38" s="1625">
        <v>786</v>
      </c>
      <c r="BP38" s="1625">
        <v>897</v>
      </c>
      <c r="BQ38" s="1625">
        <v>3520</v>
      </c>
      <c r="BR38" s="1625">
        <v>1028</v>
      </c>
      <c r="BS38" s="1625">
        <v>2031</v>
      </c>
      <c r="BT38" s="1625">
        <v>778</v>
      </c>
      <c r="BU38" s="1625">
        <v>729</v>
      </c>
      <c r="BV38" s="1625">
        <v>672</v>
      </c>
      <c r="BW38" s="1625">
        <v>375</v>
      </c>
      <c r="BX38" s="1625">
        <v>888</v>
      </c>
      <c r="BY38" s="1625">
        <v>893</v>
      </c>
      <c r="BZ38" s="1625">
        <v>1539</v>
      </c>
      <c r="CA38" s="1625">
        <v>1956</v>
      </c>
      <c r="CB38" s="1625">
        <v>793</v>
      </c>
      <c r="CC38" s="1625">
        <v>416</v>
      </c>
      <c r="CD38" s="1625">
        <v>990</v>
      </c>
      <c r="CE38" s="1626">
        <v>2433</v>
      </c>
      <c r="CF38" s="1651">
        <v>1801</v>
      </c>
      <c r="CG38" s="1625">
        <v>393</v>
      </c>
      <c r="CH38" s="1625">
        <v>576</v>
      </c>
      <c r="CI38" s="1625">
        <v>447</v>
      </c>
      <c r="CJ38" s="1625">
        <v>741</v>
      </c>
      <c r="CK38" s="1625">
        <v>1037</v>
      </c>
      <c r="CL38" s="1625">
        <v>1743</v>
      </c>
      <c r="CM38" s="1625">
        <v>1133</v>
      </c>
      <c r="CN38" s="1625">
        <v>562</v>
      </c>
      <c r="CO38" s="1625">
        <v>684</v>
      </c>
      <c r="CP38" s="1625">
        <v>1327</v>
      </c>
      <c r="CQ38" s="1625">
        <v>757</v>
      </c>
      <c r="CR38" s="1625">
        <v>1992</v>
      </c>
      <c r="CS38" s="1625">
        <v>575</v>
      </c>
      <c r="CT38" s="1625">
        <v>1033</v>
      </c>
      <c r="CU38" s="1625">
        <v>1070</v>
      </c>
      <c r="CV38" s="1625">
        <v>849</v>
      </c>
      <c r="CW38" s="1625">
        <v>621</v>
      </c>
      <c r="CX38" s="1625">
        <v>1066</v>
      </c>
      <c r="CY38" s="1625">
        <v>736</v>
      </c>
      <c r="CZ38" s="1625"/>
      <c r="DA38" s="1627"/>
    </row>
    <row r="39" spans="1:105">
      <c r="A39" s="1620" t="s">
        <v>1987</v>
      </c>
      <c r="B39" s="1620">
        <v>1934</v>
      </c>
      <c r="C39" s="1625">
        <v>512654</v>
      </c>
      <c r="D39" s="1625">
        <v>20886</v>
      </c>
      <c r="E39" s="1625">
        <v>7632</v>
      </c>
      <c r="F39" s="1625">
        <v>8395</v>
      </c>
      <c r="G39" s="1625">
        <v>9508</v>
      </c>
      <c r="H39" s="1625">
        <v>8971</v>
      </c>
      <c r="I39" s="1625">
        <v>9203</v>
      </c>
      <c r="J39" s="1625">
        <v>12638</v>
      </c>
      <c r="K39" s="1625">
        <v>10867</v>
      </c>
      <c r="L39" s="1625">
        <v>9069</v>
      </c>
      <c r="M39" s="1625">
        <v>9395</v>
      </c>
      <c r="N39" s="1625">
        <v>11752</v>
      </c>
      <c r="O39" s="1625">
        <v>11531</v>
      </c>
      <c r="P39" s="1625">
        <v>37672</v>
      </c>
      <c r="Q39" s="1625">
        <v>12352</v>
      </c>
      <c r="R39" s="1625">
        <v>17680</v>
      </c>
      <c r="S39" s="1625">
        <v>7462</v>
      </c>
      <c r="T39" s="1625">
        <v>6787</v>
      </c>
      <c r="U39" s="1625">
        <v>5664</v>
      </c>
      <c r="V39" s="1625">
        <v>5266</v>
      </c>
      <c r="W39" s="1625">
        <v>12984</v>
      </c>
      <c r="X39" s="1625">
        <v>9990</v>
      </c>
      <c r="Y39" s="1625">
        <v>15385</v>
      </c>
      <c r="Z39" s="1625">
        <v>20529</v>
      </c>
      <c r="AA39" s="1625">
        <v>9380</v>
      </c>
      <c r="AB39" s="1625">
        <v>6053</v>
      </c>
      <c r="AC39" s="1625">
        <v>11055</v>
      </c>
      <c r="AD39" s="1625">
        <v>24406</v>
      </c>
      <c r="AE39" s="1650">
        <v>19291</v>
      </c>
      <c r="AF39" s="1625">
        <v>5189</v>
      </c>
      <c r="AG39" s="1625">
        <v>6817</v>
      </c>
      <c r="AH39" s="1625">
        <v>3742</v>
      </c>
      <c r="AI39" s="1625">
        <v>5718</v>
      </c>
      <c r="AJ39" s="1625">
        <v>10200</v>
      </c>
      <c r="AK39" s="1625">
        <v>14544</v>
      </c>
      <c r="AL39" s="1625">
        <v>9370</v>
      </c>
      <c r="AM39" s="1625">
        <v>5896</v>
      </c>
      <c r="AN39" s="1625">
        <v>6255</v>
      </c>
      <c r="AO39" s="1625">
        <v>9506</v>
      </c>
      <c r="AP39" s="1625">
        <v>5484</v>
      </c>
      <c r="AQ39" s="1625">
        <v>19990</v>
      </c>
      <c r="AR39" s="1625">
        <v>5907</v>
      </c>
      <c r="AS39" s="1625">
        <v>9421</v>
      </c>
      <c r="AT39" s="1625">
        <v>10981</v>
      </c>
      <c r="AU39" s="1625">
        <v>7824</v>
      </c>
      <c r="AV39" s="1625">
        <v>5730</v>
      </c>
      <c r="AW39" s="1625">
        <v>12560</v>
      </c>
      <c r="AX39" s="1625">
        <v>5717</v>
      </c>
      <c r="AY39" s="1625"/>
      <c r="AZ39" s="1627"/>
      <c r="BA39" s="1626"/>
      <c r="BB39" s="1620" t="s">
        <v>1987</v>
      </c>
      <c r="BC39" s="1620">
        <v>1934</v>
      </c>
      <c r="BD39" s="1625">
        <v>48610</v>
      </c>
      <c r="BE39" s="1625">
        <v>1898</v>
      </c>
      <c r="BF39" s="1625">
        <v>894</v>
      </c>
      <c r="BG39" s="1625">
        <v>823</v>
      </c>
      <c r="BH39" s="1625">
        <v>803</v>
      </c>
      <c r="BI39" s="1625">
        <v>1127</v>
      </c>
      <c r="BJ39" s="1625">
        <v>877</v>
      </c>
      <c r="BK39" s="1625">
        <v>1085</v>
      </c>
      <c r="BL39" s="1625">
        <v>731</v>
      </c>
      <c r="BM39" s="1625">
        <v>676</v>
      </c>
      <c r="BN39" s="1625">
        <v>653</v>
      </c>
      <c r="BO39" s="1625">
        <v>796</v>
      </c>
      <c r="BP39" s="1625">
        <v>926</v>
      </c>
      <c r="BQ39" s="1625">
        <v>3523</v>
      </c>
      <c r="BR39" s="1625">
        <v>1020</v>
      </c>
      <c r="BS39" s="1625">
        <v>2046</v>
      </c>
      <c r="BT39" s="1625">
        <v>818</v>
      </c>
      <c r="BU39" s="1625">
        <v>762</v>
      </c>
      <c r="BV39" s="1625">
        <v>682</v>
      </c>
      <c r="BW39" s="1625">
        <v>330</v>
      </c>
      <c r="BX39" s="1625">
        <v>944</v>
      </c>
      <c r="BY39" s="1625">
        <v>879</v>
      </c>
      <c r="BZ39" s="1625">
        <v>1476</v>
      </c>
      <c r="CA39" s="1625">
        <v>1878</v>
      </c>
      <c r="CB39" s="1625">
        <v>781</v>
      </c>
      <c r="CC39" s="1625">
        <v>397</v>
      </c>
      <c r="CD39" s="1625">
        <v>946</v>
      </c>
      <c r="CE39" s="1626">
        <v>2315</v>
      </c>
      <c r="CF39" s="1651">
        <v>1866</v>
      </c>
      <c r="CG39" s="1625">
        <v>427</v>
      </c>
      <c r="CH39" s="1625">
        <v>607</v>
      </c>
      <c r="CI39" s="1625">
        <v>463</v>
      </c>
      <c r="CJ39" s="1625">
        <v>680</v>
      </c>
      <c r="CK39" s="1625">
        <v>933</v>
      </c>
      <c r="CL39" s="1625">
        <v>1714</v>
      </c>
      <c r="CM39" s="1625">
        <v>1024</v>
      </c>
      <c r="CN39" s="1625">
        <v>533</v>
      </c>
      <c r="CO39" s="1625">
        <v>653</v>
      </c>
      <c r="CP39" s="1625">
        <v>1207</v>
      </c>
      <c r="CQ39" s="1625">
        <v>732</v>
      </c>
      <c r="CR39" s="1625">
        <v>1793</v>
      </c>
      <c r="CS39" s="1625">
        <v>526</v>
      </c>
      <c r="CT39" s="1625">
        <v>953</v>
      </c>
      <c r="CU39" s="1625">
        <v>1033</v>
      </c>
      <c r="CV39" s="1625">
        <v>848</v>
      </c>
      <c r="CW39" s="1625">
        <v>591</v>
      </c>
      <c r="CX39" s="1625">
        <v>1137</v>
      </c>
      <c r="CY39" s="1625">
        <v>804</v>
      </c>
      <c r="CZ39" s="1625"/>
      <c r="DA39" s="1627"/>
    </row>
    <row r="40" spans="1:105">
      <c r="A40" s="1620" t="s">
        <v>1988</v>
      </c>
      <c r="B40" s="1620">
        <v>1935</v>
      </c>
      <c r="C40" s="1625">
        <v>556730</v>
      </c>
      <c r="D40" s="1625">
        <v>22855</v>
      </c>
      <c r="E40" s="1625">
        <v>8335</v>
      </c>
      <c r="F40" s="1625">
        <v>8702</v>
      </c>
      <c r="G40" s="1625">
        <v>9828</v>
      </c>
      <c r="H40" s="1625">
        <v>9481</v>
      </c>
      <c r="I40" s="1625">
        <v>9737</v>
      </c>
      <c r="J40" s="1625">
        <v>13159</v>
      </c>
      <c r="K40" s="1625">
        <v>12181</v>
      </c>
      <c r="L40" s="1625">
        <v>9937</v>
      </c>
      <c r="M40" s="1625">
        <v>9844</v>
      </c>
      <c r="N40" s="1625">
        <v>12593</v>
      </c>
      <c r="O40" s="1625">
        <v>12712</v>
      </c>
      <c r="P40" s="1625">
        <v>41313</v>
      </c>
      <c r="Q40" s="1625">
        <v>13387</v>
      </c>
      <c r="R40" s="1625">
        <v>18362</v>
      </c>
      <c r="S40" s="1625">
        <v>8130</v>
      </c>
      <c r="T40" s="1625">
        <v>7426</v>
      </c>
      <c r="U40" s="1625">
        <v>6297</v>
      </c>
      <c r="V40" s="1625">
        <v>5316</v>
      </c>
      <c r="W40" s="1625">
        <v>13993</v>
      </c>
      <c r="X40" s="1625">
        <v>10587</v>
      </c>
      <c r="Y40" s="1625">
        <v>16337</v>
      </c>
      <c r="Z40" s="1625">
        <v>22323</v>
      </c>
      <c r="AA40" s="1625">
        <v>10500</v>
      </c>
      <c r="AB40" s="1625">
        <v>6492</v>
      </c>
      <c r="AC40" s="1625">
        <v>12286</v>
      </c>
      <c r="AD40" s="1625">
        <v>27526</v>
      </c>
      <c r="AE40" s="1650">
        <v>22054</v>
      </c>
      <c r="AF40" s="1625">
        <v>5501</v>
      </c>
      <c r="AG40" s="1625">
        <v>7283</v>
      </c>
      <c r="AH40" s="1625">
        <v>4227</v>
      </c>
      <c r="AI40" s="1625">
        <v>6468</v>
      </c>
      <c r="AJ40" s="1625">
        <v>11428</v>
      </c>
      <c r="AK40" s="1625">
        <v>16261</v>
      </c>
      <c r="AL40" s="1625">
        <v>10174</v>
      </c>
      <c r="AM40" s="1625">
        <v>6343</v>
      </c>
      <c r="AN40" s="1625">
        <v>6901</v>
      </c>
      <c r="AO40" s="1625">
        <v>10195</v>
      </c>
      <c r="AP40" s="1625">
        <v>6096</v>
      </c>
      <c r="AQ40" s="1625">
        <v>21615</v>
      </c>
      <c r="AR40" s="1625">
        <v>6467</v>
      </c>
      <c r="AS40" s="1625">
        <v>10153</v>
      </c>
      <c r="AT40" s="1625">
        <v>11629</v>
      </c>
      <c r="AU40" s="1625">
        <v>8760</v>
      </c>
      <c r="AV40" s="1625">
        <v>6367</v>
      </c>
      <c r="AW40" s="1625">
        <v>13471</v>
      </c>
      <c r="AX40" s="1625">
        <v>5698</v>
      </c>
      <c r="AY40" s="1625"/>
      <c r="AZ40" s="1627"/>
      <c r="BA40" s="1626"/>
      <c r="BB40" s="1620" t="s">
        <v>1988</v>
      </c>
      <c r="BC40" s="1620">
        <v>1935</v>
      </c>
      <c r="BD40" s="1625">
        <v>48528</v>
      </c>
      <c r="BE40" s="1625">
        <v>1946</v>
      </c>
      <c r="BF40" s="1625">
        <v>908</v>
      </c>
      <c r="BG40" s="1625">
        <v>816</v>
      </c>
      <c r="BH40" s="1625">
        <v>732</v>
      </c>
      <c r="BI40" s="1625">
        <v>1087</v>
      </c>
      <c r="BJ40" s="1625">
        <v>885</v>
      </c>
      <c r="BK40" s="1625">
        <v>1041</v>
      </c>
      <c r="BL40" s="1625">
        <v>725</v>
      </c>
      <c r="BM40" s="1625">
        <v>713</v>
      </c>
      <c r="BN40" s="1625">
        <v>734</v>
      </c>
      <c r="BO40" s="1625">
        <v>836</v>
      </c>
      <c r="BP40" s="1625">
        <v>944</v>
      </c>
      <c r="BQ40" s="1625">
        <v>3656</v>
      </c>
      <c r="BR40" s="1625">
        <v>1031</v>
      </c>
      <c r="BS40" s="1625">
        <v>1937</v>
      </c>
      <c r="BT40" s="1625">
        <v>707</v>
      </c>
      <c r="BU40" s="1625">
        <v>777</v>
      </c>
      <c r="BV40" s="1625">
        <v>632</v>
      </c>
      <c r="BW40" s="1625">
        <v>338</v>
      </c>
      <c r="BX40" s="1625">
        <v>875</v>
      </c>
      <c r="BY40" s="1625">
        <v>910</v>
      </c>
      <c r="BZ40" s="1625">
        <v>1417</v>
      </c>
      <c r="CA40" s="1625">
        <v>1938</v>
      </c>
      <c r="CB40" s="1625">
        <v>718</v>
      </c>
      <c r="CC40" s="1625">
        <v>415</v>
      </c>
      <c r="CD40" s="1625">
        <v>984</v>
      </c>
      <c r="CE40" s="1626">
        <v>2433</v>
      </c>
      <c r="CF40" s="1651">
        <v>1853</v>
      </c>
      <c r="CG40" s="1625">
        <v>417</v>
      </c>
      <c r="CH40" s="1625">
        <v>631</v>
      </c>
      <c r="CI40" s="1625">
        <v>433</v>
      </c>
      <c r="CJ40" s="1625">
        <v>690</v>
      </c>
      <c r="CK40" s="1625">
        <v>938</v>
      </c>
      <c r="CL40" s="1625">
        <v>1729</v>
      </c>
      <c r="CM40" s="1625">
        <v>1017</v>
      </c>
      <c r="CN40" s="1625">
        <v>568</v>
      </c>
      <c r="CO40" s="1625">
        <v>673</v>
      </c>
      <c r="CP40" s="1625">
        <v>1109</v>
      </c>
      <c r="CQ40" s="1625">
        <v>679</v>
      </c>
      <c r="CR40" s="1625">
        <v>1930</v>
      </c>
      <c r="CS40" s="1625">
        <v>491</v>
      </c>
      <c r="CT40" s="1625">
        <v>972</v>
      </c>
      <c r="CU40" s="1625">
        <v>1006</v>
      </c>
      <c r="CV40" s="1625">
        <v>815</v>
      </c>
      <c r="CW40" s="1625">
        <v>549</v>
      </c>
      <c r="CX40" s="1625">
        <v>1086</v>
      </c>
      <c r="CY40" s="1625">
        <v>807</v>
      </c>
      <c r="CZ40" s="1625"/>
      <c r="DA40" s="1627"/>
    </row>
    <row r="41" spans="1:105">
      <c r="A41" s="1620" t="s">
        <v>1989</v>
      </c>
      <c r="B41" s="1620">
        <v>1936</v>
      </c>
      <c r="C41" s="1625">
        <v>549116</v>
      </c>
      <c r="D41" s="1625">
        <v>22456</v>
      </c>
      <c r="E41" s="1625">
        <v>8014</v>
      </c>
      <c r="F41" s="1625">
        <v>8450</v>
      </c>
      <c r="G41" s="1625">
        <v>9624</v>
      </c>
      <c r="H41" s="1625">
        <v>9184</v>
      </c>
      <c r="I41" s="1625">
        <v>9069</v>
      </c>
      <c r="J41" s="1625">
        <v>12729</v>
      </c>
      <c r="K41" s="1625">
        <v>11764</v>
      </c>
      <c r="L41" s="1625">
        <v>9702</v>
      </c>
      <c r="M41" s="1625">
        <v>9791</v>
      </c>
      <c r="N41" s="1625">
        <v>12134</v>
      </c>
      <c r="O41" s="1625">
        <v>11898</v>
      </c>
      <c r="P41" s="1625">
        <v>41056</v>
      </c>
      <c r="Q41" s="1625">
        <v>13697</v>
      </c>
      <c r="R41" s="1625">
        <v>17555</v>
      </c>
      <c r="S41" s="1625">
        <v>7687</v>
      </c>
      <c r="T41" s="1625">
        <v>7375</v>
      </c>
      <c r="U41" s="1625">
        <v>6078</v>
      </c>
      <c r="V41" s="1625">
        <v>5385</v>
      </c>
      <c r="W41" s="1625">
        <v>13307</v>
      </c>
      <c r="X41" s="1625">
        <v>10438</v>
      </c>
      <c r="Y41" s="1625">
        <v>16086</v>
      </c>
      <c r="Z41" s="1625">
        <v>22270</v>
      </c>
      <c r="AA41" s="1625">
        <v>10358</v>
      </c>
      <c r="AB41" s="1625">
        <v>6298</v>
      </c>
      <c r="AC41" s="1625">
        <v>12061</v>
      </c>
      <c r="AD41" s="1625">
        <v>27434</v>
      </c>
      <c r="AE41" s="1650">
        <v>21888</v>
      </c>
      <c r="AF41" s="1625">
        <v>5459</v>
      </c>
      <c r="AG41" s="1625">
        <v>7123</v>
      </c>
      <c r="AH41" s="1625">
        <v>4203</v>
      </c>
      <c r="AI41" s="1625">
        <v>6258</v>
      </c>
      <c r="AJ41" s="1625">
        <v>11786</v>
      </c>
      <c r="AK41" s="1625">
        <v>16284</v>
      </c>
      <c r="AL41" s="1625">
        <v>10194</v>
      </c>
      <c r="AM41" s="1625">
        <v>6386</v>
      </c>
      <c r="AN41" s="1625">
        <v>7140</v>
      </c>
      <c r="AO41" s="1625">
        <v>10246</v>
      </c>
      <c r="AP41" s="1625">
        <v>5832</v>
      </c>
      <c r="AQ41" s="1625">
        <v>21930</v>
      </c>
      <c r="AR41" s="1625">
        <v>6350</v>
      </c>
      <c r="AS41" s="1625">
        <v>10269</v>
      </c>
      <c r="AT41" s="1625">
        <v>11641</v>
      </c>
      <c r="AU41" s="1625">
        <v>8726</v>
      </c>
      <c r="AV41" s="1625">
        <v>6421</v>
      </c>
      <c r="AW41" s="1625">
        <v>13482</v>
      </c>
      <c r="AX41" s="1625">
        <v>5598</v>
      </c>
      <c r="AY41" s="1625"/>
      <c r="AZ41" s="1627"/>
      <c r="BA41" s="1626"/>
      <c r="BB41" s="1620" t="s">
        <v>1989</v>
      </c>
      <c r="BC41" s="1620">
        <v>1936</v>
      </c>
      <c r="BD41" s="1625">
        <v>46167</v>
      </c>
      <c r="BE41" s="1625">
        <v>1810</v>
      </c>
      <c r="BF41" s="1625">
        <v>898</v>
      </c>
      <c r="BG41" s="1625">
        <v>793</v>
      </c>
      <c r="BH41" s="1625">
        <v>725</v>
      </c>
      <c r="BI41" s="1625">
        <v>1035</v>
      </c>
      <c r="BJ41" s="1625">
        <v>819</v>
      </c>
      <c r="BK41" s="1625">
        <v>996</v>
      </c>
      <c r="BL41" s="1625">
        <v>645</v>
      </c>
      <c r="BM41" s="1625">
        <v>563</v>
      </c>
      <c r="BN41" s="1625">
        <v>624</v>
      </c>
      <c r="BO41" s="1625">
        <v>762</v>
      </c>
      <c r="BP41" s="1625">
        <v>938</v>
      </c>
      <c r="BQ41" s="1625">
        <v>3525</v>
      </c>
      <c r="BR41" s="1625">
        <v>1016</v>
      </c>
      <c r="BS41" s="1625">
        <v>1868</v>
      </c>
      <c r="BT41" s="1625">
        <v>662</v>
      </c>
      <c r="BU41" s="1625">
        <v>712</v>
      </c>
      <c r="BV41" s="1625">
        <v>557</v>
      </c>
      <c r="BW41" s="1625">
        <v>341</v>
      </c>
      <c r="BX41" s="1625">
        <v>831</v>
      </c>
      <c r="BY41" s="1625">
        <v>784</v>
      </c>
      <c r="BZ41" s="1625">
        <v>1413</v>
      </c>
      <c r="CA41" s="1625">
        <v>1830</v>
      </c>
      <c r="CB41" s="1625">
        <v>725</v>
      </c>
      <c r="CC41" s="1625">
        <v>380</v>
      </c>
      <c r="CD41" s="1625">
        <v>906</v>
      </c>
      <c r="CE41" s="1626">
        <v>2353</v>
      </c>
      <c r="CF41" s="1651">
        <v>1719</v>
      </c>
      <c r="CG41" s="1625">
        <v>358</v>
      </c>
      <c r="CH41" s="1625">
        <v>572</v>
      </c>
      <c r="CI41" s="1625">
        <v>404</v>
      </c>
      <c r="CJ41" s="1625">
        <v>585</v>
      </c>
      <c r="CK41" s="1625">
        <v>895</v>
      </c>
      <c r="CL41" s="1625">
        <v>1664</v>
      </c>
      <c r="CM41" s="1625">
        <v>984</v>
      </c>
      <c r="CN41" s="1625">
        <v>516</v>
      </c>
      <c r="CO41" s="1625">
        <v>640</v>
      </c>
      <c r="CP41" s="1625">
        <v>1053</v>
      </c>
      <c r="CQ41" s="1625">
        <v>649</v>
      </c>
      <c r="CR41" s="1625">
        <v>1929</v>
      </c>
      <c r="CS41" s="1625">
        <v>541</v>
      </c>
      <c r="CT41" s="1625">
        <v>963</v>
      </c>
      <c r="CU41" s="1625">
        <v>972</v>
      </c>
      <c r="CV41" s="1625">
        <v>771</v>
      </c>
      <c r="CW41" s="1625">
        <v>581</v>
      </c>
      <c r="CX41" s="1625">
        <v>1092</v>
      </c>
      <c r="CY41" s="1625">
        <v>768</v>
      </c>
      <c r="CZ41" s="1625"/>
      <c r="DA41" s="1627"/>
    </row>
    <row r="42" spans="1:105">
      <c r="A42" s="1620" t="s">
        <v>1990</v>
      </c>
      <c r="B42" s="1620">
        <v>1937</v>
      </c>
      <c r="C42" s="1625">
        <v>674500</v>
      </c>
      <c r="D42" s="1625">
        <v>27248</v>
      </c>
      <c r="E42" s="1625">
        <v>10089</v>
      </c>
      <c r="F42" s="1625">
        <v>10109</v>
      </c>
      <c r="G42" s="1625">
        <v>11744</v>
      </c>
      <c r="H42" s="1625">
        <v>10529</v>
      </c>
      <c r="I42" s="1625">
        <v>11017</v>
      </c>
      <c r="J42" s="1625">
        <v>16082</v>
      </c>
      <c r="K42" s="1625">
        <v>14702</v>
      </c>
      <c r="L42" s="1625">
        <v>11517</v>
      </c>
      <c r="M42" s="1625">
        <v>12180</v>
      </c>
      <c r="N42" s="1625">
        <v>14481</v>
      </c>
      <c r="O42" s="1625">
        <v>14671</v>
      </c>
      <c r="P42" s="1625">
        <v>51330</v>
      </c>
      <c r="Q42" s="1625">
        <v>17419</v>
      </c>
      <c r="R42" s="1625">
        <v>19642</v>
      </c>
      <c r="S42" s="1625">
        <v>9927</v>
      </c>
      <c r="T42" s="1625">
        <v>9017</v>
      </c>
      <c r="U42" s="1625">
        <v>7623</v>
      </c>
      <c r="V42" s="1625">
        <v>6621</v>
      </c>
      <c r="W42" s="1625">
        <v>16113</v>
      </c>
      <c r="X42" s="1625">
        <v>13459</v>
      </c>
      <c r="Y42" s="1625">
        <v>18693</v>
      </c>
      <c r="Z42" s="1625">
        <v>28318</v>
      </c>
      <c r="AA42" s="1625">
        <v>12543</v>
      </c>
      <c r="AB42" s="1625">
        <v>7426</v>
      </c>
      <c r="AC42" s="1625">
        <v>14944</v>
      </c>
      <c r="AD42" s="1625">
        <v>35213</v>
      </c>
      <c r="AE42" s="1650">
        <v>27864</v>
      </c>
      <c r="AF42" s="1625">
        <v>7331</v>
      </c>
      <c r="AG42" s="1625">
        <v>8759</v>
      </c>
      <c r="AH42" s="1625">
        <v>5105</v>
      </c>
      <c r="AI42" s="1625">
        <v>7638</v>
      </c>
      <c r="AJ42" s="1625">
        <v>14731</v>
      </c>
      <c r="AK42" s="1625">
        <v>19201</v>
      </c>
      <c r="AL42" s="1625">
        <v>11808</v>
      </c>
      <c r="AM42" s="1625">
        <v>8184</v>
      </c>
      <c r="AN42" s="1625">
        <v>8912</v>
      </c>
      <c r="AO42" s="1625">
        <v>12543</v>
      </c>
      <c r="AP42" s="1625">
        <v>7736</v>
      </c>
      <c r="AQ42" s="1625">
        <v>26577</v>
      </c>
      <c r="AR42" s="1625">
        <v>7773</v>
      </c>
      <c r="AS42" s="1625">
        <v>12157</v>
      </c>
      <c r="AT42" s="1625">
        <v>13833</v>
      </c>
      <c r="AU42" s="1625">
        <v>10252</v>
      </c>
      <c r="AV42" s="1625">
        <v>8139</v>
      </c>
      <c r="AW42" s="1625">
        <v>17136</v>
      </c>
      <c r="AX42" s="1625">
        <v>6164</v>
      </c>
      <c r="AY42" s="1625"/>
      <c r="AZ42" s="1627"/>
      <c r="BA42" s="1626"/>
      <c r="BB42" s="1620" t="s">
        <v>1990</v>
      </c>
      <c r="BC42" s="1620">
        <v>1937</v>
      </c>
      <c r="BD42" s="1625">
        <v>46500</v>
      </c>
      <c r="BE42" s="1625">
        <v>1992</v>
      </c>
      <c r="BF42" s="1625">
        <v>907</v>
      </c>
      <c r="BG42" s="1625">
        <v>777</v>
      </c>
      <c r="BH42" s="1625">
        <v>731</v>
      </c>
      <c r="BI42" s="1625">
        <v>1025</v>
      </c>
      <c r="BJ42" s="1625">
        <v>811</v>
      </c>
      <c r="BK42" s="1625">
        <v>990</v>
      </c>
      <c r="BL42" s="1625">
        <v>684</v>
      </c>
      <c r="BM42" s="1625">
        <v>652</v>
      </c>
      <c r="BN42" s="1625">
        <v>652</v>
      </c>
      <c r="BO42" s="1625">
        <v>735</v>
      </c>
      <c r="BP42" s="1625">
        <v>866</v>
      </c>
      <c r="BQ42" s="1625">
        <v>3668</v>
      </c>
      <c r="BR42" s="1625">
        <v>1051</v>
      </c>
      <c r="BS42" s="1625">
        <v>1765</v>
      </c>
      <c r="BT42" s="1625">
        <v>707</v>
      </c>
      <c r="BU42" s="1625">
        <v>662</v>
      </c>
      <c r="BV42" s="1625">
        <v>609</v>
      </c>
      <c r="BW42" s="1625">
        <v>355</v>
      </c>
      <c r="BX42" s="1625">
        <v>799</v>
      </c>
      <c r="BY42" s="1625">
        <v>750</v>
      </c>
      <c r="BZ42" s="1625">
        <v>1379</v>
      </c>
      <c r="CA42" s="1625">
        <v>1828</v>
      </c>
      <c r="CB42" s="1625">
        <v>770</v>
      </c>
      <c r="CC42" s="1625">
        <v>393</v>
      </c>
      <c r="CD42" s="1625">
        <v>918</v>
      </c>
      <c r="CE42" s="1626">
        <v>2492</v>
      </c>
      <c r="CF42" s="1651">
        <v>1742</v>
      </c>
      <c r="CG42" s="1625">
        <v>428</v>
      </c>
      <c r="CH42" s="1625">
        <v>542</v>
      </c>
      <c r="CI42" s="1625">
        <v>372</v>
      </c>
      <c r="CJ42" s="1625">
        <v>550</v>
      </c>
      <c r="CK42" s="1625">
        <v>903</v>
      </c>
      <c r="CL42" s="1625">
        <v>1655</v>
      </c>
      <c r="CM42" s="1625">
        <v>968</v>
      </c>
      <c r="CN42" s="1625">
        <v>536</v>
      </c>
      <c r="CO42" s="1625">
        <v>643</v>
      </c>
      <c r="CP42" s="1625">
        <v>1133</v>
      </c>
      <c r="CQ42" s="1625">
        <v>666</v>
      </c>
      <c r="CR42" s="1625">
        <v>1940</v>
      </c>
      <c r="CS42" s="1625">
        <v>490</v>
      </c>
      <c r="CT42" s="1625">
        <v>940</v>
      </c>
      <c r="CU42" s="1625">
        <v>890</v>
      </c>
      <c r="CV42" s="1625">
        <v>720</v>
      </c>
      <c r="CW42" s="1625">
        <v>558</v>
      </c>
      <c r="CX42" s="1625">
        <v>1075</v>
      </c>
      <c r="CY42" s="1625">
        <v>781</v>
      </c>
      <c r="CZ42" s="1625"/>
      <c r="DA42" s="1627"/>
    </row>
    <row r="43" spans="1:105">
      <c r="A43" s="1620" t="s">
        <v>1991</v>
      </c>
      <c r="B43" s="1620">
        <v>1938</v>
      </c>
      <c r="C43" s="1625">
        <v>538831</v>
      </c>
      <c r="D43" s="1625">
        <v>25433</v>
      </c>
      <c r="E43" s="1625">
        <v>8176</v>
      </c>
      <c r="F43" s="1625">
        <v>8978</v>
      </c>
      <c r="G43" s="1625">
        <v>9408</v>
      </c>
      <c r="H43" s="1625">
        <v>8797</v>
      </c>
      <c r="I43" s="1625">
        <v>9022</v>
      </c>
      <c r="J43" s="1625">
        <v>12810</v>
      </c>
      <c r="K43" s="1625">
        <v>11273</v>
      </c>
      <c r="L43" s="1625">
        <v>9056</v>
      </c>
      <c r="M43" s="1625">
        <v>9015</v>
      </c>
      <c r="N43" s="1625">
        <v>11540</v>
      </c>
      <c r="O43" s="1625">
        <v>11423</v>
      </c>
      <c r="P43" s="1625">
        <v>42307</v>
      </c>
      <c r="Q43" s="1625">
        <v>14001</v>
      </c>
      <c r="R43" s="1625">
        <v>15751</v>
      </c>
      <c r="S43" s="1625">
        <v>6858</v>
      </c>
      <c r="T43" s="1625">
        <v>6256</v>
      </c>
      <c r="U43" s="1625">
        <v>5039</v>
      </c>
      <c r="V43" s="1625">
        <v>5206</v>
      </c>
      <c r="W43" s="1625">
        <v>12963</v>
      </c>
      <c r="X43" s="1625">
        <v>9457</v>
      </c>
      <c r="Y43" s="1625">
        <v>14111</v>
      </c>
      <c r="Z43" s="1625">
        <v>20040</v>
      </c>
      <c r="AA43" s="1625">
        <v>9413</v>
      </c>
      <c r="AB43" s="1625">
        <v>5080</v>
      </c>
      <c r="AC43" s="1625">
        <v>10790</v>
      </c>
      <c r="AD43" s="1625">
        <v>28695</v>
      </c>
      <c r="AE43" s="1650">
        <v>21475</v>
      </c>
      <c r="AF43" s="1625">
        <v>5364</v>
      </c>
      <c r="AG43" s="1625">
        <v>7222</v>
      </c>
      <c r="AH43" s="1625">
        <v>4209</v>
      </c>
      <c r="AI43" s="1625">
        <v>6178</v>
      </c>
      <c r="AJ43" s="1625">
        <v>11263</v>
      </c>
      <c r="AK43" s="1625">
        <v>15134</v>
      </c>
      <c r="AL43" s="1625">
        <v>9980</v>
      </c>
      <c r="AM43" s="1625">
        <v>5796</v>
      </c>
      <c r="AN43" s="1625">
        <v>6494</v>
      </c>
      <c r="AO43" s="1625">
        <v>10011</v>
      </c>
      <c r="AP43" s="1625">
        <v>5974</v>
      </c>
      <c r="AQ43" s="1625">
        <v>22106</v>
      </c>
      <c r="AR43" s="1625">
        <v>6327</v>
      </c>
      <c r="AS43" s="1625">
        <v>10622</v>
      </c>
      <c r="AT43" s="1625">
        <v>12230</v>
      </c>
      <c r="AU43" s="1625">
        <v>8684</v>
      </c>
      <c r="AV43" s="1625">
        <v>7096</v>
      </c>
      <c r="AW43" s="1625">
        <v>15040</v>
      </c>
      <c r="AX43" s="1625">
        <v>6728</v>
      </c>
      <c r="AY43" s="1625"/>
      <c r="AZ43" s="1627"/>
      <c r="BA43" s="1626"/>
      <c r="BB43" s="1620" t="s">
        <v>1991</v>
      </c>
      <c r="BC43" s="1620">
        <v>1938</v>
      </c>
      <c r="BD43" s="1625">
        <v>44656</v>
      </c>
      <c r="BE43" s="1625">
        <v>1894</v>
      </c>
      <c r="BF43" s="1625">
        <v>847</v>
      </c>
      <c r="BG43" s="1625">
        <v>783</v>
      </c>
      <c r="BH43" s="1625">
        <v>738</v>
      </c>
      <c r="BI43" s="1625">
        <v>956</v>
      </c>
      <c r="BJ43" s="1625">
        <v>757</v>
      </c>
      <c r="BK43" s="1625">
        <v>893</v>
      </c>
      <c r="BL43" s="1625">
        <v>562</v>
      </c>
      <c r="BM43" s="1625">
        <v>595</v>
      </c>
      <c r="BN43" s="1625">
        <v>605</v>
      </c>
      <c r="BO43" s="1625">
        <v>706</v>
      </c>
      <c r="BP43" s="1625">
        <v>806</v>
      </c>
      <c r="BQ43" s="1625">
        <v>3496</v>
      </c>
      <c r="BR43" s="1625">
        <v>1023</v>
      </c>
      <c r="BS43" s="1625">
        <v>1580</v>
      </c>
      <c r="BT43" s="1625">
        <v>632</v>
      </c>
      <c r="BU43" s="1625">
        <v>643</v>
      </c>
      <c r="BV43" s="1625">
        <v>531</v>
      </c>
      <c r="BW43" s="1625">
        <v>344</v>
      </c>
      <c r="BX43" s="1625">
        <v>754</v>
      </c>
      <c r="BY43" s="1625">
        <v>750</v>
      </c>
      <c r="BZ43" s="1625">
        <v>1280</v>
      </c>
      <c r="CA43" s="1625">
        <v>1748</v>
      </c>
      <c r="CB43" s="1625">
        <v>694</v>
      </c>
      <c r="CC43" s="1625">
        <v>375</v>
      </c>
      <c r="CD43" s="1625">
        <v>907</v>
      </c>
      <c r="CE43" s="1626">
        <v>2479</v>
      </c>
      <c r="CF43" s="1651">
        <v>1866</v>
      </c>
      <c r="CG43" s="1625">
        <v>362</v>
      </c>
      <c r="CH43" s="1625">
        <v>597</v>
      </c>
      <c r="CI43" s="1625">
        <v>362</v>
      </c>
      <c r="CJ43" s="1625">
        <v>549</v>
      </c>
      <c r="CK43" s="1625">
        <v>888</v>
      </c>
      <c r="CL43" s="1625">
        <v>1572</v>
      </c>
      <c r="CM43" s="1625">
        <v>936</v>
      </c>
      <c r="CN43" s="1625">
        <v>484</v>
      </c>
      <c r="CO43" s="1625">
        <v>650</v>
      </c>
      <c r="CP43" s="1625">
        <v>1063</v>
      </c>
      <c r="CQ43" s="1625">
        <v>644</v>
      </c>
      <c r="CR43" s="1625">
        <v>1908</v>
      </c>
      <c r="CS43" s="1625">
        <v>515</v>
      </c>
      <c r="CT43" s="1625">
        <v>986</v>
      </c>
      <c r="CU43" s="1625">
        <v>849</v>
      </c>
      <c r="CV43" s="1625">
        <v>697</v>
      </c>
      <c r="CW43" s="1625">
        <v>484</v>
      </c>
      <c r="CX43" s="1625">
        <v>1042</v>
      </c>
      <c r="CY43" s="1625">
        <v>824</v>
      </c>
      <c r="CZ43" s="1625"/>
      <c r="DA43" s="1627"/>
    </row>
    <row r="44" spans="1:105">
      <c r="A44" s="1620" t="s">
        <v>1992</v>
      </c>
      <c r="B44" s="1620">
        <v>1939</v>
      </c>
      <c r="C44" s="1625">
        <v>554321</v>
      </c>
      <c r="D44" s="1625">
        <v>26014</v>
      </c>
      <c r="E44" s="1625">
        <v>8033</v>
      </c>
      <c r="F44" s="1625">
        <v>8754</v>
      </c>
      <c r="G44" s="1625">
        <v>9745</v>
      </c>
      <c r="H44" s="1625">
        <v>9191</v>
      </c>
      <c r="I44" s="1625">
        <v>9553</v>
      </c>
      <c r="J44" s="1625">
        <v>12942</v>
      </c>
      <c r="K44" s="1625">
        <v>11506</v>
      </c>
      <c r="L44" s="1625">
        <v>9293</v>
      </c>
      <c r="M44" s="1625">
        <v>9614</v>
      </c>
      <c r="N44" s="1625">
        <v>11889</v>
      </c>
      <c r="O44" s="1625">
        <v>11627</v>
      </c>
      <c r="P44" s="1625">
        <v>47492</v>
      </c>
      <c r="Q44" s="1625">
        <v>15485</v>
      </c>
      <c r="R44" s="1625">
        <v>17600</v>
      </c>
      <c r="S44" s="1625">
        <v>7384</v>
      </c>
      <c r="T44" s="1625">
        <v>6778</v>
      </c>
      <c r="U44" s="1625">
        <v>4976</v>
      </c>
      <c r="V44" s="1625">
        <v>5127</v>
      </c>
      <c r="W44" s="1625">
        <v>13515</v>
      </c>
      <c r="X44" s="1625">
        <v>10088</v>
      </c>
      <c r="Y44" s="1625">
        <v>15802</v>
      </c>
      <c r="Z44" s="1625">
        <v>22244</v>
      </c>
      <c r="AA44" s="1625">
        <v>9588</v>
      </c>
      <c r="AB44" s="1625">
        <v>5287</v>
      </c>
      <c r="AC44" s="1625">
        <v>10766</v>
      </c>
      <c r="AD44" s="1625">
        <v>28220</v>
      </c>
      <c r="AE44" s="1650">
        <v>20751</v>
      </c>
      <c r="AF44" s="1625">
        <v>5026</v>
      </c>
      <c r="AG44" s="1625">
        <v>6726</v>
      </c>
      <c r="AH44" s="1625">
        <v>3486</v>
      </c>
      <c r="AI44" s="1625">
        <v>5809</v>
      </c>
      <c r="AJ44" s="1625">
        <v>10123</v>
      </c>
      <c r="AK44" s="1625">
        <v>15358</v>
      </c>
      <c r="AL44" s="1625">
        <v>10117</v>
      </c>
      <c r="AM44" s="1625">
        <v>5946</v>
      </c>
      <c r="AN44" s="1625">
        <v>6988</v>
      </c>
      <c r="AO44" s="1625">
        <v>10508</v>
      </c>
      <c r="AP44" s="1625">
        <v>6188</v>
      </c>
      <c r="AQ44" s="1625">
        <v>23373</v>
      </c>
      <c r="AR44" s="1625">
        <v>6682</v>
      </c>
      <c r="AS44" s="1625">
        <v>11240</v>
      </c>
      <c r="AT44" s="1625">
        <v>12069</v>
      </c>
      <c r="AU44" s="1625">
        <v>8186</v>
      </c>
      <c r="AV44" s="1625">
        <v>6546</v>
      </c>
      <c r="AW44" s="1625">
        <v>14483</v>
      </c>
      <c r="AX44" s="1625">
        <v>6203</v>
      </c>
      <c r="AY44" s="1625"/>
      <c r="AZ44" s="1627"/>
      <c r="BA44" s="1626"/>
      <c r="BB44" s="1620" t="s">
        <v>1992</v>
      </c>
      <c r="BC44" s="1620">
        <v>1939</v>
      </c>
      <c r="BD44" s="1625">
        <v>45970</v>
      </c>
      <c r="BE44" s="1625">
        <v>1923</v>
      </c>
      <c r="BF44" s="1625">
        <v>876</v>
      </c>
      <c r="BG44" s="1625">
        <v>711</v>
      </c>
      <c r="BH44" s="1625">
        <v>724</v>
      </c>
      <c r="BI44" s="1625">
        <v>958</v>
      </c>
      <c r="BJ44" s="1625">
        <v>776</v>
      </c>
      <c r="BK44" s="1625">
        <v>959</v>
      </c>
      <c r="BL44" s="1625">
        <v>648</v>
      </c>
      <c r="BM44" s="1625">
        <v>652</v>
      </c>
      <c r="BN44" s="1625">
        <v>588</v>
      </c>
      <c r="BO44" s="1625">
        <v>691</v>
      </c>
      <c r="BP44" s="1625">
        <v>890</v>
      </c>
      <c r="BQ44" s="1625">
        <v>3803</v>
      </c>
      <c r="BR44" s="1625">
        <v>1085</v>
      </c>
      <c r="BS44" s="1625">
        <v>1732</v>
      </c>
      <c r="BT44" s="1625">
        <v>713</v>
      </c>
      <c r="BU44" s="1625">
        <v>680</v>
      </c>
      <c r="BV44" s="1625">
        <v>563</v>
      </c>
      <c r="BW44" s="1625">
        <v>307</v>
      </c>
      <c r="BX44" s="1625">
        <v>778</v>
      </c>
      <c r="BY44" s="1625">
        <v>779</v>
      </c>
      <c r="BZ44" s="1625">
        <v>1348</v>
      </c>
      <c r="CA44" s="1625">
        <v>1769</v>
      </c>
      <c r="CB44" s="1625">
        <v>719</v>
      </c>
      <c r="CC44" s="1625">
        <v>378</v>
      </c>
      <c r="CD44" s="1625">
        <v>906</v>
      </c>
      <c r="CE44" s="1626">
        <v>2639</v>
      </c>
      <c r="CF44" s="1651">
        <v>1802</v>
      </c>
      <c r="CG44" s="1625">
        <v>388</v>
      </c>
      <c r="CH44" s="1625">
        <v>571</v>
      </c>
      <c r="CI44" s="1625">
        <v>340</v>
      </c>
      <c r="CJ44" s="1625">
        <v>582</v>
      </c>
      <c r="CK44" s="1625">
        <v>852</v>
      </c>
      <c r="CL44" s="1625">
        <v>1630</v>
      </c>
      <c r="CM44" s="1625">
        <v>954</v>
      </c>
      <c r="CN44" s="1625">
        <v>480</v>
      </c>
      <c r="CO44" s="1625">
        <v>654</v>
      </c>
      <c r="CP44" s="1625">
        <v>991</v>
      </c>
      <c r="CQ44" s="1625">
        <v>661</v>
      </c>
      <c r="CR44" s="1625">
        <v>1981</v>
      </c>
      <c r="CS44" s="1625">
        <v>545</v>
      </c>
      <c r="CT44" s="1625">
        <v>983</v>
      </c>
      <c r="CU44" s="1625">
        <v>891</v>
      </c>
      <c r="CV44" s="1625">
        <v>642</v>
      </c>
      <c r="CW44" s="1625">
        <v>533</v>
      </c>
      <c r="CX44" s="1625">
        <v>1103</v>
      </c>
      <c r="CY44" s="1625">
        <v>792</v>
      </c>
      <c r="CZ44" s="1625"/>
      <c r="DA44" s="1627"/>
    </row>
    <row r="45" spans="1:105">
      <c r="A45" s="1620" t="s">
        <v>1993</v>
      </c>
      <c r="B45" s="1620">
        <v>1940</v>
      </c>
      <c r="C45" s="1625">
        <v>666575</v>
      </c>
      <c r="D45" s="1625">
        <v>26914</v>
      </c>
      <c r="E45" s="1625">
        <v>8842</v>
      </c>
      <c r="F45" s="1625">
        <v>9365</v>
      </c>
      <c r="G45" s="1625">
        <v>11333</v>
      </c>
      <c r="H45" s="1625">
        <v>10531</v>
      </c>
      <c r="I45" s="1625">
        <v>10834</v>
      </c>
      <c r="J45" s="1625">
        <v>14817</v>
      </c>
      <c r="K45" s="1625">
        <v>13910</v>
      </c>
      <c r="L45" s="1625">
        <v>11221</v>
      </c>
      <c r="M45" s="1625">
        <v>12653</v>
      </c>
      <c r="N45" s="1625">
        <v>13973</v>
      </c>
      <c r="O45" s="1625">
        <v>13772</v>
      </c>
      <c r="P45" s="1625">
        <v>56996</v>
      </c>
      <c r="Q45" s="1625">
        <v>19101</v>
      </c>
      <c r="R45" s="1625">
        <v>20009</v>
      </c>
      <c r="S45" s="1625">
        <v>10014</v>
      </c>
      <c r="T45" s="1625">
        <v>8958</v>
      </c>
      <c r="U45" s="1625">
        <v>7123</v>
      </c>
      <c r="V45" s="1625">
        <v>6595</v>
      </c>
      <c r="W45" s="1625">
        <v>17420</v>
      </c>
      <c r="X45" s="1625">
        <v>12752</v>
      </c>
      <c r="Y45" s="1625">
        <v>19346</v>
      </c>
      <c r="Z45" s="1625">
        <v>27917</v>
      </c>
      <c r="AA45" s="1625">
        <v>12401</v>
      </c>
      <c r="AB45" s="1625">
        <v>7394</v>
      </c>
      <c r="AC45" s="1625">
        <v>14299</v>
      </c>
      <c r="AD45" s="1625">
        <v>35655</v>
      </c>
      <c r="AE45" s="1650">
        <v>26451</v>
      </c>
      <c r="AF45" s="1625">
        <v>6314</v>
      </c>
      <c r="AG45" s="1625">
        <v>8234</v>
      </c>
      <c r="AH45" s="1625">
        <v>4626</v>
      </c>
      <c r="AI45" s="1625">
        <v>7076</v>
      </c>
      <c r="AJ45" s="1625">
        <v>12807</v>
      </c>
      <c r="AK45" s="1625">
        <v>19122</v>
      </c>
      <c r="AL45" s="1625">
        <v>12211</v>
      </c>
      <c r="AM45" s="1625">
        <v>7047</v>
      </c>
      <c r="AN45" s="1625">
        <v>8389</v>
      </c>
      <c r="AO45" s="1625">
        <v>12653</v>
      </c>
      <c r="AP45" s="1625">
        <v>7105</v>
      </c>
      <c r="AQ45" s="1625">
        <v>26795</v>
      </c>
      <c r="AR45" s="1625">
        <v>7444</v>
      </c>
      <c r="AS45" s="1625">
        <v>12303</v>
      </c>
      <c r="AT45" s="1625">
        <v>13615</v>
      </c>
      <c r="AU45" s="1625">
        <v>10000</v>
      </c>
      <c r="AV45" s="1625">
        <v>7365</v>
      </c>
      <c r="AW45" s="1625">
        <v>16482</v>
      </c>
      <c r="AX45" s="1625">
        <v>6391</v>
      </c>
      <c r="AY45" s="1625"/>
      <c r="AZ45" s="1627"/>
      <c r="BA45" s="1626"/>
      <c r="BB45" s="1620" t="s">
        <v>1993</v>
      </c>
      <c r="BC45" s="1620">
        <v>1940</v>
      </c>
      <c r="BD45" s="1625">
        <v>48556</v>
      </c>
      <c r="BE45" s="1625">
        <v>2082</v>
      </c>
      <c r="BF45" s="1625">
        <v>971</v>
      </c>
      <c r="BG45" s="1625">
        <v>810</v>
      </c>
      <c r="BH45" s="1625">
        <v>697</v>
      </c>
      <c r="BI45" s="1625">
        <v>1046</v>
      </c>
      <c r="BJ45" s="1625">
        <v>804</v>
      </c>
      <c r="BK45" s="1625">
        <v>1008</v>
      </c>
      <c r="BL45" s="1625">
        <v>729</v>
      </c>
      <c r="BM45" s="1625">
        <v>654</v>
      </c>
      <c r="BN45" s="1625">
        <v>717</v>
      </c>
      <c r="BO45" s="1625">
        <v>723</v>
      </c>
      <c r="BP45" s="1625">
        <v>948</v>
      </c>
      <c r="BQ45" s="1625">
        <v>3963</v>
      </c>
      <c r="BR45" s="1625">
        <v>1200</v>
      </c>
      <c r="BS45" s="1625">
        <v>1727</v>
      </c>
      <c r="BT45" s="1625">
        <v>767</v>
      </c>
      <c r="BU45" s="1625">
        <v>766</v>
      </c>
      <c r="BV45" s="1625">
        <v>608</v>
      </c>
      <c r="BW45" s="1625">
        <v>349</v>
      </c>
      <c r="BX45" s="1625">
        <v>814</v>
      </c>
      <c r="BY45" s="1625">
        <v>766</v>
      </c>
      <c r="BZ45" s="1625">
        <v>1363</v>
      </c>
      <c r="CA45" s="1625">
        <v>1822</v>
      </c>
      <c r="CB45" s="1625">
        <v>728</v>
      </c>
      <c r="CC45" s="1625">
        <v>394</v>
      </c>
      <c r="CD45" s="1625">
        <v>1017</v>
      </c>
      <c r="CE45" s="1626">
        <v>2689</v>
      </c>
      <c r="CF45" s="1651">
        <v>1939</v>
      </c>
      <c r="CG45" s="1625">
        <v>441</v>
      </c>
      <c r="CH45" s="1625">
        <v>569</v>
      </c>
      <c r="CI45" s="1625">
        <v>355</v>
      </c>
      <c r="CJ45" s="1625">
        <v>587</v>
      </c>
      <c r="CK45" s="1625">
        <v>983</v>
      </c>
      <c r="CL45" s="1625">
        <v>1667</v>
      </c>
      <c r="CM45" s="1625">
        <v>980</v>
      </c>
      <c r="CN45" s="1625">
        <v>464</v>
      </c>
      <c r="CO45" s="1625">
        <v>671</v>
      </c>
      <c r="CP45" s="1625">
        <v>1065</v>
      </c>
      <c r="CQ45" s="1625">
        <v>669</v>
      </c>
      <c r="CR45" s="1625">
        <v>2119</v>
      </c>
      <c r="CS45" s="1625">
        <v>541</v>
      </c>
      <c r="CT45" s="1625">
        <v>1047</v>
      </c>
      <c r="CU45" s="1625">
        <v>974</v>
      </c>
      <c r="CV45" s="1625">
        <v>766</v>
      </c>
      <c r="CW45" s="1625">
        <v>605</v>
      </c>
      <c r="CX45" s="1625">
        <v>1200</v>
      </c>
      <c r="CY45" s="1625">
        <v>752</v>
      </c>
      <c r="CZ45" s="1625"/>
      <c r="DA45" s="1627"/>
    </row>
    <row r="46" spans="1:105">
      <c r="A46" s="1620" t="s">
        <v>1994</v>
      </c>
      <c r="B46" s="1620">
        <v>1941</v>
      </c>
      <c r="C46" s="1625">
        <v>791625</v>
      </c>
      <c r="D46" s="1625">
        <v>32710</v>
      </c>
      <c r="E46" s="1625">
        <v>11183</v>
      </c>
      <c r="F46" s="1625">
        <v>12223</v>
      </c>
      <c r="G46" s="1625">
        <v>13299</v>
      </c>
      <c r="H46" s="1625">
        <v>12647</v>
      </c>
      <c r="I46" s="1625">
        <v>13656</v>
      </c>
      <c r="J46" s="1625">
        <v>17983</v>
      </c>
      <c r="K46" s="1625">
        <v>17452</v>
      </c>
      <c r="L46" s="1625">
        <v>14617</v>
      </c>
      <c r="M46" s="1625">
        <v>14835</v>
      </c>
      <c r="N46" s="1625">
        <v>17993</v>
      </c>
      <c r="O46" s="1625">
        <v>16673</v>
      </c>
      <c r="P46" s="1625">
        <v>64049</v>
      </c>
      <c r="Q46" s="1625">
        <v>21821</v>
      </c>
      <c r="R46" s="1625">
        <v>24271</v>
      </c>
      <c r="S46" s="1625">
        <v>13083</v>
      </c>
      <c r="T46" s="1625">
        <v>11798</v>
      </c>
      <c r="U46" s="1625">
        <v>8827</v>
      </c>
      <c r="V46" s="1625">
        <v>7679</v>
      </c>
      <c r="W46" s="1625">
        <v>20188</v>
      </c>
      <c r="X46" s="1625">
        <v>14945</v>
      </c>
      <c r="Y46" s="1625">
        <v>22364</v>
      </c>
      <c r="Z46" s="1625">
        <v>32171</v>
      </c>
      <c r="AA46" s="1625">
        <v>14371</v>
      </c>
      <c r="AB46" s="1625">
        <v>9097</v>
      </c>
      <c r="AC46" s="1625">
        <v>16552</v>
      </c>
      <c r="AD46" s="1625">
        <v>40545</v>
      </c>
      <c r="AE46" s="1650">
        <v>31119</v>
      </c>
      <c r="AF46" s="1625">
        <v>8039</v>
      </c>
      <c r="AG46" s="1625">
        <v>9831</v>
      </c>
      <c r="AH46" s="1625">
        <v>5986</v>
      </c>
      <c r="AI46" s="1625">
        <v>8370</v>
      </c>
      <c r="AJ46" s="1625">
        <v>16368</v>
      </c>
      <c r="AK46" s="1625">
        <v>21584</v>
      </c>
      <c r="AL46" s="1625">
        <v>13266</v>
      </c>
      <c r="AM46" s="1625">
        <v>9274</v>
      </c>
      <c r="AN46" s="1625">
        <v>10023</v>
      </c>
      <c r="AO46" s="1625">
        <v>14811</v>
      </c>
      <c r="AP46" s="1625">
        <v>8934</v>
      </c>
      <c r="AQ46" s="1625">
        <v>30819</v>
      </c>
      <c r="AR46" s="1625">
        <v>8265</v>
      </c>
      <c r="AS46" s="1625">
        <v>14104</v>
      </c>
      <c r="AT46" s="1625">
        <v>15728</v>
      </c>
      <c r="AU46" s="1625">
        <v>12165</v>
      </c>
      <c r="AV46" s="1625">
        <v>9405</v>
      </c>
      <c r="AW46" s="1625">
        <v>18735</v>
      </c>
      <c r="AX46" s="1625">
        <v>7767</v>
      </c>
      <c r="AY46" s="1625"/>
      <c r="AZ46" s="1627"/>
      <c r="BA46" s="1626"/>
      <c r="BB46" s="1620" t="s">
        <v>1994</v>
      </c>
      <c r="BC46" s="1620">
        <v>1941</v>
      </c>
      <c r="BD46" s="1625">
        <v>49424</v>
      </c>
      <c r="BE46" s="1625">
        <v>2106</v>
      </c>
      <c r="BF46" s="1625">
        <v>921</v>
      </c>
      <c r="BG46" s="1625">
        <v>916</v>
      </c>
      <c r="BH46" s="1625">
        <v>776</v>
      </c>
      <c r="BI46" s="1625">
        <v>1090</v>
      </c>
      <c r="BJ46" s="1625">
        <v>824</v>
      </c>
      <c r="BK46" s="1625">
        <v>1092</v>
      </c>
      <c r="BL46" s="1625">
        <v>733</v>
      </c>
      <c r="BM46" s="1625">
        <v>619</v>
      </c>
      <c r="BN46" s="1625">
        <v>710</v>
      </c>
      <c r="BO46" s="1625">
        <v>728</v>
      </c>
      <c r="BP46" s="1625">
        <v>876</v>
      </c>
      <c r="BQ46" s="1625">
        <v>3983</v>
      </c>
      <c r="BR46" s="1625">
        <v>1188</v>
      </c>
      <c r="BS46" s="1625">
        <v>1695</v>
      </c>
      <c r="BT46" s="1625">
        <v>845</v>
      </c>
      <c r="BU46" s="1625">
        <v>713</v>
      </c>
      <c r="BV46" s="1625">
        <v>638</v>
      </c>
      <c r="BW46" s="1625">
        <v>321</v>
      </c>
      <c r="BX46" s="1625">
        <v>862</v>
      </c>
      <c r="BY46" s="1625">
        <v>805</v>
      </c>
      <c r="BZ46" s="1625">
        <v>1433</v>
      </c>
      <c r="CA46" s="1625">
        <v>1860</v>
      </c>
      <c r="CB46" s="1625">
        <v>701</v>
      </c>
      <c r="CC46" s="1625">
        <v>380</v>
      </c>
      <c r="CD46" s="1625">
        <v>963</v>
      </c>
      <c r="CE46" s="1626">
        <v>2748</v>
      </c>
      <c r="CF46" s="1651">
        <v>1979</v>
      </c>
      <c r="CG46" s="1625">
        <v>429</v>
      </c>
      <c r="CH46" s="1625">
        <v>589</v>
      </c>
      <c r="CI46" s="1625">
        <v>388</v>
      </c>
      <c r="CJ46" s="1625">
        <v>603</v>
      </c>
      <c r="CK46" s="1625">
        <v>937</v>
      </c>
      <c r="CL46" s="1625">
        <v>1732</v>
      </c>
      <c r="CM46" s="1625">
        <v>955</v>
      </c>
      <c r="CN46" s="1625">
        <v>521</v>
      </c>
      <c r="CO46" s="1625">
        <v>680</v>
      </c>
      <c r="CP46" s="1625">
        <v>1049</v>
      </c>
      <c r="CQ46" s="1625">
        <v>699</v>
      </c>
      <c r="CR46" s="1625">
        <v>2212</v>
      </c>
      <c r="CS46" s="1625">
        <v>537</v>
      </c>
      <c r="CT46" s="1625">
        <v>1076</v>
      </c>
      <c r="CU46" s="1625">
        <v>1008</v>
      </c>
      <c r="CV46" s="1625">
        <v>776</v>
      </c>
      <c r="CW46" s="1625">
        <v>617</v>
      </c>
      <c r="CX46" s="1625">
        <v>1292</v>
      </c>
      <c r="CY46" s="1625">
        <v>819</v>
      </c>
      <c r="CZ46" s="1625"/>
      <c r="DA46" s="1627"/>
    </row>
    <row r="47" spans="1:105">
      <c r="A47" s="1620" t="s">
        <v>1995</v>
      </c>
      <c r="B47" s="1620">
        <v>1942</v>
      </c>
      <c r="C47" s="1627">
        <v>679044</v>
      </c>
      <c r="D47" s="1627">
        <v>30521</v>
      </c>
      <c r="E47" s="1627">
        <v>9526</v>
      </c>
      <c r="F47" s="1627">
        <v>10834</v>
      </c>
      <c r="G47" s="1627">
        <v>12182</v>
      </c>
      <c r="H47" s="1627">
        <v>11156</v>
      </c>
      <c r="I47" s="1627">
        <v>11479</v>
      </c>
      <c r="J47" s="1627">
        <v>15627</v>
      </c>
      <c r="K47" s="1627">
        <v>14718</v>
      </c>
      <c r="L47" s="1627">
        <v>11439</v>
      </c>
      <c r="M47" s="1627">
        <v>11791</v>
      </c>
      <c r="N47" s="1627">
        <v>15527</v>
      </c>
      <c r="O47" s="1627">
        <v>15099</v>
      </c>
      <c r="P47" s="1627">
        <v>55610</v>
      </c>
      <c r="Q47" s="1627">
        <v>19054</v>
      </c>
      <c r="R47" s="1627">
        <v>20625</v>
      </c>
      <c r="S47" s="1627">
        <v>8940</v>
      </c>
      <c r="T47" s="1627">
        <v>8151</v>
      </c>
      <c r="U47" s="1627">
        <v>7454</v>
      </c>
      <c r="V47" s="1627">
        <v>6873</v>
      </c>
      <c r="W47" s="1627">
        <v>17405</v>
      </c>
      <c r="X47" s="1627">
        <v>13090</v>
      </c>
      <c r="Y47" s="1627">
        <v>19862</v>
      </c>
      <c r="Z47" s="1627">
        <v>27520</v>
      </c>
      <c r="AA47" s="1627">
        <v>12148</v>
      </c>
      <c r="AB47" s="1627">
        <v>7408</v>
      </c>
      <c r="AC47" s="1627">
        <v>14540</v>
      </c>
      <c r="AD47" s="1627">
        <v>32845</v>
      </c>
      <c r="AE47" s="1651">
        <v>26948</v>
      </c>
      <c r="AF47" s="1627">
        <v>5983</v>
      </c>
      <c r="AG47" s="1627">
        <v>7865</v>
      </c>
      <c r="AH47" s="1627">
        <v>5020</v>
      </c>
      <c r="AI47" s="1627">
        <v>8356</v>
      </c>
      <c r="AJ47" s="1627">
        <v>12654</v>
      </c>
      <c r="AK47" s="1627">
        <v>19720</v>
      </c>
      <c r="AL47" s="1627">
        <v>12780</v>
      </c>
      <c r="AM47" s="1627">
        <v>7320</v>
      </c>
      <c r="AN47" s="1627">
        <v>8354</v>
      </c>
      <c r="AO47" s="1627">
        <v>11898</v>
      </c>
      <c r="AP47" s="1627">
        <v>7382</v>
      </c>
      <c r="AQ47" s="1627">
        <v>26549</v>
      </c>
      <c r="AR47" s="1627">
        <v>7250</v>
      </c>
      <c r="AS47" s="1627">
        <v>12072</v>
      </c>
      <c r="AT47" s="1627">
        <v>13895</v>
      </c>
      <c r="AU47" s="1627">
        <v>10408</v>
      </c>
      <c r="AV47" s="1627">
        <v>8183</v>
      </c>
      <c r="AW47" s="1627">
        <v>17619</v>
      </c>
      <c r="AX47" s="1627">
        <v>7364</v>
      </c>
      <c r="AY47" s="1627"/>
      <c r="AZ47" s="1627"/>
      <c r="BA47" s="1626"/>
      <c r="BB47" s="1620" t="s">
        <v>1995</v>
      </c>
      <c r="BC47" s="1620">
        <v>1942</v>
      </c>
      <c r="BD47" s="1627">
        <v>46268</v>
      </c>
      <c r="BE47" s="1627">
        <v>2024</v>
      </c>
      <c r="BF47" s="1627">
        <v>885</v>
      </c>
      <c r="BG47" s="1627">
        <v>910</v>
      </c>
      <c r="BH47" s="1627">
        <v>769</v>
      </c>
      <c r="BI47" s="1627">
        <v>1090</v>
      </c>
      <c r="BJ47" s="1627">
        <v>856</v>
      </c>
      <c r="BK47" s="1627">
        <v>1034</v>
      </c>
      <c r="BL47" s="1627">
        <v>704</v>
      </c>
      <c r="BM47" s="1627">
        <v>588</v>
      </c>
      <c r="BN47" s="1627">
        <v>622</v>
      </c>
      <c r="BO47" s="1627">
        <v>774</v>
      </c>
      <c r="BP47" s="1627">
        <v>795</v>
      </c>
      <c r="BQ47" s="1627">
        <v>3533</v>
      </c>
      <c r="BR47" s="1627">
        <v>1156</v>
      </c>
      <c r="BS47" s="1627">
        <v>1658</v>
      </c>
      <c r="BT47" s="1627">
        <v>911</v>
      </c>
      <c r="BU47" s="1627">
        <v>756</v>
      </c>
      <c r="BV47" s="1627">
        <v>543</v>
      </c>
      <c r="BW47" s="1627">
        <v>320</v>
      </c>
      <c r="BX47" s="1627">
        <v>787</v>
      </c>
      <c r="BY47" s="1627">
        <v>774</v>
      </c>
      <c r="BZ47" s="1627">
        <v>1337</v>
      </c>
      <c r="CA47" s="1627">
        <v>1717</v>
      </c>
      <c r="CB47" s="1627">
        <v>634</v>
      </c>
      <c r="CC47" s="1627">
        <v>411</v>
      </c>
      <c r="CD47" s="1627">
        <v>847</v>
      </c>
      <c r="CE47" s="1628">
        <v>2473</v>
      </c>
      <c r="CF47" s="1651">
        <v>1775</v>
      </c>
      <c r="CG47" s="1625">
        <v>346</v>
      </c>
      <c r="CH47" s="1627">
        <v>574</v>
      </c>
      <c r="CI47" s="1627">
        <v>369</v>
      </c>
      <c r="CJ47" s="1627">
        <v>532</v>
      </c>
      <c r="CK47" s="1627">
        <v>834</v>
      </c>
      <c r="CL47" s="1627">
        <v>1582</v>
      </c>
      <c r="CM47" s="1627">
        <v>878</v>
      </c>
      <c r="CN47" s="1627">
        <v>436</v>
      </c>
      <c r="CO47" s="1627">
        <v>592</v>
      </c>
      <c r="CP47" s="1627">
        <v>988</v>
      </c>
      <c r="CQ47" s="1627">
        <v>654</v>
      </c>
      <c r="CR47" s="1627">
        <v>2200</v>
      </c>
      <c r="CS47" s="1627">
        <v>481</v>
      </c>
      <c r="CT47" s="1627">
        <v>925</v>
      </c>
      <c r="CU47" s="1627">
        <v>919</v>
      </c>
      <c r="CV47" s="1627">
        <v>684</v>
      </c>
      <c r="CW47" s="1627">
        <v>559</v>
      </c>
      <c r="CX47" s="1627">
        <v>1293</v>
      </c>
      <c r="CY47" s="1627">
        <v>739</v>
      </c>
      <c r="CZ47" s="1627"/>
      <c r="DA47" s="1627"/>
    </row>
    <row r="48" spans="1:105">
      <c r="A48" s="1620" t="s">
        <v>1996</v>
      </c>
      <c r="B48" s="1620">
        <v>1943</v>
      </c>
      <c r="C48" s="1627">
        <v>743842</v>
      </c>
      <c r="D48" s="1627">
        <v>33109</v>
      </c>
      <c r="E48" s="1627">
        <v>10935</v>
      </c>
      <c r="F48" s="1627">
        <v>11982</v>
      </c>
      <c r="G48" s="1627">
        <v>13289</v>
      </c>
      <c r="H48" s="1627">
        <v>12411</v>
      </c>
      <c r="I48" s="1627">
        <v>12837</v>
      </c>
      <c r="J48" s="1627">
        <v>17572</v>
      </c>
      <c r="K48" s="1627">
        <v>15664</v>
      </c>
      <c r="L48" s="1627">
        <v>12902</v>
      </c>
      <c r="M48" s="1627">
        <v>13493</v>
      </c>
      <c r="N48" s="1627">
        <v>16878</v>
      </c>
      <c r="O48" s="1627">
        <v>15852</v>
      </c>
      <c r="P48" s="1627">
        <v>58438</v>
      </c>
      <c r="Q48" s="1627">
        <v>19461</v>
      </c>
      <c r="R48" s="1627">
        <v>24238</v>
      </c>
      <c r="S48" s="1627">
        <v>11599</v>
      </c>
      <c r="T48" s="1627">
        <v>9878</v>
      </c>
      <c r="U48" s="1627">
        <v>7786</v>
      </c>
      <c r="V48" s="1627">
        <v>7277</v>
      </c>
      <c r="W48" s="1627">
        <v>20187</v>
      </c>
      <c r="X48" s="1627">
        <v>14334</v>
      </c>
      <c r="Y48" s="1627">
        <v>22173</v>
      </c>
      <c r="Z48" s="1627">
        <v>28364</v>
      </c>
      <c r="AA48" s="1627">
        <v>13323</v>
      </c>
      <c r="AB48" s="1627">
        <v>8065</v>
      </c>
      <c r="AC48" s="1627">
        <v>15515</v>
      </c>
      <c r="AD48" s="1627">
        <v>35202</v>
      </c>
      <c r="AE48" s="1651">
        <v>30387</v>
      </c>
      <c r="AF48" s="1627">
        <v>6872</v>
      </c>
      <c r="AG48" s="1627">
        <v>9590</v>
      </c>
      <c r="AH48" s="1627">
        <v>5642</v>
      </c>
      <c r="AI48" s="1627">
        <v>8512</v>
      </c>
      <c r="AJ48" s="1627">
        <v>14789</v>
      </c>
      <c r="AK48" s="1627">
        <v>20568</v>
      </c>
      <c r="AL48" s="1627">
        <v>13263</v>
      </c>
      <c r="AM48" s="1627">
        <v>7996</v>
      </c>
      <c r="AN48" s="1627">
        <v>9115</v>
      </c>
      <c r="AO48" s="1627">
        <v>13109</v>
      </c>
      <c r="AP48" s="1627">
        <v>8278</v>
      </c>
      <c r="AQ48" s="1627">
        <v>29043</v>
      </c>
      <c r="AR48" s="1627">
        <v>8205</v>
      </c>
      <c r="AS48" s="1627">
        <v>13838</v>
      </c>
      <c r="AT48" s="1627">
        <v>15349</v>
      </c>
      <c r="AU48" s="1627">
        <v>11411</v>
      </c>
      <c r="AV48" s="1627">
        <v>8892</v>
      </c>
      <c r="AW48" s="1627">
        <v>18560</v>
      </c>
      <c r="AX48" s="1627">
        <v>7659</v>
      </c>
      <c r="AY48" s="1627"/>
      <c r="AZ48" s="1627"/>
      <c r="BA48" s="1626"/>
      <c r="BB48" s="1620" t="s">
        <v>1996</v>
      </c>
      <c r="BC48" s="1620">
        <v>1943</v>
      </c>
      <c r="BD48" s="1627">
        <v>49705</v>
      </c>
      <c r="BE48" s="1627">
        <v>2056</v>
      </c>
      <c r="BF48" s="1627">
        <v>960</v>
      </c>
      <c r="BG48" s="1627">
        <v>981</v>
      </c>
      <c r="BH48" s="1627">
        <v>837</v>
      </c>
      <c r="BI48" s="1627">
        <v>1291</v>
      </c>
      <c r="BJ48" s="1627">
        <v>952</v>
      </c>
      <c r="BK48" s="1627">
        <v>1180</v>
      </c>
      <c r="BL48" s="1627">
        <v>764</v>
      </c>
      <c r="BM48" s="1627">
        <v>668</v>
      </c>
      <c r="BN48" s="1627">
        <v>746</v>
      </c>
      <c r="BO48" s="1627">
        <v>853</v>
      </c>
      <c r="BP48" s="1627">
        <v>882</v>
      </c>
      <c r="BQ48" s="1627">
        <v>3464</v>
      </c>
      <c r="BR48" s="1627">
        <v>1134</v>
      </c>
      <c r="BS48" s="1627">
        <v>1846</v>
      </c>
      <c r="BT48" s="1627">
        <v>1010</v>
      </c>
      <c r="BU48" s="1627">
        <v>811</v>
      </c>
      <c r="BV48" s="1627">
        <v>572</v>
      </c>
      <c r="BW48" s="1627">
        <v>373</v>
      </c>
      <c r="BX48" s="1627">
        <v>918</v>
      </c>
      <c r="BY48" s="1627">
        <v>816</v>
      </c>
      <c r="BZ48" s="1627">
        <v>1431</v>
      </c>
      <c r="CA48" s="1627">
        <v>1862</v>
      </c>
      <c r="CB48" s="1627">
        <v>760</v>
      </c>
      <c r="CC48" s="1627">
        <v>398</v>
      </c>
      <c r="CD48" s="1627">
        <v>956</v>
      </c>
      <c r="CE48" s="1628">
        <v>2497</v>
      </c>
      <c r="CF48" s="1651">
        <v>1983</v>
      </c>
      <c r="CG48" s="1625">
        <v>402</v>
      </c>
      <c r="CH48" s="1627">
        <v>564</v>
      </c>
      <c r="CI48" s="1627">
        <v>383</v>
      </c>
      <c r="CJ48" s="1627">
        <v>616</v>
      </c>
      <c r="CK48" s="1627">
        <v>896</v>
      </c>
      <c r="CL48" s="1627">
        <v>1613</v>
      </c>
      <c r="CM48" s="1627">
        <v>918</v>
      </c>
      <c r="CN48" s="1627">
        <v>487</v>
      </c>
      <c r="CO48" s="1627">
        <v>676</v>
      </c>
      <c r="CP48" s="1627">
        <v>1053</v>
      </c>
      <c r="CQ48" s="1627">
        <v>661</v>
      </c>
      <c r="CR48" s="1627">
        <v>2154</v>
      </c>
      <c r="CS48" s="1627">
        <v>494</v>
      </c>
      <c r="CT48" s="1627">
        <v>1030</v>
      </c>
      <c r="CU48" s="1627">
        <v>951</v>
      </c>
      <c r="CV48" s="1627">
        <v>816</v>
      </c>
      <c r="CW48" s="1627">
        <v>652</v>
      </c>
      <c r="CX48" s="1627">
        <v>1465</v>
      </c>
      <c r="CY48" s="1627">
        <v>873</v>
      </c>
      <c r="CZ48" s="1627"/>
      <c r="DA48" s="1627"/>
    </row>
    <row r="49" spans="1:105">
      <c r="A49" s="1657" t="s">
        <v>1997</v>
      </c>
      <c r="B49" s="1657">
        <v>1944</v>
      </c>
      <c r="C49" s="1648"/>
      <c r="D49" s="1648"/>
      <c r="E49" s="1648"/>
      <c r="F49" s="1648"/>
      <c r="G49" s="1648"/>
      <c r="H49" s="1648"/>
      <c r="I49" s="1648"/>
      <c r="J49" s="1648"/>
      <c r="K49" s="1648"/>
      <c r="L49" s="1648"/>
      <c r="M49" s="1648"/>
      <c r="N49" s="1648"/>
      <c r="O49" s="1648"/>
      <c r="P49" s="1648"/>
      <c r="Q49" s="1648"/>
      <c r="R49" s="1648"/>
      <c r="S49" s="1648"/>
      <c r="T49" s="1648"/>
      <c r="U49" s="1648"/>
      <c r="V49" s="1648"/>
      <c r="W49" s="1648"/>
      <c r="X49" s="1648"/>
      <c r="Y49" s="1648"/>
      <c r="Z49" s="1648"/>
      <c r="AA49" s="1648"/>
      <c r="AB49" s="1648"/>
      <c r="AC49" s="1648"/>
      <c r="AD49" s="1648"/>
      <c r="AE49" s="1648"/>
      <c r="AF49" s="1627"/>
      <c r="AG49" s="1627"/>
      <c r="AH49" s="1627"/>
      <c r="AI49" s="1627"/>
      <c r="AJ49" s="1627"/>
      <c r="AK49" s="1627"/>
      <c r="AL49" s="1627"/>
      <c r="AM49" s="1627"/>
      <c r="AN49" s="1627"/>
      <c r="AO49" s="1627"/>
      <c r="AP49" s="1627"/>
      <c r="AQ49" s="1627"/>
      <c r="AR49" s="1627"/>
      <c r="AS49" s="1627"/>
      <c r="AT49" s="1627"/>
      <c r="AU49" s="1627"/>
      <c r="AV49" s="1627"/>
      <c r="AW49" s="1627"/>
      <c r="AX49" s="1627"/>
      <c r="AY49" s="1627"/>
      <c r="AZ49" s="1627"/>
      <c r="BA49" s="1626"/>
      <c r="BB49" s="1657" t="s">
        <v>1997</v>
      </c>
      <c r="BC49" s="1657">
        <v>1944</v>
      </c>
      <c r="BD49" s="1648"/>
      <c r="BE49" s="1648"/>
      <c r="BF49" s="1648"/>
      <c r="BG49" s="1648"/>
      <c r="BH49" s="1648"/>
      <c r="BI49" s="1648"/>
      <c r="BJ49" s="1648"/>
      <c r="BK49" s="1648"/>
      <c r="BL49" s="1648"/>
      <c r="BM49" s="1648"/>
      <c r="BN49" s="1648"/>
      <c r="BO49" s="1648"/>
      <c r="BP49" s="1648"/>
      <c r="BQ49" s="1648"/>
      <c r="BR49" s="1648"/>
      <c r="BS49" s="1648"/>
      <c r="BT49" s="1648"/>
      <c r="BU49" s="1648"/>
      <c r="BV49" s="1648"/>
      <c r="BW49" s="1648"/>
      <c r="BX49" s="1648"/>
      <c r="BY49" s="1648"/>
      <c r="BZ49" s="1648"/>
      <c r="CA49" s="1648"/>
      <c r="CB49" s="1648"/>
      <c r="CC49" s="1648"/>
      <c r="CD49" s="1648"/>
      <c r="CE49" s="2475"/>
      <c r="CF49" s="1648"/>
      <c r="CG49" s="1625"/>
      <c r="CH49" s="1627"/>
      <c r="CI49" s="1627"/>
      <c r="CJ49" s="1627"/>
      <c r="CK49" s="1627"/>
      <c r="CL49" s="1627"/>
      <c r="CM49" s="1627"/>
      <c r="CN49" s="1627"/>
      <c r="CO49" s="1627"/>
      <c r="CP49" s="1627"/>
      <c r="CQ49" s="1627"/>
      <c r="CR49" s="1627"/>
      <c r="CS49" s="1627"/>
      <c r="CT49" s="1627"/>
      <c r="CU49" s="1627"/>
      <c r="CV49" s="1627"/>
      <c r="CW49" s="1627"/>
      <c r="CX49" s="1627"/>
      <c r="CY49" s="1627"/>
      <c r="CZ49" s="1627"/>
      <c r="DA49" s="1627"/>
    </row>
    <row r="50" spans="1:105">
      <c r="A50" s="1657" t="s">
        <v>2045</v>
      </c>
      <c r="B50" s="1657">
        <v>1945</v>
      </c>
      <c r="C50" s="1648"/>
      <c r="D50" s="1648"/>
      <c r="E50" s="1648"/>
      <c r="F50" s="1648"/>
      <c r="G50" s="1648"/>
      <c r="H50" s="1648"/>
      <c r="I50" s="1648"/>
      <c r="J50" s="1648"/>
      <c r="K50" s="1648"/>
      <c r="L50" s="1648"/>
      <c r="M50" s="1648"/>
      <c r="N50" s="1648"/>
      <c r="O50" s="1648"/>
      <c r="P50" s="1648"/>
      <c r="Q50" s="1648"/>
      <c r="R50" s="1648"/>
      <c r="S50" s="1648"/>
      <c r="T50" s="1648"/>
      <c r="U50" s="1648"/>
      <c r="V50" s="1648"/>
      <c r="W50" s="1648"/>
      <c r="X50" s="1648"/>
      <c r="Y50" s="1648"/>
      <c r="Z50" s="1648"/>
      <c r="AA50" s="1648"/>
      <c r="AB50" s="1648"/>
      <c r="AC50" s="1648"/>
      <c r="AD50" s="1648"/>
      <c r="AE50" s="1648"/>
      <c r="AF50" s="1627"/>
      <c r="AG50" s="1627"/>
      <c r="AH50" s="1627"/>
      <c r="AI50" s="1627"/>
      <c r="AJ50" s="1627"/>
      <c r="AK50" s="1627"/>
      <c r="AL50" s="1627"/>
      <c r="AM50" s="1627"/>
      <c r="AN50" s="1627"/>
      <c r="AO50" s="1627"/>
      <c r="AP50" s="1627"/>
      <c r="AQ50" s="1627"/>
      <c r="AR50" s="1627"/>
      <c r="AS50" s="1627"/>
      <c r="AT50" s="1627"/>
      <c r="AU50" s="1627"/>
      <c r="AV50" s="1627"/>
      <c r="AW50" s="1627"/>
      <c r="AX50" s="1627"/>
      <c r="AY50" s="1627"/>
      <c r="AZ50" s="1627"/>
      <c r="BA50" s="1626"/>
      <c r="BB50" s="1657" t="s">
        <v>2045</v>
      </c>
      <c r="BC50" s="1657">
        <v>1945</v>
      </c>
      <c r="BD50" s="1648"/>
      <c r="BE50" s="1648"/>
      <c r="BF50" s="1648"/>
      <c r="BG50" s="1648"/>
      <c r="BH50" s="1648"/>
      <c r="BI50" s="1648"/>
      <c r="BJ50" s="1648"/>
      <c r="BK50" s="1648"/>
      <c r="BL50" s="1648"/>
      <c r="BM50" s="1648"/>
      <c r="BN50" s="1648"/>
      <c r="BO50" s="1648"/>
      <c r="BP50" s="1648"/>
      <c r="BQ50" s="1648"/>
      <c r="BR50" s="1648"/>
      <c r="BS50" s="1648"/>
      <c r="BT50" s="1648"/>
      <c r="BU50" s="1648"/>
      <c r="BV50" s="1648"/>
      <c r="BW50" s="1648"/>
      <c r="BX50" s="1648"/>
      <c r="BY50" s="1648"/>
      <c r="BZ50" s="1648"/>
      <c r="CA50" s="1648"/>
      <c r="CB50" s="1648"/>
      <c r="CC50" s="1648"/>
      <c r="CD50" s="1648"/>
      <c r="CE50" s="2475"/>
      <c r="CF50" s="1648"/>
      <c r="CG50" s="1625"/>
      <c r="CH50" s="1627"/>
      <c r="CI50" s="1627"/>
      <c r="CJ50" s="1627"/>
      <c r="CK50" s="1627"/>
      <c r="CL50" s="1627"/>
      <c r="CM50" s="1627"/>
      <c r="CN50" s="1627"/>
      <c r="CO50" s="1627"/>
      <c r="CP50" s="1627"/>
      <c r="CQ50" s="1627"/>
      <c r="CR50" s="1627"/>
      <c r="CS50" s="1627"/>
      <c r="CT50" s="1627"/>
      <c r="CU50" s="1627"/>
      <c r="CV50" s="1627"/>
      <c r="CW50" s="1627"/>
      <c r="CX50" s="1627"/>
      <c r="CY50" s="1627"/>
      <c r="CZ50" s="1627"/>
      <c r="DA50" s="1627"/>
    </row>
    <row r="51" spans="1:105">
      <c r="A51" s="1657" t="s">
        <v>2046</v>
      </c>
      <c r="B51" s="1657" t="s">
        <v>1944</v>
      </c>
      <c r="C51" s="1648">
        <v>148394</v>
      </c>
      <c r="D51" s="1648">
        <v>7300</v>
      </c>
      <c r="E51" s="1648">
        <v>2345</v>
      </c>
      <c r="F51" s="1648">
        <v>2301</v>
      </c>
      <c r="G51" s="1648">
        <v>2624</v>
      </c>
      <c r="H51" s="1648">
        <v>3556</v>
      </c>
      <c r="I51" s="1648">
        <v>2912</v>
      </c>
      <c r="J51" s="1648">
        <v>3365</v>
      </c>
      <c r="K51" s="1648">
        <v>4004</v>
      </c>
      <c r="L51" s="1648">
        <v>2550</v>
      </c>
      <c r="M51" s="1648">
        <v>2675</v>
      </c>
      <c r="N51" s="1648">
        <v>3508</v>
      </c>
      <c r="O51" s="1648">
        <v>4008</v>
      </c>
      <c r="P51" s="1648">
        <v>7726</v>
      </c>
      <c r="Q51" s="1648">
        <v>3271</v>
      </c>
      <c r="R51" s="1648">
        <v>5327</v>
      </c>
      <c r="S51" s="1648">
        <v>3507</v>
      </c>
      <c r="T51" s="1648">
        <v>2527</v>
      </c>
      <c r="U51" s="1648">
        <v>1678</v>
      </c>
      <c r="V51" s="1648">
        <v>1400</v>
      </c>
      <c r="W51" s="1648">
        <v>3310</v>
      </c>
      <c r="X51" s="1648">
        <v>2866</v>
      </c>
      <c r="Y51" s="1648">
        <v>4502</v>
      </c>
      <c r="Z51" s="1648">
        <v>5086</v>
      </c>
      <c r="AA51" s="1648">
        <v>2280</v>
      </c>
      <c r="AB51" s="1648">
        <v>1452</v>
      </c>
      <c r="AC51" s="1648">
        <v>2523</v>
      </c>
      <c r="AD51" s="1648">
        <v>4774</v>
      </c>
      <c r="AE51" s="1648">
        <v>5113</v>
      </c>
      <c r="AF51" s="1627">
        <v>1451</v>
      </c>
      <c r="AG51" s="1627">
        <v>1835</v>
      </c>
      <c r="AH51" s="1627">
        <v>1220</v>
      </c>
      <c r="AI51" s="1627">
        <v>2085</v>
      </c>
      <c r="AJ51" s="1627">
        <v>3455</v>
      </c>
      <c r="AK51" s="1627">
        <v>4601</v>
      </c>
      <c r="AL51" s="1627">
        <v>3397</v>
      </c>
      <c r="AM51" s="1627">
        <v>1857</v>
      </c>
      <c r="AN51" s="1627">
        <v>2036</v>
      </c>
      <c r="AO51" s="1627">
        <v>3066</v>
      </c>
      <c r="AP51" s="1627">
        <v>2051</v>
      </c>
      <c r="AQ51" s="1627">
        <v>6078</v>
      </c>
      <c r="AR51" s="1627">
        <v>1814</v>
      </c>
      <c r="AS51" s="1627">
        <v>3849</v>
      </c>
      <c r="AT51" s="1627">
        <v>3615</v>
      </c>
      <c r="AU51" s="1627">
        <v>2818</v>
      </c>
      <c r="AV51" s="1627">
        <v>1658</v>
      </c>
      <c r="AW51" s="1627">
        <v>3018</v>
      </c>
      <c r="AX51" s="1627"/>
      <c r="AY51" s="1627"/>
      <c r="AZ51" s="1627"/>
      <c r="BA51" s="1626"/>
      <c r="BB51" s="1657" t="s">
        <v>2046</v>
      </c>
      <c r="BC51" s="1657" t="s">
        <v>1944</v>
      </c>
      <c r="BD51" s="1648">
        <v>28666</v>
      </c>
      <c r="BE51" s="1648">
        <v>969</v>
      </c>
      <c r="BF51" s="1648">
        <v>522</v>
      </c>
      <c r="BG51" s="1648">
        <v>680</v>
      </c>
      <c r="BH51" s="1648">
        <v>503</v>
      </c>
      <c r="BI51" s="1648">
        <v>778</v>
      </c>
      <c r="BJ51" s="1648">
        <v>560</v>
      </c>
      <c r="BK51" s="1648">
        <v>834</v>
      </c>
      <c r="BL51" s="1648">
        <v>528</v>
      </c>
      <c r="BM51" s="1648">
        <v>411</v>
      </c>
      <c r="BN51" s="1648">
        <v>410</v>
      </c>
      <c r="BO51" s="1648">
        <v>467</v>
      </c>
      <c r="BP51" s="1648">
        <v>547</v>
      </c>
      <c r="BQ51" s="1648">
        <v>1187</v>
      </c>
      <c r="BR51" s="1648">
        <v>567</v>
      </c>
      <c r="BS51" s="1648">
        <v>1000</v>
      </c>
      <c r="BT51" s="1648">
        <v>682</v>
      </c>
      <c r="BU51" s="1648">
        <v>501</v>
      </c>
      <c r="BV51" s="1648">
        <v>386</v>
      </c>
      <c r="BW51" s="1648">
        <v>259</v>
      </c>
      <c r="BX51" s="1648">
        <v>590</v>
      </c>
      <c r="BY51" s="1648">
        <v>601</v>
      </c>
      <c r="BZ51" s="1648">
        <v>1031</v>
      </c>
      <c r="CA51" s="1648">
        <v>902</v>
      </c>
      <c r="CB51" s="1648">
        <v>461</v>
      </c>
      <c r="CC51" s="1648">
        <v>304</v>
      </c>
      <c r="CD51" s="1648">
        <v>496</v>
      </c>
      <c r="CE51" s="2475">
        <v>1145</v>
      </c>
      <c r="CF51" s="1648">
        <v>1058</v>
      </c>
      <c r="CG51" s="1625">
        <v>331</v>
      </c>
      <c r="CH51" s="1627">
        <v>472</v>
      </c>
      <c r="CI51" s="1627">
        <v>277</v>
      </c>
      <c r="CJ51" s="1627">
        <v>480</v>
      </c>
      <c r="CK51" s="1627">
        <v>693</v>
      </c>
      <c r="CL51" s="1627">
        <v>983</v>
      </c>
      <c r="CM51" s="1627">
        <v>624</v>
      </c>
      <c r="CN51" s="1627">
        <v>349</v>
      </c>
      <c r="CO51" s="1627">
        <v>485</v>
      </c>
      <c r="CP51" s="1627">
        <v>741</v>
      </c>
      <c r="CQ51" s="1627">
        <v>458</v>
      </c>
      <c r="CR51" s="1627">
        <v>1136</v>
      </c>
      <c r="CS51" s="1627">
        <v>334</v>
      </c>
      <c r="CT51" s="1627">
        <v>737</v>
      </c>
      <c r="CU51" s="1627">
        <v>592</v>
      </c>
      <c r="CV51" s="1627">
        <v>428</v>
      </c>
      <c r="CW51" s="1627">
        <v>418</v>
      </c>
      <c r="CX51" s="1627">
        <v>749</v>
      </c>
      <c r="CY51" s="1627"/>
      <c r="CZ51" s="1627"/>
      <c r="DA51" s="1627"/>
    </row>
    <row r="52" spans="1:105">
      <c r="A52" s="1657" t="s">
        <v>2002</v>
      </c>
      <c r="B52" s="1657" t="s">
        <v>1945</v>
      </c>
      <c r="C52" s="1648">
        <v>149914</v>
      </c>
      <c r="D52" s="1648">
        <v>7556</v>
      </c>
      <c r="E52" s="1648">
        <v>2508</v>
      </c>
      <c r="F52" s="1648">
        <v>2481</v>
      </c>
      <c r="G52" s="1648">
        <v>2922</v>
      </c>
      <c r="H52" s="1648">
        <v>3528</v>
      </c>
      <c r="I52" s="1648">
        <v>3466</v>
      </c>
      <c r="J52" s="1648">
        <v>3590</v>
      </c>
      <c r="K52" s="1648">
        <v>3565</v>
      </c>
      <c r="L52" s="1648">
        <v>2674</v>
      </c>
      <c r="M52" s="1648">
        <v>2671</v>
      </c>
      <c r="N52" s="1648">
        <v>3799</v>
      </c>
      <c r="O52" s="1648">
        <v>3765</v>
      </c>
      <c r="P52" s="1648">
        <v>9574</v>
      </c>
      <c r="Q52" s="1648">
        <v>4055</v>
      </c>
      <c r="R52" s="1648">
        <v>5868</v>
      </c>
      <c r="S52" s="1648">
        <v>2566</v>
      </c>
      <c r="T52" s="1648">
        <v>2335</v>
      </c>
      <c r="U52" s="1648">
        <v>1456</v>
      </c>
      <c r="V52" s="1648">
        <v>1241</v>
      </c>
      <c r="W52" s="1648">
        <v>3405</v>
      </c>
      <c r="X52" s="1648">
        <v>2524</v>
      </c>
      <c r="Y52" s="1648">
        <v>4878</v>
      </c>
      <c r="Z52" s="1648">
        <v>5432</v>
      </c>
      <c r="AA52" s="1648">
        <v>2471</v>
      </c>
      <c r="AB52" s="1648">
        <v>1360</v>
      </c>
      <c r="AC52" s="1648">
        <v>2700</v>
      </c>
      <c r="AD52" s="1648">
        <v>5266</v>
      </c>
      <c r="AE52" s="1648">
        <v>5151</v>
      </c>
      <c r="AF52" s="1627">
        <v>1529</v>
      </c>
      <c r="AG52" s="1627">
        <v>1765</v>
      </c>
      <c r="AH52" s="1627">
        <v>1065</v>
      </c>
      <c r="AI52" s="1627">
        <v>1861</v>
      </c>
      <c r="AJ52" s="1627">
        <v>2920</v>
      </c>
      <c r="AK52" s="1627">
        <v>4393</v>
      </c>
      <c r="AL52" s="1627">
        <v>2859</v>
      </c>
      <c r="AM52" s="1627">
        <v>1756</v>
      </c>
      <c r="AN52" s="1627">
        <v>1924</v>
      </c>
      <c r="AO52" s="1627">
        <v>2816</v>
      </c>
      <c r="AP52" s="1627">
        <v>1893</v>
      </c>
      <c r="AQ52" s="1627">
        <v>6530</v>
      </c>
      <c r="AR52" s="1627">
        <v>1671</v>
      </c>
      <c r="AS52" s="1627">
        <v>3521</v>
      </c>
      <c r="AT52" s="1627">
        <v>3407</v>
      </c>
      <c r="AU52" s="1627">
        <v>2399</v>
      </c>
      <c r="AV52" s="1627">
        <v>1916</v>
      </c>
      <c r="AW52" s="1627">
        <v>2882</v>
      </c>
      <c r="AX52" s="1627"/>
      <c r="AY52" s="1627"/>
      <c r="AZ52" s="1627"/>
      <c r="BA52" s="1626"/>
      <c r="BB52" s="1657" t="s">
        <v>2002</v>
      </c>
      <c r="BC52" s="1657" t="s">
        <v>1945</v>
      </c>
      <c r="BD52" s="1648">
        <v>17721</v>
      </c>
      <c r="BE52" s="1648">
        <v>707</v>
      </c>
      <c r="BF52" s="1648">
        <v>315</v>
      </c>
      <c r="BG52" s="1648">
        <v>438</v>
      </c>
      <c r="BH52" s="1648">
        <v>315</v>
      </c>
      <c r="BI52" s="1648">
        <v>495</v>
      </c>
      <c r="BJ52" s="1648">
        <v>340</v>
      </c>
      <c r="BK52" s="1648">
        <v>515</v>
      </c>
      <c r="BL52" s="1648">
        <v>231</v>
      </c>
      <c r="BM52" s="1648">
        <v>274</v>
      </c>
      <c r="BN52" s="1648">
        <v>260</v>
      </c>
      <c r="BO52" s="1648">
        <v>337</v>
      </c>
      <c r="BP52" s="1648">
        <v>355</v>
      </c>
      <c r="BQ52" s="1648">
        <v>911</v>
      </c>
      <c r="BR52" s="1648">
        <v>408</v>
      </c>
      <c r="BS52" s="1648">
        <v>603</v>
      </c>
      <c r="BT52" s="1648">
        <v>388</v>
      </c>
      <c r="BU52" s="1648">
        <v>319</v>
      </c>
      <c r="BV52" s="1648">
        <v>196</v>
      </c>
      <c r="BW52" s="1648">
        <v>141</v>
      </c>
      <c r="BX52" s="1648">
        <v>291</v>
      </c>
      <c r="BY52" s="1648">
        <v>310</v>
      </c>
      <c r="BZ52" s="1648">
        <v>567</v>
      </c>
      <c r="CA52" s="1648">
        <v>532</v>
      </c>
      <c r="CB52" s="1648">
        <v>285</v>
      </c>
      <c r="CC52" s="1648">
        <v>145</v>
      </c>
      <c r="CD52" s="1648">
        <v>383</v>
      </c>
      <c r="CE52" s="2475">
        <v>775</v>
      </c>
      <c r="CF52" s="1648">
        <v>677</v>
      </c>
      <c r="CG52" s="1625">
        <v>196</v>
      </c>
      <c r="CH52" s="1627">
        <v>215</v>
      </c>
      <c r="CI52" s="1627">
        <v>161</v>
      </c>
      <c r="CJ52" s="1627">
        <v>261</v>
      </c>
      <c r="CK52" s="1627">
        <v>328</v>
      </c>
      <c r="CL52" s="1627">
        <v>599</v>
      </c>
      <c r="CM52" s="1627">
        <v>377</v>
      </c>
      <c r="CN52" s="1627">
        <v>209</v>
      </c>
      <c r="CO52" s="1627">
        <v>242</v>
      </c>
      <c r="CP52" s="1627">
        <v>376</v>
      </c>
      <c r="CQ52" s="1627">
        <v>254</v>
      </c>
      <c r="CR52" s="1627">
        <v>853</v>
      </c>
      <c r="CS52" s="1627">
        <v>221</v>
      </c>
      <c r="CT52" s="1627">
        <v>465</v>
      </c>
      <c r="CU52" s="1627">
        <v>376</v>
      </c>
      <c r="CV52" s="1627">
        <v>304</v>
      </c>
      <c r="CW52" s="1627">
        <v>308</v>
      </c>
      <c r="CX52" s="1627">
        <v>463</v>
      </c>
      <c r="CY52" s="1627"/>
      <c r="CZ52" s="1627"/>
      <c r="DA52" s="1627"/>
    </row>
    <row r="53" spans="1:105">
      <c r="A53" s="1620" t="s">
        <v>2003</v>
      </c>
      <c r="B53" s="1620">
        <v>1947</v>
      </c>
      <c r="C53" s="1627">
        <v>934170</v>
      </c>
      <c r="D53" s="1627">
        <v>41114</v>
      </c>
      <c r="E53" s="1627">
        <v>14487</v>
      </c>
      <c r="F53" s="1627">
        <v>14708</v>
      </c>
      <c r="G53" s="1627">
        <v>20088</v>
      </c>
      <c r="H53" s="1627">
        <v>16439</v>
      </c>
      <c r="I53" s="1627">
        <v>17599</v>
      </c>
      <c r="J53" s="1627">
        <v>26598</v>
      </c>
      <c r="K53" s="1627">
        <v>22249</v>
      </c>
      <c r="L53" s="1627">
        <v>18610</v>
      </c>
      <c r="M53" s="1627">
        <v>18847</v>
      </c>
      <c r="N53" s="1627">
        <v>24739</v>
      </c>
      <c r="O53" s="1627">
        <v>24266</v>
      </c>
      <c r="P53" s="1627">
        <v>49800</v>
      </c>
      <c r="Q53" s="1627">
        <v>23493</v>
      </c>
      <c r="R53" s="1627">
        <v>34187</v>
      </c>
      <c r="S53" s="1627">
        <v>13638</v>
      </c>
      <c r="T53" s="1627">
        <v>12797</v>
      </c>
      <c r="U53" s="1627">
        <v>10067</v>
      </c>
      <c r="V53" s="1627">
        <v>8527</v>
      </c>
      <c r="W53" s="1627">
        <v>23842</v>
      </c>
      <c r="X53" s="1627">
        <v>19101</v>
      </c>
      <c r="Y53" s="1627">
        <v>29168</v>
      </c>
      <c r="Z53" s="1627">
        <v>35018</v>
      </c>
      <c r="AA53" s="1627">
        <v>16258</v>
      </c>
      <c r="AB53" s="1627">
        <v>9594</v>
      </c>
      <c r="AC53" s="1627">
        <v>18294</v>
      </c>
      <c r="AD53" s="1627">
        <v>34328</v>
      </c>
      <c r="AE53" s="1651">
        <v>32971</v>
      </c>
      <c r="AF53" s="1627">
        <v>9916</v>
      </c>
      <c r="AG53" s="1627">
        <v>11576</v>
      </c>
      <c r="AH53" s="1627">
        <v>7579</v>
      </c>
      <c r="AI53" s="1627">
        <v>12606</v>
      </c>
      <c r="AJ53" s="1627">
        <v>19546</v>
      </c>
      <c r="AK53" s="1627">
        <v>25818</v>
      </c>
      <c r="AL53" s="1627">
        <v>18563</v>
      </c>
      <c r="AM53" s="1627">
        <v>11528</v>
      </c>
      <c r="AN53" s="1627">
        <v>12632</v>
      </c>
      <c r="AO53" s="1627">
        <v>17719</v>
      </c>
      <c r="AP53" s="1627">
        <v>10986</v>
      </c>
      <c r="AQ53" s="1627">
        <v>39288</v>
      </c>
      <c r="AR53" s="1627">
        <v>12133</v>
      </c>
      <c r="AS53" s="1627">
        <v>21054</v>
      </c>
      <c r="AT53" s="1627">
        <v>21688</v>
      </c>
      <c r="AU53" s="1627">
        <v>16306</v>
      </c>
      <c r="AV53" s="1627">
        <v>13153</v>
      </c>
      <c r="AW53" s="1627">
        <v>20708</v>
      </c>
      <c r="AX53" s="1627"/>
      <c r="AY53" s="1627"/>
      <c r="AZ53" s="1627">
        <v>544</v>
      </c>
      <c r="BA53" s="1626"/>
      <c r="BB53" s="1620" t="s">
        <v>2003</v>
      </c>
      <c r="BC53" s="1620">
        <v>1947</v>
      </c>
      <c r="BD53" s="1627">
        <v>79551</v>
      </c>
      <c r="BE53" s="1627">
        <v>3061</v>
      </c>
      <c r="BF53" s="1627">
        <v>1197</v>
      </c>
      <c r="BG53" s="1627">
        <v>1518</v>
      </c>
      <c r="BH53" s="1627">
        <v>1273</v>
      </c>
      <c r="BI53" s="1627">
        <v>2131</v>
      </c>
      <c r="BJ53" s="1627">
        <v>1534</v>
      </c>
      <c r="BK53" s="1627">
        <v>2181</v>
      </c>
      <c r="BL53" s="1627">
        <v>1270</v>
      </c>
      <c r="BM53" s="1627">
        <v>1154</v>
      </c>
      <c r="BN53" s="1627">
        <v>1223</v>
      </c>
      <c r="BO53" s="1627">
        <v>1523</v>
      </c>
      <c r="BP53" s="1627">
        <v>1536</v>
      </c>
      <c r="BQ53" s="1627">
        <v>4661</v>
      </c>
      <c r="BR53" s="1627">
        <v>1928</v>
      </c>
      <c r="BS53" s="1627">
        <v>2660</v>
      </c>
      <c r="BT53" s="1627">
        <v>1512</v>
      </c>
      <c r="BU53" s="1627">
        <v>1234</v>
      </c>
      <c r="BV53" s="1627">
        <v>935</v>
      </c>
      <c r="BW53" s="1627">
        <v>621</v>
      </c>
      <c r="BX53" s="1627">
        <v>1558</v>
      </c>
      <c r="BY53" s="1627">
        <v>1298</v>
      </c>
      <c r="BZ53" s="1627">
        <v>2354</v>
      </c>
      <c r="CA53" s="1627">
        <v>2451</v>
      </c>
      <c r="CB53" s="1627">
        <v>1247</v>
      </c>
      <c r="CC53" s="1627">
        <v>732</v>
      </c>
      <c r="CD53" s="1627">
        <v>1750</v>
      </c>
      <c r="CE53" s="1628">
        <v>3833</v>
      </c>
      <c r="CF53" s="1651">
        <v>3254</v>
      </c>
      <c r="CG53" s="1625">
        <v>822</v>
      </c>
      <c r="CH53" s="1627">
        <v>1089</v>
      </c>
      <c r="CI53" s="1627">
        <v>716</v>
      </c>
      <c r="CJ53" s="1627">
        <v>1177</v>
      </c>
      <c r="CK53" s="1627">
        <v>1639</v>
      </c>
      <c r="CL53" s="1627">
        <v>2678</v>
      </c>
      <c r="CM53" s="1627">
        <v>1823</v>
      </c>
      <c r="CN53" s="1627">
        <v>857</v>
      </c>
      <c r="CO53" s="1627">
        <v>1127</v>
      </c>
      <c r="CP53" s="1627">
        <v>1748</v>
      </c>
      <c r="CQ53" s="1627">
        <v>1089</v>
      </c>
      <c r="CR53" s="1627">
        <v>3918</v>
      </c>
      <c r="CS53" s="1627">
        <v>1031</v>
      </c>
      <c r="CT53" s="1627">
        <v>1916</v>
      </c>
      <c r="CU53" s="1627">
        <v>1803</v>
      </c>
      <c r="CV53" s="1627">
        <v>1333</v>
      </c>
      <c r="CW53" s="1627">
        <v>1111</v>
      </c>
      <c r="CX53" s="1627">
        <v>2045</v>
      </c>
      <c r="CY53" s="1627"/>
      <c r="CZ53" s="1627"/>
      <c r="DA53" s="1627"/>
    </row>
    <row r="54" spans="1:105">
      <c r="A54" s="1620" t="s">
        <v>2004</v>
      </c>
      <c r="B54" s="1620">
        <v>1948</v>
      </c>
      <c r="C54" s="1627">
        <v>953999</v>
      </c>
      <c r="D54" s="1627">
        <v>44771</v>
      </c>
      <c r="E54" s="1627">
        <v>14356</v>
      </c>
      <c r="F54" s="1627">
        <v>14933</v>
      </c>
      <c r="G54" s="1627">
        <v>19651</v>
      </c>
      <c r="H54" s="1627">
        <v>14692</v>
      </c>
      <c r="I54" s="1627">
        <v>16411</v>
      </c>
      <c r="J54" s="1627">
        <v>24992</v>
      </c>
      <c r="K54" s="1627">
        <v>22972</v>
      </c>
      <c r="L54" s="1627">
        <v>18301</v>
      </c>
      <c r="M54" s="1627">
        <v>17782</v>
      </c>
      <c r="N54" s="1627">
        <v>23295</v>
      </c>
      <c r="O54" s="1627">
        <v>22602</v>
      </c>
      <c r="P54" s="1627">
        <v>59128</v>
      </c>
      <c r="Q54" s="1627">
        <v>24649</v>
      </c>
      <c r="R54" s="1627">
        <v>28687</v>
      </c>
      <c r="S54" s="1627">
        <v>11520</v>
      </c>
      <c r="T54" s="1627">
        <v>11401</v>
      </c>
      <c r="U54" s="1627">
        <v>9253</v>
      </c>
      <c r="V54" s="1627">
        <v>8483</v>
      </c>
      <c r="W54" s="1627">
        <v>22719</v>
      </c>
      <c r="X54" s="1627">
        <v>18784</v>
      </c>
      <c r="Y54" s="1627">
        <v>27527</v>
      </c>
      <c r="Z54" s="1627">
        <v>37505</v>
      </c>
      <c r="AA54" s="1627">
        <v>16973</v>
      </c>
      <c r="AB54" s="1627">
        <v>10159</v>
      </c>
      <c r="AC54" s="1627">
        <v>20285</v>
      </c>
      <c r="AD54" s="1627">
        <v>42416</v>
      </c>
      <c r="AE54" s="1651">
        <v>37012</v>
      </c>
      <c r="AF54" s="1627">
        <v>10130</v>
      </c>
      <c r="AG54" s="1627">
        <v>12141</v>
      </c>
      <c r="AH54" s="1627">
        <v>7600</v>
      </c>
      <c r="AI54" s="1627">
        <v>11182</v>
      </c>
      <c r="AJ54" s="1627">
        <v>21086</v>
      </c>
      <c r="AK54" s="1627">
        <v>25853</v>
      </c>
      <c r="AL54" s="1627">
        <v>18657</v>
      </c>
      <c r="AM54" s="1627">
        <v>11815</v>
      </c>
      <c r="AN54" s="1627">
        <v>13248</v>
      </c>
      <c r="AO54" s="1627">
        <v>18598</v>
      </c>
      <c r="AP54" s="1627">
        <v>10975</v>
      </c>
      <c r="AQ54" s="1627">
        <v>42685</v>
      </c>
      <c r="AR54" s="1627">
        <v>12390</v>
      </c>
      <c r="AS54" s="1627">
        <v>20504</v>
      </c>
      <c r="AT54" s="1627">
        <v>22371</v>
      </c>
      <c r="AU54" s="1627">
        <v>16345</v>
      </c>
      <c r="AV54" s="1627">
        <v>14141</v>
      </c>
      <c r="AW54" s="1627">
        <v>22346</v>
      </c>
      <c r="AX54" s="1627"/>
      <c r="AY54" s="1627"/>
      <c r="AZ54" s="1627">
        <v>673</v>
      </c>
      <c r="BA54" s="1626"/>
      <c r="BB54" s="1620" t="s">
        <v>2004</v>
      </c>
      <c r="BC54" s="1620">
        <v>1948</v>
      </c>
      <c r="BD54" s="1627">
        <v>79032</v>
      </c>
      <c r="BE54" s="1627">
        <v>3633</v>
      </c>
      <c r="BF54" s="1627">
        <v>1377</v>
      </c>
      <c r="BG54" s="1627">
        <v>1550</v>
      </c>
      <c r="BH54" s="1627">
        <v>1390</v>
      </c>
      <c r="BI54" s="1627">
        <v>1977</v>
      </c>
      <c r="BJ54" s="1627">
        <v>1564</v>
      </c>
      <c r="BK54" s="1627">
        <v>2081</v>
      </c>
      <c r="BL54" s="1627">
        <v>1248</v>
      </c>
      <c r="BM54" s="1627">
        <v>1163</v>
      </c>
      <c r="BN54" s="1627">
        <v>1341</v>
      </c>
      <c r="BO54" s="1627">
        <v>1550</v>
      </c>
      <c r="BP54" s="1627">
        <v>1634</v>
      </c>
      <c r="BQ54" s="1627">
        <v>5386</v>
      </c>
      <c r="BR54" s="1627">
        <v>2135</v>
      </c>
      <c r="BS54" s="1627">
        <v>2789</v>
      </c>
      <c r="BT54" s="1627">
        <v>1346</v>
      </c>
      <c r="BU54" s="1627">
        <v>1156</v>
      </c>
      <c r="BV54" s="1627">
        <v>834</v>
      </c>
      <c r="BW54" s="1627">
        <v>554</v>
      </c>
      <c r="BX54" s="1627">
        <v>1475</v>
      </c>
      <c r="BY54" s="1627">
        <v>1240</v>
      </c>
      <c r="BZ54" s="1627">
        <v>2264</v>
      </c>
      <c r="CA54" s="1627">
        <v>2507</v>
      </c>
      <c r="CB54" s="1627">
        <v>1182</v>
      </c>
      <c r="CC54" s="1627">
        <v>663</v>
      </c>
      <c r="CD54" s="1627">
        <v>1727</v>
      </c>
      <c r="CE54" s="1628">
        <v>3801</v>
      </c>
      <c r="CF54" s="1651">
        <v>3161</v>
      </c>
      <c r="CG54" s="1625">
        <v>782</v>
      </c>
      <c r="CH54" s="1627">
        <v>1039</v>
      </c>
      <c r="CI54" s="1627">
        <v>678</v>
      </c>
      <c r="CJ54" s="1627">
        <v>966</v>
      </c>
      <c r="CK54" s="1627">
        <v>1574</v>
      </c>
      <c r="CL54" s="1627">
        <v>2401</v>
      </c>
      <c r="CM54" s="1627">
        <v>1679</v>
      </c>
      <c r="CN54" s="1627">
        <v>800</v>
      </c>
      <c r="CO54" s="1627">
        <v>1025</v>
      </c>
      <c r="CP54" s="1627">
        <v>1684</v>
      </c>
      <c r="CQ54" s="1627">
        <v>1106</v>
      </c>
      <c r="CR54" s="1627">
        <v>3827</v>
      </c>
      <c r="CS54" s="1627">
        <v>936</v>
      </c>
      <c r="CT54" s="1627">
        <v>1924</v>
      </c>
      <c r="CU54" s="1627">
        <v>1821</v>
      </c>
      <c r="CV54" s="1627">
        <v>1251</v>
      </c>
      <c r="CW54" s="1627">
        <v>1128</v>
      </c>
      <c r="CX54" s="1627">
        <v>1683</v>
      </c>
      <c r="CY54" s="1627"/>
      <c r="CZ54" s="1627"/>
      <c r="DA54" s="1627"/>
    </row>
    <row r="55" spans="1:105">
      <c r="A55" s="1620" t="s">
        <v>2005</v>
      </c>
      <c r="B55" s="1620">
        <v>1949</v>
      </c>
      <c r="C55" s="1625">
        <v>842170</v>
      </c>
      <c r="D55" s="1625">
        <v>43711</v>
      </c>
      <c r="E55" s="1625">
        <v>14162</v>
      </c>
      <c r="F55" s="1625">
        <v>14694</v>
      </c>
      <c r="G55" s="1625">
        <v>17436</v>
      </c>
      <c r="H55" s="1625">
        <v>14292</v>
      </c>
      <c r="I55" s="1625">
        <v>16803</v>
      </c>
      <c r="J55" s="1625">
        <v>23399</v>
      </c>
      <c r="K55" s="1625">
        <v>20620</v>
      </c>
      <c r="L55" s="1625">
        <v>16190</v>
      </c>
      <c r="M55" s="1625">
        <v>16200</v>
      </c>
      <c r="N55" s="1625">
        <v>21247</v>
      </c>
      <c r="O55" s="1625">
        <v>20076</v>
      </c>
      <c r="P55" s="1625">
        <v>51595</v>
      </c>
      <c r="Q55" s="1625">
        <v>21689</v>
      </c>
      <c r="R55" s="1625">
        <v>25823</v>
      </c>
      <c r="S55" s="1625">
        <v>10220</v>
      </c>
      <c r="T55" s="1625">
        <v>9615</v>
      </c>
      <c r="U55" s="1625">
        <v>8258</v>
      </c>
      <c r="V55" s="1625">
        <v>7733</v>
      </c>
      <c r="W55" s="1625">
        <v>20819</v>
      </c>
      <c r="X55" s="1625">
        <v>15744</v>
      </c>
      <c r="Y55" s="1625">
        <v>23628</v>
      </c>
      <c r="Z55" s="1625">
        <v>31698</v>
      </c>
      <c r="AA55" s="1625">
        <v>14440</v>
      </c>
      <c r="AB55" s="1625">
        <v>8300</v>
      </c>
      <c r="AC55" s="1625">
        <v>16916</v>
      </c>
      <c r="AD55" s="1625">
        <v>37153</v>
      </c>
      <c r="AE55" s="1650">
        <v>32427</v>
      </c>
      <c r="AF55" s="1625">
        <v>8305</v>
      </c>
      <c r="AG55" s="1625">
        <v>10277</v>
      </c>
      <c r="AH55" s="1625">
        <v>6623</v>
      </c>
      <c r="AI55" s="1625">
        <v>9638</v>
      </c>
      <c r="AJ55" s="1625">
        <v>17741</v>
      </c>
      <c r="AK55" s="1625">
        <v>22421</v>
      </c>
      <c r="AL55" s="1625">
        <v>16021</v>
      </c>
      <c r="AM55" s="1625">
        <v>9491</v>
      </c>
      <c r="AN55" s="1625">
        <v>10501</v>
      </c>
      <c r="AO55" s="1625">
        <v>16008</v>
      </c>
      <c r="AP55" s="1625">
        <v>9195</v>
      </c>
      <c r="AQ55" s="1625">
        <v>37782</v>
      </c>
      <c r="AR55" s="1625">
        <v>10941</v>
      </c>
      <c r="AS55" s="1625">
        <v>17674</v>
      </c>
      <c r="AT55" s="1625">
        <v>19461</v>
      </c>
      <c r="AU55" s="1625">
        <v>13387</v>
      </c>
      <c r="AV55" s="1625">
        <v>11951</v>
      </c>
      <c r="AW55" s="1625">
        <v>19020</v>
      </c>
      <c r="AX55" s="1625"/>
      <c r="AY55" s="1625"/>
      <c r="AZ55" s="1627">
        <v>845</v>
      </c>
      <c r="BA55" s="1626"/>
      <c r="BB55" s="1620" t="s">
        <v>2005</v>
      </c>
      <c r="BC55" s="1620">
        <v>1949</v>
      </c>
      <c r="BD55" s="1625">
        <v>82575</v>
      </c>
      <c r="BE55" s="1625">
        <v>4066</v>
      </c>
      <c r="BF55" s="1625">
        <v>1505</v>
      </c>
      <c r="BG55" s="1625">
        <v>1409</v>
      </c>
      <c r="BH55" s="1625">
        <v>1438</v>
      </c>
      <c r="BI55" s="1625">
        <v>1734</v>
      </c>
      <c r="BJ55" s="1625">
        <v>1506</v>
      </c>
      <c r="BK55" s="1625">
        <v>2131</v>
      </c>
      <c r="BL55" s="1625">
        <v>1355</v>
      </c>
      <c r="BM55" s="1625">
        <v>1224</v>
      </c>
      <c r="BN55" s="1625">
        <v>1377</v>
      </c>
      <c r="BO55" s="1625">
        <v>1648</v>
      </c>
      <c r="BP55" s="1625">
        <v>1622</v>
      </c>
      <c r="BQ55" s="1625">
        <v>6066</v>
      </c>
      <c r="BR55" s="1625">
        <v>2220</v>
      </c>
      <c r="BS55" s="1625">
        <v>2642</v>
      </c>
      <c r="BT55" s="1625">
        <v>1202</v>
      </c>
      <c r="BU55" s="1625">
        <v>1112</v>
      </c>
      <c r="BV55" s="1625">
        <v>835</v>
      </c>
      <c r="BW55" s="1625">
        <v>566</v>
      </c>
      <c r="BX55" s="1625">
        <v>1468</v>
      </c>
      <c r="BY55" s="1625">
        <v>1400</v>
      </c>
      <c r="BZ55" s="1625">
        <v>2320</v>
      </c>
      <c r="CA55" s="1625">
        <v>2973</v>
      </c>
      <c r="CB55" s="1625">
        <v>1251</v>
      </c>
      <c r="CC55" s="1625">
        <v>652</v>
      </c>
      <c r="CD55" s="1625">
        <v>1765</v>
      </c>
      <c r="CE55" s="1626">
        <v>4325</v>
      </c>
      <c r="CF55" s="1651">
        <v>3397</v>
      </c>
      <c r="CG55" s="1625">
        <v>803</v>
      </c>
      <c r="CH55" s="1625">
        <v>1047</v>
      </c>
      <c r="CI55" s="1625">
        <v>665</v>
      </c>
      <c r="CJ55" s="1625">
        <v>946</v>
      </c>
      <c r="CK55" s="1625">
        <v>1711</v>
      </c>
      <c r="CL55" s="1625">
        <v>2529</v>
      </c>
      <c r="CM55" s="1625">
        <v>1796</v>
      </c>
      <c r="CN55" s="1625">
        <v>866</v>
      </c>
      <c r="CO55" s="1625">
        <v>1141</v>
      </c>
      <c r="CP55" s="1625">
        <v>1694</v>
      </c>
      <c r="CQ55" s="1625">
        <v>1131</v>
      </c>
      <c r="CR55" s="1625">
        <v>4093</v>
      </c>
      <c r="CS55" s="1625">
        <v>945</v>
      </c>
      <c r="CT55" s="1625">
        <v>2043</v>
      </c>
      <c r="CU55" s="1625">
        <v>1802</v>
      </c>
      <c r="CV55" s="1625">
        <v>1271</v>
      </c>
      <c r="CW55" s="1625">
        <v>1126</v>
      </c>
      <c r="CX55" s="1625">
        <v>1757</v>
      </c>
      <c r="CY55" s="1625"/>
      <c r="CZ55" s="1625"/>
      <c r="DA55" s="1627"/>
    </row>
    <row r="56" spans="1:105">
      <c r="A56" s="1620" t="s">
        <v>2006</v>
      </c>
      <c r="B56" s="1620">
        <v>1950</v>
      </c>
      <c r="C56" s="1625">
        <v>715081</v>
      </c>
      <c r="D56" s="1625">
        <v>39898</v>
      </c>
      <c r="E56" s="1625">
        <v>12366</v>
      </c>
      <c r="F56" s="1625">
        <v>12885</v>
      </c>
      <c r="G56" s="1625">
        <v>15461</v>
      </c>
      <c r="H56" s="1625">
        <v>11845</v>
      </c>
      <c r="I56" s="1625">
        <v>12969</v>
      </c>
      <c r="J56" s="1625">
        <v>19752</v>
      </c>
      <c r="K56" s="1625">
        <v>17913</v>
      </c>
      <c r="L56" s="1625">
        <v>13520</v>
      </c>
      <c r="M56" s="1625">
        <v>12849</v>
      </c>
      <c r="N56" s="1625">
        <v>17211</v>
      </c>
      <c r="O56" s="1625">
        <v>17256</v>
      </c>
      <c r="P56" s="1625">
        <v>51362</v>
      </c>
      <c r="Q56" s="1625">
        <v>20719</v>
      </c>
      <c r="R56" s="1625">
        <v>20223</v>
      </c>
      <c r="S56" s="1625">
        <v>8569</v>
      </c>
      <c r="T56" s="1625">
        <v>7949</v>
      </c>
      <c r="U56" s="1625">
        <v>6787</v>
      </c>
      <c r="V56" s="1625">
        <v>6231</v>
      </c>
      <c r="W56" s="1625">
        <v>16249</v>
      </c>
      <c r="X56" s="1625">
        <v>13073</v>
      </c>
      <c r="Y56" s="1625">
        <v>19919</v>
      </c>
      <c r="Z56" s="1625">
        <v>27783</v>
      </c>
      <c r="AA56" s="1625">
        <v>11782</v>
      </c>
      <c r="AB56" s="1625">
        <v>6743</v>
      </c>
      <c r="AC56" s="1625">
        <v>13643</v>
      </c>
      <c r="AD56" s="1625">
        <v>32422</v>
      </c>
      <c r="AE56" s="1650">
        <v>28686</v>
      </c>
      <c r="AF56" s="1625">
        <v>6768</v>
      </c>
      <c r="AG56" s="1625">
        <v>8290</v>
      </c>
      <c r="AH56" s="1625">
        <v>5406</v>
      </c>
      <c r="AI56" s="1625">
        <v>7487</v>
      </c>
      <c r="AJ56" s="1625">
        <v>14294</v>
      </c>
      <c r="AK56" s="1625">
        <v>17968</v>
      </c>
      <c r="AL56" s="1625">
        <v>13785</v>
      </c>
      <c r="AM56" s="1625">
        <v>7581</v>
      </c>
      <c r="AN56" s="1625">
        <v>8354</v>
      </c>
      <c r="AO56" s="1625">
        <v>13096</v>
      </c>
      <c r="AP56" s="1625">
        <v>7699</v>
      </c>
      <c r="AQ56" s="1625">
        <v>32614</v>
      </c>
      <c r="AR56" s="1625">
        <v>8451</v>
      </c>
      <c r="AS56" s="1625">
        <v>14980</v>
      </c>
      <c r="AT56" s="1625">
        <v>15293</v>
      </c>
      <c r="AU56" s="1625">
        <v>10548</v>
      </c>
      <c r="AV56" s="1625">
        <v>9242</v>
      </c>
      <c r="AW56" s="1625">
        <v>14554</v>
      </c>
      <c r="AX56" s="1625"/>
      <c r="AY56" s="1625"/>
      <c r="AZ56" s="1627">
        <v>2606</v>
      </c>
      <c r="BA56" s="1626"/>
      <c r="BB56" s="1620" t="s">
        <v>2006</v>
      </c>
      <c r="BC56" s="1620">
        <v>1950</v>
      </c>
      <c r="BD56" s="1625">
        <v>83689</v>
      </c>
      <c r="BE56" s="1625">
        <v>4134</v>
      </c>
      <c r="BF56" s="1625">
        <v>1396</v>
      </c>
      <c r="BG56" s="1625">
        <v>1330</v>
      </c>
      <c r="BH56" s="1625">
        <v>1346</v>
      </c>
      <c r="BI56" s="1625">
        <v>1625</v>
      </c>
      <c r="BJ56" s="1625">
        <v>1462</v>
      </c>
      <c r="BK56" s="1625">
        <v>1988</v>
      </c>
      <c r="BL56" s="1625">
        <v>1314</v>
      </c>
      <c r="BM56" s="1625">
        <v>1310</v>
      </c>
      <c r="BN56" s="1625">
        <v>1383</v>
      </c>
      <c r="BO56" s="1625">
        <v>1590</v>
      </c>
      <c r="BP56" s="1625">
        <v>1650</v>
      </c>
      <c r="BQ56" s="1625">
        <v>6646</v>
      </c>
      <c r="BR56" s="1625">
        <v>2262</v>
      </c>
      <c r="BS56" s="1625">
        <v>2456</v>
      </c>
      <c r="BT56" s="1625">
        <v>1117</v>
      </c>
      <c r="BU56" s="1625">
        <v>1079</v>
      </c>
      <c r="BV56" s="1625">
        <v>827</v>
      </c>
      <c r="BW56" s="1625">
        <v>565</v>
      </c>
      <c r="BX56" s="1625">
        <v>1375</v>
      </c>
      <c r="BY56" s="1625">
        <v>1346</v>
      </c>
      <c r="BZ56" s="1625">
        <v>2269</v>
      </c>
      <c r="CA56" s="1625">
        <v>3042</v>
      </c>
      <c r="CB56" s="1625">
        <v>1259</v>
      </c>
      <c r="CC56" s="1625">
        <v>598</v>
      </c>
      <c r="CD56" s="1625">
        <v>1903</v>
      </c>
      <c r="CE56" s="1626">
        <v>4579</v>
      </c>
      <c r="CF56" s="1651">
        <v>3423</v>
      </c>
      <c r="CG56" s="1625">
        <v>810</v>
      </c>
      <c r="CH56" s="1625">
        <v>1006</v>
      </c>
      <c r="CI56" s="1625">
        <v>699</v>
      </c>
      <c r="CJ56" s="1625">
        <v>886</v>
      </c>
      <c r="CK56" s="1625">
        <v>1702</v>
      </c>
      <c r="CL56" s="1625">
        <v>2530</v>
      </c>
      <c r="CM56" s="1625">
        <v>1802</v>
      </c>
      <c r="CN56" s="1625">
        <v>865</v>
      </c>
      <c r="CO56" s="1625">
        <v>1078</v>
      </c>
      <c r="CP56" s="1625">
        <v>1906</v>
      </c>
      <c r="CQ56" s="1625">
        <v>1127</v>
      </c>
      <c r="CR56" s="1625">
        <v>4402</v>
      </c>
      <c r="CS56" s="1625">
        <v>943</v>
      </c>
      <c r="CT56" s="1625">
        <v>2102</v>
      </c>
      <c r="CU56" s="1625">
        <v>1847</v>
      </c>
      <c r="CV56" s="1625">
        <v>1284</v>
      </c>
      <c r="CW56" s="1625">
        <v>1185</v>
      </c>
      <c r="CX56" s="1625">
        <v>1671</v>
      </c>
      <c r="CY56" s="1625"/>
      <c r="CZ56" s="1625"/>
      <c r="DA56" s="1627">
        <v>570</v>
      </c>
    </row>
    <row r="57" spans="1:105">
      <c r="A57" s="1620" t="s">
        <v>2007</v>
      </c>
      <c r="B57" s="1620">
        <v>1951</v>
      </c>
      <c r="C57" s="1625">
        <v>671905</v>
      </c>
      <c r="D57" s="1625">
        <v>39110</v>
      </c>
      <c r="E57" s="1625">
        <v>11649</v>
      </c>
      <c r="F57" s="1625">
        <v>11305</v>
      </c>
      <c r="G57" s="1625">
        <v>13658</v>
      </c>
      <c r="H57" s="1625">
        <v>10930</v>
      </c>
      <c r="I57" s="1625">
        <v>11293</v>
      </c>
      <c r="J57" s="1625">
        <v>16507</v>
      </c>
      <c r="K57" s="1625">
        <v>15704</v>
      </c>
      <c r="L57" s="1625">
        <v>11569</v>
      </c>
      <c r="M57" s="1625">
        <v>11950</v>
      </c>
      <c r="N57" s="1625">
        <v>15310</v>
      </c>
      <c r="O57" s="1625">
        <v>15396</v>
      </c>
      <c r="P57" s="1625">
        <v>54200</v>
      </c>
      <c r="Q57" s="1625">
        <v>22437</v>
      </c>
      <c r="R57" s="1625">
        <v>18814</v>
      </c>
      <c r="S57" s="1625">
        <v>7804</v>
      </c>
      <c r="T57" s="1625">
        <v>7514</v>
      </c>
      <c r="U57" s="1625">
        <v>6175</v>
      </c>
      <c r="V57" s="1625">
        <v>5478</v>
      </c>
      <c r="W57" s="1625">
        <v>14721</v>
      </c>
      <c r="X57" s="1625">
        <v>12185</v>
      </c>
      <c r="Y57" s="1625">
        <v>19173</v>
      </c>
      <c r="Z57" s="1625">
        <v>26648</v>
      </c>
      <c r="AA57" s="1625">
        <v>10780</v>
      </c>
      <c r="AB57" s="1625">
        <v>6227</v>
      </c>
      <c r="AC57" s="1625">
        <v>13168</v>
      </c>
      <c r="AD57" s="1625">
        <v>32692</v>
      </c>
      <c r="AE57" s="1650">
        <v>28609</v>
      </c>
      <c r="AF57" s="1625">
        <v>6215</v>
      </c>
      <c r="AG57" s="1625">
        <v>7766</v>
      </c>
      <c r="AH57" s="1625">
        <v>4963</v>
      </c>
      <c r="AI57" s="1625">
        <v>6900</v>
      </c>
      <c r="AJ57" s="1625">
        <v>13207</v>
      </c>
      <c r="AK57" s="1625">
        <v>17363</v>
      </c>
      <c r="AL57" s="1625">
        <v>12546</v>
      </c>
      <c r="AM57" s="1625">
        <v>7091</v>
      </c>
      <c r="AN57" s="1625">
        <v>7749</v>
      </c>
      <c r="AO57" s="1625">
        <v>11897</v>
      </c>
      <c r="AP57" s="1625">
        <v>6778</v>
      </c>
      <c r="AQ57" s="1625">
        <v>31245</v>
      </c>
      <c r="AR57" s="1625">
        <v>7542</v>
      </c>
      <c r="AS57" s="1625">
        <v>13986</v>
      </c>
      <c r="AT57" s="1625">
        <v>14035</v>
      </c>
      <c r="AU57" s="1625">
        <v>9309</v>
      </c>
      <c r="AV57" s="1625">
        <v>8562</v>
      </c>
      <c r="AW57" s="1625">
        <v>13745</v>
      </c>
      <c r="AX57" s="1625"/>
      <c r="AY57" s="1625"/>
      <c r="AZ57" s="1627"/>
      <c r="BA57" s="1626"/>
      <c r="BB57" s="1620" t="s">
        <v>2007</v>
      </c>
      <c r="BC57" s="1620">
        <v>1951</v>
      </c>
      <c r="BD57" s="1625">
        <v>82331</v>
      </c>
      <c r="BE57" s="1625">
        <v>4289</v>
      </c>
      <c r="BF57" s="1625">
        <v>1503</v>
      </c>
      <c r="BG57" s="1625">
        <v>1318</v>
      </c>
      <c r="BH57" s="1625">
        <v>1286</v>
      </c>
      <c r="BI57" s="1625">
        <v>1487</v>
      </c>
      <c r="BJ57" s="1625">
        <v>1407</v>
      </c>
      <c r="BK57" s="1625">
        <v>1917</v>
      </c>
      <c r="BL57" s="1625">
        <v>1230</v>
      </c>
      <c r="BM57" s="1625">
        <v>1231</v>
      </c>
      <c r="BN57" s="1625">
        <v>1293</v>
      </c>
      <c r="BO57" s="1625">
        <v>1628</v>
      </c>
      <c r="BP57" s="1625">
        <v>1611</v>
      </c>
      <c r="BQ57" s="1625">
        <v>7007</v>
      </c>
      <c r="BR57" s="1625">
        <v>2583</v>
      </c>
      <c r="BS57" s="1625">
        <v>2216</v>
      </c>
      <c r="BT57" s="1625">
        <v>1147</v>
      </c>
      <c r="BU57" s="1625">
        <v>1045</v>
      </c>
      <c r="BV57" s="1625">
        <v>820</v>
      </c>
      <c r="BW57" s="1625">
        <v>505</v>
      </c>
      <c r="BX57" s="1625">
        <v>1281</v>
      </c>
      <c r="BY57" s="1625">
        <v>1283</v>
      </c>
      <c r="BZ57" s="1625">
        <v>2234</v>
      </c>
      <c r="CA57" s="1625">
        <v>2950</v>
      </c>
      <c r="CB57" s="1625">
        <v>1156</v>
      </c>
      <c r="CC57" s="1625">
        <v>578</v>
      </c>
      <c r="CD57" s="1625">
        <v>1813</v>
      </c>
      <c r="CE57" s="1626">
        <v>4861</v>
      </c>
      <c r="CF57" s="1651">
        <v>3591</v>
      </c>
      <c r="CG57" s="1625">
        <v>806</v>
      </c>
      <c r="CH57" s="1625">
        <v>998</v>
      </c>
      <c r="CI57" s="1625">
        <v>642</v>
      </c>
      <c r="CJ57" s="1625">
        <v>774</v>
      </c>
      <c r="CK57" s="1625">
        <v>1649</v>
      </c>
      <c r="CL57" s="1625">
        <v>2480</v>
      </c>
      <c r="CM57" s="1625">
        <v>1855</v>
      </c>
      <c r="CN57" s="1625">
        <v>819</v>
      </c>
      <c r="CO57" s="1625">
        <v>1105</v>
      </c>
      <c r="CP57" s="1625">
        <v>1706</v>
      </c>
      <c r="CQ57" s="1625">
        <v>1163</v>
      </c>
      <c r="CR57" s="1625">
        <v>4355</v>
      </c>
      <c r="CS57" s="1625">
        <v>859</v>
      </c>
      <c r="CT57" s="1625">
        <v>2009</v>
      </c>
      <c r="CU57" s="1625">
        <v>1786</v>
      </c>
      <c r="CV57" s="1625">
        <v>1244</v>
      </c>
      <c r="CW57" s="1625">
        <v>1159</v>
      </c>
      <c r="CX57" s="1625">
        <v>1652</v>
      </c>
      <c r="CY57" s="1625"/>
      <c r="CZ57" s="1625"/>
      <c r="DA57" s="1627"/>
    </row>
    <row r="58" spans="1:105">
      <c r="A58" s="1620" t="s">
        <v>2008</v>
      </c>
      <c r="B58" s="1620">
        <v>1952</v>
      </c>
      <c r="C58" s="1625">
        <v>676995</v>
      </c>
      <c r="D58" s="1625">
        <v>39119</v>
      </c>
      <c r="E58" s="1625">
        <v>11218</v>
      </c>
      <c r="F58" s="1625">
        <v>11279</v>
      </c>
      <c r="G58" s="1625">
        <v>13373</v>
      </c>
      <c r="H58" s="1625">
        <v>10667</v>
      </c>
      <c r="I58" s="1625">
        <v>11182</v>
      </c>
      <c r="J58" s="1625">
        <v>16061</v>
      </c>
      <c r="K58" s="1625">
        <v>15577</v>
      </c>
      <c r="L58" s="1625">
        <v>11707</v>
      </c>
      <c r="M58" s="1625">
        <v>12599</v>
      </c>
      <c r="N58" s="1625">
        <v>16455</v>
      </c>
      <c r="O58" s="1625">
        <v>15779</v>
      </c>
      <c r="P58" s="1625">
        <v>57118</v>
      </c>
      <c r="Q58" s="1625">
        <v>22717</v>
      </c>
      <c r="R58" s="1625">
        <v>18534</v>
      </c>
      <c r="S58" s="1625">
        <v>8163</v>
      </c>
      <c r="T58" s="1625">
        <v>7614</v>
      </c>
      <c r="U58" s="1625">
        <v>6039</v>
      </c>
      <c r="V58" s="1625">
        <v>5684</v>
      </c>
      <c r="W58" s="1625">
        <v>15132</v>
      </c>
      <c r="X58" s="1625">
        <v>12601</v>
      </c>
      <c r="Y58" s="1625">
        <v>19999</v>
      </c>
      <c r="Z58" s="1625">
        <v>27864</v>
      </c>
      <c r="AA58" s="1625">
        <v>11083</v>
      </c>
      <c r="AB58" s="1625">
        <v>6278</v>
      </c>
      <c r="AC58" s="1625">
        <v>13705</v>
      </c>
      <c r="AD58" s="1625">
        <v>33413</v>
      </c>
      <c r="AE58" s="1650">
        <v>28217</v>
      </c>
      <c r="AF58" s="1625">
        <v>6078</v>
      </c>
      <c r="AG58" s="1625">
        <v>7827</v>
      </c>
      <c r="AH58" s="1625">
        <v>4836</v>
      </c>
      <c r="AI58" s="1625">
        <v>6523</v>
      </c>
      <c r="AJ58" s="1625">
        <v>13322</v>
      </c>
      <c r="AK58" s="1625">
        <v>17549</v>
      </c>
      <c r="AL58" s="1625">
        <v>12218</v>
      </c>
      <c r="AM58" s="1625">
        <v>6656</v>
      </c>
      <c r="AN58" s="1625">
        <v>7640</v>
      </c>
      <c r="AO58" s="1625">
        <v>11716</v>
      </c>
      <c r="AP58" s="1625">
        <v>6753</v>
      </c>
      <c r="AQ58" s="1625">
        <v>30985</v>
      </c>
      <c r="AR58" s="1625">
        <v>7306</v>
      </c>
      <c r="AS58" s="1625">
        <v>13553</v>
      </c>
      <c r="AT58" s="1625">
        <v>13657</v>
      </c>
      <c r="AU58" s="1625">
        <v>9286</v>
      </c>
      <c r="AV58" s="1625">
        <v>8544</v>
      </c>
      <c r="AW58" s="1625">
        <v>13369</v>
      </c>
      <c r="AX58" s="1625"/>
      <c r="AY58" s="1625"/>
      <c r="AZ58" s="1627"/>
      <c r="BA58" s="1626"/>
      <c r="BB58" s="1620" t="s">
        <v>2008</v>
      </c>
      <c r="BC58" s="1620">
        <v>1952</v>
      </c>
      <c r="BD58" s="1625">
        <v>79021</v>
      </c>
      <c r="BE58" s="1625">
        <v>4221</v>
      </c>
      <c r="BF58" s="1625">
        <v>1469</v>
      </c>
      <c r="BG58" s="1625">
        <v>1225</v>
      </c>
      <c r="BH58" s="1625">
        <v>1303</v>
      </c>
      <c r="BI58" s="1625">
        <v>1400</v>
      </c>
      <c r="BJ58" s="1625">
        <v>1261</v>
      </c>
      <c r="BK58" s="1625">
        <v>1781</v>
      </c>
      <c r="BL58" s="1625">
        <v>1229</v>
      </c>
      <c r="BM58" s="1625">
        <v>1118</v>
      </c>
      <c r="BN58" s="1625">
        <v>1244</v>
      </c>
      <c r="BO58" s="1625">
        <v>1456</v>
      </c>
      <c r="BP58" s="1625">
        <v>1492</v>
      </c>
      <c r="BQ58" s="1625">
        <v>7005</v>
      </c>
      <c r="BR58" s="1625">
        <v>2395</v>
      </c>
      <c r="BS58" s="1625">
        <v>1958</v>
      </c>
      <c r="BT58" s="1625">
        <v>1053</v>
      </c>
      <c r="BU58" s="1625">
        <v>986</v>
      </c>
      <c r="BV58" s="1625">
        <v>768</v>
      </c>
      <c r="BW58" s="1625">
        <v>489</v>
      </c>
      <c r="BX58" s="1625">
        <v>1160</v>
      </c>
      <c r="BY58" s="1625">
        <v>1221</v>
      </c>
      <c r="BZ58" s="1625">
        <v>2117</v>
      </c>
      <c r="CA58" s="1625">
        <v>2892</v>
      </c>
      <c r="CB58" s="1625">
        <v>1014</v>
      </c>
      <c r="CC58" s="1625">
        <v>610</v>
      </c>
      <c r="CD58" s="1625">
        <v>1788</v>
      </c>
      <c r="CE58" s="1626">
        <v>4588</v>
      </c>
      <c r="CF58" s="1651">
        <v>3594</v>
      </c>
      <c r="CG58" s="1625">
        <v>667</v>
      </c>
      <c r="CH58" s="1625">
        <v>928</v>
      </c>
      <c r="CI58" s="1625">
        <v>572</v>
      </c>
      <c r="CJ58" s="1625">
        <v>789</v>
      </c>
      <c r="CK58" s="1625">
        <v>1570</v>
      </c>
      <c r="CL58" s="1625">
        <v>2476</v>
      </c>
      <c r="CM58" s="1625">
        <v>1750</v>
      </c>
      <c r="CN58" s="1625">
        <v>737</v>
      </c>
      <c r="CO58" s="1625">
        <v>1123</v>
      </c>
      <c r="CP58" s="1625">
        <v>1664</v>
      </c>
      <c r="CQ58" s="1625">
        <v>1124</v>
      </c>
      <c r="CR58" s="1625">
        <v>4396</v>
      </c>
      <c r="CS58" s="1625">
        <v>825</v>
      </c>
      <c r="CT58" s="1625">
        <v>1953</v>
      </c>
      <c r="CU58" s="1625">
        <v>1681</v>
      </c>
      <c r="CV58" s="1625">
        <v>1184</v>
      </c>
      <c r="CW58" s="1625">
        <v>1076</v>
      </c>
      <c r="CX58" s="1625">
        <v>1669</v>
      </c>
      <c r="CY58" s="1625"/>
      <c r="CZ58" s="1625"/>
      <c r="DA58" s="1627"/>
    </row>
    <row r="59" spans="1:105">
      <c r="A59" s="1620" t="s">
        <v>2009</v>
      </c>
      <c r="B59" s="1620">
        <v>1953</v>
      </c>
      <c r="C59" s="1625">
        <v>682077</v>
      </c>
      <c r="D59" s="1625">
        <v>40013</v>
      </c>
      <c r="E59" s="1625">
        <v>10959</v>
      </c>
      <c r="F59" s="1625">
        <v>10947</v>
      </c>
      <c r="G59" s="1625">
        <v>13935</v>
      </c>
      <c r="H59" s="1625">
        <v>10946</v>
      </c>
      <c r="I59" s="1625">
        <v>10943</v>
      </c>
      <c r="J59" s="1625">
        <v>16416</v>
      </c>
      <c r="K59" s="1625">
        <v>15161</v>
      </c>
      <c r="L59" s="1625">
        <v>11599</v>
      </c>
      <c r="M59" s="1625">
        <v>12606</v>
      </c>
      <c r="N59" s="1625">
        <v>16490</v>
      </c>
      <c r="O59" s="1625">
        <v>15679</v>
      </c>
      <c r="P59" s="1625">
        <v>63736</v>
      </c>
      <c r="Q59" s="1625">
        <v>24782</v>
      </c>
      <c r="R59" s="1625">
        <v>18297</v>
      </c>
      <c r="S59" s="1625">
        <v>7923</v>
      </c>
      <c r="T59" s="1625">
        <v>7354</v>
      </c>
      <c r="U59" s="1625">
        <v>5859</v>
      </c>
      <c r="V59" s="1625">
        <v>5774</v>
      </c>
      <c r="W59" s="1625">
        <v>15326</v>
      </c>
      <c r="X59" s="1625">
        <v>12637</v>
      </c>
      <c r="Y59" s="1625">
        <v>20172</v>
      </c>
      <c r="Z59" s="1625">
        <v>28720</v>
      </c>
      <c r="AA59" s="1625">
        <v>11239</v>
      </c>
      <c r="AB59" s="1625">
        <v>6229</v>
      </c>
      <c r="AC59" s="1625">
        <v>13388</v>
      </c>
      <c r="AD59" s="1625">
        <v>34547</v>
      </c>
      <c r="AE59" s="1650">
        <v>28101</v>
      </c>
      <c r="AF59" s="1625">
        <v>5838</v>
      </c>
      <c r="AG59" s="1625">
        <v>7532</v>
      </c>
      <c r="AH59" s="1625">
        <v>4694</v>
      </c>
      <c r="AI59" s="1625">
        <v>6305</v>
      </c>
      <c r="AJ59" s="1625">
        <v>12710</v>
      </c>
      <c r="AK59" s="1625">
        <v>16774</v>
      </c>
      <c r="AL59" s="1625">
        <v>11884</v>
      </c>
      <c r="AM59" s="1625">
        <v>6395</v>
      </c>
      <c r="AN59" s="1625">
        <v>7245</v>
      </c>
      <c r="AO59" s="1625">
        <v>11145</v>
      </c>
      <c r="AP59" s="1625">
        <v>6807</v>
      </c>
      <c r="AQ59" s="1625">
        <v>30369</v>
      </c>
      <c r="AR59" s="1625">
        <v>7140</v>
      </c>
      <c r="AS59" s="1625">
        <v>13352</v>
      </c>
      <c r="AT59" s="1625">
        <v>13167</v>
      </c>
      <c r="AU59" s="1625">
        <v>9105</v>
      </c>
      <c r="AV59" s="1625">
        <v>8468</v>
      </c>
      <c r="AW59" s="1625">
        <v>13369</v>
      </c>
      <c r="AX59" s="1625"/>
      <c r="AY59" s="1625"/>
      <c r="AZ59" s="1627"/>
      <c r="BA59" s="1626"/>
      <c r="BB59" s="1620" t="s">
        <v>2009</v>
      </c>
      <c r="BC59" s="1620">
        <v>1953</v>
      </c>
      <c r="BD59" s="1625">
        <v>75255</v>
      </c>
      <c r="BE59" s="1625">
        <v>4322</v>
      </c>
      <c r="BF59" s="1625">
        <v>1370</v>
      </c>
      <c r="BG59" s="1625">
        <v>1087</v>
      </c>
      <c r="BH59" s="1625">
        <v>1235</v>
      </c>
      <c r="BI59" s="1625">
        <v>1224</v>
      </c>
      <c r="BJ59" s="1625">
        <v>1165</v>
      </c>
      <c r="BK59" s="1625">
        <v>1678</v>
      </c>
      <c r="BL59" s="1625">
        <v>1187</v>
      </c>
      <c r="BM59" s="1625">
        <v>1082</v>
      </c>
      <c r="BN59" s="1625">
        <v>1190</v>
      </c>
      <c r="BO59" s="1625">
        <v>1488</v>
      </c>
      <c r="BP59" s="1625">
        <v>1399</v>
      </c>
      <c r="BQ59" s="1625">
        <v>6904</v>
      </c>
      <c r="BR59" s="1625">
        <v>2476</v>
      </c>
      <c r="BS59" s="1625">
        <v>1931</v>
      </c>
      <c r="BT59" s="1625">
        <v>1007</v>
      </c>
      <c r="BU59" s="1625">
        <v>908</v>
      </c>
      <c r="BV59" s="1625">
        <v>713</v>
      </c>
      <c r="BW59" s="1625">
        <v>441</v>
      </c>
      <c r="BX59" s="1625">
        <v>1146</v>
      </c>
      <c r="BY59" s="1625">
        <v>1235</v>
      </c>
      <c r="BZ59" s="1625">
        <v>2047</v>
      </c>
      <c r="CA59" s="1625">
        <v>2827</v>
      </c>
      <c r="CB59" s="1625">
        <v>961</v>
      </c>
      <c r="CC59" s="1625">
        <v>517</v>
      </c>
      <c r="CD59" s="1625">
        <v>1591</v>
      </c>
      <c r="CE59" s="1626">
        <v>4584</v>
      </c>
      <c r="CF59" s="1651">
        <v>3327</v>
      </c>
      <c r="CG59" s="1625">
        <v>662</v>
      </c>
      <c r="CH59" s="1625">
        <v>864</v>
      </c>
      <c r="CI59" s="1625">
        <v>579</v>
      </c>
      <c r="CJ59" s="1625">
        <v>707</v>
      </c>
      <c r="CK59" s="1625">
        <v>1460</v>
      </c>
      <c r="CL59" s="1625">
        <v>2270</v>
      </c>
      <c r="CM59" s="1625">
        <v>1726</v>
      </c>
      <c r="CN59" s="1625">
        <v>724</v>
      </c>
      <c r="CO59" s="1625">
        <v>941</v>
      </c>
      <c r="CP59" s="1625">
        <v>1470</v>
      </c>
      <c r="CQ59" s="1625">
        <v>1041</v>
      </c>
      <c r="CR59" s="1625">
        <v>4030</v>
      </c>
      <c r="CS59" s="1625">
        <v>826</v>
      </c>
      <c r="CT59" s="1625">
        <v>1851</v>
      </c>
      <c r="CU59" s="1625">
        <v>1492</v>
      </c>
      <c r="CV59" s="1625">
        <v>1102</v>
      </c>
      <c r="CW59" s="1625">
        <v>1023</v>
      </c>
      <c r="CX59" s="1625">
        <v>1445</v>
      </c>
      <c r="CY59" s="1625"/>
      <c r="CZ59" s="1625"/>
      <c r="DA59" s="1627"/>
    </row>
    <row r="60" spans="1:105">
      <c r="A60" s="1620" t="s">
        <v>2010</v>
      </c>
      <c r="B60" s="1620">
        <v>1954</v>
      </c>
      <c r="C60" s="1625">
        <v>697809</v>
      </c>
      <c r="D60" s="1625">
        <v>39739</v>
      </c>
      <c r="E60" s="1625">
        <v>11337</v>
      </c>
      <c r="F60" s="1625">
        <v>11396</v>
      </c>
      <c r="G60" s="1625">
        <v>13762</v>
      </c>
      <c r="H60" s="1625">
        <v>11287</v>
      </c>
      <c r="I60" s="1625">
        <v>10774</v>
      </c>
      <c r="J60" s="1625">
        <v>15635</v>
      </c>
      <c r="K60" s="1625">
        <v>14471</v>
      </c>
      <c r="L60" s="1625">
        <v>10826</v>
      </c>
      <c r="M60" s="1625">
        <v>11947</v>
      </c>
      <c r="N60" s="1625">
        <v>16682</v>
      </c>
      <c r="O60" s="1625">
        <v>15924</v>
      </c>
      <c r="P60" s="1625">
        <v>69486</v>
      </c>
      <c r="Q60" s="1625">
        <v>25745</v>
      </c>
      <c r="R60" s="1625">
        <v>18296</v>
      </c>
      <c r="S60" s="1625">
        <v>7831</v>
      </c>
      <c r="T60" s="1625">
        <v>7425</v>
      </c>
      <c r="U60" s="1625">
        <v>6020</v>
      </c>
      <c r="V60" s="1625">
        <v>5493</v>
      </c>
      <c r="W60" s="1625">
        <v>15189</v>
      </c>
      <c r="X60" s="1625">
        <v>12743</v>
      </c>
      <c r="Y60" s="1625">
        <v>20462</v>
      </c>
      <c r="Z60" s="1625">
        <v>29641</v>
      </c>
      <c r="AA60" s="1625">
        <v>11374</v>
      </c>
      <c r="AB60" s="1625">
        <v>6270</v>
      </c>
      <c r="AC60" s="1625">
        <v>14109</v>
      </c>
      <c r="AD60" s="1625">
        <v>35809</v>
      </c>
      <c r="AE60" s="1650">
        <v>28987</v>
      </c>
      <c r="AF60" s="1625">
        <v>6152</v>
      </c>
      <c r="AG60" s="1625">
        <v>7792</v>
      </c>
      <c r="AH60" s="1625">
        <v>4677</v>
      </c>
      <c r="AI60" s="1625">
        <v>6509</v>
      </c>
      <c r="AJ60" s="1625">
        <v>12755</v>
      </c>
      <c r="AK60" s="1625">
        <v>17154</v>
      </c>
      <c r="AL60" s="1625">
        <v>12196</v>
      </c>
      <c r="AM60" s="1625">
        <v>6797</v>
      </c>
      <c r="AN60" s="1625">
        <v>7251</v>
      </c>
      <c r="AO60" s="1625">
        <v>11767</v>
      </c>
      <c r="AP60" s="1625">
        <v>7044</v>
      </c>
      <c r="AQ60" s="1625">
        <v>30627</v>
      </c>
      <c r="AR60" s="1625">
        <v>7229</v>
      </c>
      <c r="AS60" s="1625">
        <v>13123</v>
      </c>
      <c r="AT60" s="1625">
        <v>13923</v>
      </c>
      <c r="AU60" s="1625">
        <v>9550</v>
      </c>
      <c r="AV60" s="1625">
        <v>9003</v>
      </c>
      <c r="AW60" s="1625">
        <v>15600</v>
      </c>
      <c r="AX60" s="1625"/>
      <c r="AY60" s="1625"/>
      <c r="AZ60" s="1627"/>
      <c r="BA60" s="1626"/>
      <c r="BB60" s="1620" t="s">
        <v>2010</v>
      </c>
      <c r="BC60" s="1620">
        <v>1954</v>
      </c>
      <c r="BD60" s="1625">
        <v>76759</v>
      </c>
      <c r="BE60" s="1625">
        <v>4350</v>
      </c>
      <c r="BF60" s="1625">
        <v>1432</v>
      </c>
      <c r="BG60" s="1625">
        <v>1139</v>
      </c>
      <c r="BH60" s="1625">
        <v>1271</v>
      </c>
      <c r="BI60" s="1625">
        <v>1231</v>
      </c>
      <c r="BJ60" s="1625">
        <v>1105</v>
      </c>
      <c r="BK60" s="1625">
        <v>1678</v>
      </c>
      <c r="BL60" s="1625">
        <v>1112</v>
      </c>
      <c r="BM60" s="1625">
        <v>1070</v>
      </c>
      <c r="BN60" s="1625">
        <v>1184</v>
      </c>
      <c r="BO60" s="1625">
        <v>1392</v>
      </c>
      <c r="BP60" s="1625">
        <v>1398</v>
      </c>
      <c r="BQ60" s="1625">
        <v>7573</v>
      </c>
      <c r="BR60" s="1625">
        <v>2729</v>
      </c>
      <c r="BS60" s="1625">
        <v>1777</v>
      </c>
      <c r="BT60" s="1625">
        <v>940</v>
      </c>
      <c r="BU60" s="1625">
        <v>930</v>
      </c>
      <c r="BV60" s="1625">
        <v>665</v>
      </c>
      <c r="BW60" s="1625">
        <v>480</v>
      </c>
      <c r="BX60" s="1625">
        <v>1144</v>
      </c>
      <c r="BY60" s="1625">
        <v>1161</v>
      </c>
      <c r="BZ60" s="1625">
        <v>2105</v>
      </c>
      <c r="CA60" s="1625">
        <v>2869</v>
      </c>
      <c r="CB60" s="1625">
        <v>1007</v>
      </c>
      <c r="CC60" s="1625">
        <v>513</v>
      </c>
      <c r="CD60" s="1625">
        <v>1673</v>
      </c>
      <c r="CE60" s="1626">
        <v>4748</v>
      </c>
      <c r="CF60" s="1651">
        <v>3484</v>
      </c>
      <c r="CG60" s="1625">
        <v>616</v>
      </c>
      <c r="CH60" s="1625">
        <v>816</v>
      </c>
      <c r="CI60" s="1625">
        <v>538</v>
      </c>
      <c r="CJ60" s="1625">
        <v>697</v>
      </c>
      <c r="CK60" s="1625">
        <v>1547</v>
      </c>
      <c r="CL60" s="1625">
        <v>2388</v>
      </c>
      <c r="CM60" s="1625">
        <v>1756</v>
      </c>
      <c r="CN60" s="1625">
        <v>674</v>
      </c>
      <c r="CO60" s="1625">
        <v>924</v>
      </c>
      <c r="CP60" s="1625">
        <v>1497</v>
      </c>
      <c r="CQ60" s="1625">
        <v>1114</v>
      </c>
      <c r="CR60" s="1625">
        <v>4287</v>
      </c>
      <c r="CS60" s="1625">
        <v>820</v>
      </c>
      <c r="CT60" s="1625">
        <v>1807</v>
      </c>
      <c r="CU60" s="1625">
        <v>1474</v>
      </c>
      <c r="CV60" s="1625">
        <v>1054</v>
      </c>
      <c r="CW60" s="1625">
        <v>999</v>
      </c>
      <c r="CX60" s="1625">
        <v>1591</v>
      </c>
      <c r="CY60" s="1625"/>
      <c r="CZ60" s="1625"/>
      <c r="DA60" s="1627"/>
    </row>
    <row r="61" spans="1:105">
      <c r="A61" s="1620" t="s">
        <v>2011</v>
      </c>
      <c r="B61" s="1620">
        <v>1955</v>
      </c>
      <c r="C61" s="1625">
        <v>714861</v>
      </c>
      <c r="D61" s="1625">
        <v>39471</v>
      </c>
      <c r="E61" s="1625">
        <v>11213</v>
      </c>
      <c r="F61" s="1625">
        <v>10930</v>
      </c>
      <c r="G61" s="1625">
        <v>13623</v>
      </c>
      <c r="H61" s="1625">
        <v>10694</v>
      </c>
      <c r="I61" s="1625">
        <v>10660</v>
      </c>
      <c r="J61" s="1625">
        <v>15528</v>
      </c>
      <c r="K61" s="1625">
        <v>14684</v>
      </c>
      <c r="L61" s="1625">
        <v>11186</v>
      </c>
      <c r="M61" s="1625">
        <v>12249</v>
      </c>
      <c r="N61" s="1625">
        <v>17330</v>
      </c>
      <c r="O61" s="1625">
        <v>16322</v>
      </c>
      <c r="P61" s="1625">
        <v>74447</v>
      </c>
      <c r="Q61" s="1625">
        <v>26627</v>
      </c>
      <c r="R61" s="1625">
        <v>19456</v>
      </c>
      <c r="S61" s="1625">
        <v>8163</v>
      </c>
      <c r="T61" s="1625">
        <v>7413</v>
      </c>
      <c r="U61" s="1625">
        <v>5862</v>
      </c>
      <c r="V61" s="1625">
        <v>5835</v>
      </c>
      <c r="W61" s="1625">
        <v>16221</v>
      </c>
      <c r="X61" s="1625">
        <v>12792</v>
      </c>
      <c r="Y61" s="1625">
        <v>21710</v>
      </c>
      <c r="Z61" s="1625">
        <v>30961</v>
      </c>
      <c r="AA61" s="1625">
        <v>11930</v>
      </c>
      <c r="AB61" s="1625">
        <v>6496</v>
      </c>
      <c r="AC61" s="1625">
        <v>14079</v>
      </c>
      <c r="AD61" s="1625">
        <v>38674</v>
      </c>
      <c r="AE61" s="1650">
        <v>29964</v>
      </c>
      <c r="AF61" s="1625">
        <v>6051</v>
      </c>
      <c r="AG61" s="1625">
        <v>8771</v>
      </c>
      <c r="AH61" s="1625">
        <v>4445</v>
      </c>
      <c r="AI61" s="1625">
        <v>6559</v>
      </c>
      <c r="AJ61" s="1625">
        <v>13306</v>
      </c>
      <c r="AK61" s="1625">
        <v>17258</v>
      </c>
      <c r="AL61" s="1625">
        <v>12651</v>
      </c>
      <c r="AM61" s="1625">
        <v>6757</v>
      </c>
      <c r="AN61" s="1625">
        <v>7388</v>
      </c>
      <c r="AO61" s="1625">
        <v>11728</v>
      </c>
      <c r="AP61" s="1625">
        <v>7161</v>
      </c>
      <c r="AQ61" s="1625">
        <v>31424</v>
      </c>
      <c r="AR61" s="1625">
        <v>7134</v>
      </c>
      <c r="AS61" s="1625">
        <v>12886</v>
      </c>
      <c r="AT61" s="1625">
        <v>13987</v>
      </c>
      <c r="AU61" s="1625">
        <v>9307</v>
      </c>
      <c r="AV61" s="1625">
        <v>8666</v>
      </c>
      <c r="AW61" s="1625">
        <v>14862</v>
      </c>
      <c r="AX61" s="1625"/>
      <c r="AY61" s="1625"/>
      <c r="AZ61" s="1627"/>
      <c r="BA61" s="1626"/>
      <c r="BB61" s="1620" t="s">
        <v>2011</v>
      </c>
      <c r="BC61" s="1620">
        <v>1955</v>
      </c>
      <c r="BD61" s="1625">
        <v>75267</v>
      </c>
      <c r="BE61" s="1625">
        <v>4620</v>
      </c>
      <c r="BF61" s="1625">
        <v>1329</v>
      </c>
      <c r="BG61" s="1625">
        <v>1085</v>
      </c>
      <c r="BH61" s="1625">
        <v>1196</v>
      </c>
      <c r="BI61" s="1625">
        <v>1173</v>
      </c>
      <c r="BJ61" s="1625">
        <v>1007</v>
      </c>
      <c r="BK61" s="1625">
        <v>1584</v>
      </c>
      <c r="BL61" s="1625">
        <v>1046</v>
      </c>
      <c r="BM61" s="1625">
        <v>1039</v>
      </c>
      <c r="BN61" s="1625">
        <v>1077</v>
      </c>
      <c r="BO61" s="1625">
        <v>1340</v>
      </c>
      <c r="BP61" s="1625">
        <v>1352</v>
      </c>
      <c r="BQ61" s="1625">
        <v>7429</v>
      </c>
      <c r="BR61" s="1625">
        <v>2632</v>
      </c>
      <c r="BS61" s="1625">
        <v>1702</v>
      </c>
      <c r="BT61" s="1625">
        <v>877</v>
      </c>
      <c r="BU61" s="1625">
        <v>824</v>
      </c>
      <c r="BV61" s="1625">
        <v>684</v>
      </c>
      <c r="BW61" s="1625">
        <v>435</v>
      </c>
      <c r="BX61" s="1625">
        <v>1080</v>
      </c>
      <c r="BY61" s="1625">
        <v>1112</v>
      </c>
      <c r="BZ61" s="1625">
        <v>1955</v>
      </c>
      <c r="CA61" s="1625">
        <v>2767</v>
      </c>
      <c r="CB61" s="1625">
        <v>1016</v>
      </c>
      <c r="CC61" s="1625">
        <v>480</v>
      </c>
      <c r="CD61" s="1625">
        <v>1630</v>
      </c>
      <c r="CE61" s="1626">
        <v>4618</v>
      </c>
      <c r="CF61" s="1651">
        <v>3255</v>
      </c>
      <c r="CG61" s="1625">
        <v>657</v>
      </c>
      <c r="CH61" s="1625">
        <v>914</v>
      </c>
      <c r="CI61" s="1625">
        <v>578</v>
      </c>
      <c r="CJ61" s="1625">
        <v>676</v>
      </c>
      <c r="CK61" s="1625">
        <v>1518</v>
      </c>
      <c r="CL61" s="1625">
        <v>2448</v>
      </c>
      <c r="CM61" s="1625">
        <v>1726</v>
      </c>
      <c r="CN61" s="1625">
        <v>712</v>
      </c>
      <c r="CO61" s="1625">
        <v>900</v>
      </c>
      <c r="CP61" s="1625">
        <v>1550</v>
      </c>
      <c r="CQ61" s="1625">
        <v>1100</v>
      </c>
      <c r="CR61" s="1625">
        <v>4336</v>
      </c>
      <c r="CS61" s="1625">
        <v>805</v>
      </c>
      <c r="CT61" s="1625">
        <v>1761</v>
      </c>
      <c r="CU61" s="1625">
        <v>1421</v>
      </c>
      <c r="CV61" s="1625">
        <v>1122</v>
      </c>
      <c r="CW61" s="1625">
        <v>1045</v>
      </c>
      <c r="CX61" s="1625">
        <v>1654</v>
      </c>
      <c r="CY61" s="1625"/>
      <c r="CZ61" s="1625"/>
      <c r="DA61" s="1627"/>
    </row>
    <row r="62" spans="1:105">
      <c r="A62" s="1620" t="s">
        <v>2012</v>
      </c>
      <c r="B62" s="1620">
        <v>1956</v>
      </c>
      <c r="C62" s="1625">
        <v>715934</v>
      </c>
      <c r="D62" s="1625">
        <v>41247</v>
      </c>
      <c r="E62" s="1625">
        <v>11489</v>
      </c>
      <c r="F62" s="1625">
        <v>11187</v>
      </c>
      <c r="G62" s="1625">
        <v>14271</v>
      </c>
      <c r="H62" s="1625">
        <v>10924</v>
      </c>
      <c r="I62" s="1625">
        <v>10543</v>
      </c>
      <c r="J62" s="1625">
        <v>16122</v>
      </c>
      <c r="K62" s="1625">
        <v>15204</v>
      </c>
      <c r="L62" s="1625">
        <v>11449</v>
      </c>
      <c r="M62" s="1625">
        <v>11588</v>
      </c>
      <c r="N62" s="1625">
        <v>16768</v>
      </c>
      <c r="O62" s="1625">
        <v>16378</v>
      </c>
      <c r="P62" s="1625">
        <v>76970</v>
      </c>
      <c r="Q62" s="1625">
        <v>25690</v>
      </c>
      <c r="R62" s="1625">
        <v>17771</v>
      </c>
      <c r="S62" s="1625">
        <v>7919</v>
      </c>
      <c r="T62" s="1625">
        <v>7494</v>
      </c>
      <c r="U62" s="1625">
        <v>5791</v>
      </c>
      <c r="V62" s="1625">
        <v>5357</v>
      </c>
      <c r="W62" s="1625">
        <v>14344</v>
      </c>
      <c r="X62" s="1625">
        <v>12563</v>
      </c>
      <c r="Y62" s="1625">
        <v>21187</v>
      </c>
      <c r="Z62" s="1625">
        <v>30891</v>
      </c>
      <c r="AA62" s="1625">
        <v>11629</v>
      </c>
      <c r="AB62" s="1625">
        <v>6336</v>
      </c>
      <c r="AC62" s="1625">
        <v>14488</v>
      </c>
      <c r="AD62" s="1625">
        <v>40502</v>
      </c>
      <c r="AE62" s="1650">
        <v>30719</v>
      </c>
      <c r="AF62" s="1625">
        <v>6303</v>
      </c>
      <c r="AG62" s="1625">
        <v>8392</v>
      </c>
      <c r="AH62" s="1625">
        <v>4618</v>
      </c>
      <c r="AI62" s="1625">
        <v>6615</v>
      </c>
      <c r="AJ62" s="1625">
        <v>13696</v>
      </c>
      <c r="AK62" s="1625">
        <v>16966</v>
      </c>
      <c r="AL62" s="1625">
        <v>12395</v>
      </c>
      <c r="AM62" s="1625">
        <v>6759</v>
      </c>
      <c r="AN62" s="1625">
        <v>7566</v>
      </c>
      <c r="AO62" s="1625">
        <v>11933</v>
      </c>
      <c r="AP62" s="1625">
        <v>7078</v>
      </c>
      <c r="AQ62" s="1625">
        <v>30776</v>
      </c>
      <c r="AR62" s="1625">
        <v>6815</v>
      </c>
      <c r="AS62" s="1625">
        <v>12375</v>
      </c>
      <c r="AT62" s="1625">
        <v>13803</v>
      </c>
      <c r="AU62" s="1625">
        <v>9241</v>
      </c>
      <c r="AV62" s="1625">
        <v>9158</v>
      </c>
      <c r="AW62" s="1625">
        <v>14624</v>
      </c>
      <c r="AX62" s="1625"/>
      <c r="AY62" s="1625"/>
      <c r="AZ62" s="1627"/>
      <c r="BA62" s="1626"/>
      <c r="BB62" s="1620" t="s">
        <v>2012</v>
      </c>
      <c r="BC62" s="1620">
        <v>1956</v>
      </c>
      <c r="BD62" s="1625">
        <v>72040</v>
      </c>
      <c r="BE62" s="1625">
        <v>4433</v>
      </c>
      <c r="BF62" s="1625">
        <v>1433</v>
      </c>
      <c r="BG62" s="1625">
        <v>993</v>
      </c>
      <c r="BH62" s="1625">
        <v>1184</v>
      </c>
      <c r="BI62" s="1625">
        <v>1154</v>
      </c>
      <c r="BJ62" s="1625">
        <v>994</v>
      </c>
      <c r="BK62" s="1625">
        <v>1499</v>
      </c>
      <c r="BL62" s="1625">
        <v>1000</v>
      </c>
      <c r="BM62" s="1625">
        <v>958</v>
      </c>
      <c r="BN62" s="1625">
        <v>1096</v>
      </c>
      <c r="BO62" s="1625">
        <v>1252</v>
      </c>
      <c r="BP62" s="1625">
        <v>1304</v>
      </c>
      <c r="BQ62" s="1625">
        <v>7285</v>
      </c>
      <c r="BR62" s="1625">
        <v>2634</v>
      </c>
      <c r="BS62" s="1625">
        <v>1659</v>
      </c>
      <c r="BT62" s="1625">
        <v>791</v>
      </c>
      <c r="BU62" s="1625">
        <v>863</v>
      </c>
      <c r="BV62" s="1625">
        <v>582</v>
      </c>
      <c r="BW62" s="1625">
        <v>444</v>
      </c>
      <c r="BX62" s="1625">
        <v>931</v>
      </c>
      <c r="BY62" s="1625">
        <v>1076</v>
      </c>
      <c r="BZ62" s="1625">
        <v>1970</v>
      </c>
      <c r="CA62" s="1625">
        <v>2656</v>
      </c>
      <c r="CB62" s="1625">
        <v>919</v>
      </c>
      <c r="CC62" s="1625">
        <v>508</v>
      </c>
      <c r="CD62" s="1625">
        <v>1560</v>
      </c>
      <c r="CE62" s="1626">
        <v>4395</v>
      </c>
      <c r="CF62" s="1651">
        <v>3201</v>
      </c>
      <c r="CG62" s="1625">
        <v>607</v>
      </c>
      <c r="CH62" s="1625">
        <v>894</v>
      </c>
      <c r="CI62" s="1625">
        <v>496</v>
      </c>
      <c r="CJ62" s="1625">
        <v>621</v>
      </c>
      <c r="CK62" s="1625">
        <v>1417</v>
      </c>
      <c r="CL62" s="1625">
        <v>2162</v>
      </c>
      <c r="CM62" s="1625">
        <v>1664</v>
      </c>
      <c r="CN62" s="1625">
        <v>614</v>
      </c>
      <c r="CO62" s="1625">
        <v>799</v>
      </c>
      <c r="CP62" s="1625">
        <v>1458</v>
      </c>
      <c r="CQ62" s="1625">
        <v>1071</v>
      </c>
      <c r="CR62" s="1625">
        <v>3980</v>
      </c>
      <c r="CS62" s="1625">
        <v>717</v>
      </c>
      <c r="CT62" s="1625">
        <v>1674</v>
      </c>
      <c r="CU62" s="1625">
        <v>1492</v>
      </c>
      <c r="CV62" s="1625">
        <v>959</v>
      </c>
      <c r="CW62" s="1625">
        <v>991</v>
      </c>
      <c r="CX62" s="1625">
        <v>1650</v>
      </c>
      <c r="CY62" s="1625"/>
      <c r="CZ62" s="1625"/>
      <c r="DA62" s="1627"/>
    </row>
    <row r="63" spans="1:105">
      <c r="A63" s="1620" t="s">
        <v>2013</v>
      </c>
      <c r="B63" s="1620">
        <v>1957</v>
      </c>
      <c r="C63" s="1625">
        <v>773362</v>
      </c>
      <c r="D63" s="1625">
        <v>42901</v>
      </c>
      <c r="E63" s="1625">
        <v>11915</v>
      </c>
      <c r="F63" s="1625">
        <v>11357</v>
      </c>
      <c r="G63" s="1625">
        <v>14290</v>
      </c>
      <c r="H63" s="1625">
        <v>11484</v>
      </c>
      <c r="I63" s="1625">
        <v>11122</v>
      </c>
      <c r="J63" s="1625">
        <v>16267</v>
      </c>
      <c r="K63" s="1625">
        <v>14779</v>
      </c>
      <c r="L63" s="1625">
        <v>11183</v>
      </c>
      <c r="M63" s="1625">
        <v>12014</v>
      </c>
      <c r="N63" s="1625">
        <v>17899</v>
      </c>
      <c r="O63" s="1625">
        <v>17345</v>
      </c>
      <c r="P63" s="1625">
        <v>91370</v>
      </c>
      <c r="Q63" s="1625">
        <v>30291</v>
      </c>
      <c r="R63" s="1625">
        <v>19416</v>
      </c>
      <c r="S63" s="1625">
        <v>8420</v>
      </c>
      <c r="T63" s="1625">
        <v>7848</v>
      </c>
      <c r="U63" s="1625">
        <v>6317</v>
      </c>
      <c r="V63" s="1625">
        <v>5703</v>
      </c>
      <c r="W63" s="1625">
        <v>15641</v>
      </c>
      <c r="X63" s="1625">
        <v>13947</v>
      </c>
      <c r="Y63" s="1625">
        <v>22842</v>
      </c>
      <c r="Z63" s="1625">
        <v>34803</v>
      </c>
      <c r="AA63" s="1625">
        <v>12431</v>
      </c>
      <c r="AB63" s="1625">
        <v>6950</v>
      </c>
      <c r="AC63" s="1625">
        <v>15685</v>
      </c>
      <c r="AD63" s="1625">
        <v>46960</v>
      </c>
      <c r="AE63" s="1650">
        <v>33607</v>
      </c>
      <c r="AF63" s="1625">
        <v>6075</v>
      </c>
      <c r="AG63" s="1625">
        <v>8550</v>
      </c>
      <c r="AH63" s="1625">
        <v>4521</v>
      </c>
      <c r="AI63" s="1625">
        <v>6692</v>
      </c>
      <c r="AJ63" s="1625">
        <v>13453</v>
      </c>
      <c r="AK63" s="1625">
        <v>18319</v>
      </c>
      <c r="AL63" s="1625">
        <v>13712</v>
      </c>
      <c r="AM63" s="1625">
        <v>6697</v>
      </c>
      <c r="AN63" s="1625">
        <v>7621</v>
      </c>
      <c r="AO63" s="1625">
        <v>12177</v>
      </c>
      <c r="AP63" s="1625">
        <v>7063</v>
      </c>
      <c r="AQ63" s="1625">
        <v>34197</v>
      </c>
      <c r="AR63" s="1625">
        <v>7292</v>
      </c>
      <c r="AS63" s="1625">
        <v>13773</v>
      </c>
      <c r="AT63" s="1625">
        <v>14492</v>
      </c>
      <c r="AU63" s="1625">
        <v>9532</v>
      </c>
      <c r="AV63" s="1625">
        <v>9313</v>
      </c>
      <c r="AW63" s="1625">
        <v>15096</v>
      </c>
      <c r="AX63" s="1625"/>
      <c r="AY63" s="1625"/>
      <c r="AZ63" s="1627"/>
      <c r="BA63" s="1626"/>
      <c r="BB63" s="1620" t="s">
        <v>2013</v>
      </c>
      <c r="BC63" s="1620">
        <v>1957</v>
      </c>
      <c r="BD63" s="1625">
        <v>71651</v>
      </c>
      <c r="BE63" s="1625">
        <v>4422</v>
      </c>
      <c r="BF63" s="1625">
        <v>1399</v>
      </c>
      <c r="BG63" s="1625">
        <v>1047</v>
      </c>
      <c r="BH63" s="1625">
        <v>1170</v>
      </c>
      <c r="BI63" s="1625">
        <v>1143</v>
      </c>
      <c r="BJ63" s="1625">
        <v>934</v>
      </c>
      <c r="BK63" s="1625">
        <v>1507</v>
      </c>
      <c r="BL63" s="1625">
        <v>965</v>
      </c>
      <c r="BM63" s="1625">
        <v>880</v>
      </c>
      <c r="BN63" s="1625">
        <v>967</v>
      </c>
      <c r="BO63" s="1625">
        <v>1191</v>
      </c>
      <c r="BP63" s="1625">
        <v>1347</v>
      </c>
      <c r="BQ63" s="1625">
        <v>7426</v>
      </c>
      <c r="BR63" s="1625">
        <v>2606</v>
      </c>
      <c r="BS63" s="1625">
        <v>1566</v>
      </c>
      <c r="BT63" s="1625">
        <v>854</v>
      </c>
      <c r="BU63" s="1625">
        <v>810</v>
      </c>
      <c r="BV63" s="1625">
        <v>629</v>
      </c>
      <c r="BW63" s="1625">
        <v>417</v>
      </c>
      <c r="BX63" s="1625">
        <v>984</v>
      </c>
      <c r="BY63" s="1625">
        <v>1011</v>
      </c>
      <c r="BZ63" s="1625">
        <v>1826</v>
      </c>
      <c r="CA63" s="1625">
        <v>2658</v>
      </c>
      <c r="CB63" s="1625">
        <v>949</v>
      </c>
      <c r="CC63" s="1625">
        <v>479</v>
      </c>
      <c r="CD63" s="1625">
        <v>1556</v>
      </c>
      <c r="CE63" s="1626">
        <v>4476</v>
      </c>
      <c r="CF63" s="1651">
        <v>3340</v>
      </c>
      <c r="CG63" s="1625">
        <v>700</v>
      </c>
      <c r="CH63" s="1625">
        <v>833</v>
      </c>
      <c r="CI63" s="1625">
        <v>478</v>
      </c>
      <c r="CJ63" s="1625">
        <v>637</v>
      </c>
      <c r="CK63" s="1625">
        <v>1378</v>
      </c>
      <c r="CL63" s="1625">
        <v>2163</v>
      </c>
      <c r="CM63" s="1625">
        <v>1744</v>
      </c>
      <c r="CN63" s="1625">
        <v>622</v>
      </c>
      <c r="CO63" s="1625">
        <v>851</v>
      </c>
      <c r="CP63" s="1625">
        <v>1401</v>
      </c>
      <c r="CQ63" s="1625">
        <v>981</v>
      </c>
      <c r="CR63" s="1625">
        <v>4056</v>
      </c>
      <c r="CS63" s="1625">
        <v>714</v>
      </c>
      <c r="CT63" s="1625">
        <v>1578</v>
      </c>
      <c r="CU63" s="1625">
        <v>1491</v>
      </c>
      <c r="CV63" s="1625">
        <v>992</v>
      </c>
      <c r="CW63" s="1625">
        <v>967</v>
      </c>
      <c r="CX63" s="1625">
        <v>1506</v>
      </c>
      <c r="CY63" s="1625"/>
      <c r="CZ63" s="1625"/>
      <c r="DA63" s="1627"/>
    </row>
    <row r="64" spans="1:105">
      <c r="A64" s="1620" t="s">
        <v>2014</v>
      </c>
      <c r="B64" s="1620">
        <v>1958</v>
      </c>
      <c r="C64" s="1625">
        <v>826902</v>
      </c>
      <c r="D64" s="1625">
        <v>46872</v>
      </c>
      <c r="E64" s="1625">
        <v>12956</v>
      </c>
      <c r="F64" s="1625">
        <v>12081</v>
      </c>
      <c r="G64" s="1625">
        <v>14927</v>
      </c>
      <c r="H64" s="1625">
        <v>12045</v>
      </c>
      <c r="I64" s="1625">
        <v>10968</v>
      </c>
      <c r="J64" s="1625">
        <v>16865</v>
      </c>
      <c r="K64" s="1625">
        <v>15737</v>
      </c>
      <c r="L64" s="1625">
        <v>11654</v>
      </c>
      <c r="M64" s="1625">
        <v>12508</v>
      </c>
      <c r="N64" s="1625">
        <v>19207</v>
      </c>
      <c r="O64" s="1625">
        <v>18636</v>
      </c>
      <c r="P64" s="1625">
        <v>101297</v>
      </c>
      <c r="Q64" s="1625">
        <v>32844</v>
      </c>
      <c r="R64" s="1625">
        <v>19982</v>
      </c>
      <c r="S64" s="1625">
        <v>8766</v>
      </c>
      <c r="T64" s="1625">
        <v>8137</v>
      </c>
      <c r="U64" s="1625">
        <v>6740</v>
      </c>
      <c r="V64" s="1625">
        <v>5924</v>
      </c>
      <c r="W64" s="1625">
        <v>16143</v>
      </c>
      <c r="X64" s="1625">
        <v>14578</v>
      </c>
      <c r="Y64" s="1625">
        <v>23572</v>
      </c>
      <c r="Z64" s="1625">
        <v>38296</v>
      </c>
      <c r="AA64" s="1625">
        <v>13278</v>
      </c>
      <c r="AB64" s="1625">
        <v>6966</v>
      </c>
      <c r="AC64" s="1625">
        <v>17041</v>
      </c>
      <c r="AD64" s="1625">
        <v>52857</v>
      </c>
      <c r="AE64" s="1650">
        <v>35659</v>
      </c>
      <c r="AF64" s="1625">
        <v>6826</v>
      </c>
      <c r="AG64" s="1625">
        <v>9080</v>
      </c>
      <c r="AH64" s="1625">
        <v>4771</v>
      </c>
      <c r="AI64" s="1625">
        <v>7157</v>
      </c>
      <c r="AJ64" s="1625">
        <v>14251</v>
      </c>
      <c r="AK64" s="1625">
        <v>19353</v>
      </c>
      <c r="AL64" s="1625">
        <v>14058</v>
      </c>
      <c r="AM64" s="1625">
        <v>6994</v>
      </c>
      <c r="AN64" s="1625">
        <v>7935</v>
      </c>
      <c r="AO64" s="1625">
        <v>12792</v>
      </c>
      <c r="AP64" s="1625">
        <v>7375</v>
      </c>
      <c r="AQ64" s="1625">
        <v>37158</v>
      </c>
      <c r="AR64" s="1625">
        <v>7657</v>
      </c>
      <c r="AS64" s="1625">
        <v>14983</v>
      </c>
      <c r="AT64" s="1625">
        <v>15137</v>
      </c>
      <c r="AU64" s="1625">
        <v>10002</v>
      </c>
      <c r="AV64" s="1625">
        <v>9629</v>
      </c>
      <c r="AW64" s="1625">
        <v>15208</v>
      </c>
      <c r="AX64" s="1625"/>
      <c r="AY64" s="1625"/>
      <c r="AZ64" s="1627"/>
      <c r="BA64" s="1626"/>
      <c r="BB64" s="1620" t="s">
        <v>2014</v>
      </c>
      <c r="BC64" s="1620">
        <v>1958</v>
      </c>
      <c r="BD64" s="1625">
        <v>74004</v>
      </c>
      <c r="BE64" s="1625">
        <v>4545</v>
      </c>
      <c r="BF64" s="1625">
        <v>1463</v>
      </c>
      <c r="BG64" s="1625">
        <v>1014</v>
      </c>
      <c r="BH64" s="1625">
        <v>1073</v>
      </c>
      <c r="BI64" s="1625">
        <v>1100</v>
      </c>
      <c r="BJ64" s="1625">
        <v>920</v>
      </c>
      <c r="BK64" s="1625">
        <v>1456</v>
      </c>
      <c r="BL64" s="1625">
        <v>980</v>
      </c>
      <c r="BM64" s="1625">
        <v>941</v>
      </c>
      <c r="BN64" s="1625">
        <v>981</v>
      </c>
      <c r="BO64" s="1625">
        <v>1293</v>
      </c>
      <c r="BP64" s="1625">
        <v>1317</v>
      </c>
      <c r="BQ64" s="1625">
        <v>7705</v>
      </c>
      <c r="BR64" s="1625">
        <v>2742</v>
      </c>
      <c r="BS64" s="1625">
        <v>1725</v>
      </c>
      <c r="BT64" s="1625">
        <v>874</v>
      </c>
      <c r="BU64" s="1625">
        <v>764</v>
      </c>
      <c r="BV64" s="1625">
        <v>656</v>
      </c>
      <c r="BW64" s="1625">
        <v>405</v>
      </c>
      <c r="BX64" s="1625">
        <v>1012</v>
      </c>
      <c r="BY64" s="1625">
        <v>1024</v>
      </c>
      <c r="BZ64" s="1625">
        <v>2024</v>
      </c>
      <c r="CA64" s="1625">
        <v>2774</v>
      </c>
      <c r="CB64" s="1625">
        <v>959</v>
      </c>
      <c r="CC64" s="1625">
        <v>485</v>
      </c>
      <c r="CD64" s="1625">
        <v>1535</v>
      </c>
      <c r="CE64" s="1626">
        <v>4762</v>
      </c>
      <c r="CF64" s="1651">
        <v>3406</v>
      </c>
      <c r="CG64" s="1625">
        <v>733</v>
      </c>
      <c r="CH64" s="1625">
        <v>860</v>
      </c>
      <c r="CI64" s="1625">
        <v>511</v>
      </c>
      <c r="CJ64" s="1625">
        <v>675</v>
      </c>
      <c r="CK64" s="1625">
        <v>1403</v>
      </c>
      <c r="CL64" s="1625">
        <v>2291</v>
      </c>
      <c r="CM64" s="1625">
        <v>1764</v>
      </c>
      <c r="CN64" s="1625">
        <v>603</v>
      </c>
      <c r="CO64" s="1625">
        <v>898</v>
      </c>
      <c r="CP64" s="1625">
        <v>1491</v>
      </c>
      <c r="CQ64" s="1625">
        <v>1115</v>
      </c>
      <c r="CR64" s="1625">
        <v>4248</v>
      </c>
      <c r="CS64" s="1625">
        <v>718</v>
      </c>
      <c r="CT64" s="1625">
        <v>1719</v>
      </c>
      <c r="CU64" s="1625">
        <v>1519</v>
      </c>
      <c r="CV64" s="1625">
        <v>1030</v>
      </c>
      <c r="CW64" s="1625">
        <v>967</v>
      </c>
      <c r="CX64" s="1625">
        <v>1524</v>
      </c>
      <c r="CY64" s="1625"/>
      <c r="CZ64" s="1625"/>
      <c r="DA64" s="1627"/>
    </row>
    <row r="65" spans="1:105">
      <c r="A65" s="1620" t="s">
        <v>2015</v>
      </c>
      <c r="B65" s="1620">
        <v>1959</v>
      </c>
      <c r="C65" s="1625">
        <v>847135</v>
      </c>
      <c r="D65" s="1625">
        <v>49045</v>
      </c>
      <c r="E65" s="1625">
        <v>13162</v>
      </c>
      <c r="F65" s="1625">
        <v>12355</v>
      </c>
      <c r="G65" s="1625">
        <v>15007</v>
      </c>
      <c r="H65" s="1625">
        <v>12096</v>
      </c>
      <c r="I65" s="1625">
        <v>10902</v>
      </c>
      <c r="J65" s="1625">
        <v>16482</v>
      </c>
      <c r="K65" s="1625">
        <v>16210</v>
      </c>
      <c r="L65" s="1625">
        <v>11602</v>
      </c>
      <c r="M65" s="1625">
        <v>12273</v>
      </c>
      <c r="N65" s="1625">
        <v>19892</v>
      </c>
      <c r="O65" s="1625">
        <v>19346</v>
      </c>
      <c r="P65" s="1625">
        <v>111265</v>
      </c>
      <c r="Q65" s="1625">
        <v>35522</v>
      </c>
      <c r="R65" s="1625">
        <v>20045</v>
      </c>
      <c r="S65" s="1625">
        <v>8777</v>
      </c>
      <c r="T65" s="1625">
        <v>7956</v>
      </c>
      <c r="U65" s="1625">
        <v>6238</v>
      </c>
      <c r="V65" s="1625">
        <v>5856</v>
      </c>
      <c r="W65" s="1625">
        <v>15800</v>
      </c>
      <c r="X65" s="1625">
        <v>14872</v>
      </c>
      <c r="Y65" s="1625">
        <v>24217</v>
      </c>
      <c r="Z65" s="1625">
        <v>38352</v>
      </c>
      <c r="AA65" s="1625">
        <v>12829</v>
      </c>
      <c r="AB65" s="1625">
        <v>6973</v>
      </c>
      <c r="AC65" s="1625">
        <v>17651</v>
      </c>
      <c r="AD65" s="1625">
        <v>56714</v>
      </c>
      <c r="AE65" s="1650">
        <v>36871</v>
      </c>
      <c r="AF65" s="1625">
        <v>6761</v>
      </c>
      <c r="AG65" s="1625">
        <v>8792</v>
      </c>
      <c r="AH65" s="1625">
        <v>4693</v>
      </c>
      <c r="AI65" s="1625">
        <v>7043</v>
      </c>
      <c r="AJ65" s="1625">
        <v>13884</v>
      </c>
      <c r="AK65" s="1625">
        <v>19011</v>
      </c>
      <c r="AL65" s="1625">
        <v>13653</v>
      </c>
      <c r="AM65" s="1625">
        <v>6837</v>
      </c>
      <c r="AN65" s="1625">
        <v>7925</v>
      </c>
      <c r="AO65" s="1625">
        <v>12640</v>
      </c>
      <c r="AP65" s="1625">
        <v>7183</v>
      </c>
      <c r="AQ65" s="1625">
        <v>37157</v>
      </c>
      <c r="AR65" s="1625">
        <v>7773</v>
      </c>
      <c r="AS65" s="1625">
        <v>15263</v>
      </c>
      <c r="AT65" s="1625">
        <v>15404</v>
      </c>
      <c r="AU65" s="1625">
        <v>9716</v>
      </c>
      <c r="AV65" s="1625">
        <v>9710</v>
      </c>
      <c r="AW65" s="1625">
        <v>15380</v>
      </c>
      <c r="AX65" s="1625"/>
      <c r="AY65" s="1625"/>
      <c r="AZ65" s="1627"/>
      <c r="BA65" s="1626"/>
      <c r="BB65" s="1620" t="s">
        <v>2015</v>
      </c>
      <c r="BC65" s="1620">
        <v>1959</v>
      </c>
      <c r="BD65" s="1625">
        <v>72455</v>
      </c>
      <c r="BE65" s="1625">
        <v>4733</v>
      </c>
      <c r="BF65" s="1625">
        <v>1474</v>
      </c>
      <c r="BG65" s="1625">
        <v>1037</v>
      </c>
      <c r="BH65" s="1625">
        <v>1115</v>
      </c>
      <c r="BI65" s="1625">
        <v>1173</v>
      </c>
      <c r="BJ65" s="1625">
        <v>908</v>
      </c>
      <c r="BK65" s="1625">
        <v>1478</v>
      </c>
      <c r="BL65" s="1625">
        <v>987</v>
      </c>
      <c r="BM65" s="1625">
        <v>859</v>
      </c>
      <c r="BN65" s="1625">
        <v>953</v>
      </c>
      <c r="BO65" s="1625">
        <v>1240</v>
      </c>
      <c r="BP65" s="1625">
        <v>1275</v>
      </c>
      <c r="BQ65" s="1625">
        <v>7834</v>
      </c>
      <c r="BR65" s="1625">
        <v>2808</v>
      </c>
      <c r="BS65" s="1625">
        <v>1569</v>
      </c>
      <c r="BT65" s="1625">
        <v>873</v>
      </c>
      <c r="BU65" s="1625">
        <v>821</v>
      </c>
      <c r="BV65" s="1625">
        <v>603</v>
      </c>
      <c r="BW65" s="1625">
        <v>441</v>
      </c>
      <c r="BX65" s="1625">
        <v>976</v>
      </c>
      <c r="BY65" s="1625">
        <v>1031</v>
      </c>
      <c r="BZ65" s="1625">
        <v>1910</v>
      </c>
      <c r="CA65" s="1625">
        <v>2689</v>
      </c>
      <c r="CB65" s="1625">
        <v>891</v>
      </c>
      <c r="CC65" s="1625">
        <v>443</v>
      </c>
      <c r="CD65" s="1625">
        <v>1577</v>
      </c>
      <c r="CE65" s="1626">
        <v>4666</v>
      </c>
      <c r="CF65" s="1651">
        <v>3217</v>
      </c>
      <c r="CG65" s="1625">
        <v>640</v>
      </c>
      <c r="CH65" s="1625">
        <v>852</v>
      </c>
      <c r="CI65" s="1625">
        <v>552</v>
      </c>
      <c r="CJ65" s="1625">
        <v>591</v>
      </c>
      <c r="CK65" s="1625">
        <v>1365</v>
      </c>
      <c r="CL65" s="1625">
        <v>2193</v>
      </c>
      <c r="CM65" s="1625">
        <v>1640</v>
      </c>
      <c r="CN65" s="1625">
        <v>599</v>
      </c>
      <c r="CO65" s="1625">
        <v>813</v>
      </c>
      <c r="CP65" s="1625">
        <v>1365</v>
      </c>
      <c r="CQ65" s="1625">
        <v>1084</v>
      </c>
      <c r="CR65" s="1625">
        <v>4130</v>
      </c>
      <c r="CS65" s="1625">
        <v>694</v>
      </c>
      <c r="CT65" s="1625">
        <v>1659</v>
      </c>
      <c r="CU65" s="1625">
        <v>1292</v>
      </c>
      <c r="CV65" s="1625">
        <v>971</v>
      </c>
      <c r="CW65" s="1625">
        <v>1004</v>
      </c>
      <c r="CX65" s="1625">
        <v>1430</v>
      </c>
      <c r="CY65" s="1625"/>
      <c r="CZ65" s="1625"/>
      <c r="DA65" s="1627"/>
    </row>
    <row r="66" spans="1:105">
      <c r="A66" s="1620" t="s">
        <v>2016</v>
      </c>
      <c r="B66" s="1620">
        <v>1960</v>
      </c>
      <c r="C66" s="1625">
        <v>866115</v>
      </c>
      <c r="D66" s="1625">
        <v>50685</v>
      </c>
      <c r="E66" s="1625">
        <v>13205</v>
      </c>
      <c r="F66" s="1625">
        <v>12364</v>
      </c>
      <c r="G66" s="1625">
        <v>15324</v>
      </c>
      <c r="H66" s="1625">
        <v>11613</v>
      </c>
      <c r="I66" s="1625">
        <v>10708</v>
      </c>
      <c r="J66" s="1625">
        <v>16700</v>
      </c>
      <c r="K66" s="1625">
        <v>16326</v>
      </c>
      <c r="L66" s="1625">
        <v>11963</v>
      </c>
      <c r="M66" s="1625">
        <v>12367</v>
      </c>
      <c r="N66" s="1625">
        <v>21485</v>
      </c>
      <c r="O66" s="1625">
        <v>20475</v>
      </c>
      <c r="P66" s="1625">
        <v>119495</v>
      </c>
      <c r="Q66" s="1625">
        <v>38250</v>
      </c>
      <c r="R66" s="1625">
        <v>19507</v>
      </c>
      <c r="S66" s="1625">
        <v>8806</v>
      </c>
      <c r="T66" s="1625">
        <v>8159</v>
      </c>
      <c r="U66" s="1625">
        <v>6030</v>
      </c>
      <c r="V66" s="1625">
        <v>6014</v>
      </c>
      <c r="W66" s="1625">
        <v>15750</v>
      </c>
      <c r="X66" s="1625">
        <v>14476</v>
      </c>
      <c r="Y66" s="1625">
        <v>24732</v>
      </c>
      <c r="Z66" s="1625">
        <v>41599</v>
      </c>
      <c r="AA66" s="1625">
        <v>13002</v>
      </c>
      <c r="AB66" s="1625">
        <v>6730</v>
      </c>
      <c r="AC66" s="1625">
        <v>17709</v>
      </c>
      <c r="AD66" s="1625">
        <v>60565</v>
      </c>
      <c r="AE66" s="1650">
        <v>37032</v>
      </c>
      <c r="AF66" s="1625">
        <v>6739</v>
      </c>
      <c r="AG66" s="1625">
        <v>8684</v>
      </c>
      <c r="AH66" s="1625">
        <v>4524</v>
      </c>
      <c r="AI66" s="1625">
        <v>6888</v>
      </c>
      <c r="AJ66" s="1625">
        <v>13276</v>
      </c>
      <c r="AK66" s="1625">
        <v>18810</v>
      </c>
      <c r="AL66" s="1625">
        <v>13546</v>
      </c>
      <c r="AM66" s="1625">
        <v>6558</v>
      </c>
      <c r="AN66" s="1625">
        <v>7424</v>
      </c>
      <c r="AO66" s="1625">
        <v>12209</v>
      </c>
      <c r="AP66" s="1625">
        <v>7022</v>
      </c>
      <c r="AQ66" s="1625">
        <v>37184</v>
      </c>
      <c r="AR66" s="1625">
        <v>7400</v>
      </c>
      <c r="AS66" s="1625">
        <v>15094</v>
      </c>
      <c r="AT66" s="1625">
        <v>15156</v>
      </c>
      <c r="AU66" s="1625">
        <v>9782</v>
      </c>
      <c r="AV66" s="1625">
        <v>9743</v>
      </c>
      <c r="AW66" s="1625">
        <v>15005</v>
      </c>
      <c r="AX66" s="1625"/>
      <c r="AY66" s="1625"/>
      <c r="AZ66" s="1627"/>
      <c r="BA66" s="1626"/>
      <c r="BB66" s="1620" t="s">
        <v>2016</v>
      </c>
      <c r="BC66" s="1620">
        <v>1960</v>
      </c>
      <c r="BD66" s="1625">
        <v>69410</v>
      </c>
      <c r="BE66" s="1625">
        <v>4663</v>
      </c>
      <c r="BF66" s="1625">
        <v>1276</v>
      </c>
      <c r="BG66" s="1625">
        <v>973</v>
      </c>
      <c r="BH66" s="1625">
        <v>1138</v>
      </c>
      <c r="BI66" s="1625">
        <v>1077</v>
      </c>
      <c r="BJ66" s="1625">
        <v>821</v>
      </c>
      <c r="BK66" s="1625">
        <v>1415</v>
      </c>
      <c r="BL66" s="1625">
        <v>996</v>
      </c>
      <c r="BM66" s="1625">
        <v>822</v>
      </c>
      <c r="BN66" s="1625">
        <v>920</v>
      </c>
      <c r="BO66" s="1625">
        <v>1182</v>
      </c>
      <c r="BP66" s="1625">
        <v>1244</v>
      </c>
      <c r="BQ66" s="1625">
        <v>7719</v>
      </c>
      <c r="BR66" s="1625">
        <v>2725</v>
      </c>
      <c r="BS66" s="1625">
        <v>1485</v>
      </c>
      <c r="BT66" s="1625">
        <v>771</v>
      </c>
      <c r="BU66" s="1625">
        <v>751</v>
      </c>
      <c r="BV66" s="1625">
        <v>585</v>
      </c>
      <c r="BW66" s="1625">
        <v>397</v>
      </c>
      <c r="BX66" s="1625">
        <v>889</v>
      </c>
      <c r="BY66" s="1625">
        <v>1028</v>
      </c>
      <c r="BZ66" s="1625">
        <v>1818</v>
      </c>
      <c r="CA66" s="1625">
        <v>2643</v>
      </c>
      <c r="CB66" s="1625">
        <v>833</v>
      </c>
      <c r="CC66" s="1625">
        <v>404</v>
      </c>
      <c r="CD66" s="1625">
        <v>1327</v>
      </c>
      <c r="CE66" s="1626">
        <v>4632</v>
      </c>
      <c r="CF66" s="1651">
        <v>3094</v>
      </c>
      <c r="CG66" s="1625">
        <v>533</v>
      </c>
      <c r="CH66" s="1625">
        <v>810</v>
      </c>
      <c r="CI66" s="1625">
        <v>475</v>
      </c>
      <c r="CJ66" s="1625">
        <v>563</v>
      </c>
      <c r="CK66" s="1625">
        <v>1317</v>
      </c>
      <c r="CL66" s="1625">
        <v>2027</v>
      </c>
      <c r="CM66" s="1625">
        <v>1570</v>
      </c>
      <c r="CN66" s="1625">
        <v>574</v>
      </c>
      <c r="CO66" s="1625">
        <v>720</v>
      </c>
      <c r="CP66" s="1625">
        <v>1277</v>
      </c>
      <c r="CQ66" s="1625">
        <v>1009</v>
      </c>
      <c r="CR66" s="1625">
        <v>3971</v>
      </c>
      <c r="CS66" s="1625">
        <v>665</v>
      </c>
      <c r="CT66" s="1625">
        <v>1687</v>
      </c>
      <c r="CU66" s="1625">
        <v>1332</v>
      </c>
      <c r="CV66" s="1625">
        <v>921</v>
      </c>
      <c r="CW66" s="1625">
        <v>922</v>
      </c>
      <c r="CX66" s="1625">
        <v>1409</v>
      </c>
      <c r="CY66" s="1625"/>
      <c r="CZ66" s="1625"/>
      <c r="DA66" s="1627"/>
    </row>
    <row r="67" spans="1:105">
      <c r="A67" s="1620" t="s">
        <v>2017</v>
      </c>
      <c r="B67" s="1620">
        <v>1961</v>
      </c>
      <c r="C67" s="1625">
        <v>890158</v>
      </c>
      <c r="D67" s="1625">
        <v>51411</v>
      </c>
      <c r="E67" s="1625">
        <v>13244</v>
      </c>
      <c r="F67" s="1625">
        <v>12351</v>
      </c>
      <c r="G67" s="1625">
        <v>15246</v>
      </c>
      <c r="H67" s="1625">
        <v>11379</v>
      </c>
      <c r="I67" s="1625">
        <v>10971</v>
      </c>
      <c r="J67" s="1625">
        <v>16178</v>
      </c>
      <c r="K67" s="1625">
        <v>16375</v>
      </c>
      <c r="L67" s="1625">
        <v>11994</v>
      </c>
      <c r="M67" s="1625">
        <v>13264</v>
      </c>
      <c r="N67" s="1625">
        <v>23175</v>
      </c>
      <c r="O67" s="1625">
        <v>21320</v>
      </c>
      <c r="P67" s="1625">
        <v>127862</v>
      </c>
      <c r="Q67" s="1625">
        <v>41622</v>
      </c>
      <c r="R67" s="1625">
        <v>18713</v>
      </c>
      <c r="S67" s="1625">
        <v>8504</v>
      </c>
      <c r="T67" s="1625">
        <v>8091</v>
      </c>
      <c r="U67" s="1625">
        <v>6033</v>
      </c>
      <c r="V67" s="1625">
        <v>6459</v>
      </c>
      <c r="W67" s="1625">
        <v>16940</v>
      </c>
      <c r="X67" s="1625">
        <v>14660</v>
      </c>
      <c r="Y67" s="1625">
        <v>25041</v>
      </c>
      <c r="Z67" s="1625">
        <v>44292</v>
      </c>
      <c r="AA67" s="1625">
        <v>13384</v>
      </c>
      <c r="AB67" s="1625">
        <v>6697</v>
      </c>
      <c r="AC67" s="1625">
        <v>17960</v>
      </c>
      <c r="AD67" s="1625">
        <v>66718</v>
      </c>
      <c r="AE67" s="1650">
        <v>38286</v>
      </c>
      <c r="AF67" s="1625">
        <v>6722</v>
      </c>
      <c r="AG67" s="1625">
        <v>8704</v>
      </c>
      <c r="AH67" s="1625">
        <v>4663</v>
      </c>
      <c r="AI67" s="1625">
        <v>6541</v>
      </c>
      <c r="AJ67" s="1625">
        <v>13294</v>
      </c>
      <c r="AK67" s="1625">
        <v>19072</v>
      </c>
      <c r="AL67" s="1625">
        <v>13234</v>
      </c>
      <c r="AM67" s="1625">
        <v>6461</v>
      </c>
      <c r="AN67" s="1625">
        <v>7275</v>
      </c>
      <c r="AO67" s="1625">
        <v>11985</v>
      </c>
      <c r="AP67" s="1625">
        <v>6935</v>
      </c>
      <c r="AQ67" s="1625">
        <v>36733</v>
      </c>
      <c r="AR67" s="1625">
        <v>7195</v>
      </c>
      <c r="AS67" s="1625">
        <v>14515</v>
      </c>
      <c r="AT67" s="1625">
        <v>14972</v>
      </c>
      <c r="AU67" s="1625">
        <v>9755</v>
      </c>
      <c r="AV67" s="1625">
        <v>9574</v>
      </c>
      <c r="AW67" s="1625">
        <v>14358</v>
      </c>
      <c r="AX67" s="1625"/>
      <c r="AY67" s="1625"/>
      <c r="AZ67" s="1627"/>
      <c r="BA67" s="1626"/>
      <c r="BB67" s="1620" t="s">
        <v>2017</v>
      </c>
      <c r="BC67" s="1620">
        <v>1961</v>
      </c>
      <c r="BD67" s="1625">
        <v>69323</v>
      </c>
      <c r="BE67" s="1625">
        <v>4718</v>
      </c>
      <c r="BF67" s="1625">
        <v>1388</v>
      </c>
      <c r="BG67" s="1625">
        <v>955</v>
      </c>
      <c r="BH67" s="1625">
        <v>1082</v>
      </c>
      <c r="BI67" s="1625">
        <v>1028</v>
      </c>
      <c r="BJ67" s="1625">
        <v>790</v>
      </c>
      <c r="BK67" s="1625">
        <v>1392</v>
      </c>
      <c r="BL67" s="1625">
        <v>842</v>
      </c>
      <c r="BM67" s="1625">
        <v>827</v>
      </c>
      <c r="BN67" s="1625">
        <v>863</v>
      </c>
      <c r="BO67" s="1625">
        <v>1218</v>
      </c>
      <c r="BP67" s="1625">
        <v>1262</v>
      </c>
      <c r="BQ67" s="1625">
        <v>7952</v>
      </c>
      <c r="BR67" s="1625">
        <v>2818</v>
      </c>
      <c r="BS67" s="1625">
        <v>1367</v>
      </c>
      <c r="BT67" s="1625">
        <v>799</v>
      </c>
      <c r="BU67" s="1625">
        <v>682</v>
      </c>
      <c r="BV67" s="1625">
        <v>516</v>
      </c>
      <c r="BW67" s="1625">
        <v>369</v>
      </c>
      <c r="BX67" s="1625">
        <v>935</v>
      </c>
      <c r="BY67" s="1625">
        <v>961</v>
      </c>
      <c r="BZ67" s="1625">
        <v>1741</v>
      </c>
      <c r="CA67" s="1625">
        <v>2617</v>
      </c>
      <c r="CB67" s="1625">
        <v>865</v>
      </c>
      <c r="CC67" s="1625">
        <v>400</v>
      </c>
      <c r="CD67" s="1625">
        <v>1410</v>
      </c>
      <c r="CE67" s="1626">
        <v>4797</v>
      </c>
      <c r="CF67" s="1651">
        <v>3024</v>
      </c>
      <c r="CG67" s="1625">
        <v>506</v>
      </c>
      <c r="CH67" s="1625">
        <v>854</v>
      </c>
      <c r="CI67" s="1625">
        <v>443</v>
      </c>
      <c r="CJ67" s="1625">
        <v>592</v>
      </c>
      <c r="CK67" s="1625">
        <v>1328</v>
      </c>
      <c r="CL67" s="1625">
        <v>1998</v>
      </c>
      <c r="CM67" s="1625">
        <v>1594</v>
      </c>
      <c r="CN67" s="1625">
        <v>559</v>
      </c>
      <c r="CO67" s="1625">
        <v>708</v>
      </c>
      <c r="CP67" s="1625">
        <v>1263</v>
      </c>
      <c r="CQ67" s="1625">
        <v>940</v>
      </c>
      <c r="CR67" s="1625">
        <v>4181</v>
      </c>
      <c r="CS67" s="1625">
        <v>660</v>
      </c>
      <c r="CT67" s="1625">
        <v>1547</v>
      </c>
      <c r="CU67" s="1625">
        <v>1352</v>
      </c>
      <c r="CV67" s="1625">
        <v>933</v>
      </c>
      <c r="CW67" s="1625">
        <v>900</v>
      </c>
      <c r="CX67" s="1625">
        <v>1347</v>
      </c>
      <c r="CY67" s="1625"/>
      <c r="CZ67" s="1625"/>
      <c r="DA67" s="1627"/>
    </row>
    <row r="68" spans="1:105">
      <c r="A68" s="1620" t="s">
        <v>2018</v>
      </c>
      <c r="B68" s="1620">
        <v>1962</v>
      </c>
      <c r="C68" s="1625">
        <v>928341</v>
      </c>
      <c r="D68" s="1625">
        <v>52796</v>
      </c>
      <c r="E68" s="1625">
        <v>13360</v>
      </c>
      <c r="F68" s="1625">
        <v>12306</v>
      </c>
      <c r="G68" s="1625">
        <v>15170</v>
      </c>
      <c r="H68" s="1625">
        <v>11325</v>
      </c>
      <c r="I68" s="1625">
        <v>9867</v>
      </c>
      <c r="J68" s="1625">
        <v>15804</v>
      </c>
      <c r="K68" s="1625">
        <v>17133</v>
      </c>
      <c r="L68" s="1625">
        <v>11799</v>
      </c>
      <c r="M68" s="1625">
        <v>12313</v>
      </c>
      <c r="N68" s="1625">
        <v>24394</v>
      </c>
      <c r="O68" s="1625">
        <v>22591</v>
      </c>
      <c r="P68" s="1625">
        <v>137106</v>
      </c>
      <c r="Q68" s="1625">
        <v>45522</v>
      </c>
      <c r="R68" s="1625">
        <v>19371</v>
      </c>
      <c r="S68" s="1625">
        <v>9007</v>
      </c>
      <c r="T68" s="1625">
        <v>8398</v>
      </c>
      <c r="U68" s="1625">
        <v>6178</v>
      </c>
      <c r="V68" s="1625">
        <v>6141</v>
      </c>
      <c r="W68" s="1625">
        <v>15775</v>
      </c>
      <c r="X68" s="1625">
        <v>15353</v>
      </c>
      <c r="Y68" s="1625">
        <v>26491</v>
      </c>
      <c r="Z68" s="1625">
        <v>48679</v>
      </c>
      <c r="AA68" s="1625">
        <v>13764</v>
      </c>
      <c r="AB68" s="1625">
        <v>6862</v>
      </c>
      <c r="AC68" s="1625">
        <v>19459</v>
      </c>
      <c r="AD68" s="1625">
        <v>74826</v>
      </c>
      <c r="AE68" s="1650">
        <v>41620</v>
      </c>
      <c r="AF68" s="1625">
        <v>7211</v>
      </c>
      <c r="AG68" s="1625">
        <v>9155</v>
      </c>
      <c r="AH68" s="1625">
        <v>4342</v>
      </c>
      <c r="AI68" s="1625">
        <v>6452</v>
      </c>
      <c r="AJ68" s="1625">
        <v>13516</v>
      </c>
      <c r="AK68" s="1625">
        <v>20026</v>
      </c>
      <c r="AL68" s="1625">
        <v>13730</v>
      </c>
      <c r="AM68" s="1625">
        <v>6566</v>
      </c>
      <c r="AN68" s="1625">
        <v>7158</v>
      </c>
      <c r="AO68" s="1625">
        <v>12041</v>
      </c>
      <c r="AP68" s="1625">
        <v>6961</v>
      </c>
      <c r="AQ68" s="1625">
        <v>38074</v>
      </c>
      <c r="AR68" s="1625">
        <v>7002</v>
      </c>
      <c r="AS68" s="1625">
        <v>14369</v>
      </c>
      <c r="AT68" s="1625">
        <v>14883</v>
      </c>
      <c r="AU68" s="1625">
        <v>10002</v>
      </c>
      <c r="AV68" s="1625">
        <v>9329</v>
      </c>
      <c r="AW68" s="1625">
        <v>14114</v>
      </c>
      <c r="AX68" s="1625"/>
      <c r="AY68" s="1625"/>
      <c r="AZ68" s="1627"/>
      <c r="BA68" s="1626"/>
      <c r="BB68" s="1620" t="s">
        <v>2018</v>
      </c>
      <c r="BC68" s="1620">
        <v>1962</v>
      </c>
      <c r="BD68" s="1625">
        <v>71394</v>
      </c>
      <c r="BE68" s="1625">
        <v>5035</v>
      </c>
      <c r="BF68" s="1625">
        <v>1417</v>
      </c>
      <c r="BG68" s="1625">
        <v>956</v>
      </c>
      <c r="BH68" s="1625">
        <v>1061</v>
      </c>
      <c r="BI68" s="1625">
        <v>1026</v>
      </c>
      <c r="BJ68" s="1625">
        <v>823</v>
      </c>
      <c r="BK68" s="1625">
        <v>1361</v>
      </c>
      <c r="BL68" s="1625">
        <v>959</v>
      </c>
      <c r="BM68" s="1625">
        <v>777</v>
      </c>
      <c r="BN68" s="1625">
        <v>823</v>
      </c>
      <c r="BO68" s="1625">
        <v>1246</v>
      </c>
      <c r="BP68" s="1625">
        <v>1372</v>
      </c>
      <c r="BQ68" s="1625">
        <v>8449</v>
      </c>
      <c r="BR68" s="1625">
        <v>3149</v>
      </c>
      <c r="BS68" s="1625">
        <v>1438</v>
      </c>
      <c r="BT68" s="1625">
        <v>809</v>
      </c>
      <c r="BU68" s="1625">
        <v>791</v>
      </c>
      <c r="BV68" s="1625">
        <v>530</v>
      </c>
      <c r="BW68" s="1625">
        <v>366</v>
      </c>
      <c r="BX68" s="1625">
        <v>885</v>
      </c>
      <c r="BY68" s="1625">
        <v>1016</v>
      </c>
      <c r="BZ68" s="1625">
        <v>1779</v>
      </c>
      <c r="CA68" s="1625">
        <v>2700</v>
      </c>
      <c r="CB68" s="1625">
        <v>958</v>
      </c>
      <c r="CC68" s="1625">
        <v>373</v>
      </c>
      <c r="CD68" s="1625">
        <v>1437</v>
      </c>
      <c r="CE68" s="1626">
        <v>5298</v>
      </c>
      <c r="CF68" s="1651">
        <v>3135</v>
      </c>
      <c r="CG68" s="1625">
        <v>465</v>
      </c>
      <c r="CH68" s="1625">
        <v>807</v>
      </c>
      <c r="CI68" s="1625">
        <v>439</v>
      </c>
      <c r="CJ68" s="1625">
        <v>551</v>
      </c>
      <c r="CK68" s="1625">
        <v>1202</v>
      </c>
      <c r="CL68" s="1625">
        <v>1990</v>
      </c>
      <c r="CM68" s="1625">
        <v>1575</v>
      </c>
      <c r="CN68" s="1625">
        <v>514</v>
      </c>
      <c r="CO68" s="1625">
        <v>694</v>
      </c>
      <c r="CP68" s="1625">
        <v>1250</v>
      </c>
      <c r="CQ68" s="1625">
        <v>958</v>
      </c>
      <c r="CR68" s="1625">
        <v>4268</v>
      </c>
      <c r="CS68" s="1625">
        <v>638</v>
      </c>
      <c r="CT68" s="1625">
        <v>1548</v>
      </c>
      <c r="CU68" s="1625">
        <v>1297</v>
      </c>
      <c r="CV68" s="1625">
        <v>924</v>
      </c>
      <c r="CW68" s="1625">
        <v>987</v>
      </c>
      <c r="CX68" s="1625">
        <v>1318</v>
      </c>
      <c r="CY68" s="1625"/>
      <c r="CZ68" s="1625"/>
      <c r="DA68" s="1627"/>
    </row>
    <row r="69" spans="1:105">
      <c r="A69" s="1620" t="s">
        <v>2019</v>
      </c>
      <c r="B69" s="1620">
        <v>1963</v>
      </c>
      <c r="C69" s="1625">
        <v>937516</v>
      </c>
      <c r="D69" s="1625">
        <v>52680</v>
      </c>
      <c r="E69" s="1625">
        <v>13185</v>
      </c>
      <c r="F69" s="1625">
        <v>11930</v>
      </c>
      <c r="G69" s="1625">
        <v>14836</v>
      </c>
      <c r="H69" s="1625">
        <v>10833</v>
      </c>
      <c r="I69" s="1625">
        <v>9512</v>
      </c>
      <c r="J69" s="1625">
        <v>14948</v>
      </c>
      <c r="K69" s="1625">
        <v>16677</v>
      </c>
      <c r="L69" s="1625">
        <v>11912</v>
      </c>
      <c r="M69" s="1625">
        <v>13221</v>
      </c>
      <c r="N69" s="1625">
        <v>27525</v>
      </c>
      <c r="O69" s="1625">
        <v>23996</v>
      </c>
      <c r="P69" s="1625">
        <v>141450</v>
      </c>
      <c r="Q69" s="1625">
        <v>49581</v>
      </c>
      <c r="R69" s="1625">
        <v>19388</v>
      </c>
      <c r="S69" s="1625">
        <v>8639</v>
      </c>
      <c r="T69" s="1625">
        <v>8343</v>
      </c>
      <c r="U69" s="1625">
        <v>5759</v>
      </c>
      <c r="V69" s="1625">
        <v>6127</v>
      </c>
      <c r="W69" s="1625">
        <v>15795</v>
      </c>
      <c r="X69" s="1625">
        <v>15753</v>
      </c>
      <c r="Y69" s="1625">
        <v>27420</v>
      </c>
      <c r="Z69" s="1625">
        <v>49514</v>
      </c>
      <c r="AA69" s="1625">
        <v>13601</v>
      </c>
      <c r="AB69" s="1625">
        <v>6771</v>
      </c>
      <c r="AC69" s="1625">
        <v>19931</v>
      </c>
      <c r="AD69" s="1625">
        <v>77199</v>
      </c>
      <c r="AE69" s="1650">
        <v>42408</v>
      </c>
      <c r="AF69" s="1625">
        <v>7414</v>
      </c>
      <c r="AG69" s="1625">
        <v>9008</v>
      </c>
      <c r="AH69" s="1625">
        <v>4174</v>
      </c>
      <c r="AI69" s="1625">
        <v>6171</v>
      </c>
      <c r="AJ69" s="1625">
        <v>13298</v>
      </c>
      <c r="AK69" s="1625">
        <v>20255</v>
      </c>
      <c r="AL69" s="1625">
        <v>13412</v>
      </c>
      <c r="AM69" s="1625">
        <v>6377</v>
      </c>
      <c r="AN69" s="1625">
        <v>7150</v>
      </c>
      <c r="AO69" s="1625">
        <v>11875</v>
      </c>
      <c r="AP69" s="1625">
        <v>6728</v>
      </c>
      <c r="AQ69" s="1625">
        <v>36618</v>
      </c>
      <c r="AR69" s="1625">
        <v>6596</v>
      </c>
      <c r="AS69" s="1625">
        <v>13299</v>
      </c>
      <c r="AT69" s="1625">
        <v>14488</v>
      </c>
      <c r="AU69" s="1625">
        <v>9512</v>
      </c>
      <c r="AV69" s="1625">
        <v>8778</v>
      </c>
      <c r="AW69" s="1625">
        <v>13429</v>
      </c>
      <c r="AX69" s="1625"/>
      <c r="AY69" s="1625"/>
      <c r="AZ69" s="1627"/>
      <c r="BA69" s="1626"/>
      <c r="BB69" s="1620" t="s">
        <v>2019</v>
      </c>
      <c r="BC69" s="1620">
        <v>1963</v>
      </c>
      <c r="BD69" s="1625">
        <v>69996</v>
      </c>
      <c r="BE69" s="1625">
        <v>5103</v>
      </c>
      <c r="BF69" s="1625">
        <v>1417</v>
      </c>
      <c r="BG69" s="1625">
        <v>946</v>
      </c>
      <c r="BH69" s="1625">
        <v>1050</v>
      </c>
      <c r="BI69" s="1625">
        <v>1013</v>
      </c>
      <c r="BJ69" s="1625">
        <v>758</v>
      </c>
      <c r="BK69" s="1625">
        <v>1247</v>
      </c>
      <c r="BL69" s="1625">
        <v>956</v>
      </c>
      <c r="BM69" s="1625">
        <v>769</v>
      </c>
      <c r="BN69" s="1625">
        <v>837</v>
      </c>
      <c r="BO69" s="1625">
        <v>1337</v>
      </c>
      <c r="BP69" s="1625">
        <v>1438</v>
      </c>
      <c r="BQ69" s="1625">
        <v>8736</v>
      </c>
      <c r="BR69" s="1625">
        <v>3143</v>
      </c>
      <c r="BS69" s="1625">
        <v>1301</v>
      </c>
      <c r="BT69" s="1625">
        <v>728</v>
      </c>
      <c r="BU69" s="1625">
        <v>722</v>
      </c>
      <c r="BV69" s="1625">
        <v>491</v>
      </c>
      <c r="BW69" s="1625">
        <v>342</v>
      </c>
      <c r="BX69" s="1625">
        <v>894</v>
      </c>
      <c r="BY69" s="1625">
        <v>944</v>
      </c>
      <c r="BZ69" s="1625">
        <v>1799</v>
      </c>
      <c r="CA69" s="1625">
        <v>2724</v>
      </c>
      <c r="CB69" s="1625">
        <v>844</v>
      </c>
      <c r="CC69" s="1625">
        <v>394</v>
      </c>
      <c r="CD69" s="1625">
        <v>1379</v>
      </c>
      <c r="CE69" s="1626">
        <v>5369</v>
      </c>
      <c r="CF69" s="1651">
        <v>3101</v>
      </c>
      <c r="CG69" s="1625">
        <v>512</v>
      </c>
      <c r="CH69" s="1625">
        <v>818</v>
      </c>
      <c r="CI69" s="1625">
        <v>446</v>
      </c>
      <c r="CJ69" s="1625">
        <v>461</v>
      </c>
      <c r="CK69" s="1625">
        <v>1221</v>
      </c>
      <c r="CL69" s="1625">
        <v>1842</v>
      </c>
      <c r="CM69" s="1625">
        <v>1496</v>
      </c>
      <c r="CN69" s="1625">
        <v>492</v>
      </c>
      <c r="CO69" s="1625">
        <v>717</v>
      </c>
      <c r="CP69" s="1625">
        <v>1134</v>
      </c>
      <c r="CQ69" s="1625">
        <v>908</v>
      </c>
      <c r="CR69" s="1625">
        <v>3979</v>
      </c>
      <c r="CS69" s="1625">
        <v>558</v>
      </c>
      <c r="CT69" s="1625">
        <v>1475</v>
      </c>
      <c r="CU69" s="1625">
        <v>1283</v>
      </c>
      <c r="CV69" s="1625">
        <v>859</v>
      </c>
      <c r="CW69" s="1625">
        <v>846</v>
      </c>
      <c r="CX69" s="1625">
        <v>1167</v>
      </c>
      <c r="CY69" s="1625"/>
      <c r="CZ69" s="1625"/>
      <c r="DA69" s="1627"/>
    </row>
    <row r="70" spans="1:105">
      <c r="A70" s="1620" t="s">
        <v>2020</v>
      </c>
      <c r="B70" s="1620">
        <v>1964</v>
      </c>
      <c r="C70" s="1625">
        <v>963130</v>
      </c>
      <c r="D70" s="1625">
        <v>51703</v>
      </c>
      <c r="E70" s="1625">
        <v>12963</v>
      </c>
      <c r="F70" s="1625">
        <v>11709</v>
      </c>
      <c r="G70" s="1625">
        <v>15064</v>
      </c>
      <c r="H70" s="1625">
        <v>9860</v>
      </c>
      <c r="I70" s="1625">
        <v>9166</v>
      </c>
      <c r="J70" s="1625">
        <v>14556</v>
      </c>
      <c r="K70" s="1625">
        <v>16667</v>
      </c>
      <c r="L70" s="1625">
        <v>12691</v>
      </c>
      <c r="M70" s="1625">
        <v>13847</v>
      </c>
      <c r="N70" s="1625">
        <v>30976</v>
      </c>
      <c r="O70" s="1625">
        <v>25904</v>
      </c>
      <c r="P70" s="1625">
        <v>145117</v>
      </c>
      <c r="Q70" s="1625">
        <v>53689</v>
      </c>
      <c r="R70" s="1625">
        <v>19152</v>
      </c>
      <c r="S70" s="1625">
        <v>8947</v>
      </c>
      <c r="T70" s="1625">
        <v>8670</v>
      </c>
      <c r="U70" s="1625">
        <v>6084</v>
      </c>
      <c r="V70" s="1625">
        <v>6133</v>
      </c>
      <c r="W70" s="1625">
        <v>15823</v>
      </c>
      <c r="X70" s="1625">
        <v>15653</v>
      </c>
      <c r="Y70" s="1625">
        <v>28472</v>
      </c>
      <c r="Z70" s="1625">
        <v>52604</v>
      </c>
      <c r="AA70" s="1625">
        <v>13572</v>
      </c>
      <c r="AB70" s="1625">
        <v>7055</v>
      </c>
      <c r="AC70" s="1625">
        <v>20941</v>
      </c>
      <c r="AD70" s="1625">
        <v>82795</v>
      </c>
      <c r="AE70" s="1650">
        <v>43903</v>
      </c>
      <c r="AF70" s="1625">
        <v>8023</v>
      </c>
      <c r="AG70" s="1625">
        <v>9630</v>
      </c>
      <c r="AH70" s="1625">
        <v>4085</v>
      </c>
      <c r="AI70" s="1625">
        <v>5846</v>
      </c>
      <c r="AJ70" s="1625">
        <v>13256</v>
      </c>
      <c r="AK70" s="1625">
        <v>21029</v>
      </c>
      <c r="AL70" s="1625">
        <v>13269</v>
      </c>
      <c r="AM70" s="1625">
        <v>6444</v>
      </c>
      <c r="AN70" s="1625">
        <v>7116</v>
      </c>
      <c r="AO70" s="1625">
        <v>11979</v>
      </c>
      <c r="AP70" s="1625">
        <v>6458</v>
      </c>
      <c r="AQ70" s="1625">
        <v>37814</v>
      </c>
      <c r="AR70" s="1625">
        <v>6384</v>
      </c>
      <c r="AS70" s="1625">
        <v>12990</v>
      </c>
      <c r="AT70" s="1625">
        <v>14092</v>
      </c>
      <c r="AU70" s="1625">
        <v>9411</v>
      </c>
      <c r="AV70" s="1625">
        <v>8655</v>
      </c>
      <c r="AW70" s="1625">
        <v>12933</v>
      </c>
      <c r="AX70" s="1625"/>
      <c r="AY70" s="1625"/>
      <c r="AZ70" s="1627"/>
      <c r="BA70" s="1626"/>
      <c r="BB70" s="1620" t="s">
        <v>2020</v>
      </c>
      <c r="BC70" s="1620">
        <v>1964</v>
      </c>
      <c r="BD70" s="1625">
        <v>72306</v>
      </c>
      <c r="BE70" s="1625">
        <v>5200</v>
      </c>
      <c r="BF70" s="1625">
        <v>1409</v>
      </c>
      <c r="BG70" s="1625">
        <v>976</v>
      </c>
      <c r="BH70" s="1625">
        <v>1127</v>
      </c>
      <c r="BI70" s="1625">
        <v>947</v>
      </c>
      <c r="BJ70" s="1625">
        <v>700</v>
      </c>
      <c r="BK70" s="1625">
        <v>1171</v>
      </c>
      <c r="BL70" s="1625">
        <v>892</v>
      </c>
      <c r="BM70" s="1625">
        <v>826</v>
      </c>
      <c r="BN70" s="1625">
        <v>849</v>
      </c>
      <c r="BO70" s="1625">
        <v>1595</v>
      </c>
      <c r="BP70" s="1625">
        <v>1523</v>
      </c>
      <c r="BQ70" s="1625">
        <v>8989</v>
      </c>
      <c r="BR70" s="1625">
        <v>3554</v>
      </c>
      <c r="BS70" s="1625">
        <v>1319</v>
      </c>
      <c r="BT70" s="1625">
        <v>777</v>
      </c>
      <c r="BU70" s="1625">
        <v>684</v>
      </c>
      <c r="BV70" s="1625">
        <v>522</v>
      </c>
      <c r="BW70" s="1625">
        <v>389</v>
      </c>
      <c r="BX70" s="1625">
        <v>916</v>
      </c>
      <c r="BY70" s="1625">
        <v>983</v>
      </c>
      <c r="BZ70" s="1625">
        <v>1913</v>
      </c>
      <c r="CA70" s="1625">
        <v>2952</v>
      </c>
      <c r="CB70" s="1625">
        <v>859</v>
      </c>
      <c r="CC70" s="1625">
        <v>349</v>
      </c>
      <c r="CD70" s="1625">
        <v>1396</v>
      </c>
      <c r="CE70" s="1626">
        <v>5737</v>
      </c>
      <c r="CF70" s="1651">
        <v>3181</v>
      </c>
      <c r="CG70" s="1625">
        <v>491</v>
      </c>
      <c r="CH70" s="1625">
        <v>881</v>
      </c>
      <c r="CI70" s="1625">
        <v>420</v>
      </c>
      <c r="CJ70" s="1625">
        <v>448</v>
      </c>
      <c r="CK70" s="1625">
        <v>1198</v>
      </c>
      <c r="CL70" s="1625">
        <v>1902</v>
      </c>
      <c r="CM70" s="1625">
        <v>1464</v>
      </c>
      <c r="CN70" s="1625">
        <v>526</v>
      </c>
      <c r="CO70" s="1625">
        <v>699</v>
      </c>
      <c r="CP70" s="1625">
        <v>1260</v>
      </c>
      <c r="CQ70" s="1625">
        <v>1016</v>
      </c>
      <c r="CR70" s="1625">
        <v>4098</v>
      </c>
      <c r="CS70" s="1625">
        <v>546</v>
      </c>
      <c r="CT70" s="1625">
        <v>1432</v>
      </c>
      <c r="CU70" s="1625">
        <v>1218</v>
      </c>
      <c r="CV70" s="1625">
        <v>875</v>
      </c>
      <c r="CW70" s="1625">
        <v>897</v>
      </c>
      <c r="CX70" s="1625">
        <v>1200</v>
      </c>
      <c r="CY70" s="1625"/>
      <c r="CZ70" s="1625"/>
      <c r="DA70" s="1627"/>
    </row>
    <row r="71" spans="1:105">
      <c r="A71" s="1620" t="s">
        <v>2021</v>
      </c>
      <c r="B71" s="1620">
        <v>1965</v>
      </c>
      <c r="C71" s="1625">
        <v>954852</v>
      </c>
      <c r="D71" s="1625">
        <v>50841</v>
      </c>
      <c r="E71" s="1625">
        <v>12592</v>
      </c>
      <c r="F71" s="1625">
        <v>11124</v>
      </c>
      <c r="G71" s="1625">
        <v>14722</v>
      </c>
      <c r="H71" s="1625">
        <v>9662</v>
      </c>
      <c r="I71" s="1625">
        <v>8421</v>
      </c>
      <c r="J71" s="1625">
        <v>13604</v>
      </c>
      <c r="K71" s="1625">
        <v>17002</v>
      </c>
      <c r="L71" s="1625">
        <v>12303</v>
      </c>
      <c r="M71" s="1625">
        <v>13921</v>
      </c>
      <c r="N71" s="1625">
        <v>33131</v>
      </c>
      <c r="O71" s="1625">
        <v>26538</v>
      </c>
      <c r="P71" s="1625">
        <v>147407</v>
      </c>
      <c r="Q71" s="1625">
        <v>55977</v>
      </c>
      <c r="R71" s="1625">
        <v>18527</v>
      </c>
      <c r="S71" s="1625">
        <v>8646</v>
      </c>
      <c r="T71" s="1625">
        <v>8380</v>
      </c>
      <c r="U71" s="1625">
        <v>5644</v>
      </c>
      <c r="V71" s="1625">
        <v>6063</v>
      </c>
      <c r="W71" s="1625">
        <v>15639</v>
      </c>
      <c r="X71" s="1625">
        <v>14852</v>
      </c>
      <c r="Y71" s="1625">
        <v>27788</v>
      </c>
      <c r="Z71" s="1625">
        <v>52226</v>
      </c>
      <c r="AA71" s="1625">
        <v>12838</v>
      </c>
      <c r="AB71" s="1625">
        <v>6740</v>
      </c>
      <c r="AC71" s="1625">
        <v>20310</v>
      </c>
      <c r="AD71" s="1625">
        <v>83844</v>
      </c>
      <c r="AE71" s="1650">
        <v>43075</v>
      </c>
      <c r="AF71" s="1625">
        <v>7753</v>
      </c>
      <c r="AG71" s="1625">
        <v>9010</v>
      </c>
      <c r="AH71" s="1625">
        <v>3916</v>
      </c>
      <c r="AI71" s="1625">
        <v>5514</v>
      </c>
      <c r="AJ71" s="1625">
        <v>13041</v>
      </c>
      <c r="AK71" s="1625">
        <v>20958</v>
      </c>
      <c r="AL71" s="1625">
        <v>12753</v>
      </c>
      <c r="AM71" s="1625">
        <v>5975</v>
      </c>
      <c r="AN71" s="1625">
        <v>6942</v>
      </c>
      <c r="AO71" s="1625">
        <v>11194</v>
      </c>
      <c r="AP71" s="1625">
        <v>6191</v>
      </c>
      <c r="AQ71" s="1625">
        <v>37816</v>
      </c>
      <c r="AR71" s="1625">
        <v>6230</v>
      </c>
      <c r="AS71" s="1625">
        <v>12876</v>
      </c>
      <c r="AT71" s="1625">
        <v>13403</v>
      </c>
      <c r="AU71" s="1625">
        <v>8965</v>
      </c>
      <c r="AV71" s="1625">
        <v>8429</v>
      </c>
      <c r="AW71" s="1625">
        <v>12069</v>
      </c>
      <c r="AX71" s="1625"/>
      <c r="AY71" s="1625"/>
      <c r="AZ71" s="1627"/>
      <c r="BA71" s="1626"/>
      <c r="BB71" s="1620" t="s">
        <v>2021</v>
      </c>
      <c r="BC71" s="1620">
        <v>1965</v>
      </c>
      <c r="BD71" s="1625">
        <v>77195</v>
      </c>
      <c r="BE71" s="1625">
        <v>5850</v>
      </c>
      <c r="BF71" s="1625">
        <v>1480</v>
      </c>
      <c r="BG71" s="1625">
        <v>946</v>
      </c>
      <c r="BH71" s="1625">
        <v>1234</v>
      </c>
      <c r="BI71" s="1625">
        <v>995</v>
      </c>
      <c r="BJ71" s="1625">
        <v>664</v>
      </c>
      <c r="BK71" s="1625">
        <v>1312</v>
      </c>
      <c r="BL71" s="1625">
        <v>955</v>
      </c>
      <c r="BM71" s="1625">
        <v>917</v>
      </c>
      <c r="BN71" s="1625">
        <v>1004</v>
      </c>
      <c r="BO71" s="1625">
        <v>1797</v>
      </c>
      <c r="BP71" s="1625">
        <v>1638</v>
      </c>
      <c r="BQ71" s="1625">
        <v>9834</v>
      </c>
      <c r="BR71" s="1625">
        <v>3906</v>
      </c>
      <c r="BS71" s="1625">
        <v>1228</v>
      </c>
      <c r="BT71" s="1625">
        <v>720</v>
      </c>
      <c r="BU71" s="1625">
        <v>763</v>
      </c>
      <c r="BV71" s="1625">
        <v>499</v>
      </c>
      <c r="BW71" s="1625">
        <v>430</v>
      </c>
      <c r="BX71" s="1625">
        <v>907</v>
      </c>
      <c r="BY71" s="1625">
        <v>1027</v>
      </c>
      <c r="BZ71" s="1625">
        <v>2064</v>
      </c>
      <c r="CA71" s="1625">
        <v>3298</v>
      </c>
      <c r="CB71" s="1625">
        <v>932</v>
      </c>
      <c r="CC71" s="1625">
        <v>426</v>
      </c>
      <c r="CD71" s="1625">
        <v>1520</v>
      </c>
      <c r="CE71" s="1626">
        <v>6317</v>
      </c>
      <c r="CF71" s="1651">
        <v>3485</v>
      </c>
      <c r="CG71" s="1625">
        <v>573</v>
      </c>
      <c r="CH71" s="1625">
        <v>885</v>
      </c>
      <c r="CI71" s="1625">
        <v>440</v>
      </c>
      <c r="CJ71" s="1625">
        <v>432</v>
      </c>
      <c r="CK71" s="1625">
        <v>1262</v>
      </c>
      <c r="CL71" s="1625">
        <v>2056</v>
      </c>
      <c r="CM71" s="1625">
        <v>1482</v>
      </c>
      <c r="CN71" s="1625">
        <v>532</v>
      </c>
      <c r="CO71" s="1625">
        <v>712</v>
      </c>
      <c r="CP71" s="1625">
        <v>1301</v>
      </c>
      <c r="CQ71" s="1625">
        <v>977</v>
      </c>
      <c r="CR71" s="1625">
        <v>4113</v>
      </c>
      <c r="CS71" s="1625">
        <v>641</v>
      </c>
      <c r="CT71" s="1625">
        <v>1380</v>
      </c>
      <c r="CU71" s="1625">
        <v>1262</v>
      </c>
      <c r="CV71" s="1625">
        <v>838</v>
      </c>
      <c r="CW71" s="1625">
        <v>897</v>
      </c>
      <c r="CX71" s="1625">
        <v>1264</v>
      </c>
      <c r="CY71" s="1625"/>
      <c r="CZ71" s="1625"/>
      <c r="DA71" s="1627"/>
    </row>
    <row r="72" spans="1:105">
      <c r="A72" s="1620" t="s">
        <v>2022</v>
      </c>
      <c r="B72" s="1620">
        <v>1966</v>
      </c>
      <c r="C72" s="1625">
        <v>940120</v>
      </c>
      <c r="D72" s="1625">
        <v>48635</v>
      </c>
      <c r="E72" s="1625">
        <v>12121</v>
      </c>
      <c r="F72" s="1625">
        <v>10061</v>
      </c>
      <c r="G72" s="1625">
        <v>14402</v>
      </c>
      <c r="H72" s="1625">
        <v>9081</v>
      </c>
      <c r="I72" s="1625">
        <v>8451</v>
      </c>
      <c r="J72" s="1625">
        <v>13201</v>
      </c>
      <c r="K72" s="1625">
        <v>16525</v>
      </c>
      <c r="L72" s="1625">
        <v>11717</v>
      </c>
      <c r="M72" s="1625">
        <v>13514</v>
      </c>
      <c r="N72" s="1625">
        <v>33608</v>
      </c>
      <c r="O72" s="1625">
        <v>26850</v>
      </c>
      <c r="P72" s="1625">
        <v>141049</v>
      </c>
      <c r="Q72" s="1625">
        <v>56023</v>
      </c>
      <c r="R72" s="1625">
        <v>18078</v>
      </c>
      <c r="S72" s="1625">
        <v>8675</v>
      </c>
      <c r="T72" s="1625">
        <v>8532</v>
      </c>
      <c r="U72" s="1625">
        <v>5747</v>
      </c>
      <c r="V72" s="1625">
        <v>5855</v>
      </c>
      <c r="W72" s="1625">
        <v>15309</v>
      </c>
      <c r="X72" s="1625">
        <v>15060</v>
      </c>
      <c r="Y72" s="1625">
        <v>27496</v>
      </c>
      <c r="Z72" s="1625">
        <v>53710</v>
      </c>
      <c r="AA72" s="1625">
        <v>13023</v>
      </c>
      <c r="AB72" s="1625">
        <v>6941</v>
      </c>
      <c r="AC72" s="1625">
        <v>20513</v>
      </c>
      <c r="AD72" s="1625">
        <v>82132</v>
      </c>
      <c r="AE72" s="1650">
        <v>44166</v>
      </c>
      <c r="AF72" s="1625">
        <v>7965</v>
      </c>
      <c r="AG72" s="1625">
        <v>8999</v>
      </c>
      <c r="AH72" s="1625">
        <v>3783</v>
      </c>
      <c r="AI72" s="1625">
        <v>5525</v>
      </c>
      <c r="AJ72" s="1625">
        <v>13259</v>
      </c>
      <c r="AK72" s="1625">
        <v>21101</v>
      </c>
      <c r="AL72" s="1625">
        <v>12981</v>
      </c>
      <c r="AM72" s="1625">
        <v>5782</v>
      </c>
      <c r="AN72" s="1625">
        <v>6798</v>
      </c>
      <c r="AO72" s="1625">
        <v>10866</v>
      </c>
      <c r="AP72" s="1625">
        <v>5855</v>
      </c>
      <c r="AQ72" s="1625">
        <v>37043</v>
      </c>
      <c r="AR72" s="1625">
        <v>6026</v>
      </c>
      <c r="AS72" s="1625">
        <v>12002</v>
      </c>
      <c r="AT72" s="1625">
        <v>13023</v>
      </c>
      <c r="AU72" s="1625">
        <v>8762</v>
      </c>
      <c r="AV72" s="1625">
        <v>8079</v>
      </c>
      <c r="AW72" s="1625">
        <v>11796</v>
      </c>
      <c r="AX72" s="1625"/>
      <c r="AY72" s="1625"/>
      <c r="AZ72" s="1627"/>
      <c r="BA72" s="1626"/>
      <c r="BB72" s="1620" t="s">
        <v>2022</v>
      </c>
      <c r="BC72" s="1620">
        <v>1966</v>
      </c>
      <c r="BD72" s="1625">
        <v>79432</v>
      </c>
      <c r="BE72" s="1625">
        <v>5836</v>
      </c>
      <c r="BF72" s="1625">
        <v>1473</v>
      </c>
      <c r="BG72" s="1625">
        <v>970</v>
      </c>
      <c r="BH72" s="1625">
        <v>1194</v>
      </c>
      <c r="BI72" s="1625">
        <v>989</v>
      </c>
      <c r="BJ72" s="1625">
        <v>656</v>
      </c>
      <c r="BK72" s="1625">
        <v>1269</v>
      </c>
      <c r="BL72" s="1625">
        <v>1029</v>
      </c>
      <c r="BM72" s="1625">
        <v>910</v>
      </c>
      <c r="BN72" s="1625">
        <v>949</v>
      </c>
      <c r="BO72" s="1625">
        <v>1911</v>
      </c>
      <c r="BP72" s="1625">
        <v>1873</v>
      </c>
      <c r="BQ72" s="1625">
        <v>10302</v>
      </c>
      <c r="BR72" s="1625">
        <v>4322</v>
      </c>
      <c r="BS72" s="1625">
        <v>1231</v>
      </c>
      <c r="BT72" s="1625">
        <v>741</v>
      </c>
      <c r="BU72" s="1625">
        <v>775</v>
      </c>
      <c r="BV72" s="1625">
        <v>529</v>
      </c>
      <c r="BW72" s="1625">
        <v>376</v>
      </c>
      <c r="BX72" s="1625">
        <v>1002</v>
      </c>
      <c r="BY72" s="1625">
        <v>1009</v>
      </c>
      <c r="BZ72" s="1625">
        <v>2144</v>
      </c>
      <c r="CA72" s="1625">
        <v>3369</v>
      </c>
      <c r="CB72" s="1625">
        <v>923</v>
      </c>
      <c r="CC72" s="1625">
        <v>384</v>
      </c>
      <c r="CD72" s="1625">
        <v>1587</v>
      </c>
      <c r="CE72" s="1626">
        <v>6627</v>
      </c>
      <c r="CF72" s="1651">
        <v>3622</v>
      </c>
      <c r="CG72" s="1625">
        <v>552</v>
      </c>
      <c r="CH72" s="1625">
        <v>877</v>
      </c>
      <c r="CI72" s="1625">
        <v>396</v>
      </c>
      <c r="CJ72" s="1625">
        <v>431</v>
      </c>
      <c r="CK72" s="1625">
        <v>1286</v>
      </c>
      <c r="CL72" s="1625">
        <v>1981</v>
      </c>
      <c r="CM72" s="1625">
        <v>1481</v>
      </c>
      <c r="CN72" s="1625">
        <v>579</v>
      </c>
      <c r="CO72" s="1625">
        <v>722</v>
      </c>
      <c r="CP72" s="1625">
        <v>1242</v>
      </c>
      <c r="CQ72" s="1625">
        <v>1001</v>
      </c>
      <c r="CR72" s="1625">
        <v>4415</v>
      </c>
      <c r="CS72" s="1625">
        <v>578</v>
      </c>
      <c r="CT72" s="1625">
        <v>1471</v>
      </c>
      <c r="CU72" s="1625">
        <v>1357</v>
      </c>
      <c r="CV72" s="1625">
        <v>866</v>
      </c>
      <c r="CW72" s="1625">
        <v>889</v>
      </c>
      <c r="CX72" s="1625">
        <v>1306</v>
      </c>
      <c r="CY72" s="1625"/>
      <c r="CZ72" s="1625"/>
      <c r="DA72" s="1627"/>
    </row>
    <row r="73" spans="1:105">
      <c r="A73" s="1620" t="s">
        <v>2023</v>
      </c>
      <c r="B73" s="1620">
        <v>1967</v>
      </c>
      <c r="C73" s="1625">
        <v>953096</v>
      </c>
      <c r="D73" s="1625">
        <v>49134</v>
      </c>
      <c r="E73" s="1625">
        <v>12369</v>
      </c>
      <c r="F73" s="1625">
        <v>10246</v>
      </c>
      <c r="G73" s="1625">
        <v>14308</v>
      </c>
      <c r="H73" s="1625">
        <v>9416</v>
      </c>
      <c r="I73" s="1625">
        <v>8295</v>
      </c>
      <c r="J73" s="1625">
        <v>13657</v>
      </c>
      <c r="K73" s="1625">
        <v>16753</v>
      </c>
      <c r="L73" s="1625">
        <v>12107</v>
      </c>
      <c r="M73" s="1625">
        <v>13771</v>
      </c>
      <c r="N73" s="1625">
        <v>35554</v>
      </c>
      <c r="O73" s="1625">
        <v>28393</v>
      </c>
      <c r="P73" s="1625">
        <v>137769</v>
      </c>
      <c r="Q73" s="1625">
        <v>57414</v>
      </c>
      <c r="R73" s="1625">
        <v>17725</v>
      </c>
      <c r="S73" s="1625">
        <v>8903</v>
      </c>
      <c r="T73" s="1625">
        <v>8616</v>
      </c>
      <c r="U73" s="1625">
        <v>5638</v>
      </c>
      <c r="V73" s="1625">
        <v>5875</v>
      </c>
      <c r="W73" s="1625">
        <v>15694</v>
      </c>
      <c r="X73" s="1625">
        <v>15189</v>
      </c>
      <c r="Y73" s="1625">
        <v>27908</v>
      </c>
      <c r="Z73" s="1625">
        <v>54485</v>
      </c>
      <c r="AA73" s="1625">
        <v>12847</v>
      </c>
      <c r="AB73" s="1625">
        <v>6947</v>
      </c>
      <c r="AC73" s="1625">
        <v>21160</v>
      </c>
      <c r="AD73" s="1625">
        <v>83853</v>
      </c>
      <c r="AE73" s="1650">
        <v>44407</v>
      </c>
      <c r="AF73" s="1625">
        <v>8267</v>
      </c>
      <c r="AG73" s="1625">
        <v>9207</v>
      </c>
      <c r="AH73" s="1625">
        <v>3841</v>
      </c>
      <c r="AI73" s="1625">
        <v>5457</v>
      </c>
      <c r="AJ73" s="1625">
        <v>13809</v>
      </c>
      <c r="AK73" s="1625">
        <v>21932</v>
      </c>
      <c r="AL73" s="1625">
        <v>13049</v>
      </c>
      <c r="AM73" s="1625">
        <v>5793</v>
      </c>
      <c r="AN73" s="1625">
        <v>7205</v>
      </c>
      <c r="AO73" s="1625">
        <v>11426</v>
      </c>
      <c r="AP73" s="1625">
        <v>6265</v>
      </c>
      <c r="AQ73" s="1625">
        <v>37405</v>
      </c>
      <c r="AR73" s="1625">
        <v>6052</v>
      </c>
      <c r="AS73" s="1625">
        <v>12373</v>
      </c>
      <c r="AT73" s="1625">
        <v>13110</v>
      </c>
      <c r="AU73" s="1625">
        <v>9112</v>
      </c>
      <c r="AV73" s="1625">
        <v>8563</v>
      </c>
      <c r="AW73" s="1625">
        <v>11797</v>
      </c>
      <c r="AX73" s="1625"/>
      <c r="AY73" s="1625"/>
      <c r="AZ73" s="1627"/>
      <c r="BA73" s="1626"/>
      <c r="BB73" s="1620" t="s">
        <v>2023</v>
      </c>
      <c r="BC73" s="1620">
        <v>1967</v>
      </c>
      <c r="BD73" s="1625">
        <v>83478</v>
      </c>
      <c r="BE73" s="1625">
        <v>6261</v>
      </c>
      <c r="BF73" s="1625">
        <v>1489</v>
      </c>
      <c r="BG73" s="1625">
        <v>965</v>
      </c>
      <c r="BH73" s="1625">
        <v>1174</v>
      </c>
      <c r="BI73" s="1625">
        <v>966</v>
      </c>
      <c r="BJ73" s="1625">
        <v>694</v>
      </c>
      <c r="BK73" s="1625">
        <v>1257</v>
      </c>
      <c r="BL73" s="1625">
        <v>1059</v>
      </c>
      <c r="BM73" s="1625">
        <v>920</v>
      </c>
      <c r="BN73" s="1625">
        <v>1079</v>
      </c>
      <c r="BO73" s="1625">
        <v>2097</v>
      </c>
      <c r="BP73" s="1625">
        <v>1993</v>
      </c>
      <c r="BQ73" s="1625">
        <v>10961</v>
      </c>
      <c r="BR73" s="1625">
        <v>4624</v>
      </c>
      <c r="BS73" s="1625">
        <v>1276</v>
      </c>
      <c r="BT73" s="1625">
        <v>816</v>
      </c>
      <c r="BU73" s="1625">
        <v>793</v>
      </c>
      <c r="BV73" s="1625">
        <v>519</v>
      </c>
      <c r="BW73" s="1625">
        <v>450</v>
      </c>
      <c r="BX73" s="1625">
        <v>957</v>
      </c>
      <c r="BY73" s="1625">
        <v>1119</v>
      </c>
      <c r="BZ73" s="1625">
        <v>2323</v>
      </c>
      <c r="CA73" s="1625">
        <v>3767</v>
      </c>
      <c r="CB73" s="1625">
        <v>939</v>
      </c>
      <c r="CC73" s="1625">
        <v>397</v>
      </c>
      <c r="CD73" s="1625">
        <v>1718</v>
      </c>
      <c r="CE73" s="1626">
        <v>7009</v>
      </c>
      <c r="CF73" s="1651">
        <v>3616</v>
      </c>
      <c r="CG73" s="1625">
        <v>576</v>
      </c>
      <c r="CH73" s="1625">
        <v>925</v>
      </c>
      <c r="CI73" s="1625">
        <v>445</v>
      </c>
      <c r="CJ73" s="1625">
        <v>416</v>
      </c>
      <c r="CK73" s="1625">
        <v>1310</v>
      </c>
      <c r="CL73" s="1625">
        <v>2212</v>
      </c>
      <c r="CM73" s="1625">
        <v>1526</v>
      </c>
      <c r="CN73" s="1625">
        <v>536</v>
      </c>
      <c r="CO73" s="1625">
        <v>697</v>
      </c>
      <c r="CP73" s="1625">
        <v>1348</v>
      </c>
      <c r="CQ73" s="1625">
        <v>1031</v>
      </c>
      <c r="CR73" s="1625">
        <v>4529</v>
      </c>
      <c r="CS73" s="1625">
        <v>605</v>
      </c>
      <c r="CT73" s="1625">
        <v>1510</v>
      </c>
      <c r="CU73" s="1625">
        <v>1318</v>
      </c>
      <c r="CV73" s="1625">
        <v>966</v>
      </c>
      <c r="CW73" s="1625">
        <v>965</v>
      </c>
      <c r="CX73" s="1625">
        <v>1325</v>
      </c>
      <c r="CY73" s="1625"/>
      <c r="CZ73" s="1625"/>
      <c r="DA73" s="1627"/>
    </row>
    <row r="74" spans="1:105">
      <c r="A74" s="1620" t="s">
        <v>2024</v>
      </c>
      <c r="B74" s="1620">
        <v>1968</v>
      </c>
      <c r="C74" s="1625">
        <v>956312</v>
      </c>
      <c r="D74" s="1625">
        <v>48518</v>
      </c>
      <c r="E74" s="1625">
        <v>12363</v>
      </c>
      <c r="F74" s="1625">
        <v>9937</v>
      </c>
      <c r="G74" s="1625">
        <v>14316</v>
      </c>
      <c r="H74" s="1625">
        <v>9298</v>
      </c>
      <c r="I74" s="1625">
        <v>8399</v>
      </c>
      <c r="J74" s="1625">
        <v>13370</v>
      </c>
      <c r="K74" s="1625">
        <v>16644</v>
      </c>
      <c r="L74" s="1625">
        <v>12405</v>
      </c>
      <c r="M74" s="1625">
        <v>13608</v>
      </c>
      <c r="N74" s="1625">
        <v>37034</v>
      </c>
      <c r="O74" s="1625">
        <v>29597</v>
      </c>
      <c r="P74" s="1625">
        <v>137597</v>
      </c>
      <c r="Q74" s="1625">
        <v>59520</v>
      </c>
      <c r="R74" s="1625">
        <v>16988</v>
      </c>
      <c r="S74" s="1625">
        <v>8770</v>
      </c>
      <c r="T74" s="1625">
        <v>8553</v>
      </c>
      <c r="U74" s="1625">
        <v>5581</v>
      </c>
      <c r="V74" s="1625">
        <v>5831</v>
      </c>
      <c r="W74" s="1625">
        <v>14484</v>
      </c>
      <c r="X74" s="1625">
        <v>14829</v>
      </c>
      <c r="Y74" s="1625">
        <v>27860</v>
      </c>
      <c r="Z74" s="1625">
        <v>55484</v>
      </c>
      <c r="AA74" s="1625">
        <v>12826</v>
      </c>
      <c r="AB74" s="1625">
        <v>7103</v>
      </c>
      <c r="AC74" s="1625">
        <v>21098</v>
      </c>
      <c r="AD74" s="1625">
        <v>85640</v>
      </c>
      <c r="AE74" s="1650">
        <v>44897</v>
      </c>
      <c r="AF74" s="1625">
        <v>8162</v>
      </c>
      <c r="AG74" s="1625">
        <v>9129</v>
      </c>
      <c r="AH74" s="1625">
        <v>3921</v>
      </c>
      <c r="AI74" s="1625">
        <v>5139</v>
      </c>
      <c r="AJ74" s="1625">
        <v>14081</v>
      </c>
      <c r="AK74" s="1625">
        <v>22442</v>
      </c>
      <c r="AL74" s="1625">
        <v>12790</v>
      </c>
      <c r="AM74" s="1625">
        <v>5794</v>
      </c>
      <c r="AN74" s="1625">
        <v>7454</v>
      </c>
      <c r="AO74" s="1625">
        <v>11382</v>
      </c>
      <c r="AP74" s="1625">
        <v>6390</v>
      </c>
      <c r="AQ74" s="1625">
        <v>37371</v>
      </c>
      <c r="AR74" s="1625">
        <v>6080</v>
      </c>
      <c r="AS74" s="1625">
        <v>12124</v>
      </c>
      <c r="AT74" s="1625">
        <v>12782</v>
      </c>
      <c r="AU74" s="1625">
        <v>8836</v>
      </c>
      <c r="AV74" s="1625">
        <v>8264</v>
      </c>
      <c r="AW74" s="1625">
        <v>11621</v>
      </c>
      <c r="AX74" s="1625"/>
      <c r="AY74" s="1625"/>
      <c r="AZ74" s="1627"/>
      <c r="BA74" s="1626"/>
      <c r="BB74" s="1620" t="s">
        <v>2024</v>
      </c>
      <c r="BC74" s="1620">
        <v>1968</v>
      </c>
      <c r="BD74" s="1625">
        <v>87327</v>
      </c>
      <c r="BE74" s="1625">
        <v>6739</v>
      </c>
      <c r="BF74" s="1625">
        <v>1693</v>
      </c>
      <c r="BG74" s="1625">
        <v>1049</v>
      </c>
      <c r="BH74" s="1625">
        <v>1339</v>
      </c>
      <c r="BI74" s="1625">
        <v>1020</v>
      </c>
      <c r="BJ74" s="1625">
        <v>854</v>
      </c>
      <c r="BK74" s="1625">
        <v>1419</v>
      </c>
      <c r="BL74" s="1625">
        <v>1231</v>
      </c>
      <c r="BM74" s="1625">
        <v>1064</v>
      </c>
      <c r="BN74" s="1625">
        <v>1189</v>
      </c>
      <c r="BO74" s="1625">
        <v>2037</v>
      </c>
      <c r="BP74" s="1625">
        <v>1988</v>
      </c>
      <c r="BQ74" s="1625">
        <v>10993</v>
      </c>
      <c r="BR74" s="1625">
        <v>4524</v>
      </c>
      <c r="BS74" s="1625">
        <v>1524</v>
      </c>
      <c r="BT74" s="1625">
        <v>849</v>
      </c>
      <c r="BU74" s="1625">
        <v>852</v>
      </c>
      <c r="BV74" s="1625">
        <v>561</v>
      </c>
      <c r="BW74" s="1625">
        <v>542</v>
      </c>
      <c r="BX74" s="1625">
        <v>1109</v>
      </c>
      <c r="BY74" s="1625">
        <v>1268</v>
      </c>
      <c r="BZ74" s="1625">
        <v>2316</v>
      </c>
      <c r="CA74" s="1625">
        <v>3670</v>
      </c>
      <c r="CB74" s="1625">
        <v>1036</v>
      </c>
      <c r="CC74" s="1625">
        <v>500</v>
      </c>
      <c r="CD74" s="1625">
        <v>1755</v>
      </c>
      <c r="CE74" s="1626">
        <v>6777</v>
      </c>
      <c r="CF74" s="1651">
        <v>3662</v>
      </c>
      <c r="CG74" s="1625">
        <v>575</v>
      </c>
      <c r="CH74" s="1625">
        <v>971</v>
      </c>
      <c r="CI74" s="1625">
        <v>469</v>
      </c>
      <c r="CJ74" s="1625">
        <v>503</v>
      </c>
      <c r="CK74" s="1625">
        <v>1352</v>
      </c>
      <c r="CL74" s="1625">
        <v>2169</v>
      </c>
      <c r="CM74" s="1625">
        <v>1604</v>
      </c>
      <c r="CN74" s="1625">
        <v>612</v>
      </c>
      <c r="CO74" s="1625">
        <v>820</v>
      </c>
      <c r="CP74" s="1625">
        <v>1395</v>
      </c>
      <c r="CQ74" s="1625">
        <v>1090</v>
      </c>
      <c r="CR74" s="1625">
        <v>4680</v>
      </c>
      <c r="CS74" s="1625">
        <v>722</v>
      </c>
      <c r="CT74" s="1625">
        <v>1563</v>
      </c>
      <c r="CU74" s="1625">
        <v>1581</v>
      </c>
      <c r="CV74" s="1625">
        <v>1070</v>
      </c>
      <c r="CW74" s="1625">
        <v>1031</v>
      </c>
      <c r="CX74" s="1625">
        <v>1560</v>
      </c>
      <c r="CY74" s="1625"/>
      <c r="CZ74" s="1625"/>
      <c r="DA74" s="1627"/>
    </row>
    <row r="75" spans="1:105">
      <c r="A75" s="1620" t="s">
        <v>2025</v>
      </c>
      <c r="B75" s="1620">
        <v>1969</v>
      </c>
      <c r="C75" s="1625">
        <v>984142</v>
      </c>
      <c r="D75" s="1625">
        <v>49931</v>
      </c>
      <c r="E75" s="1625">
        <v>12405</v>
      </c>
      <c r="F75" s="1625">
        <v>10059</v>
      </c>
      <c r="G75" s="1625">
        <v>14578</v>
      </c>
      <c r="H75" s="1625">
        <v>9266</v>
      </c>
      <c r="I75" s="1625">
        <v>8636</v>
      </c>
      <c r="J75" s="1625">
        <v>13671</v>
      </c>
      <c r="K75" s="1625">
        <v>17752</v>
      </c>
      <c r="L75" s="1625">
        <v>12974</v>
      </c>
      <c r="M75" s="1625">
        <v>14316</v>
      </c>
      <c r="N75" s="1625">
        <v>39584</v>
      </c>
      <c r="O75" s="1625">
        <v>32543</v>
      </c>
      <c r="P75" s="1625">
        <v>138540</v>
      </c>
      <c r="Q75" s="1625">
        <v>62856</v>
      </c>
      <c r="R75" s="1625">
        <v>17662</v>
      </c>
      <c r="S75" s="1625">
        <v>9190</v>
      </c>
      <c r="T75" s="1625">
        <v>9229</v>
      </c>
      <c r="U75" s="1625">
        <v>5999</v>
      </c>
      <c r="V75" s="1625">
        <v>5720</v>
      </c>
      <c r="W75" s="1625">
        <v>15194</v>
      </c>
      <c r="X75" s="1625">
        <v>15447</v>
      </c>
      <c r="Y75" s="1625">
        <v>28372</v>
      </c>
      <c r="Z75" s="1625">
        <v>57526</v>
      </c>
      <c r="AA75" s="1625">
        <v>13015</v>
      </c>
      <c r="AB75" s="1625">
        <v>7269</v>
      </c>
      <c r="AC75" s="1625">
        <v>21440</v>
      </c>
      <c r="AD75" s="1625">
        <v>88156</v>
      </c>
      <c r="AE75" s="1650">
        <v>46469</v>
      </c>
      <c r="AF75" s="1625">
        <v>8761</v>
      </c>
      <c r="AG75" s="1625">
        <v>9427</v>
      </c>
      <c r="AH75" s="1625">
        <v>4002</v>
      </c>
      <c r="AI75" s="1625">
        <v>5210</v>
      </c>
      <c r="AJ75" s="1625">
        <v>14498</v>
      </c>
      <c r="AK75" s="1625">
        <v>23243</v>
      </c>
      <c r="AL75" s="1625">
        <v>12987</v>
      </c>
      <c r="AM75" s="1625">
        <v>6073</v>
      </c>
      <c r="AN75" s="1625">
        <v>7612</v>
      </c>
      <c r="AO75" s="1625">
        <v>11642</v>
      </c>
      <c r="AP75" s="1625">
        <v>6541</v>
      </c>
      <c r="AQ75" s="1625">
        <v>37381</v>
      </c>
      <c r="AR75" s="1625">
        <v>6056</v>
      </c>
      <c r="AS75" s="1625">
        <v>12162</v>
      </c>
      <c r="AT75" s="1625">
        <v>12543</v>
      </c>
      <c r="AU75" s="1625">
        <v>8981</v>
      </c>
      <c r="AV75" s="1625">
        <v>8256</v>
      </c>
      <c r="AW75" s="1625">
        <v>10968</v>
      </c>
      <c r="AX75" s="1625"/>
      <c r="AY75" s="1625"/>
      <c r="AZ75" s="1627"/>
      <c r="BA75" s="1626"/>
      <c r="BB75" s="1620" t="s">
        <v>2025</v>
      </c>
      <c r="BC75" s="1620">
        <v>1969</v>
      </c>
      <c r="BD75" s="1625">
        <v>91280</v>
      </c>
      <c r="BE75" s="1625">
        <v>7015</v>
      </c>
      <c r="BF75" s="1625">
        <v>1692</v>
      </c>
      <c r="BG75" s="1625">
        <v>982</v>
      </c>
      <c r="BH75" s="1625">
        <v>1336</v>
      </c>
      <c r="BI75" s="1625">
        <v>996</v>
      </c>
      <c r="BJ75" s="1625">
        <v>788</v>
      </c>
      <c r="BK75" s="1625">
        <v>1307</v>
      </c>
      <c r="BL75" s="1625">
        <v>1289</v>
      </c>
      <c r="BM75" s="1625">
        <v>1098</v>
      </c>
      <c r="BN75" s="1625">
        <v>1171</v>
      </c>
      <c r="BO75" s="1625">
        <v>2704</v>
      </c>
      <c r="BP75" s="1625">
        <v>2427</v>
      </c>
      <c r="BQ75" s="1625">
        <v>11761</v>
      </c>
      <c r="BR75" s="1625">
        <v>5290</v>
      </c>
      <c r="BS75" s="1625">
        <v>1430</v>
      </c>
      <c r="BT75" s="1625">
        <v>822</v>
      </c>
      <c r="BU75" s="1625">
        <v>883</v>
      </c>
      <c r="BV75" s="1625">
        <v>635</v>
      </c>
      <c r="BW75" s="1625">
        <v>492</v>
      </c>
      <c r="BX75" s="1625">
        <v>1095</v>
      </c>
      <c r="BY75" s="1625">
        <v>1241</v>
      </c>
      <c r="BZ75" s="1625">
        <v>2570</v>
      </c>
      <c r="CA75" s="1625">
        <v>4040</v>
      </c>
      <c r="CB75" s="1625">
        <v>1061</v>
      </c>
      <c r="CC75" s="1625">
        <v>456</v>
      </c>
      <c r="CD75" s="1625">
        <v>1822</v>
      </c>
      <c r="CE75" s="1626">
        <v>7743</v>
      </c>
      <c r="CF75" s="1651">
        <v>3957</v>
      </c>
      <c r="CG75" s="1625">
        <v>647</v>
      </c>
      <c r="CH75" s="1625">
        <v>940</v>
      </c>
      <c r="CI75" s="1625">
        <v>457</v>
      </c>
      <c r="CJ75" s="1625">
        <v>485</v>
      </c>
      <c r="CK75" s="1625">
        <v>1361</v>
      </c>
      <c r="CL75" s="1625">
        <v>2186</v>
      </c>
      <c r="CM75" s="1625">
        <v>1535</v>
      </c>
      <c r="CN75" s="1625">
        <v>580</v>
      </c>
      <c r="CO75" s="1625">
        <v>765</v>
      </c>
      <c r="CP75" s="1625">
        <v>1352</v>
      </c>
      <c r="CQ75" s="1625">
        <v>1037</v>
      </c>
      <c r="CR75" s="1625">
        <v>4873</v>
      </c>
      <c r="CS75" s="1625">
        <v>663</v>
      </c>
      <c r="CT75" s="1625">
        <v>1546</v>
      </c>
      <c r="CU75" s="1625">
        <v>1373</v>
      </c>
      <c r="CV75" s="1625">
        <v>1018</v>
      </c>
      <c r="CW75" s="1625">
        <v>979</v>
      </c>
      <c r="CX75" s="1625">
        <v>1380</v>
      </c>
      <c r="CY75" s="1625"/>
      <c r="CZ75" s="1625"/>
      <c r="DA75" s="1627"/>
    </row>
    <row r="76" spans="1:105">
      <c r="A76" s="1620" t="s">
        <v>2026</v>
      </c>
      <c r="B76" s="1620">
        <v>1970</v>
      </c>
      <c r="C76" s="1625">
        <v>1029405</v>
      </c>
      <c r="D76" s="1625">
        <v>51539</v>
      </c>
      <c r="E76" s="1625">
        <v>12878</v>
      </c>
      <c r="F76" s="1625">
        <v>10149</v>
      </c>
      <c r="G76" s="1625">
        <v>15953</v>
      </c>
      <c r="H76" s="1625">
        <v>9482</v>
      </c>
      <c r="I76" s="1625">
        <v>8733</v>
      </c>
      <c r="J76" s="1625">
        <v>14394</v>
      </c>
      <c r="K76" s="1625">
        <v>19537</v>
      </c>
      <c r="L76" s="1625">
        <v>14332</v>
      </c>
      <c r="M76" s="1625">
        <v>15104</v>
      </c>
      <c r="N76" s="1625">
        <v>43517</v>
      </c>
      <c r="O76" s="1625">
        <v>35364</v>
      </c>
      <c r="P76" s="1625">
        <v>140748</v>
      </c>
      <c r="Q76" s="1625">
        <v>66390</v>
      </c>
      <c r="R76" s="1625">
        <v>18479</v>
      </c>
      <c r="S76" s="1625">
        <v>9571</v>
      </c>
      <c r="T76" s="1625">
        <v>9766</v>
      </c>
      <c r="U76" s="1625">
        <v>6195</v>
      </c>
      <c r="V76" s="1625">
        <v>5833</v>
      </c>
      <c r="W76" s="1625">
        <v>15479</v>
      </c>
      <c r="X76" s="1625">
        <v>16155</v>
      </c>
      <c r="Y76" s="1625">
        <v>30036</v>
      </c>
      <c r="Z76" s="1625">
        <v>61882</v>
      </c>
      <c r="AA76" s="1625">
        <v>13874</v>
      </c>
      <c r="AB76" s="1625">
        <v>7925</v>
      </c>
      <c r="AC76" s="1625">
        <v>22621</v>
      </c>
      <c r="AD76" s="1625">
        <v>93194</v>
      </c>
      <c r="AE76" s="1650">
        <v>48698</v>
      </c>
      <c r="AF76" s="1625">
        <v>9045</v>
      </c>
      <c r="AG76" s="1625">
        <v>9576</v>
      </c>
      <c r="AH76" s="1625">
        <v>4305</v>
      </c>
      <c r="AI76" s="1625">
        <v>5334</v>
      </c>
      <c r="AJ76" s="1625">
        <v>15493</v>
      </c>
      <c r="AK76" s="1625">
        <v>23975</v>
      </c>
      <c r="AL76" s="1625">
        <v>13248</v>
      </c>
      <c r="AM76" s="1625">
        <v>6215</v>
      </c>
      <c r="AN76" s="1625">
        <v>8082</v>
      </c>
      <c r="AO76" s="1625">
        <v>11854</v>
      </c>
      <c r="AP76" s="1625">
        <v>6552</v>
      </c>
      <c r="AQ76" s="1625">
        <v>38206</v>
      </c>
      <c r="AR76" s="1625">
        <v>6118</v>
      </c>
      <c r="AS76" s="1625">
        <v>12184</v>
      </c>
      <c r="AT76" s="1625">
        <v>12386</v>
      </c>
      <c r="AU76" s="1625">
        <v>9294</v>
      </c>
      <c r="AV76" s="1625">
        <v>8611</v>
      </c>
      <c r="AW76" s="1625">
        <v>11099</v>
      </c>
      <c r="AX76" s="1625"/>
      <c r="AY76" s="1625"/>
      <c r="AZ76" s="1627"/>
      <c r="BA76" s="1626"/>
      <c r="BB76" s="1620" t="s">
        <v>2026</v>
      </c>
      <c r="BC76" s="1620">
        <v>1970</v>
      </c>
      <c r="BD76" s="1625">
        <v>95937</v>
      </c>
      <c r="BE76" s="1625">
        <v>7416</v>
      </c>
      <c r="BF76" s="1625">
        <v>1763</v>
      </c>
      <c r="BG76" s="1625">
        <v>1019</v>
      </c>
      <c r="BH76" s="1625">
        <v>1486</v>
      </c>
      <c r="BI76" s="1625">
        <v>1025</v>
      </c>
      <c r="BJ76" s="1625">
        <v>804</v>
      </c>
      <c r="BK76" s="1625">
        <v>1475</v>
      </c>
      <c r="BL76" s="1625">
        <v>1358</v>
      </c>
      <c r="BM76" s="1625">
        <v>1145</v>
      </c>
      <c r="BN76" s="1625">
        <v>1246</v>
      </c>
      <c r="BO76" s="1625">
        <v>2990</v>
      </c>
      <c r="BP76" s="1625">
        <v>2596</v>
      </c>
      <c r="BQ76" s="1625">
        <v>12297</v>
      </c>
      <c r="BR76" s="1625">
        <v>5506</v>
      </c>
      <c r="BS76" s="1625">
        <v>1472</v>
      </c>
      <c r="BT76" s="1625">
        <v>823</v>
      </c>
      <c r="BU76" s="1625">
        <v>955</v>
      </c>
      <c r="BV76" s="1625">
        <v>582</v>
      </c>
      <c r="BW76" s="1625">
        <v>523</v>
      </c>
      <c r="BX76" s="1625">
        <v>1150</v>
      </c>
      <c r="BY76" s="1625">
        <v>1288</v>
      </c>
      <c r="BZ76" s="1625">
        <v>2701</v>
      </c>
      <c r="CA76" s="1625">
        <v>4337</v>
      </c>
      <c r="CB76" s="1625">
        <v>1098</v>
      </c>
      <c r="CC76" s="1625">
        <v>509</v>
      </c>
      <c r="CD76" s="1625">
        <v>1871</v>
      </c>
      <c r="CE76" s="1626">
        <v>8161</v>
      </c>
      <c r="CF76" s="1651">
        <v>4259</v>
      </c>
      <c r="CG76" s="1625">
        <v>730</v>
      </c>
      <c r="CH76" s="1625">
        <v>1042</v>
      </c>
      <c r="CI76" s="1625">
        <v>439</v>
      </c>
      <c r="CJ76" s="1625">
        <v>460</v>
      </c>
      <c r="CK76" s="1625">
        <v>1449</v>
      </c>
      <c r="CL76" s="1625">
        <v>2274</v>
      </c>
      <c r="CM76" s="1625">
        <v>1742</v>
      </c>
      <c r="CN76" s="1625">
        <v>622</v>
      </c>
      <c r="CO76" s="1625">
        <v>844</v>
      </c>
      <c r="CP76" s="1625">
        <v>1446</v>
      </c>
      <c r="CQ76" s="1625">
        <v>1072</v>
      </c>
      <c r="CR76" s="1625">
        <v>4879</v>
      </c>
      <c r="CS76" s="1625">
        <v>658</v>
      </c>
      <c r="CT76" s="1625">
        <v>1503</v>
      </c>
      <c r="CU76" s="1625">
        <v>1427</v>
      </c>
      <c r="CV76" s="1625">
        <v>1098</v>
      </c>
      <c r="CW76" s="1625">
        <v>1063</v>
      </c>
      <c r="CX76" s="1625">
        <v>1334</v>
      </c>
      <c r="CY76" s="1625"/>
      <c r="CZ76" s="1625"/>
      <c r="DA76" s="1627"/>
    </row>
    <row r="77" spans="1:105">
      <c r="A77" s="1620" t="s">
        <v>2027</v>
      </c>
      <c r="B77" s="1620">
        <v>1971</v>
      </c>
      <c r="C77" s="1625">
        <v>1091229</v>
      </c>
      <c r="D77" s="1625">
        <v>53826</v>
      </c>
      <c r="E77" s="1625">
        <v>12926</v>
      </c>
      <c r="F77" s="1625">
        <v>10700</v>
      </c>
      <c r="G77" s="1625">
        <v>17144</v>
      </c>
      <c r="H77" s="1625">
        <v>9848</v>
      </c>
      <c r="I77" s="1625">
        <v>9154</v>
      </c>
      <c r="J77" s="1625">
        <v>15354</v>
      </c>
      <c r="K77" s="1625">
        <v>20949</v>
      </c>
      <c r="L77" s="1625">
        <v>15218</v>
      </c>
      <c r="M77" s="1625">
        <v>16057</v>
      </c>
      <c r="N77" s="1625">
        <v>47584</v>
      </c>
      <c r="O77" s="1625">
        <v>38344</v>
      </c>
      <c r="P77" s="1625">
        <v>147155</v>
      </c>
      <c r="Q77" s="1625">
        <v>72456</v>
      </c>
      <c r="R77" s="1625">
        <v>19801</v>
      </c>
      <c r="S77" s="1625">
        <v>9950</v>
      </c>
      <c r="T77" s="1625">
        <v>10154</v>
      </c>
      <c r="U77" s="1625">
        <v>6612</v>
      </c>
      <c r="V77" s="1625">
        <v>6203</v>
      </c>
      <c r="W77" s="1625">
        <v>16324</v>
      </c>
      <c r="X77" s="1625">
        <v>17174</v>
      </c>
      <c r="Y77" s="1625">
        <v>32301</v>
      </c>
      <c r="Z77" s="1625">
        <v>65939</v>
      </c>
      <c r="AA77" s="1625">
        <v>14463</v>
      </c>
      <c r="AB77" s="1625">
        <v>8476</v>
      </c>
      <c r="AC77" s="1625">
        <v>24143</v>
      </c>
      <c r="AD77" s="1625">
        <v>97855</v>
      </c>
      <c r="AE77" s="1650">
        <v>51705</v>
      </c>
      <c r="AF77" s="1625">
        <v>9866</v>
      </c>
      <c r="AG77" s="1625">
        <v>9678</v>
      </c>
      <c r="AH77" s="1625">
        <v>4630</v>
      </c>
      <c r="AI77" s="1625">
        <v>5713</v>
      </c>
      <c r="AJ77" s="1625">
        <v>16700</v>
      </c>
      <c r="AK77" s="1625">
        <v>25896</v>
      </c>
      <c r="AL77" s="1625">
        <v>14152</v>
      </c>
      <c r="AM77" s="1625">
        <v>6429</v>
      </c>
      <c r="AN77" s="1625">
        <v>8451</v>
      </c>
      <c r="AO77" s="1625">
        <v>12417</v>
      </c>
      <c r="AP77" s="1625">
        <v>6885</v>
      </c>
      <c r="AQ77" s="1625">
        <v>39912</v>
      </c>
      <c r="AR77" s="1625">
        <v>6328</v>
      </c>
      <c r="AS77" s="1625">
        <v>12851</v>
      </c>
      <c r="AT77" s="1625">
        <v>12698</v>
      </c>
      <c r="AU77" s="1625">
        <v>9941</v>
      </c>
      <c r="AV77" s="1625">
        <v>9015</v>
      </c>
      <c r="AW77" s="1625">
        <v>11852</v>
      </c>
      <c r="AX77" s="1625"/>
      <c r="AY77" s="1625"/>
      <c r="AZ77" s="1627"/>
      <c r="BA77" s="1626"/>
      <c r="BB77" s="1620" t="s">
        <v>2027</v>
      </c>
      <c r="BC77" s="1620">
        <v>1971</v>
      </c>
      <c r="BD77" s="1625">
        <v>103595</v>
      </c>
      <c r="BE77" s="1625">
        <v>7749</v>
      </c>
      <c r="BF77" s="1625">
        <v>1854</v>
      </c>
      <c r="BG77" s="1625">
        <v>1052</v>
      </c>
      <c r="BH77" s="1625">
        <v>1544</v>
      </c>
      <c r="BI77" s="1625">
        <v>1076</v>
      </c>
      <c r="BJ77" s="1625">
        <v>828</v>
      </c>
      <c r="BK77" s="1625">
        <v>1630</v>
      </c>
      <c r="BL77" s="1625">
        <v>1535</v>
      </c>
      <c r="BM77" s="1625">
        <v>1248</v>
      </c>
      <c r="BN77" s="1625">
        <v>1402</v>
      </c>
      <c r="BO77" s="1625">
        <v>3441</v>
      </c>
      <c r="BP77" s="1625">
        <v>3037</v>
      </c>
      <c r="BQ77" s="1625">
        <v>13188</v>
      </c>
      <c r="BR77" s="1625">
        <v>6297</v>
      </c>
      <c r="BS77" s="1625">
        <v>1552</v>
      </c>
      <c r="BT77" s="1625">
        <v>819</v>
      </c>
      <c r="BU77" s="1625">
        <v>1043</v>
      </c>
      <c r="BV77" s="1625">
        <v>664</v>
      </c>
      <c r="BW77" s="1625">
        <v>546</v>
      </c>
      <c r="BX77" s="1625">
        <v>1221</v>
      </c>
      <c r="BY77" s="1625">
        <v>1511</v>
      </c>
      <c r="BZ77" s="1625">
        <v>3053</v>
      </c>
      <c r="CA77" s="1625">
        <v>4888</v>
      </c>
      <c r="CB77" s="1625">
        <v>1150</v>
      </c>
      <c r="CC77" s="1625">
        <v>536</v>
      </c>
      <c r="CD77" s="1625">
        <v>2000</v>
      </c>
      <c r="CE77" s="1626">
        <v>9016</v>
      </c>
      <c r="CF77" s="1651">
        <v>4554</v>
      </c>
      <c r="CG77" s="1625">
        <v>737</v>
      </c>
      <c r="CH77" s="1625">
        <v>1155</v>
      </c>
      <c r="CI77" s="1625">
        <v>514</v>
      </c>
      <c r="CJ77" s="1625">
        <v>477</v>
      </c>
      <c r="CK77" s="1625">
        <v>1592</v>
      </c>
      <c r="CL77" s="1625">
        <v>2382</v>
      </c>
      <c r="CM77" s="1625">
        <v>1650</v>
      </c>
      <c r="CN77" s="1625">
        <v>675</v>
      </c>
      <c r="CO77" s="1625">
        <v>858</v>
      </c>
      <c r="CP77" s="1625">
        <v>1525</v>
      </c>
      <c r="CQ77" s="1625">
        <v>1038</v>
      </c>
      <c r="CR77" s="1625">
        <v>5251</v>
      </c>
      <c r="CS77" s="1625">
        <v>668</v>
      </c>
      <c r="CT77" s="1625">
        <v>1578</v>
      </c>
      <c r="CU77" s="1625">
        <v>1438</v>
      </c>
      <c r="CV77" s="1625">
        <v>1081</v>
      </c>
      <c r="CW77" s="1625">
        <v>1090</v>
      </c>
      <c r="CX77" s="1625">
        <v>1452</v>
      </c>
      <c r="CY77" s="1625"/>
      <c r="CZ77" s="1625"/>
      <c r="DA77" s="1627"/>
    </row>
    <row r="78" spans="1:105">
      <c r="A78" s="1620" t="s">
        <v>2028</v>
      </c>
      <c r="B78" s="1620">
        <v>1972</v>
      </c>
      <c r="C78" s="1625">
        <v>1099984</v>
      </c>
      <c r="D78" s="1625">
        <v>54396</v>
      </c>
      <c r="E78" s="1625">
        <v>13471</v>
      </c>
      <c r="F78" s="1625">
        <v>11120</v>
      </c>
      <c r="G78" s="1625">
        <v>17544</v>
      </c>
      <c r="H78" s="1625">
        <v>9932</v>
      </c>
      <c r="I78" s="1625">
        <v>9204</v>
      </c>
      <c r="J78" s="1625">
        <v>15685</v>
      </c>
      <c r="K78" s="1625">
        <v>20644</v>
      </c>
      <c r="L78" s="1625">
        <v>15824</v>
      </c>
      <c r="M78" s="1625">
        <v>16415</v>
      </c>
      <c r="N78" s="1625">
        <v>49350</v>
      </c>
      <c r="O78" s="1625">
        <v>39523</v>
      </c>
      <c r="P78" s="1625">
        <v>145712</v>
      </c>
      <c r="Q78" s="1625">
        <v>73112</v>
      </c>
      <c r="R78" s="1625">
        <v>20226</v>
      </c>
      <c r="S78" s="1625">
        <v>9825</v>
      </c>
      <c r="T78" s="1625">
        <v>10020</v>
      </c>
      <c r="U78" s="1625">
        <v>6700</v>
      </c>
      <c r="V78" s="1625">
        <v>6226</v>
      </c>
      <c r="W78" s="1625">
        <v>16442</v>
      </c>
      <c r="X78" s="1625">
        <v>17407</v>
      </c>
      <c r="Y78" s="1625">
        <v>32948</v>
      </c>
      <c r="Z78" s="1625">
        <v>64756</v>
      </c>
      <c r="AA78" s="1625">
        <v>14903</v>
      </c>
      <c r="AB78" s="1625">
        <v>8915</v>
      </c>
      <c r="AC78" s="1625">
        <v>24826</v>
      </c>
      <c r="AD78" s="1625">
        <v>95987</v>
      </c>
      <c r="AE78" s="1650">
        <v>51326</v>
      </c>
      <c r="AF78" s="1625">
        <v>10204</v>
      </c>
      <c r="AG78" s="1625">
        <v>9534</v>
      </c>
      <c r="AH78" s="1625">
        <v>4527</v>
      </c>
      <c r="AI78" s="1625">
        <v>5751</v>
      </c>
      <c r="AJ78" s="1625">
        <v>16454</v>
      </c>
      <c r="AK78" s="1625">
        <v>26594</v>
      </c>
      <c r="AL78" s="1625">
        <v>13962</v>
      </c>
      <c r="AM78" s="1625">
        <v>6700</v>
      </c>
      <c r="AN78" s="1625">
        <v>8853</v>
      </c>
      <c r="AO78" s="1625">
        <v>12692</v>
      </c>
      <c r="AP78" s="1625">
        <v>6863</v>
      </c>
      <c r="AQ78" s="1625">
        <v>40903</v>
      </c>
      <c r="AR78" s="1625">
        <v>6578</v>
      </c>
      <c r="AS78" s="1625">
        <v>13253</v>
      </c>
      <c r="AT78" s="1625">
        <v>13246</v>
      </c>
      <c r="AU78" s="1625">
        <v>10341</v>
      </c>
      <c r="AV78" s="1625">
        <v>9075</v>
      </c>
      <c r="AW78" s="1625">
        <v>12015</v>
      </c>
      <c r="AX78" s="1625"/>
      <c r="AY78" s="1625"/>
      <c r="AZ78" s="1627"/>
      <c r="BA78" s="1626"/>
      <c r="BB78" s="1620" t="s">
        <v>2028</v>
      </c>
      <c r="BC78" s="1620">
        <v>1972</v>
      </c>
      <c r="BD78" s="1625">
        <v>108382</v>
      </c>
      <c r="BE78" s="1625">
        <v>8137</v>
      </c>
      <c r="BF78" s="1625">
        <v>1935</v>
      </c>
      <c r="BG78" s="1625">
        <v>1087</v>
      </c>
      <c r="BH78" s="1625">
        <v>1617</v>
      </c>
      <c r="BI78" s="1625">
        <v>1092</v>
      </c>
      <c r="BJ78" s="1625">
        <v>808</v>
      </c>
      <c r="BK78" s="1625">
        <v>1684</v>
      </c>
      <c r="BL78" s="1625">
        <v>1562</v>
      </c>
      <c r="BM78" s="1625">
        <v>1354</v>
      </c>
      <c r="BN78" s="1625">
        <v>1400</v>
      </c>
      <c r="BO78" s="1625">
        <v>3906</v>
      </c>
      <c r="BP78" s="1625">
        <v>3186</v>
      </c>
      <c r="BQ78" s="1625">
        <v>13999</v>
      </c>
      <c r="BR78" s="1625">
        <v>6803</v>
      </c>
      <c r="BS78" s="1625">
        <v>1700</v>
      </c>
      <c r="BT78" s="1625">
        <v>910</v>
      </c>
      <c r="BU78" s="1625">
        <v>1087</v>
      </c>
      <c r="BV78" s="1625">
        <v>683</v>
      </c>
      <c r="BW78" s="1625">
        <v>572</v>
      </c>
      <c r="BX78" s="1625">
        <v>1357</v>
      </c>
      <c r="BY78" s="1625">
        <v>1447</v>
      </c>
      <c r="BZ78" s="1625">
        <v>3167</v>
      </c>
      <c r="CA78" s="1625">
        <v>4846</v>
      </c>
      <c r="CB78" s="1625">
        <v>1199</v>
      </c>
      <c r="CC78" s="1625">
        <v>537</v>
      </c>
      <c r="CD78" s="1625">
        <v>2135</v>
      </c>
      <c r="CE78" s="1626">
        <v>9338</v>
      </c>
      <c r="CF78" s="1651">
        <v>4489</v>
      </c>
      <c r="CG78" s="1625">
        <v>825</v>
      </c>
      <c r="CH78" s="1625">
        <v>1046</v>
      </c>
      <c r="CI78" s="1625">
        <v>484</v>
      </c>
      <c r="CJ78" s="1625">
        <v>522</v>
      </c>
      <c r="CK78" s="1625">
        <v>1609</v>
      </c>
      <c r="CL78" s="1625">
        <v>2533</v>
      </c>
      <c r="CM78" s="1625">
        <v>1693</v>
      </c>
      <c r="CN78" s="1625">
        <v>715</v>
      </c>
      <c r="CO78" s="1625">
        <v>955</v>
      </c>
      <c r="CP78" s="1625">
        <v>1605</v>
      </c>
      <c r="CQ78" s="1625">
        <v>1154</v>
      </c>
      <c r="CR78" s="1625">
        <v>5445</v>
      </c>
      <c r="CS78" s="1625">
        <v>732</v>
      </c>
      <c r="CT78" s="1625">
        <v>1677</v>
      </c>
      <c r="CU78" s="1625">
        <v>1514</v>
      </c>
      <c r="CV78" s="1625">
        <v>1184</v>
      </c>
      <c r="CW78" s="1625">
        <v>1195</v>
      </c>
      <c r="CX78" s="1625">
        <v>1457</v>
      </c>
      <c r="CY78" s="1625"/>
      <c r="CZ78" s="1625"/>
      <c r="DA78" s="1627"/>
    </row>
    <row r="79" spans="1:105">
      <c r="A79" s="1620" t="s">
        <v>2029</v>
      </c>
      <c r="B79" s="1620">
        <v>1973</v>
      </c>
      <c r="C79" s="1625">
        <v>1071923</v>
      </c>
      <c r="D79" s="1625">
        <v>52687</v>
      </c>
      <c r="E79" s="1625">
        <v>12969</v>
      </c>
      <c r="F79" s="1625">
        <v>10978</v>
      </c>
      <c r="G79" s="1625">
        <v>17744</v>
      </c>
      <c r="H79" s="1625">
        <v>9630</v>
      </c>
      <c r="I79" s="1625">
        <v>10135</v>
      </c>
      <c r="J79" s="1625">
        <v>16446</v>
      </c>
      <c r="K79" s="1625">
        <v>21043</v>
      </c>
      <c r="L79" s="1625">
        <v>16091</v>
      </c>
      <c r="M79" s="1625">
        <v>16292</v>
      </c>
      <c r="N79" s="1625">
        <v>48758</v>
      </c>
      <c r="O79" s="1625">
        <v>39742</v>
      </c>
      <c r="P79" s="1625">
        <v>135323</v>
      </c>
      <c r="Q79" s="1625">
        <v>69983</v>
      </c>
      <c r="R79" s="1625">
        <v>19865</v>
      </c>
      <c r="S79" s="1625">
        <v>9324</v>
      </c>
      <c r="T79" s="1625">
        <v>9743</v>
      </c>
      <c r="U79" s="1625">
        <v>6557</v>
      </c>
      <c r="V79" s="1625">
        <v>6278</v>
      </c>
      <c r="W79" s="1625">
        <v>17256</v>
      </c>
      <c r="X79" s="1625">
        <v>16551</v>
      </c>
      <c r="Y79" s="1625">
        <v>31163</v>
      </c>
      <c r="Z79" s="1625">
        <v>61058</v>
      </c>
      <c r="AA79" s="1625">
        <v>13853</v>
      </c>
      <c r="AB79" s="1625">
        <v>8708</v>
      </c>
      <c r="AC79" s="1625">
        <v>23850</v>
      </c>
      <c r="AD79" s="1625">
        <v>90280</v>
      </c>
      <c r="AE79" s="1650">
        <v>48732</v>
      </c>
      <c r="AF79" s="1625">
        <v>10021</v>
      </c>
      <c r="AG79" s="1625">
        <v>9176</v>
      </c>
      <c r="AH79" s="1625">
        <v>4488</v>
      </c>
      <c r="AI79" s="1625">
        <v>5502</v>
      </c>
      <c r="AJ79" s="1625">
        <v>15486</v>
      </c>
      <c r="AK79" s="1625">
        <v>25427</v>
      </c>
      <c r="AL79" s="1625">
        <v>13320</v>
      </c>
      <c r="AM79" s="1625">
        <v>6585</v>
      </c>
      <c r="AN79" s="1625">
        <v>8565</v>
      </c>
      <c r="AO79" s="1625">
        <v>12566</v>
      </c>
      <c r="AP79" s="1625">
        <v>6706</v>
      </c>
      <c r="AQ79" s="1625">
        <v>39776</v>
      </c>
      <c r="AR79" s="1625">
        <v>6528</v>
      </c>
      <c r="AS79" s="1625">
        <v>12546</v>
      </c>
      <c r="AT79" s="1625">
        <v>13344</v>
      </c>
      <c r="AU79" s="1625">
        <v>9790</v>
      </c>
      <c r="AV79" s="1625">
        <v>9372</v>
      </c>
      <c r="AW79" s="1625">
        <v>12248</v>
      </c>
      <c r="AX79" s="1625">
        <v>9438</v>
      </c>
      <c r="AY79" s="1625"/>
      <c r="AZ79" s="1627"/>
      <c r="BA79" s="1626"/>
      <c r="BB79" s="1620" t="s">
        <v>2029</v>
      </c>
      <c r="BC79" s="1620">
        <v>1973</v>
      </c>
      <c r="BD79" s="1625">
        <v>111877</v>
      </c>
      <c r="BE79" s="1625">
        <v>8471</v>
      </c>
      <c r="BF79" s="1625">
        <v>1952</v>
      </c>
      <c r="BG79" s="1625">
        <v>1121</v>
      </c>
      <c r="BH79" s="1625">
        <v>1765</v>
      </c>
      <c r="BI79" s="1625">
        <v>1084</v>
      </c>
      <c r="BJ79" s="1625">
        <v>870</v>
      </c>
      <c r="BK79" s="1625">
        <v>1664</v>
      </c>
      <c r="BL79" s="1625">
        <v>1605</v>
      </c>
      <c r="BM79" s="1625">
        <v>1447</v>
      </c>
      <c r="BN79" s="1625">
        <v>1472</v>
      </c>
      <c r="BO79" s="1625">
        <v>4105</v>
      </c>
      <c r="BP79" s="1625">
        <v>3588</v>
      </c>
      <c r="BQ79" s="1625">
        <v>13807</v>
      </c>
      <c r="BR79" s="1625">
        <v>7031</v>
      </c>
      <c r="BS79" s="1625">
        <v>1653</v>
      </c>
      <c r="BT79" s="1625">
        <v>978</v>
      </c>
      <c r="BU79" s="1625">
        <v>1030</v>
      </c>
      <c r="BV79" s="1625">
        <v>686</v>
      </c>
      <c r="BW79" s="1625">
        <v>611</v>
      </c>
      <c r="BX79" s="1625">
        <v>1351</v>
      </c>
      <c r="BY79" s="1625">
        <v>1464</v>
      </c>
      <c r="BZ79" s="1625">
        <v>3304</v>
      </c>
      <c r="CA79" s="1625">
        <v>5103</v>
      </c>
      <c r="CB79" s="1625">
        <v>1166</v>
      </c>
      <c r="CC79" s="1625">
        <v>545</v>
      </c>
      <c r="CD79" s="1625">
        <v>2201</v>
      </c>
      <c r="CE79" s="1626">
        <v>9346</v>
      </c>
      <c r="CF79" s="1651">
        <v>4718</v>
      </c>
      <c r="CG79" s="1625">
        <v>812</v>
      </c>
      <c r="CH79" s="1625">
        <v>1050</v>
      </c>
      <c r="CI79" s="1625">
        <v>485</v>
      </c>
      <c r="CJ79" s="1625">
        <v>460</v>
      </c>
      <c r="CK79" s="1625">
        <v>1682</v>
      </c>
      <c r="CL79" s="1625">
        <v>2637</v>
      </c>
      <c r="CM79" s="1625">
        <v>1629</v>
      </c>
      <c r="CN79" s="1625">
        <v>688</v>
      </c>
      <c r="CO79" s="1625">
        <v>919</v>
      </c>
      <c r="CP79" s="1625">
        <v>1650</v>
      </c>
      <c r="CQ79" s="1625">
        <v>1102</v>
      </c>
      <c r="CR79" s="1625">
        <v>5485</v>
      </c>
      <c r="CS79" s="1625">
        <v>721</v>
      </c>
      <c r="CT79" s="1625">
        <v>1683</v>
      </c>
      <c r="CU79" s="1625">
        <v>1541</v>
      </c>
      <c r="CV79" s="1625">
        <v>1235</v>
      </c>
      <c r="CW79" s="1625">
        <v>1208</v>
      </c>
      <c r="CX79" s="1625">
        <v>1588</v>
      </c>
      <c r="CY79" s="1625">
        <v>1164</v>
      </c>
      <c r="CZ79" s="1625"/>
      <c r="DA79" s="1627"/>
    </row>
    <row r="80" spans="1:105">
      <c r="A80" s="1620" t="s">
        <v>2030</v>
      </c>
      <c r="B80" s="1620">
        <v>1974</v>
      </c>
      <c r="C80" s="1627">
        <v>1000455</v>
      </c>
      <c r="D80" s="1627">
        <v>51712</v>
      </c>
      <c r="E80" s="1627">
        <v>12406</v>
      </c>
      <c r="F80" s="1627">
        <v>10667</v>
      </c>
      <c r="G80" s="1627">
        <v>16097</v>
      </c>
      <c r="H80" s="1627">
        <v>9456</v>
      </c>
      <c r="I80" s="1627">
        <v>7959</v>
      </c>
      <c r="J80" s="1627">
        <v>14316</v>
      </c>
      <c r="K80" s="1627">
        <v>19483</v>
      </c>
      <c r="L80" s="1627">
        <v>14390</v>
      </c>
      <c r="M80" s="1627">
        <v>14344</v>
      </c>
      <c r="N80" s="1627">
        <v>44529</v>
      </c>
      <c r="O80" s="1627">
        <v>37727</v>
      </c>
      <c r="P80" s="1627">
        <v>121513</v>
      </c>
      <c r="Q80" s="1627">
        <v>64577</v>
      </c>
      <c r="R80" s="1627">
        <v>18208</v>
      </c>
      <c r="S80" s="1627">
        <v>8653</v>
      </c>
      <c r="T80" s="1627">
        <v>9023</v>
      </c>
      <c r="U80" s="1627">
        <v>6210</v>
      </c>
      <c r="V80" s="1627">
        <v>5732</v>
      </c>
      <c r="W80" s="1627">
        <v>14950</v>
      </c>
      <c r="X80" s="1627">
        <v>15849</v>
      </c>
      <c r="Y80" s="1627">
        <v>29754</v>
      </c>
      <c r="Z80" s="1627">
        <v>57381</v>
      </c>
      <c r="AA80" s="1627">
        <v>13170</v>
      </c>
      <c r="AB80" s="1627">
        <v>8794</v>
      </c>
      <c r="AC80" s="1627">
        <v>21851</v>
      </c>
      <c r="AD80" s="1627">
        <v>83266</v>
      </c>
      <c r="AE80" s="1651">
        <v>45664</v>
      </c>
      <c r="AF80" s="1627">
        <v>9216</v>
      </c>
      <c r="AG80" s="1627">
        <v>8625</v>
      </c>
      <c r="AH80" s="1627">
        <v>4354</v>
      </c>
      <c r="AI80" s="1627">
        <v>5334</v>
      </c>
      <c r="AJ80" s="1627">
        <v>14832</v>
      </c>
      <c r="AK80" s="1627">
        <v>24432</v>
      </c>
      <c r="AL80" s="1627">
        <v>12720</v>
      </c>
      <c r="AM80" s="1627">
        <v>6197</v>
      </c>
      <c r="AN80" s="1627">
        <v>8302</v>
      </c>
      <c r="AO80" s="1627">
        <v>12242</v>
      </c>
      <c r="AP80" s="1627">
        <v>6205</v>
      </c>
      <c r="AQ80" s="1627">
        <v>38595</v>
      </c>
      <c r="AR80" s="1627">
        <v>6271</v>
      </c>
      <c r="AS80" s="1627">
        <v>12250</v>
      </c>
      <c r="AT80" s="1627">
        <v>13132</v>
      </c>
      <c r="AU80" s="1627">
        <v>9442</v>
      </c>
      <c r="AV80" s="1627">
        <v>8971</v>
      </c>
      <c r="AW80" s="1627">
        <v>12003</v>
      </c>
      <c r="AX80" s="1627">
        <v>9651</v>
      </c>
      <c r="AY80" s="1627"/>
      <c r="AZ80" s="1627"/>
      <c r="BA80" s="1626"/>
      <c r="BB80" s="1620" t="s">
        <v>2030</v>
      </c>
      <c r="BC80" s="1620">
        <v>1974</v>
      </c>
      <c r="BD80" s="1627">
        <v>113622</v>
      </c>
      <c r="BE80" s="1627">
        <v>8447</v>
      </c>
      <c r="BF80" s="1627">
        <v>1888</v>
      </c>
      <c r="BG80" s="1627">
        <v>1160</v>
      </c>
      <c r="BH80" s="1627">
        <v>1773</v>
      </c>
      <c r="BI80" s="1627">
        <v>1066</v>
      </c>
      <c r="BJ80" s="1627">
        <v>867</v>
      </c>
      <c r="BK80" s="1627">
        <v>1709</v>
      </c>
      <c r="BL80" s="1627">
        <v>1684</v>
      </c>
      <c r="BM80" s="1627">
        <v>1383</v>
      </c>
      <c r="BN80" s="1627">
        <v>1590</v>
      </c>
      <c r="BO80" s="1627">
        <v>4303</v>
      </c>
      <c r="BP80" s="1627">
        <v>3811</v>
      </c>
      <c r="BQ80" s="1627">
        <v>14053</v>
      </c>
      <c r="BR80" s="1627">
        <v>6986</v>
      </c>
      <c r="BS80" s="1627">
        <v>1671</v>
      </c>
      <c r="BT80" s="1627">
        <v>971</v>
      </c>
      <c r="BU80" s="1627">
        <v>1053</v>
      </c>
      <c r="BV80" s="1627">
        <v>696</v>
      </c>
      <c r="BW80" s="1627">
        <v>631</v>
      </c>
      <c r="BX80" s="1627">
        <v>1403</v>
      </c>
      <c r="BY80" s="1627">
        <v>1534</v>
      </c>
      <c r="BZ80" s="1627">
        <v>3413</v>
      </c>
      <c r="CA80" s="1627">
        <v>5285</v>
      </c>
      <c r="CB80" s="1627">
        <v>1236</v>
      </c>
      <c r="CC80" s="1627">
        <v>581</v>
      </c>
      <c r="CD80" s="1627">
        <v>2192</v>
      </c>
      <c r="CE80" s="1628">
        <v>9589</v>
      </c>
      <c r="CF80" s="1651">
        <v>4802</v>
      </c>
      <c r="CG80" s="1625">
        <v>885</v>
      </c>
      <c r="CH80" s="1627">
        <v>1084</v>
      </c>
      <c r="CI80" s="1627">
        <v>552</v>
      </c>
      <c r="CJ80" s="1627">
        <v>469</v>
      </c>
      <c r="CK80" s="1627">
        <v>1620</v>
      </c>
      <c r="CL80" s="1627">
        <v>2582</v>
      </c>
      <c r="CM80" s="1627">
        <v>1682</v>
      </c>
      <c r="CN80" s="1627">
        <v>709</v>
      </c>
      <c r="CO80" s="1627">
        <v>924</v>
      </c>
      <c r="CP80" s="1627">
        <v>1721</v>
      </c>
      <c r="CQ80" s="1627">
        <v>1112</v>
      </c>
      <c r="CR80" s="1627">
        <v>5355</v>
      </c>
      <c r="CS80" s="1627">
        <v>687</v>
      </c>
      <c r="CT80" s="1627">
        <v>1630</v>
      </c>
      <c r="CU80" s="1627">
        <v>1536</v>
      </c>
      <c r="CV80" s="1627">
        <v>1236</v>
      </c>
      <c r="CW80" s="1627">
        <v>1230</v>
      </c>
      <c r="CX80" s="1627">
        <v>1577</v>
      </c>
      <c r="CY80" s="1627">
        <v>1254</v>
      </c>
      <c r="CZ80" s="1627"/>
      <c r="DA80" s="1627"/>
    </row>
    <row r="81" spans="1:105">
      <c r="A81" s="1620" t="s">
        <v>2031</v>
      </c>
      <c r="B81" s="1620">
        <v>1975</v>
      </c>
      <c r="C81" s="1627">
        <v>941628</v>
      </c>
      <c r="D81" s="1627">
        <v>48271</v>
      </c>
      <c r="E81" s="1627">
        <v>11695</v>
      </c>
      <c r="F81" s="1627">
        <v>10409</v>
      </c>
      <c r="G81" s="1627">
        <v>16776</v>
      </c>
      <c r="H81" s="1627">
        <v>9432</v>
      </c>
      <c r="I81" s="1627">
        <v>9149</v>
      </c>
      <c r="J81" s="1627">
        <v>15065</v>
      </c>
      <c r="K81" s="1627">
        <v>18902</v>
      </c>
      <c r="L81" s="1627">
        <v>14156</v>
      </c>
      <c r="M81" s="1627">
        <v>14487</v>
      </c>
      <c r="N81" s="1627">
        <v>42340</v>
      </c>
      <c r="O81" s="1627">
        <v>36867</v>
      </c>
      <c r="P81" s="1627">
        <v>111176</v>
      </c>
      <c r="Q81" s="1627">
        <v>60005</v>
      </c>
      <c r="R81" s="1627">
        <v>18022</v>
      </c>
      <c r="S81" s="1627">
        <v>7970</v>
      </c>
      <c r="T81" s="1627">
        <v>8427</v>
      </c>
      <c r="U81" s="1627">
        <v>5775</v>
      </c>
      <c r="V81" s="1627">
        <v>5590</v>
      </c>
      <c r="W81" s="1627">
        <v>14941</v>
      </c>
      <c r="X81" s="1627">
        <v>14659</v>
      </c>
      <c r="Y81" s="1627">
        <v>27541</v>
      </c>
      <c r="Z81" s="1627">
        <v>52212</v>
      </c>
      <c r="AA81" s="1627">
        <v>12454</v>
      </c>
      <c r="AB81" s="1627">
        <v>8257</v>
      </c>
      <c r="AC81" s="1627">
        <v>20514</v>
      </c>
      <c r="AD81" s="1627">
        <v>74643</v>
      </c>
      <c r="AE81" s="1651">
        <v>41916</v>
      </c>
      <c r="AF81" s="1627">
        <v>8680</v>
      </c>
      <c r="AG81" s="1627">
        <v>7900</v>
      </c>
      <c r="AH81" s="1627">
        <v>4195</v>
      </c>
      <c r="AI81" s="1627">
        <v>4980</v>
      </c>
      <c r="AJ81" s="1627">
        <v>14007</v>
      </c>
      <c r="AK81" s="1627">
        <v>22018</v>
      </c>
      <c r="AL81" s="1627">
        <v>11895</v>
      </c>
      <c r="AM81" s="1627">
        <v>6186</v>
      </c>
      <c r="AN81" s="1627">
        <v>7261</v>
      </c>
      <c r="AO81" s="1627">
        <v>11327</v>
      </c>
      <c r="AP81" s="1627">
        <v>5792</v>
      </c>
      <c r="AQ81" s="1627">
        <v>36937</v>
      </c>
      <c r="AR81" s="1627">
        <v>6086</v>
      </c>
      <c r="AS81" s="1627">
        <v>12002</v>
      </c>
      <c r="AT81" s="1627">
        <v>12271</v>
      </c>
      <c r="AU81" s="1627">
        <v>9151</v>
      </c>
      <c r="AV81" s="1627">
        <v>8565</v>
      </c>
      <c r="AW81" s="1627">
        <v>11493</v>
      </c>
      <c r="AX81" s="1627">
        <v>9231</v>
      </c>
      <c r="AY81" s="1627"/>
      <c r="AZ81" s="1627"/>
      <c r="BA81" s="1626"/>
      <c r="BB81" s="1620" t="s">
        <v>2031</v>
      </c>
      <c r="BC81" s="1620">
        <v>1975</v>
      </c>
      <c r="BD81" s="1627">
        <v>119135</v>
      </c>
      <c r="BE81" s="1627">
        <v>8818</v>
      </c>
      <c r="BF81" s="1627">
        <v>2047</v>
      </c>
      <c r="BG81" s="1627">
        <v>1180</v>
      </c>
      <c r="BH81" s="1627">
        <v>1841</v>
      </c>
      <c r="BI81" s="1627">
        <v>1184</v>
      </c>
      <c r="BJ81" s="1627">
        <v>866</v>
      </c>
      <c r="BK81" s="1627">
        <v>1784</v>
      </c>
      <c r="BL81" s="1627">
        <v>1888</v>
      </c>
      <c r="BM81" s="1627">
        <v>1524</v>
      </c>
      <c r="BN81" s="1627">
        <v>1709</v>
      </c>
      <c r="BO81" s="1627">
        <v>4584</v>
      </c>
      <c r="BP81" s="1627">
        <v>3937</v>
      </c>
      <c r="BQ81" s="1627">
        <v>14503</v>
      </c>
      <c r="BR81" s="1627">
        <v>7508</v>
      </c>
      <c r="BS81" s="1627">
        <v>1661</v>
      </c>
      <c r="BT81" s="1627">
        <v>972</v>
      </c>
      <c r="BU81" s="1627">
        <v>1120</v>
      </c>
      <c r="BV81" s="1627">
        <v>719</v>
      </c>
      <c r="BW81" s="1627">
        <v>657</v>
      </c>
      <c r="BX81" s="1627">
        <v>1432</v>
      </c>
      <c r="BY81" s="1627">
        <v>1552</v>
      </c>
      <c r="BZ81" s="1627">
        <v>3536</v>
      </c>
      <c r="CA81" s="1627">
        <v>5430</v>
      </c>
      <c r="CB81" s="1627">
        <v>1236</v>
      </c>
      <c r="CC81" s="1627">
        <v>617</v>
      </c>
      <c r="CD81" s="1627">
        <v>2329</v>
      </c>
      <c r="CE81" s="1628">
        <v>10146</v>
      </c>
      <c r="CF81" s="1651">
        <v>5025</v>
      </c>
      <c r="CG81" s="1625">
        <v>922</v>
      </c>
      <c r="CH81" s="1627">
        <v>1107</v>
      </c>
      <c r="CI81" s="1627">
        <v>566</v>
      </c>
      <c r="CJ81" s="1627">
        <v>499</v>
      </c>
      <c r="CK81" s="1627">
        <v>1814</v>
      </c>
      <c r="CL81" s="1627">
        <v>2767</v>
      </c>
      <c r="CM81" s="1627">
        <v>1789</v>
      </c>
      <c r="CN81" s="1627">
        <v>829</v>
      </c>
      <c r="CO81" s="1627">
        <v>990</v>
      </c>
      <c r="CP81" s="1627">
        <v>1764</v>
      </c>
      <c r="CQ81" s="1627">
        <v>1172</v>
      </c>
      <c r="CR81" s="1627">
        <v>5655</v>
      </c>
      <c r="CS81" s="1627">
        <v>751</v>
      </c>
      <c r="CT81" s="1627">
        <v>1723</v>
      </c>
      <c r="CU81" s="1627">
        <v>1472</v>
      </c>
      <c r="CV81" s="1627">
        <v>1216</v>
      </c>
      <c r="CW81" s="1627">
        <v>1316</v>
      </c>
      <c r="CX81" s="1627">
        <v>1638</v>
      </c>
      <c r="CY81" s="1627">
        <v>1340</v>
      </c>
      <c r="CZ81" s="1627"/>
      <c r="DA81" s="1627"/>
    </row>
    <row r="82" spans="1:105">
      <c r="A82" s="1620" t="s">
        <v>2032</v>
      </c>
      <c r="B82" s="1620">
        <v>1976</v>
      </c>
      <c r="C82" s="1627">
        <v>871543</v>
      </c>
      <c r="D82" s="1627">
        <v>44814</v>
      </c>
      <c r="E82" s="1627">
        <v>11388</v>
      </c>
      <c r="F82" s="1627">
        <v>9719</v>
      </c>
      <c r="G82" s="1627">
        <v>15674</v>
      </c>
      <c r="H82" s="1627">
        <v>8838</v>
      </c>
      <c r="I82" s="1627">
        <v>8427</v>
      </c>
      <c r="J82" s="1627">
        <v>14103</v>
      </c>
      <c r="K82" s="1627">
        <v>17978</v>
      </c>
      <c r="L82" s="1627">
        <v>13194</v>
      </c>
      <c r="M82" s="1627">
        <v>13073</v>
      </c>
      <c r="N82" s="1627">
        <v>38871</v>
      </c>
      <c r="O82" s="1627">
        <v>34104</v>
      </c>
      <c r="P82" s="1627">
        <v>101939</v>
      </c>
      <c r="Q82" s="1627">
        <v>55746</v>
      </c>
      <c r="R82" s="1627">
        <v>16824</v>
      </c>
      <c r="S82" s="1627">
        <v>7440</v>
      </c>
      <c r="T82" s="1627">
        <v>7784</v>
      </c>
      <c r="U82" s="1627">
        <v>5254</v>
      </c>
      <c r="V82" s="1627">
        <v>5312</v>
      </c>
      <c r="W82" s="1627">
        <v>13799</v>
      </c>
      <c r="X82" s="1627">
        <v>13226</v>
      </c>
      <c r="Y82" s="1627">
        <v>25276</v>
      </c>
      <c r="Z82" s="1627">
        <v>48274</v>
      </c>
      <c r="AA82" s="1627">
        <v>11204</v>
      </c>
      <c r="AB82" s="1627">
        <v>7568</v>
      </c>
      <c r="AC82" s="1627">
        <v>18738</v>
      </c>
      <c r="AD82" s="1627">
        <v>67160</v>
      </c>
      <c r="AE82" s="1651">
        <v>38805</v>
      </c>
      <c r="AF82" s="1627">
        <v>8103</v>
      </c>
      <c r="AG82" s="1627">
        <v>7380</v>
      </c>
      <c r="AH82" s="1627">
        <v>3994</v>
      </c>
      <c r="AI82" s="1627">
        <v>4763</v>
      </c>
      <c r="AJ82" s="1627">
        <v>12610</v>
      </c>
      <c r="AK82" s="1627">
        <v>20301</v>
      </c>
      <c r="AL82" s="1627">
        <v>11073</v>
      </c>
      <c r="AM82" s="1627">
        <v>5582</v>
      </c>
      <c r="AN82" s="1627">
        <v>7026</v>
      </c>
      <c r="AO82" s="1627">
        <v>10526</v>
      </c>
      <c r="AP82" s="1627">
        <v>5484</v>
      </c>
      <c r="AQ82" s="1627">
        <v>34609</v>
      </c>
      <c r="AR82" s="1627">
        <v>5700</v>
      </c>
      <c r="AS82" s="1627">
        <v>11036</v>
      </c>
      <c r="AT82" s="1627">
        <v>11755</v>
      </c>
      <c r="AU82" s="1627">
        <v>8525</v>
      </c>
      <c r="AV82" s="1627">
        <v>8189</v>
      </c>
      <c r="AW82" s="1627">
        <v>11289</v>
      </c>
      <c r="AX82" s="1627">
        <v>9066</v>
      </c>
      <c r="AY82" s="1627"/>
      <c r="AZ82" s="1627"/>
      <c r="BA82" s="1626"/>
      <c r="BB82" s="1620" t="s">
        <v>2032</v>
      </c>
      <c r="BC82" s="1620">
        <v>1976</v>
      </c>
      <c r="BD82" s="1627">
        <v>124512</v>
      </c>
      <c r="BE82" s="1627">
        <v>9310</v>
      </c>
      <c r="BF82" s="1627">
        <v>2185</v>
      </c>
      <c r="BG82" s="1627">
        <v>1194</v>
      </c>
      <c r="BH82" s="1627">
        <v>1846</v>
      </c>
      <c r="BI82" s="1627">
        <v>1274</v>
      </c>
      <c r="BJ82" s="1627">
        <v>947</v>
      </c>
      <c r="BK82" s="1627">
        <v>1803</v>
      </c>
      <c r="BL82" s="1627">
        <v>1895</v>
      </c>
      <c r="BM82" s="1627">
        <v>1613</v>
      </c>
      <c r="BN82" s="1627">
        <v>1636</v>
      </c>
      <c r="BO82" s="1627">
        <v>4988</v>
      </c>
      <c r="BP82" s="1627">
        <v>4354</v>
      </c>
      <c r="BQ82" s="1627">
        <v>15002</v>
      </c>
      <c r="BR82" s="1627">
        <v>7809</v>
      </c>
      <c r="BS82" s="1627">
        <v>1734</v>
      </c>
      <c r="BT82" s="1627">
        <v>1034</v>
      </c>
      <c r="BU82" s="1627">
        <v>1167</v>
      </c>
      <c r="BV82" s="1627">
        <v>770</v>
      </c>
      <c r="BW82" s="1627">
        <v>737</v>
      </c>
      <c r="BX82" s="1627">
        <v>1550</v>
      </c>
      <c r="BY82" s="1627">
        <v>1521</v>
      </c>
      <c r="BZ82" s="1627">
        <v>3775</v>
      </c>
      <c r="CA82" s="1627">
        <v>5842</v>
      </c>
      <c r="CB82" s="1627">
        <v>1357</v>
      </c>
      <c r="CC82" s="1627">
        <v>708</v>
      </c>
      <c r="CD82" s="1627">
        <v>2401</v>
      </c>
      <c r="CE82" s="1628">
        <v>10390</v>
      </c>
      <c r="CF82" s="1651">
        <v>5119</v>
      </c>
      <c r="CG82" s="1625">
        <v>946</v>
      </c>
      <c r="CH82" s="1627">
        <v>1119</v>
      </c>
      <c r="CI82" s="1627">
        <v>548</v>
      </c>
      <c r="CJ82" s="1627">
        <v>515</v>
      </c>
      <c r="CK82" s="1627">
        <v>1863</v>
      </c>
      <c r="CL82" s="1627">
        <v>2816</v>
      </c>
      <c r="CM82" s="1627">
        <v>1856</v>
      </c>
      <c r="CN82" s="1627">
        <v>839</v>
      </c>
      <c r="CO82" s="1627">
        <v>1012</v>
      </c>
      <c r="CP82" s="1627">
        <v>1903</v>
      </c>
      <c r="CQ82" s="1627">
        <v>1165</v>
      </c>
      <c r="CR82" s="1627">
        <v>6010</v>
      </c>
      <c r="CS82" s="1627">
        <v>735</v>
      </c>
      <c r="CT82" s="1627">
        <v>1738</v>
      </c>
      <c r="CU82" s="1627">
        <v>1648</v>
      </c>
      <c r="CV82" s="1627">
        <v>1309</v>
      </c>
      <c r="CW82" s="1627">
        <v>1229</v>
      </c>
      <c r="CX82" s="1627">
        <v>1751</v>
      </c>
      <c r="CY82" s="1627">
        <v>1549</v>
      </c>
      <c r="CZ82" s="1627"/>
      <c r="DA82" s="1627"/>
    </row>
    <row r="83" spans="1:105">
      <c r="A83" s="1620" t="s">
        <v>2033</v>
      </c>
      <c r="B83" s="1620">
        <v>1977</v>
      </c>
      <c r="C83" s="1627">
        <v>821029</v>
      </c>
      <c r="D83" s="1627">
        <v>41232</v>
      </c>
      <c r="E83" s="1627">
        <v>10654</v>
      </c>
      <c r="F83" s="1627">
        <v>9018</v>
      </c>
      <c r="G83" s="1627">
        <v>14888</v>
      </c>
      <c r="H83" s="1627">
        <v>8385</v>
      </c>
      <c r="I83" s="1627">
        <v>8171</v>
      </c>
      <c r="J83" s="1627">
        <v>13328</v>
      </c>
      <c r="K83" s="1627">
        <v>17331</v>
      </c>
      <c r="L83" s="1627">
        <v>12638</v>
      </c>
      <c r="M83" s="1627">
        <v>12361</v>
      </c>
      <c r="N83" s="1627">
        <v>36518</v>
      </c>
      <c r="O83" s="1627">
        <v>32432</v>
      </c>
      <c r="P83" s="1627">
        <v>94425</v>
      </c>
      <c r="Q83" s="1627">
        <v>52213</v>
      </c>
      <c r="R83" s="1627">
        <v>15479</v>
      </c>
      <c r="S83" s="1627">
        <v>6897</v>
      </c>
      <c r="T83" s="1627">
        <v>7335</v>
      </c>
      <c r="U83" s="1627">
        <v>5092</v>
      </c>
      <c r="V83" s="1627">
        <v>5080</v>
      </c>
      <c r="W83" s="1627">
        <v>12865</v>
      </c>
      <c r="X83" s="1627">
        <v>12773</v>
      </c>
      <c r="Y83" s="1627">
        <v>23630</v>
      </c>
      <c r="Z83" s="1627">
        <v>45131</v>
      </c>
      <c r="AA83" s="1627">
        <v>10603</v>
      </c>
      <c r="AB83" s="1627">
        <v>7393</v>
      </c>
      <c r="AC83" s="1627">
        <v>17507</v>
      </c>
      <c r="AD83" s="1627">
        <v>63456</v>
      </c>
      <c r="AE83" s="1651">
        <v>36390</v>
      </c>
      <c r="AF83" s="1627">
        <v>7984</v>
      </c>
      <c r="AG83" s="1627">
        <v>7045</v>
      </c>
      <c r="AH83" s="1627">
        <v>3941</v>
      </c>
      <c r="AI83" s="1627">
        <v>4610</v>
      </c>
      <c r="AJ83" s="1627">
        <v>11858</v>
      </c>
      <c r="AK83" s="1627">
        <v>19055</v>
      </c>
      <c r="AL83" s="1627">
        <v>10256</v>
      </c>
      <c r="AM83" s="1627">
        <v>5337</v>
      </c>
      <c r="AN83" s="1627">
        <v>6476</v>
      </c>
      <c r="AO83" s="1627">
        <v>9871</v>
      </c>
      <c r="AP83" s="1627">
        <v>5156</v>
      </c>
      <c r="AQ83" s="1627">
        <v>33084</v>
      </c>
      <c r="AR83" s="1627">
        <v>5434</v>
      </c>
      <c r="AS83" s="1627">
        <v>10668</v>
      </c>
      <c r="AT83" s="1627">
        <v>11495</v>
      </c>
      <c r="AU83" s="1627">
        <v>8125</v>
      </c>
      <c r="AV83" s="1627">
        <v>7845</v>
      </c>
      <c r="AW83" s="1627">
        <v>11186</v>
      </c>
      <c r="AX83" s="1627">
        <v>8378</v>
      </c>
      <c r="AY83" s="1627"/>
      <c r="AZ83" s="1627"/>
      <c r="BA83" s="1626"/>
      <c r="BB83" s="1620" t="s">
        <v>2033</v>
      </c>
      <c r="BC83" s="1620">
        <v>1977</v>
      </c>
      <c r="BD83" s="1627">
        <v>129485</v>
      </c>
      <c r="BE83" s="1627">
        <v>9408</v>
      </c>
      <c r="BF83" s="1627">
        <v>2199</v>
      </c>
      <c r="BG83" s="1627">
        <v>1236</v>
      </c>
      <c r="BH83" s="1627">
        <v>1976</v>
      </c>
      <c r="BI83" s="1627">
        <v>1177</v>
      </c>
      <c r="BJ83" s="1627">
        <v>925</v>
      </c>
      <c r="BK83" s="1627">
        <v>1800</v>
      </c>
      <c r="BL83" s="1627">
        <v>1958</v>
      </c>
      <c r="BM83" s="1627">
        <v>1780</v>
      </c>
      <c r="BN83" s="1627">
        <v>1741</v>
      </c>
      <c r="BO83" s="1627">
        <v>5145</v>
      </c>
      <c r="BP83" s="1627">
        <v>4734</v>
      </c>
      <c r="BQ83" s="1627">
        <v>15114</v>
      </c>
      <c r="BR83" s="1627">
        <v>7821</v>
      </c>
      <c r="BS83" s="1627">
        <v>1812</v>
      </c>
      <c r="BT83" s="1627">
        <v>1005</v>
      </c>
      <c r="BU83" s="1627">
        <v>1163</v>
      </c>
      <c r="BV83" s="1627">
        <v>784</v>
      </c>
      <c r="BW83" s="1627">
        <v>726</v>
      </c>
      <c r="BX83" s="1627">
        <v>1532</v>
      </c>
      <c r="BY83" s="1627">
        <v>1582</v>
      </c>
      <c r="BZ83" s="1627">
        <v>3990</v>
      </c>
      <c r="CA83" s="1627">
        <v>5873</v>
      </c>
      <c r="CB83" s="1627">
        <v>1353</v>
      </c>
      <c r="CC83" s="1627">
        <v>721</v>
      </c>
      <c r="CD83" s="1627">
        <v>2599</v>
      </c>
      <c r="CE83" s="1628">
        <v>11146</v>
      </c>
      <c r="CF83" s="1651">
        <v>5324</v>
      </c>
      <c r="CG83" s="1625">
        <v>1033</v>
      </c>
      <c r="CH83" s="1627">
        <v>1243</v>
      </c>
      <c r="CI83" s="1627">
        <v>552</v>
      </c>
      <c r="CJ83" s="1627">
        <v>520</v>
      </c>
      <c r="CK83" s="1627">
        <v>1939</v>
      </c>
      <c r="CL83" s="1627">
        <v>2993</v>
      </c>
      <c r="CM83" s="1627">
        <v>1881</v>
      </c>
      <c r="CN83" s="1627">
        <v>950</v>
      </c>
      <c r="CO83" s="1627">
        <v>1115</v>
      </c>
      <c r="CP83" s="1627">
        <v>2066</v>
      </c>
      <c r="CQ83" s="1627">
        <v>1341</v>
      </c>
      <c r="CR83" s="1627">
        <v>6315</v>
      </c>
      <c r="CS83" s="1627">
        <v>728</v>
      </c>
      <c r="CT83" s="1627">
        <v>1877</v>
      </c>
      <c r="CU83" s="1627">
        <v>1897</v>
      </c>
      <c r="CV83" s="1627">
        <v>1383</v>
      </c>
      <c r="CW83" s="1627">
        <v>1423</v>
      </c>
      <c r="CX83" s="1627">
        <v>1858</v>
      </c>
      <c r="CY83" s="1627">
        <v>1747</v>
      </c>
      <c r="CZ83" s="1627"/>
      <c r="DA83" s="1627"/>
    </row>
    <row r="84" spans="1:105">
      <c r="A84" s="1620" t="s">
        <v>2034</v>
      </c>
      <c r="B84" s="1620">
        <v>1978</v>
      </c>
      <c r="C84" s="1627">
        <v>793257</v>
      </c>
      <c r="D84" s="1627">
        <v>40512</v>
      </c>
      <c r="E84" s="1627">
        <v>10752</v>
      </c>
      <c r="F84" s="1627">
        <v>8801</v>
      </c>
      <c r="G84" s="1627">
        <v>14670</v>
      </c>
      <c r="H84" s="1627">
        <v>8236</v>
      </c>
      <c r="I84" s="1627">
        <v>7886</v>
      </c>
      <c r="J84" s="1627">
        <v>12922</v>
      </c>
      <c r="K84" s="1627">
        <v>16763</v>
      </c>
      <c r="L84" s="1627">
        <v>12326</v>
      </c>
      <c r="M84" s="1627">
        <v>12215</v>
      </c>
      <c r="N84" s="1627">
        <v>34730</v>
      </c>
      <c r="O84" s="1627">
        <v>31796</v>
      </c>
      <c r="P84" s="1627">
        <v>90222</v>
      </c>
      <c r="Q84" s="1627">
        <v>50229</v>
      </c>
      <c r="R84" s="1627">
        <v>14916</v>
      </c>
      <c r="S84" s="1627">
        <v>6566</v>
      </c>
      <c r="T84" s="1627">
        <v>7180</v>
      </c>
      <c r="U84" s="1627">
        <v>5192</v>
      </c>
      <c r="V84" s="1627">
        <v>4682</v>
      </c>
      <c r="W84" s="1627">
        <v>12126</v>
      </c>
      <c r="X84" s="1627">
        <v>12194</v>
      </c>
      <c r="Y84" s="1627">
        <v>22696</v>
      </c>
      <c r="Z84" s="1627">
        <v>43987</v>
      </c>
      <c r="AA84" s="1627">
        <v>10362</v>
      </c>
      <c r="AB84" s="1627">
        <v>7100</v>
      </c>
      <c r="AC84" s="1627">
        <v>16301</v>
      </c>
      <c r="AD84" s="1627">
        <v>60019</v>
      </c>
      <c r="AE84" s="1651">
        <v>34958</v>
      </c>
      <c r="AF84" s="1627">
        <v>7801</v>
      </c>
      <c r="AG84" s="1627">
        <v>6878</v>
      </c>
      <c r="AH84" s="1627">
        <v>3695</v>
      </c>
      <c r="AI84" s="1627">
        <v>4459</v>
      </c>
      <c r="AJ84" s="1627">
        <v>11517</v>
      </c>
      <c r="AK84" s="1627">
        <v>18234</v>
      </c>
      <c r="AL84" s="1627">
        <v>9909</v>
      </c>
      <c r="AM84" s="1627">
        <v>5314</v>
      </c>
      <c r="AN84" s="1627">
        <v>6337</v>
      </c>
      <c r="AO84" s="1627">
        <v>9636</v>
      </c>
      <c r="AP84" s="1627">
        <v>5053</v>
      </c>
      <c r="AQ84" s="1627">
        <v>32236</v>
      </c>
      <c r="AR84" s="1627">
        <v>5457</v>
      </c>
      <c r="AS84" s="1627">
        <v>10449</v>
      </c>
      <c r="AT84" s="1627">
        <v>11405</v>
      </c>
      <c r="AU84" s="1627">
        <v>7608</v>
      </c>
      <c r="AV84" s="1627">
        <v>7731</v>
      </c>
      <c r="AW84" s="1627">
        <v>11095</v>
      </c>
      <c r="AX84" s="1627">
        <v>8104</v>
      </c>
      <c r="AY84" s="1627"/>
      <c r="AZ84" s="1627"/>
      <c r="BA84" s="1626"/>
      <c r="BB84" s="1620" t="s">
        <v>2034</v>
      </c>
      <c r="BC84" s="1620">
        <v>1978</v>
      </c>
      <c r="BD84" s="1627">
        <v>132146</v>
      </c>
      <c r="BE84" s="1627">
        <v>9492</v>
      </c>
      <c r="BF84" s="1627">
        <v>2246</v>
      </c>
      <c r="BG84" s="1627">
        <v>1275</v>
      </c>
      <c r="BH84" s="1627">
        <v>2002</v>
      </c>
      <c r="BI84" s="1627">
        <v>1185</v>
      </c>
      <c r="BJ84" s="1627">
        <v>992</v>
      </c>
      <c r="BK84" s="1627">
        <v>1836</v>
      </c>
      <c r="BL84" s="1627">
        <v>2128</v>
      </c>
      <c r="BM84" s="1627">
        <v>1665</v>
      </c>
      <c r="BN84" s="1627">
        <v>1783</v>
      </c>
      <c r="BO84" s="1627">
        <v>5337</v>
      </c>
      <c r="BP84" s="1627">
        <v>4768</v>
      </c>
      <c r="BQ84" s="1627">
        <v>15394</v>
      </c>
      <c r="BR84" s="1627">
        <v>8173</v>
      </c>
      <c r="BS84" s="1627">
        <v>1746</v>
      </c>
      <c r="BT84" s="1627">
        <v>1021</v>
      </c>
      <c r="BU84" s="1627">
        <v>1151</v>
      </c>
      <c r="BV84" s="1627">
        <v>832</v>
      </c>
      <c r="BW84" s="1627">
        <v>767</v>
      </c>
      <c r="BX84" s="1627">
        <v>1584</v>
      </c>
      <c r="BY84" s="1627">
        <v>1677</v>
      </c>
      <c r="BZ84" s="1627">
        <v>3939</v>
      </c>
      <c r="CA84" s="1627">
        <v>6113</v>
      </c>
      <c r="CB84" s="1627">
        <v>1448</v>
      </c>
      <c r="CC84" s="1627">
        <v>754</v>
      </c>
      <c r="CD84" s="1627">
        <v>2590</v>
      </c>
      <c r="CE84" s="1628">
        <v>11357</v>
      </c>
      <c r="CF84" s="1651">
        <v>5535</v>
      </c>
      <c r="CG84" s="1625">
        <v>1116</v>
      </c>
      <c r="CH84" s="1627">
        <v>1299</v>
      </c>
      <c r="CI84" s="1627">
        <v>592</v>
      </c>
      <c r="CJ84" s="1627">
        <v>580</v>
      </c>
      <c r="CK84" s="1627">
        <v>1986</v>
      </c>
      <c r="CL84" s="1627">
        <v>3028</v>
      </c>
      <c r="CM84" s="1627">
        <v>1887</v>
      </c>
      <c r="CN84" s="1627">
        <v>903</v>
      </c>
      <c r="CO84" s="1627">
        <v>1089</v>
      </c>
      <c r="CP84" s="1627">
        <v>2068</v>
      </c>
      <c r="CQ84" s="1627">
        <v>1215</v>
      </c>
      <c r="CR84" s="1627">
        <v>6579</v>
      </c>
      <c r="CS84" s="1627">
        <v>701</v>
      </c>
      <c r="CT84" s="1627">
        <v>1911</v>
      </c>
      <c r="CU84" s="1627">
        <v>1761</v>
      </c>
      <c r="CV84" s="1627">
        <v>1507</v>
      </c>
      <c r="CW84" s="1627">
        <v>1447</v>
      </c>
      <c r="CX84" s="1627">
        <v>1919</v>
      </c>
      <c r="CY84" s="1627">
        <v>1768</v>
      </c>
      <c r="CZ84" s="1627"/>
      <c r="DA84" s="1627"/>
    </row>
    <row r="85" spans="1:105">
      <c r="A85" s="1620" t="s">
        <v>2035</v>
      </c>
      <c r="B85" s="1620">
        <v>1979</v>
      </c>
      <c r="C85" s="1627">
        <v>788505</v>
      </c>
      <c r="D85" s="1627">
        <v>40337</v>
      </c>
      <c r="E85" s="1627">
        <v>10601</v>
      </c>
      <c r="F85" s="1627">
        <v>8658</v>
      </c>
      <c r="G85" s="1627">
        <v>14606</v>
      </c>
      <c r="H85" s="1627">
        <v>7942</v>
      </c>
      <c r="I85" s="1627">
        <v>7804</v>
      </c>
      <c r="J85" s="1627">
        <v>13411</v>
      </c>
      <c r="K85" s="1627">
        <v>17008</v>
      </c>
      <c r="L85" s="1627">
        <v>12172</v>
      </c>
      <c r="M85" s="1627">
        <v>12022</v>
      </c>
      <c r="N85" s="1627">
        <v>34869</v>
      </c>
      <c r="O85" s="1627">
        <v>32210</v>
      </c>
      <c r="P85" s="1627">
        <v>89599</v>
      </c>
      <c r="Q85" s="1627">
        <v>49668</v>
      </c>
      <c r="R85" s="1627">
        <v>14792</v>
      </c>
      <c r="S85" s="1627">
        <v>6533</v>
      </c>
      <c r="T85" s="1627">
        <v>7046</v>
      </c>
      <c r="U85" s="1627">
        <v>5101</v>
      </c>
      <c r="V85" s="1627">
        <v>4941</v>
      </c>
      <c r="W85" s="1627">
        <v>12641</v>
      </c>
      <c r="X85" s="1627">
        <v>11994</v>
      </c>
      <c r="Y85" s="1627">
        <v>22755</v>
      </c>
      <c r="Z85" s="1627">
        <v>42724</v>
      </c>
      <c r="AA85" s="1627">
        <v>10398</v>
      </c>
      <c r="AB85" s="1627">
        <v>7001</v>
      </c>
      <c r="AC85" s="1627">
        <v>16117</v>
      </c>
      <c r="AD85" s="1627">
        <v>58919</v>
      </c>
      <c r="AE85" s="1651">
        <v>34147</v>
      </c>
      <c r="AF85" s="1627">
        <v>7522</v>
      </c>
      <c r="AG85" s="1627">
        <v>6651</v>
      </c>
      <c r="AH85" s="1627">
        <v>3810</v>
      </c>
      <c r="AI85" s="1627">
        <v>4377</v>
      </c>
      <c r="AJ85" s="1627">
        <v>11503</v>
      </c>
      <c r="AK85" s="1627">
        <v>17726</v>
      </c>
      <c r="AL85" s="1627">
        <v>9573</v>
      </c>
      <c r="AM85" s="1627">
        <v>5335</v>
      </c>
      <c r="AN85" s="1627">
        <v>6217</v>
      </c>
      <c r="AO85" s="1627">
        <v>9466</v>
      </c>
      <c r="AP85" s="1627">
        <v>5143</v>
      </c>
      <c r="AQ85" s="1627">
        <v>32313</v>
      </c>
      <c r="AR85" s="1627">
        <v>5483</v>
      </c>
      <c r="AS85" s="1627">
        <v>10047</v>
      </c>
      <c r="AT85" s="1627">
        <v>11836</v>
      </c>
      <c r="AU85" s="1627">
        <v>7843</v>
      </c>
      <c r="AV85" s="1627">
        <v>7940</v>
      </c>
      <c r="AW85" s="1627">
        <v>11346</v>
      </c>
      <c r="AX85" s="1627">
        <v>8358</v>
      </c>
      <c r="AY85" s="1627"/>
      <c r="AZ85" s="1627"/>
      <c r="BA85" s="1626"/>
      <c r="BB85" s="1620" t="s">
        <v>2035</v>
      </c>
      <c r="BC85" s="1620">
        <v>1979</v>
      </c>
      <c r="BD85" s="1627">
        <v>135250</v>
      </c>
      <c r="BE85" s="1627">
        <v>9882</v>
      </c>
      <c r="BF85" s="1627">
        <v>2331</v>
      </c>
      <c r="BG85" s="1627">
        <v>1274</v>
      </c>
      <c r="BH85" s="1627">
        <v>2008</v>
      </c>
      <c r="BI85" s="1627">
        <v>1312</v>
      </c>
      <c r="BJ85" s="1627">
        <v>986</v>
      </c>
      <c r="BK85" s="1627">
        <v>1911</v>
      </c>
      <c r="BL85" s="1627">
        <v>2259</v>
      </c>
      <c r="BM85" s="1627">
        <v>1816</v>
      </c>
      <c r="BN85" s="1627">
        <v>1852</v>
      </c>
      <c r="BO85" s="1627">
        <v>5543</v>
      </c>
      <c r="BP85" s="1627">
        <v>5102</v>
      </c>
      <c r="BQ85" s="1627">
        <v>15473</v>
      </c>
      <c r="BR85" s="1627">
        <v>8440</v>
      </c>
      <c r="BS85" s="1627">
        <v>1820</v>
      </c>
      <c r="BT85" s="1627">
        <v>982</v>
      </c>
      <c r="BU85" s="1627">
        <v>1275</v>
      </c>
      <c r="BV85" s="1627">
        <v>781</v>
      </c>
      <c r="BW85" s="1627">
        <v>780</v>
      </c>
      <c r="BX85" s="1627">
        <v>1659</v>
      </c>
      <c r="BY85" s="1627">
        <v>1613</v>
      </c>
      <c r="BZ85" s="1627">
        <v>3953</v>
      </c>
      <c r="CA85" s="1627">
        <v>6234</v>
      </c>
      <c r="CB85" s="1627">
        <v>1441</v>
      </c>
      <c r="CC85" s="1627">
        <v>755</v>
      </c>
      <c r="CD85" s="1627">
        <v>2661</v>
      </c>
      <c r="CE85" s="1628">
        <v>11367</v>
      </c>
      <c r="CF85" s="1651">
        <v>5642</v>
      </c>
      <c r="CG85" s="1625">
        <v>1072</v>
      </c>
      <c r="CH85" s="1627">
        <v>1272</v>
      </c>
      <c r="CI85" s="1627">
        <v>647</v>
      </c>
      <c r="CJ85" s="1627">
        <v>574</v>
      </c>
      <c r="CK85" s="1627">
        <v>1980</v>
      </c>
      <c r="CL85" s="1627">
        <v>3030</v>
      </c>
      <c r="CM85" s="1627">
        <v>1934</v>
      </c>
      <c r="CN85" s="1627">
        <v>963</v>
      </c>
      <c r="CO85" s="1627">
        <v>1043</v>
      </c>
      <c r="CP85" s="1627">
        <v>2192</v>
      </c>
      <c r="CQ85" s="1627">
        <v>1224</v>
      </c>
      <c r="CR85" s="1627">
        <v>6790</v>
      </c>
      <c r="CS85" s="1627">
        <v>799</v>
      </c>
      <c r="CT85" s="1627">
        <v>1910</v>
      </c>
      <c r="CU85" s="1627">
        <v>1857</v>
      </c>
      <c r="CV85" s="1627">
        <v>1517</v>
      </c>
      <c r="CW85" s="1627">
        <v>1530</v>
      </c>
      <c r="CX85" s="1627">
        <v>1925</v>
      </c>
      <c r="CY85" s="1627">
        <v>1839</v>
      </c>
      <c r="CZ85" s="1627"/>
      <c r="DA85" s="1627"/>
    </row>
    <row r="86" spans="1:105">
      <c r="A86" s="1620" t="s">
        <v>2036</v>
      </c>
      <c r="B86" s="1620">
        <v>1980</v>
      </c>
      <c r="C86" s="1627">
        <v>774702</v>
      </c>
      <c r="D86" s="1627">
        <v>40228</v>
      </c>
      <c r="E86" s="1627">
        <v>10414</v>
      </c>
      <c r="F86" s="1627">
        <v>8662</v>
      </c>
      <c r="G86" s="1627">
        <v>14375</v>
      </c>
      <c r="H86" s="1627">
        <v>7793</v>
      </c>
      <c r="I86" s="1627">
        <v>7601</v>
      </c>
      <c r="J86" s="1627">
        <v>12852</v>
      </c>
      <c r="K86" s="1627">
        <v>16803</v>
      </c>
      <c r="L86" s="1627">
        <v>11949</v>
      </c>
      <c r="M86" s="1627">
        <v>11563</v>
      </c>
      <c r="N86" s="1627">
        <v>34708</v>
      </c>
      <c r="O86" s="1627">
        <v>31760</v>
      </c>
      <c r="P86" s="1627">
        <v>87922</v>
      </c>
      <c r="Q86" s="1627">
        <v>48529</v>
      </c>
      <c r="R86" s="1627">
        <v>14261</v>
      </c>
      <c r="S86" s="1627">
        <v>6292</v>
      </c>
      <c r="T86" s="1627">
        <v>6932</v>
      </c>
      <c r="U86" s="1627">
        <v>4660</v>
      </c>
      <c r="V86" s="1627">
        <v>4695</v>
      </c>
      <c r="W86" s="1627">
        <v>11023</v>
      </c>
      <c r="X86" s="1627">
        <v>11844</v>
      </c>
      <c r="Y86" s="1627">
        <v>22460</v>
      </c>
      <c r="Z86" s="1627">
        <v>42811</v>
      </c>
      <c r="AA86" s="1627">
        <v>9922</v>
      </c>
      <c r="AB86" s="1627">
        <v>6991</v>
      </c>
      <c r="AC86" s="1627">
        <v>15916</v>
      </c>
      <c r="AD86" s="1627">
        <v>57858</v>
      </c>
      <c r="AE86" s="1651">
        <v>33280</v>
      </c>
      <c r="AF86" s="1627">
        <v>7741</v>
      </c>
      <c r="AG86" s="1627">
        <v>6480</v>
      </c>
      <c r="AH86" s="1627">
        <v>3697</v>
      </c>
      <c r="AI86" s="1627">
        <v>4243</v>
      </c>
      <c r="AJ86" s="1627">
        <v>11381</v>
      </c>
      <c r="AK86" s="1627">
        <v>17620</v>
      </c>
      <c r="AL86" s="1627">
        <v>9598</v>
      </c>
      <c r="AM86" s="1627">
        <v>5247</v>
      </c>
      <c r="AN86" s="1627">
        <v>6088</v>
      </c>
      <c r="AO86" s="1627">
        <v>9204</v>
      </c>
      <c r="AP86" s="1627">
        <v>4822</v>
      </c>
      <c r="AQ86" s="1627">
        <v>32007</v>
      </c>
      <c r="AR86" s="1627">
        <v>5511</v>
      </c>
      <c r="AS86" s="1627">
        <v>10057</v>
      </c>
      <c r="AT86" s="1627">
        <v>11600</v>
      </c>
      <c r="AU86" s="1627">
        <v>7510</v>
      </c>
      <c r="AV86" s="1627">
        <v>7793</v>
      </c>
      <c r="AW86" s="1627">
        <v>11539</v>
      </c>
      <c r="AX86" s="1627">
        <v>8460</v>
      </c>
      <c r="AY86" s="1627"/>
      <c r="AZ86" s="1627"/>
      <c r="BA86" s="1626"/>
      <c r="BB86" s="1620" t="s">
        <v>2036</v>
      </c>
      <c r="BC86" s="1620">
        <v>1980</v>
      </c>
      <c r="BD86" s="1627">
        <v>141689</v>
      </c>
      <c r="BE86" s="1627">
        <v>10342</v>
      </c>
      <c r="BF86" s="1627">
        <v>2307</v>
      </c>
      <c r="BG86" s="1627">
        <v>1290</v>
      </c>
      <c r="BH86" s="1627">
        <v>2167</v>
      </c>
      <c r="BI86" s="1627">
        <v>1317</v>
      </c>
      <c r="BJ86" s="1627">
        <v>993</v>
      </c>
      <c r="BK86" s="1627">
        <v>2102</v>
      </c>
      <c r="BL86" s="1627">
        <v>2315</v>
      </c>
      <c r="BM86" s="1627">
        <v>1914</v>
      </c>
      <c r="BN86" s="1627">
        <v>1969</v>
      </c>
      <c r="BO86" s="1627">
        <v>5901</v>
      </c>
      <c r="BP86" s="1627">
        <v>5426</v>
      </c>
      <c r="BQ86" s="1627">
        <v>15969</v>
      </c>
      <c r="BR86" s="1627">
        <v>8897</v>
      </c>
      <c r="BS86" s="1627">
        <v>1952</v>
      </c>
      <c r="BT86" s="1627">
        <v>1016</v>
      </c>
      <c r="BU86" s="1627">
        <v>1267</v>
      </c>
      <c r="BV86" s="1627">
        <v>779</v>
      </c>
      <c r="BW86" s="1627">
        <v>784</v>
      </c>
      <c r="BX86" s="1627">
        <v>1715</v>
      </c>
      <c r="BY86" s="1627">
        <v>1728</v>
      </c>
      <c r="BZ86" s="1627">
        <v>4202</v>
      </c>
      <c r="CA86" s="1627">
        <v>6550</v>
      </c>
      <c r="CB86" s="1627">
        <v>1589</v>
      </c>
      <c r="CC86" s="1627">
        <v>867</v>
      </c>
      <c r="CD86" s="1627">
        <v>2884</v>
      </c>
      <c r="CE86" s="1628">
        <v>12100</v>
      </c>
      <c r="CF86" s="1651">
        <v>5747</v>
      </c>
      <c r="CG86" s="1625">
        <v>1125</v>
      </c>
      <c r="CH86" s="1627">
        <v>1418</v>
      </c>
      <c r="CI86" s="1627">
        <v>580</v>
      </c>
      <c r="CJ86" s="1627">
        <v>579</v>
      </c>
      <c r="CK86" s="1627">
        <v>2029</v>
      </c>
      <c r="CL86" s="1627">
        <v>3160</v>
      </c>
      <c r="CM86" s="1627">
        <v>1958</v>
      </c>
      <c r="CN86" s="1627">
        <v>1024</v>
      </c>
      <c r="CO86" s="1627">
        <v>1220</v>
      </c>
      <c r="CP86" s="1627">
        <v>2062</v>
      </c>
      <c r="CQ86" s="1627">
        <v>1267</v>
      </c>
      <c r="CR86" s="1627">
        <v>7156</v>
      </c>
      <c r="CS86" s="1627">
        <v>859</v>
      </c>
      <c r="CT86" s="1627">
        <v>1965</v>
      </c>
      <c r="CU86" s="1627">
        <v>1865</v>
      </c>
      <c r="CV86" s="1627">
        <v>1587</v>
      </c>
      <c r="CW86" s="1627">
        <v>1634</v>
      </c>
      <c r="CX86" s="1627">
        <v>2080</v>
      </c>
      <c r="CY86" s="1627">
        <v>2032</v>
      </c>
      <c r="CZ86" s="1627"/>
      <c r="DA86" s="1627"/>
    </row>
    <row r="87" spans="1:105">
      <c r="A87" s="1620" t="s">
        <v>2037</v>
      </c>
      <c r="B87" s="1620">
        <v>1981</v>
      </c>
      <c r="C87" s="1627">
        <v>776531</v>
      </c>
      <c r="D87" s="1627">
        <v>39280</v>
      </c>
      <c r="E87" s="1627">
        <v>10349</v>
      </c>
      <c r="F87" s="1627">
        <v>8694</v>
      </c>
      <c r="G87" s="1627">
        <v>14671</v>
      </c>
      <c r="H87" s="1627">
        <v>7667</v>
      </c>
      <c r="I87" s="1627">
        <v>7283</v>
      </c>
      <c r="J87" s="1627">
        <v>13127</v>
      </c>
      <c r="K87" s="1627">
        <v>17025</v>
      </c>
      <c r="L87" s="1627">
        <v>12246</v>
      </c>
      <c r="M87" s="1627">
        <v>11702</v>
      </c>
      <c r="N87" s="1627">
        <v>34580</v>
      </c>
      <c r="O87" s="1627">
        <v>32080</v>
      </c>
      <c r="P87" s="1627">
        <v>87401</v>
      </c>
      <c r="Q87" s="1627">
        <v>49447</v>
      </c>
      <c r="R87" s="1627">
        <v>14283</v>
      </c>
      <c r="S87" s="1627">
        <v>6248</v>
      </c>
      <c r="T87" s="1627">
        <v>6973</v>
      </c>
      <c r="U87" s="1627">
        <v>4807</v>
      </c>
      <c r="V87" s="1627">
        <v>4853</v>
      </c>
      <c r="W87" s="1627">
        <v>11963</v>
      </c>
      <c r="X87" s="1627">
        <v>12091</v>
      </c>
      <c r="Y87" s="1627">
        <v>22668</v>
      </c>
      <c r="Z87" s="1627">
        <v>41941</v>
      </c>
      <c r="AA87" s="1627">
        <v>10123</v>
      </c>
      <c r="AB87" s="1627">
        <v>6989</v>
      </c>
      <c r="AC87" s="1627">
        <v>15571</v>
      </c>
      <c r="AD87" s="1627">
        <v>57445</v>
      </c>
      <c r="AE87" s="1651">
        <v>32755</v>
      </c>
      <c r="AF87" s="1627">
        <v>7865</v>
      </c>
      <c r="AG87" s="1627">
        <v>6490</v>
      </c>
      <c r="AH87" s="1627">
        <v>3848</v>
      </c>
      <c r="AI87" s="1627">
        <v>4235</v>
      </c>
      <c r="AJ87" s="1627">
        <v>11540</v>
      </c>
      <c r="AK87" s="1627">
        <v>17720</v>
      </c>
      <c r="AL87" s="1627">
        <v>9442</v>
      </c>
      <c r="AM87" s="1627">
        <v>5320</v>
      </c>
      <c r="AN87" s="1627">
        <v>6156</v>
      </c>
      <c r="AO87" s="1627">
        <v>9404</v>
      </c>
      <c r="AP87" s="1627">
        <v>5053</v>
      </c>
      <c r="AQ87" s="1627">
        <v>32377</v>
      </c>
      <c r="AR87" s="1627">
        <v>5506</v>
      </c>
      <c r="AS87" s="1627">
        <v>10207</v>
      </c>
      <c r="AT87" s="1627">
        <v>11589</v>
      </c>
      <c r="AU87" s="1627">
        <v>7489</v>
      </c>
      <c r="AV87" s="1627">
        <v>7965</v>
      </c>
      <c r="AW87" s="1627">
        <v>11455</v>
      </c>
      <c r="AX87" s="1627">
        <v>8608</v>
      </c>
      <c r="AY87" s="1627"/>
      <c r="AZ87" s="1627"/>
      <c r="BA87" s="1626"/>
      <c r="BB87" s="1620" t="s">
        <v>2037</v>
      </c>
      <c r="BC87" s="1620">
        <v>1981</v>
      </c>
      <c r="BD87" s="1627">
        <v>154221</v>
      </c>
      <c r="BE87" s="1627">
        <v>11504</v>
      </c>
      <c r="BF87" s="1627">
        <v>2549</v>
      </c>
      <c r="BG87" s="1627">
        <v>1439</v>
      </c>
      <c r="BH87" s="1627">
        <v>2366</v>
      </c>
      <c r="BI87" s="1627">
        <v>1428</v>
      </c>
      <c r="BJ87" s="1627">
        <v>1119</v>
      </c>
      <c r="BK87" s="1627">
        <v>2220</v>
      </c>
      <c r="BL87" s="1627">
        <v>2691</v>
      </c>
      <c r="BM87" s="1627">
        <v>2019</v>
      </c>
      <c r="BN87" s="1627">
        <v>2107</v>
      </c>
      <c r="BO87" s="1627">
        <v>6578</v>
      </c>
      <c r="BP87" s="1627">
        <v>5926</v>
      </c>
      <c r="BQ87" s="1627">
        <v>17396</v>
      </c>
      <c r="BR87" s="1627">
        <v>9485</v>
      </c>
      <c r="BS87" s="1627">
        <v>2153</v>
      </c>
      <c r="BT87" s="1627">
        <v>1098</v>
      </c>
      <c r="BU87" s="1627">
        <v>1318</v>
      </c>
      <c r="BV87" s="1627">
        <v>828</v>
      </c>
      <c r="BW87" s="1627">
        <v>799</v>
      </c>
      <c r="BX87" s="1627">
        <v>1825</v>
      </c>
      <c r="BY87" s="1627">
        <v>1854</v>
      </c>
      <c r="BZ87" s="1627">
        <v>4418</v>
      </c>
      <c r="CA87" s="1627">
        <v>6986</v>
      </c>
      <c r="CB87" s="1627">
        <v>1644</v>
      </c>
      <c r="CC87" s="1627">
        <v>946</v>
      </c>
      <c r="CD87" s="1627">
        <v>2980</v>
      </c>
      <c r="CE87" s="1628">
        <v>13442</v>
      </c>
      <c r="CF87" s="1651">
        <v>6400</v>
      </c>
      <c r="CG87" s="1625">
        <v>1293</v>
      </c>
      <c r="CH87" s="1627">
        <v>1479</v>
      </c>
      <c r="CI87" s="1627">
        <v>736</v>
      </c>
      <c r="CJ87" s="1627">
        <v>650</v>
      </c>
      <c r="CK87" s="1627">
        <v>2235</v>
      </c>
      <c r="CL87" s="1627">
        <v>3246</v>
      </c>
      <c r="CM87" s="1627">
        <v>2140</v>
      </c>
      <c r="CN87" s="1627">
        <v>1029</v>
      </c>
      <c r="CO87" s="1627">
        <v>1255</v>
      </c>
      <c r="CP87" s="1627">
        <v>2263</v>
      </c>
      <c r="CQ87" s="1627">
        <v>1391</v>
      </c>
      <c r="CR87" s="1627">
        <v>7720</v>
      </c>
      <c r="CS87" s="1627">
        <v>966</v>
      </c>
      <c r="CT87" s="1627">
        <v>2271</v>
      </c>
      <c r="CU87" s="1627">
        <v>2069</v>
      </c>
      <c r="CV87" s="1627">
        <v>1696</v>
      </c>
      <c r="CW87" s="1627">
        <v>1776</v>
      </c>
      <c r="CX87" s="1627">
        <v>2242</v>
      </c>
      <c r="CY87" s="1627">
        <v>2246</v>
      </c>
      <c r="CZ87" s="1627"/>
      <c r="DA87" s="1627"/>
    </row>
    <row r="88" spans="1:105">
      <c r="A88" s="1620" t="s">
        <v>2038</v>
      </c>
      <c r="B88" s="1620">
        <v>1982</v>
      </c>
      <c r="C88" s="1627">
        <v>781252</v>
      </c>
      <c r="D88" s="1627">
        <v>39618</v>
      </c>
      <c r="E88" s="1627">
        <v>10292</v>
      </c>
      <c r="F88" s="1627">
        <v>8461</v>
      </c>
      <c r="G88" s="1627">
        <v>14437</v>
      </c>
      <c r="H88" s="1627">
        <v>7510</v>
      </c>
      <c r="I88" s="1627">
        <v>7385</v>
      </c>
      <c r="J88" s="1627">
        <v>13146</v>
      </c>
      <c r="K88" s="1627">
        <v>17292</v>
      </c>
      <c r="L88" s="1627">
        <v>12043</v>
      </c>
      <c r="M88" s="1627">
        <v>11844</v>
      </c>
      <c r="N88" s="1627">
        <v>34670</v>
      </c>
      <c r="O88" s="1627">
        <v>32106</v>
      </c>
      <c r="P88" s="1627">
        <v>87699</v>
      </c>
      <c r="Q88" s="1627">
        <v>50072</v>
      </c>
      <c r="R88" s="1627">
        <v>14232</v>
      </c>
      <c r="S88" s="1627">
        <v>6234</v>
      </c>
      <c r="T88" s="1627">
        <v>7149</v>
      </c>
      <c r="U88" s="1627">
        <v>5042</v>
      </c>
      <c r="V88" s="1627">
        <v>4894</v>
      </c>
      <c r="W88" s="1627">
        <v>11868</v>
      </c>
      <c r="X88" s="1627">
        <v>12015</v>
      </c>
      <c r="Y88" s="1627">
        <v>23027</v>
      </c>
      <c r="Z88" s="1627">
        <v>43030</v>
      </c>
      <c r="AA88" s="1627">
        <v>10510</v>
      </c>
      <c r="AB88" s="1627">
        <v>7071</v>
      </c>
      <c r="AC88" s="1627">
        <v>15794</v>
      </c>
      <c r="AD88" s="1627">
        <v>58437</v>
      </c>
      <c r="AE88" s="1651">
        <v>33606</v>
      </c>
      <c r="AF88" s="1627">
        <v>7920</v>
      </c>
      <c r="AG88" s="1627">
        <v>6671</v>
      </c>
      <c r="AH88" s="1627">
        <v>3915</v>
      </c>
      <c r="AI88" s="1627">
        <v>4205</v>
      </c>
      <c r="AJ88" s="1627">
        <v>11508</v>
      </c>
      <c r="AK88" s="1627">
        <v>17744</v>
      </c>
      <c r="AL88" s="1627">
        <v>9566</v>
      </c>
      <c r="AM88" s="1627">
        <v>5172</v>
      </c>
      <c r="AN88" s="1627">
        <v>6360</v>
      </c>
      <c r="AO88" s="1627">
        <v>9131</v>
      </c>
      <c r="AP88" s="1627">
        <v>4916</v>
      </c>
      <c r="AQ88" s="1627">
        <v>32388</v>
      </c>
      <c r="AR88" s="1627">
        <v>5629</v>
      </c>
      <c r="AS88" s="1627">
        <v>10057</v>
      </c>
      <c r="AT88" s="1627">
        <v>11404</v>
      </c>
      <c r="AU88" s="1627">
        <v>7575</v>
      </c>
      <c r="AV88" s="1627">
        <v>7697</v>
      </c>
      <c r="AW88" s="1627">
        <v>11331</v>
      </c>
      <c r="AX88" s="1627">
        <v>8579</v>
      </c>
      <c r="AY88" s="1627"/>
      <c r="AZ88" s="1627"/>
      <c r="BA88" s="1626"/>
      <c r="BB88" s="1620" t="s">
        <v>2038</v>
      </c>
      <c r="BC88" s="1620">
        <v>1982</v>
      </c>
      <c r="BD88" s="1627">
        <v>163980</v>
      </c>
      <c r="BE88" s="1627">
        <v>12121</v>
      </c>
      <c r="BF88" s="1627">
        <v>2735</v>
      </c>
      <c r="BG88" s="1627">
        <v>1550</v>
      </c>
      <c r="BH88" s="1627">
        <v>2547</v>
      </c>
      <c r="BI88" s="1627">
        <v>1473</v>
      </c>
      <c r="BJ88" s="1627">
        <v>1108</v>
      </c>
      <c r="BK88" s="1627">
        <v>2321</v>
      </c>
      <c r="BL88" s="1627">
        <v>2818</v>
      </c>
      <c r="BM88" s="1627">
        <v>2076</v>
      </c>
      <c r="BN88" s="1627">
        <v>2246</v>
      </c>
      <c r="BO88" s="1627">
        <v>7012</v>
      </c>
      <c r="BP88" s="1627">
        <v>6414</v>
      </c>
      <c r="BQ88" s="1627">
        <v>18077</v>
      </c>
      <c r="BR88" s="1627">
        <v>10113</v>
      </c>
      <c r="BS88" s="1627">
        <v>2260</v>
      </c>
      <c r="BT88" s="1627">
        <v>1094</v>
      </c>
      <c r="BU88" s="1627">
        <v>1358</v>
      </c>
      <c r="BV88" s="1627">
        <v>854</v>
      </c>
      <c r="BW88" s="1627">
        <v>835</v>
      </c>
      <c r="BX88" s="1627">
        <v>1959</v>
      </c>
      <c r="BY88" s="1627">
        <v>1949</v>
      </c>
      <c r="BZ88" s="1627">
        <v>4846</v>
      </c>
      <c r="CA88" s="1627">
        <v>7822</v>
      </c>
      <c r="CB88" s="1627">
        <v>1801</v>
      </c>
      <c r="CC88" s="1627">
        <v>969</v>
      </c>
      <c r="CD88" s="1627">
        <v>3134</v>
      </c>
      <c r="CE88" s="1628">
        <v>14237</v>
      </c>
      <c r="CF88" s="1651">
        <v>6730</v>
      </c>
      <c r="CG88" s="1625">
        <v>1359</v>
      </c>
      <c r="CH88" s="1627">
        <v>1596</v>
      </c>
      <c r="CI88" s="1627">
        <v>766</v>
      </c>
      <c r="CJ88" s="1627">
        <v>651</v>
      </c>
      <c r="CK88" s="1627">
        <v>2462</v>
      </c>
      <c r="CL88" s="1627">
        <v>3542</v>
      </c>
      <c r="CM88" s="1627">
        <v>2329</v>
      </c>
      <c r="CN88" s="1627">
        <v>1172</v>
      </c>
      <c r="CO88" s="1627">
        <v>1312</v>
      </c>
      <c r="CP88" s="1627">
        <v>2359</v>
      </c>
      <c r="CQ88" s="1627">
        <v>1412</v>
      </c>
      <c r="CR88" s="1627">
        <v>8393</v>
      </c>
      <c r="CS88" s="1627">
        <v>1141</v>
      </c>
      <c r="CT88" s="1627">
        <v>2311</v>
      </c>
      <c r="CU88" s="1627">
        <v>2292</v>
      </c>
      <c r="CV88" s="1627">
        <v>1633</v>
      </c>
      <c r="CW88" s="1627">
        <v>1997</v>
      </c>
      <c r="CX88" s="1627">
        <v>2356</v>
      </c>
      <c r="CY88" s="1627">
        <v>2438</v>
      </c>
      <c r="CZ88" s="1627"/>
      <c r="DA88" s="1627"/>
    </row>
    <row r="89" spans="1:105">
      <c r="A89" s="1620" t="s">
        <v>2039</v>
      </c>
      <c r="B89" s="1620">
        <v>1983</v>
      </c>
      <c r="C89" s="1627">
        <v>762552</v>
      </c>
      <c r="D89" s="1627">
        <v>38149</v>
      </c>
      <c r="E89" s="1627">
        <v>9865</v>
      </c>
      <c r="F89" s="1627">
        <v>8210</v>
      </c>
      <c r="G89" s="1627">
        <v>13556</v>
      </c>
      <c r="H89" s="1627">
        <v>7285</v>
      </c>
      <c r="I89" s="1627">
        <v>7250</v>
      </c>
      <c r="J89" s="1627">
        <v>12944</v>
      </c>
      <c r="K89" s="1627">
        <v>16898</v>
      </c>
      <c r="L89" s="1627">
        <v>11698</v>
      </c>
      <c r="M89" s="1627">
        <v>11560</v>
      </c>
      <c r="N89" s="1627">
        <v>34087</v>
      </c>
      <c r="O89" s="1627">
        <v>31503</v>
      </c>
      <c r="P89" s="1627">
        <v>86121</v>
      </c>
      <c r="Q89" s="1627">
        <v>49107</v>
      </c>
      <c r="R89" s="1627">
        <v>13997</v>
      </c>
      <c r="S89" s="1627">
        <v>6140</v>
      </c>
      <c r="T89" s="1627">
        <v>6678</v>
      </c>
      <c r="U89" s="1627">
        <v>5051</v>
      </c>
      <c r="V89" s="1627">
        <v>4855</v>
      </c>
      <c r="W89" s="1627">
        <v>11975</v>
      </c>
      <c r="X89" s="1627">
        <v>11639</v>
      </c>
      <c r="Y89" s="1627">
        <v>22418</v>
      </c>
      <c r="Z89" s="1627">
        <v>41844</v>
      </c>
      <c r="AA89" s="1627">
        <v>10249</v>
      </c>
      <c r="AB89" s="1627">
        <v>7200</v>
      </c>
      <c r="AC89" s="1627">
        <v>15776</v>
      </c>
      <c r="AD89" s="1627">
        <v>57741</v>
      </c>
      <c r="AE89" s="1651">
        <v>32888</v>
      </c>
      <c r="AF89" s="1627">
        <v>7705</v>
      </c>
      <c r="AG89" s="1627">
        <v>6478</v>
      </c>
      <c r="AH89" s="1627">
        <v>3632</v>
      </c>
      <c r="AI89" s="1627">
        <v>4253</v>
      </c>
      <c r="AJ89" s="1627">
        <v>11400</v>
      </c>
      <c r="AK89" s="1627">
        <v>17242</v>
      </c>
      <c r="AL89" s="1627">
        <v>8956</v>
      </c>
      <c r="AM89" s="1627">
        <v>4893</v>
      </c>
      <c r="AN89" s="1627">
        <v>5807</v>
      </c>
      <c r="AO89" s="1627">
        <v>8967</v>
      </c>
      <c r="AP89" s="1627">
        <v>4719</v>
      </c>
      <c r="AQ89" s="1627">
        <v>31049</v>
      </c>
      <c r="AR89" s="1627">
        <v>5383</v>
      </c>
      <c r="AS89" s="1627">
        <v>9753</v>
      </c>
      <c r="AT89" s="1627">
        <v>11318</v>
      </c>
      <c r="AU89" s="1627">
        <v>7251</v>
      </c>
      <c r="AV89" s="1627">
        <v>7399</v>
      </c>
      <c r="AW89" s="1627">
        <v>10978</v>
      </c>
      <c r="AX89" s="1627">
        <v>8685</v>
      </c>
      <c r="AY89" s="1627"/>
      <c r="AZ89" s="1627"/>
      <c r="BA89" s="1626"/>
      <c r="BB89" s="1620" t="s">
        <v>2039</v>
      </c>
      <c r="BC89" s="1620">
        <v>1983</v>
      </c>
      <c r="BD89" s="1627">
        <v>179150</v>
      </c>
      <c r="BE89" s="1627">
        <v>13042</v>
      </c>
      <c r="BF89" s="1627">
        <v>3049</v>
      </c>
      <c r="BG89" s="1627">
        <v>1704</v>
      </c>
      <c r="BH89" s="1627">
        <v>2948</v>
      </c>
      <c r="BI89" s="1627">
        <v>1612</v>
      </c>
      <c r="BJ89" s="1627">
        <v>1329</v>
      </c>
      <c r="BK89" s="1627">
        <v>2570</v>
      </c>
      <c r="BL89" s="1627">
        <v>3109</v>
      </c>
      <c r="BM89" s="1627">
        <v>2397</v>
      </c>
      <c r="BN89" s="1627">
        <v>2306</v>
      </c>
      <c r="BO89" s="1627">
        <v>7979</v>
      </c>
      <c r="BP89" s="1627">
        <v>7212</v>
      </c>
      <c r="BQ89" s="1627">
        <v>19548</v>
      </c>
      <c r="BR89" s="1627">
        <v>11153</v>
      </c>
      <c r="BS89" s="1627">
        <v>2475</v>
      </c>
      <c r="BT89" s="1627">
        <v>1250</v>
      </c>
      <c r="BU89" s="1627">
        <v>1392</v>
      </c>
      <c r="BV89" s="1627">
        <v>935</v>
      </c>
      <c r="BW89" s="1627">
        <v>919</v>
      </c>
      <c r="BX89" s="1627">
        <v>2042</v>
      </c>
      <c r="BY89" s="1627">
        <v>2172</v>
      </c>
      <c r="BZ89" s="1627">
        <v>5075</v>
      </c>
      <c r="CA89" s="1627">
        <v>8260</v>
      </c>
      <c r="CB89" s="1627">
        <v>2105</v>
      </c>
      <c r="CC89" s="1627">
        <v>1079</v>
      </c>
      <c r="CD89" s="1627">
        <v>3382</v>
      </c>
      <c r="CE89" s="1628">
        <v>15544</v>
      </c>
      <c r="CF89" s="1651">
        <v>7288</v>
      </c>
      <c r="CG89" s="1625">
        <v>1459</v>
      </c>
      <c r="CH89" s="1627">
        <v>1724</v>
      </c>
      <c r="CI89" s="1627">
        <v>819</v>
      </c>
      <c r="CJ89" s="1627">
        <v>770</v>
      </c>
      <c r="CK89" s="1627">
        <v>2559</v>
      </c>
      <c r="CL89" s="1627">
        <v>3831</v>
      </c>
      <c r="CM89" s="1627">
        <v>2543</v>
      </c>
      <c r="CN89" s="1627">
        <v>1101</v>
      </c>
      <c r="CO89" s="1627">
        <v>1353</v>
      </c>
      <c r="CP89" s="1627">
        <v>2566</v>
      </c>
      <c r="CQ89" s="1627">
        <v>1530</v>
      </c>
      <c r="CR89" s="1627">
        <v>9191</v>
      </c>
      <c r="CS89" s="1627">
        <v>1173</v>
      </c>
      <c r="CT89" s="1627">
        <v>2612</v>
      </c>
      <c r="CU89" s="1627">
        <v>2606</v>
      </c>
      <c r="CV89" s="1627">
        <v>1890</v>
      </c>
      <c r="CW89" s="1627">
        <v>2268</v>
      </c>
      <c r="CX89" s="1627">
        <v>2671</v>
      </c>
      <c r="CY89" s="1627">
        <v>2608</v>
      </c>
      <c r="CZ89" s="1627"/>
      <c r="DA89" s="1627"/>
    </row>
    <row r="90" spans="1:105">
      <c r="A90" s="1620" t="s">
        <v>2040</v>
      </c>
      <c r="B90" s="1620">
        <v>1984</v>
      </c>
      <c r="C90" s="1627">
        <v>739991</v>
      </c>
      <c r="D90" s="1627">
        <v>37110</v>
      </c>
      <c r="E90" s="1627">
        <v>9358</v>
      </c>
      <c r="F90" s="1627">
        <v>7732</v>
      </c>
      <c r="G90" s="1627">
        <v>13246</v>
      </c>
      <c r="H90" s="1627">
        <v>6888</v>
      </c>
      <c r="I90" s="1627">
        <v>7158</v>
      </c>
      <c r="J90" s="1627">
        <v>12561</v>
      </c>
      <c r="K90" s="1627">
        <v>16150</v>
      </c>
      <c r="L90" s="1627">
        <v>11556</v>
      </c>
      <c r="M90" s="1627">
        <v>11143</v>
      </c>
      <c r="N90" s="1627">
        <v>33026</v>
      </c>
      <c r="O90" s="1627">
        <v>30568</v>
      </c>
      <c r="P90" s="1627">
        <v>83139</v>
      </c>
      <c r="Q90" s="1627">
        <v>48191</v>
      </c>
      <c r="R90" s="1627">
        <v>13212</v>
      </c>
      <c r="S90" s="1627">
        <v>5792</v>
      </c>
      <c r="T90" s="1627">
        <v>6571</v>
      </c>
      <c r="U90" s="1627">
        <v>4779</v>
      </c>
      <c r="V90" s="1627">
        <v>4789</v>
      </c>
      <c r="W90" s="1627">
        <v>11529</v>
      </c>
      <c r="X90" s="1627">
        <v>11486</v>
      </c>
      <c r="Y90" s="1627">
        <v>21637</v>
      </c>
      <c r="Z90" s="1627">
        <v>41129</v>
      </c>
      <c r="AA90" s="1627">
        <v>9774</v>
      </c>
      <c r="AB90" s="1627">
        <v>7071</v>
      </c>
      <c r="AC90" s="1627">
        <v>15370</v>
      </c>
      <c r="AD90" s="1627">
        <v>56416</v>
      </c>
      <c r="AE90" s="1651">
        <v>31914</v>
      </c>
      <c r="AF90" s="1627">
        <v>7439</v>
      </c>
      <c r="AG90" s="1627">
        <v>6195</v>
      </c>
      <c r="AH90" s="1627">
        <v>3419</v>
      </c>
      <c r="AI90" s="1627">
        <v>4127</v>
      </c>
      <c r="AJ90" s="1627">
        <v>10990</v>
      </c>
      <c r="AK90" s="1627">
        <v>16873</v>
      </c>
      <c r="AL90" s="1627">
        <v>8769</v>
      </c>
      <c r="AM90" s="1627">
        <v>4747</v>
      </c>
      <c r="AN90" s="1627">
        <v>5690</v>
      </c>
      <c r="AO90" s="1627">
        <v>8569</v>
      </c>
      <c r="AP90" s="1627">
        <v>4710</v>
      </c>
      <c r="AQ90" s="1627">
        <v>30237</v>
      </c>
      <c r="AR90" s="1627">
        <v>5283</v>
      </c>
      <c r="AS90" s="1627">
        <v>9472</v>
      </c>
      <c r="AT90" s="1627">
        <v>11023</v>
      </c>
      <c r="AU90" s="1627">
        <v>7022</v>
      </c>
      <c r="AV90" s="1627">
        <v>7052</v>
      </c>
      <c r="AW90" s="1627">
        <v>10455</v>
      </c>
      <c r="AX90" s="1627">
        <v>8624</v>
      </c>
      <c r="AY90" s="1627"/>
      <c r="AZ90" s="1627"/>
      <c r="BA90" s="1626"/>
      <c r="BB90" s="1620" t="s">
        <v>2040</v>
      </c>
      <c r="BC90" s="1620">
        <v>1984</v>
      </c>
      <c r="BD90" s="1627">
        <v>178746</v>
      </c>
      <c r="BE90" s="1627">
        <v>13216</v>
      </c>
      <c r="BF90" s="1627">
        <v>3007</v>
      </c>
      <c r="BG90" s="1627">
        <v>1656</v>
      </c>
      <c r="BH90" s="1627">
        <v>2771</v>
      </c>
      <c r="BI90" s="1627">
        <v>1536</v>
      </c>
      <c r="BJ90" s="1627">
        <v>1261</v>
      </c>
      <c r="BK90" s="1627">
        <v>2482</v>
      </c>
      <c r="BL90" s="1627">
        <v>3112</v>
      </c>
      <c r="BM90" s="1627">
        <v>2424</v>
      </c>
      <c r="BN90" s="1627">
        <v>2362</v>
      </c>
      <c r="BO90" s="1627">
        <v>7892</v>
      </c>
      <c r="BP90" s="1627">
        <v>7197</v>
      </c>
      <c r="BQ90" s="1627">
        <v>19239</v>
      </c>
      <c r="BR90" s="1627">
        <v>11071</v>
      </c>
      <c r="BS90" s="1627">
        <v>2424</v>
      </c>
      <c r="BT90" s="1627">
        <v>1191</v>
      </c>
      <c r="BU90" s="1627">
        <v>1371</v>
      </c>
      <c r="BV90" s="1627">
        <v>904</v>
      </c>
      <c r="BW90" s="1627">
        <v>934</v>
      </c>
      <c r="BX90" s="1627">
        <v>2180</v>
      </c>
      <c r="BY90" s="1627">
        <v>2264</v>
      </c>
      <c r="BZ90" s="1627">
        <v>4845</v>
      </c>
      <c r="CA90" s="1627">
        <v>8364</v>
      </c>
      <c r="CB90" s="1627">
        <v>2016</v>
      </c>
      <c r="CC90" s="1627">
        <v>1080</v>
      </c>
      <c r="CD90" s="1627">
        <v>3529</v>
      </c>
      <c r="CE90" s="1628">
        <v>15363</v>
      </c>
      <c r="CF90" s="1651">
        <v>7368</v>
      </c>
      <c r="CG90" s="1625">
        <v>1589</v>
      </c>
      <c r="CH90" s="1627">
        <v>1736</v>
      </c>
      <c r="CI90" s="1627">
        <v>794</v>
      </c>
      <c r="CJ90" s="1627">
        <v>789</v>
      </c>
      <c r="CK90" s="1627">
        <v>2565</v>
      </c>
      <c r="CL90" s="1627">
        <v>3686</v>
      </c>
      <c r="CM90" s="1627">
        <v>2356</v>
      </c>
      <c r="CN90" s="1627">
        <v>1101</v>
      </c>
      <c r="CO90" s="1627">
        <v>1307</v>
      </c>
      <c r="CP90" s="1627">
        <v>2528</v>
      </c>
      <c r="CQ90" s="1627">
        <v>1548</v>
      </c>
      <c r="CR90" s="1627">
        <v>9415</v>
      </c>
      <c r="CS90" s="1627">
        <v>1187</v>
      </c>
      <c r="CT90" s="1627">
        <v>2720</v>
      </c>
      <c r="CU90" s="1627">
        <v>2702</v>
      </c>
      <c r="CV90" s="1627">
        <v>2031</v>
      </c>
      <c r="CW90" s="1627">
        <v>2262</v>
      </c>
      <c r="CX90" s="1627">
        <v>2763</v>
      </c>
      <c r="CY90" s="1627">
        <v>2608</v>
      </c>
      <c r="CZ90" s="1627"/>
      <c r="DA90" s="1627"/>
    </row>
    <row r="91" spans="1:105">
      <c r="A91" s="1620" t="s">
        <v>1675</v>
      </c>
      <c r="B91" s="1620">
        <v>1985</v>
      </c>
      <c r="C91" s="1627">
        <v>735850</v>
      </c>
      <c r="D91" s="1627">
        <v>36311</v>
      </c>
      <c r="E91" s="1627">
        <v>9175</v>
      </c>
      <c r="F91" s="1627">
        <v>7838</v>
      </c>
      <c r="G91" s="1627">
        <v>13239</v>
      </c>
      <c r="H91" s="1627">
        <v>6585</v>
      </c>
      <c r="I91" s="1627">
        <v>8071</v>
      </c>
      <c r="J91" s="1627">
        <v>12802</v>
      </c>
      <c r="K91" s="1627">
        <v>15832</v>
      </c>
      <c r="L91" s="1627">
        <v>11371</v>
      </c>
      <c r="M91" s="1627">
        <v>11254</v>
      </c>
      <c r="N91" s="1627">
        <v>33446</v>
      </c>
      <c r="O91" s="1627">
        <v>30424</v>
      </c>
      <c r="P91" s="1627">
        <v>83021</v>
      </c>
      <c r="Q91" s="1627">
        <v>48915</v>
      </c>
      <c r="R91" s="1627">
        <v>13558</v>
      </c>
      <c r="S91" s="1627">
        <v>5861</v>
      </c>
      <c r="T91" s="1627">
        <v>6552</v>
      </c>
      <c r="U91" s="1627">
        <v>4728</v>
      </c>
      <c r="V91" s="1627">
        <v>4994</v>
      </c>
      <c r="W91" s="1627">
        <v>12183</v>
      </c>
      <c r="X91" s="1627">
        <v>11138</v>
      </c>
      <c r="Y91" s="1627">
        <v>21501</v>
      </c>
      <c r="Z91" s="1627">
        <v>40875</v>
      </c>
      <c r="AA91" s="1627">
        <v>10005</v>
      </c>
      <c r="AB91" s="1627">
        <v>6859</v>
      </c>
      <c r="AC91" s="1627">
        <v>14932</v>
      </c>
      <c r="AD91" s="1627">
        <v>55763</v>
      </c>
      <c r="AE91" s="1651">
        <v>31544</v>
      </c>
      <c r="AF91" s="1627">
        <v>7359</v>
      </c>
      <c r="AG91" s="1627">
        <v>6194</v>
      </c>
      <c r="AH91" s="1627">
        <v>3469</v>
      </c>
      <c r="AI91" s="1627">
        <v>4089</v>
      </c>
      <c r="AJ91" s="1627">
        <v>10836</v>
      </c>
      <c r="AK91" s="1627">
        <v>16264</v>
      </c>
      <c r="AL91" s="1627">
        <v>8421</v>
      </c>
      <c r="AM91" s="1627">
        <v>4680</v>
      </c>
      <c r="AN91" s="1627">
        <v>5689</v>
      </c>
      <c r="AO91" s="1627">
        <v>8604</v>
      </c>
      <c r="AP91" s="1627">
        <v>4624</v>
      </c>
      <c r="AQ91" s="1627">
        <v>29208</v>
      </c>
      <c r="AR91" s="1627">
        <v>5012</v>
      </c>
      <c r="AS91" s="1627">
        <v>9122</v>
      </c>
      <c r="AT91" s="1627">
        <v>10677</v>
      </c>
      <c r="AU91" s="1627">
        <v>6966</v>
      </c>
      <c r="AV91" s="1627">
        <v>6940</v>
      </c>
      <c r="AW91" s="1627">
        <v>10377</v>
      </c>
      <c r="AX91" s="1627">
        <v>8542</v>
      </c>
      <c r="AY91" s="1627"/>
      <c r="AZ91" s="1627"/>
      <c r="BA91" s="1626"/>
      <c r="BB91" s="1620" t="s">
        <v>1675</v>
      </c>
      <c r="BC91" s="1620">
        <v>1985</v>
      </c>
      <c r="BD91" s="1627">
        <v>166640</v>
      </c>
      <c r="BE91" s="1627">
        <v>12042</v>
      </c>
      <c r="BF91" s="1627">
        <v>2512</v>
      </c>
      <c r="BG91" s="1627">
        <v>1521</v>
      </c>
      <c r="BH91" s="1627">
        <v>2628</v>
      </c>
      <c r="BI91" s="1627">
        <v>1451</v>
      </c>
      <c r="BJ91" s="1627">
        <v>1160</v>
      </c>
      <c r="BK91" s="1627">
        <v>2439</v>
      </c>
      <c r="BL91" s="1627">
        <v>3102</v>
      </c>
      <c r="BM91" s="1627">
        <v>2127</v>
      </c>
      <c r="BN91" s="1627">
        <v>2099</v>
      </c>
      <c r="BO91" s="1627">
        <v>7494</v>
      </c>
      <c r="BP91" s="1627">
        <v>6858</v>
      </c>
      <c r="BQ91" s="1627">
        <v>17955</v>
      </c>
      <c r="BR91" s="1627">
        <v>10633</v>
      </c>
      <c r="BS91" s="1627">
        <v>2266</v>
      </c>
      <c r="BT91" s="1627">
        <v>1073</v>
      </c>
      <c r="BU91" s="1627">
        <v>1374</v>
      </c>
      <c r="BV91" s="1627">
        <v>896</v>
      </c>
      <c r="BW91" s="1627">
        <v>852</v>
      </c>
      <c r="BX91" s="1627">
        <v>2055</v>
      </c>
      <c r="BY91" s="1627">
        <v>2085</v>
      </c>
      <c r="BZ91" s="1627">
        <v>4572</v>
      </c>
      <c r="CA91" s="1627">
        <v>7766</v>
      </c>
      <c r="CB91" s="1627">
        <v>1869</v>
      </c>
      <c r="CC91" s="1627">
        <v>1015</v>
      </c>
      <c r="CD91" s="1627">
        <v>3248</v>
      </c>
      <c r="CE91" s="1628">
        <v>14355</v>
      </c>
      <c r="CF91" s="1651">
        <v>6802</v>
      </c>
      <c r="CG91" s="1625">
        <v>1519</v>
      </c>
      <c r="CH91" s="1627">
        <v>1524</v>
      </c>
      <c r="CI91" s="1627">
        <v>750</v>
      </c>
      <c r="CJ91" s="1627">
        <v>742</v>
      </c>
      <c r="CK91" s="1627">
        <v>2479</v>
      </c>
      <c r="CL91" s="1627">
        <v>3480</v>
      </c>
      <c r="CM91" s="1627">
        <v>2229</v>
      </c>
      <c r="CN91" s="1627">
        <v>1017</v>
      </c>
      <c r="CO91" s="1627">
        <v>1263</v>
      </c>
      <c r="CP91" s="1627">
        <v>2254</v>
      </c>
      <c r="CQ91" s="1627">
        <v>1343</v>
      </c>
      <c r="CR91" s="1627">
        <v>8918</v>
      </c>
      <c r="CS91" s="1627">
        <v>1106</v>
      </c>
      <c r="CT91" s="1627">
        <v>2304</v>
      </c>
      <c r="CU91" s="1627">
        <v>2527</v>
      </c>
      <c r="CV91" s="1627">
        <v>1788</v>
      </c>
      <c r="CW91" s="1627">
        <v>1981</v>
      </c>
      <c r="CX91" s="1627">
        <v>2577</v>
      </c>
      <c r="CY91" s="1627">
        <v>2590</v>
      </c>
      <c r="CZ91" s="1627"/>
      <c r="DA91" s="1627"/>
    </row>
    <row r="92" spans="1:105">
      <c r="A92" s="1620" t="s">
        <v>2041</v>
      </c>
      <c r="B92" s="1620">
        <v>1986</v>
      </c>
      <c r="C92" s="1627">
        <v>710962</v>
      </c>
      <c r="D92" s="1627">
        <v>35137</v>
      </c>
      <c r="E92" s="1627">
        <v>8902</v>
      </c>
      <c r="F92" s="1627">
        <v>7266</v>
      </c>
      <c r="G92" s="1627">
        <v>12224</v>
      </c>
      <c r="H92" s="1627">
        <v>6272</v>
      </c>
      <c r="I92" s="1627">
        <v>5592</v>
      </c>
      <c r="J92" s="1627">
        <v>11074</v>
      </c>
      <c r="K92" s="1627">
        <v>15148</v>
      </c>
      <c r="L92" s="1627">
        <v>10934</v>
      </c>
      <c r="M92" s="1627">
        <v>10767</v>
      </c>
      <c r="N92" s="1627">
        <v>33089</v>
      </c>
      <c r="O92" s="1627">
        <v>29697</v>
      </c>
      <c r="P92" s="1627">
        <v>79960</v>
      </c>
      <c r="Q92" s="1627">
        <v>49099</v>
      </c>
      <c r="R92" s="1627">
        <v>12655</v>
      </c>
      <c r="S92" s="1627">
        <v>5683</v>
      </c>
      <c r="T92" s="1627">
        <v>6441</v>
      </c>
      <c r="U92" s="1627">
        <v>4587</v>
      </c>
      <c r="V92" s="1627">
        <v>4786</v>
      </c>
      <c r="W92" s="1627">
        <v>10920</v>
      </c>
      <c r="X92" s="1627">
        <v>11041</v>
      </c>
      <c r="Y92" s="1627">
        <v>20823</v>
      </c>
      <c r="Z92" s="1627">
        <v>40400</v>
      </c>
      <c r="AA92" s="1627">
        <v>9764</v>
      </c>
      <c r="AB92" s="1627">
        <v>6924</v>
      </c>
      <c r="AC92" s="1627">
        <v>14839</v>
      </c>
      <c r="AD92" s="1627">
        <v>55506</v>
      </c>
      <c r="AE92" s="1651">
        <v>30576</v>
      </c>
      <c r="AF92" s="1627">
        <v>7247</v>
      </c>
      <c r="AG92" s="1627">
        <v>5771</v>
      </c>
      <c r="AH92" s="1627">
        <v>3220</v>
      </c>
      <c r="AI92" s="1627">
        <v>3859</v>
      </c>
      <c r="AJ92" s="1627">
        <v>10535</v>
      </c>
      <c r="AK92" s="1627">
        <v>16008</v>
      </c>
      <c r="AL92" s="1627">
        <v>8248</v>
      </c>
      <c r="AM92" s="1627">
        <v>4505</v>
      </c>
      <c r="AN92" s="1627">
        <v>5515</v>
      </c>
      <c r="AO92" s="1627">
        <v>8190</v>
      </c>
      <c r="AP92" s="1627">
        <v>4217</v>
      </c>
      <c r="AQ92" s="1627">
        <v>28177</v>
      </c>
      <c r="AR92" s="1627">
        <v>4720</v>
      </c>
      <c r="AS92" s="1627">
        <v>8864</v>
      </c>
      <c r="AT92" s="1627">
        <v>10292</v>
      </c>
      <c r="AU92" s="1627">
        <v>6659</v>
      </c>
      <c r="AV92" s="1627">
        <v>6579</v>
      </c>
      <c r="AW92" s="1627">
        <v>10023</v>
      </c>
      <c r="AX92" s="1627">
        <v>8227</v>
      </c>
      <c r="AY92" s="1627"/>
      <c r="AZ92" s="1627"/>
      <c r="BA92" s="1626"/>
      <c r="BB92" s="1620" t="s">
        <v>2041</v>
      </c>
      <c r="BC92" s="1620">
        <v>1986</v>
      </c>
      <c r="BD92" s="1627">
        <v>166054</v>
      </c>
      <c r="BE92" s="1627">
        <v>11596</v>
      </c>
      <c r="BF92" s="1627">
        <v>2511</v>
      </c>
      <c r="BG92" s="1627">
        <v>1469</v>
      </c>
      <c r="BH92" s="1627">
        <v>2620</v>
      </c>
      <c r="BI92" s="1627">
        <v>1360</v>
      </c>
      <c r="BJ92" s="1627">
        <v>1156</v>
      </c>
      <c r="BK92" s="1627">
        <v>2414</v>
      </c>
      <c r="BL92" s="1627">
        <v>2948</v>
      </c>
      <c r="BM92" s="1627">
        <v>2206</v>
      </c>
      <c r="BN92" s="1627">
        <v>2197</v>
      </c>
      <c r="BO92" s="1627">
        <v>7387</v>
      </c>
      <c r="BP92" s="1627">
        <v>6634</v>
      </c>
      <c r="BQ92" s="1627">
        <v>18271</v>
      </c>
      <c r="BR92" s="1627">
        <v>10706</v>
      </c>
      <c r="BS92" s="1627">
        <v>2228</v>
      </c>
      <c r="BT92" s="1627">
        <v>1052</v>
      </c>
      <c r="BU92" s="1627">
        <v>1358</v>
      </c>
      <c r="BV92" s="1627">
        <v>867</v>
      </c>
      <c r="BW92" s="1627">
        <v>918</v>
      </c>
      <c r="BX92" s="1627">
        <v>2164</v>
      </c>
      <c r="BY92" s="1627">
        <v>2092</v>
      </c>
      <c r="BZ92" s="1627">
        <v>4573</v>
      </c>
      <c r="CA92" s="1627">
        <v>7756</v>
      </c>
      <c r="CB92" s="1627">
        <v>1971</v>
      </c>
      <c r="CC92" s="1627">
        <v>1116</v>
      </c>
      <c r="CD92" s="1627">
        <v>3241</v>
      </c>
      <c r="CE92" s="1628">
        <v>14494</v>
      </c>
      <c r="CF92" s="1651">
        <v>7094</v>
      </c>
      <c r="CG92" s="1625">
        <v>1505</v>
      </c>
      <c r="CH92" s="1627">
        <v>1600</v>
      </c>
      <c r="CI92" s="1627">
        <v>758</v>
      </c>
      <c r="CJ92" s="1627">
        <v>688</v>
      </c>
      <c r="CK92" s="1627">
        <v>2342</v>
      </c>
      <c r="CL92" s="1627">
        <v>3647</v>
      </c>
      <c r="CM92" s="1627">
        <v>2098</v>
      </c>
      <c r="CN92" s="1627">
        <v>917</v>
      </c>
      <c r="CO92" s="1627">
        <v>1137</v>
      </c>
      <c r="CP92" s="1627">
        <v>2290</v>
      </c>
      <c r="CQ92" s="1627">
        <v>1354</v>
      </c>
      <c r="CR92" s="1627">
        <v>8753</v>
      </c>
      <c r="CS92" s="1627">
        <v>1069</v>
      </c>
      <c r="CT92" s="1627">
        <v>2236</v>
      </c>
      <c r="CU92" s="1627">
        <v>2359</v>
      </c>
      <c r="CV92" s="1627">
        <v>1858</v>
      </c>
      <c r="CW92" s="1627">
        <v>1915</v>
      </c>
      <c r="CX92" s="1627">
        <v>2601</v>
      </c>
      <c r="CY92" s="1627">
        <v>2528</v>
      </c>
      <c r="CZ92" s="1627"/>
      <c r="DA92" s="1627"/>
    </row>
    <row r="93" spans="1:105">
      <c r="A93" s="1620" t="s">
        <v>2042</v>
      </c>
      <c r="B93" s="1620">
        <v>1987</v>
      </c>
      <c r="C93" s="1627">
        <v>696173</v>
      </c>
      <c r="D93" s="1627">
        <v>33552</v>
      </c>
      <c r="E93" s="1627">
        <v>8200</v>
      </c>
      <c r="F93" s="1627">
        <v>7089</v>
      </c>
      <c r="G93" s="1627">
        <v>12045</v>
      </c>
      <c r="H93" s="1627">
        <v>6082</v>
      </c>
      <c r="I93" s="1627">
        <v>6702</v>
      </c>
      <c r="J93" s="1627">
        <v>11421</v>
      </c>
      <c r="K93" s="1627">
        <v>14884</v>
      </c>
      <c r="L93" s="1627">
        <v>10671</v>
      </c>
      <c r="M93" s="1627">
        <v>10732</v>
      </c>
      <c r="N93" s="1627">
        <v>34197</v>
      </c>
      <c r="O93" s="1627">
        <v>30147</v>
      </c>
      <c r="P93" s="1627">
        <v>78532</v>
      </c>
      <c r="Q93" s="1627">
        <v>49740</v>
      </c>
      <c r="R93" s="1627">
        <v>12286</v>
      </c>
      <c r="S93" s="1627">
        <v>5533</v>
      </c>
      <c r="T93" s="1627">
        <v>6117</v>
      </c>
      <c r="U93" s="1627">
        <v>4394</v>
      </c>
      <c r="V93" s="1627">
        <v>4542</v>
      </c>
      <c r="W93" s="1627">
        <v>11267</v>
      </c>
      <c r="X93" s="1627">
        <v>10582</v>
      </c>
      <c r="Y93" s="1627">
        <v>20130</v>
      </c>
      <c r="Z93" s="1627">
        <v>40183</v>
      </c>
      <c r="AA93" s="1627">
        <v>9431</v>
      </c>
      <c r="AB93" s="1627">
        <v>6429</v>
      </c>
      <c r="AC93" s="1627">
        <v>14025</v>
      </c>
      <c r="AD93" s="1627">
        <v>54257</v>
      </c>
      <c r="AE93" s="1651">
        <v>29437</v>
      </c>
      <c r="AF93" s="1627">
        <v>7101</v>
      </c>
      <c r="AG93" s="1627">
        <v>5716</v>
      </c>
      <c r="AH93" s="1627">
        <v>3116</v>
      </c>
      <c r="AI93" s="1627">
        <v>3653</v>
      </c>
      <c r="AJ93" s="1627">
        <v>10045</v>
      </c>
      <c r="AK93" s="1627">
        <v>15552</v>
      </c>
      <c r="AL93" s="1627">
        <v>7499</v>
      </c>
      <c r="AM93" s="1627">
        <v>4235</v>
      </c>
      <c r="AN93" s="1627">
        <v>5268</v>
      </c>
      <c r="AO93" s="1627">
        <v>7917</v>
      </c>
      <c r="AP93" s="1627">
        <v>4177</v>
      </c>
      <c r="AQ93" s="1627">
        <v>26509</v>
      </c>
      <c r="AR93" s="1627">
        <v>4570</v>
      </c>
      <c r="AS93" s="1627">
        <v>8356</v>
      </c>
      <c r="AT93" s="1627">
        <v>9607</v>
      </c>
      <c r="AU93" s="1627">
        <v>6234</v>
      </c>
      <c r="AV93" s="1627">
        <v>6325</v>
      </c>
      <c r="AW93" s="1627">
        <v>9655</v>
      </c>
      <c r="AX93" s="1627">
        <v>8031</v>
      </c>
      <c r="AY93" s="1627"/>
      <c r="AZ93" s="1627"/>
      <c r="BA93" s="1626"/>
      <c r="BB93" s="1620" t="s">
        <v>2042</v>
      </c>
      <c r="BC93" s="1620">
        <v>1987</v>
      </c>
      <c r="BD93" s="1627">
        <v>158227</v>
      </c>
      <c r="BE93" s="1627">
        <v>10611</v>
      </c>
      <c r="BF93" s="1627">
        <v>2369</v>
      </c>
      <c r="BG93" s="1627">
        <v>1431</v>
      </c>
      <c r="BH93" s="1627">
        <v>2484</v>
      </c>
      <c r="BI93" s="1627">
        <v>1322</v>
      </c>
      <c r="BJ93" s="1627">
        <v>1081</v>
      </c>
      <c r="BK93" s="1627">
        <v>2201</v>
      </c>
      <c r="BL93" s="1627">
        <v>2867</v>
      </c>
      <c r="BM93" s="1627">
        <v>1990</v>
      </c>
      <c r="BN93" s="1627">
        <v>2126</v>
      </c>
      <c r="BO93" s="1627">
        <v>7180</v>
      </c>
      <c r="BP93" s="1627">
        <v>6474</v>
      </c>
      <c r="BQ93" s="1627">
        <v>17152</v>
      </c>
      <c r="BR93" s="1627">
        <v>10317</v>
      </c>
      <c r="BS93" s="1627">
        <v>2075</v>
      </c>
      <c r="BT93" s="1627">
        <v>1044</v>
      </c>
      <c r="BU93" s="1627">
        <v>1361</v>
      </c>
      <c r="BV93" s="1627">
        <v>831</v>
      </c>
      <c r="BW93" s="1627">
        <v>896</v>
      </c>
      <c r="BX93" s="1627">
        <v>2094</v>
      </c>
      <c r="BY93" s="1627">
        <v>2105</v>
      </c>
      <c r="BZ93" s="1627">
        <v>4447</v>
      </c>
      <c r="CA93" s="1627">
        <v>7573</v>
      </c>
      <c r="CB93" s="1627">
        <v>1897</v>
      </c>
      <c r="CC93" s="1627">
        <v>1056</v>
      </c>
      <c r="CD93" s="1627">
        <v>3179</v>
      </c>
      <c r="CE93" s="1628">
        <v>13886</v>
      </c>
      <c r="CF93" s="1651">
        <v>6713</v>
      </c>
      <c r="CG93" s="1625">
        <v>1412</v>
      </c>
      <c r="CH93" s="1627">
        <v>1439</v>
      </c>
      <c r="CI93" s="1627">
        <v>701</v>
      </c>
      <c r="CJ93" s="1627">
        <v>732</v>
      </c>
      <c r="CK93" s="1627">
        <v>2176</v>
      </c>
      <c r="CL93" s="1627">
        <v>3290</v>
      </c>
      <c r="CM93" s="1627">
        <v>1996</v>
      </c>
      <c r="CN93" s="1627">
        <v>908</v>
      </c>
      <c r="CO93" s="1627">
        <v>1234</v>
      </c>
      <c r="CP93" s="1627">
        <v>2116</v>
      </c>
      <c r="CQ93" s="1627">
        <v>1390</v>
      </c>
      <c r="CR93" s="1627">
        <v>8207</v>
      </c>
      <c r="CS93" s="1627">
        <v>982</v>
      </c>
      <c r="CT93" s="1627">
        <v>2144</v>
      </c>
      <c r="CU93" s="1627">
        <v>2323</v>
      </c>
      <c r="CV93" s="1627">
        <v>1764</v>
      </c>
      <c r="CW93" s="1627">
        <v>1805</v>
      </c>
      <c r="CX93" s="1627">
        <v>2449</v>
      </c>
      <c r="CY93" s="1627">
        <v>2397</v>
      </c>
      <c r="CZ93" s="1627"/>
      <c r="DA93" s="1627"/>
    </row>
    <row r="94" spans="1:105">
      <c r="A94" s="1620" t="s">
        <v>2043</v>
      </c>
      <c r="B94" s="1620">
        <v>1988</v>
      </c>
      <c r="C94" s="1627">
        <v>707716</v>
      </c>
      <c r="D94" s="1627">
        <v>33938</v>
      </c>
      <c r="E94" s="1627">
        <v>8136</v>
      </c>
      <c r="F94" s="1627">
        <v>7230</v>
      </c>
      <c r="G94" s="1627">
        <v>12269</v>
      </c>
      <c r="H94" s="1627">
        <v>5890</v>
      </c>
      <c r="I94" s="1627">
        <v>6451</v>
      </c>
      <c r="J94" s="1627">
        <v>11202</v>
      </c>
      <c r="K94" s="1627">
        <v>15491</v>
      </c>
      <c r="L94" s="1627">
        <v>10652</v>
      </c>
      <c r="M94" s="1627">
        <v>10938</v>
      </c>
      <c r="N94" s="1627">
        <v>36220</v>
      </c>
      <c r="O94" s="1627">
        <v>31102</v>
      </c>
      <c r="P94" s="1627">
        <v>79276</v>
      </c>
      <c r="Q94" s="1627">
        <v>51250</v>
      </c>
      <c r="R94" s="1627">
        <v>12324</v>
      </c>
      <c r="S94" s="1627">
        <v>5584</v>
      </c>
      <c r="T94" s="1627">
        <v>6092</v>
      </c>
      <c r="U94" s="1627">
        <v>4450</v>
      </c>
      <c r="V94" s="1627">
        <v>4739</v>
      </c>
      <c r="W94" s="1627">
        <v>11396</v>
      </c>
      <c r="X94" s="1627">
        <v>10758</v>
      </c>
      <c r="Y94" s="1627">
        <v>20485</v>
      </c>
      <c r="Z94" s="1627">
        <v>40463</v>
      </c>
      <c r="AA94" s="1627">
        <v>9623</v>
      </c>
      <c r="AB94" s="1627">
        <v>6747</v>
      </c>
      <c r="AC94" s="1627">
        <v>14076</v>
      </c>
      <c r="AD94" s="1627">
        <v>56098</v>
      </c>
      <c r="AE94" s="1651">
        <v>30449</v>
      </c>
      <c r="AF94" s="1627">
        <v>7253</v>
      </c>
      <c r="AG94" s="1627">
        <v>5678</v>
      </c>
      <c r="AH94" s="1627">
        <v>3076</v>
      </c>
      <c r="AI94" s="1627">
        <v>3562</v>
      </c>
      <c r="AJ94" s="1627">
        <v>9920</v>
      </c>
      <c r="AK94" s="1627">
        <v>15492</v>
      </c>
      <c r="AL94" s="1627">
        <v>7742</v>
      </c>
      <c r="AM94" s="1627">
        <v>4325</v>
      </c>
      <c r="AN94" s="1627">
        <v>5203</v>
      </c>
      <c r="AO94" s="1627">
        <v>8021</v>
      </c>
      <c r="AP94" s="1627">
        <v>4221</v>
      </c>
      <c r="AQ94" s="1627">
        <v>27038</v>
      </c>
      <c r="AR94" s="1627">
        <v>4464</v>
      </c>
      <c r="AS94" s="1627">
        <v>8470</v>
      </c>
      <c r="AT94" s="1627">
        <v>9612</v>
      </c>
      <c r="AU94" s="1627">
        <v>6488</v>
      </c>
      <c r="AV94" s="1627">
        <v>6379</v>
      </c>
      <c r="AW94" s="1627">
        <v>9559</v>
      </c>
      <c r="AX94" s="1627">
        <v>7884</v>
      </c>
      <c r="AY94" s="1627"/>
      <c r="AZ94" s="1627"/>
      <c r="BA94" s="1626"/>
      <c r="BB94" s="1620" t="s">
        <v>2043</v>
      </c>
      <c r="BC94" s="1620">
        <v>1988</v>
      </c>
      <c r="BD94" s="1627">
        <v>153600</v>
      </c>
      <c r="BE94" s="1627">
        <v>9782</v>
      </c>
      <c r="BF94" s="1627">
        <v>2045</v>
      </c>
      <c r="BG94" s="1627">
        <v>1403</v>
      </c>
      <c r="BH94" s="1627">
        <v>2416</v>
      </c>
      <c r="BI94" s="1627">
        <v>1237</v>
      </c>
      <c r="BJ94" s="1627">
        <v>1097</v>
      </c>
      <c r="BK94" s="1627">
        <v>2205</v>
      </c>
      <c r="BL94" s="1627">
        <v>2781</v>
      </c>
      <c r="BM94" s="1627">
        <v>2046</v>
      </c>
      <c r="BN94" s="1627">
        <v>2118</v>
      </c>
      <c r="BO94" s="1627">
        <v>7337</v>
      </c>
      <c r="BP94" s="1627">
        <v>6567</v>
      </c>
      <c r="BQ94" s="1627">
        <v>16884</v>
      </c>
      <c r="BR94" s="1627">
        <v>10167</v>
      </c>
      <c r="BS94" s="1627">
        <v>1956</v>
      </c>
      <c r="BT94" s="1627">
        <v>1063</v>
      </c>
      <c r="BU94" s="1627">
        <v>1285</v>
      </c>
      <c r="BV94" s="1627">
        <v>769</v>
      </c>
      <c r="BW94" s="1627">
        <v>890</v>
      </c>
      <c r="BX94" s="1627">
        <v>2003</v>
      </c>
      <c r="BY94" s="1627">
        <v>1921</v>
      </c>
      <c r="BZ94" s="1627">
        <v>4199</v>
      </c>
      <c r="CA94" s="1627">
        <v>7440</v>
      </c>
      <c r="CB94" s="1627">
        <v>1820</v>
      </c>
      <c r="CC94" s="1627">
        <v>1065</v>
      </c>
      <c r="CD94" s="1627">
        <v>3071</v>
      </c>
      <c r="CE94" s="1628">
        <v>13545</v>
      </c>
      <c r="CF94" s="1651">
        <v>6503</v>
      </c>
      <c r="CG94" s="1625">
        <v>1420</v>
      </c>
      <c r="CH94" s="1627">
        <v>1438</v>
      </c>
      <c r="CI94" s="1627">
        <v>673</v>
      </c>
      <c r="CJ94" s="1627">
        <v>684</v>
      </c>
      <c r="CK94" s="1627">
        <v>2232</v>
      </c>
      <c r="CL94" s="1627">
        <v>3341</v>
      </c>
      <c r="CM94" s="1627">
        <v>1861</v>
      </c>
      <c r="CN94" s="1627">
        <v>980</v>
      </c>
      <c r="CO94" s="1627">
        <v>1112</v>
      </c>
      <c r="CP94" s="1627">
        <v>1958</v>
      </c>
      <c r="CQ94" s="1627">
        <v>1244</v>
      </c>
      <c r="CR94" s="1627">
        <v>7867</v>
      </c>
      <c r="CS94" s="1627">
        <v>922</v>
      </c>
      <c r="CT94" s="1627">
        <v>1965</v>
      </c>
      <c r="CU94" s="1627">
        <v>2258</v>
      </c>
      <c r="CV94" s="1627">
        <v>1639</v>
      </c>
      <c r="CW94" s="1627">
        <v>1634</v>
      </c>
      <c r="CX94" s="1627">
        <v>2370</v>
      </c>
      <c r="CY94" s="1627">
        <v>2387</v>
      </c>
      <c r="CZ94" s="1627"/>
      <c r="DA94" s="1627"/>
    </row>
    <row r="95" spans="1:105">
      <c r="A95" s="1620" t="s">
        <v>2044</v>
      </c>
      <c r="B95" s="1620">
        <v>1989</v>
      </c>
      <c r="C95" s="1627">
        <v>708316</v>
      </c>
      <c r="D95" s="1627">
        <v>33405</v>
      </c>
      <c r="E95" s="1627">
        <v>7858</v>
      </c>
      <c r="F95" s="1627">
        <v>7143</v>
      </c>
      <c r="G95" s="1627">
        <v>12017</v>
      </c>
      <c r="H95" s="1627">
        <v>5886</v>
      </c>
      <c r="I95" s="1627">
        <v>6211</v>
      </c>
      <c r="J95" s="1627">
        <v>10872</v>
      </c>
      <c r="K95" s="1627">
        <v>15281</v>
      </c>
      <c r="L95" s="1627">
        <v>10694</v>
      </c>
      <c r="M95" s="1627">
        <v>10697</v>
      </c>
      <c r="N95" s="1627">
        <v>38085</v>
      </c>
      <c r="O95" s="1627">
        <v>31809</v>
      </c>
      <c r="P95" s="1627">
        <v>80883</v>
      </c>
      <c r="Q95" s="1627">
        <v>53233</v>
      </c>
      <c r="R95" s="1627">
        <v>11987</v>
      </c>
      <c r="S95" s="1627">
        <v>5514</v>
      </c>
      <c r="T95" s="1627">
        <v>6035</v>
      </c>
      <c r="U95" s="1627">
        <v>4350</v>
      </c>
      <c r="V95" s="1627">
        <v>4759</v>
      </c>
      <c r="W95" s="1627">
        <v>11150</v>
      </c>
      <c r="X95" s="1627">
        <v>10516</v>
      </c>
      <c r="Y95" s="1627">
        <v>20435</v>
      </c>
      <c r="Z95" s="1627">
        <v>41011</v>
      </c>
      <c r="AA95" s="1627">
        <v>9522</v>
      </c>
      <c r="AB95" s="1627">
        <v>6833</v>
      </c>
      <c r="AC95" s="1627">
        <v>14026</v>
      </c>
      <c r="AD95" s="1627">
        <v>55872</v>
      </c>
      <c r="AE95" s="1651">
        <v>30626</v>
      </c>
      <c r="AF95" s="1627">
        <v>7494</v>
      </c>
      <c r="AG95" s="1627">
        <v>5551</v>
      </c>
      <c r="AH95" s="1627">
        <v>3018</v>
      </c>
      <c r="AI95" s="1627">
        <v>3438</v>
      </c>
      <c r="AJ95" s="1627">
        <v>9881</v>
      </c>
      <c r="AK95" s="1627">
        <v>15590</v>
      </c>
      <c r="AL95" s="1627">
        <v>7646</v>
      </c>
      <c r="AM95" s="1627">
        <v>4249</v>
      </c>
      <c r="AN95" s="1627">
        <v>5131</v>
      </c>
      <c r="AO95" s="1627">
        <v>7887</v>
      </c>
      <c r="AP95" s="1627">
        <v>4051</v>
      </c>
      <c r="AQ95" s="1627">
        <v>26993</v>
      </c>
      <c r="AR95" s="1627">
        <v>4327</v>
      </c>
      <c r="AS95" s="1627">
        <v>8049</v>
      </c>
      <c r="AT95" s="1627">
        <v>9484</v>
      </c>
      <c r="AU95" s="1627">
        <v>6062</v>
      </c>
      <c r="AV95" s="1627">
        <v>6193</v>
      </c>
      <c r="AW95" s="1627">
        <v>9003</v>
      </c>
      <c r="AX95" s="1627">
        <v>7559</v>
      </c>
      <c r="AY95" s="1627"/>
      <c r="AZ95" s="1627"/>
      <c r="BA95" s="1626"/>
      <c r="BB95" s="1620" t="s">
        <v>2044</v>
      </c>
      <c r="BC95" s="1620">
        <v>1989</v>
      </c>
      <c r="BD95" s="1627">
        <v>157811</v>
      </c>
      <c r="BE95" s="1627">
        <v>10042</v>
      </c>
      <c r="BF95" s="1627">
        <v>2202</v>
      </c>
      <c r="BG95" s="1627">
        <v>1438</v>
      </c>
      <c r="BH95" s="1627">
        <v>2415</v>
      </c>
      <c r="BI95" s="1627">
        <v>1290</v>
      </c>
      <c r="BJ95" s="1627">
        <v>1083</v>
      </c>
      <c r="BK95" s="1627">
        <v>2223</v>
      </c>
      <c r="BL95" s="1627">
        <v>2932</v>
      </c>
      <c r="BM95" s="1627">
        <v>2187</v>
      </c>
      <c r="BN95" s="1627">
        <v>2344</v>
      </c>
      <c r="BO95" s="1627">
        <v>7560</v>
      </c>
      <c r="BP95" s="1627">
        <v>6959</v>
      </c>
      <c r="BQ95" s="1627">
        <v>17593</v>
      </c>
      <c r="BR95" s="1627">
        <v>10636</v>
      </c>
      <c r="BS95" s="1627">
        <v>2054</v>
      </c>
      <c r="BT95" s="1627">
        <v>1021</v>
      </c>
      <c r="BU95" s="1627">
        <v>1275</v>
      </c>
      <c r="BV95" s="1627">
        <v>826</v>
      </c>
      <c r="BW95" s="1627">
        <v>903</v>
      </c>
      <c r="BX95" s="1627">
        <v>2088</v>
      </c>
      <c r="BY95" s="1627">
        <v>1957</v>
      </c>
      <c r="BZ95" s="1627">
        <v>4302</v>
      </c>
      <c r="CA95" s="1627">
        <v>7817</v>
      </c>
      <c r="CB95" s="1627">
        <v>1812</v>
      </c>
      <c r="CC95" s="1627">
        <v>1093</v>
      </c>
      <c r="CD95" s="1627">
        <v>3021</v>
      </c>
      <c r="CE95" s="1628">
        <v>13808</v>
      </c>
      <c r="CF95" s="1651">
        <v>6795</v>
      </c>
      <c r="CG95" s="1625">
        <v>1500</v>
      </c>
      <c r="CH95" s="1627">
        <v>1405</v>
      </c>
      <c r="CI95" s="1627">
        <v>684</v>
      </c>
      <c r="CJ95" s="1627">
        <v>661</v>
      </c>
      <c r="CK95" s="1627">
        <v>2298</v>
      </c>
      <c r="CL95" s="1627">
        <v>3374</v>
      </c>
      <c r="CM95" s="1627">
        <v>1925</v>
      </c>
      <c r="CN95" s="1627">
        <v>942</v>
      </c>
      <c r="CO95" s="1627">
        <v>1170</v>
      </c>
      <c r="CP95" s="1627">
        <v>2022</v>
      </c>
      <c r="CQ95" s="1627">
        <v>1362</v>
      </c>
      <c r="CR95" s="1627">
        <v>7547</v>
      </c>
      <c r="CS95" s="1627">
        <v>879</v>
      </c>
      <c r="CT95" s="1627">
        <v>2005</v>
      </c>
      <c r="CU95" s="1627">
        <v>2248</v>
      </c>
      <c r="CV95" s="1627">
        <v>1646</v>
      </c>
      <c r="CW95" s="1627">
        <v>1787</v>
      </c>
      <c r="CX95" s="1627">
        <v>2303</v>
      </c>
      <c r="CY95" s="1627">
        <v>2377</v>
      </c>
      <c r="CZ95" s="1627"/>
      <c r="DA95" s="1627"/>
    </row>
    <row r="96" spans="1:105">
      <c r="A96" s="1620" t="s">
        <v>1677</v>
      </c>
      <c r="B96" s="1620">
        <v>1990</v>
      </c>
      <c r="C96" s="1627">
        <v>722138</v>
      </c>
      <c r="D96" s="1627">
        <v>33966</v>
      </c>
      <c r="E96" s="1627">
        <v>7892</v>
      </c>
      <c r="F96" s="1627">
        <v>6866</v>
      </c>
      <c r="G96" s="1627">
        <v>12449</v>
      </c>
      <c r="H96" s="1627">
        <v>5632</v>
      </c>
      <c r="I96" s="1627">
        <v>6170</v>
      </c>
      <c r="J96" s="1627">
        <v>11147</v>
      </c>
      <c r="K96" s="1627">
        <v>15487</v>
      </c>
      <c r="L96" s="1627">
        <v>10970</v>
      </c>
      <c r="M96" s="1627">
        <v>10990</v>
      </c>
      <c r="N96" s="1627">
        <v>39234</v>
      </c>
      <c r="O96" s="1627">
        <v>33626</v>
      </c>
      <c r="P96" s="1627">
        <v>81920</v>
      </c>
      <c r="Q96" s="1627">
        <v>55155</v>
      </c>
      <c r="R96" s="1627">
        <v>12068</v>
      </c>
      <c r="S96" s="1627">
        <v>5409</v>
      </c>
      <c r="T96" s="1627">
        <v>6052</v>
      </c>
      <c r="U96" s="1627">
        <v>4303</v>
      </c>
      <c r="V96" s="1627">
        <v>4855</v>
      </c>
      <c r="W96" s="1627">
        <v>11327</v>
      </c>
      <c r="X96" s="1627">
        <v>10770</v>
      </c>
      <c r="Y96" s="1627">
        <v>20700</v>
      </c>
      <c r="Z96" s="1627">
        <v>42060</v>
      </c>
      <c r="AA96" s="1627">
        <v>9779</v>
      </c>
      <c r="AB96" s="1627">
        <v>6835</v>
      </c>
      <c r="AC96" s="1627">
        <v>14337</v>
      </c>
      <c r="AD96" s="1627">
        <v>57436</v>
      </c>
      <c r="AE96" s="1651">
        <v>31470</v>
      </c>
      <c r="AF96" s="1627">
        <v>7506</v>
      </c>
      <c r="AG96" s="1627">
        <v>5682</v>
      </c>
      <c r="AH96" s="1627">
        <v>3059</v>
      </c>
      <c r="AI96" s="1627">
        <v>3513</v>
      </c>
      <c r="AJ96" s="1627">
        <v>10063</v>
      </c>
      <c r="AK96" s="1627">
        <v>16133</v>
      </c>
      <c r="AL96" s="1627">
        <v>7690</v>
      </c>
      <c r="AM96" s="1627">
        <v>4174</v>
      </c>
      <c r="AN96" s="1627">
        <v>5234</v>
      </c>
      <c r="AO96" s="1627">
        <v>7815</v>
      </c>
      <c r="AP96" s="1627">
        <v>3975</v>
      </c>
      <c r="AQ96" s="1627">
        <v>27377</v>
      </c>
      <c r="AR96" s="1627">
        <v>4539</v>
      </c>
      <c r="AS96" s="1627">
        <v>8166</v>
      </c>
      <c r="AT96" s="1627">
        <v>9425</v>
      </c>
      <c r="AU96" s="1627">
        <v>6283</v>
      </c>
      <c r="AV96" s="1627">
        <v>6134</v>
      </c>
      <c r="AW96" s="1627">
        <v>8757</v>
      </c>
      <c r="AX96" s="1627">
        <v>7708</v>
      </c>
      <c r="AY96" s="1627"/>
      <c r="AZ96" s="1627"/>
      <c r="BA96" s="1626"/>
      <c r="BB96" s="1620" t="s">
        <v>1677</v>
      </c>
      <c r="BC96" s="1620">
        <v>1990</v>
      </c>
      <c r="BD96" s="1627">
        <v>157608</v>
      </c>
      <c r="BE96" s="1627">
        <v>9722</v>
      </c>
      <c r="BF96" s="1627">
        <v>2001</v>
      </c>
      <c r="BG96" s="1627">
        <v>1328</v>
      </c>
      <c r="BH96" s="1627">
        <v>2517</v>
      </c>
      <c r="BI96" s="1627">
        <v>1256</v>
      </c>
      <c r="BJ96" s="1627">
        <v>1097</v>
      </c>
      <c r="BK96" s="1627">
        <v>2179</v>
      </c>
      <c r="BL96" s="1627">
        <v>3014</v>
      </c>
      <c r="BM96" s="1627">
        <v>2179</v>
      </c>
      <c r="BN96" s="1627">
        <v>2180</v>
      </c>
      <c r="BO96" s="1627">
        <v>7775</v>
      </c>
      <c r="BP96" s="1627">
        <v>7092</v>
      </c>
      <c r="BQ96" s="1627">
        <v>17935</v>
      </c>
      <c r="BR96" s="1627">
        <v>11059</v>
      </c>
      <c r="BS96" s="1627">
        <v>2003</v>
      </c>
      <c r="BT96" s="1627">
        <v>1086</v>
      </c>
      <c r="BU96" s="1627">
        <v>1208</v>
      </c>
      <c r="BV96" s="1627">
        <v>780</v>
      </c>
      <c r="BW96" s="1627">
        <v>848</v>
      </c>
      <c r="BX96" s="1627">
        <v>2022</v>
      </c>
      <c r="BY96" s="1627">
        <v>1994</v>
      </c>
      <c r="BZ96" s="1627">
        <v>4432</v>
      </c>
      <c r="CA96" s="1627">
        <v>7998</v>
      </c>
      <c r="CB96" s="1627">
        <v>1918</v>
      </c>
      <c r="CC96" s="1627">
        <v>1120</v>
      </c>
      <c r="CD96" s="1627">
        <v>3050</v>
      </c>
      <c r="CE96" s="1628">
        <v>13524</v>
      </c>
      <c r="CF96" s="1651">
        <v>6622</v>
      </c>
      <c r="CG96" s="1625">
        <v>1512</v>
      </c>
      <c r="CH96" s="1627">
        <v>1461</v>
      </c>
      <c r="CI96" s="1627">
        <v>674</v>
      </c>
      <c r="CJ96" s="1627">
        <v>645</v>
      </c>
      <c r="CK96" s="1627">
        <v>2169</v>
      </c>
      <c r="CL96" s="1627">
        <v>3402</v>
      </c>
      <c r="CM96" s="1627">
        <v>1948</v>
      </c>
      <c r="CN96" s="1627">
        <v>934</v>
      </c>
      <c r="CO96" s="1627">
        <v>1226</v>
      </c>
      <c r="CP96" s="1627">
        <v>1954</v>
      </c>
      <c r="CQ96" s="1627">
        <v>1251</v>
      </c>
      <c r="CR96" s="1627">
        <v>7699</v>
      </c>
      <c r="CS96" s="1627">
        <v>991</v>
      </c>
      <c r="CT96" s="1627">
        <v>1922</v>
      </c>
      <c r="CU96" s="1627">
        <v>2171</v>
      </c>
      <c r="CV96" s="1627">
        <v>1583</v>
      </c>
      <c r="CW96" s="1627">
        <v>1615</v>
      </c>
      <c r="CX96" s="1627">
        <v>2199</v>
      </c>
      <c r="CY96" s="1627">
        <v>2313</v>
      </c>
      <c r="CZ96" s="1627"/>
      <c r="DA96" s="1627"/>
    </row>
    <row r="97" spans="1:105">
      <c r="A97" s="1620" t="s">
        <v>1697</v>
      </c>
      <c r="B97" s="1620">
        <v>1991</v>
      </c>
      <c r="C97" s="1627">
        <v>742264</v>
      </c>
      <c r="D97" s="1627">
        <v>34540</v>
      </c>
      <c r="E97" s="1627">
        <v>7868</v>
      </c>
      <c r="F97" s="1627">
        <v>7199</v>
      </c>
      <c r="G97" s="1627">
        <v>12666</v>
      </c>
      <c r="H97" s="1627">
        <v>5814</v>
      </c>
      <c r="I97" s="1627">
        <v>6061</v>
      </c>
      <c r="J97" s="1627">
        <v>11243</v>
      </c>
      <c r="K97" s="1627">
        <v>16486</v>
      </c>
      <c r="L97" s="1627">
        <v>11284</v>
      </c>
      <c r="M97" s="1627">
        <v>11432</v>
      </c>
      <c r="N97" s="1627">
        <v>41597</v>
      </c>
      <c r="O97" s="1627">
        <v>34757</v>
      </c>
      <c r="P97" s="1627">
        <v>83171</v>
      </c>
      <c r="Q97" s="1627">
        <v>57361</v>
      </c>
      <c r="R97" s="1627">
        <v>11990</v>
      </c>
      <c r="S97" s="1627">
        <v>5549</v>
      </c>
      <c r="T97" s="1627">
        <v>6285</v>
      </c>
      <c r="U97" s="1627">
        <v>4270</v>
      </c>
      <c r="V97" s="1627">
        <v>5041</v>
      </c>
      <c r="W97" s="1627">
        <v>12147</v>
      </c>
      <c r="X97" s="1627">
        <v>11293</v>
      </c>
      <c r="Y97" s="1627">
        <v>21356</v>
      </c>
      <c r="Z97" s="1627">
        <v>44137</v>
      </c>
      <c r="AA97" s="1627">
        <v>9903</v>
      </c>
      <c r="AB97" s="1627">
        <v>6915</v>
      </c>
      <c r="AC97" s="1627">
        <v>15018</v>
      </c>
      <c r="AD97" s="1627">
        <v>58629</v>
      </c>
      <c r="AE97" s="1651">
        <v>32249</v>
      </c>
      <c r="AF97" s="1627">
        <v>7758</v>
      </c>
      <c r="AG97" s="1627">
        <v>5876</v>
      </c>
      <c r="AH97" s="1627">
        <v>3070</v>
      </c>
      <c r="AI97" s="1627">
        <v>3587</v>
      </c>
      <c r="AJ97" s="1627">
        <v>10393</v>
      </c>
      <c r="AK97" s="1627">
        <v>16392</v>
      </c>
      <c r="AL97" s="1627">
        <v>7737</v>
      </c>
      <c r="AM97" s="1627">
        <v>4217</v>
      </c>
      <c r="AN97" s="1627">
        <v>5348</v>
      </c>
      <c r="AO97" s="1627">
        <v>7720</v>
      </c>
      <c r="AP97" s="1627">
        <v>4235</v>
      </c>
      <c r="AQ97" s="1627">
        <v>28091</v>
      </c>
      <c r="AR97" s="1627">
        <v>4413</v>
      </c>
      <c r="AS97" s="1627">
        <v>8281</v>
      </c>
      <c r="AT97" s="1627">
        <v>9622</v>
      </c>
      <c r="AU97" s="1627">
        <v>6318</v>
      </c>
      <c r="AV97" s="1627">
        <v>6193</v>
      </c>
      <c r="AW97" s="1627">
        <v>8918</v>
      </c>
      <c r="AX97" s="1627">
        <v>7834</v>
      </c>
      <c r="AY97" s="1627"/>
      <c r="AZ97" s="1627"/>
      <c r="BA97" s="1626"/>
      <c r="BB97" s="1620" t="s">
        <v>1697</v>
      </c>
      <c r="BC97" s="1620">
        <v>1991</v>
      </c>
      <c r="BD97" s="1627">
        <v>168969</v>
      </c>
      <c r="BE97" s="1627">
        <v>10175</v>
      </c>
      <c r="BF97" s="1627">
        <v>2205</v>
      </c>
      <c r="BG97" s="1627">
        <v>1377</v>
      </c>
      <c r="BH97" s="1627">
        <v>2577</v>
      </c>
      <c r="BI97" s="1627">
        <v>1280</v>
      </c>
      <c r="BJ97" s="1627">
        <v>1110</v>
      </c>
      <c r="BK97" s="1627">
        <v>2415</v>
      </c>
      <c r="BL97" s="1627">
        <v>3182</v>
      </c>
      <c r="BM97" s="1627">
        <v>2340</v>
      </c>
      <c r="BN97" s="1627">
        <v>2506</v>
      </c>
      <c r="BO97" s="1627">
        <v>8608</v>
      </c>
      <c r="BP97" s="1627">
        <v>7806</v>
      </c>
      <c r="BQ97" s="1627">
        <v>19400</v>
      </c>
      <c r="BR97" s="1627">
        <v>12170</v>
      </c>
      <c r="BS97" s="1627">
        <v>2125</v>
      </c>
      <c r="BT97" s="1627">
        <v>1051</v>
      </c>
      <c r="BU97" s="1627">
        <v>1296</v>
      </c>
      <c r="BV97" s="1627">
        <v>832</v>
      </c>
      <c r="BW97" s="1627">
        <v>950</v>
      </c>
      <c r="BX97" s="1627">
        <v>2153</v>
      </c>
      <c r="BY97" s="1627">
        <v>2037</v>
      </c>
      <c r="BZ97" s="1627">
        <v>4571</v>
      </c>
      <c r="CA97" s="1627">
        <v>8323</v>
      </c>
      <c r="CB97" s="1627">
        <v>1997</v>
      </c>
      <c r="CC97" s="1627">
        <v>1250</v>
      </c>
      <c r="CD97" s="1627">
        <v>3346</v>
      </c>
      <c r="CE97" s="1628">
        <v>15128</v>
      </c>
      <c r="CF97" s="1651">
        <v>7251</v>
      </c>
      <c r="CG97" s="1625">
        <v>1598</v>
      </c>
      <c r="CH97" s="1627">
        <v>1582</v>
      </c>
      <c r="CI97" s="1627">
        <v>718</v>
      </c>
      <c r="CJ97" s="1627">
        <v>702</v>
      </c>
      <c r="CK97" s="1627">
        <v>2423</v>
      </c>
      <c r="CL97" s="1627">
        <v>3640</v>
      </c>
      <c r="CM97" s="1627">
        <v>2036</v>
      </c>
      <c r="CN97" s="1627">
        <v>886</v>
      </c>
      <c r="CO97" s="1627">
        <v>1286</v>
      </c>
      <c r="CP97" s="1627">
        <v>2067</v>
      </c>
      <c r="CQ97" s="1627">
        <v>1312</v>
      </c>
      <c r="CR97" s="1627">
        <v>7986</v>
      </c>
      <c r="CS97" s="1627">
        <v>957</v>
      </c>
      <c r="CT97" s="1627">
        <v>1935</v>
      </c>
      <c r="CU97" s="1627">
        <v>2310</v>
      </c>
      <c r="CV97" s="1627">
        <v>1679</v>
      </c>
      <c r="CW97" s="1627">
        <v>1788</v>
      </c>
      <c r="CX97" s="1627">
        <v>2203</v>
      </c>
      <c r="CY97" s="1627">
        <v>2400</v>
      </c>
      <c r="CZ97" s="1627"/>
      <c r="DA97" s="1627"/>
    </row>
    <row r="98" spans="1:105">
      <c r="A98" s="1620" t="s">
        <v>1698</v>
      </c>
      <c r="B98" s="1620">
        <v>1992</v>
      </c>
      <c r="C98" s="1627">
        <v>754441</v>
      </c>
      <c r="D98" s="1627">
        <v>34848</v>
      </c>
      <c r="E98" s="1627">
        <v>8180</v>
      </c>
      <c r="F98" s="1627">
        <v>6996</v>
      </c>
      <c r="G98" s="1627">
        <v>12884</v>
      </c>
      <c r="H98" s="1627">
        <v>5804</v>
      </c>
      <c r="I98" s="1627">
        <v>6274</v>
      </c>
      <c r="J98" s="1627">
        <v>11633</v>
      </c>
      <c r="K98" s="1627">
        <v>16689</v>
      </c>
      <c r="L98" s="1627">
        <v>11588</v>
      </c>
      <c r="M98" s="1627">
        <v>11689</v>
      </c>
      <c r="N98" s="1627">
        <v>43177</v>
      </c>
      <c r="O98" s="1627">
        <v>35947</v>
      </c>
      <c r="P98" s="1627">
        <v>82371</v>
      </c>
      <c r="Q98" s="1627">
        <v>59230</v>
      </c>
      <c r="R98" s="1627">
        <v>12522</v>
      </c>
      <c r="S98" s="1627">
        <v>5798</v>
      </c>
      <c r="T98" s="1627">
        <v>6230</v>
      </c>
      <c r="U98" s="1627">
        <v>4452</v>
      </c>
      <c r="V98" s="1627">
        <v>5167</v>
      </c>
      <c r="W98" s="1627">
        <v>11583</v>
      </c>
      <c r="X98" s="1627">
        <v>11313</v>
      </c>
      <c r="Y98" s="1627">
        <v>22000</v>
      </c>
      <c r="Z98" s="1627">
        <v>44687</v>
      </c>
      <c r="AA98" s="1627">
        <v>10217</v>
      </c>
      <c r="AB98" s="1627">
        <v>7230</v>
      </c>
      <c r="AC98" s="1627">
        <v>15101</v>
      </c>
      <c r="AD98" s="1627">
        <v>59315</v>
      </c>
      <c r="AE98" s="1651">
        <v>33005</v>
      </c>
      <c r="AF98" s="1627">
        <v>8037</v>
      </c>
      <c r="AG98" s="1627">
        <v>5927</v>
      </c>
      <c r="AH98" s="1627">
        <v>3047</v>
      </c>
      <c r="AI98" s="1627">
        <v>3515</v>
      </c>
      <c r="AJ98" s="1627">
        <v>10529</v>
      </c>
      <c r="AK98" s="1627">
        <v>16676</v>
      </c>
      <c r="AL98" s="1627">
        <v>7877</v>
      </c>
      <c r="AM98" s="1627">
        <v>4166</v>
      </c>
      <c r="AN98" s="1627">
        <v>5403</v>
      </c>
      <c r="AO98" s="1627">
        <v>8000</v>
      </c>
      <c r="AP98" s="1627">
        <v>4246</v>
      </c>
      <c r="AQ98" s="1627">
        <v>28756</v>
      </c>
      <c r="AR98" s="1627">
        <v>4434</v>
      </c>
      <c r="AS98" s="1627">
        <v>8207</v>
      </c>
      <c r="AT98" s="1627">
        <v>9789</v>
      </c>
      <c r="AU98" s="1627">
        <v>6338</v>
      </c>
      <c r="AV98" s="1627">
        <v>6304</v>
      </c>
      <c r="AW98" s="1627">
        <v>9120</v>
      </c>
      <c r="AX98" s="1627">
        <v>8140</v>
      </c>
      <c r="AY98" s="1627"/>
      <c r="AZ98" s="1627"/>
      <c r="BA98" s="1626"/>
      <c r="BB98" s="1620" t="s">
        <v>1698</v>
      </c>
      <c r="BC98" s="1620">
        <v>1992</v>
      </c>
      <c r="BD98" s="1627">
        <v>179191</v>
      </c>
      <c r="BE98" s="1627">
        <v>10500</v>
      </c>
      <c r="BF98" s="1627">
        <v>2266</v>
      </c>
      <c r="BG98" s="1627">
        <v>1465</v>
      </c>
      <c r="BH98" s="1627">
        <v>2836</v>
      </c>
      <c r="BI98" s="1627">
        <v>1373</v>
      </c>
      <c r="BJ98" s="1627">
        <v>1183</v>
      </c>
      <c r="BK98" s="1627">
        <v>2480</v>
      </c>
      <c r="BL98" s="1627">
        <v>3430</v>
      </c>
      <c r="BM98" s="1627">
        <v>2540</v>
      </c>
      <c r="BN98" s="1627">
        <v>2508</v>
      </c>
      <c r="BO98" s="1627">
        <v>9239</v>
      </c>
      <c r="BP98" s="1627">
        <v>8411</v>
      </c>
      <c r="BQ98" s="1627">
        <v>20211</v>
      </c>
      <c r="BR98" s="1627">
        <v>12936</v>
      </c>
      <c r="BS98" s="1627">
        <v>2255</v>
      </c>
      <c r="BT98" s="1627">
        <v>1182</v>
      </c>
      <c r="BU98" s="1627">
        <v>1352</v>
      </c>
      <c r="BV98" s="1627">
        <v>822</v>
      </c>
      <c r="BW98" s="1627">
        <v>1030</v>
      </c>
      <c r="BX98" s="1627">
        <v>2305</v>
      </c>
      <c r="BY98" s="1627">
        <v>2178</v>
      </c>
      <c r="BZ98" s="1627">
        <v>5017</v>
      </c>
      <c r="CA98" s="1627">
        <v>8767</v>
      </c>
      <c r="CB98" s="1627">
        <v>2265</v>
      </c>
      <c r="CC98" s="1627">
        <v>1318</v>
      </c>
      <c r="CD98" s="1627">
        <v>3640</v>
      </c>
      <c r="CE98" s="1628">
        <v>16287</v>
      </c>
      <c r="CF98" s="1651">
        <v>7867</v>
      </c>
      <c r="CG98" s="1625">
        <v>1784</v>
      </c>
      <c r="CH98" s="1627">
        <v>1744</v>
      </c>
      <c r="CI98" s="1627">
        <v>781</v>
      </c>
      <c r="CJ98" s="1627">
        <v>730</v>
      </c>
      <c r="CK98" s="1627">
        <v>2454</v>
      </c>
      <c r="CL98" s="1627">
        <v>3646</v>
      </c>
      <c r="CM98" s="1627">
        <v>2189</v>
      </c>
      <c r="CN98" s="1627">
        <v>1023</v>
      </c>
      <c r="CO98" s="1627">
        <v>1311</v>
      </c>
      <c r="CP98" s="1627">
        <v>2116</v>
      </c>
      <c r="CQ98" s="1627">
        <v>1358</v>
      </c>
      <c r="CR98" s="1627">
        <v>8420</v>
      </c>
      <c r="CS98" s="1627">
        <v>974</v>
      </c>
      <c r="CT98" s="1627">
        <v>2113</v>
      </c>
      <c r="CU98" s="1627">
        <v>2450</v>
      </c>
      <c r="CV98" s="1627">
        <v>1683</v>
      </c>
      <c r="CW98" s="1627">
        <v>1869</v>
      </c>
      <c r="CX98" s="1627">
        <v>2418</v>
      </c>
      <c r="CY98" s="1627">
        <v>2465</v>
      </c>
      <c r="CZ98" s="1627"/>
      <c r="DA98" s="1627"/>
    </row>
    <row r="99" spans="1:105">
      <c r="A99" s="1620" t="s">
        <v>1699</v>
      </c>
      <c r="B99" s="1620">
        <v>1993</v>
      </c>
      <c r="C99" s="1627">
        <v>792658</v>
      </c>
      <c r="D99" s="1627">
        <v>35720</v>
      </c>
      <c r="E99" s="1627">
        <v>8636</v>
      </c>
      <c r="F99" s="1627">
        <v>7379</v>
      </c>
      <c r="G99" s="1627">
        <v>13620</v>
      </c>
      <c r="H99" s="1627">
        <v>6002</v>
      </c>
      <c r="I99" s="1627">
        <v>6642</v>
      </c>
      <c r="J99" s="1627">
        <v>11967</v>
      </c>
      <c r="K99" s="1627">
        <v>17530</v>
      </c>
      <c r="L99" s="1627">
        <v>11925</v>
      </c>
      <c r="M99" s="1627">
        <v>12210</v>
      </c>
      <c r="N99" s="1627">
        <v>46036</v>
      </c>
      <c r="O99" s="1627">
        <v>38453</v>
      </c>
      <c r="P99" s="1627">
        <v>85518</v>
      </c>
      <c r="Q99" s="1627">
        <v>62342</v>
      </c>
      <c r="R99" s="1627">
        <v>13338</v>
      </c>
      <c r="S99" s="1627">
        <v>6106</v>
      </c>
      <c r="T99" s="1627">
        <v>6718</v>
      </c>
      <c r="U99" s="1627">
        <v>4614</v>
      </c>
      <c r="V99" s="1627">
        <v>5458</v>
      </c>
      <c r="W99" s="1627">
        <v>12562</v>
      </c>
      <c r="X99" s="1627">
        <v>11855</v>
      </c>
      <c r="Y99" s="1627">
        <v>23144</v>
      </c>
      <c r="Z99" s="1627">
        <v>47938</v>
      </c>
      <c r="AA99" s="1627">
        <v>10725</v>
      </c>
      <c r="AB99" s="1627">
        <v>7955</v>
      </c>
      <c r="AC99" s="1627">
        <v>15647</v>
      </c>
      <c r="AD99" s="1627">
        <v>61965</v>
      </c>
      <c r="AE99" s="1651">
        <v>35350</v>
      </c>
      <c r="AF99" s="1627">
        <v>8384</v>
      </c>
      <c r="AG99" s="1627">
        <v>6180</v>
      </c>
      <c r="AH99" s="1627">
        <v>3257</v>
      </c>
      <c r="AI99" s="1627">
        <v>3637</v>
      </c>
      <c r="AJ99" s="1627">
        <v>11011</v>
      </c>
      <c r="AK99" s="1627">
        <v>17625</v>
      </c>
      <c r="AL99" s="1627">
        <v>8298</v>
      </c>
      <c r="AM99" s="1627">
        <v>4307</v>
      </c>
      <c r="AN99" s="1627">
        <v>5725</v>
      </c>
      <c r="AO99" s="1627">
        <v>8285</v>
      </c>
      <c r="AP99" s="1627">
        <v>4350</v>
      </c>
      <c r="AQ99" s="1627">
        <v>30222</v>
      </c>
      <c r="AR99" s="1627">
        <v>4698</v>
      </c>
      <c r="AS99" s="1627">
        <v>8641</v>
      </c>
      <c r="AT99" s="1627">
        <v>9922</v>
      </c>
      <c r="AU99" s="1627">
        <v>6786</v>
      </c>
      <c r="AV99" s="1627">
        <v>6390</v>
      </c>
      <c r="AW99" s="1627">
        <v>9212</v>
      </c>
      <c r="AX99" s="1627">
        <v>8373</v>
      </c>
      <c r="AY99" s="1627"/>
      <c r="AZ99" s="1627"/>
      <c r="BA99" s="1626"/>
      <c r="BB99" s="1620" t="s">
        <v>1699</v>
      </c>
      <c r="BC99" s="1620">
        <v>1993</v>
      </c>
      <c r="BD99" s="1627">
        <v>188297</v>
      </c>
      <c r="BE99" s="1627">
        <v>10998</v>
      </c>
      <c r="BF99" s="1627">
        <v>2385</v>
      </c>
      <c r="BG99" s="1627">
        <v>1619</v>
      </c>
      <c r="BH99" s="1627">
        <v>3079</v>
      </c>
      <c r="BI99" s="1627">
        <v>1424</v>
      </c>
      <c r="BJ99" s="1627">
        <v>1349</v>
      </c>
      <c r="BK99" s="1627">
        <v>2595</v>
      </c>
      <c r="BL99" s="1627">
        <v>3872</v>
      </c>
      <c r="BM99" s="1627">
        <v>2717</v>
      </c>
      <c r="BN99" s="1627">
        <v>2604</v>
      </c>
      <c r="BO99" s="1627">
        <v>9724</v>
      </c>
      <c r="BP99" s="1627">
        <v>8735</v>
      </c>
      <c r="BQ99" s="1627">
        <v>21114</v>
      </c>
      <c r="BR99" s="1627">
        <v>13529</v>
      </c>
      <c r="BS99" s="1627">
        <v>2411</v>
      </c>
      <c r="BT99" s="1627">
        <v>1143</v>
      </c>
      <c r="BU99" s="1627">
        <v>1403</v>
      </c>
      <c r="BV99" s="1627">
        <v>873</v>
      </c>
      <c r="BW99" s="1627">
        <v>1105</v>
      </c>
      <c r="BX99" s="1627">
        <v>2422</v>
      </c>
      <c r="BY99" s="1627">
        <v>2291</v>
      </c>
      <c r="BZ99" s="1627">
        <v>5292</v>
      </c>
      <c r="CA99" s="1627">
        <v>9305</v>
      </c>
      <c r="CB99" s="1627">
        <v>2468</v>
      </c>
      <c r="CC99" s="1627">
        <v>1389</v>
      </c>
      <c r="CD99" s="1627">
        <v>3738</v>
      </c>
      <c r="CE99" s="1628">
        <v>16742</v>
      </c>
      <c r="CF99" s="1651">
        <v>8157</v>
      </c>
      <c r="CG99" s="1625">
        <v>1876</v>
      </c>
      <c r="CH99" s="1627">
        <v>1689</v>
      </c>
      <c r="CI99" s="1627">
        <v>808</v>
      </c>
      <c r="CJ99" s="1627">
        <v>769</v>
      </c>
      <c r="CK99" s="1627">
        <v>2644</v>
      </c>
      <c r="CL99" s="1627">
        <v>3958</v>
      </c>
      <c r="CM99" s="1627">
        <v>2228</v>
      </c>
      <c r="CN99" s="1627">
        <v>1041</v>
      </c>
      <c r="CO99" s="1627">
        <v>1304</v>
      </c>
      <c r="CP99" s="1627">
        <v>2267</v>
      </c>
      <c r="CQ99" s="1627">
        <v>1451</v>
      </c>
      <c r="CR99" s="1627">
        <v>8822</v>
      </c>
      <c r="CS99" s="1627">
        <v>1097</v>
      </c>
      <c r="CT99" s="1627">
        <v>2295</v>
      </c>
      <c r="CU99" s="1627">
        <v>2628</v>
      </c>
      <c r="CV99" s="1627">
        <v>1759</v>
      </c>
      <c r="CW99" s="1627">
        <v>1939</v>
      </c>
      <c r="CX99" s="1627">
        <v>2533</v>
      </c>
      <c r="CY99" s="1627">
        <v>2706</v>
      </c>
      <c r="CZ99" s="1627"/>
      <c r="DA99" s="1627"/>
    </row>
    <row r="100" spans="1:105">
      <c r="A100" s="1620" t="s">
        <v>1700</v>
      </c>
      <c r="B100" s="1620">
        <v>1994</v>
      </c>
      <c r="C100" s="1627">
        <v>782738</v>
      </c>
      <c r="D100" s="1627">
        <v>35373</v>
      </c>
      <c r="E100" s="1627">
        <v>8239</v>
      </c>
      <c r="F100" s="1627">
        <v>7296</v>
      </c>
      <c r="G100" s="1627">
        <v>13598</v>
      </c>
      <c r="H100" s="1627">
        <v>5951</v>
      </c>
      <c r="I100" s="1627">
        <v>6618</v>
      </c>
      <c r="J100" s="1627">
        <v>11703</v>
      </c>
      <c r="K100" s="1627">
        <v>17749</v>
      </c>
      <c r="L100" s="1627">
        <v>11628</v>
      </c>
      <c r="M100" s="1627">
        <v>11944</v>
      </c>
      <c r="N100" s="1627">
        <v>45313</v>
      </c>
      <c r="O100" s="1627">
        <v>37964</v>
      </c>
      <c r="P100" s="1627">
        <v>83563</v>
      </c>
      <c r="Q100" s="1627">
        <v>62218</v>
      </c>
      <c r="R100" s="1627">
        <v>12931</v>
      </c>
      <c r="S100" s="1627">
        <v>6113</v>
      </c>
      <c r="T100" s="1627">
        <v>6691</v>
      </c>
      <c r="U100" s="1627">
        <v>4592</v>
      </c>
      <c r="V100" s="1627">
        <v>5321</v>
      </c>
      <c r="W100" s="1627">
        <v>12321</v>
      </c>
      <c r="X100" s="1627">
        <v>11848</v>
      </c>
      <c r="Y100" s="1627">
        <v>22724</v>
      </c>
      <c r="Z100" s="1627">
        <v>46874</v>
      </c>
      <c r="AA100" s="1627">
        <v>10503</v>
      </c>
      <c r="AB100" s="1627">
        <v>7879</v>
      </c>
      <c r="AC100" s="1627">
        <v>15716</v>
      </c>
      <c r="AD100" s="1627">
        <v>61745</v>
      </c>
      <c r="AE100" s="1651">
        <v>35051</v>
      </c>
      <c r="AF100" s="1627">
        <v>8229</v>
      </c>
      <c r="AG100" s="1627">
        <v>6194</v>
      </c>
      <c r="AH100" s="1627">
        <v>3215</v>
      </c>
      <c r="AI100" s="1627">
        <v>3540</v>
      </c>
      <c r="AJ100" s="1627">
        <v>11021</v>
      </c>
      <c r="AK100" s="1627">
        <v>17378</v>
      </c>
      <c r="AL100" s="1627">
        <v>8052</v>
      </c>
      <c r="AM100" s="1627">
        <v>4262</v>
      </c>
      <c r="AN100" s="1627">
        <v>5669</v>
      </c>
      <c r="AO100" s="1627">
        <v>8099</v>
      </c>
      <c r="AP100" s="1627">
        <v>4287</v>
      </c>
      <c r="AQ100" s="1627">
        <v>29816</v>
      </c>
      <c r="AR100" s="1627">
        <v>4578</v>
      </c>
      <c r="AS100" s="1627">
        <v>8172</v>
      </c>
      <c r="AT100" s="1627">
        <v>10126</v>
      </c>
      <c r="AU100" s="1627">
        <v>6652</v>
      </c>
      <c r="AV100" s="1627">
        <v>6479</v>
      </c>
      <c r="AW100" s="1627">
        <v>9153</v>
      </c>
      <c r="AX100" s="1627">
        <v>8350</v>
      </c>
      <c r="AY100" s="1627"/>
      <c r="AZ100" s="1627"/>
      <c r="BA100" s="1626"/>
      <c r="BB100" s="1620" t="s">
        <v>1700</v>
      </c>
      <c r="BC100" s="1620">
        <v>1994</v>
      </c>
      <c r="BD100" s="1627">
        <v>195106</v>
      </c>
      <c r="BE100" s="1627">
        <v>11041</v>
      </c>
      <c r="BF100" s="1627">
        <v>2331</v>
      </c>
      <c r="BG100" s="1627">
        <v>1589</v>
      </c>
      <c r="BH100" s="1627">
        <v>3141</v>
      </c>
      <c r="BI100" s="1627">
        <v>1469</v>
      </c>
      <c r="BJ100" s="1627">
        <v>1367</v>
      </c>
      <c r="BK100" s="1627">
        <v>2798</v>
      </c>
      <c r="BL100" s="1627">
        <v>3923</v>
      </c>
      <c r="BM100" s="1627">
        <v>2778</v>
      </c>
      <c r="BN100" s="1627">
        <v>2810</v>
      </c>
      <c r="BO100" s="1627">
        <v>10622</v>
      </c>
      <c r="BP100" s="1627">
        <v>9210</v>
      </c>
      <c r="BQ100" s="1627">
        <v>21372</v>
      </c>
      <c r="BR100" s="1627">
        <v>14270</v>
      </c>
      <c r="BS100" s="1627">
        <v>2442</v>
      </c>
      <c r="BT100" s="1627">
        <v>1221</v>
      </c>
      <c r="BU100" s="1627">
        <v>1373</v>
      </c>
      <c r="BV100" s="1627">
        <v>942</v>
      </c>
      <c r="BW100" s="1627">
        <v>1190</v>
      </c>
      <c r="BX100" s="1627">
        <v>2434</v>
      </c>
      <c r="BY100" s="1627">
        <v>2459</v>
      </c>
      <c r="BZ100" s="1627">
        <v>5426</v>
      </c>
      <c r="CA100" s="1627">
        <v>9800</v>
      </c>
      <c r="CB100" s="1627">
        <v>2459</v>
      </c>
      <c r="CC100" s="1627">
        <v>1497</v>
      </c>
      <c r="CD100" s="1627">
        <v>3891</v>
      </c>
      <c r="CE100" s="1628">
        <v>17272</v>
      </c>
      <c r="CF100" s="1651">
        <v>8606</v>
      </c>
      <c r="CG100" s="1625">
        <v>1960</v>
      </c>
      <c r="CH100" s="1627">
        <v>1824</v>
      </c>
      <c r="CI100" s="1627">
        <v>852</v>
      </c>
      <c r="CJ100" s="1627">
        <v>809</v>
      </c>
      <c r="CK100" s="1627">
        <v>2747</v>
      </c>
      <c r="CL100" s="1627">
        <v>4183</v>
      </c>
      <c r="CM100" s="1627">
        <v>2222</v>
      </c>
      <c r="CN100" s="1627">
        <v>1104</v>
      </c>
      <c r="CO100" s="1627">
        <v>1388</v>
      </c>
      <c r="CP100" s="1627">
        <v>2363</v>
      </c>
      <c r="CQ100" s="1627">
        <v>1444</v>
      </c>
      <c r="CR100" s="1627">
        <v>9052</v>
      </c>
      <c r="CS100" s="1627">
        <v>1181</v>
      </c>
      <c r="CT100" s="1627">
        <v>2275</v>
      </c>
      <c r="CU100" s="1627">
        <v>2750</v>
      </c>
      <c r="CV100" s="1627">
        <v>1825</v>
      </c>
      <c r="CW100" s="1627">
        <v>1976</v>
      </c>
      <c r="CX100" s="1627">
        <v>2576</v>
      </c>
      <c r="CY100" s="1627">
        <v>2842</v>
      </c>
      <c r="CZ100" s="1627"/>
      <c r="DA100" s="1627"/>
    </row>
    <row r="101" spans="1:105">
      <c r="A101" s="1620" t="s">
        <v>1679</v>
      </c>
      <c r="B101" s="1620">
        <v>1995</v>
      </c>
      <c r="C101" s="1627">
        <v>791888</v>
      </c>
      <c r="D101" s="1627">
        <v>35591</v>
      </c>
      <c r="E101" s="1627">
        <v>8306</v>
      </c>
      <c r="F101" s="1627">
        <v>7179</v>
      </c>
      <c r="G101" s="1627">
        <v>13967</v>
      </c>
      <c r="H101" s="1627">
        <v>5923</v>
      </c>
      <c r="I101" s="1627">
        <v>6519</v>
      </c>
      <c r="J101" s="1627">
        <v>12070</v>
      </c>
      <c r="K101" s="1627">
        <v>17519</v>
      </c>
      <c r="L101" s="1627">
        <v>11844</v>
      </c>
      <c r="M101" s="1627">
        <v>12147</v>
      </c>
      <c r="N101" s="1627">
        <v>46224</v>
      </c>
      <c r="O101" s="1627">
        <v>38997</v>
      </c>
      <c r="P101" s="1627">
        <v>84286</v>
      </c>
      <c r="Q101" s="1627">
        <v>61966</v>
      </c>
      <c r="R101" s="1627">
        <v>13056</v>
      </c>
      <c r="S101" s="1627">
        <v>6167</v>
      </c>
      <c r="T101" s="1627">
        <v>6852</v>
      </c>
      <c r="U101" s="1627">
        <v>4607</v>
      </c>
      <c r="V101" s="1627">
        <v>5314</v>
      </c>
      <c r="W101" s="1627">
        <v>12407</v>
      </c>
      <c r="X101" s="1627">
        <v>11848</v>
      </c>
      <c r="Y101" s="1627">
        <v>22991</v>
      </c>
      <c r="Z101" s="1627">
        <v>48022</v>
      </c>
      <c r="AA101" s="1627">
        <v>10631</v>
      </c>
      <c r="AB101" s="1627">
        <v>7950</v>
      </c>
      <c r="AC101" s="1627">
        <v>15887</v>
      </c>
      <c r="AD101" s="1627">
        <v>64181</v>
      </c>
      <c r="AE101" s="1651">
        <v>33492</v>
      </c>
      <c r="AF101" s="1627">
        <v>8702</v>
      </c>
      <c r="AG101" s="1627">
        <v>6143</v>
      </c>
      <c r="AH101" s="1627">
        <v>3246</v>
      </c>
      <c r="AI101" s="1627">
        <v>3699</v>
      </c>
      <c r="AJ101" s="1627">
        <v>11424</v>
      </c>
      <c r="AK101" s="1627">
        <v>17633</v>
      </c>
      <c r="AL101" s="1627">
        <v>8157</v>
      </c>
      <c r="AM101" s="1627">
        <v>4406</v>
      </c>
      <c r="AN101" s="1627">
        <v>5794</v>
      </c>
      <c r="AO101" s="1627">
        <v>8379</v>
      </c>
      <c r="AP101" s="1627">
        <v>4172</v>
      </c>
      <c r="AQ101" s="1627">
        <v>30355</v>
      </c>
      <c r="AR101" s="1627">
        <v>4550</v>
      </c>
      <c r="AS101" s="1627">
        <v>8431</v>
      </c>
      <c r="AT101" s="1627">
        <v>10146</v>
      </c>
      <c r="AU101" s="1627">
        <v>6657</v>
      </c>
      <c r="AV101" s="1627">
        <v>6599</v>
      </c>
      <c r="AW101" s="1627">
        <v>9051</v>
      </c>
      <c r="AX101" s="1627">
        <v>8401</v>
      </c>
      <c r="AY101" s="1627"/>
      <c r="AZ101" s="1627"/>
      <c r="BA101" s="1626"/>
      <c r="BB101" s="1620" t="s">
        <v>1679</v>
      </c>
      <c r="BC101" s="1620">
        <v>1995</v>
      </c>
      <c r="BD101" s="1627">
        <v>199016</v>
      </c>
      <c r="BE101" s="1627">
        <v>11227</v>
      </c>
      <c r="BF101" s="1627">
        <v>2429</v>
      </c>
      <c r="BG101" s="1627">
        <v>1590</v>
      </c>
      <c r="BH101" s="1627">
        <v>3198</v>
      </c>
      <c r="BI101" s="1627">
        <v>1478</v>
      </c>
      <c r="BJ101" s="1627">
        <v>1330</v>
      </c>
      <c r="BK101" s="1627">
        <v>2903</v>
      </c>
      <c r="BL101" s="1627">
        <v>4249</v>
      </c>
      <c r="BM101" s="1627">
        <v>2835</v>
      </c>
      <c r="BN101" s="1627">
        <v>2892</v>
      </c>
      <c r="BO101" s="1627">
        <v>11062</v>
      </c>
      <c r="BP101" s="1627">
        <v>9639</v>
      </c>
      <c r="BQ101" s="1627">
        <v>21548</v>
      </c>
      <c r="BR101" s="1627">
        <v>14588</v>
      </c>
      <c r="BS101" s="1627">
        <v>2644</v>
      </c>
      <c r="BT101" s="1627">
        <v>1217</v>
      </c>
      <c r="BU101" s="1627">
        <v>1437</v>
      </c>
      <c r="BV101" s="1627">
        <v>889</v>
      </c>
      <c r="BW101" s="1627">
        <v>1112</v>
      </c>
      <c r="BX101" s="1627">
        <v>2589</v>
      </c>
      <c r="BY101" s="1627">
        <v>2507</v>
      </c>
      <c r="BZ101" s="1627">
        <v>5723</v>
      </c>
      <c r="CA101" s="1627">
        <v>10405</v>
      </c>
      <c r="CB101" s="1627">
        <v>2510</v>
      </c>
      <c r="CC101" s="1627">
        <v>1594</v>
      </c>
      <c r="CD101" s="1627">
        <v>4047</v>
      </c>
      <c r="CE101" s="1628">
        <v>17238</v>
      </c>
      <c r="CF101" s="1651">
        <v>7715</v>
      </c>
      <c r="CG101" s="1625">
        <v>2097</v>
      </c>
      <c r="CH101" s="1627">
        <v>1790</v>
      </c>
      <c r="CI101" s="1627">
        <v>809</v>
      </c>
      <c r="CJ101" s="1627">
        <v>818</v>
      </c>
      <c r="CK101" s="1627">
        <v>2844</v>
      </c>
      <c r="CL101" s="1627">
        <v>4376</v>
      </c>
      <c r="CM101" s="1627">
        <v>2341</v>
      </c>
      <c r="CN101" s="1627">
        <v>1160</v>
      </c>
      <c r="CO101" s="1627">
        <v>1503</v>
      </c>
      <c r="CP101" s="1627">
        <v>2290</v>
      </c>
      <c r="CQ101" s="1627">
        <v>1525</v>
      </c>
      <c r="CR101" s="1627">
        <v>9064</v>
      </c>
      <c r="CS101" s="1627">
        <v>1224</v>
      </c>
      <c r="CT101" s="1627">
        <v>2361</v>
      </c>
      <c r="CU101" s="1627">
        <v>2893</v>
      </c>
      <c r="CV101" s="1627">
        <v>1959</v>
      </c>
      <c r="CW101" s="1627">
        <v>1940</v>
      </c>
      <c r="CX101" s="1627">
        <v>2623</v>
      </c>
      <c r="CY101" s="1627">
        <v>2804</v>
      </c>
      <c r="CZ101" s="1627"/>
      <c r="DA101" s="1627"/>
    </row>
    <row r="102" spans="1:105">
      <c r="A102" s="1620" t="s">
        <v>1701</v>
      </c>
      <c r="B102" s="1620">
        <v>1996</v>
      </c>
      <c r="C102" s="1627">
        <v>795080</v>
      </c>
      <c r="D102" s="1627">
        <v>35944</v>
      </c>
      <c r="E102" s="1627">
        <v>8190</v>
      </c>
      <c r="F102" s="1627">
        <v>7223</v>
      </c>
      <c r="G102" s="1627">
        <v>14065</v>
      </c>
      <c r="H102" s="1627">
        <v>5795</v>
      </c>
      <c r="I102" s="1627">
        <v>6196</v>
      </c>
      <c r="J102" s="1627">
        <v>12133</v>
      </c>
      <c r="K102" s="1627">
        <v>17558</v>
      </c>
      <c r="L102" s="1627">
        <v>12026</v>
      </c>
      <c r="M102" s="1627">
        <v>11994</v>
      </c>
      <c r="N102" s="1627">
        <v>44934</v>
      </c>
      <c r="O102" s="1627">
        <v>38653</v>
      </c>
      <c r="P102" s="1627">
        <v>84007</v>
      </c>
      <c r="Q102" s="1627">
        <v>61883</v>
      </c>
      <c r="R102" s="1627">
        <v>13015</v>
      </c>
      <c r="S102" s="1627">
        <v>6245</v>
      </c>
      <c r="T102" s="1627">
        <v>6950</v>
      </c>
      <c r="U102" s="1627">
        <v>4707</v>
      </c>
      <c r="V102" s="1627">
        <v>5311</v>
      </c>
      <c r="W102" s="1627">
        <v>12783</v>
      </c>
      <c r="X102" s="1627">
        <v>12086</v>
      </c>
      <c r="Y102" s="1627">
        <v>23117</v>
      </c>
      <c r="Z102" s="1627">
        <v>48534</v>
      </c>
      <c r="AA102" s="1627">
        <v>11031</v>
      </c>
      <c r="AB102" s="1627">
        <v>8233</v>
      </c>
      <c r="AC102" s="1627">
        <v>16153</v>
      </c>
      <c r="AD102" s="1627">
        <v>64316</v>
      </c>
      <c r="AE102" s="1651">
        <v>35427</v>
      </c>
      <c r="AF102" s="1627">
        <v>8568</v>
      </c>
      <c r="AG102" s="1627">
        <v>6310</v>
      </c>
      <c r="AH102" s="1627">
        <v>3227</v>
      </c>
      <c r="AI102" s="1627">
        <v>3520</v>
      </c>
      <c r="AJ102" s="1627">
        <v>11588</v>
      </c>
      <c r="AK102" s="1627">
        <v>17565</v>
      </c>
      <c r="AL102" s="1627">
        <v>8207</v>
      </c>
      <c r="AM102" s="1627">
        <v>4434</v>
      </c>
      <c r="AN102" s="1627">
        <v>5978</v>
      </c>
      <c r="AO102" s="1627">
        <v>8309</v>
      </c>
      <c r="AP102" s="1627">
        <v>4347</v>
      </c>
      <c r="AQ102" s="1627">
        <v>30821</v>
      </c>
      <c r="AR102" s="1627">
        <v>4578</v>
      </c>
      <c r="AS102" s="1627">
        <v>8146</v>
      </c>
      <c r="AT102" s="1627">
        <v>10008</v>
      </c>
      <c r="AU102" s="1627">
        <v>6476</v>
      </c>
      <c r="AV102" s="1627">
        <v>6679</v>
      </c>
      <c r="AW102" s="1627">
        <v>9320</v>
      </c>
      <c r="AX102" s="1627">
        <v>8490</v>
      </c>
      <c r="AY102" s="1627"/>
      <c r="AZ102" s="1627"/>
      <c r="BA102" s="1626"/>
      <c r="BB102" s="1620" t="s">
        <v>1701</v>
      </c>
      <c r="BC102" s="1620">
        <v>1996</v>
      </c>
      <c r="BD102" s="1627">
        <v>206955</v>
      </c>
      <c r="BE102" s="1627">
        <v>11706</v>
      </c>
      <c r="BF102" s="1627">
        <v>2496</v>
      </c>
      <c r="BG102" s="1627">
        <v>1715</v>
      </c>
      <c r="BH102" s="1627">
        <v>3284</v>
      </c>
      <c r="BI102" s="1627">
        <v>1475</v>
      </c>
      <c r="BJ102" s="1627">
        <v>1408</v>
      </c>
      <c r="BK102" s="1627">
        <v>2966</v>
      </c>
      <c r="BL102" s="1627">
        <v>4354</v>
      </c>
      <c r="BM102" s="1627">
        <v>2975</v>
      </c>
      <c r="BN102" s="1627">
        <v>3106</v>
      </c>
      <c r="BO102" s="1627">
        <v>11630</v>
      </c>
      <c r="BP102" s="1627">
        <v>9899</v>
      </c>
      <c r="BQ102" s="1627">
        <v>22273</v>
      </c>
      <c r="BR102" s="1627">
        <v>15263</v>
      </c>
      <c r="BS102" s="1627">
        <v>2660</v>
      </c>
      <c r="BT102" s="1627">
        <v>1284</v>
      </c>
      <c r="BU102" s="1627">
        <v>1468</v>
      </c>
      <c r="BV102" s="1627">
        <v>996</v>
      </c>
      <c r="BW102" s="1627">
        <v>1258</v>
      </c>
      <c r="BX102" s="1627">
        <v>2732</v>
      </c>
      <c r="BY102" s="1627">
        <v>2577</v>
      </c>
      <c r="BZ102" s="1627">
        <v>5795</v>
      </c>
      <c r="CA102" s="1627">
        <v>10819</v>
      </c>
      <c r="CB102" s="1627">
        <v>2660</v>
      </c>
      <c r="CC102" s="1627">
        <v>1700</v>
      </c>
      <c r="CD102" s="1627">
        <v>4115</v>
      </c>
      <c r="CE102" s="1628">
        <v>17395</v>
      </c>
      <c r="CF102" s="1651">
        <v>8533</v>
      </c>
      <c r="CG102" s="1625">
        <v>2085</v>
      </c>
      <c r="CH102" s="1627">
        <v>1816</v>
      </c>
      <c r="CI102" s="1627">
        <v>918</v>
      </c>
      <c r="CJ102" s="1627">
        <v>836</v>
      </c>
      <c r="CK102" s="1627">
        <v>2979</v>
      </c>
      <c r="CL102" s="1627">
        <v>4506</v>
      </c>
      <c r="CM102" s="1627">
        <v>2379</v>
      </c>
      <c r="CN102" s="1627">
        <v>1201</v>
      </c>
      <c r="CO102" s="1627">
        <v>1577</v>
      </c>
      <c r="CP102" s="1627">
        <v>2477</v>
      </c>
      <c r="CQ102" s="1627">
        <v>1511</v>
      </c>
      <c r="CR102" s="1627">
        <v>9581</v>
      </c>
      <c r="CS102" s="1627">
        <v>1216</v>
      </c>
      <c r="CT102" s="1627">
        <v>2391</v>
      </c>
      <c r="CU102" s="1627">
        <v>3046</v>
      </c>
      <c r="CV102" s="1627">
        <v>2044</v>
      </c>
      <c r="CW102" s="1627">
        <v>2152</v>
      </c>
      <c r="CX102" s="1627">
        <v>2726</v>
      </c>
      <c r="CY102" s="1627">
        <v>2972</v>
      </c>
      <c r="CZ102" s="1627"/>
      <c r="DA102" s="1627"/>
    </row>
    <row r="103" spans="1:105">
      <c r="A103" s="1620" t="s">
        <v>1702</v>
      </c>
      <c r="B103" s="1620">
        <v>1997</v>
      </c>
      <c r="C103" s="1627">
        <v>775651</v>
      </c>
      <c r="D103" s="1627">
        <v>34166</v>
      </c>
      <c r="E103" s="1627">
        <v>7912</v>
      </c>
      <c r="F103" s="1627">
        <v>7034</v>
      </c>
      <c r="G103" s="1627">
        <v>13982</v>
      </c>
      <c r="H103" s="1627">
        <v>5587</v>
      </c>
      <c r="I103" s="1627">
        <v>6681</v>
      </c>
      <c r="J103" s="1627">
        <v>12049</v>
      </c>
      <c r="K103" s="1627">
        <v>17553</v>
      </c>
      <c r="L103" s="1627">
        <v>11615</v>
      </c>
      <c r="M103" s="1627">
        <v>11855</v>
      </c>
      <c r="N103" s="1627">
        <v>43551</v>
      </c>
      <c r="O103" s="1627">
        <v>37320</v>
      </c>
      <c r="P103" s="1627">
        <v>81002</v>
      </c>
      <c r="Q103" s="1627">
        <v>59429</v>
      </c>
      <c r="R103" s="1627">
        <v>12633</v>
      </c>
      <c r="S103" s="1627">
        <v>6177</v>
      </c>
      <c r="T103" s="1627">
        <v>6886</v>
      </c>
      <c r="U103" s="1627">
        <v>4402</v>
      </c>
      <c r="V103" s="1627">
        <v>5045</v>
      </c>
      <c r="W103" s="1627">
        <v>12726</v>
      </c>
      <c r="X103" s="1627">
        <v>12015</v>
      </c>
      <c r="Y103" s="1627">
        <v>22513</v>
      </c>
      <c r="Z103" s="1627">
        <v>47371</v>
      </c>
      <c r="AA103" s="1627">
        <v>10783</v>
      </c>
      <c r="AB103" s="1627">
        <v>8179</v>
      </c>
      <c r="AC103" s="1627">
        <v>15869</v>
      </c>
      <c r="AD103" s="1627">
        <v>62761</v>
      </c>
      <c r="AE103" s="1651">
        <v>34991</v>
      </c>
      <c r="AF103" s="1627">
        <v>8534</v>
      </c>
      <c r="AG103" s="1627">
        <v>6020</v>
      </c>
      <c r="AH103" s="1627">
        <v>3104</v>
      </c>
      <c r="AI103" s="1627">
        <v>3562</v>
      </c>
      <c r="AJ103" s="1627">
        <v>11316</v>
      </c>
      <c r="AK103" s="1627">
        <v>17403</v>
      </c>
      <c r="AL103" s="1627">
        <v>8181</v>
      </c>
      <c r="AM103" s="1627">
        <v>4359</v>
      </c>
      <c r="AN103" s="1627">
        <v>5944</v>
      </c>
      <c r="AO103" s="1627">
        <v>8070</v>
      </c>
      <c r="AP103" s="1627">
        <v>4148</v>
      </c>
      <c r="AQ103" s="1627">
        <v>30413</v>
      </c>
      <c r="AR103" s="1627">
        <v>4768</v>
      </c>
      <c r="AS103" s="1627">
        <v>8100</v>
      </c>
      <c r="AT103" s="1627">
        <v>9656</v>
      </c>
      <c r="AU103" s="1627">
        <v>6483</v>
      </c>
      <c r="AV103" s="1627">
        <v>6177</v>
      </c>
      <c r="AW103" s="1627">
        <v>8868</v>
      </c>
      <c r="AX103" s="1627">
        <v>8458</v>
      </c>
      <c r="AY103" s="1627"/>
      <c r="AZ103" s="1627"/>
      <c r="BA103" s="1626"/>
      <c r="BB103" s="1620" t="s">
        <v>1702</v>
      </c>
      <c r="BC103" s="1620">
        <v>1997</v>
      </c>
      <c r="BD103" s="1627">
        <v>222635</v>
      </c>
      <c r="BE103" s="1627">
        <v>12703</v>
      </c>
      <c r="BF103" s="1627">
        <v>2650</v>
      </c>
      <c r="BG103" s="1627">
        <v>1841</v>
      </c>
      <c r="BH103" s="1627">
        <v>3604</v>
      </c>
      <c r="BI103" s="1627">
        <v>1712</v>
      </c>
      <c r="BJ103" s="1627">
        <v>1480</v>
      </c>
      <c r="BK103" s="1627">
        <v>3257</v>
      </c>
      <c r="BL103" s="1627">
        <v>4881</v>
      </c>
      <c r="BM103" s="1627">
        <v>3196</v>
      </c>
      <c r="BN103" s="1627">
        <v>3186</v>
      </c>
      <c r="BO103" s="1627">
        <v>12451</v>
      </c>
      <c r="BP103" s="1627">
        <v>10825</v>
      </c>
      <c r="BQ103" s="1627">
        <v>23690</v>
      </c>
      <c r="BR103" s="1627">
        <v>16240</v>
      </c>
      <c r="BS103" s="1627">
        <v>2977</v>
      </c>
      <c r="BT103" s="1627">
        <v>1354</v>
      </c>
      <c r="BU103" s="1627">
        <v>1608</v>
      </c>
      <c r="BV103" s="1627">
        <v>947</v>
      </c>
      <c r="BW103" s="1627">
        <v>1295</v>
      </c>
      <c r="BX103" s="1627">
        <v>2875</v>
      </c>
      <c r="BY103" s="1627">
        <v>2958</v>
      </c>
      <c r="BZ103" s="1627">
        <v>6298</v>
      </c>
      <c r="CA103" s="1627">
        <v>11689</v>
      </c>
      <c r="CB103" s="1627">
        <v>2830</v>
      </c>
      <c r="CC103" s="1627">
        <v>1803</v>
      </c>
      <c r="CD103" s="1627">
        <v>4384</v>
      </c>
      <c r="CE103" s="1628">
        <v>18870</v>
      </c>
      <c r="CF103" s="1651">
        <v>9413</v>
      </c>
      <c r="CG103" s="1625">
        <v>2307</v>
      </c>
      <c r="CH103" s="1627">
        <v>1894</v>
      </c>
      <c r="CI103" s="1627">
        <v>979</v>
      </c>
      <c r="CJ103" s="1627">
        <v>930</v>
      </c>
      <c r="CK103" s="1627">
        <v>3122</v>
      </c>
      <c r="CL103" s="1627">
        <v>4749</v>
      </c>
      <c r="CM103" s="1627">
        <v>2570</v>
      </c>
      <c r="CN103" s="1627">
        <v>1286</v>
      </c>
      <c r="CO103" s="1627">
        <v>1682</v>
      </c>
      <c r="CP103" s="1627">
        <v>2596</v>
      </c>
      <c r="CQ103" s="1627">
        <v>1668</v>
      </c>
      <c r="CR103" s="1627">
        <v>10455</v>
      </c>
      <c r="CS103" s="1627">
        <v>1380</v>
      </c>
      <c r="CT103" s="1627">
        <v>2499</v>
      </c>
      <c r="CU103" s="1627">
        <v>3049</v>
      </c>
      <c r="CV103" s="1627">
        <v>2115</v>
      </c>
      <c r="CW103" s="1627">
        <v>2279</v>
      </c>
      <c r="CX103" s="1627">
        <v>2949</v>
      </c>
      <c r="CY103" s="1627">
        <v>3109</v>
      </c>
      <c r="CZ103" s="1627"/>
      <c r="DA103" s="1627"/>
    </row>
    <row r="104" spans="1:105">
      <c r="A104" s="1620" t="s">
        <v>1703</v>
      </c>
      <c r="B104" s="1620">
        <v>1998</v>
      </c>
      <c r="C104" s="1627">
        <v>784595</v>
      </c>
      <c r="D104" s="1627">
        <v>33958</v>
      </c>
      <c r="E104" s="1627">
        <v>8113</v>
      </c>
      <c r="F104" s="1627">
        <v>7303</v>
      </c>
      <c r="G104" s="1627">
        <v>14345</v>
      </c>
      <c r="H104" s="1627">
        <v>5714</v>
      </c>
      <c r="I104" s="1627">
        <v>6207</v>
      </c>
      <c r="J104" s="1627">
        <v>11913</v>
      </c>
      <c r="K104" s="1627">
        <v>17580</v>
      </c>
      <c r="L104" s="1627">
        <v>12017</v>
      </c>
      <c r="M104" s="1627">
        <v>12096</v>
      </c>
      <c r="N104" s="1627">
        <v>44110</v>
      </c>
      <c r="O104" s="1627">
        <v>38005</v>
      </c>
      <c r="P104" s="1627">
        <v>82589</v>
      </c>
      <c r="Q104" s="1627">
        <v>60542</v>
      </c>
      <c r="R104" s="1627">
        <v>12986</v>
      </c>
      <c r="S104" s="1627">
        <v>6354</v>
      </c>
      <c r="T104" s="1627">
        <v>7094</v>
      </c>
      <c r="U104" s="1627">
        <v>4707</v>
      </c>
      <c r="V104" s="1627">
        <v>5061</v>
      </c>
      <c r="W104" s="1627">
        <v>12422</v>
      </c>
      <c r="X104" s="1627">
        <v>12122</v>
      </c>
      <c r="Y104" s="1627">
        <v>23134</v>
      </c>
      <c r="Z104" s="1627">
        <v>48392</v>
      </c>
      <c r="AA104" s="1627">
        <v>10923</v>
      </c>
      <c r="AB104" s="1627">
        <v>8449</v>
      </c>
      <c r="AC104" s="1627">
        <v>16273</v>
      </c>
      <c r="AD104" s="1627">
        <v>61782</v>
      </c>
      <c r="AE104" s="1651">
        <v>35727</v>
      </c>
      <c r="AF104" s="1627">
        <v>8270</v>
      </c>
      <c r="AG104" s="1627">
        <v>6084</v>
      </c>
      <c r="AH104" s="1627">
        <v>3200</v>
      </c>
      <c r="AI104" s="1627">
        <v>3562</v>
      </c>
      <c r="AJ104" s="1627">
        <v>11405</v>
      </c>
      <c r="AK104" s="1627">
        <v>17409</v>
      </c>
      <c r="AL104" s="1627">
        <v>8163</v>
      </c>
      <c r="AM104" s="1627">
        <v>4378</v>
      </c>
      <c r="AN104" s="1627">
        <v>6060</v>
      </c>
      <c r="AO104" s="1627">
        <v>8256</v>
      </c>
      <c r="AP104" s="1627">
        <v>4147</v>
      </c>
      <c r="AQ104" s="1627">
        <v>30796</v>
      </c>
      <c r="AR104" s="1627">
        <v>4613</v>
      </c>
      <c r="AS104" s="1627">
        <v>8164</v>
      </c>
      <c r="AT104" s="1627">
        <v>9905</v>
      </c>
      <c r="AU104" s="1627">
        <v>6536</v>
      </c>
      <c r="AV104" s="1627">
        <v>6315</v>
      </c>
      <c r="AW104" s="1627">
        <v>9098</v>
      </c>
      <c r="AX104" s="1627">
        <v>8316</v>
      </c>
      <c r="AY104" s="1627"/>
      <c r="AZ104" s="1627"/>
      <c r="BA104" s="1626"/>
      <c r="BB104" s="1620" t="s">
        <v>1703</v>
      </c>
      <c r="BC104" s="1620">
        <v>1998</v>
      </c>
      <c r="BD104" s="1627">
        <v>243183</v>
      </c>
      <c r="BE104" s="1627">
        <v>13532</v>
      </c>
      <c r="BF104" s="1627">
        <v>2806</v>
      </c>
      <c r="BG104" s="1627">
        <v>2136</v>
      </c>
      <c r="BH104" s="1627">
        <v>3993</v>
      </c>
      <c r="BI104" s="1627">
        <v>1782</v>
      </c>
      <c r="BJ104" s="1627">
        <v>1720</v>
      </c>
      <c r="BK104" s="1627">
        <v>3624</v>
      </c>
      <c r="BL104" s="1627">
        <v>5099</v>
      </c>
      <c r="BM104" s="1627">
        <v>3571</v>
      </c>
      <c r="BN104" s="1627">
        <v>3450</v>
      </c>
      <c r="BO104" s="1627">
        <v>13455</v>
      </c>
      <c r="BP104" s="1627">
        <v>11545</v>
      </c>
      <c r="BQ104" s="1627">
        <v>25685</v>
      </c>
      <c r="BR104" s="1627">
        <v>17537</v>
      </c>
      <c r="BS104" s="1627">
        <v>3322</v>
      </c>
      <c r="BT104" s="1627">
        <v>1541</v>
      </c>
      <c r="BU104" s="1627">
        <v>1852</v>
      </c>
      <c r="BV104" s="1627">
        <v>1189</v>
      </c>
      <c r="BW104" s="1627">
        <v>1408</v>
      </c>
      <c r="BX104" s="1627">
        <v>3355</v>
      </c>
      <c r="BY104" s="1627">
        <v>3199</v>
      </c>
      <c r="BZ104" s="1627">
        <v>6780</v>
      </c>
      <c r="CA104" s="1627">
        <v>12889</v>
      </c>
      <c r="CB104" s="1627">
        <v>3189</v>
      </c>
      <c r="CC104" s="1627">
        <v>2123</v>
      </c>
      <c r="CD104" s="1627">
        <v>4732</v>
      </c>
      <c r="CE104" s="1628">
        <v>20906</v>
      </c>
      <c r="CF104" s="1651">
        <v>10404</v>
      </c>
      <c r="CG104" s="1625">
        <v>2484</v>
      </c>
      <c r="CH104" s="1627">
        <v>2134</v>
      </c>
      <c r="CI104" s="1627">
        <v>1042</v>
      </c>
      <c r="CJ104" s="1627">
        <v>965</v>
      </c>
      <c r="CK104" s="1627">
        <v>3543</v>
      </c>
      <c r="CL104" s="1627">
        <v>5235</v>
      </c>
      <c r="CM104" s="1627">
        <v>2787</v>
      </c>
      <c r="CN104" s="1627">
        <v>1384</v>
      </c>
      <c r="CO104" s="1627">
        <v>1830</v>
      </c>
      <c r="CP104" s="1627">
        <v>2884</v>
      </c>
      <c r="CQ104" s="1627">
        <v>1781</v>
      </c>
      <c r="CR104" s="1627">
        <v>11069</v>
      </c>
      <c r="CS104" s="1627">
        <v>1482</v>
      </c>
      <c r="CT104" s="1627">
        <v>2766</v>
      </c>
      <c r="CU104" s="1627">
        <v>3397</v>
      </c>
      <c r="CV104" s="1627">
        <v>2324</v>
      </c>
      <c r="CW104" s="1627">
        <v>2459</v>
      </c>
      <c r="CX104" s="1627">
        <v>3269</v>
      </c>
      <c r="CY104" s="1627">
        <v>3524</v>
      </c>
      <c r="CZ104" s="1627"/>
      <c r="DA104" s="1627"/>
    </row>
    <row r="105" spans="1:105">
      <c r="A105" s="1620" t="s">
        <v>1704</v>
      </c>
      <c r="B105" s="1620">
        <v>1999</v>
      </c>
      <c r="C105" s="1627">
        <v>762028</v>
      </c>
      <c r="D105" s="1627">
        <v>32874</v>
      </c>
      <c r="E105" s="1627">
        <v>7730</v>
      </c>
      <c r="F105" s="1627">
        <v>7265</v>
      </c>
      <c r="G105" s="1627">
        <v>13665</v>
      </c>
      <c r="H105" s="1627">
        <v>5610</v>
      </c>
      <c r="I105" s="1627">
        <v>6758</v>
      </c>
      <c r="J105" s="1627">
        <v>11613</v>
      </c>
      <c r="K105" s="1627">
        <v>17340</v>
      </c>
      <c r="L105" s="1627">
        <v>11815</v>
      </c>
      <c r="M105" s="1627">
        <v>11632</v>
      </c>
      <c r="N105" s="1627">
        <v>42858</v>
      </c>
      <c r="O105" s="1627">
        <v>37316</v>
      </c>
      <c r="P105" s="1627">
        <v>81287</v>
      </c>
      <c r="Q105" s="1627">
        <v>58149</v>
      </c>
      <c r="R105" s="1627">
        <v>12523</v>
      </c>
      <c r="S105" s="1627">
        <v>6202</v>
      </c>
      <c r="T105" s="1627">
        <v>6942</v>
      </c>
      <c r="U105" s="1627">
        <v>4555</v>
      </c>
      <c r="V105" s="1627">
        <v>5094</v>
      </c>
      <c r="W105" s="1627">
        <v>12671</v>
      </c>
      <c r="X105" s="1627">
        <v>11843</v>
      </c>
      <c r="Y105" s="1627">
        <v>22429</v>
      </c>
      <c r="Z105" s="1627">
        <v>46211</v>
      </c>
      <c r="AA105" s="1627">
        <v>10661</v>
      </c>
      <c r="AB105" s="1627">
        <v>8320</v>
      </c>
      <c r="AC105" s="1627">
        <v>15682</v>
      </c>
      <c r="AD105" s="1627">
        <v>58827</v>
      </c>
      <c r="AE105" s="1651">
        <v>34174</v>
      </c>
      <c r="AF105" s="1627">
        <v>8053</v>
      </c>
      <c r="AG105" s="1627">
        <v>5748</v>
      </c>
      <c r="AH105" s="1627">
        <v>3216</v>
      </c>
      <c r="AI105" s="1627">
        <v>3570</v>
      </c>
      <c r="AJ105" s="1627">
        <v>10970</v>
      </c>
      <c r="AK105" s="1627">
        <v>17000</v>
      </c>
      <c r="AL105" s="1627">
        <v>7926</v>
      </c>
      <c r="AM105" s="1627">
        <v>4206</v>
      </c>
      <c r="AN105" s="1627">
        <v>5795</v>
      </c>
      <c r="AO105" s="1627">
        <v>7666</v>
      </c>
      <c r="AP105" s="1627">
        <v>4055</v>
      </c>
      <c r="AQ105" s="1627">
        <v>29708</v>
      </c>
      <c r="AR105" s="1627">
        <v>4585</v>
      </c>
      <c r="AS105" s="1627">
        <v>7799</v>
      </c>
      <c r="AT105" s="1627">
        <v>9611</v>
      </c>
      <c r="AU105" s="1627">
        <v>6228</v>
      </c>
      <c r="AV105" s="1627">
        <v>6259</v>
      </c>
      <c r="AW105" s="1627">
        <v>9107</v>
      </c>
      <c r="AX105" s="1627">
        <v>8480</v>
      </c>
      <c r="AY105" s="1627"/>
      <c r="AZ105" s="1627"/>
      <c r="BA105" s="1626"/>
      <c r="BB105" s="1620" t="s">
        <v>1704</v>
      </c>
      <c r="BC105" s="1620">
        <v>1999</v>
      </c>
      <c r="BD105" s="1627">
        <v>250529</v>
      </c>
      <c r="BE105" s="1627">
        <v>13677</v>
      </c>
      <c r="BF105" s="1627">
        <v>2888</v>
      </c>
      <c r="BG105" s="1627">
        <v>2086</v>
      </c>
      <c r="BH105" s="1627">
        <v>4092</v>
      </c>
      <c r="BI105" s="1627">
        <v>1849</v>
      </c>
      <c r="BJ105" s="1627">
        <v>1770</v>
      </c>
      <c r="BK105" s="1627">
        <v>3686</v>
      </c>
      <c r="BL105" s="1627">
        <v>5518</v>
      </c>
      <c r="BM105" s="1627">
        <v>3662</v>
      </c>
      <c r="BN105" s="1627">
        <v>3607</v>
      </c>
      <c r="BO105" s="1627">
        <v>13988</v>
      </c>
      <c r="BP105" s="1627">
        <v>12145</v>
      </c>
      <c r="BQ105" s="1627">
        <v>26375</v>
      </c>
      <c r="BR105" s="1627">
        <v>17723</v>
      </c>
      <c r="BS105" s="1627">
        <v>3375</v>
      </c>
      <c r="BT105" s="1627">
        <v>1667</v>
      </c>
      <c r="BU105" s="1627">
        <v>1861</v>
      </c>
      <c r="BV105" s="1627">
        <v>1174</v>
      </c>
      <c r="BW105" s="1627">
        <v>1509</v>
      </c>
      <c r="BX105" s="1627">
        <v>3469</v>
      </c>
      <c r="BY105" s="1627">
        <v>3298</v>
      </c>
      <c r="BZ105" s="1627">
        <v>6975</v>
      </c>
      <c r="CA105" s="1627">
        <v>13071</v>
      </c>
      <c r="CB105" s="1627">
        <v>3251</v>
      </c>
      <c r="CC105" s="1627">
        <v>2057</v>
      </c>
      <c r="CD105" s="1627">
        <v>5089</v>
      </c>
      <c r="CE105" s="1628">
        <v>21833</v>
      </c>
      <c r="CF105" s="1651">
        <v>11065</v>
      </c>
      <c r="CG105" s="1625">
        <v>2623</v>
      </c>
      <c r="CH105" s="1627">
        <v>2130</v>
      </c>
      <c r="CI105" s="1627">
        <v>1117</v>
      </c>
      <c r="CJ105" s="1627">
        <v>1050</v>
      </c>
      <c r="CK105" s="1627">
        <v>3608</v>
      </c>
      <c r="CL105" s="1627">
        <v>5416</v>
      </c>
      <c r="CM105" s="1627">
        <v>2848</v>
      </c>
      <c r="CN105" s="1627">
        <v>1462</v>
      </c>
      <c r="CO105" s="1627">
        <v>1994</v>
      </c>
      <c r="CP105" s="1627">
        <v>2864</v>
      </c>
      <c r="CQ105" s="1627">
        <v>1705</v>
      </c>
      <c r="CR105" s="1627">
        <v>11577</v>
      </c>
      <c r="CS105" s="1627">
        <v>1468</v>
      </c>
      <c r="CT105" s="1627">
        <v>2865</v>
      </c>
      <c r="CU105" s="1627">
        <v>3425</v>
      </c>
      <c r="CV105" s="1627">
        <v>2410</v>
      </c>
      <c r="CW105" s="1627">
        <v>2493</v>
      </c>
      <c r="CX105" s="1627">
        <v>3272</v>
      </c>
      <c r="CY105" s="1627">
        <v>3442</v>
      </c>
      <c r="CZ105" s="1627"/>
      <c r="DA105" s="1627"/>
    </row>
    <row r="106" spans="1:105">
      <c r="A106" s="1620" t="s">
        <v>1681</v>
      </c>
      <c r="B106" s="1620">
        <v>2000</v>
      </c>
      <c r="C106" s="1627">
        <v>798138</v>
      </c>
      <c r="D106" s="1627">
        <v>34529</v>
      </c>
      <c r="E106" s="1627">
        <v>8138</v>
      </c>
      <c r="F106" s="1627">
        <v>7671</v>
      </c>
      <c r="G106" s="1627">
        <v>14797</v>
      </c>
      <c r="H106" s="1627">
        <v>5669</v>
      </c>
      <c r="I106" s="1627">
        <v>6897</v>
      </c>
      <c r="J106" s="1627">
        <v>12445</v>
      </c>
      <c r="K106" s="1627">
        <v>18378</v>
      </c>
      <c r="L106" s="1627">
        <v>12607</v>
      </c>
      <c r="M106" s="1627">
        <v>12522</v>
      </c>
      <c r="N106" s="1627">
        <v>45636</v>
      </c>
      <c r="O106" s="1627">
        <v>39597</v>
      </c>
      <c r="P106" s="1627">
        <v>87360</v>
      </c>
      <c r="Q106" s="1627">
        <v>61351</v>
      </c>
      <c r="R106" s="1627">
        <v>12858</v>
      </c>
      <c r="S106" s="1627">
        <v>6307</v>
      </c>
      <c r="T106" s="1627">
        <v>6979</v>
      </c>
      <c r="U106" s="1627">
        <v>4582</v>
      </c>
      <c r="V106" s="1627">
        <v>5353</v>
      </c>
      <c r="W106" s="1627">
        <v>13405</v>
      </c>
      <c r="X106" s="1627">
        <v>12113</v>
      </c>
      <c r="Y106" s="1627">
        <v>23550</v>
      </c>
      <c r="Z106" s="1627">
        <v>48391</v>
      </c>
      <c r="AA106" s="1627">
        <v>11271</v>
      </c>
      <c r="AB106" s="1627">
        <v>8593</v>
      </c>
      <c r="AC106" s="1627">
        <v>15781</v>
      </c>
      <c r="AD106" s="1627">
        <v>59969</v>
      </c>
      <c r="AE106" s="1651">
        <v>34587</v>
      </c>
      <c r="AF106" s="1627">
        <v>8094</v>
      </c>
      <c r="AG106" s="1627">
        <v>5897</v>
      </c>
      <c r="AH106" s="1627">
        <v>3366</v>
      </c>
      <c r="AI106" s="1627">
        <v>3772</v>
      </c>
      <c r="AJ106" s="1627">
        <v>11376</v>
      </c>
      <c r="AK106" s="1627">
        <v>17470</v>
      </c>
      <c r="AL106" s="1627">
        <v>8249</v>
      </c>
      <c r="AM106" s="1627">
        <v>4523</v>
      </c>
      <c r="AN106" s="1627">
        <v>6052</v>
      </c>
      <c r="AO106" s="1627">
        <v>8147</v>
      </c>
      <c r="AP106" s="1627">
        <v>4245</v>
      </c>
      <c r="AQ106" s="1627">
        <v>30640</v>
      </c>
      <c r="AR106" s="1627">
        <v>4749</v>
      </c>
      <c r="AS106" s="1627">
        <v>7805</v>
      </c>
      <c r="AT106" s="1627">
        <v>10265</v>
      </c>
      <c r="AU106" s="1627">
        <v>6977</v>
      </c>
      <c r="AV106" s="1627">
        <v>6513</v>
      </c>
      <c r="AW106" s="1627">
        <v>9585</v>
      </c>
      <c r="AX106" s="1627">
        <v>9077</v>
      </c>
      <c r="AY106" s="1627"/>
      <c r="AZ106" s="1627"/>
      <c r="BA106" s="1626"/>
      <c r="BB106" s="1620" t="s">
        <v>1681</v>
      </c>
      <c r="BC106" s="1620">
        <v>2000</v>
      </c>
      <c r="BD106" s="1627">
        <v>264246</v>
      </c>
      <c r="BE106" s="1627">
        <v>14233</v>
      </c>
      <c r="BF106" s="1627">
        <v>3092</v>
      </c>
      <c r="BG106" s="1627">
        <v>2292</v>
      </c>
      <c r="BH106" s="1627">
        <v>4508</v>
      </c>
      <c r="BI106" s="1627">
        <v>1925</v>
      </c>
      <c r="BJ106" s="1627">
        <v>1952</v>
      </c>
      <c r="BK106" s="1627">
        <v>3950</v>
      </c>
      <c r="BL106" s="1627">
        <v>5834</v>
      </c>
      <c r="BM106" s="1627">
        <v>3902</v>
      </c>
      <c r="BN106" s="1627">
        <v>3977</v>
      </c>
      <c r="BO106" s="1627">
        <v>14368</v>
      </c>
      <c r="BP106" s="1627">
        <v>12700</v>
      </c>
      <c r="BQ106" s="1627">
        <v>27032</v>
      </c>
      <c r="BR106" s="1627">
        <v>18828</v>
      </c>
      <c r="BS106" s="1627">
        <v>3635</v>
      </c>
      <c r="BT106" s="1627">
        <v>1727</v>
      </c>
      <c r="BU106" s="1627">
        <v>2036</v>
      </c>
      <c r="BV106" s="1627">
        <v>1327</v>
      </c>
      <c r="BW106" s="1627">
        <v>1638</v>
      </c>
      <c r="BX106" s="1627">
        <v>3733</v>
      </c>
      <c r="BY106" s="1627">
        <v>3472</v>
      </c>
      <c r="BZ106" s="1627">
        <v>7380</v>
      </c>
      <c r="CA106" s="1627">
        <v>13841</v>
      </c>
      <c r="CB106" s="1627">
        <v>3549</v>
      </c>
      <c r="CC106" s="1627">
        <v>2244</v>
      </c>
      <c r="CD106" s="1627">
        <v>5403</v>
      </c>
      <c r="CE106" s="1628">
        <v>22715</v>
      </c>
      <c r="CF106" s="1651">
        <v>11905</v>
      </c>
      <c r="CG106" s="1625">
        <v>2755</v>
      </c>
      <c r="CH106" s="1627">
        <v>2403</v>
      </c>
      <c r="CI106" s="1627">
        <v>1191</v>
      </c>
      <c r="CJ106" s="1627">
        <v>1095</v>
      </c>
      <c r="CK106" s="1627">
        <v>3878</v>
      </c>
      <c r="CL106" s="1627">
        <v>5706</v>
      </c>
      <c r="CM106" s="1627">
        <v>2999</v>
      </c>
      <c r="CN106" s="1627">
        <v>1598</v>
      </c>
      <c r="CO106" s="1627">
        <v>2026</v>
      </c>
      <c r="CP106" s="1627">
        <v>3102</v>
      </c>
      <c r="CQ106" s="1627">
        <v>1859</v>
      </c>
      <c r="CR106" s="1627">
        <v>12053</v>
      </c>
      <c r="CS106" s="1627">
        <v>1635</v>
      </c>
      <c r="CT106" s="1627">
        <v>2906</v>
      </c>
      <c r="CU106" s="1627">
        <v>3716</v>
      </c>
      <c r="CV106" s="1627">
        <v>2351</v>
      </c>
      <c r="CW106" s="1627">
        <v>2713</v>
      </c>
      <c r="CX106" s="1627">
        <v>3473</v>
      </c>
      <c r="CY106" s="1627">
        <v>3589</v>
      </c>
      <c r="CZ106" s="1627"/>
      <c r="DA106" s="1627"/>
    </row>
    <row r="107" spans="1:105">
      <c r="A107" s="1620" t="s">
        <v>1705</v>
      </c>
      <c r="B107" s="1620">
        <v>2001</v>
      </c>
      <c r="C107" s="1627">
        <v>799999</v>
      </c>
      <c r="D107" s="1627">
        <v>34425</v>
      </c>
      <c r="E107" s="1627">
        <v>8069</v>
      </c>
      <c r="F107" s="1627">
        <v>7443</v>
      </c>
      <c r="G107" s="1627">
        <v>15194</v>
      </c>
      <c r="H107" s="1627">
        <v>5743</v>
      </c>
      <c r="I107" s="1627">
        <v>6950</v>
      </c>
      <c r="J107" s="1627">
        <v>12623</v>
      </c>
      <c r="K107" s="1627">
        <v>18013</v>
      </c>
      <c r="L107" s="1627">
        <v>12695</v>
      </c>
      <c r="M107" s="1627">
        <v>12320</v>
      </c>
      <c r="N107" s="1627">
        <v>45720</v>
      </c>
      <c r="O107" s="1627">
        <v>39532</v>
      </c>
      <c r="P107" s="1627">
        <v>88538</v>
      </c>
      <c r="Q107" s="1627">
        <v>61763</v>
      </c>
      <c r="R107" s="1627">
        <v>12893</v>
      </c>
      <c r="S107" s="1627">
        <v>6203</v>
      </c>
      <c r="T107" s="1627">
        <v>6921</v>
      </c>
      <c r="U107" s="1627">
        <v>4721</v>
      </c>
      <c r="V107" s="1627">
        <v>5271</v>
      </c>
      <c r="W107" s="1627">
        <v>13385</v>
      </c>
      <c r="X107" s="1627">
        <v>12013</v>
      </c>
      <c r="Y107" s="1627">
        <v>24019</v>
      </c>
      <c r="Z107" s="1627">
        <v>48295</v>
      </c>
      <c r="AA107" s="1627">
        <v>10946</v>
      </c>
      <c r="AB107" s="1627">
        <v>8561</v>
      </c>
      <c r="AC107" s="1627">
        <v>15775</v>
      </c>
      <c r="AD107" s="1627">
        <v>59864</v>
      </c>
      <c r="AE107" s="1651">
        <v>35124</v>
      </c>
      <c r="AF107" s="1627">
        <v>7998</v>
      </c>
      <c r="AG107" s="1627">
        <v>5908</v>
      </c>
      <c r="AH107" s="1627">
        <v>3340</v>
      </c>
      <c r="AI107" s="1627">
        <v>3803</v>
      </c>
      <c r="AJ107" s="1627">
        <v>11504</v>
      </c>
      <c r="AK107" s="1627">
        <v>17387</v>
      </c>
      <c r="AL107" s="1627">
        <v>8118</v>
      </c>
      <c r="AM107" s="1627">
        <v>4292</v>
      </c>
      <c r="AN107" s="1627">
        <v>6046</v>
      </c>
      <c r="AO107" s="1627">
        <v>8043</v>
      </c>
      <c r="AP107" s="1627">
        <v>4246</v>
      </c>
      <c r="AQ107" s="1627">
        <v>31143</v>
      </c>
      <c r="AR107" s="1627">
        <v>4715</v>
      </c>
      <c r="AS107" s="1627">
        <v>8138</v>
      </c>
      <c r="AT107" s="1627">
        <v>10404</v>
      </c>
      <c r="AU107" s="1627">
        <v>6747</v>
      </c>
      <c r="AV107" s="1627">
        <v>6560</v>
      </c>
      <c r="AW107" s="1627">
        <v>9598</v>
      </c>
      <c r="AX107" s="1627">
        <v>8990</v>
      </c>
      <c r="AY107" s="1627"/>
      <c r="AZ107" s="1627"/>
      <c r="BA107" s="1626"/>
      <c r="BB107" s="1620" t="s">
        <v>1705</v>
      </c>
      <c r="BC107" s="1620">
        <v>2001</v>
      </c>
      <c r="BD107" s="1627">
        <v>285911</v>
      </c>
      <c r="BE107" s="1627">
        <v>15626</v>
      </c>
      <c r="BF107" s="1627">
        <v>3440</v>
      </c>
      <c r="BG107" s="1627">
        <v>2548</v>
      </c>
      <c r="BH107" s="1627">
        <v>5114</v>
      </c>
      <c r="BI107" s="1627">
        <v>2206</v>
      </c>
      <c r="BJ107" s="1627">
        <v>2212</v>
      </c>
      <c r="BK107" s="1627">
        <v>4388</v>
      </c>
      <c r="BL107" s="1627">
        <v>6301</v>
      </c>
      <c r="BM107" s="1627">
        <v>4230</v>
      </c>
      <c r="BN107" s="1627">
        <v>4198</v>
      </c>
      <c r="BO107" s="1627">
        <v>15664</v>
      </c>
      <c r="BP107" s="1627">
        <v>13204</v>
      </c>
      <c r="BQ107" s="1627">
        <v>28593</v>
      </c>
      <c r="BR107" s="1627">
        <v>19851</v>
      </c>
      <c r="BS107" s="1627">
        <v>3909</v>
      </c>
      <c r="BT107" s="1627">
        <v>1888</v>
      </c>
      <c r="BU107" s="1627">
        <v>2241</v>
      </c>
      <c r="BV107" s="1627">
        <v>1437</v>
      </c>
      <c r="BW107" s="1627">
        <v>1757</v>
      </c>
      <c r="BX107" s="1627">
        <v>4026</v>
      </c>
      <c r="BY107" s="1627">
        <v>3918</v>
      </c>
      <c r="BZ107" s="1627">
        <v>7967</v>
      </c>
      <c r="CA107" s="1627">
        <v>15082</v>
      </c>
      <c r="CB107" s="1627">
        <v>3955</v>
      </c>
      <c r="CC107" s="1627">
        <v>2663</v>
      </c>
      <c r="CD107" s="1627">
        <v>5903</v>
      </c>
      <c r="CE107" s="1628">
        <v>24252</v>
      </c>
      <c r="CF107" s="1651">
        <v>12935</v>
      </c>
      <c r="CG107" s="1625">
        <v>2968</v>
      </c>
      <c r="CH107" s="1627">
        <v>2603</v>
      </c>
      <c r="CI107" s="1627">
        <v>1255</v>
      </c>
      <c r="CJ107" s="1627">
        <v>1146</v>
      </c>
      <c r="CK107" s="1627">
        <v>4347</v>
      </c>
      <c r="CL107" s="1627">
        <v>6184</v>
      </c>
      <c r="CM107" s="1627">
        <v>3239</v>
      </c>
      <c r="CN107" s="1627">
        <v>1700</v>
      </c>
      <c r="CO107" s="1627">
        <v>2302</v>
      </c>
      <c r="CP107" s="1627">
        <v>3199</v>
      </c>
      <c r="CQ107" s="1627">
        <v>1995</v>
      </c>
      <c r="CR107" s="1627">
        <v>13230</v>
      </c>
      <c r="CS107" s="1627">
        <v>1815</v>
      </c>
      <c r="CT107" s="1627">
        <v>3268</v>
      </c>
      <c r="CU107" s="1627">
        <v>4030</v>
      </c>
      <c r="CV107" s="1627">
        <v>2606</v>
      </c>
      <c r="CW107" s="1627">
        <v>2866</v>
      </c>
      <c r="CX107" s="1627">
        <v>3748</v>
      </c>
      <c r="CY107" s="1627">
        <v>3902</v>
      </c>
      <c r="CZ107" s="1627"/>
      <c r="DA107" s="1627"/>
    </row>
    <row r="108" spans="1:105">
      <c r="A108" s="1620" t="s">
        <v>1706</v>
      </c>
      <c r="B108" s="1620">
        <v>2002</v>
      </c>
      <c r="C108" s="1627">
        <v>757331</v>
      </c>
      <c r="D108" s="1627">
        <v>32662</v>
      </c>
      <c r="E108" s="1627">
        <v>7730</v>
      </c>
      <c r="F108" s="1627">
        <v>7029</v>
      </c>
      <c r="G108" s="1627">
        <v>13895</v>
      </c>
      <c r="H108" s="1627">
        <v>5292</v>
      </c>
      <c r="I108" s="1627">
        <v>6476</v>
      </c>
      <c r="J108" s="1627">
        <v>11472</v>
      </c>
      <c r="K108" s="1627">
        <v>17246</v>
      </c>
      <c r="L108" s="1627">
        <v>11876</v>
      </c>
      <c r="M108" s="1627">
        <v>11571</v>
      </c>
      <c r="N108" s="1627">
        <v>42946</v>
      </c>
      <c r="O108" s="1627">
        <v>37739</v>
      </c>
      <c r="P108" s="1627">
        <v>84623</v>
      </c>
      <c r="Q108" s="1627">
        <v>59251</v>
      </c>
      <c r="R108" s="1627">
        <v>12257</v>
      </c>
      <c r="S108" s="1627">
        <v>5958</v>
      </c>
      <c r="T108" s="1627">
        <v>6537</v>
      </c>
      <c r="U108" s="1627">
        <v>4402</v>
      </c>
      <c r="V108" s="1627">
        <v>4819</v>
      </c>
      <c r="W108" s="1627">
        <v>12526</v>
      </c>
      <c r="X108" s="1627">
        <v>11541</v>
      </c>
      <c r="Y108" s="1627">
        <v>22635</v>
      </c>
      <c r="Z108" s="1627">
        <v>46242</v>
      </c>
      <c r="AA108" s="1627">
        <v>10511</v>
      </c>
      <c r="AB108" s="1627">
        <v>8241</v>
      </c>
      <c r="AC108" s="1627">
        <v>14899</v>
      </c>
      <c r="AD108" s="1627">
        <v>55440</v>
      </c>
      <c r="AE108" s="1651">
        <v>32469</v>
      </c>
      <c r="AF108" s="1627">
        <v>7714</v>
      </c>
      <c r="AG108" s="1627">
        <v>5512</v>
      </c>
      <c r="AH108" s="1627">
        <v>3194</v>
      </c>
      <c r="AI108" s="1627">
        <v>3614</v>
      </c>
      <c r="AJ108" s="1627">
        <v>10933</v>
      </c>
      <c r="AK108" s="1627">
        <v>16543</v>
      </c>
      <c r="AL108" s="1627">
        <v>7503</v>
      </c>
      <c r="AM108" s="1627">
        <v>4125</v>
      </c>
      <c r="AN108" s="1627">
        <v>5546</v>
      </c>
      <c r="AO108" s="1627">
        <v>7842</v>
      </c>
      <c r="AP108" s="1627">
        <v>4041</v>
      </c>
      <c r="AQ108" s="1627">
        <v>30358</v>
      </c>
      <c r="AR108" s="1627">
        <v>4345</v>
      </c>
      <c r="AS108" s="1627">
        <v>7702</v>
      </c>
      <c r="AT108" s="1627">
        <v>9806</v>
      </c>
      <c r="AU108" s="1627">
        <v>6306</v>
      </c>
      <c r="AV108" s="1627">
        <v>6214</v>
      </c>
      <c r="AW108" s="1627">
        <v>9135</v>
      </c>
      <c r="AX108" s="1627">
        <v>8613</v>
      </c>
      <c r="AY108" s="1627"/>
      <c r="AZ108" s="1627"/>
      <c r="BA108" s="1626"/>
      <c r="BB108" s="1620" t="s">
        <v>1706</v>
      </c>
      <c r="BC108" s="1620">
        <v>2002</v>
      </c>
      <c r="BD108" s="1627">
        <v>289836</v>
      </c>
      <c r="BE108" s="1627">
        <v>15676</v>
      </c>
      <c r="BF108" s="1627">
        <v>3631</v>
      </c>
      <c r="BG108" s="1627">
        <v>2619</v>
      </c>
      <c r="BH108" s="1627">
        <v>5237</v>
      </c>
      <c r="BI108" s="1627">
        <v>2214</v>
      </c>
      <c r="BJ108" s="1627">
        <v>2187</v>
      </c>
      <c r="BK108" s="1627">
        <v>4627</v>
      </c>
      <c r="BL108" s="1627">
        <v>6534</v>
      </c>
      <c r="BM108" s="1627">
        <v>4407</v>
      </c>
      <c r="BN108" s="1627">
        <v>4309</v>
      </c>
      <c r="BO108" s="1627">
        <v>15573</v>
      </c>
      <c r="BP108" s="1627">
        <v>13633</v>
      </c>
      <c r="BQ108" s="1627">
        <v>28780</v>
      </c>
      <c r="BR108" s="1627">
        <v>20124</v>
      </c>
      <c r="BS108" s="1627">
        <v>4039</v>
      </c>
      <c r="BT108" s="1627">
        <v>1838</v>
      </c>
      <c r="BU108" s="1627">
        <v>2208</v>
      </c>
      <c r="BV108" s="1627">
        <v>1466</v>
      </c>
      <c r="BW108" s="1627">
        <v>1868</v>
      </c>
      <c r="BX108" s="1627">
        <v>4055</v>
      </c>
      <c r="BY108" s="1627">
        <v>4011</v>
      </c>
      <c r="BZ108" s="1627">
        <v>7985</v>
      </c>
      <c r="CA108" s="1627">
        <v>15446</v>
      </c>
      <c r="CB108" s="1627">
        <v>4088</v>
      </c>
      <c r="CC108" s="1627">
        <v>2697</v>
      </c>
      <c r="CD108" s="1627">
        <v>5922</v>
      </c>
      <c r="CE108" s="1628">
        <v>24808</v>
      </c>
      <c r="CF108" s="1651">
        <v>12884</v>
      </c>
      <c r="CG108" s="1625">
        <v>3000</v>
      </c>
      <c r="CH108" s="1627">
        <v>2685</v>
      </c>
      <c r="CI108" s="1627">
        <v>1274</v>
      </c>
      <c r="CJ108" s="1627">
        <v>1235</v>
      </c>
      <c r="CK108" s="1627">
        <v>4187</v>
      </c>
      <c r="CL108" s="1627">
        <v>6214</v>
      </c>
      <c r="CM108" s="1627">
        <v>3314</v>
      </c>
      <c r="CN108" s="1627">
        <v>1672</v>
      </c>
      <c r="CO108" s="1627">
        <v>2331</v>
      </c>
      <c r="CP108" s="1627">
        <v>3288</v>
      </c>
      <c r="CQ108" s="1627">
        <v>1985</v>
      </c>
      <c r="CR108" s="1627">
        <v>13241</v>
      </c>
      <c r="CS108" s="1627">
        <v>1786</v>
      </c>
      <c r="CT108" s="1627">
        <v>3308</v>
      </c>
      <c r="CU108" s="1627">
        <v>4145</v>
      </c>
      <c r="CV108" s="1627">
        <v>2682</v>
      </c>
      <c r="CW108" s="1627">
        <v>2948</v>
      </c>
      <c r="CX108" s="1627">
        <v>3888</v>
      </c>
      <c r="CY108" s="1627">
        <v>3787</v>
      </c>
      <c r="CZ108" s="1627"/>
      <c r="DA108" s="1627"/>
    </row>
    <row r="109" spans="1:105">
      <c r="A109" s="1620" t="s">
        <v>1707</v>
      </c>
      <c r="B109" s="1620">
        <v>2003</v>
      </c>
      <c r="C109" s="1627">
        <v>740191</v>
      </c>
      <c r="D109" s="1627">
        <v>32354</v>
      </c>
      <c r="E109" s="1627">
        <v>7130</v>
      </c>
      <c r="F109" s="1627">
        <v>6790</v>
      </c>
      <c r="G109" s="1627">
        <v>13675</v>
      </c>
      <c r="H109" s="1627">
        <v>5291</v>
      </c>
      <c r="I109" s="1627">
        <v>6158</v>
      </c>
      <c r="J109" s="1627">
        <v>10991</v>
      </c>
      <c r="K109" s="1627">
        <v>16622</v>
      </c>
      <c r="L109" s="1627">
        <v>11647</v>
      </c>
      <c r="M109" s="1627">
        <v>11245</v>
      </c>
      <c r="N109" s="1627">
        <v>41979</v>
      </c>
      <c r="O109" s="1627">
        <v>37124</v>
      </c>
      <c r="P109" s="1627">
        <v>84755</v>
      </c>
      <c r="Q109" s="1627">
        <v>58013</v>
      </c>
      <c r="R109" s="1627">
        <v>11920</v>
      </c>
      <c r="S109" s="1627">
        <v>5631</v>
      </c>
      <c r="T109" s="1627">
        <v>6274</v>
      </c>
      <c r="U109" s="1627">
        <v>4385</v>
      </c>
      <c r="V109" s="1627">
        <v>4806</v>
      </c>
      <c r="W109" s="1627">
        <v>12199</v>
      </c>
      <c r="X109" s="1627">
        <v>11129</v>
      </c>
      <c r="Y109" s="1627">
        <v>21817</v>
      </c>
      <c r="Z109" s="1627">
        <v>44964</v>
      </c>
      <c r="AA109" s="1627">
        <v>10156</v>
      </c>
      <c r="AB109" s="1627">
        <v>7984</v>
      </c>
      <c r="AC109" s="1627">
        <v>14478</v>
      </c>
      <c r="AD109" s="1627">
        <v>54207</v>
      </c>
      <c r="AE109" s="1651">
        <v>31316</v>
      </c>
      <c r="AF109" s="1627">
        <v>7320</v>
      </c>
      <c r="AG109" s="1627">
        <v>5180</v>
      </c>
      <c r="AH109" s="1627">
        <v>3125</v>
      </c>
      <c r="AI109" s="1627">
        <v>3569</v>
      </c>
      <c r="AJ109" s="1627">
        <v>10549</v>
      </c>
      <c r="AK109" s="1627">
        <v>16494</v>
      </c>
      <c r="AL109" s="1627">
        <v>7421</v>
      </c>
      <c r="AM109" s="1627">
        <v>4054</v>
      </c>
      <c r="AN109" s="1627">
        <v>5478</v>
      </c>
      <c r="AO109" s="1627">
        <v>7612</v>
      </c>
      <c r="AP109" s="1627">
        <v>3891</v>
      </c>
      <c r="AQ109" s="1627">
        <v>29284</v>
      </c>
      <c r="AR109" s="1627">
        <v>4265</v>
      </c>
      <c r="AS109" s="1627">
        <v>7632</v>
      </c>
      <c r="AT109" s="1627">
        <v>9533</v>
      </c>
      <c r="AU109" s="1627">
        <v>6257</v>
      </c>
      <c r="AV109" s="1627">
        <v>6035</v>
      </c>
      <c r="AW109" s="1627">
        <v>8958</v>
      </c>
      <c r="AX109" s="1627">
        <v>8494</v>
      </c>
      <c r="AY109" s="1627"/>
      <c r="AZ109" s="1627"/>
      <c r="BA109" s="1626"/>
      <c r="BB109" s="1620" t="s">
        <v>1707</v>
      </c>
      <c r="BC109" s="1620">
        <v>2003</v>
      </c>
      <c r="BD109" s="1627">
        <v>283854</v>
      </c>
      <c r="BE109" s="1627">
        <v>15365</v>
      </c>
      <c r="BF109" s="1627">
        <v>3645</v>
      </c>
      <c r="BG109" s="1627">
        <v>2661</v>
      </c>
      <c r="BH109" s="1627">
        <v>5104</v>
      </c>
      <c r="BI109" s="1627">
        <v>2159</v>
      </c>
      <c r="BJ109" s="1627">
        <v>2225</v>
      </c>
      <c r="BK109" s="1627">
        <v>4609</v>
      </c>
      <c r="BL109" s="1627">
        <v>6285</v>
      </c>
      <c r="BM109" s="1627">
        <v>4324</v>
      </c>
      <c r="BN109" s="1627">
        <v>4250</v>
      </c>
      <c r="BO109" s="1627">
        <v>15370</v>
      </c>
      <c r="BP109" s="1627">
        <v>13365</v>
      </c>
      <c r="BQ109" s="1627">
        <v>28211</v>
      </c>
      <c r="BR109" s="1627">
        <v>19695</v>
      </c>
      <c r="BS109" s="1627">
        <v>4054</v>
      </c>
      <c r="BT109" s="1627">
        <v>1910</v>
      </c>
      <c r="BU109" s="1627">
        <v>2160</v>
      </c>
      <c r="BV109" s="1627">
        <v>1470</v>
      </c>
      <c r="BW109" s="1627">
        <v>1762</v>
      </c>
      <c r="BX109" s="1627">
        <v>4311</v>
      </c>
      <c r="BY109" s="1627">
        <v>3857</v>
      </c>
      <c r="BZ109" s="1627">
        <v>8087</v>
      </c>
      <c r="CA109" s="1627">
        <v>14934</v>
      </c>
      <c r="CB109" s="1627">
        <v>3895</v>
      </c>
      <c r="CC109" s="1627">
        <v>2598</v>
      </c>
      <c r="CD109" s="1627">
        <v>5612</v>
      </c>
      <c r="CE109" s="1628">
        <v>23459</v>
      </c>
      <c r="CF109" s="1651">
        <v>12215</v>
      </c>
      <c r="CG109" s="1625">
        <v>2955</v>
      </c>
      <c r="CH109" s="1627">
        <v>2515</v>
      </c>
      <c r="CI109" s="1627">
        <v>1325</v>
      </c>
      <c r="CJ109" s="1627">
        <v>1278</v>
      </c>
      <c r="CK109" s="1627">
        <v>4090</v>
      </c>
      <c r="CL109" s="1627">
        <v>6347</v>
      </c>
      <c r="CM109" s="1627">
        <v>3262</v>
      </c>
      <c r="CN109" s="1627">
        <v>1651</v>
      </c>
      <c r="CO109" s="1627">
        <v>2231</v>
      </c>
      <c r="CP109" s="1627">
        <v>3405</v>
      </c>
      <c r="CQ109" s="1627">
        <v>1981</v>
      </c>
      <c r="CR109" s="1627">
        <v>12779</v>
      </c>
      <c r="CS109" s="1627">
        <v>1837</v>
      </c>
      <c r="CT109" s="1627">
        <v>3218</v>
      </c>
      <c r="CU109" s="1627">
        <v>4110</v>
      </c>
      <c r="CV109" s="1627">
        <v>2731</v>
      </c>
      <c r="CW109" s="1627">
        <v>2961</v>
      </c>
      <c r="CX109" s="1627">
        <v>3864</v>
      </c>
      <c r="CY109" s="1627">
        <v>3722</v>
      </c>
      <c r="CZ109" s="1627"/>
      <c r="DA109" s="1627"/>
    </row>
    <row r="110" spans="1:105">
      <c r="A110" s="1620" t="s">
        <v>1708</v>
      </c>
      <c r="B110" s="1620">
        <v>2004</v>
      </c>
      <c r="C110" s="1627">
        <v>720417</v>
      </c>
      <c r="D110" s="1627">
        <v>30710</v>
      </c>
      <c r="E110" s="1627">
        <v>6924</v>
      </c>
      <c r="F110" s="1627">
        <v>6523</v>
      </c>
      <c r="G110" s="1627">
        <v>13122</v>
      </c>
      <c r="H110" s="1627">
        <v>5045</v>
      </c>
      <c r="I110" s="1627">
        <v>5947</v>
      </c>
      <c r="J110" s="1627">
        <v>10562</v>
      </c>
      <c r="K110" s="1627">
        <v>15922</v>
      </c>
      <c r="L110" s="1627">
        <v>11340</v>
      </c>
      <c r="M110" s="1627">
        <v>10931</v>
      </c>
      <c r="N110" s="1627">
        <v>41141</v>
      </c>
      <c r="O110" s="1627">
        <v>35538</v>
      </c>
      <c r="P110" s="1627">
        <v>84618</v>
      </c>
      <c r="Q110" s="1627">
        <v>56140</v>
      </c>
      <c r="R110" s="1627">
        <v>11557</v>
      </c>
      <c r="S110" s="1627">
        <v>5579</v>
      </c>
      <c r="T110" s="1627">
        <v>6187</v>
      </c>
      <c r="U110" s="1627">
        <v>4128</v>
      </c>
      <c r="V110" s="1627">
        <v>4583</v>
      </c>
      <c r="W110" s="1627">
        <v>11395</v>
      </c>
      <c r="X110" s="1627">
        <v>10944</v>
      </c>
      <c r="Y110" s="1627">
        <v>21304</v>
      </c>
      <c r="Z110" s="1627">
        <v>44608</v>
      </c>
      <c r="AA110" s="1627">
        <v>9600</v>
      </c>
      <c r="AB110" s="1627">
        <v>7772</v>
      </c>
      <c r="AC110" s="1627">
        <v>14127</v>
      </c>
      <c r="AD110" s="1627">
        <v>52831</v>
      </c>
      <c r="AE110" s="1651">
        <v>30241</v>
      </c>
      <c r="AF110" s="1627">
        <v>7157</v>
      </c>
      <c r="AG110" s="1627">
        <v>5005</v>
      </c>
      <c r="AH110" s="1627">
        <v>3214</v>
      </c>
      <c r="AI110" s="1627">
        <v>3441</v>
      </c>
      <c r="AJ110" s="1627">
        <v>10227</v>
      </c>
      <c r="AK110" s="1627">
        <v>15703</v>
      </c>
      <c r="AL110" s="1627">
        <v>7175</v>
      </c>
      <c r="AM110" s="1627">
        <v>3859</v>
      </c>
      <c r="AN110" s="1627">
        <v>5327</v>
      </c>
      <c r="AO110" s="1627">
        <v>7339</v>
      </c>
      <c r="AP110" s="1627">
        <v>3770</v>
      </c>
      <c r="AQ110" s="1627">
        <v>28490</v>
      </c>
      <c r="AR110" s="1627">
        <v>4374</v>
      </c>
      <c r="AS110" s="1627">
        <v>7086</v>
      </c>
      <c r="AT110" s="1627">
        <v>9288</v>
      </c>
      <c r="AU110" s="1627">
        <v>6123</v>
      </c>
      <c r="AV110" s="1627">
        <v>6021</v>
      </c>
      <c r="AW110" s="1627">
        <v>8862</v>
      </c>
      <c r="AX110" s="1627">
        <v>8637</v>
      </c>
      <c r="AY110" s="1627"/>
      <c r="AZ110" s="1627"/>
      <c r="BA110" s="1626"/>
      <c r="BB110" s="1620" t="s">
        <v>1708</v>
      </c>
      <c r="BC110" s="1620">
        <v>2004</v>
      </c>
      <c r="BD110" s="1627">
        <v>270804</v>
      </c>
      <c r="BE110" s="1627">
        <v>14564</v>
      </c>
      <c r="BF110" s="1627">
        <v>3429</v>
      </c>
      <c r="BG110" s="1627">
        <v>2655</v>
      </c>
      <c r="BH110" s="1627">
        <v>5028</v>
      </c>
      <c r="BI110" s="1627">
        <v>2033</v>
      </c>
      <c r="BJ110" s="1627">
        <v>2136</v>
      </c>
      <c r="BK110" s="1627">
        <v>4354</v>
      </c>
      <c r="BL110" s="1627">
        <v>6004</v>
      </c>
      <c r="BM110" s="1627">
        <v>4264</v>
      </c>
      <c r="BN110" s="1627">
        <v>4019</v>
      </c>
      <c r="BO110" s="1627">
        <v>14895</v>
      </c>
      <c r="BP110" s="1627">
        <v>13015</v>
      </c>
      <c r="BQ110" s="1627">
        <v>27123</v>
      </c>
      <c r="BR110" s="1627">
        <v>19140</v>
      </c>
      <c r="BS110" s="1627">
        <v>3846</v>
      </c>
      <c r="BT110" s="1627">
        <v>1786</v>
      </c>
      <c r="BU110" s="1627">
        <v>2070</v>
      </c>
      <c r="BV110" s="1627">
        <v>1421</v>
      </c>
      <c r="BW110" s="1627">
        <v>1727</v>
      </c>
      <c r="BX110" s="1627">
        <v>4120</v>
      </c>
      <c r="BY110" s="1627">
        <v>3721</v>
      </c>
      <c r="BZ110" s="1627">
        <v>7688</v>
      </c>
      <c r="CA110" s="1627">
        <v>14232</v>
      </c>
      <c r="CB110" s="1627">
        <v>3595</v>
      </c>
      <c r="CC110" s="1627">
        <v>2505</v>
      </c>
      <c r="CD110" s="1627">
        <v>5408</v>
      </c>
      <c r="CE110" s="1628">
        <v>21741</v>
      </c>
      <c r="CF110" s="1651">
        <v>11669</v>
      </c>
      <c r="CG110" s="1625">
        <v>2740</v>
      </c>
      <c r="CH110" s="1627">
        <v>2415</v>
      </c>
      <c r="CI110" s="1627">
        <v>1337</v>
      </c>
      <c r="CJ110" s="1627">
        <v>1235</v>
      </c>
      <c r="CK110" s="1627">
        <v>4006</v>
      </c>
      <c r="CL110" s="1627">
        <v>5726</v>
      </c>
      <c r="CM110" s="1627">
        <v>2954</v>
      </c>
      <c r="CN110" s="1627">
        <v>1649</v>
      </c>
      <c r="CO110" s="1627">
        <v>2105</v>
      </c>
      <c r="CP110" s="1627">
        <v>3215</v>
      </c>
      <c r="CQ110" s="1627">
        <v>1793</v>
      </c>
      <c r="CR110" s="1627">
        <v>11870</v>
      </c>
      <c r="CS110" s="1627">
        <v>1714</v>
      </c>
      <c r="CT110" s="1627">
        <v>3150</v>
      </c>
      <c r="CU110" s="1627">
        <v>3959</v>
      </c>
      <c r="CV110" s="1627">
        <v>2591</v>
      </c>
      <c r="CW110" s="1627">
        <v>2784</v>
      </c>
      <c r="CX110" s="1627">
        <v>3699</v>
      </c>
      <c r="CY110" s="1627">
        <v>3674</v>
      </c>
      <c r="CZ110" s="1627"/>
      <c r="DA110" s="1627"/>
    </row>
    <row r="111" spans="1:105">
      <c r="A111" s="1620" t="s">
        <v>1683</v>
      </c>
      <c r="B111" s="1620">
        <v>2005</v>
      </c>
      <c r="C111" s="1627">
        <v>714265</v>
      </c>
      <c r="D111" s="1627">
        <v>29708</v>
      </c>
      <c r="E111" s="1627">
        <v>6584</v>
      </c>
      <c r="F111" s="1627">
        <v>6446</v>
      </c>
      <c r="G111" s="1627">
        <v>12820</v>
      </c>
      <c r="H111" s="1627">
        <v>4884</v>
      </c>
      <c r="I111" s="1627">
        <v>5729</v>
      </c>
      <c r="J111" s="1627">
        <v>10606</v>
      </c>
      <c r="K111" s="1627">
        <v>15534</v>
      </c>
      <c r="L111" s="1627">
        <v>11471</v>
      </c>
      <c r="M111" s="1627">
        <v>10601</v>
      </c>
      <c r="N111" s="1627">
        <v>40486</v>
      </c>
      <c r="O111" s="1627">
        <v>35506</v>
      </c>
      <c r="P111" s="1627">
        <v>85382</v>
      </c>
      <c r="Q111" s="1627">
        <v>56049</v>
      </c>
      <c r="R111" s="1627">
        <v>11484</v>
      </c>
      <c r="S111" s="1627">
        <v>5355</v>
      </c>
      <c r="T111" s="1627">
        <v>6052</v>
      </c>
      <c r="U111" s="1627">
        <v>4365</v>
      </c>
      <c r="V111" s="1627">
        <v>4531</v>
      </c>
      <c r="W111" s="1627">
        <v>11644</v>
      </c>
      <c r="X111" s="1627">
        <v>10512</v>
      </c>
      <c r="Y111" s="1627">
        <v>21056</v>
      </c>
      <c r="Z111" s="1627">
        <v>43948</v>
      </c>
      <c r="AA111" s="1627">
        <v>9640</v>
      </c>
      <c r="AB111" s="1627">
        <v>7732</v>
      </c>
      <c r="AC111" s="1627">
        <v>14030</v>
      </c>
      <c r="AD111" s="1627">
        <v>51744</v>
      </c>
      <c r="AE111" s="1651">
        <v>30236</v>
      </c>
      <c r="AF111" s="1627">
        <v>6915</v>
      </c>
      <c r="AG111" s="1627">
        <v>4956</v>
      </c>
      <c r="AH111" s="1627">
        <v>3008</v>
      </c>
      <c r="AI111" s="1627">
        <v>3345</v>
      </c>
      <c r="AJ111" s="1627">
        <v>10098</v>
      </c>
      <c r="AK111" s="1627">
        <v>15728</v>
      </c>
      <c r="AL111" s="1627">
        <v>7306</v>
      </c>
      <c r="AM111" s="1627">
        <v>3637</v>
      </c>
      <c r="AN111" s="1627">
        <v>5254</v>
      </c>
      <c r="AO111" s="1627">
        <v>7246</v>
      </c>
      <c r="AP111" s="1627">
        <v>3705</v>
      </c>
      <c r="AQ111" s="1627">
        <v>28715</v>
      </c>
      <c r="AR111" s="1627">
        <v>4155</v>
      </c>
      <c r="AS111" s="1627">
        <v>7016</v>
      </c>
      <c r="AT111" s="1627">
        <v>9361</v>
      </c>
      <c r="AU111" s="1627">
        <v>6101</v>
      </c>
      <c r="AV111" s="1627">
        <v>6022</v>
      </c>
      <c r="AW111" s="1627">
        <v>8754</v>
      </c>
      <c r="AX111" s="1627">
        <v>8808</v>
      </c>
      <c r="AY111" s="1627"/>
      <c r="AZ111" s="1627"/>
      <c r="BA111" s="1626"/>
      <c r="BB111" s="1620" t="s">
        <v>1683</v>
      </c>
      <c r="BC111" s="1620">
        <v>2005</v>
      </c>
      <c r="BD111" s="1627">
        <v>261917</v>
      </c>
      <c r="BE111" s="1627">
        <v>13597</v>
      </c>
      <c r="BF111" s="1627">
        <v>3281</v>
      </c>
      <c r="BG111" s="1627">
        <v>2506</v>
      </c>
      <c r="BH111" s="1627">
        <v>4820</v>
      </c>
      <c r="BI111" s="1627">
        <v>1856</v>
      </c>
      <c r="BJ111" s="1627">
        <v>2048</v>
      </c>
      <c r="BK111" s="1627">
        <v>4366</v>
      </c>
      <c r="BL111" s="1627">
        <v>5833</v>
      </c>
      <c r="BM111" s="1627">
        <v>4045</v>
      </c>
      <c r="BN111" s="1627">
        <v>3948</v>
      </c>
      <c r="BO111" s="1627">
        <v>14521</v>
      </c>
      <c r="BP111" s="1627">
        <v>12579</v>
      </c>
      <c r="BQ111" s="1627">
        <v>26984</v>
      </c>
      <c r="BR111" s="1627">
        <v>18516</v>
      </c>
      <c r="BS111" s="1627">
        <v>3601</v>
      </c>
      <c r="BT111" s="1627">
        <v>1735</v>
      </c>
      <c r="BU111" s="1627">
        <v>1907</v>
      </c>
      <c r="BV111" s="1627">
        <v>1395</v>
      </c>
      <c r="BW111" s="1627">
        <v>1743</v>
      </c>
      <c r="BX111" s="1627">
        <v>3953</v>
      </c>
      <c r="BY111" s="1627">
        <v>3564</v>
      </c>
      <c r="BZ111" s="1627">
        <v>7474</v>
      </c>
      <c r="CA111" s="1627">
        <v>13997</v>
      </c>
      <c r="CB111" s="1627">
        <v>3700</v>
      </c>
      <c r="CC111" s="1627">
        <v>2472</v>
      </c>
      <c r="CD111" s="1627">
        <v>5116</v>
      </c>
      <c r="CE111" s="1628">
        <v>20973</v>
      </c>
      <c r="CF111" s="1651">
        <v>11369</v>
      </c>
      <c r="CG111" s="1625">
        <v>2604</v>
      </c>
      <c r="CH111" s="1627">
        <v>2181</v>
      </c>
      <c r="CI111" s="1627">
        <v>1192</v>
      </c>
      <c r="CJ111" s="1627">
        <v>1124</v>
      </c>
      <c r="CK111" s="1627">
        <v>3722</v>
      </c>
      <c r="CL111" s="1627">
        <v>5609</v>
      </c>
      <c r="CM111" s="1627">
        <v>2846</v>
      </c>
      <c r="CN111" s="1627">
        <v>1576</v>
      </c>
      <c r="CO111" s="1627">
        <v>2029</v>
      </c>
      <c r="CP111" s="1627">
        <v>3037</v>
      </c>
      <c r="CQ111" s="1627">
        <v>1787</v>
      </c>
      <c r="CR111" s="1627">
        <v>11567</v>
      </c>
      <c r="CS111" s="1627">
        <v>1759</v>
      </c>
      <c r="CT111" s="1627">
        <v>2976</v>
      </c>
      <c r="CU111" s="1627">
        <v>3718</v>
      </c>
      <c r="CV111" s="1627">
        <v>2382</v>
      </c>
      <c r="CW111" s="1627">
        <v>2658</v>
      </c>
      <c r="CX111" s="1627">
        <v>3584</v>
      </c>
      <c r="CY111" s="1627">
        <v>3667</v>
      </c>
      <c r="CZ111" s="1627"/>
      <c r="DA111" s="1627"/>
    </row>
    <row r="112" spans="1:105">
      <c r="A112" s="1620" t="s">
        <v>1709</v>
      </c>
      <c r="B112" s="1620">
        <v>2006</v>
      </c>
      <c r="C112" s="1627">
        <v>730971</v>
      </c>
      <c r="D112" s="1627">
        <v>30210</v>
      </c>
      <c r="E112" s="1627">
        <v>6642</v>
      </c>
      <c r="F112" s="1627">
        <v>6458</v>
      </c>
      <c r="G112" s="1627">
        <v>13035</v>
      </c>
      <c r="H112" s="1627">
        <v>4785</v>
      </c>
      <c r="I112" s="1627">
        <v>5661</v>
      </c>
      <c r="J112" s="1627">
        <v>10512</v>
      </c>
      <c r="K112" s="1627">
        <v>16029</v>
      </c>
      <c r="L112" s="1627">
        <v>11331</v>
      </c>
      <c r="M112" s="1627">
        <v>10877</v>
      </c>
      <c r="N112" s="1627">
        <v>40907</v>
      </c>
      <c r="O112" s="1627">
        <v>36389</v>
      </c>
      <c r="P112" s="1627">
        <v>89413</v>
      </c>
      <c r="Q112" s="1627">
        <v>57046</v>
      </c>
      <c r="R112" s="1627">
        <v>11437</v>
      </c>
      <c r="S112" s="1627">
        <v>5342</v>
      </c>
      <c r="T112" s="1627">
        <v>6267</v>
      </c>
      <c r="U112" s="1627">
        <v>4224</v>
      </c>
      <c r="V112" s="1627">
        <v>4588</v>
      </c>
      <c r="W112" s="1627">
        <v>11756</v>
      </c>
      <c r="X112" s="1627">
        <v>10772</v>
      </c>
      <c r="Y112" s="1627">
        <v>21663</v>
      </c>
      <c r="Z112" s="1627">
        <v>46374</v>
      </c>
      <c r="AA112" s="1627">
        <v>9889</v>
      </c>
      <c r="AB112" s="1627">
        <v>7705</v>
      </c>
      <c r="AC112" s="1627">
        <v>14477</v>
      </c>
      <c r="AD112" s="1627">
        <v>53142</v>
      </c>
      <c r="AE112" s="1651">
        <v>31044</v>
      </c>
      <c r="AF112" s="1627">
        <v>7000</v>
      </c>
      <c r="AG112" s="1627">
        <v>4999</v>
      </c>
      <c r="AH112" s="1627">
        <v>2983</v>
      </c>
      <c r="AI112" s="1627">
        <v>3305</v>
      </c>
      <c r="AJ112" s="1627">
        <v>10292</v>
      </c>
      <c r="AK112" s="1627">
        <v>16209</v>
      </c>
      <c r="AL112" s="1627">
        <v>7218</v>
      </c>
      <c r="AM112" s="1627">
        <v>3648</v>
      </c>
      <c r="AN112" s="1627">
        <v>5290</v>
      </c>
      <c r="AO112" s="1627">
        <v>7460</v>
      </c>
      <c r="AP112" s="1627">
        <v>3612</v>
      </c>
      <c r="AQ112" s="1627">
        <v>30006</v>
      </c>
      <c r="AR112" s="1627">
        <v>4270</v>
      </c>
      <c r="AS112" s="1627">
        <v>7009</v>
      </c>
      <c r="AT112" s="1627">
        <v>9313</v>
      </c>
      <c r="AU112" s="1627">
        <v>6201</v>
      </c>
      <c r="AV112" s="1627">
        <v>6211</v>
      </c>
      <c r="AW112" s="1627">
        <v>9117</v>
      </c>
      <c r="AX112" s="1627">
        <v>8853</v>
      </c>
      <c r="AY112" s="1627"/>
      <c r="AZ112" s="1627"/>
      <c r="BA112" s="1626"/>
      <c r="BB112" s="1620" t="s">
        <v>1709</v>
      </c>
      <c r="BC112" s="1620">
        <v>2006</v>
      </c>
      <c r="BD112" s="1627">
        <v>257475</v>
      </c>
      <c r="BE112" s="1627">
        <v>13182</v>
      </c>
      <c r="BF112" s="1627">
        <v>3044</v>
      </c>
      <c r="BG112" s="1627">
        <v>2391</v>
      </c>
      <c r="BH112" s="1627">
        <v>4757</v>
      </c>
      <c r="BI112" s="1627">
        <v>1899</v>
      </c>
      <c r="BJ112" s="1627">
        <v>2036</v>
      </c>
      <c r="BK112" s="1627">
        <v>4152</v>
      </c>
      <c r="BL112" s="1627">
        <v>5877</v>
      </c>
      <c r="BM112" s="1627">
        <v>4083</v>
      </c>
      <c r="BN112" s="1627">
        <v>3899</v>
      </c>
      <c r="BO112" s="1627">
        <v>14117</v>
      </c>
      <c r="BP112" s="1627">
        <v>12440</v>
      </c>
      <c r="BQ112" s="1627">
        <v>26347</v>
      </c>
      <c r="BR112" s="1627">
        <v>18447</v>
      </c>
      <c r="BS112" s="1627">
        <v>3660</v>
      </c>
      <c r="BT112" s="1627">
        <v>1768</v>
      </c>
      <c r="BU112" s="1627">
        <v>2007</v>
      </c>
      <c r="BV112" s="1627">
        <v>1342</v>
      </c>
      <c r="BW112" s="1627">
        <v>1707</v>
      </c>
      <c r="BX112" s="1627">
        <v>3872</v>
      </c>
      <c r="BY112" s="1627">
        <v>3447</v>
      </c>
      <c r="BZ112" s="1627">
        <v>7281</v>
      </c>
      <c r="CA112" s="1627">
        <v>13861</v>
      </c>
      <c r="CB112" s="1627">
        <v>3508</v>
      </c>
      <c r="CC112" s="1627">
        <v>2459</v>
      </c>
      <c r="CD112" s="1627">
        <v>5091</v>
      </c>
      <c r="CE112" s="1628">
        <v>20465</v>
      </c>
      <c r="CF112" s="1651">
        <v>10914</v>
      </c>
      <c r="CG112" s="1625">
        <v>2549</v>
      </c>
      <c r="CH112" s="1627">
        <v>2261</v>
      </c>
      <c r="CI112" s="1627">
        <v>1201</v>
      </c>
      <c r="CJ112" s="1627">
        <v>1199</v>
      </c>
      <c r="CK112" s="1627">
        <v>3739</v>
      </c>
      <c r="CL112" s="1627">
        <v>5484</v>
      </c>
      <c r="CM112" s="1627">
        <v>2729</v>
      </c>
      <c r="CN112" s="1627">
        <v>1557</v>
      </c>
      <c r="CO112" s="1627">
        <v>2034</v>
      </c>
      <c r="CP112" s="1627">
        <v>3056</v>
      </c>
      <c r="CQ112" s="1627">
        <v>1720</v>
      </c>
      <c r="CR112" s="1627">
        <v>11291</v>
      </c>
      <c r="CS112" s="1627">
        <v>1658</v>
      </c>
      <c r="CT112" s="1627">
        <v>2926</v>
      </c>
      <c r="CU112" s="1627">
        <v>3632</v>
      </c>
      <c r="CV112" s="1627">
        <v>2478</v>
      </c>
      <c r="CW112" s="1627">
        <v>2675</v>
      </c>
      <c r="CX112" s="1627">
        <v>3583</v>
      </c>
      <c r="CY112" s="1627">
        <v>3650</v>
      </c>
      <c r="CZ112" s="1627"/>
      <c r="DA112" s="1627"/>
    </row>
    <row r="113" spans="1:106">
      <c r="A113" s="1620" t="s">
        <v>643</v>
      </c>
      <c r="B113" s="1620">
        <v>2007</v>
      </c>
      <c r="C113" s="1627">
        <v>719822</v>
      </c>
      <c r="D113" s="1627">
        <v>28825</v>
      </c>
      <c r="E113" s="1627">
        <v>6405</v>
      </c>
      <c r="F113" s="1627">
        <v>6354</v>
      </c>
      <c r="G113" s="1627">
        <v>12824</v>
      </c>
      <c r="H113" s="1627">
        <v>4484</v>
      </c>
      <c r="I113" s="1627">
        <v>5461</v>
      </c>
      <c r="J113" s="1627">
        <v>10178</v>
      </c>
      <c r="K113" s="1627">
        <v>15582</v>
      </c>
      <c r="L113" s="1627">
        <v>11108</v>
      </c>
      <c r="M113" s="1627">
        <v>10370</v>
      </c>
      <c r="N113" s="1627">
        <v>40304</v>
      </c>
      <c r="O113" s="1627">
        <v>35751</v>
      </c>
      <c r="P113" s="1627">
        <v>89243</v>
      </c>
      <c r="Q113" s="1627">
        <v>56487</v>
      </c>
      <c r="R113" s="1627">
        <v>11192</v>
      </c>
      <c r="S113" s="1627">
        <v>5184</v>
      </c>
      <c r="T113" s="1627">
        <v>5990</v>
      </c>
      <c r="U113" s="1627">
        <v>4124</v>
      </c>
      <c r="V113" s="1627">
        <v>4454</v>
      </c>
      <c r="W113" s="1627">
        <v>11141</v>
      </c>
      <c r="X113" s="1627">
        <v>10687</v>
      </c>
      <c r="Y113" s="1627">
        <v>21150</v>
      </c>
      <c r="Z113" s="1627">
        <v>46940</v>
      </c>
      <c r="AA113" s="1627">
        <v>9919</v>
      </c>
      <c r="AB113" s="1627">
        <v>7888</v>
      </c>
      <c r="AC113" s="1627">
        <v>13978</v>
      </c>
      <c r="AD113" s="1627">
        <v>51994</v>
      </c>
      <c r="AE113" s="1651">
        <v>30433</v>
      </c>
      <c r="AF113" s="1627">
        <v>6906</v>
      </c>
      <c r="AG113" s="1627">
        <v>4961</v>
      </c>
      <c r="AH113" s="1627">
        <v>2879</v>
      </c>
      <c r="AI113" s="1627">
        <v>3203</v>
      </c>
      <c r="AJ113" s="1627">
        <v>10130</v>
      </c>
      <c r="AK113" s="1627">
        <v>16135</v>
      </c>
      <c r="AL113" s="1627">
        <v>7269</v>
      </c>
      <c r="AM113" s="1627">
        <v>3751</v>
      </c>
      <c r="AN113" s="1627">
        <v>5253</v>
      </c>
      <c r="AO113" s="1627">
        <v>7302</v>
      </c>
      <c r="AP113" s="1627">
        <v>3549</v>
      </c>
      <c r="AQ113" s="1627">
        <v>29486</v>
      </c>
      <c r="AR113" s="1627">
        <v>4213</v>
      </c>
      <c r="AS113" s="1627">
        <v>6972</v>
      </c>
      <c r="AT113" s="1627">
        <v>9450</v>
      </c>
      <c r="AU113" s="1627">
        <v>6311</v>
      </c>
      <c r="AV113" s="1627">
        <v>6250</v>
      </c>
      <c r="AW113" s="1627">
        <v>8732</v>
      </c>
      <c r="AX113" s="1627">
        <v>8620</v>
      </c>
      <c r="AY113" s="1627"/>
      <c r="AZ113" s="1627"/>
      <c r="BA113" s="1626"/>
      <c r="BB113" s="1620" t="s">
        <v>643</v>
      </c>
      <c r="BC113" s="1620">
        <v>2007</v>
      </c>
      <c r="BD113" s="1627">
        <v>254832</v>
      </c>
      <c r="BE113" s="1627">
        <v>12956</v>
      </c>
      <c r="BF113" s="1627">
        <v>3014</v>
      </c>
      <c r="BG113" s="1627">
        <v>2308</v>
      </c>
      <c r="BH113" s="1627">
        <v>4665</v>
      </c>
      <c r="BI113" s="1627">
        <v>1894</v>
      </c>
      <c r="BJ113" s="1627">
        <v>1988</v>
      </c>
      <c r="BK113" s="1627">
        <v>4159</v>
      </c>
      <c r="BL113" s="1627">
        <v>5824</v>
      </c>
      <c r="BM113" s="1627">
        <v>4041</v>
      </c>
      <c r="BN113" s="1627">
        <v>3914</v>
      </c>
      <c r="BO113" s="1627">
        <v>14201</v>
      </c>
      <c r="BP113" s="1627">
        <v>12352</v>
      </c>
      <c r="BQ113" s="1627">
        <v>26627</v>
      </c>
      <c r="BR113" s="1627">
        <v>18265</v>
      </c>
      <c r="BS113" s="1627">
        <v>3506</v>
      </c>
      <c r="BT113" s="1627">
        <v>1674</v>
      </c>
      <c r="BU113" s="1627">
        <v>1886</v>
      </c>
      <c r="BV113" s="1627">
        <v>1334</v>
      </c>
      <c r="BW113" s="1627">
        <v>1723</v>
      </c>
      <c r="BX113" s="1627">
        <v>3938</v>
      </c>
      <c r="BY113" s="1627">
        <v>3560</v>
      </c>
      <c r="BZ113" s="1627">
        <v>7208</v>
      </c>
      <c r="CA113" s="1627">
        <v>13772</v>
      </c>
      <c r="CB113" s="1627">
        <v>3377</v>
      </c>
      <c r="CC113" s="1627">
        <v>2495</v>
      </c>
      <c r="CD113" s="1627">
        <v>4962</v>
      </c>
      <c r="CE113" s="1628">
        <v>20328</v>
      </c>
      <c r="CF113" s="1651">
        <v>10821</v>
      </c>
      <c r="CG113" s="1625">
        <v>2580</v>
      </c>
      <c r="CH113" s="1627">
        <v>2229</v>
      </c>
      <c r="CI113" s="1627">
        <v>1172</v>
      </c>
      <c r="CJ113" s="1627">
        <v>1119</v>
      </c>
      <c r="CK113" s="1627">
        <v>3657</v>
      </c>
      <c r="CL113" s="1627">
        <v>5514</v>
      </c>
      <c r="CM113" s="1627">
        <v>2683</v>
      </c>
      <c r="CN113" s="1627">
        <v>1530</v>
      </c>
      <c r="CO113" s="1627">
        <v>1987</v>
      </c>
      <c r="CP113" s="1627">
        <v>2898</v>
      </c>
      <c r="CQ113" s="1627">
        <v>1663</v>
      </c>
      <c r="CR113" s="1627">
        <v>11115</v>
      </c>
      <c r="CS113" s="1627">
        <v>1542</v>
      </c>
      <c r="CT113" s="1627">
        <v>2734</v>
      </c>
      <c r="CU113" s="1627">
        <v>3570</v>
      </c>
      <c r="CV113" s="1627">
        <v>2412</v>
      </c>
      <c r="CW113" s="1627">
        <v>2601</v>
      </c>
      <c r="CX113" s="1627">
        <v>3336</v>
      </c>
      <c r="CY113" s="1627">
        <v>3698</v>
      </c>
      <c r="CZ113" s="1627"/>
      <c r="DA113" s="1627"/>
    </row>
    <row r="114" spans="1:106">
      <c r="A114" s="1620" t="s">
        <v>644</v>
      </c>
      <c r="B114" s="1620">
        <v>2008</v>
      </c>
      <c r="C114" s="1627">
        <v>726106</v>
      </c>
      <c r="D114" s="1627">
        <v>29115</v>
      </c>
      <c r="E114" s="1627">
        <v>6401</v>
      </c>
      <c r="F114" s="1627">
        <v>6018</v>
      </c>
      <c r="G114" s="1627">
        <v>12763</v>
      </c>
      <c r="H114" s="1627">
        <v>4555</v>
      </c>
      <c r="I114" s="1627">
        <v>5411</v>
      </c>
      <c r="J114" s="1627">
        <v>10252</v>
      </c>
      <c r="K114" s="1627">
        <v>15866</v>
      </c>
      <c r="L114" s="1627">
        <v>11198</v>
      </c>
      <c r="M114" s="1627">
        <v>10397</v>
      </c>
      <c r="N114" s="1627">
        <v>40604</v>
      </c>
      <c r="O114" s="1627">
        <v>36158</v>
      </c>
      <c r="P114" s="1627">
        <v>91196</v>
      </c>
      <c r="Q114" s="1627">
        <v>56822</v>
      </c>
      <c r="R114" s="1627">
        <v>11373</v>
      </c>
      <c r="S114" s="1627">
        <v>5275</v>
      </c>
      <c r="T114" s="1627">
        <v>6141</v>
      </c>
      <c r="U114" s="1627">
        <v>4124</v>
      </c>
      <c r="V114" s="1627">
        <v>4392</v>
      </c>
      <c r="W114" s="1627">
        <v>11022</v>
      </c>
      <c r="X114" s="1627">
        <v>10919</v>
      </c>
      <c r="Y114" s="1627">
        <v>21193</v>
      </c>
      <c r="Z114" s="1627">
        <v>47119</v>
      </c>
      <c r="AA114" s="1627">
        <v>9937</v>
      </c>
      <c r="AB114" s="1627">
        <v>8080</v>
      </c>
      <c r="AC114" s="1627">
        <v>14239</v>
      </c>
      <c r="AD114" s="1627">
        <v>52998</v>
      </c>
      <c r="AE114" s="1651">
        <v>30486</v>
      </c>
      <c r="AF114" s="1627">
        <v>6645</v>
      </c>
      <c r="AG114" s="1627">
        <v>4902</v>
      </c>
      <c r="AH114" s="1627">
        <v>2883</v>
      </c>
      <c r="AI114" s="1627">
        <v>3103</v>
      </c>
      <c r="AJ114" s="1627">
        <v>10327</v>
      </c>
      <c r="AK114" s="1627">
        <v>16365</v>
      </c>
      <c r="AL114" s="1627">
        <v>7163</v>
      </c>
      <c r="AM114" s="1627">
        <v>3776</v>
      </c>
      <c r="AN114" s="1627">
        <v>5239</v>
      </c>
      <c r="AO114" s="1627">
        <v>7175</v>
      </c>
      <c r="AP114" s="1627">
        <v>3566</v>
      </c>
      <c r="AQ114" s="1627">
        <v>30017</v>
      </c>
      <c r="AR114" s="1627">
        <v>4210</v>
      </c>
      <c r="AS114" s="1627">
        <v>6981</v>
      </c>
      <c r="AT114" s="1627">
        <v>9573</v>
      </c>
      <c r="AU114" s="1627">
        <v>6197</v>
      </c>
      <c r="AV114" s="1627">
        <v>6239</v>
      </c>
      <c r="AW114" s="1627">
        <v>8793</v>
      </c>
      <c r="AX114" s="1627">
        <v>8898</v>
      </c>
      <c r="AY114" s="1627"/>
      <c r="AZ114" s="1627"/>
      <c r="BA114" s="1626"/>
      <c r="BB114" s="1620" t="s">
        <v>644</v>
      </c>
      <c r="BC114" s="1620">
        <v>2008</v>
      </c>
      <c r="BD114" s="1627">
        <v>251136</v>
      </c>
      <c r="BE114" s="1627">
        <v>12677</v>
      </c>
      <c r="BF114" s="1627">
        <v>2828</v>
      </c>
      <c r="BG114" s="1627">
        <v>2323</v>
      </c>
      <c r="BH114" s="1627">
        <v>4554</v>
      </c>
      <c r="BI114" s="1627">
        <v>1823</v>
      </c>
      <c r="BJ114" s="1627">
        <v>2009</v>
      </c>
      <c r="BK114" s="1627">
        <v>3991</v>
      </c>
      <c r="BL114" s="1627">
        <v>5853</v>
      </c>
      <c r="BM114" s="1627">
        <v>3963</v>
      </c>
      <c r="BN114" s="1627">
        <v>3831</v>
      </c>
      <c r="BO114" s="1627">
        <v>14112</v>
      </c>
      <c r="BP114" s="1627">
        <v>12187</v>
      </c>
      <c r="BQ114" s="1627">
        <v>26300</v>
      </c>
      <c r="BR114" s="1627">
        <v>18227</v>
      </c>
      <c r="BS114" s="1627">
        <v>3513</v>
      </c>
      <c r="BT114" s="1627">
        <v>1679</v>
      </c>
      <c r="BU114" s="1627">
        <v>1900</v>
      </c>
      <c r="BV114" s="1627">
        <v>1298</v>
      </c>
      <c r="BW114" s="1627">
        <v>1742</v>
      </c>
      <c r="BX114" s="1627">
        <v>3762</v>
      </c>
      <c r="BY114" s="1627">
        <v>3413</v>
      </c>
      <c r="BZ114" s="1627">
        <v>6959</v>
      </c>
      <c r="CA114" s="1627">
        <v>13527</v>
      </c>
      <c r="CB114" s="1627">
        <v>3402</v>
      </c>
      <c r="CC114" s="1627">
        <v>2427</v>
      </c>
      <c r="CD114" s="1627">
        <v>4877</v>
      </c>
      <c r="CE114" s="1628">
        <v>20490</v>
      </c>
      <c r="CF114" s="1651">
        <v>10658</v>
      </c>
      <c r="CG114" s="1625">
        <v>2542</v>
      </c>
      <c r="CH114" s="1627">
        <v>2174</v>
      </c>
      <c r="CI114" s="1627">
        <v>1073</v>
      </c>
      <c r="CJ114" s="1627">
        <v>1117</v>
      </c>
      <c r="CK114" s="1627">
        <v>3624</v>
      </c>
      <c r="CL114" s="1627">
        <v>5332</v>
      </c>
      <c r="CM114" s="1627">
        <v>2606</v>
      </c>
      <c r="CN114" s="1627">
        <v>1447</v>
      </c>
      <c r="CO114" s="1627">
        <v>1929</v>
      </c>
      <c r="CP114" s="1627">
        <v>2816</v>
      </c>
      <c r="CQ114" s="1627">
        <v>1676</v>
      </c>
      <c r="CR114" s="1627">
        <v>11037</v>
      </c>
      <c r="CS114" s="1627">
        <v>1468</v>
      </c>
      <c r="CT114" s="1627">
        <v>2528</v>
      </c>
      <c r="CU114" s="1627">
        <v>3493</v>
      </c>
      <c r="CV114" s="1627">
        <v>2318</v>
      </c>
      <c r="CW114" s="1627">
        <v>2619</v>
      </c>
      <c r="CX114" s="1627">
        <v>3447</v>
      </c>
      <c r="CY114" s="1627">
        <v>3565</v>
      </c>
      <c r="CZ114" s="1627"/>
      <c r="DA114" s="1627"/>
    </row>
    <row r="115" spans="1:106">
      <c r="A115" s="1620" t="s">
        <v>645</v>
      </c>
      <c r="B115" s="1620">
        <v>2009</v>
      </c>
      <c r="C115" s="1627">
        <v>707734</v>
      </c>
      <c r="D115" s="1627">
        <v>28271</v>
      </c>
      <c r="E115" s="1627">
        <v>6067</v>
      </c>
      <c r="F115" s="1627">
        <v>5900</v>
      </c>
      <c r="G115" s="1627">
        <v>12217</v>
      </c>
      <c r="H115" s="1627">
        <v>4364</v>
      </c>
      <c r="I115" s="1627">
        <v>5258</v>
      </c>
      <c r="J115" s="1627">
        <v>9764</v>
      </c>
      <c r="K115" s="1627">
        <v>15286</v>
      </c>
      <c r="L115" s="1627">
        <v>10687</v>
      </c>
      <c r="M115" s="1627">
        <v>10054</v>
      </c>
      <c r="N115" s="1627">
        <v>39399</v>
      </c>
      <c r="O115" s="1627">
        <v>35669</v>
      </c>
      <c r="P115" s="1627">
        <v>91028</v>
      </c>
      <c r="Q115" s="1627">
        <v>54983</v>
      </c>
      <c r="R115" s="1627">
        <v>10838</v>
      </c>
      <c r="S115" s="1627">
        <v>5024</v>
      </c>
      <c r="T115" s="1627">
        <v>5887</v>
      </c>
      <c r="U115" s="1627">
        <v>4017</v>
      </c>
      <c r="V115" s="1627">
        <v>4226</v>
      </c>
      <c r="W115" s="1627">
        <v>10744</v>
      </c>
      <c r="X115" s="1627">
        <v>10364</v>
      </c>
      <c r="Y115" s="1627">
        <v>20716</v>
      </c>
      <c r="Z115" s="1627">
        <v>45790</v>
      </c>
      <c r="AA115" s="1627">
        <v>9720</v>
      </c>
      <c r="AB115" s="1627">
        <v>7771</v>
      </c>
      <c r="AC115" s="1627">
        <v>13640</v>
      </c>
      <c r="AD115" s="1627">
        <v>51689</v>
      </c>
      <c r="AE115" s="1651">
        <v>29980</v>
      </c>
      <c r="AF115" s="1627">
        <v>6584</v>
      </c>
      <c r="AG115" s="1627">
        <v>4708</v>
      </c>
      <c r="AH115" s="1627">
        <v>2758</v>
      </c>
      <c r="AI115" s="1627">
        <v>3220</v>
      </c>
      <c r="AJ115" s="1627">
        <v>10072</v>
      </c>
      <c r="AK115" s="1627">
        <v>15913</v>
      </c>
      <c r="AL115" s="1627">
        <v>7008</v>
      </c>
      <c r="AM115" s="1627">
        <v>3691</v>
      </c>
      <c r="AN115" s="1627">
        <v>5140</v>
      </c>
      <c r="AO115" s="1627">
        <v>6946</v>
      </c>
      <c r="AP115" s="1627">
        <v>3306</v>
      </c>
      <c r="AQ115" s="1627">
        <v>29419</v>
      </c>
      <c r="AR115" s="1627">
        <v>4139</v>
      </c>
      <c r="AS115" s="1627">
        <v>6854</v>
      </c>
      <c r="AT115" s="1627">
        <v>9100</v>
      </c>
      <c r="AU115" s="1627">
        <v>6136</v>
      </c>
      <c r="AV115" s="1627">
        <v>5923</v>
      </c>
      <c r="AW115" s="1627">
        <v>8475</v>
      </c>
      <c r="AX115" s="1627">
        <v>8989</v>
      </c>
      <c r="AY115" s="1627"/>
      <c r="AZ115" s="1627"/>
      <c r="BA115" s="1626"/>
      <c r="BB115" s="1620" t="s">
        <v>645</v>
      </c>
      <c r="BC115" s="1620">
        <v>2009</v>
      </c>
      <c r="BD115" s="1627">
        <v>253353</v>
      </c>
      <c r="BE115" s="1627">
        <v>12294</v>
      </c>
      <c r="BF115" s="1627">
        <v>2768</v>
      </c>
      <c r="BG115" s="1627">
        <v>2429</v>
      </c>
      <c r="BH115" s="1627">
        <v>4522</v>
      </c>
      <c r="BI115" s="1627">
        <v>1708</v>
      </c>
      <c r="BJ115" s="1627">
        <v>1947</v>
      </c>
      <c r="BK115" s="1627">
        <v>3993</v>
      </c>
      <c r="BL115" s="1627">
        <v>5627</v>
      </c>
      <c r="BM115" s="1627">
        <v>3888</v>
      </c>
      <c r="BN115" s="1627">
        <v>3837</v>
      </c>
      <c r="BO115" s="1627">
        <v>14584</v>
      </c>
      <c r="BP115" s="1627">
        <v>12494</v>
      </c>
      <c r="BQ115" s="1627">
        <v>26803</v>
      </c>
      <c r="BR115" s="1627">
        <v>17763</v>
      </c>
      <c r="BS115" s="1627">
        <v>3365</v>
      </c>
      <c r="BT115" s="1627">
        <v>1699</v>
      </c>
      <c r="BU115" s="1627">
        <v>1863</v>
      </c>
      <c r="BV115" s="1627">
        <v>1327</v>
      </c>
      <c r="BW115" s="1627">
        <v>1658</v>
      </c>
      <c r="BX115" s="1627">
        <v>3878</v>
      </c>
      <c r="BY115" s="1627">
        <v>3534</v>
      </c>
      <c r="BZ115" s="1627">
        <v>7352</v>
      </c>
      <c r="CA115" s="1627">
        <v>14513</v>
      </c>
      <c r="CB115" s="1627">
        <v>3438</v>
      </c>
      <c r="CC115" s="1627">
        <v>2470</v>
      </c>
      <c r="CD115" s="1627">
        <v>5054</v>
      </c>
      <c r="CE115" s="1628">
        <v>20737</v>
      </c>
      <c r="CF115" s="1651">
        <v>10808</v>
      </c>
      <c r="CG115" s="1625">
        <v>2612</v>
      </c>
      <c r="CH115" s="1627">
        <v>2028</v>
      </c>
      <c r="CI115" s="1627">
        <v>1150</v>
      </c>
      <c r="CJ115" s="1627">
        <v>1127</v>
      </c>
      <c r="CK115" s="1627">
        <v>3597</v>
      </c>
      <c r="CL115" s="1627">
        <v>5503</v>
      </c>
      <c r="CM115" s="1627">
        <v>2697</v>
      </c>
      <c r="CN115" s="1627">
        <v>1518</v>
      </c>
      <c r="CO115" s="1627">
        <v>1963</v>
      </c>
      <c r="CP115" s="1627">
        <v>2817</v>
      </c>
      <c r="CQ115" s="1627">
        <v>1596</v>
      </c>
      <c r="CR115" s="1627">
        <v>11121</v>
      </c>
      <c r="CS115" s="1627">
        <v>1489</v>
      </c>
      <c r="CT115" s="1627">
        <v>2564</v>
      </c>
      <c r="CU115" s="1627">
        <v>3450</v>
      </c>
      <c r="CV115" s="1627">
        <v>2378</v>
      </c>
      <c r="CW115" s="1627">
        <v>2485</v>
      </c>
      <c r="CX115" s="1627">
        <v>3326</v>
      </c>
      <c r="CY115" s="1627">
        <v>3579</v>
      </c>
      <c r="CZ115" s="1627"/>
      <c r="DA115" s="1627"/>
    </row>
    <row r="116" spans="1:106">
      <c r="A116" s="1620" t="s">
        <v>409</v>
      </c>
      <c r="B116" s="1620">
        <v>2010</v>
      </c>
      <c r="C116" s="1627">
        <v>700214</v>
      </c>
      <c r="D116" s="1627">
        <v>28389</v>
      </c>
      <c r="E116" s="1627">
        <v>5924</v>
      </c>
      <c r="F116" s="1627">
        <v>5724</v>
      </c>
      <c r="G116" s="1627">
        <v>11972</v>
      </c>
      <c r="H116" s="1627">
        <v>4281</v>
      </c>
      <c r="I116" s="1627">
        <v>5159</v>
      </c>
      <c r="J116" s="1627">
        <v>9582</v>
      </c>
      <c r="K116" s="1627">
        <v>15044</v>
      </c>
      <c r="L116" s="1627">
        <v>10616</v>
      </c>
      <c r="M116" s="1627">
        <v>9679</v>
      </c>
      <c r="N116" s="1627">
        <v>39160</v>
      </c>
      <c r="O116" s="1627">
        <v>34785</v>
      </c>
      <c r="P116" s="1627">
        <v>91196</v>
      </c>
      <c r="Q116" s="1627">
        <v>54203</v>
      </c>
      <c r="R116" s="1627">
        <v>11018</v>
      </c>
      <c r="S116" s="1627">
        <v>4928</v>
      </c>
      <c r="T116" s="1627">
        <v>5829</v>
      </c>
      <c r="U116" s="1627">
        <v>3705</v>
      </c>
      <c r="V116" s="1627">
        <v>4221</v>
      </c>
      <c r="W116" s="1627">
        <v>10318</v>
      </c>
      <c r="X116" s="1627">
        <v>10087</v>
      </c>
      <c r="Y116" s="1627">
        <v>20323</v>
      </c>
      <c r="Z116" s="1627">
        <v>45039</v>
      </c>
      <c r="AA116" s="1627">
        <v>9396</v>
      </c>
      <c r="AB116" s="1627">
        <v>7691</v>
      </c>
      <c r="AC116" s="1627">
        <v>13664</v>
      </c>
      <c r="AD116" s="1627">
        <v>51242</v>
      </c>
      <c r="AE116" s="1651">
        <v>29752</v>
      </c>
      <c r="AF116" s="1627">
        <v>6595</v>
      </c>
      <c r="AG116" s="1627">
        <v>4771</v>
      </c>
      <c r="AH116" s="1627">
        <v>2834</v>
      </c>
      <c r="AI116" s="1627">
        <v>3283</v>
      </c>
      <c r="AJ116" s="1627">
        <v>9894</v>
      </c>
      <c r="AK116" s="1627">
        <v>15402</v>
      </c>
      <c r="AL116" s="1627">
        <v>6966</v>
      </c>
      <c r="AM116" s="1627">
        <v>3573</v>
      </c>
      <c r="AN116" s="1627">
        <v>4975</v>
      </c>
      <c r="AO116" s="1627">
        <v>6922</v>
      </c>
      <c r="AP116" s="1627">
        <v>3328</v>
      </c>
      <c r="AQ116" s="1627">
        <v>29247</v>
      </c>
      <c r="AR116" s="1627">
        <v>4210</v>
      </c>
      <c r="AS116" s="1627">
        <v>6647</v>
      </c>
      <c r="AT116" s="1627">
        <v>9098</v>
      </c>
      <c r="AU116" s="1627">
        <v>6076</v>
      </c>
      <c r="AV116" s="1627">
        <v>5892</v>
      </c>
      <c r="AW116" s="1627">
        <v>8682</v>
      </c>
      <c r="AX116" s="1627">
        <v>8892</v>
      </c>
      <c r="AY116" s="1627"/>
      <c r="AZ116" s="1627"/>
      <c r="BA116" s="1626"/>
      <c r="BB116" s="1620" t="s">
        <v>409</v>
      </c>
      <c r="BC116" s="1620">
        <v>2010</v>
      </c>
      <c r="BD116" s="1627">
        <v>251378</v>
      </c>
      <c r="BE116" s="1627">
        <v>12596</v>
      </c>
      <c r="BF116" s="1627">
        <v>2679</v>
      </c>
      <c r="BG116" s="1627">
        <v>2327</v>
      </c>
      <c r="BH116" s="1627">
        <v>4667</v>
      </c>
      <c r="BI116" s="1627">
        <v>1795</v>
      </c>
      <c r="BJ116" s="1627">
        <v>1887</v>
      </c>
      <c r="BK116" s="1627">
        <v>3965</v>
      </c>
      <c r="BL116" s="1627">
        <v>5693</v>
      </c>
      <c r="BM116" s="1627">
        <v>3898</v>
      </c>
      <c r="BN116" s="1627">
        <v>3865</v>
      </c>
      <c r="BO116" s="1627">
        <v>14325</v>
      </c>
      <c r="BP116" s="1627">
        <v>12391</v>
      </c>
      <c r="BQ116" s="1627">
        <v>26335</v>
      </c>
      <c r="BR116" s="1627">
        <v>17830</v>
      </c>
      <c r="BS116" s="1627">
        <v>3438</v>
      </c>
      <c r="BT116" s="1627">
        <v>1569</v>
      </c>
      <c r="BU116" s="1627">
        <v>1817</v>
      </c>
      <c r="BV116" s="1627">
        <v>1233</v>
      </c>
      <c r="BW116" s="1627">
        <v>1693</v>
      </c>
      <c r="BX116" s="1627">
        <v>3636</v>
      </c>
      <c r="BY116" s="1627">
        <v>3395</v>
      </c>
      <c r="BZ116" s="1627">
        <v>7241</v>
      </c>
      <c r="CA116" s="1627">
        <v>14253</v>
      </c>
      <c r="CB116" s="1627">
        <v>3461</v>
      </c>
      <c r="CC116" s="1627">
        <v>2466</v>
      </c>
      <c r="CD116" s="1627">
        <v>4964</v>
      </c>
      <c r="CE116" s="1628">
        <v>20752</v>
      </c>
      <c r="CF116" s="1651">
        <v>10738</v>
      </c>
      <c r="CG116" s="1625">
        <v>2602</v>
      </c>
      <c r="CH116" s="1627">
        <v>2077</v>
      </c>
      <c r="CI116" s="1627">
        <v>1141</v>
      </c>
      <c r="CJ116" s="1627">
        <v>1110</v>
      </c>
      <c r="CK116" s="1627">
        <v>3626</v>
      </c>
      <c r="CL116" s="1627">
        <v>5472</v>
      </c>
      <c r="CM116" s="1627">
        <v>2531</v>
      </c>
      <c r="CN116" s="1627">
        <v>1445</v>
      </c>
      <c r="CO116" s="1627">
        <v>1928</v>
      </c>
      <c r="CP116" s="1627">
        <v>2811</v>
      </c>
      <c r="CQ116" s="1627">
        <v>1463</v>
      </c>
      <c r="CR116" s="1627">
        <v>10952</v>
      </c>
      <c r="CS116" s="1627">
        <v>1536</v>
      </c>
      <c r="CT116" s="1627">
        <v>2515</v>
      </c>
      <c r="CU116" s="1627">
        <v>3623</v>
      </c>
      <c r="CV116" s="1627">
        <v>2314</v>
      </c>
      <c r="CW116" s="1627">
        <v>2415</v>
      </c>
      <c r="CX116" s="1627">
        <v>3328</v>
      </c>
      <c r="CY116" s="1627">
        <v>3580</v>
      </c>
      <c r="CZ116" s="1627"/>
      <c r="DA116" s="1627"/>
    </row>
    <row r="117" spans="1:106">
      <c r="A117" s="1620" t="s">
        <v>1710</v>
      </c>
      <c r="B117" s="1620">
        <v>2011</v>
      </c>
      <c r="C117" s="1627">
        <v>661895</v>
      </c>
      <c r="D117" s="1627">
        <v>26518</v>
      </c>
      <c r="E117" s="1627">
        <v>5583</v>
      </c>
      <c r="F117" s="1627">
        <v>5344</v>
      </c>
      <c r="G117" s="1627">
        <v>11409</v>
      </c>
      <c r="H117" s="1627">
        <v>4058</v>
      </c>
      <c r="I117" s="1627">
        <v>4739</v>
      </c>
      <c r="J117" s="1627">
        <v>8796</v>
      </c>
      <c r="K117" s="1627">
        <v>14381</v>
      </c>
      <c r="L117" s="1627">
        <v>10069</v>
      </c>
      <c r="M117" s="1627">
        <v>9147</v>
      </c>
      <c r="N117" s="1627">
        <v>36227</v>
      </c>
      <c r="O117" s="1627">
        <v>32186</v>
      </c>
      <c r="P117" s="1627">
        <v>86888</v>
      </c>
      <c r="Q117" s="1627">
        <v>50806</v>
      </c>
      <c r="R117" s="1627">
        <v>10278</v>
      </c>
      <c r="S117" s="1627">
        <v>4628</v>
      </c>
      <c r="T117" s="1627">
        <v>5467</v>
      </c>
      <c r="U117" s="1627">
        <v>3727</v>
      </c>
      <c r="V117" s="1627">
        <v>3922</v>
      </c>
      <c r="W117" s="1627">
        <v>9985</v>
      </c>
      <c r="X117" s="1627">
        <v>9647</v>
      </c>
      <c r="Y117" s="1627">
        <v>19093</v>
      </c>
      <c r="Z117" s="1627">
        <v>42425</v>
      </c>
      <c r="AA117" s="1627">
        <v>8947</v>
      </c>
      <c r="AB117" s="1627">
        <v>7567</v>
      </c>
      <c r="AC117" s="1627">
        <v>12900</v>
      </c>
      <c r="AD117" s="1627">
        <v>48581</v>
      </c>
      <c r="AE117" s="1651">
        <v>28283</v>
      </c>
      <c r="AF117" s="1627">
        <v>6260</v>
      </c>
      <c r="AG117" s="1627">
        <v>4601</v>
      </c>
      <c r="AH117" s="1627">
        <v>2697</v>
      </c>
      <c r="AI117" s="1627">
        <v>3058</v>
      </c>
      <c r="AJ117" s="1627">
        <v>9665</v>
      </c>
      <c r="AK117" s="1627">
        <v>14849</v>
      </c>
      <c r="AL117" s="1627">
        <v>6549</v>
      </c>
      <c r="AM117" s="1627">
        <v>3380</v>
      </c>
      <c r="AN117" s="1627">
        <v>4896</v>
      </c>
      <c r="AO117" s="1627">
        <v>6445</v>
      </c>
      <c r="AP117" s="1627">
        <v>3099</v>
      </c>
      <c r="AQ117" s="1627">
        <v>28008</v>
      </c>
      <c r="AR117" s="1627">
        <v>4015</v>
      </c>
      <c r="AS117" s="1627">
        <v>6337</v>
      </c>
      <c r="AT117" s="1627">
        <v>8730</v>
      </c>
      <c r="AU117" s="1627">
        <v>5667</v>
      </c>
      <c r="AV117" s="1627">
        <v>5512</v>
      </c>
      <c r="AW117" s="1627">
        <v>8125</v>
      </c>
      <c r="AX117" s="1627">
        <v>8401</v>
      </c>
      <c r="AY117" s="1627"/>
      <c r="AZ117" s="1627"/>
      <c r="BA117" s="1626"/>
      <c r="BB117" s="1620" t="s">
        <v>1710</v>
      </c>
      <c r="BC117" s="1620">
        <v>2011</v>
      </c>
      <c r="BD117" s="1627">
        <v>235719</v>
      </c>
      <c r="BE117" s="1627">
        <v>11847</v>
      </c>
      <c r="BF117" s="1627">
        <v>2377</v>
      </c>
      <c r="BG117" s="1627">
        <v>2038</v>
      </c>
      <c r="BH117" s="1627">
        <v>3826</v>
      </c>
      <c r="BI117" s="1627">
        <v>1555</v>
      </c>
      <c r="BJ117" s="1627">
        <v>1703</v>
      </c>
      <c r="BK117" s="1627">
        <v>3341</v>
      </c>
      <c r="BL117" s="1627">
        <v>5079</v>
      </c>
      <c r="BM117" s="1627">
        <v>3654</v>
      </c>
      <c r="BN117" s="1627">
        <v>3530</v>
      </c>
      <c r="BO117" s="1627">
        <v>13547</v>
      </c>
      <c r="BP117" s="1627">
        <v>11591</v>
      </c>
      <c r="BQ117" s="1627">
        <v>24927</v>
      </c>
      <c r="BR117" s="1627">
        <v>16792</v>
      </c>
      <c r="BS117" s="1627">
        <v>3253</v>
      </c>
      <c r="BT117" s="1627">
        <v>1432</v>
      </c>
      <c r="BU117" s="1627">
        <v>1711</v>
      </c>
      <c r="BV117" s="1627">
        <v>1171</v>
      </c>
      <c r="BW117" s="1627">
        <v>1511</v>
      </c>
      <c r="BX117" s="1627">
        <v>3443</v>
      </c>
      <c r="BY117" s="1627">
        <v>3385</v>
      </c>
      <c r="BZ117" s="1627">
        <v>6804</v>
      </c>
      <c r="CA117" s="1627">
        <v>13451</v>
      </c>
      <c r="CB117" s="1627">
        <v>3264</v>
      </c>
      <c r="CC117" s="1627">
        <v>2341</v>
      </c>
      <c r="CD117" s="1627">
        <v>4713</v>
      </c>
      <c r="CE117" s="1628">
        <v>19407</v>
      </c>
      <c r="CF117" s="1651">
        <v>10308</v>
      </c>
      <c r="CG117" s="1625">
        <v>2423</v>
      </c>
      <c r="CH117" s="1627">
        <v>1890</v>
      </c>
      <c r="CI117" s="1627">
        <v>1041</v>
      </c>
      <c r="CJ117" s="1627">
        <v>1043</v>
      </c>
      <c r="CK117" s="1627">
        <v>3493</v>
      </c>
      <c r="CL117" s="1627">
        <v>5133</v>
      </c>
      <c r="CM117" s="1627">
        <v>2414</v>
      </c>
      <c r="CN117" s="1627">
        <v>1367</v>
      </c>
      <c r="CO117" s="1627">
        <v>1765</v>
      </c>
      <c r="CP117" s="1627">
        <v>2666</v>
      </c>
      <c r="CQ117" s="1627">
        <v>1406</v>
      </c>
      <c r="CR117" s="1627">
        <v>10653</v>
      </c>
      <c r="CS117" s="1627">
        <v>1516</v>
      </c>
      <c r="CT117" s="1627">
        <v>2435</v>
      </c>
      <c r="CU117" s="1627">
        <v>3291</v>
      </c>
      <c r="CV117" s="1627">
        <v>2110</v>
      </c>
      <c r="CW117" s="1627">
        <v>2354</v>
      </c>
      <c r="CX117" s="1627">
        <v>3148</v>
      </c>
      <c r="CY117" s="1627">
        <v>3570</v>
      </c>
      <c r="CZ117" s="1627"/>
      <c r="DA117" s="1627"/>
    </row>
    <row r="118" spans="1:106">
      <c r="A118" s="1620" t="s">
        <v>411</v>
      </c>
      <c r="B118" s="1620">
        <v>2012</v>
      </c>
      <c r="C118" s="1627">
        <v>668869</v>
      </c>
      <c r="D118" s="1627">
        <v>26538</v>
      </c>
      <c r="E118" s="1627">
        <v>5846</v>
      </c>
      <c r="F118" s="1627">
        <v>5629</v>
      </c>
      <c r="G118" s="1627">
        <v>12315</v>
      </c>
      <c r="H118" s="1627">
        <v>4020</v>
      </c>
      <c r="I118" s="1627">
        <v>4881</v>
      </c>
      <c r="J118" s="1627">
        <v>9285</v>
      </c>
      <c r="K118" s="1627">
        <v>14477</v>
      </c>
      <c r="L118" s="1627">
        <v>10225</v>
      </c>
      <c r="M118" s="1627">
        <v>9246</v>
      </c>
      <c r="N118" s="1627">
        <v>36776</v>
      </c>
      <c r="O118" s="1627">
        <v>32150</v>
      </c>
      <c r="P118" s="1627">
        <v>89301</v>
      </c>
      <c r="Q118" s="1627">
        <v>51530</v>
      </c>
      <c r="R118" s="1627">
        <v>10219</v>
      </c>
      <c r="S118" s="1627">
        <v>4871</v>
      </c>
      <c r="T118" s="1627">
        <v>5708</v>
      </c>
      <c r="U118" s="1627">
        <v>3634</v>
      </c>
      <c r="V118" s="1627">
        <v>3923</v>
      </c>
      <c r="W118" s="1627">
        <v>9948</v>
      </c>
      <c r="X118" s="1627">
        <v>9521</v>
      </c>
      <c r="Y118" s="1627">
        <v>19323</v>
      </c>
      <c r="Z118" s="1627">
        <v>42704</v>
      </c>
      <c r="AA118" s="1627">
        <v>9006</v>
      </c>
      <c r="AB118" s="1627">
        <v>7389</v>
      </c>
      <c r="AC118" s="1627">
        <v>13189</v>
      </c>
      <c r="AD118" s="1627">
        <v>48114</v>
      </c>
      <c r="AE118" s="1651">
        <v>28236</v>
      </c>
      <c r="AF118" s="1627">
        <v>6223</v>
      </c>
      <c r="AG118" s="1627">
        <v>4664</v>
      </c>
      <c r="AH118" s="1627">
        <v>2759</v>
      </c>
      <c r="AI118" s="1627">
        <v>3114</v>
      </c>
      <c r="AJ118" s="1627">
        <v>9570</v>
      </c>
      <c r="AK118" s="1627">
        <v>14668</v>
      </c>
      <c r="AL118" s="1627">
        <v>6547</v>
      </c>
      <c r="AM118" s="1627">
        <v>3370</v>
      </c>
      <c r="AN118" s="1627">
        <v>4789</v>
      </c>
      <c r="AO118" s="1627">
        <v>6386</v>
      </c>
      <c r="AP118" s="1627">
        <v>3257</v>
      </c>
      <c r="AQ118" s="1627">
        <v>27974</v>
      </c>
      <c r="AR118" s="1627">
        <v>4003</v>
      </c>
      <c r="AS118" s="1627">
        <v>6335</v>
      </c>
      <c r="AT118" s="1627">
        <v>8965</v>
      </c>
      <c r="AU118" s="1627">
        <v>5652</v>
      </c>
      <c r="AV118" s="1627">
        <v>5667</v>
      </c>
      <c r="AW118" s="1627">
        <v>8080</v>
      </c>
      <c r="AX118" s="1627">
        <v>8842</v>
      </c>
      <c r="AY118" s="1627"/>
      <c r="AZ118" s="1627"/>
      <c r="BA118" s="1626"/>
      <c r="BB118" s="1620" t="s">
        <v>411</v>
      </c>
      <c r="BC118" s="1620">
        <v>2012</v>
      </c>
      <c r="BD118" s="1627">
        <v>235406</v>
      </c>
      <c r="BE118" s="1627">
        <v>11593</v>
      </c>
      <c r="BF118" s="1627">
        <v>2408</v>
      </c>
      <c r="BG118" s="1627">
        <v>1975</v>
      </c>
      <c r="BH118" s="1627">
        <v>3957</v>
      </c>
      <c r="BI118" s="1627">
        <v>1495</v>
      </c>
      <c r="BJ118" s="1627">
        <v>1687</v>
      </c>
      <c r="BK118" s="1627">
        <v>3210</v>
      </c>
      <c r="BL118" s="1627">
        <v>5261</v>
      </c>
      <c r="BM118" s="1627">
        <v>3688</v>
      </c>
      <c r="BN118" s="1627">
        <v>3520</v>
      </c>
      <c r="BO118" s="1627">
        <v>13434</v>
      </c>
      <c r="BP118" s="1627">
        <v>11521</v>
      </c>
      <c r="BQ118" s="1627">
        <v>25329</v>
      </c>
      <c r="BR118" s="1627">
        <v>16812</v>
      </c>
      <c r="BS118" s="1627">
        <v>3222</v>
      </c>
      <c r="BT118" s="1627">
        <v>1548</v>
      </c>
      <c r="BU118" s="1627">
        <v>1765</v>
      </c>
      <c r="BV118" s="1627">
        <v>1240</v>
      </c>
      <c r="BW118" s="1627">
        <v>1591</v>
      </c>
      <c r="BX118" s="1627">
        <v>3541</v>
      </c>
      <c r="BY118" s="1627">
        <v>3306</v>
      </c>
      <c r="BZ118" s="1627">
        <v>6878</v>
      </c>
      <c r="CA118" s="1627">
        <v>13494</v>
      </c>
      <c r="CB118" s="1627">
        <v>3237</v>
      </c>
      <c r="CC118" s="1627">
        <v>2346</v>
      </c>
      <c r="CD118" s="1627">
        <v>4646</v>
      </c>
      <c r="CE118" s="1628">
        <v>18761</v>
      </c>
      <c r="CF118" s="1651">
        <v>10264</v>
      </c>
      <c r="CG118" s="1625">
        <v>2390</v>
      </c>
      <c r="CH118" s="1627">
        <v>1959</v>
      </c>
      <c r="CI118" s="1627">
        <v>1065</v>
      </c>
      <c r="CJ118" s="1627">
        <v>1014</v>
      </c>
      <c r="CK118" s="1627">
        <v>3518</v>
      </c>
      <c r="CL118" s="1627">
        <v>5074</v>
      </c>
      <c r="CM118" s="1627">
        <v>2390</v>
      </c>
      <c r="CN118" s="1627">
        <v>1254</v>
      </c>
      <c r="CO118" s="1627">
        <v>1887</v>
      </c>
      <c r="CP118" s="1627">
        <v>2529</v>
      </c>
      <c r="CQ118" s="1627">
        <v>1403</v>
      </c>
      <c r="CR118" s="1627">
        <v>10541</v>
      </c>
      <c r="CS118" s="1627">
        <v>1471</v>
      </c>
      <c r="CT118" s="1627">
        <v>2450</v>
      </c>
      <c r="CU118" s="1627">
        <v>3377</v>
      </c>
      <c r="CV118" s="1627">
        <v>2187</v>
      </c>
      <c r="CW118" s="1627">
        <v>2421</v>
      </c>
      <c r="CX118" s="1627">
        <v>3113</v>
      </c>
      <c r="CY118" s="1627">
        <v>3634</v>
      </c>
      <c r="CZ118" s="1627"/>
      <c r="DA118" s="1627"/>
    </row>
    <row r="119" spans="1:106">
      <c r="A119" s="1620" t="s">
        <v>412</v>
      </c>
      <c r="B119" s="1620">
        <v>2013</v>
      </c>
      <c r="C119" s="1627">
        <v>660613</v>
      </c>
      <c r="D119" s="1627">
        <v>26330</v>
      </c>
      <c r="E119" s="1627">
        <v>5723</v>
      </c>
      <c r="F119" s="1627">
        <v>5398</v>
      </c>
      <c r="G119" s="1627">
        <v>11985</v>
      </c>
      <c r="H119" s="1627">
        <v>3865</v>
      </c>
      <c r="I119" s="1627">
        <v>4741</v>
      </c>
      <c r="J119" s="1627">
        <v>9069</v>
      </c>
      <c r="K119" s="1627">
        <v>14323</v>
      </c>
      <c r="L119" s="1627">
        <v>10152</v>
      </c>
      <c r="M119" s="1627">
        <v>9031</v>
      </c>
      <c r="N119" s="1627">
        <v>36279</v>
      </c>
      <c r="O119" s="1627">
        <v>31375</v>
      </c>
      <c r="P119" s="1627">
        <v>88067</v>
      </c>
      <c r="Q119" s="1627">
        <v>49769</v>
      </c>
      <c r="R119" s="1627">
        <v>9965</v>
      </c>
      <c r="S119" s="1627">
        <v>4739</v>
      </c>
      <c r="T119" s="1627">
        <v>5340</v>
      </c>
      <c r="U119" s="1627">
        <v>3744</v>
      </c>
      <c r="V119" s="1627">
        <v>3961</v>
      </c>
      <c r="W119" s="1627">
        <v>9933</v>
      </c>
      <c r="X119" s="1627">
        <v>9492</v>
      </c>
      <c r="Y119" s="1627">
        <v>18463</v>
      </c>
      <c r="Z119" s="1627">
        <v>42302</v>
      </c>
      <c r="AA119" s="1627">
        <v>8844</v>
      </c>
      <c r="AB119" s="1627">
        <v>7465</v>
      </c>
      <c r="AC119" s="1627">
        <v>12746</v>
      </c>
      <c r="AD119" s="1627">
        <v>48596</v>
      </c>
      <c r="AE119" s="1651">
        <v>27826</v>
      </c>
      <c r="AF119" s="1627">
        <v>6143</v>
      </c>
      <c r="AG119" s="1627">
        <v>4618</v>
      </c>
      <c r="AH119" s="1627">
        <v>2719</v>
      </c>
      <c r="AI119" s="1627">
        <v>2992</v>
      </c>
      <c r="AJ119" s="1627">
        <v>9651</v>
      </c>
      <c r="AK119" s="1627">
        <v>14495</v>
      </c>
      <c r="AL119" s="1627">
        <v>6511</v>
      </c>
      <c r="AM119" s="1627">
        <v>3426</v>
      </c>
      <c r="AN119" s="1627">
        <v>4828</v>
      </c>
      <c r="AO119" s="1627">
        <v>6416</v>
      </c>
      <c r="AP119" s="1627">
        <v>3257</v>
      </c>
      <c r="AQ119" s="1627">
        <v>28183</v>
      </c>
      <c r="AR119" s="1627">
        <v>3992</v>
      </c>
      <c r="AS119" s="1627">
        <v>6559</v>
      </c>
      <c r="AT119" s="1627">
        <v>8934</v>
      </c>
      <c r="AU119" s="1627">
        <v>5724</v>
      </c>
      <c r="AV119" s="1627">
        <v>5660</v>
      </c>
      <c r="AW119" s="1627">
        <v>8179</v>
      </c>
      <c r="AX119" s="1627">
        <v>8803</v>
      </c>
      <c r="AY119" s="1627" t="s">
        <v>1927</v>
      </c>
      <c r="AZ119" s="1627" t="s">
        <v>1927</v>
      </c>
      <c r="BA119" s="1626"/>
      <c r="BB119" s="1620" t="s">
        <v>412</v>
      </c>
      <c r="BC119" s="1620">
        <v>2013</v>
      </c>
      <c r="BD119" s="1627">
        <v>231383</v>
      </c>
      <c r="BE119" s="1627">
        <v>11285</v>
      </c>
      <c r="BF119" s="1627">
        <v>2335</v>
      </c>
      <c r="BG119" s="1627">
        <v>2003</v>
      </c>
      <c r="BH119" s="1627">
        <v>4162</v>
      </c>
      <c r="BI119" s="1627">
        <v>1485</v>
      </c>
      <c r="BJ119" s="1627">
        <v>1675</v>
      </c>
      <c r="BK119" s="1627">
        <v>3246</v>
      </c>
      <c r="BL119" s="1627">
        <v>5047</v>
      </c>
      <c r="BM119" s="1627">
        <v>3626</v>
      </c>
      <c r="BN119" s="1627">
        <v>3511</v>
      </c>
      <c r="BO119" s="1627">
        <v>13138</v>
      </c>
      <c r="BP119" s="1627">
        <v>11290</v>
      </c>
      <c r="BQ119" s="1627">
        <v>24855</v>
      </c>
      <c r="BR119" s="1627">
        <v>16587</v>
      </c>
      <c r="BS119" s="1627">
        <v>3276</v>
      </c>
      <c r="BT119" s="1627">
        <v>1562</v>
      </c>
      <c r="BU119" s="1627">
        <v>1812</v>
      </c>
      <c r="BV119" s="1627">
        <v>1181</v>
      </c>
      <c r="BW119" s="1627">
        <v>1473</v>
      </c>
      <c r="BX119" s="1627">
        <v>3420</v>
      </c>
      <c r="BY119" s="1627">
        <v>3227</v>
      </c>
      <c r="BZ119" s="1627">
        <v>6732</v>
      </c>
      <c r="CA119" s="1627">
        <v>13077</v>
      </c>
      <c r="CB119" s="1627">
        <v>3281</v>
      </c>
      <c r="CC119" s="1627">
        <v>2329</v>
      </c>
      <c r="CD119" s="1627">
        <v>4581</v>
      </c>
      <c r="CE119" s="1628">
        <v>18104</v>
      </c>
      <c r="CF119" s="1651">
        <v>10047</v>
      </c>
      <c r="CG119" s="1625">
        <v>2266</v>
      </c>
      <c r="CH119" s="1627">
        <v>1961</v>
      </c>
      <c r="CI119" s="1627">
        <v>979</v>
      </c>
      <c r="CJ119" s="1627">
        <v>1045</v>
      </c>
      <c r="CK119" s="1627">
        <v>3427</v>
      </c>
      <c r="CL119" s="1627">
        <v>5079</v>
      </c>
      <c r="CM119" s="1627">
        <v>2525</v>
      </c>
      <c r="CN119" s="1627">
        <v>1277</v>
      </c>
      <c r="CO119" s="1627">
        <v>1771</v>
      </c>
      <c r="CP119" s="1627">
        <v>2573</v>
      </c>
      <c r="CQ119" s="1627">
        <v>1442</v>
      </c>
      <c r="CR119" s="1627">
        <v>10290</v>
      </c>
      <c r="CS119" s="1627">
        <v>1436</v>
      </c>
      <c r="CT119" s="1627">
        <v>2358</v>
      </c>
      <c r="CU119" s="1627">
        <v>3333</v>
      </c>
      <c r="CV119" s="1627">
        <v>2179</v>
      </c>
      <c r="CW119" s="1627">
        <v>2319</v>
      </c>
      <c r="CX119" s="1627">
        <v>3125</v>
      </c>
      <c r="CY119" s="1627">
        <v>3651</v>
      </c>
      <c r="CZ119" s="1627" t="s">
        <v>1927</v>
      </c>
      <c r="DA119" s="1627" t="s">
        <v>1927</v>
      </c>
    </row>
    <row r="120" spans="1:106">
      <c r="A120" s="1620" t="s">
        <v>413</v>
      </c>
      <c r="B120" s="1620">
        <v>2014</v>
      </c>
      <c r="C120" s="1627">
        <v>643749</v>
      </c>
      <c r="D120" s="1627">
        <v>26018</v>
      </c>
      <c r="E120" s="1627">
        <v>5481</v>
      </c>
      <c r="F120" s="1627">
        <v>5482</v>
      </c>
      <c r="G120" s="1627">
        <v>11765</v>
      </c>
      <c r="H120" s="1627">
        <v>3842</v>
      </c>
      <c r="I120" s="1627">
        <v>4699</v>
      </c>
      <c r="J120" s="1627">
        <v>8711</v>
      </c>
      <c r="K120" s="1627">
        <v>13800</v>
      </c>
      <c r="L120" s="1627">
        <v>9770</v>
      </c>
      <c r="M120" s="1627">
        <v>9089</v>
      </c>
      <c r="N120" s="1627">
        <v>35218</v>
      </c>
      <c r="O120" s="1627">
        <v>30578</v>
      </c>
      <c r="P120" s="1627">
        <v>87000</v>
      </c>
      <c r="Q120" s="1627">
        <v>48851</v>
      </c>
      <c r="R120" s="1627">
        <v>9954</v>
      </c>
      <c r="S120" s="1627">
        <v>4540</v>
      </c>
      <c r="T120" s="1627">
        <v>5370</v>
      </c>
      <c r="U120" s="1627">
        <v>3706</v>
      </c>
      <c r="V120" s="1627">
        <v>3723</v>
      </c>
      <c r="W120" s="1627">
        <v>9514</v>
      </c>
      <c r="X120" s="1627">
        <v>9071</v>
      </c>
      <c r="Y120" s="1627">
        <v>18066</v>
      </c>
      <c r="Z120" s="1627">
        <v>41410</v>
      </c>
      <c r="AA120" s="1627">
        <v>8555</v>
      </c>
      <c r="AB120" s="1627">
        <v>6990</v>
      </c>
      <c r="AC120" s="1627">
        <v>12671</v>
      </c>
      <c r="AD120" s="1627">
        <v>46934</v>
      </c>
      <c r="AE120" s="1651">
        <v>26941</v>
      </c>
      <c r="AF120" s="1627">
        <v>6002</v>
      </c>
      <c r="AG120" s="1627">
        <v>4419</v>
      </c>
      <c r="AH120" s="1627">
        <v>2663</v>
      </c>
      <c r="AI120" s="1627">
        <v>3022</v>
      </c>
      <c r="AJ120" s="1627">
        <v>9265</v>
      </c>
      <c r="AK120" s="1627">
        <v>14194</v>
      </c>
      <c r="AL120" s="1627">
        <v>6163</v>
      </c>
      <c r="AM120" s="1627">
        <v>3322</v>
      </c>
      <c r="AN120" s="1627">
        <v>4693</v>
      </c>
      <c r="AO120" s="1627">
        <v>6148</v>
      </c>
      <c r="AP120" s="1627">
        <v>3116</v>
      </c>
      <c r="AQ120" s="1627">
        <v>27359</v>
      </c>
      <c r="AR120" s="1627">
        <v>3928</v>
      </c>
      <c r="AS120" s="1627">
        <v>6137</v>
      </c>
      <c r="AT120" s="1627">
        <v>8714</v>
      </c>
      <c r="AU120" s="1627">
        <v>5391</v>
      </c>
      <c r="AV120" s="1627">
        <v>5154</v>
      </c>
      <c r="AW120" s="1627">
        <v>7837</v>
      </c>
      <c r="AX120" s="1627">
        <v>8473</v>
      </c>
      <c r="AY120" s="1627" t="s">
        <v>1927</v>
      </c>
      <c r="AZ120" s="1627" t="s">
        <v>1927</v>
      </c>
      <c r="BA120" s="1626"/>
      <c r="BB120" s="1620" t="s">
        <v>413</v>
      </c>
      <c r="BC120" s="1620">
        <v>2014</v>
      </c>
      <c r="BD120" s="1627">
        <v>222107</v>
      </c>
      <c r="BE120" s="1627">
        <v>11003</v>
      </c>
      <c r="BF120" s="1627">
        <v>2195</v>
      </c>
      <c r="BG120" s="1627">
        <v>1855</v>
      </c>
      <c r="BH120" s="1627">
        <v>3824</v>
      </c>
      <c r="BI120" s="1627">
        <v>1444</v>
      </c>
      <c r="BJ120" s="1627">
        <v>1670</v>
      </c>
      <c r="BK120" s="1627">
        <v>3165</v>
      </c>
      <c r="BL120" s="1627">
        <v>4955</v>
      </c>
      <c r="BM120" s="1627">
        <v>3322</v>
      </c>
      <c r="BN120" s="1627">
        <v>3312</v>
      </c>
      <c r="BO120" s="1627">
        <v>12484</v>
      </c>
      <c r="BP120" s="1627">
        <v>10642</v>
      </c>
      <c r="BQ120" s="1627">
        <v>23653</v>
      </c>
      <c r="BR120" s="1627">
        <v>16004</v>
      </c>
      <c r="BS120" s="1627">
        <v>3175</v>
      </c>
      <c r="BT120" s="1627">
        <v>1417</v>
      </c>
      <c r="BU120" s="1627">
        <v>1708</v>
      </c>
      <c r="BV120" s="1627">
        <v>1135</v>
      </c>
      <c r="BW120" s="1627">
        <v>1401</v>
      </c>
      <c r="BX120" s="1627">
        <v>3279</v>
      </c>
      <c r="BY120" s="1627">
        <v>3182</v>
      </c>
      <c r="BZ120" s="1627">
        <v>6439</v>
      </c>
      <c r="CA120" s="1627">
        <v>12780</v>
      </c>
      <c r="CB120" s="1627">
        <v>3098</v>
      </c>
      <c r="CC120" s="1627">
        <v>2240</v>
      </c>
      <c r="CD120" s="1627">
        <v>4462</v>
      </c>
      <c r="CE120" s="1628">
        <v>17834</v>
      </c>
      <c r="CF120" s="1651">
        <v>9598</v>
      </c>
      <c r="CG120" s="1625">
        <v>2225</v>
      </c>
      <c r="CH120" s="1627">
        <v>1914</v>
      </c>
      <c r="CI120" s="1627">
        <v>1029</v>
      </c>
      <c r="CJ120" s="1627">
        <v>966</v>
      </c>
      <c r="CK120" s="1627">
        <v>3212</v>
      </c>
      <c r="CL120" s="1627">
        <v>4838</v>
      </c>
      <c r="CM120" s="1627">
        <v>2269</v>
      </c>
      <c r="CN120" s="1627">
        <v>1269</v>
      </c>
      <c r="CO120" s="1627">
        <v>1719</v>
      </c>
      <c r="CP120" s="1627">
        <v>2404</v>
      </c>
      <c r="CQ120" s="1627">
        <v>1364</v>
      </c>
      <c r="CR120" s="1627">
        <v>9981</v>
      </c>
      <c r="CS120" s="1627">
        <v>1324</v>
      </c>
      <c r="CT120" s="1627">
        <v>2316</v>
      </c>
      <c r="CU120" s="1627">
        <v>3105</v>
      </c>
      <c r="CV120" s="1627">
        <v>2004</v>
      </c>
      <c r="CW120" s="1627">
        <v>2296</v>
      </c>
      <c r="CX120" s="1627">
        <v>3025</v>
      </c>
      <c r="CY120" s="1627">
        <v>3571</v>
      </c>
      <c r="CZ120" s="1627" t="s">
        <v>1927</v>
      </c>
      <c r="DA120" s="1627" t="s">
        <v>1927</v>
      </c>
    </row>
    <row r="121" spans="1:106">
      <c r="A121" s="1620" t="s">
        <v>1686</v>
      </c>
      <c r="B121" s="1620">
        <v>2015</v>
      </c>
      <c r="C121" s="1629">
        <v>635156</v>
      </c>
      <c r="D121" s="1629">
        <v>25465</v>
      </c>
      <c r="E121" s="1629">
        <v>5432</v>
      </c>
      <c r="F121" s="1629">
        <v>5243</v>
      </c>
      <c r="G121" s="1629">
        <v>11317</v>
      </c>
      <c r="H121" s="1629">
        <v>3613</v>
      </c>
      <c r="I121" s="1629">
        <v>4522</v>
      </c>
      <c r="J121" s="1629">
        <v>8888</v>
      </c>
      <c r="K121" s="1629">
        <v>13498</v>
      </c>
      <c r="L121" s="1629">
        <v>9452</v>
      </c>
      <c r="M121" s="1629">
        <v>8820</v>
      </c>
      <c r="N121" s="1629">
        <v>34757</v>
      </c>
      <c r="O121" s="1629">
        <v>30204</v>
      </c>
      <c r="P121" s="1629">
        <v>87167</v>
      </c>
      <c r="Q121" s="1629">
        <v>48263</v>
      </c>
      <c r="R121" s="1629">
        <v>9435</v>
      </c>
      <c r="S121" s="1629">
        <v>4539</v>
      </c>
      <c r="T121" s="1629">
        <v>5200</v>
      </c>
      <c r="U121" s="1629">
        <v>3481</v>
      </c>
      <c r="V121" s="1629">
        <v>3831</v>
      </c>
      <c r="W121" s="1629">
        <v>9606</v>
      </c>
      <c r="X121" s="1629">
        <v>8859</v>
      </c>
      <c r="Y121" s="1629">
        <v>17666</v>
      </c>
      <c r="Z121" s="1629">
        <v>41054</v>
      </c>
      <c r="AA121" s="1629">
        <v>8504</v>
      </c>
      <c r="AB121" s="1629">
        <v>6855</v>
      </c>
      <c r="AC121" s="1629">
        <v>12458</v>
      </c>
      <c r="AD121" s="1629">
        <v>46689</v>
      </c>
      <c r="AE121" s="1652">
        <v>26422</v>
      </c>
      <c r="AF121" s="1629">
        <v>5691</v>
      </c>
      <c r="AG121" s="1629">
        <v>4326</v>
      </c>
      <c r="AH121" s="1629">
        <v>2681</v>
      </c>
      <c r="AI121" s="1629">
        <v>2931</v>
      </c>
      <c r="AJ121" s="1629">
        <v>9260</v>
      </c>
      <c r="AK121" s="1629">
        <v>13712</v>
      </c>
      <c r="AL121" s="1629">
        <v>5901</v>
      </c>
      <c r="AM121" s="1629">
        <v>3229</v>
      </c>
      <c r="AN121" s="1629">
        <v>4626</v>
      </c>
      <c r="AO121" s="1629">
        <v>6102</v>
      </c>
      <c r="AP121" s="1629">
        <v>3057</v>
      </c>
      <c r="AQ121" s="1629">
        <v>27566</v>
      </c>
      <c r="AR121" s="1629">
        <v>3692</v>
      </c>
      <c r="AS121" s="1629">
        <v>6118</v>
      </c>
      <c r="AT121" s="1629">
        <v>8249</v>
      </c>
      <c r="AU121" s="1629">
        <v>5315</v>
      </c>
      <c r="AV121" s="1629">
        <v>5041</v>
      </c>
      <c r="AW121" s="1629">
        <v>7724</v>
      </c>
      <c r="AX121" s="1629">
        <v>8695</v>
      </c>
      <c r="AY121" s="1629" t="s">
        <v>1927</v>
      </c>
      <c r="AZ121" s="1629" t="s">
        <v>1927</v>
      </c>
      <c r="BA121" s="1626"/>
      <c r="BB121" s="1620" t="s">
        <v>1686</v>
      </c>
      <c r="BC121" s="1620">
        <v>2015</v>
      </c>
      <c r="BD121" s="1629">
        <v>226215</v>
      </c>
      <c r="BE121" s="1627">
        <v>11211</v>
      </c>
      <c r="BF121" s="1627">
        <v>2267</v>
      </c>
      <c r="BG121" s="1627">
        <v>1956</v>
      </c>
      <c r="BH121" s="1627">
        <v>3987</v>
      </c>
      <c r="BI121" s="1627">
        <v>1534</v>
      </c>
      <c r="BJ121" s="1627">
        <v>1507</v>
      </c>
      <c r="BK121" s="1627">
        <v>3239</v>
      </c>
      <c r="BL121" s="1627">
        <v>5190</v>
      </c>
      <c r="BM121" s="1627">
        <v>3388</v>
      </c>
      <c r="BN121" s="1627">
        <v>3463</v>
      </c>
      <c r="BO121" s="1627">
        <v>12667</v>
      </c>
      <c r="BP121" s="1627">
        <v>10916</v>
      </c>
      <c r="BQ121" s="1627">
        <v>24135</v>
      </c>
      <c r="BR121" s="1627">
        <v>16234</v>
      </c>
      <c r="BS121" s="1627">
        <v>3193</v>
      </c>
      <c r="BT121" s="1627">
        <v>1477</v>
      </c>
      <c r="BU121" s="1627">
        <v>1703</v>
      </c>
      <c r="BV121" s="1627">
        <v>1194</v>
      </c>
      <c r="BW121" s="1627">
        <v>1441</v>
      </c>
      <c r="BX121" s="1627">
        <v>3366</v>
      </c>
      <c r="BY121" s="1627">
        <v>3108</v>
      </c>
      <c r="BZ121" s="1627">
        <v>6504</v>
      </c>
      <c r="CA121" s="1627">
        <v>13102</v>
      </c>
      <c r="CB121" s="1627">
        <v>3125</v>
      </c>
      <c r="CC121" s="1627">
        <v>2321</v>
      </c>
      <c r="CD121" s="1627">
        <v>4434</v>
      </c>
      <c r="CE121" s="1628">
        <v>18101</v>
      </c>
      <c r="CF121" s="1651">
        <v>9774</v>
      </c>
      <c r="CG121" s="1625">
        <v>2309</v>
      </c>
      <c r="CH121" s="1627">
        <v>1891</v>
      </c>
      <c r="CI121" s="1627">
        <v>993</v>
      </c>
      <c r="CJ121" s="1627">
        <v>1022</v>
      </c>
      <c r="CK121" s="1627">
        <v>3296</v>
      </c>
      <c r="CL121" s="1627">
        <v>4942</v>
      </c>
      <c r="CM121" s="1627">
        <v>2423</v>
      </c>
      <c r="CN121" s="1627">
        <v>1211</v>
      </c>
      <c r="CO121" s="1627">
        <v>1767</v>
      </c>
      <c r="CP121" s="1627">
        <v>2395</v>
      </c>
      <c r="CQ121" s="1627">
        <v>1356</v>
      </c>
      <c r="CR121" s="1627">
        <v>10063</v>
      </c>
      <c r="CS121" s="1627">
        <v>1354</v>
      </c>
      <c r="CT121" s="1627">
        <v>2304</v>
      </c>
      <c r="CU121" s="1627">
        <v>3290</v>
      </c>
      <c r="CV121" s="1627">
        <v>2066</v>
      </c>
      <c r="CW121" s="1627">
        <v>2308</v>
      </c>
      <c r="CX121" s="1627">
        <v>3085</v>
      </c>
      <c r="CY121" s="1627">
        <v>3603</v>
      </c>
      <c r="CZ121" s="1627" t="s">
        <v>1927</v>
      </c>
      <c r="DA121" s="1627" t="s">
        <v>1927</v>
      </c>
    </row>
    <row r="122" spans="1:106">
      <c r="A122" s="1620" t="s">
        <v>1712</v>
      </c>
      <c r="B122" s="2472">
        <v>2016</v>
      </c>
      <c r="C122" s="1636">
        <v>620531</v>
      </c>
      <c r="D122" s="1637">
        <v>24636</v>
      </c>
      <c r="E122" s="1636">
        <v>5135</v>
      </c>
      <c r="F122" s="1637">
        <v>4872</v>
      </c>
      <c r="G122" s="1636">
        <v>11127</v>
      </c>
      <c r="H122" s="1637">
        <v>3510</v>
      </c>
      <c r="I122" s="1636">
        <v>4284</v>
      </c>
      <c r="J122" s="1637">
        <v>8682</v>
      </c>
      <c r="K122" s="1636">
        <v>13201</v>
      </c>
      <c r="L122" s="1637">
        <v>9321</v>
      </c>
      <c r="M122" s="1636">
        <v>8444</v>
      </c>
      <c r="N122" s="1637">
        <v>34199</v>
      </c>
      <c r="O122" s="1636">
        <v>29610</v>
      </c>
      <c r="P122" s="1637">
        <v>86009</v>
      </c>
      <c r="Q122" s="1636">
        <v>46695</v>
      </c>
      <c r="R122" s="1637">
        <v>9311</v>
      </c>
      <c r="S122" s="1636">
        <v>4486</v>
      </c>
      <c r="T122" s="1637">
        <v>5126</v>
      </c>
      <c r="U122" s="1636">
        <v>3453</v>
      </c>
      <c r="V122" s="1637">
        <v>3673</v>
      </c>
      <c r="W122" s="1636">
        <v>8967</v>
      </c>
      <c r="X122" s="1637">
        <v>8581</v>
      </c>
      <c r="Y122" s="1636">
        <v>17079</v>
      </c>
      <c r="Z122" s="1637">
        <v>40671</v>
      </c>
      <c r="AA122" s="1636">
        <v>8174</v>
      </c>
      <c r="AB122" s="1637">
        <v>6822</v>
      </c>
      <c r="AC122" s="1636">
        <v>12143</v>
      </c>
      <c r="AD122" s="1637">
        <v>46186</v>
      </c>
      <c r="AE122" s="1895">
        <v>25808</v>
      </c>
      <c r="AF122" s="1637">
        <v>5628</v>
      </c>
      <c r="AG122" s="1636">
        <v>4061</v>
      </c>
      <c r="AH122" s="1637">
        <v>2444</v>
      </c>
      <c r="AI122" s="1636">
        <v>2753</v>
      </c>
      <c r="AJ122" s="1637">
        <v>8916</v>
      </c>
      <c r="AK122" s="1636">
        <v>13594</v>
      </c>
      <c r="AL122" s="1637">
        <v>5906</v>
      </c>
      <c r="AM122" s="1636">
        <v>3177</v>
      </c>
      <c r="AN122" s="1637">
        <v>4593</v>
      </c>
      <c r="AO122" s="1636">
        <v>5861</v>
      </c>
      <c r="AP122" s="1637">
        <v>2916</v>
      </c>
      <c r="AQ122" s="1636">
        <v>26567</v>
      </c>
      <c r="AR122" s="1637">
        <v>3726</v>
      </c>
      <c r="AS122" s="1636">
        <v>6013</v>
      </c>
      <c r="AT122" s="1637">
        <v>7976</v>
      </c>
      <c r="AU122" s="1636">
        <v>5151</v>
      </c>
      <c r="AV122" s="1637">
        <v>5097</v>
      </c>
      <c r="AW122" s="1636">
        <v>7483</v>
      </c>
      <c r="AX122" s="1636">
        <v>8464</v>
      </c>
      <c r="AY122" s="1636"/>
      <c r="AZ122" s="2471"/>
      <c r="BA122" s="1626"/>
      <c r="BB122" s="2472" t="s">
        <v>1712</v>
      </c>
      <c r="BC122" s="1620">
        <v>2016</v>
      </c>
      <c r="BD122" s="1636">
        <v>216798</v>
      </c>
      <c r="BE122" s="1637">
        <v>10476</v>
      </c>
      <c r="BF122" s="1636">
        <v>2164</v>
      </c>
      <c r="BG122" s="1637">
        <v>1877</v>
      </c>
      <c r="BH122" s="1636">
        <v>3783</v>
      </c>
      <c r="BI122" s="1637">
        <v>1393</v>
      </c>
      <c r="BJ122" s="1636">
        <v>1522</v>
      </c>
      <c r="BK122" s="1637">
        <v>3278</v>
      </c>
      <c r="BL122" s="1636">
        <v>4816</v>
      </c>
      <c r="BM122" s="1637">
        <v>3429</v>
      </c>
      <c r="BN122" s="1636">
        <v>3241</v>
      </c>
      <c r="BO122" s="1637">
        <v>12481</v>
      </c>
      <c r="BP122" s="1636">
        <v>10612</v>
      </c>
      <c r="BQ122" s="1637">
        <v>23470</v>
      </c>
      <c r="BR122" s="1636">
        <v>15673</v>
      </c>
      <c r="BS122" s="1637">
        <v>2987</v>
      </c>
      <c r="BT122" s="1636">
        <v>1368</v>
      </c>
      <c r="BU122" s="1637">
        <v>1653</v>
      </c>
      <c r="BV122" s="1636">
        <v>1119</v>
      </c>
      <c r="BW122" s="1637">
        <v>1369</v>
      </c>
      <c r="BX122" s="1636">
        <v>3180</v>
      </c>
      <c r="BY122" s="1637">
        <v>3058</v>
      </c>
      <c r="BZ122" s="1636">
        <v>6237</v>
      </c>
      <c r="CA122" s="1637">
        <v>12464</v>
      </c>
      <c r="CB122" s="1636">
        <v>2923</v>
      </c>
      <c r="CC122" s="1637">
        <v>2202</v>
      </c>
      <c r="CD122" s="1636">
        <v>4222</v>
      </c>
      <c r="CE122" s="1637">
        <v>17279</v>
      </c>
      <c r="CF122" s="1895">
        <v>9302</v>
      </c>
      <c r="CG122" s="1637">
        <v>2183</v>
      </c>
      <c r="CH122" s="1636">
        <v>1771</v>
      </c>
      <c r="CI122" s="1637">
        <v>937</v>
      </c>
      <c r="CJ122" s="1636">
        <v>949</v>
      </c>
      <c r="CK122" s="1637">
        <v>3245</v>
      </c>
      <c r="CL122" s="1636">
        <v>4691</v>
      </c>
      <c r="CM122" s="1637">
        <v>2149</v>
      </c>
      <c r="CN122" s="1636">
        <v>1184</v>
      </c>
      <c r="CO122" s="1637">
        <v>1613</v>
      </c>
      <c r="CP122" s="1636">
        <v>2244</v>
      </c>
      <c r="CQ122" s="1637">
        <v>1228</v>
      </c>
      <c r="CR122" s="1636">
        <v>9772</v>
      </c>
      <c r="CS122" s="1637">
        <v>1378</v>
      </c>
      <c r="CT122" s="1636">
        <v>2169</v>
      </c>
      <c r="CU122" s="1637">
        <v>2915</v>
      </c>
      <c r="CV122" s="1636">
        <v>1999</v>
      </c>
      <c r="CW122" s="1637">
        <v>2202</v>
      </c>
      <c r="CX122" s="1636">
        <v>2891</v>
      </c>
      <c r="CY122" s="1637">
        <v>3700</v>
      </c>
      <c r="CZ122" s="1636"/>
      <c r="DA122" s="2471"/>
    </row>
    <row r="123" spans="1:106">
      <c r="A123" s="1620" t="s">
        <v>1839</v>
      </c>
      <c r="B123" s="2472">
        <v>2017</v>
      </c>
      <c r="C123" s="1627">
        <v>606866</v>
      </c>
      <c r="D123" s="1626">
        <v>23960</v>
      </c>
      <c r="E123" s="1627">
        <v>5122</v>
      </c>
      <c r="F123" s="1626">
        <v>4775</v>
      </c>
      <c r="G123" s="1627">
        <v>10646</v>
      </c>
      <c r="H123" s="1626">
        <v>3311</v>
      </c>
      <c r="I123" s="1627">
        <v>4311</v>
      </c>
      <c r="J123" s="1626">
        <v>8075</v>
      </c>
      <c r="K123" s="1627">
        <v>12790</v>
      </c>
      <c r="L123" s="1626">
        <v>8787</v>
      </c>
      <c r="M123" s="1627">
        <v>8329</v>
      </c>
      <c r="N123" s="1626">
        <v>33728</v>
      </c>
      <c r="O123" s="1627">
        <v>28680</v>
      </c>
      <c r="P123" s="1626">
        <v>84991</v>
      </c>
      <c r="Q123" s="1627">
        <v>46274</v>
      </c>
      <c r="R123" s="1626">
        <v>8916</v>
      </c>
      <c r="S123" s="1627">
        <v>4360</v>
      </c>
      <c r="T123" s="1626">
        <v>5169</v>
      </c>
      <c r="U123" s="1627">
        <v>3381</v>
      </c>
      <c r="V123" s="1626">
        <v>3610</v>
      </c>
      <c r="W123" s="1627">
        <v>8978</v>
      </c>
      <c r="X123" s="1626">
        <v>8392</v>
      </c>
      <c r="Y123" s="1627">
        <v>16573</v>
      </c>
      <c r="Z123" s="1626">
        <v>40072</v>
      </c>
      <c r="AA123" s="1627">
        <v>7937</v>
      </c>
      <c r="AB123" s="1626">
        <v>6587</v>
      </c>
      <c r="AC123" s="1627">
        <v>11875</v>
      </c>
      <c r="AD123" s="1626">
        <v>45463</v>
      </c>
      <c r="AE123" s="1651">
        <v>25480</v>
      </c>
      <c r="AF123" s="1626">
        <v>5492</v>
      </c>
      <c r="AG123" s="1627">
        <v>4040</v>
      </c>
      <c r="AH123" s="1626">
        <v>2414</v>
      </c>
      <c r="AI123" s="1627">
        <v>2662</v>
      </c>
      <c r="AJ123" s="1626">
        <v>8832</v>
      </c>
      <c r="AK123" s="1627">
        <v>13177</v>
      </c>
      <c r="AL123" s="1626">
        <v>5681</v>
      </c>
      <c r="AM123" s="1627">
        <v>2985</v>
      </c>
      <c r="AN123" s="1626">
        <v>4317</v>
      </c>
      <c r="AO123" s="1627">
        <v>5645</v>
      </c>
      <c r="AP123" s="1626">
        <v>2869</v>
      </c>
      <c r="AQ123" s="1627">
        <v>25887</v>
      </c>
      <c r="AR123" s="1626">
        <v>3639</v>
      </c>
      <c r="AS123" s="1627">
        <v>5831</v>
      </c>
      <c r="AT123" s="1626">
        <v>7883</v>
      </c>
      <c r="AU123" s="1627">
        <v>5022</v>
      </c>
      <c r="AV123" s="1626">
        <v>4688</v>
      </c>
      <c r="AW123" s="1627">
        <v>7146</v>
      </c>
      <c r="AX123" s="1627">
        <v>8084</v>
      </c>
      <c r="AY123" s="1627"/>
      <c r="AZ123" s="1625"/>
      <c r="BA123" s="1626"/>
      <c r="BB123" s="2472" t="s">
        <v>1839</v>
      </c>
      <c r="BC123" s="1620">
        <v>2017</v>
      </c>
      <c r="BD123" s="1627">
        <v>212262</v>
      </c>
      <c r="BE123" s="1626">
        <v>10147</v>
      </c>
      <c r="BF123" s="1627">
        <v>2092</v>
      </c>
      <c r="BG123" s="1626">
        <v>1860</v>
      </c>
      <c r="BH123" s="1627">
        <v>3734</v>
      </c>
      <c r="BI123" s="1626">
        <v>1366</v>
      </c>
      <c r="BJ123" s="1627">
        <v>1454</v>
      </c>
      <c r="BK123" s="1626">
        <v>3200</v>
      </c>
      <c r="BL123" s="1627">
        <v>4694</v>
      </c>
      <c r="BM123" s="1626">
        <v>3215</v>
      </c>
      <c r="BN123" s="1627">
        <v>3154</v>
      </c>
      <c r="BO123" s="1626">
        <v>12161</v>
      </c>
      <c r="BP123" s="1627">
        <v>10359</v>
      </c>
      <c r="BQ123" s="1626">
        <v>23055</v>
      </c>
      <c r="BR123" s="1627">
        <v>15370</v>
      </c>
      <c r="BS123" s="1626">
        <v>2902</v>
      </c>
      <c r="BT123" s="1627">
        <v>1393</v>
      </c>
      <c r="BU123" s="1626">
        <v>1540</v>
      </c>
      <c r="BV123" s="1627">
        <v>1083</v>
      </c>
      <c r="BW123" s="1626">
        <v>1373</v>
      </c>
      <c r="BX123" s="1627">
        <v>3212</v>
      </c>
      <c r="BY123" s="1626">
        <v>2963</v>
      </c>
      <c r="BZ123" s="1627">
        <v>5983</v>
      </c>
      <c r="CA123" s="1626">
        <v>12471</v>
      </c>
      <c r="CB123" s="1627">
        <v>2784</v>
      </c>
      <c r="CC123" s="1626">
        <v>2204</v>
      </c>
      <c r="CD123" s="1627">
        <v>4104</v>
      </c>
      <c r="CE123" s="1626">
        <v>16931</v>
      </c>
      <c r="CF123" s="1651">
        <v>9113</v>
      </c>
      <c r="CG123" s="1626">
        <v>2055</v>
      </c>
      <c r="CH123" s="1627">
        <v>1714</v>
      </c>
      <c r="CI123" s="1626">
        <v>894</v>
      </c>
      <c r="CJ123" s="1627">
        <v>1035</v>
      </c>
      <c r="CK123" s="1626">
        <v>3241</v>
      </c>
      <c r="CL123" s="1627">
        <v>4603</v>
      </c>
      <c r="CM123" s="1626">
        <v>2194</v>
      </c>
      <c r="CN123" s="1627">
        <v>1169</v>
      </c>
      <c r="CO123" s="1626">
        <v>1684</v>
      </c>
      <c r="CP123" s="1627">
        <v>2316</v>
      </c>
      <c r="CQ123" s="1626">
        <v>1271</v>
      </c>
      <c r="CR123" s="1627">
        <v>9606</v>
      </c>
      <c r="CS123" s="1626">
        <v>1285</v>
      </c>
      <c r="CT123" s="1627">
        <v>2089</v>
      </c>
      <c r="CU123" s="1626">
        <v>2859</v>
      </c>
      <c r="CV123" s="1627">
        <v>1943</v>
      </c>
      <c r="CW123" s="1626">
        <v>2132</v>
      </c>
      <c r="CX123" s="1627">
        <v>2771</v>
      </c>
      <c r="CY123" s="1626">
        <v>3484</v>
      </c>
      <c r="CZ123" s="1627"/>
      <c r="DA123" s="1625"/>
    </row>
    <row r="124" spans="1:106">
      <c r="A124" s="1620" t="s">
        <v>2506</v>
      </c>
      <c r="B124" s="2472">
        <v>2018</v>
      </c>
      <c r="C124" s="1629">
        <v>586481</v>
      </c>
      <c r="D124" s="1644">
        <v>22916</v>
      </c>
      <c r="E124" s="1629">
        <v>4737</v>
      </c>
      <c r="F124" s="1644">
        <v>4439</v>
      </c>
      <c r="G124" s="1629">
        <v>10328</v>
      </c>
      <c r="H124" s="1644">
        <v>3052</v>
      </c>
      <c r="I124" s="1629">
        <v>4039</v>
      </c>
      <c r="J124" s="1644">
        <v>7685</v>
      </c>
      <c r="K124" s="1629">
        <v>12332</v>
      </c>
      <c r="L124" s="1644">
        <v>8182</v>
      </c>
      <c r="M124" s="1629">
        <v>8088</v>
      </c>
      <c r="N124" s="1644">
        <v>32745</v>
      </c>
      <c r="O124" s="1629">
        <v>28202</v>
      </c>
      <c r="P124" s="1644">
        <v>82716</v>
      </c>
      <c r="Q124" s="1629">
        <v>45079</v>
      </c>
      <c r="R124" s="1644">
        <v>8612</v>
      </c>
      <c r="S124" s="1629">
        <v>4234</v>
      </c>
      <c r="T124" s="1644">
        <v>4965</v>
      </c>
      <c r="U124" s="1629">
        <v>3274</v>
      </c>
      <c r="V124" s="1644">
        <v>3473</v>
      </c>
      <c r="W124" s="1629">
        <v>8737</v>
      </c>
      <c r="X124" s="1644">
        <v>7912</v>
      </c>
      <c r="Y124" s="1629">
        <v>15768</v>
      </c>
      <c r="Z124" s="1644">
        <v>39117</v>
      </c>
      <c r="AA124" s="1629">
        <v>7446</v>
      </c>
      <c r="AB124" s="1644">
        <v>6455</v>
      </c>
      <c r="AC124" s="1629">
        <v>11491</v>
      </c>
      <c r="AD124" s="1644">
        <v>44365</v>
      </c>
      <c r="AE124" s="1652">
        <v>24532</v>
      </c>
      <c r="AF124" s="1626">
        <v>5234</v>
      </c>
      <c r="AG124" s="1627">
        <v>3785</v>
      </c>
      <c r="AH124" s="1626">
        <v>2329</v>
      </c>
      <c r="AI124" s="1627">
        <v>2672</v>
      </c>
      <c r="AJ124" s="1626">
        <v>8436</v>
      </c>
      <c r="AK124" s="1627">
        <v>12613</v>
      </c>
      <c r="AL124" s="1626">
        <v>5347</v>
      </c>
      <c r="AM124" s="1627">
        <v>2910</v>
      </c>
      <c r="AN124" s="1626">
        <v>4236</v>
      </c>
      <c r="AO124" s="1627">
        <v>5421</v>
      </c>
      <c r="AP124" s="1626">
        <v>2659</v>
      </c>
      <c r="AQ124" s="1627">
        <v>25265</v>
      </c>
      <c r="AR124" s="1626">
        <v>3449</v>
      </c>
      <c r="AS124" s="1627">
        <v>5394</v>
      </c>
      <c r="AT124" s="1626">
        <v>7643</v>
      </c>
      <c r="AU124" s="1627">
        <v>4804</v>
      </c>
      <c r="AV124" s="1626">
        <v>4637</v>
      </c>
      <c r="AW124" s="1627">
        <v>6839</v>
      </c>
      <c r="AX124" s="1627">
        <v>7887</v>
      </c>
      <c r="AY124" s="1627"/>
      <c r="AZ124" s="1625"/>
      <c r="BA124" s="1626"/>
      <c r="BB124" s="2472" t="s">
        <v>2506</v>
      </c>
      <c r="BC124" s="1620">
        <v>2018</v>
      </c>
      <c r="BD124" s="1629">
        <v>208333</v>
      </c>
      <c r="BE124" s="1626">
        <v>9971</v>
      </c>
      <c r="BF124" s="1627">
        <v>2022</v>
      </c>
      <c r="BG124" s="1626">
        <v>1843</v>
      </c>
      <c r="BH124" s="1627">
        <v>3645</v>
      </c>
      <c r="BI124" s="1626">
        <v>1246</v>
      </c>
      <c r="BJ124" s="1627">
        <v>1487</v>
      </c>
      <c r="BK124" s="1626">
        <v>3084</v>
      </c>
      <c r="BL124" s="1627">
        <v>4751</v>
      </c>
      <c r="BM124" s="1626">
        <v>3092</v>
      </c>
      <c r="BN124" s="1627">
        <v>2973</v>
      </c>
      <c r="BO124" s="1626">
        <v>11716</v>
      </c>
      <c r="BP124" s="1627">
        <v>10250</v>
      </c>
      <c r="BQ124" s="1626">
        <v>22706</v>
      </c>
      <c r="BR124" s="1627">
        <v>14943</v>
      </c>
      <c r="BS124" s="1626">
        <v>2814</v>
      </c>
      <c r="BT124" s="1627">
        <v>1322</v>
      </c>
      <c r="BU124" s="1626">
        <v>1469</v>
      </c>
      <c r="BV124" s="1627">
        <v>1081</v>
      </c>
      <c r="BW124" s="1626">
        <v>1287</v>
      </c>
      <c r="BX124" s="1627">
        <v>3053</v>
      </c>
      <c r="BY124" s="1626">
        <v>2876</v>
      </c>
      <c r="BZ124" s="1627">
        <v>5923</v>
      </c>
      <c r="CA124" s="1626">
        <v>12653</v>
      </c>
      <c r="CB124" s="1627">
        <v>2929</v>
      </c>
      <c r="CC124" s="1626">
        <v>2060</v>
      </c>
      <c r="CD124" s="1627">
        <v>4046</v>
      </c>
      <c r="CE124" s="1626">
        <v>16243</v>
      </c>
      <c r="CF124" s="1651">
        <v>8969</v>
      </c>
      <c r="CG124" s="1626">
        <v>2047</v>
      </c>
      <c r="CH124" s="1627">
        <v>1686</v>
      </c>
      <c r="CI124" s="1626">
        <v>914</v>
      </c>
      <c r="CJ124" s="1627">
        <v>901</v>
      </c>
      <c r="CK124" s="1626">
        <v>3078</v>
      </c>
      <c r="CL124" s="1627">
        <v>4568</v>
      </c>
      <c r="CM124" s="1626">
        <v>2170</v>
      </c>
      <c r="CN124" s="1627">
        <v>1175</v>
      </c>
      <c r="CO124" s="1626">
        <v>1637</v>
      </c>
      <c r="CP124" s="1627">
        <v>2229</v>
      </c>
      <c r="CQ124" s="1626">
        <v>1227</v>
      </c>
      <c r="CR124" s="1627">
        <v>9624</v>
      </c>
      <c r="CS124" s="1626">
        <v>1280</v>
      </c>
      <c r="CT124" s="1627">
        <v>2050</v>
      </c>
      <c r="CU124" s="1626">
        <v>2972</v>
      </c>
      <c r="CV124" s="1627">
        <v>1931</v>
      </c>
      <c r="CW124" s="1626">
        <v>2032</v>
      </c>
      <c r="CX124" s="1627">
        <v>2740</v>
      </c>
      <c r="CY124" s="1626">
        <v>3618</v>
      </c>
      <c r="CZ124" s="1627"/>
      <c r="DA124" s="1625"/>
    </row>
    <row r="125" spans="1:106">
      <c r="A125" s="1888" t="s">
        <v>2691</v>
      </c>
      <c r="B125" s="1888">
        <v>2019</v>
      </c>
      <c r="C125" s="1895">
        <v>599007</v>
      </c>
      <c r="D125" s="1886">
        <v>23417</v>
      </c>
      <c r="E125" s="1895">
        <v>4601</v>
      </c>
      <c r="F125" s="1886">
        <v>4489</v>
      </c>
      <c r="G125" s="1895">
        <v>10073</v>
      </c>
      <c r="H125" s="1886">
        <v>3161</v>
      </c>
      <c r="I125" s="1895">
        <v>4014</v>
      </c>
      <c r="J125" s="1886">
        <v>7510</v>
      </c>
      <c r="K125" s="1895">
        <v>12270</v>
      </c>
      <c r="L125" s="1886">
        <v>8572</v>
      </c>
      <c r="M125" s="1895">
        <v>8238</v>
      </c>
      <c r="N125" s="1886">
        <v>33671</v>
      </c>
      <c r="O125" s="1895">
        <v>28649</v>
      </c>
      <c r="P125" s="1886">
        <v>86059</v>
      </c>
      <c r="Q125" s="1895">
        <v>45922</v>
      </c>
      <c r="R125" s="1886">
        <v>8742</v>
      </c>
      <c r="S125" s="1895">
        <v>4226</v>
      </c>
      <c r="T125" s="1886">
        <v>4985</v>
      </c>
      <c r="U125" s="1895">
        <v>3320</v>
      </c>
      <c r="V125" s="1886">
        <v>3664</v>
      </c>
      <c r="W125" s="1895">
        <v>8809</v>
      </c>
      <c r="X125" s="1886">
        <v>8227</v>
      </c>
      <c r="Y125" s="1895">
        <v>15848</v>
      </c>
      <c r="Z125" s="1886">
        <v>39933</v>
      </c>
      <c r="AA125" s="1895">
        <v>7743</v>
      </c>
      <c r="AB125" s="1886">
        <v>6439</v>
      </c>
      <c r="AC125" s="1895">
        <v>11497</v>
      </c>
      <c r="AD125" s="1886">
        <v>46395</v>
      </c>
      <c r="AE125" s="1895">
        <v>25109</v>
      </c>
      <c r="AF125" s="1885">
        <v>5249</v>
      </c>
      <c r="AG125" s="1651">
        <v>3860</v>
      </c>
      <c r="AH125" s="1885">
        <v>2389</v>
      </c>
      <c r="AI125" s="1651">
        <v>2625</v>
      </c>
      <c r="AJ125" s="1885">
        <v>8734</v>
      </c>
      <c r="AK125" s="1651">
        <v>13185</v>
      </c>
      <c r="AL125" s="1885">
        <v>5620</v>
      </c>
      <c r="AM125" s="1651">
        <v>2878</v>
      </c>
      <c r="AN125" s="1885">
        <v>4237</v>
      </c>
      <c r="AO125" s="1651">
        <v>5360</v>
      </c>
      <c r="AP125" s="1885">
        <v>2630</v>
      </c>
      <c r="AQ125" s="1651">
        <v>25777</v>
      </c>
      <c r="AR125" s="1885">
        <v>3394</v>
      </c>
      <c r="AS125" s="1651">
        <v>5472</v>
      </c>
      <c r="AT125" s="1885">
        <v>7535</v>
      </c>
      <c r="AU125" s="1651">
        <v>4954</v>
      </c>
      <c r="AV125" s="1885">
        <v>4633</v>
      </c>
      <c r="AW125" s="1651">
        <v>6865</v>
      </c>
      <c r="AX125" s="1651">
        <v>8027</v>
      </c>
      <c r="AY125" s="1651" t="s">
        <v>2424</v>
      </c>
      <c r="AZ125" s="1650" t="s">
        <v>2424</v>
      </c>
      <c r="BB125" s="1888" t="s">
        <v>2691</v>
      </c>
      <c r="BC125" s="1892">
        <v>2019</v>
      </c>
      <c r="BD125" s="1895">
        <v>208496</v>
      </c>
      <c r="BE125" s="1885">
        <v>9833</v>
      </c>
      <c r="BF125" s="1651">
        <v>2009</v>
      </c>
      <c r="BG125" s="1885">
        <v>1754</v>
      </c>
      <c r="BH125" s="1651">
        <v>3780</v>
      </c>
      <c r="BI125" s="1885">
        <v>1278</v>
      </c>
      <c r="BJ125" s="1651">
        <v>1433</v>
      </c>
      <c r="BK125" s="1885">
        <v>2985</v>
      </c>
      <c r="BL125" s="1651">
        <v>4664</v>
      </c>
      <c r="BM125" s="1885">
        <v>3181</v>
      </c>
      <c r="BN125" s="1651">
        <v>3142</v>
      </c>
      <c r="BO125" s="1885">
        <v>12067</v>
      </c>
      <c r="BP125" s="1651">
        <v>10072</v>
      </c>
      <c r="BQ125" s="1885">
        <v>22707</v>
      </c>
      <c r="BR125" s="1651">
        <v>14890</v>
      </c>
      <c r="BS125" s="1885">
        <v>2823</v>
      </c>
      <c r="BT125" s="1651">
        <v>1327</v>
      </c>
      <c r="BU125" s="1885">
        <v>1532</v>
      </c>
      <c r="BV125" s="1651">
        <v>1093</v>
      </c>
      <c r="BW125" s="1885">
        <v>1356</v>
      </c>
      <c r="BX125" s="1651">
        <v>2981</v>
      </c>
      <c r="BY125" s="1885">
        <v>3004</v>
      </c>
      <c r="BZ125" s="1651">
        <v>5834</v>
      </c>
      <c r="CA125" s="1885">
        <v>12342</v>
      </c>
      <c r="CB125" s="1651">
        <v>2864</v>
      </c>
      <c r="CC125" s="1885">
        <v>2095</v>
      </c>
      <c r="CD125" s="1651">
        <v>4022</v>
      </c>
      <c r="CE125" s="1885">
        <v>16282</v>
      </c>
      <c r="CF125" s="1651">
        <v>9143</v>
      </c>
      <c r="CG125" s="1885">
        <v>2024</v>
      </c>
      <c r="CH125" s="1651">
        <v>1595</v>
      </c>
      <c r="CI125" s="1885">
        <v>885</v>
      </c>
      <c r="CJ125" s="1651">
        <v>945</v>
      </c>
      <c r="CK125" s="1885">
        <v>3064</v>
      </c>
      <c r="CL125" s="1651">
        <v>4484</v>
      </c>
      <c r="CM125" s="1885">
        <v>2143</v>
      </c>
      <c r="CN125" s="1651">
        <v>1123</v>
      </c>
      <c r="CO125" s="1885">
        <v>1674</v>
      </c>
      <c r="CP125" s="1651">
        <v>2151</v>
      </c>
      <c r="CQ125" s="1885">
        <v>1240</v>
      </c>
      <c r="CR125" s="1651">
        <v>9774</v>
      </c>
      <c r="CS125" s="1885">
        <v>1329</v>
      </c>
      <c r="CT125" s="1651">
        <v>2126</v>
      </c>
      <c r="CU125" s="1885">
        <v>2950</v>
      </c>
      <c r="CV125" s="1651">
        <v>1944</v>
      </c>
      <c r="CW125" s="1885">
        <v>2040</v>
      </c>
      <c r="CX125" s="1651">
        <v>2895</v>
      </c>
      <c r="CY125" s="1885">
        <v>3617</v>
      </c>
      <c r="CZ125" s="1651" t="s">
        <v>2424</v>
      </c>
      <c r="DA125" s="1650" t="s">
        <v>2424</v>
      </c>
    </row>
    <row r="126" spans="1:106">
      <c r="A126" s="2483" t="s">
        <v>2753</v>
      </c>
      <c r="B126" s="2312">
        <v>2020</v>
      </c>
      <c r="C126" s="2477">
        <v>525507</v>
      </c>
      <c r="D126" s="2318">
        <v>20904</v>
      </c>
      <c r="E126" s="2477">
        <v>4032</v>
      </c>
      <c r="F126" s="2318">
        <v>3918</v>
      </c>
      <c r="G126" s="2477">
        <v>8921</v>
      </c>
      <c r="H126" s="2318">
        <v>2686</v>
      </c>
      <c r="I126" s="2477">
        <v>3530</v>
      </c>
      <c r="J126" s="2318">
        <v>6674</v>
      </c>
      <c r="K126" s="2477">
        <v>10622</v>
      </c>
      <c r="L126" s="2318">
        <v>7396</v>
      </c>
      <c r="M126" s="2477">
        <v>7044</v>
      </c>
      <c r="N126" s="2318">
        <v>29260</v>
      </c>
      <c r="O126" s="2477">
        <v>24996</v>
      </c>
      <c r="P126" s="2318">
        <v>73931</v>
      </c>
      <c r="Q126" s="2477">
        <v>39641</v>
      </c>
      <c r="R126" s="2318">
        <v>7570</v>
      </c>
      <c r="S126" s="2477">
        <v>3720</v>
      </c>
      <c r="T126" s="2318">
        <v>4336</v>
      </c>
      <c r="U126" s="2477">
        <v>3029</v>
      </c>
      <c r="V126" s="2318">
        <v>3182</v>
      </c>
      <c r="W126" s="2477">
        <v>7701</v>
      </c>
      <c r="X126" s="2318">
        <v>7003</v>
      </c>
      <c r="Y126" s="2477">
        <v>13846</v>
      </c>
      <c r="Z126" s="2318">
        <v>35390</v>
      </c>
      <c r="AA126" s="2477">
        <v>6855</v>
      </c>
      <c r="AB126" s="2318">
        <v>5878</v>
      </c>
      <c r="AC126" s="2477">
        <v>10197</v>
      </c>
      <c r="AD126" s="2318">
        <v>40989</v>
      </c>
      <c r="AE126" s="2477">
        <v>21964</v>
      </c>
      <c r="AF126" s="2318">
        <v>4574</v>
      </c>
      <c r="AG126" s="2477">
        <v>3527</v>
      </c>
      <c r="AH126" s="2318">
        <v>2098</v>
      </c>
      <c r="AI126" s="2477">
        <v>2398</v>
      </c>
      <c r="AJ126" s="2318">
        <v>7852</v>
      </c>
      <c r="AK126" s="2477">
        <v>11765</v>
      </c>
      <c r="AL126" s="2318">
        <v>4810</v>
      </c>
      <c r="AM126" s="2477">
        <v>2609</v>
      </c>
      <c r="AN126" s="2318">
        <v>3786</v>
      </c>
      <c r="AO126" s="2477">
        <v>4903</v>
      </c>
      <c r="AP126" s="2318">
        <v>2440</v>
      </c>
      <c r="AQ126" s="2477">
        <v>22745</v>
      </c>
      <c r="AR126" s="2318">
        <v>3031</v>
      </c>
      <c r="AS126" s="2477">
        <v>4900</v>
      </c>
      <c r="AT126" s="2318">
        <v>6793</v>
      </c>
      <c r="AU126" s="2477">
        <v>4406</v>
      </c>
      <c r="AV126" s="2318">
        <v>4148</v>
      </c>
      <c r="AW126" s="2477">
        <v>6131</v>
      </c>
      <c r="AX126" s="2477">
        <v>7376</v>
      </c>
      <c r="AY126" s="2477"/>
      <c r="AZ126" s="2476"/>
      <c r="BB126" s="2483" t="s">
        <v>2753</v>
      </c>
      <c r="BC126" s="2313">
        <v>2020</v>
      </c>
      <c r="BD126" s="2477">
        <v>193253</v>
      </c>
      <c r="BE126" s="2318">
        <v>9070</v>
      </c>
      <c r="BF126" s="2477">
        <v>1915</v>
      </c>
      <c r="BG126" s="2318">
        <v>1679</v>
      </c>
      <c r="BH126" s="2477">
        <v>3553</v>
      </c>
      <c r="BI126" s="2318">
        <v>1213</v>
      </c>
      <c r="BJ126" s="2477">
        <v>1362</v>
      </c>
      <c r="BK126" s="2318">
        <v>2969</v>
      </c>
      <c r="BL126" s="2477">
        <v>4403</v>
      </c>
      <c r="BM126" s="2318">
        <v>3037</v>
      </c>
      <c r="BN126" s="2477">
        <v>2857</v>
      </c>
      <c r="BO126" s="2318">
        <v>10659</v>
      </c>
      <c r="BP126" s="2477">
        <v>9187</v>
      </c>
      <c r="BQ126" s="2318">
        <v>20783</v>
      </c>
      <c r="BR126" s="2477">
        <v>13509</v>
      </c>
      <c r="BS126" s="2318">
        <v>2637</v>
      </c>
      <c r="BT126" s="2477">
        <v>1239</v>
      </c>
      <c r="BU126" s="2318">
        <v>1474</v>
      </c>
      <c r="BV126" s="2477">
        <v>1052</v>
      </c>
      <c r="BW126" s="2318">
        <v>1296</v>
      </c>
      <c r="BX126" s="2477">
        <v>2910</v>
      </c>
      <c r="BY126" s="2318">
        <v>2834</v>
      </c>
      <c r="BZ126" s="2477">
        <v>5474</v>
      </c>
      <c r="CA126" s="2318">
        <v>11713</v>
      </c>
      <c r="CB126" s="2477">
        <v>2759</v>
      </c>
      <c r="CC126" s="2318">
        <v>2050</v>
      </c>
      <c r="CD126" s="2477">
        <v>3742</v>
      </c>
      <c r="CE126" s="2318">
        <v>14832</v>
      </c>
      <c r="CF126" s="2477">
        <v>8370</v>
      </c>
      <c r="CG126" s="2318">
        <v>1831</v>
      </c>
      <c r="CH126" s="2477">
        <v>1529</v>
      </c>
      <c r="CI126" s="2318">
        <v>814</v>
      </c>
      <c r="CJ126" s="2477">
        <v>877</v>
      </c>
      <c r="CK126" s="2318">
        <v>2986</v>
      </c>
      <c r="CL126" s="2477">
        <v>4233</v>
      </c>
      <c r="CM126" s="2318">
        <v>1988</v>
      </c>
      <c r="CN126" s="2477">
        <v>1081</v>
      </c>
      <c r="CO126" s="2318">
        <v>1498</v>
      </c>
      <c r="CP126" s="2477">
        <v>2001</v>
      </c>
      <c r="CQ126" s="2318">
        <v>1149</v>
      </c>
      <c r="CR126" s="2477">
        <v>8955</v>
      </c>
      <c r="CS126" s="2318">
        <v>1235</v>
      </c>
      <c r="CT126" s="2477">
        <v>1976</v>
      </c>
      <c r="CU126" s="2318">
        <v>2797</v>
      </c>
      <c r="CV126" s="2477">
        <v>1889</v>
      </c>
      <c r="CW126" s="2318">
        <v>1905</v>
      </c>
      <c r="CX126" s="2477">
        <v>2521</v>
      </c>
      <c r="CY126" s="2318">
        <v>3410</v>
      </c>
      <c r="CZ126" s="2477"/>
      <c r="DA126" s="2476"/>
      <c r="DB126" s="2481">
        <v>44449</v>
      </c>
    </row>
    <row r="127" spans="1:106">
      <c r="A127" s="2484" t="s">
        <v>2805</v>
      </c>
      <c r="B127" s="2313">
        <v>2021</v>
      </c>
      <c r="C127" s="2477">
        <v>501138</v>
      </c>
      <c r="D127" s="2318">
        <v>19326</v>
      </c>
      <c r="E127" s="2477">
        <v>3736</v>
      </c>
      <c r="F127" s="2318">
        <v>3673</v>
      </c>
      <c r="G127" s="2477">
        <v>8595</v>
      </c>
      <c r="H127" s="2318">
        <v>2618</v>
      </c>
      <c r="I127" s="2477">
        <v>3386</v>
      </c>
      <c r="J127" s="2318">
        <v>6346</v>
      </c>
      <c r="K127" s="2477">
        <v>10021</v>
      </c>
      <c r="L127" s="2318">
        <v>7127</v>
      </c>
      <c r="M127" s="2477">
        <v>6787</v>
      </c>
      <c r="N127" s="2318">
        <v>28345</v>
      </c>
      <c r="O127" s="2477">
        <v>24234</v>
      </c>
      <c r="P127" s="2318">
        <v>69813</v>
      </c>
      <c r="Q127" s="2477">
        <v>38664</v>
      </c>
      <c r="R127" s="2318">
        <v>7088</v>
      </c>
      <c r="S127" s="2477">
        <v>3548</v>
      </c>
      <c r="T127" s="2318">
        <v>4214</v>
      </c>
      <c r="U127" s="2477">
        <v>2821</v>
      </c>
      <c r="V127" s="2318">
        <v>2974</v>
      </c>
      <c r="W127" s="2477">
        <v>7347</v>
      </c>
      <c r="X127" s="2318">
        <v>6589</v>
      </c>
      <c r="Y127" s="2477">
        <v>13341</v>
      </c>
      <c r="Z127" s="2318">
        <v>33509</v>
      </c>
      <c r="AA127" s="2477">
        <v>6474</v>
      </c>
      <c r="AB127" s="2318">
        <v>5733</v>
      </c>
      <c r="AC127" s="2477">
        <v>9417</v>
      </c>
      <c r="AD127" s="2318">
        <v>39005</v>
      </c>
      <c r="AE127" s="2477">
        <v>20938</v>
      </c>
      <c r="AF127" s="2318">
        <v>4435</v>
      </c>
      <c r="AG127" s="2477">
        <v>3264</v>
      </c>
      <c r="AH127" s="2318">
        <v>1977</v>
      </c>
      <c r="AI127" s="2477">
        <v>2337</v>
      </c>
      <c r="AJ127" s="2318">
        <v>7399</v>
      </c>
      <c r="AK127" s="2477">
        <v>11116</v>
      </c>
      <c r="AL127" s="2318">
        <v>4773</v>
      </c>
      <c r="AM127" s="2477">
        <v>2457</v>
      </c>
      <c r="AN127" s="2318">
        <v>3668</v>
      </c>
      <c r="AO127" s="2477">
        <v>4571</v>
      </c>
      <c r="AP127" s="2318">
        <v>2332</v>
      </c>
      <c r="AQ127" s="2477">
        <v>22009</v>
      </c>
      <c r="AR127" s="2318">
        <v>2992</v>
      </c>
      <c r="AS127" s="2477">
        <v>4704</v>
      </c>
      <c r="AT127" s="2318">
        <v>6577</v>
      </c>
      <c r="AU127" s="2477">
        <v>4118</v>
      </c>
      <c r="AV127" s="2318">
        <v>3885</v>
      </c>
      <c r="AW127" s="2477">
        <v>5835</v>
      </c>
      <c r="AX127" s="2477">
        <v>7020</v>
      </c>
      <c r="AY127" s="2477" t="s">
        <v>2936</v>
      </c>
      <c r="AZ127" s="2476" t="s">
        <v>2936</v>
      </c>
      <c r="BB127" s="2484" t="s">
        <v>2805</v>
      </c>
      <c r="BC127" s="2313">
        <v>2021</v>
      </c>
      <c r="BD127" s="2477">
        <v>184384</v>
      </c>
      <c r="BE127" s="2318">
        <v>8662</v>
      </c>
      <c r="BF127" s="2477">
        <v>1783</v>
      </c>
      <c r="BG127" s="2318">
        <v>1459</v>
      </c>
      <c r="BH127" s="2477">
        <v>3228</v>
      </c>
      <c r="BI127" s="2318">
        <v>1043</v>
      </c>
      <c r="BJ127" s="2477">
        <v>1240</v>
      </c>
      <c r="BK127" s="2318">
        <v>2702</v>
      </c>
      <c r="BL127" s="2477">
        <v>4059</v>
      </c>
      <c r="BM127" s="2318">
        <v>2799</v>
      </c>
      <c r="BN127" s="2477">
        <v>2842</v>
      </c>
      <c r="BO127" s="2318">
        <v>10626</v>
      </c>
      <c r="BP127" s="2477">
        <v>9011</v>
      </c>
      <c r="BQ127" s="2318">
        <v>19605</v>
      </c>
      <c r="BR127" s="2477">
        <v>13169</v>
      </c>
      <c r="BS127" s="2318">
        <v>2617</v>
      </c>
      <c r="BT127" s="2477">
        <v>1164</v>
      </c>
      <c r="BU127" s="2318">
        <v>1380</v>
      </c>
      <c r="BV127" s="2477">
        <v>1018</v>
      </c>
      <c r="BW127" s="2318">
        <v>1155</v>
      </c>
      <c r="BX127" s="2477">
        <v>2667</v>
      </c>
      <c r="BY127" s="2318">
        <v>2578</v>
      </c>
      <c r="BZ127" s="2477">
        <v>5162</v>
      </c>
      <c r="CA127" s="2318">
        <v>11130</v>
      </c>
      <c r="CB127" s="2477">
        <v>2508</v>
      </c>
      <c r="CC127" s="2318">
        <v>1887</v>
      </c>
      <c r="CD127" s="2477">
        <v>3658</v>
      </c>
      <c r="CE127" s="2318">
        <v>14594</v>
      </c>
      <c r="CF127" s="2477">
        <v>8184</v>
      </c>
      <c r="CG127" s="2318">
        <v>1837</v>
      </c>
      <c r="CH127" s="2477">
        <v>1442</v>
      </c>
      <c r="CI127" s="2318">
        <v>788</v>
      </c>
      <c r="CJ127" s="2477">
        <v>863</v>
      </c>
      <c r="CK127" s="2318">
        <v>2781</v>
      </c>
      <c r="CL127" s="2477">
        <v>4017</v>
      </c>
      <c r="CM127" s="2318">
        <v>1875</v>
      </c>
      <c r="CN127" s="2477">
        <v>1077</v>
      </c>
      <c r="CO127" s="2318">
        <v>1439</v>
      </c>
      <c r="CP127" s="2477">
        <v>1881</v>
      </c>
      <c r="CQ127" s="2318">
        <v>1043</v>
      </c>
      <c r="CR127" s="2477">
        <v>8564</v>
      </c>
      <c r="CS127" s="2318">
        <v>1187</v>
      </c>
      <c r="CT127" s="2477">
        <v>1825</v>
      </c>
      <c r="CU127" s="2318">
        <v>2677</v>
      </c>
      <c r="CV127" s="2477">
        <v>1736</v>
      </c>
      <c r="CW127" s="2318">
        <v>1780</v>
      </c>
      <c r="CX127" s="2477">
        <v>2455</v>
      </c>
      <c r="CY127" s="2318">
        <v>3187</v>
      </c>
      <c r="CZ127" s="2477" t="s">
        <v>2936</v>
      </c>
      <c r="DA127" s="2476" t="s">
        <v>2936</v>
      </c>
      <c r="DB127" s="2481"/>
    </row>
    <row r="128" spans="1:106">
      <c r="A128" s="2484" t="s">
        <v>2891</v>
      </c>
      <c r="B128" s="2313">
        <v>2022</v>
      </c>
      <c r="C128" s="2988">
        <v>504930</v>
      </c>
      <c r="D128" s="2988">
        <v>18665</v>
      </c>
      <c r="E128" s="2988">
        <v>3656</v>
      </c>
      <c r="F128" s="2988">
        <v>3508</v>
      </c>
      <c r="G128" s="2988">
        <v>8431</v>
      </c>
      <c r="H128" s="2988">
        <v>2447</v>
      </c>
      <c r="I128" s="2988">
        <v>3184</v>
      </c>
      <c r="J128" s="2988">
        <v>6088</v>
      </c>
      <c r="K128" s="2988">
        <v>10163</v>
      </c>
      <c r="L128" s="2988">
        <v>7154</v>
      </c>
      <c r="M128" s="2988">
        <v>6704</v>
      </c>
      <c r="N128" s="2988">
        <v>28823</v>
      </c>
      <c r="O128" s="2988">
        <v>24824</v>
      </c>
      <c r="P128" s="2988">
        <v>75179</v>
      </c>
      <c r="Q128" s="2988">
        <v>40191</v>
      </c>
      <c r="R128" s="2988">
        <v>6823</v>
      </c>
      <c r="S128" s="2988">
        <v>3496</v>
      </c>
      <c r="T128" s="2988">
        <v>4214</v>
      </c>
      <c r="U128" s="2988">
        <v>2815</v>
      </c>
      <c r="V128" s="2988">
        <v>2875</v>
      </c>
      <c r="W128" s="2988">
        <v>7288</v>
      </c>
      <c r="X128" s="2988">
        <v>6525</v>
      </c>
      <c r="Y128" s="2988">
        <v>13127</v>
      </c>
      <c r="Z128" s="2988">
        <v>33434</v>
      </c>
      <c r="AA128" s="2988">
        <v>6443</v>
      </c>
      <c r="AB128" s="2988">
        <v>5642</v>
      </c>
      <c r="AC128" s="2988">
        <v>9571</v>
      </c>
      <c r="AD128" s="2988">
        <v>40362</v>
      </c>
      <c r="AE128" s="2988">
        <v>20844</v>
      </c>
      <c r="AF128" s="2988">
        <v>4205</v>
      </c>
      <c r="AG128" s="2988">
        <v>3193</v>
      </c>
      <c r="AH128" s="2988">
        <v>1981</v>
      </c>
      <c r="AI128" s="2988">
        <v>2167</v>
      </c>
      <c r="AJ128" s="2988">
        <v>7399</v>
      </c>
      <c r="AK128" s="2988">
        <v>10883</v>
      </c>
      <c r="AL128" s="2988">
        <v>4593</v>
      </c>
      <c r="AM128" s="2988">
        <v>2375</v>
      </c>
      <c r="AN128" s="2988">
        <v>3435</v>
      </c>
      <c r="AO128" s="2988">
        <v>4477</v>
      </c>
      <c r="AP128" s="2988">
        <v>2189</v>
      </c>
      <c r="AQ128" s="2988">
        <v>21840</v>
      </c>
      <c r="AR128" s="2988">
        <v>2951</v>
      </c>
      <c r="AS128" s="2988">
        <v>4410</v>
      </c>
      <c r="AT128" s="2988">
        <v>6349</v>
      </c>
      <c r="AU128" s="2988">
        <v>4037</v>
      </c>
      <c r="AV128" s="2988">
        <v>3805</v>
      </c>
      <c r="AW128" s="2988">
        <v>5619</v>
      </c>
      <c r="AX128" s="2988">
        <v>6546</v>
      </c>
      <c r="AY128" s="2988" t="s">
        <v>2936</v>
      </c>
      <c r="AZ128" s="2988" t="s">
        <v>2936</v>
      </c>
      <c r="BB128" s="2484" t="s">
        <v>2891</v>
      </c>
      <c r="BC128" s="2313">
        <v>2022</v>
      </c>
      <c r="BD128" s="2988">
        <v>179099</v>
      </c>
      <c r="BE128" s="2988">
        <v>8398</v>
      </c>
      <c r="BF128" s="2988">
        <v>1664</v>
      </c>
      <c r="BG128" s="2988">
        <v>1492</v>
      </c>
      <c r="BH128" s="2988">
        <v>3046</v>
      </c>
      <c r="BI128" s="2988">
        <v>1068</v>
      </c>
      <c r="BJ128" s="2988">
        <v>1197</v>
      </c>
      <c r="BK128" s="2988">
        <v>2561</v>
      </c>
      <c r="BL128" s="2988">
        <v>3900</v>
      </c>
      <c r="BM128" s="2988">
        <v>2658</v>
      </c>
      <c r="BN128" s="2988">
        <v>2765</v>
      </c>
      <c r="BO128" s="2988">
        <v>10259</v>
      </c>
      <c r="BP128" s="2988">
        <v>8605</v>
      </c>
      <c r="BQ128" s="2988">
        <v>19255</v>
      </c>
      <c r="BR128" s="2988">
        <v>12797</v>
      </c>
      <c r="BS128" s="2988">
        <v>2415</v>
      </c>
      <c r="BT128" s="2988">
        <v>1074</v>
      </c>
      <c r="BU128" s="2988">
        <v>1255</v>
      </c>
      <c r="BV128" s="2988">
        <v>850</v>
      </c>
      <c r="BW128" s="2988">
        <v>1128</v>
      </c>
      <c r="BX128" s="2988">
        <v>2559</v>
      </c>
      <c r="BY128" s="2988">
        <v>2565</v>
      </c>
      <c r="BZ128" s="2988">
        <v>4957</v>
      </c>
      <c r="CA128" s="2988">
        <v>11061</v>
      </c>
      <c r="CB128" s="2988">
        <v>2481</v>
      </c>
      <c r="CC128" s="2988">
        <v>1836</v>
      </c>
      <c r="CD128" s="2988">
        <v>3514</v>
      </c>
      <c r="CE128" s="2988">
        <v>14462</v>
      </c>
      <c r="CF128" s="2988">
        <v>7902</v>
      </c>
      <c r="CG128" s="2988">
        <v>1780</v>
      </c>
      <c r="CH128" s="2988">
        <v>1386</v>
      </c>
      <c r="CI128" s="2988">
        <v>763</v>
      </c>
      <c r="CJ128" s="2988">
        <v>813</v>
      </c>
      <c r="CK128" s="2988">
        <v>2787</v>
      </c>
      <c r="CL128" s="2988">
        <v>3962</v>
      </c>
      <c r="CM128" s="2988">
        <v>1757</v>
      </c>
      <c r="CN128" s="2988">
        <v>1008</v>
      </c>
      <c r="CO128" s="2988">
        <v>1472</v>
      </c>
      <c r="CP128" s="2988">
        <v>1928</v>
      </c>
      <c r="CQ128" s="2988">
        <v>1065</v>
      </c>
      <c r="CR128" s="2988">
        <v>8444</v>
      </c>
      <c r="CS128" s="2988">
        <v>1041</v>
      </c>
      <c r="CT128" s="2988">
        <v>1751</v>
      </c>
      <c r="CU128" s="2988">
        <v>2482</v>
      </c>
      <c r="CV128" s="2988">
        <v>1635</v>
      </c>
      <c r="CW128" s="2988">
        <v>1759</v>
      </c>
      <c r="CX128" s="2988">
        <v>2455</v>
      </c>
      <c r="CY128" s="2988">
        <v>3087</v>
      </c>
      <c r="CZ128" s="2988" t="s">
        <v>2936</v>
      </c>
      <c r="DA128" s="2988" t="s">
        <v>2936</v>
      </c>
      <c r="DB128" s="2481"/>
    </row>
    <row r="129" spans="1:106">
      <c r="A129" s="2312" t="s">
        <v>2909</v>
      </c>
      <c r="B129" s="2313">
        <v>2023</v>
      </c>
      <c r="C129" s="2988">
        <v>474717</v>
      </c>
      <c r="D129" s="2988">
        <v>17279</v>
      </c>
      <c r="E129" s="2988">
        <v>3326</v>
      </c>
      <c r="F129" s="2988">
        <v>3376</v>
      </c>
      <c r="G129" s="2988">
        <v>7899</v>
      </c>
      <c r="H129" s="2988">
        <v>2302</v>
      </c>
      <c r="I129" s="2988">
        <v>2971</v>
      </c>
      <c r="J129" s="2988">
        <v>5599</v>
      </c>
      <c r="K129" s="2988">
        <v>9338</v>
      </c>
      <c r="L129" s="2988">
        <v>6594</v>
      </c>
      <c r="M129" s="2988">
        <v>6220</v>
      </c>
      <c r="N129" s="2988">
        <v>27529</v>
      </c>
      <c r="O129" s="2988">
        <v>23251</v>
      </c>
      <c r="P129" s="2988">
        <v>71771</v>
      </c>
      <c r="Q129" s="2988">
        <v>38174</v>
      </c>
      <c r="R129" s="2988">
        <v>6262</v>
      </c>
      <c r="S129" s="2988">
        <v>3276</v>
      </c>
      <c r="T129" s="2988">
        <v>3793</v>
      </c>
      <c r="U129" s="2988">
        <v>2620</v>
      </c>
      <c r="V129" s="2988">
        <v>2763</v>
      </c>
      <c r="W129" s="2988">
        <v>6600</v>
      </c>
      <c r="X129" s="2988">
        <v>6075</v>
      </c>
      <c r="Y129" s="2988">
        <v>12387</v>
      </c>
      <c r="Z129" s="2988">
        <v>31749</v>
      </c>
      <c r="AA129" s="2988">
        <v>6038</v>
      </c>
      <c r="AB129" s="2988">
        <v>5229</v>
      </c>
      <c r="AC129" s="2988">
        <v>8731</v>
      </c>
      <c r="AD129" s="2988">
        <v>38513</v>
      </c>
      <c r="AE129" s="2988">
        <v>19629</v>
      </c>
      <c r="AF129" s="2988">
        <v>4019</v>
      </c>
      <c r="AG129" s="2988">
        <v>2944</v>
      </c>
      <c r="AH129" s="2988">
        <v>1810</v>
      </c>
      <c r="AI129" s="2988">
        <v>2095</v>
      </c>
      <c r="AJ129" s="2988">
        <v>6781</v>
      </c>
      <c r="AK129" s="2988">
        <v>10083</v>
      </c>
      <c r="AL129" s="2988">
        <v>4145</v>
      </c>
      <c r="AM129" s="2988">
        <v>2277</v>
      </c>
      <c r="AN129" s="2988">
        <v>3296</v>
      </c>
      <c r="AO129" s="2988">
        <v>4157</v>
      </c>
      <c r="AP129" s="2988">
        <v>1985</v>
      </c>
      <c r="AQ129" s="2988">
        <v>20548</v>
      </c>
      <c r="AR129" s="2988">
        <v>2730</v>
      </c>
      <c r="AS129" s="2988">
        <v>4074</v>
      </c>
      <c r="AT129" s="2988">
        <v>5772</v>
      </c>
      <c r="AU129" s="2988">
        <v>3689</v>
      </c>
      <c r="AV129" s="2988">
        <v>3592</v>
      </c>
      <c r="AW129" s="2988">
        <v>5110</v>
      </c>
      <c r="AX129" s="2988">
        <v>6316</v>
      </c>
      <c r="AY129" s="2988" t="s">
        <v>3060</v>
      </c>
      <c r="AZ129" s="2988" t="s">
        <v>3060</v>
      </c>
      <c r="BB129" s="2312" t="s">
        <v>2909</v>
      </c>
      <c r="BC129" s="2313">
        <v>2023</v>
      </c>
      <c r="BD129" s="2988">
        <v>183808</v>
      </c>
      <c r="BE129" s="2988">
        <v>8629</v>
      </c>
      <c r="BF129" s="2988">
        <v>1665</v>
      </c>
      <c r="BG129" s="2988">
        <v>1488</v>
      </c>
      <c r="BH129" s="2988">
        <v>3138</v>
      </c>
      <c r="BI129" s="2988">
        <v>1151</v>
      </c>
      <c r="BJ129" s="2988">
        <v>1223</v>
      </c>
      <c r="BK129" s="2988">
        <v>2563</v>
      </c>
      <c r="BL129" s="2988">
        <v>4077</v>
      </c>
      <c r="BM129" s="2988">
        <v>2731</v>
      </c>
      <c r="BN129" s="2988">
        <v>2751</v>
      </c>
      <c r="BO129" s="2988">
        <v>10697</v>
      </c>
      <c r="BP129" s="2988">
        <v>9153</v>
      </c>
      <c r="BQ129" s="2988">
        <v>20015</v>
      </c>
      <c r="BR129" s="2988">
        <v>13343</v>
      </c>
      <c r="BS129" s="2988">
        <v>2511</v>
      </c>
      <c r="BT129" s="2988">
        <v>1126</v>
      </c>
      <c r="BU129" s="2988">
        <v>1354</v>
      </c>
      <c r="BV129" s="2988">
        <v>942</v>
      </c>
      <c r="BW129" s="2988">
        <v>1119</v>
      </c>
      <c r="BX129" s="2988">
        <v>2748</v>
      </c>
      <c r="BY129" s="2988">
        <v>2602</v>
      </c>
      <c r="BZ129" s="2988">
        <v>5028</v>
      </c>
      <c r="CA129" s="2988">
        <v>10923</v>
      </c>
      <c r="CB129" s="2988">
        <v>2515</v>
      </c>
      <c r="CC129" s="2988">
        <v>1943</v>
      </c>
      <c r="CD129" s="2988">
        <v>3563</v>
      </c>
      <c r="CE129" s="2988">
        <v>14556</v>
      </c>
      <c r="CF129" s="2988">
        <v>8060</v>
      </c>
      <c r="CG129" s="2988">
        <v>1751</v>
      </c>
      <c r="CH129" s="2988">
        <v>1466</v>
      </c>
      <c r="CI129" s="2988">
        <v>781</v>
      </c>
      <c r="CJ129" s="2988">
        <v>799</v>
      </c>
      <c r="CK129" s="2988">
        <v>2750</v>
      </c>
      <c r="CL129" s="2988">
        <v>4103</v>
      </c>
      <c r="CM129" s="2988">
        <v>1873</v>
      </c>
      <c r="CN129" s="2988">
        <v>956</v>
      </c>
      <c r="CO129" s="2988">
        <v>1424</v>
      </c>
      <c r="CP129" s="2988">
        <v>1952</v>
      </c>
      <c r="CQ129" s="2988">
        <v>1065</v>
      </c>
      <c r="CR129" s="2988">
        <v>8511</v>
      </c>
      <c r="CS129" s="2988">
        <v>1150</v>
      </c>
      <c r="CT129" s="2988">
        <v>1788</v>
      </c>
      <c r="CU129" s="2988">
        <v>2664</v>
      </c>
      <c r="CV129" s="2988">
        <v>1695</v>
      </c>
      <c r="CW129" s="2988">
        <v>1796</v>
      </c>
      <c r="CX129" s="2988">
        <v>2500</v>
      </c>
      <c r="CY129" s="2988">
        <v>3170</v>
      </c>
      <c r="CZ129" s="2988" t="s">
        <v>3060</v>
      </c>
      <c r="DA129" s="2988" t="s">
        <v>3060</v>
      </c>
      <c r="DB129" s="2481">
        <v>45448</v>
      </c>
    </row>
    <row r="130" spans="1:106">
      <c r="A130" s="1611" t="s">
        <v>1946</v>
      </c>
      <c r="B130" s="1610" t="s">
        <v>1928</v>
      </c>
      <c r="AZ130" s="2473" t="s">
        <v>2774</v>
      </c>
      <c r="CY130" s="2473" t="s">
        <v>2775</v>
      </c>
    </row>
    <row r="131" spans="1:106">
      <c r="A131" s="1611" t="s">
        <v>1929</v>
      </c>
      <c r="B131" s="1610" t="s">
        <v>1947</v>
      </c>
      <c r="E131" s="1610" t="s">
        <v>1948</v>
      </c>
    </row>
    <row r="132" spans="1:106">
      <c r="A132" s="1611" t="s">
        <v>1931</v>
      </c>
      <c r="B132" s="1610" t="s">
        <v>1949</v>
      </c>
      <c r="E132" s="1610" t="s">
        <v>1948</v>
      </c>
    </row>
  </sheetData>
  <mergeCells count="2">
    <mergeCell ref="A2:B3"/>
    <mergeCell ref="BB2:BC3"/>
  </mergeCells>
  <phoneticPr fontId="3"/>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74"/>
  <sheetViews>
    <sheetView workbookViewId="0">
      <pane xSplit="1" ySplit="4" topLeftCell="B63" activePane="bottomRight" state="frozen"/>
      <selection pane="topRight" activeCell="B1" sqref="B1"/>
      <selection pane="bottomLeft" activeCell="A5" sqref="A5"/>
      <selection pane="bottomRight" activeCell="I78" sqref="I78"/>
    </sheetView>
  </sheetViews>
  <sheetFormatPr defaultRowHeight="13"/>
  <cols>
    <col min="1" max="1" width="6.36328125" style="12" customWidth="1"/>
    <col min="2" max="3" width="7.6328125" style="12" customWidth="1"/>
    <col min="4" max="4" width="5.08984375" style="12" customWidth="1"/>
    <col min="5" max="5" width="3.81640625" style="12" customWidth="1"/>
    <col min="6" max="6" width="5.08984375" style="12" customWidth="1"/>
    <col min="7" max="7" width="6.6328125" style="12" customWidth="1"/>
    <col min="8" max="8" width="9.36328125" style="12" bestFit="1" customWidth="1"/>
    <col min="9" max="9" width="5.6328125" style="12" customWidth="1"/>
    <col min="10" max="10" width="9.08984375" style="12" bestFit="1" customWidth="1"/>
    <col min="11" max="11" width="5.6328125" style="12" customWidth="1"/>
    <col min="12" max="12" width="5.08984375" style="12" customWidth="1"/>
    <col min="13" max="13" width="9.36328125" style="12" bestFit="1" customWidth="1"/>
    <col min="14" max="14" width="5.6328125" style="12" customWidth="1"/>
    <col min="15" max="15" width="9.08984375" style="12" bestFit="1" customWidth="1"/>
    <col min="16" max="16" width="5.6328125" style="12" customWidth="1"/>
    <col min="17" max="17" width="4.6328125" style="12" customWidth="1"/>
    <col min="18" max="19" width="6.08984375" style="12" customWidth="1"/>
    <col min="20" max="20" width="9.08984375" style="12" bestFit="1" customWidth="1"/>
    <col min="21" max="21" width="5.6328125" style="12" customWidth="1"/>
    <col min="22" max="22" width="9.08984375" style="12" bestFit="1" customWidth="1"/>
    <col min="23" max="23" width="5.6328125" style="12" customWidth="1"/>
    <col min="24" max="24" width="4.36328125" style="12" customWidth="1"/>
    <col min="25" max="25" width="5.08984375" style="12" customWidth="1"/>
    <col min="26" max="252" width="9" style="12"/>
    <col min="253" max="253" width="6.36328125" style="12" customWidth="1"/>
    <col min="254" max="255" width="7.6328125" style="12" customWidth="1"/>
    <col min="256" max="256" width="5.08984375" style="12" customWidth="1"/>
    <col min="257" max="257" width="3.08984375" style="12" customWidth="1"/>
    <col min="258" max="258" width="5.08984375" style="12" customWidth="1"/>
    <col min="259" max="259" width="6.6328125" style="12" customWidth="1"/>
    <col min="260" max="260" width="9.08984375" style="12" bestFit="1" customWidth="1"/>
    <col min="261" max="261" width="5.6328125" style="12" customWidth="1"/>
    <col min="262" max="262" width="9" style="12"/>
    <col min="263" max="263" width="5.6328125" style="12" customWidth="1"/>
    <col min="264" max="264" width="5.08984375" style="12" customWidth="1"/>
    <col min="265" max="265" width="9.08984375" style="12" bestFit="1" customWidth="1"/>
    <col min="266" max="266" width="5.6328125" style="12" customWidth="1"/>
    <col min="267" max="267" width="9" style="12"/>
    <col min="268" max="268" width="5.6328125" style="12" customWidth="1"/>
    <col min="269" max="269" width="4.6328125" style="12" customWidth="1"/>
    <col min="270" max="271" width="0" style="12" hidden="1" customWidth="1"/>
    <col min="272" max="272" width="9" style="12"/>
    <col min="273" max="273" width="5.6328125" style="12" customWidth="1"/>
    <col min="274" max="274" width="9" style="12"/>
    <col min="275" max="275" width="5.6328125" style="12" customWidth="1"/>
    <col min="276" max="276" width="4.36328125" style="12" customWidth="1"/>
    <col min="277" max="277" width="5.08984375" style="12" customWidth="1"/>
    <col min="278" max="281" width="7.453125" style="12" customWidth="1"/>
    <col min="282" max="508" width="9" style="12"/>
    <col min="509" max="509" width="6.36328125" style="12" customWidth="1"/>
    <col min="510" max="511" width="7.6328125" style="12" customWidth="1"/>
    <col min="512" max="512" width="5.08984375" style="12" customWidth="1"/>
    <col min="513" max="513" width="3.08984375" style="12" customWidth="1"/>
    <col min="514" max="514" width="5.08984375" style="12" customWidth="1"/>
    <col min="515" max="515" width="6.6328125" style="12" customWidth="1"/>
    <col min="516" max="516" width="9.08984375" style="12" bestFit="1" customWidth="1"/>
    <col min="517" max="517" width="5.6328125" style="12" customWidth="1"/>
    <col min="518" max="518" width="9" style="12"/>
    <col min="519" max="519" width="5.6328125" style="12" customWidth="1"/>
    <col min="520" max="520" width="5.08984375" style="12" customWidth="1"/>
    <col min="521" max="521" width="9.08984375" style="12" bestFit="1" customWidth="1"/>
    <col min="522" max="522" width="5.6328125" style="12" customWidth="1"/>
    <col min="523" max="523" width="9" style="12"/>
    <col min="524" max="524" width="5.6328125" style="12" customWidth="1"/>
    <col min="525" max="525" width="4.6328125" style="12" customWidth="1"/>
    <col min="526" max="527" width="0" style="12" hidden="1" customWidth="1"/>
    <col min="528" max="528" width="9" style="12"/>
    <col min="529" max="529" width="5.6328125" style="12" customWidth="1"/>
    <col min="530" max="530" width="9" style="12"/>
    <col min="531" max="531" width="5.6328125" style="12" customWidth="1"/>
    <col min="532" max="532" width="4.36328125" style="12" customWidth="1"/>
    <col min="533" max="533" width="5.08984375" style="12" customWidth="1"/>
    <col min="534" max="537" width="7.453125" style="12" customWidth="1"/>
    <col min="538" max="764" width="9" style="12"/>
    <col min="765" max="765" width="6.36328125" style="12" customWidth="1"/>
    <col min="766" max="767" width="7.6328125" style="12" customWidth="1"/>
    <col min="768" max="768" width="5.08984375" style="12" customWidth="1"/>
    <col min="769" max="769" width="3.08984375" style="12" customWidth="1"/>
    <col min="770" max="770" width="5.08984375" style="12" customWidth="1"/>
    <col min="771" max="771" width="6.6328125" style="12" customWidth="1"/>
    <col min="772" max="772" width="9.08984375" style="12" bestFit="1" customWidth="1"/>
    <col min="773" max="773" width="5.6328125" style="12" customWidth="1"/>
    <col min="774" max="774" width="9" style="12"/>
    <col min="775" max="775" width="5.6328125" style="12" customWidth="1"/>
    <col min="776" max="776" width="5.08984375" style="12" customWidth="1"/>
    <col min="777" max="777" width="9.08984375" style="12" bestFit="1" customWidth="1"/>
    <col min="778" max="778" width="5.6328125" style="12" customWidth="1"/>
    <col min="779" max="779" width="9" style="12"/>
    <col min="780" max="780" width="5.6328125" style="12" customWidth="1"/>
    <col min="781" max="781" width="4.6328125" style="12" customWidth="1"/>
    <col min="782" max="783" width="0" style="12" hidden="1" customWidth="1"/>
    <col min="784" max="784" width="9" style="12"/>
    <col min="785" max="785" width="5.6328125" style="12" customWidth="1"/>
    <col min="786" max="786" width="9" style="12"/>
    <col min="787" max="787" width="5.6328125" style="12" customWidth="1"/>
    <col min="788" max="788" width="4.36328125" style="12" customWidth="1"/>
    <col min="789" max="789" width="5.08984375" style="12" customWidth="1"/>
    <col min="790" max="793" width="7.453125" style="12" customWidth="1"/>
    <col min="794" max="1020" width="9" style="12"/>
    <col min="1021" max="1021" width="6.36328125" style="12" customWidth="1"/>
    <col min="1022" max="1023" width="7.6328125" style="12" customWidth="1"/>
    <col min="1024" max="1024" width="5.08984375" style="12" customWidth="1"/>
    <col min="1025" max="1025" width="3.08984375" style="12" customWidth="1"/>
    <col min="1026" max="1026" width="5.08984375" style="12" customWidth="1"/>
    <col min="1027" max="1027" width="6.6328125" style="12" customWidth="1"/>
    <col min="1028" max="1028" width="9.08984375" style="12" bestFit="1" customWidth="1"/>
    <col min="1029" max="1029" width="5.6328125" style="12" customWidth="1"/>
    <col min="1030" max="1030" width="9" style="12"/>
    <col min="1031" max="1031" width="5.6328125" style="12" customWidth="1"/>
    <col min="1032" max="1032" width="5.08984375" style="12" customWidth="1"/>
    <col min="1033" max="1033" width="9.08984375" style="12" bestFit="1" customWidth="1"/>
    <col min="1034" max="1034" width="5.6328125" style="12" customWidth="1"/>
    <col min="1035" max="1035" width="9" style="12"/>
    <col min="1036" max="1036" width="5.6328125" style="12" customWidth="1"/>
    <col min="1037" max="1037" width="4.6328125" style="12" customWidth="1"/>
    <col min="1038" max="1039" width="0" style="12" hidden="1" customWidth="1"/>
    <col min="1040" max="1040" width="9" style="12"/>
    <col min="1041" max="1041" width="5.6328125" style="12" customWidth="1"/>
    <col min="1042" max="1042" width="9" style="12"/>
    <col min="1043" max="1043" width="5.6328125" style="12" customWidth="1"/>
    <col min="1044" max="1044" width="4.36328125" style="12" customWidth="1"/>
    <col min="1045" max="1045" width="5.08984375" style="12" customWidth="1"/>
    <col min="1046" max="1049" width="7.453125" style="12" customWidth="1"/>
    <col min="1050" max="1276" width="9" style="12"/>
    <col min="1277" max="1277" width="6.36328125" style="12" customWidth="1"/>
    <col min="1278" max="1279" width="7.6328125" style="12" customWidth="1"/>
    <col min="1280" max="1280" width="5.08984375" style="12" customWidth="1"/>
    <col min="1281" max="1281" width="3.08984375" style="12" customWidth="1"/>
    <col min="1282" max="1282" width="5.08984375" style="12" customWidth="1"/>
    <col min="1283" max="1283" width="6.6328125" style="12" customWidth="1"/>
    <col min="1284" max="1284" width="9.08984375" style="12" bestFit="1" customWidth="1"/>
    <col min="1285" max="1285" width="5.6328125" style="12" customWidth="1"/>
    <col min="1286" max="1286" width="9" style="12"/>
    <col min="1287" max="1287" width="5.6328125" style="12" customWidth="1"/>
    <col min="1288" max="1288" width="5.08984375" style="12" customWidth="1"/>
    <col min="1289" max="1289" width="9.08984375" style="12" bestFit="1" customWidth="1"/>
    <col min="1290" max="1290" width="5.6328125" style="12" customWidth="1"/>
    <col min="1291" max="1291" width="9" style="12"/>
    <col min="1292" max="1292" width="5.6328125" style="12" customWidth="1"/>
    <col min="1293" max="1293" width="4.6328125" style="12" customWidth="1"/>
    <col min="1294" max="1295" width="0" style="12" hidden="1" customWidth="1"/>
    <col min="1296" max="1296" width="9" style="12"/>
    <col min="1297" max="1297" width="5.6328125" style="12" customWidth="1"/>
    <col min="1298" max="1298" width="9" style="12"/>
    <col min="1299" max="1299" width="5.6328125" style="12" customWidth="1"/>
    <col min="1300" max="1300" width="4.36328125" style="12" customWidth="1"/>
    <col min="1301" max="1301" width="5.08984375" style="12" customWidth="1"/>
    <col min="1302" max="1305" width="7.453125" style="12" customWidth="1"/>
    <col min="1306" max="1532" width="9" style="12"/>
    <col min="1533" max="1533" width="6.36328125" style="12" customWidth="1"/>
    <col min="1534" max="1535" width="7.6328125" style="12" customWidth="1"/>
    <col min="1536" max="1536" width="5.08984375" style="12" customWidth="1"/>
    <col min="1537" max="1537" width="3.08984375" style="12" customWidth="1"/>
    <col min="1538" max="1538" width="5.08984375" style="12" customWidth="1"/>
    <col min="1539" max="1539" width="6.6328125" style="12" customWidth="1"/>
    <col min="1540" max="1540" width="9.08984375" style="12" bestFit="1" customWidth="1"/>
    <col min="1541" max="1541" width="5.6328125" style="12" customWidth="1"/>
    <col min="1542" max="1542" width="9" style="12"/>
    <col min="1543" max="1543" width="5.6328125" style="12" customWidth="1"/>
    <col min="1544" max="1544" width="5.08984375" style="12" customWidth="1"/>
    <col min="1545" max="1545" width="9.08984375" style="12" bestFit="1" customWidth="1"/>
    <col min="1546" max="1546" width="5.6328125" style="12" customWidth="1"/>
    <col min="1547" max="1547" width="9" style="12"/>
    <col min="1548" max="1548" width="5.6328125" style="12" customWidth="1"/>
    <col min="1549" max="1549" width="4.6328125" style="12" customWidth="1"/>
    <col min="1550" max="1551" width="0" style="12" hidden="1" customWidth="1"/>
    <col min="1552" max="1552" width="9" style="12"/>
    <col min="1553" max="1553" width="5.6328125" style="12" customWidth="1"/>
    <col min="1554" max="1554" width="9" style="12"/>
    <col min="1555" max="1555" width="5.6328125" style="12" customWidth="1"/>
    <col min="1556" max="1556" width="4.36328125" style="12" customWidth="1"/>
    <col min="1557" max="1557" width="5.08984375" style="12" customWidth="1"/>
    <col min="1558" max="1561" width="7.453125" style="12" customWidth="1"/>
    <col min="1562" max="1788" width="9" style="12"/>
    <col min="1789" max="1789" width="6.36328125" style="12" customWidth="1"/>
    <col min="1790" max="1791" width="7.6328125" style="12" customWidth="1"/>
    <col min="1792" max="1792" width="5.08984375" style="12" customWidth="1"/>
    <col min="1793" max="1793" width="3.08984375" style="12" customWidth="1"/>
    <col min="1794" max="1794" width="5.08984375" style="12" customWidth="1"/>
    <col min="1795" max="1795" width="6.6328125" style="12" customWidth="1"/>
    <col min="1796" max="1796" width="9.08984375" style="12" bestFit="1" customWidth="1"/>
    <col min="1797" max="1797" width="5.6328125" style="12" customWidth="1"/>
    <col min="1798" max="1798" width="9" style="12"/>
    <col min="1799" max="1799" width="5.6328125" style="12" customWidth="1"/>
    <col min="1800" max="1800" width="5.08984375" style="12" customWidth="1"/>
    <col min="1801" max="1801" width="9.08984375" style="12" bestFit="1" customWidth="1"/>
    <col min="1802" max="1802" width="5.6328125" style="12" customWidth="1"/>
    <col min="1803" max="1803" width="9" style="12"/>
    <col min="1804" max="1804" width="5.6328125" style="12" customWidth="1"/>
    <col min="1805" max="1805" width="4.6328125" style="12" customWidth="1"/>
    <col min="1806" max="1807" width="0" style="12" hidden="1" customWidth="1"/>
    <col min="1808" max="1808" width="9" style="12"/>
    <col min="1809" max="1809" width="5.6328125" style="12" customWidth="1"/>
    <col min="1810" max="1810" width="9" style="12"/>
    <col min="1811" max="1811" width="5.6328125" style="12" customWidth="1"/>
    <col min="1812" max="1812" width="4.36328125" style="12" customWidth="1"/>
    <col min="1813" max="1813" width="5.08984375" style="12" customWidth="1"/>
    <col min="1814" max="1817" width="7.453125" style="12" customWidth="1"/>
    <col min="1818" max="2044" width="9" style="12"/>
    <col min="2045" max="2045" width="6.36328125" style="12" customWidth="1"/>
    <col min="2046" max="2047" width="7.6328125" style="12" customWidth="1"/>
    <col min="2048" max="2048" width="5.08984375" style="12" customWidth="1"/>
    <col min="2049" max="2049" width="3.08984375" style="12" customWidth="1"/>
    <col min="2050" max="2050" width="5.08984375" style="12" customWidth="1"/>
    <col min="2051" max="2051" width="6.6328125" style="12" customWidth="1"/>
    <col min="2052" max="2052" width="9.08984375" style="12" bestFit="1" customWidth="1"/>
    <col min="2053" max="2053" width="5.6328125" style="12" customWidth="1"/>
    <col min="2054" max="2054" width="9" style="12"/>
    <col min="2055" max="2055" width="5.6328125" style="12" customWidth="1"/>
    <col min="2056" max="2056" width="5.08984375" style="12" customWidth="1"/>
    <col min="2057" max="2057" width="9.08984375" style="12" bestFit="1" customWidth="1"/>
    <col min="2058" max="2058" width="5.6328125" style="12" customWidth="1"/>
    <col min="2059" max="2059" width="9" style="12"/>
    <col min="2060" max="2060" width="5.6328125" style="12" customWidth="1"/>
    <col min="2061" max="2061" width="4.6328125" style="12" customWidth="1"/>
    <col min="2062" max="2063" width="0" style="12" hidden="1" customWidth="1"/>
    <col min="2064" max="2064" width="9" style="12"/>
    <col min="2065" max="2065" width="5.6328125" style="12" customWidth="1"/>
    <col min="2066" max="2066" width="9" style="12"/>
    <col min="2067" max="2067" width="5.6328125" style="12" customWidth="1"/>
    <col min="2068" max="2068" width="4.36328125" style="12" customWidth="1"/>
    <col min="2069" max="2069" width="5.08984375" style="12" customWidth="1"/>
    <col min="2070" max="2073" width="7.453125" style="12" customWidth="1"/>
    <col min="2074" max="2300" width="9" style="12"/>
    <col min="2301" max="2301" width="6.36328125" style="12" customWidth="1"/>
    <col min="2302" max="2303" width="7.6328125" style="12" customWidth="1"/>
    <col min="2304" max="2304" width="5.08984375" style="12" customWidth="1"/>
    <col min="2305" max="2305" width="3.08984375" style="12" customWidth="1"/>
    <col min="2306" max="2306" width="5.08984375" style="12" customWidth="1"/>
    <col min="2307" max="2307" width="6.6328125" style="12" customWidth="1"/>
    <col min="2308" max="2308" width="9.08984375" style="12" bestFit="1" customWidth="1"/>
    <col min="2309" max="2309" width="5.6328125" style="12" customWidth="1"/>
    <col min="2310" max="2310" width="9" style="12"/>
    <col min="2311" max="2311" width="5.6328125" style="12" customWidth="1"/>
    <col min="2312" max="2312" width="5.08984375" style="12" customWidth="1"/>
    <col min="2313" max="2313" width="9.08984375" style="12" bestFit="1" customWidth="1"/>
    <col min="2314" max="2314" width="5.6328125" style="12" customWidth="1"/>
    <col min="2315" max="2315" width="9" style="12"/>
    <col min="2316" max="2316" width="5.6328125" style="12" customWidth="1"/>
    <col min="2317" max="2317" width="4.6328125" style="12" customWidth="1"/>
    <col min="2318" max="2319" width="0" style="12" hidden="1" customWidth="1"/>
    <col min="2320" max="2320" width="9" style="12"/>
    <col min="2321" max="2321" width="5.6328125" style="12" customWidth="1"/>
    <col min="2322" max="2322" width="9" style="12"/>
    <col min="2323" max="2323" width="5.6328125" style="12" customWidth="1"/>
    <col min="2324" max="2324" width="4.36328125" style="12" customWidth="1"/>
    <col min="2325" max="2325" width="5.08984375" style="12" customWidth="1"/>
    <col min="2326" max="2329" width="7.453125" style="12" customWidth="1"/>
    <col min="2330" max="2556" width="9" style="12"/>
    <col min="2557" max="2557" width="6.36328125" style="12" customWidth="1"/>
    <col min="2558" max="2559" width="7.6328125" style="12" customWidth="1"/>
    <col min="2560" max="2560" width="5.08984375" style="12" customWidth="1"/>
    <col min="2561" max="2561" width="3.08984375" style="12" customWidth="1"/>
    <col min="2562" max="2562" width="5.08984375" style="12" customWidth="1"/>
    <col min="2563" max="2563" width="6.6328125" style="12" customWidth="1"/>
    <col min="2564" max="2564" width="9.08984375" style="12" bestFit="1" customWidth="1"/>
    <col min="2565" max="2565" width="5.6328125" style="12" customWidth="1"/>
    <col min="2566" max="2566" width="9" style="12"/>
    <col min="2567" max="2567" width="5.6328125" style="12" customWidth="1"/>
    <col min="2568" max="2568" width="5.08984375" style="12" customWidth="1"/>
    <col min="2569" max="2569" width="9.08984375" style="12" bestFit="1" customWidth="1"/>
    <col min="2570" max="2570" width="5.6328125" style="12" customWidth="1"/>
    <col min="2571" max="2571" width="9" style="12"/>
    <col min="2572" max="2572" width="5.6328125" style="12" customWidth="1"/>
    <col min="2573" max="2573" width="4.6328125" style="12" customWidth="1"/>
    <col min="2574" max="2575" width="0" style="12" hidden="1" customWidth="1"/>
    <col min="2576" max="2576" width="9" style="12"/>
    <col min="2577" max="2577" width="5.6328125" style="12" customWidth="1"/>
    <col min="2578" max="2578" width="9" style="12"/>
    <col min="2579" max="2579" width="5.6328125" style="12" customWidth="1"/>
    <col min="2580" max="2580" width="4.36328125" style="12" customWidth="1"/>
    <col min="2581" max="2581" width="5.08984375" style="12" customWidth="1"/>
    <col min="2582" max="2585" width="7.453125" style="12" customWidth="1"/>
    <col min="2586" max="2812" width="9" style="12"/>
    <col min="2813" max="2813" width="6.36328125" style="12" customWidth="1"/>
    <col min="2814" max="2815" width="7.6328125" style="12" customWidth="1"/>
    <col min="2816" max="2816" width="5.08984375" style="12" customWidth="1"/>
    <col min="2817" max="2817" width="3.08984375" style="12" customWidth="1"/>
    <col min="2818" max="2818" width="5.08984375" style="12" customWidth="1"/>
    <col min="2819" max="2819" width="6.6328125" style="12" customWidth="1"/>
    <col min="2820" max="2820" width="9.08984375" style="12" bestFit="1" customWidth="1"/>
    <col min="2821" max="2821" width="5.6328125" style="12" customWidth="1"/>
    <col min="2822" max="2822" width="9" style="12"/>
    <col min="2823" max="2823" width="5.6328125" style="12" customWidth="1"/>
    <col min="2824" max="2824" width="5.08984375" style="12" customWidth="1"/>
    <col min="2825" max="2825" width="9.08984375" style="12" bestFit="1" customWidth="1"/>
    <col min="2826" max="2826" width="5.6328125" style="12" customWidth="1"/>
    <col min="2827" max="2827" width="9" style="12"/>
    <col min="2828" max="2828" width="5.6328125" style="12" customWidth="1"/>
    <col min="2829" max="2829" width="4.6328125" style="12" customWidth="1"/>
    <col min="2830" max="2831" width="0" style="12" hidden="1" customWidth="1"/>
    <col min="2832" max="2832" width="9" style="12"/>
    <col min="2833" max="2833" width="5.6328125" style="12" customWidth="1"/>
    <col min="2834" max="2834" width="9" style="12"/>
    <col min="2835" max="2835" width="5.6328125" style="12" customWidth="1"/>
    <col min="2836" max="2836" width="4.36328125" style="12" customWidth="1"/>
    <col min="2837" max="2837" width="5.08984375" style="12" customWidth="1"/>
    <col min="2838" max="2841" width="7.453125" style="12" customWidth="1"/>
    <col min="2842" max="3068" width="9" style="12"/>
    <col min="3069" max="3069" width="6.36328125" style="12" customWidth="1"/>
    <col min="3070" max="3071" width="7.6328125" style="12" customWidth="1"/>
    <col min="3072" max="3072" width="5.08984375" style="12" customWidth="1"/>
    <col min="3073" max="3073" width="3.08984375" style="12" customWidth="1"/>
    <col min="3074" max="3074" width="5.08984375" style="12" customWidth="1"/>
    <col min="3075" max="3075" width="6.6328125" style="12" customWidth="1"/>
    <col min="3076" max="3076" width="9.08984375" style="12" bestFit="1" customWidth="1"/>
    <col min="3077" max="3077" width="5.6328125" style="12" customWidth="1"/>
    <col min="3078" max="3078" width="9" style="12"/>
    <col min="3079" max="3079" width="5.6328125" style="12" customWidth="1"/>
    <col min="3080" max="3080" width="5.08984375" style="12" customWidth="1"/>
    <col min="3081" max="3081" width="9.08984375" style="12" bestFit="1" customWidth="1"/>
    <col min="3082" max="3082" width="5.6328125" style="12" customWidth="1"/>
    <col min="3083" max="3083" width="9" style="12"/>
    <col min="3084" max="3084" width="5.6328125" style="12" customWidth="1"/>
    <col min="3085" max="3085" width="4.6328125" style="12" customWidth="1"/>
    <col min="3086" max="3087" width="0" style="12" hidden="1" customWidth="1"/>
    <col min="3088" max="3088" width="9" style="12"/>
    <col min="3089" max="3089" width="5.6328125" style="12" customWidth="1"/>
    <col min="3090" max="3090" width="9" style="12"/>
    <col min="3091" max="3091" width="5.6328125" style="12" customWidth="1"/>
    <col min="3092" max="3092" width="4.36328125" style="12" customWidth="1"/>
    <col min="3093" max="3093" width="5.08984375" style="12" customWidth="1"/>
    <col min="3094" max="3097" width="7.453125" style="12" customWidth="1"/>
    <col min="3098" max="3324" width="9" style="12"/>
    <col min="3325" max="3325" width="6.36328125" style="12" customWidth="1"/>
    <col min="3326" max="3327" width="7.6328125" style="12" customWidth="1"/>
    <col min="3328" max="3328" width="5.08984375" style="12" customWidth="1"/>
    <col min="3329" max="3329" width="3.08984375" style="12" customWidth="1"/>
    <col min="3330" max="3330" width="5.08984375" style="12" customWidth="1"/>
    <col min="3331" max="3331" width="6.6328125" style="12" customWidth="1"/>
    <col min="3332" max="3332" width="9.08984375" style="12" bestFit="1" customWidth="1"/>
    <col min="3333" max="3333" width="5.6328125" style="12" customWidth="1"/>
    <col min="3334" max="3334" width="9" style="12"/>
    <col min="3335" max="3335" width="5.6328125" style="12" customWidth="1"/>
    <col min="3336" max="3336" width="5.08984375" style="12" customWidth="1"/>
    <col min="3337" max="3337" width="9.08984375" style="12" bestFit="1" customWidth="1"/>
    <col min="3338" max="3338" width="5.6328125" style="12" customWidth="1"/>
    <col min="3339" max="3339" width="9" style="12"/>
    <col min="3340" max="3340" width="5.6328125" style="12" customWidth="1"/>
    <col min="3341" max="3341" width="4.6328125" style="12" customWidth="1"/>
    <col min="3342" max="3343" width="0" style="12" hidden="1" customWidth="1"/>
    <col min="3344" max="3344" width="9" style="12"/>
    <col min="3345" max="3345" width="5.6328125" style="12" customWidth="1"/>
    <col min="3346" max="3346" width="9" style="12"/>
    <col min="3347" max="3347" width="5.6328125" style="12" customWidth="1"/>
    <col min="3348" max="3348" width="4.36328125" style="12" customWidth="1"/>
    <col min="3349" max="3349" width="5.08984375" style="12" customWidth="1"/>
    <col min="3350" max="3353" width="7.453125" style="12" customWidth="1"/>
    <col min="3354" max="3580" width="9" style="12"/>
    <col min="3581" max="3581" width="6.36328125" style="12" customWidth="1"/>
    <col min="3582" max="3583" width="7.6328125" style="12" customWidth="1"/>
    <col min="3584" max="3584" width="5.08984375" style="12" customWidth="1"/>
    <col min="3585" max="3585" width="3.08984375" style="12" customWidth="1"/>
    <col min="3586" max="3586" width="5.08984375" style="12" customWidth="1"/>
    <col min="3587" max="3587" width="6.6328125" style="12" customWidth="1"/>
    <col min="3588" max="3588" width="9.08984375" style="12" bestFit="1" customWidth="1"/>
    <col min="3589" max="3589" width="5.6328125" style="12" customWidth="1"/>
    <col min="3590" max="3590" width="9" style="12"/>
    <col min="3591" max="3591" width="5.6328125" style="12" customWidth="1"/>
    <col min="3592" max="3592" width="5.08984375" style="12" customWidth="1"/>
    <col min="3593" max="3593" width="9.08984375" style="12" bestFit="1" customWidth="1"/>
    <col min="3594" max="3594" width="5.6328125" style="12" customWidth="1"/>
    <col min="3595" max="3595" width="9" style="12"/>
    <col min="3596" max="3596" width="5.6328125" style="12" customWidth="1"/>
    <col min="3597" max="3597" width="4.6328125" style="12" customWidth="1"/>
    <col min="3598" max="3599" width="0" style="12" hidden="1" customWidth="1"/>
    <col min="3600" max="3600" width="9" style="12"/>
    <col min="3601" max="3601" width="5.6328125" style="12" customWidth="1"/>
    <col min="3602" max="3602" width="9" style="12"/>
    <col min="3603" max="3603" width="5.6328125" style="12" customWidth="1"/>
    <col min="3604" max="3604" width="4.36328125" style="12" customWidth="1"/>
    <col min="3605" max="3605" width="5.08984375" style="12" customWidth="1"/>
    <col min="3606" max="3609" width="7.453125" style="12" customWidth="1"/>
    <col min="3610" max="3836" width="9" style="12"/>
    <col min="3837" max="3837" width="6.36328125" style="12" customWidth="1"/>
    <col min="3838" max="3839" width="7.6328125" style="12" customWidth="1"/>
    <col min="3840" max="3840" width="5.08984375" style="12" customWidth="1"/>
    <col min="3841" max="3841" width="3.08984375" style="12" customWidth="1"/>
    <col min="3842" max="3842" width="5.08984375" style="12" customWidth="1"/>
    <col min="3843" max="3843" width="6.6328125" style="12" customWidth="1"/>
    <col min="3844" max="3844" width="9.08984375" style="12" bestFit="1" customWidth="1"/>
    <col min="3845" max="3845" width="5.6328125" style="12" customWidth="1"/>
    <col min="3846" max="3846" width="9" style="12"/>
    <col min="3847" max="3847" width="5.6328125" style="12" customWidth="1"/>
    <col min="3848" max="3848" width="5.08984375" style="12" customWidth="1"/>
    <col min="3849" max="3849" width="9.08984375" style="12" bestFit="1" customWidth="1"/>
    <col min="3850" max="3850" width="5.6328125" style="12" customWidth="1"/>
    <col min="3851" max="3851" width="9" style="12"/>
    <col min="3852" max="3852" width="5.6328125" style="12" customWidth="1"/>
    <col min="3853" max="3853" width="4.6328125" style="12" customWidth="1"/>
    <col min="3854" max="3855" width="0" style="12" hidden="1" customWidth="1"/>
    <col min="3856" max="3856" width="9" style="12"/>
    <col min="3857" max="3857" width="5.6328125" style="12" customWidth="1"/>
    <col min="3858" max="3858" width="9" style="12"/>
    <col min="3859" max="3859" width="5.6328125" style="12" customWidth="1"/>
    <col min="3860" max="3860" width="4.36328125" style="12" customWidth="1"/>
    <col min="3861" max="3861" width="5.08984375" style="12" customWidth="1"/>
    <col min="3862" max="3865" width="7.453125" style="12" customWidth="1"/>
    <col min="3866" max="4092" width="9" style="12"/>
    <col min="4093" max="4093" width="6.36328125" style="12" customWidth="1"/>
    <col min="4094" max="4095" width="7.6328125" style="12" customWidth="1"/>
    <col min="4096" max="4096" width="5.08984375" style="12" customWidth="1"/>
    <col min="4097" max="4097" width="3.08984375" style="12" customWidth="1"/>
    <col min="4098" max="4098" width="5.08984375" style="12" customWidth="1"/>
    <col min="4099" max="4099" width="6.6328125" style="12" customWidth="1"/>
    <col min="4100" max="4100" width="9.08984375" style="12" bestFit="1" customWidth="1"/>
    <col min="4101" max="4101" width="5.6328125" style="12" customWidth="1"/>
    <col min="4102" max="4102" width="9" style="12"/>
    <col min="4103" max="4103" width="5.6328125" style="12" customWidth="1"/>
    <col min="4104" max="4104" width="5.08984375" style="12" customWidth="1"/>
    <col min="4105" max="4105" width="9.08984375" style="12" bestFit="1" customWidth="1"/>
    <col min="4106" max="4106" width="5.6328125" style="12" customWidth="1"/>
    <col min="4107" max="4107" width="9" style="12"/>
    <col min="4108" max="4108" width="5.6328125" style="12" customWidth="1"/>
    <col min="4109" max="4109" width="4.6328125" style="12" customWidth="1"/>
    <col min="4110" max="4111" width="0" style="12" hidden="1" customWidth="1"/>
    <col min="4112" max="4112" width="9" style="12"/>
    <col min="4113" max="4113" width="5.6328125" style="12" customWidth="1"/>
    <col min="4114" max="4114" width="9" style="12"/>
    <col min="4115" max="4115" width="5.6328125" style="12" customWidth="1"/>
    <col min="4116" max="4116" width="4.36328125" style="12" customWidth="1"/>
    <col min="4117" max="4117" width="5.08984375" style="12" customWidth="1"/>
    <col min="4118" max="4121" width="7.453125" style="12" customWidth="1"/>
    <col min="4122" max="4348" width="9" style="12"/>
    <col min="4349" max="4349" width="6.36328125" style="12" customWidth="1"/>
    <col min="4350" max="4351" width="7.6328125" style="12" customWidth="1"/>
    <col min="4352" max="4352" width="5.08984375" style="12" customWidth="1"/>
    <col min="4353" max="4353" width="3.08984375" style="12" customWidth="1"/>
    <col min="4354" max="4354" width="5.08984375" style="12" customWidth="1"/>
    <col min="4355" max="4355" width="6.6328125" style="12" customWidth="1"/>
    <col min="4356" max="4356" width="9.08984375" style="12" bestFit="1" customWidth="1"/>
    <col min="4357" max="4357" width="5.6328125" style="12" customWidth="1"/>
    <col min="4358" max="4358" width="9" style="12"/>
    <col min="4359" max="4359" width="5.6328125" style="12" customWidth="1"/>
    <col min="4360" max="4360" width="5.08984375" style="12" customWidth="1"/>
    <col min="4361" max="4361" width="9.08984375" style="12" bestFit="1" customWidth="1"/>
    <col min="4362" max="4362" width="5.6328125" style="12" customWidth="1"/>
    <col min="4363" max="4363" width="9" style="12"/>
    <col min="4364" max="4364" width="5.6328125" style="12" customWidth="1"/>
    <col min="4365" max="4365" width="4.6328125" style="12" customWidth="1"/>
    <col min="4366" max="4367" width="0" style="12" hidden="1" customWidth="1"/>
    <col min="4368" max="4368" width="9" style="12"/>
    <col min="4369" max="4369" width="5.6328125" style="12" customWidth="1"/>
    <col min="4370" max="4370" width="9" style="12"/>
    <col min="4371" max="4371" width="5.6328125" style="12" customWidth="1"/>
    <col min="4372" max="4372" width="4.36328125" style="12" customWidth="1"/>
    <col min="4373" max="4373" width="5.08984375" style="12" customWidth="1"/>
    <col min="4374" max="4377" width="7.453125" style="12" customWidth="1"/>
    <col min="4378" max="4604" width="9" style="12"/>
    <col min="4605" max="4605" width="6.36328125" style="12" customWidth="1"/>
    <col min="4606" max="4607" width="7.6328125" style="12" customWidth="1"/>
    <col min="4608" max="4608" width="5.08984375" style="12" customWidth="1"/>
    <col min="4609" max="4609" width="3.08984375" style="12" customWidth="1"/>
    <col min="4610" max="4610" width="5.08984375" style="12" customWidth="1"/>
    <col min="4611" max="4611" width="6.6328125" style="12" customWidth="1"/>
    <col min="4612" max="4612" width="9.08984375" style="12" bestFit="1" customWidth="1"/>
    <col min="4613" max="4613" width="5.6328125" style="12" customWidth="1"/>
    <col min="4614" max="4614" width="9" style="12"/>
    <col min="4615" max="4615" width="5.6328125" style="12" customWidth="1"/>
    <col min="4616" max="4616" width="5.08984375" style="12" customWidth="1"/>
    <col min="4617" max="4617" width="9.08984375" style="12" bestFit="1" customWidth="1"/>
    <col min="4618" max="4618" width="5.6328125" style="12" customWidth="1"/>
    <col min="4619" max="4619" width="9" style="12"/>
    <col min="4620" max="4620" width="5.6328125" style="12" customWidth="1"/>
    <col min="4621" max="4621" width="4.6328125" style="12" customWidth="1"/>
    <col min="4622" max="4623" width="0" style="12" hidden="1" customWidth="1"/>
    <col min="4624" max="4624" width="9" style="12"/>
    <col min="4625" max="4625" width="5.6328125" style="12" customWidth="1"/>
    <col min="4626" max="4626" width="9" style="12"/>
    <col min="4627" max="4627" width="5.6328125" style="12" customWidth="1"/>
    <col min="4628" max="4628" width="4.36328125" style="12" customWidth="1"/>
    <col min="4629" max="4629" width="5.08984375" style="12" customWidth="1"/>
    <col min="4630" max="4633" width="7.453125" style="12" customWidth="1"/>
    <col min="4634" max="4860" width="9" style="12"/>
    <col min="4861" max="4861" width="6.36328125" style="12" customWidth="1"/>
    <col min="4862" max="4863" width="7.6328125" style="12" customWidth="1"/>
    <col min="4864" max="4864" width="5.08984375" style="12" customWidth="1"/>
    <col min="4865" max="4865" width="3.08984375" style="12" customWidth="1"/>
    <col min="4866" max="4866" width="5.08984375" style="12" customWidth="1"/>
    <col min="4867" max="4867" width="6.6328125" style="12" customWidth="1"/>
    <col min="4868" max="4868" width="9.08984375" style="12" bestFit="1" customWidth="1"/>
    <col min="4869" max="4869" width="5.6328125" style="12" customWidth="1"/>
    <col min="4870" max="4870" width="9" style="12"/>
    <col min="4871" max="4871" width="5.6328125" style="12" customWidth="1"/>
    <col min="4872" max="4872" width="5.08984375" style="12" customWidth="1"/>
    <col min="4873" max="4873" width="9.08984375" style="12" bestFit="1" customWidth="1"/>
    <col min="4874" max="4874" width="5.6328125" style="12" customWidth="1"/>
    <col min="4875" max="4875" width="9" style="12"/>
    <col min="4876" max="4876" width="5.6328125" style="12" customWidth="1"/>
    <col min="4877" max="4877" width="4.6328125" style="12" customWidth="1"/>
    <col min="4878" max="4879" width="0" style="12" hidden="1" customWidth="1"/>
    <col min="4880" max="4880" width="9" style="12"/>
    <col min="4881" max="4881" width="5.6328125" style="12" customWidth="1"/>
    <col min="4882" max="4882" width="9" style="12"/>
    <col min="4883" max="4883" width="5.6328125" style="12" customWidth="1"/>
    <col min="4884" max="4884" width="4.36328125" style="12" customWidth="1"/>
    <col min="4885" max="4885" width="5.08984375" style="12" customWidth="1"/>
    <col min="4886" max="4889" width="7.453125" style="12" customWidth="1"/>
    <col min="4890" max="5116" width="9" style="12"/>
    <col min="5117" max="5117" width="6.36328125" style="12" customWidth="1"/>
    <col min="5118" max="5119" width="7.6328125" style="12" customWidth="1"/>
    <col min="5120" max="5120" width="5.08984375" style="12" customWidth="1"/>
    <col min="5121" max="5121" width="3.08984375" style="12" customWidth="1"/>
    <col min="5122" max="5122" width="5.08984375" style="12" customWidth="1"/>
    <col min="5123" max="5123" width="6.6328125" style="12" customWidth="1"/>
    <col min="5124" max="5124" width="9.08984375" style="12" bestFit="1" customWidth="1"/>
    <col min="5125" max="5125" width="5.6328125" style="12" customWidth="1"/>
    <col min="5126" max="5126" width="9" style="12"/>
    <col min="5127" max="5127" width="5.6328125" style="12" customWidth="1"/>
    <col min="5128" max="5128" width="5.08984375" style="12" customWidth="1"/>
    <col min="5129" max="5129" width="9.08984375" style="12" bestFit="1" customWidth="1"/>
    <col min="5130" max="5130" width="5.6328125" style="12" customWidth="1"/>
    <col min="5131" max="5131" width="9" style="12"/>
    <col min="5132" max="5132" width="5.6328125" style="12" customWidth="1"/>
    <col min="5133" max="5133" width="4.6328125" style="12" customWidth="1"/>
    <col min="5134" max="5135" width="0" style="12" hidden="1" customWidth="1"/>
    <col min="5136" max="5136" width="9" style="12"/>
    <col min="5137" max="5137" width="5.6328125" style="12" customWidth="1"/>
    <col min="5138" max="5138" width="9" style="12"/>
    <col min="5139" max="5139" width="5.6328125" style="12" customWidth="1"/>
    <col min="5140" max="5140" width="4.36328125" style="12" customWidth="1"/>
    <col min="5141" max="5141" width="5.08984375" style="12" customWidth="1"/>
    <col min="5142" max="5145" width="7.453125" style="12" customWidth="1"/>
    <col min="5146" max="5372" width="9" style="12"/>
    <col min="5373" max="5373" width="6.36328125" style="12" customWidth="1"/>
    <col min="5374" max="5375" width="7.6328125" style="12" customWidth="1"/>
    <col min="5376" max="5376" width="5.08984375" style="12" customWidth="1"/>
    <col min="5377" max="5377" width="3.08984375" style="12" customWidth="1"/>
    <col min="5378" max="5378" width="5.08984375" style="12" customWidth="1"/>
    <col min="5379" max="5379" width="6.6328125" style="12" customWidth="1"/>
    <col min="5380" max="5380" width="9.08984375" style="12" bestFit="1" customWidth="1"/>
    <col min="5381" max="5381" width="5.6328125" style="12" customWidth="1"/>
    <col min="5382" max="5382" width="9" style="12"/>
    <col min="5383" max="5383" width="5.6328125" style="12" customWidth="1"/>
    <col min="5384" max="5384" width="5.08984375" style="12" customWidth="1"/>
    <col min="5385" max="5385" width="9.08984375" style="12" bestFit="1" customWidth="1"/>
    <col min="5386" max="5386" width="5.6328125" style="12" customWidth="1"/>
    <col min="5387" max="5387" width="9" style="12"/>
    <col min="5388" max="5388" width="5.6328125" style="12" customWidth="1"/>
    <col min="5389" max="5389" width="4.6328125" style="12" customWidth="1"/>
    <col min="5390" max="5391" width="0" style="12" hidden="1" customWidth="1"/>
    <col min="5392" max="5392" width="9" style="12"/>
    <col min="5393" max="5393" width="5.6328125" style="12" customWidth="1"/>
    <col min="5394" max="5394" width="9" style="12"/>
    <col min="5395" max="5395" width="5.6328125" style="12" customWidth="1"/>
    <col min="5396" max="5396" width="4.36328125" style="12" customWidth="1"/>
    <col min="5397" max="5397" width="5.08984375" style="12" customWidth="1"/>
    <col min="5398" max="5401" width="7.453125" style="12" customWidth="1"/>
    <col min="5402" max="5628" width="9" style="12"/>
    <col min="5629" max="5629" width="6.36328125" style="12" customWidth="1"/>
    <col min="5630" max="5631" width="7.6328125" style="12" customWidth="1"/>
    <col min="5632" max="5632" width="5.08984375" style="12" customWidth="1"/>
    <col min="5633" max="5633" width="3.08984375" style="12" customWidth="1"/>
    <col min="5634" max="5634" width="5.08984375" style="12" customWidth="1"/>
    <col min="5635" max="5635" width="6.6328125" style="12" customWidth="1"/>
    <col min="5636" max="5636" width="9.08984375" style="12" bestFit="1" customWidth="1"/>
    <col min="5637" max="5637" width="5.6328125" style="12" customWidth="1"/>
    <col min="5638" max="5638" width="9" style="12"/>
    <col min="5639" max="5639" width="5.6328125" style="12" customWidth="1"/>
    <col min="5640" max="5640" width="5.08984375" style="12" customWidth="1"/>
    <col min="5641" max="5641" width="9.08984375" style="12" bestFit="1" customWidth="1"/>
    <col min="5642" max="5642" width="5.6328125" style="12" customWidth="1"/>
    <col min="5643" max="5643" width="9" style="12"/>
    <col min="5644" max="5644" width="5.6328125" style="12" customWidth="1"/>
    <col min="5645" max="5645" width="4.6328125" style="12" customWidth="1"/>
    <col min="5646" max="5647" width="0" style="12" hidden="1" customWidth="1"/>
    <col min="5648" max="5648" width="9" style="12"/>
    <col min="5649" max="5649" width="5.6328125" style="12" customWidth="1"/>
    <col min="5650" max="5650" width="9" style="12"/>
    <col min="5651" max="5651" width="5.6328125" style="12" customWidth="1"/>
    <col min="5652" max="5652" width="4.36328125" style="12" customWidth="1"/>
    <col min="5653" max="5653" width="5.08984375" style="12" customWidth="1"/>
    <col min="5654" max="5657" width="7.453125" style="12" customWidth="1"/>
    <col min="5658" max="5884" width="9" style="12"/>
    <col min="5885" max="5885" width="6.36328125" style="12" customWidth="1"/>
    <col min="5886" max="5887" width="7.6328125" style="12" customWidth="1"/>
    <col min="5888" max="5888" width="5.08984375" style="12" customWidth="1"/>
    <col min="5889" max="5889" width="3.08984375" style="12" customWidth="1"/>
    <col min="5890" max="5890" width="5.08984375" style="12" customWidth="1"/>
    <col min="5891" max="5891" width="6.6328125" style="12" customWidth="1"/>
    <col min="5892" max="5892" width="9.08984375" style="12" bestFit="1" customWidth="1"/>
    <col min="5893" max="5893" width="5.6328125" style="12" customWidth="1"/>
    <col min="5894" max="5894" width="9" style="12"/>
    <col min="5895" max="5895" width="5.6328125" style="12" customWidth="1"/>
    <col min="5896" max="5896" width="5.08984375" style="12" customWidth="1"/>
    <col min="5897" max="5897" width="9.08984375" style="12" bestFit="1" customWidth="1"/>
    <col min="5898" max="5898" width="5.6328125" style="12" customWidth="1"/>
    <col min="5899" max="5899" width="9" style="12"/>
    <col min="5900" max="5900" width="5.6328125" style="12" customWidth="1"/>
    <col min="5901" max="5901" width="4.6328125" style="12" customWidth="1"/>
    <col min="5902" max="5903" width="0" style="12" hidden="1" customWidth="1"/>
    <col min="5904" max="5904" width="9" style="12"/>
    <col min="5905" max="5905" width="5.6328125" style="12" customWidth="1"/>
    <col min="5906" max="5906" width="9" style="12"/>
    <col min="5907" max="5907" width="5.6328125" style="12" customWidth="1"/>
    <col min="5908" max="5908" width="4.36328125" style="12" customWidth="1"/>
    <col min="5909" max="5909" width="5.08984375" style="12" customWidth="1"/>
    <col min="5910" max="5913" width="7.453125" style="12" customWidth="1"/>
    <col min="5914" max="6140" width="9" style="12"/>
    <col min="6141" max="6141" width="6.36328125" style="12" customWidth="1"/>
    <col min="6142" max="6143" width="7.6328125" style="12" customWidth="1"/>
    <col min="6144" max="6144" width="5.08984375" style="12" customWidth="1"/>
    <col min="6145" max="6145" width="3.08984375" style="12" customWidth="1"/>
    <col min="6146" max="6146" width="5.08984375" style="12" customWidth="1"/>
    <col min="6147" max="6147" width="6.6328125" style="12" customWidth="1"/>
    <col min="6148" max="6148" width="9.08984375" style="12" bestFit="1" customWidth="1"/>
    <col min="6149" max="6149" width="5.6328125" style="12" customWidth="1"/>
    <col min="6150" max="6150" width="9" style="12"/>
    <col min="6151" max="6151" width="5.6328125" style="12" customWidth="1"/>
    <col min="6152" max="6152" width="5.08984375" style="12" customWidth="1"/>
    <col min="6153" max="6153" width="9.08984375" style="12" bestFit="1" customWidth="1"/>
    <col min="6154" max="6154" width="5.6328125" style="12" customWidth="1"/>
    <col min="6155" max="6155" width="9" style="12"/>
    <col min="6156" max="6156" width="5.6328125" style="12" customWidth="1"/>
    <col min="6157" max="6157" width="4.6328125" style="12" customWidth="1"/>
    <col min="6158" max="6159" width="0" style="12" hidden="1" customWidth="1"/>
    <col min="6160" max="6160" width="9" style="12"/>
    <col min="6161" max="6161" width="5.6328125" style="12" customWidth="1"/>
    <col min="6162" max="6162" width="9" style="12"/>
    <col min="6163" max="6163" width="5.6328125" style="12" customWidth="1"/>
    <col min="6164" max="6164" width="4.36328125" style="12" customWidth="1"/>
    <col min="6165" max="6165" width="5.08984375" style="12" customWidth="1"/>
    <col min="6166" max="6169" width="7.453125" style="12" customWidth="1"/>
    <col min="6170" max="6396" width="9" style="12"/>
    <col min="6397" max="6397" width="6.36328125" style="12" customWidth="1"/>
    <col min="6398" max="6399" width="7.6328125" style="12" customWidth="1"/>
    <col min="6400" max="6400" width="5.08984375" style="12" customWidth="1"/>
    <col min="6401" max="6401" width="3.08984375" style="12" customWidth="1"/>
    <col min="6402" max="6402" width="5.08984375" style="12" customWidth="1"/>
    <col min="6403" max="6403" width="6.6328125" style="12" customWidth="1"/>
    <col min="6404" max="6404" width="9.08984375" style="12" bestFit="1" customWidth="1"/>
    <col min="6405" max="6405" width="5.6328125" style="12" customWidth="1"/>
    <col min="6406" max="6406" width="9" style="12"/>
    <col min="6407" max="6407" width="5.6328125" style="12" customWidth="1"/>
    <col min="6408" max="6408" width="5.08984375" style="12" customWidth="1"/>
    <col min="6409" max="6409" width="9.08984375" style="12" bestFit="1" customWidth="1"/>
    <col min="6410" max="6410" width="5.6328125" style="12" customWidth="1"/>
    <col min="6411" max="6411" width="9" style="12"/>
    <col min="6412" max="6412" width="5.6328125" style="12" customWidth="1"/>
    <col min="6413" max="6413" width="4.6328125" style="12" customWidth="1"/>
    <col min="6414" max="6415" width="0" style="12" hidden="1" customWidth="1"/>
    <col min="6416" max="6416" width="9" style="12"/>
    <col min="6417" max="6417" width="5.6328125" style="12" customWidth="1"/>
    <col min="6418" max="6418" width="9" style="12"/>
    <col min="6419" max="6419" width="5.6328125" style="12" customWidth="1"/>
    <col min="6420" max="6420" width="4.36328125" style="12" customWidth="1"/>
    <col min="6421" max="6421" width="5.08984375" style="12" customWidth="1"/>
    <col min="6422" max="6425" width="7.453125" style="12" customWidth="1"/>
    <col min="6426" max="6652" width="9" style="12"/>
    <col min="6653" max="6653" width="6.36328125" style="12" customWidth="1"/>
    <col min="6654" max="6655" width="7.6328125" style="12" customWidth="1"/>
    <col min="6656" max="6656" width="5.08984375" style="12" customWidth="1"/>
    <col min="6657" max="6657" width="3.08984375" style="12" customWidth="1"/>
    <col min="6658" max="6658" width="5.08984375" style="12" customWidth="1"/>
    <col min="6659" max="6659" width="6.6328125" style="12" customWidth="1"/>
    <col min="6660" max="6660" width="9.08984375" style="12" bestFit="1" customWidth="1"/>
    <col min="6661" max="6661" width="5.6328125" style="12" customWidth="1"/>
    <col min="6662" max="6662" width="9" style="12"/>
    <col min="6663" max="6663" width="5.6328125" style="12" customWidth="1"/>
    <col min="6664" max="6664" width="5.08984375" style="12" customWidth="1"/>
    <col min="6665" max="6665" width="9.08984375" style="12" bestFit="1" customWidth="1"/>
    <col min="6666" max="6666" width="5.6328125" style="12" customWidth="1"/>
    <col min="6667" max="6667" width="9" style="12"/>
    <col min="6668" max="6668" width="5.6328125" style="12" customWidth="1"/>
    <col min="6669" max="6669" width="4.6328125" style="12" customWidth="1"/>
    <col min="6670" max="6671" width="0" style="12" hidden="1" customWidth="1"/>
    <col min="6672" max="6672" width="9" style="12"/>
    <col min="6673" max="6673" width="5.6328125" style="12" customWidth="1"/>
    <col min="6674" max="6674" width="9" style="12"/>
    <col min="6675" max="6675" width="5.6328125" style="12" customWidth="1"/>
    <col min="6676" max="6676" width="4.36328125" style="12" customWidth="1"/>
    <col min="6677" max="6677" width="5.08984375" style="12" customWidth="1"/>
    <col min="6678" max="6681" width="7.453125" style="12" customWidth="1"/>
    <col min="6682" max="6908" width="9" style="12"/>
    <col min="6909" max="6909" width="6.36328125" style="12" customWidth="1"/>
    <col min="6910" max="6911" width="7.6328125" style="12" customWidth="1"/>
    <col min="6912" max="6912" width="5.08984375" style="12" customWidth="1"/>
    <col min="6913" max="6913" width="3.08984375" style="12" customWidth="1"/>
    <col min="6914" max="6914" width="5.08984375" style="12" customWidth="1"/>
    <col min="6915" max="6915" width="6.6328125" style="12" customWidth="1"/>
    <col min="6916" max="6916" width="9.08984375" style="12" bestFit="1" customWidth="1"/>
    <col min="6917" max="6917" width="5.6328125" style="12" customWidth="1"/>
    <col min="6918" max="6918" width="9" style="12"/>
    <col min="6919" max="6919" width="5.6328125" style="12" customWidth="1"/>
    <col min="6920" max="6920" width="5.08984375" style="12" customWidth="1"/>
    <col min="6921" max="6921" width="9.08984375" style="12" bestFit="1" customWidth="1"/>
    <col min="6922" max="6922" width="5.6328125" style="12" customWidth="1"/>
    <col min="6923" max="6923" width="9" style="12"/>
    <col min="6924" max="6924" width="5.6328125" style="12" customWidth="1"/>
    <col min="6925" max="6925" width="4.6328125" style="12" customWidth="1"/>
    <col min="6926" max="6927" width="0" style="12" hidden="1" customWidth="1"/>
    <col min="6928" max="6928" width="9" style="12"/>
    <col min="6929" max="6929" width="5.6328125" style="12" customWidth="1"/>
    <col min="6930" max="6930" width="9" style="12"/>
    <col min="6931" max="6931" width="5.6328125" style="12" customWidth="1"/>
    <col min="6932" max="6932" width="4.36328125" style="12" customWidth="1"/>
    <col min="6933" max="6933" width="5.08984375" style="12" customWidth="1"/>
    <col min="6934" max="6937" width="7.453125" style="12" customWidth="1"/>
    <col min="6938" max="7164" width="9" style="12"/>
    <col min="7165" max="7165" width="6.36328125" style="12" customWidth="1"/>
    <col min="7166" max="7167" width="7.6328125" style="12" customWidth="1"/>
    <col min="7168" max="7168" width="5.08984375" style="12" customWidth="1"/>
    <col min="7169" max="7169" width="3.08984375" style="12" customWidth="1"/>
    <col min="7170" max="7170" width="5.08984375" style="12" customWidth="1"/>
    <col min="7171" max="7171" width="6.6328125" style="12" customWidth="1"/>
    <col min="7172" max="7172" width="9.08984375" style="12" bestFit="1" customWidth="1"/>
    <col min="7173" max="7173" width="5.6328125" style="12" customWidth="1"/>
    <col min="7174" max="7174" width="9" style="12"/>
    <col min="7175" max="7175" width="5.6328125" style="12" customWidth="1"/>
    <col min="7176" max="7176" width="5.08984375" style="12" customWidth="1"/>
    <col min="7177" max="7177" width="9.08984375" style="12" bestFit="1" customWidth="1"/>
    <col min="7178" max="7178" width="5.6328125" style="12" customWidth="1"/>
    <col min="7179" max="7179" width="9" style="12"/>
    <col min="7180" max="7180" width="5.6328125" style="12" customWidth="1"/>
    <col min="7181" max="7181" width="4.6328125" style="12" customWidth="1"/>
    <col min="7182" max="7183" width="0" style="12" hidden="1" customWidth="1"/>
    <col min="7184" max="7184" width="9" style="12"/>
    <col min="7185" max="7185" width="5.6328125" style="12" customWidth="1"/>
    <col min="7186" max="7186" width="9" style="12"/>
    <col min="7187" max="7187" width="5.6328125" style="12" customWidth="1"/>
    <col min="7188" max="7188" width="4.36328125" style="12" customWidth="1"/>
    <col min="7189" max="7189" width="5.08984375" style="12" customWidth="1"/>
    <col min="7190" max="7193" width="7.453125" style="12" customWidth="1"/>
    <col min="7194" max="7420" width="9" style="12"/>
    <col min="7421" max="7421" width="6.36328125" style="12" customWidth="1"/>
    <col min="7422" max="7423" width="7.6328125" style="12" customWidth="1"/>
    <col min="7424" max="7424" width="5.08984375" style="12" customWidth="1"/>
    <col min="7425" max="7425" width="3.08984375" style="12" customWidth="1"/>
    <col min="7426" max="7426" width="5.08984375" style="12" customWidth="1"/>
    <col min="7427" max="7427" width="6.6328125" style="12" customWidth="1"/>
    <col min="7428" max="7428" width="9.08984375" style="12" bestFit="1" customWidth="1"/>
    <col min="7429" max="7429" width="5.6328125" style="12" customWidth="1"/>
    <col min="7430" max="7430" width="9" style="12"/>
    <col min="7431" max="7431" width="5.6328125" style="12" customWidth="1"/>
    <col min="7432" max="7432" width="5.08984375" style="12" customWidth="1"/>
    <col min="7433" max="7433" width="9.08984375" style="12" bestFit="1" customWidth="1"/>
    <col min="7434" max="7434" width="5.6328125" style="12" customWidth="1"/>
    <col min="7435" max="7435" width="9" style="12"/>
    <col min="7436" max="7436" width="5.6328125" style="12" customWidth="1"/>
    <col min="7437" max="7437" width="4.6328125" style="12" customWidth="1"/>
    <col min="7438" max="7439" width="0" style="12" hidden="1" customWidth="1"/>
    <col min="7440" max="7440" width="9" style="12"/>
    <col min="7441" max="7441" width="5.6328125" style="12" customWidth="1"/>
    <col min="7442" max="7442" width="9" style="12"/>
    <col min="7443" max="7443" width="5.6328125" style="12" customWidth="1"/>
    <col min="7444" max="7444" width="4.36328125" style="12" customWidth="1"/>
    <col min="7445" max="7445" width="5.08984375" style="12" customWidth="1"/>
    <col min="7446" max="7449" width="7.453125" style="12" customWidth="1"/>
    <col min="7450" max="7676" width="9" style="12"/>
    <col min="7677" max="7677" width="6.36328125" style="12" customWidth="1"/>
    <col min="7678" max="7679" width="7.6328125" style="12" customWidth="1"/>
    <col min="7680" max="7680" width="5.08984375" style="12" customWidth="1"/>
    <col min="7681" max="7681" width="3.08984375" style="12" customWidth="1"/>
    <col min="7682" max="7682" width="5.08984375" style="12" customWidth="1"/>
    <col min="7683" max="7683" width="6.6328125" style="12" customWidth="1"/>
    <col min="7684" max="7684" width="9.08984375" style="12" bestFit="1" customWidth="1"/>
    <col min="7685" max="7685" width="5.6328125" style="12" customWidth="1"/>
    <col min="7686" max="7686" width="9" style="12"/>
    <col min="7687" max="7687" width="5.6328125" style="12" customWidth="1"/>
    <col min="7688" max="7688" width="5.08984375" style="12" customWidth="1"/>
    <col min="7689" max="7689" width="9.08984375" style="12" bestFit="1" customWidth="1"/>
    <col min="7690" max="7690" width="5.6328125" style="12" customWidth="1"/>
    <col min="7691" max="7691" width="9" style="12"/>
    <col min="7692" max="7692" width="5.6328125" style="12" customWidth="1"/>
    <col min="7693" max="7693" width="4.6328125" style="12" customWidth="1"/>
    <col min="7694" max="7695" width="0" style="12" hidden="1" customWidth="1"/>
    <col min="7696" max="7696" width="9" style="12"/>
    <col min="7697" max="7697" width="5.6328125" style="12" customWidth="1"/>
    <col min="7698" max="7698" width="9" style="12"/>
    <col min="7699" max="7699" width="5.6328125" style="12" customWidth="1"/>
    <col min="7700" max="7700" width="4.36328125" style="12" customWidth="1"/>
    <col min="7701" max="7701" width="5.08984375" style="12" customWidth="1"/>
    <col min="7702" max="7705" width="7.453125" style="12" customWidth="1"/>
    <col min="7706" max="7932" width="9" style="12"/>
    <col min="7933" max="7933" width="6.36328125" style="12" customWidth="1"/>
    <col min="7934" max="7935" width="7.6328125" style="12" customWidth="1"/>
    <col min="7936" max="7936" width="5.08984375" style="12" customWidth="1"/>
    <col min="7937" max="7937" width="3.08984375" style="12" customWidth="1"/>
    <col min="7938" max="7938" width="5.08984375" style="12" customWidth="1"/>
    <col min="7939" max="7939" width="6.6328125" style="12" customWidth="1"/>
    <col min="7940" max="7940" width="9.08984375" style="12" bestFit="1" customWidth="1"/>
    <col min="7941" max="7941" width="5.6328125" style="12" customWidth="1"/>
    <col min="7942" max="7942" width="9" style="12"/>
    <col min="7943" max="7943" width="5.6328125" style="12" customWidth="1"/>
    <col min="7944" max="7944" width="5.08984375" style="12" customWidth="1"/>
    <col min="7945" max="7945" width="9.08984375" style="12" bestFit="1" customWidth="1"/>
    <col min="7946" max="7946" width="5.6328125" style="12" customWidth="1"/>
    <col min="7947" max="7947" width="9" style="12"/>
    <col min="7948" max="7948" width="5.6328125" style="12" customWidth="1"/>
    <col min="7949" max="7949" width="4.6328125" style="12" customWidth="1"/>
    <col min="7950" max="7951" width="0" style="12" hidden="1" customWidth="1"/>
    <col min="7952" max="7952" width="9" style="12"/>
    <col min="7953" max="7953" width="5.6328125" style="12" customWidth="1"/>
    <col min="7954" max="7954" width="9" style="12"/>
    <col min="7955" max="7955" width="5.6328125" style="12" customWidth="1"/>
    <col min="7956" max="7956" width="4.36328125" style="12" customWidth="1"/>
    <col min="7957" max="7957" width="5.08984375" style="12" customWidth="1"/>
    <col min="7958" max="7961" width="7.453125" style="12" customWidth="1"/>
    <col min="7962" max="8188" width="9" style="12"/>
    <col min="8189" max="8189" width="6.36328125" style="12" customWidth="1"/>
    <col min="8190" max="8191" width="7.6328125" style="12" customWidth="1"/>
    <col min="8192" max="8192" width="5.08984375" style="12" customWidth="1"/>
    <col min="8193" max="8193" width="3.08984375" style="12" customWidth="1"/>
    <col min="8194" max="8194" width="5.08984375" style="12" customWidth="1"/>
    <col min="8195" max="8195" width="6.6328125" style="12" customWidth="1"/>
    <col min="8196" max="8196" width="9.08984375" style="12" bestFit="1" customWidth="1"/>
    <col min="8197" max="8197" width="5.6328125" style="12" customWidth="1"/>
    <col min="8198" max="8198" width="9" style="12"/>
    <col min="8199" max="8199" width="5.6328125" style="12" customWidth="1"/>
    <col min="8200" max="8200" width="5.08984375" style="12" customWidth="1"/>
    <col min="8201" max="8201" width="9.08984375" style="12" bestFit="1" customWidth="1"/>
    <col min="8202" max="8202" width="5.6328125" style="12" customWidth="1"/>
    <col min="8203" max="8203" width="9" style="12"/>
    <col min="8204" max="8204" width="5.6328125" style="12" customWidth="1"/>
    <col min="8205" max="8205" width="4.6328125" style="12" customWidth="1"/>
    <col min="8206" max="8207" width="0" style="12" hidden="1" customWidth="1"/>
    <col min="8208" max="8208" width="9" style="12"/>
    <col min="8209" max="8209" width="5.6328125" style="12" customWidth="1"/>
    <col min="8210" max="8210" width="9" style="12"/>
    <col min="8211" max="8211" width="5.6328125" style="12" customWidth="1"/>
    <col min="8212" max="8212" width="4.36328125" style="12" customWidth="1"/>
    <col min="8213" max="8213" width="5.08984375" style="12" customWidth="1"/>
    <col min="8214" max="8217" width="7.453125" style="12" customWidth="1"/>
    <col min="8218" max="8444" width="9" style="12"/>
    <col min="8445" max="8445" width="6.36328125" style="12" customWidth="1"/>
    <col min="8446" max="8447" width="7.6328125" style="12" customWidth="1"/>
    <col min="8448" max="8448" width="5.08984375" style="12" customWidth="1"/>
    <col min="8449" max="8449" width="3.08984375" style="12" customWidth="1"/>
    <col min="8450" max="8450" width="5.08984375" style="12" customWidth="1"/>
    <col min="8451" max="8451" width="6.6328125" style="12" customWidth="1"/>
    <col min="8452" max="8452" width="9.08984375" style="12" bestFit="1" customWidth="1"/>
    <col min="8453" max="8453" width="5.6328125" style="12" customWidth="1"/>
    <col min="8454" max="8454" width="9" style="12"/>
    <col min="8455" max="8455" width="5.6328125" style="12" customWidth="1"/>
    <col min="8456" max="8456" width="5.08984375" style="12" customWidth="1"/>
    <col min="8457" max="8457" width="9.08984375" style="12" bestFit="1" customWidth="1"/>
    <col min="8458" max="8458" width="5.6328125" style="12" customWidth="1"/>
    <col min="8459" max="8459" width="9" style="12"/>
    <col min="8460" max="8460" width="5.6328125" style="12" customWidth="1"/>
    <col min="8461" max="8461" width="4.6328125" style="12" customWidth="1"/>
    <col min="8462" max="8463" width="0" style="12" hidden="1" customWidth="1"/>
    <col min="8464" max="8464" width="9" style="12"/>
    <col min="8465" max="8465" width="5.6328125" style="12" customWidth="1"/>
    <col min="8466" max="8466" width="9" style="12"/>
    <col min="8467" max="8467" width="5.6328125" style="12" customWidth="1"/>
    <col min="8468" max="8468" width="4.36328125" style="12" customWidth="1"/>
    <col min="8469" max="8469" width="5.08984375" style="12" customWidth="1"/>
    <col min="8470" max="8473" width="7.453125" style="12" customWidth="1"/>
    <col min="8474" max="8700" width="9" style="12"/>
    <col min="8701" max="8701" width="6.36328125" style="12" customWidth="1"/>
    <col min="8702" max="8703" width="7.6328125" style="12" customWidth="1"/>
    <col min="8704" max="8704" width="5.08984375" style="12" customWidth="1"/>
    <col min="8705" max="8705" width="3.08984375" style="12" customWidth="1"/>
    <col min="8706" max="8706" width="5.08984375" style="12" customWidth="1"/>
    <col min="8707" max="8707" width="6.6328125" style="12" customWidth="1"/>
    <col min="8708" max="8708" width="9.08984375" style="12" bestFit="1" customWidth="1"/>
    <col min="8709" max="8709" width="5.6328125" style="12" customWidth="1"/>
    <col min="8710" max="8710" width="9" style="12"/>
    <col min="8711" max="8711" width="5.6328125" style="12" customWidth="1"/>
    <col min="8712" max="8712" width="5.08984375" style="12" customWidth="1"/>
    <col min="8713" max="8713" width="9.08984375" style="12" bestFit="1" customWidth="1"/>
    <col min="8714" max="8714" width="5.6328125" style="12" customWidth="1"/>
    <col min="8715" max="8715" width="9" style="12"/>
    <col min="8716" max="8716" width="5.6328125" style="12" customWidth="1"/>
    <col min="8717" max="8717" width="4.6328125" style="12" customWidth="1"/>
    <col min="8718" max="8719" width="0" style="12" hidden="1" customWidth="1"/>
    <col min="8720" max="8720" width="9" style="12"/>
    <col min="8721" max="8721" width="5.6328125" style="12" customWidth="1"/>
    <col min="8722" max="8722" width="9" style="12"/>
    <col min="8723" max="8723" width="5.6328125" style="12" customWidth="1"/>
    <col min="8724" max="8724" width="4.36328125" style="12" customWidth="1"/>
    <col min="8725" max="8725" width="5.08984375" style="12" customWidth="1"/>
    <col min="8726" max="8729" width="7.453125" style="12" customWidth="1"/>
    <col min="8730" max="8956" width="9" style="12"/>
    <col min="8957" max="8957" width="6.36328125" style="12" customWidth="1"/>
    <col min="8958" max="8959" width="7.6328125" style="12" customWidth="1"/>
    <col min="8960" max="8960" width="5.08984375" style="12" customWidth="1"/>
    <col min="8961" max="8961" width="3.08984375" style="12" customWidth="1"/>
    <col min="8962" max="8962" width="5.08984375" style="12" customWidth="1"/>
    <col min="8963" max="8963" width="6.6328125" style="12" customWidth="1"/>
    <col min="8964" max="8964" width="9.08984375" style="12" bestFit="1" customWidth="1"/>
    <col min="8965" max="8965" width="5.6328125" style="12" customWidth="1"/>
    <col min="8966" max="8966" width="9" style="12"/>
    <col min="8967" max="8967" width="5.6328125" style="12" customWidth="1"/>
    <col min="8968" max="8968" width="5.08984375" style="12" customWidth="1"/>
    <col min="8969" max="8969" width="9.08984375" style="12" bestFit="1" customWidth="1"/>
    <col min="8970" max="8970" width="5.6328125" style="12" customWidth="1"/>
    <col min="8971" max="8971" width="9" style="12"/>
    <col min="8972" max="8972" width="5.6328125" style="12" customWidth="1"/>
    <col min="8973" max="8973" width="4.6328125" style="12" customWidth="1"/>
    <col min="8974" max="8975" width="0" style="12" hidden="1" customWidth="1"/>
    <col min="8976" max="8976" width="9" style="12"/>
    <col min="8977" max="8977" width="5.6328125" style="12" customWidth="1"/>
    <col min="8978" max="8978" width="9" style="12"/>
    <col min="8979" max="8979" width="5.6328125" style="12" customWidth="1"/>
    <col min="8980" max="8980" width="4.36328125" style="12" customWidth="1"/>
    <col min="8981" max="8981" width="5.08984375" style="12" customWidth="1"/>
    <col min="8982" max="8985" width="7.453125" style="12" customWidth="1"/>
    <col min="8986" max="9212" width="9" style="12"/>
    <col min="9213" max="9213" width="6.36328125" style="12" customWidth="1"/>
    <col min="9214" max="9215" width="7.6328125" style="12" customWidth="1"/>
    <col min="9216" max="9216" width="5.08984375" style="12" customWidth="1"/>
    <col min="9217" max="9217" width="3.08984375" style="12" customWidth="1"/>
    <col min="9218" max="9218" width="5.08984375" style="12" customWidth="1"/>
    <col min="9219" max="9219" width="6.6328125" style="12" customWidth="1"/>
    <col min="9220" max="9220" width="9.08984375" style="12" bestFit="1" customWidth="1"/>
    <col min="9221" max="9221" width="5.6328125" style="12" customWidth="1"/>
    <col min="9222" max="9222" width="9" style="12"/>
    <col min="9223" max="9223" width="5.6328125" style="12" customWidth="1"/>
    <col min="9224" max="9224" width="5.08984375" style="12" customWidth="1"/>
    <col min="9225" max="9225" width="9.08984375" style="12" bestFit="1" customWidth="1"/>
    <col min="9226" max="9226" width="5.6328125" style="12" customWidth="1"/>
    <col min="9227" max="9227" width="9" style="12"/>
    <col min="9228" max="9228" width="5.6328125" style="12" customWidth="1"/>
    <col min="9229" max="9229" width="4.6328125" style="12" customWidth="1"/>
    <col min="9230" max="9231" width="0" style="12" hidden="1" customWidth="1"/>
    <col min="9232" max="9232" width="9" style="12"/>
    <col min="9233" max="9233" width="5.6328125" style="12" customWidth="1"/>
    <col min="9234" max="9234" width="9" style="12"/>
    <col min="9235" max="9235" width="5.6328125" style="12" customWidth="1"/>
    <col min="9236" max="9236" width="4.36328125" style="12" customWidth="1"/>
    <col min="9237" max="9237" width="5.08984375" style="12" customWidth="1"/>
    <col min="9238" max="9241" width="7.453125" style="12" customWidth="1"/>
    <col min="9242" max="9468" width="9" style="12"/>
    <col min="9469" max="9469" width="6.36328125" style="12" customWidth="1"/>
    <col min="9470" max="9471" width="7.6328125" style="12" customWidth="1"/>
    <col min="9472" max="9472" width="5.08984375" style="12" customWidth="1"/>
    <col min="9473" max="9473" width="3.08984375" style="12" customWidth="1"/>
    <col min="9474" max="9474" width="5.08984375" style="12" customWidth="1"/>
    <col min="9475" max="9475" width="6.6328125" style="12" customWidth="1"/>
    <col min="9476" max="9476" width="9.08984375" style="12" bestFit="1" customWidth="1"/>
    <col min="9477" max="9477" width="5.6328125" style="12" customWidth="1"/>
    <col min="9478" max="9478" width="9" style="12"/>
    <col min="9479" max="9479" width="5.6328125" style="12" customWidth="1"/>
    <col min="9480" max="9480" width="5.08984375" style="12" customWidth="1"/>
    <col min="9481" max="9481" width="9.08984375" style="12" bestFit="1" customWidth="1"/>
    <col min="9482" max="9482" width="5.6328125" style="12" customWidth="1"/>
    <col min="9483" max="9483" width="9" style="12"/>
    <col min="9484" max="9484" width="5.6328125" style="12" customWidth="1"/>
    <col min="9485" max="9485" width="4.6328125" style="12" customWidth="1"/>
    <col min="9486" max="9487" width="0" style="12" hidden="1" customWidth="1"/>
    <col min="9488" max="9488" width="9" style="12"/>
    <col min="9489" max="9489" width="5.6328125" style="12" customWidth="1"/>
    <col min="9490" max="9490" width="9" style="12"/>
    <col min="9491" max="9491" width="5.6328125" style="12" customWidth="1"/>
    <col min="9492" max="9492" width="4.36328125" style="12" customWidth="1"/>
    <col min="9493" max="9493" width="5.08984375" style="12" customWidth="1"/>
    <col min="9494" max="9497" width="7.453125" style="12" customWidth="1"/>
    <col min="9498" max="9724" width="9" style="12"/>
    <col min="9725" max="9725" width="6.36328125" style="12" customWidth="1"/>
    <col min="9726" max="9727" width="7.6328125" style="12" customWidth="1"/>
    <col min="9728" max="9728" width="5.08984375" style="12" customWidth="1"/>
    <col min="9729" max="9729" width="3.08984375" style="12" customWidth="1"/>
    <col min="9730" max="9730" width="5.08984375" style="12" customWidth="1"/>
    <col min="9731" max="9731" width="6.6328125" style="12" customWidth="1"/>
    <col min="9732" max="9732" width="9.08984375" style="12" bestFit="1" customWidth="1"/>
    <col min="9733" max="9733" width="5.6328125" style="12" customWidth="1"/>
    <col min="9734" max="9734" width="9" style="12"/>
    <col min="9735" max="9735" width="5.6328125" style="12" customWidth="1"/>
    <col min="9736" max="9736" width="5.08984375" style="12" customWidth="1"/>
    <col min="9737" max="9737" width="9.08984375" style="12" bestFit="1" customWidth="1"/>
    <col min="9738" max="9738" width="5.6328125" style="12" customWidth="1"/>
    <col min="9739" max="9739" width="9" style="12"/>
    <col min="9740" max="9740" width="5.6328125" style="12" customWidth="1"/>
    <col min="9741" max="9741" width="4.6328125" style="12" customWidth="1"/>
    <col min="9742" max="9743" width="0" style="12" hidden="1" customWidth="1"/>
    <col min="9744" max="9744" width="9" style="12"/>
    <col min="9745" max="9745" width="5.6328125" style="12" customWidth="1"/>
    <col min="9746" max="9746" width="9" style="12"/>
    <col min="9747" max="9747" width="5.6328125" style="12" customWidth="1"/>
    <col min="9748" max="9748" width="4.36328125" style="12" customWidth="1"/>
    <col min="9749" max="9749" width="5.08984375" style="12" customWidth="1"/>
    <col min="9750" max="9753" width="7.453125" style="12" customWidth="1"/>
    <col min="9754" max="9980" width="9" style="12"/>
    <col min="9981" max="9981" width="6.36328125" style="12" customWidth="1"/>
    <col min="9982" max="9983" width="7.6328125" style="12" customWidth="1"/>
    <col min="9984" max="9984" width="5.08984375" style="12" customWidth="1"/>
    <col min="9985" max="9985" width="3.08984375" style="12" customWidth="1"/>
    <col min="9986" max="9986" width="5.08984375" style="12" customWidth="1"/>
    <col min="9987" max="9987" width="6.6328125" style="12" customWidth="1"/>
    <col min="9988" max="9988" width="9.08984375" style="12" bestFit="1" customWidth="1"/>
    <col min="9989" max="9989" width="5.6328125" style="12" customWidth="1"/>
    <col min="9990" max="9990" width="9" style="12"/>
    <col min="9991" max="9991" width="5.6328125" style="12" customWidth="1"/>
    <col min="9992" max="9992" width="5.08984375" style="12" customWidth="1"/>
    <col min="9993" max="9993" width="9.08984375" style="12" bestFit="1" customWidth="1"/>
    <col min="9994" max="9994" width="5.6328125" style="12" customWidth="1"/>
    <col min="9995" max="9995" width="9" style="12"/>
    <col min="9996" max="9996" width="5.6328125" style="12" customWidth="1"/>
    <col min="9997" max="9997" width="4.6328125" style="12" customWidth="1"/>
    <col min="9998" max="9999" width="0" style="12" hidden="1" customWidth="1"/>
    <col min="10000" max="10000" width="9" style="12"/>
    <col min="10001" max="10001" width="5.6328125" style="12" customWidth="1"/>
    <col min="10002" max="10002" width="9" style="12"/>
    <col min="10003" max="10003" width="5.6328125" style="12" customWidth="1"/>
    <col min="10004" max="10004" width="4.36328125" style="12" customWidth="1"/>
    <col min="10005" max="10005" width="5.08984375" style="12" customWidth="1"/>
    <col min="10006" max="10009" width="7.453125" style="12" customWidth="1"/>
    <col min="10010" max="10236" width="9" style="12"/>
    <col min="10237" max="10237" width="6.36328125" style="12" customWidth="1"/>
    <col min="10238" max="10239" width="7.6328125" style="12" customWidth="1"/>
    <col min="10240" max="10240" width="5.08984375" style="12" customWidth="1"/>
    <col min="10241" max="10241" width="3.08984375" style="12" customWidth="1"/>
    <col min="10242" max="10242" width="5.08984375" style="12" customWidth="1"/>
    <col min="10243" max="10243" width="6.6328125" style="12" customWidth="1"/>
    <col min="10244" max="10244" width="9.08984375" style="12" bestFit="1" customWidth="1"/>
    <col min="10245" max="10245" width="5.6328125" style="12" customWidth="1"/>
    <col min="10246" max="10246" width="9" style="12"/>
    <col min="10247" max="10247" width="5.6328125" style="12" customWidth="1"/>
    <col min="10248" max="10248" width="5.08984375" style="12" customWidth="1"/>
    <col min="10249" max="10249" width="9.08984375" style="12" bestFit="1" customWidth="1"/>
    <col min="10250" max="10250" width="5.6328125" style="12" customWidth="1"/>
    <col min="10251" max="10251" width="9" style="12"/>
    <col min="10252" max="10252" width="5.6328125" style="12" customWidth="1"/>
    <col min="10253" max="10253" width="4.6328125" style="12" customWidth="1"/>
    <col min="10254" max="10255" width="0" style="12" hidden="1" customWidth="1"/>
    <col min="10256" max="10256" width="9" style="12"/>
    <col min="10257" max="10257" width="5.6328125" style="12" customWidth="1"/>
    <col min="10258" max="10258" width="9" style="12"/>
    <col min="10259" max="10259" width="5.6328125" style="12" customWidth="1"/>
    <col min="10260" max="10260" width="4.36328125" style="12" customWidth="1"/>
    <col min="10261" max="10261" width="5.08984375" style="12" customWidth="1"/>
    <col min="10262" max="10265" width="7.453125" style="12" customWidth="1"/>
    <col min="10266" max="10492" width="9" style="12"/>
    <col min="10493" max="10493" width="6.36328125" style="12" customWidth="1"/>
    <col min="10494" max="10495" width="7.6328125" style="12" customWidth="1"/>
    <col min="10496" max="10496" width="5.08984375" style="12" customWidth="1"/>
    <col min="10497" max="10497" width="3.08984375" style="12" customWidth="1"/>
    <col min="10498" max="10498" width="5.08984375" style="12" customWidth="1"/>
    <col min="10499" max="10499" width="6.6328125" style="12" customWidth="1"/>
    <col min="10500" max="10500" width="9.08984375" style="12" bestFit="1" customWidth="1"/>
    <col min="10501" max="10501" width="5.6328125" style="12" customWidth="1"/>
    <col min="10502" max="10502" width="9" style="12"/>
    <col min="10503" max="10503" width="5.6328125" style="12" customWidth="1"/>
    <col min="10504" max="10504" width="5.08984375" style="12" customWidth="1"/>
    <col min="10505" max="10505" width="9.08984375" style="12" bestFit="1" customWidth="1"/>
    <col min="10506" max="10506" width="5.6328125" style="12" customWidth="1"/>
    <col min="10507" max="10507" width="9" style="12"/>
    <col min="10508" max="10508" width="5.6328125" style="12" customWidth="1"/>
    <col min="10509" max="10509" width="4.6328125" style="12" customWidth="1"/>
    <col min="10510" max="10511" width="0" style="12" hidden="1" customWidth="1"/>
    <col min="10512" max="10512" width="9" style="12"/>
    <col min="10513" max="10513" width="5.6328125" style="12" customWidth="1"/>
    <col min="10514" max="10514" width="9" style="12"/>
    <col min="10515" max="10515" width="5.6328125" style="12" customWidth="1"/>
    <col min="10516" max="10516" width="4.36328125" style="12" customWidth="1"/>
    <col min="10517" max="10517" width="5.08984375" style="12" customWidth="1"/>
    <col min="10518" max="10521" width="7.453125" style="12" customWidth="1"/>
    <col min="10522" max="10748" width="9" style="12"/>
    <col min="10749" max="10749" width="6.36328125" style="12" customWidth="1"/>
    <col min="10750" max="10751" width="7.6328125" style="12" customWidth="1"/>
    <col min="10752" max="10752" width="5.08984375" style="12" customWidth="1"/>
    <col min="10753" max="10753" width="3.08984375" style="12" customWidth="1"/>
    <col min="10754" max="10754" width="5.08984375" style="12" customWidth="1"/>
    <col min="10755" max="10755" width="6.6328125" style="12" customWidth="1"/>
    <col min="10756" max="10756" width="9.08984375" style="12" bestFit="1" customWidth="1"/>
    <col min="10757" max="10757" width="5.6328125" style="12" customWidth="1"/>
    <col min="10758" max="10758" width="9" style="12"/>
    <col min="10759" max="10759" width="5.6328125" style="12" customWidth="1"/>
    <col min="10760" max="10760" width="5.08984375" style="12" customWidth="1"/>
    <col min="10761" max="10761" width="9.08984375" style="12" bestFit="1" customWidth="1"/>
    <col min="10762" max="10762" width="5.6328125" style="12" customWidth="1"/>
    <col min="10763" max="10763" width="9" style="12"/>
    <col min="10764" max="10764" width="5.6328125" style="12" customWidth="1"/>
    <col min="10765" max="10765" width="4.6328125" style="12" customWidth="1"/>
    <col min="10766" max="10767" width="0" style="12" hidden="1" customWidth="1"/>
    <col min="10768" max="10768" width="9" style="12"/>
    <col min="10769" max="10769" width="5.6328125" style="12" customWidth="1"/>
    <col min="10770" max="10770" width="9" style="12"/>
    <col min="10771" max="10771" width="5.6328125" style="12" customWidth="1"/>
    <col min="10772" max="10772" width="4.36328125" style="12" customWidth="1"/>
    <col min="10773" max="10773" width="5.08984375" style="12" customWidth="1"/>
    <col min="10774" max="10777" width="7.453125" style="12" customWidth="1"/>
    <col min="10778" max="11004" width="9" style="12"/>
    <col min="11005" max="11005" width="6.36328125" style="12" customWidth="1"/>
    <col min="11006" max="11007" width="7.6328125" style="12" customWidth="1"/>
    <col min="11008" max="11008" width="5.08984375" style="12" customWidth="1"/>
    <col min="11009" max="11009" width="3.08984375" style="12" customWidth="1"/>
    <col min="11010" max="11010" width="5.08984375" style="12" customWidth="1"/>
    <col min="11011" max="11011" width="6.6328125" style="12" customWidth="1"/>
    <col min="11012" max="11012" width="9.08984375" style="12" bestFit="1" customWidth="1"/>
    <col min="11013" max="11013" width="5.6328125" style="12" customWidth="1"/>
    <col min="11014" max="11014" width="9" style="12"/>
    <col min="11015" max="11015" width="5.6328125" style="12" customWidth="1"/>
    <col min="11016" max="11016" width="5.08984375" style="12" customWidth="1"/>
    <col min="11017" max="11017" width="9.08984375" style="12" bestFit="1" customWidth="1"/>
    <col min="11018" max="11018" width="5.6328125" style="12" customWidth="1"/>
    <col min="11019" max="11019" width="9" style="12"/>
    <col min="11020" max="11020" width="5.6328125" style="12" customWidth="1"/>
    <col min="11021" max="11021" width="4.6328125" style="12" customWidth="1"/>
    <col min="11022" max="11023" width="0" style="12" hidden="1" customWidth="1"/>
    <col min="11024" max="11024" width="9" style="12"/>
    <col min="11025" max="11025" width="5.6328125" style="12" customWidth="1"/>
    <col min="11026" max="11026" width="9" style="12"/>
    <col min="11027" max="11027" width="5.6328125" style="12" customWidth="1"/>
    <col min="11028" max="11028" width="4.36328125" style="12" customWidth="1"/>
    <col min="11029" max="11029" width="5.08984375" style="12" customWidth="1"/>
    <col min="11030" max="11033" width="7.453125" style="12" customWidth="1"/>
    <col min="11034" max="11260" width="9" style="12"/>
    <col min="11261" max="11261" width="6.36328125" style="12" customWidth="1"/>
    <col min="11262" max="11263" width="7.6328125" style="12" customWidth="1"/>
    <col min="11264" max="11264" width="5.08984375" style="12" customWidth="1"/>
    <col min="11265" max="11265" width="3.08984375" style="12" customWidth="1"/>
    <col min="11266" max="11266" width="5.08984375" style="12" customWidth="1"/>
    <col min="11267" max="11267" width="6.6328125" style="12" customWidth="1"/>
    <col min="11268" max="11268" width="9.08984375" style="12" bestFit="1" customWidth="1"/>
    <col min="11269" max="11269" width="5.6328125" style="12" customWidth="1"/>
    <col min="11270" max="11270" width="9" style="12"/>
    <col min="11271" max="11271" width="5.6328125" style="12" customWidth="1"/>
    <col min="11272" max="11272" width="5.08984375" style="12" customWidth="1"/>
    <col min="11273" max="11273" width="9.08984375" style="12" bestFit="1" customWidth="1"/>
    <col min="11274" max="11274" width="5.6328125" style="12" customWidth="1"/>
    <col min="11275" max="11275" width="9" style="12"/>
    <col min="11276" max="11276" width="5.6328125" style="12" customWidth="1"/>
    <col min="11277" max="11277" width="4.6328125" style="12" customWidth="1"/>
    <col min="11278" max="11279" width="0" style="12" hidden="1" customWidth="1"/>
    <col min="11280" max="11280" width="9" style="12"/>
    <col min="11281" max="11281" width="5.6328125" style="12" customWidth="1"/>
    <col min="11282" max="11282" width="9" style="12"/>
    <col min="11283" max="11283" width="5.6328125" style="12" customWidth="1"/>
    <col min="11284" max="11284" width="4.36328125" style="12" customWidth="1"/>
    <col min="11285" max="11285" width="5.08984375" style="12" customWidth="1"/>
    <col min="11286" max="11289" width="7.453125" style="12" customWidth="1"/>
    <col min="11290" max="11516" width="9" style="12"/>
    <col min="11517" max="11517" width="6.36328125" style="12" customWidth="1"/>
    <col min="11518" max="11519" width="7.6328125" style="12" customWidth="1"/>
    <col min="11520" max="11520" width="5.08984375" style="12" customWidth="1"/>
    <col min="11521" max="11521" width="3.08984375" style="12" customWidth="1"/>
    <col min="11522" max="11522" width="5.08984375" style="12" customWidth="1"/>
    <col min="11523" max="11523" width="6.6328125" style="12" customWidth="1"/>
    <col min="11524" max="11524" width="9.08984375" style="12" bestFit="1" customWidth="1"/>
    <col min="11525" max="11525" width="5.6328125" style="12" customWidth="1"/>
    <col min="11526" max="11526" width="9" style="12"/>
    <col min="11527" max="11527" width="5.6328125" style="12" customWidth="1"/>
    <col min="11528" max="11528" width="5.08984375" style="12" customWidth="1"/>
    <col min="11529" max="11529" width="9.08984375" style="12" bestFit="1" customWidth="1"/>
    <col min="11530" max="11530" width="5.6328125" style="12" customWidth="1"/>
    <col min="11531" max="11531" width="9" style="12"/>
    <col min="11532" max="11532" width="5.6328125" style="12" customWidth="1"/>
    <col min="11533" max="11533" width="4.6328125" style="12" customWidth="1"/>
    <col min="11534" max="11535" width="0" style="12" hidden="1" customWidth="1"/>
    <col min="11536" max="11536" width="9" style="12"/>
    <col min="11537" max="11537" width="5.6328125" style="12" customWidth="1"/>
    <col min="11538" max="11538" width="9" style="12"/>
    <col min="11539" max="11539" width="5.6328125" style="12" customWidth="1"/>
    <col min="11540" max="11540" width="4.36328125" style="12" customWidth="1"/>
    <col min="11541" max="11541" width="5.08984375" style="12" customWidth="1"/>
    <col min="11542" max="11545" width="7.453125" style="12" customWidth="1"/>
    <col min="11546" max="11772" width="9" style="12"/>
    <col min="11773" max="11773" width="6.36328125" style="12" customWidth="1"/>
    <col min="11774" max="11775" width="7.6328125" style="12" customWidth="1"/>
    <col min="11776" max="11776" width="5.08984375" style="12" customWidth="1"/>
    <col min="11777" max="11777" width="3.08984375" style="12" customWidth="1"/>
    <col min="11778" max="11778" width="5.08984375" style="12" customWidth="1"/>
    <col min="11779" max="11779" width="6.6328125" style="12" customWidth="1"/>
    <col min="11780" max="11780" width="9.08984375" style="12" bestFit="1" customWidth="1"/>
    <col min="11781" max="11781" width="5.6328125" style="12" customWidth="1"/>
    <col min="11782" max="11782" width="9" style="12"/>
    <col min="11783" max="11783" width="5.6328125" style="12" customWidth="1"/>
    <col min="11784" max="11784" width="5.08984375" style="12" customWidth="1"/>
    <col min="11785" max="11785" width="9.08984375" style="12" bestFit="1" customWidth="1"/>
    <col min="11786" max="11786" width="5.6328125" style="12" customWidth="1"/>
    <col min="11787" max="11787" width="9" style="12"/>
    <col min="11788" max="11788" width="5.6328125" style="12" customWidth="1"/>
    <col min="11789" max="11789" width="4.6328125" style="12" customWidth="1"/>
    <col min="11790" max="11791" width="0" style="12" hidden="1" customWidth="1"/>
    <col min="11792" max="11792" width="9" style="12"/>
    <col min="11793" max="11793" width="5.6328125" style="12" customWidth="1"/>
    <col min="11794" max="11794" width="9" style="12"/>
    <col min="11795" max="11795" width="5.6328125" style="12" customWidth="1"/>
    <col min="11796" max="11796" width="4.36328125" style="12" customWidth="1"/>
    <col min="11797" max="11797" width="5.08984375" style="12" customWidth="1"/>
    <col min="11798" max="11801" width="7.453125" style="12" customWidth="1"/>
    <col min="11802" max="12028" width="9" style="12"/>
    <col min="12029" max="12029" width="6.36328125" style="12" customWidth="1"/>
    <col min="12030" max="12031" width="7.6328125" style="12" customWidth="1"/>
    <col min="12032" max="12032" width="5.08984375" style="12" customWidth="1"/>
    <col min="12033" max="12033" width="3.08984375" style="12" customWidth="1"/>
    <col min="12034" max="12034" width="5.08984375" style="12" customWidth="1"/>
    <col min="12035" max="12035" width="6.6328125" style="12" customWidth="1"/>
    <col min="12036" max="12036" width="9.08984375" style="12" bestFit="1" customWidth="1"/>
    <col min="12037" max="12037" width="5.6328125" style="12" customWidth="1"/>
    <col min="12038" max="12038" width="9" style="12"/>
    <col min="12039" max="12039" width="5.6328125" style="12" customWidth="1"/>
    <col min="12040" max="12040" width="5.08984375" style="12" customWidth="1"/>
    <col min="12041" max="12041" width="9.08984375" style="12" bestFit="1" customWidth="1"/>
    <col min="12042" max="12042" width="5.6328125" style="12" customWidth="1"/>
    <col min="12043" max="12043" width="9" style="12"/>
    <col min="12044" max="12044" width="5.6328125" style="12" customWidth="1"/>
    <col min="12045" max="12045" width="4.6328125" style="12" customWidth="1"/>
    <col min="12046" max="12047" width="0" style="12" hidden="1" customWidth="1"/>
    <col min="12048" max="12048" width="9" style="12"/>
    <col min="12049" max="12049" width="5.6328125" style="12" customWidth="1"/>
    <col min="12050" max="12050" width="9" style="12"/>
    <col min="12051" max="12051" width="5.6328125" style="12" customWidth="1"/>
    <col min="12052" max="12052" width="4.36328125" style="12" customWidth="1"/>
    <col min="12053" max="12053" width="5.08984375" style="12" customWidth="1"/>
    <col min="12054" max="12057" width="7.453125" style="12" customWidth="1"/>
    <col min="12058" max="12284" width="9" style="12"/>
    <col min="12285" max="12285" width="6.36328125" style="12" customWidth="1"/>
    <col min="12286" max="12287" width="7.6328125" style="12" customWidth="1"/>
    <col min="12288" max="12288" width="5.08984375" style="12" customWidth="1"/>
    <col min="12289" max="12289" width="3.08984375" style="12" customWidth="1"/>
    <col min="12290" max="12290" width="5.08984375" style="12" customWidth="1"/>
    <col min="12291" max="12291" width="6.6328125" style="12" customWidth="1"/>
    <col min="12292" max="12292" width="9.08984375" style="12" bestFit="1" customWidth="1"/>
    <col min="12293" max="12293" width="5.6328125" style="12" customWidth="1"/>
    <col min="12294" max="12294" width="9" style="12"/>
    <col min="12295" max="12295" width="5.6328125" style="12" customWidth="1"/>
    <col min="12296" max="12296" width="5.08984375" style="12" customWidth="1"/>
    <col min="12297" max="12297" width="9.08984375" style="12" bestFit="1" customWidth="1"/>
    <col min="12298" max="12298" width="5.6328125" style="12" customWidth="1"/>
    <col min="12299" max="12299" width="9" style="12"/>
    <col min="12300" max="12300" width="5.6328125" style="12" customWidth="1"/>
    <col min="12301" max="12301" width="4.6328125" style="12" customWidth="1"/>
    <col min="12302" max="12303" width="0" style="12" hidden="1" customWidth="1"/>
    <col min="12304" max="12304" width="9" style="12"/>
    <col min="12305" max="12305" width="5.6328125" style="12" customWidth="1"/>
    <col min="12306" max="12306" width="9" style="12"/>
    <col min="12307" max="12307" width="5.6328125" style="12" customWidth="1"/>
    <col min="12308" max="12308" width="4.36328125" style="12" customWidth="1"/>
    <col min="12309" max="12309" width="5.08984375" style="12" customWidth="1"/>
    <col min="12310" max="12313" width="7.453125" style="12" customWidth="1"/>
    <col min="12314" max="12540" width="9" style="12"/>
    <col min="12541" max="12541" width="6.36328125" style="12" customWidth="1"/>
    <col min="12542" max="12543" width="7.6328125" style="12" customWidth="1"/>
    <col min="12544" max="12544" width="5.08984375" style="12" customWidth="1"/>
    <col min="12545" max="12545" width="3.08984375" style="12" customWidth="1"/>
    <col min="12546" max="12546" width="5.08984375" style="12" customWidth="1"/>
    <col min="12547" max="12547" width="6.6328125" style="12" customWidth="1"/>
    <col min="12548" max="12548" width="9.08984375" style="12" bestFit="1" customWidth="1"/>
    <col min="12549" max="12549" width="5.6328125" style="12" customWidth="1"/>
    <col min="12550" max="12550" width="9" style="12"/>
    <col min="12551" max="12551" width="5.6328125" style="12" customWidth="1"/>
    <col min="12552" max="12552" width="5.08984375" style="12" customWidth="1"/>
    <col min="12553" max="12553" width="9.08984375" style="12" bestFit="1" customWidth="1"/>
    <col min="12554" max="12554" width="5.6328125" style="12" customWidth="1"/>
    <col min="12555" max="12555" width="9" style="12"/>
    <col min="12556" max="12556" width="5.6328125" style="12" customWidth="1"/>
    <col min="12557" max="12557" width="4.6328125" style="12" customWidth="1"/>
    <col min="12558" max="12559" width="0" style="12" hidden="1" customWidth="1"/>
    <col min="12560" max="12560" width="9" style="12"/>
    <col min="12561" max="12561" width="5.6328125" style="12" customWidth="1"/>
    <col min="12562" max="12562" width="9" style="12"/>
    <col min="12563" max="12563" width="5.6328125" style="12" customWidth="1"/>
    <col min="12564" max="12564" width="4.36328125" style="12" customWidth="1"/>
    <col min="12565" max="12565" width="5.08984375" style="12" customWidth="1"/>
    <col min="12566" max="12569" width="7.453125" style="12" customWidth="1"/>
    <col min="12570" max="12796" width="9" style="12"/>
    <col min="12797" max="12797" width="6.36328125" style="12" customWidth="1"/>
    <col min="12798" max="12799" width="7.6328125" style="12" customWidth="1"/>
    <col min="12800" max="12800" width="5.08984375" style="12" customWidth="1"/>
    <col min="12801" max="12801" width="3.08984375" style="12" customWidth="1"/>
    <col min="12802" max="12802" width="5.08984375" style="12" customWidth="1"/>
    <col min="12803" max="12803" width="6.6328125" style="12" customWidth="1"/>
    <col min="12804" max="12804" width="9.08984375" style="12" bestFit="1" customWidth="1"/>
    <col min="12805" max="12805" width="5.6328125" style="12" customWidth="1"/>
    <col min="12806" max="12806" width="9" style="12"/>
    <col min="12807" max="12807" width="5.6328125" style="12" customWidth="1"/>
    <col min="12808" max="12808" width="5.08984375" style="12" customWidth="1"/>
    <col min="12809" max="12809" width="9.08984375" style="12" bestFit="1" customWidth="1"/>
    <col min="12810" max="12810" width="5.6328125" style="12" customWidth="1"/>
    <col min="12811" max="12811" width="9" style="12"/>
    <col min="12812" max="12812" width="5.6328125" style="12" customWidth="1"/>
    <col min="12813" max="12813" width="4.6328125" style="12" customWidth="1"/>
    <col min="12814" max="12815" width="0" style="12" hidden="1" customWidth="1"/>
    <col min="12816" max="12816" width="9" style="12"/>
    <col min="12817" max="12817" width="5.6328125" style="12" customWidth="1"/>
    <col min="12818" max="12818" width="9" style="12"/>
    <col min="12819" max="12819" width="5.6328125" style="12" customWidth="1"/>
    <col min="12820" max="12820" width="4.36328125" style="12" customWidth="1"/>
    <col min="12821" max="12821" width="5.08984375" style="12" customWidth="1"/>
    <col min="12822" max="12825" width="7.453125" style="12" customWidth="1"/>
    <col min="12826" max="13052" width="9" style="12"/>
    <col min="13053" max="13053" width="6.36328125" style="12" customWidth="1"/>
    <col min="13054" max="13055" width="7.6328125" style="12" customWidth="1"/>
    <col min="13056" max="13056" width="5.08984375" style="12" customWidth="1"/>
    <col min="13057" max="13057" width="3.08984375" style="12" customWidth="1"/>
    <col min="13058" max="13058" width="5.08984375" style="12" customWidth="1"/>
    <col min="13059" max="13059" width="6.6328125" style="12" customWidth="1"/>
    <col min="13060" max="13060" width="9.08984375" style="12" bestFit="1" customWidth="1"/>
    <col min="13061" max="13061" width="5.6328125" style="12" customWidth="1"/>
    <col min="13062" max="13062" width="9" style="12"/>
    <col min="13063" max="13063" width="5.6328125" style="12" customWidth="1"/>
    <col min="13064" max="13064" width="5.08984375" style="12" customWidth="1"/>
    <col min="13065" max="13065" width="9.08984375" style="12" bestFit="1" customWidth="1"/>
    <col min="13066" max="13066" width="5.6328125" style="12" customWidth="1"/>
    <col min="13067" max="13067" width="9" style="12"/>
    <col min="13068" max="13068" width="5.6328125" style="12" customWidth="1"/>
    <col min="13069" max="13069" width="4.6328125" style="12" customWidth="1"/>
    <col min="13070" max="13071" width="0" style="12" hidden="1" customWidth="1"/>
    <col min="13072" max="13072" width="9" style="12"/>
    <col min="13073" max="13073" width="5.6328125" style="12" customWidth="1"/>
    <col min="13074" max="13074" width="9" style="12"/>
    <col min="13075" max="13075" width="5.6328125" style="12" customWidth="1"/>
    <col min="13076" max="13076" width="4.36328125" style="12" customWidth="1"/>
    <col min="13077" max="13077" width="5.08984375" style="12" customWidth="1"/>
    <col min="13078" max="13081" width="7.453125" style="12" customWidth="1"/>
    <col min="13082" max="13308" width="9" style="12"/>
    <col min="13309" max="13309" width="6.36328125" style="12" customWidth="1"/>
    <col min="13310" max="13311" width="7.6328125" style="12" customWidth="1"/>
    <col min="13312" max="13312" width="5.08984375" style="12" customWidth="1"/>
    <col min="13313" max="13313" width="3.08984375" style="12" customWidth="1"/>
    <col min="13314" max="13314" width="5.08984375" style="12" customWidth="1"/>
    <col min="13315" max="13315" width="6.6328125" style="12" customWidth="1"/>
    <col min="13316" max="13316" width="9.08984375" style="12" bestFit="1" customWidth="1"/>
    <col min="13317" max="13317" width="5.6328125" style="12" customWidth="1"/>
    <col min="13318" max="13318" width="9" style="12"/>
    <col min="13319" max="13319" width="5.6328125" style="12" customWidth="1"/>
    <col min="13320" max="13320" width="5.08984375" style="12" customWidth="1"/>
    <col min="13321" max="13321" width="9.08984375" style="12" bestFit="1" customWidth="1"/>
    <col min="13322" max="13322" width="5.6328125" style="12" customWidth="1"/>
    <col min="13323" max="13323" width="9" style="12"/>
    <col min="13324" max="13324" width="5.6328125" style="12" customWidth="1"/>
    <col min="13325" max="13325" width="4.6328125" style="12" customWidth="1"/>
    <col min="13326" max="13327" width="0" style="12" hidden="1" customWidth="1"/>
    <col min="13328" max="13328" width="9" style="12"/>
    <col min="13329" max="13329" width="5.6328125" style="12" customWidth="1"/>
    <col min="13330" max="13330" width="9" style="12"/>
    <col min="13331" max="13331" width="5.6328125" style="12" customWidth="1"/>
    <col min="13332" max="13332" width="4.36328125" style="12" customWidth="1"/>
    <col min="13333" max="13333" width="5.08984375" style="12" customWidth="1"/>
    <col min="13334" max="13337" width="7.453125" style="12" customWidth="1"/>
    <col min="13338" max="13564" width="9" style="12"/>
    <col min="13565" max="13565" width="6.36328125" style="12" customWidth="1"/>
    <col min="13566" max="13567" width="7.6328125" style="12" customWidth="1"/>
    <col min="13568" max="13568" width="5.08984375" style="12" customWidth="1"/>
    <col min="13569" max="13569" width="3.08984375" style="12" customWidth="1"/>
    <col min="13570" max="13570" width="5.08984375" style="12" customWidth="1"/>
    <col min="13571" max="13571" width="6.6328125" style="12" customWidth="1"/>
    <col min="13572" max="13572" width="9.08984375" style="12" bestFit="1" customWidth="1"/>
    <col min="13573" max="13573" width="5.6328125" style="12" customWidth="1"/>
    <col min="13574" max="13574" width="9" style="12"/>
    <col min="13575" max="13575" width="5.6328125" style="12" customWidth="1"/>
    <col min="13576" max="13576" width="5.08984375" style="12" customWidth="1"/>
    <col min="13577" max="13577" width="9.08984375" style="12" bestFit="1" customWidth="1"/>
    <col min="13578" max="13578" width="5.6328125" style="12" customWidth="1"/>
    <col min="13579" max="13579" width="9" style="12"/>
    <col min="13580" max="13580" width="5.6328125" style="12" customWidth="1"/>
    <col min="13581" max="13581" width="4.6328125" style="12" customWidth="1"/>
    <col min="13582" max="13583" width="0" style="12" hidden="1" customWidth="1"/>
    <col min="13584" max="13584" width="9" style="12"/>
    <col min="13585" max="13585" width="5.6328125" style="12" customWidth="1"/>
    <col min="13586" max="13586" width="9" style="12"/>
    <col min="13587" max="13587" width="5.6328125" style="12" customWidth="1"/>
    <col min="13588" max="13588" width="4.36328125" style="12" customWidth="1"/>
    <col min="13589" max="13589" width="5.08984375" style="12" customWidth="1"/>
    <col min="13590" max="13593" width="7.453125" style="12" customWidth="1"/>
    <col min="13594" max="13820" width="9" style="12"/>
    <col min="13821" max="13821" width="6.36328125" style="12" customWidth="1"/>
    <col min="13822" max="13823" width="7.6328125" style="12" customWidth="1"/>
    <col min="13824" max="13824" width="5.08984375" style="12" customWidth="1"/>
    <col min="13825" max="13825" width="3.08984375" style="12" customWidth="1"/>
    <col min="13826" max="13826" width="5.08984375" style="12" customWidth="1"/>
    <col min="13827" max="13827" width="6.6328125" style="12" customWidth="1"/>
    <col min="13828" max="13828" width="9.08984375" style="12" bestFit="1" customWidth="1"/>
    <col min="13829" max="13829" width="5.6328125" style="12" customWidth="1"/>
    <col min="13830" max="13830" width="9" style="12"/>
    <col min="13831" max="13831" width="5.6328125" style="12" customWidth="1"/>
    <col min="13832" max="13832" width="5.08984375" style="12" customWidth="1"/>
    <col min="13833" max="13833" width="9.08984375" style="12" bestFit="1" customWidth="1"/>
    <col min="13834" max="13834" width="5.6328125" style="12" customWidth="1"/>
    <col min="13835" max="13835" width="9" style="12"/>
    <col min="13836" max="13836" width="5.6328125" style="12" customWidth="1"/>
    <col min="13837" max="13837" width="4.6328125" style="12" customWidth="1"/>
    <col min="13838" max="13839" width="0" style="12" hidden="1" customWidth="1"/>
    <col min="13840" max="13840" width="9" style="12"/>
    <col min="13841" max="13841" width="5.6328125" style="12" customWidth="1"/>
    <col min="13842" max="13842" width="9" style="12"/>
    <col min="13843" max="13843" width="5.6328125" style="12" customWidth="1"/>
    <col min="13844" max="13844" width="4.36328125" style="12" customWidth="1"/>
    <col min="13845" max="13845" width="5.08984375" style="12" customWidth="1"/>
    <col min="13846" max="13849" width="7.453125" style="12" customWidth="1"/>
    <col min="13850" max="14076" width="9" style="12"/>
    <col min="14077" max="14077" width="6.36328125" style="12" customWidth="1"/>
    <col min="14078" max="14079" width="7.6328125" style="12" customWidth="1"/>
    <col min="14080" max="14080" width="5.08984375" style="12" customWidth="1"/>
    <col min="14081" max="14081" width="3.08984375" style="12" customWidth="1"/>
    <col min="14082" max="14082" width="5.08984375" style="12" customWidth="1"/>
    <col min="14083" max="14083" width="6.6328125" style="12" customWidth="1"/>
    <col min="14084" max="14084" width="9.08984375" style="12" bestFit="1" customWidth="1"/>
    <col min="14085" max="14085" width="5.6328125" style="12" customWidth="1"/>
    <col min="14086" max="14086" width="9" style="12"/>
    <col min="14087" max="14087" width="5.6328125" style="12" customWidth="1"/>
    <col min="14088" max="14088" width="5.08984375" style="12" customWidth="1"/>
    <col min="14089" max="14089" width="9.08984375" style="12" bestFit="1" customWidth="1"/>
    <col min="14090" max="14090" width="5.6328125" style="12" customWidth="1"/>
    <col min="14091" max="14091" width="9" style="12"/>
    <col min="14092" max="14092" width="5.6328125" style="12" customWidth="1"/>
    <col min="14093" max="14093" width="4.6328125" style="12" customWidth="1"/>
    <col min="14094" max="14095" width="0" style="12" hidden="1" customWidth="1"/>
    <col min="14096" max="14096" width="9" style="12"/>
    <col min="14097" max="14097" width="5.6328125" style="12" customWidth="1"/>
    <col min="14098" max="14098" width="9" style="12"/>
    <col min="14099" max="14099" width="5.6328125" style="12" customWidth="1"/>
    <col min="14100" max="14100" width="4.36328125" style="12" customWidth="1"/>
    <col min="14101" max="14101" width="5.08984375" style="12" customWidth="1"/>
    <col min="14102" max="14105" width="7.453125" style="12" customWidth="1"/>
    <col min="14106" max="14332" width="9" style="12"/>
    <col min="14333" max="14333" width="6.36328125" style="12" customWidth="1"/>
    <col min="14334" max="14335" width="7.6328125" style="12" customWidth="1"/>
    <col min="14336" max="14336" width="5.08984375" style="12" customWidth="1"/>
    <col min="14337" max="14337" width="3.08984375" style="12" customWidth="1"/>
    <col min="14338" max="14338" width="5.08984375" style="12" customWidth="1"/>
    <col min="14339" max="14339" width="6.6328125" style="12" customWidth="1"/>
    <col min="14340" max="14340" width="9.08984375" style="12" bestFit="1" customWidth="1"/>
    <col min="14341" max="14341" width="5.6328125" style="12" customWidth="1"/>
    <col min="14342" max="14342" width="9" style="12"/>
    <col min="14343" max="14343" width="5.6328125" style="12" customWidth="1"/>
    <col min="14344" max="14344" width="5.08984375" style="12" customWidth="1"/>
    <col min="14345" max="14345" width="9.08984375" style="12" bestFit="1" customWidth="1"/>
    <col min="14346" max="14346" width="5.6328125" style="12" customWidth="1"/>
    <col min="14347" max="14347" width="9" style="12"/>
    <col min="14348" max="14348" width="5.6328125" style="12" customWidth="1"/>
    <col min="14349" max="14349" width="4.6328125" style="12" customWidth="1"/>
    <col min="14350" max="14351" width="0" style="12" hidden="1" customWidth="1"/>
    <col min="14352" max="14352" width="9" style="12"/>
    <col min="14353" max="14353" width="5.6328125" style="12" customWidth="1"/>
    <col min="14354" max="14354" width="9" style="12"/>
    <col min="14355" max="14355" width="5.6328125" style="12" customWidth="1"/>
    <col min="14356" max="14356" width="4.36328125" style="12" customWidth="1"/>
    <col min="14357" max="14357" width="5.08984375" style="12" customWidth="1"/>
    <col min="14358" max="14361" width="7.453125" style="12" customWidth="1"/>
    <col min="14362" max="14588" width="9" style="12"/>
    <col min="14589" max="14589" width="6.36328125" style="12" customWidth="1"/>
    <col min="14590" max="14591" width="7.6328125" style="12" customWidth="1"/>
    <col min="14592" max="14592" width="5.08984375" style="12" customWidth="1"/>
    <col min="14593" max="14593" width="3.08984375" style="12" customWidth="1"/>
    <col min="14594" max="14594" width="5.08984375" style="12" customWidth="1"/>
    <col min="14595" max="14595" width="6.6328125" style="12" customWidth="1"/>
    <col min="14596" max="14596" width="9.08984375" style="12" bestFit="1" customWidth="1"/>
    <col min="14597" max="14597" width="5.6328125" style="12" customWidth="1"/>
    <col min="14598" max="14598" width="9" style="12"/>
    <col min="14599" max="14599" width="5.6328125" style="12" customWidth="1"/>
    <col min="14600" max="14600" width="5.08984375" style="12" customWidth="1"/>
    <col min="14601" max="14601" width="9.08984375" style="12" bestFit="1" customWidth="1"/>
    <col min="14602" max="14602" width="5.6328125" style="12" customWidth="1"/>
    <col min="14603" max="14603" width="9" style="12"/>
    <col min="14604" max="14604" width="5.6328125" style="12" customWidth="1"/>
    <col min="14605" max="14605" width="4.6328125" style="12" customWidth="1"/>
    <col min="14606" max="14607" width="0" style="12" hidden="1" customWidth="1"/>
    <col min="14608" max="14608" width="9" style="12"/>
    <col min="14609" max="14609" width="5.6328125" style="12" customWidth="1"/>
    <col min="14610" max="14610" width="9" style="12"/>
    <col min="14611" max="14611" width="5.6328125" style="12" customWidth="1"/>
    <col min="14612" max="14612" width="4.36328125" style="12" customWidth="1"/>
    <col min="14613" max="14613" width="5.08984375" style="12" customWidth="1"/>
    <col min="14614" max="14617" width="7.453125" style="12" customWidth="1"/>
    <col min="14618" max="14844" width="9" style="12"/>
    <col min="14845" max="14845" width="6.36328125" style="12" customWidth="1"/>
    <col min="14846" max="14847" width="7.6328125" style="12" customWidth="1"/>
    <col min="14848" max="14848" width="5.08984375" style="12" customWidth="1"/>
    <col min="14849" max="14849" width="3.08984375" style="12" customWidth="1"/>
    <col min="14850" max="14850" width="5.08984375" style="12" customWidth="1"/>
    <col min="14851" max="14851" width="6.6328125" style="12" customWidth="1"/>
    <col min="14852" max="14852" width="9.08984375" style="12" bestFit="1" customWidth="1"/>
    <col min="14853" max="14853" width="5.6328125" style="12" customWidth="1"/>
    <col min="14854" max="14854" width="9" style="12"/>
    <col min="14855" max="14855" width="5.6328125" style="12" customWidth="1"/>
    <col min="14856" max="14856" width="5.08984375" style="12" customWidth="1"/>
    <col min="14857" max="14857" width="9.08984375" style="12" bestFit="1" customWidth="1"/>
    <col min="14858" max="14858" width="5.6328125" style="12" customWidth="1"/>
    <col min="14859" max="14859" width="9" style="12"/>
    <col min="14860" max="14860" width="5.6328125" style="12" customWidth="1"/>
    <col min="14861" max="14861" width="4.6328125" style="12" customWidth="1"/>
    <col min="14862" max="14863" width="0" style="12" hidden="1" customWidth="1"/>
    <col min="14864" max="14864" width="9" style="12"/>
    <col min="14865" max="14865" width="5.6328125" style="12" customWidth="1"/>
    <col min="14866" max="14866" width="9" style="12"/>
    <col min="14867" max="14867" width="5.6328125" style="12" customWidth="1"/>
    <col min="14868" max="14868" width="4.36328125" style="12" customWidth="1"/>
    <col min="14869" max="14869" width="5.08984375" style="12" customWidth="1"/>
    <col min="14870" max="14873" width="7.453125" style="12" customWidth="1"/>
    <col min="14874" max="15100" width="9" style="12"/>
    <col min="15101" max="15101" width="6.36328125" style="12" customWidth="1"/>
    <col min="15102" max="15103" width="7.6328125" style="12" customWidth="1"/>
    <col min="15104" max="15104" width="5.08984375" style="12" customWidth="1"/>
    <col min="15105" max="15105" width="3.08984375" style="12" customWidth="1"/>
    <col min="15106" max="15106" width="5.08984375" style="12" customWidth="1"/>
    <col min="15107" max="15107" width="6.6328125" style="12" customWidth="1"/>
    <col min="15108" max="15108" width="9.08984375" style="12" bestFit="1" customWidth="1"/>
    <col min="15109" max="15109" width="5.6328125" style="12" customWidth="1"/>
    <col min="15110" max="15110" width="9" style="12"/>
    <col min="15111" max="15111" width="5.6328125" style="12" customWidth="1"/>
    <col min="15112" max="15112" width="5.08984375" style="12" customWidth="1"/>
    <col min="15113" max="15113" width="9.08984375" style="12" bestFit="1" customWidth="1"/>
    <col min="15114" max="15114" width="5.6328125" style="12" customWidth="1"/>
    <col min="15115" max="15115" width="9" style="12"/>
    <col min="15116" max="15116" width="5.6328125" style="12" customWidth="1"/>
    <col min="15117" max="15117" width="4.6328125" style="12" customWidth="1"/>
    <col min="15118" max="15119" width="0" style="12" hidden="1" customWidth="1"/>
    <col min="15120" max="15120" width="9" style="12"/>
    <col min="15121" max="15121" width="5.6328125" style="12" customWidth="1"/>
    <col min="15122" max="15122" width="9" style="12"/>
    <col min="15123" max="15123" width="5.6328125" style="12" customWidth="1"/>
    <col min="15124" max="15124" width="4.36328125" style="12" customWidth="1"/>
    <col min="15125" max="15125" width="5.08984375" style="12" customWidth="1"/>
    <col min="15126" max="15129" width="7.453125" style="12" customWidth="1"/>
    <col min="15130" max="15356" width="9" style="12"/>
    <col min="15357" max="15357" width="6.36328125" style="12" customWidth="1"/>
    <col min="15358" max="15359" width="7.6328125" style="12" customWidth="1"/>
    <col min="15360" max="15360" width="5.08984375" style="12" customWidth="1"/>
    <col min="15361" max="15361" width="3.08984375" style="12" customWidth="1"/>
    <col min="15362" max="15362" width="5.08984375" style="12" customWidth="1"/>
    <col min="15363" max="15363" width="6.6328125" style="12" customWidth="1"/>
    <col min="15364" max="15364" width="9.08984375" style="12" bestFit="1" customWidth="1"/>
    <col min="15365" max="15365" width="5.6328125" style="12" customWidth="1"/>
    <col min="15366" max="15366" width="9" style="12"/>
    <col min="15367" max="15367" width="5.6328125" style="12" customWidth="1"/>
    <col min="15368" max="15368" width="5.08984375" style="12" customWidth="1"/>
    <col min="15369" max="15369" width="9.08984375" style="12" bestFit="1" customWidth="1"/>
    <col min="15370" max="15370" width="5.6328125" style="12" customWidth="1"/>
    <col min="15371" max="15371" width="9" style="12"/>
    <col min="15372" max="15372" width="5.6328125" style="12" customWidth="1"/>
    <col min="15373" max="15373" width="4.6328125" style="12" customWidth="1"/>
    <col min="15374" max="15375" width="0" style="12" hidden="1" customWidth="1"/>
    <col min="15376" max="15376" width="9" style="12"/>
    <col min="15377" max="15377" width="5.6328125" style="12" customWidth="1"/>
    <col min="15378" max="15378" width="9" style="12"/>
    <col min="15379" max="15379" width="5.6328125" style="12" customWidth="1"/>
    <col min="15380" max="15380" width="4.36328125" style="12" customWidth="1"/>
    <col min="15381" max="15381" width="5.08984375" style="12" customWidth="1"/>
    <col min="15382" max="15385" width="7.453125" style="12" customWidth="1"/>
    <col min="15386" max="15612" width="9" style="12"/>
    <col min="15613" max="15613" width="6.36328125" style="12" customWidth="1"/>
    <col min="15614" max="15615" width="7.6328125" style="12" customWidth="1"/>
    <col min="15616" max="15616" width="5.08984375" style="12" customWidth="1"/>
    <col min="15617" max="15617" width="3.08984375" style="12" customWidth="1"/>
    <col min="15618" max="15618" width="5.08984375" style="12" customWidth="1"/>
    <col min="15619" max="15619" width="6.6328125" style="12" customWidth="1"/>
    <col min="15620" max="15620" width="9.08984375" style="12" bestFit="1" customWidth="1"/>
    <col min="15621" max="15621" width="5.6328125" style="12" customWidth="1"/>
    <col min="15622" max="15622" width="9" style="12"/>
    <col min="15623" max="15623" width="5.6328125" style="12" customWidth="1"/>
    <col min="15624" max="15624" width="5.08984375" style="12" customWidth="1"/>
    <col min="15625" max="15625" width="9.08984375" style="12" bestFit="1" customWidth="1"/>
    <col min="15626" max="15626" width="5.6328125" style="12" customWidth="1"/>
    <col min="15627" max="15627" width="9" style="12"/>
    <col min="15628" max="15628" width="5.6328125" style="12" customWidth="1"/>
    <col min="15629" max="15629" width="4.6328125" style="12" customWidth="1"/>
    <col min="15630" max="15631" width="0" style="12" hidden="1" customWidth="1"/>
    <col min="15632" max="15632" width="9" style="12"/>
    <col min="15633" max="15633" width="5.6328125" style="12" customWidth="1"/>
    <col min="15634" max="15634" width="9" style="12"/>
    <col min="15635" max="15635" width="5.6328125" style="12" customWidth="1"/>
    <col min="15636" max="15636" width="4.36328125" style="12" customWidth="1"/>
    <col min="15637" max="15637" width="5.08984375" style="12" customWidth="1"/>
    <col min="15638" max="15641" width="7.453125" style="12" customWidth="1"/>
    <col min="15642" max="15868" width="9" style="12"/>
    <col min="15869" max="15869" width="6.36328125" style="12" customWidth="1"/>
    <col min="15870" max="15871" width="7.6328125" style="12" customWidth="1"/>
    <col min="15872" max="15872" width="5.08984375" style="12" customWidth="1"/>
    <col min="15873" max="15873" width="3.08984375" style="12" customWidth="1"/>
    <col min="15874" max="15874" width="5.08984375" style="12" customWidth="1"/>
    <col min="15875" max="15875" width="6.6328125" style="12" customWidth="1"/>
    <col min="15876" max="15876" width="9.08984375" style="12" bestFit="1" customWidth="1"/>
    <col min="15877" max="15877" width="5.6328125" style="12" customWidth="1"/>
    <col min="15878" max="15878" width="9" style="12"/>
    <col min="15879" max="15879" width="5.6328125" style="12" customWidth="1"/>
    <col min="15880" max="15880" width="5.08984375" style="12" customWidth="1"/>
    <col min="15881" max="15881" width="9.08984375" style="12" bestFit="1" customWidth="1"/>
    <col min="15882" max="15882" width="5.6328125" style="12" customWidth="1"/>
    <col min="15883" max="15883" width="9" style="12"/>
    <col min="15884" max="15884" width="5.6328125" style="12" customWidth="1"/>
    <col min="15885" max="15885" width="4.6328125" style="12" customWidth="1"/>
    <col min="15886" max="15887" width="0" style="12" hidden="1" customWidth="1"/>
    <col min="15888" max="15888" width="9" style="12"/>
    <col min="15889" max="15889" width="5.6328125" style="12" customWidth="1"/>
    <col min="15890" max="15890" width="9" style="12"/>
    <col min="15891" max="15891" width="5.6328125" style="12" customWidth="1"/>
    <col min="15892" max="15892" width="4.36328125" style="12" customWidth="1"/>
    <col min="15893" max="15893" width="5.08984375" style="12" customWidth="1"/>
    <col min="15894" max="15897" width="7.453125" style="12" customWidth="1"/>
    <col min="15898" max="16124" width="9" style="12"/>
    <col min="16125" max="16125" width="6.36328125" style="12" customWidth="1"/>
    <col min="16126" max="16127" width="7.6328125" style="12" customWidth="1"/>
    <col min="16128" max="16128" width="5.08984375" style="12" customWidth="1"/>
    <col min="16129" max="16129" width="3.08984375" style="12" customWidth="1"/>
    <col min="16130" max="16130" width="5.08984375" style="12" customWidth="1"/>
    <col min="16131" max="16131" width="6.6328125" style="12" customWidth="1"/>
    <col min="16132" max="16132" width="9.08984375" style="12" bestFit="1" customWidth="1"/>
    <col min="16133" max="16133" width="5.6328125" style="12" customWidth="1"/>
    <col min="16134" max="16134" width="9" style="12"/>
    <col min="16135" max="16135" width="5.6328125" style="12" customWidth="1"/>
    <col min="16136" max="16136" width="5.08984375" style="12" customWidth="1"/>
    <col min="16137" max="16137" width="9.08984375" style="12" bestFit="1" customWidth="1"/>
    <col min="16138" max="16138" width="5.6328125" style="12" customWidth="1"/>
    <col min="16139" max="16139" width="9" style="12"/>
    <col min="16140" max="16140" width="5.6328125" style="12" customWidth="1"/>
    <col min="16141" max="16141" width="4.6328125" style="12" customWidth="1"/>
    <col min="16142" max="16143" width="0" style="12" hidden="1" customWidth="1"/>
    <col min="16144" max="16144" width="9" style="12"/>
    <col min="16145" max="16145" width="5.6328125" style="12" customWidth="1"/>
    <col min="16146" max="16146" width="9" style="12"/>
    <col min="16147" max="16147" width="5.6328125" style="12" customWidth="1"/>
    <col min="16148" max="16148" width="4.36328125" style="12" customWidth="1"/>
    <col min="16149" max="16149" width="5.08984375" style="12" customWidth="1"/>
    <col min="16150" max="16153" width="7.453125" style="12" customWidth="1"/>
    <col min="16154" max="16384" width="9" style="12"/>
  </cols>
  <sheetData>
    <row r="1" spans="1:25">
      <c r="A1" s="1159" t="s">
        <v>1618</v>
      </c>
      <c r="B1" s="277"/>
      <c r="C1" s="277"/>
      <c r="D1" s="277"/>
      <c r="E1" s="277"/>
      <c r="F1" s="277"/>
      <c r="G1" s="1159" t="s">
        <v>1619</v>
      </c>
      <c r="H1" s="277"/>
      <c r="I1" s="277"/>
      <c r="J1" s="277"/>
      <c r="K1" s="277"/>
      <c r="L1" s="277"/>
      <c r="M1" s="277"/>
      <c r="N1" s="277"/>
      <c r="O1" s="277"/>
      <c r="P1" s="277"/>
      <c r="Q1" s="277"/>
      <c r="R1" s="277"/>
      <c r="S1" s="277"/>
      <c r="T1" s="277"/>
      <c r="U1" s="277"/>
      <c r="V1" s="1407" t="s">
        <v>1620</v>
      </c>
      <c r="W1" s="277"/>
      <c r="X1" s="277"/>
      <c r="Y1" s="277"/>
    </row>
    <row r="2" spans="1:25">
      <c r="A2" s="2437"/>
      <c r="B2" s="3412" t="s">
        <v>1621</v>
      </c>
      <c r="C2" s="3413"/>
      <c r="D2" s="3414"/>
      <c r="E2" s="277"/>
      <c r="F2" s="277"/>
      <c r="G2" s="351"/>
      <c r="H2" s="3412" t="s">
        <v>1622</v>
      </c>
      <c r="I2" s="3413"/>
      <c r="J2" s="3413"/>
      <c r="K2" s="3413"/>
      <c r="L2" s="3414"/>
      <c r="M2" s="3412" t="s">
        <v>2700</v>
      </c>
      <c r="N2" s="3413"/>
      <c r="O2" s="3413"/>
      <c r="P2" s="3413"/>
      <c r="Q2" s="3414"/>
      <c r="R2" s="3412" t="s">
        <v>1623</v>
      </c>
      <c r="S2" s="3414"/>
      <c r="T2" s="3412" t="s">
        <v>2701</v>
      </c>
      <c r="U2" s="3413"/>
      <c r="V2" s="3413"/>
      <c r="W2" s="3413"/>
      <c r="X2" s="3414"/>
      <c r="Y2" s="277"/>
    </row>
    <row r="3" spans="1:25">
      <c r="A3" s="1422" t="s">
        <v>1624</v>
      </c>
      <c r="B3" s="1422" t="s">
        <v>2702</v>
      </c>
      <c r="C3" s="3415" t="s">
        <v>414</v>
      </c>
      <c r="D3" s="3416"/>
      <c r="E3" s="277"/>
      <c r="F3" s="277"/>
      <c r="G3" s="1422" t="s">
        <v>1624</v>
      </c>
      <c r="H3" s="2403" t="s">
        <v>2702</v>
      </c>
      <c r="I3" s="285"/>
      <c r="J3" s="2403" t="s">
        <v>414</v>
      </c>
      <c r="K3" s="1875" t="s">
        <v>2703</v>
      </c>
      <c r="L3" s="285" t="s">
        <v>2715</v>
      </c>
      <c r="M3" s="2403" t="s">
        <v>2704</v>
      </c>
      <c r="N3" s="285"/>
      <c r="O3" s="1876" t="s">
        <v>414</v>
      </c>
      <c r="P3" s="1875" t="s">
        <v>2703</v>
      </c>
      <c r="Q3" s="1875" t="s">
        <v>2716</v>
      </c>
      <c r="R3" s="2439" t="s">
        <v>1625</v>
      </c>
      <c r="S3" s="2439" t="s">
        <v>414</v>
      </c>
      <c r="T3" s="1876" t="s">
        <v>2702</v>
      </c>
      <c r="U3" s="285"/>
      <c r="V3" s="1328" t="s">
        <v>414</v>
      </c>
      <c r="W3" s="277" t="s">
        <v>2703</v>
      </c>
      <c r="X3" s="1877" t="s">
        <v>2715</v>
      </c>
      <c r="Y3" s="277"/>
    </row>
    <row r="4" spans="1:25" ht="25.5" customHeight="1">
      <c r="A4" s="2438"/>
      <c r="B4" s="2438"/>
      <c r="C4" s="2438"/>
      <c r="D4" s="2439" t="s">
        <v>1626</v>
      </c>
      <c r="E4" s="1407"/>
      <c r="F4" s="1407"/>
      <c r="G4" s="2438"/>
      <c r="H4" s="2438"/>
      <c r="I4" s="2869" t="s">
        <v>1627</v>
      </c>
      <c r="J4" s="2870"/>
      <c r="K4" s="2869" t="s">
        <v>1627</v>
      </c>
      <c r="L4" s="2871" t="s">
        <v>1626</v>
      </c>
      <c r="M4" s="2870"/>
      <c r="N4" s="2869" t="s">
        <v>1627</v>
      </c>
      <c r="O4" s="2872"/>
      <c r="P4" s="2873" t="s">
        <v>1627</v>
      </c>
      <c r="Q4" s="2874" t="s">
        <v>1626</v>
      </c>
      <c r="R4" s="2869" t="s">
        <v>1627</v>
      </c>
      <c r="S4" s="2869" t="s">
        <v>1627</v>
      </c>
      <c r="T4" s="2872"/>
      <c r="U4" s="2869" t="s">
        <v>1627</v>
      </c>
      <c r="V4" s="2872"/>
      <c r="W4" s="2869" t="s">
        <v>1627</v>
      </c>
      <c r="X4" s="2871" t="s">
        <v>1626</v>
      </c>
      <c r="Y4" s="277"/>
    </row>
    <row r="5" spans="1:25" ht="13.5" customHeight="1">
      <c r="A5" s="2437">
        <v>1956</v>
      </c>
      <c r="B5" s="2437">
        <v>2.2200000000000002</v>
      </c>
      <c r="C5" s="2437" t="s">
        <v>2770</v>
      </c>
      <c r="D5" s="2455"/>
      <c r="E5" s="1407"/>
      <c r="F5" s="1407"/>
      <c r="G5" s="2437">
        <v>1956</v>
      </c>
      <c r="H5" s="2457">
        <v>1665278</v>
      </c>
      <c r="I5" s="2458">
        <v>18.399999999999999</v>
      </c>
      <c r="J5" s="2457">
        <v>62430</v>
      </c>
      <c r="K5" s="2458">
        <v>17</v>
      </c>
      <c r="L5" s="2459"/>
      <c r="M5" s="2457">
        <v>724460</v>
      </c>
      <c r="N5" s="2458">
        <v>8</v>
      </c>
      <c r="O5" s="2460">
        <v>28408</v>
      </c>
      <c r="P5" s="2461">
        <v>7.7</v>
      </c>
      <c r="Q5" s="2860"/>
      <c r="R5" s="2462"/>
      <c r="S5" s="2462"/>
      <c r="T5" s="2460">
        <v>715934</v>
      </c>
      <c r="U5" s="2458">
        <v>7.9</v>
      </c>
      <c r="V5" s="2460">
        <v>30719</v>
      </c>
      <c r="W5" s="2458">
        <v>8.4</v>
      </c>
      <c r="X5" s="2459"/>
      <c r="Y5" s="277"/>
    </row>
    <row r="6" spans="1:25" ht="13.5" customHeight="1">
      <c r="A6" s="2440">
        <v>1957</v>
      </c>
      <c r="B6" s="2440">
        <v>2.04</v>
      </c>
      <c r="C6" s="2440" t="s">
        <v>2770</v>
      </c>
      <c r="D6" s="2441"/>
      <c r="E6" s="1407"/>
      <c r="F6" s="1407"/>
      <c r="G6" s="2440">
        <v>1957</v>
      </c>
      <c r="H6" s="2442">
        <v>1566713</v>
      </c>
      <c r="I6" s="2443">
        <v>17.2</v>
      </c>
      <c r="J6" s="2442">
        <v>58762</v>
      </c>
      <c r="K6" s="2443">
        <v>15.6</v>
      </c>
      <c r="L6" s="2445"/>
      <c r="M6" s="2442">
        <v>752445</v>
      </c>
      <c r="N6" s="2443">
        <v>8.3000000000000007</v>
      </c>
      <c r="O6" s="2449">
        <v>30103</v>
      </c>
      <c r="P6" s="2450">
        <v>8</v>
      </c>
      <c r="Q6" s="2861"/>
      <c r="R6" s="2444"/>
      <c r="S6" s="2444"/>
      <c r="T6" s="2449">
        <v>773362</v>
      </c>
      <c r="U6" s="2443">
        <v>8.5</v>
      </c>
      <c r="V6" s="2449">
        <v>33607</v>
      </c>
      <c r="W6" s="2443">
        <v>8.9</v>
      </c>
      <c r="X6" s="2445"/>
      <c r="Y6" s="277"/>
    </row>
    <row r="7" spans="1:25" ht="13.5" customHeight="1">
      <c r="A7" s="2440">
        <v>1958</v>
      </c>
      <c r="B7" s="2440">
        <v>2.11</v>
      </c>
      <c r="C7" s="2440" t="s">
        <v>2770</v>
      </c>
      <c r="D7" s="2441"/>
      <c r="E7" s="1407"/>
      <c r="F7" s="1407"/>
      <c r="G7" s="2440">
        <v>1958</v>
      </c>
      <c r="H7" s="2442">
        <v>1653469</v>
      </c>
      <c r="I7" s="2443">
        <v>18</v>
      </c>
      <c r="J7" s="2442">
        <v>64664</v>
      </c>
      <c r="K7" s="2443">
        <v>17</v>
      </c>
      <c r="L7" s="2445"/>
      <c r="M7" s="2442">
        <v>684189</v>
      </c>
      <c r="N7" s="2443">
        <v>7.4</v>
      </c>
      <c r="O7" s="2449">
        <v>27371</v>
      </c>
      <c r="P7" s="2450">
        <v>7.2</v>
      </c>
      <c r="Q7" s="2861"/>
      <c r="R7" s="2444"/>
      <c r="S7" s="2444"/>
      <c r="T7" s="2449">
        <v>826912</v>
      </c>
      <c r="U7" s="2443">
        <v>9</v>
      </c>
      <c r="V7" s="2449">
        <v>35659</v>
      </c>
      <c r="W7" s="2443">
        <v>9.4</v>
      </c>
      <c r="X7" s="2445"/>
      <c r="Y7" s="277"/>
    </row>
    <row r="8" spans="1:25" ht="13.5" customHeight="1">
      <c r="A8" s="2438">
        <v>1959</v>
      </c>
      <c r="B8" s="2438">
        <v>2.04</v>
      </c>
      <c r="C8" s="2438" t="s">
        <v>2770</v>
      </c>
      <c r="D8" s="2456"/>
      <c r="E8" s="1407"/>
      <c r="F8" s="1407"/>
      <c r="G8" s="2438">
        <v>1959</v>
      </c>
      <c r="H8" s="2463">
        <v>1626088</v>
      </c>
      <c r="I8" s="2464">
        <v>17.5</v>
      </c>
      <c r="J8" s="2463">
        <v>64548</v>
      </c>
      <c r="K8" s="2464">
        <v>16.7</v>
      </c>
      <c r="L8" s="2465"/>
      <c r="M8" s="2463">
        <v>689959</v>
      </c>
      <c r="N8" s="2464">
        <v>7.4</v>
      </c>
      <c r="O8" s="2466">
        <v>27610</v>
      </c>
      <c r="P8" s="2467">
        <v>7.1</v>
      </c>
      <c r="Q8" s="2862"/>
      <c r="R8" s="2468"/>
      <c r="S8" s="2468"/>
      <c r="T8" s="2466">
        <v>847135</v>
      </c>
      <c r="U8" s="2464">
        <v>9.1</v>
      </c>
      <c r="V8" s="2466">
        <v>36871</v>
      </c>
      <c r="W8" s="2464">
        <v>9.5</v>
      </c>
      <c r="X8" s="2465"/>
      <c r="Y8" s="277"/>
    </row>
    <row r="9" spans="1:25" ht="13.5" customHeight="1">
      <c r="A9" s="2437">
        <v>1960</v>
      </c>
      <c r="B9" s="1171">
        <v>2</v>
      </c>
      <c r="C9" s="1172">
        <v>1.9</v>
      </c>
      <c r="D9" s="1173">
        <v>38</v>
      </c>
      <c r="E9" s="1167"/>
      <c r="F9" s="2446"/>
      <c r="G9" s="2437">
        <v>1960</v>
      </c>
      <c r="H9" s="1174">
        <v>1606041</v>
      </c>
      <c r="I9" s="2433">
        <v>17.2</v>
      </c>
      <c r="J9" s="1174">
        <v>64642</v>
      </c>
      <c r="K9" s="2433">
        <v>16.5</v>
      </c>
      <c r="L9" s="1175">
        <v>27</v>
      </c>
      <c r="M9" s="1174">
        <v>706599</v>
      </c>
      <c r="N9" s="2433">
        <v>7.6</v>
      </c>
      <c r="O9" s="1176">
        <v>29350</v>
      </c>
      <c r="P9" s="2452">
        <v>7.5</v>
      </c>
      <c r="Q9" s="1174">
        <v>37</v>
      </c>
      <c r="R9" s="1177">
        <v>9.6</v>
      </c>
      <c r="S9" s="1177"/>
      <c r="T9" s="1176">
        <v>866115</v>
      </c>
      <c r="U9" s="2433">
        <v>9.3000000000000007</v>
      </c>
      <c r="V9" s="1176">
        <v>37032</v>
      </c>
      <c r="W9" s="2433">
        <v>9.5</v>
      </c>
      <c r="X9" s="285">
        <v>6</v>
      </c>
      <c r="Y9" s="277"/>
    </row>
    <row r="10" spans="1:25" ht="13.5" customHeight="1">
      <c r="A10" s="2440">
        <v>1961</v>
      </c>
      <c r="B10" s="1164">
        <v>1.96</v>
      </c>
      <c r="C10" s="1165" t="s">
        <v>2770</v>
      </c>
      <c r="D10" s="1166"/>
      <c r="E10" s="1167"/>
      <c r="F10" s="2446"/>
      <c r="G10" s="2440">
        <v>1961</v>
      </c>
      <c r="H10" s="1168">
        <v>1589372</v>
      </c>
      <c r="I10" s="2432">
        <v>16.899999999999999</v>
      </c>
      <c r="J10" s="1168">
        <v>66080</v>
      </c>
      <c r="K10" s="2432">
        <v>16.600000000000001</v>
      </c>
      <c r="L10" s="1169"/>
      <c r="M10" s="1168">
        <v>695644</v>
      </c>
      <c r="N10" s="2432">
        <v>7.4</v>
      </c>
      <c r="O10" s="1167">
        <v>28727</v>
      </c>
      <c r="P10" s="2451">
        <v>7.2</v>
      </c>
      <c r="Q10" s="1168"/>
      <c r="R10" s="1170"/>
      <c r="S10" s="1170"/>
      <c r="T10" s="1167">
        <v>890158</v>
      </c>
      <c r="U10" s="2432">
        <v>9.4</v>
      </c>
      <c r="V10" s="1167">
        <v>38286</v>
      </c>
      <c r="W10" s="2432">
        <v>9.6</v>
      </c>
      <c r="X10" s="1877"/>
      <c r="Y10" s="277"/>
    </row>
    <row r="11" spans="1:25" ht="13.5" customHeight="1">
      <c r="A11" s="2440">
        <v>1962</v>
      </c>
      <c r="B11" s="1164">
        <v>1.98</v>
      </c>
      <c r="C11" s="1165" t="s">
        <v>2770</v>
      </c>
      <c r="D11" s="1166"/>
      <c r="E11" s="1167"/>
      <c r="F11" s="2446"/>
      <c r="G11" s="2440">
        <v>1962</v>
      </c>
      <c r="H11" s="1168">
        <v>1618616</v>
      </c>
      <c r="I11" s="2432">
        <v>17</v>
      </c>
      <c r="J11" s="1168">
        <v>70342</v>
      </c>
      <c r="K11" s="2432">
        <v>17.2</v>
      </c>
      <c r="L11" s="1169"/>
      <c r="M11" s="1168">
        <v>710265</v>
      </c>
      <c r="N11" s="2432">
        <v>7.5</v>
      </c>
      <c r="O11" s="1167">
        <v>28907</v>
      </c>
      <c r="P11" s="2451">
        <v>7.1</v>
      </c>
      <c r="Q11" s="1168"/>
      <c r="R11" s="1170"/>
      <c r="S11" s="1170"/>
      <c r="T11" s="1167">
        <v>928341</v>
      </c>
      <c r="U11" s="2432">
        <v>9.8000000000000007</v>
      </c>
      <c r="V11" s="1167">
        <v>41620</v>
      </c>
      <c r="W11" s="2432">
        <v>10.199999999999999</v>
      </c>
      <c r="X11" s="1877"/>
      <c r="Y11" s="277"/>
    </row>
    <row r="12" spans="1:25" ht="13.5" customHeight="1">
      <c r="A12" s="2440">
        <v>1963</v>
      </c>
      <c r="B12" s="1164">
        <v>2</v>
      </c>
      <c r="C12" s="1165" t="s">
        <v>2770</v>
      </c>
      <c r="D12" s="1166"/>
      <c r="E12" s="1167"/>
      <c r="F12" s="2446"/>
      <c r="G12" s="2440">
        <v>1963</v>
      </c>
      <c r="H12" s="1168">
        <v>1659521</v>
      </c>
      <c r="I12" s="2432">
        <v>17.3</v>
      </c>
      <c r="J12" s="1168">
        <v>72868</v>
      </c>
      <c r="K12" s="2432">
        <v>17.5</v>
      </c>
      <c r="L12" s="1169"/>
      <c r="M12" s="1168">
        <v>670770</v>
      </c>
      <c r="N12" s="2432">
        <v>7</v>
      </c>
      <c r="O12" s="1167">
        <v>28177</v>
      </c>
      <c r="P12" s="2451">
        <v>6.8</v>
      </c>
      <c r="Q12" s="1168"/>
      <c r="R12" s="1170"/>
      <c r="S12" s="1170"/>
      <c r="T12" s="1167">
        <v>937516</v>
      </c>
      <c r="U12" s="2432">
        <v>9.6999999999999993</v>
      </c>
      <c r="V12" s="1167">
        <v>42408</v>
      </c>
      <c r="W12" s="2432">
        <v>10.199999999999999</v>
      </c>
      <c r="X12" s="1877"/>
      <c r="Y12" s="277"/>
    </row>
    <row r="13" spans="1:25" ht="13.5" customHeight="1">
      <c r="A13" s="2438">
        <v>1964</v>
      </c>
      <c r="B13" s="2454">
        <v>2.0499999999999998</v>
      </c>
      <c r="C13" s="1178" t="s">
        <v>2770</v>
      </c>
      <c r="D13" s="1179"/>
      <c r="E13" s="1167"/>
      <c r="F13" s="2446"/>
      <c r="G13" s="2438">
        <v>1964</v>
      </c>
      <c r="H13" s="1180">
        <v>1716761</v>
      </c>
      <c r="I13" s="2434">
        <v>17.7</v>
      </c>
      <c r="J13" s="1180">
        <v>76725</v>
      </c>
      <c r="K13" s="2434">
        <v>18.100000000000001</v>
      </c>
      <c r="L13" s="1181"/>
      <c r="M13" s="1180">
        <v>673067</v>
      </c>
      <c r="N13" s="2434">
        <v>6.9</v>
      </c>
      <c r="O13" s="1182">
        <v>28363</v>
      </c>
      <c r="P13" s="2453">
        <v>6.7</v>
      </c>
      <c r="Q13" s="1180"/>
      <c r="R13" s="1183"/>
      <c r="S13" s="1183"/>
      <c r="T13" s="1182">
        <v>963132</v>
      </c>
      <c r="U13" s="2434">
        <v>9.9</v>
      </c>
      <c r="V13" s="1182">
        <v>43903</v>
      </c>
      <c r="W13" s="2434">
        <v>10.4</v>
      </c>
      <c r="X13" s="2447"/>
      <c r="Y13" s="277"/>
    </row>
    <row r="14" spans="1:25" ht="13.5" customHeight="1">
      <c r="A14" s="2440">
        <v>1965</v>
      </c>
      <c r="B14" s="1164">
        <v>2.14</v>
      </c>
      <c r="C14" s="1165">
        <v>2.15</v>
      </c>
      <c r="D14" s="1166">
        <v>26</v>
      </c>
      <c r="E14" s="1167"/>
      <c r="F14" s="2446"/>
      <c r="G14" s="2440">
        <v>1965</v>
      </c>
      <c r="H14" s="1168">
        <v>1823697</v>
      </c>
      <c r="I14" s="2432">
        <v>18.600000000000001</v>
      </c>
      <c r="J14" s="1168">
        <v>82500</v>
      </c>
      <c r="K14" s="2432">
        <v>19.100000000000001</v>
      </c>
      <c r="L14" s="1169">
        <v>8</v>
      </c>
      <c r="M14" s="1168">
        <v>700438</v>
      </c>
      <c r="N14" s="2432">
        <v>7.1</v>
      </c>
      <c r="O14" s="1167">
        <v>29489</v>
      </c>
      <c r="P14" s="2451">
        <v>6.8</v>
      </c>
      <c r="Q14" s="1168">
        <v>40</v>
      </c>
      <c r="R14" s="1170">
        <v>11.4</v>
      </c>
      <c r="S14" s="1170"/>
      <c r="T14" s="1167">
        <v>954850</v>
      </c>
      <c r="U14" s="2432">
        <v>9.6999999999999993</v>
      </c>
      <c r="V14" s="1167">
        <v>43075</v>
      </c>
      <c r="W14" s="2432">
        <v>10</v>
      </c>
      <c r="X14" s="1877">
        <v>5</v>
      </c>
      <c r="Y14" s="277"/>
    </row>
    <row r="15" spans="1:25" ht="13.5" customHeight="1">
      <c r="A15" s="2440">
        <v>1966</v>
      </c>
      <c r="B15" s="1164">
        <v>1.58</v>
      </c>
      <c r="C15" s="1165" t="s">
        <v>2770</v>
      </c>
      <c r="D15" s="1166"/>
      <c r="E15" s="1167"/>
      <c r="F15" s="2446"/>
      <c r="G15" s="2440">
        <v>1966</v>
      </c>
      <c r="H15" s="1168">
        <v>1360974</v>
      </c>
      <c r="I15" s="2432">
        <v>13.7</v>
      </c>
      <c r="J15" s="1168">
        <v>61745</v>
      </c>
      <c r="K15" s="2432">
        <v>14.1</v>
      </c>
      <c r="L15" s="1169"/>
      <c r="M15" s="1168">
        <v>670342</v>
      </c>
      <c r="N15" s="2432">
        <v>6.8</v>
      </c>
      <c r="O15" s="1167">
        <v>28657</v>
      </c>
      <c r="P15" s="2451">
        <v>6.6</v>
      </c>
      <c r="Q15" s="1168"/>
      <c r="R15" s="1170"/>
      <c r="S15" s="1170"/>
      <c r="T15" s="1167">
        <v>940120</v>
      </c>
      <c r="U15" s="2432">
        <v>9.5</v>
      </c>
      <c r="V15" s="1167">
        <v>44166</v>
      </c>
      <c r="W15" s="2432">
        <v>10.1</v>
      </c>
      <c r="X15" s="1877"/>
      <c r="Y15" s="277"/>
    </row>
    <row r="16" spans="1:25" ht="13.5" customHeight="1">
      <c r="A16" s="2440">
        <v>1967</v>
      </c>
      <c r="B16" s="1164">
        <v>2.23</v>
      </c>
      <c r="C16" s="1165" t="s">
        <v>2770</v>
      </c>
      <c r="D16" s="1166"/>
      <c r="E16" s="1167"/>
      <c r="F16" s="2446"/>
      <c r="G16" s="2440">
        <v>1967</v>
      </c>
      <c r="H16" s="1168">
        <v>1935647</v>
      </c>
      <c r="I16" s="2432">
        <v>19.399999999999999</v>
      </c>
      <c r="J16" s="1168">
        <v>87967</v>
      </c>
      <c r="K16" s="2432">
        <v>20.2</v>
      </c>
      <c r="L16" s="1169"/>
      <c r="M16" s="1168">
        <v>675006</v>
      </c>
      <c r="N16" s="2432">
        <v>6.8</v>
      </c>
      <c r="O16" s="1167">
        <v>28652</v>
      </c>
      <c r="P16" s="2451">
        <v>6.6</v>
      </c>
      <c r="Q16" s="1168"/>
      <c r="R16" s="1170"/>
      <c r="S16" s="1170"/>
      <c r="T16" s="1167">
        <v>953096</v>
      </c>
      <c r="U16" s="2432">
        <v>9.6</v>
      </c>
      <c r="V16" s="1167">
        <v>44407</v>
      </c>
      <c r="W16" s="2432">
        <v>10.199999999999999</v>
      </c>
      <c r="X16" s="1877"/>
      <c r="Y16" s="277"/>
    </row>
    <row r="17" spans="1:25" ht="13.5" customHeight="1">
      <c r="A17" s="2440">
        <v>1968</v>
      </c>
      <c r="B17" s="1164">
        <v>2.13</v>
      </c>
      <c r="C17" s="1165" t="s">
        <v>2770</v>
      </c>
      <c r="D17" s="1166"/>
      <c r="E17" s="1167"/>
      <c r="F17" s="2446"/>
      <c r="G17" s="2440">
        <v>1968</v>
      </c>
      <c r="H17" s="1168">
        <v>1871839</v>
      </c>
      <c r="I17" s="2432">
        <v>18.600000000000001</v>
      </c>
      <c r="J17" s="1168">
        <v>86770</v>
      </c>
      <c r="K17" s="2432">
        <v>19.600000000000001</v>
      </c>
      <c r="L17" s="1169"/>
      <c r="M17" s="1168">
        <v>686555</v>
      </c>
      <c r="N17" s="2432">
        <v>6.8</v>
      </c>
      <c r="O17" s="1167">
        <v>29068</v>
      </c>
      <c r="P17" s="2451">
        <v>6.6</v>
      </c>
      <c r="Q17" s="1168"/>
      <c r="R17" s="1170"/>
      <c r="S17" s="1170"/>
      <c r="T17" s="1167">
        <v>956312</v>
      </c>
      <c r="U17" s="2432">
        <v>9.5</v>
      </c>
      <c r="V17" s="1167">
        <v>44897</v>
      </c>
      <c r="W17" s="2432">
        <v>10.199999999999999</v>
      </c>
      <c r="X17" s="1877"/>
      <c r="Y17" s="277"/>
    </row>
    <row r="18" spans="1:25" ht="13.5" customHeight="1">
      <c r="A18" s="2440">
        <v>1969</v>
      </c>
      <c r="B18" s="1164">
        <v>2.13</v>
      </c>
      <c r="C18" s="1165" t="s">
        <v>2770</v>
      </c>
      <c r="D18" s="1166"/>
      <c r="E18" s="1167"/>
      <c r="F18" s="2446"/>
      <c r="G18" s="2440">
        <v>1969</v>
      </c>
      <c r="H18" s="1168">
        <v>1889815</v>
      </c>
      <c r="I18" s="2432">
        <v>18.5</v>
      </c>
      <c r="J18" s="1168">
        <v>88491</v>
      </c>
      <c r="K18" s="2432">
        <v>19.600000000000001</v>
      </c>
      <c r="L18" s="1169"/>
      <c r="M18" s="1168">
        <v>693787</v>
      </c>
      <c r="N18" s="2432">
        <v>6.8</v>
      </c>
      <c r="O18" s="1167">
        <v>29545</v>
      </c>
      <c r="P18" s="2451">
        <v>6.6</v>
      </c>
      <c r="Q18" s="1168"/>
      <c r="R18" s="1170"/>
      <c r="S18" s="1170"/>
      <c r="T18" s="1167">
        <v>984142</v>
      </c>
      <c r="U18" s="2432">
        <v>9.6</v>
      </c>
      <c r="V18" s="1167">
        <v>46469</v>
      </c>
      <c r="W18" s="2432">
        <v>10.3</v>
      </c>
      <c r="X18" s="1877"/>
      <c r="Y18" s="277"/>
    </row>
    <row r="19" spans="1:25" ht="13.5" customHeight="1">
      <c r="A19" s="2437">
        <v>1970</v>
      </c>
      <c r="B19" s="1171">
        <v>2.13</v>
      </c>
      <c r="C19" s="1172">
        <v>2.12</v>
      </c>
      <c r="D19" s="1173">
        <v>17</v>
      </c>
      <c r="E19" s="1167"/>
      <c r="F19" s="2446"/>
      <c r="G19" s="2437">
        <v>1970</v>
      </c>
      <c r="H19" s="1174">
        <v>1934239</v>
      </c>
      <c r="I19" s="2433">
        <v>18.8</v>
      </c>
      <c r="J19" s="1174">
        <v>91169</v>
      </c>
      <c r="K19" s="2433">
        <v>19.8</v>
      </c>
      <c r="L19" s="1175">
        <v>7</v>
      </c>
      <c r="M19" s="1174">
        <v>712962</v>
      </c>
      <c r="N19" s="2433">
        <v>6.9</v>
      </c>
      <c r="O19" s="1176">
        <v>30259</v>
      </c>
      <c r="P19" s="2452">
        <v>6.6</v>
      </c>
      <c r="Q19" s="1174">
        <v>38</v>
      </c>
      <c r="R19" s="1177">
        <v>11.8</v>
      </c>
      <c r="S19" s="1177"/>
      <c r="T19" s="1176">
        <v>1029405</v>
      </c>
      <c r="U19" s="2433">
        <v>10</v>
      </c>
      <c r="V19" s="1176">
        <v>48698</v>
      </c>
      <c r="W19" s="2433">
        <v>10.6</v>
      </c>
      <c r="X19" s="285">
        <v>6</v>
      </c>
      <c r="Y19" s="277"/>
    </row>
    <row r="20" spans="1:25" ht="13.5" customHeight="1">
      <c r="A20" s="2440">
        <v>1971</v>
      </c>
      <c r="B20" s="1164">
        <v>2.16</v>
      </c>
      <c r="C20" s="1165" t="s">
        <v>2770</v>
      </c>
      <c r="D20" s="1166"/>
      <c r="E20" s="1167"/>
      <c r="F20" s="2446"/>
      <c r="G20" s="2440">
        <v>1971</v>
      </c>
      <c r="H20" s="1168">
        <v>2000973</v>
      </c>
      <c r="I20" s="2432">
        <v>19.2</v>
      </c>
      <c r="J20" s="1168">
        <v>94939</v>
      </c>
      <c r="K20" s="2432">
        <v>20.399999999999999</v>
      </c>
      <c r="L20" s="1169"/>
      <c r="M20" s="1168">
        <v>684521</v>
      </c>
      <c r="N20" s="2432">
        <v>6.6</v>
      </c>
      <c r="O20" s="1167">
        <v>29451</v>
      </c>
      <c r="P20" s="2451">
        <v>6.3</v>
      </c>
      <c r="Q20" s="1168"/>
      <c r="R20" s="1170"/>
      <c r="S20" s="1170"/>
      <c r="T20" s="1167">
        <v>1091229</v>
      </c>
      <c r="U20" s="2432">
        <v>10.5</v>
      </c>
      <c r="V20" s="1167">
        <v>51705</v>
      </c>
      <c r="W20" s="2432">
        <v>11.1</v>
      </c>
      <c r="X20" s="1877"/>
      <c r="Y20" s="277"/>
    </row>
    <row r="21" spans="1:25" ht="13.5" customHeight="1">
      <c r="A21" s="2440">
        <v>1972</v>
      </c>
      <c r="B21" s="1164">
        <v>2.14</v>
      </c>
      <c r="C21" s="1165" t="s">
        <v>2770</v>
      </c>
      <c r="D21" s="1166"/>
      <c r="E21" s="1167"/>
      <c r="F21" s="2446"/>
      <c r="G21" s="2440">
        <v>1972</v>
      </c>
      <c r="H21" s="1168">
        <v>2038682</v>
      </c>
      <c r="I21" s="2432">
        <v>19.3</v>
      </c>
      <c r="J21" s="1168">
        <v>96180</v>
      </c>
      <c r="K21" s="2432">
        <v>20.3</v>
      </c>
      <c r="L21" s="1169"/>
      <c r="M21" s="1168">
        <v>683751</v>
      </c>
      <c r="N21" s="2432">
        <v>6.5</v>
      </c>
      <c r="O21" s="1167">
        <v>29832</v>
      </c>
      <c r="P21" s="2451">
        <v>6.3</v>
      </c>
      <c r="Q21" s="1168"/>
      <c r="R21" s="1170"/>
      <c r="S21" s="1170"/>
      <c r="T21" s="1167">
        <v>1099984</v>
      </c>
      <c r="U21" s="2432">
        <v>10.4</v>
      </c>
      <c r="V21" s="1167">
        <v>51326</v>
      </c>
      <c r="W21" s="2432">
        <v>10.8</v>
      </c>
      <c r="X21" s="1877"/>
      <c r="Y21" s="277"/>
    </row>
    <row r="22" spans="1:25" ht="13.5" customHeight="1">
      <c r="A22" s="2440">
        <v>1973</v>
      </c>
      <c r="B22" s="1164">
        <v>2.14</v>
      </c>
      <c r="C22" s="1165" t="s">
        <v>2770</v>
      </c>
      <c r="D22" s="1166"/>
      <c r="E22" s="1167"/>
      <c r="F22" s="2446"/>
      <c r="G22" s="2440">
        <v>1973</v>
      </c>
      <c r="H22" s="1168">
        <v>2091983</v>
      </c>
      <c r="I22" s="2432">
        <v>19.399999999999999</v>
      </c>
      <c r="J22" s="1168">
        <v>97813</v>
      </c>
      <c r="K22" s="2432">
        <v>20.399999999999999</v>
      </c>
      <c r="L22" s="1169"/>
      <c r="M22" s="1168">
        <v>709416</v>
      </c>
      <c r="N22" s="2432">
        <v>6.6</v>
      </c>
      <c r="O22" s="1167">
        <v>30907</v>
      </c>
      <c r="P22" s="2451">
        <v>6.4</v>
      </c>
      <c r="Q22" s="1168"/>
      <c r="R22" s="1170"/>
      <c r="S22" s="1170"/>
      <c r="T22" s="1167">
        <v>1071923</v>
      </c>
      <c r="U22" s="2432">
        <v>9.9</v>
      </c>
      <c r="V22" s="1167">
        <v>48732</v>
      </c>
      <c r="W22" s="2432">
        <v>10.1</v>
      </c>
      <c r="X22" s="1877"/>
      <c r="Y22" s="277"/>
    </row>
    <row r="23" spans="1:25" ht="13.5" customHeight="1">
      <c r="A23" s="2438">
        <v>1974</v>
      </c>
      <c r="B23" s="2454">
        <v>2.0499999999999998</v>
      </c>
      <c r="C23" s="1178">
        <v>2.09</v>
      </c>
      <c r="D23" s="1179"/>
      <c r="E23" s="1167"/>
      <c r="F23" s="2446"/>
      <c r="G23" s="2438">
        <v>1974</v>
      </c>
      <c r="H23" s="1180">
        <v>2029989</v>
      </c>
      <c r="I23" s="2434">
        <v>18.600000000000001</v>
      </c>
      <c r="J23" s="1180">
        <v>93347</v>
      </c>
      <c r="K23" s="2434">
        <v>19.2</v>
      </c>
      <c r="L23" s="1181"/>
      <c r="M23" s="1180">
        <v>710510</v>
      </c>
      <c r="N23" s="2434">
        <v>6.5</v>
      </c>
      <c r="O23" s="1182">
        <v>31235</v>
      </c>
      <c r="P23" s="2453">
        <v>6.4</v>
      </c>
      <c r="Q23" s="1180"/>
      <c r="R23" s="1183"/>
      <c r="S23" s="1183"/>
      <c r="T23" s="1182">
        <v>1000455</v>
      </c>
      <c r="U23" s="2434">
        <v>9.1</v>
      </c>
      <c r="V23" s="1182">
        <v>45664</v>
      </c>
      <c r="W23" s="2434">
        <v>9.4</v>
      </c>
      <c r="X23" s="2447"/>
      <c r="Y23" s="277"/>
    </row>
    <row r="24" spans="1:25" ht="13.5" customHeight="1">
      <c r="A24" s="2440">
        <v>1975</v>
      </c>
      <c r="B24" s="1164">
        <v>1.91</v>
      </c>
      <c r="C24" s="1165">
        <v>1.96</v>
      </c>
      <c r="D24" s="1166">
        <v>29</v>
      </c>
      <c r="E24" s="1167"/>
      <c r="F24" s="2446"/>
      <c r="G24" s="2440">
        <v>1975</v>
      </c>
      <c r="H24" s="1168">
        <v>1901440</v>
      </c>
      <c r="I24" s="2432">
        <v>17.100000000000001</v>
      </c>
      <c r="J24" s="1168">
        <v>86839</v>
      </c>
      <c r="K24" s="2432">
        <v>17.7</v>
      </c>
      <c r="L24" s="1169">
        <v>10</v>
      </c>
      <c r="M24" s="1168">
        <v>702275</v>
      </c>
      <c r="N24" s="2432">
        <v>6.3</v>
      </c>
      <c r="O24" s="1167">
        <v>30466</v>
      </c>
      <c r="P24" s="2451">
        <v>6.2</v>
      </c>
      <c r="Q24" s="1168">
        <v>37</v>
      </c>
      <c r="R24" s="1170">
        <v>10.8</v>
      </c>
      <c r="S24" s="1170"/>
      <c r="T24" s="1167">
        <v>941628</v>
      </c>
      <c r="U24" s="2432">
        <v>8.5</v>
      </c>
      <c r="V24" s="1167">
        <v>41916</v>
      </c>
      <c r="W24" s="2432">
        <v>8.5</v>
      </c>
      <c r="X24" s="1877">
        <v>12</v>
      </c>
      <c r="Y24" s="277"/>
    </row>
    <row r="25" spans="1:25" ht="13.5" customHeight="1">
      <c r="A25" s="2440">
        <v>1976</v>
      </c>
      <c r="B25" s="1164">
        <v>1.85</v>
      </c>
      <c r="C25" s="1165">
        <v>1.82</v>
      </c>
      <c r="D25" s="1166"/>
      <c r="E25" s="1167"/>
      <c r="F25" s="2446"/>
      <c r="G25" s="2440">
        <v>1976</v>
      </c>
      <c r="H25" s="1168">
        <v>1832617</v>
      </c>
      <c r="I25" s="2432">
        <v>16.3</v>
      </c>
      <c r="J25" s="1168">
        <v>82405</v>
      </c>
      <c r="K25" s="2432">
        <v>16.600000000000001</v>
      </c>
      <c r="L25" s="1169"/>
      <c r="M25" s="1168">
        <v>703270</v>
      </c>
      <c r="N25" s="2432">
        <v>6.3</v>
      </c>
      <c r="O25" s="1167">
        <v>30712</v>
      </c>
      <c r="P25" s="2451">
        <v>6.2</v>
      </c>
      <c r="Q25" s="1168"/>
      <c r="R25" s="1170"/>
      <c r="S25" s="1170"/>
      <c r="T25" s="1167">
        <v>871543</v>
      </c>
      <c r="U25" s="2432">
        <v>7.8</v>
      </c>
      <c r="V25" s="1167">
        <v>38805</v>
      </c>
      <c r="W25" s="2432">
        <v>7.8</v>
      </c>
      <c r="X25" s="1877"/>
      <c r="Y25" s="277"/>
    </row>
    <row r="26" spans="1:25" ht="13.5" customHeight="1">
      <c r="A26" s="2440">
        <v>1977</v>
      </c>
      <c r="B26" s="1164">
        <v>1.8</v>
      </c>
      <c r="C26" s="1165">
        <v>1.8</v>
      </c>
      <c r="D26" s="1166"/>
      <c r="E26" s="1167"/>
      <c r="F26" s="2446"/>
      <c r="G26" s="2440">
        <v>1977</v>
      </c>
      <c r="H26" s="1168">
        <v>1755100</v>
      </c>
      <c r="I26" s="2432">
        <v>15.5</v>
      </c>
      <c r="J26" s="1168">
        <v>78612</v>
      </c>
      <c r="K26" s="2432">
        <v>15.7</v>
      </c>
      <c r="L26" s="1169"/>
      <c r="M26" s="1168">
        <v>690074</v>
      </c>
      <c r="N26" s="2432">
        <v>6.1</v>
      </c>
      <c r="O26" s="1167">
        <v>30191</v>
      </c>
      <c r="P26" s="2451">
        <v>6</v>
      </c>
      <c r="Q26" s="1168"/>
      <c r="R26" s="1170"/>
      <c r="S26" s="1170"/>
      <c r="T26" s="1167">
        <v>821029</v>
      </c>
      <c r="U26" s="2432">
        <v>7.2</v>
      </c>
      <c r="V26" s="1167">
        <v>36390</v>
      </c>
      <c r="W26" s="2432">
        <v>7.3</v>
      </c>
      <c r="X26" s="1877"/>
      <c r="Y26" s="277"/>
    </row>
    <row r="27" spans="1:25" ht="13.5" customHeight="1">
      <c r="A27" s="2440">
        <v>1978</v>
      </c>
      <c r="B27" s="1164">
        <v>1.79</v>
      </c>
      <c r="C27" s="1165">
        <v>1.8</v>
      </c>
      <c r="D27" s="1166"/>
      <c r="E27" s="1167"/>
      <c r="F27" s="2446"/>
      <c r="G27" s="2440">
        <v>1978</v>
      </c>
      <c r="H27" s="1168">
        <v>1708643</v>
      </c>
      <c r="I27" s="2432">
        <v>14.9</v>
      </c>
      <c r="J27" s="1168">
        <v>75767</v>
      </c>
      <c r="K27" s="2432">
        <v>15</v>
      </c>
      <c r="L27" s="1169"/>
      <c r="M27" s="1168">
        <v>695821</v>
      </c>
      <c r="N27" s="2432">
        <v>6.1</v>
      </c>
      <c r="O27" s="1167">
        <v>30512</v>
      </c>
      <c r="P27" s="2451">
        <v>6.1</v>
      </c>
      <c r="Q27" s="1168"/>
      <c r="R27" s="1170"/>
      <c r="S27" s="1170"/>
      <c r="T27" s="1167">
        <v>793257</v>
      </c>
      <c r="U27" s="2432">
        <v>6.9</v>
      </c>
      <c r="V27" s="1167">
        <v>34958</v>
      </c>
      <c r="W27" s="2432">
        <v>6.9</v>
      </c>
      <c r="X27" s="1877"/>
      <c r="Y27" s="277"/>
    </row>
    <row r="28" spans="1:25" ht="13.5" customHeight="1">
      <c r="A28" s="2440">
        <v>1979</v>
      </c>
      <c r="B28" s="1164">
        <v>1.77</v>
      </c>
      <c r="C28" s="1165">
        <v>1.75</v>
      </c>
      <c r="D28" s="1166"/>
      <c r="E28" s="1167"/>
      <c r="F28" s="2446"/>
      <c r="G28" s="2440">
        <v>1979</v>
      </c>
      <c r="H28" s="1168">
        <v>1642580</v>
      </c>
      <c r="I28" s="2432">
        <v>14.2</v>
      </c>
      <c r="J28" s="1168">
        <v>70986</v>
      </c>
      <c r="K28" s="2432">
        <v>14</v>
      </c>
      <c r="L28" s="1169"/>
      <c r="M28" s="1168">
        <v>689664</v>
      </c>
      <c r="N28" s="2432">
        <v>6</v>
      </c>
      <c r="O28" s="1167">
        <v>30667</v>
      </c>
      <c r="P28" s="2451">
        <v>6.1</v>
      </c>
      <c r="Q28" s="1168"/>
      <c r="R28" s="1170"/>
      <c r="S28" s="1170"/>
      <c r="T28" s="1167">
        <v>788505</v>
      </c>
      <c r="U28" s="2432">
        <v>6.8</v>
      </c>
      <c r="V28" s="1167">
        <v>34147</v>
      </c>
      <c r="W28" s="2432">
        <v>6.7</v>
      </c>
      <c r="X28" s="1877"/>
      <c r="Y28" s="277"/>
    </row>
    <row r="29" spans="1:25" ht="13.5" customHeight="1">
      <c r="A29" s="2440">
        <v>1980</v>
      </c>
      <c r="B29" s="1164">
        <v>1.75</v>
      </c>
      <c r="C29" s="1165">
        <v>1.76</v>
      </c>
      <c r="D29" s="1166">
        <v>35</v>
      </c>
      <c r="E29" s="1167"/>
      <c r="F29" s="2446" t="s">
        <v>2768</v>
      </c>
      <c r="G29" s="2440">
        <v>1980</v>
      </c>
      <c r="H29" s="1168">
        <v>1576889</v>
      </c>
      <c r="I29" s="2432">
        <v>13.6</v>
      </c>
      <c r="J29" s="1168">
        <v>68677</v>
      </c>
      <c r="K29" s="2432">
        <v>13.6</v>
      </c>
      <c r="L29" s="1169">
        <v>21</v>
      </c>
      <c r="M29" s="1168">
        <v>722801</v>
      </c>
      <c r="N29" s="2432">
        <v>6.2</v>
      </c>
      <c r="O29" s="1167">
        <v>32275</v>
      </c>
      <c r="P29" s="2451">
        <v>6.4</v>
      </c>
      <c r="Q29" s="1168">
        <v>36</v>
      </c>
      <c r="R29" s="1170">
        <v>7.3</v>
      </c>
      <c r="S29" s="1170"/>
      <c r="T29" s="1167">
        <v>774702</v>
      </c>
      <c r="U29" s="2432">
        <v>6.7</v>
      </c>
      <c r="V29" s="1167">
        <v>33280</v>
      </c>
      <c r="W29" s="2432">
        <v>6.6</v>
      </c>
      <c r="X29" s="1877">
        <v>13</v>
      </c>
      <c r="Y29" s="277"/>
    </row>
    <row r="30" spans="1:25" ht="13.5" customHeight="1">
      <c r="A30" s="2437">
        <v>1981</v>
      </c>
      <c r="B30" s="1171">
        <v>1.74</v>
      </c>
      <c r="C30" s="1172">
        <v>1.7</v>
      </c>
      <c r="D30" s="1173"/>
      <c r="E30" s="1167"/>
      <c r="F30" s="2446"/>
      <c r="G30" s="2437">
        <v>1981</v>
      </c>
      <c r="H30" s="1174">
        <v>1529455</v>
      </c>
      <c r="I30" s="2433">
        <v>13</v>
      </c>
      <c r="J30" s="1174">
        <v>66219</v>
      </c>
      <c r="K30" s="2433">
        <v>13</v>
      </c>
      <c r="L30" s="1175"/>
      <c r="M30" s="1174">
        <v>720262</v>
      </c>
      <c r="N30" s="2433">
        <v>6.1</v>
      </c>
      <c r="O30" s="1176">
        <v>32453</v>
      </c>
      <c r="P30" s="2452">
        <v>6.4</v>
      </c>
      <c r="Q30" s="1174"/>
      <c r="R30" s="1177"/>
      <c r="S30" s="1177"/>
      <c r="T30" s="1176">
        <v>776531</v>
      </c>
      <c r="U30" s="2433">
        <v>6.6</v>
      </c>
      <c r="V30" s="1176">
        <v>32755</v>
      </c>
      <c r="W30" s="2433">
        <v>6.4</v>
      </c>
      <c r="X30" s="285"/>
      <c r="Y30" s="277"/>
    </row>
    <row r="31" spans="1:25" ht="13.5" customHeight="1">
      <c r="A31" s="2440">
        <v>1982</v>
      </c>
      <c r="B31" s="1164">
        <v>1.77</v>
      </c>
      <c r="C31" s="1165">
        <v>1.75</v>
      </c>
      <c r="D31" s="1166"/>
      <c r="E31" s="1167"/>
      <c r="F31" s="2446"/>
      <c r="G31" s="2440">
        <v>1982</v>
      </c>
      <c r="H31" s="1168">
        <v>1515392</v>
      </c>
      <c r="I31" s="2432">
        <v>12.8</v>
      </c>
      <c r="J31" s="1168">
        <v>65925</v>
      </c>
      <c r="K31" s="2432">
        <v>12.9</v>
      </c>
      <c r="L31" s="1169"/>
      <c r="M31" s="1168">
        <v>711883</v>
      </c>
      <c r="N31" s="2432">
        <v>6</v>
      </c>
      <c r="O31" s="1167">
        <v>31794</v>
      </c>
      <c r="P31" s="2451">
        <v>6.2</v>
      </c>
      <c r="Q31" s="1168"/>
      <c r="R31" s="1170"/>
      <c r="S31" s="1170"/>
      <c r="T31" s="1167">
        <v>781252</v>
      </c>
      <c r="U31" s="2432">
        <v>6.6</v>
      </c>
      <c r="V31" s="1167">
        <v>33606</v>
      </c>
      <c r="W31" s="2432">
        <v>6.6</v>
      </c>
      <c r="X31" s="1877"/>
      <c r="Y31" s="277"/>
    </row>
    <row r="32" spans="1:25" ht="13.5" customHeight="1">
      <c r="A32" s="2440">
        <v>1983</v>
      </c>
      <c r="B32" s="1164">
        <v>1.8</v>
      </c>
      <c r="C32" s="1165">
        <v>1.78</v>
      </c>
      <c r="D32" s="1166"/>
      <c r="E32" s="1167"/>
      <c r="F32" s="2446"/>
      <c r="G32" s="2440">
        <v>1983</v>
      </c>
      <c r="H32" s="1168">
        <v>1508687</v>
      </c>
      <c r="I32" s="2432">
        <v>12.7</v>
      </c>
      <c r="J32" s="1168">
        <v>65368</v>
      </c>
      <c r="K32" s="2432">
        <v>12.7</v>
      </c>
      <c r="L32" s="1169"/>
      <c r="M32" s="1168">
        <v>740038</v>
      </c>
      <c r="N32" s="2432">
        <v>6.2</v>
      </c>
      <c r="O32" s="1167">
        <v>33079</v>
      </c>
      <c r="P32" s="2451">
        <v>6.4</v>
      </c>
      <c r="Q32" s="1168"/>
      <c r="R32" s="1170"/>
      <c r="S32" s="1170"/>
      <c r="T32" s="1167">
        <v>762552</v>
      </c>
      <c r="U32" s="2432">
        <v>6.4</v>
      </c>
      <c r="V32" s="1167">
        <v>32888</v>
      </c>
      <c r="W32" s="2432">
        <v>6.4</v>
      </c>
      <c r="X32" s="1877"/>
      <c r="Y32" s="277"/>
    </row>
    <row r="33" spans="1:25" ht="13.5" customHeight="1">
      <c r="A33" s="2440">
        <v>1984</v>
      </c>
      <c r="B33" s="1164">
        <v>1.81</v>
      </c>
      <c r="C33" s="1165">
        <v>1.78</v>
      </c>
      <c r="D33" s="1166"/>
      <c r="E33" s="1167"/>
      <c r="F33" s="2446"/>
      <c r="G33" s="2440">
        <v>1984</v>
      </c>
      <c r="H33" s="1168">
        <v>1489780</v>
      </c>
      <c r="I33" s="2432">
        <v>12.5</v>
      </c>
      <c r="J33" s="1168">
        <v>64210</v>
      </c>
      <c r="K33" s="2432">
        <v>12.4</v>
      </c>
      <c r="L33" s="1169"/>
      <c r="M33" s="1168">
        <v>740247</v>
      </c>
      <c r="N33" s="2432">
        <v>6.2</v>
      </c>
      <c r="O33" s="1167">
        <v>33559</v>
      </c>
      <c r="P33" s="2451">
        <v>6.5</v>
      </c>
      <c r="Q33" s="1168"/>
      <c r="R33" s="1170"/>
      <c r="S33" s="1170"/>
      <c r="T33" s="1167">
        <v>739991</v>
      </c>
      <c r="U33" s="2432">
        <v>6.2</v>
      </c>
      <c r="V33" s="1167">
        <v>31914</v>
      </c>
      <c r="W33" s="2432">
        <v>6.2</v>
      </c>
      <c r="X33" s="1877"/>
      <c r="Y33" s="277"/>
    </row>
    <row r="34" spans="1:25" ht="13.5" customHeight="1">
      <c r="A34" s="2438">
        <v>1985</v>
      </c>
      <c r="B34" s="2454">
        <v>1.76</v>
      </c>
      <c r="C34" s="1178">
        <v>1.75</v>
      </c>
      <c r="D34" s="1179">
        <v>37</v>
      </c>
      <c r="E34" s="1167"/>
      <c r="F34" s="2446"/>
      <c r="G34" s="2438">
        <v>1985</v>
      </c>
      <c r="H34" s="1180">
        <v>1431577</v>
      </c>
      <c r="I34" s="2434">
        <v>11.9</v>
      </c>
      <c r="J34" s="1180">
        <v>61332</v>
      </c>
      <c r="K34" s="2434">
        <v>11.6</v>
      </c>
      <c r="L34" s="1181">
        <v>30</v>
      </c>
      <c r="M34" s="1180">
        <v>752283</v>
      </c>
      <c r="N34" s="2434">
        <v>6.3</v>
      </c>
      <c r="O34" s="1182">
        <v>33952</v>
      </c>
      <c r="P34" s="2453">
        <v>6.4</v>
      </c>
      <c r="Q34" s="1180">
        <v>34</v>
      </c>
      <c r="R34" s="1183">
        <v>5.6</v>
      </c>
      <c r="S34" s="1183"/>
      <c r="T34" s="1182">
        <v>735850</v>
      </c>
      <c r="U34" s="2434">
        <v>6.1</v>
      </c>
      <c r="V34" s="1182">
        <v>31544</v>
      </c>
      <c r="W34" s="2434">
        <v>6</v>
      </c>
      <c r="X34" s="2447">
        <v>12</v>
      </c>
      <c r="Y34" s="277"/>
    </row>
    <row r="35" spans="1:25" ht="13.5" customHeight="1">
      <c r="A35" s="2440">
        <v>1986</v>
      </c>
      <c r="B35" s="1164">
        <v>1.72</v>
      </c>
      <c r="C35" s="1165">
        <v>1.69</v>
      </c>
      <c r="D35" s="1166"/>
      <c r="E35" s="1167"/>
      <c r="F35" s="2446"/>
      <c r="G35" s="2440">
        <v>1986</v>
      </c>
      <c r="H35" s="1168">
        <v>1382946</v>
      </c>
      <c r="I35" s="2432">
        <v>11.4</v>
      </c>
      <c r="J35" s="1168">
        <v>59766</v>
      </c>
      <c r="K35" s="2432">
        <v>11.4</v>
      </c>
      <c r="L35" s="1169"/>
      <c r="M35" s="1168">
        <v>750620</v>
      </c>
      <c r="N35" s="2432">
        <v>6.2</v>
      </c>
      <c r="O35" s="1167">
        <v>34288</v>
      </c>
      <c r="P35" s="2451">
        <v>6.6</v>
      </c>
      <c r="Q35" s="1168"/>
      <c r="R35" s="1170"/>
      <c r="S35" s="1170"/>
      <c r="T35" s="1167">
        <v>710962</v>
      </c>
      <c r="U35" s="2432">
        <v>5.9</v>
      </c>
      <c r="V35" s="1167">
        <v>30576</v>
      </c>
      <c r="W35" s="2432">
        <v>5.8</v>
      </c>
      <c r="X35" s="1877"/>
      <c r="Y35" s="277"/>
    </row>
    <row r="36" spans="1:25" ht="13.5" customHeight="1">
      <c r="A36" s="2440">
        <v>1987</v>
      </c>
      <c r="B36" s="1164">
        <v>1.69</v>
      </c>
      <c r="C36" s="1165">
        <v>1.63</v>
      </c>
      <c r="D36" s="1166"/>
      <c r="E36" s="1167"/>
      <c r="F36" s="2446"/>
      <c r="G36" s="2440">
        <v>1987</v>
      </c>
      <c r="H36" s="1168">
        <v>1346658</v>
      </c>
      <c r="I36" s="2432">
        <v>11.1</v>
      </c>
      <c r="J36" s="1168">
        <v>57600</v>
      </c>
      <c r="K36" s="2432">
        <v>11</v>
      </c>
      <c r="L36" s="1169"/>
      <c r="M36" s="1168">
        <v>751172</v>
      </c>
      <c r="N36" s="2432">
        <v>6.2</v>
      </c>
      <c r="O36" s="1167">
        <v>33699</v>
      </c>
      <c r="P36" s="2451">
        <v>6.4</v>
      </c>
      <c r="Q36" s="1168"/>
      <c r="R36" s="1170"/>
      <c r="S36" s="1170"/>
      <c r="T36" s="1167">
        <v>696173</v>
      </c>
      <c r="U36" s="2432">
        <v>5.7</v>
      </c>
      <c r="V36" s="1167">
        <v>29437</v>
      </c>
      <c r="W36" s="2432">
        <v>5.6</v>
      </c>
      <c r="X36" s="1877"/>
      <c r="Y36" s="277"/>
    </row>
    <row r="37" spans="1:25" ht="13.5" customHeight="1">
      <c r="A37" s="2440">
        <v>1988</v>
      </c>
      <c r="B37" s="1164">
        <v>1.66</v>
      </c>
      <c r="C37" s="1165">
        <v>1.6</v>
      </c>
      <c r="D37" s="1166"/>
      <c r="E37" s="1167"/>
      <c r="F37" s="2446"/>
      <c r="G37" s="2440">
        <v>1988</v>
      </c>
      <c r="H37" s="1168">
        <v>1314006</v>
      </c>
      <c r="I37" s="2432">
        <v>10.8</v>
      </c>
      <c r="J37" s="1168">
        <v>56451</v>
      </c>
      <c r="K37" s="2432">
        <v>10.7</v>
      </c>
      <c r="L37" s="1169"/>
      <c r="M37" s="1168">
        <v>793014</v>
      </c>
      <c r="N37" s="2432">
        <v>6.5</v>
      </c>
      <c r="O37" s="1167">
        <v>35838</v>
      </c>
      <c r="P37" s="2451">
        <v>6.8</v>
      </c>
      <c r="Q37" s="1168"/>
      <c r="R37" s="1170"/>
      <c r="S37" s="1170"/>
      <c r="T37" s="1167">
        <v>707716</v>
      </c>
      <c r="U37" s="2432">
        <v>5.8</v>
      </c>
      <c r="V37" s="1167">
        <v>30449</v>
      </c>
      <c r="W37" s="2432">
        <v>5.8</v>
      </c>
      <c r="X37" s="1877"/>
      <c r="Y37" s="277"/>
    </row>
    <row r="38" spans="1:25" ht="13.5" customHeight="1">
      <c r="A38" s="2440">
        <v>1989</v>
      </c>
      <c r="B38" s="1164">
        <v>1.57</v>
      </c>
      <c r="C38" s="1165">
        <v>1.5</v>
      </c>
      <c r="D38" s="1166"/>
      <c r="E38" s="1167"/>
      <c r="F38" s="2446"/>
      <c r="G38" s="2440">
        <v>1989</v>
      </c>
      <c r="H38" s="1168">
        <v>1246802</v>
      </c>
      <c r="I38" s="2432">
        <v>10.199999999999999</v>
      </c>
      <c r="J38" s="1168">
        <v>53689</v>
      </c>
      <c r="K38" s="2432">
        <v>10.1</v>
      </c>
      <c r="L38" s="1169"/>
      <c r="M38" s="1168">
        <v>788594</v>
      </c>
      <c r="N38" s="2432">
        <v>6.4</v>
      </c>
      <c r="O38" s="1167">
        <v>36075</v>
      </c>
      <c r="P38" s="2451">
        <v>6.8</v>
      </c>
      <c r="Q38" s="1168"/>
      <c r="R38" s="1170"/>
      <c r="S38" s="1170"/>
      <c r="T38" s="1167">
        <v>708316</v>
      </c>
      <c r="U38" s="2432">
        <v>5.8</v>
      </c>
      <c r="V38" s="1167">
        <v>30626</v>
      </c>
      <c r="W38" s="2432">
        <v>5.8</v>
      </c>
      <c r="X38" s="1877"/>
      <c r="Y38" s="277"/>
    </row>
    <row r="39" spans="1:25" ht="13.5" customHeight="1">
      <c r="A39" s="2440">
        <v>1990</v>
      </c>
      <c r="B39" s="1164">
        <v>1.54</v>
      </c>
      <c r="C39" s="1165">
        <v>1.53</v>
      </c>
      <c r="D39" s="1166">
        <v>38</v>
      </c>
      <c r="E39" s="1167"/>
      <c r="F39" s="2446"/>
      <c r="G39" s="2440">
        <v>1990</v>
      </c>
      <c r="H39" s="1168">
        <v>1221585</v>
      </c>
      <c r="I39" s="2432">
        <v>10</v>
      </c>
      <c r="J39" s="1168">
        <v>53916</v>
      </c>
      <c r="K39" s="2432">
        <v>10.1</v>
      </c>
      <c r="L39" s="1169">
        <v>16</v>
      </c>
      <c r="M39" s="1168">
        <v>820305</v>
      </c>
      <c r="N39" s="2432">
        <v>6.7</v>
      </c>
      <c r="O39" s="1167">
        <v>36787</v>
      </c>
      <c r="P39" s="2451">
        <v>6.9</v>
      </c>
      <c r="Q39" s="1168">
        <v>33</v>
      </c>
      <c r="R39" s="1170">
        <v>3.3</v>
      </c>
      <c r="S39" s="1170"/>
      <c r="T39" s="1167">
        <v>722138</v>
      </c>
      <c r="U39" s="2432">
        <v>5.9</v>
      </c>
      <c r="V39" s="1167">
        <v>31470</v>
      </c>
      <c r="W39" s="2432">
        <v>5.9</v>
      </c>
      <c r="X39" s="1877">
        <v>9</v>
      </c>
      <c r="Y39" s="277"/>
    </row>
    <row r="40" spans="1:25" ht="13.5" customHeight="1">
      <c r="A40" s="2437">
        <v>1991</v>
      </c>
      <c r="B40" s="1171">
        <v>1.53</v>
      </c>
      <c r="C40" s="1172">
        <v>1.47</v>
      </c>
      <c r="D40" s="1173"/>
      <c r="E40" s="1167"/>
      <c r="F40" s="2446"/>
      <c r="G40" s="2437">
        <v>1991</v>
      </c>
      <c r="H40" s="1174">
        <v>1223245</v>
      </c>
      <c r="I40" s="2433">
        <v>9.9</v>
      </c>
      <c r="J40" s="1174">
        <v>53294</v>
      </c>
      <c r="K40" s="2433">
        <v>9.9</v>
      </c>
      <c r="L40" s="1175"/>
      <c r="M40" s="1174">
        <v>829797</v>
      </c>
      <c r="N40" s="2433">
        <v>6.7</v>
      </c>
      <c r="O40" s="1176">
        <v>37767</v>
      </c>
      <c r="P40" s="2452">
        <v>7</v>
      </c>
      <c r="Q40" s="1174"/>
      <c r="R40" s="1177"/>
      <c r="S40" s="1177"/>
      <c r="T40" s="1176">
        <v>742264</v>
      </c>
      <c r="U40" s="2433">
        <v>6</v>
      </c>
      <c r="V40" s="1176">
        <v>32249</v>
      </c>
      <c r="W40" s="2433">
        <v>6</v>
      </c>
      <c r="X40" s="285"/>
      <c r="Y40" s="277"/>
    </row>
    <row r="41" spans="1:25" ht="13.5" customHeight="1">
      <c r="A41" s="2440">
        <v>1992</v>
      </c>
      <c r="B41" s="1164">
        <v>1.5</v>
      </c>
      <c r="C41" s="1165">
        <v>1.43</v>
      </c>
      <c r="D41" s="1166"/>
      <c r="E41" s="1167"/>
      <c r="F41" s="2446"/>
      <c r="G41" s="2440">
        <v>1992</v>
      </c>
      <c r="H41" s="1168">
        <v>1208989</v>
      </c>
      <c r="I41" s="2432">
        <v>9.8000000000000007</v>
      </c>
      <c r="J41" s="1168">
        <v>53053</v>
      </c>
      <c r="K41" s="2432">
        <v>9.8000000000000007</v>
      </c>
      <c r="L41" s="1169"/>
      <c r="M41" s="1168">
        <v>856643</v>
      </c>
      <c r="N41" s="2432">
        <v>6.9</v>
      </c>
      <c r="O41" s="1167">
        <v>38502</v>
      </c>
      <c r="P41" s="2451">
        <v>7.1</v>
      </c>
      <c r="Q41" s="1168"/>
      <c r="R41" s="1170"/>
      <c r="S41" s="1170"/>
      <c r="T41" s="1167">
        <v>754441</v>
      </c>
      <c r="U41" s="2432">
        <v>6.1</v>
      </c>
      <c r="V41" s="1167">
        <v>33005</v>
      </c>
      <c r="W41" s="2432">
        <v>6.1</v>
      </c>
      <c r="X41" s="1877"/>
      <c r="Y41" s="277"/>
    </row>
    <row r="42" spans="1:25" ht="13.5" customHeight="1">
      <c r="A42" s="2440">
        <v>1993</v>
      </c>
      <c r="B42" s="1164">
        <v>1.46</v>
      </c>
      <c r="C42" s="1165">
        <v>1.37</v>
      </c>
      <c r="D42" s="1166"/>
      <c r="E42" s="1167"/>
      <c r="F42" s="2446"/>
      <c r="G42" s="2440">
        <v>1993</v>
      </c>
      <c r="H42" s="1168">
        <v>1188282</v>
      </c>
      <c r="I42" s="2432">
        <v>9.6</v>
      </c>
      <c r="J42" s="1168">
        <v>51942</v>
      </c>
      <c r="K42" s="2432">
        <v>9.6</v>
      </c>
      <c r="L42" s="1169"/>
      <c r="M42" s="1168">
        <v>878532</v>
      </c>
      <c r="N42" s="2432">
        <v>7.1</v>
      </c>
      <c r="O42" s="1167">
        <v>39675</v>
      </c>
      <c r="P42" s="2451">
        <v>7.3</v>
      </c>
      <c r="Q42" s="1168"/>
      <c r="R42" s="1170"/>
      <c r="S42" s="1170"/>
      <c r="T42" s="1167">
        <v>792658</v>
      </c>
      <c r="U42" s="2432">
        <v>6.4</v>
      </c>
      <c r="V42" s="1167">
        <v>35350</v>
      </c>
      <c r="W42" s="2432">
        <v>6.5</v>
      </c>
      <c r="X42" s="1877"/>
      <c r="Y42" s="277"/>
    </row>
    <row r="43" spans="1:25" ht="13.5" customHeight="1">
      <c r="A43" s="2440">
        <v>1994</v>
      </c>
      <c r="B43" s="1164">
        <v>1.5</v>
      </c>
      <c r="C43" s="1165">
        <v>1.43</v>
      </c>
      <c r="D43" s="1166"/>
      <c r="E43" s="1167"/>
      <c r="F43" s="2446"/>
      <c r="G43" s="2440">
        <v>1994</v>
      </c>
      <c r="H43" s="1168">
        <v>1238328</v>
      </c>
      <c r="I43" s="2432">
        <v>10</v>
      </c>
      <c r="J43" s="1168">
        <v>54940</v>
      </c>
      <c r="K43" s="2432">
        <v>10.1</v>
      </c>
      <c r="L43" s="1169"/>
      <c r="M43" s="1168">
        <v>875933</v>
      </c>
      <c r="N43" s="2432">
        <v>7.1</v>
      </c>
      <c r="O43" s="1167">
        <v>39484</v>
      </c>
      <c r="P43" s="2451">
        <v>7.3</v>
      </c>
      <c r="Q43" s="1168"/>
      <c r="R43" s="1170"/>
      <c r="S43" s="1170"/>
      <c r="T43" s="1167">
        <v>782738</v>
      </c>
      <c r="U43" s="2432">
        <v>6.3</v>
      </c>
      <c r="V43" s="1167">
        <v>35051</v>
      </c>
      <c r="W43" s="2432">
        <v>6.4</v>
      </c>
      <c r="X43" s="1877"/>
      <c r="Y43" s="277"/>
    </row>
    <row r="44" spans="1:25" ht="13.5" customHeight="1">
      <c r="A44" s="2438">
        <v>1995</v>
      </c>
      <c r="B44" s="2454">
        <v>1.42</v>
      </c>
      <c r="C44" s="1178">
        <v>1.41</v>
      </c>
      <c r="D44" s="1179">
        <v>39</v>
      </c>
      <c r="E44" s="1167"/>
      <c r="F44" s="2446"/>
      <c r="G44" s="2438">
        <v>1995</v>
      </c>
      <c r="H44" s="1180">
        <v>1187064</v>
      </c>
      <c r="I44" s="2434">
        <v>9.6</v>
      </c>
      <c r="J44" s="1180">
        <v>51947</v>
      </c>
      <c r="K44" s="2434">
        <v>9.8000000000000007</v>
      </c>
      <c r="L44" s="1181">
        <v>12</v>
      </c>
      <c r="M44" s="1180">
        <v>922139</v>
      </c>
      <c r="N44" s="2434">
        <v>7.4</v>
      </c>
      <c r="O44" s="1182">
        <v>47044</v>
      </c>
      <c r="P44" s="2453">
        <v>8.8000000000000007</v>
      </c>
      <c r="Q44" s="1180">
        <v>13</v>
      </c>
      <c r="R44" s="1183">
        <v>2.1</v>
      </c>
      <c r="S44" s="1183"/>
      <c r="T44" s="1182">
        <v>791888</v>
      </c>
      <c r="U44" s="2434">
        <v>6.4</v>
      </c>
      <c r="V44" s="1182">
        <v>33492</v>
      </c>
      <c r="W44" s="2434">
        <v>6.3</v>
      </c>
      <c r="X44" s="2447">
        <v>8</v>
      </c>
      <c r="Y44" s="277"/>
    </row>
    <row r="45" spans="1:25" ht="13.5" customHeight="1">
      <c r="A45" s="2440">
        <v>1996</v>
      </c>
      <c r="B45" s="1164">
        <v>1.43</v>
      </c>
      <c r="C45" s="1165">
        <v>1.39</v>
      </c>
      <c r="D45" s="1166"/>
      <c r="E45" s="1167"/>
      <c r="F45" s="2446"/>
      <c r="G45" s="2440">
        <v>1996</v>
      </c>
      <c r="H45" s="1168">
        <v>1206555</v>
      </c>
      <c r="I45" s="2432">
        <v>9.6999999999999993</v>
      </c>
      <c r="J45" s="1168">
        <v>53131</v>
      </c>
      <c r="K45" s="2432">
        <v>10</v>
      </c>
      <c r="L45" s="1169"/>
      <c r="M45" s="1168">
        <v>896211</v>
      </c>
      <c r="N45" s="2432">
        <v>7.2</v>
      </c>
      <c r="O45" s="1167">
        <v>39112</v>
      </c>
      <c r="P45" s="2451">
        <v>7.3</v>
      </c>
      <c r="Q45" s="1168"/>
      <c r="R45" s="1170"/>
      <c r="S45" s="1170"/>
      <c r="T45" s="1167">
        <v>795080</v>
      </c>
      <c r="U45" s="2432">
        <v>6.4</v>
      </c>
      <c r="V45" s="1167">
        <v>35427</v>
      </c>
      <c r="W45" s="2432">
        <v>6.6</v>
      </c>
      <c r="X45" s="1877"/>
      <c r="Y45" s="277"/>
    </row>
    <row r="46" spans="1:25" ht="13.5" customHeight="1">
      <c r="A46" s="2440">
        <v>1997</v>
      </c>
      <c r="B46" s="1164">
        <v>1.39</v>
      </c>
      <c r="C46" s="1165">
        <v>1.37</v>
      </c>
      <c r="D46" s="1166"/>
      <c r="E46" s="1167"/>
      <c r="F46" s="2446"/>
      <c r="G46" s="2440">
        <v>1997</v>
      </c>
      <c r="H46" s="1168">
        <v>1191665</v>
      </c>
      <c r="I46" s="2432">
        <v>9.5</v>
      </c>
      <c r="J46" s="1168">
        <v>53356</v>
      </c>
      <c r="K46" s="2432">
        <v>10</v>
      </c>
      <c r="L46" s="1169"/>
      <c r="M46" s="1168">
        <v>913402</v>
      </c>
      <c r="N46" s="2432">
        <v>7.3</v>
      </c>
      <c r="O46" s="1167">
        <v>39797</v>
      </c>
      <c r="P46" s="2451">
        <v>7.4</v>
      </c>
      <c r="Q46" s="1168"/>
      <c r="R46" s="1170"/>
      <c r="S46" s="1170"/>
      <c r="T46" s="1167">
        <v>775651</v>
      </c>
      <c r="U46" s="2432">
        <v>6.2</v>
      </c>
      <c r="V46" s="1167">
        <v>34991</v>
      </c>
      <c r="W46" s="2432">
        <v>6.5</v>
      </c>
      <c r="X46" s="1877"/>
      <c r="Y46" s="277"/>
    </row>
    <row r="47" spans="1:25" ht="13.5" customHeight="1">
      <c r="A47" s="2440">
        <v>1998</v>
      </c>
      <c r="B47" s="1164">
        <v>1.38</v>
      </c>
      <c r="C47" s="1165">
        <v>1.38</v>
      </c>
      <c r="D47" s="1166"/>
      <c r="E47" s="1167"/>
      <c r="F47" s="2446"/>
      <c r="G47" s="2440">
        <v>1998</v>
      </c>
      <c r="H47" s="1168">
        <v>1203147</v>
      </c>
      <c r="I47" s="2432">
        <v>9.6</v>
      </c>
      <c r="J47" s="1168">
        <v>54421</v>
      </c>
      <c r="K47" s="2432">
        <v>10.1</v>
      </c>
      <c r="L47" s="1169"/>
      <c r="M47" s="1168">
        <v>936484</v>
      </c>
      <c r="N47" s="2432">
        <v>7.5</v>
      </c>
      <c r="O47" s="1167">
        <v>40931</v>
      </c>
      <c r="P47" s="2451">
        <v>7.6</v>
      </c>
      <c r="Q47" s="1168"/>
      <c r="R47" s="1170"/>
      <c r="S47" s="1170"/>
      <c r="T47" s="1167">
        <v>784595</v>
      </c>
      <c r="U47" s="2432">
        <v>6.3</v>
      </c>
      <c r="V47" s="1167">
        <v>35727</v>
      </c>
      <c r="W47" s="2432">
        <v>6.6</v>
      </c>
      <c r="X47" s="1877"/>
      <c r="Y47" s="277"/>
    </row>
    <row r="48" spans="1:25" ht="13.5" customHeight="1">
      <c r="A48" s="2440">
        <v>1999</v>
      </c>
      <c r="B48" s="1164">
        <v>1.34</v>
      </c>
      <c r="C48" s="1165">
        <v>1.35</v>
      </c>
      <c r="D48" s="1166"/>
      <c r="E48" s="1167"/>
      <c r="F48" s="2446"/>
      <c r="G48" s="2440">
        <v>1999</v>
      </c>
      <c r="H48" s="1168">
        <v>1177669</v>
      </c>
      <c r="I48" s="2432">
        <v>9.4</v>
      </c>
      <c r="J48" s="1168">
        <v>53765</v>
      </c>
      <c r="K48" s="2432">
        <v>9.9</v>
      </c>
      <c r="L48" s="1169"/>
      <c r="M48" s="1168">
        <v>982031</v>
      </c>
      <c r="N48" s="2432">
        <v>7.8</v>
      </c>
      <c r="O48" s="1167">
        <v>41965</v>
      </c>
      <c r="P48" s="2451">
        <v>7.8</v>
      </c>
      <c r="Q48" s="1168"/>
      <c r="R48" s="1170"/>
      <c r="S48" s="1170"/>
      <c r="T48" s="1167">
        <v>762028</v>
      </c>
      <c r="U48" s="2432">
        <v>6.1</v>
      </c>
      <c r="V48" s="1167">
        <v>34174</v>
      </c>
      <c r="W48" s="2432">
        <v>6.3</v>
      </c>
      <c r="X48" s="1877"/>
      <c r="Y48" s="277"/>
    </row>
    <row r="49" spans="1:25">
      <c r="A49" s="2437">
        <v>2000</v>
      </c>
      <c r="B49" s="1171">
        <v>1.36</v>
      </c>
      <c r="C49" s="1172">
        <v>1.38</v>
      </c>
      <c r="D49" s="1173">
        <v>38</v>
      </c>
      <c r="E49" s="1167"/>
      <c r="F49" s="2446"/>
      <c r="G49" s="2437">
        <v>2000</v>
      </c>
      <c r="H49" s="1174">
        <v>1190547</v>
      </c>
      <c r="I49" s="2433">
        <v>9.5</v>
      </c>
      <c r="J49" s="1174">
        <v>54455</v>
      </c>
      <c r="K49" s="2433">
        <v>10</v>
      </c>
      <c r="L49" s="1175">
        <v>5</v>
      </c>
      <c r="M49" s="1174">
        <v>961653</v>
      </c>
      <c r="N49" s="2433">
        <v>7.7</v>
      </c>
      <c r="O49" s="1176">
        <v>41724</v>
      </c>
      <c r="P49" s="2452">
        <v>7.6</v>
      </c>
      <c r="Q49" s="1174">
        <v>36</v>
      </c>
      <c r="R49" s="1177">
        <v>1.8</v>
      </c>
      <c r="S49" s="1177">
        <v>2.2999999999999998</v>
      </c>
      <c r="T49" s="1176">
        <v>798138</v>
      </c>
      <c r="U49" s="2433">
        <v>6.4</v>
      </c>
      <c r="V49" s="1176">
        <v>34587</v>
      </c>
      <c r="W49" s="2433">
        <v>6.3</v>
      </c>
      <c r="X49" s="285">
        <v>10</v>
      </c>
      <c r="Y49" s="277"/>
    </row>
    <row r="50" spans="1:25">
      <c r="A50" s="2440">
        <v>2001</v>
      </c>
      <c r="B50" s="1164">
        <v>1.33</v>
      </c>
      <c r="C50" s="1165">
        <v>1.29</v>
      </c>
      <c r="D50" s="1166">
        <v>39</v>
      </c>
      <c r="E50" s="1167"/>
      <c r="F50" s="2446"/>
      <c r="G50" s="2440">
        <v>2001</v>
      </c>
      <c r="H50" s="1168">
        <v>1170662</v>
      </c>
      <c r="I50" s="2432">
        <v>9.3000000000000007</v>
      </c>
      <c r="J50" s="1168">
        <v>52585</v>
      </c>
      <c r="K50" s="2432">
        <v>9.6</v>
      </c>
      <c r="L50" s="1169">
        <v>10</v>
      </c>
      <c r="M50" s="1168">
        <v>970331</v>
      </c>
      <c r="N50" s="2432">
        <v>7.7</v>
      </c>
      <c r="O50" s="1167">
        <v>42123</v>
      </c>
      <c r="P50" s="2451">
        <v>7.7</v>
      </c>
      <c r="Q50" s="1168">
        <v>34</v>
      </c>
      <c r="R50" s="1170">
        <v>1.6</v>
      </c>
      <c r="S50" s="1170">
        <v>1.9</v>
      </c>
      <c r="T50" s="1167">
        <v>799999</v>
      </c>
      <c r="U50" s="2432">
        <v>6.4</v>
      </c>
      <c r="V50" s="1167">
        <v>35124</v>
      </c>
      <c r="W50" s="2432">
        <v>6.4</v>
      </c>
      <c r="X50" s="1877">
        <v>9</v>
      </c>
      <c r="Y50" s="277"/>
    </row>
    <row r="51" spans="1:25">
      <c r="A51" s="2440">
        <v>2002</v>
      </c>
      <c r="B51" s="1164">
        <v>1.32</v>
      </c>
      <c r="C51" s="1165">
        <v>1.29</v>
      </c>
      <c r="D51" s="1166">
        <v>38</v>
      </c>
      <c r="E51" s="1167"/>
      <c r="F51" s="2446"/>
      <c r="G51" s="2440">
        <v>2002</v>
      </c>
      <c r="H51" s="1168">
        <v>1153855</v>
      </c>
      <c r="I51" s="2432">
        <v>9.1999999999999993</v>
      </c>
      <c r="J51" s="1168">
        <v>52314</v>
      </c>
      <c r="K51" s="2432">
        <v>9.5</v>
      </c>
      <c r="L51" s="1169">
        <v>6</v>
      </c>
      <c r="M51" s="1168">
        <v>982379</v>
      </c>
      <c r="N51" s="2432">
        <v>7.8</v>
      </c>
      <c r="O51" s="1167">
        <v>42031</v>
      </c>
      <c r="P51" s="2451">
        <v>7.6</v>
      </c>
      <c r="Q51" s="1168">
        <v>37</v>
      </c>
      <c r="R51" s="1170">
        <v>1.4</v>
      </c>
      <c r="S51" s="1170">
        <v>1.9</v>
      </c>
      <c r="T51" s="1167">
        <v>757331</v>
      </c>
      <c r="U51" s="2432">
        <v>6</v>
      </c>
      <c r="V51" s="1167">
        <v>32469</v>
      </c>
      <c r="W51" s="2432">
        <v>5.9</v>
      </c>
      <c r="X51" s="1877">
        <v>12</v>
      </c>
      <c r="Y51" s="277"/>
    </row>
    <row r="52" spans="1:25">
      <c r="A52" s="2440">
        <v>2003</v>
      </c>
      <c r="B52" s="1164">
        <v>1.29</v>
      </c>
      <c r="C52" s="1165">
        <v>1.25</v>
      </c>
      <c r="D52" s="1166">
        <v>38</v>
      </c>
      <c r="E52" s="1167"/>
      <c r="F52" s="2446"/>
      <c r="G52" s="2440">
        <v>2003</v>
      </c>
      <c r="H52" s="1168">
        <v>1123610</v>
      </c>
      <c r="I52" s="2432">
        <v>8.9</v>
      </c>
      <c r="J52" s="1168">
        <v>50520</v>
      </c>
      <c r="K52" s="2432">
        <v>9.1999999999999993</v>
      </c>
      <c r="L52" s="1169">
        <v>7</v>
      </c>
      <c r="M52" s="1168">
        <v>1014951</v>
      </c>
      <c r="N52" s="2432">
        <v>8</v>
      </c>
      <c r="O52" s="1167">
        <v>43850</v>
      </c>
      <c r="P52" s="2451">
        <v>8</v>
      </c>
      <c r="Q52" s="1168">
        <v>35</v>
      </c>
      <c r="R52" s="1170">
        <v>0.9</v>
      </c>
      <c r="S52" s="1170">
        <v>1.2</v>
      </c>
      <c r="T52" s="1167">
        <v>740191</v>
      </c>
      <c r="U52" s="2432">
        <v>5.9</v>
      </c>
      <c r="V52" s="1167">
        <v>31316</v>
      </c>
      <c r="W52" s="2432">
        <v>5.7</v>
      </c>
      <c r="X52" s="1877">
        <v>14</v>
      </c>
      <c r="Y52" s="277"/>
    </row>
    <row r="53" spans="1:25">
      <c r="A53" s="2440">
        <v>2004</v>
      </c>
      <c r="B53" s="1164">
        <v>1.29</v>
      </c>
      <c r="C53" s="1165">
        <v>1.24</v>
      </c>
      <c r="D53" s="1166">
        <v>38</v>
      </c>
      <c r="E53" s="1167"/>
      <c r="F53" s="2446"/>
      <c r="G53" s="2440">
        <v>2004</v>
      </c>
      <c r="H53" s="1168">
        <v>1110721</v>
      </c>
      <c r="I53" s="2432">
        <v>8.8000000000000007</v>
      </c>
      <c r="J53" s="1168">
        <v>49789</v>
      </c>
      <c r="K53" s="2432">
        <v>9</v>
      </c>
      <c r="L53" s="1169">
        <v>8</v>
      </c>
      <c r="M53" s="1168">
        <v>1028602</v>
      </c>
      <c r="N53" s="2432">
        <v>8.1999999999999993</v>
      </c>
      <c r="O53" s="1167">
        <v>44494</v>
      </c>
      <c r="P53" s="2451">
        <v>8.1</v>
      </c>
      <c r="Q53" s="1168">
        <v>35</v>
      </c>
      <c r="R53" s="1170">
        <v>0.7</v>
      </c>
      <c r="S53" s="1170">
        <v>1</v>
      </c>
      <c r="T53" s="1167">
        <v>720418</v>
      </c>
      <c r="U53" s="2432">
        <v>5.7</v>
      </c>
      <c r="V53" s="1167">
        <v>30241</v>
      </c>
      <c r="W53" s="2432">
        <v>5.5</v>
      </c>
      <c r="X53" s="1877">
        <v>13</v>
      </c>
      <c r="Y53" s="277"/>
    </row>
    <row r="54" spans="1:25">
      <c r="A54" s="2438">
        <v>2005</v>
      </c>
      <c r="B54" s="1164">
        <v>1.26</v>
      </c>
      <c r="C54" s="1178">
        <v>1.25</v>
      </c>
      <c r="D54" s="1179">
        <v>38</v>
      </c>
      <c r="E54" s="1167"/>
      <c r="F54" s="2446"/>
      <c r="G54" s="2438">
        <v>2005</v>
      </c>
      <c r="H54" s="1180">
        <v>1062530</v>
      </c>
      <c r="I54" s="2434">
        <v>8.4</v>
      </c>
      <c r="J54" s="1180">
        <v>47273</v>
      </c>
      <c r="K54" s="2434">
        <v>8.6</v>
      </c>
      <c r="L54" s="1181">
        <v>11</v>
      </c>
      <c r="M54" s="1180">
        <v>1083796</v>
      </c>
      <c r="N54" s="2434">
        <v>8.6</v>
      </c>
      <c r="O54" s="1182">
        <v>46657</v>
      </c>
      <c r="P54" s="2453">
        <v>8.5</v>
      </c>
      <c r="Q54" s="1180">
        <v>34</v>
      </c>
      <c r="R54" s="1183">
        <v>-0.2</v>
      </c>
      <c r="S54" s="1183">
        <v>0.1</v>
      </c>
      <c r="T54" s="1182">
        <v>714265</v>
      </c>
      <c r="U54" s="2434">
        <v>5.7</v>
      </c>
      <c r="V54" s="1182">
        <v>30236</v>
      </c>
      <c r="W54" s="2434">
        <v>5.5</v>
      </c>
      <c r="X54" s="2447">
        <v>12</v>
      </c>
      <c r="Y54" s="277"/>
    </row>
    <row r="55" spans="1:25">
      <c r="A55" s="2437">
        <v>2006</v>
      </c>
      <c r="B55" s="1172">
        <v>1.32</v>
      </c>
      <c r="C55" s="1185">
        <v>1.28</v>
      </c>
      <c r="D55" s="1173">
        <v>38</v>
      </c>
      <c r="E55" s="1167"/>
      <c r="F55" s="2446"/>
      <c r="G55" s="2440">
        <v>2006</v>
      </c>
      <c r="H55" s="1168">
        <v>1092674</v>
      </c>
      <c r="I55" s="2432">
        <v>8.6999999999999993</v>
      </c>
      <c r="J55" s="1168">
        <v>48771</v>
      </c>
      <c r="K55" s="2432">
        <v>8.9</v>
      </c>
      <c r="L55" s="1169">
        <v>8</v>
      </c>
      <c r="M55" s="1168">
        <v>1084451</v>
      </c>
      <c r="N55" s="2432">
        <v>8.6</v>
      </c>
      <c r="O55" s="1167">
        <v>46476</v>
      </c>
      <c r="P55" s="2451">
        <v>8.4</v>
      </c>
      <c r="Q55" s="1168">
        <v>37</v>
      </c>
      <c r="R55" s="1170">
        <v>0.1</v>
      </c>
      <c r="S55" s="1170">
        <v>0.4</v>
      </c>
      <c r="T55" s="1167">
        <v>730973</v>
      </c>
      <c r="U55" s="2432">
        <v>5.8</v>
      </c>
      <c r="V55" s="1167">
        <v>31044</v>
      </c>
      <c r="W55" s="2432">
        <v>5.6</v>
      </c>
      <c r="X55" s="1877">
        <v>13</v>
      </c>
      <c r="Y55" s="277"/>
    </row>
    <row r="56" spans="1:25">
      <c r="A56" s="2440">
        <v>2007</v>
      </c>
      <c r="B56" s="1165">
        <v>1.34</v>
      </c>
      <c r="C56" s="1186">
        <v>1.3</v>
      </c>
      <c r="D56" s="1166">
        <v>36</v>
      </c>
      <c r="E56" s="1167"/>
      <c r="F56" s="2446"/>
      <c r="G56" s="2440">
        <v>2007</v>
      </c>
      <c r="H56" s="1168">
        <v>1089818</v>
      </c>
      <c r="I56" s="2432">
        <v>8.6</v>
      </c>
      <c r="J56" s="1168">
        <v>48685</v>
      </c>
      <c r="K56" s="2432">
        <v>8.8000000000000007</v>
      </c>
      <c r="L56" s="1169">
        <v>14</v>
      </c>
      <c r="M56" s="1168">
        <v>1108334</v>
      </c>
      <c r="N56" s="2432">
        <v>8.8000000000000007</v>
      </c>
      <c r="O56" s="1167">
        <v>47877</v>
      </c>
      <c r="P56" s="2451">
        <v>8.6999999999999993</v>
      </c>
      <c r="Q56" s="1168">
        <v>35</v>
      </c>
      <c r="R56" s="1170">
        <v>-0.1</v>
      </c>
      <c r="S56" s="1170">
        <v>0.1</v>
      </c>
      <c r="T56" s="1167">
        <v>719822</v>
      </c>
      <c r="U56" s="2432">
        <v>5.7</v>
      </c>
      <c r="V56" s="1167">
        <v>30433</v>
      </c>
      <c r="W56" s="2432">
        <v>5.5</v>
      </c>
      <c r="X56" s="1877">
        <v>13</v>
      </c>
      <c r="Y56" s="277"/>
    </row>
    <row r="57" spans="1:25">
      <c r="A57" s="2440">
        <v>2008</v>
      </c>
      <c r="B57" s="1165">
        <v>1.37</v>
      </c>
      <c r="C57" s="1186">
        <v>1.34</v>
      </c>
      <c r="D57" s="1166">
        <v>35</v>
      </c>
      <c r="E57" s="1167"/>
      <c r="F57" s="2446"/>
      <c r="G57" s="2440">
        <v>2008</v>
      </c>
      <c r="H57" s="1168">
        <v>1091156</v>
      </c>
      <c r="I57" s="2432">
        <v>8.6999999999999993</v>
      </c>
      <c r="J57" s="1168">
        <v>48833</v>
      </c>
      <c r="K57" s="2432">
        <v>8.9</v>
      </c>
      <c r="L57" s="1169">
        <v>12</v>
      </c>
      <c r="M57" s="1168">
        <v>1142407</v>
      </c>
      <c r="N57" s="2432">
        <v>9.1</v>
      </c>
      <c r="O57" s="1167">
        <v>49074</v>
      </c>
      <c r="P57" s="2451">
        <v>8.9</v>
      </c>
      <c r="Q57" s="1168">
        <v>36</v>
      </c>
      <c r="R57" s="1170">
        <v>-0.4</v>
      </c>
      <c r="S57" s="1170">
        <v>0</v>
      </c>
      <c r="T57" s="1167">
        <v>726106</v>
      </c>
      <c r="U57" s="2432">
        <v>5.8</v>
      </c>
      <c r="V57" s="1167">
        <v>30486</v>
      </c>
      <c r="W57" s="2432">
        <v>5.5</v>
      </c>
      <c r="X57" s="1877">
        <v>13</v>
      </c>
      <c r="Y57" s="277"/>
    </row>
    <row r="58" spans="1:25">
      <c r="A58" s="2440">
        <v>2009</v>
      </c>
      <c r="B58" s="1165">
        <v>1.37</v>
      </c>
      <c r="C58" s="1186">
        <v>1.33</v>
      </c>
      <c r="D58" s="1166">
        <v>34</v>
      </c>
      <c r="E58" s="1167"/>
      <c r="F58" s="2446"/>
      <c r="G58" s="2440">
        <v>2009</v>
      </c>
      <c r="H58" s="1168">
        <v>1070036</v>
      </c>
      <c r="I58" s="2432">
        <v>8.5</v>
      </c>
      <c r="J58" s="1168">
        <v>47592</v>
      </c>
      <c r="K58" s="2432">
        <v>8.6</v>
      </c>
      <c r="L58" s="1169">
        <v>13</v>
      </c>
      <c r="M58" s="1168">
        <v>1141865</v>
      </c>
      <c r="N58" s="2432">
        <v>9.1</v>
      </c>
      <c r="O58" s="1167">
        <v>48864</v>
      </c>
      <c r="P58" s="2451">
        <v>8.9</v>
      </c>
      <c r="Q58" s="1168">
        <v>38</v>
      </c>
      <c r="R58" s="1170">
        <v>-0.6</v>
      </c>
      <c r="S58" s="1170">
        <v>-0.2</v>
      </c>
      <c r="T58" s="1167">
        <v>707740</v>
      </c>
      <c r="U58" s="2432">
        <v>5.6</v>
      </c>
      <c r="V58" s="1167">
        <v>29980</v>
      </c>
      <c r="W58" s="2432">
        <v>5.4</v>
      </c>
      <c r="X58" s="1877">
        <v>12</v>
      </c>
      <c r="Y58" s="277"/>
    </row>
    <row r="59" spans="1:25">
      <c r="A59" s="2440">
        <v>2010</v>
      </c>
      <c r="B59" s="1165">
        <v>1.39</v>
      </c>
      <c r="C59" s="1186">
        <v>1.41</v>
      </c>
      <c r="D59" s="1166">
        <v>36</v>
      </c>
      <c r="E59" s="1167"/>
      <c r="F59" s="2446"/>
      <c r="G59" s="2440">
        <v>2010</v>
      </c>
      <c r="H59" s="1168">
        <v>1071305</v>
      </c>
      <c r="I59" s="2432">
        <v>8.5</v>
      </c>
      <c r="J59" s="1168">
        <v>47834</v>
      </c>
      <c r="K59" s="2432">
        <v>8.6999999999999993</v>
      </c>
      <c r="L59" s="1169">
        <v>11</v>
      </c>
      <c r="M59" s="1168">
        <v>1197014</v>
      </c>
      <c r="N59" s="2432">
        <v>9.5</v>
      </c>
      <c r="O59" s="1167">
        <v>51568</v>
      </c>
      <c r="P59" s="2451">
        <v>9.4</v>
      </c>
      <c r="Q59" s="1168">
        <v>35</v>
      </c>
      <c r="R59" s="1170">
        <v>-1</v>
      </c>
      <c r="S59" s="1170">
        <v>-0.7</v>
      </c>
      <c r="T59" s="1167">
        <v>700222</v>
      </c>
      <c r="U59" s="2432">
        <v>5.5</v>
      </c>
      <c r="V59" s="1167">
        <v>29752</v>
      </c>
      <c r="W59" s="2432">
        <v>5.4</v>
      </c>
      <c r="X59" s="1877">
        <v>11</v>
      </c>
      <c r="Y59" s="277"/>
    </row>
    <row r="60" spans="1:25">
      <c r="A60" s="351">
        <v>2011</v>
      </c>
      <c r="B60" s="1185">
        <v>1.39</v>
      </c>
      <c r="C60" s="1172">
        <v>1.4</v>
      </c>
      <c r="D60" s="1175">
        <v>32</v>
      </c>
      <c r="E60" s="1167" t="s">
        <v>2705</v>
      </c>
      <c r="F60" s="2446"/>
      <c r="G60" s="2437">
        <v>2011</v>
      </c>
      <c r="H60" s="1173">
        <v>1050807</v>
      </c>
      <c r="I60" s="2435">
        <v>8.3000000000000007</v>
      </c>
      <c r="J60" s="1173">
        <v>47351</v>
      </c>
      <c r="K60" s="2435">
        <v>8.6</v>
      </c>
      <c r="L60" s="1173">
        <v>11</v>
      </c>
      <c r="M60" s="1176">
        <v>1253068</v>
      </c>
      <c r="N60" s="2433">
        <v>9.9</v>
      </c>
      <c r="O60" s="1176">
        <v>52259</v>
      </c>
      <c r="P60" s="2433">
        <v>9.5</v>
      </c>
      <c r="Q60" s="1176">
        <v>37</v>
      </c>
      <c r="R60" s="1177">
        <v>-1.6</v>
      </c>
      <c r="S60" s="1177">
        <v>-0.9</v>
      </c>
      <c r="T60" s="1175">
        <v>661898</v>
      </c>
      <c r="U60" s="2435">
        <v>5.2</v>
      </c>
      <c r="V60" s="1173">
        <v>28283</v>
      </c>
      <c r="W60" s="2435">
        <v>5.0999999999999996</v>
      </c>
      <c r="X60" s="351">
        <v>11</v>
      </c>
      <c r="Y60" s="277" t="s">
        <v>2705</v>
      </c>
    </row>
    <row r="61" spans="1:25">
      <c r="A61" s="2448">
        <v>2012</v>
      </c>
      <c r="B61" s="1186">
        <v>1.41</v>
      </c>
      <c r="C61" s="1165">
        <v>1.4</v>
      </c>
      <c r="D61" s="1169">
        <v>35</v>
      </c>
      <c r="E61" s="1167"/>
      <c r="F61" s="2446"/>
      <c r="G61" s="2440">
        <v>2012</v>
      </c>
      <c r="H61" s="1166">
        <v>1037232</v>
      </c>
      <c r="I61" s="2436">
        <v>8.1999999999999993</v>
      </c>
      <c r="J61" s="1166">
        <v>46436</v>
      </c>
      <c r="K61" s="2436">
        <v>8.4</v>
      </c>
      <c r="L61" s="1166">
        <v>12</v>
      </c>
      <c r="M61" s="1167">
        <v>1256359</v>
      </c>
      <c r="N61" s="2432">
        <v>10</v>
      </c>
      <c r="O61" s="1167">
        <v>53657</v>
      </c>
      <c r="P61" s="2432">
        <v>9.8000000000000007</v>
      </c>
      <c r="Q61" s="1167">
        <v>36</v>
      </c>
      <c r="R61" s="1170">
        <v>-1.7</v>
      </c>
      <c r="S61" s="1170">
        <v>-1.3</v>
      </c>
      <c r="T61" s="1169">
        <v>668870</v>
      </c>
      <c r="U61" s="2436">
        <v>5.3</v>
      </c>
      <c r="V61" s="1166">
        <v>28236</v>
      </c>
      <c r="W61" s="2436">
        <v>5.0999999999999996</v>
      </c>
      <c r="X61" s="2448">
        <v>14</v>
      </c>
      <c r="Y61" s="277"/>
    </row>
    <row r="62" spans="1:25">
      <c r="A62" s="2448">
        <v>2013</v>
      </c>
      <c r="B62" s="1186">
        <v>1.43</v>
      </c>
      <c r="C62" s="1165">
        <v>1.42</v>
      </c>
      <c r="D62" s="1169">
        <v>34</v>
      </c>
      <c r="E62" s="1167"/>
      <c r="F62" s="2446"/>
      <c r="G62" s="2440">
        <v>2013</v>
      </c>
      <c r="H62" s="1166">
        <v>1029817</v>
      </c>
      <c r="I62" s="2436">
        <v>8.1999999999999993</v>
      </c>
      <c r="J62" s="1166">
        <v>45673</v>
      </c>
      <c r="K62" s="2436">
        <v>8.3000000000000007</v>
      </c>
      <c r="L62" s="1166">
        <v>12</v>
      </c>
      <c r="M62" s="1167">
        <v>1268438</v>
      </c>
      <c r="N62" s="2432">
        <v>10.1</v>
      </c>
      <c r="O62" s="1167">
        <v>54366</v>
      </c>
      <c r="P62" s="2432">
        <v>9.9</v>
      </c>
      <c r="Q62" s="1167">
        <v>36</v>
      </c>
      <c r="R62" s="1170">
        <v>-1.9</v>
      </c>
      <c r="S62" s="1170">
        <v>-1.6</v>
      </c>
      <c r="T62" s="1169">
        <v>660622</v>
      </c>
      <c r="U62" s="2436">
        <v>5.3</v>
      </c>
      <c r="V62" s="1166">
        <v>27826</v>
      </c>
      <c r="W62" s="2436">
        <v>5.0999999999999996</v>
      </c>
      <c r="X62" s="2448">
        <v>11</v>
      </c>
      <c r="Y62" s="277"/>
    </row>
    <row r="63" spans="1:25">
      <c r="A63" s="2448">
        <v>2014</v>
      </c>
      <c r="B63" s="1186">
        <v>1.42</v>
      </c>
      <c r="C63" s="1165">
        <v>1.41</v>
      </c>
      <c r="D63" s="1169">
        <v>37</v>
      </c>
      <c r="E63" s="1167"/>
      <c r="F63" s="2446"/>
      <c r="G63" s="2440">
        <v>2014</v>
      </c>
      <c r="H63" s="1166">
        <v>1003609</v>
      </c>
      <c r="I63" s="2436">
        <v>8</v>
      </c>
      <c r="J63" s="1166">
        <v>44352</v>
      </c>
      <c r="K63" s="2436">
        <v>8.1</v>
      </c>
      <c r="L63" s="1166">
        <v>13</v>
      </c>
      <c r="M63" s="1167">
        <v>1273025</v>
      </c>
      <c r="N63" s="2432">
        <v>10.1</v>
      </c>
      <c r="O63" s="1167">
        <v>54147</v>
      </c>
      <c r="P63" s="2432">
        <v>9.9</v>
      </c>
      <c r="Q63" s="1167">
        <v>36</v>
      </c>
      <c r="R63" s="1170">
        <v>-2.1</v>
      </c>
      <c r="S63" s="1170">
        <v>-1.8</v>
      </c>
      <c r="T63" s="1169">
        <v>643783</v>
      </c>
      <c r="U63" s="2436">
        <v>5.0999999999999996</v>
      </c>
      <c r="V63" s="1166">
        <v>26941</v>
      </c>
      <c r="W63" s="2436">
        <v>4.9000000000000004</v>
      </c>
      <c r="X63" s="2448">
        <v>12</v>
      </c>
      <c r="Y63" s="277"/>
    </row>
    <row r="64" spans="1:25">
      <c r="A64" s="2448">
        <v>2015</v>
      </c>
      <c r="B64" s="1186">
        <v>1.45</v>
      </c>
      <c r="C64" s="1165">
        <v>1.48</v>
      </c>
      <c r="D64" s="1169">
        <v>36</v>
      </c>
      <c r="E64" s="1167"/>
      <c r="F64" s="2446"/>
      <c r="G64" s="2440">
        <v>2015</v>
      </c>
      <c r="H64" s="1166">
        <v>1005721</v>
      </c>
      <c r="I64" s="2436">
        <v>8</v>
      </c>
      <c r="J64" s="1166">
        <v>44016</v>
      </c>
      <c r="K64" s="2436">
        <v>8.1</v>
      </c>
      <c r="L64" s="1166">
        <v>13</v>
      </c>
      <c r="M64" s="1167">
        <v>1290510</v>
      </c>
      <c r="N64" s="2432">
        <v>10.3</v>
      </c>
      <c r="O64" s="1167">
        <v>55391</v>
      </c>
      <c r="P64" s="2432">
        <v>10.199999999999999</v>
      </c>
      <c r="Q64" s="1167">
        <v>36</v>
      </c>
      <c r="R64" s="1170">
        <v>-2.2999999999999998</v>
      </c>
      <c r="S64" s="1170">
        <v>-2.1</v>
      </c>
      <c r="T64" s="1169">
        <v>635225</v>
      </c>
      <c r="U64" s="2436">
        <v>5.0999999999999996</v>
      </c>
      <c r="V64" s="1166">
        <v>26422</v>
      </c>
      <c r="W64" s="2436">
        <v>4.8</v>
      </c>
      <c r="X64" s="2448">
        <v>14</v>
      </c>
      <c r="Y64" s="277"/>
    </row>
    <row r="65" spans="1:26">
      <c r="A65" s="351">
        <v>2016</v>
      </c>
      <c r="B65" s="2594">
        <v>1.44</v>
      </c>
      <c r="C65" s="1185">
        <v>1.49</v>
      </c>
      <c r="D65" s="1173">
        <v>29</v>
      </c>
      <c r="E65" s="1167"/>
      <c r="F65" s="2446"/>
      <c r="G65" s="2437">
        <v>2016</v>
      </c>
      <c r="H65" s="1173">
        <v>977242</v>
      </c>
      <c r="I65" s="2435">
        <v>7.8</v>
      </c>
      <c r="J65" s="1173">
        <v>43379</v>
      </c>
      <c r="K65" s="2435">
        <v>8</v>
      </c>
      <c r="L65" s="1173">
        <v>12</v>
      </c>
      <c r="M65" s="1176">
        <v>1308158</v>
      </c>
      <c r="N65" s="2433">
        <v>10.5</v>
      </c>
      <c r="O65" s="1176">
        <v>55422</v>
      </c>
      <c r="P65" s="2433">
        <v>10.199999999999999</v>
      </c>
      <c r="Q65" s="1176">
        <v>36</v>
      </c>
      <c r="R65" s="1177">
        <v>-2.6</v>
      </c>
      <c r="S65" s="1177">
        <v>-2.2000000000000002</v>
      </c>
      <c r="T65" s="1175">
        <v>620707</v>
      </c>
      <c r="U65" s="2435">
        <v>5</v>
      </c>
      <c r="V65" s="1173">
        <v>25809</v>
      </c>
      <c r="W65" s="2435">
        <v>4.7</v>
      </c>
      <c r="X65" s="351">
        <v>14</v>
      </c>
      <c r="Y65" s="277"/>
    </row>
    <row r="66" spans="1:26">
      <c r="A66" s="2448">
        <v>2017</v>
      </c>
      <c r="B66" s="2595">
        <v>1.43</v>
      </c>
      <c r="C66" s="1186">
        <v>1.47</v>
      </c>
      <c r="D66" s="1166">
        <v>31</v>
      </c>
      <c r="E66" s="1167"/>
      <c r="F66" s="2446"/>
      <c r="G66" s="2440">
        <v>2017</v>
      </c>
      <c r="H66" s="1166">
        <v>946146</v>
      </c>
      <c r="I66" s="2436">
        <v>7.6</v>
      </c>
      <c r="J66" s="1166">
        <v>41606</v>
      </c>
      <c r="K66" s="2436">
        <v>7.7</v>
      </c>
      <c r="L66" s="1166">
        <v>13</v>
      </c>
      <c r="M66" s="1167">
        <v>1340567</v>
      </c>
      <c r="N66" s="2432">
        <v>10.8</v>
      </c>
      <c r="O66" s="1167">
        <v>56584</v>
      </c>
      <c r="P66" s="2432">
        <v>10.4</v>
      </c>
      <c r="Q66" s="1167">
        <v>36</v>
      </c>
      <c r="R66" s="1170">
        <v>-3.2</v>
      </c>
      <c r="S66" s="1170">
        <v>-2.8</v>
      </c>
      <c r="T66" s="1169">
        <v>606952</v>
      </c>
      <c r="U66" s="2436">
        <v>4.9000000000000004</v>
      </c>
      <c r="V66" s="1166">
        <v>25482</v>
      </c>
      <c r="W66" s="2436">
        <v>4.7</v>
      </c>
      <c r="X66" s="2448">
        <v>9</v>
      </c>
      <c r="Y66" s="277" t="s">
        <v>2706</v>
      </c>
    </row>
    <row r="67" spans="1:26">
      <c r="A67" s="2448">
        <v>2018</v>
      </c>
      <c r="B67" s="2595">
        <v>1.42</v>
      </c>
      <c r="C67" s="1186">
        <v>1.44</v>
      </c>
      <c r="D67" s="1166">
        <v>32</v>
      </c>
      <c r="E67" s="1167"/>
      <c r="F67" s="2446"/>
      <c r="G67" s="2440">
        <v>2018</v>
      </c>
      <c r="H67" s="1166">
        <v>918400</v>
      </c>
      <c r="I67" s="2436">
        <v>7.4</v>
      </c>
      <c r="J67" s="1166">
        <v>39713</v>
      </c>
      <c r="K67" s="2436">
        <v>7.4</v>
      </c>
      <c r="L67" s="1166">
        <v>16</v>
      </c>
      <c r="M67" s="1167">
        <v>1362470</v>
      </c>
      <c r="N67" s="2432">
        <v>11</v>
      </c>
      <c r="O67" s="1167">
        <v>57452</v>
      </c>
      <c r="P67" s="2432">
        <v>10.7</v>
      </c>
      <c r="Q67" s="1167">
        <v>36</v>
      </c>
      <c r="R67" s="1170">
        <v>-3.6</v>
      </c>
      <c r="S67" s="1170">
        <v>-3.3</v>
      </c>
      <c r="T67" s="1169">
        <v>586481</v>
      </c>
      <c r="U67" s="2436">
        <v>4.7</v>
      </c>
      <c r="V67" s="1166">
        <v>24532</v>
      </c>
      <c r="W67" s="2436">
        <v>4.5</v>
      </c>
      <c r="X67" s="2448">
        <v>10</v>
      </c>
      <c r="Y67" s="277" t="s">
        <v>2706</v>
      </c>
    </row>
    <row r="68" spans="1:26">
      <c r="A68" s="2448">
        <v>2019</v>
      </c>
      <c r="B68" s="2595">
        <v>1.36</v>
      </c>
      <c r="C68" s="1186">
        <v>1.41</v>
      </c>
      <c r="D68" s="1166">
        <v>30</v>
      </c>
      <c r="E68" s="1167"/>
      <c r="F68" s="2446"/>
      <c r="G68" s="2440">
        <v>2019</v>
      </c>
      <c r="H68" s="1166">
        <v>865239</v>
      </c>
      <c r="I68" s="2436">
        <v>7</v>
      </c>
      <c r="J68" s="1166">
        <v>38043</v>
      </c>
      <c r="K68" s="2436">
        <v>7.1</v>
      </c>
      <c r="L68" s="1166">
        <v>15</v>
      </c>
      <c r="M68" s="1167">
        <v>1381093</v>
      </c>
      <c r="N68" s="2432">
        <v>11.2</v>
      </c>
      <c r="O68" s="1167">
        <v>57938</v>
      </c>
      <c r="P68" s="2432">
        <v>10.8</v>
      </c>
      <c r="Q68" s="1167">
        <v>37</v>
      </c>
      <c r="R68" s="1170">
        <v>-4.2</v>
      </c>
      <c r="S68" s="1170">
        <v>-3.7</v>
      </c>
      <c r="T68" s="1169">
        <v>599007</v>
      </c>
      <c r="U68" s="2436">
        <v>4.8</v>
      </c>
      <c r="V68" s="1166">
        <v>25109</v>
      </c>
      <c r="W68" s="2436">
        <v>4.7</v>
      </c>
      <c r="X68" s="2448">
        <v>11</v>
      </c>
      <c r="Y68" s="277"/>
    </row>
    <row r="69" spans="1:26">
      <c r="A69" s="2865">
        <v>2020</v>
      </c>
      <c r="B69" s="2866">
        <v>1.34</v>
      </c>
      <c r="C69" s="2867">
        <v>1.4</v>
      </c>
      <c r="D69" s="1179">
        <v>32</v>
      </c>
      <c r="E69" s="1167" t="s">
        <v>98</v>
      </c>
      <c r="F69" s="2446"/>
      <c r="G69" s="2438">
        <v>2020</v>
      </c>
      <c r="H69" s="1179">
        <v>840835</v>
      </c>
      <c r="I69" s="2868">
        <v>6.8</v>
      </c>
      <c r="J69" s="1179">
        <v>36952</v>
      </c>
      <c r="K69" s="2868">
        <v>6.9</v>
      </c>
      <c r="L69" s="1179">
        <v>15</v>
      </c>
      <c r="M69" s="1182">
        <v>1372755</v>
      </c>
      <c r="N69" s="2434">
        <v>11.1</v>
      </c>
      <c r="O69" s="1182">
        <v>58654</v>
      </c>
      <c r="P69" s="2434">
        <v>11</v>
      </c>
      <c r="Q69" s="1182">
        <v>35</v>
      </c>
      <c r="R69" s="1183">
        <v>-4.3</v>
      </c>
      <c r="S69" s="1183">
        <v>-4.0999999999999996</v>
      </c>
      <c r="T69" s="1181">
        <v>525507</v>
      </c>
      <c r="U69" s="2868">
        <v>4.3</v>
      </c>
      <c r="V69" s="1179">
        <v>21964</v>
      </c>
      <c r="W69" s="2868">
        <v>4.0999999999999996</v>
      </c>
      <c r="X69" s="2865">
        <v>10</v>
      </c>
      <c r="Y69" s="277" t="s">
        <v>98</v>
      </c>
    </row>
    <row r="70" spans="1:26">
      <c r="A70" s="2593">
        <v>2021</v>
      </c>
      <c r="B70" s="2588">
        <v>1.3</v>
      </c>
      <c r="C70" s="2653">
        <v>1.36</v>
      </c>
      <c r="D70" s="2589">
        <v>28</v>
      </c>
      <c r="E70" s="1167"/>
      <c r="F70" s="2446"/>
      <c r="G70" s="2593">
        <v>2021</v>
      </c>
      <c r="H70" s="2590">
        <v>811622</v>
      </c>
      <c r="I70" s="2654">
        <v>6.6</v>
      </c>
      <c r="J70" s="2590">
        <v>35581</v>
      </c>
      <c r="K70" s="2654">
        <v>6.7</v>
      </c>
      <c r="L70" s="2590">
        <v>16</v>
      </c>
      <c r="M70" s="2655">
        <v>1439856</v>
      </c>
      <c r="N70" s="2591">
        <v>11.7</v>
      </c>
      <c r="O70" s="2655">
        <v>61980</v>
      </c>
      <c r="P70" s="2591">
        <v>11.6</v>
      </c>
      <c r="Q70" s="2863">
        <v>35</v>
      </c>
      <c r="R70" s="2864">
        <v>-5.0999999999999996</v>
      </c>
      <c r="S70" s="2864">
        <v>-5</v>
      </c>
      <c r="T70" s="2590">
        <v>501138</v>
      </c>
      <c r="U70" s="2654">
        <v>4.0999999999999996</v>
      </c>
      <c r="V70" s="2590">
        <v>20938</v>
      </c>
      <c r="W70" s="2654">
        <v>3.9</v>
      </c>
      <c r="X70" s="2592">
        <v>12</v>
      </c>
      <c r="Y70" s="277"/>
    </row>
    <row r="71" spans="1:26">
      <c r="A71" s="2859">
        <v>2022</v>
      </c>
      <c r="B71" s="2653">
        <v>1.26</v>
      </c>
      <c r="C71" s="2588">
        <v>1.31</v>
      </c>
      <c r="D71" s="2655">
        <v>31</v>
      </c>
      <c r="E71" s="2987" t="s">
        <v>2963</v>
      </c>
      <c r="F71" s="2446"/>
      <c r="G71" s="2859">
        <v>2022</v>
      </c>
      <c r="H71" s="2655">
        <v>770759</v>
      </c>
      <c r="I71" s="2591">
        <v>6.3</v>
      </c>
      <c r="J71" s="2655">
        <v>33565</v>
      </c>
      <c r="K71" s="2591">
        <v>6.3</v>
      </c>
      <c r="L71" s="2655">
        <v>18</v>
      </c>
      <c r="M71" s="2590">
        <v>1569050</v>
      </c>
      <c r="N71" s="2654">
        <v>12.9</v>
      </c>
      <c r="O71" s="2590">
        <v>66541</v>
      </c>
      <c r="P71" s="2654">
        <v>12.6</v>
      </c>
      <c r="Q71" s="2863">
        <v>37</v>
      </c>
      <c r="R71" s="2864">
        <v>-6.5</v>
      </c>
      <c r="S71" s="2864">
        <v>-6.2</v>
      </c>
      <c r="T71" s="2590">
        <v>504930</v>
      </c>
      <c r="U71" s="2654">
        <v>4.0999999999999996</v>
      </c>
      <c r="V71" s="2590">
        <v>20844</v>
      </c>
      <c r="W71" s="2654">
        <v>3.9</v>
      </c>
      <c r="X71" s="2592">
        <v>8</v>
      </c>
      <c r="Y71" s="2990" t="s">
        <v>2964</v>
      </c>
    </row>
    <row r="72" spans="1:26">
      <c r="A72" s="2859">
        <v>2023</v>
      </c>
      <c r="B72" s="2653">
        <v>1.2</v>
      </c>
      <c r="C72" s="2588">
        <v>1.29</v>
      </c>
      <c r="D72" s="2655">
        <v>25</v>
      </c>
      <c r="E72" s="2987" t="s">
        <v>2963</v>
      </c>
      <c r="F72" s="2446"/>
      <c r="G72" s="2593">
        <v>2023</v>
      </c>
      <c r="H72" s="3161">
        <v>727277</v>
      </c>
      <c r="I72" s="2654">
        <v>6</v>
      </c>
      <c r="J72" s="3161">
        <v>32615</v>
      </c>
      <c r="K72" s="2654">
        <v>6.2</v>
      </c>
      <c r="L72" s="3161">
        <v>13</v>
      </c>
      <c r="M72" s="2655">
        <v>1575936</v>
      </c>
      <c r="N72" s="3162">
        <v>13</v>
      </c>
      <c r="O72" s="2655">
        <v>66169</v>
      </c>
      <c r="P72" s="3162">
        <v>12.6</v>
      </c>
      <c r="Q72" s="2655">
        <v>37</v>
      </c>
      <c r="R72" s="3163">
        <v>-7</v>
      </c>
      <c r="S72" s="2864">
        <v>-6.4</v>
      </c>
      <c r="T72" s="3161">
        <v>474717</v>
      </c>
      <c r="U72" s="2654">
        <v>3.9</v>
      </c>
      <c r="V72" s="3161">
        <v>19629</v>
      </c>
      <c r="W72" s="2654">
        <v>3.7</v>
      </c>
      <c r="X72" s="1780">
        <v>11</v>
      </c>
      <c r="Y72" s="2990" t="s">
        <v>337</v>
      </c>
      <c r="Z72" s="2486">
        <v>45448</v>
      </c>
    </row>
    <row r="73" spans="1:26">
      <c r="A73" s="277" t="s">
        <v>1628</v>
      </c>
      <c r="B73" s="277"/>
      <c r="C73" s="277"/>
      <c r="D73" s="277"/>
      <c r="E73" s="277"/>
      <c r="F73" s="277"/>
      <c r="G73" s="277" t="s">
        <v>1628</v>
      </c>
      <c r="H73" s="277"/>
      <c r="I73" s="277"/>
      <c r="J73" s="277"/>
      <c r="K73" s="277"/>
      <c r="L73" s="277"/>
      <c r="M73" s="277"/>
      <c r="N73" s="277"/>
      <c r="O73" s="277"/>
      <c r="P73" s="277"/>
      <c r="Q73" s="277"/>
      <c r="R73" s="277"/>
      <c r="S73" s="277"/>
      <c r="T73" s="277"/>
      <c r="U73" s="277"/>
      <c r="V73" s="277"/>
      <c r="W73" s="277"/>
      <c r="X73" s="277"/>
      <c r="Y73" s="277"/>
    </row>
    <row r="74" spans="1:26">
      <c r="A74" s="277" t="s">
        <v>1631</v>
      </c>
      <c r="B74" s="277"/>
      <c r="C74" s="277"/>
      <c r="D74" s="277"/>
      <c r="E74" s="277"/>
      <c r="F74" s="12" t="s">
        <v>2771</v>
      </c>
    </row>
  </sheetData>
  <mergeCells count="6">
    <mergeCell ref="B2:D2"/>
    <mergeCell ref="C3:D3"/>
    <mergeCell ref="H2:L2"/>
    <mergeCell ref="M2:Q2"/>
    <mergeCell ref="T2:X2"/>
    <mergeCell ref="R2:S2"/>
  </mergeCells>
  <phoneticPr fontId="3"/>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55"/>
  <sheetViews>
    <sheetView workbookViewId="0">
      <pane xSplit="2" ySplit="3" topLeftCell="F4" activePane="bottomRight" state="frozen"/>
      <selection pane="topRight" activeCell="C1" sqref="C1"/>
      <selection pane="bottomLeft" activeCell="A4" sqref="A4"/>
      <selection pane="bottomRight" activeCell="K12" sqref="K12"/>
    </sheetView>
  </sheetViews>
  <sheetFormatPr defaultRowHeight="13"/>
  <cols>
    <col min="1" max="1" width="3.6328125" customWidth="1"/>
    <col min="2" max="22" width="10.6328125" customWidth="1"/>
    <col min="23" max="40" width="9.08984375" customWidth="1"/>
    <col min="45" max="45" width="10.1796875" bestFit="1" customWidth="1"/>
    <col min="46" max="46" width="9.6328125" customWidth="1"/>
    <col min="47" max="47" width="7" customWidth="1"/>
  </cols>
  <sheetData>
    <row r="1" spans="1:47">
      <c r="B1" s="272" t="s">
        <v>2224</v>
      </c>
      <c r="C1" s="272"/>
      <c r="D1" s="272"/>
      <c r="E1" s="272"/>
      <c r="F1" s="272"/>
      <c r="G1" s="272"/>
      <c r="H1" s="272"/>
      <c r="I1" s="272"/>
      <c r="J1" s="272"/>
      <c r="K1" s="272"/>
      <c r="L1" s="272"/>
      <c r="M1" s="272"/>
      <c r="N1" s="272"/>
      <c r="O1" s="272"/>
      <c r="P1" s="272"/>
      <c r="Q1" s="272"/>
      <c r="R1" s="272"/>
      <c r="S1" s="272"/>
      <c r="T1" s="272"/>
      <c r="U1" s="272"/>
      <c r="V1" s="272"/>
      <c r="W1" s="272"/>
      <c r="X1" s="272"/>
      <c r="Y1" s="272"/>
      <c r="Z1" s="272"/>
      <c r="AA1" s="272"/>
      <c r="AB1" s="272"/>
      <c r="AC1" s="272"/>
      <c r="AD1" s="272"/>
      <c r="AE1" s="272"/>
      <c r="AF1" s="272"/>
      <c r="AN1" t="s">
        <v>2707</v>
      </c>
      <c r="AO1" t="s">
        <v>2706</v>
      </c>
      <c r="AS1" s="2657">
        <v>45184</v>
      </c>
      <c r="AT1" s="2657">
        <v>45448</v>
      </c>
    </row>
    <row r="2" spans="1:47">
      <c r="A2" s="1244"/>
      <c r="B2" s="1249"/>
      <c r="C2" s="1687" t="s">
        <v>2226</v>
      </c>
      <c r="D2" s="1687" t="s">
        <v>2227</v>
      </c>
      <c r="E2" s="1687" t="s">
        <v>2228</v>
      </c>
      <c r="F2" s="1687" t="s">
        <v>2229</v>
      </c>
      <c r="G2" s="1687" t="s">
        <v>2230</v>
      </c>
      <c r="H2" s="1687" t="s">
        <v>2231</v>
      </c>
      <c r="I2" s="3281" t="s">
        <v>3084</v>
      </c>
      <c r="J2" s="3281" t="s">
        <v>3085</v>
      </c>
      <c r="K2" s="3281" t="s">
        <v>3086</v>
      </c>
      <c r="L2" s="3281" t="s">
        <v>3083</v>
      </c>
      <c r="M2" s="1687" t="s">
        <v>1772</v>
      </c>
      <c r="N2" s="3281" t="s">
        <v>2214</v>
      </c>
      <c r="O2" s="3281" t="s">
        <v>2215</v>
      </c>
      <c r="P2" s="3281" t="s">
        <v>2216</v>
      </c>
      <c r="Q2" s="3281" t="s">
        <v>2217</v>
      </c>
      <c r="R2" s="1687" t="s">
        <v>1773</v>
      </c>
      <c r="S2" s="1687" t="s">
        <v>2218</v>
      </c>
      <c r="T2" s="1687" t="s">
        <v>2219</v>
      </c>
      <c r="U2" s="1687" t="s">
        <v>2220</v>
      </c>
      <c r="V2" s="1687" t="s">
        <v>382</v>
      </c>
      <c r="W2" s="1687" t="s">
        <v>383</v>
      </c>
      <c r="X2" s="1687" t="s">
        <v>384</v>
      </c>
      <c r="Y2" s="1687" t="s">
        <v>385</v>
      </c>
      <c r="Z2" s="1687" t="s">
        <v>386</v>
      </c>
      <c r="AA2" s="1687" t="s">
        <v>387</v>
      </c>
      <c r="AB2" s="1687" t="s">
        <v>388</v>
      </c>
      <c r="AC2" s="1687" t="s">
        <v>389</v>
      </c>
      <c r="AD2" s="1687" t="s">
        <v>2221</v>
      </c>
      <c r="AE2" s="1687" t="s">
        <v>2222</v>
      </c>
      <c r="AF2" s="1687" t="s">
        <v>2223</v>
      </c>
      <c r="AG2" s="1687" t="s">
        <v>1774</v>
      </c>
      <c r="AH2" s="1687" t="s">
        <v>390</v>
      </c>
      <c r="AI2" s="1687" t="s">
        <v>391</v>
      </c>
      <c r="AJ2" s="1687" t="s">
        <v>392</v>
      </c>
      <c r="AK2" s="1687" t="s">
        <v>396</v>
      </c>
      <c r="AL2" s="1687" t="s">
        <v>397</v>
      </c>
      <c r="AM2" s="1687" t="s">
        <v>1360</v>
      </c>
      <c r="AN2" s="1687" t="s">
        <v>1811</v>
      </c>
      <c r="AO2" s="1187" t="s">
        <v>2416</v>
      </c>
      <c r="AP2" s="1187" t="s">
        <v>2622</v>
      </c>
      <c r="AQ2" s="1187" t="s">
        <v>2753</v>
      </c>
      <c r="AR2" s="1187" t="s">
        <v>2948</v>
      </c>
      <c r="AS2" s="1187" t="s">
        <v>2949</v>
      </c>
      <c r="AT2" s="1187" t="s">
        <v>2909</v>
      </c>
      <c r="AU2" s="1244"/>
    </row>
    <row r="3" spans="1:47">
      <c r="A3" s="1247"/>
      <c r="B3" s="1253"/>
      <c r="C3" s="1247">
        <v>1960</v>
      </c>
      <c r="D3" s="1247">
        <v>1965</v>
      </c>
      <c r="E3" s="1247">
        <v>1970</v>
      </c>
      <c r="F3" s="1247">
        <v>1975</v>
      </c>
      <c r="G3" s="1247">
        <v>1980</v>
      </c>
      <c r="H3" s="1247">
        <v>1985</v>
      </c>
      <c r="I3" s="3282">
        <v>1986</v>
      </c>
      <c r="J3" s="3282">
        <v>1987</v>
      </c>
      <c r="K3" s="3282">
        <v>1988</v>
      </c>
      <c r="L3" s="3282">
        <v>1989</v>
      </c>
      <c r="M3" s="1247">
        <v>1990</v>
      </c>
      <c r="N3" s="3282">
        <v>1991</v>
      </c>
      <c r="O3" s="3282">
        <v>1992</v>
      </c>
      <c r="P3" s="3282">
        <v>1993</v>
      </c>
      <c r="Q3" s="3282">
        <v>1994</v>
      </c>
      <c r="R3" s="1247">
        <v>1995</v>
      </c>
      <c r="S3" s="1247">
        <v>1996</v>
      </c>
      <c r="T3" s="1247">
        <v>1997</v>
      </c>
      <c r="U3" s="1247">
        <v>1998</v>
      </c>
      <c r="V3" s="1247">
        <v>1999</v>
      </c>
      <c r="W3" s="1247">
        <v>2000</v>
      </c>
      <c r="X3" s="1247">
        <v>2001</v>
      </c>
      <c r="Y3" s="1247">
        <v>2002</v>
      </c>
      <c r="Z3" s="1247">
        <v>2003</v>
      </c>
      <c r="AA3" s="1247">
        <v>2004</v>
      </c>
      <c r="AB3" s="1247">
        <v>2005</v>
      </c>
      <c r="AC3" s="1247">
        <v>2006</v>
      </c>
      <c r="AD3" s="1247">
        <v>2007</v>
      </c>
      <c r="AE3" s="1247">
        <v>2008</v>
      </c>
      <c r="AF3" s="1247">
        <v>2009</v>
      </c>
      <c r="AG3" s="1247">
        <v>2010</v>
      </c>
      <c r="AH3" s="1247">
        <v>2011</v>
      </c>
      <c r="AI3" s="1247">
        <v>2012</v>
      </c>
      <c r="AJ3" s="1247">
        <v>2013</v>
      </c>
      <c r="AK3" s="1247">
        <v>2014</v>
      </c>
      <c r="AL3" s="1247">
        <v>2015</v>
      </c>
      <c r="AM3" s="1247">
        <v>2016</v>
      </c>
      <c r="AN3" s="1247">
        <v>2017</v>
      </c>
      <c r="AO3" s="1163">
        <v>2018</v>
      </c>
      <c r="AP3" s="1163">
        <v>2019</v>
      </c>
      <c r="AQ3" s="1163">
        <v>2020</v>
      </c>
      <c r="AR3" s="1163">
        <v>2021</v>
      </c>
      <c r="AS3" s="1163">
        <v>2022</v>
      </c>
      <c r="AT3" s="1163">
        <v>2023</v>
      </c>
      <c r="AU3" s="1247" t="s">
        <v>1596</v>
      </c>
    </row>
    <row r="4" spans="1:47">
      <c r="B4" s="946" t="s">
        <v>219</v>
      </c>
      <c r="C4" s="1680">
        <v>2</v>
      </c>
      <c r="D4" s="1680">
        <v>2.14</v>
      </c>
      <c r="E4" s="1680">
        <v>2.13</v>
      </c>
      <c r="F4" s="1680">
        <v>1.91</v>
      </c>
      <c r="G4" s="1680">
        <v>1.75</v>
      </c>
      <c r="H4" s="1680">
        <v>1.76</v>
      </c>
      <c r="I4" s="1680">
        <v>1.72</v>
      </c>
      <c r="J4" s="1680">
        <v>1.69</v>
      </c>
      <c r="K4" s="1680">
        <v>1.66</v>
      </c>
      <c r="L4" s="1680">
        <v>1.57</v>
      </c>
      <c r="M4" s="1677">
        <v>1.54</v>
      </c>
      <c r="N4" s="2315">
        <v>1.53</v>
      </c>
      <c r="O4" s="2315">
        <v>1.5</v>
      </c>
      <c r="P4" s="2315">
        <v>1.46</v>
      </c>
      <c r="Q4" s="1677">
        <v>1.5</v>
      </c>
      <c r="R4" s="1677">
        <v>1.42</v>
      </c>
      <c r="S4" s="1677">
        <v>1.43</v>
      </c>
      <c r="T4" s="1677">
        <v>1.39</v>
      </c>
      <c r="U4" s="1677">
        <v>1.38</v>
      </c>
      <c r="V4" s="1677">
        <v>1.34</v>
      </c>
      <c r="W4" s="1677">
        <v>1.36</v>
      </c>
      <c r="X4" s="1677">
        <v>1.33</v>
      </c>
      <c r="Y4" s="1677">
        <v>1.32</v>
      </c>
      <c r="Z4" s="1677">
        <v>1.29</v>
      </c>
      <c r="AA4" s="1677">
        <v>1.29</v>
      </c>
      <c r="AB4" s="1678">
        <v>1.26</v>
      </c>
      <c r="AC4" s="1677">
        <v>1.32</v>
      </c>
      <c r="AD4" s="1677">
        <v>1.34</v>
      </c>
      <c r="AE4" s="1677">
        <v>1.37</v>
      </c>
      <c r="AF4" s="1677">
        <v>1.37</v>
      </c>
      <c r="AG4" s="1677">
        <v>1.39</v>
      </c>
      <c r="AH4" s="1677">
        <v>1.39</v>
      </c>
      <c r="AI4" s="1677">
        <v>1.41</v>
      </c>
      <c r="AJ4" s="1677">
        <v>1.43</v>
      </c>
      <c r="AK4" s="1677">
        <v>1.42</v>
      </c>
      <c r="AL4" s="1677">
        <v>1.45</v>
      </c>
      <c r="AM4" s="1677">
        <v>1.44</v>
      </c>
      <c r="AN4" s="1677">
        <v>1.43</v>
      </c>
      <c r="AO4" s="2314">
        <v>1.42</v>
      </c>
      <c r="AP4" s="2314">
        <v>1.36</v>
      </c>
      <c r="AQ4" s="1678">
        <v>1.33</v>
      </c>
      <c r="AR4" s="1677">
        <v>1.3</v>
      </c>
      <c r="AS4" s="1677">
        <v>1.26</v>
      </c>
      <c r="AT4" s="1678">
        <v>1.2</v>
      </c>
      <c r="AU4" s="3164"/>
    </row>
    <row r="5" spans="1:47">
      <c r="A5" s="1244">
        <v>1</v>
      </c>
      <c r="B5" s="1249" t="s">
        <v>220</v>
      </c>
      <c r="C5" s="1679">
        <v>2.17</v>
      </c>
      <c r="D5" s="1679">
        <v>2.13</v>
      </c>
      <c r="E5" s="1679">
        <v>1.93</v>
      </c>
      <c r="F5" s="1679">
        <v>1.82</v>
      </c>
      <c r="G5" s="1679">
        <v>1.64</v>
      </c>
      <c r="H5" s="1679">
        <v>1.61</v>
      </c>
      <c r="I5" s="1679">
        <v>1.59</v>
      </c>
      <c r="J5" s="1679">
        <v>1.54</v>
      </c>
      <c r="K5" s="1679">
        <v>1.5</v>
      </c>
      <c r="L5" s="1679">
        <v>1.41</v>
      </c>
      <c r="M5" s="1679">
        <v>1.43</v>
      </c>
      <c r="N5" s="2420">
        <v>1.43</v>
      </c>
      <c r="O5" s="2420">
        <v>1.4</v>
      </c>
      <c r="P5" s="2420">
        <v>1.33</v>
      </c>
      <c r="Q5" s="1679">
        <v>1.37</v>
      </c>
      <c r="R5" s="1679">
        <v>1.31</v>
      </c>
      <c r="S5" s="1679">
        <v>1.3</v>
      </c>
      <c r="T5" s="1679">
        <v>1.27</v>
      </c>
      <c r="U5" s="1679">
        <v>1.26</v>
      </c>
      <c r="V5" s="1679">
        <v>1.2</v>
      </c>
      <c r="W5" s="1679">
        <v>1.23</v>
      </c>
      <c r="X5" s="1679">
        <v>1.21</v>
      </c>
      <c r="Y5" s="1679">
        <v>1.22</v>
      </c>
      <c r="Z5" s="1679">
        <v>1.2</v>
      </c>
      <c r="AA5" s="1679">
        <v>1.19</v>
      </c>
      <c r="AB5" s="1677">
        <v>1.1499999999999999</v>
      </c>
      <c r="AC5" s="1679">
        <v>1.18</v>
      </c>
      <c r="AD5" s="1679">
        <v>1.19</v>
      </c>
      <c r="AE5" s="1679">
        <v>1.2</v>
      </c>
      <c r="AF5" s="1679">
        <v>1.19</v>
      </c>
      <c r="AG5" s="1679">
        <v>1.26</v>
      </c>
      <c r="AH5" s="1679">
        <v>1.25</v>
      </c>
      <c r="AI5" s="1679">
        <v>1.26</v>
      </c>
      <c r="AJ5" s="1679">
        <v>1.28</v>
      </c>
      <c r="AK5" s="1679">
        <v>1.27</v>
      </c>
      <c r="AL5" s="1679">
        <v>1.31</v>
      </c>
      <c r="AM5" s="1679">
        <v>1.29</v>
      </c>
      <c r="AN5" s="1679">
        <v>1.29</v>
      </c>
      <c r="AO5" s="2315">
        <v>1.27</v>
      </c>
      <c r="AP5" s="2420">
        <v>1.24</v>
      </c>
      <c r="AQ5" s="1679">
        <v>1.21</v>
      </c>
      <c r="AR5" s="1679">
        <v>1.2</v>
      </c>
      <c r="AS5" s="1679">
        <v>1.1200000000000001</v>
      </c>
      <c r="AT5" s="1677">
        <v>1.06</v>
      </c>
      <c r="AU5">
        <f>RANK(AT5,$AT$5:$AT$51)</f>
        <v>46</v>
      </c>
    </row>
    <row r="6" spans="1:47">
      <c r="A6">
        <v>2</v>
      </c>
      <c r="B6" s="946" t="s">
        <v>221</v>
      </c>
      <c r="C6" s="1680">
        <v>2.48</v>
      </c>
      <c r="D6" s="1680">
        <v>2.4500000000000002</v>
      </c>
      <c r="E6" s="1680">
        <v>2.25</v>
      </c>
      <c r="F6" s="1680">
        <v>2</v>
      </c>
      <c r="G6" s="1680">
        <v>1.85</v>
      </c>
      <c r="H6" s="1680">
        <v>1.8</v>
      </c>
      <c r="I6" s="1680">
        <v>1.77</v>
      </c>
      <c r="J6" s="1680">
        <v>1.71</v>
      </c>
      <c r="K6" s="1680">
        <v>1.63</v>
      </c>
      <c r="L6" s="1680">
        <v>1.55</v>
      </c>
      <c r="M6" s="1680">
        <v>1.56</v>
      </c>
      <c r="N6" s="2421">
        <v>1.65</v>
      </c>
      <c r="O6" s="2421">
        <v>1.61</v>
      </c>
      <c r="P6" s="2421">
        <v>1.58</v>
      </c>
      <c r="Q6" s="1680">
        <v>1.64</v>
      </c>
      <c r="R6" s="1680">
        <v>1.56</v>
      </c>
      <c r="S6" s="1680">
        <v>1.54</v>
      </c>
      <c r="T6" s="1680">
        <v>1.5</v>
      </c>
      <c r="U6" s="1680">
        <v>1.5</v>
      </c>
      <c r="V6" s="1680">
        <v>1.46</v>
      </c>
      <c r="W6" s="1680">
        <v>1.47</v>
      </c>
      <c r="X6" s="1680">
        <v>1.47</v>
      </c>
      <c r="Y6" s="1680">
        <v>1.44</v>
      </c>
      <c r="Z6" s="1680">
        <v>1.35</v>
      </c>
      <c r="AA6" s="1680">
        <v>1.35</v>
      </c>
      <c r="AB6" s="1677">
        <v>1.29</v>
      </c>
      <c r="AC6" s="1680">
        <v>1.31</v>
      </c>
      <c r="AD6" s="1680">
        <v>1.28</v>
      </c>
      <c r="AE6" s="1680">
        <v>1.3</v>
      </c>
      <c r="AF6" s="1680">
        <v>1.26</v>
      </c>
      <c r="AG6" s="1680">
        <v>1.38</v>
      </c>
      <c r="AH6" s="1680">
        <v>1.38</v>
      </c>
      <c r="AI6" s="1680">
        <v>1.36</v>
      </c>
      <c r="AJ6" s="1680">
        <v>1.4</v>
      </c>
      <c r="AK6" s="1680">
        <v>1.42</v>
      </c>
      <c r="AL6" s="1680">
        <v>1.43</v>
      </c>
      <c r="AM6" s="1680">
        <v>1.48</v>
      </c>
      <c r="AN6" s="1680">
        <v>1.43</v>
      </c>
      <c r="AO6" s="2315">
        <v>1.43</v>
      </c>
      <c r="AP6" s="2421">
        <v>1.38</v>
      </c>
      <c r="AQ6" s="1680">
        <v>1.33</v>
      </c>
      <c r="AR6" s="1680">
        <v>1.31</v>
      </c>
      <c r="AS6" s="1680">
        <v>1.24</v>
      </c>
      <c r="AT6" s="1677">
        <v>1.23</v>
      </c>
      <c r="AU6">
        <f t="shared" ref="AU6:AU51" si="0">RANK(AT6,$AT$5:$AT$51)</f>
        <v>31</v>
      </c>
    </row>
    <row r="7" spans="1:47">
      <c r="A7">
        <v>3</v>
      </c>
      <c r="B7" s="946" t="s">
        <v>222</v>
      </c>
      <c r="C7" s="1680">
        <v>2.2999999999999998</v>
      </c>
      <c r="D7" s="1680">
        <v>2.2200000000000002</v>
      </c>
      <c r="E7" s="1680">
        <v>2.11</v>
      </c>
      <c r="F7" s="1680">
        <v>2.14</v>
      </c>
      <c r="G7" s="1680">
        <v>1.95</v>
      </c>
      <c r="H7" s="1680">
        <v>1.88</v>
      </c>
      <c r="I7" s="1680">
        <v>1.85</v>
      </c>
      <c r="J7" s="1680">
        <v>1.78</v>
      </c>
      <c r="K7" s="1680">
        <v>1.79</v>
      </c>
      <c r="L7" s="1680">
        <v>1.72</v>
      </c>
      <c r="M7" s="1680">
        <v>1.72</v>
      </c>
      <c r="N7" s="2421">
        <v>1.76</v>
      </c>
      <c r="O7" s="2421">
        <v>1.73</v>
      </c>
      <c r="P7" s="2421">
        <v>1.68</v>
      </c>
      <c r="Q7" s="1680">
        <v>1.71</v>
      </c>
      <c r="R7" s="1680">
        <v>1.62</v>
      </c>
      <c r="S7" s="1680">
        <v>1.58</v>
      </c>
      <c r="T7" s="1680">
        <v>1.53</v>
      </c>
      <c r="U7" s="1680">
        <v>1.57</v>
      </c>
      <c r="V7" s="1680">
        <v>1.52</v>
      </c>
      <c r="W7" s="1680">
        <v>1.56</v>
      </c>
      <c r="X7" s="1680">
        <v>1.52</v>
      </c>
      <c r="Y7" s="1680">
        <v>1.5</v>
      </c>
      <c r="Z7" s="1680">
        <v>1.45</v>
      </c>
      <c r="AA7" s="1680">
        <v>1.43</v>
      </c>
      <c r="AB7" s="1677">
        <v>1.41</v>
      </c>
      <c r="AC7" s="1680">
        <v>1.39</v>
      </c>
      <c r="AD7" s="1680">
        <v>1.39</v>
      </c>
      <c r="AE7" s="1680">
        <v>1.39</v>
      </c>
      <c r="AF7" s="1680">
        <v>1.37</v>
      </c>
      <c r="AG7" s="1680">
        <v>1.46</v>
      </c>
      <c r="AH7" s="1680">
        <v>1.41</v>
      </c>
      <c r="AI7" s="1680">
        <v>1.44</v>
      </c>
      <c r="AJ7" s="1680">
        <v>1.46</v>
      </c>
      <c r="AK7" s="1680">
        <v>1.44</v>
      </c>
      <c r="AL7" s="1680">
        <v>1.49</v>
      </c>
      <c r="AM7" s="1680">
        <v>1.45</v>
      </c>
      <c r="AN7" s="1680">
        <v>1.47</v>
      </c>
      <c r="AO7" s="2315">
        <v>1.41</v>
      </c>
      <c r="AP7" s="2421">
        <v>1.35</v>
      </c>
      <c r="AQ7" s="1680">
        <v>1.32</v>
      </c>
      <c r="AR7" s="1680">
        <v>1.3</v>
      </c>
      <c r="AS7" s="1680">
        <v>1.21</v>
      </c>
      <c r="AT7" s="1677">
        <v>1.1599999999999999</v>
      </c>
      <c r="AU7">
        <f t="shared" si="0"/>
        <v>39</v>
      </c>
    </row>
    <row r="8" spans="1:47">
      <c r="A8">
        <v>4</v>
      </c>
      <c r="B8" s="946" t="s">
        <v>223</v>
      </c>
      <c r="C8" s="1680">
        <v>2.13</v>
      </c>
      <c r="D8" s="1680">
        <v>2.08</v>
      </c>
      <c r="E8" s="1680">
        <v>2.06</v>
      </c>
      <c r="F8" s="1680">
        <v>1.96</v>
      </c>
      <c r="G8" s="1680">
        <v>1.86</v>
      </c>
      <c r="H8" s="1680">
        <v>1.8</v>
      </c>
      <c r="I8" s="1680">
        <v>1.76</v>
      </c>
      <c r="J8" s="1680">
        <v>1.71</v>
      </c>
      <c r="K8" s="1680">
        <v>1.64</v>
      </c>
      <c r="L8" s="1680">
        <v>1.59</v>
      </c>
      <c r="M8" s="1680">
        <v>1.57</v>
      </c>
      <c r="N8" s="2421">
        <v>1.57</v>
      </c>
      <c r="O8" s="2421">
        <v>1.53</v>
      </c>
      <c r="P8" s="2421">
        <v>1.44</v>
      </c>
      <c r="Q8" s="1680">
        <v>1.49</v>
      </c>
      <c r="R8" s="1680">
        <v>1.46</v>
      </c>
      <c r="S8" s="1680">
        <v>1.42</v>
      </c>
      <c r="T8" s="1680">
        <v>1.38</v>
      </c>
      <c r="U8" s="1680">
        <v>1.39</v>
      </c>
      <c r="V8" s="1680">
        <v>1.35</v>
      </c>
      <c r="W8" s="1680">
        <v>1.39</v>
      </c>
      <c r="X8" s="1680">
        <v>1.33</v>
      </c>
      <c r="Y8" s="1680">
        <v>1.31</v>
      </c>
      <c r="Z8" s="1680">
        <v>1.27</v>
      </c>
      <c r="AA8" s="1680">
        <v>1.24</v>
      </c>
      <c r="AB8" s="1677">
        <v>1.24</v>
      </c>
      <c r="AC8" s="1680">
        <v>1.25</v>
      </c>
      <c r="AD8" s="1680">
        <v>1.27</v>
      </c>
      <c r="AE8" s="1680">
        <v>1.29</v>
      </c>
      <c r="AF8" s="1680">
        <v>1.25</v>
      </c>
      <c r="AG8" s="1680">
        <v>1.3</v>
      </c>
      <c r="AH8" s="1680">
        <v>1.25</v>
      </c>
      <c r="AI8" s="1680">
        <v>1.3</v>
      </c>
      <c r="AJ8" s="1680">
        <v>1.34</v>
      </c>
      <c r="AK8" s="1680">
        <v>1.3</v>
      </c>
      <c r="AL8" s="1680">
        <v>1.36</v>
      </c>
      <c r="AM8" s="1680">
        <v>1.35</v>
      </c>
      <c r="AN8" s="1680">
        <v>1.31</v>
      </c>
      <c r="AO8" s="2315">
        <v>1.3</v>
      </c>
      <c r="AP8" s="2421">
        <v>1.23</v>
      </c>
      <c r="AQ8" s="1680">
        <v>1.2</v>
      </c>
      <c r="AR8" s="1680">
        <v>1.1499999999999999</v>
      </c>
      <c r="AS8" s="1680">
        <v>1.0900000000000001</v>
      </c>
      <c r="AT8" s="1677">
        <v>1.07</v>
      </c>
      <c r="AU8">
        <f t="shared" si="0"/>
        <v>45</v>
      </c>
    </row>
    <row r="9" spans="1:47">
      <c r="A9">
        <v>5</v>
      </c>
      <c r="B9" s="946" t="s">
        <v>224</v>
      </c>
      <c r="C9" s="1680">
        <v>2.09</v>
      </c>
      <c r="D9" s="1680">
        <v>2.0299999999999998</v>
      </c>
      <c r="E9" s="1680">
        <v>1.88</v>
      </c>
      <c r="F9" s="1680">
        <v>1.86</v>
      </c>
      <c r="G9" s="1680">
        <v>1.79</v>
      </c>
      <c r="H9" s="1680">
        <v>1.69</v>
      </c>
      <c r="I9" s="1680">
        <v>1.69</v>
      </c>
      <c r="J9" s="1680">
        <v>1.68</v>
      </c>
      <c r="K9" s="1680">
        <v>1.63</v>
      </c>
      <c r="L9" s="1680">
        <v>1.61</v>
      </c>
      <c r="M9" s="1680">
        <v>1.57</v>
      </c>
      <c r="N9" s="2421">
        <v>1.61</v>
      </c>
      <c r="O9" s="2421">
        <v>1.62</v>
      </c>
      <c r="P9" s="2421">
        <v>1.56</v>
      </c>
      <c r="Q9" s="1680">
        <v>1.66</v>
      </c>
      <c r="R9" s="1680">
        <v>1.56</v>
      </c>
      <c r="S9" s="1680">
        <v>1.52</v>
      </c>
      <c r="T9" s="1680">
        <v>1.52</v>
      </c>
      <c r="U9" s="1680">
        <v>1.48</v>
      </c>
      <c r="V9" s="1680">
        <v>1.45</v>
      </c>
      <c r="W9" s="1680">
        <v>1.45</v>
      </c>
      <c r="X9" s="1680">
        <v>1.4</v>
      </c>
      <c r="Y9" s="1680">
        <v>1.37</v>
      </c>
      <c r="Z9" s="1680">
        <v>1.31</v>
      </c>
      <c r="AA9" s="1680">
        <v>1.3</v>
      </c>
      <c r="AB9" s="1677">
        <v>1.34</v>
      </c>
      <c r="AC9" s="1680">
        <v>1.34</v>
      </c>
      <c r="AD9" s="1680">
        <v>1.31</v>
      </c>
      <c r="AE9" s="1680">
        <v>1.32</v>
      </c>
      <c r="AF9" s="1680">
        <v>1.29</v>
      </c>
      <c r="AG9" s="1680">
        <v>1.31</v>
      </c>
      <c r="AH9" s="1680">
        <v>1.35</v>
      </c>
      <c r="AI9" s="1680">
        <v>1.37</v>
      </c>
      <c r="AJ9" s="1680">
        <v>1.35</v>
      </c>
      <c r="AK9" s="1680">
        <v>1.34</v>
      </c>
      <c r="AL9" s="1680">
        <v>1.35</v>
      </c>
      <c r="AM9" s="1680">
        <v>1.39</v>
      </c>
      <c r="AN9" s="1680">
        <v>1.35</v>
      </c>
      <c r="AO9" s="2315">
        <v>1.33</v>
      </c>
      <c r="AP9" s="2421">
        <v>1.33</v>
      </c>
      <c r="AQ9" s="1680">
        <v>1.24</v>
      </c>
      <c r="AR9" s="1680">
        <v>1.22</v>
      </c>
      <c r="AS9" s="1680">
        <v>1.18</v>
      </c>
      <c r="AT9" s="1677">
        <v>1.1000000000000001</v>
      </c>
      <c r="AU9">
        <f t="shared" si="0"/>
        <v>44</v>
      </c>
    </row>
    <row r="10" spans="1:47">
      <c r="A10">
        <v>6</v>
      </c>
      <c r="B10" s="946" t="s">
        <v>225</v>
      </c>
      <c r="C10" s="1680">
        <v>2.04</v>
      </c>
      <c r="D10" s="1680">
        <v>2.04</v>
      </c>
      <c r="E10" s="1680">
        <v>1.98</v>
      </c>
      <c r="F10" s="1680">
        <v>1.96</v>
      </c>
      <c r="G10" s="1680">
        <v>1.93</v>
      </c>
      <c r="H10" s="1680">
        <v>1.87</v>
      </c>
      <c r="I10" s="1680">
        <v>1.9</v>
      </c>
      <c r="J10" s="1680">
        <v>1.83</v>
      </c>
      <c r="K10" s="1680">
        <v>1.86</v>
      </c>
      <c r="L10" s="1680">
        <v>1.76</v>
      </c>
      <c r="M10" s="1680">
        <v>1.75</v>
      </c>
      <c r="N10" s="2421">
        <v>1.78</v>
      </c>
      <c r="O10" s="2421">
        <v>1.73</v>
      </c>
      <c r="P10" s="2421">
        <v>1.71</v>
      </c>
      <c r="Q10" s="1680">
        <v>1.79</v>
      </c>
      <c r="R10" s="1680">
        <v>1.69</v>
      </c>
      <c r="S10" s="1680">
        <v>1.69</v>
      </c>
      <c r="T10" s="1680">
        <v>1.63</v>
      </c>
      <c r="U10" s="1680">
        <v>1.61</v>
      </c>
      <c r="V10" s="1680">
        <v>1.59</v>
      </c>
      <c r="W10" s="1680">
        <v>1.62</v>
      </c>
      <c r="X10" s="1680">
        <v>1.58</v>
      </c>
      <c r="Y10" s="1680">
        <v>1.54</v>
      </c>
      <c r="Z10" s="1680">
        <v>1.49</v>
      </c>
      <c r="AA10" s="1680">
        <v>1.47</v>
      </c>
      <c r="AB10" s="1677">
        <v>1.45</v>
      </c>
      <c r="AC10" s="1680">
        <v>1.45</v>
      </c>
      <c r="AD10" s="1680">
        <v>1.42</v>
      </c>
      <c r="AE10" s="1680">
        <v>1.44</v>
      </c>
      <c r="AF10" s="1680">
        <v>1.39</v>
      </c>
      <c r="AG10" s="1680">
        <v>1.48</v>
      </c>
      <c r="AH10" s="1680">
        <v>1.46</v>
      </c>
      <c r="AI10" s="1680">
        <v>1.44</v>
      </c>
      <c r="AJ10" s="1680">
        <v>1.47</v>
      </c>
      <c r="AK10" s="1680">
        <v>1.47</v>
      </c>
      <c r="AL10" s="1680">
        <v>1.48</v>
      </c>
      <c r="AM10" s="1680">
        <v>1.47</v>
      </c>
      <c r="AN10" s="1680">
        <v>1.45</v>
      </c>
      <c r="AO10" s="2315">
        <v>1.48</v>
      </c>
      <c r="AP10" s="2421">
        <v>1.4</v>
      </c>
      <c r="AQ10" s="1680">
        <v>1.37</v>
      </c>
      <c r="AR10" s="1680">
        <v>1.32</v>
      </c>
      <c r="AS10" s="1680">
        <v>1.32</v>
      </c>
      <c r="AT10" s="1677">
        <v>1.22</v>
      </c>
      <c r="AU10">
        <f t="shared" si="0"/>
        <v>33</v>
      </c>
    </row>
    <row r="11" spans="1:47">
      <c r="A11">
        <v>7</v>
      </c>
      <c r="B11" s="946" t="s">
        <v>226</v>
      </c>
      <c r="C11" s="1680">
        <v>2.4300000000000002</v>
      </c>
      <c r="D11" s="1680">
        <v>2.31</v>
      </c>
      <c r="E11" s="1680">
        <v>2.16</v>
      </c>
      <c r="F11" s="1680">
        <v>2.13</v>
      </c>
      <c r="G11" s="1680">
        <v>1.99</v>
      </c>
      <c r="H11" s="1680">
        <v>1.98</v>
      </c>
      <c r="I11" s="1680">
        <v>1.97</v>
      </c>
      <c r="J11" s="1680">
        <v>1.88</v>
      </c>
      <c r="K11" s="1680">
        <v>1.88</v>
      </c>
      <c r="L11" s="1680">
        <v>1.74</v>
      </c>
      <c r="M11" s="1680">
        <v>1.79</v>
      </c>
      <c r="N11" s="2421">
        <v>1.83</v>
      </c>
      <c r="O11" s="2421">
        <v>1.79</v>
      </c>
      <c r="P11" s="2421">
        <v>1.72</v>
      </c>
      <c r="Q11" s="1680">
        <v>1.77</v>
      </c>
      <c r="R11" s="1680">
        <v>1.72</v>
      </c>
      <c r="S11" s="1680">
        <v>1.71</v>
      </c>
      <c r="T11" s="1680">
        <v>1.65</v>
      </c>
      <c r="U11" s="1680">
        <v>1.65</v>
      </c>
      <c r="V11" s="1680">
        <v>1.63</v>
      </c>
      <c r="W11" s="1680">
        <v>1.65</v>
      </c>
      <c r="X11" s="1680">
        <v>1.6</v>
      </c>
      <c r="Y11" s="1680">
        <v>1.57</v>
      </c>
      <c r="Z11" s="1680">
        <v>1.54</v>
      </c>
      <c r="AA11" s="1680">
        <v>1.51</v>
      </c>
      <c r="AB11" s="1677">
        <v>1.49</v>
      </c>
      <c r="AC11" s="1680">
        <v>1.49</v>
      </c>
      <c r="AD11" s="1680">
        <v>1.49</v>
      </c>
      <c r="AE11" s="1680">
        <v>1.52</v>
      </c>
      <c r="AF11" s="1680">
        <v>1.49</v>
      </c>
      <c r="AG11" s="1680">
        <v>1.52</v>
      </c>
      <c r="AH11" s="1680">
        <v>1.48</v>
      </c>
      <c r="AI11" s="1680">
        <v>1.41</v>
      </c>
      <c r="AJ11" s="1680">
        <v>1.53</v>
      </c>
      <c r="AK11" s="1680">
        <v>1.58</v>
      </c>
      <c r="AL11" s="1680">
        <v>1.58</v>
      </c>
      <c r="AM11" s="1680">
        <v>1.59</v>
      </c>
      <c r="AN11" s="1680">
        <v>1.57</v>
      </c>
      <c r="AO11" s="2315">
        <v>1.53</v>
      </c>
      <c r="AP11" s="2421">
        <v>1.47</v>
      </c>
      <c r="AQ11" s="1680">
        <v>1.39</v>
      </c>
      <c r="AR11" s="1680">
        <v>1.36</v>
      </c>
      <c r="AS11" s="1680">
        <v>1.27</v>
      </c>
      <c r="AT11" s="1677">
        <v>1.21</v>
      </c>
      <c r="AU11">
        <f t="shared" si="0"/>
        <v>35</v>
      </c>
    </row>
    <row r="12" spans="1:47">
      <c r="A12">
        <v>8</v>
      </c>
      <c r="B12" s="946" t="s">
        <v>227</v>
      </c>
      <c r="C12" s="1680">
        <v>2.31</v>
      </c>
      <c r="D12" s="1680">
        <v>2.35</v>
      </c>
      <c r="E12" s="1680">
        <v>2.2999999999999998</v>
      </c>
      <c r="F12" s="1680">
        <v>2.09</v>
      </c>
      <c r="G12" s="1680">
        <v>1.87</v>
      </c>
      <c r="H12" s="1680">
        <v>1.86</v>
      </c>
      <c r="I12" s="1680">
        <v>1.84</v>
      </c>
      <c r="J12" s="1680">
        <v>1.8</v>
      </c>
      <c r="K12" s="1680">
        <v>1.72</v>
      </c>
      <c r="L12" s="1680">
        <v>1.63</v>
      </c>
      <c r="M12" s="1680">
        <v>1.64</v>
      </c>
      <c r="N12" s="2421">
        <v>1.64</v>
      </c>
      <c r="O12" s="2421">
        <v>1.6</v>
      </c>
      <c r="P12" s="2421">
        <v>1.54</v>
      </c>
      <c r="Q12" s="1680">
        <v>1.57</v>
      </c>
      <c r="R12" s="1680">
        <v>1.53</v>
      </c>
      <c r="S12" s="1680">
        <v>1.49</v>
      </c>
      <c r="T12" s="1680">
        <v>1.45</v>
      </c>
      <c r="U12" s="1680">
        <v>1.44</v>
      </c>
      <c r="V12" s="1680">
        <v>1.42</v>
      </c>
      <c r="W12" s="1680">
        <v>1.47</v>
      </c>
      <c r="X12" s="1680">
        <v>1.4</v>
      </c>
      <c r="Y12" s="1680">
        <v>1.38</v>
      </c>
      <c r="Z12" s="1680">
        <v>1.34</v>
      </c>
      <c r="AA12" s="1680">
        <v>1.33</v>
      </c>
      <c r="AB12" s="1677">
        <v>1.32</v>
      </c>
      <c r="AC12" s="1680">
        <v>1.35</v>
      </c>
      <c r="AD12" s="1680">
        <v>1.35</v>
      </c>
      <c r="AE12" s="1680">
        <v>1.37</v>
      </c>
      <c r="AF12" s="1680">
        <v>1.37</v>
      </c>
      <c r="AG12" s="1680">
        <v>1.44</v>
      </c>
      <c r="AH12" s="1680">
        <v>1.39</v>
      </c>
      <c r="AI12" s="1680">
        <v>1.41</v>
      </c>
      <c r="AJ12" s="1680">
        <v>1.42</v>
      </c>
      <c r="AK12" s="1680">
        <v>1.43</v>
      </c>
      <c r="AL12" s="1680">
        <v>1.48</v>
      </c>
      <c r="AM12" s="1680">
        <v>1.47</v>
      </c>
      <c r="AN12" s="1680">
        <v>1.48</v>
      </c>
      <c r="AO12" s="2315">
        <v>1.44</v>
      </c>
      <c r="AP12" s="2421">
        <v>1.39</v>
      </c>
      <c r="AQ12" s="1680">
        <v>1.34</v>
      </c>
      <c r="AR12" s="1680">
        <v>1.3</v>
      </c>
      <c r="AS12" s="1680">
        <v>1.27</v>
      </c>
      <c r="AT12" s="1677">
        <v>1.22</v>
      </c>
      <c r="AU12">
        <f t="shared" si="0"/>
        <v>33</v>
      </c>
    </row>
    <row r="13" spans="1:47">
      <c r="A13">
        <v>9</v>
      </c>
      <c r="B13" s="946" t="s">
        <v>228</v>
      </c>
      <c r="C13" s="1680">
        <v>2.2200000000000002</v>
      </c>
      <c r="D13" s="1680">
        <v>2.27</v>
      </c>
      <c r="E13" s="1680">
        <v>2.21</v>
      </c>
      <c r="F13" s="1680">
        <v>2.06</v>
      </c>
      <c r="G13" s="1680">
        <v>1.86</v>
      </c>
      <c r="H13" s="1680">
        <v>1.9</v>
      </c>
      <c r="I13" s="1680">
        <v>1.84</v>
      </c>
      <c r="J13" s="1680">
        <v>1.86</v>
      </c>
      <c r="K13" s="1680">
        <v>1.78</v>
      </c>
      <c r="L13" s="1680">
        <v>1.69</v>
      </c>
      <c r="M13" s="1680">
        <v>1.67</v>
      </c>
      <c r="N13" s="2421">
        <v>1.66</v>
      </c>
      <c r="O13" s="2421">
        <v>1.6</v>
      </c>
      <c r="P13" s="2421">
        <v>1.53</v>
      </c>
      <c r="Q13" s="1680">
        <v>1.59</v>
      </c>
      <c r="R13" s="1680">
        <v>1.52</v>
      </c>
      <c r="S13" s="1680">
        <v>1.5</v>
      </c>
      <c r="T13" s="1680">
        <v>1.44</v>
      </c>
      <c r="U13" s="1680">
        <v>1.44</v>
      </c>
      <c r="V13" s="1680">
        <v>1.41</v>
      </c>
      <c r="W13" s="1680">
        <v>1.48</v>
      </c>
      <c r="X13" s="1680">
        <v>1.43</v>
      </c>
      <c r="Y13" s="1680">
        <v>1.4</v>
      </c>
      <c r="Z13" s="1680">
        <v>1.38</v>
      </c>
      <c r="AA13" s="1680">
        <v>1.37</v>
      </c>
      <c r="AB13" s="1677">
        <v>1.4</v>
      </c>
      <c r="AC13" s="1680">
        <v>1.4</v>
      </c>
      <c r="AD13" s="1680">
        <v>1.39</v>
      </c>
      <c r="AE13" s="1680">
        <v>1.42</v>
      </c>
      <c r="AF13" s="1680">
        <v>1.43</v>
      </c>
      <c r="AG13" s="1680">
        <v>1.44</v>
      </c>
      <c r="AH13" s="1680">
        <v>1.38</v>
      </c>
      <c r="AI13" s="1680">
        <v>1.43</v>
      </c>
      <c r="AJ13" s="1680">
        <v>1.43</v>
      </c>
      <c r="AK13" s="1680">
        <v>1.46</v>
      </c>
      <c r="AL13" s="1680">
        <v>1.49</v>
      </c>
      <c r="AM13" s="1680">
        <v>1.46</v>
      </c>
      <c r="AN13" s="1680">
        <v>1.45</v>
      </c>
      <c r="AO13" s="2315">
        <v>1.44</v>
      </c>
      <c r="AP13" s="2421">
        <v>1.39</v>
      </c>
      <c r="AQ13" s="1680">
        <v>1.32</v>
      </c>
      <c r="AR13" s="1680">
        <v>1.31</v>
      </c>
      <c r="AS13" s="1680">
        <v>1.24</v>
      </c>
      <c r="AT13" s="1677">
        <v>1.19</v>
      </c>
      <c r="AU13">
        <f t="shared" si="0"/>
        <v>37</v>
      </c>
    </row>
    <row r="14" spans="1:47">
      <c r="A14">
        <v>10</v>
      </c>
      <c r="B14" s="946" t="s">
        <v>229</v>
      </c>
      <c r="C14" s="1680">
        <v>2.0299999999999998</v>
      </c>
      <c r="D14" s="1680">
        <v>2.21</v>
      </c>
      <c r="E14" s="1680">
        <v>2.16</v>
      </c>
      <c r="F14" s="1680">
        <v>1.99</v>
      </c>
      <c r="G14" s="1680">
        <v>1.81</v>
      </c>
      <c r="H14" s="1680">
        <v>1.85</v>
      </c>
      <c r="I14" s="1680">
        <v>1.76</v>
      </c>
      <c r="J14" s="1680">
        <v>1.78</v>
      </c>
      <c r="K14" s="1680">
        <v>1.74</v>
      </c>
      <c r="L14" s="1680">
        <v>1.66</v>
      </c>
      <c r="M14" s="1680">
        <v>1.63</v>
      </c>
      <c r="N14" s="2421">
        <v>1.64</v>
      </c>
      <c r="O14" s="2421">
        <v>1.6</v>
      </c>
      <c r="P14" s="2421">
        <v>1.54</v>
      </c>
      <c r="Q14" s="1680">
        <v>1.62</v>
      </c>
      <c r="R14" s="1680">
        <v>1.56</v>
      </c>
      <c r="S14" s="1680">
        <v>1.52</v>
      </c>
      <c r="T14" s="1680">
        <v>1.48</v>
      </c>
      <c r="U14" s="1680">
        <v>1.45</v>
      </c>
      <c r="V14" s="1680">
        <v>1.41</v>
      </c>
      <c r="W14" s="1680">
        <v>1.51</v>
      </c>
      <c r="X14" s="1680">
        <v>1.42</v>
      </c>
      <c r="Y14" s="1680">
        <v>1.41</v>
      </c>
      <c r="Z14" s="1680">
        <v>1.38</v>
      </c>
      <c r="AA14" s="1680">
        <v>1.35</v>
      </c>
      <c r="AB14" s="1677">
        <v>1.39</v>
      </c>
      <c r="AC14" s="1680">
        <v>1.36</v>
      </c>
      <c r="AD14" s="1680">
        <v>1.36</v>
      </c>
      <c r="AE14" s="1680">
        <v>1.4</v>
      </c>
      <c r="AF14" s="1680">
        <v>1.38</v>
      </c>
      <c r="AG14" s="1680">
        <v>1.46</v>
      </c>
      <c r="AH14" s="1680">
        <v>1.41</v>
      </c>
      <c r="AI14" s="1680">
        <v>1.39</v>
      </c>
      <c r="AJ14" s="1680">
        <v>1.41</v>
      </c>
      <c r="AK14" s="1680">
        <v>1.44</v>
      </c>
      <c r="AL14" s="1680">
        <v>1.49</v>
      </c>
      <c r="AM14" s="1680">
        <v>1.48</v>
      </c>
      <c r="AN14" s="1680">
        <v>1.47</v>
      </c>
      <c r="AO14" s="2315">
        <v>1.47</v>
      </c>
      <c r="AP14" s="2421">
        <v>1.4</v>
      </c>
      <c r="AQ14" s="1680">
        <v>1.39</v>
      </c>
      <c r="AR14" s="1680">
        <v>1.35</v>
      </c>
      <c r="AS14" s="1680">
        <v>1.32</v>
      </c>
      <c r="AT14" s="1677">
        <v>1.25</v>
      </c>
      <c r="AU14">
        <f t="shared" si="0"/>
        <v>29</v>
      </c>
    </row>
    <row r="15" spans="1:47">
      <c r="A15">
        <v>11</v>
      </c>
      <c r="B15" s="946" t="s">
        <v>230</v>
      </c>
      <c r="C15" s="1680">
        <v>2.16</v>
      </c>
      <c r="D15" s="1680">
        <v>2.4</v>
      </c>
      <c r="E15" s="1680">
        <v>2.35</v>
      </c>
      <c r="F15" s="1680">
        <v>2.06</v>
      </c>
      <c r="G15" s="1680">
        <v>1.73</v>
      </c>
      <c r="H15" s="1680">
        <v>1.72</v>
      </c>
      <c r="I15" s="1680">
        <v>1.65</v>
      </c>
      <c r="J15" s="1680">
        <v>1.64</v>
      </c>
      <c r="K15" s="1680">
        <v>1.63</v>
      </c>
      <c r="L15" s="1680">
        <v>1.54</v>
      </c>
      <c r="M15" s="1680">
        <v>1.5</v>
      </c>
      <c r="N15" s="2421">
        <v>1.51</v>
      </c>
      <c r="O15" s="2421">
        <v>1.44</v>
      </c>
      <c r="P15" s="2421">
        <v>1.42</v>
      </c>
      <c r="Q15" s="1680">
        <v>1.45</v>
      </c>
      <c r="R15" s="1680">
        <v>1.41</v>
      </c>
      <c r="S15" s="1680">
        <v>1.37</v>
      </c>
      <c r="T15" s="1680">
        <v>1.31</v>
      </c>
      <c r="U15" s="1680">
        <v>1.28</v>
      </c>
      <c r="V15" s="1680">
        <v>1.23</v>
      </c>
      <c r="W15" s="1680">
        <v>1.3</v>
      </c>
      <c r="X15" s="1680">
        <v>1.24</v>
      </c>
      <c r="Y15" s="1680">
        <v>1.23</v>
      </c>
      <c r="Z15" s="1680">
        <v>1.21</v>
      </c>
      <c r="AA15" s="1680">
        <v>1.2</v>
      </c>
      <c r="AB15" s="1677">
        <v>1.22</v>
      </c>
      <c r="AC15" s="1680">
        <v>1.24</v>
      </c>
      <c r="AD15" s="1680">
        <v>1.26</v>
      </c>
      <c r="AE15" s="1680">
        <v>1.28</v>
      </c>
      <c r="AF15" s="1680">
        <v>1.28</v>
      </c>
      <c r="AG15" s="1680">
        <v>1.32</v>
      </c>
      <c r="AH15" s="1680">
        <v>1.28</v>
      </c>
      <c r="AI15" s="1680">
        <v>1.29</v>
      </c>
      <c r="AJ15" s="1680">
        <v>1.33</v>
      </c>
      <c r="AK15" s="1680">
        <v>1.31</v>
      </c>
      <c r="AL15" s="1680">
        <v>1.39</v>
      </c>
      <c r="AM15" s="1680">
        <v>1.37</v>
      </c>
      <c r="AN15" s="1680">
        <v>1.36</v>
      </c>
      <c r="AO15" s="2315">
        <v>1.34</v>
      </c>
      <c r="AP15" s="2421">
        <v>1.27</v>
      </c>
      <c r="AQ15" s="1680">
        <v>1.27</v>
      </c>
      <c r="AR15" s="1680">
        <v>1.22</v>
      </c>
      <c r="AS15" s="1680">
        <v>1.17</v>
      </c>
      <c r="AT15" s="1677">
        <v>1.1399999999999999</v>
      </c>
      <c r="AU15">
        <f t="shared" si="0"/>
        <v>40</v>
      </c>
    </row>
    <row r="16" spans="1:47">
      <c r="A16">
        <v>12</v>
      </c>
      <c r="B16" s="946" t="s">
        <v>231</v>
      </c>
      <c r="C16" s="1680">
        <v>2.13</v>
      </c>
      <c r="D16" s="1680">
        <v>2.31</v>
      </c>
      <c r="E16" s="1680">
        <v>2.2799999999999998</v>
      </c>
      <c r="F16" s="1680">
        <v>2.0299999999999998</v>
      </c>
      <c r="G16" s="1680">
        <v>1.74</v>
      </c>
      <c r="H16" s="1680">
        <v>1.75</v>
      </c>
      <c r="I16" s="1680">
        <v>1.67</v>
      </c>
      <c r="J16" s="1680">
        <v>1.65</v>
      </c>
      <c r="K16" s="1680">
        <v>1.61</v>
      </c>
      <c r="L16" s="1680">
        <v>1.51</v>
      </c>
      <c r="M16" s="1680">
        <v>1.47</v>
      </c>
      <c r="N16" s="2421">
        <v>1.46</v>
      </c>
      <c r="O16" s="2421">
        <v>1.39</v>
      </c>
      <c r="P16" s="2421">
        <v>1.36</v>
      </c>
      <c r="Q16" s="1680">
        <v>1.41</v>
      </c>
      <c r="R16" s="1680">
        <v>1.36</v>
      </c>
      <c r="S16" s="1680">
        <v>1.33</v>
      </c>
      <c r="T16" s="1680">
        <v>1.28</v>
      </c>
      <c r="U16" s="1680">
        <v>1.26</v>
      </c>
      <c r="V16" s="1680">
        <v>1.22</v>
      </c>
      <c r="W16" s="1680">
        <v>1.3</v>
      </c>
      <c r="X16" s="1680">
        <v>1.24</v>
      </c>
      <c r="Y16" s="1680">
        <v>1.24</v>
      </c>
      <c r="Z16" s="1680">
        <v>1.2</v>
      </c>
      <c r="AA16" s="1680">
        <v>1.22</v>
      </c>
      <c r="AB16" s="1677">
        <v>1.22</v>
      </c>
      <c r="AC16" s="1680">
        <v>1.23</v>
      </c>
      <c r="AD16" s="1680">
        <v>1.25</v>
      </c>
      <c r="AE16" s="1680">
        <v>1.29</v>
      </c>
      <c r="AF16" s="1680">
        <v>1.31</v>
      </c>
      <c r="AG16" s="1680">
        <v>1.34</v>
      </c>
      <c r="AH16" s="1680">
        <v>1.31</v>
      </c>
      <c r="AI16" s="1680">
        <v>1.31</v>
      </c>
      <c r="AJ16" s="1680">
        <v>1.33</v>
      </c>
      <c r="AK16" s="1680">
        <v>1.32</v>
      </c>
      <c r="AL16" s="1680">
        <v>1.38</v>
      </c>
      <c r="AM16" s="1680">
        <v>1.35</v>
      </c>
      <c r="AN16" s="1680">
        <v>1.34</v>
      </c>
      <c r="AO16" s="2315">
        <v>1.34</v>
      </c>
      <c r="AP16" s="2421">
        <v>1.28</v>
      </c>
      <c r="AQ16" s="1680">
        <v>1.27</v>
      </c>
      <c r="AR16" s="1680">
        <v>1.21</v>
      </c>
      <c r="AS16" s="1680">
        <v>1.18</v>
      </c>
      <c r="AT16" s="1677">
        <v>1.1399999999999999</v>
      </c>
      <c r="AU16">
        <f t="shared" si="0"/>
        <v>40</v>
      </c>
    </row>
    <row r="17" spans="1:47">
      <c r="A17">
        <v>13</v>
      </c>
      <c r="B17" s="946" t="s">
        <v>232</v>
      </c>
      <c r="C17" s="1680">
        <v>1.7</v>
      </c>
      <c r="D17" s="1680">
        <v>2</v>
      </c>
      <c r="E17" s="1680">
        <v>1.96</v>
      </c>
      <c r="F17" s="1680">
        <v>1.63</v>
      </c>
      <c r="G17" s="1680">
        <v>1.44</v>
      </c>
      <c r="H17" s="1680">
        <v>1.44</v>
      </c>
      <c r="I17" s="1680">
        <v>1.37</v>
      </c>
      <c r="J17" s="1680">
        <v>1.35</v>
      </c>
      <c r="K17" s="1680">
        <v>1.31</v>
      </c>
      <c r="L17" s="1680">
        <v>1.24</v>
      </c>
      <c r="M17" s="1680">
        <v>1.23</v>
      </c>
      <c r="N17" s="2421">
        <v>1.18</v>
      </c>
      <c r="O17" s="2421">
        <v>1.1399999999999999</v>
      </c>
      <c r="P17" s="2421">
        <v>1.1000000000000001</v>
      </c>
      <c r="Q17" s="1680">
        <v>1.1399999999999999</v>
      </c>
      <c r="R17" s="1680">
        <v>1.1100000000000001</v>
      </c>
      <c r="S17" s="1680">
        <v>1.07</v>
      </c>
      <c r="T17" s="1680">
        <v>1.05</v>
      </c>
      <c r="U17" s="1680">
        <v>1.05</v>
      </c>
      <c r="V17" s="1680">
        <v>1.03</v>
      </c>
      <c r="W17" s="1680">
        <v>1.07</v>
      </c>
      <c r="X17" s="1680">
        <v>1</v>
      </c>
      <c r="Y17" s="1680">
        <v>1.02</v>
      </c>
      <c r="Z17" s="1680">
        <v>1</v>
      </c>
      <c r="AA17" s="1680">
        <v>1.01</v>
      </c>
      <c r="AB17" s="1677">
        <v>1</v>
      </c>
      <c r="AC17" s="1680">
        <v>1.02</v>
      </c>
      <c r="AD17" s="1680">
        <v>1.05</v>
      </c>
      <c r="AE17" s="1680">
        <v>1.0900000000000001</v>
      </c>
      <c r="AF17" s="1680">
        <v>1.1200000000000001</v>
      </c>
      <c r="AG17" s="1680">
        <v>1.1200000000000001</v>
      </c>
      <c r="AH17" s="1680">
        <v>1.06</v>
      </c>
      <c r="AI17" s="1680">
        <v>1.0900000000000001</v>
      </c>
      <c r="AJ17" s="1680">
        <v>1.1299999999999999</v>
      </c>
      <c r="AK17" s="1680">
        <v>1.1499999999999999</v>
      </c>
      <c r="AL17" s="1680">
        <v>1.24</v>
      </c>
      <c r="AM17" s="1680">
        <v>1.24</v>
      </c>
      <c r="AN17" s="1680">
        <v>1.21</v>
      </c>
      <c r="AO17" s="2315">
        <v>1.2</v>
      </c>
      <c r="AP17" s="2421">
        <v>1.1499999999999999</v>
      </c>
      <c r="AQ17" s="1680">
        <v>1.1200000000000001</v>
      </c>
      <c r="AR17" s="1680">
        <v>1.08</v>
      </c>
      <c r="AS17" s="1680">
        <v>1.04</v>
      </c>
      <c r="AT17" s="1677">
        <v>0.99</v>
      </c>
      <c r="AU17">
        <f t="shared" si="0"/>
        <v>47</v>
      </c>
    </row>
    <row r="18" spans="1:47">
      <c r="A18">
        <v>14</v>
      </c>
      <c r="B18" s="946" t="s">
        <v>233</v>
      </c>
      <c r="C18" s="1680">
        <v>1.89</v>
      </c>
      <c r="D18" s="1680">
        <v>2.2200000000000002</v>
      </c>
      <c r="E18" s="1680">
        <v>2.23</v>
      </c>
      <c r="F18" s="1680">
        <v>1.95</v>
      </c>
      <c r="G18" s="1680">
        <v>1.7</v>
      </c>
      <c r="H18" s="1680">
        <v>1.68</v>
      </c>
      <c r="I18" s="1680">
        <v>1.62</v>
      </c>
      <c r="J18" s="1680">
        <v>1.61</v>
      </c>
      <c r="K18" s="1680">
        <v>1.62</v>
      </c>
      <c r="L18" s="1680">
        <v>1.51</v>
      </c>
      <c r="M18" s="1680">
        <v>1.45</v>
      </c>
      <c r="N18" s="2421">
        <v>1.44</v>
      </c>
      <c r="O18" s="2421">
        <v>1.38</v>
      </c>
      <c r="P18" s="2421">
        <v>1.35</v>
      </c>
      <c r="Q18" s="1680">
        <v>1.4</v>
      </c>
      <c r="R18" s="1680">
        <v>1.34</v>
      </c>
      <c r="S18" s="1680">
        <v>1.31</v>
      </c>
      <c r="T18" s="1680">
        <v>1.28</v>
      </c>
      <c r="U18" s="1680">
        <v>1.28</v>
      </c>
      <c r="V18" s="1680">
        <v>1.24</v>
      </c>
      <c r="W18" s="1680">
        <v>1.28</v>
      </c>
      <c r="X18" s="1680">
        <v>1.22</v>
      </c>
      <c r="Y18" s="1680">
        <v>1.22</v>
      </c>
      <c r="Z18" s="1680">
        <v>1.21</v>
      </c>
      <c r="AA18" s="1680">
        <v>1.2</v>
      </c>
      <c r="AB18" s="1677">
        <v>1.19</v>
      </c>
      <c r="AC18" s="1680">
        <v>1.23</v>
      </c>
      <c r="AD18" s="1680">
        <v>1.25</v>
      </c>
      <c r="AE18" s="1680">
        <v>1.27</v>
      </c>
      <c r="AF18" s="1680">
        <v>1.28</v>
      </c>
      <c r="AG18" s="1680">
        <v>1.31</v>
      </c>
      <c r="AH18" s="1680">
        <v>1.27</v>
      </c>
      <c r="AI18" s="1680">
        <v>1.3</v>
      </c>
      <c r="AJ18" s="1680">
        <v>1.31</v>
      </c>
      <c r="AK18" s="1680">
        <v>1.31</v>
      </c>
      <c r="AL18" s="1680">
        <v>1.39</v>
      </c>
      <c r="AM18" s="1680">
        <v>1.36</v>
      </c>
      <c r="AN18" s="1680">
        <v>1.34</v>
      </c>
      <c r="AO18" s="2315">
        <v>1.33</v>
      </c>
      <c r="AP18" s="2421">
        <v>1.28</v>
      </c>
      <c r="AQ18" s="1680">
        <v>1.26</v>
      </c>
      <c r="AR18" s="1680">
        <v>1.22</v>
      </c>
      <c r="AS18" s="1680">
        <v>1.17</v>
      </c>
      <c r="AT18" s="1677">
        <v>1.1299999999999999</v>
      </c>
      <c r="AU18">
        <f t="shared" si="0"/>
        <v>42</v>
      </c>
    </row>
    <row r="19" spans="1:47">
      <c r="A19">
        <v>15</v>
      </c>
      <c r="B19" s="946" t="s">
        <v>234</v>
      </c>
      <c r="C19" s="1680">
        <v>2.13</v>
      </c>
      <c r="D19" s="1680">
        <v>2.2400000000000002</v>
      </c>
      <c r="E19" s="1680">
        <v>2.1</v>
      </c>
      <c r="F19" s="1680">
        <v>2.0299999999999998</v>
      </c>
      <c r="G19" s="1680">
        <v>1.88</v>
      </c>
      <c r="H19" s="1680">
        <v>1.88</v>
      </c>
      <c r="I19" s="1680">
        <v>1.87</v>
      </c>
      <c r="J19" s="1680">
        <v>1.82</v>
      </c>
      <c r="K19" s="1680">
        <v>1.79</v>
      </c>
      <c r="L19" s="1680">
        <v>1.74</v>
      </c>
      <c r="M19" s="1680">
        <v>1.69</v>
      </c>
      <c r="N19" s="2421">
        <v>1.71</v>
      </c>
      <c r="O19" s="2421">
        <v>1.67</v>
      </c>
      <c r="P19" s="2421">
        <v>1.65</v>
      </c>
      <c r="Q19" s="1680">
        <v>1.69</v>
      </c>
      <c r="R19" s="1680">
        <v>1.59</v>
      </c>
      <c r="S19" s="1680">
        <v>1.58</v>
      </c>
      <c r="T19" s="1680">
        <v>1.54</v>
      </c>
      <c r="U19" s="1680">
        <v>1.54</v>
      </c>
      <c r="V19" s="1680">
        <v>1.48</v>
      </c>
      <c r="W19" s="1680">
        <v>1.51</v>
      </c>
      <c r="X19" s="1680">
        <v>1.45</v>
      </c>
      <c r="Y19" s="1680">
        <v>1.38</v>
      </c>
      <c r="Z19" s="1680">
        <v>1.34</v>
      </c>
      <c r="AA19" s="1680">
        <v>1.34</v>
      </c>
      <c r="AB19" s="1677">
        <v>1.34</v>
      </c>
      <c r="AC19" s="1680">
        <v>1.37</v>
      </c>
      <c r="AD19" s="1680">
        <v>1.37</v>
      </c>
      <c r="AE19" s="1680">
        <v>1.37</v>
      </c>
      <c r="AF19" s="1680">
        <v>1.37</v>
      </c>
      <c r="AG19" s="1680">
        <v>1.43</v>
      </c>
      <c r="AH19" s="1680">
        <v>1.41</v>
      </c>
      <c r="AI19" s="1680">
        <v>1.43</v>
      </c>
      <c r="AJ19" s="1680">
        <v>1.44</v>
      </c>
      <c r="AK19" s="1680">
        <v>1.43</v>
      </c>
      <c r="AL19" s="1680">
        <v>1.44</v>
      </c>
      <c r="AM19" s="1680">
        <v>1.43</v>
      </c>
      <c r="AN19" s="1680">
        <v>1.41</v>
      </c>
      <c r="AO19" s="2315">
        <v>1.41</v>
      </c>
      <c r="AP19" s="2421">
        <v>1.38</v>
      </c>
      <c r="AQ19" s="1680">
        <v>1.33</v>
      </c>
      <c r="AR19" s="1680">
        <v>1.32</v>
      </c>
      <c r="AS19" s="1680">
        <v>1.27</v>
      </c>
      <c r="AT19" s="1677">
        <v>1.23</v>
      </c>
      <c r="AU19">
        <f t="shared" si="0"/>
        <v>31</v>
      </c>
    </row>
    <row r="20" spans="1:47">
      <c r="A20">
        <v>16</v>
      </c>
      <c r="B20" s="946" t="s">
        <v>235</v>
      </c>
      <c r="C20" s="1680">
        <v>1.91</v>
      </c>
      <c r="D20" s="1680">
        <v>1.94</v>
      </c>
      <c r="E20" s="1680">
        <v>1.94</v>
      </c>
      <c r="F20" s="1680">
        <v>1.94</v>
      </c>
      <c r="G20" s="1680">
        <v>1.77</v>
      </c>
      <c r="H20" s="1680">
        <v>1.79</v>
      </c>
      <c r="I20" s="1680">
        <v>1.78</v>
      </c>
      <c r="J20" s="1680">
        <v>1.7</v>
      </c>
      <c r="K20" s="1680">
        <v>1.71</v>
      </c>
      <c r="L20" s="1680">
        <v>1.59</v>
      </c>
      <c r="M20" s="1680">
        <v>1.56</v>
      </c>
      <c r="N20" s="2421">
        <v>1.55</v>
      </c>
      <c r="O20" s="2421">
        <v>1.52</v>
      </c>
      <c r="P20" s="2421">
        <v>1.49</v>
      </c>
      <c r="Q20" s="1680">
        <v>1.54</v>
      </c>
      <c r="R20" s="1680">
        <v>1.49</v>
      </c>
      <c r="S20" s="1680">
        <v>1.49</v>
      </c>
      <c r="T20" s="1680">
        <v>1.44</v>
      </c>
      <c r="U20" s="1680">
        <v>1.44</v>
      </c>
      <c r="V20" s="1680">
        <v>1.43</v>
      </c>
      <c r="W20" s="1680">
        <v>1.45</v>
      </c>
      <c r="X20" s="1680">
        <v>1.4</v>
      </c>
      <c r="Y20" s="1680">
        <v>1.41</v>
      </c>
      <c r="Z20" s="1680">
        <v>1.35</v>
      </c>
      <c r="AA20" s="1680">
        <v>1.37</v>
      </c>
      <c r="AB20" s="1677">
        <v>1.37</v>
      </c>
      <c r="AC20" s="1680">
        <v>1.34</v>
      </c>
      <c r="AD20" s="1680">
        <v>1.34</v>
      </c>
      <c r="AE20" s="1680">
        <v>1.38</v>
      </c>
      <c r="AF20" s="1680">
        <v>1.37</v>
      </c>
      <c r="AG20" s="1680">
        <v>1.42</v>
      </c>
      <c r="AH20" s="1680">
        <v>1.37</v>
      </c>
      <c r="AI20" s="1680">
        <v>1.42</v>
      </c>
      <c r="AJ20" s="1680">
        <v>1.43</v>
      </c>
      <c r="AK20" s="1680">
        <v>1.45</v>
      </c>
      <c r="AL20" s="1680">
        <v>1.51</v>
      </c>
      <c r="AM20" s="1680">
        <v>1.5</v>
      </c>
      <c r="AN20" s="1680">
        <v>1.55</v>
      </c>
      <c r="AO20" s="2315">
        <v>1.52</v>
      </c>
      <c r="AP20" s="2421">
        <v>1.53</v>
      </c>
      <c r="AQ20" s="1680">
        <v>1.44</v>
      </c>
      <c r="AR20" s="1680">
        <v>1.42</v>
      </c>
      <c r="AS20" s="1680">
        <v>1.46</v>
      </c>
      <c r="AT20" s="1677">
        <v>1.35</v>
      </c>
      <c r="AU20">
        <f t="shared" si="0"/>
        <v>15</v>
      </c>
    </row>
    <row r="21" spans="1:47">
      <c r="A21">
        <v>17</v>
      </c>
      <c r="B21" s="946" t="s">
        <v>236</v>
      </c>
      <c r="C21" s="1680">
        <v>2.0499999999999998</v>
      </c>
      <c r="D21" s="1680">
        <v>2.11</v>
      </c>
      <c r="E21" s="1680">
        <v>2.0699999999999998</v>
      </c>
      <c r="F21" s="1680">
        <v>2.08</v>
      </c>
      <c r="G21" s="1680">
        <v>1.87</v>
      </c>
      <c r="H21" s="1680">
        <v>1.79</v>
      </c>
      <c r="I21" s="1680">
        <v>1.79</v>
      </c>
      <c r="J21" s="1680">
        <v>1.71</v>
      </c>
      <c r="K21" s="1680">
        <v>1.74</v>
      </c>
      <c r="L21" s="1680">
        <v>1.66</v>
      </c>
      <c r="M21" s="1680">
        <v>1.6</v>
      </c>
      <c r="N21" s="2421">
        <v>1.58</v>
      </c>
      <c r="O21" s="2421">
        <v>1.56</v>
      </c>
      <c r="P21" s="2421">
        <v>1.48</v>
      </c>
      <c r="Q21" s="1680">
        <v>1.58</v>
      </c>
      <c r="R21" s="1680">
        <v>1.46</v>
      </c>
      <c r="S21" s="1680">
        <v>1.46</v>
      </c>
      <c r="T21" s="1680">
        <v>1.42</v>
      </c>
      <c r="U21" s="1680">
        <v>1.45</v>
      </c>
      <c r="V21" s="1680">
        <v>1.38</v>
      </c>
      <c r="W21" s="1680">
        <v>1.45</v>
      </c>
      <c r="X21" s="1680">
        <v>1.4</v>
      </c>
      <c r="Y21" s="1680">
        <v>1.37</v>
      </c>
      <c r="Z21" s="1680">
        <v>1.38</v>
      </c>
      <c r="AA21" s="1680">
        <v>1.35</v>
      </c>
      <c r="AB21" s="1677">
        <v>1.35</v>
      </c>
      <c r="AC21" s="1680">
        <v>1.36</v>
      </c>
      <c r="AD21" s="1680">
        <v>1.4</v>
      </c>
      <c r="AE21" s="1680">
        <v>1.41</v>
      </c>
      <c r="AF21" s="1680">
        <v>1.4</v>
      </c>
      <c r="AG21" s="1680">
        <v>1.44</v>
      </c>
      <c r="AH21" s="1680">
        <v>1.43</v>
      </c>
      <c r="AI21" s="1680">
        <v>1.47</v>
      </c>
      <c r="AJ21" s="1680">
        <v>1.49</v>
      </c>
      <c r="AK21" s="1680">
        <v>1.45</v>
      </c>
      <c r="AL21" s="1680">
        <v>1.54</v>
      </c>
      <c r="AM21" s="1680">
        <v>1.53</v>
      </c>
      <c r="AN21" s="1680">
        <v>1.54</v>
      </c>
      <c r="AO21" s="2315">
        <v>1.54</v>
      </c>
      <c r="AP21" s="2421">
        <v>1.46</v>
      </c>
      <c r="AQ21" s="1680">
        <v>1.47</v>
      </c>
      <c r="AR21" s="1680">
        <v>1.38</v>
      </c>
      <c r="AS21" s="1680">
        <v>1.38</v>
      </c>
      <c r="AT21" s="1677">
        <v>1.34</v>
      </c>
      <c r="AU21">
        <f t="shared" si="0"/>
        <v>16</v>
      </c>
    </row>
    <row r="22" spans="1:47">
      <c r="A22">
        <v>18</v>
      </c>
      <c r="B22" s="946" t="s">
        <v>237</v>
      </c>
      <c r="C22" s="1680">
        <v>2.17</v>
      </c>
      <c r="D22" s="1680">
        <v>2.25</v>
      </c>
      <c r="E22" s="1680">
        <v>2.1</v>
      </c>
      <c r="F22" s="1680">
        <v>2.06</v>
      </c>
      <c r="G22" s="1680">
        <v>1.93</v>
      </c>
      <c r="H22" s="1680">
        <v>1.93</v>
      </c>
      <c r="I22" s="1680">
        <v>1.9</v>
      </c>
      <c r="J22" s="1680">
        <v>1.92</v>
      </c>
      <c r="K22" s="1680">
        <v>1.83</v>
      </c>
      <c r="L22" s="1680">
        <v>1.83</v>
      </c>
      <c r="M22" s="1680">
        <v>1.75</v>
      </c>
      <c r="N22" s="2421">
        <v>1.73</v>
      </c>
      <c r="O22" s="2421">
        <v>1.69</v>
      </c>
      <c r="P22" s="2421">
        <v>1.68</v>
      </c>
      <c r="Q22" s="1680">
        <v>1.75</v>
      </c>
      <c r="R22" s="1680">
        <v>1.67</v>
      </c>
      <c r="S22" s="1680">
        <v>1.65</v>
      </c>
      <c r="T22" s="1680">
        <v>1.59</v>
      </c>
      <c r="U22" s="1680">
        <v>1.6</v>
      </c>
      <c r="V22" s="1680">
        <v>1.57</v>
      </c>
      <c r="W22" s="1680">
        <v>1.6</v>
      </c>
      <c r="X22" s="1680">
        <v>1.52</v>
      </c>
      <c r="Y22" s="1680">
        <v>1.51</v>
      </c>
      <c r="Z22" s="1680">
        <v>1.47</v>
      </c>
      <c r="AA22" s="1680">
        <v>1.45</v>
      </c>
      <c r="AB22" s="1677">
        <v>1.5</v>
      </c>
      <c r="AC22" s="1680">
        <v>1.5</v>
      </c>
      <c r="AD22" s="1680">
        <v>1.52</v>
      </c>
      <c r="AE22" s="1680">
        <v>1.54</v>
      </c>
      <c r="AF22" s="1680">
        <v>1.55</v>
      </c>
      <c r="AG22" s="1680">
        <v>1.61</v>
      </c>
      <c r="AH22" s="1680">
        <v>1.56</v>
      </c>
      <c r="AI22" s="1680">
        <v>1.6</v>
      </c>
      <c r="AJ22" s="1680">
        <v>1.6</v>
      </c>
      <c r="AK22" s="1680">
        <v>1.55</v>
      </c>
      <c r="AL22" s="1680">
        <v>1.63</v>
      </c>
      <c r="AM22" s="1680">
        <v>1.65</v>
      </c>
      <c r="AN22" s="1680">
        <v>1.62</v>
      </c>
      <c r="AO22" s="2315">
        <v>1.67</v>
      </c>
      <c r="AP22" s="2421">
        <v>1.56</v>
      </c>
      <c r="AQ22" s="1680">
        <v>1.56</v>
      </c>
      <c r="AR22" s="1680">
        <v>1.57</v>
      </c>
      <c r="AS22" s="1680">
        <v>1.5</v>
      </c>
      <c r="AT22" s="1677">
        <v>1.46</v>
      </c>
      <c r="AU22">
        <f t="shared" si="0"/>
        <v>6</v>
      </c>
    </row>
    <row r="23" spans="1:47">
      <c r="A23">
        <v>19</v>
      </c>
      <c r="B23" s="946" t="s">
        <v>238</v>
      </c>
      <c r="C23" s="1680">
        <v>2.16</v>
      </c>
      <c r="D23" s="1680">
        <v>2.2999999999999998</v>
      </c>
      <c r="E23" s="1680">
        <v>2.2000000000000002</v>
      </c>
      <c r="F23" s="1680">
        <v>1.98</v>
      </c>
      <c r="G23" s="1680">
        <v>1.76</v>
      </c>
      <c r="H23" s="1680">
        <v>1.85</v>
      </c>
      <c r="I23" s="1680">
        <v>1.69</v>
      </c>
      <c r="J23" s="1680">
        <v>1.84</v>
      </c>
      <c r="K23" s="1680">
        <v>1.72</v>
      </c>
      <c r="L23" s="1680">
        <v>1.66</v>
      </c>
      <c r="M23" s="1680">
        <v>1.62</v>
      </c>
      <c r="N23" s="2421">
        <v>1.68</v>
      </c>
      <c r="O23" s="2421">
        <v>1.64</v>
      </c>
      <c r="P23" s="2421">
        <v>1.63</v>
      </c>
      <c r="Q23" s="1680">
        <v>1.69</v>
      </c>
      <c r="R23" s="1680">
        <v>1.6</v>
      </c>
      <c r="S23" s="1680">
        <v>1.57</v>
      </c>
      <c r="T23" s="1680">
        <v>1.52</v>
      </c>
      <c r="U23" s="1680">
        <v>1.48</v>
      </c>
      <c r="V23" s="1680">
        <v>1.44</v>
      </c>
      <c r="W23" s="1680">
        <v>1.51</v>
      </c>
      <c r="X23" s="1680">
        <v>1.42</v>
      </c>
      <c r="Y23" s="1680">
        <v>1.39</v>
      </c>
      <c r="Z23" s="1680">
        <v>1.37</v>
      </c>
      <c r="AA23" s="1680">
        <v>1.36</v>
      </c>
      <c r="AB23" s="1677">
        <v>1.38</v>
      </c>
      <c r="AC23" s="1680">
        <v>1.34</v>
      </c>
      <c r="AD23" s="1680">
        <v>1.35</v>
      </c>
      <c r="AE23" s="1680">
        <v>1.35</v>
      </c>
      <c r="AF23" s="1680">
        <v>1.31</v>
      </c>
      <c r="AG23" s="1680">
        <v>1.46</v>
      </c>
      <c r="AH23" s="1680">
        <v>1.41</v>
      </c>
      <c r="AI23" s="1680">
        <v>1.43</v>
      </c>
      <c r="AJ23" s="1680">
        <v>1.44</v>
      </c>
      <c r="AK23" s="1680">
        <v>1.43</v>
      </c>
      <c r="AL23" s="1680">
        <v>1.51</v>
      </c>
      <c r="AM23" s="1680">
        <v>1.51</v>
      </c>
      <c r="AN23" s="1680">
        <v>1.5</v>
      </c>
      <c r="AO23" s="2315">
        <v>1.53</v>
      </c>
      <c r="AP23" s="2421">
        <v>1.44</v>
      </c>
      <c r="AQ23" s="1680">
        <v>1.48</v>
      </c>
      <c r="AR23" s="1680">
        <v>1.43</v>
      </c>
      <c r="AS23" s="1680">
        <v>1.4</v>
      </c>
      <c r="AT23" s="1677">
        <v>1.32</v>
      </c>
      <c r="AU23">
        <f t="shared" si="0"/>
        <v>20</v>
      </c>
    </row>
    <row r="24" spans="1:47">
      <c r="A24">
        <v>20</v>
      </c>
      <c r="B24" s="946" t="s">
        <v>239</v>
      </c>
      <c r="C24" s="1680">
        <v>1.94</v>
      </c>
      <c r="D24" s="1680">
        <v>2.1</v>
      </c>
      <c r="E24" s="1680">
        <v>2.09</v>
      </c>
      <c r="F24" s="1680">
        <v>2.0499999999999998</v>
      </c>
      <c r="G24" s="1680">
        <v>1.89</v>
      </c>
      <c r="H24" s="1680">
        <v>1.85</v>
      </c>
      <c r="I24" s="1680">
        <v>1.86</v>
      </c>
      <c r="J24" s="1680">
        <v>1.79</v>
      </c>
      <c r="K24" s="1680">
        <v>1.79</v>
      </c>
      <c r="L24" s="1680">
        <v>1.73</v>
      </c>
      <c r="M24" s="1680">
        <v>1.71</v>
      </c>
      <c r="N24" s="2421">
        <v>1.7</v>
      </c>
      <c r="O24" s="2421">
        <v>1.71</v>
      </c>
      <c r="P24" s="2421">
        <v>1.62</v>
      </c>
      <c r="Q24" s="1680">
        <v>1.71</v>
      </c>
      <c r="R24" s="1680">
        <v>1.64</v>
      </c>
      <c r="S24" s="1680">
        <v>1.58</v>
      </c>
      <c r="T24" s="1680">
        <v>1.56</v>
      </c>
      <c r="U24" s="1680">
        <v>1.57</v>
      </c>
      <c r="V24" s="1680">
        <v>1.52</v>
      </c>
      <c r="W24" s="1680">
        <v>1.59</v>
      </c>
      <c r="X24" s="1680">
        <v>1.5</v>
      </c>
      <c r="Y24" s="1680">
        <v>1.47</v>
      </c>
      <c r="Z24" s="1680">
        <v>1.44</v>
      </c>
      <c r="AA24" s="1680">
        <v>1.42</v>
      </c>
      <c r="AB24" s="1677">
        <v>1.46</v>
      </c>
      <c r="AC24" s="1680">
        <v>1.44</v>
      </c>
      <c r="AD24" s="1680">
        <v>1.47</v>
      </c>
      <c r="AE24" s="1680">
        <v>1.45</v>
      </c>
      <c r="AF24" s="1680">
        <v>1.43</v>
      </c>
      <c r="AG24" s="1680">
        <v>1.53</v>
      </c>
      <c r="AH24" s="1680">
        <v>1.5</v>
      </c>
      <c r="AI24" s="1680">
        <v>1.51</v>
      </c>
      <c r="AJ24" s="1680">
        <v>1.54</v>
      </c>
      <c r="AK24" s="1680">
        <v>1.54</v>
      </c>
      <c r="AL24" s="1680">
        <v>1.58</v>
      </c>
      <c r="AM24" s="1680">
        <v>1.59</v>
      </c>
      <c r="AN24" s="1680">
        <v>1.56</v>
      </c>
      <c r="AO24" s="2315">
        <v>1.57</v>
      </c>
      <c r="AP24" s="2421">
        <v>1.57</v>
      </c>
      <c r="AQ24" s="1680">
        <v>1.46</v>
      </c>
      <c r="AR24" s="1680">
        <v>1.44</v>
      </c>
      <c r="AS24" s="1680">
        <v>1.43</v>
      </c>
      <c r="AT24" s="1677">
        <v>1.34</v>
      </c>
      <c r="AU24">
        <f t="shared" si="0"/>
        <v>16</v>
      </c>
    </row>
    <row r="25" spans="1:47">
      <c r="A25">
        <v>21</v>
      </c>
      <c r="B25" s="946" t="s">
        <v>240</v>
      </c>
      <c r="C25" s="1680">
        <v>2.04</v>
      </c>
      <c r="D25" s="1680">
        <v>2.2200000000000002</v>
      </c>
      <c r="E25" s="1680">
        <v>2.12</v>
      </c>
      <c r="F25" s="1680">
        <v>2</v>
      </c>
      <c r="G25" s="1680">
        <v>1.8</v>
      </c>
      <c r="H25" s="1680">
        <v>1.81</v>
      </c>
      <c r="I25" s="1680">
        <v>1.72</v>
      </c>
      <c r="J25" s="1680">
        <v>1.74</v>
      </c>
      <c r="K25" s="1680">
        <v>1.69</v>
      </c>
      <c r="L25" s="1680">
        <v>1.58</v>
      </c>
      <c r="M25" s="1680">
        <v>1.57</v>
      </c>
      <c r="N25" s="2421">
        <v>1.55</v>
      </c>
      <c r="O25" s="2421">
        <v>1.54</v>
      </c>
      <c r="P25" s="2421">
        <v>1.49</v>
      </c>
      <c r="Q25" s="1680">
        <v>1.51</v>
      </c>
      <c r="R25" s="1680">
        <v>1.49</v>
      </c>
      <c r="S25" s="1680">
        <v>1.47</v>
      </c>
      <c r="T25" s="1680">
        <v>1.41</v>
      </c>
      <c r="U25" s="1680">
        <v>1.43</v>
      </c>
      <c r="V25" s="1680">
        <v>1.4</v>
      </c>
      <c r="W25" s="1680">
        <v>1.47</v>
      </c>
      <c r="X25" s="1680">
        <v>1.37</v>
      </c>
      <c r="Y25" s="1680">
        <v>1.38</v>
      </c>
      <c r="Z25" s="1680">
        <v>1.36</v>
      </c>
      <c r="AA25" s="1680">
        <v>1.31</v>
      </c>
      <c r="AB25" s="1677">
        <v>1.37</v>
      </c>
      <c r="AC25" s="1680">
        <v>1.35</v>
      </c>
      <c r="AD25" s="1680">
        <v>1.34</v>
      </c>
      <c r="AE25" s="1680">
        <v>1.35</v>
      </c>
      <c r="AF25" s="1680">
        <v>1.37</v>
      </c>
      <c r="AG25" s="1680">
        <v>1.48</v>
      </c>
      <c r="AH25" s="1680">
        <v>1.44</v>
      </c>
      <c r="AI25" s="1680">
        <v>1.45</v>
      </c>
      <c r="AJ25" s="1680">
        <v>1.45</v>
      </c>
      <c r="AK25" s="1680">
        <v>1.42</v>
      </c>
      <c r="AL25" s="1680">
        <v>1.56</v>
      </c>
      <c r="AM25" s="1680">
        <v>1.54</v>
      </c>
      <c r="AN25" s="1680">
        <v>1.51</v>
      </c>
      <c r="AO25" s="2315">
        <v>1.52</v>
      </c>
      <c r="AP25" s="2421">
        <v>1.45</v>
      </c>
      <c r="AQ25" s="1680">
        <v>1.42</v>
      </c>
      <c r="AR25" s="1680">
        <v>1.4</v>
      </c>
      <c r="AS25" s="1680">
        <v>1.36</v>
      </c>
      <c r="AT25" s="1677">
        <v>1.31</v>
      </c>
      <c r="AU25">
        <f t="shared" si="0"/>
        <v>22</v>
      </c>
    </row>
    <row r="26" spans="1:47">
      <c r="A26">
        <v>22</v>
      </c>
      <c r="B26" s="946" t="s">
        <v>241</v>
      </c>
      <c r="C26" s="1680">
        <v>2.11</v>
      </c>
      <c r="D26" s="1680">
        <v>2.21</v>
      </c>
      <c r="E26" s="1680">
        <v>2.12</v>
      </c>
      <c r="F26" s="1680">
        <v>2.02</v>
      </c>
      <c r="G26" s="1680">
        <v>1.8</v>
      </c>
      <c r="H26" s="1680">
        <v>1.85</v>
      </c>
      <c r="I26" s="1680">
        <v>1.78</v>
      </c>
      <c r="J26" s="1680">
        <v>1.8</v>
      </c>
      <c r="K26" s="1680">
        <v>1.75</v>
      </c>
      <c r="L26" s="1680">
        <v>1.65</v>
      </c>
      <c r="M26" s="1680">
        <v>1.6</v>
      </c>
      <c r="N26" s="2421">
        <v>1.61</v>
      </c>
      <c r="O26" s="2421">
        <v>1.53</v>
      </c>
      <c r="P26" s="2421">
        <v>1.52</v>
      </c>
      <c r="Q26" s="1680">
        <v>1.56</v>
      </c>
      <c r="R26" s="1680">
        <v>1.48</v>
      </c>
      <c r="S26" s="1680">
        <v>1.46</v>
      </c>
      <c r="T26" s="1680">
        <v>1.42</v>
      </c>
      <c r="U26" s="1680">
        <v>1.42</v>
      </c>
      <c r="V26" s="1680">
        <v>1.39</v>
      </c>
      <c r="W26" s="1680">
        <v>1.47</v>
      </c>
      <c r="X26" s="1680">
        <v>1.4</v>
      </c>
      <c r="Y26" s="1680">
        <v>1.41</v>
      </c>
      <c r="Z26" s="1680">
        <v>1.37</v>
      </c>
      <c r="AA26" s="1680">
        <v>1.37</v>
      </c>
      <c r="AB26" s="1677">
        <v>1.39</v>
      </c>
      <c r="AC26" s="1680">
        <v>1.39</v>
      </c>
      <c r="AD26" s="1680">
        <v>1.44</v>
      </c>
      <c r="AE26" s="1680">
        <v>1.44</v>
      </c>
      <c r="AF26" s="1680">
        <v>1.43</v>
      </c>
      <c r="AG26" s="1680">
        <v>1.54</v>
      </c>
      <c r="AH26" s="1680">
        <v>1.49</v>
      </c>
      <c r="AI26" s="1680">
        <v>1.52</v>
      </c>
      <c r="AJ26" s="1680">
        <v>1.53</v>
      </c>
      <c r="AK26" s="1680">
        <v>1.5</v>
      </c>
      <c r="AL26" s="1680">
        <v>1.54</v>
      </c>
      <c r="AM26" s="1680">
        <v>1.55</v>
      </c>
      <c r="AN26" s="1680">
        <v>1.52</v>
      </c>
      <c r="AO26" s="2315">
        <v>1.5</v>
      </c>
      <c r="AP26" s="2421">
        <v>1.44</v>
      </c>
      <c r="AQ26" s="1680">
        <v>1.39</v>
      </c>
      <c r="AR26" s="1680">
        <v>1.36</v>
      </c>
      <c r="AS26" s="1680">
        <v>1.33</v>
      </c>
      <c r="AT26" s="1677">
        <v>1.25</v>
      </c>
      <c r="AU26">
        <f t="shared" si="0"/>
        <v>29</v>
      </c>
    </row>
    <row r="27" spans="1:47">
      <c r="A27">
        <v>23</v>
      </c>
      <c r="B27" s="946" t="s">
        <v>242</v>
      </c>
      <c r="C27" s="1680">
        <v>1.9</v>
      </c>
      <c r="D27" s="1680">
        <v>2.23</v>
      </c>
      <c r="E27" s="1680">
        <v>2.19</v>
      </c>
      <c r="F27" s="1680">
        <v>2.02</v>
      </c>
      <c r="G27" s="1680">
        <v>1.81</v>
      </c>
      <c r="H27" s="1680">
        <v>1.82</v>
      </c>
      <c r="I27" s="1680">
        <v>1.74</v>
      </c>
      <c r="J27" s="1680">
        <v>1.75</v>
      </c>
      <c r="K27" s="1680">
        <v>1.68</v>
      </c>
      <c r="L27" s="1680">
        <v>1.58</v>
      </c>
      <c r="M27" s="1680">
        <v>1.57</v>
      </c>
      <c r="N27" s="2421">
        <v>1.53</v>
      </c>
      <c r="O27" s="2421">
        <v>1.5</v>
      </c>
      <c r="P27" s="2421">
        <v>1.45</v>
      </c>
      <c r="Q27" s="1680">
        <v>1.49</v>
      </c>
      <c r="R27" s="1680">
        <v>1.47</v>
      </c>
      <c r="S27" s="1680">
        <v>1.43</v>
      </c>
      <c r="T27" s="1680">
        <v>1.39</v>
      </c>
      <c r="U27" s="1680">
        <v>1.42</v>
      </c>
      <c r="V27" s="1680">
        <v>1.38</v>
      </c>
      <c r="W27" s="1680">
        <v>1.44</v>
      </c>
      <c r="X27" s="1680">
        <v>1.36</v>
      </c>
      <c r="Y27" s="1680">
        <v>1.34</v>
      </c>
      <c r="Z27" s="1680">
        <v>1.32</v>
      </c>
      <c r="AA27" s="1680">
        <v>1.34</v>
      </c>
      <c r="AB27" s="1677">
        <v>1.34</v>
      </c>
      <c r="AC27" s="1680">
        <v>1.36</v>
      </c>
      <c r="AD27" s="1680">
        <v>1.38</v>
      </c>
      <c r="AE27" s="1680">
        <v>1.43</v>
      </c>
      <c r="AF27" s="1680">
        <v>1.43</v>
      </c>
      <c r="AG27" s="1680">
        <v>1.52</v>
      </c>
      <c r="AH27" s="1680">
        <v>1.46</v>
      </c>
      <c r="AI27" s="1680">
        <v>1.46</v>
      </c>
      <c r="AJ27" s="1680">
        <v>1.47</v>
      </c>
      <c r="AK27" s="1680">
        <v>1.46</v>
      </c>
      <c r="AL27" s="1680">
        <v>1.57</v>
      </c>
      <c r="AM27" s="1680">
        <v>1.56</v>
      </c>
      <c r="AN27" s="1680">
        <v>1.54</v>
      </c>
      <c r="AO27" s="2315">
        <v>1.54</v>
      </c>
      <c r="AP27" s="2421">
        <v>1.45</v>
      </c>
      <c r="AQ27" s="1680">
        <v>1.44</v>
      </c>
      <c r="AR27" s="1680">
        <v>1.41</v>
      </c>
      <c r="AS27" s="1680">
        <v>1.35</v>
      </c>
      <c r="AT27" s="1677">
        <v>1.29</v>
      </c>
      <c r="AU27">
        <f t="shared" si="0"/>
        <v>25</v>
      </c>
    </row>
    <row r="28" spans="1:47">
      <c r="A28">
        <v>24</v>
      </c>
      <c r="B28" s="946" t="s">
        <v>243</v>
      </c>
      <c r="C28" s="1680">
        <v>1.95</v>
      </c>
      <c r="D28" s="1680">
        <v>2.19</v>
      </c>
      <c r="E28" s="1680">
        <v>2.04</v>
      </c>
      <c r="F28" s="1680">
        <v>1.99</v>
      </c>
      <c r="G28" s="1680">
        <v>1.82</v>
      </c>
      <c r="H28" s="1680">
        <v>1.8</v>
      </c>
      <c r="I28" s="1680">
        <v>1.79</v>
      </c>
      <c r="J28" s="1680">
        <v>1.74</v>
      </c>
      <c r="K28" s="1680">
        <v>1.7</v>
      </c>
      <c r="L28" s="1680">
        <v>1.61</v>
      </c>
      <c r="M28" s="1680">
        <v>1.61</v>
      </c>
      <c r="N28" s="2421">
        <v>1.56</v>
      </c>
      <c r="O28" s="2421">
        <v>1.55</v>
      </c>
      <c r="P28" s="2421">
        <v>1.48</v>
      </c>
      <c r="Q28" s="1680">
        <v>1.53</v>
      </c>
      <c r="R28" s="1680">
        <v>1.5</v>
      </c>
      <c r="S28" s="1680">
        <v>1.46</v>
      </c>
      <c r="T28" s="1680">
        <v>1.43</v>
      </c>
      <c r="U28" s="1680">
        <v>1.43</v>
      </c>
      <c r="V28" s="1680">
        <v>1.38</v>
      </c>
      <c r="W28" s="1680">
        <v>1.48</v>
      </c>
      <c r="X28" s="1680">
        <v>1.38</v>
      </c>
      <c r="Y28" s="1680">
        <v>1.4</v>
      </c>
      <c r="Z28" s="1680">
        <v>1.35</v>
      </c>
      <c r="AA28" s="1680">
        <v>1.34</v>
      </c>
      <c r="AB28" s="1677">
        <v>1.36</v>
      </c>
      <c r="AC28" s="1680">
        <v>1.35</v>
      </c>
      <c r="AD28" s="1680">
        <v>1.37</v>
      </c>
      <c r="AE28" s="1680">
        <v>1.38</v>
      </c>
      <c r="AF28" s="1680">
        <v>1.4</v>
      </c>
      <c r="AG28" s="1680">
        <v>1.51</v>
      </c>
      <c r="AH28" s="1680">
        <v>1.47</v>
      </c>
      <c r="AI28" s="1680">
        <v>1.47</v>
      </c>
      <c r="AJ28" s="1680">
        <v>1.49</v>
      </c>
      <c r="AK28" s="1680">
        <v>1.45</v>
      </c>
      <c r="AL28" s="1680">
        <v>1.56</v>
      </c>
      <c r="AM28" s="1680">
        <v>1.53</v>
      </c>
      <c r="AN28" s="1680">
        <v>1.49</v>
      </c>
      <c r="AO28" s="2315">
        <v>1.54</v>
      </c>
      <c r="AP28" s="2421">
        <v>1.47</v>
      </c>
      <c r="AQ28" s="1680">
        <v>1.42</v>
      </c>
      <c r="AR28" s="1680">
        <v>1.43</v>
      </c>
      <c r="AS28" s="1680">
        <v>1.4</v>
      </c>
      <c r="AT28" s="1677">
        <v>1.29</v>
      </c>
      <c r="AU28">
        <f t="shared" si="0"/>
        <v>25</v>
      </c>
    </row>
    <row r="29" spans="1:47">
      <c r="A29">
        <v>25</v>
      </c>
      <c r="B29" s="946" t="s">
        <v>244</v>
      </c>
      <c r="C29" s="1680">
        <v>2.02</v>
      </c>
      <c r="D29" s="1680">
        <v>2.19</v>
      </c>
      <c r="E29" s="1680">
        <v>2.19</v>
      </c>
      <c r="F29" s="1680">
        <v>2.13</v>
      </c>
      <c r="G29" s="1680">
        <v>1.96</v>
      </c>
      <c r="H29" s="1680">
        <v>1.97</v>
      </c>
      <c r="I29" s="1680">
        <v>1.93</v>
      </c>
      <c r="J29" s="1680">
        <v>1.9</v>
      </c>
      <c r="K29" s="1680">
        <v>1.85</v>
      </c>
      <c r="L29" s="1680">
        <v>1.74</v>
      </c>
      <c r="M29" s="1680">
        <v>1.75</v>
      </c>
      <c r="N29" s="2421">
        <v>1.68</v>
      </c>
      <c r="O29" s="2421">
        <v>1.66</v>
      </c>
      <c r="P29" s="2421">
        <v>1.58</v>
      </c>
      <c r="Q29" s="1680">
        <v>1.67</v>
      </c>
      <c r="R29" s="1680">
        <v>1.58</v>
      </c>
      <c r="S29" s="1680">
        <v>1.57</v>
      </c>
      <c r="T29" s="1680">
        <v>1.51</v>
      </c>
      <c r="U29" s="1680">
        <v>1.51</v>
      </c>
      <c r="V29" s="1680">
        <v>1.49</v>
      </c>
      <c r="W29" s="1680">
        <v>1.53</v>
      </c>
      <c r="X29" s="1680">
        <v>1.46</v>
      </c>
      <c r="Y29" s="1680">
        <v>1.44</v>
      </c>
      <c r="Z29" s="1680">
        <v>1.41</v>
      </c>
      <c r="AA29" s="1680">
        <v>1.41</v>
      </c>
      <c r="AB29" s="1677">
        <v>1.39</v>
      </c>
      <c r="AC29" s="1680">
        <v>1.41</v>
      </c>
      <c r="AD29" s="1680">
        <v>1.42</v>
      </c>
      <c r="AE29" s="1680">
        <v>1.45</v>
      </c>
      <c r="AF29" s="1680">
        <v>1.44</v>
      </c>
      <c r="AG29" s="1680">
        <v>1.54</v>
      </c>
      <c r="AH29" s="1680">
        <v>1.51</v>
      </c>
      <c r="AI29" s="1680">
        <v>1.53</v>
      </c>
      <c r="AJ29" s="1680">
        <v>1.53</v>
      </c>
      <c r="AK29" s="1680">
        <v>1.53</v>
      </c>
      <c r="AL29" s="1680">
        <v>1.61</v>
      </c>
      <c r="AM29" s="1680">
        <v>1.56</v>
      </c>
      <c r="AN29" s="1680">
        <v>1.54</v>
      </c>
      <c r="AO29" s="2315">
        <v>1.55</v>
      </c>
      <c r="AP29" s="2421">
        <v>1.47</v>
      </c>
      <c r="AQ29" s="1680">
        <v>1.5</v>
      </c>
      <c r="AR29" s="1680">
        <v>1.46</v>
      </c>
      <c r="AS29" s="1680">
        <v>1.43</v>
      </c>
      <c r="AT29" s="1677">
        <v>1.38</v>
      </c>
      <c r="AU29">
        <f t="shared" si="0"/>
        <v>13</v>
      </c>
    </row>
    <row r="30" spans="1:47">
      <c r="A30">
        <v>26</v>
      </c>
      <c r="B30" s="946" t="s">
        <v>245</v>
      </c>
      <c r="C30" s="1680">
        <v>1.72</v>
      </c>
      <c r="D30" s="1680">
        <v>2.02</v>
      </c>
      <c r="E30" s="1680">
        <v>2.02</v>
      </c>
      <c r="F30" s="1680">
        <v>1.81</v>
      </c>
      <c r="G30" s="1680">
        <v>1.67</v>
      </c>
      <c r="H30" s="1680">
        <v>1.68</v>
      </c>
      <c r="I30" s="1680">
        <v>1.65</v>
      </c>
      <c r="J30" s="1680">
        <v>1.56</v>
      </c>
      <c r="K30" s="1680">
        <v>1.54</v>
      </c>
      <c r="L30" s="1680">
        <v>1.46</v>
      </c>
      <c r="M30" s="1680">
        <v>1.48</v>
      </c>
      <c r="N30" s="2421">
        <v>1.39</v>
      </c>
      <c r="O30" s="2421">
        <v>1.38</v>
      </c>
      <c r="P30" s="2421">
        <v>1.32</v>
      </c>
      <c r="Q30" s="1680">
        <v>1.37</v>
      </c>
      <c r="R30" s="1680">
        <v>1.33</v>
      </c>
      <c r="S30" s="1680">
        <v>1.3</v>
      </c>
      <c r="T30" s="1680">
        <v>1.26</v>
      </c>
      <c r="U30" s="1680">
        <v>1.26</v>
      </c>
      <c r="V30" s="1680">
        <v>1.22</v>
      </c>
      <c r="W30" s="1680">
        <v>1.28</v>
      </c>
      <c r="X30" s="1680">
        <v>1.2</v>
      </c>
      <c r="Y30" s="1680">
        <v>1.17</v>
      </c>
      <c r="Z30" s="1680">
        <v>1.1499999999999999</v>
      </c>
      <c r="AA30" s="1680">
        <v>1.1399999999999999</v>
      </c>
      <c r="AB30" s="1677">
        <v>1.18</v>
      </c>
      <c r="AC30" s="1680">
        <v>1.19</v>
      </c>
      <c r="AD30" s="1680">
        <v>1.18</v>
      </c>
      <c r="AE30" s="1680">
        <v>1.22</v>
      </c>
      <c r="AF30" s="1680">
        <v>1.2</v>
      </c>
      <c r="AG30" s="1680">
        <v>1.28</v>
      </c>
      <c r="AH30" s="1680">
        <v>1.25</v>
      </c>
      <c r="AI30" s="1680">
        <v>1.23</v>
      </c>
      <c r="AJ30" s="1680">
        <v>1.26</v>
      </c>
      <c r="AK30" s="1680">
        <v>1.24</v>
      </c>
      <c r="AL30" s="1680">
        <v>1.35</v>
      </c>
      <c r="AM30" s="1680">
        <v>1.34</v>
      </c>
      <c r="AN30" s="1680">
        <v>1.31</v>
      </c>
      <c r="AO30" s="2315">
        <v>1.29</v>
      </c>
      <c r="AP30" s="2421">
        <v>1.25</v>
      </c>
      <c r="AQ30" s="1680">
        <v>1.26</v>
      </c>
      <c r="AR30" s="1680">
        <v>1.22</v>
      </c>
      <c r="AS30" s="1680">
        <v>1.18</v>
      </c>
      <c r="AT30" s="1677">
        <v>1.1100000000000001</v>
      </c>
      <c r="AU30">
        <f t="shared" si="0"/>
        <v>43</v>
      </c>
    </row>
    <row r="31" spans="1:47">
      <c r="A31">
        <v>27</v>
      </c>
      <c r="B31" s="946" t="s">
        <v>246</v>
      </c>
      <c r="C31" s="1680">
        <v>1.81</v>
      </c>
      <c r="D31" s="1680">
        <v>2.2000000000000002</v>
      </c>
      <c r="E31" s="1680">
        <v>2.17</v>
      </c>
      <c r="F31" s="1680">
        <v>1.9</v>
      </c>
      <c r="G31" s="1680">
        <v>1.67</v>
      </c>
      <c r="H31" s="1680">
        <v>1.69</v>
      </c>
      <c r="I31" s="1680">
        <v>1.62</v>
      </c>
      <c r="J31" s="1680">
        <v>1.57</v>
      </c>
      <c r="K31" s="1680">
        <v>1.54</v>
      </c>
      <c r="L31" s="1680">
        <v>1.46</v>
      </c>
      <c r="M31" s="1680">
        <v>1.46</v>
      </c>
      <c r="N31" s="2421">
        <v>1.41</v>
      </c>
      <c r="O31" s="2421">
        <v>1.37</v>
      </c>
      <c r="P31" s="2421">
        <v>1.31</v>
      </c>
      <c r="Q31" s="1680">
        <v>1.36</v>
      </c>
      <c r="R31" s="1680">
        <v>1.33</v>
      </c>
      <c r="S31" s="1680">
        <v>1.32</v>
      </c>
      <c r="T31" s="1680">
        <v>1.3</v>
      </c>
      <c r="U31" s="1680">
        <v>1.31</v>
      </c>
      <c r="V31" s="1680">
        <v>1.28</v>
      </c>
      <c r="W31" s="1680">
        <v>1.31</v>
      </c>
      <c r="X31" s="1680">
        <v>1.24</v>
      </c>
      <c r="Y31" s="1680">
        <v>1.22</v>
      </c>
      <c r="Z31" s="1680">
        <v>1.2</v>
      </c>
      <c r="AA31" s="1680">
        <v>1.2</v>
      </c>
      <c r="AB31" s="1677">
        <v>1.21</v>
      </c>
      <c r="AC31" s="1680">
        <v>1.22</v>
      </c>
      <c r="AD31" s="1680">
        <v>1.24</v>
      </c>
      <c r="AE31" s="1680">
        <v>1.28</v>
      </c>
      <c r="AF31" s="1680">
        <v>1.28</v>
      </c>
      <c r="AG31" s="1680">
        <v>1.33</v>
      </c>
      <c r="AH31" s="1680">
        <v>1.3</v>
      </c>
      <c r="AI31" s="1680">
        <v>1.31</v>
      </c>
      <c r="AJ31" s="1680">
        <v>1.32</v>
      </c>
      <c r="AK31" s="1680">
        <v>1.31</v>
      </c>
      <c r="AL31" s="1680">
        <v>1.39</v>
      </c>
      <c r="AM31" s="1680">
        <v>1.37</v>
      </c>
      <c r="AN31" s="1680">
        <v>1.35</v>
      </c>
      <c r="AO31" s="2315">
        <v>1.35</v>
      </c>
      <c r="AP31" s="2421">
        <v>1.31</v>
      </c>
      <c r="AQ31" s="1680">
        <v>1.31</v>
      </c>
      <c r="AR31" s="1680">
        <v>1.27</v>
      </c>
      <c r="AS31" s="1680">
        <v>1.22</v>
      </c>
      <c r="AT31" s="1677">
        <v>1.19</v>
      </c>
      <c r="AU31">
        <f t="shared" si="0"/>
        <v>37</v>
      </c>
    </row>
    <row r="32" spans="1:47">
      <c r="A32">
        <v>28</v>
      </c>
      <c r="B32" s="946" t="s">
        <v>3</v>
      </c>
      <c r="C32" s="1680">
        <v>1.9</v>
      </c>
      <c r="D32" s="1680">
        <v>2.15</v>
      </c>
      <c r="E32" s="1680">
        <v>2.12</v>
      </c>
      <c r="F32" s="1680">
        <v>1.96</v>
      </c>
      <c r="G32" s="1680">
        <v>1.76</v>
      </c>
      <c r="H32" s="1680">
        <v>1.75</v>
      </c>
      <c r="I32" s="1680">
        <v>1.69</v>
      </c>
      <c r="J32" s="1680">
        <v>1.63</v>
      </c>
      <c r="K32" s="1680">
        <v>1.6</v>
      </c>
      <c r="L32" s="1680">
        <v>1.5</v>
      </c>
      <c r="M32" s="1680">
        <v>1.53</v>
      </c>
      <c r="N32" s="2421">
        <v>1.47</v>
      </c>
      <c r="O32" s="2421">
        <v>1.43</v>
      </c>
      <c r="P32" s="2421">
        <v>1.37</v>
      </c>
      <c r="Q32" s="1680">
        <v>1.43</v>
      </c>
      <c r="R32" s="1680">
        <v>1.41</v>
      </c>
      <c r="S32" s="1680">
        <v>1.39</v>
      </c>
      <c r="T32" s="1680">
        <v>1.37</v>
      </c>
      <c r="U32" s="1680">
        <v>1.38</v>
      </c>
      <c r="V32" s="1680">
        <v>1.35</v>
      </c>
      <c r="W32" s="1680">
        <v>1.38</v>
      </c>
      <c r="X32" s="1680">
        <v>1.29</v>
      </c>
      <c r="Y32" s="1680">
        <v>1.29</v>
      </c>
      <c r="Z32" s="1680">
        <v>1.25</v>
      </c>
      <c r="AA32" s="1680">
        <v>1.24</v>
      </c>
      <c r="AB32" s="1677">
        <v>1.25</v>
      </c>
      <c r="AC32" s="1680">
        <v>1.28</v>
      </c>
      <c r="AD32" s="1680">
        <v>1.3</v>
      </c>
      <c r="AE32" s="1680">
        <v>1.34</v>
      </c>
      <c r="AF32" s="1680">
        <v>1.33</v>
      </c>
      <c r="AG32" s="1680">
        <v>1.41</v>
      </c>
      <c r="AH32" s="1680">
        <v>1.4</v>
      </c>
      <c r="AI32" s="1680">
        <v>1.4</v>
      </c>
      <c r="AJ32" s="1680">
        <v>1.42</v>
      </c>
      <c r="AK32" s="1680">
        <v>1.41</v>
      </c>
      <c r="AL32" s="1680">
        <v>1.48</v>
      </c>
      <c r="AM32" s="1680">
        <v>1.49</v>
      </c>
      <c r="AN32" s="1680">
        <v>1.47</v>
      </c>
      <c r="AO32" s="2315">
        <v>1.44</v>
      </c>
      <c r="AP32" s="2421">
        <v>1.41</v>
      </c>
      <c r="AQ32" s="1680">
        <v>1.39</v>
      </c>
      <c r="AR32" s="1680">
        <v>1.36</v>
      </c>
      <c r="AS32" s="1680">
        <v>1.31</v>
      </c>
      <c r="AT32" s="1685">
        <v>1.29</v>
      </c>
      <c r="AU32" s="1676">
        <f t="shared" si="0"/>
        <v>25</v>
      </c>
    </row>
    <row r="33" spans="1:47">
      <c r="A33">
        <v>29</v>
      </c>
      <c r="B33" s="946" t="s">
        <v>247</v>
      </c>
      <c r="C33" s="1680">
        <v>1.87</v>
      </c>
      <c r="D33" s="1680">
        <v>2.09</v>
      </c>
      <c r="E33" s="1680">
        <v>2.08</v>
      </c>
      <c r="F33" s="1680">
        <v>1.85</v>
      </c>
      <c r="G33" s="1680">
        <v>1.7</v>
      </c>
      <c r="H33" s="1680">
        <v>1.69</v>
      </c>
      <c r="I33" s="1680">
        <v>1.7</v>
      </c>
      <c r="J33" s="1680">
        <v>1.58</v>
      </c>
      <c r="K33" s="1680">
        <v>1.58</v>
      </c>
      <c r="L33" s="1680">
        <v>1.49</v>
      </c>
      <c r="M33" s="1680">
        <v>1.49</v>
      </c>
      <c r="N33" s="2421">
        <v>1.45</v>
      </c>
      <c r="O33" s="2421">
        <v>1.42</v>
      </c>
      <c r="P33" s="2421">
        <v>1.39</v>
      </c>
      <c r="Q33" s="1680">
        <v>1.37</v>
      </c>
      <c r="R33" s="1680">
        <v>1.36</v>
      </c>
      <c r="S33" s="1680">
        <v>1.34</v>
      </c>
      <c r="T33" s="1680">
        <v>1.3</v>
      </c>
      <c r="U33" s="1680">
        <v>1.3</v>
      </c>
      <c r="V33" s="1680">
        <v>1.23</v>
      </c>
      <c r="W33" s="1680">
        <v>1.3</v>
      </c>
      <c r="X33" s="1680">
        <v>1.22</v>
      </c>
      <c r="Y33" s="1680">
        <v>1.21</v>
      </c>
      <c r="Z33" s="1680">
        <v>1.18</v>
      </c>
      <c r="AA33" s="1680">
        <v>1.1599999999999999</v>
      </c>
      <c r="AB33" s="1677">
        <v>1.19</v>
      </c>
      <c r="AC33" s="1680">
        <v>1.22</v>
      </c>
      <c r="AD33" s="1680">
        <v>1.22</v>
      </c>
      <c r="AE33" s="1680">
        <v>1.22</v>
      </c>
      <c r="AF33" s="1680">
        <v>1.23</v>
      </c>
      <c r="AG33" s="1680">
        <v>1.29</v>
      </c>
      <c r="AH33" s="1680">
        <v>1.27</v>
      </c>
      <c r="AI33" s="1680">
        <v>1.32</v>
      </c>
      <c r="AJ33" s="1680">
        <v>1.31</v>
      </c>
      <c r="AK33" s="1680">
        <v>1.27</v>
      </c>
      <c r="AL33" s="1680">
        <v>1.38</v>
      </c>
      <c r="AM33" s="1680">
        <v>1.36</v>
      </c>
      <c r="AN33" s="1680">
        <v>1.33</v>
      </c>
      <c r="AO33" s="2315">
        <v>1.37</v>
      </c>
      <c r="AP33" s="2421">
        <v>1.31</v>
      </c>
      <c r="AQ33" s="1680">
        <v>1.28</v>
      </c>
      <c r="AR33" s="1680">
        <v>1.3</v>
      </c>
      <c r="AS33" s="1680">
        <v>1.25</v>
      </c>
      <c r="AT33" s="1677">
        <v>1.21</v>
      </c>
      <c r="AU33">
        <f t="shared" si="0"/>
        <v>35</v>
      </c>
    </row>
    <row r="34" spans="1:47">
      <c r="A34">
        <v>30</v>
      </c>
      <c r="B34" s="946" t="s">
        <v>248</v>
      </c>
      <c r="C34" s="1680">
        <v>1.95</v>
      </c>
      <c r="D34" s="1680">
        <v>2.21</v>
      </c>
      <c r="E34" s="1680">
        <v>2.1</v>
      </c>
      <c r="F34" s="1680">
        <v>1.95</v>
      </c>
      <c r="G34" s="1680">
        <v>1.8</v>
      </c>
      <c r="H34" s="1680">
        <v>1.79</v>
      </c>
      <c r="I34" s="1680">
        <v>1.79</v>
      </c>
      <c r="J34" s="1680">
        <v>1.71</v>
      </c>
      <c r="K34" s="1680">
        <v>1.66</v>
      </c>
      <c r="L34" s="1680">
        <v>1.56</v>
      </c>
      <c r="M34" s="1680">
        <v>1.55</v>
      </c>
      <c r="N34" s="2421">
        <v>1.56</v>
      </c>
      <c r="O34" s="2421">
        <v>1.52</v>
      </c>
      <c r="P34" s="2421">
        <v>1.46</v>
      </c>
      <c r="Q34" s="1680">
        <v>1.52</v>
      </c>
      <c r="R34" s="1680">
        <v>1.48</v>
      </c>
      <c r="S34" s="1680">
        <v>1.49</v>
      </c>
      <c r="T34" s="1680">
        <v>1.42</v>
      </c>
      <c r="U34" s="1680">
        <v>1.44</v>
      </c>
      <c r="V34" s="1680">
        <v>1.4</v>
      </c>
      <c r="W34" s="1680">
        <v>1.45</v>
      </c>
      <c r="X34" s="1680">
        <v>1.41</v>
      </c>
      <c r="Y34" s="1680">
        <v>1.35</v>
      </c>
      <c r="Z34" s="1680">
        <v>1.32</v>
      </c>
      <c r="AA34" s="1680">
        <v>1.28</v>
      </c>
      <c r="AB34" s="1677">
        <v>1.32</v>
      </c>
      <c r="AC34" s="1680">
        <v>1.34</v>
      </c>
      <c r="AD34" s="1680">
        <v>1.34</v>
      </c>
      <c r="AE34" s="1680">
        <v>1.41</v>
      </c>
      <c r="AF34" s="1680">
        <v>1.36</v>
      </c>
      <c r="AG34" s="1680">
        <v>1.47</v>
      </c>
      <c r="AH34" s="1680">
        <v>1.49</v>
      </c>
      <c r="AI34" s="1680">
        <v>1.53</v>
      </c>
      <c r="AJ34" s="1680">
        <v>1.52</v>
      </c>
      <c r="AK34" s="1680">
        <v>1.55</v>
      </c>
      <c r="AL34" s="1680">
        <v>1.54</v>
      </c>
      <c r="AM34" s="1680">
        <v>1.5</v>
      </c>
      <c r="AN34" s="1680">
        <v>1.52</v>
      </c>
      <c r="AO34" s="2315">
        <v>1.48</v>
      </c>
      <c r="AP34" s="2421">
        <v>1.46</v>
      </c>
      <c r="AQ34" s="1680">
        <v>1.43</v>
      </c>
      <c r="AR34" s="1680">
        <v>1.43</v>
      </c>
      <c r="AS34" s="1680">
        <v>1.39</v>
      </c>
      <c r="AT34" s="1677">
        <v>1.33</v>
      </c>
      <c r="AU34">
        <f t="shared" si="0"/>
        <v>18</v>
      </c>
    </row>
    <row r="35" spans="1:47">
      <c r="A35">
        <v>31</v>
      </c>
      <c r="B35" s="946" t="s">
        <v>249</v>
      </c>
      <c r="C35" s="1680">
        <v>2.0499999999999998</v>
      </c>
      <c r="D35" s="1680">
        <v>2.08</v>
      </c>
      <c r="E35" s="1680">
        <v>1.96</v>
      </c>
      <c r="F35" s="1680">
        <v>2.02</v>
      </c>
      <c r="G35" s="1680">
        <v>1.93</v>
      </c>
      <c r="H35" s="1680">
        <v>1.93</v>
      </c>
      <c r="I35" s="1680">
        <v>1.94</v>
      </c>
      <c r="J35" s="1680">
        <v>1.89</v>
      </c>
      <c r="K35" s="1680">
        <v>1.89</v>
      </c>
      <c r="L35" s="1680">
        <v>1.8</v>
      </c>
      <c r="M35" s="1680">
        <v>1.82</v>
      </c>
      <c r="N35" s="2421">
        <v>1.81</v>
      </c>
      <c r="O35" s="2421">
        <v>1.78</v>
      </c>
      <c r="P35" s="2421">
        <v>1.72</v>
      </c>
      <c r="Q35" s="1680">
        <v>1.76</v>
      </c>
      <c r="R35" s="1680">
        <v>1.69</v>
      </c>
      <c r="S35" s="1680">
        <v>1.62</v>
      </c>
      <c r="T35" s="1680">
        <v>1.64</v>
      </c>
      <c r="U35" s="1680">
        <v>1.62</v>
      </c>
      <c r="V35" s="1680">
        <v>1.52</v>
      </c>
      <c r="W35" s="1680">
        <v>1.62</v>
      </c>
      <c r="X35" s="1680">
        <v>1.58</v>
      </c>
      <c r="Y35" s="1680">
        <v>1.51</v>
      </c>
      <c r="Z35" s="1680">
        <v>1.53</v>
      </c>
      <c r="AA35" s="1680">
        <v>1.5</v>
      </c>
      <c r="AB35" s="1677">
        <v>1.47</v>
      </c>
      <c r="AC35" s="1680">
        <v>1.51</v>
      </c>
      <c r="AD35" s="1680">
        <v>1.47</v>
      </c>
      <c r="AE35" s="1680">
        <v>1.43</v>
      </c>
      <c r="AF35" s="1680">
        <v>1.46</v>
      </c>
      <c r="AG35" s="1680">
        <v>1.54</v>
      </c>
      <c r="AH35" s="1680">
        <v>1.58</v>
      </c>
      <c r="AI35" s="1680">
        <v>1.57</v>
      </c>
      <c r="AJ35" s="1680">
        <v>1.62</v>
      </c>
      <c r="AK35" s="1680">
        <v>1.6</v>
      </c>
      <c r="AL35" s="1680">
        <v>1.65</v>
      </c>
      <c r="AM35" s="1680">
        <v>1.6</v>
      </c>
      <c r="AN35" s="1680">
        <v>1.66</v>
      </c>
      <c r="AO35" s="2315">
        <v>1.61</v>
      </c>
      <c r="AP35" s="2421">
        <v>1.63</v>
      </c>
      <c r="AQ35" s="1680">
        <v>1.52</v>
      </c>
      <c r="AR35" s="1680">
        <v>1.51</v>
      </c>
      <c r="AS35" s="1680">
        <v>1.6</v>
      </c>
      <c r="AT35" s="1677">
        <v>1.44</v>
      </c>
      <c r="AU35">
        <f t="shared" si="0"/>
        <v>9</v>
      </c>
    </row>
    <row r="36" spans="1:47">
      <c r="A36">
        <v>32</v>
      </c>
      <c r="B36" s="946" t="s">
        <v>250</v>
      </c>
      <c r="C36" s="1680">
        <v>2.13</v>
      </c>
      <c r="D36" s="1680">
        <v>2.1</v>
      </c>
      <c r="E36" s="1680">
        <v>2.02</v>
      </c>
      <c r="F36" s="1680">
        <v>2.1</v>
      </c>
      <c r="G36" s="1680">
        <v>2.0099999999999998</v>
      </c>
      <c r="H36" s="1680">
        <v>2.0099999999999998</v>
      </c>
      <c r="I36" s="1680">
        <v>2</v>
      </c>
      <c r="J36" s="1680">
        <v>1.99</v>
      </c>
      <c r="K36" s="1680">
        <v>1.92</v>
      </c>
      <c r="L36" s="1680">
        <v>1.87</v>
      </c>
      <c r="M36" s="1680">
        <v>1.85</v>
      </c>
      <c r="N36" s="2421">
        <v>1.85</v>
      </c>
      <c r="O36" s="2421">
        <v>1.8</v>
      </c>
      <c r="P36" s="2421">
        <v>1.82</v>
      </c>
      <c r="Q36" s="1680">
        <v>1.85</v>
      </c>
      <c r="R36" s="1680">
        <v>1.73</v>
      </c>
      <c r="S36" s="1680">
        <v>1.73</v>
      </c>
      <c r="T36" s="1680">
        <v>1.67</v>
      </c>
      <c r="U36" s="1680">
        <v>1.67</v>
      </c>
      <c r="V36" s="1680">
        <v>1.61</v>
      </c>
      <c r="W36" s="1680">
        <v>1.65</v>
      </c>
      <c r="X36" s="1680">
        <v>1.6</v>
      </c>
      <c r="Y36" s="1680">
        <v>1.52</v>
      </c>
      <c r="Z36" s="1680">
        <v>1.48</v>
      </c>
      <c r="AA36" s="1680">
        <v>1.48</v>
      </c>
      <c r="AB36" s="1677">
        <v>1.5</v>
      </c>
      <c r="AC36" s="1680">
        <v>1.53</v>
      </c>
      <c r="AD36" s="1680">
        <v>1.53</v>
      </c>
      <c r="AE36" s="1680">
        <v>1.51</v>
      </c>
      <c r="AF36" s="1680">
        <v>1.55</v>
      </c>
      <c r="AG36" s="1680">
        <v>1.68</v>
      </c>
      <c r="AH36" s="1680">
        <v>1.61</v>
      </c>
      <c r="AI36" s="1680">
        <v>1.68</v>
      </c>
      <c r="AJ36" s="1680">
        <v>1.65</v>
      </c>
      <c r="AK36" s="1680">
        <v>1.66</v>
      </c>
      <c r="AL36" s="1680">
        <v>1.78</v>
      </c>
      <c r="AM36" s="1680">
        <v>1.75</v>
      </c>
      <c r="AN36" s="1680">
        <v>1.72</v>
      </c>
      <c r="AO36" s="2315">
        <v>1.74</v>
      </c>
      <c r="AP36" s="2421">
        <v>1.68</v>
      </c>
      <c r="AQ36" s="1680">
        <v>1.6</v>
      </c>
      <c r="AR36" s="1680">
        <v>1.62</v>
      </c>
      <c r="AS36" s="1680">
        <v>1.57</v>
      </c>
      <c r="AT36" s="1677">
        <v>1.46</v>
      </c>
      <c r="AU36">
        <f t="shared" si="0"/>
        <v>6</v>
      </c>
    </row>
    <row r="37" spans="1:47">
      <c r="A37">
        <v>33</v>
      </c>
      <c r="B37" s="946" t="s">
        <v>251</v>
      </c>
      <c r="C37" s="1680">
        <v>1.89</v>
      </c>
      <c r="D37" s="1680">
        <v>1.99</v>
      </c>
      <c r="E37" s="1680">
        <v>2.0299999999999998</v>
      </c>
      <c r="F37" s="1680">
        <v>2.0499999999999998</v>
      </c>
      <c r="G37" s="1680">
        <v>1.86</v>
      </c>
      <c r="H37" s="1680">
        <v>1.89</v>
      </c>
      <c r="I37" s="1680">
        <v>1.86</v>
      </c>
      <c r="J37" s="1680">
        <v>1.8</v>
      </c>
      <c r="K37" s="1680">
        <v>1.75</v>
      </c>
      <c r="L37" s="1680">
        <v>1.67</v>
      </c>
      <c r="M37" s="1680">
        <v>1.66</v>
      </c>
      <c r="N37" s="2421">
        <v>1.62</v>
      </c>
      <c r="O37" s="2421">
        <v>1.61</v>
      </c>
      <c r="P37" s="2421">
        <v>1.55</v>
      </c>
      <c r="Q37" s="1680">
        <v>1.59</v>
      </c>
      <c r="R37" s="1680">
        <v>1.55</v>
      </c>
      <c r="S37" s="1680">
        <v>1.53</v>
      </c>
      <c r="T37" s="1680">
        <v>1.51</v>
      </c>
      <c r="U37" s="1680">
        <v>1.49</v>
      </c>
      <c r="V37" s="1680">
        <v>1.45</v>
      </c>
      <c r="W37" s="1680">
        <v>1.51</v>
      </c>
      <c r="X37" s="1680">
        <v>1.46</v>
      </c>
      <c r="Y37" s="1680">
        <v>1.44</v>
      </c>
      <c r="Z37" s="1680">
        <v>1.38</v>
      </c>
      <c r="AA37" s="1680">
        <v>1.38</v>
      </c>
      <c r="AB37" s="1677">
        <v>1.37</v>
      </c>
      <c r="AC37" s="1680">
        <v>1.4</v>
      </c>
      <c r="AD37" s="1680">
        <v>1.41</v>
      </c>
      <c r="AE37" s="1680">
        <v>1.43</v>
      </c>
      <c r="AF37" s="1680">
        <v>1.39</v>
      </c>
      <c r="AG37" s="1680">
        <v>1.5</v>
      </c>
      <c r="AH37" s="1680">
        <v>1.48</v>
      </c>
      <c r="AI37" s="1680">
        <v>1.47</v>
      </c>
      <c r="AJ37" s="1680">
        <v>1.49</v>
      </c>
      <c r="AK37" s="1680">
        <v>1.49</v>
      </c>
      <c r="AL37" s="1680">
        <v>1.54</v>
      </c>
      <c r="AM37" s="1680">
        <v>1.56</v>
      </c>
      <c r="AN37" s="1680">
        <v>1.54</v>
      </c>
      <c r="AO37" s="2315">
        <v>1.53</v>
      </c>
      <c r="AP37" s="2421">
        <v>1.47</v>
      </c>
      <c r="AQ37" s="1680">
        <v>1.48</v>
      </c>
      <c r="AR37" s="1680">
        <v>1.45</v>
      </c>
      <c r="AS37" s="1680">
        <v>1.39</v>
      </c>
      <c r="AT37" s="1677">
        <v>1.32</v>
      </c>
      <c r="AU37">
        <f t="shared" si="0"/>
        <v>20</v>
      </c>
    </row>
    <row r="38" spans="1:47">
      <c r="A38">
        <v>34</v>
      </c>
      <c r="B38" s="946" t="s">
        <v>252</v>
      </c>
      <c r="C38" s="1680">
        <v>1.92</v>
      </c>
      <c r="D38" s="1680">
        <v>2.0699999999999998</v>
      </c>
      <c r="E38" s="1680">
        <v>2.0699999999999998</v>
      </c>
      <c r="F38" s="1680">
        <v>2.0499999999999998</v>
      </c>
      <c r="G38" s="1680">
        <v>1.84</v>
      </c>
      <c r="H38" s="1680">
        <v>1.83</v>
      </c>
      <c r="I38" s="1680">
        <v>1.82</v>
      </c>
      <c r="J38" s="1680">
        <v>1.75</v>
      </c>
      <c r="K38" s="1680">
        <v>1.7</v>
      </c>
      <c r="L38" s="1680">
        <v>1.63</v>
      </c>
      <c r="M38" s="1680">
        <v>1.63</v>
      </c>
      <c r="N38" s="2421">
        <v>1.6</v>
      </c>
      <c r="O38" s="2421">
        <v>1.56</v>
      </c>
      <c r="P38" s="2421">
        <v>1.52</v>
      </c>
      <c r="Q38" s="1680">
        <v>1.55</v>
      </c>
      <c r="R38" s="1680">
        <v>1.48</v>
      </c>
      <c r="S38" s="1680">
        <v>1.46</v>
      </c>
      <c r="T38" s="1680">
        <v>1.43</v>
      </c>
      <c r="U38" s="1680">
        <v>1.42</v>
      </c>
      <c r="V38" s="1680">
        <v>1.37</v>
      </c>
      <c r="W38" s="1680">
        <v>1.41</v>
      </c>
      <c r="X38" s="1680">
        <v>1.37</v>
      </c>
      <c r="Y38" s="1680">
        <v>1.34</v>
      </c>
      <c r="Z38" s="1680">
        <v>1.34</v>
      </c>
      <c r="AA38" s="1680">
        <v>1.33</v>
      </c>
      <c r="AB38" s="1677">
        <v>1.34</v>
      </c>
      <c r="AC38" s="1680">
        <v>1.37</v>
      </c>
      <c r="AD38" s="1680">
        <v>1.43</v>
      </c>
      <c r="AE38" s="1680">
        <v>1.45</v>
      </c>
      <c r="AF38" s="1680">
        <v>1.47</v>
      </c>
      <c r="AG38" s="1680">
        <v>1.55</v>
      </c>
      <c r="AH38" s="1680">
        <v>1.53</v>
      </c>
      <c r="AI38" s="1680">
        <v>1.54</v>
      </c>
      <c r="AJ38" s="1680">
        <v>1.57</v>
      </c>
      <c r="AK38" s="1680">
        <v>1.55</v>
      </c>
      <c r="AL38" s="1680">
        <v>1.6</v>
      </c>
      <c r="AM38" s="1680">
        <v>1.57</v>
      </c>
      <c r="AN38" s="1680">
        <v>1.56</v>
      </c>
      <c r="AO38" s="2315">
        <v>1.55</v>
      </c>
      <c r="AP38" s="2421">
        <v>1.49</v>
      </c>
      <c r="AQ38" s="1680">
        <v>1.48</v>
      </c>
      <c r="AR38" s="1680">
        <v>1.42</v>
      </c>
      <c r="AS38" s="1680">
        <v>1.4</v>
      </c>
      <c r="AT38" s="1677">
        <v>1.33</v>
      </c>
      <c r="AU38">
        <f t="shared" si="0"/>
        <v>18</v>
      </c>
    </row>
    <row r="39" spans="1:47">
      <c r="A39">
        <v>35</v>
      </c>
      <c r="B39" s="946" t="s">
        <v>253</v>
      </c>
      <c r="C39" s="1680">
        <v>1.92</v>
      </c>
      <c r="D39" s="1680">
        <v>2</v>
      </c>
      <c r="E39" s="1680">
        <v>1.98</v>
      </c>
      <c r="F39" s="1680">
        <v>1.92</v>
      </c>
      <c r="G39" s="1680">
        <v>1.79</v>
      </c>
      <c r="H39" s="1680">
        <v>1.82</v>
      </c>
      <c r="I39" s="1680">
        <v>1.79</v>
      </c>
      <c r="J39" s="1680">
        <v>1.71</v>
      </c>
      <c r="K39" s="1680">
        <v>1.64</v>
      </c>
      <c r="L39" s="1680">
        <v>1.58</v>
      </c>
      <c r="M39" s="1680">
        <v>1.56</v>
      </c>
      <c r="N39" s="2421">
        <v>1.59</v>
      </c>
      <c r="O39" s="2421">
        <v>1.54</v>
      </c>
      <c r="P39" s="2421">
        <v>1.51</v>
      </c>
      <c r="Q39" s="1680">
        <v>1.55</v>
      </c>
      <c r="R39" s="1680">
        <v>1.5</v>
      </c>
      <c r="S39" s="1680">
        <v>1.49</v>
      </c>
      <c r="T39" s="1680">
        <v>1.45</v>
      </c>
      <c r="U39" s="1680">
        <v>1.46</v>
      </c>
      <c r="V39" s="1680">
        <v>1.42</v>
      </c>
      <c r="W39" s="1680">
        <v>1.47</v>
      </c>
      <c r="X39" s="1680">
        <v>1.43</v>
      </c>
      <c r="Y39" s="1680">
        <v>1.41</v>
      </c>
      <c r="Z39" s="1680">
        <v>1.36</v>
      </c>
      <c r="AA39" s="1680">
        <v>1.36</v>
      </c>
      <c r="AB39" s="1677">
        <v>1.38</v>
      </c>
      <c r="AC39" s="1680">
        <v>1.4</v>
      </c>
      <c r="AD39" s="1680">
        <v>1.42</v>
      </c>
      <c r="AE39" s="1680">
        <v>1.43</v>
      </c>
      <c r="AF39" s="1680">
        <v>1.43</v>
      </c>
      <c r="AG39" s="1680">
        <v>1.56</v>
      </c>
      <c r="AH39" s="1680">
        <v>1.52</v>
      </c>
      <c r="AI39" s="1680">
        <v>1.52</v>
      </c>
      <c r="AJ39" s="1680">
        <v>1.56</v>
      </c>
      <c r="AK39" s="1680">
        <v>1.54</v>
      </c>
      <c r="AL39" s="1680">
        <v>1.6</v>
      </c>
      <c r="AM39" s="1680">
        <v>1.58</v>
      </c>
      <c r="AN39" s="1680">
        <v>1.57</v>
      </c>
      <c r="AO39" s="2315">
        <v>1.54</v>
      </c>
      <c r="AP39" s="2421">
        <v>1.56</v>
      </c>
      <c r="AQ39" s="1680">
        <v>1.48</v>
      </c>
      <c r="AR39" s="1680">
        <v>1.49</v>
      </c>
      <c r="AS39" s="1680">
        <v>1.47</v>
      </c>
      <c r="AT39" s="1677">
        <v>1.4</v>
      </c>
      <c r="AU39">
        <f t="shared" si="0"/>
        <v>10</v>
      </c>
    </row>
    <row r="40" spans="1:47">
      <c r="A40">
        <v>36</v>
      </c>
      <c r="B40" s="946" t="s">
        <v>254</v>
      </c>
      <c r="C40" s="1680">
        <v>2.02</v>
      </c>
      <c r="D40" s="1680">
        <v>2.12</v>
      </c>
      <c r="E40" s="1680">
        <v>1.97</v>
      </c>
      <c r="F40" s="1680">
        <v>1.89</v>
      </c>
      <c r="G40" s="1680">
        <v>1.76</v>
      </c>
      <c r="H40" s="1680">
        <v>1.8</v>
      </c>
      <c r="I40" s="1680">
        <v>1.79</v>
      </c>
      <c r="J40" s="1680">
        <v>1.68</v>
      </c>
      <c r="K40" s="1680">
        <v>1.69</v>
      </c>
      <c r="L40" s="1680">
        <v>1.56</v>
      </c>
      <c r="M40" s="1680">
        <v>1.61</v>
      </c>
      <c r="N40" s="2421">
        <v>1.58</v>
      </c>
      <c r="O40" s="2421">
        <v>1.52</v>
      </c>
      <c r="P40" s="2421">
        <v>1.52</v>
      </c>
      <c r="Q40" s="1680">
        <v>1.48</v>
      </c>
      <c r="R40" s="1680">
        <v>1.52</v>
      </c>
      <c r="S40" s="1680">
        <v>1.48</v>
      </c>
      <c r="T40" s="1680">
        <v>1.43</v>
      </c>
      <c r="U40" s="1680">
        <v>1.42</v>
      </c>
      <c r="V40" s="1680">
        <v>1.39</v>
      </c>
      <c r="W40" s="1680">
        <v>1.45</v>
      </c>
      <c r="X40" s="1680">
        <v>1.39</v>
      </c>
      <c r="Y40" s="1680">
        <v>1.36</v>
      </c>
      <c r="Z40" s="1680">
        <v>1.32</v>
      </c>
      <c r="AA40" s="1680">
        <v>1.31</v>
      </c>
      <c r="AB40" s="1677">
        <v>1.26</v>
      </c>
      <c r="AC40" s="1680">
        <v>1.31</v>
      </c>
      <c r="AD40" s="1680">
        <v>1.3</v>
      </c>
      <c r="AE40" s="1680">
        <v>1.3</v>
      </c>
      <c r="AF40" s="1680">
        <v>1.35</v>
      </c>
      <c r="AG40" s="1680">
        <v>1.42</v>
      </c>
      <c r="AH40" s="1680">
        <v>1.43</v>
      </c>
      <c r="AI40" s="1680">
        <v>1.44</v>
      </c>
      <c r="AJ40" s="1680">
        <v>1.43</v>
      </c>
      <c r="AK40" s="1680">
        <v>1.46</v>
      </c>
      <c r="AL40" s="1680">
        <v>1.53</v>
      </c>
      <c r="AM40" s="1680">
        <v>1.51</v>
      </c>
      <c r="AN40" s="1680">
        <v>1.51</v>
      </c>
      <c r="AO40" s="2315">
        <v>1.52</v>
      </c>
      <c r="AP40" s="2421">
        <v>1.46</v>
      </c>
      <c r="AQ40" s="1680">
        <v>1.48</v>
      </c>
      <c r="AR40" s="1680">
        <v>1.44</v>
      </c>
      <c r="AS40" s="1680">
        <v>1.42</v>
      </c>
      <c r="AT40" s="1677">
        <v>1.36</v>
      </c>
      <c r="AU40">
        <f t="shared" si="0"/>
        <v>14</v>
      </c>
    </row>
    <row r="41" spans="1:47">
      <c r="A41">
        <v>37</v>
      </c>
      <c r="B41" s="946" t="s">
        <v>255</v>
      </c>
      <c r="C41" s="1680">
        <v>1.84</v>
      </c>
      <c r="D41" s="1680">
        <v>1.99</v>
      </c>
      <c r="E41" s="1680">
        <v>1.97</v>
      </c>
      <c r="F41" s="1680">
        <v>1.96</v>
      </c>
      <c r="G41" s="1680">
        <v>1.82</v>
      </c>
      <c r="H41" s="1680">
        <v>1.81</v>
      </c>
      <c r="I41" s="1680">
        <v>1.81</v>
      </c>
      <c r="J41" s="1680">
        <v>1.75</v>
      </c>
      <c r="K41" s="1680">
        <v>1.73</v>
      </c>
      <c r="L41" s="1680">
        <v>1.61</v>
      </c>
      <c r="M41" s="1680">
        <v>1.6</v>
      </c>
      <c r="N41" s="2421">
        <v>1.58</v>
      </c>
      <c r="O41" s="2421">
        <v>1.55</v>
      </c>
      <c r="P41" s="2421">
        <v>1.5</v>
      </c>
      <c r="Q41" s="1680">
        <v>1.54</v>
      </c>
      <c r="R41" s="1680">
        <v>1.51</v>
      </c>
      <c r="S41" s="1680">
        <v>1.47</v>
      </c>
      <c r="T41" s="1680">
        <v>1.48</v>
      </c>
      <c r="U41" s="1680">
        <v>1.47</v>
      </c>
      <c r="V41" s="1680">
        <v>1.45</v>
      </c>
      <c r="W41" s="1680">
        <v>1.53</v>
      </c>
      <c r="X41" s="1680">
        <v>1.43</v>
      </c>
      <c r="Y41" s="1680">
        <v>1.46</v>
      </c>
      <c r="Z41" s="1680">
        <v>1.42</v>
      </c>
      <c r="AA41" s="1680">
        <v>1.43</v>
      </c>
      <c r="AB41" s="1677">
        <v>1.43</v>
      </c>
      <c r="AC41" s="1680">
        <v>1.42</v>
      </c>
      <c r="AD41" s="1680">
        <v>1.48</v>
      </c>
      <c r="AE41" s="1680">
        <v>1.47</v>
      </c>
      <c r="AF41" s="1680">
        <v>1.48</v>
      </c>
      <c r="AG41" s="1680">
        <v>1.57</v>
      </c>
      <c r="AH41" s="1680">
        <v>1.56</v>
      </c>
      <c r="AI41" s="1680">
        <v>1.56</v>
      </c>
      <c r="AJ41" s="1680">
        <v>1.59</v>
      </c>
      <c r="AK41" s="1680">
        <v>1.57</v>
      </c>
      <c r="AL41" s="1680">
        <v>1.63</v>
      </c>
      <c r="AM41" s="1680">
        <v>1.64</v>
      </c>
      <c r="AN41" s="1680">
        <v>1.65</v>
      </c>
      <c r="AO41" s="2315">
        <v>1.61</v>
      </c>
      <c r="AP41" s="2421">
        <v>1.59</v>
      </c>
      <c r="AQ41" s="1680">
        <v>1.47</v>
      </c>
      <c r="AR41" s="1680">
        <v>1.51</v>
      </c>
      <c r="AS41" s="1680">
        <v>1.45</v>
      </c>
      <c r="AT41" s="1677">
        <v>1.4</v>
      </c>
      <c r="AU41">
        <f t="shared" si="0"/>
        <v>10</v>
      </c>
    </row>
    <row r="42" spans="1:47">
      <c r="A42">
        <v>38</v>
      </c>
      <c r="B42" s="946" t="s">
        <v>256</v>
      </c>
      <c r="C42" s="1680">
        <v>2.1</v>
      </c>
      <c r="D42" s="1680">
        <v>2.2000000000000002</v>
      </c>
      <c r="E42" s="1680">
        <v>2.02</v>
      </c>
      <c r="F42" s="1680">
        <v>1.97</v>
      </c>
      <c r="G42" s="1680">
        <v>1.79</v>
      </c>
      <c r="H42" s="1680">
        <v>1.78</v>
      </c>
      <c r="I42" s="1680">
        <v>1.78</v>
      </c>
      <c r="J42" s="1680">
        <v>1.72</v>
      </c>
      <c r="K42" s="1680">
        <v>1.67</v>
      </c>
      <c r="L42" s="1680">
        <v>1.61</v>
      </c>
      <c r="M42" s="1680">
        <v>1.6</v>
      </c>
      <c r="N42" s="2421">
        <v>1.59</v>
      </c>
      <c r="O42" s="2421">
        <v>1.59</v>
      </c>
      <c r="P42" s="2421">
        <v>1.54</v>
      </c>
      <c r="Q42" s="1680">
        <v>1.55</v>
      </c>
      <c r="R42" s="1680">
        <v>1.53</v>
      </c>
      <c r="S42" s="1680">
        <v>1.5</v>
      </c>
      <c r="T42" s="1680">
        <v>1.48</v>
      </c>
      <c r="U42" s="1680">
        <v>1.46</v>
      </c>
      <c r="V42" s="1680">
        <v>1.4</v>
      </c>
      <c r="W42" s="1680">
        <v>1.45</v>
      </c>
      <c r="X42" s="1680">
        <v>1.4</v>
      </c>
      <c r="Y42" s="1680">
        <v>1.35</v>
      </c>
      <c r="Z42" s="1680">
        <v>1.36</v>
      </c>
      <c r="AA42" s="1680">
        <v>1.33</v>
      </c>
      <c r="AB42" s="1677">
        <v>1.35</v>
      </c>
      <c r="AC42" s="1680">
        <v>1.37</v>
      </c>
      <c r="AD42" s="1680">
        <v>1.4</v>
      </c>
      <c r="AE42" s="1680">
        <v>1.4</v>
      </c>
      <c r="AF42" s="1680">
        <v>1.41</v>
      </c>
      <c r="AG42" s="1680">
        <v>1.5</v>
      </c>
      <c r="AH42" s="1680">
        <v>1.51</v>
      </c>
      <c r="AI42" s="1680">
        <v>1.52</v>
      </c>
      <c r="AJ42" s="1680">
        <v>1.52</v>
      </c>
      <c r="AK42" s="1680">
        <v>1.5</v>
      </c>
      <c r="AL42" s="1680">
        <v>1.53</v>
      </c>
      <c r="AM42" s="1680">
        <v>1.54</v>
      </c>
      <c r="AN42" s="1680">
        <v>1.54</v>
      </c>
      <c r="AO42" s="2315">
        <v>1.55</v>
      </c>
      <c r="AP42" s="2421">
        <v>1.46</v>
      </c>
      <c r="AQ42" s="1680">
        <v>1.4</v>
      </c>
      <c r="AR42" s="1680">
        <v>1.4</v>
      </c>
      <c r="AS42" s="1680">
        <v>1.39</v>
      </c>
      <c r="AT42" s="1677">
        <v>1.31</v>
      </c>
      <c r="AU42">
        <f t="shared" si="0"/>
        <v>22</v>
      </c>
    </row>
    <row r="43" spans="1:47">
      <c r="A43">
        <v>39</v>
      </c>
      <c r="B43" s="946" t="s">
        <v>257</v>
      </c>
      <c r="C43" s="1680">
        <v>1.94</v>
      </c>
      <c r="D43" s="1680">
        <v>2.02</v>
      </c>
      <c r="E43" s="1680">
        <v>1.97</v>
      </c>
      <c r="F43" s="1680">
        <v>1.91</v>
      </c>
      <c r="G43" s="1680">
        <v>1.64</v>
      </c>
      <c r="H43" s="1680">
        <v>1.81</v>
      </c>
      <c r="I43" s="1680">
        <v>1.79</v>
      </c>
      <c r="J43" s="1680">
        <v>1.7</v>
      </c>
      <c r="K43" s="1680">
        <v>1.65</v>
      </c>
      <c r="L43" s="1680">
        <v>1.59</v>
      </c>
      <c r="M43" s="1680">
        <v>1.54</v>
      </c>
      <c r="N43" s="2421">
        <v>1.6</v>
      </c>
      <c r="O43" s="2421">
        <v>1.55</v>
      </c>
      <c r="P43" s="2421">
        <v>1.64</v>
      </c>
      <c r="Q43" s="1680">
        <v>1.61</v>
      </c>
      <c r="R43" s="1680">
        <v>1.51</v>
      </c>
      <c r="S43" s="1680">
        <v>1.56</v>
      </c>
      <c r="T43" s="1680">
        <v>1.46</v>
      </c>
      <c r="U43" s="1680">
        <v>1.44</v>
      </c>
      <c r="V43" s="1680">
        <v>1.43</v>
      </c>
      <c r="W43" s="1680">
        <v>1.45</v>
      </c>
      <c r="X43" s="1680">
        <v>1.42</v>
      </c>
      <c r="Y43" s="1680">
        <v>1.38</v>
      </c>
      <c r="Z43" s="1680">
        <v>1.34</v>
      </c>
      <c r="AA43" s="1680">
        <v>1.3</v>
      </c>
      <c r="AB43" s="1677">
        <v>1.32</v>
      </c>
      <c r="AC43" s="1680">
        <v>1.33</v>
      </c>
      <c r="AD43" s="1680">
        <v>1.31</v>
      </c>
      <c r="AE43" s="1680">
        <v>1.36</v>
      </c>
      <c r="AF43" s="1680">
        <v>1.29</v>
      </c>
      <c r="AG43" s="1680">
        <v>1.42</v>
      </c>
      <c r="AH43" s="1680">
        <v>1.39</v>
      </c>
      <c r="AI43" s="1680">
        <v>1.43</v>
      </c>
      <c r="AJ43" s="1680">
        <v>1.47</v>
      </c>
      <c r="AK43" s="1680">
        <v>1.45</v>
      </c>
      <c r="AL43" s="1680">
        <v>1.51</v>
      </c>
      <c r="AM43" s="1680">
        <v>1.47</v>
      </c>
      <c r="AN43" s="1680">
        <v>1.56</v>
      </c>
      <c r="AO43" s="2315">
        <v>1.48</v>
      </c>
      <c r="AP43" s="2421">
        <v>1.47</v>
      </c>
      <c r="AQ43" s="1680">
        <v>1.43</v>
      </c>
      <c r="AR43" s="1680">
        <v>1.45</v>
      </c>
      <c r="AS43" s="1680">
        <v>1.36</v>
      </c>
      <c r="AT43" s="1677">
        <v>1.3</v>
      </c>
      <c r="AU43">
        <f t="shared" si="0"/>
        <v>24</v>
      </c>
    </row>
    <row r="44" spans="1:47">
      <c r="A44">
        <v>40</v>
      </c>
      <c r="B44" s="946" t="s">
        <v>258</v>
      </c>
      <c r="C44" s="1680">
        <v>1.92</v>
      </c>
      <c r="D44" s="1680">
        <v>2</v>
      </c>
      <c r="E44" s="1680">
        <v>1.95</v>
      </c>
      <c r="F44" s="1680">
        <v>1.83</v>
      </c>
      <c r="G44" s="1680">
        <v>1.74</v>
      </c>
      <c r="H44" s="1680">
        <v>1.75</v>
      </c>
      <c r="I44" s="1680">
        <v>1.71</v>
      </c>
      <c r="J44" s="1680">
        <v>1.62</v>
      </c>
      <c r="K44" s="1680">
        <v>1.59</v>
      </c>
      <c r="L44" s="1680">
        <v>1.54</v>
      </c>
      <c r="M44" s="1680">
        <v>1.52</v>
      </c>
      <c r="N44" s="2421">
        <v>1.53</v>
      </c>
      <c r="O44" s="2421">
        <v>1.47</v>
      </c>
      <c r="P44" s="2421">
        <v>1.43</v>
      </c>
      <c r="Q44" s="1680">
        <v>1.48</v>
      </c>
      <c r="R44" s="1680">
        <v>1.42</v>
      </c>
      <c r="S44" s="1680">
        <v>1.41</v>
      </c>
      <c r="T44" s="1680">
        <v>1.38</v>
      </c>
      <c r="U44" s="1680">
        <v>1.37</v>
      </c>
      <c r="V44" s="1680">
        <v>1.31</v>
      </c>
      <c r="W44" s="1680">
        <v>1.36</v>
      </c>
      <c r="X44" s="1680">
        <v>1.31</v>
      </c>
      <c r="Y44" s="1680">
        <v>1.29</v>
      </c>
      <c r="Z44" s="1680">
        <v>1.25</v>
      </c>
      <c r="AA44" s="1680">
        <v>1.25</v>
      </c>
      <c r="AB44" s="1677">
        <v>1.26</v>
      </c>
      <c r="AC44" s="1680">
        <v>1.3</v>
      </c>
      <c r="AD44" s="1680">
        <v>1.34</v>
      </c>
      <c r="AE44" s="1680">
        <v>1.37</v>
      </c>
      <c r="AF44" s="1680">
        <v>1.37</v>
      </c>
      <c r="AG44" s="1680">
        <v>1.44</v>
      </c>
      <c r="AH44" s="1680">
        <v>1.42</v>
      </c>
      <c r="AI44" s="1680">
        <v>1.43</v>
      </c>
      <c r="AJ44" s="1680">
        <v>1.45</v>
      </c>
      <c r="AK44" s="1680">
        <v>1.46</v>
      </c>
      <c r="AL44" s="1680">
        <v>1.52</v>
      </c>
      <c r="AM44" s="1680">
        <v>1.5</v>
      </c>
      <c r="AN44" s="1680">
        <v>1.51</v>
      </c>
      <c r="AO44" s="2315">
        <v>1.49</v>
      </c>
      <c r="AP44" s="2421">
        <v>1.44</v>
      </c>
      <c r="AQ44" s="1680">
        <v>1.41</v>
      </c>
      <c r="AR44" s="1680">
        <v>1.37</v>
      </c>
      <c r="AS44" s="1680">
        <v>1.33</v>
      </c>
      <c r="AT44" s="1677">
        <v>1.26</v>
      </c>
      <c r="AU44">
        <f t="shared" si="0"/>
        <v>28</v>
      </c>
    </row>
    <row r="45" spans="1:47">
      <c r="A45">
        <v>41</v>
      </c>
      <c r="B45" s="946" t="s">
        <v>259</v>
      </c>
      <c r="C45" s="1680">
        <v>2.35</v>
      </c>
      <c r="D45" s="1680">
        <v>2.2799999999999998</v>
      </c>
      <c r="E45" s="1680">
        <v>2.13</v>
      </c>
      <c r="F45" s="1680">
        <v>2.0299999999999998</v>
      </c>
      <c r="G45" s="1680">
        <v>1.93</v>
      </c>
      <c r="H45" s="1680">
        <v>1.95</v>
      </c>
      <c r="I45" s="1680">
        <v>1.91</v>
      </c>
      <c r="J45" s="1680">
        <v>1.83</v>
      </c>
      <c r="K45" s="1680">
        <v>1.8</v>
      </c>
      <c r="L45" s="1680">
        <v>1.69</v>
      </c>
      <c r="M45" s="1680">
        <v>1.75</v>
      </c>
      <c r="N45" s="2421">
        <v>1.73</v>
      </c>
      <c r="O45" s="2421">
        <v>1.69</v>
      </c>
      <c r="P45" s="2421">
        <v>1.67</v>
      </c>
      <c r="Q45" s="1680">
        <v>1.73</v>
      </c>
      <c r="R45" s="1680">
        <v>1.64</v>
      </c>
      <c r="S45" s="1680">
        <v>1.67</v>
      </c>
      <c r="T45" s="1680">
        <v>1.65</v>
      </c>
      <c r="U45" s="1680">
        <v>1.62</v>
      </c>
      <c r="V45" s="1680">
        <v>1.59</v>
      </c>
      <c r="W45" s="1680">
        <v>1.67</v>
      </c>
      <c r="X45" s="1680">
        <v>1.62</v>
      </c>
      <c r="Y45" s="1680">
        <v>1.56</v>
      </c>
      <c r="Z45" s="1680">
        <v>1.51</v>
      </c>
      <c r="AA45" s="1680">
        <v>1.49</v>
      </c>
      <c r="AB45" s="1677">
        <v>1.48</v>
      </c>
      <c r="AC45" s="1680">
        <v>1.5</v>
      </c>
      <c r="AD45" s="1680">
        <v>1.51</v>
      </c>
      <c r="AE45" s="1680">
        <v>1.55</v>
      </c>
      <c r="AF45" s="1680">
        <v>1.49</v>
      </c>
      <c r="AG45" s="1680">
        <v>1.61</v>
      </c>
      <c r="AH45" s="1680">
        <v>1.61</v>
      </c>
      <c r="AI45" s="1680">
        <v>1.61</v>
      </c>
      <c r="AJ45" s="1680">
        <v>1.59</v>
      </c>
      <c r="AK45" s="1680">
        <v>1.63</v>
      </c>
      <c r="AL45" s="1680">
        <v>1.64</v>
      </c>
      <c r="AM45" s="1680">
        <v>1.63</v>
      </c>
      <c r="AN45" s="1680">
        <v>1.64</v>
      </c>
      <c r="AO45" s="2315">
        <v>1.64</v>
      </c>
      <c r="AP45" s="2421">
        <v>1.64</v>
      </c>
      <c r="AQ45" s="1680">
        <v>1.59</v>
      </c>
      <c r="AR45" s="1680">
        <v>1.56</v>
      </c>
      <c r="AS45" s="1680">
        <v>1.53</v>
      </c>
      <c r="AT45" s="1677">
        <v>1.46</v>
      </c>
      <c r="AU45">
        <f t="shared" si="0"/>
        <v>6</v>
      </c>
    </row>
    <row r="46" spans="1:47">
      <c r="A46">
        <v>42</v>
      </c>
      <c r="B46" s="946" t="s">
        <v>260</v>
      </c>
      <c r="C46" s="1680">
        <v>2.72</v>
      </c>
      <c r="D46" s="1680">
        <v>2.54</v>
      </c>
      <c r="E46" s="1680">
        <v>2.33</v>
      </c>
      <c r="F46" s="1680">
        <v>2.13</v>
      </c>
      <c r="G46" s="1680">
        <v>1.87</v>
      </c>
      <c r="H46" s="1680">
        <v>1.87</v>
      </c>
      <c r="I46" s="1680">
        <v>1.87</v>
      </c>
      <c r="J46" s="1680">
        <v>1.81</v>
      </c>
      <c r="K46" s="1680">
        <v>1.76</v>
      </c>
      <c r="L46" s="1680">
        <v>1.69</v>
      </c>
      <c r="M46" s="1680">
        <v>1.7</v>
      </c>
      <c r="N46" s="2421">
        <v>1.75</v>
      </c>
      <c r="O46" s="2421">
        <v>1.69</v>
      </c>
      <c r="P46" s="2421">
        <v>1.68</v>
      </c>
      <c r="Q46" s="1680">
        <v>1.71</v>
      </c>
      <c r="R46" s="1680">
        <v>1.6</v>
      </c>
      <c r="S46" s="1680">
        <v>1.64</v>
      </c>
      <c r="T46" s="1680">
        <v>1.56</v>
      </c>
      <c r="U46" s="1680">
        <v>1.58</v>
      </c>
      <c r="V46" s="1680">
        <v>1.52</v>
      </c>
      <c r="W46" s="1680">
        <v>1.57</v>
      </c>
      <c r="X46" s="1680">
        <v>1.52</v>
      </c>
      <c r="Y46" s="1680">
        <v>1.48</v>
      </c>
      <c r="Z46" s="1680">
        <v>1.45</v>
      </c>
      <c r="AA46" s="1680">
        <v>1.46</v>
      </c>
      <c r="AB46" s="1677">
        <v>1.45</v>
      </c>
      <c r="AC46" s="1680">
        <v>1.49</v>
      </c>
      <c r="AD46" s="1680">
        <v>1.48</v>
      </c>
      <c r="AE46" s="1680">
        <v>1.5</v>
      </c>
      <c r="AF46" s="1680">
        <v>1.5</v>
      </c>
      <c r="AG46" s="1680">
        <v>1.61</v>
      </c>
      <c r="AH46" s="1680">
        <v>1.6</v>
      </c>
      <c r="AI46" s="1680">
        <v>1.63</v>
      </c>
      <c r="AJ46" s="1680">
        <v>1.64</v>
      </c>
      <c r="AK46" s="1680">
        <v>1.66</v>
      </c>
      <c r="AL46" s="1680">
        <v>1.67</v>
      </c>
      <c r="AM46" s="1680">
        <v>1.71</v>
      </c>
      <c r="AN46" s="1680">
        <v>1.7</v>
      </c>
      <c r="AO46" s="2315">
        <v>1.68</v>
      </c>
      <c r="AP46" s="2421">
        <v>1.66</v>
      </c>
      <c r="AQ46" s="1680">
        <v>1.61</v>
      </c>
      <c r="AR46" s="1680">
        <v>1.6</v>
      </c>
      <c r="AS46" s="1680">
        <v>1.57</v>
      </c>
      <c r="AT46" s="1677">
        <v>1.49</v>
      </c>
      <c r="AU46">
        <f t="shared" si="0"/>
        <v>2</v>
      </c>
    </row>
    <row r="47" spans="1:47">
      <c r="A47">
        <v>43</v>
      </c>
      <c r="B47" s="946" t="s">
        <v>261</v>
      </c>
      <c r="C47" s="1680">
        <v>2.25</v>
      </c>
      <c r="D47" s="1680">
        <v>2.19</v>
      </c>
      <c r="E47" s="1680">
        <v>1.98</v>
      </c>
      <c r="F47" s="1680">
        <v>1.94</v>
      </c>
      <c r="G47" s="1680">
        <v>1.83</v>
      </c>
      <c r="H47" s="1680">
        <v>1.85</v>
      </c>
      <c r="I47" s="1680">
        <v>1.83</v>
      </c>
      <c r="J47" s="1680">
        <v>1.76</v>
      </c>
      <c r="K47" s="1680">
        <v>1.73</v>
      </c>
      <c r="L47" s="1680">
        <v>1.67</v>
      </c>
      <c r="M47" s="1680">
        <v>1.65</v>
      </c>
      <c r="N47" s="2421">
        <v>1.69</v>
      </c>
      <c r="O47" s="2421">
        <v>1.64</v>
      </c>
      <c r="P47" s="2421">
        <v>1.61</v>
      </c>
      <c r="Q47" s="1680">
        <v>1.63</v>
      </c>
      <c r="R47" s="1680">
        <v>1.61</v>
      </c>
      <c r="S47" s="1680">
        <v>1.61</v>
      </c>
      <c r="T47" s="1680">
        <v>1.56</v>
      </c>
      <c r="U47" s="1680">
        <v>1.55</v>
      </c>
      <c r="V47" s="1680">
        <v>1.52</v>
      </c>
      <c r="W47" s="1680">
        <v>1.56</v>
      </c>
      <c r="X47" s="1680">
        <v>1.52</v>
      </c>
      <c r="Y47" s="1680">
        <v>1.5</v>
      </c>
      <c r="Z47" s="1680">
        <v>1.48</v>
      </c>
      <c r="AA47" s="1680">
        <v>1.47</v>
      </c>
      <c r="AB47" s="1677">
        <v>1.46</v>
      </c>
      <c r="AC47" s="1680">
        <v>1.5</v>
      </c>
      <c r="AD47" s="1680">
        <v>1.54</v>
      </c>
      <c r="AE47" s="1680">
        <v>1.58</v>
      </c>
      <c r="AF47" s="1680">
        <v>1.58</v>
      </c>
      <c r="AG47" s="1680">
        <v>1.62</v>
      </c>
      <c r="AH47" s="1680">
        <v>1.62</v>
      </c>
      <c r="AI47" s="1680">
        <v>1.62</v>
      </c>
      <c r="AJ47" s="1680">
        <v>1.65</v>
      </c>
      <c r="AK47" s="1680">
        <v>1.64</v>
      </c>
      <c r="AL47" s="1680">
        <v>1.68</v>
      </c>
      <c r="AM47" s="1680">
        <v>1.66</v>
      </c>
      <c r="AN47" s="1680">
        <v>1.67</v>
      </c>
      <c r="AO47" s="2315">
        <v>1.69</v>
      </c>
      <c r="AP47" s="2421">
        <v>1.6</v>
      </c>
      <c r="AQ47" s="1680">
        <v>1.6</v>
      </c>
      <c r="AR47" s="1680">
        <v>1.59</v>
      </c>
      <c r="AS47" s="1680">
        <v>1.52</v>
      </c>
      <c r="AT47" s="1677">
        <v>1.47</v>
      </c>
      <c r="AU47">
        <f t="shared" si="0"/>
        <v>5</v>
      </c>
    </row>
    <row r="48" spans="1:47">
      <c r="A48">
        <v>44</v>
      </c>
      <c r="B48" s="946" t="s">
        <v>262</v>
      </c>
      <c r="C48" s="1680">
        <v>2.0499999999999998</v>
      </c>
      <c r="D48" s="1680">
        <v>2.08</v>
      </c>
      <c r="E48" s="1680">
        <v>1.97</v>
      </c>
      <c r="F48" s="1680">
        <v>1.93</v>
      </c>
      <c r="G48" s="1680">
        <v>1.82</v>
      </c>
      <c r="H48" s="1680">
        <v>1.78</v>
      </c>
      <c r="I48" s="1680">
        <v>1.78</v>
      </c>
      <c r="J48" s="1680">
        <v>1.72</v>
      </c>
      <c r="K48" s="1680">
        <v>1.68</v>
      </c>
      <c r="L48" s="1680">
        <v>1.65</v>
      </c>
      <c r="M48" s="1680">
        <v>1.58</v>
      </c>
      <c r="N48" s="2421">
        <v>1.64</v>
      </c>
      <c r="O48" s="2421">
        <v>1.62</v>
      </c>
      <c r="P48" s="2421">
        <v>1.57</v>
      </c>
      <c r="Q48" s="1680">
        <v>1.63</v>
      </c>
      <c r="R48" s="1680">
        <v>1.55</v>
      </c>
      <c r="S48" s="1680">
        <v>1.57</v>
      </c>
      <c r="T48" s="1680">
        <v>1.53</v>
      </c>
      <c r="U48" s="1680">
        <v>1.52</v>
      </c>
      <c r="V48" s="1680">
        <v>1.46</v>
      </c>
      <c r="W48" s="1680">
        <v>1.51</v>
      </c>
      <c r="X48" s="1680">
        <v>1.48</v>
      </c>
      <c r="Y48" s="1680">
        <v>1.42</v>
      </c>
      <c r="Z48" s="1680">
        <v>1.41</v>
      </c>
      <c r="AA48" s="1680">
        <v>1.4</v>
      </c>
      <c r="AB48" s="1677">
        <v>1.4</v>
      </c>
      <c r="AC48" s="1680">
        <v>1.45</v>
      </c>
      <c r="AD48" s="1680">
        <v>1.47</v>
      </c>
      <c r="AE48" s="1680">
        <v>1.53</v>
      </c>
      <c r="AF48" s="1680">
        <v>1.5</v>
      </c>
      <c r="AG48" s="1680">
        <v>1.56</v>
      </c>
      <c r="AH48" s="1680">
        <v>1.55</v>
      </c>
      <c r="AI48" s="1680">
        <v>1.53</v>
      </c>
      <c r="AJ48" s="1680">
        <v>1.56</v>
      </c>
      <c r="AK48" s="1680">
        <v>1.57</v>
      </c>
      <c r="AL48" s="1680">
        <v>1.59</v>
      </c>
      <c r="AM48" s="1680">
        <v>1.65</v>
      </c>
      <c r="AN48" s="1680">
        <v>1.62</v>
      </c>
      <c r="AO48" s="2315">
        <v>1.59</v>
      </c>
      <c r="AP48" s="2421">
        <v>1.53</v>
      </c>
      <c r="AQ48" s="1680">
        <v>1.55</v>
      </c>
      <c r="AR48" s="1680">
        <v>1.54</v>
      </c>
      <c r="AS48" s="1680">
        <v>1.49</v>
      </c>
      <c r="AT48" s="1677">
        <v>1.39</v>
      </c>
      <c r="AU48">
        <f t="shared" si="0"/>
        <v>12</v>
      </c>
    </row>
    <row r="49" spans="1:47">
      <c r="A49">
        <v>45</v>
      </c>
      <c r="B49" s="946" t="s">
        <v>263</v>
      </c>
      <c r="C49" s="1680">
        <v>2.4300000000000002</v>
      </c>
      <c r="D49" s="1680">
        <v>2.2999999999999998</v>
      </c>
      <c r="E49" s="1680">
        <v>2.15</v>
      </c>
      <c r="F49" s="1680">
        <v>2.11</v>
      </c>
      <c r="G49" s="1680">
        <v>1.93</v>
      </c>
      <c r="H49" s="1680">
        <v>1.9</v>
      </c>
      <c r="I49" s="1680">
        <v>1.9</v>
      </c>
      <c r="J49" s="1680">
        <v>1.83</v>
      </c>
      <c r="K49" s="1680">
        <v>1.7</v>
      </c>
      <c r="L49" s="1680">
        <v>1.77</v>
      </c>
      <c r="M49" s="1680">
        <v>1.68</v>
      </c>
      <c r="N49" s="2421">
        <v>1.74</v>
      </c>
      <c r="O49" s="2421">
        <v>1.74</v>
      </c>
      <c r="P49" s="2421">
        <v>1.68</v>
      </c>
      <c r="Q49" s="1680">
        <v>1.76</v>
      </c>
      <c r="R49" s="1680">
        <v>1.7</v>
      </c>
      <c r="S49" s="1680">
        <v>1.71</v>
      </c>
      <c r="T49" s="1680">
        <v>1.66</v>
      </c>
      <c r="U49" s="1680">
        <v>1.62</v>
      </c>
      <c r="V49" s="1680">
        <v>1.56</v>
      </c>
      <c r="W49" s="1680">
        <v>1.62</v>
      </c>
      <c r="X49" s="1680">
        <v>1.6</v>
      </c>
      <c r="Y49" s="1680">
        <v>1.56</v>
      </c>
      <c r="Z49" s="1680">
        <v>1.49</v>
      </c>
      <c r="AA49" s="1680">
        <v>1.52</v>
      </c>
      <c r="AB49" s="1677">
        <v>1.48</v>
      </c>
      <c r="AC49" s="1680">
        <v>1.55</v>
      </c>
      <c r="AD49" s="1680">
        <v>1.59</v>
      </c>
      <c r="AE49" s="1680">
        <v>1.6</v>
      </c>
      <c r="AF49" s="1680">
        <v>1.61</v>
      </c>
      <c r="AG49" s="1680">
        <v>1.68</v>
      </c>
      <c r="AH49" s="1680">
        <v>1.68</v>
      </c>
      <c r="AI49" s="1680">
        <v>1.67</v>
      </c>
      <c r="AJ49" s="1680">
        <v>1.72</v>
      </c>
      <c r="AK49" s="1680">
        <v>1.69</v>
      </c>
      <c r="AL49" s="1680">
        <v>1.71</v>
      </c>
      <c r="AM49" s="1680">
        <v>1.71</v>
      </c>
      <c r="AN49" s="1680">
        <v>1.73</v>
      </c>
      <c r="AO49" s="2315">
        <v>1.72</v>
      </c>
      <c r="AP49" s="2421">
        <v>1.73</v>
      </c>
      <c r="AQ49" s="1680">
        <v>1.65</v>
      </c>
      <c r="AR49" s="1680">
        <v>1.64</v>
      </c>
      <c r="AS49" s="1680">
        <v>1.63</v>
      </c>
      <c r="AT49" s="1677">
        <v>1.49</v>
      </c>
      <c r="AU49">
        <f t="shared" si="0"/>
        <v>2</v>
      </c>
    </row>
    <row r="50" spans="1:47">
      <c r="A50">
        <v>46</v>
      </c>
      <c r="B50" s="946" t="s">
        <v>264</v>
      </c>
      <c r="C50" s="1680">
        <v>2.66</v>
      </c>
      <c r="D50" s="1680">
        <v>2.39</v>
      </c>
      <c r="E50" s="1680">
        <v>2.21</v>
      </c>
      <c r="F50" s="1680">
        <v>2.11</v>
      </c>
      <c r="G50" s="1680">
        <v>1.95</v>
      </c>
      <c r="H50" s="1680">
        <v>1.93</v>
      </c>
      <c r="I50" s="1680">
        <v>1.75</v>
      </c>
      <c r="J50" s="1680">
        <v>1.91</v>
      </c>
      <c r="K50" s="1680">
        <v>1.79</v>
      </c>
      <c r="L50" s="1680">
        <v>1.69</v>
      </c>
      <c r="M50" s="1680">
        <v>1.73</v>
      </c>
      <c r="N50" s="2421">
        <v>1.72</v>
      </c>
      <c r="O50" s="2421">
        <v>1.7</v>
      </c>
      <c r="P50" s="2421">
        <v>1.65</v>
      </c>
      <c r="Q50" s="1680">
        <v>1.71</v>
      </c>
      <c r="R50" s="1680">
        <v>1.62</v>
      </c>
      <c r="S50" s="1680">
        <v>1.63</v>
      </c>
      <c r="T50" s="1680">
        <v>1.59</v>
      </c>
      <c r="U50" s="1680">
        <v>1.56</v>
      </c>
      <c r="V50" s="1680">
        <v>1.5</v>
      </c>
      <c r="W50" s="1680">
        <v>1.58</v>
      </c>
      <c r="X50" s="1680">
        <v>1.53</v>
      </c>
      <c r="Y50" s="1680">
        <v>1.52</v>
      </c>
      <c r="Z50" s="1680">
        <v>1.49</v>
      </c>
      <c r="AA50" s="1680">
        <v>1.46</v>
      </c>
      <c r="AB50" s="1677">
        <v>1.49</v>
      </c>
      <c r="AC50" s="1680">
        <v>1.51</v>
      </c>
      <c r="AD50" s="1680">
        <v>1.54</v>
      </c>
      <c r="AE50" s="1680">
        <v>1.59</v>
      </c>
      <c r="AF50" s="1680">
        <v>1.56</v>
      </c>
      <c r="AG50" s="1680">
        <v>1.62</v>
      </c>
      <c r="AH50" s="1680">
        <v>1.64</v>
      </c>
      <c r="AI50" s="1680">
        <v>1.64</v>
      </c>
      <c r="AJ50" s="1680">
        <v>1.63</v>
      </c>
      <c r="AK50" s="1680">
        <v>1.62</v>
      </c>
      <c r="AL50" s="1680">
        <v>1.7</v>
      </c>
      <c r="AM50" s="1680">
        <v>1.68</v>
      </c>
      <c r="AN50" s="1680">
        <v>1.69</v>
      </c>
      <c r="AO50" s="2315">
        <v>1.7</v>
      </c>
      <c r="AP50" s="2421">
        <v>1.63</v>
      </c>
      <c r="AQ50" s="1680">
        <v>1.61</v>
      </c>
      <c r="AR50" s="1680">
        <v>1.65</v>
      </c>
      <c r="AS50" s="1680">
        <v>1.54</v>
      </c>
      <c r="AT50" s="1677">
        <v>1.48</v>
      </c>
      <c r="AU50">
        <f t="shared" si="0"/>
        <v>4</v>
      </c>
    </row>
    <row r="51" spans="1:47">
      <c r="A51" s="1247">
        <v>47</v>
      </c>
      <c r="B51" s="1253" t="s">
        <v>265</v>
      </c>
      <c r="C51" s="1681" t="s">
        <v>2225</v>
      </c>
      <c r="D51" s="1681" t="s">
        <v>2225</v>
      </c>
      <c r="E51" s="1681" t="s">
        <v>2225</v>
      </c>
      <c r="F51" s="1681">
        <v>2.88</v>
      </c>
      <c r="G51" s="1681">
        <v>2.38</v>
      </c>
      <c r="H51" s="1681">
        <v>2.31</v>
      </c>
      <c r="I51" s="1681">
        <v>2.27</v>
      </c>
      <c r="J51" s="1681">
        <v>2.15</v>
      </c>
      <c r="K51" s="1681">
        <v>2.1</v>
      </c>
      <c r="L51" s="1681">
        <v>2.02</v>
      </c>
      <c r="M51" s="1681">
        <v>1.95</v>
      </c>
      <c r="N51" s="2316">
        <v>2.02</v>
      </c>
      <c r="O51" s="2316">
        <v>1.98</v>
      </c>
      <c r="P51" s="2316">
        <v>1.94</v>
      </c>
      <c r="Q51" s="1681">
        <v>1.96</v>
      </c>
      <c r="R51" s="1681">
        <v>1.87</v>
      </c>
      <c r="S51" s="1681">
        <v>1.86</v>
      </c>
      <c r="T51" s="1681">
        <v>1.81</v>
      </c>
      <c r="U51" s="1681">
        <v>1.83</v>
      </c>
      <c r="V51" s="1681">
        <v>1.79</v>
      </c>
      <c r="W51" s="1681">
        <v>1.82</v>
      </c>
      <c r="X51" s="1681">
        <v>1.83</v>
      </c>
      <c r="Y51" s="1681">
        <v>1.76</v>
      </c>
      <c r="Z51" s="1681">
        <v>1.72</v>
      </c>
      <c r="AA51" s="1681">
        <v>1.72</v>
      </c>
      <c r="AB51" s="1681">
        <v>1.72</v>
      </c>
      <c r="AC51" s="1681">
        <v>1.74</v>
      </c>
      <c r="AD51" s="1681">
        <v>1.75</v>
      </c>
      <c r="AE51" s="1681">
        <v>1.78</v>
      </c>
      <c r="AF51" s="1681">
        <v>1.79</v>
      </c>
      <c r="AG51" s="1681">
        <v>1.87</v>
      </c>
      <c r="AH51" s="1681">
        <v>1.86</v>
      </c>
      <c r="AI51" s="1681">
        <v>1.9</v>
      </c>
      <c r="AJ51" s="1681">
        <v>1.94</v>
      </c>
      <c r="AK51" s="1681">
        <v>1.86</v>
      </c>
      <c r="AL51" s="1681">
        <v>1.96</v>
      </c>
      <c r="AM51" s="1681">
        <v>1.95</v>
      </c>
      <c r="AN51" s="1681">
        <v>1.94</v>
      </c>
      <c r="AO51" s="2316">
        <v>1.89</v>
      </c>
      <c r="AP51" s="2316">
        <v>1.82</v>
      </c>
      <c r="AQ51" s="1681">
        <v>1.83</v>
      </c>
      <c r="AR51" s="1681">
        <v>1.8</v>
      </c>
      <c r="AS51" s="1681">
        <v>1.7</v>
      </c>
      <c r="AT51" s="1681">
        <v>1.6</v>
      </c>
      <c r="AU51" s="1247">
        <f t="shared" si="0"/>
        <v>1</v>
      </c>
    </row>
    <row r="52" spans="1:47">
      <c r="A52" s="1686" t="s">
        <v>2708</v>
      </c>
      <c r="B52" s="1686"/>
      <c r="C52" s="1686"/>
      <c r="D52" s="1686"/>
      <c r="E52" s="1686"/>
      <c r="F52" s="1686"/>
      <c r="G52" s="1686"/>
      <c r="H52" s="1686"/>
      <c r="I52" s="1686"/>
      <c r="J52" s="1686"/>
      <c r="K52" s="1686"/>
      <c r="L52" s="1686"/>
      <c r="M52" s="1686"/>
      <c r="N52" s="1686"/>
    </row>
    <row r="53" spans="1:47">
      <c r="A53" s="1686" t="s">
        <v>2709</v>
      </c>
      <c r="B53" s="1686"/>
      <c r="C53" s="1686"/>
      <c r="D53" s="1686"/>
      <c r="E53" s="1686"/>
      <c r="F53" s="1686"/>
      <c r="G53" s="1686"/>
      <c r="H53" s="1686"/>
      <c r="I53" s="1686"/>
      <c r="J53" s="1686"/>
      <c r="K53" s="1686"/>
      <c r="L53" s="1686"/>
      <c r="M53" s="1686"/>
      <c r="N53" s="1686"/>
    </row>
    <row r="54" spans="1:47">
      <c r="A54" s="1686" t="s">
        <v>2710</v>
      </c>
      <c r="B54" s="1686"/>
      <c r="C54" s="1686"/>
      <c r="D54" s="1686"/>
      <c r="E54" s="1686"/>
      <c r="F54" s="1686"/>
      <c r="G54" s="1686"/>
      <c r="H54" s="1686"/>
      <c r="I54" s="1686"/>
      <c r="J54" s="1686"/>
      <c r="K54" s="1686"/>
      <c r="L54" s="1686"/>
      <c r="M54" s="1686"/>
      <c r="N54" s="1686"/>
    </row>
    <row r="55" spans="1:47">
      <c r="A55" s="1686" t="s">
        <v>2711</v>
      </c>
      <c r="B55" s="1686"/>
      <c r="C55" s="1686"/>
      <c r="D55" s="1686"/>
      <c r="E55" s="1686"/>
      <c r="F55" s="1686"/>
      <c r="G55" s="1686"/>
      <c r="H55" s="1686"/>
      <c r="I55" s="1686"/>
      <c r="J55" s="1686"/>
      <c r="K55" s="1686"/>
      <c r="L55" s="1686"/>
      <c r="M55" s="1686"/>
      <c r="N55" s="1686"/>
    </row>
  </sheetData>
  <phoneticPr fontId="3"/>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76"/>
  <sheetViews>
    <sheetView workbookViewId="0">
      <pane xSplit="1" ySplit="3" topLeftCell="B4" activePane="bottomRight" state="frozen"/>
      <selection pane="topRight" activeCell="B1" sqref="B1"/>
      <selection pane="bottomLeft" activeCell="A4" sqref="A4"/>
      <selection pane="bottomRight" activeCell="L17" sqref="L17"/>
    </sheetView>
  </sheetViews>
  <sheetFormatPr defaultRowHeight="13"/>
  <cols>
    <col min="1" max="1" width="11.90625" style="673" customWidth="1"/>
    <col min="2" max="9" width="10.6328125" style="673" customWidth="1"/>
    <col min="10" max="247" width="9" style="673"/>
    <col min="248" max="248" width="13.08984375" style="673" customWidth="1"/>
    <col min="249" max="255" width="12.90625" style="673" customWidth="1"/>
    <col min="256" max="503" width="9" style="673"/>
    <col min="504" max="504" width="13.08984375" style="673" customWidth="1"/>
    <col min="505" max="511" width="12.90625" style="673" customWidth="1"/>
    <col min="512" max="759" width="9" style="673"/>
    <col min="760" max="760" width="13.08984375" style="673" customWidth="1"/>
    <col min="761" max="767" width="12.90625" style="673" customWidth="1"/>
    <col min="768" max="1015" width="9" style="673"/>
    <col min="1016" max="1016" width="13.08984375" style="673" customWidth="1"/>
    <col min="1017" max="1023" width="12.90625" style="673" customWidth="1"/>
    <col min="1024" max="1271" width="9" style="673"/>
    <col min="1272" max="1272" width="13.08984375" style="673" customWidth="1"/>
    <col min="1273" max="1279" width="12.90625" style="673" customWidth="1"/>
    <col min="1280" max="1527" width="9" style="673"/>
    <col min="1528" max="1528" width="13.08984375" style="673" customWidth="1"/>
    <col min="1529" max="1535" width="12.90625" style="673" customWidth="1"/>
    <col min="1536" max="1783" width="9" style="673"/>
    <col min="1784" max="1784" width="13.08984375" style="673" customWidth="1"/>
    <col min="1785" max="1791" width="12.90625" style="673" customWidth="1"/>
    <col min="1792" max="2039" width="9" style="673"/>
    <col min="2040" max="2040" width="13.08984375" style="673" customWidth="1"/>
    <col min="2041" max="2047" width="12.90625" style="673" customWidth="1"/>
    <col min="2048" max="2295" width="9" style="673"/>
    <col min="2296" max="2296" width="13.08984375" style="673" customWidth="1"/>
    <col min="2297" max="2303" width="12.90625" style="673" customWidth="1"/>
    <col min="2304" max="2551" width="9" style="673"/>
    <col min="2552" max="2552" width="13.08984375" style="673" customWidth="1"/>
    <col min="2553" max="2559" width="12.90625" style="673" customWidth="1"/>
    <col min="2560" max="2807" width="9" style="673"/>
    <col min="2808" max="2808" width="13.08984375" style="673" customWidth="1"/>
    <col min="2809" max="2815" width="12.90625" style="673" customWidth="1"/>
    <col min="2816" max="3063" width="9" style="673"/>
    <col min="3064" max="3064" width="13.08984375" style="673" customWidth="1"/>
    <col min="3065" max="3071" width="12.90625" style="673" customWidth="1"/>
    <col min="3072" max="3319" width="9" style="673"/>
    <col min="3320" max="3320" width="13.08984375" style="673" customWidth="1"/>
    <col min="3321" max="3327" width="12.90625" style="673" customWidth="1"/>
    <col min="3328" max="3575" width="9" style="673"/>
    <col min="3576" max="3576" width="13.08984375" style="673" customWidth="1"/>
    <col min="3577" max="3583" width="12.90625" style="673" customWidth="1"/>
    <col min="3584" max="3831" width="9" style="673"/>
    <col min="3832" max="3832" width="13.08984375" style="673" customWidth="1"/>
    <col min="3833" max="3839" width="12.90625" style="673" customWidth="1"/>
    <col min="3840" max="4087" width="9" style="673"/>
    <col min="4088" max="4088" width="13.08984375" style="673" customWidth="1"/>
    <col min="4089" max="4095" width="12.90625" style="673" customWidth="1"/>
    <col min="4096" max="4343" width="9" style="673"/>
    <col min="4344" max="4344" width="13.08984375" style="673" customWidth="1"/>
    <col min="4345" max="4351" width="12.90625" style="673" customWidth="1"/>
    <col min="4352" max="4599" width="9" style="673"/>
    <col min="4600" max="4600" width="13.08984375" style="673" customWidth="1"/>
    <col min="4601" max="4607" width="12.90625" style="673" customWidth="1"/>
    <col min="4608" max="4855" width="9" style="673"/>
    <col min="4856" max="4856" width="13.08984375" style="673" customWidth="1"/>
    <col min="4857" max="4863" width="12.90625" style="673" customWidth="1"/>
    <col min="4864" max="5111" width="9" style="673"/>
    <col min="5112" max="5112" width="13.08984375" style="673" customWidth="1"/>
    <col min="5113" max="5119" width="12.90625" style="673" customWidth="1"/>
    <col min="5120" max="5367" width="9" style="673"/>
    <col min="5368" max="5368" width="13.08984375" style="673" customWidth="1"/>
    <col min="5369" max="5375" width="12.90625" style="673" customWidth="1"/>
    <col min="5376" max="5623" width="9" style="673"/>
    <col min="5624" max="5624" width="13.08984375" style="673" customWidth="1"/>
    <col min="5625" max="5631" width="12.90625" style="673" customWidth="1"/>
    <col min="5632" max="5879" width="9" style="673"/>
    <col min="5880" max="5880" width="13.08984375" style="673" customWidth="1"/>
    <col min="5881" max="5887" width="12.90625" style="673" customWidth="1"/>
    <col min="5888" max="6135" width="9" style="673"/>
    <col min="6136" max="6136" width="13.08984375" style="673" customWidth="1"/>
    <col min="6137" max="6143" width="12.90625" style="673" customWidth="1"/>
    <col min="6144" max="6391" width="9" style="673"/>
    <col min="6392" max="6392" width="13.08984375" style="673" customWidth="1"/>
    <col min="6393" max="6399" width="12.90625" style="673" customWidth="1"/>
    <col min="6400" max="6647" width="9" style="673"/>
    <col min="6648" max="6648" width="13.08984375" style="673" customWidth="1"/>
    <col min="6649" max="6655" width="12.90625" style="673" customWidth="1"/>
    <col min="6656" max="6903" width="9" style="673"/>
    <col min="6904" max="6904" width="13.08984375" style="673" customWidth="1"/>
    <col min="6905" max="6911" width="12.90625" style="673" customWidth="1"/>
    <col min="6912" max="7159" width="9" style="673"/>
    <col min="7160" max="7160" width="13.08984375" style="673" customWidth="1"/>
    <col min="7161" max="7167" width="12.90625" style="673" customWidth="1"/>
    <col min="7168" max="7415" width="9" style="673"/>
    <col min="7416" max="7416" width="13.08984375" style="673" customWidth="1"/>
    <col min="7417" max="7423" width="12.90625" style="673" customWidth="1"/>
    <col min="7424" max="7671" width="9" style="673"/>
    <col min="7672" max="7672" width="13.08984375" style="673" customWidth="1"/>
    <col min="7673" max="7679" width="12.90625" style="673" customWidth="1"/>
    <col min="7680" max="7927" width="9" style="673"/>
    <col min="7928" max="7928" width="13.08984375" style="673" customWidth="1"/>
    <col min="7929" max="7935" width="12.90625" style="673" customWidth="1"/>
    <col min="7936" max="8183" width="9" style="673"/>
    <col min="8184" max="8184" width="13.08984375" style="673" customWidth="1"/>
    <col min="8185" max="8191" width="12.90625" style="673" customWidth="1"/>
    <col min="8192" max="8439" width="9" style="673"/>
    <col min="8440" max="8440" width="13.08984375" style="673" customWidth="1"/>
    <col min="8441" max="8447" width="12.90625" style="673" customWidth="1"/>
    <col min="8448" max="8695" width="9" style="673"/>
    <col min="8696" max="8696" width="13.08984375" style="673" customWidth="1"/>
    <col min="8697" max="8703" width="12.90625" style="673" customWidth="1"/>
    <col min="8704" max="8951" width="9" style="673"/>
    <col min="8952" max="8952" width="13.08984375" style="673" customWidth="1"/>
    <col min="8953" max="8959" width="12.90625" style="673" customWidth="1"/>
    <col min="8960" max="9207" width="9" style="673"/>
    <col min="9208" max="9208" width="13.08984375" style="673" customWidth="1"/>
    <col min="9209" max="9215" width="12.90625" style="673" customWidth="1"/>
    <col min="9216" max="9463" width="9" style="673"/>
    <col min="9464" max="9464" width="13.08984375" style="673" customWidth="1"/>
    <col min="9465" max="9471" width="12.90625" style="673" customWidth="1"/>
    <col min="9472" max="9719" width="9" style="673"/>
    <col min="9720" max="9720" width="13.08984375" style="673" customWidth="1"/>
    <col min="9721" max="9727" width="12.90625" style="673" customWidth="1"/>
    <col min="9728" max="9975" width="9" style="673"/>
    <col min="9976" max="9976" width="13.08984375" style="673" customWidth="1"/>
    <col min="9977" max="9983" width="12.90625" style="673" customWidth="1"/>
    <col min="9984" max="10231" width="9" style="673"/>
    <col min="10232" max="10232" width="13.08984375" style="673" customWidth="1"/>
    <col min="10233" max="10239" width="12.90625" style="673" customWidth="1"/>
    <col min="10240" max="10487" width="9" style="673"/>
    <col min="10488" max="10488" width="13.08984375" style="673" customWidth="1"/>
    <col min="10489" max="10495" width="12.90625" style="673" customWidth="1"/>
    <col min="10496" max="10743" width="9" style="673"/>
    <col min="10744" max="10744" width="13.08984375" style="673" customWidth="1"/>
    <col min="10745" max="10751" width="12.90625" style="673" customWidth="1"/>
    <col min="10752" max="10999" width="9" style="673"/>
    <col min="11000" max="11000" width="13.08984375" style="673" customWidth="1"/>
    <col min="11001" max="11007" width="12.90625" style="673" customWidth="1"/>
    <col min="11008" max="11255" width="9" style="673"/>
    <col min="11256" max="11256" width="13.08984375" style="673" customWidth="1"/>
    <col min="11257" max="11263" width="12.90625" style="673" customWidth="1"/>
    <col min="11264" max="11511" width="9" style="673"/>
    <col min="11512" max="11512" width="13.08984375" style="673" customWidth="1"/>
    <col min="11513" max="11519" width="12.90625" style="673" customWidth="1"/>
    <col min="11520" max="11767" width="9" style="673"/>
    <col min="11768" max="11768" width="13.08984375" style="673" customWidth="1"/>
    <col min="11769" max="11775" width="12.90625" style="673" customWidth="1"/>
    <col min="11776" max="12023" width="9" style="673"/>
    <col min="12024" max="12024" width="13.08984375" style="673" customWidth="1"/>
    <col min="12025" max="12031" width="12.90625" style="673" customWidth="1"/>
    <col min="12032" max="12279" width="9" style="673"/>
    <col min="12280" max="12280" width="13.08984375" style="673" customWidth="1"/>
    <col min="12281" max="12287" width="12.90625" style="673" customWidth="1"/>
    <col min="12288" max="12535" width="9" style="673"/>
    <col min="12536" max="12536" width="13.08984375" style="673" customWidth="1"/>
    <col min="12537" max="12543" width="12.90625" style="673" customWidth="1"/>
    <col min="12544" max="12791" width="9" style="673"/>
    <col min="12792" max="12792" width="13.08984375" style="673" customWidth="1"/>
    <col min="12793" max="12799" width="12.90625" style="673" customWidth="1"/>
    <col min="12800" max="13047" width="9" style="673"/>
    <col min="13048" max="13048" width="13.08984375" style="673" customWidth="1"/>
    <col min="13049" max="13055" width="12.90625" style="673" customWidth="1"/>
    <col min="13056" max="13303" width="9" style="673"/>
    <col min="13304" max="13304" width="13.08984375" style="673" customWidth="1"/>
    <col min="13305" max="13311" width="12.90625" style="673" customWidth="1"/>
    <col min="13312" max="13559" width="9" style="673"/>
    <col min="13560" max="13560" width="13.08984375" style="673" customWidth="1"/>
    <col min="13561" max="13567" width="12.90625" style="673" customWidth="1"/>
    <col min="13568" max="13815" width="9" style="673"/>
    <col min="13816" max="13816" width="13.08984375" style="673" customWidth="1"/>
    <col min="13817" max="13823" width="12.90625" style="673" customWidth="1"/>
    <col min="13824" max="14071" width="9" style="673"/>
    <col min="14072" max="14072" width="13.08984375" style="673" customWidth="1"/>
    <col min="14073" max="14079" width="12.90625" style="673" customWidth="1"/>
    <col min="14080" max="14327" width="9" style="673"/>
    <col min="14328" max="14328" width="13.08984375" style="673" customWidth="1"/>
    <col min="14329" max="14335" width="12.90625" style="673" customWidth="1"/>
    <col min="14336" max="14583" width="9" style="673"/>
    <col min="14584" max="14584" width="13.08984375" style="673" customWidth="1"/>
    <col min="14585" max="14591" width="12.90625" style="673" customWidth="1"/>
    <col min="14592" max="14839" width="9" style="673"/>
    <col min="14840" max="14840" width="13.08984375" style="673" customWidth="1"/>
    <col min="14841" max="14847" width="12.90625" style="673" customWidth="1"/>
    <col min="14848" max="15095" width="9" style="673"/>
    <col min="15096" max="15096" width="13.08984375" style="673" customWidth="1"/>
    <col min="15097" max="15103" width="12.90625" style="673" customWidth="1"/>
    <col min="15104" max="15351" width="9" style="673"/>
    <col min="15352" max="15352" width="13.08984375" style="673" customWidth="1"/>
    <col min="15353" max="15359" width="12.90625" style="673" customWidth="1"/>
    <col min="15360" max="15607" width="9" style="673"/>
    <col min="15608" max="15608" width="13.08984375" style="673" customWidth="1"/>
    <col min="15609" max="15615" width="12.90625" style="673" customWidth="1"/>
    <col min="15616" max="15863" width="9" style="673"/>
    <col min="15864" max="15864" width="13.08984375" style="673" customWidth="1"/>
    <col min="15865" max="15871" width="12.90625" style="673" customWidth="1"/>
    <col min="15872" max="16119" width="9" style="673"/>
    <col min="16120" max="16120" width="13.08984375" style="673" customWidth="1"/>
    <col min="16121" max="16127" width="12.90625" style="673" customWidth="1"/>
    <col min="16128" max="16384" width="9" style="673"/>
  </cols>
  <sheetData>
    <row r="1" spans="1:9" ht="18" customHeight="1">
      <c r="A1" s="1190" t="s">
        <v>1632</v>
      </c>
    </row>
    <row r="2" spans="1:9" ht="14.15" customHeight="1">
      <c r="A2" s="3417" t="s">
        <v>1633</v>
      </c>
      <c r="B2" s="1199" t="s">
        <v>1675</v>
      </c>
      <c r="C2" s="1200" t="s">
        <v>1677</v>
      </c>
      <c r="D2" s="1200" t="s">
        <v>1679</v>
      </c>
      <c r="E2" s="1200" t="s">
        <v>1681</v>
      </c>
      <c r="F2" s="1200" t="s">
        <v>1683</v>
      </c>
      <c r="G2" s="1200" t="s">
        <v>409</v>
      </c>
      <c r="H2" s="1201" t="s">
        <v>1686</v>
      </c>
      <c r="I2" s="2993" t="s">
        <v>2619</v>
      </c>
    </row>
    <row r="3" spans="1:9" ht="14.15" customHeight="1">
      <c r="A3" s="3418"/>
      <c r="B3" s="1202" t="s">
        <v>1676</v>
      </c>
      <c r="C3" s="1203" t="s">
        <v>1678</v>
      </c>
      <c r="D3" s="1203" t="s">
        <v>1680</v>
      </c>
      <c r="E3" s="1203" t="s">
        <v>1682</v>
      </c>
      <c r="F3" s="1203" t="s">
        <v>1684</v>
      </c>
      <c r="G3" s="1203" t="s">
        <v>1685</v>
      </c>
      <c r="H3" s="1204" t="s">
        <v>1687</v>
      </c>
      <c r="I3" s="2994" t="s">
        <v>2459</v>
      </c>
    </row>
    <row r="4" spans="1:9" ht="14.15" customHeight="1">
      <c r="A4" s="1193" t="s">
        <v>1634</v>
      </c>
      <c r="B4" s="1205">
        <v>1.59</v>
      </c>
      <c r="C4" s="1206">
        <v>1.38</v>
      </c>
      <c r="D4" s="1206">
        <v>1.25</v>
      </c>
      <c r="E4" s="1206">
        <v>1.23</v>
      </c>
      <c r="F4" s="1206">
        <v>1.1499999999999999</v>
      </c>
      <c r="G4" s="1206">
        <v>1.29</v>
      </c>
      <c r="H4" s="1207">
        <v>1.37</v>
      </c>
      <c r="I4" s="2947">
        <v>1.27</v>
      </c>
    </row>
    <row r="5" spans="1:9" ht="14.15" customHeight="1">
      <c r="A5" s="1194" t="s">
        <v>1635</v>
      </c>
      <c r="B5" s="1208">
        <v>1.58</v>
      </c>
      <c r="C5" s="1209">
        <v>1.33</v>
      </c>
      <c r="D5" s="1209">
        <v>1.31</v>
      </c>
      <c r="E5" s="1209">
        <v>1.26</v>
      </c>
      <c r="F5" s="1209">
        <v>1.1599999999999999</v>
      </c>
      <c r="G5" s="1209">
        <v>1.32</v>
      </c>
      <c r="H5" s="1210">
        <v>1.51</v>
      </c>
      <c r="I5" s="2947">
        <v>1.36</v>
      </c>
    </row>
    <row r="6" spans="1:9" ht="14.15" customHeight="1">
      <c r="A6" s="1194" t="s">
        <v>1636</v>
      </c>
      <c r="B6" s="1208">
        <v>1.41</v>
      </c>
      <c r="C6" s="1209">
        <v>1.1499999999999999</v>
      </c>
      <c r="D6" s="1209">
        <v>1.1299999999999999</v>
      </c>
      <c r="E6" s="1209">
        <v>1.18</v>
      </c>
      <c r="F6" s="1209">
        <v>1.0900000000000001</v>
      </c>
      <c r="G6" s="1209">
        <v>1.33</v>
      </c>
      <c r="H6" s="1210">
        <v>1.39</v>
      </c>
      <c r="I6" s="2947">
        <v>1.29</v>
      </c>
    </row>
    <row r="7" spans="1:9" ht="14.15" customHeight="1">
      <c r="A7" s="1194" t="s">
        <v>1637</v>
      </c>
      <c r="B7" s="1208">
        <v>1.39</v>
      </c>
      <c r="C7" s="1209">
        <v>1.17</v>
      </c>
      <c r="D7" s="1209">
        <v>1.17</v>
      </c>
      <c r="E7" s="1209">
        <v>1.1599999999999999</v>
      </c>
      <c r="F7" s="1209">
        <v>1.2</v>
      </c>
      <c r="G7" s="1209">
        <v>1.36</v>
      </c>
      <c r="H7" s="1210">
        <v>1.42</v>
      </c>
      <c r="I7" s="2947">
        <v>1.21</v>
      </c>
    </row>
    <row r="8" spans="1:9" ht="14.15" customHeight="1">
      <c r="A8" s="1194" t="s">
        <v>1638</v>
      </c>
      <c r="B8" s="1208">
        <v>1.36</v>
      </c>
      <c r="C8" s="1209">
        <v>1.29</v>
      </c>
      <c r="D8" s="1209">
        <v>1.25</v>
      </c>
      <c r="E8" s="1209">
        <v>1.3</v>
      </c>
      <c r="F8" s="1209">
        <v>1.28</v>
      </c>
      <c r="G8" s="1209">
        <v>1.3</v>
      </c>
      <c r="H8" s="1210">
        <v>1.35</v>
      </c>
      <c r="I8" s="2947">
        <v>1.22</v>
      </c>
    </row>
    <row r="9" spans="1:9" ht="14.15" customHeight="1">
      <c r="A9" s="1194" t="s">
        <v>1639</v>
      </c>
      <c r="B9" s="1208">
        <v>1.65</v>
      </c>
      <c r="C9" s="1209">
        <v>1.4</v>
      </c>
      <c r="D9" s="1209">
        <v>1.25</v>
      </c>
      <c r="E9" s="1209">
        <v>1.1399999999999999</v>
      </c>
      <c r="F9" s="1209">
        <v>1.08</v>
      </c>
      <c r="G9" s="1209">
        <v>1.28</v>
      </c>
      <c r="H9" s="1210">
        <v>1.31</v>
      </c>
      <c r="I9" s="2947">
        <v>1.39</v>
      </c>
    </row>
    <row r="10" spans="1:9" ht="14.15" customHeight="1">
      <c r="A10" s="1194" t="s">
        <v>1640</v>
      </c>
      <c r="B10" s="1208">
        <v>1.87</v>
      </c>
      <c r="C10" s="1209">
        <v>1.59</v>
      </c>
      <c r="D10" s="1209">
        <v>1.37</v>
      </c>
      <c r="E10" s="1209">
        <v>1.37</v>
      </c>
      <c r="F10" s="1209">
        <v>1.27</v>
      </c>
      <c r="G10" s="1209">
        <v>1.42</v>
      </c>
      <c r="H10" s="1210">
        <v>1.57</v>
      </c>
      <c r="I10" s="2947">
        <v>1.39</v>
      </c>
    </row>
    <row r="11" spans="1:9" ht="14.15" customHeight="1">
      <c r="A11" s="1194" t="s">
        <v>1641</v>
      </c>
      <c r="B11" s="1208">
        <v>1.73</v>
      </c>
      <c r="C11" s="1209">
        <v>1.44</v>
      </c>
      <c r="D11" s="1209">
        <v>1.26</v>
      </c>
      <c r="E11" s="1209">
        <v>1.2</v>
      </c>
      <c r="F11" s="1209">
        <v>1.1100000000000001</v>
      </c>
      <c r="G11" s="1209">
        <v>1.33</v>
      </c>
      <c r="H11" s="1210">
        <v>1.34</v>
      </c>
      <c r="I11" s="2947">
        <v>1.31</v>
      </c>
    </row>
    <row r="12" spans="1:9" ht="14.15" customHeight="1">
      <c r="A12" s="1194" t="s">
        <v>1642</v>
      </c>
      <c r="B12" s="1208">
        <v>1.23</v>
      </c>
      <c r="C12" s="1209">
        <v>1.0900000000000001</v>
      </c>
      <c r="D12" s="1209">
        <v>0.88</v>
      </c>
      <c r="E12" s="1209">
        <v>1.03</v>
      </c>
      <c r="F12" s="1209">
        <v>0.97</v>
      </c>
      <c r="G12" s="1209">
        <v>1.0900000000000001</v>
      </c>
      <c r="H12" s="1210">
        <v>1.07</v>
      </c>
      <c r="I12" s="2947">
        <v>1.02</v>
      </c>
    </row>
    <row r="13" spans="1:9" ht="14.15" customHeight="1">
      <c r="A13" s="1194" t="s">
        <v>1643</v>
      </c>
      <c r="B13" s="1208">
        <v>1.8</v>
      </c>
      <c r="C13" s="1209">
        <v>1.64</v>
      </c>
      <c r="D13" s="1209">
        <v>1.32</v>
      </c>
      <c r="E13" s="1209">
        <v>1.34</v>
      </c>
      <c r="F13" s="1209">
        <v>1.23</v>
      </c>
      <c r="G13" s="1209">
        <v>1.3</v>
      </c>
      <c r="H13" s="1210">
        <v>1.32</v>
      </c>
      <c r="I13" s="2947">
        <v>1.21</v>
      </c>
    </row>
    <row r="14" spans="1:9" ht="14.15" customHeight="1">
      <c r="A14" s="1195" t="s">
        <v>5</v>
      </c>
      <c r="B14" s="1208">
        <v>1.6</v>
      </c>
      <c r="C14" s="1209">
        <v>1.4</v>
      </c>
      <c r="D14" s="1209">
        <v>1.29</v>
      </c>
      <c r="E14" s="1209">
        <v>1.35</v>
      </c>
      <c r="F14" s="1209">
        <v>1.22</v>
      </c>
      <c r="G14" s="1209">
        <v>1.41</v>
      </c>
      <c r="H14" s="1210">
        <v>1.49</v>
      </c>
      <c r="I14" s="2947">
        <v>1.44</v>
      </c>
    </row>
    <row r="15" spans="1:9" ht="14.15" customHeight="1">
      <c r="A15" s="1194" t="s">
        <v>1644</v>
      </c>
      <c r="B15" s="1208">
        <v>1.64</v>
      </c>
      <c r="C15" s="1209">
        <v>1.45</v>
      </c>
      <c r="D15" s="1209">
        <v>1.36</v>
      </c>
      <c r="E15" s="1209">
        <v>1.37</v>
      </c>
      <c r="F15" s="1209">
        <v>1.27</v>
      </c>
      <c r="G15" s="1209">
        <v>1.51</v>
      </c>
      <c r="H15" s="1210">
        <v>1.52</v>
      </c>
      <c r="I15" s="2947">
        <v>1.51</v>
      </c>
    </row>
    <row r="16" spans="1:9" ht="14.15" customHeight="1">
      <c r="A16" s="1194" t="s">
        <v>1645</v>
      </c>
      <c r="B16" s="1208">
        <v>1.57</v>
      </c>
      <c r="C16" s="1209">
        <v>1.36</v>
      </c>
      <c r="D16" s="1209">
        <v>1.24</v>
      </c>
      <c r="E16" s="1209">
        <v>1.31</v>
      </c>
      <c r="F16" s="1209">
        <v>1.2</v>
      </c>
      <c r="G16" s="1209">
        <v>1.34</v>
      </c>
      <c r="H16" s="1210">
        <v>1.49</v>
      </c>
      <c r="I16" s="2947">
        <v>1.39</v>
      </c>
    </row>
    <row r="17" spans="1:9" ht="14.15" customHeight="1">
      <c r="A17" s="1194" t="s">
        <v>1646</v>
      </c>
      <c r="B17" s="1208">
        <v>1.51</v>
      </c>
      <c r="C17" s="1209">
        <v>1.28</v>
      </c>
      <c r="D17" s="1209">
        <v>1.08</v>
      </c>
      <c r="E17" s="1209">
        <v>1.24</v>
      </c>
      <c r="F17" s="1209">
        <v>1.1399999999999999</v>
      </c>
      <c r="G17" s="1209">
        <v>1.32</v>
      </c>
      <c r="H17" s="1210">
        <v>1.34</v>
      </c>
      <c r="I17" s="2947">
        <v>1.31</v>
      </c>
    </row>
    <row r="18" spans="1:9" ht="14.15" customHeight="1">
      <c r="A18" s="1195" t="s">
        <v>6</v>
      </c>
      <c r="B18" s="1208">
        <v>1.64</v>
      </c>
      <c r="C18" s="1209">
        <v>1.44</v>
      </c>
      <c r="D18" s="1209">
        <v>1.35</v>
      </c>
      <c r="E18" s="1209">
        <v>1.35</v>
      </c>
      <c r="F18" s="1209">
        <v>1.2</v>
      </c>
      <c r="G18" s="1209">
        <v>1.39</v>
      </c>
      <c r="H18" s="1210">
        <v>1.41</v>
      </c>
      <c r="I18" s="2947">
        <v>1.37</v>
      </c>
    </row>
    <row r="19" spans="1:9" ht="14.15" customHeight="1">
      <c r="A19" s="1194" t="s">
        <v>1647</v>
      </c>
      <c r="B19" s="1208">
        <v>1.75</v>
      </c>
      <c r="C19" s="1209">
        <v>1.63</v>
      </c>
      <c r="D19" s="1209">
        <v>1.5</v>
      </c>
      <c r="E19" s="1209">
        <v>1.5</v>
      </c>
      <c r="F19" s="1209">
        <v>1.39</v>
      </c>
      <c r="G19" s="1209">
        <v>1.63</v>
      </c>
      <c r="H19" s="1210">
        <v>1.57</v>
      </c>
      <c r="I19" s="2947">
        <v>1.56</v>
      </c>
    </row>
    <row r="20" spans="1:9" ht="14.15" customHeight="1">
      <c r="A20" s="1194" t="s">
        <v>1648</v>
      </c>
      <c r="B20" s="1208">
        <v>1.62</v>
      </c>
      <c r="C20" s="1209">
        <v>1.37</v>
      </c>
      <c r="D20" s="1209">
        <v>1.3</v>
      </c>
      <c r="E20" s="1209">
        <v>1.34</v>
      </c>
      <c r="F20" s="1209">
        <v>1.17</v>
      </c>
      <c r="G20" s="1209">
        <v>1.34</v>
      </c>
      <c r="H20" s="1210">
        <v>1.44</v>
      </c>
      <c r="I20" s="2947">
        <v>1.37</v>
      </c>
    </row>
    <row r="21" spans="1:9" ht="14.15" customHeight="1">
      <c r="A21" s="1194" t="s">
        <v>425</v>
      </c>
      <c r="B21" s="1208">
        <v>1.51</v>
      </c>
      <c r="C21" s="1209">
        <v>1.22</v>
      </c>
      <c r="D21" s="1209">
        <v>1.0900000000000001</v>
      </c>
      <c r="E21" s="1209">
        <v>1.2</v>
      </c>
      <c r="F21" s="1209">
        <v>1.1200000000000001</v>
      </c>
      <c r="G21" s="1209">
        <v>1.3</v>
      </c>
      <c r="H21" s="1210">
        <v>1.36</v>
      </c>
      <c r="I21" s="2947">
        <v>1.29</v>
      </c>
    </row>
    <row r="22" spans="1:9" ht="14.15" customHeight="1">
      <c r="A22" s="1194" t="s">
        <v>984</v>
      </c>
      <c r="B22" s="1208">
        <v>1.71</v>
      </c>
      <c r="C22" s="1209">
        <v>1.55</v>
      </c>
      <c r="D22" s="1209">
        <v>1.56</v>
      </c>
      <c r="E22" s="1209">
        <v>1.38</v>
      </c>
      <c r="F22" s="1209">
        <v>1.08</v>
      </c>
      <c r="G22" s="1209">
        <v>1.24</v>
      </c>
      <c r="H22" s="1210">
        <v>1.27</v>
      </c>
      <c r="I22" s="2947">
        <v>1.1299999999999999</v>
      </c>
    </row>
    <row r="23" spans="1:9" ht="14.15" customHeight="1">
      <c r="A23" s="1194" t="s">
        <v>433</v>
      </c>
      <c r="B23" s="1208">
        <v>1.26</v>
      </c>
      <c r="C23" s="1209">
        <v>1.44</v>
      </c>
      <c r="D23" s="1209">
        <v>1.17</v>
      </c>
      <c r="E23" s="1209">
        <v>1.19</v>
      </c>
      <c r="F23" s="1209">
        <v>1.0900000000000001</v>
      </c>
      <c r="G23" s="1209">
        <v>1.24</v>
      </c>
      <c r="H23" s="1210">
        <v>0.94</v>
      </c>
      <c r="I23" s="2947">
        <v>1.23</v>
      </c>
    </row>
    <row r="24" spans="1:9" ht="14.15" customHeight="1">
      <c r="A24" s="1195" t="s">
        <v>1649</v>
      </c>
      <c r="B24" s="1208">
        <v>1.82</v>
      </c>
      <c r="C24" s="1209">
        <v>1.59</v>
      </c>
      <c r="D24" s="1209">
        <v>1.46</v>
      </c>
      <c r="E24" s="1209">
        <v>1.43</v>
      </c>
      <c r="F24" s="1209">
        <v>1.27</v>
      </c>
      <c r="G24" s="1209">
        <v>1.48</v>
      </c>
      <c r="H24" s="1210">
        <v>1.56</v>
      </c>
      <c r="I24" s="2947">
        <v>1.49</v>
      </c>
    </row>
    <row r="25" spans="1:9" ht="14.15" customHeight="1">
      <c r="A25" s="1194" t="s">
        <v>1650</v>
      </c>
      <c r="B25" s="1208">
        <v>1.8</v>
      </c>
      <c r="C25" s="1211">
        <v>1.6</v>
      </c>
      <c r="D25" s="1209">
        <v>1.48</v>
      </c>
      <c r="E25" s="1209">
        <v>1.47</v>
      </c>
      <c r="F25" s="1209">
        <v>1.3</v>
      </c>
      <c r="G25" s="1209">
        <v>1.48</v>
      </c>
      <c r="H25" s="1210">
        <v>1.58</v>
      </c>
      <c r="I25" s="2947">
        <v>1.62</v>
      </c>
    </row>
    <row r="26" spans="1:9" ht="14.15" customHeight="1">
      <c r="A26" s="1194" t="s">
        <v>419</v>
      </c>
      <c r="B26" s="1208">
        <v>1.83</v>
      </c>
      <c r="C26" s="1212">
        <v>1.55</v>
      </c>
      <c r="D26" s="1209">
        <v>1.48</v>
      </c>
      <c r="E26" s="1209">
        <v>1.42</v>
      </c>
      <c r="F26" s="1209">
        <v>1.24</v>
      </c>
      <c r="G26" s="1209">
        <v>1.5</v>
      </c>
      <c r="H26" s="1210">
        <v>1.56</v>
      </c>
      <c r="I26" s="2947">
        <v>1.36</v>
      </c>
    </row>
    <row r="27" spans="1:9" ht="14.15" customHeight="1">
      <c r="A27" s="1194" t="s">
        <v>424</v>
      </c>
      <c r="B27" s="1208">
        <v>1.91</v>
      </c>
      <c r="C27" s="1209">
        <v>1.7</v>
      </c>
      <c r="D27" s="1209">
        <v>1.45</v>
      </c>
      <c r="E27" s="1209">
        <v>1.41</v>
      </c>
      <c r="F27" s="1209">
        <v>1.36</v>
      </c>
      <c r="G27" s="1209">
        <v>1.53</v>
      </c>
      <c r="H27" s="1210">
        <v>1.52</v>
      </c>
      <c r="I27" s="2947">
        <v>1.42</v>
      </c>
    </row>
    <row r="28" spans="1:9" ht="14.15" customHeight="1">
      <c r="A28" s="1194" t="s">
        <v>1651</v>
      </c>
      <c r="B28" s="1208">
        <v>1.72</v>
      </c>
      <c r="C28" s="1209">
        <v>1.47</v>
      </c>
      <c r="D28" s="1209">
        <v>1.0900000000000001</v>
      </c>
      <c r="E28" s="1209">
        <v>1.24</v>
      </c>
      <c r="F28" s="1209">
        <v>1.1299999999999999</v>
      </c>
      <c r="G28" s="1209">
        <v>1.1100000000000001</v>
      </c>
      <c r="H28" s="1210">
        <v>1.36</v>
      </c>
      <c r="I28" s="2947">
        <v>1.32</v>
      </c>
    </row>
    <row r="29" spans="1:9" ht="14.15" customHeight="1">
      <c r="A29" s="1194" t="s">
        <v>1652</v>
      </c>
      <c r="B29" s="1208">
        <v>1.73</v>
      </c>
      <c r="C29" s="1209">
        <v>1.61</v>
      </c>
      <c r="D29" s="1209">
        <v>1.54</v>
      </c>
      <c r="E29" s="1209">
        <v>1.28</v>
      </c>
      <c r="F29" s="1209">
        <v>1.07</v>
      </c>
      <c r="G29" s="1209">
        <v>1.45</v>
      </c>
      <c r="H29" s="1210">
        <v>1.66</v>
      </c>
      <c r="I29" s="2947">
        <v>1.46</v>
      </c>
    </row>
    <row r="30" spans="1:9" ht="14.15" customHeight="1">
      <c r="A30" s="1195" t="s">
        <v>8</v>
      </c>
      <c r="B30" s="1208">
        <v>1.89</v>
      </c>
      <c r="C30" s="1209">
        <v>1.64</v>
      </c>
      <c r="D30" s="1209">
        <v>1.51</v>
      </c>
      <c r="E30" s="1209">
        <v>1.49</v>
      </c>
      <c r="F30" s="1209">
        <v>1.33</v>
      </c>
      <c r="G30" s="1209">
        <v>1.37</v>
      </c>
      <c r="H30" s="1210">
        <v>1.52</v>
      </c>
      <c r="I30" s="2947">
        <v>1.37</v>
      </c>
    </row>
    <row r="31" spans="1:9" ht="14.15" customHeight="1">
      <c r="A31" s="1194" t="s">
        <v>421</v>
      </c>
      <c r="B31" s="1208">
        <v>1.85</v>
      </c>
      <c r="C31" s="1209">
        <v>1.75</v>
      </c>
      <c r="D31" s="1209">
        <v>1.63</v>
      </c>
      <c r="E31" s="1209">
        <v>1.64</v>
      </c>
      <c r="F31" s="1209">
        <v>1.43</v>
      </c>
      <c r="G31" s="1209">
        <v>1.73</v>
      </c>
      <c r="H31" s="1210">
        <v>1.68</v>
      </c>
      <c r="I31" s="2947">
        <v>1.31</v>
      </c>
    </row>
    <row r="32" spans="1:9" ht="14.15" customHeight="1">
      <c r="A32" s="1194" t="s">
        <v>423</v>
      </c>
      <c r="B32" s="1213">
        <v>1.7</v>
      </c>
      <c r="C32" s="1209">
        <v>1.38</v>
      </c>
      <c r="D32" s="1209">
        <v>1.23</v>
      </c>
      <c r="E32" s="1209">
        <v>1.21</v>
      </c>
      <c r="F32" s="1209">
        <v>1.07</v>
      </c>
      <c r="G32" s="1209">
        <v>1.1499999999999999</v>
      </c>
      <c r="H32" s="1210">
        <v>1.34</v>
      </c>
      <c r="I32" s="2947">
        <v>1.22</v>
      </c>
    </row>
    <row r="33" spans="1:9" ht="14.15" customHeight="1">
      <c r="A33" s="1194" t="s">
        <v>426</v>
      </c>
      <c r="B33" s="1208">
        <v>1.83</v>
      </c>
      <c r="C33" s="1209">
        <v>1.61</v>
      </c>
      <c r="D33" s="1209">
        <v>1.51</v>
      </c>
      <c r="E33" s="1209">
        <v>1.63</v>
      </c>
      <c r="F33" s="1209">
        <v>1.44</v>
      </c>
      <c r="G33" s="1209">
        <v>1.48</v>
      </c>
      <c r="H33" s="1210">
        <v>1.63</v>
      </c>
      <c r="I33" s="2947">
        <v>1.46</v>
      </c>
    </row>
    <row r="34" spans="1:9" ht="14.15" customHeight="1">
      <c r="A34" s="1194" t="s">
        <v>428</v>
      </c>
      <c r="B34" s="1208">
        <v>2.02</v>
      </c>
      <c r="C34" s="1209">
        <v>1.88</v>
      </c>
      <c r="D34" s="1209">
        <v>1.65</v>
      </c>
      <c r="E34" s="1209">
        <v>1.47</v>
      </c>
      <c r="F34" s="1209">
        <v>1.37</v>
      </c>
      <c r="G34" s="1209">
        <v>1.23</v>
      </c>
      <c r="H34" s="1210">
        <v>1.46</v>
      </c>
      <c r="I34" s="2947">
        <v>1.26</v>
      </c>
    </row>
    <row r="35" spans="1:9" ht="14.15" customHeight="1">
      <c r="A35" s="1194" t="s">
        <v>208</v>
      </c>
      <c r="B35" s="1208">
        <v>2.04</v>
      </c>
      <c r="C35" s="1209">
        <v>1.66</v>
      </c>
      <c r="D35" s="1209">
        <v>1.63</v>
      </c>
      <c r="E35" s="1209">
        <v>1.69</v>
      </c>
      <c r="F35" s="1209">
        <v>1.56</v>
      </c>
      <c r="G35" s="1209">
        <v>1.52</v>
      </c>
      <c r="H35" s="1210">
        <v>1.68</v>
      </c>
      <c r="I35" s="2947">
        <v>1.72</v>
      </c>
    </row>
    <row r="36" spans="1:9" ht="14.15" customHeight="1">
      <c r="A36" s="1194" t="s">
        <v>1653</v>
      </c>
      <c r="B36" s="1208">
        <v>2.19</v>
      </c>
      <c r="C36" s="1209">
        <v>1.73</v>
      </c>
      <c r="D36" s="1209">
        <v>1.79</v>
      </c>
      <c r="E36" s="1209">
        <v>1.67</v>
      </c>
      <c r="F36" s="1209">
        <v>1.37</v>
      </c>
      <c r="G36" s="1209">
        <v>1.35</v>
      </c>
      <c r="H36" s="1210">
        <v>1.45</v>
      </c>
      <c r="I36" s="2947">
        <v>1.17</v>
      </c>
    </row>
    <row r="37" spans="1:9" ht="14.15" customHeight="1">
      <c r="A37" s="1195" t="s">
        <v>1654</v>
      </c>
      <c r="B37" s="1208">
        <v>1.83</v>
      </c>
      <c r="C37" s="1209">
        <v>1.63</v>
      </c>
      <c r="D37" s="1209">
        <v>1.5</v>
      </c>
      <c r="E37" s="1209">
        <v>1.55</v>
      </c>
      <c r="F37" s="1209">
        <v>1.36</v>
      </c>
      <c r="G37" s="1209">
        <v>1.54</v>
      </c>
      <c r="H37" s="1210">
        <v>1.59</v>
      </c>
      <c r="I37" s="2947">
        <v>1.49</v>
      </c>
    </row>
    <row r="38" spans="1:9" ht="14.15" customHeight="1">
      <c r="A38" s="1194" t="s">
        <v>210</v>
      </c>
      <c r="B38" s="1208">
        <v>1.82</v>
      </c>
      <c r="C38" s="1209">
        <v>1.62</v>
      </c>
      <c r="D38" s="1209">
        <v>1.51</v>
      </c>
      <c r="E38" s="1209">
        <v>1.55</v>
      </c>
      <c r="F38" s="1209">
        <v>1.37</v>
      </c>
      <c r="G38" s="1209">
        <v>1.55</v>
      </c>
      <c r="H38" s="1210">
        <v>1.59</v>
      </c>
      <c r="I38" s="2947">
        <v>1.49</v>
      </c>
    </row>
    <row r="39" spans="1:9" ht="14.15" customHeight="1">
      <c r="A39" s="1194" t="s">
        <v>439</v>
      </c>
      <c r="B39" s="1208">
        <v>2.0299999999999998</v>
      </c>
      <c r="C39" s="1214">
        <v>1.99</v>
      </c>
      <c r="D39" s="1209">
        <v>1.78</v>
      </c>
      <c r="E39" s="1209">
        <v>1.76</v>
      </c>
      <c r="F39" s="1209">
        <v>1.27</v>
      </c>
      <c r="G39" s="1209">
        <v>1.39</v>
      </c>
      <c r="H39" s="1210">
        <v>1.52</v>
      </c>
      <c r="I39" s="2947">
        <v>1.53</v>
      </c>
    </row>
    <row r="40" spans="1:9" ht="14.15" customHeight="1">
      <c r="A40" s="1194" t="s">
        <v>1655</v>
      </c>
      <c r="B40" s="1208">
        <v>2.0699999999999998</v>
      </c>
      <c r="C40" s="1209">
        <v>1.6</v>
      </c>
      <c r="D40" s="1209">
        <v>1.24</v>
      </c>
      <c r="E40" s="1209">
        <v>1.5</v>
      </c>
      <c r="F40" s="1209">
        <v>1.33</v>
      </c>
      <c r="G40" s="1209">
        <v>1.02</v>
      </c>
      <c r="H40" s="1210">
        <v>1.34</v>
      </c>
      <c r="I40" s="2947">
        <v>1.03</v>
      </c>
    </row>
    <row r="41" spans="1:9" ht="14.15" customHeight="1">
      <c r="A41" s="1194" t="s">
        <v>1656</v>
      </c>
      <c r="B41" s="1208">
        <v>1.68</v>
      </c>
      <c r="C41" s="1209">
        <v>1.64</v>
      </c>
      <c r="D41" s="1209">
        <v>1.34</v>
      </c>
      <c r="E41" s="1209">
        <v>1.45</v>
      </c>
      <c r="F41" s="1209">
        <v>1.2</v>
      </c>
      <c r="G41" s="1209">
        <v>1.52</v>
      </c>
      <c r="H41" s="1210">
        <v>1.6</v>
      </c>
      <c r="I41" s="2947">
        <v>1.58</v>
      </c>
    </row>
    <row r="42" spans="1:9" ht="14.15" customHeight="1">
      <c r="A42" s="1195" t="s">
        <v>10</v>
      </c>
      <c r="B42" s="1208">
        <v>1.95</v>
      </c>
      <c r="C42" s="1209">
        <v>1.74</v>
      </c>
      <c r="D42" s="1209">
        <v>1.6</v>
      </c>
      <c r="E42" s="1209">
        <v>1.52</v>
      </c>
      <c r="F42" s="1209">
        <v>1.38</v>
      </c>
      <c r="G42" s="1209">
        <v>1.48</v>
      </c>
      <c r="H42" s="1210">
        <v>1.5</v>
      </c>
      <c r="I42" s="2947">
        <v>1.32</v>
      </c>
    </row>
    <row r="43" spans="1:9" ht="14.15" customHeight="1">
      <c r="A43" s="1194" t="s">
        <v>418</v>
      </c>
      <c r="B43" s="1208">
        <v>1.9</v>
      </c>
      <c r="C43" s="1209">
        <v>1.49</v>
      </c>
      <c r="D43" s="1209">
        <v>1.37</v>
      </c>
      <c r="E43" s="1209">
        <v>1.31</v>
      </c>
      <c r="F43" s="1209">
        <v>1.3</v>
      </c>
      <c r="G43" s="1209">
        <v>1.52</v>
      </c>
      <c r="H43" s="1210">
        <v>1.59</v>
      </c>
      <c r="I43" s="2947">
        <v>1.5</v>
      </c>
    </row>
    <row r="44" spans="1:9" ht="14.15" customHeight="1">
      <c r="A44" s="1194" t="s">
        <v>212</v>
      </c>
      <c r="B44" s="1208">
        <v>1.89</v>
      </c>
      <c r="C44" s="1209">
        <v>1.66</v>
      </c>
      <c r="D44" s="1209">
        <v>1.45</v>
      </c>
      <c r="E44" s="1209">
        <v>1.39</v>
      </c>
      <c r="F44" s="1209">
        <v>1.29</v>
      </c>
      <c r="G44" s="1209">
        <v>1.42</v>
      </c>
      <c r="H44" s="1210">
        <v>1.53</v>
      </c>
      <c r="I44" s="2947">
        <v>1.34</v>
      </c>
    </row>
    <row r="45" spans="1:9" ht="14.15" customHeight="1">
      <c r="A45" s="1194" t="s">
        <v>1657</v>
      </c>
      <c r="B45" s="1208">
        <v>1.9</v>
      </c>
      <c r="C45" s="1209">
        <v>1.72</v>
      </c>
      <c r="D45" s="1209">
        <v>1.51</v>
      </c>
      <c r="E45" s="1209">
        <v>1.61</v>
      </c>
      <c r="F45" s="1209">
        <v>1.26</v>
      </c>
      <c r="G45" s="1209">
        <v>1.4</v>
      </c>
      <c r="H45" s="1210">
        <v>1.43</v>
      </c>
      <c r="I45" s="2947">
        <v>1.18</v>
      </c>
    </row>
    <row r="46" spans="1:9" ht="14.15" customHeight="1">
      <c r="A46" s="1194" t="s">
        <v>44</v>
      </c>
      <c r="B46" s="1215">
        <v>2.2999999999999998</v>
      </c>
      <c r="C46" s="1209">
        <v>2.15</v>
      </c>
      <c r="D46" s="1209">
        <v>1.73</v>
      </c>
      <c r="E46" s="1209">
        <v>1.82</v>
      </c>
      <c r="F46" s="1209">
        <v>1.64</v>
      </c>
      <c r="G46" s="1209">
        <v>1.58</v>
      </c>
      <c r="H46" s="1210">
        <v>1.56</v>
      </c>
      <c r="I46" s="2947">
        <v>1.36</v>
      </c>
    </row>
    <row r="47" spans="1:9" ht="14.15" customHeight="1">
      <c r="A47" s="1194" t="s">
        <v>1658</v>
      </c>
      <c r="B47" s="1208">
        <v>1.7</v>
      </c>
      <c r="C47" s="1209">
        <v>1.63</v>
      </c>
      <c r="D47" s="1209">
        <v>1.51</v>
      </c>
      <c r="E47" s="1209">
        <v>1.57</v>
      </c>
      <c r="F47" s="1209">
        <v>1.5</v>
      </c>
      <c r="G47" s="1209">
        <v>1.79</v>
      </c>
      <c r="H47" s="1210">
        <v>1.56</v>
      </c>
      <c r="I47" s="2947">
        <v>1.4</v>
      </c>
    </row>
    <row r="48" spans="1:9" ht="14.15" customHeight="1">
      <c r="A48" s="1194" t="s">
        <v>441</v>
      </c>
      <c r="B48" s="1208">
        <v>1.9</v>
      </c>
      <c r="C48" s="1209">
        <v>1.83</v>
      </c>
      <c r="D48" s="1209">
        <v>1.67</v>
      </c>
      <c r="E48" s="1209">
        <v>1.4</v>
      </c>
      <c r="F48" s="1209">
        <v>1.51</v>
      </c>
      <c r="G48" s="1209">
        <v>1.22</v>
      </c>
      <c r="H48" s="1210">
        <v>1.18</v>
      </c>
      <c r="I48" s="2947">
        <v>0.92</v>
      </c>
    </row>
    <row r="49" spans="1:9" ht="14.15" customHeight="1">
      <c r="A49" s="1194" t="s">
        <v>1659</v>
      </c>
      <c r="B49" s="1208">
        <v>2.3199999999999998</v>
      </c>
      <c r="C49" s="1209">
        <v>1.9</v>
      </c>
      <c r="D49" s="1209">
        <v>1.86</v>
      </c>
      <c r="E49" s="1209">
        <v>1.76</v>
      </c>
      <c r="F49" s="1209">
        <v>1.31</v>
      </c>
      <c r="G49" s="1209">
        <v>1.3</v>
      </c>
      <c r="H49" s="1210">
        <v>1.42</v>
      </c>
      <c r="I49" s="2947">
        <v>1.32</v>
      </c>
    </row>
    <row r="50" spans="1:9">
      <c r="A50" s="1195" t="s">
        <v>1660</v>
      </c>
      <c r="B50" s="1208">
        <v>2.14</v>
      </c>
      <c r="C50" s="1209">
        <v>1.92</v>
      </c>
      <c r="D50" s="1209">
        <v>1.85</v>
      </c>
      <c r="E50" s="1209">
        <v>1.84</v>
      </c>
      <c r="F50" s="1209">
        <v>1.69</v>
      </c>
      <c r="G50" s="1209">
        <v>1.84</v>
      </c>
      <c r="H50" s="1210">
        <v>1.68</v>
      </c>
      <c r="I50" s="2947">
        <v>1.63</v>
      </c>
    </row>
    <row r="51" spans="1:9">
      <c r="A51" s="1194" t="s">
        <v>49</v>
      </c>
      <c r="B51" s="1208">
        <v>2.08</v>
      </c>
      <c r="C51" s="1209">
        <v>1.82</v>
      </c>
      <c r="D51" s="1209">
        <v>1.75</v>
      </c>
      <c r="E51" s="1209">
        <v>1.85</v>
      </c>
      <c r="F51" s="1209">
        <v>1.63</v>
      </c>
      <c r="G51" s="1209">
        <v>1.94</v>
      </c>
      <c r="H51" s="1210">
        <v>1.71</v>
      </c>
      <c r="I51" s="2947">
        <v>1.65</v>
      </c>
    </row>
    <row r="52" spans="1:9">
      <c r="A52" s="1194" t="s">
        <v>1661</v>
      </c>
      <c r="B52" s="1208">
        <v>2.0699999999999998</v>
      </c>
      <c r="C52" s="1209">
        <v>2.11</v>
      </c>
      <c r="D52" s="1209">
        <v>1.9</v>
      </c>
      <c r="E52" s="1209">
        <v>1.86</v>
      </c>
      <c r="F52" s="1209">
        <v>1.85</v>
      </c>
      <c r="G52" s="1209">
        <v>1.73</v>
      </c>
      <c r="H52" s="1210">
        <v>1.62</v>
      </c>
      <c r="I52" s="2947">
        <v>1.62</v>
      </c>
    </row>
    <row r="53" spans="1:9">
      <c r="A53" s="1194" t="s">
        <v>430</v>
      </c>
      <c r="B53" s="1208">
        <v>2.14</v>
      </c>
      <c r="C53" s="1209">
        <v>1.95</v>
      </c>
      <c r="D53" s="1209">
        <v>1.8</v>
      </c>
      <c r="E53" s="1209">
        <v>1.84</v>
      </c>
      <c r="F53" s="1209">
        <v>1.68</v>
      </c>
      <c r="G53" s="1209">
        <v>1.72</v>
      </c>
      <c r="H53" s="1210">
        <v>1.67</v>
      </c>
      <c r="I53" s="2947">
        <v>1.7</v>
      </c>
    </row>
    <row r="54" spans="1:9">
      <c r="A54" s="1194" t="s">
        <v>1662</v>
      </c>
      <c r="B54" s="1208">
        <v>2.35</v>
      </c>
      <c r="C54" s="1209">
        <v>2</v>
      </c>
      <c r="D54" s="1209">
        <v>2.09</v>
      </c>
      <c r="E54" s="1209">
        <v>1.78</v>
      </c>
      <c r="F54" s="1209">
        <v>1.72</v>
      </c>
      <c r="G54" s="1209">
        <v>1.84</v>
      </c>
      <c r="H54" s="1210">
        <v>1.82</v>
      </c>
      <c r="I54" s="2947">
        <v>1.36</v>
      </c>
    </row>
    <row r="55" spans="1:9">
      <c r="A55" s="1194" t="s">
        <v>444</v>
      </c>
      <c r="B55" s="1208">
        <v>2.35</v>
      </c>
      <c r="C55" s="1209">
        <v>2.0499999999999998</v>
      </c>
      <c r="D55" s="1209">
        <v>2.17</v>
      </c>
      <c r="E55" s="1209">
        <v>1.9</v>
      </c>
      <c r="F55" s="1209">
        <v>1.8</v>
      </c>
      <c r="G55" s="1209">
        <v>1.76</v>
      </c>
      <c r="H55" s="1210">
        <v>1.43</v>
      </c>
      <c r="I55" s="2947">
        <v>1.63</v>
      </c>
    </row>
    <row r="56" spans="1:9">
      <c r="A56" s="1195" t="s">
        <v>1663</v>
      </c>
      <c r="B56" s="1208">
        <v>2.1</v>
      </c>
      <c r="C56" s="1209">
        <v>1.92</v>
      </c>
      <c r="D56" s="1209">
        <v>1.75</v>
      </c>
      <c r="E56" s="1209">
        <v>1.77</v>
      </c>
      <c r="F56" s="1209">
        <v>1.41</v>
      </c>
      <c r="G56" s="1209">
        <v>1.6</v>
      </c>
      <c r="H56" s="1210">
        <v>1.54</v>
      </c>
      <c r="I56" s="2947">
        <v>1.52</v>
      </c>
    </row>
    <row r="57" spans="1:9">
      <c r="A57" s="1194" t="s">
        <v>2501</v>
      </c>
      <c r="B57" s="1208">
        <v>2.1800000000000002</v>
      </c>
      <c r="C57" s="1209">
        <v>1.78</v>
      </c>
      <c r="D57" s="1209">
        <v>1.5</v>
      </c>
      <c r="E57" s="1209">
        <v>1.59</v>
      </c>
      <c r="F57" s="1209">
        <v>1.31</v>
      </c>
      <c r="G57" s="1209">
        <v>1.45</v>
      </c>
      <c r="H57" s="1210">
        <v>1.45</v>
      </c>
      <c r="I57" s="2947">
        <v>1.42</v>
      </c>
    </row>
    <row r="58" spans="1:9">
      <c r="A58" s="1194" t="s">
        <v>54</v>
      </c>
      <c r="B58" s="1208">
        <v>2.06</v>
      </c>
      <c r="C58" s="1209">
        <v>2</v>
      </c>
      <c r="D58" s="1209">
        <v>1.89</v>
      </c>
      <c r="E58" s="1209">
        <v>1.89</v>
      </c>
      <c r="F58" s="1209">
        <v>1.49</v>
      </c>
      <c r="G58" s="1209">
        <v>1.69</v>
      </c>
      <c r="H58" s="1210">
        <v>1.61</v>
      </c>
      <c r="I58" s="2947">
        <v>1.59</v>
      </c>
    </row>
    <row r="59" spans="1:9">
      <c r="A59" s="1195" t="s">
        <v>1664</v>
      </c>
      <c r="B59" s="1208">
        <v>2.0499999999999998</v>
      </c>
      <c r="C59" s="1209">
        <v>1.87</v>
      </c>
      <c r="D59" s="1209">
        <v>1.65</v>
      </c>
      <c r="E59" s="1209">
        <v>1.52</v>
      </c>
      <c r="F59" s="1209">
        <v>1.44</v>
      </c>
      <c r="G59" s="1209">
        <v>1.58</v>
      </c>
      <c r="H59" s="1210">
        <v>1.62</v>
      </c>
      <c r="I59" s="2947">
        <v>1.51</v>
      </c>
    </row>
    <row r="60" spans="1:9">
      <c r="A60" s="1194" t="s">
        <v>1665</v>
      </c>
      <c r="B60" s="1208">
        <v>1.96</v>
      </c>
      <c r="C60" s="1209">
        <v>1.8</v>
      </c>
      <c r="D60" s="1209">
        <v>1.68</v>
      </c>
      <c r="E60" s="1209">
        <v>1.59</v>
      </c>
      <c r="F60" s="1209">
        <v>1.52</v>
      </c>
      <c r="G60" s="1209">
        <v>1.67</v>
      </c>
      <c r="H60" s="1210">
        <v>1.41</v>
      </c>
      <c r="I60" s="2947">
        <v>1.46</v>
      </c>
    </row>
    <row r="61" spans="1:9">
      <c r="A61" s="1194" t="s">
        <v>56</v>
      </c>
      <c r="B61" s="1208">
        <v>2.14</v>
      </c>
      <c r="C61" s="1209">
        <v>1.88</v>
      </c>
      <c r="D61" s="1209">
        <v>1.72</v>
      </c>
      <c r="E61" s="1209">
        <v>1.51</v>
      </c>
      <c r="F61" s="1209">
        <v>1.51</v>
      </c>
      <c r="G61" s="1209">
        <v>1.71</v>
      </c>
      <c r="H61" s="1210">
        <v>1.83</v>
      </c>
      <c r="I61" s="2947">
        <v>1.7</v>
      </c>
    </row>
    <row r="62" spans="1:9">
      <c r="A62" s="1196" t="s">
        <v>57</v>
      </c>
      <c r="B62" s="1216">
        <v>2.06</v>
      </c>
      <c r="C62" s="1217">
        <v>1.94</v>
      </c>
      <c r="D62" s="1217">
        <v>1.54</v>
      </c>
      <c r="E62" s="1217">
        <v>1.47</v>
      </c>
      <c r="F62" s="1217">
        <v>1.29</v>
      </c>
      <c r="G62" s="1217">
        <v>1.37</v>
      </c>
      <c r="H62" s="1218">
        <v>1.62</v>
      </c>
      <c r="I62" s="2948">
        <v>1.37</v>
      </c>
    </row>
    <row r="63" spans="1:9">
      <c r="B63" s="1209"/>
      <c r="C63" s="1209"/>
      <c r="D63" s="1209"/>
      <c r="E63" s="1209"/>
      <c r="F63" s="1209"/>
      <c r="G63" s="1209"/>
      <c r="H63" s="1209"/>
    </row>
    <row r="64" spans="1:9">
      <c r="A64" s="1197" t="s">
        <v>1666</v>
      </c>
      <c r="B64" s="1206">
        <v>1.75</v>
      </c>
      <c r="C64" s="1206">
        <v>1.53</v>
      </c>
      <c r="D64" s="1206">
        <v>1.41</v>
      </c>
      <c r="E64" s="1206">
        <v>1.38</v>
      </c>
      <c r="F64" s="1206">
        <v>1.25</v>
      </c>
      <c r="G64" s="1206">
        <v>1.41</v>
      </c>
      <c r="H64" s="1207">
        <v>1.48</v>
      </c>
      <c r="I64" s="1198">
        <v>1.39</v>
      </c>
    </row>
    <row r="65" spans="1:10">
      <c r="A65" s="1198" t="s">
        <v>1667</v>
      </c>
      <c r="B65" s="1219">
        <v>1.76</v>
      </c>
      <c r="C65" s="1219">
        <v>1.54</v>
      </c>
      <c r="D65" s="1219">
        <v>1.42</v>
      </c>
      <c r="E65" s="1219">
        <v>1.36</v>
      </c>
      <c r="F65" s="1219">
        <v>1.26</v>
      </c>
      <c r="G65" s="1219">
        <v>1.39</v>
      </c>
      <c r="H65" s="1220">
        <v>1.45</v>
      </c>
      <c r="I65" s="2948">
        <v>1.33</v>
      </c>
    </row>
    <row r="66" spans="1:10" ht="6" customHeight="1"/>
    <row r="67" spans="1:10" ht="18" customHeight="1">
      <c r="A67" s="1191" t="s">
        <v>1668</v>
      </c>
      <c r="B67" s="1189"/>
      <c r="C67" s="1189"/>
      <c r="D67" s="1189"/>
      <c r="E67" s="1189"/>
      <c r="F67" s="1189"/>
      <c r="G67" s="1189"/>
      <c r="H67" s="1189"/>
      <c r="I67" s="1189"/>
      <c r="J67" s="1191"/>
    </row>
    <row r="68" spans="1:10">
      <c r="A68" s="1191" t="s">
        <v>1669</v>
      </c>
      <c r="B68" s="1189"/>
      <c r="C68" s="1189"/>
      <c r="D68" s="1189"/>
      <c r="E68" s="1189"/>
      <c r="F68" s="1189"/>
      <c r="G68" s="1189"/>
      <c r="H68" s="1189"/>
      <c r="I68" s="1189"/>
      <c r="J68" s="1191"/>
    </row>
    <row r="69" spans="1:10">
      <c r="A69" s="1191" t="s">
        <v>1670</v>
      </c>
      <c r="B69" s="1191"/>
      <c r="C69" s="1191"/>
      <c r="D69" s="1191"/>
      <c r="E69" s="1191"/>
      <c r="F69" s="1191"/>
      <c r="G69" s="1191"/>
      <c r="H69" s="1191"/>
      <c r="I69" s="1191"/>
      <c r="J69" s="1191"/>
    </row>
    <row r="70" spans="1:10">
      <c r="A70" s="1191" t="s">
        <v>1671</v>
      </c>
      <c r="B70" s="1191"/>
      <c r="C70" s="538"/>
      <c r="D70" s="538"/>
      <c r="E70" s="538"/>
      <c r="F70" s="538"/>
      <c r="G70" s="538"/>
      <c r="H70" s="538"/>
      <c r="I70" s="538"/>
    </row>
    <row r="71" spans="1:10">
      <c r="A71" s="538" t="s">
        <v>1672</v>
      </c>
      <c r="B71" s="538"/>
      <c r="C71" s="538"/>
      <c r="D71" s="538"/>
      <c r="E71" s="538"/>
      <c r="F71" s="538"/>
      <c r="G71" s="538"/>
      <c r="H71" s="538"/>
      <c r="I71" s="538"/>
    </row>
    <row r="72" spans="1:10">
      <c r="A72" s="538" t="s">
        <v>1673</v>
      </c>
      <c r="B72" s="538"/>
      <c r="C72" s="538"/>
      <c r="D72" s="538"/>
      <c r="E72" s="538"/>
      <c r="F72" s="538"/>
      <c r="G72" s="538"/>
      <c r="H72" s="538"/>
      <c r="I72" s="538"/>
    </row>
    <row r="73" spans="1:10">
      <c r="A73" s="538" t="s">
        <v>1674</v>
      </c>
      <c r="B73" s="538"/>
      <c r="C73" s="538"/>
      <c r="D73" s="538"/>
      <c r="E73" s="538"/>
      <c r="F73" s="538"/>
      <c r="G73" s="538"/>
      <c r="H73" s="538"/>
      <c r="I73" s="538"/>
    </row>
    <row r="74" spans="1:10">
      <c r="A74" s="1191"/>
      <c r="B74" s="1191"/>
      <c r="C74" s="1191"/>
      <c r="D74" s="1191"/>
      <c r="E74" s="1191"/>
      <c r="F74" s="1191"/>
      <c r="G74" s="1191"/>
      <c r="H74" s="1191"/>
      <c r="I74" s="1191"/>
      <c r="J74" s="1191"/>
    </row>
    <row r="75" spans="1:10">
      <c r="A75" s="1191"/>
      <c r="B75" s="1191"/>
      <c r="C75" s="1191"/>
      <c r="D75" s="1191"/>
      <c r="E75" s="1191"/>
      <c r="F75" s="1191"/>
      <c r="G75" s="1191"/>
      <c r="H75" s="1191"/>
      <c r="I75" s="1191"/>
      <c r="J75" s="1192"/>
    </row>
    <row r="76" spans="1:10">
      <c r="A76" s="1191"/>
      <c r="B76" s="1191"/>
      <c r="C76" s="1191"/>
      <c r="D76" s="1191"/>
      <c r="E76" s="1191"/>
      <c r="F76" s="1191"/>
      <c r="G76" s="1191"/>
      <c r="H76" s="1191"/>
      <c r="I76" s="1191"/>
      <c r="J76" s="1191"/>
    </row>
  </sheetData>
  <mergeCells count="1">
    <mergeCell ref="A2:A3"/>
  </mergeCells>
  <phoneticPr fontId="3"/>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CM99"/>
  <sheetViews>
    <sheetView workbookViewId="0">
      <pane xSplit="1" ySplit="6" topLeftCell="BX7" activePane="bottomRight" state="frozen"/>
      <selection pane="topRight" activeCell="B1" sqref="B1"/>
      <selection pane="bottomLeft" activeCell="A7" sqref="A7"/>
      <selection pane="bottomRight" activeCell="CD15" sqref="CD15"/>
    </sheetView>
  </sheetViews>
  <sheetFormatPr defaultRowHeight="13"/>
  <cols>
    <col min="1" max="1" width="12.36328125" style="536" customWidth="1"/>
    <col min="2" max="16" width="10" style="526" customWidth="1"/>
    <col min="17" max="21" width="10" style="528" customWidth="1"/>
    <col min="22" max="26" width="10" style="530" customWidth="1"/>
    <col min="27" max="31" width="10" style="532" customWidth="1"/>
    <col min="32" max="36" width="10" style="534" customWidth="1"/>
    <col min="37" max="41" width="10" style="526" customWidth="1"/>
    <col min="42" max="47" width="10" style="536" customWidth="1"/>
    <col min="48" max="48" width="12.90625" style="536" customWidth="1"/>
    <col min="49" max="49" width="9.36328125" style="536" customWidth="1"/>
    <col min="50" max="51" width="10" style="536" customWidth="1"/>
    <col min="52" max="52" width="9.08984375" style="538" bestFit="1" customWidth="1"/>
    <col min="53" max="71" width="9" style="538"/>
    <col min="72" max="86" width="9.08984375" style="538" bestFit="1" customWidth="1"/>
    <col min="87" max="91" width="9.36328125" style="538" customWidth="1"/>
    <col min="92" max="164" width="9" style="538"/>
    <col min="165" max="165" width="12.36328125" style="538" customWidth="1"/>
    <col min="166" max="287" width="10" style="538" customWidth="1"/>
    <col min="288" max="288" width="12.90625" style="538" customWidth="1"/>
    <col min="289" max="299" width="10" style="538" customWidth="1"/>
    <col min="300" max="420" width="9" style="538"/>
    <col min="421" max="421" width="12.36328125" style="538" customWidth="1"/>
    <col min="422" max="543" width="10" style="538" customWidth="1"/>
    <col min="544" max="544" width="12.90625" style="538" customWidth="1"/>
    <col min="545" max="555" width="10" style="538" customWidth="1"/>
    <col min="556" max="676" width="9" style="538"/>
    <col min="677" max="677" width="12.36328125" style="538" customWidth="1"/>
    <col min="678" max="799" width="10" style="538" customWidth="1"/>
    <col min="800" max="800" width="12.90625" style="538" customWidth="1"/>
    <col min="801" max="811" width="10" style="538" customWidth="1"/>
    <col min="812" max="932" width="9" style="538"/>
    <col min="933" max="933" width="12.36328125" style="538" customWidth="1"/>
    <col min="934" max="1055" width="10" style="538" customWidth="1"/>
    <col min="1056" max="1056" width="12.90625" style="538" customWidth="1"/>
    <col min="1057" max="1067" width="10" style="538" customWidth="1"/>
    <col min="1068" max="1188" width="9" style="538"/>
    <col min="1189" max="1189" width="12.36328125" style="538" customWidth="1"/>
    <col min="1190" max="1311" width="10" style="538" customWidth="1"/>
    <col min="1312" max="1312" width="12.90625" style="538" customWidth="1"/>
    <col min="1313" max="1323" width="10" style="538" customWidth="1"/>
    <col min="1324" max="1444" width="9" style="538"/>
    <col min="1445" max="1445" width="12.36328125" style="538" customWidth="1"/>
    <col min="1446" max="1567" width="10" style="538" customWidth="1"/>
    <col min="1568" max="1568" width="12.90625" style="538" customWidth="1"/>
    <col min="1569" max="1579" width="10" style="538" customWidth="1"/>
    <col min="1580" max="1700" width="9" style="538"/>
    <col min="1701" max="1701" width="12.36328125" style="538" customWidth="1"/>
    <col min="1702" max="1823" width="10" style="538" customWidth="1"/>
    <col min="1824" max="1824" width="12.90625" style="538" customWidth="1"/>
    <col min="1825" max="1835" width="10" style="538" customWidth="1"/>
    <col min="1836" max="1956" width="9" style="538"/>
    <col min="1957" max="1957" width="12.36328125" style="538" customWidth="1"/>
    <col min="1958" max="2079" width="10" style="538" customWidth="1"/>
    <col min="2080" max="2080" width="12.90625" style="538" customWidth="1"/>
    <col min="2081" max="2091" width="10" style="538" customWidth="1"/>
    <col min="2092" max="2212" width="9" style="538"/>
    <col min="2213" max="2213" width="12.36328125" style="538" customWidth="1"/>
    <col min="2214" max="2335" width="10" style="538" customWidth="1"/>
    <col min="2336" max="2336" width="12.90625" style="538" customWidth="1"/>
    <col min="2337" max="2347" width="10" style="538" customWidth="1"/>
    <col min="2348" max="2468" width="9" style="538"/>
    <col min="2469" max="2469" width="12.36328125" style="538" customWidth="1"/>
    <col min="2470" max="2591" width="10" style="538" customWidth="1"/>
    <col min="2592" max="2592" width="12.90625" style="538" customWidth="1"/>
    <col min="2593" max="2603" width="10" style="538" customWidth="1"/>
    <col min="2604" max="2724" width="9" style="538"/>
    <col min="2725" max="2725" width="12.36328125" style="538" customWidth="1"/>
    <col min="2726" max="2847" width="10" style="538" customWidth="1"/>
    <col min="2848" max="2848" width="12.90625" style="538" customWidth="1"/>
    <col min="2849" max="2859" width="10" style="538" customWidth="1"/>
    <col min="2860" max="2980" width="9" style="538"/>
    <col min="2981" max="2981" width="12.36328125" style="538" customWidth="1"/>
    <col min="2982" max="3103" width="10" style="538" customWidth="1"/>
    <col min="3104" max="3104" width="12.90625" style="538" customWidth="1"/>
    <col min="3105" max="3115" width="10" style="538" customWidth="1"/>
    <col min="3116" max="3236" width="9" style="538"/>
    <col min="3237" max="3237" width="12.36328125" style="538" customWidth="1"/>
    <col min="3238" max="3359" width="10" style="538" customWidth="1"/>
    <col min="3360" max="3360" width="12.90625" style="538" customWidth="1"/>
    <col min="3361" max="3371" width="10" style="538" customWidth="1"/>
    <col min="3372" max="3492" width="9" style="538"/>
    <col min="3493" max="3493" width="12.36328125" style="538" customWidth="1"/>
    <col min="3494" max="3615" width="10" style="538" customWidth="1"/>
    <col min="3616" max="3616" width="12.90625" style="538" customWidth="1"/>
    <col min="3617" max="3627" width="10" style="538" customWidth="1"/>
    <col min="3628" max="3748" width="9" style="538"/>
    <col min="3749" max="3749" width="12.36328125" style="538" customWidth="1"/>
    <col min="3750" max="3871" width="10" style="538" customWidth="1"/>
    <col min="3872" max="3872" width="12.90625" style="538" customWidth="1"/>
    <col min="3873" max="3883" width="10" style="538" customWidth="1"/>
    <col min="3884" max="4004" width="9" style="538"/>
    <col min="4005" max="4005" width="12.36328125" style="538" customWidth="1"/>
    <col min="4006" max="4127" width="10" style="538" customWidth="1"/>
    <col min="4128" max="4128" width="12.90625" style="538" customWidth="1"/>
    <col min="4129" max="4139" width="10" style="538" customWidth="1"/>
    <col min="4140" max="4260" width="9" style="538"/>
    <col min="4261" max="4261" width="12.36328125" style="538" customWidth="1"/>
    <col min="4262" max="4383" width="10" style="538" customWidth="1"/>
    <col min="4384" max="4384" width="12.90625" style="538" customWidth="1"/>
    <col min="4385" max="4395" width="10" style="538" customWidth="1"/>
    <col min="4396" max="4516" width="9" style="538"/>
    <col min="4517" max="4517" width="12.36328125" style="538" customWidth="1"/>
    <col min="4518" max="4639" width="10" style="538" customWidth="1"/>
    <col min="4640" max="4640" width="12.90625" style="538" customWidth="1"/>
    <col min="4641" max="4651" width="10" style="538" customWidth="1"/>
    <col min="4652" max="4772" width="9" style="538"/>
    <col min="4773" max="4773" width="12.36328125" style="538" customWidth="1"/>
    <col min="4774" max="4895" width="10" style="538" customWidth="1"/>
    <col min="4896" max="4896" width="12.90625" style="538" customWidth="1"/>
    <col min="4897" max="4907" width="10" style="538" customWidth="1"/>
    <col min="4908" max="5028" width="9" style="538"/>
    <col min="5029" max="5029" width="12.36328125" style="538" customWidth="1"/>
    <col min="5030" max="5151" width="10" style="538" customWidth="1"/>
    <col min="5152" max="5152" width="12.90625" style="538" customWidth="1"/>
    <col min="5153" max="5163" width="10" style="538" customWidth="1"/>
    <col min="5164" max="5284" width="9" style="538"/>
    <col min="5285" max="5285" width="12.36328125" style="538" customWidth="1"/>
    <col min="5286" max="5407" width="10" style="538" customWidth="1"/>
    <col min="5408" max="5408" width="12.90625" style="538" customWidth="1"/>
    <col min="5409" max="5419" width="10" style="538" customWidth="1"/>
    <col min="5420" max="5540" width="9" style="538"/>
    <col min="5541" max="5541" width="12.36328125" style="538" customWidth="1"/>
    <col min="5542" max="5663" width="10" style="538" customWidth="1"/>
    <col min="5664" max="5664" width="12.90625" style="538" customWidth="1"/>
    <col min="5665" max="5675" width="10" style="538" customWidth="1"/>
    <col min="5676" max="5796" width="9" style="538"/>
    <col min="5797" max="5797" width="12.36328125" style="538" customWidth="1"/>
    <col min="5798" max="5919" width="10" style="538" customWidth="1"/>
    <col min="5920" max="5920" width="12.90625" style="538" customWidth="1"/>
    <col min="5921" max="5931" width="10" style="538" customWidth="1"/>
    <col min="5932" max="6052" width="9" style="538"/>
    <col min="6053" max="6053" width="12.36328125" style="538" customWidth="1"/>
    <col min="6054" max="6175" width="10" style="538" customWidth="1"/>
    <col min="6176" max="6176" width="12.90625" style="538" customWidth="1"/>
    <col min="6177" max="6187" width="10" style="538" customWidth="1"/>
    <col min="6188" max="6308" width="9" style="538"/>
    <col min="6309" max="6309" width="12.36328125" style="538" customWidth="1"/>
    <col min="6310" max="6431" width="10" style="538" customWidth="1"/>
    <col min="6432" max="6432" width="12.90625" style="538" customWidth="1"/>
    <col min="6433" max="6443" width="10" style="538" customWidth="1"/>
    <col min="6444" max="6564" width="9" style="538"/>
    <col min="6565" max="6565" width="12.36328125" style="538" customWidth="1"/>
    <col min="6566" max="6687" width="10" style="538" customWidth="1"/>
    <col min="6688" max="6688" width="12.90625" style="538" customWidth="1"/>
    <col min="6689" max="6699" width="10" style="538" customWidth="1"/>
    <col min="6700" max="6820" width="9" style="538"/>
    <col min="6821" max="6821" width="12.36328125" style="538" customWidth="1"/>
    <col min="6822" max="6943" width="10" style="538" customWidth="1"/>
    <col min="6944" max="6944" width="12.90625" style="538" customWidth="1"/>
    <col min="6945" max="6955" width="10" style="538" customWidth="1"/>
    <col min="6956" max="7076" width="9" style="538"/>
    <col min="7077" max="7077" width="12.36328125" style="538" customWidth="1"/>
    <col min="7078" max="7199" width="10" style="538" customWidth="1"/>
    <col min="7200" max="7200" width="12.90625" style="538" customWidth="1"/>
    <col min="7201" max="7211" width="10" style="538" customWidth="1"/>
    <col min="7212" max="7332" width="9" style="538"/>
    <col min="7333" max="7333" width="12.36328125" style="538" customWidth="1"/>
    <col min="7334" max="7455" width="10" style="538" customWidth="1"/>
    <col min="7456" max="7456" width="12.90625" style="538" customWidth="1"/>
    <col min="7457" max="7467" width="10" style="538" customWidth="1"/>
    <col min="7468" max="7588" width="9" style="538"/>
    <col min="7589" max="7589" width="12.36328125" style="538" customWidth="1"/>
    <col min="7590" max="7711" width="10" style="538" customWidth="1"/>
    <col min="7712" max="7712" width="12.90625" style="538" customWidth="1"/>
    <col min="7713" max="7723" width="10" style="538" customWidth="1"/>
    <col min="7724" max="7844" width="9" style="538"/>
    <col min="7845" max="7845" width="12.36328125" style="538" customWidth="1"/>
    <col min="7846" max="7967" width="10" style="538" customWidth="1"/>
    <col min="7968" max="7968" width="12.90625" style="538" customWidth="1"/>
    <col min="7969" max="7979" width="10" style="538" customWidth="1"/>
    <col min="7980" max="8100" width="9" style="538"/>
    <col min="8101" max="8101" width="12.36328125" style="538" customWidth="1"/>
    <col min="8102" max="8223" width="10" style="538" customWidth="1"/>
    <col min="8224" max="8224" width="12.90625" style="538" customWidth="1"/>
    <col min="8225" max="8235" width="10" style="538" customWidth="1"/>
    <col min="8236" max="8356" width="9" style="538"/>
    <col min="8357" max="8357" width="12.36328125" style="538" customWidth="1"/>
    <col min="8358" max="8479" width="10" style="538" customWidth="1"/>
    <col min="8480" max="8480" width="12.90625" style="538" customWidth="1"/>
    <col min="8481" max="8491" width="10" style="538" customWidth="1"/>
    <col min="8492" max="8612" width="9" style="538"/>
    <col min="8613" max="8613" width="12.36328125" style="538" customWidth="1"/>
    <col min="8614" max="8735" width="10" style="538" customWidth="1"/>
    <col min="8736" max="8736" width="12.90625" style="538" customWidth="1"/>
    <col min="8737" max="8747" width="10" style="538" customWidth="1"/>
    <col min="8748" max="8868" width="9" style="538"/>
    <col min="8869" max="8869" width="12.36328125" style="538" customWidth="1"/>
    <col min="8870" max="8991" width="10" style="538" customWidth="1"/>
    <col min="8992" max="8992" width="12.90625" style="538" customWidth="1"/>
    <col min="8993" max="9003" width="10" style="538" customWidth="1"/>
    <col min="9004" max="9124" width="9" style="538"/>
    <col min="9125" max="9125" width="12.36328125" style="538" customWidth="1"/>
    <col min="9126" max="9247" width="10" style="538" customWidth="1"/>
    <col min="9248" max="9248" width="12.90625" style="538" customWidth="1"/>
    <col min="9249" max="9259" width="10" style="538" customWidth="1"/>
    <col min="9260" max="9380" width="9" style="538"/>
    <col min="9381" max="9381" width="12.36328125" style="538" customWidth="1"/>
    <col min="9382" max="9503" width="10" style="538" customWidth="1"/>
    <col min="9504" max="9504" width="12.90625" style="538" customWidth="1"/>
    <col min="9505" max="9515" width="10" style="538" customWidth="1"/>
    <col min="9516" max="9636" width="9" style="538"/>
    <col min="9637" max="9637" width="12.36328125" style="538" customWidth="1"/>
    <col min="9638" max="9759" width="10" style="538" customWidth="1"/>
    <col min="9760" max="9760" width="12.90625" style="538" customWidth="1"/>
    <col min="9761" max="9771" width="10" style="538" customWidth="1"/>
    <col min="9772" max="9892" width="9" style="538"/>
    <col min="9893" max="9893" width="12.36328125" style="538" customWidth="1"/>
    <col min="9894" max="10015" width="10" style="538" customWidth="1"/>
    <col min="10016" max="10016" width="12.90625" style="538" customWidth="1"/>
    <col min="10017" max="10027" width="10" style="538" customWidth="1"/>
    <col min="10028" max="10148" width="9" style="538"/>
    <col min="10149" max="10149" width="12.36328125" style="538" customWidth="1"/>
    <col min="10150" max="10271" width="10" style="538" customWidth="1"/>
    <col min="10272" max="10272" width="12.90625" style="538" customWidth="1"/>
    <col min="10273" max="10283" width="10" style="538" customWidth="1"/>
    <col min="10284" max="10404" width="9" style="538"/>
    <col min="10405" max="10405" width="12.36328125" style="538" customWidth="1"/>
    <col min="10406" max="10527" width="10" style="538" customWidth="1"/>
    <col min="10528" max="10528" width="12.90625" style="538" customWidth="1"/>
    <col min="10529" max="10539" width="10" style="538" customWidth="1"/>
    <col min="10540" max="10660" width="9" style="538"/>
    <col min="10661" max="10661" width="12.36328125" style="538" customWidth="1"/>
    <col min="10662" max="10783" width="10" style="538" customWidth="1"/>
    <col min="10784" max="10784" width="12.90625" style="538" customWidth="1"/>
    <col min="10785" max="10795" width="10" style="538" customWidth="1"/>
    <col min="10796" max="10916" width="9" style="538"/>
    <col min="10917" max="10917" width="12.36328125" style="538" customWidth="1"/>
    <col min="10918" max="11039" width="10" style="538" customWidth="1"/>
    <col min="11040" max="11040" width="12.90625" style="538" customWidth="1"/>
    <col min="11041" max="11051" width="10" style="538" customWidth="1"/>
    <col min="11052" max="11172" width="9" style="538"/>
    <col min="11173" max="11173" width="12.36328125" style="538" customWidth="1"/>
    <col min="11174" max="11295" width="10" style="538" customWidth="1"/>
    <col min="11296" max="11296" width="12.90625" style="538" customWidth="1"/>
    <col min="11297" max="11307" width="10" style="538" customWidth="1"/>
    <col min="11308" max="11428" width="9" style="538"/>
    <col min="11429" max="11429" width="12.36328125" style="538" customWidth="1"/>
    <col min="11430" max="11551" width="10" style="538" customWidth="1"/>
    <col min="11552" max="11552" width="12.90625" style="538" customWidth="1"/>
    <col min="11553" max="11563" width="10" style="538" customWidth="1"/>
    <col min="11564" max="11684" width="9" style="538"/>
    <col min="11685" max="11685" width="12.36328125" style="538" customWidth="1"/>
    <col min="11686" max="11807" width="10" style="538" customWidth="1"/>
    <col min="11808" max="11808" width="12.90625" style="538" customWidth="1"/>
    <col min="11809" max="11819" width="10" style="538" customWidth="1"/>
    <col min="11820" max="11940" width="9" style="538"/>
    <col min="11941" max="11941" width="12.36328125" style="538" customWidth="1"/>
    <col min="11942" max="12063" width="10" style="538" customWidth="1"/>
    <col min="12064" max="12064" width="12.90625" style="538" customWidth="1"/>
    <col min="12065" max="12075" width="10" style="538" customWidth="1"/>
    <col min="12076" max="12196" width="9" style="538"/>
    <col min="12197" max="12197" width="12.36328125" style="538" customWidth="1"/>
    <col min="12198" max="12319" width="10" style="538" customWidth="1"/>
    <col min="12320" max="12320" width="12.90625" style="538" customWidth="1"/>
    <col min="12321" max="12331" width="10" style="538" customWidth="1"/>
    <col min="12332" max="12452" width="9" style="538"/>
    <col min="12453" max="12453" width="12.36328125" style="538" customWidth="1"/>
    <col min="12454" max="12575" width="10" style="538" customWidth="1"/>
    <col min="12576" max="12576" width="12.90625" style="538" customWidth="1"/>
    <col min="12577" max="12587" width="10" style="538" customWidth="1"/>
    <col min="12588" max="12708" width="9" style="538"/>
    <col min="12709" max="12709" width="12.36328125" style="538" customWidth="1"/>
    <col min="12710" max="12831" width="10" style="538" customWidth="1"/>
    <col min="12832" max="12832" width="12.90625" style="538" customWidth="1"/>
    <col min="12833" max="12843" width="10" style="538" customWidth="1"/>
    <col min="12844" max="12964" width="9" style="538"/>
    <col min="12965" max="12965" width="12.36328125" style="538" customWidth="1"/>
    <col min="12966" max="13087" width="10" style="538" customWidth="1"/>
    <col min="13088" max="13088" width="12.90625" style="538" customWidth="1"/>
    <col min="13089" max="13099" width="10" style="538" customWidth="1"/>
    <col min="13100" max="13220" width="9" style="538"/>
    <col min="13221" max="13221" width="12.36328125" style="538" customWidth="1"/>
    <col min="13222" max="13343" width="10" style="538" customWidth="1"/>
    <col min="13344" max="13344" width="12.90625" style="538" customWidth="1"/>
    <col min="13345" max="13355" width="10" style="538" customWidth="1"/>
    <col min="13356" max="13476" width="9" style="538"/>
    <col min="13477" max="13477" width="12.36328125" style="538" customWidth="1"/>
    <col min="13478" max="13599" width="10" style="538" customWidth="1"/>
    <col min="13600" max="13600" width="12.90625" style="538" customWidth="1"/>
    <col min="13601" max="13611" width="10" style="538" customWidth="1"/>
    <col min="13612" max="13732" width="9" style="538"/>
    <col min="13733" max="13733" width="12.36328125" style="538" customWidth="1"/>
    <col min="13734" max="13855" width="10" style="538" customWidth="1"/>
    <col min="13856" max="13856" width="12.90625" style="538" customWidth="1"/>
    <col min="13857" max="13867" width="10" style="538" customWidth="1"/>
    <col min="13868" max="13988" width="9" style="538"/>
    <col min="13989" max="13989" width="12.36328125" style="538" customWidth="1"/>
    <col min="13990" max="14111" width="10" style="538" customWidth="1"/>
    <col min="14112" max="14112" width="12.90625" style="538" customWidth="1"/>
    <col min="14113" max="14123" width="10" style="538" customWidth="1"/>
    <col min="14124" max="14244" width="9" style="538"/>
    <col min="14245" max="14245" width="12.36328125" style="538" customWidth="1"/>
    <col min="14246" max="14367" width="10" style="538" customWidth="1"/>
    <col min="14368" max="14368" width="12.90625" style="538" customWidth="1"/>
    <col min="14369" max="14379" width="10" style="538" customWidth="1"/>
    <col min="14380" max="14500" width="9" style="538"/>
    <col min="14501" max="14501" width="12.36328125" style="538" customWidth="1"/>
    <col min="14502" max="14623" width="10" style="538" customWidth="1"/>
    <col min="14624" max="14624" width="12.90625" style="538" customWidth="1"/>
    <col min="14625" max="14635" width="10" style="538" customWidth="1"/>
    <col min="14636" max="14756" width="9" style="538"/>
    <col min="14757" max="14757" width="12.36328125" style="538" customWidth="1"/>
    <col min="14758" max="14879" width="10" style="538" customWidth="1"/>
    <col min="14880" max="14880" width="12.90625" style="538" customWidth="1"/>
    <col min="14881" max="14891" width="10" style="538" customWidth="1"/>
    <col min="14892" max="15012" width="9" style="538"/>
    <col min="15013" max="15013" width="12.36328125" style="538" customWidth="1"/>
    <col min="15014" max="15135" width="10" style="538" customWidth="1"/>
    <col min="15136" max="15136" width="12.90625" style="538" customWidth="1"/>
    <col min="15137" max="15147" width="10" style="538" customWidth="1"/>
    <col min="15148" max="15268" width="9" style="538"/>
    <col min="15269" max="15269" width="12.36328125" style="538" customWidth="1"/>
    <col min="15270" max="15391" width="10" style="538" customWidth="1"/>
    <col min="15392" max="15392" width="12.90625" style="538" customWidth="1"/>
    <col min="15393" max="15403" width="10" style="538" customWidth="1"/>
    <col min="15404" max="15524" width="9" style="538"/>
    <col min="15525" max="15525" width="12.36328125" style="538" customWidth="1"/>
    <col min="15526" max="15647" width="10" style="538" customWidth="1"/>
    <col min="15648" max="15648" width="12.90625" style="538" customWidth="1"/>
    <col min="15649" max="15659" width="10" style="538" customWidth="1"/>
    <col min="15660" max="15780" width="9" style="538"/>
    <col min="15781" max="15781" width="12.36328125" style="538" customWidth="1"/>
    <col min="15782" max="15903" width="10" style="538" customWidth="1"/>
    <col min="15904" max="15904" width="12.90625" style="538" customWidth="1"/>
    <col min="15905" max="15915" width="10" style="538" customWidth="1"/>
    <col min="15916" max="16036" width="9" style="538"/>
    <col min="16037" max="16037" width="12.36328125" style="538" customWidth="1"/>
    <col min="16038" max="16159" width="10" style="538" customWidth="1"/>
    <col min="16160" max="16160" width="12.90625" style="538" customWidth="1"/>
    <col min="16161" max="16171" width="10" style="538" customWidth="1"/>
    <col min="16172" max="16384" width="9" style="538"/>
  </cols>
  <sheetData>
    <row r="1" spans="1:91">
      <c r="A1" s="525" t="s">
        <v>850</v>
      </c>
      <c r="I1" s="527"/>
      <c r="N1" s="527"/>
      <c r="S1" s="529"/>
      <c r="X1" s="531"/>
      <c r="AC1" s="533"/>
      <c r="AH1" s="535"/>
      <c r="AM1" s="527"/>
      <c r="AS1" s="537"/>
      <c r="AX1" s="537"/>
    </row>
    <row r="2" spans="1:91">
      <c r="AF2" s="539"/>
      <c r="AG2" s="539"/>
      <c r="AH2" s="539"/>
      <c r="AI2" s="539"/>
      <c r="AJ2" s="539"/>
      <c r="AK2" s="46"/>
      <c r="AL2" s="46"/>
      <c r="AM2" s="46"/>
      <c r="AN2" s="46"/>
      <c r="AO2" s="46"/>
    </row>
    <row r="3" spans="1:91">
      <c r="A3" s="540"/>
      <c r="B3" s="651">
        <v>39114</v>
      </c>
      <c r="C3" s="645">
        <v>39114</v>
      </c>
      <c r="D3" s="541"/>
      <c r="E3" s="541"/>
      <c r="F3" s="542"/>
      <c r="G3" s="651">
        <v>39479</v>
      </c>
      <c r="H3" s="645">
        <v>39479</v>
      </c>
      <c r="I3" s="541"/>
      <c r="J3" s="541"/>
      <c r="K3" s="541"/>
      <c r="L3" s="651">
        <v>39845</v>
      </c>
      <c r="M3" s="645">
        <v>39845</v>
      </c>
      <c r="N3" s="541"/>
      <c r="O3" s="541"/>
      <c r="P3" s="541"/>
      <c r="Q3" s="652">
        <v>40210</v>
      </c>
      <c r="R3" s="644">
        <v>40210</v>
      </c>
      <c r="S3" s="543"/>
      <c r="T3" s="543"/>
      <c r="U3" s="543"/>
      <c r="V3" s="653">
        <v>40575</v>
      </c>
      <c r="W3" s="643">
        <v>40575</v>
      </c>
      <c r="X3" s="544"/>
      <c r="Y3" s="544"/>
      <c r="Z3" s="544"/>
      <c r="AA3" s="654">
        <v>40940</v>
      </c>
      <c r="AB3" s="642">
        <v>40940</v>
      </c>
      <c r="AC3" s="545"/>
      <c r="AD3" s="545"/>
      <c r="AE3" s="545"/>
      <c r="AF3" s="655">
        <v>41306</v>
      </c>
      <c r="AG3" s="641">
        <v>41306</v>
      </c>
      <c r="AH3" s="546"/>
      <c r="AI3" s="546"/>
      <c r="AJ3" s="546"/>
      <c r="AK3" s="656">
        <v>41671</v>
      </c>
      <c r="AL3" s="640">
        <v>41671</v>
      </c>
      <c r="AM3" s="547"/>
      <c r="AN3" s="547"/>
      <c r="AO3" s="547"/>
      <c r="AP3" s="657">
        <v>42036</v>
      </c>
      <c r="AQ3" s="639">
        <v>42036</v>
      </c>
      <c r="AR3" s="548"/>
      <c r="AS3" s="548"/>
      <c r="AT3" s="548"/>
      <c r="AU3" s="657">
        <v>42401</v>
      </c>
      <c r="AV3" s="639">
        <v>42401</v>
      </c>
      <c r="AW3" s="548"/>
      <c r="AX3" s="548"/>
      <c r="AY3" s="549"/>
      <c r="AZ3" s="657">
        <v>42767</v>
      </c>
      <c r="BA3" s="639">
        <v>42767</v>
      </c>
      <c r="BB3" s="548"/>
      <c r="BC3" s="548"/>
      <c r="BD3" s="549"/>
      <c r="BE3" s="657">
        <v>43132</v>
      </c>
      <c r="BF3" s="639">
        <v>43132</v>
      </c>
      <c r="BG3" s="548"/>
      <c r="BH3" s="548"/>
      <c r="BI3" s="549"/>
      <c r="BJ3" s="2256">
        <v>43497</v>
      </c>
      <c r="BK3" s="2257">
        <v>43497</v>
      </c>
      <c r="BL3" s="2258"/>
      <c r="BM3" s="2258"/>
      <c r="BN3" s="2259"/>
      <c r="BO3" s="2390" t="s">
        <v>2629</v>
      </c>
      <c r="BP3" s="2391" t="s">
        <v>2629</v>
      </c>
      <c r="BQ3" s="2258"/>
      <c r="BR3" s="2258"/>
      <c r="BS3" s="2259"/>
      <c r="BT3" s="2390" t="s">
        <v>2758</v>
      </c>
      <c r="BU3" s="2391" t="s">
        <v>2758</v>
      </c>
      <c r="BV3" s="2258"/>
      <c r="BW3" s="2258"/>
      <c r="BX3" s="2259"/>
      <c r="BY3" s="2390" t="s">
        <v>2839</v>
      </c>
      <c r="BZ3" s="2391" t="s">
        <v>2839</v>
      </c>
      <c r="CA3" s="2258"/>
      <c r="CB3" s="2258"/>
      <c r="CC3" s="2259"/>
      <c r="CD3" s="2390" t="s">
        <v>2931</v>
      </c>
      <c r="CE3" s="2391" t="s">
        <v>2931</v>
      </c>
      <c r="CF3" s="2258"/>
      <c r="CG3" s="2258"/>
      <c r="CH3" s="2259"/>
      <c r="CI3" s="2254" t="s">
        <v>2991</v>
      </c>
      <c r="CJ3" s="2255" t="s">
        <v>2991</v>
      </c>
      <c r="CK3" s="1896"/>
      <c r="CL3" s="1896"/>
      <c r="CM3" s="1897"/>
    </row>
    <row r="4" spans="1:91">
      <c r="A4" s="550"/>
      <c r="B4" s="551" t="s">
        <v>852</v>
      </c>
      <c r="C4" s="3445" t="s">
        <v>854</v>
      </c>
      <c r="D4" s="3447"/>
      <c r="E4" s="3447"/>
      <c r="F4" s="3446"/>
      <c r="G4" s="647" t="s">
        <v>1035</v>
      </c>
      <c r="H4" s="3445" t="s">
        <v>851</v>
      </c>
      <c r="I4" s="3447"/>
      <c r="J4" s="3447"/>
      <c r="K4" s="3446"/>
      <c r="L4" s="551" t="s">
        <v>852</v>
      </c>
      <c r="M4" s="3445" t="s">
        <v>851</v>
      </c>
      <c r="N4" s="3447"/>
      <c r="O4" s="3447"/>
      <c r="P4" s="3446"/>
      <c r="Q4" s="551" t="s">
        <v>852</v>
      </c>
      <c r="R4" s="3448" t="s">
        <v>851</v>
      </c>
      <c r="S4" s="3449"/>
      <c r="T4" s="3449"/>
      <c r="U4" s="3450"/>
      <c r="V4" s="551" t="s">
        <v>852</v>
      </c>
      <c r="W4" s="3451" t="s">
        <v>851</v>
      </c>
      <c r="X4" s="3452"/>
      <c r="Y4" s="3452"/>
      <c r="Z4" s="3453"/>
      <c r="AA4" s="646" t="s">
        <v>852</v>
      </c>
      <c r="AB4" s="3425" t="s">
        <v>851</v>
      </c>
      <c r="AC4" s="3426"/>
      <c r="AD4" s="3426"/>
      <c r="AE4" s="3427"/>
      <c r="AF4" s="650" t="s">
        <v>852</v>
      </c>
      <c r="AG4" s="552" t="s">
        <v>851</v>
      </c>
      <c r="AH4" s="552"/>
      <c r="AI4" s="552"/>
      <c r="AJ4" s="552"/>
      <c r="AK4" s="649" t="s">
        <v>852</v>
      </c>
      <c r="AL4" s="553" t="s">
        <v>851</v>
      </c>
      <c r="AM4" s="553"/>
      <c r="AN4" s="553"/>
      <c r="AO4" s="553"/>
      <c r="AP4" s="663" t="s">
        <v>852</v>
      </c>
      <c r="AQ4" s="3428" t="s">
        <v>853</v>
      </c>
      <c r="AR4" s="3429"/>
      <c r="AS4" s="3429"/>
      <c r="AT4" s="3430"/>
      <c r="AU4" s="663" t="s">
        <v>852</v>
      </c>
      <c r="AV4" s="3428" t="s">
        <v>853</v>
      </c>
      <c r="AW4" s="3429"/>
      <c r="AX4" s="3429"/>
      <c r="AY4" s="3430"/>
      <c r="AZ4" s="663" t="s">
        <v>852</v>
      </c>
      <c r="BA4" s="3428" t="s">
        <v>853</v>
      </c>
      <c r="BB4" s="3429"/>
      <c r="BC4" s="3429"/>
      <c r="BD4" s="3430"/>
      <c r="BE4" s="663" t="s">
        <v>852</v>
      </c>
      <c r="BF4" s="3428" t="s">
        <v>853</v>
      </c>
      <c r="BG4" s="3429"/>
      <c r="BH4" s="3429"/>
      <c r="BI4" s="3430"/>
      <c r="BJ4" s="2260" t="s">
        <v>852</v>
      </c>
      <c r="BK4" s="3455" t="s">
        <v>853</v>
      </c>
      <c r="BL4" s="3456"/>
      <c r="BM4" s="3456"/>
      <c r="BN4" s="3457"/>
      <c r="BO4" s="2260" t="s">
        <v>852</v>
      </c>
      <c r="BP4" s="3455" t="s">
        <v>853</v>
      </c>
      <c r="BQ4" s="3456"/>
      <c r="BR4" s="3456"/>
      <c r="BS4" s="3457"/>
      <c r="BT4" s="2260" t="s">
        <v>852</v>
      </c>
      <c r="BU4" s="3455" t="s">
        <v>853</v>
      </c>
      <c r="BV4" s="3456"/>
      <c r="BW4" s="3456"/>
      <c r="BX4" s="3457"/>
      <c r="BY4" s="2260" t="s">
        <v>852</v>
      </c>
      <c r="BZ4" s="3455" t="s">
        <v>853</v>
      </c>
      <c r="CA4" s="3456"/>
      <c r="CB4" s="3456"/>
      <c r="CC4" s="3457"/>
      <c r="CD4" s="2260" t="s">
        <v>852</v>
      </c>
      <c r="CE4" s="3455" t="s">
        <v>853</v>
      </c>
      <c r="CF4" s="3456"/>
      <c r="CG4" s="3456"/>
      <c r="CH4" s="3457"/>
      <c r="CI4" s="2858" t="s">
        <v>852</v>
      </c>
      <c r="CJ4" s="3419" t="s">
        <v>853</v>
      </c>
      <c r="CK4" s="3420"/>
      <c r="CL4" s="3420"/>
      <c r="CM4" s="3421"/>
    </row>
    <row r="5" spans="1:91">
      <c r="A5" s="554" t="s">
        <v>862</v>
      </c>
      <c r="B5" s="664" t="s">
        <v>1036</v>
      </c>
      <c r="C5" s="3445" t="s">
        <v>863</v>
      </c>
      <c r="D5" s="3446"/>
      <c r="E5" s="3445" t="s">
        <v>864</v>
      </c>
      <c r="F5" s="3446"/>
      <c r="G5" s="664" t="s">
        <v>1036</v>
      </c>
      <c r="H5" s="3439" t="s">
        <v>855</v>
      </c>
      <c r="I5" s="3440"/>
      <c r="J5" s="3439" t="s">
        <v>856</v>
      </c>
      <c r="K5" s="3440"/>
      <c r="L5" s="664" t="s">
        <v>1036</v>
      </c>
      <c r="M5" s="3439" t="s">
        <v>858</v>
      </c>
      <c r="N5" s="3440"/>
      <c r="O5" s="3439" t="s">
        <v>859</v>
      </c>
      <c r="P5" s="3440"/>
      <c r="Q5" s="664" t="s">
        <v>1036</v>
      </c>
      <c r="R5" s="3441" t="s">
        <v>858</v>
      </c>
      <c r="S5" s="3442"/>
      <c r="T5" s="3441" t="s">
        <v>859</v>
      </c>
      <c r="U5" s="3442"/>
      <c r="V5" s="648" t="s">
        <v>857</v>
      </c>
      <c r="W5" s="3443" t="s">
        <v>860</v>
      </c>
      <c r="X5" s="3444"/>
      <c r="Y5" s="3443" t="s">
        <v>861</v>
      </c>
      <c r="Z5" s="3444"/>
      <c r="AA5" s="664" t="s">
        <v>1036</v>
      </c>
      <c r="AB5" s="3437" t="s">
        <v>858</v>
      </c>
      <c r="AC5" s="3438"/>
      <c r="AD5" s="3437" t="s">
        <v>859</v>
      </c>
      <c r="AE5" s="3438"/>
      <c r="AF5" s="664" t="s">
        <v>1036</v>
      </c>
      <c r="AG5" s="3431" t="s">
        <v>858</v>
      </c>
      <c r="AH5" s="3432"/>
      <c r="AI5" s="3431" t="s">
        <v>859</v>
      </c>
      <c r="AJ5" s="3432"/>
      <c r="AK5" s="664" t="s">
        <v>1036</v>
      </c>
      <c r="AL5" s="3433" t="s">
        <v>858</v>
      </c>
      <c r="AM5" s="3434"/>
      <c r="AN5" s="3433" t="s">
        <v>859</v>
      </c>
      <c r="AO5" s="3434"/>
      <c r="AP5" s="664" t="s">
        <v>1036</v>
      </c>
      <c r="AQ5" s="3435" t="s">
        <v>858</v>
      </c>
      <c r="AR5" s="3436"/>
      <c r="AS5" s="3435" t="s">
        <v>859</v>
      </c>
      <c r="AT5" s="3436"/>
      <c r="AU5" s="664" t="s">
        <v>1036</v>
      </c>
      <c r="AV5" s="3435" t="s">
        <v>858</v>
      </c>
      <c r="AW5" s="3436"/>
      <c r="AX5" s="3435" t="s">
        <v>859</v>
      </c>
      <c r="AY5" s="3436"/>
      <c r="AZ5" s="1323" t="s">
        <v>1036</v>
      </c>
      <c r="BA5" s="3435" t="s">
        <v>855</v>
      </c>
      <c r="BB5" s="3436"/>
      <c r="BC5" s="3454" t="s">
        <v>856</v>
      </c>
      <c r="BD5" s="3436"/>
      <c r="BE5" s="1323" t="s">
        <v>1036</v>
      </c>
      <c r="BF5" s="3435" t="s">
        <v>855</v>
      </c>
      <c r="BG5" s="3436"/>
      <c r="BH5" s="3454" t="s">
        <v>856</v>
      </c>
      <c r="BI5" s="3436"/>
      <c r="BJ5" s="2261" t="s">
        <v>1036</v>
      </c>
      <c r="BK5" s="3458" t="s">
        <v>855</v>
      </c>
      <c r="BL5" s="3459"/>
      <c r="BM5" s="3460" t="s">
        <v>856</v>
      </c>
      <c r="BN5" s="3459"/>
      <c r="BO5" s="2261" t="s">
        <v>1036</v>
      </c>
      <c r="BP5" s="3458" t="s">
        <v>855</v>
      </c>
      <c r="BQ5" s="3459"/>
      <c r="BR5" s="3460" t="s">
        <v>856</v>
      </c>
      <c r="BS5" s="3459"/>
      <c r="BT5" s="2261" t="s">
        <v>1036</v>
      </c>
      <c r="BU5" s="3458" t="s">
        <v>855</v>
      </c>
      <c r="BV5" s="3459"/>
      <c r="BW5" s="3460" t="s">
        <v>856</v>
      </c>
      <c r="BX5" s="3459"/>
      <c r="BY5" s="2261" t="s">
        <v>1036</v>
      </c>
      <c r="BZ5" s="3458" t="s">
        <v>855</v>
      </c>
      <c r="CA5" s="3459"/>
      <c r="CB5" s="3460" t="s">
        <v>856</v>
      </c>
      <c r="CC5" s="3459"/>
      <c r="CD5" s="2261" t="s">
        <v>1036</v>
      </c>
      <c r="CE5" s="3458" t="s">
        <v>855</v>
      </c>
      <c r="CF5" s="3459"/>
      <c r="CG5" s="3460" t="s">
        <v>856</v>
      </c>
      <c r="CH5" s="3459"/>
      <c r="CI5" s="1898" t="s">
        <v>1036</v>
      </c>
      <c r="CJ5" s="3422" t="s">
        <v>855</v>
      </c>
      <c r="CK5" s="3423"/>
      <c r="CL5" s="3424" t="s">
        <v>856</v>
      </c>
      <c r="CM5" s="3423"/>
    </row>
    <row r="6" spans="1:91">
      <c r="A6" s="556"/>
      <c r="B6" s="1708"/>
      <c r="C6" s="557" t="s">
        <v>865</v>
      </c>
      <c r="D6" s="558" t="s">
        <v>866</v>
      </c>
      <c r="E6" s="557" t="s">
        <v>865</v>
      </c>
      <c r="F6" s="558" t="s">
        <v>866</v>
      </c>
      <c r="G6" s="555"/>
      <c r="H6" s="557" t="s">
        <v>865</v>
      </c>
      <c r="I6" s="662" t="s">
        <v>866</v>
      </c>
      <c r="J6" s="557" t="s">
        <v>865</v>
      </c>
      <c r="K6" s="662" t="s">
        <v>866</v>
      </c>
      <c r="L6" s="555"/>
      <c r="M6" s="557" t="s">
        <v>865</v>
      </c>
      <c r="N6" s="662" t="s">
        <v>866</v>
      </c>
      <c r="O6" s="557" t="s">
        <v>865</v>
      </c>
      <c r="P6" s="662" t="s">
        <v>866</v>
      </c>
      <c r="Q6" s="555"/>
      <c r="R6" s="559" t="s">
        <v>865</v>
      </c>
      <c r="S6" s="560" t="s">
        <v>866</v>
      </c>
      <c r="T6" s="559" t="s">
        <v>865</v>
      </c>
      <c r="U6" s="560" t="s">
        <v>866</v>
      </c>
      <c r="V6" s="555"/>
      <c r="W6" s="559" t="s">
        <v>865</v>
      </c>
      <c r="X6" s="560" t="s">
        <v>866</v>
      </c>
      <c r="Y6" s="557" t="s">
        <v>865</v>
      </c>
      <c r="Z6" s="662" t="s">
        <v>866</v>
      </c>
      <c r="AA6" s="555"/>
      <c r="AB6" s="559" t="s">
        <v>865</v>
      </c>
      <c r="AC6" s="661" t="s">
        <v>866</v>
      </c>
      <c r="AD6" s="559" t="s">
        <v>865</v>
      </c>
      <c r="AE6" s="560" t="s">
        <v>866</v>
      </c>
      <c r="AF6" s="555"/>
      <c r="AG6" s="559" t="s">
        <v>865</v>
      </c>
      <c r="AH6" s="661" t="s">
        <v>866</v>
      </c>
      <c r="AI6" s="559" t="s">
        <v>865</v>
      </c>
      <c r="AJ6" s="560" t="s">
        <v>866</v>
      </c>
      <c r="AK6" s="555"/>
      <c r="AL6" s="559" t="s">
        <v>865</v>
      </c>
      <c r="AM6" s="661" t="s">
        <v>866</v>
      </c>
      <c r="AN6" s="557" t="s">
        <v>865</v>
      </c>
      <c r="AO6" s="662" t="s">
        <v>866</v>
      </c>
      <c r="AP6" s="562"/>
      <c r="AQ6" s="559" t="s">
        <v>865</v>
      </c>
      <c r="AR6" s="560" t="s">
        <v>866</v>
      </c>
      <c r="AS6" s="561" t="s">
        <v>865</v>
      </c>
      <c r="AT6" s="560" t="s">
        <v>866</v>
      </c>
      <c r="AU6" s="555"/>
      <c r="AV6" s="559" t="s">
        <v>865</v>
      </c>
      <c r="AW6" s="560" t="s">
        <v>866</v>
      </c>
      <c r="AX6" s="561" t="s">
        <v>865</v>
      </c>
      <c r="AY6" s="560" t="s">
        <v>866</v>
      </c>
      <c r="AZ6" s="1324"/>
      <c r="BA6" s="1315" t="s">
        <v>865</v>
      </c>
      <c r="BB6" s="1316" t="s">
        <v>866</v>
      </c>
      <c r="BC6" s="1317" t="s">
        <v>865</v>
      </c>
      <c r="BD6" s="1316" t="s">
        <v>866</v>
      </c>
      <c r="BE6" s="1324"/>
      <c r="BF6" s="1315" t="s">
        <v>865</v>
      </c>
      <c r="BG6" s="1316" t="s">
        <v>866</v>
      </c>
      <c r="BH6" s="1317" t="s">
        <v>865</v>
      </c>
      <c r="BI6" s="1316" t="s">
        <v>866</v>
      </c>
      <c r="BJ6" s="2262"/>
      <c r="BK6" s="2263" t="s">
        <v>865</v>
      </c>
      <c r="BL6" s="2264" t="s">
        <v>866</v>
      </c>
      <c r="BM6" s="2265" t="s">
        <v>865</v>
      </c>
      <c r="BN6" s="2264" t="s">
        <v>866</v>
      </c>
      <c r="BO6" s="2262"/>
      <c r="BP6" s="2263" t="s">
        <v>865</v>
      </c>
      <c r="BQ6" s="2264" t="s">
        <v>866</v>
      </c>
      <c r="BR6" s="2265" t="s">
        <v>865</v>
      </c>
      <c r="BS6" s="2264" t="s">
        <v>866</v>
      </c>
      <c r="BT6" s="2262"/>
      <c r="BU6" s="2263" t="s">
        <v>865</v>
      </c>
      <c r="BV6" s="2264" t="s">
        <v>866</v>
      </c>
      <c r="BW6" s="2265" t="s">
        <v>865</v>
      </c>
      <c r="BX6" s="2264" t="s">
        <v>866</v>
      </c>
      <c r="BY6" s="2262"/>
      <c r="BZ6" s="2263" t="s">
        <v>865</v>
      </c>
      <c r="CA6" s="2264" t="s">
        <v>866</v>
      </c>
      <c r="CB6" s="2265" t="s">
        <v>865</v>
      </c>
      <c r="CC6" s="2264" t="s">
        <v>866</v>
      </c>
      <c r="CD6" s="2262"/>
      <c r="CE6" s="2263" t="s">
        <v>865</v>
      </c>
      <c r="CF6" s="2264" t="s">
        <v>866</v>
      </c>
      <c r="CG6" s="2265" t="s">
        <v>865</v>
      </c>
      <c r="CH6" s="2264" t="s">
        <v>866</v>
      </c>
      <c r="CI6" s="1899"/>
      <c r="CJ6" s="1900" t="s">
        <v>865</v>
      </c>
      <c r="CK6" s="1901" t="s">
        <v>866</v>
      </c>
      <c r="CL6" s="1902" t="s">
        <v>865</v>
      </c>
      <c r="CM6" s="1901" t="s">
        <v>866</v>
      </c>
    </row>
    <row r="7" spans="1:91" ht="15" customHeight="1">
      <c r="A7" s="563" t="s">
        <v>867</v>
      </c>
      <c r="B7" s="564">
        <v>5595132</v>
      </c>
      <c r="C7" s="565">
        <v>1146156</v>
      </c>
      <c r="D7" s="566">
        <v>20.5</v>
      </c>
      <c r="E7" s="565">
        <v>511076</v>
      </c>
      <c r="F7" s="566">
        <v>9.1</v>
      </c>
      <c r="G7" s="567">
        <v>5595240</v>
      </c>
      <c r="H7" s="565">
        <v>1186116</v>
      </c>
      <c r="I7" s="568">
        <v>21.2</v>
      </c>
      <c r="J7" s="565">
        <v>537632</v>
      </c>
      <c r="K7" s="568">
        <v>9.6</v>
      </c>
      <c r="L7" s="567">
        <v>5597849</v>
      </c>
      <c r="M7" s="565">
        <v>1223602</v>
      </c>
      <c r="N7" s="568">
        <v>21.9</v>
      </c>
      <c r="O7" s="565">
        <v>560924</v>
      </c>
      <c r="P7" s="568">
        <v>10</v>
      </c>
      <c r="Q7" s="569">
        <v>5597513</v>
      </c>
      <c r="R7" s="569">
        <v>1256612</v>
      </c>
      <c r="S7" s="570">
        <v>22.4</v>
      </c>
      <c r="T7" s="569">
        <v>581687</v>
      </c>
      <c r="U7" s="570">
        <v>10.4</v>
      </c>
      <c r="V7" s="1474">
        <v>5585899</v>
      </c>
      <c r="W7" s="1475">
        <v>1265156</v>
      </c>
      <c r="X7" s="1476">
        <v>22.649102678011186</v>
      </c>
      <c r="Y7" s="1474">
        <v>602898</v>
      </c>
      <c r="Z7" s="1477">
        <v>10.793213411126839</v>
      </c>
      <c r="AA7" s="1478">
        <v>5582500</v>
      </c>
      <c r="AB7" s="1478">
        <v>1296538</v>
      </c>
      <c r="AC7" s="1476">
        <v>23.225042543663232</v>
      </c>
      <c r="AD7" s="1479">
        <v>627537</v>
      </c>
      <c r="AE7" s="1476">
        <v>11.241146439767128</v>
      </c>
      <c r="AF7" s="1480">
        <v>5573448</v>
      </c>
      <c r="AG7" s="1480">
        <v>1352497</v>
      </c>
      <c r="AH7" s="1476">
        <v>24.26679140094247</v>
      </c>
      <c r="AI7" s="1481">
        <v>652128</v>
      </c>
      <c r="AJ7" s="1476">
        <v>11.700620513549243</v>
      </c>
      <c r="AK7" s="1482">
        <v>5559883</v>
      </c>
      <c r="AL7" s="1482">
        <v>1404959</v>
      </c>
      <c r="AM7" s="1476">
        <v>25.269578514511903</v>
      </c>
      <c r="AN7" s="1483">
        <v>665662</v>
      </c>
      <c r="AO7" s="1477">
        <v>11.972590070690337</v>
      </c>
      <c r="AP7" s="1484">
        <v>5544440</v>
      </c>
      <c r="AQ7" s="1484">
        <v>1455420</v>
      </c>
      <c r="AR7" s="1485">
        <v>26.250081162389709</v>
      </c>
      <c r="AS7" s="1486">
        <v>681356</v>
      </c>
      <c r="AT7" s="1485">
        <v>12.288995822842343</v>
      </c>
      <c r="AU7" s="1484">
        <v>5530183</v>
      </c>
      <c r="AV7" s="1484">
        <v>1488612</v>
      </c>
      <c r="AW7" s="1485">
        <v>26.917951901410859</v>
      </c>
      <c r="AX7" s="1486">
        <v>703795</v>
      </c>
      <c r="AY7" s="1485">
        <v>12.726432380266619</v>
      </c>
      <c r="AZ7" s="1487">
        <v>5514731</v>
      </c>
      <c r="BA7" s="1487">
        <v>1515894</v>
      </c>
      <c r="BB7" s="1488">
        <v>27.488086000930963</v>
      </c>
      <c r="BC7" s="1489">
        <v>734364</v>
      </c>
      <c r="BD7" s="1488">
        <v>13.316406548206974</v>
      </c>
      <c r="BE7" s="1318">
        <v>5497330</v>
      </c>
      <c r="BF7" s="1318">
        <v>1537587</v>
      </c>
      <c r="BG7" s="1325">
        <v>27.969705293296926</v>
      </c>
      <c r="BH7" s="1319">
        <v>759532</v>
      </c>
      <c r="BI7" s="1325">
        <v>13.816379951722018</v>
      </c>
      <c r="BJ7" s="1318">
        <v>5478262</v>
      </c>
      <c r="BK7" s="1318">
        <v>1554507</v>
      </c>
      <c r="BL7" s="1325">
        <v>28.375915573223772</v>
      </c>
      <c r="BM7" s="1319">
        <v>784204</v>
      </c>
      <c r="BN7" s="1325">
        <v>14.314831966780705</v>
      </c>
      <c r="BO7" s="1318">
        <v>5457201</v>
      </c>
      <c r="BP7" s="1318">
        <v>1567339</v>
      </c>
      <c r="BQ7" s="1325">
        <v>28.720565725909676</v>
      </c>
      <c r="BR7" s="1319">
        <v>805905</v>
      </c>
      <c r="BS7" s="1325">
        <v>14.767735328055537</v>
      </c>
      <c r="BT7" s="1318">
        <v>5430567</v>
      </c>
      <c r="BU7" s="1318">
        <v>1575708</v>
      </c>
      <c r="BV7" s="1325">
        <v>29.015533737084915</v>
      </c>
      <c r="BW7" s="1319">
        <v>811290</v>
      </c>
      <c r="BX7" s="1325">
        <v>14.939324015337624</v>
      </c>
      <c r="BY7" s="1318">
        <v>5421275</v>
      </c>
      <c r="BZ7" s="1318">
        <v>1581297</v>
      </c>
      <c r="CA7" s="1325">
        <v>29.168359841550188</v>
      </c>
      <c r="CB7" s="1319">
        <v>822982</v>
      </c>
      <c r="CC7" s="1325">
        <v>15.180598659909339</v>
      </c>
      <c r="CD7" s="1318">
        <v>5391667</v>
      </c>
      <c r="CE7" s="1318">
        <v>1579241</v>
      </c>
      <c r="CF7" s="1325">
        <v>29.290403135060082</v>
      </c>
      <c r="CG7" s="1319">
        <v>859742</v>
      </c>
      <c r="CH7" s="1325">
        <v>15.945754810154261</v>
      </c>
      <c r="CI7" s="1318">
        <v>5359108</v>
      </c>
      <c r="CJ7" s="1318">
        <v>1582227</v>
      </c>
      <c r="CK7" s="1325">
        <v>29.524073782427973</v>
      </c>
      <c r="CL7" s="1319">
        <v>897538</v>
      </c>
      <c r="CM7" s="1325">
        <v>16.747899090669566</v>
      </c>
    </row>
    <row r="8" spans="1:91" ht="15" customHeight="1">
      <c r="A8" s="571" t="s">
        <v>868</v>
      </c>
      <c r="B8" s="565">
        <v>1529602</v>
      </c>
      <c r="C8" s="565">
        <v>315800</v>
      </c>
      <c r="D8" s="566">
        <v>20.6</v>
      </c>
      <c r="E8" s="565">
        <v>138125</v>
      </c>
      <c r="F8" s="566">
        <v>9</v>
      </c>
      <c r="G8" s="567">
        <v>1530555</v>
      </c>
      <c r="H8" s="565">
        <v>327618</v>
      </c>
      <c r="I8" s="568">
        <v>21.4</v>
      </c>
      <c r="J8" s="565">
        <v>147036</v>
      </c>
      <c r="K8" s="568">
        <v>9.6</v>
      </c>
      <c r="L8" s="567">
        <v>1534067</v>
      </c>
      <c r="M8" s="565">
        <v>337827</v>
      </c>
      <c r="N8" s="568">
        <v>22</v>
      </c>
      <c r="O8" s="565">
        <v>153824</v>
      </c>
      <c r="P8" s="568">
        <v>10</v>
      </c>
      <c r="Q8" s="572">
        <v>1537228</v>
      </c>
      <c r="R8" s="572">
        <v>346903</v>
      </c>
      <c r="S8" s="573">
        <v>22.6</v>
      </c>
      <c r="T8" s="572">
        <v>160156</v>
      </c>
      <c r="U8" s="573">
        <v>10.4</v>
      </c>
      <c r="V8" s="1490">
        <v>1543770</v>
      </c>
      <c r="W8" s="1491">
        <v>344196</v>
      </c>
      <c r="X8" s="1492">
        <v>22.295808313414565</v>
      </c>
      <c r="Y8" s="1490">
        <v>164620</v>
      </c>
      <c r="Z8" s="1493">
        <v>10.663505574016854</v>
      </c>
      <c r="AA8" s="1494">
        <v>1544656</v>
      </c>
      <c r="AB8" s="1494">
        <v>357499</v>
      </c>
      <c r="AC8" s="1492">
        <v>23.144247003863644</v>
      </c>
      <c r="AD8" s="1495">
        <v>173616</v>
      </c>
      <c r="AE8" s="1492">
        <v>11.23978413316622</v>
      </c>
      <c r="AF8" s="1496">
        <v>1542297</v>
      </c>
      <c r="AG8" s="1496">
        <v>371901</v>
      </c>
      <c r="AH8" s="1492">
        <v>24.113448966055177</v>
      </c>
      <c r="AI8" s="1497">
        <v>179694</v>
      </c>
      <c r="AJ8" s="1492">
        <v>11.651063316598552</v>
      </c>
      <c r="AK8" s="1498">
        <v>1541124</v>
      </c>
      <c r="AL8" s="1498">
        <v>386954</v>
      </c>
      <c r="AM8" s="1492">
        <v>25.108557131029041</v>
      </c>
      <c r="AN8" s="1499">
        <v>183789</v>
      </c>
      <c r="AO8" s="1493">
        <v>11.925646476208273</v>
      </c>
      <c r="AP8" s="1500">
        <v>1538611</v>
      </c>
      <c r="AQ8" s="1500">
        <v>400080</v>
      </c>
      <c r="AR8" s="1501">
        <v>26.002673840236422</v>
      </c>
      <c r="AS8" s="1502">
        <v>188218</v>
      </c>
      <c r="AT8" s="1501">
        <v>12.232981565840879</v>
      </c>
      <c r="AU8" s="1500">
        <v>1536830</v>
      </c>
      <c r="AV8" s="1500">
        <v>409292</v>
      </c>
      <c r="AW8" s="1501">
        <v>26.632223472993111</v>
      </c>
      <c r="AX8" s="1502">
        <v>194739</v>
      </c>
      <c r="AY8" s="1501">
        <v>12.671473097219602</v>
      </c>
      <c r="AZ8" s="1487">
        <v>1534388</v>
      </c>
      <c r="BA8" s="1487">
        <v>416482</v>
      </c>
      <c r="BB8" s="1488">
        <v>27.143199764336007</v>
      </c>
      <c r="BC8" s="1489">
        <v>202892</v>
      </c>
      <c r="BD8" s="1488">
        <v>13.222991837788095</v>
      </c>
      <c r="BE8" s="1318">
        <v>1530848</v>
      </c>
      <c r="BF8" s="1318">
        <v>422209</v>
      </c>
      <c r="BG8" s="1325">
        <v>27.58007326658166</v>
      </c>
      <c r="BH8" s="1319">
        <v>209503</v>
      </c>
      <c r="BI8" s="1325">
        <v>13.685421413491083</v>
      </c>
      <c r="BJ8" s="1318">
        <v>1525615</v>
      </c>
      <c r="BK8" s="1318">
        <v>427103</v>
      </c>
      <c r="BL8" s="1325">
        <v>27.995464124303972</v>
      </c>
      <c r="BM8" s="1319">
        <v>216242</v>
      </c>
      <c r="BN8" s="1325">
        <v>14.174087171403007</v>
      </c>
      <c r="BO8" s="1318">
        <v>1521297</v>
      </c>
      <c r="BP8" s="1318">
        <v>430422</v>
      </c>
      <c r="BQ8" s="1325">
        <v>28.293094642269061</v>
      </c>
      <c r="BR8" s="1319">
        <v>221995</v>
      </c>
      <c r="BS8" s="1325">
        <v>14.5924825987299</v>
      </c>
      <c r="BT8" s="1318">
        <v>1514434</v>
      </c>
      <c r="BU8" s="1318">
        <v>432855</v>
      </c>
      <c r="BV8" s="1325">
        <v>28.581965275475856</v>
      </c>
      <c r="BW8" s="1319">
        <v>223714</v>
      </c>
      <c r="BX8" s="1325">
        <v>14.772119484903271</v>
      </c>
      <c r="BY8" s="1318">
        <v>1513611</v>
      </c>
      <c r="BZ8" s="1318">
        <v>432855</v>
      </c>
      <c r="CA8" s="1325">
        <v>28.59750622848275</v>
      </c>
      <c r="CB8" s="1319">
        <v>223714</v>
      </c>
      <c r="CC8" s="1325">
        <v>14.780151571308611</v>
      </c>
      <c r="CD8" s="1318">
        <v>1506516</v>
      </c>
      <c r="CE8" s="1318">
        <v>433667</v>
      </c>
      <c r="CF8" s="1325">
        <v>28.786086573259094</v>
      </c>
      <c r="CG8" s="1319">
        <v>236544</v>
      </c>
      <c r="CH8" s="1325">
        <v>15.701393148164374</v>
      </c>
      <c r="CI8" s="1318">
        <v>1496425</v>
      </c>
      <c r="CJ8" s="1318">
        <v>434593</v>
      </c>
      <c r="CK8" s="1325">
        <v>29.042083632657835</v>
      </c>
      <c r="CL8" s="1319">
        <v>246525</v>
      </c>
      <c r="CM8" s="1325">
        <v>16.474263661727118</v>
      </c>
    </row>
    <row r="9" spans="1:91" ht="15" customHeight="1">
      <c r="A9" s="550" t="s">
        <v>869</v>
      </c>
      <c r="B9" s="564">
        <v>207347</v>
      </c>
      <c r="C9" s="564">
        <v>37127</v>
      </c>
      <c r="D9" s="574">
        <v>17.899999999999999</v>
      </c>
      <c r="E9" s="564">
        <v>16436</v>
      </c>
      <c r="F9" s="574">
        <v>7.9</v>
      </c>
      <c r="G9" s="575">
        <v>207177</v>
      </c>
      <c r="H9" s="564">
        <v>38466</v>
      </c>
      <c r="I9" s="576">
        <v>18.600000000000001</v>
      </c>
      <c r="J9" s="564">
        <v>17602</v>
      </c>
      <c r="K9" s="576">
        <v>8.5</v>
      </c>
      <c r="L9" s="575">
        <v>208462</v>
      </c>
      <c r="M9" s="564">
        <v>39695</v>
      </c>
      <c r="N9" s="576">
        <v>19</v>
      </c>
      <c r="O9" s="564">
        <v>18497</v>
      </c>
      <c r="P9" s="576">
        <v>8.9</v>
      </c>
      <c r="Q9" s="577">
        <v>208885</v>
      </c>
      <c r="R9" s="577">
        <v>40838</v>
      </c>
      <c r="S9" s="579">
        <v>19.600000000000001</v>
      </c>
      <c r="T9" s="577">
        <v>19352</v>
      </c>
      <c r="U9" s="579">
        <v>9.3000000000000007</v>
      </c>
      <c r="V9" s="1503">
        <v>210516</v>
      </c>
      <c r="W9" s="1504">
        <v>41082</v>
      </c>
      <c r="X9" s="1505">
        <v>19.514906230405291</v>
      </c>
      <c r="Y9" s="1503">
        <v>20194</v>
      </c>
      <c r="Z9" s="1506">
        <v>9.5926200383818809</v>
      </c>
      <c r="AA9" s="1507">
        <v>211280</v>
      </c>
      <c r="AB9" s="1507">
        <v>42274</v>
      </c>
      <c r="AC9" s="1505">
        <v>20.008519500189323</v>
      </c>
      <c r="AD9" s="1508">
        <v>21071</v>
      </c>
      <c r="AE9" s="1505">
        <v>9.9730215827338125</v>
      </c>
      <c r="AF9" s="1509">
        <v>211875</v>
      </c>
      <c r="AG9" s="1509">
        <v>44113</v>
      </c>
      <c r="AH9" s="1505">
        <v>20.820294985250737</v>
      </c>
      <c r="AI9" s="1510">
        <v>21817</v>
      </c>
      <c r="AJ9" s="1505">
        <v>10.297109144542773</v>
      </c>
      <c r="AK9" s="1511">
        <v>212671</v>
      </c>
      <c r="AL9" s="1511">
        <v>46243</v>
      </c>
      <c r="AM9" s="1505">
        <v>21.743914308956086</v>
      </c>
      <c r="AN9" s="1512">
        <v>22374</v>
      </c>
      <c r="AO9" s="1506">
        <v>10.520475288121087</v>
      </c>
      <c r="AP9" s="1513">
        <v>213203</v>
      </c>
      <c r="AQ9" s="1513">
        <v>47886</v>
      </c>
      <c r="AR9" s="1514">
        <v>22.460284329957833</v>
      </c>
      <c r="AS9" s="1515">
        <v>22914</v>
      </c>
      <c r="AT9" s="1514">
        <v>10.747503552951882</v>
      </c>
      <c r="AU9" s="1513">
        <v>213775</v>
      </c>
      <c r="AV9" s="1513">
        <v>49203</v>
      </c>
      <c r="AW9" s="1514">
        <v>23.016255408724128</v>
      </c>
      <c r="AX9" s="1515">
        <v>23745</v>
      </c>
      <c r="AY9" s="1514">
        <v>11.107472810197638</v>
      </c>
      <c r="AZ9" s="1516">
        <v>213762</v>
      </c>
      <c r="BA9" s="1516">
        <v>50165</v>
      </c>
      <c r="BB9" s="1517">
        <v>23.467688363694204</v>
      </c>
      <c r="BC9" s="1518">
        <v>24713</v>
      </c>
      <c r="BD9" s="1517">
        <v>11.560988388955943</v>
      </c>
      <c r="BE9" s="1320">
        <v>214053</v>
      </c>
      <c r="BF9" s="1320">
        <v>50934</v>
      </c>
      <c r="BG9" s="1326">
        <v>23.795041414976666</v>
      </c>
      <c r="BH9" s="1314">
        <v>25491</v>
      </c>
      <c r="BI9" s="1326">
        <v>11.908732883911927</v>
      </c>
      <c r="BJ9" s="1320">
        <v>214063</v>
      </c>
      <c r="BK9" s="1320">
        <v>51622</v>
      </c>
      <c r="BL9" s="1326">
        <v>24.115330533534522</v>
      </c>
      <c r="BM9" s="1314">
        <v>26248</v>
      </c>
      <c r="BN9" s="1326">
        <v>12.261810775332496</v>
      </c>
      <c r="BO9" s="1320">
        <v>214264</v>
      </c>
      <c r="BP9" s="1320">
        <v>52163</v>
      </c>
      <c r="BQ9" s="1326">
        <v>24.345200313631782</v>
      </c>
      <c r="BR9" s="1314">
        <v>26950</v>
      </c>
      <c r="BS9" s="1326">
        <v>12.577941231378112</v>
      </c>
      <c r="BT9" s="1320">
        <v>213391</v>
      </c>
      <c r="BU9" s="1320">
        <v>52672</v>
      </c>
      <c r="BV9" s="1326">
        <v>24.683327787957317</v>
      </c>
      <c r="BW9" s="1314">
        <v>27217</v>
      </c>
      <c r="BX9" s="1326">
        <v>12.754521043530421</v>
      </c>
      <c r="BY9" s="1320">
        <v>212340</v>
      </c>
      <c r="BZ9" s="1320">
        <v>52672</v>
      </c>
      <c r="CA9" s="1326">
        <v>24.805500612225675</v>
      </c>
      <c r="CB9" s="1314">
        <v>27217</v>
      </c>
      <c r="CC9" s="1326">
        <v>12.817650937176229</v>
      </c>
      <c r="CD9" s="1320">
        <v>211545</v>
      </c>
      <c r="CE9" s="1320">
        <v>53453</v>
      </c>
      <c r="CF9" s="1326">
        <v>25.267909900966696</v>
      </c>
      <c r="CG9" s="1314">
        <v>29027</v>
      </c>
      <c r="CH9" s="1326">
        <v>13.721430428514028</v>
      </c>
      <c r="CI9" s="1320">
        <v>210232</v>
      </c>
      <c r="CJ9" s="1320">
        <v>53848</v>
      </c>
      <c r="CK9" s="1326">
        <v>25.613607823737581</v>
      </c>
      <c r="CL9" s="1314">
        <v>30274</v>
      </c>
      <c r="CM9" s="1326">
        <v>14.400281593667948</v>
      </c>
    </row>
    <row r="10" spans="1:91" ht="15" customHeight="1">
      <c r="A10" s="550" t="s">
        <v>870</v>
      </c>
      <c r="B10" s="564">
        <v>128881</v>
      </c>
      <c r="C10" s="564">
        <v>27152</v>
      </c>
      <c r="D10" s="574">
        <v>21.1</v>
      </c>
      <c r="E10" s="564">
        <v>12840</v>
      </c>
      <c r="F10" s="574">
        <v>10</v>
      </c>
      <c r="G10" s="575">
        <v>129431</v>
      </c>
      <c r="H10" s="564">
        <v>27928</v>
      </c>
      <c r="I10" s="576">
        <v>21.6</v>
      </c>
      <c r="J10" s="564">
        <v>13592</v>
      </c>
      <c r="K10" s="576">
        <v>10.5</v>
      </c>
      <c r="L10" s="575">
        <v>129981</v>
      </c>
      <c r="M10" s="564">
        <v>28600</v>
      </c>
      <c r="N10" s="576">
        <v>22</v>
      </c>
      <c r="O10" s="564">
        <v>14138</v>
      </c>
      <c r="P10" s="576">
        <v>10.9</v>
      </c>
      <c r="Q10" s="577">
        <v>131191</v>
      </c>
      <c r="R10" s="577">
        <v>29151</v>
      </c>
      <c r="S10" s="579">
        <v>22.2</v>
      </c>
      <c r="T10" s="577">
        <v>14566</v>
      </c>
      <c r="U10" s="579">
        <v>11.1</v>
      </c>
      <c r="V10" s="1503">
        <v>133537</v>
      </c>
      <c r="W10" s="1504">
        <v>28873</v>
      </c>
      <c r="X10" s="1505">
        <v>21.6217228183949</v>
      </c>
      <c r="Y10" s="1503">
        <v>14956</v>
      </c>
      <c r="Z10" s="1506">
        <v>11.199892164718394</v>
      </c>
      <c r="AA10" s="1507">
        <v>134326</v>
      </c>
      <c r="AB10" s="1507">
        <v>29787</v>
      </c>
      <c r="AC10" s="1505">
        <v>22.175155963849143</v>
      </c>
      <c r="AD10" s="1508">
        <v>15701</v>
      </c>
      <c r="AE10" s="1505">
        <v>11.688727424325894</v>
      </c>
      <c r="AF10" s="1509">
        <v>134633</v>
      </c>
      <c r="AG10" s="1509">
        <v>30792</v>
      </c>
      <c r="AH10" s="1505">
        <v>22.871064300728648</v>
      </c>
      <c r="AI10" s="1510">
        <v>16132</v>
      </c>
      <c r="AJ10" s="1505">
        <v>11.982203471659995</v>
      </c>
      <c r="AK10" s="1511">
        <v>135170</v>
      </c>
      <c r="AL10" s="1511">
        <v>31712</v>
      </c>
      <c r="AM10" s="1505">
        <v>23.460827106606498</v>
      </c>
      <c r="AN10" s="1512">
        <v>16307</v>
      </c>
      <c r="AO10" s="1506">
        <v>12.064067470592587</v>
      </c>
      <c r="AP10" s="1513">
        <v>136138</v>
      </c>
      <c r="AQ10" s="1513">
        <v>32542</v>
      </c>
      <c r="AR10" s="1514">
        <v>23.903685965711261</v>
      </c>
      <c r="AS10" s="1515">
        <v>16530</v>
      </c>
      <c r="AT10" s="1514">
        <v>12.142091113429021</v>
      </c>
      <c r="AU10" s="1513">
        <v>136373</v>
      </c>
      <c r="AV10" s="1513">
        <v>33082</v>
      </c>
      <c r="AW10" s="1514">
        <v>24.258467585225816</v>
      </c>
      <c r="AX10" s="1515">
        <v>16971</v>
      </c>
      <c r="AY10" s="1514">
        <v>12.444545474544082</v>
      </c>
      <c r="AZ10" s="1516">
        <v>136753</v>
      </c>
      <c r="BA10" s="1516">
        <v>33565</v>
      </c>
      <c r="BB10" s="1517">
        <v>24.544251314413579</v>
      </c>
      <c r="BC10" s="1518">
        <v>17428</v>
      </c>
      <c r="BD10" s="1517">
        <v>12.74414455258751</v>
      </c>
      <c r="BE10" s="1320">
        <v>137077</v>
      </c>
      <c r="BF10" s="1320">
        <v>33864</v>
      </c>
      <c r="BG10" s="1326">
        <v>24.704363241098068</v>
      </c>
      <c r="BH10" s="1314">
        <v>17777</v>
      </c>
      <c r="BI10" s="1326">
        <v>12.968623474397599</v>
      </c>
      <c r="BJ10" s="1320">
        <v>136795</v>
      </c>
      <c r="BK10" s="1320">
        <v>34046</v>
      </c>
      <c r="BL10" s="1326">
        <v>24.888336562008845</v>
      </c>
      <c r="BM10" s="1314">
        <v>18180</v>
      </c>
      <c r="BN10" s="1326">
        <v>13.28995942834168</v>
      </c>
      <c r="BO10" s="1320">
        <v>136882</v>
      </c>
      <c r="BP10" s="1320">
        <v>34074</v>
      </c>
      <c r="BQ10" s="1326">
        <v>24.892973510030536</v>
      </c>
      <c r="BR10" s="1314">
        <v>18394</v>
      </c>
      <c r="BS10" s="1326">
        <v>13.437851580193158</v>
      </c>
      <c r="BT10" s="1320">
        <v>136368</v>
      </c>
      <c r="BU10" s="1320">
        <v>34003</v>
      </c>
      <c r="BV10" s="1326">
        <v>24.934735421799836</v>
      </c>
      <c r="BW10" s="1314">
        <v>18320</v>
      </c>
      <c r="BX10" s="1326">
        <v>13.434236771089992</v>
      </c>
      <c r="BY10" s="1320">
        <v>136345</v>
      </c>
      <c r="BZ10" s="1320">
        <v>34003</v>
      </c>
      <c r="CA10" s="1326">
        <v>24.938941655359564</v>
      </c>
      <c r="CB10" s="1314">
        <v>18320</v>
      </c>
      <c r="CC10" s="1326">
        <v>13.436502988741793</v>
      </c>
      <c r="CD10" s="1320">
        <v>136262</v>
      </c>
      <c r="CE10" s="1320">
        <v>33832</v>
      </c>
      <c r="CF10" s="1326">
        <v>24.828638945560758</v>
      </c>
      <c r="CG10" s="1314">
        <v>19046</v>
      </c>
      <c r="CH10" s="1326">
        <v>13.977484551819289</v>
      </c>
      <c r="CI10" s="1320">
        <v>135818</v>
      </c>
      <c r="CJ10" s="1320">
        <v>33774</v>
      </c>
      <c r="CK10" s="1326">
        <v>24.867101562384956</v>
      </c>
      <c r="CL10" s="1314">
        <v>19596</v>
      </c>
      <c r="CM10" s="1326">
        <v>14.42813176456729</v>
      </c>
    </row>
    <row r="11" spans="1:91" ht="15" customHeight="1">
      <c r="A11" s="550" t="s">
        <v>871</v>
      </c>
      <c r="B11" s="564">
        <v>107295</v>
      </c>
      <c r="C11" s="564">
        <v>28830</v>
      </c>
      <c r="D11" s="574">
        <v>26.9</v>
      </c>
      <c r="E11" s="564">
        <v>13318</v>
      </c>
      <c r="F11" s="574">
        <v>12.4</v>
      </c>
      <c r="G11" s="575">
        <v>107257</v>
      </c>
      <c r="H11" s="564">
        <v>29449</v>
      </c>
      <c r="I11" s="576">
        <v>27.5</v>
      </c>
      <c r="J11" s="564">
        <v>13917</v>
      </c>
      <c r="K11" s="576">
        <v>13</v>
      </c>
      <c r="L11" s="575">
        <v>108000</v>
      </c>
      <c r="M11" s="564">
        <v>29856</v>
      </c>
      <c r="N11" s="576">
        <v>27.6</v>
      </c>
      <c r="O11" s="564">
        <v>14403</v>
      </c>
      <c r="P11" s="576">
        <v>13.3</v>
      </c>
      <c r="Q11" s="577">
        <v>108305</v>
      </c>
      <c r="R11" s="577">
        <v>30140</v>
      </c>
      <c r="S11" s="579">
        <v>27.8</v>
      </c>
      <c r="T11" s="577">
        <v>14893</v>
      </c>
      <c r="U11" s="579">
        <v>13.8</v>
      </c>
      <c r="V11" s="1503">
        <v>108149</v>
      </c>
      <c r="W11" s="1504">
        <v>29341</v>
      </c>
      <c r="X11" s="1505">
        <v>27.130163015839258</v>
      </c>
      <c r="Y11" s="1503">
        <v>14973</v>
      </c>
      <c r="Z11" s="1506">
        <v>13.844788208859999</v>
      </c>
      <c r="AA11" s="1507">
        <v>107632</v>
      </c>
      <c r="AB11" s="1507">
        <v>29883</v>
      </c>
      <c r="AC11" s="1505">
        <v>27.764047866805413</v>
      </c>
      <c r="AD11" s="1508">
        <v>15556</v>
      </c>
      <c r="AE11" s="1505">
        <v>14.452950795302513</v>
      </c>
      <c r="AF11" s="1509">
        <v>107035</v>
      </c>
      <c r="AG11" s="1509">
        <v>30341</v>
      </c>
      <c r="AH11" s="1505">
        <v>28.346802447797447</v>
      </c>
      <c r="AI11" s="1510">
        <v>15740</v>
      </c>
      <c r="AJ11" s="1505">
        <v>14.705470173307797</v>
      </c>
      <c r="AK11" s="1511">
        <v>106785</v>
      </c>
      <c r="AL11" s="1511">
        <v>30888</v>
      </c>
      <c r="AM11" s="1505">
        <v>28.925410872313527</v>
      </c>
      <c r="AN11" s="1512">
        <v>15830</v>
      </c>
      <c r="AO11" s="1506">
        <v>14.824179425949339</v>
      </c>
      <c r="AP11" s="1513">
        <v>106701</v>
      </c>
      <c r="AQ11" s="1513">
        <v>31447</v>
      </c>
      <c r="AR11" s="1514">
        <v>29.472076175481014</v>
      </c>
      <c r="AS11" s="1515">
        <v>15971</v>
      </c>
      <c r="AT11" s="1514">
        <v>14.967994676713433</v>
      </c>
      <c r="AU11" s="1513">
        <v>107101</v>
      </c>
      <c r="AV11" s="1513">
        <v>31670</v>
      </c>
      <c r="AW11" s="1514">
        <v>29.570218765464375</v>
      </c>
      <c r="AX11" s="1515">
        <v>16195</v>
      </c>
      <c r="AY11" s="1514">
        <v>15.121240698032699</v>
      </c>
      <c r="AZ11" s="1516">
        <v>106921</v>
      </c>
      <c r="BA11" s="1516">
        <v>31693</v>
      </c>
      <c r="BB11" s="1517">
        <v>29.641511022156546</v>
      </c>
      <c r="BC11" s="1518">
        <v>16562</v>
      </c>
      <c r="BD11" s="1517">
        <v>15.489941171519158</v>
      </c>
      <c r="BE11" s="1320">
        <v>106969</v>
      </c>
      <c r="BF11" s="1320">
        <v>31567</v>
      </c>
      <c r="BG11" s="1326">
        <v>29.510418906412138</v>
      </c>
      <c r="BH11" s="1314">
        <v>16870</v>
      </c>
      <c r="BI11" s="1326">
        <v>15.770924286475521</v>
      </c>
      <c r="BJ11" s="1320">
        <v>107142</v>
      </c>
      <c r="BK11" s="1320">
        <v>31411</v>
      </c>
      <c r="BL11" s="1326">
        <v>29.317167870676297</v>
      </c>
      <c r="BM11" s="1314">
        <v>17044</v>
      </c>
      <c r="BN11" s="1326">
        <v>15.907860596218104</v>
      </c>
      <c r="BO11" s="1320">
        <v>107222</v>
      </c>
      <c r="BP11" s="1320">
        <v>31245</v>
      </c>
      <c r="BQ11" s="1326">
        <v>29.14047490253866</v>
      </c>
      <c r="BR11" s="1314">
        <v>17145</v>
      </c>
      <c r="BS11" s="1326">
        <v>15.990188580701723</v>
      </c>
      <c r="BT11" s="1320">
        <v>106905</v>
      </c>
      <c r="BU11" s="1320">
        <v>31020</v>
      </c>
      <c r="BV11" s="1326">
        <v>29.016416444506802</v>
      </c>
      <c r="BW11" s="1314">
        <v>17035</v>
      </c>
      <c r="BX11" s="1326">
        <v>15.934708385950142</v>
      </c>
      <c r="BY11" s="1320">
        <v>108827</v>
      </c>
      <c r="BZ11" s="1320">
        <v>31020</v>
      </c>
      <c r="CA11" s="1326">
        <v>28.503955819787368</v>
      </c>
      <c r="CB11" s="1314">
        <v>17035</v>
      </c>
      <c r="CC11" s="1326">
        <v>15.653284570924495</v>
      </c>
      <c r="CD11" s="1320">
        <v>109621</v>
      </c>
      <c r="CE11" s="1320">
        <v>30218</v>
      </c>
      <c r="CF11" s="1326">
        <v>27.565886098466535</v>
      </c>
      <c r="CG11" s="1314">
        <v>17264</v>
      </c>
      <c r="CH11" s="1326">
        <v>15.748807254084527</v>
      </c>
      <c r="CI11" s="1320">
        <v>109581</v>
      </c>
      <c r="CJ11" s="1320">
        <v>29963</v>
      </c>
      <c r="CK11" s="1326">
        <v>27.343243810514593</v>
      </c>
      <c r="CL11" s="1314">
        <v>17606</v>
      </c>
      <c r="CM11" s="1326">
        <v>16.066653890729231</v>
      </c>
    </row>
    <row r="12" spans="1:91" ht="15" customHeight="1">
      <c r="A12" s="550" t="s">
        <v>872</v>
      </c>
      <c r="B12" s="564">
        <v>103166</v>
      </c>
      <c r="C12" s="564">
        <v>28554</v>
      </c>
      <c r="D12" s="574">
        <v>27.7</v>
      </c>
      <c r="E12" s="564">
        <v>12829</v>
      </c>
      <c r="F12" s="574">
        <v>12.4</v>
      </c>
      <c r="G12" s="575">
        <v>102578</v>
      </c>
      <c r="H12" s="564">
        <v>29242</v>
      </c>
      <c r="I12" s="576">
        <v>28.5</v>
      </c>
      <c r="J12" s="564">
        <v>13476</v>
      </c>
      <c r="K12" s="576">
        <v>13.1</v>
      </c>
      <c r="L12" s="575">
        <v>101987</v>
      </c>
      <c r="M12" s="564">
        <v>29849</v>
      </c>
      <c r="N12" s="576">
        <v>29.3</v>
      </c>
      <c r="O12" s="564">
        <v>13939</v>
      </c>
      <c r="P12" s="576">
        <v>13.7</v>
      </c>
      <c r="Q12" s="577">
        <v>101336</v>
      </c>
      <c r="R12" s="577">
        <v>30202</v>
      </c>
      <c r="S12" s="579">
        <v>29.8</v>
      </c>
      <c r="T12" s="577">
        <v>14311</v>
      </c>
      <c r="U12" s="579">
        <v>14.1</v>
      </c>
      <c r="V12" s="1503">
        <v>101348</v>
      </c>
      <c r="W12" s="1504">
        <v>28428</v>
      </c>
      <c r="X12" s="1505">
        <v>28.049887516280535</v>
      </c>
      <c r="Y12" s="1503">
        <v>14250</v>
      </c>
      <c r="Z12" s="1506">
        <v>14.060464932707109</v>
      </c>
      <c r="AA12" s="1507">
        <v>100817</v>
      </c>
      <c r="AB12" s="1507">
        <v>30368</v>
      </c>
      <c r="AC12" s="1505">
        <v>30.121904043960839</v>
      </c>
      <c r="AD12" s="1508">
        <v>15378</v>
      </c>
      <c r="AE12" s="1505">
        <v>15.253379886328695</v>
      </c>
      <c r="AF12" s="1509">
        <v>99516</v>
      </c>
      <c r="AG12" s="1509">
        <v>30949</v>
      </c>
      <c r="AH12" s="1505">
        <v>31.099521684955185</v>
      </c>
      <c r="AI12" s="1510">
        <v>15778</v>
      </c>
      <c r="AJ12" s="1505">
        <v>15.854736926725352</v>
      </c>
      <c r="AK12" s="1511">
        <v>98881</v>
      </c>
      <c r="AL12" s="1511">
        <v>31704</v>
      </c>
      <c r="AM12" s="1505">
        <v>32.062782536584379</v>
      </c>
      <c r="AN12" s="1512">
        <v>16034</v>
      </c>
      <c r="AO12" s="1506">
        <v>16.215450895520878</v>
      </c>
      <c r="AP12" s="1513">
        <v>98456</v>
      </c>
      <c r="AQ12" s="1513">
        <v>32267</v>
      </c>
      <c r="AR12" s="1514">
        <v>32.773015357113842</v>
      </c>
      <c r="AS12" s="1515">
        <v>16202</v>
      </c>
      <c r="AT12" s="1514">
        <v>16.456081904607135</v>
      </c>
      <c r="AU12" s="1513">
        <v>97595</v>
      </c>
      <c r="AV12" s="1513">
        <v>32529</v>
      </c>
      <c r="AW12" s="1514">
        <v>33.330600952917671</v>
      </c>
      <c r="AX12" s="1515">
        <v>16575</v>
      </c>
      <c r="AY12" s="1514">
        <v>16.983452021107638</v>
      </c>
      <c r="AZ12" s="1516">
        <v>96915</v>
      </c>
      <c r="BA12" s="1516">
        <v>32671</v>
      </c>
      <c r="BB12" s="1517">
        <v>33.710983851828921</v>
      </c>
      <c r="BC12" s="1518">
        <v>17058</v>
      </c>
      <c r="BD12" s="1517">
        <v>17.600990558737038</v>
      </c>
      <c r="BE12" s="1320">
        <v>96224</v>
      </c>
      <c r="BF12" s="1320">
        <v>32695</v>
      </c>
      <c r="BG12" s="1326">
        <v>33.97800964416362</v>
      </c>
      <c r="BH12" s="1314">
        <v>17412</v>
      </c>
      <c r="BI12" s="1326">
        <v>18.095277685400731</v>
      </c>
      <c r="BJ12" s="1320">
        <v>95431</v>
      </c>
      <c r="BK12" s="1320">
        <v>32657</v>
      </c>
      <c r="BL12" s="1326">
        <v>34.22053630371682</v>
      </c>
      <c r="BM12" s="1314">
        <v>17766</v>
      </c>
      <c r="BN12" s="1326">
        <v>18.616592092716203</v>
      </c>
      <c r="BO12" s="1320">
        <v>94971</v>
      </c>
      <c r="BP12" s="1320">
        <v>32601</v>
      </c>
      <c r="BQ12" s="1326">
        <v>34.327320971665031</v>
      </c>
      <c r="BR12" s="1314">
        <v>18002</v>
      </c>
      <c r="BS12" s="1326">
        <v>18.955260026745005</v>
      </c>
      <c r="BT12" s="1320">
        <v>94028</v>
      </c>
      <c r="BU12" s="1320">
        <v>32345</v>
      </c>
      <c r="BV12" s="1326">
        <v>34.399327859786446</v>
      </c>
      <c r="BW12" s="1314">
        <v>17815</v>
      </c>
      <c r="BX12" s="1326">
        <v>18.946484026034799</v>
      </c>
      <c r="BY12" s="1320">
        <v>93771</v>
      </c>
      <c r="BZ12" s="1320">
        <v>32345</v>
      </c>
      <c r="CA12" s="1326">
        <v>34.49360676541788</v>
      </c>
      <c r="CB12" s="1314">
        <v>17815</v>
      </c>
      <c r="CC12" s="1326">
        <v>18.998411022597605</v>
      </c>
      <c r="CD12" s="1320">
        <v>93477</v>
      </c>
      <c r="CE12" s="1320">
        <v>31450</v>
      </c>
      <c r="CF12" s="1326">
        <v>33.644639857932965</v>
      </c>
      <c r="CG12" s="1314">
        <v>18066</v>
      </c>
      <c r="CH12" s="1326">
        <v>19.326679290092748</v>
      </c>
      <c r="CI12" s="1320">
        <v>92729</v>
      </c>
      <c r="CJ12" s="1320">
        <v>31143</v>
      </c>
      <c r="CK12" s="1326">
        <v>33.584962633048995</v>
      </c>
      <c r="CL12" s="1314">
        <v>18569</v>
      </c>
      <c r="CM12" s="1326">
        <v>20.0250191418003</v>
      </c>
    </row>
    <row r="13" spans="1:91" ht="15" customHeight="1">
      <c r="A13" s="550" t="s">
        <v>873</v>
      </c>
      <c r="B13" s="564">
        <v>169553</v>
      </c>
      <c r="C13" s="564">
        <v>37341</v>
      </c>
      <c r="D13" s="574">
        <v>22</v>
      </c>
      <c r="E13" s="564">
        <v>15536</v>
      </c>
      <c r="F13" s="574">
        <v>9.1999999999999993</v>
      </c>
      <c r="G13" s="575">
        <v>168600</v>
      </c>
      <c r="H13" s="564">
        <v>38923</v>
      </c>
      <c r="I13" s="576">
        <v>23.1</v>
      </c>
      <c r="J13" s="564">
        <v>16735</v>
      </c>
      <c r="K13" s="576">
        <v>9.9</v>
      </c>
      <c r="L13" s="575">
        <v>168251</v>
      </c>
      <c r="M13" s="564">
        <v>40336</v>
      </c>
      <c r="N13" s="576">
        <v>24</v>
      </c>
      <c r="O13" s="564">
        <v>17627</v>
      </c>
      <c r="P13" s="576">
        <v>10.5</v>
      </c>
      <c r="Q13" s="577">
        <v>168203</v>
      </c>
      <c r="R13" s="577">
        <v>41618</v>
      </c>
      <c r="S13" s="579">
        <v>24.7</v>
      </c>
      <c r="T13" s="577">
        <v>18423</v>
      </c>
      <c r="U13" s="579">
        <v>11</v>
      </c>
      <c r="V13" s="1503">
        <v>167055</v>
      </c>
      <c r="W13" s="1504">
        <v>41274</v>
      </c>
      <c r="X13" s="1505">
        <v>24.706833078926103</v>
      </c>
      <c r="Y13" s="1503">
        <v>18924</v>
      </c>
      <c r="Z13" s="1506">
        <v>11.328005746610398</v>
      </c>
      <c r="AA13" s="1507">
        <v>166187</v>
      </c>
      <c r="AB13" s="1507">
        <v>43059</v>
      </c>
      <c r="AC13" s="1505">
        <v>25.909968890466761</v>
      </c>
      <c r="AD13" s="1508">
        <v>20225</v>
      </c>
      <c r="AE13" s="1505">
        <v>12.170025332908109</v>
      </c>
      <c r="AF13" s="1509">
        <v>164569</v>
      </c>
      <c r="AG13" s="1509">
        <v>45006</v>
      </c>
      <c r="AH13" s="1505">
        <v>27.347799403289809</v>
      </c>
      <c r="AI13" s="1510">
        <v>21158</v>
      </c>
      <c r="AJ13" s="1505">
        <v>12.856613335439846</v>
      </c>
      <c r="AK13" s="1511">
        <v>163974</v>
      </c>
      <c r="AL13" s="1511">
        <v>46785</v>
      </c>
      <c r="AM13" s="1505">
        <v>28.531962384280433</v>
      </c>
      <c r="AN13" s="1512">
        <v>21737</v>
      </c>
      <c r="AO13" s="1506">
        <v>13.256369912303171</v>
      </c>
      <c r="AP13" s="1513">
        <v>163357</v>
      </c>
      <c r="AQ13" s="1513">
        <v>48418</v>
      </c>
      <c r="AR13" s="1514">
        <v>29.639378783890496</v>
      </c>
      <c r="AS13" s="1515">
        <v>22440</v>
      </c>
      <c r="AT13" s="1514">
        <v>13.736785078080525</v>
      </c>
      <c r="AU13" s="1513">
        <v>162017</v>
      </c>
      <c r="AV13" s="1513">
        <v>49614</v>
      </c>
      <c r="AW13" s="1514">
        <v>30.622712431411518</v>
      </c>
      <c r="AX13" s="1515">
        <v>23359</v>
      </c>
      <c r="AY13" s="1514">
        <v>14.417622842047439</v>
      </c>
      <c r="AZ13" s="1516">
        <v>160909</v>
      </c>
      <c r="BA13" s="1516">
        <v>50343</v>
      </c>
      <c r="BB13" s="1517">
        <v>31.286627845552456</v>
      </c>
      <c r="BC13" s="1518">
        <v>24470</v>
      </c>
      <c r="BD13" s="1517">
        <v>15.207353224493348</v>
      </c>
      <c r="BE13" s="1320">
        <v>159886</v>
      </c>
      <c r="BF13" s="1320">
        <v>50871</v>
      </c>
      <c r="BG13" s="1326">
        <v>31.817044644309071</v>
      </c>
      <c r="BH13" s="1314">
        <v>25324</v>
      </c>
      <c r="BI13" s="1326">
        <v>15.838785134408266</v>
      </c>
      <c r="BJ13" s="1320">
        <v>158836</v>
      </c>
      <c r="BK13" s="1320">
        <v>51299</v>
      </c>
      <c r="BL13" s="1326">
        <v>32.29683447077489</v>
      </c>
      <c r="BM13" s="1314">
        <v>26227</v>
      </c>
      <c r="BN13" s="1326">
        <v>16.511999798534337</v>
      </c>
      <c r="BO13" s="1320">
        <v>158049</v>
      </c>
      <c r="BP13" s="1320">
        <v>51583</v>
      </c>
      <c r="BQ13" s="1326">
        <v>32.637346645660529</v>
      </c>
      <c r="BR13" s="1314">
        <v>27100</v>
      </c>
      <c r="BS13" s="1326">
        <v>17.146581123575601</v>
      </c>
      <c r="BT13" s="1320">
        <v>157401</v>
      </c>
      <c r="BU13" s="1320">
        <v>51743</v>
      </c>
      <c r="BV13" s="1326">
        <v>32.873361668604396</v>
      </c>
      <c r="BW13" s="1314">
        <v>27320</v>
      </c>
      <c r="BX13" s="1326">
        <v>17.35694182374953</v>
      </c>
      <c r="BY13" s="1320">
        <v>157467</v>
      </c>
      <c r="BZ13" s="1320">
        <v>51743</v>
      </c>
      <c r="CA13" s="1326">
        <v>32.859583277766134</v>
      </c>
      <c r="CB13" s="1314">
        <v>27320</v>
      </c>
      <c r="CC13" s="1326">
        <v>17.349666914337607</v>
      </c>
      <c r="CD13" s="1320">
        <v>156074</v>
      </c>
      <c r="CE13" s="1320">
        <v>51692</v>
      </c>
      <c r="CF13" s="1326">
        <v>33.120186578161643</v>
      </c>
      <c r="CG13" s="1314">
        <v>29054</v>
      </c>
      <c r="CH13" s="1326">
        <v>18.615528531337699</v>
      </c>
      <c r="CI13" s="1320">
        <v>154544</v>
      </c>
      <c r="CJ13" s="1320">
        <v>51499</v>
      </c>
      <c r="CK13" s="1326">
        <v>33.323195983021016</v>
      </c>
      <c r="CL13" s="1314">
        <v>30145</v>
      </c>
      <c r="CM13" s="1326">
        <v>19.505771819028887</v>
      </c>
    </row>
    <row r="14" spans="1:91" ht="15" customHeight="1">
      <c r="A14" s="550" t="s">
        <v>874</v>
      </c>
      <c r="B14" s="564">
        <v>220986</v>
      </c>
      <c r="C14" s="564">
        <v>49690</v>
      </c>
      <c r="D14" s="574">
        <v>22.5</v>
      </c>
      <c r="E14" s="564">
        <v>21460</v>
      </c>
      <c r="F14" s="574">
        <v>9.6999999999999993</v>
      </c>
      <c r="G14" s="575">
        <v>220378</v>
      </c>
      <c r="H14" s="564">
        <v>51533</v>
      </c>
      <c r="I14" s="576">
        <v>23.4</v>
      </c>
      <c r="J14" s="564">
        <v>23076</v>
      </c>
      <c r="K14" s="576">
        <v>10.5</v>
      </c>
      <c r="L14" s="575">
        <v>219983</v>
      </c>
      <c r="M14" s="564">
        <v>53185</v>
      </c>
      <c r="N14" s="576">
        <v>24.2</v>
      </c>
      <c r="O14" s="564">
        <v>24230</v>
      </c>
      <c r="P14" s="576">
        <v>11</v>
      </c>
      <c r="Q14" s="577">
        <v>220109</v>
      </c>
      <c r="R14" s="577">
        <v>54491</v>
      </c>
      <c r="S14" s="579">
        <v>24.8</v>
      </c>
      <c r="T14" s="577">
        <v>25201</v>
      </c>
      <c r="U14" s="579">
        <v>11.4</v>
      </c>
      <c r="V14" s="1503">
        <v>220404</v>
      </c>
      <c r="W14" s="1504">
        <v>54485</v>
      </c>
      <c r="X14" s="1505">
        <v>24.720513239324148</v>
      </c>
      <c r="Y14" s="1503">
        <v>26197</v>
      </c>
      <c r="Z14" s="1506">
        <v>11.885900437378632</v>
      </c>
      <c r="AA14" s="1507">
        <v>220240</v>
      </c>
      <c r="AB14" s="1507">
        <v>55887</v>
      </c>
      <c r="AC14" s="1505">
        <v>25.375499455139849</v>
      </c>
      <c r="AD14" s="1508">
        <v>27402</v>
      </c>
      <c r="AE14" s="1505">
        <v>12.441881583726843</v>
      </c>
      <c r="AF14" s="1509">
        <v>220483</v>
      </c>
      <c r="AG14" s="1509">
        <v>57982</v>
      </c>
      <c r="AH14" s="1505">
        <v>26.297719098524603</v>
      </c>
      <c r="AI14" s="1510">
        <v>28458</v>
      </c>
      <c r="AJ14" s="1505">
        <v>12.907117555548501</v>
      </c>
      <c r="AK14" s="1511">
        <v>220073</v>
      </c>
      <c r="AL14" s="1511">
        <v>60101</v>
      </c>
      <c r="AM14" s="1505">
        <v>27.309574550262866</v>
      </c>
      <c r="AN14" s="1512">
        <v>29105</v>
      </c>
      <c r="AO14" s="1506">
        <v>13.225157106959964</v>
      </c>
      <c r="AP14" s="1513">
        <v>219364</v>
      </c>
      <c r="AQ14" s="1513">
        <v>61969</v>
      </c>
      <c r="AR14" s="1514">
        <v>28.249393701792453</v>
      </c>
      <c r="AS14" s="1515">
        <v>29895</v>
      </c>
      <c r="AT14" s="1514">
        <v>13.628033770354298</v>
      </c>
      <c r="AU14" s="1513">
        <v>219450</v>
      </c>
      <c r="AV14" s="1513">
        <v>63091</v>
      </c>
      <c r="AW14" s="1514">
        <v>28.749601275917065</v>
      </c>
      <c r="AX14" s="1515">
        <v>30867</v>
      </c>
      <c r="AY14" s="1514">
        <v>14.065618591934381</v>
      </c>
      <c r="AZ14" s="1516">
        <v>218828</v>
      </c>
      <c r="BA14" s="1516">
        <v>63967</v>
      </c>
      <c r="BB14" s="1517">
        <v>29.231633977370354</v>
      </c>
      <c r="BC14" s="1518">
        <v>32212</v>
      </c>
      <c r="BD14" s="1517">
        <v>14.720236898385947</v>
      </c>
      <c r="BE14" s="1320">
        <v>218070</v>
      </c>
      <c r="BF14" s="1320">
        <v>64639</v>
      </c>
      <c r="BG14" s="1326">
        <v>29.641399550603015</v>
      </c>
      <c r="BH14" s="1314">
        <v>33223</v>
      </c>
      <c r="BI14" s="1326">
        <v>15.235016279176412</v>
      </c>
      <c r="BJ14" s="1320">
        <v>217099</v>
      </c>
      <c r="BK14" s="1320">
        <v>65182</v>
      </c>
      <c r="BL14" s="1326">
        <v>30.024090391941005</v>
      </c>
      <c r="BM14" s="1314">
        <v>34292</v>
      </c>
      <c r="BN14" s="1326">
        <v>15.795558708239099</v>
      </c>
      <c r="BO14" s="1320">
        <v>215819</v>
      </c>
      <c r="BP14" s="1320">
        <v>65427</v>
      </c>
      <c r="BQ14" s="1326">
        <v>30.315681195816861</v>
      </c>
      <c r="BR14" s="1314">
        <v>35186</v>
      </c>
      <c r="BS14" s="1326">
        <v>16.303476524309723</v>
      </c>
      <c r="BT14" s="1320">
        <v>214237</v>
      </c>
      <c r="BU14" s="1320">
        <v>65551</v>
      </c>
      <c r="BV14" s="1326">
        <v>30.597422480710616</v>
      </c>
      <c r="BW14" s="1314">
        <v>35344</v>
      </c>
      <c r="BX14" s="1326">
        <v>16.497617124959739</v>
      </c>
      <c r="BY14" s="1320">
        <v>212483</v>
      </c>
      <c r="BZ14" s="1320">
        <v>65551</v>
      </c>
      <c r="CA14" s="1326">
        <v>30.849997411557627</v>
      </c>
      <c r="CB14" s="1314">
        <v>35344</v>
      </c>
      <c r="CC14" s="1326">
        <v>16.633801292338681</v>
      </c>
      <c r="CD14" s="1320">
        <v>209815</v>
      </c>
      <c r="CE14" s="1320">
        <v>65266</v>
      </c>
      <c r="CF14" s="1326">
        <v>31.106450921049493</v>
      </c>
      <c r="CG14" s="1314">
        <v>37042</v>
      </c>
      <c r="CH14" s="1326">
        <v>17.654600481376452</v>
      </c>
      <c r="CI14" s="1320">
        <v>207621</v>
      </c>
      <c r="CJ14" s="1320">
        <v>65150</v>
      </c>
      <c r="CK14" s="1326">
        <v>31.379292075464427</v>
      </c>
      <c r="CL14" s="1314">
        <v>38387</v>
      </c>
      <c r="CM14" s="1326">
        <v>18.488977511908718</v>
      </c>
    </row>
    <row r="15" spans="1:91" ht="15" customHeight="1">
      <c r="A15" s="550" t="s">
        <v>875</v>
      </c>
      <c r="B15" s="564">
        <v>226527</v>
      </c>
      <c r="C15" s="564">
        <v>44518</v>
      </c>
      <c r="D15" s="574">
        <v>19.7</v>
      </c>
      <c r="E15" s="564">
        <v>18235</v>
      </c>
      <c r="F15" s="574">
        <v>8</v>
      </c>
      <c r="G15" s="575">
        <v>226639</v>
      </c>
      <c r="H15" s="564">
        <v>46749</v>
      </c>
      <c r="I15" s="576">
        <v>20.6</v>
      </c>
      <c r="J15" s="564">
        <v>19494</v>
      </c>
      <c r="K15" s="576">
        <v>8.6</v>
      </c>
      <c r="L15" s="575">
        <v>226547</v>
      </c>
      <c r="M15" s="564">
        <v>48726</v>
      </c>
      <c r="N15" s="576">
        <v>21.5</v>
      </c>
      <c r="O15" s="564">
        <v>20496</v>
      </c>
      <c r="P15" s="576">
        <v>9</v>
      </c>
      <c r="Q15" s="577">
        <v>226896</v>
      </c>
      <c r="R15" s="577">
        <v>50582</v>
      </c>
      <c r="S15" s="579">
        <v>22.3</v>
      </c>
      <c r="T15" s="577">
        <v>21591</v>
      </c>
      <c r="U15" s="579">
        <v>9.5</v>
      </c>
      <c r="V15" s="1503">
        <v>226911</v>
      </c>
      <c r="W15" s="1504">
        <v>51428</v>
      </c>
      <c r="X15" s="1505">
        <v>22.664392647337504</v>
      </c>
      <c r="Y15" s="1503">
        <v>22707</v>
      </c>
      <c r="Z15" s="1506">
        <v>10.007007152584054</v>
      </c>
      <c r="AA15" s="1507">
        <v>226230</v>
      </c>
      <c r="AB15" s="1507">
        <v>53086</v>
      </c>
      <c r="AC15" s="1505">
        <v>23.465499712681783</v>
      </c>
      <c r="AD15" s="1508">
        <v>23788</v>
      </c>
      <c r="AE15" s="1505">
        <v>10.514962648631924</v>
      </c>
      <c r="AF15" s="1509">
        <v>225012</v>
      </c>
      <c r="AG15" s="1509">
        <v>55621</v>
      </c>
      <c r="AH15" s="1505">
        <v>24.719126091052921</v>
      </c>
      <c r="AI15" s="1510">
        <v>24976</v>
      </c>
      <c r="AJ15" s="1505">
        <v>11.099852452313655</v>
      </c>
      <c r="AK15" s="1511">
        <v>223458</v>
      </c>
      <c r="AL15" s="1511">
        <v>58283</v>
      </c>
      <c r="AM15" s="1505">
        <v>26.082306294695201</v>
      </c>
      <c r="AN15" s="1512">
        <v>25934</v>
      </c>
      <c r="AO15" s="1506">
        <v>11.605760366601329</v>
      </c>
      <c r="AP15" s="1513">
        <v>221408</v>
      </c>
      <c r="AQ15" s="1513">
        <v>60508</v>
      </c>
      <c r="AR15" s="1514">
        <v>27.328732475791302</v>
      </c>
      <c r="AS15" s="1515">
        <v>26874</v>
      </c>
      <c r="AT15" s="1514">
        <v>12.137772799537505</v>
      </c>
      <c r="AU15" s="1513">
        <v>219380</v>
      </c>
      <c r="AV15" s="1513">
        <v>62080</v>
      </c>
      <c r="AW15" s="1514">
        <v>28.297930531497855</v>
      </c>
      <c r="AX15" s="1515">
        <v>28115</v>
      </c>
      <c r="AY15" s="1514">
        <v>12.815662321086698</v>
      </c>
      <c r="AZ15" s="1516">
        <v>217630</v>
      </c>
      <c r="BA15" s="1516">
        <v>63474</v>
      </c>
      <c r="BB15" s="1517">
        <v>29.166015714745207</v>
      </c>
      <c r="BC15" s="1518">
        <v>29730</v>
      </c>
      <c r="BD15" s="1517">
        <v>13.660800441115656</v>
      </c>
      <c r="BE15" s="1320">
        <v>215630</v>
      </c>
      <c r="BF15" s="1320">
        <v>64516</v>
      </c>
      <c r="BG15" s="1326">
        <v>29.919769976348377</v>
      </c>
      <c r="BH15" s="1314">
        <v>31016</v>
      </c>
      <c r="BI15" s="1326">
        <v>14.383898344386218</v>
      </c>
      <c r="BJ15" s="1320">
        <v>213430</v>
      </c>
      <c r="BK15" s="1320">
        <v>65506</v>
      </c>
      <c r="BL15" s="1326">
        <v>30.692030173827483</v>
      </c>
      <c r="BM15" s="1314">
        <v>32451</v>
      </c>
      <c r="BN15" s="1326">
        <v>15.204516703368787</v>
      </c>
      <c r="BO15" s="1320">
        <v>211705</v>
      </c>
      <c r="BP15" s="1320">
        <v>66077</v>
      </c>
      <c r="BQ15" s="1326">
        <v>31.211827779221085</v>
      </c>
      <c r="BR15" s="1314">
        <v>33612</v>
      </c>
      <c r="BS15" s="1326">
        <v>15.876809711627027</v>
      </c>
      <c r="BT15" s="1320">
        <v>210406</v>
      </c>
      <c r="BU15" s="1320">
        <v>66670</v>
      </c>
      <c r="BV15" s="1326">
        <v>31.686358754027928</v>
      </c>
      <c r="BW15" s="1314">
        <v>34273</v>
      </c>
      <c r="BX15" s="1326">
        <v>16.288984154444265</v>
      </c>
      <c r="BY15" s="1320">
        <v>209028</v>
      </c>
      <c r="BZ15" s="1320">
        <v>66670</v>
      </c>
      <c r="CA15" s="1326">
        <v>31.895248483456761</v>
      </c>
      <c r="CB15" s="1314">
        <v>34273</v>
      </c>
      <c r="CC15" s="1326">
        <v>16.396367950705169</v>
      </c>
      <c r="CD15" s="1320">
        <v>207472</v>
      </c>
      <c r="CE15" s="1320">
        <v>67085</v>
      </c>
      <c r="CF15" s="1326">
        <v>32.334483689365314</v>
      </c>
      <c r="CG15" s="1314">
        <v>36850</v>
      </c>
      <c r="CH15" s="1326">
        <v>17.761432868049663</v>
      </c>
      <c r="CI15" s="1320">
        <v>205564</v>
      </c>
      <c r="CJ15" s="1320">
        <v>67424</v>
      </c>
      <c r="CK15" s="1326">
        <v>32.7995174252301</v>
      </c>
      <c r="CL15" s="1314">
        <v>38808</v>
      </c>
      <c r="CM15" s="1326">
        <v>18.87879200638244</v>
      </c>
    </row>
    <row r="16" spans="1:91" ht="15" customHeight="1">
      <c r="A16" s="550" t="s">
        <v>876</v>
      </c>
      <c r="B16" s="564">
        <v>119141</v>
      </c>
      <c r="C16" s="564">
        <v>25570</v>
      </c>
      <c r="D16" s="574">
        <v>21.5</v>
      </c>
      <c r="E16" s="564">
        <v>11481</v>
      </c>
      <c r="F16" s="574">
        <v>9.6</v>
      </c>
      <c r="G16" s="575">
        <v>119742</v>
      </c>
      <c r="H16" s="564">
        <v>26213</v>
      </c>
      <c r="I16" s="576">
        <v>21.9</v>
      </c>
      <c r="J16" s="564">
        <v>12015</v>
      </c>
      <c r="K16" s="576">
        <v>10</v>
      </c>
      <c r="L16" s="575">
        <v>121373</v>
      </c>
      <c r="M16" s="564">
        <v>26736</v>
      </c>
      <c r="N16" s="576">
        <v>22</v>
      </c>
      <c r="O16" s="564">
        <v>12562</v>
      </c>
      <c r="P16" s="576">
        <v>10.3</v>
      </c>
      <c r="Q16" s="577">
        <v>122801</v>
      </c>
      <c r="R16" s="577">
        <v>27295</v>
      </c>
      <c r="S16" s="579">
        <v>22.2</v>
      </c>
      <c r="T16" s="577">
        <v>13056</v>
      </c>
      <c r="U16" s="579">
        <v>10.6</v>
      </c>
      <c r="V16" s="1503">
        <v>126673</v>
      </c>
      <c r="W16" s="1504">
        <v>25826</v>
      </c>
      <c r="X16" s="1505">
        <v>20.387927972022453</v>
      </c>
      <c r="Y16" s="1503">
        <v>12840</v>
      </c>
      <c r="Z16" s="1506">
        <v>10.136335288498731</v>
      </c>
      <c r="AA16" s="1507">
        <v>128532</v>
      </c>
      <c r="AB16" s="1507">
        <v>27769</v>
      </c>
      <c r="AC16" s="1505">
        <v>21.604736563657298</v>
      </c>
      <c r="AD16" s="1508">
        <v>14001</v>
      </c>
      <c r="AE16" s="1505">
        <v>10.893007188871254</v>
      </c>
      <c r="AF16" s="1509">
        <v>129879</v>
      </c>
      <c r="AG16" s="1509">
        <v>28726</v>
      </c>
      <c r="AH16" s="1505">
        <v>22.117509374109748</v>
      </c>
      <c r="AI16" s="1510">
        <v>14312</v>
      </c>
      <c r="AJ16" s="1505">
        <v>11.019487369012698</v>
      </c>
      <c r="AK16" s="1511">
        <v>131836</v>
      </c>
      <c r="AL16" s="1511">
        <v>29775</v>
      </c>
      <c r="AM16" s="1505">
        <v>22.584878181983679</v>
      </c>
      <c r="AN16" s="1512">
        <v>14543</v>
      </c>
      <c r="AO16" s="1506">
        <v>11.031129585242271</v>
      </c>
      <c r="AP16" s="1513">
        <v>133363</v>
      </c>
      <c r="AQ16" s="1513">
        <v>30644</v>
      </c>
      <c r="AR16" s="1514">
        <v>22.97788742004904</v>
      </c>
      <c r="AS16" s="1515">
        <v>14733</v>
      </c>
      <c r="AT16" s="1514">
        <v>11.047291977534998</v>
      </c>
      <c r="AU16" s="1513">
        <v>135615</v>
      </c>
      <c r="AV16" s="1513">
        <v>31208</v>
      </c>
      <c r="AW16" s="1514">
        <v>23.012203664786345</v>
      </c>
      <c r="AX16" s="1515">
        <v>15161</v>
      </c>
      <c r="AY16" s="1514">
        <v>11.179441802160529</v>
      </c>
      <c r="AZ16" s="1516">
        <v>138009</v>
      </c>
      <c r="BA16" s="1516">
        <v>31610</v>
      </c>
      <c r="BB16" s="1517">
        <v>22.904303342535631</v>
      </c>
      <c r="BC16" s="1518">
        <v>15648</v>
      </c>
      <c r="BD16" s="1517">
        <v>11.338390974501662</v>
      </c>
      <c r="BE16" s="1320">
        <v>139742</v>
      </c>
      <c r="BF16" s="1320">
        <v>32052</v>
      </c>
      <c r="BG16" s="1326">
        <v>22.936554507592565</v>
      </c>
      <c r="BH16" s="1314">
        <v>16030</v>
      </c>
      <c r="BI16" s="1326">
        <v>11.471139671680669</v>
      </c>
      <c r="BJ16" s="1320">
        <v>141239</v>
      </c>
      <c r="BK16" s="1320">
        <v>32416</v>
      </c>
      <c r="BL16" s="1326">
        <v>22.951167878560454</v>
      </c>
      <c r="BM16" s="1314">
        <v>16426</v>
      </c>
      <c r="BN16" s="1326">
        <v>11.629932242510922</v>
      </c>
      <c r="BO16" s="1320">
        <v>142460</v>
      </c>
      <c r="BP16" s="1320">
        <v>32604</v>
      </c>
      <c r="BQ16" s="1326">
        <v>22.886424259441245</v>
      </c>
      <c r="BR16" s="1314">
        <v>16741</v>
      </c>
      <c r="BS16" s="1326">
        <v>11.751368805278675</v>
      </c>
      <c r="BT16" s="1320">
        <v>143501</v>
      </c>
      <c r="BU16" s="1320">
        <v>32820</v>
      </c>
      <c r="BV16" s="1326">
        <v>22.870920760134076</v>
      </c>
      <c r="BW16" s="1314">
        <v>16847</v>
      </c>
      <c r="BX16" s="1326">
        <v>11.739987874648957</v>
      </c>
      <c r="BY16" s="1320">
        <v>147126</v>
      </c>
      <c r="BZ16" s="1320">
        <v>32820</v>
      </c>
      <c r="CA16" s="1326">
        <v>22.307409975123363</v>
      </c>
      <c r="CB16" s="1314">
        <v>16847</v>
      </c>
      <c r="CC16" s="1326">
        <v>11.450729306852629</v>
      </c>
      <c r="CD16" s="1320">
        <v>148058</v>
      </c>
      <c r="CE16" s="1320">
        <v>32615</v>
      </c>
      <c r="CF16" s="1326">
        <v>22.02852936011563</v>
      </c>
      <c r="CG16" s="1314">
        <v>17579</v>
      </c>
      <c r="CH16" s="1326">
        <v>11.873049750773346</v>
      </c>
      <c r="CI16" s="1320">
        <v>148759</v>
      </c>
      <c r="CJ16" s="1320">
        <v>32647</v>
      </c>
      <c r="CK16" s="1326">
        <v>21.94623518577027</v>
      </c>
      <c r="CL16" s="1314">
        <v>18200</v>
      </c>
      <c r="CM16" s="1326">
        <v>12.234553875731889</v>
      </c>
    </row>
    <row r="17" spans="1:91" ht="15" customHeight="1">
      <c r="A17" s="550" t="s">
        <v>877</v>
      </c>
      <c r="B17" s="564">
        <v>246706</v>
      </c>
      <c r="C17" s="564">
        <v>37018</v>
      </c>
      <c r="D17" s="574">
        <v>15</v>
      </c>
      <c r="E17" s="564">
        <v>15990</v>
      </c>
      <c r="F17" s="574">
        <v>6.5</v>
      </c>
      <c r="G17" s="575">
        <v>248753</v>
      </c>
      <c r="H17" s="564">
        <v>39115</v>
      </c>
      <c r="I17" s="576">
        <v>15.7</v>
      </c>
      <c r="J17" s="564">
        <v>17129</v>
      </c>
      <c r="K17" s="576">
        <v>6.9</v>
      </c>
      <c r="L17" s="575">
        <v>249483</v>
      </c>
      <c r="M17" s="564">
        <v>40844</v>
      </c>
      <c r="N17" s="576">
        <v>16.399999999999999</v>
      </c>
      <c r="O17" s="564">
        <v>17932</v>
      </c>
      <c r="P17" s="576">
        <v>7.2</v>
      </c>
      <c r="Q17" s="577">
        <v>249502</v>
      </c>
      <c r="R17" s="577">
        <v>42586</v>
      </c>
      <c r="S17" s="579">
        <v>17.100000000000001</v>
      </c>
      <c r="T17" s="577">
        <v>18763</v>
      </c>
      <c r="U17" s="579">
        <v>7.5</v>
      </c>
      <c r="V17" s="1503">
        <v>249177</v>
      </c>
      <c r="W17" s="1504">
        <v>43459</v>
      </c>
      <c r="X17" s="1505">
        <v>17.441015824092915</v>
      </c>
      <c r="Y17" s="1503">
        <v>19579</v>
      </c>
      <c r="Z17" s="1506">
        <v>7.8574667806418725</v>
      </c>
      <c r="AA17" s="1507">
        <v>249412</v>
      </c>
      <c r="AB17" s="1507">
        <v>45386</v>
      </c>
      <c r="AC17" s="1505">
        <v>18.197199813962438</v>
      </c>
      <c r="AD17" s="1508">
        <v>20494</v>
      </c>
      <c r="AE17" s="1505">
        <v>8.2169262104469709</v>
      </c>
      <c r="AF17" s="1509">
        <v>249295</v>
      </c>
      <c r="AG17" s="1509">
        <v>48371</v>
      </c>
      <c r="AH17" s="1505">
        <v>19.403116789345955</v>
      </c>
      <c r="AI17" s="1510">
        <v>21323</v>
      </c>
      <c r="AJ17" s="1505">
        <v>8.5533203634248594</v>
      </c>
      <c r="AK17" s="1511">
        <v>248276</v>
      </c>
      <c r="AL17" s="1511">
        <v>51463</v>
      </c>
      <c r="AM17" s="1505">
        <v>20.728141262143744</v>
      </c>
      <c r="AN17" s="1512">
        <v>21925</v>
      </c>
      <c r="AO17" s="1506">
        <v>8.8308978717234048</v>
      </c>
      <c r="AP17" s="1513">
        <v>246621</v>
      </c>
      <c r="AQ17" s="1513">
        <v>54399</v>
      </c>
      <c r="AR17" s="1514">
        <v>22.057732309900615</v>
      </c>
      <c r="AS17" s="1515">
        <v>22659</v>
      </c>
      <c r="AT17" s="1514">
        <v>9.1877820623547883</v>
      </c>
      <c r="AU17" s="1513">
        <v>245524</v>
      </c>
      <c r="AV17" s="1513">
        <v>56815</v>
      </c>
      <c r="AW17" s="1514">
        <v>23.140304002867339</v>
      </c>
      <c r="AX17" s="1515">
        <v>23751</v>
      </c>
      <c r="AY17" s="1514">
        <v>9.6735960639285778</v>
      </c>
      <c r="AZ17" s="1519">
        <v>244661</v>
      </c>
      <c r="BA17" s="1519">
        <v>58994</v>
      </c>
      <c r="BB17" s="1520">
        <v>24.112547565815557</v>
      </c>
      <c r="BC17" s="1521">
        <v>25071</v>
      </c>
      <c r="BD17" s="1520">
        <v>10.247240058693457</v>
      </c>
      <c r="BE17" s="1321">
        <v>243197</v>
      </c>
      <c r="BF17" s="1321">
        <v>61071</v>
      </c>
      <c r="BG17" s="1327">
        <v>25.111740687590718</v>
      </c>
      <c r="BH17" s="1322">
        <v>26360</v>
      </c>
      <c r="BI17" s="1327">
        <v>10.838949493620397</v>
      </c>
      <c r="BJ17" s="1321">
        <v>241580</v>
      </c>
      <c r="BK17" s="1321">
        <v>62964</v>
      </c>
      <c r="BL17" s="1327">
        <v>26.063415845682592</v>
      </c>
      <c r="BM17" s="1322">
        <v>27608</v>
      </c>
      <c r="BN17" s="1327">
        <v>11.428098352512626</v>
      </c>
      <c r="BO17" s="1321">
        <v>239925</v>
      </c>
      <c r="BP17" s="1321">
        <v>64648</v>
      </c>
      <c r="BQ17" s="1327">
        <v>26.945087006356154</v>
      </c>
      <c r="BR17" s="1322">
        <v>28865</v>
      </c>
      <c r="BS17" s="1327">
        <v>12.030842971762008</v>
      </c>
      <c r="BT17" s="1321">
        <v>238197</v>
      </c>
      <c r="BU17" s="1321">
        <v>66031</v>
      </c>
      <c r="BV17" s="1327">
        <v>27.721171971099551</v>
      </c>
      <c r="BW17" s="1322">
        <v>29543</v>
      </c>
      <c r="BX17" s="1327">
        <v>12.402759060777424</v>
      </c>
      <c r="BY17" s="1321">
        <v>236224</v>
      </c>
      <c r="BZ17" s="1321">
        <v>66031</v>
      </c>
      <c r="CA17" s="1327">
        <v>27.952705906258469</v>
      </c>
      <c r="CB17" s="1322">
        <v>29543</v>
      </c>
      <c r="CC17" s="1327">
        <v>12.50634990517475</v>
      </c>
      <c r="CD17" s="1321">
        <v>234192</v>
      </c>
      <c r="CE17" s="1321">
        <v>68056</v>
      </c>
      <c r="CF17" s="1327">
        <v>29.059916649586665</v>
      </c>
      <c r="CG17" s="1322">
        <v>32616</v>
      </c>
      <c r="CH17" s="1327">
        <v>13.927034228325477</v>
      </c>
      <c r="CI17" s="1321">
        <v>231577</v>
      </c>
      <c r="CJ17" s="1321">
        <v>69145</v>
      </c>
      <c r="CK17" s="1327">
        <v>29.858319263139261</v>
      </c>
      <c r="CL17" s="1322">
        <v>34940</v>
      </c>
      <c r="CM17" s="1327">
        <v>15.087854147864425</v>
      </c>
    </row>
    <row r="18" spans="1:91" ht="15" customHeight="1">
      <c r="A18" s="540" t="s">
        <v>878</v>
      </c>
      <c r="B18" s="565">
        <v>1026970</v>
      </c>
      <c r="C18" s="565">
        <v>195118</v>
      </c>
      <c r="D18" s="566">
        <v>19</v>
      </c>
      <c r="E18" s="565">
        <v>81826</v>
      </c>
      <c r="F18" s="566">
        <v>8</v>
      </c>
      <c r="G18" s="567">
        <v>1031002</v>
      </c>
      <c r="H18" s="565">
        <v>201605</v>
      </c>
      <c r="I18" s="568">
        <v>19.600000000000001</v>
      </c>
      <c r="J18" s="565">
        <v>86400</v>
      </c>
      <c r="K18" s="568">
        <v>8.4</v>
      </c>
      <c r="L18" s="567">
        <v>1034616</v>
      </c>
      <c r="M18" s="565">
        <v>208712</v>
      </c>
      <c r="N18" s="568">
        <v>20.2</v>
      </c>
      <c r="O18" s="565">
        <v>90483</v>
      </c>
      <c r="P18" s="568">
        <v>8.6999999999999993</v>
      </c>
      <c r="Q18" s="572">
        <v>1036992</v>
      </c>
      <c r="R18" s="572">
        <v>215029</v>
      </c>
      <c r="S18" s="573">
        <v>20.7</v>
      </c>
      <c r="T18" s="572">
        <v>94757</v>
      </c>
      <c r="U18" s="573">
        <v>9.1</v>
      </c>
      <c r="V18" s="1490">
        <v>1029789</v>
      </c>
      <c r="W18" s="1491">
        <v>218041</v>
      </c>
      <c r="X18" s="1492">
        <v>21.173366582863089</v>
      </c>
      <c r="Y18" s="1490">
        <v>99227</v>
      </c>
      <c r="Z18" s="1493">
        <v>9.6356632280981831</v>
      </c>
      <c r="AA18" s="1494">
        <v>1031031</v>
      </c>
      <c r="AB18" s="1494">
        <v>223042</v>
      </c>
      <c r="AC18" s="1492">
        <v>21.632909194776879</v>
      </c>
      <c r="AD18" s="1495">
        <v>103885</v>
      </c>
      <c r="AE18" s="1492">
        <v>10.075836711020328</v>
      </c>
      <c r="AF18" s="1496">
        <v>1033170</v>
      </c>
      <c r="AG18" s="1496">
        <v>234937</v>
      </c>
      <c r="AH18" s="1492">
        <v>22.739433007152744</v>
      </c>
      <c r="AI18" s="1497">
        <v>109500</v>
      </c>
      <c r="AJ18" s="1492">
        <v>10.598449432329627</v>
      </c>
      <c r="AK18" s="1498">
        <v>1033879</v>
      </c>
      <c r="AL18" s="1498">
        <v>243209</v>
      </c>
      <c r="AM18" s="1492">
        <v>23.523932684579144</v>
      </c>
      <c r="AN18" s="1499">
        <v>112100</v>
      </c>
      <c r="AO18" s="1493">
        <v>10.842661471990436</v>
      </c>
      <c r="AP18" s="1500">
        <v>1034290</v>
      </c>
      <c r="AQ18" s="1500">
        <v>253130</v>
      </c>
      <c r="AR18" s="1501">
        <v>24.47379361687728</v>
      </c>
      <c r="AS18" s="1502">
        <v>116282</v>
      </c>
      <c r="AT18" s="1501">
        <v>11.242688220905162</v>
      </c>
      <c r="AU18" s="1500">
        <v>1035161</v>
      </c>
      <c r="AV18" s="1500">
        <v>257979</v>
      </c>
      <c r="AW18" s="1501">
        <v>24.921630548291521</v>
      </c>
      <c r="AX18" s="1502">
        <v>120601</v>
      </c>
      <c r="AY18" s="1501">
        <v>11.650458237897293</v>
      </c>
      <c r="AZ18" s="1516">
        <v>1034753</v>
      </c>
      <c r="BA18" s="1516">
        <v>263689</v>
      </c>
      <c r="BB18" s="1517">
        <v>25.48327958459652</v>
      </c>
      <c r="BC18" s="1518">
        <v>126882</v>
      </c>
      <c r="BD18" s="1517">
        <v>12.262056742043754</v>
      </c>
      <c r="BE18" s="1320">
        <v>1033892</v>
      </c>
      <c r="BF18" s="1320">
        <v>267178</v>
      </c>
      <c r="BG18" s="1326">
        <v>25.841964150994496</v>
      </c>
      <c r="BH18" s="1314">
        <v>131522</v>
      </c>
      <c r="BI18" s="1326">
        <v>12.721057905467884</v>
      </c>
      <c r="BJ18" s="1320">
        <v>1033952</v>
      </c>
      <c r="BK18" s="1320">
        <v>269664</v>
      </c>
      <c r="BL18" s="1326">
        <v>26.080901241063415</v>
      </c>
      <c r="BM18" s="1314">
        <v>136369</v>
      </c>
      <c r="BN18" s="1326">
        <v>13.189103556064499</v>
      </c>
      <c r="BO18" s="1320">
        <v>1033048</v>
      </c>
      <c r="BP18" s="1320">
        <v>271683</v>
      </c>
      <c r="BQ18" s="1326">
        <v>26.29916518883924</v>
      </c>
      <c r="BR18" s="1314">
        <v>140236</v>
      </c>
      <c r="BS18" s="1326">
        <v>13.574974250954458</v>
      </c>
      <c r="BT18" s="1320">
        <v>1032053</v>
      </c>
      <c r="BU18" s="1320">
        <v>272742</v>
      </c>
      <c r="BV18" s="1326">
        <v>26.427131164775453</v>
      </c>
      <c r="BW18" s="1314">
        <v>141603</v>
      </c>
      <c r="BX18" s="1326">
        <v>13.720516291314496</v>
      </c>
      <c r="BY18" s="1320">
        <v>1034556</v>
      </c>
      <c r="BZ18" s="1320">
        <v>273242</v>
      </c>
      <c r="CA18" s="1326">
        <v>26.411523397476795</v>
      </c>
      <c r="CB18" s="1314">
        <v>144323</v>
      </c>
      <c r="CC18" s="1326">
        <v>13.950235656648843</v>
      </c>
      <c r="CD18" s="1320">
        <v>1032650</v>
      </c>
      <c r="CE18" s="1320">
        <v>272490</v>
      </c>
      <c r="CF18" s="1326">
        <v>26.387449765167286</v>
      </c>
      <c r="CG18" s="1314">
        <v>150491</v>
      </c>
      <c r="CH18" s="1326">
        <v>14.57328233186462</v>
      </c>
      <c r="CI18" s="1320">
        <v>1030773</v>
      </c>
      <c r="CJ18" s="1320">
        <v>272883</v>
      </c>
      <c r="CK18" s="1326">
        <v>26.473627074050249</v>
      </c>
      <c r="CL18" s="1314">
        <v>156988</v>
      </c>
      <c r="CM18" s="1326">
        <v>15.230123412235283</v>
      </c>
    </row>
    <row r="19" spans="1:91" ht="15" customHeight="1">
      <c r="A19" s="550" t="s">
        <v>879</v>
      </c>
      <c r="B19" s="564">
        <v>462065</v>
      </c>
      <c r="C19" s="564">
        <v>93979</v>
      </c>
      <c r="D19" s="574">
        <v>20.3</v>
      </c>
      <c r="E19" s="564">
        <v>38047</v>
      </c>
      <c r="F19" s="574">
        <v>8.1999999999999993</v>
      </c>
      <c r="G19" s="575">
        <v>461131</v>
      </c>
      <c r="H19" s="564">
        <v>96959</v>
      </c>
      <c r="I19" s="576">
        <v>21</v>
      </c>
      <c r="J19" s="564">
        <v>40139</v>
      </c>
      <c r="K19" s="576">
        <v>8.6999999999999993</v>
      </c>
      <c r="L19" s="575">
        <v>462074</v>
      </c>
      <c r="M19" s="564">
        <v>100196</v>
      </c>
      <c r="N19" s="576">
        <v>21.7</v>
      </c>
      <c r="O19" s="564">
        <v>41972</v>
      </c>
      <c r="P19" s="576">
        <v>9.1</v>
      </c>
      <c r="Q19" s="577">
        <v>462626</v>
      </c>
      <c r="R19" s="577">
        <v>103490</v>
      </c>
      <c r="S19" s="579">
        <v>22.4</v>
      </c>
      <c r="T19" s="577">
        <v>44156</v>
      </c>
      <c r="U19" s="579">
        <v>9.5</v>
      </c>
      <c r="V19" s="1503">
        <v>453697</v>
      </c>
      <c r="W19" s="1504">
        <v>104609</v>
      </c>
      <c r="X19" s="1505">
        <v>23.057018230228547</v>
      </c>
      <c r="Y19" s="1503">
        <v>46237</v>
      </c>
      <c r="Z19" s="1506">
        <v>10.191162824528265</v>
      </c>
      <c r="AA19" s="1507">
        <v>453136</v>
      </c>
      <c r="AB19" s="1507">
        <v>106541</v>
      </c>
      <c r="AC19" s="1505">
        <v>23.511925779456941</v>
      </c>
      <c r="AD19" s="1508">
        <v>48640</v>
      </c>
      <c r="AE19" s="1505">
        <v>10.734084248437554</v>
      </c>
      <c r="AF19" s="1509">
        <v>453090</v>
      </c>
      <c r="AG19" s="1509">
        <v>112697</v>
      </c>
      <c r="AH19" s="1505">
        <v>24.872983292502592</v>
      </c>
      <c r="AI19" s="1510">
        <v>51705</v>
      </c>
      <c r="AJ19" s="1505">
        <v>11.411640071508971</v>
      </c>
      <c r="AK19" s="1511">
        <v>452952</v>
      </c>
      <c r="AL19" s="1511">
        <v>115631</v>
      </c>
      <c r="AM19" s="1505">
        <v>25.52831205072502</v>
      </c>
      <c r="AN19" s="1512">
        <v>52802</v>
      </c>
      <c r="AO19" s="1506">
        <v>11.657305851392643</v>
      </c>
      <c r="AP19" s="1513">
        <v>452375</v>
      </c>
      <c r="AQ19" s="1513">
        <v>120830</v>
      </c>
      <c r="AR19" s="1514">
        <v>26.710140922906877</v>
      </c>
      <c r="AS19" s="1515">
        <v>55260</v>
      </c>
      <c r="AT19" s="1514">
        <v>12.215529151699364</v>
      </c>
      <c r="AU19" s="1513">
        <v>452023</v>
      </c>
      <c r="AV19" s="1513">
        <v>123357</v>
      </c>
      <c r="AW19" s="1514">
        <v>27.289983031836872</v>
      </c>
      <c r="AX19" s="1515">
        <v>57627</v>
      </c>
      <c r="AY19" s="1514">
        <v>12.748687566783106</v>
      </c>
      <c r="AZ19" s="1516">
        <v>451123</v>
      </c>
      <c r="BA19" s="1516">
        <v>125272</v>
      </c>
      <c r="BB19" s="1517">
        <v>27.768923331330924</v>
      </c>
      <c r="BC19" s="1518">
        <v>60575</v>
      </c>
      <c r="BD19" s="1517">
        <v>13.427601784879068</v>
      </c>
      <c r="BE19" s="1320">
        <v>450852</v>
      </c>
      <c r="BF19" s="1320">
        <v>126577</v>
      </c>
      <c r="BG19" s="1326">
        <v>28.07506676248525</v>
      </c>
      <c r="BH19" s="1314">
        <v>62811</v>
      </c>
      <c r="BI19" s="1326">
        <v>13.931622794176359</v>
      </c>
      <c r="BJ19" s="1320">
        <v>451351</v>
      </c>
      <c r="BK19" s="1320">
        <v>127367</v>
      </c>
      <c r="BL19" s="1326">
        <v>28.219057895075007</v>
      </c>
      <c r="BM19" s="1314">
        <v>65005</v>
      </c>
      <c r="BN19" s="1326">
        <v>14.402316600605737</v>
      </c>
      <c r="BO19" s="1320">
        <v>451367</v>
      </c>
      <c r="BP19" s="1320">
        <v>127685</v>
      </c>
      <c r="BQ19" s="1326">
        <v>28.288510236681013</v>
      </c>
      <c r="BR19" s="1314">
        <v>66745</v>
      </c>
      <c r="BS19" s="1326">
        <v>14.7873016857679</v>
      </c>
      <c r="BT19" s="1320">
        <v>450750</v>
      </c>
      <c r="BU19" s="1320">
        <v>127630</v>
      </c>
      <c r="BV19" s="1326">
        <v>28.315030504714368</v>
      </c>
      <c r="BW19" s="1314">
        <v>67198</v>
      </c>
      <c r="BX19" s="1326">
        <v>14.908042151968939</v>
      </c>
      <c r="BY19" s="1320">
        <v>456429</v>
      </c>
      <c r="BZ19" s="1320">
        <v>127193</v>
      </c>
      <c r="CA19" s="1326">
        <v>27.86698478843369</v>
      </c>
      <c r="CB19" s="1314">
        <v>68151</v>
      </c>
      <c r="CC19" s="1326">
        <v>14.931347482302835</v>
      </c>
      <c r="CD19" s="1320">
        <v>455114</v>
      </c>
      <c r="CE19" s="1320">
        <v>126028</v>
      </c>
      <c r="CF19" s="1326">
        <v>27.69152344247815</v>
      </c>
      <c r="CG19" s="1314">
        <v>70525</v>
      </c>
      <c r="CH19" s="1326">
        <v>15.496117456285678</v>
      </c>
      <c r="CI19" s="1320">
        <v>454236</v>
      </c>
      <c r="CJ19" s="1320">
        <v>125281</v>
      </c>
      <c r="CK19" s="1326">
        <v>27.580596870349332</v>
      </c>
      <c r="CL19" s="1314">
        <v>73107</v>
      </c>
      <c r="CM19" s="1326">
        <v>16.094497133648588</v>
      </c>
    </row>
    <row r="20" spans="1:91" ht="15" customHeight="1">
      <c r="A20" s="550" t="s">
        <v>880</v>
      </c>
      <c r="B20" s="564">
        <v>472999</v>
      </c>
      <c r="C20" s="564">
        <v>81572</v>
      </c>
      <c r="D20" s="574">
        <v>17.2</v>
      </c>
      <c r="E20" s="564">
        <v>34873</v>
      </c>
      <c r="F20" s="574">
        <v>7.4</v>
      </c>
      <c r="G20" s="575">
        <v>477202</v>
      </c>
      <c r="H20" s="564">
        <v>84436</v>
      </c>
      <c r="I20" s="576">
        <v>17.7</v>
      </c>
      <c r="J20" s="564">
        <v>36878</v>
      </c>
      <c r="K20" s="576">
        <v>7.7</v>
      </c>
      <c r="L20" s="575">
        <v>479387</v>
      </c>
      <c r="M20" s="564">
        <v>87588</v>
      </c>
      <c r="N20" s="576">
        <v>18.3</v>
      </c>
      <c r="O20" s="564">
        <v>38692</v>
      </c>
      <c r="P20" s="576">
        <v>8.1</v>
      </c>
      <c r="Q20" s="577">
        <v>481024</v>
      </c>
      <c r="R20" s="577">
        <v>90041</v>
      </c>
      <c r="S20" s="579">
        <v>18.7</v>
      </c>
      <c r="T20" s="577">
        <v>40372</v>
      </c>
      <c r="U20" s="579">
        <v>8.4</v>
      </c>
      <c r="V20" s="1503">
        <v>482622</v>
      </c>
      <c r="W20" s="1504">
        <v>91615</v>
      </c>
      <c r="X20" s="1505">
        <v>18.982764979632094</v>
      </c>
      <c r="Y20" s="1503">
        <v>42307</v>
      </c>
      <c r="Z20" s="1506">
        <v>8.7660736559875012</v>
      </c>
      <c r="AA20" s="1507">
        <v>483666</v>
      </c>
      <c r="AB20" s="1507">
        <v>94083</v>
      </c>
      <c r="AC20" s="1505">
        <v>19.452059892570492</v>
      </c>
      <c r="AD20" s="1508">
        <v>44123</v>
      </c>
      <c r="AE20" s="1505">
        <v>9.1226176741801162</v>
      </c>
      <c r="AF20" s="1509">
        <v>485112</v>
      </c>
      <c r="AG20" s="1509">
        <v>98633</v>
      </c>
      <c r="AH20" s="1505">
        <v>20.332005804845068</v>
      </c>
      <c r="AI20" s="1510">
        <v>46089</v>
      </c>
      <c r="AJ20" s="1505">
        <v>9.5006926235590949</v>
      </c>
      <c r="AK20" s="1511">
        <v>485825</v>
      </c>
      <c r="AL20" s="1511">
        <v>102780</v>
      </c>
      <c r="AM20" s="1505">
        <v>21.155765965110891</v>
      </c>
      <c r="AN20" s="1512">
        <v>47258</v>
      </c>
      <c r="AO20" s="1506">
        <v>9.7273709669119537</v>
      </c>
      <c r="AP20" s="1513">
        <v>486492</v>
      </c>
      <c r="AQ20" s="1513">
        <v>106631</v>
      </c>
      <c r="AR20" s="1514">
        <v>21.918346036522699</v>
      </c>
      <c r="AS20" s="1515">
        <v>48608</v>
      </c>
      <c r="AT20" s="1514">
        <v>9.9915312070907643</v>
      </c>
      <c r="AU20" s="1513">
        <v>487842</v>
      </c>
      <c r="AV20" s="1513">
        <v>108404</v>
      </c>
      <c r="AW20" s="1514">
        <v>22.221128972085225</v>
      </c>
      <c r="AX20" s="1515">
        <v>50212</v>
      </c>
      <c r="AY20" s="1514">
        <v>10.292676727301052</v>
      </c>
      <c r="AZ20" s="1516">
        <v>488711</v>
      </c>
      <c r="BA20" s="1516">
        <v>111685</v>
      </c>
      <c r="BB20" s="1517">
        <v>22.852974457296849</v>
      </c>
      <c r="BC20" s="1518">
        <v>53049</v>
      </c>
      <c r="BD20" s="1517">
        <v>10.854881514842104</v>
      </c>
      <c r="BE20" s="1320">
        <v>488158</v>
      </c>
      <c r="BF20" s="1320">
        <v>113478</v>
      </c>
      <c r="BG20" s="1326">
        <v>23.246162103253454</v>
      </c>
      <c r="BH20" s="1314">
        <v>55030</v>
      </c>
      <c r="BI20" s="1326">
        <v>11.272989482913319</v>
      </c>
      <c r="BJ20" s="1320">
        <v>487979</v>
      </c>
      <c r="BK20" s="1320">
        <v>114847</v>
      </c>
      <c r="BL20" s="1326">
        <v>23.535234098188653</v>
      </c>
      <c r="BM20" s="1314">
        <v>57246</v>
      </c>
      <c r="BN20" s="1326">
        <v>11.731242532977854</v>
      </c>
      <c r="BO20" s="1320">
        <v>487335</v>
      </c>
      <c r="BP20" s="1320">
        <v>116174</v>
      </c>
      <c r="BQ20" s="1326">
        <v>23.838632562816134</v>
      </c>
      <c r="BR20" s="1314">
        <v>58912</v>
      </c>
      <c r="BS20" s="1326">
        <v>12.088604348138345</v>
      </c>
      <c r="BT20" s="1320">
        <v>487137</v>
      </c>
      <c r="BU20" s="1320">
        <v>117095</v>
      </c>
      <c r="BV20" s="1326">
        <v>24.03738578674993</v>
      </c>
      <c r="BW20" s="1314">
        <v>59690</v>
      </c>
      <c r="BX20" s="1326">
        <v>12.253226505069415</v>
      </c>
      <c r="BY20" s="1320">
        <v>484398</v>
      </c>
      <c r="BZ20" s="1320">
        <v>117870</v>
      </c>
      <c r="CA20" s="1326">
        <v>24.33329617380749</v>
      </c>
      <c r="CB20" s="1314">
        <v>61130</v>
      </c>
      <c r="CC20" s="1326">
        <v>12.619787860395789</v>
      </c>
      <c r="CD20" s="1320">
        <v>483856</v>
      </c>
      <c r="CE20" s="1320">
        <v>118133</v>
      </c>
      <c r="CF20" s="1326">
        <v>24.414908567838363</v>
      </c>
      <c r="CG20" s="1314">
        <v>64226</v>
      </c>
      <c r="CH20" s="1326">
        <v>13.273783935716413</v>
      </c>
      <c r="CI20" s="1320">
        <v>483471</v>
      </c>
      <c r="CJ20" s="1320">
        <v>119017</v>
      </c>
      <c r="CK20" s="1326">
        <v>24.617195240252261</v>
      </c>
      <c r="CL20" s="1314">
        <v>67358</v>
      </c>
      <c r="CM20" s="1326">
        <v>13.932169664778238</v>
      </c>
    </row>
    <row r="21" spans="1:91" ht="15" customHeight="1">
      <c r="A21" s="585" t="s">
        <v>881</v>
      </c>
      <c r="B21" s="586">
        <v>91906</v>
      </c>
      <c r="C21" s="586">
        <v>19567</v>
      </c>
      <c r="D21" s="587">
        <v>21.3</v>
      </c>
      <c r="E21" s="586">
        <v>8906</v>
      </c>
      <c r="F21" s="587">
        <v>9.6999999999999993</v>
      </c>
      <c r="G21" s="588">
        <v>92669</v>
      </c>
      <c r="H21" s="586">
        <v>20210</v>
      </c>
      <c r="I21" s="589">
        <v>21.8</v>
      </c>
      <c r="J21" s="586">
        <v>9383</v>
      </c>
      <c r="K21" s="589">
        <v>10.1</v>
      </c>
      <c r="L21" s="588">
        <v>93155</v>
      </c>
      <c r="M21" s="586">
        <v>20928</v>
      </c>
      <c r="N21" s="589">
        <v>22.5</v>
      </c>
      <c r="O21" s="586">
        <v>9819</v>
      </c>
      <c r="P21" s="589">
        <v>10.5</v>
      </c>
      <c r="Q21" s="590">
        <v>93342</v>
      </c>
      <c r="R21" s="590">
        <v>21498</v>
      </c>
      <c r="S21" s="591">
        <v>23</v>
      </c>
      <c r="T21" s="590">
        <v>10229</v>
      </c>
      <c r="U21" s="591">
        <v>11</v>
      </c>
      <c r="V21" s="1522">
        <v>93470</v>
      </c>
      <c r="W21" s="1523">
        <v>21817</v>
      </c>
      <c r="X21" s="1524">
        <v>23.34117898791056</v>
      </c>
      <c r="Y21" s="1522">
        <v>10683</v>
      </c>
      <c r="Z21" s="1525">
        <v>11.429335615705574</v>
      </c>
      <c r="AA21" s="1526">
        <v>94229</v>
      </c>
      <c r="AB21" s="1526">
        <v>22418</v>
      </c>
      <c r="AC21" s="1524">
        <v>23.790977299981957</v>
      </c>
      <c r="AD21" s="1527">
        <v>11122</v>
      </c>
      <c r="AE21" s="1524">
        <v>11.80316038586847</v>
      </c>
      <c r="AF21" s="1528">
        <v>94968</v>
      </c>
      <c r="AG21" s="1528">
        <v>23607</v>
      </c>
      <c r="AH21" s="1524">
        <v>24.857846853677028</v>
      </c>
      <c r="AI21" s="1529">
        <v>11706</v>
      </c>
      <c r="AJ21" s="1524">
        <v>12.326257265605257</v>
      </c>
      <c r="AK21" s="1530">
        <v>95102</v>
      </c>
      <c r="AL21" s="1530">
        <v>24798</v>
      </c>
      <c r="AM21" s="1524">
        <v>26.075161405648672</v>
      </c>
      <c r="AN21" s="1531">
        <v>12040</v>
      </c>
      <c r="AO21" s="1525">
        <v>12.660091270425438</v>
      </c>
      <c r="AP21" s="1532">
        <v>95423</v>
      </c>
      <c r="AQ21" s="1532">
        <v>25669</v>
      </c>
      <c r="AR21" s="1533">
        <v>26.900223216624923</v>
      </c>
      <c r="AS21" s="1534">
        <v>12414</v>
      </c>
      <c r="AT21" s="1533">
        <v>13.009442168030768</v>
      </c>
      <c r="AU21" s="1532">
        <v>95296</v>
      </c>
      <c r="AV21" s="1532">
        <v>26218</v>
      </c>
      <c r="AW21" s="1533">
        <v>27.51217259905977</v>
      </c>
      <c r="AX21" s="1534">
        <v>12762</v>
      </c>
      <c r="AY21" s="1533">
        <v>13.391957689724649</v>
      </c>
      <c r="AZ21" s="1516">
        <v>94919</v>
      </c>
      <c r="BA21" s="1516">
        <v>26732</v>
      </c>
      <c r="BB21" s="1517">
        <v>28.162959997471525</v>
      </c>
      <c r="BC21" s="1518">
        <v>13258</v>
      </c>
      <c r="BD21" s="1517">
        <v>13.967698774744782</v>
      </c>
      <c r="BE21" s="1320">
        <v>94882</v>
      </c>
      <c r="BF21" s="1320">
        <v>27123</v>
      </c>
      <c r="BG21" s="1326">
        <v>28.586033178052737</v>
      </c>
      <c r="BH21" s="1314">
        <v>13681</v>
      </c>
      <c r="BI21" s="1326">
        <v>14.418962500790455</v>
      </c>
      <c r="BJ21" s="1320">
        <v>94622</v>
      </c>
      <c r="BK21" s="1320">
        <v>27450</v>
      </c>
      <c r="BL21" s="1326">
        <v>29.010166768827546</v>
      </c>
      <c r="BM21" s="1314">
        <v>14118</v>
      </c>
      <c r="BN21" s="1326">
        <v>14.92042019826256</v>
      </c>
      <c r="BO21" s="1320">
        <v>94346</v>
      </c>
      <c r="BP21" s="1320">
        <v>27824</v>
      </c>
      <c r="BQ21" s="1326">
        <v>29.491446378224833</v>
      </c>
      <c r="BR21" s="1314">
        <v>14579</v>
      </c>
      <c r="BS21" s="1326">
        <v>15.452695397791109</v>
      </c>
      <c r="BT21" s="1320">
        <v>94166</v>
      </c>
      <c r="BU21" s="1320">
        <v>28017</v>
      </c>
      <c r="BV21" s="1326">
        <v>29.752777010810693</v>
      </c>
      <c r="BW21" s="1314">
        <v>14715</v>
      </c>
      <c r="BX21" s="1326">
        <v>15.626659303782681</v>
      </c>
      <c r="BY21" s="1320">
        <v>93729</v>
      </c>
      <c r="BZ21" s="1320">
        <v>28179</v>
      </c>
      <c r="CA21" s="1326">
        <v>30.064334410908046</v>
      </c>
      <c r="CB21" s="1314">
        <v>15042</v>
      </c>
      <c r="CC21" s="1326">
        <v>16.04839484044426</v>
      </c>
      <c r="CD21" s="1320">
        <v>93680</v>
      </c>
      <c r="CE21" s="1320">
        <v>28329</v>
      </c>
      <c r="CF21" s="1326">
        <v>30.240179333902645</v>
      </c>
      <c r="CG21" s="1314">
        <v>15740</v>
      </c>
      <c r="CH21" s="1326">
        <v>16.801878736122973</v>
      </c>
      <c r="CI21" s="1320">
        <v>93066</v>
      </c>
      <c r="CJ21" s="1320">
        <v>28585</v>
      </c>
      <c r="CK21" s="1326">
        <v>30.714761567059934</v>
      </c>
      <c r="CL21" s="1314">
        <v>16523</v>
      </c>
      <c r="CM21" s="1326">
        <v>17.754067006210647</v>
      </c>
    </row>
    <row r="22" spans="1:91" ht="15" customHeight="1">
      <c r="A22" s="550" t="s">
        <v>882</v>
      </c>
      <c r="B22" s="564">
        <v>715890</v>
      </c>
      <c r="C22" s="564">
        <v>133060</v>
      </c>
      <c r="D22" s="574">
        <v>18.600000000000001</v>
      </c>
      <c r="E22" s="564">
        <v>54467</v>
      </c>
      <c r="F22" s="574">
        <v>7.6</v>
      </c>
      <c r="G22" s="575">
        <v>718982</v>
      </c>
      <c r="H22" s="564">
        <v>139072</v>
      </c>
      <c r="I22" s="576">
        <v>19.3</v>
      </c>
      <c r="J22" s="564">
        <v>57310</v>
      </c>
      <c r="K22" s="576">
        <v>8</v>
      </c>
      <c r="L22" s="575">
        <v>722208</v>
      </c>
      <c r="M22" s="564">
        <v>146294</v>
      </c>
      <c r="N22" s="576">
        <v>20.3</v>
      </c>
      <c r="O22" s="564">
        <v>61576</v>
      </c>
      <c r="P22" s="576">
        <v>8.5</v>
      </c>
      <c r="Q22" s="577">
        <v>725109</v>
      </c>
      <c r="R22" s="577">
        <v>151100</v>
      </c>
      <c r="S22" s="579">
        <v>20.8</v>
      </c>
      <c r="T22" s="577">
        <v>64415</v>
      </c>
      <c r="U22" s="579">
        <v>8.9</v>
      </c>
      <c r="V22" s="1503">
        <v>724351</v>
      </c>
      <c r="W22" s="1504">
        <v>154871</v>
      </c>
      <c r="X22" s="1505">
        <v>21.380656615370171</v>
      </c>
      <c r="Y22" s="1503">
        <v>68469</v>
      </c>
      <c r="Z22" s="1506">
        <v>9.4524615828514076</v>
      </c>
      <c r="AA22" s="1507">
        <v>725694</v>
      </c>
      <c r="AB22" s="1507">
        <v>159480</v>
      </c>
      <c r="AC22" s="1505">
        <v>21.97620484667091</v>
      </c>
      <c r="AD22" s="1508">
        <v>72107</v>
      </c>
      <c r="AE22" s="1505">
        <v>9.9362816834643812</v>
      </c>
      <c r="AF22" s="1509">
        <v>726189</v>
      </c>
      <c r="AG22" s="1509">
        <v>167368</v>
      </c>
      <c r="AH22" s="1505">
        <v>23.047443571852508</v>
      </c>
      <c r="AI22" s="1510">
        <v>76252</v>
      </c>
      <c r="AJ22" s="1505">
        <v>10.5002967547016</v>
      </c>
      <c r="AK22" s="1511">
        <v>724701</v>
      </c>
      <c r="AL22" s="1511">
        <v>175605</v>
      </c>
      <c r="AM22" s="1505">
        <v>24.231372662656735</v>
      </c>
      <c r="AN22" s="1512">
        <v>79515</v>
      </c>
      <c r="AO22" s="1506">
        <v>10.972111256918371</v>
      </c>
      <c r="AP22" s="1513">
        <v>722912</v>
      </c>
      <c r="AQ22" s="1513">
        <v>182738</v>
      </c>
      <c r="AR22" s="1514">
        <v>25.278042140675488</v>
      </c>
      <c r="AS22" s="1515">
        <v>82582</v>
      </c>
      <c r="AT22" s="1514">
        <v>11.423520428489221</v>
      </c>
      <c r="AU22" s="1513">
        <v>721489</v>
      </c>
      <c r="AV22" s="1513">
        <v>188099</v>
      </c>
      <c r="AW22" s="1514">
        <v>26.070944948571633</v>
      </c>
      <c r="AX22" s="1515">
        <v>86570</v>
      </c>
      <c r="AY22" s="1514">
        <v>11.998796932454965</v>
      </c>
      <c r="AZ22" s="1487">
        <v>720897</v>
      </c>
      <c r="BA22" s="1487">
        <v>192265</v>
      </c>
      <c r="BB22" s="1488">
        <v>26.670245541318661</v>
      </c>
      <c r="BC22" s="1489">
        <v>91717</v>
      </c>
      <c r="BD22" s="1488">
        <v>12.72262195570241</v>
      </c>
      <c r="BE22" s="1318">
        <v>720109</v>
      </c>
      <c r="BF22" s="1318">
        <v>196087</v>
      </c>
      <c r="BG22" s="1325">
        <v>27.230183208375397</v>
      </c>
      <c r="BH22" s="1319">
        <v>96006</v>
      </c>
      <c r="BI22" s="1325">
        <v>13.332148327544857</v>
      </c>
      <c r="BJ22" s="1318">
        <v>719040</v>
      </c>
      <c r="BK22" s="1318">
        <v>199212</v>
      </c>
      <c r="BL22" s="1325">
        <v>27.705273698264353</v>
      </c>
      <c r="BM22" s="1319">
        <v>100339</v>
      </c>
      <c r="BN22" s="1325">
        <v>13.954578326657765</v>
      </c>
      <c r="BO22" s="1318">
        <v>717085</v>
      </c>
      <c r="BP22" s="1318">
        <v>201703</v>
      </c>
      <c r="BQ22" s="1325">
        <v>28.128185640474978</v>
      </c>
      <c r="BR22" s="1319">
        <v>103853</v>
      </c>
      <c r="BS22" s="1325">
        <v>14.482662445874617</v>
      </c>
      <c r="BT22" s="1318">
        <v>713789</v>
      </c>
      <c r="BU22" s="1318">
        <v>203950</v>
      </c>
      <c r="BV22" s="1325">
        <v>28.572869573501414</v>
      </c>
      <c r="BW22" s="1319">
        <v>105478</v>
      </c>
      <c r="BX22" s="1325">
        <v>14.777196062141613</v>
      </c>
      <c r="BY22" s="1318">
        <v>710959</v>
      </c>
      <c r="BZ22" s="1318">
        <v>205737</v>
      </c>
      <c r="CA22" s="1325">
        <v>28.937955634572461</v>
      </c>
      <c r="CB22" s="1319">
        <v>108186</v>
      </c>
      <c r="CC22" s="1325">
        <v>15.21691124242045</v>
      </c>
      <c r="CD22" s="1318">
        <v>706512</v>
      </c>
      <c r="CE22" s="1318">
        <v>206054</v>
      </c>
      <c r="CF22" s="1325">
        <v>29.164968181715246</v>
      </c>
      <c r="CG22" s="1319">
        <v>113094</v>
      </c>
      <c r="CH22" s="1325">
        <v>16.007371424689175</v>
      </c>
      <c r="CI22" s="1318">
        <v>700990</v>
      </c>
      <c r="CJ22" s="1318">
        <v>207190</v>
      </c>
      <c r="CK22" s="1325">
        <v>29.556769711408155</v>
      </c>
      <c r="CL22" s="1319">
        <v>118175</v>
      </c>
      <c r="CM22" s="1325">
        <v>16.858300403714747</v>
      </c>
    </row>
    <row r="23" spans="1:91" ht="15" customHeight="1">
      <c r="A23" s="550" t="s">
        <v>883</v>
      </c>
      <c r="B23" s="564">
        <v>193091</v>
      </c>
      <c r="C23" s="564">
        <v>33240</v>
      </c>
      <c r="D23" s="574">
        <v>17.2</v>
      </c>
      <c r="E23" s="564">
        <v>13097</v>
      </c>
      <c r="F23" s="574">
        <v>6.8</v>
      </c>
      <c r="G23" s="575">
        <v>194523</v>
      </c>
      <c r="H23" s="564">
        <v>35662</v>
      </c>
      <c r="I23" s="576">
        <v>18.3</v>
      </c>
      <c r="J23" s="564">
        <v>14244</v>
      </c>
      <c r="K23" s="576">
        <v>7.3</v>
      </c>
      <c r="L23" s="575">
        <v>195296</v>
      </c>
      <c r="M23" s="564">
        <v>37127</v>
      </c>
      <c r="N23" s="576">
        <v>19</v>
      </c>
      <c r="O23" s="564">
        <v>14991</v>
      </c>
      <c r="P23" s="576">
        <v>7.7</v>
      </c>
      <c r="Q23" s="577">
        <v>195932</v>
      </c>
      <c r="R23" s="577">
        <v>38584</v>
      </c>
      <c r="S23" s="579">
        <v>19.7</v>
      </c>
      <c r="T23" s="577">
        <v>15857</v>
      </c>
      <c r="U23" s="579">
        <v>8.1</v>
      </c>
      <c r="V23" s="1503">
        <v>196188</v>
      </c>
      <c r="W23" s="1504">
        <v>39344</v>
      </c>
      <c r="X23" s="1505">
        <v>20.054233694211675</v>
      </c>
      <c r="Y23" s="1503">
        <v>16845</v>
      </c>
      <c r="Z23" s="1506">
        <v>8.5861520582298603</v>
      </c>
      <c r="AA23" s="1507">
        <v>196925</v>
      </c>
      <c r="AB23" s="1507">
        <v>40576</v>
      </c>
      <c r="AC23" s="1505">
        <v>20.604798781261902</v>
      </c>
      <c r="AD23" s="1508">
        <v>17773</v>
      </c>
      <c r="AE23" s="1505">
        <v>9.0252634251618638</v>
      </c>
      <c r="AF23" s="1509">
        <v>197059</v>
      </c>
      <c r="AG23" s="1509">
        <v>42532</v>
      </c>
      <c r="AH23" s="1505">
        <v>21.583383656671352</v>
      </c>
      <c r="AI23" s="1510">
        <v>18814</v>
      </c>
      <c r="AJ23" s="1505">
        <v>9.5473944351691618</v>
      </c>
      <c r="AK23" s="1511">
        <v>197055</v>
      </c>
      <c r="AL23" s="1511">
        <v>44829</v>
      </c>
      <c r="AM23" s="1505">
        <v>22.749486184060288</v>
      </c>
      <c r="AN23" s="1512">
        <v>19862</v>
      </c>
      <c r="AO23" s="1506">
        <v>10.079419451422192</v>
      </c>
      <c r="AP23" s="1513">
        <v>196993</v>
      </c>
      <c r="AQ23" s="1513">
        <v>46721</v>
      </c>
      <c r="AR23" s="1514">
        <v>23.717086393932778</v>
      </c>
      <c r="AS23" s="1515">
        <v>20685</v>
      </c>
      <c r="AT23" s="1514">
        <v>10.500373109704405</v>
      </c>
      <c r="AU23" s="1513">
        <v>197040</v>
      </c>
      <c r="AV23" s="1513">
        <v>48124</v>
      </c>
      <c r="AW23" s="1514">
        <v>24.423467316280959</v>
      </c>
      <c r="AX23" s="1515">
        <v>21801</v>
      </c>
      <c r="AY23" s="1514">
        <v>11.064250913520098</v>
      </c>
      <c r="AZ23" s="1516">
        <v>196891</v>
      </c>
      <c r="BA23" s="1516">
        <v>48963</v>
      </c>
      <c r="BB23" s="1517">
        <v>24.868074213651209</v>
      </c>
      <c r="BC23" s="1518">
        <v>23187</v>
      </c>
      <c r="BD23" s="1517">
        <v>11.776566729814974</v>
      </c>
      <c r="BE23" s="1320">
        <v>197237</v>
      </c>
      <c r="BF23" s="1320">
        <v>49865</v>
      </c>
      <c r="BG23" s="1326">
        <v>25.281767619665679</v>
      </c>
      <c r="BH23" s="1314">
        <v>24370</v>
      </c>
      <c r="BI23" s="1326">
        <v>12.355693911385794</v>
      </c>
      <c r="BJ23" s="1320">
        <v>198321</v>
      </c>
      <c r="BK23" s="1320">
        <v>50664</v>
      </c>
      <c r="BL23" s="1326">
        <v>25.546462553133559</v>
      </c>
      <c r="BM23" s="1314">
        <v>25533</v>
      </c>
      <c r="BN23" s="1326">
        <v>12.874582116871133</v>
      </c>
      <c r="BO23" s="1320">
        <v>198562</v>
      </c>
      <c r="BP23" s="1320">
        <v>51184</v>
      </c>
      <c r="BQ23" s="1326">
        <v>25.777339067898186</v>
      </c>
      <c r="BR23" s="1314">
        <v>26563</v>
      </c>
      <c r="BS23" s="1326">
        <v>13.377685559170436</v>
      </c>
      <c r="BT23" s="1320">
        <v>198426</v>
      </c>
      <c r="BU23" s="1320">
        <v>51777</v>
      </c>
      <c r="BV23" s="1326">
        <v>26.093858667714915</v>
      </c>
      <c r="BW23" s="1314">
        <v>26985</v>
      </c>
      <c r="BX23" s="1326">
        <v>13.599528287623597</v>
      </c>
      <c r="BY23" s="1320">
        <v>197437</v>
      </c>
      <c r="BZ23" s="1320">
        <v>51985</v>
      </c>
      <c r="CA23" s="1326">
        <v>26.329917897861087</v>
      </c>
      <c r="CB23" s="1314">
        <v>27689</v>
      </c>
      <c r="CC23" s="1326">
        <v>14.024220384223829</v>
      </c>
      <c r="CD23" s="1320">
        <v>196922</v>
      </c>
      <c r="CE23" s="1320">
        <v>51803</v>
      </c>
      <c r="CF23" s="1326">
        <v>26.306354800377811</v>
      </c>
      <c r="CG23" s="1314">
        <v>28923</v>
      </c>
      <c r="CH23" s="1326">
        <v>14.687541259991265</v>
      </c>
      <c r="CI23" s="1320">
        <v>195763</v>
      </c>
      <c r="CJ23" s="1320">
        <v>51842</v>
      </c>
      <c r="CK23" s="1326">
        <v>26.482021628193277</v>
      </c>
      <c r="CL23" s="1314">
        <v>30148</v>
      </c>
      <c r="CM23" s="1326">
        <v>15.400254389235965</v>
      </c>
    </row>
    <row r="24" spans="1:91" ht="15" customHeight="1">
      <c r="A24" s="550" t="s">
        <v>884</v>
      </c>
      <c r="B24" s="564">
        <v>220801</v>
      </c>
      <c r="C24" s="564">
        <v>44029</v>
      </c>
      <c r="D24" s="574">
        <v>19.899999999999999</v>
      </c>
      <c r="E24" s="564">
        <v>18688</v>
      </c>
      <c r="F24" s="574">
        <v>8.5</v>
      </c>
      <c r="G24" s="575">
        <v>221958</v>
      </c>
      <c r="H24" s="564">
        <v>45009</v>
      </c>
      <c r="I24" s="576">
        <v>20.3</v>
      </c>
      <c r="J24" s="564">
        <v>18895</v>
      </c>
      <c r="K24" s="576">
        <v>8.5</v>
      </c>
      <c r="L24" s="575">
        <v>223345</v>
      </c>
      <c r="M24" s="564">
        <v>48009</v>
      </c>
      <c r="N24" s="576">
        <v>21.5</v>
      </c>
      <c r="O24" s="564">
        <v>20994</v>
      </c>
      <c r="P24" s="576">
        <v>9.4</v>
      </c>
      <c r="Q24" s="577">
        <v>225069</v>
      </c>
      <c r="R24" s="577">
        <v>49038</v>
      </c>
      <c r="S24" s="579">
        <v>21.8</v>
      </c>
      <c r="T24" s="577">
        <v>21674</v>
      </c>
      <c r="U24" s="579">
        <v>9.6</v>
      </c>
      <c r="V24" s="1503">
        <v>225815</v>
      </c>
      <c r="W24" s="1504">
        <v>50656</v>
      </c>
      <c r="X24" s="1505">
        <v>22.432522197373956</v>
      </c>
      <c r="Y24" s="1503">
        <v>23108</v>
      </c>
      <c r="Z24" s="1506">
        <v>10.233155459114762</v>
      </c>
      <c r="AA24" s="1507">
        <v>226846</v>
      </c>
      <c r="AB24" s="1507">
        <v>52182</v>
      </c>
      <c r="AC24" s="1505">
        <v>23.003270941519798</v>
      </c>
      <c r="AD24" s="1508">
        <v>24254</v>
      </c>
      <c r="AE24" s="1505">
        <v>10.691834989376051</v>
      </c>
      <c r="AF24" s="1509">
        <v>227061</v>
      </c>
      <c r="AG24" s="1509">
        <v>54700</v>
      </c>
      <c r="AH24" s="1505">
        <v>24.090442656378684</v>
      </c>
      <c r="AI24" s="1510">
        <v>25499</v>
      </c>
      <c r="AJ24" s="1505">
        <v>11.230021888391226</v>
      </c>
      <c r="AK24" s="1511">
        <v>226296</v>
      </c>
      <c r="AL24" s="1511">
        <v>57257</v>
      </c>
      <c r="AM24" s="1505">
        <v>25.301817089122213</v>
      </c>
      <c r="AN24" s="1512">
        <v>26496</v>
      </c>
      <c r="AO24" s="1506">
        <v>11.708558701877188</v>
      </c>
      <c r="AP24" s="1513">
        <v>225249</v>
      </c>
      <c r="AQ24" s="1513">
        <v>59360</v>
      </c>
      <c r="AR24" s="1514">
        <v>26.353058171179448</v>
      </c>
      <c r="AS24" s="1515">
        <v>27432</v>
      </c>
      <c r="AT24" s="1514">
        <v>12.178522435171743</v>
      </c>
      <c r="AU24" s="1513">
        <v>224968</v>
      </c>
      <c r="AV24" s="1513">
        <v>61090</v>
      </c>
      <c r="AW24" s="1514">
        <v>27.154973151737138</v>
      </c>
      <c r="AX24" s="1515">
        <v>28658</v>
      </c>
      <c r="AY24" s="1514">
        <v>12.738700615198606</v>
      </c>
      <c r="AZ24" s="1516">
        <v>225177</v>
      </c>
      <c r="BA24" s="1516">
        <v>62369</v>
      </c>
      <c r="BB24" s="1517">
        <v>27.697766645794196</v>
      </c>
      <c r="BC24" s="1518">
        <v>30322</v>
      </c>
      <c r="BD24" s="1517">
        <v>13.465851308082085</v>
      </c>
      <c r="BE24" s="1320">
        <v>225497</v>
      </c>
      <c r="BF24" s="1320">
        <v>63332</v>
      </c>
      <c r="BG24" s="1326">
        <v>28.085517767420409</v>
      </c>
      <c r="BH24" s="1314">
        <v>31662</v>
      </c>
      <c r="BI24" s="1326">
        <v>14.040985024191011</v>
      </c>
      <c r="BJ24" s="1320">
        <v>224967</v>
      </c>
      <c r="BK24" s="1320">
        <v>64007</v>
      </c>
      <c r="BL24" s="1326">
        <v>28.451728475731997</v>
      </c>
      <c r="BM24" s="1314">
        <v>32908</v>
      </c>
      <c r="BN24" s="1326">
        <v>14.627923206514733</v>
      </c>
      <c r="BO24" s="1320">
        <v>224857</v>
      </c>
      <c r="BP24" s="1320">
        <v>64701</v>
      </c>
      <c r="BQ24" s="1326">
        <v>28.774287658378434</v>
      </c>
      <c r="BR24" s="1314">
        <v>33903</v>
      </c>
      <c r="BS24" s="1326">
        <v>15.077582641412096</v>
      </c>
      <c r="BT24" s="1320">
        <v>224229</v>
      </c>
      <c r="BU24" s="1320">
        <v>65121</v>
      </c>
      <c r="BV24" s="1326">
        <v>29.042184552399558</v>
      </c>
      <c r="BW24" s="1314">
        <v>34448</v>
      </c>
      <c r="BX24" s="1326">
        <v>15.36286564182153</v>
      </c>
      <c r="BY24" s="1320">
        <v>225017</v>
      </c>
      <c r="BZ24" s="1320">
        <v>65644</v>
      </c>
      <c r="CA24" s="1326">
        <v>29.172906935920395</v>
      </c>
      <c r="CB24" s="1314">
        <v>35331</v>
      </c>
      <c r="CC24" s="1326">
        <v>15.701480332597093</v>
      </c>
      <c r="CD24" s="1320">
        <v>223568</v>
      </c>
      <c r="CE24" s="1320">
        <v>65713</v>
      </c>
      <c r="CF24" s="1326">
        <v>29.392846919058186</v>
      </c>
      <c r="CG24" s="1314">
        <v>36955</v>
      </c>
      <c r="CH24" s="1326">
        <v>16.529646461031991</v>
      </c>
      <c r="CI24" s="1320">
        <v>221846</v>
      </c>
      <c r="CJ24" s="1320">
        <v>65962</v>
      </c>
      <c r="CK24" s="1326">
        <v>29.733238372564752</v>
      </c>
      <c r="CL24" s="1314">
        <v>38602</v>
      </c>
      <c r="CM24" s="1326">
        <v>17.400358807461032</v>
      </c>
    </row>
    <row r="25" spans="1:91" ht="15" customHeight="1">
      <c r="A25" s="550" t="s">
        <v>885</v>
      </c>
      <c r="B25" s="564">
        <v>157496</v>
      </c>
      <c r="C25" s="564">
        <v>34907</v>
      </c>
      <c r="D25" s="574">
        <v>22.2</v>
      </c>
      <c r="E25" s="564">
        <v>13389</v>
      </c>
      <c r="F25" s="574">
        <v>8.5</v>
      </c>
      <c r="G25" s="575">
        <v>157400</v>
      </c>
      <c r="H25" s="564">
        <v>36500</v>
      </c>
      <c r="I25" s="576">
        <v>23.2</v>
      </c>
      <c r="J25" s="564">
        <v>14314</v>
      </c>
      <c r="K25" s="576">
        <v>9.1</v>
      </c>
      <c r="L25" s="575">
        <v>157793</v>
      </c>
      <c r="M25" s="564">
        <v>38303</v>
      </c>
      <c r="N25" s="576">
        <v>24.3</v>
      </c>
      <c r="O25" s="564">
        <v>15274</v>
      </c>
      <c r="P25" s="576">
        <v>9.6999999999999993</v>
      </c>
      <c r="Q25" s="577">
        <v>158039</v>
      </c>
      <c r="R25" s="577">
        <v>39694</v>
      </c>
      <c r="S25" s="579">
        <v>25.1</v>
      </c>
      <c r="T25" s="577">
        <v>16099</v>
      </c>
      <c r="U25" s="579">
        <v>10.199999999999999</v>
      </c>
      <c r="V25" s="1503">
        <v>156259</v>
      </c>
      <c r="W25" s="1504">
        <v>40478</v>
      </c>
      <c r="X25" s="1505">
        <v>25.904427904952676</v>
      </c>
      <c r="Y25" s="1503">
        <v>17184</v>
      </c>
      <c r="Z25" s="1506">
        <v>10.997126565509827</v>
      </c>
      <c r="AA25" s="1507">
        <v>156071</v>
      </c>
      <c r="AB25" s="1507">
        <v>41393</v>
      </c>
      <c r="AC25" s="1505">
        <v>26.521903492641169</v>
      </c>
      <c r="AD25" s="1508">
        <v>18218</v>
      </c>
      <c r="AE25" s="1505">
        <v>11.672892465608601</v>
      </c>
      <c r="AF25" s="1509">
        <v>156631</v>
      </c>
      <c r="AG25" s="1509">
        <v>43280</v>
      </c>
      <c r="AH25" s="1505">
        <v>27.631822563860283</v>
      </c>
      <c r="AI25" s="1510">
        <v>19530</v>
      </c>
      <c r="AJ25" s="1505">
        <v>12.468796087619948</v>
      </c>
      <c r="AK25" s="1511">
        <v>156599</v>
      </c>
      <c r="AL25" s="1511">
        <v>45029</v>
      </c>
      <c r="AM25" s="1505">
        <v>28.754334318865382</v>
      </c>
      <c r="AN25" s="1512">
        <v>20433</v>
      </c>
      <c r="AO25" s="1506">
        <v>13.047976040715458</v>
      </c>
      <c r="AP25" s="1513">
        <v>156542</v>
      </c>
      <c r="AQ25" s="1513">
        <v>46501</v>
      </c>
      <c r="AR25" s="1514">
        <v>29.705127058552979</v>
      </c>
      <c r="AS25" s="1515">
        <v>21419</v>
      </c>
      <c r="AT25" s="1514">
        <v>13.682589975853126</v>
      </c>
      <c r="AU25" s="1513">
        <v>156116</v>
      </c>
      <c r="AV25" s="1513">
        <v>47446</v>
      </c>
      <c r="AW25" s="1514">
        <v>30.391503753619105</v>
      </c>
      <c r="AX25" s="1515">
        <v>22607</v>
      </c>
      <c r="AY25" s="1514">
        <v>14.480898818827026</v>
      </c>
      <c r="AZ25" s="1516">
        <v>155650</v>
      </c>
      <c r="BA25" s="1516">
        <v>48084</v>
      </c>
      <c r="BB25" s="1517">
        <v>30.892386765178287</v>
      </c>
      <c r="BC25" s="1518">
        <v>24022</v>
      </c>
      <c r="BD25" s="1517">
        <v>15.433344041117895</v>
      </c>
      <c r="BE25" s="1320">
        <v>154814</v>
      </c>
      <c r="BF25" s="1320">
        <v>48637</v>
      </c>
      <c r="BG25" s="1326">
        <v>31.416409368661746</v>
      </c>
      <c r="BH25" s="1314">
        <v>25133</v>
      </c>
      <c r="BI25" s="1326">
        <v>16.234319893549678</v>
      </c>
      <c r="BJ25" s="1320">
        <v>153992</v>
      </c>
      <c r="BK25" s="1320">
        <v>48922</v>
      </c>
      <c r="BL25" s="1326">
        <v>31.769182814691671</v>
      </c>
      <c r="BM25" s="1314">
        <v>26221</v>
      </c>
      <c r="BN25" s="1326">
        <v>17.02750792248948</v>
      </c>
      <c r="BO25" s="1320">
        <v>153388</v>
      </c>
      <c r="BP25" s="1320">
        <v>49070</v>
      </c>
      <c r="BQ25" s="1326">
        <v>31.990768508618668</v>
      </c>
      <c r="BR25" s="1314">
        <v>27168</v>
      </c>
      <c r="BS25" s="1326">
        <v>17.711946175711269</v>
      </c>
      <c r="BT25" s="1320">
        <v>152187</v>
      </c>
      <c r="BU25" s="1320">
        <v>49079</v>
      </c>
      <c r="BV25" s="1326">
        <v>32.249140859600359</v>
      </c>
      <c r="BW25" s="1314">
        <v>27441</v>
      </c>
      <c r="BX25" s="1326">
        <v>18.031106467700923</v>
      </c>
      <c r="BY25" s="1320">
        <v>151619</v>
      </c>
      <c r="BZ25" s="1320">
        <v>49033</v>
      </c>
      <c r="CA25" s="1326">
        <v>32.339614428270863</v>
      </c>
      <c r="CB25" s="1314">
        <v>27953</v>
      </c>
      <c r="CC25" s="1326">
        <v>18.436343730007454</v>
      </c>
      <c r="CD25" s="1320">
        <v>150844</v>
      </c>
      <c r="CE25" s="1320">
        <v>48701</v>
      </c>
      <c r="CF25" s="1326">
        <v>32.285672615417255</v>
      </c>
      <c r="CG25" s="1314">
        <v>29026</v>
      </c>
      <c r="CH25" s="1326">
        <v>19.242396117843601</v>
      </c>
      <c r="CI25" s="1320">
        <v>149833</v>
      </c>
      <c r="CJ25" s="1320">
        <v>48487</v>
      </c>
      <c r="CK25" s="1326">
        <v>32.360694906996457</v>
      </c>
      <c r="CL25" s="1314">
        <v>30028</v>
      </c>
      <c r="CM25" s="1326">
        <v>20.040978956571649</v>
      </c>
    </row>
    <row r="26" spans="1:91" ht="15" customHeight="1">
      <c r="A26" s="550" t="s">
        <v>886</v>
      </c>
      <c r="B26" s="564">
        <v>113649</v>
      </c>
      <c r="C26" s="564">
        <v>15763</v>
      </c>
      <c r="D26" s="574">
        <v>13.9</v>
      </c>
      <c r="E26" s="564">
        <v>7013</v>
      </c>
      <c r="F26" s="574">
        <v>6.2</v>
      </c>
      <c r="G26" s="575">
        <v>113614</v>
      </c>
      <c r="H26" s="564">
        <v>16457</v>
      </c>
      <c r="I26" s="576">
        <v>14.5</v>
      </c>
      <c r="J26" s="564">
        <v>7416</v>
      </c>
      <c r="K26" s="576">
        <v>6.5</v>
      </c>
      <c r="L26" s="575">
        <v>113997</v>
      </c>
      <c r="M26" s="564">
        <v>17101</v>
      </c>
      <c r="N26" s="576">
        <v>15</v>
      </c>
      <c r="O26" s="564">
        <v>7785</v>
      </c>
      <c r="P26" s="576">
        <v>6.8</v>
      </c>
      <c r="Q26" s="577">
        <v>114163</v>
      </c>
      <c r="R26" s="577">
        <v>17731</v>
      </c>
      <c r="S26" s="579">
        <v>15.5</v>
      </c>
      <c r="T26" s="577">
        <v>8141</v>
      </c>
      <c r="U26" s="579">
        <v>7.1</v>
      </c>
      <c r="V26" s="1503">
        <v>114298</v>
      </c>
      <c r="W26" s="1504">
        <v>18119</v>
      </c>
      <c r="X26" s="1505">
        <v>15.852420864757038</v>
      </c>
      <c r="Y26" s="1503">
        <v>8532</v>
      </c>
      <c r="Z26" s="1506">
        <v>7.4646975450139115</v>
      </c>
      <c r="AA26" s="1507">
        <v>114327</v>
      </c>
      <c r="AB26" s="1507">
        <v>18813</v>
      </c>
      <c r="AC26" s="1505">
        <v>16.455430475740641</v>
      </c>
      <c r="AD26" s="1508">
        <v>8958</v>
      </c>
      <c r="AE26" s="1505">
        <v>7.8354194547219809</v>
      </c>
      <c r="AF26" s="1509">
        <v>114133</v>
      </c>
      <c r="AG26" s="1509">
        <v>19946</v>
      </c>
      <c r="AH26" s="1505">
        <v>17.476102441887971</v>
      </c>
      <c r="AI26" s="1510">
        <v>9395</v>
      </c>
      <c r="AJ26" s="1505">
        <v>8.2316245082491477</v>
      </c>
      <c r="AK26" s="1511">
        <v>113735</v>
      </c>
      <c r="AL26" s="1511">
        <v>21179</v>
      </c>
      <c r="AM26" s="1505">
        <v>18.621356662417021</v>
      </c>
      <c r="AN26" s="1512">
        <v>9628</v>
      </c>
      <c r="AO26" s="1506">
        <v>8.4652921264342549</v>
      </c>
      <c r="AP26" s="1513">
        <v>113222</v>
      </c>
      <c r="AQ26" s="1513">
        <v>22449</v>
      </c>
      <c r="AR26" s="1514">
        <v>19.827418699546023</v>
      </c>
      <c r="AS26" s="1515">
        <v>9823</v>
      </c>
      <c r="AT26" s="1514">
        <v>8.6758757132006146</v>
      </c>
      <c r="AU26" s="1513">
        <v>112502</v>
      </c>
      <c r="AV26" s="1513">
        <v>23466</v>
      </c>
      <c r="AW26" s="1514">
        <v>20.858295852518179</v>
      </c>
      <c r="AX26" s="1515">
        <v>10125</v>
      </c>
      <c r="AY26" s="1514">
        <v>8.9998400028443939</v>
      </c>
      <c r="AZ26" s="1516">
        <v>112314</v>
      </c>
      <c r="BA26" s="1516">
        <v>24570</v>
      </c>
      <c r="BB26" s="1517">
        <v>21.876168598749935</v>
      </c>
      <c r="BC26" s="1518">
        <v>10620</v>
      </c>
      <c r="BD26" s="1517">
        <v>9.455633313745393</v>
      </c>
      <c r="BE26" s="1320">
        <v>111975</v>
      </c>
      <c r="BF26" s="1320">
        <v>25685</v>
      </c>
      <c r="BG26" s="1326">
        <v>22.938155838356778</v>
      </c>
      <c r="BH26" s="1314">
        <v>11082</v>
      </c>
      <c r="BI26" s="1326">
        <v>9.8968519758874738</v>
      </c>
      <c r="BJ26" s="1320">
        <v>111386</v>
      </c>
      <c r="BK26" s="1320">
        <v>26738</v>
      </c>
      <c r="BL26" s="1326">
        <v>24.004812094877273</v>
      </c>
      <c r="BM26" s="1314">
        <v>11661</v>
      </c>
      <c r="BN26" s="1326">
        <v>10.468999694755174</v>
      </c>
      <c r="BO26" s="1320">
        <v>110360</v>
      </c>
      <c r="BP26" s="1320">
        <v>27664</v>
      </c>
      <c r="BQ26" s="1326">
        <v>25.06705328017398</v>
      </c>
      <c r="BR26" s="1314">
        <v>12036</v>
      </c>
      <c r="BS26" s="1326">
        <v>10.906125407756434</v>
      </c>
      <c r="BT26" s="1320">
        <v>109378</v>
      </c>
      <c r="BU26" s="1320">
        <v>28659</v>
      </c>
      <c r="BV26" s="1326">
        <v>26.201795607891899</v>
      </c>
      <c r="BW26" s="1314">
        <v>12283</v>
      </c>
      <c r="BX26" s="1326">
        <v>11.229863409460769</v>
      </c>
      <c r="BY26" s="1320">
        <v>107780</v>
      </c>
      <c r="BZ26" s="1320">
        <v>29603</v>
      </c>
      <c r="CA26" s="1326">
        <v>27.466134718871775</v>
      </c>
      <c r="CB26" s="1314">
        <v>12707</v>
      </c>
      <c r="CC26" s="1326">
        <v>11.789756912228613</v>
      </c>
      <c r="CD26" s="1320">
        <v>106504</v>
      </c>
      <c r="CE26" s="1320">
        <v>30272</v>
      </c>
      <c r="CF26" s="1326">
        <v>28.423345602043113</v>
      </c>
      <c r="CG26" s="1314">
        <v>13449</v>
      </c>
      <c r="CH26" s="1326">
        <v>12.627694734470065</v>
      </c>
      <c r="CI26" s="1320">
        <v>105372</v>
      </c>
      <c r="CJ26" s="1320">
        <v>31222</v>
      </c>
      <c r="CK26" s="1326">
        <v>29.630262308772732</v>
      </c>
      <c r="CL26" s="1314">
        <v>14381</v>
      </c>
      <c r="CM26" s="1326">
        <v>13.64783813536803</v>
      </c>
    </row>
    <row r="27" spans="1:91" ht="15" customHeight="1">
      <c r="A27" s="550" t="s">
        <v>887</v>
      </c>
      <c r="B27" s="564">
        <v>30853</v>
      </c>
      <c r="C27" s="564">
        <v>5121</v>
      </c>
      <c r="D27" s="574">
        <v>16.600000000000001</v>
      </c>
      <c r="E27" s="564">
        <v>2280</v>
      </c>
      <c r="F27" s="574">
        <v>7.4</v>
      </c>
      <c r="G27" s="575">
        <v>31487</v>
      </c>
      <c r="H27" s="564">
        <v>5444</v>
      </c>
      <c r="I27" s="576">
        <v>17.3</v>
      </c>
      <c r="J27" s="564">
        <v>2441</v>
      </c>
      <c r="K27" s="576">
        <v>7.8</v>
      </c>
      <c r="L27" s="575">
        <v>31777</v>
      </c>
      <c r="M27" s="564">
        <v>5754</v>
      </c>
      <c r="N27" s="576">
        <v>18.100000000000001</v>
      </c>
      <c r="O27" s="564">
        <v>2532</v>
      </c>
      <c r="P27" s="576">
        <v>8</v>
      </c>
      <c r="Q27" s="577">
        <v>31906</v>
      </c>
      <c r="R27" s="577">
        <v>6053</v>
      </c>
      <c r="S27" s="579">
        <v>19</v>
      </c>
      <c r="T27" s="577">
        <v>2644</v>
      </c>
      <c r="U27" s="579">
        <v>8.3000000000000007</v>
      </c>
      <c r="V27" s="1503">
        <v>31791</v>
      </c>
      <c r="W27" s="1504">
        <v>6274</v>
      </c>
      <c r="X27" s="1505">
        <v>19.735145166871128</v>
      </c>
      <c r="Y27" s="1503">
        <v>2800</v>
      </c>
      <c r="Z27" s="1506">
        <v>8.8075241420527828</v>
      </c>
      <c r="AA27" s="1507">
        <v>31525</v>
      </c>
      <c r="AB27" s="1507">
        <v>6516</v>
      </c>
      <c r="AC27" s="1505">
        <v>20.669310071371928</v>
      </c>
      <c r="AD27" s="1508">
        <v>2904</v>
      </c>
      <c r="AE27" s="1505">
        <v>9.2117367168913553</v>
      </c>
      <c r="AF27" s="1509">
        <v>31305</v>
      </c>
      <c r="AG27" s="1509">
        <v>6910</v>
      </c>
      <c r="AH27" s="1505">
        <v>22.073151253793323</v>
      </c>
      <c r="AI27" s="1510">
        <v>3014</v>
      </c>
      <c r="AJ27" s="1505">
        <v>9.6278549752435723</v>
      </c>
      <c r="AK27" s="1511">
        <v>31016</v>
      </c>
      <c r="AL27" s="1511">
        <v>7311</v>
      </c>
      <c r="AM27" s="1505">
        <v>23.571704926489552</v>
      </c>
      <c r="AN27" s="1512">
        <v>3096</v>
      </c>
      <c r="AO27" s="1506">
        <v>9.9819448026824862</v>
      </c>
      <c r="AP27" s="1513">
        <v>30906</v>
      </c>
      <c r="AQ27" s="1513">
        <v>7707</v>
      </c>
      <c r="AR27" s="1514">
        <v>24.936905455251406</v>
      </c>
      <c r="AS27" s="1515">
        <v>3223</v>
      </c>
      <c r="AT27" s="1514">
        <v>10.428395780754546</v>
      </c>
      <c r="AU27" s="1513">
        <v>30863</v>
      </c>
      <c r="AV27" s="1513">
        <v>7973</v>
      </c>
      <c r="AW27" s="1514">
        <v>25.833522340666821</v>
      </c>
      <c r="AX27" s="1515">
        <v>3379</v>
      </c>
      <c r="AY27" s="1514">
        <v>10.948384797330137</v>
      </c>
      <c r="AZ27" s="1519">
        <v>30865</v>
      </c>
      <c r="BA27" s="1519">
        <v>8279</v>
      </c>
      <c r="BB27" s="1520">
        <v>26.823262595172526</v>
      </c>
      <c r="BC27" s="1521">
        <v>3566</v>
      </c>
      <c r="BD27" s="1520">
        <v>11.553539607970192</v>
      </c>
      <c r="BE27" s="1321">
        <v>30586</v>
      </c>
      <c r="BF27" s="1321">
        <v>8568</v>
      </c>
      <c r="BG27" s="1327">
        <v>28.012816321192702</v>
      </c>
      <c r="BH27" s="1322">
        <v>3759</v>
      </c>
      <c r="BI27" s="1327">
        <v>12.289936572287976</v>
      </c>
      <c r="BJ27" s="1321">
        <v>30374</v>
      </c>
      <c r="BK27" s="1321">
        <v>8881</v>
      </c>
      <c r="BL27" s="1327">
        <v>29.238822677289789</v>
      </c>
      <c r="BM27" s="1322">
        <v>4016</v>
      </c>
      <c r="BN27" s="1327">
        <v>13.221834463686047</v>
      </c>
      <c r="BO27" s="1321">
        <v>29918</v>
      </c>
      <c r="BP27" s="1321">
        <v>9084</v>
      </c>
      <c r="BQ27" s="1327">
        <v>30.362992178621568</v>
      </c>
      <c r="BR27" s="1322">
        <v>4183</v>
      </c>
      <c r="BS27" s="1327">
        <v>13.981549568821444</v>
      </c>
      <c r="BT27" s="1321">
        <v>29569</v>
      </c>
      <c r="BU27" s="1321">
        <v>9314</v>
      </c>
      <c r="BV27" s="1327">
        <v>31.499205248740235</v>
      </c>
      <c r="BW27" s="1322">
        <v>4321</v>
      </c>
      <c r="BX27" s="1327">
        <v>14.613277418918461</v>
      </c>
      <c r="BY27" s="1321">
        <v>29106</v>
      </c>
      <c r="BZ27" s="1321">
        <v>9472</v>
      </c>
      <c r="CA27" s="1327">
        <v>32.543118257403968</v>
      </c>
      <c r="CB27" s="1322">
        <v>4506</v>
      </c>
      <c r="CC27" s="1327">
        <v>15.481344052772625</v>
      </c>
      <c r="CD27" s="1321">
        <v>28674</v>
      </c>
      <c r="CE27" s="1321">
        <v>9565</v>
      </c>
      <c r="CF27" s="1327">
        <v>33.357745692962268</v>
      </c>
      <c r="CG27" s="1322">
        <v>4741</v>
      </c>
      <c r="CH27" s="1327">
        <v>16.534142428681033</v>
      </c>
      <c r="CI27" s="1321">
        <v>28176</v>
      </c>
      <c r="CJ27" s="1321">
        <v>9677</v>
      </c>
      <c r="CK27" s="1327">
        <v>34.344832481544579</v>
      </c>
      <c r="CL27" s="1322">
        <v>5016</v>
      </c>
      <c r="CM27" s="1327">
        <v>17.802385008517888</v>
      </c>
    </row>
    <row r="28" spans="1:91" ht="15" customHeight="1">
      <c r="A28" s="540" t="s">
        <v>888</v>
      </c>
      <c r="B28" s="565">
        <v>717909</v>
      </c>
      <c r="C28" s="565">
        <v>129119</v>
      </c>
      <c r="D28" s="566">
        <v>18</v>
      </c>
      <c r="E28" s="565">
        <v>53471</v>
      </c>
      <c r="F28" s="566">
        <v>7.4</v>
      </c>
      <c r="G28" s="567">
        <v>719016</v>
      </c>
      <c r="H28" s="565">
        <v>137294</v>
      </c>
      <c r="I28" s="568">
        <v>19.100000000000001</v>
      </c>
      <c r="J28" s="565">
        <v>57279</v>
      </c>
      <c r="K28" s="568">
        <v>8</v>
      </c>
      <c r="L28" s="567">
        <v>719640</v>
      </c>
      <c r="M28" s="565">
        <v>143009</v>
      </c>
      <c r="N28" s="568">
        <v>19.899999999999999</v>
      </c>
      <c r="O28" s="565">
        <v>59756</v>
      </c>
      <c r="P28" s="568">
        <v>8.3000000000000007</v>
      </c>
      <c r="Q28" s="572">
        <v>720282</v>
      </c>
      <c r="R28" s="572">
        <v>148264</v>
      </c>
      <c r="S28" s="573">
        <v>20.6</v>
      </c>
      <c r="T28" s="572">
        <v>62190</v>
      </c>
      <c r="U28" s="573">
        <v>8.6</v>
      </c>
      <c r="V28" s="1490">
        <v>716381</v>
      </c>
      <c r="W28" s="1491">
        <v>151429</v>
      </c>
      <c r="X28" s="1492">
        <v>21.138053633471575</v>
      </c>
      <c r="Y28" s="1490">
        <v>65281</v>
      </c>
      <c r="Z28" s="1493">
        <v>9.1126090725465918</v>
      </c>
      <c r="AA28" s="1494">
        <v>717624</v>
      </c>
      <c r="AB28" s="1494">
        <v>155375</v>
      </c>
      <c r="AC28" s="1492">
        <v>21.651310435548421</v>
      </c>
      <c r="AD28" s="1495">
        <v>68288</v>
      </c>
      <c r="AE28" s="1492">
        <v>9.5158467386820949</v>
      </c>
      <c r="AF28" s="1496">
        <v>717604</v>
      </c>
      <c r="AG28" s="1496">
        <v>163771</v>
      </c>
      <c r="AH28" s="1492">
        <v>22.821918495437597</v>
      </c>
      <c r="AI28" s="1497">
        <v>72002</v>
      </c>
      <c r="AJ28" s="1492">
        <v>10.033667593826122</v>
      </c>
      <c r="AK28" s="1498">
        <v>717305</v>
      </c>
      <c r="AL28" s="1498">
        <v>171875</v>
      </c>
      <c r="AM28" s="1492">
        <v>23.961215940220686</v>
      </c>
      <c r="AN28" s="1499">
        <v>74260</v>
      </c>
      <c r="AO28" s="1493">
        <v>10.352639393284587</v>
      </c>
      <c r="AP28" s="1500">
        <v>716798</v>
      </c>
      <c r="AQ28" s="1500">
        <v>179017</v>
      </c>
      <c r="AR28" s="1501">
        <v>24.974539549496512</v>
      </c>
      <c r="AS28" s="1502">
        <v>76629</v>
      </c>
      <c r="AT28" s="1501">
        <v>10.690459515791058</v>
      </c>
      <c r="AU28" s="1500">
        <v>716287</v>
      </c>
      <c r="AV28" s="1500">
        <v>184362</v>
      </c>
      <c r="AW28" s="1501">
        <v>25.738565686659122</v>
      </c>
      <c r="AX28" s="1502">
        <v>80078</v>
      </c>
      <c r="AY28" s="1501">
        <v>11.179597005111081</v>
      </c>
      <c r="AZ28" s="1516">
        <v>715233</v>
      </c>
      <c r="BA28" s="1516">
        <v>188641</v>
      </c>
      <c r="BB28" s="1517">
        <v>26.374761790912892</v>
      </c>
      <c r="BC28" s="1518">
        <v>84785</v>
      </c>
      <c r="BD28" s="1517">
        <v>11.854178987826344</v>
      </c>
      <c r="BE28" s="1320">
        <v>715105</v>
      </c>
      <c r="BF28" s="1320">
        <v>192086</v>
      </c>
      <c r="BG28" s="1326">
        <v>26.861230168996165</v>
      </c>
      <c r="BH28" s="1314">
        <v>89164</v>
      </c>
      <c r="BI28" s="1326">
        <v>12.468658448759273</v>
      </c>
      <c r="BJ28" s="1320">
        <v>714669</v>
      </c>
      <c r="BK28" s="1320">
        <v>194829</v>
      </c>
      <c r="BL28" s="1326">
        <v>27.261431515848596</v>
      </c>
      <c r="BM28" s="1314">
        <v>93315</v>
      </c>
      <c r="BN28" s="1326">
        <v>13.057093563593774</v>
      </c>
      <c r="BO28" s="1320">
        <v>713198</v>
      </c>
      <c r="BP28" s="1320">
        <v>196830</v>
      </c>
      <c r="BQ28" s="1326">
        <v>27.598226579435163</v>
      </c>
      <c r="BR28" s="1314">
        <v>96922</v>
      </c>
      <c r="BS28" s="1326">
        <v>13.58977450862173</v>
      </c>
      <c r="BT28" s="1320">
        <v>711649</v>
      </c>
      <c r="BU28" s="1320">
        <v>198500</v>
      </c>
      <c r="BV28" s="1326">
        <v>27.892964087633089</v>
      </c>
      <c r="BW28" s="1314">
        <v>98541</v>
      </c>
      <c r="BX28" s="1326">
        <v>13.84685427788137</v>
      </c>
      <c r="BY28" s="1320">
        <v>713749</v>
      </c>
      <c r="BZ28" s="1320">
        <v>199648</v>
      </c>
      <c r="CA28" s="1326">
        <v>27.971737963906079</v>
      </c>
      <c r="CB28" s="1314">
        <v>101156</v>
      </c>
      <c r="CC28" s="1326">
        <v>14.172489208391184</v>
      </c>
      <c r="CD28" s="1320">
        <v>711507</v>
      </c>
      <c r="CE28" s="1320">
        <v>199419</v>
      </c>
      <c r="CF28" s="1326">
        <v>28.027693332602489</v>
      </c>
      <c r="CG28" s="1314">
        <v>106318</v>
      </c>
      <c r="CH28" s="1326">
        <v>14.942649896627861</v>
      </c>
      <c r="CI28" s="1320">
        <v>710952</v>
      </c>
      <c r="CJ28" s="1320">
        <v>199864</v>
      </c>
      <c r="CK28" s="1326">
        <v>28.112165096940441</v>
      </c>
      <c r="CL28" s="1314">
        <v>112069</v>
      </c>
      <c r="CM28" s="1326">
        <v>15.763230147745558</v>
      </c>
    </row>
    <row r="29" spans="1:91" ht="15" customHeight="1">
      <c r="A29" s="550" t="s">
        <v>889</v>
      </c>
      <c r="B29" s="564">
        <v>291139</v>
      </c>
      <c r="C29" s="564">
        <v>52174</v>
      </c>
      <c r="D29" s="574">
        <v>17.899999999999999</v>
      </c>
      <c r="E29" s="564">
        <v>21685</v>
      </c>
      <c r="F29" s="574">
        <v>7.4</v>
      </c>
      <c r="G29" s="575">
        <v>292119</v>
      </c>
      <c r="H29" s="564">
        <v>56627</v>
      </c>
      <c r="I29" s="576">
        <v>19.399999999999999</v>
      </c>
      <c r="J29" s="564">
        <v>23736</v>
      </c>
      <c r="K29" s="576">
        <v>8.1</v>
      </c>
      <c r="L29" s="575">
        <v>292620</v>
      </c>
      <c r="M29" s="564">
        <v>58824</v>
      </c>
      <c r="N29" s="576">
        <v>20.100000000000001</v>
      </c>
      <c r="O29" s="564">
        <v>24828</v>
      </c>
      <c r="P29" s="576">
        <v>8.5</v>
      </c>
      <c r="Q29" s="577">
        <v>293206</v>
      </c>
      <c r="R29" s="577">
        <v>60726</v>
      </c>
      <c r="S29" s="579">
        <v>20.7</v>
      </c>
      <c r="T29" s="577">
        <v>25916</v>
      </c>
      <c r="U29" s="579">
        <v>8.8000000000000007</v>
      </c>
      <c r="V29" s="1503">
        <v>291309</v>
      </c>
      <c r="W29" s="1504">
        <v>62119</v>
      </c>
      <c r="X29" s="1505">
        <v>21.324092286884376</v>
      </c>
      <c r="Y29" s="1503">
        <v>27354</v>
      </c>
      <c r="Z29" s="1506">
        <v>9.3900291443106791</v>
      </c>
      <c r="AA29" s="1507">
        <v>291277</v>
      </c>
      <c r="AB29" s="1507">
        <v>63205</v>
      </c>
      <c r="AC29" s="1505">
        <v>21.699275946950841</v>
      </c>
      <c r="AD29" s="1508">
        <v>28502</v>
      </c>
      <c r="AE29" s="1505">
        <v>9.7851872959416628</v>
      </c>
      <c r="AF29" s="1509">
        <v>291236</v>
      </c>
      <c r="AG29" s="1509">
        <v>66821</v>
      </c>
      <c r="AH29" s="1505">
        <v>22.943935502479089</v>
      </c>
      <c r="AI29" s="1510">
        <v>30076</v>
      </c>
      <c r="AJ29" s="1505">
        <v>10.327020011262345</v>
      </c>
      <c r="AK29" s="1511">
        <v>292047</v>
      </c>
      <c r="AL29" s="1511">
        <v>69963</v>
      </c>
      <c r="AM29" s="1505">
        <v>23.956075563179898</v>
      </c>
      <c r="AN29" s="1512">
        <v>31105</v>
      </c>
      <c r="AO29" s="1506">
        <v>10.65068293802025</v>
      </c>
      <c r="AP29" s="1513">
        <v>292747</v>
      </c>
      <c r="AQ29" s="1513">
        <v>72688</v>
      </c>
      <c r="AR29" s="1514">
        <v>24.829631046603382</v>
      </c>
      <c r="AS29" s="1515">
        <v>32055</v>
      </c>
      <c r="AT29" s="1514">
        <v>10.949727922062396</v>
      </c>
      <c r="AU29" s="1513">
        <v>293374</v>
      </c>
      <c r="AV29" s="1513">
        <v>74739</v>
      </c>
      <c r="AW29" s="1514">
        <v>25.475672690831498</v>
      </c>
      <c r="AX29" s="1515">
        <v>33535</v>
      </c>
      <c r="AY29" s="1514">
        <v>11.430801638863702</v>
      </c>
      <c r="AZ29" s="1516">
        <v>294186</v>
      </c>
      <c r="BA29" s="1516">
        <v>76206</v>
      </c>
      <c r="BB29" s="1517">
        <v>25.9040199057739</v>
      </c>
      <c r="BC29" s="1518">
        <v>35366</v>
      </c>
      <c r="BD29" s="1517">
        <v>12.021646169430223</v>
      </c>
      <c r="BE29" s="1320">
        <v>296707</v>
      </c>
      <c r="BF29" s="1320">
        <v>77510</v>
      </c>
      <c r="BG29" s="1326">
        <v>26.123414681824158</v>
      </c>
      <c r="BH29" s="1314">
        <v>37119</v>
      </c>
      <c r="BI29" s="1326">
        <v>12.51032163043002</v>
      </c>
      <c r="BJ29" s="1320">
        <v>298557</v>
      </c>
      <c r="BK29" s="1320">
        <v>78534</v>
      </c>
      <c r="BL29" s="1326">
        <v>26.304524764115396</v>
      </c>
      <c r="BM29" s="1314">
        <v>38718</v>
      </c>
      <c r="BN29" s="1326">
        <v>12.96837789768788</v>
      </c>
      <c r="BO29" s="1320">
        <v>299217</v>
      </c>
      <c r="BP29" s="1320">
        <v>79119</v>
      </c>
      <c r="BQ29" s="1326">
        <v>26.442013655641222</v>
      </c>
      <c r="BR29" s="1314">
        <v>39980</v>
      </c>
      <c r="BS29" s="1326">
        <v>13.361540286815254</v>
      </c>
      <c r="BT29" s="1320">
        <v>299666</v>
      </c>
      <c r="BU29" s="1320">
        <v>79600</v>
      </c>
      <c r="BV29" s="1326">
        <v>26.562906702795779</v>
      </c>
      <c r="BW29" s="1314">
        <v>40432</v>
      </c>
      <c r="BX29" s="1326">
        <v>13.492354821701493</v>
      </c>
      <c r="BY29" s="1320">
        <v>304148</v>
      </c>
      <c r="BZ29" s="1320">
        <v>80009</v>
      </c>
      <c r="CA29" s="1326">
        <v>26.305943159251417</v>
      </c>
      <c r="CB29" s="1314">
        <v>41395</v>
      </c>
      <c r="CC29" s="1326">
        <v>13.610150321553979</v>
      </c>
      <c r="CD29" s="1320">
        <v>304632</v>
      </c>
      <c r="CE29" s="1320">
        <v>79980</v>
      </c>
      <c r="CF29" s="1326">
        <v>26.254628535413222</v>
      </c>
      <c r="CG29" s="1314">
        <v>43487</v>
      </c>
      <c r="CH29" s="1326">
        <v>14.275256703169726</v>
      </c>
      <c r="CI29" s="1320">
        <v>305925</v>
      </c>
      <c r="CJ29" s="1320">
        <v>80199</v>
      </c>
      <c r="CK29" s="1326">
        <v>26.215248835498894</v>
      </c>
      <c r="CL29" s="1314">
        <v>45713</v>
      </c>
      <c r="CM29" s="1326">
        <v>14.942551278908228</v>
      </c>
    </row>
    <row r="30" spans="1:91" ht="15" customHeight="1">
      <c r="A30" s="550" t="s">
        <v>890</v>
      </c>
      <c r="B30" s="564">
        <v>266976</v>
      </c>
      <c r="C30" s="564">
        <v>46964</v>
      </c>
      <c r="D30" s="574">
        <v>17.600000000000001</v>
      </c>
      <c r="E30" s="564">
        <v>19218</v>
      </c>
      <c r="F30" s="574">
        <v>7.2</v>
      </c>
      <c r="G30" s="575">
        <v>267591</v>
      </c>
      <c r="H30" s="564">
        <v>49242</v>
      </c>
      <c r="I30" s="576">
        <v>18.399999999999999</v>
      </c>
      <c r="J30" s="564">
        <v>20294</v>
      </c>
      <c r="K30" s="576">
        <v>7.6</v>
      </c>
      <c r="L30" s="575">
        <v>267836</v>
      </c>
      <c r="M30" s="564">
        <v>51482</v>
      </c>
      <c r="N30" s="576">
        <v>19.2</v>
      </c>
      <c r="O30" s="564">
        <v>21159</v>
      </c>
      <c r="P30" s="576">
        <v>7.9</v>
      </c>
      <c r="Q30" s="577">
        <v>268302</v>
      </c>
      <c r="R30" s="577">
        <v>53540</v>
      </c>
      <c r="S30" s="579">
        <v>20</v>
      </c>
      <c r="T30" s="577">
        <v>22039</v>
      </c>
      <c r="U30" s="579">
        <v>8.1999999999999993</v>
      </c>
      <c r="V30" s="1503">
        <v>267074</v>
      </c>
      <c r="W30" s="1504">
        <v>54694</v>
      </c>
      <c r="X30" s="1505">
        <v>20.478968375805955</v>
      </c>
      <c r="Y30" s="1503">
        <v>23112</v>
      </c>
      <c r="Z30" s="1506">
        <v>8.6537813489894191</v>
      </c>
      <c r="AA30" s="1507">
        <v>268558</v>
      </c>
      <c r="AB30" s="1507">
        <v>56539</v>
      </c>
      <c r="AC30" s="1505">
        <v>21.052807959546911</v>
      </c>
      <c r="AD30" s="1508">
        <v>24315</v>
      </c>
      <c r="AE30" s="1505">
        <v>9.0539101423156279</v>
      </c>
      <c r="AF30" s="1509">
        <v>268938</v>
      </c>
      <c r="AG30" s="1509">
        <v>59449</v>
      </c>
      <c r="AH30" s="1505">
        <v>22.105094854576148</v>
      </c>
      <c r="AI30" s="1510">
        <v>25719</v>
      </c>
      <c r="AJ30" s="1505">
        <v>9.563170693617117</v>
      </c>
      <c r="AK30" s="1511">
        <v>268585</v>
      </c>
      <c r="AL30" s="1511">
        <v>62550</v>
      </c>
      <c r="AM30" s="1505">
        <v>23.288716793566284</v>
      </c>
      <c r="AN30" s="1512">
        <v>26554</v>
      </c>
      <c r="AO30" s="1506">
        <v>9.8866280693262834</v>
      </c>
      <c r="AP30" s="1513">
        <v>267934</v>
      </c>
      <c r="AQ30" s="1513">
        <v>65326</v>
      </c>
      <c r="AR30" s="1514">
        <v>24.38137750341502</v>
      </c>
      <c r="AS30" s="1515">
        <v>27488</v>
      </c>
      <c r="AT30" s="1514">
        <v>10.259242947890151</v>
      </c>
      <c r="AU30" s="1513">
        <v>267238</v>
      </c>
      <c r="AV30" s="1513">
        <v>67359</v>
      </c>
      <c r="AW30" s="1514">
        <v>25.205621954961494</v>
      </c>
      <c r="AX30" s="1515">
        <v>28724</v>
      </c>
      <c r="AY30" s="1514">
        <v>10.748471400025446</v>
      </c>
      <c r="AZ30" s="1516">
        <v>266236</v>
      </c>
      <c r="BA30" s="1516">
        <v>69129</v>
      </c>
      <c r="BB30" s="1517">
        <v>25.965308973993</v>
      </c>
      <c r="BC30" s="1518">
        <v>30485</v>
      </c>
      <c r="BD30" s="1517">
        <v>11.450367343259364</v>
      </c>
      <c r="BE30" s="1320">
        <v>264630</v>
      </c>
      <c r="BF30" s="1320">
        <v>70505</v>
      </c>
      <c r="BG30" s="1326">
        <v>26.64285984204361</v>
      </c>
      <c r="BH30" s="1314">
        <v>32133</v>
      </c>
      <c r="BI30" s="1326">
        <v>12.142614216075275</v>
      </c>
      <c r="BJ30" s="1320">
        <v>263287</v>
      </c>
      <c r="BK30" s="1320">
        <v>71696</v>
      </c>
      <c r="BL30" s="1326">
        <v>27.231120412325716</v>
      </c>
      <c r="BM30" s="1314">
        <v>33844</v>
      </c>
      <c r="BN30" s="1326">
        <v>12.854413624675734</v>
      </c>
      <c r="BO30" s="1320">
        <v>261988</v>
      </c>
      <c r="BP30" s="1320">
        <v>72704</v>
      </c>
      <c r="BQ30" s="1326">
        <v>27.750889353710857</v>
      </c>
      <c r="BR30" s="1314">
        <v>35308</v>
      </c>
      <c r="BS30" s="1326">
        <v>13.476953142892039</v>
      </c>
      <c r="BT30" s="1320">
        <v>260751</v>
      </c>
      <c r="BU30" s="1320">
        <v>73515</v>
      </c>
      <c r="BV30" s="1326">
        <v>28.193563974826557</v>
      </c>
      <c r="BW30" s="1314">
        <v>36066</v>
      </c>
      <c r="BX30" s="1326">
        <v>13.831586456044272</v>
      </c>
      <c r="BY30" s="1320">
        <v>259167</v>
      </c>
      <c r="BZ30" s="1320">
        <v>73987</v>
      </c>
      <c r="CA30" s="1326">
        <v>28.548001867521716</v>
      </c>
      <c r="CB30" s="1314">
        <v>37085</v>
      </c>
      <c r="CC30" s="1326">
        <v>14.309306354589898</v>
      </c>
      <c r="CD30" s="1320">
        <v>257208</v>
      </c>
      <c r="CE30" s="1320">
        <v>73904</v>
      </c>
      <c r="CF30" s="1326">
        <v>28.733165375882553</v>
      </c>
      <c r="CG30" s="1314">
        <v>38862</v>
      </c>
      <c r="CH30" s="1326">
        <v>15.109172343006438</v>
      </c>
      <c r="CI30" s="1320">
        <v>256078</v>
      </c>
      <c r="CJ30" s="1320">
        <v>74205</v>
      </c>
      <c r="CK30" s="1326">
        <v>28.977499043260259</v>
      </c>
      <c r="CL30" s="1314">
        <v>40987</v>
      </c>
      <c r="CM30" s="1326">
        <v>16.005670147376971</v>
      </c>
    </row>
    <row r="31" spans="1:91" ht="15" customHeight="1">
      <c r="A31" s="550" t="s">
        <v>891</v>
      </c>
      <c r="B31" s="564">
        <v>94555</v>
      </c>
      <c r="C31" s="564">
        <v>17830</v>
      </c>
      <c r="D31" s="574">
        <v>18.899999999999999</v>
      </c>
      <c r="E31" s="564">
        <v>7646</v>
      </c>
      <c r="F31" s="574">
        <v>8.1</v>
      </c>
      <c r="G31" s="575">
        <v>94147</v>
      </c>
      <c r="H31" s="564">
        <v>18565</v>
      </c>
      <c r="I31" s="576">
        <v>19.7</v>
      </c>
      <c r="J31" s="564">
        <v>8039</v>
      </c>
      <c r="K31" s="576">
        <v>8.5</v>
      </c>
      <c r="L31" s="575">
        <v>94304</v>
      </c>
      <c r="M31" s="564">
        <v>19218</v>
      </c>
      <c r="N31" s="576">
        <v>20.399999999999999</v>
      </c>
      <c r="O31" s="564">
        <v>8328</v>
      </c>
      <c r="P31" s="576">
        <v>8.8000000000000007</v>
      </c>
      <c r="Q31" s="577">
        <v>94193</v>
      </c>
      <c r="R31" s="577">
        <v>19906</v>
      </c>
      <c r="S31" s="579">
        <v>21.1</v>
      </c>
      <c r="T31" s="577">
        <v>8571</v>
      </c>
      <c r="U31" s="579">
        <v>9.1</v>
      </c>
      <c r="V31" s="1503">
        <v>93722</v>
      </c>
      <c r="W31" s="1504">
        <v>20263</v>
      </c>
      <c r="X31" s="1505">
        <v>21.620323936749109</v>
      </c>
      <c r="Y31" s="1503">
        <v>8895</v>
      </c>
      <c r="Z31" s="1506">
        <v>9.4908345959326503</v>
      </c>
      <c r="AA31" s="1507">
        <v>93067</v>
      </c>
      <c r="AB31" s="1507">
        <v>20784</v>
      </c>
      <c r="AC31" s="1505">
        <v>22.332298236754166</v>
      </c>
      <c r="AD31" s="1508">
        <v>9260</v>
      </c>
      <c r="AE31" s="1505">
        <v>9.9498210966293108</v>
      </c>
      <c r="AF31" s="1509">
        <v>92481</v>
      </c>
      <c r="AG31" s="1509">
        <v>21874</v>
      </c>
      <c r="AH31" s="1505">
        <v>23.652425903699136</v>
      </c>
      <c r="AI31" s="1510">
        <v>9627</v>
      </c>
      <c r="AJ31" s="1505">
        <v>10.409705777402927</v>
      </c>
      <c r="AK31" s="1511">
        <v>91781</v>
      </c>
      <c r="AL31" s="1511">
        <v>22915</v>
      </c>
      <c r="AM31" s="1505">
        <v>24.967041108726207</v>
      </c>
      <c r="AN31" s="1512">
        <v>9850</v>
      </c>
      <c r="AO31" s="1506">
        <v>10.73206872882187</v>
      </c>
      <c r="AP31" s="1513">
        <v>91283</v>
      </c>
      <c r="AQ31" s="1513">
        <v>23800</v>
      </c>
      <c r="AR31" s="1514">
        <v>26.072762726904241</v>
      </c>
      <c r="AS31" s="1515">
        <v>10099</v>
      </c>
      <c r="AT31" s="1514">
        <v>11.063396251218737</v>
      </c>
      <c r="AU31" s="1513">
        <v>90884</v>
      </c>
      <c r="AV31" s="1513">
        <v>24491</v>
      </c>
      <c r="AW31" s="1514">
        <v>26.94753752035562</v>
      </c>
      <c r="AX31" s="1515">
        <v>10512</v>
      </c>
      <c r="AY31" s="1514">
        <v>11.566392324281502</v>
      </c>
      <c r="AZ31" s="1516">
        <v>90260</v>
      </c>
      <c r="BA31" s="1516">
        <v>25097</v>
      </c>
      <c r="BB31" s="1517">
        <v>27.805229337469534</v>
      </c>
      <c r="BC31" s="1518">
        <v>11095</v>
      </c>
      <c r="BD31" s="1517">
        <v>12.292266784843784</v>
      </c>
      <c r="BE31" s="1320">
        <v>89465</v>
      </c>
      <c r="BF31" s="1320">
        <v>25494</v>
      </c>
      <c r="BG31" s="1326">
        <v>28.496059911697312</v>
      </c>
      <c r="BH31" s="1314">
        <v>11593</v>
      </c>
      <c r="BI31" s="1326">
        <v>12.958140054770023</v>
      </c>
      <c r="BJ31" s="1320">
        <v>88616</v>
      </c>
      <c r="BK31" s="1320">
        <v>25777</v>
      </c>
      <c r="BL31" s="1326">
        <v>29.088426469260632</v>
      </c>
      <c r="BM31" s="1314">
        <v>11986</v>
      </c>
      <c r="BN31" s="1326">
        <v>13.525774126568566</v>
      </c>
      <c r="BO31" s="1320">
        <v>88005</v>
      </c>
      <c r="BP31" s="1320">
        <v>26015</v>
      </c>
      <c r="BQ31" s="1326">
        <v>29.560820407931367</v>
      </c>
      <c r="BR31" s="1314">
        <v>12458</v>
      </c>
      <c r="BS31" s="1326">
        <v>14.156013862848701</v>
      </c>
      <c r="BT31" s="1320">
        <v>87276</v>
      </c>
      <c r="BU31" s="1320">
        <v>26186</v>
      </c>
      <c r="BV31" s="1326">
        <v>30.003666529171824</v>
      </c>
      <c r="BW31" s="1314">
        <v>12701</v>
      </c>
      <c r="BX31" s="1326">
        <v>14.552683441037628</v>
      </c>
      <c r="BY31" s="1320">
        <v>86627</v>
      </c>
      <c r="BZ31" s="1320">
        <v>26337</v>
      </c>
      <c r="CA31" s="1326">
        <v>30.402761263809204</v>
      </c>
      <c r="CB31" s="1314">
        <v>13013</v>
      </c>
      <c r="CC31" s="1326">
        <v>15.021875396816235</v>
      </c>
      <c r="CD31" s="1320">
        <v>85842</v>
      </c>
      <c r="CE31" s="1320">
        <v>26169</v>
      </c>
      <c r="CF31" s="1326">
        <v>30.48507723491997</v>
      </c>
      <c r="CG31" s="1314">
        <v>13715</v>
      </c>
      <c r="CH31" s="1326">
        <v>15.977027562265558</v>
      </c>
      <c r="CI31" s="1320">
        <v>85068</v>
      </c>
      <c r="CJ31" s="1320">
        <v>26091</v>
      </c>
      <c r="CK31" s="1326">
        <v>30.670757511637746</v>
      </c>
      <c r="CL31" s="1314">
        <v>14495</v>
      </c>
      <c r="CM31" s="1326">
        <v>17.039309728687638</v>
      </c>
    </row>
    <row r="32" spans="1:91" ht="15" customHeight="1">
      <c r="A32" s="550" t="s">
        <v>892</v>
      </c>
      <c r="B32" s="564">
        <v>31728</v>
      </c>
      <c r="C32" s="564">
        <v>6139</v>
      </c>
      <c r="D32" s="574">
        <v>19.3</v>
      </c>
      <c r="E32" s="564">
        <v>2638</v>
      </c>
      <c r="F32" s="574">
        <v>8.3000000000000007</v>
      </c>
      <c r="G32" s="575">
        <v>31538</v>
      </c>
      <c r="H32" s="564">
        <v>6480</v>
      </c>
      <c r="I32" s="576">
        <v>20.5</v>
      </c>
      <c r="J32" s="564">
        <v>2750</v>
      </c>
      <c r="K32" s="576">
        <v>8.6999999999999993</v>
      </c>
      <c r="L32" s="575">
        <v>31384</v>
      </c>
      <c r="M32" s="564">
        <v>6760</v>
      </c>
      <c r="N32" s="576">
        <v>21.5</v>
      </c>
      <c r="O32" s="564">
        <v>2843</v>
      </c>
      <c r="P32" s="576">
        <v>9.1</v>
      </c>
      <c r="Q32" s="577">
        <v>31147</v>
      </c>
      <c r="R32" s="577">
        <v>7055</v>
      </c>
      <c r="S32" s="579">
        <v>22.7</v>
      </c>
      <c r="T32" s="577">
        <v>2915</v>
      </c>
      <c r="U32" s="579">
        <v>9.4</v>
      </c>
      <c r="V32" s="1503">
        <v>31029</v>
      </c>
      <c r="W32" s="1504">
        <v>7207</v>
      </c>
      <c r="X32" s="1505">
        <v>23.22665893196687</v>
      </c>
      <c r="Y32" s="1503">
        <v>3038</v>
      </c>
      <c r="Z32" s="1506">
        <v>9.7908408263237607</v>
      </c>
      <c r="AA32" s="1507">
        <v>31057</v>
      </c>
      <c r="AB32" s="1507">
        <v>7492</v>
      </c>
      <c r="AC32" s="1505">
        <v>24.123386032134462</v>
      </c>
      <c r="AD32" s="1508">
        <v>3187</v>
      </c>
      <c r="AE32" s="1505">
        <v>10.261776733103648</v>
      </c>
      <c r="AF32" s="1509">
        <v>31070</v>
      </c>
      <c r="AG32" s="1509">
        <v>7908</v>
      </c>
      <c r="AH32" s="1505">
        <v>25.452204699066623</v>
      </c>
      <c r="AI32" s="1510">
        <v>3338</v>
      </c>
      <c r="AJ32" s="1505">
        <v>10.743482458963632</v>
      </c>
      <c r="AK32" s="1511">
        <v>31034</v>
      </c>
      <c r="AL32" s="1511">
        <v>8344</v>
      </c>
      <c r="AM32" s="1505">
        <v>26.886640458851581</v>
      </c>
      <c r="AN32" s="1512">
        <v>3413</v>
      </c>
      <c r="AO32" s="1506">
        <v>10.99761551846362</v>
      </c>
      <c r="AP32" s="1513">
        <v>31013</v>
      </c>
      <c r="AQ32" s="1513">
        <v>8690</v>
      </c>
      <c r="AR32" s="1514">
        <v>28.020507529100701</v>
      </c>
      <c r="AS32" s="1515">
        <v>3487</v>
      </c>
      <c r="AT32" s="1514">
        <v>11.24367200851256</v>
      </c>
      <c r="AU32" s="1513">
        <v>30963</v>
      </c>
      <c r="AV32" s="1513">
        <v>8970</v>
      </c>
      <c r="AW32" s="1514">
        <v>28.970061040596839</v>
      </c>
      <c r="AX32" s="1515">
        <v>3642</v>
      </c>
      <c r="AY32" s="1514">
        <v>11.762426121499853</v>
      </c>
      <c r="AZ32" s="1516">
        <v>30773</v>
      </c>
      <c r="BA32" s="1516">
        <v>9171</v>
      </c>
      <c r="BB32" s="1517">
        <v>29.80209924284275</v>
      </c>
      <c r="BC32" s="1518">
        <v>3879</v>
      </c>
      <c r="BD32" s="1517">
        <v>12.605205862281871</v>
      </c>
      <c r="BE32" s="1320">
        <v>30626</v>
      </c>
      <c r="BF32" s="1320">
        <v>9400</v>
      </c>
      <c r="BG32" s="1326">
        <v>30.692875334682952</v>
      </c>
      <c r="BH32" s="1314">
        <v>4130</v>
      </c>
      <c r="BI32" s="1326">
        <v>13.48527395023836</v>
      </c>
      <c r="BJ32" s="1320">
        <v>30502</v>
      </c>
      <c r="BK32" s="1320">
        <v>9510</v>
      </c>
      <c r="BL32" s="1326">
        <v>31.178283391253032</v>
      </c>
      <c r="BM32" s="1314">
        <v>4318</v>
      </c>
      <c r="BN32" s="1326">
        <v>14.156448757458529</v>
      </c>
      <c r="BO32" s="1320">
        <v>30379</v>
      </c>
      <c r="BP32" s="1320">
        <v>9591</v>
      </c>
      <c r="BQ32" s="1326">
        <v>31.571151124131802</v>
      </c>
      <c r="BR32" s="1314">
        <v>4516</v>
      </c>
      <c r="BS32" s="1326">
        <v>14.865532110997728</v>
      </c>
      <c r="BT32" s="1320">
        <v>30158</v>
      </c>
      <c r="BU32" s="1320">
        <v>9708</v>
      </c>
      <c r="BV32" s="1326">
        <v>32.190463558591418</v>
      </c>
      <c r="BW32" s="1314">
        <v>4610</v>
      </c>
      <c r="BX32" s="1326">
        <v>15.286159559652496</v>
      </c>
      <c r="BY32" s="1320">
        <v>30061</v>
      </c>
      <c r="BZ32" s="1320">
        <v>9770</v>
      </c>
      <c r="CA32" s="1326">
        <v>32.500582149629089</v>
      </c>
      <c r="CB32" s="1314">
        <v>4812</v>
      </c>
      <c r="CC32" s="1326">
        <v>16.00745151525232</v>
      </c>
      <c r="CD32" s="1320">
        <v>30037</v>
      </c>
      <c r="CE32" s="1320">
        <v>9856</v>
      </c>
      <c r="CF32" s="1326">
        <v>32.812864134234445</v>
      </c>
      <c r="CG32" s="1314">
        <v>5150</v>
      </c>
      <c r="CH32" s="1326">
        <v>17.145520524686219</v>
      </c>
      <c r="CI32" s="1320">
        <v>30016</v>
      </c>
      <c r="CJ32" s="1320">
        <v>9853</v>
      </c>
      <c r="CK32" s="1326">
        <v>32.825826226012794</v>
      </c>
      <c r="CL32" s="1314">
        <v>5489</v>
      </c>
      <c r="CM32" s="1326">
        <v>18.286913646055435</v>
      </c>
    </row>
    <row r="33" spans="1:91" ht="15" customHeight="1">
      <c r="A33" s="585" t="s">
        <v>893</v>
      </c>
      <c r="B33" s="586">
        <v>33511</v>
      </c>
      <c r="C33" s="586">
        <v>6012</v>
      </c>
      <c r="D33" s="587">
        <v>17.899999999999999</v>
      </c>
      <c r="E33" s="586">
        <v>2284</v>
      </c>
      <c r="F33" s="587">
        <v>6.8</v>
      </c>
      <c r="G33" s="588">
        <v>33621</v>
      </c>
      <c r="H33" s="586">
        <v>6380</v>
      </c>
      <c r="I33" s="589">
        <v>19</v>
      </c>
      <c r="J33" s="586">
        <v>2460</v>
      </c>
      <c r="K33" s="589">
        <v>7.3</v>
      </c>
      <c r="L33" s="588">
        <v>33496</v>
      </c>
      <c r="M33" s="586">
        <v>6725</v>
      </c>
      <c r="N33" s="589">
        <v>20.100000000000001</v>
      </c>
      <c r="O33" s="586">
        <v>2598</v>
      </c>
      <c r="P33" s="589">
        <v>7.8</v>
      </c>
      <c r="Q33" s="590">
        <v>33434</v>
      </c>
      <c r="R33" s="590">
        <v>7037</v>
      </c>
      <c r="S33" s="591">
        <v>21</v>
      </c>
      <c r="T33" s="590">
        <v>2749</v>
      </c>
      <c r="U33" s="591">
        <v>8.1999999999999993</v>
      </c>
      <c r="V33" s="1522">
        <v>33247</v>
      </c>
      <c r="W33" s="1523">
        <v>7146</v>
      </c>
      <c r="X33" s="1524">
        <v>21.493668601678348</v>
      </c>
      <c r="Y33" s="1522">
        <v>2882</v>
      </c>
      <c r="Z33" s="1525">
        <v>8.6684512888380905</v>
      </c>
      <c r="AA33" s="1526">
        <v>33665</v>
      </c>
      <c r="AB33" s="1526">
        <v>7355</v>
      </c>
      <c r="AC33" s="1524">
        <v>21.847616218624687</v>
      </c>
      <c r="AD33" s="1527">
        <v>3024</v>
      </c>
      <c r="AE33" s="1524">
        <v>8.9826229021238664</v>
      </c>
      <c r="AF33" s="1528">
        <v>33879</v>
      </c>
      <c r="AG33" s="1528">
        <v>7719</v>
      </c>
      <c r="AH33" s="1524">
        <v>22.784025502523686</v>
      </c>
      <c r="AI33" s="1529">
        <v>3242</v>
      </c>
      <c r="AJ33" s="1524">
        <v>9.5693497446795952</v>
      </c>
      <c r="AK33" s="1530">
        <v>33858</v>
      </c>
      <c r="AL33" s="1530">
        <v>8103</v>
      </c>
      <c r="AM33" s="1524">
        <v>23.932305511252881</v>
      </c>
      <c r="AN33" s="1531">
        <v>3338</v>
      </c>
      <c r="AO33" s="1525">
        <v>9.8588221395238946</v>
      </c>
      <c r="AP33" s="1532">
        <v>33821</v>
      </c>
      <c r="AQ33" s="1532">
        <v>8513</v>
      </c>
      <c r="AR33" s="1533">
        <v>25.170751899707284</v>
      </c>
      <c r="AS33" s="1534">
        <v>3500</v>
      </c>
      <c r="AT33" s="1533">
        <v>10.348599982259543</v>
      </c>
      <c r="AU33" s="1532">
        <v>33828</v>
      </c>
      <c r="AV33" s="1532">
        <v>8803</v>
      </c>
      <c r="AW33" s="1533">
        <v>26.02282133144141</v>
      </c>
      <c r="AX33" s="1534">
        <v>3665</v>
      </c>
      <c r="AY33" s="1533">
        <v>10.834220172638052</v>
      </c>
      <c r="AZ33" s="1516">
        <v>33778</v>
      </c>
      <c r="BA33" s="1516">
        <v>9038</v>
      </c>
      <c r="BB33" s="1517">
        <v>26.757060808810468</v>
      </c>
      <c r="BC33" s="1518">
        <v>3960</v>
      </c>
      <c r="BD33" s="1517">
        <v>11.723607081532359</v>
      </c>
      <c r="BE33" s="1320">
        <v>33677</v>
      </c>
      <c r="BF33" s="1320">
        <v>9177</v>
      </c>
      <c r="BG33" s="1326">
        <v>27.250051964248595</v>
      </c>
      <c r="BH33" s="1314">
        <v>4189</v>
      </c>
      <c r="BI33" s="1326">
        <v>12.438756421296434</v>
      </c>
      <c r="BJ33" s="1320">
        <v>33707</v>
      </c>
      <c r="BK33" s="1320">
        <v>9312</v>
      </c>
      <c r="BL33" s="1326">
        <v>27.626309075266263</v>
      </c>
      <c r="BM33" s="1314">
        <v>4449</v>
      </c>
      <c r="BN33" s="1326">
        <v>13.199038775328567</v>
      </c>
      <c r="BO33" s="1320">
        <v>33609</v>
      </c>
      <c r="BP33" s="1320">
        <v>9401</v>
      </c>
      <c r="BQ33" s="1326">
        <v>27.971674253920082</v>
      </c>
      <c r="BR33" s="1314">
        <v>4660</v>
      </c>
      <c r="BS33" s="1326">
        <v>13.865333690380552</v>
      </c>
      <c r="BT33" s="1320">
        <v>33798</v>
      </c>
      <c r="BU33" s="1320">
        <v>9491</v>
      </c>
      <c r="BV33" s="1326">
        <v>28.081543286585003</v>
      </c>
      <c r="BW33" s="1314">
        <v>4732</v>
      </c>
      <c r="BX33" s="1326">
        <v>14.000828451387656</v>
      </c>
      <c r="BY33" s="1320">
        <v>33746</v>
      </c>
      <c r="BZ33" s="1320">
        <v>9545</v>
      </c>
      <c r="CA33" s="1326">
        <v>28.284833758075028</v>
      </c>
      <c r="CB33" s="1314">
        <v>4851</v>
      </c>
      <c r="CC33" s="1326">
        <v>14.375037041427133</v>
      </c>
      <c r="CD33" s="1320">
        <v>33788</v>
      </c>
      <c r="CE33" s="1320">
        <v>9510</v>
      </c>
      <c r="CF33" s="1326">
        <v>28.146087368296435</v>
      </c>
      <c r="CG33" s="1314">
        <v>5104</v>
      </c>
      <c r="CH33" s="1326">
        <v>15.10595477684385</v>
      </c>
      <c r="CI33" s="1320">
        <v>33865</v>
      </c>
      <c r="CJ33" s="1320">
        <v>9516</v>
      </c>
      <c r="CK33" s="1326">
        <v>28.099808061420344</v>
      </c>
      <c r="CL33" s="1314">
        <v>5385</v>
      </c>
      <c r="CM33" s="1326">
        <v>15.901373099069835</v>
      </c>
    </row>
    <row r="34" spans="1:91" ht="15" customHeight="1">
      <c r="A34" s="550" t="s">
        <v>894</v>
      </c>
      <c r="B34" s="564">
        <v>289630</v>
      </c>
      <c r="C34" s="564">
        <v>65480</v>
      </c>
      <c r="D34" s="574">
        <v>22.6</v>
      </c>
      <c r="E34" s="564">
        <v>31470</v>
      </c>
      <c r="F34" s="574">
        <v>10.9</v>
      </c>
      <c r="G34" s="575">
        <v>288038</v>
      </c>
      <c r="H34" s="564">
        <v>67412</v>
      </c>
      <c r="I34" s="576">
        <v>23.4</v>
      </c>
      <c r="J34" s="564">
        <v>32775</v>
      </c>
      <c r="K34" s="576">
        <v>11.4</v>
      </c>
      <c r="L34" s="575">
        <v>286789</v>
      </c>
      <c r="M34" s="564">
        <v>68941</v>
      </c>
      <c r="N34" s="576">
        <v>24</v>
      </c>
      <c r="O34" s="564">
        <v>33846</v>
      </c>
      <c r="P34" s="576">
        <v>11.8</v>
      </c>
      <c r="Q34" s="577">
        <v>284625</v>
      </c>
      <c r="R34" s="577">
        <v>70682</v>
      </c>
      <c r="S34" s="579">
        <v>24.8</v>
      </c>
      <c r="T34" s="577">
        <v>34719</v>
      </c>
      <c r="U34" s="579">
        <v>12.2</v>
      </c>
      <c r="V34" s="1503">
        <v>284124</v>
      </c>
      <c r="W34" s="1504">
        <v>71131</v>
      </c>
      <c r="X34" s="1505">
        <v>25.035195900381524</v>
      </c>
      <c r="Y34" s="1503">
        <v>35787</v>
      </c>
      <c r="Z34" s="1506">
        <v>12.595556869535837</v>
      </c>
      <c r="AA34" s="1507">
        <v>282086</v>
      </c>
      <c r="AB34" s="1507">
        <v>72158</v>
      </c>
      <c r="AC34" s="1505">
        <v>25.58014222612962</v>
      </c>
      <c r="AD34" s="1508">
        <v>36673</v>
      </c>
      <c r="AE34" s="1505">
        <v>13.000645193309843</v>
      </c>
      <c r="AF34" s="1509">
        <v>279842</v>
      </c>
      <c r="AG34" s="1509">
        <v>74341</v>
      </c>
      <c r="AH34" s="1505">
        <v>26.565347588996644</v>
      </c>
      <c r="AI34" s="1510">
        <v>37633</v>
      </c>
      <c r="AJ34" s="1505">
        <v>13.447945626460644</v>
      </c>
      <c r="AK34" s="1511">
        <v>277030</v>
      </c>
      <c r="AL34" s="1511">
        <v>76998</v>
      </c>
      <c r="AM34" s="1505">
        <v>27.79410172183518</v>
      </c>
      <c r="AN34" s="1512">
        <v>37974</v>
      </c>
      <c r="AO34" s="1506">
        <v>13.707540699563225</v>
      </c>
      <c r="AP34" s="1513">
        <v>274268</v>
      </c>
      <c r="AQ34" s="1513">
        <v>79430</v>
      </c>
      <c r="AR34" s="1514">
        <v>28.960724546793649</v>
      </c>
      <c r="AS34" s="1515">
        <v>38480</v>
      </c>
      <c r="AT34" s="1514">
        <v>14.030072775533419</v>
      </c>
      <c r="AU34" s="1513">
        <v>272008</v>
      </c>
      <c r="AV34" s="1513">
        <v>81108</v>
      </c>
      <c r="AW34" s="1514">
        <v>29.818240639981177</v>
      </c>
      <c r="AX34" s="1515">
        <v>39401</v>
      </c>
      <c r="AY34" s="1514">
        <v>14.485235728360932</v>
      </c>
      <c r="AZ34" s="1487">
        <v>270711</v>
      </c>
      <c r="BA34" s="1487">
        <v>82548</v>
      </c>
      <c r="BB34" s="1488">
        <v>30.493035007812757</v>
      </c>
      <c r="BC34" s="1489">
        <v>40793</v>
      </c>
      <c r="BD34" s="1488">
        <v>15.068837247101152</v>
      </c>
      <c r="BE34" s="1318">
        <v>268894</v>
      </c>
      <c r="BF34" s="1318">
        <v>83657</v>
      </c>
      <c r="BG34" s="1325">
        <v>31.111516062091383</v>
      </c>
      <c r="BH34" s="1319">
        <v>42088</v>
      </c>
      <c r="BI34" s="1325">
        <v>15.652264461088755</v>
      </c>
      <c r="BJ34" s="1318">
        <v>267110</v>
      </c>
      <c r="BK34" s="1318">
        <v>84571</v>
      </c>
      <c r="BL34" s="1325">
        <v>31.661487776571452</v>
      </c>
      <c r="BM34" s="1319">
        <v>43150</v>
      </c>
      <c r="BN34" s="1325">
        <v>16.154393321103665</v>
      </c>
      <c r="BO34" s="1318">
        <v>265048</v>
      </c>
      <c r="BP34" s="1318">
        <v>85361</v>
      </c>
      <c r="BQ34" s="1325">
        <v>32.20586459811053</v>
      </c>
      <c r="BR34" s="1319">
        <v>44271</v>
      </c>
      <c r="BS34" s="1325">
        <v>16.703012284567322</v>
      </c>
      <c r="BT34" s="1318">
        <v>262433</v>
      </c>
      <c r="BU34" s="1318">
        <v>85955</v>
      </c>
      <c r="BV34" s="1325">
        <v>32.753121749170269</v>
      </c>
      <c r="BW34" s="1319">
        <v>44517</v>
      </c>
      <c r="BX34" s="1325">
        <v>16.963186794343699</v>
      </c>
      <c r="BY34" s="1318">
        <v>259781</v>
      </c>
      <c r="BZ34" s="1318">
        <v>86241</v>
      </c>
      <c r="CA34" s="1325">
        <v>33.197577959896989</v>
      </c>
      <c r="CB34" s="1319">
        <v>45237</v>
      </c>
      <c r="CC34" s="1325">
        <v>17.413513690377663</v>
      </c>
      <c r="CD34" s="1318">
        <v>257358</v>
      </c>
      <c r="CE34" s="1318">
        <v>85947</v>
      </c>
      <c r="CF34" s="1325">
        <v>33.395892103606649</v>
      </c>
      <c r="CG34" s="1319">
        <v>46790</v>
      </c>
      <c r="CH34" s="1325">
        <v>18.180899758313323</v>
      </c>
      <c r="CI34" s="1318">
        <v>254888</v>
      </c>
      <c r="CJ34" s="1318">
        <v>85985</v>
      </c>
      <c r="CK34" s="1325">
        <v>33.734424531558957</v>
      </c>
      <c r="CL34" s="1319">
        <v>48791</v>
      </c>
      <c r="CM34" s="1325">
        <v>19.142133015285147</v>
      </c>
    </row>
    <row r="35" spans="1:91" ht="15" customHeight="1">
      <c r="A35" s="550" t="s">
        <v>895</v>
      </c>
      <c r="B35" s="564">
        <v>43500</v>
      </c>
      <c r="C35" s="564">
        <v>11052</v>
      </c>
      <c r="D35" s="574">
        <v>25.4</v>
      </c>
      <c r="E35" s="564">
        <v>5160</v>
      </c>
      <c r="F35" s="574">
        <v>11.9</v>
      </c>
      <c r="G35" s="575">
        <v>43073</v>
      </c>
      <c r="H35" s="564">
        <v>11347</v>
      </c>
      <c r="I35" s="576">
        <v>26.3</v>
      </c>
      <c r="J35" s="564">
        <v>5406</v>
      </c>
      <c r="K35" s="576">
        <v>12.6</v>
      </c>
      <c r="L35" s="575">
        <v>42811</v>
      </c>
      <c r="M35" s="564">
        <v>11603</v>
      </c>
      <c r="N35" s="576">
        <v>27.1</v>
      </c>
      <c r="O35" s="564">
        <v>5580</v>
      </c>
      <c r="P35" s="576">
        <v>13</v>
      </c>
      <c r="Q35" s="577">
        <v>42471</v>
      </c>
      <c r="R35" s="577">
        <v>11784</v>
      </c>
      <c r="S35" s="579">
        <v>27.7</v>
      </c>
      <c r="T35" s="577">
        <v>5758</v>
      </c>
      <c r="U35" s="579">
        <v>13.6</v>
      </c>
      <c r="V35" s="1503">
        <v>42718</v>
      </c>
      <c r="W35" s="1504">
        <v>11783</v>
      </c>
      <c r="X35" s="1505">
        <v>27.583220188211062</v>
      </c>
      <c r="Y35" s="1503">
        <v>5982</v>
      </c>
      <c r="Z35" s="1506">
        <v>14.003464581675171</v>
      </c>
      <c r="AA35" s="1507">
        <v>42381</v>
      </c>
      <c r="AB35" s="1507">
        <v>11866</v>
      </c>
      <c r="AC35" s="1505">
        <v>27.998395507420774</v>
      </c>
      <c r="AD35" s="1508">
        <v>6105</v>
      </c>
      <c r="AE35" s="1505">
        <v>14.405039994337084</v>
      </c>
      <c r="AF35" s="1509">
        <v>41976</v>
      </c>
      <c r="AG35" s="1509">
        <v>12100</v>
      </c>
      <c r="AH35" s="1505">
        <v>28.825995807127882</v>
      </c>
      <c r="AI35" s="1510">
        <v>6295</v>
      </c>
      <c r="AJ35" s="1505">
        <v>14.996664760815703</v>
      </c>
      <c r="AK35" s="1511">
        <v>41682</v>
      </c>
      <c r="AL35" s="1511">
        <v>12448</v>
      </c>
      <c r="AM35" s="1505">
        <v>29.864209970730769</v>
      </c>
      <c r="AN35" s="1512">
        <v>6362</v>
      </c>
      <c r="AO35" s="1506">
        <v>15.263183148601314</v>
      </c>
      <c r="AP35" s="1513">
        <v>41186</v>
      </c>
      <c r="AQ35" s="1513">
        <v>12701</v>
      </c>
      <c r="AR35" s="1514">
        <v>30.838148885543632</v>
      </c>
      <c r="AS35" s="1515">
        <v>6467</v>
      </c>
      <c r="AT35" s="1514">
        <v>15.701937551595202</v>
      </c>
      <c r="AU35" s="1513">
        <v>40745</v>
      </c>
      <c r="AV35" s="1513">
        <v>12869</v>
      </c>
      <c r="AW35" s="1514">
        <v>31.584243465455884</v>
      </c>
      <c r="AX35" s="1515">
        <v>6640</v>
      </c>
      <c r="AY35" s="1514">
        <v>16.296478095471837</v>
      </c>
      <c r="AZ35" s="1516">
        <v>40298</v>
      </c>
      <c r="BA35" s="1516">
        <v>12978</v>
      </c>
      <c r="BB35" s="1517">
        <v>32.205072212020447</v>
      </c>
      <c r="BC35" s="1518">
        <v>6869</v>
      </c>
      <c r="BD35" s="1517">
        <v>17.04551094347114</v>
      </c>
      <c r="BE35" s="1320">
        <v>39817</v>
      </c>
      <c r="BF35" s="1320">
        <v>13085</v>
      </c>
      <c r="BG35" s="1326">
        <v>32.862847527438028</v>
      </c>
      <c r="BH35" s="1314">
        <v>7062</v>
      </c>
      <c r="BI35" s="1326">
        <v>17.736142853555016</v>
      </c>
      <c r="BJ35" s="1320">
        <v>39533</v>
      </c>
      <c r="BK35" s="1320">
        <v>13139</v>
      </c>
      <c r="BL35" s="1326">
        <v>33.235524751473456</v>
      </c>
      <c r="BM35" s="1314">
        <v>7236</v>
      </c>
      <c r="BN35" s="1326">
        <v>18.303695646674932</v>
      </c>
      <c r="BO35" s="1320">
        <v>39017</v>
      </c>
      <c r="BP35" s="1320">
        <v>13160</v>
      </c>
      <c r="BQ35" s="1326">
        <v>33.728887408052898</v>
      </c>
      <c r="BR35" s="1314">
        <v>7301</v>
      </c>
      <c r="BS35" s="1326">
        <v>18.712356152446368</v>
      </c>
      <c r="BT35" s="1320">
        <v>38539</v>
      </c>
      <c r="BU35" s="1320">
        <v>13265</v>
      </c>
      <c r="BV35" s="1326">
        <v>34.419678766963337</v>
      </c>
      <c r="BW35" s="1314">
        <v>7267</v>
      </c>
      <c r="BX35" s="1326">
        <v>18.856223565738603</v>
      </c>
      <c r="BY35" s="1320">
        <v>37853</v>
      </c>
      <c r="BZ35" s="1320">
        <v>13272</v>
      </c>
      <c r="CA35" s="1326">
        <v>35.061950175679598</v>
      </c>
      <c r="CB35" s="1314">
        <v>7369</v>
      </c>
      <c r="CC35" s="1326">
        <v>19.467413415052967</v>
      </c>
      <c r="CD35" s="1320">
        <v>37374</v>
      </c>
      <c r="CE35" s="1320">
        <v>13183</v>
      </c>
      <c r="CF35" s="1326">
        <v>35.273184566811153</v>
      </c>
      <c r="CG35" s="1314">
        <v>7554</v>
      </c>
      <c r="CH35" s="1326">
        <v>20.21191202440199</v>
      </c>
      <c r="CI35" s="1320">
        <v>36796</v>
      </c>
      <c r="CJ35" s="1320">
        <v>13099</v>
      </c>
      <c r="CK35" s="1326">
        <v>35.598978149798896</v>
      </c>
      <c r="CL35" s="1314">
        <v>7764</v>
      </c>
      <c r="CM35" s="1326">
        <v>21.100119578215022</v>
      </c>
    </row>
    <row r="36" spans="1:91" ht="15" customHeight="1">
      <c r="A36" s="550" t="s">
        <v>896</v>
      </c>
      <c r="B36" s="564">
        <v>83891</v>
      </c>
      <c r="C36" s="564">
        <v>18367</v>
      </c>
      <c r="D36" s="574">
        <v>21.9</v>
      </c>
      <c r="E36" s="564">
        <v>8252</v>
      </c>
      <c r="F36" s="574">
        <v>9.8000000000000007</v>
      </c>
      <c r="G36" s="575">
        <v>83207</v>
      </c>
      <c r="H36" s="564">
        <v>19120</v>
      </c>
      <c r="I36" s="576">
        <v>23</v>
      </c>
      <c r="J36" s="564">
        <v>8607</v>
      </c>
      <c r="K36" s="576">
        <v>10.3</v>
      </c>
      <c r="L36" s="575">
        <v>82897</v>
      </c>
      <c r="M36" s="564">
        <v>19797</v>
      </c>
      <c r="N36" s="576">
        <v>23.9</v>
      </c>
      <c r="O36" s="564">
        <v>8879</v>
      </c>
      <c r="P36" s="576">
        <v>10.7</v>
      </c>
      <c r="Q36" s="577">
        <v>82219</v>
      </c>
      <c r="R36" s="577">
        <v>20507</v>
      </c>
      <c r="S36" s="579">
        <v>24.9</v>
      </c>
      <c r="T36" s="577">
        <v>9199</v>
      </c>
      <c r="U36" s="579">
        <v>11.2</v>
      </c>
      <c r="V36" s="1503">
        <v>80820</v>
      </c>
      <c r="W36" s="1504">
        <v>20797</v>
      </c>
      <c r="X36" s="1505">
        <v>25.732491957436277</v>
      </c>
      <c r="Y36" s="1503">
        <v>9551</v>
      </c>
      <c r="Z36" s="1506">
        <v>11.817619401138332</v>
      </c>
      <c r="AA36" s="1507">
        <v>80045</v>
      </c>
      <c r="AB36" s="1507">
        <v>21244</v>
      </c>
      <c r="AC36" s="1505">
        <v>26.540071209944404</v>
      </c>
      <c r="AD36" s="1508">
        <v>9881</v>
      </c>
      <c r="AE36" s="1505">
        <v>12.344306327690674</v>
      </c>
      <c r="AF36" s="1509">
        <v>79457</v>
      </c>
      <c r="AG36" s="1509">
        <v>22029</v>
      </c>
      <c r="AH36" s="1505">
        <v>27.724429565677035</v>
      </c>
      <c r="AI36" s="1510">
        <v>10228</v>
      </c>
      <c r="AJ36" s="1505">
        <v>12.872371219653397</v>
      </c>
      <c r="AK36" s="1511">
        <v>78384</v>
      </c>
      <c r="AL36" s="1511">
        <v>22957</v>
      </c>
      <c r="AM36" s="1505">
        <v>29.287864870381707</v>
      </c>
      <c r="AN36" s="1512">
        <v>10421</v>
      </c>
      <c r="AO36" s="1506">
        <v>13.294805062257604</v>
      </c>
      <c r="AP36" s="1513">
        <v>77667</v>
      </c>
      <c r="AQ36" s="1513">
        <v>23839</v>
      </c>
      <c r="AR36" s="1514">
        <v>30.693859683005652</v>
      </c>
      <c r="AS36" s="1515">
        <v>10690</v>
      </c>
      <c r="AT36" s="1514">
        <v>13.763889425367273</v>
      </c>
      <c r="AU36" s="1513">
        <v>77072</v>
      </c>
      <c r="AV36" s="1513">
        <v>24540</v>
      </c>
      <c r="AW36" s="1514">
        <v>31.840357068714969</v>
      </c>
      <c r="AX36" s="1515">
        <v>11074</v>
      </c>
      <c r="AY36" s="1514">
        <v>14.368382810878138</v>
      </c>
      <c r="AZ36" s="1516">
        <v>76631</v>
      </c>
      <c r="BA36" s="1516">
        <v>25106</v>
      </c>
      <c r="BB36" s="1517">
        <v>32.762198066056818</v>
      </c>
      <c r="BC36" s="1518">
        <v>11703</v>
      </c>
      <c r="BD36" s="1517">
        <v>15.271887356291842</v>
      </c>
      <c r="BE36" s="1320">
        <v>76226</v>
      </c>
      <c r="BF36" s="1320">
        <v>25480</v>
      </c>
      <c r="BG36" s="1326">
        <v>33.42691470102065</v>
      </c>
      <c r="BH36" s="1314">
        <v>12279</v>
      </c>
      <c r="BI36" s="1326">
        <v>16.10867682942828</v>
      </c>
      <c r="BJ36" s="1320">
        <v>75713</v>
      </c>
      <c r="BK36" s="1320">
        <v>25737</v>
      </c>
      <c r="BL36" s="1326">
        <v>33.992841387872623</v>
      </c>
      <c r="BM36" s="1314">
        <v>12759</v>
      </c>
      <c r="BN36" s="1326">
        <v>16.851795596528998</v>
      </c>
      <c r="BO36" s="1320">
        <v>75005</v>
      </c>
      <c r="BP36" s="1320">
        <v>25978</v>
      </c>
      <c r="BQ36" s="1326">
        <v>34.635024331711215</v>
      </c>
      <c r="BR36" s="1314">
        <v>13230</v>
      </c>
      <c r="BS36" s="1326">
        <v>17.638824078394773</v>
      </c>
      <c r="BT36" s="1320">
        <v>74314</v>
      </c>
      <c r="BU36" s="1320">
        <v>26172</v>
      </c>
      <c r="BV36" s="1326">
        <v>35.218128481847295</v>
      </c>
      <c r="BW36" s="1314">
        <v>13444</v>
      </c>
      <c r="BX36" s="1326">
        <v>18.090803886212559</v>
      </c>
      <c r="BY36" s="1320">
        <v>74143</v>
      </c>
      <c r="BZ36" s="1320">
        <v>26274</v>
      </c>
      <c r="CA36" s="1326">
        <v>35.436925940412443</v>
      </c>
      <c r="CB36" s="1314">
        <v>13777</v>
      </c>
      <c r="CC36" s="1326">
        <v>18.581659765588121</v>
      </c>
      <c r="CD36" s="1320">
        <v>73381</v>
      </c>
      <c r="CE36" s="1320">
        <v>26184</v>
      </c>
      <c r="CF36" s="1326">
        <v>35.682261075755306</v>
      </c>
      <c r="CG36" s="1314">
        <v>14349</v>
      </c>
      <c r="CH36" s="1326">
        <v>19.554108011610634</v>
      </c>
      <c r="CI36" s="1320">
        <v>72578</v>
      </c>
      <c r="CJ36" s="1320">
        <v>26190</v>
      </c>
      <c r="CK36" s="1326">
        <v>36.085315109261764</v>
      </c>
      <c r="CL36" s="1314">
        <v>15051</v>
      </c>
      <c r="CM36" s="1326">
        <v>20.737689106891896</v>
      </c>
    </row>
    <row r="37" spans="1:91" ht="15" customHeight="1">
      <c r="A37" s="550" t="s">
        <v>897</v>
      </c>
      <c r="B37" s="564">
        <v>49664</v>
      </c>
      <c r="C37" s="564">
        <v>9952</v>
      </c>
      <c r="D37" s="574">
        <v>20</v>
      </c>
      <c r="E37" s="564">
        <v>4714</v>
      </c>
      <c r="F37" s="574">
        <v>9.5</v>
      </c>
      <c r="G37" s="575">
        <v>49648</v>
      </c>
      <c r="H37" s="564">
        <v>10310</v>
      </c>
      <c r="I37" s="576">
        <v>20.8</v>
      </c>
      <c r="J37" s="564">
        <v>4935</v>
      </c>
      <c r="K37" s="576">
        <v>9.9</v>
      </c>
      <c r="L37" s="575">
        <v>49671</v>
      </c>
      <c r="M37" s="564">
        <v>10561</v>
      </c>
      <c r="N37" s="576">
        <v>21.3</v>
      </c>
      <c r="O37" s="564">
        <v>5098</v>
      </c>
      <c r="P37" s="576">
        <v>10.3</v>
      </c>
      <c r="Q37" s="577">
        <v>49668</v>
      </c>
      <c r="R37" s="577">
        <v>10905</v>
      </c>
      <c r="S37" s="579">
        <v>22</v>
      </c>
      <c r="T37" s="577">
        <v>5243</v>
      </c>
      <c r="U37" s="579">
        <v>10.6</v>
      </c>
      <c r="V37" s="1503">
        <v>49683</v>
      </c>
      <c r="W37" s="1504">
        <v>11021</v>
      </c>
      <c r="X37" s="1505">
        <v>22.182637924440957</v>
      </c>
      <c r="Y37" s="1503">
        <v>5435</v>
      </c>
      <c r="Z37" s="1506">
        <v>10.939355513958498</v>
      </c>
      <c r="AA37" s="1507">
        <v>49732</v>
      </c>
      <c r="AB37" s="1507">
        <v>11218</v>
      </c>
      <c r="AC37" s="1505">
        <v>22.556905010858198</v>
      </c>
      <c r="AD37" s="1508">
        <v>5575</v>
      </c>
      <c r="AE37" s="1505">
        <v>11.210086061288505</v>
      </c>
      <c r="AF37" s="1509">
        <v>49492</v>
      </c>
      <c r="AG37" s="1509">
        <v>11604</v>
      </c>
      <c r="AH37" s="1505">
        <v>23.446213529459307</v>
      </c>
      <c r="AI37" s="1510">
        <v>5680</v>
      </c>
      <c r="AJ37" s="1505">
        <v>11.476602279156227</v>
      </c>
      <c r="AK37" s="1511">
        <v>49283</v>
      </c>
      <c r="AL37" s="1511">
        <v>12072</v>
      </c>
      <c r="AM37" s="1505">
        <v>24.495262057910434</v>
      </c>
      <c r="AN37" s="1512">
        <v>5729</v>
      </c>
      <c r="AO37" s="1506">
        <v>11.624698171783374</v>
      </c>
      <c r="AP37" s="1513">
        <v>48949</v>
      </c>
      <c r="AQ37" s="1513">
        <v>12535</v>
      </c>
      <c r="AR37" s="1514">
        <v>25.608286175407059</v>
      </c>
      <c r="AS37" s="1515">
        <v>5779</v>
      </c>
      <c r="AT37" s="1514">
        <v>11.806165600931582</v>
      </c>
      <c r="AU37" s="1513">
        <v>48527</v>
      </c>
      <c r="AV37" s="1513">
        <v>12822</v>
      </c>
      <c r="AW37" s="1514">
        <v>26.422404022502938</v>
      </c>
      <c r="AX37" s="1515">
        <v>5962</v>
      </c>
      <c r="AY37" s="1514">
        <v>12.285943907515403</v>
      </c>
      <c r="AZ37" s="1516">
        <v>48336</v>
      </c>
      <c r="BA37" s="1516">
        <v>13085</v>
      </c>
      <c r="BB37" s="1517">
        <v>27.070920225091026</v>
      </c>
      <c r="BC37" s="1518">
        <v>6185</v>
      </c>
      <c r="BD37" s="1517">
        <v>12.795845746441575</v>
      </c>
      <c r="BE37" s="1320">
        <v>48209</v>
      </c>
      <c r="BF37" s="1320">
        <v>13295</v>
      </c>
      <c r="BG37" s="1326">
        <v>27.577838162998606</v>
      </c>
      <c r="BH37" s="1314">
        <v>6421</v>
      </c>
      <c r="BI37" s="1326">
        <v>13.319089796511024</v>
      </c>
      <c r="BJ37" s="1320">
        <v>47974</v>
      </c>
      <c r="BK37" s="1320">
        <v>13530</v>
      </c>
      <c r="BL37" s="1326">
        <v>28.202776503939635</v>
      </c>
      <c r="BM37" s="1314">
        <v>6606</v>
      </c>
      <c r="BN37" s="1326">
        <v>13.769958727644141</v>
      </c>
      <c r="BO37" s="1320">
        <v>47717</v>
      </c>
      <c r="BP37" s="1320">
        <v>13724</v>
      </c>
      <c r="BQ37" s="1326">
        <v>28.761238133160088</v>
      </c>
      <c r="BR37" s="1314">
        <v>6856</v>
      </c>
      <c r="BS37" s="1326">
        <v>14.368044931575749</v>
      </c>
      <c r="BT37" s="1320">
        <v>47331</v>
      </c>
      <c r="BU37" s="1320">
        <v>13843</v>
      </c>
      <c r="BV37" s="1326">
        <v>29.247216412076654</v>
      </c>
      <c r="BW37" s="1314">
        <v>6902</v>
      </c>
      <c r="BX37" s="1326">
        <v>14.582408991992562</v>
      </c>
      <c r="BY37" s="1320">
        <v>47130</v>
      </c>
      <c r="BZ37" s="1320">
        <v>13933</v>
      </c>
      <c r="CA37" s="1326">
        <v>29.562911096965838</v>
      </c>
      <c r="CB37" s="1314">
        <v>7077</v>
      </c>
      <c r="CC37" s="1326">
        <v>15.01591343093571</v>
      </c>
      <c r="CD37" s="1320">
        <v>46785</v>
      </c>
      <c r="CE37" s="1320">
        <v>13883</v>
      </c>
      <c r="CF37" s="1326">
        <v>29.674040825050763</v>
      </c>
      <c r="CG37" s="1314">
        <v>7338</v>
      </c>
      <c r="CH37" s="1326">
        <v>15.684514267393396</v>
      </c>
      <c r="CI37" s="1320">
        <v>46489</v>
      </c>
      <c r="CJ37" s="1320">
        <v>13898</v>
      </c>
      <c r="CK37" s="1326">
        <v>29.895244036223623</v>
      </c>
      <c r="CL37" s="1314">
        <v>7683</v>
      </c>
      <c r="CM37" s="1326">
        <v>16.526490137451873</v>
      </c>
    </row>
    <row r="38" spans="1:91" ht="15" customHeight="1">
      <c r="A38" s="550" t="s">
        <v>898</v>
      </c>
      <c r="B38" s="564">
        <v>48714</v>
      </c>
      <c r="C38" s="564">
        <v>11486</v>
      </c>
      <c r="D38" s="574">
        <v>23.6</v>
      </c>
      <c r="E38" s="564">
        <v>5917</v>
      </c>
      <c r="F38" s="574">
        <v>12.1</v>
      </c>
      <c r="G38" s="575">
        <v>48386</v>
      </c>
      <c r="H38" s="564">
        <v>11758</v>
      </c>
      <c r="I38" s="576">
        <v>24.3</v>
      </c>
      <c r="J38" s="564">
        <v>6142</v>
      </c>
      <c r="K38" s="576">
        <v>12.7</v>
      </c>
      <c r="L38" s="575">
        <v>47905</v>
      </c>
      <c r="M38" s="564">
        <v>11894</v>
      </c>
      <c r="N38" s="576">
        <v>24.8</v>
      </c>
      <c r="O38" s="564">
        <v>6317</v>
      </c>
      <c r="P38" s="576">
        <v>13.2</v>
      </c>
      <c r="Q38" s="577">
        <v>47223</v>
      </c>
      <c r="R38" s="577">
        <v>12157</v>
      </c>
      <c r="S38" s="579">
        <v>25.7</v>
      </c>
      <c r="T38" s="577">
        <v>6428</v>
      </c>
      <c r="U38" s="579">
        <v>13.6</v>
      </c>
      <c r="V38" s="1503">
        <v>47694</v>
      </c>
      <c r="W38" s="1504">
        <v>12168</v>
      </c>
      <c r="X38" s="1505">
        <v>25.512643099760979</v>
      </c>
      <c r="Y38" s="1503">
        <v>6570</v>
      </c>
      <c r="Z38" s="1506">
        <v>13.77531765001887</v>
      </c>
      <c r="AA38" s="1507">
        <v>47058</v>
      </c>
      <c r="AB38" s="1507">
        <v>12311</v>
      </c>
      <c r="AC38" s="1505">
        <v>26.161332823324408</v>
      </c>
      <c r="AD38" s="1508">
        <v>6665</v>
      </c>
      <c r="AE38" s="1505">
        <v>14.163372859025033</v>
      </c>
      <c r="AF38" s="1509">
        <v>46343</v>
      </c>
      <c r="AG38" s="1509">
        <v>12646</v>
      </c>
      <c r="AH38" s="1505">
        <v>27.287832035043046</v>
      </c>
      <c r="AI38" s="1510">
        <v>6765</v>
      </c>
      <c r="AJ38" s="1505">
        <v>14.597673866603369</v>
      </c>
      <c r="AK38" s="1511">
        <v>45548</v>
      </c>
      <c r="AL38" s="1511">
        <v>13063</v>
      </c>
      <c r="AM38" s="1505">
        <v>28.679634671116183</v>
      </c>
      <c r="AN38" s="1512">
        <v>6774</v>
      </c>
      <c r="AO38" s="1506">
        <v>14.872222710108019</v>
      </c>
      <c r="AP38" s="1513">
        <v>44835</v>
      </c>
      <c r="AQ38" s="1513">
        <v>13418</v>
      </c>
      <c r="AR38" s="1514">
        <v>29.927511988401918</v>
      </c>
      <c r="AS38" s="1515">
        <v>6802</v>
      </c>
      <c r="AT38" s="1514">
        <v>15.171183227389317</v>
      </c>
      <c r="AU38" s="1513">
        <v>44215</v>
      </c>
      <c r="AV38" s="1513">
        <v>13684</v>
      </c>
      <c r="AW38" s="1514">
        <v>30.948773040823252</v>
      </c>
      <c r="AX38" s="1515">
        <v>6819</v>
      </c>
      <c r="AY38" s="1514">
        <v>15.42236797466923</v>
      </c>
      <c r="AZ38" s="1516">
        <v>43970</v>
      </c>
      <c r="BA38" s="1516">
        <v>13942</v>
      </c>
      <c r="BB38" s="1517">
        <v>31.70798271548783</v>
      </c>
      <c r="BC38" s="1518">
        <v>6987</v>
      </c>
      <c r="BD38" s="1517">
        <v>15.890379804412099</v>
      </c>
      <c r="BE38" s="1320">
        <v>43533</v>
      </c>
      <c r="BF38" s="1320">
        <v>14153</v>
      </c>
      <c r="BG38" s="1326">
        <v>32.510968690418764</v>
      </c>
      <c r="BH38" s="1314">
        <v>7116</v>
      </c>
      <c r="BI38" s="1326">
        <v>16.346220108882918</v>
      </c>
      <c r="BJ38" s="1320">
        <v>43361</v>
      </c>
      <c r="BK38" s="1320">
        <v>14345</v>
      </c>
      <c r="BL38" s="1326">
        <v>33.082724106916359</v>
      </c>
      <c r="BM38" s="1314">
        <v>7205</v>
      </c>
      <c r="BN38" s="1326">
        <v>16.61631419939577</v>
      </c>
      <c r="BO38" s="1320">
        <v>42935</v>
      </c>
      <c r="BP38" s="1320">
        <v>14519</v>
      </c>
      <c r="BQ38" s="1326">
        <v>33.816233841853965</v>
      </c>
      <c r="BR38" s="1314">
        <v>7373</v>
      </c>
      <c r="BS38" s="1326">
        <v>17.172470012810063</v>
      </c>
      <c r="BT38" s="1320">
        <v>42307</v>
      </c>
      <c r="BU38" s="1320">
        <v>14598</v>
      </c>
      <c r="BV38" s="1326">
        <v>34.504928262462478</v>
      </c>
      <c r="BW38" s="1314">
        <v>7412</v>
      </c>
      <c r="BX38" s="1326">
        <v>17.519559410972178</v>
      </c>
      <c r="BY38" s="1320">
        <v>41745</v>
      </c>
      <c r="BZ38" s="1320">
        <v>14639</v>
      </c>
      <c r="CA38" s="1326">
        <v>35.067672775182658</v>
      </c>
      <c r="CB38" s="1314">
        <v>7480</v>
      </c>
      <c r="CC38" s="1326">
        <v>17.918313570487484</v>
      </c>
      <c r="CD38" s="1320">
        <v>41299</v>
      </c>
      <c r="CE38" s="1320">
        <v>14538</v>
      </c>
      <c r="CF38" s="1326">
        <v>35.201820867333353</v>
      </c>
      <c r="CG38" s="1314">
        <v>7682</v>
      </c>
      <c r="CH38" s="1326">
        <v>18.600934647328021</v>
      </c>
      <c r="CI38" s="1320">
        <v>40996</v>
      </c>
      <c r="CJ38" s="1320">
        <v>14564</v>
      </c>
      <c r="CK38" s="1326">
        <v>35.525417113864762</v>
      </c>
      <c r="CL38" s="1314">
        <v>8032</v>
      </c>
      <c r="CM38" s="1326">
        <v>19.592155332227534</v>
      </c>
    </row>
    <row r="39" spans="1:91" ht="15" customHeight="1">
      <c r="A39" s="550" t="s">
        <v>899</v>
      </c>
      <c r="B39" s="564">
        <v>39844</v>
      </c>
      <c r="C39" s="564">
        <v>8252</v>
      </c>
      <c r="D39" s="574">
        <v>20.7</v>
      </c>
      <c r="E39" s="564">
        <v>4104</v>
      </c>
      <c r="F39" s="574">
        <v>10.3</v>
      </c>
      <c r="G39" s="575">
        <v>39936</v>
      </c>
      <c r="H39" s="564">
        <v>8364</v>
      </c>
      <c r="I39" s="576">
        <v>20.9</v>
      </c>
      <c r="J39" s="564">
        <v>4230</v>
      </c>
      <c r="K39" s="576">
        <v>10.6</v>
      </c>
      <c r="L39" s="575">
        <v>40050</v>
      </c>
      <c r="M39" s="564">
        <v>8494</v>
      </c>
      <c r="N39" s="576">
        <v>21.2</v>
      </c>
      <c r="O39" s="564">
        <v>4412</v>
      </c>
      <c r="P39" s="576">
        <v>11</v>
      </c>
      <c r="Q39" s="577">
        <v>39925</v>
      </c>
      <c r="R39" s="577">
        <v>8672</v>
      </c>
      <c r="S39" s="579">
        <v>21.7</v>
      </c>
      <c r="T39" s="577">
        <v>4501</v>
      </c>
      <c r="U39" s="579">
        <v>11.3</v>
      </c>
      <c r="V39" s="1503">
        <v>40228</v>
      </c>
      <c r="W39" s="1504">
        <v>8731</v>
      </c>
      <c r="X39" s="1505">
        <v>21.703788406085316</v>
      </c>
      <c r="Y39" s="1503">
        <v>4634</v>
      </c>
      <c r="Z39" s="1506">
        <v>11.519339763348912</v>
      </c>
      <c r="AA39" s="1507">
        <v>40296</v>
      </c>
      <c r="AB39" s="1507">
        <v>8869</v>
      </c>
      <c r="AC39" s="1505">
        <v>22.009628747270202</v>
      </c>
      <c r="AD39" s="1508">
        <v>4809</v>
      </c>
      <c r="AE39" s="1505">
        <v>11.934187016081001</v>
      </c>
      <c r="AF39" s="1509">
        <v>40328</v>
      </c>
      <c r="AG39" s="1509">
        <v>9163</v>
      </c>
      <c r="AH39" s="1505">
        <v>22.721186272564967</v>
      </c>
      <c r="AI39" s="1510">
        <v>4962</v>
      </c>
      <c r="AJ39" s="1505">
        <v>12.304106328109501</v>
      </c>
      <c r="AK39" s="1511">
        <v>40266</v>
      </c>
      <c r="AL39" s="1511">
        <v>9518</v>
      </c>
      <c r="AM39" s="1505">
        <v>23.63780857298962</v>
      </c>
      <c r="AN39" s="1512">
        <v>4982</v>
      </c>
      <c r="AO39" s="1506">
        <v>12.37272140267223</v>
      </c>
      <c r="AP39" s="1513">
        <v>40098</v>
      </c>
      <c r="AQ39" s="1513">
        <v>9826</v>
      </c>
      <c r="AR39" s="1514">
        <v>24.504962841039454</v>
      </c>
      <c r="AS39" s="1515">
        <v>4992</v>
      </c>
      <c r="AT39" s="1514">
        <v>12.449498728116115</v>
      </c>
      <c r="AU39" s="1513">
        <v>40322</v>
      </c>
      <c r="AV39" s="1513">
        <v>9999</v>
      </c>
      <c r="AW39" s="1514">
        <v>24.797877089430088</v>
      </c>
      <c r="AX39" s="1515">
        <v>5085</v>
      </c>
      <c r="AY39" s="1514">
        <v>12.610981598135012</v>
      </c>
      <c r="AZ39" s="1516">
        <v>40698</v>
      </c>
      <c r="BA39" s="1516">
        <v>10191</v>
      </c>
      <c r="BB39" s="1517">
        <v>25.040542532802597</v>
      </c>
      <c r="BC39" s="1518">
        <v>5181</v>
      </c>
      <c r="BD39" s="1517">
        <v>12.730355300014743</v>
      </c>
      <c r="BE39" s="1320">
        <v>40656</v>
      </c>
      <c r="BF39" s="1320">
        <v>10350</v>
      </c>
      <c r="BG39" s="1326">
        <v>25.45749704840614</v>
      </c>
      <c r="BH39" s="1314">
        <v>5258</v>
      </c>
      <c r="BI39" s="1326">
        <v>12.932900432900432</v>
      </c>
      <c r="BJ39" s="1320">
        <v>40544</v>
      </c>
      <c r="BK39" s="1320">
        <v>10494</v>
      </c>
      <c r="BL39" s="1326">
        <v>25.88299131807419</v>
      </c>
      <c r="BM39" s="1314">
        <v>5334</v>
      </c>
      <c r="BN39" s="1326">
        <v>13.156077348066297</v>
      </c>
      <c r="BO39" s="1320">
        <v>40702</v>
      </c>
      <c r="BP39" s="1320">
        <v>10605</v>
      </c>
      <c r="BQ39" s="1326">
        <v>26.055230701194041</v>
      </c>
      <c r="BR39" s="1314">
        <v>5450</v>
      </c>
      <c r="BS39" s="1326">
        <v>13.390005405139796</v>
      </c>
      <c r="BT39" s="1320">
        <v>40687</v>
      </c>
      <c r="BU39" s="1320">
        <v>10701</v>
      </c>
      <c r="BV39" s="1326">
        <v>26.300784034212406</v>
      </c>
      <c r="BW39" s="1314">
        <v>5467</v>
      </c>
      <c r="BX39" s="1326">
        <v>13.436724260820409</v>
      </c>
      <c r="BY39" s="1320">
        <v>40191</v>
      </c>
      <c r="BZ39" s="1320">
        <v>10758</v>
      </c>
      <c r="CA39" s="1326">
        <v>26.767186683585876</v>
      </c>
      <c r="CB39" s="1314">
        <v>5476</v>
      </c>
      <c r="CC39" s="1326">
        <v>13.62494090716827</v>
      </c>
      <c r="CD39" s="1320">
        <v>40084</v>
      </c>
      <c r="CE39" s="1320">
        <v>10811</v>
      </c>
      <c r="CF39" s="1326">
        <v>26.970861191497853</v>
      </c>
      <c r="CG39" s="1314">
        <v>5674</v>
      </c>
      <c r="CH39" s="1326">
        <v>14.155273924758008</v>
      </c>
      <c r="CI39" s="1320">
        <v>40087</v>
      </c>
      <c r="CJ39" s="1320">
        <v>10911</v>
      </c>
      <c r="CK39" s="1326">
        <v>27.218300197071372</v>
      </c>
      <c r="CL39" s="1314">
        <v>5959</v>
      </c>
      <c r="CM39" s="1326">
        <v>14.865168259036595</v>
      </c>
    </row>
    <row r="40" spans="1:91" ht="15" customHeight="1">
      <c r="A40" s="550" t="s">
        <v>900</v>
      </c>
      <c r="B40" s="564">
        <v>24017</v>
      </c>
      <c r="C40" s="564">
        <v>6371</v>
      </c>
      <c r="D40" s="574">
        <v>26.5</v>
      </c>
      <c r="E40" s="564">
        <v>3323</v>
      </c>
      <c r="F40" s="574">
        <v>13.8</v>
      </c>
      <c r="G40" s="575">
        <v>23788</v>
      </c>
      <c r="H40" s="564">
        <v>6513</v>
      </c>
      <c r="I40" s="576">
        <v>27.4</v>
      </c>
      <c r="J40" s="564">
        <v>3455</v>
      </c>
      <c r="K40" s="576">
        <v>14.5</v>
      </c>
      <c r="L40" s="575">
        <v>23455</v>
      </c>
      <c r="M40" s="564">
        <v>6592</v>
      </c>
      <c r="N40" s="576">
        <v>28.1</v>
      </c>
      <c r="O40" s="564">
        <v>3560</v>
      </c>
      <c r="P40" s="576">
        <v>15.2</v>
      </c>
      <c r="Q40" s="577">
        <v>23119</v>
      </c>
      <c r="R40" s="577">
        <v>6657</v>
      </c>
      <c r="S40" s="579">
        <v>28.8</v>
      </c>
      <c r="T40" s="577">
        <v>3590</v>
      </c>
      <c r="U40" s="579">
        <v>15.5</v>
      </c>
      <c r="V40" s="1503">
        <v>22981</v>
      </c>
      <c r="W40" s="1504">
        <v>6631</v>
      </c>
      <c r="X40" s="1505">
        <v>28.8542709194552</v>
      </c>
      <c r="Y40" s="1503">
        <v>3615</v>
      </c>
      <c r="Z40" s="1506">
        <v>15.730385971019537</v>
      </c>
      <c r="AA40" s="1507">
        <v>22574</v>
      </c>
      <c r="AB40" s="1507">
        <v>6650</v>
      </c>
      <c r="AC40" s="1505">
        <v>29.458669265526709</v>
      </c>
      <c r="AD40" s="1508">
        <v>3638</v>
      </c>
      <c r="AE40" s="1505">
        <v>16.115885532027995</v>
      </c>
      <c r="AF40" s="1509">
        <v>22246</v>
      </c>
      <c r="AG40" s="1509">
        <v>6799</v>
      </c>
      <c r="AH40" s="1505">
        <v>30.562797806347209</v>
      </c>
      <c r="AI40" s="1510">
        <v>3703</v>
      </c>
      <c r="AJ40" s="1505">
        <v>16.645689112649464</v>
      </c>
      <c r="AK40" s="1511">
        <v>21867</v>
      </c>
      <c r="AL40" s="1511">
        <v>6940</v>
      </c>
      <c r="AM40" s="1505">
        <v>31.7373210774226</v>
      </c>
      <c r="AN40" s="1512">
        <v>3706</v>
      </c>
      <c r="AO40" s="1506">
        <v>16.947912379384462</v>
      </c>
      <c r="AP40" s="1513">
        <v>21533</v>
      </c>
      <c r="AQ40" s="1513">
        <v>7111</v>
      </c>
      <c r="AR40" s="1514">
        <v>33.023731017508013</v>
      </c>
      <c r="AS40" s="1515">
        <v>3750</v>
      </c>
      <c r="AT40" s="1514">
        <v>17.415130265174383</v>
      </c>
      <c r="AU40" s="1513">
        <v>21127</v>
      </c>
      <c r="AV40" s="1513">
        <v>7194</v>
      </c>
      <c r="AW40" s="1514">
        <v>34.051214086240357</v>
      </c>
      <c r="AX40" s="1515">
        <v>3821</v>
      </c>
      <c r="AY40" s="1514">
        <v>18.085861693567473</v>
      </c>
      <c r="AZ40" s="1519">
        <v>20778</v>
      </c>
      <c r="BA40" s="1519">
        <v>7246</v>
      </c>
      <c r="BB40" s="1520">
        <v>34.873423813649055</v>
      </c>
      <c r="BC40" s="1521">
        <v>3868</v>
      </c>
      <c r="BD40" s="1520">
        <v>18.615843680816248</v>
      </c>
      <c r="BE40" s="1321">
        <v>20453</v>
      </c>
      <c r="BF40" s="1321">
        <v>7294</v>
      </c>
      <c r="BG40" s="1327">
        <v>35.662250036669434</v>
      </c>
      <c r="BH40" s="1322">
        <v>3952</v>
      </c>
      <c r="BI40" s="1327">
        <v>19.322348799687088</v>
      </c>
      <c r="BJ40" s="1321">
        <v>19985</v>
      </c>
      <c r="BK40" s="1321">
        <v>7326</v>
      </c>
      <c r="BL40" s="1327">
        <v>36.657493119839877</v>
      </c>
      <c r="BM40" s="1322">
        <v>4010</v>
      </c>
      <c r="BN40" s="1327">
        <v>20.065048786589941</v>
      </c>
      <c r="BO40" s="1321">
        <v>19672</v>
      </c>
      <c r="BP40" s="1321">
        <v>7375</v>
      </c>
      <c r="BQ40" s="1327">
        <v>37.489833265555106</v>
      </c>
      <c r="BR40" s="1322">
        <v>4061</v>
      </c>
      <c r="BS40" s="1327">
        <v>20.643554290361934</v>
      </c>
      <c r="BT40" s="1321">
        <v>19255</v>
      </c>
      <c r="BU40" s="1321">
        <v>7376</v>
      </c>
      <c r="BV40" s="1327">
        <v>38.306933264087249</v>
      </c>
      <c r="BW40" s="1322">
        <v>4025</v>
      </c>
      <c r="BX40" s="1327">
        <v>20.903661386652818</v>
      </c>
      <c r="BY40" s="1321">
        <v>18719</v>
      </c>
      <c r="BZ40" s="1321">
        <v>7365</v>
      </c>
      <c r="CA40" s="1327">
        <v>39.345050483465997</v>
      </c>
      <c r="CB40" s="1322">
        <v>4058</v>
      </c>
      <c r="CC40" s="1327">
        <v>21.678508467332659</v>
      </c>
      <c r="CD40" s="1321">
        <v>18435</v>
      </c>
      <c r="CE40" s="1321">
        <v>7348</v>
      </c>
      <c r="CF40" s="1327">
        <v>39.858963927312182</v>
      </c>
      <c r="CG40" s="1322">
        <v>4193</v>
      </c>
      <c r="CH40" s="1327">
        <v>22.744778953078384</v>
      </c>
      <c r="CI40" s="1321">
        <v>17942</v>
      </c>
      <c r="CJ40" s="1321">
        <v>7323</v>
      </c>
      <c r="CK40" s="1327">
        <v>40.814847843049826</v>
      </c>
      <c r="CL40" s="1322">
        <v>4302</v>
      </c>
      <c r="CM40" s="1327">
        <v>23.977260060193959</v>
      </c>
    </row>
    <row r="41" spans="1:91" ht="15" customHeight="1">
      <c r="A41" s="540" t="s">
        <v>901</v>
      </c>
      <c r="B41" s="565">
        <v>583682</v>
      </c>
      <c r="C41" s="565">
        <v>114467</v>
      </c>
      <c r="D41" s="566">
        <v>19.600000000000001</v>
      </c>
      <c r="E41" s="565">
        <v>50443</v>
      </c>
      <c r="F41" s="566">
        <v>8.6</v>
      </c>
      <c r="G41" s="567">
        <v>583138</v>
      </c>
      <c r="H41" s="565">
        <v>117761</v>
      </c>
      <c r="I41" s="568">
        <v>20.2</v>
      </c>
      <c r="J41" s="565">
        <v>52556</v>
      </c>
      <c r="K41" s="568">
        <v>9</v>
      </c>
      <c r="L41" s="567">
        <v>583012</v>
      </c>
      <c r="M41" s="565">
        <v>121231</v>
      </c>
      <c r="N41" s="568">
        <v>20.8</v>
      </c>
      <c r="O41" s="565">
        <v>54749</v>
      </c>
      <c r="P41" s="568">
        <v>9.4</v>
      </c>
      <c r="Q41" s="572">
        <v>582490</v>
      </c>
      <c r="R41" s="572">
        <v>124728</v>
      </c>
      <c r="S41" s="573">
        <v>21.4</v>
      </c>
      <c r="T41" s="572">
        <v>57128</v>
      </c>
      <c r="U41" s="573">
        <v>9.8000000000000007</v>
      </c>
      <c r="V41" s="1490">
        <v>581660</v>
      </c>
      <c r="W41" s="1491">
        <v>126352</v>
      </c>
      <c r="X41" s="1492">
        <v>21.722655847058419</v>
      </c>
      <c r="Y41" s="1490">
        <v>59143</v>
      </c>
      <c r="Z41" s="1493">
        <v>10.167967541175257</v>
      </c>
      <c r="AA41" s="1494">
        <v>581810</v>
      </c>
      <c r="AB41" s="1494">
        <v>128729</v>
      </c>
      <c r="AC41" s="1492">
        <v>22.12560801636273</v>
      </c>
      <c r="AD41" s="1495">
        <v>61106</v>
      </c>
      <c r="AE41" s="1492">
        <v>10.502741444801568</v>
      </c>
      <c r="AF41" s="1496">
        <v>581798</v>
      </c>
      <c r="AG41" s="1496">
        <v>135162</v>
      </c>
      <c r="AH41" s="1492">
        <v>23.231774602181513</v>
      </c>
      <c r="AI41" s="1497">
        <v>63691</v>
      </c>
      <c r="AJ41" s="1492">
        <v>10.947270358440559</v>
      </c>
      <c r="AK41" s="1498">
        <v>581016</v>
      </c>
      <c r="AL41" s="1498">
        <v>139653</v>
      </c>
      <c r="AM41" s="1492">
        <v>24.035999008633151</v>
      </c>
      <c r="AN41" s="1499">
        <v>64878</v>
      </c>
      <c r="AO41" s="1493">
        <v>11.166301788591019</v>
      </c>
      <c r="AP41" s="1500">
        <v>580199</v>
      </c>
      <c r="AQ41" s="1500">
        <v>145480</v>
      </c>
      <c r="AR41" s="1501">
        <v>25.074155591443624</v>
      </c>
      <c r="AS41" s="1502">
        <v>66315</v>
      </c>
      <c r="AT41" s="1501">
        <v>11.429699120474183</v>
      </c>
      <c r="AU41" s="1500">
        <v>578711</v>
      </c>
      <c r="AV41" s="1500">
        <v>148899</v>
      </c>
      <c r="AW41" s="1501">
        <v>25.729422803437295</v>
      </c>
      <c r="AX41" s="1502">
        <v>68901</v>
      </c>
      <c r="AY41" s="1501">
        <v>11.905942689874566</v>
      </c>
      <c r="AZ41" s="1516">
        <v>576917</v>
      </c>
      <c r="BA41" s="1516">
        <v>151440</v>
      </c>
      <c r="BB41" s="1517">
        <v>26.24987649869912</v>
      </c>
      <c r="BC41" s="1518">
        <v>72097</v>
      </c>
      <c r="BD41" s="1517">
        <v>12.496944967820328</v>
      </c>
      <c r="BE41" s="1320">
        <v>574859</v>
      </c>
      <c r="BF41" s="1320">
        <v>153510</v>
      </c>
      <c r="BG41" s="1326">
        <v>26.703939574747892</v>
      </c>
      <c r="BH41" s="1314">
        <v>74672</v>
      </c>
      <c r="BI41" s="1326">
        <v>12.989620063354664</v>
      </c>
      <c r="BJ41" s="1320">
        <v>573136</v>
      </c>
      <c r="BK41" s="1320">
        <v>155043</v>
      </c>
      <c r="BL41" s="1326">
        <v>27.05169453672427</v>
      </c>
      <c r="BM41" s="1314">
        <v>76992</v>
      </c>
      <c r="BN41" s="1326">
        <v>13.433460819072613</v>
      </c>
      <c r="BO41" s="1320">
        <v>571300</v>
      </c>
      <c r="BP41" s="1320">
        <v>156206</v>
      </c>
      <c r="BQ41" s="1326">
        <v>27.342201995448978</v>
      </c>
      <c r="BR41" s="1314">
        <v>79341</v>
      </c>
      <c r="BS41" s="1326">
        <v>13.887799754944863</v>
      </c>
      <c r="BT41" s="1320">
        <v>568647</v>
      </c>
      <c r="BU41" s="1320">
        <v>157101</v>
      </c>
      <c r="BV41" s="1326">
        <v>27.627157093944042</v>
      </c>
      <c r="BW41" s="1314">
        <v>79925</v>
      </c>
      <c r="BX41" s="1326">
        <v>14.055292650800935</v>
      </c>
      <c r="BY41" s="1320">
        <v>566867</v>
      </c>
      <c r="BZ41" s="1320">
        <v>157809</v>
      </c>
      <c r="CA41" s="1326">
        <v>27.838805222389023</v>
      </c>
      <c r="CB41" s="1314">
        <v>81453</v>
      </c>
      <c r="CC41" s="1326">
        <v>14.368978966847603</v>
      </c>
      <c r="CD41" s="1320">
        <v>563820</v>
      </c>
      <c r="CE41" s="1320">
        <v>157525</v>
      </c>
      <c r="CF41" s="1326">
        <v>27.938881203220888</v>
      </c>
      <c r="CG41" s="1314">
        <v>84970</v>
      </c>
      <c r="CH41" s="1326">
        <v>15.070412543010182</v>
      </c>
      <c r="CI41" s="1320">
        <v>560732</v>
      </c>
      <c r="CJ41" s="1320">
        <v>158097</v>
      </c>
      <c r="CK41" s="1326">
        <v>28.194752573421884</v>
      </c>
      <c r="CL41" s="1314">
        <v>88958</v>
      </c>
      <c r="CM41" s="1326">
        <v>15.864619818380261</v>
      </c>
    </row>
    <row r="42" spans="1:91" ht="15" customHeight="1">
      <c r="A42" s="550" t="s">
        <v>902</v>
      </c>
      <c r="B42" s="564">
        <v>536166</v>
      </c>
      <c r="C42" s="564">
        <v>102942</v>
      </c>
      <c r="D42" s="574">
        <v>19.2</v>
      </c>
      <c r="E42" s="564">
        <v>44426</v>
      </c>
      <c r="F42" s="574">
        <v>8.3000000000000007</v>
      </c>
      <c r="G42" s="575">
        <v>536068</v>
      </c>
      <c r="H42" s="564">
        <v>106060</v>
      </c>
      <c r="I42" s="576">
        <v>19.8</v>
      </c>
      <c r="J42" s="564">
        <v>46359</v>
      </c>
      <c r="K42" s="576">
        <v>8.6</v>
      </c>
      <c r="L42" s="575">
        <v>536409</v>
      </c>
      <c r="M42" s="564">
        <v>109386</v>
      </c>
      <c r="N42" s="576">
        <v>20.399999999999999</v>
      </c>
      <c r="O42" s="564">
        <v>48425</v>
      </c>
      <c r="P42" s="576">
        <v>9</v>
      </c>
      <c r="Q42" s="577">
        <v>536285</v>
      </c>
      <c r="R42" s="577">
        <v>112728</v>
      </c>
      <c r="S42" s="579">
        <v>21</v>
      </c>
      <c r="T42" s="577">
        <v>49900</v>
      </c>
      <c r="U42" s="579">
        <v>9.3000000000000007</v>
      </c>
      <c r="V42" s="1503">
        <v>536417</v>
      </c>
      <c r="W42" s="1504">
        <v>114360</v>
      </c>
      <c r="X42" s="1505">
        <v>21.319234849007394</v>
      </c>
      <c r="Y42" s="1503">
        <v>52629</v>
      </c>
      <c r="Z42" s="1506">
        <v>9.8112103083981292</v>
      </c>
      <c r="AA42" s="1507">
        <v>536890</v>
      </c>
      <c r="AB42" s="1507">
        <v>116610</v>
      </c>
      <c r="AC42" s="1505">
        <v>21.719532865205164</v>
      </c>
      <c r="AD42" s="1508">
        <v>54541</v>
      </c>
      <c r="AE42" s="1505">
        <v>10.158691724561828</v>
      </c>
      <c r="AF42" s="1509">
        <v>537381</v>
      </c>
      <c r="AG42" s="1509">
        <v>122741</v>
      </c>
      <c r="AH42" s="1505">
        <v>22.840591684484565</v>
      </c>
      <c r="AI42" s="1510">
        <v>57009</v>
      </c>
      <c r="AJ42" s="1505">
        <v>10.608674292541046</v>
      </c>
      <c r="AK42" s="1511">
        <v>536967</v>
      </c>
      <c r="AL42" s="1511">
        <v>126829</v>
      </c>
      <c r="AM42" s="1505">
        <v>23.619514793274075</v>
      </c>
      <c r="AN42" s="1512">
        <v>58204</v>
      </c>
      <c r="AO42" s="1506">
        <v>10.839399814141279</v>
      </c>
      <c r="AP42" s="1513">
        <v>536479</v>
      </c>
      <c r="AQ42" s="1513">
        <v>132279</v>
      </c>
      <c r="AR42" s="1514">
        <v>24.656883121240533</v>
      </c>
      <c r="AS42" s="1515">
        <v>59635</v>
      </c>
      <c r="AT42" s="1514">
        <v>11.115998948700694</v>
      </c>
      <c r="AU42" s="1513">
        <v>535335</v>
      </c>
      <c r="AV42" s="1513">
        <v>135465</v>
      </c>
      <c r="AW42" s="1514">
        <v>25.304715738743027</v>
      </c>
      <c r="AX42" s="1515">
        <v>62140</v>
      </c>
      <c r="AY42" s="1514">
        <v>11.607684907581234</v>
      </c>
      <c r="AZ42" s="1516">
        <v>533891</v>
      </c>
      <c r="BA42" s="1516">
        <v>137803</v>
      </c>
      <c r="BB42" s="1517">
        <v>25.811073795962098</v>
      </c>
      <c r="BC42" s="1518">
        <v>65171</v>
      </c>
      <c r="BD42" s="1517">
        <v>12.20679876604026</v>
      </c>
      <c r="BE42" s="1320">
        <v>532422</v>
      </c>
      <c r="BF42" s="1320">
        <v>139775</v>
      </c>
      <c r="BG42" s="1326">
        <v>26.252671752857697</v>
      </c>
      <c r="BH42" s="1314">
        <v>67634</v>
      </c>
      <c r="BI42" s="1326">
        <v>12.703081390325718</v>
      </c>
      <c r="BJ42" s="1320">
        <v>531158</v>
      </c>
      <c r="BK42" s="1320">
        <v>141248</v>
      </c>
      <c r="BL42" s="1326">
        <v>26.592464012591353</v>
      </c>
      <c r="BM42" s="1314">
        <v>69870</v>
      </c>
      <c r="BN42" s="1326">
        <v>13.154278011439157</v>
      </c>
      <c r="BO42" s="1320">
        <v>529904</v>
      </c>
      <c r="BP42" s="1320">
        <v>142372</v>
      </c>
      <c r="BQ42" s="1326">
        <v>26.867508076934687</v>
      </c>
      <c r="BR42" s="1314">
        <v>72173</v>
      </c>
      <c r="BS42" s="1326">
        <v>13.620014191249735</v>
      </c>
      <c r="BT42" s="1320">
        <v>527871</v>
      </c>
      <c r="BU42" s="1320">
        <v>143261</v>
      </c>
      <c r="BV42" s="1326">
        <v>27.139395799352496</v>
      </c>
      <c r="BW42" s="1314">
        <v>72785</v>
      </c>
      <c r="BX42" s="1326">
        <v>13.788406637227657</v>
      </c>
      <c r="BY42" s="1320">
        <v>526453</v>
      </c>
      <c r="BZ42" s="1320">
        <v>143875</v>
      </c>
      <c r="CA42" s="1326">
        <v>27.329125297035063</v>
      </c>
      <c r="CB42" s="1314">
        <v>74205</v>
      </c>
      <c r="CC42" s="1326">
        <v>14.095275361713202</v>
      </c>
      <c r="CD42" s="1320">
        <v>524033</v>
      </c>
      <c r="CE42" s="1320">
        <v>143730</v>
      </c>
      <c r="CF42" s="1326">
        <v>27.427661998385599</v>
      </c>
      <c r="CG42" s="1314">
        <v>77576</v>
      </c>
      <c r="CH42" s="1326">
        <v>14.803647861871294</v>
      </c>
      <c r="CI42" s="1320">
        <v>521490</v>
      </c>
      <c r="CJ42" s="1320">
        <v>144237</v>
      </c>
      <c r="CK42" s="1326">
        <v>27.65863199677846</v>
      </c>
      <c r="CL42" s="1314">
        <v>81259</v>
      </c>
      <c r="CM42" s="1326">
        <v>15.582082110874609</v>
      </c>
    </row>
    <row r="43" spans="1:91" ht="15" customHeight="1">
      <c r="A43" s="550" t="s">
        <v>903</v>
      </c>
      <c r="B43" s="564">
        <v>13930</v>
      </c>
      <c r="C43" s="564">
        <v>3690</v>
      </c>
      <c r="D43" s="574">
        <v>26.5</v>
      </c>
      <c r="E43" s="564">
        <v>1922</v>
      </c>
      <c r="F43" s="574">
        <v>13.8</v>
      </c>
      <c r="G43" s="575">
        <v>13741</v>
      </c>
      <c r="H43" s="564">
        <v>3760</v>
      </c>
      <c r="I43" s="576">
        <v>27.4</v>
      </c>
      <c r="J43" s="564">
        <v>1996</v>
      </c>
      <c r="K43" s="576">
        <v>14.5</v>
      </c>
      <c r="L43" s="575">
        <v>13542</v>
      </c>
      <c r="M43" s="564">
        <v>3772</v>
      </c>
      <c r="N43" s="576">
        <v>27.9</v>
      </c>
      <c r="O43" s="564">
        <v>2009</v>
      </c>
      <c r="P43" s="576">
        <v>14.8</v>
      </c>
      <c r="Q43" s="577">
        <v>13334</v>
      </c>
      <c r="R43" s="577">
        <v>3816</v>
      </c>
      <c r="S43" s="579">
        <v>28.6</v>
      </c>
      <c r="T43" s="577">
        <v>2868</v>
      </c>
      <c r="U43" s="579">
        <v>21.5</v>
      </c>
      <c r="V43" s="1503">
        <v>13226</v>
      </c>
      <c r="W43" s="1504">
        <v>3786</v>
      </c>
      <c r="X43" s="1505">
        <v>28.625434749735369</v>
      </c>
      <c r="Y43" s="1503">
        <v>2072</v>
      </c>
      <c r="Z43" s="1506">
        <v>15.666112203236048</v>
      </c>
      <c r="AA43" s="1507">
        <v>13003</v>
      </c>
      <c r="AB43" s="1507">
        <v>3824</v>
      </c>
      <c r="AC43" s="1505">
        <v>29.408598015842497</v>
      </c>
      <c r="AD43" s="1508">
        <v>2090</v>
      </c>
      <c r="AE43" s="1505">
        <v>16.07321387372145</v>
      </c>
      <c r="AF43" s="1509">
        <v>12769</v>
      </c>
      <c r="AG43" s="1509">
        <v>3903</v>
      </c>
      <c r="AH43" s="1505">
        <v>30.566215052079254</v>
      </c>
      <c r="AI43" s="1510">
        <v>2123</v>
      </c>
      <c r="AJ43" s="1505">
        <v>16.626204088025688</v>
      </c>
      <c r="AK43" s="1511">
        <v>12610</v>
      </c>
      <c r="AL43" s="1511">
        <v>4041</v>
      </c>
      <c r="AM43" s="1505">
        <v>32.04599524187153</v>
      </c>
      <c r="AN43" s="1512">
        <v>2151</v>
      </c>
      <c r="AO43" s="1506">
        <v>17.057890563045202</v>
      </c>
      <c r="AP43" s="1513">
        <v>12442</v>
      </c>
      <c r="AQ43" s="1513">
        <v>4165</v>
      </c>
      <c r="AR43" s="1514">
        <v>33.475325510368108</v>
      </c>
      <c r="AS43" s="1515">
        <v>2144</v>
      </c>
      <c r="AT43" s="1514">
        <v>17.231956277125864</v>
      </c>
      <c r="AU43" s="1513">
        <v>12242</v>
      </c>
      <c r="AV43" s="1513">
        <v>4197</v>
      </c>
      <c r="AW43" s="1514">
        <v>34.283613788596632</v>
      </c>
      <c r="AX43" s="1515">
        <v>2161</v>
      </c>
      <c r="AY43" s="1514">
        <v>17.652344388171866</v>
      </c>
      <c r="AZ43" s="1516">
        <v>12058</v>
      </c>
      <c r="BA43" s="1516">
        <v>4296</v>
      </c>
      <c r="BB43" s="1517">
        <v>35.627798971637084</v>
      </c>
      <c r="BC43" s="1518">
        <v>2200</v>
      </c>
      <c r="BD43" s="1517">
        <v>18.245148449162382</v>
      </c>
      <c r="BE43" s="1320">
        <v>11832</v>
      </c>
      <c r="BF43" s="1320">
        <v>4328</v>
      </c>
      <c r="BG43" s="1326">
        <v>36.578769438810006</v>
      </c>
      <c r="BH43" s="1314">
        <v>2237</v>
      </c>
      <c r="BI43" s="1326">
        <v>18.906355645706558</v>
      </c>
      <c r="BJ43" s="1320">
        <v>11563</v>
      </c>
      <c r="BK43" s="1320">
        <v>4338</v>
      </c>
      <c r="BL43" s="1326">
        <v>37.51621551500476</v>
      </c>
      <c r="BM43" s="1314">
        <v>2235</v>
      </c>
      <c r="BN43" s="1326">
        <v>19.32889388566981</v>
      </c>
      <c r="BO43" s="1320">
        <v>11333</v>
      </c>
      <c r="BP43" s="1320">
        <v>4323</v>
      </c>
      <c r="BQ43" s="1326">
        <v>38.145239565869581</v>
      </c>
      <c r="BR43" s="1314">
        <v>2235</v>
      </c>
      <c r="BS43" s="1326">
        <v>19.721168269654989</v>
      </c>
      <c r="BT43" s="1320">
        <v>11032</v>
      </c>
      <c r="BU43" s="1320">
        <v>4316</v>
      </c>
      <c r="BV43" s="1326">
        <v>39.12255257432922</v>
      </c>
      <c r="BW43" s="1314">
        <v>2204</v>
      </c>
      <c r="BX43" s="1326">
        <v>19.978245105148659</v>
      </c>
      <c r="BY43" s="1320">
        <v>10893</v>
      </c>
      <c r="BZ43" s="1320">
        <v>4339</v>
      </c>
      <c r="CA43" s="1326">
        <v>39.832920223997064</v>
      </c>
      <c r="CB43" s="1314">
        <v>2217</v>
      </c>
      <c r="CC43" s="1326">
        <v>20.352519966951252</v>
      </c>
      <c r="CD43" s="1320">
        <v>10608</v>
      </c>
      <c r="CE43" s="1320">
        <v>4283</v>
      </c>
      <c r="CF43" s="1326">
        <v>40.375188536953246</v>
      </c>
      <c r="CG43" s="1314">
        <v>2230</v>
      </c>
      <c r="CH43" s="1326">
        <v>21.021870286576171</v>
      </c>
      <c r="CI43" s="1320">
        <v>10365</v>
      </c>
      <c r="CJ43" s="1320">
        <v>4337</v>
      </c>
      <c r="CK43" s="1326">
        <v>41.842739990352143</v>
      </c>
      <c r="CL43" s="1314">
        <v>2320</v>
      </c>
      <c r="CM43" s="1326">
        <v>22.383019778099371</v>
      </c>
    </row>
    <row r="44" spans="1:91" ht="15" customHeight="1">
      <c r="A44" s="550" t="s">
        <v>904</v>
      </c>
      <c r="B44" s="564">
        <v>20739</v>
      </c>
      <c r="C44" s="564">
        <v>4197</v>
      </c>
      <c r="D44" s="574">
        <v>20.2</v>
      </c>
      <c r="E44" s="564">
        <v>2148</v>
      </c>
      <c r="F44" s="574">
        <v>10.4</v>
      </c>
      <c r="G44" s="575">
        <v>20671</v>
      </c>
      <c r="H44" s="564">
        <v>4301</v>
      </c>
      <c r="I44" s="576">
        <v>20.8</v>
      </c>
      <c r="J44" s="564">
        <v>2188</v>
      </c>
      <c r="K44" s="576">
        <v>10.6</v>
      </c>
      <c r="L44" s="575">
        <v>20586</v>
      </c>
      <c r="M44" s="564">
        <v>4406</v>
      </c>
      <c r="N44" s="576">
        <v>21.4</v>
      </c>
      <c r="O44" s="564">
        <v>2248</v>
      </c>
      <c r="P44" s="576">
        <v>10.9</v>
      </c>
      <c r="Q44" s="577">
        <v>20481</v>
      </c>
      <c r="R44" s="577">
        <v>4492</v>
      </c>
      <c r="S44" s="579">
        <v>21.9</v>
      </c>
      <c r="T44" s="577">
        <v>2269</v>
      </c>
      <c r="U44" s="579">
        <v>11.1</v>
      </c>
      <c r="V44" s="1503">
        <v>19775</v>
      </c>
      <c r="W44" s="1504">
        <v>4517</v>
      </c>
      <c r="X44" s="1505">
        <v>22.841972187104929</v>
      </c>
      <c r="Y44" s="1503">
        <v>2291</v>
      </c>
      <c r="Z44" s="1506">
        <v>11.585335018963336</v>
      </c>
      <c r="AA44" s="1507">
        <v>19820</v>
      </c>
      <c r="AB44" s="1507">
        <v>4613</v>
      </c>
      <c r="AC44" s="1505">
        <v>23.274470232088799</v>
      </c>
      <c r="AD44" s="1508">
        <v>2332</v>
      </c>
      <c r="AE44" s="1505">
        <v>11.765893037336024</v>
      </c>
      <c r="AF44" s="1509">
        <v>19744</v>
      </c>
      <c r="AG44" s="1509">
        <v>4761</v>
      </c>
      <c r="AH44" s="1505">
        <v>24.113654781199351</v>
      </c>
      <c r="AI44" s="1510">
        <v>2384</v>
      </c>
      <c r="AJ44" s="1505">
        <v>12.074554294975687</v>
      </c>
      <c r="AK44" s="1511">
        <v>19695</v>
      </c>
      <c r="AL44" s="1511">
        <v>4950</v>
      </c>
      <c r="AM44" s="1505">
        <v>25.133282559025133</v>
      </c>
      <c r="AN44" s="1512">
        <v>2375</v>
      </c>
      <c r="AO44" s="1506">
        <v>12.058898197512059</v>
      </c>
      <c r="AP44" s="1513">
        <v>19745</v>
      </c>
      <c r="AQ44" s="1513">
        <v>5136</v>
      </c>
      <c r="AR44" s="1514">
        <v>26.011648518612308</v>
      </c>
      <c r="AS44" s="1515">
        <v>2420</v>
      </c>
      <c r="AT44" s="1514">
        <v>12.256267409470752</v>
      </c>
      <c r="AU44" s="1513">
        <v>19722</v>
      </c>
      <c r="AV44" s="1513">
        <v>5262</v>
      </c>
      <c r="AW44" s="1514">
        <v>26.680864009735323</v>
      </c>
      <c r="AX44" s="1515">
        <v>2473</v>
      </c>
      <c r="AY44" s="1514">
        <v>12.539296217422169</v>
      </c>
      <c r="AZ44" s="1516">
        <v>19679</v>
      </c>
      <c r="BA44" s="1516">
        <v>5320</v>
      </c>
      <c r="BB44" s="1517">
        <v>27.033893998678792</v>
      </c>
      <c r="BC44" s="1518">
        <v>2554</v>
      </c>
      <c r="BD44" s="1517">
        <v>12.978301742974747</v>
      </c>
      <c r="BE44" s="1320">
        <v>19540</v>
      </c>
      <c r="BF44" s="1320">
        <v>5362</v>
      </c>
      <c r="BG44" s="1326">
        <v>27.441146366427837</v>
      </c>
      <c r="BH44" s="1314">
        <v>2608</v>
      </c>
      <c r="BI44" s="1326">
        <v>13.346980552712385</v>
      </c>
      <c r="BJ44" s="1320">
        <v>19488</v>
      </c>
      <c r="BK44" s="1320">
        <v>5396</v>
      </c>
      <c r="BL44" s="1326">
        <v>27.688834154351394</v>
      </c>
      <c r="BM44" s="1314">
        <v>2668</v>
      </c>
      <c r="BN44" s="1326">
        <v>13.690476190476192</v>
      </c>
      <c r="BO44" s="1320">
        <v>19343</v>
      </c>
      <c r="BP44" s="1320">
        <v>5441</v>
      </c>
      <c r="BQ44" s="1326">
        <v>28.129038928811458</v>
      </c>
      <c r="BR44" s="1314">
        <v>2718</v>
      </c>
      <c r="BS44" s="1326">
        <v>14.051594892209069</v>
      </c>
      <c r="BT44" s="1320">
        <v>19172</v>
      </c>
      <c r="BU44" s="1320">
        <v>5448</v>
      </c>
      <c r="BV44" s="1326">
        <v>28.416440642603796</v>
      </c>
      <c r="BW44" s="1314">
        <v>2746</v>
      </c>
      <c r="BX44" s="1326">
        <v>14.322970999374087</v>
      </c>
      <c r="BY44" s="1320">
        <v>19182</v>
      </c>
      <c r="BZ44" s="1320">
        <v>5499</v>
      </c>
      <c r="CA44" s="1326">
        <v>28.667500781983108</v>
      </c>
      <c r="CB44" s="1314">
        <v>2836</v>
      </c>
      <c r="CC44" s="1326">
        <v>14.784693983943281</v>
      </c>
      <c r="CD44" s="1320">
        <v>19053</v>
      </c>
      <c r="CE44" s="1320">
        <v>5469</v>
      </c>
      <c r="CF44" s="1326">
        <v>28.704141080144858</v>
      </c>
      <c r="CG44" s="1314">
        <v>2944</v>
      </c>
      <c r="CH44" s="1326">
        <v>15.451634913137038</v>
      </c>
      <c r="CI44" s="1320">
        <v>19037</v>
      </c>
      <c r="CJ44" s="1320">
        <v>5487</v>
      </c>
      <c r="CK44" s="1326">
        <v>28.822818721437198</v>
      </c>
      <c r="CL44" s="1314">
        <v>3102</v>
      </c>
      <c r="CM44" s="1326">
        <v>16.294584230708619</v>
      </c>
    </row>
    <row r="45" spans="1:91" ht="15" customHeight="1">
      <c r="A45" s="585" t="s">
        <v>905</v>
      </c>
      <c r="B45" s="586">
        <v>12847</v>
      </c>
      <c r="C45" s="586">
        <v>3638</v>
      </c>
      <c r="D45" s="587">
        <v>28.3</v>
      </c>
      <c r="E45" s="586">
        <v>1947</v>
      </c>
      <c r="F45" s="587">
        <v>15.2</v>
      </c>
      <c r="G45" s="588">
        <v>12658</v>
      </c>
      <c r="H45" s="586">
        <v>3640</v>
      </c>
      <c r="I45" s="589">
        <v>28.8</v>
      </c>
      <c r="J45" s="586">
        <v>2013</v>
      </c>
      <c r="K45" s="589">
        <v>15.9</v>
      </c>
      <c r="L45" s="588">
        <v>12475</v>
      </c>
      <c r="M45" s="586">
        <v>3667</v>
      </c>
      <c r="N45" s="589">
        <v>29.4</v>
      </c>
      <c r="O45" s="586">
        <v>2067</v>
      </c>
      <c r="P45" s="589">
        <v>16.600000000000001</v>
      </c>
      <c r="Q45" s="590">
        <v>12390</v>
      </c>
      <c r="R45" s="590">
        <v>3692</v>
      </c>
      <c r="S45" s="591">
        <v>29.8</v>
      </c>
      <c r="T45" s="590">
        <v>2091</v>
      </c>
      <c r="U45" s="591">
        <v>16.899999999999999</v>
      </c>
      <c r="V45" s="1522">
        <v>12242</v>
      </c>
      <c r="W45" s="1523">
        <v>3689</v>
      </c>
      <c r="X45" s="1524">
        <v>30.133965038392418</v>
      </c>
      <c r="Y45" s="1522">
        <v>2151</v>
      </c>
      <c r="Z45" s="1525">
        <v>17.570658389152101</v>
      </c>
      <c r="AA45" s="1526">
        <v>12097</v>
      </c>
      <c r="AB45" s="1526">
        <v>3682</v>
      </c>
      <c r="AC45" s="1524">
        <v>30.437298503761262</v>
      </c>
      <c r="AD45" s="1527">
        <v>2143</v>
      </c>
      <c r="AE45" s="1524">
        <v>17.715135984128295</v>
      </c>
      <c r="AF45" s="1528">
        <v>11904</v>
      </c>
      <c r="AG45" s="1528">
        <v>3757</v>
      </c>
      <c r="AH45" s="1524">
        <v>31.56081989247312</v>
      </c>
      <c r="AI45" s="1529">
        <v>2175</v>
      </c>
      <c r="AJ45" s="1524">
        <v>18.271169354838708</v>
      </c>
      <c r="AK45" s="1530">
        <v>11744</v>
      </c>
      <c r="AL45" s="1530">
        <v>3833</v>
      </c>
      <c r="AM45" s="1524">
        <v>32.637942779291549</v>
      </c>
      <c r="AN45" s="1531">
        <v>2148</v>
      </c>
      <c r="AO45" s="1525">
        <v>18.290190735694821</v>
      </c>
      <c r="AP45" s="1532">
        <v>11533</v>
      </c>
      <c r="AQ45" s="1532">
        <v>3900</v>
      </c>
      <c r="AR45" s="1533">
        <v>33.816006242954998</v>
      </c>
      <c r="AS45" s="1534">
        <v>2116</v>
      </c>
      <c r="AT45" s="1533">
        <v>18.347351079510968</v>
      </c>
      <c r="AU45" s="1532">
        <v>11412</v>
      </c>
      <c r="AV45" s="1532">
        <v>3975</v>
      </c>
      <c r="AW45" s="1533">
        <v>34.831756046267088</v>
      </c>
      <c r="AX45" s="1534">
        <v>2127</v>
      </c>
      <c r="AY45" s="1533">
        <v>18.63827549947424</v>
      </c>
      <c r="AZ45" s="1516">
        <v>11289</v>
      </c>
      <c r="BA45" s="1516">
        <v>4021</v>
      </c>
      <c r="BB45" s="1517">
        <v>35.618743910000887</v>
      </c>
      <c r="BC45" s="1518">
        <v>2172</v>
      </c>
      <c r="BD45" s="1517">
        <v>19.239968110550095</v>
      </c>
      <c r="BE45" s="1320">
        <v>11065</v>
      </c>
      <c r="BF45" s="1320">
        <v>4045</v>
      </c>
      <c r="BG45" s="1326">
        <v>36.556710347943962</v>
      </c>
      <c r="BH45" s="1314">
        <v>2193</v>
      </c>
      <c r="BI45" s="1326">
        <v>19.81924988703118</v>
      </c>
      <c r="BJ45" s="1320">
        <v>10927</v>
      </c>
      <c r="BK45" s="1320">
        <v>4061</v>
      </c>
      <c r="BL45" s="1326">
        <v>37.164821085384823</v>
      </c>
      <c r="BM45" s="1314">
        <v>2219</v>
      </c>
      <c r="BN45" s="1326">
        <v>20.307495195387574</v>
      </c>
      <c r="BO45" s="1320">
        <v>10720</v>
      </c>
      <c r="BP45" s="1320">
        <v>4070</v>
      </c>
      <c r="BQ45" s="1326">
        <v>37.966417910447767</v>
      </c>
      <c r="BR45" s="1314">
        <v>2215</v>
      </c>
      <c r="BS45" s="1326">
        <v>20.662313432835823</v>
      </c>
      <c r="BT45" s="1320">
        <v>10572</v>
      </c>
      <c r="BU45" s="1320">
        <v>4076</v>
      </c>
      <c r="BV45" s="1326">
        <v>38.554672720393491</v>
      </c>
      <c r="BW45" s="1314">
        <v>2190</v>
      </c>
      <c r="BX45" s="1326">
        <v>20.715096481271285</v>
      </c>
      <c r="BY45" s="1320">
        <v>10339</v>
      </c>
      <c r="BZ45" s="1320">
        <v>4096</v>
      </c>
      <c r="CA45" s="1326">
        <v>39.616984234452076</v>
      </c>
      <c r="CB45" s="1314">
        <v>2195</v>
      </c>
      <c r="CC45" s="1326">
        <v>21.230293065093335</v>
      </c>
      <c r="CD45" s="1320">
        <v>10126</v>
      </c>
      <c r="CE45" s="1320">
        <v>4043</v>
      </c>
      <c r="CF45" s="1326">
        <v>39.926920797945883</v>
      </c>
      <c r="CG45" s="1314">
        <v>2220</v>
      </c>
      <c r="CH45" s="1326">
        <v>21.923760616235434</v>
      </c>
      <c r="CI45" s="1320">
        <v>9840</v>
      </c>
      <c r="CJ45" s="1320">
        <v>4036</v>
      </c>
      <c r="CK45" s="1326">
        <v>41.016260162601625</v>
      </c>
      <c r="CL45" s="1314">
        <v>2277</v>
      </c>
      <c r="CM45" s="1326">
        <v>23.140243902439025</v>
      </c>
    </row>
    <row r="46" spans="1:91" ht="15" customHeight="1">
      <c r="A46" s="550" t="s">
        <v>906</v>
      </c>
      <c r="B46" s="564">
        <v>278852</v>
      </c>
      <c r="C46" s="564">
        <v>65610</v>
      </c>
      <c r="D46" s="574">
        <v>23.5</v>
      </c>
      <c r="E46" s="564">
        <v>32049</v>
      </c>
      <c r="F46" s="574">
        <v>11.5</v>
      </c>
      <c r="G46" s="575">
        <v>276972</v>
      </c>
      <c r="H46" s="564">
        <v>66991</v>
      </c>
      <c r="I46" s="576">
        <v>24.2</v>
      </c>
      <c r="J46" s="564">
        <v>33105</v>
      </c>
      <c r="K46" s="576">
        <v>12</v>
      </c>
      <c r="L46" s="575">
        <v>275275</v>
      </c>
      <c r="M46" s="564">
        <v>68308</v>
      </c>
      <c r="N46" s="576">
        <v>24.8</v>
      </c>
      <c r="O46" s="564">
        <v>34050</v>
      </c>
      <c r="P46" s="576">
        <v>12.4</v>
      </c>
      <c r="Q46" s="577">
        <v>273139</v>
      </c>
      <c r="R46" s="577">
        <v>69642</v>
      </c>
      <c r="S46" s="579">
        <v>25.5</v>
      </c>
      <c r="T46" s="577">
        <v>34732</v>
      </c>
      <c r="U46" s="579">
        <v>12.7</v>
      </c>
      <c r="V46" s="1503">
        <v>271876</v>
      </c>
      <c r="W46" s="1504">
        <v>69878</v>
      </c>
      <c r="X46" s="1505">
        <v>25.702158336888875</v>
      </c>
      <c r="Y46" s="1503">
        <v>35558</v>
      </c>
      <c r="Z46" s="1506">
        <v>13.078756491930143</v>
      </c>
      <c r="AA46" s="1507">
        <v>269847</v>
      </c>
      <c r="AB46" s="1507">
        <v>70767</v>
      </c>
      <c r="AC46" s="1505">
        <v>26.22486075442751</v>
      </c>
      <c r="AD46" s="1508">
        <v>36265</v>
      </c>
      <c r="AE46" s="1505">
        <v>13.439096969764346</v>
      </c>
      <c r="AF46" s="1509">
        <v>267618</v>
      </c>
      <c r="AG46" s="1509">
        <v>73197</v>
      </c>
      <c r="AH46" s="1505">
        <v>27.351299239961435</v>
      </c>
      <c r="AI46" s="1510">
        <v>37091</v>
      </c>
      <c r="AJ46" s="1505">
        <v>13.859680589496969</v>
      </c>
      <c r="AK46" s="1511">
        <v>264826</v>
      </c>
      <c r="AL46" s="1511">
        <v>75803</v>
      </c>
      <c r="AM46" s="1505">
        <v>28.623700089870329</v>
      </c>
      <c r="AN46" s="1512">
        <v>37400</v>
      </c>
      <c r="AO46" s="1506">
        <v>14.12248042110669</v>
      </c>
      <c r="AP46" s="1513">
        <v>262194</v>
      </c>
      <c r="AQ46" s="1513">
        <v>78109</v>
      </c>
      <c r="AR46" s="1514">
        <v>29.790536778110866</v>
      </c>
      <c r="AS46" s="1515">
        <v>37757</v>
      </c>
      <c r="AT46" s="1514">
        <v>14.400405806387637</v>
      </c>
      <c r="AU46" s="1513">
        <v>259490</v>
      </c>
      <c r="AV46" s="1513">
        <v>79668</v>
      </c>
      <c r="AW46" s="1514">
        <v>30.701761146865003</v>
      </c>
      <c r="AX46" s="1515">
        <v>38432</v>
      </c>
      <c r="AY46" s="1514">
        <v>14.810590003468342</v>
      </c>
      <c r="AZ46" s="1487">
        <v>256736</v>
      </c>
      <c r="BA46" s="1487">
        <v>80908</v>
      </c>
      <c r="BB46" s="1488">
        <v>31.514084507042256</v>
      </c>
      <c r="BC46" s="1489">
        <v>39546</v>
      </c>
      <c r="BD46" s="1488">
        <v>15.403371556774273</v>
      </c>
      <c r="BE46" s="1318">
        <v>253953</v>
      </c>
      <c r="BF46" s="1318">
        <v>81834</v>
      </c>
      <c r="BG46" s="1325">
        <v>32.22407295838206</v>
      </c>
      <c r="BH46" s="1319">
        <v>40456</v>
      </c>
      <c r="BI46" s="1325">
        <v>15.930506826066241</v>
      </c>
      <c r="BJ46" s="1318">
        <v>250903</v>
      </c>
      <c r="BK46" s="1318">
        <v>82653</v>
      </c>
      <c r="BL46" s="1325">
        <v>32.942212727627805</v>
      </c>
      <c r="BM46" s="1319">
        <v>41354</v>
      </c>
      <c r="BN46" s="1325">
        <v>16.48206677480939</v>
      </c>
      <c r="BO46" s="1318">
        <v>248009</v>
      </c>
      <c r="BP46" s="1318">
        <v>83193</v>
      </c>
      <c r="BQ46" s="1325">
        <v>33.544347180949082</v>
      </c>
      <c r="BR46" s="1319">
        <v>42365</v>
      </c>
      <c r="BS46" s="1325">
        <v>17.082041377530654</v>
      </c>
      <c r="BT46" s="1318">
        <v>244757</v>
      </c>
      <c r="BU46" s="1318">
        <v>83467</v>
      </c>
      <c r="BV46" s="1325">
        <v>34.101986868608456</v>
      </c>
      <c r="BW46" s="1319">
        <v>42434</v>
      </c>
      <c r="BX46" s="1325">
        <v>17.337195667539643</v>
      </c>
      <c r="BY46" s="1318">
        <v>242305</v>
      </c>
      <c r="BZ46" s="1318">
        <v>83744</v>
      </c>
      <c r="CA46" s="1325">
        <v>34.561399888570186</v>
      </c>
      <c r="CB46" s="1319">
        <v>43216</v>
      </c>
      <c r="CC46" s="1325">
        <v>17.835372773983202</v>
      </c>
      <c r="CD46" s="1318">
        <v>239115</v>
      </c>
      <c r="CE46" s="1318">
        <v>83271</v>
      </c>
      <c r="CF46" s="1325">
        <v>34.824665955711687</v>
      </c>
      <c r="CG46" s="1319">
        <v>44486</v>
      </c>
      <c r="CH46" s="1325">
        <v>18.604437195491709</v>
      </c>
      <c r="CI46" s="1318">
        <v>235737</v>
      </c>
      <c r="CJ46" s="1318">
        <v>83105</v>
      </c>
      <c r="CK46" s="1325">
        <v>35.25326953342072</v>
      </c>
      <c r="CL46" s="1319">
        <v>46487</v>
      </c>
      <c r="CM46" s="1325">
        <v>19.71985729859971</v>
      </c>
    </row>
    <row r="47" spans="1:91" ht="15" customHeight="1">
      <c r="A47" s="550" t="s">
        <v>907</v>
      </c>
      <c r="B47" s="564">
        <v>32245</v>
      </c>
      <c r="C47" s="564">
        <v>8398</v>
      </c>
      <c r="D47" s="574">
        <v>26</v>
      </c>
      <c r="E47" s="564">
        <v>3955</v>
      </c>
      <c r="F47" s="574">
        <v>12.3</v>
      </c>
      <c r="G47" s="575">
        <v>31928</v>
      </c>
      <c r="H47" s="564">
        <v>8598</v>
      </c>
      <c r="I47" s="576">
        <v>26.9</v>
      </c>
      <c r="J47" s="564">
        <v>4112</v>
      </c>
      <c r="K47" s="576">
        <v>12.9</v>
      </c>
      <c r="L47" s="575">
        <v>31630</v>
      </c>
      <c r="M47" s="564">
        <v>8787</v>
      </c>
      <c r="N47" s="576">
        <v>27.8</v>
      </c>
      <c r="O47" s="564">
        <v>4224</v>
      </c>
      <c r="P47" s="576">
        <v>13.4</v>
      </c>
      <c r="Q47" s="577">
        <v>31262</v>
      </c>
      <c r="R47" s="577">
        <v>9008</v>
      </c>
      <c r="S47" s="579">
        <v>28.8</v>
      </c>
      <c r="T47" s="577">
        <v>4297</v>
      </c>
      <c r="U47" s="579">
        <v>13.7</v>
      </c>
      <c r="V47" s="1503">
        <v>31092</v>
      </c>
      <c r="W47" s="1504">
        <v>9030</v>
      </c>
      <c r="X47" s="1505">
        <v>29.042840602084137</v>
      </c>
      <c r="Y47" s="1503">
        <v>4433</v>
      </c>
      <c r="Z47" s="1506">
        <v>14.257686864788369</v>
      </c>
      <c r="AA47" s="1507">
        <v>30827</v>
      </c>
      <c r="AB47" s="1507">
        <v>9099</v>
      </c>
      <c r="AC47" s="1505">
        <v>29.516333084633601</v>
      </c>
      <c r="AD47" s="1508">
        <v>4490</v>
      </c>
      <c r="AE47" s="1505">
        <v>14.56515392350861</v>
      </c>
      <c r="AF47" s="1509">
        <v>30637</v>
      </c>
      <c r="AG47" s="1509">
        <v>9452</v>
      </c>
      <c r="AH47" s="1505">
        <v>30.85158468518458</v>
      </c>
      <c r="AI47" s="1510">
        <v>4643</v>
      </c>
      <c r="AJ47" s="1505">
        <v>15.154878088585697</v>
      </c>
      <c r="AK47" s="1511">
        <v>30484</v>
      </c>
      <c r="AL47" s="1511">
        <v>9785</v>
      </c>
      <c r="AM47" s="1505">
        <v>32.098805930980184</v>
      </c>
      <c r="AN47" s="1512">
        <v>4725</v>
      </c>
      <c r="AO47" s="1506">
        <v>15.499934391812097</v>
      </c>
      <c r="AP47" s="1513">
        <v>30261</v>
      </c>
      <c r="AQ47" s="1513">
        <v>10085</v>
      </c>
      <c r="AR47" s="1514">
        <v>33.326724166418828</v>
      </c>
      <c r="AS47" s="1515">
        <v>4795</v>
      </c>
      <c r="AT47" s="1514">
        <v>15.845477677538748</v>
      </c>
      <c r="AU47" s="1513">
        <v>30078</v>
      </c>
      <c r="AV47" s="1513">
        <v>10239</v>
      </c>
      <c r="AW47" s="1514">
        <v>34.04149212048673</v>
      </c>
      <c r="AX47" s="1515">
        <v>4905</v>
      </c>
      <c r="AY47" s="1514">
        <v>16.307600239377617</v>
      </c>
      <c r="AZ47" s="1516">
        <v>29874</v>
      </c>
      <c r="BA47" s="1516">
        <v>10324</v>
      </c>
      <c r="BB47" s="1517">
        <v>34.558478944901921</v>
      </c>
      <c r="BC47" s="1518">
        <v>5039</v>
      </c>
      <c r="BD47" s="1517">
        <v>16.867510209546762</v>
      </c>
      <c r="BE47" s="1320">
        <v>29751</v>
      </c>
      <c r="BF47" s="1320">
        <v>10377</v>
      </c>
      <c r="BG47" s="1326">
        <v>34.87949984874458</v>
      </c>
      <c r="BH47" s="1314">
        <v>5201</v>
      </c>
      <c r="BI47" s="1326">
        <v>17.481765318812815</v>
      </c>
      <c r="BJ47" s="1320">
        <v>29252</v>
      </c>
      <c r="BK47" s="1320">
        <v>10404</v>
      </c>
      <c r="BL47" s="1326">
        <v>35.566798851360595</v>
      </c>
      <c r="BM47" s="1314">
        <v>5325</v>
      </c>
      <c r="BN47" s="1326">
        <v>18.203883495145632</v>
      </c>
      <c r="BO47" s="1320">
        <v>28862</v>
      </c>
      <c r="BP47" s="1320">
        <v>10354</v>
      </c>
      <c r="BQ47" s="1326">
        <v>35.874159794886005</v>
      </c>
      <c r="BR47" s="1314">
        <v>5482</v>
      </c>
      <c r="BS47" s="1326">
        <v>18.993832721225139</v>
      </c>
      <c r="BT47" s="1320">
        <v>28391</v>
      </c>
      <c r="BU47" s="1320">
        <v>10293</v>
      </c>
      <c r="BV47" s="1326">
        <v>36.254446831742456</v>
      </c>
      <c r="BW47" s="1314">
        <v>5478</v>
      </c>
      <c r="BX47" s="1326">
        <v>19.2948469585432</v>
      </c>
      <c r="BY47" s="1320">
        <v>27825</v>
      </c>
      <c r="BZ47" s="1320">
        <v>10295</v>
      </c>
      <c r="CA47" s="1326">
        <v>36.999101527403418</v>
      </c>
      <c r="CB47" s="1314">
        <v>5597</v>
      </c>
      <c r="CC47" s="1326">
        <v>20.115004492362985</v>
      </c>
      <c r="CD47" s="1320">
        <v>27386</v>
      </c>
      <c r="CE47" s="1320">
        <v>10153</v>
      </c>
      <c r="CF47" s="1326">
        <v>37.073687285474335</v>
      </c>
      <c r="CG47" s="1314">
        <v>5809</v>
      </c>
      <c r="CH47" s="1326">
        <v>21.21156795442927</v>
      </c>
      <c r="CI47" s="1320">
        <v>26874</v>
      </c>
      <c r="CJ47" s="1320">
        <v>10036</v>
      </c>
      <c r="CK47" s="1326">
        <v>37.344645382153757</v>
      </c>
      <c r="CL47" s="1314">
        <v>6051</v>
      </c>
      <c r="CM47" s="1326">
        <v>22.516186648805537</v>
      </c>
    </row>
    <row r="48" spans="1:91" ht="15" customHeight="1">
      <c r="A48" s="550" t="s">
        <v>908</v>
      </c>
      <c r="B48" s="564">
        <v>51501</v>
      </c>
      <c r="C48" s="564">
        <v>11871</v>
      </c>
      <c r="D48" s="574">
        <v>23.1</v>
      </c>
      <c r="E48" s="564">
        <v>5550</v>
      </c>
      <c r="F48" s="574">
        <v>10.8</v>
      </c>
      <c r="G48" s="575">
        <v>51228</v>
      </c>
      <c r="H48" s="564">
        <v>12161</v>
      </c>
      <c r="I48" s="576">
        <v>23.7</v>
      </c>
      <c r="J48" s="564">
        <v>5761</v>
      </c>
      <c r="K48" s="576">
        <v>11.2</v>
      </c>
      <c r="L48" s="575">
        <v>51064</v>
      </c>
      <c r="M48" s="564">
        <v>12436</v>
      </c>
      <c r="N48" s="576">
        <v>24.4</v>
      </c>
      <c r="O48" s="564">
        <v>5969</v>
      </c>
      <c r="P48" s="576">
        <v>11.7</v>
      </c>
      <c r="Q48" s="577">
        <v>50720</v>
      </c>
      <c r="R48" s="577">
        <v>12721</v>
      </c>
      <c r="S48" s="579">
        <v>25.1</v>
      </c>
      <c r="T48" s="577">
        <v>6193</v>
      </c>
      <c r="U48" s="579">
        <v>12.2</v>
      </c>
      <c r="V48" s="1503">
        <v>50416</v>
      </c>
      <c r="W48" s="1504">
        <v>12763</v>
      </c>
      <c r="X48" s="1505">
        <v>25.31537607108854</v>
      </c>
      <c r="Y48" s="1503">
        <v>6401</v>
      </c>
      <c r="Z48" s="1506">
        <v>12.696366232941921</v>
      </c>
      <c r="AA48" s="1507">
        <v>50074</v>
      </c>
      <c r="AB48" s="1507">
        <v>13000</v>
      </c>
      <c r="AC48" s="1505">
        <v>25.961576866237969</v>
      </c>
      <c r="AD48" s="1508">
        <v>6581</v>
      </c>
      <c r="AE48" s="1505">
        <v>13.14254902743939</v>
      </c>
      <c r="AF48" s="1509">
        <v>49681</v>
      </c>
      <c r="AG48" s="1509">
        <v>13460</v>
      </c>
      <c r="AH48" s="1505">
        <v>27.092852398301158</v>
      </c>
      <c r="AI48" s="1510">
        <v>6795</v>
      </c>
      <c r="AJ48" s="1505">
        <v>13.677260924699583</v>
      </c>
      <c r="AK48" s="1511">
        <v>49217</v>
      </c>
      <c r="AL48" s="1511">
        <v>13919</v>
      </c>
      <c r="AM48" s="1505">
        <v>28.280878558221751</v>
      </c>
      <c r="AN48" s="1512">
        <v>6911</v>
      </c>
      <c r="AO48" s="1506">
        <v>14.041896092813458</v>
      </c>
      <c r="AP48" s="1513">
        <v>48805</v>
      </c>
      <c r="AQ48" s="1513">
        <v>14349</v>
      </c>
      <c r="AR48" s="1514">
        <v>29.400676160229484</v>
      </c>
      <c r="AS48" s="1515">
        <v>7040</v>
      </c>
      <c r="AT48" s="1514">
        <v>14.424751562339925</v>
      </c>
      <c r="AU48" s="1513">
        <v>48423</v>
      </c>
      <c r="AV48" s="1513">
        <v>14727</v>
      </c>
      <c r="AW48" s="1514">
        <v>30.413233380831421</v>
      </c>
      <c r="AX48" s="1515">
        <v>7278</v>
      </c>
      <c r="AY48" s="1514">
        <v>15.030047704603183</v>
      </c>
      <c r="AZ48" s="1516">
        <v>47900</v>
      </c>
      <c r="BA48" s="1516">
        <v>14922</v>
      </c>
      <c r="BB48" s="1517">
        <v>31.152400835073067</v>
      </c>
      <c r="BC48" s="1518">
        <v>7478</v>
      </c>
      <c r="BD48" s="1517">
        <v>15.611691022964511</v>
      </c>
      <c r="BE48" s="1320">
        <v>47227</v>
      </c>
      <c r="BF48" s="1320">
        <v>15052</v>
      </c>
      <c r="BG48" s="1326">
        <v>31.871598873525738</v>
      </c>
      <c r="BH48" s="1314">
        <v>7617</v>
      </c>
      <c r="BI48" s="1326">
        <v>16.128485823787241</v>
      </c>
      <c r="BJ48" s="1320">
        <v>46651</v>
      </c>
      <c r="BK48" s="1320">
        <v>15161</v>
      </c>
      <c r="BL48" s="1326">
        <v>32.498767443355987</v>
      </c>
      <c r="BM48" s="1314">
        <v>7748</v>
      </c>
      <c r="BN48" s="1326">
        <v>16.608432831021844</v>
      </c>
      <c r="BO48" s="1320">
        <v>46198</v>
      </c>
      <c r="BP48" s="1320">
        <v>15280</v>
      </c>
      <c r="BQ48" s="1326">
        <v>33.075024892852504</v>
      </c>
      <c r="BR48" s="1314">
        <v>7965</v>
      </c>
      <c r="BS48" s="1326">
        <v>17.241006104160352</v>
      </c>
      <c r="BT48" s="1320">
        <v>45497</v>
      </c>
      <c r="BU48" s="1320">
        <v>15347</v>
      </c>
      <c r="BV48" s="1326">
        <v>33.731894410620484</v>
      </c>
      <c r="BW48" s="1314">
        <v>7983</v>
      </c>
      <c r="BX48" s="1326">
        <v>17.546211838143176</v>
      </c>
      <c r="BY48" s="1320">
        <v>45016</v>
      </c>
      <c r="BZ48" s="1320">
        <v>15368</v>
      </c>
      <c r="CA48" s="1326">
        <v>34.138972809667671</v>
      </c>
      <c r="CB48" s="1314">
        <v>8136</v>
      </c>
      <c r="CC48" s="1326">
        <v>18.073573840412298</v>
      </c>
      <c r="CD48" s="1320">
        <v>44396</v>
      </c>
      <c r="CE48" s="1320">
        <v>15302</v>
      </c>
      <c r="CF48" s="1326">
        <v>34.467069105324804</v>
      </c>
      <c r="CG48" s="1314">
        <v>8424</v>
      </c>
      <c r="CH48" s="1326">
        <v>18.974682403820164</v>
      </c>
      <c r="CI48" s="1320">
        <v>43790</v>
      </c>
      <c r="CJ48" s="1320">
        <v>15222</v>
      </c>
      <c r="CK48" s="1326">
        <v>34.761361041333636</v>
      </c>
      <c r="CL48" s="1314">
        <v>8711</v>
      </c>
      <c r="CM48" s="1326">
        <v>19.892669559260103</v>
      </c>
    </row>
    <row r="49" spans="1:91" ht="15" customHeight="1">
      <c r="A49" s="550" t="s">
        <v>909</v>
      </c>
      <c r="B49" s="564">
        <v>42749</v>
      </c>
      <c r="C49" s="564">
        <v>11402</v>
      </c>
      <c r="D49" s="574">
        <v>26.7</v>
      </c>
      <c r="E49" s="564">
        <v>6055</v>
      </c>
      <c r="F49" s="574">
        <v>14.2</v>
      </c>
      <c r="G49" s="575">
        <v>42238</v>
      </c>
      <c r="H49" s="564">
        <v>11466</v>
      </c>
      <c r="I49" s="576">
        <v>27.1</v>
      </c>
      <c r="J49" s="564">
        <v>6223</v>
      </c>
      <c r="K49" s="576">
        <v>14.7</v>
      </c>
      <c r="L49" s="575">
        <v>41702</v>
      </c>
      <c r="M49" s="564">
        <v>11467</v>
      </c>
      <c r="N49" s="576">
        <v>27.5</v>
      </c>
      <c r="O49" s="564">
        <v>6363</v>
      </c>
      <c r="P49" s="576">
        <v>15.3</v>
      </c>
      <c r="Q49" s="577">
        <v>41241</v>
      </c>
      <c r="R49" s="577">
        <v>11577</v>
      </c>
      <c r="S49" s="579">
        <v>28.1</v>
      </c>
      <c r="T49" s="577">
        <v>6525</v>
      </c>
      <c r="U49" s="579">
        <v>15.8</v>
      </c>
      <c r="V49" s="1503">
        <v>40737</v>
      </c>
      <c r="W49" s="1504">
        <v>11493</v>
      </c>
      <c r="X49" s="1505">
        <v>28.212681346196334</v>
      </c>
      <c r="Y49" s="1503">
        <v>6592</v>
      </c>
      <c r="Z49" s="1506">
        <v>16.181849424356237</v>
      </c>
      <c r="AA49" s="1507">
        <v>40205</v>
      </c>
      <c r="AB49" s="1507">
        <v>11505</v>
      </c>
      <c r="AC49" s="1505">
        <v>28.615843800522324</v>
      </c>
      <c r="AD49" s="1508">
        <v>6654</v>
      </c>
      <c r="AE49" s="1505">
        <v>16.550180325830123</v>
      </c>
      <c r="AF49" s="1509">
        <v>39604</v>
      </c>
      <c r="AG49" s="1509">
        <v>11741</v>
      </c>
      <c r="AH49" s="1505">
        <v>29.645995354004643</v>
      </c>
      <c r="AI49" s="1510">
        <v>6695</v>
      </c>
      <c r="AJ49" s="1505">
        <v>16.904858095141904</v>
      </c>
      <c r="AK49" s="1511">
        <v>38962</v>
      </c>
      <c r="AL49" s="1511">
        <v>12081</v>
      </c>
      <c r="AM49" s="1505">
        <v>31.007135157332787</v>
      </c>
      <c r="AN49" s="1512">
        <v>6705</v>
      </c>
      <c r="AO49" s="1506">
        <v>17.209075509470768</v>
      </c>
      <c r="AP49" s="1513">
        <v>38270</v>
      </c>
      <c r="AQ49" s="1513">
        <v>12344</v>
      </c>
      <c r="AR49" s="1514">
        <v>32.255030049647246</v>
      </c>
      <c r="AS49" s="1515">
        <v>6639</v>
      </c>
      <c r="AT49" s="1514">
        <v>17.347792004180821</v>
      </c>
      <c r="AU49" s="1513">
        <v>37553</v>
      </c>
      <c r="AV49" s="1513">
        <v>12488</v>
      </c>
      <c r="AW49" s="1514">
        <v>33.254333874790298</v>
      </c>
      <c r="AX49" s="1515">
        <v>6607</v>
      </c>
      <c r="AY49" s="1514">
        <v>17.593800761590288</v>
      </c>
      <c r="AZ49" s="1516">
        <v>36833</v>
      </c>
      <c r="BA49" s="1516">
        <v>12653</v>
      </c>
      <c r="BB49" s="1517">
        <v>34.352347080064071</v>
      </c>
      <c r="BC49" s="1518">
        <v>6641</v>
      </c>
      <c r="BD49" s="1517">
        <v>18.030027421062634</v>
      </c>
      <c r="BE49" s="1320">
        <v>36126</v>
      </c>
      <c r="BF49" s="1320">
        <v>12791</v>
      </c>
      <c r="BG49" s="1326">
        <v>35.406632342357305</v>
      </c>
      <c r="BH49" s="1314">
        <v>6652</v>
      </c>
      <c r="BI49" s="1326">
        <v>18.413331118861763</v>
      </c>
      <c r="BJ49" s="1320">
        <v>35508</v>
      </c>
      <c r="BK49" s="1320">
        <v>12911</v>
      </c>
      <c r="BL49" s="1326">
        <v>36.360820096879579</v>
      </c>
      <c r="BM49" s="1314">
        <v>6670</v>
      </c>
      <c r="BN49" s="1326">
        <v>18.784499267770645</v>
      </c>
      <c r="BO49" s="1320">
        <v>34820</v>
      </c>
      <c r="BP49" s="1320">
        <v>12976</v>
      </c>
      <c r="BQ49" s="1326">
        <v>37.265939115450891</v>
      </c>
      <c r="BR49" s="1314">
        <v>6712</v>
      </c>
      <c r="BS49" s="1326">
        <v>19.276278001148764</v>
      </c>
      <c r="BT49" s="1320">
        <v>34163</v>
      </c>
      <c r="BU49" s="1320">
        <v>13007</v>
      </c>
      <c r="BV49" s="1326">
        <v>38.07335421362292</v>
      </c>
      <c r="BW49" s="1314">
        <v>6611</v>
      </c>
      <c r="BX49" s="1326">
        <v>19.351345022392646</v>
      </c>
      <c r="BY49" s="1320">
        <v>33950</v>
      </c>
      <c r="BZ49" s="1320">
        <v>13066</v>
      </c>
      <c r="CA49" s="1326">
        <v>38.486008836524299</v>
      </c>
      <c r="CB49" s="1314">
        <v>6596</v>
      </c>
      <c r="CC49" s="1326">
        <v>19.428571428571427</v>
      </c>
      <c r="CD49" s="1320">
        <v>33223</v>
      </c>
      <c r="CE49" s="1320">
        <v>13000</v>
      </c>
      <c r="CF49" s="1326">
        <v>39.129518706919903</v>
      </c>
      <c r="CG49" s="1314">
        <v>6693</v>
      </c>
      <c r="CH49" s="1326">
        <v>20.145682208108838</v>
      </c>
      <c r="CI49" s="1320">
        <v>32532</v>
      </c>
      <c r="CJ49" s="1320">
        <v>12963</v>
      </c>
      <c r="CK49" s="1326">
        <v>39.846919955735892</v>
      </c>
      <c r="CL49" s="1314">
        <v>6941</v>
      </c>
      <c r="CM49" s="1326">
        <v>21.335915406369114</v>
      </c>
    </row>
    <row r="50" spans="1:91" ht="15" customHeight="1">
      <c r="A50" s="550" t="s">
        <v>910</v>
      </c>
      <c r="B50" s="564">
        <v>81352</v>
      </c>
      <c r="C50" s="564">
        <v>17342</v>
      </c>
      <c r="D50" s="574">
        <v>21.3</v>
      </c>
      <c r="E50" s="564">
        <v>8354</v>
      </c>
      <c r="F50" s="574">
        <v>10.3</v>
      </c>
      <c r="G50" s="575">
        <v>80905</v>
      </c>
      <c r="H50" s="564">
        <v>17829</v>
      </c>
      <c r="I50" s="576">
        <v>22</v>
      </c>
      <c r="J50" s="564">
        <v>8586</v>
      </c>
      <c r="K50" s="576">
        <v>10.6</v>
      </c>
      <c r="L50" s="575">
        <v>80527</v>
      </c>
      <c r="M50" s="564">
        <v>18304</v>
      </c>
      <c r="N50" s="576">
        <v>22.7</v>
      </c>
      <c r="O50" s="564">
        <v>8813</v>
      </c>
      <c r="P50" s="576">
        <v>10.9</v>
      </c>
      <c r="Q50" s="577">
        <v>80280</v>
      </c>
      <c r="R50" s="577">
        <v>18709</v>
      </c>
      <c r="S50" s="579">
        <v>23.3</v>
      </c>
      <c r="T50" s="577">
        <v>8921</v>
      </c>
      <c r="U50" s="579">
        <v>11.1</v>
      </c>
      <c r="V50" s="1503">
        <v>80380</v>
      </c>
      <c r="W50" s="1504">
        <v>18917</v>
      </c>
      <c r="X50" s="1505">
        <v>23.534461308783282</v>
      </c>
      <c r="Y50" s="1503">
        <v>9123</v>
      </c>
      <c r="Z50" s="1506">
        <v>11.349838268225927</v>
      </c>
      <c r="AA50" s="1507">
        <v>79869</v>
      </c>
      <c r="AB50" s="1507">
        <v>19250</v>
      </c>
      <c r="AC50" s="1505">
        <v>24.101966970914873</v>
      </c>
      <c r="AD50" s="1508">
        <v>9326</v>
      </c>
      <c r="AE50" s="1505">
        <v>11.676620466013096</v>
      </c>
      <c r="AF50" s="1509">
        <v>79219</v>
      </c>
      <c r="AG50" s="1509">
        <v>20027</v>
      </c>
      <c r="AH50" s="1505">
        <v>25.28055138287532</v>
      </c>
      <c r="AI50" s="1510">
        <v>9576</v>
      </c>
      <c r="AJ50" s="1505">
        <v>12.088009189714588</v>
      </c>
      <c r="AK50" s="1511">
        <v>78540</v>
      </c>
      <c r="AL50" s="1511">
        <v>20855</v>
      </c>
      <c r="AM50" s="1505">
        <v>26.55334861217214</v>
      </c>
      <c r="AN50" s="1512">
        <v>9653</v>
      </c>
      <c r="AO50" s="1506">
        <v>12.290552584670232</v>
      </c>
      <c r="AP50" s="1513">
        <v>77914</v>
      </c>
      <c r="AQ50" s="1513">
        <v>21471</v>
      </c>
      <c r="AR50" s="1514">
        <v>27.557306774135586</v>
      </c>
      <c r="AS50" s="1515">
        <v>9770</v>
      </c>
      <c r="AT50" s="1514">
        <v>12.539466591369971</v>
      </c>
      <c r="AU50" s="1513">
        <v>77278</v>
      </c>
      <c r="AV50" s="1513">
        <v>21944</v>
      </c>
      <c r="AW50" s="1514">
        <v>28.396180025362977</v>
      </c>
      <c r="AX50" s="1515">
        <v>9956</v>
      </c>
      <c r="AY50" s="1514">
        <v>12.883356194518491</v>
      </c>
      <c r="AZ50" s="1516">
        <v>76758</v>
      </c>
      <c r="BA50" s="1516">
        <v>22400</v>
      </c>
      <c r="BB50" s="1517">
        <v>29.18262591521405</v>
      </c>
      <c r="BC50" s="1518">
        <v>10353</v>
      </c>
      <c r="BD50" s="1517">
        <v>13.487844915187994</v>
      </c>
      <c r="BE50" s="1320">
        <v>76018</v>
      </c>
      <c r="BF50" s="1320">
        <v>22691</v>
      </c>
      <c r="BG50" s="1326">
        <v>29.849509326738406</v>
      </c>
      <c r="BH50" s="1314">
        <v>10694</v>
      </c>
      <c r="BI50" s="1326">
        <v>14.067720802967717</v>
      </c>
      <c r="BJ50" s="1320">
        <v>75436</v>
      </c>
      <c r="BK50" s="1320">
        <v>22980</v>
      </c>
      <c r="BL50" s="1326">
        <v>30.462908955936157</v>
      </c>
      <c r="BM50" s="1314">
        <v>11070</v>
      </c>
      <c r="BN50" s="1326">
        <v>14.674691128903971</v>
      </c>
      <c r="BO50" s="1320">
        <v>74821</v>
      </c>
      <c r="BP50" s="1320">
        <v>23185</v>
      </c>
      <c r="BQ50" s="1326">
        <v>30.987289664666335</v>
      </c>
      <c r="BR50" s="1314">
        <v>11393</v>
      </c>
      <c r="BS50" s="1326">
        <v>15.227008460191657</v>
      </c>
      <c r="BT50" s="1320">
        <v>74039</v>
      </c>
      <c r="BU50" s="1320">
        <v>23249</v>
      </c>
      <c r="BV50" s="1326">
        <v>31.401018382203972</v>
      </c>
      <c r="BW50" s="1314">
        <v>11507</v>
      </c>
      <c r="BX50" s="1326">
        <v>15.541809046583557</v>
      </c>
      <c r="BY50" s="1320">
        <v>73334</v>
      </c>
      <c r="BZ50" s="1320">
        <v>23365</v>
      </c>
      <c r="CA50" s="1326">
        <v>31.861073990236456</v>
      </c>
      <c r="CB50" s="1314">
        <v>11695</v>
      </c>
      <c r="CC50" s="1326">
        <v>15.947582294706411</v>
      </c>
      <c r="CD50" s="1320">
        <v>72602</v>
      </c>
      <c r="CE50" s="1320">
        <v>23307</v>
      </c>
      <c r="CF50" s="1326">
        <v>32.1024214208975</v>
      </c>
      <c r="CG50" s="1314">
        <v>12222</v>
      </c>
      <c r="CH50" s="1326">
        <v>16.834246990441034</v>
      </c>
      <c r="CI50" s="1320">
        <v>71721</v>
      </c>
      <c r="CJ50" s="1320">
        <v>23323</v>
      </c>
      <c r="CK50" s="1326">
        <v>32.519066939947855</v>
      </c>
      <c r="CL50" s="1314">
        <v>12856</v>
      </c>
      <c r="CM50" s="1326">
        <v>17.925014988636523</v>
      </c>
    </row>
    <row r="51" spans="1:91" ht="15" customHeight="1">
      <c r="A51" s="550" t="s">
        <v>911</v>
      </c>
      <c r="B51" s="564">
        <v>32896</v>
      </c>
      <c r="C51" s="564">
        <v>5566</v>
      </c>
      <c r="D51" s="574">
        <v>16.899999999999999</v>
      </c>
      <c r="E51" s="564">
        <v>2218</v>
      </c>
      <c r="F51" s="574">
        <v>6.7</v>
      </c>
      <c r="G51" s="575">
        <v>33109</v>
      </c>
      <c r="H51" s="564">
        <v>5879</v>
      </c>
      <c r="I51" s="576">
        <v>17.8</v>
      </c>
      <c r="J51" s="564">
        <v>2363</v>
      </c>
      <c r="K51" s="576">
        <v>7.1</v>
      </c>
      <c r="L51" s="575">
        <v>33395</v>
      </c>
      <c r="M51" s="564">
        <v>6210</v>
      </c>
      <c r="N51" s="576">
        <v>18.600000000000001</v>
      </c>
      <c r="O51" s="564">
        <v>2476</v>
      </c>
      <c r="P51" s="576">
        <v>7.4</v>
      </c>
      <c r="Q51" s="577">
        <v>33321</v>
      </c>
      <c r="R51" s="577">
        <v>6467</v>
      </c>
      <c r="S51" s="579">
        <v>19.399999999999999</v>
      </c>
      <c r="T51" s="577">
        <v>2539</v>
      </c>
      <c r="U51" s="579">
        <v>7.6</v>
      </c>
      <c r="V51" s="1503">
        <v>33527</v>
      </c>
      <c r="W51" s="1504">
        <v>6590</v>
      </c>
      <c r="X51" s="1505">
        <v>19.655799803143733</v>
      </c>
      <c r="Y51" s="1503">
        <v>2681</v>
      </c>
      <c r="Z51" s="1506">
        <v>7.9965401020073381</v>
      </c>
      <c r="AA51" s="1507">
        <v>33751</v>
      </c>
      <c r="AB51" s="1507">
        <v>6835</v>
      </c>
      <c r="AC51" s="1505">
        <v>20.251251814761044</v>
      </c>
      <c r="AD51" s="1508">
        <v>2823</v>
      </c>
      <c r="AE51" s="1505">
        <v>8.3641966163965513</v>
      </c>
      <c r="AF51" s="1509">
        <v>33869</v>
      </c>
      <c r="AG51" s="1509">
        <v>7189</v>
      </c>
      <c r="AH51" s="1505">
        <v>21.225899790368775</v>
      </c>
      <c r="AI51" s="1510">
        <v>2929</v>
      </c>
      <c r="AJ51" s="1505">
        <v>8.6480262186660362</v>
      </c>
      <c r="AK51" s="1511">
        <v>33822</v>
      </c>
      <c r="AL51" s="1511">
        <v>7600</v>
      </c>
      <c r="AM51" s="1505">
        <v>22.470581278457807</v>
      </c>
      <c r="AN51" s="1512">
        <v>3034</v>
      </c>
      <c r="AO51" s="1506">
        <v>8.9704925787948664</v>
      </c>
      <c r="AP51" s="1513">
        <v>33763</v>
      </c>
      <c r="AQ51" s="1513">
        <v>8024</v>
      </c>
      <c r="AR51" s="1514">
        <v>23.765660634422296</v>
      </c>
      <c r="AS51" s="1515">
        <v>3163</v>
      </c>
      <c r="AT51" s="1514">
        <v>9.3682433433048011</v>
      </c>
      <c r="AU51" s="1513">
        <v>33684</v>
      </c>
      <c r="AV51" s="1513">
        <v>8340</v>
      </c>
      <c r="AW51" s="1514">
        <v>24.759529747060917</v>
      </c>
      <c r="AX51" s="1515">
        <v>3372</v>
      </c>
      <c r="AY51" s="1514">
        <v>10.010687566797293</v>
      </c>
      <c r="AZ51" s="1516">
        <v>33570</v>
      </c>
      <c r="BA51" s="1516">
        <v>8541</v>
      </c>
      <c r="BB51" s="1517">
        <v>25.442359249329762</v>
      </c>
      <c r="BC51" s="1518">
        <v>3615</v>
      </c>
      <c r="BD51" s="1517">
        <v>10.768543342269883</v>
      </c>
      <c r="BE51" s="1320">
        <v>33666</v>
      </c>
      <c r="BF51" s="1320">
        <v>8755</v>
      </c>
      <c r="BG51" s="1326">
        <v>26.005465454761477</v>
      </c>
      <c r="BH51" s="1314">
        <v>3836</v>
      </c>
      <c r="BI51" s="1326">
        <v>11.394285035347234</v>
      </c>
      <c r="BJ51" s="1320">
        <v>33523</v>
      </c>
      <c r="BK51" s="1320">
        <v>8904</v>
      </c>
      <c r="BL51" s="1326">
        <v>26.560868657339736</v>
      </c>
      <c r="BM51" s="1314">
        <v>4043</v>
      </c>
      <c r="BN51" s="1326">
        <v>12.06037645795424</v>
      </c>
      <c r="BO51" s="1320">
        <v>33376</v>
      </c>
      <c r="BP51" s="1320">
        <v>9056</v>
      </c>
      <c r="BQ51" s="1326">
        <v>27.133269415148607</v>
      </c>
      <c r="BR51" s="1314">
        <v>4257</v>
      </c>
      <c r="BS51" s="1326">
        <v>12.75467401725791</v>
      </c>
      <c r="BT51" s="1320">
        <v>33298</v>
      </c>
      <c r="BU51" s="1320">
        <v>9184</v>
      </c>
      <c r="BV51" s="1326">
        <v>27.58123611027689</v>
      </c>
      <c r="BW51" s="1314">
        <v>4341</v>
      </c>
      <c r="BX51" s="1326">
        <v>13.036819028169861</v>
      </c>
      <c r="BY51" s="1320">
        <v>33275</v>
      </c>
      <c r="BZ51" s="1320">
        <v>9221</v>
      </c>
      <c r="CA51" s="1326">
        <v>27.711495116453793</v>
      </c>
      <c r="CB51" s="1314">
        <v>4498</v>
      </c>
      <c r="CC51" s="1326">
        <v>13.517655897821188</v>
      </c>
      <c r="CD51" s="1320">
        <v>33181</v>
      </c>
      <c r="CE51" s="1320">
        <v>9208</v>
      </c>
      <c r="CF51" s="1326">
        <v>27.750821253126791</v>
      </c>
      <c r="CG51" s="1314">
        <v>4753</v>
      </c>
      <c r="CH51" s="1326">
        <v>14.324462794973028</v>
      </c>
      <c r="CI51" s="1320">
        <v>33042</v>
      </c>
      <c r="CJ51" s="1320">
        <v>9233</v>
      </c>
      <c r="CK51" s="1326">
        <v>27.943223775800497</v>
      </c>
      <c r="CL51" s="1314">
        <v>5078</v>
      </c>
      <c r="CM51" s="1326">
        <v>15.36831910901277</v>
      </c>
    </row>
    <row r="52" spans="1:91" ht="15" customHeight="1">
      <c r="A52" s="550" t="s">
        <v>912</v>
      </c>
      <c r="B52" s="564">
        <v>17407</v>
      </c>
      <c r="C52" s="564">
        <v>4489</v>
      </c>
      <c r="D52" s="574">
        <v>25.8</v>
      </c>
      <c r="E52" s="564">
        <v>2255</v>
      </c>
      <c r="F52" s="574">
        <v>13</v>
      </c>
      <c r="G52" s="575">
        <v>17176</v>
      </c>
      <c r="H52" s="564">
        <v>4567</v>
      </c>
      <c r="I52" s="576">
        <v>26.6</v>
      </c>
      <c r="J52" s="564">
        <v>2328</v>
      </c>
      <c r="K52" s="576">
        <v>13.6</v>
      </c>
      <c r="L52" s="575">
        <v>16958</v>
      </c>
      <c r="M52" s="564">
        <v>4668</v>
      </c>
      <c r="N52" s="576">
        <v>27.5</v>
      </c>
      <c r="O52" s="564">
        <v>2431</v>
      </c>
      <c r="P52" s="576">
        <v>14.3</v>
      </c>
      <c r="Q52" s="577">
        <v>16742</v>
      </c>
      <c r="R52" s="577">
        <v>4751</v>
      </c>
      <c r="S52" s="579">
        <v>28.4</v>
      </c>
      <c r="T52" s="577">
        <v>2469</v>
      </c>
      <c r="U52" s="579">
        <v>14.7</v>
      </c>
      <c r="V52" s="1503">
        <v>16512</v>
      </c>
      <c r="W52" s="1504">
        <v>4720</v>
      </c>
      <c r="X52" s="1505">
        <v>28.585271317829459</v>
      </c>
      <c r="Y52" s="1503">
        <v>2483</v>
      </c>
      <c r="Z52" s="1506">
        <v>15.037548449612403</v>
      </c>
      <c r="AA52" s="1507">
        <v>16218</v>
      </c>
      <c r="AB52" s="1507">
        <v>4774</v>
      </c>
      <c r="AC52" s="1505">
        <v>29.436428659514117</v>
      </c>
      <c r="AD52" s="1508">
        <v>2520</v>
      </c>
      <c r="AE52" s="1505">
        <v>15.538290788013317</v>
      </c>
      <c r="AF52" s="1509">
        <v>16072</v>
      </c>
      <c r="AG52" s="1509">
        <v>4971</v>
      </c>
      <c r="AH52" s="1505">
        <v>30.929566948730713</v>
      </c>
      <c r="AI52" s="1510">
        <v>2574</v>
      </c>
      <c r="AJ52" s="1505">
        <v>16.01543056246889</v>
      </c>
      <c r="AK52" s="1511">
        <v>15691</v>
      </c>
      <c r="AL52" s="1511">
        <v>5096</v>
      </c>
      <c r="AM52" s="1505">
        <v>32.477216238608122</v>
      </c>
      <c r="AN52" s="1512">
        <v>2549</v>
      </c>
      <c r="AO52" s="1506">
        <v>16.244981199413676</v>
      </c>
      <c r="AP52" s="1513">
        <v>15431</v>
      </c>
      <c r="AQ52" s="1513">
        <v>5264</v>
      </c>
      <c r="AR52" s="1514">
        <v>34.113148856198563</v>
      </c>
      <c r="AS52" s="1515">
        <v>2535</v>
      </c>
      <c r="AT52" s="1514">
        <v>16.427969671440607</v>
      </c>
      <c r="AU52" s="1513">
        <v>15094</v>
      </c>
      <c r="AV52" s="1513">
        <v>5325</v>
      </c>
      <c r="AW52" s="1514">
        <v>35.278918775672452</v>
      </c>
      <c r="AX52" s="1515">
        <v>2536</v>
      </c>
      <c r="AY52" s="1514">
        <v>16.801378031005697</v>
      </c>
      <c r="AZ52" s="1516">
        <v>14866</v>
      </c>
      <c r="BA52" s="1516">
        <v>5412</v>
      </c>
      <c r="BB52" s="1517">
        <v>36.405219965020855</v>
      </c>
      <c r="BC52" s="1518">
        <v>2633</v>
      </c>
      <c r="BD52" s="1517">
        <v>17.711556572043587</v>
      </c>
      <c r="BE52" s="1320">
        <v>14572</v>
      </c>
      <c r="BF52" s="1320">
        <v>5508</v>
      </c>
      <c r="BG52" s="1326">
        <v>37.798517705188033</v>
      </c>
      <c r="BH52" s="1314">
        <v>2707</v>
      </c>
      <c r="BI52" s="1326">
        <v>18.576722481471315</v>
      </c>
      <c r="BJ52" s="1320">
        <v>14322</v>
      </c>
      <c r="BK52" s="1320">
        <v>5573</v>
      </c>
      <c r="BL52" s="1326">
        <v>38.912163105711493</v>
      </c>
      <c r="BM52" s="1314">
        <v>2766</v>
      </c>
      <c r="BN52" s="1326">
        <v>19.312945119396733</v>
      </c>
      <c r="BO52" s="1320">
        <v>14052</v>
      </c>
      <c r="BP52" s="1320">
        <v>5628</v>
      </c>
      <c r="BQ52" s="1326">
        <v>40.051238257899229</v>
      </c>
      <c r="BR52" s="1314">
        <v>2847</v>
      </c>
      <c r="BS52" s="1326">
        <v>20.260461144321091</v>
      </c>
      <c r="BT52" s="1320">
        <v>13850</v>
      </c>
      <c r="BU52" s="1320">
        <v>5666</v>
      </c>
      <c r="BV52" s="1326">
        <v>40.909747292418771</v>
      </c>
      <c r="BW52" s="1314">
        <v>2864</v>
      </c>
      <c r="BX52" s="1326">
        <v>20.678700361010829</v>
      </c>
      <c r="BY52" s="1320">
        <v>13559</v>
      </c>
      <c r="BZ52" s="1320">
        <v>5719</v>
      </c>
      <c r="CA52" s="1326">
        <v>42.178626742385134</v>
      </c>
      <c r="CB52" s="1314">
        <v>2911</v>
      </c>
      <c r="CC52" s="1326">
        <v>21.469134891953683</v>
      </c>
      <c r="CD52" s="1320">
        <v>13343</v>
      </c>
      <c r="CE52" s="1320">
        <v>5690</v>
      </c>
      <c r="CF52" s="1326">
        <v>42.644083039796151</v>
      </c>
      <c r="CG52" s="1314">
        <v>3006</v>
      </c>
      <c r="CH52" s="1326">
        <v>22.528666716630443</v>
      </c>
      <c r="CI52" s="1320">
        <v>13134</v>
      </c>
      <c r="CJ52" s="1320">
        <v>5720</v>
      </c>
      <c r="CK52" s="1326">
        <v>43.551088777219434</v>
      </c>
      <c r="CL52" s="1314">
        <v>3149</v>
      </c>
      <c r="CM52" s="1326">
        <v>23.975940307598599</v>
      </c>
    </row>
    <row r="53" spans="1:91" ht="15" customHeight="1">
      <c r="A53" s="550" t="s">
        <v>913</v>
      </c>
      <c r="B53" s="564">
        <v>20702</v>
      </c>
      <c r="C53" s="564">
        <v>6542</v>
      </c>
      <c r="D53" s="574">
        <v>31.6</v>
      </c>
      <c r="E53" s="564">
        <v>3662</v>
      </c>
      <c r="F53" s="574">
        <v>17.7</v>
      </c>
      <c r="G53" s="575">
        <v>20388</v>
      </c>
      <c r="H53" s="564">
        <v>6491</v>
      </c>
      <c r="I53" s="576">
        <v>31.8</v>
      </c>
      <c r="J53" s="564">
        <v>3732</v>
      </c>
      <c r="K53" s="576">
        <v>18.3</v>
      </c>
      <c r="L53" s="575">
        <v>19999</v>
      </c>
      <c r="M53" s="564">
        <v>6436</v>
      </c>
      <c r="N53" s="576">
        <v>32.200000000000003</v>
      </c>
      <c r="O53" s="564">
        <v>3774</v>
      </c>
      <c r="P53" s="576">
        <v>18.899999999999999</v>
      </c>
      <c r="Q53" s="577">
        <v>19573</v>
      </c>
      <c r="R53" s="577">
        <v>6409</v>
      </c>
      <c r="S53" s="579">
        <v>32.700000000000003</v>
      </c>
      <c r="T53" s="577">
        <v>3788</v>
      </c>
      <c r="U53" s="579">
        <v>19.399999999999999</v>
      </c>
      <c r="V53" s="1503">
        <v>19212</v>
      </c>
      <c r="W53" s="1504">
        <v>6365</v>
      </c>
      <c r="X53" s="1505">
        <v>33.13033520716219</v>
      </c>
      <c r="Y53" s="1503">
        <v>3845</v>
      </c>
      <c r="Z53" s="1506">
        <v>20.01353320841141</v>
      </c>
      <c r="AA53" s="1507">
        <v>18903</v>
      </c>
      <c r="AB53" s="1507">
        <v>6304</v>
      </c>
      <c r="AC53" s="1505">
        <v>33.34920383007988</v>
      </c>
      <c r="AD53" s="1508">
        <v>3871</v>
      </c>
      <c r="AE53" s="1505">
        <v>20.478230968629319</v>
      </c>
      <c r="AF53" s="1509">
        <v>18536</v>
      </c>
      <c r="AG53" s="1509">
        <v>6357</v>
      </c>
      <c r="AH53" s="1505">
        <v>34.295425118687959</v>
      </c>
      <c r="AI53" s="1510">
        <v>3879</v>
      </c>
      <c r="AJ53" s="1505">
        <v>20.926845058264998</v>
      </c>
      <c r="AK53" s="1511">
        <v>18110</v>
      </c>
      <c r="AL53" s="1511">
        <v>6467</v>
      </c>
      <c r="AM53" s="1505">
        <v>35.709552733296526</v>
      </c>
      <c r="AN53" s="1512">
        <v>3823</v>
      </c>
      <c r="AO53" s="1506">
        <v>21.109884041965763</v>
      </c>
      <c r="AP53" s="1513">
        <v>17750</v>
      </c>
      <c r="AQ53" s="1513">
        <v>6572</v>
      </c>
      <c r="AR53" s="1514">
        <v>37.02535211267606</v>
      </c>
      <c r="AS53" s="1515">
        <v>3815</v>
      </c>
      <c r="AT53" s="1514">
        <v>21.492957746478876</v>
      </c>
      <c r="AU53" s="1513">
        <v>17380</v>
      </c>
      <c r="AV53" s="1513">
        <v>6605</v>
      </c>
      <c r="AW53" s="1514">
        <v>38.003452243958577</v>
      </c>
      <c r="AX53" s="1515">
        <v>3778</v>
      </c>
      <c r="AY53" s="1514">
        <v>21.737629459148447</v>
      </c>
      <c r="AZ53" s="1519">
        <v>16935</v>
      </c>
      <c r="BA53" s="1519">
        <v>6656</v>
      </c>
      <c r="BB53" s="1520">
        <v>39.303218187186303</v>
      </c>
      <c r="BC53" s="1521">
        <v>3787</v>
      </c>
      <c r="BD53" s="1520">
        <v>22.361972246826099</v>
      </c>
      <c r="BE53" s="1321">
        <v>16593</v>
      </c>
      <c r="BF53" s="1321">
        <v>6660</v>
      </c>
      <c r="BG53" s="1327">
        <v>40.137407340444767</v>
      </c>
      <c r="BH53" s="1322">
        <v>3749</v>
      </c>
      <c r="BI53" s="1327">
        <v>22.593864882781897</v>
      </c>
      <c r="BJ53" s="1321">
        <v>16211</v>
      </c>
      <c r="BK53" s="1321">
        <v>6720</v>
      </c>
      <c r="BL53" s="1327">
        <v>41.453334155820123</v>
      </c>
      <c r="BM53" s="1322">
        <v>3732</v>
      </c>
      <c r="BN53" s="1327">
        <v>23.021405218678677</v>
      </c>
      <c r="BO53" s="1321">
        <v>15880</v>
      </c>
      <c r="BP53" s="1321">
        <v>6714</v>
      </c>
      <c r="BQ53" s="1327">
        <v>42.279596977329973</v>
      </c>
      <c r="BR53" s="1322">
        <v>3709</v>
      </c>
      <c r="BS53" s="1327">
        <v>23.356423173803524</v>
      </c>
      <c r="BT53" s="1321">
        <v>15519</v>
      </c>
      <c r="BU53" s="1321">
        <v>6721</v>
      </c>
      <c r="BV53" s="1327">
        <v>43.30820284812166</v>
      </c>
      <c r="BW53" s="1322">
        <v>3650</v>
      </c>
      <c r="BX53" s="1327">
        <v>23.51955667246601</v>
      </c>
      <c r="BY53" s="1321">
        <v>15346</v>
      </c>
      <c r="BZ53" s="1321">
        <v>6710</v>
      </c>
      <c r="CA53" s="1327">
        <v>43.724749120291932</v>
      </c>
      <c r="CB53" s="1322">
        <v>3783</v>
      </c>
      <c r="CC53" s="1327">
        <v>24.65137495112733</v>
      </c>
      <c r="CD53" s="1321">
        <v>14984</v>
      </c>
      <c r="CE53" s="1321">
        <v>6611</v>
      </c>
      <c r="CF53" s="1327">
        <v>44.120395088093964</v>
      </c>
      <c r="CG53" s="1322">
        <v>3579</v>
      </c>
      <c r="CH53" s="1327">
        <v>23.885477843032568</v>
      </c>
      <c r="CI53" s="1321">
        <v>14644</v>
      </c>
      <c r="CJ53" s="1321">
        <v>6608</v>
      </c>
      <c r="CK53" s="1327">
        <v>45.124282982791584</v>
      </c>
      <c r="CL53" s="1322">
        <v>3701</v>
      </c>
      <c r="CM53" s="1327">
        <v>25.273149412728763</v>
      </c>
    </row>
    <row r="54" spans="1:91" ht="15" customHeight="1">
      <c r="A54" s="540" t="s">
        <v>914</v>
      </c>
      <c r="B54" s="565">
        <v>188927</v>
      </c>
      <c r="C54" s="565">
        <v>54140</v>
      </c>
      <c r="D54" s="566">
        <v>28.7</v>
      </c>
      <c r="E54" s="565">
        <v>29718</v>
      </c>
      <c r="F54" s="566">
        <v>15.7</v>
      </c>
      <c r="G54" s="567">
        <v>186550</v>
      </c>
      <c r="H54" s="565">
        <v>54502</v>
      </c>
      <c r="I54" s="568">
        <v>29.2</v>
      </c>
      <c r="J54" s="565">
        <v>30420</v>
      </c>
      <c r="K54" s="568">
        <v>16.3</v>
      </c>
      <c r="L54" s="567">
        <v>184171</v>
      </c>
      <c r="M54" s="565">
        <v>54914</v>
      </c>
      <c r="N54" s="568">
        <v>29.8</v>
      </c>
      <c r="O54" s="565">
        <v>31097</v>
      </c>
      <c r="P54" s="568">
        <v>16.899999999999999</v>
      </c>
      <c r="Q54" s="572">
        <v>182058</v>
      </c>
      <c r="R54" s="572">
        <v>55219</v>
      </c>
      <c r="S54" s="573">
        <v>30.3</v>
      </c>
      <c r="T54" s="572">
        <v>31524</v>
      </c>
      <c r="U54" s="573">
        <v>17.3</v>
      </c>
      <c r="V54" s="1490">
        <v>180148</v>
      </c>
      <c r="W54" s="1491">
        <v>54783</v>
      </c>
      <c r="X54" s="1492">
        <v>30.409996225325841</v>
      </c>
      <c r="Y54" s="1490">
        <v>32084</v>
      </c>
      <c r="Z54" s="1493">
        <v>17.809800830428316</v>
      </c>
      <c r="AA54" s="1494">
        <v>178246</v>
      </c>
      <c r="AB54" s="1494">
        <v>54656</v>
      </c>
      <c r="AC54" s="1492">
        <v>30.663240689833156</v>
      </c>
      <c r="AD54" s="1495">
        <v>32432</v>
      </c>
      <c r="AE54" s="1492">
        <v>18.195078711443735</v>
      </c>
      <c r="AF54" s="1496">
        <v>176174</v>
      </c>
      <c r="AG54" s="1496">
        <v>55323</v>
      </c>
      <c r="AH54" s="1492">
        <v>31.402477096506864</v>
      </c>
      <c r="AI54" s="1497">
        <v>32623</v>
      </c>
      <c r="AJ54" s="1492">
        <v>18.517488392157752</v>
      </c>
      <c r="AK54" s="1498">
        <v>174124</v>
      </c>
      <c r="AL54" s="1498">
        <v>56356</v>
      </c>
      <c r="AM54" s="1492">
        <v>32.365440720406149</v>
      </c>
      <c r="AN54" s="1499">
        <v>32363</v>
      </c>
      <c r="AO54" s="1493">
        <v>18.586179963704026</v>
      </c>
      <c r="AP54" s="1500">
        <v>171855</v>
      </c>
      <c r="AQ54" s="1500">
        <v>57207</v>
      </c>
      <c r="AR54" s="1501">
        <v>33.287946233743568</v>
      </c>
      <c r="AS54" s="1502">
        <v>31985</v>
      </c>
      <c r="AT54" s="1501">
        <v>18.611620261266765</v>
      </c>
      <c r="AU54" s="1500">
        <v>169617</v>
      </c>
      <c r="AV54" s="1500">
        <v>57788</v>
      </c>
      <c r="AW54" s="1501">
        <v>34.069698202420753</v>
      </c>
      <c r="AX54" s="1502">
        <v>31897</v>
      </c>
      <c r="AY54" s="1501">
        <v>18.805308430169145</v>
      </c>
      <c r="AZ54" s="1516">
        <v>167252</v>
      </c>
      <c r="BA54" s="1516">
        <v>57656</v>
      </c>
      <c r="BB54" s="1517">
        <v>34.472532465979477</v>
      </c>
      <c r="BC54" s="1518">
        <v>32060</v>
      </c>
      <c r="BD54" s="1517">
        <v>19.168679597254442</v>
      </c>
      <c r="BE54" s="1320">
        <v>164753</v>
      </c>
      <c r="BF54" s="1320">
        <v>58038</v>
      </c>
      <c r="BG54" s="1326">
        <v>35.22727962465023</v>
      </c>
      <c r="BH54" s="1314">
        <v>32102</v>
      </c>
      <c r="BI54" s="1326">
        <v>19.484925919406628</v>
      </c>
      <c r="BJ54" s="1320">
        <v>162053</v>
      </c>
      <c r="BK54" s="1320">
        <v>58156</v>
      </c>
      <c r="BL54" s="1326">
        <v>35.887024615403604</v>
      </c>
      <c r="BM54" s="1314">
        <v>32227</v>
      </c>
      <c r="BN54" s="1326">
        <v>19.886703732729416</v>
      </c>
      <c r="BO54" s="1320">
        <v>159283</v>
      </c>
      <c r="BP54" s="1320">
        <v>58283</v>
      </c>
      <c r="BQ54" s="1326">
        <v>36.590847736418823</v>
      </c>
      <c r="BR54" s="1314">
        <v>32326</v>
      </c>
      <c r="BS54" s="1326">
        <v>20.294695604678463</v>
      </c>
      <c r="BT54" s="1320">
        <v>156532</v>
      </c>
      <c r="BU54" s="1320">
        <v>57197</v>
      </c>
      <c r="BV54" s="1326">
        <v>36.540132369100249</v>
      </c>
      <c r="BW54" s="1314">
        <v>30999</v>
      </c>
      <c r="BX54" s="1326">
        <v>19.803618429458513</v>
      </c>
      <c r="BY54" s="1320">
        <v>154460</v>
      </c>
      <c r="BZ54" s="1320">
        <v>58148</v>
      </c>
      <c r="CA54" s="1326">
        <v>37.645992489965039</v>
      </c>
      <c r="CB54" s="1314">
        <v>31428</v>
      </c>
      <c r="CC54" s="1326">
        <v>20.347015408520004</v>
      </c>
      <c r="CD54" s="1320">
        <v>151795</v>
      </c>
      <c r="CE54" s="1320">
        <v>57729</v>
      </c>
      <c r="CF54" s="1326">
        <v>38.030896933364076</v>
      </c>
      <c r="CG54" s="1314">
        <v>31742</v>
      </c>
      <c r="CH54" s="1326">
        <v>20.9110972034652</v>
      </c>
      <c r="CI54" s="1320">
        <v>148990</v>
      </c>
      <c r="CJ54" s="1320">
        <v>57514</v>
      </c>
      <c r="CK54" s="1326">
        <v>38.602590777904553</v>
      </c>
      <c r="CL54" s="1314">
        <v>32604</v>
      </c>
      <c r="CM54" s="1326">
        <v>21.883347875696355</v>
      </c>
    </row>
    <row r="55" spans="1:91" ht="15" customHeight="1">
      <c r="A55" s="550" t="s">
        <v>915</v>
      </c>
      <c r="B55" s="564">
        <v>88439</v>
      </c>
      <c r="C55" s="564">
        <v>23536</v>
      </c>
      <c r="D55" s="574">
        <v>26.6</v>
      </c>
      <c r="E55" s="564">
        <v>12493</v>
      </c>
      <c r="F55" s="574">
        <v>14.1</v>
      </c>
      <c r="G55" s="575">
        <v>87520</v>
      </c>
      <c r="H55" s="564">
        <v>23733</v>
      </c>
      <c r="I55" s="576">
        <v>27.1</v>
      </c>
      <c r="J55" s="564">
        <v>12809</v>
      </c>
      <c r="K55" s="576">
        <v>14.6</v>
      </c>
      <c r="L55" s="575">
        <v>86663</v>
      </c>
      <c r="M55" s="564">
        <v>24033</v>
      </c>
      <c r="N55" s="576">
        <v>27.7</v>
      </c>
      <c r="O55" s="564">
        <v>13145</v>
      </c>
      <c r="P55" s="576">
        <v>15.2</v>
      </c>
      <c r="Q55" s="577">
        <v>86085</v>
      </c>
      <c r="R55" s="577">
        <v>24365</v>
      </c>
      <c r="S55" s="579">
        <v>28.3</v>
      </c>
      <c r="T55" s="577">
        <v>13423</v>
      </c>
      <c r="U55" s="579">
        <v>15.6</v>
      </c>
      <c r="V55" s="1503">
        <v>85422</v>
      </c>
      <c r="W55" s="1504">
        <v>24200</v>
      </c>
      <c r="X55" s="1505">
        <v>28.329938423356982</v>
      </c>
      <c r="Y55" s="1503">
        <v>13721</v>
      </c>
      <c r="Z55" s="1506">
        <v>16.062606822598394</v>
      </c>
      <c r="AA55" s="1507">
        <v>84825</v>
      </c>
      <c r="AB55" s="1507">
        <v>24261</v>
      </c>
      <c r="AC55" s="1505">
        <v>28.601237842617156</v>
      </c>
      <c r="AD55" s="1508">
        <v>13963</v>
      </c>
      <c r="AE55" s="1505">
        <v>16.460949012673151</v>
      </c>
      <c r="AF55" s="1509">
        <v>84213</v>
      </c>
      <c r="AG55" s="1509">
        <v>24792</v>
      </c>
      <c r="AH55" s="1505">
        <v>29.439635210715686</v>
      </c>
      <c r="AI55" s="1510">
        <v>14113</v>
      </c>
      <c r="AJ55" s="1505">
        <v>16.75869521332811</v>
      </c>
      <c r="AK55" s="1511">
        <v>83609</v>
      </c>
      <c r="AL55" s="1511">
        <v>25434</v>
      </c>
      <c r="AM55" s="1505">
        <v>30.420170077384011</v>
      </c>
      <c r="AN55" s="1512">
        <v>14086</v>
      </c>
      <c r="AO55" s="1506">
        <v>16.84746857395735</v>
      </c>
      <c r="AP55" s="1513">
        <v>82809</v>
      </c>
      <c r="AQ55" s="1513">
        <v>25888</v>
      </c>
      <c r="AR55" s="1514">
        <v>31.262302406743231</v>
      </c>
      <c r="AS55" s="1515">
        <v>14016</v>
      </c>
      <c r="AT55" s="1514">
        <v>16.925696482266421</v>
      </c>
      <c r="AU55" s="1513">
        <v>82001</v>
      </c>
      <c r="AV55" s="1513">
        <v>26244</v>
      </c>
      <c r="AW55" s="1514">
        <v>32.004487750149394</v>
      </c>
      <c r="AX55" s="1515">
        <v>14014</v>
      </c>
      <c r="AY55" s="1514">
        <v>17.090035487372106</v>
      </c>
      <c r="AZ55" s="1516">
        <v>81133</v>
      </c>
      <c r="BA55" s="1516">
        <v>26361</v>
      </c>
      <c r="BB55" s="1517">
        <v>32.491094868918935</v>
      </c>
      <c r="BC55" s="1518">
        <v>14124</v>
      </c>
      <c r="BD55" s="1517">
        <v>17.408452787398467</v>
      </c>
      <c r="BE55" s="1320">
        <v>80323</v>
      </c>
      <c r="BF55" s="1320">
        <v>26559</v>
      </c>
      <c r="BG55" s="1326">
        <v>33.065249056932636</v>
      </c>
      <c r="BH55" s="1314">
        <v>14228</v>
      </c>
      <c r="BI55" s="1326">
        <v>17.713481817163203</v>
      </c>
      <c r="BJ55" s="1320">
        <v>79169</v>
      </c>
      <c r="BK55" s="1320">
        <v>26736</v>
      </c>
      <c r="BL55" s="1326">
        <v>33.770794123962659</v>
      </c>
      <c r="BM55" s="1314">
        <v>14426</v>
      </c>
      <c r="BN55" s="1326">
        <v>18.221778726521745</v>
      </c>
      <c r="BO55" s="1320">
        <v>78098</v>
      </c>
      <c r="BP55" s="1320">
        <v>26823</v>
      </c>
      <c r="BQ55" s="1326">
        <v>34.345309739045817</v>
      </c>
      <c r="BR55" s="1314">
        <v>14600</v>
      </c>
      <c r="BS55" s="1326">
        <v>18.694460805654433</v>
      </c>
      <c r="BT55" s="1320">
        <v>77057</v>
      </c>
      <c r="BU55" s="1320">
        <v>25733</v>
      </c>
      <c r="BV55" s="1326">
        <v>33.394759723321698</v>
      </c>
      <c r="BW55" s="1314">
        <v>13664</v>
      </c>
      <c r="BX55" s="1326">
        <v>17.732328016922537</v>
      </c>
      <c r="BY55" s="1320">
        <v>76245</v>
      </c>
      <c r="BZ55" s="1320">
        <v>26820</v>
      </c>
      <c r="CA55" s="1326">
        <v>35.176077119811133</v>
      </c>
      <c r="CB55" s="1314">
        <v>14373</v>
      </c>
      <c r="CC55" s="1326">
        <v>18.851072201455832</v>
      </c>
      <c r="CD55" s="1320">
        <v>75121</v>
      </c>
      <c r="CE55" s="1320">
        <v>26624</v>
      </c>
      <c r="CF55" s="1326">
        <v>35.441487733123893</v>
      </c>
      <c r="CG55" s="1314">
        <v>14604</v>
      </c>
      <c r="CH55" s="1326">
        <v>19.440635774284154</v>
      </c>
      <c r="CI55" s="1320">
        <v>73929</v>
      </c>
      <c r="CJ55" s="1320">
        <v>26593</v>
      </c>
      <c r="CK55" s="1326">
        <v>35.970999201936991</v>
      </c>
      <c r="CL55" s="1314">
        <v>15074</v>
      </c>
      <c r="CM55" s="1326">
        <v>20.389833488887987</v>
      </c>
    </row>
    <row r="56" spans="1:91" ht="15" customHeight="1">
      <c r="A56" s="550" t="s">
        <v>916</v>
      </c>
      <c r="B56" s="564">
        <v>27816</v>
      </c>
      <c r="C56" s="564">
        <v>8842</v>
      </c>
      <c r="D56" s="574">
        <v>31.8</v>
      </c>
      <c r="E56" s="564">
        <v>5188</v>
      </c>
      <c r="F56" s="574">
        <v>18.7</v>
      </c>
      <c r="G56" s="575">
        <v>27373</v>
      </c>
      <c r="H56" s="564">
        <v>8848</v>
      </c>
      <c r="I56" s="576">
        <v>32.299999999999997</v>
      </c>
      <c r="J56" s="564">
        <v>5262</v>
      </c>
      <c r="K56" s="576">
        <v>19.2</v>
      </c>
      <c r="L56" s="575">
        <v>26963</v>
      </c>
      <c r="M56" s="564">
        <v>8873</v>
      </c>
      <c r="N56" s="576">
        <v>32.9</v>
      </c>
      <c r="O56" s="564">
        <v>5337</v>
      </c>
      <c r="P56" s="576">
        <v>19.8</v>
      </c>
      <c r="Q56" s="577">
        <v>26558</v>
      </c>
      <c r="R56" s="577">
        <v>8849</v>
      </c>
      <c r="S56" s="579">
        <v>33.299999999999997</v>
      </c>
      <c r="T56" s="577">
        <v>5371</v>
      </c>
      <c r="U56" s="579">
        <v>20.2</v>
      </c>
      <c r="V56" s="1503">
        <v>26417</v>
      </c>
      <c r="W56" s="1504">
        <v>8759</v>
      </c>
      <c r="X56" s="1505">
        <v>33.156679410985355</v>
      </c>
      <c r="Y56" s="1503">
        <v>5418</v>
      </c>
      <c r="Z56" s="1506">
        <v>20.509520384600822</v>
      </c>
      <c r="AA56" s="1507">
        <v>25922</v>
      </c>
      <c r="AB56" s="1507">
        <v>8689</v>
      </c>
      <c r="AC56" s="1505">
        <v>33.519790139649722</v>
      </c>
      <c r="AD56" s="1508">
        <v>5370</v>
      </c>
      <c r="AE56" s="1505">
        <v>20.71599413625492</v>
      </c>
      <c r="AF56" s="1509">
        <v>25382</v>
      </c>
      <c r="AG56" s="1509">
        <v>8697</v>
      </c>
      <c r="AH56" s="1505">
        <v>34.264439366480183</v>
      </c>
      <c r="AI56" s="1510">
        <v>5351</v>
      </c>
      <c r="AJ56" s="1505">
        <v>21.081869041052713</v>
      </c>
      <c r="AK56" s="1511">
        <v>24958</v>
      </c>
      <c r="AL56" s="1511">
        <v>8756</v>
      </c>
      <c r="AM56" s="1505">
        <v>35.082939338087989</v>
      </c>
      <c r="AN56" s="1512">
        <v>5219</v>
      </c>
      <c r="AO56" s="1506">
        <v>20.911130699575288</v>
      </c>
      <c r="AP56" s="1513">
        <v>24546</v>
      </c>
      <c r="AQ56" s="1513">
        <v>8844</v>
      </c>
      <c r="AR56" s="1514">
        <v>36.030310437545829</v>
      </c>
      <c r="AS56" s="1515">
        <v>5107</v>
      </c>
      <c r="AT56" s="1514">
        <v>20.805833944430866</v>
      </c>
      <c r="AU56" s="1513">
        <v>24189</v>
      </c>
      <c r="AV56" s="1513">
        <v>8885</v>
      </c>
      <c r="AW56" s="1514">
        <v>36.731572202240685</v>
      </c>
      <c r="AX56" s="1515">
        <v>5047</v>
      </c>
      <c r="AY56" s="1514">
        <v>20.864855926247468</v>
      </c>
      <c r="AZ56" s="1516">
        <v>23802</v>
      </c>
      <c r="BA56" s="1516">
        <v>8600</v>
      </c>
      <c r="BB56" s="1517">
        <v>36.131417527938829</v>
      </c>
      <c r="BC56" s="1518">
        <v>5059</v>
      </c>
      <c r="BD56" s="1517">
        <v>21.254516427190993</v>
      </c>
      <c r="BE56" s="1320">
        <v>23282</v>
      </c>
      <c r="BF56" s="1320">
        <v>8832</v>
      </c>
      <c r="BG56" s="1326">
        <v>37.934885319130657</v>
      </c>
      <c r="BH56" s="1314">
        <v>5021</v>
      </c>
      <c r="BI56" s="1326">
        <v>21.566016665234947</v>
      </c>
      <c r="BJ56" s="1320">
        <v>22745</v>
      </c>
      <c r="BK56" s="1320">
        <v>8792</v>
      </c>
      <c r="BL56" s="1326">
        <v>38.654649373488681</v>
      </c>
      <c r="BM56" s="1314">
        <v>5024</v>
      </c>
      <c r="BN56" s="1326">
        <v>22.088371070564961</v>
      </c>
      <c r="BO56" s="1320">
        <v>22269</v>
      </c>
      <c r="BP56" s="1320">
        <v>8815</v>
      </c>
      <c r="BQ56" s="1326">
        <v>39.584175310970409</v>
      </c>
      <c r="BR56" s="1314">
        <v>4998</v>
      </c>
      <c r="BS56" s="1326">
        <v>22.443755893843459</v>
      </c>
      <c r="BT56" s="1320">
        <v>21847</v>
      </c>
      <c r="BU56" s="1320">
        <v>8778</v>
      </c>
      <c r="BV56" s="1326">
        <v>40.179429669977573</v>
      </c>
      <c r="BW56" s="1314">
        <v>4888</v>
      </c>
      <c r="BX56" s="1326">
        <v>22.373781297203276</v>
      </c>
      <c r="BY56" s="1320">
        <v>21571</v>
      </c>
      <c r="BZ56" s="1320">
        <v>8722</v>
      </c>
      <c r="CA56" s="1326">
        <v>40.433915905614022</v>
      </c>
      <c r="CB56" s="1314">
        <v>4820</v>
      </c>
      <c r="CC56" s="1326">
        <v>22.344814797644986</v>
      </c>
      <c r="CD56" s="1320">
        <v>21175</v>
      </c>
      <c r="CE56" s="1320">
        <v>8660</v>
      </c>
      <c r="CF56" s="1326">
        <v>40.897284533648168</v>
      </c>
      <c r="CG56" s="1314">
        <v>4839</v>
      </c>
      <c r="CH56" s="1326">
        <v>22.852420306965762</v>
      </c>
      <c r="CI56" s="1320">
        <v>20688</v>
      </c>
      <c r="CJ56" s="1320">
        <v>8609</v>
      </c>
      <c r="CK56" s="1326">
        <v>41.613495746326372</v>
      </c>
      <c r="CL56" s="1314">
        <v>4943</v>
      </c>
      <c r="CM56" s="1326">
        <v>23.893078112915699</v>
      </c>
    </row>
    <row r="57" spans="1:91" ht="15" customHeight="1">
      <c r="A57" s="550" t="s">
        <v>917</v>
      </c>
      <c r="B57" s="564">
        <v>34481</v>
      </c>
      <c r="C57" s="564">
        <v>9811</v>
      </c>
      <c r="D57" s="574">
        <v>28.5</v>
      </c>
      <c r="E57" s="564">
        <v>5584</v>
      </c>
      <c r="F57" s="574">
        <v>16.2</v>
      </c>
      <c r="G57" s="575">
        <v>34058</v>
      </c>
      <c r="H57" s="564">
        <v>9921</v>
      </c>
      <c r="I57" s="576">
        <v>29.1</v>
      </c>
      <c r="J57" s="564">
        <v>5694</v>
      </c>
      <c r="K57" s="576">
        <v>16.7</v>
      </c>
      <c r="L57" s="575">
        <v>33566</v>
      </c>
      <c r="M57" s="564">
        <v>9955</v>
      </c>
      <c r="N57" s="576">
        <v>29.7</v>
      </c>
      <c r="O57" s="564">
        <v>5837</v>
      </c>
      <c r="P57" s="576">
        <v>17.399999999999999</v>
      </c>
      <c r="Q57" s="577">
        <v>33086</v>
      </c>
      <c r="R57" s="577">
        <v>9987</v>
      </c>
      <c r="S57" s="579">
        <v>30.2</v>
      </c>
      <c r="T57" s="577">
        <v>5863</v>
      </c>
      <c r="U57" s="579">
        <v>17.7</v>
      </c>
      <c r="V57" s="1503">
        <v>32747</v>
      </c>
      <c r="W57" s="1504">
        <v>9914</v>
      </c>
      <c r="X57" s="1505">
        <v>30.274528964485299</v>
      </c>
      <c r="Y57" s="1503">
        <v>5907</v>
      </c>
      <c r="Z57" s="1506">
        <v>18.038293584145112</v>
      </c>
      <c r="AA57" s="1507">
        <v>32462</v>
      </c>
      <c r="AB57" s="1507">
        <v>9894</v>
      </c>
      <c r="AC57" s="1505">
        <v>30.478713572792802</v>
      </c>
      <c r="AD57" s="1508">
        <v>5950</v>
      </c>
      <c r="AE57" s="1505">
        <v>18.329123282607355</v>
      </c>
      <c r="AF57" s="1509">
        <v>32117</v>
      </c>
      <c r="AG57" s="1509">
        <v>9940</v>
      </c>
      <c r="AH57" s="1505">
        <v>30.949341470249404</v>
      </c>
      <c r="AI57" s="1510">
        <v>5950</v>
      </c>
      <c r="AJ57" s="1505">
        <v>18.526014260360558</v>
      </c>
      <c r="AK57" s="1511">
        <v>31618</v>
      </c>
      <c r="AL57" s="1511">
        <v>10085</v>
      </c>
      <c r="AM57" s="1505">
        <v>31.89638813334177</v>
      </c>
      <c r="AN57" s="1512">
        <v>5842</v>
      </c>
      <c r="AO57" s="1506">
        <v>18.476817002972989</v>
      </c>
      <c r="AP57" s="1513">
        <v>31169</v>
      </c>
      <c r="AQ57" s="1513">
        <v>10233</v>
      </c>
      <c r="AR57" s="1514">
        <v>32.830697167057011</v>
      </c>
      <c r="AS57" s="1515">
        <v>5750</v>
      </c>
      <c r="AT57" s="1514">
        <v>18.447816740992653</v>
      </c>
      <c r="AU57" s="1513">
        <v>30735</v>
      </c>
      <c r="AV57" s="1513">
        <v>10337</v>
      </c>
      <c r="AW57" s="1514">
        <v>33.632666341304699</v>
      </c>
      <c r="AX57" s="1515">
        <v>5733</v>
      </c>
      <c r="AY57" s="1514">
        <v>18.653001464128842</v>
      </c>
      <c r="AZ57" s="1516">
        <v>30388</v>
      </c>
      <c r="BA57" s="1516">
        <v>10331</v>
      </c>
      <c r="BB57" s="1517">
        <v>33.996972489140447</v>
      </c>
      <c r="BC57" s="1518">
        <v>5723</v>
      </c>
      <c r="BD57" s="1517">
        <v>18.833092010003949</v>
      </c>
      <c r="BE57" s="1320">
        <v>29962</v>
      </c>
      <c r="BF57" s="1320">
        <v>10356</v>
      </c>
      <c r="BG57" s="1326">
        <v>34.563780788999395</v>
      </c>
      <c r="BH57" s="1314">
        <v>5742</v>
      </c>
      <c r="BI57" s="1326">
        <v>19.164274748014151</v>
      </c>
      <c r="BJ57" s="1320">
        <v>29594</v>
      </c>
      <c r="BK57" s="1320">
        <v>10363</v>
      </c>
      <c r="BL57" s="1326">
        <v>35.017233222950601</v>
      </c>
      <c r="BM57" s="1314">
        <v>5690</v>
      </c>
      <c r="BN57" s="1326">
        <v>19.226870311549639</v>
      </c>
      <c r="BO57" s="1320">
        <v>29152</v>
      </c>
      <c r="BP57" s="1320">
        <v>10400</v>
      </c>
      <c r="BQ57" s="1326">
        <v>35.67508232711306</v>
      </c>
      <c r="BR57" s="1314">
        <v>5724</v>
      </c>
      <c r="BS57" s="1326">
        <v>19.635016465422613</v>
      </c>
      <c r="BT57" s="1320">
        <v>28646</v>
      </c>
      <c r="BU57" s="1320">
        <v>10429</v>
      </c>
      <c r="BV57" s="1326">
        <v>36.406479089576202</v>
      </c>
      <c r="BW57" s="1314">
        <v>5614</v>
      </c>
      <c r="BX57" s="1326">
        <v>19.597849612511347</v>
      </c>
      <c r="BY57" s="1320">
        <v>28271</v>
      </c>
      <c r="BZ57" s="1320">
        <v>10356</v>
      </c>
      <c r="CA57" s="1326">
        <v>36.631176824307595</v>
      </c>
      <c r="CB57" s="1314">
        <v>5536</v>
      </c>
      <c r="CC57" s="1326">
        <v>19.581903717590464</v>
      </c>
      <c r="CD57" s="1320">
        <v>27780</v>
      </c>
      <c r="CE57" s="1320">
        <v>10342</v>
      </c>
      <c r="CF57" s="1326">
        <v>37.228221742260622</v>
      </c>
      <c r="CG57" s="1314">
        <v>5598</v>
      </c>
      <c r="CH57" s="1326">
        <v>20.151187904967603</v>
      </c>
      <c r="CI57" s="1320">
        <v>27327</v>
      </c>
      <c r="CJ57" s="1320">
        <v>10290</v>
      </c>
      <c r="CK57" s="1326">
        <v>37.655066417828522</v>
      </c>
      <c r="CL57" s="1314">
        <v>5757</v>
      </c>
      <c r="CM57" s="1326">
        <v>21.067076517729717</v>
      </c>
    </row>
    <row r="58" spans="1:91" ht="15" customHeight="1">
      <c r="A58" s="550" t="s">
        <v>918</v>
      </c>
      <c r="B58" s="564">
        <v>21058</v>
      </c>
      <c r="C58" s="564">
        <v>6675</v>
      </c>
      <c r="D58" s="574">
        <v>31.7</v>
      </c>
      <c r="E58" s="564">
        <v>3544</v>
      </c>
      <c r="F58" s="574">
        <v>16.8</v>
      </c>
      <c r="G58" s="575">
        <v>20777</v>
      </c>
      <c r="H58" s="564">
        <v>6720</v>
      </c>
      <c r="I58" s="576">
        <v>32.299999999999997</v>
      </c>
      <c r="J58" s="564">
        <v>3653</v>
      </c>
      <c r="K58" s="576">
        <v>17.600000000000001</v>
      </c>
      <c r="L58" s="575">
        <v>20448</v>
      </c>
      <c r="M58" s="564">
        <v>6742</v>
      </c>
      <c r="N58" s="576">
        <v>33</v>
      </c>
      <c r="O58" s="564">
        <v>3721</v>
      </c>
      <c r="P58" s="576">
        <v>18.2</v>
      </c>
      <c r="Q58" s="577">
        <v>20080</v>
      </c>
      <c r="R58" s="577">
        <v>6709</v>
      </c>
      <c r="S58" s="579">
        <v>33.4</v>
      </c>
      <c r="T58" s="577">
        <v>3775</v>
      </c>
      <c r="U58" s="579">
        <v>18.8</v>
      </c>
      <c r="V58" s="1503">
        <v>19622</v>
      </c>
      <c r="W58" s="1504">
        <v>6665</v>
      </c>
      <c r="X58" s="1505">
        <v>33.966975843441034</v>
      </c>
      <c r="Y58" s="1503">
        <v>3886</v>
      </c>
      <c r="Z58" s="1506">
        <v>19.804301294465397</v>
      </c>
      <c r="AA58" s="1507">
        <v>19308</v>
      </c>
      <c r="AB58" s="1507">
        <v>6603</v>
      </c>
      <c r="AC58" s="1505">
        <v>34.198259788688631</v>
      </c>
      <c r="AD58" s="1508">
        <v>3935</v>
      </c>
      <c r="AE58" s="1505">
        <v>20.380153304329813</v>
      </c>
      <c r="AF58" s="1509">
        <v>18983</v>
      </c>
      <c r="AG58" s="1509">
        <v>6650</v>
      </c>
      <c r="AH58" s="1505">
        <v>35.031343833956697</v>
      </c>
      <c r="AI58" s="1510">
        <v>3993</v>
      </c>
      <c r="AJ58" s="1505">
        <v>21.034609914133696</v>
      </c>
      <c r="AK58" s="1511">
        <v>18668</v>
      </c>
      <c r="AL58" s="1511">
        <v>6708</v>
      </c>
      <c r="AM58" s="1505">
        <v>35.933147632311979</v>
      </c>
      <c r="AN58" s="1512">
        <v>3997</v>
      </c>
      <c r="AO58" s="1506">
        <v>21.410970644953931</v>
      </c>
      <c r="AP58" s="1513">
        <v>18313</v>
      </c>
      <c r="AQ58" s="1513">
        <v>6766</v>
      </c>
      <c r="AR58" s="1514">
        <v>36.94643149675094</v>
      </c>
      <c r="AS58" s="1515">
        <v>3935</v>
      </c>
      <c r="AT58" s="1514">
        <v>21.487467918964668</v>
      </c>
      <c r="AU58" s="1513">
        <v>17963</v>
      </c>
      <c r="AV58" s="1513">
        <v>6813</v>
      </c>
      <c r="AW58" s="1514">
        <v>37.927963035127767</v>
      </c>
      <c r="AX58" s="1515">
        <v>3954</v>
      </c>
      <c r="AY58" s="1514">
        <v>22.011913377498189</v>
      </c>
      <c r="AZ58" s="1516">
        <v>17489</v>
      </c>
      <c r="BA58" s="1516">
        <v>6819</v>
      </c>
      <c r="BB58" s="1517">
        <v>38.990222425524621</v>
      </c>
      <c r="BC58" s="1518">
        <v>3976</v>
      </c>
      <c r="BD58" s="1517">
        <v>22.73429012522157</v>
      </c>
      <c r="BE58" s="1320">
        <v>17034</v>
      </c>
      <c r="BF58" s="1320">
        <v>6781</v>
      </c>
      <c r="BG58" s="1326">
        <v>39.808618058001642</v>
      </c>
      <c r="BH58" s="1314">
        <v>3983</v>
      </c>
      <c r="BI58" s="1326">
        <v>23.382646471762357</v>
      </c>
      <c r="BJ58" s="1320">
        <v>16688</v>
      </c>
      <c r="BK58" s="1320">
        <v>6779</v>
      </c>
      <c r="BL58" s="1326">
        <v>40.622003835091085</v>
      </c>
      <c r="BM58" s="1314">
        <v>3969</v>
      </c>
      <c r="BN58" s="1326">
        <v>23.783557046979865</v>
      </c>
      <c r="BO58" s="1320">
        <v>16203</v>
      </c>
      <c r="BP58" s="1320">
        <v>6723</v>
      </c>
      <c r="BQ58" s="1326">
        <v>41.492316237733753</v>
      </c>
      <c r="BR58" s="1314">
        <v>3918</v>
      </c>
      <c r="BS58" s="1326">
        <v>24.18070727643029</v>
      </c>
      <c r="BT58" s="1320">
        <v>15747</v>
      </c>
      <c r="BU58" s="1320">
        <v>6714</v>
      </c>
      <c r="BV58" s="1326">
        <v>42.63669270337207</v>
      </c>
      <c r="BW58" s="1314">
        <v>3840</v>
      </c>
      <c r="BX58" s="1326">
        <v>24.385597256620308</v>
      </c>
      <c r="BY58" s="1320">
        <v>15469</v>
      </c>
      <c r="BZ58" s="1320">
        <v>6704</v>
      </c>
      <c r="CA58" s="1326">
        <v>43.338289482190184</v>
      </c>
      <c r="CB58" s="1314">
        <v>3767</v>
      </c>
      <c r="CC58" s="1326">
        <v>24.351929665783178</v>
      </c>
      <c r="CD58" s="1320">
        <v>15046</v>
      </c>
      <c r="CE58" s="1320">
        <v>6580</v>
      </c>
      <c r="CF58" s="1326">
        <v>43.732553502592054</v>
      </c>
      <c r="CG58" s="1314">
        <v>3739</v>
      </c>
      <c r="CH58" s="1326">
        <v>24.850458593646152</v>
      </c>
      <c r="CI58" s="1320">
        <v>14680</v>
      </c>
      <c r="CJ58" s="1320">
        <v>6519</v>
      </c>
      <c r="CK58" s="1326">
        <v>44.40735694822888</v>
      </c>
      <c r="CL58" s="1314">
        <v>3779</v>
      </c>
      <c r="CM58" s="1326">
        <v>25.742506811989102</v>
      </c>
    </row>
    <row r="59" spans="1:91" ht="15" customHeight="1">
      <c r="A59" s="585" t="s">
        <v>919</v>
      </c>
      <c r="B59" s="586">
        <v>17133</v>
      </c>
      <c r="C59" s="586">
        <v>5276</v>
      </c>
      <c r="D59" s="587">
        <v>30.8</v>
      </c>
      <c r="E59" s="586">
        <v>2909</v>
      </c>
      <c r="F59" s="587">
        <v>17</v>
      </c>
      <c r="G59" s="588">
        <v>16822</v>
      </c>
      <c r="H59" s="586">
        <v>5280</v>
      </c>
      <c r="I59" s="589">
        <v>31.4</v>
      </c>
      <c r="J59" s="586">
        <v>3002</v>
      </c>
      <c r="K59" s="589">
        <v>17.8</v>
      </c>
      <c r="L59" s="588">
        <v>16531</v>
      </c>
      <c r="M59" s="586">
        <v>5311</v>
      </c>
      <c r="N59" s="589">
        <v>32.1</v>
      </c>
      <c r="O59" s="586">
        <v>3057</v>
      </c>
      <c r="P59" s="589">
        <v>18.5</v>
      </c>
      <c r="Q59" s="590">
        <v>16249</v>
      </c>
      <c r="R59" s="590">
        <v>5309</v>
      </c>
      <c r="S59" s="591">
        <v>32.700000000000003</v>
      </c>
      <c r="T59" s="590">
        <v>3092</v>
      </c>
      <c r="U59" s="591">
        <v>19</v>
      </c>
      <c r="V59" s="1522">
        <v>15940</v>
      </c>
      <c r="W59" s="1523">
        <v>5245</v>
      </c>
      <c r="X59" s="1524">
        <v>32.904642409033883</v>
      </c>
      <c r="Y59" s="1522">
        <v>3152</v>
      </c>
      <c r="Z59" s="1525">
        <v>19.774153074027602</v>
      </c>
      <c r="AA59" s="1526">
        <v>15729</v>
      </c>
      <c r="AB59" s="1526">
        <v>5209</v>
      </c>
      <c r="AC59" s="1524">
        <v>33.117172102485853</v>
      </c>
      <c r="AD59" s="1527">
        <v>3214</v>
      </c>
      <c r="AE59" s="1524">
        <v>20.433593998347003</v>
      </c>
      <c r="AF59" s="1528">
        <v>15479</v>
      </c>
      <c r="AG59" s="1528">
        <v>5244</v>
      </c>
      <c r="AH59" s="1524">
        <v>33.878157503714711</v>
      </c>
      <c r="AI59" s="1529">
        <v>3216</v>
      </c>
      <c r="AJ59" s="1524">
        <v>20.776535951934878</v>
      </c>
      <c r="AK59" s="1530">
        <v>15271</v>
      </c>
      <c r="AL59" s="1530">
        <v>5373</v>
      </c>
      <c r="AM59" s="1524">
        <v>35.184336323750898</v>
      </c>
      <c r="AN59" s="1531">
        <v>3219</v>
      </c>
      <c r="AO59" s="1525">
        <v>21.079169667998165</v>
      </c>
      <c r="AP59" s="1532">
        <v>15018</v>
      </c>
      <c r="AQ59" s="1532">
        <v>5476</v>
      </c>
      <c r="AR59" s="1533">
        <v>36.462911173258753</v>
      </c>
      <c r="AS59" s="1534">
        <v>3177</v>
      </c>
      <c r="AT59" s="1533">
        <v>21.154614462644826</v>
      </c>
      <c r="AU59" s="1532">
        <v>14729</v>
      </c>
      <c r="AV59" s="1532">
        <v>5509</v>
      </c>
      <c r="AW59" s="1533">
        <v>37.402403421820893</v>
      </c>
      <c r="AX59" s="1534">
        <v>3149</v>
      </c>
      <c r="AY59" s="1533">
        <v>21.379591282503903</v>
      </c>
      <c r="AZ59" s="1516">
        <v>14440</v>
      </c>
      <c r="BA59" s="1516">
        <v>5545</v>
      </c>
      <c r="BB59" s="1517">
        <v>38.400277008310255</v>
      </c>
      <c r="BC59" s="1518">
        <v>3178</v>
      </c>
      <c r="BD59" s="1517">
        <v>22.008310249307481</v>
      </c>
      <c r="BE59" s="1320">
        <v>14152</v>
      </c>
      <c r="BF59" s="1320">
        <v>5510</v>
      </c>
      <c r="BG59" s="1326">
        <v>38.934426229508198</v>
      </c>
      <c r="BH59" s="1314">
        <v>3128</v>
      </c>
      <c r="BI59" s="1326">
        <v>22.102882984737139</v>
      </c>
      <c r="BJ59" s="1320">
        <v>13857</v>
      </c>
      <c r="BK59" s="1320">
        <v>5486</v>
      </c>
      <c r="BL59" s="1326">
        <v>39.59009886699863</v>
      </c>
      <c r="BM59" s="1314">
        <v>3118</v>
      </c>
      <c r="BN59" s="1326">
        <v>22.501262899617522</v>
      </c>
      <c r="BO59" s="1320">
        <v>13561</v>
      </c>
      <c r="BP59" s="1320">
        <v>5522</v>
      </c>
      <c r="BQ59" s="1326">
        <v>40.719710935771694</v>
      </c>
      <c r="BR59" s="1314">
        <v>3086</v>
      </c>
      <c r="BS59" s="1326">
        <v>22.756433891305953</v>
      </c>
      <c r="BT59" s="1320">
        <v>13235</v>
      </c>
      <c r="BU59" s="1320">
        <v>5543</v>
      </c>
      <c r="BV59" s="1326">
        <v>41.881375141669814</v>
      </c>
      <c r="BW59" s="1314">
        <v>2993</v>
      </c>
      <c r="BX59" s="1326">
        <v>22.614280317340384</v>
      </c>
      <c r="BY59" s="1320">
        <v>12904</v>
      </c>
      <c r="BZ59" s="1320">
        <v>5546</v>
      </c>
      <c r="CA59" s="1326">
        <v>42.978921264724121</v>
      </c>
      <c r="CB59" s="1314">
        <v>2932</v>
      </c>
      <c r="CC59" s="1326">
        <v>22.721636701797891</v>
      </c>
      <c r="CD59" s="1320">
        <v>12673</v>
      </c>
      <c r="CE59" s="1320">
        <v>5523</v>
      </c>
      <c r="CF59" s="1326">
        <v>43.58084115836818</v>
      </c>
      <c r="CG59" s="1314">
        <v>2962</v>
      </c>
      <c r="CH59" s="1326">
        <v>23.372524264183696</v>
      </c>
      <c r="CI59" s="1320">
        <v>12366</v>
      </c>
      <c r="CJ59" s="1320">
        <v>5503</v>
      </c>
      <c r="CK59" s="1326">
        <v>44.501051269610223</v>
      </c>
      <c r="CL59" s="1314">
        <v>3051</v>
      </c>
      <c r="CM59" s="1326">
        <v>24.672489082969431</v>
      </c>
    </row>
    <row r="60" spans="1:91" ht="15" customHeight="1">
      <c r="A60" s="550" t="s">
        <v>920</v>
      </c>
      <c r="B60" s="564">
        <v>114571</v>
      </c>
      <c r="C60" s="564">
        <v>31016</v>
      </c>
      <c r="D60" s="574">
        <v>27.1</v>
      </c>
      <c r="E60" s="564">
        <v>16768</v>
      </c>
      <c r="F60" s="574">
        <v>14.6</v>
      </c>
      <c r="G60" s="575">
        <v>113525</v>
      </c>
      <c r="H60" s="564">
        <v>31275</v>
      </c>
      <c r="I60" s="576">
        <v>27.5</v>
      </c>
      <c r="J60" s="564">
        <v>17190</v>
      </c>
      <c r="K60" s="576">
        <v>15.1</v>
      </c>
      <c r="L60" s="575">
        <v>112364</v>
      </c>
      <c r="M60" s="564">
        <v>31482</v>
      </c>
      <c r="N60" s="576">
        <v>28</v>
      </c>
      <c r="O60" s="564">
        <v>17502</v>
      </c>
      <c r="P60" s="576">
        <v>15.6</v>
      </c>
      <c r="Q60" s="577">
        <v>111205</v>
      </c>
      <c r="R60" s="577">
        <v>31762</v>
      </c>
      <c r="S60" s="579">
        <v>28.6</v>
      </c>
      <c r="T60" s="577">
        <v>17738</v>
      </c>
      <c r="U60" s="579">
        <v>16</v>
      </c>
      <c r="V60" s="1503">
        <v>110808</v>
      </c>
      <c r="W60" s="1504">
        <v>31523</v>
      </c>
      <c r="X60" s="1505">
        <v>28.448306981445381</v>
      </c>
      <c r="Y60" s="1503">
        <v>17973</v>
      </c>
      <c r="Z60" s="1506">
        <v>16.219948018193634</v>
      </c>
      <c r="AA60" s="1507">
        <v>110080</v>
      </c>
      <c r="AB60" s="1507">
        <v>31654</v>
      </c>
      <c r="AC60" s="1505">
        <v>28.755450581395348</v>
      </c>
      <c r="AD60" s="1508">
        <v>18210</v>
      </c>
      <c r="AE60" s="1505">
        <v>16.542514534883722</v>
      </c>
      <c r="AF60" s="1509">
        <v>109070</v>
      </c>
      <c r="AG60" s="1509">
        <v>32326</v>
      </c>
      <c r="AH60" s="1505">
        <v>29.637847254057025</v>
      </c>
      <c r="AI60" s="1510">
        <v>18403</v>
      </c>
      <c r="AJ60" s="1505">
        <v>16.872650591363346</v>
      </c>
      <c r="AK60" s="1511">
        <v>107938</v>
      </c>
      <c r="AL60" s="1511">
        <v>33176</v>
      </c>
      <c r="AM60" s="1505">
        <v>30.736163353036002</v>
      </c>
      <c r="AN60" s="1512">
        <v>18332</v>
      </c>
      <c r="AO60" s="1506">
        <v>16.983824047138171</v>
      </c>
      <c r="AP60" s="1513">
        <v>106910</v>
      </c>
      <c r="AQ60" s="1513">
        <v>33887</v>
      </c>
      <c r="AR60" s="1514">
        <v>31.69675427930035</v>
      </c>
      <c r="AS60" s="1515">
        <v>18230</v>
      </c>
      <c r="AT60" s="1514">
        <v>17.051725750631373</v>
      </c>
      <c r="AU60" s="1513">
        <v>105889</v>
      </c>
      <c r="AV60" s="1513">
        <v>34500</v>
      </c>
      <c r="AW60" s="1514">
        <v>32.58128795247854</v>
      </c>
      <c r="AX60" s="1515">
        <v>18378</v>
      </c>
      <c r="AY60" s="1514">
        <v>17.355910434511614</v>
      </c>
      <c r="AZ60" s="1487">
        <v>104808</v>
      </c>
      <c r="BA60" s="1487">
        <v>35009</v>
      </c>
      <c r="BB60" s="1488">
        <v>33.402984504999615</v>
      </c>
      <c r="BC60" s="1489">
        <v>18626</v>
      </c>
      <c r="BD60" s="1488">
        <v>17.771544156934585</v>
      </c>
      <c r="BE60" s="1318">
        <v>103632</v>
      </c>
      <c r="BF60" s="1318">
        <v>35303</v>
      </c>
      <c r="BG60" s="1325">
        <v>34.065732592249496</v>
      </c>
      <c r="BH60" s="1319">
        <v>18805</v>
      </c>
      <c r="BI60" s="1325">
        <v>18.145939478153466</v>
      </c>
      <c r="BJ60" s="1318">
        <v>102598</v>
      </c>
      <c r="BK60" s="1318">
        <v>35535</v>
      </c>
      <c r="BL60" s="1325">
        <v>34.635178073646664</v>
      </c>
      <c r="BM60" s="1319">
        <v>19011</v>
      </c>
      <c r="BN60" s="1325">
        <v>18.529600966880448</v>
      </c>
      <c r="BO60" s="1318">
        <v>101386</v>
      </c>
      <c r="BP60" s="1318">
        <v>35784</v>
      </c>
      <c r="BQ60" s="1325">
        <v>35.29481387962835</v>
      </c>
      <c r="BR60" s="1319">
        <v>19190</v>
      </c>
      <c r="BS60" s="1325">
        <v>18.927662596413704</v>
      </c>
      <c r="BT60" s="1318">
        <v>100159</v>
      </c>
      <c r="BU60" s="1318">
        <v>35924</v>
      </c>
      <c r="BV60" s="1325">
        <v>35.866971515290686</v>
      </c>
      <c r="BW60" s="1319">
        <v>18930</v>
      </c>
      <c r="BX60" s="1325">
        <v>18.899949080961271</v>
      </c>
      <c r="BY60" s="1318">
        <v>99446</v>
      </c>
      <c r="BZ60" s="1318">
        <v>35912</v>
      </c>
      <c r="CA60" s="1325">
        <v>36.112060816925769</v>
      </c>
      <c r="CB60" s="1319">
        <v>18946</v>
      </c>
      <c r="CC60" s="1325">
        <v>19.051545562415782</v>
      </c>
      <c r="CD60" s="1318">
        <v>98333</v>
      </c>
      <c r="CE60" s="1318">
        <v>35712</v>
      </c>
      <c r="CF60" s="1325">
        <v>36.317411245461848</v>
      </c>
      <c r="CG60" s="1319">
        <v>19352</v>
      </c>
      <c r="CH60" s="1325">
        <v>19.68006671209055</v>
      </c>
      <c r="CI60" s="1318">
        <v>97237</v>
      </c>
      <c r="CJ60" s="1318">
        <v>35796</v>
      </c>
      <c r="CK60" s="1325">
        <v>36.813147258759528</v>
      </c>
      <c r="CL60" s="1319">
        <v>20103</v>
      </c>
      <c r="CM60" s="1325">
        <v>20.674228945771674</v>
      </c>
    </row>
    <row r="61" spans="1:91" ht="15" customHeight="1">
      <c r="A61" s="550" t="s">
        <v>2502</v>
      </c>
      <c r="B61" s="564">
        <v>44735</v>
      </c>
      <c r="C61" s="564">
        <v>12182</v>
      </c>
      <c r="D61" s="574">
        <v>27.2</v>
      </c>
      <c r="E61" s="564">
        <v>6534</v>
      </c>
      <c r="F61" s="574">
        <v>14.6</v>
      </c>
      <c r="G61" s="575">
        <v>44326</v>
      </c>
      <c r="H61" s="564">
        <v>12265</v>
      </c>
      <c r="I61" s="576">
        <v>27.7</v>
      </c>
      <c r="J61" s="564">
        <v>6693</v>
      </c>
      <c r="K61" s="576">
        <v>15.1</v>
      </c>
      <c r="L61" s="575">
        <v>43779</v>
      </c>
      <c r="M61" s="564">
        <v>12310</v>
      </c>
      <c r="N61" s="576">
        <v>28.1</v>
      </c>
      <c r="O61" s="564">
        <v>6816</v>
      </c>
      <c r="P61" s="576">
        <v>15.6</v>
      </c>
      <c r="Q61" s="577">
        <v>43338</v>
      </c>
      <c r="R61" s="577">
        <v>12439</v>
      </c>
      <c r="S61" s="579">
        <v>28.7</v>
      </c>
      <c r="T61" s="577">
        <v>6923</v>
      </c>
      <c r="U61" s="579">
        <v>16</v>
      </c>
      <c r="V61" s="1503">
        <v>43172</v>
      </c>
      <c r="W61" s="1504">
        <v>12307</v>
      </c>
      <c r="X61" s="1505">
        <v>28.506902622069859</v>
      </c>
      <c r="Y61" s="1503">
        <v>6993</v>
      </c>
      <c r="Z61" s="1506">
        <v>16.197998702862968</v>
      </c>
      <c r="AA61" s="1507">
        <v>42910</v>
      </c>
      <c r="AB61" s="1507">
        <v>12373</v>
      </c>
      <c r="AC61" s="1505">
        <v>28.834770449778606</v>
      </c>
      <c r="AD61" s="1508">
        <v>7151</v>
      </c>
      <c r="AE61" s="1505">
        <v>16.665113027266372</v>
      </c>
      <c r="AF61" s="1509">
        <v>42587</v>
      </c>
      <c r="AG61" s="1509">
        <v>12655</v>
      </c>
      <c r="AH61" s="1505">
        <v>29.71564092328645</v>
      </c>
      <c r="AI61" s="1510">
        <v>7262</v>
      </c>
      <c r="AJ61" s="1505">
        <v>17.052152065184213</v>
      </c>
      <c r="AK61" s="1511">
        <v>42150</v>
      </c>
      <c r="AL61" s="1511">
        <v>12992</v>
      </c>
      <c r="AM61" s="1505">
        <v>30.823250296559905</v>
      </c>
      <c r="AN61" s="1512">
        <v>7257</v>
      </c>
      <c r="AO61" s="1506">
        <v>17.217081850533809</v>
      </c>
      <c r="AP61" s="1513">
        <v>41765</v>
      </c>
      <c r="AQ61" s="1513">
        <v>13311</v>
      </c>
      <c r="AR61" s="1514">
        <v>31.871184005746439</v>
      </c>
      <c r="AS61" s="1515">
        <v>7240</v>
      </c>
      <c r="AT61" s="1514">
        <v>17.33508918951275</v>
      </c>
      <c r="AU61" s="1513">
        <v>41378</v>
      </c>
      <c r="AV61" s="1513">
        <v>13571</v>
      </c>
      <c r="AW61" s="1514">
        <v>32.797621924694283</v>
      </c>
      <c r="AX61" s="1515">
        <v>7261</v>
      </c>
      <c r="AY61" s="1514">
        <v>17.547972352457826</v>
      </c>
      <c r="AZ61" s="1516">
        <v>41034</v>
      </c>
      <c r="BA61" s="1516">
        <v>13780</v>
      </c>
      <c r="BB61" s="1517">
        <v>33.581907686308917</v>
      </c>
      <c r="BC61" s="1518">
        <v>7380</v>
      </c>
      <c r="BD61" s="1517">
        <v>17.985085538821465</v>
      </c>
      <c r="BE61" s="1320">
        <v>40556</v>
      </c>
      <c r="BF61" s="1320">
        <v>13930</v>
      </c>
      <c r="BG61" s="1326">
        <v>34.347568793766641</v>
      </c>
      <c r="BH61" s="1314">
        <v>7412</v>
      </c>
      <c r="BI61" s="1326">
        <v>18.275964099023572</v>
      </c>
      <c r="BJ61" s="1320">
        <v>40223</v>
      </c>
      <c r="BK61" s="1320">
        <v>14020</v>
      </c>
      <c r="BL61" s="1326">
        <v>34.855679586306344</v>
      </c>
      <c r="BM61" s="1314">
        <v>7430</v>
      </c>
      <c r="BN61" s="1326">
        <v>18.472018496879894</v>
      </c>
      <c r="BO61" s="1320">
        <v>39779</v>
      </c>
      <c r="BP61" s="1320">
        <v>14109</v>
      </c>
      <c r="BQ61" s="1326">
        <v>35.468463259508788</v>
      </c>
      <c r="BR61" s="1314">
        <v>7489</v>
      </c>
      <c r="BS61" s="1326">
        <v>18.826516503682846</v>
      </c>
      <c r="BT61" s="1320">
        <v>39288</v>
      </c>
      <c r="BU61" s="1320">
        <v>14179</v>
      </c>
      <c r="BV61" s="1326">
        <v>36.089900223986973</v>
      </c>
      <c r="BW61" s="1314">
        <v>7367</v>
      </c>
      <c r="BX61" s="1326">
        <v>18.751272653227449</v>
      </c>
      <c r="BY61" s="1320">
        <v>38939</v>
      </c>
      <c r="BZ61" s="1320">
        <v>14128</v>
      </c>
      <c r="CA61" s="1326">
        <v>36.28239040550605</v>
      </c>
      <c r="CB61" s="1314">
        <v>7294</v>
      </c>
      <c r="CC61" s="1326">
        <v>18.731862656976297</v>
      </c>
      <c r="CD61" s="1320">
        <v>38532</v>
      </c>
      <c r="CE61" s="1320">
        <v>14109</v>
      </c>
      <c r="CF61" s="1326">
        <v>36.616318903768295</v>
      </c>
      <c r="CG61" s="1314">
        <v>7509</v>
      </c>
      <c r="CH61" s="1326">
        <v>19.487698536281535</v>
      </c>
      <c r="CI61" s="1320">
        <v>38290</v>
      </c>
      <c r="CJ61" s="1320">
        <v>14236</v>
      </c>
      <c r="CK61" s="1326">
        <v>37.179420214155137</v>
      </c>
      <c r="CL61" s="1314">
        <v>7845</v>
      </c>
      <c r="CM61" s="1326">
        <v>20.488378166623139</v>
      </c>
    </row>
    <row r="62" spans="1:91" ht="15" customHeight="1">
      <c r="A62" s="550" t="s">
        <v>921</v>
      </c>
      <c r="B62" s="564">
        <v>69836</v>
      </c>
      <c r="C62" s="564">
        <v>18834</v>
      </c>
      <c r="D62" s="574">
        <v>27</v>
      </c>
      <c r="E62" s="564">
        <v>10234</v>
      </c>
      <c r="F62" s="574">
        <v>14.7</v>
      </c>
      <c r="G62" s="575">
        <v>69199</v>
      </c>
      <c r="H62" s="564">
        <v>19010</v>
      </c>
      <c r="I62" s="576">
        <v>27.5</v>
      </c>
      <c r="J62" s="564">
        <v>10497</v>
      </c>
      <c r="K62" s="576">
        <v>15.2</v>
      </c>
      <c r="L62" s="575">
        <v>68585</v>
      </c>
      <c r="M62" s="564">
        <v>19172</v>
      </c>
      <c r="N62" s="576">
        <v>28</v>
      </c>
      <c r="O62" s="564">
        <v>10686</v>
      </c>
      <c r="P62" s="576">
        <v>15.6</v>
      </c>
      <c r="Q62" s="577">
        <v>67867</v>
      </c>
      <c r="R62" s="577">
        <v>19323</v>
      </c>
      <c r="S62" s="579">
        <v>28.5</v>
      </c>
      <c r="T62" s="577">
        <v>10815</v>
      </c>
      <c r="U62" s="579">
        <v>15.9</v>
      </c>
      <c r="V62" s="1503">
        <v>67636</v>
      </c>
      <c r="W62" s="1504">
        <v>19216</v>
      </c>
      <c r="X62" s="1505">
        <v>28.410905434975458</v>
      </c>
      <c r="Y62" s="1503">
        <v>10980</v>
      </c>
      <c r="Z62" s="1506">
        <v>16.233958247087347</v>
      </c>
      <c r="AA62" s="1507">
        <v>67170</v>
      </c>
      <c r="AB62" s="1507">
        <v>19281</v>
      </c>
      <c r="AC62" s="1505">
        <v>28.70477891916034</v>
      </c>
      <c r="AD62" s="1508">
        <v>11059</v>
      </c>
      <c r="AE62" s="1505">
        <v>16.464195325294028</v>
      </c>
      <c r="AF62" s="1509">
        <v>66483</v>
      </c>
      <c r="AG62" s="1509">
        <v>19671</v>
      </c>
      <c r="AH62" s="1505">
        <v>29.588014981273407</v>
      </c>
      <c r="AI62" s="1510">
        <v>11141</v>
      </c>
      <c r="AJ62" s="1505">
        <v>16.757667373614307</v>
      </c>
      <c r="AK62" s="1511">
        <v>65788</v>
      </c>
      <c r="AL62" s="1511">
        <v>20184</v>
      </c>
      <c r="AM62" s="1505">
        <v>30.680367240226182</v>
      </c>
      <c r="AN62" s="1512">
        <v>11075</v>
      </c>
      <c r="AO62" s="1506">
        <v>16.834377090046818</v>
      </c>
      <c r="AP62" s="1513">
        <v>65145</v>
      </c>
      <c r="AQ62" s="1513">
        <v>20576</v>
      </c>
      <c r="AR62" s="1514">
        <v>31.58492593445391</v>
      </c>
      <c r="AS62" s="1515">
        <v>10990</v>
      </c>
      <c r="AT62" s="1514">
        <v>16.870059098933147</v>
      </c>
      <c r="AU62" s="1513">
        <v>64511</v>
      </c>
      <c r="AV62" s="1513">
        <v>20929</v>
      </c>
      <c r="AW62" s="1514">
        <v>32.442529181069894</v>
      </c>
      <c r="AX62" s="1515">
        <v>11117</v>
      </c>
      <c r="AY62" s="1514">
        <v>17.232720001240097</v>
      </c>
      <c r="AZ62" s="1519">
        <v>63774</v>
      </c>
      <c r="BA62" s="1519">
        <v>21229</v>
      </c>
      <c r="BB62" s="1520">
        <v>33.287860256530877</v>
      </c>
      <c r="BC62" s="1521">
        <v>11246</v>
      </c>
      <c r="BD62" s="1520">
        <v>17.634145576567253</v>
      </c>
      <c r="BE62" s="1321">
        <v>63076</v>
      </c>
      <c r="BF62" s="1321">
        <v>21373</v>
      </c>
      <c r="BG62" s="1327">
        <v>33.884520261272115</v>
      </c>
      <c r="BH62" s="1322">
        <v>11393</v>
      </c>
      <c r="BI62" s="1327">
        <v>18.062337497621918</v>
      </c>
      <c r="BJ62" s="1321">
        <v>62375</v>
      </c>
      <c r="BK62" s="1321">
        <v>21515</v>
      </c>
      <c r="BL62" s="1327">
        <v>34.492985971943888</v>
      </c>
      <c r="BM62" s="1322">
        <v>11581</v>
      </c>
      <c r="BN62" s="1327">
        <v>18.566733466933869</v>
      </c>
      <c r="BO62" s="1321">
        <v>61607</v>
      </c>
      <c r="BP62" s="1321">
        <v>21675</v>
      </c>
      <c r="BQ62" s="1327">
        <v>35.182690278702097</v>
      </c>
      <c r="BR62" s="1322">
        <v>11701</v>
      </c>
      <c r="BS62" s="1327">
        <v>18.992971577905106</v>
      </c>
      <c r="BT62" s="1321">
        <v>60871</v>
      </c>
      <c r="BU62" s="1321">
        <v>21745</v>
      </c>
      <c r="BV62" s="1327">
        <v>35.723086527246146</v>
      </c>
      <c r="BW62" s="1322">
        <v>11563</v>
      </c>
      <c r="BX62" s="1327">
        <v>18.995909382135991</v>
      </c>
      <c r="BY62" s="1321">
        <v>60507</v>
      </c>
      <c r="BZ62" s="1321">
        <v>21784</v>
      </c>
      <c r="CA62" s="1327">
        <v>36.002445997983706</v>
      </c>
      <c r="CB62" s="1322">
        <v>11652</v>
      </c>
      <c r="CC62" s="1327">
        <v>19.257276017650852</v>
      </c>
      <c r="CD62" s="1321">
        <v>59801</v>
      </c>
      <c r="CE62" s="1321">
        <v>21603</v>
      </c>
      <c r="CF62" s="1327">
        <v>36.124813966321632</v>
      </c>
      <c r="CG62" s="1322">
        <v>11843</v>
      </c>
      <c r="CH62" s="1327">
        <v>19.804016655239877</v>
      </c>
      <c r="CI62" s="1321">
        <v>58947</v>
      </c>
      <c r="CJ62" s="1321">
        <v>21560</v>
      </c>
      <c r="CK62" s="1327">
        <v>36.575228595178721</v>
      </c>
      <c r="CL62" s="1322">
        <v>12258</v>
      </c>
      <c r="CM62" s="1327">
        <v>20.794951397017662</v>
      </c>
    </row>
    <row r="63" spans="1:91" ht="15" customHeight="1">
      <c r="A63" s="540" t="s">
        <v>922</v>
      </c>
      <c r="B63" s="565">
        <v>149099</v>
      </c>
      <c r="C63" s="565">
        <v>42346</v>
      </c>
      <c r="D63" s="566">
        <v>28.4</v>
      </c>
      <c r="E63" s="565">
        <v>22739</v>
      </c>
      <c r="F63" s="566">
        <v>15.3</v>
      </c>
      <c r="G63" s="567">
        <v>147462</v>
      </c>
      <c r="H63" s="565">
        <v>42586</v>
      </c>
      <c r="I63" s="568">
        <v>28.9</v>
      </c>
      <c r="J63" s="565">
        <v>23561</v>
      </c>
      <c r="K63" s="568">
        <v>16</v>
      </c>
      <c r="L63" s="567">
        <v>145707</v>
      </c>
      <c r="M63" s="565">
        <v>42884</v>
      </c>
      <c r="N63" s="568">
        <v>29.4</v>
      </c>
      <c r="O63" s="565">
        <v>24041</v>
      </c>
      <c r="P63" s="568">
        <v>16.5</v>
      </c>
      <c r="Q63" s="572">
        <v>144385</v>
      </c>
      <c r="R63" s="572">
        <v>43283</v>
      </c>
      <c r="S63" s="573">
        <v>30</v>
      </c>
      <c r="T63" s="572">
        <v>24328</v>
      </c>
      <c r="U63" s="573">
        <v>16.8</v>
      </c>
      <c r="V63" s="1490">
        <v>142992</v>
      </c>
      <c r="W63" s="1491">
        <v>42952</v>
      </c>
      <c r="X63" s="1492">
        <v>30.038044086382452</v>
      </c>
      <c r="Y63" s="1490">
        <v>24756</v>
      </c>
      <c r="Z63" s="1493">
        <v>17.312856663309837</v>
      </c>
      <c r="AA63" s="1494">
        <v>141426</v>
      </c>
      <c r="AB63" s="1494">
        <v>43178</v>
      </c>
      <c r="AC63" s="1492">
        <v>30.530454089064246</v>
      </c>
      <c r="AD63" s="1495">
        <v>24955</v>
      </c>
      <c r="AE63" s="1492">
        <v>17.645270318046187</v>
      </c>
      <c r="AF63" s="1496">
        <v>139686</v>
      </c>
      <c r="AG63" s="1496">
        <v>44171</v>
      </c>
      <c r="AH63" s="1492">
        <v>31.621637100353649</v>
      </c>
      <c r="AI63" s="1497">
        <v>25239</v>
      </c>
      <c r="AJ63" s="1492">
        <v>18.068381942356428</v>
      </c>
      <c r="AK63" s="1498">
        <v>137940</v>
      </c>
      <c r="AL63" s="1498">
        <v>45330</v>
      </c>
      <c r="AM63" s="1492">
        <v>32.862113962592431</v>
      </c>
      <c r="AN63" s="1499">
        <v>25051</v>
      </c>
      <c r="AO63" s="1493">
        <v>18.160794548354357</v>
      </c>
      <c r="AP63" s="1500">
        <v>136403</v>
      </c>
      <c r="AQ63" s="1500">
        <v>46342</v>
      </c>
      <c r="AR63" s="1501">
        <v>33.974326077872185</v>
      </c>
      <c r="AS63" s="1502">
        <v>24878</v>
      </c>
      <c r="AT63" s="1501">
        <v>18.238601790283205</v>
      </c>
      <c r="AU63" s="1500">
        <v>134701</v>
      </c>
      <c r="AV63" s="1500">
        <v>46917</v>
      </c>
      <c r="AW63" s="1501">
        <v>34.830476388445518</v>
      </c>
      <c r="AX63" s="1502">
        <v>24798</v>
      </c>
      <c r="AY63" s="1501">
        <v>18.409662882977855</v>
      </c>
      <c r="AZ63" s="1516">
        <v>133036</v>
      </c>
      <c r="BA63" s="1516">
        <v>47256</v>
      </c>
      <c r="BB63" s="1517">
        <v>35.521212303436663</v>
      </c>
      <c r="BC63" s="1518">
        <v>24966</v>
      </c>
      <c r="BD63" s="1517">
        <v>18.766348958176735</v>
      </c>
      <c r="BE63" s="1320">
        <v>131285</v>
      </c>
      <c r="BF63" s="1320">
        <v>47685</v>
      </c>
      <c r="BG63" s="1326">
        <v>36.321742773355673</v>
      </c>
      <c r="BH63" s="1314">
        <v>25214</v>
      </c>
      <c r="BI63" s="1326">
        <v>19.20554518794988</v>
      </c>
      <c r="BJ63" s="1320">
        <v>129186</v>
      </c>
      <c r="BK63" s="1320">
        <v>47741</v>
      </c>
      <c r="BL63" s="1326">
        <v>36.955242828170235</v>
      </c>
      <c r="BM63" s="1314">
        <v>25205</v>
      </c>
      <c r="BN63" s="1326">
        <v>19.510628086634775</v>
      </c>
      <c r="BO63" s="1320">
        <v>127547</v>
      </c>
      <c r="BP63" s="1320">
        <v>47874</v>
      </c>
      <c r="BQ63" s="1326">
        <v>37.534399084259135</v>
      </c>
      <c r="BR63" s="1314">
        <v>25406</v>
      </c>
      <c r="BS63" s="1326">
        <v>19.918931844731745</v>
      </c>
      <c r="BT63" s="1320">
        <v>126114</v>
      </c>
      <c r="BU63" s="1320">
        <v>48017</v>
      </c>
      <c r="BV63" s="1326">
        <v>38.074281998826457</v>
      </c>
      <c r="BW63" s="1314">
        <v>25149</v>
      </c>
      <c r="BX63" s="1326">
        <v>19.941481516722963</v>
      </c>
      <c r="BY63" s="1320">
        <v>125541</v>
      </c>
      <c r="BZ63" s="1320">
        <v>47961</v>
      </c>
      <c r="CA63" s="1326">
        <v>38.203455444834752</v>
      </c>
      <c r="CB63" s="1314">
        <v>25323</v>
      </c>
      <c r="CC63" s="1326">
        <v>20.171099481444308</v>
      </c>
      <c r="CD63" s="1320">
        <v>124061</v>
      </c>
      <c r="CE63" s="1320">
        <v>47427</v>
      </c>
      <c r="CF63" s="1326">
        <v>38.228774554453047</v>
      </c>
      <c r="CG63" s="1314">
        <v>25955</v>
      </c>
      <c r="CH63" s="1326">
        <v>20.921159752057456</v>
      </c>
      <c r="CI63" s="1320">
        <v>122384</v>
      </c>
      <c r="CJ63" s="1320">
        <v>47200</v>
      </c>
      <c r="CK63" s="1326">
        <v>38.56713295855667</v>
      </c>
      <c r="CL63" s="1314">
        <v>26838</v>
      </c>
      <c r="CM63" s="1326">
        <v>21.929337168257288</v>
      </c>
    </row>
    <row r="64" spans="1:91" ht="15" customHeight="1">
      <c r="A64" s="550" t="s">
        <v>923</v>
      </c>
      <c r="B64" s="564">
        <v>49258</v>
      </c>
      <c r="C64" s="564">
        <v>13356</v>
      </c>
      <c r="D64" s="574">
        <v>27.1</v>
      </c>
      <c r="E64" s="564">
        <v>7097</v>
      </c>
      <c r="F64" s="574">
        <v>14.4</v>
      </c>
      <c r="G64" s="575">
        <v>48612</v>
      </c>
      <c r="H64" s="564">
        <v>13434</v>
      </c>
      <c r="I64" s="576">
        <v>27.6</v>
      </c>
      <c r="J64" s="564">
        <v>7368</v>
      </c>
      <c r="K64" s="576">
        <v>15.2</v>
      </c>
      <c r="L64" s="575">
        <v>47967</v>
      </c>
      <c r="M64" s="564">
        <v>13551</v>
      </c>
      <c r="N64" s="576">
        <v>28.3</v>
      </c>
      <c r="O64" s="564">
        <v>7539</v>
      </c>
      <c r="P64" s="576">
        <v>15.7</v>
      </c>
      <c r="Q64" s="577">
        <v>47506</v>
      </c>
      <c r="R64" s="577">
        <v>13698</v>
      </c>
      <c r="S64" s="579">
        <v>28.8</v>
      </c>
      <c r="T64" s="577">
        <v>7603</v>
      </c>
      <c r="U64" s="579">
        <v>16</v>
      </c>
      <c r="V64" s="1503">
        <v>47138</v>
      </c>
      <c r="W64" s="1504">
        <v>13660</v>
      </c>
      <c r="X64" s="1505">
        <v>28.978743264457552</v>
      </c>
      <c r="Y64" s="1503">
        <v>7745</v>
      </c>
      <c r="Z64" s="1506">
        <v>16.430480716195</v>
      </c>
      <c r="AA64" s="1507">
        <v>46518</v>
      </c>
      <c r="AB64" s="1507">
        <v>13771</v>
      </c>
      <c r="AC64" s="1505">
        <v>29.603594307579861</v>
      </c>
      <c r="AD64" s="1508">
        <v>7814</v>
      </c>
      <c r="AE64" s="1505">
        <v>16.797798701577886</v>
      </c>
      <c r="AF64" s="1509">
        <v>45902</v>
      </c>
      <c r="AG64" s="1509">
        <v>14111</v>
      </c>
      <c r="AH64" s="1505">
        <v>30.741579887586596</v>
      </c>
      <c r="AI64" s="1510">
        <v>7932</v>
      </c>
      <c r="AJ64" s="1505">
        <v>17.280292797699445</v>
      </c>
      <c r="AK64" s="1511">
        <v>45201</v>
      </c>
      <c r="AL64" s="1511">
        <v>14542</v>
      </c>
      <c r="AM64" s="1505">
        <v>32.171854604986613</v>
      </c>
      <c r="AN64" s="1512">
        <v>7890</v>
      </c>
      <c r="AO64" s="1506">
        <v>17.45536603172496</v>
      </c>
      <c r="AP64" s="1513">
        <v>44737</v>
      </c>
      <c r="AQ64" s="1513">
        <v>14911</v>
      </c>
      <c r="AR64" s="1514">
        <v>33.33035295169546</v>
      </c>
      <c r="AS64" s="1515">
        <v>7820</v>
      </c>
      <c r="AT64" s="1514">
        <v>17.479938306100095</v>
      </c>
      <c r="AU64" s="1513">
        <v>44142</v>
      </c>
      <c r="AV64" s="1513">
        <v>15086</v>
      </c>
      <c r="AW64" s="1514">
        <v>34.176068143718005</v>
      </c>
      <c r="AX64" s="1515">
        <v>7814</v>
      </c>
      <c r="AY64" s="1514">
        <v>17.701961850391918</v>
      </c>
      <c r="AZ64" s="1516">
        <v>43540</v>
      </c>
      <c r="BA64" s="1516">
        <v>15185</v>
      </c>
      <c r="BB64" s="1517">
        <v>34.875976113918234</v>
      </c>
      <c r="BC64" s="1518">
        <v>7858</v>
      </c>
      <c r="BD64" s="1517">
        <v>18.047772163527789</v>
      </c>
      <c r="BE64" s="1320">
        <v>42967</v>
      </c>
      <c r="BF64" s="1320">
        <v>15277</v>
      </c>
      <c r="BG64" s="1326">
        <v>35.555193520608839</v>
      </c>
      <c r="BH64" s="1314">
        <v>7922</v>
      </c>
      <c r="BI64" s="1326">
        <v>18.437405450694719</v>
      </c>
      <c r="BJ64" s="1320">
        <v>42183</v>
      </c>
      <c r="BK64" s="1320">
        <v>15319</v>
      </c>
      <c r="BL64" s="1326">
        <v>36.315577365289336</v>
      </c>
      <c r="BM64" s="1314">
        <v>7921</v>
      </c>
      <c r="BN64" s="1326">
        <v>18.777706659080671</v>
      </c>
      <c r="BO64" s="1320">
        <v>41529</v>
      </c>
      <c r="BP64" s="1320">
        <v>15371</v>
      </c>
      <c r="BQ64" s="1326">
        <v>37.012689927520526</v>
      </c>
      <c r="BR64" s="1314">
        <v>8036</v>
      </c>
      <c r="BS64" s="1326">
        <v>19.350333501890248</v>
      </c>
      <c r="BT64" s="1320">
        <v>40973</v>
      </c>
      <c r="BU64" s="1320">
        <v>15449</v>
      </c>
      <c r="BV64" s="1326">
        <v>37.70531813633368</v>
      </c>
      <c r="BW64" s="1314">
        <v>8012</v>
      </c>
      <c r="BX64" s="1326">
        <v>19.554340663363678</v>
      </c>
      <c r="BY64" s="1320">
        <v>40638</v>
      </c>
      <c r="BZ64" s="1320">
        <v>15397</v>
      </c>
      <c r="CA64" s="1326">
        <v>37.888183473596143</v>
      </c>
      <c r="CB64" s="1314">
        <v>8083</v>
      </c>
      <c r="CC64" s="1326">
        <v>19.890250504453959</v>
      </c>
      <c r="CD64" s="1320">
        <v>40143</v>
      </c>
      <c r="CE64" s="1320">
        <v>15258</v>
      </c>
      <c r="CF64" s="1326">
        <v>38.009117405276136</v>
      </c>
      <c r="CG64" s="1314">
        <v>8327</v>
      </c>
      <c r="CH64" s="1326">
        <v>20.743342550382383</v>
      </c>
      <c r="CI64" s="1320">
        <v>39645</v>
      </c>
      <c r="CJ64" s="1320">
        <v>15166</v>
      </c>
      <c r="CK64" s="1326">
        <v>38.254508765291966</v>
      </c>
      <c r="CL64" s="1314">
        <v>8630</v>
      </c>
      <c r="CM64" s="1326">
        <v>21.768192710303946</v>
      </c>
    </row>
    <row r="65" spans="1:91" ht="15" customHeight="1">
      <c r="A65" s="550" t="s">
        <v>924</v>
      </c>
      <c r="B65" s="564">
        <v>51486</v>
      </c>
      <c r="C65" s="564">
        <v>14158</v>
      </c>
      <c r="D65" s="574">
        <v>27.5</v>
      </c>
      <c r="E65" s="564">
        <v>7489</v>
      </c>
      <c r="F65" s="574">
        <v>14.5</v>
      </c>
      <c r="G65" s="575">
        <v>51044</v>
      </c>
      <c r="H65" s="564">
        <v>14160</v>
      </c>
      <c r="I65" s="576">
        <v>27.7</v>
      </c>
      <c r="J65" s="564">
        <v>7734</v>
      </c>
      <c r="K65" s="576">
        <v>15.2</v>
      </c>
      <c r="L65" s="575">
        <v>50505</v>
      </c>
      <c r="M65" s="564">
        <v>14261</v>
      </c>
      <c r="N65" s="576">
        <v>28.2</v>
      </c>
      <c r="O65" s="564">
        <v>7924</v>
      </c>
      <c r="P65" s="576">
        <v>15.7</v>
      </c>
      <c r="Q65" s="577">
        <v>50142</v>
      </c>
      <c r="R65" s="577">
        <v>14428</v>
      </c>
      <c r="S65" s="579">
        <v>28.8</v>
      </c>
      <c r="T65" s="577">
        <v>8036</v>
      </c>
      <c r="U65" s="579">
        <v>16</v>
      </c>
      <c r="V65" s="1503">
        <v>49616</v>
      </c>
      <c r="W65" s="1504">
        <v>14299</v>
      </c>
      <c r="X65" s="1505">
        <v>28.819332473395683</v>
      </c>
      <c r="Y65" s="1503">
        <v>8198</v>
      </c>
      <c r="Z65" s="1506">
        <v>16.522895840051596</v>
      </c>
      <c r="AA65" s="1507">
        <v>49135</v>
      </c>
      <c r="AB65" s="1507">
        <v>14415</v>
      </c>
      <c r="AC65" s="1505">
        <v>29.337539432176658</v>
      </c>
      <c r="AD65" s="1508">
        <v>8266</v>
      </c>
      <c r="AE65" s="1505">
        <v>16.82303856721278</v>
      </c>
      <c r="AF65" s="1509">
        <v>48513</v>
      </c>
      <c r="AG65" s="1509">
        <v>14748</v>
      </c>
      <c r="AH65" s="1505">
        <v>30.40009894255148</v>
      </c>
      <c r="AI65" s="1510">
        <v>8342</v>
      </c>
      <c r="AJ65" s="1505">
        <v>17.19539092614351</v>
      </c>
      <c r="AK65" s="1511">
        <v>47937</v>
      </c>
      <c r="AL65" s="1511">
        <v>15094</v>
      </c>
      <c r="AM65" s="1505">
        <v>31.487160231136702</v>
      </c>
      <c r="AN65" s="1512">
        <v>8233</v>
      </c>
      <c r="AO65" s="1506">
        <v>17.174625028683479</v>
      </c>
      <c r="AP65" s="1513">
        <v>47344</v>
      </c>
      <c r="AQ65" s="1513">
        <v>15475</v>
      </c>
      <c r="AR65" s="1514">
        <v>32.68629604596147</v>
      </c>
      <c r="AS65" s="1515">
        <v>8208</v>
      </c>
      <c r="AT65" s="1514">
        <v>17.336938154782022</v>
      </c>
      <c r="AU65" s="1513">
        <v>46729</v>
      </c>
      <c r="AV65" s="1513">
        <v>15786</v>
      </c>
      <c r="AW65" s="1514">
        <v>33.782019730788157</v>
      </c>
      <c r="AX65" s="1515">
        <v>8177</v>
      </c>
      <c r="AY65" s="1514">
        <v>17.498769500738298</v>
      </c>
      <c r="AZ65" s="1516">
        <v>46195</v>
      </c>
      <c r="BA65" s="1516">
        <v>15861</v>
      </c>
      <c r="BB65" s="1517">
        <v>34.334884727784392</v>
      </c>
      <c r="BC65" s="1518">
        <v>8220</v>
      </c>
      <c r="BD65" s="1517">
        <v>17.794133564238553</v>
      </c>
      <c r="BE65" s="1320">
        <v>45568</v>
      </c>
      <c r="BF65" s="1320">
        <v>16068</v>
      </c>
      <c r="BG65" s="1326">
        <v>35.261587078651687</v>
      </c>
      <c r="BH65" s="1314">
        <v>8347</v>
      </c>
      <c r="BI65" s="1326">
        <v>18.317679073033709</v>
      </c>
      <c r="BJ65" s="1320">
        <v>44979</v>
      </c>
      <c r="BK65" s="1320">
        <v>16095</v>
      </c>
      <c r="BL65" s="1326">
        <v>35.783365570599614</v>
      </c>
      <c r="BM65" s="1314">
        <v>8354</v>
      </c>
      <c r="BN65" s="1326">
        <v>18.573111896662887</v>
      </c>
      <c r="BO65" s="1320">
        <v>44446</v>
      </c>
      <c r="BP65" s="1320">
        <v>16126</v>
      </c>
      <c r="BQ65" s="1326">
        <v>36.28223012194573</v>
      </c>
      <c r="BR65" s="1314">
        <v>8409</v>
      </c>
      <c r="BS65" s="1326">
        <v>18.919587814426496</v>
      </c>
      <c r="BT65" s="1320">
        <v>43933</v>
      </c>
      <c r="BU65" s="1320">
        <v>16214</v>
      </c>
      <c r="BV65" s="1326">
        <v>36.906198074340473</v>
      </c>
      <c r="BW65" s="1314">
        <v>8344</v>
      </c>
      <c r="BX65" s="1326">
        <v>18.992556847927524</v>
      </c>
      <c r="BY65" s="1320">
        <v>43379</v>
      </c>
      <c r="BZ65" s="1320">
        <v>16265</v>
      </c>
      <c r="CA65" s="1326">
        <v>37.495101316305124</v>
      </c>
      <c r="CB65" s="1314">
        <v>8484</v>
      </c>
      <c r="CC65" s="1326">
        <v>19.557850572857834</v>
      </c>
      <c r="CD65" s="1320">
        <v>42745</v>
      </c>
      <c r="CE65" s="1320">
        <v>16090</v>
      </c>
      <c r="CF65" s="1326">
        <v>37.64182945373728</v>
      </c>
      <c r="CG65" s="1314">
        <v>8710</v>
      </c>
      <c r="CH65" s="1326">
        <v>20.376652240028072</v>
      </c>
      <c r="CI65" s="1320">
        <v>42019</v>
      </c>
      <c r="CJ65" s="1320">
        <v>16051</v>
      </c>
      <c r="CK65" s="1326">
        <v>38.199385992051219</v>
      </c>
      <c r="CL65" s="1314">
        <v>9007</v>
      </c>
      <c r="CM65" s="1326">
        <v>21.435541064756418</v>
      </c>
    </row>
    <row r="66" spans="1:91" ht="15" customHeight="1">
      <c r="A66" s="585" t="s">
        <v>925</v>
      </c>
      <c r="B66" s="586">
        <v>48355</v>
      </c>
      <c r="C66" s="586">
        <v>14832</v>
      </c>
      <c r="D66" s="587">
        <v>30.7</v>
      </c>
      <c r="E66" s="586">
        <v>8153</v>
      </c>
      <c r="F66" s="587">
        <v>16.899999999999999</v>
      </c>
      <c r="G66" s="588">
        <v>47806</v>
      </c>
      <c r="H66" s="586">
        <v>14992</v>
      </c>
      <c r="I66" s="589">
        <v>31.4</v>
      </c>
      <c r="J66" s="586">
        <v>8459</v>
      </c>
      <c r="K66" s="589">
        <v>17.7</v>
      </c>
      <c r="L66" s="588">
        <v>47235</v>
      </c>
      <c r="M66" s="586">
        <v>15072</v>
      </c>
      <c r="N66" s="589">
        <v>31.9</v>
      </c>
      <c r="O66" s="586">
        <v>8578</v>
      </c>
      <c r="P66" s="589">
        <v>18.2</v>
      </c>
      <c r="Q66" s="590">
        <v>46737</v>
      </c>
      <c r="R66" s="590">
        <v>15157</v>
      </c>
      <c r="S66" s="591">
        <v>32.4</v>
      </c>
      <c r="T66" s="590">
        <v>8689</v>
      </c>
      <c r="U66" s="591">
        <v>18.600000000000001</v>
      </c>
      <c r="V66" s="1522">
        <v>46238</v>
      </c>
      <c r="W66" s="1523">
        <v>14993</v>
      </c>
      <c r="X66" s="1524">
        <v>32.425710454604442</v>
      </c>
      <c r="Y66" s="1522">
        <v>8813</v>
      </c>
      <c r="Z66" s="1525">
        <v>19.060080453306803</v>
      </c>
      <c r="AA66" s="1526">
        <v>45773</v>
      </c>
      <c r="AB66" s="1526">
        <v>14992</v>
      </c>
      <c r="AC66" s="1524">
        <v>32.752932951740107</v>
      </c>
      <c r="AD66" s="1527">
        <v>8875</v>
      </c>
      <c r="AE66" s="1524">
        <v>19.389159548205274</v>
      </c>
      <c r="AF66" s="1528">
        <v>45271</v>
      </c>
      <c r="AG66" s="1528">
        <v>15312</v>
      </c>
      <c r="AH66" s="1524">
        <v>33.822977181860352</v>
      </c>
      <c r="AI66" s="1529">
        <v>8965</v>
      </c>
      <c r="AJ66" s="1524">
        <v>19.802964370126571</v>
      </c>
      <c r="AK66" s="1530">
        <v>44802</v>
      </c>
      <c r="AL66" s="1530">
        <v>15694</v>
      </c>
      <c r="AM66" s="1524">
        <v>35.029686174724347</v>
      </c>
      <c r="AN66" s="1531">
        <v>8928</v>
      </c>
      <c r="AO66" s="1525">
        <v>19.927681799919647</v>
      </c>
      <c r="AP66" s="1532">
        <v>44322</v>
      </c>
      <c r="AQ66" s="1532">
        <v>15956</v>
      </c>
      <c r="AR66" s="1533">
        <v>36.00018049726998</v>
      </c>
      <c r="AS66" s="1534">
        <v>8850</v>
      </c>
      <c r="AT66" s="1533">
        <v>19.967510491403818</v>
      </c>
      <c r="AU66" s="1532">
        <v>43830</v>
      </c>
      <c r="AV66" s="1532">
        <v>16045</v>
      </c>
      <c r="AW66" s="1533">
        <v>36.607346566278807</v>
      </c>
      <c r="AX66" s="1534">
        <v>8807</v>
      </c>
      <c r="AY66" s="1533">
        <v>20.093543235227013</v>
      </c>
      <c r="AZ66" s="1519">
        <v>43301</v>
      </c>
      <c r="BA66" s="1519">
        <v>16210</v>
      </c>
      <c r="BB66" s="1520">
        <v>37.435625043301542</v>
      </c>
      <c r="BC66" s="1521">
        <v>8888</v>
      </c>
      <c r="BD66" s="1520">
        <v>20.526084847924992</v>
      </c>
      <c r="BE66" s="1321">
        <v>42750</v>
      </c>
      <c r="BF66" s="1321">
        <v>16340</v>
      </c>
      <c r="BG66" s="1327">
        <v>38.222222222222221</v>
      </c>
      <c r="BH66" s="1322">
        <v>8945</v>
      </c>
      <c r="BI66" s="1327">
        <v>20.923976608187132</v>
      </c>
      <c r="BJ66" s="1321">
        <v>42024</v>
      </c>
      <c r="BK66" s="1321">
        <v>16327</v>
      </c>
      <c r="BL66" s="1327">
        <v>38.851608604606888</v>
      </c>
      <c r="BM66" s="1322">
        <v>8930</v>
      </c>
      <c r="BN66" s="1327">
        <v>21.249762040738627</v>
      </c>
      <c r="BO66" s="1321">
        <v>41572</v>
      </c>
      <c r="BP66" s="1321">
        <v>16377</v>
      </c>
      <c r="BQ66" s="1327">
        <v>39.394303858366207</v>
      </c>
      <c r="BR66" s="1322">
        <v>8961</v>
      </c>
      <c r="BS66" s="1327">
        <v>21.555373809294718</v>
      </c>
      <c r="BT66" s="1321">
        <v>41208</v>
      </c>
      <c r="BU66" s="1321">
        <v>16354</v>
      </c>
      <c r="BV66" s="1327">
        <v>39.686468646864689</v>
      </c>
      <c r="BW66" s="1322">
        <v>8793</v>
      </c>
      <c r="BX66" s="1327">
        <v>21.338089691322075</v>
      </c>
      <c r="BY66" s="1321">
        <v>41524</v>
      </c>
      <c r="BZ66" s="1321">
        <v>16299</v>
      </c>
      <c r="CA66" s="1327">
        <v>39.251998844041999</v>
      </c>
      <c r="CB66" s="1322">
        <v>8756</v>
      </c>
      <c r="CC66" s="1327">
        <v>21.086600520181101</v>
      </c>
      <c r="CD66" s="1321">
        <v>41173</v>
      </c>
      <c r="CE66" s="1321">
        <v>16079</v>
      </c>
      <c r="CF66" s="1327">
        <v>39.052291550287812</v>
      </c>
      <c r="CG66" s="1322">
        <v>8918</v>
      </c>
      <c r="CH66" s="1327">
        <v>21.659825613873167</v>
      </c>
      <c r="CI66" s="1321">
        <v>40720</v>
      </c>
      <c r="CJ66" s="1321">
        <v>15983</v>
      </c>
      <c r="CK66" s="1327">
        <v>39.25098231827112</v>
      </c>
      <c r="CL66" s="1322">
        <v>9201</v>
      </c>
      <c r="CM66" s="1327">
        <v>22.595776031434184</v>
      </c>
    </row>
    <row r="67" spans="1:91" ht="15" customHeight="1">
      <c r="A67" s="536" t="s">
        <v>926</v>
      </c>
      <c r="B67" s="592"/>
      <c r="C67" s="592"/>
      <c r="D67" s="576"/>
      <c r="E67" s="592"/>
      <c r="F67" s="576"/>
      <c r="G67" s="592"/>
      <c r="H67" s="592"/>
      <c r="I67" s="576"/>
      <c r="J67" s="592"/>
      <c r="K67" s="576"/>
      <c r="L67" s="592"/>
      <c r="M67" s="592"/>
      <c r="N67" s="576"/>
      <c r="O67" s="592"/>
      <c r="P67" s="576"/>
      <c r="Q67" s="578"/>
      <c r="R67" s="578"/>
      <c r="S67" s="576"/>
      <c r="T67" s="578"/>
      <c r="U67" s="576"/>
      <c r="V67" s="593"/>
      <c r="W67" s="593"/>
      <c r="X67" s="580"/>
      <c r="Y67" s="593"/>
      <c r="Z67" s="580"/>
      <c r="AA67" s="581"/>
      <c r="AB67" s="581"/>
      <c r="AC67" s="580"/>
      <c r="AD67" s="581"/>
      <c r="AE67" s="580"/>
      <c r="AF67" s="582"/>
      <c r="AG67" s="582"/>
      <c r="AH67" s="580"/>
      <c r="AI67" s="582"/>
      <c r="AJ67" s="580"/>
      <c r="AK67" s="583"/>
      <c r="AL67" s="583"/>
      <c r="AM67" s="580"/>
      <c r="AN67" s="583"/>
      <c r="AO67" s="580"/>
      <c r="AP67" s="584"/>
      <c r="AQ67" s="584"/>
      <c r="AR67" s="594"/>
      <c r="AS67" s="584"/>
      <c r="AT67" s="594"/>
      <c r="AU67" s="584"/>
      <c r="AV67" s="584"/>
      <c r="AW67" s="594"/>
      <c r="AX67" s="584"/>
      <c r="AY67" s="594"/>
      <c r="BT67" s="2392" t="s">
        <v>2759</v>
      </c>
      <c r="BY67" s="2392" t="s">
        <v>2840</v>
      </c>
      <c r="CD67" s="2392" t="s">
        <v>2932</v>
      </c>
      <c r="CI67" s="2392" t="s">
        <v>2990</v>
      </c>
    </row>
    <row r="68" spans="1:91">
      <c r="C68" s="843" t="s">
        <v>927</v>
      </c>
      <c r="D68" s="595"/>
      <c r="E68" s="595"/>
      <c r="F68" s="595"/>
      <c r="G68" s="595"/>
      <c r="H68" s="843" t="s">
        <v>928</v>
      </c>
      <c r="I68" s="595"/>
      <c r="J68" s="595"/>
      <c r="K68" s="595"/>
      <c r="L68" s="595"/>
      <c r="M68" s="843" t="s">
        <v>929</v>
      </c>
      <c r="N68" s="595"/>
      <c r="O68" s="595"/>
      <c r="P68" s="595"/>
      <c r="Q68" s="596"/>
      <c r="R68" s="844" t="s">
        <v>930</v>
      </c>
      <c r="S68" s="596"/>
      <c r="T68" s="596"/>
      <c r="U68" s="596"/>
      <c r="V68" s="597"/>
      <c r="W68" s="845" t="s">
        <v>931</v>
      </c>
      <c r="X68" s="597"/>
      <c r="Y68" s="597"/>
      <c r="Z68" s="597"/>
      <c r="AA68" s="598"/>
      <c r="AB68" s="846" t="s">
        <v>932</v>
      </c>
      <c r="AC68" s="598"/>
      <c r="AD68" s="598"/>
      <c r="AE68" s="598"/>
      <c r="AF68" s="599"/>
      <c r="AG68" s="847" t="s">
        <v>933</v>
      </c>
      <c r="AH68" s="599"/>
      <c r="AI68" s="599"/>
      <c r="AJ68" s="599"/>
      <c r="AK68" s="600"/>
      <c r="AL68" s="600" t="s">
        <v>934</v>
      </c>
      <c r="AM68" s="600"/>
      <c r="AN68" s="600"/>
      <c r="AO68" s="600"/>
      <c r="AP68" s="601"/>
      <c r="AQ68" s="601" t="s">
        <v>935</v>
      </c>
      <c r="AR68" s="601"/>
      <c r="AS68" s="601"/>
      <c r="AT68" s="601"/>
      <c r="AU68" s="601"/>
      <c r="AV68" s="601" t="s">
        <v>935</v>
      </c>
      <c r="AW68" s="601"/>
      <c r="AX68" s="601"/>
      <c r="AY68" s="601"/>
    </row>
    <row r="69" spans="1:91">
      <c r="C69" s="843" t="s">
        <v>936</v>
      </c>
      <c r="D69" s="595"/>
      <c r="E69" s="595"/>
      <c r="F69" s="595"/>
      <c r="G69" s="595"/>
      <c r="H69" s="843" t="s">
        <v>937</v>
      </c>
      <c r="I69" s="595"/>
      <c r="J69" s="595"/>
      <c r="K69" s="595"/>
      <c r="L69" s="595"/>
      <c r="M69" s="843" t="s">
        <v>938</v>
      </c>
      <c r="N69" s="595"/>
      <c r="O69" s="595"/>
      <c r="P69" s="595"/>
      <c r="Q69" s="596"/>
      <c r="R69" s="844" t="s">
        <v>939</v>
      </c>
      <c r="S69" s="596"/>
      <c r="T69" s="596"/>
      <c r="U69" s="596"/>
      <c r="V69" s="597"/>
      <c r="W69" s="845" t="s">
        <v>940</v>
      </c>
      <c r="X69" s="597"/>
      <c r="Y69" s="597"/>
      <c r="Z69" s="597"/>
      <c r="AA69" s="598"/>
      <c r="AB69" s="846" t="s">
        <v>941</v>
      </c>
      <c r="AC69" s="598"/>
      <c r="AD69" s="598"/>
      <c r="AE69" s="598"/>
      <c r="AF69" s="599"/>
      <c r="AG69" s="847" t="s">
        <v>942</v>
      </c>
      <c r="AH69" s="599"/>
      <c r="AI69" s="599"/>
      <c r="AJ69" s="599"/>
      <c r="AK69" s="600"/>
      <c r="AL69" s="600" t="s">
        <v>943</v>
      </c>
      <c r="AM69" s="600"/>
      <c r="AN69" s="600"/>
      <c r="AO69" s="600"/>
      <c r="AP69" s="601"/>
      <c r="AQ69" s="601" t="s">
        <v>944</v>
      </c>
      <c r="AR69" s="601"/>
      <c r="AS69" s="601"/>
      <c r="AT69" s="601"/>
      <c r="AU69" s="601"/>
      <c r="AV69" s="601" t="s">
        <v>945</v>
      </c>
      <c r="AW69" s="601"/>
      <c r="AX69" s="601"/>
      <c r="AY69" s="601"/>
    </row>
    <row r="70" spans="1:91">
      <c r="C70" s="843" t="s">
        <v>946</v>
      </c>
      <c r="D70" s="595"/>
      <c r="E70" s="595"/>
      <c r="F70" s="595"/>
      <c r="G70" s="595"/>
      <c r="H70" s="843" t="s">
        <v>947</v>
      </c>
      <c r="I70" s="595"/>
      <c r="J70" s="595"/>
      <c r="K70" s="595"/>
      <c r="L70" s="595"/>
      <c r="M70" s="843" t="s">
        <v>948</v>
      </c>
      <c r="N70" s="595"/>
      <c r="O70" s="595"/>
      <c r="P70" s="595"/>
      <c r="Q70" s="596"/>
      <c r="R70" s="844" t="s">
        <v>949</v>
      </c>
      <c r="S70" s="596"/>
      <c r="T70" s="596"/>
      <c r="U70" s="596"/>
      <c r="V70" s="597"/>
      <c r="W70" s="845" t="s">
        <v>950</v>
      </c>
      <c r="X70" s="597"/>
      <c r="Y70" s="597"/>
      <c r="Z70" s="597"/>
      <c r="AA70" s="598"/>
      <c r="AB70" s="846" t="s">
        <v>951</v>
      </c>
      <c r="AC70" s="598"/>
      <c r="AD70" s="598"/>
      <c r="AE70" s="598"/>
      <c r="AF70" s="599"/>
      <c r="AG70" s="848" t="s">
        <v>952</v>
      </c>
      <c r="AH70" s="599"/>
      <c r="AI70" s="599"/>
      <c r="AJ70" s="599"/>
      <c r="AK70" s="595"/>
      <c r="AL70" s="849" t="s">
        <v>953</v>
      </c>
      <c r="AM70" s="595"/>
      <c r="AN70" s="595"/>
      <c r="AO70" s="595"/>
      <c r="AP70" s="601"/>
      <c r="AQ70" s="601" t="s">
        <v>954</v>
      </c>
      <c r="AR70" s="601" t="s">
        <v>955</v>
      </c>
      <c r="AS70" s="601"/>
      <c r="AT70" s="601"/>
      <c r="AU70" s="601"/>
      <c r="AV70" s="601" t="s">
        <v>956</v>
      </c>
      <c r="AW70" s="601" t="s">
        <v>957</v>
      </c>
      <c r="AX70" s="601"/>
      <c r="AY70" s="601"/>
    </row>
    <row r="71" spans="1:91">
      <c r="C71" s="843" t="s">
        <v>958</v>
      </c>
      <c r="D71" s="595"/>
      <c r="E71" s="595"/>
      <c r="F71" s="595"/>
      <c r="G71" s="595"/>
      <c r="H71" s="843" t="s">
        <v>959</v>
      </c>
      <c r="I71" s="595"/>
      <c r="J71" s="595"/>
      <c r="K71" s="595"/>
      <c r="L71" s="595"/>
      <c r="M71" s="843" t="s">
        <v>960</v>
      </c>
      <c r="N71" s="595"/>
      <c r="O71" s="595"/>
      <c r="P71" s="595"/>
      <c r="Q71" s="596"/>
      <c r="R71" s="844" t="s">
        <v>961</v>
      </c>
      <c r="S71" s="596"/>
      <c r="T71" s="596"/>
      <c r="U71" s="596"/>
      <c r="V71" s="597"/>
      <c r="W71" s="597" t="s">
        <v>962</v>
      </c>
      <c r="X71" s="597"/>
      <c r="Y71" s="597"/>
      <c r="Z71" s="597"/>
      <c r="AA71" s="598"/>
      <c r="AB71" s="846" t="s">
        <v>963</v>
      </c>
      <c r="AC71" s="598"/>
      <c r="AD71" s="598"/>
      <c r="AE71" s="598"/>
      <c r="AF71" s="599"/>
      <c r="AG71" s="848" t="s">
        <v>964</v>
      </c>
      <c r="AH71" s="599"/>
      <c r="AI71" s="599"/>
      <c r="AJ71" s="599"/>
      <c r="AK71" s="595"/>
      <c r="AL71" s="849" t="s">
        <v>965</v>
      </c>
      <c r="AM71" s="595"/>
      <c r="AN71" s="595"/>
      <c r="AO71" s="595"/>
      <c r="AP71" s="601"/>
      <c r="AQ71" s="601" t="s">
        <v>966</v>
      </c>
      <c r="AR71" s="601" t="s">
        <v>967</v>
      </c>
      <c r="AS71" s="601"/>
      <c r="AT71" s="601"/>
      <c r="AU71" s="601"/>
      <c r="AV71" s="601" t="s">
        <v>968</v>
      </c>
      <c r="AW71" s="601" t="s">
        <v>969</v>
      </c>
      <c r="AX71" s="601"/>
      <c r="AY71" s="601"/>
    </row>
    <row r="72" spans="1:91">
      <c r="C72" s="843" t="s">
        <v>970</v>
      </c>
      <c r="D72" s="538"/>
      <c r="E72" s="595"/>
      <c r="F72" s="595"/>
      <c r="G72" s="595"/>
      <c r="H72" s="843" t="s">
        <v>971</v>
      </c>
      <c r="I72" s="595"/>
      <c r="J72" s="595"/>
      <c r="K72" s="595"/>
      <c r="L72" s="595"/>
      <c r="M72" s="843" t="s">
        <v>972</v>
      </c>
      <c r="N72" s="595"/>
      <c r="O72" s="595"/>
      <c r="P72" s="595"/>
      <c r="Q72" s="596"/>
      <c r="R72" s="844" t="s">
        <v>973</v>
      </c>
      <c r="S72" s="596"/>
      <c r="T72" s="596"/>
      <c r="U72" s="596"/>
      <c r="V72" s="597"/>
      <c r="W72" s="597"/>
      <c r="X72" s="597"/>
      <c r="Y72" s="597"/>
      <c r="Z72" s="597"/>
      <c r="AA72" s="598"/>
      <c r="AB72" s="598"/>
      <c r="AC72" s="598"/>
      <c r="AD72" s="598"/>
      <c r="AE72" s="598"/>
      <c r="AF72" s="599"/>
      <c r="AG72" s="848" t="s">
        <v>974</v>
      </c>
      <c r="AH72" s="599"/>
      <c r="AI72" s="599"/>
      <c r="AJ72" s="599"/>
      <c r="AK72" s="595"/>
      <c r="AL72" s="849" t="s">
        <v>975</v>
      </c>
      <c r="AM72" s="595"/>
      <c r="AN72" s="595"/>
      <c r="AO72" s="595"/>
      <c r="AP72" s="601"/>
      <c r="AQ72" s="601" t="s">
        <v>976</v>
      </c>
      <c r="AR72" s="601" t="s">
        <v>977</v>
      </c>
      <c r="AS72" s="601"/>
      <c r="AT72" s="601"/>
      <c r="AU72" s="601"/>
      <c r="AV72" s="601"/>
      <c r="AW72" s="601"/>
      <c r="AX72" s="601"/>
      <c r="AY72" s="601"/>
    </row>
    <row r="73" spans="1:91">
      <c r="C73" s="843" t="s">
        <v>978</v>
      </c>
      <c r="D73" s="595"/>
      <c r="E73" s="595"/>
      <c r="F73" s="595"/>
      <c r="G73" s="595"/>
      <c r="H73" s="843" t="s">
        <v>979</v>
      </c>
      <c r="I73" s="595"/>
      <c r="J73" s="595"/>
      <c r="K73" s="595"/>
      <c r="L73" s="595"/>
      <c r="M73" s="843" t="s">
        <v>980</v>
      </c>
      <c r="N73" s="595"/>
      <c r="O73" s="595"/>
      <c r="P73" s="595"/>
      <c r="Q73" s="596"/>
      <c r="R73" s="844" t="s">
        <v>981</v>
      </c>
      <c r="S73" s="596"/>
      <c r="T73" s="596"/>
      <c r="U73" s="596"/>
      <c r="V73" s="597"/>
      <c r="W73" s="597"/>
      <c r="X73" s="597"/>
      <c r="Y73" s="597"/>
      <c r="Z73" s="597"/>
      <c r="AA73" s="598"/>
      <c r="AB73" s="598"/>
      <c r="AC73" s="598"/>
      <c r="AD73" s="598"/>
      <c r="AE73" s="598"/>
      <c r="AF73" s="599"/>
      <c r="AG73" s="599"/>
      <c r="AH73" s="599"/>
      <c r="AI73" s="599"/>
      <c r="AJ73" s="599"/>
      <c r="AK73" s="595"/>
      <c r="AL73" s="600" t="s">
        <v>982</v>
      </c>
      <c r="AM73" s="595"/>
      <c r="AN73" s="595"/>
      <c r="AO73" s="595"/>
      <c r="AP73" s="601"/>
      <c r="AQ73" s="601" t="s">
        <v>983</v>
      </c>
      <c r="AR73" s="601" t="s">
        <v>984</v>
      </c>
      <c r="AS73" s="601"/>
      <c r="AT73" s="601"/>
      <c r="AU73" s="601"/>
      <c r="AV73" s="601"/>
      <c r="AW73" s="601"/>
      <c r="AX73" s="601"/>
      <c r="AY73" s="601"/>
    </row>
    <row r="74" spans="1:91">
      <c r="C74" s="843" t="s">
        <v>985</v>
      </c>
      <c r="D74" s="595"/>
      <c r="E74" s="595"/>
      <c r="F74" s="595"/>
      <c r="G74" s="595"/>
      <c r="H74" s="843" t="s">
        <v>986</v>
      </c>
      <c r="I74" s="595"/>
      <c r="J74" s="595"/>
      <c r="K74" s="595"/>
      <c r="L74" s="595"/>
      <c r="M74" s="843" t="s">
        <v>987</v>
      </c>
      <c r="N74" s="595"/>
      <c r="O74" s="595"/>
      <c r="P74" s="595"/>
      <c r="Q74" s="596"/>
      <c r="R74" s="844" t="s">
        <v>988</v>
      </c>
      <c r="S74" s="596"/>
      <c r="T74" s="596"/>
      <c r="U74" s="596"/>
      <c r="V74" s="597"/>
      <c r="W74" s="597"/>
      <c r="X74" s="597"/>
      <c r="Y74" s="597"/>
      <c r="Z74" s="597"/>
      <c r="AA74" s="598"/>
      <c r="AB74" s="598"/>
      <c r="AC74" s="598"/>
      <c r="AD74" s="598"/>
      <c r="AE74" s="598"/>
      <c r="AF74" s="599"/>
      <c r="AG74" s="599"/>
      <c r="AH74" s="599"/>
      <c r="AI74" s="599"/>
      <c r="AJ74" s="599"/>
      <c r="AK74" s="595"/>
      <c r="AL74" s="600" t="s">
        <v>989</v>
      </c>
      <c r="AM74" s="595"/>
      <c r="AN74" s="595"/>
      <c r="AO74" s="595"/>
      <c r="AP74" s="601"/>
      <c r="AQ74" s="601" t="s">
        <v>990</v>
      </c>
      <c r="AR74" s="601" t="s">
        <v>991</v>
      </c>
      <c r="AS74" s="601"/>
      <c r="AT74" s="601"/>
      <c r="AU74" s="601"/>
      <c r="AV74" s="601"/>
      <c r="AW74" s="601"/>
      <c r="AX74" s="601"/>
      <c r="AY74" s="601"/>
    </row>
    <row r="75" spans="1:91">
      <c r="C75" s="843" t="s">
        <v>992</v>
      </c>
      <c r="D75" s="595"/>
      <c r="E75" s="595"/>
      <c r="F75" s="595"/>
      <c r="G75" s="595"/>
      <c r="H75" s="843" t="s">
        <v>993</v>
      </c>
      <c r="I75" s="595"/>
      <c r="J75" s="595"/>
      <c r="K75" s="595"/>
      <c r="L75" s="595"/>
      <c r="M75" s="843" t="s">
        <v>994</v>
      </c>
      <c r="N75" s="595"/>
      <c r="O75" s="595"/>
      <c r="P75" s="595"/>
      <c r="Q75" s="596"/>
      <c r="R75" s="844" t="s">
        <v>995</v>
      </c>
      <c r="S75" s="596"/>
      <c r="T75" s="596"/>
      <c r="U75" s="596"/>
      <c r="V75" s="597"/>
      <c r="W75" s="597"/>
      <c r="X75" s="597"/>
      <c r="Y75" s="597"/>
      <c r="Z75" s="597"/>
      <c r="AA75" s="598"/>
      <c r="AB75" s="598"/>
      <c r="AC75" s="598"/>
      <c r="AD75" s="598"/>
      <c r="AE75" s="598"/>
      <c r="AF75" s="599"/>
      <c r="AG75" s="599"/>
      <c r="AH75" s="599"/>
      <c r="AI75" s="599"/>
      <c r="AJ75" s="599"/>
      <c r="AK75" s="595"/>
      <c r="AL75" s="849" t="s">
        <v>996</v>
      </c>
      <c r="AM75" s="595"/>
      <c r="AN75" s="595"/>
      <c r="AO75" s="595"/>
      <c r="AP75" s="601"/>
      <c r="AQ75" s="601" t="s">
        <v>997</v>
      </c>
      <c r="AR75" s="601" t="s">
        <v>998</v>
      </c>
      <c r="AS75" s="601"/>
      <c r="AT75" s="601"/>
      <c r="AU75" s="601"/>
      <c r="AV75" s="601"/>
      <c r="AW75" s="601"/>
      <c r="AX75" s="601"/>
      <c r="AY75" s="601"/>
    </row>
    <row r="76" spans="1:91">
      <c r="C76" s="843" t="s">
        <v>999</v>
      </c>
      <c r="D76" s="595"/>
      <c r="E76" s="595"/>
      <c r="F76" s="595"/>
      <c r="G76" s="595"/>
      <c r="H76" s="843" t="s">
        <v>1000</v>
      </c>
      <c r="I76" s="595"/>
      <c r="J76" s="595"/>
      <c r="K76" s="595"/>
      <c r="L76" s="595"/>
      <c r="M76" s="843" t="s">
        <v>1001</v>
      </c>
      <c r="N76" s="595"/>
      <c r="O76" s="595"/>
      <c r="P76" s="595"/>
      <c r="Q76" s="596"/>
      <c r="R76" s="844" t="s">
        <v>1002</v>
      </c>
      <c r="S76" s="596"/>
      <c r="T76" s="596"/>
      <c r="U76" s="596"/>
      <c r="V76" s="597"/>
      <c r="W76" s="597"/>
      <c r="X76" s="597"/>
      <c r="Y76" s="597"/>
      <c r="Z76" s="597"/>
      <c r="AA76" s="598"/>
      <c r="AB76" s="598"/>
      <c r="AC76" s="598"/>
      <c r="AD76" s="598"/>
      <c r="AE76" s="598"/>
      <c r="AF76" s="599"/>
      <c r="AG76" s="599"/>
      <c r="AH76" s="599"/>
      <c r="AI76" s="599"/>
      <c r="AJ76" s="599"/>
      <c r="AK76" s="595"/>
      <c r="AL76" s="849" t="s">
        <v>1003</v>
      </c>
      <c r="AM76" s="595"/>
      <c r="AN76" s="595"/>
      <c r="AO76" s="595"/>
      <c r="AP76" s="601"/>
      <c r="AQ76" s="601"/>
      <c r="AR76" s="601"/>
      <c r="AS76" s="601"/>
      <c r="AT76" s="601"/>
      <c r="AU76" s="601"/>
      <c r="AV76" s="601"/>
      <c r="AW76" s="601"/>
      <c r="AX76" s="601"/>
      <c r="AY76" s="601"/>
    </row>
    <row r="77" spans="1:91">
      <c r="C77" s="843" t="s">
        <v>1004</v>
      </c>
      <c r="D77" s="595"/>
      <c r="E77" s="595"/>
      <c r="F77" s="595"/>
      <c r="G77" s="595"/>
      <c r="H77" s="843" t="s">
        <v>1005</v>
      </c>
      <c r="I77" s="595"/>
      <c r="J77" s="595"/>
      <c r="K77" s="595"/>
      <c r="L77" s="595"/>
      <c r="M77" s="843" t="s">
        <v>1006</v>
      </c>
      <c r="N77" s="595"/>
      <c r="O77" s="595"/>
      <c r="P77" s="595"/>
      <c r="Q77" s="596"/>
      <c r="R77" s="844" t="s">
        <v>1007</v>
      </c>
      <c r="S77" s="596"/>
      <c r="T77" s="596"/>
      <c r="U77" s="596"/>
      <c r="V77" s="597"/>
      <c r="W77" s="597"/>
      <c r="X77" s="597"/>
      <c r="Y77" s="597"/>
      <c r="Z77" s="597"/>
      <c r="AA77" s="598"/>
      <c r="AB77" s="598"/>
      <c r="AC77" s="598"/>
      <c r="AD77" s="598"/>
      <c r="AE77" s="598"/>
      <c r="AF77" s="599"/>
      <c r="AG77" s="599"/>
      <c r="AH77" s="599"/>
      <c r="AI77" s="599"/>
      <c r="AJ77" s="599"/>
      <c r="AK77" s="595"/>
      <c r="AL77" s="595"/>
      <c r="AM77" s="595"/>
      <c r="AN77" s="595"/>
      <c r="AO77" s="595"/>
      <c r="AP77" s="601"/>
      <c r="AQ77" s="601"/>
      <c r="AR77" s="601"/>
      <c r="AS77" s="601"/>
      <c r="AT77" s="601"/>
      <c r="AU77" s="601"/>
      <c r="AV77" s="601"/>
      <c r="AW77" s="601"/>
      <c r="AX77" s="601"/>
      <c r="AY77" s="601"/>
    </row>
    <row r="78" spans="1:91">
      <c r="C78" s="843" t="s">
        <v>1008</v>
      </c>
      <c r="D78" s="595"/>
      <c r="E78" s="595"/>
      <c r="F78" s="595"/>
      <c r="G78" s="595"/>
      <c r="H78" s="843" t="s">
        <v>1009</v>
      </c>
      <c r="I78" s="595"/>
      <c r="J78" s="595"/>
      <c r="K78" s="595"/>
      <c r="L78" s="595"/>
      <c r="M78" s="843" t="s">
        <v>1010</v>
      </c>
      <c r="N78" s="595"/>
      <c r="O78" s="595"/>
      <c r="P78" s="595"/>
      <c r="Q78" s="596"/>
      <c r="R78" s="844" t="s">
        <v>1011</v>
      </c>
      <c r="S78" s="596"/>
      <c r="T78" s="596"/>
      <c r="U78" s="596"/>
      <c r="V78" s="597"/>
      <c r="W78" s="597"/>
      <c r="X78" s="597"/>
      <c r="Y78" s="597"/>
      <c r="Z78" s="597"/>
      <c r="AA78" s="598"/>
      <c r="AB78" s="598"/>
      <c r="AC78" s="598"/>
      <c r="AD78" s="598"/>
      <c r="AE78" s="598"/>
      <c r="AF78" s="599"/>
      <c r="AG78" s="599"/>
      <c r="AH78" s="599"/>
      <c r="AI78" s="599"/>
      <c r="AJ78" s="599"/>
      <c r="AK78" s="595"/>
      <c r="AL78" s="595"/>
      <c r="AM78" s="595"/>
      <c r="AN78" s="595"/>
      <c r="AO78" s="595"/>
      <c r="AP78" s="601"/>
      <c r="AQ78" s="601"/>
      <c r="AR78" s="601"/>
      <c r="AS78" s="601"/>
      <c r="AT78" s="601"/>
      <c r="AU78" s="601"/>
      <c r="AV78" s="601"/>
      <c r="AW78" s="601"/>
      <c r="AX78" s="601"/>
      <c r="AY78" s="601"/>
    </row>
    <row r="79" spans="1:91">
      <c r="C79" s="538"/>
      <c r="D79" s="595"/>
      <c r="E79" s="595"/>
      <c r="F79" s="595"/>
      <c r="G79" s="595"/>
      <c r="H79" s="843" t="s">
        <v>1012</v>
      </c>
      <c r="I79" s="595"/>
      <c r="J79" s="595"/>
      <c r="K79" s="595"/>
      <c r="L79" s="595"/>
      <c r="M79" s="843" t="s">
        <v>1013</v>
      </c>
      <c r="N79" s="595"/>
      <c r="O79" s="595"/>
      <c r="P79" s="595"/>
      <c r="Q79" s="596"/>
      <c r="R79" s="844" t="s">
        <v>1014</v>
      </c>
      <c r="S79" s="596"/>
      <c r="T79" s="596"/>
      <c r="U79" s="596"/>
      <c r="V79" s="597"/>
      <c r="W79" s="597"/>
      <c r="X79" s="597"/>
      <c r="Y79" s="597"/>
      <c r="Z79" s="597"/>
      <c r="AA79" s="598"/>
      <c r="AB79" s="598"/>
      <c r="AC79" s="598"/>
      <c r="AD79" s="598"/>
      <c r="AE79" s="598"/>
      <c r="AF79" s="599"/>
      <c r="AG79" s="599"/>
      <c r="AH79" s="599"/>
      <c r="AI79" s="599"/>
      <c r="AJ79" s="599"/>
      <c r="AK79" s="595"/>
      <c r="AL79" s="595"/>
      <c r="AM79" s="595"/>
      <c r="AN79" s="595"/>
      <c r="AO79" s="595"/>
      <c r="AP79" s="601"/>
      <c r="AQ79" s="601"/>
      <c r="AR79" s="601"/>
      <c r="AS79" s="601"/>
      <c r="AT79" s="601"/>
      <c r="AU79" s="601"/>
      <c r="AV79" s="601"/>
      <c r="AW79" s="601"/>
      <c r="AX79" s="601"/>
      <c r="AY79" s="601"/>
    </row>
    <row r="80" spans="1:91">
      <c r="C80" s="538"/>
      <c r="D80" s="595"/>
      <c r="E80" s="595"/>
      <c r="F80" s="595"/>
      <c r="G80" s="595"/>
      <c r="H80" s="595"/>
      <c r="I80" s="595"/>
      <c r="J80" s="595"/>
      <c r="K80" s="595"/>
      <c r="L80" s="595"/>
      <c r="M80" s="843" t="s">
        <v>1015</v>
      </c>
      <c r="N80" s="595"/>
      <c r="O80" s="595"/>
      <c r="P80" s="595"/>
      <c r="Q80" s="596"/>
      <c r="R80" s="844" t="s">
        <v>1016</v>
      </c>
      <c r="S80" s="596"/>
      <c r="T80" s="596"/>
      <c r="U80" s="596"/>
      <c r="V80" s="597"/>
      <c r="W80" s="597"/>
      <c r="X80" s="597"/>
      <c r="Y80" s="597"/>
      <c r="Z80" s="597"/>
      <c r="AA80" s="598"/>
      <c r="AB80" s="598"/>
      <c r="AC80" s="598"/>
      <c r="AD80" s="598"/>
      <c r="AE80" s="598"/>
      <c r="AF80" s="599"/>
      <c r="AG80" s="599"/>
      <c r="AH80" s="599"/>
      <c r="AI80" s="599"/>
      <c r="AJ80" s="599"/>
      <c r="AK80" s="595"/>
      <c r="AL80" s="595"/>
      <c r="AM80" s="595"/>
      <c r="AN80" s="595"/>
      <c r="AO80" s="595"/>
      <c r="AP80" s="601"/>
      <c r="AQ80" s="601"/>
      <c r="AR80" s="601"/>
      <c r="AS80" s="601"/>
      <c r="AT80" s="601"/>
      <c r="AU80" s="601"/>
      <c r="AV80" s="601"/>
      <c r="AW80" s="601"/>
      <c r="AX80" s="601"/>
      <c r="AY80" s="601"/>
    </row>
    <row r="81" spans="3:51">
      <c r="C81" s="538"/>
      <c r="D81" s="595"/>
      <c r="E81" s="595"/>
      <c r="F81" s="595"/>
      <c r="G81" s="595"/>
      <c r="H81" s="595"/>
      <c r="I81" s="595"/>
      <c r="J81" s="595"/>
      <c r="K81" s="595"/>
      <c r="L81" s="595"/>
      <c r="M81" s="843" t="s">
        <v>1017</v>
      </c>
      <c r="N81" s="595"/>
      <c r="O81" s="595"/>
      <c r="P81" s="595"/>
      <c r="Q81" s="596"/>
      <c r="R81" s="596"/>
      <c r="S81" s="596"/>
      <c r="T81" s="596"/>
      <c r="U81" s="596"/>
      <c r="V81" s="597"/>
      <c r="W81" s="597"/>
      <c r="X81" s="597"/>
      <c r="Y81" s="597"/>
      <c r="Z81" s="597"/>
      <c r="AA81" s="598"/>
      <c r="AB81" s="598"/>
      <c r="AC81" s="598"/>
      <c r="AD81" s="598"/>
      <c r="AE81" s="598"/>
      <c r="AF81" s="599"/>
      <c r="AG81" s="599"/>
      <c r="AH81" s="599"/>
      <c r="AI81" s="599"/>
      <c r="AJ81" s="599"/>
      <c r="AK81" s="595"/>
      <c r="AL81" s="595"/>
      <c r="AM81" s="595"/>
      <c r="AN81" s="595"/>
      <c r="AO81" s="595"/>
      <c r="AP81" s="601"/>
      <c r="AQ81" s="601"/>
      <c r="AR81" s="601"/>
      <c r="AS81" s="601"/>
      <c r="AT81" s="601"/>
      <c r="AU81" s="601"/>
      <c r="AV81" s="601"/>
      <c r="AW81" s="601"/>
      <c r="AX81" s="601"/>
      <c r="AY81" s="601"/>
    </row>
    <row r="82" spans="3:51">
      <c r="C82" s="595"/>
      <c r="D82" s="595"/>
      <c r="E82" s="595"/>
      <c r="F82" s="595"/>
      <c r="G82" s="595"/>
      <c r="H82" s="595"/>
      <c r="I82" s="595"/>
      <c r="J82" s="595"/>
      <c r="K82" s="595"/>
      <c r="L82" s="595"/>
      <c r="M82" s="538"/>
      <c r="N82" s="538"/>
      <c r="O82" s="595"/>
      <c r="P82" s="595"/>
      <c r="Q82" s="596"/>
      <c r="R82" s="596"/>
      <c r="S82" s="596"/>
      <c r="T82" s="596"/>
      <c r="U82" s="596"/>
      <c r="V82" s="597"/>
      <c r="W82" s="597"/>
      <c r="X82" s="597"/>
      <c r="Y82" s="597"/>
      <c r="Z82" s="597"/>
      <c r="AA82" s="598"/>
      <c r="AB82" s="598"/>
      <c r="AC82" s="598"/>
      <c r="AD82" s="598"/>
      <c r="AE82" s="598"/>
      <c r="AF82" s="599"/>
      <c r="AG82" s="599"/>
      <c r="AH82" s="599"/>
      <c r="AI82" s="599"/>
      <c r="AJ82" s="599"/>
      <c r="AK82" s="595"/>
      <c r="AL82" s="595"/>
      <c r="AM82" s="595"/>
      <c r="AN82" s="595"/>
      <c r="AO82" s="595"/>
      <c r="AP82" s="601"/>
      <c r="AQ82" s="601"/>
      <c r="AR82" s="601"/>
      <c r="AS82" s="601"/>
      <c r="AT82" s="601"/>
      <c r="AU82" s="601"/>
      <c r="AV82" s="601"/>
      <c r="AW82" s="601"/>
      <c r="AX82" s="601"/>
      <c r="AY82" s="601"/>
    </row>
    <row r="83" spans="3:51">
      <c r="C83" s="595"/>
      <c r="D83" s="595"/>
      <c r="E83" s="595"/>
      <c r="F83" s="595"/>
      <c r="G83" s="595"/>
      <c r="H83" s="595"/>
      <c r="I83" s="595"/>
      <c r="J83" s="595"/>
      <c r="K83" s="595"/>
      <c r="L83" s="595"/>
      <c r="M83" s="595"/>
      <c r="N83" s="595"/>
      <c r="O83" s="595"/>
      <c r="P83" s="595"/>
      <c r="Q83" s="596"/>
      <c r="R83" s="596"/>
      <c r="S83" s="596"/>
      <c r="T83" s="596"/>
      <c r="U83" s="596"/>
      <c r="V83" s="597"/>
      <c r="W83" s="597"/>
      <c r="X83" s="597"/>
      <c r="Y83" s="597"/>
      <c r="Z83" s="597"/>
      <c r="AA83" s="598"/>
      <c r="AB83" s="598"/>
      <c r="AC83" s="598"/>
      <c r="AD83" s="598"/>
      <c r="AE83" s="598"/>
      <c r="AF83" s="599"/>
      <c r="AG83" s="599"/>
      <c r="AH83" s="599"/>
      <c r="AI83" s="599"/>
      <c r="AJ83" s="599"/>
      <c r="AK83" s="595"/>
      <c r="AL83" s="595"/>
      <c r="AM83" s="595"/>
      <c r="AN83" s="595"/>
      <c r="AO83" s="595"/>
      <c r="AP83" s="601"/>
      <c r="AQ83" s="601"/>
      <c r="AR83" s="601"/>
      <c r="AS83" s="601"/>
      <c r="AT83" s="601"/>
      <c r="AU83" s="601"/>
      <c r="AV83" s="601"/>
      <c r="AW83" s="601"/>
      <c r="AX83" s="601"/>
      <c r="AY83" s="601"/>
    </row>
    <row r="84" spans="3:51">
      <c r="C84" s="595"/>
      <c r="D84" s="595"/>
      <c r="E84" s="595"/>
      <c r="F84" s="595"/>
      <c r="G84" s="595"/>
      <c r="H84" s="595"/>
      <c r="I84" s="595"/>
      <c r="J84" s="595"/>
      <c r="K84" s="595"/>
      <c r="L84" s="595"/>
      <c r="M84" s="595"/>
      <c r="N84" s="595"/>
      <c r="O84" s="595"/>
      <c r="P84" s="595"/>
      <c r="Q84" s="596"/>
      <c r="R84" s="596"/>
      <c r="S84" s="596"/>
      <c r="T84" s="596"/>
      <c r="U84" s="596"/>
      <c r="V84" s="597"/>
      <c r="W84" s="597"/>
      <c r="X84" s="597"/>
      <c r="Y84" s="597"/>
      <c r="Z84" s="597"/>
      <c r="AA84" s="598"/>
      <c r="AB84" s="598"/>
      <c r="AC84" s="598"/>
      <c r="AD84" s="598"/>
      <c r="AE84" s="598"/>
      <c r="AF84" s="599"/>
      <c r="AG84" s="599"/>
      <c r="AH84" s="599"/>
      <c r="AI84" s="599"/>
      <c r="AJ84" s="599"/>
      <c r="AK84" s="595"/>
      <c r="AL84" s="595"/>
      <c r="AM84" s="595"/>
      <c r="AN84" s="595"/>
      <c r="AO84" s="595"/>
      <c r="AP84" s="601"/>
      <c r="AQ84" s="601"/>
      <c r="AR84" s="601"/>
      <c r="AS84" s="601"/>
      <c r="AT84" s="601"/>
      <c r="AU84" s="601"/>
      <c r="AV84" s="601"/>
      <c r="AW84" s="601"/>
      <c r="AX84" s="601"/>
      <c r="AY84" s="601"/>
    </row>
    <row r="85" spans="3:51">
      <c r="C85" s="595"/>
      <c r="D85" s="595"/>
      <c r="E85" s="595"/>
      <c r="F85" s="595"/>
      <c r="G85" s="595"/>
      <c r="H85" s="595"/>
      <c r="I85" s="595"/>
      <c r="J85" s="595"/>
      <c r="K85" s="595"/>
      <c r="L85" s="595"/>
      <c r="M85" s="595"/>
      <c r="N85" s="595"/>
      <c r="O85" s="595"/>
      <c r="P85" s="595"/>
      <c r="Q85" s="596"/>
      <c r="R85" s="596"/>
      <c r="S85" s="596"/>
      <c r="T85" s="596"/>
      <c r="U85" s="596"/>
      <c r="V85" s="597"/>
      <c r="W85" s="597"/>
      <c r="X85" s="597"/>
      <c r="Y85" s="597"/>
      <c r="Z85" s="597"/>
      <c r="AA85" s="598"/>
      <c r="AB85" s="598"/>
      <c r="AC85" s="598"/>
      <c r="AD85" s="598"/>
      <c r="AE85" s="598"/>
      <c r="AF85" s="599"/>
      <c r="AG85" s="599"/>
      <c r="AH85" s="599"/>
      <c r="AI85" s="599"/>
      <c r="AJ85" s="599"/>
      <c r="AK85" s="595"/>
      <c r="AL85" s="595"/>
      <c r="AM85" s="595"/>
      <c r="AN85" s="595"/>
      <c r="AO85" s="595"/>
      <c r="AP85" s="601"/>
      <c r="AQ85" s="601"/>
      <c r="AR85" s="601"/>
      <c r="AS85" s="601"/>
      <c r="AT85" s="601"/>
      <c r="AU85" s="601"/>
      <c r="AV85" s="601"/>
      <c r="AW85" s="601"/>
      <c r="AX85" s="601"/>
      <c r="AY85" s="601"/>
    </row>
    <row r="86" spans="3:51">
      <c r="C86" s="595"/>
      <c r="D86" s="595"/>
      <c r="E86" s="595"/>
      <c r="F86" s="595"/>
      <c r="G86" s="595"/>
      <c r="H86" s="595"/>
      <c r="I86" s="595"/>
      <c r="J86" s="595"/>
      <c r="K86" s="595"/>
      <c r="L86" s="595"/>
      <c r="M86" s="595"/>
      <c r="N86" s="595"/>
      <c r="O86" s="595"/>
      <c r="P86" s="595"/>
      <c r="Q86" s="596"/>
      <c r="R86" s="596"/>
      <c r="S86" s="596"/>
      <c r="T86" s="596"/>
      <c r="U86" s="596"/>
      <c r="V86" s="597"/>
      <c r="W86" s="597"/>
      <c r="X86" s="597"/>
      <c r="Y86" s="597"/>
      <c r="Z86" s="597"/>
      <c r="AA86" s="598"/>
      <c r="AB86" s="598"/>
      <c r="AC86" s="598"/>
      <c r="AD86" s="598"/>
      <c r="AE86" s="598"/>
      <c r="AF86" s="599"/>
      <c r="AG86" s="599"/>
      <c r="AH86" s="599"/>
      <c r="AI86" s="599"/>
      <c r="AJ86" s="599"/>
      <c r="AK86" s="595"/>
      <c r="AL86" s="595"/>
      <c r="AM86" s="595"/>
      <c r="AN86" s="595"/>
      <c r="AO86" s="595"/>
      <c r="AP86" s="601"/>
      <c r="AQ86" s="601"/>
      <c r="AR86" s="601"/>
      <c r="AS86" s="601"/>
      <c r="AT86" s="601"/>
      <c r="AU86" s="601"/>
      <c r="AV86" s="601"/>
      <c r="AW86" s="601"/>
      <c r="AX86" s="601"/>
      <c r="AY86" s="601"/>
    </row>
    <row r="87" spans="3:51">
      <c r="C87" s="595"/>
      <c r="D87" s="595"/>
      <c r="E87" s="595"/>
      <c r="F87" s="595"/>
      <c r="G87" s="595"/>
      <c r="H87" s="595"/>
      <c r="I87" s="595"/>
      <c r="J87" s="595"/>
      <c r="K87" s="595"/>
      <c r="L87" s="595"/>
      <c r="M87" s="595"/>
      <c r="N87" s="595"/>
      <c r="O87" s="595"/>
      <c r="P87" s="595"/>
      <c r="Q87" s="596"/>
      <c r="R87" s="596"/>
      <c r="S87" s="596"/>
      <c r="T87" s="596"/>
      <c r="U87" s="596"/>
      <c r="V87" s="597"/>
      <c r="W87" s="597"/>
      <c r="X87" s="597"/>
      <c r="Y87" s="597"/>
      <c r="Z87" s="597"/>
      <c r="AA87" s="598"/>
      <c r="AB87" s="598"/>
      <c r="AC87" s="598"/>
      <c r="AD87" s="598"/>
      <c r="AE87" s="598"/>
      <c r="AF87" s="599"/>
      <c r="AG87" s="599"/>
      <c r="AH87" s="599"/>
      <c r="AI87" s="599"/>
      <c r="AJ87" s="599"/>
      <c r="AK87" s="595"/>
      <c r="AL87" s="595"/>
      <c r="AM87" s="595"/>
      <c r="AN87" s="595"/>
      <c r="AO87" s="595"/>
      <c r="AP87" s="601"/>
      <c r="AQ87" s="601"/>
      <c r="AR87" s="601"/>
      <c r="AS87" s="601"/>
      <c r="AT87" s="601"/>
      <c r="AU87" s="601"/>
      <c r="AV87" s="601"/>
      <c r="AW87" s="601"/>
      <c r="AX87" s="601"/>
      <c r="AY87" s="601"/>
    </row>
    <row r="88" spans="3:51">
      <c r="C88" s="595"/>
      <c r="D88" s="595"/>
      <c r="E88" s="595"/>
      <c r="F88" s="595"/>
      <c r="G88" s="595"/>
      <c r="H88" s="595"/>
      <c r="I88" s="595"/>
      <c r="J88" s="595"/>
      <c r="K88" s="595"/>
      <c r="L88" s="595"/>
      <c r="M88" s="595"/>
      <c r="N88" s="595"/>
      <c r="O88" s="595"/>
      <c r="P88" s="595"/>
      <c r="Q88" s="596"/>
      <c r="R88" s="596"/>
      <c r="S88" s="596"/>
      <c r="T88" s="596"/>
      <c r="U88" s="596"/>
      <c r="V88" s="597"/>
      <c r="W88" s="597"/>
      <c r="X88" s="597"/>
      <c r="Y88" s="597"/>
      <c r="Z88" s="597"/>
      <c r="AA88" s="598"/>
      <c r="AB88" s="598"/>
      <c r="AC88" s="598"/>
      <c r="AD88" s="598"/>
      <c r="AE88" s="598"/>
      <c r="AF88" s="599"/>
      <c r="AG88" s="599"/>
      <c r="AH88" s="599"/>
      <c r="AI88" s="599"/>
      <c r="AJ88" s="599"/>
      <c r="AK88" s="595"/>
      <c r="AL88" s="595"/>
      <c r="AM88" s="595"/>
      <c r="AN88" s="595"/>
      <c r="AO88" s="595"/>
      <c r="AP88" s="601"/>
      <c r="AQ88" s="601"/>
      <c r="AR88" s="601"/>
      <c r="AS88" s="601"/>
      <c r="AT88" s="601"/>
      <c r="AU88" s="601"/>
      <c r="AV88" s="601"/>
      <c r="AW88" s="601"/>
      <c r="AX88" s="601"/>
      <c r="AY88" s="601"/>
    </row>
    <row r="89" spans="3:51">
      <c r="C89" s="595"/>
      <c r="D89" s="595"/>
      <c r="E89" s="595"/>
      <c r="F89" s="595"/>
      <c r="G89" s="595"/>
      <c r="H89" s="595"/>
      <c r="I89" s="595"/>
      <c r="J89" s="595"/>
      <c r="K89" s="595"/>
      <c r="L89" s="595"/>
      <c r="M89" s="595"/>
      <c r="N89" s="595"/>
      <c r="O89" s="595"/>
      <c r="P89" s="595"/>
      <c r="Q89" s="596"/>
      <c r="R89" s="596"/>
      <c r="S89" s="596"/>
      <c r="T89" s="596"/>
      <c r="U89" s="596"/>
      <c r="V89" s="597"/>
      <c r="W89" s="597"/>
      <c r="X89" s="597"/>
      <c r="Y89" s="597"/>
      <c r="Z89" s="597"/>
      <c r="AA89" s="598"/>
      <c r="AB89" s="598"/>
      <c r="AC89" s="598"/>
      <c r="AD89" s="598"/>
      <c r="AE89" s="598"/>
      <c r="AF89" s="599"/>
      <c r="AG89" s="599"/>
      <c r="AH89" s="599"/>
      <c r="AI89" s="599"/>
      <c r="AJ89" s="599"/>
      <c r="AK89" s="595"/>
      <c r="AL89" s="595"/>
      <c r="AM89" s="595"/>
      <c r="AN89" s="595"/>
      <c r="AO89" s="595"/>
      <c r="AP89" s="601"/>
      <c r="AQ89" s="601"/>
      <c r="AR89" s="601"/>
      <c r="AS89" s="601"/>
      <c r="AT89" s="601"/>
      <c r="AU89" s="601"/>
      <c r="AV89" s="601"/>
      <c r="AW89" s="601"/>
      <c r="AX89" s="601"/>
      <c r="AY89" s="601"/>
    </row>
    <row r="90" spans="3:51">
      <c r="C90" s="595"/>
      <c r="D90" s="595"/>
      <c r="E90" s="595"/>
      <c r="F90" s="595"/>
      <c r="G90" s="595"/>
      <c r="H90" s="595"/>
      <c r="I90" s="595"/>
      <c r="J90" s="595"/>
      <c r="K90" s="595"/>
      <c r="L90" s="595"/>
      <c r="M90" s="595"/>
      <c r="N90" s="595"/>
      <c r="O90" s="595"/>
      <c r="P90" s="595"/>
      <c r="Q90" s="596"/>
      <c r="R90" s="596"/>
      <c r="S90" s="596"/>
      <c r="T90" s="596"/>
      <c r="U90" s="596"/>
      <c r="V90" s="597"/>
      <c r="W90" s="597"/>
      <c r="X90" s="597"/>
      <c r="Y90" s="597"/>
      <c r="Z90" s="597"/>
      <c r="AA90" s="598"/>
      <c r="AB90" s="598"/>
      <c r="AC90" s="598"/>
      <c r="AD90" s="598"/>
      <c r="AE90" s="598"/>
      <c r="AF90" s="599"/>
      <c r="AG90" s="599"/>
      <c r="AH90" s="599"/>
      <c r="AI90" s="599"/>
      <c r="AJ90" s="599"/>
      <c r="AK90" s="595"/>
      <c r="AL90" s="595"/>
      <c r="AM90" s="595"/>
      <c r="AN90" s="595"/>
      <c r="AO90" s="595"/>
      <c r="AP90" s="601"/>
      <c r="AQ90" s="601"/>
      <c r="AR90" s="601"/>
      <c r="AS90" s="601"/>
      <c r="AT90" s="601"/>
      <c r="AU90" s="601"/>
      <c r="AV90" s="601"/>
      <c r="AW90" s="601"/>
      <c r="AX90" s="601"/>
      <c r="AY90" s="601"/>
    </row>
    <row r="91" spans="3:51">
      <c r="C91" s="595"/>
      <c r="D91" s="595"/>
      <c r="E91" s="595"/>
      <c r="F91" s="595"/>
      <c r="G91" s="595"/>
      <c r="H91" s="595"/>
      <c r="I91" s="595"/>
      <c r="J91" s="595"/>
      <c r="K91" s="595"/>
      <c r="L91" s="595"/>
      <c r="M91" s="595"/>
      <c r="N91" s="595"/>
      <c r="O91" s="595"/>
      <c r="P91" s="595"/>
      <c r="Q91" s="596"/>
      <c r="R91" s="596"/>
      <c r="S91" s="596"/>
      <c r="T91" s="596"/>
      <c r="U91" s="596"/>
      <c r="V91" s="597"/>
      <c r="W91" s="597"/>
      <c r="X91" s="597"/>
      <c r="Y91" s="597"/>
      <c r="Z91" s="597"/>
      <c r="AA91" s="598"/>
      <c r="AB91" s="598"/>
      <c r="AC91" s="598"/>
      <c r="AD91" s="598"/>
      <c r="AE91" s="598"/>
      <c r="AF91" s="599"/>
      <c r="AG91" s="599"/>
      <c r="AH91" s="599"/>
      <c r="AI91" s="599"/>
      <c r="AJ91" s="599"/>
      <c r="AK91" s="595"/>
      <c r="AL91" s="595"/>
      <c r="AM91" s="595"/>
      <c r="AN91" s="595"/>
      <c r="AO91" s="595"/>
      <c r="AP91" s="601"/>
      <c r="AQ91" s="601"/>
      <c r="AR91" s="601"/>
      <c r="AS91" s="601"/>
      <c r="AT91" s="601"/>
      <c r="AU91" s="601"/>
      <c r="AV91" s="601"/>
      <c r="AW91" s="601"/>
      <c r="AX91" s="601"/>
      <c r="AY91" s="601"/>
    </row>
    <row r="92" spans="3:51">
      <c r="C92" s="595"/>
      <c r="D92" s="595"/>
      <c r="E92" s="595"/>
      <c r="F92" s="595"/>
      <c r="G92" s="595"/>
      <c r="H92" s="595"/>
      <c r="I92" s="595"/>
      <c r="J92" s="595"/>
      <c r="K92" s="595"/>
      <c r="L92" s="595"/>
      <c r="M92" s="595"/>
      <c r="N92" s="595"/>
      <c r="O92" s="595"/>
      <c r="P92" s="595"/>
      <c r="Q92" s="596"/>
      <c r="R92" s="596"/>
      <c r="S92" s="596"/>
      <c r="T92" s="596"/>
      <c r="U92" s="596"/>
      <c r="V92" s="597"/>
      <c r="W92" s="597"/>
      <c r="X92" s="597"/>
      <c r="Y92" s="597"/>
      <c r="Z92" s="597"/>
      <c r="AA92" s="598"/>
      <c r="AB92" s="598"/>
      <c r="AC92" s="598"/>
      <c r="AD92" s="598"/>
      <c r="AE92" s="598"/>
      <c r="AF92" s="599"/>
      <c r="AG92" s="599"/>
      <c r="AH92" s="599"/>
      <c r="AI92" s="599"/>
      <c r="AJ92" s="599"/>
      <c r="AK92" s="595"/>
      <c r="AL92" s="595"/>
      <c r="AM92" s="595"/>
      <c r="AN92" s="595"/>
      <c r="AO92" s="595"/>
      <c r="AP92" s="601"/>
      <c r="AQ92" s="601"/>
      <c r="AR92" s="601"/>
      <c r="AS92" s="601"/>
      <c r="AT92" s="601"/>
      <c r="AU92" s="601"/>
      <c r="AV92" s="601"/>
      <c r="AW92" s="601"/>
      <c r="AX92" s="601"/>
      <c r="AY92" s="601"/>
    </row>
    <row r="93" spans="3:51">
      <c r="C93" s="595"/>
      <c r="D93" s="595"/>
      <c r="E93" s="595"/>
      <c r="F93" s="595"/>
      <c r="G93" s="595"/>
      <c r="H93" s="595"/>
      <c r="I93" s="595"/>
      <c r="J93" s="595"/>
      <c r="K93" s="595"/>
      <c r="L93" s="595"/>
      <c r="M93" s="595"/>
      <c r="N93" s="595"/>
      <c r="O93" s="595"/>
      <c r="P93" s="595"/>
      <c r="Q93" s="596"/>
      <c r="R93" s="596"/>
      <c r="S93" s="596"/>
      <c r="T93" s="596"/>
      <c r="U93" s="596"/>
      <c r="V93" s="597"/>
      <c r="W93" s="597"/>
      <c r="X93" s="597"/>
      <c r="Y93" s="597"/>
      <c r="Z93" s="597"/>
      <c r="AA93" s="598"/>
      <c r="AB93" s="598"/>
      <c r="AC93" s="598"/>
      <c r="AD93" s="598"/>
      <c r="AE93" s="598"/>
      <c r="AF93" s="599"/>
      <c r="AG93" s="599"/>
      <c r="AH93" s="599"/>
      <c r="AI93" s="599"/>
      <c r="AJ93" s="599"/>
      <c r="AK93" s="595"/>
      <c r="AL93" s="595"/>
      <c r="AM93" s="595"/>
      <c r="AN93" s="595"/>
      <c r="AO93" s="595"/>
      <c r="AP93" s="601"/>
      <c r="AQ93" s="601"/>
      <c r="AR93" s="601"/>
      <c r="AS93" s="601"/>
      <c r="AT93" s="601"/>
      <c r="AU93" s="601"/>
      <c r="AV93" s="601"/>
      <c r="AW93" s="601"/>
      <c r="AX93" s="601"/>
      <c r="AY93" s="601"/>
    </row>
    <row r="94" spans="3:51">
      <c r="C94" s="595"/>
      <c r="D94" s="595"/>
      <c r="E94" s="595"/>
      <c r="F94" s="595"/>
      <c r="G94" s="595"/>
      <c r="H94" s="595"/>
      <c r="I94" s="595"/>
      <c r="J94" s="595"/>
      <c r="K94" s="595"/>
      <c r="L94" s="595"/>
      <c r="M94" s="595"/>
      <c r="N94" s="595"/>
      <c r="O94" s="595"/>
      <c r="P94" s="595"/>
      <c r="Q94" s="596"/>
      <c r="R94" s="596"/>
      <c r="S94" s="596"/>
      <c r="T94" s="596"/>
      <c r="U94" s="596"/>
      <c r="V94" s="597"/>
      <c r="W94" s="597"/>
      <c r="X94" s="597"/>
      <c r="Y94" s="597"/>
      <c r="Z94" s="597"/>
      <c r="AA94" s="598"/>
      <c r="AB94" s="598"/>
      <c r="AC94" s="598"/>
      <c r="AD94" s="598"/>
      <c r="AE94" s="598"/>
      <c r="AF94" s="599"/>
      <c r="AG94" s="599"/>
      <c r="AH94" s="599"/>
      <c r="AI94" s="599"/>
      <c r="AJ94" s="599"/>
      <c r="AK94" s="595"/>
      <c r="AL94" s="595"/>
      <c r="AM94" s="595"/>
      <c r="AN94" s="595"/>
      <c r="AO94" s="595"/>
      <c r="AP94" s="601"/>
      <c r="AQ94" s="601"/>
      <c r="AR94" s="601"/>
      <c r="AS94" s="601"/>
      <c r="AT94" s="601"/>
      <c r="AU94" s="601"/>
      <c r="AV94" s="601"/>
      <c r="AW94" s="601"/>
      <c r="AX94" s="601"/>
      <c r="AY94" s="601"/>
    </row>
    <row r="95" spans="3:51">
      <c r="C95" s="595"/>
      <c r="D95" s="595"/>
      <c r="E95" s="595"/>
      <c r="F95" s="595"/>
      <c r="G95" s="595"/>
      <c r="H95" s="595"/>
      <c r="I95" s="595"/>
      <c r="J95" s="595"/>
      <c r="K95" s="595"/>
      <c r="L95" s="595"/>
      <c r="M95" s="595"/>
      <c r="N95" s="595"/>
      <c r="O95" s="595"/>
      <c r="P95" s="595"/>
      <c r="Q95" s="596"/>
      <c r="R95" s="596"/>
      <c r="S95" s="596"/>
      <c r="T95" s="596"/>
      <c r="U95" s="596"/>
      <c r="V95" s="597"/>
      <c r="W95" s="597"/>
      <c r="X95" s="597"/>
      <c r="Y95" s="597"/>
      <c r="Z95" s="597"/>
      <c r="AA95" s="598"/>
      <c r="AB95" s="598"/>
      <c r="AC95" s="598"/>
      <c r="AD95" s="598"/>
      <c r="AE95" s="598"/>
      <c r="AF95" s="599"/>
      <c r="AG95" s="599"/>
      <c r="AH95" s="599"/>
      <c r="AI95" s="599"/>
      <c r="AJ95" s="599"/>
      <c r="AK95" s="595"/>
      <c r="AL95" s="595"/>
      <c r="AM95" s="595"/>
      <c r="AN95" s="595"/>
      <c r="AO95" s="595"/>
      <c r="AP95" s="601"/>
      <c r="AQ95" s="601"/>
      <c r="AR95" s="601"/>
      <c r="AS95" s="601"/>
      <c r="AT95" s="601"/>
      <c r="AU95" s="601"/>
      <c r="AV95" s="601"/>
      <c r="AW95" s="601"/>
      <c r="AX95" s="601"/>
      <c r="AY95" s="601"/>
    </row>
    <row r="96" spans="3:51">
      <c r="C96" s="595"/>
      <c r="D96" s="595"/>
      <c r="E96" s="595"/>
      <c r="F96" s="595"/>
      <c r="G96" s="595"/>
      <c r="H96" s="595"/>
      <c r="I96" s="595"/>
      <c r="J96" s="595"/>
      <c r="K96" s="595"/>
      <c r="L96" s="595"/>
      <c r="M96" s="595"/>
      <c r="N96" s="595"/>
      <c r="O96" s="595"/>
      <c r="P96" s="595"/>
      <c r="Q96" s="596"/>
      <c r="R96" s="596"/>
      <c r="S96" s="596"/>
      <c r="T96" s="596"/>
      <c r="U96" s="596"/>
      <c r="V96" s="597"/>
      <c r="W96" s="597"/>
      <c r="X96" s="597"/>
      <c r="Y96" s="597"/>
      <c r="Z96" s="597"/>
      <c r="AA96" s="598"/>
      <c r="AB96" s="598"/>
      <c r="AC96" s="598"/>
      <c r="AD96" s="598"/>
      <c r="AE96" s="598"/>
      <c r="AF96" s="599"/>
      <c r="AG96" s="599"/>
      <c r="AH96" s="599"/>
      <c r="AI96" s="599"/>
      <c r="AJ96" s="599"/>
      <c r="AK96" s="595"/>
      <c r="AL96" s="595"/>
      <c r="AM96" s="595"/>
      <c r="AN96" s="595"/>
      <c r="AO96" s="595"/>
      <c r="AP96" s="601"/>
      <c r="AQ96" s="601"/>
      <c r="AR96" s="601"/>
      <c r="AS96" s="601"/>
      <c r="AT96" s="601"/>
      <c r="AU96" s="601"/>
      <c r="AV96" s="601"/>
      <c r="AW96" s="601"/>
      <c r="AX96" s="601"/>
      <c r="AY96" s="601"/>
    </row>
    <row r="97" spans="3:51">
      <c r="C97" s="595"/>
      <c r="D97" s="595"/>
      <c r="E97" s="595"/>
      <c r="F97" s="595"/>
      <c r="G97" s="595"/>
      <c r="H97" s="595"/>
      <c r="I97" s="595"/>
      <c r="J97" s="595"/>
      <c r="K97" s="595"/>
      <c r="L97" s="595"/>
      <c r="M97" s="595"/>
      <c r="N97" s="595"/>
      <c r="O97" s="595"/>
      <c r="P97" s="595"/>
      <c r="Q97" s="596"/>
      <c r="R97" s="596"/>
      <c r="S97" s="596"/>
      <c r="T97" s="596"/>
      <c r="U97" s="596"/>
      <c r="V97" s="597"/>
      <c r="W97" s="597"/>
      <c r="X97" s="597"/>
      <c r="Y97" s="597"/>
      <c r="Z97" s="597"/>
      <c r="AA97" s="598"/>
      <c r="AB97" s="598"/>
      <c r="AC97" s="598"/>
      <c r="AD97" s="598"/>
      <c r="AE97" s="598"/>
      <c r="AF97" s="599"/>
      <c r="AG97" s="599"/>
      <c r="AH97" s="599"/>
      <c r="AI97" s="599"/>
      <c r="AJ97" s="599"/>
      <c r="AK97" s="595"/>
      <c r="AL97" s="595"/>
      <c r="AM97" s="595"/>
      <c r="AN97" s="595"/>
      <c r="AO97" s="595"/>
      <c r="AP97" s="601"/>
      <c r="AQ97" s="601"/>
      <c r="AR97" s="601"/>
      <c r="AS97" s="601"/>
      <c r="AT97" s="601"/>
      <c r="AU97" s="601"/>
      <c r="AV97" s="601"/>
      <c r="AW97" s="601"/>
      <c r="AX97" s="601"/>
      <c r="AY97" s="601"/>
    </row>
    <row r="98" spans="3:51">
      <c r="C98" s="595"/>
      <c r="D98" s="595"/>
      <c r="E98" s="595"/>
      <c r="F98" s="595"/>
      <c r="G98" s="595"/>
      <c r="H98" s="595"/>
      <c r="I98" s="595"/>
      <c r="J98" s="595"/>
      <c r="K98" s="595"/>
      <c r="L98" s="595"/>
      <c r="M98" s="595"/>
      <c r="N98" s="595"/>
      <c r="O98" s="595"/>
      <c r="P98" s="595"/>
      <c r="Q98" s="596"/>
      <c r="R98" s="596"/>
      <c r="S98" s="596"/>
      <c r="T98" s="596"/>
      <c r="U98" s="596"/>
      <c r="V98" s="597"/>
      <c r="W98" s="597"/>
      <c r="X98" s="597"/>
      <c r="Y98" s="597"/>
      <c r="Z98" s="597"/>
      <c r="AA98" s="598"/>
      <c r="AB98" s="598"/>
      <c r="AC98" s="598"/>
      <c r="AD98" s="598"/>
      <c r="AE98" s="598"/>
      <c r="AF98" s="599"/>
      <c r="AG98" s="599"/>
      <c r="AH98" s="599"/>
      <c r="AI98" s="599"/>
      <c r="AJ98" s="599"/>
      <c r="AK98" s="595"/>
      <c r="AL98" s="595"/>
      <c r="AM98" s="595"/>
      <c r="AN98" s="595"/>
      <c r="AO98" s="595"/>
      <c r="AP98" s="601"/>
      <c r="AQ98" s="601"/>
      <c r="AR98" s="601"/>
      <c r="AS98" s="601"/>
      <c r="AT98" s="601"/>
      <c r="AU98" s="601"/>
      <c r="AV98" s="601"/>
      <c r="AW98" s="601"/>
      <c r="AX98" s="601"/>
      <c r="AY98" s="601"/>
    </row>
    <row r="99" spans="3:51">
      <c r="C99" s="595"/>
      <c r="D99" s="595"/>
      <c r="E99" s="595"/>
      <c r="F99" s="595"/>
      <c r="G99" s="595"/>
      <c r="H99" s="595"/>
      <c r="I99" s="595"/>
      <c r="J99" s="595"/>
      <c r="K99" s="595"/>
      <c r="L99" s="595"/>
      <c r="M99" s="595"/>
      <c r="N99" s="595"/>
      <c r="O99" s="595"/>
      <c r="P99" s="595"/>
      <c r="Q99" s="596"/>
      <c r="R99" s="596"/>
      <c r="S99" s="596"/>
      <c r="T99" s="596"/>
      <c r="U99" s="596"/>
      <c r="V99" s="597"/>
      <c r="W99" s="597"/>
      <c r="X99" s="597"/>
      <c r="Y99" s="597"/>
      <c r="Z99" s="597"/>
      <c r="AA99" s="598"/>
      <c r="AB99" s="598"/>
      <c r="AC99" s="598"/>
      <c r="AD99" s="598"/>
      <c r="AE99" s="598"/>
      <c r="AF99" s="599"/>
      <c r="AG99" s="599"/>
      <c r="AH99" s="599"/>
      <c r="AI99" s="599"/>
      <c r="AJ99" s="599"/>
      <c r="AK99" s="595"/>
      <c r="AL99" s="595"/>
      <c r="AM99" s="595"/>
      <c r="AN99" s="595"/>
      <c r="AO99" s="595"/>
      <c r="AP99" s="601"/>
      <c r="AQ99" s="601"/>
      <c r="AR99" s="601"/>
      <c r="AS99" s="601"/>
      <c r="AT99" s="601"/>
      <c r="AU99" s="601"/>
      <c r="AV99" s="601"/>
      <c r="AW99" s="601"/>
      <c r="AX99" s="601"/>
      <c r="AY99" s="601"/>
    </row>
  </sheetData>
  <mergeCells count="52">
    <mergeCell ref="CE4:CH4"/>
    <mergeCell ref="CE5:CF5"/>
    <mergeCell ref="CG5:CH5"/>
    <mergeCell ref="BU4:BX4"/>
    <mergeCell ref="BU5:BV5"/>
    <mergeCell ref="BW5:BX5"/>
    <mergeCell ref="BZ4:CC4"/>
    <mergeCell ref="BZ5:CA5"/>
    <mergeCell ref="CB5:CC5"/>
    <mergeCell ref="BP4:BS4"/>
    <mergeCell ref="BP5:BQ5"/>
    <mergeCell ref="BR5:BS5"/>
    <mergeCell ref="BK4:BN4"/>
    <mergeCell ref="BK5:BL5"/>
    <mergeCell ref="BM5:BN5"/>
    <mergeCell ref="BA4:BD4"/>
    <mergeCell ref="BA5:BB5"/>
    <mergeCell ref="BC5:BD5"/>
    <mergeCell ref="BF4:BI4"/>
    <mergeCell ref="BF5:BG5"/>
    <mergeCell ref="BH5:BI5"/>
    <mergeCell ref="H4:K4"/>
    <mergeCell ref="C4:F4"/>
    <mergeCell ref="M4:P4"/>
    <mergeCell ref="R4:U4"/>
    <mergeCell ref="W4:Z4"/>
    <mergeCell ref="C5:D5"/>
    <mergeCell ref="E5:F5"/>
    <mergeCell ref="H5:I5"/>
    <mergeCell ref="J5:K5"/>
    <mergeCell ref="M5:N5"/>
    <mergeCell ref="O5:P5"/>
    <mergeCell ref="R5:S5"/>
    <mergeCell ref="T5:U5"/>
    <mergeCell ref="W5:X5"/>
    <mergeCell ref="Y5:Z5"/>
    <mergeCell ref="CJ4:CM4"/>
    <mergeCell ref="CJ5:CK5"/>
    <mergeCell ref="CL5:CM5"/>
    <mergeCell ref="AB4:AE4"/>
    <mergeCell ref="AQ4:AT4"/>
    <mergeCell ref="AV4:AY4"/>
    <mergeCell ref="AG5:AH5"/>
    <mergeCell ref="AI5:AJ5"/>
    <mergeCell ref="AL5:AM5"/>
    <mergeCell ref="AN5:AO5"/>
    <mergeCell ref="AQ5:AR5"/>
    <mergeCell ref="AV5:AW5"/>
    <mergeCell ref="AX5:AY5"/>
    <mergeCell ref="AS5:AT5"/>
    <mergeCell ref="AD5:AE5"/>
    <mergeCell ref="AB5:AC5"/>
  </mergeCells>
  <phoneticPr fontId="3"/>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O457"/>
  <sheetViews>
    <sheetView workbookViewId="0">
      <pane xSplit="1" ySplit="3" topLeftCell="B4" activePane="bottomRight" state="frozen"/>
      <selection pane="topRight" activeCell="B1" sqref="B1"/>
      <selection pane="bottomLeft" activeCell="A4" sqref="A4"/>
      <selection pane="bottomRight" activeCell="E14" sqref="E14"/>
    </sheetView>
  </sheetViews>
  <sheetFormatPr defaultRowHeight="13"/>
  <cols>
    <col min="1" max="1" width="11.08984375" style="1394" customWidth="1"/>
    <col min="2" max="9" width="9.6328125" customWidth="1"/>
    <col min="10" max="10" width="9.36328125" bestFit="1" customWidth="1"/>
    <col min="11" max="11" width="9.08984375" bestFit="1" customWidth="1"/>
    <col min="12" max="12" width="3.6328125" customWidth="1"/>
    <col min="13" max="19" width="9.6328125" customWidth="1"/>
    <col min="20" max="20" width="9.36328125" bestFit="1" customWidth="1"/>
    <col min="21" max="21" width="9.08984375" bestFit="1" customWidth="1"/>
    <col min="22" max="22" width="4.453125" customWidth="1"/>
    <col min="23" max="30" width="10.6328125" customWidth="1"/>
    <col min="31" max="31" width="9.08984375" customWidth="1"/>
    <col min="32" max="32" width="5.08984375" customWidth="1"/>
    <col min="33" max="38" width="8.08984375" customWidth="1"/>
    <col min="39" max="41" width="9.08984375" customWidth="1"/>
  </cols>
  <sheetData>
    <row r="1" spans="1:41">
      <c r="A1" s="1341" t="s">
        <v>1767</v>
      </c>
      <c r="F1" t="s">
        <v>380</v>
      </c>
      <c r="M1" s="272" t="s">
        <v>1768</v>
      </c>
      <c r="Q1" t="s">
        <v>380</v>
      </c>
      <c r="W1" s="272" t="s">
        <v>1769</v>
      </c>
      <c r="AA1" t="s">
        <v>380</v>
      </c>
      <c r="AG1" s="272" t="s">
        <v>1770</v>
      </c>
      <c r="AL1" t="s">
        <v>1771</v>
      </c>
    </row>
    <row r="2" spans="1:41" ht="13.5" customHeight="1">
      <c r="A2" s="1342"/>
      <c r="B2" s="1342" t="s">
        <v>1772</v>
      </c>
      <c r="C2" s="386" t="s">
        <v>1773</v>
      </c>
      <c r="D2" s="386" t="s">
        <v>383</v>
      </c>
      <c r="E2" s="386" t="s">
        <v>388</v>
      </c>
      <c r="F2" s="386" t="s">
        <v>409</v>
      </c>
      <c r="G2" s="1343" t="s">
        <v>1686</v>
      </c>
      <c r="H2" s="1342" t="s">
        <v>2858</v>
      </c>
      <c r="I2" s="1344" t="s">
        <v>2859</v>
      </c>
      <c r="J2" s="386"/>
      <c r="K2" s="1344"/>
      <c r="L2" s="401"/>
      <c r="M2" s="1342" t="s">
        <v>1772</v>
      </c>
      <c r="N2" s="386" t="s">
        <v>1773</v>
      </c>
      <c r="O2" s="386" t="s">
        <v>383</v>
      </c>
      <c r="P2" s="386" t="s">
        <v>388</v>
      </c>
      <c r="Q2" s="386" t="s">
        <v>1774</v>
      </c>
      <c r="R2" s="386" t="s">
        <v>397</v>
      </c>
      <c r="S2" s="386" t="s">
        <v>2861</v>
      </c>
      <c r="T2" s="1344"/>
      <c r="U2" s="1344"/>
      <c r="W2" s="1342" t="s">
        <v>1772</v>
      </c>
      <c r="X2" s="386" t="s">
        <v>1773</v>
      </c>
      <c r="Y2" s="386" t="s">
        <v>383</v>
      </c>
      <c r="Z2" s="386" t="s">
        <v>388</v>
      </c>
      <c r="AA2" s="386" t="s">
        <v>1774</v>
      </c>
      <c r="AB2" s="1343" t="s">
        <v>397</v>
      </c>
      <c r="AC2" s="386" t="s">
        <v>2862</v>
      </c>
      <c r="AD2" s="1344" t="s">
        <v>2861</v>
      </c>
      <c r="AE2" s="1343"/>
      <c r="AG2" s="1342" t="s">
        <v>1772</v>
      </c>
      <c r="AH2" s="386" t="s">
        <v>1773</v>
      </c>
      <c r="AI2" s="386" t="s">
        <v>383</v>
      </c>
      <c r="AJ2" s="386" t="s">
        <v>388</v>
      </c>
      <c r="AK2" s="386" t="s">
        <v>1774</v>
      </c>
      <c r="AL2" s="386" t="s">
        <v>397</v>
      </c>
      <c r="AM2" s="1344" t="s">
        <v>2862</v>
      </c>
      <c r="AN2" s="386" t="s">
        <v>2861</v>
      </c>
      <c r="AO2" s="1344"/>
    </row>
    <row r="3" spans="1:41">
      <c r="A3" s="1345"/>
      <c r="B3" s="1346" t="s">
        <v>1775</v>
      </c>
      <c r="C3" s="387" t="s">
        <v>1775</v>
      </c>
      <c r="D3" s="387" t="s">
        <v>1775</v>
      </c>
      <c r="E3" s="387" t="s">
        <v>1775</v>
      </c>
      <c r="F3" s="387" t="s">
        <v>1775</v>
      </c>
      <c r="G3" s="1347" t="s">
        <v>1775</v>
      </c>
      <c r="H3" s="3080" t="s">
        <v>2860</v>
      </c>
      <c r="I3" s="3081" t="s">
        <v>2860</v>
      </c>
      <c r="J3" s="1348" t="s">
        <v>2717</v>
      </c>
      <c r="K3" s="3082" t="s">
        <v>2868</v>
      </c>
      <c r="L3" s="1338"/>
      <c r="M3" s="1346" t="s">
        <v>1775</v>
      </c>
      <c r="N3" s="387" t="s">
        <v>1775</v>
      </c>
      <c r="O3" s="387" t="s">
        <v>1775</v>
      </c>
      <c r="P3" s="387" t="s">
        <v>1775</v>
      </c>
      <c r="Q3" s="387" t="s">
        <v>1775</v>
      </c>
      <c r="R3" s="1348" t="s">
        <v>1775</v>
      </c>
      <c r="S3" s="1348"/>
      <c r="T3" s="3082" t="s">
        <v>2717</v>
      </c>
      <c r="U3" s="3082" t="s">
        <v>2868</v>
      </c>
      <c r="W3" s="1349" t="s">
        <v>1775</v>
      </c>
      <c r="X3" s="1348" t="s">
        <v>1775</v>
      </c>
      <c r="Y3" s="1348" t="s">
        <v>1775</v>
      </c>
      <c r="Z3" s="1348" t="s">
        <v>1775</v>
      </c>
      <c r="AA3" s="1348" t="s">
        <v>1775</v>
      </c>
      <c r="AB3" s="1350" t="s">
        <v>1775</v>
      </c>
      <c r="AC3" s="3080" t="s">
        <v>2860</v>
      </c>
      <c r="AD3" s="3081" t="s">
        <v>2860</v>
      </c>
      <c r="AE3" s="1350" t="s">
        <v>2717</v>
      </c>
      <c r="AG3" s="1246"/>
      <c r="AH3" s="1247"/>
      <c r="AI3" s="1247"/>
      <c r="AJ3" s="1247"/>
      <c r="AK3" s="1247"/>
      <c r="AL3" s="1247"/>
      <c r="AM3" s="3080" t="s">
        <v>2860</v>
      </c>
      <c r="AN3" s="3081" t="s">
        <v>2860</v>
      </c>
      <c r="AO3" s="3082" t="s">
        <v>2717</v>
      </c>
    </row>
    <row r="4" spans="1:41">
      <c r="A4" s="1352" t="s">
        <v>3</v>
      </c>
      <c r="B4" s="1353">
        <v>5109737</v>
      </c>
      <c r="C4" s="1354">
        <v>5150277</v>
      </c>
      <c r="D4" s="1354">
        <v>5276185</v>
      </c>
      <c r="E4" s="1354">
        <v>5298677</v>
      </c>
      <c r="F4" s="1354">
        <v>5347839</v>
      </c>
      <c r="G4" s="1355">
        <v>5294074</v>
      </c>
      <c r="H4" s="2662">
        <v>5272203</v>
      </c>
      <c r="I4" s="2663">
        <v>5209889</v>
      </c>
      <c r="J4" s="1354">
        <f>I4-H4</f>
        <v>-62314</v>
      </c>
      <c r="K4" s="1359">
        <f>(I4-H4)/H4*100</f>
        <v>-1.1819347623754246</v>
      </c>
      <c r="L4" s="1358"/>
      <c r="M4" s="1353">
        <v>5386326</v>
      </c>
      <c r="N4" s="1354">
        <v>5399346</v>
      </c>
      <c r="O4" s="1354">
        <v>5546545</v>
      </c>
      <c r="P4" s="1354">
        <v>5569924</v>
      </c>
      <c r="Q4" s="1354">
        <v>5588133</v>
      </c>
      <c r="R4" s="1354">
        <v>5534800</v>
      </c>
      <c r="S4" s="1354">
        <v>5465002</v>
      </c>
      <c r="T4" s="1378">
        <f>S4-R4</f>
        <v>-69798</v>
      </c>
      <c r="U4" s="1359">
        <f>(S4-R4)/R4*100</f>
        <v>-1.2610753776107537</v>
      </c>
      <c r="V4" s="1360"/>
      <c r="W4" s="1353">
        <f t="shared" ref="W4:W35" si="0">B4-M4</f>
        <v>-276589</v>
      </c>
      <c r="X4" s="1354">
        <f t="shared" ref="X4:X35" si="1">C4-N4</f>
        <v>-249069</v>
      </c>
      <c r="Y4" s="1354">
        <f t="shared" ref="Y4:Y35" si="2">D4-O4</f>
        <v>-270360</v>
      </c>
      <c r="Z4" s="1354">
        <f t="shared" ref="Z4:Z35" si="3">E4-P4</f>
        <v>-271247</v>
      </c>
      <c r="AA4" s="1354">
        <f t="shared" ref="AA4:AA35" si="4">F4-Q4</f>
        <v>-240294</v>
      </c>
      <c r="AB4" s="1354">
        <f t="shared" ref="AB4:AB35" si="5">G4-R4</f>
        <v>-240726</v>
      </c>
      <c r="AC4" s="1356">
        <f>H4-R4</f>
        <v>-262597</v>
      </c>
      <c r="AD4" s="1992">
        <f>I4-S4</f>
        <v>-255113</v>
      </c>
      <c r="AE4" s="1994">
        <f>AD4-AC4</f>
        <v>7484</v>
      </c>
      <c r="AG4" s="1362">
        <f t="shared" ref="AG4:AG35" si="6">B4/M4*100</f>
        <v>94.864978465841105</v>
      </c>
      <c r="AH4" s="1363">
        <f t="shared" ref="AH4:AH35" si="7">C4/N4*100</f>
        <v>95.387052431905644</v>
      </c>
      <c r="AI4" s="1363">
        <f t="shared" ref="AI4:AI35" si="8">D4/O4*100</f>
        <v>95.12561423372567</v>
      </c>
      <c r="AJ4" s="1363">
        <f t="shared" ref="AJ4:AJ35" si="9">E4/P4*100</f>
        <v>95.130148993056281</v>
      </c>
      <c r="AK4" s="1363">
        <f t="shared" ref="AK4:AK35" si="10">F4/Q4*100</f>
        <v>95.699923391229234</v>
      </c>
      <c r="AL4" s="1363">
        <f t="shared" ref="AL4:AL35" si="11">G4/R4*100</f>
        <v>95.650682951506823</v>
      </c>
      <c r="AM4" s="1357">
        <f>H4/R4*100</f>
        <v>95.255528655055286</v>
      </c>
      <c r="AN4" s="1357">
        <f>I4/S4*100</f>
        <v>95.331877280191307</v>
      </c>
      <c r="AO4" s="2667">
        <f>AN4-AM4</f>
        <v>7.6348625136020587E-2</v>
      </c>
    </row>
    <row r="5" spans="1:41">
      <c r="A5" s="1364" t="s">
        <v>647</v>
      </c>
      <c r="B5" s="1365">
        <v>1518123</v>
      </c>
      <c r="C5" s="1366">
        <v>1493697</v>
      </c>
      <c r="D5" s="1366">
        <v>1536716</v>
      </c>
      <c r="E5" s="1366">
        <v>1547971</v>
      </c>
      <c r="F5" s="1366">
        <v>1583765</v>
      </c>
      <c r="G5" s="1367">
        <v>1571625</v>
      </c>
      <c r="H5" s="1365">
        <f>H15</f>
        <v>1576599</v>
      </c>
      <c r="I5" s="1369">
        <f>I15</f>
        <v>1564007</v>
      </c>
      <c r="J5" s="1365">
        <f t="shared" ref="J5:J68" si="12">I5-H5</f>
        <v>-12592</v>
      </c>
      <c r="K5" s="1368">
        <f t="shared" ref="K5:K68" si="13">(I5-H5)/H5*100</f>
        <v>-0.79868121189979191</v>
      </c>
      <c r="L5" s="1358"/>
      <c r="M5" s="1365">
        <v>1466546</v>
      </c>
      <c r="N5" s="1366">
        <v>1422563</v>
      </c>
      <c r="O5" s="1366">
        <v>1492143</v>
      </c>
      <c r="P5" s="1366">
        <v>1520551</v>
      </c>
      <c r="Q5" s="1366">
        <v>1544200</v>
      </c>
      <c r="R5" s="1366">
        <v>1537272</v>
      </c>
      <c r="S5" s="1366">
        <v>1525152</v>
      </c>
      <c r="T5" s="1365">
        <f t="shared" ref="T5:T68" si="14">S5-R5</f>
        <v>-12120</v>
      </c>
      <c r="U5" s="1368">
        <f t="shared" ref="U5:U68" si="15">(S5-R5)/R5*100</f>
        <v>-0.78840959830140667</v>
      </c>
      <c r="V5" s="1360"/>
      <c r="W5" s="1365">
        <f t="shared" si="0"/>
        <v>51577</v>
      </c>
      <c r="X5" s="1366">
        <f t="shared" si="1"/>
        <v>71134</v>
      </c>
      <c r="Y5" s="1366">
        <f t="shared" si="2"/>
        <v>44573</v>
      </c>
      <c r="Z5" s="1366">
        <f t="shared" si="3"/>
        <v>27420</v>
      </c>
      <c r="AA5" s="1366">
        <f t="shared" si="4"/>
        <v>39565</v>
      </c>
      <c r="AB5" s="1366">
        <f t="shared" si="5"/>
        <v>34353</v>
      </c>
      <c r="AC5" s="1353">
        <f t="shared" ref="AC5:AC68" si="16">H5-R5</f>
        <v>39327</v>
      </c>
      <c r="AD5" s="1361">
        <f t="shared" ref="AD5:AD68" si="17">I5-S5</f>
        <v>38855</v>
      </c>
      <c r="AE5" s="1355">
        <f t="shared" ref="AE5:AE68" si="18">AD5-AC5</f>
        <v>-472</v>
      </c>
      <c r="AG5" s="1370">
        <f t="shared" si="6"/>
        <v>103.51690298156349</v>
      </c>
      <c r="AH5" s="1371">
        <f t="shared" si="7"/>
        <v>105.00041122959054</v>
      </c>
      <c r="AI5" s="1371">
        <f t="shared" si="8"/>
        <v>102.98718018313258</v>
      </c>
      <c r="AJ5" s="1371">
        <f t="shared" si="9"/>
        <v>101.80329367446406</v>
      </c>
      <c r="AK5" s="1371">
        <f t="shared" si="10"/>
        <v>102.56216811293875</v>
      </c>
      <c r="AL5" s="1371">
        <f t="shared" si="11"/>
        <v>102.23467284904689</v>
      </c>
      <c r="AM5" s="1359">
        <f t="shared" ref="AM5:AM68" si="19">H5/R5*100</f>
        <v>102.55823302577554</v>
      </c>
      <c r="AN5" s="1359">
        <f t="shared" ref="AN5:AN68" si="20">I5/S5*100</f>
        <v>102.54761492624998</v>
      </c>
      <c r="AO5" s="2668">
        <f t="shared" ref="AO5:AO68" si="21">AN5-AM5</f>
        <v>-1.0618099525558478E-2</v>
      </c>
    </row>
    <row r="6" spans="1:41">
      <c r="A6" s="1372" t="s">
        <v>14</v>
      </c>
      <c r="B6" s="1353">
        <v>903262</v>
      </c>
      <c r="C6" s="1354">
        <v>875937</v>
      </c>
      <c r="D6" s="1354">
        <v>896851</v>
      </c>
      <c r="E6" s="1354">
        <v>917308</v>
      </c>
      <c r="F6" s="1354">
        <v>944311</v>
      </c>
      <c r="G6" s="1355">
        <v>954144</v>
      </c>
      <c r="H6" s="1353">
        <f>H25</f>
        <v>935450</v>
      </c>
      <c r="I6" s="1361">
        <f>I25</f>
        <v>930869</v>
      </c>
      <c r="J6" s="1353">
        <f t="shared" si="12"/>
        <v>-4581</v>
      </c>
      <c r="K6" s="1359">
        <f t="shared" si="13"/>
        <v>-0.48971083435779567</v>
      </c>
      <c r="L6" s="1358"/>
      <c r="M6" s="1353">
        <v>1009319</v>
      </c>
      <c r="N6" s="1354">
        <v>953448</v>
      </c>
      <c r="O6" s="1354">
        <v>986631</v>
      </c>
      <c r="P6" s="1354">
        <v>1011291</v>
      </c>
      <c r="Q6" s="1354">
        <v>1029626</v>
      </c>
      <c r="R6" s="1354">
        <v>1035763</v>
      </c>
      <c r="S6" s="1354">
        <v>1039102</v>
      </c>
      <c r="T6" s="1353">
        <f t="shared" si="14"/>
        <v>3339</v>
      </c>
      <c r="U6" s="1359">
        <f t="shared" si="15"/>
        <v>0.32237104434122477</v>
      </c>
      <c r="V6" s="1360"/>
      <c r="W6" s="1353">
        <f t="shared" si="0"/>
        <v>-106057</v>
      </c>
      <c r="X6" s="1354">
        <f t="shared" si="1"/>
        <v>-77511</v>
      </c>
      <c r="Y6" s="1354">
        <f t="shared" si="2"/>
        <v>-89780</v>
      </c>
      <c r="Z6" s="1354">
        <f t="shared" si="3"/>
        <v>-93983</v>
      </c>
      <c r="AA6" s="1354">
        <f t="shared" si="4"/>
        <v>-85315</v>
      </c>
      <c r="AB6" s="1354">
        <f t="shared" si="5"/>
        <v>-81619</v>
      </c>
      <c r="AC6" s="1353">
        <f t="shared" si="16"/>
        <v>-100313</v>
      </c>
      <c r="AD6" s="1361">
        <f t="shared" si="17"/>
        <v>-108233</v>
      </c>
      <c r="AE6" s="1355">
        <f t="shared" si="18"/>
        <v>-7920</v>
      </c>
      <c r="AG6" s="1362">
        <f t="shared" si="6"/>
        <v>89.492221983337288</v>
      </c>
      <c r="AH6" s="1363">
        <f t="shared" si="7"/>
        <v>91.870453344073297</v>
      </c>
      <c r="AI6" s="1363">
        <f t="shared" si="8"/>
        <v>90.900346735507</v>
      </c>
      <c r="AJ6" s="1363">
        <f t="shared" si="9"/>
        <v>90.706631424585012</v>
      </c>
      <c r="AK6" s="1363">
        <f t="shared" si="10"/>
        <v>91.713981581661685</v>
      </c>
      <c r="AL6" s="1363">
        <f t="shared" si="11"/>
        <v>92.119915463286489</v>
      </c>
      <c r="AM6" s="1359">
        <f t="shared" si="19"/>
        <v>90.315062422581221</v>
      </c>
      <c r="AN6" s="1359">
        <f t="shared" si="20"/>
        <v>89.58398694257157</v>
      </c>
      <c r="AO6" s="2668">
        <f t="shared" si="21"/>
        <v>-0.73107548000965039</v>
      </c>
    </row>
    <row r="7" spans="1:41">
      <c r="A7" s="1372" t="s">
        <v>18</v>
      </c>
      <c r="B7" s="1353">
        <v>493288</v>
      </c>
      <c r="C7" s="1354">
        <v>528850</v>
      </c>
      <c r="D7" s="1354">
        <v>571976</v>
      </c>
      <c r="E7" s="1354">
        <v>593896</v>
      </c>
      <c r="F7" s="1354">
        <v>612312</v>
      </c>
      <c r="G7" s="1355">
        <v>610106</v>
      </c>
      <c r="H7" s="1353">
        <f>H29</f>
        <v>604210</v>
      </c>
      <c r="I7" s="1361">
        <f>I29</f>
        <v>605677</v>
      </c>
      <c r="J7" s="1353">
        <f t="shared" si="12"/>
        <v>1467</v>
      </c>
      <c r="K7" s="1359">
        <f t="shared" si="13"/>
        <v>0.24279637874249019</v>
      </c>
      <c r="L7" s="1358"/>
      <c r="M7" s="1353">
        <v>614266</v>
      </c>
      <c r="N7" s="1354">
        <v>658674</v>
      </c>
      <c r="O7" s="1354">
        <v>699173</v>
      </c>
      <c r="P7" s="1354">
        <v>710503</v>
      </c>
      <c r="Q7" s="1354">
        <v>724205</v>
      </c>
      <c r="R7" s="1354">
        <v>721690</v>
      </c>
      <c r="S7" s="1354">
        <v>715809</v>
      </c>
      <c r="T7" s="1353">
        <f t="shared" si="14"/>
        <v>-5881</v>
      </c>
      <c r="U7" s="1359">
        <f t="shared" si="15"/>
        <v>-0.8148928210173344</v>
      </c>
      <c r="V7" s="1360"/>
      <c r="W7" s="1353">
        <f t="shared" si="0"/>
        <v>-120978</v>
      </c>
      <c r="X7" s="1354">
        <f t="shared" si="1"/>
        <v>-129824</v>
      </c>
      <c r="Y7" s="1354">
        <f t="shared" si="2"/>
        <v>-127197</v>
      </c>
      <c r="Z7" s="1354">
        <f t="shared" si="3"/>
        <v>-116607</v>
      </c>
      <c r="AA7" s="1354">
        <f t="shared" si="4"/>
        <v>-111893</v>
      </c>
      <c r="AB7" s="1354">
        <f t="shared" si="5"/>
        <v>-111584</v>
      </c>
      <c r="AC7" s="1353">
        <f t="shared" si="16"/>
        <v>-117480</v>
      </c>
      <c r="AD7" s="1361">
        <f t="shared" si="17"/>
        <v>-110132</v>
      </c>
      <c r="AE7" s="1355">
        <f t="shared" si="18"/>
        <v>7348</v>
      </c>
      <c r="AG7" s="1362">
        <f t="shared" si="6"/>
        <v>80.305274913473966</v>
      </c>
      <c r="AH7" s="1363">
        <f t="shared" si="7"/>
        <v>80.290097984739035</v>
      </c>
      <c r="AI7" s="1363">
        <f t="shared" si="8"/>
        <v>81.807506868829321</v>
      </c>
      <c r="AJ7" s="1363">
        <f t="shared" si="9"/>
        <v>83.5881058911785</v>
      </c>
      <c r="AK7" s="1363">
        <f t="shared" si="10"/>
        <v>84.549540530650845</v>
      </c>
      <c r="AL7" s="1363">
        <f t="shared" si="11"/>
        <v>84.53851376629855</v>
      </c>
      <c r="AM7" s="1359">
        <f t="shared" si="19"/>
        <v>83.72154249054303</v>
      </c>
      <c r="AN7" s="1359">
        <f t="shared" si="20"/>
        <v>84.614331476692811</v>
      </c>
      <c r="AO7" s="2668">
        <f t="shared" si="21"/>
        <v>0.89278898614978175</v>
      </c>
    </row>
    <row r="8" spans="1:41">
      <c r="A8" s="1372" t="s">
        <v>7</v>
      </c>
      <c r="B8" s="1353">
        <v>592013</v>
      </c>
      <c r="C8" s="1354">
        <v>627746</v>
      </c>
      <c r="D8" s="1354">
        <v>642830</v>
      </c>
      <c r="E8" s="1354">
        <v>643336</v>
      </c>
      <c r="F8" s="1354">
        <v>651341</v>
      </c>
      <c r="G8" s="1355">
        <v>650569</v>
      </c>
      <c r="H8" s="1353">
        <f>H35</f>
        <v>646266</v>
      </c>
      <c r="I8" s="1361">
        <f>I35</f>
        <v>645871</v>
      </c>
      <c r="J8" s="1353">
        <f t="shared" si="12"/>
        <v>-395</v>
      </c>
      <c r="K8" s="1359">
        <f t="shared" si="13"/>
        <v>-6.112034363559278E-2</v>
      </c>
      <c r="L8" s="1358"/>
      <c r="M8" s="1353">
        <v>663377</v>
      </c>
      <c r="N8" s="1354">
        <v>710341</v>
      </c>
      <c r="O8" s="1354">
        <v>720620</v>
      </c>
      <c r="P8" s="1354">
        <v>713969</v>
      </c>
      <c r="Q8" s="1354">
        <v>716006</v>
      </c>
      <c r="R8" s="1354">
        <v>716633</v>
      </c>
      <c r="S8" s="1354">
        <v>716073</v>
      </c>
      <c r="T8" s="1353">
        <f t="shared" si="14"/>
        <v>-560</v>
      </c>
      <c r="U8" s="1359">
        <f t="shared" si="15"/>
        <v>-7.8143205797109538E-2</v>
      </c>
      <c r="V8" s="1360"/>
      <c r="W8" s="1353">
        <f t="shared" si="0"/>
        <v>-71364</v>
      </c>
      <c r="X8" s="1354">
        <f t="shared" si="1"/>
        <v>-82595</v>
      </c>
      <c r="Y8" s="1354">
        <f t="shared" si="2"/>
        <v>-77790</v>
      </c>
      <c r="Z8" s="1354">
        <f t="shared" si="3"/>
        <v>-70633</v>
      </c>
      <c r="AA8" s="1354">
        <f t="shared" si="4"/>
        <v>-64665</v>
      </c>
      <c r="AB8" s="1354">
        <f t="shared" si="5"/>
        <v>-66064</v>
      </c>
      <c r="AC8" s="1353">
        <f t="shared" si="16"/>
        <v>-70367</v>
      </c>
      <c r="AD8" s="1361">
        <f t="shared" si="17"/>
        <v>-70202</v>
      </c>
      <c r="AE8" s="1355">
        <f t="shared" si="18"/>
        <v>165</v>
      </c>
      <c r="AG8" s="1362">
        <f t="shared" si="6"/>
        <v>89.242316209334959</v>
      </c>
      <c r="AH8" s="1363">
        <f t="shared" si="7"/>
        <v>88.372485890579313</v>
      </c>
      <c r="AI8" s="1363">
        <f t="shared" si="8"/>
        <v>89.205128916766114</v>
      </c>
      <c r="AJ8" s="1363">
        <f t="shared" si="9"/>
        <v>90.106993440891685</v>
      </c>
      <c r="AK8" s="1363">
        <f t="shared" si="10"/>
        <v>90.968651100689101</v>
      </c>
      <c r="AL8" s="1363">
        <f t="shared" si="11"/>
        <v>90.781334378963848</v>
      </c>
      <c r="AM8" s="1359">
        <f t="shared" si="19"/>
        <v>90.180887567276415</v>
      </c>
      <c r="AN8" s="1359">
        <f t="shared" si="20"/>
        <v>90.196250940895695</v>
      </c>
      <c r="AO8" s="2668">
        <f t="shared" si="21"/>
        <v>1.5363373619280196E-2</v>
      </c>
    </row>
    <row r="9" spans="1:41">
      <c r="A9" s="1372" t="s">
        <v>29</v>
      </c>
      <c r="B9" s="1353">
        <v>278548</v>
      </c>
      <c r="C9" s="1354">
        <v>286944</v>
      </c>
      <c r="D9" s="1354">
        <v>290199</v>
      </c>
      <c r="E9" s="1354">
        <v>288126</v>
      </c>
      <c r="F9" s="1354">
        <v>283795</v>
      </c>
      <c r="G9" s="1355">
        <v>274684</v>
      </c>
      <c r="H9" s="1353">
        <f>H41</f>
        <v>276543</v>
      </c>
      <c r="I9" s="1361">
        <f>I41</f>
        <v>271763</v>
      </c>
      <c r="J9" s="1353">
        <f t="shared" si="12"/>
        <v>-4780</v>
      </c>
      <c r="K9" s="1359">
        <f t="shared" si="13"/>
        <v>-1.728483454652622</v>
      </c>
      <c r="L9" s="1358"/>
      <c r="M9" s="1353">
        <v>292349</v>
      </c>
      <c r="N9" s="1354">
        <v>298002</v>
      </c>
      <c r="O9" s="1354">
        <v>298342</v>
      </c>
      <c r="P9" s="1354">
        <v>291573</v>
      </c>
      <c r="Q9" s="1354">
        <v>284769</v>
      </c>
      <c r="R9" s="1354">
        <v>272447</v>
      </c>
      <c r="S9" s="1354">
        <v>264135</v>
      </c>
      <c r="T9" s="1353">
        <f t="shared" si="14"/>
        <v>-8312</v>
      </c>
      <c r="U9" s="1359">
        <f t="shared" si="15"/>
        <v>-3.0508686093074981</v>
      </c>
      <c r="V9" s="1360"/>
      <c r="W9" s="1353">
        <f t="shared" si="0"/>
        <v>-13801</v>
      </c>
      <c r="X9" s="1354">
        <f t="shared" si="1"/>
        <v>-11058</v>
      </c>
      <c r="Y9" s="1354">
        <f t="shared" si="2"/>
        <v>-8143</v>
      </c>
      <c r="Z9" s="1354">
        <f t="shared" si="3"/>
        <v>-3447</v>
      </c>
      <c r="AA9" s="1354">
        <f t="shared" si="4"/>
        <v>-974</v>
      </c>
      <c r="AB9" s="1354">
        <f t="shared" si="5"/>
        <v>2237</v>
      </c>
      <c r="AC9" s="1353">
        <f t="shared" si="16"/>
        <v>4096</v>
      </c>
      <c r="AD9" s="1361">
        <f t="shared" si="17"/>
        <v>7628</v>
      </c>
      <c r="AE9" s="1355">
        <f t="shared" si="18"/>
        <v>3532</v>
      </c>
      <c r="AG9" s="1362">
        <f t="shared" si="6"/>
        <v>95.279272376508899</v>
      </c>
      <c r="AH9" s="1363">
        <f t="shared" si="7"/>
        <v>96.289286649082896</v>
      </c>
      <c r="AI9" s="1363">
        <f t="shared" si="8"/>
        <v>97.270582083648975</v>
      </c>
      <c r="AJ9" s="1363">
        <f t="shared" si="9"/>
        <v>98.817791770842973</v>
      </c>
      <c r="AK9" s="1363">
        <f t="shared" si="10"/>
        <v>99.657968388413067</v>
      </c>
      <c r="AL9" s="1363">
        <f t="shared" si="11"/>
        <v>100.82107712692745</v>
      </c>
      <c r="AM9" s="1359">
        <f t="shared" si="19"/>
        <v>101.503411672729</v>
      </c>
      <c r="AN9" s="1359">
        <f t="shared" si="20"/>
        <v>102.88791716357166</v>
      </c>
      <c r="AO9" s="2668">
        <f t="shared" si="21"/>
        <v>1.3845054908426562</v>
      </c>
    </row>
    <row r="10" spans="1:41">
      <c r="A10" s="1372" t="s">
        <v>36</v>
      </c>
      <c r="B10" s="1353">
        <v>574362</v>
      </c>
      <c r="C10" s="1354">
        <v>589688</v>
      </c>
      <c r="D10" s="1354">
        <v>596369</v>
      </c>
      <c r="E10" s="1354">
        <v>593489</v>
      </c>
      <c r="F10" s="1354">
        <v>586448</v>
      </c>
      <c r="G10" s="1355">
        <v>581225</v>
      </c>
      <c r="H10" s="1353">
        <f>H48</f>
        <v>580405</v>
      </c>
      <c r="I10" s="1361">
        <f>I48</f>
        <v>574905</v>
      </c>
      <c r="J10" s="1353">
        <f t="shared" si="12"/>
        <v>-5500</v>
      </c>
      <c r="K10" s="1359">
        <f t="shared" si="13"/>
        <v>-0.94761416597031378</v>
      </c>
      <c r="L10" s="1358"/>
      <c r="M10" s="1353">
        <v>558033</v>
      </c>
      <c r="N10" s="1354">
        <v>576556</v>
      </c>
      <c r="O10" s="1354">
        <v>582841</v>
      </c>
      <c r="P10" s="1354">
        <v>583930</v>
      </c>
      <c r="Q10" s="1354">
        <v>581677</v>
      </c>
      <c r="R10" s="1354">
        <v>579154</v>
      </c>
      <c r="S10" s="1354">
        <v>571719</v>
      </c>
      <c r="T10" s="1353">
        <f t="shared" si="14"/>
        <v>-7435</v>
      </c>
      <c r="U10" s="1359">
        <f t="shared" si="15"/>
        <v>-1.2837690838706113</v>
      </c>
      <c r="V10" s="1360"/>
      <c r="W10" s="1353">
        <f t="shared" si="0"/>
        <v>16329</v>
      </c>
      <c r="X10" s="1354">
        <f t="shared" si="1"/>
        <v>13132</v>
      </c>
      <c r="Y10" s="1354">
        <f t="shared" si="2"/>
        <v>13528</v>
      </c>
      <c r="Z10" s="1354">
        <f t="shared" si="3"/>
        <v>9559</v>
      </c>
      <c r="AA10" s="1354">
        <f t="shared" si="4"/>
        <v>4771</v>
      </c>
      <c r="AB10" s="1354">
        <f t="shared" si="5"/>
        <v>2071</v>
      </c>
      <c r="AC10" s="1353">
        <f t="shared" si="16"/>
        <v>1251</v>
      </c>
      <c r="AD10" s="1361">
        <f t="shared" si="17"/>
        <v>3186</v>
      </c>
      <c r="AE10" s="1355">
        <f t="shared" si="18"/>
        <v>1935</v>
      </c>
      <c r="AG10" s="1362">
        <f t="shared" si="6"/>
        <v>102.92617103289589</v>
      </c>
      <c r="AH10" s="1363">
        <f t="shared" si="7"/>
        <v>102.27766253408168</v>
      </c>
      <c r="AI10" s="1363">
        <f t="shared" si="8"/>
        <v>102.32104467599225</v>
      </c>
      <c r="AJ10" s="1363">
        <f t="shared" si="9"/>
        <v>101.6370112855993</v>
      </c>
      <c r="AK10" s="1363">
        <f t="shared" si="10"/>
        <v>100.82021465521242</v>
      </c>
      <c r="AL10" s="1363">
        <f t="shared" si="11"/>
        <v>100.35759055449847</v>
      </c>
      <c r="AM10" s="1359">
        <f t="shared" si="19"/>
        <v>100.21600472413211</v>
      </c>
      <c r="AN10" s="1359">
        <f t="shared" si="20"/>
        <v>100.55726676916457</v>
      </c>
      <c r="AO10" s="2668">
        <f t="shared" si="21"/>
        <v>0.34126204503246527</v>
      </c>
    </row>
    <row r="11" spans="1:41">
      <c r="A11" s="1372" t="s">
        <v>41</v>
      </c>
      <c r="B11" s="1353">
        <v>269244</v>
      </c>
      <c r="C11" s="1354">
        <v>268781</v>
      </c>
      <c r="D11" s="1354">
        <v>268657</v>
      </c>
      <c r="E11" s="1354">
        <v>262349</v>
      </c>
      <c r="F11" s="1354">
        <v>257551</v>
      </c>
      <c r="G11" s="1355">
        <v>246227</v>
      </c>
      <c r="H11" s="1353">
        <f>H53</f>
        <v>246880</v>
      </c>
      <c r="I11" s="1361">
        <f>I53</f>
        <v>234526</v>
      </c>
      <c r="J11" s="1353">
        <f t="shared" si="12"/>
        <v>-12354</v>
      </c>
      <c r="K11" s="1359">
        <f t="shared" si="13"/>
        <v>-5.0040505508749185</v>
      </c>
      <c r="L11" s="1358"/>
      <c r="M11" s="1353">
        <v>292568</v>
      </c>
      <c r="N11" s="1354">
        <v>292447</v>
      </c>
      <c r="O11" s="1354">
        <v>287762</v>
      </c>
      <c r="P11" s="1354">
        <v>279700</v>
      </c>
      <c r="Q11" s="1354">
        <v>272476</v>
      </c>
      <c r="R11" s="1354">
        <v>260312</v>
      </c>
      <c r="S11" s="1354">
        <v>246601</v>
      </c>
      <c r="T11" s="1353">
        <f t="shared" si="14"/>
        <v>-13711</v>
      </c>
      <c r="U11" s="1359">
        <f t="shared" si="15"/>
        <v>-5.2671409692983806</v>
      </c>
      <c r="V11" s="1360"/>
      <c r="W11" s="1353">
        <f t="shared" si="0"/>
        <v>-23324</v>
      </c>
      <c r="X11" s="1354">
        <f t="shared" si="1"/>
        <v>-23666</v>
      </c>
      <c r="Y11" s="1354">
        <f t="shared" si="2"/>
        <v>-19105</v>
      </c>
      <c r="Z11" s="1354">
        <f t="shared" si="3"/>
        <v>-17351</v>
      </c>
      <c r="AA11" s="1354">
        <f t="shared" si="4"/>
        <v>-14925</v>
      </c>
      <c r="AB11" s="1354">
        <f t="shared" si="5"/>
        <v>-14085</v>
      </c>
      <c r="AC11" s="1353">
        <f t="shared" si="16"/>
        <v>-13432</v>
      </c>
      <c r="AD11" s="1361">
        <f t="shared" si="17"/>
        <v>-12075</v>
      </c>
      <c r="AE11" s="1355">
        <f t="shared" si="18"/>
        <v>1357</v>
      </c>
      <c r="AG11" s="1362">
        <f t="shared" si="6"/>
        <v>92.02783626370622</v>
      </c>
      <c r="AH11" s="1363">
        <f t="shared" si="7"/>
        <v>91.907593512670672</v>
      </c>
      <c r="AI11" s="1363">
        <f t="shared" si="8"/>
        <v>93.360832910530235</v>
      </c>
      <c r="AJ11" s="1363">
        <f t="shared" si="9"/>
        <v>93.796567751161959</v>
      </c>
      <c r="AK11" s="1363">
        <f t="shared" si="10"/>
        <v>94.522453353689855</v>
      </c>
      <c r="AL11" s="1363">
        <f t="shared" si="11"/>
        <v>94.589185285349885</v>
      </c>
      <c r="AM11" s="1359">
        <f t="shared" si="19"/>
        <v>94.840038108116403</v>
      </c>
      <c r="AN11" s="1359">
        <f t="shared" si="20"/>
        <v>95.103426182375586</v>
      </c>
      <c r="AO11" s="2668">
        <f t="shared" si="21"/>
        <v>0.26338807425918276</v>
      </c>
    </row>
    <row r="12" spans="1:41">
      <c r="A12" s="1372" t="s">
        <v>11</v>
      </c>
      <c r="B12" s="1353">
        <v>207661</v>
      </c>
      <c r="C12" s="1354">
        <v>205975</v>
      </c>
      <c r="D12" s="1354">
        <v>201177</v>
      </c>
      <c r="E12" s="1354">
        <v>191492</v>
      </c>
      <c r="F12" s="1354">
        <v>180798</v>
      </c>
      <c r="G12" s="1355">
        <v>169844</v>
      </c>
      <c r="H12" s="1353">
        <f>H61</f>
        <v>169973</v>
      </c>
      <c r="I12" s="1361">
        <f>I61</f>
        <v>157624</v>
      </c>
      <c r="J12" s="1353">
        <f t="shared" si="12"/>
        <v>-12349</v>
      </c>
      <c r="K12" s="1359">
        <f t="shared" si="13"/>
        <v>-7.2652715431274384</v>
      </c>
      <c r="L12" s="1358"/>
      <c r="M12" s="1353">
        <v>208234</v>
      </c>
      <c r="N12" s="1354">
        <v>205841</v>
      </c>
      <c r="O12" s="1354">
        <v>200760</v>
      </c>
      <c r="P12" s="1354">
        <v>191193</v>
      </c>
      <c r="Q12" s="1354">
        <v>180607</v>
      </c>
      <c r="R12" s="1354">
        <v>170232</v>
      </c>
      <c r="S12" s="1354">
        <v>157989</v>
      </c>
      <c r="T12" s="1353">
        <f t="shared" si="14"/>
        <v>-12243</v>
      </c>
      <c r="U12" s="1359">
        <f t="shared" si="15"/>
        <v>-7.1919498096715069</v>
      </c>
      <c r="V12" s="1360"/>
      <c r="W12" s="1353">
        <f t="shared" si="0"/>
        <v>-573</v>
      </c>
      <c r="X12" s="1354">
        <f t="shared" si="1"/>
        <v>134</v>
      </c>
      <c r="Y12" s="1354">
        <f t="shared" si="2"/>
        <v>417</v>
      </c>
      <c r="Z12" s="1354">
        <f t="shared" si="3"/>
        <v>299</v>
      </c>
      <c r="AA12" s="1354">
        <f t="shared" si="4"/>
        <v>191</v>
      </c>
      <c r="AB12" s="1354">
        <f t="shared" si="5"/>
        <v>-388</v>
      </c>
      <c r="AC12" s="1353">
        <f t="shared" si="16"/>
        <v>-259</v>
      </c>
      <c r="AD12" s="1361">
        <f t="shared" si="17"/>
        <v>-365</v>
      </c>
      <c r="AE12" s="1355">
        <f t="shared" si="18"/>
        <v>-106</v>
      </c>
      <c r="AG12" s="1362">
        <f t="shared" si="6"/>
        <v>99.724828798371064</v>
      </c>
      <c r="AH12" s="1363">
        <f t="shared" si="7"/>
        <v>100.06509878984264</v>
      </c>
      <c r="AI12" s="1363">
        <f t="shared" si="8"/>
        <v>100.20771069934248</v>
      </c>
      <c r="AJ12" s="1363">
        <f t="shared" si="9"/>
        <v>100.15638647858447</v>
      </c>
      <c r="AK12" s="1363">
        <f t="shared" si="10"/>
        <v>100.10575448349176</v>
      </c>
      <c r="AL12" s="1363">
        <f t="shared" si="11"/>
        <v>99.772075755439644</v>
      </c>
      <c r="AM12" s="1359">
        <f t="shared" si="19"/>
        <v>99.847854692419759</v>
      </c>
      <c r="AN12" s="1359">
        <f t="shared" si="20"/>
        <v>99.768971257492609</v>
      </c>
      <c r="AO12" s="2668">
        <f t="shared" si="21"/>
        <v>-7.8883434927149665E-2</v>
      </c>
    </row>
    <row r="13" spans="1:41">
      <c r="A13" s="1372" t="s">
        <v>12</v>
      </c>
      <c r="B13" s="1353">
        <v>108704</v>
      </c>
      <c r="C13" s="1354">
        <v>111498</v>
      </c>
      <c r="D13" s="1354">
        <v>113423</v>
      </c>
      <c r="E13" s="1354">
        <v>110795</v>
      </c>
      <c r="F13" s="1354">
        <v>105480</v>
      </c>
      <c r="G13" s="1355">
        <v>101698</v>
      </c>
      <c r="H13" s="1353">
        <f>H67</f>
        <v>101822</v>
      </c>
      <c r="I13" s="1361">
        <f>I67</f>
        <v>97650</v>
      </c>
      <c r="J13" s="1353">
        <f t="shared" si="12"/>
        <v>-4172</v>
      </c>
      <c r="K13" s="1359">
        <f t="shared" si="13"/>
        <v>-4.0973463495118931</v>
      </c>
      <c r="L13" s="1358"/>
      <c r="M13" s="1353">
        <v>115418</v>
      </c>
      <c r="N13" s="1354">
        <v>118736</v>
      </c>
      <c r="O13" s="1354">
        <v>119162</v>
      </c>
      <c r="P13" s="1354">
        <v>116022</v>
      </c>
      <c r="Q13" s="1354">
        <v>111020</v>
      </c>
      <c r="R13" s="1354">
        <v>106150</v>
      </c>
      <c r="S13" s="1354">
        <v>101082</v>
      </c>
      <c r="T13" s="1353">
        <f t="shared" si="14"/>
        <v>-5068</v>
      </c>
      <c r="U13" s="1359">
        <f t="shared" si="15"/>
        <v>-4.7743758831841729</v>
      </c>
      <c r="V13" s="1360"/>
      <c r="W13" s="1353">
        <f t="shared" si="0"/>
        <v>-6714</v>
      </c>
      <c r="X13" s="1354">
        <f t="shared" si="1"/>
        <v>-7238</v>
      </c>
      <c r="Y13" s="1354">
        <f t="shared" si="2"/>
        <v>-5739</v>
      </c>
      <c r="Z13" s="1354">
        <f t="shared" si="3"/>
        <v>-5227</v>
      </c>
      <c r="AA13" s="1354">
        <f t="shared" si="4"/>
        <v>-5540</v>
      </c>
      <c r="AB13" s="1354">
        <f t="shared" si="5"/>
        <v>-4452</v>
      </c>
      <c r="AC13" s="1353">
        <f t="shared" si="16"/>
        <v>-4328</v>
      </c>
      <c r="AD13" s="1361">
        <f t="shared" si="17"/>
        <v>-3432</v>
      </c>
      <c r="AE13" s="1355">
        <f t="shared" si="18"/>
        <v>896</v>
      </c>
      <c r="AG13" s="1362">
        <f t="shared" si="6"/>
        <v>94.182883085827157</v>
      </c>
      <c r="AH13" s="1363">
        <f t="shared" si="7"/>
        <v>93.904123433499535</v>
      </c>
      <c r="AI13" s="1363">
        <f t="shared" si="8"/>
        <v>95.183867340259482</v>
      </c>
      <c r="AJ13" s="1363">
        <f t="shared" si="9"/>
        <v>95.494819947940911</v>
      </c>
      <c r="AK13" s="1363">
        <f t="shared" si="10"/>
        <v>95.009908124662218</v>
      </c>
      <c r="AL13" s="1363">
        <f t="shared" si="11"/>
        <v>95.80593499764484</v>
      </c>
      <c r="AM13" s="1359">
        <f t="shared" si="19"/>
        <v>95.922750824305226</v>
      </c>
      <c r="AN13" s="1359">
        <f t="shared" si="20"/>
        <v>96.604736748382507</v>
      </c>
      <c r="AO13" s="2668">
        <f t="shared" si="21"/>
        <v>0.68198592407728142</v>
      </c>
    </row>
    <row r="14" spans="1:41">
      <c r="A14" s="1373" t="s">
        <v>13</v>
      </c>
      <c r="B14" s="1374">
        <v>164532</v>
      </c>
      <c r="C14" s="1375">
        <v>161161</v>
      </c>
      <c r="D14" s="1375">
        <v>157987</v>
      </c>
      <c r="E14" s="1375">
        <v>149915</v>
      </c>
      <c r="F14" s="1375">
        <v>142038</v>
      </c>
      <c r="G14" s="1376">
        <v>133952</v>
      </c>
      <c r="H14" s="1374">
        <f>H70</f>
        <v>134055</v>
      </c>
      <c r="I14" s="1378">
        <f>I70</f>
        <v>126997</v>
      </c>
      <c r="J14" s="1353">
        <f t="shared" si="12"/>
        <v>-7058</v>
      </c>
      <c r="K14" s="1359">
        <f t="shared" si="13"/>
        <v>-5.265003170340532</v>
      </c>
      <c r="L14" s="1358"/>
      <c r="M14" s="1374">
        <v>166216</v>
      </c>
      <c r="N14" s="1375">
        <v>162738</v>
      </c>
      <c r="O14" s="1375">
        <v>159111</v>
      </c>
      <c r="P14" s="1375">
        <v>151192</v>
      </c>
      <c r="Q14" s="1375">
        <v>143547</v>
      </c>
      <c r="R14" s="1375">
        <v>135147</v>
      </c>
      <c r="S14" s="1375">
        <v>127340</v>
      </c>
      <c r="T14" s="1353">
        <f t="shared" si="14"/>
        <v>-7807</v>
      </c>
      <c r="U14" s="1359">
        <f t="shared" si="15"/>
        <v>-5.7766728081274463</v>
      </c>
      <c r="V14" s="1360"/>
      <c r="W14" s="1374">
        <f t="shared" si="0"/>
        <v>-1684</v>
      </c>
      <c r="X14" s="1375">
        <f t="shared" si="1"/>
        <v>-1577</v>
      </c>
      <c r="Y14" s="1375">
        <f t="shared" si="2"/>
        <v>-1124</v>
      </c>
      <c r="Z14" s="1375">
        <f t="shared" si="3"/>
        <v>-1277</v>
      </c>
      <c r="AA14" s="1375">
        <f t="shared" si="4"/>
        <v>-1509</v>
      </c>
      <c r="AB14" s="1375">
        <f t="shared" si="5"/>
        <v>-1195</v>
      </c>
      <c r="AC14" s="1353">
        <f t="shared" si="16"/>
        <v>-1092</v>
      </c>
      <c r="AD14" s="1361">
        <f t="shared" si="17"/>
        <v>-343</v>
      </c>
      <c r="AE14" s="1355">
        <f t="shared" si="18"/>
        <v>749</v>
      </c>
      <c r="AG14" s="1379">
        <f t="shared" si="6"/>
        <v>98.986860470712813</v>
      </c>
      <c r="AH14" s="1380">
        <f t="shared" si="7"/>
        <v>99.030957735747023</v>
      </c>
      <c r="AI14" s="1380">
        <f t="shared" si="8"/>
        <v>99.293574925680815</v>
      </c>
      <c r="AJ14" s="1380">
        <f t="shared" si="9"/>
        <v>99.155378591459865</v>
      </c>
      <c r="AK14" s="1380">
        <f t="shared" si="10"/>
        <v>98.948776358962562</v>
      </c>
      <c r="AL14" s="1380">
        <f t="shared" si="11"/>
        <v>99.115777634723671</v>
      </c>
      <c r="AM14" s="1359">
        <f t="shared" si="19"/>
        <v>99.191990943195179</v>
      </c>
      <c r="AN14" s="1359">
        <f t="shared" si="20"/>
        <v>99.730642374744775</v>
      </c>
      <c r="AO14" s="2668">
        <f t="shared" si="21"/>
        <v>0.53865143154959583</v>
      </c>
    </row>
    <row r="15" spans="1:41">
      <c r="A15" s="1352" t="s">
        <v>4</v>
      </c>
      <c r="B15" s="1353">
        <v>1518123</v>
      </c>
      <c r="C15" s="1354">
        <v>1493697</v>
      </c>
      <c r="D15" s="1354">
        <v>1536716</v>
      </c>
      <c r="E15" s="1354">
        <v>1547971</v>
      </c>
      <c r="F15" s="1354">
        <v>1583765</v>
      </c>
      <c r="G15" s="1355">
        <v>1571625</v>
      </c>
      <c r="H15" s="1353">
        <f>SUM(H16:H24)</f>
        <v>1576599</v>
      </c>
      <c r="I15" s="1369">
        <f>SUM(I16:I24)</f>
        <v>1564007</v>
      </c>
      <c r="J15" s="1365">
        <f t="shared" si="12"/>
        <v>-12592</v>
      </c>
      <c r="K15" s="1368">
        <f t="shared" si="13"/>
        <v>-0.79868121189979191</v>
      </c>
      <c r="L15" s="1358"/>
      <c r="M15" s="1353">
        <v>1466546</v>
      </c>
      <c r="N15" s="1354">
        <v>1422563</v>
      </c>
      <c r="O15" s="1354">
        <v>1492143</v>
      </c>
      <c r="P15" s="1354">
        <v>1520551</v>
      </c>
      <c r="Q15" s="1354">
        <v>1544200</v>
      </c>
      <c r="R15" s="1354">
        <v>1537272</v>
      </c>
      <c r="S15" s="1354">
        <v>1525152</v>
      </c>
      <c r="T15" s="1365">
        <f t="shared" si="14"/>
        <v>-12120</v>
      </c>
      <c r="U15" s="1368">
        <f t="shared" si="15"/>
        <v>-0.78840959830140667</v>
      </c>
      <c r="V15" s="1360"/>
      <c r="W15" s="1353">
        <f t="shared" si="0"/>
        <v>51577</v>
      </c>
      <c r="X15" s="1354">
        <f t="shared" si="1"/>
        <v>71134</v>
      </c>
      <c r="Y15" s="1354">
        <f t="shared" si="2"/>
        <v>44573</v>
      </c>
      <c r="Z15" s="1354">
        <f t="shared" si="3"/>
        <v>27420</v>
      </c>
      <c r="AA15" s="1354">
        <f t="shared" si="4"/>
        <v>39565</v>
      </c>
      <c r="AB15" s="1354">
        <f t="shared" si="5"/>
        <v>34353</v>
      </c>
      <c r="AC15" s="1365">
        <f t="shared" si="16"/>
        <v>39327</v>
      </c>
      <c r="AD15" s="1369">
        <f t="shared" si="17"/>
        <v>38855</v>
      </c>
      <c r="AE15" s="1367">
        <f t="shared" si="18"/>
        <v>-472</v>
      </c>
      <c r="AG15" s="1362">
        <f t="shared" si="6"/>
        <v>103.51690298156349</v>
      </c>
      <c r="AH15" s="1363">
        <f t="shared" si="7"/>
        <v>105.00041122959054</v>
      </c>
      <c r="AI15" s="1363">
        <f t="shared" si="8"/>
        <v>102.98718018313258</v>
      </c>
      <c r="AJ15" s="1363">
        <f t="shared" si="9"/>
        <v>101.80329367446406</v>
      </c>
      <c r="AK15" s="1363">
        <f t="shared" si="10"/>
        <v>102.56216811293875</v>
      </c>
      <c r="AL15" s="1363">
        <f t="shared" si="11"/>
        <v>102.23467284904689</v>
      </c>
      <c r="AM15" s="1368">
        <f t="shared" si="19"/>
        <v>102.55823302577554</v>
      </c>
      <c r="AN15" s="1368">
        <f t="shared" si="20"/>
        <v>102.54761492624998</v>
      </c>
      <c r="AO15" s="2669">
        <f t="shared" si="21"/>
        <v>-1.0618099525558478E-2</v>
      </c>
    </row>
    <row r="16" spans="1:41">
      <c r="A16" s="1381" t="s">
        <v>1776</v>
      </c>
      <c r="B16" s="1353">
        <v>178114</v>
      </c>
      <c r="C16" s="1354">
        <v>167417</v>
      </c>
      <c r="D16" s="1354">
        <v>186392</v>
      </c>
      <c r="E16" s="1354">
        <v>194183</v>
      </c>
      <c r="F16" s="1354">
        <v>202756</v>
      </c>
      <c r="G16" s="1355">
        <v>202591</v>
      </c>
      <c r="H16" s="2662">
        <v>202601</v>
      </c>
      <c r="I16" s="2663">
        <v>200918</v>
      </c>
      <c r="J16" s="1353">
        <f t="shared" si="12"/>
        <v>-1683</v>
      </c>
      <c r="K16" s="1359">
        <f t="shared" si="13"/>
        <v>-0.8306967882685673</v>
      </c>
      <c r="L16" s="1358"/>
      <c r="M16" s="1353">
        <v>189144</v>
      </c>
      <c r="N16" s="1354">
        <v>157407</v>
      </c>
      <c r="O16" s="1354">
        <v>190865</v>
      </c>
      <c r="P16" s="1354">
        <v>205819</v>
      </c>
      <c r="Q16" s="1354">
        <v>210408</v>
      </c>
      <c r="R16" s="1354">
        <v>213634</v>
      </c>
      <c r="S16" s="1354">
        <v>214255</v>
      </c>
      <c r="T16" s="1353">
        <f t="shared" si="14"/>
        <v>621</v>
      </c>
      <c r="U16" s="1359">
        <f t="shared" si="15"/>
        <v>0.29068406714287054</v>
      </c>
      <c r="V16" s="1360"/>
      <c r="W16" s="1353">
        <f t="shared" si="0"/>
        <v>-11030</v>
      </c>
      <c r="X16" s="1354">
        <f t="shared" si="1"/>
        <v>10010</v>
      </c>
      <c r="Y16" s="1354">
        <f t="shared" si="2"/>
        <v>-4473</v>
      </c>
      <c r="Z16" s="1354">
        <f t="shared" si="3"/>
        <v>-11636</v>
      </c>
      <c r="AA16" s="1354">
        <f t="shared" si="4"/>
        <v>-7652</v>
      </c>
      <c r="AB16" s="1354">
        <f t="shared" si="5"/>
        <v>-11043</v>
      </c>
      <c r="AC16" s="1353">
        <f t="shared" si="16"/>
        <v>-11033</v>
      </c>
      <c r="AD16" s="1361">
        <f t="shared" si="17"/>
        <v>-13337</v>
      </c>
      <c r="AE16" s="1355">
        <f t="shared" si="18"/>
        <v>-2304</v>
      </c>
      <c r="AG16" s="1362">
        <f t="shared" si="6"/>
        <v>94.16846423888677</v>
      </c>
      <c r="AH16" s="1363">
        <f t="shared" si="7"/>
        <v>106.35931057703914</v>
      </c>
      <c r="AI16" s="1363">
        <f t="shared" si="8"/>
        <v>97.656458753569268</v>
      </c>
      <c r="AJ16" s="1363">
        <f t="shared" si="9"/>
        <v>94.346488905300291</v>
      </c>
      <c r="AK16" s="1363">
        <f t="shared" si="10"/>
        <v>96.363256149956271</v>
      </c>
      <c r="AL16" s="1363">
        <f t="shared" si="11"/>
        <v>94.830878979937651</v>
      </c>
      <c r="AM16" s="1359">
        <f t="shared" si="19"/>
        <v>94.835559882790193</v>
      </c>
      <c r="AN16" s="1359">
        <f t="shared" si="20"/>
        <v>93.775174441669975</v>
      </c>
      <c r="AO16" s="2668">
        <f t="shared" si="21"/>
        <v>-1.0603854411202178</v>
      </c>
    </row>
    <row r="17" spans="1:41">
      <c r="A17" s="1381" t="s">
        <v>70</v>
      </c>
      <c r="B17" s="1353">
        <v>129656</v>
      </c>
      <c r="C17" s="1354">
        <v>107605</v>
      </c>
      <c r="D17" s="1354">
        <v>122185</v>
      </c>
      <c r="E17" s="1354">
        <v>125968</v>
      </c>
      <c r="F17" s="1354">
        <v>130753</v>
      </c>
      <c r="G17" s="1355">
        <v>131195</v>
      </c>
      <c r="H17" s="2662">
        <v>130538</v>
      </c>
      <c r="I17" s="2663">
        <v>126967</v>
      </c>
      <c r="J17" s="1353">
        <f t="shared" si="12"/>
        <v>-3571</v>
      </c>
      <c r="K17" s="1359">
        <f t="shared" si="13"/>
        <v>-2.735601893701451</v>
      </c>
      <c r="L17" s="1358"/>
      <c r="M17" s="1353">
        <v>128106</v>
      </c>
      <c r="N17" s="1354">
        <v>97360</v>
      </c>
      <c r="O17" s="1354">
        <v>120494</v>
      </c>
      <c r="P17" s="1354">
        <v>128029</v>
      </c>
      <c r="Q17" s="1354">
        <v>133451</v>
      </c>
      <c r="R17" s="1354">
        <v>136088</v>
      </c>
      <c r="S17" s="1354">
        <v>136865</v>
      </c>
      <c r="T17" s="1353">
        <f t="shared" si="14"/>
        <v>777</v>
      </c>
      <c r="U17" s="1359">
        <f t="shared" si="15"/>
        <v>0.57095408853095053</v>
      </c>
      <c r="V17" s="1360"/>
      <c r="W17" s="1353">
        <f t="shared" si="0"/>
        <v>1550</v>
      </c>
      <c r="X17" s="1354">
        <f t="shared" si="1"/>
        <v>10245</v>
      </c>
      <c r="Y17" s="1354">
        <f t="shared" si="2"/>
        <v>1691</v>
      </c>
      <c r="Z17" s="1354">
        <f t="shared" si="3"/>
        <v>-2061</v>
      </c>
      <c r="AA17" s="1354">
        <f t="shared" si="4"/>
        <v>-2698</v>
      </c>
      <c r="AB17" s="1354">
        <f t="shared" si="5"/>
        <v>-4893</v>
      </c>
      <c r="AC17" s="1353">
        <f t="shared" si="16"/>
        <v>-5550</v>
      </c>
      <c r="AD17" s="1361">
        <f t="shared" si="17"/>
        <v>-9898</v>
      </c>
      <c r="AE17" s="1355">
        <f t="shared" si="18"/>
        <v>-4348</v>
      </c>
      <c r="AG17" s="1362">
        <f t="shared" si="6"/>
        <v>101.20993552214573</v>
      </c>
      <c r="AH17" s="1363">
        <f t="shared" si="7"/>
        <v>110.52280197206245</v>
      </c>
      <c r="AI17" s="1363">
        <f t="shared" si="8"/>
        <v>101.40338938038408</v>
      </c>
      <c r="AJ17" s="1363">
        <f t="shared" si="9"/>
        <v>98.39020846839388</v>
      </c>
      <c r="AK17" s="1363">
        <f t="shared" si="10"/>
        <v>97.978284164225073</v>
      </c>
      <c r="AL17" s="1363">
        <f t="shared" si="11"/>
        <v>96.404532361413203</v>
      </c>
      <c r="AM17" s="1359">
        <f t="shared" si="19"/>
        <v>95.921756510493211</v>
      </c>
      <c r="AN17" s="1359">
        <f t="shared" si="20"/>
        <v>92.768056113688672</v>
      </c>
      <c r="AO17" s="2668">
        <f t="shared" si="21"/>
        <v>-3.1537003968045383</v>
      </c>
    </row>
    <row r="18" spans="1:41">
      <c r="A18" s="1381" t="s">
        <v>138</v>
      </c>
      <c r="B18" s="1353">
        <v>307435</v>
      </c>
      <c r="C18" s="1354">
        <v>284186</v>
      </c>
      <c r="D18" s="1354">
        <v>280227</v>
      </c>
      <c r="E18" s="1354">
        <v>282275</v>
      </c>
      <c r="F18" s="1354">
        <v>276972</v>
      </c>
      <c r="G18" s="1355">
        <v>285642</v>
      </c>
      <c r="H18" s="2662">
        <v>300394</v>
      </c>
      <c r="I18" s="2663">
        <v>308475</v>
      </c>
      <c r="J18" s="1353">
        <f t="shared" si="12"/>
        <v>8081</v>
      </c>
      <c r="K18" s="1359">
        <f t="shared" si="13"/>
        <v>2.6901336245064815</v>
      </c>
      <c r="L18" s="1358"/>
      <c r="M18" s="1353">
        <v>114208</v>
      </c>
      <c r="N18" s="1354">
        <v>103218</v>
      </c>
      <c r="O18" s="1354">
        <v>107886</v>
      </c>
      <c r="P18" s="1354">
        <v>116098</v>
      </c>
      <c r="Q18" s="1354">
        <v>126393</v>
      </c>
      <c r="R18" s="1354">
        <v>135153</v>
      </c>
      <c r="S18" s="1354">
        <v>142232</v>
      </c>
      <c r="T18" s="1353">
        <f t="shared" si="14"/>
        <v>7079</v>
      </c>
      <c r="U18" s="1359">
        <f t="shared" si="15"/>
        <v>5.2377675671276256</v>
      </c>
      <c r="V18" s="1360"/>
      <c r="W18" s="1353">
        <f t="shared" si="0"/>
        <v>193227</v>
      </c>
      <c r="X18" s="1354">
        <f t="shared" si="1"/>
        <v>180968</v>
      </c>
      <c r="Y18" s="1354">
        <f t="shared" si="2"/>
        <v>172341</v>
      </c>
      <c r="Z18" s="1354">
        <f t="shared" si="3"/>
        <v>166177</v>
      </c>
      <c r="AA18" s="1354">
        <f t="shared" si="4"/>
        <v>150579</v>
      </c>
      <c r="AB18" s="1354">
        <f t="shared" si="5"/>
        <v>150489</v>
      </c>
      <c r="AC18" s="1353">
        <f t="shared" si="16"/>
        <v>165241</v>
      </c>
      <c r="AD18" s="1361">
        <f t="shared" si="17"/>
        <v>166243</v>
      </c>
      <c r="AE18" s="1355">
        <f t="shared" si="18"/>
        <v>1002</v>
      </c>
      <c r="AG18" s="1362">
        <f t="shared" si="6"/>
        <v>269.18867329784251</v>
      </c>
      <c r="AH18" s="1363">
        <f t="shared" si="7"/>
        <v>275.32600902943284</v>
      </c>
      <c r="AI18" s="1363">
        <f t="shared" si="8"/>
        <v>259.74361826372279</v>
      </c>
      <c r="AJ18" s="1363">
        <f t="shared" si="9"/>
        <v>243.1351099932815</v>
      </c>
      <c r="AK18" s="1363">
        <f t="shared" si="10"/>
        <v>219.13555339298853</v>
      </c>
      <c r="AL18" s="1363">
        <f t="shared" si="11"/>
        <v>211.34713990810417</v>
      </c>
      <c r="AM18" s="1359">
        <f t="shared" si="19"/>
        <v>222.26217694020849</v>
      </c>
      <c r="AN18" s="1359">
        <f t="shared" si="20"/>
        <v>216.88157376680354</v>
      </c>
      <c r="AO18" s="2668">
        <f t="shared" si="21"/>
        <v>-5.3806031734049498</v>
      </c>
    </row>
    <row r="19" spans="1:41">
      <c r="A19" s="1381" t="s">
        <v>72</v>
      </c>
      <c r="B19" s="1353">
        <v>154190</v>
      </c>
      <c r="C19" s="1354">
        <v>137212</v>
      </c>
      <c r="D19" s="1354">
        <v>138828</v>
      </c>
      <c r="E19" s="1354">
        <v>132729</v>
      </c>
      <c r="F19" s="1354">
        <v>131328</v>
      </c>
      <c r="G19" s="1355">
        <v>124423</v>
      </c>
      <c r="H19" s="2662">
        <v>126087</v>
      </c>
      <c r="I19" s="2663">
        <v>124955</v>
      </c>
      <c r="J19" s="1353">
        <f t="shared" si="12"/>
        <v>-1132</v>
      </c>
      <c r="K19" s="1359">
        <f t="shared" si="13"/>
        <v>-0.8977927938645538</v>
      </c>
      <c r="L19" s="1358"/>
      <c r="M19" s="1353">
        <v>123263</v>
      </c>
      <c r="N19" s="1354">
        <v>98799</v>
      </c>
      <c r="O19" s="1354">
        <v>106883</v>
      </c>
      <c r="P19" s="1354">
        <v>105685</v>
      </c>
      <c r="Q19" s="1354">
        <v>108304</v>
      </c>
      <c r="R19" s="1354">
        <v>106956</v>
      </c>
      <c r="S19" s="1354">
        <v>107307</v>
      </c>
      <c r="T19" s="1353">
        <f t="shared" si="14"/>
        <v>351</v>
      </c>
      <c r="U19" s="1359">
        <f t="shared" si="15"/>
        <v>0.32817233254796363</v>
      </c>
      <c r="V19" s="1360"/>
      <c r="W19" s="1353">
        <f t="shared" si="0"/>
        <v>30927</v>
      </c>
      <c r="X19" s="1354">
        <f t="shared" si="1"/>
        <v>38413</v>
      </c>
      <c r="Y19" s="1354">
        <f t="shared" si="2"/>
        <v>31945</v>
      </c>
      <c r="Z19" s="1354">
        <f t="shared" si="3"/>
        <v>27044</v>
      </c>
      <c r="AA19" s="1354">
        <f t="shared" si="4"/>
        <v>23024</v>
      </c>
      <c r="AB19" s="1354">
        <f t="shared" si="5"/>
        <v>17467</v>
      </c>
      <c r="AC19" s="1353">
        <f t="shared" si="16"/>
        <v>19131</v>
      </c>
      <c r="AD19" s="1361">
        <f t="shared" si="17"/>
        <v>17648</v>
      </c>
      <c r="AE19" s="1355">
        <f t="shared" si="18"/>
        <v>-1483</v>
      </c>
      <c r="AG19" s="1362">
        <f t="shared" si="6"/>
        <v>125.09025417197375</v>
      </c>
      <c r="AH19" s="1363">
        <f t="shared" si="7"/>
        <v>138.87994817761313</v>
      </c>
      <c r="AI19" s="1363">
        <f t="shared" si="8"/>
        <v>129.88782126250197</v>
      </c>
      <c r="AJ19" s="1363">
        <f t="shared" si="9"/>
        <v>125.5892510763117</v>
      </c>
      <c r="AK19" s="1363">
        <f t="shared" si="10"/>
        <v>121.25867927315703</v>
      </c>
      <c r="AL19" s="1363">
        <f t="shared" si="11"/>
        <v>116.33101462283555</v>
      </c>
      <c r="AM19" s="1359">
        <f t="shared" si="19"/>
        <v>117.88679456972962</v>
      </c>
      <c r="AN19" s="1359">
        <f t="shared" si="20"/>
        <v>116.44627097952602</v>
      </c>
      <c r="AO19" s="2668">
        <f t="shared" si="21"/>
        <v>-1.4405235902035969</v>
      </c>
    </row>
    <row r="20" spans="1:41">
      <c r="A20" s="1381" t="s">
        <v>73</v>
      </c>
      <c r="B20" s="1353">
        <v>143617</v>
      </c>
      <c r="C20" s="1354">
        <v>167752</v>
      </c>
      <c r="D20" s="1354">
        <v>170827</v>
      </c>
      <c r="E20" s="1354">
        <v>174104</v>
      </c>
      <c r="F20" s="1354">
        <v>185388</v>
      </c>
      <c r="G20" s="1355">
        <v>181477</v>
      </c>
      <c r="H20" s="2662">
        <v>178405</v>
      </c>
      <c r="I20" s="2663">
        <v>172125</v>
      </c>
      <c r="J20" s="1353">
        <f t="shared" si="12"/>
        <v>-6280</v>
      </c>
      <c r="K20" s="1359">
        <f t="shared" si="13"/>
        <v>-3.5200807152265909</v>
      </c>
      <c r="L20" s="1358"/>
      <c r="M20" s="1353">
        <v>197697</v>
      </c>
      <c r="N20" s="1354">
        <v>230443</v>
      </c>
      <c r="O20" s="1354">
        <v>225124</v>
      </c>
      <c r="P20" s="1354">
        <v>225455</v>
      </c>
      <c r="Q20" s="1354">
        <v>226836</v>
      </c>
      <c r="R20" s="1354">
        <v>219805</v>
      </c>
      <c r="S20" s="1354">
        <v>212211</v>
      </c>
      <c r="T20" s="1353">
        <f t="shared" si="14"/>
        <v>-7594</v>
      </c>
      <c r="U20" s="1359">
        <f t="shared" si="15"/>
        <v>-3.4548804622278837</v>
      </c>
      <c r="V20" s="1360"/>
      <c r="W20" s="1353">
        <f t="shared" si="0"/>
        <v>-54080</v>
      </c>
      <c r="X20" s="1354">
        <f t="shared" si="1"/>
        <v>-62691</v>
      </c>
      <c r="Y20" s="1354">
        <f t="shared" si="2"/>
        <v>-54297</v>
      </c>
      <c r="Z20" s="1354">
        <f t="shared" si="3"/>
        <v>-51351</v>
      </c>
      <c r="AA20" s="1354">
        <f t="shared" si="4"/>
        <v>-41448</v>
      </c>
      <c r="AB20" s="1354">
        <f t="shared" si="5"/>
        <v>-38328</v>
      </c>
      <c r="AC20" s="1353">
        <f t="shared" si="16"/>
        <v>-41400</v>
      </c>
      <c r="AD20" s="1361">
        <f t="shared" si="17"/>
        <v>-40086</v>
      </c>
      <c r="AE20" s="1355">
        <f t="shared" si="18"/>
        <v>1314</v>
      </c>
      <c r="AG20" s="1362">
        <f t="shared" si="6"/>
        <v>72.645007258582581</v>
      </c>
      <c r="AH20" s="1363">
        <f t="shared" si="7"/>
        <v>72.795441822923664</v>
      </c>
      <c r="AI20" s="1363">
        <f t="shared" si="8"/>
        <v>75.881292087915995</v>
      </c>
      <c r="AJ20" s="1363">
        <f t="shared" si="9"/>
        <v>77.223392694772798</v>
      </c>
      <c r="AK20" s="1363">
        <f t="shared" si="10"/>
        <v>81.727768079140873</v>
      </c>
      <c r="AL20" s="1363">
        <f t="shared" si="11"/>
        <v>82.562726052637572</v>
      </c>
      <c r="AM20" s="1359">
        <f t="shared" si="19"/>
        <v>81.165123632310454</v>
      </c>
      <c r="AN20" s="1359">
        <f t="shared" si="20"/>
        <v>81.110310021629417</v>
      </c>
      <c r="AO20" s="2668">
        <f t="shared" si="21"/>
        <v>-5.4813610681037517E-2</v>
      </c>
    </row>
    <row r="21" spans="1:41">
      <c r="A21" s="1381" t="s">
        <v>74</v>
      </c>
      <c r="B21" s="1353">
        <v>142739</v>
      </c>
      <c r="C21" s="1354">
        <v>112923</v>
      </c>
      <c r="D21" s="1354">
        <v>110683</v>
      </c>
      <c r="E21" s="1354">
        <v>105132</v>
      </c>
      <c r="F21" s="1354">
        <v>103920</v>
      </c>
      <c r="G21" s="1355">
        <v>99013</v>
      </c>
      <c r="H21" s="2662">
        <v>98338</v>
      </c>
      <c r="I21" s="2663">
        <v>95714</v>
      </c>
      <c r="J21" s="1353">
        <f t="shared" si="12"/>
        <v>-2624</v>
      </c>
      <c r="K21" s="1359">
        <f t="shared" si="13"/>
        <v>-2.6683479428094938</v>
      </c>
      <c r="L21" s="1358"/>
      <c r="M21" s="1353">
        <v>136087</v>
      </c>
      <c r="N21" s="1354">
        <v>96734</v>
      </c>
      <c r="O21" s="1354">
        <v>105216</v>
      </c>
      <c r="P21" s="1354">
        <v>103619</v>
      </c>
      <c r="Q21" s="1354">
        <v>101624</v>
      </c>
      <c r="R21" s="1354">
        <v>97912</v>
      </c>
      <c r="S21" s="1354">
        <v>95155</v>
      </c>
      <c r="T21" s="1353">
        <f t="shared" si="14"/>
        <v>-2757</v>
      </c>
      <c r="U21" s="1359">
        <f t="shared" si="15"/>
        <v>-2.8157937740011438</v>
      </c>
      <c r="V21" s="1360"/>
      <c r="W21" s="1353">
        <f t="shared" si="0"/>
        <v>6652</v>
      </c>
      <c r="X21" s="1354">
        <f t="shared" si="1"/>
        <v>16189</v>
      </c>
      <c r="Y21" s="1354">
        <f t="shared" si="2"/>
        <v>5467</v>
      </c>
      <c r="Z21" s="1354">
        <f t="shared" si="3"/>
        <v>1513</v>
      </c>
      <c r="AA21" s="1354">
        <f t="shared" si="4"/>
        <v>2296</v>
      </c>
      <c r="AB21" s="1354">
        <f t="shared" si="5"/>
        <v>1101</v>
      </c>
      <c r="AC21" s="1353">
        <f t="shared" si="16"/>
        <v>426</v>
      </c>
      <c r="AD21" s="1361">
        <f t="shared" si="17"/>
        <v>559</v>
      </c>
      <c r="AE21" s="1355">
        <f t="shared" si="18"/>
        <v>133</v>
      </c>
      <c r="AG21" s="1362">
        <f t="shared" si="6"/>
        <v>104.88804955653367</v>
      </c>
      <c r="AH21" s="1363">
        <f t="shared" si="7"/>
        <v>116.7355841792958</v>
      </c>
      <c r="AI21" s="1363">
        <f t="shared" si="8"/>
        <v>105.19597779805352</v>
      </c>
      <c r="AJ21" s="1363">
        <f t="shared" si="9"/>
        <v>101.46015692102799</v>
      </c>
      <c r="AK21" s="1363">
        <f t="shared" si="10"/>
        <v>102.25930882468708</v>
      </c>
      <c r="AL21" s="1363">
        <f t="shared" si="11"/>
        <v>101.12447912411145</v>
      </c>
      <c r="AM21" s="1359">
        <f t="shared" si="19"/>
        <v>100.4350845657325</v>
      </c>
      <c r="AN21" s="1359">
        <f t="shared" si="20"/>
        <v>100.58746256108455</v>
      </c>
      <c r="AO21" s="2668">
        <f t="shared" si="21"/>
        <v>0.15237799535205454</v>
      </c>
    </row>
    <row r="22" spans="1:41">
      <c r="A22" s="1381" t="s">
        <v>75</v>
      </c>
      <c r="B22" s="1353">
        <v>149575</v>
      </c>
      <c r="C22" s="1354">
        <v>144149</v>
      </c>
      <c r="D22" s="1354">
        <v>144000</v>
      </c>
      <c r="E22" s="1354">
        <v>143674</v>
      </c>
      <c r="F22" s="1354">
        <v>145155</v>
      </c>
      <c r="G22" s="1355">
        <v>143087</v>
      </c>
      <c r="H22" s="2662">
        <v>141700</v>
      </c>
      <c r="I22" s="2663">
        <v>138927</v>
      </c>
      <c r="J22" s="1353">
        <f t="shared" si="12"/>
        <v>-2773</v>
      </c>
      <c r="K22" s="1359">
        <f t="shared" si="13"/>
        <v>-1.9569513055751588</v>
      </c>
      <c r="L22" s="1358"/>
      <c r="M22" s="1353">
        <v>186929</v>
      </c>
      <c r="N22" s="1354">
        <v>176488</v>
      </c>
      <c r="O22" s="1354">
        <v>173925</v>
      </c>
      <c r="P22" s="1354">
        <v>170813</v>
      </c>
      <c r="Q22" s="1354">
        <v>167475</v>
      </c>
      <c r="R22" s="1354">
        <v>162468</v>
      </c>
      <c r="S22" s="1354">
        <v>158196</v>
      </c>
      <c r="T22" s="1353">
        <f t="shared" si="14"/>
        <v>-4272</v>
      </c>
      <c r="U22" s="1359">
        <f t="shared" si="15"/>
        <v>-2.629440874510673</v>
      </c>
      <c r="V22" s="1360"/>
      <c r="W22" s="1353">
        <f t="shared" si="0"/>
        <v>-37354</v>
      </c>
      <c r="X22" s="1354">
        <f t="shared" si="1"/>
        <v>-32339</v>
      </c>
      <c r="Y22" s="1354">
        <f t="shared" si="2"/>
        <v>-29925</v>
      </c>
      <c r="Z22" s="1354">
        <f t="shared" si="3"/>
        <v>-27139</v>
      </c>
      <c r="AA22" s="1354">
        <f t="shared" si="4"/>
        <v>-22320</v>
      </c>
      <c r="AB22" s="1354">
        <f t="shared" si="5"/>
        <v>-19381</v>
      </c>
      <c r="AC22" s="1353">
        <f t="shared" si="16"/>
        <v>-20768</v>
      </c>
      <c r="AD22" s="1361">
        <f t="shared" si="17"/>
        <v>-19269</v>
      </c>
      <c r="AE22" s="1355">
        <f t="shared" si="18"/>
        <v>1499</v>
      </c>
      <c r="AG22" s="1362">
        <f t="shared" si="6"/>
        <v>80.017011806621767</v>
      </c>
      <c r="AH22" s="1363">
        <f t="shared" si="7"/>
        <v>81.676374597706356</v>
      </c>
      <c r="AI22" s="1363">
        <f t="shared" si="8"/>
        <v>82.79430789133248</v>
      </c>
      <c r="AJ22" s="1363">
        <f t="shared" si="9"/>
        <v>84.111865021983107</v>
      </c>
      <c r="AK22" s="1363">
        <f t="shared" si="10"/>
        <v>86.672637707120472</v>
      </c>
      <c r="AL22" s="1363">
        <f t="shared" si="11"/>
        <v>88.070881650540414</v>
      </c>
      <c r="AM22" s="1359">
        <f t="shared" si="19"/>
        <v>87.217175074476202</v>
      </c>
      <c r="AN22" s="1359">
        <f t="shared" si="20"/>
        <v>87.819540317075024</v>
      </c>
      <c r="AO22" s="2668">
        <f t="shared" si="21"/>
        <v>0.60236524259882174</v>
      </c>
    </row>
    <row r="23" spans="1:41">
      <c r="A23" s="1381" t="s">
        <v>76</v>
      </c>
      <c r="B23" s="1353">
        <v>159636</v>
      </c>
      <c r="C23" s="1354">
        <v>163604</v>
      </c>
      <c r="D23" s="1354">
        <v>163274</v>
      </c>
      <c r="E23" s="1354">
        <v>164147</v>
      </c>
      <c r="F23" s="1354">
        <v>171422</v>
      </c>
      <c r="G23" s="1355">
        <v>170244</v>
      </c>
      <c r="H23" s="2662">
        <v>165761</v>
      </c>
      <c r="I23" s="2663">
        <v>162699</v>
      </c>
      <c r="J23" s="1353">
        <f t="shared" si="12"/>
        <v>-3062</v>
      </c>
      <c r="K23" s="1359">
        <f t="shared" si="13"/>
        <v>-1.8472378906980533</v>
      </c>
      <c r="L23" s="1358"/>
      <c r="M23" s="1353">
        <v>233328</v>
      </c>
      <c r="N23" s="1354">
        <v>240087</v>
      </c>
      <c r="O23" s="1354">
        <v>226151</v>
      </c>
      <c r="P23" s="1354">
        <v>221753</v>
      </c>
      <c r="Q23" s="1354">
        <v>220411</v>
      </c>
      <c r="R23" s="1354">
        <v>219474</v>
      </c>
      <c r="S23" s="1354">
        <v>216337</v>
      </c>
      <c r="T23" s="1353">
        <f t="shared" si="14"/>
        <v>-3137</v>
      </c>
      <c r="U23" s="1359">
        <f t="shared" si="15"/>
        <v>-1.4293264805853996</v>
      </c>
      <c r="V23" s="1360"/>
      <c r="W23" s="1353">
        <f t="shared" si="0"/>
        <v>-73692</v>
      </c>
      <c r="X23" s="1354">
        <f t="shared" si="1"/>
        <v>-76483</v>
      </c>
      <c r="Y23" s="1354">
        <f t="shared" si="2"/>
        <v>-62877</v>
      </c>
      <c r="Z23" s="1354">
        <f t="shared" si="3"/>
        <v>-57606</v>
      </c>
      <c r="AA23" s="1354">
        <f t="shared" si="4"/>
        <v>-48989</v>
      </c>
      <c r="AB23" s="1354">
        <f t="shared" si="5"/>
        <v>-49230</v>
      </c>
      <c r="AC23" s="1353">
        <f t="shared" si="16"/>
        <v>-53713</v>
      </c>
      <c r="AD23" s="1361">
        <f t="shared" si="17"/>
        <v>-53638</v>
      </c>
      <c r="AE23" s="1355">
        <f t="shared" si="18"/>
        <v>75</v>
      </c>
      <c r="AG23" s="1362">
        <f t="shared" si="6"/>
        <v>68.416992388397446</v>
      </c>
      <c r="AH23" s="1363">
        <f t="shared" si="7"/>
        <v>68.143631266999051</v>
      </c>
      <c r="AI23" s="1363">
        <f t="shared" si="8"/>
        <v>72.196894994937011</v>
      </c>
      <c r="AJ23" s="1363">
        <f t="shared" si="9"/>
        <v>74.022448399796176</v>
      </c>
      <c r="AK23" s="1363">
        <f t="shared" si="10"/>
        <v>77.773795318745428</v>
      </c>
      <c r="AL23" s="1363">
        <f t="shared" si="11"/>
        <v>77.569097022881976</v>
      </c>
      <c r="AM23" s="1359">
        <f t="shared" si="19"/>
        <v>75.526486053017678</v>
      </c>
      <c r="AN23" s="1359">
        <f t="shared" si="20"/>
        <v>75.206275394407797</v>
      </c>
      <c r="AO23" s="2668">
        <f t="shared" si="21"/>
        <v>-0.32021065860988074</v>
      </c>
    </row>
    <row r="24" spans="1:41">
      <c r="A24" s="1381" t="s">
        <v>141</v>
      </c>
      <c r="B24" s="1353">
        <v>153161</v>
      </c>
      <c r="C24" s="1354">
        <v>208849</v>
      </c>
      <c r="D24" s="1354">
        <v>220300</v>
      </c>
      <c r="E24" s="1354">
        <v>225759</v>
      </c>
      <c r="F24" s="1354">
        <v>236071</v>
      </c>
      <c r="G24" s="1355">
        <v>233953</v>
      </c>
      <c r="H24" s="2662">
        <v>232775</v>
      </c>
      <c r="I24" s="2664">
        <v>233227</v>
      </c>
      <c r="J24" s="1374">
        <f t="shared" si="12"/>
        <v>452</v>
      </c>
      <c r="K24" s="1377">
        <f t="shared" si="13"/>
        <v>0.19417892814950058</v>
      </c>
      <c r="L24" s="1358"/>
      <c r="M24" s="1353">
        <v>157784</v>
      </c>
      <c r="N24" s="1354">
        <v>222027</v>
      </c>
      <c r="O24" s="1354">
        <v>235599</v>
      </c>
      <c r="P24" s="1354">
        <v>243280</v>
      </c>
      <c r="Q24" s="1354">
        <v>249298</v>
      </c>
      <c r="R24" s="1354">
        <v>245782</v>
      </c>
      <c r="S24" s="1354">
        <v>240386</v>
      </c>
      <c r="T24" s="1374">
        <f t="shared" si="14"/>
        <v>-5396</v>
      </c>
      <c r="U24" s="1377">
        <f t="shared" si="15"/>
        <v>-2.195441488799017</v>
      </c>
      <c r="V24" s="1360"/>
      <c r="W24" s="1353">
        <f t="shared" si="0"/>
        <v>-4623</v>
      </c>
      <c r="X24" s="1354">
        <f t="shared" si="1"/>
        <v>-13178</v>
      </c>
      <c r="Y24" s="1354">
        <f t="shared" si="2"/>
        <v>-15299</v>
      </c>
      <c r="Z24" s="1354">
        <f t="shared" si="3"/>
        <v>-17521</v>
      </c>
      <c r="AA24" s="1354">
        <f t="shared" si="4"/>
        <v>-13227</v>
      </c>
      <c r="AB24" s="1354">
        <f t="shared" si="5"/>
        <v>-11829</v>
      </c>
      <c r="AC24" s="1374">
        <f t="shared" si="16"/>
        <v>-13007</v>
      </c>
      <c r="AD24" s="1378">
        <f t="shared" si="17"/>
        <v>-7159</v>
      </c>
      <c r="AE24" s="1376">
        <f t="shared" si="18"/>
        <v>5848</v>
      </c>
      <c r="AG24" s="1362">
        <f t="shared" si="6"/>
        <v>97.070045124980993</v>
      </c>
      <c r="AH24" s="1363">
        <f t="shared" si="7"/>
        <v>94.064685826498589</v>
      </c>
      <c r="AI24" s="1363">
        <f t="shared" si="8"/>
        <v>93.506339161032088</v>
      </c>
      <c r="AJ24" s="1363">
        <f t="shared" si="9"/>
        <v>92.798010522854327</v>
      </c>
      <c r="AK24" s="1363">
        <f t="shared" si="10"/>
        <v>94.69430159888968</v>
      </c>
      <c r="AL24" s="1363">
        <f t="shared" si="11"/>
        <v>95.187198411600519</v>
      </c>
      <c r="AM24" s="1377">
        <f t="shared" si="19"/>
        <v>94.70791188939792</v>
      </c>
      <c r="AN24" s="1377">
        <f t="shared" si="20"/>
        <v>97.021873154010635</v>
      </c>
      <c r="AO24" s="2670">
        <f t="shared" si="21"/>
        <v>2.3139612646127148</v>
      </c>
    </row>
    <row r="25" spans="1:41">
      <c r="A25" s="1382" t="s">
        <v>14</v>
      </c>
      <c r="B25" s="1365">
        <f>SUM(B26:B28)</f>
        <v>903262</v>
      </c>
      <c r="C25" s="1366">
        <f t="shared" ref="C25:R25" si="22">SUM(C26:C28)</f>
        <v>875937</v>
      </c>
      <c r="D25" s="1366">
        <f t="shared" si="22"/>
        <v>896851</v>
      </c>
      <c r="E25" s="1366">
        <f>SUM(E26:E28)</f>
        <v>917308</v>
      </c>
      <c r="F25" s="1366">
        <f t="shared" si="22"/>
        <v>944311</v>
      </c>
      <c r="G25" s="1367">
        <f t="shared" si="22"/>
        <v>954144</v>
      </c>
      <c r="H25" s="1366">
        <f t="shared" si="22"/>
        <v>935450</v>
      </c>
      <c r="I25" s="1369">
        <f t="shared" si="22"/>
        <v>930869</v>
      </c>
      <c r="J25" s="1353">
        <f t="shared" si="12"/>
        <v>-4581</v>
      </c>
      <c r="K25" s="1359">
        <f t="shared" si="13"/>
        <v>-0.48971083435779567</v>
      </c>
      <c r="L25" s="1358"/>
      <c r="M25" s="1365">
        <f t="shared" si="22"/>
        <v>1009319</v>
      </c>
      <c r="N25" s="1366">
        <f t="shared" si="22"/>
        <v>953448</v>
      </c>
      <c r="O25" s="1366">
        <f t="shared" si="22"/>
        <v>986631</v>
      </c>
      <c r="P25" s="1366">
        <f t="shared" si="22"/>
        <v>1011291</v>
      </c>
      <c r="Q25" s="1366">
        <f t="shared" si="22"/>
        <v>1029626</v>
      </c>
      <c r="R25" s="1366">
        <f t="shared" si="22"/>
        <v>1035763</v>
      </c>
      <c r="S25" s="1366">
        <v>1039102</v>
      </c>
      <c r="T25" s="1353">
        <f t="shared" si="14"/>
        <v>3339</v>
      </c>
      <c r="U25" s="1359">
        <f t="shared" si="15"/>
        <v>0.32237104434122477</v>
      </c>
      <c r="V25" s="1360"/>
      <c r="W25" s="1365">
        <f t="shared" si="0"/>
        <v>-106057</v>
      </c>
      <c r="X25" s="1366">
        <f t="shared" si="1"/>
        <v>-77511</v>
      </c>
      <c r="Y25" s="1366">
        <f t="shared" si="2"/>
        <v>-89780</v>
      </c>
      <c r="Z25" s="1366">
        <f t="shared" si="3"/>
        <v>-93983</v>
      </c>
      <c r="AA25" s="1366">
        <f t="shared" si="4"/>
        <v>-85315</v>
      </c>
      <c r="AB25" s="1366">
        <f t="shared" si="5"/>
        <v>-81619</v>
      </c>
      <c r="AC25" s="1353">
        <f t="shared" si="16"/>
        <v>-100313</v>
      </c>
      <c r="AD25" s="1361">
        <f t="shared" si="17"/>
        <v>-108233</v>
      </c>
      <c r="AE25" s="1355">
        <f t="shared" si="18"/>
        <v>-7920</v>
      </c>
      <c r="AG25" s="1370">
        <f t="shared" si="6"/>
        <v>89.492221983337288</v>
      </c>
      <c r="AH25" s="1371">
        <f t="shared" si="7"/>
        <v>91.870453344073297</v>
      </c>
      <c r="AI25" s="1371">
        <f t="shared" si="8"/>
        <v>90.900346735507</v>
      </c>
      <c r="AJ25" s="1371">
        <f t="shared" si="9"/>
        <v>90.706631424585012</v>
      </c>
      <c r="AK25" s="1371">
        <f t="shared" si="10"/>
        <v>91.713981581661685</v>
      </c>
      <c r="AL25" s="1371">
        <f t="shared" si="11"/>
        <v>92.119915463286489</v>
      </c>
      <c r="AM25" s="1359">
        <f t="shared" si="19"/>
        <v>90.315062422581221</v>
      </c>
      <c r="AN25" s="1359">
        <f t="shared" si="20"/>
        <v>89.58398694257157</v>
      </c>
      <c r="AO25" s="2668">
        <f t="shared" si="21"/>
        <v>-0.73107548000965039</v>
      </c>
    </row>
    <row r="26" spans="1:41">
      <c r="A26" s="1381" t="s">
        <v>15</v>
      </c>
      <c r="B26" s="1353">
        <v>461391</v>
      </c>
      <c r="C26" s="1354">
        <v>458780</v>
      </c>
      <c r="D26" s="1354">
        <v>447374</v>
      </c>
      <c r="E26" s="1354">
        <v>440151</v>
      </c>
      <c r="F26" s="1354">
        <v>439358</v>
      </c>
      <c r="G26" s="1355">
        <v>435641</v>
      </c>
      <c r="H26" s="2662">
        <v>429953</v>
      </c>
      <c r="I26" s="2663">
        <v>431102</v>
      </c>
      <c r="J26" s="1353">
        <f t="shared" si="12"/>
        <v>1149</v>
      </c>
      <c r="K26" s="1359">
        <f t="shared" si="13"/>
        <v>0.26723851211644062</v>
      </c>
      <c r="L26" s="1358"/>
      <c r="M26" s="1353">
        <v>496617</v>
      </c>
      <c r="N26" s="1354">
        <v>488325</v>
      </c>
      <c r="O26" s="1354">
        <v>465821</v>
      </c>
      <c r="P26" s="1354">
        <v>458155</v>
      </c>
      <c r="Q26" s="1354">
        <v>453748</v>
      </c>
      <c r="R26" s="1354">
        <v>452563</v>
      </c>
      <c r="S26" s="1354">
        <v>459593</v>
      </c>
      <c r="T26" s="1353">
        <f t="shared" si="14"/>
        <v>7030</v>
      </c>
      <c r="U26" s="1359">
        <f t="shared" si="15"/>
        <v>1.5533748892419399</v>
      </c>
      <c r="V26" s="1360"/>
      <c r="W26" s="1353">
        <f t="shared" si="0"/>
        <v>-35226</v>
      </c>
      <c r="X26" s="1354">
        <f t="shared" si="1"/>
        <v>-29545</v>
      </c>
      <c r="Y26" s="1354">
        <f t="shared" si="2"/>
        <v>-18447</v>
      </c>
      <c r="Z26" s="1354">
        <f t="shared" si="3"/>
        <v>-18004</v>
      </c>
      <c r="AA26" s="1354">
        <f t="shared" si="4"/>
        <v>-14390</v>
      </c>
      <c r="AB26" s="1354">
        <f t="shared" si="5"/>
        <v>-16922</v>
      </c>
      <c r="AC26" s="1353">
        <f t="shared" si="16"/>
        <v>-22610</v>
      </c>
      <c r="AD26" s="1361">
        <f t="shared" si="17"/>
        <v>-28491</v>
      </c>
      <c r="AE26" s="1355">
        <f t="shared" si="18"/>
        <v>-5881</v>
      </c>
      <c r="AG26" s="1362">
        <f t="shared" si="6"/>
        <v>92.906807459269416</v>
      </c>
      <c r="AH26" s="1363">
        <f t="shared" si="7"/>
        <v>93.949726104541028</v>
      </c>
      <c r="AI26" s="1363">
        <f t="shared" si="8"/>
        <v>96.039895152859145</v>
      </c>
      <c r="AJ26" s="1363">
        <f t="shared" si="9"/>
        <v>96.070325544848359</v>
      </c>
      <c r="AK26" s="1363">
        <f t="shared" si="10"/>
        <v>96.828636159277835</v>
      </c>
      <c r="AL26" s="1363">
        <f t="shared" si="11"/>
        <v>96.260852080262865</v>
      </c>
      <c r="AM26" s="1359">
        <f t="shared" si="19"/>
        <v>95.004010491357008</v>
      </c>
      <c r="AN26" s="1359">
        <f t="shared" si="20"/>
        <v>93.800819420661313</v>
      </c>
      <c r="AO26" s="2668">
        <f t="shared" si="21"/>
        <v>-1.203191070695695</v>
      </c>
    </row>
    <row r="27" spans="1:41">
      <c r="A27" s="1381" t="s">
        <v>16</v>
      </c>
      <c r="B27" s="1353">
        <v>374178</v>
      </c>
      <c r="C27" s="1354">
        <v>355967</v>
      </c>
      <c r="D27" s="1354">
        <v>383628</v>
      </c>
      <c r="E27" s="1354">
        <v>406892</v>
      </c>
      <c r="F27" s="1354">
        <v>430285</v>
      </c>
      <c r="G27" s="1355">
        <v>439258</v>
      </c>
      <c r="H27" s="2662">
        <v>428568</v>
      </c>
      <c r="I27" s="2663">
        <v>422602</v>
      </c>
      <c r="J27" s="1353">
        <f t="shared" si="12"/>
        <v>-5966</v>
      </c>
      <c r="K27" s="1359">
        <f t="shared" si="13"/>
        <v>-1.392077803289093</v>
      </c>
      <c r="L27" s="1358"/>
      <c r="M27" s="1353">
        <v>425481</v>
      </c>
      <c r="N27" s="1354">
        <v>390205</v>
      </c>
      <c r="O27" s="1354">
        <v>437122</v>
      </c>
      <c r="P27" s="1354">
        <v>462689</v>
      </c>
      <c r="Q27" s="1354">
        <v>482640</v>
      </c>
      <c r="R27" s="1354">
        <v>487850</v>
      </c>
      <c r="S27" s="1354">
        <v>485587</v>
      </c>
      <c r="T27" s="1353">
        <f t="shared" si="14"/>
        <v>-2263</v>
      </c>
      <c r="U27" s="1359">
        <f t="shared" si="15"/>
        <v>-0.46387209183150557</v>
      </c>
      <c r="V27" s="1360"/>
      <c r="W27" s="1353">
        <f t="shared" si="0"/>
        <v>-51303</v>
      </c>
      <c r="X27" s="1354">
        <f t="shared" si="1"/>
        <v>-34238</v>
      </c>
      <c r="Y27" s="1354">
        <f t="shared" si="2"/>
        <v>-53494</v>
      </c>
      <c r="Z27" s="1354">
        <f t="shared" si="3"/>
        <v>-55797</v>
      </c>
      <c r="AA27" s="1354">
        <f t="shared" si="4"/>
        <v>-52355</v>
      </c>
      <c r="AB27" s="1354">
        <f t="shared" si="5"/>
        <v>-48592</v>
      </c>
      <c r="AC27" s="1353">
        <f t="shared" si="16"/>
        <v>-59282</v>
      </c>
      <c r="AD27" s="1361">
        <f t="shared" si="17"/>
        <v>-62985</v>
      </c>
      <c r="AE27" s="1355">
        <f t="shared" si="18"/>
        <v>-3703</v>
      </c>
      <c r="AG27" s="1362">
        <f t="shared" si="6"/>
        <v>87.942352302452989</v>
      </c>
      <c r="AH27" s="1363">
        <f t="shared" si="7"/>
        <v>91.22563780576877</v>
      </c>
      <c r="AI27" s="1363">
        <f t="shared" si="8"/>
        <v>87.762226563751085</v>
      </c>
      <c r="AJ27" s="1363">
        <f t="shared" si="9"/>
        <v>87.940711795612174</v>
      </c>
      <c r="AK27" s="1363">
        <f t="shared" si="10"/>
        <v>89.152370296701477</v>
      </c>
      <c r="AL27" s="1363">
        <f t="shared" si="11"/>
        <v>90.039561340576</v>
      </c>
      <c r="AM27" s="1359">
        <f t="shared" si="19"/>
        <v>87.848314030952139</v>
      </c>
      <c r="AN27" s="1359">
        <f t="shared" si="20"/>
        <v>87.02910086143163</v>
      </c>
      <c r="AO27" s="2668">
        <f t="shared" si="21"/>
        <v>-0.81921316952050915</v>
      </c>
    </row>
    <row r="28" spans="1:41">
      <c r="A28" s="1383" t="s">
        <v>17</v>
      </c>
      <c r="B28" s="1374">
        <v>67693</v>
      </c>
      <c r="C28" s="1375">
        <v>61190</v>
      </c>
      <c r="D28" s="1375">
        <v>65849</v>
      </c>
      <c r="E28" s="1375">
        <v>70265</v>
      </c>
      <c r="F28" s="1375">
        <v>74668</v>
      </c>
      <c r="G28" s="1376">
        <v>79245</v>
      </c>
      <c r="H28" s="2662">
        <v>76929</v>
      </c>
      <c r="I28" s="2663">
        <v>77165</v>
      </c>
      <c r="J28" s="1353">
        <f t="shared" si="12"/>
        <v>236</v>
      </c>
      <c r="K28" s="1359">
        <f t="shared" si="13"/>
        <v>0.30677637821887715</v>
      </c>
      <c r="L28" s="1358"/>
      <c r="M28" s="1374">
        <v>87221</v>
      </c>
      <c r="N28" s="1375">
        <v>74918</v>
      </c>
      <c r="O28" s="1375">
        <v>83688</v>
      </c>
      <c r="P28" s="1375">
        <v>90447</v>
      </c>
      <c r="Q28" s="1375">
        <v>93238</v>
      </c>
      <c r="R28" s="1375">
        <v>95350</v>
      </c>
      <c r="S28" s="1375">
        <v>93922</v>
      </c>
      <c r="T28" s="1353">
        <f t="shared" si="14"/>
        <v>-1428</v>
      </c>
      <c r="U28" s="1359">
        <f t="shared" si="15"/>
        <v>-1.4976402726796016</v>
      </c>
      <c r="V28" s="1360"/>
      <c r="W28" s="1374">
        <f t="shared" si="0"/>
        <v>-19528</v>
      </c>
      <c r="X28" s="1375">
        <f t="shared" si="1"/>
        <v>-13728</v>
      </c>
      <c r="Y28" s="1375">
        <f t="shared" si="2"/>
        <v>-17839</v>
      </c>
      <c r="Z28" s="1375">
        <f t="shared" si="3"/>
        <v>-20182</v>
      </c>
      <c r="AA28" s="1375">
        <f t="shared" si="4"/>
        <v>-18570</v>
      </c>
      <c r="AB28" s="1375">
        <f t="shared" si="5"/>
        <v>-16105</v>
      </c>
      <c r="AC28" s="1353">
        <f t="shared" si="16"/>
        <v>-18421</v>
      </c>
      <c r="AD28" s="1361">
        <f t="shared" si="17"/>
        <v>-16757</v>
      </c>
      <c r="AE28" s="1355">
        <f t="shared" si="18"/>
        <v>1664</v>
      </c>
      <c r="AG28" s="1379">
        <f t="shared" si="6"/>
        <v>77.610896458421706</v>
      </c>
      <c r="AH28" s="1380">
        <f t="shared" si="7"/>
        <v>81.675965722523287</v>
      </c>
      <c r="AI28" s="1380">
        <f t="shared" si="8"/>
        <v>78.683921231239836</v>
      </c>
      <c r="AJ28" s="1380">
        <f t="shared" si="9"/>
        <v>77.686379868873473</v>
      </c>
      <c r="AK28" s="1380">
        <f t="shared" si="10"/>
        <v>80.083227868465642</v>
      </c>
      <c r="AL28" s="1380">
        <f t="shared" si="11"/>
        <v>83.109596224436288</v>
      </c>
      <c r="AM28" s="1359">
        <f t="shared" si="19"/>
        <v>80.680650235972735</v>
      </c>
      <c r="AN28" s="1359">
        <f t="shared" si="20"/>
        <v>82.158599689103724</v>
      </c>
      <c r="AO28" s="2668">
        <f t="shared" si="21"/>
        <v>1.4779494531309894</v>
      </c>
    </row>
    <row r="29" spans="1:41">
      <c r="A29" s="1384" t="s">
        <v>18</v>
      </c>
      <c r="B29" s="1353">
        <f>SUM(B30:B34)</f>
        <v>493288</v>
      </c>
      <c r="C29" s="1354">
        <f t="shared" ref="C29:R29" si="23">SUM(C30:C34)</f>
        <v>528850</v>
      </c>
      <c r="D29" s="1354">
        <f t="shared" si="23"/>
        <v>571976</v>
      </c>
      <c r="E29" s="1354">
        <f t="shared" si="23"/>
        <v>593896</v>
      </c>
      <c r="F29" s="1354">
        <f t="shared" si="23"/>
        <v>612312</v>
      </c>
      <c r="G29" s="1355">
        <f t="shared" si="23"/>
        <v>610106</v>
      </c>
      <c r="H29" s="1365">
        <f t="shared" si="23"/>
        <v>604210</v>
      </c>
      <c r="I29" s="1369">
        <f t="shared" si="23"/>
        <v>605677</v>
      </c>
      <c r="J29" s="1365">
        <f t="shared" si="12"/>
        <v>1467</v>
      </c>
      <c r="K29" s="1368">
        <f t="shared" si="13"/>
        <v>0.24279637874249019</v>
      </c>
      <c r="L29" s="1358"/>
      <c r="M29" s="1353">
        <f t="shared" si="23"/>
        <v>614266</v>
      </c>
      <c r="N29" s="1354">
        <f t="shared" si="23"/>
        <v>658674</v>
      </c>
      <c r="O29" s="1354">
        <f t="shared" si="23"/>
        <v>699173</v>
      </c>
      <c r="P29" s="1354">
        <f t="shared" si="23"/>
        <v>710503</v>
      </c>
      <c r="Q29" s="1354">
        <f t="shared" si="23"/>
        <v>724205</v>
      </c>
      <c r="R29" s="1354">
        <f t="shared" si="23"/>
        <v>721690</v>
      </c>
      <c r="S29" s="1354">
        <v>715809</v>
      </c>
      <c r="T29" s="1365">
        <f t="shared" si="14"/>
        <v>-5881</v>
      </c>
      <c r="U29" s="1368">
        <f t="shared" si="15"/>
        <v>-0.8148928210173344</v>
      </c>
      <c r="V29" s="1360"/>
      <c r="W29" s="1353">
        <f t="shared" si="0"/>
        <v>-120978</v>
      </c>
      <c r="X29" s="1354">
        <f t="shared" si="1"/>
        <v>-129824</v>
      </c>
      <c r="Y29" s="1354">
        <f t="shared" si="2"/>
        <v>-127197</v>
      </c>
      <c r="Z29" s="1354">
        <f t="shared" si="3"/>
        <v>-116607</v>
      </c>
      <c r="AA29" s="1354">
        <f t="shared" si="4"/>
        <v>-111893</v>
      </c>
      <c r="AB29" s="1354">
        <f t="shared" si="5"/>
        <v>-111584</v>
      </c>
      <c r="AC29" s="1365">
        <f t="shared" si="16"/>
        <v>-117480</v>
      </c>
      <c r="AD29" s="1369">
        <f t="shared" si="17"/>
        <v>-110132</v>
      </c>
      <c r="AE29" s="1367">
        <f t="shared" si="18"/>
        <v>7348</v>
      </c>
      <c r="AG29" s="1362">
        <f t="shared" si="6"/>
        <v>80.305274913473966</v>
      </c>
      <c r="AH29" s="1363">
        <f t="shared" si="7"/>
        <v>80.290097984739035</v>
      </c>
      <c r="AI29" s="1363">
        <f t="shared" si="8"/>
        <v>81.807506868829321</v>
      </c>
      <c r="AJ29" s="1363">
        <f t="shared" si="9"/>
        <v>83.5881058911785</v>
      </c>
      <c r="AK29" s="1363">
        <f t="shared" si="10"/>
        <v>84.549540530650845</v>
      </c>
      <c r="AL29" s="1363">
        <f t="shared" si="11"/>
        <v>84.53851376629855</v>
      </c>
      <c r="AM29" s="1368">
        <f t="shared" si="19"/>
        <v>83.72154249054303</v>
      </c>
      <c r="AN29" s="1368">
        <f t="shared" si="20"/>
        <v>84.614331476692811</v>
      </c>
      <c r="AO29" s="2669">
        <f t="shared" si="21"/>
        <v>0.89278898614978175</v>
      </c>
    </row>
    <row r="30" spans="1:41">
      <c r="A30" s="1381" t="s">
        <v>19</v>
      </c>
      <c r="B30" s="1353">
        <v>164545</v>
      </c>
      <c r="C30" s="1354">
        <v>166308</v>
      </c>
      <c r="D30" s="1354">
        <v>172269</v>
      </c>
      <c r="E30" s="1354">
        <v>175961</v>
      </c>
      <c r="F30" s="1354">
        <v>178488</v>
      </c>
      <c r="G30" s="1355">
        <v>178195</v>
      </c>
      <c r="H30" s="2665">
        <v>176416</v>
      </c>
      <c r="I30" s="2663">
        <v>180357</v>
      </c>
      <c r="J30" s="1353">
        <f t="shared" si="12"/>
        <v>3941</v>
      </c>
      <c r="K30" s="1359">
        <f t="shared" si="13"/>
        <v>2.233924360602213</v>
      </c>
      <c r="L30" s="1358"/>
      <c r="M30" s="1353">
        <v>186024</v>
      </c>
      <c r="N30" s="1354">
        <v>188415</v>
      </c>
      <c r="O30" s="1354">
        <v>192156</v>
      </c>
      <c r="P30" s="1354">
        <v>192230</v>
      </c>
      <c r="Q30" s="1354">
        <v>196127</v>
      </c>
      <c r="R30" s="1354">
        <v>196883</v>
      </c>
      <c r="S30" s="1354">
        <v>198138</v>
      </c>
      <c r="T30" s="1353">
        <f t="shared" si="14"/>
        <v>1255</v>
      </c>
      <c r="U30" s="1359">
        <f t="shared" si="15"/>
        <v>0.63743441536343926</v>
      </c>
      <c r="V30" s="1360"/>
      <c r="W30" s="1353">
        <f t="shared" si="0"/>
        <v>-21479</v>
      </c>
      <c r="X30" s="1354">
        <f t="shared" si="1"/>
        <v>-22107</v>
      </c>
      <c r="Y30" s="1354">
        <f t="shared" si="2"/>
        <v>-19887</v>
      </c>
      <c r="Z30" s="1354">
        <f t="shared" si="3"/>
        <v>-16269</v>
      </c>
      <c r="AA30" s="1354">
        <f t="shared" si="4"/>
        <v>-17639</v>
      </c>
      <c r="AB30" s="1354">
        <f t="shared" si="5"/>
        <v>-18688</v>
      </c>
      <c r="AC30" s="1353">
        <f t="shared" si="16"/>
        <v>-20467</v>
      </c>
      <c r="AD30" s="1361">
        <f t="shared" si="17"/>
        <v>-17781</v>
      </c>
      <c r="AE30" s="1355">
        <f t="shared" si="18"/>
        <v>2686</v>
      </c>
      <c r="AG30" s="1362">
        <f t="shared" si="6"/>
        <v>88.453640390487251</v>
      </c>
      <c r="AH30" s="1363">
        <f t="shared" si="7"/>
        <v>88.266857734256831</v>
      </c>
      <c r="AI30" s="1363">
        <f t="shared" si="8"/>
        <v>89.650596390432767</v>
      </c>
      <c r="AJ30" s="1363">
        <f t="shared" si="9"/>
        <v>91.536700827134169</v>
      </c>
      <c r="AK30" s="1363">
        <f t="shared" si="10"/>
        <v>91.006337730144239</v>
      </c>
      <c r="AL30" s="1363">
        <f t="shared" si="11"/>
        <v>90.508068243576133</v>
      </c>
      <c r="AM30" s="1359">
        <f t="shared" si="19"/>
        <v>89.604485912953379</v>
      </c>
      <c r="AN30" s="1359">
        <f t="shared" si="20"/>
        <v>91.025951609484295</v>
      </c>
      <c r="AO30" s="2668">
        <f t="shared" si="21"/>
        <v>1.421465696530916</v>
      </c>
    </row>
    <row r="31" spans="1:41">
      <c r="A31" s="1381" t="s">
        <v>20</v>
      </c>
      <c r="B31" s="1353">
        <v>148985</v>
      </c>
      <c r="C31" s="1354">
        <v>151380</v>
      </c>
      <c r="D31" s="1354">
        <v>163631</v>
      </c>
      <c r="E31" s="1354">
        <v>170623</v>
      </c>
      <c r="F31" s="1354">
        <v>181755</v>
      </c>
      <c r="G31" s="1355">
        <v>179751</v>
      </c>
      <c r="H31" s="2665">
        <v>176983</v>
      </c>
      <c r="I31" s="2663">
        <v>176632</v>
      </c>
      <c r="J31" s="1353">
        <f t="shared" si="12"/>
        <v>-351</v>
      </c>
      <c r="K31" s="1359">
        <f t="shared" si="13"/>
        <v>-0.19832413282631664</v>
      </c>
      <c r="L31" s="1358"/>
      <c r="M31" s="1353">
        <v>201135</v>
      </c>
      <c r="N31" s="1354">
        <v>202439</v>
      </c>
      <c r="O31" s="1354">
        <v>212607</v>
      </c>
      <c r="P31" s="1354">
        <v>217662</v>
      </c>
      <c r="Q31" s="1354">
        <v>225700</v>
      </c>
      <c r="R31" s="1354">
        <v>224903</v>
      </c>
      <c r="S31" s="1354">
        <v>226432</v>
      </c>
      <c r="T31" s="1353">
        <f t="shared" si="14"/>
        <v>1529</v>
      </c>
      <c r="U31" s="1359">
        <f t="shared" si="15"/>
        <v>0.67984864586065996</v>
      </c>
      <c r="V31" s="1360"/>
      <c r="W31" s="1353">
        <f t="shared" si="0"/>
        <v>-52150</v>
      </c>
      <c r="X31" s="1354">
        <f t="shared" si="1"/>
        <v>-51059</v>
      </c>
      <c r="Y31" s="1354">
        <f t="shared" si="2"/>
        <v>-48976</v>
      </c>
      <c r="Z31" s="1354">
        <f t="shared" si="3"/>
        <v>-47039</v>
      </c>
      <c r="AA31" s="1354">
        <f t="shared" si="4"/>
        <v>-43945</v>
      </c>
      <c r="AB31" s="1354">
        <f t="shared" si="5"/>
        <v>-45152</v>
      </c>
      <c r="AC31" s="1353">
        <f t="shared" si="16"/>
        <v>-47920</v>
      </c>
      <c r="AD31" s="1361">
        <f t="shared" si="17"/>
        <v>-49800</v>
      </c>
      <c r="AE31" s="1355">
        <f t="shared" si="18"/>
        <v>-1880</v>
      </c>
      <c r="AG31" s="1362">
        <f t="shared" si="6"/>
        <v>74.072140602083181</v>
      </c>
      <c r="AH31" s="1363">
        <f t="shared" si="7"/>
        <v>74.778081298564018</v>
      </c>
      <c r="AI31" s="1363">
        <f t="shared" si="8"/>
        <v>76.964069856589859</v>
      </c>
      <c r="AJ31" s="1363">
        <f t="shared" si="9"/>
        <v>78.388970054488155</v>
      </c>
      <c r="AK31" s="1363">
        <f t="shared" si="10"/>
        <v>80.529463890119629</v>
      </c>
      <c r="AL31" s="1363">
        <f t="shared" si="11"/>
        <v>79.923789366971548</v>
      </c>
      <c r="AM31" s="1359">
        <f t="shared" si="19"/>
        <v>78.693036553536416</v>
      </c>
      <c r="AN31" s="1359">
        <f t="shared" si="20"/>
        <v>78.006642170717925</v>
      </c>
      <c r="AO31" s="2668">
        <f t="shared" si="21"/>
        <v>-0.68639438281849152</v>
      </c>
    </row>
    <row r="32" spans="1:41">
      <c r="A32" s="1381" t="s">
        <v>21</v>
      </c>
      <c r="B32" s="1353">
        <v>101687</v>
      </c>
      <c r="C32" s="1354">
        <v>105797</v>
      </c>
      <c r="D32" s="1354">
        <v>116064</v>
      </c>
      <c r="E32" s="1354">
        <v>123118</v>
      </c>
      <c r="F32" s="1354">
        <v>125023</v>
      </c>
      <c r="G32" s="1355">
        <v>124513</v>
      </c>
      <c r="H32" s="2665">
        <v>123644</v>
      </c>
      <c r="I32" s="2663">
        <v>120838</v>
      </c>
      <c r="J32" s="1353">
        <f t="shared" si="12"/>
        <v>-2806</v>
      </c>
      <c r="K32" s="1359">
        <f t="shared" si="13"/>
        <v>-2.2694186535537511</v>
      </c>
      <c r="L32" s="1358"/>
      <c r="M32" s="1353">
        <v>141058</v>
      </c>
      <c r="N32" s="1354">
        <v>144446</v>
      </c>
      <c r="O32" s="1354">
        <v>153694</v>
      </c>
      <c r="P32" s="1354">
        <v>157347</v>
      </c>
      <c r="Q32" s="1354">
        <v>156423</v>
      </c>
      <c r="R32" s="1354">
        <v>156375</v>
      </c>
      <c r="S32" s="1354">
        <v>152321</v>
      </c>
      <c r="T32" s="1353">
        <f t="shared" si="14"/>
        <v>-4054</v>
      </c>
      <c r="U32" s="1359">
        <f t="shared" si="15"/>
        <v>-2.5924860111910473</v>
      </c>
      <c r="V32" s="1360"/>
      <c r="W32" s="1353">
        <f t="shared" si="0"/>
        <v>-39371</v>
      </c>
      <c r="X32" s="1354">
        <f t="shared" si="1"/>
        <v>-38649</v>
      </c>
      <c r="Y32" s="1354">
        <f t="shared" si="2"/>
        <v>-37630</v>
      </c>
      <c r="Z32" s="1354">
        <f t="shared" si="3"/>
        <v>-34229</v>
      </c>
      <c r="AA32" s="1354">
        <f t="shared" si="4"/>
        <v>-31400</v>
      </c>
      <c r="AB32" s="1354">
        <f t="shared" si="5"/>
        <v>-31862</v>
      </c>
      <c r="AC32" s="1353">
        <f t="shared" si="16"/>
        <v>-32731</v>
      </c>
      <c r="AD32" s="1361">
        <f t="shared" si="17"/>
        <v>-31483</v>
      </c>
      <c r="AE32" s="1355">
        <f t="shared" si="18"/>
        <v>1248</v>
      </c>
      <c r="AG32" s="1362">
        <f t="shared" si="6"/>
        <v>72.088786173063554</v>
      </c>
      <c r="AH32" s="1363">
        <f t="shared" si="7"/>
        <v>73.243288149204545</v>
      </c>
      <c r="AI32" s="1363">
        <f t="shared" si="8"/>
        <v>75.516285606464791</v>
      </c>
      <c r="AJ32" s="1363">
        <f t="shared" si="9"/>
        <v>78.246169294616351</v>
      </c>
      <c r="AK32" s="1363">
        <f t="shared" si="10"/>
        <v>79.926225682923871</v>
      </c>
      <c r="AL32" s="1363">
        <f t="shared" si="11"/>
        <v>79.624620303756998</v>
      </c>
      <c r="AM32" s="1359">
        <f t="shared" si="19"/>
        <v>79.068904876099126</v>
      </c>
      <c r="AN32" s="1359">
        <f t="shared" si="20"/>
        <v>79.331149349072021</v>
      </c>
      <c r="AO32" s="2668">
        <f t="shared" si="21"/>
        <v>0.26224447297289544</v>
      </c>
    </row>
    <row r="33" spans="1:41">
      <c r="A33" s="1381" t="s">
        <v>22</v>
      </c>
      <c r="B33" s="1353">
        <v>61804</v>
      </c>
      <c r="C33" s="1354">
        <v>85793</v>
      </c>
      <c r="D33" s="1354">
        <v>98382</v>
      </c>
      <c r="E33" s="1354">
        <v>102134</v>
      </c>
      <c r="F33" s="1354">
        <v>103098</v>
      </c>
      <c r="G33" s="1355">
        <v>104106</v>
      </c>
      <c r="H33" s="2665">
        <v>103628</v>
      </c>
      <c r="I33" s="2663">
        <v>104923</v>
      </c>
      <c r="J33" s="1353">
        <f t="shared" si="12"/>
        <v>1295</v>
      </c>
      <c r="K33" s="1359">
        <f t="shared" si="13"/>
        <v>1.2496622534450148</v>
      </c>
      <c r="L33" s="1358"/>
      <c r="M33" s="1353">
        <v>64515</v>
      </c>
      <c r="N33" s="1354">
        <v>96244</v>
      </c>
      <c r="O33" s="1354">
        <v>111622</v>
      </c>
      <c r="P33" s="1354">
        <v>113256</v>
      </c>
      <c r="Q33" s="1354">
        <v>114216</v>
      </c>
      <c r="R33" s="1354">
        <v>112691</v>
      </c>
      <c r="S33" s="1354">
        <v>109238</v>
      </c>
      <c r="T33" s="1353">
        <f t="shared" si="14"/>
        <v>-3453</v>
      </c>
      <c r="U33" s="1359">
        <f t="shared" si="15"/>
        <v>-3.0641311196102619</v>
      </c>
      <c r="V33" s="1360"/>
      <c r="W33" s="1353">
        <f t="shared" si="0"/>
        <v>-2711</v>
      </c>
      <c r="X33" s="1354">
        <f t="shared" si="1"/>
        <v>-10451</v>
      </c>
      <c r="Y33" s="1354">
        <f t="shared" si="2"/>
        <v>-13240</v>
      </c>
      <c r="Z33" s="1354">
        <f t="shared" si="3"/>
        <v>-11122</v>
      </c>
      <c r="AA33" s="1354">
        <f t="shared" si="4"/>
        <v>-11118</v>
      </c>
      <c r="AB33" s="1354">
        <f t="shared" si="5"/>
        <v>-8585</v>
      </c>
      <c r="AC33" s="1353">
        <f t="shared" si="16"/>
        <v>-9063</v>
      </c>
      <c r="AD33" s="1361">
        <f t="shared" si="17"/>
        <v>-4315</v>
      </c>
      <c r="AE33" s="1355">
        <f t="shared" si="18"/>
        <v>4748</v>
      </c>
      <c r="AG33" s="1362">
        <f t="shared" si="6"/>
        <v>95.797876462838104</v>
      </c>
      <c r="AH33" s="1363">
        <f t="shared" si="7"/>
        <v>89.141141265949045</v>
      </c>
      <c r="AI33" s="1363">
        <f t="shared" si="8"/>
        <v>88.138538997688627</v>
      </c>
      <c r="AJ33" s="1363">
        <f t="shared" si="9"/>
        <v>90.179769725224261</v>
      </c>
      <c r="AK33" s="1363">
        <f t="shared" si="10"/>
        <v>90.265812145408702</v>
      </c>
      <c r="AL33" s="1363">
        <f t="shared" si="11"/>
        <v>92.381822860743085</v>
      </c>
      <c r="AM33" s="1359">
        <f t="shared" si="19"/>
        <v>91.957654116122839</v>
      </c>
      <c r="AN33" s="1359">
        <f t="shared" si="20"/>
        <v>96.049909372196481</v>
      </c>
      <c r="AO33" s="2668">
        <f t="shared" si="21"/>
        <v>4.092255256073642</v>
      </c>
    </row>
    <row r="34" spans="1:41">
      <c r="A34" s="1381" t="s">
        <v>23</v>
      </c>
      <c r="B34" s="1353">
        <v>16267</v>
      </c>
      <c r="C34" s="1354">
        <v>19572</v>
      </c>
      <c r="D34" s="1354">
        <v>21630</v>
      </c>
      <c r="E34" s="1354">
        <v>22060</v>
      </c>
      <c r="F34" s="1354">
        <v>23948</v>
      </c>
      <c r="G34" s="1355">
        <v>23541</v>
      </c>
      <c r="H34" s="2665">
        <v>23539</v>
      </c>
      <c r="I34" s="2663">
        <v>22927</v>
      </c>
      <c r="J34" s="1374">
        <f t="shared" si="12"/>
        <v>-612</v>
      </c>
      <c r="K34" s="1377">
        <f t="shared" si="13"/>
        <v>-2.5999405242363736</v>
      </c>
      <c r="L34" s="1358"/>
      <c r="M34" s="1353">
        <v>21534</v>
      </c>
      <c r="N34" s="1354">
        <v>27130</v>
      </c>
      <c r="O34" s="1354">
        <v>29094</v>
      </c>
      <c r="P34" s="1354">
        <v>30008</v>
      </c>
      <c r="Q34" s="1354">
        <v>31739</v>
      </c>
      <c r="R34" s="1354">
        <v>30838</v>
      </c>
      <c r="S34" s="1354">
        <v>29680</v>
      </c>
      <c r="T34" s="1374">
        <f t="shared" si="14"/>
        <v>-1158</v>
      </c>
      <c r="U34" s="1377">
        <f t="shared" si="15"/>
        <v>-3.7551073351060378</v>
      </c>
      <c r="V34" s="1360"/>
      <c r="W34" s="1353">
        <f t="shared" si="0"/>
        <v>-5267</v>
      </c>
      <c r="X34" s="1354">
        <f t="shared" si="1"/>
        <v>-7558</v>
      </c>
      <c r="Y34" s="1354">
        <f t="shared" si="2"/>
        <v>-7464</v>
      </c>
      <c r="Z34" s="1354">
        <f t="shared" si="3"/>
        <v>-7948</v>
      </c>
      <c r="AA34" s="1354">
        <f t="shared" si="4"/>
        <v>-7791</v>
      </c>
      <c r="AB34" s="1354">
        <f t="shared" si="5"/>
        <v>-7297</v>
      </c>
      <c r="AC34" s="1374">
        <f t="shared" si="16"/>
        <v>-7299</v>
      </c>
      <c r="AD34" s="1378">
        <f t="shared" si="17"/>
        <v>-6753</v>
      </c>
      <c r="AE34" s="1376">
        <f t="shared" si="18"/>
        <v>546</v>
      </c>
      <c r="AG34" s="1362">
        <f t="shared" si="6"/>
        <v>75.541004922448224</v>
      </c>
      <c r="AH34" s="1363">
        <f t="shared" si="7"/>
        <v>72.141540729819383</v>
      </c>
      <c r="AI34" s="1363">
        <f t="shared" si="8"/>
        <v>74.345225819756649</v>
      </c>
      <c r="AJ34" s="1363">
        <f t="shared" si="9"/>
        <v>73.51372967208745</v>
      </c>
      <c r="AK34" s="1363">
        <f t="shared" si="10"/>
        <v>75.452912820189681</v>
      </c>
      <c r="AL34" s="1363">
        <f t="shared" si="11"/>
        <v>76.337635384914719</v>
      </c>
      <c r="AM34" s="1377">
        <f t="shared" si="19"/>
        <v>76.33114988001816</v>
      </c>
      <c r="AN34" s="1377">
        <f t="shared" si="20"/>
        <v>77.247304582210248</v>
      </c>
      <c r="AO34" s="2670">
        <f t="shared" si="21"/>
        <v>0.91615470219208817</v>
      </c>
    </row>
    <row r="35" spans="1:41">
      <c r="A35" s="1382" t="s">
        <v>7</v>
      </c>
      <c r="B35" s="1365">
        <f>SUM(B36:B40)</f>
        <v>592013</v>
      </c>
      <c r="C35" s="1366">
        <f t="shared" ref="C35:R35" si="24">SUM(C36:C40)</f>
        <v>627746</v>
      </c>
      <c r="D35" s="1366">
        <f t="shared" si="24"/>
        <v>642830</v>
      </c>
      <c r="E35" s="1366">
        <f t="shared" si="24"/>
        <v>643336</v>
      </c>
      <c r="F35" s="1366">
        <f t="shared" si="24"/>
        <v>651341</v>
      </c>
      <c r="G35" s="1367">
        <f t="shared" si="24"/>
        <v>650569</v>
      </c>
      <c r="H35" s="1365">
        <f t="shared" si="24"/>
        <v>646266</v>
      </c>
      <c r="I35" s="1369">
        <f t="shared" si="24"/>
        <v>645871</v>
      </c>
      <c r="J35" s="1365">
        <f t="shared" si="12"/>
        <v>-395</v>
      </c>
      <c r="K35" s="1368">
        <f t="shared" si="13"/>
        <v>-6.112034363559278E-2</v>
      </c>
      <c r="L35" s="1358"/>
      <c r="M35" s="1365">
        <f t="shared" si="24"/>
        <v>663377</v>
      </c>
      <c r="N35" s="1366">
        <f t="shared" si="24"/>
        <v>710341</v>
      </c>
      <c r="O35" s="1366">
        <f t="shared" si="24"/>
        <v>720620</v>
      </c>
      <c r="P35" s="1366">
        <f t="shared" si="24"/>
        <v>713969</v>
      </c>
      <c r="Q35" s="1366">
        <f t="shared" si="24"/>
        <v>716006</v>
      </c>
      <c r="R35" s="1366">
        <f t="shared" si="24"/>
        <v>716633</v>
      </c>
      <c r="S35" s="1366">
        <v>716073</v>
      </c>
      <c r="T35" s="1365">
        <f t="shared" si="14"/>
        <v>-560</v>
      </c>
      <c r="U35" s="1368">
        <f t="shared" si="15"/>
        <v>-7.8143205797109538E-2</v>
      </c>
      <c r="V35" s="1360"/>
      <c r="W35" s="1365">
        <f t="shared" si="0"/>
        <v>-71364</v>
      </c>
      <c r="X35" s="1366">
        <f t="shared" si="1"/>
        <v>-82595</v>
      </c>
      <c r="Y35" s="1366">
        <f t="shared" si="2"/>
        <v>-77790</v>
      </c>
      <c r="Z35" s="1366">
        <f t="shared" si="3"/>
        <v>-70633</v>
      </c>
      <c r="AA35" s="1366">
        <f t="shared" si="4"/>
        <v>-64665</v>
      </c>
      <c r="AB35" s="1366">
        <f t="shared" si="5"/>
        <v>-66064</v>
      </c>
      <c r="AC35" s="1353">
        <f t="shared" si="16"/>
        <v>-70367</v>
      </c>
      <c r="AD35" s="1361">
        <f t="shared" si="17"/>
        <v>-70202</v>
      </c>
      <c r="AE35" s="1355">
        <f t="shared" si="18"/>
        <v>165</v>
      </c>
      <c r="AG35" s="1370">
        <f t="shared" si="6"/>
        <v>89.242316209334959</v>
      </c>
      <c r="AH35" s="1371">
        <f t="shared" si="7"/>
        <v>88.372485890579313</v>
      </c>
      <c r="AI35" s="1371">
        <f t="shared" si="8"/>
        <v>89.205128916766114</v>
      </c>
      <c r="AJ35" s="1371">
        <f t="shared" si="9"/>
        <v>90.106993440891685</v>
      </c>
      <c r="AK35" s="1371">
        <f t="shared" si="10"/>
        <v>90.968651100689101</v>
      </c>
      <c r="AL35" s="1371">
        <f t="shared" si="11"/>
        <v>90.781334378963848</v>
      </c>
      <c r="AM35" s="1359">
        <f t="shared" si="19"/>
        <v>90.180887567276415</v>
      </c>
      <c r="AN35" s="1359">
        <f t="shared" si="20"/>
        <v>90.196250940895695</v>
      </c>
      <c r="AO35" s="2668">
        <f t="shared" si="21"/>
        <v>1.5363373619280196E-2</v>
      </c>
    </row>
    <row r="36" spans="1:41">
      <c r="A36" s="1381" t="s">
        <v>24</v>
      </c>
      <c r="B36" s="1353">
        <v>238195</v>
      </c>
      <c r="C36" s="1354">
        <v>251189</v>
      </c>
      <c r="D36" s="1354">
        <v>260222</v>
      </c>
      <c r="E36" s="1354">
        <v>260144</v>
      </c>
      <c r="F36" s="1354">
        <v>262138</v>
      </c>
      <c r="G36" s="1355">
        <v>262799</v>
      </c>
      <c r="H36" s="2665">
        <v>258423</v>
      </c>
      <c r="I36" s="2663">
        <v>266910</v>
      </c>
      <c r="J36" s="1353">
        <f t="shared" si="12"/>
        <v>8487</v>
      </c>
      <c r="K36" s="1359">
        <f t="shared" si="13"/>
        <v>3.2841504045692527</v>
      </c>
      <c r="L36" s="1358"/>
      <c r="M36" s="1353">
        <v>269979</v>
      </c>
      <c r="N36" s="1354">
        <v>287529</v>
      </c>
      <c r="O36" s="1354">
        <v>292991</v>
      </c>
      <c r="P36" s="1354">
        <v>289430</v>
      </c>
      <c r="Q36" s="1354">
        <v>290959</v>
      </c>
      <c r="R36" s="1354">
        <v>293409</v>
      </c>
      <c r="S36" s="1354">
        <v>303601</v>
      </c>
      <c r="T36" s="1353">
        <f t="shared" si="14"/>
        <v>10192</v>
      </c>
      <c r="U36" s="1359">
        <f t="shared" si="15"/>
        <v>3.4736494108905993</v>
      </c>
      <c r="V36" s="1360"/>
      <c r="W36" s="1353">
        <f t="shared" ref="W36:W67" si="25">B36-M36</f>
        <v>-31784</v>
      </c>
      <c r="X36" s="1354">
        <f t="shared" ref="X36:X67" si="26">C36-N36</f>
        <v>-36340</v>
      </c>
      <c r="Y36" s="1354">
        <f t="shared" ref="Y36:Y67" si="27">D36-O36</f>
        <v>-32769</v>
      </c>
      <c r="Z36" s="1354">
        <f t="shared" ref="Z36:Z67" si="28">E36-P36</f>
        <v>-29286</v>
      </c>
      <c r="AA36" s="1354">
        <f t="shared" ref="AA36:AA67" si="29">F36-Q36</f>
        <v>-28821</v>
      </c>
      <c r="AB36" s="1354">
        <f t="shared" ref="AB36:AB67" si="30">G36-R36</f>
        <v>-30610</v>
      </c>
      <c r="AC36" s="1353">
        <f t="shared" si="16"/>
        <v>-34986</v>
      </c>
      <c r="AD36" s="1361">
        <f t="shared" si="17"/>
        <v>-36691</v>
      </c>
      <c r="AE36" s="1355">
        <f t="shared" si="18"/>
        <v>-1705</v>
      </c>
      <c r="AG36" s="1362">
        <f t="shared" ref="AG36:AG67" si="31">B36/M36*100</f>
        <v>88.227232488452799</v>
      </c>
      <c r="AH36" s="1363">
        <f t="shared" ref="AH36:AH67" si="32">C36/N36*100</f>
        <v>87.361274862709507</v>
      </c>
      <c r="AI36" s="1363">
        <f t="shared" ref="AI36:AI67" si="33">D36/O36*100</f>
        <v>88.815697410500661</v>
      </c>
      <c r="AJ36" s="1363">
        <f t="shared" ref="AJ36:AJ67" si="34">E36/P36*100</f>
        <v>89.881491206854861</v>
      </c>
      <c r="AK36" s="1363">
        <f t="shared" ref="AK36:AK67" si="35">F36/Q36*100</f>
        <v>90.094480665660797</v>
      </c>
      <c r="AL36" s="1363">
        <f t="shared" ref="AL36:AL67" si="36">G36/R36*100</f>
        <v>89.56746384739391</v>
      </c>
      <c r="AM36" s="1359">
        <f t="shared" si="19"/>
        <v>88.076030387615916</v>
      </c>
      <c r="AN36" s="1359">
        <f t="shared" si="20"/>
        <v>87.91473018863573</v>
      </c>
      <c r="AO36" s="2668">
        <f t="shared" si="21"/>
        <v>-0.16130019898018588</v>
      </c>
    </row>
    <row r="37" spans="1:41">
      <c r="A37" s="1381" t="s">
        <v>25</v>
      </c>
      <c r="B37" s="1353">
        <v>210124</v>
      </c>
      <c r="C37" s="1354">
        <v>225502</v>
      </c>
      <c r="D37" s="1354">
        <v>230870</v>
      </c>
      <c r="E37" s="1354">
        <v>231285</v>
      </c>
      <c r="F37" s="1354">
        <v>235670</v>
      </c>
      <c r="G37" s="1355">
        <v>236758</v>
      </c>
      <c r="H37" s="2665">
        <v>235103</v>
      </c>
      <c r="I37" s="2663">
        <v>229934</v>
      </c>
      <c r="J37" s="1353">
        <f t="shared" si="12"/>
        <v>-5169</v>
      </c>
      <c r="K37" s="1359">
        <f t="shared" si="13"/>
        <v>-2.198610821639877</v>
      </c>
      <c r="L37" s="1358"/>
      <c r="M37" s="1353">
        <v>238776</v>
      </c>
      <c r="N37" s="1354">
        <v>260229</v>
      </c>
      <c r="O37" s="1354">
        <v>265910</v>
      </c>
      <c r="P37" s="1354">
        <v>264443</v>
      </c>
      <c r="Q37" s="1354">
        <v>266937</v>
      </c>
      <c r="R37" s="1354">
        <v>267435</v>
      </c>
      <c r="S37" s="1354">
        <v>260878</v>
      </c>
      <c r="T37" s="1353">
        <f t="shared" si="14"/>
        <v>-6557</v>
      </c>
      <c r="U37" s="1359">
        <f t="shared" si="15"/>
        <v>-2.4518107203619568</v>
      </c>
      <c r="V37" s="1360"/>
      <c r="W37" s="1353">
        <f t="shared" si="25"/>
        <v>-28652</v>
      </c>
      <c r="X37" s="1354">
        <f t="shared" si="26"/>
        <v>-34727</v>
      </c>
      <c r="Y37" s="1354">
        <f t="shared" si="27"/>
        <v>-35040</v>
      </c>
      <c r="Z37" s="1354">
        <f t="shared" si="28"/>
        <v>-33158</v>
      </c>
      <c r="AA37" s="1354">
        <f t="shared" si="29"/>
        <v>-31267</v>
      </c>
      <c r="AB37" s="1354">
        <f t="shared" si="30"/>
        <v>-30677</v>
      </c>
      <c r="AC37" s="1353">
        <f t="shared" si="16"/>
        <v>-32332</v>
      </c>
      <c r="AD37" s="1361">
        <f t="shared" si="17"/>
        <v>-30944</v>
      </c>
      <c r="AE37" s="1355">
        <f t="shared" si="18"/>
        <v>1388</v>
      </c>
      <c r="AG37" s="1362">
        <f t="shared" si="31"/>
        <v>88.000469058866898</v>
      </c>
      <c r="AH37" s="1363">
        <f t="shared" si="32"/>
        <v>86.655215214292028</v>
      </c>
      <c r="AI37" s="1363">
        <f t="shared" si="33"/>
        <v>86.822609153472982</v>
      </c>
      <c r="AJ37" s="1363">
        <f t="shared" si="34"/>
        <v>87.461192014914374</v>
      </c>
      <c r="AK37" s="1363">
        <f t="shared" si="35"/>
        <v>88.286749307889124</v>
      </c>
      <c r="AL37" s="1363">
        <f t="shared" si="36"/>
        <v>88.529175313627604</v>
      </c>
      <c r="AM37" s="1359">
        <f t="shared" si="19"/>
        <v>87.910333352029468</v>
      </c>
      <c r="AN37" s="1359">
        <f t="shared" si="20"/>
        <v>88.138516854621699</v>
      </c>
      <c r="AO37" s="2668">
        <f t="shared" si="21"/>
        <v>0.22818350259223052</v>
      </c>
    </row>
    <row r="38" spans="1:41">
      <c r="A38" s="1381" t="s">
        <v>26</v>
      </c>
      <c r="B38" s="1353">
        <v>90137</v>
      </c>
      <c r="C38" s="1354">
        <v>93775</v>
      </c>
      <c r="D38" s="1354">
        <v>92474</v>
      </c>
      <c r="E38" s="1354">
        <v>92133</v>
      </c>
      <c r="F38" s="1354">
        <v>94513</v>
      </c>
      <c r="G38" s="1355">
        <v>91489</v>
      </c>
      <c r="H38" s="2665">
        <v>92661</v>
      </c>
      <c r="I38" s="2663">
        <v>89327</v>
      </c>
      <c r="J38" s="1353">
        <f t="shared" si="12"/>
        <v>-3334</v>
      </c>
      <c r="K38" s="1359">
        <f t="shared" si="13"/>
        <v>-3.5980617519776388</v>
      </c>
      <c r="L38" s="1358"/>
      <c r="M38" s="1353">
        <v>93218</v>
      </c>
      <c r="N38" s="1354">
        <v>97623</v>
      </c>
      <c r="O38" s="1354">
        <v>95932</v>
      </c>
      <c r="P38" s="1354">
        <v>94610</v>
      </c>
      <c r="Q38" s="1354">
        <v>93901</v>
      </c>
      <c r="R38" s="1354">
        <v>91030</v>
      </c>
      <c r="S38" s="1354">
        <v>87722</v>
      </c>
      <c r="T38" s="1353">
        <f t="shared" si="14"/>
        <v>-3308</v>
      </c>
      <c r="U38" s="1359">
        <f t="shared" si="15"/>
        <v>-3.6339668241239154</v>
      </c>
      <c r="V38" s="1360"/>
      <c r="W38" s="1353">
        <f t="shared" si="25"/>
        <v>-3081</v>
      </c>
      <c r="X38" s="1354">
        <f t="shared" si="26"/>
        <v>-3848</v>
      </c>
      <c r="Y38" s="1354">
        <f t="shared" si="27"/>
        <v>-3458</v>
      </c>
      <c r="Z38" s="1354">
        <f t="shared" si="28"/>
        <v>-2477</v>
      </c>
      <c r="AA38" s="1354">
        <f t="shared" si="29"/>
        <v>612</v>
      </c>
      <c r="AB38" s="1354">
        <f t="shared" si="30"/>
        <v>459</v>
      </c>
      <c r="AC38" s="1353">
        <f t="shared" si="16"/>
        <v>1631</v>
      </c>
      <c r="AD38" s="1361">
        <f t="shared" si="17"/>
        <v>1605</v>
      </c>
      <c r="AE38" s="1355">
        <f t="shared" si="18"/>
        <v>-26</v>
      </c>
      <c r="AG38" s="1362">
        <f t="shared" si="31"/>
        <v>96.694844343367166</v>
      </c>
      <c r="AH38" s="1363">
        <f t="shared" si="32"/>
        <v>96.058305932003734</v>
      </c>
      <c r="AI38" s="1363">
        <f t="shared" si="33"/>
        <v>96.395363382395857</v>
      </c>
      <c r="AJ38" s="1363">
        <f t="shared" si="34"/>
        <v>97.381883521826438</v>
      </c>
      <c r="AK38" s="1363">
        <f t="shared" si="35"/>
        <v>100.6517502476012</v>
      </c>
      <c r="AL38" s="1363">
        <f t="shared" si="36"/>
        <v>100.50422937493133</v>
      </c>
      <c r="AM38" s="1359">
        <f t="shared" si="19"/>
        <v>101.79171701636822</v>
      </c>
      <c r="AN38" s="1359">
        <f t="shared" si="20"/>
        <v>101.82964364697567</v>
      </c>
      <c r="AO38" s="2668">
        <f t="shared" si="21"/>
        <v>3.7926630607444167E-2</v>
      </c>
    </row>
    <row r="39" spans="1:41">
      <c r="A39" s="1381" t="s">
        <v>27</v>
      </c>
      <c r="B39" s="1353">
        <v>26368</v>
      </c>
      <c r="C39" s="1354">
        <v>28014</v>
      </c>
      <c r="D39" s="1354">
        <v>29723</v>
      </c>
      <c r="E39" s="1354">
        <v>30588</v>
      </c>
      <c r="F39" s="1354">
        <v>30434</v>
      </c>
      <c r="G39" s="1355">
        <v>30755</v>
      </c>
      <c r="H39" s="2665">
        <v>31231</v>
      </c>
      <c r="I39" s="2663">
        <v>30637</v>
      </c>
      <c r="J39" s="1353">
        <f t="shared" si="12"/>
        <v>-594</v>
      </c>
      <c r="K39" s="1359">
        <f t="shared" si="13"/>
        <v>-1.9019563894848066</v>
      </c>
      <c r="L39" s="1358"/>
      <c r="M39" s="1353">
        <v>30603</v>
      </c>
      <c r="N39" s="1354">
        <v>31377</v>
      </c>
      <c r="O39" s="1354">
        <v>32034</v>
      </c>
      <c r="P39" s="1354">
        <v>31943</v>
      </c>
      <c r="Q39" s="1354">
        <v>31026</v>
      </c>
      <c r="R39" s="1354">
        <v>31020</v>
      </c>
      <c r="S39" s="1354">
        <v>30268</v>
      </c>
      <c r="T39" s="1353">
        <f t="shared" si="14"/>
        <v>-752</v>
      </c>
      <c r="U39" s="1359">
        <f t="shared" si="15"/>
        <v>-2.4242424242424243</v>
      </c>
      <c r="V39" s="1360"/>
      <c r="W39" s="1353">
        <f t="shared" si="25"/>
        <v>-4235</v>
      </c>
      <c r="X39" s="1354">
        <f t="shared" si="26"/>
        <v>-3363</v>
      </c>
      <c r="Y39" s="1354">
        <f t="shared" si="27"/>
        <v>-2311</v>
      </c>
      <c r="Z39" s="1354">
        <f t="shared" si="28"/>
        <v>-1355</v>
      </c>
      <c r="AA39" s="1354">
        <f t="shared" si="29"/>
        <v>-592</v>
      </c>
      <c r="AB39" s="1354">
        <f t="shared" si="30"/>
        <v>-265</v>
      </c>
      <c r="AC39" s="1353">
        <f t="shared" si="16"/>
        <v>211</v>
      </c>
      <c r="AD39" s="1361">
        <f t="shared" si="17"/>
        <v>369</v>
      </c>
      <c r="AE39" s="1355">
        <f t="shared" si="18"/>
        <v>158</v>
      </c>
      <c r="AG39" s="1362">
        <f t="shared" si="31"/>
        <v>86.161487435872303</v>
      </c>
      <c r="AH39" s="1363">
        <f t="shared" si="32"/>
        <v>89.281958122191412</v>
      </c>
      <c r="AI39" s="1363">
        <f t="shared" si="33"/>
        <v>92.785790098020854</v>
      </c>
      <c r="AJ39" s="1363">
        <f t="shared" si="34"/>
        <v>95.758069060514046</v>
      </c>
      <c r="AK39" s="1363">
        <f t="shared" si="35"/>
        <v>98.091922903371369</v>
      </c>
      <c r="AL39" s="1363">
        <f t="shared" si="36"/>
        <v>99.145712443584785</v>
      </c>
      <c r="AM39" s="1359">
        <f t="shared" si="19"/>
        <v>100.68020631850419</v>
      </c>
      <c r="AN39" s="1359">
        <f t="shared" si="20"/>
        <v>101.21910929033963</v>
      </c>
      <c r="AO39" s="2668">
        <f t="shared" si="21"/>
        <v>0.53890297183544078</v>
      </c>
    </row>
    <row r="40" spans="1:41">
      <c r="A40" s="1383" t="s">
        <v>28</v>
      </c>
      <c r="B40" s="1374">
        <v>27189</v>
      </c>
      <c r="C40" s="1375">
        <v>29266</v>
      </c>
      <c r="D40" s="1375">
        <v>29541</v>
      </c>
      <c r="E40" s="1375">
        <v>29186</v>
      </c>
      <c r="F40" s="1375">
        <v>28586</v>
      </c>
      <c r="G40" s="1376">
        <v>28768</v>
      </c>
      <c r="H40" s="2666">
        <v>28848</v>
      </c>
      <c r="I40" s="2664">
        <v>29063</v>
      </c>
      <c r="J40" s="1374">
        <f t="shared" si="12"/>
        <v>215</v>
      </c>
      <c r="K40" s="1377">
        <f t="shared" si="13"/>
        <v>0.74528563505268997</v>
      </c>
      <c r="L40" s="1358"/>
      <c r="M40" s="1374">
        <v>30801</v>
      </c>
      <c r="N40" s="1375">
        <v>33583</v>
      </c>
      <c r="O40" s="1375">
        <v>33753</v>
      </c>
      <c r="P40" s="1375">
        <v>33543</v>
      </c>
      <c r="Q40" s="1375">
        <v>33183</v>
      </c>
      <c r="R40" s="1375">
        <v>33739</v>
      </c>
      <c r="S40" s="1375">
        <v>33604</v>
      </c>
      <c r="T40" s="1374">
        <f t="shared" si="14"/>
        <v>-135</v>
      </c>
      <c r="U40" s="1377">
        <f t="shared" si="15"/>
        <v>-0.40013041287530748</v>
      </c>
      <c r="V40" s="1360"/>
      <c r="W40" s="1374">
        <f t="shared" si="25"/>
        <v>-3612</v>
      </c>
      <c r="X40" s="1375">
        <f t="shared" si="26"/>
        <v>-4317</v>
      </c>
      <c r="Y40" s="1375">
        <f t="shared" si="27"/>
        <v>-4212</v>
      </c>
      <c r="Z40" s="1375">
        <f t="shared" si="28"/>
        <v>-4357</v>
      </c>
      <c r="AA40" s="1375">
        <f t="shared" si="29"/>
        <v>-4597</v>
      </c>
      <c r="AB40" s="1375">
        <f t="shared" si="30"/>
        <v>-4971</v>
      </c>
      <c r="AC40" s="1353">
        <f t="shared" si="16"/>
        <v>-4891</v>
      </c>
      <c r="AD40" s="1361">
        <f t="shared" si="17"/>
        <v>-4541</v>
      </c>
      <c r="AE40" s="1355">
        <f t="shared" si="18"/>
        <v>350</v>
      </c>
      <c r="AG40" s="1379">
        <f t="shared" si="31"/>
        <v>88.273108015973506</v>
      </c>
      <c r="AH40" s="1380">
        <f t="shared" si="32"/>
        <v>87.145281839025699</v>
      </c>
      <c r="AI40" s="1380">
        <f t="shared" si="33"/>
        <v>87.521109234734695</v>
      </c>
      <c r="AJ40" s="1380">
        <f t="shared" si="34"/>
        <v>87.010702680141904</v>
      </c>
      <c r="AK40" s="1380">
        <f t="shared" si="35"/>
        <v>86.14652080884791</v>
      </c>
      <c r="AL40" s="1380">
        <f t="shared" si="36"/>
        <v>85.266309019235891</v>
      </c>
      <c r="AM40" s="1359">
        <f t="shared" si="19"/>
        <v>85.503423337976827</v>
      </c>
      <c r="AN40" s="1359">
        <f t="shared" si="20"/>
        <v>86.486727770503506</v>
      </c>
      <c r="AO40" s="2668">
        <f t="shared" si="21"/>
        <v>0.98330443252667976</v>
      </c>
    </row>
    <row r="41" spans="1:41">
      <c r="A41" s="1385" t="s">
        <v>29</v>
      </c>
      <c r="B41" s="1353">
        <f>SUM(B42:B47)</f>
        <v>278548</v>
      </c>
      <c r="C41" s="1354">
        <f t="shared" ref="C41:R41" si="37">SUM(C42:C47)</f>
        <v>286944</v>
      </c>
      <c r="D41" s="1354">
        <f t="shared" si="37"/>
        <v>290199</v>
      </c>
      <c r="E41" s="1354">
        <f t="shared" si="37"/>
        <v>288126</v>
      </c>
      <c r="F41" s="1354">
        <f t="shared" si="37"/>
        <v>283795</v>
      </c>
      <c r="G41" s="1355">
        <f t="shared" si="37"/>
        <v>274684</v>
      </c>
      <c r="H41" s="1354">
        <f t="shared" si="37"/>
        <v>276543</v>
      </c>
      <c r="I41" s="1369">
        <f t="shared" si="37"/>
        <v>271763</v>
      </c>
      <c r="J41" s="1353">
        <f t="shared" si="12"/>
        <v>-4780</v>
      </c>
      <c r="K41" s="1359">
        <f t="shared" si="13"/>
        <v>-1.728483454652622</v>
      </c>
      <c r="L41" s="1358"/>
      <c r="M41" s="1353">
        <f t="shared" si="37"/>
        <v>292349</v>
      </c>
      <c r="N41" s="1354">
        <f t="shared" si="37"/>
        <v>298002</v>
      </c>
      <c r="O41" s="1354">
        <f t="shared" si="37"/>
        <v>298342</v>
      </c>
      <c r="P41" s="1354">
        <f t="shared" si="37"/>
        <v>291573</v>
      </c>
      <c r="Q41" s="1354">
        <f t="shared" si="37"/>
        <v>284769</v>
      </c>
      <c r="R41" s="1354">
        <f t="shared" si="37"/>
        <v>272447</v>
      </c>
      <c r="S41" s="1354">
        <v>264135</v>
      </c>
      <c r="T41" s="1353">
        <f t="shared" si="14"/>
        <v>-8312</v>
      </c>
      <c r="U41" s="1359">
        <f t="shared" si="15"/>
        <v>-3.0508686093074981</v>
      </c>
      <c r="V41" s="1360"/>
      <c r="W41" s="1353">
        <f t="shared" si="25"/>
        <v>-13801</v>
      </c>
      <c r="X41" s="1354">
        <f t="shared" si="26"/>
        <v>-11058</v>
      </c>
      <c r="Y41" s="1354">
        <f t="shared" si="27"/>
        <v>-8143</v>
      </c>
      <c r="Z41" s="1354">
        <f t="shared" si="28"/>
        <v>-3447</v>
      </c>
      <c r="AA41" s="1354">
        <f t="shared" si="29"/>
        <v>-974</v>
      </c>
      <c r="AB41" s="1354">
        <f t="shared" si="30"/>
        <v>2237</v>
      </c>
      <c r="AC41" s="1365">
        <f t="shared" si="16"/>
        <v>4096</v>
      </c>
      <c r="AD41" s="1369">
        <f t="shared" si="17"/>
        <v>7628</v>
      </c>
      <c r="AE41" s="1367">
        <f t="shared" si="18"/>
        <v>3532</v>
      </c>
      <c r="AG41" s="1362">
        <f t="shared" si="31"/>
        <v>95.279272376508899</v>
      </c>
      <c r="AH41" s="1363">
        <f t="shared" si="32"/>
        <v>96.289286649082896</v>
      </c>
      <c r="AI41" s="1363">
        <f t="shared" si="33"/>
        <v>97.270582083648975</v>
      </c>
      <c r="AJ41" s="1363">
        <f t="shared" si="34"/>
        <v>98.817791770842973</v>
      </c>
      <c r="AK41" s="1363">
        <f t="shared" si="35"/>
        <v>99.657968388413067</v>
      </c>
      <c r="AL41" s="1363">
        <f t="shared" si="36"/>
        <v>100.82107712692745</v>
      </c>
      <c r="AM41" s="1368">
        <f t="shared" si="19"/>
        <v>101.503411672729</v>
      </c>
      <c r="AN41" s="1368">
        <f t="shared" si="20"/>
        <v>102.88791716357166</v>
      </c>
      <c r="AO41" s="2669">
        <f t="shared" si="21"/>
        <v>1.3845054908426562</v>
      </c>
    </row>
    <row r="42" spans="1:41">
      <c r="A42" s="1386" t="s">
        <v>1777</v>
      </c>
      <c r="B42" s="1353">
        <v>46767</v>
      </c>
      <c r="C42" s="1354">
        <v>46789</v>
      </c>
      <c r="D42" s="1354">
        <v>46269</v>
      </c>
      <c r="E42" s="1354">
        <v>44869</v>
      </c>
      <c r="F42" s="1354">
        <v>43042</v>
      </c>
      <c r="G42" s="1355">
        <v>38872</v>
      </c>
      <c r="H42" s="2662">
        <v>38831</v>
      </c>
      <c r="I42" s="2663">
        <v>37072</v>
      </c>
      <c r="J42" s="1353">
        <f t="shared" si="12"/>
        <v>-1759</v>
      </c>
      <c r="K42" s="1359">
        <f t="shared" si="13"/>
        <v>-4.529885915891942</v>
      </c>
      <c r="L42" s="1358"/>
      <c r="M42" s="1353">
        <v>46220</v>
      </c>
      <c r="N42" s="1354">
        <v>46339</v>
      </c>
      <c r="O42" s="1354">
        <v>45704</v>
      </c>
      <c r="P42" s="1354">
        <v>43951</v>
      </c>
      <c r="Q42" s="1354">
        <v>42802</v>
      </c>
      <c r="R42" s="1354">
        <v>40866</v>
      </c>
      <c r="S42" s="1354">
        <v>38673</v>
      </c>
      <c r="T42" s="1353">
        <f t="shared" si="14"/>
        <v>-2193</v>
      </c>
      <c r="U42" s="1359">
        <f t="shared" si="15"/>
        <v>-5.3663191895463225</v>
      </c>
      <c r="V42" s="1360"/>
      <c r="W42" s="1353">
        <f t="shared" si="25"/>
        <v>547</v>
      </c>
      <c r="X42" s="1354">
        <f t="shared" si="26"/>
        <v>450</v>
      </c>
      <c r="Y42" s="1354">
        <f t="shared" si="27"/>
        <v>565</v>
      </c>
      <c r="Z42" s="1354">
        <f t="shared" si="28"/>
        <v>918</v>
      </c>
      <c r="AA42" s="1354">
        <f t="shared" si="29"/>
        <v>240</v>
      </c>
      <c r="AB42" s="1354">
        <f t="shared" si="30"/>
        <v>-1994</v>
      </c>
      <c r="AC42" s="1353">
        <f t="shared" si="16"/>
        <v>-2035</v>
      </c>
      <c r="AD42" s="1361">
        <f t="shared" si="17"/>
        <v>-1601</v>
      </c>
      <c r="AE42" s="1355">
        <f t="shared" si="18"/>
        <v>434</v>
      </c>
      <c r="AG42" s="1362">
        <f t="shared" si="31"/>
        <v>101.18347035915187</v>
      </c>
      <c r="AH42" s="1363">
        <f t="shared" si="32"/>
        <v>100.97110425343662</v>
      </c>
      <c r="AI42" s="1363">
        <f t="shared" si="33"/>
        <v>101.23621564852093</v>
      </c>
      <c r="AJ42" s="1363">
        <f t="shared" si="34"/>
        <v>102.08868967714044</v>
      </c>
      <c r="AK42" s="1363">
        <f t="shared" si="35"/>
        <v>100.56072146161395</v>
      </c>
      <c r="AL42" s="1363">
        <f t="shared" si="36"/>
        <v>95.120638183330882</v>
      </c>
      <c r="AM42" s="1359">
        <f t="shared" si="19"/>
        <v>95.020310282386333</v>
      </c>
      <c r="AN42" s="1359">
        <f t="shared" si="20"/>
        <v>95.860160835725182</v>
      </c>
      <c r="AO42" s="2668">
        <f t="shared" si="21"/>
        <v>0.83985055333884873</v>
      </c>
    </row>
    <row r="43" spans="1:41">
      <c r="A43" s="1381" t="s">
        <v>144</v>
      </c>
      <c r="B43" s="1353">
        <v>76404</v>
      </c>
      <c r="C43" s="1354">
        <v>79517</v>
      </c>
      <c r="D43" s="1354">
        <v>80203</v>
      </c>
      <c r="E43" s="1354">
        <v>80486</v>
      </c>
      <c r="F43" s="1354">
        <v>78098</v>
      </c>
      <c r="G43" s="1355">
        <v>76592</v>
      </c>
      <c r="H43" s="2662">
        <v>77685</v>
      </c>
      <c r="I43" s="2663">
        <v>77748</v>
      </c>
      <c r="J43" s="1353">
        <f t="shared" si="12"/>
        <v>63</v>
      </c>
      <c r="K43" s="1359">
        <f t="shared" si="13"/>
        <v>8.1096736821780271E-2</v>
      </c>
      <c r="L43" s="1358"/>
      <c r="M43" s="1353">
        <v>84357</v>
      </c>
      <c r="N43" s="1354">
        <v>86560</v>
      </c>
      <c r="O43" s="1354">
        <v>86106</v>
      </c>
      <c r="P43" s="1354">
        <v>84361</v>
      </c>
      <c r="Q43" s="1354">
        <v>81009</v>
      </c>
      <c r="R43" s="1354">
        <v>77178</v>
      </c>
      <c r="S43" s="1354">
        <v>75294</v>
      </c>
      <c r="T43" s="1353">
        <f t="shared" si="14"/>
        <v>-1884</v>
      </c>
      <c r="U43" s="1359">
        <f t="shared" si="15"/>
        <v>-2.441110160926689</v>
      </c>
      <c r="V43" s="1360"/>
      <c r="W43" s="1353">
        <f t="shared" si="25"/>
        <v>-7953</v>
      </c>
      <c r="X43" s="1354">
        <f t="shared" si="26"/>
        <v>-7043</v>
      </c>
      <c r="Y43" s="1354">
        <f t="shared" si="27"/>
        <v>-5903</v>
      </c>
      <c r="Z43" s="1354">
        <f t="shared" si="28"/>
        <v>-3875</v>
      </c>
      <c r="AA43" s="1354">
        <f t="shared" si="29"/>
        <v>-2911</v>
      </c>
      <c r="AB43" s="1354">
        <f t="shared" si="30"/>
        <v>-586</v>
      </c>
      <c r="AC43" s="1353">
        <f t="shared" si="16"/>
        <v>507</v>
      </c>
      <c r="AD43" s="1361">
        <f t="shared" si="17"/>
        <v>2454</v>
      </c>
      <c r="AE43" s="1355">
        <f t="shared" si="18"/>
        <v>1947</v>
      </c>
      <c r="AG43" s="1362">
        <f t="shared" si="31"/>
        <v>90.572210960560469</v>
      </c>
      <c r="AH43" s="1363">
        <f t="shared" si="32"/>
        <v>91.863447319778189</v>
      </c>
      <c r="AI43" s="1363">
        <f t="shared" si="33"/>
        <v>93.144496318491164</v>
      </c>
      <c r="AJ43" s="1363">
        <f t="shared" si="34"/>
        <v>95.406645250767525</v>
      </c>
      <c r="AK43" s="1363">
        <f t="shared" si="35"/>
        <v>96.406572109271806</v>
      </c>
      <c r="AL43" s="1363">
        <f t="shared" si="36"/>
        <v>99.240716266293504</v>
      </c>
      <c r="AM43" s="1359">
        <f t="shared" si="19"/>
        <v>100.65692295731945</v>
      </c>
      <c r="AN43" s="1359">
        <f t="shared" si="20"/>
        <v>103.25922384253725</v>
      </c>
      <c r="AO43" s="2668">
        <f t="shared" si="21"/>
        <v>2.6023008852178009</v>
      </c>
    </row>
    <row r="44" spans="1:41">
      <c r="A44" s="1381" t="s">
        <v>32</v>
      </c>
      <c r="B44" s="1353">
        <v>42783</v>
      </c>
      <c r="C44" s="1354">
        <v>45545</v>
      </c>
      <c r="D44" s="1354">
        <v>47930</v>
      </c>
      <c r="E44" s="1354">
        <v>49218</v>
      </c>
      <c r="F44" s="1354">
        <v>48973</v>
      </c>
      <c r="G44" s="1355">
        <v>48868</v>
      </c>
      <c r="H44" s="2662">
        <v>48905</v>
      </c>
      <c r="I44" s="2663">
        <v>48867</v>
      </c>
      <c r="J44" s="1353">
        <f t="shared" si="12"/>
        <v>-38</v>
      </c>
      <c r="K44" s="1359">
        <f t="shared" si="13"/>
        <v>-7.7701666496268279E-2</v>
      </c>
      <c r="L44" s="1358"/>
      <c r="M44" s="1353">
        <v>45977</v>
      </c>
      <c r="N44" s="1354">
        <v>48214</v>
      </c>
      <c r="O44" s="1354">
        <v>49432</v>
      </c>
      <c r="P44" s="1354">
        <v>49747</v>
      </c>
      <c r="Q44" s="1354">
        <v>49680</v>
      </c>
      <c r="R44" s="1354">
        <v>48580</v>
      </c>
      <c r="S44" s="1354">
        <v>47562</v>
      </c>
      <c r="T44" s="1353">
        <f t="shared" si="14"/>
        <v>-1018</v>
      </c>
      <c r="U44" s="1359">
        <f t="shared" si="15"/>
        <v>-2.0955125566076576</v>
      </c>
      <c r="V44" s="1360"/>
      <c r="W44" s="1353">
        <f t="shared" si="25"/>
        <v>-3194</v>
      </c>
      <c r="X44" s="1354">
        <f t="shared" si="26"/>
        <v>-2669</v>
      </c>
      <c r="Y44" s="1354">
        <f t="shared" si="27"/>
        <v>-1502</v>
      </c>
      <c r="Z44" s="1354">
        <f t="shared" si="28"/>
        <v>-529</v>
      </c>
      <c r="AA44" s="1354">
        <f t="shared" si="29"/>
        <v>-707</v>
      </c>
      <c r="AB44" s="1354">
        <f t="shared" si="30"/>
        <v>288</v>
      </c>
      <c r="AC44" s="1353">
        <f t="shared" si="16"/>
        <v>325</v>
      </c>
      <c r="AD44" s="1361">
        <f t="shared" si="17"/>
        <v>1305</v>
      </c>
      <c r="AE44" s="1355">
        <f t="shared" si="18"/>
        <v>980</v>
      </c>
      <c r="AG44" s="1362">
        <f t="shared" si="31"/>
        <v>93.053048263262056</v>
      </c>
      <c r="AH44" s="1363">
        <f t="shared" si="32"/>
        <v>94.464263491931803</v>
      </c>
      <c r="AI44" s="1363">
        <f t="shared" si="33"/>
        <v>96.961482440524364</v>
      </c>
      <c r="AJ44" s="1363">
        <f t="shared" si="34"/>
        <v>98.936619293625753</v>
      </c>
      <c r="AK44" s="1363">
        <f t="shared" si="35"/>
        <v>98.576892109500804</v>
      </c>
      <c r="AL44" s="1363">
        <f t="shared" si="36"/>
        <v>100.59283655825442</v>
      </c>
      <c r="AM44" s="1359">
        <f t="shared" si="19"/>
        <v>100.66899958830795</v>
      </c>
      <c r="AN44" s="1359">
        <f t="shared" si="20"/>
        <v>102.74378705689415</v>
      </c>
      <c r="AO44" s="2668">
        <f t="shared" si="21"/>
        <v>2.0747874685861944</v>
      </c>
    </row>
    <row r="45" spans="1:41">
      <c r="A45" s="1381" t="s">
        <v>33</v>
      </c>
      <c r="B45" s="1353">
        <v>50002</v>
      </c>
      <c r="C45" s="1354">
        <v>49676</v>
      </c>
      <c r="D45" s="1354">
        <v>49448</v>
      </c>
      <c r="E45" s="1354">
        <v>48703</v>
      </c>
      <c r="F45" s="1354">
        <v>48874</v>
      </c>
      <c r="G45" s="1355">
        <v>46645</v>
      </c>
      <c r="H45" s="2662">
        <v>47185</v>
      </c>
      <c r="I45" s="2663">
        <v>46485</v>
      </c>
      <c r="J45" s="1353">
        <f t="shared" si="12"/>
        <v>-700</v>
      </c>
      <c r="K45" s="1359">
        <f t="shared" si="13"/>
        <v>-1.4835223058175269</v>
      </c>
      <c r="L45" s="1358"/>
      <c r="M45" s="1353">
        <v>51784</v>
      </c>
      <c r="N45" s="1354">
        <v>51706</v>
      </c>
      <c r="O45" s="1354">
        <v>51104</v>
      </c>
      <c r="P45" s="1354">
        <v>49396</v>
      </c>
      <c r="Q45" s="1354">
        <v>47993</v>
      </c>
      <c r="R45" s="1354">
        <v>44313</v>
      </c>
      <c r="S45" s="1354">
        <v>42700</v>
      </c>
      <c r="T45" s="1353">
        <f t="shared" si="14"/>
        <v>-1613</v>
      </c>
      <c r="U45" s="1359">
        <f t="shared" si="15"/>
        <v>-3.6400153453839734</v>
      </c>
      <c r="V45" s="1360"/>
      <c r="W45" s="1353">
        <f t="shared" si="25"/>
        <v>-1782</v>
      </c>
      <c r="X45" s="1354">
        <f t="shared" si="26"/>
        <v>-2030</v>
      </c>
      <c r="Y45" s="1354">
        <f t="shared" si="27"/>
        <v>-1656</v>
      </c>
      <c r="Z45" s="1354">
        <f t="shared" si="28"/>
        <v>-693</v>
      </c>
      <c r="AA45" s="1354">
        <f t="shared" si="29"/>
        <v>881</v>
      </c>
      <c r="AB45" s="1354">
        <f t="shared" si="30"/>
        <v>2332</v>
      </c>
      <c r="AC45" s="1353">
        <f t="shared" si="16"/>
        <v>2872</v>
      </c>
      <c r="AD45" s="1361">
        <f t="shared" si="17"/>
        <v>3785</v>
      </c>
      <c r="AE45" s="1355">
        <f t="shared" si="18"/>
        <v>913</v>
      </c>
      <c r="AG45" s="1362">
        <f t="shared" si="31"/>
        <v>96.558782635563105</v>
      </c>
      <c r="AH45" s="1363">
        <f t="shared" si="32"/>
        <v>96.073956600781344</v>
      </c>
      <c r="AI45" s="1363">
        <f t="shared" si="33"/>
        <v>96.759549154664995</v>
      </c>
      <c r="AJ45" s="1363">
        <f t="shared" si="34"/>
        <v>98.597052392906306</v>
      </c>
      <c r="AK45" s="1363">
        <f t="shared" si="35"/>
        <v>101.8356843706374</v>
      </c>
      <c r="AL45" s="1363">
        <f t="shared" si="36"/>
        <v>105.26256403312797</v>
      </c>
      <c r="AM45" s="1359">
        <f t="shared" si="19"/>
        <v>106.48116805452123</v>
      </c>
      <c r="AN45" s="1359">
        <f t="shared" si="20"/>
        <v>108.86416861826697</v>
      </c>
      <c r="AO45" s="2668">
        <f t="shared" si="21"/>
        <v>2.383000563745739</v>
      </c>
    </row>
    <row r="46" spans="1:41">
      <c r="A46" s="1381" t="s">
        <v>145</v>
      </c>
      <c r="B46" s="1353">
        <v>39798</v>
      </c>
      <c r="C46" s="1354">
        <v>42812</v>
      </c>
      <c r="D46" s="1354">
        <v>43734</v>
      </c>
      <c r="E46" s="1354">
        <v>43281</v>
      </c>
      <c r="F46" s="1354">
        <v>44378</v>
      </c>
      <c r="G46" s="1355">
        <v>44591</v>
      </c>
      <c r="H46" s="2662">
        <v>44917</v>
      </c>
      <c r="I46" s="2663">
        <v>44407</v>
      </c>
      <c r="J46" s="1353">
        <f t="shared" si="12"/>
        <v>-510</v>
      </c>
      <c r="K46" s="1359">
        <f t="shared" si="13"/>
        <v>-1.1354275664002493</v>
      </c>
      <c r="L46" s="1358"/>
      <c r="M46" s="1353">
        <v>38266</v>
      </c>
      <c r="N46" s="1354">
        <v>39743</v>
      </c>
      <c r="O46" s="1354">
        <v>40667</v>
      </c>
      <c r="P46" s="1354">
        <v>39814</v>
      </c>
      <c r="Q46" s="1354">
        <v>40181</v>
      </c>
      <c r="R46" s="1354">
        <v>40310</v>
      </c>
      <c r="S46" s="1354">
        <v>40645</v>
      </c>
      <c r="T46" s="1353">
        <f t="shared" si="14"/>
        <v>335</v>
      </c>
      <c r="U46" s="1359">
        <f t="shared" si="15"/>
        <v>0.83105929049863558</v>
      </c>
      <c r="V46" s="1360"/>
      <c r="W46" s="1353">
        <f t="shared" si="25"/>
        <v>1532</v>
      </c>
      <c r="X46" s="1354">
        <f t="shared" si="26"/>
        <v>3069</v>
      </c>
      <c r="Y46" s="1354">
        <f t="shared" si="27"/>
        <v>3067</v>
      </c>
      <c r="Z46" s="1354">
        <f t="shared" si="28"/>
        <v>3467</v>
      </c>
      <c r="AA46" s="1354">
        <f t="shared" si="29"/>
        <v>4197</v>
      </c>
      <c r="AB46" s="1354">
        <f t="shared" si="30"/>
        <v>4281</v>
      </c>
      <c r="AC46" s="1353">
        <f t="shared" si="16"/>
        <v>4607</v>
      </c>
      <c r="AD46" s="1361">
        <f t="shared" si="17"/>
        <v>3762</v>
      </c>
      <c r="AE46" s="1355">
        <f t="shared" si="18"/>
        <v>-845</v>
      </c>
      <c r="AG46" s="1362">
        <f t="shared" si="31"/>
        <v>104.00355406888622</v>
      </c>
      <c r="AH46" s="1363">
        <f t="shared" si="32"/>
        <v>107.72211458621643</v>
      </c>
      <c r="AI46" s="1363">
        <f t="shared" si="33"/>
        <v>107.54174146113556</v>
      </c>
      <c r="AJ46" s="1363">
        <f t="shared" si="34"/>
        <v>108.70799216356055</v>
      </c>
      <c r="AK46" s="1363">
        <f t="shared" si="35"/>
        <v>110.44523531022125</v>
      </c>
      <c r="AL46" s="1363">
        <f t="shared" si="36"/>
        <v>110.62019350037211</v>
      </c>
      <c r="AM46" s="1359">
        <f t="shared" si="19"/>
        <v>111.42892582485734</v>
      </c>
      <c r="AN46" s="1359">
        <f t="shared" si="20"/>
        <v>109.25575101488498</v>
      </c>
      <c r="AO46" s="2668">
        <f t="shared" si="21"/>
        <v>-2.173174809972366</v>
      </c>
    </row>
    <row r="47" spans="1:41">
      <c r="A47" s="1381" t="s">
        <v>146</v>
      </c>
      <c r="B47" s="1353">
        <v>22794</v>
      </c>
      <c r="C47" s="1354">
        <v>22605</v>
      </c>
      <c r="D47" s="1354">
        <v>22615</v>
      </c>
      <c r="E47" s="1354">
        <v>21569</v>
      </c>
      <c r="F47" s="1354">
        <v>20430</v>
      </c>
      <c r="G47" s="1355">
        <v>19116</v>
      </c>
      <c r="H47" s="2662">
        <v>19020</v>
      </c>
      <c r="I47" s="2664">
        <v>17184</v>
      </c>
      <c r="J47" s="1353">
        <f t="shared" si="12"/>
        <v>-1836</v>
      </c>
      <c r="K47" s="1359">
        <f t="shared" si="13"/>
        <v>-9.6529968454258679</v>
      </c>
      <c r="L47" s="1358"/>
      <c r="M47" s="1353">
        <v>25745</v>
      </c>
      <c r="N47" s="1354">
        <v>25440</v>
      </c>
      <c r="O47" s="1354">
        <v>25329</v>
      </c>
      <c r="P47" s="1354">
        <v>24304</v>
      </c>
      <c r="Q47" s="1354">
        <v>23104</v>
      </c>
      <c r="R47" s="1354">
        <v>21200</v>
      </c>
      <c r="S47" s="1354">
        <v>19261</v>
      </c>
      <c r="T47" s="1353">
        <f t="shared" si="14"/>
        <v>-1939</v>
      </c>
      <c r="U47" s="1359">
        <f t="shared" si="15"/>
        <v>-9.1462264150943398</v>
      </c>
      <c r="V47" s="1360"/>
      <c r="W47" s="1353">
        <f t="shared" si="25"/>
        <v>-2951</v>
      </c>
      <c r="X47" s="1354">
        <f t="shared" si="26"/>
        <v>-2835</v>
      </c>
      <c r="Y47" s="1354">
        <f t="shared" si="27"/>
        <v>-2714</v>
      </c>
      <c r="Z47" s="1354">
        <f t="shared" si="28"/>
        <v>-2735</v>
      </c>
      <c r="AA47" s="1354">
        <f t="shared" si="29"/>
        <v>-2674</v>
      </c>
      <c r="AB47" s="1354">
        <f t="shared" si="30"/>
        <v>-2084</v>
      </c>
      <c r="AC47" s="1374">
        <f t="shared" si="16"/>
        <v>-2180</v>
      </c>
      <c r="AD47" s="1378">
        <f t="shared" si="17"/>
        <v>-2077</v>
      </c>
      <c r="AE47" s="1376">
        <f t="shared" si="18"/>
        <v>103</v>
      </c>
      <c r="AG47" s="1362">
        <f t="shared" si="31"/>
        <v>88.537580112643226</v>
      </c>
      <c r="AH47" s="1363">
        <f t="shared" si="32"/>
        <v>88.856132075471692</v>
      </c>
      <c r="AI47" s="1363">
        <f t="shared" si="33"/>
        <v>89.285009277902788</v>
      </c>
      <c r="AJ47" s="1363">
        <f t="shared" si="34"/>
        <v>88.746708360763662</v>
      </c>
      <c r="AK47" s="1363">
        <f t="shared" si="35"/>
        <v>88.426246537396125</v>
      </c>
      <c r="AL47" s="1363">
        <f t="shared" si="36"/>
        <v>90.169811320754718</v>
      </c>
      <c r="AM47" s="1377">
        <f t="shared" si="19"/>
        <v>89.716981132075475</v>
      </c>
      <c r="AN47" s="1377">
        <f t="shared" si="20"/>
        <v>89.21655158091481</v>
      </c>
      <c r="AO47" s="2670">
        <f t="shared" si="21"/>
        <v>-0.50042955116066423</v>
      </c>
    </row>
    <row r="48" spans="1:41">
      <c r="A48" s="1387" t="s">
        <v>36</v>
      </c>
      <c r="B48" s="1365">
        <f>SUM(B49:B52)</f>
        <v>574362</v>
      </c>
      <c r="C48" s="1366">
        <f t="shared" ref="C48:R48" si="38">SUM(C49:C52)</f>
        <v>589688</v>
      </c>
      <c r="D48" s="1366">
        <f t="shared" si="38"/>
        <v>596369</v>
      </c>
      <c r="E48" s="1366">
        <f t="shared" si="38"/>
        <v>593489</v>
      </c>
      <c r="F48" s="1366">
        <f t="shared" si="38"/>
        <v>586448</v>
      </c>
      <c r="G48" s="1367">
        <f t="shared" si="38"/>
        <v>581225</v>
      </c>
      <c r="H48" s="1365">
        <f t="shared" si="38"/>
        <v>580405</v>
      </c>
      <c r="I48" s="1369">
        <f t="shared" si="38"/>
        <v>574905</v>
      </c>
      <c r="J48" s="1365">
        <f t="shared" si="12"/>
        <v>-5500</v>
      </c>
      <c r="K48" s="1368">
        <f t="shared" si="13"/>
        <v>-0.94761416597031378</v>
      </c>
      <c r="L48" s="1358"/>
      <c r="M48" s="1365">
        <f t="shared" si="38"/>
        <v>558033</v>
      </c>
      <c r="N48" s="1366">
        <f t="shared" si="38"/>
        <v>576556</v>
      </c>
      <c r="O48" s="1366">
        <f t="shared" si="38"/>
        <v>582841</v>
      </c>
      <c r="P48" s="1366">
        <f t="shared" si="38"/>
        <v>583930</v>
      </c>
      <c r="Q48" s="1366">
        <f t="shared" si="38"/>
        <v>581677</v>
      </c>
      <c r="R48" s="1366">
        <f t="shared" si="38"/>
        <v>579154</v>
      </c>
      <c r="S48" s="1366">
        <v>571719</v>
      </c>
      <c r="T48" s="1365">
        <f t="shared" si="14"/>
        <v>-7435</v>
      </c>
      <c r="U48" s="1368">
        <f t="shared" si="15"/>
        <v>-1.2837690838706113</v>
      </c>
      <c r="V48" s="1360"/>
      <c r="W48" s="1365">
        <f t="shared" si="25"/>
        <v>16329</v>
      </c>
      <c r="X48" s="1366">
        <f t="shared" si="26"/>
        <v>13132</v>
      </c>
      <c r="Y48" s="1366">
        <f t="shared" si="27"/>
        <v>13528</v>
      </c>
      <c r="Z48" s="1366">
        <f t="shared" si="28"/>
        <v>9559</v>
      </c>
      <c r="AA48" s="1366">
        <f t="shared" si="29"/>
        <v>4771</v>
      </c>
      <c r="AB48" s="1366">
        <f t="shared" si="30"/>
        <v>2071</v>
      </c>
      <c r="AC48" s="1353">
        <f t="shared" si="16"/>
        <v>1251</v>
      </c>
      <c r="AD48" s="1361">
        <f t="shared" si="17"/>
        <v>3186</v>
      </c>
      <c r="AE48" s="1355">
        <f t="shared" si="18"/>
        <v>1935</v>
      </c>
      <c r="AG48" s="1370">
        <f t="shared" si="31"/>
        <v>102.92617103289589</v>
      </c>
      <c r="AH48" s="1371">
        <f t="shared" si="32"/>
        <v>102.27766253408168</v>
      </c>
      <c r="AI48" s="1371">
        <f t="shared" si="33"/>
        <v>102.32104467599225</v>
      </c>
      <c r="AJ48" s="1371">
        <f t="shared" si="34"/>
        <v>101.6370112855993</v>
      </c>
      <c r="AK48" s="1371">
        <f t="shared" si="35"/>
        <v>100.82021465521242</v>
      </c>
      <c r="AL48" s="1371">
        <f t="shared" si="36"/>
        <v>100.35759055449847</v>
      </c>
      <c r="AM48" s="1368">
        <f t="shared" si="19"/>
        <v>100.21600472413211</v>
      </c>
      <c r="AN48" s="1368">
        <f t="shared" si="20"/>
        <v>100.55726676916457</v>
      </c>
      <c r="AO48" s="2668">
        <f t="shared" si="21"/>
        <v>0.34126204503246527</v>
      </c>
    </row>
    <row r="49" spans="1:41">
      <c r="A49" s="1386" t="s">
        <v>1778</v>
      </c>
      <c r="B49" s="1353">
        <v>525821</v>
      </c>
      <c r="C49" s="1354">
        <v>542644</v>
      </c>
      <c r="D49" s="1354">
        <v>549836</v>
      </c>
      <c r="E49" s="1354">
        <v>546303</v>
      </c>
      <c r="F49" s="1354">
        <v>542402</v>
      </c>
      <c r="G49" s="1355">
        <v>538513</v>
      </c>
      <c r="H49" s="2665">
        <v>537417</v>
      </c>
      <c r="I49" s="2663">
        <v>533536</v>
      </c>
      <c r="J49" s="1353">
        <f t="shared" si="12"/>
        <v>-3881</v>
      </c>
      <c r="K49" s="1359">
        <f t="shared" si="13"/>
        <v>-0.72215802626266012</v>
      </c>
      <c r="L49" s="1358"/>
      <c r="M49" s="1353">
        <v>508523</v>
      </c>
      <c r="N49" s="1354">
        <v>527813</v>
      </c>
      <c r="O49" s="1354">
        <v>534947</v>
      </c>
      <c r="P49" s="1354">
        <v>536068</v>
      </c>
      <c r="Q49" s="1354">
        <v>536270</v>
      </c>
      <c r="R49" s="1354">
        <v>535664</v>
      </c>
      <c r="S49" s="1354">
        <v>530495</v>
      </c>
      <c r="T49" s="1353">
        <f t="shared" si="14"/>
        <v>-5169</v>
      </c>
      <c r="U49" s="1359">
        <f t="shared" si="15"/>
        <v>-0.96497057857164192</v>
      </c>
      <c r="V49" s="1360"/>
      <c r="W49" s="1353">
        <f t="shared" si="25"/>
        <v>17298</v>
      </c>
      <c r="X49" s="1354">
        <f t="shared" si="26"/>
        <v>14831</v>
      </c>
      <c r="Y49" s="1354">
        <f t="shared" si="27"/>
        <v>14889</v>
      </c>
      <c r="Z49" s="1354">
        <f t="shared" si="28"/>
        <v>10235</v>
      </c>
      <c r="AA49" s="1354">
        <f t="shared" si="29"/>
        <v>6132</v>
      </c>
      <c r="AB49" s="1354">
        <f t="shared" si="30"/>
        <v>2849</v>
      </c>
      <c r="AC49" s="1353">
        <f t="shared" si="16"/>
        <v>1753</v>
      </c>
      <c r="AD49" s="1361">
        <f t="shared" si="17"/>
        <v>3041</v>
      </c>
      <c r="AE49" s="1355">
        <f t="shared" si="18"/>
        <v>1288</v>
      </c>
      <c r="AG49" s="1362">
        <f t="shared" si="31"/>
        <v>103.40161605276457</v>
      </c>
      <c r="AH49" s="1363">
        <f t="shared" si="32"/>
        <v>102.8098966868948</v>
      </c>
      <c r="AI49" s="1363">
        <f t="shared" si="33"/>
        <v>102.78326637966005</v>
      </c>
      <c r="AJ49" s="1363">
        <f t="shared" si="34"/>
        <v>101.90927270420917</v>
      </c>
      <c r="AK49" s="1363">
        <f t="shared" si="35"/>
        <v>101.14345385719881</v>
      </c>
      <c r="AL49" s="1363">
        <f t="shared" si="36"/>
        <v>100.53186325756445</v>
      </c>
      <c r="AM49" s="1359">
        <f t="shared" si="19"/>
        <v>100.32725738522656</v>
      </c>
      <c r="AN49" s="1359">
        <f t="shared" si="20"/>
        <v>100.57323820205657</v>
      </c>
      <c r="AO49" s="2668">
        <f t="shared" si="21"/>
        <v>0.24598081683001283</v>
      </c>
    </row>
    <row r="50" spans="1:41">
      <c r="A50" s="1381" t="s">
        <v>38</v>
      </c>
      <c r="B50" s="1353">
        <v>13278</v>
      </c>
      <c r="C50" s="1354">
        <v>13044</v>
      </c>
      <c r="D50" s="1354">
        <v>12704</v>
      </c>
      <c r="E50" s="1354">
        <v>12451</v>
      </c>
      <c r="F50" s="1354">
        <v>11453</v>
      </c>
      <c r="G50" s="1355">
        <v>10784</v>
      </c>
      <c r="H50" s="2665">
        <v>10857</v>
      </c>
      <c r="I50" s="2663">
        <v>10035</v>
      </c>
      <c r="J50" s="1353">
        <f t="shared" si="12"/>
        <v>-822</v>
      </c>
      <c r="K50" s="1359">
        <f t="shared" si="13"/>
        <v>-7.5711522520033157</v>
      </c>
      <c r="L50" s="1358"/>
      <c r="M50" s="1353">
        <v>15105</v>
      </c>
      <c r="N50" s="1354">
        <v>15060</v>
      </c>
      <c r="O50" s="1354">
        <v>14812</v>
      </c>
      <c r="P50" s="1354">
        <v>14116</v>
      </c>
      <c r="Q50" s="1354">
        <v>13288</v>
      </c>
      <c r="R50" s="1354">
        <v>12300</v>
      </c>
      <c r="S50" s="1354">
        <v>11231</v>
      </c>
      <c r="T50" s="1353">
        <f t="shared" si="14"/>
        <v>-1069</v>
      </c>
      <c r="U50" s="1359">
        <f t="shared" si="15"/>
        <v>-8.691056910569106</v>
      </c>
      <c r="V50" s="1360"/>
      <c r="W50" s="1353">
        <f t="shared" si="25"/>
        <v>-1827</v>
      </c>
      <c r="X50" s="1354">
        <f t="shared" si="26"/>
        <v>-2016</v>
      </c>
      <c r="Y50" s="1354">
        <f t="shared" si="27"/>
        <v>-2108</v>
      </c>
      <c r="Z50" s="1354">
        <f t="shared" si="28"/>
        <v>-1665</v>
      </c>
      <c r="AA50" s="1354">
        <f t="shared" si="29"/>
        <v>-1835</v>
      </c>
      <c r="AB50" s="1354">
        <f t="shared" si="30"/>
        <v>-1516</v>
      </c>
      <c r="AC50" s="1353">
        <f t="shared" si="16"/>
        <v>-1443</v>
      </c>
      <c r="AD50" s="1361">
        <f t="shared" si="17"/>
        <v>-1196</v>
      </c>
      <c r="AE50" s="1355">
        <f t="shared" si="18"/>
        <v>247</v>
      </c>
      <c r="AG50" s="1362">
        <f t="shared" si="31"/>
        <v>87.904667328699105</v>
      </c>
      <c r="AH50" s="1363">
        <f t="shared" si="32"/>
        <v>86.61354581673308</v>
      </c>
      <c r="AI50" s="1363">
        <f t="shared" si="33"/>
        <v>85.768295976235493</v>
      </c>
      <c r="AJ50" s="1363">
        <f t="shared" si="34"/>
        <v>88.204873901955224</v>
      </c>
      <c r="AK50" s="1363">
        <f t="shared" si="35"/>
        <v>86.190547862733297</v>
      </c>
      <c r="AL50" s="1363">
        <f t="shared" si="36"/>
        <v>87.674796747967477</v>
      </c>
      <c r="AM50" s="1359">
        <f t="shared" si="19"/>
        <v>88.268292682926827</v>
      </c>
      <c r="AN50" s="1359">
        <f t="shared" si="20"/>
        <v>89.350903748553108</v>
      </c>
      <c r="AO50" s="2668">
        <f t="shared" si="21"/>
        <v>1.0826110656262813</v>
      </c>
    </row>
    <row r="51" spans="1:41">
      <c r="A51" s="1381" t="s">
        <v>39</v>
      </c>
      <c r="B51" s="1353">
        <v>22176</v>
      </c>
      <c r="C51" s="1354">
        <v>21822</v>
      </c>
      <c r="D51" s="1354">
        <v>21741</v>
      </c>
      <c r="E51" s="1354">
        <v>23224</v>
      </c>
      <c r="F51" s="1354">
        <v>22069</v>
      </c>
      <c r="G51" s="1355">
        <v>22187</v>
      </c>
      <c r="H51" s="2665">
        <v>22336</v>
      </c>
      <c r="I51" s="2663">
        <v>22058</v>
      </c>
      <c r="J51" s="1353">
        <f t="shared" si="12"/>
        <v>-278</v>
      </c>
      <c r="K51" s="1359">
        <f t="shared" si="13"/>
        <v>-1.2446275071633237</v>
      </c>
      <c r="L51" s="1358"/>
      <c r="M51" s="1353">
        <v>19913</v>
      </c>
      <c r="N51" s="1354">
        <v>19854</v>
      </c>
      <c r="O51" s="1354">
        <v>19582</v>
      </c>
      <c r="P51" s="1354">
        <v>20669</v>
      </c>
      <c r="Q51" s="1354">
        <v>19830</v>
      </c>
      <c r="R51" s="1354">
        <v>19738</v>
      </c>
      <c r="S51" s="1354">
        <v>19377</v>
      </c>
      <c r="T51" s="1353">
        <f t="shared" si="14"/>
        <v>-361</v>
      </c>
      <c r="U51" s="1359">
        <f t="shared" si="15"/>
        <v>-1.8289593677170941</v>
      </c>
      <c r="V51" s="1360"/>
      <c r="W51" s="1353">
        <f t="shared" si="25"/>
        <v>2263</v>
      </c>
      <c r="X51" s="1354">
        <f t="shared" si="26"/>
        <v>1968</v>
      </c>
      <c r="Y51" s="1354">
        <f t="shared" si="27"/>
        <v>2159</v>
      </c>
      <c r="Z51" s="1354">
        <f t="shared" si="28"/>
        <v>2555</v>
      </c>
      <c r="AA51" s="1354">
        <f t="shared" si="29"/>
        <v>2239</v>
      </c>
      <c r="AB51" s="1354">
        <f t="shared" si="30"/>
        <v>2449</v>
      </c>
      <c r="AC51" s="1353">
        <f t="shared" si="16"/>
        <v>2598</v>
      </c>
      <c r="AD51" s="1361">
        <f t="shared" si="17"/>
        <v>2681</v>
      </c>
      <c r="AE51" s="1355">
        <f t="shared" si="18"/>
        <v>83</v>
      </c>
      <c r="AG51" s="1362">
        <f t="shared" si="31"/>
        <v>111.36443529352684</v>
      </c>
      <c r="AH51" s="1363">
        <f t="shared" si="32"/>
        <v>109.91236022967664</v>
      </c>
      <c r="AI51" s="1363">
        <f t="shared" si="33"/>
        <v>111.0254315187417</v>
      </c>
      <c r="AJ51" s="1363">
        <f t="shared" si="34"/>
        <v>112.36150757172578</v>
      </c>
      <c r="AK51" s="1363">
        <f t="shared" si="35"/>
        <v>111.29097327281896</v>
      </c>
      <c r="AL51" s="1363">
        <f t="shared" si="36"/>
        <v>112.40753875772623</v>
      </c>
      <c r="AM51" s="1359">
        <f t="shared" si="19"/>
        <v>113.16242780423549</v>
      </c>
      <c r="AN51" s="1359">
        <f t="shared" si="20"/>
        <v>113.83599112349694</v>
      </c>
      <c r="AO51" s="2668">
        <f t="shared" si="21"/>
        <v>0.67356331926144719</v>
      </c>
    </row>
    <row r="52" spans="1:41">
      <c r="A52" s="1383" t="s">
        <v>148</v>
      </c>
      <c r="B52" s="1374">
        <v>13087</v>
      </c>
      <c r="C52" s="1375">
        <v>12178</v>
      </c>
      <c r="D52" s="1375">
        <v>12088</v>
      </c>
      <c r="E52" s="1375">
        <v>11511</v>
      </c>
      <c r="F52" s="1375">
        <v>10524</v>
      </c>
      <c r="G52" s="1376">
        <v>9741</v>
      </c>
      <c r="H52" s="2666">
        <v>9795</v>
      </c>
      <c r="I52" s="2664">
        <v>9276</v>
      </c>
      <c r="J52" s="1374">
        <f t="shared" si="12"/>
        <v>-519</v>
      </c>
      <c r="K52" s="1377">
        <f t="shared" si="13"/>
        <v>-5.2986217457886671</v>
      </c>
      <c r="L52" s="1358"/>
      <c r="M52" s="1374">
        <v>14492</v>
      </c>
      <c r="N52" s="1375">
        <v>13829</v>
      </c>
      <c r="O52" s="1375">
        <v>13500</v>
      </c>
      <c r="P52" s="1375">
        <v>13077</v>
      </c>
      <c r="Q52" s="1375">
        <v>12289</v>
      </c>
      <c r="R52" s="1375">
        <v>11452</v>
      </c>
      <c r="S52" s="1375">
        <v>10616</v>
      </c>
      <c r="T52" s="1374">
        <f t="shared" si="14"/>
        <v>-836</v>
      </c>
      <c r="U52" s="1377">
        <f t="shared" si="15"/>
        <v>-7.3000349283967871</v>
      </c>
      <c r="V52" s="1360"/>
      <c r="W52" s="1374">
        <f t="shared" si="25"/>
        <v>-1405</v>
      </c>
      <c r="X52" s="1375">
        <f t="shared" si="26"/>
        <v>-1651</v>
      </c>
      <c r="Y52" s="1375">
        <f t="shared" si="27"/>
        <v>-1412</v>
      </c>
      <c r="Z52" s="1375">
        <f t="shared" si="28"/>
        <v>-1566</v>
      </c>
      <c r="AA52" s="1375">
        <f t="shared" si="29"/>
        <v>-1765</v>
      </c>
      <c r="AB52" s="1375">
        <f t="shared" si="30"/>
        <v>-1711</v>
      </c>
      <c r="AC52" s="1353">
        <f t="shared" si="16"/>
        <v>-1657</v>
      </c>
      <c r="AD52" s="1361">
        <f t="shared" si="17"/>
        <v>-1340</v>
      </c>
      <c r="AE52" s="1355">
        <f t="shared" si="18"/>
        <v>317</v>
      </c>
      <c r="AG52" s="1379">
        <f t="shared" si="31"/>
        <v>90.304995859784711</v>
      </c>
      <c r="AH52" s="1380">
        <f t="shared" si="32"/>
        <v>88.061320413623548</v>
      </c>
      <c r="AI52" s="1380">
        <f t="shared" si="33"/>
        <v>89.540740740740745</v>
      </c>
      <c r="AJ52" s="1380">
        <f t="shared" si="34"/>
        <v>88.024776324845149</v>
      </c>
      <c r="AK52" s="1380">
        <f t="shared" si="35"/>
        <v>85.637562047359424</v>
      </c>
      <c r="AL52" s="1380">
        <f t="shared" si="36"/>
        <v>85.059378274537195</v>
      </c>
      <c r="AM52" s="1377">
        <f t="shared" si="19"/>
        <v>85.53091163115613</v>
      </c>
      <c r="AN52" s="1377">
        <f t="shared" si="20"/>
        <v>87.37754333082141</v>
      </c>
      <c r="AO52" s="2668">
        <f t="shared" si="21"/>
        <v>1.8466316996652807</v>
      </c>
    </row>
    <row r="53" spans="1:41">
      <c r="A53" s="1385" t="s">
        <v>41</v>
      </c>
      <c r="B53" s="1353">
        <f>SUM(B54:B60)</f>
        <v>269244</v>
      </c>
      <c r="C53" s="1354">
        <f t="shared" ref="C53:R53" si="39">SUM(C54:C60)</f>
        <v>268781</v>
      </c>
      <c r="D53" s="1354">
        <f t="shared" si="39"/>
        <v>268657</v>
      </c>
      <c r="E53" s="1354">
        <f t="shared" si="39"/>
        <v>262349</v>
      </c>
      <c r="F53" s="1354">
        <f t="shared" si="39"/>
        <v>257551</v>
      </c>
      <c r="G53" s="1355">
        <f t="shared" si="39"/>
        <v>246227</v>
      </c>
      <c r="H53" s="1354">
        <f t="shared" si="39"/>
        <v>246880</v>
      </c>
      <c r="I53" s="1369">
        <f t="shared" si="39"/>
        <v>234526</v>
      </c>
      <c r="J53" s="1353">
        <f t="shared" si="12"/>
        <v>-12354</v>
      </c>
      <c r="K53" s="1359">
        <f t="shared" si="13"/>
        <v>-5.0040505508749185</v>
      </c>
      <c r="L53" s="1358"/>
      <c r="M53" s="1353">
        <f t="shared" si="39"/>
        <v>292568</v>
      </c>
      <c r="N53" s="1354">
        <f t="shared" si="39"/>
        <v>292447</v>
      </c>
      <c r="O53" s="1354">
        <f t="shared" si="39"/>
        <v>287762</v>
      </c>
      <c r="P53" s="1354">
        <f t="shared" si="39"/>
        <v>279700</v>
      </c>
      <c r="Q53" s="1354">
        <f t="shared" si="39"/>
        <v>272476</v>
      </c>
      <c r="R53" s="1354">
        <f t="shared" si="39"/>
        <v>260312</v>
      </c>
      <c r="S53" s="1354">
        <v>246601</v>
      </c>
      <c r="T53" s="1353">
        <f t="shared" si="14"/>
        <v>-13711</v>
      </c>
      <c r="U53" s="1359">
        <f t="shared" si="15"/>
        <v>-5.2671409692983806</v>
      </c>
      <c r="V53" s="1360"/>
      <c r="W53" s="1353">
        <f t="shared" si="25"/>
        <v>-23324</v>
      </c>
      <c r="X53" s="1354">
        <f t="shared" si="26"/>
        <v>-23666</v>
      </c>
      <c r="Y53" s="1354">
        <f t="shared" si="27"/>
        <v>-19105</v>
      </c>
      <c r="Z53" s="1354">
        <f t="shared" si="28"/>
        <v>-17351</v>
      </c>
      <c r="AA53" s="1354">
        <f t="shared" si="29"/>
        <v>-14925</v>
      </c>
      <c r="AB53" s="1354">
        <f t="shared" si="30"/>
        <v>-14085</v>
      </c>
      <c r="AC53" s="1365">
        <f t="shared" si="16"/>
        <v>-13432</v>
      </c>
      <c r="AD53" s="1369">
        <f t="shared" si="17"/>
        <v>-12075</v>
      </c>
      <c r="AE53" s="1367">
        <f t="shared" si="18"/>
        <v>1357</v>
      </c>
      <c r="AG53" s="1362">
        <f t="shared" si="31"/>
        <v>92.02783626370622</v>
      </c>
      <c r="AH53" s="1363">
        <f t="shared" si="32"/>
        <v>91.907593512670672</v>
      </c>
      <c r="AI53" s="1363">
        <f t="shared" si="33"/>
        <v>93.360832910530235</v>
      </c>
      <c r="AJ53" s="1363">
        <f t="shared" si="34"/>
        <v>93.796567751161959</v>
      </c>
      <c r="AK53" s="1363">
        <f t="shared" si="35"/>
        <v>94.522453353689855</v>
      </c>
      <c r="AL53" s="1363">
        <f t="shared" si="36"/>
        <v>94.589185285349885</v>
      </c>
      <c r="AM53" s="1359">
        <f t="shared" si="19"/>
        <v>94.840038108116403</v>
      </c>
      <c r="AN53" s="1359">
        <f t="shared" si="20"/>
        <v>95.103426182375586</v>
      </c>
      <c r="AO53" s="2669">
        <f t="shared" si="21"/>
        <v>0.26338807425918276</v>
      </c>
    </row>
    <row r="54" spans="1:41">
      <c r="A54" s="1381" t="s">
        <v>42</v>
      </c>
      <c r="B54" s="1353">
        <v>35759</v>
      </c>
      <c r="C54" s="1354">
        <v>34634</v>
      </c>
      <c r="D54" s="1354">
        <v>32996</v>
      </c>
      <c r="E54" s="1354">
        <v>31325</v>
      </c>
      <c r="F54" s="1354">
        <v>30759</v>
      </c>
      <c r="G54" s="1355">
        <v>29824</v>
      </c>
      <c r="H54" s="2662">
        <v>29965</v>
      </c>
      <c r="I54" s="2663">
        <v>28340</v>
      </c>
      <c r="J54" s="1353">
        <f t="shared" si="12"/>
        <v>-1625</v>
      </c>
      <c r="K54" s="1359">
        <f t="shared" si="13"/>
        <v>-5.4229934924078096</v>
      </c>
      <c r="L54" s="1358"/>
      <c r="M54" s="1353">
        <v>36861</v>
      </c>
      <c r="N54" s="1354">
        <v>36089</v>
      </c>
      <c r="O54" s="1354">
        <v>34310</v>
      </c>
      <c r="P54" s="1354">
        <v>32464</v>
      </c>
      <c r="Q54" s="1354">
        <v>31158</v>
      </c>
      <c r="R54" s="1354">
        <v>30129</v>
      </c>
      <c r="S54" s="1354">
        <v>28355</v>
      </c>
      <c r="T54" s="1353">
        <f t="shared" si="14"/>
        <v>-1774</v>
      </c>
      <c r="U54" s="1359">
        <f t="shared" si="15"/>
        <v>-5.8880148693949348</v>
      </c>
      <c r="V54" s="1360"/>
      <c r="W54" s="1353">
        <f t="shared" si="25"/>
        <v>-1102</v>
      </c>
      <c r="X54" s="1354">
        <f t="shared" si="26"/>
        <v>-1455</v>
      </c>
      <c r="Y54" s="1354">
        <f t="shared" si="27"/>
        <v>-1314</v>
      </c>
      <c r="Z54" s="1354">
        <f t="shared" si="28"/>
        <v>-1139</v>
      </c>
      <c r="AA54" s="1354">
        <f t="shared" si="29"/>
        <v>-399</v>
      </c>
      <c r="AB54" s="1354">
        <f t="shared" si="30"/>
        <v>-305</v>
      </c>
      <c r="AC54" s="1353">
        <f t="shared" si="16"/>
        <v>-164</v>
      </c>
      <c r="AD54" s="1361">
        <f t="shared" si="17"/>
        <v>-15</v>
      </c>
      <c r="AE54" s="1355">
        <f t="shared" si="18"/>
        <v>149</v>
      </c>
      <c r="AG54" s="1362">
        <f t="shared" si="31"/>
        <v>97.010390385502291</v>
      </c>
      <c r="AH54" s="1363">
        <f t="shared" si="32"/>
        <v>95.968300590207548</v>
      </c>
      <c r="AI54" s="1363">
        <f t="shared" si="33"/>
        <v>96.170212765957444</v>
      </c>
      <c r="AJ54" s="1363">
        <f t="shared" si="34"/>
        <v>96.491498275012319</v>
      </c>
      <c r="AK54" s="1363">
        <f t="shared" si="35"/>
        <v>98.719430001925673</v>
      </c>
      <c r="AL54" s="1363">
        <f t="shared" si="36"/>
        <v>98.987686282319359</v>
      </c>
      <c r="AM54" s="1359">
        <f t="shared" si="19"/>
        <v>99.45567393541107</v>
      </c>
      <c r="AN54" s="1359">
        <f t="shared" si="20"/>
        <v>99.947099277023455</v>
      </c>
      <c r="AO54" s="2668">
        <f t="shared" si="21"/>
        <v>0.49142534161238416</v>
      </c>
    </row>
    <row r="55" spans="1:41">
      <c r="A55" s="1381" t="s">
        <v>43</v>
      </c>
      <c r="B55" s="1353">
        <v>47772</v>
      </c>
      <c r="C55" s="1354">
        <v>48019</v>
      </c>
      <c r="D55" s="1354">
        <v>49729</v>
      </c>
      <c r="E55" s="1354">
        <v>49074</v>
      </c>
      <c r="F55" s="1354">
        <v>48486</v>
      </c>
      <c r="G55" s="1355">
        <v>46612</v>
      </c>
      <c r="H55" s="2662">
        <v>46638</v>
      </c>
      <c r="I55" s="2663">
        <v>44379</v>
      </c>
      <c r="J55" s="1353">
        <f t="shared" si="12"/>
        <v>-2259</v>
      </c>
      <c r="K55" s="1359">
        <f t="shared" si="13"/>
        <v>-4.8436896950984174</v>
      </c>
      <c r="L55" s="1358"/>
      <c r="M55" s="1353">
        <v>51131</v>
      </c>
      <c r="N55" s="1354">
        <v>51426</v>
      </c>
      <c r="O55" s="1354">
        <v>52069</v>
      </c>
      <c r="P55" s="1354">
        <v>51573</v>
      </c>
      <c r="Q55" s="1354">
        <v>50523</v>
      </c>
      <c r="R55" s="1354">
        <v>48567</v>
      </c>
      <c r="S55" s="1354">
        <v>45892</v>
      </c>
      <c r="T55" s="1353">
        <f t="shared" si="14"/>
        <v>-2675</v>
      </c>
      <c r="U55" s="1359">
        <f t="shared" si="15"/>
        <v>-5.5078551279675505</v>
      </c>
      <c r="V55" s="1360"/>
      <c r="W55" s="1353">
        <f t="shared" si="25"/>
        <v>-3359</v>
      </c>
      <c r="X55" s="1354">
        <f t="shared" si="26"/>
        <v>-3407</v>
      </c>
      <c r="Y55" s="1354">
        <f t="shared" si="27"/>
        <v>-2340</v>
      </c>
      <c r="Z55" s="1354">
        <f t="shared" si="28"/>
        <v>-2499</v>
      </c>
      <c r="AA55" s="1354">
        <f t="shared" si="29"/>
        <v>-2037</v>
      </c>
      <c r="AB55" s="1354">
        <f t="shared" si="30"/>
        <v>-1955</v>
      </c>
      <c r="AC55" s="1353">
        <f t="shared" si="16"/>
        <v>-1929</v>
      </c>
      <c r="AD55" s="1361">
        <f t="shared" si="17"/>
        <v>-1513</v>
      </c>
      <c r="AE55" s="1355">
        <f t="shared" si="18"/>
        <v>416</v>
      </c>
      <c r="AG55" s="1362">
        <f t="shared" si="31"/>
        <v>93.430599831804585</v>
      </c>
      <c r="AH55" s="1363">
        <f t="shared" si="32"/>
        <v>93.374946525104036</v>
      </c>
      <c r="AI55" s="1363">
        <f t="shared" si="33"/>
        <v>95.505963241083947</v>
      </c>
      <c r="AJ55" s="1363">
        <f t="shared" si="34"/>
        <v>95.154441277412602</v>
      </c>
      <c r="AK55" s="1363">
        <f t="shared" si="35"/>
        <v>95.96817291134731</v>
      </c>
      <c r="AL55" s="1363">
        <f t="shared" si="36"/>
        <v>95.974632981242408</v>
      </c>
      <c r="AM55" s="1359">
        <f t="shared" si="19"/>
        <v>96.028167274074988</v>
      </c>
      <c r="AN55" s="1359">
        <f t="shared" si="20"/>
        <v>96.703129085679421</v>
      </c>
      <c r="AO55" s="2668">
        <f t="shared" si="21"/>
        <v>0.67496181160443314</v>
      </c>
    </row>
    <row r="56" spans="1:41">
      <c r="A56" s="1381" t="s">
        <v>149</v>
      </c>
      <c r="B56" s="1353">
        <v>45777</v>
      </c>
      <c r="C56" s="1354">
        <v>45284</v>
      </c>
      <c r="D56" s="1354">
        <v>43571</v>
      </c>
      <c r="E56" s="1354">
        <v>41291</v>
      </c>
      <c r="F56" s="1354">
        <v>38618</v>
      </c>
      <c r="G56" s="1355">
        <v>35386</v>
      </c>
      <c r="H56" s="2662">
        <v>35457</v>
      </c>
      <c r="I56" s="2663">
        <v>32688</v>
      </c>
      <c r="J56" s="1353">
        <f t="shared" si="12"/>
        <v>-2769</v>
      </c>
      <c r="K56" s="1359">
        <f t="shared" si="13"/>
        <v>-7.80945934512226</v>
      </c>
      <c r="L56" s="1358"/>
      <c r="M56" s="1353">
        <v>48454</v>
      </c>
      <c r="N56" s="1354">
        <v>47685</v>
      </c>
      <c r="O56" s="1354">
        <v>45460</v>
      </c>
      <c r="P56" s="1354">
        <v>43302</v>
      </c>
      <c r="Q56" s="1354">
        <v>40938</v>
      </c>
      <c r="R56" s="1354">
        <v>37773</v>
      </c>
      <c r="S56" s="1354">
        <v>34819</v>
      </c>
      <c r="T56" s="1353">
        <f t="shared" si="14"/>
        <v>-2954</v>
      </c>
      <c r="U56" s="1359">
        <f t="shared" si="15"/>
        <v>-7.8204008153972406</v>
      </c>
      <c r="V56" s="1360"/>
      <c r="W56" s="1353">
        <f t="shared" si="25"/>
        <v>-2677</v>
      </c>
      <c r="X56" s="1354">
        <f t="shared" si="26"/>
        <v>-2401</v>
      </c>
      <c r="Y56" s="1354">
        <f t="shared" si="27"/>
        <v>-1889</v>
      </c>
      <c r="Z56" s="1354">
        <f t="shared" si="28"/>
        <v>-2011</v>
      </c>
      <c r="AA56" s="1354">
        <f t="shared" si="29"/>
        <v>-2320</v>
      </c>
      <c r="AB56" s="1354">
        <f t="shared" si="30"/>
        <v>-2387</v>
      </c>
      <c r="AC56" s="1353">
        <f t="shared" si="16"/>
        <v>-2316</v>
      </c>
      <c r="AD56" s="1361">
        <f t="shared" si="17"/>
        <v>-2131</v>
      </c>
      <c r="AE56" s="1355">
        <f t="shared" si="18"/>
        <v>185</v>
      </c>
      <c r="AG56" s="1362">
        <f t="shared" si="31"/>
        <v>94.475172328393938</v>
      </c>
      <c r="AH56" s="1363">
        <f t="shared" si="32"/>
        <v>94.964873649994757</v>
      </c>
      <c r="AI56" s="1363">
        <f t="shared" si="33"/>
        <v>95.844698636163656</v>
      </c>
      <c r="AJ56" s="1363">
        <f t="shared" si="34"/>
        <v>95.355872707958071</v>
      </c>
      <c r="AK56" s="1363">
        <f t="shared" si="35"/>
        <v>94.332893644047104</v>
      </c>
      <c r="AL56" s="1363">
        <f t="shared" si="36"/>
        <v>93.680671379027345</v>
      </c>
      <c r="AM56" s="1359">
        <f t="shared" si="19"/>
        <v>93.86863632753554</v>
      </c>
      <c r="AN56" s="1359">
        <f t="shared" si="20"/>
        <v>93.879778281972477</v>
      </c>
      <c r="AO56" s="2668">
        <f t="shared" si="21"/>
        <v>1.1141954436936885E-2</v>
      </c>
    </row>
    <row r="57" spans="1:41">
      <c r="A57" s="1381" t="s">
        <v>150</v>
      </c>
      <c r="B57" s="1353">
        <v>74788</v>
      </c>
      <c r="C57" s="1354">
        <v>74587</v>
      </c>
      <c r="D57" s="1354">
        <v>75831</v>
      </c>
      <c r="E57" s="1354">
        <v>76403</v>
      </c>
      <c r="F57" s="1354">
        <v>76947</v>
      </c>
      <c r="G57" s="1355">
        <v>74509</v>
      </c>
      <c r="H57" s="2662">
        <v>74668</v>
      </c>
      <c r="I57" s="2663">
        <v>72112</v>
      </c>
      <c r="J57" s="1353">
        <f t="shared" si="12"/>
        <v>-2556</v>
      </c>
      <c r="K57" s="1359">
        <f t="shared" si="13"/>
        <v>-3.4231531579793217</v>
      </c>
      <c r="L57" s="1358"/>
      <c r="M57" s="1353">
        <v>83045</v>
      </c>
      <c r="N57" s="1354">
        <v>83423</v>
      </c>
      <c r="O57" s="1354">
        <v>83207</v>
      </c>
      <c r="P57" s="1354">
        <v>81269</v>
      </c>
      <c r="Q57" s="1354">
        <v>80518</v>
      </c>
      <c r="R57" s="1354">
        <v>77419</v>
      </c>
      <c r="S57" s="1354">
        <v>74316</v>
      </c>
      <c r="T57" s="1353">
        <f t="shared" si="14"/>
        <v>-3103</v>
      </c>
      <c r="U57" s="1359">
        <f t="shared" si="15"/>
        <v>-4.0080600369418358</v>
      </c>
      <c r="V57" s="1360"/>
      <c r="W57" s="1353">
        <f t="shared" si="25"/>
        <v>-8257</v>
      </c>
      <c r="X57" s="1354">
        <f t="shared" si="26"/>
        <v>-8836</v>
      </c>
      <c r="Y57" s="1354">
        <f t="shared" si="27"/>
        <v>-7376</v>
      </c>
      <c r="Z57" s="1354">
        <f t="shared" si="28"/>
        <v>-4866</v>
      </c>
      <c r="AA57" s="1354">
        <f t="shared" si="29"/>
        <v>-3571</v>
      </c>
      <c r="AB57" s="1354">
        <f t="shared" si="30"/>
        <v>-2910</v>
      </c>
      <c r="AC57" s="1353">
        <f t="shared" si="16"/>
        <v>-2751</v>
      </c>
      <c r="AD57" s="1361">
        <f t="shared" si="17"/>
        <v>-2204</v>
      </c>
      <c r="AE57" s="1355">
        <f t="shared" si="18"/>
        <v>547</v>
      </c>
      <c r="AG57" s="1362">
        <f t="shared" si="31"/>
        <v>90.057197904750439</v>
      </c>
      <c r="AH57" s="1363">
        <f t="shared" si="32"/>
        <v>89.408196780264433</v>
      </c>
      <c r="AI57" s="1363">
        <f t="shared" si="33"/>
        <v>91.135361207590705</v>
      </c>
      <c r="AJ57" s="1363">
        <f t="shared" si="34"/>
        <v>94.012477082282302</v>
      </c>
      <c r="AK57" s="1363">
        <f t="shared" si="35"/>
        <v>95.564966839712866</v>
      </c>
      <c r="AL57" s="1363">
        <f t="shared" si="36"/>
        <v>96.241232772316877</v>
      </c>
      <c r="AM57" s="1359">
        <f t="shared" si="19"/>
        <v>96.446608713623277</v>
      </c>
      <c r="AN57" s="1359">
        <f t="shared" si="20"/>
        <v>97.034286021852637</v>
      </c>
      <c r="AO57" s="2668">
        <f t="shared" si="21"/>
        <v>0.5876773082293596</v>
      </c>
    </row>
    <row r="58" spans="1:41">
      <c r="A58" s="1381" t="s">
        <v>46</v>
      </c>
      <c r="B58" s="1353">
        <v>26843</v>
      </c>
      <c r="C58" s="1354">
        <v>26938</v>
      </c>
      <c r="D58" s="1354">
        <v>27484</v>
      </c>
      <c r="E58" s="1354">
        <v>27068</v>
      </c>
      <c r="F58" s="1354">
        <v>27833</v>
      </c>
      <c r="G58" s="1355">
        <v>27713</v>
      </c>
      <c r="H58" s="2662">
        <v>27780</v>
      </c>
      <c r="I58" s="2663">
        <v>27185</v>
      </c>
      <c r="J58" s="1353">
        <f t="shared" si="12"/>
        <v>-595</v>
      </c>
      <c r="K58" s="1359">
        <f t="shared" si="13"/>
        <v>-2.1418286537077034</v>
      </c>
      <c r="L58" s="1358"/>
      <c r="M58" s="1353">
        <v>30470</v>
      </c>
      <c r="N58" s="1354">
        <v>31634</v>
      </c>
      <c r="O58" s="1354">
        <v>31960</v>
      </c>
      <c r="P58" s="1354">
        <v>32477</v>
      </c>
      <c r="Q58" s="1354">
        <v>33438</v>
      </c>
      <c r="R58" s="1354">
        <v>33690</v>
      </c>
      <c r="S58" s="1354">
        <v>33477</v>
      </c>
      <c r="T58" s="1353">
        <f t="shared" si="14"/>
        <v>-213</v>
      </c>
      <c r="U58" s="1359">
        <f t="shared" si="15"/>
        <v>-0.63223508459483535</v>
      </c>
      <c r="V58" s="1360"/>
      <c r="W58" s="1353">
        <f t="shared" si="25"/>
        <v>-3627</v>
      </c>
      <c r="X58" s="1354">
        <f t="shared" si="26"/>
        <v>-4696</v>
      </c>
      <c r="Y58" s="1354">
        <f t="shared" si="27"/>
        <v>-4476</v>
      </c>
      <c r="Z58" s="1354">
        <f t="shared" si="28"/>
        <v>-5409</v>
      </c>
      <c r="AA58" s="1354">
        <f t="shared" si="29"/>
        <v>-5605</v>
      </c>
      <c r="AB58" s="1354">
        <f t="shared" si="30"/>
        <v>-5977</v>
      </c>
      <c r="AC58" s="1353">
        <f t="shared" si="16"/>
        <v>-5910</v>
      </c>
      <c r="AD58" s="1361">
        <f t="shared" si="17"/>
        <v>-6292</v>
      </c>
      <c r="AE58" s="1355">
        <f t="shared" si="18"/>
        <v>-382</v>
      </c>
      <c r="AG58" s="1362">
        <f t="shared" si="31"/>
        <v>88.096488349195937</v>
      </c>
      <c r="AH58" s="1363">
        <f t="shared" si="32"/>
        <v>85.155212745779863</v>
      </c>
      <c r="AI58" s="1363">
        <f t="shared" si="33"/>
        <v>85.994993742177712</v>
      </c>
      <c r="AJ58" s="1363">
        <f t="shared" si="34"/>
        <v>83.345136558179632</v>
      </c>
      <c r="AK58" s="1363">
        <f t="shared" si="35"/>
        <v>83.237633829774509</v>
      </c>
      <c r="AL58" s="1363">
        <f t="shared" si="36"/>
        <v>82.258830513505487</v>
      </c>
      <c r="AM58" s="1359">
        <f t="shared" si="19"/>
        <v>82.457702582368654</v>
      </c>
      <c r="AN58" s="1359">
        <f t="shared" si="20"/>
        <v>81.205006422319798</v>
      </c>
      <c r="AO58" s="2668">
        <f t="shared" si="21"/>
        <v>-1.2526961600488562</v>
      </c>
    </row>
    <row r="59" spans="1:41">
      <c r="A59" s="1381" t="s">
        <v>47</v>
      </c>
      <c r="B59" s="1353">
        <v>16241</v>
      </c>
      <c r="C59" s="1354">
        <v>17430</v>
      </c>
      <c r="D59" s="1354">
        <v>17220</v>
      </c>
      <c r="E59" s="1354">
        <v>16500</v>
      </c>
      <c r="F59" s="1354">
        <v>15916</v>
      </c>
      <c r="G59" s="1355">
        <v>14643</v>
      </c>
      <c r="H59" s="2662">
        <v>14755</v>
      </c>
      <c r="I59" s="2663">
        <v>13680</v>
      </c>
      <c r="J59" s="1353">
        <f t="shared" si="12"/>
        <v>-1075</v>
      </c>
      <c r="K59" s="1359">
        <f t="shared" si="13"/>
        <v>-7.2856658759742459</v>
      </c>
      <c r="L59" s="1358"/>
      <c r="M59" s="1353">
        <v>18781</v>
      </c>
      <c r="N59" s="1354">
        <v>18849</v>
      </c>
      <c r="O59" s="1354">
        <v>18419</v>
      </c>
      <c r="P59" s="1354">
        <v>17603</v>
      </c>
      <c r="Q59" s="1354">
        <v>16636</v>
      </c>
      <c r="R59" s="1354">
        <v>15224</v>
      </c>
      <c r="S59" s="1354">
        <v>13879</v>
      </c>
      <c r="T59" s="1353">
        <f t="shared" si="14"/>
        <v>-1345</v>
      </c>
      <c r="U59" s="1359">
        <f t="shared" si="15"/>
        <v>-8.834734629532317</v>
      </c>
      <c r="V59" s="1360"/>
      <c r="W59" s="1353">
        <f t="shared" si="25"/>
        <v>-2540</v>
      </c>
      <c r="X59" s="1354">
        <f t="shared" si="26"/>
        <v>-1419</v>
      </c>
      <c r="Y59" s="1354">
        <f t="shared" si="27"/>
        <v>-1199</v>
      </c>
      <c r="Z59" s="1354">
        <f t="shared" si="28"/>
        <v>-1103</v>
      </c>
      <c r="AA59" s="1354">
        <f t="shared" si="29"/>
        <v>-720</v>
      </c>
      <c r="AB59" s="1354">
        <f t="shared" si="30"/>
        <v>-581</v>
      </c>
      <c r="AC59" s="1353">
        <f t="shared" si="16"/>
        <v>-469</v>
      </c>
      <c r="AD59" s="1361">
        <f t="shared" si="17"/>
        <v>-199</v>
      </c>
      <c r="AE59" s="1355">
        <f t="shared" si="18"/>
        <v>270</v>
      </c>
      <c r="AG59" s="1362">
        <f t="shared" si="31"/>
        <v>86.47569352004686</v>
      </c>
      <c r="AH59" s="1363">
        <f t="shared" si="32"/>
        <v>92.471749164411904</v>
      </c>
      <c r="AI59" s="1363">
        <f t="shared" si="33"/>
        <v>93.490417503664688</v>
      </c>
      <c r="AJ59" s="1363">
        <f t="shared" si="34"/>
        <v>93.734022609782414</v>
      </c>
      <c r="AK59" s="1363">
        <f t="shared" si="35"/>
        <v>95.672036547246933</v>
      </c>
      <c r="AL59" s="1363">
        <f t="shared" si="36"/>
        <v>96.18365738307935</v>
      </c>
      <c r="AM59" s="1359">
        <f t="shared" si="19"/>
        <v>96.919337887545979</v>
      </c>
      <c r="AN59" s="1359">
        <f t="shared" si="20"/>
        <v>98.566179119533103</v>
      </c>
      <c r="AO59" s="2668">
        <f t="shared" si="21"/>
        <v>1.6468412319871248</v>
      </c>
    </row>
    <row r="60" spans="1:41">
      <c r="A60" s="1381" t="s">
        <v>1779</v>
      </c>
      <c r="B60" s="1353">
        <v>22064</v>
      </c>
      <c r="C60" s="1354">
        <v>21889</v>
      </c>
      <c r="D60" s="1354">
        <v>21826</v>
      </c>
      <c r="E60" s="1354">
        <v>20688</v>
      </c>
      <c r="F60" s="1354">
        <v>18992</v>
      </c>
      <c r="G60" s="1355">
        <v>17540</v>
      </c>
      <c r="H60" s="2662">
        <v>17617</v>
      </c>
      <c r="I60" s="2664">
        <v>16142</v>
      </c>
      <c r="J60" s="1353">
        <f t="shared" si="12"/>
        <v>-1475</v>
      </c>
      <c r="K60" s="1359">
        <f t="shared" si="13"/>
        <v>-8.3725946528920936</v>
      </c>
      <c r="L60" s="1358"/>
      <c r="M60" s="1353">
        <v>23826</v>
      </c>
      <c r="N60" s="1354">
        <v>23341</v>
      </c>
      <c r="O60" s="1354">
        <v>22337</v>
      </c>
      <c r="P60" s="1354">
        <v>21012</v>
      </c>
      <c r="Q60" s="1354">
        <v>19265</v>
      </c>
      <c r="R60" s="1354">
        <v>17510</v>
      </c>
      <c r="S60" s="1354">
        <v>15863</v>
      </c>
      <c r="T60" s="1353">
        <f t="shared" si="14"/>
        <v>-1647</v>
      </c>
      <c r="U60" s="1359">
        <f t="shared" si="15"/>
        <v>-9.4060536836093664</v>
      </c>
      <c r="V60" s="1360"/>
      <c r="W60" s="1353">
        <f t="shared" si="25"/>
        <v>-1762</v>
      </c>
      <c r="X60" s="1354">
        <f t="shared" si="26"/>
        <v>-1452</v>
      </c>
      <c r="Y60" s="1354">
        <f t="shared" si="27"/>
        <v>-511</v>
      </c>
      <c r="Z60" s="1354">
        <f t="shared" si="28"/>
        <v>-324</v>
      </c>
      <c r="AA60" s="1354">
        <f t="shared" si="29"/>
        <v>-273</v>
      </c>
      <c r="AB60" s="1354">
        <f t="shared" si="30"/>
        <v>30</v>
      </c>
      <c r="AC60" s="1374">
        <f t="shared" si="16"/>
        <v>107</v>
      </c>
      <c r="AD60" s="1378">
        <f t="shared" si="17"/>
        <v>279</v>
      </c>
      <c r="AE60" s="1376">
        <f t="shared" si="18"/>
        <v>172</v>
      </c>
      <c r="AG60" s="1362">
        <f t="shared" si="31"/>
        <v>92.604717535465454</v>
      </c>
      <c r="AH60" s="1363">
        <f t="shared" si="32"/>
        <v>93.779186838610173</v>
      </c>
      <c r="AI60" s="1363">
        <f t="shared" si="33"/>
        <v>97.712315888436223</v>
      </c>
      <c r="AJ60" s="1363">
        <f t="shared" si="34"/>
        <v>98.45802398629354</v>
      </c>
      <c r="AK60" s="1363">
        <f t="shared" si="35"/>
        <v>98.582922398131316</v>
      </c>
      <c r="AL60" s="1363">
        <f t="shared" si="36"/>
        <v>100.1713306681896</v>
      </c>
      <c r="AM60" s="1359">
        <f t="shared" si="19"/>
        <v>100.61107938320959</v>
      </c>
      <c r="AN60" s="1359">
        <f t="shared" si="20"/>
        <v>101.75880980898948</v>
      </c>
      <c r="AO60" s="2670">
        <f t="shared" si="21"/>
        <v>1.1477304257798977</v>
      </c>
    </row>
    <row r="61" spans="1:41">
      <c r="A61" s="1388" t="s">
        <v>11</v>
      </c>
      <c r="B61" s="1365">
        <f>SUM(B62:B66)</f>
        <v>207661</v>
      </c>
      <c r="C61" s="1366">
        <f t="shared" ref="C61:R61" si="40">SUM(C62:C66)</f>
        <v>205975</v>
      </c>
      <c r="D61" s="1366">
        <f t="shared" si="40"/>
        <v>201177</v>
      </c>
      <c r="E61" s="1366">
        <f t="shared" si="40"/>
        <v>191492</v>
      </c>
      <c r="F61" s="1366">
        <f t="shared" si="40"/>
        <v>180798</v>
      </c>
      <c r="G61" s="1367">
        <f t="shared" si="40"/>
        <v>169844</v>
      </c>
      <c r="H61" s="1365">
        <f t="shared" si="40"/>
        <v>169973</v>
      </c>
      <c r="I61" s="1369">
        <f t="shared" si="40"/>
        <v>157624</v>
      </c>
      <c r="J61" s="1365">
        <f t="shared" si="12"/>
        <v>-12349</v>
      </c>
      <c r="K61" s="1368">
        <f t="shared" si="13"/>
        <v>-7.2652715431274384</v>
      </c>
      <c r="L61" s="1358"/>
      <c r="M61" s="1365">
        <f t="shared" si="40"/>
        <v>208234</v>
      </c>
      <c r="N61" s="1366">
        <f t="shared" si="40"/>
        <v>205841</v>
      </c>
      <c r="O61" s="1366">
        <f t="shared" si="40"/>
        <v>200760</v>
      </c>
      <c r="P61" s="1366">
        <f t="shared" si="40"/>
        <v>191193</v>
      </c>
      <c r="Q61" s="1366">
        <f t="shared" si="40"/>
        <v>180607</v>
      </c>
      <c r="R61" s="1366">
        <f t="shared" si="40"/>
        <v>170232</v>
      </c>
      <c r="S61" s="1366">
        <v>157989</v>
      </c>
      <c r="T61" s="1365">
        <f t="shared" si="14"/>
        <v>-12243</v>
      </c>
      <c r="U61" s="1368">
        <f t="shared" si="15"/>
        <v>-7.1919498096715069</v>
      </c>
      <c r="V61" s="1360"/>
      <c r="W61" s="1365">
        <f t="shared" si="25"/>
        <v>-573</v>
      </c>
      <c r="X61" s="1366">
        <f t="shared" si="26"/>
        <v>134</v>
      </c>
      <c r="Y61" s="1366">
        <f t="shared" si="27"/>
        <v>417</v>
      </c>
      <c r="Z61" s="1366">
        <f t="shared" si="28"/>
        <v>299</v>
      </c>
      <c r="AA61" s="1366">
        <f t="shared" si="29"/>
        <v>191</v>
      </c>
      <c r="AB61" s="1366">
        <f t="shared" si="30"/>
        <v>-388</v>
      </c>
      <c r="AC61" s="1353">
        <f t="shared" si="16"/>
        <v>-259</v>
      </c>
      <c r="AD61" s="1361">
        <f t="shared" si="17"/>
        <v>-365</v>
      </c>
      <c r="AE61" s="1355">
        <f t="shared" si="18"/>
        <v>-106</v>
      </c>
      <c r="AG61" s="1370">
        <f t="shared" si="31"/>
        <v>99.724828798371064</v>
      </c>
      <c r="AH61" s="1371">
        <f t="shared" si="32"/>
        <v>100.06509878984264</v>
      </c>
      <c r="AI61" s="1371">
        <f t="shared" si="33"/>
        <v>100.20771069934248</v>
      </c>
      <c r="AJ61" s="1371">
        <f t="shared" si="34"/>
        <v>100.15638647858447</v>
      </c>
      <c r="AK61" s="1371">
        <f t="shared" si="35"/>
        <v>100.10575448349176</v>
      </c>
      <c r="AL61" s="1371">
        <f t="shared" si="36"/>
        <v>99.772075755439644</v>
      </c>
      <c r="AM61" s="1368">
        <f t="shared" si="19"/>
        <v>99.847854692419759</v>
      </c>
      <c r="AN61" s="1368">
        <f t="shared" si="20"/>
        <v>99.768971257492609</v>
      </c>
      <c r="AO61" s="2668">
        <f t="shared" si="21"/>
        <v>-7.8883434927149665E-2</v>
      </c>
    </row>
    <row r="62" spans="1:41">
      <c r="A62" s="1389" t="s">
        <v>152</v>
      </c>
      <c r="B62" s="1353">
        <v>96063</v>
      </c>
      <c r="C62" s="1354">
        <v>95817</v>
      </c>
      <c r="D62" s="1354">
        <v>94665</v>
      </c>
      <c r="E62" s="1354">
        <v>91166</v>
      </c>
      <c r="F62" s="1354">
        <v>87326</v>
      </c>
      <c r="G62" s="1355">
        <v>83834</v>
      </c>
      <c r="H62" s="2665">
        <v>83824</v>
      </c>
      <c r="I62" s="2663">
        <v>78610</v>
      </c>
      <c r="J62" s="1353">
        <f t="shared" si="12"/>
        <v>-5214</v>
      </c>
      <c r="K62" s="1359">
        <f t="shared" si="13"/>
        <v>-6.2201756060316855</v>
      </c>
      <c r="L62" s="1358"/>
      <c r="M62" s="1353">
        <v>94155</v>
      </c>
      <c r="N62" s="1354">
        <v>93859</v>
      </c>
      <c r="O62" s="1354">
        <v>92710</v>
      </c>
      <c r="P62" s="1354">
        <v>89202</v>
      </c>
      <c r="Q62" s="1354">
        <v>85592</v>
      </c>
      <c r="R62" s="1354">
        <v>82250</v>
      </c>
      <c r="S62" s="1354">
        <v>77489</v>
      </c>
      <c r="T62" s="1353">
        <f t="shared" si="14"/>
        <v>-4761</v>
      </c>
      <c r="U62" s="1359">
        <f t="shared" si="15"/>
        <v>-5.7884498480243165</v>
      </c>
      <c r="V62" s="1360"/>
      <c r="W62" s="1353">
        <f t="shared" si="25"/>
        <v>1908</v>
      </c>
      <c r="X62" s="1354">
        <f t="shared" si="26"/>
        <v>1958</v>
      </c>
      <c r="Y62" s="1354">
        <f t="shared" si="27"/>
        <v>1955</v>
      </c>
      <c r="Z62" s="1354">
        <f t="shared" si="28"/>
        <v>1964</v>
      </c>
      <c r="AA62" s="1354">
        <f t="shared" si="29"/>
        <v>1734</v>
      </c>
      <c r="AB62" s="1354">
        <f t="shared" si="30"/>
        <v>1584</v>
      </c>
      <c r="AC62" s="1353">
        <f t="shared" si="16"/>
        <v>1574</v>
      </c>
      <c r="AD62" s="1361">
        <f t="shared" si="17"/>
        <v>1121</v>
      </c>
      <c r="AE62" s="1355">
        <f t="shared" si="18"/>
        <v>-453</v>
      </c>
      <c r="AG62" s="1362">
        <f t="shared" si="31"/>
        <v>102.02644575434125</v>
      </c>
      <c r="AH62" s="1363">
        <f t="shared" si="32"/>
        <v>102.08610788523211</v>
      </c>
      <c r="AI62" s="1363">
        <f t="shared" si="33"/>
        <v>102.1087261352605</v>
      </c>
      <c r="AJ62" s="1363">
        <f t="shared" si="34"/>
        <v>102.20174435550773</v>
      </c>
      <c r="AK62" s="1363">
        <f t="shared" si="35"/>
        <v>102.02589027011871</v>
      </c>
      <c r="AL62" s="1363">
        <f t="shared" si="36"/>
        <v>101.92583586626141</v>
      </c>
      <c r="AM62" s="1359">
        <f t="shared" si="19"/>
        <v>101.91367781155016</v>
      </c>
      <c r="AN62" s="1359">
        <f t="shared" si="20"/>
        <v>101.44665694485668</v>
      </c>
      <c r="AO62" s="2668">
        <f t="shared" si="21"/>
        <v>-0.46702086669347409</v>
      </c>
    </row>
    <row r="63" spans="1:41">
      <c r="A63" s="1381" t="s">
        <v>153</v>
      </c>
      <c r="B63" s="1353">
        <v>31760</v>
      </c>
      <c r="C63" s="1354">
        <v>31189</v>
      </c>
      <c r="D63" s="1354">
        <v>30021</v>
      </c>
      <c r="E63" s="1354">
        <v>28469</v>
      </c>
      <c r="F63" s="1354">
        <v>26344</v>
      </c>
      <c r="G63" s="1355">
        <v>24297</v>
      </c>
      <c r="H63" s="2665">
        <v>24367</v>
      </c>
      <c r="I63" s="2663">
        <v>22497</v>
      </c>
      <c r="J63" s="1353">
        <f t="shared" si="12"/>
        <v>-1870</v>
      </c>
      <c r="K63" s="1359">
        <f t="shared" si="13"/>
        <v>-7.6743136208806986</v>
      </c>
      <c r="L63" s="1358"/>
      <c r="M63" s="1353">
        <v>32092</v>
      </c>
      <c r="N63" s="1354">
        <v>31289</v>
      </c>
      <c r="O63" s="1354">
        <v>30110</v>
      </c>
      <c r="P63" s="1354">
        <v>28294</v>
      </c>
      <c r="Q63" s="1354">
        <v>26501</v>
      </c>
      <c r="R63" s="1354">
        <v>24288</v>
      </c>
      <c r="S63" s="1354">
        <v>22129</v>
      </c>
      <c r="T63" s="1353">
        <f t="shared" si="14"/>
        <v>-2159</v>
      </c>
      <c r="U63" s="1359">
        <f t="shared" si="15"/>
        <v>-8.8891633728590254</v>
      </c>
      <c r="V63" s="1360"/>
      <c r="W63" s="1353">
        <f t="shared" si="25"/>
        <v>-332</v>
      </c>
      <c r="X63" s="1354">
        <f t="shared" si="26"/>
        <v>-100</v>
      </c>
      <c r="Y63" s="1354">
        <f t="shared" si="27"/>
        <v>-89</v>
      </c>
      <c r="Z63" s="1354">
        <f t="shared" si="28"/>
        <v>175</v>
      </c>
      <c r="AA63" s="1354">
        <f t="shared" si="29"/>
        <v>-157</v>
      </c>
      <c r="AB63" s="1354">
        <f t="shared" si="30"/>
        <v>9</v>
      </c>
      <c r="AC63" s="1353">
        <f t="shared" si="16"/>
        <v>79</v>
      </c>
      <c r="AD63" s="1361">
        <f t="shared" si="17"/>
        <v>368</v>
      </c>
      <c r="AE63" s="1355">
        <f t="shared" si="18"/>
        <v>289</v>
      </c>
      <c r="AG63" s="1362">
        <f t="shared" si="31"/>
        <v>98.965474261498187</v>
      </c>
      <c r="AH63" s="1363">
        <f t="shared" si="32"/>
        <v>99.68039886221996</v>
      </c>
      <c r="AI63" s="1363">
        <f t="shared" si="33"/>
        <v>99.70441713716373</v>
      </c>
      <c r="AJ63" s="1363">
        <f t="shared" si="34"/>
        <v>100.61850569025235</v>
      </c>
      <c r="AK63" s="1363">
        <f t="shared" si="35"/>
        <v>99.407569525678269</v>
      </c>
      <c r="AL63" s="1363">
        <f t="shared" si="36"/>
        <v>100.03705533596839</v>
      </c>
      <c r="AM63" s="1359">
        <f t="shared" si="19"/>
        <v>100.32526350461133</v>
      </c>
      <c r="AN63" s="1359">
        <f t="shared" si="20"/>
        <v>101.66297618509648</v>
      </c>
      <c r="AO63" s="2668">
        <f t="shared" si="21"/>
        <v>1.3377126804851542</v>
      </c>
    </row>
    <row r="64" spans="1:41">
      <c r="A64" s="1381" t="s">
        <v>154</v>
      </c>
      <c r="B64" s="1353">
        <v>35887</v>
      </c>
      <c r="C64" s="1354">
        <v>36676</v>
      </c>
      <c r="D64" s="1354">
        <v>36256</v>
      </c>
      <c r="E64" s="1354">
        <v>34671</v>
      </c>
      <c r="F64" s="1354">
        <v>33058</v>
      </c>
      <c r="G64" s="1355">
        <v>30601</v>
      </c>
      <c r="H64" s="2665">
        <v>30634</v>
      </c>
      <c r="I64" s="2663">
        <v>28550</v>
      </c>
      <c r="J64" s="1353">
        <f t="shared" si="12"/>
        <v>-2084</v>
      </c>
      <c r="K64" s="1359">
        <f t="shared" si="13"/>
        <v>-6.8028987399621332</v>
      </c>
      <c r="L64" s="1358"/>
      <c r="M64" s="1353">
        <v>36625</v>
      </c>
      <c r="N64" s="1354">
        <v>36766</v>
      </c>
      <c r="O64" s="1354">
        <v>36069</v>
      </c>
      <c r="P64" s="1354">
        <v>34791</v>
      </c>
      <c r="Q64" s="1354">
        <v>32814</v>
      </c>
      <c r="R64" s="1354">
        <v>30805</v>
      </c>
      <c r="S64" s="1354">
        <v>28989</v>
      </c>
      <c r="T64" s="1353">
        <f t="shared" si="14"/>
        <v>-1816</v>
      </c>
      <c r="U64" s="1359">
        <f t="shared" si="15"/>
        <v>-5.8951468917383547</v>
      </c>
      <c r="V64" s="1360"/>
      <c r="W64" s="1353">
        <f t="shared" si="25"/>
        <v>-738</v>
      </c>
      <c r="X64" s="1354">
        <f t="shared" si="26"/>
        <v>-90</v>
      </c>
      <c r="Y64" s="1354">
        <f t="shared" si="27"/>
        <v>187</v>
      </c>
      <c r="Z64" s="1354">
        <f t="shared" si="28"/>
        <v>-120</v>
      </c>
      <c r="AA64" s="1354">
        <f t="shared" si="29"/>
        <v>244</v>
      </c>
      <c r="AB64" s="1354">
        <f t="shared" si="30"/>
        <v>-204</v>
      </c>
      <c r="AC64" s="1353">
        <f t="shared" si="16"/>
        <v>-171</v>
      </c>
      <c r="AD64" s="1361">
        <f t="shared" si="17"/>
        <v>-439</v>
      </c>
      <c r="AE64" s="1355">
        <f t="shared" si="18"/>
        <v>-268</v>
      </c>
      <c r="AG64" s="1362">
        <f t="shared" si="31"/>
        <v>97.984982935153582</v>
      </c>
      <c r="AH64" s="1363">
        <f t="shared" si="32"/>
        <v>99.755208616656702</v>
      </c>
      <c r="AI64" s="1363">
        <f t="shared" si="33"/>
        <v>100.51845074717902</v>
      </c>
      <c r="AJ64" s="1363">
        <f t="shared" si="34"/>
        <v>99.655083211175295</v>
      </c>
      <c r="AK64" s="1363">
        <f t="shared" si="35"/>
        <v>100.74358505515939</v>
      </c>
      <c r="AL64" s="1363">
        <f t="shared" si="36"/>
        <v>99.337769842558018</v>
      </c>
      <c r="AM64" s="1359">
        <f t="shared" si="19"/>
        <v>99.444895309203048</v>
      </c>
      <c r="AN64" s="1359">
        <f t="shared" si="20"/>
        <v>98.485632481286004</v>
      </c>
      <c r="AO64" s="2668">
        <f t="shared" si="21"/>
        <v>-0.95926282791704409</v>
      </c>
    </row>
    <row r="65" spans="1:41">
      <c r="A65" s="1381" t="s">
        <v>155</v>
      </c>
      <c r="B65" s="1353">
        <v>24205</v>
      </c>
      <c r="C65" s="1354">
        <v>23155</v>
      </c>
      <c r="D65" s="1354">
        <v>22196</v>
      </c>
      <c r="E65" s="1354">
        <v>20391</v>
      </c>
      <c r="F65" s="1354">
        <v>18584</v>
      </c>
      <c r="G65" s="1355">
        <v>16956</v>
      </c>
      <c r="H65" s="2665">
        <v>16977</v>
      </c>
      <c r="I65" s="2663">
        <v>15262</v>
      </c>
      <c r="J65" s="1353">
        <f t="shared" si="12"/>
        <v>-1715</v>
      </c>
      <c r="K65" s="1359">
        <f t="shared" si="13"/>
        <v>-10.101902574070802</v>
      </c>
      <c r="L65" s="1358"/>
      <c r="M65" s="1353">
        <v>25136</v>
      </c>
      <c r="N65" s="1354">
        <v>24298</v>
      </c>
      <c r="O65" s="1354">
        <v>23270</v>
      </c>
      <c r="P65" s="1354">
        <v>21439</v>
      </c>
      <c r="Q65" s="1354">
        <v>19696</v>
      </c>
      <c r="R65" s="1354">
        <v>18070</v>
      </c>
      <c r="S65" s="1354">
        <v>16064</v>
      </c>
      <c r="T65" s="1353">
        <f t="shared" si="14"/>
        <v>-2006</v>
      </c>
      <c r="U65" s="1359">
        <f t="shared" si="15"/>
        <v>-11.101272827891533</v>
      </c>
      <c r="V65" s="1360"/>
      <c r="W65" s="1353">
        <f t="shared" si="25"/>
        <v>-931</v>
      </c>
      <c r="X65" s="1354">
        <f t="shared" si="26"/>
        <v>-1143</v>
      </c>
      <c r="Y65" s="1354">
        <f t="shared" si="27"/>
        <v>-1074</v>
      </c>
      <c r="Z65" s="1354">
        <f t="shared" si="28"/>
        <v>-1048</v>
      </c>
      <c r="AA65" s="1354">
        <f t="shared" si="29"/>
        <v>-1112</v>
      </c>
      <c r="AB65" s="1354">
        <f t="shared" si="30"/>
        <v>-1114</v>
      </c>
      <c r="AC65" s="1353">
        <f t="shared" si="16"/>
        <v>-1093</v>
      </c>
      <c r="AD65" s="1361">
        <f t="shared" si="17"/>
        <v>-802</v>
      </c>
      <c r="AE65" s="1355">
        <f t="shared" si="18"/>
        <v>291</v>
      </c>
      <c r="AG65" s="1362">
        <f t="shared" si="31"/>
        <v>96.296148949713555</v>
      </c>
      <c r="AH65" s="1363">
        <f t="shared" si="32"/>
        <v>95.295909128323316</v>
      </c>
      <c r="AI65" s="1363">
        <f t="shared" si="33"/>
        <v>95.384615384615387</v>
      </c>
      <c r="AJ65" s="1363">
        <f t="shared" si="34"/>
        <v>95.111712300013991</v>
      </c>
      <c r="AK65" s="1363">
        <f t="shared" si="35"/>
        <v>94.354183590576767</v>
      </c>
      <c r="AL65" s="1363">
        <f t="shared" si="36"/>
        <v>93.83508577753183</v>
      </c>
      <c r="AM65" s="1359">
        <f t="shared" si="19"/>
        <v>93.951300498063091</v>
      </c>
      <c r="AN65" s="1359">
        <f t="shared" si="20"/>
        <v>95.007470119521912</v>
      </c>
      <c r="AO65" s="2668">
        <f t="shared" si="21"/>
        <v>1.056169621458821</v>
      </c>
    </row>
    <row r="66" spans="1:41">
      <c r="A66" s="1383" t="s">
        <v>156</v>
      </c>
      <c r="B66" s="1374">
        <v>19746</v>
      </c>
      <c r="C66" s="1375">
        <v>19138</v>
      </c>
      <c r="D66" s="1375">
        <v>18039</v>
      </c>
      <c r="E66" s="1375">
        <v>16795</v>
      </c>
      <c r="F66" s="1375">
        <v>15486</v>
      </c>
      <c r="G66" s="1376">
        <v>14156</v>
      </c>
      <c r="H66" s="2666">
        <v>14171</v>
      </c>
      <c r="I66" s="2664">
        <v>12705</v>
      </c>
      <c r="J66" s="1374">
        <f t="shared" si="12"/>
        <v>-1466</v>
      </c>
      <c r="K66" s="1377">
        <f t="shared" si="13"/>
        <v>-10.345070919483453</v>
      </c>
      <c r="L66" s="1358"/>
      <c r="M66" s="1374">
        <v>20226</v>
      </c>
      <c r="N66" s="1375">
        <v>19629</v>
      </c>
      <c r="O66" s="1375">
        <v>18601</v>
      </c>
      <c r="P66" s="1375">
        <v>17467</v>
      </c>
      <c r="Q66" s="1375">
        <v>16004</v>
      </c>
      <c r="R66" s="1375">
        <v>14819</v>
      </c>
      <c r="S66" s="1375">
        <v>13318</v>
      </c>
      <c r="T66" s="1374">
        <f t="shared" si="14"/>
        <v>-1501</v>
      </c>
      <c r="U66" s="1377">
        <f t="shared" si="15"/>
        <v>-10.128888588973615</v>
      </c>
      <c r="V66" s="1360"/>
      <c r="W66" s="1374">
        <f t="shared" si="25"/>
        <v>-480</v>
      </c>
      <c r="X66" s="1375">
        <f t="shared" si="26"/>
        <v>-491</v>
      </c>
      <c r="Y66" s="1375">
        <f t="shared" si="27"/>
        <v>-562</v>
      </c>
      <c r="Z66" s="1375">
        <f t="shared" si="28"/>
        <v>-672</v>
      </c>
      <c r="AA66" s="1375">
        <f t="shared" si="29"/>
        <v>-518</v>
      </c>
      <c r="AB66" s="1375">
        <f t="shared" si="30"/>
        <v>-663</v>
      </c>
      <c r="AC66" s="1353">
        <f t="shared" si="16"/>
        <v>-648</v>
      </c>
      <c r="AD66" s="1361">
        <f t="shared" si="17"/>
        <v>-613</v>
      </c>
      <c r="AE66" s="1355">
        <f t="shared" si="18"/>
        <v>35</v>
      </c>
      <c r="AG66" s="1379">
        <f t="shared" si="31"/>
        <v>97.62681696825868</v>
      </c>
      <c r="AH66" s="1380">
        <f t="shared" si="32"/>
        <v>97.498599011666414</v>
      </c>
      <c r="AI66" s="1380">
        <f t="shared" si="33"/>
        <v>96.978657061448317</v>
      </c>
      <c r="AJ66" s="1380">
        <f t="shared" si="34"/>
        <v>96.152745176618765</v>
      </c>
      <c r="AK66" s="1380">
        <f t="shared" si="35"/>
        <v>96.763309172706826</v>
      </c>
      <c r="AL66" s="1380">
        <f t="shared" si="36"/>
        <v>95.526013901072943</v>
      </c>
      <c r="AM66" s="1377">
        <f t="shared" si="19"/>
        <v>95.627235306026051</v>
      </c>
      <c r="AN66" s="1377">
        <f t="shared" si="20"/>
        <v>95.39720678780597</v>
      </c>
      <c r="AO66" s="2668">
        <f t="shared" si="21"/>
        <v>-0.23002851822008097</v>
      </c>
    </row>
    <row r="67" spans="1:41">
      <c r="A67" s="1390" t="s">
        <v>12</v>
      </c>
      <c r="B67" s="1353">
        <f>SUM(B68:B69)</f>
        <v>108704</v>
      </c>
      <c r="C67" s="1354">
        <f t="shared" ref="C67:R67" si="41">SUM(C68:C69)</f>
        <v>111498</v>
      </c>
      <c r="D67" s="1354">
        <f t="shared" si="41"/>
        <v>113423</v>
      </c>
      <c r="E67" s="1354">
        <f t="shared" si="41"/>
        <v>110795</v>
      </c>
      <c r="F67" s="1354">
        <f t="shared" si="41"/>
        <v>105480</v>
      </c>
      <c r="G67" s="1355">
        <f t="shared" si="41"/>
        <v>101698</v>
      </c>
      <c r="H67" s="1365">
        <f t="shared" si="41"/>
        <v>101822</v>
      </c>
      <c r="I67" s="1369">
        <f t="shared" si="41"/>
        <v>97650</v>
      </c>
      <c r="J67" s="1353">
        <f t="shared" si="12"/>
        <v>-4172</v>
      </c>
      <c r="K67" s="1359">
        <f t="shared" si="13"/>
        <v>-4.0973463495118931</v>
      </c>
      <c r="L67" s="1358"/>
      <c r="M67" s="1353">
        <f t="shared" si="41"/>
        <v>115418</v>
      </c>
      <c r="N67" s="1354">
        <f t="shared" si="41"/>
        <v>118736</v>
      </c>
      <c r="O67" s="1354">
        <f t="shared" si="41"/>
        <v>119162</v>
      </c>
      <c r="P67" s="1354">
        <f t="shared" si="41"/>
        <v>116022</v>
      </c>
      <c r="Q67" s="1354">
        <f t="shared" si="41"/>
        <v>111020</v>
      </c>
      <c r="R67" s="1354">
        <f t="shared" si="41"/>
        <v>106150</v>
      </c>
      <c r="S67" s="1354">
        <v>101082</v>
      </c>
      <c r="T67" s="1353">
        <f t="shared" si="14"/>
        <v>-5068</v>
      </c>
      <c r="U67" s="1359">
        <f t="shared" si="15"/>
        <v>-4.7743758831841729</v>
      </c>
      <c r="V67" s="1360"/>
      <c r="W67" s="1353">
        <f t="shared" si="25"/>
        <v>-6714</v>
      </c>
      <c r="X67" s="1354">
        <f t="shared" si="26"/>
        <v>-7238</v>
      </c>
      <c r="Y67" s="1354">
        <f t="shared" si="27"/>
        <v>-5739</v>
      </c>
      <c r="Z67" s="1354">
        <f t="shared" si="28"/>
        <v>-5227</v>
      </c>
      <c r="AA67" s="1354">
        <f t="shared" si="29"/>
        <v>-5540</v>
      </c>
      <c r="AB67" s="1354">
        <f t="shared" si="30"/>
        <v>-4452</v>
      </c>
      <c r="AC67" s="1365">
        <f t="shared" si="16"/>
        <v>-4328</v>
      </c>
      <c r="AD67" s="1369">
        <f t="shared" si="17"/>
        <v>-3432</v>
      </c>
      <c r="AE67" s="1367">
        <f t="shared" si="18"/>
        <v>896</v>
      </c>
      <c r="AG67" s="1362">
        <f t="shared" si="31"/>
        <v>94.182883085827157</v>
      </c>
      <c r="AH67" s="1363">
        <f t="shared" si="32"/>
        <v>93.904123433499535</v>
      </c>
      <c r="AI67" s="1363">
        <f t="shared" si="33"/>
        <v>95.183867340259482</v>
      </c>
      <c r="AJ67" s="1363">
        <f t="shared" si="34"/>
        <v>95.494819947940911</v>
      </c>
      <c r="AK67" s="1363">
        <f t="shared" si="35"/>
        <v>95.009908124662218</v>
      </c>
      <c r="AL67" s="1363">
        <f t="shared" si="36"/>
        <v>95.80593499764484</v>
      </c>
      <c r="AM67" s="1359">
        <f t="shared" si="19"/>
        <v>95.922750824305226</v>
      </c>
      <c r="AN67" s="1359">
        <f t="shared" si="20"/>
        <v>96.604736748382507</v>
      </c>
      <c r="AO67" s="2669">
        <f t="shared" si="21"/>
        <v>0.68198592407728142</v>
      </c>
    </row>
    <row r="68" spans="1:41">
      <c r="A68" s="1381" t="s">
        <v>2494</v>
      </c>
      <c r="B68" s="1353">
        <v>38366</v>
      </c>
      <c r="C68" s="1354">
        <v>41151</v>
      </c>
      <c r="D68" s="1354">
        <v>43486</v>
      </c>
      <c r="E68" s="1354">
        <v>42781</v>
      </c>
      <c r="F68" s="1354">
        <v>40719</v>
      </c>
      <c r="G68" s="1355">
        <v>39016</v>
      </c>
      <c r="H68" s="2665">
        <v>38931</v>
      </c>
      <c r="I68" s="2663">
        <v>37726</v>
      </c>
      <c r="J68" s="1353">
        <f t="shared" si="12"/>
        <v>-1205</v>
      </c>
      <c r="K68" s="1359">
        <f t="shared" si="13"/>
        <v>-3.0952197477588554</v>
      </c>
      <c r="L68" s="1358"/>
      <c r="M68" s="1353">
        <v>41796</v>
      </c>
      <c r="N68" s="1354">
        <v>44752</v>
      </c>
      <c r="O68" s="1354">
        <v>46325</v>
      </c>
      <c r="P68" s="1354">
        <v>45235</v>
      </c>
      <c r="Q68" s="1354">
        <v>43263</v>
      </c>
      <c r="R68" s="1354">
        <v>41490</v>
      </c>
      <c r="S68" s="1354">
        <v>39611</v>
      </c>
      <c r="T68" s="1353">
        <f t="shared" si="14"/>
        <v>-1879</v>
      </c>
      <c r="U68" s="1359">
        <f t="shared" si="15"/>
        <v>-4.5288021209930109</v>
      </c>
      <c r="V68" s="1360"/>
      <c r="W68" s="1353">
        <f t="shared" ref="W68:W73" si="42">B68-M68</f>
        <v>-3430</v>
      </c>
      <c r="X68" s="1354">
        <f t="shared" ref="X68:X73" si="43">C68-N68</f>
        <v>-3601</v>
      </c>
      <c r="Y68" s="1354">
        <f t="shared" ref="Y68:Y73" si="44">D68-O68</f>
        <v>-2839</v>
      </c>
      <c r="Z68" s="1354">
        <f t="shared" ref="Z68:Z73" si="45">E68-P68</f>
        <v>-2454</v>
      </c>
      <c r="AA68" s="1354">
        <f t="shared" ref="AA68:AA73" si="46">F68-Q68</f>
        <v>-2544</v>
      </c>
      <c r="AB68" s="1354">
        <f t="shared" ref="AB68:AB73" si="47">G68-R68</f>
        <v>-2474</v>
      </c>
      <c r="AC68" s="1353">
        <f t="shared" si="16"/>
        <v>-2559</v>
      </c>
      <c r="AD68" s="1361">
        <f t="shared" si="17"/>
        <v>-1885</v>
      </c>
      <c r="AE68" s="1355">
        <f t="shared" si="18"/>
        <v>674</v>
      </c>
      <c r="AG68" s="1362">
        <f t="shared" ref="AG68:AG73" si="48">B68/M68*100</f>
        <v>91.793473059622926</v>
      </c>
      <c r="AH68" s="1363">
        <f t="shared" ref="AH68:AH73" si="49">C68/N68*100</f>
        <v>91.953432248838041</v>
      </c>
      <c r="AI68" s="1363">
        <f t="shared" ref="AI68:AI73" si="50">D68/O68*100</f>
        <v>93.87155963302753</v>
      </c>
      <c r="AJ68" s="1363">
        <f t="shared" ref="AJ68:AJ73" si="51">E68/P68*100</f>
        <v>94.574997236653033</v>
      </c>
      <c r="AK68" s="1363">
        <f t="shared" ref="AK68:AK73" si="52">F68/Q68*100</f>
        <v>94.119686568199157</v>
      </c>
      <c r="AL68" s="1363">
        <f t="shared" ref="AL68:AL73" si="53">G68/R68*100</f>
        <v>94.037117377681369</v>
      </c>
      <c r="AM68" s="1359">
        <f t="shared" si="19"/>
        <v>93.832248734634845</v>
      </c>
      <c r="AN68" s="1359">
        <f t="shared" si="20"/>
        <v>95.241220872989828</v>
      </c>
      <c r="AO68" s="2668">
        <f t="shared" si="21"/>
        <v>1.4089721383549829</v>
      </c>
    </row>
    <row r="69" spans="1:41">
      <c r="A69" s="1381" t="s">
        <v>157</v>
      </c>
      <c r="B69" s="1353">
        <v>70338</v>
      </c>
      <c r="C69" s="1354">
        <v>70347</v>
      </c>
      <c r="D69" s="1354">
        <v>69937</v>
      </c>
      <c r="E69" s="1354">
        <v>68014</v>
      </c>
      <c r="F69" s="1354">
        <v>64761</v>
      </c>
      <c r="G69" s="1355">
        <v>62682</v>
      </c>
      <c r="H69" s="2665">
        <v>62891</v>
      </c>
      <c r="I69" s="2664">
        <v>59924</v>
      </c>
      <c r="J69" s="1353">
        <f t="shared" ref="J69:J73" si="54">I69-H69</f>
        <v>-2967</v>
      </c>
      <c r="K69" s="1359">
        <f t="shared" ref="K69:K73" si="55">(I69-H69)/H69*100</f>
        <v>-4.7176861554117444</v>
      </c>
      <c r="L69" s="1358"/>
      <c r="M69" s="1353">
        <v>73622</v>
      </c>
      <c r="N69" s="1354">
        <v>73984</v>
      </c>
      <c r="O69" s="1354">
        <v>72837</v>
      </c>
      <c r="P69" s="1354">
        <v>70787</v>
      </c>
      <c r="Q69" s="1354">
        <v>67757</v>
      </c>
      <c r="R69" s="1354">
        <v>64660</v>
      </c>
      <c r="S69" s="1354">
        <v>61471</v>
      </c>
      <c r="T69" s="1353">
        <f t="shared" ref="T69:T73" si="56">S69-R69</f>
        <v>-3189</v>
      </c>
      <c r="U69" s="1359">
        <f t="shared" ref="U69:U73" si="57">(S69-R69)/R69*100</f>
        <v>-4.931951747602846</v>
      </c>
      <c r="V69" s="1360"/>
      <c r="W69" s="1353">
        <f t="shared" si="42"/>
        <v>-3284</v>
      </c>
      <c r="X69" s="1354">
        <f t="shared" si="43"/>
        <v>-3637</v>
      </c>
      <c r="Y69" s="1354">
        <f t="shared" si="44"/>
        <v>-2900</v>
      </c>
      <c r="Z69" s="1354">
        <f t="shared" si="45"/>
        <v>-2773</v>
      </c>
      <c r="AA69" s="1354">
        <f t="shared" si="46"/>
        <v>-2996</v>
      </c>
      <c r="AB69" s="1354">
        <f t="shared" si="47"/>
        <v>-1978</v>
      </c>
      <c r="AC69" s="1374">
        <f t="shared" ref="AC69:AC73" si="58">H69-R69</f>
        <v>-1769</v>
      </c>
      <c r="AD69" s="1378">
        <f t="shared" ref="AD69:AD73" si="59">I69-S69</f>
        <v>-1547</v>
      </c>
      <c r="AE69" s="1376">
        <f t="shared" ref="AE69:AE73" si="60">AD69-AC69</f>
        <v>222</v>
      </c>
      <c r="AG69" s="1362">
        <f t="shared" si="48"/>
        <v>95.539376816712391</v>
      </c>
      <c r="AH69" s="1363">
        <f t="shared" si="49"/>
        <v>95.0840722318339</v>
      </c>
      <c r="AI69" s="1363">
        <f t="shared" si="50"/>
        <v>96.018507077446898</v>
      </c>
      <c r="AJ69" s="1363">
        <f t="shared" si="51"/>
        <v>96.082614039301006</v>
      </c>
      <c r="AK69" s="1363">
        <f t="shared" si="52"/>
        <v>95.578316631491944</v>
      </c>
      <c r="AL69" s="1363">
        <f t="shared" si="53"/>
        <v>96.940921744509751</v>
      </c>
      <c r="AM69" s="1359">
        <f t="shared" ref="AM69:AM73" si="61">H69/R69*100</f>
        <v>97.264150943396217</v>
      </c>
      <c r="AN69" s="1359">
        <f t="shared" ref="AN69:AN73" si="62">I69/S69*100</f>
        <v>97.483366140131125</v>
      </c>
      <c r="AO69" s="2670">
        <f t="shared" ref="AO69:AO73" si="63">AN69-AM69</f>
        <v>0.21921519673490764</v>
      </c>
    </row>
    <row r="70" spans="1:41">
      <c r="A70" s="1391" t="s">
        <v>13</v>
      </c>
      <c r="B70" s="1365">
        <f>SUM(B71:B73)</f>
        <v>164532</v>
      </c>
      <c r="C70" s="1366">
        <f t="shared" ref="C70:R70" si="64">SUM(C71:C73)</f>
        <v>161161</v>
      </c>
      <c r="D70" s="1366">
        <f t="shared" si="64"/>
        <v>157987</v>
      </c>
      <c r="E70" s="1366">
        <f t="shared" si="64"/>
        <v>149915</v>
      </c>
      <c r="F70" s="1366">
        <f t="shared" si="64"/>
        <v>142038</v>
      </c>
      <c r="G70" s="1367">
        <f t="shared" si="64"/>
        <v>133952</v>
      </c>
      <c r="H70" s="1365">
        <f t="shared" si="64"/>
        <v>134055</v>
      </c>
      <c r="I70" s="1369">
        <f t="shared" si="64"/>
        <v>126997</v>
      </c>
      <c r="J70" s="1365">
        <f t="shared" si="54"/>
        <v>-7058</v>
      </c>
      <c r="K70" s="1368">
        <f t="shared" si="55"/>
        <v>-5.265003170340532</v>
      </c>
      <c r="L70" s="1358"/>
      <c r="M70" s="1365">
        <f t="shared" si="64"/>
        <v>166216</v>
      </c>
      <c r="N70" s="1366">
        <f t="shared" si="64"/>
        <v>162738</v>
      </c>
      <c r="O70" s="1366">
        <f t="shared" si="64"/>
        <v>159111</v>
      </c>
      <c r="P70" s="1366">
        <f t="shared" si="64"/>
        <v>151192</v>
      </c>
      <c r="Q70" s="1366">
        <f t="shared" si="64"/>
        <v>143547</v>
      </c>
      <c r="R70" s="1366">
        <f t="shared" si="64"/>
        <v>135147</v>
      </c>
      <c r="S70" s="1366">
        <v>127340</v>
      </c>
      <c r="T70" s="1365">
        <f t="shared" si="56"/>
        <v>-7807</v>
      </c>
      <c r="U70" s="1368">
        <f t="shared" si="57"/>
        <v>-5.7766728081274463</v>
      </c>
      <c r="V70" s="1360"/>
      <c r="W70" s="1365">
        <f t="shared" si="42"/>
        <v>-1684</v>
      </c>
      <c r="X70" s="1366">
        <f t="shared" si="43"/>
        <v>-1577</v>
      </c>
      <c r="Y70" s="1366">
        <f t="shared" si="44"/>
        <v>-1124</v>
      </c>
      <c r="Z70" s="1366">
        <f t="shared" si="45"/>
        <v>-1277</v>
      </c>
      <c r="AA70" s="1366">
        <f t="shared" si="46"/>
        <v>-1509</v>
      </c>
      <c r="AB70" s="1366">
        <f t="shared" si="47"/>
        <v>-1195</v>
      </c>
      <c r="AC70" s="1353">
        <f t="shared" si="58"/>
        <v>-1092</v>
      </c>
      <c r="AD70" s="1361">
        <f t="shared" si="59"/>
        <v>-343</v>
      </c>
      <c r="AE70" s="1355">
        <f t="shared" si="60"/>
        <v>749</v>
      </c>
      <c r="AG70" s="1370">
        <f t="shared" si="48"/>
        <v>98.986860470712813</v>
      </c>
      <c r="AH70" s="1371">
        <f t="shared" si="49"/>
        <v>99.030957735747023</v>
      </c>
      <c r="AI70" s="1371">
        <f t="shared" si="50"/>
        <v>99.293574925680815</v>
      </c>
      <c r="AJ70" s="1371">
        <f t="shared" si="51"/>
        <v>99.155378591459865</v>
      </c>
      <c r="AK70" s="1371">
        <f t="shared" si="52"/>
        <v>98.948776358962562</v>
      </c>
      <c r="AL70" s="1371">
        <f t="shared" si="53"/>
        <v>99.115777634723671</v>
      </c>
      <c r="AM70" s="1368">
        <f t="shared" si="61"/>
        <v>99.191990943195179</v>
      </c>
      <c r="AN70" s="1368">
        <f t="shared" si="62"/>
        <v>99.730642374744775</v>
      </c>
      <c r="AO70" s="2668">
        <f t="shared" si="63"/>
        <v>0.53865143154959583</v>
      </c>
    </row>
    <row r="71" spans="1:41">
      <c r="A71" s="1389" t="s">
        <v>1780</v>
      </c>
      <c r="B71" s="1353">
        <v>57167</v>
      </c>
      <c r="C71" s="1354">
        <v>55761</v>
      </c>
      <c r="D71" s="1354">
        <v>54740</v>
      </c>
      <c r="E71" s="1354">
        <v>51708</v>
      </c>
      <c r="F71" s="1354">
        <v>49148</v>
      </c>
      <c r="G71" s="1355">
        <v>45415</v>
      </c>
      <c r="H71" s="2665">
        <v>45561</v>
      </c>
      <c r="I71" s="2663">
        <v>42315</v>
      </c>
      <c r="J71" s="1353">
        <f t="shared" si="54"/>
        <v>-3246</v>
      </c>
      <c r="K71" s="1359">
        <f t="shared" si="55"/>
        <v>-7.1245143873049326</v>
      </c>
      <c r="L71" s="1358"/>
      <c r="M71" s="1353">
        <v>54047</v>
      </c>
      <c r="N71" s="1354">
        <v>52839</v>
      </c>
      <c r="O71" s="1354">
        <v>52248</v>
      </c>
      <c r="P71" s="1354">
        <v>50030</v>
      </c>
      <c r="Q71" s="1354">
        <v>47254</v>
      </c>
      <c r="R71" s="1354">
        <v>44258</v>
      </c>
      <c r="S71" s="1354">
        <v>41236</v>
      </c>
      <c r="T71" s="1353">
        <f t="shared" si="56"/>
        <v>-3022</v>
      </c>
      <c r="U71" s="1359">
        <f t="shared" si="57"/>
        <v>-6.8281440643499476</v>
      </c>
      <c r="V71" s="1360"/>
      <c r="W71" s="1353">
        <f t="shared" si="42"/>
        <v>3120</v>
      </c>
      <c r="X71" s="1354">
        <f t="shared" si="43"/>
        <v>2922</v>
      </c>
      <c r="Y71" s="1354">
        <f t="shared" si="44"/>
        <v>2492</v>
      </c>
      <c r="Z71" s="1354">
        <f t="shared" si="45"/>
        <v>1678</v>
      </c>
      <c r="AA71" s="1354">
        <f t="shared" si="46"/>
        <v>1894</v>
      </c>
      <c r="AB71" s="1354">
        <f t="shared" si="47"/>
        <v>1157</v>
      </c>
      <c r="AC71" s="1353">
        <f t="shared" si="58"/>
        <v>1303</v>
      </c>
      <c r="AD71" s="1361">
        <f t="shared" si="59"/>
        <v>1079</v>
      </c>
      <c r="AE71" s="1355">
        <f t="shared" si="60"/>
        <v>-224</v>
      </c>
      <c r="AG71" s="1362">
        <f t="shared" si="48"/>
        <v>105.77275334431144</v>
      </c>
      <c r="AH71" s="1363">
        <f t="shared" si="49"/>
        <v>105.53000624538693</v>
      </c>
      <c r="AI71" s="1363">
        <f t="shared" si="50"/>
        <v>104.7695605573419</v>
      </c>
      <c r="AJ71" s="1363">
        <f t="shared" si="51"/>
        <v>103.35398760743556</v>
      </c>
      <c r="AK71" s="1363">
        <f t="shared" si="52"/>
        <v>104.00812629618656</v>
      </c>
      <c r="AL71" s="1363">
        <f t="shared" si="53"/>
        <v>102.61421663879977</v>
      </c>
      <c r="AM71" s="1359">
        <f t="shared" si="61"/>
        <v>102.94410050160423</v>
      </c>
      <c r="AN71" s="1359">
        <f t="shared" si="62"/>
        <v>102.61664564943254</v>
      </c>
      <c r="AO71" s="2668">
        <f t="shared" si="63"/>
        <v>-0.3274548521716838</v>
      </c>
    </row>
    <row r="72" spans="1:41">
      <c r="A72" s="1381" t="s">
        <v>159</v>
      </c>
      <c r="B72" s="1353">
        <v>55847</v>
      </c>
      <c r="C72" s="1354">
        <v>54596</v>
      </c>
      <c r="D72" s="1354">
        <v>53263</v>
      </c>
      <c r="E72" s="1354">
        <v>50952</v>
      </c>
      <c r="F72" s="1354">
        <v>48118</v>
      </c>
      <c r="G72" s="1355">
        <v>45413</v>
      </c>
      <c r="H72" s="2665">
        <v>45388</v>
      </c>
      <c r="I72" s="2663">
        <v>42860</v>
      </c>
      <c r="J72" s="1353">
        <f t="shared" si="54"/>
        <v>-2528</v>
      </c>
      <c r="K72" s="1359">
        <f t="shared" si="55"/>
        <v>-5.5697541200317264</v>
      </c>
      <c r="L72" s="1358"/>
      <c r="M72" s="1353">
        <v>57526</v>
      </c>
      <c r="N72" s="1354">
        <v>56664</v>
      </c>
      <c r="O72" s="1354">
        <v>54979</v>
      </c>
      <c r="P72" s="1354">
        <v>52283</v>
      </c>
      <c r="Q72" s="1354">
        <v>49834</v>
      </c>
      <c r="R72" s="1354">
        <v>46912</v>
      </c>
      <c r="S72" s="1354">
        <v>44137</v>
      </c>
      <c r="T72" s="1353">
        <f t="shared" si="56"/>
        <v>-2775</v>
      </c>
      <c r="U72" s="1359">
        <f t="shared" si="57"/>
        <v>-5.9153308321964531</v>
      </c>
      <c r="V72" s="1360"/>
      <c r="W72" s="1353">
        <f t="shared" si="42"/>
        <v>-1679</v>
      </c>
      <c r="X72" s="1354">
        <f t="shared" si="43"/>
        <v>-2068</v>
      </c>
      <c r="Y72" s="1354">
        <f t="shared" si="44"/>
        <v>-1716</v>
      </c>
      <c r="Z72" s="1354">
        <f t="shared" si="45"/>
        <v>-1331</v>
      </c>
      <c r="AA72" s="1354">
        <f t="shared" si="46"/>
        <v>-1716</v>
      </c>
      <c r="AB72" s="1354">
        <f t="shared" si="47"/>
        <v>-1499</v>
      </c>
      <c r="AC72" s="1353">
        <f t="shared" si="58"/>
        <v>-1524</v>
      </c>
      <c r="AD72" s="1361">
        <f t="shared" si="59"/>
        <v>-1277</v>
      </c>
      <c r="AE72" s="1355">
        <f t="shared" si="60"/>
        <v>247</v>
      </c>
      <c r="AG72" s="1362">
        <f t="shared" si="48"/>
        <v>97.081319751069088</v>
      </c>
      <c r="AH72" s="1363">
        <f t="shared" si="49"/>
        <v>96.350416490187769</v>
      </c>
      <c r="AI72" s="1363">
        <f t="shared" si="50"/>
        <v>96.878808272249401</v>
      </c>
      <c r="AJ72" s="1363">
        <f t="shared" si="51"/>
        <v>97.454239427729846</v>
      </c>
      <c r="AK72" s="1363">
        <f t="shared" si="52"/>
        <v>96.556567805112977</v>
      </c>
      <c r="AL72" s="1363">
        <f t="shared" si="53"/>
        <v>96.804655525238744</v>
      </c>
      <c r="AM72" s="1359">
        <f t="shared" si="61"/>
        <v>96.751364256480215</v>
      </c>
      <c r="AN72" s="1359">
        <f t="shared" si="62"/>
        <v>97.106735845209229</v>
      </c>
      <c r="AO72" s="2668">
        <f t="shared" si="63"/>
        <v>0.35537158872901387</v>
      </c>
    </row>
    <row r="73" spans="1:41">
      <c r="A73" s="1383" t="s">
        <v>160</v>
      </c>
      <c r="B73" s="1374">
        <v>51518</v>
      </c>
      <c r="C73" s="1375">
        <v>50804</v>
      </c>
      <c r="D73" s="1375">
        <v>49984</v>
      </c>
      <c r="E73" s="1375">
        <v>47255</v>
      </c>
      <c r="F73" s="1375">
        <v>44772</v>
      </c>
      <c r="G73" s="1376">
        <v>43124</v>
      </c>
      <c r="H73" s="2666">
        <v>43106</v>
      </c>
      <c r="I73" s="2664">
        <v>41822</v>
      </c>
      <c r="J73" s="1374">
        <f t="shared" si="54"/>
        <v>-1284</v>
      </c>
      <c r="K73" s="1377">
        <f t="shared" si="55"/>
        <v>-2.978703660743284</v>
      </c>
      <c r="L73" s="1358"/>
      <c r="M73" s="1374">
        <v>54643</v>
      </c>
      <c r="N73" s="1375">
        <v>53235</v>
      </c>
      <c r="O73" s="1375">
        <v>51884</v>
      </c>
      <c r="P73" s="1375">
        <v>48879</v>
      </c>
      <c r="Q73" s="1375">
        <v>46459</v>
      </c>
      <c r="R73" s="1375">
        <v>43977</v>
      </c>
      <c r="S73" s="1375">
        <v>41967</v>
      </c>
      <c r="T73" s="1374">
        <f t="shared" si="56"/>
        <v>-2010</v>
      </c>
      <c r="U73" s="1377">
        <f t="shared" si="57"/>
        <v>-4.5705709802851491</v>
      </c>
      <c r="V73" s="1360"/>
      <c r="W73" s="1374">
        <f t="shared" si="42"/>
        <v>-3125</v>
      </c>
      <c r="X73" s="1375">
        <f t="shared" si="43"/>
        <v>-2431</v>
      </c>
      <c r="Y73" s="1375">
        <f t="shared" si="44"/>
        <v>-1900</v>
      </c>
      <c r="Z73" s="1375">
        <f t="shared" si="45"/>
        <v>-1624</v>
      </c>
      <c r="AA73" s="1375">
        <f t="shared" si="46"/>
        <v>-1687</v>
      </c>
      <c r="AB73" s="1375">
        <f t="shared" si="47"/>
        <v>-853</v>
      </c>
      <c r="AC73" s="1374">
        <f t="shared" si="58"/>
        <v>-871</v>
      </c>
      <c r="AD73" s="1378">
        <f t="shared" si="59"/>
        <v>-145</v>
      </c>
      <c r="AE73" s="1376">
        <f t="shared" si="60"/>
        <v>726</v>
      </c>
      <c r="AG73" s="1379">
        <f t="shared" si="48"/>
        <v>94.281060703109276</v>
      </c>
      <c r="AH73" s="1380">
        <f t="shared" si="49"/>
        <v>95.433455433455435</v>
      </c>
      <c r="AI73" s="1380">
        <f t="shared" si="50"/>
        <v>96.337984735178466</v>
      </c>
      <c r="AJ73" s="1380">
        <f t="shared" si="51"/>
        <v>96.677509769021469</v>
      </c>
      <c r="AK73" s="1380">
        <f t="shared" si="52"/>
        <v>96.368841343980719</v>
      </c>
      <c r="AL73" s="1380">
        <f t="shared" si="53"/>
        <v>98.060349728267056</v>
      </c>
      <c r="AM73" s="1377">
        <f t="shared" si="61"/>
        <v>98.019419241876435</v>
      </c>
      <c r="AN73" s="1377">
        <f t="shared" si="62"/>
        <v>99.654490432959236</v>
      </c>
      <c r="AO73" s="2670">
        <f t="shared" si="63"/>
        <v>1.6350711910828011</v>
      </c>
    </row>
    <row r="74" spans="1:41">
      <c r="A74" s="1392" t="s">
        <v>1781</v>
      </c>
      <c r="B74" s="1360"/>
      <c r="C74" s="1360"/>
      <c r="D74" s="1360"/>
      <c r="E74" s="1360"/>
      <c r="F74" s="1360"/>
      <c r="G74" s="1360"/>
      <c r="H74" s="1360"/>
      <c r="I74" s="1360"/>
      <c r="J74" s="1360"/>
      <c r="K74" s="1360"/>
      <c r="L74" s="1360"/>
      <c r="M74" s="1360"/>
      <c r="N74" s="1360"/>
      <c r="O74" s="1360"/>
      <c r="P74" s="1360"/>
      <c r="Q74" s="1360"/>
      <c r="R74" s="1360"/>
      <c r="S74" s="1360"/>
      <c r="T74" s="1360"/>
      <c r="U74" s="1393"/>
      <c r="V74" s="1360"/>
      <c r="W74" s="1360"/>
      <c r="X74" s="1360"/>
      <c r="Y74" s="1360"/>
      <c r="Z74" s="1360"/>
      <c r="AA74" s="1360"/>
      <c r="AB74" s="1360"/>
      <c r="AC74" s="1360"/>
      <c r="AD74" s="1360"/>
      <c r="AE74" s="1360"/>
      <c r="AO74" s="1360"/>
    </row>
    <row r="75" spans="1:41">
      <c r="B75" s="1360"/>
      <c r="C75" s="1360"/>
      <c r="D75" s="1360"/>
      <c r="E75" s="1360"/>
      <c r="F75" s="1360"/>
      <c r="G75" s="1360"/>
      <c r="H75" s="1360"/>
      <c r="I75" s="1360"/>
      <c r="J75" s="1360"/>
      <c r="K75" s="1360"/>
      <c r="L75" s="1360"/>
      <c r="M75" s="1360"/>
      <c r="N75" s="1360"/>
      <c r="O75" s="1360"/>
      <c r="P75" s="1360"/>
      <c r="Q75" s="1360"/>
      <c r="R75" s="1360"/>
      <c r="S75" s="1360"/>
      <c r="T75" s="1360"/>
      <c r="U75" s="1360"/>
      <c r="V75" s="1360"/>
      <c r="W75" s="1360"/>
      <c r="X75" s="1360"/>
      <c r="Y75" s="1360"/>
      <c r="Z75" s="1360"/>
      <c r="AA75" s="1360"/>
      <c r="AB75" s="1360"/>
      <c r="AC75" s="1360"/>
      <c r="AD75" s="1360"/>
      <c r="AE75" s="1360"/>
      <c r="AO75" s="1360"/>
    </row>
    <row r="81" spans="1:1">
      <c r="A81"/>
    </row>
    <row r="82" spans="1:1">
      <c r="A82"/>
    </row>
    <row r="83" spans="1:1">
      <c r="A83"/>
    </row>
    <row r="84" spans="1:1">
      <c r="A84"/>
    </row>
    <row r="85" spans="1:1">
      <c r="A85"/>
    </row>
    <row r="86" spans="1:1">
      <c r="A86"/>
    </row>
    <row r="87" spans="1:1">
      <c r="A87"/>
    </row>
    <row r="88" spans="1:1">
      <c r="A88"/>
    </row>
    <row r="89" spans="1:1">
      <c r="A89"/>
    </row>
    <row r="90" spans="1:1">
      <c r="A90"/>
    </row>
    <row r="91" spans="1:1">
      <c r="A91"/>
    </row>
    <row r="92" spans="1:1">
      <c r="A92"/>
    </row>
    <row r="93" spans="1:1">
      <c r="A93"/>
    </row>
    <row r="94" spans="1:1">
      <c r="A94"/>
    </row>
    <row r="95" spans="1:1">
      <c r="A95"/>
    </row>
    <row r="96" spans="1:1">
      <c r="A96"/>
    </row>
    <row r="97" spans="1:1">
      <c r="A97"/>
    </row>
    <row r="98" spans="1:1">
      <c r="A98"/>
    </row>
    <row r="99" spans="1:1">
      <c r="A99"/>
    </row>
    <row r="100" spans="1:1">
      <c r="A100"/>
    </row>
    <row r="101" spans="1:1">
      <c r="A101"/>
    </row>
    <row r="102" spans="1:1">
      <c r="A102"/>
    </row>
    <row r="103" spans="1:1">
      <c r="A103"/>
    </row>
    <row r="104" spans="1:1">
      <c r="A104"/>
    </row>
    <row r="105" spans="1:1">
      <c r="A105"/>
    </row>
    <row r="106" spans="1:1">
      <c r="A106"/>
    </row>
    <row r="107" spans="1:1">
      <c r="A107"/>
    </row>
    <row r="108" spans="1:1">
      <c r="A108"/>
    </row>
    <row r="109" spans="1:1">
      <c r="A109"/>
    </row>
    <row r="110" spans="1:1">
      <c r="A110"/>
    </row>
    <row r="111" spans="1:1">
      <c r="A111"/>
    </row>
    <row r="112" spans="1:1">
      <c r="A112"/>
    </row>
    <row r="113" spans="1:1">
      <c r="A113"/>
    </row>
    <row r="114" spans="1:1">
      <c r="A114"/>
    </row>
    <row r="115" spans="1:1">
      <c r="A115"/>
    </row>
    <row r="116" spans="1:1">
      <c r="A116"/>
    </row>
    <row r="117" spans="1:1">
      <c r="A117"/>
    </row>
    <row r="118" spans="1:1">
      <c r="A118"/>
    </row>
    <row r="119" spans="1:1">
      <c r="A119"/>
    </row>
    <row r="120" spans="1:1">
      <c r="A120"/>
    </row>
    <row r="121" spans="1:1">
      <c r="A121"/>
    </row>
    <row r="122" spans="1:1">
      <c r="A122"/>
    </row>
    <row r="123" spans="1:1">
      <c r="A123"/>
    </row>
    <row r="124" spans="1:1">
      <c r="A124"/>
    </row>
    <row r="125" spans="1:1">
      <c r="A125"/>
    </row>
    <row r="126" spans="1:1">
      <c r="A126"/>
    </row>
    <row r="127" spans="1:1">
      <c r="A127"/>
    </row>
    <row r="128" spans="1:1">
      <c r="A128"/>
    </row>
    <row r="129" spans="1:1">
      <c r="A129"/>
    </row>
    <row r="130" spans="1:1">
      <c r="A130"/>
    </row>
    <row r="131" spans="1:1">
      <c r="A131"/>
    </row>
    <row r="132" spans="1:1">
      <c r="A132"/>
    </row>
    <row r="133" spans="1:1">
      <c r="A133"/>
    </row>
    <row r="135" spans="1:1">
      <c r="A135"/>
    </row>
    <row r="136" spans="1:1">
      <c r="A136"/>
    </row>
    <row r="137" spans="1:1">
      <c r="A137"/>
    </row>
    <row r="138" spans="1:1">
      <c r="A138"/>
    </row>
    <row r="139" spans="1:1">
      <c r="A139"/>
    </row>
    <row r="140" spans="1:1">
      <c r="A140"/>
    </row>
    <row r="141" spans="1:1">
      <c r="A141"/>
    </row>
    <row r="142" spans="1:1">
      <c r="A142"/>
    </row>
    <row r="143" spans="1:1">
      <c r="A143"/>
    </row>
    <row r="144" spans="1:1">
      <c r="A144"/>
    </row>
    <row r="145" spans="1:1">
      <c r="A145"/>
    </row>
    <row r="146" spans="1:1">
      <c r="A146"/>
    </row>
    <row r="147" spans="1:1">
      <c r="A147"/>
    </row>
    <row r="148" spans="1:1">
      <c r="A148"/>
    </row>
    <row r="149" spans="1:1">
      <c r="A149"/>
    </row>
    <row r="150" spans="1:1">
      <c r="A150"/>
    </row>
    <row r="151" spans="1:1">
      <c r="A151"/>
    </row>
    <row r="152" spans="1:1">
      <c r="A152"/>
    </row>
    <row r="153" spans="1:1">
      <c r="A153"/>
    </row>
    <row r="154" spans="1:1">
      <c r="A154"/>
    </row>
    <row r="155" spans="1:1">
      <c r="A155"/>
    </row>
    <row r="156" spans="1:1">
      <c r="A156"/>
    </row>
    <row r="157" spans="1:1">
      <c r="A157"/>
    </row>
    <row r="158" spans="1:1">
      <c r="A158"/>
    </row>
    <row r="159" spans="1:1">
      <c r="A159"/>
    </row>
    <row r="160" spans="1:1">
      <c r="A160"/>
    </row>
    <row r="161" spans="1:1">
      <c r="A161"/>
    </row>
    <row r="162" spans="1:1">
      <c r="A162"/>
    </row>
    <row r="163" spans="1:1">
      <c r="A163"/>
    </row>
    <row r="164" spans="1:1">
      <c r="A164"/>
    </row>
    <row r="165" spans="1:1">
      <c r="A165"/>
    </row>
    <row r="166" spans="1:1">
      <c r="A166"/>
    </row>
    <row r="167" spans="1:1">
      <c r="A167"/>
    </row>
    <row r="168" spans="1:1">
      <c r="A168"/>
    </row>
    <row r="169" spans="1:1">
      <c r="A169"/>
    </row>
    <row r="170" spans="1:1">
      <c r="A170"/>
    </row>
    <row r="171" spans="1:1">
      <c r="A171"/>
    </row>
    <row r="172" spans="1:1">
      <c r="A172"/>
    </row>
    <row r="173" spans="1:1">
      <c r="A173"/>
    </row>
    <row r="174" spans="1:1">
      <c r="A174"/>
    </row>
    <row r="175" spans="1:1">
      <c r="A175"/>
    </row>
    <row r="176" spans="1:1">
      <c r="A176"/>
    </row>
    <row r="177" spans="1:1">
      <c r="A177"/>
    </row>
    <row r="178" spans="1:1">
      <c r="A178"/>
    </row>
    <row r="179" spans="1:1">
      <c r="A179"/>
    </row>
    <row r="180" spans="1:1">
      <c r="A180"/>
    </row>
    <row r="181" spans="1:1">
      <c r="A181"/>
    </row>
    <row r="182" spans="1:1">
      <c r="A182"/>
    </row>
    <row r="183" spans="1:1">
      <c r="A183"/>
    </row>
    <row r="184" spans="1:1">
      <c r="A184"/>
    </row>
    <row r="185" spans="1:1">
      <c r="A185"/>
    </row>
    <row r="186" spans="1:1">
      <c r="A186"/>
    </row>
    <row r="187" spans="1:1">
      <c r="A187"/>
    </row>
    <row r="188" spans="1:1">
      <c r="A188"/>
    </row>
    <row r="189" spans="1:1">
      <c r="A189"/>
    </row>
    <row r="190" spans="1:1">
      <c r="A190"/>
    </row>
    <row r="191" spans="1:1">
      <c r="A191"/>
    </row>
    <row r="192" spans="1:1">
      <c r="A192"/>
    </row>
    <row r="193" spans="1:1">
      <c r="A193"/>
    </row>
    <row r="194" spans="1:1">
      <c r="A194"/>
    </row>
    <row r="195" spans="1:1">
      <c r="A195"/>
    </row>
    <row r="196" spans="1:1">
      <c r="A196"/>
    </row>
    <row r="197" spans="1:1">
      <c r="A197"/>
    </row>
    <row r="198" spans="1:1">
      <c r="A198"/>
    </row>
    <row r="199" spans="1:1">
      <c r="A199"/>
    </row>
    <row r="200" spans="1:1">
      <c r="A200"/>
    </row>
    <row r="201" spans="1:1">
      <c r="A201"/>
    </row>
    <row r="202" spans="1:1">
      <c r="A202"/>
    </row>
    <row r="203" spans="1:1">
      <c r="A203"/>
    </row>
    <row r="204" spans="1:1">
      <c r="A204"/>
    </row>
    <row r="205" spans="1:1">
      <c r="A205"/>
    </row>
    <row r="206" spans="1:1">
      <c r="A206"/>
    </row>
    <row r="207" spans="1:1">
      <c r="A207"/>
    </row>
    <row r="208" spans="1:1">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row r="224" spans="1:1">
      <c r="A224"/>
    </row>
    <row r="225" spans="1:1">
      <c r="A225"/>
    </row>
    <row r="226" spans="1:1">
      <c r="A226"/>
    </row>
    <row r="227" spans="1:1">
      <c r="A227"/>
    </row>
    <row r="228" spans="1:1">
      <c r="A228"/>
    </row>
    <row r="229" spans="1:1">
      <c r="A229"/>
    </row>
    <row r="230" spans="1:1">
      <c r="A230"/>
    </row>
    <row r="231" spans="1:1">
      <c r="A231"/>
    </row>
    <row r="232" spans="1:1">
      <c r="A232"/>
    </row>
    <row r="233" spans="1:1">
      <c r="A233"/>
    </row>
    <row r="234" spans="1:1">
      <c r="A234"/>
    </row>
    <row r="235" spans="1:1">
      <c r="A235"/>
    </row>
    <row r="236" spans="1:1">
      <c r="A236"/>
    </row>
    <row r="237" spans="1:1">
      <c r="A237"/>
    </row>
    <row r="238" spans="1:1">
      <c r="A238"/>
    </row>
    <row r="239" spans="1:1">
      <c r="A239"/>
    </row>
    <row r="241" spans="1:1">
      <c r="A241"/>
    </row>
    <row r="242" spans="1:1">
      <c r="A242"/>
    </row>
    <row r="243" spans="1:1">
      <c r="A243"/>
    </row>
    <row r="244" spans="1:1">
      <c r="A244"/>
    </row>
    <row r="245" spans="1:1">
      <c r="A245"/>
    </row>
    <row r="246" spans="1:1">
      <c r="A246"/>
    </row>
    <row r="247" spans="1:1">
      <c r="A247"/>
    </row>
    <row r="248" spans="1:1">
      <c r="A248"/>
    </row>
    <row r="249" spans="1:1">
      <c r="A249"/>
    </row>
    <row r="250" spans="1:1">
      <c r="A250"/>
    </row>
    <row r="251" spans="1:1">
      <c r="A251"/>
    </row>
    <row r="252" spans="1:1">
      <c r="A252"/>
    </row>
    <row r="253" spans="1:1">
      <c r="A253"/>
    </row>
    <row r="254" spans="1:1">
      <c r="A254"/>
    </row>
    <row r="255" spans="1:1">
      <c r="A255"/>
    </row>
    <row r="256" spans="1:1">
      <c r="A256"/>
    </row>
    <row r="257" spans="1:1">
      <c r="A257"/>
    </row>
    <row r="258" spans="1:1">
      <c r="A258"/>
    </row>
    <row r="259" spans="1:1">
      <c r="A259"/>
    </row>
    <row r="260" spans="1:1">
      <c r="A260"/>
    </row>
    <row r="261" spans="1:1">
      <c r="A261"/>
    </row>
    <row r="262" spans="1:1">
      <c r="A262"/>
    </row>
    <row r="263" spans="1:1">
      <c r="A263"/>
    </row>
    <row r="264" spans="1:1">
      <c r="A264"/>
    </row>
    <row r="265" spans="1:1">
      <c r="A265"/>
    </row>
    <row r="266" spans="1:1">
      <c r="A266"/>
    </row>
    <row r="267" spans="1:1">
      <c r="A267"/>
    </row>
    <row r="268" spans="1:1">
      <c r="A268"/>
    </row>
    <row r="269" spans="1:1">
      <c r="A269"/>
    </row>
    <row r="270" spans="1:1">
      <c r="A270"/>
    </row>
    <row r="271" spans="1:1">
      <c r="A271"/>
    </row>
    <row r="272" spans="1:1">
      <c r="A272"/>
    </row>
    <row r="273" spans="1:1">
      <c r="A273"/>
    </row>
    <row r="274" spans="1:1">
      <c r="A274"/>
    </row>
    <row r="275" spans="1:1">
      <c r="A275"/>
    </row>
    <row r="276" spans="1:1">
      <c r="A276"/>
    </row>
    <row r="277" spans="1:1">
      <c r="A277"/>
    </row>
    <row r="278" spans="1:1">
      <c r="A278"/>
    </row>
    <row r="279" spans="1:1">
      <c r="A279"/>
    </row>
    <row r="280" spans="1:1">
      <c r="A280"/>
    </row>
    <row r="281" spans="1:1">
      <c r="A281"/>
    </row>
    <row r="282" spans="1:1">
      <c r="A282"/>
    </row>
    <row r="283" spans="1:1">
      <c r="A283"/>
    </row>
    <row r="284" spans="1:1">
      <c r="A284"/>
    </row>
    <row r="285" spans="1:1">
      <c r="A285"/>
    </row>
    <row r="286" spans="1:1">
      <c r="A286"/>
    </row>
    <row r="287" spans="1:1">
      <c r="A287"/>
    </row>
    <row r="288" spans="1:1">
      <c r="A288"/>
    </row>
    <row r="289" spans="1:1">
      <c r="A289"/>
    </row>
    <row r="290" spans="1:1">
      <c r="A290"/>
    </row>
    <row r="291" spans="1:1">
      <c r="A291"/>
    </row>
    <row r="292" spans="1:1">
      <c r="A292"/>
    </row>
    <row r="293" spans="1:1">
      <c r="A293"/>
    </row>
    <row r="294" spans="1:1">
      <c r="A294"/>
    </row>
    <row r="295" spans="1:1">
      <c r="A295"/>
    </row>
    <row r="296" spans="1:1">
      <c r="A296"/>
    </row>
    <row r="297" spans="1:1">
      <c r="A297"/>
    </row>
    <row r="298" spans="1:1">
      <c r="A298"/>
    </row>
    <row r="299" spans="1:1">
      <c r="A299"/>
    </row>
    <row r="300" spans="1:1">
      <c r="A300"/>
    </row>
    <row r="301" spans="1:1">
      <c r="A301"/>
    </row>
    <row r="302" spans="1:1">
      <c r="A302"/>
    </row>
    <row r="303" spans="1:1">
      <c r="A303"/>
    </row>
    <row r="304" spans="1:1">
      <c r="A304"/>
    </row>
    <row r="305" spans="1:1">
      <c r="A305"/>
    </row>
    <row r="306" spans="1:1">
      <c r="A306"/>
    </row>
    <row r="307" spans="1:1">
      <c r="A307"/>
    </row>
    <row r="308" spans="1:1">
      <c r="A308"/>
    </row>
    <row r="309" spans="1:1">
      <c r="A309"/>
    </row>
    <row r="310" spans="1:1">
      <c r="A310"/>
    </row>
    <row r="311" spans="1:1">
      <c r="A311"/>
    </row>
    <row r="312" spans="1:1">
      <c r="A312"/>
    </row>
    <row r="313" spans="1:1">
      <c r="A313"/>
    </row>
    <row r="314" spans="1:1">
      <c r="A314"/>
    </row>
    <row r="315" spans="1:1">
      <c r="A315"/>
    </row>
    <row r="316" spans="1:1">
      <c r="A316"/>
    </row>
    <row r="317" spans="1:1">
      <c r="A317"/>
    </row>
    <row r="318" spans="1:1">
      <c r="A318"/>
    </row>
    <row r="319" spans="1:1">
      <c r="A319"/>
    </row>
    <row r="320" spans="1:1">
      <c r="A320"/>
    </row>
    <row r="321" spans="1:1">
      <c r="A321"/>
    </row>
    <row r="322" spans="1:1">
      <c r="A322"/>
    </row>
    <row r="323" spans="1:1">
      <c r="A323"/>
    </row>
    <row r="324" spans="1:1">
      <c r="A324"/>
    </row>
    <row r="325" spans="1:1">
      <c r="A325"/>
    </row>
    <row r="326" spans="1:1">
      <c r="A326"/>
    </row>
    <row r="327" spans="1:1">
      <c r="A327"/>
    </row>
    <row r="328" spans="1:1">
      <c r="A328"/>
    </row>
    <row r="329" spans="1:1">
      <c r="A329"/>
    </row>
    <row r="330" spans="1:1">
      <c r="A330"/>
    </row>
    <row r="331" spans="1:1">
      <c r="A331"/>
    </row>
    <row r="332" spans="1:1">
      <c r="A332"/>
    </row>
    <row r="333" spans="1:1">
      <c r="A333"/>
    </row>
    <row r="334" spans="1:1">
      <c r="A334"/>
    </row>
    <row r="335" spans="1:1">
      <c r="A335"/>
    </row>
    <row r="336" spans="1:1">
      <c r="A336"/>
    </row>
    <row r="337" spans="1:1">
      <c r="A337"/>
    </row>
    <row r="338" spans="1:1">
      <c r="A338"/>
    </row>
    <row r="339" spans="1:1">
      <c r="A339"/>
    </row>
    <row r="340" spans="1:1">
      <c r="A340"/>
    </row>
    <row r="341" spans="1:1">
      <c r="A341"/>
    </row>
    <row r="342" spans="1:1">
      <c r="A342"/>
    </row>
    <row r="343" spans="1:1">
      <c r="A343"/>
    </row>
    <row r="344" spans="1:1">
      <c r="A344"/>
    </row>
    <row r="345" spans="1:1">
      <c r="A345"/>
    </row>
    <row r="346" spans="1:1">
      <c r="A346"/>
    </row>
    <row r="347" spans="1:1">
      <c r="A347"/>
    </row>
    <row r="348" spans="1:1">
      <c r="A348"/>
    </row>
    <row r="350" spans="1:1">
      <c r="A350"/>
    </row>
    <row r="351" spans="1:1">
      <c r="A351"/>
    </row>
    <row r="352" spans="1:1">
      <c r="A352"/>
    </row>
    <row r="353" spans="1:1">
      <c r="A353"/>
    </row>
    <row r="354" spans="1:1">
      <c r="A354"/>
    </row>
    <row r="355" spans="1:1">
      <c r="A355"/>
    </row>
    <row r="356" spans="1:1">
      <c r="A356"/>
    </row>
    <row r="357" spans="1:1">
      <c r="A357"/>
    </row>
    <row r="358" spans="1:1">
      <c r="A358"/>
    </row>
    <row r="359" spans="1:1">
      <c r="A359"/>
    </row>
    <row r="360" spans="1:1">
      <c r="A360"/>
    </row>
    <row r="361" spans="1:1">
      <c r="A361"/>
    </row>
    <row r="362" spans="1:1">
      <c r="A362"/>
    </row>
    <row r="363" spans="1:1">
      <c r="A363"/>
    </row>
    <row r="364" spans="1:1">
      <c r="A364"/>
    </row>
    <row r="365" spans="1:1">
      <c r="A365"/>
    </row>
    <row r="366" spans="1:1">
      <c r="A366"/>
    </row>
    <row r="367" spans="1:1">
      <c r="A367"/>
    </row>
    <row r="368" spans="1:1">
      <c r="A368"/>
    </row>
    <row r="369" spans="1:1">
      <c r="A369"/>
    </row>
    <row r="370" spans="1:1">
      <c r="A370"/>
    </row>
    <row r="371" spans="1:1">
      <c r="A371"/>
    </row>
    <row r="372" spans="1:1">
      <c r="A372"/>
    </row>
    <row r="373" spans="1:1">
      <c r="A373"/>
    </row>
    <row r="374" spans="1:1">
      <c r="A374"/>
    </row>
    <row r="375" spans="1:1">
      <c r="A375"/>
    </row>
    <row r="376" spans="1:1">
      <c r="A376"/>
    </row>
    <row r="377" spans="1:1">
      <c r="A377"/>
    </row>
    <row r="378" spans="1:1">
      <c r="A378"/>
    </row>
    <row r="379" spans="1:1">
      <c r="A379"/>
    </row>
    <row r="380" spans="1:1">
      <c r="A380"/>
    </row>
    <row r="381" spans="1:1">
      <c r="A381"/>
    </row>
    <row r="382" spans="1:1">
      <c r="A382"/>
    </row>
    <row r="383" spans="1:1">
      <c r="A383"/>
    </row>
    <row r="384" spans="1:1">
      <c r="A384"/>
    </row>
    <row r="385" spans="1:1">
      <c r="A385"/>
    </row>
    <row r="386" spans="1:1">
      <c r="A386"/>
    </row>
    <row r="387" spans="1:1">
      <c r="A387"/>
    </row>
    <row r="388" spans="1:1">
      <c r="A388"/>
    </row>
    <row r="389" spans="1:1">
      <c r="A389"/>
    </row>
    <row r="390" spans="1:1">
      <c r="A390"/>
    </row>
    <row r="391" spans="1:1">
      <c r="A391"/>
    </row>
    <row r="392" spans="1:1">
      <c r="A392"/>
    </row>
    <row r="393" spans="1:1">
      <c r="A393"/>
    </row>
    <row r="394" spans="1:1">
      <c r="A394"/>
    </row>
    <row r="395" spans="1:1">
      <c r="A395"/>
    </row>
    <row r="396" spans="1:1">
      <c r="A396"/>
    </row>
    <row r="397" spans="1:1">
      <c r="A397"/>
    </row>
    <row r="398" spans="1:1">
      <c r="A398"/>
    </row>
    <row r="399" spans="1:1">
      <c r="A399"/>
    </row>
    <row r="400" spans="1:1">
      <c r="A400"/>
    </row>
    <row r="401" spans="1:1">
      <c r="A401"/>
    </row>
    <row r="402" spans="1:1">
      <c r="A402"/>
    </row>
    <row r="403" spans="1:1">
      <c r="A403"/>
    </row>
    <row r="404" spans="1:1">
      <c r="A404"/>
    </row>
    <row r="405" spans="1:1">
      <c r="A405"/>
    </row>
    <row r="406" spans="1:1">
      <c r="A406"/>
    </row>
    <row r="407" spans="1:1">
      <c r="A407"/>
    </row>
    <row r="408" spans="1:1">
      <c r="A408"/>
    </row>
    <row r="409" spans="1:1">
      <c r="A409"/>
    </row>
    <row r="410" spans="1:1">
      <c r="A410"/>
    </row>
    <row r="411" spans="1:1">
      <c r="A411"/>
    </row>
    <row r="412" spans="1:1">
      <c r="A412"/>
    </row>
    <row r="413" spans="1:1">
      <c r="A413"/>
    </row>
    <row r="414" spans="1:1">
      <c r="A414"/>
    </row>
    <row r="415" spans="1:1">
      <c r="A415"/>
    </row>
    <row r="416" spans="1:1">
      <c r="A416"/>
    </row>
    <row r="417" spans="1:1">
      <c r="A417"/>
    </row>
    <row r="418" spans="1:1">
      <c r="A418"/>
    </row>
    <row r="419" spans="1:1">
      <c r="A419"/>
    </row>
    <row r="420" spans="1:1">
      <c r="A420"/>
    </row>
    <row r="421" spans="1:1">
      <c r="A421"/>
    </row>
    <row r="422" spans="1:1">
      <c r="A422"/>
    </row>
    <row r="423" spans="1:1">
      <c r="A423"/>
    </row>
    <row r="424" spans="1:1">
      <c r="A424"/>
    </row>
    <row r="425" spans="1:1">
      <c r="A425"/>
    </row>
    <row r="426" spans="1:1">
      <c r="A426"/>
    </row>
    <row r="427" spans="1:1">
      <c r="A427"/>
    </row>
    <row r="428" spans="1:1">
      <c r="A428"/>
    </row>
    <row r="429" spans="1:1">
      <c r="A429"/>
    </row>
    <row r="430" spans="1:1">
      <c r="A430"/>
    </row>
    <row r="431" spans="1:1">
      <c r="A431"/>
    </row>
    <row r="432" spans="1:1">
      <c r="A432"/>
    </row>
    <row r="433" spans="1:1">
      <c r="A433"/>
    </row>
    <row r="434" spans="1:1">
      <c r="A434"/>
    </row>
    <row r="435" spans="1:1">
      <c r="A435"/>
    </row>
    <row r="436" spans="1:1">
      <c r="A436"/>
    </row>
    <row r="437" spans="1:1">
      <c r="A437"/>
    </row>
    <row r="438" spans="1:1">
      <c r="A438"/>
    </row>
    <row r="439" spans="1:1">
      <c r="A439"/>
    </row>
    <row r="440" spans="1:1">
      <c r="A440"/>
    </row>
    <row r="441" spans="1:1">
      <c r="A441"/>
    </row>
    <row r="442" spans="1:1">
      <c r="A442"/>
    </row>
    <row r="443" spans="1:1">
      <c r="A443"/>
    </row>
    <row r="444" spans="1:1">
      <c r="A444"/>
    </row>
    <row r="445" spans="1:1">
      <c r="A445"/>
    </row>
    <row r="446" spans="1:1">
      <c r="A446"/>
    </row>
    <row r="447" spans="1:1">
      <c r="A447"/>
    </row>
    <row r="448" spans="1:1">
      <c r="A448"/>
    </row>
    <row r="449" spans="1:1">
      <c r="A449"/>
    </row>
    <row r="450" spans="1:1">
      <c r="A450"/>
    </row>
    <row r="451" spans="1:1">
      <c r="A451"/>
    </row>
    <row r="452" spans="1:1">
      <c r="A452"/>
    </row>
    <row r="453" spans="1:1">
      <c r="A453"/>
    </row>
    <row r="454" spans="1:1">
      <c r="A454"/>
    </row>
    <row r="455" spans="1:1">
      <c r="A455"/>
    </row>
    <row r="456" spans="1:1">
      <c r="A456"/>
    </row>
    <row r="457" spans="1:1">
      <c r="A457"/>
    </row>
  </sheetData>
  <phoneticPr fontId="3"/>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X189"/>
  <sheetViews>
    <sheetView workbookViewId="0">
      <pane xSplit="3" ySplit="6" topLeftCell="D7" activePane="bottomRight" state="frozen"/>
      <selection pane="topRight" activeCell="D1" sqref="D1"/>
      <selection pane="bottomLeft" activeCell="A7" sqref="A7"/>
      <selection pane="bottomRight" activeCell="EV22" sqref="EV22"/>
    </sheetView>
  </sheetViews>
  <sheetFormatPr defaultRowHeight="13"/>
  <cols>
    <col min="1" max="1" width="8.453125" style="883" customWidth="1"/>
    <col min="2" max="2" width="6.08984375" style="883" customWidth="1"/>
    <col min="3" max="3" width="4" style="884" customWidth="1"/>
    <col min="4" max="4" width="12.90625" style="883" customWidth="1"/>
    <col min="5" max="6" width="12.08984375" style="883" customWidth="1"/>
    <col min="7" max="42" width="11.08984375" style="883" hidden="1" customWidth="1"/>
    <col min="43" max="43" width="11.90625" style="883" hidden="1" customWidth="1"/>
    <col min="44" max="87" width="11.08984375" style="883" hidden="1" customWidth="1"/>
    <col min="88" max="90" width="11.08984375" style="883" customWidth="1"/>
    <col min="91" max="147" width="11.08984375" style="883" hidden="1" customWidth="1"/>
    <col min="148" max="148" width="9.08984375" style="883" customWidth="1"/>
    <col min="149" max="256" width="9" style="883"/>
    <col min="257" max="257" width="8.453125" style="883" customWidth="1"/>
    <col min="258" max="258" width="6.08984375" style="883" customWidth="1"/>
    <col min="259" max="259" width="4" style="883" customWidth="1"/>
    <col min="260" max="260" width="12.90625" style="883" customWidth="1"/>
    <col min="261" max="262" width="12.08984375" style="883" customWidth="1"/>
    <col min="263" max="298" width="11.08984375" style="883" customWidth="1"/>
    <col min="299" max="299" width="11.90625" style="883" customWidth="1"/>
    <col min="300" max="403" width="11.08984375" style="883" customWidth="1"/>
    <col min="404" max="404" width="9.08984375" style="883" customWidth="1"/>
    <col min="405" max="512" width="9" style="883"/>
    <col min="513" max="513" width="8.453125" style="883" customWidth="1"/>
    <col min="514" max="514" width="6.08984375" style="883" customWidth="1"/>
    <col min="515" max="515" width="4" style="883" customWidth="1"/>
    <col min="516" max="516" width="12.90625" style="883" customWidth="1"/>
    <col min="517" max="518" width="12.08984375" style="883" customWidth="1"/>
    <col min="519" max="554" width="11.08984375" style="883" customWidth="1"/>
    <col min="555" max="555" width="11.90625" style="883" customWidth="1"/>
    <col min="556" max="659" width="11.08984375" style="883" customWidth="1"/>
    <col min="660" max="660" width="9.08984375" style="883" customWidth="1"/>
    <col min="661" max="768" width="9" style="883"/>
    <col min="769" max="769" width="8.453125" style="883" customWidth="1"/>
    <col min="770" max="770" width="6.08984375" style="883" customWidth="1"/>
    <col min="771" max="771" width="4" style="883" customWidth="1"/>
    <col min="772" max="772" width="12.90625" style="883" customWidth="1"/>
    <col min="773" max="774" width="12.08984375" style="883" customWidth="1"/>
    <col min="775" max="810" width="11.08984375" style="883" customWidth="1"/>
    <col min="811" max="811" width="11.90625" style="883" customWidth="1"/>
    <col min="812" max="915" width="11.08984375" style="883" customWidth="1"/>
    <col min="916" max="916" width="9.08984375" style="883" customWidth="1"/>
    <col min="917" max="1024" width="9" style="883"/>
    <col min="1025" max="1025" width="8.453125" style="883" customWidth="1"/>
    <col min="1026" max="1026" width="6.08984375" style="883" customWidth="1"/>
    <col min="1027" max="1027" width="4" style="883" customWidth="1"/>
    <col min="1028" max="1028" width="12.90625" style="883" customWidth="1"/>
    <col min="1029" max="1030" width="12.08984375" style="883" customWidth="1"/>
    <col min="1031" max="1066" width="11.08984375" style="883" customWidth="1"/>
    <col min="1067" max="1067" width="11.90625" style="883" customWidth="1"/>
    <col min="1068" max="1171" width="11.08984375" style="883" customWidth="1"/>
    <col min="1172" max="1172" width="9.08984375" style="883" customWidth="1"/>
    <col min="1173" max="1280" width="9" style="883"/>
    <col min="1281" max="1281" width="8.453125" style="883" customWidth="1"/>
    <col min="1282" max="1282" width="6.08984375" style="883" customWidth="1"/>
    <col min="1283" max="1283" width="4" style="883" customWidth="1"/>
    <col min="1284" max="1284" width="12.90625" style="883" customWidth="1"/>
    <col min="1285" max="1286" width="12.08984375" style="883" customWidth="1"/>
    <col min="1287" max="1322" width="11.08984375" style="883" customWidth="1"/>
    <col min="1323" max="1323" width="11.90625" style="883" customWidth="1"/>
    <col min="1324" max="1427" width="11.08984375" style="883" customWidth="1"/>
    <col min="1428" max="1428" width="9.08984375" style="883" customWidth="1"/>
    <col min="1429" max="1536" width="9" style="883"/>
    <col min="1537" max="1537" width="8.453125" style="883" customWidth="1"/>
    <col min="1538" max="1538" width="6.08984375" style="883" customWidth="1"/>
    <col min="1539" max="1539" width="4" style="883" customWidth="1"/>
    <col min="1540" max="1540" width="12.90625" style="883" customWidth="1"/>
    <col min="1541" max="1542" width="12.08984375" style="883" customWidth="1"/>
    <col min="1543" max="1578" width="11.08984375" style="883" customWidth="1"/>
    <col min="1579" max="1579" width="11.90625" style="883" customWidth="1"/>
    <col min="1580" max="1683" width="11.08984375" style="883" customWidth="1"/>
    <col min="1684" max="1684" width="9.08984375" style="883" customWidth="1"/>
    <col min="1685" max="1792" width="9" style="883"/>
    <col min="1793" max="1793" width="8.453125" style="883" customWidth="1"/>
    <col min="1794" max="1794" width="6.08984375" style="883" customWidth="1"/>
    <col min="1795" max="1795" width="4" style="883" customWidth="1"/>
    <col min="1796" max="1796" width="12.90625" style="883" customWidth="1"/>
    <col min="1797" max="1798" width="12.08984375" style="883" customWidth="1"/>
    <col min="1799" max="1834" width="11.08984375" style="883" customWidth="1"/>
    <col min="1835" max="1835" width="11.90625" style="883" customWidth="1"/>
    <col min="1836" max="1939" width="11.08984375" style="883" customWidth="1"/>
    <col min="1940" max="1940" width="9.08984375" style="883" customWidth="1"/>
    <col min="1941" max="2048" width="9" style="883"/>
    <col min="2049" max="2049" width="8.453125" style="883" customWidth="1"/>
    <col min="2050" max="2050" width="6.08984375" style="883" customWidth="1"/>
    <col min="2051" max="2051" width="4" style="883" customWidth="1"/>
    <col min="2052" max="2052" width="12.90625" style="883" customWidth="1"/>
    <col min="2053" max="2054" width="12.08984375" style="883" customWidth="1"/>
    <col min="2055" max="2090" width="11.08984375" style="883" customWidth="1"/>
    <col min="2091" max="2091" width="11.90625" style="883" customWidth="1"/>
    <col min="2092" max="2195" width="11.08984375" style="883" customWidth="1"/>
    <col min="2196" max="2196" width="9.08984375" style="883" customWidth="1"/>
    <col min="2197" max="2304" width="9" style="883"/>
    <col min="2305" max="2305" width="8.453125" style="883" customWidth="1"/>
    <col min="2306" max="2306" width="6.08984375" style="883" customWidth="1"/>
    <col min="2307" max="2307" width="4" style="883" customWidth="1"/>
    <col min="2308" max="2308" width="12.90625" style="883" customWidth="1"/>
    <col min="2309" max="2310" width="12.08984375" style="883" customWidth="1"/>
    <col min="2311" max="2346" width="11.08984375" style="883" customWidth="1"/>
    <col min="2347" max="2347" width="11.90625" style="883" customWidth="1"/>
    <col min="2348" max="2451" width="11.08984375" style="883" customWidth="1"/>
    <col min="2452" max="2452" width="9.08984375" style="883" customWidth="1"/>
    <col min="2453" max="2560" width="9" style="883"/>
    <col min="2561" max="2561" width="8.453125" style="883" customWidth="1"/>
    <col min="2562" max="2562" width="6.08984375" style="883" customWidth="1"/>
    <col min="2563" max="2563" width="4" style="883" customWidth="1"/>
    <col min="2564" max="2564" width="12.90625" style="883" customWidth="1"/>
    <col min="2565" max="2566" width="12.08984375" style="883" customWidth="1"/>
    <col min="2567" max="2602" width="11.08984375" style="883" customWidth="1"/>
    <col min="2603" max="2603" width="11.90625" style="883" customWidth="1"/>
    <col min="2604" max="2707" width="11.08984375" style="883" customWidth="1"/>
    <col min="2708" max="2708" width="9.08984375" style="883" customWidth="1"/>
    <col min="2709" max="2816" width="9" style="883"/>
    <col min="2817" max="2817" width="8.453125" style="883" customWidth="1"/>
    <col min="2818" max="2818" width="6.08984375" style="883" customWidth="1"/>
    <col min="2819" max="2819" width="4" style="883" customWidth="1"/>
    <col min="2820" max="2820" width="12.90625" style="883" customWidth="1"/>
    <col min="2821" max="2822" width="12.08984375" style="883" customWidth="1"/>
    <col min="2823" max="2858" width="11.08984375" style="883" customWidth="1"/>
    <col min="2859" max="2859" width="11.90625" style="883" customWidth="1"/>
    <col min="2860" max="2963" width="11.08984375" style="883" customWidth="1"/>
    <col min="2964" max="2964" width="9.08984375" style="883" customWidth="1"/>
    <col min="2965" max="3072" width="9" style="883"/>
    <col min="3073" max="3073" width="8.453125" style="883" customWidth="1"/>
    <col min="3074" max="3074" width="6.08984375" style="883" customWidth="1"/>
    <col min="3075" max="3075" width="4" style="883" customWidth="1"/>
    <col min="3076" max="3076" width="12.90625" style="883" customWidth="1"/>
    <col min="3077" max="3078" width="12.08984375" style="883" customWidth="1"/>
    <col min="3079" max="3114" width="11.08984375" style="883" customWidth="1"/>
    <col min="3115" max="3115" width="11.90625" style="883" customWidth="1"/>
    <col min="3116" max="3219" width="11.08984375" style="883" customWidth="1"/>
    <col min="3220" max="3220" width="9.08984375" style="883" customWidth="1"/>
    <col min="3221" max="3328" width="9" style="883"/>
    <col min="3329" max="3329" width="8.453125" style="883" customWidth="1"/>
    <col min="3330" max="3330" width="6.08984375" style="883" customWidth="1"/>
    <col min="3331" max="3331" width="4" style="883" customWidth="1"/>
    <col min="3332" max="3332" width="12.90625" style="883" customWidth="1"/>
    <col min="3333" max="3334" width="12.08984375" style="883" customWidth="1"/>
    <col min="3335" max="3370" width="11.08984375" style="883" customWidth="1"/>
    <col min="3371" max="3371" width="11.90625" style="883" customWidth="1"/>
    <col min="3372" max="3475" width="11.08984375" style="883" customWidth="1"/>
    <col min="3476" max="3476" width="9.08984375" style="883" customWidth="1"/>
    <col min="3477" max="3584" width="9" style="883"/>
    <col min="3585" max="3585" width="8.453125" style="883" customWidth="1"/>
    <col min="3586" max="3586" width="6.08984375" style="883" customWidth="1"/>
    <col min="3587" max="3587" width="4" style="883" customWidth="1"/>
    <col min="3588" max="3588" width="12.90625" style="883" customWidth="1"/>
    <col min="3589" max="3590" width="12.08984375" style="883" customWidth="1"/>
    <col min="3591" max="3626" width="11.08984375" style="883" customWidth="1"/>
    <col min="3627" max="3627" width="11.90625" style="883" customWidth="1"/>
    <col min="3628" max="3731" width="11.08984375" style="883" customWidth="1"/>
    <col min="3732" max="3732" width="9.08984375" style="883" customWidth="1"/>
    <col min="3733" max="3840" width="9" style="883"/>
    <col min="3841" max="3841" width="8.453125" style="883" customWidth="1"/>
    <col min="3842" max="3842" width="6.08984375" style="883" customWidth="1"/>
    <col min="3843" max="3843" width="4" style="883" customWidth="1"/>
    <col min="3844" max="3844" width="12.90625" style="883" customWidth="1"/>
    <col min="3845" max="3846" width="12.08984375" style="883" customWidth="1"/>
    <col min="3847" max="3882" width="11.08984375" style="883" customWidth="1"/>
    <col min="3883" max="3883" width="11.90625" style="883" customWidth="1"/>
    <col min="3884" max="3987" width="11.08984375" style="883" customWidth="1"/>
    <col min="3988" max="3988" width="9.08984375" style="883" customWidth="1"/>
    <col min="3989" max="4096" width="9" style="883"/>
    <col min="4097" max="4097" width="8.453125" style="883" customWidth="1"/>
    <col min="4098" max="4098" width="6.08984375" style="883" customWidth="1"/>
    <col min="4099" max="4099" width="4" style="883" customWidth="1"/>
    <col min="4100" max="4100" width="12.90625" style="883" customWidth="1"/>
    <col min="4101" max="4102" width="12.08984375" style="883" customWidth="1"/>
    <col min="4103" max="4138" width="11.08984375" style="883" customWidth="1"/>
    <col min="4139" max="4139" width="11.90625" style="883" customWidth="1"/>
    <col min="4140" max="4243" width="11.08984375" style="883" customWidth="1"/>
    <col min="4244" max="4244" width="9.08984375" style="883" customWidth="1"/>
    <col min="4245" max="4352" width="9" style="883"/>
    <col min="4353" max="4353" width="8.453125" style="883" customWidth="1"/>
    <col min="4354" max="4354" width="6.08984375" style="883" customWidth="1"/>
    <col min="4355" max="4355" width="4" style="883" customWidth="1"/>
    <col min="4356" max="4356" width="12.90625" style="883" customWidth="1"/>
    <col min="4357" max="4358" width="12.08984375" style="883" customWidth="1"/>
    <col min="4359" max="4394" width="11.08984375" style="883" customWidth="1"/>
    <col min="4395" max="4395" width="11.90625" style="883" customWidth="1"/>
    <col min="4396" max="4499" width="11.08984375" style="883" customWidth="1"/>
    <col min="4500" max="4500" width="9.08984375" style="883" customWidth="1"/>
    <col min="4501" max="4608" width="9" style="883"/>
    <col min="4609" max="4609" width="8.453125" style="883" customWidth="1"/>
    <col min="4610" max="4610" width="6.08984375" style="883" customWidth="1"/>
    <col min="4611" max="4611" width="4" style="883" customWidth="1"/>
    <col min="4612" max="4612" width="12.90625" style="883" customWidth="1"/>
    <col min="4613" max="4614" width="12.08984375" style="883" customWidth="1"/>
    <col min="4615" max="4650" width="11.08984375" style="883" customWidth="1"/>
    <col min="4651" max="4651" width="11.90625" style="883" customWidth="1"/>
    <col min="4652" max="4755" width="11.08984375" style="883" customWidth="1"/>
    <col min="4756" max="4756" width="9.08984375" style="883" customWidth="1"/>
    <col min="4757" max="4864" width="9" style="883"/>
    <col min="4865" max="4865" width="8.453125" style="883" customWidth="1"/>
    <col min="4866" max="4866" width="6.08984375" style="883" customWidth="1"/>
    <col min="4867" max="4867" width="4" style="883" customWidth="1"/>
    <col min="4868" max="4868" width="12.90625" style="883" customWidth="1"/>
    <col min="4869" max="4870" width="12.08984375" style="883" customWidth="1"/>
    <col min="4871" max="4906" width="11.08984375" style="883" customWidth="1"/>
    <col min="4907" max="4907" width="11.90625" style="883" customWidth="1"/>
    <col min="4908" max="5011" width="11.08984375" style="883" customWidth="1"/>
    <col min="5012" max="5012" width="9.08984375" style="883" customWidth="1"/>
    <col min="5013" max="5120" width="9" style="883"/>
    <col min="5121" max="5121" width="8.453125" style="883" customWidth="1"/>
    <col min="5122" max="5122" width="6.08984375" style="883" customWidth="1"/>
    <col min="5123" max="5123" width="4" style="883" customWidth="1"/>
    <col min="5124" max="5124" width="12.90625" style="883" customWidth="1"/>
    <col min="5125" max="5126" width="12.08984375" style="883" customWidth="1"/>
    <col min="5127" max="5162" width="11.08984375" style="883" customWidth="1"/>
    <col min="5163" max="5163" width="11.90625" style="883" customWidth="1"/>
    <col min="5164" max="5267" width="11.08984375" style="883" customWidth="1"/>
    <col min="5268" max="5268" width="9.08984375" style="883" customWidth="1"/>
    <col min="5269" max="5376" width="9" style="883"/>
    <col min="5377" max="5377" width="8.453125" style="883" customWidth="1"/>
    <col min="5378" max="5378" width="6.08984375" style="883" customWidth="1"/>
    <col min="5379" max="5379" width="4" style="883" customWidth="1"/>
    <col min="5380" max="5380" width="12.90625" style="883" customWidth="1"/>
    <col min="5381" max="5382" width="12.08984375" style="883" customWidth="1"/>
    <col min="5383" max="5418" width="11.08984375" style="883" customWidth="1"/>
    <col min="5419" max="5419" width="11.90625" style="883" customWidth="1"/>
    <col min="5420" max="5523" width="11.08984375" style="883" customWidth="1"/>
    <col min="5524" max="5524" width="9.08984375" style="883" customWidth="1"/>
    <col min="5525" max="5632" width="9" style="883"/>
    <col min="5633" max="5633" width="8.453125" style="883" customWidth="1"/>
    <col min="5634" max="5634" width="6.08984375" style="883" customWidth="1"/>
    <col min="5635" max="5635" width="4" style="883" customWidth="1"/>
    <col min="5636" max="5636" width="12.90625" style="883" customWidth="1"/>
    <col min="5637" max="5638" width="12.08984375" style="883" customWidth="1"/>
    <col min="5639" max="5674" width="11.08984375" style="883" customWidth="1"/>
    <col min="5675" max="5675" width="11.90625" style="883" customWidth="1"/>
    <col min="5676" max="5779" width="11.08984375" style="883" customWidth="1"/>
    <col min="5780" max="5780" width="9.08984375" style="883" customWidth="1"/>
    <col min="5781" max="5888" width="9" style="883"/>
    <col min="5889" max="5889" width="8.453125" style="883" customWidth="1"/>
    <col min="5890" max="5890" width="6.08984375" style="883" customWidth="1"/>
    <col min="5891" max="5891" width="4" style="883" customWidth="1"/>
    <col min="5892" max="5892" width="12.90625" style="883" customWidth="1"/>
    <col min="5893" max="5894" width="12.08984375" style="883" customWidth="1"/>
    <col min="5895" max="5930" width="11.08984375" style="883" customWidth="1"/>
    <col min="5931" max="5931" width="11.90625" style="883" customWidth="1"/>
    <col min="5932" max="6035" width="11.08984375" style="883" customWidth="1"/>
    <col min="6036" max="6036" width="9.08984375" style="883" customWidth="1"/>
    <col min="6037" max="6144" width="9" style="883"/>
    <col min="6145" max="6145" width="8.453125" style="883" customWidth="1"/>
    <col min="6146" max="6146" width="6.08984375" style="883" customWidth="1"/>
    <col min="6147" max="6147" width="4" style="883" customWidth="1"/>
    <col min="6148" max="6148" width="12.90625" style="883" customWidth="1"/>
    <col min="6149" max="6150" width="12.08984375" style="883" customWidth="1"/>
    <col min="6151" max="6186" width="11.08984375" style="883" customWidth="1"/>
    <col min="6187" max="6187" width="11.90625" style="883" customWidth="1"/>
    <col min="6188" max="6291" width="11.08984375" style="883" customWidth="1"/>
    <col min="6292" max="6292" width="9.08984375" style="883" customWidth="1"/>
    <col min="6293" max="6400" width="9" style="883"/>
    <col min="6401" max="6401" width="8.453125" style="883" customWidth="1"/>
    <col min="6402" max="6402" width="6.08984375" style="883" customWidth="1"/>
    <col min="6403" max="6403" width="4" style="883" customWidth="1"/>
    <col min="6404" max="6404" width="12.90625" style="883" customWidth="1"/>
    <col min="6405" max="6406" width="12.08984375" style="883" customWidth="1"/>
    <col min="6407" max="6442" width="11.08984375" style="883" customWidth="1"/>
    <col min="6443" max="6443" width="11.90625" style="883" customWidth="1"/>
    <col min="6444" max="6547" width="11.08984375" style="883" customWidth="1"/>
    <col min="6548" max="6548" width="9.08984375" style="883" customWidth="1"/>
    <col min="6549" max="6656" width="9" style="883"/>
    <col min="6657" max="6657" width="8.453125" style="883" customWidth="1"/>
    <col min="6658" max="6658" width="6.08984375" style="883" customWidth="1"/>
    <col min="6659" max="6659" width="4" style="883" customWidth="1"/>
    <col min="6660" max="6660" width="12.90625" style="883" customWidth="1"/>
    <col min="6661" max="6662" width="12.08984375" style="883" customWidth="1"/>
    <col min="6663" max="6698" width="11.08984375" style="883" customWidth="1"/>
    <col min="6699" max="6699" width="11.90625" style="883" customWidth="1"/>
    <col min="6700" max="6803" width="11.08984375" style="883" customWidth="1"/>
    <col min="6804" max="6804" width="9.08984375" style="883" customWidth="1"/>
    <col min="6805" max="6912" width="9" style="883"/>
    <col min="6913" max="6913" width="8.453125" style="883" customWidth="1"/>
    <col min="6914" max="6914" width="6.08984375" style="883" customWidth="1"/>
    <col min="6915" max="6915" width="4" style="883" customWidth="1"/>
    <col min="6916" max="6916" width="12.90625" style="883" customWidth="1"/>
    <col min="6917" max="6918" width="12.08984375" style="883" customWidth="1"/>
    <col min="6919" max="6954" width="11.08984375" style="883" customWidth="1"/>
    <col min="6955" max="6955" width="11.90625" style="883" customWidth="1"/>
    <col min="6956" max="7059" width="11.08984375" style="883" customWidth="1"/>
    <col min="7060" max="7060" width="9.08984375" style="883" customWidth="1"/>
    <col min="7061" max="7168" width="9" style="883"/>
    <col min="7169" max="7169" width="8.453125" style="883" customWidth="1"/>
    <col min="7170" max="7170" width="6.08984375" style="883" customWidth="1"/>
    <col min="7171" max="7171" width="4" style="883" customWidth="1"/>
    <col min="7172" max="7172" width="12.90625" style="883" customWidth="1"/>
    <col min="7173" max="7174" width="12.08984375" style="883" customWidth="1"/>
    <col min="7175" max="7210" width="11.08984375" style="883" customWidth="1"/>
    <col min="7211" max="7211" width="11.90625" style="883" customWidth="1"/>
    <col min="7212" max="7315" width="11.08984375" style="883" customWidth="1"/>
    <col min="7316" max="7316" width="9.08984375" style="883" customWidth="1"/>
    <col min="7317" max="7424" width="9" style="883"/>
    <col min="7425" max="7425" width="8.453125" style="883" customWidth="1"/>
    <col min="7426" max="7426" width="6.08984375" style="883" customWidth="1"/>
    <col min="7427" max="7427" width="4" style="883" customWidth="1"/>
    <col min="7428" max="7428" width="12.90625" style="883" customWidth="1"/>
    <col min="7429" max="7430" width="12.08984375" style="883" customWidth="1"/>
    <col min="7431" max="7466" width="11.08984375" style="883" customWidth="1"/>
    <col min="7467" max="7467" width="11.90625" style="883" customWidth="1"/>
    <col min="7468" max="7571" width="11.08984375" style="883" customWidth="1"/>
    <col min="7572" max="7572" width="9.08984375" style="883" customWidth="1"/>
    <col min="7573" max="7680" width="9" style="883"/>
    <col min="7681" max="7681" width="8.453125" style="883" customWidth="1"/>
    <col min="7682" max="7682" width="6.08984375" style="883" customWidth="1"/>
    <col min="7683" max="7683" width="4" style="883" customWidth="1"/>
    <col min="7684" max="7684" width="12.90625" style="883" customWidth="1"/>
    <col min="7685" max="7686" width="12.08984375" style="883" customWidth="1"/>
    <col min="7687" max="7722" width="11.08984375" style="883" customWidth="1"/>
    <col min="7723" max="7723" width="11.90625" style="883" customWidth="1"/>
    <col min="7724" max="7827" width="11.08984375" style="883" customWidth="1"/>
    <col min="7828" max="7828" width="9.08984375" style="883" customWidth="1"/>
    <col min="7829" max="7936" width="9" style="883"/>
    <col min="7937" max="7937" width="8.453125" style="883" customWidth="1"/>
    <col min="7938" max="7938" width="6.08984375" style="883" customWidth="1"/>
    <col min="7939" max="7939" width="4" style="883" customWidth="1"/>
    <col min="7940" max="7940" width="12.90625" style="883" customWidth="1"/>
    <col min="7941" max="7942" width="12.08984375" style="883" customWidth="1"/>
    <col min="7943" max="7978" width="11.08984375" style="883" customWidth="1"/>
    <col min="7979" max="7979" width="11.90625" style="883" customWidth="1"/>
    <col min="7980" max="8083" width="11.08984375" style="883" customWidth="1"/>
    <col min="8084" max="8084" width="9.08984375" style="883" customWidth="1"/>
    <col min="8085" max="8192" width="9" style="883"/>
    <col min="8193" max="8193" width="8.453125" style="883" customWidth="1"/>
    <col min="8194" max="8194" width="6.08984375" style="883" customWidth="1"/>
    <col min="8195" max="8195" width="4" style="883" customWidth="1"/>
    <col min="8196" max="8196" width="12.90625" style="883" customWidth="1"/>
    <col min="8197" max="8198" width="12.08984375" style="883" customWidth="1"/>
    <col min="8199" max="8234" width="11.08984375" style="883" customWidth="1"/>
    <col min="8235" max="8235" width="11.90625" style="883" customWidth="1"/>
    <col min="8236" max="8339" width="11.08984375" style="883" customWidth="1"/>
    <col min="8340" max="8340" width="9.08984375" style="883" customWidth="1"/>
    <col min="8341" max="8448" width="9" style="883"/>
    <col min="8449" max="8449" width="8.453125" style="883" customWidth="1"/>
    <col min="8450" max="8450" width="6.08984375" style="883" customWidth="1"/>
    <col min="8451" max="8451" width="4" style="883" customWidth="1"/>
    <col min="8452" max="8452" width="12.90625" style="883" customWidth="1"/>
    <col min="8453" max="8454" width="12.08984375" style="883" customWidth="1"/>
    <col min="8455" max="8490" width="11.08984375" style="883" customWidth="1"/>
    <col min="8491" max="8491" width="11.90625" style="883" customWidth="1"/>
    <col min="8492" max="8595" width="11.08984375" style="883" customWidth="1"/>
    <col min="8596" max="8596" width="9.08984375" style="883" customWidth="1"/>
    <col min="8597" max="8704" width="9" style="883"/>
    <col min="8705" max="8705" width="8.453125" style="883" customWidth="1"/>
    <col min="8706" max="8706" width="6.08984375" style="883" customWidth="1"/>
    <col min="8707" max="8707" width="4" style="883" customWidth="1"/>
    <col min="8708" max="8708" width="12.90625" style="883" customWidth="1"/>
    <col min="8709" max="8710" width="12.08984375" style="883" customWidth="1"/>
    <col min="8711" max="8746" width="11.08984375" style="883" customWidth="1"/>
    <col min="8747" max="8747" width="11.90625" style="883" customWidth="1"/>
    <col min="8748" max="8851" width="11.08984375" style="883" customWidth="1"/>
    <col min="8852" max="8852" width="9.08984375" style="883" customWidth="1"/>
    <col min="8853" max="8960" width="9" style="883"/>
    <col min="8961" max="8961" width="8.453125" style="883" customWidth="1"/>
    <col min="8962" max="8962" width="6.08984375" style="883" customWidth="1"/>
    <col min="8963" max="8963" width="4" style="883" customWidth="1"/>
    <col min="8964" max="8964" width="12.90625" style="883" customWidth="1"/>
    <col min="8965" max="8966" width="12.08984375" style="883" customWidth="1"/>
    <col min="8967" max="9002" width="11.08984375" style="883" customWidth="1"/>
    <col min="9003" max="9003" width="11.90625" style="883" customWidth="1"/>
    <col min="9004" max="9107" width="11.08984375" style="883" customWidth="1"/>
    <col min="9108" max="9108" width="9.08984375" style="883" customWidth="1"/>
    <col min="9109" max="9216" width="9" style="883"/>
    <col min="9217" max="9217" width="8.453125" style="883" customWidth="1"/>
    <col min="9218" max="9218" width="6.08984375" style="883" customWidth="1"/>
    <col min="9219" max="9219" width="4" style="883" customWidth="1"/>
    <col min="9220" max="9220" width="12.90625" style="883" customWidth="1"/>
    <col min="9221" max="9222" width="12.08984375" style="883" customWidth="1"/>
    <col min="9223" max="9258" width="11.08984375" style="883" customWidth="1"/>
    <col min="9259" max="9259" width="11.90625" style="883" customWidth="1"/>
    <col min="9260" max="9363" width="11.08984375" style="883" customWidth="1"/>
    <col min="9364" max="9364" width="9.08984375" style="883" customWidth="1"/>
    <col min="9365" max="9472" width="9" style="883"/>
    <col min="9473" max="9473" width="8.453125" style="883" customWidth="1"/>
    <col min="9474" max="9474" width="6.08984375" style="883" customWidth="1"/>
    <col min="9475" max="9475" width="4" style="883" customWidth="1"/>
    <col min="9476" max="9476" width="12.90625" style="883" customWidth="1"/>
    <col min="9477" max="9478" width="12.08984375" style="883" customWidth="1"/>
    <col min="9479" max="9514" width="11.08984375" style="883" customWidth="1"/>
    <col min="9515" max="9515" width="11.90625" style="883" customWidth="1"/>
    <col min="9516" max="9619" width="11.08984375" style="883" customWidth="1"/>
    <col min="9620" max="9620" width="9.08984375" style="883" customWidth="1"/>
    <col min="9621" max="9728" width="9" style="883"/>
    <col min="9729" max="9729" width="8.453125" style="883" customWidth="1"/>
    <col min="9730" max="9730" width="6.08984375" style="883" customWidth="1"/>
    <col min="9731" max="9731" width="4" style="883" customWidth="1"/>
    <col min="9732" max="9732" width="12.90625" style="883" customWidth="1"/>
    <col min="9733" max="9734" width="12.08984375" style="883" customWidth="1"/>
    <col min="9735" max="9770" width="11.08984375" style="883" customWidth="1"/>
    <col min="9771" max="9771" width="11.90625" style="883" customWidth="1"/>
    <col min="9772" max="9875" width="11.08984375" style="883" customWidth="1"/>
    <col min="9876" max="9876" width="9.08984375" style="883" customWidth="1"/>
    <col min="9877" max="9984" width="9" style="883"/>
    <col min="9985" max="9985" width="8.453125" style="883" customWidth="1"/>
    <col min="9986" max="9986" width="6.08984375" style="883" customWidth="1"/>
    <col min="9987" max="9987" width="4" style="883" customWidth="1"/>
    <col min="9988" max="9988" width="12.90625" style="883" customWidth="1"/>
    <col min="9989" max="9990" width="12.08984375" style="883" customWidth="1"/>
    <col min="9991" max="10026" width="11.08984375" style="883" customWidth="1"/>
    <col min="10027" max="10027" width="11.90625" style="883" customWidth="1"/>
    <col min="10028" max="10131" width="11.08984375" style="883" customWidth="1"/>
    <col min="10132" max="10132" width="9.08984375" style="883" customWidth="1"/>
    <col min="10133" max="10240" width="9" style="883"/>
    <col min="10241" max="10241" width="8.453125" style="883" customWidth="1"/>
    <col min="10242" max="10242" width="6.08984375" style="883" customWidth="1"/>
    <col min="10243" max="10243" width="4" style="883" customWidth="1"/>
    <col min="10244" max="10244" width="12.90625" style="883" customWidth="1"/>
    <col min="10245" max="10246" width="12.08984375" style="883" customWidth="1"/>
    <col min="10247" max="10282" width="11.08984375" style="883" customWidth="1"/>
    <col min="10283" max="10283" width="11.90625" style="883" customWidth="1"/>
    <col min="10284" max="10387" width="11.08984375" style="883" customWidth="1"/>
    <col min="10388" max="10388" width="9.08984375" style="883" customWidth="1"/>
    <col min="10389" max="10496" width="9" style="883"/>
    <col min="10497" max="10497" width="8.453125" style="883" customWidth="1"/>
    <col min="10498" max="10498" width="6.08984375" style="883" customWidth="1"/>
    <col min="10499" max="10499" width="4" style="883" customWidth="1"/>
    <col min="10500" max="10500" width="12.90625" style="883" customWidth="1"/>
    <col min="10501" max="10502" width="12.08984375" style="883" customWidth="1"/>
    <col min="10503" max="10538" width="11.08984375" style="883" customWidth="1"/>
    <col min="10539" max="10539" width="11.90625" style="883" customWidth="1"/>
    <col min="10540" max="10643" width="11.08984375" style="883" customWidth="1"/>
    <col min="10644" max="10644" width="9.08984375" style="883" customWidth="1"/>
    <col min="10645" max="10752" width="9" style="883"/>
    <col min="10753" max="10753" width="8.453125" style="883" customWidth="1"/>
    <col min="10754" max="10754" width="6.08984375" style="883" customWidth="1"/>
    <col min="10755" max="10755" width="4" style="883" customWidth="1"/>
    <col min="10756" max="10756" width="12.90625" style="883" customWidth="1"/>
    <col min="10757" max="10758" width="12.08984375" style="883" customWidth="1"/>
    <col min="10759" max="10794" width="11.08984375" style="883" customWidth="1"/>
    <col min="10795" max="10795" width="11.90625" style="883" customWidth="1"/>
    <col min="10796" max="10899" width="11.08984375" style="883" customWidth="1"/>
    <col min="10900" max="10900" width="9.08984375" style="883" customWidth="1"/>
    <col min="10901" max="11008" width="9" style="883"/>
    <col min="11009" max="11009" width="8.453125" style="883" customWidth="1"/>
    <col min="11010" max="11010" width="6.08984375" style="883" customWidth="1"/>
    <col min="11011" max="11011" width="4" style="883" customWidth="1"/>
    <col min="11012" max="11012" width="12.90625" style="883" customWidth="1"/>
    <col min="11013" max="11014" width="12.08984375" style="883" customWidth="1"/>
    <col min="11015" max="11050" width="11.08984375" style="883" customWidth="1"/>
    <col min="11051" max="11051" width="11.90625" style="883" customWidth="1"/>
    <col min="11052" max="11155" width="11.08984375" style="883" customWidth="1"/>
    <col min="11156" max="11156" width="9.08984375" style="883" customWidth="1"/>
    <col min="11157" max="11264" width="9" style="883"/>
    <col min="11265" max="11265" width="8.453125" style="883" customWidth="1"/>
    <col min="11266" max="11266" width="6.08984375" style="883" customWidth="1"/>
    <col min="11267" max="11267" width="4" style="883" customWidth="1"/>
    <col min="11268" max="11268" width="12.90625" style="883" customWidth="1"/>
    <col min="11269" max="11270" width="12.08984375" style="883" customWidth="1"/>
    <col min="11271" max="11306" width="11.08984375" style="883" customWidth="1"/>
    <col min="11307" max="11307" width="11.90625" style="883" customWidth="1"/>
    <col min="11308" max="11411" width="11.08984375" style="883" customWidth="1"/>
    <col min="11412" max="11412" width="9.08984375" style="883" customWidth="1"/>
    <col min="11413" max="11520" width="9" style="883"/>
    <col min="11521" max="11521" width="8.453125" style="883" customWidth="1"/>
    <col min="11522" max="11522" width="6.08984375" style="883" customWidth="1"/>
    <col min="11523" max="11523" width="4" style="883" customWidth="1"/>
    <col min="11524" max="11524" width="12.90625" style="883" customWidth="1"/>
    <col min="11525" max="11526" width="12.08984375" style="883" customWidth="1"/>
    <col min="11527" max="11562" width="11.08984375" style="883" customWidth="1"/>
    <col min="11563" max="11563" width="11.90625" style="883" customWidth="1"/>
    <col min="11564" max="11667" width="11.08984375" style="883" customWidth="1"/>
    <col min="11668" max="11668" width="9.08984375" style="883" customWidth="1"/>
    <col min="11669" max="11776" width="9" style="883"/>
    <col min="11777" max="11777" width="8.453125" style="883" customWidth="1"/>
    <col min="11778" max="11778" width="6.08984375" style="883" customWidth="1"/>
    <col min="11779" max="11779" width="4" style="883" customWidth="1"/>
    <col min="11780" max="11780" width="12.90625" style="883" customWidth="1"/>
    <col min="11781" max="11782" width="12.08984375" style="883" customWidth="1"/>
    <col min="11783" max="11818" width="11.08984375" style="883" customWidth="1"/>
    <col min="11819" max="11819" width="11.90625" style="883" customWidth="1"/>
    <col min="11820" max="11923" width="11.08984375" style="883" customWidth="1"/>
    <col min="11924" max="11924" width="9.08984375" style="883" customWidth="1"/>
    <col min="11925" max="12032" width="9" style="883"/>
    <col min="12033" max="12033" width="8.453125" style="883" customWidth="1"/>
    <col min="12034" max="12034" width="6.08984375" style="883" customWidth="1"/>
    <col min="12035" max="12035" width="4" style="883" customWidth="1"/>
    <col min="12036" max="12036" width="12.90625" style="883" customWidth="1"/>
    <col min="12037" max="12038" width="12.08984375" style="883" customWidth="1"/>
    <col min="12039" max="12074" width="11.08984375" style="883" customWidth="1"/>
    <col min="12075" max="12075" width="11.90625" style="883" customWidth="1"/>
    <col min="12076" max="12179" width="11.08984375" style="883" customWidth="1"/>
    <col min="12180" max="12180" width="9.08984375" style="883" customWidth="1"/>
    <col min="12181" max="12288" width="9" style="883"/>
    <col min="12289" max="12289" width="8.453125" style="883" customWidth="1"/>
    <col min="12290" max="12290" width="6.08984375" style="883" customWidth="1"/>
    <col min="12291" max="12291" width="4" style="883" customWidth="1"/>
    <col min="12292" max="12292" width="12.90625" style="883" customWidth="1"/>
    <col min="12293" max="12294" width="12.08984375" style="883" customWidth="1"/>
    <col min="12295" max="12330" width="11.08984375" style="883" customWidth="1"/>
    <col min="12331" max="12331" width="11.90625" style="883" customWidth="1"/>
    <col min="12332" max="12435" width="11.08984375" style="883" customWidth="1"/>
    <col min="12436" max="12436" width="9.08984375" style="883" customWidth="1"/>
    <col min="12437" max="12544" width="9" style="883"/>
    <col min="12545" max="12545" width="8.453125" style="883" customWidth="1"/>
    <col min="12546" max="12546" width="6.08984375" style="883" customWidth="1"/>
    <col min="12547" max="12547" width="4" style="883" customWidth="1"/>
    <col min="12548" max="12548" width="12.90625" style="883" customWidth="1"/>
    <col min="12549" max="12550" width="12.08984375" style="883" customWidth="1"/>
    <col min="12551" max="12586" width="11.08984375" style="883" customWidth="1"/>
    <col min="12587" max="12587" width="11.90625" style="883" customWidth="1"/>
    <col min="12588" max="12691" width="11.08984375" style="883" customWidth="1"/>
    <col min="12692" max="12692" width="9.08984375" style="883" customWidth="1"/>
    <col min="12693" max="12800" width="9" style="883"/>
    <col min="12801" max="12801" width="8.453125" style="883" customWidth="1"/>
    <col min="12802" max="12802" width="6.08984375" style="883" customWidth="1"/>
    <col min="12803" max="12803" width="4" style="883" customWidth="1"/>
    <col min="12804" max="12804" width="12.90625" style="883" customWidth="1"/>
    <col min="12805" max="12806" width="12.08984375" style="883" customWidth="1"/>
    <col min="12807" max="12842" width="11.08984375" style="883" customWidth="1"/>
    <col min="12843" max="12843" width="11.90625" style="883" customWidth="1"/>
    <col min="12844" max="12947" width="11.08984375" style="883" customWidth="1"/>
    <col min="12948" max="12948" width="9.08984375" style="883" customWidth="1"/>
    <col min="12949" max="13056" width="9" style="883"/>
    <col min="13057" max="13057" width="8.453125" style="883" customWidth="1"/>
    <col min="13058" max="13058" width="6.08984375" style="883" customWidth="1"/>
    <col min="13059" max="13059" width="4" style="883" customWidth="1"/>
    <col min="13060" max="13060" width="12.90625" style="883" customWidth="1"/>
    <col min="13061" max="13062" width="12.08984375" style="883" customWidth="1"/>
    <col min="13063" max="13098" width="11.08984375" style="883" customWidth="1"/>
    <col min="13099" max="13099" width="11.90625" style="883" customWidth="1"/>
    <col min="13100" max="13203" width="11.08984375" style="883" customWidth="1"/>
    <col min="13204" max="13204" width="9.08984375" style="883" customWidth="1"/>
    <col min="13205" max="13312" width="9" style="883"/>
    <col min="13313" max="13313" width="8.453125" style="883" customWidth="1"/>
    <col min="13314" max="13314" width="6.08984375" style="883" customWidth="1"/>
    <col min="13315" max="13315" width="4" style="883" customWidth="1"/>
    <col min="13316" max="13316" width="12.90625" style="883" customWidth="1"/>
    <col min="13317" max="13318" width="12.08984375" style="883" customWidth="1"/>
    <col min="13319" max="13354" width="11.08984375" style="883" customWidth="1"/>
    <col min="13355" max="13355" width="11.90625" style="883" customWidth="1"/>
    <col min="13356" max="13459" width="11.08984375" style="883" customWidth="1"/>
    <col min="13460" max="13460" width="9.08984375" style="883" customWidth="1"/>
    <col min="13461" max="13568" width="9" style="883"/>
    <col min="13569" max="13569" width="8.453125" style="883" customWidth="1"/>
    <col min="13570" max="13570" width="6.08984375" style="883" customWidth="1"/>
    <col min="13571" max="13571" width="4" style="883" customWidth="1"/>
    <col min="13572" max="13572" width="12.90625" style="883" customWidth="1"/>
    <col min="13573" max="13574" width="12.08984375" style="883" customWidth="1"/>
    <col min="13575" max="13610" width="11.08984375" style="883" customWidth="1"/>
    <col min="13611" max="13611" width="11.90625" style="883" customWidth="1"/>
    <col min="13612" max="13715" width="11.08984375" style="883" customWidth="1"/>
    <col min="13716" max="13716" width="9.08984375" style="883" customWidth="1"/>
    <col min="13717" max="13824" width="9" style="883"/>
    <col min="13825" max="13825" width="8.453125" style="883" customWidth="1"/>
    <col min="13826" max="13826" width="6.08984375" style="883" customWidth="1"/>
    <col min="13827" max="13827" width="4" style="883" customWidth="1"/>
    <col min="13828" max="13828" width="12.90625" style="883" customWidth="1"/>
    <col min="13829" max="13830" width="12.08984375" style="883" customWidth="1"/>
    <col min="13831" max="13866" width="11.08984375" style="883" customWidth="1"/>
    <col min="13867" max="13867" width="11.90625" style="883" customWidth="1"/>
    <col min="13868" max="13971" width="11.08984375" style="883" customWidth="1"/>
    <col min="13972" max="13972" width="9.08984375" style="883" customWidth="1"/>
    <col min="13973" max="14080" width="9" style="883"/>
    <col min="14081" max="14081" width="8.453125" style="883" customWidth="1"/>
    <col min="14082" max="14082" width="6.08984375" style="883" customWidth="1"/>
    <col min="14083" max="14083" width="4" style="883" customWidth="1"/>
    <col min="14084" max="14084" width="12.90625" style="883" customWidth="1"/>
    <col min="14085" max="14086" width="12.08984375" style="883" customWidth="1"/>
    <col min="14087" max="14122" width="11.08984375" style="883" customWidth="1"/>
    <col min="14123" max="14123" width="11.90625" style="883" customWidth="1"/>
    <col min="14124" max="14227" width="11.08984375" style="883" customWidth="1"/>
    <col min="14228" max="14228" width="9.08984375" style="883" customWidth="1"/>
    <col min="14229" max="14336" width="9" style="883"/>
    <col min="14337" max="14337" width="8.453125" style="883" customWidth="1"/>
    <col min="14338" max="14338" width="6.08984375" style="883" customWidth="1"/>
    <col min="14339" max="14339" width="4" style="883" customWidth="1"/>
    <col min="14340" max="14340" width="12.90625" style="883" customWidth="1"/>
    <col min="14341" max="14342" width="12.08984375" style="883" customWidth="1"/>
    <col min="14343" max="14378" width="11.08984375" style="883" customWidth="1"/>
    <col min="14379" max="14379" width="11.90625" style="883" customWidth="1"/>
    <col min="14380" max="14483" width="11.08984375" style="883" customWidth="1"/>
    <col min="14484" max="14484" width="9.08984375" style="883" customWidth="1"/>
    <col min="14485" max="14592" width="9" style="883"/>
    <col min="14593" max="14593" width="8.453125" style="883" customWidth="1"/>
    <col min="14594" max="14594" width="6.08984375" style="883" customWidth="1"/>
    <col min="14595" max="14595" width="4" style="883" customWidth="1"/>
    <col min="14596" max="14596" width="12.90625" style="883" customWidth="1"/>
    <col min="14597" max="14598" width="12.08984375" style="883" customWidth="1"/>
    <col min="14599" max="14634" width="11.08984375" style="883" customWidth="1"/>
    <col min="14635" max="14635" width="11.90625" style="883" customWidth="1"/>
    <col min="14636" max="14739" width="11.08984375" style="883" customWidth="1"/>
    <col min="14740" max="14740" width="9.08984375" style="883" customWidth="1"/>
    <col min="14741" max="14848" width="9" style="883"/>
    <col min="14849" max="14849" width="8.453125" style="883" customWidth="1"/>
    <col min="14850" max="14850" width="6.08984375" style="883" customWidth="1"/>
    <col min="14851" max="14851" width="4" style="883" customWidth="1"/>
    <col min="14852" max="14852" width="12.90625" style="883" customWidth="1"/>
    <col min="14853" max="14854" width="12.08984375" style="883" customWidth="1"/>
    <col min="14855" max="14890" width="11.08984375" style="883" customWidth="1"/>
    <col min="14891" max="14891" width="11.90625" style="883" customWidth="1"/>
    <col min="14892" max="14995" width="11.08984375" style="883" customWidth="1"/>
    <col min="14996" max="14996" width="9.08984375" style="883" customWidth="1"/>
    <col min="14997" max="15104" width="9" style="883"/>
    <col min="15105" max="15105" width="8.453125" style="883" customWidth="1"/>
    <col min="15106" max="15106" width="6.08984375" style="883" customWidth="1"/>
    <col min="15107" max="15107" width="4" style="883" customWidth="1"/>
    <col min="15108" max="15108" width="12.90625" style="883" customWidth="1"/>
    <col min="15109" max="15110" width="12.08984375" style="883" customWidth="1"/>
    <col min="15111" max="15146" width="11.08984375" style="883" customWidth="1"/>
    <col min="15147" max="15147" width="11.90625" style="883" customWidth="1"/>
    <col min="15148" max="15251" width="11.08984375" style="883" customWidth="1"/>
    <col min="15252" max="15252" width="9.08984375" style="883" customWidth="1"/>
    <col min="15253" max="15360" width="9" style="883"/>
    <col min="15361" max="15361" width="8.453125" style="883" customWidth="1"/>
    <col min="15362" max="15362" width="6.08984375" style="883" customWidth="1"/>
    <col min="15363" max="15363" width="4" style="883" customWidth="1"/>
    <col min="15364" max="15364" width="12.90625" style="883" customWidth="1"/>
    <col min="15365" max="15366" width="12.08984375" style="883" customWidth="1"/>
    <col min="15367" max="15402" width="11.08984375" style="883" customWidth="1"/>
    <col min="15403" max="15403" width="11.90625" style="883" customWidth="1"/>
    <col min="15404" max="15507" width="11.08984375" style="883" customWidth="1"/>
    <col min="15508" max="15508" width="9.08984375" style="883" customWidth="1"/>
    <col min="15509" max="15616" width="9" style="883"/>
    <col min="15617" max="15617" width="8.453125" style="883" customWidth="1"/>
    <col min="15618" max="15618" width="6.08984375" style="883" customWidth="1"/>
    <col min="15619" max="15619" width="4" style="883" customWidth="1"/>
    <col min="15620" max="15620" width="12.90625" style="883" customWidth="1"/>
    <col min="15621" max="15622" width="12.08984375" style="883" customWidth="1"/>
    <col min="15623" max="15658" width="11.08984375" style="883" customWidth="1"/>
    <col min="15659" max="15659" width="11.90625" style="883" customWidth="1"/>
    <col min="15660" max="15763" width="11.08984375" style="883" customWidth="1"/>
    <col min="15764" max="15764" width="9.08984375" style="883" customWidth="1"/>
    <col min="15765" max="15872" width="9" style="883"/>
    <col min="15873" max="15873" width="8.453125" style="883" customWidth="1"/>
    <col min="15874" max="15874" width="6.08984375" style="883" customWidth="1"/>
    <col min="15875" max="15875" width="4" style="883" customWidth="1"/>
    <col min="15876" max="15876" width="12.90625" style="883" customWidth="1"/>
    <col min="15877" max="15878" width="12.08984375" style="883" customWidth="1"/>
    <col min="15879" max="15914" width="11.08984375" style="883" customWidth="1"/>
    <col min="15915" max="15915" width="11.90625" style="883" customWidth="1"/>
    <col min="15916" max="16019" width="11.08984375" style="883" customWidth="1"/>
    <col min="16020" max="16020" width="9.08984375" style="883" customWidth="1"/>
    <col min="16021" max="16128" width="9" style="883"/>
    <col min="16129" max="16129" width="8.453125" style="883" customWidth="1"/>
    <col min="16130" max="16130" width="6.08984375" style="883" customWidth="1"/>
    <col min="16131" max="16131" width="4" style="883" customWidth="1"/>
    <col min="16132" max="16132" width="12.90625" style="883" customWidth="1"/>
    <col min="16133" max="16134" width="12.08984375" style="883" customWidth="1"/>
    <col min="16135" max="16170" width="11.08984375" style="883" customWidth="1"/>
    <col min="16171" max="16171" width="11.90625" style="883" customWidth="1"/>
    <col min="16172" max="16275" width="11.08984375" style="883" customWidth="1"/>
    <col min="16276" max="16276" width="9.08984375" style="883" customWidth="1"/>
    <col min="16277" max="16384" width="9" style="883"/>
  </cols>
  <sheetData>
    <row r="1" spans="1:154">
      <c r="A1" s="1190" t="s">
        <v>2372</v>
      </c>
    </row>
    <row r="2" spans="1:154">
      <c r="D2" s="885"/>
    </row>
    <row r="3" spans="1:154" s="893" customFormat="1" ht="11">
      <c r="A3" s="886" t="s">
        <v>1041</v>
      </c>
      <c r="B3" s="886"/>
      <c r="C3" s="887"/>
      <c r="D3" s="888" t="s">
        <v>1042</v>
      </c>
      <c r="E3" s="886"/>
      <c r="F3" s="886"/>
      <c r="G3" s="888" t="s">
        <v>1043</v>
      </c>
      <c r="H3" s="886"/>
      <c r="I3" s="889"/>
      <c r="J3" s="888" t="s">
        <v>1044</v>
      </c>
      <c r="K3" s="886"/>
      <c r="L3" s="889"/>
      <c r="M3" s="888" t="s">
        <v>1045</v>
      </c>
      <c r="N3" s="886"/>
      <c r="O3" s="889"/>
      <c r="P3" s="888" t="s">
        <v>1046</v>
      </c>
      <c r="Q3" s="886"/>
      <c r="R3" s="889"/>
      <c r="S3" s="888" t="s">
        <v>1047</v>
      </c>
      <c r="T3" s="886"/>
      <c r="U3" s="889"/>
      <c r="V3" s="888" t="s">
        <v>1048</v>
      </c>
      <c r="W3" s="886"/>
      <c r="X3" s="889"/>
      <c r="Y3" s="888" t="s">
        <v>1049</v>
      </c>
      <c r="Z3" s="886"/>
      <c r="AA3" s="889"/>
      <c r="AB3" s="888" t="s">
        <v>1050</v>
      </c>
      <c r="AC3" s="886"/>
      <c r="AD3" s="889"/>
      <c r="AE3" s="888" t="s">
        <v>1051</v>
      </c>
      <c r="AF3" s="886"/>
      <c r="AG3" s="889"/>
      <c r="AH3" s="888" t="s">
        <v>1052</v>
      </c>
      <c r="AI3" s="886"/>
      <c r="AJ3" s="889"/>
      <c r="AK3" s="888" t="s">
        <v>1053</v>
      </c>
      <c r="AL3" s="886"/>
      <c r="AM3" s="889"/>
      <c r="AN3" s="888" t="s">
        <v>1054</v>
      </c>
      <c r="AO3" s="886"/>
      <c r="AP3" s="889"/>
      <c r="AQ3" s="888" t="s">
        <v>1055</v>
      </c>
      <c r="AR3" s="886"/>
      <c r="AS3" s="889"/>
      <c r="AT3" s="888" t="s">
        <v>1056</v>
      </c>
      <c r="AU3" s="886"/>
      <c r="AV3" s="889"/>
      <c r="AW3" s="888" t="s">
        <v>1057</v>
      </c>
      <c r="AX3" s="886"/>
      <c r="AY3" s="889"/>
      <c r="AZ3" s="888" t="s">
        <v>1058</v>
      </c>
      <c r="BA3" s="886"/>
      <c r="BB3" s="889"/>
      <c r="BC3" s="888" t="s">
        <v>1059</v>
      </c>
      <c r="BD3" s="886"/>
      <c r="BE3" s="889"/>
      <c r="BF3" s="888" t="s">
        <v>1060</v>
      </c>
      <c r="BG3" s="886"/>
      <c r="BH3" s="889"/>
      <c r="BI3" s="888" t="s">
        <v>1061</v>
      </c>
      <c r="BJ3" s="886"/>
      <c r="BK3" s="889"/>
      <c r="BL3" s="888" t="s">
        <v>1062</v>
      </c>
      <c r="BM3" s="886"/>
      <c r="BN3" s="889"/>
      <c r="BO3" s="888" t="s">
        <v>1063</v>
      </c>
      <c r="BP3" s="886"/>
      <c r="BQ3" s="889"/>
      <c r="BR3" s="888" t="s">
        <v>1064</v>
      </c>
      <c r="BS3" s="886"/>
      <c r="BT3" s="889"/>
      <c r="BU3" s="888" t="s">
        <v>1065</v>
      </c>
      <c r="BV3" s="886"/>
      <c r="BW3" s="889"/>
      <c r="BX3" s="888" t="s">
        <v>1066</v>
      </c>
      <c r="BY3" s="886"/>
      <c r="BZ3" s="889"/>
      <c r="CA3" s="888" t="s">
        <v>1067</v>
      </c>
      <c r="CB3" s="886"/>
      <c r="CC3" s="889"/>
      <c r="CD3" s="888" t="s">
        <v>1068</v>
      </c>
      <c r="CE3" s="886"/>
      <c r="CF3" s="889"/>
      <c r="CG3" s="888" t="s">
        <v>1069</v>
      </c>
      <c r="CH3" s="886"/>
      <c r="CI3" s="889"/>
      <c r="CJ3" s="890" t="s">
        <v>1070</v>
      </c>
      <c r="CK3" s="891"/>
      <c r="CL3" s="892"/>
      <c r="CM3" s="888" t="s">
        <v>1071</v>
      </c>
      <c r="CN3" s="886"/>
      <c r="CO3" s="889"/>
      <c r="CP3" s="888" t="s">
        <v>1072</v>
      </c>
      <c r="CQ3" s="886"/>
      <c r="CR3" s="889"/>
      <c r="CS3" s="888" t="s">
        <v>1073</v>
      </c>
      <c r="CT3" s="886"/>
      <c r="CU3" s="889"/>
      <c r="CV3" s="888" t="s">
        <v>1074</v>
      </c>
      <c r="CW3" s="886"/>
      <c r="CX3" s="889"/>
      <c r="CY3" s="888" t="s">
        <v>1075</v>
      </c>
      <c r="CZ3" s="886"/>
      <c r="DA3" s="889"/>
      <c r="DB3" s="888" t="s">
        <v>1076</v>
      </c>
      <c r="DC3" s="886"/>
      <c r="DD3" s="889"/>
      <c r="DE3" s="888" t="s">
        <v>1077</v>
      </c>
      <c r="DF3" s="886"/>
      <c r="DG3" s="889"/>
      <c r="DH3" s="888" t="s">
        <v>1078</v>
      </c>
      <c r="DI3" s="886"/>
      <c r="DJ3" s="889"/>
      <c r="DK3" s="888" t="s">
        <v>1079</v>
      </c>
      <c r="DL3" s="886"/>
      <c r="DM3" s="889"/>
      <c r="DN3" s="888" t="s">
        <v>1080</v>
      </c>
      <c r="DO3" s="886"/>
      <c r="DP3" s="889"/>
      <c r="DQ3" s="888" t="s">
        <v>1081</v>
      </c>
      <c r="DR3" s="886"/>
      <c r="DS3" s="889"/>
      <c r="DT3" s="888" t="s">
        <v>1082</v>
      </c>
      <c r="DU3" s="886"/>
      <c r="DV3" s="889"/>
      <c r="DW3" s="888" t="s">
        <v>1083</v>
      </c>
      <c r="DX3" s="886"/>
      <c r="DY3" s="889"/>
      <c r="DZ3" s="888" t="s">
        <v>1084</v>
      </c>
      <c r="EA3" s="886"/>
      <c r="EB3" s="889"/>
      <c r="EC3" s="888" t="s">
        <v>1085</v>
      </c>
      <c r="ED3" s="886"/>
      <c r="EE3" s="889"/>
      <c r="EF3" s="888" t="s">
        <v>1086</v>
      </c>
      <c r="EG3" s="886"/>
      <c r="EH3" s="889"/>
      <c r="EI3" s="888" t="s">
        <v>1087</v>
      </c>
      <c r="EJ3" s="886"/>
      <c r="EK3" s="889"/>
      <c r="EL3" s="888" t="s">
        <v>1088</v>
      </c>
      <c r="EM3" s="886"/>
      <c r="EN3" s="889"/>
      <c r="EO3" s="888" t="s">
        <v>1089</v>
      </c>
      <c r="EP3" s="886"/>
      <c r="EQ3" s="886"/>
    </row>
    <row r="4" spans="1:154" s="893" customFormat="1" ht="11">
      <c r="C4" s="894"/>
      <c r="D4" s="895" t="s">
        <v>1090</v>
      </c>
      <c r="E4" s="896"/>
      <c r="F4" s="896"/>
      <c r="G4" s="895" t="s">
        <v>1091</v>
      </c>
      <c r="H4" s="896"/>
      <c r="I4" s="897"/>
      <c r="J4" s="895" t="s">
        <v>1092</v>
      </c>
      <c r="K4" s="896"/>
      <c r="L4" s="897"/>
      <c r="M4" s="895" t="s">
        <v>1093</v>
      </c>
      <c r="N4" s="896"/>
      <c r="O4" s="897"/>
      <c r="P4" s="895" t="s">
        <v>1094</v>
      </c>
      <c r="Q4" s="896"/>
      <c r="R4" s="897"/>
      <c r="S4" s="895" t="s">
        <v>1095</v>
      </c>
      <c r="T4" s="896"/>
      <c r="U4" s="897"/>
      <c r="V4" s="895" t="s">
        <v>1096</v>
      </c>
      <c r="W4" s="896"/>
      <c r="X4" s="897"/>
      <c r="Y4" s="895" t="s">
        <v>1097</v>
      </c>
      <c r="Z4" s="896"/>
      <c r="AA4" s="897"/>
      <c r="AB4" s="895" t="s">
        <v>1098</v>
      </c>
      <c r="AC4" s="896"/>
      <c r="AD4" s="897"/>
      <c r="AE4" s="895" t="s">
        <v>1099</v>
      </c>
      <c r="AF4" s="896"/>
      <c r="AG4" s="897"/>
      <c r="AH4" s="895" t="s">
        <v>1100</v>
      </c>
      <c r="AI4" s="896"/>
      <c r="AJ4" s="897"/>
      <c r="AK4" s="895" t="s">
        <v>1101</v>
      </c>
      <c r="AL4" s="896"/>
      <c r="AM4" s="897"/>
      <c r="AN4" s="895" t="s">
        <v>1102</v>
      </c>
      <c r="AO4" s="896"/>
      <c r="AP4" s="897"/>
      <c r="AQ4" s="895" t="s">
        <v>1103</v>
      </c>
      <c r="AR4" s="896"/>
      <c r="AS4" s="897"/>
      <c r="AT4" s="895" t="s">
        <v>1104</v>
      </c>
      <c r="AU4" s="896"/>
      <c r="AV4" s="897"/>
      <c r="AW4" s="895" t="s">
        <v>1105</v>
      </c>
      <c r="AX4" s="896"/>
      <c r="AY4" s="897"/>
      <c r="AZ4" s="895" t="s">
        <v>1106</v>
      </c>
      <c r="BA4" s="896"/>
      <c r="BB4" s="897"/>
      <c r="BC4" s="895" t="s">
        <v>1107</v>
      </c>
      <c r="BD4" s="896"/>
      <c r="BE4" s="897"/>
      <c r="BF4" s="895" t="s">
        <v>1108</v>
      </c>
      <c r="BG4" s="896"/>
      <c r="BH4" s="897"/>
      <c r="BI4" s="895" t="s">
        <v>1109</v>
      </c>
      <c r="BJ4" s="896"/>
      <c r="BK4" s="897"/>
      <c r="BL4" s="895" t="s">
        <v>1110</v>
      </c>
      <c r="BM4" s="896"/>
      <c r="BN4" s="897"/>
      <c r="BO4" s="895" t="s">
        <v>1111</v>
      </c>
      <c r="BP4" s="896"/>
      <c r="BQ4" s="897"/>
      <c r="BR4" s="895" t="s">
        <v>1112</v>
      </c>
      <c r="BS4" s="896"/>
      <c r="BT4" s="897"/>
      <c r="BU4" s="895" t="s">
        <v>1113</v>
      </c>
      <c r="BV4" s="896"/>
      <c r="BW4" s="897"/>
      <c r="BX4" s="895" t="s">
        <v>1114</v>
      </c>
      <c r="BY4" s="896"/>
      <c r="BZ4" s="897"/>
      <c r="CA4" s="895" t="s">
        <v>1115</v>
      </c>
      <c r="CB4" s="896"/>
      <c r="CC4" s="897"/>
      <c r="CD4" s="895" t="s">
        <v>1116</v>
      </c>
      <c r="CE4" s="896"/>
      <c r="CF4" s="897"/>
      <c r="CG4" s="895" t="s">
        <v>1117</v>
      </c>
      <c r="CH4" s="896"/>
      <c r="CI4" s="897"/>
      <c r="CJ4" s="898" t="s">
        <v>1118</v>
      </c>
      <c r="CK4" s="899"/>
      <c r="CL4" s="900"/>
      <c r="CM4" s="895" t="s">
        <v>1119</v>
      </c>
      <c r="CN4" s="896"/>
      <c r="CO4" s="897"/>
      <c r="CP4" s="895" t="s">
        <v>1120</v>
      </c>
      <c r="CQ4" s="896"/>
      <c r="CR4" s="897"/>
      <c r="CS4" s="895" t="s">
        <v>1121</v>
      </c>
      <c r="CT4" s="896"/>
      <c r="CU4" s="897"/>
      <c r="CV4" s="895" t="s">
        <v>1122</v>
      </c>
      <c r="CW4" s="896"/>
      <c r="CX4" s="897"/>
      <c r="CY4" s="895" t="s">
        <v>1123</v>
      </c>
      <c r="CZ4" s="896"/>
      <c r="DA4" s="897"/>
      <c r="DB4" s="895" t="s">
        <v>1124</v>
      </c>
      <c r="DC4" s="896"/>
      <c r="DD4" s="897"/>
      <c r="DE4" s="895" t="s">
        <v>1125</v>
      </c>
      <c r="DF4" s="896"/>
      <c r="DG4" s="897"/>
      <c r="DH4" s="895" t="s">
        <v>1126</v>
      </c>
      <c r="DI4" s="896"/>
      <c r="DJ4" s="897"/>
      <c r="DK4" s="895" t="s">
        <v>1127</v>
      </c>
      <c r="DL4" s="896"/>
      <c r="DM4" s="897"/>
      <c r="DN4" s="895" t="s">
        <v>1128</v>
      </c>
      <c r="DO4" s="896"/>
      <c r="DP4" s="897"/>
      <c r="DQ4" s="895" t="s">
        <v>1129</v>
      </c>
      <c r="DR4" s="896"/>
      <c r="DS4" s="897"/>
      <c r="DT4" s="895" t="s">
        <v>1130</v>
      </c>
      <c r="DU4" s="896"/>
      <c r="DV4" s="897"/>
      <c r="DW4" s="895" t="s">
        <v>1131</v>
      </c>
      <c r="DX4" s="896"/>
      <c r="DY4" s="897"/>
      <c r="DZ4" s="895" t="s">
        <v>1132</v>
      </c>
      <c r="EA4" s="896"/>
      <c r="EB4" s="897"/>
      <c r="EC4" s="895" t="s">
        <v>1133</v>
      </c>
      <c r="ED4" s="896"/>
      <c r="EE4" s="897"/>
      <c r="EF4" s="895" t="s">
        <v>1134</v>
      </c>
      <c r="EG4" s="896"/>
      <c r="EH4" s="897"/>
      <c r="EI4" s="895" t="s">
        <v>1135</v>
      </c>
      <c r="EJ4" s="896"/>
      <c r="EK4" s="897"/>
      <c r="EL4" s="895" t="s">
        <v>1136</v>
      </c>
      <c r="EM4" s="896"/>
      <c r="EN4" s="897"/>
      <c r="EO4" s="895" t="s">
        <v>1340</v>
      </c>
      <c r="EP4" s="896"/>
      <c r="EQ4" s="896"/>
    </row>
    <row r="5" spans="1:154" s="893" customFormat="1" ht="11">
      <c r="C5" s="894"/>
      <c r="D5" s="901" t="s">
        <v>1137</v>
      </c>
      <c r="E5" s="901" t="s">
        <v>1138</v>
      </c>
      <c r="F5" s="901" t="s">
        <v>1139</v>
      </c>
      <c r="G5" s="901" t="s">
        <v>1137</v>
      </c>
      <c r="H5" s="901" t="s">
        <v>1138</v>
      </c>
      <c r="I5" s="901" t="s">
        <v>1139</v>
      </c>
      <c r="J5" s="901" t="s">
        <v>1137</v>
      </c>
      <c r="K5" s="901" t="s">
        <v>1140</v>
      </c>
      <c r="L5" s="901" t="s">
        <v>1139</v>
      </c>
      <c r="M5" s="901" t="s">
        <v>1137</v>
      </c>
      <c r="N5" s="901" t="s">
        <v>1138</v>
      </c>
      <c r="O5" s="901" t="s">
        <v>1139</v>
      </c>
      <c r="P5" s="901" t="s">
        <v>1137</v>
      </c>
      <c r="Q5" s="901" t="s">
        <v>1138</v>
      </c>
      <c r="R5" s="901" t="s">
        <v>1139</v>
      </c>
      <c r="S5" s="901" t="s">
        <v>1137</v>
      </c>
      <c r="T5" s="901" t="s">
        <v>1138</v>
      </c>
      <c r="U5" s="901" t="s">
        <v>1139</v>
      </c>
      <c r="V5" s="901" t="s">
        <v>1137</v>
      </c>
      <c r="W5" s="901" t="s">
        <v>1138</v>
      </c>
      <c r="X5" s="901" t="s">
        <v>1139</v>
      </c>
      <c r="Y5" s="901" t="s">
        <v>1137</v>
      </c>
      <c r="Z5" s="901" t="s">
        <v>1138</v>
      </c>
      <c r="AA5" s="901" t="s">
        <v>1139</v>
      </c>
      <c r="AB5" s="901" t="s">
        <v>1137</v>
      </c>
      <c r="AC5" s="901" t="s">
        <v>1138</v>
      </c>
      <c r="AD5" s="901" t="s">
        <v>1139</v>
      </c>
      <c r="AE5" s="901" t="s">
        <v>1137</v>
      </c>
      <c r="AF5" s="901" t="s">
        <v>1138</v>
      </c>
      <c r="AG5" s="901" t="s">
        <v>1139</v>
      </c>
      <c r="AH5" s="901" t="s">
        <v>1137</v>
      </c>
      <c r="AI5" s="901" t="s">
        <v>1138</v>
      </c>
      <c r="AJ5" s="901" t="s">
        <v>1139</v>
      </c>
      <c r="AK5" s="901" t="s">
        <v>1137</v>
      </c>
      <c r="AL5" s="901" t="s">
        <v>1138</v>
      </c>
      <c r="AM5" s="901" t="s">
        <v>1139</v>
      </c>
      <c r="AN5" s="901" t="s">
        <v>1137</v>
      </c>
      <c r="AO5" s="901" t="s">
        <v>1138</v>
      </c>
      <c r="AP5" s="901" t="s">
        <v>1139</v>
      </c>
      <c r="AQ5" s="901" t="s">
        <v>1137</v>
      </c>
      <c r="AR5" s="901" t="s">
        <v>1138</v>
      </c>
      <c r="AS5" s="901" t="s">
        <v>1139</v>
      </c>
      <c r="AT5" s="901" t="s">
        <v>1137</v>
      </c>
      <c r="AU5" s="901" t="s">
        <v>1138</v>
      </c>
      <c r="AV5" s="901" t="s">
        <v>1139</v>
      </c>
      <c r="AW5" s="901" t="s">
        <v>1137</v>
      </c>
      <c r="AX5" s="901" t="s">
        <v>1138</v>
      </c>
      <c r="AY5" s="901" t="s">
        <v>1139</v>
      </c>
      <c r="AZ5" s="901" t="s">
        <v>1137</v>
      </c>
      <c r="BA5" s="901" t="s">
        <v>1138</v>
      </c>
      <c r="BB5" s="901" t="s">
        <v>1139</v>
      </c>
      <c r="BC5" s="901" t="s">
        <v>1137</v>
      </c>
      <c r="BD5" s="901" t="s">
        <v>1138</v>
      </c>
      <c r="BE5" s="901" t="s">
        <v>1139</v>
      </c>
      <c r="BF5" s="901" t="s">
        <v>1137</v>
      </c>
      <c r="BG5" s="901" t="s">
        <v>1138</v>
      </c>
      <c r="BH5" s="901" t="s">
        <v>1139</v>
      </c>
      <c r="BI5" s="901" t="s">
        <v>1137</v>
      </c>
      <c r="BJ5" s="901" t="s">
        <v>1138</v>
      </c>
      <c r="BK5" s="901" t="s">
        <v>1139</v>
      </c>
      <c r="BL5" s="901" t="s">
        <v>1137</v>
      </c>
      <c r="BM5" s="901" t="s">
        <v>1138</v>
      </c>
      <c r="BN5" s="901" t="s">
        <v>1139</v>
      </c>
      <c r="BO5" s="901" t="s">
        <v>1137</v>
      </c>
      <c r="BP5" s="901" t="s">
        <v>1138</v>
      </c>
      <c r="BQ5" s="901" t="s">
        <v>1139</v>
      </c>
      <c r="BR5" s="901" t="s">
        <v>1137</v>
      </c>
      <c r="BS5" s="901" t="s">
        <v>1138</v>
      </c>
      <c r="BT5" s="901" t="s">
        <v>1139</v>
      </c>
      <c r="BU5" s="901" t="s">
        <v>1137</v>
      </c>
      <c r="BV5" s="901" t="s">
        <v>1138</v>
      </c>
      <c r="BW5" s="901" t="s">
        <v>1139</v>
      </c>
      <c r="BX5" s="901" t="s">
        <v>1137</v>
      </c>
      <c r="BY5" s="901" t="s">
        <v>1138</v>
      </c>
      <c r="BZ5" s="901" t="s">
        <v>1139</v>
      </c>
      <c r="CA5" s="901" t="s">
        <v>1137</v>
      </c>
      <c r="CB5" s="901" t="s">
        <v>1138</v>
      </c>
      <c r="CC5" s="901" t="s">
        <v>1139</v>
      </c>
      <c r="CD5" s="901" t="s">
        <v>1137</v>
      </c>
      <c r="CE5" s="901" t="s">
        <v>1138</v>
      </c>
      <c r="CF5" s="901" t="s">
        <v>1139</v>
      </c>
      <c r="CG5" s="901" t="s">
        <v>1137</v>
      </c>
      <c r="CH5" s="901" t="s">
        <v>1138</v>
      </c>
      <c r="CI5" s="901" t="s">
        <v>1139</v>
      </c>
      <c r="CJ5" s="902" t="s">
        <v>1137</v>
      </c>
      <c r="CK5" s="902" t="s">
        <v>1138</v>
      </c>
      <c r="CL5" s="902" t="s">
        <v>1139</v>
      </c>
      <c r="CM5" s="901" t="s">
        <v>1137</v>
      </c>
      <c r="CN5" s="901" t="s">
        <v>1138</v>
      </c>
      <c r="CO5" s="901" t="s">
        <v>1139</v>
      </c>
      <c r="CP5" s="901" t="s">
        <v>1137</v>
      </c>
      <c r="CQ5" s="901" t="s">
        <v>1138</v>
      </c>
      <c r="CR5" s="901" t="s">
        <v>1139</v>
      </c>
      <c r="CS5" s="901" t="s">
        <v>1137</v>
      </c>
      <c r="CT5" s="901" t="s">
        <v>1138</v>
      </c>
      <c r="CU5" s="901" t="s">
        <v>1139</v>
      </c>
      <c r="CV5" s="901" t="s">
        <v>1137</v>
      </c>
      <c r="CW5" s="901" t="s">
        <v>1138</v>
      </c>
      <c r="CX5" s="901" t="s">
        <v>1139</v>
      </c>
      <c r="CY5" s="901" t="s">
        <v>1137</v>
      </c>
      <c r="CZ5" s="901" t="s">
        <v>1138</v>
      </c>
      <c r="DA5" s="901" t="s">
        <v>1139</v>
      </c>
      <c r="DB5" s="901" t="s">
        <v>1137</v>
      </c>
      <c r="DC5" s="901" t="s">
        <v>1138</v>
      </c>
      <c r="DD5" s="901" t="s">
        <v>1139</v>
      </c>
      <c r="DE5" s="901" t="s">
        <v>1137</v>
      </c>
      <c r="DF5" s="901" t="s">
        <v>1138</v>
      </c>
      <c r="DG5" s="901" t="s">
        <v>1139</v>
      </c>
      <c r="DH5" s="901" t="s">
        <v>1137</v>
      </c>
      <c r="DI5" s="901" t="s">
        <v>1138</v>
      </c>
      <c r="DJ5" s="901" t="s">
        <v>1139</v>
      </c>
      <c r="DK5" s="901" t="s">
        <v>1137</v>
      </c>
      <c r="DL5" s="901" t="s">
        <v>1138</v>
      </c>
      <c r="DM5" s="901" t="s">
        <v>1139</v>
      </c>
      <c r="DN5" s="901" t="s">
        <v>1137</v>
      </c>
      <c r="DO5" s="901" t="s">
        <v>1138</v>
      </c>
      <c r="DP5" s="901" t="s">
        <v>1139</v>
      </c>
      <c r="DQ5" s="901" t="s">
        <v>1137</v>
      </c>
      <c r="DR5" s="901" t="s">
        <v>1138</v>
      </c>
      <c r="DS5" s="901" t="s">
        <v>1139</v>
      </c>
      <c r="DT5" s="901" t="s">
        <v>1137</v>
      </c>
      <c r="DU5" s="901" t="s">
        <v>1138</v>
      </c>
      <c r="DV5" s="901" t="s">
        <v>1139</v>
      </c>
      <c r="DW5" s="901" t="s">
        <v>1137</v>
      </c>
      <c r="DX5" s="901" t="s">
        <v>1138</v>
      </c>
      <c r="DY5" s="901" t="s">
        <v>1139</v>
      </c>
      <c r="DZ5" s="901" t="s">
        <v>1137</v>
      </c>
      <c r="EA5" s="901" t="s">
        <v>1138</v>
      </c>
      <c r="EB5" s="901" t="s">
        <v>1139</v>
      </c>
      <c r="EC5" s="901" t="s">
        <v>1137</v>
      </c>
      <c r="ED5" s="901" t="s">
        <v>1138</v>
      </c>
      <c r="EE5" s="901" t="s">
        <v>1139</v>
      </c>
      <c r="EF5" s="901" t="s">
        <v>1137</v>
      </c>
      <c r="EG5" s="901" t="s">
        <v>1138</v>
      </c>
      <c r="EH5" s="901" t="s">
        <v>1139</v>
      </c>
      <c r="EI5" s="901" t="s">
        <v>1137</v>
      </c>
      <c r="EJ5" s="901" t="s">
        <v>1138</v>
      </c>
      <c r="EK5" s="901" t="s">
        <v>1139</v>
      </c>
      <c r="EL5" s="901" t="s">
        <v>1137</v>
      </c>
      <c r="EM5" s="901" t="s">
        <v>1138</v>
      </c>
      <c r="EN5" s="901" t="s">
        <v>1139</v>
      </c>
      <c r="EO5" s="901" t="s">
        <v>1137</v>
      </c>
      <c r="EP5" s="901" t="s">
        <v>1138</v>
      </c>
      <c r="EQ5" s="888" t="s">
        <v>1139</v>
      </c>
    </row>
    <row r="6" spans="1:154" s="893" customFormat="1" ht="11">
      <c r="A6" s="903" t="s">
        <v>1141</v>
      </c>
      <c r="B6" s="896"/>
      <c r="C6" s="904"/>
      <c r="D6" s="905" t="s">
        <v>1142</v>
      </c>
      <c r="E6" s="905" t="s">
        <v>1143</v>
      </c>
      <c r="F6" s="905" t="s">
        <v>1144</v>
      </c>
      <c r="G6" s="905" t="s">
        <v>1142</v>
      </c>
      <c r="H6" s="905" t="s">
        <v>1143</v>
      </c>
      <c r="I6" s="905" t="s">
        <v>1144</v>
      </c>
      <c r="J6" s="905" t="s">
        <v>1142</v>
      </c>
      <c r="K6" s="905" t="s">
        <v>1143</v>
      </c>
      <c r="L6" s="905" t="s">
        <v>1144</v>
      </c>
      <c r="M6" s="905" t="s">
        <v>1142</v>
      </c>
      <c r="N6" s="905" t="s">
        <v>1143</v>
      </c>
      <c r="O6" s="905" t="s">
        <v>1144</v>
      </c>
      <c r="P6" s="905" t="s">
        <v>1142</v>
      </c>
      <c r="Q6" s="905" t="s">
        <v>1143</v>
      </c>
      <c r="R6" s="905" t="s">
        <v>1144</v>
      </c>
      <c r="S6" s="905" t="s">
        <v>1142</v>
      </c>
      <c r="T6" s="905" t="s">
        <v>1143</v>
      </c>
      <c r="U6" s="905" t="s">
        <v>1144</v>
      </c>
      <c r="V6" s="905" t="s">
        <v>1142</v>
      </c>
      <c r="W6" s="905" t="s">
        <v>1143</v>
      </c>
      <c r="X6" s="905" t="s">
        <v>1144</v>
      </c>
      <c r="Y6" s="905" t="s">
        <v>1142</v>
      </c>
      <c r="Z6" s="905" t="s">
        <v>1143</v>
      </c>
      <c r="AA6" s="905" t="s">
        <v>1144</v>
      </c>
      <c r="AB6" s="905" t="s">
        <v>1142</v>
      </c>
      <c r="AC6" s="905" t="s">
        <v>1143</v>
      </c>
      <c r="AD6" s="905" t="s">
        <v>1144</v>
      </c>
      <c r="AE6" s="905" t="s">
        <v>1142</v>
      </c>
      <c r="AF6" s="905" t="s">
        <v>1143</v>
      </c>
      <c r="AG6" s="905" t="s">
        <v>1144</v>
      </c>
      <c r="AH6" s="905" t="s">
        <v>1142</v>
      </c>
      <c r="AI6" s="905" t="s">
        <v>1143</v>
      </c>
      <c r="AJ6" s="905" t="s">
        <v>1144</v>
      </c>
      <c r="AK6" s="905" t="s">
        <v>1142</v>
      </c>
      <c r="AL6" s="905" t="s">
        <v>1143</v>
      </c>
      <c r="AM6" s="905" t="s">
        <v>1144</v>
      </c>
      <c r="AN6" s="905" t="s">
        <v>1142</v>
      </c>
      <c r="AO6" s="905" t="s">
        <v>1143</v>
      </c>
      <c r="AP6" s="905" t="s">
        <v>1144</v>
      </c>
      <c r="AQ6" s="905" t="s">
        <v>1142</v>
      </c>
      <c r="AR6" s="905" t="s">
        <v>1143</v>
      </c>
      <c r="AS6" s="905" t="s">
        <v>1144</v>
      </c>
      <c r="AT6" s="905" t="s">
        <v>1142</v>
      </c>
      <c r="AU6" s="905" t="s">
        <v>1143</v>
      </c>
      <c r="AV6" s="905" t="s">
        <v>1144</v>
      </c>
      <c r="AW6" s="905" t="s">
        <v>1142</v>
      </c>
      <c r="AX6" s="905" t="s">
        <v>1143</v>
      </c>
      <c r="AY6" s="905" t="s">
        <v>1144</v>
      </c>
      <c r="AZ6" s="905" t="s">
        <v>1142</v>
      </c>
      <c r="BA6" s="905" t="s">
        <v>1143</v>
      </c>
      <c r="BB6" s="905" t="s">
        <v>1144</v>
      </c>
      <c r="BC6" s="905" t="s">
        <v>1142</v>
      </c>
      <c r="BD6" s="905" t="s">
        <v>1143</v>
      </c>
      <c r="BE6" s="905" t="s">
        <v>1144</v>
      </c>
      <c r="BF6" s="905" t="s">
        <v>1142</v>
      </c>
      <c r="BG6" s="905" t="s">
        <v>1143</v>
      </c>
      <c r="BH6" s="905" t="s">
        <v>1144</v>
      </c>
      <c r="BI6" s="905" t="s">
        <v>1142</v>
      </c>
      <c r="BJ6" s="905" t="s">
        <v>1143</v>
      </c>
      <c r="BK6" s="905" t="s">
        <v>1144</v>
      </c>
      <c r="BL6" s="905" t="s">
        <v>1142</v>
      </c>
      <c r="BM6" s="905" t="s">
        <v>1143</v>
      </c>
      <c r="BN6" s="905" t="s">
        <v>1144</v>
      </c>
      <c r="BO6" s="905" t="s">
        <v>1142</v>
      </c>
      <c r="BP6" s="905" t="s">
        <v>1143</v>
      </c>
      <c r="BQ6" s="905" t="s">
        <v>1144</v>
      </c>
      <c r="BR6" s="905" t="s">
        <v>1142</v>
      </c>
      <c r="BS6" s="905" t="s">
        <v>1143</v>
      </c>
      <c r="BT6" s="905" t="s">
        <v>1144</v>
      </c>
      <c r="BU6" s="905" t="s">
        <v>1142</v>
      </c>
      <c r="BV6" s="905" t="s">
        <v>1143</v>
      </c>
      <c r="BW6" s="905" t="s">
        <v>1144</v>
      </c>
      <c r="BX6" s="905" t="s">
        <v>1142</v>
      </c>
      <c r="BY6" s="905" t="s">
        <v>1143</v>
      </c>
      <c r="BZ6" s="905" t="s">
        <v>1144</v>
      </c>
      <c r="CA6" s="905" t="s">
        <v>1142</v>
      </c>
      <c r="CB6" s="905" t="s">
        <v>1143</v>
      </c>
      <c r="CC6" s="905" t="s">
        <v>1144</v>
      </c>
      <c r="CD6" s="905" t="s">
        <v>1142</v>
      </c>
      <c r="CE6" s="905" t="s">
        <v>1143</v>
      </c>
      <c r="CF6" s="905" t="s">
        <v>1144</v>
      </c>
      <c r="CG6" s="905" t="s">
        <v>1142</v>
      </c>
      <c r="CH6" s="905" t="s">
        <v>1143</v>
      </c>
      <c r="CI6" s="905" t="s">
        <v>1144</v>
      </c>
      <c r="CJ6" s="906" t="s">
        <v>1142</v>
      </c>
      <c r="CK6" s="906" t="s">
        <v>1143</v>
      </c>
      <c r="CL6" s="906" t="s">
        <v>1144</v>
      </c>
      <c r="CM6" s="905" t="s">
        <v>1142</v>
      </c>
      <c r="CN6" s="905" t="s">
        <v>1143</v>
      </c>
      <c r="CO6" s="905" t="s">
        <v>1144</v>
      </c>
      <c r="CP6" s="905" t="s">
        <v>1142</v>
      </c>
      <c r="CQ6" s="905" t="s">
        <v>1143</v>
      </c>
      <c r="CR6" s="905" t="s">
        <v>1144</v>
      </c>
      <c r="CS6" s="905" t="s">
        <v>1142</v>
      </c>
      <c r="CT6" s="905" t="s">
        <v>1143</v>
      </c>
      <c r="CU6" s="905" t="s">
        <v>1144</v>
      </c>
      <c r="CV6" s="905" t="s">
        <v>1142</v>
      </c>
      <c r="CW6" s="905" t="s">
        <v>1143</v>
      </c>
      <c r="CX6" s="905" t="s">
        <v>1144</v>
      </c>
      <c r="CY6" s="905" t="s">
        <v>1142</v>
      </c>
      <c r="CZ6" s="905" t="s">
        <v>1143</v>
      </c>
      <c r="DA6" s="905" t="s">
        <v>1144</v>
      </c>
      <c r="DB6" s="905" t="s">
        <v>1142</v>
      </c>
      <c r="DC6" s="905" t="s">
        <v>1143</v>
      </c>
      <c r="DD6" s="905" t="s">
        <v>1144</v>
      </c>
      <c r="DE6" s="905" t="s">
        <v>1142</v>
      </c>
      <c r="DF6" s="905" t="s">
        <v>1143</v>
      </c>
      <c r="DG6" s="905" t="s">
        <v>1144</v>
      </c>
      <c r="DH6" s="905" t="s">
        <v>1142</v>
      </c>
      <c r="DI6" s="905" t="s">
        <v>1143</v>
      </c>
      <c r="DJ6" s="905" t="s">
        <v>1144</v>
      </c>
      <c r="DK6" s="905" t="s">
        <v>1142</v>
      </c>
      <c r="DL6" s="905" t="s">
        <v>1143</v>
      </c>
      <c r="DM6" s="905" t="s">
        <v>1144</v>
      </c>
      <c r="DN6" s="905" t="s">
        <v>1142</v>
      </c>
      <c r="DO6" s="905" t="s">
        <v>1143</v>
      </c>
      <c r="DP6" s="905" t="s">
        <v>1144</v>
      </c>
      <c r="DQ6" s="905" t="s">
        <v>1142</v>
      </c>
      <c r="DR6" s="905" t="s">
        <v>1143</v>
      </c>
      <c r="DS6" s="905" t="s">
        <v>1144</v>
      </c>
      <c r="DT6" s="905" t="s">
        <v>1142</v>
      </c>
      <c r="DU6" s="905" t="s">
        <v>1143</v>
      </c>
      <c r="DV6" s="905" t="s">
        <v>1144</v>
      </c>
      <c r="DW6" s="905" t="s">
        <v>1142</v>
      </c>
      <c r="DX6" s="905" t="s">
        <v>1143</v>
      </c>
      <c r="DY6" s="905" t="s">
        <v>1144</v>
      </c>
      <c r="DZ6" s="905" t="s">
        <v>1142</v>
      </c>
      <c r="EA6" s="905" t="s">
        <v>1143</v>
      </c>
      <c r="EB6" s="905" t="s">
        <v>1144</v>
      </c>
      <c r="EC6" s="905" t="s">
        <v>1142</v>
      </c>
      <c r="ED6" s="905" t="s">
        <v>1143</v>
      </c>
      <c r="EE6" s="905" t="s">
        <v>1144</v>
      </c>
      <c r="EF6" s="905" t="s">
        <v>1142</v>
      </c>
      <c r="EG6" s="905" t="s">
        <v>1143</v>
      </c>
      <c r="EH6" s="905" t="s">
        <v>1144</v>
      </c>
      <c r="EI6" s="905" t="s">
        <v>1142</v>
      </c>
      <c r="EJ6" s="905" t="s">
        <v>1143</v>
      </c>
      <c r="EK6" s="905" t="s">
        <v>1144</v>
      </c>
      <c r="EL6" s="905" t="s">
        <v>1142</v>
      </c>
      <c r="EM6" s="905" t="s">
        <v>1143</v>
      </c>
      <c r="EN6" s="905" t="s">
        <v>1144</v>
      </c>
      <c r="EO6" s="905" t="s">
        <v>1142</v>
      </c>
      <c r="EP6" s="905" t="s">
        <v>1143</v>
      </c>
      <c r="EQ6" s="895" t="s">
        <v>1144</v>
      </c>
    </row>
    <row r="7" spans="1:154">
      <c r="A7" s="907" t="s">
        <v>1145</v>
      </c>
      <c r="B7" s="908">
        <v>1884</v>
      </c>
      <c r="C7" s="907" t="s">
        <v>1146</v>
      </c>
      <c r="D7" s="909">
        <v>37451800</v>
      </c>
      <c r="E7" s="910" t="s">
        <v>1147</v>
      </c>
      <c r="F7" s="910" t="s">
        <v>1147</v>
      </c>
      <c r="G7" s="910">
        <v>227900</v>
      </c>
      <c r="H7" s="910" t="s">
        <v>1147</v>
      </c>
      <c r="I7" s="910" t="s">
        <v>1147</v>
      </c>
      <c r="J7" s="910">
        <v>490600</v>
      </c>
      <c r="K7" s="910" t="s">
        <v>1147</v>
      </c>
      <c r="L7" s="910" t="s">
        <v>1147</v>
      </c>
      <c r="M7" s="910">
        <v>613300</v>
      </c>
      <c r="N7" s="910" t="s">
        <v>1147</v>
      </c>
      <c r="O7" s="910" t="s">
        <v>1147</v>
      </c>
      <c r="P7" s="910">
        <v>643400</v>
      </c>
      <c r="Q7" s="910" t="s">
        <v>1147</v>
      </c>
      <c r="R7" s="910" t="s">
        <v>1147</v>
      </c>
      <c r="S7" s="910">
        <v>639500</v>
      </c>
      <c r="T7" s="910" t="s">
        <v>1147</v>
      </c>
      <c r="U7" s="910" t="s">
        <v>1147</v>
      </c>
      <c r="V7" s="910">
        <v>704500</v>
      </c>
      <c r="W7" s="910" t="s">
        <v>1147</v>
      </c>
      <c r="X7" s="910" t="s">
        <v>1147</v>
      </c>
      <c r="Y7" s="910">
        <v>854700</v>
      </c>
      <c r="Z7" s="910" t="s">
        <v>1147</v>
      </c>
      <c r="AA7" s="910" t="s">
        <v>1147</v>
      </c>
      <c r="AB7" s="910">
        <v>925400</v>
      </c>
      <c r="AC7" s="910" t="s">
        <v>1147</v>
      </c>
      <c r="AD7" s="910" t="s">
        <v>1147</v>
      </c>
      <c r="AE7" s="910">
        <v>623100</v>
      </c>
      <c r="AF7" s="910" t="s">
        <v>1147</v>
      </c>
      <c r="AG7" s="910" t="s">
        <v>1147</v>
      </c>
      <c r="AH7" s="910">
        <v>629600</v>
      </c>
      <c r="AI7" s="910" t="s">
        <v>1147</v>
      </c>
      <c r="AJ7" s="910" t="s">
        <v>1147</v>
      </c>
      <c r="AK7" s="910">
        <v>980100</v>
      </c>
      <c r="AL7" s="910" t="s">
        <v>1147</v>
      </c>
      <c r="AM7" s="910" t="s">
        <v>1147</v>
      </c>
      <c r="AN7" s="910">
        <v>1107500</v>
      </c>
      <c r="AO7" s="910" t="s">
        <v>1147</v>
      </c>
      <c r="AP7" s="910" t="s">
        <v>1147</v>
      </c>
      <c r="AQ7" s="910">
        <v>1152500</v>
      </c>
      <c r="AR7" s="910" t="s">
        <v>1147</v>
      </c>
      <c r="AS7" s="910" t="s">
        <v>1147</v>
      </c>
      <c r="AT7" s="910">
        <v>823200</v>
      </c>
      <c r="AU7" s="910" t="s">
        <v>1147</v>
      </c>
      <c r="AV7" s="910" t="s">
        <v>1147</v>
      </c>
      <c r="AW7" s="910">
        <v>1583400</v>
      </c>
      <c r="AX7" s="910" t="s">
        <v>1147</v>
      </c>
      <c r="AY7" s="910" t="s">
        <v>1147</v>
      </c>
      <c r="AZ7" s="910">
        <v>700700</v>
      </c>
      <c r="BA7" s="910" t="s">
        <v>1147</v>
      </c>
      <c r="BB7" s="910" t="s">
        <v>1147</v>
      </c>
      <c r="BC7" s="910">
        <v>732600</v>
      </c>
      <c r="BD7" s="910" t="s">
        <v>1147</v>
      </c>
      <c r="BE7" s="910" t="s">
        <v>1147</v>
      </c>
      <c r="BF7" s="910">
        <v>580600</v>
      </c>
      <c r="BG7" s="910" t="s">
        <v>1147</v>
      </c>
      <c r="BH7" s="910" t="s">
        <v>1147</v>
      </c>
      <c r="BI7" s="910">
        <v>414800</v>
      </c>
      <c r="BJ7" s="910" t="s">
        <v>1147</v>
      </c>
      <c r="BK7" s="910" t="s">
        <v>1147</v>
      </c>
      <c r="BL7" s="910">
        <v>1040100</v>
      </c>
      <c r="BM7" s="910" t="s">
        <v>1147</v>
      </c>
      <c r="BN7" s="910" t="s">
        <v>1147</v>
      </c>
      <c r="BO7" s="910">
        <v>869100</v>
      </c>
      <c r="BP7" s="910" t="s">
        <v>1147</v>
      </c>
      <c r="BQ7" s="910" t="s">
        <v>1147</v>
      </c>
      <c r="BR7" s="910">
        <v>975900</v>
      </c>
      <c r="BS7" s="910" t="s">
        <v>1147</v>
      </c>
      <c r="BT7" s="910" t="s">
        <v>1147</v>
      </c>
      <c r="BU7" s="910">
        <v>1364400</v>
      </c>
      <c r="BV7" s="910" t="s">
        <v>1147</v>
      </c>
      <c r="BW7" s="910" t="s">
        <v>1147</v>
      </c>
      <c r="BX7" s="910">
        <v>874900</v>
      </c>
      <c r="BY7" s="910" t="s">
        <v>1147</v>
      </c>
      <c r="BZ7" s="910" t="s">
        <v>1147</v>
      </c>
      <c r="CA7" s="910">
        <v>634600</v>
      </c>
      <c r="CB7" s="910" t="s">
        <v>1147</v>
      </c>
      <c r="CC7" s="910" t="s">
        <v>1147</v>
      </c>
      <c r="CD7" s="910">
        <v>845500</v>
      </c>
      <c r="CE7" s="910" t="s">
        <v>1147</v>
      </c>
      <c r="CF7" s="910" t="s">
        <v>1147</v>
      </c>
      <c r="CG7" s="911">
        <v>1632800</v>
      </c>
      <c r="CH7" s="910" t="s">
        <v>1147</v>
      </c>
      <c r="CI7" s="910" t="s">
        <v>1147</v>
      </c>
      <c r="CJ7" s="910">
        <v>1442600</v>
      </c>
      <c r="CK7" s="910" t="s">
        <v>1147</v>
      </c>
      <c r="CL7" s="910" t="s">
        <v>1147</v>
      </c>
      <c r="CM7" s="910" t="s">
        <v>2</v>
      </c>
      <c r="CN7" s="910" t="s">
        <v>1147</v>
      </c>
      <c r="CO7" s="910" t="s">
        <v>1147</v>
      </c>
      <c r="CP7" s="910">
        <v>610800</v>
      </c>
      <c r="CQ7" s="910" t="s">
        <v>1147</v>
      </c>
      <c r="CR7" s="910" t="s">
        <v>1147</v>
      </c>
      <c r="CS7" s="910">
        <v>380200</v>
      </c>
      <c r="CT7" s="910" t="s">
        <v>1147</v>
      </c>
      <c r="CU7" s="910" t="s">
        <v>1147</v>
      </c>
      <c r="CV7" s="910">
        <v>677500</v>
      </c>
      <c r="CW7" s="910" t="s">
        <v>1147</v>
      </c>
      <c r="CX7" s="910" t="s">
        <v>1147</v>
      </c>
      <c r="CY7" s="910">
        <v>1035000</v>
      </c>
      <c r="CZ7" s="910" t="s">
        <v>1147</v>
      </c>
      <c r="DA7" s="910" t="s">
        <v>1147</v>
      </c>
      <c r="DB7" s="910">
        <v>1256600</v>
      </c>
      <c r="DC7" s="910" t="s">
        <v>1147</v>
      </c>
      <c r="DD7" s="910" t="s">
        <v>1147</v>
      </c>
      <c r="DE7" s="910">
        <v>894900</v>
      </c>
      <c r="DF7" s="910" t="s">
        <v>1147</v>
      </c>
      <c r="DG7" s="910" t="s">
        <v>1147</v>
      </c>
      <c r="DH7" s="910">
        <v>649300</v>
      </c>
      <c r="DI7" s="910" t="s">
        <v>1147</v>
      </c>
      <c r="DJ7" s="910" t="s">
        <v>1147</v>
      </c>
      <c r="DK7" s="910" t="s">
        <v>2</v>
      </c>
      <c r="DL7" s="910" t="s">
        <v>1147</v>
      </c>
      <c r="DM7" s="910" t="s">
        <v>1147</v>
      </c>
      <c r="DN7" s="912">
        <v>1508300</v>
      </c>
      <c r="DO7" s="910" t="s">
        <v>1147</v>
      </c>
      <c r="DP7" s="910" t="s">
        <v>1147</v>
      </c>
      <c r="DQ7" s="910">
        <v>545200</v>
      </c>
      <c r="DR7" s="910" t="s">
        <v>1147</v>
      </c>
      <c r="DS7" s="910" t="s">
        <v>1147</v>
      </c>
      <c r="DT7" s="910">
        <v>1133800</v>
      </c>
      <c r="DU7" s="910" t="s">
        <v>1147</v>
      </c>
      <c r="DV7" s="910" t="s">
        <v>1147</v>
      </c>
      <c r="DW7" s="910">
        <v>518600</v>
      </c>
      <c r="DX7" s="910" t="s">
        <v>1147</v>
      </c>
      <c r="DY7" s="910" t="s">
        <v>1147</v>
      </c>
      <c r="DZ7" s="910">
        <v>704500</v>
      </c>
      <c r="EA7" s="910" t="s">
        <v>1147</v>
      </c>
      <c r="EB7" s="910" t="s">
        <v>1147</v>
      </c>
      <c r="EC7" s="910">
        <v>1000000</v>
      </c>
      <c r="ED7" s="910" t="s">
        <v>1147</v>
      </c>
      <c r="EE7" s="910" t="s">
        <v>1147</v>
      </c>
      <c r="EF7" s="910">
        <v>750100</v>
      </c>
      <c r="EG7" s="910" t="s">
        <v>1147</v>
      </c>
      <c r="EH7" s="910" t="s">
        <v>1147</v>
      </c>
      <c r="EI7" s="910">
        <v>381500</v>
      </c>
      <c r="EJ7" s="910" t="s">
        <v>1147</v>
      </c>
      <c r="EK7" s="910" t="s">
        <v>1147</v>
      </c>
      <c r="EL7" s="910">
        <v>933800</v>
      </c>
      <c r="EM7" s="910" t="s">
        <v>1147</v>
      </c>
      <c r="EN7" s="910" t="s">
        <v>1147</v>
      </c>
      <c r="EO7" s="910">
        <v>364400</v>
      </c>
      <c r="EP7" s="910" t="s">
        <v>1147</v>
      </c>
      <c r="EQ7" s="910" t="s">
        <v>1147</v>
      </c>
    </row>
    <row r="8" spans="1:154">
      <c r="A8" s="913" t="s">
        <v>1148</v>
      </c>
      <c r="B8" s="908">
        <v>1888</v>
      </c>
      <c r="C8" s="907" t="s">
        <v>1146</v>
      </c>
      <c r="D8" s="914">
        <v>39626600</v>
      </c>
      <c r="E8" s="915" t="s">
        <v>1147</v>
      </c>
      <c r="F8" s="915" t="s">
        <v>1147</v>
      </c>
      <c r="G8" s="915">
        <v>308600</v>
      </c>
      <c r="H8" s="915" t="s">
        <v>1147</v>
      </c>
      <c r="I8" s="915" t="s">
        <v>1147</v>
      </c>
      <c r="J8" s="915">
        <v>527600</v>
      </c>
      <c r="K8" s="915" t="s">
        <v>1147</v>
      </c>
      <c r="L8" s="915" t="s">
        <v>1147</v>
      </c>
      <c r="M8" s="915">
        <v>655400</v>
      </c>
      <c r="N8" s="915" t="s">
        <v>1147</v>
      </c>
      <c r="O8" s="915" t="s">
        <v>1147</v>
      </c>
      <c r="P8" s="915">
        <v>735100</v>
      </c>
      <c r="Q8" s="915" t="s">
        <v>1147</v>
      </c>
      <c r="R8" s="915" t="s">
        <v>1147</v>
      </c>
      <c r="S8" s="915">
        <v>684300</v>
      </c>
      <c r="T8" s="915" t="s">
        <v>1147</v>
      </c>
      <c r="U8" s="915" t="s">
        <v>1147</v>
      </c>
      <c r="V8" s="915">
        <v>742600</v>
      </c>
      <c r="W8" s="915" t="s">
        <v>1147</v>
      </c>
      <c r="X8" s="915" t="s">
        <v>1147</v>
      </c>
      <c r="Y8" s="915">
        <v>913800</v>
      </c>
      <c r="Z8" s="915" t="s">
        <v>1147</v>
      </c>
      <c r="AA8" s="915" t="s">
        <v>1147</v>
      </c>
      <c r="AB8" s="915">
        <v>992100</v>
      </c>
      <c r="AC8" s="915" t="s">
        <v>1147</v>
      </c>
      <c r="AD8" s="915" t="s">
        <v>1147</v>
      </c>
      <c r="AE8" s="915">
        <v>673900</v>
      </c>
      <c r="AF8" s="915" t="s">
        <v>1147</v>
      </c>
      <c r="AG8" s="915" t="s">
        <v>1147</v>
      </c>
      <c r="AH8" s="915">
        <v>692600</v>
      </c>
      <c r="AI8" s="915" t="s">
        <v>1147</v>
      </c>
      <c r="AJ8" s="915" t="s">
        <v>1147</v>
      </c>
      <c r="AK8" s="915">
        <v>1042400</v>
      </c>
      <c r="AL8" s="915" t="s">
        <v>1147</v>
      </c>
      <c r="AM8" s="915" t="s">
        <v>1147</v>
      </c>
      <c r="AN8" s="915">
        <v>1158800</v>
      </c>
      <c r="AO8" s="915" t="s">
        <v>1147</v>
      </c>
      <c r="AP8" s="915" t="s">
        <v>1147</v>
      </c>
      <c r="AQ8" s="915">
        <v>1354400</v>
      </c>
      <c r="AR8" s="915" t="s">
        <v>1147</v>
      </c>
      <c r="AS8" s="915" t="s">
        <v>1147</v>
      </c>
      <c r="AT8" s="915">
        <v>919100</v>
      </c>
      <c r="AU8" s="915" t="s">
        <v>1147</v>
      </c>
      <c r="AV8" s="915" t="s">
        <v>1147</v>
      </c>
      <c r="AW8" s="915">
        <v>1662900</v>
      </c>
      <c r="AX8" s="915" t="s">
        <v>1147</v>
      </c>
      <c r="AY8" s="915" t="s">
        <v>1147</v>
      </c>
      <c r="AZ8" s="915">
        <v>748500</v>
      </c>
      <c r="BA8" s="915" t="s">
        <v>1147</v>
      </c>
      <c r="BB8" s="915" t="s">
        <v>1147</v>
      </c>
      <c r="BC8" s="915">
        <v>743000</v>
      </c>
      <c r="BD8" s="915" t="s">
        <v>1147</v>
      </c>
      <c r="BE8" s="915" t="s">
        <v>1147</v>
      </c>
      <c r="BF8" s="915">
        <v>594700</v>
      </c>
      <c r="BG8" s="915" t="s">
        <v>1147</v>
      </c>
      <c r="BH8" s="915" t="s">
        <v>1147</v>
      </c>
      <c r="BI8" s="915">
        <v>443400</v>
      </c>
      <c r="BJ8" s="915" t="s">
        <v>1147</v>
      </c>
      <c r="BK8" s="915" t="s">
        <v>1147</v>
      </c>
      <c r="BL8" s="915">
        <v>1107500</v>
      </c>
      <c r="BM8" s="915" t="s">
        <v>1147</v>
      </c>
      <c r="BN8" s="915" t="s">
        <v>1147</v>
      </c>
      <c r="BO8" s="915">
        <v>904500</v>
      </c>
      <c r="BP8" s="915" t="s">
        <v>1147</v>
      </c>
      <c r="BQ8" s="915" t="s">
        <v>1147</v>
      </c>
      <c r="BR8" s="915">
        <v>1048400</v>
      </c>
      <c r="BS8" s="915" t="s">
        <v>1147</v>
      </c>
      <c r="BT8" s="915" t="s">
        <v>1147</v>
      </c>
      <c r="BU8" s="915">
        <v>1436100</v>
      </c>
      <c r="BV8" s="915" t="s">
        <v>1147</v>
      </c>
      <c r="BW8" s="915" t="s">
        <v>1147</v>
      </c>
      <c r="BX8" s="915">
        <v>908300</v>
      </c>
      <c r="BY8" s="915" t="s">
        <v>1147</v>
      </c>
      <c r="BZ8" s="915" t="s">
        <v>1147</v>
      </c>
      <c r="CA8" s="915">
        <v>655800</v>
      </c>
      <c r="CB8" s="915" t="s">
        <v>1147</v>
      </c>
      <c r="CC8" s="915" t="s">
        <v>1147</v>
      </c>
      <c r="CD8" s="915">
        <v>865500</v>
      </c>
      <c r="CE8" s="915" t="s">
        <v>1147</v>
      </c>
      <c r="CF8" s="915" t="s">
        <v>1147</v>
      </c>
      <c r="CG8" s="915">
        <v>1242400</v>
      </c>
      <c r="CH8" s="915" t="s">
        <v>1147</v>
      </c>
      <c r="CI8" s="915" t="s">
        <v>1147</v>
      </c>
      <c r="CJ8" s="915">
        <v>1510500</v>
      </c>
      <c r="CK8" s="915" t="s">
        <v>1147</v>
      </c>
      <c r="CL8" s="915" t="s">
        <v>1147</v>
      </c>
      <c r="CM8" s="915">
        <v>493000</v>
      </c>
      <c r="CN8" s="915" t="s">
        <v>1147</v>
      </c>
      <c r="CO8" s="915" t="s">
        <v>1147</v>
      </c>
      <c r="CP8" s="915">
        <v>621400</v>
      </c>
      <c r="CQ8" s="915" t="s">
        <v>1147</v>
      </c>
      <c r="CR8" s="915" t="s">
        <v>1147</v>
      </c>
      <c r="CS8" s="915">
        <v>393700</v>
      </c>
      <c r="CT8" s="915" t="s">
        <v>1147</v>
      </c>
      <c r="CU8" s="915" t="s">
        <v>1147</v>
      </c>
      <c r="CV8" s="915">
        <v>691500</v>
      </c>
      <c r="CW8" s="915" t="s">
        <v>1147</v>
      </c>
      <c r="CX8" s="915" t="s">
        <v>1147</v>
      </c>
      <c r="CY8" s="915">
        <v>1059400</v>
      </c>
      <c r="CZ8" s="915" t="s">
        <v>1147</v>
      </c>
      <c r="DA8" s="915" t="s">
        <v>1147</v>
      </c>
      <c r="DB8" s="915">
        <v>1291400</v>
      </c>
      <c r="DC8" s="915" t="s">
        <v>1147</v>
      </c>
      <c r="DD8" s="915" t="s">
        <v>1147</v>
      </c>
      <c r="DE8" s="915">
        <v>910800</v>
      </c>
      <c r="DF8" s="915" t="s">
        <v>1147</v>
      </c>
      <c r="DG8" s="915" t="s">
        <v>1147</v>
      </c>
      <c r="DH8" s="915">
        <v>676100</v>
      </c>
      <c r="DI8" s="915" t="s">
        <v>1147</v>
      </c>
      <c r="DJ8" s="915" t="s">
        <v>1147</v>
      </c>
      <c r="DK8" s="915">
        <v>659600</v>
      </c>
      <c r="DL8" s="915" t="s">
        <v>1147</v>
      </c>
      <c r="DM8" s="915" t="s">
        <v>1147</v>
      </c>
      <c r="DN8" s="915">
        <v>905100</v>
      </c>
      <c r="DO8" s="915" t="s">
        <v>1147</v>
      </c>
      <c r="DP8" s="915" t="s">
        <v>1147</v>
      </c>
      <c r="DQ8" s="915">
        <v>565600</v>
      </c>
      <c r="DR8" s="915" t="s">
        <v>1147</v>
      </c>
      <c r="DS8" s="915" t="s">
        <v>1147</v>
      </c>
      <c r="DT8" s="915">
        <v>1209600</v>
      </c>
      <c r="DU8" s="915" t="s">
        <v>1147</v>
      </c>
      <c r="DV8" s="915" t="s">
        <v>1147</v>
      </c>
      <c r="DW8" s="915">
        <v>551900</v>
      </c>
      <c r="DX8" s="915" t="s">
        <v>1147</v>
      </c>
      <c r="DY8" s="915" t="s">
        <v>1147</v>
      </c>
      <c r="DZ8" s="915">
        <v>744600</v>
      </c>
      <c r="EA8" s="915" t="s">
        <v>1147</v>
      </c>
      <c r="EB8" s="915" t="s">
        <v>1147</v>
      </c>
      <c r="EC8" s="915">
        <v>1041500</v>
      </c>
      <c r="ED8" s="915" t="s">
        <v>1147</v>
      </c>
      <c r="EE8" s="915" t="s">
        <v>1147</v>
      </c>
      <c r="EF8" s="915">
        <v>780000</v>
      </c>
      <c r="EG8" s="915" t="s">
        <v>1147</v>
      </c>
      <c r="EH8" s="915" t="s">
        <v>1147</v>
      </c>
      <c r="EI8" s="915">
        <v>404300</v>
      </c>
      <c r="EJ8" s="915" t="s">
        <v>1147</v>
      </c>
      <c r="EK8" s="915" t="s">
        <v>1147</v>
      </c>
      <c r="EL8" s="915">
        <v>981200</v>
      </c>
      <c r="EM8" s="915" t="s">
        <v>1147</v>
      </c>
      <c r="EN8" s="915" t="s">
        <v>1147</v>
      </c>
      <c r="EO8" s="915">
        <v>373700</v>
      </c>
      <c r="EP8" s="915" t="s">
        <v>1147</v>
      </c>
      <c r="EQ8" s="915" t="s">
        <v>1147</v>
      </c>
    </row>
    <row r="9" spans="1:154">
      <c r="A9" s="913" t="s">
        <v>1149</v>
      </c>
      <c r="B9" s="908">
        <v>1893</v>
      </c>
      <c r="C9" s="907" t="s">
        <v>1146</v>
      </c>
      <c r="D9" s="914">
        <v>41378600</v>
      </c>
      <c r="E9" s="915" t="s">
        <v>1147</v>
      </c>
      <c r="F9" s="915" t="s">
        <v>1147</v>
      </c>
      <c r="G9" s="915">
        <v>466100</v>
      </c>
      <c r="H9" s="915" t="s">
        <v>1147</v>
      </c>
      <c r="I9" s="915" t="s">
        <v>1147</v>
      </c>
      <c r="J9" s="915">
        <v>562500</v>
      </c>
      <c r="K9" s="915" t="s">
        <v>1147</v>
      </c>
      <c r="L9" s="915" t="s">
        <v>1147</v>
      </c>
      <c r="M9" s="915">
        <v>688200</v>
      </c>
      <c r="N9" s="915" t="s">
        <v>1147</v>
      </c>
      <c r="O9" s="915" t="s">
        <v>1147</v>
      </c>
      <c r="P9" s="915">
        <v>789600</v>
      </c>
      <c r="Q9" s="915" t="s">
        <v>1147</v>
      </c>
      <c r="R9" s="915" t="s">
        <v>1147</v>
      </c>
      <c r="S9" s="915">
        <v>719600</v>
      </c>
      <c r="T9" s="915" t="s">
        <v>1147</v>
      </c>
      <c r="U9" s="915" t="s">
        <v>1147</v>
      </c>
      <c r="V9" s="915">
        <v>777300</v>
      </c>
      <c r="W9" s="915" t="s">
        <v>1147</v>
      </c>
      <c r="X9" s="915" t="s">
        <v>1147</v>
      </c>
      <c r="Y9" s="915">
        <v>986600</v>
      </c>
      <c r="Z9" s="915" t="s">
        <v>1147</v>
      </c>
      <c r="AA9" s="915" t="s">
        <v>1147</v>
      </c>
      <c r="AB9" s="915">
        <v>1046400</v>
      </c>
      <c r="AC9" s="915" t="s">
        <v>1147</v>
      </c>
      <c r="AD9" s="915" t="s">
        <v>1147</v>
      </c>
      <c r="AE9" s="915">
        <v>727400</v>
      </c>
      <c r="AF9" s="915" t="s">
        <v>1147</v>
      </c>
      <c r="AG9" s="915" t="s">
        <v>1147</v>
      </c>
      <c r="AH9" s="915">
        <v>736700</v>
      </c>
      <c r="AI9" s="915" t="s">
        <v>1147</v>
      </c>
      <c r="AJ9" s="915" t="s">
        <v>1147</v>
      </c>
      <c r="AK9" s="915">
        <v>1092500</v>
      </c>
      <c r="AL9" s="915" t="s">
        <v>1147</v>
      </c>
      <c r="AM9" s="915" t="s">
        <v>1147</v>
      </c>
      <c r="AN9" s="915">
        <v>1198400</v>
      </c>
      <c r="AO9" s="915" t="s">
        <v>1147</v>
      </c>
      <c r="AP9" s="915" t="s">
        <v>1147</v>
      </c>
      <c r="AQ9" s="916">
        <v>1608700</v>
      </c>
      <c r="AR9" s="917" t="s">
        <v>1147</v>
      </c>
      <c r="AS9" s="917" t="s">
        <v>1147</v>
      </c>
      <c r="AT9" s="916">
        <v>759800</v>
      </c>
      <c r="AU9" s="915" t="s">
        <v>1147</v>
      </c>
      <c r="AV9" s="915" t="s">
        <v>1147</v>
      </c>
      <c r="AW9" s="915">
        <v>1706400</v>
      </c>
      <c r="AX9" s="915" t="s">
        <v>1147</v>
      </c>
      <c r="AY9" s="915" t="s">
        <v>1147</v>
      </c>
      <c r="AZ9" s="915">
        <v>774400</v>
      </c>
      <c r="BA9" s="915" t="s">
        <v>1147</v>
      </c>
      <c r="BB9" s="915" t="s">
        <v>1147</v>
      </c>
      <c r="BC9" s="915">
        <v>750800</v>
      </c>
      <c r="BD9" s="915" t="s">
        <v>1147</v>
      </c>
      <c r="BE9" s="915" t="s">
        <v>1147</v>
      </c>
      <c r="BF9" s="915">
        <v>606300</v>
      </c>
      <c r="BG9" s="915" t="s">
        <v>1147</v>
      </c>
      <c r="BH9" s="915" t="s">
        <v>1147</v>
      </c>
      <c r="BI9" s="915">
        <v>467600</v>
      </c>
      <c r="BJ9" s="915" t="s">
        <v>1147</v>
      </c>
      <c r="BK9" s="915" t="s">
        <v>1147</v>
      </c>
      <c r="BL9" s="915">
        <v>1168100</v>
      </c>
      <c r="BM9" s="915" t="s">
        <v>1147</v>
      </c>
      <c r="BN9" s="915" t="s">
        <v>1147</v>
      </c>
      <c r="BO9" s="915">
        <v>933300</v>
      </c>
      <c r="BP9" s="915" t="s">
        <v>1147</v>
      </c>
      <c r="BQ9" s="915" t="s">
        <v>1147</v>
      </c>
      <c r="BR9" s="915">
        <v>1105800</v>
      </c>
      <c r="BS9" s="915" t="s">
        <v>1147</v>
      </c>
      <c r="BT9" s="915" t="s">
        <v>1147</v>
      </c>
      <c r="BU9" s="915">
        <v>1494800</v>
      </c>
      <c r="BV9" s="915" t="s">
        <v>1147</v>
      </c>
      <c r="BW9" s="915" t="s">
        <v>1147</v>
      </c>
      <c r="BX9" s="915">
        <v>939100</v>
      </c>
      <c r="BY9" s="915" t="s">
        <v>1147</v>
      </c>
      <c r="BZ9" s="915" t="s">
        <v>1147</v>
      </c>
      <c r="CA9" s="915">
        <v>668300</v>
      </c>
      <c r="CB9" s="915" t="s">
        <v>1147</v>
      </c>
      <c r="CC9" s="915" t="s">
        <v>1147</v>
      </c>
      <c r="CD9" s="915">
        <v>901800</v>
      </c>
      <c r="CE9" s="915" t="s">
        <v>1147</v>
      </c>
      <c r="CF9" s="915" t="s">
        <v>1147</v>
      </c>
      <c r="CG9" s="915">
        <v>1315500</v>
      </c>
      <c r="CH9" s="915" t="s">
        <v>1147</v>
      </c>
      <c r="CI9" s="915" t="s">
        <v>1147</v>
      </c>
      <c r="CJ9" s="915">
        <v>1563700</v>
      </c>
      <c r="CK9" s="915" t="s">
        <v>1147</v>
      </c>
      <c r="CL9" s="915" t="s">
        <v>1147</v>
      </c>
      <c r="CM9" s="915">
        <v>503300</v>
      </c>
      <c r="CN9" s="915" t="s">
        <v>1147</v>
      </c>
      <c r="CO9" s="915" t="s">
        <v>1147</v>
      </c>
      <c r="CP9" s="915">
        <v>630800</v>
      </c>
      <c r="CQ9" s="915" t="s">
        <v>1147</v>
      </c>
      <c r="CR9" s="915" t="s">
        <v>1147</v>
      </c>
      <c r="CS9" s="915">
        <v>401600</v>
      </c>
      <c r="CT9" s="915" t="s">
        <v>1147</v>
      </c>
      <c r="CU9" s="915" t="s">
        <v>1147</v>
      </c>
      <c r="CV9" s="915">
        <v>700900</v>
      </c>
      <c r="CW9" s="915" t="s">
        <v>1147</v>
      </c>
      <c r="CX9" s="915" t="s">
        <v>1147</v>
      </c>
      <c r="CY9" s="915">
        <v>1078000</v>
      </c>
      <c r="CZ9" s="915" t="s">
        <v>1147</v>
      </c>
      <c r="DA9" s="915" t="s">
        <v>1147</v>
      </c>
      <c r="DB9" s="915">
        <v>1339100</v>
      </c>
      <c r="DC9" s="915" t="s">
        <v>1147</v>
      </c>
      <c r="DD9" s="915" t="s">
        <v>1147</v>
      </c>
      <c r="DE9" s="915">
        <v>929000</v>
      </c>
      <c r="DF9" s="915" t="s">
        <v>1147</v>
      </c>
      <c r="DG9" s="915" t="s">
        <v>1147</v>
      </c>
      <c r="DH9" s="915">
        <v>677900</v>
      </c>
      <c r="DI9" s="915" t="s">
        <v>1147</v>
      </c>
      <c r="DJ9" s="915" t="s">
        <v>1147</v>
      </c>
      <c r="DK9" s="915">
        <v>672100</v>
      </c>
      <c r="DL9" s="915" t="s">
        <v>1147</v>
      </c>
      <c r="DM9" s="915" t="s">
        <v>1147</v>
      </c>
      <c r="DN9" s="915">
        <v>939100</v>
      </c>
      <c r="DO9" s="915" t="s">
        <v>1147</v>
      </c>
      <c r="DP9" s="915" t="s">
        <v>1147</v>
      </c>
      <c r="DQ9" s="915">
        <v>582100</v>
      </c>
      <c r="DR9" s="915" t="s">
        <v>1147</v>
      </c>
      <c r="DS9" s="915" t="s">
        <v>1147</v>
      </c>
      <c r="DT9" s="915">
        <v>1267000</v>
      </c>
      <c r="DU9" s="915" t="s">
        <v>1147</v>
      </c>
      <c r="DV9" s="915" t="s">
        <v>1147</v>
      </c>
      <c r="DW9" s="915">
        <v>574300</v>
      </c>
      <c r="DX9" s="915" t="s">
        <v>1147</v>
      </c>
      <c r="DY9" s="915" t="s">
        <v>1147</v>
      </c>
      <c r="DZ9" s="915">
        <v>779200</v>
      </c>
      <c r="EA9" s="915" t="s">
        <v>1147</v>
      </c>
      <c r="EB9" s="915" t="s">
        <v>1147</v>
      </c>
      <c r="EC9" s="915">
        <v>1078400</v>
      </c>
      <c r="ED9" s="915" t="s">
        <v>1147</v>
      </c>
      <c r="EE9" s="915" t="s">
        <v>1147</v>
      </c>
      <c r="EF9" s="915">
        <v>791200</v>
      </c>
      <c r="EG9" s="915" t="s">
        <v>1147</v>
      </c>
      <c r="EH9" s="915" t="s">
        <v>1147</v>
      </c>
      <c r="EI9" s="915">
        <v>428900</v>
      </c>
      <c r="EJ9" s="915" t="s">
        <v>1147</v>
      </c>
      <c r="EK9" s="915" t="s">
        <v>1147</v>
      </c>
      <c r="EL9" s="915">
        <v>1029300</v>
      </c>
      <c r="EM9" s="915" t="s">
        <v>1147</v>
      </c>
      <c r="EN9" s="915" t="s">
        <v>1147</v>
      </c>
      <c r="EO9" s="915">
        <v>420900</v>
      </c>
      <c r="EP9" s="915" t="s">
        <v>1147</v>
      </c>
      <c r="EQ9" s="915" t="s">
        <v>1147</v>
      </c>
      <c r="ER9" s="918"/>
      <c r="ES9" s="918"/>
      <c r="ET9" s="918"/>
      <c r="EU9" s="918"/>
      <c r="EV9" s="918"/>
      <c r="EW9" s="918"/>
      <c r="EX9" s="918"/>
    </row>
    <row r="10" spans="1:154">
      <c r="A10" s="913" t="s">
        <v>1150</v>
      </c>
      <c r="B10" s="908">
        <v>1898</v>
      </c>
      <c r="C10" s="907" t="s">
        <v>1146</v>
      </c>
      <c r="D10" s="914">
        <v>43716400</v>
      </c>
      <c r="E10" s="915">
        <v>22054200</v>
      </c>
      <c r="F10" s="915">
        <v>21662000</v>
      </c>
      <c r="G10" s="915">
        <v>766900</v>
      </c>
      <c r="H10" s="915">
        <v>412000</v>
      </c>
      <c r="I10" s="915">
        <v>354900</v>
      </c>
      <c r="J10" s="915">
        <v>604100</v>
      </c>
      <c r="K10" s="915">
        <v>309800</v>
      </c>
      <c r="L10" s="915">
        <v>294300</v>
      </c>
      <c r="M10" s="915">
        <v>708600</v>
      </c>
      <c r="N10" s="915">
        <v>361300</v>
      </c>
      <c r="O10" s="915">
        <v>347300</v>
      </c>
      <c r="P10" s="915">
        <v>831200</v>
      </c>
      <c r="Q10" s="915">
        <v>424800</v>
      </c>
      <c r="R10" s="915">
        <v>406400</v>
      </c>
      <c r="S10" s="915">
        <v>763600</v>
      </c>
      <c r="T10" s="915">
        <v>396200</v>
      </c>
      <c r="U10" s="915">
        <v>367400</v>
      </c>
      <c r="V10" s="915">
        <v>814600</v>
      </c>
      <c r="W10" s="915">
        <v>407500</v>
      </c>
      <c r="X10" s="915">
        <v>407100</v>
      </c>
      <c r="Y10" s="915">
        <v>1060800</v>
      </c>
      <c r="Z10" s="915">
        <v>534500</v>
      </c>
      <c r="AA10" s="915">
        <v>526300</v>
      </c>
      <c r="AB10" s="915">
        <v>1115700</v>
      </c>
      <c r="AC10" s="915">
        <v>559500</v>
      </c>
      <c r="AD10" s="915">
        <v>556200</v>
      </c>
      <c r="AE10" s="915">
        <v>793300</v>
      </c>
      <c r="AF10" s="915">
        <v>396900</v>
      </c>
      <c r="AG10" s="915">
        <v>396400</v>
      </c>
      <c r="AH10" s="915">
        <v>784300</v>
      </c>
      <c r="AI10" s="915">
        <v>389000</v>
      </c>
      <c r="AJ10" s="915">
        <v>395300</v>
      </c>
      <c r="AK10" s="915">
        <v>1132000</v>
      </c>
      <c r="AL10" s="915">
        <v>557200</v>
      </c>
      <c r="AM10" s="915">
        <v>574800</v>
      </c>
      <c r="AN10" s="915">
        <v>1238200</v>
      </c>
      <c r="AO10" s="915">
        <v>618400</v>
      </c>
      <c r="AP10" s="915">
        <v>619800</v>
      </c>
      <c r="AQ10" s="915">
        <v>1878000</v>
      </c>
      <c r="AR10" s="915">
        <v>995600</v>
      </c>
      <c r="AS10" s="915">
        <v>882400</v>
      </c>
      <c r="AT10" s="915">
        <v>863500</v>
      </c>
      <c r="AU10" s="915">
        <v>443800</v>
      </c>
      <c r="AV10" s="915">
        <v>419700</v>
      </c>
      <c r="AW10" s="915">
        <v>1707100</v>
      </c>
      <c r="AX10" s="915">
        <v>845500</v>
      </c>
      <c r="AY10" s="915">
        <v>861600</v>
      </c>
      <c r="AZ10" s="915">
        <v>755500</v>
      </c>
      <c r="BA10" s="915">
        <v>380600</v>
      </c>
      <c r="BB10" s="915">
        <v>374900</v>
      </c>
      <c r="BC10" s="915">
        <v>732100</v>
      </c>
      <c r="BD10" s="915">
        <v>361800</v>
      </c>
      <c r="BE10" s="915">
        <v>370300</v>
      </c>
      <c r="BF10" s="915">
        <v>606200</v>
      </c>
      <c r="BG10" s="915">
        <v>299500</v>
      </c>
      <c r="BH10" s="915">
        <v>306700</v>
      </c>
      <c r="BI10" s="915">
        <v>489900</v>
      </c>
      <c r="BJ10" s="915">
        <v>242100</v>
      </c>
      <c r="BK10" s="915">
        <v>247800</v>
      </c>
      <c r="BL10" s="915">
        <v>1218800</v>
      </c>
      <c r="BM10" s="915">
        <v>608400</v>
      </c>
      <c r="BN10" s="915">
        <v>610400</v>
      </c>
      <c r="BO10" s="915">
        <v>949900</v>
      </c>
      <c r="BP10" s="915">
        <v>480300</v>
      </c>
      <c r="BQ10" s="915">
        <v>469600</v>
      </c>
      <c r="BR10" s="915">
        <v>1159200</v>
      </c>
      <c r="BS10" s="915">
        <v>585000</v>
      </c>
      <c r="BT10" s="915">
        <v>574200</v>
      </c>
      <c r="BU10" s="915">
        <v>1554700</v>
      </c>
      <c r="BV10" s="915">
        <v>778600</v>
      </c>
      <c r="BW10" s="915">
        <v>776100</v>
      </c>
      <c r="BX10" s="915">
        <v>960800</v>
      </c>
      <c r="BY10" s="915">
        <v>479300</v>
      </c>
      <c r="BZ10" s="915">
        <v>481500</v>
      </c>
      <c r="CA10" s="915">
        <v>665300</v>
      </c>
      <c r="CB10" s="915">
        <v>323500</v>
      </c>
      <c r="CC10" s="915">
        <v>341800</v>
      </c>
      <c r="CD10" s="915">
        <v>955700</v>
      </c>
      <c r="CE10" s="915">
        <v>480200</v>
      </c>
      <c r="CF10" s="915">
        <v>475400</v>
      </c>
      <c r="CG10" s="915">
        <v>1485500</v>
      </c>
      <c r="CH10" s="915">
        <v>763800</v>
      </c>
      <c r="CI10" s="915">
        <v>721700</v>
      </c>
      <c r="CJ10" s="915">
        <v>1659600</v>
      </c>
      <c r="CK10" s="915">
        <v>843200</v>
      </c>
      <c r="CL10" s="915">
        <v>816400</v>
      </c>
      <c r="CM10" s="915">
        <v>519000</v>
      </c>
      <c r="CN10" s="915">
        <v>258900</v>
      </c>
      <c r="CO10" s="915">
        <v>260000</v>
      </c>
      <c r="CP10" s="915">
        <v>656100</v>
      </c>
      <c r="CQ10" s="915">
        <v>329200</v>
      </c>
      <c r="CR10" s="915">
        <v>326900</v>
      </c>
      <c r="CS10" s="915">
        <v>408400</v>
      </c>
      <c r="CT10" s="915">
        <v>205100</v>
      </c>
      <c r="CU10" s="915">
        <v>203300</v>
      </c>
      <c r="CV10" s="915">
        <v>704400</v>
      </c>
      <c r="CW10" s="915">
        <v>355000</v>
      </c>
      <c r="CX10" s="915">
        <v>349400</v>
      </c>
      <c r="CY10" s="915">
        <v>1098300</v>
      </c>
      <c r="CZ10" s="915">
        <v>564200</v>
      </c>
      <c r="DA10" s="915">
        <v>534100</v>
      </c>
      <c r="DB10" s="915">
        <v>1405100</v>
      </c>
      <c r="DC10" s="915">
        <v>710200</v>
      </c>
      <c r="DD10" s="915">
        <v>694900</v>
      </c>
      <c r="DE10" s="915">
        <v>953500</v>
      </c>
      <c r="DF10" s="915">
        <v>475500</v>
      </c>
      <c r="DG10" s="915">
        <v>478000</v>
      </c>
      <c r="DH10" s="915">
        <v>670600</v>
      </c>
      <c r="DI10" s="915">
        <v>334400</v>
      </c>
      <c r="DJ10" s="915">
        <v>336200</v>
      </c>
      <c r="DK10" s="915">
        <v>676200</v>
      </c>
      <c r="DL10" s="915">
        <v>343700</v>
      </c>
      <c r="DM10" s="915">
        <v>332500</v>
      </c>
      <c r="DN10" s="915">
        <v>968400</v>
      </c>
      <c r="DO10" s="915">
        <v>490000</v>
      </c>
      <c r="DP10" s="915">
        <v>478400</v>
      </c>
      <c r="DQ10" s="915">
        <v>604500</v>
      </c>
      <c r="DR10" s="915">
        <v>308700</v>
      </c>
      <c r="DS10" s="915">
        <v>295800</v>
      </c>
      <c r="DT10" s="915">
        <v>1378600</v>
      </c>
      <c r="DU10" s="915">
        <v>698700</v>
      </c>
      <c r="DV10" s="915">
        <v>679900</v>
      </c>
      <c r="DW10" s="915">
        <v>607700</v>
      </c>
      <c r="DX10" s="915">
        <v>305000</v>
      </c>
      <c r="DY10" s="915">
        <v>302700</v>
      </c>
      <c r="DZ10" s="915">
        <v>867300</v>
      </c>
      <c r="EA10" s="915">
        <v>439600</v>
      </c>
      <c r="EB10" s="915">
        <v>427700</v>
      </c>
      <c r="EC10" s="915">
        <v>1131100</v>
      </c>
      <c r="ED10" s="915">
        <v>557400</v>
      </c>
      <c r="EE10" s="915">
        <v>573700</v>
      </c>
      <c r="EF10" s="915">
        <v>816000</v>
      </c>
      <c r="EG10" s="915">
        <v>405500</v>
      </c>
      <c r="EH10" s="915">
        <v>410500</v>
      </c>
      <c r="EI10" s="915">
        <v>454000</v>
      </c>
      <c r="EJ10" s="915">
        <v>230300</v>
      </c>
      <c r="EK10" s="915">
        <v>223700</v>
      </c>
      <c r="EL10" s="915">
        <v>1087200</v>
      </c>
      <c r="EM10" s="915">
        <v>538800</v>
      </c>
      <c r="EN10" s="915">
        <v>548400</v>
      </c>
      <c r="EO10" s="915">
        <v>454900</v>
      </c>
      <c r="EP10" s="915">
        <v>225700</v>
      </c>
      <c r="EQ10" s="915">
        <v>229200</v>
      </c>
      <c r="ER10" s="918"/>
      <c r="ES10" s="918"/>
      <c r="ET10" s="918"/>
      <c r="EU10" s="918"/>
      <c r="EV10" s="918"/>
      <c r="EW10" s="918"/>
      <c r="EX10" s="918"/>
    </row>
    <row r="11" spans="1:154">
      <c r="A11" s="913" t="s">
        <v>1151</v>
      </c>
      <c r="B11" s="908">
        <v>1903</v>
      </c>
      <c r="C11" s="907" t="s">
        <v>1146</v>
      </c>
      <c r="D11" s="914">
        <v>46588000</v>
      </c>
      <c r="E11" s="915">
        <v>23535300</v>
      </c>
      <c r="F11" s="915">
        <v>23052400</v>
      </c>
      <c r="G11" s="915">
        <v>994300</v>
      </c>
      <c r="H11" s="915">
        <v>528100</v>
      </c>
      <c r="I11" s="915">
        <v>466200</v>
      </c>
      <c r="J11" s="915">
        <v>649000</v>
      </c>
      <c r="K11" s="915">
        <v>334200</v>
      </c>
      <c r="L11" s="915">
        <v>314800</v>
      </c>
      <c r="M11" s="915">
        <v>735300</v>
      </c>
      <c r="N11" s="915">
        <v>371800</v>
      </c>
      <c r="O11" s="915">
        <v>363600</v>
      </c>
      <c r="P11" s="915">
        <v>879600</v>
      </c>
      <c r="Q11" s="915">
        <v>446600</v>
      </c>
      <c r="R11" s="915">
        <v>433000</v>
      </c>
      <c r="S11" s="915">
        <v>818400</v>
      </c>
      <c r="T11" s="915">
        <v>422600</v>
      </c>
      <c r="U11" s="915">
        <v>395800</v>
      </c>
      <c r="V11" s="915">
        <v>862000</v>
      </c>
      <c r="W11" s="915">
        <v>430400</v>
      </c>
      <c r="X11" s="915">
        <v>431600</v>
      </c>
      <c r="Y11" s="915">
        <v>1133100</v>
      </c>
      <c r="Z11" s="915">
        <v>569700</v>
      </c>
      <c r="AA11" s="915">
        <v>563400</v>
      </c>
      <c r="AB11" s="915">
        <v>1162900</v>
      </c>
      <c r="AC11" s="915">
        <v>579400</v>
      </c>
      <c r="AD11" s="915">
        <v>583500</v>
      </c>
      <c r="AE11" s="915">
        <v>870400</v>
      </c>
      <c r="AF11" s="915">
        <v>438400</v>
      </c>
      <c r="AG11" s="915">
        <v>432000</v>
      </c>
      <c r="AH11" s="915">
        <v>854700</v>
      </c>
      <c r="AI11" s="915">
        <v>424300</v>
      </c>
      <c r="AJ11" s="915">
        <v>430400</v>
      </c>
      <c r="AK11" s="915">
        <v>1192900</v>
      </c>
      <c r="AL11" s="915">
        <v>587800</v>
      </c>
      <c r="AM11" s="915">
        <v>605100</v>
      </c>
      <c r="AN11" s="915">
        <v>1279900</v>
      </c>
      <c r="AO11" s="915">
        <v>639800</v>
      </c>
      <c r="AP11" s="915">
        <v>640100</v>
      </c>
      <c r="AQ11" s="915">
        <v>2251300</v>
      </c>
      <c r="AR11" s="915">
        <v>1213700</v>
      </c>
      <c r="AS11" s="915">
        <v>1037600</v>
      </c>
      <c r="AT11" s="915">
        <v>978200</v>
      </c>
      <c r="AU11" s="915">
        <v>510000</v>
      </c>
      <c r="AV11" s="915">
        <v>468200</v>
      </c>
      <c r="AW11" s="915">
        <v>1732200</v>
      </c>
      <c r="AX11" s="915">
        <v>855000</v>
      </c>
      <c r="AY11" s="915">
        <v>877200</v>
      </c>
      <c r="AZ11" s="915">
        <v>762000</v>
      </c>
      <c r="BA11" s="915">
        <v>383600</v>
      </c>
      <c r="BB11" s="915">
        <v>378400</v>
      </c>
      <c r="BC11" s="915">
        <v>745100</v>
      </c>
      <c r="BD11" s="915">
        <v>370000</v>
      </c>
      <c r="BE11" s="915">
        <v>375100</v>
      </c>
      <c r="BF11" s="915">
        <v>619900</v>
      </c>
      <c r="BG11" s="915">
        <v>306500</v>
      </c>
      <c r="BH11" s="915">
        <v>313400</v>
      </c>
      <c r="BI11" s="915">
        <v>522100</v>
      </c>
      <c r="BJ11" s="915">
        <v>258400</v>
      </c>
      <c r="BK11" s="915">
        <v>263600</v>
      </c>
      <c r="BL11" s="915">
        <v>1300300</v>
      </c>
      <c r="BM11" s="915">
        <v>647800</v>
      </c>
      <c r="BN11" s="915">
        <v>652400</v>
      </c>
      <c r="BO11" s="915">
        <v>990300</v>
      </c>
      <c r="BP11" s="915">
        <v>501300</v>
      </c>
      <c r="BQ11" s="915">
        <v>489000</v>
      </c>
      <c r="BR11" s="915">
        <v>1248600</v>
      </c>
      <c r="BS11" s="915">
        <v>628600</v>
      </c>
      <c r="BT11" s="915">
        <v>620000</v>
      </c>
      <c r="BU11" s="915">
        <v>1660600</v>
      </c>
      <c r="BV11" s="915">
        <v>834600</v>
      </c>
      <c r="BW11" s="915">
        <v>826000</v>
      </c>
      <c r="BX11" s="915">
        <v>1007200</v>
      </c>
      <c r="BY11" s="915">
        <v>503000</v>
      </c>
      <c r="BZ11" s="915">
        <v>504200</v>
      </c>
      <c r="CA11" s="915">
        <v>686500</v>
      </c>
      <c r="CB11" s="915">
        <v>335400</v>
      </c>
      <c r="CC11" s="915">
        <v>351100</v>
      </c>
      <c r="CD11" s="915">
        <v>1013800</v>
      </c>
      <c r="CE11" s="915">
        <v>511700</v>
      </c>
      <c r="CF11" s="915">
        <v>502100</v>
      </c>
      <c r="CG11" s="915">
        <v>1675600</v>
      </c>
      <c r="CH11" s="915">
        <v>873800</v>
      </c>
      <c r="CI11" s="915">
        <v>801800</v>
      </c>
      <c r="CJ11" s="915">
        <v>1761800</v>
      </c>
      <c r="CK11" s="915">
        <v>899400</v>
      </c>
      <c r="CL11" s="915">
        <v>862400</v>
      </c>
      <c r="CM11" s="915">
        <v>539700</v>
      </c>
      <c r="CN11" s="915">
        <v>269600</v>
      </c>
      <c r="CO11" s="915">
        <v>270100</v>
      </c>
      <c r="CP11" s="915">
        <v>679500</v>
      </c>
      <c r="CQ11" s="915">
        <v>337300</v>
      </c>
      <c r="CR11" s="915">
        <v>342200</v>
      </c>
      <c r="CS11" s="915">
        <v>422500</v>
      </c>
      <c r="CT11" s="915">
        <v>210600</v>
      </c>
      <c r="CU11" s="915">
        <v>211800</v>
      </c>
      <c r="CV11" s="915">
        <v>717100</v>
      </c>
      <c r="CW11" s="915">
        <v>360200</v>
      </c>
      <c r="CX11" s="915">
        <v>356900</v>
      </c>
      <c r="CY11" s="915">
        <v>1145300</v>
      </c>
      <c r="CZ11" s="915">
        <v>586900</v>
      </c>
      <c r="DA11" s="915">
        <v>558400</v>
      </c>
      <c r="DB11" s="915">
        <v>1458500</v>
      </c>
      <c r="DC11" s="915">
        <v>732600</v>
      </c>
      <c r="DD11" s="915">
        <v>725900</v>
      </c>
      <c r="DE11" s="915">
        <v>986400</v>
      </c>
      <c r="DF11" s="915">
        <v>491400</v>
      </c>
      <c r="DG11" s="915">
        <v>495000</v>
      </c>
      <c r="DH11" s="915">
        <v>688500</v>
      </c>
      <c r="DI11" s="915">
        <v>343900</v>
      </c>
      <c r="DJ11" s="915">
        <v>344600</v>
      </c>
      <c r="DK11" s="915">
        <v>689600</v>
      </c>
      <c r="DL11" s="915">
        <v>351600</v>
      </c>
      <c r="DM11" s="915">
        <v>337900</v>
      </c>
      <c r="DN11" s="915">
        <v>1003200</v>
      </c>
      <c r="DO11" s="915">
        <v>505400</v>
      </c>
      <c r="DP11" s="915">
        <v>497800</v>
      </c>
      <c r="DQ11" s="915">
        <v>625700</v>
      </c>
      <c r="DR11" s="915">
        <v>316900</v>
      </c>
      <c r="DS11" s="915">
        <v>308800</v>
      </c>
      <c r="DT11" s="915">
        <v>1507600</v>
      </c>
      <c r="DU11" s="915">
        <v>762500</v>
      </c>
      <c r="DV11" s="915">
        <v>745100</v>
      </c>
      <c r="DW11" s="915">
        <v>637500</v>
      </c>
      <c r="DX11" s="915">
        <v>317200</v>
      </c>
      <c r="DY11" s="915">
        <v>320300</v>
      </c>
      <c r="DZ11" s="915">
        <v>966400</v>
      </c>
      <c r="EA11" s="915">
        <v>497200</v>
      </c>
      <c r="EB11" s="915">
        <v>469200</v>
      </c>
      <c r="EC11" s="915">
        <v>1171200</v>
      </c>
      <c r="ED11" s="915">
        <v>573200</v>
      </c>
      <c r="EE11" s="915">
        <v>598000</v>
      </c>
      <c r="EF11" s="915">
        <v>835100</v>
      </c>
      <c r="EG11" s="915">
        <v>413900</v>
      </c>
      <c r="EH11" s="915">
        <v>421200</v>
      </c>
      <c r="EI11" s="915">
        <v>491200</v>
      </c>
      <c r="EJ11" s="915">
        <v>248500</v>
      </c>
      <c r="EK11" s="915">
        <v>242700</v>
      </c>
      <c r="EL11" s="915">
        <v>1163600</v>
      </c>
      <c r="EM11" s="915">
        <v>576300</v>
      </c>
      <c r="EN11" s="915">
        <v>587300</v>
      </c>
      <c r="EO11" s="915">
        <v>471400</v>
      </c>
      <c r="EP11" s="915">
        <v>234200</v>
      </c>
      <c r="EQ11" s="915">
        <v>237200</v>
      </c>
    </row>
    <row r="12" spans="1:154">
      <c r="A12" s="913" t="s">
        <v>1152</v>
      </c>
      <c r="B12" s="908">
        <v>1908</v>
      </c>
      <c r="C12" s="907" t="s">
        <v>1146</v>
      </c>
      <c r="D12" s="914">
        <v>49318300</v>
      </c>
      <c r="E12" s="915">
        <v>24834500</v>
      </c>
      <c r="F12" s="915">
        <v>24483800</v>
      </c>
      <c r="G12" s="915">
        <v>1322400</v>
      </c>
      <c r="H12" s="915">
        <v>691600</v>
      </c>
      <c r="I12" s="915">
        <v>630800</v>
      </c>
      <c r="J12" s="915">
        <v>698900</v>
      </c>
      <c r="K12" s="915">
        <v>358400</v>
      </c>
      <c r="L12" s="915">
        <v>340500</v>
      </c>
      <c r="M12" s="915">
        <v>760800</v>
      </c>
      <c r="N12" s="915">
        <v>382200</v>
      </c>
      <c r="O12" s="915">
        <v>378600</v>
      </c>
      <c r="P12" s="915">
        <v>854100</v>
      </c>
      <c r="Q12" s="915">
        <v>429300</v>
      </c>
      <c r="R12" s="915">
        <v>424800</v>
      </c>
      <c r="S12" s="915">
        <v>869800</v>
      </c>
      <c r="T12" s="915">
        <v>444600</v>
      </c>
      <c r="U12" s="915">
        <v>425200</v>
      </c>
      <c r="V12" s="915">
        <v>892100</v>
      </c>
      <c r="W12" s="915">
        <v>443100</v>
      </c>
      <c r="X12" s="915">
        <v>449000</v>
      </c>
      <c r="Y12" s="915">
        <v>1183300</v>
      </c>
      <c r="Z12" s="915">
        <v>588300</v>
      </c>
      <c r="AA12" s="915">
        <v>595000</v>
      </c>
      <c r="AB12" s="915">
        <v>1216400</v>
      </c>
      <c r="AC12" s="915">
        <v>603900</v>
      </c>
      <c r="AD12" s="915">
        <v>612500</v>
      </c>
      <c r="AE12" s="915">
        <v>926700</v>
      </c>
      <c r="AF12" s="915">
        <v>460400</v>
      </c>
      <c r="AG12" s="915">
        <v>466300</v>
      </c>
      <c r="AH12" s="915">
        <v>906700</v>
      </c>
      <c r="AI12" s="915">
        <v>447500</v>
      </c>
      <c r="AJ12" s="915">
        <v>459200</v>
      </c>
      <c r="AK12" s="915">
        <v>1229500</v>
      </c>
      <c r="AL12" s="915">
        <v>605100</v>
      </c>
      <c r="AM12" s="915">
        <v>624400</v>
      </c>
      <c r="AN12" s="915">
        <v>1312200</v>
      </c>
      <c r="AO12" s="915">
        <v>655500</v>
      </c>
      <c r="AP12" s="915">
        <v>656700</v>
      </c>
      <c r="AQ12" s="915">
        <v>2681400</v>
      </c>
      <c r="AR12" s="915">
        <v>1443200</v>
      </c>
      <c r="AS12" s="915">
        <v>1238200</v>
      </c>
      <c r="AT12" s="915">
        <v>1092100</v>
      </c>
      <c r="AU12" s="915">
        <v>570200</v>
      </c>
      <c r="AV12" s="915">
        <v>521900</v>
      </c>
      <c r="AW12" s="915">
        <v>1765500</v>
      </c>
      <c r="AX12" s="915">
        <v>868600</v>
      </c>
      <c r="AY12" s="915">
        <v>896900</v>
      </c>
      <c r="AZ12" s="915">
        <v>748700</v>
      </c>
      <c r="BA12" s="915">
        <v>375100</v>
      </c>
      <c r="BB12" s="915">
        <v>373600</v>
      </c>
      <c r="BC12" s="915">
        <v>752000</v>
      </c>
      <c r="BD12" s="915">
        <v>370200</v>
      </c>
      <c r="BE12" s="915">
        <v>381800</v>
      </c>
      <c r="BF12" s="915">
        <v>612100</v>
      </c>
      <c r="BG12" s="915">
        <v>300900</v>
      </c>
      <c r="BH12" s="915">
        <v>311200</v>
      </c>
      <c r="BI12" s="915">
        <v>550000</v>
      </c>
      <c r="BJ12" s="915">
        <v>270700</v>
      </c>
      <c r="BK12" s="915">
        <v>279300</v>
      </c>
      <c r="BL12" s="915">
        <v>1352200</v>
      </c>
      <c r="BM12" s="915">
        <v>669800</v>
      </c>
      <c r="BN12" s="915">
        <v>682400</v>
      </c>
      <c r="BO12" s="915">
        <v>995100</v>
      </c>
      <c r="BP12" s="915">
        <v>500800</v>
      </c>
      <c r="BQ12" s="915">
        <v>494300</v>
      </c>
      <c r="BR12" s="915">
        <v>1323100</v>
      </c>
      <c r="BS12" s="915">
        <v>663000</v>
      </c>
      <c r="BT12" s="915">
        <v>660100</v>
      </c>
      <c r="BU12" s="915">
        <v>1786500</v>
      </c>
      <c r="BV12" s="915">
        <v>899100</v>
      </c>
      <c r="BW12" s="915">
        <v>887400</v>
      </c>
      <c r="BX12" s="915">
        <v>1031200</v>
      </c>
      <c r="BY12" s="915">
        <v>512200</v>
      </c>
      <c r="BZ12" s="915">
        <v>519000</v>
      </c>
      <c r="CA12" s="915">
        <v>657400</v>
      </c>
      <c r="CB12" s="915">
        <v>316700</v>
      </c>
      <c r="CC12" s="915">
        <v>340700</v>
      </c>
      <c r="CD12" s="915">
        <v>1099800</v>
      </c>
      <c r="CE12" s="915">
        <v>558400</v>
      </c>
      <c r="CF12" s="915">
        <v>541400</v>
      </c>
      <c r="CG12" s="915">
        <v>1948200</v>
      </c>
      <c r="CH12" s="915">
        <v>1022300</v>
      </c>
      <c r="CI12" s="915">
        <v>925900</v>
      </c>
      <c r="CJ12" s="915">
        <v>1891000</v>
      </c>
      <c r="CK12" s="915">
        <v>967700</v>
      </c>
      <c r="CL12" s="915">
        <v>923300</v>
      </c>
      <c r="CM12" s="915">
        <v>548600</v>
      </c>
      <c r="CN12" s="915">
        <v>274300</v>
      </c>
      <c r="CO12" s="915">
        <v>274300</v>
      </c>
      <c r="CP12" s="915">
        <v>700400</v>
      </c>
      <c r="CQ12" s="915">
        <v>346000</v>
      </c>
      <c r="CR12" s="915">
        <v>354400</v>
      </c>
      <c r="CS12" s="915">
        <v>426300</v>
      </c>
      <c r="CT12" s="915">
        <v>209900</v>
      </c>
      <c r="CU12" s="915">
        <v>216400</v>
      </c>
      <c r="CV12" s="915">
        <v>721800</v>
      </c>
      <c r="CW12" s="915">
        <v>359900</v>
      </c>
      <c r="CX12" s="915">
        <v>361900</v>
      </c>
      <c r="CY12" s="915">
        <v>1174700</v>
      </c>
      <c r="CZ12" s="915">
        <v>597000</v>
      </c>
      <c r="DA12" s="915">
        <v>577700</v>
      </c>
      <c r="DB12" s="915">
        <v>1533900</v>
      </c>
      <c r="DC12" s="915">
        <v>774300</v>
      </c>
      <c r="DD12" s="915">
        <v>759600</v>
      </c>
      <c r="DE12" s="915">
        <v>1012000</v>
      </c>
      <c r="DF12" s="915">
        <v>503100</v>
      </c>
      <c r="DG12" s="915">
        <v>508900</v>
      </c>
      <c r="DH12" s="915">
        <v>698800</v>
      </c>
      <c r="DI12" s="915">
        <v>349000</v>
      </c>
      <c r="DJ12" s="915">
        <v>349800</v>
      </c>
      <c r="DK12" s="915">
        <v>704500</v>
      </c>
      <c r="DL12" s="915">
        <v>355600</v>
      </c>
      <c r="DM12" s="915">
        <v>348900</v>
      </c>
      <c r="DN12" s="915">
        <v>1024300</v>
      </c>
      <c r="DO12" s="915">
        <v>512200</v>
      </c>
      <c r="DP12" s="915">
        <v>512100</v>
      </c>
      <c r="DQ12" s="915">
        <v>647800</v>
      </c>
      <c r="DR12" s="915">
        <v>323900</v>
      </c>
      <c r="DS12" s="915">
        <v>323900</v>
      </c>
      <c r="DT12" s="915">
        <v>1635400</v>
      </c>
      <c r="DU12" s="915">
        <v>824400</v>
      </c>
      <c r="DV12" s="915">
        <v>811000</v>
      </c>
      <c r="DW12" s="915">
        <v>650700</v>
      </c>
      <c r="DX12" s="915">
        <v>322100</v>
      </c>
      <c r="DY12" s="915">
        <v>328600</v>
      </c>
      <c r="DZ12" s="915">
        <v>1048900</v>
      </c>
      <c r="EA12" s="915">
        <v>537800</v>
      </c>
      <c r="EB12" s="915">
        <v>511100</v>
      </c>
      <c r="EC12" s="915">
        <v>1204100</v>
      </c>
      <c r="ED12" s="915">
        <v>585000</v>
      </c>
      <c r="EE12" s="915">
        <v>619100</v>
      </c>
      <c r="EF12" s="915">
        <v>856200</v>
      </c>
      <c r="EG12" s="915">
        <v>423400</v>
      </c>
      <c r="EH12" s="915">
        <v>432800</v>
      </c>
      <c r="EI12" s="915">
        <v>528600</v>
      </c>
      <c r="EJ12" s="915">
        <v>265800</v>
      </c>
      <c r="EK12" s="915">
        <v>262800</v>
      </c>
      <c r="EL12" s="915">
        <v>1246100</v>
      </c>
      <c r="EM12" s="915">
        <v>609100</v>
      </c>
      <c r="EN12" s="915">
        <v>637000</v>
      </c>
      <c r="EO12" s="915">
        <v>496000</v>
      </c>
      <c r="EP12" s="915">
        <v>242900</v>
      </c>
      <c r="EQ12" s="915">
        <v>253100</v>
      </c>
    </row>
    <row r="13" spans="1:154">
      <c r="A13" s="907" t="s">
        <v>1153</v>
      </c>
      <c r="B13" s="908">
        <v>1913</v>
      </c>
      <c r="C13" s="907" t="s">
        <v>1146</v>
      </c>
      <c r="D13" s="914">
        <v>52911800</v>
      </c>
      <c r="E13" s="915">
        <v>26657200</v>
      </c>
      <c r="F13" s="915">
        <v>26254600</v>
      </c>
      <c r="G13" s="915">
        <v>1650100</v>
      </c>
      <c r="H13" s="915">
        <v>862300</v>
      </c>
      <c r="I13" s="915">
        <v>787800</v>
      </c>
      <c r="J13" s="915">
        <v>747200</v>
      </c>
      <c r="K13" s="915">
        <v>379500</v>
      </c>
      <c r="L13" s="915">
        <v>367700</v>
      </c>
      <c r="M13" s="915">
        <v>827500</v>
      </c>
      <c r="N13" s="915">
        <v>417000</v>
      </c>
      <c r="O13" s="915">
        <v>410500</v>
      </c>
      <c r="P13" s="915">
        <v>912700</v>
      </c>
      <c r="Q13" s="915">
        <v>460100</v>
      </c>
      <c r="R13" s="915">
        <v>452600</v>
      </c>
      <c r="S13" s="915">
        <v>918800</v>
      </c>
      <c r="T13" s="915">
        <v>469100</v>
      </c>
      <c r="U13" s="915">
        <v>449700</v>
      </c>
      <c r="V13" s="915">
        <v>950700</v>
      </c>
      <c r="W13" s="915">
        <v>472200</v>
      </c>
      <c r="X13" s="915">
        <v>478500</v>
      </c>
      <c r="Y13" s="915">
        <v>1260600</v>
      </c>
      <c r="Z13" s="915">
        <v>626300</v>
      </c>
      <c r="AA13" s="915">
        <v>634300</v>
      </c>
      <c r="AB13" s="915">
        <v>1290000</v>
      </c>
      <c r="AC13" s="915">
        <v>642200</v>
      </c>
      <c r="AD13" s="915">
        <v>647800</v>
      </c>
      <c r="AE13" s="915">
        <v>995700</v>
      </c>
      <c r="AF13" s="915">
        <v>498200</v>
      </c>
      <c r="AG13" s="915">
        <v>497500</v>
      </c>
      <c r="AH13" s="915">
        <v>984500</v>
      </c>
      <c r="AI13" s="915">
        <v>487200</v>
      </c>
      <c r="AJ13" s="915">
        <v>497300</v>
      </c>
      <c r="AK13" s="915">
        <v>1304700</v>
      </c>
      <c r="AL13" s="915">
        <v>642000</v>
      </c>
      <c r="AM13" s="915">
        <v>662700</v>
      </c>
      <c r="AN13" s="915">
        <v>1367400</v>
      </c>
      <c r="AO13" s="915">
        <v>682200</v>
      </c>
      <c r="AP13" s="915">
        <v>685200</v>
      </c>
      <c r="AQ13" s="915">
        <v>2809600</v>
      </c>
      <c r="AR13" s="915">
        <v>1470700</v>
      </c>
      <c r="AS13" s="915">
        <v>1338900</v>
      </c>
      <c r="AT13" s="915">
        <v>1145100</v>
      </c>
      <c r="AU13" s="915">
        <v>598300</v>
      </c>
      <c r="AV13" s="915">
        <v>546800</v>
      </c>
      <c r="AW13" s="915">
        <v>1877600</v>
      </c>
      <c r="AX13" s="915">
        <v>925300</v>
      </c>
      <c r="AY13" s="915">
        <v>952300</v>
      </c>
      <c r="AZ13" s="915">
        <v>784100</v>
      </c>
      <c r="BA13" s="915">
        <v>392500</v>
      </c>
      <c r="BB13" s="915">
        <v>391600</v>
      </c>
      <c r="BC13" s="915">
        <v>779400</v>
      </c>
      <c r="BD13" s="915">
        <v>384700</v>
      </c>
      <c r="BE13" s="915">
        <v>394700</v>
      </c>
      <c r="BF13" s="915">
        <v>637100</v>
      </c>
      <c r="BG13" s="915">
        <v>315700</v>
      </c>
      <c r="BH13" s="915">
        <v>321400</v>
      </c>
      <c r="BI13" s="915">
        <v>585700</v>
      </c>
      <c r="BJ13" s="915">
        <v>290600</v>
      </c>
      <c r="BK13" s="915">
        <v>295100</v>
      </c>
      <c r="BL13" s="915">
        <v>1448600</v>
      </c>
      <c r="BM13" s="915">
        <v>720000</v>
      </c>
      <c r="BN13" s="915">
        <v>728600</v>
      </c>
      <c r="BO13" s="915">
        <v>1065000</v>
      </c>
      <c r="BP13" s="915">
        <v>537700</v>
      </c>
      <c r="BQ13" s="915">
        <v>527300</v>
      </c>
      <c r="BR13" s="915">
        <v>1461800</v>
      </c>
      <c r="BS13" s="915">
        <v>735900</v>
      </c>
      <c r="BT13" s="915">
        <v>725900</v>
      </c>
      <c r="BU13" s="915">
        <v>1962500</v>
      </c>
      <c r="BV13" s="915">
        <v>989300</v>
      </c>
      <c r="BW13" s="915">
        <v>973200</v>
      </c>
      <c r="BX13" s="915">
        <v>1077900</v>
      </c>
      <c r="BY13" s="915">
        <v>536600</v>
      </c>
      <c r="BZ13" s="915">
        <v>541300</v>
      </c>
      <c r="CA13" s="915">
        <v>671200</v>
      </c>
      <c r="CB13" s="915">
        <v>325300</v>
      </c>
      <c r="CC13" s="915">
        <v>345900</v>
      </c>
      <c r="CD13" s="915">
        <v>1222700</v>
      </c>
      <c r="CE13" s="915">
        <v>624400</v>
      </c>
      <c r="CF13" s="915">
        <v>598300</v>
      </c>
      <c r="CG13" s="915">
        <v>2175700</v>
      </c>
      <c r="CH13" s="915">
        <v>1141500</v>
      </c>
      <c r="CI13" s="915">
        <v>1034200</v>
      </c>
      <c r="CJ13" s="915">
        <v>2048500</v>
      </c>
      <c r="CK13" s="915">
        <v>1048800</v>
      </c>
      <c r="CL13" s="915">
        <v>999700</v>
      </c>
      <c r="CM13" s="915">
        <v>580200</v>
      </c>
      <c r="CN13" s="915">
        <v>290800</v>
      </c>
      <c r="CO13" s="915">
        <v>289400</v>
      </c>
      <c r="CP13" s="915">
        <v>757700</v>
      </c>
      <c r="CQ13" s="915">
        <v>377400</v>
      </c>
      <c r="CR13" s="915">
        <v>380300</v>
      </c>
      <c r="CS13" s="915">
        <v>455200</v>
      </c>
      <c r="CT13" s="915">
        <v>225400</v>
      </c>
      <c r="CU13" s="915">
        <v>229800</v>
      </c>
      <c r="CV13" s="915">
        <v>750800</v>
      </c>
      <c r="CW13" s="915">
        <v>375400</v>
      </c>
      <c r="CX13" s="915">
        <v>375400</v>
      </c>
      <c r="CY13" s="915">
        <v>1234200</v>
      </c>
      <c r="CZ13" s="915">
        <v>626500</v>
      </c>
      <c r="DA13" s="915">
        <v>607700</v>
      </c>
      <c r="DB13" s="915">
        <v>1624500</v>
      </c>
      <c r="DC13" s="915">
        <v>826000</v>
      </c>
      <c r="DD13" s="915">
        <v>798500</v>
      </c>
      <c r="DE13" s="915">
        <v>1060900</v>
      </c>
      <c r="DF13" s="915">
        <v>531500</v>
      </c>
      <c r="DG13" s="915">
        <v>529400</v>
      </c>
      <c r="DH13" s="915">
        <v>724700</v>
      </c>
      <c r="DI13" s="915">
        <v>363500</v>
      </c>
      <c r="DJ13" s="915">
        <v>361200</v>
      </c>
      <c r="DK13" s="915">
        <v>744100</v>
      </c>
      <c r="DL13" s="915">
        <v>376200</v>
      </c>
      <c r="DM13" s="915">
        <v>367900</v>
      </c>
      <c r="DN13" s="915">
        <v>1093100</v>
      </c>
      <c r="DO13" s="915">
        <v>548800</v>
      </c>
      <c r="DP13" s="915">
        <v>544300</v>
      </c>
      <c r="DQ13" s="915">
        <v>690200</v>
      </c>
      <c r="DR13" s="915">
        <v>345400</v>
      </c>
      <c r="DS13" s="915">
        <v>344800</v>
      </c>
      <c r="DT13" s="915">
        <v>1808200</v>
      </c>
      <c r="DU13" s="915">
        <v>914300</v>
      </c>
      <c r="DV13" s="915">
        <v>893900</v>
      </c>
      <c r="DW13" s="915">
        <v>678600</v>
      </c>
      <c r="DX13" s="915">
        <v>335000</v>
      </c>
      <c r="DY13" s="915">
        <v>343600</v>
      </c>
      <c r="DZ13" s="915">
        <v>1082600</v>
      </c>
      <c r="EA13" s="915">
        <v>549200</v>
      </c>
      <c r="EB13" s="915">
        <v>533400</v>
      </c>
      <c r="EC13" s="915">
        <v>1279300</v>
      </c>
      <c r="ED13" s="915">
        <v>623700</v>
      </c>
      <c r="EE13" s="915">
        <v>655600</v>
      </c>
      <c r="EF13" s="915">
        <v>899600</v>
      </c>
      <c r="EG13" s="915">
        <v>446000</v>
      </c>
      <c r="EH13" s="915">
        <v>453600</v>
      </c>
      <c r="EI13" s="915">
        <v>585600</v>
      </c>
      <c r="EJ13" s="915">
        <v>295500</v>
      </c>
      <c r="EK13" s="915">
        <v>290100</v>
      </c>
      <c r="EL13" s="915">
        <v>1368700</v>
      </c>
      <c r="EM13" s="915">
        <v>671800</v>
      </c>
      <c r="EN13" s="915">
        <v>696900</v>
      </c>
      <c r="EO13" s="915">
        <v>531200</v>
      </c>
      <c r="EP13" s="915">
        <v>259200</v>
      </c>
      <c r="EQ13" s="915">
        <v>272000</v>
      </c>
    </row>
    <row r="14" spans="1:154">
      <c r="A14" s="913" t="s">
        <v>1154</v>
      </c>
      <c r="B14" s="908">
        <v>1918</v>
      </c>
      <c r="C14" s="907" t="s">
        <v>1146</v>
      </c>
      <c r="D14" s="914">
        <v>55662900</v>
      </c>
      <c r="E14" s="915">
        <v>27984300</v>
      </c>
      <c r="F14" s="915">
        <v>27678600</v>
      </c>
      <c r="G14" s="915">
        <v>2048600</v>
      </c>
      <c r="H14" s="915">
        <v>1063600</v>
      </c>
      <c r="I14" s="915">
        <v>985000</v>
      </c>
      <c r="J14" s="915">
        <v>786400</v>
      </c>
      <c r="K14" s="915">
        <v>400000</v>
      </c>
      <c r="L14" s="915">
        <v>386400</v>
      </c>
      <c r="M14" s="915">
        <v>847300</v>
      </c>
      <c r="N14" s="915">
        <v>424300</v>
      </c>
      <c r="O14" s="915">
        <v>423000</v>
      </c>
      <c r="P14" s="915">
        <v>934600</v>
      </c>
      <c r="Q14" s="915">
        <v>468700</v>
      </c>
      <c r="R14" s="915">
        <v>465900</v>
      </c>
      <c r="S14" s="915">
        <v>950800</v>
      </c>
      <c r="T14" s="915">
        <v>485500</v>
      </c>
      <c r="U14" s="915">
        <v>465300</v>
      </c>
      <c r="V14" s="915">
        <v>971300</v>
      </c>
      <c r="W14" s="915">
        <v>480200</v>
      </c>
      <c r="X14" s="915">
        <v>491100</v>
      </c>
      <c r="Y14" s="915">
        <v>1339900</v>
      </c>
      <c r="Z14" s="915">
        <v>663400</v>
      </c>
      <c r="AA14" s="915">
        <v>676500</v>
      </c>
      <c r="AB14" s="915">
        <v>1360500</v>
      </c>
      <c r="AC14" s="915">
        <v>672900</v>
      </c>
      <c r="AD14" s="915">
        <v>687600</v>
      </c>
      <c r="AE14" s="915">
        <v>1054800</v>
      </c>
      <c r="AF14" s="915">
        <v>524900</v>
      </c>
      <c r="AG14" s="915">
        <v>529900</v>
      </c>
      <c r="AH14" s="915">
        <v>1044900</v>
      </c>
      <c r="AI14" s="915">
        <v>514600</v>
      </c>
      <c r="AJ14" s="915">
        <v>530300</v>
      </c>
      <c r="AK14" s="915">
        <v>1348700</v>
      </c>
      <c r="AL14" s="915">
        <v>661800</v>
      </c>
      <c r="AM14" s="915">
        <v>686900</v>
      </c>
      <c r="AN14" s="915">
        <v>1362200</v>
      </c>
      <c r="AO14" s="915">
        <v>675400</v>
      </c>
      <c r="AP14" s="915">
        <v>686800</v>
      </c>
      <c r="AQ14" s="915">
        <v>3340100</v>
      </c>
      <c r="AR14" s="915">
        <v>1753100</v>
      </c>
      <c r="AS14" s="915">
        <v>1587000</v>
      </c>
      <c r="AT14" s="915">
        <v>1246700</v>
      </c>
      <c r="AU14" s="915">
        <v>648500</v>
      </c>
      <c r="AV14" s="915">
        <v>598200</v>
      </c>
      <c r="AW14" s="915">
        <v>1867600</v>
      </c>
      <c r="AX14" s="915">
        <v>923200</v>
      </c>
      <c r="AY14" s="915">
        <v>944400</v>
      </c>
      <c r="AZ14" s="915">
        <v>783500</v>
      </c>
      <c r="BA14" s="915">
        <v>391900</v>
      </c>
      <c r="BB14" s="915">
        <v>391600</v>
      </c>
      <c r="BC14" s="915">
        <v>769900</v>
      </c>
      <c r="BD14" s="915">
        <v>379400</v>
      </c>
      <c r="BE14" s="915">
        <v>390500</v>
      </c>
      <c r="BF14" s="915">
        <v>622800</v>
      </c>
      <c r="BG14" s="915">
        <v>307500</v>
      </c>
      <c r="BH14" s="915">
        <v>315300</v>
      </c>
      <c r="BI14" s="915">
        <v>607100</v>
      </c>
      <c r="BJ14" s="915">
        <v>302600</v>
      </c>
      <c r="BK14" s="915">
        <v>304500</v>
      </c>
      <c r="BL14" s="915">
        <v>1526100</v>
      </c>
      <c r="BM14" s="915">
        <v>755900</v>
      </c>
      <c r="BN14" s="915">
        <v>770200</v>
      </c>
      <c r="BO14" s="915">
        <v>1089400</v>
      </c>
      <c r="BP14" s="915">
        <v>546500</v>
      </c>
      <c r="BQ14" s="915">
        <v>542900</v>
      </c>
      <c r="BR14" s="915">
        <v>1553500</v>
      </c>
      <c r="BS14" s="915">
        <v>779800</v>
      </c>
      <c r="BT14" s="915">
        <v>773700</v>
      </c>
      <c r="BU14" s="915">
        <v>2057300</v>
      </c>
      <c r="BV14" s="915">
        <v>1023600</v>
      </c>
      <c r="BW14" s="915">
        <v>1033700</v>
      </c>
      <c r="BX14" s="915">
        <v>1086900</v>
      </c>
      <c r="BY14" s="915">
        <v>538200</v>
      </c>
      <c r="BZ14" s="915">
        <v>548700</v>
      </c>
      <c r="CA14" s="915">
        <v>675100</v>
      </c>
      <c r="CB14" s="915">
        <v>327100</v>
      </c>
      <c r="CC14" s="915">
        <v>348000</v>
      </c>
      <c r="CD14" s="915">
        <v>1317000</v>
      </c>
      <c r="CE14" s="915">
        <v>666400</v>
      </c>
      <c r="CF14" s="915">
        <v>650600</v>
      </c>
      <c r="CG14" s="915">
        <v>2560600</v>
      </c>
      <c r="CH14" s="915">
        <v>1348800</v>
      </c>
      <c r="CI14" s="915">
        <v>1211800</v>
      </c>
      <c r="CJ14" s="915">
        <v>2180100</v>
      </c>
      <c r="CK14" s="915">
        <v>1111100</v>
      </c>
      <c r="CL14" s="915">
        <v>1069000</v>
      </c>
      <c r="CM14" s="915">
        <v>582100</v>
      </c>
      <c r="CN14" s="915">
        <v>293000</v>
      </c>
      <c r="CO14" s="915">
        <v>289100</v>
      </c>
      <c r="CP14" s="915">
        <v>778100</v>
      </c>
      <c r="CQ14" s="915">
        <v>386600</v>
      </c>
      <c r="CR14" s="915">
        <v>391500</v>
      </c>
      <c r="CS14" s="915">
        <v>453200</v>
      </c>
      <c r="CT14" s="915">
        <v>222700</v>
      </c>
      <c r="CU14" s="915">
        <v>230500</v>
      </c>
      <c r="CV14" s="915">
        <v>713700</v>
      </c>
      <c r="CW14" s="915">
        <v>355400</v>
      </c>
      <c r="CX14" s="915">
        <v>358300</v>
      </c>
      <c r="CY14" s="915">
        <v>1253400</v>
      </c>
      <c r="CZ14" s="915">
        <v>631800</v>
      </c>
      <c r="DA14" s="915">
        <v>621600</v>
      </c>
      <c r="DB14" s="915">
        <v>1628500</v>
      </c>
      <c r="DC14" s="915">
        <v>828300</v>
      </c>
      <c r="DD14" s="915">
        <v>800200</v>
      </c>
      <c r="DE14" s="915">
        <v>1068000</v>
      </c>
      <c r="DF14" s="915">
        <v>534800</v>
      </c>
      <c r="DG14" s="915">
        <v>533200</v>
      </c>
      <c r="DH14" s="915">
        <v>731400</v>
      </c>
      <c r="DI14" s="915">
        <v>365800</v>
      </c>
      <c r="DJ14" s="915">
        <v>365600</v>
      </c>
      <c r="DK14" s="915">
        <v>701700</v>
      </c>
      <c r="DL14" s="915">
        <v>352900</v>
      </c>
      <c r="DM14" s="915">
        <v>348800</v>
      </c>
      <c r="DN14" s="915">
        <v>1102700</v>
      </c>
      <c r="DO14" s="915">
        <v>552100</v>
      </c>
      <c r="DP14" s="915">
        <v>550600</v>
      </c>
      <c r="DQ14" s="915">
        <v>695400</v>
      </c>
      <c r="DR14" s="915">
        <v>346400</v>
      </c>
      <c r="DS14" s="915">
        <v>349000</v>
      </c>
      <c r="DT14" s="915">
        <v>1990900</v>
      </c>
      <c r="DU14" s="915">
        <v>1004700</v>
      </c>
      <c r="DV14" s="915">
        <v>986200</v>
      </c>
      <c r="DW14" s="915">
        <v>656600</v>
      </c>
      <c r="DX14" s="915">
        <v>322600</v>
      </c>
      <c r="DY14" s="915">
        <v>334000</v>
      </c>
      <c r="DZ14" s="915">
        <v>1164700</v>
      </c>
      <c r="EA14" s="915">
        <v>589500</v>
      </c>
      <c r="EB14" s="915">
        <v>575200</v>
      </c>
      <c r="EC14" s="915">
        <v>1277800</v>
      </c>
      <c r="ED14" s="915">
        <v>622900</v>
      </c>
      <c r="EE14" s="915">
        <v>654900</v>
      </c>
      <c r="EF14" s="915">
        <v>896100</v>
      </c>
      <c r="EG14" s="915">
        <v>441100</v>
      </c>
      <c r="EH14" s="915">
        <v>455000</v>
      </c>
      <c r="EI14" s="915">
        <v>636000</v>
      </c>
      <c r="EJ14" s="915">
        <v>320300</v>
      </c>
      <c r="EK14" s="915">
        <v>315700</v>
      </c>
      <c r="EL14" s="915">
        <v>1426200</v>
      </c>
      <c r="EM14" s="915">
        <v>697000</v>
      </c>
      <c r="EN14" s="915">
        <v>729200</v>
      </c>
      <c r="EO14" s="915">
        <v>572700</v>
      </c>
      <c r="EP14" s="915">
        <v>277500</v>
      </c>
      <c r="EQ14" s="915">
        <v>295200</v>
      </c>
    </row>
    <row r="15" spans="1:154">
      <c r="A15" s="913" t="s">
        <v>1155</v>
      </c>
      <c r="B15" s="908">
        <v>1920</v>
      </c>
      <c r="C15" s="907" t="s">
        <v>1156</v>
      </c>
      <c r="D15" s="914">
        <v>55963053</v>
      </c>
      <c r="E15" s="915">
        <v>28044185</v>
      </c>
      <c r="F15" s="915">
        <v>27918868</v>
      </c>
      <c r="G15" s="915">
        <v>2359183</v>
      </c>
      <c r="H15" s="915">
        <v>1244322</v>
      </c>
      <c r="I15" s="915">
        <v>1114861</v>
      </c>
      <c r="J15" s="915">
        <v>756454</v>
      </c>
      <c r="K15" s="915">
        <v>381293</v>
      </c>
      <c r="L15" s="915">
        <v>375161</v>
      </c>
      <c r="M15" s="915">
        <v>845540</v>
      </c>
      <c r="N15" s="915">
        <v>421069</v>
      </c>
      <c r="O15" s="915">
        <v>424471</v>
      </c>
      <c r="P15" s="915">
        <v>961768</v>
      </c>
      <c r="Q15" s="915">
        <v>485309</v>
      </c>
      <c r="R15" s="915">
        <v>476459</v>
      </c>
      <c r="S15" s="915">
        <v>898537</v>
      </c>
      <c r="T15" s="915">
        <v>453682</v>
      </c>
      <c r="U15" s="915">
        <v>444855</v>
      </c>
      <c r="V15" s="915">
        <v>968925</v>
      </c>
      <c r="W15" s="915">
        <v>478328</v>
      </c>
      <c r="X15" s="915">
        <v>490597</v>
      </c>
      <c r="Y15" s="915">
        <v>1362750</v>
      </c>
      <c r="Z15" s="915">
        <v>673525</v>
      </c>
      <c r="AA15" s="915">
        <v>689225</v>
      </c>
      <c r="AB15" s="915">
        <v>1350400</v>
      </c>
      <c r="AC15" s="915">
        <v>662128</v>
      </c>
      <c r="AD15" s="915">
        <v>688272</v>
      </c>
      <c r="AE15" s="915">
        <v>1046479</v>
      </c>
      <c r="AF15" s="915">
        <v>514255</v>
      </c>
      <c r="AG15" s="915">
        <v>532224</v>
      </c>
      <c r="AH15" s="915">
        <v>1052610</v>
      </c>
      <c r="AI15" s="915">
        <v>514106</v>
      </c>
      <c r="AJ15" s="915">
        <v>538504</v>
      </c>
      <c r="AK15" s="915">
        <v>1319533</v>
      </c>
      <c r="AL15" s="915">
        <v>641161</v>
      </c>
      <c r="AM15" s="915">
        <v>678372</v>
      </c>
      <c r="AN15" s="915">
        <v>1336155</v>
      </c>
      <c r="AO15" s="915">
        <v>656968</v>
      </c>
      <c r="AP15" s="915">
        <v>679187</v>
      </c>
      <c r="AQ15" s="915">
        <v>3699428</v>
      </c>
      <c r="AR15" s="915">
        <v>1952989</v>
      </c>
      <c r="AS15" s="915">
        <v>1746439</v>
      </c>
      <c r="AT15" s="915">
        <v>1323390</v>
      </c>
      <c r="AU15" s="915">
        <v>689751</v>
      </c>
      <c r="AV15" s="915">
        <v>633639</v>
      </c>
      <c r="AW15" s="915">
        <v>1776474</v>
      </c>
      <c r="AX15" s="915">
        <v>871532</v>
      </c>
      <c r="AY15" s="915">
        <v>904942</v>
      </c>
      <c r="AZ15" s="915">
        <v>724276</v>
      </c>
      <c r="BA15" s="915">
        <v>354775</v>
      </c>
      <c r="BB15" s="915">
        <v>369501</v>
      </c>
      <c r="BC15" s="915">
        <v>747360</v>
      </c>
      <c r="BD15" s="915">
        <v>364375</v>
      </c>
      <c r="BE15" s="915">
        <v>382985</v>
      </c>
      <c r="BF15" s="915">
        <v>599155</v>
      </c>
      <c r="BG15" s="915">
        <v>293181</v>
      </c>
      <c r="BH15" s="915">
        <v>305974</v>
      </c>
      <c r="BI15" s="915">
        <v>583453</v>
      </c>
      <c r="BJ15" s="915">
        <v>290817</v>
      </c>
      <c r="BK15" s="915">
        <v>292636</v>
      </c>
      <c r="BL15" s="915">
        <v>1562722</v>
      </c>
      <c r="BM15" s="915">
        <v>758639</v>
      </c>
      <c r="BN15" s="915">
        <v>804083</v>
      </c>
      <c r="BO15" s="915">
        <v>1070407</v>
      </c>
      <c r="BP15" s="915">
        <v>536334</v>
      </c>
      <c r="BQ15" s="915">
        <v>534073</v>
      </c>
      <c r="BR15" s="915">
        <v>1550387</v>
      </c>
      <c r="BS15" s="915">
        <v>774169</v>
      </c>
      <c r="BT15" s="915">
        <v>776218</v>
      </c>
      <c r="BU15" s="915">
        <v>2089762</v>
      </c>
      <c r="BV15" s="915">
        <v>1033860</v>
      </c>
      <c r="BW15" s="915">
        <v>1055902</v>
      </c>
      <c r="BX15" s="915">
        <v>1069270</v>
      </c>
      <c r="BY15" s="915">
        <v>525957</v>
      </c>
      <c r="BZ15" s="915">
        <v>543313</v>
      </c>
      <c r="CA15" s="915">
        <v>651050</v>
      </c>
      <c r="CB15" s="915">
        <v>313737</v>
      </c>
      <c r="CC15" s="915">
        <v>337313</v>
      </c>
      <c r="CD15" s="915">
        <v>1287147</v>
      </c>
      <c r="CE15" s="915">
        <v>650780</v>
      </c>
      <c r="CF15" s="915">
        <v>636367</v>
      </c>
      <c r="CG15" s="915">
        <v>2587847</v>
      </c>
      <c r="CH15" s="915">
        <v>1344846</v>
      </c>
      <c r="CI15" s="915">
        <v>1243001</v>
      </c>
      <c r="CJ15" s="915">
        <v>2301799</v>
      </c>
      <c r="CK15" s="915">
        <v>1175426</v>
      </c>
      <c r="CL15" s="915">
        <v>1126373</v>
      </c>
      <c r="CM15" s="915">
        <v>564607</v>
      </c>
      <c r="CN15" s="915">
        <v>280383</v>
      </c>
      <c r="CO15" s="915">
        <v>284224</v>
      </c>
      <c r="CP15" s="915">
        <v>750411</v>
      </c>
      <c r="CQ15" s="915">
        <v>372058</v>
      </c>
      <c r="CR15" s="915">
        <v>378353</v>
      </c>
      <c r="CS15" s="915">
        <v>454675</v>
      </c>
      <c r="CT15" s="915">
        <v>222802</v>
      </c>
      <c r="CU15" s="915">
        <v>231873</v>
      </c>
      <c r="CV15" s="915">
        <v>714712</v>
      </c>
      <c r="CW15" s="915">
        <v>354959</v>
      </c>
      <c r="CX15" s="915">
        <v>359753</v>
      </c>
      <c r="CY15" s="915">
        <v>1217698</v>
      </c>
      <c r="CZ15" s="915">
        <v>605316</v>
      </c>
      <c r="DA15" s="915">
        <v>612382</v>
      </c>
      <c r="DB15" s="915">
        <v>1541905</v>
      </c>
      <c r="DC15" s="915">
        <v>775080</v>
      </c>
      <c r="DD15" s="915">
        <v>766825</v>
      </c>
      <c r="DE15" s="915">
        <v>1041013</v>
      </c>
      <c r="DF15" s="915">
        <v>521041</v>
      </c>
      <c r="DG15" s="915">
        <v>519972</v>
      </c>
      <c r="DH15" s="915">
        <v>670212</v>
      </c>
      <c r="DI15" s="915">
        <v>331768</v>
      </c>
      <c r="DJ15" s="915">
        <v>338444</v>
      </c>
      <c r="DK15" s="915">
        <v>677852</v>
      </c>
      <c r="DL15" s="915">
        <v>336195</v>
      </c>
      <c r="DM15" s="915">
        <v>341657</v>
      </c>
      <c r="DN15" s="915">
        <v>1046720</v>
      </c>
      <c r="DO15" s="915">
        <v>515389</v>
      </c>
      <c r="DP15" s="915">
        <v>531331</v>
      </c>
      <c r="DQ15" s="915">
        <v>670895</v>
      </c>
      <c r="DR15" s="915">
        <v>332087</v>
      </c>
      <c r="DS15" s="915">
        <v>338808</v>
      </c>
      <c r="DT15" s="915">
        <v>2188249</v>
      </c>
      <c r="DU15" s="915">
        <v>1116818</v>
      </c>
      <c r="DV15" s="915">
        <v>1071431</v>
      </c>
      <c r="DW15" s="915">
        <v>673895</v>
      </c>
      <c r="DX15" s="915">
        <v>329962</v>
      </c>
      <c r="DY15" s="915">
        <v>343933</v>
      </c>
      <c r="DZ15" s="915">
        <v>1136182</v>
      </c>
      <c r="EA15" s="915">
        <v>584234</v>
      </c>
      <c r="EB15" s="915">
        <v>551948</v>
      </c>
      <c r="EC15" s="915">
        <v>1233233</v>
      </c>
      <c r="ED15" s="915">
        <v>602389</v>
      </c>
      <c r="EE15" s="915">
        <v>630844</v>
      </c>
      <c r="EF15" s="915">
        <v>860282</v>
      </c>
      <c r="EG15" s="915">
        <v>422708</v>
      </c>
      <c r="EH15" s="915">
        <v>437574</v>
      </c>
      <c r="EI15" s="915">
        <v>651097</v>
      </c>
      <c r="EJ15" s="915">
        <v>326610</v>
      </c>
      <c r="EK15" s="915">
        <v>324487</v>
      </c>
      <c r="EL15" s="915">
        <v>1415582</v>
      </c>
      <c r="EM15" s="915">
        <v>682243</v>
      </c>
      <c r="EN15" s="915">
        <v>733339</v>
      </c>
      <c r="EO15" s="915">
        <v>571572</v>
      </c>
      <c r="EP15" s="915">
        <v>274829</v>
      </c>
      <c r="EQ15" s="915">
        <v>296743</v>
      </c>
    </row>
    <row r="16" spans="1:154">
      <c r="A16" s="913" t="s">
        <v>1157</v>
      </c>
      <c r="B16" s="908">
        <v>1921</v>
      </c>
      <c r="C16" s="907"/>
      <c r="D16" s="914">
        <v>56665900</v>
      </c>
      <c r="E16" s="915">
        <v>28411700</v>
      </c>
      <c r="F16" s="915">
        <v>28254200</v>
      </c>
      <c r="G16" s="915">
        <v>2385900</v>
      </c>
      <c r="H16" s="915">
        <v>1255600</v>
      </c>
      <c r="I16" s="915">
        <v>1130300</v>
      </c>
      <c r="J16" s="915">
        <v>767400</v>
      </c>
      <c r="K16" s="915">
        <v>386400</v>
      </c>
      <c r="L16" s="915">
        <v>381000</v>
      </c>
      <c r="M16" s="915">
        <v>855300</v>
      </c>
      <c r="N16" s="915">
        <v>426000</v>
      </c>
      <c r="O16" s="915">
        <v>429300</v>
      </c>
      <c r="P16" s="915">
        <v>978000</v>
      </c>
      <c r="Q16" s="915">
        <v>493200</v>
      </c>
      <c r="R16" s="915">
        <v>484800</v>
      </c>
      <c r="S16" s="915">
        <v>904500</v>
      </c>
      <c r="T16" s="915">
        <v>456300</v>
      </c>
      <c r="U16" s="915">
        <v>448200</v>
      </c>
      <c r="V16" s="915">
        <v>979600</v>
      </c>
      <c r="W16" s="915">
        <v>483600</v>
      </c>
      <c r="X16" s="915">
        <v>496100</v>
      </c>
      <c r="Y16" s="915">
        <v>1381500</v>
      </c>
      <c r="Z16" s="915">
        <v>682800</v>
      </c>
      <c r="AA16" s="915">
        <v>698800</v>
      </c>
      <c r="AB16" s="915">
        <v>1355700</v>
      </c>
      <c r="AC16" s="915">
        <v>665600</v>
      </c>
      <c r="AD16" s="915">
        <v>690100</v>
      </c>
      <c r="AE16" s="915">
        <v>1054200</v>
      </c>
      <c r="AF16" s="915">
        <v>517800</v>
      </c>
      <c r="AG16" s="915">
        <v>536400</v>
      </c>
      <c r="AH16" s="915">
        <v>1062300</v>
      </c>
      <c r="AI16" s="915">
        <v>519000</v>
      </c>
      <c r="AJ16" s="915">
        <v>543300</v>
      </c>
      <c r="AK16" s="915">
        <v>1330300</v>
      </c>
      <c r="AL16" s="915">
        <v>647700</v>
      </c>
      <c r="AM16" s="915">
        <v>682700</v>
      </c>
      <c r="AN16" s="915">
        <v>1335500</v>
      </c>
      <c r="AO16" s="915">
        <v>660700</v>
      </c>
      <c r="AP16" s="915">
        <v>674800</v>
      </c>
      <c r="AQ16" s="915">
        <v>3830700</v>
      </c>
      <c r="AR16" s="915">
        <v>2024100</v>
      </c>
      <c r="AS16" s="915">
        <v>1806500</v>
      </c>
      <c r="AT16" s="915">
        <v>1359000</v>
      </c>
      <c r="AU16" s="915">
        <v>710500</v>
      </c>
      <c r="AV16" s="915">
        <v>648600</v>
      </c>
      <c r="AW16" s="915">
        <v>1790700</v>
      </c>
      <c r="AX16" s="915">
        <v>879700</v>
      </c>
      <c r="AY16" s="915">
        <v>910900</v>
      </c>
      <c r="AZ16" s="915">
        <v>724700</v>
      </c>
      <c r="BA16" s="915">
        <v>355500</v>
      </c>
      <c r="BB16" s="915">
        <v>369200</v>
      </c>
      <c r="BC16" s="915">
        <v>748000</v>
      </c>
      <c r="BD16" s="915">
        <v>364600</v>
      </c>
      <c r="BE16" s="915">
        <v>383400</v>
      </c>
      <c r="BF16" s="915">
        <v>602000</v>
      </c>
      <c r="BG16" s="915">
        <v>294800</v>
      </c>
      <c r="BH16" s="915">
        <v>307200</v>
      </c>
      <c r="BI16" s="915">
        <v>585800</v>
      </c>
      <c r="BJ16" s="915">
        <v>292200</v>
      </c>
      <c r="BK16" s="915">
        <v>293600</v>
      </c>
      <c r="BL16" s="915">
        <v>1578700</v>
      </c>
      <c r="BM16" s="915">
        <v>767100</v>
      </c>
      <c r="BN16" s="915">
        <v>811700</v>
      </c>
      <c r="BO16" s="915">
        <v>1083800</v>
      </c>
      <c r="BP16" s="915">
        <v>543200</v>
      </c>
      <c r="BQ16" s="915">
        <v>540600</v>
      </c>
      <c r="BR16" s="915">
        <v>1573900</v>
      </c>
      <c r="BS16" s="915">
        <v>785900</v>
      </c>
      <c r="BT16" s="915">
        <v>788100</v>
      </c>
      <c r="BU16" s="915">
        <v>2127800</v>
      </c>
      <c r="BV16" s="915">
        <v>1053100</v>
      </c>
      <c r="BW16" s="915">
        <v>1074700</v>
      </c>
      <c r="BX16" s="915">
        <v>1065600</v>
      </c>
      <c r="BY16" s="915">
        <v>523600</v>
      </c>
      <c r="BZ16" s="915">
        <v>542000</v>
      </c>
      <c r="CA16" s="915">
        <v>653200</v>
      </c>
      <c r="CB16" s="915">
        <v>315100</v>
      </c>
      <c r="CC16" s="915">
        <v>338100</v>
      </c>
      <c r="CD16" s="915">
        <v>1306200</v>
      </c>
      <c r="CE16" s="915">
        <v>661000</v>
      </c>
      <c r="CF16" s="915">
        <v>645200</v>
      </c>
      <c r="CG16" s="915">
        <v>2686600</v>
      </c>
      <c r="CH16" s="915">
        <v>1396100</v>
      </c>
      <c r="CI16" s="915">
        <v>1290500</v>
      </c>
      <c r="CJ16" s="915">
        <v>2331600</v>
      </c>
      <c r="CK16" s="915">
        <v>1188100</v>
      </c>
      <c r="CL16" s="915">
        <v>1143500</v>
      </c>
      <c r="CM16" s="915">
        <v>568300</v>
      </c>
      <c r="CN16" s="915">
        <v>282200</v>
      </c>
      <c r="CO16" s="915">
        <v>286200</v>
      </c>
      <c r="CP16" s="915">
        <v>757500</v>
      </c>
      <c r="CQ16" s="915">
        <v>375900</v>
      </c>
      <c r="CR16" s="915">
        <v>381600</v>
      </c>
      <c r="CS16" s="915">
        <v>459400</v>
      </c>
      <c r="CT16" s="915">
        <v>224900</v>
      </c>
      <c r="CU16" s="915">
        <v>234500</v>
      </c>
      <c r="CV16" s="915">
        <v>717400</v>
      </c>
      <c r="CW16" s="915">
        <v>355100</v>
      </c>
      <c r="CX16" s="915">
        <v>362200</v>
      </c>
      <c r="CY16" s="915">
        <v>1224700</v>
      </c>
      <c r="CZ16" s="915">
        <v>608500</v>
      </c>
      <c r="DA16" s="915">
        <v>616200</v>
      </c>
      <c r="DB16" s="915">
        <v>1557900</v>
      </c>
      <c r="DC16" s="915">
        <v>784000</v>
      </c>
      <c r="DD16" s="915">
        <v>773900</v>
      </c>
      <c r="DE16" s="915">
        <v>1051900</v>
      </c>
      <c r="DF16" s="915">
        <v>527500</v>
      </c>
      <c r="DG16" s="915">
        <v>524500</v>
      </c>
      <c r="DH16" s="915">
        <v>673300</v>
      </c>
      <c r="DI16" s="915">
        <v>334000</v>
      </c>
      <c r="DJ16" s="915">
        <v>339300</v>
      </c>
      <c r="DK16" s="915">
        <v>677200</v>
      </c>
      <c r="DL16" s="915">
        <v>337700</v>
      </c>
      <c r="DM16" s="915">
        <v>339500</v>
      </c>
      <c r="DN16" s="915">
        <v>1056300</v>
      </c>
      <c r="DO16" s="915">
        <v>520500</v>
      </c>
      <c r="DP16" s="915">
        <v>535800</v>
      </c>
      <c r="DQ16" s="915">
        <v>679900</v>
      </c>
      <c r="DR16" s="915">
        <v>336400</v>
      </c>
      <c r="DS16" s="915">
        <v>343600</v>
      </c>
      <c r="DT16" s="915">
        <v>2209800</v>
      </c>
      <c r="DU16" s="915">
        <v>1126200</v>
      </c>
      <c r="DV16" s="915">
        <v>1083500</v>
      </c>
      <c r="DW16" s="915">
        <v>682300</v>
      </c>
      <c r="DX16" s="915">
        <v>334000</v>
      </c>
      <c r="DY16" s="915">
        <v>348300</v>
      </c>
      <c r="DZ16" s="915">
        <v>1141600</v>
      </c>
      <c r="EA16" s="915">
        <v>586000</v>
      </c>
      <c r="EB16" s="915">
        <v>555600</v>
      </c>
      <c r="EC16" s="915">
        <v>1244900</v>
      </c>
      <c r="ED16" s="915">
        <v>609000</v>
      </c>
      <c r="EE16" s="915">
        <v>635900</v>
      </c>
      <c r="EF16" s="915">
        <v>869200</v>
      </c>
      <c r="EG16" s="915">
        <v>427300</v>
      </c>
      <c r="EH16" s="915">
        <v>442000</v>
      </c>
      <c r="EI16" s="915">
        <v>657900</v>
      </c>
      <c r="EJ16" s="915">
        <v>330400</v>
      </c>
      <c r="EK16" s="915">
        <v>327500</v>
      </c>
      <c r="EL16" s="915">
        <v>1426600</v>
      </c>
      <c r="EM16" s="915">
        <v>688400</v>
      </c>
      <c r="EN16" s="915">
        <v>738200</v>
      </c>
      <c r="EO16" s="915">
        <v>570900</v>
      </c>
      <c r="EP16" s="915">
        <v>274500</v>
      </c>
      <c r="EQ16" s="915">
        <v>296400</v>
      </c>
    </row>
    <row r="17" spans="1:147">
      <c r="A17" s="913" t="s">
        <v>1158</v>
      </c>
      <c r="B17" s="908">
        <v>1922</v>
      </c>
      <c r="C17" s="907"/>
      <c r="D17" s="914">
        <v>57390100</v>
      </c>
      <c r="E17" s="915">
        <v>28799700</v>
      </c>
      <c r="F17" s="915">
        <v>28590300</v>
      </c>
      <c r="G17" s="915">
        <v>2416900</v>
      </c>
      <c r="H17" s="915">
        <v>1269600</v>
      </c>
      <c r="I17" s="915">
        <v>1147200</v>
      </c>
      <c r="J17" s="915">
        <v>775100</v>
      </c>
      <c r="K17" s="915">
        <v>390500</v>
      </c>
      <c r="L17" s="915">
        <v>384700</v>
      </c>
      <c r="M17" s="915">
        <v>865100</v>
      </c>
      <c r="N17" s="915">
        <v>431100</v>
      </c>
      <c r="O17" s="915">
        <v>434000</v>
      </c>
      <c r="P17" s="915">
        <v>992100</v>
      </c>
      <c r="Q17" s="915">
        <v>500100</v>
      </c>
      <c r="R17" s="915">
        <v>492000</v>
      </c>
      <c r="S17" s="915">
        <v>931900</v>
      </c>
      <c r="T17" s="915">
        <v>471300</v>
      </c>
      <c r="U17" s="915">
        <v>460600</v>
      </c>
      <c r="V17" s="915">
        <v>986600</v>
      </c>
      <c r="W17" s="915">
        <v>486800</v>
      </c>
      <c r="X17" s="915">
        <v>499800</v>
      </c>
      <c r="Y17" s="915">
        <v>1385900</v>
      </c>
      <c r="Z17" s="915">
        <v>684800</v>
      </c>
      <c r="AA17" s="915">
        <v>701100</v>
      </c>
      <c r="AB17" s="915">
        <v>1366600</v>
      </c>
      <c r="AC17" s="915">
        <v>671700</v>
      </c>
      <c r="AD17" s="915">
        <v>694900</v>
      </c>
      <c r="AE17" s="915">
        <v>1064500</v>
      </c>
      <c r="AF17" s="915">
        <v>522600</v>
      </c>
      <c r="AG17" s="915">
        <v>542000</v>
      </c>
      <c r="AH17" s="915">
        <v>1070800</v>
      </c>
      <c r="AI17" s="915">
        <v>523500</v>
      </c>
      <c r="AJ17" s="915">
        <v>547300</v>
      </c>
      <c r="AK17" s="915">
        <v>1341100</v>
      </c>
      <c r="AL17" s="915">
        <v>654200</v>
      </c>
      <c r="AM17" s="915">
        <v>686900</v>
      </c>
      <c r="AN17" s="915">
        <v>1354300</v>
      </c>
      <c r="AO17" s="915">
        <v>669100</v>
      </c>
      <c r="AP17" s="915">
        <v>685300</v>
      </c>
      <c r="AQ17" s="915">
        <v>3984200</v>
      </c>
      <c r="AR17" s="915">
        <v>2110800</v>
      </c>
      <c r="AS17" s="915">
        <v>1873300</v>
      </c>
      <c r="AT17" s="915">
        <v>1380800</v>
      </c>
      <c r="AU17" s="915">
        <v>721800</v>
      </c>
      <c r="AV17" s="915">
        <v>659000</v>
      </c>
      <c r="AW17" s="915">
        <v>1799300</v>
      </c>
      <c r="AX17" s="915">
        <v>885600</v>
      </c>
      <c r="AY17" s="915">
        <v>913700</v>
      </c>
      <c r="AZ17" s="915">
        <v>723200</v>
      </c>
      <c r="BA17" s="915">
        <v>355100</v>
      </c>
      <c r="BB17" s="915">
        <v>368100</v>
      </c>
      <c r="BC17" s="915">
        <v>748800</v>
      </c>
      <c r="BD17" s="915">
        <v>364900</v>
      </c>
      <c r="BE17" s="915">
        <v>383900</v>
      </c>
      <c r="BF17" s="915">
        <v>597800</v>
      </c>
      <c r="BG17" s="915">
        <v>292800</v>
      </c>
      <c r="BH17" s="915">
        <v>305000</v>
      </c>
      <c r="BI17" s="915">
        <v>589000</v>
      </c>
      <c r="BJ17" s="915">
        <v>294000</v>
      </c>
      <c r="BK17" s="915">
        <v>295000</v>
      </c>
      <c r="BL17" s="915">
        <v>1585800</v>
      </c>
      <c r="BM17" s="915">
        <v>771600</v>
      </c>
      <c r="BN17" s="915">
        <v>814200</v>
      </c>
      <c r="BO17" s="915">
        <v>1094900</v>
      </c>
      <c r="BP17" s="915">
        <v>548900</v>
      </c>
      <c r="BQ17" s="915">
        <v>546000</v>
      </c>
      <c r="BR17" s="915">
        <v>1596400</v>
      </c>
      <c r="BS17" s="915">
        <v>797700</v>
      </c>
      <c r="BT17" s="915">
        <v>798700</v>
      </c>
      <c r="BU17" s="915">
        <v>2169600</v>
      </c>
      <c r="BV17" s="915">
        <v>1075000</v>
      </c>
      <c r="BW17" s="915">
        <v>1094700</v>
      </c>
      <c r="BX17" s="915">
        <v>1067700</v>
      </c>
      <c r="BY17" s="915">
        <v>524500</v>
      </c>
      <c r="BZ17" s="915">
        <v>543200</v>
      </c>
      <c r="CA17" s="915">
        <v>655700</v>
      </c>
      <c r="CB17" s="915">
        <v>316800</v>
      </c>
      <c r="CC17" s="915">
        <v>338900</v>
      </c>
      <c r="CD17" s="915">
        <v>1330300</v>
      </c>
      <c r="CE17" s="915">
        <v>674900</v>
      </c>
      <c r="CF17" s="915">
        <v>655400</v>
      </c>
      <c r="CG17" s="915">
        <v>2779300</v>
      </c>
      <c r="CH17" s="915">
        <v>1446300</v>
      </c>
      <c r="CI17" s="915">
        <v>1333000</v>
      </c>
      <c r="CJ17" s="915">
        <v>2363700</v>
      </c>
      <c r="CK17" s="915">
        <v>1201500</v>
      </c>
      <c r="CL17" s="915">
        <v>1162200</v>
      </c>
      <c r="CM17" s="915">
        <v>572300</v>
      </c>
      <c r="CN17" s="915">
        <v>284300</v>
      </c>
      <c r="CO17" s="915">
        <v>288100</v>
      </c>
      <c r="CP17" s="915">
        <v>764300</v>
      </c>
      <c r="CQ17" s="915">
        <v>379800</v>
      </c>
      <c r="CR17" s="915">
        <v>384500</v>
      </c>
      <c r="CS17" s="915">
        <v>462800</v>
      </c>
      <c r="CT17" s="915">
        <v>226400</v>
      </c>
      <c r="CU17" s="915">
        <v>236400</v>
      </c>
      <c r="CV17" s="915">
        <v>719000</v>
      </c>
      <c r="CW17" s="915">
        <v>356700</v>
      </c>
      <c r="CX17" s="915">
        <v>362300</v>
      </c>
      <c r="CY17" s="915">
        <v>1227600</v>
      </c>
      <c r="CZ17" s="915">
        <v>609500</v>
      </c>
      <c r="DA17" s="915">
        <v>618100</v>
      </c>
      <c r="DB17" s="915">
        <v>1575100</v>
      </c>
      <c r="DC17" s="915">
        <v>794200</v>
      </c>
      <c r="DD17" s="915">
        <v>780900</v>
      </c>
      <c r="DE17" s="915">
        <v>1063500</v>
      </c>
      <c r="DF17" s="915">
        <v>534500</v>
      </c>
      <c r="DG17" s="915">
        <v>529100</v>
      </c>
      <c r="DH17" s="915">
        <v>680300</v>
      </c>
      <c r="DI17" s="915">
        <v>337800</v>
      </c>
      <c r="DJ17" s="915">
        <v>342400</v>
      </c>
      <c r="DK17" s="915">
        <v>681300</v>
      </c>
      <c r="DL17" s="915">
        <v>340700</v>
      </c>
      <c r="DM17" s="915">
        <v>340700</v>
      </c>
      <c r="DN17" s="915">
        <v>1067600</v>
      </c>
      <c r="DO17" s="915">
        <v>526700</v>
      </c>
      <c r="DP17" s="915">
        <v>541000</v>
      </c>
      <c r="DQ17" s="915">
        <v>678800</v>
      </c>
      <c r="DR17" s="915">
        <v>336200</v>
      </c>
      <c r="DS17" s="915">
        <v>342600</v>
      </c>
      <c r="DT17" s="915">
        <v>2233800</v>
      </c>
      <c r="DU17" s="915">
        <v>1137100</v>
      </c>
      <c r="DV17" s="915">
        <v>1096700</v>
      </c>
      <c r="DW17" s="915">
        <v>684400</v>
      </c>
      <c r="DX17" s="915">
        <v>335400</v>
      </c>
      <c r="DY17" s="915">
        <v>349000</v>
      </c>
      <c r="DZ17" s="915">
        <v>1147300</v>
      </c>
      <c r="EA17" s="915">
        <v>588000</v>
      </c>
      <c r="EB17" s="915">
        <v>559200</v>
      </c>
      <c r="EC17" s="915">
        <v>1261400</v>
      </c>
      <c r="ED17" s="915">
        <v>618900</v>
      </c>
      <c r="EE17" s="915">
        <v>642500</v>
      </c>
      <c r="EF17" s="915">
        <v>879500</v>
      </c>
      <c r="EG17" s="915">
        <v>433000</v>
      </c>
      <c r="EH17" s="915">
        <v>446500</v>
      </c>
      <c r="EI17" s="915">
        <v>666200</v>
      </c>
      <c r="EJ17" s="915">
        <v>334700</v>
      </c>
      <c r="EK17" s="915">
        <v>331400</v>
      </c>
      <c r="EL17" s="915">
        <v>1436700</v>
      </c>
      <c r="EM17" s="915">
        <v>694200</v>
      </c>
      <c r="EN17" s="915">
        <v>742500</v>
      </c>
      <c r="EO17" s="915">
        <v>570600</v>
      </c>
      <c r="EP17" s="915">
        <v>274300</v>
      </c>
      <c r="EQ17" s="915">
        <v>296300</v>
      </c>
    </row>
    <row r="18" spans="1:147">
      <c r="A18" s="913" t="s">
        <v>1159</v>
      </c>
      <c r="B18" s="908">
        <v>1923</v>
      </c>
      <c r="C18" s="907"/>
      <c r="D18" s="914">
        <v>58119200</v>
      </c>
      <c r="E18" s="915">
        <v>29176900</v>
      </c>
      <c r="F18" s="915">
        <v>28942300</v>
      </c>
      <c r="G18" s="915">
        <v>2448900</v>
      </c>
      <c r="H18" s="915">
        <v>1284000</v>
      </c>
      <c r="I18" s="915">
        <v>1164800</v>
      </c>
      <c r="J18" s="915">
        <v>784300</v>
      </c>
      <c r="K18" s="915">
        <v>394700</v>
      </c>
      <c r="L18" s="915">
        <v>389500</v>
      </c>
      <c r="M18" s="915">
        <v>880800</v>
      </c>
      <c r="N18" s="915">
        <v>439000</v>
      </c>
      <c r="O18" s="915">
        <v>441800</v>
      </c>
      <c r="P18" s="915">
        <v>1022500</v>
      </c>
      <c r="Q18" s="915">
        <v>516300</v>
      </c>
      <c r="R18" s="915">
        <v>506300</v>
      </c>
      <c r="S18" s="915">
        <v>940100</v>
      </c>
      <c r="T18" s="915">
        <v>474900</v>
      </c>
      <c r="U18" s="915">
        <v>465200</v>
      </c>
      <c r="V18" s="915">
        <v>1002300</v>
      </c>
      <c r="W18" s="915">
        <v>494000</v>
      </c>
      <c r="X18" s="915">
        <v>508300</v>
      </c>
      <c r="Y18" s="915">
        <v>1416000</v>
      </c>
      <c r="Z18" s="915">
        <v>700700</v>
      </c>
      <c r="AA18" s="915">
        <v>715400</v>
      </c>
      <c r="AB18" s="915">
        <v>1389200</v>
      </c>
      <c r="AC18" s="915">
        <v>683400</v>
      </c>
      <c r="AD18" s="915">
        <v>705700</v>
      </c>
      <c r="AE18" s="915">
        <v>1084000</v>
      </c>
      <c r="AF18" s="915">
        <v>532400</v>
      </c>
      <c r="AG18" s="915">
        <v>551700</v>
      </c>
      <c r="AH18" s="915">
        <v>1093700</v>
      </c>
      <c r="AI18" s="915">
        <v>536000</v>
      </c>
      <c r="AJ18" s="915">
        <v>557700</v>
      </c>
      <c r="AK18" s="915">
        <v>1367700</v>
      </c>
      <c r="AL18" s="915">
        <v>668300</v>
      </c>
      <c r="AM18" s="915">
        <v>699400</v>
      </c>
      <c r="AN18" s="915">
        <v>1382100</v>
      </c>
      <c r="AO18" s="915">
        <v>679800</v>
      </c>
      <c r="AP18" s="915">
        <v>702200</v>
      </c>
      <c r="AQ18" s="915">
        <v>3859400</v>
      </c>
      <c r="AR18" s="915">
        <v>2044800</v>
      </c>
      <c r="AS18" s="915">
        <v>1814600</v>
      </c>
      <c r="AT18" s="915">
        <v>1353900</v>
      </c>
      <c r="AU18" s="915">
        <v>702100</v>
      </c>
      <c r="AV18" s="915">
        <v>651800</v>
      </c>
      <c r="AW18" s="915">
        <v>1825700</v>
      </c>
      <c r="AX18" s="915">
        <v>900300</v>
      </c>
      <c r="AY18" s="915">
        <v>925400</v>
      </c>
      <c r="AZ18" s="915">
        <v>733100</v>
      </c>
      <c r="BA18" s="915">
        <v>360800</v>
      </c>
      <c r="BB18" s="915">
        <v>372300</v>
      </c>
      <c r="BC18" s="915">
        <v>749600</v>
      </c>
      <c r="BD18" s="915">
        <v>365200</v>
      </c>
      <c r="BE18" s="915">
        <v>384400</v>
      </c>
      <c r="BF18" s="915">
        <v>600300</v>
      </c>
      <c r="BG18" s="915">
        <v>294400</v>
      </c>
      <c r="BH18" s="915">
        <v>305900</v>
      </c>
      <c r="BI18" s="915">
        <v>592500</v>
      </c>
      <c r="BJ18" s="915">
        <v>296100</v>
      </c>
      <c r="BK18" s="915">
        <v>296400</v>
      </c>
      <c r="BL18" s="915">
        <v>1602500</v>
      </c>
      <c r="BM18" s="915">
        <v>780900</v>
      </c>
      <c r="BN18" s="915">
        <v>821600</v>
      </c>
      <c r="BO18" s="915">
        <v>1113300</v>
      </c>
      <c r="BP18" s="915">
        <v>558900</v>
      </c>
      <c r="BQ18" s="915">
        <v>554400</v>
      </c>
      <c r="BR18" s="915">
        <v>1626700</v>
      </c>
      <c r="BS18" s="915">
        <v>813800</v>
      </c>
      <c r="BT18" s="915">
        <v>812900</v>
      </c>
      <c r="BU18" s="915">
        <v>2239200</v>
      </c>
      <c r="BV18" s="915">
        <v>1111700</v>
      </c>
      <c r="BW18" s="915">
        <v>1127500</v>
      </c>
      <c r="BX18" s="915">
        <v>1088200</v>
      </c>
      <c r="BY18" s="915">
        <v>535400</v>
      </c>
      <c r="BZ18" s="915">
        <v>552800</v>
      </c>
      <c r="CA18" s="915">
        <v>658400</v>
      </c>
      <c r="CB18" s="915">
        <v>318600</v>
      </c>
      <c r="CC18" s="915">
        <v>339800</v>
      </c>
      <c r="CD18" s="915">
        <v>1361400</v>
      </c>
      <c r="CE18" s="915">
        <v>693100</v>
      </c>
      <c r="CF18" s="915">
        <v>668300</v>
      </c>
      <c r="CG18" s="915">
        <v>2926900</v>
      </c>
      <c r="CH18" s="915">
        <v>1528000</v>
      </c>
      <c r="CI18" s="915">
        <v>1398900</v>
      </c>
      <c r="CJ18" s="915">
        <v>2409100</v>
      </c>
      <c r="CK18" s="915">
        <v>1220600</v>
      </c>
      <c r="CL18" s="915">
        <v>1188600</v>
      </c>
      <c r="CM18" s="915">
        <v>577000</v>
      </c>
      <c r="CN18" s="915">
        <v>286600</v>
      </c>
      <c r="CO18" s="915">
        <v>290400</v>
      </c>
      <c r="CP18" s="915">
        <v>776000</v>
      </c>
      <c r="CQ18" s="915">
        <v>386300</v>
      </c>
      <c r="CR18" s="915">
        <v>389700</v>
      </c>
      <c r="CS18" s="915">
        <v>466600</v>
      </c>
      <c r="CT18" s="915">
        <v>228200</v>
      </c>
      <c r="CU18" s="915">
        <v>238400</v>
      </c>
      <c r="CV18" s="915">
        <v>720600</v>
      </c>
      <c r="CW18" s="915">
        <v>358700</v>
      </c>
      <c r="CX18" s="915">
        <v>361800</v>
      </c>
      <c r="CY18" s="915">
        <v>1235100</v>
      </c>
      <c r="CZ18" s="915">
        <v>612900</v>
      </c>
      <c r="DA18" s="915">
        <v>622200</v>
      </c>
      <c r="DB18" s="915">
        <v>1598400</v>
      </c>
      <c r="DC18" s="915">
        <v>807000</v>
      </c>
      <c r="DD18" s="915">
        <v>791400</v>
      </c>
      <c r="DE18" s="915">
        <v>1076900</v>
      </c>
      <c r="DF18" s="915">
        <v>542800</v>
      </c>
      <c r="DG18" s="915">
        <v>534200</v>
      </c>
      <c r="DH18" s="915">
        <v>685100</v>
      </c>
      <c r="DI18" s="915">
        <v>341200</v>
      </c>
      <c r="DJ18" s="915">
        <v>343900</v>
      </c>
      <c r="DK18" s="915">
        <v>693600</v>
      </c>
      <c r="DL18" s="915">
        <v>347500</v>
      </c>
      <c r="DM18" s="915">
        <v>346200</v>
      </c>
      <c r="DN18" s="915">
        <v>1085000</v>
      </c>
      <c r="DO18" s="915">
        <v>536300</v>
      </c>
      <c r="DP18" s="915">
        <v>548700</v>
      </c>
      <c r="DQ18" s="915">
        <v>681200</v>
      </c>
      <c r="DR18" s="915">
        <v>338100</v>
      </c>
      <c r="DS18" s="915">
        <v>343100</v>
      </c>
      <c r="DT18" s="915">
        <v>2261100</v>
      </c>
      <c r="DU18" s="915">
        <v>1149600</v>
      </c>
      <c r="DV18" s="915">
        <v>1111500</v>
      </c>
      <c r="DW18" s="915">
        <v>683700</v>
      </c>
      <c r="DX18" s="915">
        <v>335300</v>
      </c>
      <c r="DY18" s="915">
        <v>348400</v>
      </c>
      <c r="DZ18" s="915">
        <v>1153900</v>
      </c>
      <c r="EA18" s="915">
        <v>590400</v>
      </c>
      <c r="EB18" s="915">
        <v>563500</v>
      </c>
      <c r="EC18" s="915">
        <v>1280000</v>
      </c>
      <c r="ED18" s="915">
        <v>628300</v>
      </c>
      <c r="EE18" s="915">
        <v>651700</v>
      </c>
      <c r="EF18" s="915">
        <v>895100</v>
      </c>
      <c r="EG18" s="915">
        <v>441300</v>
      </c>
      <c r="EH18" s="915">
        <v>453700</v>
      </c>
      <c r="EI18" s="915">
        <v>676700</v>
      </c>
      <c r="EJ18" s="915">
        <v>341200</v>
      </c>
      <c r="EK18" s="915">
        <v>335600</v>
      </c>
      <c r="EL18" s="915">
        <v>1452500</v>
      </c>
      <c r="EM18" s="915">
        <v>703200</v>
      </c>
      <c r="EN18" s="915">
        <v>749200</v>
      </c>
      <c r="EO18" s="915">
        <v>569000</v>
      </c>
      <c r="EP18" s="915">
        <v>273700</v>
      </c>
      <c r="EQ18" s="915">
        <v>295300</v>
      </c>
    </row>
    <row r="19" spans="1:147">
      <c r="A19" s="913" t="s">
        <v>1160</v>
      </c>
      <c r="B19" s="908">
        <v>1924</v>
      </c>
      <c r="C19" s="907"/>
      <c r="D19" s="914">
        <v>58875600</v>
      </c>
      <c r="E19" s="915">
        <v>29568700</v>
      </c>
      <c r="F19" s="915">
        <v>29306900</v>
      </c>
      <c r="G19" s="915">
        <v>2468200</v>
      </c>
      <c r="H19" s="915">
        <v>1292400</v>
      </c>
      <c r="I19" s="915">
        <v>1175900</v>
      </c>
      <c r="J19" s="915">
        <v>792100</v>
      </c>
      <c r="K19" s="915">
        <v>398500</v>
      </c>
      <c r="L19" s="915">
        <v>393600</v>
      </c>
      <c r="M19" s="915">
        <v>888300</v>
      </c>
      <c r="N19" s="915">
        <v>442600</v>
      </c>
      <c r="O19" s="915">
        <v>445600</v>
      </c>
      <c r="P19" s="915">
        <v>1035600</v>
      </c>
      <c r="Q19" s="915">
        <v>522400</v>
      </c>
      <c r="R19" s="915">
        <v>513200</v>
      </c>
      <c r="S19" s="915">
        <v>926700</v>
      </c>
      <c r="T19" s="915">
        <v>466500</v>
      </c>
      <c r="U19" s="915">
        <v>460200</v>
      </c>
      <c r="V19" s="915">
        <v>1010700</v>
      </c>
      <c r="W19" s="915">
        <v>498900</v>
      </c>
      <c r="X19" s="915">
        <v>511800</v>
      </c>
      <c r="Y19" s="915">
        <v>1426000</v>
      </c>
      <c r="Z19" s="915">
        <v>705400</v>
      </c>
      <c r="AA19" s="915">
        <v>720600</v>
      </c>
      <c r="AB19" s="915">
        <v>1398600</v>
      </c>
      <c r="AC19" s="915">
        <v>687500</v>
      </c>
      <c r="AD19" s="915">
        <v>711100</v>
      </c>
      <c r="AE19" s="915">
        <v>1091500</v>
      </c>
      <c r="AF19" s="915">
        <v>535600</v>
      </c>
      <c r="AG19" s="915">
        <v>555900</v>
      </c>
      <c r="AH19" s="915">
        <v>1107300</v>
      </c>
      <c r="AI19" s="915">
        <v>542800</v>
      </c>
      <c r="AJ19" s="915">
        <v>564600</v>
      </c>
      <c r="AK19" s="915">
        <v>1380000</v>
      </c>
      <c r="AL19" s="915">
        <v>674500</v>
      </c>
      <c r="AM19" s="915">
        <v>705600</v>
      </c>
      <c r="AN19" s="915">
        <v>1395700</v>
      </c>
      <c r="AO19" s="915">
        <v>685500</v>
      </c>
      <c r="AP19" s="915">
        <v>710200</v>
      </c>
      <c r="AQ19" s="915">
        <v>4185500</v>
      </c>
      <c r="AR19" s="915">
        <v>2226200</v>
      </c>
      <c r="AS19" s="915">
        <v>1959400</v>
      </c>
      <c r="AT19" s="915">
        <v>1373600</v>
      </c>
      <c r="AU19" s="915">
        <v>715800</v>
      </c>
      <c r="AV19" s="915">
        <v>657800</v>
      </c>
      <c r="AW19" s="915">
        <v>1839700</v>
      </c>
      <c r="AX19" s="915">
        <v>907600</v>
      </c>
      <c r="AY19" s="915">
        <v>932100</v>
      </c>
      <c r="AZ19" s="915">
        <v>741600</v>
      </c>
      <c r="BA19" s="915">
        <v>364900</v>
      </c>
      <c r="BB19" s="915">
        <v>376700</v>
      </c>
      <c r="BC19" s="915">
        <v>750100</v>
      </c>
      <c r="BD19" s="915">
        <v>365300</v>
      </c>
      <c r="BE19" s="915">
        <v>384700</v>
      </c>
      <c r="BF19" s="915">
        <v>603600</v>
      </c>
      <c r="BG19" s="915">
        <v>296200</v>
      </c>
      <c r="BH19" s="915">
        <v>307400</v>
      </c>
      <c r="BI19" s="915">
        <v>595000</v>
      </c>
      <c r="BJ19" s="915">
        <v>297400</v>
      </c>
      <c r="BK19" s="915">
        <v>297600</v>
      </c>
      <c r="BL19" s="915">
        <v>1615400</v>
      </c>
      <c r="BM19" s="915">
        <v>787200</v>
      </c>
      <c r="BN19" s="915">
        <v>828100</v>
      </c>
      <c r="BO19" s="915">
        <v>1121500</v>
      </c>
      <c r="BP19" s="915">
        <v>562800</v>
      </c>
      <c r="BQ19" s="915">
        <v>558700</v>
      </c>
      <c r="BR19" s="915">
        <v>1643700</v>
      </c>
      <c r="BS19" s="915">
        <v>822400</v>
      </c>
      <c r="BT19" s="915">
        <v>821400</v>
      </c>
      <c r="BU19" s="915">
        <v>2273800</v>
      </c>
      <c r="BV19" s="915">
        <v>1128300</v>
      </c>
      <c r="BW19" s="915">
        <v>1145600</v>
      </c>
      <c r="BX19" s="915">
        <v>1095800</v>
      </c>
      <c r="BY19" s="915">
        <v>539000</v>
      </c>
      <c r="BZ19" s="915">
        <v>556700</v>
      </c>
      <c r="CA19" s="915">
        <v>660000</v>
      </c>
      <c r="CB19" s="915">
        <v>319600</v>
      </c>
      <c r="CC19" s="915">
        <v>340400</v>
      </c>
      <c r="CD19" s="915">
        <v>1388000</v>
      </c>
      <c r="CE19" s="915">
        <v>708100</v>
      </c>
      <c r="CF19" s="915">
        <v>679900</v>
      </c>
      <c r="CG19" s="915">
        <v>2998300</v>
      </c>
      <c r="CH19" s="915">
        <v>1564100</v>
      </c>
      <c r="CI19" s="915">
        <v>1434300</v>
      </c>
      <c r="CJ19" s="915">
        <v>2424800</v>
      </c>
      <c r="CK19" s="915">
        <v>1224500</v>
      </c>
      <c r="CL19" s="915">
        <v>1200300</v>
      </c>
      <c r="CM19" s="915">
        <v>579600</v>
      </c>
      <c r="CN19" s="915">
        <v>287800</v>
      </c>
      <c r="CO19" s="915">
        <v>291800</v>
      </c>
      <c r="CP19" s="915">
        <v>780400</v>
      </c>
      <c r="CQ19" s="915">
        <v>388500</v>
      </c>
      <c r="CR19" s="915">
        <v>391800</v>
      </c>
      <c r="CS19" s="915">
        <v>468500</v>
      </c>
      <c r="CT19" s="915">
        <v>229000</v>
      </c>
      <c r="CU19" s="915">
        <v>239500</v>
      </c>
      <c r="CV19" s="915">
        <v>719700</v>
      </c>
      <c r="CW19" s="915">
        <v>357100</v>
      </c>
      <c r="CX19" s="915">
        <v>362600</v>
      </c>
      <c r="CY19" s="915">
        <v>1236300</v>
      </c>
      <c r="CZ19" s="915">
        <v>613100</v>
      </c>
      <c r="DA19" s="915">
        <v>623200</v>
      </c>
      <c r="DB19" s="915">
        <v>1605400</v>
      </c>
      <c r="DC19" s="915">
        <v>811000</v>
      </c>
      <c r="DD19" s="915">
        <v>794400</v>
      </c>
      <c r="DE19" s="915">
        <v>1082600</v>
      </c>
      <c r="DF19" s="915">
        <v>546300</v>
      </c>
      <c r="DG19" s="915">
        <v>536400</v>
      </c>
      <c r="DH19" s="915">
        <v>688900</v>
      </c>
      <c r="DI19" s="915">
        <v>343300</v>
      </c>
      <c r="DJ19" s="915">
        <v>345600</v>
      </c>
      <c r="DK19" s="915">
        <v>696300</v>
      </c>
      <c r="DL19" s="915">
        <v>349200</v>
      </c>
      <c r="DM19" s="915">
        <v>347100</v>
      </c>
      <c r="DN19" s="915">
        <v>1089300</v>
      </c>
      <c r="DO19" s="915">
        <v>538600</v>
      </c>
      <c r="DP19" s="915">
        <v>550700</v>
      </c>
      <c r="DQ19" s="915">
        <v>686300</v>
      </c>
      <c r="DR19" s="915">
        <v>340700</v>
      </c>
      <c r="DS19" s="915">
        <v>345600</v>
      </c>
      <c r="DT19" s="915">
        <v>2276800</v>
      </c>
      <c r="DU19" s="915">
        <v>1156000</v>
      </c>
      <c r="DV19" s="915">
        <v>1120700</v>
      </c>
      <c r="DW19" s="915">
        <v>683100</v>
      </c>
      <c r="DX19" s="915">
        <v>335400</v>
      </c>
      <c r="DY19" s="915">
        <v>347800</v>
      </c>
      <c r="DZ19" s="915">
        <v>1157800</v>
      </c>
      <c r="EA19" s="915">
        <v>591600</v>
      </c>
      <c r="EB19" s="915">
        <v>566200</v>
      </c>
      <c r="EC19" s="915">
        <v>1284600</v>
      </c>
      <c r="ED19" s="915">
        <v>631600</v>
      </c>
      <c r="EE19" s="915">
        <v>653000</v>
      </c>
      <c r="EF19" s="915">
        <v>902500</v>
      </c>
      <c r="EG19" s="915">
        <v>445100</v>
      </c>
      <c r="EH19" s="915">
        <v>457400</v>
      </c>
      <c r="EI19" s="915">
        <v>681500</v>
      </c>
      <c r="EJ19" s="915">
        <v>343300</v>
      </c>
      <c r="EK19" s="915">
        <v>338100</v>
      </c>
      <c r="EL19" s="915">
        <v>1461100</v>
      </c>
      <c r="EM19" s="915">
        <v>707900</v>
      </c>
      <c r="EN19" s="915">
        <v>753200</v>
      </c>
      <c r="EO19" s="915">
        <v>563900</v>
      </c>
      <c r="EP19" s="915">
        <v>271100</v>
      </c>
      <c r="EQ19" s="915">
        <v>292700</v>
      </c>
    </row>
    <row r="20" spans="1:147">
      <c r="A20" s="913" t="s">
        <v>1161</v>
      </c>
      <c r="B20" s="908">
        <v>1925</v>
      </c>
      <c r="C20" s="919" t="s">
        <v>1162</v>
      </c>
      <c r="D20" s="914">
        <v>59736822</v>
      </c>
      <c r="E20" s="915">
        <v>30013109</v>
      </c>
      <c r="F20" s="915">
        <v>29723713</v>
      </c>
      <c r="G20" s="915">
        <v>2498679</v>
      </c>
      <c r="H20" s="915">
        <v>1305473</v>
      </c>
      <c r="I20" s="915">
        <v>1193206</v>
      </c>
      <c r="J20" s="915">
        <v>812977</v>
      </c>
      <c r="K20" s="915">
        <v>408770</v>
      </c>
      <c r="L20" s="915">
        <v>404207</v>
      </c>
      <c r="M20" s="915">
        <v>900984</v>
      </c>
      <c r="N20" s="915">
        <v>448637</v>
      </c>
      <c r="O20" s="915">
        <v>452347</v>
      </c>
      <c r="P20" s="915">
        <v>1044036</v>
      </c>
      <c r="Q20" s="915">
        <v>525191</v>
      </c>
      <c r="R20" s="915">
        <v>518845</v>
      </c>
      <c r="S20" s="915">
        <v>936408</v>
      </c>
      <c r="T20" s="915">
        <v>470737</v>
      </c>
      <c r="U20" s="915">
        <v>465671</v>
      </c>
      <c r="V20" s="915">
        <v>1027297</v>
      </c>
      <c r="W20" s="915">
        <v>506303</v>
      </c>
      <c r="X20" s="915">
        <v>520994</v>
      </c>
      <c r="Y20" s="915">
        <v>1437596</v>
      </c>
      <c r="Z20" s="915">
        <v>710606</v>
      </c>
      <c r="AA20" s="915">
        <v>726990</v>
      </c>
      <c r="AB20" s="915">
        <v>1409092</v>
      </c>
      <c r="AC20" s="915">
        <v>693837</v>
      </c>
      <c r="AD20" s="915">
        <v>715255</v>
      </c>
      <c r="AE20" s="915">
        <v>1090428</v>
      </c>
      <c r="AF20" s="915">
        <v>536259</v>
      </c>
      <c r="AG20" s="915">
        <v>554169</v>
      </c>
      <c r="AH20" s="915">
        <v>1118858</v>
      </c>
      <c r="AI20" s="915">
        <v>548633</v>
      </c>
      <c r="AJ20" s="915">
        <v>570225</v>
      </c>
      <c r="AK20" s="915">
        <v>1394461</v>
      </c>
      <c r="AL20" s="915">
        <v>682052</v>
      </c>
      <c r="AM20" s="915">
        <v>712409</v>
      </c>
      <c r="AN20" s="915">
        <v>1399257</v>
      </c>
      <c r="AO20" s="915">
        <v>691242</v>
      </c>
      <c r="AP20" s="915">
        <v>708015</v>
      </c>
      <c r="AQ20" s="915">
        <v>4485144</v>
      </c>
      <c r="AR20" s="915">
        <v>2387609</v>
      </c>
      <c r="AS20" s="915">
        <v>2097535</v>
      </c>
      <c r="AT20" s="915">
        <v>1416792</v>
      </c>
      <c r="AU20" s="915">
        <v>739699</v>
      </c>
      <c r="AV20" s="915">
        <v>677093</v>
      </c>
      <c r="AW20" s="915">
        <v>1849807</v>
      </c>
      <c r="AX20" s="915">
        <v>913886</v>
      </c>
      <c r="AY20" s="915">
        <v>935921</v>
      </c>
      <c r="AZ20" s="915">
        <v>749243</v>
      </c>
      <c r="BA20" s="915">
        <v>368593</v>
      </c>
      <c r="BB20" s="915">
        <v>380650</v>
      </c>
      <c r="BC20" s="915">
        <v>750854</v>
      </c>
      <c r="BD20" s="915">
        <v>365597</v>
      </c>
      <c r="BE20" s="915">
        <v>385257</v>
      </c>
      <c r="BF20" s="915">
        <v>597899</v>
      </c>
      <c r="BG20" s="915">
        <v>293039</v>
      </c>
      <c r="BH20" s="915">
        <v>304860</v>
      </c>
      <c r="BI20" s="915">
        <v>600675</v>
      </c>
      <c r="BJ20" s="915">
        <v>300289</v>
      </c>
      <c r="BK20" s="915">
        <v>300386</v>
      </c>
      <c r="BL20" s="915">
        <v>1629217</v>
      </c>
      <c r="BM20" s="915">
        <v>793875</v>
      </c>
      <c r="BN20" s="915">
        <v>835342</v>
      </c>
      <c r="BO20" s="915">
        <v>1132557</v>
      </c>
      <c r="BP20" s="915">
        <v>567837</v>
      </c>
      <c r="BQ20" s="915">
        <v>564720</v>
      </c>
      <c r="BR20" s="915">
        <v>1671217</v>
      </c>
      <c r="BS20" s="915">
        <v>835521</v>
      </c>
      <c r="BT20" s="915">
        <v>835696</v>
      </c>
      <c r="BU20" s="915">
        <v>2319494</v>
      </c>
      <c r="BV20" s="915">
        <v>1150325</v>
      </c>
      <c r="BW20" s="915">
        <v>1169169</v>
      </c>
      <c r="BX20" s="915">
        <v>1107692</v>
      </c>
      <c r="BY20" s="915">
        <v>544752</v>
      </c>
      <c r="BZ20" s="915">
        <v>562940</v>
      </c>
      <c r="CA20" s="915">
        <v>662412</v>
      </c>
      <c r="CB20" s="915">
        <v>321071</v>
      </c>
      <c r="CC20" s="915">
        <v>341341</v>
      </c>
      <c r="CD20" s="915">
        <v>1406382</v>
      </c>
      <c r="CE20" s="915">
        <v>717464</v>
      </c>
      <c r="CF20" s="915">
        <v>688918</v>
      </c>
      <c r="CG20" s="915">
        <v>3059502</v>
      </c>
      <c r="CH20" s="915">
        <v>1594227</v>
      </c>
      <c r="CI20" s="915">
        <v>1465275</v>
      </c>
      <c r="CJ20" s="915">
        <v>2454679</v>
      </c>
      <c r="CK20" s="915">
        <v>1239326</v>
      </c>
      <c r="CL20" s="915">
        <v>1215353</v>
      </c>
      <c r="CM20" s="915">
        <v>583828</v>
      </c>
      <c r="CN20" s="915">
        <v>289770</v>
      </c>
      <c r="CO20" s="915">
        <v>294058</v>
      </c>
      <c r="CP20" s="915">
        <v>787511</v>
      </c>
      <c r="CQ20" s="915">
        <v>392191</v>
      </c>
      <c r="CR20" s="915">
        <v>395320</v>
      </c>
      <c r="CS20" s="915">
        <v>472230</v>
      </c>
      <c r="CT20" s="915">
        <v>230580</v>
      </c>
      <c r="CU20" s="915">
        <v>241650</v>
      </c>
      <c r="CV20" s="915">
        <v>722402</v>
      </c>
      <c r="CW20" s="915">
        <v>359987</v>
      </c>
      <c r="CX20" s="915">
        <v>362415</v>
      </c>
      <c r="CY20" s="915">
        <v>1238447</v>
      </c>
      <c r="CZ20" s="915">
        <v>613619</v>
      </c>
      <c r="DA20" s="915">
        <v>624828</v>
      </c>
      <c r="DB20" s="915">
        <v>1617680</v>
      </c>
      <c r="DC20" s="915">
        <v>818266</v>
      </c>
      <c r="DD20" s="915">
        <v>799414</v>
      </c>
      <c r="DE20" s="915">
        <v>1094544</v>
      </c>
      <c r="DF20" s="915">
        <v>552793</v>
      </c>
      <c r="DG20" s="915">
        <v>541751</v>
      </c>
      <c r="DH20" s="915">
        <v>689814</v>
      </c>
      <c r="DI20" s="915">
        <v>344550</v>
      </c>
      <c r="DJ20" s="915">
        <v>345264</v>
      </c>
      <c r="DK20" s="915">
        <v>700308</v>
      </c>
      <c r="DL20" s="915">
        <v>351911</v>
      </c>
      <c r="DM20" s="915">
        <v>348397</v>
      </c>
      <c r="DN20" s="915">
        <v>1096366</v>
      </c>
      <c r="DO20" s="915">
        <v>542271</v>
      </c>
      <c r="DP20" s="915">
        <v>554095</v>
      </c>
      <c r="DQ20" s="915">
        <v>687478</v>
      </c>
      <c r="DR20" s="915">
        <v>341687</v>
      </c>
      <c r="DS20" s="915">
        <v>345791</v>
      </c>
      <c r="DT20" s="915">
        <v>2301668</v>
      </c>
      <c r="DU20" s="915">
        <v>1166165</v>
      </c>
      <c r="DV20" s="915">
        <v>1135503</v>
      </c>
      <c r="DW20" s="915">
        <v>684831</v>
      </c>
      <c r="DX20" s="915">
        <v>336223</v>
      </c>
      <c r="DY20" s="915">
        <v>348608</v>
      </c>
      <c r="DZ20" s="915">
        <v>1163945</v>
      </c>
      <c r="EA20" s="915">
        <v>593472</v>
      </c>
      <c r="EB20" s="915">
        <v>570473</v>
      </c>
      <c r="EC20" s="915">
        <v>1296086</v>
      </c>
      <c r="ED20" s="915">
        <v>637753</v>
      </c>
      <c r="EE20" s="915">
        <v>658333</v>
      </c>
      <c r="EF20" s="915">
        <v>915136</v>
      </c>
      <c r="EG20" s="915">
        <v>451298</v>
      </c>
      <c r="EH20" s="915">
        <v>463838</v>
      </c>
      <c r="EI20" s="915">
        <v>691094</v>
      </c>
      <c r="EJ20" s="915">
        <v>348088</v>
      </c>
      <c r="EK20" s="915">
        <v>343006</v>
      </c>
      <c r="EL20" s="915">
        <v>1472193</v>
      </c>
      <c r="EM20" s="915">
        <v>713702</v>
      </c>
      <c r="EN20" s="915">
        <v>758491</v>
      </c>
      <c r="EO20" s="915">
        <v>557622</v>
      </c>
      <c r="EP20" s="915">
        <v>267933</v>
      </c>
      <c r="EQ20" s="915">
        <v>289689</v>
      </c>
    </row>
    <row r="21" spans="1:147">
      <c r="A21" s="913" t="s">
        <v>1163</v>
      </c>
      <c r="B21" s="908">
        <v>1926</v>
      </c>
      <c r="C21" s="907"/>
      <c r="D21" s="914">
        <v>60740900</v>
      </c>
      <c r="E21" s="915">
        <v>30521300</v>
      </c>
      <c r="F21" s="915">
        <v>30219600</v>
      </c>
      <c r="G21" s="915">
        <v>2556000</v>
      </c>
      <c r="H21" s="915">
        <v>1334400</v>
      </c>
      <c r="I21" s="915">
        <v>1221600</v>
      </c>
      <c r="J21" s="915">
        <v>825200</v>
      </c>
      <c r="K21" s="915">
        <v>414700</v>
      </c>
      <c r="L21" s="915">
        <v>410500</v>
      </c>
      <c r="M21" s="915">
        <v>914800</v>
      </c>
      <c r="N21" s="915">
        <v>455600</v>
      </c>
      <c r="O21" s="915">
        <v>459100</v>
      </c>
      <c r="P21" s="915">
        <v>1064000</v>
      </c>
      <c r="Q21" s="915">
        <v>535400</v>
      </c>
      <c r="R21" s="915">
        <v>528600</v>
      </c>
      <c r="S21" s="915">
        <v>937500</v>
      </c>
      <c r="T21" s="915">
        <v>470700</v>
      </c>
      <c r="U21" s="915">
        <v>466800</v>
      </c>
      <c r="V21" s="915">
        <v>1040900</v>
      </c>
      <c r="W21" s="915">
        <v>513100</v>
      </c>
      <c r="X21" s="915">
        <v>527800</v>
      </c>
      <c r="Y21" s="915">
        <v>1464700</v>
      </c>
      <c r="Z21" s="915">
        <v>724200</v>
      </c>
      <c r="AA21" s="915">
        <v>740500</v>
      </c>
      <c r="AB21" s="915">
        <v>1425400</v>
      </c>
      <c r="AC21" s="915">
        <v>702300</v>
      </c>
      <c r="AD21" s="915">
        <v>723100</v>
      </c>
      <c r="AE21" s="915">
        <v>1099200</v>
      </c>
      <c r="AF21" s="915">
        <v>541000</v>
      </c>
      <c r="AG21" s="915">
        <v>558200</v>
      </c>
      <c r="AH21" s="915">
        <v>1122600</v>
      </c>
      <c r="AI21" s="915">
        <v>549300</v>
      </c>
      <c r="AJ21" s="915">
        <v>573300</v>
      </c>
      <c r="AK21" s="915">
        <v>1412100</v>
      </c>
      <c r="AL21" s="915">
        <v>691700</v>
      </c>
      <c r="AM21" s="915">
        <v>720400</v>
      </c>
      <c r="AN21" s="915">
        <v>1417200</v>
      </c>
      <c r="AO21" s="915">
        <v>700700</v>
      </c>
      <c r="AP21" s="915">
        <v>716500</v>
      </c>
      <c r="AQ21" s="915">
        <v>4694400</v>
      </c>
      <c r="AR21" s="915">
        <v>2494600</v>
      </c>
      <c r="AS21" s="915">
        <v>2199800</v>
      </c>
      <c r="AT21" s="915">
        <v>1453900</v>
      </c>
      <c r="AU21" s="915">
        <v>758200</v>
      </c>
      <c r="AV21" s="915">
        <v>695600</v>
      </c>
      <c r="AW21" s="915">
        <v>1863600</v>
      </c>
      <c r="AX21" s="915">
        <v>920800</v>
      </c>
      <c r="AY21" s="915">
        <v>942800</v>
      </c>
      <c r="AZ21" s="915">
        <v>758200</v>
      </c>
      <c r="BA21" s="915">
        <v>373000</v>
      </c>
      <c r="BB21" s="915">
        <v>385200</v>
      </c>
      <c r="BC21" s="915">
        <v>752100</v>
      </c>
      <c r="BD21" s="915">
        <v>366200</v>
      </c>
      <c r="BE21" s="915">
        <v>385900</v>
      </c>
      <c r="BF21" s="915">
        <v>597000</v>
      </c>
      <c r="BG21" s="915">
        <v>292700</v>
      </c>
      <c r="BH21" s="915">
        <v>304300</v>
      </c>
      <c r="BI21" s="915">
        <v>603700</v>
      </c>
      <c r="BJ21" s="915">
        <v>302000</v>
      </c>
      <c r="BK21" s="915">
        <v>301700</v>
      </c>
      <c r="BL21" s="915">
        <v>1649400</v>
      </c>
      <c r="BM21" s="915">
        <v>803000</v>
      </c>
      <c r="BN21" s="915">
        <v>846400</v>
      </c>
      <c r="BO21" s="915">
        <v>1146500</v>
      </c>
      <c r="BP21" s="915">
        <v>575000</v>
      </c>
      <c r="BQ21" s="915">
        <v>571500</v>
      </c>
      <c r="BR21" s="915">
        <v>1702000</v>
      </c>
      <c r="BS21" s="915">
        <v>851300</v>
      </c>
      <c r="BT21" s="915">
        <v>850700</v>
      </c>
      <c r="BU21" s="915">
        <v>2369500</v>
      </c>
      <c r="BV21" s="915">
        <v>1176200</v>
      </c>
      <c r="BW21" s="915">
        <v>1193300</v>
      </c>
      <c r="BX21" s="915">
        <v>1114600</v>
      </c>
      <c r="BY21" s="915">
        <v>548600</v>
      </c>
      <c r="BZ21" s="915">
        <v>566100</v>
      </c>
      <c r="CA21" s="915">
        <v>668300</v>
      </c>
      <c r="CB21" s="915">
        <v>324300</v>
      </c>
      <c r="CC21" s="915">
        <v>344000</v>
      </c>
      <c r="CD21" s="915">
        <v>1435900</v>
      </c>
      <c r="CE21" s="915">
        <v>732800</v>
      </c>
      <c r="CF21" s="915">
        <v>703200</v>
      </c>
      <c r="CG21" s="915">
        <v>3160300</v>
      </c>
      <c r="CH21" s="915">
        <v>1647100</v>
      </c>
      <c r="CI21" s="915">
        <v>1513200</v>
      </c>
      <c r="CJ21" s="915">
        <v>2494600</v>
      </c>
      <c r="CK21" s="915">
        <v>1258800</v>
      </c>
      <c r="CL21" s="915">
        <v>1235700</v>
      </c>
      <c r="CM21" s="915">
        <v>580700</v>
      </c>
      <c r="CN21" s="915">
        <v>287900</v>
      </c>
      <c r="CO21" s="915">
        <v>292900</v>
      </c>
      <c r="CP21" s="915">
        <v>796900</v>
      </c>
      <c r="CQ21" s="915">
        <v>397200</v>
      </c>
      <c r="CR21" s="915">
        <v>399700</v>
      </c>
      <c r="CS21" s="915">
        <v>478600</v>
      </c>
      <c r="CT21" s="915">
        <v>233900</v>
      </c>
      <c r="CU21" s="915">
        <v>244700</v>
      </c>
      <c r="CV21" s="915">
        <v>725900</v>
      </c>
      <c r="CW21" s="915">
        <v>361700</v>
      </c>
      <c r="CX21" s="915">
        <v>364200</v>
      </c>
      <c r="CY21" s="915">
        <v>1250600</v>
      </c>
      <c r="CZ21" s="915">
        <v>620000</v>
      </c>
      <c r="DA21" s="915">
        <v>630500</v>
      </c>
      <c r="DB21" s="915">
        <v>1635800</v>
      </c>
      <c r="DC21" s="915">
        <v>827600</v>
      </c>
      <c r="DD21" s="915">
        <v>808100</v>
      </c>
      <c r="DE21" s="915">
        <v>1105500</v>
      </c>
      <c r="DF21" s="915">
        <v>558200</v>
      </c>
      <c r="DG21" s="915">
        <v>547300</v>
      </c>
      <c r="DH21" s="915">
        <v>692000</v>
      </c>
      <c r="DI21" s="915">
        <v>345400</v>
      </c>
      <c r="DJ21" s="915">
        <v>346700</v>
      </c>
      <c r="DK21" s="915">
        <v>709400</v>
      </c>
      <c r="DL21" s="915">
        <v>356700</v>
      </c>
      <c r="DM21" s="915">
        <v>352800</v>
      </c>
      <c r="DN21" s="915">
        <v>1111900</v>
      </c>
      <c r="DO21" s="915">
        <v>550300</v>
      </c>
      <c r="DP21" s="915">
        <v>561600</v>
      </c>
      <c r="DQ21" s="915">
        <v>694500</v>
      </c>
      <c r="DR21" s="915">
        <v>345300</v>
      </c>
      <c r="DS21" s="915">
        <v>349100</v>
      </c>
      <c r="DT21" s="915">
        <v>2347200</v>
      </c>
      <c r="DU21" s="915">
        <v>1189500</v>
      </c>
      <c r="DV21" s="915">
        <v>1157600</v>
      </c>
      <c r="DW21" s="915">
        <v>686200</v>
      </c>
      <c r="DX21" s="915">
        <v>336600</v>
      </c>
      <c r="DY21" s="915">
        <v>349600</v>
      </c>
      <c r="DZ21" s="915">
        <v>1191000</v>
      </c>
      <c r="EA21" s="915">
        <v>605800</v>
      </c>
      <c r="EB21" s="915">
        <v>585200</v>
      </c>
      <c r="EC21" s="915">
        <v>1312900</v>
      </c>
      <c r="ED21" s="915">
        <v>646500</v>
      </c>
      <c r="EE21" s="915">
        <v>666500</v>
      </c>
      <c r="EF21" s="915">
        <v>927300</v>
      </c>
      <c r="EG21" s="915">
        <v>457200</v>
      </c>
      <c r="EH21" s="915">
        <v>470000</v>
      </c>
      <c r="EI21" s="915">
        <v>703300</v>
      </c>
      <c r="EJ21" s="915">
        <v>354300</v>
      </c>
      <c r="EK21" s="915">
        <v>349000</v>
      </c>
      <c r="EL21" s="915">
        <v>1486200</v>
      </c>
      <c r="EM21" s="915">
        <v>720500</v>
      </c>
      <c r="EN21" s="915">
        <v>765700</v>
      </c>
      <c r="EO21" s="915">
        <v>561500</v>
      </c>
      <c r="EP21" s="915">
        <v>269000</v>
      </c>
      <c r="EQ21" s="915">
        <v>292500</v>
      </c>
    </row>
    <row r="22" spans="1:147">
      <c r="A22" s="913" t="s">
        <v>1164</v>
      </c>
      <c r="B22" s="908">
        <v>1927</v>
      </c>
      <c r="C22" s="907"/>
      <c r="D22" s="914">
        <v>61659300</v>
      </c>
      <c r="E22" s="915">
        <v>30981500</v>
      </c>
      <c r="F22" s="915">
        <v>30677800</v>
      </c>
      <c r="G22" s="915">
        <v>2612100</v>
      </c>
      <c r="H22" s="915">
        <v>1364000</v>
      </c>
      <c r="I22" s="915">
        <v>1248100</v>
      </c>
      <c r="J22" s="915">
        <v>836500</v>
      </c>
      <c r="K22" s="915">
        <v>421700</v>
      </c>
      <c r="L22" s="915">
        <v>414700</v>
      </c>
      <c r="M22" s="915">
        <v>928600</v>
      </c>
      <c r="N22" s="915">
        <v>462800</v>
      </c>
      <c r="O22" s="915">
        <v>465800</v>
      </c>
      <c r="P22" s="915">
        <v>1081500</v>
      </c>
      <c r="Q22" s="915">
        <v>544300</v>
      </c>
      <c r="R22" s="915">
        <v>537200</v>
      </c>
      <c r="S22" s="915">
        <v>947100</v>
      </c>
      <c r="T22" s="915">
        <v>474500</v>
      </c>
      <c r="U22" s="915">
        <v>472600</v>
      </c>
      <c r="V22" s="915">
        <v>1052400</v>
      </c>
      <c r="W22" s="915">
        <v>517500</v>
      </c>
      <c r="X22" s="915">
        <v>534900</v>
      </c>
      <c r="Y22" s="915">
        <v>1476600</v>
      </c>
      <c r="Z22" s="915">
        <v>726500</v>
      </c>
      <c r="AA22" s="915">
        <v>750100</v>
      </c>
      <c r="AB22" s="915">
        <v>1439700</v>
      </c>
      <c r="AC22" s="915">
        <v>708800</v>
      </c>
      <c r="AD22" s="915">
        <v>730900</v>
      </c>
      <c r="AE22" s="915">
        <v>1107100</v>
      </c>
      <c r="AF22" s="915">
        <v>544700</v>
      </c>
      <c r="AG22" s="915">
        <v>562400</v>
      </c>
      <c r="AH22" s="915">
        <v>1152400</v>
      </c>
      <c r="AI22" s="915">
        <v>560900</v>
      </c>
      <c r="AJ22" s="915">
        <v>591500</v>
      </c>
      <c r="AK22" s="915">
        <v>1424900</v>
      </c>
      <c r="AL22" s="915">
        <v>697900</v>
      </c>
      <c r="AM22" s="915">
        <v>727000</v>
      </c>
      <c r="AN22" s="915">
        <v>1426600</v>
      </c>
      <c r="AO22" s="915">
        <v>705400</v>
      </c>
      <c r="AP22" s="915">
        <v>721100</v>
      </c>
      <c r="AQ22" s="915">
        <v>4897400</v>
      </c>
      <c r="AR22" s="915">
        <v>2602500</v>
      </c>
      <c r="AS22" s="915">
        <v>2294900</v>
      </c>
      <c r="AT22" s="915">
        <v>1495900</v>
      </c>
      <c r="AU22" s="915">
        <v>781500</v>
      </c>
      <c r="AV22" s="915">
        <v>714400</v>
      </c>
      <c r="AW22" s="915">
        <v>1880700</v>
      </c>
      <c r="AX22" s="915">
        <v>928500</v>
      </c>
      <c r="AY22" s="915">
        <v>952200</v>
      </c>
      <c r="AZ22" s="915">
        <v>762600</v>
      </c>
      <c r="BA22" s="915">
        <v>374500</v>
      </c>
      <c r="BB22" s="915">
        <v>388100</v>
      </c>
      <c r="BC22" s="915">
        <v>753100</v>
      </c>
      <c r="BD22" s="915">
        <v>366700</v>
      </c>
      <c r="BE22" s="915">
        <v>386500</v>
      </c>
      <c r="BF22" s="915">
        <v>600400</v>
      </c>
      <c r="BG22" s="915">
        <v>295500</v>
      </c>
      <c r="BH22" s="915">
        <v>305000</v>
      </c>
      <c r="BI22" s="915">
        <v>609100</v>
      </c>
      <c r="BJ22" s="915">
        <v>304400</v>
      </c>
      <c r="BK22" s="915">
        <v>304700</v>
      </c>
      <c r="BL22" s="915">
        <v>1665900</v>
      </c>
      <c r="BM22" s="915">
        <v>809000</v>
      </c>
      <c r="BN22" s="915">
        <v>856900</v>
      </c>
      <c r="BO22" s="915">
        <v>1153800</v>
      </c>
      <c r="BP22" s="915">
        <v>577300</v>
      </c>
      <c r="BQ22" s="915">
        <v>576400</v>
      </c>
      <c r="BR22" s="915">
        <v>1723100</v>
      </c>
      <c r="BS22" s="915">
        <v>863600</v>
      </c>
      <c r="BT22" s="915">
        <v>859500</v>
      </c>
      <c r="BU22" s="915">
        <v>2414600</v>
      </c>
      <c r="BV22" s="915">
        <v>1199000</v>
      </c>
      <c r="BW22" s="915">
        <v>1215600</v>
      </c>
      <c r="BX22" s="915">
        <v>1119600</v>
      </c>
      <c r="BY22" s="915">
        <v>551300</v>
      </c>
      <c r="BZ22" s="915">
        <v>568300</v>
      </c>
      <c r="CA22" s="915">
        <v>673500</v>
      </c>
      <c r="CB22" s="915">
        <v>327100</v>
      </c>
      <c r="CC22" s="915">
        <v>346400</v>
      </c>
      <c r="CD22" s="915">
        <v>1462000</v>
      </c>
      <c r="CE22" s="915">
        <v>746000</v>
      </c>
      <c r="CF22" s="915">
        <v>716000</v>
      </c>
      <c r="CG22" s="915">
        <v>3260000</v>
      </c>
      <c r="CH22" s="915">
        <v>1701200</v>
      </c>
      <c r="CI22" s="915">
        <v>1558700</v>
      </c>
      <c r="CJ22" s="915">
        <v>2531100</v>
      </c>
      <c r="CK22" s="915">
        <v>1276800</v>
      </c>
      <c r="CL22" s="915">
        <v>1254300</v>
      </c>
      <c r="CM22" s="915">
        <v>585600</v>
      </c>
      <c r="CN22" s="915">
        <v>289500</v>
      </c>
      <c r="CO22" s="915">
        <v>296200</v>
      </c>
      <c r="CP22" s="915">
        <v>803500</v>
      </c>
      <c r="CQ22" s="915">
        <v>400500</v>
      </c>
      <c r="CR22" s="915">
        <v>403000</v>
      </c>
      <c r="CS22" s="915">
        <v>481900</v>
      </c>
      <c r="CT22" s="915">
        <v>234800</v>
      </c>
      <c r="CU22" s="915">
        <v>247100</v>
      </c>
      <c r="CV22" s="915">
        <v>727400</v>
      </c>
      <c r="CW22" s="915">
        <v>362400</v>
      </c>
      <c r="CX22" s="915">
        <v>365000</v>
      </c>
      <c r="CY22" s="915">
        <v>1258700</v>
      </c>
      <c r="CZ22" s="915">
        <v>624300</v>
      </c>
      <c r="DA22" s="915">
        <v>634300</v>
      </c>
      <c r="DB22" s="915">
        <v>1648800</v>
      </c>
      <c r="DC22" s="915">
        <v>832800</v>
      </c>
      <c r="DD22" s="915">
        <v>815900</v>
      </c>
      <c r="DE22" s="915">
        <v>1113100</v>
      </c>
      <c r="DF22" s="915">
        <v>561700</v>
      </c>
      <c r="DG22" s="915">
        <v>551400</v>
      </c>
      <c r="DH22" s="915">
        <v>696700</v>
      </c>
      <c r="DI22" s="915">
        <v>348200</v>
      </c>
      <c r="DJ22" s="915">
        <v>348500</v>
      </c>
      <c r="DK22" s="915">
        <v>715600</v>
      </c>
      <c r="DL22" s="915">
        <v>359400</v>
      </c>
      <c r="DM22" s="915">
        <v>356200</v>
      </c>
      <c r="DN22" s="915">
        <v>1120100</v>
      </c>
      <c r="DO22" s="915">
        <v>552600</v>
      </c>
      <c r="DP22" s="915">
        <v>567600</v>
      </c>
      <c r="DQ22" s="915">
        <v>699000</v>
      </c>
      <c r="DR22" s="915">
        <v>346500</v>
      </c>
      <c r="DS22" s="915">
        <v>352500</v>
      </c>
      <c r="DT22" s="915">
        <v>2386400</v>
      </c>
      <c r="DU22" s="915">
        <v>1208900</v>
      </c>
      <c r="DV22" s="915">
        <v>1177500</v>
      </c>
      <c r="DW22" s="915">
        <v>687400</v>
      </c>
      <c r="DX22" s="915">
        <v>336900</v>
      </c>
      <c r="DY22" s="915">
        <v>350500</v>
      </c>
      <c r="DZ22" s="915">
        <v>1204300</v>
      </c>
      <c r="EA22" s="915">
        <v>618300</v>
      </c>
      <c r="EB22" s="915">
        <v>586000</v>
      </c>
      <c r="EC22" s="915">
        <v>1326800</v>
      </c>
      <c r="ED22" s="915">
        <v>653300</v>
      </c>
      <c r="EE22" s="915">
        <v>673500</v>
      </c>
      <c r="EF22" s="915">
        <v>932800</v>
      </c>
      <c r="EG22" s="915">
        <v>459200</v>
      </c>
      <c r="EH22" s="915">
        <v>473600</v>
      </c>
      <c r="EI22" s="915">
        <v>715300</v>
      </c>
      <c r="EJ22" s="915">
        <v>360300</v>
      </c>
      <c r="EK22" s="915">
        <v>355000</v>
      </c>
      <c r="EL22" s="915">
        <v>1502300</v>
      </c>
      <c r="EM22" s="915">
        <v>727700</v>
      </c>
      <c r="EN22" s="915">
        <v>774600</v>
      </c>
      <c r="EO22" s="915">
        <v>565400</v>
      </c>
      <c r="EP22" s="915">
        <v>270100</v>
      </c>
      <c r="EQ22" s="915">
        <v>295300</v>
      </c>
    </row>
    <row r="23" spans="1:147">
      <c r="A23" s="913" t="s">
        <v>1165</v>
      </c>
      <c r="B23" s="908">
        <v>1928</v>
      </c>
      <c r="C23" s="907"/>
      <c r="D23" s="914">
        <v>62595300</v>
      </c>
      <c r="E23" s="915">
        <v>31449100</v>
      </c>
      <c r="F23" s="915">
        <v>31146100</v>
      </c>
      <c r="G23" s="915">
        <v>2667000</v>
      </c>
      <c r="H23" s="915">
        <v>1390800</v>
      </c>
      <c r="I23" s="915">
        <v>1276200</v>
      </c>
      <c r="J23" s="915">
        <v>847500</v>
      </c>
      <c r="K23" s="915">
        <v>425300</v>
      </c>
      <c r="L23" s="915">
        <v>422200</v>
      </c>
      <c r="M23" s="915">
        <v>941700</v>
      </c>
      <c r="N23" s="915">
        <v>469800</v>
      </c>
      <c r="O23" s="915">
        <v>472000</v>
      </c>
      <c r="P23" s="915">
        <v>1099200</v>
      </c>
      <c r="Q23" s="915">
        <v>553000</v>
      </c>
      <c r="R23" s="915">
        <v>546300</v>
      </c>
      <c r="S23" s="915">
        <v>957100</v>
      </c>
      <c r="T23" s="915">
        <v>480000</v>
      </c>
      <c r="U23" s="915">
        <v>477100</v>
      </c>
      <c r="V23" s="915">
        <v>1064000</v>
      </c>
      <c r="W23" s="915">
        <v>524300</v>
      </c>
      <c r="X23" s="915">
        <v>539700</v>
      </c>
      <c r="Y23" s="915">
        <v>1489400</v>
      </c>
      <c r="Z23" s="915">
        <v>735200</v>
      </c>
      <c r="AA23" s="915">
        <v>754200</v>
      </c>
      <c r="AB23" s="915">
        <v>1453900</v>
      </c>
      <c r="AC23" s="915">
        <v>716700</v>
      </c>
      <c r="AD23" s="915">
        <v>737100</v>
      </c>
      <c r="AE23" s="915">
        <v>1115400</v>
      </c>
      <c r="AF23" s="915">
        <v>549300</v>
      </c>
      <c r="AG23" s="915">
        <v>566100</v>
      </c>
      <c r="AH23" s="915">
        <v>1185100</v>
      </c>
      <c r="AI23" s="915">
        <v>583100</v>
      </c>
      <c r="AJ23" s="915">
        <v>602000</v>
      </c>
      <c r="AK23" s="915">
        <v>1437600</v>
      </c>
      <c r="AL23" s="915">
        <v>705800</v>
      </c>
      <c r="AM23" s="915">
        <v>731800</v>
      </c>
      <c r="AN23" s="915">
        <v>1436300</v>
      </c>
      <c r="AO23" s="915">
        <v>711900</v>
      </c>
      <c r="AP23" s="915">
        <v>724400</v>
      </c>
      <c r="AQ23" s="915">
        <v>5101400</v>
      </c>
      <c r="AR23" s="915">
        <v>2698800</v>
      </c>
      <c r="AS23" s="915">
        <v>2402600</v>
      </c>
      <c r="AT23" s="915">
        <v>1538200</v>
      </c>
      <c r="AU23" s="915">
        <v>799100</v>
      </c>
      <c r="AV23" s="915">
        <v>739100</v>
      </c>
      <c r="AW23" s="915">
        <v>1898000</v>
      </c>
      <c r="AX23" s="915">
        <v>937900</v>
      </c>
      <c r="AY23" s="915">
        <v>960100</v>
      </c>
      <c r="AZ23" s="915">
        <v>767800</v>
      </c>
      <c r="BA23" s="915">
        <v>377000</v>
      </c>
      <c r="BB23" s="915">
        <v>390800</v>
      </c>
      <c r="BC23" s="915">
        <v>754200</v>
      </c>
      <c r="BD23" s="915">
        <v>367200</v>
      </c>
      <c r="BE23" s="915">
        <v>387000</v>
      </c>
      <c r="BF23" s="915">
        <v>603900</v>
      </c>
      <c r="BG23" s="915">
        <v>296700</v>
      </c>
      <c r="BH23" s="915">
        <v>307300</v>
      </c>
      <c r="BI23" s="915">
        <v>614100</v>
      </c>
      <c r="BJ23" s="915">
        <v>306900</v>
      </c>
      <c r="BK23" s="915">
        <v>307200</v>
      </c>
      <c r="BL23" s="915">
        <v>1683500</v>
      </c>
      <c r="BM23" s="915">
        <v>818200</v>
      </c>
      <c r="BN23" s="915">
        <v>865300</v>
      </c>
      <c r="BO23" s="915">
        <v>1160900</v>
      </c>
      <c r="BP23" s="915">
        <v>582000</v>
      </c>
      <c r="BQ23" s="915">
        <v>578900</v>
      </c>
      <c r="BR23" s="915">
        <v>1745000</v>
      </c>
      <c r="BS23" s="915">
        <v>873300</v>
      </c>
      <c r="BT23" s="915">
        <v>871700</v>
      </c>
      <c r="BU23" s="915">
        <v>2459700</v>
      </c>
      <c r="BV23" s="915">
        <v>1222200</v>
      </c>
      <c r="BW23" s="915">
        <v>1237400</v>
      </c>
      <c r="BX23" s="915">
        <v>1124800</v>
      </c>
      <c r="BY23" s="915">
        <v>554000</v>
      </c>
      <c r="BZ23" s="915">
        <v>570800</v>
      </c>
      <c r="CA23" s="915">
        <v>678700</v>
      </c>
      <c r="CB23" s="915">
        <v>329900</v>
      </c>
      <c r="CC23" s="915">
        <v>348800</v>
      </c>
      <c r="CD23" s="915">
        <v>1488200</v>
      </c>
      <c r="CE23" s="915">
        <v>759000</v>
      </c>
      <c r="CF23" s="915">
        <v>729200</v>
      </c>
      <c r="CG23" s="915">
        <v>3361000</v>
      </c>
      <c r="CH23" s="915">
        <v>1751200</v>
      </c>
      <c r="CI23" s="915">
        <v>1609800</v>
      </c>
      <c r="CJ23" s="915">
        <v>2567800</v>
      </c>
      <c r="CK23" s="915">
        <v>1294400</v>
      </c>
      <c r="CL23" s="915">
        <v>1273400</v>
      </c>
      <c r="CM23" s="915">
        <v>590400</v>
      </c>
      <c r="CN23" s="915">
        <v>292600</v>
      </c>
      <c r="CO23" s="915">
        <v>297800</v>
      </c>
      <c r="CP23" s="915">
        <v>810200</v>
      </c>
      <c r="CQ23" s="915">
        <v>404300</v>
      </c>
      <c r="CR23" s="915">
        <v>405900</v>
      </c>
      <c r="CS23" s="915">
        <v>485100</v>
      </c>
      <c r="CT23" s="915">
        <v>237100</v>
      </c>
      <c r="CU23" s="915">
        <v>248100</v>
      </c>
      <c r="CV23" s="915">
        <v>729300</v>
      </c>
      <c r="CW23" s="915">
        <v>363400</v>
      </c>
      <c r="CX23" s="915">
        <v>365900</v>
      </c>
      <c r="CY23" s="915">
        <v>1266600</v>
      </c>
      <c r="CZ23" s="915">
        <v>628500</v>
      </c>
      <c r="DA23" s="915">
        <v>638100</v>
      </c>
      <c r="DB23" s="915">
        <v>1661600</v>
      </c>
      <c r="DC23" s="915">
        <v>840600</v>
      </c>
      <c r="DD23" s="915">
        <v>821000</v>
      </c>
      <c r="DE23" s="915">
        <v>1121000</v>
      </c>
      <c r="DF23" s="915">
        <v>565400</v>
      </c>
      <c r="DG23" s="915">
        <v>555600</v>
      </c>
      <c r="DH23" s="915">
        <v>701000</v>
      </c>
      <c r="DI23" s="915">
        <v>349500</v>
      </c>
      <c r="DJ23" s="915">
        <v>351500</v>
      </c>
      <c r="DK23" s="915">
        <v>721800</v>
      </c>
      <c r="DL23" s="915">
        <v>362900</v>
      </c>
      <c r="DM23" s="915">
        <v>358900</v>
      </c>
      <c r="DN23" s="915">
        <v>1128300</v>
      </c>
      <c r="DO23" s="915">
        <v>558100</v>
      </c>
      <c r="DP23" s="915">
        <v>570200</v>
      </c>
      <c r="DQ23" s="915">
        <v>703500</v>
      </c>
      <c r="DR23" s="915">
        <v>349700</v>
      </c>
      <c r="DS23" s="915">
        <v>353700</v>
      </c>
      <c r="DT23" s="915">
        <v>2427700</v>
      </c>
      <c r="DU23" s="915">
        <v>1229600</v>
      </c>
      <c r="DV23" s="915">
        <v>1198100</v>
      </c>
      <c r="DW23" s="915">
        <v>688600</v>
      </c>
      <c r="DX23" s="915">
        <v>337200</v>
      </c>
      <c r="DY23" s="915">
        <v>351400</v>
      </c>
      <c r="DZ23" s="915">
        <v>1225200</v>
      </c>
      <c r="EA23" s="915">
        <v>622100</v>
      </c>
      <c r="EB23" s="915">
        <v>603100</v>
      </c>
      <c r="EC23" s="915">
        <v>1340500</v>
      </c>
      <c r="ED23" s="915">
        <v>659900</v>
      </c>
      <c r="EE23" s="915">
        <v>680700</v>
      </c>
      <c r="EF23" s="915">
        <v>939400</v>
      </c>
      <c r="EG23" s="915">
        <v>463300</v>
      </c>
      <c r="EH23" s="915">
        <v>476100</v>
      </c>
      <c r="EI23" s="915">
        <v>727500</v>
      </c>
      <c r="EJ23" s="915">
        <v>366400</v>
      </c>
      <c r="EK23" s="915">
        <v>361100</v>
      </c>
      <c r="EL23" s="915">
        <v>1517000</v>
      </c>
      <c r="EM23" s="915">
        <v>734700</v>
      </c>
      <c r="EN23" s="915">
        <v>782300</v>
      </c>
      <c r="EO23" s="915">
        <v>569300</v>
      </c>
      <c r="EP23" s="915">
        <v>271100</v>
      </c>
      <c r="EQ23" s="915">
        <v>298200</v>
      </c>
    </row>
    <row r="24" spans="1:147">
      <c r="A24" s="913" t="s">
        <v>1166</v>
      </c>
      <c r="B24" s="908">
        <v>1929</v>
      </c>
      <c r="C24" s="907"/>
      <c r="D24" s="914">
        <v>63460600</v>
      </c>
      <c r="E24" s="915">
        <v>31890600</v>
      </c>
      <c r="F24" s="915">
        <v>31570000</v>
      </c>
      <c r="G24" s="915">
        <v>2729500</v>
      </c>
      <c r="H24" s="915">
        <v>1424400</v>
      </c>
      <c r="I24" s="915">
        <v>1305100</v>
      </c>
      <c r="J24" s="915">
        <v>860900</v>
      </c>
      <c r="K24" s="915">
        <v>432000</v>
      </c>
      <c r="L24" s="915">
        <v>428900</v>
      </c>
      <c r="M24" s="915">
        <v>956800</v>
      </c>
      <c r="N24" s="915">
        <v>477300</v>
      </c>
      <c r="O24" s="915">
        <v>479500</v>
      </c>
      <c r="P24" s="915">
        <v>1117600</v>
      </c>
      <c r="Q24" s="915">
        <v>562600</v>
      </c>
      <c r="R24" s="915">
        <v>555000</v>
      </c>
      <c r="S24" s="915">
        <v>966300</v>
      </c>
      <c r="T24" s="915">
        <v>484500</v>
      </c>
      <c r="U24" s="915">
        <v>481800</v>
      </c>
      <c r="V24" s="915">
        <v>1070100</v>
      </c>
      <c r="W24" s="915">
        <v>527300</v>
      </c>
      <c r="X24" s="915">
        <v>542800</v>
      </c>
      <c r="Y24" s="915">
        <v>1497000</v>
      </c>
      <c r="Z24" s="915">
        <v>737900</v>
      </c>
      <c r="AA24" s="915">
        <v>759000</v>
      </c>
      <c r="AB24" s="915">
        <v>1467000</v>
      </c>
      <c r="AC24" s="915">
        <v>723800</v>
      </c>
      <c r="AD24" s="915">
        <v>743200</v>
      </c>
      <c r="AE24" s="915">
        <v>1125000</v>
      </c>
      <c r="AF24" s="915">
        <v>554300</v>
      </c>
      <c r="AG24" s="915">
        <v>570600</v>
      </c>
      <c r="AH24" s="915">
        <v>1189700</v>
      </c>
      <c r="AI24" s="915">
        <v>584500</v>
      </c>
      <c r="AJ24" s="915">
        <v>605200</v>
      </c>
      <c r="AK24" s="915">
        <v>1446800</v>
      </c>
      <c r="AL24" s="915">
        <v>711400</v>
      </c>
      <c r="AM24" s="915">
        <v>735400</v>
      </c>
      <c r="AN24" s="915">
        <v>1447000</v>
      </c>
      <c r="AO24" s="915">
        <v>718000</v>
      </c>
      <c r="AP24" s="915">
        <v>729000</v>
      </c>
      <c r="AQ24" s="915">
        <v>5300000</v>
      </c>
      <c r="AR24" s="915">
        <v>2801200</v>
      </c>
      <c r="AS24" s="915">
        <v>2498800</v>
      </c>
      <c r="AT24" s="915">
        <v>1580800</v>
      </c>
      <c r="AU24" s="915">
        <v>820400</v>
      </c>
      <c r="AV24" s="915">
        <v>760400</v>
      </c>
      <c r="AW24" s="915">
        <v>1911800</v>
      </c>
      <c r="AX24" s="915">
        <v>944900</v>
      </c>
      <c r="AY24" s="915">
        <v>966900</v>
      </c>
      <c r="AZ24" s="915">
        <v>772000</v>
      </c>
      <c r="BA24" s="915">
        <v>378800</v>
      </c>
      <c r="BB24" s="915">
        <v>393200</v>
      </c>
      <c r="BC24" s="915">
        <v>755300</v>
      </c>
      <c r="BD24" s="915">
        <v>367700</v>
      </c>
      <c r="BE24" s="915">
        <v>387600</v>
      </c>
      <c r="BF24" s="915">
        <v>607800</v>
      </c>
      <c r="BG24" s="915">
        <v>298900</v>
      </c>
      <c r="BH24" s="915">
        <v>308900</v>
      </c>
      <c r="BI24" s="915">
        <v>617200</v>
      </c>
      <c r="BJ24" s="915">
        <v>309800</v>
      </c>
      <c r="BK24" s="915">
        <v>307300</v>
      </c>
      <c r="BL24" s="915">
        <v>1701900</v>
      </c>
      <c r="BM24" s="915">
        <v>823900</v>
      </c>
      <c r="BN24" s="915">
        <v>878000</v>
      </c>
      <c r="BO24" s="915">
        <v>1167400</v>
      </c>
      <c r="BP24" s="915">
        <v>585400</v>
      </c>
      <c r="BQ24" s="915">
        <v>582000</v>
      </c>
      <c r="BR24" s="915">
        <v>1767500</v>
      </c>
      <c r="BS24" s="915">
        <v>885100</v>
      </c>
      <c r="BT24" s="915">
        <v>882500</v>
      </c>
      <c r="BU24" s="915">
        <v>2506600</v>
      </c>
      <c r="BV24" s="915">
        <v>1246600</v>
      </c>
      <c r="BW24" s="915">
        <v>1260000</v>
      </c>
      <c r="BX24" s="915">
        <v>1134000</v>
      </c>
      <c r="BY24" s="915">
        <v>559000</v>
      </c>
      <c r="BZ24" s="915">
        <v>575000</v>
      </c>
      <c r="CA24" s="915">
        <v>684200</v>
      </c>
      <c r="CB24" s="915">
        <v>333000</v>
      </c>
      <c r="CC24" s="915">
        <v>351200</v>
      </c>
      <c r="CD24" s="915">
        <v>1515400</v>
      </c>
      <c r="CE24" s="915">
        <v>773400</v>
      </c>
      <c r="CF24" s="915">
        <v>742100</v>
      </c>
      <c r="CG24" s="915">
        <v>3456200</v>
      </c>
      <c r="CH24" s="915">
        <v>1802400</v>
      </c>
      <c r="CI24" s="915">
        <v>1653800</v>
      </c>
      <c r="CJ24" s="915">
        <v>2601900</v>
      </c>
      <c r="CK24" s="915">
        <v>1310400</v>
      </c>
      <c r="CL24" s="915">
        <v>1291500</v>
      </c>
      <c r="CM24" s="915">
        <v>593700</v>
      </c>
      <c r="CN24" s="915">
        <v>294300</v>
      </c>
      <c r="CO24" s="915">
        <v>299400</v>
      </c>
      <c r="CP24" s="915">
        <v>818000</v>
      </c>
      <c r="CQ24" s="915">
        <v>408400</v>
      </c>
      <c r="CR24" s="915">
        <v>409600</v>
      </c>
      <c r="CS24" s="915">
        <v>486700</v>
      </c>
      <c r="CT24" s="915">
        <v>237900</v>
      </c>
      <c r="CU24" s="915">
        <v>248900</v>
      </c>
      <c r="CV24" s="915">
        <v>733900</v>
      </c>
      <c r="CW24" s="915">
        <v>365800</v>
      </c>
      <c r="CX24" s="915">
        <v>368100</v>
      </c>
      <c r="CY24" s="915">
        <v>1274200</v>
      </c>
      <c r="CZ24" s="915">
        <v>632800</v>
      </c>
      <c r="DA24" s="915">
        <v>641400</v>
      </c>
      <c r="DB24" s="915">
        <v>1675800</v>
      </c>
      <c r="DC24" s="915">
        <v>848500</v>
      </c>
      <c r="DD24" s="915">
        <v>827300</v>
      </c>
      <c r="DE24" s="915">
        <v>1129100</v>
      </c>
      <c r="DF24" s="915">
        <v>569200</v>
      </c>
      <c r="DG24" s="915">
        <v>559900</v>
      </c>
      <c r="DH24" s="915">
        <v>707000</v>
      </c>
      <c r="DI24" s="915">
        <v>352500</v>
      </c>
      <c r="DJ24" s="915">
        <v>354500</v>
      </c>
      <c r="DK24" s="915">
        <v>726500</v>
      </c>
      <c r="DL24" s="915">
        <v>365300</v>
      </c>
      <c r="DM24" s="915">
        <v>361200</v>
      </c>
      <c r="DN24" s="915">
        <v>1134100</v>
      </c>
      <c r="DO24" s="915">
        <v>560300</v>
      </c>
      <c r="DP24" s="915">
        <v>573800</v>
      </c>
      <c r="DQ24" s="915">
        <v>708200</v>
      </c>
      <c r="DR24" s="915">
        <v>352100</v>
      </c>
      <c r="DS24" s="915">
        <v>356100</v>
      </c>
      <c r="DT24" s="915">
        <v>2469600</v>
      </c>
      <c r="DU24" s="915">
        <v>1251500</v>
      </c>
      <c r="DV24" s="915">
        <v>1218100</v>
      </c>
      <c r="DW24" s="915">
        <v>689800</v>
      </c>
      <c r="DX24" s="915">
        <v>337500</v>
      </c>
      <c r="DY24" s="915">
        <v>352300</v>
      </c>
      <c r="DZ24" s="915">
        <v>1228700</v>
      </c>
      <c r="EA24" s="915">
        <v>625900</v>
      </c>
      <c r="EB24" s="915">
        <v>602800</v>
      </c>
      <c r="EC24" s="915">
        <v>1342600</v>
      </c>
      <c r="ED24" s="915">
        <v>659400</v>
      </c>
      <c r="EE24" s="915">
        <v>683200</v>
      </c>
      <c r="EF24" s="915">
        <v>940500</v>
      </c>
      <c r="EG24" s="915">
        <v>463600</v>
      </c>
      <c r="EH24" s="915">
        <v>477000</v>
      </c>
      <c r="EI24" s="915">
        <v>740800</v>
      </c>
      <c r="EJ24" s="915">
        <v>373300</v>
      </c>
      <c r="EK24" s="915">
        <v>367500</v>
      </c>
      <c r="EL24" s="915">
        <v>1536100</v>
      </c>
      <c r="EM24" s="915">
        <v>741700</v>
      </c>
      <c r="EN24" s="915">
        <v>794400</v>
      </c>
      <c r="EO24" s="915">
        <v>571500</v>
      </c>
      <c r="EP24" s="915">
        <v>271600</v>
      </c>
      <c r="EQ24" s="915">
        <v>299900</v>
      </c>
    </row>
    <row r="25" spans="1:147">
      <c r="A25" s="913" t="s">
        <v>1167</v>
      </c>
      <c r="B25" s="908">
        <v>1930</v>
      </c>
      <c r="C25" s="919" t="s">
        <v>1162</v>
      </c>
      <c r="D25" s="914">
        <v>64450005</v>
      </c>
      <c r="E25" s="915">
        <v>32390155</v>
      </c>
      <c r="F25" s="915">
        <v>32059850</v>
      </c>
      <c r="G25" s="915">
        <v>2812335</v>
      </c>
      <c r="H25" s="915">
        <v>1468540</v>
      </c>
      <c r="I25" s="915">
        <v>1343795</v>
      </c>
      <c r="J25" s="915">
        <v>879914</v>
      </c>
      <c r="K25" s="915">
        <v>441441</v>
      </c>
      <c r="L25" s="915">
        <v>438473</v>
      </c>
      <c r="M25" s="915">
        <v>975771</v>
      </c>
      <c r="N25" s="915">
        <v>486925</v>
      </c>
      <c r="O25" s="915">
        <v>488846</v>
      </c>
      <c r="P25" s="915">
        <v>1142784</v>
      </c>
      <c r="Q25" s="915">
        <v>575335</v>
      </c>
      <c r="R25" s="915">
        <v>567449</v>
      </c>
      <c r="S25" s="915">
        <v>987706</v>
      </c>
      <c r="T25" s="915">
        <v>495009</v>
      </c>
      <c r="U25" s="915">
        <v>492697</v>
      </c>
      <c r="V25" s="915">
        <v>1080034</v>
      </c>
      <c r="W25" s="915">
        <v>532377</v>
      </c>
      <c r="X25" s="915">
        <v>547657</v>
      </c>
      <c r="Y25" s="915">
        <v>1508150</v>
      </c>
      <c r="Z25" s="915">
        <v>742342</v>
      </c>
      <c r="AA25" s="915">
        <v>765808</v>
      </c>
      <c r="AB25" s="915">
        <v>1487097</v>
      </c>
      <c r="AC25" s="915">
        <v>734059</v>
      </c>
      <c r="AD25" s="915">
        <v>753038</v>
      </c>
      <c r="AE25" s="915">
        <v>1141737</v>
      </c>
      <c r="AF25" s="915">
        <v>562839</v>
      </c>
      <c r="AG25" s="915">
        <v>578898</v>
      </c>
      <c r="AH25" s="915">
        <v>1186080</v>
      </c>
      <c r="AI25" s="915">
        <v>581007</v>
      </c>
      <c r="AJ25" s="915">
        <v>605073</v>
      </c>
      <c r="AK25" s="915">
        <v>1459172</v>
      </c>
      <c r="AL25" s="915">
        <v>718779</v>
      </c>
      <c r="AM25" s="915">
        <v>740393</v>
      </c>
      <c r="AN25" s="915">
        <v>1470121</v>
      </c>
      <c r="AO25" s="915">
        <v>729439</v>
      </c>
      <c r="AP25" s="915">
        <v>740682</v>
      </c>
      <c r="AQ25" s="915">
        <v>5408678</v>
      </c>
      <c r="AR25" s="915">
        <v>2855323</v>
      </c>
      <c r="AS25" s="915">
        <v>2553355</v>
      </c>
      <c r="AT25" s="915">
        <v>1619606</v>
      </c>
      <c r="AU25" s="915">
        <v>839309</v>
      </c>
      <c r="AV25" s="915">
        <v>780297</v>
      </c>
      <c r="AW25" s="915">
        <v>1933326</v>
      </c>
      <c r="AX25" s="915">
        <v>955621</v>
      </c>
      <c r="AY25" s="915">
        <v>977705</v>
      </c>
      <c r="AZ25" s="915">
        <v>778953</v>
      </c>
      <c r="BA25" s="915">
        <v>381809</v>
      </c>
      <c r="BB25" s="915">
        <v>397144</v>
      </c>
      <c r="BC25" s="915">
        <v>756835</v>
      </c>
      <c r="BD25" s="915">
        <v>368402</v>
      </c>
      <c r="BE25" s="915">
        <v>388433</v>
      </c>
      <c r="BF25" s="915">
        <v>618144</v>
      </c>
      <c r="BG25" s="915">
        <v>304525</v>
      </c>
      <c r="BH25" s="915">
        <v>313619</v>
      </c>
      <c r="BI25" s="915">
        <v>631042</v>
      </c>
      <c r="BJ25" s="915">
        <v>315327</v>
      </c>
      <c r="BK25" s="915">
        <v>315715</v>
      </c>
      <c r="BL25" s="915">
        <v>1717118</v>
      </c>
      <c r="BM25" s="915">
        <v>832312</v>
      </c>
      <c r="BN25" s="915">
        <v>884806</v>
      </c>
      <c r="BO25" s="915">
        <v>1178405</v>
      </c>
      <c r="BP25" s="915">
        <v>591049</v>
      </c>
      <c r="BQ25" s="915">
        <v>587356</v>
      </c>
      <c r="BR25" s="915">
        <v>1797805</v>
      </c>
      <c r="BS25" s="915">
        <v>900640</v>
      </c>
      <c r="BT25" s="915">
        <v>897165</v>
      </c>
      <c r="BU25" s="915">
        <v>2567413</v>
      </c>
      <c r="BV25" s="915">
        <v>1277720</v>
      </c>
      <c r="BW25" s="915">
        <v>1289693</v>
      </c>
      <c r="BX25" s="915">
        <v>1157407</v>
      </c>
      <c r="BY25" s="915">
        <v>571000</v>
      </c>
      <c r="BZ25" s="915">
        <v>586407</v>
      </c>
      <c r="CA25" s="915">
        <v>691631</v>
      </c>
      <c r="CB25" s="915">
        <v>337016</v>
      </c>
      <c r="CC25" s="915">
        <v>354615</v>
      </c>
      <c r="CD25" s="915">
        <v>1552832</v>
      </c>
      <c r="CE25" s="915">
        <v>792420</v>
      </c>
      <c r="CF25" s="915">
        <v>760412</v>
      </c>
      <c r="CG25" s="915">
        <v>3540017</v>
      </c>
      <c r="CH25" s="915">
        <v>1845786</v>
      </c>
      <c r="CI25" s="915">
        <v>1694231</v>
      </c>
      <c r="CJ25" s="915">
        <v>2646301</v>
      </c>
      <c r="CK25" s="915">
        <v>1332918</v>
      </c>
      <c r="CL25" s="915">
        <v>1313383</v>
      </c>
      <c r="CM25" s="915">
        <v>596225</v>
      </c>
      <c r="CN25" s="915">
        <v>295456</v>
      </c>
      <c r="CO25" s="915">
        <v>300769</v>
      </c>
      <c r="CP25" s="915">
        <v>830748</v>
      </c>
      <c r="CQ25" s="915">
        <v>415035</v>
      </c>
      <c r="CR25" s="915">
        <v>415713</v>
      </c>
      <c r="CS25" s="915">
        <v>489266</v>
      </c>
      <c r="CT25" s="915">
        <v>239084</v>
      </c>
      <c r="CU25" s="915">
        <v>250182</v>
      </c>
      <c r="CV25" s="915">
        <v>739507</v>
      </c>
      <c r="CW25" s="915">
        <v>368888</v>
      </c>
      <c r="CX25" s="915">
        <v>370619</v>
      </c>
      <c r="CY25" s="915">
        <v>1283962</v>
      </c>
      <c r="CZ25" s="915">
        <v>637965</v>
      </c>
      <c r="DA25" s="915">
        <v>645997</v>
      </c>
      <c r="DB25" s="915">
        <v>1692136</v>
      </c>
      <c r="DC25" s="915">
        <v>856737</v>
      </c>
      <c r="DD25" s="915">
        <v>835399</v>
      </c>
      <c r="DE25" s="915">
        <v>1135637</v>
      </c>
      <c r="DF25" s="915">
        <v>571642</v>
      </c>
      <c r="DG25" s="915">
        <v>563995</v>
      </c>
      <c r="DH25" s="915">
        <v>716544</v>
      </c>
      <c r="DI25" s="915">
        <v>356958</v>
      </c>
      <c r="DJ25" s="915">
        <v>359586</v>
      </c>
      <c r="DK25" s="915">
        <v>732816</v>
      </c>
      <c r="DL25" s="915">
        <v>368442</v>
      </c>
      <c r="DM25" s="915">
        <v>364374</v>
      </c>
      <c r="DN25" s="915">
        <v>1142122</v>
      </c>
      <c r="DO25" s="915">
        <v>564699</v>
      </c>
      <c r="DP25" s="915">
        <v>577423</v>
      </c>
      <c r="DQ25" s="915">
        <v>718152</v>
      </c>
      <c r="DR25" s="915">
        <v>357166</v>
      </c>
      <c r="DS25" s="915">
        <v>360986</v>
      </c>
      <c r="DT25" s="915">
        <v>2527119</v>
      </c>
      <c r="DU25" s="915">
        <v>1280624</v>
      </c>
      <c r="DV25" s="915">
        <v>1246495</v>
      </c>
      <c r="DW25" s="915">
        <v>691565</v>
      </c>
      <c r="DX25" s="915">
        <v>337996</v>
      </c>
      <c r="DY25" s="915">
        <v>353569</v>
      </c>
      <c r="DZ25" s="915">
        <v>1233362</v>
      </c>
      <c r="EA25" s="915">
        <v>630525</v>
      </c>
      <c r="EB25" s="915">
        <v>602837</v>
      </c>
      <c r="EC25" s="915">
        <v>1353993</v>
      </c>
      <c r="ED25" s="915">
        <v>664106</v>
      </c>
      <c r="EE25" s="915">
        <v>689887</v>
      </c>
      <c r="EF25" s="915">
        <v>945771</v>
      </c>
      <c r="EG25" s="915">
        <v>465994</v>
      </c>
      <c r="EH25" s="915">
        <v>479777</v>
      </c>
      <c r="EI25" s="915">
        <v>760467</v>
      </c>
      <c r="EJ25" s="915">
        <v>383128</v>
      </c>
      <c r="EK25" s="915">
        <v>377339</v>
      </c>
      <c r="EL25" s="915">
        <v>1556690</v>
      </c>
      <c r="EM25" s="915">
        <v>753644</v>
      </c>
      <c r="EN25" s="915">
        <v>803046</v>
      </c>
      <c r="EO25" s="915">
        <v>577509</v>
      </c>
      <c r="EP25" s="915">
        <v>272797</v>
      </c>
      <c r="EQ25" s="915">
        <v>304712</v>
      </c>
    </row>
    <row r="26" spans="1:147">
      <c r="A26" s="913" t="s">
        <v>1168</v>
      </c>
      <c r="B26" s="908">
        <v>1931</v>
      </c>
      <c r="C26" s="907"/>
      <c r="D26" s="914">
        <v>65457500</v>
      </c>
      <c r="E26" s="915">
        <v>32898500</v>
      </c>
      <c r="F26" s="915">
        <v>32559000</v>
      </c>
      <c r="G26" s="915">
        <v>2869200</v>
      </c>
      <c r="H26" s="915">
        <v>1498000</v>
      </c>
      <c r="I26" s="915">
        <v>1371200</v>
      </c>
      <c r="J26" s="915">
        <v>897800</v>
      </c>
      <c r="K26" s="915">
        <v>450700</v>
      </c>
      <c r="L26" s="915">
        <v>447100</v>
      </c>
      <c r="M26" s="915">
        <v>989300</v>
      </c>
      <c r="N26" s="915">
        <v>493100</v>
      </c>
      <c r="O26" s="915">
        <v>496200</v>
      </c>
      <c r="P26" s="915">
        <v>1169800</v>
      </c>
      <c r="Q26" s="915">
        <v>589700</v>
      </c>
      <c r="R26" s="915">
        <v>580200</v>
      </c>
      <c r="S26" s="915">
        <v>1004600</v>
      </c>
      <c r="T26" s="915">
        <v>503700</v>
      </c>
      <c r="U26" s="915">
        <v>500900</v>
      </c>
      <c r="V26" s="915">
        <v>1086000</v>
      </c>
      <c r="W26" s="915">
        <v>534900</v>
      </c>
      <c r="X26" s="915">
        <v>551100</v>
      </c>
      <c r="Y26" s="915">
        <v>1523400</v>
      </c>
      <c r="Z26" s="915">
        <v>750500</v>
      </c>
      <c r="AA26" s="915">
        <v>772900</v>
      </c>
      <c r="AB26" s="915">
        <v>1494400</v>
      </c>
      <c r="AC26" s="915">
        <v>738400</v>
      </c>
      <c r="AD26" s="915">
        <v>755900</v>
      </c>
      <c r="AE26" s="915">
        <v>1150800</v>
      </c>
      <c r="AF26" s="915">
        <v>567300</v>
      </c>
      <c r="AG26" s="915">
        <v>583500</v>
      </c>
      <c r="AH26" s="915">
        <v>1192900</v>
      </c>
      <c r="AI26" s="915">
        <v>583500</v>
      </c>
      <c r="AJ26" s="915">
        <v>609400</v>
      </c>
      <c r="AK26" s="915">
        <v>1472800</v>
      </c>
      <c r="AL26" s="915">
        <v>726000</v>
      </c>
      <c r="AM26" s="915">
        <v>746800</v>
      </c>
      <c r="AN26" s="915">
        <v>1487600</v>
      </c>
      <c r="AO26" s="915">
        <v>738200</v>
      </c>
      <c r="AP26" s="915">
        <v>749400</v>
      </c>
      <c r="AQ26" s="915">
        <v>5521100</v>
      </c>
      <c r="AR26" s="915">
        <v>2913700</v>
      </c>
      <c r="AS26" s="915">
        <v>2607400</v>
      </c>
      <c r="AT26" s="915">
        <v>1651800</v>
      </c>
      <c r="AU26" s="915">
        <v>856100</v>
      </c>
      <c r="AV26" s="915">
        <v>795700</v>
      </c>
      <c r="AW26" s="915">
        <v>1958100</v>
      </c>
      <c r="AX26" s="915">
        <v>968100</v>
      </c>
      <c r="AY26" s="915">
        <v>990000</v>
      </c>
      <c r="AZ26" s="915">
        <v>786000</v>
      </c>
      <c r="BA26" s="915">
        <v>385200</v>
      </c>
      <c r="BB26" s="915">
        <v>400800</v>
      </c>
      <c r="BC26" s="915">
        <v>754500</v>
      </c>
      <c r="BD26" s="915">
        <v>365300</v>
      </c>
      <c r="BE26" s="915">
        <v>389200</v>
      </c>
      <c r="BF26" s="915">
        <v>624700</v>
      </c>
      <c r="BG26" s="915">
        <v>307400</v>
      </c>
      <c r="BH26" s="915">
        <v>317300</v>
      </c>
      <c r="BI26" s="915">
        <v>634500</v>
      </c>
      <c r="BJ26" s="915">
        <v>316500</v>
      </c>
      <c r="BK26" s="915">
        <v>318100</v>
      </c>
      <c r="BL26" s="915">
        <v>1755700</v>
      </c>
      <c r="BM26" s="915">
        <v>852100</v>
      </c>
      <c r="BN26" s="915">
        <v>903600</v>
      </c>
      <c r="BO26" s="915">
        <v>1189100</v>
      </c>
      <c r="BP26" s="915">
        <v>596100</v>
      </c>
      <c r="BQ26" s="915">
        <v>593000</v>
      </c>
      <c r="BR26" s="915">
        <v>1830000</v>
      </c>
      <c r="BS26" s="915">
        <v>916400</v>
      </c>
      <c r="BT26" s="915">
        <v>913700</v>
      </c>
      <c r="BU26" s="915">
        <v>2635000</v>
      </c>
      <c r="BV26" s="915">
        <v>1310900</v>
      </c>
      <c r="BW26" s="915">
        <v>1324100</v>
      </c>
      <c r="BX26" s="915">
        <v>1161100</v>
      </c>
      <c r="BY26" s="915">
        <v>571300</v>
      </c>
      <c r="BZ26" s="915">
        <v>589800</v>
      </c>
      <c r="CA26" s="915">
        <v>697400</v>
      </c>
      <c r="CB26" s="915">
        <v>339900</v>
      </c>
      <c r="CC26" s="915">
        <v>357500</v>
      </c>
      <c r="CD26" s="915">
        <v>1593900</v>
      </c>
      <c r="CE26" s="915">
        <v>812200</v>
      </c>
      <c r="CF26" s="915">
        <v>781700</v>
      </c>
      <c r="CG26" s="915">
        <v>3654500</v>
      </c>
      <c r="CH26" s="915">
        <v>1908000</v>
      </c>
      <c r="CI26" s="915">
        <v>1746500</v>
      </c>
      <c r="CJ26" s="915">
        <v>2697100</v>
      </c>
      <c r="CK26" s="915">
        <v>1358700</v>
      </c>
      <c r="CL26" s="915">
        <v>1338400</v>
      </c>
      <c r="CM26" s="915">
        <v>600700</v>
      </c>
      <c r="CN26" s="915">
        <v>297200</v>
      </c>
      <c r="CO26" s="915">
        <v>303500</v>
      </c>
      <c r="CP26" s="915">
        <v>840800</v>
      </c>
      <c r="CQ26" s="915">
        <v>420100</v>
      </c>
      <c r="CR26" s="915">
        <v>420700</v>
      </c>
      <c r="CS26" s="915">
        <v>500000</v>
      </c>
      <c r="CT26" s="915">
        <v>244600</v>
      </c>
      <c r="CU26" s="915">
        <v>255300</v>
      </c>
      <c r="CV26" s="915">
        <v>741300</v>
      </c>
      <c r="CW26" s="915">
        <v>370000</v>
      </c>
      <c r="CX26" s="915">
        <v>371300</v>
      </c>
      <c r="CY26" s="915">
        <v>1298200</v>
      </c>
      <c r="CZ26" s="915">
        <v>644900</v>
      </c>
      <c r="DA26" s="915">
        <v>653300</v>
      </c>
      <c r="DB26" s="915">
        <v>1718100</v>
      </c>
      <c r="DC26" s="915">
        <v>870700</v>
      </c>
      <c r="DD26" s="915">
        <v>847400</v>
      </c>
      <c r="DE26" s="915">
        <v>1146500</v>
      </c>
      <c r="DF26" s="915">
        <v>577100</v>
      </c>
      <c r="DG26" s="915">
        <v>569400</v>
      </c>
      <c r="DH26" s="915">
        <v>720900</v>
      </c>
      <c r="DI26" s="915">
        <v>359100</v>
      </c>
      <c r="DJ26" s="915">
        <v>361800</v>
      </c>
      <c r="DK26" s="915">
        <v>746500</v>
      </c>
      <c r="DL26" s="915">
        <v>375800</v>
      </c>
      <c r="DM26" s="915">
        <v>370700</v>
      </c>
      <c r="DN26" s="915">
        <v>1169400</v>
      </c>
      <c r="DO26" s="915">
        <v>578800</v>
      </c>
      <c r="DP26" s="915">
        <v>590600</v>
      </c>
      <c r="DQ26" s="915">
        <v>728200</v>
      </c>
      <c r="DR26" s="915">
        <v>362300</v>
      </c>
      <c r="DS26" s="915">
        <v>365900</v>
      </c>
      <c r="DT26" s="915">
        <v>2570900</v>
      </c>
      <c r="DU26" s="915">
        <v>1300300</v>
      </c>
      <c r="DV26" s="915">
        <v>1270600</v>
      </c>
      <c r="DW26" s="915">
        <v>697100</v>
      </c>
      <c r="DX26" s="915">
        <v>340700</v>
      </c>
      <c r="DY26" s="915">
        <v>356500</v>
      </c>
      <c r="DZ26" s="915">
        <v>1251400</v>
      </c>
      <c r="EA26" s="915">
        <v>639200</v>
      </c>
      <c r="EB26" s="915">
        <v>612200</v>
      </c>
      <c r="EC26" s="915">
        <v>1364200</v>
      </c>
      <c r="ED26" s="915">
        <v>669600</v>
      </c>
      <c r="EE26" s="915">
        <v>694600</v>
      </c>
      <c r="EF26" s="915">
        <v>957900</v>
      </c>
      <c r="EG26" s="915">
        <v>472000</v>
      </c>
      <c r="EH26" s="915">
        <v>486000</v>
      </c>
      <c r="EI26" s="915">
        <v>774900</v>
      </c>
      <c r="EJ26" s="915">
        <v>390700</v>
      </c>
      <c r="EK26" s="915">
        <v>384200</v>
      </c>
      <c r="EL26" s="915">
        <v>1568500</v>
      </c>
      <c r="EM26" s="915">
        <v>759900</v>
      </c>
      <c r="EN26" s="915">
        <v>808600</v>
      </c>
      <c r="EO26" s="915">
        <v>578600</v>
      </c>
      <c r="EP26" s="915">
        <v>273600</v>
      </c>
      <c r="EQ26" s="915">
        <v>305000</v>
      </c>
    </row>
    <row r="27" spans="1:147">
      <c r="A27" s="913" t="s">
        <v>1169</v>
      </c>
      <c r="B27" s="908">
        <v>1932</v>
      </c>
      <c r="C27" s="907"/>
      <c r="D27" s="914">
        <v>66433800</v>
      </c>
      <c r="E27" s="915">
        <v>33354600</v>
      </c>
      <c r="F27" s="915">
        <v>33079200</v>
      </c>
      <c r="G27" s="915">
        <v>2916000</v>
      </c>
      <c r="H27" s="915">
        <v>1520200</v>
      </c>
      <c r="I27" s="915">
        <v>1395700</v>
      </c>
      <c r="J27" s="915">
        <v>912200</v>
      </c>
      <c r="K27" s="915">
        <v>457500</v>
      </c>
      <c r="L27" s="915">
        <v>454700</v>
      </c>
      <c r="M27" s="915">
        <v>1001600</v>
      </c>
      <c r="N27" s="915">
        <v>498500</v>
      </c>
      <c r="O27" s="915">
        <v>503100</v>
      </c>
      <c r="P27" s="915">
        <v>1195400</v>
      </c>
      <c r="Q27" s="915">
        <v>602000</v>
      </c>
      <c r="R27" s="915">
        <v>593400</v>
      </c>
      <c r="S27" s="915">
        <v>1015400</v>
      </c>
      <c r="T27" s="915">
        <v>508700</v>
      </c>
      <c r="U27" s="915">
        <v>506700</v>
      </c>
      <c r="V27" s="915">
        <v>1098400</v>
      </c>
      <c r="W27" s="915">
        <v>540900</v>
      </c>
      <c r="X27" s="915">
        <v>557500</v>
      </c>
      <c r="Y27" s="915">
        <v>1540300</v>
      </c>
      <c r="Z27" s="915">
        <v>758700</v>
      </c>
      <c r="AA27" s="915">
        <v>781600</v>
      </c>
      <c r="AB27" s="915">
        <v>1504000</v>
      </c>
      <c r="AC27" s="915">
        <v>743300</v>
      </c>
      <c r="AD27" s="915">
        <v>760700</v>
      </c>
      <c r="AE27" s="915">
        <v>1160600</v>
      </c>
      <c r="AF27" s="915">
        <v>571900</v>
      </c>
      <c r="AG27" s="915">
        <v>588700</v>
      </c>
      <c r="AH27" s="915">
        <v>1200800</v>
      </c>
      <c r="AI27" s="915">
        <v>586700</v>
      </c>
      <c r="AJ27" s="915">
        <v>614100</v>
      </c>
      <c r="AK27" s="915">
        <v>1484700</v>
      </c>
      <c r="AL27" s="915">
        <v>732000</v>
      </c>
      <c r="AM27" s="915">
        <v>752700</v>
      </c>
      <c r="AN27" s="915">
        <v>1502000</v>
      </c>
      <c r="AO27" s="915">
        <v>744300</v>
      </c>
      <c r="AP27" s="915">
        <v>757700</v>
      </c>
      <c r="AQ27" s="915">
        <v>5755600</v>
      </c>
      <c r="AR27" s="915">
        <v>3026000</v>
      </c>
      <c r="AS27" s="915">
        <v>2729600</v>
      </c>
      <c r="AT27" s="915">
        <v>1684700</v>
      </c>
      <c r="AU27" s="915">
        <v>872200</v>
      </c>
      <c r="AV27" s="915">
        <v>812500</v>
      </c>
      <c r="AW27" s="915">
        <v>1972900</v>
      </c>
      <c r="AX27" s="915">
        <v>974700</v>
      </c>
      <c r="AY27" s="915">
        <v>998200</v>
      </c>
      <c r="AZ27" s="915">
        <v>785900</v>
      </c>
      <c r="BA27" s="915">
        <v>384000</v>
      </c>
      <c r="BB27" s="915">
        <v>401900</v>
      </c>
      <c r="BC27" s="915">
        <v>749600</v>
      </c>
      <c r="BD27" s="915">
        <v>360700</v>
      </c>
      <c r="BE27" s="915">
        <v>388900</v>
      </c>
      <c r="BF27" s="915">
        <v>629300</v>
      </c>
      <c r="BG27" s="915">
        <v>309100</v>
      </c>
      <c r="BH27" s="915">
        <v>320200</v>
      </c>
      <c r="BI27" s="915">
        <v>637600</v>
      </c>
      <c r="BJ27" s="915">
        <v>317300</v>
      </c>
      <c r="BK27" s="915">
        <v>320300</v>
      </c>
      <c r="BL27" s="915">
        <v>1759900</v>
      </c>
      <c r="BM27" s="915">
        <v>855300</v>
      </c>
      <c r="BN27" s="915">
        <v>904500</v>
      </c>
      <c r="BO27" s="915">
        <v>1195200</v>
      </c>
      <c r="BP27" s="915">
        <v>598400</v>
      </c>
      <c r="BQ27" s="915">
        <v>596800</v>
      </c>
      <c r="BR27" s="915">
        <v>1857700</v>
      </c>
      <c r="BS27" s="915">
        <v>928800</v>
      </c>
      <c r="BT27" s="915">
        <v>929000</v>
      </c>
      <c r="BU27" s="915">
        <v>2699400</v>
      </c>
      <c r="BV27" s="915">
        <v>1336400</v>
      </c>
      <c r="BW27" s="915">
        <v>1362900</v>
      </c>
      <c r="BX27" s="915">
        <v>1164500</v>
      </c>
      <c r="BY27" s="915">
        <v>571600</v>
      </c>
      <c r="BZ27" s="915">
        <v>593000</v>
      </c>
      <c r="CA27" s="915">
        <v>703100</v>
      </c>
      <c r="CB27" s="915">
        <v>342500</v>
      </c>
      <c r="CC27" s="915">
        <v>360600</v>
      </c>
      <c r="CD27" s="915">
        <v>1626400</v>
      </c>
      <c r="CE27" s="915">
        <v>826900</v>
      </c>
      <c r="CF27" s="915">
        <v>799500</v>
      </c>
      <c r="CG27" s="915">
        <v>3791800</v>
      </c>
      <c r="CH27" s="915">
        <v>1977700</v>
      </c>
      <c r="CI27" s="915">
        <v>1814200</v>
      </c>
      <c r="CJ27" s="915">
        <v>2745400</v>
      </c>
      <c r="CK27" s="915">
        <v>1381500</v>
      </c>
      <c r="CL27" s="915">
        <v>1363900</v>
      </c>
      <c r="CM27" s="915">
        <v>604300</v>
      </c>
      <c r="CN27" s="915">
        <v>298500</v>
      </c>
      <c r="CO27" s="915">
        <v>305800</v>
      </c>
      <c r="CP27" s="915">
        <v>851400</v>
      </c>
      <c r="CQ27" s="915">
        <v>423800</v>
      </c>
      <c r="CR27" s="915">
        <v>427600</v>
      </c>
      <c r="CS27" s="915">
        <v>500800</v>
      </c>
      <c r="CT27" s="915">
        <v>245000</v>
      </c>
      <c r="CU27" s="915">
        <v>255800</v>
      </c>
      <c r="CV27" s="915">
        <v>742700</v>
      </c>
      <c r="CW27" s="915">
        <v>370700</v>
      </c>
      <c r="CX27" s="915">
        <v>371900</v>
      </c>
      <c r="CY27" s="915">
        <v>1309100</v>
      </c>
      <c r="CZ27" s="915">
        <v>649600</v>
      </c>
      <c r="DA27" s="915">
        <v>659500</v>
      </c>
      <c r="DB27" s="915">
        <v>1740000</v>
      </c>
      <c r="DC27" s="915">
        <v>881500</v>
      </c>
      <c r="DD27" s="915">
        <v>858500</v>
      </c>
      <c r="DE27" s="915">
        <v>1157600</v>
      </c>
      <c r="DF27" s="915">
        <v>582300</v>
      </c>
      <c r="DG27" s="915">
        <v>575300</v>
      </c>
      <c r="DH27" s="915">
        <v>723300</v>
      </c>
      <c r="DI27" s="915">
        <v>360500</v>
      </c>
      <c r="DJ27" s="915">
        <v>362900</v>
      </c>
      <c r="DK27" s="915">
        <v>758500</v>
      </c>
      <c r="DL27" s="915">
        <v>381600</v>
      </c>
      <c r="DM27" s="915">
        <v>376900</v>
      </c>
      <c r="DN27" s="915">
        <v>1167100</v>
      </c>
      <c r="DO27" s="915">
        <v>577500</v>
      </c>
      <c r="DP27" s="915">
        <v>589600</v>
      </c>
      <c r="DQ27" s="915">
        <v>733600</v>
      </c>
      <c r="DR27" s="915">
        <v>364900</v>
      </c>
      <c r="DS27" s="915">
        <v>368700</v>
      </c>
      <c r="DT27" s="915">
        <v>2604500</v>
      </c>
      <c r="DU27" s="915">
        <v>1318700</v>
      </c>
      <c r="DV27" s="915">
        <v>1285800</v>
      </c>
      <c r="DW27" s="915">
        <v>693200</v>
      </c>
      <c r="DX27" s="915">
        <v>337900</v>
      </c>
      <c r="DY27" s="915">
        <v>355300</v>
      </c>
      <c r="DZ27" s="915">
        <v>1269800</v>
      </c>
      <c r="EA27" s="915">
        <v>646500</v>
      </c>
      <c r="EB27" s="915">
        <v>623300</v>
      </c>
      <c r="EC27" s="915">
        <v>1377600</v>
      </c>
      <c r="ED27" s="915">
        <v>676400</v>
      </c>
      <c r="EE27" s="915">
        <v>701200</v>
      </c>
      <c r="EF27" s="915">
        <v>966000</v>
      </c>
      <c r="EG27" s="915">
        <v>476000</v>
      </c>
      <c r="EH27" s="915">
        <v>490000</v>
      </c>
      <c r="EI27" s="915">
        <v>787300</v>
      </c>
      <c r="EJ27" s="915">
        <v>396600</v>
      </c>
      <c r="EK27" s="915">
        <v>390600</v>
      </c>
      <c r="EL27" s="915">
        <v>1575700</v>
      </c>
      <c r="EM27" s="915">
        <v>764100</v>
      </c>
      <c r="EN27" s="915">
        <v>811700</v>
      </c>
      <c r="EO27" s="915">
        <v>580800</v>
      </c>
      <c r="EP27" s="915">
        <v>274800</v>
      </c>
      <c r="EQ27" s="915">
        <v>306000</v>
      </c>
    </row>
    <row r="28" spans="1:147">
      <c r="A28" s="913" t="s">
        <v>1170</v>
      </c>
      <c r="B28" s="908">
        <v>1933</v>
      </c>
      <c r="C28" s="907"/>
      <c r="D28" s="914">
        <v>67431600</v>
      </c>
      <c r="E28" s="915">
        <v>33844500</v>
      </c>
      <c r="F28" s="915">
        <v>33587000</v>
      </c>
      <c r="G28" s="915">
        <v>2965500</v>
      </c>
      <c r="H28" s="915">
        <v>1544100</v>
      </c>
      <c r="I28" s="915">
        <v>1421400</v>
      </c>
      <c r="J28" s="915">
        <v>931400</v>
      </c>
      <c r="K28" s="915">
        <v>467000</v>
      </c>
      <c r="L28" s="915">
        <v>464400</v>
      </c>
      <c r="M28" s="915">
        <v>1013500</v>
      </c>
      <c r="N28" s="915">
        <v>503900</v>
      </c>
      <c r="O28" s="915">
        <v>509500</v>
      </c>
      <c r="P28" s="915">
        <v>1222100</v>
      </c>
      <c r="Q28" s="915">
        <v>615100</v>
      </c>
      <c r="R28" s="915">
        <v>607000</v>
      </c>
      <c r="S28" s="915">
        <v>1025500</v>
      </c>
      <c r="T28" s="915">
        <v>513400</v>
      </c>
      <c r="U28" s="915">
        <v>512100</v>
      </c>
      <c r="V28" s="915">
        <v>1108100</v>
      </c>
      <c r="W28" s="915">
        <v>545200</v>
      </c>
      <c r="X28" s="915">
        <v>562900</v>
      </c>
      <c r="Y28" s="915">
        <v>1555400</v>
      </c>
      <c r="Z28" s="915">
        <v>766100</v>
      </c>
      <c r="AA28" s="915">
        <v>789300</v>
      </c>
      <c r="AB28" s="915">
        <v>1518500</v>
      </c>
      <c r="AC28" s="915">
        <v>750600</v>
      </c>
      <c r="AD28" s="915">
        <v>767800</v>
      </c>
      <c r="AE28" s="915">
        <v>1171500</v>
      </c>
      <c r="AF28" s="915">
        <v>577300</v>
      </c>
      <c r="AG28" s="915">
        <v>594200</v>
      </c>
      <c r="AH28" s="915">
        <v>1216900</v>
      </c>
      <c r="AI28" s="915">
        <v>594700</v>
      </c>
      <c r="AJ28" s="915">
        <v>622300</v>
      </c>
      <c r="AK28" s="915">
        <v>1498600</v>
      </c>
      <c r="AL28" s="915">
        <v>738900</v>
      </c>
      <c r="AM28" s="915">
        <v>759700</v>
      </c>
      <c r="AN28" s="915">
        <v>1517800</v>
      </c>
      <c r="AO28" s="915">
        <v>751600</v>
      </c>
      <c r="AP28" s="915">
        <v>766200</v>
      </c>
      <c r="AQ28" s="915">
        <v>5975100</v>
      </c>
      <c r="AR28" s="915">
        <v>3131800</v>
      </c>
      <c r="AS28" s="915">
        <v>2843300</v>
      </c>
      <c r="AT28" s="915">
        <v>1723300</v>
      </c>
      <c r="AU28" s="915">
        <v>891400</v>
      </c>
      <c r="AV28" s="915">
        <v>832000</v>
      </c>
      <c r="AW28" s="915">
        <v>1989000</v>
      </c>
      <c r="AX28" s="915">
        <v>981600</v>
      </c>
      <c r="AY28" s="915">
        <v>1007400</v>
      </c>
      <c r="AZ28" s="915">
        <v>789700</v>
      </c>
      <c r="BA28" s="915">
        <v>385000</v>
      </c>
      <c r="BB28" s="915">
        <v>404700</v>
      </c>
      <c r="BC28" s="915">
        <v>759200</v>
      </c>
      <c r="BD28" s="915">
        <v>365800</v>
      </c>
      <c r="BE28" s="915">
        <v>393400</v>
      </c>
      <c r="BF28" s="915">
        <v>635500</v>
      </c>
      <c r="BG28" s="915">
        <v>311700</v>
      </c>
      <c r="BH28" s="915">
        <v>323700</v>
      </c>
      <c r="BI28" s="915">
        <v>640900</v>
      </c>
      <c r="BJ28" s="915">
        <v>318200</v>
      </c>
      <c r="BK28" s="915">
        <v>322600</v>
      </c>
      <c r="BL28" s="915">
        <v>1756100</v>
      </c>
      <c r="BM28" s="915">
        <v>855700</v>
      </c>
      <c r="BN28" s="915">
        <v>900400</v>
      </c>
      <c r="BO28" s="915">
        <v>1207900</v>
      </c>
      <c r="BP28" s="915">
        <v>604600</v>
      </c>
      <c r="BQ28" s="915">
        <v>603300</v>
      </c>
      <c r="BR28" s="915">
        <v>1884000</v>
      </c>
      <c r="BS28" s="915">
        <v>940400</v>
      </c>
      <c r="BT28" s="915">
        <v>943600</v>
      </c>
      <c r="BU28" s="915">
        <v>2748500</v>
      </c>
      <c r="BV28" s="915">
        <v>1364100</v>
      </c>
      <c r="BW28" s="915">
        <v>1384400</v>
      </c>
      <c r="BX28" s="915">
        <v>1168100</v>
      </c>
      <c r="BY28" s="915">
        <v>571800</v>
      </c>
      <c r="BZ28" s="915">
        <v>596300</v>
      </c>
      <c r="CA28" s="915">
        <v>708500</v>
      </c>
      <c r="CB28" s="915">
        <v>345400</v>
      </c>
      <c r="CC28" s="915">
        <v>363100</v>
      </c>
      <c r="CD28" s="915">
        <v>1650900</v>
      </c>
      <c r="CE28" s="915">
        <v>838400</v>
      </c>
      <c r="CF28" s="915">
        <v>812500</v>
      </c>
      <c r="CG28" s="915">
        <v>3938100</v>
      </c>
      <c r="CH28" s="915">
        <v>2053200</v>
      </c>
      <c r="CI28" s="915">
        <v>1884900</v>
      </c>
      <c r="CJ28" s="915">
        <v>2797900</v>
      </c>
      <c r="CK28" s="915">
        <v>1406500</v>
      </c>
      <c r="CL28" s="915">
        <v>1391400</v>
      </c>
      <c r="CM28" s="915">
        <v>608900</v>
      </c>
      <c r="CN28" s="915">
        <v>300300</v>
      </c>
      <c r="CO28" s="915">
        <v>308600</v>
      </c>
      <c r="CP28" s="915">
        <v>854300</v>
      </c>
      <c r="CQ28" s="915">
        <v>425400</v>
      </c>
      <c r="CR28" s="915">
        <v>428900</v>
      </c>
      <c r="CS28" s="915">
        <v>499800</v>
      </c>
      <c r="CT28" s="915">
        <v>244400</v>
      </c>
      <c r="CU28" s="915">
        <v>255400</v>
      </c>
      <c r="CV28" s="915">
        <v>744300</v>
      </c>
      <c r="CW28" s="915">
        <v>371600</v>
      </c>
      <c r="CX28" s="915">
        <v>372600</v>
      </c>
      <c r="CY28" s="915">
        <v>1318700</v>
      </c>
      <c r="CZ28" s="915">
        <v>653300</v>
      </c>
      <c r="DA28" s="915">
        <v>665400</v>
      </c>
      <c r="DB28" s="915">
        <v>1763900</v>
      </c>
      <c r="DC28" s="915">
        <v>893500</v>
      </c>
      <c r="DD28" s="915">
        <v>870400</v>
      </c>
      <c r="DE28" s="915">
        <v>1170100</v>
      </c>
      <c r="DF28" s="915">
        <v>588400</v>
      </c>
      <c r="DG28" s="915">
        <v>581700</v>
      </c>
      <c r="DH28" s="915">
        <v>728100</v>
      </c>
      <c r="DI28" s="915">
        <v>362300</v>
      </c>
      <c r="DJ28" s="915">
        <v>365800</v>
      </c>
      <c r="DK28" s="915">
        <v>760700</v>
      </c>
      <c r="DL28" s="915">
        <v>382000</v>
      </c>
      <c r="DM28" s="915">
        <v>378700</v>
      </c>
      <c r="DN28" s="915">
        <v>1160600</v>
      </c>
      <c r="DO28" s="915">
        <v>573900</v>
      </c>
      <c r="DP28" s="915">
        <v>586800</v>
      </c>
      <c r="DQ28" s="915">
        <v>733500</v>
      </c>
      <c r="DR28" s="915">
        <v>364800</v>
      </c>
      <c r="DS28" s="915">
        <v>368700</v>
      </c>
      <c r="DT28" s="915">
        <v>2647800</v>
      </c>
      <c r="DU28" s="915">
        <v>1339700</v>
      </c>
      <c r="DV28" s="915">
        <v>1308100</v>
      </c>
      <c r="DW28" s="915">
        <v>701600</v>
      </c>
      <c r="DX28" s="915">
        <v>341800</v>
      </c>
      <c r="DY28" s="915">
        <v>359800</v>
      </c>
      <c r="DZ28" s="915">
        <v>1281600</v>
      </c>
      <c r="EA28" s="915">
        <v>654400</v>
      </c>
      <c r="EB28" s="915">
        <v>627300</v>
      </c>
      <c r="EC28" s="915">
        <v>1405200</v>
      </c>
      <c r="ED28" s="915">
        <v>690600</v>
      </c>
      <c r="EE28" s="915">
        <v>714600</v>
      </c>
      <c r="EF28" s="915">
        <v>971200</v>
      </c>
      <c r="EG28" s="915">
        <v>478100</v>
      </c>
      <c r="EH28" s="915">
        <v>493100</v>
      </c>
      <c r="EI28" s="915">
        <v>799900</v>
      </c>
      <c r="EJ28" s="915">
        <v>403200</v>
      </c>
      <c r="EK28" s="915">
        <v>396700</v>
      </c>
      <c r="EL28" s="915">
        <v>1580000</v>
      </c>
      <c r="EM28" s="915">
        <v>766600</v>
      </c>
      <c r="EN28" s="915">
        <v>813400</v>
      </c>
      <c r="EO28" s="915">
        <v>583900</v>
      </c>
      <c r="EP28" s="915">
        <v>276600</v>
      </c>
      <c r="EQ28" s="915">
        <v>307300</v>
      </c>
    </row>
    <row r="29" spans="1:147">
      <c r="A29" s="913" t="s">
        <v>1171</v>
      </c>
      <c r="B29" s="908">
        <v>1934</v>
      </c>
      <c r="C29" s="907"/>
      <c r="D29" s="914">
        <v>68308900</v>
      </c>
      <c r="E29" s="915">
        <v>34293800</v>
      </c>
      <c r="F29" s="915">
        <v>34015100</v>
      </c>
      <c r="G29" s="915">
        <v>3014900</v>
      </c>
      <c r="H29" s="915">
        <v>1569400</v>
      </c>
      <c r="I29" s="915">
        <v>1445500</v>
      </c>
      <c r="J29" s="915">
        <v>948900</v>
      </c>
      <c r="K29" s="915">
        <v>475700</v>
      </c>
      <c r="L29" s="915">
        <v>473200</v>
      </c>
      <c r="M29" s="915">
        <v>1027200</v>
      </c>
      <c r="N29" s="915">
        <v>511200</v>
      </c>
      <c r="O29" s="915">
        <v>516000</v>
      </c>
      <c r="P29" s="915">
        <v>1232600</v>
      </c>
      <c r="Q29" s="915">
        <v>621100</v>
      </c>
      <c r="R29" s="915">
        <v>611400</v>
      </c>
      <c r="S29" s="915">
        <v>1030100</v>
      </c>
      <c r="T29" s="915">
        <v>515800</v>
      </c>
      <c r="U29" s="915">
        <v>514300</v>
      </c>
      <c r="V29" s="915">
        <v>1115000</v>
      </c>
      <c r="W29" s="915">
        <v>548600</v>
      </c>
      <c r="X29" s="915">
        <v>566400</v>
      </c>
      <c r="Y29" s="915">
        <v>1567700</v>
      </c>
      <c r="Z29" s="915">
        <v>772300</v>
      </c>
      <c r="AA29" s="915">
        <v>795300</v>
      </c>
      <c r="AB29" s="915">
        <v>1533100</v>
      </c>
      <c r="AC29" s="915">
        <v>758600</v>
      </c>
      <c r="AD29" s="915">
        <v>774600</v>
      </c>
      <c r="AE29" s="915">
        <v>1183800</v>
      </c>
      <c r="AF29" s="915">
        <v>583300</v>
      </c>
      <c r="AG29" s="915">
        <v>600500</v>
      </c>
      <c r="AH29" s="915">
        <v>1230100</v>
      </c>
      <c r="AI29" s="915">
        <v>601200</v>
      </c>
      <c r="AJ29" s="915">
        <v>628800</v>
      </c>
      <c r="AK29" s="915">
        <v>1512200</v>
      </c>
      <c r="AL29" s="915">
        <v>745900</v>
      </c>
      <c r="AM29" s="915">
        <v>766300</v>
      </c>
      <c r="AN29" s="915">
        <v>1531700</v>
      </c>
      <c r="AO29" s="915">
        <v>758600</v>
      </c>
      <c r="AP29" s="915">
        <v>773100</v>
      </c>
      <c r="AQ29" s="915">
        <v>6176900</v>
      </c>
      <c r="AR29" s="915">
        <v>3234700</v>
      </c>
      <c r="AS29" s="915">
        <v>2942200</v>
      </c>
      <c r="AT29" s="915">
        <v>1773800</v>
      </c>
      <c r="AU29" s="915">
        <v>918400</v>
      </c>
      <c r="AV29" s="915">
        <v>855400</v>
      </c>
      <c r="AW29" s="915">
        <v>1991300</v>
      </c>
      <c r="AX29" s="915">
        <v>981500</v>
      </c>
      <c r="AY29" s="915">
        <v>1009800</v>
      </c>
      <c r="AZ29" s="915">
        <v>793100</v>
      </c>
      <c r="BA29" s="915">
        <v>386300</v>
      </c>
      <c r="BB29" s="915">
        <v>406800</v>
      </c>
      <c r="BC29" s="915">
        <v>764300</v>
      </c>
      <c r="BD29" s="915">
        <v>368700</v>
      </c>
      <c r="BE29" s="915">
        <v>395600</v>
      </c>
      <c r="BF29" s="915">
        <v>640500</v>
      </c>
      <c r="BG29" s="915">
        <v>313900</v>
      </c>
      <c r="BH29" s="915">
        <v>326600</v>
      </c>
      <c r="BI29" s="915">
        <v>643100</v>
      </c>
      <c r="BJ29" s="915">
        <v>318600</v>
      </c>
      <c r="BK29" s="915">
        <v>324500</v>
      </c>
      <c r="BL29" s="915">
        <v>1737800</v>
      </c>
      <c r="BM29" s="915">
        <v>849600</v>
      </c>
      <c r="BN29" s="915">
        <v>888100</v>
      </c>
      <c r="BO29" s="915">
        <v>1218800</v>
      </c>
      <c r="BP29" s="915">
        <v>609700</v>
      </c>
      <c r="BQ29" s="915">
        <v>609100</v>
      </c>
      <c r="BR29" s="915">
        <v>1911800</v>
      </c>
      <c r="BS29" s="915">
        <v>953800</v>
      </c>
      <c r="BT29" s="915">
        <v>958000</v>
      </c>
      <c r="BU29" s="915">
        <v>2803600</v>
      </c>
      <c r="BV29" s="915">
        <v>1391300</v>
      </c>
      <c r="BW29" s="915">
        <v>1412300</v>
      </c>
      <c r="BX29" s="915">
        <v>1171100</v>
      </c>
      <c r="BY29" s="915">
        <v>572100</v>
      </c>
      <c r="BZ29" s="915">
        <v>598900</v>
      </c>
      <c r="CA29" s="915">
        <v>709800</v>
      </c>
      <c r="CB29" s="915">
        <v>345100</v>
      </c>
      <c r="CC29" s="915">
        <v>364700</v>
      </c>
      <c r="CD29" s="915">
        <v>1672600</v>
      </c>
      <c r="CE29" s="915">
        <v>849400</v>
      </c>
      <c r="CF29" s="915">
        <v>823200</v>
      </c>
      <c r="CG29" s="915">
        <v>4112700</v>
      </c>
      <c r="CH29" s="915">
        <v>2148700</v>
      </c>
      <c r="CI29" s="915">
        <v>1964000</v>
      </c>
      <c r="CJ29" s="915">
        <v>2858100</v>
      </c>
      <c r="CK29" s="915">
        <v>1436500</v>
      </c>
      <c r="CL29" s="915">
        <v>1421600</v>
      </c>
      <c r="CM29" s="915">
        <v>615700</v>
      </c>
      <c r="CN29" s="915">
        <v>304000</v>
      </c>
      <c r="CO29" s="915">
        <v>311700</v>
      </c>
      <c r="CP29" s="915">
        <v>860700</v>
      </c>
      <c r="CQ29" s="915">
        <v>428100</v>
      </c>
      <c r="CR29" s="915">
        <v>432600</v>
      </c>
      <c r="CS29" s="915">
        <v>493700</v>
      </c>
      <c r="CT29" s="915">
        <v>241200</v>
      </c>
      <c r="CU29" s="915">
        <v>252500</v>
      </c>
      <c r="CV29" s="915">
        <v>745700</v>
      </c>
      <c r="CW29" s="915">
        <v>372500</v>
      </c>
      <c r="CX29" s="915">
        <v>373200</v>
      </c>
      <c r="CY29" s="915">
        <v>1323000</v>
      </c>
      <c r="CZ29" s="915">
        <v>654700</v>
      </c>
      <c r="DA29" s="915">
        <v>668300</v>
      </c>
      <c r="DB29" s="915">
        <v>1782800</v>
      </c>
      <c r="DC29" s="915">
        <v>903600</v>
      </c>
      <c r="DD29" s="915">
        <v>879200</v>
      </c>
      <c r="DE29" s="915">
        <v>1180900</v>
      </c>
      <c r="DF29" s="915">
        <v>594000</v>
      </c>
      <c r="DG29" s="915">
        <v>586900</v>
      </c>
      <c r="DH29" s="915">
        <v>729200</v>
      </c>
      <c r="DI29" s="915">
        <v>362600</v>
      </c>
      <c r="DJ29" s="915">
        <v>366600</v>
      </c>
      <c r="DK29" s="915">
        <v>751200</v>
      </c>
      <c r="DL29" s="915">
        <v>376000</v>
      </c>
      <c r="DM29" s="915">
        <v>375300</v>
      </c>
      <c r="DN29" s="915">
        <v>1163900</v>
      </c>
      <c r="DO29" s="915">
        <v>575300</v>
      </c>
      <c r="DP29" s="915">
        <v>588700</v>
      </c>
      <c r="DQ29" s="915">
        <v>723500</v>
      </c>
      <c r="DR29" s="915">
        <v>359900</v>
      </c>
      <c r="DS29" s="915">
        <v>363700</v>
      </c>
      <c r="DT29" s="915">
        <v>2707700</v>
      </c>
      <c r="DU29" s="915">
        <v>1370300</v>
      </c>
      <c r="DV29" s="915">
        <v>1337300</v>
      </c>
      <c r="DW29" s="915">
        <v>685500</v>
      </c>
      <c r="DX29" s="915">
        <v>332700</v>
      </c>
      <c r="DY29" s="915">
        <v>352800</v>
      </c>
      <c r="DZ29" s="915">
        <v>1286200</v>
      </c>
      <c r="EA29" s="915">
        <v>656900</v>
      </c>
      <c r="EB29" s="915">
        <v>629400</v>
      </c>
      <c r="EC29" s="915">
        <v>1400900</v>
      </c>
      <c r="ED29" s="915">
        <v>688100</v>
      </c>
      <c r="EE29" s="915">
        <v>712800</v>
      </c>
      <c r="EF29" s="915">
        <v>973100</v>
      </c>
      <c r="EG29" s="915">
        <v>478300</v>
      </c>
      <c r="EH29" s="915">
        <v>494800</v>
      </c>
      <c r="EI29" s="915">
        <v>811300</v>
      </c>
      <c r="EJ29" s="915">
        <v>409600</v>
      </c>
      <c r="EK29" s="915">
        <v>401700</v>
      </c>
      <c r="EL29" s="915">
        <v>1579600</v>
      </c>
      <c r="EM29" s="915">
        <v>767000</v>
      </c>
      <c r="EN29" s="915">
        <v>812600</v>
      </c>
      <c r="EO29" s="915">
        <v>587500</v>
      </c>
      <c r="EP29" s="915">
        <v>278800</v>
      </c>
      <c r="EQ29" s="915">
        <v>308700</v>
      </c>
    </row>
    <row r="30" spans="1:147">
      <c r="A30" s="913" t="s">
        <v>1172</v>
      </c>
      <c r="B30" s="908">
        <v>1935</v>
      </c>
      <c r="C30" s="907" t="s">
        <v>1173</v>
      </c>
      <c r="D30" s="914">
        <v>69254148</v>
      </c>
      <c r="E30" s="915">
        <v>34734133</v>
      </c>
      <c r="F30" s="915">
        <v>34520015</v>
      </c>
      <c r="G30" s="915">
        <v>3068282</v>
      </c>
      <c r="H30" s="915">
        <v>1593845</v>
      </c>
      <c r="I30" s="915">
        <v>1474437</v>
      </c>
      <c r="J30" s="915">
        <v>967129</v>
      </c>
      <c r="K30" s="915">
        <v>484277</v>
      </c>
      <c r="L30" s="915">
        <v>482852</v>
      </c>
      <c r="M30" s="915">
        <v>1046111</v>
      </c>
      <c r="N30" s="915">
        <v>519485</v>
      </c>
      <c r="O30" s="915">
        <v>526626</v>
      </c>
      <c r="P30" s="915">
        <v>1234801</v>
      </c>
      <c r="Q30" s="915">
        <v>622973</v>
      </c>
      <c r="R30" s="915">
        <v>611828</v>
      </c>
      <c r="S30" s="915">
        <v>1037744</v>
      </c>
      <c r="T30" s="915">
        <v>519249</v>
      </c>
      <c r="U30" s="915">
        <v>518495</v>
      </c>
      <c r="V30" s="915">
        <v>1116822</v>
      </c>
      <c r="W30" s="915">
        <v>549060</v>
      </c>
      <c r="X30" s="915">
        <v>567762</v>
      </c>
      <c r="Y30" s="915">
        <v>1581563</v>
      </c>
      <c r="Z30" s="915">
        <v>778732</v>
      </c>
      <c r="AA30" s="915">
        <v>802831</v>
      </c>
      <c r="AB30" s="915">
        <v>1548991</v>
      </c>
      <c r="AC30" s="915">
        <v>766423</v>
      </c>
      <c r="AD30" s="915">
        <v>782568</v>
      </c>
      <c r="AE30" s="915">
        <v>1195057</v>
      </c>
      <c r="AF30" s="915">
        <v>588545</v>
      </c>
      <c r="AG30" s="915">
        <v>606512</v>
      </c>
      <c r="AH30" s="915">
        <v>1242453</v>
      </c>
      <c r="AI30" s="915">
        <v>606779</v>
      </c>
      <c r="AJ30" s="915">
        <v>635674</v>
      </c>
      <c r="AK30" s="915">
        <v>1528854</v>
      </c>
      <c r="AL30" s="915">
        <v>753802</v>
      </c>
      <c r="AM30" s="915">
        <v>775052</v>
      </c>
      <c r="AN30" s="915">
        <v>1546394</v>
      </c>
      <c r="AO30" s="915">
        <v>764751</v>
      </c>
      <c r="AP30" s="915">
        <v>781643</v>
      </c>
      <c r="AQ30" s="915">
        <v>6369919</v>
      </c>
      <c r="AR30" s="915">
        <v>3325696</v>
      </c>
      <c r="AS30" s="915">
        <v>3044223</v>
      </c>
      <c r="AT30" s="915">
        <v>1840005</v>
      </c>
      <c r="AU30" s="915">
        <v>951348</v>
      </c>
      <c r="AV30" s="915">
        <v>888657</v>
      </c>
      <c r="AW30" s="915">
        <v>1995777</v>
      </c>
      <c r="AX30" s="915">
        <v>982497</v>
      </c>
      <c r="AY30" s="915">
        <v>1013280</v>
      </c>
      <c r="AZ30" s="915">
        <v>798890</v>
      </c>
      <c r="BA30" s="915">
        <v>388771</v>
      </c>
      <c r="BB30" s="915">
        <v>410119</v>
      </c>
      <c r="BC30" s="915">
        <v>768416</v>
      </c>
      <c r="BD30" s="915">
        <v>370907</v>
      </c>
      <c r="BE30" s="915">
        <v>397509</v>
      </c>
      <c r="BF30" s="915">
        <v>646659</v>
      </c>
      <c r="BG30" s="915">
        <v>316424</v>
      </c>
      <c r="BH30" s="915">
        <v>330235</v>
      </c>
      <c r="BI30" s="915">
        <v>646727</v>
      </c>
      <c r="BJ30" s="915">
        <v>319924</v>
      </c>
      <c r="BK30" s="915">
        <v>326803</v>
      </c>
      <c r="BL30" s="915">
        <v>1714000</v>
      </c>
      <c r="BM30" s="915">
        <v>840103</v>
      </c>
      <c r="BN30" s="915">
        <v>873897</v>
      </c>
      <c r="BO30" s="915">
        <v>1225799</v>
      </c>
      <c r="BP30" s="915">
        <v>612366</v>
      </c>
      <c r="BQ30" s="915">
        <v>613433</v>
      </c>
      <c r="BR30" s="915">
        <v>1939860</v>
      </c>
      <c r="BS30" s="915">
        <v>966250</v>
      </c>
      <c r="BT30" s="915">
        <v>973610</v>
      </c>
      <c r="BU30" s="915">
        <v>2862701</v>
      </c>
      <c r="BV30" s="915">
        <v>1418218</v>
      </c>
      <c r="BW30" s="915">
        <v>1444483</v>
      </c>
      <c r="BX30" s="915">
        <v>1174595</v>
      </c>
      <c r="BY30" s="915">
        <v>572356</v>
      </c>
      <c r="BZ30" s="915">
        <v>602239</v>
      </c>
      <c r="CA30" s="915">
        <v>711436</v>
      </c>
      <c r="CB30" s="915">
        <v>345185</v>
      </c>
      <c r="CC30" s="915">
        <v>366251</v>
      </c>
      <c r="CD30" s="915">
        <v>1702508</v>
      </c>
      <c r="CE30" s="915">
        <v>862998</v>
      </c>
      <c r="CF30" s="915">
        <v>839510</v>
      </c>
      <c r="CG30" s="915">
        <v>4297174</v>
      </c>
      <c r="CH30" s="915">
        <v>2241666</v>
      </c>
      <c r="CI30" s="915">
        <v>2055508</v>
      </c>
      <c r="CJ30" s="915">
        <v>2923249</v>
      </c>
      <c r="CK30" s="915">
        <v>1466284</v>
      </c>
      <c r="CL30" s="915">
        <v>1456965</v>
      </c>
      <c r="CM30" s="915">
        <v>620471</v>
      </c>
      <c r="CN30" s="915">
        <v>306011</v>
      </c>
      <c r="CO30" s="915">
        <v>314460</v>
      </c>
      <c r="CP30" s="915">
        <v>864087</v>
      </c>
      <c r="CQ30" s="915">
        <v>428638</v>
      </c>
      <c r="CR30" s="915">
        <v>435449</v>
      </c>
      <c r="CS30" s="915">
        <v>490461</v>
      </c>
      <c r="CT30" s="915">
        <v>239301</v>
      </c>
      <c r="CU30" s="915">
        <v>251160</v>
      </c>
      <c r="CV30" s="915">
        <v>747119</v>
      </c>
      <c r="CW30" s="915">
        <v>373292</v>
      </c>
      <c r="CX30" s="915">
        <v>373827</v>
      </c>
      <c r="CY30" s="915">
        <v>1332647</v>
      </c>
      <c r="CZ30" s="915">
        <v>658773</v>
      </c>
      <c r="DA30" s="915">
        <v>673874</v>
      </c>
      <c r="DB30" s="915">
        <v>1804916</v>
      </c>
      <c r="DC30" s="915">
        <v>914185</v>
      </c>
      <c r="DD30" s="915">
        <v>890731</v>
      </c>
      <c r="DE30" s="915">
        <v>1190542</v>
      </c>
      <c r="DF30" s="915">
        <v>598434</v>
      </c>
      <c r="DG30" s="915">
        <v>592108</v>
      </c>
      <c r="DH30" s="915">
        <v>728748</v>
      </c>
      <c r="DI30" s="915">
        <v>362042</v>
      </c>
      <c r="DJ30" s="915">
        <v>366706</v>
      </c>
      <c r="DK30" s="915">
        <v>748656</v>
      </c>
      <c r="DL30" s="915">
        <v>373522</v>
      </c>
      <c r="DM30" s="915">
        <v>375134</v>
      </c>
      <c r="DN30" s="915">
        <v>1164898</v>
      </c>
      <c r="DO30" s="915">
        <v>575627</v>
      </c>
      <c r="DP30" s="915">
        <v>589271</v>
      </c>
      <c r="DQ30" s="915">
        <v>714980</v>
      </c>
      <c r="DR30" s="915">
        <v>355225</v>
      </c>
      <c r="DS30" s="915">
        <v>359755</v>
      </c>
      <c r="DT30" s="915">
        <v>2755804</v>
      </c>
      <c r="DU30" s="915">
        <v>1392799</v>
      </c>
      <c r="DV30" s="915">
        <v>1363005</v>
      </c>
      <c r="DW30" s="915">
        <v>686117</v>
      </c>
      <c r="DX30" s="915">
        <v>332764</v>
      </c>
      <c r="DY30" s="915">
        <v>353353</v>
      </c>
      <c r="DZ30" s="915">
        <v>1296883</v>
      </c>
      <c r="EA30" s="915">
        <v>662174</v>
      </c>
      <c r="EB30" s="915">
        <v>634709</v>
      </c>
      <c r="EC30" s="915">
        <v>1387054</v>
      </c>
      <c r="ED30" s="915">
        <v>680409</v>
      </c>
      <c r="EE30" s="915">
        <v>706645</v>
      </c>
      <c r="EF30" s="915">
        <v>980458</v>
      </c>
      <c r="EG30" s="915">
        <v>481549</v>
      </c>
      <c r="EH30" s="915">
        <v>498909</v>
      </c>
      <c r="EI30" s="915">
        <v>824431</v>
      </c>
      <c r="EJ30" s="915">
        <v>416082</v>
      </c>
      <c r="EK30" s="915">
        <v>408349</v>
      </c>
      <c r="EL30" s="915">
        <v>1591466</v>
      </c>
      <c r="EM30" s="915">
        <v>773126</v>
      </c>
      <c r="EN30" s="915">
        <v>818340</v>
      </c>
      <c r="EO30" s="915">
        <v>592494</v>
      </c>
      <c r="EP30" s="915">
        <v>281266</v>
      </c>
      <c r="EQ30" s="915">
        <v>311228</v>
      </c>
    </row>
    <row r="31" spans="1:147">
      <c r="A31" s="913" t="s">
        <v>1174</v>
      </c>
      <c r="B31" s="908">
        <v>1936</v>
      </c>
      <c r="C31" s="907"/>
      <c r="D31" s="914">
        <v>70113600</v>
      </c>
      <c r="E31" s="915">
        <v>35102800</v>
      </c>
      <c r="F31" s="915">
        <v>35010800</v>
      </c>
      <c r="G31" s="915">
        <v>3114200</v>
      </c>
      <c r="H31" s="915">
        <v>1616300</v>
      </c>
      <c r="I31" s="915">
        <v>1497900</v>
      </c>
      <c r="J31" s="915">
        <v>972100</v>
      </c>
      <c r="K31" s="915">
        <v>484200</v>
      </c>
      <c r="L31" s="915">
        <v>487900</v>
      </c>
      <c r="M31" s="915">
        <v>1059900</v>
      </c>
      <c r="N31" s="915">
        <v>526100</v>
      </c>
      <c r="O31" s="915">
        <v>533900</v>
      </c>
      <c r="P31" s="915">
        <v>1260500</v>
      </c>
      <c r="Q31" s="915">
        <v>638100</v>
      </c>
      <c r="R31" s="915">
        <v>622400</v>
      </c>
      <c r="S31" s="915">
        <v>1043400</v>
      </c>
      <c r="T31" s="915">
        <v>520600</v>
      </c>
      <c r="U31" s="915">
        <v>522800</v>
      </c>
      <c r="V31" s="915">
        <v>1112600</v>
      </c>
      <c r="W31" s="915">
        <v>545800</v>
      </c>
      <c r="X31" s="915">
        <v>566800</v>
      </c>
      <c r="Y31" s="915">
        <v>1591700</v>
      </c>
      <c r="Z31" s="915">
        <v>781600</v>
      </c>
      <c r="AA31" s="915">
        <v>810100</v>
      </c>
      <c r="AB31" s="915">
        <v>1551700</v>
      </c>
      <c r="AC31" s="915">
        <v>764300</v>
      </c>
      <c r="AD31" s="915">
        <v>787300</v>
      </c>
      <c r="AE31" s="915">
        <v>1197000</v>
      </c>
      <c r="AF31" s="915">
        <v>587600</v>
      </c>
      <c r="AG31" s="915">
        <v>609400</v>
      </c>
      <c r="AH31" s="915">
        <v>1254600</v>
      </c>
      <c r="AI31" s="915">
        <v>612300</v>
      </c>
      <c r="AJ31" s="915">
        <v>642300</v>
      </c>
      <c r="AK31" s="915">
        <v>1534100</v>
      </c>
      <c r="AL31" s="915">
        <v>752300</v>
      </c>
      <c r="AM31" s="915">
        <v>781800</v>
      </c>
      <c r="AN31" s="915">
        <v>1549700</v>
      </c>
      <c r="AO31" s="915">
        <v>760300</v>
      </c>
      <c r="AP31" s="915">
        <v>789400</v>
      </c>
      <c r="AQ31" s="915">
        <v>6586500</v>
      </c>
      <c r="AR31" s="915">
        <v>3450500</v>
      </c>
      <c r="AS31" s="915">
        <v>3136100</v>
      </c>
      <c r="AT31" s="915">
        <v>1923500</v>
      </c>
      <c r="AU31" s="915">
        <v>1004500</v>
      </c>
      <c r="AV31" s="915">
        <v>919000</v>
      </c>
      <c r="AW31" s="915">
        <v>2045400</v>
      </c>
      <c r="AX31" s="915">
        <v>1014000</v>
      </c>
      <c r="AY31" s="915">
        <v>1031400</v>
      </c>
      <c r="AZ31" s="915">
        <v>808800</v>
      </c>
      <c r="BA31" s="915">
        <v>393700</v>
      </c>
      <c r="BB31" s="915">
        <v>415100</v>
      </c>
      <c r="BC31" s="915">
        <v>777700</v>
      </c>
      <c r="BD31" s="915">
        <v>376700</v>
      </c>
      <c r="BE31" s="915">
        <v>401000</v>
      </c>
      <c r="BF31" s="915">
        <v>640900</v>
      </c>
      <c r="BG31" s="915">
        <v>310200</v>
      </c>
      <c r="BH31" s="915">
        <v>330600</v>
      </c>
      <c r="BI31" s="915">
        <v>645900</v>
      </c>
      <c r="BJ31" s="915">
        <v>316900</v>
      </c>
      <c r="BK31" s="915">
        <v>329000</v>
      </c>
      <c r="BL31" s="915">
        <v>1697100</v>
      </c>
      <c r="BM31" s="915">
        <v>822500</v>
      </c>
      <c r="BN31" s="915">
        <v>874600</v>
      </c>
      <c r="BO31" s="915">
        <v>1228000</v>
      </c>
      <c r="BP31" s="915">
        <v>609700</v>
      </c>
      <c r="BQ31" s="915">
        <v>618300</v>
      </c>
      <c r="BR31" s="915">
        <v>1984100</v>
      </c>
      <c r="BS31" s="915">
        <v>993800</v>
      </c>
      <c r="BT31" s="915">
        <v>990200</v>
      </c>
      <c r="BU31" s="915">
        <v>2939000</v>
      </c>
      <c r="BV31" s="915">
        <v>1461000</v>
      </c>
      <c r="BW31" s="915">
        <v>1478000</v>
      </c>
      <c r="BX31" s="915">
        <v>1171000</v>
      </c>
      <c r="BY31" s="915">
        <v>565900</v>
      </c>
      <c r="BZ31" s="915">
        <v>605100</v>
      </c>
      <c r="CA31" s="915">
        <v>702800</v>
      </c>
      <c r="CB31" s="915">
        <v>337500</v>
      </c>
      <c r="CC31" s="915">
        <v>365300</v>
      </c>
      <c r="CD31" s="915">
        <v>1697100</v>
      </c>
      <c r="CE31" s="915">
        <v>850700</v>
      </c>
      <c r="CF31" s="915">
        <v>846400</v>
      </c>
      <c r="CG31" s="915">
        <v>4462700</v>
      </c>
      <c r="CH31" s="915">
        <v>2312800</v>
      </c>
      <c r="CI31" s="915">
        <v>2150000</v>
      </c>
      <c r="CJ31" s="915">
        <v>3002100</v>
      </c>
      <c r="CK31" s="915">
        <v>1510000</v>
      </c>
      <c r="CL31" s="915">
        <v>1492200</v>
      </c>
      <c r="CM31" s="915">
        <v>617100</v>
      </c>
      <c r="CN31" s="915">
        <v>303700</v>
      </c>
      <c r="CO31" s="915">
        <v>313400</v>
      </c>
      <c r="CP31" s="915">
        <v>866400</v>
      </c>
      <c r="CQ31" s="915">
        <v>428300</v>
      </c>
      <c r="CR31" s="915">
        <v>438100</v>
      </c>
      <c r="CS31" s="915">
        <v>484000</v>
      </c>
      <c r="CT31" s="915">
        <v>232700</v>
      </c>
      <c r="CU31" s="915">
        <v>251300</v>
      </c>
      <c r="CV31" s="915">
        <v>749300</v>
      </c>
      <c r="CW31" s="915">
        <v>373200</v>
      </c>
      <c r="CX31" s="915">
        <v>376100</v>
      </c>
      <c r="CY31" s="915">
        <v>1319400</v>
      </c>
      <c r="CZ31" s="915">
        <v>644500</v>
      </c>
      <c r="DA31" s="915">
        <v>675000</v>
      </c>
      <c r="DB31" s="915">
        <v>1818000</v>
      </c>
      <c r="DC31" s="915">
        <v>916300</v>
      </c>
      <c r="DD31" s="915">
        <v>901700</v>
      </c>
      <c r="DE31" s="915">
        <v>1210000</v>
      </c>
      <c r="DF31" s="915">
        <v>610400</v>
      </c>
      <c r="DG31" s="915">
        <v>599700</v>
      </c>
      <c r="DH31" s="915">
        <v>729500</v>
      </c>
      <c r="DI31" s="915">
        <v>361500</v>
      </c>
      <c r="DJ31" s="915">
        <v>368000</v>
      </c>
      <c r="DK31" s="915">
        <v>735700</v>
      </c>
      <c r="DL31" s="915">
        <v>361500</v>
      </c>
      <c r="DM31" s="915">
        <v>374200</v>
      </c>
      <c r="DN31" s="915">
        <v>1176600</v>
      </c>
      <c r="DO31" s="915">
        <v>581600</v>
      </c>
      <c r="DP31" s="915">
        <v>595100</v>
      </c>
      <c r="DQ31" s="915">
        <v>715500</v>
      </c>
      <c r="DR31" s="915">
        <v>354500</v>
      </c>
      <c r="DS31" s="915">
        <v>361000</v>
      </c>
      <c r="DT31" s="915">
        <v>2805100</v>
      </c>
      <c r="DU31" s="915">
        <v>1425000</v>
      </c>
      <c r="DV31" s="915">
        <v>1380100</v>
      </c>
      <c r="DW31" s="915">
        <v>683100</v>
      </c>
      <c r="DX31" s="915">
        <v>328400</v>
      </c>
      <c r="DY31" s="915">
        <v>354700</v>
      </c>
      <c r="DZ31" s="915">
        <v>1313600</v>
      </c>
      <c r="EA31" s="915">
        <v>670200</v>
      </c>
      <c r="EB31" s="915">
        <v>643400</v>
      </c>
      <c r="EC31" s="915">
        <v>1365400</v>
      </c>
      <c r="ED31" s="915">
        <v>660000</v>
      </c>
      <c r="EE31" s="915">
        <v>705400</v>
      </c>
      <c r="EF31" s="915">
        <v>973400</v>
      </c>
      <c r="EG31" s="915">
        <v>474400</v>
      </c>
      <c r="EH31" s="915">
        <v>499000</v>
      </c>
      <c r="EI31" s="915">
        <v>819900</v>
      </c>
      <c r="EJ31" s="915">
        <v>407200</v>
      </c>
      <c r="EK31" s="915">
        <v>412700</v>
      </c>
      <c r="EL31" s="915">
        <v>1587700</v>
      </c>
      <c r="EM31" s="915">
        <v>769300</v>
      </c>
      <c r="EN31" s="915">
        <v>818400</v>
      </c>
      <c r="EO31" s="915">
        <v>589800</v>
      </c>
      <c r="EP31" s="915">
        <v>280300</v>
      </c>
      <c r="EQ31" s="915">
        <v>309500</v>
      </c>
    </row>
    <row r="32" spans="1:147">
      <c r="A32" s="913" t="s">
        <v>1175</v>
      </c>
      <c r="B32" s="908">
        <v>1937</v>
      </c>
      <c r="C32" s="907"/>
      <c r="D32" s="914">
        <v>70630400</v>
      </c>
      <c r="E32" s="915">
        <v>35127900</v>
      </c>
      <c r="F32" s="915">
        <v>35502500</v>
      </c>
      <c r="G32" s="915">
        <v>3144300</v>
      </c>
      <c r="H32" s="915">
        <v>1621700</v>
      </c>
      <c r="I32" s="915">
        <v>1522600</v>
      </c>
      <c r="J32" s="915">
        <v>979100</v>
      </c>
      <c r="K32" s="915">
        <v>484600</v>
      </c>
      <c r="L32" s="915">
        <v>494500</v>
      </c>
      <c r="M32" s="915">
        <v>1066100</v>
      </c>
      <c r="N32" s="915">
        <v>526400</v>
      </c>
      <c r="O32" s="915">
        <v>539700</v>
      </c>
      <c r="P32" s="915">
        <v>1261000</v>
      </c>
      <c r="Q32" s="915">
        <v>633800</v>
      </c>
      <c r="R32" s="915">
        <v>627200</v>
      </c>
      <c r="S32" s="915">
        <v>1045500</v>
      </c>
      <c r="T32" s="915">
        <v>520100</v>
      </c>
      <c r="U32" s="915">
        <v>525500</v>
      </c>
      <c r="V32" s="915">
        <v>1098300</v>
      </c>
      <c r="W32" s="915">
        <v>532400</v>
      </c>
      <c r="X32" s="915">
        <v>565900</v>
      </c>
      <c r="Y32" s="915">
        <v>1601800</v>
      </c>
      <c r="Z32" s="915">
        <v>783000</v>
      </c>
      <c r="AA32" s="915">
        <v>818800</v>
      </c>
      <c r="AB32" s="915">
        <v>1562200</v>
      </c>
      <c r="AC32" s="915">
        <v>765600</v>
      </c>
      <c r="AD32" s="915">
        <v>796600</v>
      </c>
      <c r="AE32" s="915">
        <v>1197800</v>
      </c>
      <c r="AF32" s="915">
        <v>584700</v>
      </c>
      <c r="AG32" s="915">
        <v>613000</v>
      </c>
      <c r="AH32" s="915">
        <v>1261600</v>
      </c>
      <c r="AI32" s="915">
        <v>612600</v>
      </c>
      <c r="AJ32" s="915">
        <v>649000</v>
      </c>
      <c r="AK32" s="915">
        <v>1540900</v>
      </c>
      <c r="AL32" s="915">
        <v>751100</v>
      </c>
      <c r="AM32" s="915">
        <v>789800</v>
      </c>
      <c r="AN32" s="915">
        <v>1554400</v>
      </c>
      <c r="AO32" s="915">
        <v>757100</v>
      </c>
      <c r="AP32" s="915">
        <v>797300</v>
      </c>
      <c r="AQ32" s="915">
        <v>6725700</v>
      </c>
      <c r="AR32" s="915">
        <v>3483100</v>
      </c>
      <c r="AS32" s="915">
        <v>3242500</v>
      </c>
      <c r="AT32" s="915">
        <v>1967700</v>
      </c>
      <c r="AU32" s="915">
        <v>1015800</v>
      </c>
      <c r="AV32" s="915">
        <v>951900</v>
      </c>
      <c r="AW32" s="915">
        <v>2066900</v>
      </c>
      <c r="AX32" s="915">
        <v>1019200</v>
      </c>
      <c r="AY32" s="915">
        <v>1047700</v>
      </c>
      <c r="AZ32" s="915">
        <v>813600</v>
      </c>
      <c r="BA32" s="915">
        <v>394900</v>
      </c>
      <c r="BB32" s="915">
        <v>418700</v>
      </c>
      <c r="BC32" s="915">
        <v>777100</v>
      </c>
      <c r="BD32" s="915">
        <v>375300</v>
      </c>
      <c r="BE32" s="915">
        <v>401900</v>
      </c>
      <c r="BF32" s="915">
        <v>640600</v>
      </c>
      <c r="BG32" s="915">
        <v>309500</v>
      </c>
      <c r="BH32" s="915">
        <v>331000</v>
      </c>
      <c r="BI32" s="915">
        <v>648100</v>
      </c>
      <c r="BJ32" s="915">
        <v>316900</v>
      </c>
      <c r="BK32" s="915">
        <v>331200</v>
      </c>
      <c r="BL32" s="915">
        <v>1696800</v>
      </c>
      <c r="BM32" s="915">
        <v>821500</v>
      </c>
      <c r="BN32" s="915">
        <v>875300</v>
      </c>
      <c r="BO32" s="915">
        <v>1233000</v>
      </c>
      <c r="BP32" s="915">
        <v>609800</v>
      </c>
      <c r="BQ32" s="915">
        <v>623200</v>
      </c>
      <c r="BR32" s="915">
        <v>1993900</v>
      </c>
      <c r="BS32" s="915">
        <v>991900</v>
      </c>
      <c r="BT32" s="915">
        <v>1002000</v>
      </c>
      <c r="BU32" s="915">
        <v>2981200</v>
      </c>
      <c r="BV32" s="915">
        <v>1471700</v>
      </c>
      <c r="BW32" s="915">
        <v>1509500</v>
      </c>
      <c r="BX32" s="915">
        <v>1173900</v>
      </c>
      <c r="BY32" s="915">
        <v>565900</v>
      </c>
      <c r="BZ32" s="915">
        <v>608000</v>
      </c>
      <c r="CA32" s="915">
        <v>701400</v>
      </c>
      <c r="CB32" s="915">
        <v>337100</v>
      </c>
      <c r="CC32" s="915">
        <v>364300</v>
      </c>
      <c r="CD32" s="915">
        <v>1702900</v>
      </c>
      <c r="CE32" s="915">
        <v>849400</v>
      </c>
      <c r="CF32" s="915">
        <v>853500</v>
      </c>
      <c r="CG32" s="915">
        <v>4523600</v>
      </c>
      <c r="CH32" s="915">
        <v>2323700</v>
      </c>
      <c r="CI32" s="915">
        <v>2199800</v>
      </c>
      <c r="CJ32" s="915">
        <v>3046300</v>
      </c>
      <c r="CK32" s="915">
        <v>1520200</v>
      </c>
      <c r="CL32" s="915">
        <v>1526100</v>
      </c>
      <c r="CM32" s="915">
        <v>612800</v>
      </c>
      <c r="CN32" s="915">
        <v>299100</v>
      </c>
      <c r="CO32" s="915">
        <v>313700</v>
      </c>
      <c r="CP32" s="915">
        <v>866100</v>
      </c>
      <c r="CQ32" s="915">
        <v>425600</v>
      </c>
      <c r="CR32" s="915">
        <v>440500</v>
      </c>
      <c r="CS32" s="915">
        <v>483200</v>
      </c>
      <c r="CT32" s="915">
        <v>231700</v>
      </c>
      <c r="CU32" s="915">
        <v>251500</v>
      </c>
      <c r="CV32" s="915">
        <v>751200</v>
      </c>
      <c r="CW32" s="915">
        <v>372400</v>
      </c>
      <c r="CX32" s="915">
        <v>378800</v>
      </c>
      <c r="CY32" s="915">
        <v>1319200</v>
      </c>
      <c r="CZ32" s="915">
        <v>643100</v>
      </c>
      <c r="DA32" s="915">
        <v>676100</v>
      </c>
      <c r="DB32" s="915">
        <v>1822100</v>
      </c>
      <c r="DC32" s="915">
        <v>908900</v>
      </c>
      <c r="DD32" s="915">
        <v>913200</v>
      </c>
      <c r="DE32" s="915">
        <v>1225000</v>
      </c>
      <c r="DF32" s="915">
        <v>613700</v>
      </c>
      <c r="DG32" s="915">
        <v>611300</v>
      </c>
      <c r="DH32" s="915">
        <v>728300</v>
      </c>
      <c r="DI32" s="915">
        <v>358700</v>
      </c>
      <c r="DJ32" s="915">
        <v>369600</v>
      </c>
      <c r="DK32" s="915">
        <v>732500</v>
      </c>
      <c r="DL32" s="915">
        <v>359200</v>
      </c>
      <c r="DM32" s="915">
        <v>373400</v>
      </c>
      <c r="DN32" s="915">
        <v>1182000</v>
      </c>
      <c r="DO32" s="915">
        <v>581700</v>
      </c>
      <c r="DP32" s="915">
        <v>600300</v>
      </c>
      <c r="DQ32" s="915">
        <v>718000</v>
      </c>
      <c r="DR32" s="915">
        <v>354600</v>
      </c>
      <c r="DS32" s="915">
        <v>363400</v>
      </c>
      <c r="DT32" s="915">
        <v>2870400</v>
      </c>
      <c r="DU32" s="915">
        <v>1442800</v>
      </c>
      <c r="DV32" s="915">
        <v>1427600</v>
      </c>
      <c r="DW32" s="915">
        <v>684400</v>
      </c>
      <c r="DX32" s="915">
        <v>328400</v>
      </c>
      <c r="DY32" s="915">
        <v>356000</v>
      </c>
      <c r="DZ32" s="915">
        <v>1327100</v>
      </c>
      <c r="EA32" s="915">
        <v>673800</v>
      </c>
      <c r="EB32" s="915">
        <v>653300</v>
      </c>
      <c r="EC32" s="915">
        <v>1361600</v>
      </c>
      <c r="ED32" s="915">
        <v>657400</v>
      </c>
      <c r="EE32" s="915">
        <v>704200</v>
      </c>
      <c r="EF32" s="915">
        <v>963300</v>
      </c>
      <c r="EG32" s="915">
        <v>464100</v>
      </c>
      <c r="EH32" s="915">
        <v>499200</v>
      </c>
      <c r="EI32" s="915">
        <v>822800</v>
      </c>
      <c r="EJ32" s="915">
        <v>406700</v>
      </c>
      <c r="EK32" s="915">
        <v>416000</v>
      </c>
      <c r="EL32" s="915">
        <v>1574700</v>
      </c>
      <c r="EM32" s="915">
        <v>754400</v>
      </c>
      <c r="EN32" s="915">
        <v>820300</v>
      </c>
      <c r="EO32" s="915">
        <v>580300</v>
      </c>
      <c r="EP32" s="915">
        <v>272800</v>
      </c>
      <c r="EQ32" s="915">
        <v>307500</v>
      </c>
    </row>
    <row r="33" spans="1:147">
      <c r="A33" s="913" t="s">
        <v>1176</v>
      </c>
      <c r="B33" s="908">
        <v>1938</v>
      </c>
      <c r="C33" s="907"/>
      <c r="D33" s="914">
        <v>71012600</v>
      </c>
      <c r="E33" s="915">
        <v>35124900</v>
      </c>
      <c r="F33" s="915">
        <v>35887700</v>
      </c>
      <c r="G33" s="915">
        <v>3176200</v>
      </c>
      <c r="H33" s="915">
        <v>1631500</v>
      </c>
      <c r="I33" s="915">
        <v>1544700</v>
      </c>
      <c r="J33" s="915">
        <v>994600</v>
      </c>
      <c r="K33" s="915">
        <v>490900</v>
      </c>
      <c r="L33" s="915">
        <v>503700</v>
      </c>
      <c r="M33" s="915">
        <v>1071000</v>
      </c>
      <c r="N33" s="915">
        <v>526800</v>
      </c>
      <c r="O33" s="915">
        <v>544200</v>
      </c>
      <c r="P33" s="915">
        <v>1236900</v>
      </c>
      <c r="Q33" s="915">
        <v>611800</v>
      </c>
      <c r="R33" s="915">
        <v>625000</v>
      </c>
      <c r="S33" s="915">
        <v>1047100</v>
      </c>
      <c r="T33" s="915">
        <v>519300</v>
      </c>
      <c r="U33" s="915">
        <v>527700</v>
      </c>
      <c r="V33" s="915">
        <v>1102800</v>
      </c>
      <c r="W33" s="915">
        <v>533100</v>
      </c>
      <c r="X33" s="915">
        <v>569700</v>
      </c>
      <c r="Y33" s="915">
        <v>1611600</v>
      </c>
      <c r="Z33" s="915">
        <v>785600</v>
      </c>
      <c r="AA33" s="915">
        <v>826000</v>
      </c>
      <c r="AB33" s="915">
        <v>1564800</v>
      </c>
      <c r="AC33" s="915">
        <v>764000</v>
      </c>
      <c r="AD33" s="915">
        <v>800800</v>
      </c>
      <c r="AE33" s="915">
        <v>1187200</v>
      </c>
      <c r="AF33" s="915">
        <v>574500</v>
      </c>
      <c r="AG33" s="915">
        <v>612700</v>
      </c>
      <c r="AH33" s="915">
        <v>1266200</v>
      </c>
      <c r="AI33" s="915">
        <v>613000</v>
      </c>
      <c r="AJ33" s="915">
        <v>653200</v>
      </c>
      <c r="AK33" s="915">
        <v>1545900</v>
      </c>
      <c r="AL33" s="915">
        <v>751800</v>
      </c>
      <c r="AM33" s="915">
        <v>794000</v>
      </c>
      <c r="AN33" s="915">
        <v>1558100</v>
      </c>
      <c r="AO33" s="915">
        <v>755800</v>
      </c>
      <c r="AP33" s="915">
        <v>802300</v>
      </c>
      <c r="AQ33" s="915">
        <v>6875600</v>
      </c>
      <c r="AR33" s="915">
        <v>3530700</v>
      </c>
      <c r="AS33" s="915">
        <v>3344900</v>
      </c>
      <c r="AT33" s="915">
        <v>2009100</v>
      </c>
      <c r="AU33" s="915">
        <v>1030900</v>
      </c>
      <c r="AV33" s="915">
        <v>978200</v>
      </c>
      <c r="AW33" s="915">
        <v>2077200</v>
      </c>
      <c r="AX33" s="915">
        <v>1021200</v>
      </c>
      <c r="AY33" s="915">
        <v>1056000</v>
      </c>
      <c r="AZ33" s="915">
        <v>818600</v>
      </c>
      <c r="BA33" s="915">
        <v>397600</v>
      </c>
      <c r="BB33" s="915">
        <v>421100</v>
      </c>
      <c r="BC33" s="915">
        <v>764400</v>
      </c>
      <c r="BD33" s="915">
        <v>365000</v>
      </c>
      <c r="BE33" s="915">
        <v>399400</v>
      </c>
      <c r="BF33" s="915">
        <v>640900</v>
      </c>
      <c r="BG33" s="915">
        <v>309600</v>
      </c>
      <c r="BH33" s="915">
        <v>331300</v>
      </c>
      <c r="BI33" s="915">
        <v>649600</v>
      </c>
      <c r="BJ33" s="915">
        <v>316900</v>
      </c>
      <c r="BK33" s="915">
        <v>332600</v>
      </c>
      <c r="BL33" s="915">
        <v>1697500</v>
      </c>
      <c r="BM33" s="915">
        <v>821700</v>
      </c>
      <c r="BN33" s="915">
        <v>875800</v>
      </c>
      <c r="BO33" s="915">
        <v>1236500</v>
      </c>
      <c r="BP33" s="915">
        <v>610200</v>
      </c>
      <c r="BQ33" s="915">
        <v>626300</v>
      </c>
      <c r="BR33" s="915">
        <v>1976500</v>
      </c>
      <c r="BS33" s="915">
        <v>969900</v>
      </c>
      <c r="BT33" s="915">
        <v>1006700</v>
      </c>
      <c r="BU33" s="915">
        <v>3013800</v>
      </c>
      <c r="BV33" s="915">
        <v>1483500</v>
      </c>
      <c r="BW33" s="915">
        <v>1530400</v>
      </c>
      <c r="BX33" s="915">
        <v>1175800</v>
      </c>
      <c r="BY33" s="915">
        <v>566000</v>
      </c>
      <c r="BZ33" s="915">
        <v>609800</v>
      </c>
      <c r="CA33" s="915">
        <v>700600</v>
      </c>
      <c r="CB33" s="915">
        <v>337200</v>
      </c>
      <c r="CC33" s="915">
        <v>363400</v>
      </c>
      <c r="CD33" s="915">
        <v>1707500</v>
      </c>
      <c r="CE33" s="915">
        <v>849600</v>
      </c>
      <c r="CF33" s="915">
        <v>858000</v>
      </c>
      <c r="CG33" s="915">
        <v>4582500</v>
      </c>
      <c r="CH33" s="915">
        <v>2338400</v>
      </c>
      <c r="CI33" s="915">
        <v>2244100</v>
      </c>
      <c r="CJ33" s="915">
        <v>3079700</v>
      </c>
      <c r="CK33" s="915">
        <v>1531000</v>
      </c>
      <c r="CL33" s="915">
        <v>1548700</v>
      </c>
      <c r="CM33" s="915">
        <v>602600</v>
      </c>
      <c r="CN33" s="915">
        <v>290600</v>
      </c>
      <c r="CO33" s="915">
        <v>312000</v>
      </c>
      <c r="CP33" s="915">
        <v>854300</v>
      </c>
      <c r="CQ33" s="915">
        <v>414700</v>
      </c>
      <c r="CR33" s="915">
        <v>439500</v>
      </c>
      <c r="CS33" s="915">
        <v>483400</v>
      </c>
      <c r="CT33" s="915">
        <v>231700</v>
      </c>
      <c r="CU33" s="915">
        <v>251600</v>
      </c>
      <c r="CV33" s="915">
        <v>745500</v>
      </c>
      <c r="CW33" s="915">
        <v>366800</v>
      </c>
      <c r="CX33" s="915">
        <v>378700</v>
      </c>
      <c r="CY33" s="915">
        <v>1320000</v>
      </c>
      <c r="CZ33" s="915">
        <v>643200</v>
      </c>
      <c r="DA33" s="915">
        <v>676800</v>
      </c>
      <c r="DB33" s="915">
        <v>1823000</v>
      </c>
      <c r="DC33" s="915">
        <v>903300</v>
      </c>
      <c r="DD33" s="915">
        <v>919600</v>
      </c>
      <c r="DE33" s="915">
        <v>1236800</v>
      </c>
      <c r="DF33" s="915">
        <v>616600</v>
      </c>
      <c r="DG33" s="915">
        <v>620300</v>
      </c>
      <c r="DH33" s="915">
        <v>716100</v>
      </c>
      <c r="DI33" s="915">
        <v>348700</v>
      </c>
      <c r="DJ33" s="915">
        <v>367400</v>
      </c>
      <c r="DK33" s="915">
        <v>731700</v>
      </c>
      <c r="DL33" s="915">
        <v>359200</v>
      </c>
      <c r="DM33" s="915">
        <v>372500</v>
      </c>
      <c r="DN33" s="915">
        <v>1162300</v>
      </c>
      <c r="DO33" s="915">
        <v>565300</v>
      </c>
      <c r="DP33" s="915">
        <v>597000</v>
      </c>
      <c r="DQ33" s="915">
        <v>706200</v>
      </c>
      <c r="DR33" s="915">
        <v>344200</v>
      </c>
      <c r="DS33" s="915">
        <v>362100</v>
      </c>
      <c r="DT33" s="915">
        <v>2974400</v>
      </c>
      <c r="DU33" s="915">
        <v>1477100</v>
      </c>
      <c r="DV33" s="915">
        <v>1497300</v>
      </c>
      <c r="DW33" s="915">
        <v>685300</v>
      </c>
      <c r="DX33" s="915">
        <v>328500</v>
      </c>
      <c r="DY33" s="915">
        <v>356800</v>
      </c>
      <c r="DZ33" s="915">
        <v>1327400</v>
      </c>
      <c r="EA33" s="915">
        <v>667600</v>
      </c>
      <c r="EB33" s="915">
        <v>659800</v>
      </c>
      <c r="EC33" s="915">
        <v>1360600</v>
      </c>
      <c r="ED33" s="915">
        <v>657600</v>
      </c>
      <c r="EE33" s="915">
        <v>703000</v>
      </c>
      <c r="EF33" s="915">
        <v>963700</v>
      </c>
      <c r="EG33" s="915">
        <v>464500</v>
      </c>
      <c r="EH33" s="915">
        <v>499200</v>
      </c>
      <c r="EI33" s="915">
        <v>825300</v>
      </c>
      <c r="EJ33" s="915">
        <v>406800</v>
      </c>
      <c r="EK33" s="915">
        <v>418500</v>
      </c>
      <c r="EL33" s="915">
        <v>1553600</v>
      </c>
      <c r="EM33" s="915">
        <v>734500</v>
      </c>
      <c r="EN33" s="915">
        <v>819100</v>
      </c>
      <c r="EO33" s="915">
        <v>572000</v>
      </c>
      <c r="EP33" s="915">
        <v>266500</v>
      </c>
      <c r="EQ33" s="915">
        <v>305500</v>
      </c>
    </row>
    <row r="34" spans="1:147">
      <c r="A34" s="913" t="s">
        <v>1177</v>
      </c>
      <c r="B34" s="908">
        <v>1939</v>
      </c>
      <c r="C34" s="907"/>
      <c r="D34" s="914">
        <v>71379700</v>
      </c>
      <c r="E34" s="915">
        <v>35225600</v>
      </c>
      <c r="F34" s="915">
        <v>36154100</v>
      </c>
      <c r="G34" s="915">
        <v>3205300</v>
      </c>
      <c r="H34" s="915">
        <v>1638900</v>
      </c>
      <c r="I34" s="915">
        <v>1566400</v>
      </c>
      <c r="J34" s="915">
        <v>984100</v>
      </c>
      <c r="K34" s="915">
        <v>483200</v>
      </c>
      <c r="L34" s="915">
        <v>500900</v>
      </c>
      <c r="M34" s="915">
        <v>1071300</v>
      </c>
      <c r="N34" s="915">
        <v>525100</v>
      </c>
      <c r="O34" s="915">
        <v>546100</v>
      </c>
      <c r="P34" s="915">
        <v>1235900</v>
      </c>
      <c r="Q34" s="915">
        <v>609200</v>
      </c>
      <c r="R34" s="915">
        <v>626700</v>
      </c>
      <c r="S34" s="915">
        <v>1045600</v>
      </c>
      <c r="T34" s="915">
        <v>517900</v>
      </c>
      <c r="U34" s="915">
        <v>527700</v>
      </c>
      <c r="V34" s="915">
        <v>1097500</v>
      </c>
      <c r="W34" s="915">
        <v>528500</v>
      </c>
      <c r="X34" s="915">
        <v>568900</v>
      </c>
      <c r="Y34" s="915">
        <v>1605700</v>
      </c>
      <c r="Z34" s="915">
        <v>779600</v>
      </c>
      <c r="AA34" s="915">
        <v>826000</v>
      </c>
      <c r="AB34" s="915">
        <v>1567400</v>
      </c>
      <c r="AC34" s="915">
        <v>764200</v>
      </c>
      <c r="AD34" s="915">
        <v>803300</v>
      </c>
      <c r="AE34" s="915">
        <v>1178900</v>
      </c>
      <c r="AF34" s="915">
        <v>568700</v>
      </c>
      <c r="AG34" s="915">
        <v>610300</v>
      </c>
      <c r="AH34" s="915">
        <v>1270600</v>
      </c>
      <c r="AI34" s="915">
        <v>614900</v>
      </c>
      <c r="AJ34" s="915">
        <v>655700</v>
      </c>
      <c r="AK34" s="915">
        <v>1552600</v>
      </c>
      <c r="AL34" s="915">
        <v>755100</v>
      </c>
      <c r="AM34" s="915">
        <v>797500</v>
      </c>
      <c r="AN34" s="915">
        <v>1557300</v>
      </c>
      <c r="AO34" s="915">
        <v>752100</v>
      </c>
      <c r="AP34" s="915">
        <v>805200</v>
      </c>
      <c r="AQ34" s="915">
        <v>7081600</v>
      </c>
      <c r="AR34" s="915">
        <v>3643500</v>
      </c>
      <c r="AS34" s="915">
        <v>3438100</v>
      </c>
      <c r="AT34" s="915">
        <v>2074100</v>
      </c>
      <c r="AU34" s="915">
        <v>1070400</v>
      </c>
      <c r="AV34" s="915">
        <v>1003700</v>
      </c>
      <c r="AW34" s="915">
        <v>2049400</v>
      </c>
      <c r="AX34" s="915">
        <v>999300</v>
      </c>
      <c r="AY34" s="915">
        <v>1050100</v>
      </c>
      <c r="AZ34" s="915">
        <v>816700</v>
      </c>
      <c r="BA34" s="915">
        <v>395400</v>
      </c>
      <c r="BB34" s="915">
        <v>421400</v>
      </c>
      <c r="BC34" s="915">
        <v>749900</v>
      </c>
      <c r="BD34" s="915">
        <v>355500</v>
      </c>
      <c r="BE34" s="915">
        <v>394400</v>
      </c>
      <c r="BF34" s="915">
        <v>638700</v>
      </c>
      <c r="BG34" s="915">
        <v>307200</v>
      </c>
      <c r="BH34" s="915">
        <v>331400</v>
      </c>
      <c r="BI34" s="915">
        <v>650200</v>
      </c>
      <c r="BJ34" s="915">
        <v>316000</v>
      </c>
      <c r="BK34" s="915">
        <v>334100</v>
      </c>
      <c r="BL34" s="915">
        <v>1691600</v>
      </c>
      <c r="BM34" s="915">
        <v>815600</v>
      </c>
      <c r="BN34" s="915">
        <v>876000</v>
      </c>
      <c r="BO34" s="915">
        <v>1237900</v>
      </c>
      <c r="BP34" s="915">
        <v>609800</v>
      </c>
      <c r="BQ34" s="915">
        <v>628100</v>
      </c>
      <c r="BR34" s="915">
        <v>1970800</v>
      </c>
      <c r="BS34" s="915">
        <v>960700</v>
      </c>
      <c r="BT34" s="915">
        <v>1010000</v>
      </c>
      <c r="BU34" s="915">
        <v>3055900</v>
      </c>
      <c r="BV34" s="915">
        <v>1507300</v>
      </c>
      <c r="BW34" s="915">
        <v>1548700</v>
      </c>
      <c r="BX34" s="915">
        <v>1175400</v>
      </c>
      <c r="BY34" s="915">
        <v>564600</v>
      </c>
      <c r="BZ34" s="915">
        <v>610900</v>
      </c>
      <c r="CA34" s="915">
        <v>697200</v>
      </c>
      <c r="CB34" s="915">
        <v>334500</v>
      </c>
      <c r="CC34" s="915">
        <v>362700</v>
      </c>
      <c r="CD34" s="915">
        <v>1705400</v>
      </c>
      <c r="CE34" s="915">
        <v>844900</v>
      </c>
      <c r="CF34" s="915">
        <v>860600</v>
      </c>
      <c r="CG34" s="915">
        <v>4685900</v>
      </c>
      <c r="CH34" s="915">
        <v>2378300</v>
      </c>
      <c r="CI34" s="915">
        <v>2307600</v>
      </c>
      <c r="CJ34" s="915">
        <v>3116700</v>
      </c>
      <c r="CK34" s="915">
        <v>1550500</v>
      </c>
      <c r="CL34" s="915">
        <v>1566200</v>
      </c>
      <c r="CM34" s="915">
        <v>592700</v>
      </c>
      <c r="CN34" s="915">
        <v>284600</v>
      </c>
      <c r="CO34" s="915">
        <v>308100</v>
      </c>
      <c r="CP34" s="915">
        <v>843400</v>
      </c>
      <c r="CQ34" s="915">
        <v>407400</v>
      </c>
      <c r="CR34" s="915">
        <v>436000</v>
      </c>
      <c r="CS34" s="915">
        <v>480600</v>
      </c>
      <c r="CT34" s="915">
        <v>228900</v>
      </c>
      <c r="CU34" s="915">
        <v>251700</v>
      </c>
      <c r="CV34" s="915">
        <v>729800</v>
      </c>
      <c r="CW34" s="915">
        <v>356000</v>
      </c>
      <c r="CX34" s="915">
        <v>373800</v>
      </c>
      <c r="CY34" s="915">
        <v>1315100</v>
      </c>
      <c r="CZ34" s="915">
        <v>637900</v>
      </c>
      <c r="DA34" s="915">
        <v>677200</v>
      </c>
      <c r="DB34" s="915">
        <v>1817400</v>
      </c>
      <c r="DC34" s="915">
        <v>894400</v>
      </c>
      <c r="DD34" s="915">
        <v>923000</v>
      </c>
      <c r="DE34" s="915">
        <v>1246900</v>
      </c>
      <c r="DF34" s="915">
        <v>621300</v>
      </c>
      <c r="DG34" s="915">
        <v>625700</v>
      </c>
      <c r="DH34" s="915">
        <v>706200</v>
      </c>
      <c r="DI34" s="915">
        <v>342700</v>
      </c>
      <c r="DJ34" s="915">
        <v>363500</v>
      </c>
      <c r="DK34" s="915">
        <v>725800</v>
      </c>
      <c r="DL34" s="915">
        <v>354000</v>
      </c>
      <c r="DM34" s="915">
        <v>371900</v>
      </c>
      <c r="DN34" s="915">
        <v>1143300</v>
      </c>
      <c r="DO34" s="915">
        <v>553100</v>
      </c>
      <c r="DP34" s="915">
        <v>590100</v>
      </c>
      <c r="DQ34" s="915">
        <v>697700</v>
      </c>
      <c r="DR34" s="915">
        <v>338300</v>
      </c>
      <c r="DS34" s="915">
        <v>359500</v>
      </c>
      <c r="DT34" s="915">
        <v>3047900</v>
      </c>
      <c r="DU34" s="915">
        <v>1518000</v>
      </c>
      <c r="DV34" s="915">
        <v>1529900</v>
      </c>
      <c r="DW34" s="915">
        <v>684800</v>
      </c>
      <c r="DX34" s="915">
        <v>327500</v>
      </c>
      <c r="DY34" s="915">
        <v>357300</v>
      </c>
      <c r="DZ34" s="915">
        <v>1329700</v>
      </c>
      <c r="EA34" s="915">
        <v>666400</v>
      </c>
      <c r="EB34" s="915">
        <v>663300</v>
      </c>
      <c r="EC34" s="915">
        <v>1351700</v>
      </c>
      <c r="ED34" s="915">
        <v>649600</v>
      </c>
      <c r="EE34" s="915">
        <v>702100</v>
      </c>
      <c r="EF34" s="915">
        <v>959500</v>
      </c>
      <c r="EG34" s="915">
        <v>460200</v>
      </c>
      <c r="EH34" s="915">
        <v>499300</v>
      </c>
      <c r="EI34" s="915">
        <v>823700</v>
      </c>
      <c r="EJ34" s="915">
        <v>403800</v>
      </c>
      <c r="EK34" s="915">
        <v>419900</v>
      </c>
      <c r="EL34" s="915">
        <v>1544500</v>
      </c>
      <c r="EM34" s="915">
        <v>726000</v>
      </c>
      <c r="EN34" s="915">
        <v>818500</v>
      </c>
      <c r="EO34" s="915">
        <v>569300</v>
      </c>
      <c r="EP34" s="915">
        <v>264700</v>
      </c>
      <c r="EQ34" s="915">
        <v>304600</v>
      </c>
    </row>
    <row r="35" spans="1:147">
      <c r="A35" s="913" t="s">
        <v>1178</v>
      </c>
      <c r="B35" s="908">
        <v>1940</v>
      </c>
      <c r="C35" s="907" t="s">
        <v>1179</v>
      </c>
      <c r="D35" s="914">
        <v>71933000</v>
      </c>
      <c r="E35" s="915">
        <v>35387400</v>
      </c>
      <c r="F35" s="915">
        <v>36545600</v>
      </c>
      <c r="G35" s="915">
        <v>3229100</v>
      </c>
      <c r="H35" s="915">
        <v>1652100</v>
      </c>
      <c r="I35" s="915">
        <v>1577000</v>
      </c>
      <c r="J35" s="915">
        <v>985100</v>
      </c>
      <c r="K35" s="915">
        <v>481200</v>
      </c>
      <c r="L35" s="915">
        <v>503900</v>
      </c>
      <c r="M35" s="915">
        <v>1078300</v>
      </c>
      <c r="N35" s="915">
        <v>526800</v>
      </c>
      <c r="O35" s="915">
        <v>551500</v>
      </c>
      <c r="P35" s="915">
        <v>1246500</v>
      </c>
      <c r="Q35" s="915">
        <v>613200</v>
      </c>
      <c r="R35" s="915">
        <v>633300</v>
      </c>
      <c r="S35" s="915">
        <v>1035000</v>
      </c>
      <c r="T35" s="915">
        <v>506800</v>
      </c>
      <c r="U35" s="915">
        <v>528200</v>
      </c>
      <c r="V35" s="915">
        <v>1099800</v>
      </c>
      <c r="W35" s="915">
        <v>528900</v>
      </c>
      <c r="X35" s="915">
        <v>570900</v>
      </c>
      <c r="Y35" s="915">
        <v>1595500</v>
      </c>
      <c r="Z35" s="915">
        <v>769900</v>
      </c>
      <c r="AA35" s="915">
        <v>825600</v>
      </c>
      <c r="AB35" s="915">
        <v>1595000</v>
      </c>
      <c r="AC35" s="915">
        <v>777000</v>
      </c>
      <c r="AD35" s="915">
        <v>818000</v>
      </c>
      <c r="AE35" s="915">
        <v>1186800</v>
      </c>
      <c r="AF35" s="915">
        <v>571800</v>
      </c>
      <c r="AG35" s="915">
        <v>615000</v>
      </c>
      <c r="AH35" s="915">
        <v>1279700</v>
      </c>
      <c r="AI35" s="915">
        <v>618500</v>
      </c>
      <c r="AJ35" s="915">
        <v>661200</v>
      </c>
      <c r="AK35" s="915">
        <v>1583100</v>
      </c>
      <c r="AL35" s="915">
        <v>773400</v>
      </c>
      <c r="AM35" s="915">
        <v>809700</v>
      </c>
      <c r="AN35" s="915">
        <v>1561400</v>
      </c>
      <c r="AO35" s="915">
        <v>749600</v>
      </c>
      <c r="AP35" s="915">
        <v>811800</v>
      </c>
      <c r="AQ35" s="915">
        <v>7283700</v>
      </c>
      <c r="AR35" s="915">
        <v>3724800</v>
      </c>
      <c r="AS35" s="915">
        <v>3559000</v>
      </c>
      <c r="AT35" s="915">
        <v>2158200</v>
      </c>
      <c r="AU35" s="915">
        <v>1107200</v>
      </c>
      <c r="AV35" s="915">
        <v>1051000</v>
      </c>
      <c r="AW35" s="915">
        <v>2022400</v>
      </c>
      <c r="AX35" s="915">
        <v>975200</v>
      </c>
      <c r="AY35" s="915">
        <v>1047200</v>
      </c>
      <c r="AZ35" s="915">
        <v>810200</v>
      </c>
      <c r="BA35" s="915">
        <v>388900</v>
      </c>
      <c r="BB35" s="915">
        <v>421300</v>
      </c>
      <c r="BC35" s="915">
        <v>745600</v>
      </c>
      <c r="BD35" s="915">
        <v>351900</v>
      </c>
      <c r="BE35" s="915">
        <v>393700</v>
      </c>
      <c r="BF35" s="915">
        <v>635300</v>
      </c>
      <c r="BG35" s="915">
        <v>303500</v>
      </c>
      <c r="BH35" s="915">
        <v>331800</v>
      </c>
      <c r="BI35" s="915">
        <v>651000</v>
      </c>
      <c r="BJ35" s="915">
        <v>316100</v>
      </c>
      <c r="BK35" s="915">
        <v>334900</v>
      </c>
      <c r="BL35" s="915">
        <v>1683200</v>
      </c>
      <c r="BM35" s="915">
        <v>806500</v>
      </c>
      <c r="BN35" s="915">
        <v>876600</v>
      </c>
      <c r="BO35" s="915">
        <v>1243000</v>
      </c>
      <c r="BP35" s="915">
        <v>610800</v>
      </c>
      <c r="BQ35" s="915">
        <v>632200</v>
      </c>
      <c r="BR35" s="915">
        <v>1982800</v>
      </c>
      <c r="BS35" s="915">
        <v>961900</v>
      </c>
      <c r="BT35" s="915">
        <v>1021000</v>
      </c>
      <c r="BU35" s="915">
        <v>3119600</v>
      </c>
      <c r="BV35" s="915">
        <v>1535700</v>
      </c>
      <c r="BW35" s="915">
        <v>1584000</v>
      </c>
      <c r="BX35" s="915">
        <v>1177800</v>
      </c>
      <c r="BY35" s="915">
        <v>564500</v>
      </c>
      <c r="BZ35" s="915">
        <v>613300</v>
      </c>
      <c r="CA35" s="915">
        <v>692400</v>
      </c>
      <c r="CB35" s="915">
        <v>330400</v>
      </c>
      <c r="CC35" s="915">
        <v>362000</v>
      </c>
      <c r="CD35" s="915">
        <v>1705400</v>
      </c>
      <c r="CE35" s="915">
        <v>838900</v>
      </c>
      <c r="CF35" s="915">
        <v>866400</v>
      </c>
      <c r="CG35" s="915">
        <v>4736900</v>
      </c>
      <c r="CH35" s="915">
        <v>2404600</v>
      </c>
      <c r="CI35" s="915">
        <v>2332300</v>
      </c>
      <c r="CJ35" s="915">
        <v>3173800</v>
      </c>
      <c r="CK35" s="915">
        <v>1575400</v>
      </c>
      <c r="CL35" s="915">
        <v>1598400</v>
      </c>
      <c r="CM35" s="915">
        <v>609600</v>
      </c>
      <c r="CN35" s="915">
        <v>294800</v>
      </c>
      <c r="CO35" s="915">
        <v>314800</v>
      </c>
      <c r="CP35" s="915">
        <v>847000</v>
      </c>
      <c r="CQ35" s="915">
        <v>409100</v>
      </c>
      <c r="CR35" s="915">
        <v>437800</v>
      </c>
      <c r="CS35" s="915">
        <v>475100</v>
      </c>
      <c r="CT35" s="915">
        <v>224700</v>
      </c>
      <c r="CU35" s="915">
        <v>250400</v>
      </c>
      <c r="CV35" s="915">
        <v>725000</v>
      </c>
      <c r="CW35" s="915">
        <v>352000</v>
      </c>
      <c r="CX35" s="915">
        <v>373000</v>
      </c>
      <c r="CY35" s="915">
        <v>1307900</v>
      </c>
      <c r="CZ35" s="915">
        <v>629700</v>
      </c>
      <c r="DA35" s="915">
        <v>678100</v>
      </c>
      <c r="DB35" s="915">
        <v>1822800</v>
      </c>
      <c r="DC35" s="915">
        <v>890300</v>
      </c>
      <c r="DD35" s="915">
        <v>932500</v>
      </c>
      <c r="DE35" s="915">
        <v>1266400</v>
      </c>
      <c r="DF35" s="915">
        <v>630500</v>
      </c>
      <c r="DG35" s="915">
        <v>635900</v>
      </c>
      <c r="DH35" s="915">
        <v>706700</v>
      </c>
      <c r="DI35" s="915">
        <v>342400</v>
      </c>
      <c r="DJ35" s="915">
        <v>364300</v>
      </c>
      <c r="DK35" s="915">
        <v>716200</v>
      </c>
      <c r="DL35" s="915">
        <v>345000</v>
      </c>
      <c r="DM35" s="915">
        <v>371200</v>
      </c>
      <c r="DN35" s="915">
        <v>1159400</v>
      </c>
      <c r="DO35" s="915">
        <v>561600</v>
      </c>
      <c r="DP35" s="915">
        <v>597800</v>
      </c>
      <c r="DQ35" s="915">
        <v>697600</v>
      </c>
      <c r="DR35" s="915">
        <v>337300</v>
      </c>
      <c r="DS35" s="915">
        <v>360300</v>
      </c>
      <c r="DT35" s="915">
        <v>3041200</v>
      </c>
      <c r="DU35" s="915">
        <v>1524300</v>
      </c>
      <c r="DV35" s="915">
        <v>1516900</v>
      </c>
      <c r="DW35" s="915">
        <v>686000</v>
      </c>
      <c r="DX35" s="915">
        <v>327600</v>
      </c>
      <c r="DY35" s="915">
        <v>358400</v>
      </c>
      <c r="DZ35" s="915">
        <v>1340900</v>
      </c>
      <c r="EA35" s="915">
        <v>669600</v>
      </c>
      <c r="EB35" s="915">
        <v>671400</v>
      </c>
      <c r="EC35" s="915">
        <v>1338300</v>
      </c>
      <c r="ED35" s="915">
        <v>637100</v>
      </c>
      <c r="EE35" s="915">
        <v>701200</v>
      </c>
      <c r="EF35" s="915">
        <v>952700</v>
      </c>
      <c r="EG35" s="915">
        <v>453300</v>
      </c>
      <c r="EH35" s="915">
        <v>499400</v>
      </c>
      <c r="EI35" s="915">
        <v>823100</v>
      </c>
      <c r="EJ35" s="915">
        <v>400000</v>
      </c>
      <c r="EK35" s="915">
        <v>423100</v>
      </c>
      <c r="EL35" s="915">
        <v>1554400</v>
      </c>
      <c r="EM35" s="915">
        <v>730600</v>
      </c>
      <c r="EN35" s="915">
        <v>823800</v>
      </c>
      <c r="EO35" s="915">
        <v>566300</v>
      </c>
      <c r="EP35" s="915">
        <v>262400</v>
      </c>
      <c r="EQ35" s="915">
        <v>303900</v>
      </c>
    </row>
    <row r="36" spans="1:147">
      <c r="A36" s="913" t="s">
        <v>1180</v>
      </c>
      <c r="B36" s="908">
        <v>1941</v>
      </c>
      <c r="C36" s="920" t="s">
        <v>1181</v>
      </c>
      <c r="D36" s="914">
        <v>71678000</v>
      </c>
      <c r="E36" s="915">
        <v>34703800</v>
      </c>
      <c r="F36" s="915">
        <v>36974200</v>
      </c>
      <c r="G36" s="915">
        <v>3225600</v>
      </c>
      <c r="H36" s="915">
        <v>1624200</v>
      </c>
      <c r="I36" s="915">
        <v>1601400</v>
      </c>
      <c r="J36" s="915">
        <v>983800</v>
      </c>
      <c r="K36" s="915">
        <v>473300</v>
      </c>
      <c r="L36" s="915">
        <v>510500</v>
      </c>
      <c r="M36" s="915">
        <v>1074900</v>
      </c>
      <c r="N36" s="915">
        <v>515100</v>
      </c>
      <c r="O36" s="915">
        <v>559900</v>
      </c>
      <c r="P36" s="915">
        <v>1240000</v>
      </c>
      <c r="Q36" s="915">
        <v>597500</v>
      </c>
      <c r="R36" s="915">
        <v>642500</v>
      </c>
      <c r="S36" s="915">
        <v>1026400</v>
      </c>
      <c r="T36" s="915">
        <v>493700</v>
      </c>
      <c r="U36" s="915">
        <v>532700</v>
      </c>
      <c r="V36" s="915">
        <v>1085800</v>
      </c>
      <c r="W36" s="915">
        <v>512500</v>
      </c>
      <c r="X36" s="915">
        <v>573200</v>
      </c>
      <c r="Y36" s="915">
        <v>1584100</v>
      </c>
      <c r="Z36" s="915">
        <v>751900</v>
      </c>
      <c r="AA36" s="915">
        <v>832200</v>
      </c>
      <c r="AB36" s="915">
        <v>1591100</v>
      </c>
      <c r="AC36" s="915">
        <v>761500</v>
      </c>
      <c r="AD36" s="915">
        <v>829600</v>
      </c>
      <c r="AE36" s="915">
        <v>1180800</v>
      </c>
      <c r="AF36" s="915">
        <v>559100</v>
      </c>
      <c r="AG36" s="915">
        <v>621700</v>
      </c>
      <c r="AH36" s="915">
        <v>1276900</v>
      </c>
      <c r="AI36" s="915">
        <v>608700</v>
      </c>
      <c r="AJ36" s="915">
        <v>668200</v>
      </c>
      <c r="AK36" s="915">
        <v>1580700</v>
      </c>
      <c r="AL36" s="915">
        <v>758900</v>
      </c>
      <c r="AM36" s="915">
        <v>821800</v>
      </c>
      <c r="AN36" s="915">
        <v>1556800</v>
      </c>
      <c r="AO36" s="915">
        <v>733900</v>
      </c>
      <c r="AP36" s="915">
        <v>822900</v>
      </c>
      <c r="AQ36" s="915">
        <v>7284300</v>
      </c>
      <c r="AR36" s="915">
        <v>3666300</v>
      </c>
      <c r="AS36" s="915">
        <v>3618000</v>
      </c>
      <c r="AT36" s="915">
        <v>2191200</v>
      </c>
      <c r="AU36" s="915">
        <v>1120100</v>
      </c>
      <c r="AV36" s="915">
        <v>1071100</v>
      </c>
      <c r="AW36" s="915">
        <v>2003300</v>
      </c>
      <c r="AX36" s="915">
        <v>945500</v>
      </c>
      <c r="AY36" s="915">
        <v>1057900</v>
      </c>
      <c r="AZ36" s="915">
        <v>805400</v>
      </c>
      <c r="BA36" s="915">
        <v>379500</v>
      </c>
      <c r="BB36" s="915">
        <v>425800</v>
      </c>
      <c r="BC36" s="915">
        <v>736600</v>
      </c>
      <c r="BD36" s="915">
        <v>341500</v>
      </c>
      <c r="BE36" s="915">
        <v>395100</v>
      </c>
      <c r="BF36" s="915">
        <v>623800</v>
      </c>
      <c r="BG36" s="915">
        <v>290000</v>
      </c>
      <c r="BH36" s="915">
        <v>333800</v>
      </c>
      <c r="BI36" s="915">
        <v>623800</v>
      </c>
      <c r="BJ36" s="915">
        <v>288600</v>
      </c>
      <c r="BK36" s="915">
        <v>335300</v>
      </c>
      <c r="BL36" s="915">
        <v>1651700</v>
      </c>
      <c r="BM36" s="915">
        <v>778600</v>
      </c>
      <c r="BN36" s="915">
        <v>873100</v>
      </c>
      <c r="BO36" s="915">
        <v>1235900</v>
      </c>
      <c r="BP36" s="915">
        <v>596400</v>
      </c>
      <c r="BQ36" s="915">
        <v>639500</v>
      </c>
      <c r="BR36" s="915">
        <v>1976200</v>
      </c>
      <c r="BS36" s="915">
        <v>946700</v>
      </c>
      <c r="BT36" s="915">
        <v>1029500</v>
      </c>
      <c r="BU36" s="915">
        <v>3124000</v>
      </c>
      <c r="BV36" s="915">
        <v>1518100</v>
      </c>
      <c r="BW36" s="915">
        <v>1605900</v>
      </c>
      <c r="BX36" s="915">
        <v>1173000</v>
      </c>
      <c r="BY36" s="915">
        <v>552100</v>
      </c>
      <c r="BZ36" s="915">
        <v>620900</v>
      </c>
      <c r="CA36" s="915">
        <v>686900</v>
      </c>
      <c r="CB36" s="915">
        <v>321100</v>
      </c>
      <c r="CC36" s="915">
        <v>365800</v>
      </c>
      <c r="CD36" s="915">
        <v>1696100</v>
      </c>
      <c r="CE36" s="915">
        <v>819400</v>
      </c>
      <c r="CF36" s="915">
        <v>876600</v>
      </c>
      <c r="CG36" s="915">
        <v>4661600</v>
      </c>
      <c r="CH36" s="915">
        <v>2317800</v>
      </c>
      <c r="CI36" s="915">
        <v>2343800</v>
      </c>
      <c r="CJ36" s="915">
        <v>3186800</v>
      </c>
      <c r="CK36" s="915">
        <v>1567700</v>
      </c>
      <c r="CL36" s="915">
        <v>1619200</v>
      </c>
      <c r="CM36" s="915">
        <v>601300</v>
      </c>
      <c r="CN36" s="915">
        <v>286000</v>
      </c>
      <c r="CO36" s="915">
        <v>315300</v>
      </c>
      <c r="CP36" s="915">
        <v>838400</v>
      </c>
      <c r="CQ36" s="915">
        <v>396100</v>
      </c>
      <c r="CR36" s="915">
        <v>442200</v>
      </c>
      <c r="CS36" s="915">
        <v>471700</v>
      </c>
      <c r="CT36" s="915">
        <v>218600</v>
      </c>
      <c r="CU36" s="915">
        <v>253000</v>
      </c>
      <c r="CV36" s="915">
        <v>717800</v>
      </c>
      <c r="CW36" s="915">
        <v>341100</v>
      </c>
      <c r="CX36" s="915">
        <v>376700</v>
      </c>
      <c r="CY36" s="915">
        <v>1302300</v>
      </c>
      <c r="CZ36" s="915">
        <v>615800</v>
      </c>
      <c r="DA36" s="915">
        <v>686500</v>
      </c>
      <c r="DB36" s="915">
        <v>1825500</v>
      </c>
      <c r="DC36" s="915">
        <v>882900</v>
      </c>
      <c r="DD36" s="915">
        <v>942600</v>
      </c>
      <c r="DE36" s="915">
        <v>1269100</v>
      </c>
      <c r="DF36" s="915">
        <v>624900</v>
      </c>
      <c r="DG36" s="915">
        <v>644200</v>
      </c>
      <c r="DH36" s="915">
        <v>699100</v>
      </c>
      <c r="DI36" s="915">
        <v>329700</v>
      </c>
      <c r="DJ36" s="915">
        <v>369400</v>
      </c>
      <c r="DK36" s="915">
        <v>708700</v>
      </c>
      <c r="DL36" s="915">
        <v>332800</v>
      </c>
      <c r="DM36" s="915">
        <v>375900</v>
      </c>
      <c r="DN36" s="915">
        <v>1158500</v>
      </c>
      <c r="DO36" s="915">
        <v>551000</v>
      </c>
      <c r="DP36" s="915">
        <v>607400</v>
      </c>
      <c r="DQ36" s="915">
        <v>690700</v>
      </c>
      <c r="DR36" s="915">
        <v>326500</v>
      </c>
      <c r="DS36" s="915">
        <v>364100</v>
      </c>
      <c r="DT36" s="915">
        <v>3029700</v>
      </c>
      <c r="DU36" s="915">
        <v>1497900</v>
      </c>
      <c r="DV36" s="915">
        <v>1531800</v>
      </c>
      <c r="DW36" s="915">
        <v>689900</v>
      </c>
      <c r="DX36" s="915">
        <v>321200</v>
      </c>
      <c r="DY36" s="915">
        <v>368600</v>
      </c>
      <c r="DZ36" s="915">
        <v>1402100</v>
      </c>
      <c r="EA36" s="915">
        <v>721900</v>
      </c>
      <c r="EB36" s="915">
        <v>680200</v>
      </c>
      <c r="EC36" s="915">
        <v>1321500</v>
      </c>
      <c r="ED36" s="915">
        <v>614100</v>
      </c>
      <c r="EE36" s="915">
        <v>707400</v>
      </c>
      <c r="EF36" s="915">
        <v>949700</v>
      </c>
      <c r="EG36" s="915">
        <v>443200</v>
      </c>
      <c r="EH36" s="915">
        <v>506500</v>
      </c>
      <c r="EI36" s="915">
        <v>823900</v>
      </c>
      <c r="EJ36" s="915">
        <v>392300</v>
      </c>
      <c r="EK36" s="915">
        <v>431500</v>
      </c>
      <c r="EL36" s="915">
        <v>1547200</v>
      </c>
      <c r="EM36" s="915">
        <v>711400</v>
      </c>
      <c r="EN36" s="915">
        <v>835800</v>
      </c>
      <c r="EO36" s="915">
        <v>564000</v>
      </c>
      <c r="EP36" s="915">
        <v>256600</v>
      </c>
      <c r="EQ36" s="915">
        <v>307400</v>
      </c>
    </row>
    <row r="37" spans="1:147">
      <c r="A37" s="913" t="s">
        <v>1182</v>
      </c>
      <c r="B37" s="908">
        <v>1942</v>
      </c>
      <c r="C37" s="920" t="s">
        <v>1181</v>
      </c>
      <c r="D37" s="914">
        <v>72386000</v>
      </c>
      <c r="E37" s="915">
        <v>34875000</v>
      </c>
      <c r="F37" s="915">
        <v>37511100</v>
      </c>
      <c r="G37" s="915">
        <v>3258100</v>
      </c>
      <c r="H37" s="915">
        <v>1624800</v>
      </c>
      <c r="I37" s="915">
        <v>1633400</v>
      </c>
      <c r="J37" s="915">
        <v>997600</v>
      </c>
      <c r="K37" s="915">
        <v>477700</v>
      </c>
      <c r="L37" s="915">
        <v>519900</v>
      </c>
      <c r="M37" s="915">
        <v>1087000</v>
      </c>
      <c r="N37" s="915">
        <v>517600</v>
      </c>
      <c r="O37" s="915">
        <v>569400</v>
      </c>
      <c r="P37" s="915">
        <v>1250800</v>
      </c>
      <c r="Q37" s="915">
        <v>597300</v>
      </c>
      <c r="R37" s="915">
        <v>653500</v>
      </c>
      <c r="S37" s="915">
        <v>1037400</v>
      </c>
      <c r="T37" s="915">
        <v>496500</v>
      </c>
      <c r="U37" s="915">
        <v>540900</v>
      </c>
      <c r="V37" s="915">
        <v>1054200</v>
      </c>
      <c r="W37" s="915">
        <v>496700</v>
      </c>
      <c r="X37" s="915">
        <v>557500</v>
      </c>
      <c r="Y37" s="915">
        <v>1582300</v>
      </c>
      <c r="Z37" s="915">
        <v>751100</v>
      </c>
      <c r="AA37" s="915">
        <v>831200</v>
      </c>
      <c r="AB37" s="915">
        <v>1601500</v>
      </c>
      <c r="AC37" s="915">
        <v>760000</v>
      </c>
      <c r="AD37" s="915">
        <v>841500</v>
      </c>
      <c r="AE37" s="915">
        <v>1186900</v>
      </c>
      <c r="AF37" s="915">
        <v>557700</v>
      </c>
      <c r="AG37" s="915">
        <v>629200</v>
      </c>
      <c r="AH37" s="915">
        <v>1283900</v>
      </c>
      <c r="AI37" s="915">
        <v>607700</v>
      </c>
      <c r="AJ37" s="915">
        <v>676200</v>
      </c>
      <c r="AK37" s="915">
        <v>1603800</v>
      </c>
      <c r="AL37" s="915">
        <v>765300</v>
      </c>
      <c r="AM37" s="915">
        <v>838500</v>
      </c>
      <c r="AN37" s="915">
        <v>1569800</v>
      </c>
      <c r="AO37" s="915">
        <v>734200</v>
      </c>
      <c r="AP37" s="915">
        <v>835600</v>
      </c>
      <c r="AQ37" s="915">
        <v>7357800</v>
      </c>
      <c r="AR37" s="915">
        <v>3670700</v>
      </c>
      <c r="AS37" s="915">
        <v>3687200</v>
      </c>
      <c r="AT37" s="915">
        <v>2288000</v>
      </c>
      <c r="AU37" s="915">
        <v>1196800</v>
      </c>
      <c r="AV37" s="915">
        <v>1091100</v>
      </c>
      <c r="AW37" s="915">
        <v>2009000</v>
      </c>
      <c r="AX37" s="915">
        <v>939800</v>
      </c>
      <c r="AY37" s="915">
        <v>1069200</v>
      </c>
      <c r="AZ37" s="915">
        <v>811100</v>
      </c>
      <c r="BA37" s="915">
        <v>379200</v>
      </c>
      <c r="BB37" s="915">
        <v>431900</v>
      </c>
      <c r="BC37" s="915">
        <v>737300</v>
      </c>
      <c r="BD37" s="915">
        <v>340100</v>
      </c>
      <c r="BE37" s="915">
        <v>397200</v>
      </c>
      <c r="BF37" s="915">
        <v>622800</v>
      </c>
      <c r="BG37" s="915">
        <v>285100</v>
      </c>
      <c r="BH37" s="915">
        <v>337700</v>
      </c>
      <c r="BI37" s="915">
        <v>622200</v>
      </c>
      <c r="BJ37" s="915">
        <v>288000</v>
      </c>
      <c r="BK37" s="915">
        <v>334300</v>
      </c>
      <c r="BL37" s="915">
        <v>1646900</v>
      </c>
      <c r="BM37" s="915">
        <v>770700</v>
      </c>
      <c r="BN37" s="915">
        <v>876200</v>
      </c>
      <c r="BO37" s="915">
        <v>1239700</v>
      </c>
      <c r="BP37" s="915">
        <v>591400</v>
      </c>
      <c r="BQ37" s="915">
        <v>648300</v>
      </c>
      <c r="BR37" s="915">
        <v>2001400</v>
      </c>
      <c r="BS37" s="915">
        <v>946900</v>
      </c>
      <c r="BT37" s="915">
        <v>1054500</v>
      </c>
      <c r="BU37" s="915">
        <v>3199700</v>
      </c>
      <c r="BV37" s="915">
        <v>1565900</v>
      </c>
      <c r="BW37" s="915">
        <v>1633800</v>
      </c>
      <c r="BX37" s="915">
        <v>1178300</v>
      </c>
      <c r="BY37" s="915">
        <v>550300</v>
      </c>
      <c r="BZ37" s="915">
        <v>628000</v>
      </c>
      <c r="CA37" s="915">
        <v>688600</v>
      </c>
      <c r="CB37" s="915">
        <v>318900</v>
      </c>
      <c r="CC37" s="915">
        <v>369700</v>
      </c>
      <c r="CD37" s="915">
        <v>1684700</v>
      </c>
      <c r="CE37" s="915">
        <v>806200</v>
      </c>
      <c r="CF37" s="915">
        <v>878500</v>
      </c>
      <c r="CG37" s="915">
        <v>4659200</v>
      </c>
      <c r="CH37" s="915">
        <v>2291800</v>
      </c>
      <c r="CI37" s="915">
        <v>2367500</v>
      </c>
      <c r="CJ37" s="915">
        <v>3267600</v>
      </c>
      <c r="CK37" s="915">
        <v>1620500</v>
      </c>
      <c r="CL37" s="915">
        <v>1647100</v>
      </c>
      <c r="CM37" s="915">
        <v>604200</v>
      </c>
      <c r="CN37" s="915">
        <v>283900</v>
      </c>
      <c r="CO37" s="915">
        <v>320300</v>
      </c>
      <c r="CP37" s="915">
        <v>833700</v>
      </c>
      <c r="CQ37" s="915">
        <v>389600</v>
      </c>
      <c r="CR37" s="915">
        <v>444100</v>
      </c>
      <c r="CS37" s="915">
        <v>472800</v>
      </c>
      <c r="CT37" s="915">
        <v>217300</v>
      </c>
      <c r="CU37" s="915">
        <v>255400</v>
      </c>
      <c r="CV37" s="915">
        <v>720200</v>
      </c>
      <c r="CW37" s="915">
        <v>339500</v>
      </c>
      <c r="CX37" s="915">
        <v>380700</v>
      </c>
      <c r="CY37" s="915">
        <v>1308700</v>
      </c>
      <c r="CZ37" s="915">
        <v>614000</v>
      </c>
      <c r="DA37" s="915">
        <v>694700</v>
      </c>
      <c r="DB37" s="915">
        <v>1897400</v>
      </c>
      <c r="DC37" s="915">
        <v>925300</v>
      </c>
      <c r="DD37" s="915">
        <v>972000</v>
      </c>
      <c r="DE37" s="915">
        <v>1312100</v>
      </c>
      <c r="DF37" s="915">
        <v>643700</v>
      </c>
      <c r="DG37" s="915">
        <v>668400</v>
      </c>
      <c r="DH37" s="915">
        <v>699700</v>
      </c>
      <c r="DI37" s="915">
        <v>325200</v>
      </c>
      <c r="DJ37" s="915">
        <v>374600</v>
      </c>
      <c r="DK37" s="915">
        <v>710000</v>
      </c>
      <c r="DL37" s="915">
        <v>328900</v>
      </c>
      <c r="DM37" s="915">
        <v>381100</v>
      </c>
      <c r="DN37" s="915">
        <v>1167500</v>
      </c>
      <c r="DO37" s="915">
        <v>550700</v>
      </c>
      <c r="DP37" s="915">
        <v>616800</v>
      </c>
      <c r="DQ37" s="915">
        <v>691600</v>
      </c>
      <c r="DR37" s="915">
        <v>323200</v>
      </c>
      <c r="DS37" s="915">
        <v>368400</v>
      </c>
      <c r="DT37" s="915">
        <v>3040400</v>
      </c>
      <c r="DU37" s="915">
        <v>1495800</v>
      </c>
      <c r="DV37" s="915">
        <v>1544600</v>
      </c>
      <c r="DW37" s="915">
        <v>695300</v>
      </c>
      <c r="DX37" s="915">
        <v>325000</v>
      </c>
      <c r="DY37" s="915">
        <v>370300</v>
      </c>
      <c r="DZ37" s="915">
        <v>1484400</v>
      </c>
      <c r="EA37" s="915">
        <v>778400</v>
      </c>
      <c r="EB37" s="915">
        <v>706000</v>
      </c>
      <c r="EC37" s="915">
        <v>1308600</v>
      </c>
      <c r="ED37" s="915">
        <v>583200</v>
      </c>
      <c r="EE37" s="915">
        <v>725400</v>
      </c>
      <c r="EF37" s="915">
        <v>955900</v>
      </c>
      <c r="EG37" s="915">
        <v>442900</v>
      </c>
      <c r="EH37" s="915">
        <v>513000</v>
      </c>
      <c r="EI37" s="915">
        <v>830600</v>
      </c>
      <c r="EJ37" s="915">
        <v>392800</v>
      </c>
      <c r="EK37" s="915">
        <v>437800</v>
      </c>
      <c r="EL37" s="915">
        <v>1554400</v>
      </c>
      <c r="EM37" s="915">
        <v>708600</v>
      </c>
      <c r="EN37" s="915">
        <v>845800</v>
      </c>
      <c r="EO37" s="915">
        <v>571000</v>
      </c>
      <c r="EP37" s="915">
        <v>258100</v>
      </c>
      <c r="EQ37" s="915">
        <v>312900</v>
      </c>
    </row>
    <row r="38" spans="1:147">
      <c r="A38" s="913" t="s">
        <v>1183</v>
      </c>
      <c r="B38" s="908">
        <v>1943</v>
      </c>
      <c r="C38" s="920" t="s">
        <v>1181</v>
      </c>
      <c r="D38" s="914">
        <v>72887700</v>
      </c>
      <c r="E38" s="915">
        <v>34771300</v>
      </c>
      <c r="F38" s="915">
        <v>38116400</v>
      </c>
      <c r="G38" s="915">
        <v>3257000</v>
      </c>
      <c r="H38" s="915">
        <v>1618100</v>
      </c>
      <c r="I38" s="915">
        <v>1638900</v>
      </c>
      <c r="J38" s="915">
        <v>1008600</v>
      </c>
      <c r="K38" s="915">
        <v>479300</v>
      </c>
      <c r="L38" s="915">
        <v>529300</v>
      </c>
      <c r="M38" s="915">
        <v>1100100</v>
      </c>
      <c r="N38" s="915">
        <v>521200</v>
      </c>
      <c r="O38" s="915">
        <v>579000</v>
      </c>
      <c r="P38" s="915">
        <v>1266600</v>
      </c>
      <c r="Q38" s="915">
        <v>600400</v>
      </c>
      <c r="R38" s="915">
        <v>666200</v>
      </c>
      <c r="S38" s="915">
        <v>1047300</v>
      </c>
      <c r="T38" s="915">
        <v>497400</v>
      </c>
      <c r="U38" s="915">
        <v>549900</v>
      </c>
      <c r="V38" s="915">
        <v>1057100</v>
      </c>
      <c r="W38" s="915">
        <v>491800</v>
      </c>
      <c r="X38" s="915">
        <v>565300</v>
      </c>
      <c r="Y38" s="915">
        <v>1590400</v>
      </c>
      <c r="Z38" s="915">
        <v>746600</v>
      </c>
      <c r="AA38" s="915">
        <v>843800</v>
      </c>
      <c r="AB38" s="915">
        <v>1634400</v>
      </c>
      <c r="AC38" s="915">
        <v>773800</v>
      </c>
      <c r="AD38" s="915">
        <v>860600</v>
      </c>
      <c r="AE38" s="915">
        <v>1198400</v>
      </c>
      <c r="AF38" s="915">
        <v>559100</v>
      </c>
      <c r="AG38" s="915">
        <v>639200</v>
      </c>
      <c r="AH38" s="915">
        <v>1304200</v>
      </c>
      <c r="AI38" s="915">
        <v>617200</v>
      </c>
      <c r="AJ38" s="915">
        <v>687000</v>
      </c>
      <c r="AK38" s="915">
        <v>1635100</v>
      </c>
      <c r="AL38" s="915">
        <v>773900</v>
      </c>
      <c r="AM38" s="915">
        <v>861200</v>
      </c>
      <c r="AN38" s="915">
        <v>1620900</v>
      </c>
      <c r="AO38" s="915">
        <v>756200</v>
      </c>
      <c r="AP38" s="915">
        <v>864700</v>
      </c>
      <c r="AQ38" s="915">
        <v>7332600</v>
      </c>
      <c r="AR38" s="915">
        <v>3587500</v>
      </c>
      <c r="AS38" s="915">
        <v>3745100</v>
      </c>
      <c r="AT38" s="915">
        <v>2437600</v>
      </c>
      <c r="AU38" s="915">
        <v>1256900</v>
      </c>
      <c r="AV38" s="915">
        <v>1180700</v>
      </c>
      <c r="AW38" s="915">
        <v>2001000</v>
      </c>
      <c r="AX38" s="915">
        <v>925000</v>
      </c>
      <c r="AY38" s="915">
        <v>1076000</v>
      </c>
      <c r="AZ38" s="915">
        <v>816500</v>
      </c>
      <c r="BA38" s="915">
        <v>377700</v>
      </c>
      <c r="BB38" s="915">
        <v>438800</v>
      </c>
      <c r="BC38" s="915">
        <v>741000</v>
      </c>
      <c r="BD38" s="915">
        <v>336500</v>
      </c>
      <c r="BE38" s="915">
        <v>404500</v>
      </c>
      <c r="BF38" s="915">
        <v>623300</v>
      </c>
      <c r="BG38" s="915">
        <v>281800</v>
      </c>
      <c r="BH38" s="915">
        <v>341500</v>
      </c>
      <c r="BI38" s="915">
        <v>626000</v>
      </c>
      <c r="BJ38" s="915">
        <v>286300</v>
      </c>
      <c r="BK38" s="915">
        <v>339700</v>
      </c>
      <c r="BL38" s="915">
        <v>1649800</v>
      </c>
      <c r="BM38" s="915">
        <v>763200</v>
      </c>
      <c r="BN38" s="915">
        <v>886600</v>
      </c>
      <c r="BO38" s="915">
        <v>1254000</v>
      </c>
      <c r="BP38" s="915">
        <v>595700</v>
      </c>
      <c r="BQ38" s="915">
        <v>658300</v>
      </c>
      <c r="BR38" s="915">
        <v>2021000</v>
      </c>
      <c r="BS38" s="915">
        <v>947000</v>
      </c>
      <c r="BT38" s="915">
        <v>1074100</v>
      </c>
      <c r="BU38" s="915">
        <v>3269700</v>
      </c>
      <c r="BV38" s="915">
        <v>1609800</v>
      </c>
      <c r="BW38" s="915">
        <v>1660000</v>
      </c>
      <c r="BX38" s="915">
        <v>1196100</v>
      </c>
      <c r="BY38" s="915">
        <v>554900</v>
      </c>
      <c r="BZ38" s="915">
        <v>641300</v>
      </c>
      <c r="CA38" s="915">
        <v>690700</v>
      </c>
      <c r="CB38" s="915">
        <v>315600</v>
      </c>
      <c r="CC38" s="915">
        <v>375100</v>
      </c>
      <c r="CD38" s="915">
        <v>1652100</v>
      </c>
      <c r="CE38" s="915">
        <v>781400</v>
      </c>
      <c r="CF38" s="915">
        <v>870600</v>
      </c>
      <c r="CG38" s="915">
        <v>4507600</v>
      </c>
      <c r="CH38" s="915">
        <v>2171100</v>
      </c>
      <c r="CI38" s="915">
        <v>2336500</v>
      </c>
      <c r="CJ38" s="915">
        <v>3270700</v>
      </c>
      <c r="CK38" s="915">
        <v>1607600</v>
      </c>
      <c r="CL38" s="915">
        <v>1663100</v>
      </c>
      <c r="CM38" s="915">
        <v>611800</v>
      </c>
      <c r="CN38" s="915">
        <v>279900</v>
      </c>
      <c r="CO38" s="915">
        <v>331900</v>
      </c>
      <c r="CP38" s="915">
        <v>838700</v>
      </c>
      <c r="CQ38" s="915">
        <v>387700</v>
      </c>
      <c r="CR38" s="915">
        <v>451000</v>
      </c>
      <c r="CS38" s="915">
        <v>474400</v>
      </c>
      <c r="CT38" s="915">
        <v>216900</v>
      </c>
      <c r="CU38" s="915">
        <v>257600</v>
      </c>
      <c r="CV38" s="915">
        <v>721000</v>
      </c>
      <c r="CW38" s="915">
        <v>339100</v>
      </c>
      <c r="CX38" s="915">
        <v>381900</v>
      </c>
      <c r="CY38" s="915">
        <v>1323500</v>
      </c>
      <c r="CZ38" s="915">
        <v>617500</v>
      </c>
      <c r="DA38" s="915">
        <v>706000</v>
      </c>
      <c r="DB38" s="915">
        <v>1944700</v>
      </c>
      <c r="DC38" s="915">
        <v>949300</v>
      </c>
      <c r="DD38" s="915">
        <v>995400</v>
      </c>
      <c r="DE38" s="915">
        <v>1345700</v>
      </c>
      <c r="DF38" s="915">
        <v>658300</v>
      </c>
      <c r="DG38" s="915">
        <v>687400</v>
      </c>
      <c r="DH38" s="915">
        <v>701100</v>
      </c>
      <c r="DI38" s="915">
        <v>321600</v>
      </c>
      <c r="DJ38" s="915">
        <v>379500</v>
      </c>
      <c r="DK38" s="915">
        <v>711100</v>
      </c>
      <c r="DL38" s="915">
        <v>324200</v>
      </c>
      <c r="DM38" s="915">
        <v>386900</v>
      </c>
      <c r="DN38" s="915">
        <v>1177700</v>
      </c>
      <c r="DO38" s="915">
        <v>549700</v>
      </c>
      <c r="DP38" s="915">
        <v>628000</v>
      </c>
      <c r="DQ38" s="915">
        <v>691900</v>
      </c>
      <c r="DR38" s="915">
        <v>318500</v>
      </c>
      <c r="DS38" s="915">
        <v>373400</v>
      </c>
      <c r="DT38" s="915">
        <v>3054600</v>
      </c>
      <c r="DU38" s="915">
        <v>1493500</v>
      </c>
      <c r="DV38" s="915">
        <v>1561000</v>
      </c>
      <c r="DW38" s="915">
        <v>704600</v>
      </c>
      <c r="DX38" s="915">
        <v>327200</v>
      </c>
      <c r="DY38" s="915">
        <v>377400</v>
      </c>
      <c r="DZ38" s="915">
        <v>1475900</v>
      </c>
      <c r="EA38" s="915">
        <v>749700</v>
      </c>
      <c r="EB38" s="915">
        <v>726200</v>
      </c>
      <c r="EC38" s="915">
        <v>1336600</v>
      </c>
      <c r="ED38" s="915">
        <v>597000</v>
      </c>
      <c r="EE38" s="915">
        <v>739500</v>
      </c>
      <c r="EF38" s="915">
        <v>970000</v>
      </c>
      <c r="EG38" s="915">
        <v>443500</v>
      </c>
      <c r="EH38" s="915">
        <v>526500</v>
      </c>
      <c r="EI38" s="915">
        <v>835900</v>
      </c>
      <c r="EJ38" s="915">
        <v>389800</v>
      </c>
      <c r="EK38" s="915">
        <v>446000</v>
      </c>
      <c r="EL38" s="915">
        <v>1576100</v>
      </c>
      <c r="EM38" s="915">
        <v>712300</v>
      </c>
      <c r="EN38" s="915">
        <v>863800</v>
      </c>
      <c r="EO38" s="915">
        <v>582700</v>
      </c>
      <c r="EP38" s="915">
        <v>262700</v>
      </c>
      <c r="EQ38" s="915">
        <v>320000</v>
      </c>
    </row>
    <row r="39" spans="1:147">
      <c r="A39" s="913" t="s">
        <v>1184</v>
      </c>
      <c r="B39" s="908">
        <v>1944</v>
      </c>
      <c r="C39" s="920" t="s">
        <v>1185</v>
      </c>
      <c r="D39" s="914">
        <v>73064316</v>
      </c>
      <c r="E39" s="915">
        <v>34624964</v>
      </c>
      <c r="F39" s="915">
        <v>38439352</v>
      </c>
      <c r="G39" s="915">
        <v>3256157</v>
      </c>
      <c r="H39" s="915">
        <v>1607985</v>
      </c>
      <c r="I39" s="915">
        <v>1648172</v>
      </c>
      <c r="J39" s="915">
        <v>1009104</v>
      </c>
      <c r="K39" s="915">
        <v>476127</v>
      </c>
      <c r="L39" s="915">
        <v>532977</v>
      </c>
      <c r="M39" s="915">
        <v>1104049</v>
      </c>
      <c r="N39" s="915">
        <v>520374</v>
      </c>
      <c r="O39" s="915">
        <v>583675</v>
      </c>
      <c r="P39" s="915">
        <v>1275862</v>
      </c>
      <c r="Q39" s="915">
        <v>602382</v>
      </c>
      <c r="R39" s="915">
        <v>673480</v>
      </c>
      <c r="S39" s="915">
        <v>1048769</v>
      </c>
      <c r="T39" s="915">
        <v>495054</v>
      </c>
      <c r="U39" s="915">
        <v>553715</v>
      </c>
      <c r="V39" s="915">
        <v>1083569</v>
      </c>
      <c r="W39" s="915">
        <v>497951</v>
      </c>
      <c r="X39" s="915">
        <v>585618</v>
      </c>
      <c r="Y39" s="915">
        <v>1599392</v>
      </c>
      <c r="Z39" s="915">
        <v>742173</v>
      </c>
      <c r="AA39" s="915">
        <v>857219</v>
      </c>
      <c r="AB39" s="915">
        <v>1656678</v>
      </c>
      <c r="AC39" s="915">
        <v>784113</v>
      </c>
      <c r="AD39" s="915">
        <v>872565</v>
      </c>
      <c r="AE39" s="915">
        <v>1203679</v>
      </c>
      <c r="AF39" s="915">
        <v>559006</v>
      </c>
      <c r="AG39" s="915">
        <v>644673</v>
      </c>
      <c r="AH39" s="915">
        <v>1319517</v>
      </c>
      <c r="AI39" s="915">
        <v>625179</v>
      </c>
      <c r="AJ39" s="915">
        <v>694338</v>
      </c>
      <c r="AK39" s="915">
        <v>1647625</v>
      </c>
      <c r="AL39" s="915">
        <v>774462</v>
      </c>
      <c r="AM39" s="915">
        <v>873163</v>
      </c>
      <c r="AN39" s="915">
        <v>1659345</v>
      </c>
      <c r="AO39" s="915">
        <v>773632</v>
      </c>
      <c r="AP39" s="915">
        <v>885713</v>
      </c>
      <c r="AQ39" s="915">
        <v>7271001</v>
      </c>
      <c r="AR39" s="915">
        <v>3503603</v>
      </c>
      <c r="AS39" s="915">
        <v>3767398</v>
      </c>
      <c r="AT39" s="915">
        <v>2474354</v>
      </c>
      <c r="AU39" s="915">
        <v>1277669</v>
      </c>
      <c r="AV39" s="915">
        <v>1196685</v>
      </c>
      <c r="AW39" s="915">
        <v>1994817</v>
      </c>
      <c r="AX39" s="915">
        <v>914383</v>
      </c>
      <c r="AY39" s="915">
        <v>1080434</v>
      </c>
      <c r="AZ39" s="915">
        <v>819614</v>
      </c>
      <c r="BA39" s="915">
        <v>376197</v>
      </c>
      <c r="BB39" s="915">
        <v>443417</v>
      </c>
      <c r="BC39" s="915">
        <v>743672</v>
      </c>
      <c r="BD39" s="915">
        <v>333279</v>
      </c>
      <c r="BE39" s="915">
        <v>410393</v>
      </c>
      <c r="BF39" s="915">
        <v>621933</v>
      </c>
      <c r="BG39" s="915">
        <v>279009</v>
      </c>
      <c r="BH39" s="915">
        <v>342924</v>
      </c>
      <c r="BI39" s="915">
        <v>634897</v>
      </c>
      <c r="BJ39" s="915">
        <v>289674</v>
      </c>
      <c r="BK39" s="915">
        <v>345223</v>
      </c>
      <c r="BL39" s="915">
        <v>1650511</v>
      </c>
      <c r="BM39" s="915">
        <v>756926</v>
      </c>
      <c r="BN39" s="915">
        <v>893585</v>
      </c>
      <c r="BO39" s="915">
        <v>1266008</v>
      </c>
      <c r="BP39" s="915">
        <v>602139</v>
      </c>
      <c r="BQ39" s="915">
        <v>663869</v>
      </c>
      <c r="BR39" s="915">
        <v>2027856</v>
      </c>
      <c r="BS39" s="915">
        <v>947030</v>
      </c>
      <c r="BT39" s="915">
        <v>1080826</v>
      </c>
      <c r="BU39" s="915">
        <v>3280206</v>
      </c>
      <c r="BV39" s="915">
        <v>1605532</v>
      </c>
      <c r="BW39" s="915">
        <v>1674674</v>
      </c>
      <c r="BX39" s="915">
        <v>1209266</v>
      </c>
      <c r="BY39" s="915">
        <v>558684</v>
      </c>
      <c r="BZ39" s="915">
        <v>650582</v>
      </c>
      <c r="CA39" s="915">
        <v>691972</v>
      </c>
      <c r="CB39" s="915">
        <v>312642</v>
      </c>
      <c r="CC39" s="915">
        <v>379330</v>
      </c>
      <c r="CD39" s="915">
        <v>1635528</v>
      </c>
      <c r="CE39" s="915">
        <v>766747</v>
      </c>
      <c r="CF39" s="915">
        <v>868781</v>
      </c>
      <c r="CG39" s="915">
        <v>4412953</v>
      </c>
      <c r="CH39" s="915">
        <v>2094842</v>
      </c>
      <c r="CI39" s="915">
        <v>2318111</v>
      </c>
      <c r="CJ39" s="915">
        <v>3224376</v>
      </c>
      <c r="CK39" s="915">
        <v>1558440</v>
      </c>
      <c r="CL39" s="915">
        <v>1665936</v>
      </c>
      <c r="CM39" s="915">
        <v>606789</v>
      </c>
      <c r="CN39" s="915">
        <v>276649</v>
      </c>
      <c r="CO39" s="915">
        <v>330140</v>
      </c>
      <c r="CP39" s="915">
        <v>847388</v>
      </c>
      <c r="CQ39" s="915">
        <v>389589</v>
      </c>
      <c r="CR39" s="915">
        <v>457799</v>
      </c>
      <c r="CS39" s="915">
        <v>476284</v>
      </c>
      <c r="CT39" s="915">
        <v>216981</v>
      </c>
      <c r="CU39" s="915">
        <v>259303</v>
      </c>
      <c r="CV39" s="915">
        <v>729819</v>
      </c>
      <c r="CW39" s="915">
        <v>338742</v>
      </c>
      <c r="CX39" s="915">
        <v>391077</v>
      </c>
      <c r="CY39" s="915">
        <v>1333300</v>
      </c>
      <c r="CZ39" s="915">
        <v>620215</v>
      </c>
      <c r="DA39" s="915">
        <v>713085</v>
      </c>
      <c r="DB39" s="915">
        <v>1962950</v>
      </c>
      <c r="DC39" s="915">
        <v>959538</v>
      </c>
      <c r="DD39" s="915">
        <v>1003412</v>
      </c>
      <c r="DE39" s="915">
        <v>1357368</v>
      </c>
      <c r="DF39" s="915">
        <v>663430</v>
      </c>
      <c r="DG39" s="915">
        <v>693938</v>
      </c>
      <c r="DH39" s="915">
        <v>703260</v>
      </c>
      <c r="DI39" s="915">
        <v>319601</v>
      </c>
      <c r="DJ39" s="915">
        <v>383659</v>
      </c>
      <c r="DK39" s="915">
        <v>713134</v>
      </c>
      <c r="DL39" s="915">
        <v>321817</v>
      </c>
      <c r="DM39" s="915">
        <v>391317</v>
      </c>
      <c r="DN39" s="915">
        <v>1186491</v>
      </c>
      <c r="DO39" s="915">
        <v>549951</v>
      </c>
      <c r="DP39" s="915">
        <v>636540</v>
      </c>
      <c r="DQ39" s="915">
        <v>693053</v>
      </c>
      <c r="DR39" s="915">
        <v>315727</v>
      </c>
      <c r="DS39" s="915">
        <v>377326</v>
      </c>
      <c r="DT39" s="915">
        <v>3066472</v>
      </c>
      <c r="DU39" s="915">
        <v>1491582</v>
      </c>
      <c r="DV39" s="915">
        <v>1574890</v>
      </c>
      <c r="DW39" s="915">
        <v>705651</v>
      </c>
      <c r="DX39" s="915">
        <v>325464</v>
      </c>
      <c r="DY39" s="915">
        <v>380187</v>
      </c>
      <c r="DZ39" s="915">
        <v>1490890</v>
      </c>
      <c r="EA39" s="915">
        <v>757702</v>
      </c>
      <c r="EB39" s="915">
        <v>733188</v>
      </c>
      <c r="EC39" s="915">
        <v>1371005</v>
      </c>
      <c r="ED39" s="915">
        <v>626611</v>
      </c>
      <c r="EE39" s="915">
        <v>744394</v>
      </c>
      <c r="EF39" s="915">
        <v>973707</v>
      </c>
      <c r="EG39" s="915">
        <v>445180</v>
      </c>
      <c r="EH39" s="915">
        <v>528527</v>
      </c>
      <c r="EI39" s="915">
        <v>839556</v>
      </c>
      <c r="EJ39" s="915">
        <v>388373</v>
      </c>
      <c r="EK39" s="915">
        <v>451183</v>
      </c>
      <c r="EL39" s="915">
        <v>1594009</v>
      </c>
      <c r="EM39" s="915">
        <v>717048</v>
      </c>
      <c r="EN39" s="915">
        <v>876961</v>
      </c>
      <c r="EO39" s="915">
        <v>590480</v>
      </c>
      <c r="EP39" s="915">
        <v>265530</v>
      </c>
      <c r="EQ39" s="915">
        <v>324950</v>
      </c>
    </row>
    <row r="40" spans="1:147">
      <c r="A40" s="913" t="s">
        <v>1186</v>
      </c>
      <c r="B40" s="908">
        <v>1945</v>
      </c>
      <c r="C40" s="907" t="s">
        <v>1187</v>
      </c>
      <c r="D40" s="914">
        <v>71998104</v>
      </c>
      <c r="E40" s="915">
        <v>33894059</v>
      </c>
      <c r="F40" s="915">
        <v>38104045</v>
      </c>
      <c r="G40" s="915">
        <v>3518389</v>
      </c>
      <c r="H40" s="915">
        <v>1738623</v>
      </c>
      <c r="I40" s="915">
        <v>1779766</v>
      </c>
      <c r="J40" s="915">
        <v>1083250</v>
      </c>
      <c r="K40" s="915">
        <v>511798</v>
      </c>
      <c r="L40" s="915">
        <v>571452</v>
      </c>
      <c r="M40" s="915">
        <v>1227789</v>
      </c>
      <c r="N40" s="915">
        <v>579741</v>
      </c>
      <c r="O40" s="915">
        <v>648048</v>
      </c>
      <c r="P40" s="915">
        <v>1462254</v>
      </c>
      <c r="Q40" s="915">
        <v>684453</v>
      </c>
      <c r="R40" s="915">
        <v>777801</v>
      </c>
      <c r="S40" s="915">
        <v>1211871</v>
      </c>
      <c r="T40" s="915">
        <v>574732</v>
      </c>
      <c r="U40" s="915">
        <v>637139</v>
      </c>
      <c r="V40" s="915">
        <v>1326350</v>
      </c>
      <c r="W40" s="915">
        <v>612300</v>
      </c>
      <c r="X40" s="915">
        <v>714050</v>
      </c>
      <c r="Y40" s="915">
        <v>1957356</v>
      </c>
      <c r="Z40" s="915">
        <v>906765</v>
      </c>
      <c r="AA40" s="915">
        <v>1050591</v>
      </c>
      <c r="AB40" s="915">
        <v>1944344</v>
      </c>
      <c r="AC40" s="915">
        <v>907525</v>
      </c>
      <c r="AD40" s="915">
        <v>1036819</v>
      </c>
      <c r="AE40" s="915">
        <v>1546355</v>
      </c>
      <c r="AF40" s="915">
        <v>719529</v>
      </c>
      <c r="AG40" s="915">
        <v>826826</v>
      </c>
      <c r="AH40" s="915">
        <v>1546081</v>
      </c>
      <c r="AI40" s="915">
        <v>723804</v>
      </c>
      <c r="AJ40" s="915">
        <v>822277</v>
      </c>
      <c r="AK40" s="915">
        <v>2047261</v>
      </c>
      <c r="AL40" s="915">
        <v>955753</v>
      </c>
      <c r="AM40" s="915">
        <v>1091508</v>
      </c>
      <c r="AN40" s="915">
        <v>1966862</v>
      </c>
      <c r="AO40" s="915">
        <v>908228</v>
      </c>
      <c r="AP40" s="915">
        <v>1058634</v>
      </c>
      <c r="AQ40" s="915">
        <v>3488284</v>
      </c>
      <c r="AR40" s="915">
        <v>1788145</v>
      </c>
      <c r="AS40" s="915">
        <v>1700139</v>
      </c>
      <c r="AT40" s="915">
        <v>1865667</v>
      </c>
      <c r="AU40" s="915">
        <v>922522</v>
      </c>
      <c r="AV40" s="915">
        <v>943145</v>
      </c>
      <c r="AW40" s="915">
        <v>2389653</v>
      </c>
      <c r="AX40" s="915">
        <v>1095809</v>
      </c>
      <c r="AY40" s="915">
        <v>1293844</v>
      </c>
      <c r="AZ40" s="915">
        <v>953834</v>
      </c>
      <c r="BA40" s="915">
        <v>442490</v>
      </c>
      <c r="BB40" s="915">
        <v>511344</v>
      </c>
      <c r="BC40" s="915">
        <v>887510</v>
      </c>
      <c r="BD40" s="915">
        <v>405264</v>
      </c>
      <c r="BE40" s="915">
        <v>482246</v>
      </c>
      <c r="BF40" s="915">
        <v>724856</v>
      </c>
      <c r="BG40" s="915">
        <v>332461</v>
      </c>
      <c r="BH40" s="915">
        <v>392395</v>
      </c>
      <c r="BI40" s="915">
        <v>839057</v>
      </c>
      <c r="BJ40" s="915">
        <v>384255</v>
      </c>
      <c r="BK40" s="915">
        <v>454802</v>
      </c>
      <c r="BL40" s="915">
        <v>2121050</v>
      </c>
      <c r="BM40" s="915">
        <v>973871</v>
      </c>
      <c r="BN40" s="915">
        <v>1147179</v>
      </c>
      <c r="BO40" s="915">
        <v>1518649</v>
      </c>
      <c r="BP40" s="915">
        <v>715800</v>
      </c>
      <c r="BQ40" s="915">
        <v>802849</v>
      </c>
      <c r="BR40" s="915">
        <v>2220358</v>
      </c>
      <c r="BS40" s="915">
        <v>1039175</v>
      </c>
      <c r="BT40" s="915">
        <v>1181183</v>
      </c>
      <c r="BU40" s="915">
        <v>2857851</v>
      </c>
      <c r="BV40" s="915">
        <v>1357054</v>
      </c>
      <c r="BW40" s="915">
        <v>1500797</v>
      </c>
      <c r="BX40" s="915">
        <v>1394286</v>
      </c>
      <c r="BY40" s="915">
        <v>646954</v>
      </c>
      <c r="BZ40" s="915">
        <v>747332</v>
      </c>
      <c r="CA40" s="915">
        <v>860911</v>
      </c>
      <c r="CB40" s="915">
        <v>394802</v>
      </c>
      <c r="CC40" s="915">
        <v>466109</v>
      </c>
      <c r="CD40" s="915">
        <v>1603796</v>
      </c>
      <c r="CE40" s="915">
        <v>752494</v>
      </c>
      <c r="CF40" s="915">
        <v>851302</v>
      </c>
      <c r="CG40" s="915">
        <v>2800958</v>
      </c>
      <c r="CH40" s="915">
        <v>1353776</v>
      </c>
      <c r="CI40" s="915">
        <v>1447182</v>
      </c>
      <c r="CJ40" s="915">
        <v>2821892</v>
      </c>
      <c r="CK40" s="915">
        <v>1344778</v>
      </c>
      <c r="CL40" s="915">
        <v>1477114</v>
      </c>
      <c r="CM40" s="915">
        <v>779685</v>
      </c>
      <c r="CN40" s="915">
        <v>355351</v>
      </c>
      <c r="CO40" s="915">
        <v>424334</v>
      </c>
      <c r="CP40" s="915">
        <v>936006</v>
      </c>
      <c r="CQ40" s="915">
        <v>430015</v>
      </c>
      <c r="CR40" s="915">
        <v>505991</v>
      </c>
      <c r="CS40" s="915">
        <v>563220</v>
      </c>
      <c r="CT40" s="915">
        <v>255525</v>
      </c>
      <c r="CU40" s="915">
        <v>307695</v>
      </c>
      <c r="CV40" s="915">
        <v>860275</v>
      </c>
      <c r="CW40" s="915">
        <v>395360</v>
      </c>
      <c r="CX40" s="915">
        <v>464915</v>
      </c>
      <c r="CY40" s="915">
        <v>1564626</v>
      </c>
      <c r="CZ40" s="915">
        <v>728314</v>
      </c>
      <c r="DA40" s="915">
        <v>836312</v>
      </c>
      <c r="DB40" s="915">
        <v>1885471</v>
      </c>
      <c r="DC40" s="915">
        <v>878343</v>
      </c>
      <c r="DD40" s="915">
        <v>1007128</v>
      </c>
      <c r="DE40" s="915">
        <v>1356491</v>
      </c>
      <c r="DF40" s="915">
        <v>638167</v>
      </c>
      <c r="DG40" s="915">
        <v>718324</v>
      </c>
      <c r="DH40" s="915">
        <v>835763</v>
      </c>
      <c r="DI40" s="915">
        <v>386052</v>
      </c>
      <c r="DJ40" s="915">
        <v>449711</v>
      </c>
      <c r="DK40" s="915">
        <v>863700</v>
      </c>
      <c r="DL40" s="915">
        <v>396235</v>
      </c>
      <c r="DM40" s="915">
        <v>467465</v>
      </c>
      <c r="DN40" s="915">
        <v>1361484</v>
      </c>
      <c r="DO40" s="915">
        <v>635305</v>
      </c>
      <c r="DP40" s="915">
        <v>726179</v>
      </c>
      <c r="DQ40" s="915">
        <v>775578</v>
      </c>
      <c r="DR40" s="915">
        <v>357940</v>
      </c>
      <c r="DS40" s="915">
        <v>417638</v>
      </c>
      <c r="DT40" s="915">
        <v>2746855</v>
      </c>
      <c r="DU40" s="915">
        <v>1304677</v>
      </c>
      <c r="DV40" s="915">
        <v>1442178</v>
      </c>
      <c r="DW40" s="915">
        <v>830431</v>
      </c>
      <c r="DX40" s="915">
        <v>379361</v>
      </c>
      <c r="DY40" s="915">
        <v>451070</v>
      </c>
      <c r="DZ40" s="915">
        <v>1318589</v>
      </c>
      <c r="EA40" s="915">
        <v>618861</v>
      </c>
      <c r="EB40" s="915">
        <v>699728</v>
      </c>
      <c r="EC40" s="915">
        <v>1556490</v>
      </c>
      <c r="ED40" s="915">
        <v>715526</v>
      </c>
      <c r="EE40" s="915">
        <v>840964</v>
      </c>
      <c r="EF40" s="915">
        <v>1124513</v>
      </c>
      <c r="EG40" s="915">
        <v>520470</v>
      </c>
      <c r="EH40" s="915">
        <v>604043</v>
      </c>
      <c r="EI40" s="915">
        <v>913687</v>
      </c>
      <c r="EJ40" s="915">
        <v>426201</v>
      </c>
      <c r="EK40" s="915">
        <v>487486</v>
      </c>
      <c r="EL40" s="915">
        <v>1538466</v>
      </c>
      <c r="EM40" s="915">
        <v>699455</v>
      </c>
      <c r="EN40" s="915">
        <v>839011</v>
      </c>
      <c r="EO40" s="915" t="s">
        <v>2</v>
      </c>
      <c r="EP40" s="915" t="s">
        <v>2</v>
      </c>
      <c r="EQ40" s="915" t="s">
        <v>2</v>
      </c>
    </row>
    <row r="41" spans="1:147">
      <c r="A41" s="913" t="s">
        <v>1188</v>
      </c>
      <c r="B41" s="908">
        <v>1946</v>
      </c>
      <c r="C41" s="907" t="s">
        <v>1189</v>
      </c>
      <c r="D41" s="914">
        <v>73114136</v>
      </c>
      <c r="E41" s="915">
        <v>34904648</v>
      </c>
      <c r="F41" s="915">
        <v>38209488</v>
      </c>
      <c r="G41" s="915">
        <v>3488013</v>
      </c>
      <c r="H41" s="915">
        <v>1712973</v>
      </c>
      <c r="I41" s="915">
        <v>1775040</v>
      </c>
      <c r="J41" s="915">
        <v>1089232</v>
      </c>
      <c r="K41" s="915">
        <v>521133</v>
      </c>
      <c r="L41" s="915">
        <v>568099</v>
      </c>
      <c r="M41" s="915">
        <v>1217154</v>
      </c>
      <c r="N41" s="915">
        <v>581179</v>
      </c>
      <c r="O41" s="915">
        <v>635975</v>
      </c>
      <c r="P41" s="915">
        <v>1462100</v>
      </c>
      <c r="Q41" s="915">
        <v>694016</v>
      </c>
      <c r="R41" s="915">
        <v>768084</v>
      </c>
      <c r="S41" s="915">
        <v>1195813</v>
      </c>
      <c r="T41" s="915">
        <v>574937</v>
      </c>
      <c r="U41" s="915">
        <v>620876</v>
      </c>
      <c r="V41" s="915">
        <v>1294934</v>
      </c>
      <c r="W41" s="915">
        <v>607221</v>
      </c>
      <c r="X41" s="915">
        <v>687713</v>
      </c>
      <c r="Y41" s="915">
        <v>1918746</v>
      </c>
      <c r="Z41" s="915">
        <v>900709</v>
      </c>
      <c r="AA41" s="915">
        <v>1018037</v>
      </c>
      <c r="AB41" s="915">
        <v>1940833</v>
      </c>
      <c r="AC41" s="915">
        <v>921385</v>
      </c>
      <c r="AD41" s="915">
        <v>1019448</v>
      </c>
      <c r="AE41" s="915">
        <v>1503619</v>
      </c>
      <c r="AF41" s="915">
        <v>709874</v>
      </c>
      <c r="AG41" s="915">
        <v>793745</v>
      </c>
      <c r="AH41" s="915">
        <v>1524635</v>
      </c>
      <c r="AI41" s="915">
        <v>722343</v>
      </c>
      <c r="AJ41" s="915">
        <v>802292</v>
      </c>
      <c r="AK41" s="915">
        <v>2028553</v>
      </c>
      <c r="AL41" s="915">
        <v>965357</v>
      </c>
      <c r="AM41" s="915">
        <v>1063196</v>
      </c>
      <c r="AN41" s="915">
        <v>2008568</v>
      </c>
      <c r="AO41" s="915">
        <v>945612</v>
      </c>
      <c r="AP41" s="915">
        <v>1062956</v>
      </c>
      <c r="AQ41" s="915">
        <v>4183072</v>
      </c>
      <c r="AR41" s="915">
        <v>2118479</v>
      </c>
      <c r="AS41" s="915">
        <v>2064593</v>
      </c>
      <c r="AT41" s="915">
        <v>2019943</v>
      </c>
      <c r="AU41" s="915">
        <v>1004572</v>
      </c>
      <c r="AV41" s="915">
        <v>1015371</v>
      </c>
      <c r="AW41" s="915">
        <v>2326811</v>
      </c>
      <c r="AX41" s="915">
        <v>1084630</v>
      </c>
      <c r="AY41" s="915">
        <v>1242181</v>
      </c>
      <c r="AZ41" s="915">
        <v>932669</v>
      </c>
      <c r="BA41" s="915">
        <v>440600</v>
      </c>
      <c r="BB41" s="915">
        <v>492069</v>
      </c>
      <c r="BC41" s="915">
        <v>877197</v>
      </c>
      <c r="BD41" s="915">
        <v>407430</v>
      </c>
      <c r="BE41" s="915">
        <v>469767</v>
      </c>
      <c r="BF41" s="915">
        <v>695703</v>
      </c>
      <c r="BG41" s="915">
        <v>323675</v>
      </c>
      <c r="BH41" s="915">
        <v>372028</v>
      </c>
      <c r="BI41" s="915">
        <v>796973</v>
      </c>
      <c r="BJ41" s="915">
        <v>373780</v>
      </c>
      <c r="BK41" s="915">
        <v>423193</v>
      </c>
      <c r="BL41" s="915">
        <v>2028648</v>
      </c>
      <c r="BM41" s="915">
        <v>949652</v>
      </c>
      <c r="BN41" s="915">
        <v>1078996</v>
      </c>
      <c r="BO41" s="915">
        <v>1444000</v>
      </c>
      <c r="BP41" s="915">
        <v>693099</v>
      </c>
      <c r="BQ41" s="915">
        <v>750901</v>
      </c>
      <c r="BR41" s="915">
        <v>2260059</v>
      </c>
      <c r="BS41" s="915">
        <v>1077329</v>
      </c>
      <c r="BT41" s="915">
        <v>1182730</v>
      </c>
      <c r="BU41" s="915">
        <v>2919085</v>
      </c>
      <c r="BV41" s="915">
        <v>1398244</v>
      </c>
      <c r="BW41" s="915">
        <v>1520841</v>
      </c>
      <c r="BX41" s="915">
        <v>1371858</v>
      </c>
      <c r="BY41" s="915">
        <v>642340</v>
      </c>
      <c r="BZ41" s="915">
        <v>729518</v>
      </c>
      <c r="CA41" s="915">
        <v>831306</v>
      </c>
      <c r="CB41" s="915">
        <v>385848</v>
      </c>
      <c r="CC41" s="915">
        <v>445458</v>
      </c>
      <c r="CD41" s="915">
        <v>1621998</v>
      </c>
      <c r="CE41" s="915">
        <v>766078</v>
      </c>
      <c r="CF41" s="915">
        <v>855920</v>
      </c>
      <c r="CG41" s="915">
        <v>2976140</v>
      </c>
      <c r="CH41" s="915">
        <v>1443286</v>
      </c>
      <c r="CI41" s="915">
        <v>1532854</v>
      </c>
      <c r="CJ41" s="915">
        <v>2826192</v>
      </c>
      <c r="CK41" s="915">
        <v>1362854</v>
      </c>
      <c r="CL41" s="915">
        <v>1463338</v>
      </c>
      <c r="CM41" s="915">
        <v>744381</v>
      </c>
      <c r="CN41" s="915">
        <v>345341</v>
      </c>
      <c r="CO41" s="915">
        <v>399040</v>
      </c>
      <c r="CP41" s="915">
        <v>933231</v>
      </c>
      <c r="CQ41" s="915">
        <v>437661</v>
      </c>
      <c r="CR41" s="915">
        <v>495570</v>
      </c>
      <c r="CS41" s="915">
        <v>557429</v>
      </c>
      <c r="CT41" s="915">
        <v>258458</v>
      </c>
      <c r="CU41" s="915">
        <v>298971</v>
      </c>
      <c r="CV41" s="915">
        <v>848995</v>
      </c>
      <c r="CW41" s="915">
        <v>398615</v>
      </c>
      <c r="CX41" s="915">
        <v>450380</v>
      </c>
      <c r="CY41" s="915">
        <v>1538621</v>
      </c>
      <c r="CZ41" s="915">
        <v>726814</v>
      </c>
      <c r="DA41" s="915">
        <v>811807</v>
      </c>
      <c r="DB41" s="915">
        <v>1901430</v>
      </c>
      <c r="DC41" s="915">
        <v>907215</v>
      </c>
      <c r="DD41" s="915">
        <v>994215</v>
      </c>
      <c r="DE41" s="915">
        <v>1375496</v>
      </c>
      <c r="DF41" s="915">
        <v>660214</v>
      </c>
      <c r="DG41" s="915">
        <v>715282</v>
      </c>
      <c r="DH41" s="915">
        <v>829405</v>
      </c>
      <c r="DI41" s="915">
        <v>389673</v>
      </c>
      <c r="DJ41" s="915">
        <v>439732</v>
      </c>
      <c r="DK41" s="915">
        <v>872312</v>
      </c>
      <c r="DL41" s="915">
        <v>408427</v>
      </c>
      <c r="DM41" s="915">
        <v>463885</v>
      </c>
      <c r="DN41" s="915">
        <v>1380700</v>
      </c>
      <c r="DO41" s="915">
        <v>654681</v>
      </c>
      <c r="DP41" s="915">
        <v>726019</v>
      </c>
      <c r="DQ41" s="915">
        <v>797876</v>
      </c>
      <c r="DR41" s="915">
        <v>376063</v>
      </c>
      <c r="DS41" s="915">
        <v>421813</v>
      </c>
      <c r="DT41" s="915">
        <v>2906644</v>
      </c>
      <c r="DU41" s="915">
        <v>1409865</v>
      </c>
      <c r="DV41" s="915">
        <v>1496779</v>
      </c>
      <c r="DW41" s="915">
        <v>856692</v>
      </c>
      <c r="DX41" s="915">
        <v>400599</v>
      </c>
      <c r="DY41" s="915">
        <v>456093</v>
      </c>
      <c r="DZ41" s="915">
        <v>1417977</v>
      </c>
      <c r="EA41" s="915">
        <v>682571</v>
      </c>
      <c r="EB41" s="915">
        <v>735406</v>
      </c>
      <c r="EC41" s="915">
        <v>1631976</v>
      </c>
      <c r="ED41" s="915">
        <v>765658</v>
      </c>
      <c r="EE41" s="915">
        <v>866318</v>
      </c>
      <c r="EF41" s="915">
        <v>1149501</v>
      </c>
      <c r="EG41" s="915">
        <v>539153</v>
      </c>
      <c r="EH41" s="915">
        <v>610348</v>
      </c>
      <c r="EI41" s="915">
        <v>957856</v>
      </c>
      <c r="EJ41" s="915">
        <v>455537</v>
      </c>
      <c r="EK41" s="915">
        <v>502319</v>
      </c>
      <c r="EL41" s="915">
        <v>1629760</v>
      </c>
      <c r="EM41" s="915">
        <v>759468</v>
      </c>
      <c r="EN41" s="915">
        <v>870292</v>
      </c>
      <c r="EO41" s="915" t="s">
        <v>2</v>
      </c>
      <c r="EP41" s="915" t="s">
        <v>2</v>
      </c>
      <c r="EQ41" s="915" t="s">
        <v>2</v>
      </c>
    </row>
    <row r="42" spans="1:147">
      <c r="A42" s="913" t="s">
        <v>1190</v>
      </c>
      <c r="B42" s="908">
        <v>1947</v>
      </c>
      <c r="C42" s="907" t="s">
        <v>1191</v>
      </c>
      <c r="D42" s="914">
        <v>78101473</v>
      </c>
      <c r="E42" s="915">
        <v>38129399</v>
      </c>
      <c r="F42" s="915">
        <v>39972074</v>
      </c>
      <c r="G42" s="915">
        <v>3852821</v>
      </c>
      <c r="H42" s="915">
        <v>1934179</v>
      </c>
      <c r="I42" s="915">
        <v>1918642</v>
      </c>
      <c r="J42" s="915">
        <v>1180245</v>
      </c>
      <c r="K42" s="915">
        <v>579690</v>
      </c>
      <c r="L42" s="915">
        <v>600555</v>
      </c>
      <c r="M42" s="915">
        <v>1262743</v>
      </c>
      <c r="N42" s="915">
        <v>614227</v>
      </c>
      <c r="O42" s="915">
        <v>648516</v>
      </c>
      <c r="P42" s="915">
        <v>1566831</v>
      </c>
      <c r="Q42" s="915">
        <v>772928</v>
      </c>
      <c r="R42" s="915">
        <v>793903</v>
      </c>
      <c r="S42" s="915">
        <v>1257398</v>
      </c>
      <c r="T42" s="915">
        <v>616269</v>
      </c>
      <c r="U42" s="915">
        <v>641129</v>
      </c>
      <c r="V42" s="915">
        <v>1335653</v>
      </c>
      <c r="W42" s="915">
        <v>641447</v>
      </c>
      <c r="X42" s="915">
        <v>694206</v>
      </c>
      <c r="Y42" s="915">
        <v>1992460</v>
      </c>
      <c r="Z42" s="915">
        <v>963399</v>
      </c>
      <c r="AA42" s="915">
        <v>1029061</v>
      </c>
      <c r="AB42" s="915">
        <v>2013735</v>
      </c>
      <c r="AC42" s="915">
        <v>974289</v>
      </c>
      <c r="AD42" s="915">
        <v>1039446</v>
      </c>
      <c r="AE42" s="915">
        <v>1534311</v>
      </c>
      <c r="AF42" s="915">
        <v>738344</v>
      </c>
      <c r="AG42" s="915">
        <v>795967</v>
      </c>
      <c r="AH42" s="915">
        <v>1572787</v>
      </c>
      <c r="AI42" s="915">
        <v>759140</v>
      </c>
      <c r="AJ42" s="915">
        <v>813647</v>
      </c>
      <c r="AK42" s="915">
        <v>2100453</v>
      </c>
      <c r="AL42" s="915">
        <v>1022869</v>
      </c>
      <c r="AM42" s="915">
        <v>1077584</v>
      </c>
      <c r="AN42" s="915">
        <v>2112917</v>
      </c>
      <c r="AO42" s="915">
        <v>1018295</v>
      </c>
      <c r="AP42" s="915">
        <v>1094622</v>
      </c>
      <c r="AQ42" s="915">
        <v>5000777</v>
      </c>
      <c r="AR42" s="915">
        <v>2553174</v>
      </c>
      <c r="AS42" s="915">
        <v>2447603</v>
      </c>
      <c r="AT42" s="915">
        <v>2218120</v>
      </c>
      <c r="AU42" s="915">
        <v>1115111</v>
      </c>
      <c r="AV42" s="915">
        <v>1103009</v>
      </c>
      <c r="AW42" s="915">
        <v>2418271</v>
      </c>
      <c r="AX42" s="915">
        <v>1162475</v>
      </c>
      <c r="AY42" s="915">
        <v>1255796</v>
      </c>
      <c r="AZ42" s="915">
        <v>979229</v>
      </c>
      <c r="BA42" s="915">
        <v>472829</v>
      </c>
      <c r="BB42" s="915">
        <v>506400</v>
      </c>
      <c r="BC42" s="915">
        <v>927743</v>
      </c>
      <c r="BD42" s="915">
        <v>443872</v>
      </c>
      <c r="BE42" s="915">
        <v>483871</v>
      </c>
      <c r="BF42" s="915">
        <v>726264</v>
      </c>
      <c r="BG42" s="915">
        <v>348861</v>
      </c>
      <c r="BH42" s="915">
        <v>377403</v>
      </c>
      <c r="BI42" s="915">
        <v>807251</v>
      </c>
      <c r="BJ42" s="915">
        <v>388287</v>
      </c>
      <c r="BK42" s="915">
        <v>418964</v>
      </c>
      <c r="BL42" s="915">
        <v>2060010</v>
      </c>
      <c r="BM42" s="915">
        <v>989167</v>
      </c>
      <c r="BN42" s="915">
        <v>1070843</v>
      </c>
      <c r="BO42" s="915">
        <v>1493644</v>
      </c>
      <c r="BP42" s="915">
        <v>731798</v>
      </c>
      <c r="BQ42" s="915">
        <v>761846</v>
      </c>
      <c r="BR42" s="915">
        <v>2353005</v>
      </c>
      <c r="BS42" s="915">
        <v>1141788</v>
      </c>
      <c r="BT42" s="915">
        <v>1211217</v>
      </c>
      <c r="BU42" s="915">
        <v>3122902</v>
      </c>
      <c r="BV42" s="915">
        <v>1520405</v>
      </c>
      <c r="BW42" s="915">
        <v>1602497</v>
      </c>
      <c r="BX42" s="915">
        <v>1416494</v>
      </c>
      <c r="BY42" s="915">
        <v>676285</v>
      </c>
      <c r="BZ42" s="915">
        <v>740209</v>
      </c>
      <c r="CA42" s="915">
        <v>858367</v>
      </c>
      <c r="CB42" s="915">
        <v>412035</v>
      </c>
      <c r="CC42" s="915">
        <v>446332</v>
      </c>
      <c r="CD42" s="915">
        <v>1739084</v>
      </c>
      <c r="CE42" s="915">
        <v>845277</v>
      </c>
      <c r="CF42" s="915">
        <v>893807</v>
      </c>
      <c r="CG42" s="915">
        <v>3334659</v>
      </c>
      <c r="CH42" s="915">
        <v>1646888</v>
      </c>
      <c r="CI42" s="915">
        <v>1687771</v>
      </c>
      <c r="CJ42" s="915">
        <v>3057444</v>
      </c>
      <c r="CK42" s="915">
        <v>1505493</v>
      </c>
      <c r="CL42" s="915">
        <v>1551951</v>
      </c>
      <c r="CM42" s="915">
        <v>779935</v>
      </c>
      <c r="CN42" s="915">
        <v>376258</v>
      </c>
      <c r="CO42" s="915">
        <v>403677</v>
      </c>
      <c r="CP42" s="915">
        <v>959999</v>
      </c>
      <c r="CQ42" s="915">
        <v>461648</v>
      </c>
      <c r="CR42" s="915">
        <v>498351</v>
      </c>
      <c r="CS42" s="915">
        <v>587606</v>
      </c>
      <c r="CT42" s="915">
        <v>280628</v>
      </c>
      <c r="CU42" s="915">
        <v>306978</v>
      </c>
      <c r="CV42" s="915">
        <v>894267</v>
      </c>
      <c r="CW42" s="915">
        <v>430218</v>
      </c>
      <c r="CX42" s="915">
        <v>464049</v>
      </c>
      <c r="CY42" s="915">
        <v>1619622</v>
      </c>
      <c r="CZ42" s="915">
        <v>782386</v>
      </c>
      <c r="DA42" s="915">
        <v>837236</v>
      </c>
      <c r="DB42" s="915">
        <v>2011498</v>
      </c>
      <c r="DC42" s="915">
        <v>979359</v>
      </c>
      <c r="DD42" s="915">
        <v>1032139</v>
      </c>
      <c r="DE42" s="915">
        <v>1479244</v>
      </c>
      <c r="DF42" s="915">
        <v>726443</v>
      </c>
      <c r="DG42" s="915">
        <v>752801</v>
      </c>
      <c r="DH42" s="915">
        <v>854811</v>
      </c>
      <c r="DI42" s="915">
        <v>411331</v>
      </c>
      <c r="DJ42" s="915">
        <v>443480</v>
      </c>
      <c r="DK42" s="915">
        <v>917673</v>
      </c>
      <c r="DL42" s="915">
        <v>439913</v>
      </c>
      <c r="DM42" s="915">
        <v>477760</v>
      </c>
      <c r="DN42" s="915">
        <v>1453887</v>
      </c>
      <c r="DO42" s="915">
        <v>703624</v>
      </c>
      <c r="DP42" s="915">
        <v>750263</v>
      </c>
      <c r="DQ42" s="915">
        <v>848337</v>
      </c>
      <c r="DR42" s="915">
        <v>410729</v>
      </c>
      <c r="DS42" s="915">
        <v>437608</v>
      </c>
      <c r="DT42" s="915">
        <v>3178134</v>
      </c>
      <c r="DU42" s="915">
        <v>1571291</v>
      </c>
      <c r="DV42" s="915">
        <v>1606843</v>
      </c>
      <c r="DW42" s="915">
        <v>917797</v>
      </c>
      <c r="DX42" s="915">
        <v>439481</v>
      </c>
      <c r="DY42" s="915">
        <v>478316</v>
      </c>
      <c r="DZ42" s="915">
        <v>1531674</v>
      </c>
      <c r="EA42" s="915">
        <v>749242</v>
      </c>
      <c r="EB42" s="915">
        <v>782432</v>
      </c>
      <c r="EC42" s="915">
        <v>1765726</v>
      </c>
      <c r="ED42" s="915">
        <v>847938</v>
      </c>
      <c r="EE42" s="915">
        <v>917788</v>
      </c>
      <c r="EF42" s="915">
        <v>1233651</v>
      </c>
      <c r="EG42" s="915">
        <v>593075</v>
      </c>
      <c r="EH42" s="915">
        <v>640576</v>
      </c>
      <c r="EI42" s="915">
        <v>1025689</v>
      </c>
      <c r="EJ42" s="915">
        <v>501302</v>
      </c>
      <c r="EK42" s="915">
        <v>524387</v>
      </c>
      <c r="EL42" s="915">
        <v>1746305</v>
      </c>
      <c r="EM42" s="915">
        <v>835712</v>
      </c>
      <c r="EN42" s="915">
        <v>910593</v>
      </c>
      <c r="EO42" s="915" t="s">
        <v>2</v>
      </c>
      <c r="EP42" s="915" t="s">
        <v>2</v>
      </c>
      <c r="EQ42" s="915" t="s">
        <v>2</v>
      </c>
    </row>
    <row r="43" spans="1:147">
      <c r="A43" s="913" t="s">
        <v>1192</v>
      </c>
      <c r="B43" s="908">
        <v>1948</v>
      </c>
      <c r="C43" s="907"/>
      <c r="D43" s="914">
        <v>80002500</v>
      </c>
      <c r="E43" s="915">
        <v>39129900</v>
      </c>
      <c r="F43" s="915">
        <v>40872500</v>
      </c>
      <c r="G43" s="915">
        <v>4029700</v>
      </c>
      <c r="H43" s="915">
        <v>2029400</v>
      </c>
      <c r="I43" s="915">
        <v>2000300</v>
      </c>
      <c r="J43" s="915">
        <v>1220000</v>
      </c>
      <c r="K43" s="915">
        <v>601700</v>
      </c>
      <c r="L43" s="915">
        <v>618400</v>
      </c>
      <c r="M43" s="915">
        <v>1304000</v>
      </c>
      <c r="N43" s="915">
        <v>631900</v>
      </c>
      <c r="O43" s="915">
        <v>672100</v>
      </c>
      <c r="P43" s="915">
        <v>1606600</v>
      </c>
      <c r="Q43" s="915">
        <v>794500</v>
      </c>
      <c r="R43" s="915">
        <v>812200</v>
      </c>
      <c r="S43" s="915">
        <v>1271300</v>
      </c>
      <c r="T43" s="915">
        <v>624700</v>
      </c>
      <c r="U43" s="915">
        <v>646600</v>
      </c>
      <c r="V43" s="915">
        <v>1350800</v>
      </c>
      <c r="W43" s="915">
        <v>651100</v>
      </c>
      <c r="X43" s="915">
        <v>699700</v>
      </c>
      <c r="Y43" s="915">
        <v>2012600</v>
      </c>
      <c r="Z43" s="915">
        <v>976900</v>
      </c>
      <c r="AA43" s="915">
        <v>1035700</v>
      </c>
      <c r="AB43" s="915">
        <v>2029400</v>
      </c>
      <c r="AC43" s="915">
        <v>984200</v>
      </c>
      <c r="AD43" s="915">
        <v>1045200</v>
      </c>
      <c r="AE43" s="915">
        <v>1539600</v>
      </c>
      <c r="AF43" s="915">
        <v>743400</v>
      </c>
      <c r="AG43" s="915">
        <v>796200</v>
      </c>
      <c r="AH43" s="915">
        <v>1584100</v>
      </c>
      <c r="AI43" s="915">
        <v>766800</v>
      </c>
      <c r="AJ43" s="915">
        <v>817300</v>
      </c>
      <c r="AK43" s="915">
        <v>2112500</v>
      </c>
      <c r="AL43" s="915">
        <v>1030600</v>
      </c>
      <c r="AM43" s="915">
        <v>1081900</v>
      </c>
      <c r="AN43" s="915">
        <v>2123000</v>
      </c>
      <c r="AO43" s="915">
        <v>1025500</v>
      </c>
      <c r="AP43" s="915">
        <v>1097500</v>
      </c>
      <c r="AQ43" s="915">
        <v>5474800</v>
      </c>
      <c r="AR43" s="915">
        <v>2779600</v>
      </c>
      <c r="AS43" s="915">
        <v>2695200</v>
      </c>
      <c r="AT43" s="915">
        <v>2307700</v>
      </c>
      <c r="AU43" s="915">
        <v>1159200</v>
      </c>
      <c r="AV43" s="915">
        <v>1148400</v>
      </c>
      <c r="AW43" s="915">
        <v>2425200</v>
      </c>
      <c r="AX43" s="915">
        <v>1171000</v>
      </c>
      <c r="AY43" s="915">
        <v>1254200</v>
      </c>
      <c r="AZ43" s="915">
        <v>990100</v>
      </c>
      <c r="BA43" s="915">
        <v>478700</v>
      </c>
      <c r="BB43" s="915">
        <v>511400</v>
      </c>
      <c r="BC43" s="915">
        <v>945100</v>
      </c>
      <c r="BD43" s="915">
        <v>453200</v>
      </c>
      <c r="BE43" s="915">
        <v>491900</v>
      </c>
      <c r="BF43" s="915">
        <v>728100</v>
      </c>
      <c r="BG43" s="915">
        <v>351300</v>
      </c>
      <c r="BH43" s="915">
        <v>376800</v>
      </c>
      <c r="BI43" s="915">
        <v>808400</v>
      </c>
      <c r="BJ43" s="915">
        <v>390100</v>
      </c>
      <c r="BK43" s="915">
        <v>418200</v>
      </c>
      <c r="BL43" s="915">
        <v>2053900</v>
      </c>
      <c r="BM43" s="915">
        <v>990900</v>
      </c>
      <c r="BN43" s="915">
        <v>1063000</v>
      </c>
      <c r="BO43" s="915">
        <v>1500400</v>
      </c>
      <c r="BP43" s="915">
        <v>738000</v>
      </c>
      <c r="BQ43" s="915">
        <v>762400</v>
      </c>
      <c r="BR43" s="915">
        <v>2391800</v>
      </c>
      <c r="BS43" s="915">
        <v>1163700</v>
      </c>
      <c r="BT43" s="915">
        <v>1228100</v>
      </c>
      <c r="BU43" s="915">
        <v>3236800</v>
      </c>
      <c r="BV43" s="915">
        <v>1573000</v>
      </c>
      <c r="BW43" s="915">
        <v>1663800</v>
      </c>
      <c r="BX43" s="915">
        <v>1444000</v>
      </c>
      <c r="BY43" s="915">
        <v>691300</v>
      </c>
      <c r="BZ43" s="915">
        <v>752600</v>
      </c>
      <c r="CA43" s="915">
        <v>858500</v>
      </c>
      <c r="CB43" s="915">
        <v>412000</v>
      </c>
      <c r="CC43" s="915">
        <v>446600</v>
      </c>
      <c r="CD43" s="915">
        <v>1777600</v>
      </c>
      <c r="CE43" s="915">
        <v>865200</v>
      </c>
      <c r="CF43" s="915">
        <v>912400</v>
      </c>
      <c r="CG43" s="915">
        <v>3517900</v>
      </c>
      <c r="CH43" s="915">
        <v>1735000</v>
      </c>
      <c r="CI43" s="915">
        <v>1782900</v>
      </c>
      <c r="CJ43" s="915">
        <v>3123200</v>
      </c>
      <c r="CK43" s="915">
        <v>1541100</v>
      </c>
      <c r="CL43" s="915">
        <v>1582100</v>
      </c>
      <c r="CM43" s="915">
        <v>771800</v>
      </c>
      <c r="CN43" s="915">
        <v>372500</v>
      </c>
      <c r="CO43" s="915">
        <v>399300</v>
      </c>
      <c r="CP43" s="915">
        <v>964600</v>
      </c>
      <c r="CQ43" s="915">
        <v>465400</v>
      </c>
      <c r="CR43" s="915">
        <v>499200</v>
      </c>
      <c r="CS43" s="915">
        <v>591000</v>
      </c>
      <c r="CT43" s="915">
        <v>283700</v>
      </c>
      <c r="CU43" s="915">
        <v>307400</v>
      </c>
      <c r="CV43" s="915">
        <v>901200</v>
      </c>
      <c r="CW43" s="915">
        <v>435700</v>
      </c>
      <c r="CX43" s="915">
        <v>465500</v>
      </c>
      <c r="CY43" s="915">
        <v>1637600</v>
      </c>
      <c r="CZ43" s="915">
        <v>791800</v>
      </c>
      <c r="DA43" s="915">
        <v>845800</v>
      </c>
      <c r="DB43" s="915">
        <v>2044300</v>
      </c>
      <c r="DC43" s="915">
        <v>996000</v>
      </c>
      <c r="DD43" s="915">
        <v>1048300</v>
      </c>
      <c r="DE43" s="915">
        <v>1513500</v>
      </c>
      <c r="DF43" s="915">
        <v>756700</v>
      </c>
      <c r="DG43" s="915">
        <v>756900</v>
      </c>
      <c r="DH43" s="915">
        <v>872200</v>
      </c>
      <c r="DI43" s="915">
        <v>421100</v>
      </c>
      <c r="DJ43" s="915">
        <v>451100</v>
      </c>
      <c r="DK43" s="915">
        <v>931300</v>
      </c>
      <c r="DL43" s="915">
        <v>448000</v>
      </c>
      <c r="DM43" s="915">
        <v>483300</v>
      </c>
      <c r="DN43" s="915">
        <v>1475000</v>
      </c>
      <c r="DO43" s="915">
        <v>716000</v>
      </c>
      <c r="DP43" s="915">
        <v>759000</v>
      </c>
      <c r="DQ43" s="915">
        <v>862300</v>
      </c>
      <c r="DR43" s="915">
        <v>418200</v>
      </c>
      <c r="DS43" s="915">
        <v>444100</v>
      </c>
      <c r="DT43" s="915">
        <v>3299900</v>
      </c>
      <c r="DU43" s="915">
        <v>1630000</v>
      </c>
      <c r="DV43" s="915">
        <v>1669900</v>
      </c>
      <c r="DW43" s="915">
        <v>911200</v>
      </c>
      <c r="DX43" s="915">
        <v>438100</v>
      </c>
      <c r="DY43" s="915">
        <v>473100</v>
      </c>
      <c r="DZ43" s="915">
        <v>1590000</v>
      </c>
      <c r="EA43" s="915">
        <v>774300</v>
      </c>
      <c r="EB43" s="915">
        <v>815700</v>
      </c>
      <c r="EC43" s="915">
        <v>1784700</v>
      </c>
      <c r="ED43" s="915">
        <v>858300</v>
      </c>
      <c r="EE43" s="915">
        <v>926400</v>
      </c>
      <c r="EF43" s="915">
        <v>1264600</v>
      </c>
      <c r="EG43" s="915">
        <v>608200</v>
      </c>
      <c r="EH43" s="915">
        <v>656400</v>
      </c>
      <c r="EI43" s="915">
        <v>1040200</v>
      </c>
      <c r="EJ43" s="915">
        <v>509200</v>
      </c>
      <c r="EK43" s="915">
        <v>531000</v>
      </c>
      <c r="EL43" s="915">
        <v>1780100</v>
      </c>
      <c r="EM43" s="915">
        <v>853000</v>
      </c>
      <c r="EN43" s="915">
        <v>927100</v>
      </c>
      <c r="EO43" s="915" t="s">
        <v>2</v>
      </c>
      <c r="EP43" s="915" t="s">
        <v>2</v>
      </c>
      <c r="EQ43" s="915" t="s">
        <v>2</v>
      </c>
    </row>
    <row r="44" spans="1:147">
      <c r="A44" s="913" t="s">
        <v>1193</v>
      </c>
      <c r="B44" s="908">
        <v>1949</v>
      </c>
      <c r="C44" s="907"/>
      <c r="D44" s="914">
        <v>81772600</v>
      </c>
      <c r="E44" s="915">
        <v>40062700</v>
      </c>
      <c r="F44" s="915">
        <v>41709900</v>
      </c>
      <c r="G44" s="915">
        <v>4177700</v>
      </c>
      <c r="H44" s="915">
        <v>2107900</v>
      </c>
      <c r="I44" s="915">
        <v>2069700</v>
      </c>
      <c r="J44" s="915">
        <v>1253400</v>
      </c>
      <c r="K44" s="915">
        <v>619500</v>
      </c>
      <c r="L44" s="915">
        <v>634000</v>
      </c>
      <c r="M44" s="915">
        <v>1326500</v>
      </c>
      <c r="N44" s="915">
        <v>648800</v>
      </c>
      <c r="O44" s="915">
        <v>677700</v>
      </c>
      <c r="P44" s="915">
        <v>1635000</v>
      </c>
      <c r="Q44" s="915">
        <v>812900</v>
      </c>
      <c r="R44" s="915">
        <v>822100</v>
      </c>
      <c r="S44" s="915">
        <v>1291200</v>
      </c>
      <c r="T44" s="915">
        <v>636000</v>
      </c>
      <c r="U44" s="915">
        <v>655100</v>
      </c>
      <c r="V44" s="915">
        <v>1353600</v>
      </c>
      <c r="W44" s="915">
        <v>655900</v>
      </c>
      <c r="X44" s="915">
        <v>697700</v>
      </c>
      <c r="Y44" s="915">
        <v>2039700</v>
      </c>
      <c r="Z44" s="915">
        <v>992800</v>
      </c>
      <c r="AA44" s="915">
        <v>1046900</v>
      </c>
      <c r="AB44" s="915">
        <v>2035900</v>
      </c>
      <c r="AC44" s="915">
        <v>989700</v>
      </c>
      <c r="AD44" s="915">
        <v>1046200</v>
      </c>
      <c r="AE44" s="915">
        <v>1546900</v>
      </c>
      <c r="AF44" s="915">
        <v>748800</v>
      </c>
      <c r="AG44" s="915">
        <v>798100</v>
      </c>
      <c r="AH44" s="915">
        <v>1593600</v>
      </c>
      <c r="AI44" s="915">
        <v>773500</v>
      </c>
      <c r="AJ44" s="915">
        <v>820100</v>
      </c>
      <c r="AK44" s="915">
        <v>2128800</v>
      </c>
      <c r="AL44" s="915">
        <v>1039900</v>
      </c>
      <c r="AM44" s="915">
        <v>1088900</v>
      </c>
      <c r="AN44" s="915">
        <v>2121500</v>
      </c>
      <c r="AO44" s="915">
        <v>1027000</v>
      </c>
      <c r="AP44" s="915">
        <v>1094500</v>
      </c>
      <c r="AQ44" s="915">
        <v>5896300</v>
      </c>
      <c r="AR44" s="915">
        <v>2983000</v>
      </c>
      <c r="AS44" s="915">
        <v>2913300</v>
      </c>
      <c r="AT44" s="915">
        <v>2396900</v>
      </c>
      <c r="AU44" s="915">
        <v>1203200</v>
      </c>
      <c r="AV44" s="915">
        <v>1193700</v>
      </c>
      <c r="AW44" s="915">
        <v>2441800</v>
      </c>
      <c r="AX44" s="915">
        <v>1182700</v>
      </c>
      <c r="AY44" s="915">
        <v>1259100</v>
      </c>
      <c r="AZ44" s="915">
        <v>999800</v>
      </c>
      <c r="BA44" s="915">
        <v>483900</v>
      </c>
      <c r="BB44" s="915">
        <v>515900</v>
      </c>
      <c r="BC44" s="915">
        <v>952600</v>
      </c>
      <c r="BD44" s="915">
        <v>457700</v>
      </c>
      <c r="BE44" s="915">
        <v>494900</v>
      </c>
      <c r="BF44" s="915">
        <v>741500</v>
      </c>
      <c r="BG44" s="915">
        <v>358600</v>
      </c>
      <c r="BH44" s="915">
        <v>382900</v>
      </c>
      <c r="BI44" s="915">
        <v>810700</v>
      </c>
      <c r="BJ44" s="915">
        <v>392500</v>
      </c>
      <c r="BK44" s="915">
        <v>418300</v>
      </c>
      <c r="BL44" s="915">
        <v>2057700</v>
      </c>
      <c r="BM44" s="915">
        <v>996700</v>
      </c>
      <c r="BN44" s="915">
        <v>1061000</v>
      </c>
      <c r="BO44" s="915">
        <v>1524700</v>
      </c>
      <c r="BP44" s="915">
        <v>751400</v>
      </c>
      <c r="BQ44" s="915">
        <v>773300</v>
      </c>
      <c r="BR44" s="915">
        <v>2440100</v>
      </c>
      <c r="BS44" s="915">
        <v>1189200</v>
      </c>
      <c r="BT44" s="915">
        <v>1250800</v>
      </c>
      <c r="BU44" s="915">
        <v>3321100</v>
      </c>
      <c r="BV44" s="915">
        <v>1614700</v>
      </c>
      <c r="BW44" s="915">
        <v>1706400</v>
      </c>
      <c r="BX44" s="915">
        <v>1457400</v>
      </c>
      <c r="BY44" s="915">
        <v>700600</v>
      </c>
      <c r="BZ44" s="915">
        <v>756800</v>
      </c>
      <c r="CA44" s="915">
        <v>857800</v>
      </c>
      <c r="CB44" s="915">
        <v>411500</v>
      </c>
      <c r="CC44" s="915">
        <v>446300</v>
      </c>
      <c r="CD44" s="915">
        <v>1813700</v>
      </c>
      <c r="CE44" s="915">
        <v>884100</v>
      </c>
      <c r="CF44" s="915">
        <v>929600</v>
      </c>
      <c r="CG44" s="915">
        <v>3712500</v>
      </c>
      <c r="CH44" s="915">
        <v>1829000</v>
      </c>
      <c r="CI44" s="915">
        <v>1883600</v>
      </c>
      <c r="CJ44" s="915">
        <v>3221700</v>
      </c>
      <c r="CK44" s="915">
        <v>1585200</v>
      </c>
      <c r="CL44" s="915">
        <v>1636500</v>
      </c>
      <c r="CM44" s="915">
        <v>768800</v>
      </c>
      <c r="CN44" s="915">
        <v>371400</v>
      </c>
      <c r="CO44" s="915">
        <v>397400</v>
      </c>
      <c r="CP44" s="915">
        <v>979100</v>
      </c>
      <c r="CQ44" s="915">
        <v>473200</v>
      </c>
      <c r="CR44" s="915">
        <v>505900</v>
      </c>
      <c r="CS44" s="915">
        <v>594600</v>
      </c>
      <c r="CT44" s="915">
        <v>286500</v>
      </c>
      <c r="CU44" s="915">
        <v>308100</v>
      </c>
      <c r="CV44" s="915">
        <v>907700</v>
      </c>
      <c r="CW44" s="915">
        <v>440500</v>
      </c>
      <c r="CX44" s="915">
        <v>467200</v>
      </c>
      <c r="CY44" s="915">
        <v>1650400</v>
      </c>
      <c r="CZ44" s="915">
        <v>798600</v>
      </c>
      <c r="DA44" s="915">
        <v>851800</v>
      </c>
      <c r="DB44" s="915">
        <v>2069800</v>
      </c>
      <c r="DC44" s="915">
        <v>1009200</v>
      </c>
      <c r="DD44" s="915">
        <v>1060600</v>
      </c>
      <c r="DE44" s="915">
        <v>1551600</v>
      </c>
      <c r="DF44" s="915">
        <v>772500</v>
      </c>
      <c r="DG44" s="915">
        <v>779100</v>
      </c>
      <c r="DH44" s="915">
        <v>872500</v>
      </c>
      <c r="DI44" s="915">
        <v>423600</v>
      </c>
      <c r="DJ44" s="915">
        <v>448900</v>
      </c>
      <c r="DK44" s="915">
        <v>940200</v>
      </c>
      <c r="DL44" s="915">
        <v>454000</v>
      </c>
      <c r="DM44" s="915">
        <v>486200</v>
      </c>
      <c r="DN44" s="915">
        <v>1499300</v>
      </c>
      <c r="DO44" s="915">
        <v>729700</v>
      </c>
      <c r="DP44" s="915">
        <v>769700</v>
      </c>
      <c r="DQ44" s="915">
        <v>869400</v>
      </c>
      <c r="DR44" s="915">
        <v>422800</v>
      </c>
      <c r="DS44" s="915">
        <v>446600</v>
      </c>
      <c r="DT44" s="915">
        <v>3430600</v>
      </c>
      <c r="DU44" s="915">
        <v>1694800</v>
      </c>
      <c r="DV44" s="915">
        <v>1735800</v>
      </c>
      <c r="DW44" s="915">
        <v>930600</v>
      </c>
      <c r="DX44" s="915">
        <v>447900</v>
      </c>
      <c r="DY44" s="915">
        <v>482700</v>
      </c>
      <c r="DZ44" s="915">
        <v>1621100</v>
      </c>
      <c r="EA44" s="915">
        <v>795000</v>
      </c>
      <c r="EB44" s="915">
        <v>826000</v>
      </c>
      <c r="EC44" s="915">
        <v>1805200</v>
      </c>
      <c r="ED44" s="915">
        <v>869800</v>
      </c>
      <c r="EE44" s="915">
        <v>935400</v>
      </c>
      <c r="EF44" s="915">
        <v>1257900</v>
      </c>
      <c r="EG44" s="915">
        <v>606100</v>
      </c>
      <c r="EH44" s="915">
        <v>651800</v>
      </c>
      <c r="EI44" s="915">
        <v>1069300</v>
      </c>
      <c r="EJ44" s="915">
        <v>523800</v>
      </c>
      <c r="EK44" s="915">
        <v>545500</v>
      </c>
      <c r="EL44" s="915">
        <v>1804400</v>
      </c>
      <c r="EM44" s="915">
        <v>866600</v>
      </c>
      <c r="EN44" s="915">
        <v>937900</v>
      </c>
      <c r="EO44" s="915" t="s">
        <v>2</v>
      </c>
      <c r="EP44" s="915" t="s">
        <v>2</v>
      </c>
      <c r="EQ44" s="915" t="s">
        <v>2</v>
      </c>
    </row>
    <row r="45" spans="1:147">
      <c r="A45" s="913" t="s">
        <v>1194</v>
      </c>
      <c r="B45" s="908">
        <v>1950</v>
      </c>
      <c r="C45" s="907" t="s">
        <v>1195</v>
      </c>
      <c r="D45" s="914">
        <v>83199637</v>
      </c>
      <c r="E45" s="915">
        <v>40811760</v>
      </c>
      <c r="F45" s="915">
        <v>42387877</v>
      </c>
      <c r="G45" s="915">
        <v>4295567</v>
      </c>
      <c r="H45" s="915">
        <v>2169393</v>
      </c>
      <c r="I45" s="915">
        <v>2126174</v>
      </c>
      <c r="J45" s="915">
        <v>1282867</v>
      </c>
      <c r="K45" s="915">
        <v>635547</v>
      </c>
      <c r="L45" s="915">
        <v>647320</v>
      </c>
      <c r="M45" s="915">
        <v>1346728</v>
      </c>
      <c r="N45" s="915">
        <v>664000</v>
      </c>
      <c r="O45" s="915">
        <v>682728</v>
      </c>
      <c r="P45" s="915">
        <v>1663442</v>
      </c>
      <c r="Q45" s="915">
        <v>828879</v>
      </c>
      <c r="R45" s="915">
        <v>834563</v>
      </c>
      <c r="S45" s="915">
        <v>1309031</v>
      </c>
      <c r="T45" s="915">
        <v>646445</v>
      </c>
      <c r="U45" s="915">
        <v>662586</v>
      </c>
      <c r="V45" s="915">
        <v>1357347</v>
      </c>
      <c r="W45" s="915">
        <v>660555</v>
      </c>
      <c r="X45" s="915">
        <v>696792</v>
      </c>
      <c r="Y45" s="915">
        <v>2062394</v>
      </c>
      <c r="Z45" s="915">
        <v>1006823</v>
      </c>
      <c r="AA45" s="915">
        <v>1055571</v>
      </c>
      <c r="AB45" s="915">
        <v>2039418</v>
      </c>
      <c r="AC45" s="915">
        <v>993694</v>
      </c>
      <c r="AD45" s="915">
        <v>1045724</v>
      </c>
      <c r="AE45" s="915">
        <v>1550462</v>
      </c>
      <c r="AF45" s="915">
        <v>752266</v>
      </c>
      <c r="AG45" s="915">
        <v>798196</v>
      </c>
      <c r="AH45" s="915">
        <v>1601380</v>
      </c>
      <c r="AI45" s="915">
        <v>778910</v>
      </c>
      <c r="AJ45" s="915">
        <v>822470</v>
      </c>
      <c r="AK45" s="915">
        <v>2146445</v>
      </c>
      <c r="AL45" s="915">
        <v>1049695</v>
      </c>
      <c r="AM45" s="915">
        <v>1096750</v>
      </c>
      <c r="AN45" s="915">
        <v>2139037</v>
      </c>
      <c r="AO45" s="915">
        <v>1036932</v>
      </c>
      <c r="AP45" s="915">
        <v>1102105</v>
      </c>
      <c r="AQ45" s="915">
        <v>6277500</v>
      </c>
      <c r="AR45" s="915">
        <v>3169389</v>
      </c>
      <c r="AS45" s="915">
        <v>3108111</v>
      </c>
      <c r="AT45" s="915">
        <v>2487665</v>
      </c>
      <c r="AU45" s="915">
        <v>1247934</v>
      </c>
      <c r="AV45" s="915">
        <v>1239731</v>
      </c>
      <c r="AW45" s="915">
        <v>2460997</v>
      </c>
      <c r="AX45" s="915">
        <v>1194929</v>
      </c>
      <c r="AY45" s="915">
        <v>1266068</v>
      </c>
      <c r="AZ45" s="915">
        <v>1008790</v>
      </c>
      <c r="BA45" s="915">
        <v>488850</v>
      </c>
      <c r="BB45" s="915">
        <v>519940</v>
      </c>
      <c r="BC45" s="915">
        <v>957279</v>
      </c>
      <c r="BD45" s="915">
        <v>460859</v>
      </c>
      <c r="BE45" s="915">
        <v>496420</v>
      </c>
      <c r="BF45" s="915">
        <v>752374</v>
      </c>
      <c r="BG45" s="915">
        <v>364343</v>
      </c>
      <c r="BH45" s="915">
        <v>388031</v>
      </c>
      <c r="BI45" s="915">
        <v>811369</v>
      </c>
      <c r="BJ45" s="915">
        <v>393550</v>
      </c>
      <c r="BK45" s="915">
        <v>417819</v>
      </c>
      <c r="BL45" s="915">
        <v>2060831</v>
      </c>
      <c r="BM45" s="915">
        <v>1001192</v>
      </c>
      <c r="BN45" s="915">
        <v>1059639</v>
      </c>
      <c r="BO45" s="915">
        <v>1544538</v>
      </c>
      <c r="BP45" s="915">
        <v>762295</v>
      </c>
      <c r="BQ45" s="915">
        <v>782243</v>
      </c>
      <c r="BR45" s="915">
        <v>2471472</v>
      </c>
      <c r="BS45" s="915">
        <v>1206651</v>
      </c>
      <c r="BT45" s="915">
        <v>1264821</v>
      </c>
      <c r="BU45" s="915">
        <v>3390585</v>
      </c>
      <c r="BV45" s="915">
        <v>1649189</v>
      </c>
      <c r="BW45" s="915">
        <v>1741396</v>
      </c>
      <c r="BX45" s="915">
        <v>1461197</v>
      </c>
      <c r="BY45" s="915">
        <v>704805</v>
      </c>
      <c r="BZ45" s="915">
        <v>756392</v>
      </c>
      <c r="CA45" s="915">
        <v>861180</v>
      </c>
      <c r="CB45" s="915">
        <v>413110</v>
      </c>
      <c r="CC45" s="915">
        <v>448070</v>
      </c>
      <c r="CD45" s="915">
        <v>1832934</v>
      </c>
      <c r="CE45" s="915">
        <v>891616</v>
      </c>
      <c r="CF45" s="915">
        <v>941318</v>
      </c>
      <c r="CG45" s="915">
        <v>3857047</v>
      </c>
      <c r="CH45" s="915">
        <v>1899745</v>
      </c>
      <c r="CI45" s="915">
        <v>1957302</v>
      </c>
      <c r="CJ45" s="915">
        <v>3309935</v>
      </c>
      <c r="CK45" s="915">
        <v>1622755</v>
      </c>
      <c r="CL45" s="915">
        <v>1687180</v>
      </c>
      <c r="CM45" s="915">
        <v>763883</v>
      </c>
      <c r="CN45" s="915">
        <v>368863</v>
      </c>
      <c r="CO45" s="915">
        <v>395020</v>
      </c>
      <c r="CP45" s="915">
        <v>982113</v>
      </c>
      <c r="CQ45" s="915">
        <v>475324</v>
      </c>
      <c r="CR45" s="915">
        <v>506789</v>
      </c>
      <c r="CS45" s="915">
        <v>600177</v>
      </c>
      <c r="CT45" s="915">
        <v>289787</v>
      </c>
      <c r="CU45" s="915">
        <v>310390</v>
      </c>
      <c r="CV45" s="915">
        <v>912551</v>
      </c>
      <c r="CW45" s="915">
        <v>444355</v>
      </c>
      <c r="CX45" s="915">
        <v>468196</v>
      </c>
      <c r="CY45" s="915">
        <v>1661099</v>
      </c>
      <c r="CZ45" s="915">
        <v>804357</v>
      </c>
      <c r="DA45" s="915">
        <v>856742</v>
      </c>
      <c r="DB45" s="915">
        <v>2081967</v>
      </c>
      <c r="DC45" s="915">
        <v>1015955</v>
      </c>
      <c r="DD45" s="915">
        <v>1066012</v>
      </c>
      <c r="DE45" s="915">
        <v>1540882</v>
      </c>
      <c r="DF45" s="915">
        <v>760220</v>
      </c>
      <c r="DG45" s="915">
        <v>780662</v>
      </c>
      <c r="DH45" s="915">
        <v>878511</v>
      </c>
      <c r="DI45" s="915">
        <v>427684</v>
      </c>
      <c r="DJ45" s="915">
        <v>450827</v>
      </c>
      <c r="DK45" s="915">
        <v>946022</v>
      </c>
      <c r="DL45" s="915">
        <v>457980</v>
      </c>
      <c r="DM45" s="915">
        <v>488042</v>
      </c>
      <c r="DN45" s="915">
        <v>1521878</v>
      </c>
      <c r="DO45" s="915">
        <v>742092</v>
      </c>
      <c r="DP45" s="915">
        <v>779786</v>
      </c>
      <c r="DQ45" s="915">
        <v>873874</v>
      </c>
      <c r="DR45" s="915">
        <v>425968</v>
      </c>
      <c r="DS45" s="915">
        <v>447906</v>
      </c>
      <c r="DT45" s="915">
        <v>3530169</v>
      </c>
      <c r="DU45" s="915">
        <v>1745606</v>
      </c>
      <c r="DV45" s="915">
        <v>1784563</v>
      </c>
      <c r="DW45" s="915">
        <v>945082</v>
      </c>
      <c r="DX45" s="915">
        <v>455824</v>
      </c>
      <c r="DY45" s="915">
        <v>489258</v>
      </c>
      <c r="DZ45" s="915">
        <v>1645492</v>
      </c>
      <c r="EA45" s="915">
        <v>812079</v>
      </c>
      <c r="EB45" s="915">
        <v>833413</v>
      </c>
      <c r="EC45" s="915">
        <v>1827582</v>
      </c>
      <c r="ED45" s="915">
        <v>882420</v>
      </c>
      <c r="EE45" s="915">
        <v>945162</v>
      </c>
      <c r="EF45" s="915">
        <v>1252999</v>
      </c>
      <c r="EG45" s="915">
        <v>604825</v>
      </c>
      <c r="EH45" s="915">
        <v>648174</v>
      </c>
      <c r="EI45" s="915">
        <v>1091427</v>
      </c>
      <c r="EJ45" s="915">
        <v>535107</v>
      </c>
      <c r="EK45" s="915">
        <v>556320</v>
      </c>
      <c r="EL45" s="915">
        <v>1804118</v>
      </c>
      <c r="EM45" s="915">
        <v>868963</v>
      </c>
      <c r="EN45" s="915">
        <v>935155</v>
      </c>
      <c r="EO45" s="915">
        <v>698827</v>
      </c>
      <c r="EP45" s="915">
        <v>328908</v>
      </c>
      <c r="EQ45" s="915">
        <v>369919</v>
      </c>
    </row>
    <row r="46" spans="1:147">
      <c r="A46" s="913" t="s">
        <v>1196</v>
      </c>
      <c r="B46" s="908">
        <v>1951</v>
      </c>
      <c r="C46" s="907"/>
      <c r="D46" s="914">
        <v>84541337</v>
      </c>
      <c r="E46" s="915">
        <v>41488861</v>
      </c>
      <c r="F46" s="915">
        <v>43052476</v>
      </c>
      <c r="G46" s="915">
        <v>4394759</v>
      </c>
      <c r="H46" s="915">
        <v>2219734</v>
      </c>
      <c r="I46" s="915">
        <v>2175025</v>
      </c>
      <c r="J46" s="915">
        <v>1302795</v>
      </c>
      <c r="K46" s="915">
        <v>642971</v>
      </c>
      <c r="L46" s="915">
        <v>659824</v>
      </c>
      <c r="M46" s="915">
        <v>1365431</v>
      </c>
      <c r="N46" s="915">
        <v>672770</v>
      </c>
      <c r="O46" s="915">
        <v>692661</v>
      </c>
      <c r="P46" s="915">
        <v>1666881</v>
      </c>
      <c r="Q46" s="915">
        <v>822015</v>
      </c>
      <c r="R46" s="915">
        <v>844866</v>
      </c>
      <c r="S46" s="915">
        <v>1314816</v>
      </c>
      <c r="T46" s="915">
        <v>648028</v>
      </c>
      <c r="U46" s="915">
        <v>666788</v>
      </c>
      <c r="V46" s="915">
        <v>1351053</v>
      </c>
      <c r="W46" s="915">
        <v>654278</v>
      </c>
      <c r="X46" s="915">
        <v>696775</v>
      </c>
      <c r="Y46" s="915">
        <v>2066623</v>
      </c>
      <c r="Z46" s="915">
        <v>1007351</v>
      </c>
      <c r="AA46" s="915">
        <v>1059272</v>
      </c>
      <c r="AB46" s="915">
        <v>2037428</v>
      </c>
      <c r="AC46" s="915">
        <v>992181</v>
      </c>
      <c r="AD46" s="915">
        <v>1045247</v>
      </c>
      <c r="AE46" s="915">
        <v>1547600</v>
      </c>
      <c r="AF46" s="915">
        <v>751408</v>
      </c>
      <c r="AG46" s="915">
        <v>796192</v>
      </c>
      <c r="AH46" s="915">
        <v>1601865</v>
      </c>
      <c r="AI46" s="915">
        <v>778645</v>
      </c>
      <c r="AJ46" s="915">
        <v>823220</v>
      </c>
      <c r="AK46" s="915">
        <v>2167071</v>
      </c>
      <c r="AL46" s="915">
        <v>1060382</v>
      </c>
      <c r="AM46" s="915">
        <v>1106689</v>
      </c>
      <c r="AN46" s="915">
        <v>2147472</v>
      </c>
      <c r="AO46" s="915">
        <v>1041904</v>
      </c>
      <c r="AP46" s="915">
        <v>1105568</v>
      </c>
      <c r="AQ46" s="915">
        <v>6712494</v>
      </c>
      <c r="AR46" s="915">
        <v>3404438</v>
      </c>
      <c r="AS46" s="915">
        <v>3308056</v>
      </c>
      <c r="AT46" s="915">
        <v>2590422</v>
      </c>
      <c r="AU46" s="915">
        <v>1300216</v>
      </c>
      <c r="AV46" s="915">
        <v>1290206</v>
      </c>
      <c r="AW46" s="915">
        <v>2459284</v>
      </c>
      <c r="AX46" s="915">
        <v>1193992</v>
      </c>
      <c r="AY46" s="915">
        <v>1265292</v>
      </c>
      <c r="AZ46" s="915">
        <v>1012149</v>
      </c>
      <c r="BA46" s="915">
        <v>490525</v>
      </c>
      <c r="BB46" s="915">
        <v>521624</v>
      </c>
      <c r="BC46" s="915">
        <v>959726</v>
      </c>
      <c r="BD46" s="915">
        <v>463046</v>
      </c>
      <c r="BE46" s="915">
        <v>496680</v>
      </c>
      <c r="BF46" s="915">
        <v>751926</v>
      </c>
      <c r="BG46" s="915">
        <v>363913</v>
      </c>
      <c r="BH46" s="915">
        <v>388013</v>
      </c>
      <c r="BI46" s="915">
        <v>807557</v>
      </c>
      <c r="BJ46" s="915">
        <v>391571</v>
      </c>
      <c r="BK46" s="915">
        <v>415986</v>
      </c>
      <c r="BL46" s="915">
        <v>2053491</v>
      </c>
      <c r="BM46" s="915">
        <v>998975</v>
      </c>
      <c r="BN46" s="915">
        <v>1054516</v>
      </c>
      <c r="BO46" s="915">
        <v>1552598</v>
      </c>
      <c r="BP46" s="915">
        <v>762684</v>
      </c>
      <c r="BQ46" s="915">
        <v>789914</v>
      </c>
      <c r="BR46" s="915">
        <v>2506264</v>
      </c>
      <c r="BS46" s="915">
        <v>1224729</v>
      </c>
      <c r="BT46" s="915">
        <v>1281535</v>
      </c>
      <c r="BU46" s="915">
        <v>3495517</v>
      </c>
      <c r="BV46" s="915">
        <v>1700934</v>
      </c>
      <c r="BW46" s="915">
        <v>1794583</v>
      </c>
      <c r="BX46" s="915">
        <v>1462271</v>
      </c>
      <c r="BY46" s="915">
        <v>705365</v>
      </c>
      <c r="BZ46" s="915">
        <v>756906</v>
      </c>
      <c r="CA46" s="915">
        <v>856020</v>
      </c>
      <c r="CB46" s="915">
        <v>410587</v>
      </c>
      <c r="CC46" s="915">
        <v>445433</v>
      </c>
      <c r="CD46" s="915">
        <v>1860115</v>
      </c>
      <c r="CE46" s="915">
        <v>905147</v>
      </c>
      <c r="CF46" s="915">
        <v>954968</v>
      </c>
      <c r="CG46" s="915">
        <v>4072208</v>
      </c>
      <c r="CH46" s="915">
        <v>2010781</v>
      </c>
      <c r="CI46" s="915">
        <v>2061427</v>
      </c>
      <c r="CJ46" s="915">
        <v>3408529</v>
      </c>
      <c r="CK46" s="915">
        <v>1673113</v>
      </c>
      <c r="CL46" s="915">
        <v>1735416</v>
      </c>
      <c r="CM46" s="915">
        <v>765657</v>
      </c>
      <c r="CN46" s="915">
        <v>369841</v>
      </c>
      <c r="CO46" s="915">
        <v>395816</v>
      </c>
      <c r="CP46" s="915">
        <v>982941</v>
      </c>
      <c r="CQ46" s="915">
        <v>476396</v>
      </c>
      <c r="CR46" s="915">
        <v>506545</v>
      </c>
      <c r="CS46" s="915">
        <v>601314</v>
      </c>
      <c r="CT46" s="915">
        <v>290771</v>
      </c>
      <c r="CU46" s="915">
        <v>310543</v>
      </c>
      <c r="CV46" s="915">
        <v>911880</v>
      </c>
      <c r="CW46" s="915">
        <v>445288</v>
      </c>
      <c r="CX46" s="915">
        <v>466592</v>
      </c>
      <c r="CY46" s="915">
        <v>1673841</v>
      </c>
      <c r="CZ46" s="915">
        <v>811358</v>
      </c>
      <c r="DA46" s="915">
        <v>862483</v>
      </c>
      <c r="DB46" s="915">
        <v>2097055</v>
      </c>
      <c r="DC46" s="915">
        <v>1023417</v>
      </c>
      <c r="DD46" s="915">
        <v>1073638</v>
      </c>
      <c r="DE46" s="915">
        <v>1552680</v>
      </c>
      <c r="DF46" s="915">
        <v>763985</v>
      </c>
      <c r="DG46" s="915">
        <v>788695</v>
      </c>
      <c r="DH46" s="915">
        <v>874360</v>
      </c>
      <c r="DI46" s="915">
        <v>425494</v>
      </c>
      <c r="DJ46" s="915">
        <v>448866</v>
      </c>
      <c r="DK46" s="915">
        <v>944336</v>
      </c>
      <c r="DL46" s="915">
        <v>457824</v>
      </c>
      <c r="DM46" s="915">
        <v>486512</v>
      </c>
      <c r="DN46" s="915">
        <v>1523452</v>
      </c>
      <c r="DO46" s="915">
        <v>742823</v>
      </c>
      <c r="DP46" s="915">
        <v>780629</v>
      </c>
      <c r="DQ46" s="915">
        <v>870725</v>
      </c>
      <c r="DR46" s="915">
        <v>424203</v>
      </c>
      <c r="DS46" s="915">
        <v>446522</v>
      </c>
      <c r="DT46" s="915">
        <v>3620888</v>
      </c>
      <c r="DU46" s="915">
        <v>1787286</v>
      </c>
      <c r="DV46" s="915">
        <v>1833602</v>
      </c>
      <c r="DW46" s="915">
        <v>947615</v>
      </c>
      <c r="DX46" s="915">
        <v>457015</v>
      </c>
      <c r="DY46" s="915">
        <v>490600</v>
      </c>
      <c r="DZ46" s="915">
        <v>1673524</v>
      </c>
      <c r="EA46" s="915">
        <v>825921</v>
      </c>
      <c r="EB46" s="915">
        <v>847603</v>
      </c>
      <c r="EC46" s="915">
        <v>1832953</v>
      </c>
      <c r="ED46" s="915">
        <v>885782</v>
      </c>
      <c r="EE46" s="915">
        <v>947171</v>
      </c>
      <c r="EF46" s="915">
        <v>1253464</v>
      </c>
      <c r="EG46" s="915">
        <v>605165</v>
      </c>
      <c r="EH46" s="915">
        <v>648299</v>
      </c>
      <c r="EI46" s="915">
        <v>1096112</v>
      </c>
      <c r="EJ46" s="915">
        <v>537958</v>
      </c>
      <c r="EK46" s="915">
        <v>558154</v>
      </c>
      <c r="EL46" s="915">
        <v>1794175</v>
      </c>
      <c r="EM46" s="915">
        <v>866651</v>
      </c>
      <c r="EN46" s="915">
        <v>927524</v>
      </c>
      <c r="EO46" s="915" t="s">
        <v>2</v>
      </c>
      <c r="EP46" s="915" t="s">
        <v>2</v>
      </c>
      <c r="EQ46" s="915" t="s">
        <v>2</v>
      </c>
    </row>
    <row r="47" spans="1:147">
      <c r="A47" s="913" t="s">
        <v>1197</v>
      </c>
      <c r="B47" s="908">
        <v>1952</v>
      </c>
      <c r="C47" s="907"/>
      <c r="D47" s="921">
        <v>85808114</v>
      </c>
      <c r="E47" s="922">
        <v>42127764</v>
      </c>
      <c r="F47" s="922">
        <v>43680350</v>
      </c>
      <c r="G47" s="915">
        <v>4506278</v>
      </c>
      <c r="H47" s="915">
        <v>2279308</v>
      </c>
      <c r="I47" s="915">
        <v>2226970</v>
      </c>
      <c r="J47" s="915">
        <v>1323887</v>
      </c>
      <c r="K47" s="915">
        <v>653124</v>
      </c>
      <c r="L47" s="915">
        <v>670763</v>
      </c>
      <c r="M47" s="915">
        <v>1382728</v>
      </c>
      <c r="N47" s="915">
        <v>680054</v>
      </c>
      <c r="O47" s="915">
        <v>702674</v>
      </c>
      <c r="P47" s="915">
        <v>1680768</v>
      </c>
      <c r="Q47" s="915">
        <v>826890</v>
      </c>
      <c r="R47" s="915">
        <v>853878</v>
      </c>
      <c r="S47" s="915">
        <v>1321940</v>
      </c>
      <c r="T47" s="915">
        <v>650575</v>
      </c>
      <c r="U47" s="915">
        <v>671365</v>
      </c>
      <c r="V47" s="915">
        <v>1348437</v>
      </c>
      <c r="W47" s="915">
        <v>651685</v>
      </c>
      <c r="X47" s="915">
        <v>696752</v>
      </c>
      <c r="Y47" s="915">
        <v>2072795</v>
      </c>
      <c r="Z47" s="915">
        <v>1008680</v>
      </c>
      <c r="AA47" s="915">
        <v>1064115</v>
      </c>
      <c r="AB47" s="915">
        <v>2042144</v>
      </c>
      <c r="AC47" s="915">
        <v>994087</v>
      </c>
      <c r="AD47" s="915">
        <v>1048057</v>
      </c>
      <c r="AE47" s="915">
        <v>1545850</v>
      </c>
      <c r="AF47" s="915">
        <v>749865</v>
      </c>
      <c r="AG47" s="915">
        <v>795985</v>
      </c>
      <c r="AH47" s="915">
        <v>1603685</v>
      </c>
      <c r="AI47" s="915">
        <v>778696</v>
      </c>
      <c r="AJ47" s="915">
        <v>824989</v>
      </c>
      <c r="AK47" s="915">
        <v>2190298</v>
      </c>
      <c r="AL47" s="915">
        <v>1072200</v>
      </c>
      <c r="AM47" s="915">
        <v>1118098</v>
      </c>
      <c r="AN47" s="915">
        <v>2161483</v>
      </c>
      <c r="AO47" s="915">
        <v>1050012</v>
      </c>
      <c r="AP47" s="915">
        <v>1111471</v>
      </c>
      <c r="AQ47" s="915">
        <v>7108749</v>
      </c>
      <c r="AR47" s="915">
        <v>3618394</v>
      </c>
      <c r="AS47" s="915">
        <v>3490355</v>
      </c>
      <c r="AT47" s="915">
        <v>2680945</v>
      </c>
      <c r="AU47" s="915">
        <v>1346029</v>
      </c>
      <c r="AV47" s="915">
        <v>1334916</v>
      </c>
      <c r="AW47" s="915">
        <v>2455569</v>
      </c>
      <c r="AX47" s="915">
        <v>1190309</v>
      </c>
      <c r="AY47" s="915">
        <v>1265260</v>
      </c>
      <c r="AZ47" s="915">
        <v>1014225</v>
      </c>
      <c r="BA47" s="915">
        <v>491413</v>
      </c>
      <c r="BB47" s="915">
        <v>522812</v>
      </c>
      <c r="BC47" s="915">
        <v>958742</v>
      </c>
      <c r="BD47" s="915">
        <v>461701</v>
      </c>
      <c r="BE47" s="915">
        <v>497041</v>
      </c>
      <c r="BF47" s="915">
        <v>750263</v>
      </c>
      <c r="BG47" s="915">
        <v>362635</v>
      </c>
      <c r="BH47" s="915">
        <v>387628</v>
      </c>
      <c r="BI47" s="915">
        <v>806810</v>
      </c>
      <c r="BJ47" s="915">
        <v>390960</v>
      </c>
      <c r="BK47" s="915">
        <v>415850</v>
      </c>
      <c r="BL47" s="915">
        <v>2038284</v>
      </c>
      <c r="BM47" s="915">
        <v>990820</v>
      </c>
      <c r="BN47" s="915">
        <v>1047464</v>
      </c>
      <c r="BO47" s="915">
        <v>1568952</v>
      </c>
      <c r="BP47" s="915">
        <v>769678</v>
      </c>
      <c r="BQ47" s="915">
        <v>799274</v>
      </c>
      <c r="BR47" s="915">
        <v>2540654</v>
      </c>
      <c r="BS47" s="915">
        <v>1242167</v>
      </c>
      <c r="BT47" s="915">
        <v>1298487</v>
      </c>
      <c r="BU47" s="915">
        <v>3571033</v>
      </c>
      <c r="BV47" s="915">
        <v>1735805</v>
      </c>
      <c r="BW47" s="915">
        <v>1835228</v>
      </c>
      <c r="BX47" s="915">
        <v>1469117</v>
      </c>
      <c r="BY47" s="915">
        <v>709499</v>
      </c>
      <c r="BZ47" s="915">
        <v>759618</v>
      </c>
      <c r="CA47" s="915">
        <v>854040</v>
      </c>
      <c r="CB47" s="915">
        <v>409618</v>
      </c>
      <c r="CC47" s="915">
        <v>444422</v>
      </c>
      <c r="CD47" s="915">
        <v>1882918</v>
      </c>
      <c r="CE47" s="915">
        <v>917347</v>
      </c>
      <c r="CF47" s="915">
        <v>965571</v>
      </c>
      <c r="CG47" s="915">
        <v>4238041</v>
      </c>
      <c r="CH47" s="915">
        <v>2095832</v>
      </c>
      <c r="CI47" s="915">
        <v>2142209</v>
      </c>
      <c r="CJ47" s="915">
        <v>3472982</v>
      </c>
      <c r="CK47" s="915">
        <v>1703952</v>
      </c>
      <c r="CL47" s="915">
        <v>1769030</v>
      </c>
      <c r="CM47" s="915">
        <v>768632</v>
      </c>
      <c r="CN47" s="915">
        <v>372065</v>
      </c>
      <c r="CO47" s="915">
        <v>396567</v>
      </c>
      <c r="CP47" s="915">
        <v>988192</v>
      </c>
      <c r="CQ47" s="915">
        <v>480279</v>
      </c>
      <c r="CR47" s="915">
        <v>507913</v>
      </c>
      <c r="CS47" s="915">
        <v>602465</v>
      </c>
      <c r="CT47" s="915">
        <v>291194</v>
      </c>
      <c r="CU47" s="915">
        <v>311271</v>
      </c>
      <c r="CV47" s="915">
        <v>914150</v>
      </c>
      <c r="CW47" s="915">
        <v>447139</v>
      </c>
      <c r="CX47" s="915">
        <v>467011</v>
      </c>
      <c r="CY47" s="915">
        <v>1677245</v>
      </c>
      <c r="CZ47" s="915">
        <v>812165</v>
      </c>
      <c r="DA47" s="915">
        <v>865080</v>
      </c>
      <c r="DB47" s="915">
        <v>2105775</v>
      </c>
      <c r="DC47" s="915">
        <v>1026211</v>
      </c>
      <c r="DD47" s="915">
        <v>1079564</v>
      </c>
      <c r="DE47" s="915">
        <v>1573244</v>
      </c>
      <c r="DF47" s="915">
        <v>774258</v>
      </c>
      <c r="DG47" s="915">
        <v>798986</v>
      </c>
      <c r="DH47" s="915">
        <v>874020</v>
      </c>
      <c r="DI47" s="915">
        <v>425224</v>
      </c>
      <c r="DJ47" s="915">
        <v>448796</v>
      </c>
      <c r="DK47" s="915">
        <v>940032</v>
      </c>
      <c r="DL47" s="915">
        <v>455489</v>
      </c>
      <c r="DM47" s="915">
        <v>484543</v>
      </c>
      <c r="DN47" s="915">
        <v>1526326</v>
      </c>
      <c r="DO47" s="915">
        <v>743578</v>
      </c>
      <c r="DP47" s="915">
        <v>782748</v>
      </c>
      <c r="DQ47" s="915">
        <v>871777</v>
      </c>
      <c r="DR47" s="915">
        <v>424400</v>
      </c>
      <c r="DS47" s="915">
        <v>447377</v>
      </c>
      <c r="DT47" s="915">
        <v>3719237</v>
      </c>
      <c r="DU47" s="915">
        <v>1835351</v>
      </c>
      <c r="DV47" s="915">
        <v>1883886</v>
      </c>
      <c r="DW47" s="915">
        <v>955965</v>
      </c>
      <c r="DX47" s="915">
        <v>461124</v>
      </c>
      <c r="DY47" s="915">
        <v>494841</v>
      </c>
      <c r="DZ47" s="915">
        <v>1709269</v>
      </c>
      <c r="EA47" s="915">
        <v>844985</v>
      </c>
      <c r="EB47" s="915">
        <v>864284</v>
      </c>
      <c r="EC47" s="915">
        <v>1835635</v>
      </c>
      <c r="ED47" s="915">
        <v>886790</v>
      </c>
      <c r="EE47" s="915">
        <v>948845</v>
      </c>
      <c r="EF47" s="915">
        <v>1251840</v>
      </c>
      <c r="EG47" s="915">
        <v>603873</v>
      </c>
      <c r="EH47" s="915">
        <v>647967</v>
      </c>
      <c r="EI47" s="915">
        <v>1103448</v>
      </c>
      <c r="EJ47" s="915">
        <v>541949</v>
      </c>
      <c r="EK47" s="915">
        <v>561499</v>
      </c>
      <c r="EL47" s="922">
        <v>1799245</v>
      </c>
      <c r="EM47" s="922">
        <v>870355</v>
      </c>
      <c r="EN47" s="922">
        <v>928890</v>
      </c>
      <c r="EO47" s="915">
        <v>754900</v>
      </c>
      <c r="EP47" s="915">
        <v>356100</v>
      </c>
      <c r="EQ47" s="915">
        <v>393800</v>
      </c>
    </row>
    <row r="48" spans="1:147">
      <c r="A48" s="913" t="s">
        <v>1198</v>
      </c>
      <c r="B48" s="908">
        <v>1953</v>
      </c>
      <c r="C48" s="907"/>
      <c r="D48" s="914">
        <v>86981463</v>
      </c>
      <c r="E48" s="915">
        <v>42721075</v>
      </c>
      <c r="F48" s="915">
        <v>44260388</v>
      </c>
      <c r="G48" s="915">
        <v>4607895</v>
      </c>
      <c r="H48" s="915">
        <v>2337839</v>
      </c>
      <c r="I48" s="915">
        <v>2270056</v>
      </c>
      <c r="J48" s="915">
        <v>1343499</v>
      </c>
      <c r="K48" s="915">
        <v>661524</v>
      </c>
      <c r="L48" s="915">
        <v>681975</v>
      </c>
      <c r="M48" s="915">
        <v>1398573</v>
      </c>
      <c r="N48" s="915">
        <v>686722</v>
      </c>
      <c r="O48" s="915">
        <v>711851</v>
      </c>
      <c r="P48" s="915">
        <v>1693289</v>
      </c>
      <c r="Q48" s="915">
        <v>831499</v>
      </c>
      <c r="R48" s="915">
        <v>861790</v>
      </c>
      <c r="S48" s="915">
        <v>1330396</v>
      </c>
      <c r="T48" s="915">
        <v>653588</v>
      </c>
      <c r="U48" s="915">
        <v>676808</v>
      </c>
      <c r="V48" s="915">
        <v>1349903</v>
      </c>
      <c r="W48" s="915">
        <v>651408</v>
      </c>
      <c r="X48" s="915">
        <v>698495</v>
      </c>
      <c r="Y48" s="915">
        <v>2077841</v>
      </c>
      <c r="Z48" s="915">
        <v>1009609</v>
      </c>
      <c r="AA48" s="915">
        <v>1068232</v>
      </c>
      <c r="AB48" s="915">
        <v>2049996</v>
      </c>
      <c r="AC48" s="915">
        <v>998539</v>
      </c>
      <c r="AD48" s="915">
        <v>1051457</v>
      </c>
      <c r="AE48" s="915">
        <v>1545033</v>
      </c>
      <c r="AF48" s="915">
        <v>748993</v>
      </c>
      <c r="AG48" s="915">
        <v>796040</v>
      </c>
      <c r="AH48" s="915">
        <v>1608824</v>
      </c>
      <c r="AI48" s="915">
        <v>781232</v>
      </c>
      <c r="AJ48" s="915">
        <v>827592</v>
      </c>
      <c r="AK48" s="915">
        <v>2212686</v>
      </c>
      <c r="AL48" s="915">
        <v>1083929</v>
      </c>
      <c r="AM48" s="915">
        <v>1128757</v>
      </c>
      <c r="AN48" s="915">
        <v>2175039</v>
      </c>
      <c r="AO48" s="915">
        <v>1057627</v>
      </c>
      <c r="AP48" s="915">
        <v>1117412</v>
      </c>
      <c r="AQ48" s="915">
        <v>7468907</v>
      </c>
      <c r="AR48" s="915">
        <v>3813084</v>
      </c>
      <c r="AS48" s="915">
        <v>3655823</v>
      </c>
      <c r="AT48" s="915">
        <v>2769787</v>
      </c>
      <c r="AU48" s="915">
        <v>1391459</v>
      </c>
      <c r="AV48" s="915">
        <v>1378328</v>
      </c>
      <c r="AW48" s="915">
        <v>2457679</v>
      </c>
      <c r="AX48" s="915">
        <v>1190571</v>
      </c>
      <c r="AY48" s="915">
        <v>1267108</v>
      </c>
      <c r="AZ48" s="915">
        <v>1016685</v>
      </c>
      <c r="BA48" s="915">
        <v>492330</v>
      </c>
      <c r="BB48" s="915">
        <v>524355</v>
      </c>
      <c r="BC48" s="915">
        <v>957539</v>
      </c>
      <c r="BD48" s="915">
        <v>459864</v>
      </c>
      <c r="BE48" s="915">
        <v>497675</v>
      </c>
      <c r="BF48" s="915">
        <v>747364</v>
      </c>
      <c r="BG48" s="915">
        <v>360763</v>
      </c>
      <c r="BH48" s="915">
        <v>386601</v>
      </c>
      <c r="BI48" s="915">
        <v>805464</v>
      </c>
      <c r="BJ48" s="915">
        <v>390271</v>
      </c>
      <c r="BK48" s="915">
        <v>415193</v>
      </c>
      <c r="BL48" s="915">
        <v>2027717</v>
      </c>
      <c r="BM48" s="915">
        <v>985197</v>
      </c>
      <c r="BN48" s="915">
        <v>1042520</v>
      </c>
      <c r="BO48" s="915">
        <v>1579191</v>
      </c>
      <c r="BP48" s="915">
        <v>773662</v>
      </c>
      <c r="BQ48" s="915">
        <v>805529</v>
      </c>
      <c r="BR48" s="915">
        <v>2575204</v>
      </c>
      <c r="BS48" s="915">
        <v>1260202</v>
      </c>
      <c r="BT48" s="915">
        <v>1315002</v>
      </c>
      <c r="BU48" s="915">
        <v>3642647</v>
      </c>
      <c r="BV48" s="915">
        <v>1770022</v>
      </c>
      <c r="BW48" s="915">
        <v>1872625</v>
      </c>
      <c r="BX48" s="915">
        <v>1475757</v>
      </c>
      <c r="BY48" s="915">
        <v>712922</v>
      </c>
      <c r="BZ48" s="915">
        <v>762835</v>
      </c>
      <c r="CA48" s="915">
        <v>853145</v>
      </c>
      <c r="CB48" s="915">
        <v>409337</v>
      </c>
      <c r="CC48" s="915">
        <v>443808</v>
      </c>
      <c r="CD48" s="915">
        <v>1898110</v>
      </c>
      <c r="CE48" s="915">
        <v>923538</v>
      </c>
      <c r="CF48" s="915">
        <v>974572</v>
      </c>
      <c r="CG48" s="915">
        <v>4394625</v>
      </c>
      <c r="CH48" s="915">
        <v>2176801</v>
      </c>
      <c r="CI48" s="915">
        <v>2217824</v>
      </c>
      <c r="CJ48" s="915">
        <v>3532121</v>
      </c>
      <c r="CK48" s="915">
        <v>1732730</v>
      </c>
      <c r="CL48" s="915">
        <v>1799391</v>
      </c>
      <c r="CM48" s="915">
        <v>770591</v>
      </c>
      <c r="CN48" s="915">
        <v>373696</v>
      </c>
      <c r="CO48" s="915">
        <v>396895</v>
      </c>
      <c r="CP48" s="915">
        <v>990121</v>
      </c>
      <c r="CQ48" s="915">
        <v>480947</v>
      </c>
      <c r="CR48" s="915">
        <v>509174</v>
      </c>
      <c r="CS48" s="915">
        <v>606797</v>
      </c>
      <c r="CT48" s="915">
        <v>293348</v>
      </c>
      <c r="CU48" s="915">
        <v>313449</v>
      </c>
      <c r="CV48" s="915">
        <v>917843</v>
      </c>
      <c r="CW48" s="915">
        <v>449726</v>
      </c>
      <c r="CX48" s="915">
        <v>468117</v>
      </c>
      <c r="CY48" s="915">
        <v>1684387</v>
      </c>
      <c r="CZ48" s="915">
        <v>814934</v>
      </c>
      <c r="DA48" s="915">
        <v>869453</v>
      </c>
      <c r="DB48" s="915">
        <v>2118662</v>
      </c>
      <c r="DC48" s="915">
        <v>1032193</v>
      </c>
      <c r="DD48" s="915">
        <v>1086469</v>
      </c>
      <c r="DE48" s="915">
        <v>1588111</v>
      </c>
      <c r="DF48" s="915">
        <v>781676</v>
      </c>
      <c r="DG48" s="915">
        <v>806435</v>
      </c>
      <c r="DH48" s="915">
        <v>873845</v>
      </c>
      <c r="DI48" s="915">
        <v>425084</v>
      </c>
      <c r="DJ48" s="915">
        <v>448761</v>
      </c>
      <c r="DK48" s="915">
        <v>937695</v>
      </c>
      <c r="DL48" s="915">
        <v>453584</v>
      </c>
      <c r="DM48" s="915">
        <v>484111</v>
      </c>
      <c r="DN48" s="915">
        <v>1526170</v>
      </c>
      <c r="DO48" s="915">
        <v>743040</v>
      </c>
      <c r="DP48" s="915">
        <v>783130</v>
      </c>
      <c r="DQ48" s="915">
        <v>874296</v>
      </c>
      <c r="DR48" s="915">
        <v>425498</v>
      </c>
      <c r="DS48" s="915">
        <v>448798</v>
      </c>
      <c r="DT48" s="915">
        <v>3789148</v>
      </c>
      <c r="DU48" s="915">
        <v>1868003</v>
      </c>
      <c r="DV48" s="915">
        <v>1921145</v>
      </c>
      <c r="DW48" s="915">
        <v>962855</v>
      </c>
      <c r="DX48" s="915">
        <v>464484</v>
      </c>
      <c r="DY48" s="915">
        <v>498371</v>
      </c>
      <c r="DZ48" s="915">
        <v>1727672</v>
      </c>
      <c r="EA48" s="915">
        <v>852597</v>
      </c>
      <c r="EB48" s="915">
        <v>875075</v>
      </c>
      <c r="EC48" s="915">
        <v>1847988</v>
      </c>
      <c r="ED48" s="915">
        <v>892891</v>
      </c>
      <c r="EE48" s="915">
        <v>955097</v>
      </c>
      <c r="EF48" s="915">
        <v>1256430</v>
      </c>
      <c r="EG48" s="915">
        <v>605836</v>
      </c>
      <c r="EH48" s="915">
        <v>650594</v>
      </c>
      <c r="EI48" s="915">
        <v>1112572</v>
      </c>
      <c r="EJ48" s="915">
        <v>546359</v>
      </c>
      <c r="EK48" s="915">
        <v>566213</v>
      </c>
      <c r="EL48" s="915">
        <v>1801364</v>
      </c>
      <c r="EM48" s="915">
        <v>871917</v>
      </c>
      <c r="EN48" s="915">
        <v>929447</v>
      </c>
      <c r="EO48" s="915">
        <v>769300</v>
      </c>
      <c r="EP48" s="915">
        <v>367000</v>
      </c>
      <c r="EQ48" s="915">
        <v>402300</v>
      </c>
    </row>
    <row r="49" spans="1:148">
      <c r="A49" s="913" t="s">
        <v>1199</v>
      </c>
      <c r="B49" s="908">
        <v>1954</v>
      </c>
      <c r="C49" s="907"/>
      <c r="D49" s="923">
        <v>88239032</v>
      </c>
      <c r="E49" s="923">
        <v>43344143</v>
      </c>
      <c r="F49" s="923">
        <v>44894889</v>
      </c>
      <c r="G49" s="915">
        <v>4689579</v>
      </c>
      <c r="H49" s="915">
        <v>2381738</v>
      </c>
      <c r="I49" s="915">
        <v>2307841</v>
      </c>
      <c r="J49" s="915">
        <v>1362875</v>
      </c>
      <c r="K49" s="915">
        <v>670065</v>
      </c>
      <c r="L49" s="915">
        <v>692810</v>
      </c>
      <c r="M49" s="915">
        <v>1411495</v>
      </c>
      <c r="N49" s="915">
        <v>691840</v>
      </c>
      <c r="O49" s="915">
        <v>719655</v>
      </c>
      <c r="P49" s="915">
        <v>1707429</v>
      </c>
      <c r="Q49" s="915">
        <v>837016</v>
      </c>
      <c r="R49" s="915">
        <v>870413</v>
      </c>
      <c r="S49" s="915">
        <v>1337339</v>
      </c>
      <c r="T49" s="915">
        <v>655625</v>
      </c>
      <c r="U49" s="915">
        <v>681714</v>
      </c>
      <c r="V49" s="915">
        <v>1350197</v>
      </c>
      <c r="W49" s="915">
        <v>650833</v>
      </c>
      <c r="X49" s="915">
        <v>699364</v>
      </c>
      <c r="Y49" s="915">
        <v>2084885</v>
      </c>
      <c r="Z49" s="915">
        <v>1012394</v>
      </c>
      <c r="AA49" s="915">
        <v>1072491</v>
      </c>
      <c r="AB49" s="915">
        <v>2058356</v>
      </c>
      <c r="AC49" s="915">
        <v>1004266</v>
      </c>
      <c r="AD49" s="915">
        <v>1054090</v>
      </c>
      <c r="AE49" s="915">
        <v>1544542</v>
      </c>
      <c r="AF49" s="915">
        <v>748408</v>
      </c>
      <c r="AG49" s="915">
        <v>796134</v>
      </c>
      <c r="AH49" s="915">
        <v>1610191</v>
      </c>
      <c r="AI49" s="915">
        <v>780954</v>
      </c>
      <c r="AJ49" s="915">
        <v>829237</v>
      </c>
      <c r="AK49" s="915">
        <v>2237224</v>
      </c>
      <c r="AL49" s="915">
        <v>1097017</v>
      </c>
      <c r="AM49" s="915">
        <v>1140207</v>
      </c>
      <c r="AN49" s="915">
        <v>2185358</v>
      </c>
      <c r="AO49" s="915">
        <v>1062942</v>
      </c>
      <c r="AP49" s="915">
        <v>1122416</v>
      </c>
      <c r="AQ49" s="915">
        <v>7773648</v>
      </c>
      <c r="AR49" s="915">
        <v>3977223</v>
      </c>
      <c r="AS49" s="915">
        <v>3796425</v>
      </c>
      <c r="AT49" s="915">
        <v>2847687</v>
      </c>
      <c r="AU49" s="915">
        <v>1431273</v>
      </c>
      <c r="AV49" s="915">
        <v>1416414</v>
      </c>
      <c r="AW49" s="915">
        <v>2464476</v>
      </c>
      <c r="AX49" s="915">
        <v>1193314</v>
      </c>
      <c r="AY49" s="915">
        <v>1271162</v>
      </c>
      <c r="AZ49" s="915">
        <v>1018614</v>
      </c>
      <c r="BA49" s="915">
        <v>493263</v>
      </c>
      <c r="BB49" s="915">
        <v>525351</v>
      </c>
      <c r="BC49" s="915">
        <v>961515</v>
      </c>
      <c r="BD49" s="915">
        <v>461692</v>
      </c>
      <c r="BE49" s="915">
        <v>499823</v>
      </c>
      <c r="BF49" s="915">
        <v>748770</v>
      </c>
      <c r="BG49" s="915">
        <v>361494</v>
      </c>
      <c r="BH49" s="915">
        <v>387276</v>
      </c>
      <c r="BI49" s="915">
        <v>805972</v>
      </c>
      <c r="BJ49" s="915">
        <v>389885</v>
      </c>
      <c r="BK49" s="915">
        <v>416087</v>
      </c>
      <c r="BL49" s="915">
        <v>2023172</v>
      </c>
      <c r="BM49" s="915">
        <v>980316</v>
      </c>
      <c r="BN49" s="915">
        <v>1042856</v>
      </c>
      <c r="BO49" s="915">
        <v>1579970</v>
      </c>
      <c r="BP49" s="915">
        <v>773077</v>
      </c>
      <c r="BQ49" s="915">
        <v>806893</v>
      </c>
      <c r="BR49" s="915">
        <v>2618113</v>
      </c>
      <c r="BS49" s="915">
        <v>1284316</v>
      </c>
      <c r="BT49" s="915">
        <v>1333797</v>
      </c>
      <c r="BU49" s="915">
        <v>3707611</v>
      </c>
      <c r="BV49" s="915">
        <v>1800395</v>
      </c>
      <c r="BW49" s="915">
        <v>1907216</v>
      </c>
      <c r="BX49" s="915">
        <v>1481372</v>
      </c>
      <c r="BY49" s="915">
        <v>715550</v>
      </c>
      <c r="BZ49" s="915">
        <v>765822</v>
      </c>
      <c r="CA49" s="915">
        <v>853082</v>
      </c>
      <c r="CB49" s="915">
        <v>409307</v>
      </c>
      <c r="CC49" s="915">
        <v>443775</v>
      </c>
      <c r="CD49" s="915">
        <v>1913344</v>
      </c>
      <c r="CE49" s="915">
        <v>931732</v>
      </c>
      <c r="CF49" s="915">
        <v>981612</v>
      </c>
      <c r="CG49" s="915">
        <v>4510954</v>
      </c>
      <c r="CH49" s="915">
        <v>2235989</v>
      </c>
      <c r="CI49" s="915">
        <v>2274965</v>
      </c>
      <c r="CJ49" s="915">
        <v>3579225</v>
      </c>
      <c r="CK49" s="915">
        <v>1754790</v>
      </c>
      <c r="CL49" s="915">
        <v>1824435</v>
      </c>
      <c r="CM49" s="915">
        <v>774633</v>
      </c>
      <c r="CN49" s="915">
        <v>376338</v>
      </c>
      <c r="CO49" s="915">
        <v>398295</v>
      </c>
      <c r="CP49" s="915">
        <v>997610</v>
      </c>
      <c r="CQ49" s="915">
        <v>485335</v>
      </c>
      <c r="CR49" s="915">
        <v>512275</v>
      </c>
      <c r="CS49" s="915">
        <v>610986</v>
      </c>
      <c r="CT49" s="915">
        <v>295443</v>
      </c>
      <c r="CU49" s="915">
        <v>315543</v>
      </c>
      <c r="CV49" s="915">
        <v>924701</v>
      </c>
      <c r="CW49" s="915">
        <v>454226</v>
      </c>
      <c r="CX49" s="915">
        <v>470475</v>
      </c>
      <c r="CY49" s="915">
        <v>1687289</v>
      </c>
      <c r="CZ49" s="915">
        <v>815854</v>
      </c>
      <c r="DA49" s="915">
        <v>871435</v>
      </c>
      <c r="DB49" s="915">
        <v>2134683</v>
      </c>
      <c r="DC49" s="915">
        <v>1039611</v>
      </c>
      <c r="DD49" s="915">
        <v>1095072</v>
      </c>
      <c r="DE49" s="915">
        <v>1599036</v>
      </c>
      <c r="DF49" s="915">
        <v>786858</v>
      </c>
      <c r="DG49" s="915">
        <v>812178</v>
      </c>
      <c r="DH49" s="915">
        <v>876109</v>
      </c>
      <c r="DI49" s="915">
        <v>426336</v>
      </c>
      <c r="DJ49" s="915">
        <v>449773</v>
      </c>
      <c r="DK49" s="915">
        <v>939281</v>
      </c>
      <c r="DL49" s="915">
        <v>454392</v>
      </c>
      <c r="DM49" s="915">
        <v>484889</v>
      </c>
      <c r="DN49" s="915">
        <v>1530982</v>
      </c>
      <c r="DO49" s="915">
        <v>744939</v>
      </c>
      <c r="DP49" s="915">
        <v>786043</v>
      </c>
      <c r="DQ49" s="915">
        <v>878681</v>
      </c>
      <c r="DR49" s="915">
        <v>427514</v>
      </c>
      <c r="DS49" s="915">
        <v>451167</v>
      </c>
      <c r="DT49" s="915">
        <v>3823737</v>
      </c>
      <c r="DU49" s="915">
        <v>1881061</v>
      </c>
      <c r="DV49" s="915">
        <v>1942676</v>
      </c>
      <c r="DW49" s="915">
        <v>969511</v>
      </c>
      <c r="DX49" s="915">
        <v>468597</v>
      </c>
      <c r="DY49" s="915">
        <v>500914</v>
      </c>
      <c r="DZ49" s="915">
        <v>1738546</v>
      </c>
      <c r="EA49" s="915">
        <v>856155</v>
      </c>
      <c r="EB49" s="915">
        <v>882391</v>
      </c>
      <c r="EC49" s="915">
        <v>1871376</v>
      </c>
      <c r="ED49" s="915">
        <v>905140</v>
      </c>
      <c r="EE49" s="915">
        <v>966236</v>
      </c>
      <c r="EF49" s="915">
        <v>1266476</v>
      </c>
      <c r="EG49" s="915">
        <v>611348</v>
      </c>
      <c r="EH49" s="915">
        <v>655128</v>
      </c>
      <c r="EI49" s="915">
        <v>1125770</v>
      </c>
      <c r="EJ49" s="915">
        <v>553023</v>
      </c>
      <c r="EK49" s="915">
        <v>572747</v>
      </c>
      <c r="EL49" s="923">
        <v>2022630</v>
      </c>
      <c r="EM49" s="923">
        <v>975259</v>
      </c>
      <c r="EN49" s="923">
        <v>1047371</v>
      </c>
      <c r="EO49" s="915">
        <v>787700</v>
      </c>
      <c r="EP49" s="915">
        <v>376300</v>
      </c>
      <c r="EQ49" s="915">
        <v>411400</v>
      </c>
    </row>
    <row r="50" spans="1:148">
      <c r="A50" s="913" t="s">
        <v>1200</v>
      </c>
      <c r="B50" s="908">
        <v>1955</v>
      </c>
      <c r="C50" s="907" t="s">
        <v>1195</v>
      </c>
      <c r="D50" s="914">
        <v>89275529</v>
      </c>
      <c r="E50" s="915">
        <v>43860718</v>
      </c>
      <c r="F50" s="915">
        <v>45414811</v>
      </c>
      <c r="G50" s="915">
        <v>4773087</v>
      </c>
      <c r="H50" s="915">
        <v>2428833</v>
      </c>
      <c r="I50" s="915">
        <v>2344254</v>
      </c>
      <c r="J50" s="915">
        <v>1382523</v>
      </c>
      <c r="K50" s="915">
        <v>678837</v>
      </c>
      <c r="L50" s="915">
        <v>703686</v>
      </c>
      <c r="M50" s="915">
        <v>1427097</v>
      </c>
      <c r="N50" s="915">
        <v>698563</v>
      </c>
      <c r="O50" s="915">
        <v>728534</v>
      </c>
      <c r="P50" s="915">
        <v>1727065</v>
      </c>
      <c r="Q50" s="915">
        <v>846404</v>
      </c>
      <c r="R50" s="915">
        <v>880661</v>
      </c>
      <c r="S50" s="915">
        <v>1348871</v>
      </c>
      <c r="T50" s="915">
        <v>660066</v>
      </c>
      <c r="U50" s="915">
        <v>688805</v>
      </c>
      <c r="V50" s="915">
        <v>1353649</v>
      </c>
      <c r="W50" s="915">
        <v>651737</v>
      </c>
      <c r="X50" s="915">
        <v>701912</v>
      </c>
      <c r="Y50" s="915">
        <v>2095237</v>
      </c>
      <c r="Z50" s="915">
        <v>1016756</v>
      </c>
      <c r="AA50" s="915">
        <v>1078481</v>
      </c>
      <c r="AB50" s="915">
        <v>2064037</v>
      </c>
      <c r="AC50" s="915">
        <v>1006093</v>
      </c>
      <c r="AD50" s="915">
        <v>1057944</v>
      </c>
      <c r="AE50" s="915">
        <v>1547580</v>
      </c>
      <c r="AF50" s="915">
        <v>749636</v>
      </c>
      <c r="AG50" s="915">
        <v>797944</v>
      </c>
      <c r="AH50" s="915">
        <v>1613549</v>
      </c>
      <c r="AI50" s="915">
        <v>781607</v>
      </c>
      <c r="AJ50" s="915">
        <v>831942</v>
      </c>
      <c r="AK50" s="915">
        <v>2262623</v>
      </c>
      <c r="AL50" s="915">
        <v>1110083</v>
      </c>
      <c r="AM50" s="915">
        <v>1152540</v>
      </c>
      <c r="AN50" s="915">
        <v>2205060</v>
      </c>
      <c r="AO50" s="915">
        <v>1074181</v>
      </c>
      <c r="AP50" s="915">
        <v>1130879</v>
      </c>
      <c r="AQ50" s="915">
        <v>8037084</v>
      </c>
      <c r="AR50" s="915">
        <v>4115823</v>
      </c>
      <c r="AS50" s="915">
        <v>3921261</v>
      </c>
      <c r="AT50" s="915">
        <v>2919497</v>
      </c>
      <c r="AU50" s="915">
        <v>1470415</v>
      </c>
      <c r="AV50" s="915">
        <v>1449082</v>
      </c>
      <c r="AW50" s="915">
        <v>2473492</v>
      </c>
      <c r="AX50" s="915">
        <v>1195872</v>
      </c>
      <c r="AY50" s="915">
        <v>1277620</v>
      </c>
      <c r="AZ50" s="915">
        <v>1021121</v>
      </c>
      <c r="BA50" s="915">
        <v>494109</v>
      </c>
      <c r="BB50" s="915">
        <v>527012</v>
      </c>
      <c r="BC50" s="915">
        <v>966187</v>
      </c>
      <c r="BD50" s="915">
        <v>463477</v>
      </c>
      <c r="BE50" s="915">
        <v>502710</v>
      </c>
      <c r="BF50" s="915">
        <v>754055</v>
      </c>
      <c r="BG50" s="915">
        <v>363770</v>
      </c>
      <c r="BH50" s="915">
        <v>390285</v>
      </c>
      <c r="BI50" s="915">
        <v>807044</v>
      </c>
      <c r="BJ50" s="915">
        <v>390205</v>
      </c>
      <c r="BK50" s="915">
        <v>416839</v>
      </c>
      <c r="BL50" s="915">
        <v>2021292</v>
      </c>
      <c r="BM50" s="915">
        <v>979004</v>
      </c>
      <c r="BN50" s="915">
        <v>1042288</v>
      </c>
      <c r="BO50" s="915">
        <v>1583605</v>
      </c>
      <c r="BP50" s="915">
        <v>774062</v>
      </c>
      <c r="BQ50" s="915">
        <v>809543</v>
      </c>
      <c r="BR50" s="915">
        <v>2650435</v>
      </c>
      <c r="BS50" s="915">
        <v>1301198</v>
      </c>
      <c r="BT50" s="915">
        <v>1349237</v>
      </c>
      <c r="BU50" s="915">
        <v>3769209</v>
      </c>
      <c r="BV50" s="915">
        <v>1829729</v>
      </c>
      <c r="BW50" s="915">
        <v>1939480</v>
      </c>
      <c r="BX50" s="915">
        <v>1485582</v>
      </c>
      <c r="BY50" s="915">
        <v>717819</v>
      </c>
      <c r="BZ50" s="915">
        <v>767763</v>
      </c>
      <c r="CA50" s="915">
        <v>853734</v>
      </c>
      <c r="CB50" s="915">
        <v>409813</v>
      </c>
      <c r="CC50" s="915">
        <v>443921</v>
      </c>
      <c r="CD50" s="915">
        <v>1935161</v>
      </c>
      <c r="CE50" s="915">
        <v>944278</v>
      </c>
      <c r="CF50" s="915">
        <v>990883</v>
      </c>
      <c r="CG50" s="915">
        <v>4618308</v>
      </c>
      <c r="CH50" s="915">
        <v>2290170</v>
      </c>
      <c r="CI50" s="915">
        <v>2328138</v>
      </c>
      <c r="CJ50" s="915">
        <v>3620947</v>
      </c>
      <c r="CK50" s="915">
        <v>1773488</v>
      </c>
      <c r="CL50" s="915">
        <v>1847459</v>
      </c>
      <c r="CM50" s="915">
        <v>776861</v>
      </c>
      <c r="CN50" s="915">
        <v>377961</v>
      </c>
      <c r="CO50" s="915">
        <v>398900</v>
      </c>
      <c r="CP50" s="915">
        <v>1006819</v>
      </c>
      <c r="CQ50" s="915">
        <v>490533</v>
      </c>
      <c r="CR50" s="915">
        <v>516286</v>
      </c>
      <c r="CS50" s="915">
        <v>614259</v>
      </c>
      <c r="CT50" s="915">
        <v>297015</v>
      </c>
      <c r="CU50" s="915">
        <v>317244</v>
      </c>
      <c r="CV50" s="915">
        <v>929066</v>
      </c>
      <c r="CW50" s="915">
        <v>456730</v>
      </c>
      <c r="CX50" s="915">
        <v>472336</v>
      </c>
      <c r="CY50" s="915">
        <v>1689800</v>
      </c>
      <c r="CZ50" s="915">
        <v>815837</v>
      </c>
      <c r="DA50" s="915">
        <v>873963</v>
      </c>
      <c r="DB50" s="915">
        <v>2149044</v>
      </c>
      <c r="DC50" s="915">
        <v>1047184</v>
      </c>
      <c r="DD50" s="915">
        <v>1101860</v>
      </c>
      <c r="DE50" s="915">
        <v>1609839</v>
      </c>
      <c r="DF50" s="915">
        <v>792546</v>
      </c>
      <c r="DG50" s="915">
        <v>817293</v>
      </c>
      <c r="DH50" s="915">
        <v>878109</v>
      </c>
      <c r="DI50" s="915">
        <v>427204</v>
      </c>
      <c r="DJ50" s="915">
        <v>450905</v>
      </c>
      <c r="DK50" s="915">
        <v>943823</v>
      </c>
      <c r="DL50" s="915">
        <v>456711</v>
      </c>
      <c r="DM50" s="915">
        <v>487112</v>
      </c>
      <c r="DN50" s="915">
        <v>1540628</v>
      </c>
      <c r="DO50" s="915">
        <v>749342</v>
      </c>
      <c r="DP50" s="915">
        <v>791286</v>
      </c>
      <c r="DQ50" s="915">
        <v>882683</v>
      </c>
      <c r="DR50" s="915">
        <v>429175</v>
      </c>
      <c r="DS50" s="915">
        <v>453508</v>
      </c>
      <c r="DT50" s="915">
        <v>3859764</v>
      </c>
      <c r="DU50" s="915">
        <v>1895365</v>
      </c>
      <c r="DV50" s="915">
        <v>1964399</v>
      </c>
      <c r="DW50" s="915">
        <v>973749</v>
      </c>
      <c r="DX50" s="915">
        <v>470437</v>
      </c>
      <c r="DY50" s="915">
        <v>503312</v>
      </c>
      <c r="DZ50" s="915">
        <v>1747596</v>
      </c>
      <c r="EA50" s="915">
        <v>859689</v>
      </c>
      <c r="EB50" s="915">
        <v>887907</v>
      </c>
      <c r="EC50" s="915">
        <v>1895663</v>
      </c>
      <c r="ED50" s="915">
        <v>917171</v>
      </c>
      <c r="EE50" s="915">
        <v>978492</v>
      </c>
      <c r="EF50" s="915">
        <v>1277199</v>
      </c>
      <c r="EG50" s="915">
        <v>616402</v>
      </c>
      <c r="EH50" s="915">
        <v>660797</v>
      </c>
      <c r="EI50" s="915">
        <v>1139384</v>
      </c>
      <c r="EJ50" s="915">
        <v>559771</v>
      </c>
      <c r="EK50" s="915">
        <v>579613</v>
      </c>
      <c r="EL50" s="915">
        <v>2044112</v>
      </c>
      <c r="EM50" s="915">
        <v>985617</v>
      </c>
      <c r="EN50" s="915">
        <v>1058495</v>
      </c>
      <c r="EO50" s="915">
        <v>801065</v>
      </c>
      <c r="EP50" s="915">
        <v>381939</v>
      </c>
      <c r="EQ50" s="915">
        <v>419126</v>
      </c>
    </row>
    <row r="51" spans="1:148">
      <c r="A51" s="913" t="s">
        <v>1201</v>
      </c>
      <c r="B51" s="908">
        <v>1956</v>
      </c>
      <c r="C51" s="907"/>
      <c r="D51" s="914">
        <v>90171631</v>
      </c>
      <c r="E51" s="915">
        <v>44301096</v>
      </c>
      <c r="F51" s="915">
        <v>45870535</v>
      </c>
      <c r="G51" s="915">
        <v>4831533</v>
      </c>
      <c r="H51" s="915">
        <v>2453161</v>
      </c>
      <c r="I51" s="915">
        <v>2378372</v>
      </c>
      <c r="J51" s="915">
        <v>1396397</v>
      </c>
      <c r="K51" s="915">
        <v>684391</v>
      </c>
      <c r="L51" s="915">
        <v>712006</v>
      </c>
      <c r="M51" s="915">
        <v>1436596</v>
      </c>
      <c r="N51" s="915">
        <v>703511</v>
      </c>
      <c r="O51" s="915">
        <v>733085</v>
      </c>
      <c r="P51" s="915">
        <v>1739748</v>
      </c>
      <c r="Q51" s="915">
        <v>852957</v>
      </c>
      <c r="R51" s="915">
        <v>886791</v>
      </c>
      <c r="S51" s="915">
        <v>1349936</v>
      </c>
      <c r="T51" s="915">
        <v>660584</v>
      </c>
      <c r="U51" s="915">
        <v>689352</v>
      </c>
      <c r="V51" s="915">
        <v>1350009</v>
      </c>
      <c r="W51" s="915">
        <v>648870</v>
      </c>
      <c r="X51" s="915">
        <v>701139</v>
      </c>
      <c r="Y51" s="915">
        <v>2092566</v>
      </c>
      <c r="Z51" s="915">
        <v>1016637</v>
      </c>
      <c r="AA51" s="915">
        <v>1075929</v>
      </c>
      <c r="AB51" s="915">
        <v>2064660</v>
      </c>
      <c r="AC51" s="915">
        <v>1005758</v>
      </c>
      <c r="AD51" s="915">
        <v>1058902</v>
      </c>
      <c r="AE51" s="915">
        <v>1542720</v>
      </c>
      <c r="AF51" s="915">
        <v>748308</v>
      </c>
      <c r="AG51" s="915">
        <v>794412</v>
      </c>
      <c r="AH51" s="915">
        <v>1611657</v>
      </c>
      <c r="AI51" s="915">
        <v>778844</v>
      </c>
      <c r="AJ51" s="915">
        <v>832813</v>
      </c>
      <c r="AK51" s="915">
        <v>2286300</v>
      </c>
      <c r="AL51" s="915">
        <v>1122287</v>
      </c>
      <c r="AM51" s="915">
        <v>1164013</v>
      </c>
      <c r="AN51" s="915">
        <v>2218296</v>
      </c>
      <c r="AO51" s="915">
        <v>1081181</v>
      </c>
      <c r="AP51" s="915">
        <v>1137115</v>
      </c>
      <c r="AQ51" s="915">
        <v>8348969</v>
      </c>
      <c r="AR51" s="915">
        <v>4272423</v>
      </c>
      <c r="AS51" s="915">
        <v>4076546</v>
      </c>
      <c r="AT51" s="915">
        <v>2997873</v>
      </c>
      <c r="AU51" s="915">
        <v>1511263</v>
      </c>
      <c r="AV51" s="915">
        <v>1486610</v>
      </c>
      <c r="AW51" s="915">
        <v>2471094</v>
      </c>
      <c r="AX51" s="915">
        <v>1194981</v>
      </c>
      <c r="AY51" s="915">
        <v>1276113</v>
      </c>
      <c r="AZ51" s="915">
        <v>1023714</v>
      </c>
      <c r="BA51" s="915">
        <v>496030</v>
      </c>
      <c r="BB51" s="915">
        <v>527684</v>
      </c>
      <c r="BC51" s="915">
        <v>968923</v>
      </c>
      <c r="BD51" s="915">
        <v>465175</v>
      </c>
      <c r="BE51" s="915">
        <v>503748</v>
      </c>
      <c r="BF51" s="915">
        <v>755593</v>
      </c>
      <c r="BG51" s="915">
        <v>364509</v>
      </c>
      <c r="BH51" s="915">
        <v>391084</v>
      </c>
      <c r="BI51" s="915">
        <v>803573</v>
      </c>
      <c r="BJ51" s="915">
        <v>389141</v>
      </c>
      <c r="BK51" s="915">
        <v>414432</v>
      </c>
      <c r="BL51" s="915">
        <v>2014592</v>
      </c>
      <c r="BM51" s="915">
        <v>975663</v>
      </c>
      <c r="BN51" s="915">
        <v>1038929</v>
      </c>
      <c r="BO51" s="915">
        <v>1591067</v>
      </c>
      <c r="BP51" s="915">
        <v>777818</v>
      </c>
      <c r="BQ51" s="915">
        <v>813249</v>
      </c>
      <c r="BR51" s="915">
        <v>2670705</v>
      </c>
      <c r="BS51" s="915">
        <v>1309079</v>
      </c>
      <c r="BT51" s="915">
        <v>1361626</v>
      </c>
      <c r="BU51" s="915">
        <v>3854813</v>
      </c>
      <c r="BV51" s="915">
        <v>1873142</v>
      </c>
      <c r="BW51" s="915">
        <v>1981671</v>
      </c>
      <c r="BX51" s="915">
        <v>1486497</v>
      </c>
      <c r="BY51" s="915">
        <v>719116</v>
      </c>
      <c r="BZ51" s="915">
        <v>767381</v>
      </c>
      <c r="CA51" s="915">
        <v>850361</v>
      </c>
      <c r="CB51" s="915">
        <v>408016</v>
      </c>
      <c r="CC51" s="915">
        <v>442345</v>
      </c>
      <c r="CD51" s="915">
        <v>1950348</v>
      </c>
      <c r="CE51" s="915">
        <v>952547</v>
      </c>
      <c r="CF51" s="915">
        <v>997801</v>
      </c>
      <c r="CG51" s="915">
        <v>4761126</v>
      </c>
      <c r="CH51" s="915">
        <v>2361071</v>
      </c>
      <c r="CI51" s="915">
        <v>2400055</v>
      </c>
      <c r="CJ51" s="915">
        <v>3672757</v>
      </c>
      <c r="CK51" s="915">
        <v>1798991</v>
      </c>
      <c r="CL51" s="915">
        <v>1873766</v>
      </c>
      <c r="CM51" s="915">
        <v>777063</v>
      </c>
      <c r="CN51" s="915">
        <v>378584</v>
      </c>
      <c r="CO51" s="915">
        <v>398479</v>
      </c>
      <c r="CP51" s="915">
        <v>1007498</v>
      </c>
      <c r="CQ51" s="915">
        <v>490663</v>
      </c>
      <c r="CR51" s="915">
        <v>516835</v>
      </c>
      <c r="CS51" s="915">
        <v>612832</v>
      </c>
      <c r="CT51" s="915">
        <v>296173</v>
      </c>
      <c r="CU51" s="915">
        <v>316659</v>
      </c>
      <c r="CV51" s="915">
        <v>924387</v>
      </c>
      <c r="CW51" s="915">
        <v>454033</v>
      </c>
      <c r="CX51" s="915">
        <v>470354</v>
      </c>
      <c r="CY51" s="915">
        <v>1692115</v>
      </c>
      <c r="CZ51" s="915">
        <v>817456</v>
      </c>
      <c r="DA51" s="915">
        <v>874659</v>
      </c>
      <c r="DB51" s="915">
        <v>2156494</v>
      </c>
      <c r="DC51" s="915">
        <v>1050541</v>
      </c>
      <c r="DD51" s="915">
        <v>1105953</v>
      </c>
      <c r="DE51" s="915">
        <v>1617219</v>
      </c>
      <c r="DF51" s="915">
        <v>795579</v>
      </c>
      <c r="DG51" s="915">
        <v>821640</v>
      </c>
      <c r="DH51" s="915">
        <v>874366</v>
      </c>
      <c r="DI51" s="915">
        <v>425164</v>
      </c>
      <c r="DJ51" s="915">
        <v>449202</v>
      </c>
      <c r="DK51" s="915">
        <v>943108</v>
      </c>
      <c r="DL51" s="915">
        <v>455525</v>
      </c>
      <c r="DM51" s="915">
        <v>487583</v>
      </c>
      <c r="DN51" s="915">
        <v>1541467</v>
      </c>
      <c r="DO51" s="915">
        <v>749799</v>
      </c>
      <c r="DP51" s="915">
        <v>791668</v>
      </c>
      <c r="DQ51" s="915">
        <v>882769</v>
      </c>
      <c r="DR51" s="915">
        <v>429248</v>
      </c>
      <c r="DS51" s="915">
        <v>453521</v>
      </c>
      <c r="DT51" s="915">
        <v>3902693</v>
      </c>
      <c r="DU51" s="915">
        <v>1914926</v>
      </c>
      <c r="DV51" s="915">
        <v>1987767</v>
      </c>
      <c r="DW51" s="915">
        <v>972323</v>
      </c>
      <c r="DX51" s="915">
        <v>468094</v>
      </c>
      <c r="DY51" s="915">
        <v>504229</v>
      </c>
      <c r="DZ51" s="915">
        <v>1758012</v>
      </c>
      <c r="EA51" s="915">
        <v>865914</v>
      </c>
      <c r="EB51" s="915">
        <v>892098</v>
      </c>
      <c r="EC51" s="915">
        <v>1903428</v>
      </c>
      <c r="ED51" s="915">
        <v>921649</v>
      </c>
      <c r="EE51" s="915">
        <v>981779</v>
      </c>
      <c r="EF51" s="915">
        <v>1276270</v>
      </c>
      <c r="EG51" s="915">
        <v>615066</v>
      </c>
      <c r="EH51" s="915">
        <v>661204</v>
      </c>
      <c r="EI51" s="915">
        <v>1146719</v>
      </c>
      <c r="EJ51" s="915">
        <v>563787</v>
      </c>
      <c r="EK51" s="915">
        <v>582932</v>
      </c>
      <c r="EL51" s="915">
        <v>2040445</v>
      </c>
      <c r="EM51" s="915">
        <v>983441</v>
      </c>
      <c r="EN51" s="915">
        <v>1057004</v>
      </c>
      <c r="EO51" s="915">
        <v>820000</v>
      </c>
      <c r="EP51" s="915">
        <v>391000</v>
      </c>
      <c r="EQ51" s="915">
        <v>428000</v>
      </c>
    </row>
    <row r="52" spans="1:148">
      <c r="A52" s="913" t="s">
        <v>1202</v>
      </c>
      <c r="B52" s="908">
        <v>1957</v>
      </c>
      <c r="C52" s="907"/>
      <c r="D52" s="914">
        <v>90928263</v>
      </c>
      <c r="E52" s="915">
        <v>44670692</v>
      </c>
      <c r="F52" s="915">
        <v>46257571</v>
      </c>
      <c r="G52" s="915">
        <v>4879128</v>
      </c>
      <c r="H52" s="915">
        <v>2471804</v>
      </c>
      <c r="I52" s="915">
        <v>2407324</v>
      </c>
      <c r="J52" s="915">
        <v>1405787</v>
      </c>
      <c r="K52" s="915">
        <v>689228</v>
      </c>
      <c r="L52" s="915">
        <v>716559</v>
      </c>
      <c r="M52" s="915">
        <v>1439547</v>
      </c>
      <c r="N52" s="915">
        <v>701818</v>
      </c>
      <c r="O52" s="915">
        <v>737729</v>
      </c>
      <c r="P52" s="915">
        <v>1738767</v>
      </c>
      <c r="Q52" s="915">
        <v>850989</v>
      </c>
      <c r="R52" s="915">
        <v>887778</v>
      </c>
      <c r="S52" s="915">
        <v>1346745</v>
      </c>
      <c r="T52" s="915">
        <v>656086</v>
      </c>
      <c r="U52" s="915">
        <v>690659</v>
      </c>
      <c r="V52" s="915">
        <v>1344030</v>
      </c>
      <c r="W52" s="915">
        <v>645356</v>
      </c>
      <c r="X52" s="915">
        <v>698674</v>
      </c>
      <c r="Y52" s="915">
        <v>2082280</v>
      </c>
      <c r="Z52" s="915">
        <v>1003937</v>
      </c>
      <c r="AA52" s="915">
        <v>1078343</v>
      </c>
      <c r="AB52" s="915">
        <v>2061697</v>
      </c>
      <c r="AC52" s="915">
        <v>1003384</v>
      </c>
      <c r="AD52" s="915">
        <v>1058313</v>
      </c>
      <c r="AE52" s="915">
        <v>1535429</v>
      </c>
      <c r="AF52" s="915">
        <v>742073</v>
      </c>
      <c r="AG52" s="915">
        <v>793356</v>
      </c>
      <c r="AH52" s="915">
        <v>1601265</v>
      </c>
      <c r="AI52" s="915">
        <v>772539</v>
      </c>
      <c r="AJ52" s="915">
        <v>828726</v>
      </c>
      <c r="AK52" s="915">
        <v>2310023</v>
      </c>
      <c r="AL52" s="915">
        <v>1134747</v>
      </c>
      <c r="AM52" s="915">
        <v>1175276</v>
      </c>
      <c r="AN52" s="915">
        <v>2233486</v>
      </c>
      <c r="AO52" s="915">
        <v>1090180</v>
      </c>
      <c r="AP52" s="915">
        <v>1143306</v>
      </c>
      <c r="AQ52" s="915">
        <v>8681040</v>
      </c>
      <c r="AR52" s="915">
        <v>4454406</v>
      </c>
      <c r="AS52" s="915">
        <v>4226634</v>
      </c>
      <c r="AT52" s="915">
        <v>3090715</v>
      </c>
      <c r="AU52" s="915">
        <v>1561670</v>
      </c>
      <c r="AV52" s="915">
        <v>1529045</v>
      </c>
      <c r="AW52" s="915">
        <v>2462233</v>
      </c>
      <c r="AX52" s="915">
        <v>1191557</v>
      </c>
      <c r="AY52" s="915">
        <v>1270676</v>
      </c>
      <c r="AZ52" s="915">
        <v>1025879</v>
      </c>
      <c r="BA52" s="915">
        <v>497415</v>
      </c>
      <c r="BB52" s="915">
        <v>528464</v>
      </c>
      <c r="BC52" s="915">
        <v>968974</v>
      </c>
      <c r="BD52" s="915">
        <v>464694</v>
      </c>
      <c r="BE52" s="915">
        <v>504280</v>
      </c>
      <c r="BF52" s="915">
        <v>753930</v>
      </c>
      <c r="BG52" s="915">
        <v>363641</v>
      </c>
      <c r="BH52" s="915">
        <v>390289</v>
      </c>
      <c r="BI52" s="915">
        <v>798104</v>
      </c>
      <c r="BJ52" s="915">
        <v>386037</v>
      </c>
      <c r="BK52" s="915">
        <v>412067</v>
      </c>
      <c r="BL52" s="915">
        <v>2002878</v>
      </c>
      <c r="BM52" s="915">
        <v>970497</v>
      </c>
      <c r="BN52" s="915">
        <v>1032381</v>
      </c>
      <c r="BO52" s="915">
        <v>1598132</v>
      </c>
      <c r="BP52" s="915">
        <v>781736</v>
      </c>
      <c r="BQ52" s="915">
        <v>816396</v>
      </c>
      <c r="BR52" s="915">
        <v>2689478</v>
      </c>
      <c r="BS52" s="915">
        <v>1318619</v>
      </c>
      <c r="BT52" s="915">
        <v>1370859</v>
      </c>
      <c r="BU52" s="915">
        <v>3944838</v>
      </c>
      <c r="BV52" s="915">
        <v>1921384</v>
      </c>
      <c r="BW52" s="915">
        <v>2023454</v>
      </c>
      <c r="BX52" s="915">
        <v>1484279</v>
      </c>
      <c r="BY52" s="915">
        <v>717345</v>
      </c>
      <c r="BZ52" s="915">
        <v>766934</v>
      </c>
      <c r="CA52" s="915">
        <v>846150</v>
      </c>
      <c r="CB52" s="915">
        <v>406374</v>
      </c>
      <c r="CC52" s="915">
        <v>439776</v>
      </c>
      <c r="CD52" s="915">
        <v>1964439</v>
      </c>
      <c r="CE52" s="915">
        <v>960647</v>
      </c>
      <c r="CF52" s="915">
        <v>1003792</v>
      </c>
      <c r="CG52" s="915">
        <v>4941275</v>
      </c>
      <c r="CH52" s="915">
        <v>2457880</v>
      </c>
      <c r="CI52" s="915">
        <v>2483395</v>
      </c>
      <c r="CJ52" s="915">
        <v>3730333</v>
      </c>
      <c r="CK52" s="915">
        <v>1830403</v>
      </c>
      <c r="CL52" s="915">
        <v>1899930</v>
      </c>
      <c r="CM52" s="915">
        <v>776685</v>
      </c>
      <c r="CN52" s="915">
        <v>379423</v>
      </c>
      <c r="CO52" s="915">
        <v>397262</v>
      </c>
      <c r="CP52" s="915">
        <v>1002993</v>
      </c>
      <c r="CQ52" s="915">
        <v>488160</v>
      </c>
      <c r="CR52" s="915">
        <v>514833</v>
      </c>
      <c r="CS52" s="915">
        <v>609377</v>
      </c>
      <c r="CT52" s="915">
        <v>293897</v>
      </c>
      <c r="CU52" s="915">
        <v>315480</v>
      </c>
      <c r="CV52" s="915">
        <v>914559</v>
      </c>
      <c r="CW52" s="915">
        <v>447922</v>
      </c>
      <c r="CX52" s="915">
        <v>466637</v>
      </c>
      <c r="CY52" s="915">
        <v>1686691</v>
      </c>
      <c r="CZ52" s="915">
        <v>814004</v>
      </c>
      <c r="DA52" s="915">
        <v>872687</v>
      </c>
      <c r="DB52" s="915">
        <v>2163378</v>
      </c>
      <c r="DC52" s="915">
        <v>1054996</v>
      </c>
      <c r="DD52" s="915">
        <v>1108382</v>
      </c>
      <c r="DE52" s="915">
        <v>1619072</v>
      </c>
      <c r="DF52" s="915">
        <v>793587</v>
      </c>
      <c r="DG52" s="915">
        <v>825485</v>
      </c>
      <c r="DH52" s="915">
        <v>865251</v>
      </c>
      <c r="DI52" s="915">
        <v>419717</v>
      </c>
      <c r="DJ52" s="915">
        <v>445534</v>
      </c>
      <c r="DK52" s="915">
        <v>936007</v>
      </c>
      <c r="DL52" s="915">
        <v>451841</v>
      </c>
      <c r="DM52" s="915">
        <v>484166</v>
      </c>
      <c r="DN52" s="915">
        <v>1531645</v>
      </c>
      <c r="DO52" s="915">
        <v>742894</v>
      </c>
      <c r="DP52" s="915">
        <v>788751</v>
      </c>
      <c r="DQ52" s="915">
        <v>874820</v>
      </c>
      <c r="DR52" s="915">
        <v>425228</v>
      </c>
      <c r="DS52" s="915">
        <v>449592</v>
      </c>
      <c r="DT52" s="915">
        <v>3939823</v>
      </c>
      <c r="DU52" s="915">
        <v>1932524</v>
      </c>
      <c r="DV52" s="915">
        <v>2007299</v>
      </c>
      <c r="DW52" s="915">
        <v>964962</v>
      </c>
      <c r="DX52" s="915">
        <v>463844</v>
      </c>
      <c r="DY52" s="915">
        <v>501118</v>
      </c>
      <c r="DZ52" s="915">
        <v>1758664</v>
      </c>
      <c r="EA52" s="915">
        <v>863144</v>
      </c>
      <c r="EB52" s="915">
        <v>895520</v>
      </c>
      <c r="EC52" s="915">
        <v>1897617</v>
      </c>
      <c r="ED52" s="915">
        <v>914480</v>
      </c>
      <c r="EE52" s="915">
        <v>983137</v>
      </c>
      <c r="EF52" s="915">
        <v>1267083</v>
      </c>
      <c r="EG52" s="915">
        <v>609653</v>
      </c>
      <c r="EH52" s="915">
        <v>657430</v>
      </c>
      <c r="EI52" s="915">
        <v>1143230</v>
      </c>
      <c r="EJ52" s="915">
        <v>559096</v>
      </c>
      <c r="EK52" s="915">
        <v>584134</v>
      </c>
      <c r="EL52" s="915">
        <v>2015545</v>
      </c>
      <c r="EM52" s="915">
        <v>969836</v>
      </c>
      <c r="EN52" s="915">
        <v>1045709</v>
      </c>
      <c r="EO52" s="915">
        <v>835000</v>
      </c>
      <c r="EP52" s="915">
        <v>399000</v>
      </c>
      <c r="EQ52" s="915">
        <v>436000</v>
      </c>
    </row>
    <row r="53" spans="1:148">
      <c r="A53" s="913" t="s">
        <v>1203</v>
      </c>
      <c r="B53" s="908">
        <v>1958</v>
      </c>
      <c r="C53" s="907"/>
      <c r="D53" s="914">
        <v>91767079</v>
      </c>
      <c r="E53" s="915">
        <v>45078358</v>
      </c>
      <c r="F53" s="915">
        <v>46688721</v>
      </c>
      <c r="G53" s="915">
        <v>4949463</v>
      </c>
      <c r="H53" s="915">
        <v>2513730</v>
      </c>
      <c r="I53" s="915">
        <v>2435733</v>
      </c>
      <c r="J53" s="915">
        <v>1415614</v>
      </c>
      <c r="K53" s="915">
        <v>693232</v>
      </c>
      <c r="L53" s="915">
        <v>722382</v>
      </c>
      <c r="M53" s="915">
        <v>1445824</v>
      </c>
      <c r="N53" s="915">
        <v>703694</v>
      </c>
      <c r="O53" s="915">
        <v>742130</v>
      </c>
      <c r="P53" s="915">
        <v>1742821</v>
      </c>
      <c r="Q53" s="915">
        <v>851543</v>
      </c>
      <c r="R53" s="915">
        <v>891278</v>
      </c>
      <c r="S53" s="915">
        <v>1343478</v>
      </c>
      <c r="T53" s="915">
        <v>651610</v>
      </c>
      <c r="U53" s="915">
        <v>691868</v>
      </c>
      <c r="V53" s="915">
        <v>1336598</v>
      </c>
      <c r="W53" s="915">
        <v>639697</v>
      </c>
      <c r="X53" s="915">
        <v>696901</v>
      </c>
      <c r="Y53" s="915">
        <v>2077535</v>
      </c>
      <c r="Z53" s="915">
        <v>1000461</v>
      </c>
      <c r="AA53" s="915">
        <v>1077074</v>
      </c>
      <c r="AB53" s="915">
        <v>2057044</v>
      </c>
      <c r="AC53" s="915">
        <v>1002586</v>
      </c>
      <c r="AD53" s="915">
        <v>1054458</v>
      </c>
      <c r="AE53" s="915">
        <v>1529697</v>
      </c>
      <c r="AF53" s="915">
        <v>738268</v>
      </c>
      <c r="AG53" s="915">
        <v>791429</v>
      </c>
      <c r="AH53" s="915">
        <v>1591701</v>
      </c>
      <c r="AI53" s="915">
        <v>767120</v>
      </c>
      <c r="AJ53" s="915">
        <v>824581</v>
      </c>
      <c r="AK53" s="915">
        <v>2339420</v>
      </c>
      <c r="AL53" s="915">
        <v>1149483</v>
      </c>
      <c r="AM53" s="915">
        <v>1189937</v>
      </c>
      <c r="AN53" s="915">
        <v>2255549</v>
      </c>
      <c r="AO53" s="915">
        <v>1101722</v>
      </c>
      <c r="AP53" s="915">
        <v>1153827</v>
      </c>
      <c r="AQ53" s="915">
        <v>9010534</v>
      </c>
      <c r="AR53" s="915">
        <v>4636928</v>
      </c>
      <c r="AS53" s="915">
        <v>4373606</v>
      </c>
      <c r="AT53" s="915">
        <v>3190586</v>
      </c>
      <c r="AU53" s="915">
        <v>1612525</v>
      </c>
      <c r="AV53" s="915">
        <v>1578061</v>
      </c>
      <c r="AW53" s="915">
        <v>2459577</v>
      </c>
      <c r="AX53" s="915">
        <v>1189196</v>
      </c>
      <c r="AY53" s="915">
        <v>1270381</v>
      </c>
      <c r="AZ53" s="915">
        <v>1029066</v>
      </c>
      <c r="BA53" s="915">
        <v>498777</v>
      </c>
      <c r="BB53" s="915">
        <v>530289</v>
      </c>
      <c r="BC53" s="915">
        <v>969886</v>
      </c>
      <c r="BD53" s="915">
        <v>464711</v>
      </c>
      <c r="BE53" s="915">
        <v>505175</v>
      </c>
      <c r="BF53" s="915">
        <v>753749</v>
      </c>
      <c r="BG53" s="915">
        <v>362870</v>
      </c>
      <c r="BH53" s="915">
        <v>390879</v>
      </c>
      <c r="BI53" s="915">
        <v>793496</v>
      </c>
      <c r="BJ53" s="915">
        <v>383770</v>
      </c>
      <c r="BK53" s="915">
        <v>409726</v>
      </c>
      <c r="BL53" s="915">
        <v>1996708</v>
      </c>
      <c r="BM53" s="915">
        <v>965073</v>
      </c>
      <c r="BN53" s="915">
        <v>1031635</v>
      </c>
      <c r="BO53" s="915">
        <v>1607893</v>
      </c>
      <c r="BP53" s="915">
        <v>784996</v>
      </c>
      <c r="BQ53" s="915">
        <v>822897</v>
      </c>
      <c r="BR53" s="915">
        <v>2708917</v>
      </c>
      <c r="BS53" s="915">
        <v>1328892</v>
      </c>
      <c r="BT53" s="915">
        <v>1380025</v>
      </c>
      <c r="BU53" s="915">
        <v>4013925</v>
      </c>
      <c r="BV53" s="915">
        <v>1958192</v>
      </c>
      <c r="BW53" s="915">
        <v>2055733</v>
      </c>
      <c r="BX53" s="915">
        <v>1484984</v>
      </c>
      <c r="BY53" s="915">
        <v>717317</v>
      </c>
      <c r="BZ53" s="915">
        <v>767667</v>
      </c>
      <c r="CA53" s="915">
        <v>839816</v>
      </c>
      <c r="CB53" s="915">
        <v>403033</v>
      </c>
      <c r="CC53" s="915">
        <v>436783</v>
      </c>
      <c r="CD53" s="915">
        <v>1977250</v>
      </c>
      <c r="CE53" s="915">
        <v>967468</v>
      </c>
      <c r="CF53" s="915">
        <v>1009782</v>
      </c>
      <c r="CG53" s="915">
        <v>5112170</v>
      </c>
      <c r="CH53" s="915">
        <v>2551590</v>
      </c>
      <c r="CI53" s="915">
        <v>2560580</v>
      </c>
      <c r="CJ53" s="915">
        <v>3784118</v>
      </c>
      <c r="CK53" s="915">
        <v>1856234</v>
      </c>
      <c r="CL53" s="915">
        <v>1927884</v>
      </c>
      <c r="CM53" s="915">
        <v>778008</v>
      </c>
      <c r="CN53" s="915">
        <v>379995</v>
      </c>
      <c r="CO53" s="915">
        <v>398013</v>
      </c>
      <c r="CP53" s="915">
        <v>1001612</v>
      </c>
      <c r="CQ53" s="915">
        <v>486390</v>
      </c>
      <c r="CR53" s="915">
        <v>515222</v>
      </c>
      <c r="CS53" s="915">
        <v>606659</v>
      </c>
      <c r="CT53" s="915">
        <v>291632</v>
      </c>
      <c r="CU53" s="915">
        <v>315027</v>
      </c>
      <c r="CV53" s="915">
        <v>909152</v>
      </c>
      <c r="CW53" s="915">
        <v>444312</v>
      </c>
      <c r="CX53" s="915">
        <v>464840</v>
      </c>
      <c r="CY53" s="915">
        <v>1680750</v>
      </c>
      <c r="CZ53" s="915">
        <v>808722</v>
      </c>
      <c r="DA53" s="915">
        <v>872028</v>
      </c>
      <c r="DB53" s="915">
        <v>2168405</v>
      </c>
      <c r="DC53" s="915">
        <v>1054200</v>
      </c>
      <c r="DD53" s="915">
        <v>1114205</v>
      </c>
      <c r="DE53" s="915">
        <v>1622909</v>
      </c>
      <c r="DF53" s="915">
        <v>795499</v>
      </c>
      <c r="DG53" s="915">
        <v>827410</v>
      </c>
      <c r="DH53" s="915">
        <v>859798</v>
      </c>
      <c r="DI53" s="915">
        <v>416345</v>
      </c>
      <c r="DJ53" s="915">
        <v>443453</v>
      </c>
      <c r="DK53" s="915">
        <v>929827</v>
      </c>
      <c r="DL53" s="915">
        <v>447154</v>
      </c>
      <c r="DM53" s="915">
        <v>482673</v>
      </c>
      <c r="DN53" s="915">
        <v>1523935</v>
      </c>
      <c r="DO53" s="915">
        <v>736942</v>
      </c>
      <c r="DP53" s="915">
        <v>786993</v>
      </c>
      <c r="DQ53" s="915">
        <v>870824</v>
      </c>
      <c r="DR53" s="915">
        <v>421701</v>
      </c>
      <c r="DS53" s="915">
        <v>449123</v>
      </c>
      <c r="DT53" s="915">
        <v>3978648</v>
      </c>
      <c r="DU53" s="915">
        <v>1948635</v>
      </c>
      <c r="DV53" s="915">
        <v>2030013</v>
      </c>
      <c r="DW53" s="915">
        <v>960437</v>
      </c>
      <c r="DX53" s="915">
        <v>460137</v>
      </c>
      <c r="DY53" s="915">
        <v>500300</v>
      </c>
      <c r="DZ53" s="915">
        <v>1768235</v>
      </c>
      <c r="EA53" s="915">
        <v>866426</v>
      </c>
      <c r="EB53" s="915">
        <v>901809</v>
      </c>
      <c r="EC53" s="915">
        <v>1887256</v>
      </c>
      <c r="ED53" s="915">
        <v>906844</v>
      </c>
      <c r="EE53" s="915">
        <v>980412</v>
      </c>
      <c r="EF53" s="915">
        <v>1257841</v>
      </c>
      <c r="EG53" s="915">
        <v>602814</v>
      </c>
      <c r="EH53" s="915">
        <v>655027</v>
      </c>
      <c r="EI53" s="915">
        <v>1142125</v>
      </c>
      <c r="EJ53" s="915">
        <v>556759</v>
      </c>
      <c r="EK53" s="915">
        <v>585366</v>
      </c>
      <c r="EL53" s="915">
        <v>2003239</v>
      </c>
      <c r="EM53" s="915">
        <v>959133</v>
      </c>
      <c r="EN53" s="915">
        <v>1044106</v>
      </c>
      <c r="EO53" s="915">
        <v>854000</v>
      </c>
      <c r="EP53" s="915">
        <v>409000</v>
      </c>
      <c r="EQ53" s="915">
        <v>445000</v>
      </c>
    </row>
    <row r="54" spans="1:148">
      <c r="A54" s="913" t="s">
        <v>1204</v>
      </c>
      <c r="B54" s="908">
        <v>1959</v>
      </c>
      <c r="C54" s="907"/>
      <c r="D54" s="914">
        <v>92641282</v>
      </c>
      <c r="E54" s="915">
        <v>45504277</v>
      </c>
      <c r="F54" s="72">
        <v>47137005</v>
      </c>
      <c r="G54" s="915">
        <v>5001876</v>
      </c>
      <c r="H54" s="915">
        <v>2533884</v>
      </c>
      <c r="I54" s="72">
        <v>2467992</v>
      </c>
      <c r="J54" s="915">
        <v>1424422</v>
      </c>
      <c r="K54" s="915">
        <v>695599</v>
      </c>
      <c r="L54" s="72">
        <v>728823</v>
      </c>
      <c r="M54" s="915">
        <v>1449727</v>
      </c>
      <c r="N54" s="915">
        <v>704362</v>
      </c>
      <c r="O54" s="72">
        <v>745365</v>
      </c>
      <c r="P54" s="915">
        <v>1746573</v>
      </c>
      <c r="Q54" s="915">
        <v>852249</v>
      </c>
      <c r="R54" s="72">
        <v>894324</v>
      </c>
      <c r="S54" s="915">
        <v>1341838</v>
      </c>
      <c r="T54" s="915">
        <v>649612</v>
      </c>
      <c r="U54" s="72">
        <v>692226</v>
      </c>
      <c r="V54" s="915">
        <v>1328913</v>
      </c>
      <c r="W54" s="915">
        <v>634804</v>
      </c>
      <c r="X54" s="72">
        <v>694109</v>
      </c>
      <c r="Y54" s="915">
        <v>2069469</v>
      </c>
      <c r="Z54" s="915">
        <v>996462</v>
      </c>
      <c r="AA54" s="72">
        <v>1073007</v>
      </c>
      <c r="AB54" s="915">
        <v>2051050</v>
      </c>
      <c r="AC54" s="915">
        <v>1000672</v>
      </c>
      <c r="AD54" s="72">
        <v>1050378</v>
      </c>
      <c r="AE54" s="915">
        <v>1516622</v>
      </c>
      <c r="AF54" s="915">
        <v>731530</v>
      </c>
      <c r="AG54" s="72">
        <v>785092</v>
      </c>
      <c r="AH54" s="915">
        <v>1588273</v>
      </c>
      <c r="AI54" s="915">
        <v>764835</v>
      </c>
      <c r="AJ54" s="72">
        <v>823438</v>
      </c>
      <c r="AK54" s="915">
        <v>2378420</v>
      </c>
      <c r="AL54" s="915">
        <v>1170936</v>
      </c>
      <c r="AM54" s="72">
        <v>1207484</v>
      </c>
      <c r="AN54" s="915">
        <v>2278137</v>
      </c>
      <c r="AO54" s="915">
        <v>1113572</v>
      </c>
      <c r="AP54" s="72">
        <v>1164565</v>
      </c>
      <c r="AQ54" s="915">
        <v>9349323</v>
      </c>
      <c r="AR54" s="915">
        <v>4818944</v>
      </c>
      <c r="AS54" s="72">
        <v>4530379</v>
      </c>
      <c r="AT54" s="915">
        <v>3305150</v>
      </c>
      <c r="AU54" s="915">
        <v>1671445</v>
      </c>
      <c r="AV54" s="72">
        <v>1633705</v>
      </c>
      <c r="AW54" s="915">
        <v>2452074</v>
      </c>
      <c r="AX54" s="915">
        <v>1184969</v>
      </c>
      <c r="AY54" s="72">
        <v>1267105</v>
      </c>
      <c r="AZ54" s="915">
        <v>1030938</v>
      </c>
      <c r="BA54" s="915">
        <v>499691</v>
      </c>
      <c r="BB54" s="72">
        <v>531247</v>
      </c>
      <c r="BC54" s="915">
        <v>971302</v>
      </c>
      <c r="BD54" s="915">
        <v>464872</v>
      </c>
      <c r="BE54" s="72">
        <v>506430</v>
      </c>
      <c r="BF54" s="915">
        <v>752685</v>
      </c>
      <c r="BG54" s="915">
        <v>361410</v>
      </c>
      <c r="BH54" s="72">
        <v>391275</v>
      </c>
      <c r="BI54" s="915">
        <v>787010</v>
      </c>
      <c r="BJ54" s="915">
        <v>380867</v>
      </c>
      <c r="BK54" s="72">
        <v>406143</v>
      </c>
      <c r="BL54" s="915">
        <v>1989226</v>
      </c>
      <c r="BM54" s="915">
        <v>959904</v>
      </c>
      <c r="BN54" s="72">
        <v>1029322</v>
      </c>
      <c r="BO54" s="915">
        <v>1623275</v>
      </c>
      <c r="BP54" s="915">
        <v>791385</v>
      </c>
      <c r="BQ54" s="72">
        <v>831890</v>
      </c>
      <c r="BR54" s="915">
        <v>2731841</v>
      </c>
      <c r="BS54" s="915">
        <v>1340545</v>
      </c>
      <c r="BT54" s="72">
        <v>1391296</v>
      </c>
      <c r="BU54" s="915">
        <v>4099500</v>
      </c>
      <c r="BV54" s="915">
        <v>2005345</v>
      </c>
      <c r="BW54" s="72">
        <v>2094155</v>
      </c>
      <c r="BX54" s="915">
        <v>1483114</v>
      </c>
      <c r="BY54" s="915">
        <v>716436</v>
      </c>
      <c r="BZ54" s="72">
        <v>766678</v>
      </c>
      <c r="CA54" s="915">
        <v>840082</v>
      </c>
      <c r="CB54" s="915">
        <v>402422</v>
      </c>
      <c r="CC54" s="72">
        <v>437660</v>
      </c>
      <c r="CD54" s="915">
        <v>1987747</v>
      </c>
      <c r="CE54" s="915">
        <v>972160</v>
      </c>
      <c r="CF54" s="72">
        <v>1015587</v>
      </c>
      <c r="CG54" s="915">
        <v>5294359</v>
      </c>
      <c r="CH54" s="915">
        <v>2648794</v>
      </c>
      <c r="CI54" s="72">
        <v>2645565</v>
      </c>
      <c r="CJ54" s="915">
        <v>3840420</v>
      </c>
      <c r="CK54" s="915">
        <v>1883811</v>
      </c>
      <c r="CL54" s="72">
        <v>1956609</v>
      </c>
      <c r="CM54" s="915">
        <v>780249</v>
      </c>
      <c r="CN54" s="915">
        <v>381791</v>
      </c>
      <c r="CO54" s="72">
        <v>398458</v>
      </c>
      <c r="CP54" s="915">
        <v>1001815</v>
      </c>
      <c r="CQ54" s="915">
        <v>485531</v>
      </c>
      <c r="CR54" s="72">
        <v>516284</v>
      </c>
      <c r="CS54" s="915">
        <v>603893</v>
      </c>
      <c r="CT54" s="915">
        <v>289686</v>
      </c>
      <c r="CU54" s="72">
        <v>314207</v>
      </c>
      <c r="CV54" s="915">
        <v>899447</v>
      </c>
      <c r="CW54" s="915">
        <v>439039</v>
      </c>
      <c r="CX54" s="72">
        <v>460408</v>
      </c>
      <c r="CY54" s="915">
        <v>1675507</v>
      </c>
      <c r="CZ54" s="915">
        <v>803344</v>
      </c>
      <c r="DA54" s="72">
        <v>872163</v>
      </c>
      <c r="DB54" s="915">
        <v>2180183</v>
      </c>
      <c r="DC54" s="915">
        <v>1060157</v>
      </c>
      <c r="DD54" s="72">
        <v>1120026</v>
      </c>
      <c r="DE54" s="915">
        <v>1617721</v>
      </c>
      <c r="DF54" s="915">
        <v>791149</v>
      </c>
      <c r="DG54" s="72">
        <v>826572</v>
      </c>
      <c r="DH54" s="915">
        <v>855627</v>
      </c>
      <c r="DI54" s="915">
        <v>413489</v>
      </c>
      <c r="DJ54" s="72">
        <v>442138</v>
      </c>
      <c r="DK54" s="915">
        <v>927970</v>
      </c>
      <c r="DL54" s="915">
        <v>445888</v>
      </c>
      <c r="DM54" s="72">
        <v>482082</v>
      </c>
      <c r="DN54" s="915">
        <v>1515933</v>
      </c>
      <c r="DO54" s="915">
        <v>731314</v>
      </c>
      <c r="DP54" s="72">
        <v>784619</v>
      </c>
      <c r="DQ54" s="915">
        <v>866013</v>
      </c>
      <c r="DR54" s="915">
        <v>418111</v>
      </c>
      <c r="DS54" s="72">
        <v>447902</v>
      </c>
      <c r="DT54" s="915">
        <v>4014754</v>
      </c>
      <c r="DU54" s="915">
        <v>1961698</v>
      </c>
      <c r="DV54" s="72">
        <v>2053056</v>
      </c>
      <c r="DW54" s="915">
        <v>955989</v>
      </c>
      <c r="DX54" s="915">
        <v>456955</v>
      </c>
      <c r="DY54" s="72">
        <v>499034</v>
      </c>
      <c r="DZ54" s="915">
        <v>1774753</v>
      </c>
      <c r="EA54" s="915">
        <v>869089</v>
      </c>
      <c r="EB54" s="72">
        <v>905664</v>
      </c>
      <c r="EC54" s="915">
        <v>1878117</v>
      </c>
      <c r="ED54" s="915">
        <v>900865</v>
      </c>
      <c r="EE54" s="72">
        <v>977252</v>
      </c>
      <c r="EF54" s="915">
        <v>1251699</v>
      </c>
      <c r="EG54" s="915">
        <v>598735</v>
      </c>
      <c r="EH54" s="72">
        <v>652964</v>
      </c>
      <c r="EI54" s="915">
        <v>1141083</v>
      </c>
      <c r="EJ54" s="915">
        <v>555919</v>
      </c>
      <c r="EK54" s="72">
        <v>585164</v>
      </c>
      <c r="EL54" s="915">
        <v>1987163</v>
      </c>
      <c r="EM54" s="915">
        <v>950000</v>
      </c>
      <c r="EN54" s="72">
        <v>1037163</v>
      </c>
      <c r="EO54" s="915">
        <v>873000</v>
      </c>
      <c r="EP54" s="915">
        <v>418000</v>
      </c>
      <c r="EQ54" s="915">
        <v>455000</v>
      </c>
    </row>
    <row r="55" spans="1:148">
      <c r="A55" s="913" t="s">
        <v>1205</v>
      </c>
      <c r="B55" s="908">
        <v>1960</v>
      </c>
      <c r="C55" s="907" t="s">
        <v>1195</v>
      </c>
      <c r="D55" s="924">
        <v>93418501</v>
      </c>
      <c r="E55" s="925">
        <v>45877602</v>
      </c>
      <c r="F55" s="925">
        <v>47540899</v>
      </c>
      <c r="G55" s="915">
        <v>5039206</v>
      </c>
      <c r="H55" s="915">
        <v>2544753</v>
      </c>
      <c r="I55" s="72">
        <v>2494453</v>
      </c>
      <c r="J55" s="915">
        <v>1426606</v>
      </c>
      <c r="K55" s="915">
        <v>694037</v>
      </c>
      <c r="L55" s="72">
        <v>732569</v>
      </c>
      <c r="M55" s="915">
        <v>1448517</v>
      </c>
      <c r="N55" s="915">
        <v>702697</v>
      </c>
      <c r="O55" s="72">
        <v>745820</v>
      </c>
      <c r="P55" s="915">
        <v>1743195</v>
      </c>
      <c r="Q55" s="915">
        <v>848579</v>
      </c>
      <c r="R55" s="72">
        <v>894616</v>
      </c>
      <c r="S55" s="915">
        <v>1335580</v>
      </c>
      <c r="T55" s="915">
        <v>644671</v>
      </c>
      <c r="U55" s="72">
        <v>690909</v>
      </c>
      <c r="V55" s="915">
        <v>1320664</v>
      </c>
      <c r="W55" s="915">
        <v>630997</v>
      </c>
      <c r="X55" s="72">
        <v>689667</v>
      </c>
      <c r="Y55" s="915">
        <v>2051137</v>
      </c>
      <c r="Z55" s="915">
        <v>986836</v>
      </c>
      <c r="AA55" s="72">
        <v>1064301</v>
      </c>
      <c r="AB55" s="915">
        <v>2047024</v>
      </c>
      <c r="AC55" s="915">
        <v>1000184</v>
      </c>
      <c r="AD55" s="72">
        <v>1046840</v>
      </c>
      <c r="AE55" s="915">
        <v>1513624</v>
      </c>
      <c r="AF55" s="915">
        <v>729692</v>
      </c>
      <c r="AG55" s="72">
        <v>783932</v>
      </c>
      <c r="AH55" s="915">
        <v>1578476</v>
      </c>
      <c r="AI55" s="915">
        <v>759639</v>
      </c>
      <c r="AJ55" s="72">
        <v>818837</v>
      </c>
      <c r="AK55" s="915">
        <v>2430871</v>
      </c>
      <c r="AL55" s="915">
        <v>1200573</v>
      </c>
      <c r="AM55" s="72">
        <v>1230298</v>
      </c>
      <c r="AN55" s="915">
        <v>2306010</v>
      </c>
      <c r="AO55" s="915">
        <v>1128734</v>
      </c>
      <c r="AP55" s="72">
        <v>1177276</v>
      </c>
      <c r="AQ55" s="915">
        <v>9683802</v>
      </c>
      <c r="AR55" s="915">
        <v>4997023</v>
      </c>
      <c r="AS55" s="72">
        <v>4686779</v>
      </c>
      <c r="AT55" s="915">
        <v>3443176</v>
      </c>
      <c r="AU55" s="915">
        <v>1746926</v>
      </c>
      <c r="AV55" s="72">
        <v>1696250</v>
      </c>
      <c r="AW55" s="915">
        <v>2442037</v>
      </c>
      <c r="AX55" s="915">
        <v>1177923</v>
      </c>
      <c r="AY55" s="72">
        <v>1264114</v>
      </c>
      <c r="AZ55" s="915">
        <v>1032614</v>
      </c>
      <c r="BA55" s="915">
        <v>500545</v>
      </c>
      <c r="BB55" s="72">
        <v>532069</v>
      </c>
      <c r="BC55" s="915">
        <v>973418</v>
      </c>
      <c r="BD55" s="915">
        <v>464889</v>
      </c>
      <c r="BE55" s="72">
        <v>508529</v>
      </c>
      <c r="BF55" s="915">
        <v>752696</v>
      </c>
      <c r="BG55" s="915">
        <v>360288</v>
      </c>
      <c r="BH55" s="72">
        <v>392408</v>
      </c>
      <c r="BI55" s="915">
        <v>782062</v>
      </c>
      <c r="BJ55" s="915">
        <v>379057</v>
      </c>
      <c r="BK55" s="72">
        <v>403005</v>
      </c>
      <c r="BL55" s="925">
        <v>1981433</v>
      </c>
      <c r="BM55" s="925">
        <v>954673</v>
      </c>
      <c r="BN55" s="925">
        <v>1026760</v>
      </c>
      <c r="BO55" s="925">
        <v>1638399</v>
      </c>
      <c r="BP55" s="925">
        <v>796825</v>
      </c>
      <c r="BQ55" s="925">
        <v>841574</v>
      </c>
      <c r="BR55" s="915">
        <v>2756271</v>
      </c>
      <c r="BS55" s="915">
        <v>1353122</v>
      </c>
      <c r="BT55" s="72">
        <v>1403149</v>
      </c>
      <c r="BU55" s="915">
        <v>4206313</v>
      </c>
      <c r="BV55" s="915">
        <v>2064726</v>
      </c>
      <c r="BW55" s="72">
        <v>2141587</v>
      </c>
      <c r="BX55" s="915">
        <v>1485054</v>
      </c>
      <c r="BY55" s="915">
        <v>716715</v>
      </c>
      <c r="BZ55" s="72">
        <v>768339</v>
      </c>
      <c r="CA55" s="915">
        <v>842695</v>
      </c>
      <c r="CB55" s="915">
        <v>403281</v>
      </c>
      <c r="CC55" s="72">
        <v>439414</v>
      </c>
      <c r="CD55" s="915">
        <v>1993403</v>
      </c>
      <c r="CE55" s="915">
        <v>973040</v>
      </c>
      <c r="CF55" s="72">
        <v>1020363</v>
      </c>
      <c r="CG55" s="915">
        <v>5504746</v>
      </c>
      <c r="CH55" s="915">
        <v>2766229</v>
      </c>
      <c r="CI55" s="72">
        <v>2738517</v>
      </c>
      <c r="CJ55" s="915">
        <v>3906487</v>
      </c>
      <c r="CK55" s="915">
        <v>1917887</v>
      </c>
      <c r="CL55" s="72">
        <v>1988600</v>
      </c>
      <c r="CM55" s="915">
        <v>781058</v>
      </c>
      <c r="CN55" s="915">
        <v>382494</v>
      </c>
      <c r="CO55" s="72">
        <v>398564</v>
      </c>
      <c r="CP55" s="915">
        <v>1002191</v>
      </c>
      <c r="CQ55" s="915">
        <v>484994</v>
      </c>
      <c r="CR55" s="72">
        <v>517197</v>
      </c>
      <c r="CS55" s="915">
        <v>599135</v>
      </c>
      <c r="CT55" s="915">
        <v>286716</v>
      </c>
      <c r="CU55" s="72">
        <v>312419</v>
      </c>
      <c r="CV55" s="915">
        <v>888886</v>
      </c>
      <c r="CW55" s="915">
        <v>432481</v>
      </c>
      <c r="CX55" s="72">
        <v>456405</v>
      </c>
      <c r="CY55" s="915">
        <v>1670454</v>
      </c>
      <c r="CZ55" s="915">
        <v>797748</v>
      </c>
      <c r="DA55" s="72">
        <v>872706</v>
      </c>
      <c r="DB55" s="915">
        <v>2184043</v>
      </c>
      <c r="DC55" s="915">
        <v>1058829</v>
      </c>
      <c r="DD55" s="72">
        <v>1125214</v>
      </c>
      <c r="DE55" s="915">
        <v>1602207</v>
      </c>
      <c r="DF55" s="915">
        <v>780439</v>
      </c>
      <c r="DG55" s="72">
        <v>821768</v>
      </c>
      <c r="DH55" s="915">
        <v>847274</v>
      </c>
      <c r="DI55" s="915">
        <v>408300</v>
      </c>
      <c r="DJ55" s="72">
        <v>438974</v>
      </c>
      <c r="DK55" s="915">
        <v>918867</v>
      </c>
      <c r="DL55" s="915">
        <v>438924</v>
      </c>
      <c r="DM55" s="72">
        <v>479943</v>
      </c>
      <c r="DN55" s="915">
        <v>1500687</v>
      </c>
      <c r="DO55" s="915">
        <v>721311</v>
      </c>
      <c r="DP55" s="72">
        <v>779376</v>
      </c>
      <c r="DQ55" s="915">
        <v>854595</v>
      </c>
      <c r="DR55" s="915">
        <v>411162</v>
      </c>
      <c r="DS55" s="72">
        <v>443433</v>
      </c>
      <c r="DT55" s="915">
        <v>4006679</v>
      </c>
      <c r="DU55" s="915">
        <v>1954636</v>
      </c>
      <c r="DV55" s="72">
        <v>2052043</v>
      </c>
      <c r="DW55" s="915">
        <v>942874</v>
      </c>
      <c r="DX55" s="915">
        <v>448797</v>
      </c>
      <c r="DY55" s="72">
        <v>494077</v>
      </c>
      <c r="DZ55" s="915">
        <v>1760421</v>
      </c>
      <c r="EA55" s="915">
        <v>860623</v>
      </c>
      <c r="EB55" s="72">
        <v>899798</v>
      </c>
      <c r="EC55" s="915">
        <v>1856192</v>
      </c>
      <c r="ED55" s="915">
        <v>887038</v>
      </c>
      <c r="EE55" s="72">
        <v>969154</v>
      </c>
      <c r="EF55" s="915">
        <v>1239655</v>
      </c>
      <c r="EG55" s="915">
        <v>590963</v>
      </c>
      <c r="EH55" s="72">
        <v>648692</v>
      </c>
      <c r="EI55" s="915">
        <v>1134590</v>
      </c>
      <c r="EJ55" s="915">
        <v>552285</v>
      </c>
      <c r="EK55" s="72">
        <v>582305</v>
      </c>
      <c r="EL55" s="915">
        <v>1963104</v>
      </c>
      <c r="EM55" s="915">
        <v>935282</v>
      </c>
      <c r="EN55" s="72">
        <v>1027822</v>
      </c>
      <c r="EO55" s="915">
        <v>883122</v>
      </c>
      <c r="EP55" s="915">
        <v>422843</v>
      </c>
      <c r="EQ55" s="915">
        <v>460279</v>
      </c>
    </row>
    <row r="56" spans="1:148">
      <c r="A56" s="913" t="s">
        <v>1206</v>
      </c>
      <c r="B56" s="908">
        <v>1961</v>
      </c>
      <c r="C56" s="907"/>
      <c r="D56" s="914">
        <v>94286810</v>
      </c>
      <c r="E56" s="915">
        <v>46299932</v>
      </c>
      <c r="F56" s="72">
        <v>47986878</v>
      </c>
      <c r="G56" s="915">
        <v>5072512</v>
      </c>
      <c r="H56" s="915">
        <v>2555634</v>
      </c>
      <c r="I56" s="72">
        <v>2156878</v>
      </c>
      <c r="J56" s="915">
        <v>1427059</v>
      </c>
      <c r="K56" s="915">
        <v>691761</v>
      </c>
      <c r="L56" s="72">
        <v>735298</v>
      </c>
      <c r="M56" s="915">
        <v>1444193</v>
      </c>
      <c r="N56" s="915">
        <v>699046</v>
      </c>
      <c r="O56" s="72">
        <v>745147</v>
      </c>
      <c r="P56" s="915">
        <v>1739954</v>
      </c>
      <c r="Q56" s="915">
        <v>845336</v>
      </c>
      <c r="R56" s="72">
        <v>894618</v>
      </c>
      <c r="S56" s="915">
        <v>1326728</v>
      </c>
      <c r="T56" s="915">
        <v>638823</v>
      </c>
      <c r="U56" s="72">
        <v>687905</v>
      </c>
      <c r="V56" s="915">
        <v>1309877</v>
      </c>
      <c r="W56" s="915">
        <v>625568</v>
      </c>
      <c r="X56" s="72">
        <v>684309</v>
      </c>
      <c r="Y56" s="915">
        <v>2037452</v>
      </c>
      <c r="Z56" s="915">
        <v>978838</v>
      </c>
      <c r="AA56" s="72">
        <v>1058614</v>
      </c>
      <c r="AB56" s="915">
        <v>2052691</v>
      </c>
      <c r="AC56" s="915">
        <v>1004940</v>
      </c>
      <c r="AD56" s="72">
        <v>1047751</v>
      </c>
      <c r="AE56" s="915">
        <v>1512788</v>
      </c>
      <c r="AF56" s="915">
        <v>729442</v>
      </c>
      <c r="AG56" s="72">
        <v>783346</v>
      </c>
      <c r="AH56" s="915">
        <v>1580594</v>
      </c>
      <c r="AI56" s="915">
        <v>761810</v>
      </c>
      <c r="AJ56" s="72">
        <v>818784</v>
      </c>
      <c r="AK56" s="915">
        <v>2496595</v>
      </c>
      <c r="AL56" s="915">
        <v>1234812</v>
      </c>
      <c r="AM56" s="72">
        <v>1261783</v>
      </c>
      <c r="AN56" s="915">
        <v>2356262</v>
      </c>
      <c r="AO56" s="915">
        <v>1155178</v>
      </c>
      <c r="AP56" s="72">
        <v>1201084</v>
      </c>
      <c r="AQ56" s="915">
        <v>9967221</v>
      </c>
      <c r="AR56" s="915">
        <v>5143712</v>
      </c>
      <c r="AS56" s="72">
        <v>4823509</v>
      </c>
      <c r="AT56" s="915">
        <v>3605937</v>
      </c>
      <c r="AU56" s="915">
        <v>1837755</v>
      </c>
      <c r="AV56" s="72">
        <v>1768182</v>
      </c>
      <c r="AW56" s="915">
        <v>2433622</v>
      </c>
      <c r="AX56" s="915">
        <v>1173810</v>
      </c>
      <c r="AY56" s="72">
        <v>1259812</v>
      </c>
      <c r="AZ56" s="915">
        <v>1031613</v>
      </c>
      <c r="BA56" s="915">
        <v>498902</v>
      </c>
      <c r="BB56" s="72">
        <v>532711</v>
      </c>
      <c r="BC56" s="915">
        <v>975097</v>
      </c>
      <c r="BD56" s="915">
        <v>465775</v>
      </c>
      <c r="BE56" s="72">
        <v>509322</v>
      </c>
      <c r="BF56" s="915">
        <v>753083</v>
      </c>
      <c r="BG56" s="915">
        <v>360198</v>
      </c>
      <c r="BH56" s="72">
        <v>392885</v>
      </c>
      <c r="BI56" s="915">
        <v>777371</v>
      </c>
      <c r="BJ56" s="915">
        <v>376240</v>
      </c>
      <c r="BK56" s="72">
        <v>401131</v>
      </c>
      <c r="BL56" s="915">
        <v>1974787</v>
      </c>
      <c r="BM56" s="915">
        <v>949550</v>
      </c>
      <c r="BN56" s="72">
        <v>1025237</v>
      </c>
      <c r="BO56" s="915">
        <v>1645418</v>
      </c>
      <c r="BP56" s="915">
        <v>798620</v>
      </c>
      <c r="BQ56" s="72">
        <v>846798</v>
      </c>
      <c r="BR56" s="915">
        <v>2781459</v>
      </c>
      <c r="BS56" s="915">
        <v>1365212</v>
      </c>
      <c r="BT56" s="72">
        <v>1416247</v>
      </c>
      <c r="BU56" s="915">
        <v>4318664</v>
      </c>
      <c r="BV56" s="915">
        <v>2127481</v>
      </c>
      <c r="BW56" s="72">
        <v>2191183</v>
      </c>
      <c r="BX56" s="915">
        <v>1490706</v>
      </c>
      <c r="BY56" s="915">
        <v>718796</v>
      </c>
      <c r="BZ56" s="72">
        <v>771910</v>
      </c>
      <c r="CA56" s="915">
        <v>844161</v>
      </c>
      <c r="CB56" s="915">
        <v>404198</v>
      </c>
      <c r="CC56" s="72">
        <v>439963</v>
      </c>
      <c r="CD56" s="915">
        <v>2008526</v>
      </c>
      <c r="CE56" s="915">
        <v>980308</v>
      </c>
      <c r="CF56" s="72">
        <v>1028218</v>
      </c>
      <c r="CG56" s="915">
        <v>5735148</v>
      </c>
      <c r="CH56" s="915">
        <v>2891423</v>
      </c>
      <c r="CI56" s="72">
        <v>2843725</v>
      </c>
      <c r="CJ56" s="915">
        <v>3985905</v>
      </c>
      <c r="CK56" s="915">
        <v>1960040</v>
      </c>
      <c r="CL56" s="72">
        <v>2025865</v>
      </c>
      <c r="CM56" s="915">
        <v>783501</v>
      </c>
      <c r="CN56" s="915">
        <v>382776</v>
      </c>
      <c r="CO56" s="72">
        <v>400725</v>
      </c>
      <c r="CP56" s="915">
        <v>1003935</v>
      </c>
      <c r="CQ56" s="915">
        <v>485239</v>
      </c>
      <c r="CR56" s="72">
        <v>518696</v>
      </c>
      <c r="CS56" s="915">
        <v>595279</v>
      </c>
      <c r="CT56" s="915">
        <v>284409</v>
      </c>
      <c r="CU56" s="72">
        <v>310870</v>
      </c>
      <c r="CV56" s="915">
        <v>878967</v>
      </c>
      <c r="CW56" s="915">
        <v>426343</v>
      </c>
      <c r="CX56" s="72">
        <v>452624</v>
      </c>
      <c r="CY56" s="915">
        <v>1662827</v>
      </c>
      <c r="CZ56" s="915">
        <v>792578</v>
      </c>
      <c r="DA56" s="72">
        <v>870249</v>
      </c>
      <c r="DB56" s="915">
        <v>2193771</v>
      </c>
      <c r="DC56" s="915">
        <v>1062335</v>
      </c>
      <c r="DD56" s="72">
        <v>1131436</v>
      </c>
      <c r="DE56" s="915">
        <v>1593529</v>
      </c>
      <c r="DF56" s="915">
        <v>774272</v>
      </c>
      <c r="DG56" s="72">
        <v>819257</v>
      </c>
      <c r="DH56" s="915">
        <v>839448</v>
      </c>
      <c r="DI56" s="915">
        <v>403714</v>
      </c>
      <c r="DJ56" s="72">
        <v>435734</v>
      </c>
      <c r="DK56" s="915">
        <v>910989</v>
      </c>
      <c r="DL56" s="915">
        <v>433068</v>
      </c>
      <c r="DM56" s="72">
        <v>477921</v>
      </c>
      <c r="DN56" s="915">
        <v>1488144</v>
      </c>
      <c r="DO56" s="915">
        <v>713701</v>
      </c>
      <c r="DP56" s="72">
        <v>774443</v>
      </c>
      <c r="DQ56" s="915">
        <v>845447</v>
      </c>
      <c r="DR56" s="915">
        <v>405602</v>
      </c>
      <c r="DS56" s="72">
        <v>439845</v>
      </c>
      <c r="DT56" s="915">
        <v>3995453</v>
      </c>
      <c r="DU56" s="915">
        <v>1944298</v>
      </c>
      <c r="DV56" s="72">
        <v>2051155</v>
      </c>
      <c r="DW56" s="915">
        <v>930225</v>
      </c>
      <c r="DX56" s="915">
        <v>441168</v>
      </c>
      <c r="DY56" s="72">
        <v>489057</v>
      </c>
      <c r="DZ56" s="915">
        <v>1742370</v>
      </c>
      <c r="EA56" s="915">
        <v>848289</v>
      </c>
      <c r="EB56" s="72">
        <v>894081</v>
      </c>
      <c r="EC56" s="915">
        <v>1838299</v>
      </c>
      <c r="ED56" s="915">
        <v>875730</v>
      </c>
      <c r="EE56" s="72">
        <v>962569</v>
      </c>
      <c r="EF56" s="915">
        <v>1229895</v>
      </c>
      <c r="EG56" s="915">
        <v>584564</v>
      </c>
      <c r="EH56" s="72">
        <v>645331</v>
      </c>
      <c r="EI56" s="915">
        <v>1126665</v>
      </c>
      <c r="EJ56" s="915">
        <v>546094</v>
      </c>
      <c r="EK56" s="72">
        <v>580571</v>
      </c>
      <c r="EL56" s="915">
        <v>1942643</v>
      </c>
      <c r="EM56" s="915">
        <v>922544</v>
      </c>
      <c r="EN56" s="72">
        <v>1020099</v>
      </c>
      <c r="EO56" s="915">
        <v>894000</v>
      </c>
      <c r="EP56" s="915">
        <v>428000</v>
      </c>
      <c r="EQ56" s="915">
        <v>466000</v>
      </c>
    </row>
    <row r="57" spans="1:148">
      <c r="A57" s="913" t="s">
        <v>1207</v>
      </c>
      <c r="B57" s="908">
        <v>1962</v>
      </c>
      <c r="C57" s="907"/>
      <c r="D57" s="914">
        <v>95180520</v>
      </c>
      <c r="E57" s="915">
        <v>46733142</v>
      </c>
      <c r="F57" s="72">
        <v>48447378</v>
      </c>
      <c r="G57" s="915">
        <v>5098982</v>
      </c>
      <c r="H57" s="915">
        <v>2561858</v>
      </c>
      <c r="I57" s="72">
        <v>2537124</v>
      </c>
      <c r="J57" s="915">
        <v>1421374</v>
      </c>
      <c r="K57" s="915">
        <v>686933</v>
      </c>
      <c r="L57" s="72">
        <v>734441</v>
      </c>
      <c r="M57" s="915">
        <v>1437971</v>
      </c>
      <c r="N57" s="915">
        <v>694329</v>
      </c>
      <c r="O57" s="72">
        <v>743642</v>
      </c>
      <c r="P57" s="915">
        <v>1734995</v>
      </c>
      <c r="Q57" s="915">
        <v>841594</v>
      </c>
      <c r="R57" s="72">
        <v>893401</v>
      </c>
      <c r="S57" s="915">
        <v>1313178</v>
      </c>
      <c r="T57" s="915">
        <v>631171</v>
      </c>
      <c r="U57" s="72">
        <v>682007</v>
      </c>
      <c r="V57" s="915">
        <v>1296251</v>
      </c>
      <c r="W57" s="915">
        <v>619323</v>
      </c>
      <c r="X57" s="72">
        <v>676928</v>
      </c>
      <c r="Y57" s="915">
        <v>2020694</v>
      </c>
      <c r="Z57" s="915">
        <v>970474</v>
      </c>
      <c r="AA57" s="72">
        <v>1050220</v>
      </c>
      <c r="AB57" s="915">
        <v>2056106</v>
      </c>
      <c r="AC57" s="915">
        <v>1008300</v>
      </c>
      <c r="AD57" s="72">
        <v>1047806</v>
      </c>
      <c r="AE57" s="915">
        <v>1513055</v>
      </c>
      <c r="AF57" s="915">
        <v>729986</v>
      </c>
      <c r="AG57" s="72">
        <v>783069</v>
      </c>
      <c r="AH57" s="915">
        <v>1583509</v>
      </c>
      <c r="AI57" s="915">
        <v>764352</v>
      </c>
      <c r="AJ57" s="72">
        <v>819157</v>
      </c>
      <c r="AK57" s="915">
        <v>2587637</v>
      </c>
      <c r="AL57" s="915">
        <v>1283336</v>
      </c>
      <c r="AM57" s="72">
        <v>1304301</v>
      </c>
      <c r="AN57" s="915">
        <v>2428358</v>
      </c>
      <c r="AO57" s="915">
        <v>1195107</v>
      </c>
      <c r="AP57" s="72">
        <v>1233251</v>
      </c>
      <c r="AQ57" s="915">
        <v>10223874</v>
      </c>
      <c r="AR57" s="915">
        <v>5267048</v>
      </c>
      <c r="AS57" s="72">
        <v>4956826</v>
      </c>
      <c r="AT57" s="915">
        <v>3801393</v>
      </c>
      <c r="AU57" s="915">
        <v>1945778</v>
      </c>
      <c r="AV57" s="72">
        <v>1855615</v>
      </c>
      <c r="AW57" s="915">
        <v>2421319</v>
      </c>
      <c r="AX57" s="915">
        <v>1167895</v>
      </c>
      <c r="AY57" s="72">
        <v>1253424</v>
      </c>
      <c r="AZ57" s="915">
        <v>1029370</v>
      </c>
      <c r="BA57" s="915">
        <v>496803</v>
      </c>
      <c r="BB57" s="72">
        <v>532567</v>
      </c>
      <c r="BC57" s="915">
        <v>974363</v>
      </c>
      <c r="BD57" s="915">
        <v>465117</v>
      </c>
      <c r="BE57" s="72">
        <v>509246</v>
      </c>
      <c r="BF57" s="915">
        <v>751682</v>
      </c>
      <c r="BG57" s="915">
        <v>359521</v>
      </c>
      <c r="BH57" s="72">
        <v>392161</v>
      </c>
      <c r="BI57" s="915">
        <v>769639</v>
      </c>
      <c r="BJ57" s="915">
        <v>371572</v>
      </c>
      <c r="BK57" s="72">
        <v>398067</v>
      </c>
      <c r="BL57" s="915">
        <v>1968653</v>
      </c>
      <c r="BM57" s="915">
        <v>944559</v>
      </c>
      <c r="BN57" s="72">
        <v>1024094</v>
      </c>
      <c r="BO57" s="915">
        <v>1656390</v>
      </c>
      <c r="BP57" s="915">
        <v>803179</v>
      </c>
      <c r="BQ57" s="72">
        <v>855211</v>
      </c>
      <c r="BR57" s="915">
        <v>2809798</v>
      </c>
      <c r="BS57" s="915">
        <v>1379783</v>
      </c>
      <c r="BT57" s="72">
        <v>1430015</v>
      </c>
      <c r="BU57" s="915">
        <v>4431209</v>
      </c>
      <c r="BV57" s="915">
        <v>2189507</v>
      </c>
      <c r="BW57" s="72">
        <v>2241702</v>
      </c>
      <c r="BX57" s="915">
        <v>1496448</v>
      </c>
      <c r="BY57" s="915">
        <v>720598</v>
      </c>
      <c r="BZ57" s="72">
        <v>775850</v>
      </c>
      <c r="CA57" s="915">
        <v>846669</v>
      </c>
      <c r="CB57" s="915">
        <v>406303</v>
      </c>
      <c r="CC57" s="72">
        <v>440366</v>
      </c>
      <c r="CD57" s="915">
        <v>2028860</v>
      </c>
      <c r="CE57" s="915">
        <v>990398</v>
      </c>
      <c r="CF57" s="72">
        <v>1038462</v>
      </c>
      <c r="CG57" s="915">
        <v>5981946</v>
      </c>
      <c r="CH57" s="915">
        <v>3021777</v>
      </c>
      <c r="CI57" s="72">
        <v>2960169</v>
      </c>
      <c r="CJ57" s="915">
        <v>4074803</v>
      </c>
      <c r="CK57" s="915">
        <v>2006018</v>
      </c>
      <c r="CL57" s="72">
        <v>2068785</v>
      </c>
      <c r="CM57" s="915">
        <v>789195</v>
      </c>
      <c r="CN57" s="915">
        <v>384761</v>
      </c>
      <c r="CO57" s="72">
        <v>404434</v>
      </c>
      <c r="CP57" s="915">
        <v>1005551</v>
      </c>
      <c r="CQ57" s="915">
        <v>485414</v>
      </c>
      <c r="CR57" s="72">
        <v>520137</v>
      </c>
      <c r="CS57" s="915">
        <v>591108</v>
      </c>
      <c r="CT57" s="915">
        <v>281865</v>
      </c>
      <c r="CU57" s="72">
        <v>309243</v>
      </c>
      <c r="CV57" s="915">
        <v>865830</v>
      </c>
      <c r="CW57" s="915">
        <v>418664</v>
      </c>
      <c r="CX57" s="72">
        <v>447166</v>
      </c>
      <c r="CY57" s="915">
        <v>1653008</v>
      </c>
      <c r="CZ57" s="915">
        <v>785967</v>
      </c>
      <c r="DA57" s="72">
        <v>867041</v>
      </c>
      <c r="DB57" s="915">
        <v>2211044</v>
      </c>
      <c r="DC57" s="915">
        <v>1071083</v>
      </c>
      <c r="DD57" s="72">
        <v>1139961</v>
      </c>
      <c r="DE57" s="915">
        <v>1584906</v>
      </c>
      <c r="DF57" s="915">
        <v>768165</v>
      </c>
      <c r="DG57" s="72">
        <v>816741</v>
      </c>
      <c r="DH57" s="915">
        <v>831899</v>
      </c>
      <c r="DI57" s="915">
        <v>399511</v>
      </c>
      <c r="DJ57" s="72">
        <v>432388</v>
      </c>
      <c r="DK57" s="915">
        <v>903854</v>
      </c>
      <c r="DL57" s="915">
        <v>428615</v>
      </c>
      <c r="DM57" s="72">
        <v>475239</v>
      </c>
      <c r="DN57" s="915">
        <v>1474370</v>
      </c>
      <c r="DO57" s="915">
        <v>705645</v>
      </c>
      <c r="DP57" s="72">
        <v>768725</v>
      </c>
      <c r="DQ57" s="915">
        <v>834883</v>
      </c>
      <c r="DR57" s="915">
        <v>399542</v>
      </c>
      <c r="DS57" s="72">
        <v>435341</v>
      </c>
      <c r="DT57" s="915">
        <v>3989936</v>
      </c>
      <c r="DU57" s="915">
        <v>1937992</v>
      </c>
      <c r="DV57" s="72">
        <v>2051944</v>
      </c>
      <c r="DW57" s="915">
        <v>911147</v>
      </c>
      <c r="DX57" s="915">
        <v>430771</v>
      </c>
      <c r="DY57" s="72">
        <v>480376</v>
      </c>
      <c r="DZ57" s="915">
        <v>1713404</v>
      </c>
      <c r="EA57" s="915">
        <v>830358</v>
      </c>
      <c r="EB57" s="72">
        <v>883046</v>
      </c>
      <c r="EC57" s="915">
        <v>1817049</v>
      </c>
      <c r="ED57" s="915">
        <v>863165</v>
      </c>
      <c r="EE57" s="72">
        <v>953884</v>
      </c>
      <c r="EF57" s="915">
        <v>1217007</v>
      </c>
      <c r="EG57" s="915">
        <v>576527</v>
      </c>
      <c r="EH57" s="72">
        <v>640480</v>
      </c>
      <c r="EI57" s="915">
        <v>1113820</v>
      </c>
      <c r="EJ57" s="915">
        <v>537203</v>
      </c>
      <c r="EK57" s="72">
        <v>576617</v>
      </c>
      <c r="EL57" s="915">
        <v>1913983</v>
      </c>
      <c r="EM57" s="915">
        <v>905275</v>
      </c>
      <c r="EN57" s="72">
        <v>1008708</v>
      </c>
      <c r="EO57" s="915">
        <v>906000</v>
      </c>
      <c r="EP57" s="915">
        <v>434000</v>
      </c>
      <c r="EQ57" s="915">
        <v>472000</v>
      </c>
    </row>
    <row r="58" spans="1:148">
      <c r="A58" s="913" t="s">
        <v>1208</v>
      </c>
      <c r="B58" s="908">
        <v>1963</v>
      </c>
      <c r="C58" s="907"/>
      <c r="D58" s="914">
        <v>96155847</v>
      </c>
      <c r="E58" s="915">
        <v>47208482</v>
      </c>
      <c r="F58" s="72">
        <v>48947365</v>
      </c>
      <c r="G58" s="915">
        <v>5120193</v>
      </c>
      <c r="H58" s="915">
        <v>2568430</v>
      </c>
      <c r="I58" s="72">
        <v>2551763</v>
      </c>
      <c r="J58" s="915">
        <v>1418958</v>
      </c>
      <c r="K58" s="915">
        <v>684735</v>
      </c>
      <c r="L58" s="72">
        <v>734223</v>
      </c>
      <c r="M58" s="915">
        <v>1430979</v>
      </c>
      <c r="N58" s="915">
        <v>690085</v>
      </c>
      <c r="O58" s="72">
        <v>740894</v>
      </c>
      <c r="P58" s="915">
        <v>1737820</v>
      </c>
      <c r="Q58" s="915">
        <v>843610</v>
      </c>
      <c r="R58" s="72">
        <v>894210</v>
      </c>
      <c r="S58" s="915">
        <v>1302235</v>
      </c>
      <c r="T58" s="915">
        <v>625557</v>
      </c>
      <c r="U58" s="72">
        <v>676678</v>
      </c>
      <c r="V58" s="915">
        <v>1284963</v>
      </c>
      <c r="W58" s="915">
        <v>614269</v>
      </c>
      <c r="X58" s="72">
        <v>670694</v>
      </c>
      <c r="Y58" s="915">
        <v>2007343</v>
      </c>
      <c r="Z58" s="915">
        <v>964586</v>
      </c>
      <c r="AA58" s="72">
        <v>1042757</v>
      </c>
      <c r="AB58" s="915">
        <v>2053300</v>
      </c>
      <c r="AC58" s="915">
        <v>1005687</v>
      </c>
      <c r="AD58" s="72">
        <v>1047613</v>
      </c>
      <c r="AE58" s="915">
        <v>1515916</v>
      </c>
      <c r="AF58" s="915">
        <v>732428</v>
      </c>
      <c r="AG58" s="72">
        <v>783488</v>
      </c>
      <c r="AH58" s="915">
        <v>1588937</v>
      </c>
      <c r="AI58" s="915">
        <v>767997</v>
      </c>
      <c r="AJ58" s="72">
        <v>820940</v>
      </c>
      <c r="AK58" s="915">
        <v>2717965</v>
      </c>
      <c r="AL58" s="915">
        <v>1353622</v>
      </c>
      <c r="AM58" s="72">
        <v>1364343</v>
      </c>
      <c r="AN58" s="915">
        <v>2505407</v>
      </c>
      <c r="AO58" s="915">
        <v>1236053</v>
      </c>
      <c r="AP58" s="72">
        <v>1269354</v>
      </c>
      <c r="AQ58" s="915">
        <v>10470164</v>
      </c>
      <c r="AR58" s="915">
        <v>5384846</v>
      </c>
      <c r="AS58" s="72">
        <v>5085318</v>
      </c>
      <c r="AT58" s="915">
        <v>3989926</v>
      </c>
      <c r="AU58" s="915">
        <v>2045873</v>
      </c>
      <c r="AV58" s="72">
        <v>1944053</v>
      </c>
      <c r="AW58" s="915">
        <v>2412072</v>
      </c>
      <c r="AX58" s="915">
        <v>1164176</v>
      </c>
      <c r="AY58" s="72">
        <v>1247896</v>
      </c>
      <c r="AZ58" s="915">
        <v>1027945</v>
      </c>
      <c r="BA58" s="915">
        <v>494940</v>
      </c>
      <c r="BB58" s="72">
        <v>533005</v>
      </c>
      <c r="BC58" s="915">
        <v>975214</v>
      </c>
      <c r="BD58" s="915">
        <v>465636</v>
      </c>
      <c r="BE58" s="72">
        <v>509578</v>
      </c>
      <c r="BF58" s="915">
        <v>752088</v>
      </c>
      <c r="BG58" s="915">
        <v>359950</v>
      </c>
      <c r="BH58" s="72">
        <v>392138</v>
      </c>
      <c r="BI58" s="915">
        <v>767063</v>
      </c>
      <c r="BJ58" s="915">
        <v>369736</v>
      </c>
      <c r="BK58" s="72">
        <v>397327</v>
      </c>
      <c r="BL58" s="915">
        <v>1964691</v>
      </c>
      <c r="BM58" s="915">
        <v>941703</v>
      </c>
      <c r="BN58" s="72">
        <v>1022988</v>
      </c>
      <c r="BO58" s="915">
        <v>1672711</v>
      </c>
      <c r="BP58" s="915">
        <v>810038</v>
      </c>
      <c r="BQ58" s="72">
        <v>862673</v>
      </c>
      <c r="BR58" s="915">
        <v>2842336</v>
      </c>
      <c r="BS58" s="915">
        <v>1395642</v>
      </c>
      <c r="BT58" s="72">
        <v>1446694</v>
      </c>
      <c r="BU58" s="915">
        <v>4551372</v>
      </c>
      <c r="BV58" s="915">
        <v>2254381</v>
      </c>
      <c r="BW58" s="72">
        <v>2296991</v>
      </c>
      <c r="BX58" s="915">
        <v>1504994</v>
      </c>
      <c r="BY58" s="915">
        <v>724836</v>
      </c>
      <c r="BZ58" s="72">
        <v>780158</v>
      </c>
      <c r="CA58" s="915">
        <v>846471</v>
      </c>
      <c r="CB58" s="915">
        <v>406045</v>
      </c>
      <c r="CC58" s="72">
        <v>440426</v>
      </c>
      <c r="CD58" s="915">
        <v>2051769</v>
      </c>
      <c r="CE58" s="915">
        <v>1001235</v>
      </c>
      <c r="CF58" s="72">
        <v>1050534</v>
      </c>
      <c r="CG58" s="915">
        <v>6206274</v>
      </c>
      <c r="CH58" s="915">
        <v>3136558</v>
      </c>
      <c r="CI58" s="72">
        <v>3069716</v>
      </c>
      <c r="CJ58" s="915">
        <v>4155720</v>
      </c>
      <c r="CK58" s="915">
        <v>2044775</v>
      </c>
      <c r="CL58" s="72">
        <v>2110945</v>
      </c>
      <c r="CM58" s="915">
        <v>800391</v>
      </c>
      <c r="CN58" s="915">
        <v>389772</v>
      </c>
      <c r="CO58" s="72">
        <v>410619</v>
      </c>
      <c r="CP58" s="915">
        <v>1011170</v>
      </c>
      <c r="CQ58" s="915">
        <v>488522</v>
      </c>
      <c r="CR58" s="72">
        <v>522648</v>
      </c>
      <c r="CS58" s="915">
        <v>588084</v>
      </c>
      <c r="CT58" s="915">
        <v>280275</v>
      </c>
      <c r="CU58" s="72">
        <v>307809</v>
      </c>
      <c r="CV58" s="915">
        <v>852202</v>
      </c>
      <c r="CW58" s="915">
        <v>410910</v>
      </c>
      <c r="CX58" s="72">
        <v>441292</v>
      </c>
      <c r="CY58" s="915">
        <v>1645693</v>
      </c>
      <c r="CZ58" s="915">
        <v>781337</v>
      </c>
      <c r="DA58" s="72">
        <v>864356</v>
      </c>
      <c r="DB58" s="915">
        <v>2230822</v>
      </c>
      <c r="DC58" s="915">
        <v>1081096</v>
      </c>
      <c r="DD58" s="72">
        <v>1149726</v>
      </c>
      <c r="DE58" s="915">
        <v>1569018</v>
      </c>
      <c r="DF58" s="915">
        <v>757896</v>
      </c>
      <c r="DG58" s="72">
        <v>811122</v>
      </c>
      <c r="DH58" s="915">
        <v>826373</v>
      </c>
      <c r="DI58" s="915">
        <v>396545</v>
      </c>
      <c r="DJ58" s="72">
        <v>429828</v>
      </c>
      <c r="DK58" s="915">
        <v>903835</v>
      </c>
      <c r="DL58" s="915">
        <v>429363</v>
      </c>
      <c r="DM58" s="72">
        <v>474472</v>
      </c>
      <c r="DN58" s="915">
        <v>1462043</v>
      </c>
      <c r="DO58" s="915">
        <v>697466</v>
      </c>
      <c r="DP58" s="72">
        <v>764577</v>
      </c>
      <c r="DQ58" s="915">
        <v>827606</v>
      </c>
      <c r="DR58" s="915">
        <v>395344</v>
      </c>
      <c r="DS58" s="72">
        <v>432262</v>
      </c>
      <c r="DT58" s="915">
        <v>3970275</v>
      </c>
      <c r="DU58" s="915">
        <v>1922235</v>
      </c>
      <c r="DV58" s="72">
        <v>2048040</v>
      </c>
      <c r="DW58" s="915">
        <v>894077</v>
      </c>
      <c r="DX58" s="915">
        <v>422330</v>
      </c>
      <c r="DY58" s="72">
        <v>471747</v>
      </c>
      <c r="DZ58" s="915">
        <v>1692535</v>
      </c>
      <c r="EA58" s="915">
        <v>817793</v>
      </c>
      <c r="EB58" s="72">
        <v>874742</v>
      </c>
      <c r="EC58" s="915">
        <v>1801190</v>
      </c>
      <c r="ED58" s="915">
        <v>854066</v>
      </c>
      <c r="EE58" s="72">
        <v>947124</v>
      </c>
      <c r="EF58" s="915">
        <v>1209069</v>
      </c>
      <c r="EG58" s="915">
        <v>572044</v>
      </c>
      <c r="EH58" s="72">
        <v>637025</v>
      </c>
      <c r="EI58" s="915">
        <v>1101215</v>
      </c>
      <c r="EJ58" s="915">
        <v>529102</v>
      </c>
      <c r="EK58" s="72">
        <v>572113</v>
      </c>
      <c r="EL58" s="915">
        <v>1895423</v>
      </c>
      <c r="EM58" s="915">
        <v>894957</v>
      </c>
      <c r="EN58" s="72">
        <v>1000466</v>
      </c>
      <c r="EO58" s="915">
        <v>919000</v>
      </c>
      <c r="EP58" s="915">
        <v>440000</v>
      </c>
      <c r="EQ58" s="915">
        <v>478000</v>
      </c>
    </row>
    <row r="59" spans="1:148">
      <c r="A59" s="913" t="s">
        <v>1209</v>
      </c>
      <c r="B59" s="908">
        <v>1964</v>
      </c>
      <c r="C59" s="907"/>
      <c r="D59" s="914">
        <v>97181653</v>
      </c>
      <c r="E59" s="915">
        <v>47710406</v>
      </c>
      <c r="F59" s="72">
        <v>49471247</v>
      </c>
      <c r="G59" s="915">
        <v>5143045</v>
      </c>
      <c r="H59" s="915">
        <v>2574305</v>
      </c>
      <c r="I59" s="72">
        <v>2568740</v>
      </c>
      <c r="J59" s="915">
        <v>1418959</v>
      </c>
      <c r="K59" s="915">
        <v>683732</v>
      </c>
      <c r="L59" s="72">
        <v>735227</v>
      </c>
      <c r="M59" s="915">
        <v>1419676</v>
      </c>
      <c r="N59" s="915">
        <v>683858</v>
      </c>
      <c r="O59" s="72">
        <v>735818</v>
      </c>
      <c r="P59" s="915">
        <v>1744974</v>
      </c>
      <c r="Q59" s="915">
        <v>848767</v>
      </c>
      <c r="R59" s="72">
        <v>896207</v>
      </c>
      <c r="S59" s="915">
        <v>1291663</v>
      </c>
      <c r="T59" s="915">
        <v>620266</v>
      </c>
      <c r="U59" s="72">
        <v>671397</v>
      </c>
      <c r="V59" s="915">
        <v>1274533</v>
      </c>
      <c r="W59" s="915">
        <v>610009</v>
      </c>
      <c r="X59" s="72">
        <v>664524</v>
      </c>
      <c r="Y59" s="915">
        <v>1995114</v>
      </c>
      <c r="Z59" s="915">
        <v>959705</v>
      </c>
      <c r="AA59" s="72">
        <v>1035409</v>
      </c>
      <c r="AB59" s="915">
        <v>2054785</v>
      </c>
      <c r="AC59" s="915">
        <v>1006567</v>
      </c>
      <c r="AD59" s="72">
        <v>1048218</v>
      </c>
      <c r="AE59" s="915">
        <v>1519275</v>
      </c>
      <c r="AF59" s="915">
        <v>734352</v>
      </c>
      <c r="AG59" s="72">
        <v>784923</v>
      </c>
      <c r="AH59" s="915">
        <v>1596999</v>
      </c>
      <c r="AI59" s="915">
        <v>773252</v>
      </c>
      <c r="AJ59" s="72">
        <v>823747</v>
      </c>
      <c r="AK59" s="915">
        <v>2864262</v>
      </c>
      <c r="AL59" s="915">
        <v>1432301</v>
      </c>
      <c r="AM59" s="72">
        <v>1431961</v>
      </c>
      <c r="AN59" s="915">
        <v>2609219</v>
      </c>
      <c r="AO59" s="915">
        <v>1292958</v>
      </c>
      <c r="AP59" s="72">
        <v>1316261</v>
      </c>
      <c r="AQ59" s="915">
        <v>10668293</v>
      </c>
      <c r="AR59" s="915">
        <v>5474463</v>
      </c>
      <c r="AS59" s="72">
        <v>5193830</v>
      </c>
      <c r="AT59" s="915">
        <v>4202553</v>
      </c>
      <c r="AU59" s="915">
        <v>2159690</v>
      </c>
      <c r="AV59" s="72">
        <v>2042863</v>
      </c>
      <c r="AW59" s="915">
        <v>2404231</v>
      </c>
      <c r="AX59" s="915">
        <v>1161340</v>
      </c>
      <c r="AY59" s="72">
        <v>1242891</v>
      </c>
      <c r="AZ59" s="915">
        <v>1026952</v>
      </c>
      <c r="BA59" s="915">
        <v>493570</v>
      </c>
      <c r="BB59" s="72">
        <v>533382</v>
      </c>
      <c r="BC59" s="915">
        <v>978285</v>
      </c>
      <c r="BD59" s="915">
        <v>467196</v>
      </c>
      <c r="BE59" s="72">
        <v>511089</v>
      </c>
      <c r="BF59" s="915">
        <v>751531</v>
      </c>
      <c r="BG59" s="915">
        <v>359774</v>
      </c>
      <c r="BH59" s="72">
        <v>391757</v>
      </c>
      <c r="BI59" s="915">
        <v>765101</v>
      </c>
      <c r="BJ59" s="915">
        <v>368684</v>
      </c>
      <c r="BK59" s="72">
        <v>396417</v>
      </c>
      <c r="BL59" s="915">
        <v>1960888</v>
      </c>
      <c r="BM59" s="915">
        <v>939019</v>
      </c>
      <c r="BN59" s="72">
        <v>1021869</v>
      </c>
      <c r="BO59" s="915">
        <v>1685418</v>
      </c>
      <c r="BP59" s="915">
        <v>815463</v>
      </c>
      <c r="BQ59" s="72">
        <v>869955</v>
      </c>
      <c r="BR59" s="915">
        <v>2876031</v>
      </c>
      <c r="BS59" s="915">
        <v>1411824</v>
      </c>
      <c r="BT59" s="72">
        <v>1464207</v>
      </c>
      <c r="BU59" s="915">
        <v>4679648</v>
      </c>
      <c r="BV59" s="915">
        <v>2321422</v>
      </c>
      <c r="BW59" s="72">
        <v>2358226</v>
      </c>
      <c r="BX59" s="915">
        <v>1511627</v>
      </c>
      <c r="BY59" s="915">
        <v>727992</v>
      </c>
      <c r="BZ59" s="72">
        <v>783635</v>
      </c>
      <c r="CA59" s="915">
        <v>848662</v>
      </c>
      <c r="CB59" s="915">
        <v>406502</v>
      </c>
      <c r="CC59" s="72">
        <v>442160</v>
      </c>
      <c r="CD59" s="915">
        <v>2076379</v>
      </c>
      <c r="CE59" s="915">
        <v>1013667</v>
      </c>
      <c r="CF59" s="72">
        <v>1062712</v>
      </c>
      <c r="CG59" s="915">
        <v>6440023</v>
      </c>
      <c r="CH59" s="915">
        <v>3252785</v>
      </c>
      <c r="CI59" s="72">
        <v>3187238</v>
      </c>
      <c r="CJ59" s="915">
        <v>4237669</v>
      </c>
      <c r="CK59" s="915">
        <v>2085561</v>
      </c>
      <c r="CL59" s="72">
        <v>2152108</v>
      </c>
      <c r="CM59" s="915">
        <v>811235</v>
      </c>
      <c r="CN59" s="915">
        <v>394230</v>
      </c>
      <c r="CO59" s="72">
        <v>417005</v>
      </c>
      <c r="CP59" s="915">
        <v>1018791</v>
      </c>
      <c r="CQ59" s="915">
        <v>492684</v>
      </c>
      <c r="CR59" s="72">
        <v>526107</v>
      </c>
      <c r="CS59" s="915">
        <v>584331</v>
      </c>
      <c r="CT59" s="915">
        <v>278198</v>
      </c>
      <c r="CU59" s="72">
        <v>306133</v>
      </c>
      <c r="CV59" s="915">
        <v>836825</v>
      </c>
      <c r="CW59" s="915">
        <v>402107</v>
      </c>
      <c r="CX59" s="72">
        <v>434718</v>
      </c>
      <c r="CY59" s="915">
        <v>1643306</v>
      </c>
      <c r="CZ59" s="915">
        <v>779841</v>
      </c>
      <c r="DA59" s="72">
        <v>863465</v>
      </c>
      <c r="DB59" s="915">
        <v>2254799</v>
      </c>
      <c r="DC59" s="915">
        <v>1094295</v>
      </c>
      <c r="DD59" s="72">
        <v>1160504</v>
      </c>
      <c r="DE59" s="915">
        <v>1551283</v>
      </c>
      <c r="DF59" s="915">
        <v>745967</v>
      </c>
      <c r="DG59" s="72">
        <v>805316</v>
      </c>
      <c r="DH59" s="915">
        <v>820421</v>
      </c>
      <c r="DI59" s="915">
        <v>393003</v>
      </c>
      <c r="DJ59" s="72">
        <v>427418</v>
      </c>
      <c r="DK59" s="915">
        <v>901920</v>
      </c>
      <c r="DL59" s="915">
        <v>427862</v>
      </c>
      <c r="DM59" s="72">
        <v>474058</v>
      </c>
      <c r="DN59" s="915">
        <v>1451431</v>
      </c>
      <c r="DO59" s="915">
        <v>691159</v>
      </c>
      <c r="DP59" s="72">
        <v>760272</v>
      </c>
      <c r="DQ59" s="915">
        <v>820612</v>
      </c>
      <c r="DR59" s="915">
        <v>391266</v>
      </c>
      <c r="DS59" s="72">
        <v>429346</v>
      </c>
      <c r="DT59" s="915">
        <v>3954198</v>
      </c>
      <c r="DU59" s="915">
        <v>1909482</v>
      </c>
      <c r="DV59" s="72">
        <v>2044716</v>
      </c>
      <c r="DW59" s="915">
        <v>880536</v>
      </c>
      <c r="DX59" s="915">
        <v>415328</v>
      </c>
      <c r="DY59" s="72">
        <v>465208</v>
      </c>
      <c r="DZ59" s="915">
        <v>1659951</v>
      </c>
      <c r="EA59" s="915">
        <v>799525</v>
      </c>
      <c r="EB59" s="72">
        <v>860426</v>
      </c>
      <c r="EC59" s="915">
        <v>1783144</v>
      </c>
      <c r="ED59" s="915">
        <v>844174</v>
      </c>
      <c r="EE59" s="72">
        <v>938970</v>
      </c>
      <c r="EF59" s="915">
        <v>1197571</v>
      </c>
      <c r="EG59" s="915">
        <v>565507</v>
      </c>
      <c r="EH59" s="72">
        <v>632064</v>
      </c>
      <c r="EI59" s="915">
        <v>1089319</v>
      </c>
      <c r="EJ59" s="915">
        <v>522302</v>
      </c>
      <c r="EK59" s="72">
        <v>567017</v>
      </c>
      <c r="EL59" s="915">
        <v>1876185</v>
      </c>
      <c r="EM59" s="915">
        <v>884452</v>
      </c>
      <c r="EN59" s="72">
        <v>991733</v>
      </c>
      <c r="EO59" s="915">
        <v>928000</v>
      </c>
      <c r="EP59" s="915">
        <v>444000</v>
      </c>
      <c r="EQ59" s="915">
        <v>483000</v>
      </c>
      <c r="ER59" s="926"/>
    </row>
    <row r="60" spans="1:148">
      <c r="A60" s="913" t="s">
        <v>1210</v>
      </c>
      <c r="B60" s="908">
        <v>1965</v>
      </c>
      <c r="C60" s="907" t="s">
        <v>1211</v>
      </c>
      <c r="D60" s="914">
        <v>98274961</v>
      </c>
      <c r="E60" s="915">
        <v>48244445</v>
      </c>
      <c r="F60" s="72">
        <v>50030516</v>
      </c>
      <c r="G60" s="915">
        <v>5171800</v>
      </c>
      <c r="H60" s="915">
        <v>2583159</v>
      </c>
      <c r="I60" s="72">
        <v>2588641</v>
      </c>
      <c r="J60" s="915">
        <v>1416591</v>
      </c>
      <c r="K60" s="915">
        <v>682972</v>
      </c>
      <c r="L60" s="72">
        <v>733619</v>
      </c>
      <c r="M60" s="915">
        <v>1411118</v>
      </c>
      <c r="N60" s="915">
        <v>679497</v>
      </c>
      <c r="O60" s="72">
        <v>731621</v>
      </c>
      <c r="P60" s="915">
        <v>1753126</v>
      </c>
      <c r="Q60" s="915">
        <v>854043</v>
      </c>
      <c r="R60" s="72">
        <v>899083</v>
      </c>
      <c r="S60" s="915">
        <v>1279835</v>
      </c>
      <c r="T60" s="915">
        <v>614429</v>
      </c>
      <c r="U60" s="72">
        <v>665406</v>
      </c>
      <c r="V60" s="915">
        <v>1263103</v>
      </c>
      <c r="W60" s="915">
        <v>605185</v>
      </c>
      <c r="X60" s="72">
        <v>657918</v>
      </c>
      <c r="Y60" s="915">
        <v>1983754</v>
      </c>
      <c r="Z60" s="915">
        <v>954988</v>
      </c>
      <c r="AA60" s="72">
        <v>1028766</v>
      </c>
      <c r="AB60" s="915">
        <v>2056154</v>
      </c>
      <c r="AC60" s="915">
        <v>1007852</v>
      </c>
      <c r="AD60" s="72">
        <v>1048302</v>
      </c>
      <c r="AE60" s="915">
        <v>1521656</v>
      </c>
      <c r="AF60" s="915">
        <v>735781</v>
      </c>
      <c r="AG60" s="72">
        <v>785875</v>
      </c>
      <c r="AH60" s="915">
        <v>1605584</v>
      </c>
      <c r="AI60" s="915">
        <v>778916</v>
      </c>
      <c r="AJ60" s="72">
        <v>826668</v>
      </c>
      <c r="AK60" s="915">
        <v>3014983</v>
      </c>
      <c r="AL60" s="915">
        <v>1511947</v>
      </c>
      <c r="AM60" s="72">
        <v>1503036</v>
      </c>
      <c r="AN60" s="915">
        <v>2701770</v>
      </c>
      <c r="AO60" s="915">
        <v>1343167</v>
      </c>
      <c r="AP60" s="72">
        <v>1358603</v>
      </c>
      <c r="AQ60" s="915">
        <v>10869244</v>
      </c>
      <c r="AR60" s="915">
        <v>5564583</v>
      </c>
      <c r="AS60" s="72">
        <v>5304661</v>
      </c>
      <c r="AT60" s="915">
        <v>4430743</v>
      </c>
      <c r="AU60" s="915">
        <v>2280926</v>
      </c>
      <c r="AV60" s="72">
        <v>2149817</v>
      </c>
      <c r="AW60" s="915">
        <v>2398931</v>
      </c>
      <c r="AX60" s="915">
        <v>1160283</v>
      </c>
      <c r="AY60" s="72">
        <v>1238648</v>
      </c>
      <c r="AZ60" s="915">
        <v>1025465</v>
      </c>
      <c r="BA60" s="915">
        <v>491662</v>
      </c>
      <c r="BB60" s="72">
        <v>533803</v>
      </c>
      <c r="BC60" s="915">
        <v>980499</v>
      </c>
      <c r="BD60" s="915">
        <v>468518</v>
      </c>
      <c r="BE60" s="72">
        <v>511981</v>
      </c>
      <c r="BF60" s="915">
        <v>750557</v>
      </c>
      <c r="BG60" s="915">
        <v>359649</v>
      </c>
      <c r="BH60" s="72">
        <v>390908</v>
      </c>
      <c r="BI60" s="915">
        <v>763194</v>
      </c>
      <c r="BJ60" s="915">
        <v>367739</v>
      </c>
      <c r="BK60" s="72">
        <v>395455</v>
      </c>
      <c r="BL60" s="915">
        <v>1958007</v>
      </c>
      <c r="BM60" s="915">
        <v>937219</v>
      </c>
      <c r="BN60" s="72">
        <v>1020788</v>
      </c>
      <c r="BO60" s="915">
        <v>1700365</v>
      </c>
      <c r="BP60" s="915">
        <v>821444</v>
      </c>
      <c r="BQ60" s="72">
        <v>878921</v>
      </c>
      <c r="BR60" s="915">
        <v>2912521</v>
      </c>
      <c r="BS60" s="915">
        <v>1428930</v>
      </c>
      <c r="BT60" s="72">
        <v>1483591</v>
      </c>
      <c r="BU60" s="915">
        <v>4798653</v>
      </c>
      <c r="BV60" s="915">
        <v>2382085</v>
      </c>
      <c r="BW60" s="72">
        <v>2416568</v>
      </c>
      <c r="BX60" s="915">
        <v>1514467</v>
      </c>
      <c r="BY60" s="915">
        <v>727802</v>
      </c>
      <c r="BZ60" s="72">
        <v>786665</v>
      </c>
      <c r="CA60" s="915">
        <v>853385</v>
      </c>
      <c r="CB60" s="915">
        <v>409502</v>
      </c>
      <c r="CC60" s="72">
        <v>443883</v>
      </c>
      <c r="CD60" s="915">
        <v>2102808</v>
      </c>
      <c r="CE60" s="915">
        <v>1028073</v>
      </c>
      <c r="CF60" s="72">
        <v>1074735</v>
      </c>
      <c r="CG60" s="915">
        <v>6657189</v>
      </c>
      <c r="CH60" s="915">
        <v>3355699</v>
      </c>
      <c r="CI60" s="72">
        <v>3301490</v>
      </c>
      <c r="CJ60" s="915">
        <v>4309944</v>
      </c>
      <c r="CK60" s="915">
        <v>2120749</v>
      </c>
      <c r="CL60" s="72">
        <v>2189195</v>
      </c>
      <c r="CM60" s="915">
        <v>825965</v>
      </c>
      <c r="CN60" s="915">
        <v>400353</v>
      </c>
      <c r="CO60" s="72">
        <v>425612</v>
      </c>
      <c r="CP60" s="915">
        <v>1026975</v>
      </c>
      <c r="CQ60" s="915">
        <v>497256</v>
      </c>
      <c r="CR60" s="72">
        <v>529719</v>
      </c>
      <c r="CS60" s="915">
        <v>579853</v>
      </c>
      <c r="CT60" s="915">
        <v>275572</v>
      </c>
      <c r="CU60" s="72">
        <v>304281</v>
      </c>
      <c r="CV60" s="915">
        <v>821620</v>
      </c>
      <c r="CW60" s="915">
        <v>393670</v>
      </c>
      <c r="CX60" s="72">
        <v>427950</v>
      </c>
      <c r="CY60" s="915">
        <v>1645135</v>
      </c>
      <c r="CZ60" s="915">
        <v>781418</v>
      </c>
      <c r="DA60" s="72">
        <v>863717</v>
      </c>
      <c r="DB60" s="915">
        <v>2281146</v>
      </c>
      <c r="DC60" s="915">
        <v>1107878</v>
      </c>
      <c r="DD60" s="72">
        <v>1173268</v>
      </c>
      <c r="DE60" s="915">
        <v>1543573</v>
      </c>
      <c r="DF60" s="915">
        <v>740934</v>
      </c>
      <c r="DG60" s="72">
        <v>802639</v>
      </c>
      <c r="DH60" s="915">
        <v>815115</v>
      </c>
      <c r="DI60" s="915">
        <v>389795</v>
      </c>
      <c r="DJ60" s="72">
        <v>425320</v>
      </c>
      <c r="DK60" s="915">
        <v>900845</v>
      </c>
      <c r="DL60" s="915">
        <v>427058</v>
      </c>
      <c r="DM60" s="72">
        <v>473787</v>
      </c>
      <c r="DN60" s="915">
        <v>1446384</v>
      </c>
      <c r="DO60" s="915">
        <v>688063</v>
      </c>
      <c r="DP60" s="72">
        <v>758321</v>
      </c>
      <c r="DQ60" s="915">
        <v>812714</v>
      </c>
      <c r="DR60" s="915">
        <v>386725</v>
      </c>
      <c r="DS60" s="72">
        <v>425989</v>
      </c>
      <c r="DT60" s="915">
        <v>3964611</v>
      </c>
      <c r="DU60" s="915">
        <v>1911317</v>
      </c>
      <c r="DV60" s="72">
        <v>2053294</v>
      </c>
      <c r="DW60" s="915">
        <v>871885</v>
      </c>
      <c r="DX60" s="915">
        <v>410937</v>
      </c>
      <c r="DY60" s="72">
        <v>460948</v>
      </c>
      <c r="DZ60" s="915">
        <v>1641245</v>
      </c>
      <c r="EA60" s="915">
        <v>788667</v>
      </c>
      <c r="EB60" s="72">
        <v>852578</v>
      </c>
      <c r="EC60" s="915">
        <v>1770736</v>
      </c>
      <c r="ED60" s="915">
        <v>838584</v>
      </c>
      <c r="EE60" s="72">
        <v>932152</v>
      </c>
      <c r="EF60" s="915">
        <v>1187480</v>
      </c>
      <c r="EG60" s="915">
        <v>559433</v>
      </c>
      <c r="EH60" s="72">
        <v>628047</v>
      </c>
      <c r="EI60" s="915">
        <v>1080692</v>
      </c>
      <c r="EJ60" s="915">
        <v>517235</v>
      </c>
      <c r="EK60" s="72">
        <v>563457</v>
      </c>
      <c r="EL60" s="915">
        <v>1853541</v>
      </c>
      <c r="EM60" s="915">
        <v>872751</v>
      </c>
      <c r="EN60" s="72">
        <v>980790</v>
      </c>
      <c r="EO60" s="915">
        <v>934176</v>
      </c>
      <c r="EP60" s="915">
        <v>447693</v>
      </c>
      <c r="EQ60" s="915">
        <v>486483</v>
      </c>
    </row>
    <row r="61" spans="1:148">
      <c r="A61" s="913" t="s">
        <v>1212</v>
      </c>
      <c r="B61" s="908">
        <v>1966</v>
      </c>
      <c r="C61" s="907"/>
      <c r="D61" s="914">
        <v>99036040</v>
      </c>
      <c r="E61" s="915">
        <v>48611408</v>
      </c>
      <c r="F61" s="72">
        <v>50424632</v>
      </c>
      <c r="G61" s="915">
        <v>5186799</v>
      </c>
      <c r="H61" s="915">
        <v>2586034</v>
      </c>
      <c r="I61" s="72">
        <v>2600765</v>
      </c>
      <c r="J61" s="915">
        <v>1417885</v>
      </c>
      <c r="K61" s="915">
        <v>684152</v>
      </c>
      <c r="L61" s="72">
        <v>733733</v>
      </c>
      <c r="M61" s="915">
        <v>1402522</v>
      </c>
      <c r="N61" s="915">
        <v>675101</v>
      </c>
      <c r="O61" s="72">
        <v>727421</v>
      </c>
      <c r="P61" s="915">
        <v>1760164</v>
      </c>
      <c r="Q61" s="915">
        <v>857789</v>
      </c>
      <c r="R61" s="72">
        <v>902375</v>
      </c>
      <c r="S61" s="915">
        <v>1269810</v>
      </c>
      <c r="T61" s="915">
        <v>609368</v>
      </c>
      <c r="U61" s="72">
        <v>660442</v>
      </c>
      <c r="V61" s="915">
        <v>1251957</v>
      </c>
      <c r="W61" s="915">
        <v>600208</v>
      </c>
      <c r="X61" s="72">
        <v>651749</v>
      </c>
      <c r="Y61" s="915">
        <v>1968851</v>
      </c>
      <c r="Z61" s="915">
        <v>947703</v>
      </c>
      <c r="AA61" s="72">
        <v>1021148</v>
      </c>
      <c r="AB61" s="915">
        <v>2052287</v>
      </c>
      <c r="AC61" s="915">
        <v>1004573</v>
      </c>
      <c r="AD61" s="72">
        <v>1047714</v>
      </c>
      <c r="AE61" s="915">
        <v>1522741</v>
      </c>
      <c r="AF61" s="915">
        <v>736190</v>
      </c>
      <c r="AG61" s="72">
        <v>786551</v>
      </c>
      <c r="AH61" s="915">
        <v>1605001</v>
      </c>
      <c r="AI61" s="915">
        <v>777936</v>
      </c>
      <c r="AJ61" s="72">
        <v>827065</v>
      </c>
      <c r="AK61" s="915">
        <v>3161484</v>
      </c>
      <c r="AL61" s="915">
        <v>1588411</v>
      </c>
      <c r="AM61" s="72">
        <v>1573073</v>
      </c>
      <c r="AN61" s="915">
        <v>2783471</v>
      </c>
      <c r="AO61" s="915">
        <v>1386929</v>
      </c>
      <c r="AP61" s="72">
        <v>1396542</v>
      </c>
      <c r="AQ61" s="915">
        <v>11017742</v>
      </c>
      <c r="AR61" s="915">
        <v>5635032</v>
      </c>
      <c r="AS61" s="72">
        <v>5382710</v>
      </c>
      <c r="AT61" s="915">
        <v>4594915</v>
      </c>
      <c r="AU61" s="915">
        <v>2362449</v>
      </c>
      <c r="AV61" s="72">
        <v>2232466</v>
      </c>
      <c r="AW61" s="915">
        <v>2387141</v>
      </c>
      <c r="AX61" s="915">
        <v>1154185</v>
      </c>
      <c r="AY61" s="72">
        <v>1232956</v>
      </c>
      <c r="AZ61" s="915">
        <v>1021693</v>
      </c>
      <c r="BA61" s="915">
        <v>489236</v>
      </c>
      <c r="BB61" s="72">
        <v>532457</v>
      </c>
      <c r="BC61" s="915">
        <v>980301</v>
      </c>
      <c r="BD61" s="915">
        <v>468413</v>
      </c>
      <c r="BE61" s="72">
        <v>511888</v>
      </c>
      <c r="BF61" s="915">
        <v>745919</v>
      </c>
      <c r="BG61" s="915">
        <v>357351</v>
      </c>
      <c r="BH61" s="72">
        <v>388568</v>
      </c>
      <c r="BI61" s="915">
        <v>760989</v>
      </c>
      <c r="BJ61" s="915">
        <v>366869</v>
      </c>
      <c r="BK61" s="72">
        <v>394120</v>
      </c>
      <c r="BL61" s="915">
        <v>1949580</v>
      </c>
      <c r="BM61" s="915">
        <v>932761</v>
      </c>
      <c r="BN61" s="72">
        <v>1016819</v>
      </c>
      <c r="BO61" s="915">
        <v>1701379</v>
      </c>
      <c r="BP61" s="915">
        <v>821181</v>
      </c>
      <c r="BQ61" s="72">
        <v>880198</v>
      </c>
      <c r="BR61" s="915">
        <v>2933060</v>
      </c>
      <c r="BS61" s="915">
        <v>1438719</v>
      </c>
      <c r="BT61" s="72">
        <v>1494341</v>
      </c>
      <c r="BU61" s="915">
        <v>4885742</v>
      </c>
      <c r="BV61" s="915">
        <v>2427694</v>
      </c>
      <c r="BW61" s="72">
        <v>2458048</v>
      </c>
      <c r="BX61" s="915">
        <v>1513600</v>
      </c>
      <c r="BY61" s="915">
        <v>726877</v>
      </c>
      <c r="BZ61" s="72">
        <v>786723</v>
      </c>
      <c r="CA61" s="915">
        <v>853132</v>
      </c>
      <c r="CB61" s="915">
        <v>409550</v>
      </c>
      <c r="CC61" s="72">
        <v>443582</v>
      </c>
      <c r="CD61" s="915">
        <v>2121954</v>
      </c>
      <c r="CE61" s="915">
        <v>1037017</v>
      </c>
      <c r="CF61" s="72">
        <v>1084937</v>
      </c>
      <c r="CG61" s="915">
        <v>6814542</v>
      </c>
      <c r="CH61" s="915">
        <v>3430989</v>
      </c>
      <c r="CI61" s="72">
        <v>3383553</v>
      </c>
      <c r="CJ61" s="915">
        <v>4360457</v>
      </c>
      <c r="CK61" s="915">
        <v>2144160</v>
      </c>
      <c r="CL61" s="72">
        <v>2216297</v>
      </c>
      <c r="CM61" s="915">
        <v>838040</v>
      </c>
      <c r="CN61" s="915">
        <v>405982</v>
      </c>
      <c r="CO61" s="72">
        <v>432058</v>
      </c>
      <c r="CP61" s="915">
        <v>1027747</v>
      </c>
      <c r="CQ61" s="915">
        <v>497378</v>
      </c>
      <c r="CR61" s="72">
        <v>530369</v>
      </c>
      <c r="CS61" s="915">
        <v>574886</v>
      </c>
      <c r="CT61" s="915">
        <v>273227</v>
      </c>
      <c r="CU61" s="72">
        <v>301659</v>
      </c>
      <c r="CV61" s="915">
        <v>809548</v>
      </c>
      <c r="CW61" s="915">
        <v>387362</v>
      </c>
      <c r="CX61" s="72">
        <v>422186</v>
      </c>
      <c r="CY61" s="915">
        <v>1647889</v>
      </c>
      <c r="CZ61" s="915">
        <v>784134</v>
      </c>
      <c r="DA61" s="72">
        <v>863755</v>
      </c>
      <c r="DB61" s="915">
        <v>2301046</v>
      </c>
      <c r="DC61" s="915">
        <v>1117780</v>
      </c>
      <c r="DD61" s="72">
        <v>1183266</v>
      </c>
      <c r="DE61" s="915">
        <v>1531728</v>
      </c>
      <c r="DF61" s="915">
        <v>733857</v>
      </c>
      <c r="DG61" s="72">
        <v>797871</v>
      </c>
      <c r="DH61" s="915">
        <v>808342</v>
      </c>
      <c r="DI61" s="915">
        <v>386274</v>
      </c>
      <c r="DJ61" s="72">
        <v>422068</v>
      </c>
      <c r="DK61" s="915">
        <v>895846</v>
      </c>
      <c r="DL61" s="915">
        <v>423911</v>
      </c>
      <c r="DM61" s="72">
        <v>471935</v>
      </c>
      <c r="DN61" s="915">
        <v>1436644</v>
      </c>
      <c r="DO61" s="915">
        <v>683048</v>
      </c>
      <c r="DP61" s="72">
        <v>753596</v>
      </c>
      <c r="DQ61" s="915">
        <v>804559</v>
      </c>
      <c r="DR61" s="915">
        <v>382378</v>
      </c>
      <c r="DS61" s="72">
        <v>422181</v>
      </c>
      <c r="DT61" s="915">
        <v>3979887</v>
      </c>
      <c r="DU61" s="915">
        <v>1918275</v>
      </c>
      <c r="DV61" s="72">
        <v>2061612</v>
      </c>
      <c r="DW61" s="915">
        <v>868465</v>
      </c>
      <c r="DX61" s="915">
        <v>409423</v>
      </c>
      <c r="DY61" s="72">
        <v>459042</v>
      </c>
      <c r="DZ61" s="915">
        <v>1634068</v>
      </c>
      <c r="EA61" s="915">
        <v>785048</v>
      </c>
      <c r="EB61" s="72">
        <v>849020</v>
      </c>
      <c r="EC61" s="915">
        <v>1762350</v>
      </c>
      <c r="ED61" s="915">
        <v>834652</v>
      </c>
      <c r="EE61" s="72">
        <v>927698</v>
      </c>
      <c r="EF61" s="915">
        <v>1176700</v>
      </c>
      <c r="EG61" s="915">
        <v>553172</v>
      </c>
      <c r="EH61" s="72">
        <v>623528</v>
      </c>
      <c r="EI61" s="915">
        <v>1077554</v>
      </c>
      <c r="EJ61" s="915">
        <v>515306</v>
      </c>
      <c r="EK61" s="72">
        <v>562248</v>
      </c>
      <c r="EL61" s="915">
        <v>1835623</v>
      </c>
      <c r="EM61" s="915">
        <v>863324</v>
      </c>
      <c r="EN61" s="72">
        <v>972299</v>
      </c>
      <c r="EO61" s="915">
        <v>942000</v>
      </c>
      <c r="EP61" s="915">
        <v>454000</v>
      </c>
      <c r="EQ61" s="915">
        <v>488000</v>
      </c>
    </row>
    <row r="62" spans="1:148">
      <c r="A62" s="913" t="s">
        <v>1213</v>
      </c>
      <c r="B62" s="908">
        <v>1967</v>
      </c>
      <c r="C62" s="907"/>
      <c r="D62" s="914">
        <v>100195804</v>
      </c>
      <c r="E62" s="915">
        <v>49180225</v>
      </c>
      <c r="F62" s="72">
        <v>51015579</v>
      </c>
      <c r="G62" s="915">
        <v>5204758</v>
      </c>
      <c r="H62" s="915">
        <v>2588085</v>
      </c>
      <c r="I62" s="72">
        <v>2616673</v>
      </c>
      <c r="J62" s="915">
        <v>1423054</v>
      </c>
      <c r="K62" s="915">
        <v>686195</v>
      </c>
      <c r="L62" s="72">
        <v>736859</v>
      </c>
      <c r="M62" s="915">
        <v>1396138</v>
      </c>
      <c r="N62" s="915">
        <v>671466</v>
      </c>
      <c r="O62" s="72">
        <v>724672</v>
      </c>
      <c r="P62" s="915">
        <v>1774470</v>
      </c>
      <c r="Q62" s="915">
        <v>865335</v>
      </c>
      <c r="R62" s="72">
        <v>909135</v>
      </c>
      <c r="S62" s="915">
        <v>1264381</v>
      </c>
      <c r="T62" s="915">
        <v>606375</v>
      </c>
      <c r="U62" s="72">
        <v>658006</v>
      </c>
      <c r="V62" s="915">
        <v>1246770</v>
      </c>
      <c r="W62" s="915">
        <v>597982</v>
      </c>
      <c r="X62" s="72">
        <v>648788</v>
      </c>
      <c r="Y62" s="915">
        <v>1962549</v>
      </c>
      <c r="Z62" s="915">
        <v>944770</v>
      </c>
      <c r="AA62" s="72">
        <v>1017779</v>
      </c>
      <c r="AB62" s="915">
        <v>2064377</v>
      </c>
      <c r="AC62" s="915">
        <v>1010830</v>
      </c>
      <c r="AD62" s="72">
        <v>1053547</v>
      </c>
      <c r="AE62" s="915">
        <v>1531476</v>
      </c>
      <c r="AF62" s="915">
        <v>740660</v>
      </c>
      <c r="AG62" s="72">
        <v>790816</v>
      </c>
      <c r="AH62" s="915">
        <v>1616576</v>
      </c>
      <c r="AI62" s="915">
        <v>784443</v>
      </c>
      <c r="AJ62" s="72">
        <v>832133</v>
      </c>
      <c r="AK62" s="915">
        <v>3327940</v>
      </c>
      <c r="AL62" s="915">
        <v>1675528</v>
      </c>
      <c r="AM62" s="72">
        <v>1652412</v>
      </c>
      <c r="AN62" s="915">
        <v>2902577</v>
      </c>
      <c r="AO62" s="915">
        <v>1450404</v>
      </c>
      <c r="AP62" s="72">
        <v>1452173</v>
      </c>
      <c r="AQ62" s="915">
        <v>11162220</v>
      </c>
      <c r="AR62" s="915">
        <v>5697545</v>
      </c>
      <c r="AS62" s="72">
        <v>5464675</v>
      </c>
      <c r="AT62" s="915">
        <v>4799580</v>
      </c>
      <c r="AU62" s="915">
        <v>2469528</v>
      </c>
      <c r="AV62" s="72">
        <v>2330052</v>
      </c>
      <c r="AW62" s="915">
        <v>2383134</v>
      </c>
      <c r="AX62" s="915">
        <v>1151789</v>
      </c>
      <c r="AY62" s="72">
        <v>1231345</v>
      </c>
      <c r="AZ62" s="915">
        <v>1022366</v>
      </c>
      <c r="BA62" s="915">
        <v>489369</v>
      </c>
      <c r="BB62" s="72">
        <v>532997</v>
      </c>
      <c r="BC62" s="915">
        <v>984541</v>
      </c>
      <c r="BD62" s="915">
        <v>470520</v>
      </c>
      <c r="BE62" s="72">
        <v>514021</v>
      </c>
      <c r="BF62" s="915">
        <v>745343</v>
      </c>
      <c r="BG62" s="915">
        <v>357069</v>
      </c>
      <c r="BH62" s="72">
        <v>388274</v>
      </c>
      <c r="BI62" s="915">
        <v>761772</v>
      </c>
      <c r="BJ62" s="915">
        <v>367422</v>
      </c>
      <c r="BK62" s="72">
        <v>394350</v>
      </c>
      <c r="BL62" s="915">
        <v>1949463</v>
      </c>
      <c r="BM62" s="915">
        <v>932575</v>
      </c>
      <c r="BN62" s="72">
        <v>1016888</v>
      </c>
      <c r="BO62" s="915">
        <v>1712917</v>
      </c>
      <c r="BP62" s="915">
        <v>826434</v>
      </c>
      <c r="BQ62" s="72">
        <v>886483</v>
      </c>
      <c r="BR62" s="915">
        <v>2972597</v>
      </c>
      <c r="BS62" s="915">
        <v>1457919</v>
      </c>
      <c r="BT62" s="72">
        <v>1514678</v>
      </c>
      <c r="BU62" s="915">
        <v>4999336</v>
      </c>
      <c r="BV62" s="915">
        <v>2489492</v>
      </c>
      <c r="BW62" s="72">
        <v>2509844</v>
      </c>
      <c r="BX62" s="915">
        <v>1516795</v>
      </c>
      <c r="BY62" s="915">
        <v>727946</v>
      </c>
      <c r="BZ62" s="72">
        <v>788849</v>
      </c>
      <c r="CA62" s="915">
        <v>857892</v>
      </c>
      <c r="CB62" s="915">
        <v>412067</v>
      </c>
      <c r="CC62" s="72">
        <v>445825</v>
      </c>
      <c r="CD62" s="915">
        <v>2154160</v>
      </c>
      <c r="CE62" s="915">
        <v>1052799</v>
      </c>
      <c r="CF62" s="72">
        <v>1101361</v>
      </c>
      <c r="CG62" s="915">
        <v>7009051</v>
      </c>
      <c r="CH62" s="915">
        <v>3526750</v>
      </c>
      <c r="CI62" s="72">
        <v>3482301</v>
      </c>
      <c r="CJ62" s="915">
        <v>4424946</v>
      </c>
      <c r="CK62" s="915">
        <v>2175826</v>
      </c>
      <c r="CL62" s="72">
        <v>2249120</v>
      </c>
      <c r="CM62" s="915">
        <v>856402</v>
      </c>
      <c r="CN62" s="915">
        <v>415227</v>
      </c>
      <c r="CO62" s="72">
        <v>441175</v>
      </c>
      <c r="CP62" s="915">
        <v>1033163</v>
      </c>
      <c r="CQ62" s="915">
        <v>499897</v>
      </c>
      <c r="CR62" s="72">
        <v>533266</v>
      </c>
      <c r="CS62" s="915">
        <v>572820</v>
      </c>
      <c r="CT62" s="915">
        <v>272052</v>
      </c>
      <c r="CU62" s="72">
        <v>300768</v>
      </c>
      <c r="CV62" s="915">
        <v>800679</v>
      </c>
      <c r="CW62" s="915">
        <v>382567</v>
      </c>
      <c r="CX62" s="72">
        <v>418112</v>
      </c>
      <c r="CY62" s="915">
        <v>1659732</v>
      </c>
      <c r="CZ62" s="915">
        <v>791354</v>
      </c>
      <c r="DA62" s="72">
        <v>868378</v>
      </c>
      <c r="DB62" s="915">
        <v>2331308</v>
      </c>
      <c r="DC62" s="915">
        <v>1133526</v>
      </c>
      <c r="DD62" s="72">
        <v>1197782</v>
      </c>
      <c r="DE62" s="915">
        <v>1524516</v>
      </c>
      <c r="DF62" s="915">
        <v>728762</v>
      </c>
      <c r="DG62" s="72">
        <v>795754</v>
      </c>
      <c r="DH62" s="915">
        <v>803518</v>
      </c>
      <c r="DI62" s="915">
        <v>383731</v>
      </c>
      <c r="DJ62" s="72">
        <v>419787</v>
      </c>
      <c r="DK62" s="915">
        <v>897710</v>
      </c>
      <c r="DL62" s="915">
        <v>424840</v>
      </c>
      <c r="DM62" s="72">
        <v>472870</v>
      </c>
      <c r="DN62" s="915">
        <v>1431523</v>
      </c>
      <c r="DO62" s="915">
        <v>679721</v>
      </c>
      <c r="DP62" s="72">
        <v>751802</v>
      </c>
      <c r="DQ62" s="915">
        <v>800961</v>
      </c>
      <c r="DR62" s="915">
        <v>380240</v>
      </c>
      <c r="DS62" s="72">
        <v>420721</v>
      </c>
      <c r="DT62" s="915">
        <v>3998881</v>
      </c>
      <c r="DU62" s="915">
        <v>1925136</v>
      </c>
      <c r="DV62" s="72">
        <v>2073745</v>
      </c>
      <c r="DW62" s="915">
        <v>865272</v>
      </c>
      <c r="DX62" s="915">
        <v>407533</v>
      </c>
      <c r="DY62" s="72">
        <v>457739</v>
      </c>
      <c r="DZ62" s="915">
        <v>1627074</v>
      </c>
      <c r="EA62" s="915">
        <v>780751</v>
      </c>
      <c r="EB62" s="72">
        <v>846323</v>
      </c>
      <c r="EC62" s="915">
        <v>1756605</v>
      </c>
      <c r="ED62" s="915">
        <v>831295</v>
      </c>
      <c r="EE62" s="72">
        <v>925310</v>
      </c>
      <c r="EF62" s="915">
        <v>1170949</v>
      </c>
      <c r="EG62" s="915">
        <v>549406</v>
      </c>
      <c r="EH62" s="72">
        <v>621543</v>
      </c>
      <c r="EI62" s="915">
        <v>1074743</v>
      </c>
      <c r="EJ62" s="915">
        <v>513179</v>
      </c>
      <c r="EK62" s="72">
        <v>561564</v>
      </c>
      <c r="EL62" s="915">
        <v>1818769</v>
      </c>
      <c r="EM62" s="915">
        <v>853885</v>
      </c>
      <c r="EN62" s="72">
        <v>964884</v>
      </c>
      <c r="EO62" s="915">
        <v>949000</v>
      </c>
      <c r="EP62" s="915">
        <v>458000</v>
      </c>
      <c r="EQ62" s="915">
        <v>491000</v>
      </c>
    </row>
    <row r="63" spans="1:148">
      <c r="A63" s="913" t="s">
        <v>1214</v>
      </c>
      <c r="B63" s="908">
        <v>1968</v>
      </c>
      <c r="C63" s="907"/>
      <c r="D63" s="927">
        <v>101330883</v>
      </c>
      <c r="E63" s="927">
        <v>49739064</v>
      </c>
      <c r="F63" s="927">
        <v>51591819</v>
      </c>
      <c r="G63" s="915">
        <v>5213483</v>
      </c>
      <c r="H63" s="915">
        <v>2585205</v>
      </c>
      <c r="I63" s="72">
        <v>2628278</v>
      </c>
      <c r="J63" s="915">
        <v>1426125</v>
      </c>
      <c r="K63" s="915">
        <v>686973</v>
      </c>
      <c r="L63" s="72">
        <v>739152</v>
      </c>
      <c r="M63" s="915">
        <v>1390088</v>
      </c>
      <c r="N63" s="915">
        <v>668378</v>
      </c>
      <c r="O63" s="72">
        <v>721710</v>
      </c>
      <c r="P63" s="915">
        <v>1788523</v>
      </c>
      <c r="Q63" s="915">
        <v>872731</v>
      </c>
      <c r="R63" s="72">
        <v>915792</v>
      </c>
      <c r="S63" s="915">
        <v>1255808</v>
      </c>
      <c r="T63" s="915">
        <v>601395</v>
      </c>
      <c r="U63" s="72">
        <v>654413</v>
      </c>
      <c r="V63" s="915">
        <v>1239918</v>
      </c>
      <c r="W63" s="915">
        <v>594768</v>
      </c>
      <c r="X63" s="72">
        <v>645150</v>
      </c>
      <c r="Y63" s="915">
        <v>1955414</v>
      </c>
      <c r="Z63" s="915">
        <v>940581</v>
      </c>
      <c r="AA63" s="72">
        <v>1014833</v>
      </c>
      <c r="AB63" s="915">
        <v>2078599</v>
      </c>
      <c r="AC63" s="915">
        <v>1018365</v>
      </c>
      <c r="AD63" s="72">
        <v>1060234</v>
      </c>
      <c r="AE63" s="915">
        <v>1542711</v>
      </c>
      <c r="AF63" s="915">
        <v>746721</v>
      </c>
      <c r="AG63" s="72">
        <v>795990</v>
      </c>
      <c r="AH63" s="915">
        <v>1628818</v>
      </c>
      <c r="AI63" s="915">
        <v>791397</v>
      </c>
      <c r="AJ63" s="72">
        <v>837421</v>
      </c>
      <c r="AK63" s="915">
        <v>3492233</v>
      </c>
      <c r="AL63" s="915">
        <v>1760443</v>
      </c>
      <c r="AM63" s="72">
        <v>1731790</v>
      </c>
      <c r="AN63" s="915">
        <v>3032422</v>
      </c>
      <c r="AO63" s="915">
        <v>1520029</v>
      </c>
      <c r="AP63" s="72">
        <v>1512393</v>
      </c>
      <c r="AQ63" s="927">
        <v>11285919</v>
      </c>
      <c r="AR63" s="927">
        <v>5752214</v>
      </c>
      <c r="AS63" s="927">
        <v>5533705</v>
      </c>
      <c r="AT63" s="915">
        <v>5024245</v>
      </c>
      <c r="AU63" s="915">
        <v>2589825</v>
      </c>
      <c r="AV63" s="72">
        <v>2434420</v>
      </c>
      <c r="AW63" s="915">
        <v>2375581</v>
      </c>
      <c r="AX63" s="915">
        <v>1147795</v>
      </c>
      <c r="AY63" s="72">
        <v>1227786</v>
      </c>
      <c r="AZ63" s="915">
        <v>1022251</v>
      </c>
      <c r="BA63" s="915">
        <v>488650</v>
      </c>
      <c r="BB63" s="72">
        <v>533601</v>
      </c>
      <c r="BC63" s="915">
        <v>989004</v>
      </c>
      <c r="BD63" s="915">
        <v>472798</v>
      </c>
      <c r="BE63" s="72">
        <v>516206</v>
      </c>
      <c r="BF63" s="915">
        <v>743805</v>
      </c>
      <c r="BG63" s="915">
        <v>356294</v>
      </c>
      <c r="BH63" s="72">
        <v>387511</v>
      </c>
      <c r="BI63" s="915">
        <v>761303</v>
      </c>
      <c r="BJ63" s="915">
        <v>366812</v>
      </c>
      <c r="BK63" s="72">
        <v>394491</v>
      </c>
      <c r="BL63" s="915">
        <v>1949813</v>
      </c>
      <c r="BM63" s="915">
        <v>932537</v>
      </c>
      <c r="BN63" s="72">
        <v>1017276</v>
      </c>
      <c r="BO63" s="915">
        <v>1723461</v>
      </c>
      <c r="BP63" s="915">
        <v>831149</v>
      </c>
      <c r="BQ63" s="72">
        <v>892312</v>
      </c>
      <c r="BR63" s="915">
        <v>3010855</v>
      </c>
      <c r="BS63" s="915">
        <v>1477274</v>
      </c>
      <c r="BT63" s="72">
        <v>1533581</v>
      </c>
      <c r="BU63" s="915">
        <v>5123897</v>
      </c>
      <c r="BV63" s="915">
        <v>2556809</v>
      </c>
      <c r="BW63" s="72">
        <v>2567088</v>
      </c>
      <c r="BX63" s="915">
        <v>1522284</v>
      </c>
      <c r="BY63" s="915">
        <v>730057</v>
      </c>
      <c r="BZ63" s="72">
        <v>792227</v>
      </c>
      <c r="CA63" s="915">
        <v>864911</v>
      </c>
      <c r="CB63" s="915">
        <v>415820</v>
      </c>
      <c r="CC63" s="72">
        <v>449091</v>
      </c>
      <c r="CD63" s="915">
        <v>2186877</v>
      </c>
      <c r="CE63" s="915">
        <v>1069725</v>
      </c>
      <c r="CF63" s="72">
        <v>1117152</v>
      </c>
      <c r="CG63" s="915">
        <v>7212595</v>
      </c>
      <c r="CH63" s="915">
        <v>3625905</v>
      </c>
      <c r="CI63" s="72">
        <v>3586690</v>
      </c>
      <c r="CJ63" s="915">
        <v>4496480</v>
      </c>
      <c r="CK63" s="915">
        <v>2212273</v>
      </c>
      <c r="CL63" s="72">
        <v>2284207</v>
      </c>
      <c r="CM63" s="915">
        <v>877155</v>
      </c>
      <c r="CN63" s="915">
        <v>425506</v>
      </c>
      <c r="CO63" s="72">
        <v>451649</v>
      </c>
      <c r="CP63" s="915">
        <v>1037415</v>
      </c>
      <c r="CQ63" s="915">
        <v>501590</v>
      </c>
      <c r="CR63" s="72">
        <v>535825</v>
      </c>
      <c r="CS63" s="915">
        <v>570766</v>
      </c>
      <c r="CT63" s="915">
        <v>270896</v>
      </c>
      <c r="CU63" s="72">
        <v>299870</v>
      </c>
      <c r="CV63" s="915">
        <v>790953</v>
      </c>
      <c r="CW63" s="915">
        <v>376905</v>
      </c>
      <c r="CX63" s="72">
        <v>414048</v>
      </c>
      <c r="CY63" s="915">
        <v>1671753</v>
      </c>
      <c r="CZ63" s="915">
        <v>798034</v>
      </c>
      <c r="DA63" s="72">
        <v>873719</v>
      </c>
      <c r="DB63" s="915">
        <v>2367269</v>
      </c>
      <c r="DC63" s="915">
        <v>1152805</v>
      </c>
      <c r="DD63" s="72">
        <v>1214464</v>
      </c>
      <c r="DE63" s="915">
        <v>1515253</v>
      </c>
      <c r="DF63" s="915">
        <v>722650</v>
      </c>
      <c r="DG63" s="72">
        <v>792603</v>
      </c>
      <c r="DH63" s="915">
        <v>797547</v>
      </c>
      <c r="DI63" s="915">
        <v>380383</v>
      </c>
      <c r="DJ63" s="72">
        <v>417164</v>
      </c>
      <c r="DK63" s="915">
        <v>899344</v>
      </c>
      <c r="DL63" s="915">
        <v>425742</v>
      </c>
      <c r="DM63" s="72">
        <v>473602</v>
      </c>
      <c r="DN63" s="915">
        <v>1425138</v>
      </c>
      <c r="DO63" s="915">
        <v>675777</v>
      </c>
      <c r="DP63" s="72">
        <v>749361</v>
      </c>
      <c r="DQ63" s="915">
        <v>796230</v>
      </c>
      <c r="DR63" s="915">
        <v>377483</v>
      </c>
      <c r="DS63" s="72">
        <v>418747</v>
      </c>
      <c r="DT63" s="915">
        <v>4008510</v>
      </c>
      <c r="DU63" s="915">
        <v>1926909</v>
      </c>
      <c r="DV63" s="72">
        <v>2081601</v>
      </c>
      <c r="DW63" s="915">
        <v>855915</v>
      </c>
      <c r="DX63" s="915">
        <v>402541</v>
      </c>
      <c r="DY63" s="72">
        <v>453374</v>
      </c>
      <c r="DZ63" s="915">
        <v>1612975</v>
      </c>
      <c r="EA63" s="915">
        <v>772861</v>
      </c>
      <c r="EB63" s="72">
        <v>840114</v>
      </c>
      <c r="EC63" s="915">
        <v>1742073</v>
      </c>
      <c r="ED63" s="915">
        <v>822695</v>
      </c>
      <c r="EE63" s="72">
        <v>919378</v>
      </c>
      <c r="EF63" s="915">
        <v>1164236</v>
      </c>
      <c r="EG63" s="915">
        <v>545335</v>
      </c>
      <c r="EH63" s="72">
        <v>618901</v>
      </c>
      <c r="EI63" s="915">
        <v>1068717</v>
      </c>
      <c r="EJ63" s="915">
        <v>509239</v>
      </c>
      <c r="EK63" s="72">
        <v>559478</v>
      </c>
      <c r="EL63" s="915">
        <v>1792211</v>
      </c>
      <c r="EM63" s="915">
        <v>838790</v>
      </c>
      <c r="EN63" s="72">
        <v>953421</v>
      </c>
      <c r="EO63" s="915">
        <v>956000</v>
      </c>
      <c r="EP63" s="915">
        <v>462000</v>
      </c>
      <c r="EQ63" s="915">
        <v>494000</v>
      </c>
    </row>
    <row r="64" spans="1:148">
      <c r="A64" s="913" t="s">
        <v>1215</v>
      </c>
      <c r="B64" s="908">
        <v>1969</v>
      </c>
      <c r="C64" s="907"/>
      <c r="D64" s="914">
        <v>102536079</v>
      </c>
      <c r="E64" s="915">
        <v>50334346</v>
      </c>
      <c r="F64" s="72">
        <v>52201733</v>
      </c>
      <c r="G64" s="915">
        <v>5210197</v>
      </c>
      <c r="H64" s="915">
        <v>2575474</v>
      </c>
      <c r="I64" s="72">
        <v>2634723</v>
      </c>
      <c r="J64" s="915">
        <v>1429287</v>
      </c>
      <c r="K64" s="915">
        <v>687734</v>
      </c>
      <c r="L64" s="72">
        <v>741553</v>
      </c>
      <c r="M64" s="915">
        <v>1381762</v>
      </c>
      <c r="N64" s="915">
        <v>664114</v>
      </c>
      <c r="O64" s="72">
        <v>717648</v>
      </c>
      <c r="P64" s="915">
        <v>1803236</v>
      </c>
      <c r="Q64" s="915">
        <v>880680</v>
      </c>
      <c r="R64" s="72">
        <v>922646</v>
      </c>
      <c r="S64" s="915">
        <v>1249419</v>
      </c>
      <c r="T64" s="915">
        <v>597907</v>
      </c>
      <c r="U64" s="72">
        <v>651512</v>
      </c>
      <c r="V64" s="915">
        <v>1233465</v>
      </c>
      <c r="W64" s="915">
        <v>591748</v>
      </c>
      <c r="X64" s="72">
        <v>641717</v>
      </c>
      <c r="Y64" s="915">
        <v>1950753</v>
      </c>
      <c r="Z64" s="915">
        <v>938221</v>
      </c>
      <c r="AA64" s="72">
        <v>1012532</v>
      </c>
      <c r="AB64" s="915">
        <v>2108998</v>
      </c>
      <c r="AC64" s="915">
        <v>1034921</v>
      </c>
      <c r="AD64" s="72">
        <v>1074077</v>
      </c>
      <c r="AE64" s="915">
        <v>1559480</v>
      </c>
      <c r="AF64" s="915">
        <v>757007</v>
      </c>
      <c r="AG64" s="72">
        <v>802473</v>
      </c>
      <c r="AH64" s="915">
        <v>1643167</v>
      </c>
      <c r="AI64" s="915">
        <v>799789</v>
      </c>
      <c r="AJ64" s="72">
        <v>843378</v>
      </c>
      <c r="AK64" s="915">
        <v>3669704</v>
      </c>
      <c r="AL64" s="915">
        <v>1850581</v>
      </c>
      <c r="AM64" s="72">
        <v>1819123</v>
      </c>
      <c r="AN64" s="915">
        <v>3194683</v>
      </c>
      <c r="AO64" s="915">
        <v>1605087</v>
      </c>
      <c r="AP64" s="72">
        <v>1589596</v>
      </c>
      <c r="AQ64" s="915">
        <v>11367168</v>
      </c>
      <c r="AR64" s="915">
        <v>5786252</v>
      </c>
      <c r="AS64" s="72">
        <v>5580916</v>
      </c>
      <c r="AT64" s="915">
        <v>5240250</v>
      </c>
      <c r="AU64" s="915">
        <v>2701724</v>
      </c>
      <c r="AV64" s="72">
        <v>2538526</v>
      </c>
      <c r="AW64" s="915">
        <v>2368484</v>
      </c>
      <c r="AX64" s="915">
        <v>1143851</v>
      </c>
      <c r="AY64" s="72">
        <v>1224633</v>
      </c>
      <c r="AZ64" s="915">
        <v>1024826</v>
      </c>
      <c r="BA64" s="915">
        <v>489806</v>
      </c>
      <c r="BB64" s="72">
        <v>535020</v>
      </c>
      <c r="BC64" s="915">
        <v>994968</v>
      </c>
      <c r="BD64" s="915">
        <v>476333</v>
      </c>
      <c r="BE64" s="72">
        <v>518635</v>
      </c>
      <c r="BF64" s="915">
        <v>743125</v>
      </c>
      <c r="BG64" s="915">
        <v>355922</v>
      </c>
      <c r="BH64" s="72">
        <v>387203</v>
      </c>
      <c r="BI64" s="915">
        <v>761605</v>
      </c>
      <c r="BJ64" s="915">
        <v>366806</v>
      </c>
      <c r="BK64" s="72">
        <v>394799</v>
      </c>
      <c r="BL64" s="915">
        <v>1952553</v>
      </c>
      <c r="BM64" s="915">
        <v>933968</v>
      </c>
      <c r="BN64" s="72">
        <v>1018585</v>
      </c>
      <c r="BO64" s="915">
        <v>1738972</v>
      </c>
      <c r="BP64" s="915">
        <v>838795</v>
      </c>
      <c r="BQ64" s="72">
        <v>900177</v>
      </c>
      <c r="BR64" s="915">
        <v>3048832</v>
      </c>
      <c r="BS64" s="915">
        <v>1496444</v>
      </c>
      <c r="BT64" s="72">
        <v>1552388</v>
      </c>
      <c r="BU64" s="915">
        <v>5257565</v>
      </c>
      <c r="BV64" s="915">
        <v>2626934</v>
      </c>
      <c r="BW64" s="72">
        <v>2630631</v>
      </c>
      <c r="BX64" s="915">
        <v>1532122</v>
      </c>
      <c r="BY64" s="915">
        <v>735920</v>
      </c>
      <c r="BZ64" s="72">
        <v>796202</v>
      </c>
      <c r="CA64" s="915">
        <v>874507</v>
      </c>
      <c r="CB64" s="915">
        <v>421280</v>
      </c>
      <c r="CC64" s="72">
        <v>453227</v>
      </c>
      <c r="CD64" s="915">
        <v>2217520</v>
      </c>
      <c r="CE64" s="915">
        <v>1085259</v>
      </c>
      <c r="CF64" s="72">
        <v>1132261</v>
      </c>
      <c r="CG64" s="915">
        <v>7423657</v>
      </c>
      <c r="CH64" s="915">
        <v>3729831</v>
      </c>
      <c r="CI64" s="72">
        <v>3693826</v>
      </c>
      <c r="CJ64" s="915">
        <v>4583838</v>
      </c>
      <c r="CK64" s="915">
        <v>2256972</v>
      </c>
      <c r="CL64" s="72">
        <v>2326866</v>
      </c>
      <c r="CM64" s="915">
        <v>902090</v>
      </c>
      <c r="CN64" s="915">
        <v>437088</v>
      </c>
      <c r="CO64" s="72">
        <v>465002</v>
      </c>
      <c r="CP64" s="915">
        <v>1039557</v>
      </c>
      <c r="CQ64" s="915">
        <v>501833</v>
      </c>
      <c r="CR64" s="72">
        <v>537724</v>
      </c>
      <c r="CS64" s="915">
        <v>570096</v>
      </c>
      <c r="CT64" s="915">
        <v>270575</v>
      </c>
      <c r="CU64" s="72">
        <v>299521</v>
      </c>
      <c r="CV64" s="915">
        <v>782353</v>
      </c>
      <c r="CW64" s="915">
        <v>372407</v>
      </c>
      <c r="CX64" s="72">
        <v>409946</v>
      </c>
      <c r="CY64" s="915">
        <v>1686124</v>
      </c>
      <c r="CZ64" s="915">
        <v>806554</v>
      </c>
      <c r="DA64" s="72">
        <v>879570</v>
      </c>
      <c r="DB64" s="915">
        <v>2402593</v>
      </c>
      <c r="DC64" s="915">
        <v>1170939</v>
      </c>
      <c r="DD64" s="72">
        <v>1231654</v>
      </c>
      <c r="DE64" s="915">
        <v>1512628</v>
      </c>
      <c r="DF64" s="915">
        <v>720708</v>
      </c>
      <c r="DG64" s="72">
        <v>791920</v>
      </c>
      <c r="DH64" s="915">
        <v>793755</v>
      </c>
      <c r="DI64" s="915">
        <v>378198</v>
      </c>
      <c r="DJ64" s="72">
        <v>415557</v>
      </c>
      <c r="DK64" s="915">
        <v>902999</v>
      </c>
      <c r="DL64" s="915">
        <v>428166</v>
      </c>
      <c r="DM64" s="72">
        <v>474833</v>
      </c>
      <c r="DN64" s="915">
        <v>1421211</v>
      </c>
      <c r="DO64" s="915">
        <v>673293</v>
      </c>
      <c r="DP64" s="72">
        <v>747918</v>
      </c>
      <c r="DQ64" s="915">
        <v>790791</v>
      </c>
      <c r="DR64" s="915">
        <v>374400</v>
      </c>
      <c r="DS64" s="72">
        <v>416391</v>
      </c>
      <c r="DT64" s="915">
        <v>4020022</v>
      </c>
      <c r="DU64" s="915">
        <v>1930019</v>
      </c>
      <c r="DV64" s="72">
        <v>2090003</v>
      </c>
      <c r="DW64" s="915">
        <v>844266</v>
      </c>
      <c r="DX64" s="915">
        <v>396576</v>
      </c>
      <c r="DY64" s="72">
        <v>447690</v>
      </c>
      <c r="DZ64" s="915">
        <v>1596988</v>
      </c>
      <c r="EA64" s="915">
        <v>763362</v>
      </c>
      <c r="EB64" s="72">
        <v>833626</v>
      </c>
      <c r="EC64" s="915">
        <v>1724675</v>
      </c>
      <c r="ED64" s="915">
        <v>812318</v>
      </c>
      <c r="EE64" s="72">
        <v>912357</v>
      </c>
      <c r="EF64" s="915">
        <v>1157701</v>
      </c>
      <c r="EG64" s="915">
        <v>541557</v>
      </c>
      <c r="EH64" s="72">
        <v>616144</v>
      </c>
      <c r="EI64" s="915">
        <v>1061704</v>
      </c>
      <c r="EJ64" s="915">
        <v>504805</v>
      </c>
      <c r="EK64" s="72">
        <v>556899</v>
      </c>
      <c r="EL64" s="915">
        <v>1762293</v>
      </c>
      <c r="EM64" s="915">
        <v>822188</v>
      </c>
      <c r="EN64" s="72">
        <v>940105</v>
      </c>
      <c r="EO64" s="915">
        <v>955000</v>
      </c>
      <c r="EP64" s="915">
        <v>460000</v>
      </c>
      <c r="EQ64" s="915">
        <v>495000</v>
      </c>
    </row>
    <row r="65" spans="1:147">
      <c r="A65" s="913" t="s">
        <v>1216</v>
      </c>
      <c r="B65" s="908">
        <v>1970</v>
      </c>
      <c r="C65" s="907" t="s">
        <v>1211</v>
      </c>
      <c r="D65" s="914">
        <v>103720060</v>
      </c>
      <c r="E65" s="915">
        <v>50917784</v>
      </c>
      <c r="F65" s="72">
        <v>52802276</v>
      </c>
      <c r="G65" s="915">
        <v>5184287</v>
      </c>
      <c r="H65" s="915">
        <v>2552806</v>
      </c>
      <c r="I65" s="72">
        <v>2631481</v>
      </c>
      <c r="J65" s="915">
        <v>1427520</v>
      </c>
      <c r="K65" s="915">
        <v>685477</v>
      </c>
      <c r="L65" s="72">
        <v>742043</v>
      </c>
      <c r="M65" s="915">
        <v>1371383</v>
      </c>
      <c r="N65" s="915">
        <v>658458</v>
      </c>
      <c r="O65" s="72">
        <v>712925</v>
      </c>
      <c r="P65" s="915">
        <v>1819223</v>
      </c>
      <c r="Q65" s="915">
        <v>889036</v>
      </c>
      <c r="R65" s="72">
        <v>930187</v>
      </c>
      <c r="S65" s="915">
        <v>1241376</v>
      </c>
      <c r="T65" s="915">
        <v>593232</v>
      </c>
      <c r="U65" s="72">
        <v>648144</v>
      </c>
      <c r="V65" s="915">
        <v>1225618</v>
      </c>
      <c r="W65" s="915">
        <v>587515</v>
      </c>
      <c r="X65" s="72">
        <v>638103</v>
      </c>
      <c r="Y65" s="915">
        <v>1946077</v>
      </c>
      <c r="Z65" s="915">
        <v>936202</v>
      </c>
      <c r="AA65" s="72">
        <v>1009875</v>
      </c>
      <c r="AB65" s="915">
        <v>2143551</v>
      </c>
      <c r="AC65" s="915">
        <v>1054003</v>
      </c>
      <c r="AD65" s="72">
        <v>1089548</v>
      </c>
      <c r="AE65" s="915">
        <v>1580021</v>
      </c>
      <c r="AF65" s="915">
        <v>769524</v>
      </c>
      <c r="AG65" s="72">
        <v>810497</v>
      </c>
      <c r="AH65" s="915">
        <v>1658909</v>
      </c>
      <c r="AI65" s="915">
        <v>808270</v>
      </c>
      <c r="AJ65" s="72">
        <v>850639</v>
      </c>
      <c r="AK65" s="915">
        <v>3866472</v>
      </c>
      <c r="AL65" s="915">
        <v>1951219</v>
      </c>
      <c r="AM65" s="72">
        <v>1915253</v>
      </c>
      <c r="AN65" s="915">
        <v>3366624</v>
      </c>
      <c r="AO65" s="915">
        <v>1694854</v>
      </c>
      <c r="AP65" s="72">
        <v>1671770</v>
      </c>
      <c r="AQ65" s="915">
        <v>11408071</v>
      </c>
      <c r="AR65" s="915">
        <v>5801009</v>
      </c>
      <c r="AS65" s="72">
        <v>5607062</v>
      </c>
      <c r="AT65" s="915">
        <v>5472247</v>
      </c>
      <c r="AU65" s="915">
        <v>2822212</v>
      </c>
      <c r="AV65" s="72">
        <v>2650035</v>
      </c>
      <c r="AW65" s="915">
        <v>2360982</v>
      </c>
      <c r="AX65" s="915">
        <v>1140148</v>
      </c>
      <c r="AY65" s="72">
        <v>1220834</v>
      </c>
      <c r="AZ65" s="915">
        <v>1029695</v>
      </c>
      <c r="BA65" s="915">
        <v>492492</v>
      </c>
      <c r="BB65" s="72">
        <v>537203</v>
      </c>
      <c r="BC65" s="915">
        <v>1002420</v>
      </c>
      <c r="BD65" s="915">
        <v>480380</v>
      </c>
      <c r="BE65" s="72">
        <v>522040</v>
      </c>
      <c r="BF65" s="915">
        <v>744230</v>
      </c>
      <c r="BG65" s="915">
        <v>356639</v>
      </c>
      <c r="BH65" s="72">
        <v>387591</v>
      </c>
      <c r="BI65" s="915">
        <v>762029</v>
      </c>
      <c r="BJ65" s="915">
        <v>366925</v>
      </c>
      <c r="BK65" s="72">
        <v>395104</v>
      </c>
      <c r="BL65" s="915">
        <v>1956917</v>
      </c>
      <c r="BM65" s="915">
        <v>936354</v>
      </c>
      <c r="BN65" s="72">
        <v>1020563</v>
      </c>
      <c r="BO65" s="915">
        <v>1758954</v>
      </c>
      <c r="BP65" s="915">
        <v>848786</v>
      </c>
      <c r="BQ65" s="72">
        <v>910168</v>
      </c>
      <c r="BR65" s="915">
        <v>3089895</v>
      </c>
      <c r="BS65" s="915">
        <v>1516642</v>
      </c>
      <c r="BT65" s="72">
        <v>1573253</v>
      </c>
      <c r="BU65" s="915">
        <v>5386163</v>
      </c>
      <c r="BV65" s="915">
        <v>2694991</v>
      </c>
      <c r="BW65" s="72">
        <v>2691172</v>
      </c>
      <c r="BX65" s="915">
        <v>1543083</v>
      </c>
      <c r="BY65" s="915">
        <v>742461</v>
      </c>
      <c r="BZ65" s="72">
        <v>800622</v>
      </c>
      <c r="CA65" s="915">
        <v>889768</v>
      </c>
      <c r="CB65" s="915">
        <v>429885</v>
      </c>
      <c r="CC65" s="72">
        <v>459883</v>
      </c>
      <c r="CD65" s="915">
        <v>2250087</v>
      </c>
      <c r="CE65" s="915">
        <v>1102011</v>
      </c>
      <c r="CF65" s="72">
        <v>1148076</v>
      </c>
      <c r="CG65" s="915">
        <v>7620480</v>
      </c>
      <c r="CH65" s="915">
        <v>3823622</v>
      </c>
      <c r="CI65" s="72">
        <v>3796858</v>
      </c>
      <c r="CJ65" s="915">
        <v>4667928</v>
      </c>
      <c r="CK65" s="915">
        <v>2299961</v>
      </c>
      <c r="CL65" s="72">
        <v>2367967</v>
      </c>
      <c r="CM65" s="915">
        <v>930160</v>
      </c>
      <c r="CN65" s="915">
        <v>450668</v>
      </c>
      <c r="CO65" s="72">
        <v>479492</v>
      </c>
      <c r="CP65" s="915">
        <v>1042736</v>
      </c>
      <c r="CQ65" s="915">
        <v>503202</v>
      </c>
      <c r="CR65" s="72">
        <v>539534</v>
      </c>
      <c r="CS65" s="915">
        <v>568777</v>
      </c>
      <c r="CT65" s="915">
        <v>269497</v>
      </c>
      <c r="CU65" s="72">
        <v>299280</v>
      </c>
      <c r="CV65" s="915">
        <v>773575</v>
      </c>
      <c r="CW65" s="915">
        <v>367658</v>
      </c>
      <c r="CX65" s="72">
        <v>405917</v>
      </c>
      <c r="CY65" s="915">
        <v>1707026</v>
      </c>
      <c r="CZ65" s="915">
        <v>819359</v>
      </c>
      <c r="DA65" s="72">
        <v>887667</v>
      </c>
      <c r="DB65" s="915">
        <v>2436135</v>
      </c>
      <c r="DC65" s="915">
        <v>1188270</v>
      </c>
      <c r="DD65" s="72">
        <v>1247865</v>
      </c>
      <c r="DE65" s="915">
        <v>1511448</v>
      </c>
      <c r="DF65" s="915">
        <v>719147</v>
      </c>
      <c r="DG65" s="72">
        <v>792301</v>
      </c>
      <c r="DH65" s="915">
        <v>791111</v>
      </c>
      <c r="DI65" s="915">
        <v>376729</v>
      </c>
      <c r="DJ65" s="72">
        <v>414382</v>
      </c>
      <c r="DK65" s="915">
        <v>907897</v>
      </c>
      <c r="DL65" s="915">
        <v>430773</v>
      </c>
      <c r="DM65" s="72">
        <v>477124</v>
      </c>
      <c r="DN65" s="915">
        <v>1418124</v>
      </c>
      <c r="DO65" s="915">
        <v>670980</v>
      </c>
      <c r="DP65" s="72">
        <v>747144</v>
      </c>
      <c r="DQ65" s="915">
        <v>786882</v>
      </c>
      <c r="DR65" s="915">
        <v>372014</v>
      </c>
      <c r="DS65" s="72">
        <v>414868</v>
      </c>
      <c r="DT65" s="915">
        <v>4027416</v>
      </c>
      <c r="DU65" s="915">
        <v>1932033</v>
      </c>
      <c r="DV65" s="72">
        <v>2095383</v>
      </c>
      <c r="DW65" s="915">
        <v>838468</v>
      </c>
      <c r="DX65" s="915">
        <v>393631</v>
      </c>
      <c r="DY65" s="72">
        <v>444837</v>
      </c>
      <c r="DZ65" s="915">
        <v>1570245</v>
      </c>
      <c r="EA65" s="915">
        <v>747971</v>
      </c>
      <c r="EB65" s="72">
        <v>822274</v>
      </c>
      <c r="EC65" s="915">
        <v>1700229</v>
      </c>
      <c r="ED65" s="915">
        <v>798152</v>
      </c>
      <c r="EE65" s="72">
        <v>902077</v>
      </c>
      <c r="EF65" s="915">
        <v>1155566</v>
      </c>
      <c r="EG65" s="915">
        <v>540541</v>
      </c>
      <c r="EH65" s="72">
        <v>615025</v>
      </c>
      <c r="EI65" s="915">
        <v>1051105</v>
      </c>
      <c r="EJ65" s="915">
        <v>498065</v>
      </c>
      <c r="EK65" s="72">
        <v>553040</v>
      </c>
      <c r="EL65" s="915">
        <v>1729150</v>
      </c>
      <c r="EM65" s="915">
        <v>803980</v>
      </c>
      <c r="EN65" s="72">
        <v>925170</v>
      </c>
      <c r="EO65" s="915">
        <v>945111</v>
      </c>
      <c r="EP65" s="915">
        <v>451393</v>
      </c>
      <c r="EQ65" s="915">
        <v>493718</v>
      </c>
    </row>
    <row r="66" spans="1:147">
      <c r="A66" s="913" t="s">
        <v>1217</v>
      </c>
      <c r="B66" s="908">
        <v>1971</v>
      </c>
      <c r="C66" s="907"/>
      <c r="D66" s="914">
        <v>106100243</v>
      </c>
      <c r="E66" s="915">
        <v>52076165</v>
      </c>
      <c r="F66" s="72">
        <v>54024078</v>
      </c>
      <c r="G66" s="915">
        <v>5185715</v>
      </c>
      <c r="H66" s="915">
        <v>2549024</v>
      </c>
      <c r="I66" s="72">
        <v>2636691</v>
      </c>
      <c r="J66" s="915">
        <v>1428793</v>
      </c>
      <c r="K66" s="915">
        <v>685587</v>
      </c>
      <c r="L66" s="72">
        <v>743206</v>
      </c>
      <c r="M66" s="915">
        <v>1365935</v>
      </c>
      <c r="N66" s="915">
        <v>655698</v>
      </c>
      <c r="O66" s="72">
        <v>710237</v>
      </c>
      <c r="P66" s="915">
        <v>1838858</v>
      </c>
      <c r="Q66" s="915">
        <v>899100</v>
      </c>
      <c r="R66" s="72">
        <v>939758</v>
      </c>
      <c r="S66" s="915">
        <v>1233652</v>
      </c>
      <c r="T66" s="915">
        <v>589488</v>
      </c>
      <c r="U66" s="72">
        <v>644164</v>
      </c>
      <c r="V66" s="915">
        <v>1218596</v>
      </c>
      <c r="W66" s="915">
        <v>583990</v>
      </c>
      <c r="X66" s="72">
        <v>634606</v>
      </c>
      <c r="Y66" s="915">
        <v>1941897</v>
      </c>
      <c r="Z66" s="915">
        <v>934503</v>
      </c>
      <c r="AA66" s="72">
        <v>1007394</v>
      </c>
      <c r="AB66" s="915">
        <v>2179564</v>
      </c>
      <c r="AC66" s="915">
        <v>1073493</v>
      </c>
      <c r="AD66" s="72">
        <v>1106071</v>
      </c>
      <c r="AE66" s="915">
        <v>1604811</v>
      </c>
      <c r="AF66" s="915">
        <v>783509</v>
      </c>
      <c r="AG66" s="72">
        <v>821302</v>
      </c>
      <c r="AH66" s="915">
        <v>1675843</v>
      </c>
      <c r="AI66" s="915">
        <v>817108</v>
      </c>
      <c r="AJ66" s="72">
        <v>858735</v>
      </c>
      <c r="AK66" s="915">
        <v>4062176</v>
      </c>
      <c r="AL66" s="915">
        <v>2049376</v>
      </c>
      <c r="AM66" s="72">
        <v>2012800</v>
      </c>
      <c r="AN66" s="915">
        <v>3523793</v>
      </c>
      <c r="AO66" s="915">
        <v>1776279</v>
      </c>
      <c r="AP66" s="72">
        <v>1747814</v>
      </c>
      <c r="AQ66" s="915">
        <v>11519995</v>
      </c>
      <c r="AR66" s="915">
        <v>5838385</v>
      </c>
      <c r="AS66" s="72">
        <v>5681610</v>
      </c>
      <c r="AT66" s="915">
        <v>5712410</v>
      </c>
      <c r="AU66" s="915">
        <v>2942652</v>
      </c>
      <c r="AV66" s="72">
        <v>2769758</v>
      </c>
      <c r="AW66" s="915">
        <v>2356866</v>
      </c>
      <c r="AX66" s="915">
        <v>1138669</v>
      </c>
      <c r="AY66" s="72">
        <v>1218197</v>
      </c>
      <c r="AZ66" s="915">
        <v>1036001</v>
      </c>
      <c r="BA66" s="915">
        <v>495790</v>
      </c>
      <c r="BB66" s="72">
        <v>540211</v>
      </c>
      <c r="BC66" s="915">
        <v>1012274</v>
      </c>
      <c r="BD66" s="915">
        <v>485813</v>
      </c>
      <c r="BE66" s="72">
        <v>526461</v>
      </c>
      <c r="BF66" s="915">
        <v>747915</v>
      </c>
      <c r="BG66" s="915">
        <v>358736</v>
      </c>
      <c r="BH66" s="72">
        <v>389179</v>
      </c>
      <c r="BI66" s="915">
        <v>764604</v>
      </c>
      <c r="BJ66" s="915">
        <v>368621</v>
      </c>
      <c r="BK66" s="72">
        <v>395983</v>
      </c>
      <c r="BL66" s="915">
        <v>1966012</v>
      </c>
      <c r="BM66" s="915">
        <v>941857</v>
      </c>
      <c r="BN66" s="72">
        <v>1024155</v>
      </c>
      <c r="BO66" s="915">
        <v>1780177</v>
      </c>
      <c r="BP66" s="915">
        <v>860045</v>
      </c>
      <c r="BQ66" s="72">
        <v>920132</v>
      </c>
      <c r="BR66" s="915">
        <v>3137264</v>
      </c>
      <c r="BS66" s="915">
        <v>1540175</v>
      </c>
      <c r="BT66" s="72">
        <v>1597089</v>
      </c>
      <c r="BU66" s="915">
        <v>5526607</v>
      </c>
      <c r="BV66" s="915">
        <v>2765217</v>
      </c>
      <c r="BW66" s="72">
        <v>2761390</v>
      </c>
      <c r="BX66" s="915">
        <v>1557600</v>
      </c>
      <c r="BY66" s="915">
        <v>750487</v>
      </c>
      <c r="BZ66" s="72">
        <v>807113</v>
      </c>
      <c r="CA66" s="915">
        <v>908938</v>
      </c>
      <c r="CB66" s="915">
        <v>440160</v>
      </c>
      <c r="CC66" s="72">
        <v>468778</v>
      </c>
      <c r="CD66" s="915">
        <v>2281246</v>
      </c>
      <c r="CE66" s="915">
        <v>1117537</v>
      </c>
      <c r="CF66" s="72">
        <v>1163709</v>
      </c>
      <c r="CG66" s="915">
        <v>7805065</v>
      </c>
      <c r="CH66" s="915">
        <v>3908807</v>
      </c>
      <c r="CI66" s="72">
        <v>3896258</v>
      </c>
      <c r="CJ66" s="915">
        <v>4740382</v>
      </c>
      <c r="CK66" s="915">
        <v>2332417</v>
      </c>
      <c r="CL66" s="72">
        <v>2407965</v>
      </c>
      <c r="CM66" s="915">
        <v>959067</v>
      </c>
      <c r="CN66" s="915">
        <v>464826</v>
      </c>
      <c r="CO66" s="72">
        <v>494241</v>
      </c>
      <c r="CP66" s="915">
        <v>1047382</v>
      </c>
      <c r="CQ66" s="915">
        <v>505141</v>
      </c>
      <c r="CR66" s="72">
        <v>542241</v>
      </c>
      <c r="CS66" s="915">
        <v>568097</v>
      </c>
      <c r="CT66" s="915">
        <v>269230</v>
      </c>
      <c r="CU66" s="72">
        <v>298867</v>
      </c>
      <c r="CV66" s="915">
        <v>767162</v>
      </c>
      <c r="CW66" s="915">
        <v>364378</v>
      </c>
      <c r="CX66" s="72">
        <v>402784</v>
      </c>
      <c r="CY66" s="915">
        <v>1732254</v>
      </c>
      <c r="CZ66" s="915">
        <v>834068</v>
      </c>
      <c r="DA66" s="72">
        <v>898186</v>
      </c>
      <c r="DB66" s="915">
        <v>2479677</v>
      </c>
      <c r="DC66" s="915">
        <v>1211245</v>
      </c>
      <c r="DD66" s="72">
        <v>1268432</v>
      </c>
      <c r="DE66" s="915">
        <v>1514595</v>
      </c>
      <c r="DF66" s="915">
        <v>720626</v>
      </c>
      <c r="DG66" s="72">
        <v>793969</v>
      </c>
      <c r="DH66" s="915">
        <v>791414</v>
      </c>
      <c r="DI66" s="915">
        <v>376887</v>
      </c>
      <c r="DJ66" s="72">
        <v>414527</v>
      </c>
      <c r="DK66" s="915">
        <v>916261</v>
      </c>
      <c r="DL66" s="915">
        <v>435628</v>
      </c>
      <c r="DM66" s="72">
        <v>480633</v>
      </c>
      <c r="DN66" s="915">
        <v>1423148</v>
      </c>
      <c r="DO66" s="915">
        <v>673642</v>
      </c>
      <c r="DP66" s="72">
        <v>749506</v>
      </c>
      <c r="DQ66" s="915">
        <v>787233</v>
      </c>
      <c r="DR66" s="915">
        <v>372018</v>
      </c>
      <c r="DS66" s="72">
        <v>415215</v>
      </c>
      <c r="DT66" s="915">
        <v>4055620</v>
      </c>
      <c r="DU66" s="915">
        <v>1945543</v>
      </c>
      <c r="DV66" s="72">
        <v>2110077</v>
      </c>
      <c r="DW66" s="915">
        <v>830537</v>
      </c>
      <c r="DX66" s="915">
        <v>389509</v>
      </c>
      <c r="DY66" s="72">
        <v>441028</v>
      </c>
      <c r="DZ66" s="915">
        <v>1559865</v>
      </c>
      <c r="EA66" s="915">
        <v>741717</v>
      </c>
      <c r="EB66" s="72">
        <v>818148</v>
      </c>
      <c r="EC66" s="915">
        <v>1680549</v>
      </c>
      <c r="ED66" s="915">
        <v>786432</v>
      </c>
      <c r="EE66" s="72">
        <v>894117</v>
      </c>
      <c r="EF66" s="915">
        <v>1163431</v>
      </c>
      <c r="EG66" s="915">
        <v>545467</v>
      </c>
      <c r="EH66" s="72">
        <v>617964</v>
      </c>
      <c r="EI66" s="915">
        <v>1046395</v>
      </c>
      <c r="EJ66" s="915">
        <v>494799</v>
      </c>
      <c r="EK66" s="72">
        <v>551596</v>
      </c>
      <c r="EL66" s="915">
        <v>1709672</v>
      </c>
      <c r="EM66" s="915">
        <v>793544</v>
      </c>
      <c r="EN66" s="72">
        <v>916128</v>
      </c>
      <c r="EO66" s="915">
        <v>954895</v>
      </c>
      <c r="EP66" s="915">
        <v>468942</v>
      </c>
      <c r="EQ66" s="915">
        <v>485953</v>
      </c>
    </row>
    <row r="67" spans="1:147">
      <c r="A67" s="913" t="s">
        <v>1218</v>
      </c>
      <c r="B67" s="908">
        <v>1972</v>
      </c>
      <c r="C67" s="907"/>
      <c r="D67" s="914">
        <v>107595272</v>
      </c>
      <c r="E67" s="915">
        <v>52822195</v>
      </c>
      <c r="F67" s="72">
        <v>54773077</v>
      </c>
      <c r="G67" s="915">
        <v>5204604</v>
      </c>
      <c r="H67" s="915">
        <v>2555558</v>
      </c>
      <c r="I67" s="72">
        <v>2649046</v>
      </c>
      <c r="J67" s="915">
        <v>1435985</v>
      </c>
      <c r="K67" s="915">
        <v>689164</v>
      </c>
      <c r="L67" s="72">
        <v>746821</v>
      </c>
      <c r="M67" s="915">
        <v>1366039</v>
      </c>
      <c r="N67" s="915">
        <v>655921</v>
      </c>
      <c r="O67" s="72">
        <v>710118</v>
      </c>
      <c r="P67" s="915">
        <v>1861219</v>
      </c>
      <c r="Q67" s="915">
        <v>910632</v>
      </c>
      <c r="R67" s="72">
        <v>950587</v>
      </c>
      <c r="S67" s="915">
        <v>1230148</v>
      </c>
      <c r="T67" s="915">
        <v>587732</v>
      </c>
      <c r="U67" s="72">
        <v>642416</v>
      </c>
      <c r="V67" s="915">
        <v>1215065</v>
      </c>
      <c r="W67" s="915">
        <v>582624</v>
      </c>
      <c r="X67" s="72">
        <v>632441</v>
      </c>
      <c r="Y67" s="915">
        <v>1942862</v>
      </c>
      <c r="Z67" s="915">
        <v>935914</v>
      </c>
      <c r="AA67" s="72">
        <v>1006948</v>
      </c>
      <c r="AB67" s="915">
        <v>2209708</v>
      </c>
      <c r="AC67" s="915">
        <v>1088988</v>
      </c>
      <c r="AD67" s="72">
        <v>1120720</v>
      </c>
      <c r="AE67" s="915">
        <v>1626595</v>
      </c>
      <c r="AF67" s="915">
        <v>795590</v>
      </c>
      <c r="AG67" s="72">
        <v>831005</v>
      </c>
      <c r="AH67" s="915">
        <v>1695210</v>
      </c>
      <c r="AI67" s="915">
        <v>826658</v>
      </c>
      <c r="AJ67" s="72">
        <v>868552</v>
      </c>
      <c r="AK67" s="915">
        <v>4265549</v>
      </c>
      <c r="AL67" s="915">
        <v>2150040</v>
      </c>
      <c r="AM67" s="72">
        <v>2115509</v>
      </c>
      <c r="AN67" s="915">
        <v>3677435</v>
      </c>
      <c r="AO67" s="915">
        <v>1854184</v>
      </c>
      <c r="AP67" s="72">
        <v>1823251</v>
      </c>
      <c r="AQ67" s="915">
        <v>11611216</v>
      </c>
      <c r="AR67" s="915">
        <v>5870194</v>
      </c>
      <c r="AS67" s="72">
        <v>5741022</v>
      </c>
      <c r="AT67" s="915">
        <v>5925795</v>
      </c>
      <c r="AU67" s="915">
        <v>3048366</v>
      </c>
      <c r="AV67" s="72">
        <v>2877429</v>
      </c>
      <c r="AW67" s="915">
        <v>2358417</v>
      </c>
      <c r="AX67" s="915">
        <v>1140410</v>
      </c>
      <c r="AY67" s="72">
        <v>1218007</v>
      </c>
      <c r="AZ67" s="915">
        <v>1044497</v>
      </c>
      <c r="BA67" s="915">
        <v>500359</v>
      </c>
      <c r="BB67" s="72">
        <v>544138</v>
      </c>
      <c r="BC67" s="915">
        <v>1024407</v>
      </c>
      <c r="BD67" s="915">
        <v>492548</v>
      </c>
      <c r="BE67" s="72">
        <v>531859</v>
      </c>
      <c r="BF67" s="915">
        <v>753484</v>
      </c>
      <c r="BG67" s="915">
        <v>361992</v>
      </c>
      <c r="BH67" s="72">
        <v>391492</v>
      </c>
      <c r="BI67" s="915">
        <v>768746</v>
      </c>
      <c r="BJ67" s="915">
        <v>370938</v>
      </c>
      <c r="BK67" s="72">
        <v>397808</v>
      </c>
      <c r="BL67" s="915">
        <v>1976787</v>
      </c>
      <c r="BM67" s="915">
        <v>948508</v>
      </c>
      <c r="BN67" s="72">
        <v>1028279</v>
      </c>
      <c r="BO67" s="915">
        <v>1803148</v>
      </c>
      <c r="BP67" s="915">
        <v>872353</v>
      </c>
      <c r="BQ67" s="72">
        <v>930795</v>
      </c>
      <c r="BR67" s="915">
        <v>3179931</v>
      </c>
      <c r="BS67" s="915">
        <v>1560941</v>
      </c>
      <c r="BT67" s="72">
        <v>1618990</v>
      </c>
      <c r="BU67" s="915">
        <v>5644863</v>
      </c>
      <c r="BV67" s="915">
        <v>2822541</v>
      </c>
      <c r="BW67" s="72">
        <v>2822322</v>
      </c>
      <c r="BX67" s="915">
        <v>1574883</v>
      </c>
      <c r="BY67" s="915">
        <v>759560</v>
      </c>
      <c r="BZ67" s="72">
        <v>815323</v>
      </c>
      <c r="CA67" s="915">
        <v>925038</v>
      </c>
      <c r="CB67" s="915">
        <v>448669</v>
      </c>
      <c r="CC67" s="72">
        <v>476369</v>
      </c>
      <c r="CD67" s="915">
        <v>2323063</v>
      </c>
      <c r="CE67" s="915">
        <v>1138487</v>
      </c>
      <c r="CF67" s="72">
        <v>1184576</v>
      </c>
      <c r="CG67" s="915">
        <v>7961896</v>
      </c>
      <c r="CH67" s="915">
        <v>3981340</v>
      </c>
      <c r="CI67" s="72">
        <v>3980556</v>
      </c>
      <c r="CJ67" s="915">
        <v>4813044</v>
      </c>
      <c r="CK67" s="915">
        <v>2365175</v>
      </c>
      <c r="CL67" s="72">
        <v>2447869</v>
      </c>
      <c r="CM67" s="915">
        <v>992828</v>
      </c>
      <c r="CN67" s="915">
        <v>480925</v>
      </c>
      <c r="CO67" s="72">
        <v>511903</v>
      </c>
      <c r="CP67" s="915">
        <v>1053734</v>
      </c>
      <c r="CQ67" s="915">
        <v>508299</v>
      </c>
      <c r="CR67" s="72">
        <v>545435</v>
      </c>
      <c r="CS67" s="915">
        <v>569809</v>
      </c>
      <c r="CT67" s="915">
        <v>270239</v>
      </c>
      <c r="CU67" s="72">
        <v>299570</v>
      </c>
      <c r="CV67" s="915">
        <v>764468</v>
      </c>
      <c r="CW67" s="915">
        <v>363284</v>
      </c>
      <c r="CX67" s="72">
        <v>401184</v>
      </c>
      <c r="CY67" s="915">
        <v>1752605</v>
      </c>
      <c r="CZ67" s="915">
        <v>845124</v>
      </c>
      <c r="DA67" s="72">
        <v>907481</v>
      </c>
      <c r="DB67" s="915">
        <v>2529281</v>
      </c>
      <c r="DC67" s="915">
        <v>1238038</v>
      </c>
      <c r="DD67" s="72">
        <v>1291243</v>
      </c>
      <c r="DE67" s="915">
        <v>1523461</v>
      </c>
      <c r="DF67" s="915">
        <v>725137</v>
      </c>
      <c r="DG67" s="72">
        <v>798324</v>
      </c>
      <c r="DH67" s="915">
        <v>793815</v>
      </c>
      <c r="DI67" s="915">
        <v>378133</v>
      </c>
      <c r="DJ67" s="72">
        <v>415682</v>
      </c>
      <c r="DK67" s="915">
        <v>926231</v>
      </c>
      <c r="DL67" s="915">
        <v>441371</v>
      </c>
      <c r="DM67" s="72">
        <v>484860</v>
      </c>
      <c r="DN67" s="915">
        <v>1431420</v>
      </c>
      <c r="DO67" s="915">
        <v>678055</v>
      </c>
      <c r="DP67" s="72">
        <v>753365</v>
      </c>
      <c r="DQ67" s="915">
        <v>792210</v>
      </c>
      <c r="DR67" s="915">
        <v>374792</v>
      </c>
      <c r="DS67" s="72">
        <v>417418</v>
      </c>
      <c r="DT67" s="915">
        <v>4100300</v>
      </c>
      <c r="DU67" s="915">
        <v>1967006</v>
      </c>
      <c r="DV67" s="72">
        <v>2133294</v>
      </c>
      <c r="DW67" s="915">
        <v>827282</v>
      </c>
      <c r="DX67" s="915">
        <v>388019</v>
      </c>
      <c r="DY67" s="72">
        <v>439263</v>
      </c>
      <c r="DZ67" s="915">
        <v>1554664</v>
      </c>
      <c r="EA67" s="915">
        <v>739239</v>
      </c>
      <c r="EB67" s="72">
        <v>815425</v>
      </c>
      <c r="EC67" s="915">
        <v>1672992</v>
      </c>
      <c r="ED67" s="915">
        <v>782241</v>
      </c>
      <c r="EE67" s="72">
        <v>890751</v>
      </c>
      <c r="EF67" s="915">
        <v>1166964</v>
      </c>
      <c r="EG67" s="915">
        <v>548137</v>
      </c>
      <c r="EH67" s="72">
        <v>618827</v>
      </c>
      <c r="EI67" s="915">
        <v>1048677</v>
      </c>
      <c r="EJ67" s="915">
        <v>495776</v>
      </c>
      <c r="EK67" s="72">
        <v>552901</v>
      </c>
      <c r="EL67" s="915">
        <v>1705008</v>
      </c>
      <c r="EM67" s="915">
        <v>792020</v>
      </c>
      <c r="EN67" s="72">
        <v>912988</v>
      </c>
      <c r="EO67" s="915">
        <v>969889</v>
      </c>
      <c r="EP67" s="915">
        <v>490974</v>
      </c>
      <c r="EQ67" s="915">
        <v>478915</v>
      </c>
    </row>
    <row r="68" spans="1:147">
      <c r="A68" s="913" t="s">
        <v>1219</v>
      </c>
      <c r="B68" s="908">
        <v>1973</v>
      </c>
      <c r="C68" s="907"/>
      <c r="D68" s="914">
        <v>109103610</v>
      </c>
      <c r="E68" s="915">
        <v>53605816</v>
      </c>
      <c r="F68" s="72">
        <v>55497794</v>
      </c>
      <c r="G68" s="915">
        <v>5234046</v>
      </c>
      <c r="H68" s="915">
        <v>2569500</v>
      </c>
      <c r="I68" s="72">
        <v>2664546</v>
      </c>
      <c r="J68" s="915">
        <v>1444271</v>
      </c>
      <c r="K68" s="915">
        <v>693534</v>
      </c>
      <c r="L68" s="72">
        <v>750737</v>
      </c>
      <c r="M68" s="915">
        <v>1368975</v>
      </c>
      <c r="N68" s="915">
        <v>658121</v>
      </c>
      <c r="O68" s="72">
        <v>710854</v>
      </c>
      <c r="P68" s="915">
        <v>1890579</v>
      </c>
      <c r="Q68" s="915">
        <v>926101</v>
      </c>
      <c r="R68" s="72">
        <v>964478</v>
      </c>
      <c r="S68" s="915">
        <v>1226793</v>
      </c>
      <c r="T68" s="915">
        <v>586466</v>
      </c>
      <c r="U68" s="72">
        <v>640327</v>
      </c>
      <c r="V68" s="915">
        <v>1214146</v>
      </c>
      <c r="W68" s="915">
        <v>582323</v>
      </c>
      <c r="X68" s="72">
        <v>631823</v>
      </c>
      <c r="Y68" s="915">
        <v>1948995</v>
      </c>
      <c r="Z68" s="915">
        <v>940305</v>
      </c>
      <c r="AA68" s="72">
        <v>1008690</v>
      </c>
      <c r="AB68" s="915">
        <v>2251027</v>
      </c>
      <c r="AC68" s="915">
        <v>1110740</v>
      </c>
      <c r="AD68" s="72">
        <v>1140287</v>
      </c>
      <c r="AE68" s="915">
        <v>1652592</v>
      </c>
      <c r="AF68" s="915">
        <v>810297</v>
      </c>
      <c r="AG68" s="72">
        <v>842295</v>
      </c>
      <c r="AH68" s="915">
        <v>1718432</v>
      </c>
      <c r="AI68" s="915">
        <v>839380</v>
      </c>
      <c r="AJ68" s="72">
        <v>879052</v>
      </c>
      <c r="AK68" s="915">
        <v>4474997</v>
      </c>
      <c r="AL68" s="915">
        <v>2259124</v>
      </c>
      <c r="AM68" s="72">
        <v>2215873</v>
      </c>
      <c r="AN68" s="915">
        <v>3844158</v>
      </c>
      <c r="AO68" s="915">
        <v>1938825</v>
      </c>
      <c r="AP68" s="72">
        <v>1905333</v>
      </c>
      <c r="AQ68" s="915">
        <v>11639304</v>
      </c>
      <c r="AR68" s="915">
        <v>5885465</v>
      </c>
      <c r="AS68" s="72">
        <v>5753839</v>
      </c>
      <c r="AT68" s="915">
        <v>6106793</v>
      </c>
      <c r="AU68" s="915">
        <v>3139721</v>
      </c>
      <c r="AV68" s="72">
        <v>2967072</v>
      </c>
      <c r="AW68" s="915">
        <v>2364654</v>
      </c>
      <c r="AX68" s="915">
        <v>1144655</v>
      </c>
      <c r="AY68" s="72">
        <v>1219999</v>
      </c>
      <c r="AZ68" s="915">
        <v>1053374</v>
      </c>
      <c r="BA68" s="915">
        <v>505262</v>
      </c>
      <c r="BB68" s="72">
        <v>548112</v>
      </c>
      <c r="BC68" s="915">
        <v>1039918</v>
      </c>
      <c r="BD68" s="915">
        <v>501520</v>
      </c>
      <c r="BE68" s="72">
        <v>538398</v>
      </c>
      <c r="BF68" s="915">
        <v>760521</v>
      </c>
      <c r="BG68" s="915">
        <v>366023</v>
      </c>
      <c r="BH68" s="72">
        <v>394498</v>
      </c>
      <c r="BI68" s="915">
        <v>772688</v>
      </c>
      <c r="BJ68" s="915">
        <v>373311</v>
      </c>
      <c r="BK68" s="72">
        <v>399377</v>
      </c>
      <c r="BL68" s="915">
        <v>1990583</v>
      </c>
      <c r="BM68" s="915">
        <v>956995</v>
      </c>
      <c r="BN68" s="72">
        <v>1033588</v>
      </c>
      <c r="BO68" s="915">
        <v>1826370</v>
      </c>
      <c r="BP68" s="915">
        <v>884607</v>
      </c>
      <c r="BQ68" s="72">
        <v>941763</v>
      </c>
      <c r="BR68" s="915">
        <v>3229672</v>
      </c>
      <c r="BS68" s="915">
        <v>1586968</v>
      </c>
      <c r="BT68" s="72">
        <v>1642704</v>
      </c>
      <c r="BU68" s="915">
        <v>5756580</v>
      </c>
      <c r="BV68" s="915">
        <v>2880243</v>
      </c>
      <c r="BW68" s="72">
        <v>2876337</v>
      </c>
      <c r="BX68" s="915">
        <v>1592303</v>
      </c>
      <c r="BY68" s="915">
        <v>768973</v>
      </c>
      <c r="BZ68" s="72">
        <v>823330</v>
      </c>
      <c r="CA68" s="915">
        <v>943620</v>
      </c>
      <c r="CB68" s="915">
        <v>459161</v>
      </c>
      <c r="CC68" s="72">
        <v>484459</v>
      </c>
      <c r="CD68" s="915">
        <v>2363998</v>
      </c>
      <c r="CE68" s="915">
        <v>1159799</v>
      </c>
      <c r="CF68" s="72">
        <v>1204199</v>
      </c>
      <c r="CG68" s="915">
        <v>8082823</v>
      </c>
      <c r="CH68" s="915">
        <v>4038500</v>
      </c>
      <c r="CI68" s="72">
        <v>4044323</v>
      </c>
      <c r="CJ68" s="915">
        <v>4879881</v>
      </c>
      <c r="CK68" s="915">
        <v>2397390</v>
      </c>
      <c r="CL68" s="72">
        <v>2482491</v>
      </c>
      <c r="CM68" s="915">
        <v>1028588</v>
      </c>
      <c r="CN68" s="915">
        <v>498897</v>
      </c>
      <c r="CO68" s="72">
        <v>529691</v>
      </c>
      <c r="CP68" s="915">
        <v>1060361</v>
      </c>
      <c r="CQ68" s="915">
        <v>511713</v>
      </c>
      <c r="CR68" s="72">
        <v>548648</v>
      </c>
      <c r="CS68" s="915">
        <v>573471</v>
      </c>
      <c r="CT68" s="915">
        <v>272510</v>
      </c>
      <c r="CU68" s="72">
        <v>300961</v>
      </c>
      <c r="CV68" s="915">
        <v>765565</v>
      </c>
      <c r="CW68" s="915">
        <v>364349</v>
      </c>
      <c r="CX68" s="72">
        <v>401216</v>
      </c>
      <c r="CY68" s="915">
        <v>1772418</v>
      </c>
      <c r="CZ68" s="915">
        <v>855765</v>
      </c>
      <c r="DA68" s="72">
        <v>916653</v>
      </c>
      <c r="DB68" s="915">
        <v>2577329</v>
      </c>
      <c r="DC68" s="915">
        <v>1263048</v>
      </c>
      <c r="DD68" s="72">
        <v>1314281</v>
      </c>
      <c r="DE68" s="915">
        <v>1531691</v>
      </c>
      <c r="DF68" s="915">
        <v>729752</v>
      </c>
      <c r="DG68" s="72">
        <v>801939</v>
      </c>
      <c r="DH68" s="915">
        <v>797257</v>
      </c>
      <c r="DI68" s="915">
        <v>380153</v>
      </c>
      <c r="DJ68" s="72">
        <v>417104</v>
      </c>
      <c r="DK68" s="915">
        <v>938248</v>
      </c>
      <c r="DL68" s="915">
        <v>448430</v>
      </c>
      <c r="DM68" s="72">
        <v>489818</v>
      </c>
      <c r="DN68" s="915">
        <v>1440387</v>
      </c>
      <c r="DO68" s="915">
        <v>683259</v>
      </c>
      <c r="DP68" s="72">
        <v>757128</v>
      </c>
      <c r="DQ68" s="915">
        <v>797534</v>
      </c>
      <c r="DR68" s="915">
        <v>377756</v>
      </c>
      <c r="DS68" s="72">
        <v>419778</v>
      </c>
      <c r="DT68" s="915">
        <v>4155613</v>
      </c>
      <c r="DU68" s="915">
        <v>1996562</v>
      </c>
      <c r="DV68" s="72">
        <v>2159051</v>
      </c>
      <c r="DW68" s="915">
        <v>827397</v>
      </c>
      <c r="DX68" s="915">
        <v>388369</v>
      </c>
      <c r="DY68" s="72">
        <v>439028</v>
      </c>
      <c r="DZ68" s="915">
        <v>1553638</v>
      </c>
      <c r="EA68" s="915">
        <v>739024</v>
      </c>
      <c r="EB68" s="72">
        <v>814614</v>
      </c>
      <c r="EC68" s="915">
        <v>1680742</v>
      </c>
      <c r="ED68" s="915">
        <v>787732</v>
      </c>
      <c r="EE68" s="72">
        <v>893010</v>
      </c>
      <c r="EF68" s="915">
        <v>1170893</v>
      </c>
      <c r="EG68" s="915">
        <v>550854</v>
      </c>
      <c r="EH68" s="72">
        <v>620039</v>
      </c>
      <c r="EI68" s="915">
        <v>1056965</v>
      </c>
      <c r="EJ68" s="915">
        <v>500350</v>
      </c>
      <c r="EK68" s="72">
        <v>556615</v>
      </c>
      <c r="EL68" s="915">
        <v>1708432</v>
      </c>
      <c r="EM68" s="915">
        <v>794757</v>
      </c>
      <c r="EN68" s="72">
        <v>913675</v>
      </c>
      <c r="EO68" s="915">
        <v>994988</v>
      </c>
      <c r="EP68" s="915">
        <v>499227</v>
      </c>
      <c r="EQ68" s="915">
        <v>495761</v>
      </c>
    </row>
    <row r="69" spans="1:147">
      <c r="A69" s="913" t="s">
        <v>1220</v>
      </c>
      <c r="B69" s="908">
        <v>1974</v>
      </c>
      <c r="C69" s="907"/>
      <c r="D69" s="914">
        <v>110572678</v>
      </c>
      <c r="E69" s="915">
        <v>54375780</v>
      </c>
      <c r="F69" s="72">
        <v>56196898</v>
      </c>
      <c r="G69" s="915">
        <v>5282659</v>
      </c>
      <c r="H69" s="915">
        <v>2592826</v>
      </c>
      <c r="I69" s="72">
        <v>2689833</v>
      </c>
      <c r="J69" s="915">
        <v>1453869</v>
      </c>
      <c r="K69" s="915">
        <v>698694</v>
      </c>
      <c r="L69" s="72">
        <v>755175</v>
      </c>
      <c r="M69" s="915">
        <v>1375442</v>
      </c>
      <c r="N69" s="915">
        <v>662228</v>
      </c>
      <c r="O69" s="72">
        <v>713214</v>
      </c>
      <c r="P69" s="915">
        <v>1923960</v>
      </c>
      <c r="Q69" s="915">
        <v>943415</v>
      </c>
      <c r="R69" s="72">
        <v>980545</v>
      </c>
      <c r="S69" s="915">
        <v>1227542</v>
      </c>
      <c r="T69" s="915">
        <v>587292</v>
      </c>
      <c r="U69" s="72">
        <v>640250</v>
      </c>
      <c r="V69" s="915">
        <v>1215952</v>
      </c>
      <c r="W69" s="915">
        <v>583825</v>
      </c>
      <c r="X69" s="72">
        <v>632127</v>
      </c>
      <c r="Y69" s="915">
        <v>1960025</v>
      </c>
      <c r="Z69" s="915">
        <v>946830</v>
      </c>
      <c r="AA69" s="72">
        <v>1013195</v>
      </c>
      <c r="AB69" s="915">
        <v>2298358</v>
      </c>
      <c r="AC69" s="915">
        <v>1136211</v>
      </c>
      <c r="AD69" s="72">
        <v>1162147</v>
      </c>
      <c r="AE69" s="915">
        <v>1678250</v>
      </c>
      <c r="AF69" s="915">
        <v>824269</v>
      </c>
      <c r="AG69" s="72">
        <v>853981</v>
      </c>
      <c r="AH69" s="915">
        <v>1740159</v>
      </c>
      <c r="AI69" s="915">
        <v>850887</v>
      </c>
      <c r="AJ69" s="72">
        <v>889272</v>
      </c>
      <c r="AK69" s="915">
        <v>4658217</v>
      </c>
      <c r="AL69" s="915">
        <v>2353639</v>
      </c>
      <c r="AM69" s="72">
        <v>2304578</v>
      </c>
      <c r="AN69" s="915">
        <v>4006968</v>
      </c>
      <c r="AO69" s="915">
        <v>2022201</v>
      </c>
      <c r="AP69" s="72">
        <v>1984767</v>
      </c>
      <c r="AQ69" s="915">
        <v>11647222</v>
      </c>
      <c r="AR69" s="915">
        <v>5894680</v>
      </c>
      <c r="AS69" s="72">
        <v>5752542</v>
      </c>
      <c r="AT69" s="915">
        <v>6264472</v>
      </c>
      <c r="AU69" s="915">
        <v>3220387</v>
      </c>
      <c r="AV69" s="72">
        <v>3044085</v>
      </c>
      <c r="AW69" s="915">
        <v>2376692</v>
      </c>
      <c r="AX69" s="915">
        <v>1152095</v>
      </c>
      <c r="AY69" s="72">
        <v>1224597</v>
      </c>
      <c r="AZ69" s="915">
        <v>1062762</v>
      </c>
      <c r="BA69" s="915">
        <v>510455</v>
      </c>
      <c r="BB69" s="72">
        <v>552307</v>
      </c>
      <c r="BC69" s="915">
        <v>1055783</v>
      </c>
      <c r="BD69" s="915">
        <v>510560</v>
      </c>
      <c r="BE69" s="72">
        <v>545223</v>
      </c>
      <c r="BF69" s="915">
        <v>767792</v>
      </c>
      <c r="BG69" s="915">
        <v>370176</v>
      </c>
      <c r="BH69" s="72">
        <v>397616</v>
      </c>
      <c r="BI69" s="915">
        <v>778212</v>
      </c>
      <c r="BJ69" s="915">
        <v>376431</v>
      </c>
      <c r="BK69" s="72">
        <v>401781</v>
      </c>
      <c r="BL69" s="915">
        <v>2005814</v>
      </c>
      <c r="BM69" s="915">
        <v>965742</v>
      </c>
      <c r="BN69" s="72">
        <v>1040072</v>
      </c>
      <c r="BO69" s="915">
        <v>1848345</v>
      </c>
      <c r="BP69" s="915">
        <v>896386</v>
      </c>
      <c r="BQ69" s="72">
        <v>951959</v>
      </c>
      <c r="BR69" s="915">
        <v>3272596</v>
      </c>
      <c r="BS69" s="915">
        <v>1609486</v>
      </c>
      <c r="BT69" s="72">
        <v>1663110</v>
      </c>
      <c r="BU69" s="915">
        <v>5850896</v>
      </c>
      <c r="BV69" s="915">
        <v>2929223</v>
      </c>
      <c r="BW69" s="72">
        <v>2921673</v>
      </c>
      <c r="BX69" s="915">
        <v>1610388</v>
      </c>
      <c r="BY69" s="915">
        <v>778900</v>
      </c>
      <c r="BZ69" s="72">
        <v>831488</v>
      </c>
      <c r="CA69" s="915">
        <v>965747</v>
      </c>
      <c r="CB69" s="915">
        <v>471267</v>
      </c>
      <c r="CC69" s="72">
        <v>494480</v>
      </c>
      <c r="CD69" s="915">
        <v>2395747</v>
      </c>
      <c r="CE69" s="915">
        <v>1176018</v>
      </c>
      <c r="CF69" s="72">
        <v>1219729</v>
      </c>
      <c r="CG69" s="915">
        <v>8190237</v>
      </c>
      <c r="CH69" s="915">
        <v>4090758</v>
      </c>
      <c r="CI69" s="72">
        <v>4099479</v>
      </c>
      <c r="CJ69" s="915">
        <v>4941369</v>
      </c>
      <c r="CK69" s="915">
        <v>2428230</v>
      </c>
      <c r="CL69" s="72">
        <v>2513139</v>
      </c>
      <c r="CM69" s="915">
        <v>1055631</v>
      </c>
      <c r="CN69" s="915">
        <v>512454</v>
      </c>
      <c r="CO69" s="72">
        <v>543177</v>
      </c>
      <c r="CP69" s="915">
        <v>1066210</v>
      </c>
      <c r="CQ69" s="915">
        <v>514775</v>
      </c>
      <c r="CR69" s="72">
        <v>551435</v>
      </c>
      <c r="CS69" s="915">
        <v>577772</v>
      </c>
      <c r="CT69" s="915">
        <v>274973</v>
      </c>
      <c r="CU69" s="72">
        <v>302799</v>
      </c>
      <c r="CV69" s="915">
        <v>766925</v>
      </c>
      <c r="CW69" s="915">
        <v>365524</v>
      </c>
      <c r="CX69" s="72">
        <v>401401</v>
      </c>
      <c r="CY69" s="915">
        <v>1795004</v>
      </c>
      <c r="CZ69" s="915">
        <v>867847</v>
      </c>
      <c r="DA69" s="72">
        <v>927157</v>
      </c>
      <c r="DB69" s="915">
        <v>2615119</v>
      </c>
      <c r="DC69" s="915">
        <v>1281314</v>
      </c>
      <c r="DD69" s="72">
        <v>1333805</v>
      </c>
      <c r="DE69" s="915">
        <v>1542217</v>
      </c>
      <c r="DF69" s="915">
        <v>736215</v>
      </c>
      <c r="DG69" s="72">
        <v>806002</v>
      </c>
      <c r="DH69" s="915">
        <v>800945</v>
      </c>
      <c r="DI69" s="915">
        <v>382198</v>
      </c>
      <c r="DJ69" s="72">
        <v>418747</v>
      </c>
      <c r="DK69" s="915">
        <v>951211</v>
      </c>
      <c r="DL69" s="915">
        <v>455964</v>
      </c>
      <c r="DM69" s="72">
        <v>495247</v>
      </c>
      <c r="DN69" s="915">
        <v>1452497</v>
      </c>
      <c r="DO69" s="915">
        <v>690334</v>
      </c>
      <c r="DP69" s="72">
        <v>762163</v>
      </c>
      <c r="DQ69" s="915">
        <v>802446</v>
      </c>
      <c r="DR69" s="915">
        <v>380270</v>
      </c>
      <c r="DS69" s="72">
        <v>422176</v>
      </c>
      <c r="DT69" s="915">
        <v>4214882</v>
      </c>
      <c r="DU69" s="915">
        <v>2028331</v>
      </c>
      <c r="DV69" s="72">
        <v>2186551</v>
      </c>
      <c r="DW69" s="915">
        <v>832030</v>
      </c>
      <c r="DX69" s="915">
        <v>391244</v>
      </c>
      <c r="DY69" s="72">
        <v>440786</v>
      </c>
      <c r="DZ69" s="915">
        <v>1561536</v>
      </c>
      <c r="EA69" s="915">
        <v>744601</v>
      </c>
      <c r="EB69" s="72">
        <v>816935</v>
      </c>
      <c r="EC69" s="915">
        <v>1696648</v>
      </c>
      <c r="ED69" s="915">
        <v>797987</v>
      </c>
      <c r="EE69" s="72">
        <v>898661</v>
      </c>
      <c r="EF69" s="915">
        <v>1179334</v>
      </c>
      <c r="EG69" s="915">
        <v>555484</v>
      </c>
      <c r="EH69" s="72">
        <v>623850</v>
      </c>
      <c r="EI69" s="915">
        <v>1071532</v>
      </c>
      <c r="EJ69" s="915">
        <v>508086</v>
      </c>
      <c r="EK69" s="72">
        <v>563446</v>
      </c>
      <c r="EL69" s="915">
        <v>1714205</v>
      </c>
      <c r="EM69" s="915">
        <v>798295</v>
      </c>
      <c r="EN69" s="72">
        <v>915910</v>
      </c>
      <c r="EO69" s="915">
        <v>1021059</v>
      </c>
      <c r="EP69" s="915">
        <v>506773</v>
      </c>
      <c r="EQ69" s="915">
        <v>514286</v>
      </c>
    </row>
    <row r="70" spans="1:147">
      <c r="A70" s="913" t="s">
        <v>1221</v>
      </c>
      <c r="B70" s="908">
        <v>1975</v>
      </c>
      <c r="C70" s="907" t="s">
        <v>1211</v>
      </c>
      <c r="D70" s="914">
        <v>111939643</v>
      </c>
      <c r="E70" s="915">
        <v>55090673</v>
      </c>
      <c r="F70" s="72">
        <v>56848970</v>
      </c>
      <c r="G70" s="915">
        <v>5338206</v>
      </c>
      <c r="H70" s="915">
        <v>2621285</v>
      </c>
      <c r="I70" s="72">
        <v>2716921</v>
      </c>
      <c r="J70" s="915">
        <v>1468646</v>
      </c>
      <c r="K70" s="915">
        <v>707232</v>
      </c>
      <c r="L70" s="72">
        <v>761414</v>
      </c>
      <c r="M70" s="915">
        <v>1385563</v>
      </c>
      <c r="N70" s="915">
        <v>668193</v>
      </c>
      <c r="O70" s="72">
        <v>717370</v>
      </c>
      <c r="P70" s="915">
        <v>1955267</v>
      </c>
      <c r="Q70" s="915">
        <v>960245</v>
      </c>
      <c r="R70" s="72">
        <v>995022</v>
      </c>
      <c r="S70" s="915">
        <v>1232481</v>
      </c>
      <c r="T70" s="915">
        <v>590492</v>
      </c>
      <c r="U70" s="72">
        <v>641989</v>
      </c>
      <c r="V70" s="915">
        <v>1220302</v>
      </c>
      <c r="W70" s="915">
        <v>586918</v>
      </c>
      <c r="X70" s="72">
        <v>633384</v>
      </c>
      <c r="Y70" s="915">
        <v>1970616</v>
      </c>
      <c r="Z70" s="915">
        <v>953449</v>
      </c>
      <c r="AA70" s="72">
        <v>1017167</v>
      </c>
      <c r="AB70" s="915">
        <v>2342198</v>
      </c>
      <c r="AC70" s="915">
        <v>1159707</v>
      </c>
      <c r="AD70" s="72">
        <v>1182491</v>
      </c>
      <c r="AE70" s="915">
        <v>1698003</v>
      </c>
      <c r="AF70" s="915">
        <v>834794</v>
      </c>
      <c r="AG70" s="72">
        <v>863209</v>
      </c>
      <c r="AH70" s="915">
        <v>1756480</v>
      </c>
      <c r="AI70" s="915">
        <v>859364</v>
      </c>
      <c r="AJ70" s="72">
        <v>897116</v>
      </c>
      <c r="AK70" s="915">
        <v>4821340</v>
      </c>
      <c r="AL70" s="915">
        <v>2437128</v>
      </c>
      <c r="AM70" s="72">
        <v>2384212</v>
      </c>
      <c r="AN70" s="915">
        <v>4149147</v>
      </c>
      <c r="AO70" s="915">
        <v>2095295</v>
      </c>
      <c r="AP70" s="72">
        <v>2053852</v>
      </c>
      <c r="AQ70" s="915">
        <v>11673554</v>
      </c>
      <c r="AR70" s="915">
        <v>5913373</v>
      </c>
      <c r="AS70" s="72">
        <v>5760181</v>
      </c>
      <c r="AT70" s="915">
        <v>6397748</v>
      </c>
      <c r="AU70" s="915">
        <v>3287118</v>
      </c>
      <c r="AV70" s="72">
        <v>3110630</v>
      </c>
      <c r="AW70" s="915">
        <v>2391938</v>
      </c>
      <c r="AX70" s="915">
        <v>1160869</v>
      </c>
      <c r="AY70" s="72">
        <v>1231069</v>
      </c>
      <c r="AZ70" s="915">
        <v>1070791</v>
      </c>
      <c r="BA70" s="915">
        <v>514991</v>
      </c>
      <c r="BB70" s="72">
        <v>555800</v>
      </c>
      <c r="BC70" s="915">
        <v>1069872</v>
      </c>
      <c r="BD70" s="915">
        <v>518594</v>
      </c>
      <c r="BE70" s="72">
        <v>551278</v>
      </c>
      <c r="BF70" s="915">
        <v>773599</v>
      </c>
      <c r="BG70" s="915">
        <v>373416</v>
      </c>
      <c r="BH70" s="72">
        <v>400183</v>
      </c>
      <c r="BI70" s="915">
        <v>783050</v>
      </c>
      <c r="BJ70" s="915">
        <v>379283</v>
      </c>
      <c r="BK70" s="72">
        <v>403767</v>
      </c>
      <c r="BL70" s="915">
        <v>2017564</v>
      </c>
      <c r="BM70" s="915">
        <v>972471</v>
      </c>
      <c r="BN70" s="72">
        <v>1045093</v>
      </c>
      <c r="BO70" s="915">
        <v>1867978</v>
      </c>
      <c r="BP70" s="915">
        <v>907382</v>
      </c>
      <c r="BQ70" s="72">
        <v>960596</v>
      </c>
      <c r="BR70" s="915">
        <v>3308799</v>
      </c>
      <c r="BS70" s="915">
        <v>1627797</v>
      </c>
      <c r="BT70" s="72">
        <v>1681002</v>
      </c>
      <c r="BU70" s="915">
        <v>5923569</v>
      </c>
      <c r="BV70" s="915">
        <v>2966388</v>
      </c>
      <c r="BW70" s="72">
        <v>2957181</v>
      </c>
      <c r="BX70" s="915">
        <v>1626002</v>
      </c>
      <c r="BY70" s="915">
        <v>787280</v>
      </c>
      <c r="BZ70" s="72">
        <v>838722</v>
      </c>
      <c r="CA70" s="915">
        <v>985621</v>
      </c>
      <c r="CB70" s="915">
        <v>481733</v>
      </c>
      <c r="CC70" s="72">
        <v>503888</v>
      </c>
      <c r="CD70" s="915">
        <v>2424856</v>
      </c>
      <c r="CE70" s="915">
        <v>1190854</v>
      </c>
      <c r="CF70" s="72">
        <v>1234002</v>
      </c>
      <c r="CG70" s="915">
        <v>8278925</v>
      </c>
      <c r="CH70" s="915">
        <v>4132495</v>
      </c>
      <c r="CI70" s="72">
        <v>4146430</v>
      </c>
      <c r="CJ70" s="915">
        <v>4992140</v>
      </c>
      <c r="CK70" s="915">
        <v>2453277</v>
      </c>
      <c r="CL70" s="72">
        <v>2538863</v>
      </c>
      <c r="CM70" s="915">
        <v>1077491</v>
      </c>
      <c r="CN70" s="915">
        <v>523633</v>
      </c>
      <c r="CO70" s="72">
        <v>553858</v>
      </c>
      <c r="CP70" s="915">
        <v>1072118</v>
      </c>
      <c r="CQ70" s="915">
        <v>517868</v>
      </c>
      <c r="CR70" s="72">
        <v>554250</v>
      </c>
      <c r="CS70" s="915">
        <v>581311</v>
      </c>
      <c r="CT70" s="915">
        <v>277151</v>
      </c>
      <c r="CU70" s="72">
        <v>304160</v>
      </c>
      <c r="CV70" s="915">
        <v>768886</v>
      </c>
      <c r="CW70" s="915">
        <v>367060</v>
      </c>
      <c r="CX70" s="72">
        <v>401826</v>
      </c>
      <c r="CY70" s="915">
        <v>1814305</v>
      </c>
      <c r="CZ70" s="915">
        <v>878132</v>
      </c>
      <c r="DA70" s="72">
        <v>936173</v>
      </c>
      <c r="DB70" s="915">
        <v>2646324</v>
      </c>
      <c r="DC70" s="915">
        <v>1296677</v>
      </c>
      <c r="DD70" s="72">
        <v>1349647</v>
      </c>
      <c r="DE70" s="915">
        <v>1555218</v>
      </c>
      <c r="DF70" s="915">
        <v>743833</v>
      </c>
      <c r="DG70" s="72">
        <v>811385</v>
      </c>
      <c r="DH70" s="915">
        <v>805166</v>
      </c>
      <c r="DI70" s="915">
        <v>384812</v>
      </c>
      <c r="DJ70" s="72">
        <v>420354</v>
      </c>
      <c r="DK70" s="915">
        <v>961292</v>
      </c>
      <c r="DL70" s="915">
        <v>461370</v>
      </c>
      <c r="DM70" s="72">
        <v>499922</v>
      </c>
      <c r="DN70" s="915">
        <v>1465215</v>
      </c>
      <c r="DO70" s="915">
        <v>697794</v>
      </c>
      <c r="DP70" s="72">
        <v>767421</v>
      </c>
      <c r="DQ70" s="915">
        <v>808397</v>
      </c>
      <c r="DR70" s="915">
        <v>383538</v>
      </c>
      <c r="DS70" s="72">
        <v>424859</v>
      </c>
      <c r="DT70" s="915">
        <v>4292963</v>
      </c>
      <c r="DU70" s="915">
        <v>2070190</v>
      </c>
      <c r="DV70" s="72">
        <v>2222773</v>
      </c>
      <c r="DW70" s="915">
        <v>837674</v>
      </c>
      <c r="DX70" s="915">
        <v>394661</v>
      </c>
      <c r="DY70" s="72">
        <v>443013</v>
      </c>
      <c r="DZ70" s="915">
        <v>1571912</v>
      </c>
      <c r="EA70" s="915">
        <v>750418</v>
      </c>
      <c r="EB70" s="72">
        <v>821494</v>
      </c>
      <c r="EC70" s="915">
        <v>1715273</v>
      </c>
      <c r="ED70" s="915">
        <v>809998</v>
      </c>
      <c r="EE70" s="72">
        <v>905275</v>
      </c>
      <c r="EF70" s="915">
        <v>1190314</v>
      </c>
      <c r="EG70" s="915">
        <v>561760</v>
      </c>
      <c r="EH70" s="72">
        <v>628554</v>
      </c>
      <c r="EI70" s="915">
        <v>1085055</v>
      </c>
      <c r="EJ70" s="915">
        <v>515236</v>
      </c>
      <c r="EK70" s="72">
        <v>569819</v>
      </c>
      <c r="EL70" s="915">
        <v>1723902</v>
      </c>
      <c r="EM70" s="915">
        <v>804365</v>
      </c>
      <c r="EN70" s="72">
        <v>919537</v>
      </c>
      <c r="EO70" s="915">
        <v>1042572</v>
      </c>
      <c r="EP70" s="915">
        <v>510754</v>
      </c>
      <c r="EQ70" s="915">
        <v>531818</v>
      </c>
    </row>
    <row r="71" spans="1:147">
      <c r="A71" s="913" t="s">
        <v>1222</v>
      </c>
      <c r="B71" s="908">
        <v>1976</v>
      </c>
      <c r="C71" s="907"/>
      <c r="D71" s="914">
        <v>113094228</v>
      </c>
      <c r="E71" s="915">
        <v>55657960</v>
      </c>
      <c r="F71" s="72">
        <v>57436268</v>
      </c>
      <c r="G71" s="915">
        <v>5394846</v>
      </c>
      <c r="H71" s="915">
        <v>2649584</v>
      </c>
      <c r="I71" s="72">
        <v>2745262</v>
      </c>
      <c r="J71" s="915">
        <v>1483553</v>
      </c>
      <c r="K71" s="915">
        <v>715338</v>
      </c>
      <c r="L71" s="72">
        <v>768215</v>
      </c>
      <c r="M71" s="915">
        <v>1395275</v>
      </c>
      <c r="N71" s="915">
        <v>674066</v>
      </c>
      <c r="O71" s="72">
        <v>721209</v>
      </c>
      <c r="P71" s="915">
        <v>1983534</v>
      </c>
      <c r="Q71" s="915">
        <v>975145</v>
      </c>
      <c r="R71" s="72">
        <v>1008389</v>
      </c>
      <c r="S71" s="915">
        <v>1239209</v>
      </c>
      <c r="T71" s="915">
        <v>594509</v>
      </c>
      <c r="U71" s="72">
        <v>644700</v>
      </c>
      <c r="V71" s="915">
        <v>1226962</v>
      </c>
      <c r="W71" s="915">
        <v>591338</v>
      </c>
      <c r="X71" s="72">
        <v>635624</v>
      </c>
      <c r="Y71" s="915">
        <v>1984151</v>
      </c>
      <c r="Z71" s="915">
        <v>961739</v>
      </c>
      <c r="AA71" s="72">
        <v>1022412</v>
      </c>
      <c r="AB71" s="915">
        <v>2379572</v>
      </c>
      <c r="AC71" s="915">
        <v>1179400</v>
      </c>
      <c r="AD71" s="72">
        <v>1200172</v>
      </c>
      <c r="AE71" s="915">
        <v>1717272</v>
      </c>
      <c r="AF71" s="915">
        <v>845715</v>
      </c>
      <c r="AG71" s="72">
        <v>871557</v>
      </c>
      <c r="AH71" s="915">
        <v>1777798</v>
      </c>
      <c r="AI71" s="915">
        <v>870787</v>
      </c>
      <c r="AJ71" s="72">
        <v>907011</v>
      </c>
      <c r="AK71" s="915">
        <v>4963978</v>
      </c>
      <c r="AL71" s="915">
        <v>2508735</v>
      </c>
      <c r="AM71" s="72">
        <v>2455243</v>
      </c>
      <c r="AN71" s="915">
        <v>4266626</v>
      </c>
      <c r="AO71" s="915">
        <v>2152559</v>
      </c>
      <c r="AP71" s="72">
        <v>2114067</v>
      </c>
      <c r="AQ71" s="915">
        <v>11674081</v>
      </c>
      <c r="AR71" s="915">
        <v>5904165</v>
      </c>
      <c r="AS71" s="72">
        <v>5769916</v>
      </c>
      <c r="AT71" s="915">
        <v>6509514</v>
      </c>
      <c r="AU71" s="915">
        <v>3336881</v>
      </c>
      <c r="AV71" s="72">
        <v>3172633</v>
      </c>
      <c r="AW71" s="915">
        <v>2405956</v>
      </c>
      <c r="AX71" s="915">
        <v>1168630</v>
      </c>
      <c r="AY71" s="72">
        <v>1237326</v>
      </c>
      <c r="AZ71" s="915">
        <v>1078569</v>
      </c>
      <c r="BA71" s="915">
        <v>519204</v>
      </c>
      <c r="BB71" s="72">
        <v>559365</v>
      </c>
      <c r="BC71" s="915">
        <v>1081545</v>
      </c>
      <c r="BD71" s="915">
        <v>524539</v>
      </c>
      <c r="BE71" s="72">
        <v>557006</v>
      </c>
      <c r="BF71" s="915">
        <v>779299</v>
      </c>
      <c r="BG71" s="915">
        <v>376538</v>
      </c>
      <c r="BH71" s="72">
        <v>402761</v>
      </c>
      <c r="BI71" s="915">
        <v>787487</v>
      </c>
      <c r="BJ71" s="915">
        <v>382034</v>
      </c>
      <c r="BK71" s="72">
        <v>405453</v>
      </c>
      <c r="BL71" s="915">
        <v>2032884</v>
      </c>
      <c r="BM71" s="915">
        <v>981363</v>
      </c>
      <c r="BN71" s="72">
        <v>1051521</v>
      </c>
      <c r="BO71" s="915">
        <v>1888573</v>
      </c>
      <c r="BP71" s="915">
        <v>918150</v>
      </c>
      <c r="BQ71" s="72">
        <v>970423</v>
      </c>
      <c r="BR71" s="915">
        <v>3340863</v>
      </c>
      <c r="BS71" s="915">
        <v>1643170</v>
      </c>
      <c r="BT71" s="72">
        <v>1697693</v>
      </c>
      <c r="BU71" s="915">
        <v>5988176</v>
      </c>
      <c r="BV71" s="915">
        <v>2996635</v>
      </c>
      <c r="BW71" s="72">
        <v>2991541</v>
      </c>
      <c r="BX71" s="915">
        <v>1637581</v>
      </c>
      <c r="BY71" s="915">
        <v>793019</v>
      </c>
      <c r="BZ71" s="72">
        <v>844562</v>
      </c>
      <c r="CA71" s="915">
        <v>1005599</v>
      </c>
      <c r="CB71" s="915">
        <v>492108</v>
      </c>
      <c r="CC71" s="72">
        <v>513491</v>
      </c>
      <c r="CD71" s="915">
        <v>2451825</v>
      </c>
      <c r="CE71" s="915">
        <v>1203247</v>
      </c>
      <c r="CF71" s="72">
        <v>1248578</v>
      </c>
      <c r="CG71" s="915">
        <v>8330316</v>
      </c>
      <c r="CH71" s="915">
        <v>4150983</v>
      </c>
      <c r="CI71" s="72">
        <v>4179333</v>
      </c>
      <c r="CJ71" s="915">
        <v>5028655</v>
      </c>
      <c r="CK71" s="915">
        <v>2467584</v>
      </c>
      <c r="CL71" s="72">
        <v>2561071</v>
      </c>
      <c r="CM71" s="915">
        <v>1098225</v>
      </c>
      <c r="CN71" s="915">
        <v>533522</v>
      </c>
      <c r="CO71" s="72">
        <v>564703</v>
      </c>
      <c r="CP71" s="915">
        <v>1077308</v>
      </c>
      <c r="CQ71" s="915">
        <v>520395</v>
      </c>
      <c r="CR71" s="72">
        <v>556913</v>
      </c>
      <c r="CS71" s="915">
        <v>586005</v>
      </c>
      <c r="CT71" s="915">
        <v>279815</v>
      </c>
      <c r="CU71" s="72">
        <v>306190</v>
      </c>
      <c r="CV71" s="915">
        <v>771488</v>
      </c>
      <c r="CW71" s="915">
        <v>369009</v>
      </c>
      <c r="CX71" s="72">
        <v>402479</v>
      </c>
      <c r="CY71" s="915">
        <v>1828597</v>
      </c>
      <c r="CZ71" s="915">
        <v>885550</v>
      </c>
      <c r="DA71" s="72">
        <v>943047</v>
      </c>
      <c r="DB71" s="915">
        <v>2669802</v>
      </c>
      <c r="DC71" s="915">
        <v>1307232</v>
      </c>
      <c r="DD71" s="72">
        <v>1362570</v>
      </c>
      <c r="DE71" s="915">
        <v>1564297</v>
      </c>
      <c r="DF71" s="915">
        <v>748593</v>
      </c>
      <c r="DG71" s="72">
        <v>815704</v>
      </c>
      <c r="DH71" s="915">
        <v>809473</v>
      </c>
      <c r="DI71" s="915">
        <v>387540</v>
      </c>
      <c r="DJ71" s="72">
        <v>421933</v>
      </c>
      <c r="DK71" s="915">
        <v>970236</v>
      </c>
      <c r="DL71" s="915">
        <v>466269</v>
      </c>
      <c r="DM71" s="72">
        <v>503967</v>
      </c>
      <c r="DN71" s="915">
        <v>1476342</v>
      </c>
      <c r="DO71" s="915">
        <v>703900</v>
      </c>
      <c r="DP71" s="72">
        <v>772442</v>
      </c>
      <c r="DQ71" s="915">
        <v>814112</v>
      </c>
      <c r="DR71" s="915">
        <v>386718</v>
      </c>
      <c r="DS71" s="72">
        <v>427394</v>
      </c>
      <c r="DT71" s="915">
        <v>4353397</v>
      </c>
      <c r="DU71" s="915">
        <v>2101465</v>
      </c>
      <c r="DV71" s="72">
        <v>2251932</v>
      </c>
      <c r="DW71" s="915">
        <v>842178</v>
      </c>
      <c r="DX71" s="915">
        <v>397602</v>
      </c>
      <c r="DY71" s="72">
        <v>444576</v>
      </c>
      <c r="DZ71" s="915">
        <v>1576037</v>
      </c>
      <c r="EA71" s="915">
        <v>752635</v>
      </c>
      <c r="EB71" s="72">
        <v>823402</v>
      </c>
      <c r="EC71" s="915">
        <v>1730889</v>
      </c>
      <c r="ED71" s="915">
        <v>818939</v>
      </c>
      <c r="EE71" s="72">
        <v>911950</v>
      </c>
      <c r="EF71" s="915">
        <v>1199450</v>
      </c>
      <c r="EG71" s="915">
        <v>567171</v>
      </c>
      <c r="EH71" s="72">
        <v>632279</v>
      </c>
      <c r="EI71" s="915">
        <v>1099645</v>
      </c>
      <c r="EJ71" s="915">
        <v>523322</v>
      </c>
      <c r="EK71" s="72">
        <v>576323</v>
      </c>
      <c r="EL71" s="915">
        <v>1734890</v>
      </c>
      <c r="EM71" s="915">
        <v>811777</v>
      </c>
      <c r="EN71" s="72">
        <v>923113</v>
      </c>
      <c r="EO71" s="915">
        <v>1058158</v>
      </c>
      <c r="EP71" s="915">
        <v>519341</v>
      </c>
      <c r="EQ71" s="915">
        <v>538817</v>
      </c>
    </row>
    <row r="72" spans="1:147">
      <c r="A72" s="913" t="s">
        <v>1223</v>
      </c>
      <c r="B72" s="908">
        <v>1977</v>
      </c>
      <c r="C72" s="907"/>
      <c r="D72" s="914">
        <v>114165197</v>
      </c>
      <c r="E72" s="915">
        <v>56183782</v>
      </c>
      <c r="F72" s="72">
        <v>57981415</v>
      </c>
      <c r="G72" s="915">
        <v>5443219</v>
      </c>
      <c r="H72" s="915">
        <v>2672856</v>
      </c>
      <c r="I72" s="72">
        <v>2770363</v>
      </c>
      <c r="J72" s="915">
        <v>1495683</v>
      </c>
      <c r="K72" s="915">
        <v>721955</v>
      </c>
      <c r="L72" s="72">
        <v>773728</v>
      </c>
      <c r="M72" s="915">
        <v>1401298</v>
      </c>
      <c r="N72" s="915">
        <v>677289</v>
      </c>
      <c r="O72" s="72">
        <v>724009</v>
      </c>
      <c r="P72" s="915">
        <v>2008109</v>
      </c>
      <c r="Q72" s="915">
        <v>987754</v>
      </c>
      <c r="R72" s="72">
        <v>1020355</v>
      </c>
      <c r="S72" s="915">
        <v>1244665</v>
      </c>
      <c r="T72" s="915">
        <v>597468</v>
      </c>
      <c r="U72" s="72">
        <v>647197</v>
      </c>
      <c r="V72" s="915">
        <v>1234212</v>
      </c>
      <c r="W72" s="915">
        <v>595667</v>
      </c>
      <c r="X72" s="72">
        <v>638545</v>
      </c>
      <c r="Y72" s="915">
        <v>1998418</v>
      </c>
      <c r="Z72" s="915">
        <v>969861</v>
      </c>
      <c r="AA72" s="72">
        <v>1028557</v>
      </c>
      <c r="AB72" s="915">
        <v>2417320</v>
      </c>
      <c r="AC72" s="915">
        <v>1199706</v>
      </c>
      <c r="AD72" s="72">
        <v>1217614</v>
      </c>
      <c r="AE72" s="915">
        <v>1736198</v>
      </c>
      <c r="AF72" s="915">
        <v>856228</v>
      </c>
      <c r="AG72" s="72">
        <v>879970</v>
      </c>
      <c r="AH72" s="915">
        <v>1799000</v>
      </c>
      <c r="AI72" s="915">
        <v>882257</v>
      </c>
      <c r="AJ72" s="72">
        <v>916743</v>
      </c>
      <c r="AK72" s="915">
        <v>5091203</v>
      </c>
      <c r="AL72" s="915">
        <v>2572771</v>
      </c>
      <c r="AM72" s="72">
        <v>2518432</v>
      </c>
      <c r="AN72" s="915">
        <v>4381751</v>
      </c>
      <c r="AO72" s="915">
        <v>2208924</v>
      </c>
      <c r="AP72" s="72">
        <v>2172827</v>
      </c>
      <c r="AQ72" s="915">
        <v>11668930</v>
      </c>
      <c r="AR72" s="915">
        <v>5893747</v>
      </c>
      <c r="AS72" s="72">
        <v>5775183</v>
      </c>
      <c r="AT72" s="915">
        <v>6615642</v>
      </c>
      <c r="AU72" s="915">
        <v>3385341</v>
      </c>
      <c r="AV72" s="72">
        <v>3230301</v>
      </c>
      <c r="AW72" s="915">
        <v>2417439</v>
      </c>
      <c r="AX72" s="915">
        <v>1175023</v>
      </c>
      <c r="AY72" s="72">
        <v>1242416</v>
      </c>
      <c r="AZ72" s="915">
        <v>1085402</v>
      </c>
      <c r="BA72" s="915">
        <v>523009</v>
      </c>
      <c r="BB72" s="72">
        <v>562393</v>
      </c>
      <c r="BC72" s="915">
        <v>1091348</v>
      </c>
      <c r="BD72" s="915">
        <v>529270</v>
      </c>
      <c r="BE72" s="72">
        <v>562078</v>
      </c>
      <c r="BF72" s="915">
        <v>783253</v>
      </c>
      <c r="BG72" s="915">
        <v>378720</v>
      </c>
      <c r="BH72" s="72">
        <v>404533</v>
      </c>
      <c r="BI72" s="915">
        <v>792085</v>
      </c>
      <c r="BJ72" s="915">
        <v>384796</v>
      </c>
      <c r="BK72" s="72">
        <v>407289</v>
      </c>
      <c r="BL72" s="915">
        <v>2048100</v>
      </c>
      <c r="BM72" s="915">
        <v>990097</v>
      </c>
      <c r="BN72" s="72">
        <v>1058003</v>
      </c>
      <c r="BO72" s="915">
        <v>1908914</v>
      </c>
      <c r="BP72" s="915">
        <v>928904</v>
      </c>
      <c r="BQ72" s="72">
        <v>980010</v>
      </c>
      <c r="BR72" s="915">
        <v>3368357</v>
      </c>
      <c r="BS72" s="915">
        <v>1656799</v>
      </c>
      <c r="BT72" s="72">
        <v>1711558</v>
      </c>
      <c r="BU72" s="915">
        <v>6051763</v>
      </c>
      <c r="BV72" s="915">
        <v>3027789</v>
      </c>
      <c r="BW72" s="72">
        <v>3023974</v>
      </c>
      <c r="BX72" s="915">
        <v>1649487</v>
      </c>
      <c r="BY72" s="915">
        <v>799294</v>
      </c>
      <c r="BZ72" s="72">
        <v>850193</v>
      </c>
      <c r="CA72" s="915">
        <v>1025622</v>
      </c>
      <c r="CB72" s="915">
        <v>502543</v>
      </c>
      <c r="CC72" s="72">
        <v>523079</v>
      </c>
      <c r="CD72" s="915">
        <v>2474291</v>
      </c>
      <c r="CE72" s="915">
        <v>1214255</v>
      </c>
      <c r="CF72" s="72">
        <v>1260036</v>
      </c>
      <c r="CG72" s="915">
        <v>8373467</v>
      </c>
      <c r="CH72" s="915">
        <v>4166561</v>
      </c>
      <c r="CI72" s="72">
        <v>4206906</v>
      </c>
      <c r="CJ72" s="915">
        <v>5063107</v>
      </c>
      <c r="CK72" s="915">
        <v>2480977</v>
      </c>
      <c r="CL72" s="72">
        <v>2582130</v>
      </c>
      <c r="CM72" s="915">
        <v>1123948</v>
      </c>
      <c r="CN72" s="915">
        <v>545992</v>
      </c>
      <c r="CO72" s="72">
        <v>577956</v>
      </c>
      <c r="CP72" s="915">
        <v>1080384</v>
      </c>
      <c r="CQ72" s="915">
        <v>521904</v>
      </c>
      <c r="CR72" s="72">
        <v>558480</v>
      </c>
      <c r="CS72" s="915">
        <v>590779</v>
      </c>
      <c r="CT72" s="915">
        <v>282425</v>
      </c>
      <c r="CU72" s="72">
        <v>308354</v>
      </c>
      <c r="CV72" s="915">
        <v>775232</v>
      </c>
      <c r="CW72" s="915">
        <v>371506</v>
      </c>
      <c r="CX72" s="72">
        <v>403726</v>
      </c>
      <c r="CY72" s="915">
        <v>1839586</v>
      </c>
      <c r="CZ72" s="915">
        <v>891005</v>
      </c>
      <c r="DA72" s="72">
        <v>948581</v>
      </c>
      <c r="DB72" s="915">
        <v>2689246</v>
      </c>
      <c r="DC72" s="915">
        <v>1315488</v>
      </c>
      <c r="DD72" s="72">
        <v>1373758</v>
      </c>
      <c r="DE72" s="915">
        <v>1572810</v>
      </c>
      <c r="DF72" s="915">
        <v>753135</v>
      </c>
      <c r="DG72" s="72">
        <v>819675</v>
      </c>
      <c r="DH72" s="915">
        <v>813102</v>
      </c>
      <c r="DI72" s="915">
        <v>389771</v>
      </c>
      <c r="DJ72" s="72">
        <v>423331</v>
      </c>
      <c r="DK72" s="915">
        <v>979368</v>
      </c>
      <c r="DL72" s="915">
        <v>470869</v>
      </c>
      <c r="DM72" s="72">
        <v>508499</v>
      </c>
      <c r="DN72" s="915">
        <v>1486396</v>
      </c>
      <c r="DO72" s="915">
        <v>708865</v>
      </c>
      <c r="DP72" s="72">
        <v>777531</v>
      </c>
      <c r="DQ72" s="915">
        <v>818842</v>
      </c>
      <c r="DR72" s="915">
        <v>389513</v>
      </c>
      <c r="DS72" s="72">
        <v>429329</v>
      </c>
      <c r="DT72" s="915">
        <v>4410867</v>
      </c>
      <c r="DU72" s="915">
        <v>2131123</v>
      </c>
      <c r="DV72" s="72">
        <v>2279744</v>
      </c>
      <c r="DW72" s="915">
        <v>847995</v>
      </c>
      <c r="DX72" s="915">
        <v>400902</v>
      </c>
      <c r="DY72" s="72">
        <v>447093</v>
      </c>
      <c r="DZ72" s="915">
        <v>1581688</v>
      </c>
      <c r="EA72" s="915">
        <v>755591</v>
      </c>
      <c r="EB72" s="72">
        <v>826097</v>
      </c>
      <c r="EC72" s="915">
        <v>1747480</v>
      </c>
      <c r="ED72" s="915">
        <v>828285</v>
      </c>
      <c r="EE72" s="72">
        <v>919195</v>
      </c>
      <c r="EF72" s="915">
        <v>1207017</v>
      </c>
      <c r="EG72" s="915">
        <v>571523</v>
      </c>
      <c r="EH72" s="72">
        <v>635494</v>
      </c>
      <c r="EI72" s="915">
        <v>1114240</v>
      </c>
      <c r="EJ72" s="915">
        <v>531313</v>
      </c>
      <c r="EK72" s="72">
        <v>582927</v>
      </c>
      <c r="EL72" s="915">
        <v>1746998</v>
      </c>
      <c r="EM72" s="915">
        <v>819010</v>
      </c>
      <c r="EN72" s="72">
        <v>927988</v>
      </c>
      <c r="EO72" s="915">
        <v>1070936</v>
      </c>
      <c r="EP72" s="915">
        <v>525701</v>
      </c>
      <c r="EQ72" s="915">
        <v>545235</v>
      </c>
    </row>
    <row r="73" spans="1:147">
      <c r="A73" s="913" t="s">
        <v>1224</v>
      </c>
      <c r="B73" s="908">
        <v>1978</v>
      </c>
      <c r="C73" s="907"/>
      <c r="D73" s="914">
        <v>115190210</v>
      </c>
      <c r="E73" s="915">
        <v>56681925</v>
      </c>
      <c r="F73" s="72">
        <v>58508285</v>
      </c>
      <c r="G73" s="915">
        <v>5489946</v>
      </c>
      <c r="H73" s="915">
        <v>2695208</v>
      </c>
      <c r="I73" s="72">
        <v>2794738</v>
      </c>
      <c r="J73" s="915">
        <v>1507289</v>
      </c>
      <c r="K73" s="915">
        <v>727847</v>
      </c>
      <c r="L73" s="72">
        <v>779442</v>
      </c>
      <c r="M73" s="915">
        <v>1408991</v>
      </c>
      <c r="N73" s="915">
        <v>681580</v>
      </c>
      <c r="O73" s="72">
        <v>727411</v>
      </c>
      <c r="P73" s="915">
        <v>2031935</v>
      </c>
      <c r="Q73" s="915">
        <v>1000131</v>
      </c>
      <c r="R73" s="72">
        <v>1031804</v>
      </c>
      <c r="S73" s="915">
        <v>1249517</v>
      </c>
      <c r="T73" s="915">
        <v>599965</v>
      </c>
      <c r="U73" s="72">
        <v>649552</v>
      </c>
      <c r="V73" s="915">
        <v>1240525</v>
      </c>
      <c r="W73" s="915">
        <v>599270</v>
      </c>
      <c r="X73" s="72">
        <v>641255</v>
      </c>
      <c r="Y73" s="915">
        <v>2011646</v>
      </c>
      <c r="Z73" s="915">
        <v>977287</v>
      </c>
      <c r="AA73" s="72">
        <v>1034359</v>
      </c>
      <c r="AB73" s="915">
        <v>2462903</v>
      </c>
      <c r="AC73" s="915">
        <v>1223374</v>
      </c>
      <c r="AD73" s="72">
        <v>1239529</v>
      </c>
      <c r="AE73" s="915">
        <v>1753256</v>
      </c>
      <c r="AF73" s="915">
        <v>865078</v>
      </c>
      <c r="AG73" s="72">
        <v>888178</v>
      </c>
      <c r="AH73" s="915">
        <v>1817176</v>
      </c>
      <c r="AI73" s="915">
        <v>891959</v>
      </c>
      <c r="AJ73" s="72">
        <v>925217</v>
      </c>
      <c r="AK73" s="915">
        <v>5208352</v>
      </c>
      <c r="AL73" s="915">
        <v>2631217</v>
      </c>
      <c r="AM73" s="72">
        <v>2577135</v>
      </c>
      <c r="AN73" s="915">
        <v>4508003</v>
      </c>
      <c r="AO73" s="915">
        <v>2271253</v>
      </c>
      <c r="AP73" s="72">
        <v>2236750</v>
      </c>
      <c r="AQ73" s="915">
        <v>11658834</v>
      </c>
      <c r="AR73" s="915">
        <v>5883014</v>
      </c>
      <c r="AS73" s="72">
        <v>5775820</v>
      </c>
      <c r="AT73" s="915">
        <v>6727999</v>
      </c>
      <c r="AU73" s="915">
        <v>3439254</v>
      </c>
      <c r="AV73" s="72">
        <v>3288745</v>
      </c>
      <c r="AW73" s="915">
        <v>2428217</v>
      </c>
      <c r="AX73" s="915">
        <v>1180986</v>
      </c>
      <c r="AY73" s="72">
        <v>1247231</v>
      </c>
      <c r="AZ73" s="915">
        <v>1091611</v>
      </c>
      <c r="BA73" s="915">
        <v>526558</v>
      </c>
      <c r="BB73" s="72">
        <v>565053</v>
      </c>
      <c r="BC73" s="915">
        <v>1099965</v>
      </c>
      <c r="BD73" s="915">
        <v>533591</v>
      </c>
      <c r="BE73" s="72">
        <v>566374</v>
      </c>
      <c r="BF73" s="915">
        <v>787000</v>
      </c>
      <c r="BG73" s="915">
        <v>380638</v>
      </c>
      <c r="BH73" s="72">
        <v>406362</v>
      </c>
      <c r="BI73" s="915">
        <v>795716</v>
      </c>
      <c r="BJ73" s="915">
        <v>387048</v>
      </c>
      <c r="BK73" s="72">
        <v>408668</v>
      </c>
      <c r="BL73" s="915">
        <v>2061872</v>
      </c>
      <c r="BM73" s="915">
        <v>997483</v>
      </c>
      <c r="BN73" s="72">
        <v>1064389</v>
      </c>
      <c r="BO73" s="915">
        <v>1926875</v>
      </c>
      <c r="BP73" s="915">
        <v>938209</v>
      </c>
      <c r="BQ73" s="72">
        <v>988666</v>
      </c>
      <c r="BR73" s="915">
        <v>3395940</v>
      </c>
      <c r="BS73" s="915">
        <v>1670407</v>
      </c>
      <c r="BT73" s="72">
        <v>1725533</v>
      </c>
      <c r="BU73" s="915">
        <v>6114821</v>
      </c>
      <c r="BV73" s="915">
        <v>3059309</v>
      </c>
      <c r="BW73" s="72">
        <v>3055512</v>
      </c>
      <c r="BX73" s="915">
        <v>1660764</v>
      </c>
      <c r="BY73" s="915">
        <v>804746</v>
      </c>
      <c r="BZ73" s="72">
        <v>856018</v>
      </c>
      <c r="CA73" s="915">
        <v>1042991</v>
      </c>
      <c r="CB73" s="915">
        <v>510934</v>
      </c>
      <c r="CC73" s="72">
        <v>532057</v>
      </c>
      <c r="CD73" s="915">
        <v>2494468</v>
      </c>
      <c r="CE73" s="915">
        <v>1223839</v>
      </c>
      <c r="CF73" s="72">
        <v>1270629</v>
      </c>
      <c r="CG73" s="915">
        <v>8411930</v>
      </c>
      <c r="CH73" s="915">
        <v>4180281</v>
      </c>
      <c r="CI73" s="72">
        <v>4231649</v>
      </c>
      <c r="CJ73" s="915">
        <v>5093047</v>
      </c>
      <c r="CK73" s="915">
        <v>2492627</v>
      </c>
      <c r="CL73" s="72">
        <v>2600420</v>
      </c>
      <c r="CM73" s="915">
        <v>1152243</v>
      </c>
      <c r="CN73" s="915">
        <v>559989</v>
      </c>
      <c r="CO73" s="72">
        <v>592254</v>
      </c>
      <c r="CP73" s="915">
        <v>1083859</v>
      </c>
      <c r="CQ73" s="915">
        <v>523183</v>
      </c>
      <c r="CR73" s="72">
        <v>560676</v>
      </c>
      <c r="CS73" s="915">
        <v>594679</v>
      </c>
      <c r="CT73" s="915">
        <v>284637</v>
      </c>
      <c r="CU73" s="72">
        <v>310042</v>
      </c>
      <c r="CV73" s="915">
        <v>778736</v>
      </c>
      <c r="CW73" s="915">
        <v>373835</v>
      </c>
      <c r="CX73" s="72">
        <v>404901</v>
      </c>
      <c r="CY73" s="915">
        <v>1850280</v>
      </c>
      <c r="CZ73" s="915">
        <v>895897</v>
      </c>
      <c r="DA73" s="72">
        <v>954383</v>
      </c>
      <c r="DB73" s="915">
        <v>2703316</v>
      </c>
      <c r="DC73" s="915">
        <v>1320232</v>
      </c>
      <c r="DD73" s="72">
        <v>1383084</v>
      </c>
      <c r="DE73" s="915">
        <v>1579367</v>
      </c>
      <c r="DF73" s="915">
        <v>756466</v>
      </c>
      <c r="DG73" s="72">
        <v>822901</v>
      </c>
      <c r="DH73" s="915">
        <v>817575</v>
      </c>
      <c r="DI73" s="915">
        <v>392350</v>
      </c>
      <c r="DJ73" s="72">
        <v>425225</v>
      </c>
      <c r="DK73" s="915">
        <v>986453</v>
      </c>
      <c r="DL73" s="915">
        <v>474433</v>
      </c>
      <c r="DM73" s="72">
        <v>512020</v>
      </c>
      <c r="DN73" s="915">
        <v>1493436</v>
      </c>
      <c r="DO73" s="915">
        <v>712431</v>
      </c>
      <c r="DP73" s="72">
        <v>781005</v>
      </c>
      <c r="DQ73" s="915">
        <v>823795</v>
      </c>
      <c r="DR73" s="915">
        <v>392346</v>
      </c>
      <c r="DS73" s="72">
        <v>431449</v>
      </c>
      <c r="DT73" s="915">
        <v>4459839</v>
      </c>
      <c r="DU73" s="915">
        <v>2154837</v>
      </c>
      <c r="DV73" s="72">
        <v>2305002</v>
      </c>
      <c r="DW73" s="915">
        <v>853510</v>
      </c>
      <c r="DX73" s="915">
        <v>404080</v>
      </c>
      <c r="DY73" s="72">
        <v>449430</v>
      </c>
      <c r="DZ73" s="915">
        <v>1586696</v>
      </c>
      <c r="EA73" s="915">
        <v>757759</v>
      </c>
      <c r="EB73" s="72">
        <v>828937</v>
      </c>
      <c r="EC73" s="915">
        <v>1763080</v>
      </c>
      <c r="ED73" s="915">
        <v>836640</v>
      </c>
      <c r="EE73" s="72">
        <v>926440</v>
      </c>
      <c r="EF73" s="915">
        <v>1214682</v>
      </c>
      <c r="EG73" s="915">
        <v>575489</v>
      </c>
      <c r="EH73" s="72">
        <v>639193</v>
      </c>
      <c r="EI73" s="915">
        <v>1126725</v>
      </c>
      <c r="EJ73" s="915">
        <v>537647</v>
      </c>
      <c r="EK73" s="72">
        <v>589078</v>
      </c>
      <c r="EL73" s="915">
        <v>1759573</v>
      </c>
      <c r="EM73" s="915">
        <v>826326</v>
      </c>
      <c r="EN73" s="72">
        <v>933247</v>
      </c>
      <c r="EO73" s="915">
        <v>1080777</v>
      </c>
      <c r="EP73" s="915">
        <v>530255</v>
      </c>
      <c r="EQ73" s="915">
        <v>550522</v>
      </c>
    </row>
    <row r="74" spans="1:147">
      <c r="A74" s="913" t="s">
        <v>1225</v>
      </c>
      <c r="B74" s="908">
        <v>1979</v>
      </c>
      <c r="C74" s="919"/>
      <c r="D74" s="915">
        <v>116154825</v>
      </c>
      <c r="E74" s="915">
        <v>57150541</v>
      </c>
      <c r="F74" s="72">
        <v>59004284</v>
      </c>
      <c r="G74" s="915">
        <v>5535100</v>
      </c>
      <c r="H74" s="915">
        <v>2717163</v>
      </c>
      <c r="I74" s="72">
        <v>2817937</v>
      </c>
      <c r="J74" s="915">
        <v>1516424</v>
      </c>
      <c r="K74" s="915">
        <v>732381</v>
      </c>
      <c r="L74" s="72">
        <v>784043</v>
      </c>
      <c r="M74" s="915">
        <v>1415658</v>
      </c>
      <c r="N74" s="915">
        <v>685252</v>
      </c>
      <c r="O74" s="72">
        <v>730406</v>
      </c>
      <c r="P74" s="915">
        <v>2058585</v>
      </c>
      <c r="Q74" s="915">
        <v>1013465</v>
      </c>
      <c r="R74" s="72">
        <v>1045120</v>
      </c>
      <c r="S74" s="915">
        <v>1253958</v>
      </c>
      <c r="T74" s="915">
        <v>602207</v>
      </c>
      <c r="U74" s="72">
        <v>651751</v>
      </c>
      <c r="V74" s="915">
        <v>1246643</v>
      </c>
      <c r="W74" s="915">
        <v>602582</v>
      </c>
      <c r="X74" s="72">
        <v>644061</v>
      </c>
      <c r="Y74" s="915">
        <v>2023127</v>
      </c>
      <c r="Z74" s="915">
        <v>983997</v>
      </c>
      <c r="AA74" s="72">
        <v>1039130</v>
      </c>
      <c r="AB74" s="915">
        <v>2510343</v>
      </c>
      <c r="AC74" s="915">
        <v>1248075</v>
      </c>
      <c r="AD74" s="72">
        <v>1262268</v>
      </c>
      <c r="AE74" s="915">
        <v>1775341</v>
      </c>
      <c r="AF74" s="915">
        <v>876794</v>
      </c>
      <c r="AG74" s="72">
        <v>898547</v>
      </c>
      <c r="AH74" s="915">
        <v>1832784</v>
      </c>
      <c r="AI74" s="915">
        <v>900254</v>
      </c>
      <c r="AJ74" s="72">
        <v>932530</v>
      </c>
      <c r="AK74" s="915">
        <v>5318116</v>
      </c>
      <c r="AL74" s="915">
        <v>2686832</v>
      </c>
      <c r="AM74" s="72">
        <v>2631284</v>
      </c>
      <c r="AN74" s="915">
        <v>4625708</v>
      </c>
      <c r="AO74" s="915">
        <v>2328726</v>
      </c>
      <c r="AP74" s="72">
        <v>2296982</v>
      </c>
      <c r="AQ74" s="915">
        <v>11636534</v>
      </c>
      <c r="AR74" s="915">
        <v>5867168</v>
      </c>
      <c r="AS74" s="72">
        <v>5769366</v>
      </c>
      <c r="AT74" s="915">
        <v>6831719</v>
      </c>
      <c r="AU74" s="915">
        <v>3489770</v>
      </c>
      <c r="AV74" s="72">
        <v>3341949</v>
      </c>
      <c r="AW74" s="915">
        <v>2439070</v>
      </c>
      <c r="AX74" s="915">
        <v>1187006</v>
      </c>
      <c r="AY74" s="72">
        <v>1252064</v>
      </c>
      <c r="AZ74" s="915">
        <v>1097801</v>
      </c>
      <c r="BA74" s="915">
        <v>529695</v>
      </c>
      <c r="BB74" s="72">
        <v>568106</v>
      </c>
      <c r="BC74" s="915">
        <v>1110212</v>
      </c>
      <c r="BD74" s="915">
        <v>538645</v>
      </c>
      <c r="BE74" s="72">
        <v>571567</v>
      </c>
      <c r="BF74" s="915">
        <v>790856</v>
      </c>
      <c r="BG74" s="915">
        <v>382625</v>
      </c>
      <c r="BH74" s="72">
        <v>408231</v>
      </c>
      <c r="BI74" s="915">
        <v>799909</v>
      </c>
      <c r="BJ74" s="915">
        <v>389392</v>
      </c>
      <c r="BK74" s="72">
        <v>410517</v>
      </c>
      <c r="BL74" s="915">
        <v>2073926</v>
      </c>
      <c r="BM74" s="915">
        <v>1003511</v>
      </c>
      <c r="BN74" s="72">
        <v>1070415</v>
      </c>
      <c r="BO74" s="915">
        <v>1943218</v>
      </c>
      <c r="BP74" s="915">
        <v>946171</v>
      </c>
      <c r="BQ74" s="72">
        <v>997047</v>
      </c>
      <c r="BR74" s="915">
        <v>3422663</v>
      </c>
      <c r="BS74" s="915">
        <v>1683822</v>
      </c>
      <c r="BT74" s="72">
        <v>1738841</v>
      </c>
      <c r="BU74" s="915">
        <v>6171147</v>
      </c>
      <c r="BV74" s="915">
        <v>3086873</v>
      </c>
      <c r="BW74" s="72">
        <v>3084274</v>
      </c>
      <c r="BX74" s="915">
        <v>1672184</v>
      </c>
      <c r="BY74" s="915">
        <v>810476</v>
      </c>
      <c r="BZ74" s="72">
        <v>861708</v>
      </c>
      <c r="CA74" s="915">
        <v>1061243</v>
      </c>
      <c r="CB74" s="915">
        <v>519707</v>
      </c>
      <c r="CC74" s="72">
        <v>541536</v>
      </c>
      <c r="CD74" s="915">
        <v>2512244</v>
      </c>
      <c r="CE74" s="915">
        <v>1231929</v>
      </c>
      <c r="CF74" s="72">
        <v>1280315</v>
      </c>
      <c r="CG74" s="915">
        <v>8445416</v>
      </c>
      <c r="CH74" s="915">
        <v>4192686</v>
      </c>
      <c r="CI74" s="72">
        <v>4252730</v>
      </c>
      <c r="CJ74" s="915">
        <v>5118679</v>
      </c>
      <c r="CK74" s="915">
        <v>2502226</v>
      </c>
      <c r="CL74" s="72">
        <v>2616453</v>
      </c>
      <c r="CM74" s="915">
        <v>1181201</v>
      </c>
      <c r="CN74" s="915">
        <v>574137</v>
      </c>
      <c r="CO74" s="72">
        <v>607064</v>
      </c>
      <c r="CP74" s="915">
        <v>1086078</v>
      </c>
      <c r="CQ74" s="915">
        <v>523729</v>
      </c>
      <c r="CR74" s="72">
        <v>562349</v>
      </c>
      <c r="CS74" s="915">
        <v>600036</v>
      </c>
      <c r="CT74" s="915">
        <v>287709</v>
      </c>
      <c r="CU74" s="72">
        <v>312327</v>
      </c>
      <c r="CV74" s="915">
        <v>782194</v>
      </c>
      <c r="CW74" s="915">
        <v>376160</v>
      </c>
      <c r="CX74" s="72">
        <v>406034</v>
      </c>
      <c r="CY74" s="915">
        <v>1861225</v>
      </c>
      <c r="CZ74" s="915">
        <v>900966</v>
      </c>
      <c r="DA74" s="72">
        <v>960259</v>
      </c>
      <c r="DB74" s="915">
        <v>2716518</v>
      </c>
      <c r="DC74" s="915">
        <v>1325275</v>
      </c>
      <c r="DD74" s="72">
        <v>1391243</v>
      </c>
      <c r="DE74" s="915">
        <v>1582594</v>
      </c>
      <c r="DF74" s="915">
        <v>757585</v>
      </c>
      <c r="DG74" s="72">
        <v>825009</v>
      </c>
      <c r="DH74" s="915">
        <v>822055</v>
      </c>
      <c r="DI74" s="915">
        <v>394562</v>
      </c>
      <c r="DJ74" s="72">
        <v>427493</v>
      </c>
      <c r="DK74" s="915">
        <v>993306</v>
      </c>
      <c r="DL74" s="915">
        <v>477701</v>
      </c>
      <c r="DM74" s="72">
        <v>515605</v>
      </c>
      <c r="DN74" s="915">
        <v>1500208</v>
      </c>
      <c r="DO74" s="915">
        <v>715503</v>
      </c>
      <c r="DP74" s="72">
        <v>784705</v>
      </c>
      <c r="DQ74" s="915">
        <v>828947</v>
      </c>
      <c r="DR74" s="915">
        <v>395099</v>
      </c>
      <c r="DS74" s="72">
        <v>433848</v>
      </c>
      <c r="DT74" s="915">
        <v>4505740</v>
      </c>
      <c r="DU74" s="915">
        <v>2177295</v>
      </c>
      <c r="DV74" s="72">
        <v>2328445</v>
      </c>
      <c r="DW74" s="915">
        <v>860044</v>
      </c>
      <c r="DX74" s="915">
        <v>407847</v>
      </c>
      <c r="DY74" s="72">
        <v>452197</v>
      </c>
      <c r="DZ74" s="915">
        <v>1587995</v>
      </c>
      <c r="EA74" s="915">
        <v>757631</v>
      </c>
      <c r="EB74" s="72">
        <v>830364</v>
      </c>
      <c r="EC74" s="915">
        <v>1777315</v>
      </c>
      <c r="ED74" s="915">
        <v>844122</v>
      </c>
      <c r="EE74" s="72">
        <v>933193</v>
      </c>
      <c r="EF74" s="915">
        <v>1223358</v>
      </c>
      <c r="EG74" s="915">
        <v>580103</v>
      </c>
      <c r="EH74" s="72">
        <v>643255</v>
      </c>
      <c r="EI74" s="915">
        <v>1140534</v>
      </c>
      <c r="EJ74" s="915">
        <v>544732</v>
      </c>
      <c r="EK74" s="72">
        <v>595802</v>
      </c>
      <c r="EL74" s="915">
        <v>1773184</v>
      </c>
      <c r="EM74" s="915">
        <v>833691</v>
      </c>
      <c r="EN74" s="72">
        <v>939493</v>
      </c>
      <c r="EO74" s="915">
        <v>1093685</v>
      </c>
      <c r="EP74" s="915">
        <v>537264</v>
      </c>
      <c r="EQ74" s="915">
        <v>556421</v>
      </c>
    </row>
    <row r="75" spans="1:147">
      <c r="A75" s="913" t="s">
        <v>1226</v>
      </c>
      <c r="B75" s="908">
        <v>1980</v>
      </c>
      <c r="C75" s="907" t="s">
        <v>1211</v>
      </c>
      <c r="D75" s="915">
        <v>117060396</v>
      </c>
      <c r="E75" s="915">
        <v>57593769</v>
      </c>
      <c r="F75" s="72">
        <v>59466627</v>
      </c>
      <c r="G75" s="915">
        <v>5575989</v>
      </c>
      <c r="H75" s="915">
        <v>2737089</v>
      </c>
      <c r="I75" s="72">
        <v>2838900</v>
      </c>
      <c r="J75" s="915">
        <v>1523907</v>
      </c>
      <c r="K75" s="915">
        <v>735444</v>
      </c>
      <c r="L75" s="72">
        <v>788463</v>
      </c>
      <c r="M75" s="915">
        <v>1421927</v>
      </c>
      <c r="N75" s="915">
        <v>688460</v>
      </c>
      <c r="O75" s="72">
        <v>733467</v>
      </c>
      <c r="P75" s="915">
        <v>2082320</v>
      </c>
      <c r="Q75" s="915">
        <v>1025903</v>
      </c>
      <c r="R75" s="72">
        <v>1056417</v>
      </c>
      <c r="S75" s="915">
        <v>1256745</v>
      </c>
      <c r="T75" s="915">
        <v>603403</v>
      </c>
      <c r="U75" s="72">
        <v>653342</v>
      </c>
      <c r="V75" s="915">
        <v>1251917</v>
      </c>
      <c r="W75" s="915">
        <v>605407</v>
      </c>
      <c r="X75" s="72">
        <v>646510</v>
      </c>
      <c r="Y75" s="915">
        <v>2035272</v>
      </c>
      <c r="Z75" s="915">
        <v>990575</v>
      </c>
      <c r="AA75" s="72">
        <v>1044697</v>
      </c>
      <c r="AB75" s="915">
        <v>2558007</v>
      </c>
      <c r="AC75" s="915">
        <v>1272533</v>
      </c>
      <c r="AD75" s="72">
        <v>1285474</v>
      </c>
      <c r="AE75" s="915">
        <v>1792201</v>
      </c>
      <c r="AF75" s="915">
        <v>885573</v>
      </c>
      <c r="AG75" s="72">
        <v>906628</v>
      </c>
      <c r="AH75" s="915">
        <v>1848562</v>
      </c>
      <c r="AI75" s="915">
        <v>908871</v>
      </c>
      <c r="AJ75" s="72">
        <v>939691</v>
      </c>
      <c r="AK75" s="915">
        <v>5420480</v>
      </c>
      <c r="AL75" s="915">
        <v>2739175</v>
      </c>
      <c r="AM75" s="72">
        <v>2681305</v>
      </c>
      <c r="AN75" s="915">
        <v>4735424</v>
      </c>
      <c r="AO75" s="915">
        <v>2383157</v>
      </c>
      <c r="AP75" s="72">
        <v>2352267</v>
      </c>
      <c r="AQ75" s="915">
        <v>11618281</v>
      </c>
      <c r="AR75" s="915">
        <v>5856280</v>
      </c>
      <c r="AS75" s="72">
        <v>5762001</v>
      </c>
      <c r="AT75" s="915">
        <v>6924348</v>
      </c>
      <c r="AU75" s="915">
        <v>3536021</v>
      </c>
      <c r="AV75" s="72">
        <v>3388327</v>
      </c>
      <c r="AW75" s="915">
        <v>2451357</v>
      </c>
      <c r="AX75" s="915">
        <v>1193653</v>
      </c>
      <c r="AY75" s="72">
        <v>1257704</v>
      </c>
      <c r="AZ75" s="915">
        <v>1103459</v>
      </c>
      <c r="BA75" s="915">
        <v>532686</v>
      </c>
      <c r="BB75" s="72">
        <v>570773</v>
      </c>
      <c r="BC75" s="915">
        <v>1119304</v>
      </c>
      <c r="BD75" s="915">
        <v>542782</v>
      </c>
      <c r="BE75" s="72">
        <v>576522</v>
      </c>
      <c r="BF75" s="915">
        <v>794354</v>
      </c>
      <c r="BG75" s="915">
        <v>384269</v>
      </c>
      <c r="BH75" s="72">
        <v>410085</v>
      </c>
      <c r="BI75" s="915">
        <v>804256</v>
      </c>
      <c r="BJ75" s="915">
        <v>391649</v>
      </c>
      <c r="BK75" s="72">
        <v>412607</v>
      </c>
      <c r="BL75" s="915">
        <v>2083934</v>
      </c>
      <c r="BM75" s="915">
        <v>1008885</v>
      </c>
      <c r="BN75" s="72">
        <v>1075049</v>
      </c>
      <c r="BO75" s="915">
        <v>1960107</v>
      </c>
      <c r="BP75" s="915">
        <v>954018</v>
      </c>
      <c r="BQ75" s="72">
        <v>1006089</v>
      </c>
      <c r="BR75" s="915">
        <v>3446804</v>
      </c>
      <c r="BS75" s="915">
        <v>1695778</v>
      </c>
      <c r="BT75" s="72">
        <v>1751026</v>
      </c>
      <c r="BU75" s="915">
        <v>6221638</v>
      </c>
      <c r="BV75" s="915">
        <v>3112306</v>
      </c>
      <c r="BW75" s="72">
        <v>3109332</v>
      </c>
      <c r="BX75" s="915">
        <v>1686936</v>
      </c>
      <c r="BY75" s="915">
        <v>817578</v>
      </c>
      <c r="BZ75" s="72">
        <v>869358</v>
      </c>
      <c r="CA75" s="915">
        <v>1079898</v>
      </c>
      <c r="CB75" s="915">
        <v>529208</v>
      </c>
      <c r="CC75" s="72">
        <v>550690</v>
      </c>
      <c r="CD75" s="915">
        <v>2527330</v>
      </c>
      <c r="CE75" s="915">
        <v>1238365</v>
      </c>
      <c r="CF75" s="72">
        <v>1288965</v>
      </c>
      <c r="CG75" s="915">
        <v>8473446</v>
      </c>
      <c r="CH75" s="915">
        <v>4203838</v>
      </c>
      <c r="CI75" s="72">
        <v>4269608</v>
      </c>
      <c r="CJ75" s="915">
        <v>5144892</v>
      </c>
      <c r="CK75" s="915">
        <v>2512358</v>
      </c>
      <c r="CL75" s="72">
        <v>2632534</v>
      </c>
      <c r="CM75" s="915">
        <v>1209365</v>
      </c>
      <c r="CN75" s="915">
        <v>587067</v>
      </c>
      <c r="CO75" s="72">
        <v>622298</v>
      </c>
      <c r="CP75" s="915">
        <v>1087012</v>
      </c>
      <c r="CQ75" s="915">
        <v>523467</v>
      </c>
      <c r="CR75" s="72">
        <v>563545</v>
      </c>
      <c r="CS75" s="915">
        <v>604221</v>
      </c>
      <c r="CT75" s="915">
        <v>289946</v>
      </c>
      <c r="CU75" s="72">
        <v>314275</v>
      </c>
      <c r="CV75" s="915">
        <v>784795</v>
      </c>
      <c r="CW75" s="915">
        <v>377499</v>
      </c>
      <c r="CX75" s="72">
        <v>407296</v>
      </c>
      <c r="CY75" s="915">
        <v>1871023</v>
      </c>
      <c r="CZ75" s="915">
        <v>905477</v>
      </c>
      <c r="DA75" s="72">
        <v>965546</v>
      </c>
      <c r="DB75" s="915">
        <v>2739161</v>
      </c>
      <c r="DC75" s="915">
        <v>1336806</v>
      </c>
      <c r="DD75" s="72">
        <v>1402355</v>
      </c>
      <c r="DE75" s="915">
        <v>1587079</v>
      </c>
      <c r="DF75" s="915">
        <v>759255</v>
      </c>
      <c r="DG75" s="72">
        <v>827824</v>
      </c>
      <c r="DH75" s="915">
        <v>825261</v>
      </c>
      <c r="DI75" s="915">
        <v>395994</v>
      </c>
      <c r="DJ75" s="72">
        <v>429267</v>
      </c>
      <c r="DK75" s="915">
        <v>999864</v>
      </c>
      <c r="DL75" s="915">
        <v>481104</v>
      </c>
      <c r="DM75" s="72">
        <v>518760</v>
      </c>
      <c r="DN75" s="915">
        <v>1506637</v>
      </c>
      <c r="DO75" s="915">
        <v>718517</v>
      </c>
      <c r="DP75" s="72">
        <v>788120</v>
      </c>
      <c r="DQ75" s="915">
        <v>831275</v>
      </c>
      <c r="DR75" s="915">
        <v>396418</v>
      </c>
      <c r="DS75" s="72">
        <v>434857</v>
      </c>
      <c r="DT75" s="915">
        <v>4553461</v>
      </c>
      <c r="DU75" s="915">
        <v>2200450</v>
      </c>
      <c r="DV75" s="72">
        <v>2353011</v>
      </c>
      <c r="DW75" s="915">
        <v>865574</v>
      </c>
      <c r="DX75" s="915">
        <v>410912</v>
      </c>
      <c r="DY75" s="72">
        <v>454662</v>
      </c>
      <c r="DZ75" s="915">
        <v>1590564</v>
      </c>
      <c r="EA75" s="915">
        <v>758374</v>
      </c>
      <c r="EB75" s="72">
        <v>832190</v>
      </c>
      <c r="EC75" s="915">
        <v>1790327</v>
      </c>
      <c r="ED75" s="915">
        <v>850831</v>
      </c>
      <c r="EE75" s="72">
        <v>939496</v>
      </c>
      <c r="EF75" s="915">
        <v>1228913</v>
      </c>
      <c r="EG75" s="915">
        <v>583097</v>
      </c>
      <c r="EH75" s="72">
        <v>645816</v>
      </c>
      <c r="EI75" s="915">
        <v>1151587</v>
      </c>
      <c r="EJ75" s="915">
        <v>550207</v>
      </c>
      <c r="EK75" s="72">
        <v>601380</v>
      </c>
      <c r="EL75" s="915">
        <v>1784623</v>
      </c>
      <c r="EM75" s="915">
        <v>839392</v>
      </c>
      <c r="EN75" s="72">
        <v>945231</v>
      </c>
      <c r="EO75" s="915">
        <v>1106559</v>
      </c>
      <c r="EP75" s="915">
        <v>543692</v>
      </c>
      <c r="EQ75" s="915">
        <v>562867</v>
      </c>
    </row>
    <row r="76" spans="1:147" s="32" customFormat="1">
      <c r="A76" s="913" t="s">
        <v>1227</v>
      </c>
      <c r="B76" s="908">
        <v>1981</v>
      </c>
      <c r="C76" s="919"/>
      <c r="D76" s="928">
        <v>117901928</v>
      </c>
      <c r="E76" s="928">
        <v>58001404</v>
      </c>
      <c r="F76" s="928">
        <v>59900524</v>
      </c>
      <c r="G76" s="928">
        <v>5605351</v>
      </c>
      <c r="H76" s="928">
        <v>2748333</v>
      </c>
      <c r="I76" s="928">
        <v>2857018</v>
      </c>
      <c r="J76" s="928">
        <v>1526470</v>
      </c>
      <c r="K76" s="928">
        <v>736008</v>
      </c>
      <c r="L76" s="928">
        <v>790462</v>
      </c>
      <c r="M76" s="928">
        <v>1426473</v>
      </c>
      <c r="N76" s="928">
        <v>690268</v>
      </c>
      <c r="O76" s="928">
        <v>736205</v>
      </c>
      <c r="P76" s="928">
        <v>2103608</v>
      </c>
      <c r="Q76" s="928">
        <v>1036507</v>
      </c>
      <c r="R76" s="928">
        <v>1067101</v>
      </c>
      <c r="S76" s="928">
        <v>1258751</v>
      </c>
      <c r="T76" s="928">
        <v>604067</v>
      </c>
      <c r="U76" s="928">
        <v>654684</v>
      </c>
      <c r="V76" s="928">
        <v>1255286</v>
      </c>
      <c r="W76" s="928">
        <v>607018</v>
      </c>
      <c r="X76" s="928">
        <v>648268</v>
      </c>
      <c r="Y76" s="928">
        <v>2043222</v>
      </c>
      <c r="Z76" s="928">
        <v>994591</v>
      </c>
      <c r="AA76" s="928">
        <v>1048631</v>
      </c>
      <c r="AB76" s="928">
        <v>2595488</v>
      </c>
      <c r="AC76" s="928">
        <v>1291464</v>
      </c>
      <c r="AD76" s="928">
        <v>1304024</v>
      </c>
      <c r="AE76" s="928">
        <v>1807298</v>
      </c>
      <c r="AF76" s="928">
        <v>893891</v>
      </c>
      <c r="AG76" s="928">
        <v>913407</v>
      </c>
      <c r="AH76" s="928">
        <v>1864394</v>
      </c>
      <c r="AI76" s="928">
        <v>917305</v>
      </c>
      <c r="AJ76" s="928">
        <v>947089</v>
      </c>
      <c r="AK76" s="928">
        <v>5519549</v>
      </c>
      <c r="AL76" s="928">
        <v>2788828</v>
      </c>
      <c r="AM76" s="928">
        <v>2730721</v>
      </c>
      <c r="AN76" s="928">
        <v>4834309</v>
      </c>
      <c r="AO76" s="928">
        <v>2432480</v>
      </c>
      <c r="AP76" s="928">
        <v>2401829</v>
      </c>
      <c r="AQ76" s="928">
        <v>11625625</v>
      </c>
      <c r="AR76" s="928">
        <v>5857088</v>
      </c>
      <c r="AS76" s="928">
        <v>5768537</v>
      </c>
      <c r="AT76" s="928">
        <v>7022445</v>
      </c>
      <c r="AU76" s="928">
        <v>3587842</v>
      </c>
      <c r="AV76" s="928">
        <v>3434603</v>
      </c>
      <c r="AW76" s="928">
        <v>2458608</v>
      </c>
      <c r="AX76" s="928">
        <v>1197465</v>
      </c>
      <c r="AY76" s="928">
        <v>1261143</v>
      </c>
      <c r="AZ76" s="928">
        <v>1106167</v>
      </c>
      <c r="BA76" s="928">
        <v>533872</v>
      </c>
      <c r="BB76" s="928">
        <v>572295</v>
      </c>
      <c r="BC76" s="928">
        <v>1126756</v>
      </c>
      <c r="BD76" s="928">
        <v>546323</v>
      </c>
      <c r="BE76" s="928">
        <v>580433</v>
      </c>
      <c r="BF76" s="928">
        <v>798152</v>
      </c>
      <c r="BG76" s="928">
        <v>386309</v>
      </c>
      <c r="BH76" s="928">
        <v>411843</v>
      </c>
      <c r="BI76" s="928">
        <v>808837</v>
      </c>
      <c r="BJ76" s="928">
        <v>394336</v>
      </c>
      <c r="BK76" s="928">
        <v>414501</v>
      </c>
      <c r="BL76" s="928">
        <v>2093229</v>
      </c>
      <c r="BM76" s="928">
        <v>1014008</v>
      </c>
      <c r="BN76" s="928">
        <v>1079221</v>
      </c>
      <c r="BO76" s="928">
        <v>1975168</v>
      </c>
      <c r="BP76" s="928">
        <v>960888</v>
      </c>
      <c r="BQ76" s="928">
        <v>1014280</v>
      </c>
      <c r="BR76" s="928">
        <v>3471689</v>
      </c>
      <c r="BS76" s="928">
        <v>1708488</v>
      </c>
      <c r="BT76" s="928">
        <v>1763201</v>
      </c>
      <c r="BU76" s="928">
        <v>6265632</v>
      </c>
      <c r="BV76" s="928">
        <v>3134542</v>
      </c>
      <c r="BW76" s="928">
        <v>3131090</v>
      </c>
      <c r="BX76" s="928">
        <v>1702311</v>
      </c>
      <c r="BY76" s="928">
        <v>825740</v>
      </c>
      <c r="BZ76" s="928">
        <v>876571</v>
      </c>
      <c r="CA76" s="928">
        <v>1096578</v>
      </c>
      <c r="CB76" s="928">
        <v>537764</v>
      </c>
      <c r="CC76" s="928">
        <v>558814</v>
      </c>
      <c r="CD76" s="928">
        <v>2539239</v>
      </c>
      <c r="CE76" s="928">
        <v>1243819</v>
      </c>
      <c r="CF76" s="928">
        <v>1295420</v>
      </c>
      <c r="CG76" s="928">
        <v>8508744</v>
      </c>
      <c r="CH76" s="928">
        <v>4217393</v>
      </c>
      <c r="CI76" s="928">
        <v>4291351</v>
      </c>
      <c r="CJ76" s="928">
        <v>5170742</v>
      </c>
      <c r="CK76" s="928">
        <v>2522841</v>
      </c>
      <c r="CL76" s="928">
        <v>2647901</v>
      </c>
      <c r="CM76" s="928">
        <v>1233057</v>
      </c>
      <c r="CN76" s="928">
        <v>598498</v>
      </c>
      <c r="CO76" s="928">
        <v>634559</v>
      </c>
      <c r="CP76" s="928">
        <v>1088435</v>
      </c>
      <c r="CQ76" s="928">
        <v>523521</v>
      </c>
      <c r="CR76" s="928">
        <v>564914</v>
      </c>
      <c r="CS76" s="928">
        <v>607371</v>
      </c>
      <c r="CT76" s="928">
        <v>291505</v>
      </c>
      <c r="CU76" s="928">
        <v>315866</v>
      </c>
      <c r="CV76" s="928">
        <v>787135</v>
      </c>
      <c r="CW76" s="928">
        <v>378931</v>
      </c>
      <c r="CX76" s="928">
        <v>408204</v>
      </c>
      <c r="CY76" s="928">
        <v>1881271</v>
      </c>
      <c r="CZ76" s="928">
        <v>910364</v>
      </c>
      <c r="DA76" s="928">
        <v>970907</v>
      </c>
      <c r="DB76" s="928">
        <v>2760682</v>
      </c>
      <c r="DC76" s="928">
        <v>1347542</v>
      </c>
      <c r="DD76" s="928">
        <v>1413140</v>
      </c>
      <c r="DE76" s="928">
        <v>1591570</v>
      </c>
      <c r="DF76" s="928">
        <v>761356</v>
      </c>
      <c r="DG76" s="928">
        <v>830214</v>
      </c>
      <c r="DH76" s="928">
        <v>827441</v>
      </c>
      <c r="DI76" s="928">
        <v>397026</v>
      </c>
      <c r="DJ76" s="928">
        <v>430415</v>
      </c>
      <c r="DK76" s="928">
        <v>1004909</v>
      </c>
      <c r="DL76" s="928">
        <v>483866</v>
      </c>
      <c r="DM76" s="928">
        <v>521043</v>
      </c>
      <c r="DN76" s="928">
        <v>1512153</v>
      </c>
      <c r="DO76" s="928">
        <v>721054</v>
      </c>
      <c r="DP76" s="928">
        <v>791099</v>
      </c>
      <c r="DQ76" s="928">
        <v>833467</v>
      </c>
      <c r="DR76" s="928">
        <v>397113</v>
      </c>
      <c r="DS76" s="928">
        <v>436354</v>
      </c>
      <c r="DT76" s="928">
        <v>4594016</v>
      </c>
      <c r="DU76" s="928">
        <v>2218673</v>
      </c>
      <c r="DV76" s="928">
        <v>2375343</v>
      </c>
      <c r="DW76" s="928">
        <v>869372</v>
      </c>
      <c r="DX76" s="928">
        <v>412640</v>
      </c>
      <c r="DY76" s="928">
        <v>456732</v>
      </c>
      <c r="DZ76" s="928">
        <v>1593886</v>
      </c>
      <c r="EA76" s="928">
        <v>760237</v>
      </c>
      <c r="EB76" s="928">
        <v>833649</v>
      </c>
      <c r="EC76" s="928">
        <v>1801766</v>
      </c>
      <c r="ED76" s="928">
        <v>856731</v>
      </c>
      <c r="EE76" s="928">
        <v>945035</v>
      </c>
      <c r="EF76" s="928">
        <v>1234301</v>
      </c>
      <c r="EG76" s="928">
        <v>585713</v>
      </c>
      <c r="EH76" s="928">
        <v>648588</v>
      </c>
      <c r="EI76" s="928">
        <v>1158393</v>
      </c>
      <c r="EJ76" s="928">
        <v>553022</v>
      </c>
      <c r="EK76" s="928">
        <v>605371</v>
      </c>
      <c r="EL76" s="928">
        <v>1794065</v>
      </c>
      <c r="EM76" s="928">
        <v>844221</v>
      </c>
      <c r="EN76" s="928">
        <v>949844</v>
      </c>
      <c r="EO76" s="928">
        <v>1118517</v>
      </c>
      <c r="EP76" s="928">
        <v>549913</v>
      </c>
      <c r="EQ76" s="928">
        <v>568604</v>
      </c>
    </row>
    <row r="77" spans="1:147" s="32" customFormat="1">
      <c r="A77" s="913" t="s">
        <v>1228</v>
      </c>
      <c r="B77" s="908">
        <v>1982</v>
      </c>
      <c r="C77" s="919"/>
      <c r="D77" s="928">
        <v>118728410</v>
      </c>
      <c r="E77" s="928">
        <v>58399897</v>
      </c>
      <c r="F77" s="928">
        <v>60328513</v>
      </c>
      <c r="G77" s="928">
        <v>5630032</v>
      </c>
      <c r="H77" s="928">
        <v>2756921</v>
      </c>
      <c r="I77" s="928">
        <v>2873111</v>
      </c>
      <c r="J77" s="928">
        <v>1527390</v>
      </c>
      <c r="K77" s="928">
        <v>735702</v>
      </c>
      <c r="L77" s="928">
        <v>791688</v>
      </c>
      <c r="M77" s="928">
        <v>1429237</v>
      </c>
      <c r="N77" s="928">
        <v>691019</v>
      </c>
      <c r="O77" s="928">
        <v>738218</v>
      </c>
      <c r="P77" s="928">
        <v>2125463</v>
      </c>
      <c r="Q77" s="928">
        <v>1047373</v>
      </c>
      <c r="R77" s="928">
        <v>1078090</v>
      </c>
      <c r="S77" s="928">
        <v>1257966</v>
      </c>
      <c r="T77" s="928">
        <v>603069</v>
      </c>
      <c r="U77" s="928">
        <v>654897</v>
      </c>
      <c r="V77" s="928">
        <v>1256548</v>
      </c>
      <c r="W77" s="928">
        <v>607500</v>
      </c>
      <c r="X77" s="928">
        <v>649048</v>
      </c>
      <c r="Y77" s="928">
        <v>2051958</v>
      </c>
      <c r="Z77" s="928">
        <v>998707</v>
      </c>
      <c r="AA77" s="928">
        <v>1053251</v>
      </c>
      <c r="AB77" s="928">
        <v>2635629</v>
      </c>
      <c r="AC77" s="928">
        <v>1312079</v>
      </c>
      <c r="AD77" s="928">
        <v>1323550</v>
      </c>
      <c r="AE77" s="928">
        <v>1821621</v>
      </c>
      <c r="AF77" s="928">
        <v>901419</v>
      </c>
      <c r="AG77" s="928">
        <v>920202</v>
      </c>
      <c r="AH77" s="928">
        <v>1879494</v>
      </c>
      <c r="AI77" s="928">
        <v>925202</v>
      </c>
      <c r="AJ77" s="928">
        <v>954292</v>
      </c>
      <c r="AK77" s="928">
        <v>5614569</v>
      </c>
      <c r="AL77" s="928">
        <v>2836740</v>
      </c>
      <c r="AM77" s="928">
        <v>2777829</v>
      </c>
      <c r="AN77" s="928">
        <v>4922872</v>
      </c>
      <c r="AO77" s="928">
        <v>2476070</v>
      </c>
      <c r="AP77" s="928">
        <v>2446802</v>
      </c>
      <c r="AQ77" s="928">
        <v>11650479</v>
      </c>
      <c r="AR77" s="928">
        <v>5867579</v>
      </c>
      <c r="AS77" s="928">
        <v>5782900</v>
      </c>
      <c r="AT77" s="928">
        <v>7127104</v>
      </c>
      <c r="AU77" s="928">
        <v>3643912</v>
      </c>
      <c r="AV77" s="928">
        <v>3483192</v>
      </c>
      <c r="AW77" s="928">
        <v>2465096</v>
      </c>
      <c r="AX77" s="928">
        <v>1200272</v>
      </c>
      <c r="AY77" s="928">
        <v>1264824</v>
      </c>
      <c r="AZ77" s="928">
        <v>1109578</v>
      </c>
      <c r="BA77" s="928">
        <v>535198</v>
      </c>
      <c r="BB77" s="928">
        <v>574380</v>
      </c>
      <c r="BC77" s="928">
        <v>1134320</v>
      </c>
      <c r="BD77" s="928">
        <v>549772</v>
      </c>
      <c r="BE77" s="928">
        <v>584548</v>
      </c>
      <c r="BF77" s="928">
        <v>803084</v>
      </c>
      <c r="BG77" s="928">
        <v>389129</v>
      </c>
      <c r="BH77" s="928">
        <v>413955</v>
      </c>
      <c r="BI77" s="928">
        <v>813471</v>
      </c>
      <c r="BJ77" s="928">
        <v>396861</v>
      </c>
      <c r="BK77" s="928">
        <v>416610</v>
      </c>
      <c r="BL77" s="928">
        <v>2102147</v>
      </c>
      <c r="BM77" s="928">
        <v>1019169</v>
      </c>
      <c r="BN77" s="928">
        <v>1082978</v>
      </c>
      <c r="BO77" s="928">
        <v>1990266</v>
      </c>
      <c r="BP77" s="928">
        <v>968168</v>
      </c>
      <c r="BQ77" s="928">
        <v>1022098</v>
      </c>
      <c r="BR77" s="928">
        <v>3498378</v>
      </c>
      <c r="BS77" s="928">
        <v>1721942</v>
      </c>
      <c r="BT77" s="928">
        <v>1776436</v>
      </c>
      <c r="BU77" s="928">
        <v>6309371</v>
      </c>
      <c r="BV77" s="928">
        <v>3156643</v>
      </c>
      <c r="BW77" s="928">
        <v>3152728</v>
      </c>
      <c r="BX77" s="928">
        <v>1716142</v>
      </c>
      <c r="BY77" s="928">
        <v>832890</v>
      </c>
      <c r="BZ77" s="928">
        <v>883252</v>
      </c>
      <c r="CA77" s="928">
        <v>1112214</v>
      </c>
      <c r="CB77" s="928">
        <v>545860</v>
      </c>
      <c r="CC77" s="928">
        <v>566354</v>
      </c>
      <c r="CD77" s="928">
        <v>2553427</v>
      </c>
      <c r="CE77" s="928">
        <v>1250323</v>
      </c>
      <c r="CF77" s="928">
        <v>1303104</v>
      </c>
      <c r="CG77" s="928">
        <v>8542551</v>
      </c>
      <c r="CH77" s="928">
        <v>4231206</v>
      </c>
      <c r="CI77" s="928">
        <v>4311345</v>
      </c>
      <c r="CJ77" s="928">
        <v>5198183</v>
      </c>
      <c r="CK77" s="928">
        <v>2534272</v>
      </c>
      <c r="CL77" s="928">
        <v>2663911</v>
      </c>
      <c r="CM77" s="928">
        <v>1253646</v>
      </c>
      <c r="CN77" s="928">
        <v>608461</v>
      </c>
      <c r="CO77" s="928">
        <v>645185</v>
      </c>
      <c r="CP77" s="928">
        <v>1090424</v>
      </c>
      <c r="CQ77" s="928">
        <v>524158</v>
      </c>
      <c r="CR77" s="928">
        <v>566266</v>
      </c>
      <c r="CS77" s="928">
        <v>610141</v>
      </c>
      <c r="CT77" s="928">
        <v>292699</v>
      </c>
      <c r="CU77" s="928">
        <v>317442</v>
      </c>
      <c r="CV77" s="928">
        <v>789724</v>
      </c>
      <c r="CW77" s="928">
        <v>380437</v>
      </c>
      <c r="CX77" s="928">
        <v>409287</v>
      </c>
      <c r="CY77" s="928">
        <v>1891159</v>
      </c>
      <c r="CZ77" s="928">
        <v>914950</v>
      </c>
      <c r="DA77" s="928">
        <v>976209</v>
      </c>
      <c r="DB77" s="928">
        <v>2777169</v>
      </c>
      <c r="DC77" s="928">
        <v>1355034</v>
      </c>
      <c r="DD77" s="928">
        <v>1422135</v>
      </c>
      <c r="DE77" s="928">
        <v>1597436</v>
      </c>
      <c r="DF77" s="928">
        <v>764280</v>
      </c>
      <c r="DG77" s="928">
        <v>833156</v>
      </c>
      <c r="DH77" s="928">
        <v>829605</v>
      </c>
      <c r="DI77" s="928">
        <v>397923</v>
      </c>
      <c r="DJ77" s="928">
        <v>431682</v>
      </c>
      <c r="DK77" s="928">
        <v>1009658</v>
      </c>
      <c r="DL77" s="928">
        <v>486368</v>
      </c>
      <c r="DM77" s="928">
        <v>523290</v>
      </c>
      <c r="DN77" s="928">
        <v>1517046</v>
      </c>
      <c r="DO77" s="928">
        <v>723444</v>
      </c>
      <c r="DP77" s="928">
        <v>793602</v>
      </c>
      <c r="DQ77" s="928">
        <v>835556</v>
      </c>
      <c r="DR77" s="928">
        <v>397731</v>
      </c>
      <c r="DS77" s="928">
        <v>437825</v>
      </c>
      <c r="DT77" s="928">
        <v>4631796</v>
      </c>
      <c r="DU77" s="928">
        <v>2235331</v>
      </c>
      <c r="DV77" s="928">
        <v>2396465</v>
      </c>
      <c r="DW77" s="928">
        <v>872936</v>
      </c>
      <c r="DX77" s="928">
        <v>414432</v>
      </c>
      <c r="DY77" s="928">
        <v>458504</v>
      </c>
      <c r="DZ77" s="928">
        <v>1594579</v>
      </c>
      <c r="EA77" s="928">
        <v>760205</v>
      </c>
      <c r="EB77" s="928">
        <v>834374</v>
      </c>
      <c r="EC77" s="928">
        <v>1811089</v>
      </c>
      <c r="ED77" s="928">
        <v>860835</v>
      </c>
      <c r="EE77" s="928">
        <v>950254</v>
      </c>
      <c r="EF77" s="928">
        <v>1239124</v>
      </c>
      <c r="EG77" s="928">
        <v>588215</v>
      </c>
      <c r="EH77" s="928">
        <v>650909</v>
      </c>
      <c r="EI77" s="928">
        <v>1165722</v>
      </c>
      <c r="EJ77" s="928">
        <v>555960</v>
      </c>
      <c r="EK77" s="928">
        <v>609762</v>
      </c>
      <c r="EL77" s="928">
        <v>1801306</v>
      </c>
      <c r="EM77" s="928">
        <v>847706</v>
      </c>
      <c r="EN77" s="928">
        <v>953600</v>
      </c>
      <c r="EO77" s="928">
        <v>1131704</v>
      </c>
      <c r="EP77" s="928">
        <v>556731</v>
      </c>
      <c r="EQ77" s="928">
        <v>574973</v>
      </c>
    </row>
    <row r="78" spans="1:147" s="32" customFormat="1">
      <c r="A78" s="913" t="s">
        <v>1229</v>
      </c>
      <c r="B78" s="908">
        <v>1983</v>
      </c>
      <c r="C78" s="919"/>
      <c r="D78" s="928">
        <v>119536129</v>
      </c>
      <c r="E78" s="928">
        <v>58786339</v>
      </c>
      <c r="F78" s="928">
        <v>60749790</v>
      </c>
      <c r="G78" s="928">
        <v>5655802</v>
      </c>
      <c r="H78" s="928">
        <v>2765610</v>
      </c>
      <c r="I78" s="928">
        <v>2890192</v>
      </c>
      <c r="J78" s="928">
        <v>1528420</v>
      </c>
      <c r="K78" s="928">
        <v>735318</v>
      </c>
      <c r="L78" s="928">
        <v>793102</v>
      </c>
      <c r="M78" s="928">
        <v>1431557</v>
      </c>
      <c r="N78" s="928">
        <v>691723</v>
      </c>
      <c r="O78" s="928">
        <v>739834</v>
      </c>
      <c r="P78" s="928">
        <v>2144328</v>
      </c>
      <c r="Q78" s="928">
        <v>1056639</v>
      </c>
      <c r="R78" s="928">
        <v>1087689</v>
      </c>
      <c r="S78" s="928">
        <v>1256444</v>
      </c>
      <c r="T78" s="928">
        <v>601664</v>
      </c>
      <c r="U78" s="928">
        <v>654780</v>
      </c>
      <c r="V78" s="928">
        <v>1257572</v>
      </c>
      <c r="W78" s="928">
        <v>607960</v>
      </c>
      <c r="X78" s="928">
        <v>649612</v>
      </c>
      <c r="Y78" s="928">
        <v>2061026</v>
      </c>
      <c r="Z78" s="928">
        <v>1003096</v>
      </c>
      <c r="AA78" s="928">
        <v>1057930</v>
      </c>
      <c r="AB78" s="928">
        <v>2670063</v>
      </c>
      <c r="AC78" s="928">
        <v>1329876</v>
      </c>
      <c r="AD78" s="928">
        <v>1340187</v>
      </c>
      <c r="AE78" s="928">
        <v>1835319</v>
      </c>
      <c r="AF78" s="928">
        <v>908352</v>
      </c>
      <c r="AG78" s="928">
        <v>926967</v>
      </c>
      <c r="AH78" s="928">
        <v>1893329</v>
      </c>
      <c r="AI78" s="928">
        <v>932110</v>
      </c>
      <c r="AJ78" s="928">
        <v>961219</v>
      </c>
      <c r="AK78" s="928">
        <v>5700343</v>
      </c>
      <c r="AL78" s="928">
        <v>2879630</v>
      </c>
      <c r="AM78" s="928">
        <v>2820713</v>
      </c>
      <c r="AN78" s="928">
        <v>5005059</v>
      </c>
      <c r="AO78" s="928">
        <v>2517290</v>
      </c>
      <c r="AP78" s="928">
        <v>2487769</v>
      </c>
      <c r="AQ78" s="928">
        <v>11699619</v>
      </c>
      <c r="AR78" s="928">
        <v>5892844</v>
      </c>
      <c r="AS78" s="928">
        <v>5806775</v>
      </c>
      <c r="AT78" s="928">
        <v>7227038</v>
      </c>
      <c r="AU78" s="928">
        <v>3696275</v>
      </c>
      <c r="AV78" s="928">
        <v>3530763</v>
      </c>
      <c r="AW78" s="928">
        <v>2469121</v>
      </c>
      <c r="AX78" s="928">
        <v>1201773</v>
      </c>
      <c r="AY78" s="928">
        <v>1267348</v>
      </c>
      <c r="AZ78" s="928">
        <v>1112825</v>
      </c>
      <c r="BA78" s="928">
        <v>536935</v>
      </c>
      <c r="BB78" s="928">
        <v>575890</v>
      </c>
      <c r="BC78" s="928">
        <v>1141331</v>
      </c>
      <c r="BD78" s="928">
        <v>553005</v>
      </c>
      <c r="BE78" s="928">
        <v>588326</v>
      </c>
      <c r="BF78" s="928">
        <v>808689</v>
      </c>
      <c r="BG78" s="928">
        <v>392325</v>
      </c>
      <c r="BH78" s="928">
        <v>416364</v>
      </c>
      <c r="BI78" s="928">
        <v>819535</v>
      </c>
      <c r="BJ78" s="928">
        <v>400451</v>
      </c>
      <c r="BK78" s="928">
        <v>419084</v>
      </c>
      <c r="BL78" s="928">
        <v>2112140</v>
      </c>
      <c r="BM78" s="928">
        <v>1024120</v>
      </c>
      <c r="BN78" s="928">
        <v>1088020</v>
      </c>
      <c r="BO78" s="928">
        <v>2003713</v>
      </c>
      <c r="BP78" s="928">
        <v>974582</v>
      </c>
      <c r="BQ78" s="928">
        <v>1029131</v>
      </c>
      <c r="BR78" s="928">
        <v>3522026</v>
      </c>
      <c r="BS78" s="928">
        <v>1733058</v>
      </c>
      <c r="BT78" s="928">
        <v>1788968</v>
      </c>
      <c r="BU78" s="928">
        <v>6353419</v>
      </c>
      <c r="BV78" s="928">
        <v>3178242</v>
      </c>
      <c r="BW78" s="928">
        <v>3175177</v>
      </c>
      <c r="BX78" s="928">
        <v>1728178</v>
      </c>
      <c r="BY78" s="928">
        <v>838387</v>
      </c>
      <c r="BZ78" s="928">
        <v>889791</v>
      </c>
      <c r="CA78" s="928">
        <v>1127346</v>
      </c>
      <c r="CB78" s="928">
        <v>553518</v>
      </c>
      <c r="CC78" s="928">
        <v>573828</v>
      </c>
      <c r="CD78" s="928">
        <v>2568949</v>
      </c>
      <c r="CE78" s="928">
        <v>1257405</v>
      </c>
      <c r="CF78" s="928">
        <v>1311544</v>
      </c>
      <c r="CG78" s="928">
        <v>8588275</v>
      </c>
      <c r="CH78" s="928">
        <v>4251524</v>
      </c>
      <c r="CI78" s="928">
        <v>4336751</v>
      </c>
      <c r="CJ78" s="928">
        <v>5227217</v>
      </c>
      <c r="CK78" s="928">
        <v>2547240</v>
      </c>
      <c r="CL78" s="928">
        <v>2679977</v>
      </c>
      <c r="CM78" s="928">
        <v>1272520</v>
      </c>
      <c r="CN78" s="928">
        <v>617691</v>
      </c>
      <c r="CO78" s="928">
        <v>654829</v>
      </c>
      <c r="CP78" s="928">
        <v>1089947</v>
      </c>
      <c r="CQ78" s="928">
        <v>523112</v>
      </c>
      <c r="CR78" s="928">
        <v>566835</v>
      </c>
      <c r="CS78" s="928">
        <v>612183</v>
      </c>
      <c r="CT78" s="928">
        <v>293756</v>
      </c>
      <c r="CU78" s="928">
        <v>318427</v>
      </c>
      <c r="CV78" s="928">
        <v>790383</v>
      </c>
      <c r="CW78" s="928">
        <v>380639</v>
      </c>
      <c r="CX78" s="928">
        <v>409744</v>
      </c>
      <c r="CY78" s="928">
        <v>1900769</v>
      </c>
      <c r="CZ78" s="928">
        <v>919198</v>
      </c>
      <c r="DA78" s="928">
        <v>981571</v>
      </c>
      <c r="DB78" s="928">
        <v>2792816</v>
      </c>
      <c r="DC78" s="928">
        <v>1362331</v>
      </c>
      <c r="DD78" s="928">
        <v>1430485</v>
      </c>
      <c r="DE78" s="928">
        <v>1600129</v>
      </c>
      <c r="DF78" s="928">
        <v>764967</v>
      </c>
      <c r="DG78" s="928">
        <v>835162</v>
      </c>
      <c r="DH78" s="928">
        <v>831385</v>
      </c>
      <c r="DI78" s="928">
        <v>398717</v>
      </c>
      <c r="DJ78" s="928">
        <v>432668</v>
      </c>
      <c r="DK78" s="928">
        <v>1014092</v>
      </c>
      <c r="DL78" s="928">
        <v>488449</v>
      </c>
      <c r="DM78" s="928">
        <v>525643</v>
      </c>
      <c r="DN78" s="928">
        <v>1521541</v>
      </c>
      <c r="DO78" s="928">
        <v>725235</v>
      </c>
      <c r="DP78" s="928">
        <v>796306</v>
      </c>
      <c r="DQ78" s="928">
        <v>837676</v>
      </c>
      <c r="DR78" s="928">
        <v>398440</v>
      </c>
      <c r="DS78" s="928">
        <v>439236</v>
      </c>
      <c r="DT78" s="928">
        <v>4666687</v>
      </c>
      <c r="DU78" s="928">
        <v>2250619</v>
      </c>
      <c r="DV78" s="928">
        <v>2416068</v>
      </c>
      <c r="DW78" s="928">
        <v>876307</v>
      </c>
      <c r="DX78" s="928">
        <v>415869</v>
      </c>
      <c r="DY78" s="928">
        <v>460438</v>
      </c>
      <c r="DZ78" s="928">
        <v>1595500</v>
      </c>
      <c r="EA78" s="928">
        <v>760202</v>
      </c>
      <c r="EB78" s="928">
        <v>835298</v>
      </c>
      <c r="EC78" s="928">
        <v>1819525</v>
      </c>
      <c r="ED78" s="928">
        <v>864860</v>
      </c>
      <c r="EE78" s="928">
        <v>954665</v>
      </c>
      <c r="EF78" s="928">
        <v>1243293</v>
      </c>
      <c r="EG78" s="928">
        <v>590234</v>
      </c>
      <c r="EH78" s="928">
        <v>653059</v>
      </c>
      <c r="EI78" s="928">
        <v>1169814</v>
      </c>
      <c r="EJ78" s="928">
        <v>557142</v>
      </c>
      <c r="EK78" s="928">
        <v>612672</v>
      </c>
      <c r="EL78" s="928">
        <v>1806772</v>
      </c>
      <c r="EM78" s="928">
        <v>850090</v>
      </c>
      <c r="EN78" s="928">
        <v>956682</v>
      </c>
      <c r="EO78" s="928">
        <v>1146107</v>
      </c>
      <c r="EP78" s="928">
        <v>563836</v>
      </c>
      <c r="EQ78" s="928">
        <v>582271</v>
      </c>
    </row>
    <row r="79" spans="1:147" s="32" customFormat="1">
      <c r="A79" s="913" t="s">
        <v>1230</v>
      </c>
      <c r="B79" s="908">
        <v>1984</v>
      </c>
      <c r="C79" s="919"/>
      <c r="D79" s="928">
        <v>120305146</v>
      </c>
      <c r="E79" s="928">
        <v>59150467</v>
      </c>
      <c r="F79" s="928">
        <v>61154679</v>
      </c>
      <c r="G79" s="928">
        <v>5671864</v>
      </c>
      <c r="H79" s="928">
        <v>2768647</v>
      </c>
      <c r="I79" s="928">
        <v>2903217</v>
      </c>
      <c r="J79" s="928">
        <v>1526615</v>
      </c>
      <c r="K79" s="928">
        <v>733395</v>
      </c>
      <c r="L79" s="928">
        <v>793220</v>
      </c>
      <c r="M79" s="928">
        <v>1433445</v>
      </c>
      <c r="N79" s="928">
        <v>692260</v>
      </c>
      <c r="O79" s="928">
        <v>741185</v>
      </c>
      <c r="P79" s="928">
        <v>2160514</v>
      </c>
      <c r="Q79" s="928">
        <v>1064277</v>
      </c>
      <c r="R79" s="928">
        <v>1096237</v>
      </c>
      <c r="S79" s="928">
        <v>1255323</v>
      </c>
      <c r="T79" s="928">
        <v>600568</v>
      </c>
      <c r="U79" s="928">
        <v>654755</v>
      </c>
      <c r="V79" s="928">
        <v>1259765</v>
      </c>
      <c r="W79" s="928">
        <v>608856</v>
      </c>
      <c r="X79" s="928">
        <v>650909</v>
      </c>
      <c r="Y79" s="928">
        <v>2071050</v>
      </c>
      <c r="Z79" s="928">
        <v>1007879</v>
      </c>
      <c r="AA79" s="928">
        <v>1063171</v>
      </c>
      <c r="AB79" s="928">
        <v>2697858</v>
      </c>
      <c r="AC79" s="928">
        <v>1343778</v>
      </c>
      <c r="AD79" s="928">
        <v>1354080</v>
      </c>
      <c r="AE79" s="928">
        <v>1849757</v>
      </c>
      <c r="AF79" s="928">
        <v>915758</v>
      </c>
      <c r="AG79" s="928">
        <v>933999</v>
      </c>
      <c r="AH79" s="928">
        <v>1907968</v>
      </c>
      <c r="AI79" s="928">
        <v>939998</v>
      </c>
      <c r="AJ79" s="928">
        <v>967970</v>
      </c>
      <c r="AK79" s="928">
        <v>5783771</v>
      </c>
      <c r="AL79" s="928">
        <v>2921602</v>
      </c>
      <c r="AM79" s="928">
        <v>2862169</v>
      </c>
      <c r="AN79" s="928">
        <v>5078650</v>
      </c>
      <c r="AO79" s="928">
        <v>2553656</v>
      </c>
      <c r="AP79" s="928">
        <v>2524994</v>
      </c>
      <c r="AQ79" s="928">
        <v>11759195</v>
      </c>
      <c r="AR79" s="928">
        <v>5922489</v>
      </c>
      <c r="AS79" s="928">
        <v>5836706</v>
      </c>
      <c r="AT79" s="928">
        <v>7327972</v>
      </c>
      <c r="AU79" s="928">
        <v>3749978</v>
      </c>
      <c r="AV79" s="928">
        <v>3577994</v>
      </c>
      <c r="AW79" s="928">
        <v>2474442</v>
      </c>
      <c r="AX79" s="928">
        <v>1203850</v>
      </c>
      <c r="AY79" s="928">
        <v>1270592</v>
      </c>
      <c r="AZ79" s="928">
        <v>1115807</v>
      </c>
      <c r="BA79" s="928">
        <v>538121</v>
      </c>
      <c r="BB79" s="928">
        <v>577686</v>
      </c>
      <c r="BC79" s="928">
        <v>1147015</v>
      </c>
      <c r="BD79" s="928">
        <v>555369</v>
      </c>
      <c r="BE79" s="928">
        <v>591646</v>
      </c>
      <c r="BF79" s="928">
        <v>813185</v>
      </c>
      <c r="BG79" s="928">
        <v>394730</v>
      </c>
      <c r="BH79" s="928">
        <v>418455</v>
      </c>
      <c r="BI79" s="928">
        <v>825635</v>
      </c>
      <c r="BJ79" s="928">
        <v>403952</v>
      </c>
      <c r="BK79" s="928">
        <v>421683</v>
      </c>
      <c r="BL79" s="928">
        <v>2124935</v>
      </c>
      <c r="BM79" s="928">
        <v>1031102</v>
      </c>
      <c r="BN79" s="928">
        <v>1093833</v>
      </c>
      <c r="BO79" s="928">
        <v>2016794</v>
      </c>
      <c r="BP79" s="928">
        <v>981294</v>
      </c>
      <c r="BQ79" s="928">
        <v>1035500</v>
      </c>
      <c r="BR79" s="928">
        <v>3546953</v>
      </c>
      <c r="BS79" s="928">
        <v>1744845</v>
      </c>
      <c r="BT79" s="928">
        <v>1802108</v>
      </c>
      <c r="BU79" s="928">
        <v>6400952</v>
      </c>
      <c r="BV79" s="928">
        <v>3200866</v>
      </c>
      <c r="BW79" s="928">
        <v>3200086</v>
      </c>
      <c r="BX79" s="928">
        <v>1736656</v>
      </c>
      <c r="BY79" s="928">
        <v>842203</v>
      </c>
      <c r="BZ79" s="928">
        <v>894453</v>
      </c>
      <c r="CA79" s="928">
        <v>1140930</v>
      </c>
      <c r="CB79" s="928">
        <v>560709</v>
      </c>
      <c r="CC79" s="928">
        <v>580221</v>
      </c>
      <c r="CD79" s="928">
        <v>2578496</v>
      </c>
      <c r="CE79" s="928">
        <v>1261141</v>
      </c>
      <c r="CF79" s="928">
        <v>1317355</v>
      </c>
      <c r="CG79" s="928">
        <v>8632325</v>
      </c>
      <c r="CH79" s="928">
        <v>4271593</v>
      </c>
      <c r="CI79" s="928">
        <v>4360732</v>
      </c>
      <c r="CJ79" s="928">
        <v>5252331</v>
      </c>
      <c r="CK79" s="928">
        <v>2557400</v>
      </c>
      <c r="CL79" s="928">
        <v>2694931</v>
      </c>
      <c r="CM79" s="928">
        <v>1290300</v>
      </c>
      <c r="CN79" s="928">
        <v>626249</v>
      </c>
      <c r="CO79" s="928">
        <v>664051</v>
      </c>
      <c r="CP79" s="928">
        <v>1088485</v>
      </c>
      <c r="CQ79" s="928">
        <v>521644</v>
      </c>
      <c r="CR79" s="928">
        <v>566841</v>
      </c>
      <c r="CS79" s="928">
        <v>614154</v>
      </c>
      <c r="CT79" s="928">
        <v>294744</v>
      </c>
      <c r="CU79" s="928">
        <v>319410</v>
      </c>
      <c r="CV79" s="928">
        <v>792724</v>
      </c>
      <c r="CW79" s="928">
        <v>381867</v>
      </c>
      <c r="CX79" s="928">
        <v>410857</v>
      </c>
      <c r="CY79" s="928">
        <v>1909128</v>
      </c>
      <c r="CZ79" s="928">
        <v>922833</v>
      </c>
      <c r="DA79" s="928">
        <v>986295</v>
      </c>
      <c r="DB79" s="928">
        <v>2806638</v>
      </c>
      <c r="DC79" s="928">
        <v>1368527</v>
      </c>
      <c r="DD79" s="928">
        <v>1438111</v>
      </c>
      <c r="DE79" s="928">
        <v>1601437</v>
      </c>
      <c r="DF79" s="928">
        <v>764402</v>
      </c>
      <c r="DG79" s="928">
        <v>837035</v>
      </c>
      <c r="DH79" s="928">
        <v>833718</v>
      </c>
      <c r="DI79" s="928">
        <v>399582</v>
      </c>
      <c r="DJ79" s="928">
        <v>434136</v>
      </c>
      <c r="DK79" s="928">
        <v>1018050</v>
      </c>
      <c r="DL79" s="928">
        <v>490369</v>
      </c>
      <c r="DM79" s="928">
        <v>527681</v>
      </c>
      <c r="DN79" s="928">
        <v>1525844</v>
      </c>
      <c r="DO79" s="928">
        <v>726985</v>
      </c>
      <c r="DP79" s="928">
        <v>798859</v>
      </c>
      <c r="DQ79" s="928">
        <v>838647</v>
      </c>
      <c r="DR79" s="928">
        <v>398324</v>
      </c>
      <c r="DS79" s="928">
        <v>440323</v>
      </c>
      <c r="DT79" s="928">
        <v>4696679</v>
      </c>
      <c r="DU79" s="928">
        <v>2262850</v>
      </c>
      <c r="DV79" s="928">
        <v>2433829</v>
      </c>
      <c r="DW79" s="928">
        <v>878217</v>
      </c>
      <c r="DX79" s="928">
        <v>416705</v>
      </c>
      <c r="DY79" s="928">
        <v>461512</v>
      </c>
      <c r="DZ79" s="928">
        <v>1595106</v>
      </c>
      <c r="EA79" s="928">
        <v>759334</v>
      </c>
      <c r="EB79" s="928">
        <v>835772</v>
      </c>
      <c r="EC79" s="928">
        <v>1829834</v>
      </c>
      <c r="ED79" s="928">
        <v>869811</v>
      </c>
      <c r="EE79" s="928">
        <v>960023</v>
      </c>
      <c r="EF79" s="928">
        <v>1247893</v>
      </c>
      <c r="EG79" s="928">
        <v>592194</v>
      </c>
      <c r="EH79" s="928">
        <v>655699</v>
      </c>
      <c r="EI79" s="928">
        <v>1173126</v>
      </c>
      <c r="EJ79" s="928">
        <v>557947</v>
      </c>
      <c r="EK79" s="928">
        <v>615179</v>
      </c>
      <c r="EL79" s="928">
        <v>1813541</v>
      </c>
      <c r="EM79" s="928">
        <v>853808</v>
      </c>
      <c r="EN79" s="928">
        <v>959733</v>
      </c>
      <c r="EO79" s="928">
        <v>1161422</v>
      </c>
      <c r="EP79" s="928">
        <v>571976</v>
      </c>
      <c r="EQ79" s="928">
        <v>589446</v>
      </c>
    </row>
    <row r="80" spans="1:147" ht="15" customHeight="1">
      <c r="A80" s="913" t="s">
        <v>1231</v>
      </c>
      <c r="B80" s="908">
        <v>1985</v>
      </c>
      <c r="C80" s="907" t="s">
        <v>1211</v>
      </c>
      <c r="D80" s="929">
        <v>121048923</v>
      </c>
      <c r="E80" s="929">
        <v>59497316</v>
      </c>
      <c r="F80" s="929">
        <v>61551607</v>
      </c>
      <c r="G80" s="929">
        <v>5679439</v>
      </c>
      <c r="H80" s="929">
        <v>2766296</v>
      </c>
      <c r="I80" s="929">
        <v>2913143</v>
      </c>
      <c r="J80" s="929">
        <v>1524448</v>
      </c>
      <c r="K80" s="929">
        <v>731439</v>
      </c>
      <c r="L80" s="929">
        <v>793009</v>
      </c>
      <c r="M80" s="929">
        <v>1433611</v>
      </c>
      <c r="N80" s="929">
        <v>691740</v>
      </c>
      <c r="O80" s="929">
        <v>741871</v>
      </c>
      <c r="P80" s="929">
        <v>2176295</v>
      </c>
      <c r="Q80" s="929">
        <v>1071741</v>
      </c>
      <c r="R80" s="929">
        <v>1104554</v>
      </c>
      <c r="S80" s="929">
        <v>1254032</v>
      </c>
      <c r="T80" s="929">
        <v>599591</v>
      </c>
      <c r="U80" s="929">
        <v>654441</v>
      </c>
      <c r="V80" s="929">
        <v>1261662</v>
      </c>
      <c r="W80" s="929">
        <v>609417</v>
      </c>
      <c r="X80" s="929">
        <v>652245</v>
      </c>
      <c r="Y80" s="929">
        <v>2080304</v>
      </c>
      <c r="Z80" s="929">
        <v>1012456</v>
      </c>
      <c r="AA80" s="929">
        <v>1067848</v>
      </c>
      <c r="AB80" s="929">
        <v>2725005</v>
      </c>
      <c r="AC80" s="929">
        <v>1357963</v>
      </c>
      <c r="AD80" s="929">
        <v>1367042</v>
      </c>
      <c r="AE80" s="929">
        <v>1866066</v>
      </c>
      <c r="AF80" s="929">
        <v>924221</v>
      </c>
      <c r="AG80" s="929">
        <v>941845</v>
      </c>
      <c r="AH80" s="929">
        <v>1921259</v>
      </c>
      <c r="AI80" s="929">
        <v>947013</v>
      </c>
      <c r="AJ80" s="929">
        <v>974246</v>
      </c>
      <c r="AK80" s="929">
        <v>5863678</v>
      </c>
      <c r="AL80" s="929">
        <v>2961591</v>
      </c>
      <c r="AM80" s="929">
        <v>2902087</v>
      </c>
      <c r="AN80" s="929">
        <v>5148163</v>
      </c>
      <c r="AO80" s="929">
        <v>2588365</v>
      </c>
      <c r="AP80" s="929">
        <v>2559798</v>
      </c>
      <c r="AQ80" s="929">
        <v>11829363</v>
      </c>
      <c r="AR80" s="929">
        <v>5955029</v>
      </c>
      <c r="AS80" s="929">
        <v>5874334</v>
      </c>
      <c r="AT80" s="929">
        <v>7431974</v>
      </c>
      <c r="AU80" s="929">
        <v>3804081</v>
      </c>
      <c r="AV80" s="929">
        <v>3627893</v>
      </c>
      <c r="AW80" s="929">
        <v>2478470</v>
      </c>
      <c r="AX80" s="929">
        <v>1205071</v>
      </c>
      <c r="AY80" s="929">
        <v>1273399</v>
      </c>
      <c r="AZ80" s="929">
        <v>1118369</v>
      </c>
      <c r="BA80" s="929">
        <v>538955</v>
      </c>
      <c r="BB80" s="929">
        <v>579414</v>
      </c>
      <c r="BC80" s="929">
        <v>1152325</v>
      </c>
      <c r="BD80" s="929">
        <v>557664</v>
      </c>
      <c r="BE80" s="929">
        <v>594661</v>
      </c>
      <c r="BF80" s="929">
        <v>817633</v>
      </c>
      <c r="BG80" s="929">
        <v>397115</v>
      </c>
      <c r="BH80" s="929">
        <v>420518</v>
      </c>
      <c r="BI80" s="929">
        <v>832832</v>
      </c>
      <c r="BJ80" s="929">
        <v>407910</v>
      </c>
      <c r="BK80" s="929">
        <v>424922</v>
      </c>
      <c r="BL80" s="929">
        <v>2136927</v>
      </c>
      <c r="BM80" s="929">
        <v>1038070</v>
      </c>
      <c r="BN80" s="929">
        <v>1098857</v>
      </c>
      <c r="BO80" s="929">
        <v>2028536</v>
      </c>
      <c r="BP80" s="929">
        <v>986919</v>
      </c>
      <c r="BQ80" s="929">
        <v>1041617</v>
      </c>
      <c r="BR80" s="929">
        <v>3574692</v>
      </c>
      <c r="BS80" s="929">
        <v>1759455</v>
      </c>
      <c r="BT80" s="929">
        <v>1815237</v>
      </c>
      <c r="BU80" s="929">
        <v>6455172</v>
      </c>
      <c r="BV80" s="929">
        <v>3228724</v>
      </c>
      <c r="BW80" s="929">
        <v>3226448</v>
      </c>
      <c r="BX80" s="929">
        <v>1747311</v>
      </c>
      <c r="BY80" s="929">
        <v>847420</v>
      </c>
      <c r="BZ80" s="929">
        <v>899891</v>
      </c>
      <c r="CA80" s="929">
        <v>1155844</v>
      </c>
      <c r="CB80" s="929">
        <v>568735</v>
      </c>
      <c r="CC80" s="929">
        <v>587109</v>
      </c>
      <c r="CD80" s="929">
        <v>2586574</v>
      </c>
      <c r="CE80" s="929">
        <v>1264035</v>
      </c>
      <c r="CF80" s="929">
        <v>1322539</v>
      </c>
      <c r="CG80" s="929">
        <v>8668095</v>
      </c>
      <c r="CH80" s="929">
        <v>4286445</v>
      </c>
      <c r="CI80" s="929">
        <v>4381650</v>
      </c>
      <c r="CJ80" s="929">
        <v>5278050</v>
      </c>
      <c r="CK80" s="929">
        <v>2567814</v>
      </c>
      <c r="CL80" s="929">
        <v>2710236</v>
      </c>
      <c r="CM80" s="929">
        <v>1304866</v>
      </c>
      <c r="CN80" s="929">
        <v>632955</v>
      </c>
      <c r="CO80" s="929">
        <v>671911</v>
      </c>
      <c r="CP80" s="929">
        <v>1087206</v>
      </c>
      <c r="CQ80" s="929">
        <v>520172</v>
      </c>
      <c r="CR80" s="929">
        <v>567034</v>
      </c>
      <c r="CS80" s="929">
        <v>616024</v>
      </c>
      <c r="CT80" s="929">
        <v>295511</v>
      </c>
      <c r="CU80" s="929">
        <v>320513</v>
      </c>
      <c r="CV80" s="929">
        <v>794629</v>
      </c>
      <c r="CW80" s="929">
        <v>382893</v>
      </c>
      <c r="CX80" s="929">
        <v>411736</v>
      </c>
      <c r="CY80" s="929">
        <v>1916906</v>
      </c>
      <c r="CZ80" s="929">
        <v>926238</v>
      </c>
      <c r="DA80" s="929">
        <v>990668</v>
      </c>
      <c r="DB80" s="929">
        <v>2819200</v>
      </c>
      <c r="DC80" s="929">
        <v>1373853</v>
      </c>
      <c r="DD80" s="929">
        <v>1445347</v>
      </c>
      <c r="DE80" s="929">
        <v>1601627</v>
      </c>
      <c r="DF80" s="929">
        <v>763803</v>
      </c>
      <c r="DG80" s="929">
        <v>837824</v>
      </c>
      <c r="DH80" s="929">
        <v>834889</v>
      </c>
      <c r="DI80" s="929">
        <v>399689</v>
      </c>
      <c r="DJ80" s="929">
        <v>435200</v>
      </c>
      <c r="DK80" s="929">
        <v>1022569</v>
      </c>
      <c r="DL80" s="929">
        <v>492696</v>
      </c>
      <c r="DM80" s="929">
        <v>529873</v>
      </c>
      <c r="DN80" s="929">
        <v>1529983</v>
      </c>
      <c r="DO80" s="929">
        <v>728506</v>
      </c>
      <c r="DP80" s="929">
        <v>801477</v>
      </c>
      <c r="DQ80" s="929">
        <v>839784</v>
      </c>
      <c r="DR80" s="929">
        <v>398408</v>
      </c>
      <c r="DS80" s="929">
        <v>441376</v>
      </c>
      <c r="DT80" s="929">
        <v>4719259</v>
      </c>
      <c r="DU80" s="929">
        <v>2270496</v>
      </c>
      <c r="DV80" s="929">
        <v>2448763</v>
      </c>
      <c r="DW80" s="929">
        <v>880013</v>
      </c>
      <c r="DX80" s="929">
        <v>417308</v>
      </c>
      <c r="DY80" s="929">
        <v>462705</v>
      </c>
      <c r="DZ80" s="929">
        <v>1593968</v>
      </c>
      <c r="EA80" s="929">
        <v>757617</v>
      </c>
      <c r="EB80" s="929">
        <v>836351</v>
      </c>
      <c r="EC80" s="929">
        <v>1837747</v>
      </c>
      <c r="ED80" s="929">
        <v>872932</v>
      </c>
      <c r="EE80" s="929">
        <v>964815</v>
      </c>
      <c r="EF80" s="929">
        <v>1250214</v>
      </c>
      <c r="EG80" s="929">
        <v>593014</v>
      </c>
      <c r="EH80" s="929">
        <v>657200</v>
      </c>
      <c r="EI80" s="929">
        <v>1175543</v>
      </c>
      <c r="EJ80" s="929">
        <v>558355</v>
      </c>
      <c r="EK80" s="929">
        <v>617188</v>
      </c>
      <c r="EL80" s="929">
        <v>1819270</v>
      </c>
      <c r="EM80" s="929">
        <v>856493</v>
      </c>
      <c r="EN80" s="929">
        <v>962777</v>
      </c>
      <c r="EO80" s="929">
        <v>1179097</v>
      </c>
      <c r="EP80" s="929">
        <v>581102</v>
      </c>
      <c r="EQ80" s="929">
        <v>597995</v>
      </c>
    </row>
    <row r="81" spans="1:147">
      <c r="A81" s="930" t="s">
        <v>1232</v>
      </c>
      <c r="B81" s="908">
        <v>1986</v>
      </c>
      <c r="C81" s="919"/>
      <c r="D81" s="931">
        <v>121659518</v>
      </c>
      <c r="E81" s="931">
        <v>59788143</v>
      </c>
      <c r="F81" s="931">
        <v>61871375</v>
      </c>
      <c r="G81" s="931">
        <v>5673233</v>
      </c>
      <c r="H81" s="931">
        <v>2757275</v>
      </c>
      <c r="I81" s="931">
        <v>2915958</v>
      </c>
      <c r="J81" s="931">
        <v>1517416</v>
      </c>
      <c r="K81" s="931">
        <v>726595</v>
      </c>
      <c r="L81" s="931">
        <v>790821</v>
      </c>
      <c r="M81" s="931">
        <v>1430937</v>
      </c>
      <c r="N81" s="931">
        <v>689675</v>
      </c>
      <c r="O81" s="931">
        <v>741262</v>
      </c>
      <c r="P81" s="931">
        <v>2189616</v>
      </c>
      <c r="Q81" s="931">
        <v>1077934</v>
      </c>
      <c r="R81" s="931">
        <v>1111682</v>
      </c>
      <c r="S81" s="931">
        <v>1248642</v>
      </c>
      <c r="T81" s="931">
        <v>596309</v>
      </c>
      <c r="U81" s="931">
        <v>652333</v>
      </c>
      <c r="V81" s="931">
        <v>1261707</v>
      </c>
      <c r="W81" s="931">
        <v>609304</v>
      </c>
      <c r="X81" s="931">
        <v>652403</v>
      </c>
      <c r="Y81" s="931">
        <v>2084826</v>
      </c>
      <c r="Z81" s="931">
        <v>1014832</v>
      </c>
      <c r="AA81" s="931">
        <v>1069994</v>
      </c>
      <c r="AB81" s="931">
        <v>2745903</v>
      </c>
      <c r="AC81" s="931">
        <v>1368854</v>
      </c>
      <c r="AD81" s="931">
        <v>1377049</v>
      </c>
      <c r="AE81" s="931">
        <v>1880305</v>
      </c>
      <c r="AF81" s="931">
        <v>932111</v>
      </c>
      <c r="AG81" s="931">
        <v>948194</v>
      </c>
      <c r="AH81" s="931">
        <v>1931289</v>
      </c>
      <c r="AI81" s="931">
        <v>952525</v>
      </c>
      <c r="AJ81" s="931">
        <v>978764</v>
      </c>
      <c r="AK81" s="931">
        <v>5954486</v>
      </c>
      <c r="AL81" s="931">
        <v>3008371</v>
      </c>
      <c r="AM81" s="931">
        <v>2946115</v>
      </c>
      <c r="AN81" s="931">
        <v>5219378</v>
      </c>
      <c r="AO81" s="931">
        <v>2625354</v>
      </c>
      <c r="AP81" s="931">
        <v>2594024</v>
      </c>
      <c r="AQ81" s="931">
        <v>11888097</v>
      </c>
      <c r="AR81" s="931">
        <v>5986105</v>
      </c>
      <c r="AS81" s="931">
        <v>5901992</v>
      </c>
      <c r="AT81" s="931">
        <v>7552891</v>
      </c>
      <c r="AU81" s="931">
        <v>3869272</v>
      </c>
      <c r="AV81" s="931">
        <v>3683619</v>
      </c>
      <c r="AW81" s="931">
        <v>2478036</v>
      </c>
      <c r="AX81" s="931">
        <v>1204291</v>
      </c>
      <c r="AY81" s="931">
        <v>1273745</v>
      </c>
      <c r="AZ81" s="931">
        <v>1119098</v>
      </c>
      <c r="BA81" s="931">
        <v>539008</v>
      </c>
      <c r="BB81" s="931">
        <v>580090</v>
      </c>
      <c r="BC81" s="931">
        <v>1155270</v>
      </c>
      <c r="BD81" s="931">
        <v>558968</v>
      </c>
      <c r="BE81" s="931">
        <v>596302</v>
      </c>
      <c r="BF81" s="931">
        <v>819499</v>
      </c>
      <c r="BG81" s="931">
        <v>398298</v>
      </c>
      <c r="BH81" s="931">
        <v>421201</v>
      </c>
      <c r="BI81" s="931">
        <v>837442</v>
      </c>
      <c r="BJ81" s="931">
        <v>410369</v>
      </c>
      <c r="BK81" s="931">
        <v>427073</v>
      </c>
      <c r="BL81" s="931">
        <v>2143203</v>
      </c>
      <c r="BM81" s="931">
        <v>1041188</v>
      </c>
      <c r="BN81" s="931">
        <v>1102015</v>
      </c>
      <c r="BO81" s="931">
        <v>2035943</v>
      </c>
      <c r="BP81" s="931">
        <v>990061</v>
      </c>
      <c r="BQ81" s="931">
        <v>1045882</v>
      </c>
      <c r="BR81" s="931">
        <v>3597198</v>
      </c>
      <c r="BS81" s="931">
        <v>1771306</v>
      </c>
      <c r="BT81" s="931">
        <v>1825892</v>
      </c>
      <c r="BU81" s="931">
        <v>6512073</v>
      </c>
      <c r="BV81" s="931">
        <v>3260094</v>
      </c>
      <c r="BW81" s="931">
        <v>3251979</v>
      </c>
      <c r="BX81" s="931">
        <v>1756347</v>
      </c>
      <c r="BY81" s="931">
        <v>851521</v>
      </c>
      <c r="BZ81" s="931">
        <v>904826</v>
      </c>
      <c r="CA81" s="931">
        <v>1166411</v>
      </c>
      <c r="CB81" s="931">
        <v>573760</v>
      </c>
      <c r="CC81" s="931">
        <v>592651</v>
      </c>
      <c r="CD81" s="931">
        <v>2595498</v>
      </c>
      <c r="CE81" s="931">
        <v>1267631</v>
      </c>
      <c r="CF81" s="931">
        <v>1327867</v>
      </c>
      <c r="CG81" s="931">
        <v>8705081</v>
      </c>
      <c r="CH81" s="931">
        <v>4302900</v>
      </c>
      <c r="CI81" s="931">
        <v>4402181</v>
      </c>
      <c r="CJ81" s="931">
        <v>5300155</v>
      </c>
      <c r="CK81" s="931">
        <v>2575999</v>
      </c>
      <c r="CL81" s="931">
        <v>2724156</v>
      </c>
      <c r="CM81" s="931">
        <v>1317766</v>
      </c>
      <c r="CN81" s="931">
        <v>638746</v>
      </c>
      <c r="CO81" s="931">
        <v>679020</v>
      </c>
      <c r="CP81" s="931">
        <v>1083040</v>
      </c>
      <c r="CQ81" s="931">
        <v>517670</v>
      </c>
      <c r="CR81" s="931">
        <v>565370</v>
      </c>
      <c r="CS81" s="931">
        <v>616172</v>
      </c>
      <c r="CT81" s="931">
        <v>295648</v>
      </c>
      <c r="CU81" s="931">
        <v>320524</v>
      </c>
      <c r="CV81" s="931">
        <v>792780</v>
      </c>
      <c r="CW81" s="931">
        <v>381382</v>
      </c>
      <c r="CX81" s="931">
        <v>411398</v>
      </c>
      <c r="CY81" s="931">
        <v>1921339</v>
      </c>
      <c r="CZ81" s="931">
        <v>928098</v>
      </c>
      <c r="DA81" s="931">
        <v>993241</v>
      </c>
      <c r="DB81" s="931">
        <v>2828743</v>
      </c>
      <c r="DC81" s="931">
        <v>1378662</v>
      </c>
      <c r="DD81" s="931">
        <v>1450081</v>
      </c>
      <c r="DE81" s="931">
        <v>1597661</v>
      </c>
      <c r="DF81" s="931">
        <v>760874</v>
      </c>
      <c r="DG81" s="931">
        <v>836787</v>
      </c>
      <c r="DH81" s="931">
        <v>835066</v>
      </c>
      <c r="DI81" s="931">
        <v>399239</v>
      </c>
      <c r="DJ81" s="931">
        <v>435827</v>
      </c>
      <c r="DK81" s="931">
        <v>1023572</v>
      </c>
      <c r="DL81" s="931">
        <v>493049</v>
      </c>
      <c r="DM81" s="931">
        <v>530523</v>
      </c>
      <c r="DN81" s="931">
        <v>1527539</v>
      </c>
      <c r="DO81" s="931">
        <v>726482</v>
      </c>
      <c r="DP81" s="931">
        <v>801057</v>
      </c>
      <c r="DQ81" s="931">
        <v>837621</v>
      </c>
      <c r="DR81" s="931">
        <v>396973</v>
      </c>
      <c r="DS81" s="931">
        <v>440648</v>
      </c>
      <c r="DT81" s="931">
        <v>4740802</v>
      </c>
      <c r="DU81" s="931">
        <v>2278854</v>
      </c>
      <c r="DV81" s="931">
        <v>2461948</v>
      </c>
      <c r="DW81" s="931">
        <v>879879</v>
      </c>
      <c r="DX81" s="931">
        <v>416862</v>
      </c>
      <c r="DY81" s="931">
        <v>463017</v>
      </c>
      <c r="DZ81" s="931">
        <v>1589485</v>
      </c>
      <c r="EA81" s="931">
        <v>754597</v>
      </c>
      <c r="EB81" s="931">
        <v>834888</v>
      </c>
      <c r="EC81" s="931">
        <v>1840144</v>
      </c>
      <c r="ED81" s="931">
        <v>873089</v>
      </c>
      <c r="EE81" s="931">
        <v>967055</v>
      </c>
      <c r="EF81" s="931">
        <v>1248844</v>
      </c>
      <c r="EG81" s="931">
        <v>591726</v>
      </c>
      <c r="EH81" s="931">
        <v>657118</v>
      </c>
      <c r="EI81" s="931">
        <v>1174316</v>
      </c>
      <c r="EJ81" s="931">
        <v>556864</v>
      </c>
      <c r="EK81" s="931">
        <v>617452</v>
      </c>
      <c r="EL81" s="931">
        <v>1816273</v>
      </c>
      <c r="EM81" s="931">
        <v>854407</v>
      </c>
      <c r="EN81" s="931">
        <v>961866</v>
      </c>
      <c r="EO81" s="931">
        <v>1188496</v>
      </c>
      <c r="EP81" s="931">
        <v>585011</v>
      </c>
      <c r="EQ81" s="931">
        <v>603485</v>
      </c>
    </row>
    <row r="82" spans="1:147">
      <c r="A82" s="930" t="s">
        <v>1233</v>
      </c>
      <c r="B82" s="908">
        <v>1987</v>
      </c>
      <c r="C82" s="919"/>
      <c r="D82" s="931">
        <v>122238522</v>
      </c>
      <c r="E82" s="931">
        <v>60057972</v>
      </c>
      <c r="F82" s="931">
        <v>62180550</v>
      </c>
      <c r="G82" s="931">
        <v>5660201</v>
      </c>
      <c r="H82" s="931">
        <v>2744861</v>
      </c>
      <c r="I82" s="931">
        <v>2915340</v>
      </c>
      <c r="J82" s="931">
        <v>1510947</v>
      </c>
      <c r="K82" s="931">
        <v>722118</v>
      </c>
      <c r="L82" s="931">
        <v>788829</v>
      </c>
      <c r="M82" s="931">
        <v>1426573</v>
      </c>
      <c r="N82" s="931">
        <v>686614</v>
      </c>
      <c r="O82" s="931">
        <v>739959</v>
      </c>
      <c r="P82" s="931">
        <v>2206309</v>
      </c>
      <c r="Q82" s="931">
        <v>1086213</v>
      </c>
      <c r="R82" s="931">
        <v>1120096</v>
      </c>
      <c r="S82" s="931">
        <v>1243664</v>
      </c>
      <c r="T82" s="931">
        <v>593247</v>
      </c>
      <c r="U82" s="931">
        <v>650417</v>
      </c>
      <c r="V82" s="931">
        <v>1261870</v>
      </c>
      <c r="W82" s="931">
        <v>608986</v>
      </c>
      <c r="X82" s="931">
        <v>652884</v>
      </c>
      <c r="Y82" s="931">
        <v>2090717</v>
      </c>
      <c r="Z82" s="931">
        <v>1017693</v>
      </c>
      <c r="AA82" s="931">
        <v>1073024</v>
      </c>
      <c r="AB82" s="931">
        <v>2769136</v>
      </c>
      <c r="AC82" s="931">
        <v>1380514</v>
      </c>
      <c r="AD82" s="931">
        <v>1388622</v>
      </c>
      <c r="AE82" s="931">
        <v>1895410</v>
      </c>
      <c r="AF82" s="931">
        <v>940152</v>
      </c>
      <c r="AG82" s="931">
        <v>955258</v>
      </c>
      <c r="AH82" s="931">
        <v>1940715</v>
      </c>
      <c r="AI82" s="931">
        <v>957625</v>
      </c>
      <c r="AJ82" s="931">
        <v>983090</v>
      </c>
      <c r="AK82" s="931">
        <v>6071499</v>
      </c>
      <c r="AL82" s="931">
        <v>3069358</v>
      </c>
      <c r="AM82" s="931">
        <v>3002141</v>
      </c>
      <c r="AN82" s="931">
        <v>5306607</v>
      </c>
      <c r="AO82" s="931">
        <v>2670321</v>
      </c>
      <c r="AP82" s="931">
        <v>2636286</v>
      </c>
      <c r="AQ82" s="931">
        <v>11887129</v>
      </c>
      <c r="AR82" s="931">
        <v>5987296</v>
      </c>
      <c r="AS82" s="931">
        <v>5899833</v>
      </c>
      <c r="AT82" s="931">
        <v>7683867</v>
      </c>
      <c r="AU82" s="931">
        <v>3938974</v>
      </c>
      <c r="AV82" s="931">
        <v>3744893</v>
      </c>
      <c r="AW82" s="931">
        <v>2476783</v>
      </c>
      <c r="AX82" s="931">
        <v>1202790</v>
      </c>
      <c r="AY82" s="931">
        <v>1273993</v>
      </c>
      <c r="AZ82" s="931">
        <v>1120494</v>
      </c>
      <c r="BA82" s="931">
        <v>539396</v>
      </c>
      <c r="BB82" s="931">
        <v>581098</v>
      </c>
      <c r="BC82" s="931">
        <v>1157533</v>
      </c>
      <c r="BD82" s="931">
        <v>559864</v>
      </c>
      <c r="BE82" s="931">
        <v>597669</v>
      </c>
      <c r="BF82" s="931">
        <v>821636</v>
      </c>
      <c r="BG82" s="931">
        <v>399446</v>
      </c>
      <c r="BH82" s="931">
        <v>422190</v>
      </c>
      <c r="BI82" s="931">
        <v>841442</v>
      </c>
      <c r="BJ82" s="931">
        <v>412375</v>
      </c>
      <c r="BK82" s="931">
        <v>429067</v>
      </c>
      <c r="BL82" s="931">
        <v>2147681</v>
      </c>
      <c r="BM82" s="931">
        <v>1043309</v>
      </c>
      <c r="BN82" s="931">
        <v>1104372</v>
      </c>
      <c r="BO82" s="931">
        <v>2044212</v>
      </c>
      <c r="BP82" s="931">
        <v>993811</v>
      </c>
      <c r="BQ82" s="931">
        <v>1050401</v>
      </c>
      <c r="BR82" s="931">
        <v>3619368</v>
      </c>
      <c r="BS82" s="931">
        <v>1782535</v>
      </c>
      <c r="BT82" s="931">
        <v>1836833</v>
      </c>
      <c r="BU82" s="931">
        <v>6566011</v>
      </c>
      <c r="BV82" s="931">
        <v>3288856</v>
      </c>
      <c r="BW82" s="931">
        <v>3277155</v>
      </c>
      <c r="BX82" s="931">
        <v>1765155</v>
      </c>
      <c r="BY82" s="931">
        <v>855802</v>
      </c>
      <c r="BZ82" s="931">
        <v>909353</v>
      </c>
      <c r="CA82" s="931">
        <v>1177857</v>
      </c>
      <c r="CB82" s="931">
        <v>579347</v>
      </c>
      <c r="CC82" s="931">
        <v>598510</v>
      </c>
      <c r="CD82" s="931">
        <v>2601102</v>
      </c>
      <c r="CE82" s="931">
        <v>1269610</v>
      </c>
      <c r="CF82" s="931">
        <v>1331492</v>
      </c>
      <c r="CG82" s="931">
        <v>8736898</v>
      </c>
      <c r="CH82" s="931">
        <v>4317305</v>
      </c>
      <c r="CI82" s="931">
        <v>4419593</v>
      </c>
      <c r="CJ82" s="931">
        <v>5319448</v>
      </c>
      <c r="CK82" s="931">
        <v>2582384</v>
      </c>
      <c r="CL82" s="931">
        <v>2737064</v>
      </c>
      <c r="CM82" s="931">
        <v>1332594</v>
      </c>
      <c r="CN82" s="931">
        <v>644960</v>
      </c>
      <c r="CO82" s="931">
        <v>687634</v>
      </c>
      <c r="CP82" s="931">
        <v>1078978</v>
      </c>
      <c r="CQ82" s="931">
        <v>514957</v>
      </c>
      <c r="CR82" s="931">
        <v>564021</v>
      </c>
      <c r="CS82" s="931">
        <v>616322</v>
      </c>
      <c r="CT82" s="931">
        <v>295586</v>
      </c>
      <c r="CU82" s="931">
        <v>320736</v>
      </c>
      <c r="CV82" s="931">
        <v>791607</v>
      </c>
      <c r="CW82" s="931">
        <v>380485</v>
      </c>
      <c r="CX82" s="931">
        <v>411122</v>
      </c>
      <c r="CY82" s="931">
        <v>1924391</v>
      </c>
      <c r="CZ82" s="931">
        <v>928937</v>
      </c>
      <c r="DA82" s="931">
        <v>995454</v>
      </c>
      <c r="DB82" s="931">
        <v>2833895</v>
      </c>
      <c r="DC82" s="931">
        <v>1380184</v>
      </c>
      <c r="DD82" s="931">
        <v>1453711</v>
      </c>
      <c r="DE82" s="931">
        <v>1592306</v>
      </c>
      <c r="DF82" s="931">
        <v>757348</v>
      </c>
      <c r="DG82" s="931">
        <v>834958</v>
      </c>
      <c r="DH82" s="931">
        <v>835270</v>
      </c>
      <c r="DI82" s="931">
        <v>399015</v>
      </c>
      <c r="DJ82" s="931">
        <v>436255</v>
      </c>
      <c r="DK82" s="931">
        <v>1024282</v>
      </c>
      <c r="DL82" s="931">
        <v>493125</v>
      </c>
      <c r="DM82" s="931">
        <v>531157</v>
      </c>
      <c r="DN82" s="931">
        <v>1524673</v>
      </c>
      <c r="DO82" s="931">
        <v>724187</v>
      </c>
      <c r="DP82" s="931">
        <v>800486</v>
      </c>
      <c r="DQ82" s="931">
        <v>835908</v>
      </c>
      <c r="DR82" s="931">
        <v>395806</v>
      </c>
      <c r="DS82" s="931">
        <v>440102</v>
      </c>
      <c r="DT82" s="931">
        <v>4756061</v>
      </c>
      <c r="DU82" s="931">
        <v>2282831</v>
      </c>
      <c r="DV82" s="931">
        <v>2473230</v>
      </c>
      <c r="DW82" s="931">
        <v>880306</v>
      </c>
      <c r="DX82" s="931">
        <v>416820</v>
      </c>
      <c r="DY82" s="931">
        <v>463486</v>
      </c>
      <c r="DZ82" s="931">
        <v>1583985</v>
      </c>
      <c r="EA82" s="931">
        <v>750637</v>
      </c>
      <c r="EB82" s="931">
        <v>833348</v>
      </c>
      <c r="EC82" s="931">
        <v>1842498</v>
      </c>
      <c r="ED82" s="931">
        <v>873355</v>
      </c>
      <c r="EE82" s="931">
        <v>969143</v>
      </c>
      <c r="EF82" s="931">
        <v>1246708</v>
      </c>
      <c r="EG82" s="931">
        <v>589925</v>
      </c>
      <c r="EH82" s="931">
        <v>656783</v>
      </c>
      <c r="EI82" s="931">
        <v>1173920</v>
      </c>
      <c r="EJ82" s="931">
        <v>556070</v>
      </c>
      <c r="EK82" s="931">
        <v>617850</v>
      </c>
      <c r="EL82" s="931">
        <v>1815793</v>
      </c>
      <c r="EM82" s="931">
        <v>853636</v>
      </c>
      <c r="EN82" s="931">
        <v>962157</v>
      </c>
      <c r="EO82" s="931">
        <v>1198761</v>
      </c>
      <c r="EP82" s="931">
        <v>589306</v>
      </c>
      <c r="EQ82" s="931">
        <v>609455</v>
      </c>
    </row>
    <row r="83" spans="1:147" ht="15" customHeight="1">
      <c r="A83" s="930" t="s">
        <v>1234</v>
      </c>
      <c r="B83" s="908">
        <v>1988</v>
      </c>
      <c r="C83" s="919"/>
      <c r="D83" s="931">
        <v>122745206</v>
      </c>
      <c r="E83" s="931">
        <v>60301937</v>
      </c>
      <c r="F83" s="931">
        <v>62443629</v>
      </c>
      <c r="G83" s="931">
        <v>5655709</v>
      </c>
      <c r="H83" s="931">
        <v>2737453</v>
      </c>
      <c r="I83" s="931">
        <v>2918256</v>
      </c>
      <c r="J83" s="931">
        <v>1502127</v>
      </c>
      <c r="K83" s="931">
        <v>716807</v>
      </c>
      <c r="L83" s="931">
        <v>785320</v>
      </c>
      <c r="M83" s="931">
        <v>1423579</v>
      </c>
      <c r="N83" s="931">
        <v>684565</v>
      </c>
      <c r="O83" s="931">
        <v>739014</v>
      </c>
      <c r="P83" s="931">
        <v>2221337</v>
      </c>
      <c r="Q83" s="931">
        <v>1093177</v>
      </c>
      <c r="R83" s="931">
        <v>1128160</v>
      </c>
      <c r="S83" s="931">
        <v>1237890</v>
      </c>
      <c r="T83" s="931">
        <v>590129</v>
      </c>
      <c r="U83" s="931">
        <v>647761</v>
      </c>
      <c r="V83" s="931">
        <v>1261707</v>
      </c>
      <c r="W83" s="931">
        <v>608830</v>
      </c>
      <c r="X83" s="931">
        <v>652877</v>
      </c>
      <c r="Y83" s="931">
        <v>2095102</v>
      </c>
      <c r="Z83" s="931">
        <v>1019736</v>
      </c>
      <c r="AA83" s="931">
        <v>1075366</v>
      </c>
      <c r="AB83" s="931">
        <v>2794914</v>
      </c>
      <c r="AC83" s="931">
        <v>1393306</v>
      </c>
      <c r="AD83" s="931">
        <v>1401608</v>
      </c>
      <c r="AE83" s="931">
        <v>1908013</v>
      </c>
      <c r="AF83" s="931">
        <v>946873</v>
      </c>
      <c r="AG83" s="931">
        <v>961140</v>
      </c>
      <c r="AH83" s="931">
        <v>1949035</v>
      </c>
      <c r="AI83" s="931">
        <v>962228</v>
      </c>
      <c r="AJ83" s="931">
        <v>986807</v>
      </c>
      <c r="AK83" s="931">
        <v>6194684</v>
      </c>
      <c r="AL83" s="931">
        <v>3133800</v>
      </c>
      <c r="AM83" s="931">
        <v>3060884</v>
      </c>
      <c r="AN83" s="931">
        <v>5402854</v>
      </c>
      <c r="AO83" s="931">
        <v>2721723</v>
      </c>
      <c r="AP83" s="931">
        <v>2681131</v>
      </c>
      <c r="AQ83" s="931">
        <v>11873210</v>
      </c>
      <c r="AR83" s="931">
        <v>5985913</v>
      </c>
      <c r="AS83" s="931">
        <v>5887297</v>
      </c>
      <c r="AT83" s="931">
        <v>7793935</v>
      </c>
      <c r="AU83" s="931">
        <v>3998030</v>
      </c>
      <c r="AV83" s="931">
        <v>3795905</v>
      </c>
      <c r="AW83" s="931">
        <v>2476414</v>
      </c>
      <c r="AX83" s="931">
        <v>1202127</v>
      </c>
      <c r="AY83" s="931">
        <v>1274287</v>
      </c>
      <c r="AZ83" s="931">
        <v>1120107</v>
      </c>
      <c r="BA83" s="931">
        <v>538862</v>
      </c>
      <c r="BB83" s="931">
        <v>581245</v>
      </c>
      <c r="BC83" s="931">
        <v>1160106</v>
      </c>
      <c r="BD83" s="931">
        <v>560999</v>
      </c>
      <c r="BE83" s="931">
        <v>599107</v>
      </c>
      <c r="BF83" s="931">
        <v>822251</v>
      </c>
      <c r="BG83" s="931">
        <v>399601</v>
      </c>
      <c r="BH83" s="931">
        <v>422650</v>
      </c>
      <c r="BI83" s="931">
        <v>845256</v>
      </c>
      <c r="BJ83" s="931">
        <v>414438</v>
      </c>
      <c r="BK83" s="931">
        <v>430818</v>
      </c>
      <c r="BL83" s="931">
        <v>2149319</v>
      </c>
      <c r="BM83" s="931">
        <v>1044146</v>
      </c>
      <c r="BN83" s="931">
        <v>1105173</v>
      </c>
      <c r="BO83" s="931">
        <v>2051239</v>
      </c>
      <c r="BP83" s="931">
        <v>997065</v>
      </c>
      <c r="BQ83" s="931">
        <v>1054174</v>
      </c>
      <c r="BR83" s="931">
        <v>3638846</v>
      </c>
      <c r="BS83" s="931">
        <v>1792308</v>
      </c>
      <c r="BT83" s="931">
        <v>1846538</v>
      </c>
      <c r="BU83" s="931">
        <v>6606342</v>
      </c>
      <c r="BV83" s="931">
        <v>3309745</v>
      </c>
      <c r="BW83" s="931">
        <v>3296597</v>
      </c>
      <c r="BX83" s="931">
        <v>1771876</v>
      </c>
      <c r="BY83" s="931">
        <v>858846</v>
      </c>
      <c r="BZ83" s="931">
        <v>913030</v>
      </c>
      <c r="CA83" s="931">
        <v>1190897</v>
      </c>
      <c r="CB83" s="931">
        <v>585687</v>
      </c>
      <c r="CC83" s="931">
        <v>605210</v>
      </c>
      <c r="CD83" s="931">
        <v>2604004</v>
      </c>
      <c r="CE83" s="931">
        <v>1270356</v>
      </c>
      <c r="CF83" s="931">
        <v>1333648</v>
      </c>
      <c r="CG83" s="931">
        <v>8747972</v>
      </c>
      <c r="CH83" s="931">
        <v>4321165</v>
      </c>
      <c r="CI83" s="931">
        <v>4426807</v>
      </c>
      <c r="CJ83" s="931">
        <v>5343819</v>
      </c>
      <c r="CK83" s="931">
        <v>2592759</v>
      </c>
      <c r="CL83" s="931">
        <v>2751060</v>
      </c>
      <c r="CM83" s="931">
        <v>1347261</v>
      </c>
      <c r="CN83" s="931">
        <v>651188</v>
      </c>
      <c r="CO83" s="931">
        <v>696073</v>
      </c>
      <c r="CP83" s="931">
        <v>1075716</v>
      </c>
      <c r="CQ83" s="931">
        <v>512899</v>
      </c>
      <c r="CR83" s="931">
        <v>562817</v>
      </c>
      <c r="CS83" s="931">
        <v>616577</v>
      </c>
      <c r="CT83" s="931">
        <v>295578</v>
      </c>
      <c r="CU83" s="931">
        <v>320999</v>
      </c>
      <c r="CV83" s="931">
        <v>788575</v>
      </c>
      <c r="CW83" s="931">
        <v>378358</v>
      </c>
      <c r="CX83" s="931">
        <v>410217</v>
      </c>
      <c r="CY83" s="931">
        <v>1924745</v>
      </c>
      <c r="CZ83" s="931">
        <v>928207</v>
      </c>
      <c r="DA83" s="931">
        <v>996538</v>
      </c>
      <c r="DB83" s="931">
        <v>2838441</v>
      </c>
      <c r="DC83" s="931">
        <v>1381302</v>
      </c>
      <c r="DD83" s="931">
        <v>1457139</v>
      </c>
      <c r="DE83" s="931">
        <v>1587336</v>
      </c>
      <c r="DF83" s="931">
        <v>754145</v>
      </c>
      <c r="DG83" s="931">
        <v>833191</v>
      </c>
      <c r="DH83" s="931">
        <v>834360</v>
      </c>
      <c r="DI83" s="931">
        <v>398179</v>
      </c>
      <c r="DJ83" s="931">
        <v>436181</v>
      </c>
      <c r="DK83" s="931">
        <v>1024545</v>
      </c>
      <c r="DL83" s="931">
        <v>493014</v>
      </c>
      <c r="DM83" s="931">
        <v>531531</v>
      </c>
      <c r="DN83" s="931">
        <v>1521771</v>
      </c>
      <c r="DO83" s="931">
        <v>721963</v>
      </c>
      <c r="DP83" s="931">
        <v>799808</v>
      </c>
      <c r="DQ83" s="931">
        <v>833110</v>
      </c>
      <c r="DR83" s="931">
        <v>393974</v>
      </c>
      <c r="DS83" s="931">
        <v>439136</v>
      </c>
      <c r="DT83" s="931">
        <v>4773213</v>
      </c>
      <c r="DU83" s="931">
        <v>2290029</v>
      </c>
      <c r="DV83" s="931">
        <v>2483184</v>
      </c>
      <c r="DW83" s="931">
        <v>879916</v>
      </c>
      <c r="DX83" s="931">
        <v>416136</v>
      </c>
      <c r="DY83" s="931">
        <v>463780</v>
      </c>
      <c r="DZ83" s="931">
        <v>1578365</v>
      </c>
      <c r="EA83" s="931">
        <v>746845</v>
      </c>
      <c r="EB83" s="931">
        <v>831520</v>
      </c>
      <c r="EC83" s="931">
        <v>1842374</v>
      </c>
      <c r="ED83" s="931">
        <v>872291</v>
      </c>
      <c r="EE83" s="931">
        <v>970083</v>
      </c>
      <c r="EF83" s="931">
        <v>1243471</v>
      </c>
      <c r="EG83" s="931">
        <v>588043</v>
      </c>
      <c r="EH83" s="931">
        <v>655428</v>
      </c>
      <c r="EI83" s="931">
        <v>1173093</v>
      </c>
      <c r="EJ83" s="931">
        <v>555157</v>
      </c>
      <c r="EK83" s="931">
        <v>617936</v>
      </c>
      <c r="EL83" s="931">
        <v>1811521</v>
      </c>
      <c r="EM83" s="931">
        <v>850688</v>
      </c>
      <c r="EN83" s="931">
        <v>960833</v>
      </c>
      <c r="EO83" s="931">
        <v>1208272</v>
      </c>
      <c r="EP83" s="931">
        <v>593267</v>
      </c>
      <c r="EQ83" s="931">
        <v>615005</v>
      </c>
    </row>
    <row r="84" spans="1:147" ht="15" customHeight="1">
      <c r="A84" s="930" t="s">
        <v>1235</v>
      </c>
      <c r="B84" s="908">
        <v>1989</v>
      </c>
      <c r="C84" s="919"/>
      <c r="D84" s="931">
        <v>123204693</v>
      </c>
      <c r="E84" s="931">
        <v>60515075</v>
      </c>
      <c r="F84" s="931">
        <v>62689618</v>
      </c>
      <c r="G84" s="931">
        <v>5649478</v>
      </c>
      <c r="H84" s="931">
        <v>2730160</v>
      </c>
      <c r="I84" s="931">
        <v>2919318</v>
      </c>
      <c r="J84" s="931">
        <v>1492214</v>
      </c>
      <c r="K84" s="931">
        <v>710635</v>
      </c>
      <c r="L84" s="931">
        <v>781579</v>
      </c>
      <c r="M84" s="931">
        <v>1419220</v>
      </c>
      <c r="N84" s="931">
        <v>681939</v>
      </c>
      <c r="O84" s="931">
        <v>737281</v>
      </c>
      <c r="P84" s="931">
        <v>2236089</v>
      </c>
      <c r="Q84" s="931">
        <v>1099711</v>
      </c>
      <c r="R84" s="931">
        <v>1136378</v>
      </c>
      <c r="S84" s="931">
        <v>1232115</v>
      </c>
      <c r="T84" s="931">
        <v>587145</v>
      </c>
      <c r="U84" s="931">
        <v>644970</v>
      </c>
      <c r="V84" s="931">
        <v>1260149</v>
      </c>
      <c r="W84" s="931">
        <v>608119</v>
      </c>
      <c r="X84" s="931">
        <v>652030</v>
      </c>
      <c r="Y84" s="931">
        <v>2099665</v>
      </c>
      <c r="Z84" s="931">
        <v>1021966</v>
      </c>
      <c r="AA84" s="931">
        <v>1077699</v>
      </c>
      <c r="AB84" s="931">
        <v>2822255</v>
      </c>
      <c r="AC84" s="931">
        <v>1407525</v>
      </c>
      <c r="AD84" s="931">
        <v>1414730</v>
      </c>
      <c r="AE84" s="931">
        <v>1920926</v>
      </c>
      <c r="AF84" s="931">
        <v>953967</v>
      </c>
      <c r="AG84" s="931">
        <v>966959</v>
      </c>
      <c r="AH84" s="931">
        <v>1958776</v>
      </c>
      <c r="AI84" s="931">
        <v>967434</v>
      </c>
      <c r="AJ84" s="931">
        <v>991342</v>
      </c>
      <c r="AK84" s="931">
        <v>6307636</v>
      </c>
      <c r="AL84" s="931">
        <v>3194177</v>
      </c>
      <c r="AM84" s="931">
        <v>3113459</v>
      </c>
      <c r="AN84" s="931">
        <v>5486585</v>
      </c>
      <c r="AO84" s="931">
        <v>2766173</v>
      </c>
      <c r="AP84" s="931">
        <v>2720412</v>
      </c>
      <c r="AQ84" s="931">
        <v>11863289</v>
      </c>
      <c r="AR84" s="931">
        <v>5978748</v>
      </c>
      <c r="AS84" s="931">
        <v>5884541</v>
      </c>
      <c r="AT84" s="931">
        <v>7891178</v>
      </c>
      <c r="AU84" s="931">
        <v>4050706</v>
      </c>
      <c r="AV84" s="931">
        <v>3840472</v>
      </c>
      <c r="AW84" s="931">
        <v>2476303</v>
      </c>
      <c r="AX84" s="931">
        <v>1201575</v>
      </c>
      <c r="AY84" s="931">
        <v>1274728</v>
      </c>
      <c r="AZ84" s="931">
        <v>1120608</v>
      </c>
      <c r="BA84" s="931">
        <v>539192</v>
      </c>
      <c r="BB84" s="931">
        <v>581416</v>
      </c>
      <c r="BC84" s="931">
        <v>1162641</v>
      </c>
      <c r="BD84" s="931">
        <v>562035</v>
      </c>
      <c r="BE84" s="931">
        <v>600606</v>
      </c>
      <c r="BF84" s="931">
        <v>823007</v>
      </c>
      <c r="BG84" s="931">
        <v>399985</v>
      </c>
      <c r="BH84" s="931">
        <v>423022</v>
      </c>
      <c r="BI84" s="931">
        <v>848796</v>
      </c>
      <c r="BJ84" s="931">
        <v>416487</v>
      </c>
      <c r="BK84" s="931">
        <v>432309</v>
      </c>
      <c r="BL84" s="931">
        <v>2153016</v>
      </c>
      <c r="BM84" s="931">
        <v>1046219</v>
      </c>
      <c r="BN84" s="931">
        <v>1106797</v>
      </c>
      <c r="BO84" s="931">
        <v>2058086</v>
      </c>
      <c r="BP84" s="931">
        <v>999823</v>
      </c>
      <c r="BQ84" s="931">
        <v>1058263</v>
      </c>
      <c r="BR84" s="931">
        <v>3656591</v>
      </c>
      <c r="BS84" s="931">
        <v>1801271</v>
      </c>
      <c r="BT84" s="931">
        <v>1855320</v>
      </c>
      <c r="BU84" s="931">
        <v>6649222</v>
      </c>
      <c r="BV84" s="931">
        <v>3332204</v>
      </c>
      <c r="BW84" s="931">
        <v>3317018</v>
      </c>
      <c r="BX84" s="931">
        <v>1782276</v>
      </c>
      <c r="BY84" s="931">
        <v>864350</v>
      </c>
      <c r="BZ84" s="931">
        <v>917926</v>
      </c>
      <c r="CA84" s="931">
        <v>1205851</v>
      </c>
      <c r="CB84" s="931">
        <v>593098</v>
      </c>
      <c r="CC84" s="931">
        <v>612753</v>
      </c>
      <c r="CD84" s="931">
        <v>2604475</v>
      </c>
      <c r="CE84" s="931">
        <v>1269580</v>
      </c>
      <c r="CF84" s="931">
        <v>1334895</v>
      </c>
      <c r="CG84" s="931">
        <v>8744008</v>
      </c>
      <c r="CH84" s="931">
        <v>4316407</v>
      </c>
      <c r="CI84" s="931">
        <v>4427601</v>
      </c>
      <c r="CJ84" s="931">
        <v>5372345</v>
      </c>
      <c r="CK84" s="931">
        <v>2605158</v>
      </c>
      <c r="CL84" s="931">
        <v>2767187</v>
      </c>
      <c r="CM84" s="931">
        <v>1362675</v>
      </c>
      <c r="CN84" s="931">
        <v>658090</v>
      </c>
      <c r="CO84" s="931">
        <v>704585</v>
      </c>
      <c r="CP84" s="931">
        <v>1074086</v>
      </c>
      <c r="CQ84" s="931">
        <v>511313</v>
      </c>
      <c r="CR84" s="931">
        <v>562773</v>
      </c>
      <c r="CS84" s="931">
        <v>616214</v>
      </c>
      <c r="CT84" s="931">
        <v>295426</v>
      </c>
      <c r="CU84" s="931">
        <v>320788</v>
      </c>
      <c r="CV84" s="931">
        <v>785121</v>
      </c>
      <c r="CW84" s="931">
        <v>376166</v>
      </c>
      <c r="CX84" s="931">
        <v>408955</v>
      </c>
      <c r="CY84" s="931">
        <v>1925270</v>
      </c>
      <c r="CZ84" s="931">
        <v>927363</v>
      </c>
      <c r="DA84" s="931">
        <v>997907</v>
      </c>
      <c r="DB84" s="931">
        <v>2842528</v>
      </c>
      <c r="DC84" s="931">
        <v>1382492</v>
      </c>
      <c r="DD84" s="931">
        <v>1460036</v>
      </c>
      <c r="DE84" s="931">
        <v>1581145</v>
      </c>
      <c r="DF84" s="931">
        <v>750144</v>
      </c>
      <c r="DG84" s="931">
        <v>831001</v>
      </c>
      <c r="DH84" s="931">
        <v>833138</v>
      </c>
      <c r="DI84" s="931">
        <v>397276</v>
      </c>
      <c r="DJ84" s="931">
        <v>435862</v>
      </c>
      <c r="DK84" s="931">
        <v>1023406</v>
      </c>
      <c r="DL84" s="931">
        <v>492033</v>
      </c>
      <c r="DM84" s="931">
        <v>531373</v>
      </c>
      <c r="DN84" s="931">
        <v>1518639</v>
      </c>
      <c r="DO84" s="931">
        <v>719678</v>
      </c>
      <c r="DP84" s="931">
        <v>798961</v>
      </c>
      <c r="DQ84" s="931">
        <v>829978</v>
      </c>
      <c r="DR84" s="931">
        <v>392002</v>
      </c>
      <c r="DS84" s="931">
        <v>437976</v>
      </c>
      <c r="DT84" s="931">
        <v>4793242</v>
      </c>
      <c r="DU84" s="931">
        <v>2297068</v>
      </c>
      <c r="DV84" s="931">
        <v>2496174</v>
      </c>
      <c r="DW84" s="931">
        <v>878918</v>
      </c>
      <c r="DX84" s="931">
        <v>415337</v>
      </c>
      <c r="DY84" s="931">
        <v>463581</v>
      </c>
      <c r="DZ84" s="931">
        <v>1569962</v>
      </c>
      <c r="EA84" s="931">
        <v>741376</v>
      </c>
      <c r="EB84" s="931">
        <v>828586</v>
      </c>
      <c r="EC84" s="931">
        <v>1840998</v>
      </c>
      <c r="ED84" s="931">
        <v>870843</v>
      </c>
      <c r="EE84" s="931">
        <v>970155</v>
      </c>
      <c r="EF84" s="931">
        <v>1239984</v>
      </c>
      <c r="EG84" s="931">
        <v>586304</v>
      </c>
      <c r="EH84" s="931">
        <v>653680</v>
      </c>
      <c r="EI84" s="931">
        <v>1171658</v>
      </c>
      <c r="EJ84" s="931">
        <v>553733</v>
      </c>
      <c r="EK84" s="931">
        <v>617925</v>
      </c>
      <c r="EL84" s="931">
        <v>1805442</v>
      </c>
      <c r="EM84" s="931">
        <v>846761</v>
      </c>
      <c r="EN84" s="931">
        <v>958681</v>
      </c>
      <c r="EO84" s="931">
        <v>1215489</v>
      </c>
      <c r="EP84" s="931">
        <v>595881</v>
      </c>
      <c r="EQ84" s="931">
        <v>619608</v>
      </c>
    </row>
    <row r="85" spans="1:147" ht="15" customHeight="1">
      <c r="A85" s="913" t="s">
        <v>1236</v>
      </c>
      <c r="B85" s="908">
        <v>1990</v>
      </c>
      <c r="C85" s="907" t="s">
        <v>1211</v>
      </c>
      <c r="D85" s="929">
        <v>123611167</v>
      </c>
      <c r="E85" s="929">
        <v>60696724</v>
      </c>
      <c r="F85" s="929">
        <v>62914443</v>
      </c>
      <c r="G85" s="929">
        <v>5643647</v>
      </c>
      <c r="H85" s="929">
        <v>2722988</v>
      </c>
      <c r="I85" s="929">
        <v>2920659</v>
      </c>
      <c r="J85" s="929">
        <v>1482873</v>
      </c>
      <c r="K85" s="929">
        <v>704758</v>
      </c>
      <c r="L85" s="929">
        <v>778115</v>
      </c>
      <c r="M85" s="929">
        <v>1416928</v>
      </c>
      <c r="N85" s="929">
        <v>680197</v>
      </c>
      <c r="O85" s="929">
        <v>736731</v>
      </c>
      <c r="P85" s="929">
        <v>2248558</v>
      </c>
      <c r="Q85" s="929">
        <v>1105103</v>
      </c>
      <c r="R85" s="929">
        <v>1143455</v>
      </c>
      <c r="S85" s="929">
        <v>1227478</v>
      </c>
      <c r="T85" s="929">
        <v>584678</v>
      </c>
      <c r="U85" s="929">
        <v>642800</v>
      </c>
      <c r="V85" s="929">
        <v>1258390</v>
      </c>
      <c r="W85" s="929">
        <v>607041</v>
      </c>
      <c r="X85" s="929">
        <v>651349</v>
      </c>
      <c r="Y85" s="929">
        <v>2104058</v>
      </c>
      <c r="Z85" s="929">
        <v>1024354</v>
      </c>
      <c r="AA85" s="929">
        <v>1079704</v>
      </c>
      <c r="AB85" s="929">
        <v>2845382</v>
      </c>
      <c r="AC85" s="929">
        <v>1419117</v>
      </c>
      <c r="AD85" s="929">
        <v>1426265</v>
      </c>
      <c r="AE85" s="929">
        <v>1935168</v>
      </c>
      <c r="AF85" s="929">
        <v>962571</v>
      </c>
      <c r="AG85" s="929">
        <v>972597</v>
      </c>
      <c r="AH85" s="929">
        <v>1966265</v>
      </c>
      <c r="AI85" s="929">
        <v>971704</v>
      </c>
      <c r="AJ85" s="929">
        <v>994561</v>
      </c>
      <c r="AK85" s="929">
        <v>6405319</v>
      </c>
      <c r="AL85" s="929">
        <v>3245868</v>
      </c>
      <c r="AM85" s="929">
        <v>3159451</v>
      </c>
      <c r="AN85" s="929">
        <v>5555429</v>
      </c>
      <c r="AO85" s="929">
        <v>2802774</v>
      </c>
      <c r="AP85" s="929">
        <v>2752655</v>
      </c>
      <c r="AQ85" s="929">
        <v>11855563</v>
      </c>
      <c r="AR85" s="929">
        <v>5969773</v>
      </c>
      <c r="AS85" s="929">
        <v>5885790</v>
      </c>
      <c r="AT85" s="929">
        <v>7980391</v>
      </c>
      <c r="AU85" s="929">
        <v>4098147</v>
      </c>
      <c r="AV85" s="929">
        <v>3882244</v>
      </c>
      <c r="AW85" s="929">
        <v>2474583</v>
      </c>
      <c r="AX85" s="929">
        <v>1200376</v>
      </c>
      <c r="AY85" s="929">
        <v>1274207</v>
      </c>
      <c r="AZ85" s="929">
        <v>1120161</v>
      </c>
      <c r="BA85" s="929">
        <v>538640</v>
      </c>
      <c r="BB85" s="929">
        <v>581521</v>
      </c>
      <c r="BC85" s="929">
        <v>1164628</v>
      </c>
      <c r="BD85" s="929">
        <v>562684</v>
      </c>
      <c r="BE85" s="929">
        <v>601944</v>
      </c>
      <c r="BF85" s="929">
        <v>823585</v>
      </c>
      <c r="BG85" s="929">
        <v>400391</v>
      </c>
      <c r="BH85" s="929">
        <v>423194</v>
      </c>
      <c r="BI85" s="929">
        <v>852966</v>
      </c>
      <c r="BJ85" s="929">
        <v>418701</v>
      </c>
      <c r="BK85" s="929">
        <v>434265</v>
      </c>
      <c r="BL85" s="929">
        <v>2156627</v>
      </c>
      <c r="BM85" s="929">
        <v>1048109</v>
      </c>
      <c r="BN85" s="929">
        <v>1108518</v>
      </c>
      <c r="BO85" s="929">
        <v>2066569</v>
      </c>
      <c r="BP85" s="929">
        <v>1003933</v>
      </c>
      <c r="BQ85" s="929">
        <v>1062636</v>
      </c>
      <c r="BR85" s="929">
        <v>3670840</v>
      </c>
      <c r="BS85" s="929">
        <v>1808951</v>
      </c>
      <c r="BT85" s="929">
        <v>1861889</v>
      </c>
      <c r="BU85" s="929">
        <v>6690603</v>
      </c>
      <c r="BV85" s="929">
        <v>3354827</v>
      </c>
      <c r="BW85" s="929">
        <v>3335776</v>
      </c>
      <c r="BX85" s="929">
        <v>1792514</v>
      </c>
      <c r="BY85" s="929">
        <v>869515</v>
      </c>
      <c r="BZ85" s="929">
        <v>922999</v>
      </c>
      <c r="CA85" s="929">
        <v>1222411</v>
      </c>
      <c r="CB85" s="929">
        <v>601082</v>
      </c>
      <c r="CC85" s="929">
        <v>621329</v>
      </c>
      <c r="CD85" s="929">
        <v>2602460</v>
      </c>
      <c r="CE85" s="929">
        <v>1267620</v>
      </c>
      <c r="CF85" s="929">
        <v>1334840</v>
      </c>
      <c r="CG85" s="929">
        <v>8734516</v>
      </c>
      <c r="CH85" s="929">
        <v>4308184</v>
      </c>
      <c r="CI85" s="929">
        <v>4426332</v>
      </c>
      <c r="CJ85" s="929">
        <v>5405040</v>
      </c>
      <c r="CK85" s="929">
        <v>2619692</v>
      </c>
      <c r="CL85" s="929">
        <v>2785348</v>
      </c>
      <c r="CM85" s="929">
        <v>1375481</v>
      </c>
      <c r="CN85" s="929">
        <v>663591</v>
      </c>
      <c r="CO85" s="929">
        <v>711890</v>
      </c>
      <c r="CP85" s="929">
        <v>1074325</v>
      </c>
      <c r="CQ85" s="929">
        <v>510777</v>
      </c>
      <c r="CR85" s="929">
        <v>563548</v>
      </c>
      <c r="CS85" s="929">
        <v>615722</v>
      </c>
      <c r="CT85" s="929">
        <v>294899</v>
      </c>
      <c r="CU85" s="929">
        <v>320823</v>
      </c>
      <c r="CV85" s="929">
        <v>781021</v>
      </c>
      <c r="CW85" s="929">
        <v>373618</v>
      </c>
      <c r="CX85" s="929">
        <v>407403</v>
      </c>
      <c r="CY85" s="929">
        <v>1925877</v>
      </c>
      <c r="CZ85" s="929">
        <v>926721</v>
      </c>
      <c r="DA85" s="929">
        <v>999156</v>
      </c>
      <c r="DB85" s="929">
        <v>2849847</v>
      </c>
      <c r="DC85" s="929">
        <v>1385297</v>
      </c>
      <c r="DD85" s="929">
        <v>1464550</v>
      </c>
      <c r="DE85" s="929">
        <v>1572616</v>
      </c>
      <c r="DF85" s="929">
        <v>744844</v>
      </c>
      <c r="DG85" s="929">
        <v>827772</v>
      </c>
      <c r="DH85" s="929">
        <v>831598</v>
      </c>
      <c r="DI85" s="929">
        <v>395906</v>
      </c>
      <c r="DJ85" s="929">
        <v>435692</v>
      </c>
      <c r="DK85" s="929">
        <v>1023412</v>
      </c>
      <c r="DL85" s="929">
        <v>491621</v>
      </c>
      <c r="DM85" s="929">
        <v>531791</v>
      </c>
      <c r="DN85" s="929">
        <v>1515025</v>
      </c>
      <c r="DO85" s="929">
        <v>716940</v>
      </c>
      <c r="DP85" s="929">
        <v>798085</v>
      </c>
      <c r="DQ85" s="929">
        <v>825034</v>
      </c>
      <c r="DR85" s="929">
        <v>389063</v>
      </c>
      <c r="DS85" s="929">
        <v>435971</v>
      </c>
      <c r="DT85" s="929">
        <v>4811050</v>
      </c>
      <c r="DU85" s="929">
        <v>2303487</v>
      </c>
      <c r="DV85" s="929">
        <v>2507563</v>
      </c>
      <c r="DW85" s="929">
        <v>877851</v>
      </c>
      <c r="DX85" s="929">
        <v>414673</v>
      </c>
      <c r="DY85" s="929">
        <v>463178</v>
      </c>
      <c r="DZ85" s="929">
        <v>1562959</v>
      </c>
      <c r="EA85" s="929">
        <v>736729</v>
      </c>
      <c r="EB85" s="929">
        <v>826230</v>
      </c>
      <c r="EC85" s="929">
        <v>1840326</v>
      </c>
      <c r="ED85" s="929">
        <v>869441</v>
      </c>
      <c r="EE85" s="929">
        <v>970885</v>
      </c>
      <c r="EF85" s="929">
        <v>1236942</v>
      </c>
      <c r="EG85" s="929">
        <v>584672</v>
      </c>
      <c r="EH85" s="929">
        <v>652270</v>
      </c>
      <c r="EI85" s="929">
        <v>1168907</v>
      </c>
      <c r="EJ85" s="929">
        <v>551524</v>
      </c>
      <c r="EK85" s="929">
        <v>617383</v>
      </c>
      <c r="EL85" s="929">
        <v>1797824</v>
      </c>
      <c r="EM85" s="929">
        <v>842474</v>
      </c>
      <c r="EN85" s="929">
        <v>955350</v>
      </c>
      <c r="EO85" s="929">
        <v>1222398</v>
      </c>
      <c r="EP85" s="929">
        <v>598669</v>
      </c>
      <c r="EQ85" s="929">
        <v>623729</v>
      </c>
    </row>
    <row r="86" spans="1:147" ht="15" customHeight="1">
      <c r="A86" s="913" t="s">
        <v>1237</v>
      </c>
      <c r="B86" s="908">
        <v>1991</v>
      </c>
      <c r="C86" s="919"/>
      <c r="D86" s="931">
        <v>124101248</v>
      </c>
      <c r="E86" s="931">
        <v>60934194</v>
      </c>
      <c r="F86" s="931">
        <v>63167054</v>
      </c>
      <c r="G86" s="931">
        <v>5649995</v>
      </c>
      <c r="H86" s="931">
        <v>2723129</v>
      </c>
      <c r="I86" s="931">
        <v>2926866</v>
      </c>
      <c r="J86" s="931">
        <v>1478647</v>
      </c>
      <c r="K86" s="931">
        <v>702094</v>
      </c>
      <c r="L86" s="931">
        <v>776553</v>
      </c>
      <c r="M86" s="931">
        <v>1415581</v>
      </c>
      <c r="N86" s="931">
        <v>679776</v>
      </c>
      <c r="O86" s="931">
        <v>735805</v>
      </c>
      <c r="P86" s="931">
        <v>2266996</v>
      </c>
      <c r="Q86" s="931">
        <v>1113974</v>
      </c>
      <c r="R86" s="931">
        <v>1153022</v>
      </c>
      <c r="S86" s="931">
        <v>1222941</v>
      </c>
      <c r="T86" s="931">
        <v>582213</v>
      </c>
      <c r="U86" s="931">
        <v>640728</v>
      </c>
      <c r="V86" s="931">
        <v>1257492</v>
      </c>
      <c r="W86" s="931">
        <v>606686</v>
      </c>
      <c r="X86" s="931">
        <v>650806</v>
      </c>
      <c r="Y86" s="931">
        <v>2108961</v>
      </c>
      <c r="Z86" s="931">
        <v>1027527</v>
      </c>
      <c r="AA86" s="931">
        <v>1081434</v>
      </c>
      <c r="AB86" s="931">
        <v>2871268</v>
      </c>
      <c r="AC86" s="931">
        <v>1432901</v>
      </c>
      <c r="AD86" s="931">
        <v>1438367</v>
      </c>
      <c r="AE86" s="931">
        <v>1947782</v>
      </c>
      <c r="AF86" s="931">
        <v>969722</v>
      </c>
      <c r="AG86" s="931">
        <v>978060</v>
      </c>
      <c r="AH86" s="931">
        <v>1974475</v>
      </c>
      <c r="AI86" s="931">
        <v>975720</v>
      </c>
      <c r="AJ86" s="931">
        <v>998755</v>
      </c>
      <c r="AK86" s="931">
        <v>6485715</v>
      </c>
      <c r="AL86" s="931">
        <v>3287610</v>
      </c>
      <c r="AM86" s="931">
        <v>3198105</v>
      </c>
      <c r="AN86" s="931">
        <v>5617182</v>
      </c>
      <c r="AO86" s="931">
        <v>2834632</v>
      </c>
      <c r="AP86" s="931">
        <v>2782550</v>
      </c>
      <c r="AQ86" s="931">
        <v>11893607</v>
      </c>
      <c r="AR86" s="931">
        <v>5988158</v>
      </c>
      <c r="AS86" s="931">
        <v>5905449</v>
      </c>
      <c r="AT86" s="931">
        <v>8049843</v>
      </c>
      <c r="AU86" s="931">
        <v>4132677</v>
      </c>
      <c r="AV86" s="931">
        <v>3917166</v>
      </c>
      <c r="AW86" s="931">
        <v>2474937</v>
      </c>
      <c r="AX86" s="931">
        <v>1200603</v>
      </c>
      <c r="AY86" s="931">
        <v>1274334</v>
      </c>
      <c r="AZ86" s="931">
        <v>1120618</v>
      </c>
      <c r="BA86" s="931">
        <v>538994</v>
      </c>
      <c r="BB86" s="931">
        <v>581624</v>
      </c>
      <c r="BC86" s="931">
        <v>1167161</v>
      </c>
      <c r="BD86" s="931">
        <v>563739</v>
      </c>
      <c r="BE86" s="931">
        <v>603422</v>
      </c>
      <c r="BF86" s="931">
        <v>823096</v>
      </c>
      <c r="BG86" s="931">
        <v>399852</v>
      </c>
      <c r="BH86" s="931">
        <v>423244</v>
      </c>
      <c r="BI86" s="931">
        <v>859758</v>
      </c>
      <c r="BJ86" s="931">
        <v>422564</v>
      </c>
      <c r="BK86" s="931">
        <v>437194</v>
      </c>
      <c r="BL86" s="931">
        <v>2161646</v>
      </c>
      <c r="BM86" s="931">
        <v>1051394</v>
      </c>
      <c r="BN86" s="931">
        <v>1110252</v>
      </c>
      <c r="BO86" s="931">
        <v>2073168</v>
      </c>
      <c r="BP86" s="931">
        <v>1006596</v>
      </c>
      <c r="BQ86" s="931">
        <v>1066572</v>
      </c>
      <c r="BR86" s="931">
        <v>3687178</v>
      </c>
      <c r="BS86" s="931">
        <v>1817742</v>
      </c>
      <c r="BT86" s="931">
        <v>1869436</v>
      </c>
      <c r="BU86" s="931">
        <v>6729125</v>
      </c>
      <c r="BV86" s="931">
        <v>3374464</v>
      </c>
      <c r="BW86" s="931">
        <v>3354661</v>
      </c>
      <c r="BX86" s="931">
        <v>1803103</v>
      </c>
      <c r="BY86" s="931">
        <v>874643</v>
      </c>
      <c r="BZ86" s="931">
        <v>928460</v>
      </c>
      <c r="CA86" s="931">
        <v>1235355</v>
      </c>
      <c r="CB86" s="931">
        <v>607871</v>
      </c>
      <c r="CC86" s="931">
        <v>627484</v>
      </c>
      <c r="CD86" s="931">
        <v>2608170</v>
      </c>
      <c r="CE86" s="931">
        <v>1270182</v>
      </c>
      <c r="CF86" s="931">
        <v>1337988</v>
      </c>
      <c r="CG86" s="931">
        <v>8749868</v>
      </c>
      <c r="CH86" s="931">
        <v>4313236</v>
      </c>
      <c r="CI86" s="931">
        <v>4436632</v>
      </c>
      <c r="CJ86" s="931">
        <v>5425508</v>
      </c>
      <c r="CK86" s="931">
        <v>2629432</v>
      </c>
      <c r="CL86" s="931">
        <v>2796076</v>
      </c>
      <c r="CM86" s="931">
        <v>1388459</v>
      </c>
      <c r="CN86" s="931">
        <v>670111</v>
      </c>
      <c r="CO86" s="931">
        <v>718348</v>
      </c>
      <c r="CP86" s="931">
        <v>1075653</v>
      </c>
      <c r="CQ86" s="931">
        <v>511227</v>
      </c>
      <c r="CR86" s="931">
        <v>564426</v>
      </c>
      <c r="CS86" s="931">
        <v>615480</v>
      </c>
      <c r="CT86" s="931">
        <v>294820</v>
      </c>
      <c r="CU86" s="931">
        <v>320660</v>
      </c>
      <c r="CV86" s="931">
        <v>778267</v>
      </c>
      <c r="CW86" s="931">
        <v>372123</v>
      </c>
      <c r="CX86" s="931">
        <v>406144</v>
      </c>
      <c r="CY86" s="931">
        <v>1930308</v>
      </c>
      <c r="CZ86" s="931">
        <v>928693</v>
      </c>
      <c r="DA86" s="931">
        <v>1001615</v>
      </c>
      <c r="DB86" s="931">
        <v>2858600</v>
      </c>
      <c r="DC86" s="931">
        <v>1388459</v>
      </c>
      <c r="DD86" s="931">
        <v>1470141</v>
      </c>
      <c r="DE86" s="931">
        <v>1568508</v>
      </c>
      <c r="DF86" s="931">
        <v>742598</v>
      </c>
      <c r="DG86" s="931">
        <v>825910</v>
      </c>
      <c r="DH86" s="931">
        <v>830879</v>
      </c>
      <c r="DI86" s="931">
        <v>395086</v>
      </c>
      <c r="DJ86" s="931">
        <v>435793</v>
      </c>
      <c r="DK86" s="931">
        <v>1023310</v>
      </c>
      <c r="DL86" s="931">
        <v>491485</v>
      </c>
      <c r="DM86" s="931">
        <v>531825</v>
      </c>
      <c r="DN86" s="931">
        <v>1512920</v>
      </c>
      <c r="DO86" s="931">
        <v>715698</v>
      </c>
      <c r="DP86" s="931">
        <v>797222</v>
      </c>
      <c r="DQ86" s="931">
        <v>822160</v>
      </c>
      <c r="DR86" s="931">
        <v>387214</v>
      </c>
      <c r="DS86" s="931">
        <v>434946</v>
      </c>
      <c r="DT86" s="931">
        <v>4834041</v>
      </c>
      <c r="DU86" s="931">
        <v>2312906</v>
      </c>
      <c r="DV86" s="931">
        <v>2521135</v>
      </c>
      <c r="DW86" s="931">
        <v>877928</v>
      </c>
      <c r="DX86" s="931">
        <v>414494</v>
      </c>
      <c r="DY86" s="931">
        <v>463434</v>
      </c>
      <c r="DZ86" s="931">
        <v>1556672</v>
      </c>
      <c r="EA86" s="931">
        <v>733188</v>
      </c>
      <c r="EB86" s="931">
        <v>823484</v>
      </c>
      <c r="EC86" s="931">
        <v>1843668</v>
      </c>
      <c r="ED86" s="931">
        <v>871037</v>
      </c>
      <c r="EE86" s="931">
        <v>972631</v>
      </c>
      <c r="EF86" s="931">
        <v>1234968</v>
      </c>
      <c r="EG86" s="931">
        <v>583456</v>
      </c>
      <c r="EH86" s="931">
        <v>651512</v>
      </c>
      <c r="EI86" s="931">
        <v>1167193</v>
      </c>
      <c r="EJ86" s="931">
        <v>550593</v>
      </c>
      <c r="EK86" s="931">
        <v>616600</v>
      </c>
      <c r="EL86" s="931">
        <v>1792855</v>
      </c>
      <c r="EM86" s="931">
        <v>839888</v>
      </c>
      <c r="EN86" s="931">
        <v>952967</v>
      </c>
      <c r="EO86" s="931">
        <v>1230203</v>
      </c>
      <c r="EP86" s="931">
        <v>602987</v>
      </c>
      <c r="EQ86" s="931">
        <v>627216</v>
      </c>
    </row>
    <row r="87" spans="1:147" ht="15" customHeight="1">
      <c r="A87" s="913" t="s">
        <v>1238</v>
      </c>
      <c r="B87" s="908">
        <v>1992</v>
      </c>
      <c r="C87" s="919"/>
      <c r="D87" s="931">
        <v>124567307</v>
      </c>
      <c r="E87" s="931">
        <v>61154668</v>
      </c>
      <c r="F87" s="931">
        <v>63412639</v>
      </c>
      <c r="G87" s="931">
        <v>5660925</v>
      </c>
      <c r="H87" s="931">
        <v>2725906</v>
      </c>
      <c r="I87" s="931">
        <v>2935019</v>
      </c>
      <c r="J87" s="931">
        <v>1476117</v>
      </c>
      <c r="K87" s="931">
        <v>700518</v>
      </c>
      <c r="L87" s="931">
        <v>775599</v>
      </c>
      <c r="M87" s="931">
        <v>1415688</v>
      </c>
      <c r="N87" s="931">
        <v>680008</v>
      </c>
      <c r="O87" s="931">
        <v>735680</v>
      </c>
      <c r="P87" s="931">
        <v>2283397</v>
      </c>
      <c r="Q87" s="931">
        <v>1122231</v>
      </c>
      <c r="R87" s="931">
        <v>1161166</v>
      </c>
      <c r="S87" s="931">
        <v>1219982</v>
      </c>
      <c r="T87" s="931">
        <v>580642</v>
      </c>
      <c r="U87" s="931">
        <v>639340</v>
      </c>
      <c r="V87" s="931">
        <v>1256651</v>
      </c>
      <c r="W87" s="931">
        <v>606290</v>
      </c>
      <c r="X87" s="931">
        <v>650361</v>
      </c>
      <c r="Y87" s="931">
        <v>2116193</v>
      </c>
      <c r="Z87" s="931">
        <v>1031834</v>
      </c>
      <c r="AA87" s="931">
        <v>1084359</v>
      </c>
      <c r="AB87" s="931">
        <v>2897636</v>
      </c>
      <c r="AC87" s="931">
        <v>1447012</v>
      </c>
      <c r="AD87" s="931">
        <v>1450624</v>
      </c>
      <c r="AE87" s="931">
        <v>1958712</v>
      </c>
      <c r="AF87" s="931">
        <v>975542</v>
      </c>
      <c r="AG87" s="931">
        <v>983170</v>
      </c>
      <c r="AH87" s="931">
        <v>1984041</v>
      </c>
      <c r="AI87" s="931">
        <v>980418</v>
      </c>
      <c r="AJ87" s="931">
        <v>1003623</v>
      </c>
      <c r="AK87" s="931">
        <v>6566635</v>
      </c>
      <c r="AL87" s="931">
        <v>3329049</v>
      </c>
      <c r="AM87" s="931">
        <v>3237586</v>
      </c>
      <c r="AN87" s="931">
        <v>5679434</v>
      </c>
      <c r="AO87" s="931">
        <v>2867880</v>
      </c>
      <c r="AP87" s="931">
        <v>2811554</v>
      </c>
      <c r="AQ87" s="931">
        <v>11886655</v>
      </c>
      <c r="AR87" s="931">
        <v>5976335</v>
      </c>
      <c r="AS87" s="931">
        <v>5910320</v>
      </c>
      <c r="AT87" s="931">
        <v>8115905</v>
      </c>
      <c r="AU87" s="931">
        <v>4163823</v>
      </c>
      <c r="AV87" s="931">
        <v>3952082</v>
      </c>
      <c r="AW87" s="931">
        <v>2476163</v>
      </c>
      <c r="AX87" s="931">
        <v>1201602</v>
      </c>
      <c r="AY87" s="931">
        <v>1274561</v>
      </c>
      <c r="AZ87" s="931">
        <v>1120078</v>
      </c>
      <c r="BA87" s="931">
        <v>538896</v>
      </c>
      <c r="BB87" s="931">
        <v>581182</v>
      </c>
      <c r="BC87" s="931">
        <v>1170571</v>
      </c>
      <c r="BD87" s="931">
        <v>565477</v>
      </c>
      <c r="BE87" s="931">
        <v>605094</v>
      </c>
      <c r="BF87" s="931">
        <v>823278</v>
      </c>
      <c r="BG87" s="931">
        <v>400033</v>
      </c>
      <c r="BH87" s="931">
        <v>423245</v>
      </c>
      <c r="BI87" s="931">
        <v>865352</v>
      </c>
      <c r="BJ87" s="931">
        <v>425934</v>
      </c>
      <c r="BK87" s="931">
        <v>439418</v>
      </c>
      <c r="BL87" s="931">
        <v>2168718</v>
      </c>
      <c r="BM87" s="931">
        <v>1055625</v>
      </c>
      <c r="BN87" s="931">
        <v>1113093</v>
      </c>
      <c r="BO87" s="931">
        <v>2082071</v>
      </c>
      <c r="BP87" s="931">
        <v>1010995</v>
      </c>
      <c r="BQ87" s="931">
        <v>1071076</v>
      </c>
      <c r="BR87" s="931">
        <v>3704192</v>
      </c>
      <c r="BS87" s="931">
        <v>1826572</v>
      </c>
      <c r="BT87" s="931">
        <v>1877620</v>
      </c>
      <c r="BU87" s="931">
        <v>6775525</v>
      </c>
      <c r="BV87" s="931">
        <v>3398654</v>
      </c>
      <c r="BW87" s="931">
        <v>3376871</v>
      </c>
      <c r="BX87" s="931">
        <v>1813738</v>
      </c>
      <c r="BY87" s="931">
        <v>880323</v>
      </c>
      <c r="BZ87" s="931">
        <v>933415</v>
      </c>
      <c r="CA87" s="931">
        <v>1248215</v>
      </c>
      <c r="CB87" s="931">
        <v>614828</v>
      </c>
      <c r="CC87" s="931">
        <v>633387</v>
      </c>
      <c r="CD87" s="931">
        <v>2615300</v>
      </c>
      <c r="CE87" s="931">
        <v>1272753</v>
      </c>
      <c r="CF87" s="931">
        <v>1342547</v>
      </c>
      <c r="CG87" s="931">
        <v>8760732</v>
      </c>
      <c r="CH87" s="931">
        <v>4314818</v>
      </c>
      <c r="CI87" s="931">
        <v>4445914</v>
      </c>
      <c r="CJ87" s="931">
        <v>5443360</v>
      </c>
      <c r="CK87" s="931">
        <v>2637240</v>
      </c>
      <c r="CL87" s="931">
        <v>2806120</v>
      </c>
      <c r="CM87" s="931">
        <v>1400454</v>
      </c>
      <c r="CN87" s="931">
        <v>675673</v>
      </c>
      <c r="CO87" s="931">
        <v>724781</v>
      </c>
      <c r="CP87" s="931">
        <v>1076472</v>
      </c>
      <c r="CQ87" s="931">
        <v>511559</v>
      </c>
      <c r="CR87" s="931">
        <v>564913</v>
      </c>
      <c r="CS87" s="931">
        <v>614526</v>
      </c>
      <c r="CT87" s="931">
        <v>294239</v>
      </c>
      <c r="CU87" s="931">
        <v>320287</v>
      </c>
      <c r="CV87" s="931">
        <v>775442</v>
      </c>
      <c r="CW87" s="931">
        <v>370849</v>
      </c>
      <c r="CX87" s="931">
        <v>404593</v>
      </c>
      <c r="CY87" s="931">
        <v>1934896</v>
      </c>
      <c r="CZ87" s="931">
        <v>930902</v>
      </c>
      <c r="DA87" s="931">
        <v>1003994</v>
      </c>
      <c r="DB87" s="931">
        <v>2867251</v>
      </c>
      <c r="DC87" s="931">
        <v>1392993</v>
      </c>
      <c r="DD87" s="931">
        <v>1474258</v>
      </c>
      <c r="DE87" s="931">
        <v>1564537</v>
      </c>
      <c r="DF87" s="931">
        <v>740478</v>
      </c>
      <c r="DG87" s="931">
        <v>824059</v>
      </c>
      <c r="DH87" s="931">
        <v>830466</v>
      </c>
      <c r="DI87" s="931">
        <v>394669</v>
      </c>
      <c r="DJ87" s="931">
        <v>435797</v>
      </c>
      <c r="DK87" s="931">
        <v>1023942</v>
      </c>
      <c r="DL87" s="931">
        <v>491920</v>
      </c>
      <c r="DM87" s="931">
        <v>532022</v>
      </c>
      <c r="DN87" s="931">
        <v>1510522</v>
      </c>
      <c r="DO87" s="931">
        <v>714135</v>
      </c>
      <c r="DP87" s="931">
        <v>796387</v>
      </c>
      <c r="DQ87" s="931">
        <v>818827</v>
      </c>
      <c r="DR87" s="931">
        <v>385457</v>
      </c>
      <c r="DS87" s="931">
        <v>433370</v>
      </c>
      <c r="DT87" s="931">
        <v>4859123</v>
      </c>
      <c r="DU87" s="931">
        <v>2324151</v>
      </c>
      <c r="DV87" s="931">
        <v>2534972</v>
      </c>
      <c r="DW87" s="931">
        <v>879040</v>
      </c>
      <c r="DX87" s="931">
        <v>415256</v>
      </c>
      <c r="DY87" s="931">
        <v>463784</v>
      </c>
      <c r="DZ87" s="931">
        <v>1551805</v>
      </c>
      <c r="EA87" s="931">
        <v>730427</v>
      </c>
      <c r="EB87" s="931">
        <v>821378</v>
      </c>
      <c r="EC87" s="931">
        <v>1846439</v>
      </c>
      <c r="ED87" s="931">
        <v>872432</v>
      </c>
      <c r="EE87" s="931">
        <v>974007</v>
      </c>
      <c r="EF87" s="931">
        <v>1232926</v>
      </c>
      <c r="EG87" s="931">
        <v>582152</v>
      </c>
      <c r="EH87" s="931">
        <v>650774</v>
      </c>
      <c r="EI87" s="931">
        <v>1167422</v>
      </c>
      <c r="EJ87" s="931">
        <v>550958</v>
      </c>
      <c r="EK87" s="931">
        <v>616464</v>
      </c>
      <c r="EL87" s="931">
        <v>1788801</v>
      </c>
      <c r="EM87" s="931">
        <v>837909</v>
      </c>
      <c r="EN87" s="931">
        <v>950892</v>
      </c>
      <c r="EO87" s="931">
        <v>1239152</v>
      </c>
      <c r="EP87" s="931">
        <v>607271</v>
      </c>
      <c r="EQ87" s="931">
        <v>631881</v>
      </c>
    </row>
    <row r="88" spans="1:147" ht="15" customHeight="1">
      <c r="A88" s="913" t="s">
        <v>1239</v>
      </c>
      <c r="B88" s="908">
        <v>1993</v>
      </c>
      <c r="C88" s="919"/>
      <c r="D88" s="931">
        <v>124937786</v>
      </c>
      <c r="E88" s="931">
        <v>61316763</v>
      </c>
      <c r="F88" s="931">
        <v>63621023</v>
      </c>
      <c r="G88" s="931">
        <v>5669137</v>
      </c>
      <c r="H88" s="931">
        <v>2727992</v>
      </c>
      <c r="I88" s="931">
        <v>2941145</v>
      </c>
      <c r="J88" s="931">
        <v>1476364</v>
      </c>
      <c r="K88" s="931">
        <v>700859</v>
      </c>
      <c r="L88" s="931">
        <v>775505</v>
      </c>
      <c r="M88" s="931">
        <v>1416950</v>
      </c>
      <c r="N88" s="931">
        <v>680714</v>
      </c>
      <c r="O88" s="931">
        <v>736236</v>
      </c>
      <c r="P88" s="931">
        <v>2298988</v>
      </c>
      <c r="Q88" s="931">
        <v>1129941</v>
      </c>
      <c r="R88" s="931">
        <v>1169047</v>
      </c>
      <c r="S88" s="931">
        <v>1217315</v>
      </c>
      <c r="T88" s="931">
        <v>579220</v>
      </c>
      <c r="U88" s="931">
        <v>638095</v>
      </c>
      <c r="V88" s="931">
        <v>1255948</v>
      </c>
      <c r="W88" s="931">
        <v>606087</v>
      </c>
      <c r="X88" s="931">
        <v>649861</v>
      </c>
      <c r="Y88" s="931">
        <v>2123189</v>
      </c>
      <c r="Z88" s="931">
        <v>1035680</v>
      </c>
      <c r="AA88" s="931">
        <v>1087509</v>
      </c>
      <c r="AB88" s="931">
        <v>2919992</v>
      </c>
      <c r="AC88" s="931">
        <v>1458990</v>
      </c>
      <c r="AD88" s="931">
        <v>1461002</v>
      </c>
      <c r="AE88" s="931">
        <v>1968915</v>
      </c>
      <c r="AF88" s="931">
        <v>980433</v>
      </c>
      <c r="AG88" s="931">
        <v>988482</v>
      </c>
      <c r="AH88" s="931">
        <v>1990185</v>
      </c>
      <c r="AI88" s="931">
        <v>983186</v>
      </c>
      <c r="AJ88" s="931">
        <v>1006999</v>
      </c>
      <c r="AK88" s="931">
        <v>6640108</v>
      </c>
      <c r="AL88" s="931">
        <v>3364708</v>
      </c>
      <c r="AM88" s="931">
        <v>3275400</v>
      </c>
      <c r="AN88" s="931">
        <v>5730677</v>
      </c>
      <c r="AO88" s="931">
        <v>2894279</v>
      </c>
      <c r="AP88" s="931">
        <v>2836398</v>
      </c>
      <c r="AQ88" s="931">
        <v>11848996</v>
      </c>
      <c r="AR88" s="931">
        <v>5948443</v>
      </c>
      <c r="AS88" s="931">
        <v>5900553</v>
      </c>
      <c r="AT88" s="931">
        <v>8166475</v>
      </c>
      <c r="AU88" s="931">
        <v>4183185</v>
      </c>
      <c r="AV88" s="931">
        <v>3983290</v>
      </c>
      <c r="AW88" s="931">
        <v>2479283</v>
      </c>
      <c r="AX88" s="931">
        <v>1204001</v>
      </c>
      <c r="AY88" s="931">
        <v>1275282</v>
      </c>
      <c r="AZ88" s="931">
        <v>1120991</v>
      </c>
      <c r="BA88" s="931">
        <v>539620</v>
      </c>
      <c r="BB88" s="931">
        <v>581371</v>
      </c>
      <c r="BC88" s="931">
        <v>1173275</v>
      </c>
      <c r="BD88" s="931">
        <v>566896</v>
      </c>
      <c r="BE88" s="931">
        <v>606379</v>
      </c>
      <c r="BF88" s="931">
        <v>823939</v>
      </c>
      <c r="BG88" s="931">
        <v>400269</v>
      </c>
      <c r="BH88" s="931">
        <v>423670</v>
      </c>
      <c r="BI88" s="931">
        <v>870590</v>
      </c>
      <c r="BJ88" s="931">
        <v>428542</v>
      </c>
      <c r="BK88" s="931">
        <v>442048</v>
      </c>
      <c r="BL88" s="931">
        <v>2175223</v>
      </c>
      <c r="BM88" s="931">
        <v>1059363</v>
      </c>
      <c r="BN88" s="931">
        <v>1115860</v>
      </c>
      <c r="BO88" s="931">
        <v>2089059</v>
      </c>
      <c r="BP88" s="931">
        <v>1014054</v>
      </c>
      <c r="BQ88" s="931">
        <v>1075005</v>
      </c>
      <c r="BR88" s="931">
        <v>3716121</v>
      </c>
      <c r="BS88" s="931">
        <v>1832901</v>
      </c>
      <c r="BT88" s="931">
        <v>1883220</v>
      </c>
      <c r="BU88" s="931">
        <v>6809691</v>
      </c>
      <c r="BV88" s="931">
        <v>3414614</v>
      </c>
      <c r="BW88" s="931">
        <v>3395077</v>
      </c>
      <c r="BX88" s="931">
        <v>1822556</v>
      </c>
      <c r="BY88" s="931">
        <v>884809</v>
      </c>
      <c r="BZ88" s="931">
        <v>937747</v>
      </c>
      <c r="CA88" s="931">
        <v>1260553</v>
      </c>
      <c r="CB88" s="931">
        <v>620989</v>
      </c>
      <c r="CC88" s="931">
        <v>639564</v>
      </c>
      <c r="CD88" s="931">
        <v>2618091</v>
      </c>
      <c r="CE88" s="931">
        <v>1272966</v>
      </c>
      <c r="CF88" s="931">
        <v>1345125</v>
      </c>
      <c r="CG88" s="931">
        <v>8761747</v>
      </c>
      <c r="CH88" s="931">
        <v>4311197</v>
      </c>
      <c r="CI88" s="931">
        <v>4450550</v>
      </c>
      <c r="CJ88" s="931">
        <v>5456671</v>
      </c>
      <c r="CK88" s="931">
        <v>2642322</v>
      </c>
      <c r="CL88" s="931">
        <v>2814349</v>
      </c>
      <c r="CM88" s="931">
        <v>1412047</v>
      </c>
      <c r="CN88" s="931">
        <v>680736</v>
      </c>
      <c r="CO88" s="931">
        <v>731311</v>
      </c>
      <c r="CP88" s="931">
        <v>1077443</v>
      </c>
      <c r="CQ88" s="931">
        <v>511748</v>
      </c>
      <c r="CR88" s="931">
        <v>565695</v>
      </c>
      <c r="CS88" s="931">
        <v>614070</v>
      </c>
      <c r="CT88" s="931">
        <v>293768</v>
      </c>
      <c r="CU88" s="931">
        <v>320302</v>
      </c>
      <c r="CV88" s="931">
        <v>772547</v>
      </c>
      <c r="CW88" s="931">
        <v>369382</v>
      </c>
      <c r="CX88" s="931">
        <v>403165</v>
      </c>
      <c r="CY88" s="931">
        <v>1940410</v>
      </c>
      <c r="CZ88" s="931">
        <v>933739</v>
      </c>
      <c r="DA88" s="931">
        <v>1006671</v>
      </c>
      <c r="DB88" s="931">
        <v>2873035</v>
      </c>
      <c r="DC88" s="931">
        <v>1396167</v>
      </c>
      <c r="DD88" s="931">
        <v>1476868</v>
      </c>
      <c r="DE88" s="931">
        <v>1561073</v>
      </c>
      <c r="DF88" s="931">
        <v>739010</v>
      </c>
      <c r="DG88" s="931">
        <v>822063</v>
      </c>
      <c r="DH88" s="931">
        <v>830888</v>
      </c>
      <c r="DI88" s="931">
        <v>394941</v>
      </c>
      <c r="DJ88" s="931">
        <v>435947</v>
      </c>
      <c r="DK88" s="931">
        <v>1024635</v>
      </c>
      <c r="DL88" s="931">
        <v>492331</v>
      </c>
      <c r="DM88" s="931">
        <v>532304</v>
      </c>
      <c r="DN88" s="931">
        <v>1508440</v>
      </c>
      <c r="DO88" s="931">
        <v>713030</v>
      </c>
      <c r="DP88" s="931">
        <v>795410</v>
      </c>
      <c r="DQ88" s="931">
        <v>817479</v>
      </c>
      <c r="DR88" s="931">
        <v>384813</v>
      </c>
      <c r="DS88" s="931">
        <v>432666</v>
      </c>
      <c r="DT88" s="931">
        <v>4884913</v>
      </c>
      <c r="DU88" s="931">
        <v>2335962</v>
      </c>
      <c r="DV88" s="931">
        <v>2548951</v>
      </c>
      <c r="DW88" s="931">
        <v>880303</v>
      </c>
      <c r="DX88" s="931">
        <v>416340</v>
      </c>
      <c r="DY88" s="931">
        <v>463963</v>
      </c>
      <c r="DZ88" s="931">
        <v>1549805</v>
      </c>
      <c r="EA88" s="931">
        <v>729517</v>
      </c>
      <c r="EB88" s="931">
        <v>820288</v>
      </c>
      <c r="EC88" s="931">
        <v>1849942</v>
      </c>
      <c r="ED88" s="931">
        <v>874638</v>
      </c>
      <c r="EE88" s="931">
        <v>975304</v>
      </c>
      <c r="EF88" s="931">
        <v>1231106</v>
      </c>
      <c r="EG88" s="931">
        <v>581078</v>
      </c>
      <c r="EH88" s="931">
        <v>650028</v>
      </c>
      <c r="EI88" s="931">
        <v>1170538</v>
      </c>
      <c r="EJ88" s="931">
        <v>552967</v>
      </c>
      <c r="EK88" s="931">
        <v>617571</v>
      </c>
      <c r="EL88" s="931">
        <v>1788388</v>
      </c>
      <c r="EM88" s="931">
        <v>837711</v>
      </c>
      <c r="EN88" s="931">
        <v>950677</v>
      </c>
      <c r="EO88" s="931">
        <v>1249695</v>
      </c>
      <c r="EP88" s="931">
        <v>612625</v>
      </c>
      <c r="EQ88" s="931">
        <v>637070</v>
      </c>
    </row>
    <row r="89" spans="1:147" ht="15" customHeight="1">
      <c r="A89" s="913" t="s">
        <v>1240</v>
      </c>
      <c r="B89" s="908">
        <v>1994</v>
      </c>
      <c r="C89" s="919"/>
      <c r="D89" s="931">
        <v>125265074</v>
      </c>
      <c r="E89" s="931">
        <v>61446190</v>
      </c>
      <c r="F89" s="931">
        <v>63818884</v>
      </c>
      <c r="G89" s="931">
        <v>5680724</v>
      </c>
      <c r="H89" s="931">
        <v>2732149</v>
      </c>
      <c r="I89" s="931">
        <v>2948575</v>
      </c>
      <c r="J89" s="931">
        <v>1479514</v>
      </c>
      <c r="K89" s="931">
        <v>703061</v>
      </c>
      <c r="L89" s="931">
        <v>776453</v>
      </c>
      <c r="M89" s="931">
        <v>1418218</v>
      </c>
      <c r="N89" s="931">
        <v>681294</v>
      </c>
      <c r="O89" s="931">
        <v>736924</v>
      </c>
      <c r="P89" s="931">
        <v>2312765</v>
      </c>
      <c r="Q89" s="931">
        <v>1136568</v>
      </c>
      <c r="R89" s="931">
        <v>1176197</v>
      </c>
      <c r="S89" s="931">
        <v>1216034</v>
      </c>
      <c r="T89" s="931">
        <v>578631</v>
      </c>
      <c r="U89" s="931">
        <v>637403</v>
      </c>
      <c r="V89" s="931">
        <v>1256108</v>
      </c>
      <c r="W89" s="931">
        <v>606582</v>
      </c>
      <c r="X89" s="931">
        <v>649526</v>
      </c>
      <c r="Y89" s="931">
        <v>2128620</v>
      </c>
      <c r="Z89" s="931">
        <v>1038993</v>
      </c>
      <c r="AA89" s="931">
        <v>1089627</v>
      </c>
      <c r="AB89" s="931">
        <v>2940008</v>
      </c>
      <c r="AC89" s="931">
        <v>1468933</v>
      </c>
      <c r="AD89" s="931">
        <v>1471075</v>
      </c>
      <c r="AE89" s="931">
        <v>1976886</v>
      </c>
      <c r="AF89" s="931">
        <v>984056</v>
      </c>
      <c r="AG89" s="931">
        <v>992830</v>
      </c>
      <c r="AH89" s="931">
        <v>1996459</v>
      </c>
      <c r="AI89" s="931">
        <v>986117</v>
      </c>
      <c r="AJ89" s="931">
        <v>1010342</v>
      </c>
      <c r="AK89" s="931">
        <v>6703273</v>
      </c>
      <c r="AL89" s="931">
        <v>3393814</v>
      </c>
      <c r="AM89" s="931">
        <v>3309459</v>
      </c>
      <c r="AN89" s="931">
        <v>5767083</v>
      </c>
      <c r="AO89" s="931">
        <v>2910254</v>
      </c>
      <c r="AP89" s="931">
        <v>2856829</v>
      </c>
      <c r="AQ89" s="931">
        <v>11796131</v>
      </c>
      <c r="AR89" s="931">
        <v>5911854</v>
      </c>
      <c r="AS89" s="931">
        <v>5884277</v>
      </c>
      <c r="AT89" s="931">
        <v>8207184</v>
      </c>
      <c r="AU89" s="931">
        <v>4196092</v>
      </c>
      <c r="AV89" s="931">
        <v>4011092</v>
      </c>
      <c r="AW89" s="931">
        <v>2483969</v>
      </c>
      <c r="AX89" s="931">
        <v>1206642</v>
      </c>
      <c r="AY89" s="931">
        <v>1277327</v>
      </c>
      <c r="AZ89" s="931">
        <v>1121489</v>
      </c>
      <c r="BA89" s="931">
        <v>539869</v>
      </c>
      <c r="BB89" s="931">
        <v>581620</v>
      </c>
      <c r="BC89" s="931">
        <v>1176029</v>
      </c>
      <c r="BD89" s="931">
        <v>568433</v>
      </c>
      <c r="BE89" s="931">
        <v>607596</v>
      </c>
      <c r="BF89" s="931">
        <v>825461</v>
      </c>
      <c r="BG89" s="931">
        <v>400937</v>
      </c>
      <c r="BH89" s="931">
        <v>424524</v>
      </c>
      <c r="BI89" s="931">
        <v>876580</v>
      </c>
      <c r="BJ89" s="931">
        <v>431715</v>
      </c>
      <c r="BK89" s="931">
        <v>444865</v>
      </c>
      <c r="BL89" s="931">
        <v>2183810</v>
      </c>
      <c r="BM89" s="931">
        <v>1064476</v>
      </c>
      <c r="BN89" s="931">
        <v>1119334</v>
      </c>
      <c r="BO89" s="931">
        <v>2094634</v>
      </c>
      <c r="BP89" s="931">
        <v>1016516</v>
      </c>
      <c r="BQ89" s="931">
        <v>1078118</v>
      </c>
      <c r="BR89" s="931">
        <v>3728664</v>
      </c>
      <c r="BS89" s="931">
        <v>1838492</v>
      </c>
      <c r="BT89" s="931">
        <v>1890172</v>
      </c>
      <c r="BU89" s="931">
        <v>6838659</v>
      </c>
      <c r="BV89" s="931">
        <v>3426538</v>
      </c>
      <c r="BW89" s="931">
        <v>3412121</v>
      </c>
      <c r="BX89" s="931">
        <v>1832621</v>
      </c>
      <c r="BY89" s="931">
        <v>889717</v>
      </c>
      <c r="BZ89" s="931">
        <v>942904</v>
      </c>
      <c r="CA89" s="931">
        <v>1273337</v>
      </c>
      <c r="CB89" s="931">
        <v>627634</v>
      </c>
      <c r="CC89" s="931">
        <v>645703</v>
      </c>
      <c r="CD89" s="931">
        <v>2622006</v>
      </c>
      <c r="CE89" s="931">
        <v>1273869</v>
      </c>
      <c r="CF89" s="931">
        <v>1348137</v>
      </c>
      <c r="CG89" s="931">
        <v>8758835</v>
      </c>
      <c r="CH89" s="931">
        <v>4305096</v>
      </c>
      <c r="CI89" s="931">
        <v>4453739</v>
      </c>
      <c r="CJ89" s="931">
        <v>5469360</v>
      </c>
      <c r="CK89" s="931">
        <v>2646548</v>
      </c>
      <c r="CL89" s="931">
        <v>2822812</v>
      </c>
      <c r="CM89" s="931">
        <v>1420232</v>
      </c>
      <c r="CN89" s="931">
        <v>684089</v>
      </c>
      <c r="CO89" s="931">
        <v>736143</v>
      </c>
      <c r="CP89" s="931">
        <v>1079620</v>
      </c>
      <c r="CQ89" s="931">
        <v>513186</v>
      </c>
      <c r="CR89" s="931">
        <v>566434</v>
      </c>
      <c r="CS89" s="931">
        <v>614264</v>
      </c>
      <c r="CT89" s="931">
        <v>293936</v>
      </c>
      <c r="CU89" s="931">
        <v>320328</v>
      </c>
      <c r="CV89" s="931">
        <v>771584</v>
      </c>
      <c r="CW89" s="931">
        <v>368761</v>
      </c>
      <c r="CX89" s="931">
        <v>402823</v>
      </c>
      <c r="CY89" s="931">
        <v>1944850</v>
      </c>
      <c r="CZ89" s="931">
        <v>935659</v>
      </c>
      <c r="DA89" s="931">
        <v>1009191</v>
      </c>
      <c r="DB89" s="931">
        <v>2876744</v>
      </c>
      <c r="DC89" s="931">
        <v>1397386</v>
      </c>
      <c r="DD89" s="931">
        <v>1479358</v>
      </c>
      <c r="DE89" s="931">
        <v>1558724</v>
      </c>
      <c r="DF89" s="931">
        <v>737797</v>
      </c>
      <c r="DG89" s="931">
        <v>820927</v>
      </c>
      <c r="DH89" s="931">
        <v>830494</v>
      </c>
      <c r="DI89" s="931">
        <v>394695</v>
      </c>
      <c r="DJ89" s="931">
        <v>435799</v>
      </c>
      <c r="DK89" s="931">
        <v>1025619</v>
      </c>
      <c r="DL89" s="931">
        <v>492931</v>
      </c>
      <c r="DM89" s="931">
        <v>532688</v>
      </c>
      <c r="DN89" s="931">
        <v>1507689</v>
      </c>
      <c r="DO89" s="931">
        <v>712656</v>
      </c>
      <c r="DP89" s="931">
        <v>795033</v>
      </c>
      <c r="DQ89" s="931">
        <v>816799</v>
      </c>
      <c r="DR89" s="931">
        <v>384416</v>
      </c>
      <c r="DS89" s="931">
        <v>432383</v>
      </c>
      <c r="DT89" s="931">
        <v>4909143</v>
      </c>
      <c r="DU89" s="931">
        <v>2346334</v>
      </c>
      <c r="DV89" s="931">
        <v>2562809</v>
      </c>
      <c r="DW89" s="931">
        <v>882604</v>
      </c>
      <c r="DX89" s="931">
        <v>417625</v>
      </c>
      <c r="DY89" s="931">
        <v>464979</v>
      </c>
      <c r="DZ89" s="931">
        <v>1548702</v>
      </c>
      <c r="EA89" s="931">
        <v>728928</v>
      </c>
      <c r="EB89" s="931">
        <v>819774</v>
      </c>
      <c r="EC89" s="931">
        <v>1855058</v>
      </c>
      <c r="ED89" s="931">
        <v>877514</v>
      </c>
      <c r="EE89" s="931">
        <v>977544</v>
      </c>
      <c r="EF89" s="931">
        <v>1231520</v>
      </c>
      <c r="EG89" s="931">
        <v>581900</v>
      </c>
      <c r="EH89" s="931">
        <v>649620</v>
      </c>
      <c r="EI89" s="931">
        <v>1174060</v>
      </c>
      <c r="EJ89" s="931">
        <v>555003</v>
      </c>
      <c r="EK89" s="931">
        <v>619057</v>
      </c>
      <c r="EL89" s="931">
        <v>1790798</v>
      </c>
      <c r="EM89" s="931">
        <v>839358</v>
      </c>
      <c r="EN89" s="931">
        <v>951440</v>
      </c>
      <c r="EO89" s="931">
        <v>1262109</v>
      </c>
      <c r="EP89" s="931">
        <v>619136</v>
      </c>
      <c r="EQ89" s="931">
        <v>642973</v>
      </c>
    </row>
    <row r="90" spans="1:147" ht="15" customHeight="1">
      <c r="A90" s="913" t="s">
        <v>1241</v>
      </c>
      <c r="B90" s="908">
        <v>1995</v>
      </c>
      <c r="C90" s="907" t="s">
        <v>1211</v>
      </c>
      <c r="D90" s="929">
        <v>125570246</v>
      </c>
      <c r="E90" s="929">
        <v>61574398</v>
      </c>
      <c r="F90" s="929">
        <v>63995848</v>
      </c>
      <c r="G90" s="929">
        <v>5692321</v>
      </c>
      <c r="H90" s="929">
        <v>2736844</v>
      </c>
      <c r="I90" s="929">
        <v>2955477</v>
      </c>
      <c r="J90" s="929">
        <v>1481663</v>
      </c>
      <c r="K90" s="929">
        <v>704189</v>
      </c>
      <c r="L90" s="929">
        <v>777474</v>
      </c>
      <c r="M90" s="929">
        <v>1419505</v>
      </c>
      <c r="N90" s="929">
        <v>681986</v>
      </c>
      <c r="O90" s="929">
        <v>737519</v>
      </c>
      <c r="P90" s="929">
        <v>2328739</v>
      </c>
      <c r="Q90" s="929">
        <v>1144739</v>
      </c>
      <c r="R90" s="929">
        <v>1184000</v>
      </c>
      <c r="S90" s="929">
        <v>1213667</v>
      </c>
      <c r="T90" s="929">
        <v>577535</v>
      </c>
      <c r="U90" s="929">
        <v>636132</v>
      </c>
      <c r="V90" s="929">
        <v>1256958</v>
      </c>
      <c r="W90" s="929">
        <v>607316</v>
      </c>
      <c r="X90" s="929">
        <v>649642</v>
      </c>
      <c r="Y90" s="929">
        <v>2133592</v>
      </c>
      <c r="Z90" s="929">
        <v>1042030</v>
      </c>
      <c r="AA90" s="929">
        <v>1091562</v>
      </c>
      <c r="AB90" s="929">
        <v>2955530</v>
      </c>
      <c r="AC90" s="929">
        <v>1476437</v>
      </c>
      <c r="AD90" s="929">
        <v>1479093</v>
      </c>
      <c r="AE90" s="929">
        <v>1984390</v>
      </c>
      <c r="AF90" s="929">
        <v>987426</v>
      </c>
      <c r="AG90" s="929">
        <v>996964</v>
      </c>
      <c r="AH90" s="929">
        <v>2003540</v>
      </c>
      <c r="AI90" s="929">
        <v>989610</v>
      </c>
      <c r="AJ90" s="929">
        <v>1013930</v>
      </c>
      <c r="AK90" s="929">
        <v>6759311</v>
      </c>
      <c r="AL90" s="929">
        <v>3419218</v>
      </c>
      <c r="AM90" s="929">
        <v>3340093</v>
      </c>
      <c r="AN90" s="929">
        <v>5797782</v>
      </c>
      <c r="AO90" s="929">
        <v>2923839</v>
      </c>
      <c r="AP90" s="929">
        <v>2873943</v>
      </c>
      <c r="AQ90" s="929">
        <v>11773605</v>
      </c>
      <c r="AR90" s="929">
        <v>5892704</v>
      </c>
      <c r="AS90" s="929">
        <v>5880901</v>
      </c>
      <c r="AT90" s="929">
        <v>8245900</v>
      </c>
      <c r="AU90" s="929">
        <v>4209525</v>
      </c>
      <c r="AV90" s="929">
        <v>4036375</v>
      </c>
      <c r="AW90" s="929">
        <v>2488364</v>
      </c>
      <c r="AX90" s="929">
        <v>1209833</v>
      </c>
      <c r="AY90" s="929">
        <v>1278531</v>
      </c>
      <c r="AZ90" s="929">
        <v>1123125</v>
      </c>
      <c r="BA90" s="929">
        <v>540921</v>
      </c>
      <c r="BB90" s="929">
        <v>582204</v>
      </c>
      <c r="BC90" s="929">
        <v>1180068</v>
      </c>
      <c r="BD90" s="929">
        <v>570835</v>
      </c>
      <c r="BE90" s="929">
        <v>609233</v>
      </c>
      <c r="BF90" s="929">
        <v>826996</v>
      </c>
      <c r="BG90" s="929">
        <v>401860</v>
      </c>
      <c r="BH90" s="929">
        <v>425136</v>
      </c>
      <c r="BI90" s="929">
        <v>881996</v>
      </c>
      <c r="BJ90" s="929">
        <v>434707</v>
      </c>
      <c r="BK90" s="929">
        <v>447289</v>
      </c>
      <c r="BL90" s="929">
        <v>2193984</v>
      </c>
      <c r="BM90" s="929">
        <v>1070471</v>
      </c>
      <c r="BN90" s="929">
        <v>1123513</v>
      </c>
      <c r="BO90" s="929">
        <v>2100315</v>
      </c>
      <c r="BP90" s="929">
        <v>1019549</v>
      </c>
      <c r="BQ90" s="929">
        <v>1080766</v>
      </c>
      <c r="BR90" s="929">
        <v>3737689</v>
      </c>
      <c r="BS90" s="929">
        <v>1841947</v>
      </c>
      <c r="BT90" s="929">
        <v>1895742</v>
      </c>
      <c r="BU90" s="929">
        <v>6868336</v>
      </c>
      <c r="BV90" s="929">
        <v>3439180</v>
      </c>
      <c r="BW90" s="929">
        <v>3429156</v>
      </c>
      <c r="BX90" s="929">
        <v>1841358</v>
      </c>
      <c r="BY90" s="929">
        <v>893982</v>
      </c>
      <c r="BZ90" s="929">
        <v>947376</v>
      </c>
      <c r="CA90" s="929">
        <v>1287005</v>
      </c>
      <c r="CB90" s="929">
        <v>634648</v>
      </c>
      <c r="CC90" s="929">
        <v>652357</v>
      </c>
      <c r="CD90" s="929">
        <v>2629592</v>
      </c>
      <c r="CE90" s="929">
        <v>1276838</v>
      </c>
      <c r="CF90" s="929">
        <v>1352754</v>
      </c>
      <c r="CG90" s="929">
        <v>8797268</v>
      </c>
      <c r="CH90" s="929">
        <v>4321575</v>
      </c>
      <c r="CI90" s="929">
        <v>4475693</v>
      </c>
      <c r="CJ90" s="929">
        <v>5401877</v>
      </c>
      <c r="CK90" s="929">
        <v>2612369</v>
      </c>
      <c r="CL90" s="929">
        <v>2789508</v>
      </c>
      <c r="CM90" s="929">
        <v>1430862</v>
      </c>
      <c r="CN90" s="929">
        <v>688741</v>
      </c>
      <c r="CO90" s="929">
        <v>742121</v>
      </c>
      <c r="CP90" s="929">
        <v>1080435</v>
      </c>
      <c r="CQ90" s="929">
        <v>513450</v>
      </c>
      <c r="CR90" s="929">
        <v>566985</v>
      </c>
      <c r="CS90" s="929">
        <v>614929</v>
      </c>
      <c r="CT90" s="929">
        <v>294414</v>
      </c>
      <c r="CU90" s="929">
        <v>320515</v>
      </c>
      <c r="CV90" s="929">
        <v>771441</v>
      </c>
      <c r="CW90" s="929">
        <v>368789</v>
      </c>
      <c r="CX90" s="929">
        <v>402652</v>
      </c>
      <c r="CY90" s="929">
        <v>1950750</v>
      </c>
      <c r="CZ90" s="929">
        <v>938439</v>
      </c>
      <c r="DA90" s="929">
        <v>1012311</v>
      </c>
      <c r="DB90" s="929">
        <v>2881748</v>
      </c>
      <c r="DC90" s="929">
        <v>1398986</v>
      </c>
      <c r="DD90" s="929">
        <v>1482762</v>
      </c>
      <c r="DE90" s="929">
        <v>1555543</v>
      </c>
      <c r="DF90" s="929">
        <v>736555</v>
      </c>
      <c r="DG90" s="929">
        <v>818988</v>
      </c>
      <c r="DH90" s="929">
        <v>832427</v>
      </c>
      <c r="DI90" s="929">
        <v>395636</v>
      </c>
      <c r="DJ90" s="929">
        <v>436791</v>
      </c>
      <c r="DK90" s="929">
        <v>1027006</v>
      </c>
      <c r="DL90" s="929">
        <v>493482</v>
      </c>
      <c r="DM90" s="929">
        <v>533524</v>
      </c>
      <c r="DN90" s="929">
        <v>1506700</v>
      </c>
      <c r="DO90" s="929">
        <v>712518</v>
      </c>
      <c r="DP90" s="929">
        <v>794182</v>
      </c>
      <c r="DQ90" s="929">
        <v>816704</v>
      </c>
      <c r="DR90" s="929">
        <v>384446</v>
      </c>
      <c r="DS90" s="929">
        <v>432258</v>
      </c>
      <c r="DT90" s="929">
        <v>4933393</v>
      </c>
      <c r="DU90" s="929">
        <v>2357525</v>
      </c>
      <c r="DV90" s="929">
        <v>2575868</v>
      </c>
      <c r="DW90" s="929">
        <v>884316</v>
      </c>
      <c r="DX90" s="929">
        <v>418666</v>
      </c>
      <c r="DY90" s="929">
        <v>465650</v>
      </c>
      <c r="DZ90" s="929">
        <v>1544934</v>
      </c>
      <c r="EA90" s="929">
        <v>726894</v>
      </c>
      <c r="EB90" s="929">
        <v>818040</v>
      </c>
      <c r="EC90" s="929">
        <v>1859793</v>
      </c>
      <c r="ED90" s="929">
        <v>879873</v>
      </c>
      <c r="EE90" s="929">
        <v>979920</v>
      </c>
      <c r="EF90" s="929">
        <v>1231306</v>
      </c>
      <c r="EG90" s="929">
        <v>581909</v>
      </c>
      <c r="EH90" s="929">
        <v>649397</v>
      </c>
      <c r="EI90" s="929">
        <v>1175819</v>
      </c>
      <c r="EJ90" s="929">
        <v>556245</v>
      </c>
      <c r="EK90" s="929">
        <v>619574</v>
      </c>
      <c r="EL90" s="929">
        <v>1794224</v>
      </c>
      <c r="EM90" s="929">
        <v>840980</v>
      </c>
      <c r="EN90" s="929">
        <v>953244</v>
      </c>
      <c r="EO90" s="929">
        <v>1273440</v>
      </c>
      <c r="EP90" s="929">
        <v>624737</v>
      </c>
      <c r="EQ90" s="929">
        <v>648703</v>
      </c>
    </row>
    <row r="91" spans="1:147" s="32" customFormat="1" ht="15" customHeight="1">
      <c r="A91" s="913" t="s">
        <v>1242</v>
      </c>
      <c r="B91" s="908">
        <v>1996</v>
      </c>
      <c r="C91" s="919"/>
      <c r="D91" s="928">
        <v>125859439</v>
      </c>
      <c r="E91" s="928">
        <v>61698134</v>
      </c>
      <c r="F91" s="928">
        <v>64161305</v>
      </c>
      <c r="G91" s="928">
        <v>5697386</v>
      </c>
      <c r="H91" s="928">
        <v>2737877</v>
      </c>
      <c r="I91" s="928">
        <v>2959509</v>
      </c>
      <c r="J91" s="928">
        <v>1483081</v>
      </c>
      <c r="K91" s="928">
        <v>705463</v>
      </c>
      <c r="L91" s="928">
        <v>777618</v>
      </c>
      <c r="M91" s="928">
        <v>1420381</v>
      </c>
      <c r="N91" s="928">
        <v>682642</v>
      </c>
      <c r="O91" s="928">
        <v>737739</v>
      </c>
      <c r="P91" s="928">
        <v>2338263</v>
      </c>
      <c r="Q91" s="928">
        <v>1148452</v>
      </c>
      <c r="R91" s="928">
        <v>1189811</v>
      </c>
      <c r="S91" s="928">
        <v>1209580</v>
      </c>
      <c r="T91" s="928">
        <v>575611</v>
      </c>
      <c r="U91" s="928">
        <v>633969</v>
      </c>
      <c r="V91" s="928">
        <v>1254940</v>
      </c>
      <c r="W91" s="928">
        <v>606273</v>
      </c>
      <c r="X91" s="928">
        <v>648667</v>
      </c>
      <c r="Y91" s="928">
        <v>2134473</v>
      </c>
      <c r="Z91" s="928">
        <v>1042460</v>
      </c>
      <c r="AA91" s="928">
        <v>1092013</v>
      </c>
      <c r="AB91" s="928">
        <v>2966295</v>
      </c>
      <c r="AC91" s="928">
        <v>1480967</v>
      </c>
      <c r="AD91" s="928">
        <v>1485328</v>
      </c>
      <c r="AE91" s="928">
        <v>1990502</v>
      </c>
      <c r="AF91" s="928">
        <v>990103</v>
      </c>
      <c r="AG91" s="928">
        <v>1000399</v>
      </c>
      <c r="AH91" s="928">
        <v>2008599</v>
      </c>
      <c r="AI91" s="928">
        <v>991631</v>
      </c>
      <c r="AJ91" s="928">
        <v>1016968</v>
      </c>
      <c r="AK91" s="928">
        <v>6803670</v>
      </c>
      <c r="AL91" s="928">
        <v>3439523</v>
      </c>
      <c r="AM91" s="928">
        <v>3364147</v>
      </c>
      <c r="AN91" s="928">
        <v>5817204</v>
      </c>
      <c r="AO91" s="928">
        <v>2931605</v>
      </c>
      <c r="AP91" s="928">
        <v>2885599</v>
      </c>
      <c r="AQ91" s="928">
        <v>11808423</v>
      </c>
      <c r="AR91" s="928">
        <v>5914986</v>
      </c>
      <c r="AS91" s="928">
        <v>5893437</v>
      </c>
      <c r="AT91" s="928">
        <v>8278802</v>
      </c>
      <c r="AU91" s="928">
        <v>4219790</v>
      </c>
      <c r="AV91" s="928">
        <v>4059012</v>
      </c>
      <c r="AW91" s="928">
        <v>2490314</v>
      </c>
      <c r="AX91" s="928">
        <v>1210864</v>
      </c>
      <c r="AY91" s="928">
        <v>1279450</v>
      </c>
      <c r="AZ91" s="928">
        <v>1124658</v>
      </c>
      <c r="BA91" s="928">
        <v>541663</v>
      </c>
      <c r="BB91" s="928">
        <v>582995</v>
      </c>
      <c r="BC91" s="928">
        <v>1180973</v>
      </c>
      <c r="BD91" s="928">
        <v>571237</v>
      </c>
      <c r="BE91" s="928">
        <v>609736</v>
      </c>
      <c r="BF91" s="928">
        <v>828258</v>
      </c>
      <c r="BG91" s="928">
        <v>402430</v>
      </c>
      <c r="BH91" s="928">
        <v>425828</v>
      </c>
      <c r="BI91" s="928">
        <v>884597</v>
      </c>
      <c r="BJ91" s="928">
        <v>435856</v>
      </c>
      <c r="BK91" s="928">
        <v>448741</v>
      </c>
      <c r="BL91" s="928">
        <v>2203152</v>
      </c>
      <c r="BM91" s="928">
        <v>1074854</v>
      </c>
      <c r="BN91" s="928">
        <v>1128298</v>
      </c>
      <c r="BO91" s="928">
        <v>2104184</v>
      </c>
      <c r="BP91" s="928">
        <v>1021196</v>
      </c>
      <c r="BQ91" s="928">
        <v>1082988</v>
      </c>
      <c r="BR91" s="928">
        <v>3745383</v>
      </c>
      <c r="BS91" s="928">
        <v>1844890</v>
      </c>
      <c r="BT91" s="928">
        <v>1900493</v>
      </c>
      <c r="BU91" s="928">
        <v>6897120</v>
      </c>
      <c r="BV91" s="928">
        <v>3452929</v>
      </c>
      <c r="BW91" s="928">
        <v>3444191</v>
      </c>
      <c r="BX91" s="928">
        <v>1846478</v>
      </c>
      <c r="BY91" s="928">
        <v>896961</v>
      </c>
      <c r="BZ91" s="928">
        <v>949787</v>
      </c>
      <c r="CA91" s="928">
        <v>1298231</v>
      </c>
      <c r="CB91" s="928">
        <v>640504</v>
      </c>
      <c r="CC91" s="928">
        <v>657727</v>
      </c>
      <c r="CD91" s="928">
        <v>2634483</v>
      </c>
      <c r="CE91" s="928">
        <v>1278551</v>
      </c>
      <c r="CF91" s="928">
        <v>1355932</v>
      </c>
      <c r="CG91" s="928">
        <v>8806777</v>
      </c>
      <c r="CH91" s="928">
        <v>4324412</v>
      </c>
      <c r="CI91" s="928">
        <v>4482365</v>
      </c>
      <c r="CJ91" s="928">
        <v>5421331</v>
      </c>
      <c r="CK91" s="928">
        <v>2620332</v>
      </c>
      <c r="CL91" s="928">
        <v>2800999</v>
      </c>
      <c r="CM91" s="928">
        <v>1437405</v>
      </c>
      <c r="CN91" s="928">
        <v>691289</v>
      </c>
      <c r="CO91" s="928">
        <v>746116</v>
      </c>
      <c r="CP91" s="928">
        <v>1079491</v>
      </c>
      <c r="CQ91" s="928">
        <v>512568</v>
      </c>
      <c r="CR91" s="928">
        <v>566923</v>
      </c>
      <c r="CS91" s="928">
        <v>614511</v>
      </c>
      <c r="CT91" s="928">
        <v>294008</v>
      </c>
      <c r="CU91" s="928">
        <v>320503</v>
      </c>
      <c r="CV91" s="928">
        <v>769713</v>
      </c>
      <c r="CW91" s="928">
        <v>367999</v>
      </c>
      <c r="CX91" s="928">
        <v>401714</v>
      </c>
      <c r="CY91" s="928">
        <v>1950956</v>
      </c>
      <c r="CZ91" s="928">
        <v>938022</v>
      </c>
      <c r="DA91" s="928">
        <v>1012934</v>
      </c>
      <c r="DB91" s="928">
        <v>2881396</v>
      </c>
      <c r="DC91" s="928">
        <v>1397425</v>
      </c>
      <c r="DD91" s="928">
        <v>1483971</v>
      </c>
      <c r="DE91" s="928">
        <v>1550084</v>
      </c>
      <c r="DF91" s="928">
        <v>733624</v>
      </c>
      <c r="DG91" s="928">
        <v>816460</v>
      </c>
      <c r="DH91" s="928">
        <v>831259</v>
      </c>
      <c r="DI91" s="928">
        <v>395112</v>
      </c>
      <c r="DJ91" s="928">
        <v>436147</v>
      </c>
      <c r="DK91" s="928">
        <v>1026659</v>
      </c>
      <c r="DL91" s="928">
        <v>493455</v>
      </c>
      <c r="DM91" s="928">
        <v>533204</v>
      </c>
      <c r="DN91" s="928">
        <v>1504979</v>
      </c>
      <c r="DO91" s="928">
        <v>711578</v>
      </c>
      <c r="DP91" s="928">
        <v>793401</v>
      </c>
      <c r="DQ91" s="928">
        <v>816197</v>
      </c>
      <c r="DR91" s="928">
        <v>384067</v>
      </c>
      <c r="DS91" s="928">
        <v>432130</v>
      </c>
      <c r="DT91" s="928">
        <v>4952441</v>
      </c>
      <c r="DU91" s="928">
        <v>2365158</v>
      </c>
      <c r="DV91" s="928">
        <v>2587283</v>
      </c>
      <c r="DW91" s="928">
        <v>884303</v>
      </c>
      <c r="DX91" s="928">
        <v>418742</v>
      </c>
      <c r="DY91" s="928">
        <v>465561</v>
      </c>
      <c r="DZ91" s="928">
        <v>1540284</v>
      </c>
      <c r="EA91" s="928">
        <v>724311</v>
      </c>
      <c r="EB91" s="928">
        <v>815973</v>
      </c>
      <c r="EC91" s="928">
        <v>1860936</v>
      </c>
      <c r="ED91" s="928">
        <v>880200</v>
      </c>
      <c r="EE91" s="928">
        <v>980736</v>
      </c>
      <c r="EF91" s="928">
        <v>1229790</v>
      </c>
      <c r="EG91" s="928">
        <v>581144</v>
      </c>
      <c r="EH91" s="928">
        <v>648646</v>
      </c>
      <c r="EI91" s="928">
        <v>1176600</v>
      </c>
      <c r="EJ91" s="928">
        <v>556575</v>
      </c>
      <c r="EK91" s="928">
        <v>620025</v>
      </c>
      <c r="EL91" s="928">
        <v>1793175</v>
      </c>
      <c r="EM91" s="928">
        <v>840142</v>
      </c>
      <c r="EN91" s="928">
        <v>953033</v>
      </c>
      <c r="EO91" s="928">
        <v>1281722</v>
      </c>
      <c r="EP91" s="928">
        <v>628923</v>
      </c>
      <c r="EQ91" s="928">
        <v>652799</v>
      </c>
    </row>
    <row r="92" spans="1:147" s="32" customFormat="1" ht="15" customHeight="1">
      <c r="A92" s="913" t="s">
        <v>1243</v>
      </c>
      <c r="B92" s="908">
        <v>1997</v>
      </c>
      <c r="C92" s="919"/>
      <c r="D92" s="928">
        <v>126156558</v>
      </c>
      <c r="E92" s="928">
        <v>61827224</v>
      </c>
      <c r="F92" s="928">
        <v>64329334</v>
      </c>
      <c r="G92" s="928">
        <v>5698506</v>
      </c>
      <c r="H92" s="928">
        <v>2736427</v>
      </c>
      <c r="I92" s="928">
        <v>2962079</v>
      </c>
      <c r="J92" s="928">
        <v>1481122</v>
      </c>
      <c r="K92" s="928">
        <v>704764</v>
      </c>
      <c r="L92" s="928">
        <v>776358</v>
      </c>
      <c r="M92" s="928">
        <v>1419427</v>
      </c>
      <c r="N92" s="928">
        <v>682568</v>
      </c>
      <c r="O92" s="928">
        <v>736859</v>
      </c>
      <c r="P92" s="928">
        <v>2348159</v>
      </c>
      <c r="Q92" s="928">
        <v>1152683</v>
      </c>
      <c r="R92" s="928">
        <v>1195476</v>
      </c>
      <c r="S92" s="928">
        <v>1204824</v>
      </c>
      <c r="T92" s="928">
        <v>573170</v>
      </c>
      <c r="U92" s="928">
        <v>631654</v>
      </c>
      <c r="V92" s="928">
        <v>1253045</v>
      </c>
      <c r="W92" s="928">
        <v>605639</v>
      </c>
      <c r="X92" s="928">
        <v>647406</v>
      </c>
      <c r="Y92" s="928">
        <v>2133591</v>
      </c>
      <c r="Z92" s="928">
        <v>1041937</v>
      </c>
      <c r="AA92" s="928">
        <v>1091654</v>
      </c>
      <c r="AB92" s="928">
        <v>2972736</v>
      </c>
      <c r="AC92" s="928">
        <v>1483622</v>
      </c>
      <c r="AD92" s="928">
        <v>1489114</v>
      </c>
      <c r="AE92" s="928">
        <v>1996399</v>
      </c>
      <c r="AF92" s="928">
        <v>992702</v>
      </c>
      <c r="AG92" s="928">
        <v>1003697</v>
      </c>
      <c r="AH92" s="928">
        <v>2012703</v>
      </c>
      <c r="AI92" s="928">
        <v>993644</v>
      </c>
      <c r="AJ92" s="928">
        <v>1019059</v>
      </c>
      <c r="AK92" s="928">
        <v>6840782</v>
      </c>
      <c r="AL92" s="928">
        <v>3456381</v>
      </c>
      <c r="AM92" s="928">
        <v>3384401</v>
      </c>
      <c r="AN92" s="928">
        <v>5838712</v>
      </c>
      <c r="AO92" s="928">
        <v>2940014</v>
      </c>
      <c r="AP92" s="928">
        <v>2898698</v>
      </c>
      <c r="AQ92" s="928">
        <v>11881018</v>
      </c>
      <c r="AR92" s="928">
        <v>5958019</v>
      </c>
      <c r="AS92" s="928">
        <v>5922999</v>
      </c>
      <c r="AT92" s="928">
        <v>8319432</v>
      </c>
      <c r="AU92" s="928">
        <v>4235298</v>
      </c>
      <c r="AV92" s="928">
        <v>4084134</v>
      </c>
      <c r="AW92" s="928">
        <v>2489858</v>
      </c>
      <c r="AX92" s="928">
        <v>1210353</v>
      </c>
      <c r="AY92" s="928">
        <v>1279505</v>
      </c>
      <c r="AZ92" s="928">
        <v>1124194</v>
      </c>
      <c r="BA92" s="928">
        <v>541681</v>
      </c>
      <c r="BB92" s="928">
        <v>582513</v>
      </c>
      <c r="BC92" s="928">
        <v>1181086</v>
      </c>
      <c r="BD92" s="928">
        <v>571283</v>
      </c>
      <c r="BE92" s="928">
        <v>609803</v>
      </c>
      <c r="BF92" s="928">
        <v>828027</v>
      </c>
      <c r="BG92" s="928">
        <v>402313</v>
      </c>
      <c r="BH92" s="928">
        <v>425714</v>
      </c>
      <c r="BI92" s="928">
        <v>886340</v>
      </c>
      <c r="BJ92" s="928">
        <v>436243</v>
      </c>
      <c r="BK92" s="928">
        <v>450097</v>
      </c>
      <c r="BL92" s="928">
        <v>2207035</v>
      </c>
      <c r="BM92" s="928">
        <v>1077028</v>
      </c>
      <c r="BN92" s="928">
        <v>1130007</v>
      </c>
      <c r="BO92" s="928">
        <v>2106160</v>
      </c>
      <c r="BP92" s="928">
        <v>1022415</v>
      </c>
      <c r="BQ92" s="928">
        <v>1083745</v>
      </c>
      <c r="BR92" s="928">
        <v>3751636</v>
      </c>
      <c r="BS92" s="928">
        <v>1847781</v>
      </c>
      <c r="BT92" s="928">
        <v>1903855</v>
      </c>
      <c r="BU92" s="928">
        <v>6931381</v>
      </c>
      <c r="BV92" s="928">
        <v>3470172</v>
      </c>
      <c r="BW92" s="928">
        <v>3461209</v>
      </c>
      <c r="BX92" s="928">
        <v>1851030</v>
      </c>
      <c r="BY92" s="928">
        <v>898767</v>
      </c>
      <c r="BZ92" s="928">
        <v>952263</v>
      </c>
      <c r="CA92" s="928">
        <v>1310213</v>
      </c>
      <c r="CB92" s="928">
        <v>646621</v>
      </c>
      <c r="CC92" s="928">
        <v>663592</v>
      </c>
      <c r="CD92" s="928">
        <v>2637682</v>
      </c>
      <c r="CE92" s="928">
        <v>1278764</v>
      </c>
      <c r="CF92" s="928">
        <v>1358918</v>
      </c>
      <c r="CG92" s="928">
        <v>8807707</v>
      </c>
      <c r="CH92" s="928">
        <v>4320242</v>
      </c>
      <c r="CI92" s="928">
        <v>4487465</v>
      </c>
      <c r="CJ92" s="928">
        <v>5454893</v>
      </c>
      <c r="CK92" s="928">
        <v>2634422</v>
      </c>
      <c r="CL92" s="928">
        <v>2820471</v>
      </c>
      <c r="CM92" s="928">
        <v>1441673</v>
      </c>
      <c r="CN92" s="928">
        <v>692590</v>
      </c>
      <c r="CO92" s="928">
        <v>749083</v>
      </c>
      <c r="CP92" s="928">
        <v>1077949</v>
      </c>
      <c r="CQ92" s="928">
        <v>511477</v>
      </c>
      <c r="CR92" s="928">
        <v>566472</v>
      </c>
      <c r="CS92" s="928">
        <v>614318</v>
      </c>
      <c r="CT92" s="928">
        <v>293983</v>
      </c>
      <c r="CU92" s="928">
        <v>320335</v>
      </c>
      <c r="CV92" s="928">
        <v>767581</v>
      </c>
      <c r="CW92" s="928">
        <v>367002</v>
      </c>
      <c r="CX92" s="928">
        <v>400579</v>
      </c>
      <c r="CY92" s="928">
        <v>1952279</v>
      </c>
      <c r="CZ92" s="928">
        <v>938209</v>
      </c>
      <c r="DA92" s="928">
        <v>1014070</v>
      </c>
      <c r="DB92" s="928">
        <v>2881581</v>
      </c>
      <c r="DC92" s="928">
        <v>1396214</v>
      </c>
      <c r="DD92" s="928">
        <v>1485367</v>
      </c>
      <c r="DE92" s="928">
        <v>1545322</v>
      </c>
      <c r="DF92" s="928">
        <v>731105</v>
      </c>
      <c r="DG92" s="928">
        <v>814217</v>
      </c>
      <c r="DH92" s="928">
        <v>830015</v>
      </c>
      <c r="DI92" s="928">
        <v>394498</v>
      </c>
      <c r="DJ92" s="928">
        <v>435517</v>
      </c>
      <c r="DK92" s="928">
        <v>1025891</v>
      </c>
      <c r="DL92" s="928">
        <v>493184</v>
      </c>
      <c r="DM92" s="928">
        <v>532707</v>
      </c>
      <c r="DN92" s="928">
        <v>1503332</v>
      </c>
      <c r="DO92" s="928">
        <v>710493</v>
      </c>
      <c r="DP92" s="928">
        <v>792839</v>
      </c>
      <c r="DQ92" s="928">
        <v>815930</v>
      </c>
      <c r="DR92" s="928">
        <v>384078</v>
      </c>
      <c r="DS92" s="928">
        <v>431852</v>
      </c>
      <c r="DT92" s="928">
        <v>4971153</v>
      </c>
      <c r="DU92" s="928">
        <v>2372181</v>
      </c>
      <c r="DV92" s="928">
        <v>2598972</v>
      </c>
      <c r="DW92" s="928">
        <v>882258</v>
      </c>
      <c r="DX92" s="928">
        <v>417484</v>
      </c>
      <c r="DY92" s="928">
        <v>464774</v>
      </c>
      <c r="DZ92" s="928">
        <v>1533462</v>
      </c>
      <c r="EA92" s="928">
        <v>720986</v>
      </c>
      <c r="EB92" s="928">
        <v>812476</v>
      </c>
      <c r="EC92" s="928">
        <v>1861481</v>
      </c>
      <c r="ED92" s="928">
        <v>880264</v>
      </c>
      <c r="EE92" s="928">
        <v>981217</v>
      </c>
      <c r="EF92" s="928">
        <v>1228178</v>
      </c>
      <c r="EG92" s="928">
        <v>580121</v>
      </c>
      <c r="EH92" s="928">
        <v>648057</v>
      </c>
      <c r="EI92" s="928">
        <v>1175097</v>
      </c>
      <c r="EJ92" s="928">
        <v>555530</v>
      </c>
      <c r="EK92" s="928">
        <v>619567</v>
      </c>
      <c r="EL92" s="928">
        <v>1792058</v>
      </c>
      <c r="EM92" s="928">
        <v>840088</v>
      </c>
      <c r="EN92" s="928">
        <v>951970</v>
      </c>
      <c r="EO92" s="928">
        <v>1289302</v>
      </c>
      <c r="EP92" s="928">
        <v>632784</v>
      </c>
      <c r="EQ92" s="928">
        <v>656518</v>
      </c>
    </row>
    <row r="93" spans="1:147" s="32" customFormat="1" ht="15" customHeight="1">
      <c r="A93" s="913" t="s">
        <v>1244</v>
      </c>
      <c r="B93" s="908">
        <v>1998</v>
      </c>
      <c r="C93" s="919"/>
      <c r="D93" s="928">
        <v>126471863</v>
      </c>
      <c r="E93" s="928">
        <v>61952204</v>
      </c>
      <c r="F93" s="928">
        <v>64519659</v>
      </c>
      <c r="G93" s="928">
        <v>5695313</v>
      </c>
      <c r="H93" s="928">
        <v>2731218</v>
      </c>
      <c r="I93" s="928">
        <v>2964095</v>
      </c>
      <c r="J93" s="928">
        <v>1479412</v>
      </c>
      <c r="K93" s="928">
        <v>703622</v>
      </c>
      <c r="L93" s="928">
        <v>775790</v>
      </c>
      <c r="M93" s="928">
        <v>1418944</v>
      </c>
      <c r="N93" s="928">
        <v>682200</v>
      </c>
      <c r="O93" s="928">
        <v>736744</v>
      </c>
      <c r="P93" s="928">
        <v>2355043</v>
      </c>
      <c r="Q93" s="928">
        <v>1155030</v>
      </c>
      <c r="R93" s="928">
        <v>1200013</v>
      </c>
      <c r="S93" s="928">
        <v>1199900</v>
      </c>
      <c r="T93" s="928">
        <v>570114</v>
      </c>
      <c r="U93" s="928">
        <v>629786</v>
      </c>
      <c r="V93" s="928">
        <v>1250646</v>
      </c>
      <c r="W93" s="928">
        <v>604823</v>
      </c>
      <c r="X93" s="928">
        <v>645823</v>
      </c>
      <c r="Y93" s="928">
        <v>2131637</v>
      </c>
      <c r="Z93" s="928">
        <v>1040895</v>
      </c>
      <c r="AA93" s="928">
        <v>1090742</v>
      </c>
      <c r="AB93" s="928">
        <v>2979979</v>
      </c>
      <c r="AC93" s="928">
        <v>1486495</v>
      </c>
      <c r="AD93" s="928">
        <v>1493484</v>
      </c>
      <c r="AE93" s="928">
        <v>2000626</v>
      </c>
      <c r="AF93" s="928">
        <v>994376</v>
      </c>
      <c r="AG93" s="928">
        <v>1006250</v>
      </c>
      <c r="AH93" s="928">
        <v>2017489</v>
      </c>
      <c r="AI93" s="928">
        <v>995954</v>
      </c>
      <c r="AJ93" s="928">
        <v>1021535</v>
      </c>
      <c r="AK93" s="928">
        <v>6876821</v>
      </c>
      <c r="AL93" s="928">
        <v>3472629</v>
      </c>
      <c r="AM93" s="928">
        <v>3404192</v>
      </c>
      <c r="AN93" s="928">
        <v>5866883</v>
      </c>
      <c r="AO93" s="928">
        <v>2951496</v>
      </c>
      <c r="AP93" s="928">
        <v>2915387</v>
      </c>
      <c r="AQ93" s="928">
        <v>11939338</v>
      </c>
      <c r="AR93" s="928">
        <v>5982307</v>
      </c>
      <c r="AS93" s="928">
        <v>5957031</v>
      </c>
      <c r="AT93" s="928">
        <v>8382957</v>
      </c>
      <c r="AU93" s="928">
        <v>4264053</v>
      </c>
      <c r="AV93" s="928">
        <v>4118904</v>
      </c>
      <c r="AW93" s="928">
        <v>2487622</v>
      </c>
      <c r="AX93" s="928">
        <v>1209095</v>
      </c>
      <c r="AY93" s="928">
        <v>1278527</v>
      </c>
      <c r="AZ93" s="928">
        <v>1123532</v>
      </c>
      <c r="BA93" s="928">
        <v>541340</v>
      </c>
      <c r="BB93" s="928">
        <v>582192</v>
      </c>
      <c r="BC93" s="928">
        <v>1181369</v>
      </c>
      <c r="BD93" s="928">
        <v>571836</v>
      </c>
      <c r="BE93" s="928">
        <v>609533</v>
      </c>
      <c r="BF93" s="928">
        <v>828177</v>
      </c>
      <c r="BG93" s="928">
        <v>402265</v>
      </c>
      <c r="BH93" s="928">
        <v>425912</v>
      </c>
      <c r="BI93" s="928">
        <v>888125</v>
      </c>
      <c r="BJ93" s="928">
        <v>437173</v>
      </c>
      <c r="BK93" s="928">
        <v>450952</v>
      </c>
      <c r="BL93" s="928">
        <v>2210194</v>
      </c>
      <c r="BM93" s="928">
        <v>1078613</v>
      </c>
      <c r="BN93" s="928">
        <v>1131581</v>
      </c>
      <c r="BO93" s="928">
        <v>2107673</v>
      </c>
      <c r="BP93" s="928">
        <v>1022945</v>
      </c>
      <c r="BQ93" s="928">
        <v>1084728</v>
      </c>
      <c r="BR93" s="928">
        <v>3757896</v>
      </c>
      <c r="BS93" s="928">
        <v>1851479</v>
      </c>
      <c r="BT93" s="928">
        <v>1906417</v>
      </c>
      <c r="BU93" s="928">
        <v>6973379</v>
      </c>
      <c r="BV93" s="928">
        <v>3492154</v>
      </c>
      <c r="BW93" s="928">
        <v>3481225</v>
      </c>
      <c r="BX93" s="928">
        <v>1854551</v>
      </c>
      <c r="BY93" s="928">
        <v>900167</v>
      </c>
      <c r="BZ93" s="928">
        <v>954384</v>
      </c>
      <c r="CA93" s="928">
        <v>1322919</v>
      </c>
      <c r="CB93" s="928">
        <v>653256</v>
      </c>
      <c r="CC93" s="928">
        <v>669663</v>
      </c>
      <c r="CD93" s="928">
        <v>2642841</v>
      </c>
      <c r="CE93" s="928">
        <v>1279970</v>
      </c>
      <c r="CF93" s="928">
        <v>1362871</v>
      </c>
      <c r="CG93" s="928">
        <v>8813095</v>
      </c>
      <c r="CH93" s="928">
        <v>4317436</v>
      </c>
      <c r="CI93" s="928">
        <v>4495659</v>
      </c>
      <c r="CJ93" s="928">
        <v>5493702</v>
      </c>
      <c r="CK93" s="928">
        <v>2651691</v>
      </c>
      <c r="CL93" s="928">
        <v>2842011</v>
      </c>
      <c r="CM93" s="928">
        <v>1443132</v>
      </c>
      <c r="CN93" s="928">
        <v>692497</v>
      </c>
      <c r="CO93" s="928">
        <v>750635</v>
      </c>
      <c r="CP93" s="928">
        <v>1075777</v>
      </c>
      <c r="CQ93" s="928">
        <v>510073</v>
      </c>
      <c r="CR93" s="928">
        <v>565704</v>
      </c>
      <c r="CS93" s="928">
        <v>614737</v>
      </c>
      <c r="CT93" s="928">
        <v>294231</v>
      </c>
      <c r="CU93" s="928">
        <v>320506</v>
      </c>
      <c r="CV93" s="928">
        <v>765162</v>
      </c>
      <c r="CW93" s="928">
        <v>365665</v>
      </c>
      <c r="CX93" s="928">
        <v>399497</v>
      </c>
      <c r="CY93" s="928">
        <v>1952906</v>
      </c>
      <c r="CZ93" s="928">
        <v>938149</v>
      </c>
      <c r="DA93" s="928">
        <v>1014757</v>
      </c>
      <c r="DB93" s="928">
        <v>2882427</v>
      </c>
      <c r="DC93" s="928">
        <v>1396214</v>
      </c>
      <c r="DD93" s="928">
        <v>1486213</v>
      </c>
      <c r="DE93" s="928">
        <v>1539953</v>
      </c>
      <c r="DF93" s="928">
        <v>728526</v>
      </c>
      <c r="DG93" s="928">
        <v>811427</v>
      </c>
      <c r="DH93" s="928">
        <v>829042</v>
      </c>
      <c r="DI93" s="928">
        <v>393953</v>
      </c>
      <c r="DJ93" s="928">
        <v>435089</v>
      </c>
      <c r="DK93" s="928">
        <v>1025377</v>
      </c>
      <c r="DL93" s="928">
        <v>492877</v>
      </c>
      <c r="DM93" s="928">
        <v>532500</v>
      </c>
      <c r="DN93" s="928">
        <v>1501199</v>
      </c>
      <c r="DO93" s="928">
        <v>709027</v>
      </c>
      <c r="DP93" s="928">
        <v>792172</v>
      </c>
      <c r="DQ93" s="928">
        <v>815526</v>
      </c>
      <c r="DR93" s="928">
        <v>383853</v>
      </c>
      <c r="DS93" s="928">
        <v>431673</v>
      </c>
      <c r="DT93" s="928">
        <v>4989888</v>
      </c>
      <c r="DU93" s="928">
        <v>2379313</v>
      </c>
      <c r="DV93" s="928">
        <v>2610575</v>
      </c>
      <c r="DW93" s="928">
        <v>880707</v>
      </c>
      <c r="DX93" s="928">
        <v>416454</v>
      </c>
      <c r="DY93" s="928">
        <v>464253</v>
      </c>
      <c r="DZ93" s="928">
        <v>1526457</v>
      </c>
      <c r="EA93" s="928">
        <v>717274</v>
      </c>
      <c r="EB93" s="928">
        <v>809183</v>
      </c>
      <c r="EC93" s="928">
        <v>1861694</v>
      </c>
      <c r="ED93" s="928">
        <v>880086</v>
      </c>
      <c r="EE93" s="928">
        <v>981608</v>
      </c>
      <c r="EF93" s="928">
        <v>1226164</v>
      </c>
      <c r="EG93" s="928">
        <v>578939</v>
      </c>
      <c r="EH93" s="928">
        <v>647225</v>
      </c>
      <c r="EI93" s="928">
        <v>1173190</v>
      </c>
      <c r="EJ93" s="928">
        <v>554001</v>
      </c>
      <c r="EK93" s="928">
        <v>619189</v>
      </c>
      <c r="EL93" s="928">
        <v>1790315</v>
      </c>
      <c r="EM93" s="928">
        <v>839224</v>
      </c>
      <c r="EN93" s="928">
        <v>951091</v>
      </c>
      <c r="EO93" s="928">
        <v>1298147</v>
      </c>
      <c r="EP93" s="928">
        <v>637216</v>
      </c>
      <c r="EQ93" s="928">
        <v>660931</v>
      </c>
    </row>
    <row r="94" spans="1:147" s="32" customFormat="1" ht="15" customHeight="1">
      <c r="A94" s="913" t="s">
        <v>1245</v>
      </c>
      <c r="B94" s="908">
        <v>1999</v>
      </c>
      <c r="C94" s="919"/>
      <c r="D94" s="928">
        <v>126666894</v>
      </c>
      <c r="E94" s="928">
        <v>62016864</v>
      </c>
      <c r="F94" s="928">
        <v>64650030</v>
      </c>
      <c r="G94" s="928">
        <v>5688679</v>
      </c>
      <c r="H94" s="928">
        <v>2725098</v>
      </c>
      <c r="I94" s="928">
        <v>2963581</v>
      </c>
      <c r="J94" s="928">
        <v>1477151</v>
      </c>
      <c r="K94" s="928">
        <v>702795</v>
      </c>
      <c r="L94" s="928">
        <v>774356</v>
      </c>
      <c r="M94" s="928">
        <v>1417365</v>
      </c>
      <c r="N94" s="928">
        <v>681440</v>
      </c>
      <c r="O94" s="928">
        <v>735925</v>
      </c>
      <c r="P94" s="928">
        <v>2359758</v>
      </c>
      <c r="Q94" s="928">
        <v>1156545</v>
      </c>
      <c r="R94" s="928">
        <v>1203213</v>
      </c>
      <c r="S94" s="928">
        <v>1194601</v>
      </c>
      <c r="T94" s="928">
        <v>567522</v>
      </c>
      <c r="U94" s="928">
        <v>627079</v>
      </c>
      <c r="V94" s="928">
        <v>1246685</v>
      </c>
      <c r="W94" s="928">
        <v>603007</v>
      </c>
      <c r="X94" s="928">
        <v>643678</v>
      </c>
      <c r="Y94" s="928">
        <v>2128641</v>
      </c>
      <c r="Z94" s="928">
        <v>1039083</v>
      </c>
      <c r="AA94" s="928">
        <v>1089558</v>
      </c>
      <c r="AB94" s="928">
        <v>2981492</v>
      </c>
      <c r="AC94" s="928">
        <v>1486715</v>
      </c>
      <c r="AD94" s="928">
        <v>1494777</v>
      </c>
      <c r="AE94" s="928">
        <v>2002573</v>
      </c>
      <c r="AF94" s="928">
        <v>995144</v>
      </c>
      <c r="AG94" s="928">
        <v>1007429</v>
      </c>
      <c r="AH94" s="928">
        <v>2019818</v>
      </c>
      <c r="AI94" s="928">
        <v>997261</v>
      </c>
      <c r="AJ94" s="928">
        <v>1022557</v>
      </c>
      <c r="AK94" s="928">
        <v>6906395</v>
      </c>
      <c r="AL94" s="928">
        <v>3485998</v>
      </c>
      <c r="AM94" s="928">
        <v>3420397</v>
      </c>
      <c r="AN94" s="928">
        <v>5893468</v>
      </c>
      <c r="AO94" s="928">
        <v>2963544</v>
      </c>
      <c r="AP94" s="928">
        <v>2929924</v>
      </c>
      <c r="AQ94" s="928">
        <v>11983139</v>
      </c>
      <c r="AR94" s="928">
        <v>5995504</v>
      </c>
      <c r="AS94" s="928">
        <v>5987635</v>
      </c>
      <c r="AT94" s="928">
        <v>8431501</v>
      </c>
      <c r="AU94" s="928">
        <v>4284564</v>
      </c>
      <c r="AV94" s="928">
        <v>4146937</v>
      </c>
      <c r="AW94" s="928">
        <v>2481621</v>
      </c>
      <c r="AX94" s="928">
        <v>1205291</v>
      </c>
      <c r="AY94" s="928">
        <v>1276330</v>
      </c>
      <c r="AZ94" s="928">
        <v>1121520</v>
      </c>
      <c r="BA94" s="928">
        <v>540391</v>
      </c>
      <c r="BB94" s="928">
        <v>581129</v>
      </c>
      <c r="BC94" s="928">
        <v>1180274</v>
      </c>
      <c r="BD94" s="928">
        <v>571481</v>
      </c>
      <c r="BE94" s="928">
        <v>608793</v>
      </c>
      <c r="BF94" s="928">
        <v>827651</v>
      </c>
      <c r="BG94" s="928">
        <v>401850</v>
      </c>
      <c r="BH94" s="928">
        <v>425801</v>
      </c>
      <c r="BI94" s="928">
        <v>887309</v>
      </c>
      <c r="BJ94" s="928">
        <v>436585</v>
      </c>
      <c r="BK94" s="928">
        <v>450724</v>
      </c>
      <c r="BL94" s="928">
        <v>2210187</v>
      </c>
      <c r="BM94" s="928">
        <v>1078541</v>
      </c>
      <c r="BN94" s="928">
        <v>1131646</v>
      </c>
      <c r="BO94" s="928">
        <v>2107481</v>
      </c>
      <c r="BP94" s="928">
        <v>1022408</v>
      </c>
      <c r="BQ94" s="928">
        <v>1085073</v>
      </c>
      <c r="BR94" s="928">
        <v>3760574</v>
      </c>
      <c r="BS94" s="928">
        <v>1852525</v>
      </c>
      <c r="BT94" s="928">
        <v>1908049</v>
      </c>
      <c r="BU94" s="928">
        <v>7006311</v>
      </c>
      <c r="BV94" s="928">
        <v>3508219</v>
      </c>
      <c r="BW94" s="928">
        <v>3498092</v>
      </c>
      <c r="BX94" s="928">
        <v>1855659</v>
      </c>
      <c r="BY94" s="928">
        <v>900803</v>
      </c>
      <c r="BZ94" s="928">
        <v>954856</v>
      </c>
      <c r="CA94" s="928">
        <v>1332428</v>
      </c>
      <c r="CB94" s="928">
        <v>658075</v>
      </c>
      <c r="CC94" s="928">
        <v>674353</v>
      </c>
      <c r="CD94" s="928">
        <v>2644995</v>
      </c>
      <c r="CE94" s="928">
        <v>1279412</v>
      </c>
      <c r="CF94" s="928">
        <v>1365583</v>
      </c>
      <c r="CG94" s="928">
        <v>8812549</v>
      </c>
      <c r="CH94" s="928">
        <v>4312390</v>
      </c>
      <c r="CI94" s="928">
        <v>4500159</v>
      </c>
      <c r="CJ94" s="928">
        <v>5527818</v>
      </c>
      <c r="CK94" s="928">
        <v>2666226</v>
      </c>
      <c r="CL94" s="928">
        <v>2861592</v>
      </c>
      <c r="CM94" s="928">
        <v>1444257</v>
      </c>
      <c r="CN94" s="928">
        <v>692495</v>
      </c>
      <c r="CO94" s="928">
        <v>751762</v>
      </c>
      <c r="CP94" s="928">
        <v>1073806</v>
      </c>
      <c r="CQ94" s="928">
        <v>509058</v>
      </c>
      <c r="CR94" s="928">
        <v>564748</v>
      </c>
      <c r="CS94" s="928">
        <v>614027</v>
      </c>
      <c r="CT94" s="928">
        <v>293952</v>
      </c>
      <c r="CU94" s="928">
        <v>320075</v>
      </c>
      <c r="CV94" s="928">
        <v>762817</v>
      </c>
      <c r="CW94" s="928">
        <v>364505</v>
      </c>
      <c r="CX94" s="928">
        <v>398312</v>
      </c>
      <c r="CY94" s="928">
        <v>1952525</v>
      </c>
      <c r="CZ94" s="928">
        <v>937399</v>
      </c>
      <c r="DA94" s="928">
        <v>1015126</v>
      </c>
      <c r="DB94" s="928">
        <v>2880907</v>
      </c>
      <c r="DC94" s="928">
        <v>1394720</v>
      </c>
      <c r="DD94" s="928">
        <v>1486187</v>
      </c>
      <c r="DE94" s="928">
        <v>1534513</v>
      </c>
      <c r="DF94" s="928">
        <v>725791</v>
      </c>
      <c r="DG94" s="928">
        <v>808722</v>
      </c>
      <c r="DH94" s="928">
        <v>826955</v>
      </c>
      <c r="DI94" s="928">
        <v>392950</v>
      </c>
      <c r="DJ94" s="928">
        <v>434005</v>
      </c>
      <c r="DK94" s="928">
        <v>1024761</v>
      </c>
      <c r="DL94" s="928">
        <v>492617</v>
      </c>
      <c r="DM94" s="928">
        <v>532144</v>
      </c>
      <c r="DN94" s="928">
        <v>1496348</v>
      </c>
      <c r="DO94" s="928">
        <v>706473</v>
      </c>
      <c r="DP94" s="928">
        <v>789875</v>
      </c>
      <c r="DQ94" s="928">
        <v>814991</v>
      </c>
      <c r="DR94" s="928">
        <v>383989</v>
      </c>
      <c r="DS94" s="928">
        <v>431002</v>
      </c>
      <c r="DT94" s="928">
        <v>5002038</v>
      </c>
      <c r="DU94" s="928">
        <v>2384224</v>
      </c>
      <c r="DV94" s="928">
        <v>2617814</v>
      </c>
      <c r="DW94" s="928">
        <v>878589</v>
      </c>
      <c r="DX94" s="928">
        <v>415384</v>
      </c>
      <c r="DY94" s="928">
        <v>463205</v>
      </c>
      <c r="DZ94" s="928">
        <v>1520486</v>
      </c>
      <c r="EA94" s="928">
        <v>714201</v>
      </c>
      <c r="EB94" s="928">
        <v>806285</v>
      </c>
      <c r="EC94" s="928">
        <v>1860742</v>
      </c>
      <c r="ED94" s="928">
        <v>879055</v>
      </c>
      <c r="EE94" s="928">
        <v>981687</v>
      </c>
      <c r="EF94" s="928">
        <v>1224001</v>
      </c>
      <c r="EG94" s="928">
        <v>577461</v>
      </c>
      <c r="EH94" s="928">
        <v>646540</v>
      </c>
      <c r="EI94" s="928">
        <v>1172148</v>
      </c>
      <c r="EJ94" s="928">
        <v>553440</v>
      </c>
      <c r="EK94" s="928">
        <v>618708</v>
      </c>
      <c r="EL94" s="928">
        <v>1787648</v>
      </c>
      <c r="EM94" s="928">
        <v>838431</v>
      </c>
      <c r="EN94" s="928">
        <v>949217</v>
      </c>
      <c r="EO94" s="928">
        <v>1307692</v>
      </c>
      <c r="EP94" s="928">
        <v>642302</v>
      </c>
      <c r="EQ94" s="928">
        <v>665390</v>
      </c>
    </row>
    <row r="95" spans="1:147" ht="15" customHeight="1">
      <c r="A95" s="913" t="s">
        <v>1246</v>
      </c>
      <c r="B95" s="908">
        <v>2000</v>
      </c>
      <c r="C95" s="907" t="s">
        <v>1211</v>
      </c>
      <c r="D95" s="931">
        <v>126925843</v>
      </c>
      <c r="E95" s="931">
        <v>62110764</v>
      </c>
      <c r="F95" s="931">
        <v>64815079</v>
      </c>
      <c r="G95" s="931">
        <v>5683062</v>
      </c>
      <c r="H95" s="931">
        <v>2719389</v>
      </c>
      <c r="I95" s="931">
        <v>2963673</v>
      </c>
      <c r="J95" s="931">
        <v>1475728</v>
      </c>
      <c r="K95" s="931">
        <v>702573</v>
      </c>
      <c r="L95" s="931">
        <v>773155</v>
      </c>
      <c r="M95" s="931">
        <v>1416180</v>
      </c>
      <c r="N95" s="931">
        <v>681238</v>
      </c>
      <c r="O95" s="931">
        <v>734942</v>
      </c>
      <c r="P95" s="931">
        <v>2365320</v>
      </c>
      <c r="Q95" s="931">
        <v>1158622</v>
      </c>
      <c r="R95" s="931">
        <v>1206698</v>
      </c>
      <c r="S95" s="931">
        <v>1189279</v>
      </c>
      <c r="T95" s="931">
        <v>564556</v>
      </c>
      <c r="U95" s="931">
        <v>624723</v>
      </c>
      <c r="V95" s="931">
        <v>1244147</v>
      </c>
      <c r="W95" s="931">
        <v>601372</v>
      </c>
      <c r="X95" s="931">
        <v>642775</v>
      </c>
      <c r="Y95" s="931">
        <v>2126935</v>
      </c>
      <c r="Z95" s="931">
        <v>1037787</v>
      </c>
      <c r="AA95" s="931">
        <v>1089148</v>
      </c>
      <c r="AB95" s="931">
        <v>2985676</v>
      </c>
      <c r="AC95" s="931">
        <v>1488340</v>
      </c>
      <c r="AD95" s="931">
        <v>1497336</v>
      </c>
      <c r="AE95" s="931">
        <v>2004817</v>
      </c>
      <c r="AF95" s="931">
        <v>995859</v>
      </c>
      <c r="AG95" s="931">
        <v>1008958</v>
      </c>
      <c r="AH95" s="931">
        <v>2024852</v>
      </c>
      <c r="AI95" s="931">
        <v>999349</v>
      </c>
      <c r="AJ95" s="931">
        <v>1025503</v>
      </c>
      <c r="AK95" s="931">
        <v>6938006</v>
      </c>
      <c r="AL95" s="931">
        <v>3500224</v>
      </c>
      <c r="AM95" s="931">
        <v>3437782</v>
      </c>
      <c r="AN95" s="931">
        <v>5926285</v>
      </c>
      <c r="AO95" s="931">
        <v>2976984</v>
      </c>
      <c r="AP95" s="931">
        <v>2949301</v>
      </c>
      <c r="AQ95" s="931">
        <v>12064101</v>
      </c>
      <c r="AR95" s="931">
        <v>6028562</v>
      </c>
      <c r="AS95" s="931">
        <v>6035539</v>
      </c>
      <c r="AT95" s="931">
        <v>8489974</v>
      </c>
      <c r="AU95" s="931">
        <v>4308786</v>
      </c>
      <c r="AV95" s="931">
        <v>4181188</v>
      </c>
      <c r="AW95" s="931">
        <v>2475733</v>
      </c>
      <c r="AX95" s="931">
        <v>1202004</v>
      </c>
      <c r="AY95" s="931">
        <v>1273729</v>
      </c>
      <c r="AZ95" s="931">
        <v>1120851</v>
      </c>
      <c r="BA95" s="931">
        <v>540212</v>
      </c>
      <c r="BB95" s="931">
        <v>580639</v>
      </c>
      <c r="BC95" s="931">
        <v>1180977</v>
      </c>
      <c r="BD95" s="931">
        <v>572244</v>
      </c>
      <c r="BE95" s="931">
        <v>608733</v>
      </c>
      <c r="BF95" s="931">
        <v>828944</v>
      </c>
      <c r="BG95" s="931">
        <v>402367</v>
      </c>
      <c r="BH95" s="931">
        <v>426577</v>
      </c>
      <c r="BI95" s="931">
        <v>888172</v>
      </c>
      <c r="BJ95" s="931">
        <v>436837</v>
      </c>
      <c r="BK95" s="931">
        <v>451335</v>
      </c>
      <c r="BL95" s="931">
        <v>2215168</v>
      </c>
      <c r="BM95" s="931">
        <v>1080986</v>
      </c>
      <c r="BN95" s="931">
        <v>1134182</v>
      </c>
      <c r="BO95" s="931">
        <v>2107700</v>
      </c>
      <c r="BP95" s="931">
        <v>1022186</v>
      </c>
      <c r="BQ95" s="931">
        <v>1085514</v>
      </c>
      <c r="BR95" s="931">
        <v>3767393</v>
      </c>
      <c r="BS95" s="931">
        <v>1857031</v>
      </c>
      <c r="BT95" s="931">
        <v>1910362</v>
      </c>
      <c r="BU95" s="931">
        <v>7043300</v>
      </c>
      <c r="BV95" s="931">
        <v>3525698</v>
      </c>
      <c r="BW95" s="931">
        <v>3517602</v>
      </c>
      <c r="BX95" s="931">
        <v>1857339</v>
      </c>
      <c r="BY95" s="931">
        <v>901380</v>
      </c>
      <c r="BZ95" s="931">
        <v>955959</v>
      </c>
      <c r="CA95" s="931">
        <v>1342832</v>
      </c>
      <c r="CB95" s="931">
        <v>663432</v>
      </c>
      <c r="CC95" s="931">
        <v>679400</v>
      </c>
      <c r="CD95" s="931">
        <v>2644391</v>
      </c>
      <c r="CE95" s="931">
        <v>1278142</v>
      </c>
      <c r="CF95" s="931">
        <v>1366249</v>
      </c>
      <c r="CG95" s="931">
        <v>8805081</v>
      </c>
      <c r="CH95" s="931">
        <v>4304059</v>
      </c>
      <c r="CI95" s="931">
        <v>4501022</v>
      </c>
      <c r="CJ95" s="931">
        <v>5550574</v>
      </c>
      <c r="CK95" s="931">
        <v>2674625</v>
      </c>
      <c r="CL95" s="931">
        <v>2875949</v>
      </c>
      <c r="CM95" s="931">
        <v>1442795</v>
      </c>
      <c r="CN95" s="931">
        <v>691098</v>
      </c>
      <c r="CO95" s="931">
        <v>751697</v>
      </c>
      <c r="CP95" s="931">
        <v>1069912</v>
      </c>
      <c r="CQ95" s="931">
        <v>506882</v>
      </c>
      <c r="CR95" s="931">
        <v>563030</v>
      </c>
      <c r="CS95" s="931">
        <v>613289</v>
      </c>
      <c r="CT95" s="931">
        <v>293403</v>
      </c>
      <c r="CU95" s="931">
        <v>319886</v>
      </c>
      <c r="CV95" s="931">
        <v>761503</v>
      </c>
      <c r="CW95" s="931">
        <v>363994</v>
      </c>
      <c r="CX95" s="931">
        <v>397509</v>
      </c>
      <c r="CY95" s="931">
        <v>1950828</v>
      </c>
      <c r="CZ95" s="931">
        <v>936044</v>
      </c>
      <c r="DA95" s="931">
        <v>1014784</v>
      </c>
      <c r="DB95" s="931">
        <v>2878915</v>
      </c>
      <c r="DC95" s="931">
        <v>1392496</v>
      </c>
      <c r="DD95" s="931">
        <v>1486419</v>
      </c>
      <c r="DE95" s="931">
        <v>1527964</v>
      </c>
      <c r="DF95" s="931">
        <v>722683</v>
      </c>
      <c r="DG95" s="931">
        <v>805281</v>
      </c>
      <c r="DH95" s="931">
        <v>824108</v>
      </c>
      <c r="DI95" s="931">
        <v>391718</v>
      </c>
      <c r="DJ95" s="931">
        <v>432390</v>
      </c>
      <c r="DK95" s="931">
        <v>1022890</v>
      </c>
      <c r="DL95" s="931">
        <v>491761</v>
      </c>
      <c r="DM95" s="931">
        <v>531129</v>
      </c>
      <c r="DN95" s="931">
        <v>1493092</v>
      </c>
      <c r="DO95" s="931">
        <v>704289</v>
      </c>
      <c r="DP95" s="931">
        <v>788803</v>
      </c>
      <c r="DQ95" s="931">
        <v>813949</v>
      </c>
      <c r="DR95" s="931">
        <v>383859</v>
      </c>
      <c r="DS95" s="931">
        <v>430090</v>
      </c>
      <c r="DT95" s="931">
        <v>5015699</v>
      </c>
      <c r="DU95" s="931">
        <v>2388824</v>
      </c>
      <c r="DV95" s="931">
        <v>2626875</v>
      </c>
      <c r="DW95" s="931">
        <v>876654</v>
      </c>
      <c r="DX95" s="931">
        <v>414377</v>
      </c>
      <c r="DY95" s="931">
        <v>462277</v>
      </c>
      <c r="DZ95" s="931">
        <v>1516523</v>
      </c>
      <c r="EA95" s="931">
        <v>712346</v>
      </c>
      <c r="EB95" s="931">
        <v>804177</v>
      </c>
      <c r="EC95" s="931">
        <v>1859344</v>
      </c>
      <c r="ED95" s="931">
        <v>878145</v>
      </c>
      <c r="EE95" s="931">
        <v>981199</v>
      </c>
      <c r="EF95" s="931">
        <v>1221140</v>
      </c>
      <c r="EG95" s="931">
        <v>575985</v>
      </c>
      <c r="EH95" s="931">
        <v>645155</v>
      </c>
      <c r="EI95" s="931">
        <v>1170007</v>
      </c>
      <c r="EJ95" s="931">
        <v>552160</v>
      </c>
      <c r="EK95" s="931">
        <v>617847</v>
      </c>
      <c r="EL95" s="931">
        <v>1786194</v>
      </c>
      <c r="EM95" s="931">
        <v>837979</v>
      </c>
      <c r="EN95" s="931">
        <v>948215</v>
      </c>
      <c r="EO95" s="931">
        <v>1318220</v>
      </c>
      <c r="EP95" s="931">
        <v>647877</v>
      </c>
      <c r="EQ95" s="931">
        <v>670343</v>
      </c>
    </row>
    <row r="96" spans="1:147" ht="15" customHeight="1">
      <c r="A96" s="932" t="s">
        <v>1247</v>
      </c>
      <c r="B96" s="933">
        <v>2001</v>
      </c>
      <c r="C96" s="934"/>
      <c r="D96" s="935">
        <v>127316043</v>
      </c>
      <c r="E96" s="935">
        <v>62265316</v>
      </c>
      <c r="F96" s="935">
        <v>65050727</v>
      </c>
      <c r="G96" s="935">
        <v>5680457</v>
      </c>
      <c r="H96" s="935">
        <v>2714785</v>
      </c>
      <c r="I96" s="935">
        <v>2965672</v>
      </c>
      <c r="J96" s="935">
        <v>1473020</v>
      </c>
      <c r="K96" s="936">
        <v>700701</v>
      </c>
      <c r="L96" s="935">
        <v>772319</v>
      </c>
      <c r="M96" s="936">
        <v>1413314</v>
      </c>
      <c r="N96" s="936">
        <v>679668</v>
      </c>
      <c r="O96" s="936">
        <v>733646</v>
      </c>
      <c r="P96" s="935">
        <v>2369297</v>
      </c>
      <c r="Q96" s="935">
        <v>1159174</v>
      </c>
      <c r="R96" s="935">
        <v>1210123</v>
      </c>
      <c r="S96" s="935">
        <v>1183164</v>
      </c>
      <c r="T96" s="935">
        <v>561293</v>
      </c>
      <c r="U96" s="936">
        <v>621871</v>
      </c>
      <c r="V96" s="935">
        <v>1240781</v>
      </c>
      <c r="W96" s="936">
        <v>599124</v>
      </c>
      <c r="X96" s="936">
        <v>641657</v>
      </c>
      <c r="Y96" s="935">
        <v>2124128</v>
      </c>
      <c r="Z96" s="935">
        <v>1036208</v>
      </c>
      <c r="AA96" s="936">
        <v>1087920</v>
      </c>
      <c r="AB96" s="935">
        <v>2989912</v>
      </c>
      <c r="AC96" s="935">
        <v>1489871</v>
      </c>
      <c r="AD96" s="935">
        <v>1500041</v>
      </c>
      <c r="AE96" s="935">
        <v>2011138</v>
      </c>
      <c r="AF96" s="935">
        <v>999233</v>
      </c>
      <c r="AG96" s="936">
        <v>1011905</v>
      </c>
      <c r="AH96" s="935">
        <v>2029227</v>
      </c>
      <c r="AI96" s="935">
        <v>1000732</v>
      </c>
      <c r="AJ96" s="935">
        <v>1028495</v>
      </c>
      <c r="AK96" s="935">
        <v>6977453</v>
      </c>
      <c r="AL96" s="935">
        <v>3520208</v>
      </c>
      <c r="AM96" s="935">
        <v>3457245</v>
      </c>
      <c r="AN96" s="935">
        <v>5969939</v>
      </c>
      <c r="AO96" s="935">
        <v>2996584</v>
      </c>
      <c r="AP96" s="936">
        <v>2973355</v>
      </c>
      <c r="AQ96" s="935">
        <v>12164539</v>
      </c>
      <c r="AR96" s="935">
        <v>6066400</v>
      </c>
      <c r="AS96" s="935">
        <v>6098139</v>
      </c>
      <c r="AT96" s="935">
        <v>8575231</v>
      </c>
      <c r="AU96" s="935">
        <v>4349266</v>
      </c>
      <c r="AV96" s="935">
        <v>4225965</v>
      </c>
      <c r="AW96" s="935">
        <v>2470837</v>
      </c>
      <c r="AX96" s="935">
        <v>1199121</v>
      </c>
      <c r="AY96" s="936">
        <v>1271716</v>
      </c>
      <c r="AZ96" s="935">
        <v>1120368</v>
      </c>
      <c r="BA96" s="936">
        <v>540063</v>
      </c>
      <c r="BB96" s="935">
        <v>580305</v>
      </c>
      <c r="BC96" s="936">
        <v>1181868</v>
      </c>
      <c r="BD96" s="935">
        <v>572341</v>
      </c>
      <c r="BE96" s="936">
        <v>609527</v>
      </c>
      <c r="BF96" s="936">
        <v>829579</v>
      </c>
      <c r="BG96" s="936">
        <v>402352</v>
      </c>
      <c r="BH96" s="936">
        <v>427227</v>
      </c>
      <c r="BI96" s="936">
        <v>890130</v>
      </c>
      <c r="BJ96" s="936">
        <v>437673</v>
      </c>
      <c r="BK96" s="936">
        <v>452457</v>
      </c>
      <c r="BL96" s="935">
        <v>2221950</v>
      </c>
      <c r="BM96" s="935">
        <v>1084873</v>
      </c>
      <c r="BN96" s="935">
        <v>1137077</v>
      </c>
      <c r="BO96" s="936">
        <v>2110896</v>
      </c>
      <c r="BP96" s="936">
        <v>1023771</v>
      </c>
      <c r="BQ96" s="936">
        <v>1087125</v>
      </c>
      <c r="BR96" s="935">
        <v>3779991</v>
      </c>
      <c r="BS96" s="935">
        <v>1863188</v>
      </c>
      <c r="BT96" s="936">
        <v>1916803</v>
      </c>
      <c r="BU96" s="935">
        <v>7091404</v>
      </c>
      <c r="BV96" s="935">
        <v>3550920</v>
      </c>
      <c r="BW96" s="936">
        <v>3540484</v>
      </c>
      <c r="BX96" s="935">
        <v>1862124</v>
      </c>
      <c r="BY96" s="935">
        <v>904510</v>
      </c>
      <c r="BZ96" s="936">
        <v>957614</v>
      </c>
      <c r="CA96" s="935">
        <v>1353895</v>
      </c>
      <c r="CB96" s="936">
        <v>669190</v>
      </c>
      <c r="CC96" s="936">
        <v>684705</v>
      </c>
      <c r="CD96" s="935">
        <v>2648775</v>
      </c>
      <c r="CE96" s="935">
        <v>1278852</v>
      </c>
      <c r="CF96" s="935">
        <v>1369923</v>
      </c>
      <c r="CG96" s="935">
        <v>8820648</v>
      </c>
      <c r="CH96" s="935">
        <v>4305452</v>
      </c>
      <c r="CI96" s="935">
        <v>4515196</v>
      </c>
      <c r="CJ96" s="935">
        <v>5571927</v>
      </c>
      <c r="CK96" s="935">
        <v>2681767</v>
      </c>
      <c r="CL96" s="936">
        <v>2890160</v>
      </c>
      <c r="CM96" s="936">
        <v>1441608</v>
      </c>
      <c r="CN96" s="936">
        <v>689553</v>
      </c>
      <c r="CO96" s="936">
        <v>752055</v>
      </c>
      <c r="CP96" s="935">
        <v>1065209</v>
      </c>
      <c r="CQ96" s="935">
        <v>504134</v>
      </c>
      <c r="CR96" s="935">
        <v>561075</v>
      </c>
      <c r="CS96" s="936">
        <v>613368</v>
      </c>
      <c r="CT96" s="935">
        <v>293581</v>
      </c>
      <c r="CU96" s="936">
        <v>319787</v>
      </c>
      <c r="CV96" s="935">
        <v>760374</v>
      </c>
      <c r="CW96" s="936">
        <v>363502</v>
      </c>
      <c r="CX96" s="936">
        <v>396872</v>
      </c>
      <c r="CY96" s="935">
        <v>1954390</v>
      </c>
      <c r="CZ96" s="935">
        <v>937867</v>
      </c>
      <c r="DA96" s="935">
        <v>1016523</v>
      </c>
      <c r="DB96" s="935">
        <v>2879639</v>
      </c>
      <c r="DC96" s="936">
        <v>1392405</v>
      </c>
      <c r="DD96" s="936">
        <v>1487234</v>
      </c>
      <c r="DE96" s="935">
        <v>1523438</v>
      </c>
      <c r="DF96" s="935">
        <v>720120</v>
      </c>
      <c r="DG96" s="936">
        <v>803318</v>
      </c>
      <c r="DH96" s="936">
        <v>822339</v>
      </c>
      <c r="DI96" s="936">
        <v>390887</v>
      </c>
      <c r="DJ96" s="935">
        <v>431452</v>
      </c>
      <c r="DK96" s="936">
        <v>1021902</v>
      </c>
      <c r="DL96" s="936">
        <v>491207</v>
      </c>
      <c r="DM96" s="936">
        <v>530695</v>
      </c>
      <c r="DN96" s="935">
        <v>1490140</v>
      </c>
      <c r="DO96" s="936">
        <v>702889</v>
      </c>
      <c r="DP96" s="935">
        <v>787251</v>
      </c>
      <c r="DQ96" s="935">
        <v>812428</v>
      </c>
      <c r="DR96" s="936">
        <v>383009</v>
      </c>
      <c r="DS96" s="935">
        <v>429419</v>
      </c>
      <c r="DT96" s="935">
        <v>5030097</v>
      </c>
      <c r="DU96" s="935">
        <v>2393571</v>
      </c>
      <c r="DV96" s="936">
        <v>2636526</v>
      </c>
      <c r="DW96" s="936">
        <v>876190</v>
      </c>
      <c r="DX96" s="936">
        <v>413915</v>
      </c>
      <c r="DY96" s="936">
        <v>462275</v>
      </c>
      <c r="DZ96" s="935">
        <v>1512170</v>
      </c>
      <c r="EA96" s="935">
        <v>710016</v>
      </c>
      <c r="EB96" s="935">
        <v>802154</v>
      </c>
      <c r="EC96" s="936">
        <v>1859688</v>
      </c>
      <c r="ED96" s="936">
        <v>877945</v>
      </c>
      <c r="EE96" s="936">
        <v>981743</v>
      </c>
      <c r="EF96" s="935">
        <v>1220364</v>
      </c>
      <c r="EG96" s="936">
        <v>575317</v>
      </c>
      <c r="EH96" s="936">
        <v>645047</v>
      </c>
      <c r="EI96" s="935">
        <v>1167942</v>
      </c>
      <c r="EJ96" s="936">
        <v>550790</v>
      </c>
      <c r="EK96" s="935">
        <v>617152</v>
      </c>
      <c r="EL96" s="935">
        <v>1781544</v>
      </c>
      <c r="EM96" s="935">
        <v>835251</v>
      </c>
      <c r="EN96" s="935">
        <v>946293</v>
      </c>
      <c r="EO96" s="935">
        <v>1327221</v>
      </c>
      <c r="EP96" s="935">
        <v>652037</v>
      </c>
      <c r="EQ96" s="935">
        <v>675184</v>
      </c>
    </row>
    <row r="97" spans="1:147">
      <c r="A97" s="932" t="s">
        <v>1248</v>
      </c>
      <c r="B97" s="933">
        <v>2002</v>
      </c>
      <c r="C97" s="934"/>
      <c r="D97" s="935">
        <v>127485823</v>
      </c>
      <c r="E97" s="935">
        <v>62295333</v>
      </c>
      <c r="F97" s="935">
        <v>65190490</v>
      </c>
      <c r="G97" s="935">
        <v>5672473</v>
      </c>
      <c r="H97" s="935">
        <v>2708045</v>
      </c>
      <c r="I97" s="935">
        <v>2964428</v>
      </c>
      <c r="J97" s="935">
        <v>1466917</v>
      </c>
      <c r="K97" s="935">
        <v>697060</v>
      </c>
      <c r="L97" s="936">
        <v>769857</v>
      </c>
      <c r="M97" s="936">
        <v>1407317</v>
      </c>
      <c r="N97" s="936">
        <v>675881</v>
      </c>
      <c r="O97" s="935">
        <v>731436</v>
      </c>
      <c r="P97" s="935">
        <v>2368800</v>
      </c>
      <c r="Q97" s="935">
        <v>1157347</v>
      </c>
      <c r="R97" s="935">
        <v>1211453</v>
      </c>
      <c r="S97" s="935">
        <v>1174946</v>
      </c>
      <c r="T97" s="936">
        <v>556653</v>
      </c>
      <c r="U97" s="935">
        <v>618293</v>
      </c>
      <c r="V97" s="935">
        <v>1235522</v>
      </c>
      <c r="W97" s="936">
        <v>595870</v>
      </c>
      <c r="X97" s="935">
        <v>639652</v>
      </c>
      <c r="Y97" s="935">
        <v>2117694</v>
      </c>
      <c r="Z97" s="935">
        <v>1032150</v>
      </c>
      <c r="AA97" s="936">
        <v>1085544</v>
      </c>
      <c r="AB97" s="935">
        <v>2986607</v>
      </c>
      <c r="AC97" s="935">
        <v>1486372</v>
      </c>
      <c r="AD97" s="935">
        <v>1500235</v>
      </c>
      <c r="AE97" s="935">
        <v>2011779</v>
      </c>
      <c r="AF97" s="935">
        <v>999064</v>
      </c>
      <c r="AG97" s="935">
        <v>1012715</v>
      </c>
      <c r="AH97" s="935">
        <v>2029561</v>
      </c>
      <c r="AI97" s="935">
        <v>999740</v>
      </c>
      <c r="AJ97" s="935">
        <v>1029821</v>
      </c>
      <c r="AK97" s="935">
        <v>7000169</v>
      </c>
      <c r="AL97" s="935">
        <v>3529630</v>
      </c>
      <c r="AM97" s="935">
        <v>3470539</v>
      </c>
      <c r="AN97" s="935">
        <v>5997990</v>
      </c>
      <c r="AO97" s="935">
        <v>3007654</v>
      </c>
      <c r="AP97" s="935">
        <v>2990336</v>
      </c>
      <c r="AQ97" s="935">
        <v>12270768</v>
      </c>
      <c r="AR97" s="935">
        <v>6115502</v>
      </c>
      <c r="AS97" s="935">
        <v>6155266</v>
      </c>
      <c r="AT97" s="935">
        <v>8635587</v>
      </c>
      <c r="AU97" s="935">
        <v>4374621</v>
      </c>
      <c r="AV97" s="935">
        <v>4260966</v>
      </c>
      <c r="AW97" s="935">
        <v>2462093</v>
      </c>
      <c r="AX97" s="935">
        <v>1193633</v>
      </c>
      <c r="AY97" s="935">
        <v>1268460</v>
      </c>
      <c r="AZ97" s="935">
        <v>1118372</v>
      </c>
      <c r="BA97" s="936">
        <v>538874</v>
      </c>
      <c r="BB97" s="935">
        <v>579498</v>
      </c>
      <c r="BC97" s="936">
        <v>1180042</v>
      </c>
      <c r="BD97" s="936">
        <v>570928</v>
      </c>
      <c r="BE97" s="936">
        <v>609114</v>
      </c>
      <c r="BF97" s="936">
        <v>827794</v>
      </c>
      <c r="BG97" s="936">
        <v>400987</v>
      </c>
      <c r="BH97" s="936">
        <v>426807</v>
      </c>
      <c r="BI97" s="936">
        <v>889439</v>
      </c>
      <c r="BJ97" s="935">
        <v>436626</v>
      </c>
      <c r="BK97" s="936">
        <v>452813</v>
      </c>
      <c r="BL97" s="935">
        <v>2214643</v>
      </c>
      <c r="BM97" s="935">
        <v>1079725</v>
      </c>
      <c r="BN97" s="935">
        <v>1134918</v>
      </c>
      <c r="BO97" s="935">
        <v>2109871</v>
      </c>
      <c r="BP97" s="936">
        <v>1022973</v>
      </c>
      <c r="BQ97" s="936">
        <v>1086898</v>
      </c>
      <c r="BR97" s="935">
        <v>3784231</v>
      </c>
      <c r="BS97" s="935">
        <v>1864524</v>
      </c>
      <c r="BT97" s="936">
        <v>1919707</v>
      </c>
      <c r="BU97" s="935">
        <v>7131414</v>
      </c>
      <c r="BV97" s="935">
        <v>3568811</v>
      </c>
      <c r="BW97" s="935">
        <v>3562603</v>
      </c>
      <c r="BX97" s="935">
        <v>1862592</v>
      </c>
      <c r="BY97" s="935">
        <v>904336</v>
      </c>
      <c r="BZ97" s="936">
        <v>958256</v>
      </c>
      <c r="CA97" s="935">
        <v>1360715</v>
      </c>
      <c r="CB97" s="935">
        <v>671868</v>
      </c>
      <c r="CC97" s="935">
        <v>688847</v>
      </c>
      <c r="CD97" s="935">
        <v>2648007</v>
      </c>
      <c r="CE97" s="935">
        <v>1276497</v>
      </c>
      <c r="CF97" s="935">
        <v>1371510</v>
      </c>
      <c r="CG97" s="935">
        <v>8820732</v>
      </c>
      <c r="CH97" s="935">
        <v>4298941</v>
      </c>
      <c r="CI97" s="935">
        <v>4521791</v>
      </c>
      <c r="CJ97" s="935">
        <v>5580263</v>
      </c>
      <c r="CK97" s="935">
        <v>2682101</v>
      </c>
      <c r="CL97" s="936">
        <v>2898162</v>
      </c>
      <c r="CM97" s="935">
        <v>1436682</v>
      </c>
      <c r="CN97" s="935">
        <v>686199</v>
      </c>
      <c r="CO97" s="935">
        <v>750483</v>
      </c>
      <c r="CP97" s="935">
        <v>1058798</v>
      </c>
      <c r="CQ97" s="935">
        <v>500382</v>
      </c>
      <c r="CR97" s="935">
        <v>558416</v>
      </c>
      <c r="CS97" s="936">
        <v>612424</v>
      </c>
      <c r="CT97" s="936">
        <v>293161</v>
      </c>
      <c r="CU97" s="936">
        <v>319263</v>
      </c>
      <c r="CV97" s="935">
        <v>756032</v>
      </c>
      <c r="CW97" s="936">
        <v>361047</v>
      </c>
      <c r="CX97" s="936">
        <v>394985</v>
      </c>
      <c r="CY97" s="935">
        <v>1955864</v>
      </c>
      <c r="CZ97" s="935">
        <v>937942</v>
      </c>
      <c r="DA97" s="935">
        <v>1017922</v>
      </c>
      <c r="DB97" s="935">
        <v>2878257</v>
      </c>
      <c r="DC97" s="935">
        <v>1390859</v>
      </c>
      <c r="DD97" s="935">
        <v>1487398</v>
      </c>
      <c r="DE97" s="935">
        <v>1516863</v>
      </c>
      <c r="DF97" s="935">
        <v>716417</v>
      </c>
      <c r="DG97" s="935">
        <v>800446</v>
      </c>
      <c r="DH97" s="936">
        <v>820286</v>
      </c>
      <c r="DI97" s="935">
        <v>389849</v>
      </c>
      <c r="DJ97" s="935">
        <v>430437</v>
      </c>
      <c r="DK97" s="935">
        <v>1019548</v>
      </c>
      <c r="DL97" s="936">
        <v>489805</v>
      </c>
      <c r="DM97" s="936">
        <v>529743</v>
      </c>
      <c r="DN97" s="935">
        <v>1484982</v>
      </c>
      <c r="DO97" s="935">
        <v>700086</v>
      </c>
      <c r="DP97" s="935">
        <v>784896</v>
      </c>
      <c r="DQ97" s="936">
        <v>809680</v>
      </c>
      <c r="DR97" s="936">
        <v>381613</v>
      </c>
      <c r="DS97" s="936">
        <v>428067</v>
      </c>
      <c r="DT97" s="935">
        <v>5038924</v>
      </c>
      <c r="DU97" s="935">
        <v>2395068</v>
      </c>
      <c r="DV97" s="935">
        <v>2643856</v>
      </c>
      <c r="DW97" s="936">
        <v>873750</v>
      </c>
      <c r="DX97" s="936">
        <v>412570</v>
      </c>
      <c r="DY97" s="936">
        <v>461180</v>
      </c>
      <c r="DZ97" s="935">
        <v>1504579</v>
      </c>
      <c r="EA97" s="935">
        <v>705836</v>
      </c>
      <c r="EB97" s="935">
        <v>798743</v>
      </c>
      <c r="EC97" s="935">
        <v>1856673</v>
      </c>
      <c r="ED97" s="935">
        <v>875947</v>
      </c>
      <c r="EE97" s="936">
        <v>980729</v>
      </c>
      <c r="EF97" s="936">
        <v>1219012</v>
      </c>
      <c r="EG97" s="936">
        <v>574560</v>
      </c>
      <c r="EH97" s="935">
        <v>644452</v>
      </c>
      <c r="EI97" s="935">
        <v>1165061</v>
      </c>
      <c r="EJ97" s="935">
        <v>548907</v>
      </c>
      <c r="EK97" s="935">
        <v>616154</v>
      </c>
      <c r="EL97" s="935">
        <v>1776098</v>
      </c>
      <c r="EM97" s="935">
        <v>832125</v>
      </c>
      <c r="EN97" s="935">
        <v>943973</v>
      </c>
      <c r="EO97" s="935">
        <v>1335969</v>
      </c>
      <c r="EP97" s="935">
        <v>656547</v>
      </c>
      <c r="EQ97" s="935">
        <v>679422</v>
      </c>
    </row>
    <row r="98" spans="1:147">
      <c r="A98" s="932" t="s">
        <v>1249</v>
      </c>
      <c r="B98" s="933">
        <v>2003</v>
      </c>
      <c r="C98" s="934"/>
      <c r="D98" s="935">
        <v>127694277</v>
      </c>
      <c r="E98" s="935">
        <v>62367993</v>
      </c>
      <c r="F98" s="935">
        <v>65326284</v>
      </c>
      <c r="G98" s="935">
        <v>5662955</v>
      </c>
      <c r="H98" s="936">
        <v>2700391</v>
      </c>
      <c r="I98" s="935">
        <v>2962564</v>
      </c>
      <c r="J98" s="935">
        <v>1458767</v>
      </c>
      <c r="K98" s="935">
        <v>692180</v>
      </c>
      <c r="L98" s="936">
        <v>766587</v>
      </c>
      <c r="M98" s="935">
        <v>1401409</v>
      </c>
      <c r="N98" s="936">
        <v>672403</v>
      </c>
      <c r="O98" s="936">
        <v>729006</v>
      </c>
      <c r="P98" s="935">
        <v>2369128</v>
      </c>
      <c r="Q98" s="935">
        <v>1156076</v>
      </c>
      <c r="R98" s="935">
        <v>1213052</v>
      </c>
      <c r="S98" s="935">
        <v>1165424</v>
      </c>
      <c r="T98" s="935">
        <v>551481</v>
      </c>
      <c r="U98" s="935">
        <v>613943</v>
      </c>
      <c r="V98" s="936">
        <v>1230229</v>
      </c>
      <c r="W98" s="936">
        <v>592902</v>
      </c>
      <c r="X98" s="936">
        <v>637327</v>
      </c>
      <c r="Y98" s="935">
        <v>2109993</v>
      </c>
      <c r="Z98" s="935">
        <v>1027799</v>
      </c>
      <c r="AA98" s="935">
        <v>1082194</v>
      </c>
      <c r="AB98" s="935">
        <v>2985395</v>
      </c>
      <c r="AC98" s="935">
        <v>1485557</v>
      </c>
      <c r="AD98" s="935">
        <v>1499838</v>
      </c>
      <c r="AE98" s="935">
        <v>2013879</v>
      </c>
      <c r="AF98" s="935">
        <v>1000117</v>
      </c>
      <c r="AG98" s="935">
        <v>1013762</v>
      </c>
      <c r="AH98" s="935">
        <v>2029625</v>
      </c>
      <c r="AI98" s="935">
        <v>999561</v>
      </c>
      <c r="AJ98" s="935">
        <v>1030064</v>
      </c>
      <c r="AK98" s="935">
        <v>7028001</v>
      </c>
      <c r="AL98" s="935">
        <v>3543822</v>
      </c>
      <c r="AM98" s="935">
        <v>3484179</v>
      </c>
      <c r="AN98" s="935">
        <v>6029644</v>
      </c>
      <c r="AO98" s="935">
        <v>3021139</v>
      </c>
      <c r="AP98" s="935">
        <v>3008505</v>
      </c>
      <c r="AQ98" s="935">
        <v>12388268</v>
      </c>
      <c r="AR98" s="935">
        <v>6172766</v>
      </c>
      <c r="AS98" s="935">
        <v>6215502</v>
      </c>
      <c r="AT98" s="935">
        <v>8701606</v>
      </c>
      <c r="AU98" s="935">
        <v>4405470</v>
      </c>
      <c r="AV98" s="935">
        <v>4296136</v>
      </c>
      <c r="AW98" s="935">
        <v>2454690</v>
      </c>
      <c r="AX98" s="935">
        <v>1189407</v>
      </c>
      <c r="AY98" s="935">
        <v>1265283</v>
      </c>
      <c r="AZ98" s="935">
        <v>1116015</v>
      </c>
      <c r="BA98" s="936">
        <v>537544</v>
      </c>
      <c r="BB98" s="935">
        <v>578471</v>
      </c>
      <c r="BC98" s="935">
        <v>1179456</v>
      </c>
      <c r="BD98" s="935">
        <v>570356</v>
      </c>
      <c r="BE98" s="936">
        <v>609100</v>
      </c>
      <c r="BF98" s="936">
        <v>826708</v>
      </c>
      <c r="BG98" s="935">
        <v>400330</v>
      </c>
      <c r="BH98" s="936">
        <v>426378</v>
      </c>
      <c r="BI98" s="935">
        <v>887879</v>
      </c>
      <c r="BJ98" s="935">
        <v>435509</v>
      </c>
      <c r="BK98" s="936">
        <v>452370</v>
      </c>
      <c r="BL98" s="935">
        <v>2210419</v>
      </c>
      <c r="BM98" s="935">
        <v>1076752</v>
      </c>
      <c r="BN98" s="935">
        <v>1133667</v>
      </c>
      <c r="BO98" s="935">
        <v>2109997</v>
      </c>
      <c r="BP98" s="936">
        <v>1022635</v>
      </c>
      <c r="BQ98" s="935">
        <v>1087362</v>
      </c>
      <c r="BR98" s="935">
        <v>3789929</v>
      </c>
      <c r="BS98" s="935">
        <v>1866927</v>
      </c>
      <c r="BT98" s="935">
        <v>1923002</v>
      </c>
      <c r="BU98" s="935">
        <v>7169761</v>
      </c>
      <c r="BV98" s="935">
        <v>3589365</v>
      </c>
      <c r="BW98" s="935">
        <v>3580396</v>
      </c>
      <c r="BX98" s="935">
        <v>1864210</v>
      </c>
      <c r="BY98" s="935">
        <v>904774</v>
      </c>
      <c r="BZ98" s="936">
        <v>959436</v>
      </c>
      <c r="CA98" s="935">
        <v>1368189</v>
      </c>
      <c r="CB98" s="935">
        <v>675310</v>
      </c>
      <c r="CC98" s="935">
        <v>692879</v>
      </c>
      <c r="CD98" s="935">
        <v>2649756</v>
      </c>
      <c r="CE98" s="935">
        <v>1276148</v>
      </c>
      <c r="CF98" s="935">
        <v>1373608</v>
      </c>
      <c r="CG98" s="935">
        <v>8823897</v>
      </c>
      <c r="CH98" s="935">
        <v>4294638</v>
      </c>
      <c r="CI98" s="935">
        <v>4529259</v>
      </c>
      <c r="CJ98" s="935">
        <v>5588684</v>
      </c>
      <c r="CK98" s="935">
        <v>2683781</v>
      </c>
      <c r="CL98" s="936">
        <v>2904903</v>
      </c>
      <c r="CM98" s="935">
        <v>1433977</v>
      </c>
      <c r="CN98" s="935">
        <v>684052</v>
      </c>
      <c r="CO98" s="936">
        <v>749925</v>
      </c>
      <c r="CP98" s="935">
        <v>1051951</v>
      </c>
      <c r="CQ98" s="935">
        <v>496527</v>
      </c>
      <c r="CR98" s="935">
        <v>555424</v>
      </c>
      <c r="CS98" s="936">
        <v>611321</v>
      </c>
      <c r="CT98" s="935">
        <v>292556</v>
      </c>
      <c r="CU98" s="935">
        <v>318765</v>
      </c>
      <c r="CV98" s="935">
        <v>752310</v>
      </c>
      <c r="CW98" s="936">
        <v>359104</v>
      </c>
      <c r="CX98" s="935">
        <v>393206</v>
      </c>
      <c r="CY98" s="935">
        <v>1958082</v>
      </c>
      <c r="CZ98" s="935">
        <v>938871</v>
      </c>
      <c r="DA98" s="935">
        <v>1019211</v>
      </c>
      <c r="DB98" s="935">
        <v>2879271</v>
      </c>
      <c r="DC98" s="935">
        <v>1391107</v>
      </c>
      <c r="DD98" s="936">
        <v>1488164</v>
      </c>
      <c r="DE98" s="935">
        <v>1510400</v>
      </c>
      <c r="DF98" s="935">
        <v>712871</v>
      </c>
      <c r="DG98" s="936">
        <v>797529</v>
      </c>
      <c r="DH98" s="935">
        <v>817550</v>
      </c>
      <c r="DI98" s="936">
        <v>388457</v>
      </c>
      <c r="DJ98" s="936">
        <v>429093</v>
      </c>
      <c r="DK98" s="935">
        <v>1018049</v>
      </c>
      <c r="DL98" s="935">
        <v>488959</v>
      </c>
      <c r="DM98" s="935">
        <v>529090</v>
      </c>
      <c r="DN98" s="935">
        <v>1480905</v>
      </c>
      <c r="DO98" s="935">
        <v>698090</v>
      </c>
      <c r="DP98" s="935">
        <v>782815</v>
      </c>
      <c r="DQ98" s="935">
        <v>805927</v>
      </c>
      <c r="DR98" s="936">
        <v>379727</v>
      </c>
      <c r="DS98" s="935">
        <v>426200</v>
      </c>
      <c r="DT98" s="935">
        <v>5044785</v>
      </c>
      <c r="DU98" s="935">
        <v>2396347</v>
      </c>
      <c r="DV98" s="935">
        <v>2648438</v>
      </c>
      <c r="DW98" s="936">
        <v>872085</v>
      </c>
      <c r="DX98" s="935">
        <v>411465</v>
      </c>
      <c r="DY98" s="935">
        <v>460620</v>
      </c>
      <c r="DZ98" s="935">
        <v>1497549</v>
      </c>
      <c r="EA98" s="935">
        <v>702239</v>
      </c>
      <c r="EB98" s="935">
        <v>795310</v>
      </c>
      <c r="EC98" s="935">
        <v>1852403</v>
      </c>
      <c r="ED98" s="935">
        <v>873033</v>
      </c>
      <c r="EE98" s="935">
        <v>979370</v>
      </c>
      <c r="EF98" s="935">
        <v>1216774</v>
      </c>
      <c r="EG98" s="936">
        <v>573072</v>
      </c>
      <c r="EH98" s="936">
        <v>643702</v>
      </c>
      <c r="EI98" s="935">
        <v>1162227</v>
      </c>
      <c r="EJ98" s="935">
        <v>547116</v>
      </c>
      <c r="EK98" s="935">
        <v>615111</v>
      </c>
      <c r="EL98" s="935">
        <v>1770015</v>
      </c>
      <c r="EM98" s="935">
        <v>828605</v>
      </c>
      <c r="EN98" s="935">
        <v>941410</v>
      </c>
      <c r="EO98" s="935">
        <v>1344783</v>
      </c>
      <c r="EP98" s="935">
        <v>660655</v>
      </c>
      <c r="EQ98" s="935">
        <v>684128</v>
      </c>
    </row>
    <row r="99" spans="1:147">
      <c r="A99" s="932" t="s">
        <v>1250</v>
      </c>
      <c r="B99" s="933">
        <v>2004</v>
      </c>
      <c r="C99" s="934"/>
      <c r="D99" s="935">
        <v>127786988</v>
      </c>
      <c r="E99" s="935">
        <v>62380455</v>
      </c>
      <c r="F99" s="935">
        <v>65406533</v>
      </c>
      <c r="G99" s="935">
        <v>5649817</v>
      </c>
      <c r="H99" s="935">
        <v>2690520</v>
      </c>
      <c r="I99" s="935">
        <v>2959297</v>
      </c>
      <c r="J99" s="935">
        <v>1448421</v>
      </c>
      <c r="K99" s="935">
        <v>685986</v>
      </c>
      <c r="L99" s="935">
        <v>762435</v>
      </c>
      <c r="M99" s="936">
        <v>1394548</v>
      </c>
      <c r="N99" s="936">
        <v>668874</v>
      </c>
      <c r="O99" s="936">
        <v>725674</v>
      </c>
      <c r="P99" s="935">
        <v>2366429</v>
      </c>
      <c r="Q99" s="935">
        <v>1153710</v>
      </c>
      <c r="R99" s="935">
        <v>1212719</v>
      </c>
      <c r="S99" s="935">
        <v>1156265</v>
      </c>
      <c r="T99" s="935">
        <v>546489</v>
      </c>
      <c r="U99" s="935">
        <v>609776</v>
      </c>
      <c r="V99" s="935">
        <v>1223765</v>
      </c>
      <c r="W99" s="936">
        <v>589133</v>
      </c>
      <c r="X99" s="935">
        <v>634632</v>
      </c>
      <c r="Y99" s="935">
        <v>2101531</v>
      </c>
      <c r="Z99" s="935">
        <v>1022669</v>
      </c>
      <c r="AA99" s="935">
        <v>1078862</v>
      </c>
      <c r="AB99" s="935">
        <v>2981612</v>
      </c>
      <c r="AC99" s="935">
        <v>1483066</v>
      </c>
      <c r="AD99" s="935">
        <v>1498546</v>
      </c>
      <c r="AE99" s="935">
        <v>2016420</v>
      </c>
      <c r="AF99" s="935">
        <v>1001438</v>
      </c>
      <c r="AG99" s="935">
        <v>1014982</v>
      </c>
      <c r="AH99" s="935">
        <v>2027362</v>
      </c>
      <c r="AI99" s="935">
        <v>998017</v>
      </c>
      <c r="AJ99" s="935">
        <v>1029345</v>
      </c>
      <c r="AK99" s="935">
        <v>7045736</v>
      </c>
      <c r="AL99" s="935">
        <v>3551211</v>
      </c>
      <c r="AM99" s="935">
        <v>3494525</v>
      </c>
      <c r="AN99" s="935">
        <v>6046717</v>
      </c>
      <c r="AO99" s="935">
        <v>3026697</v>
      </c>
      <c r="AP99" s="935">
        <v>3020020</v>
      </c>
      <c r="AQ99" s="935">
        <v>12482371</v>
      </c>
      <c r="AR99" s="935">
        <v>6217645</v>
      </c>
      <c r="AS99" s="935">
        <v>6264726</v>
      </c>
      <c r="AT99" s="935">
        <v>8752788</v>
      </c>
      <c r="AU99" s="935">
        <v>4426498</v>
      </c>
      <c r="AV99" s="935">
        <v>4326290</v>
      </c>
      <c r="AW99" s="935">
        <v>2444951</v>
      </c>
      <c r="AX99" s="935">
        <v>1184063</v>
      </c>
      <c r="AY99" s="935">
        <v>1260888</v>
      </c>
      <c r="AZ99" s="935">
        <v>1114555</v>
      </c>
      <c r="BA99" s="935">
        <v>536894</v>
      </c>
      <c r="BB99" s="935">
        <v>577661</v>
      </c>
      <c r="BC99" s="935">
        <v>1177710</v>
      </c>
      <c r="BD99" s="935">
        <v>569254</v>
      </c>
      <c r="BE99" s="935">
        <v>608456</v>
      </c>
      <c r="BF99" s="935">
        <v>824311</v>
      </c>
      <c r="BG99" s="936">
        <v>398995</v>
      </c>
      <c r="BH99" s="936">
        <v>425316</v>
      </c>
      <c r="BI99" s="936">
        <v>886406</v>
      </c>
      <c r="BJ99" s="936">
        <v>434427</v>
      </c>
      <c r="BK99" s="936">
        <v>451979</v>
      </c>
      <c r="BL99" s="935">
        <v>2205815</v>
      </c>
      <c r="BM99" s="935">
        <v>1073594</v>
      </c>
      <c r="BN99" s="935">
        <v>1132221</v>
      </c>
      <c r="BO99" s="935">
        <v>2107821</v>
      </c>
      <c r="BP99" s="935">
        <v>1021259</v>
      </c>
      <c r="BQ99" s="935">
        <v>1086562</v>
      </c>
      <c r="BR99" s="935">
        <v>3790914</v>
      </c>
      <c r="BS99" s="935">
        <v>1867187</v>
      </c>
      <c r="BT99" s="935">
        <v>1923727</v>
      </c>
      <c r="BU99" s="935">
        <v>7208763</v>
      </c>
      <c r="BV99" s="935">
        <v>3610563</v>
      </c>
      <c r="BW99" s="935">
        <v>3598200</v>
      </c>
      <c r="BX99" s="935">
        <v>1866540</v>
      </c>
      <c r="BY99" s="935">
        <v>906181</v>
      </c>
      <c r="BZ99" s="936">
        <v>960359</v>
      </c>
      <c r="CA99" s="935">
        <v>1374556</v>
      </c>
      <c r="CB99" s="935">
        <v>678072</v>
      </c>
      <c r="CC99" s="936">
        <v>696484</v>
      </c>
      <c r="CD99" s="935">
        <v>2650181</v>
      </c>
      <c r="CE99" s="935">
        <v>1275396</v>
      </c>
      <c r="CF99" s="935">
        <v>1374785</v>
      </c>
      <c r="CG99" s="935">
        <v>8825039</v>
      </c>
      <c r="CH99" s="935">
        <v>4289534</v>
      </c>
      <c r="CI99" s="935">
        <v>4535505</v>
      </c>
      <c r="CJ99" s="935">
        <v>5591801</v>
      </c>
      <c r="CK99" s="935">
        <v>2682735</v>
      </c>
      <c r="CL99" s="936">
        <v>2909066</v>
      </c>
      <c r="CM99" s="935">
        <v>1428309</v>
      </c>
      <c r="CN99" s="935">
        <v>680843</v>
      </c>
      <c r="CO99" s="935">
        <v>747466</v>
      </c>
      <c r="CP99" s="935">
        <v>1045113</v>
      </c>
      <c r="CQ99" s="935">
        <v>492902</v>
      </c>
      <c r="CR99" s="935">
        <v>552211</v>
      </c>
      <c r="CS99" s="935">
        <v>609912</v>
      </c>
      <c r="CT99" s="935">
        <v>291855</v>
      </c>
      <c r="CU99" s="936">
        <v>318057</v>
      </c>
      <c r="CV99" s="935">
        <v>747276</v>
      </c>
      <c r="CW99" s="936">
        <v>356531</v>
      </c>
      <c r="CX99" s="935">
        <v>390745</v>
      </c>
      <c r="CY99" s="935">
        <v>1958733</v>
      </c>
      <c r="CZ99" s="935">
        <v>939402</v>
      </c>
      <c r="DA99" s="935">
        <v>1019331</v>
      </c>
      <c r="DB99" s="935">
        <v>2878531</v>
      </c>
      <c r="DC99" s="935">
        <v>1390676</v>
      </c>
      <c r="DD99" s="936">
        <v>1487855</v>
      </c>
      <c r="DE99" s="935">
        <v>1502223</v>
      </c>
      <c r="DF99" s="935">
        <v>708756</v>
      </c>
      <c r="DG99" s="935">
        <v>793467</v>
      </c>
      <c r="DH99" s="935">
        <v>813989</v>
      </c>
      <c r="DI99" s="935">
        <v>386577</v>
      </c>
      <c r="DJ99" s="935">
        <v>427412</v>
      </c>
      <c r="DK99" s="935">
        <v>1015752</v>
      </c>
      <c r="DL99" s="935">
        <v>487961</v>
      </c>
      <c r="DM99" s="935">
        <v>527791</v>
      </c>
      <c r="DN99" s="935">
        <v>1474592</v>
      </c>
      <c r="DO99" s="935">
        <v>695187</v>
      </c>
      <c r="DP99" s="935">
        <v>779405</v>
      </c>
      <c r="DQ99" s="935">
        <v>801991</v>
      </c>
      <c r="DR99" s="936">
        <v>377588</v>
      </c>
      <c r="DS99" s="935">
        <v>424403</v>
      </c>
      <c r="DT99" s="935">
        <v>5050023</v>
      </c>
      <c r="DU99" s="935">
        <v>2396866</v>
      </c>
      <c r="DV99" s="935">
        <v>2653157</v>
      </c>
      <c r="DW99" s="936">
        <v>869632</v>
      </c>
      <c r="DX99" s="936">
        <v>410105</v>
      </c>
      <c r="DY99" s="935">
        <v>459527</v>
      </c>
      <c r="DZ99" s="935">
        <v>1490035</v>
      </c>
      <c r="EA99" s="935">
        <v>698113</v>
      </c>
      <c r="EB99" s="935">
        <v>791922</v>
      </c>
      <c r="EC99" s="935">
        <v>1848437</v>
      </c>
      <c r="ED99" s="935">
        <v>870500</v>
      </c>
      <c r="EE99" s="935">
        <v>977937</v>
      </c>
      <c r="EF99" s="935">
        <v>1214085</v>
      </c>
      <c r="EG99" s="936">
        <v>571880</v>
      </c>
      <c r="EH99" s="935">
        <v>642205</v>
      </c>
      <c r="EI99" s="935">
        <v>1158839</v>
      </c>
      <c r="EJ99" s="935">
        <v>545180</v>
      </c>
      <c r="EK99" s="935">
        <v>613659</v>
      </c>
      <c r="EL99" s="935">
        <v>1762992</v>
      </c>
      <c r="EM99" s="935">
        <v>824914</v>
      </c>
      <c r="EN99" s="935">
        <v>938078</v>
      </c>
      <c r="EO99" s="935">
        <v>1353379</v>
      </c>
      <c r="EP99" s="935">
        <v>664512</v>
      </c>
      <c r="EQ99" s="935">
        <v>688867</v>
      </c>
    </row>
    <row r="100" spans="1:147">
      <c r="A100" s="932" t="s">
        <v>1251</v>
      </c>
      <c r="B100" s="933">
        <v>2005</v>
      </c>
      <c r="C100" s="907" t="s">
        <v>1211</v>
      </c>
      <c r="D100" s="935">
        <v>127767994</v>
      </c>
      <c r="E100" s="935">
        <v>62348977</v>
      </c>
      <c r="F100" s="935">
        <v>65419017</v>
      </c>
      <c r="G100" s="935">
        <v>5627737</v>
      </c>
      <c r="H100" s="935">
        <v>2675033</v>
      </c>
      <c r="I100" s="935">
        <v>2952704</v>
      </c>
      <c r="J100" s="935">
        <v>1436657</v>
      </c>
      <c r="K100" s="935">
        <v>679077</v>
      </c>
      <c r="L100" s="935">
        <v>757580</v>
      </c>
      <c r="M100" s="935">
        <v>1385041</v>
      </c>
      <c r="N100" s="935">
        <v>663580</v>
      </c>
      <c r="O100" s="935">
        <v>721461</v>
      </c>
      <c r="P100" s="935">
        <v>2360218</v>
      </c>
      <c r="Q100" s="935">
        <v>1149172</v>
      </c>
      <c r="R100" s="935">
        <v>1211046</v>
      </c>
      <c r="S100" s="935">
        <v>1145501</v>
      </c>
      <c r="T100" s="935">
        <v>540539</v>
      </c>
      <c r="U100" s="935">
        <v>604962</v>
      </c>
      <c r="V100" s="935">
        <v>1216181</v>
      </c>
      <c r="W100" s="935">
        <v>585023</v>
      </c>
      <c r="X100" s="935">
        <v>631158</v>
      </c>
      <c r="Y100" s="935">
        <v>2091319</v>
      </c>
      <c r="Z100" s="935">
        <v>1016724</v>
      </c>
      <c r="AA100" s="935">
        <v>1074595</v>
      </c>
      <c r="AB100" s="935">
        <v>2975167</v>
      </c>
      <c r="AC100" s="935">
        <v>1479941</v>
      </c>
      <c r="AD100" s="935">
        <v>1495226</v>
      </c>
      <c r="AE100" s="935">
        <v>2016631</v>
      </c>
      <c r="AF100" s="935">
        <v>1002114</v>
      </c>
      <c r="AG100" s="935">
        <v>1014517</v>
      </c>
      <c r="AH100" s="935">
        <v>2024135</v>
      </c>
      <c r="AI100" s="935">
        <v>996346</v>
      </c>
      <c r="AJ100" s="935">
        <v>1027789</v>
      </c>
      <c r="AK100" s="935">
        <v>7054243</v>
      </c>
      <c r="AL100" s="935">
        <v>3554843</v>
      </c>
      <c r="AM100" s="935">
        <v>3499400</v>
      </c>
      <c r="AN100" s="935">
        <v>6056462</v>
      </c>
      <c r="AO100" s="935">
        <v>3029486</v>
      </c>
      <c r="AP100" s="935">
        <v>3026976</v>
      </c>
      <c r="AQ100" s="935">
        <v>12576601</v>
      </c>
      <c r="AR100" s="935">
        <v>6264895</v>
      </c>
      <c r="AS100" s="935">
        <v>6311706</v>
      </c>
      <c r="AT100" s="935">
        <v>8791597</v>
      </c>
      <c r="AU100" s="935">
        <v>4444555</v>
      </c>
      <c r="AV100" s="935">
        <v>4347042</v>
      </c>
      <c r="AW100" s="935">
        <v>2431459</v>
      </c>
      <c r="AX100" s="935">
        <v>1176919</v>
      </c>
      <c r="AY100" s="935">
        <v>1254540</v>
      </c>
      <c r="AZ100" s="935">
        <v>1111729</v>
      </c>
      <c r="BA100" s="935">
        <v>535617</v>
      </c>
      <c r="BB100" s="935">
        <v>576112</v>
      </c>
      <c r="BC100" s="935">
        <v>1174026</v>
      </c>
      <c r="BD100" s="935">
        <v>567060</v>
      </c>
      <c r="BE100" s="935">
        <v>606966</v>
      </c>
      <c r="BF100" s="935">
        <v>821592</v>
      </c>
      <c r="BG100" s="935">
        <v>397271</v>
      </c>
      <c r="BH100" s="935">
        <v>424321</v>
      </c>
      <c r="BI100" s="935">
        <v>884515</v>
      </c>
      <c r="BJ100" s="935">
        <v>433569</v>
      </c>
      <c r="BK100" s="935">
        <v>450946</v>
      </c>
      <c r="BL100" s="935">
        <v>2196114</v>
      </c>
      <c r="BM100" s="935">
        <v>1068203</v>
      </c>
      <c r="BN100" s="935">
        <v>1127911</v>
      </c>
      <c r="BO100" s="935">
        <v>2107226</v>
      </c>
      <c r="BP100" s="935">
        <v>1020570</v>
      </c>
      <c r="BQ100" s="935">
        <v>1086656</v>
      </c>
      <c r="BR100" s="935">
        <v>3792377</v>
      </c>
      <c r="BS100" s="935">
        <v>1868458</v>
      </c>
      <c r="BT100" s="935">
        <v>1923919</v>
      </c>
      <c r="BU100" s="935">
        <v>7254704</v>
      </c>
      <c r="BV100" s="935">
        <v>3638994</v>
      </c>
      <c r="BW100" s="935">
        <v>3615710</v>
      </c>
      <c r="BX100" s="935">
        <v>1866963</v>
      </c>
      <c r="BY100" s="935">
        <v>907214</v>
      </c>
      <c r="BZ100" s="935">
        <v>959749</v>
      </c>
      <c r="CA100" s="935">
        <v>1380361</v>
      </c>
      <c r="CB100" s="935">
        <v>681474</v>
      </c>
      <c r="CC100" s="935">
        <v>698887</v>
      </c>
      <c r="CD100" s="935">
        <v>2647660</v>
      </c>
      <c r="CE100" s="935">
        <v>1272993</v>
      </c>
      <c r="CF100" s="935">
        <v>1374667</v>
      </c>
      <c r="CG100" s="935">
        <v>8817166</v>
      </c>
      <c r="CH100" s="935">
        <v>4280622</v>
      </c>
      <c r="CI100" s="935">
        <v>4536544</v>
      </c>
      <c r="CJ100" s="935">
        <v>5590601</v>
      </c>
      <c r="CK100" s="935">
        <v>2680288</v>
      </c>
      <c r="CL100" s="935">
        <v>2910313</v>
      </c>
      <c r="CM100" s="935">
        <v>1421310</v>
      </c>
      <c r="CN100" s="935">
        <v>676375</v>
      </c>
      <c r="CO100" s="935">
        <v>744935</v>
      </c>
      <c r="CP100" s="935">
        <v>1035969</v>
      </c>
      <c r="CQ100" s="935">
        <v>488022</v>
      </c>
      <c r="CR100" s="935">
        <v>547947</v>
      </c>
      <c r="CS100" s="935">
        <v>607012</v>
      </c>
      <c r="CT100" s="935">
        <v>290190</v>
      </c>
      <c r="CU100" s="935">
        <v>316822</v>
      </c>
      <c r="CV100" s="935">
        <v>742223</v>
      </c>
      <c r="CW100" s="935">
        <v>353703</v>
      </c>
      <c r="CX100" s="935">
        <v>388520</v>
      </c>
      <c r="CY100" s="935">
        <v>1957264</v>
      </c>
      <c r="CZ100" s="935">
        <v>938600</v>
      </c>
      <c r="DA100" s="935">
        <v>1018664</v>
      </c>
      <c r="DB100" s="935">
        <v>2876642</v>
      </c>
      <c r="DC100" s="935">
        <v>1390190</v>
      </c>
      <c r="DD100" s="935">
        <v>1486452</v>
      </c>
      <c r="DE100" s="935">
        <v>1492606</v>
      </c>
      <c r="DF100" s="935">
        <v>703721</v>
      </c>
      <c r="DG100" s="935">
        <v>788885</v>
      </c>
      <c r="DH100" s="935">
        <v>809950</v>
      </c>
      <c r="DI100" s="935">
        <v>384635</v>
      </c>
      <c r="DJ100" s="935">
        <v>425315</v>
      </c>
      <c r="DK100" s="935">
        <v>1012400</v>
      </c>
      <c r="DL100" s="935">
        <v>486108</v>
      </c>
      <c r="DM100" s="935">
        <v>526292</v>
      </c>
      <c r="DN100" s="935">
        <v>1467815</v>
      </c>
      <c r="DO100" s="935">
        <v>691677</v>
      </c>
      <c r="DP100" s="935">
        <v>776138</v>
      </c>
      <c r="DQ100" s="935">
        <v>796292</v>
      </c>
      <c r="DR100" s="935">
        <v>374435</v>
      </c>
      <c r="DS100" s="935">
        <v>421857</v>
      </c>
      <c r="DT100" s="935">
        <v>5049908</v>
      </c>
      <c r="DU100" s="935">
        <v>2394094</v>
      </c>
      <c r="DV100" s="935">
        <v>2655814</v>
      </c>
      <c r="DW100" s="935">
        <v>866369</v>
      </c>
      <c r="DX100" s="935">
        <v>408230</v>
      </c>
      <c r="DY100" s="935">
        <v>458139</v>
      </c>
      <c r="DZ100" s="935">
        <v>1478632</v>
      </c>
      <c r="EA100" s="935">
        <v>691444</v>
      </c>
      <c r="EB100" s="935">
        <v>787188</v>
      </c>
      <c r="EC100" s="935">
        <v>1842233</v>
      </c>
      <c r="ED100" s="935">
        <v>866916</v>
      </c>
      <c r="EE100" s="935">
        <v>975317</v>
      </c>
      <c r="EF100" s="935">
        <v>1209571</v>
      </c>
      <c r="EG100" s="935">
        <v>569796</v>
      </c>
      <c r="EH100" s="935">
        <v>639775</v>
      </c>
      <c r="EI100" s="935">
        <v>1153042</v>
      </c>
      <c r="EJ100" s="935">
        <v>542113</v>
      </c>
      <c r="EK100" s="935">
        <v>610929</v>
      </c>
      <c r="EL100" s="935">
        <v>1753179</v>
      </c>
      <c r="EM100" s="935">
        <v>819646</v>
      </c>
      <c r="EN100" s="935">
        <v>933533</v>
      </c>
      <c r="EO100" s="935">
        <v>1361594</v>
      </c>
      <c r="EP100" s="935">
        <v>668502</v>
      </c>
      <c r="EQ100" s="935">
        <v>693092</v>
      </c>
    </row>
    <row r="101" spans="1:147">
      <c r="A101" s="932" t="s">
        <v>1252</v>
      </c>
      <c r="B101" s="933">
        <v>2006</v>
      </c>
      <c r="C101" s="934"/>
      <c r="D101" s="937">
        <v>127770000</v>
      </c>
      <c r="E101" s="935">
        <v>62330000</v>
      </c>
      <c r="F101" s="935">
        <v>65440000</v>
      </c>
      <c r="G101" s="935">
        <v>5601000</v>
      </c>
      <c r="H101" s="935">
        <v>2657000</v>
      </c>
      <c r="I101" s="935">
        <v>2943000</v>
      </c>
      <c r="J101" s="935">
        <v>1423000</v>
      </c>
      <c r="K101" s="935">
        <v>671000</v>
      </c>
      <c r="L101" s="935">
        <v>751000</v>
      </c>
      <c r="M101" s="935">
        <v>1375000</v>
      </c>
      <c r="N101" s="935">
        <v>658000</v>
      </c>
      <c r="O101" s="935">
        <v>717000</v>
      </c>
      <c r="P101" s="935">
        <v>2355000</v>
      </c>
      <c r="Q101" s="935">
        <v>1145000</v>
      </c>
      <c r="R101" s="935">
        <v>1210000</v>
      </c>
      <c r="S101" s="935">
        <v>1134000</v>
      </c>
      <c r="T101" s="935">
        <v>534000</v>
      </c>
      <c r="U101" s="935">
        <v>599000</v>
      </c>
      <c r="V101" s="935">
        <v>1208000</v>
      </c>
      <c r="W101" s="935">
        <v>580000</v>
      </c>
      <c r="X101" s="935">
        <v>627000</v>
      </c>
      <c r="Y101" s="935">
        <v>2080000</v>
      </c>
      <c r="Z101" s="935">
        <v>1011000</v>
      </c>
      <c r="AA101" s="935">
        <v>1069000</v>
      </c>
      <c r="AB101" s="935">
        <v>2972000</v>
      </c>
      <c r="AC101" s="935">
        <v>1479000</v>
      </c>
      <c r="AD101" s="935">
        <v>1493000</v>
      </c>
      <c r="AE101" s="935">
        <v>2015000</v>
      </c>
      <c r="AF101" s="935">
        <v>1001000</v>
      </c>
      <c r="AG101" s="935">
        <v>1014000</v>
      </c>
      <c r="AH101" s="935">
        <v>2021000</v>
      </c>
      <c r="AI101" s="935">
        <v>995000</v>
      </c>
      <c r="AJ101" s="935">
        <v>1026000</v>
      </c>
      <c r="AK101" s="935">
        <v>7071000</v>
      </c>
      <c r="AL101" s="935">
        <v>3561000</v>
      </c>
      <c r="AM101" s="935">
        <v>3510000</v>
      </c>
      <c r="AN101" s="935">
        <v>6074000</v>
      </c>
      <c r="AO101" s="935">
        <v>3036000</v>
      </c>
      <c r="AP101" s="935">
        <v>3037000</v>
      </c>
      <c r="AQ101" s="935">
        <v>12659000</v>
      </c>
      <c r="AR101" s="935">
        <v>6305000</v>
      </c>
      <c r="AS101" s="935">
        <v>6354000</v>
      </c>
      <c r="AT101" s="935">
        <v>8830000</v>
      </c>
      <c r="AU101" s="935">
        <v>4461000</v>
      </c>
      <c r="AV101" s="935">
        <v>4369000</v>
      </c>
      <c r="AW101" s="935">
        <v>2418000</v>
      </c>
      <c r="AX101" s="935">
        <v>1170000</v>
      </c>
      <c r="AY101" s="935">
        <v>1248000</v>
      </c>
      <c r="AZ101" s="935">
        <v>1110000</v>
      </c>
      <c r="BA101" s="935">
        <v>535000</v>
      </c>
      <c r="BB101" s="935">
        <v>575000</v>
      </c>
      <c r="BC101" s="935">
        <v>1172000</v>
      </c>
      <c r="BD101" s="935">
        <v>566000</v>
      </c>
      <c r="BE101" s="935">
        <v>606000</v>
      </c>
      <c r="BF101" s="935">
        <v>819000</v>
      </c>
      <c r="BG101" s="935">
        <v>396000</v>
      </c>
      <c r="BH101" s="935">
        <v>423000</v>
      </c>
      <c r="BI101" s="935">
        <v>880000</v>
      </c>
      <c r="BJ101" s="935">
        <v>431000</v>
      </c>
      <c r="BK101" s="935">
        <v>449000</v>
      </c>
      <c r="BL101" s="935">
        <v>2189000</v>
      </c>
      <c r="BM101" s="935">
        <v>1065000</v>
      </c>
      <c r="BN101" s="935">
        <v>1124000</v>
      </c>
      <c r="BO101" s="935">
        <v>2105000</v>
      </c>
      <c r="BP101" s="935">
        <v>1019000</v>
      </c>
      <c r="BQ101" s="935">
        <v>1086000</v>
      </c>
      <c r="BR101" s="935">
        <v>3797000</v>
      </c>
      <c r="BS101" s="935">
        <v>1872000</v>
      </c>
      <c r="BT101" s="935">
        <v>1925000</v>
      </c>
      <c r="BU101" s="935">
        <v>7308000</v>
      </c>
      <c r="BV101" s="935">
        <v>3670000</v>
      </c>
      <c r="BW101" s="935">
        <v>3638000</v>
      </c>
      <c r="BX101" s="935">
        <v>1873000</v>
      </c>
      <c r="BY101" s="935">
        <v>911000</v>
      </c>
      <c r="BZ101" s="935">
        <v>962000</v>
      </c>
      <c r="CA101" s="935">
        <v>1389000</v>
      </c>
      <c r="CB101" s="935">
        <v>687000</v>
      </c>
      <c r="CC101" s="935">
        <v>702000</v>
      </c>
      <c r="CD101" s="935">
        <v>2643000</v>
      </c>
      <c r="CE101" s="935">
        <v>1270000</v>
      </c>
      <c r="CF101" s="935">
        <v>1373000</v>
      </c>
      <c r="CG101" s="935">
        <v>8815000</v>
      </c>
      <c r="CH101" s="935">
        <v>4275000</v>
      </c>
      <c r="CI101" s="935">
        <v>4540000</v>
      </c>
      <c r="CJ101" s="935">
        <v>5590000</v>
      </c>
      <c r="CK101" s="935">
        <v>2678000</v>
      </c>
      <c r="CL101" s="935">
        <v>2912000</v>
      </c>
      <c r="CM101" s="935">
        <v>1416000</v>
      </c>
      <c r="CN101" s="935">
        <v>673000</v>
      </c>
      <c r="CO101" s="935">
        <v>743000</v>
      </c>
      <c r="CP101" s="935">
        <v>1028000</v>
      </c>
      <c r="CQ101" s="935">
        <v>484000</v>
      </c>
      <c r="CR101" s="935">
        <v>544000</v>
      </c>
      <c r="CS101" s="935">
        <v>604000</v>
      </c>
      <c r="CT101" s="935">
        <v>289000</v>
      </c>
      <c r="CU101" s="935">
        <v>315000</v>
      </c>
      <c r="CV101" s="935">
        <v>737000</v>
      </c>
      <c r="CW101" s="935">
        <v>351000</v>
      </c>
      <c r="CX101" s="935">
        <v>386000</v>
      </c>
      <c r="CY101" s="935">
        <v>1955000</v>
      </c>
      <c r="CZ101" s="935">
        <v>937000</v>
      </c>
      <c r="DA101" s="935">
        <v>1017000</v>
      </c>
      <c r="DB101" s="935">
        <v>2875000</v>
      </c>
      <c r="DC101" s="935">
        <v>1389000</v>
      </c>
      <c r="DD101" s="935">
        <v>1485000</v>
      </c>
      <c r="DE101" s="935">
        <v>1483000</v>
      </c>
      <c r="DF101" s="935">
        <v>699000</v>
      </c>
      <c r="DG101" s="935">
        <v>784000</v>
      </c>
      <c r="DH101" s="935">
        <v>805000</v>
      </c>
      <c r="DI101" s="935">
        <v>382000</v>
      </c>
      <c r="DJ101" s="935">
        <v>423000</v>
      </c>
      <c r="DK101" s="935">
        <v>1009000</v>
      </c>
      <c r="DL101" s="935">
        <v>484000</v>
      </c>
      <c r="DM101" s="935">
        <v>525000</v>
      </c>
      <c r="DN101" s="935">
        <v>1460000</v>
      </c>
      <c r="DO101" s="935">
        <v>688000</v>
      </c>
      <c r="DP101" s="935">
        <v>772000</v>
      </c>
      <c r="DQ101" s="935">
        <v>789000</v>
      </c>
      <c r="DR101" s="935">
        <v>371000</v>
      </c>
      <c r="DS101" s="935">
        <v>419000</v>
      </c>
      <c r="DT101" s="935">
        <v>5054000</v>
      </c>
      <c r="DU101" s="935">
        <v>2395000</v>
      </c>
      <c r="DV101" s="935">
        <v>2659000</v>
      </c>
      <c r="DW101" s="935">
        <v>863000</v>
      </c>
      <c r="DX101" s="935">
        <v>406000</v>
      </c>
      <c r="DY101" s="935">
        <v>457000</v>
      </c>
      <c r="DZ101" s="935">
        <v>1466000</v>
      </c>
      <c r="EA101" s="935">
        <v>685000</v>
      </c>
      <c r="EB101" s="935">
        <v>782000</v>
      </c>
      <c r="EC101" s="935">
        <v>1836000</v>
      </c>
      <c r="ED101" s="935">
        <v>864000</v>
      </c>
      <c r="EE101" s="935">
        <v>973000</v>
      </c>
      <c r="EF101" s="935">
        <v>1206000</v>
      </c>
      <c r="EG101" s="935">
        <v>568000</v>
      </c>
      <c r="EH101" s="935">
        <v>638000</v>
      </c>
      <c r="EI101" s="935">
        <v>1148000</v>
      </c>
      <c r="EJ101" s="935">
        <v>540000</v>
      </c>
      <c r="EK101" s="935">
        <v>609000</v>
      </c>
      <c r="EL101" s="935">
        <v>1743000</v>
      </c>
      <c r="EM101" s="935">
        <v>814000</v>
      </c>
      <c r="EN101" s="935">
        <v>929000</v>
      </c>
      <c r="EO101" s="935">
        <v>1368000</v>
      </c>
      <c r="EP101" s="935">
        <v>671000</v>
      </c>
      <c r="EQ101" s="935">
        <v>697000</v>
      </c>
    </row>
    <row r="102" spans="1:147">
      <c r="A102" s="932" t="s">
        <v>1253</v>
      </c>
      <c r="B102" s="933">
        <v>2007</v>
      </c>
      <c r="C102" s="934"/>
      <c r="D102" s="935">
        <v>127771000</v>
      </c>
      <c r="E102" s="935">
        <v>62310000</v>
      </c>
      <c r="F102" s="935">
        <v>65461000</v>
      </c>
      <c r="G102" s="935">
        <v>5570000</v>
      </c>
      <c r="H102" s="935">
        <v>2638000</v>
      </c>
      <c r="I102" s="935">
        <v>2933000</v>
      </c>
      <c r="J102" s="935">
        <v>1407000</v>
      </c>
      <c r="K102" s="935">
        <v>663000</v>
      </c>
      <c r="L102" s="935">
        <v>744000</v>
      </c>
      <c r="M102" s="935">
        <v>1364000</v>
      </c>
      <c r="N102" s="935">
        <v>652000</v>
      </c>
      <c r="O102" s="935">
        <v>712000</v>
      </c>
      <c r="P102" s="935">
        <v>2347000</v>
      </c>
      <c r="Q102" s="935">
        <v>1140000</v>
      </c>
      <c r="R102" s="935">
        <v>1208000</v>
      </c>
      <c r="S102" s="935">
        <v>1121000</v>
      </c>
      <c r="T102" s="935">
        <v>527000</v>
      </c>
      <c r="U102" s="935">
        <v>593000</v>
      </c>
      <c r="V102" s="935">
        <v>1198000</v>
      </c>
      <c r="W102" s="935">
        <v>575000</v>
      </c>
      <c r="X102" s="935">
        <v>623000</v>
      </c>
      <c r="Y102" s="935">
        <v>2067000</v>
      </c>
      <c r="Z102" s="935">
        <v>1004000</v>
      </c>
      <c r="AA102" s="935">
        <v>1063000</v>
      </c>
      <c r="AB102" s="935">
        <v>2969000</v>
      </c>
      <c r="AC102" s="935">
        <v>1477000</v>
      </c>
      <c r="AD102" s="935">
        <v>1492000</v>
      </c>
      <c r="AE102" s="935">
        <v>2014000</v>
      </c>
      <c r="AF102" s="935">
        <v>1001000</v>
      </c>
      <c r="AG102" s="935">
        <v>1013000</v>
      </c>
      <c r="AH102" s="935">
        <v>2016000</v>
      </c>
      <c r="AI102" s="935">
        <v>993000</v>
      </c>
      <c r="AJ102" s="935">
        <v>1024000</v>
      </c>
      <c r="AK102" s="935">
        <v>7090000</v>
      </c>
      <c r="AL102" s="935">
        <v>3570000</v>
      </c>
      <c r="AM102" s="935">
        <v>3520000</v>
      </c>
      <c r="AN102" s="935">
        <v>6098000</v>
      </c>
      <c r="AO102" s="935">
        <v>3047000</v>
      </c>
      <c r="AP102" s="935">
        <v>3051000</v>
      </c>
      <c r="AQ102" s="935">
        <v>12758000</v>
      </c>
      <c r="AR102" s="935">
        <v>6354000</v>
      </c>
      <c r="AS102" s="935">
        <v>6405000</v>
      </c>
      <c r="AT102" s="935">
        <v>8880000</v>
      </c>
      <c r="AU102" s="935">
        <v>4484000</v>
      </c>
      <c r="AV102" s="935">
        <v>4396000</v>
      </c>
      <c r="AW102" s="935">
        <v>2405000</v>
      </c>
      <c r="AX102" s="935">
        <v>1163000</v>
      </c>
      <c r="AY102" s="935">
        <v>1242000</v>
      </c>
      <c r="AZ102" s="935">
        <v>1106000</v>
      </c>
      <c r="BA102" s="935">
        <v>533000</v>
      </c>
      <c r="BB102" s="935">
        <v>573000</v>
      </c>
      <c r="BC102" s="935">
        <v>1170000</v>
      </c>
      <c r="BD102" s="935">
        <v>565000</v>
      </c>
      <c r="BE102" s="935">
        <v>605000</v>
      </c>
      <c r="BF102" s="935">
        <v>816000</v>
      </c>
      <c r="BG102" s="935">
        <v>395000</v>
      </c>
      <c r="BH102" s="935">
        <v>421000</v>
      </c>
      <c r="BI102" s="935">
        <v>877000</v>
      </c>
      <c r="BJ102" s="935">
        <v>429000</v>
      </c>
      <c r="BK102" s="935">
        <v>447000</v>
      </c>
      <c r="BL102" s="935">
        <v>2180000</v>
      </c>
      <c r="BM102" s="935">
        <v>1060000</v>
      </c>
      <c r="BN102" s="935">
        <v>1120000</v>
      </c>
      <c r="BO102" s="935">
        <v>2104000</v>
      </c>
      <c r="BP102" s="935">
        <v>1019000</v>
      </c>
      <c r="BQ102" s="935">
        <v>1085000</v>
      </c>
      <c r="BR102" s="935">
        <v>3801000</v>
      </c>
      <c r="BS102" s="935">
        <v>1875000</v>
      </c>
      <c r="BT102" s="935">
        <v>1926000</v>
      </c>
      <c r="BU102" s="935">
        <v>7360000</v>
      </c>
      <c r="BV102" s="935">
        <v>3699000</v>
      </c>
      <c r="BW102" s="935">
        <v>3661000</v>
      </c>
      <c r="BX102" s="935">
        <v>1876000</v>
      </c>
      <c r="BY102" s="935">
        <v>913000</v>
      </c>
      <c r="BZ102" s="935">
        <v>963000</v>
      </c>
      <c r="CA102" s="935">
        <v>1396000</v>
      </c>
      <c r="CB102" s="935">
        <v>690000</v>
      </c>
      <c r="CC102" s="935">
        <v>706000</v>
      </c>
      <c r="CD102" s="935">
        <v>2635000</v>
      </c>
      <c r="CE102" s="935">
        <v>1266000</v>
      </c>
      <c r="CF102" s="935">
        <v>1370000</v>
      </c>
      <c r="CG102" s="935">
        <v>8812000</v>
      </c>
      <c r="CH102" s="935">
        <v>4269000</v>
      </c>
      <c r="CI102" s="935">
        <v>4543000</v>
      </c>
      <c r="CJ102" s="935">
        <v>5589000</v>
      </c>
      <c r="CK102" s="935">
        <v>2676000</v>
      </c>
      <c r="CL102" s="935">
        <v>2913000</v>
      </c>
      <c r="CM102" s="935">
        <v>1410000</v>
      </c>
      <c r="CN102" s="935">
        <v>669000</v>
      </c>
      <c r="CO102" s="935">
        <v>741000</v>
      </c>
      <c r="CP102" s="935">
        <v>1019000</v>
      </c>
      <c r="CQ102" s="935">
        <v>479000</v>
      </c>
      <c r="CR102" s="935">
        <v>540000</v>
      </c>
      <c r="CS102" s="935">
        <v>600000</v>
      </c>
      <c r="CT102" s="935">
        <v>286000</v>
      </c>
      <c r="CU102" s="935">
        <v>314000</v>
      </c>
      <c r="CV102" s="935">
        <v>731000</v>
      </c>
      <c r="CW102" s="935">
        <v>348000</v>
      </c>
      <c r="CX102" s="935">
        <v>383000</v>
      </c>
      <c r="CY102" s="935">
        <v>1953000</v>
      </c>
      <c r="CZ102" s="935">
        <v>936000</v>
      </c>
      <c r="DA102" s="935">
        <v>1016000</v>
      </c>
      <c r="DB102" s="935">
        <v>2873000</v>
      </c>
      <c r="DC102" s="935">
        <v>1389000</v>
      </c>
      <c r="DD102" s="935">
        <v>1485000</v>
      </c>
      <c r="DE102" s="935">
        <v>1474000</v>
      </c>
      <c r="DF102" s="935">
        <v>694000</v>
      </c>
      <c r="DG102" s="935">
        <v>780000</v>
      </c>
      <c r="DH102" s="935">
        <v>800000</v>
      </c>
      <c r="DI102" s="935">
        <v>380000</v>
      </c>
      <c r="DJ102" s="935">
        <v>420000</v>
      </c>
      <c r="DK102" s="935">
        <v>1006000</v>
      </c>
      <c r="DL102" s="935">
        <v>483000</v>
      </c>
      <c r="DM102" s="935">
        <v>523000</v>
      </c>
      <c r="DN102" s="935">
        <v>1452000</v>
      </c>
      <c r="DO102" s="935">
        <v>683000</v>
      </c>
      <c r="DP102" s="935">
        <v>769000</v>
      </c>
      <c r="DQ102" s="935">
        <v>782000</v>
      </c>
      <c r="DR102" s="935">
        <v>366000</v>
      </c>
      <c r="DS102" s="935">
        <v>415000</v>
      </c>
      <c r="DT102" s="935">
        <v>5056000</v>
      </c>
      <c r="DU102" s="935">
        <v>2394000</v>
      </c>
      <c r="DV102" s="935">
        <v>2662000</v>
      </c>
      <c r="DW102" s="935">
        <v>859000</v>
      </c>
      <c r="DX102" s="935">
        <v>404000</v>
      </c>
      <c r="DY102" s="935">
        <v>455000</v>
      </c>
      <c r="DZ102" s="935">
        <v>1453000</v>
      </c>
      <c r="EA102" s="935">
        <v>678000</v>
      </c>
      <c r="EB102" s="935">
        <v>775000</v>
      </c>
      <c r="EC102" s="935">
        <v>1828000</v>
      </c>
      <c r="ED102" s="935">
        <v>859000</v>
      </c>
      <c r="EE102" s="935">
        <v>968000</v>
      </c>
      <c r="EF102" s="935">
        <v>1203000</v>
      </c>
      <c r="EG102" s="935">
        <v>567000</v>
      </c>
      <c r="EH102" s="935">
        <v>636000</v>
      </c>
      <c r="EI102" s="935">
        <v>1143000</v>
      </c>
      <c r="EJ102" s="935">
        <v>537000</v>
      </c>
      <c r="EK102" s="935">
        <v>606000</v>
      </c>
      <c r="EL102" s="935">
        <v>1730000</v>
      </c>
      <c r="EM102" s="935">
        <v>807000</v>
      </c>
      <c r="EN102" s="935">
        <v>923000</v>
      </c>
      <c r="EO102" s="935">
        <v>1373000</v>
      </c>
      <c r="EP102" s="935">
        <v>673000</v>
      </c>
      <c r="EQ102" s="935">
        <v>700000</v>
      </c>
    </row>
    <row r="103" spans="1:147">
      <c r="A103" s="932" t="s">
        <v>1254</v>
      </c>
      <c r="B103" s="933">
        <v>2008</v>
      </c>
      <c r="C103" s="934"/>
      <c r="D103" s="935">
        <v>127692000</v>
      </c>
      <c r="E103" s="935">
        <v>62251000</v>
      </c>
      <c r="F103" s="935">
        <v>65441000</v>
      </c>
      <c r="G103" s="935">
        <v>5535000</v>
      </c>
      <c r="H103" s="935">
        <v>2616000</v>
      </c>
      <c r="I103" s="935">
        <v>2920000</v>
      </c>
      <c r="J103" s="935">
        <v>1392000</v>
      </c>
      <c r="K103" s="935">
        <v>654000</v>
      </c>
      <c r="L103" s="935">
        <v>738000</v>
      </c>
      <c r="M103" s="935">
        <v>1352000</v>
      </c>
      <c r="N103" s="935">
        <v>645000</v>
      </c>
      <c r="O103" s="935">
        <v>707000</v>
      </c>
      <c r="P103" s="935">
        <v>2340000</v>
      </c>
      <c r="Q103" s="935">
        <v>1135000</v>
      </c>
      <c r="R103" s="935">
        <v>1205000</v>
      </c>
      <c r="S103" s="935">
        <v>1108000</v>
      </c>
      <c r="T103" s="935">
        <v>521000</v>
      </c>
      <c r="U103" s="935">
        <v>587000</v>
      </c>
      <c r="V103" s="935">
        <v>1188000</v>
      </c>
      <c r="W103" s="935">
        <v>570000</v>
      </c>
      <c r="X103" s="935">
        <v>618000</v>
      </c>
      <c r="Y103" s="935">
        <v>2052000</v>
      </c>
      <c r="Z103" s="935">
        <v>996000</v>
      </c>
      <c r="AA103" s="935">
        <v>1056000</v>
      </c>
      <c r="AB103" s="935">
        <v>2964000</v>
      </c>
      <c r="AC103" s="935">
        <v>1475000</v>
      </c>
      <c r="AD103" s="935">
        <v>1489000</v>
      </c>
      <c r="AE103" s="935">
        <v>2011000</v>
      </c>
      <c r="AF103" s="935">
        <v>1000000</v>
      </c>
      <c r="AG103" s="935">
        <v>1011000</v>
      </c>
      <c r="AH103" s="935">
        <v>2012000</v>
      </c>
      <c r="AI103" s="935">
        <v>990000</v>
      </c>
      <c r="AJ103" s="935">
        <v>1022000</v>
      </c>
      <c r="AK103" s="935">
        <v>7113000</v>
      </c>
      <c r="AL103" s="935">
        <v>3580000</v>
      </c>
      <c r="AM103" s="935">
        <v>3533000</v>
      </c>
      <c r="AN103" s="935">
        <v>6122000</v>
      </c>
      <c r="AO103" s="935">
        <v>3058000</v>
      </c>
      <c r="AP103" s="935">
        <v>3064000</v>
      </c>
      <c r="AQ103" s="935">
        <v>12838000</v>
      </c>
      <c r="AR103" s="935">
        <v>6393000</v>
      </c>
      <c r="AS103" s="935">
        <v>6446000</v>
      </c>
      <c r="AT103" s="935">
        <v>8917000</v>
      </c>
      <c r="AU103" s="935">
        <v>4500000</v>
      </c>
      <c r="AV103" s="935">
        <v>4417000</v>
      </c>
      <c r="AW103" s="935">
        <v>2391000</v>
      </c>
      <c r="AX103" s="935">
        <v>1156000</v>
      </c>
      <c r="AY103" s="935">
        <v>1235000</v>
      </c>
      <c r="AZ103" s="935">
        <v>1101000</v>
      </c>
      <c r="BA103" s="935">
        <v>531000</v>
      </c>
      <c r="BB103" s="935">
        <v>571000</v>
      </c>
      <c r="BC103" s="935">
        <v>1168000</v>
      </c>
      <c r="BD103" s="935">
        <v>564000</v>
      </c>
      <c r="BE103" s="935">
        <v>604000</v>
      </c>
      <c r="BF103" s="935">
        <v>812000</v>
      </c>
      <c r="BG103" s="935">
        <v>393000</v>
      </c>
      <c r="BH103" s="935">
        <v>419000</v>
      </c>
      <c r="BI103" s="935">
        <v>871000</v>
      </c>
      <c r="BJ103" s="935">
        <v>426000</v>
      </c>
      <c r="BK103" s="935">
        <v>445000</v>
      </c>
      <c r="BL103" s="935">
        <v>2171000</v>
      </c>
      <c r="BM103" s="935">
        <v>1055000</v>
      </c>
      <c r="BN103" s="935">
        <v>1115000</v>
      </c>
      <c r="BO103" s="935">
        <v>2100000</v>
      </c>
      <c r="BP103" s="935">
        <v>1017000</v>
      </c>
      <c r="BQ103" s="935">
        <v>1083000</v>
      </c>
      <c r="BR103" s="935">
        <v>3800000</v>
      </c>
      <c r="BS103" s="935">
        <v>1875000</v>
      </c>
      <c r="BT103" s="935">
        <v>1925000</v>
      </c>
      <c r="BU103" s="935">
        <v>7403000</v>
      </c>
      <c r="BV103" s="935">
        <v>3723000</v>
      </c>
      <c r="BW103" s="935">
        <v>3680000</v>
      </c>
      <c r="BX103" s="935">
        <v>1875000</v>
      </c>
      <c r="BY103" s="935">
        <v>913000</v>
      </c>
      <c r="BZ103" s="935">
        <v>962000</v>
      </c>
      <c r="CA103" s="935">
        <v>1402000</v>
      </c>
      <c r="CB103" s="935">
        <v>694000</v>
      </c>
      <c r="CC103" s="935">
        <v>708000</v>
      </c>
      <c r="CD103" s="935">
        <v>2629000</v>
      </c>
      <c r="CE103" s="935">
        <v>1262000</v>
      </c>
      <c r="CF103" s="935">
        <v>1367000</v>
      </c>
      <c r="CG103" s="935">
        <v>8806000</v>
      </c>
      <c r="CH103" s="935">
        <v>4263000</v>
      </c>
      <c r="CI103" s="935">
        <v>4543000</v>
      </c>
      <c r="CJ103" s="935">
        <v>5586000</v>
      </c>
      <c r="CK103" s="935">
        <v>2674000</v>
      </c>
      <c r="CL103" s="935">
        <v>2912000</v>
      </c>
      <c r="CM103" s="935">
        <v>1404000</v>
      </c>
      <c r="CN103" s="935">
        <v>666000</v>
      </c>
      <c r="CO103" s="935">
        <v>738000</v>
      </c>
      <c r="CP103" s="935">
        <v>1012000</v>
      </c>
      <c r="CQ103" s="935">
        <v>475000</v>
      </c>
      <c r="CR103" s="935">
        <v>536000</v>
      </c>
      <c r="CS103" s="935">
        <v>595000</v>
      </c>
      <c r="CT103" s="935">
        <v>284000</v>
      </c>
      <c r="CU103" s="935">
        <v>311000</v>
      </c>
      <c r="CV103" s="935">
        <v>725000</v>
      </c>
      <c r="CW103" s="935">
        <v>345000</v>
      </c>
      <c r="CX103" s="935">
        <v>380000</v>
      </c>
      <c r="CY103" s="935">
        <v>1948000</v>
      </c>
      <c r="CZ103" s="935">
        <v>934000</v>
      </c>
      <c r="DA103" s="935">
        <v>1014000</v>
      </c>
      <c r="DB103" s="935">
        <v>2869000</v>
      </c>
      <c r="DC103" s="935">
        <v>1387000</v>
      </c>
      <c r="DD103" s="935">
        <v>1482000</v>
      </c>
      <c r="DE103" s="935">
        <v>1463000</v>
      </c>
      <c r="DF103" s="935">
        <v>689000</v>
      </c>
      <c r="DG103" s="935">
        <v>774000</v>
      </c>
      <c r="DH103" s="935">
        <v>794000</v>
      </c>
      <c r="DI103" s="935">
        <v>377000</v>
      </c>
      <c r="DJ103" s="935">
        <v>417000</v>
      </c>
      <c r="DK103" s="935">
        <v>1003000</v>
      </c>
      <c r="DL103" s="935">
        <v>481000</v>
      </c>
      <c r="DM103" s="935">
        <v>521000</v>
      </c>
      <c r="DN103" s="935">
        <v>1444000</v>
      </c>
      <c r="DO103" s="935">
        <v>679000</v>
      </c>
      <c r="DP103" s="935">
        <v>765000</v>
      </c>
      <c r="DQ103" s="935">
        <v>773000</v>
      </c>
      <c r="DR103" s="935">
        <v>362000</v>
      </c>
      <c r="DS103" s="935">
        <v>411000</v>
      </c>
      <c r="DT103" s="935">
        <v>5054000</v>
      </c>
      <c r="DU103" s="935">
        <v>2392000</v>
      </c>
      <c r="DV103" s="935">
        <v>2663000</v>
      </c>
      <c r="DW103" s="935">
        <v>856000</v>
      </c>
      <c r="DX103" s="935">
        <v>402000</v>
      </c>
      <c r="DY103" s="935">
        <v>454000</v>
      </c>
      <c r="DZ103" s="935">
        <v>1440000</v>
      </c>
      <c r="EA103" s="935">
        <v>671000</v>
      </c>
      <c r="EB103" s="935">
        <v>769000</v>
      </c>
      <c r="EC103" s="935">
        <v>1821000</v>
      </c>
      <c r="ED103" s="935">
        <v>856000</v>
      </c>
      <c r="EE103" s="935">
        <v>965000</v>
      </c>
      <c r="EF103" s="935">
        <v>1200000</v>
      </c>
      <c r="EG103" s="935">
        <v>566000</v>
      </c>
      <c r="EH103" s="935">
        <v>635000</v>
      </c>
      <c r="EI103" s="935">
        <v>1136000</v>
      </c>
      <c r="EJ103" s="935">
        <v>533000</v>
      </c>
      <c r="EK103" s="935">
        <v>603000</v>
      </c>
      <c r="EL103" s="935">
        <v>1717000</v>
      </c>
      <c r="EM103" s="935">
        <v>800000</v>
      </c>
      <c r="EN103" s="935">
        <v>917000</v>
      </c>
      <c r="EO103" s="935">
        <v>1376000</v>
      </c>
      <c r="EP103" s="935">
        <v>674000</v>
      </c>
      <c r="EQ103" s="935">
        <v>702000</v>
      </c>
    </row>
    <row r="104" spans="1:147">
      <c r="A104" s="938" t="s">
        <v>1255</v>
      </c>
      <c r="B104" s="939">
        <v>2009</v>
      </c>
      <c r="C104" s="940"/>
      <c r="D104" s="941">
        <v>127510000</v>
      </c>
      <c r="E104" s="941">
        <v>62130000</v>
      </c>
      <c r="F104" s="941">
        <v>65380000</v>
      </c>
      <c r="G104" s="941">
        <v>5507000</v>
      </c>
      <c r="H104" s="941">
        <v>2599000</v>
      </c>
      <c r="I104" s="941">
        <v>2908000</v>
      </c>
      <c r="J104" s="941">
        <v>1379000</v>
      </c>
      <c r="K104" s="941">
        <v>648000</v>
      </c>
      <c r="L104" s="941">
        <v>731000</v>
      </c>
      <c r="M104" s="941">
        <v>1340000</v>
      </c>
      <c r="N104" s="941">
        <v>639000</v>
      </c>
      <c r="O104" s="941">
        <v>701000</v>
      </c>
      <c r="P104" s="941">
        <v>2336000</v>
      </c>
      <c r="Q104" s="941">
        <v>1132000</v>
      </c>
      <c r="R104" s="941">
        <v>1204000</v>
      </c>
      <c r="S104" s="941">
        <v>1096000</v>
      </c>
      <c r="T104" s="941">
        <v>514000</v>
      </c>
      <c r="U104" s="941">
        <v>581000</v>
      </c>
      <c r="V104" s="941">
        <v>1179000</v>
      </c>
      <c r="W104" s="941">
        <v>565000</v>
      </c>
      <c r="X104" s="941">
        <v>613000</v>
      </c>
      <c r="Y104" s="941">
        <v>2040000</v>
      </c>
      <c r="Z104" s="941">
        <v>989000</v>
      </c>
      <c r="AA104" s="941">
        <v>1051000</v>
      </c>
      <c r="AB104" s="941">
        <v>2960000</v>
      </c>
      <c r="AC104" s="941">
        <v>1473000</v>
      </c>
      <c r="AD104" s="941">
        <v>1488000</v>
      </c>
      <c r="AE104" s="941">
        <v>2006000</v>
      </c>
      <c r="AF104" s="941">
        <v>997000</v>
      </c>
      <c r="AG104" s="941">
        <v>1009000</v>
      </c>
      <c r="AH104" s="941">
        <v>2007000</v>
      </c>
      <c r="AI104" s="941">
        <v>988000</v>
      </c>
      <c r="AJ104" s="941">
        <v>1020000</v>
      </c>
      <c r="AK104" s="941">
        <v>7130000</v>
      </c>
      <c r="AL104" s="941">
        <v>3586000</v>
      </c>
      <c r="AM104" s="941">
        <v>3544000</v>
      </c>
      <c r="AN104" s="941">
        <v>6139000</v>
      </c>
      <c r="AO104" s="941">
        <v>3066000</v>
      </c>
      <c r="AP104" s="941">
        <v>3073000</v>
      </c>
      <c r="AQ104" s="941">
        <v>12868000</v>
      </c>
      <c r="AR104" s="941">
        <v>6403000</v>
      </c>
      <c r="AS104" s="941">
        <v>6466000</v>
      </c>
      <c r="AT104" s="941">
        <v>8943000</v>
      </c>
      <c r="AU104" s="941">
        <v>4508000</v>
      </c>
      <c r="AV104" s="941">
        <v>4436000</v>
      </c>
      <c r="AW104" s="941">
        <v>2378000</v>
      </c>
      <c r="AX104" s="941">
        <v>1149000</v>
      </c>
      <c r="AY104" s="941">
        <v>1229000</v>
      </c>
      <c r="AZ104" s="941">
        <v>1095000</v>
      </c>
      <c r="BA104" s="941">
        <v>528000</v>
      </c>
      <c r="BB104" s="941">
        <v>568000</v>
      </c>
      <c r="BC104" s="941">
        <v>1165000</v>
      </c>
      <c r="BD104" s="941">
        <v>562000</v>
      </c>
      <c r="BE104" s="941">
        <v>603000</v>
      </c>
      <c r="BF104" s="941">
        <v>808000</v>
      </c>
      <c r="BG104" s="941">
        <v>390000</v>
      </c>
      <c r="BH104" s="941">
        <v>418000</v>
      </c>
      <c r="BI104" s="941">
        <v>867000</v>
      </c>
      <c r="BJ104" s="941">
        <v>424000</v>
      </c>
      <c r="BK104" s="941">
        <v>443000</v>
      </c>
      <c r="BL104" s="941">
        <v>2159000</v>
      </c>
      <c r="BM104" s="941">
        <v>1049000</v>
      </c>
      <c r="BN104" s="941">
        <v>1110000</v>
      </c>
      <c r="BO104" s="941">
        <v>2092000</v>
      </c>
      <c r="BP104" s="941">
        <v>1013000</v>
      </c>
      <c r="BQ104" s="941">
        <v>1079000</v>
      </c>
      <c r="BR104" s="941">
        <v>3792000</v>
      </c>
      <c r="BS104" s="941">
        <v>1870000</v>
      </c>
      <c r="BT104" s="941">
        <v>1922000</v>
      </c>
      <c r="BU104" s="941">
        <v>7418000</v>
      </c>
      <c r="BV104" s="941">
        <v>3729000</v>
      </c>
      <c r="BW104" s="941">
        <v>3689000</v>
      </c>
      <c r="BX104" s="941">
        <v>1870000</v>
      </c>
      <c r="BY104" s="941">
        <v>910000</v>
      </c>
      <c r="BZ104" s="941">
        <v>960000</v>
      </c>
      <c r="CA104" s="941">
        <v>1405000</v>
      </c>
      <c r="CB104" s="941">
        <v>695000</v>
      </c>
      <c r="CC104" s="941">
        <v>710000</v>
      </c>
      <c r="CD104" s="941">
        <v>2622000</v>
      </c>
      <c r="CE104" s="941">
        <v>1258000</v>
      </c>
      <c r="CF104" s="941">
        <v>1364000</v>
      </c>
      <c r="CG104" s="941">
        <v>8801000</v>
      </c>
      <c r="CH104" s="941">
        <v>4258000</v>
      </c>
      <c r="CI104" s="941">
        <v>4542000</v>
      </c>
      <c r="CJ104" s="941">
        <v>5583000</v>
      </c>
      <c r="CK104" s="941">
        <v>2671000</v>
      </c>
      <c r="CL104" s="941">
        <v>2912000</v>
      </c>
      <c r="CM104" s="941">
        <v>1399000</v>
      </c>
      <c r="CN104" s="941">
        <v>663000</v>
      </c>
      <c r="CO104" s="941">
        <v>736000</v>
      </c>
      <c r="CP104" s="941">
        <v>1004000</v>
      </c>
      <c r="CQ104" s="941">
        <v>471000</v>
      </c>
      <c r="CR104" s="941">
        <v>533000</v>
      </c>
      <c r="CS104" s="941">
        <v>591000</v>
      </c>
      <c r="CT104" s="941">
        <v>282000</v>
      </c>
      <c r="CU104" s="941">
        <v>309000</v>
      </c>
      <c r="CV104" s="941">
        <v>718000</v>
      </c>
      <c r="CW104" s="941">
        <v>342000</v>
      </c>
      <c r="CX104" s="941">
        <v>376000</v>
      </c>
      <c r="CY104" s="941">
        <v>1942000</v>
      </c>
      <c r="CZ104" s="941">
        <v>931000</v>
      </c>
      <c r="DA104" s="941">
        <v>1011000</v>
      </c>
      <c r="DB104" s="941">
        <v>2863000</v>
      </c>
      <c r="DC104" s="941">
        <v>1383000</v>
      </c>
      <c r="DD104" s="941">
        <v>1480000</v>
      </c>
      <c r="DE104" s="941">
        <v>1455000</v>
      </c>
      <c r="DF104" s="941">
        <v>685000</v>
      </c>
      <c r="DG104" s="941">
        <v>770000</v>
      </c>
      <c r="DH104" s="941">
        <v>789000</v>
      </c>
      <c r="DI104" s="941">
        <v>374000</v>
      </c>
      <c r="DJ104" s="941">
        <v>415000</v>
      </c>
      <c r="DK104" s="941">
        <v>999000</v>
      </c>
      <c r="DL104" s="941">
        <v>479000</v>
      </c>
      <c r="DM104" s="941">
        <v>520000</v>
      </c>
      <c r="DN104" s="941">
        <v>1436000</v>
      </c>
      <c r="DO104" s="941">
        <v>675000</v>
      </c>
      <c r="DP104" s="941">
        <v>761000</v>
      </c>
      <c r="DQ104" s="941">
        <v>766000</v>
      </c>
      <c r="DR104" s="941">
        <v>359000</v>
      </c>
      <c r="DS104" s="941">
        <v>408000</v>
      </c>
      <c r="DT104" s="941">
        <v>5053000</v>
      </c>
      <c r="DU104" s="941">
        <v>2390000</v>
      </c>
      <c r="DV104" s="941">
        <v>2663000</v>
      </c>
      <c r="DW104" s="941">
        <v>852000</v>
      </c>
      <c r="DX104" s="941">
        <v>400000</v>
      </c>
      <c r="DY104" s="941">
        <v>452000</v>
      </c>
      <c r="DZ104" s="941">
        <v>1430000</v>
      </c>
      <c r="EA104" s="941">
        <v>667000</v>
      </c>
      <c r="EB104" s="941">
        <v>763000</v>
      </c>
      <c r="EC104" s="941">
        <v>1814000</v>
      </c>
      <c r="ED104" s="941">
        <v>852000</v>
      </c>
      <c r="EE104" s="941">
        <v>961000</v>
      </c>
      <c r="EF104" s="941">
        <v>1195000</v>
      </c>
      <c r="EG104" s="941">
        <v>563000</v>
      </c>
      <c r="EH104" s="941">
        <v>632000</v>
      </c>
      <c r="EI104" s="941">
        <v>1132000</v>
      </c>
      <c r="EJ104" s="941">
        <v>531000</v>
      </c>
      <c r="EK104" s="941">
        <v>601000</v>
      </c>
      <c r="EL104" s="941">
        <v>1708000</v>
      </c>
      <c r="EM104" s="941">
        <v>796000</v>
      </c>
      <c r="EN104" s="941">
        <v>912000</v>
      </c>
      <c r="EO104" s="941">
        <v>1382000</v>
      </c>
      <c r="EP104" s="941">
        <v>677000</v>
      </c>
      <c r="EQ104" s="941">
        <v>705000</v>
      </c>
    </row>
    <row r="105" spans="1:147">
      <c r="A105" s="883" t="s">
        <v>1256</v>
      </c>
    </row>
    <row r="106" spans="1:147">
      <c r="A106" s="883" t="s">
        <v>1257</v>
      </c>
    </row>
    <row r="107" spans="1:147">
      <c r="A107" s="883" t="s">
        <v>1258</v>
      </c>
    </row>
    <row r="108" spans="1:147">
      <c r="A108" s="883" t="s">
        <v>1259</v>
      </c>
    </row>
    <row r="109" spans="1:147">
      <c r="A109" s="883" t="s">
        <v>1260</v>
      </c>
    </row>
    <row r="110" spans="1:147">
      <c r="A110" s="883" t="s">
        <v>1261</v>
      </c>
    </row>
    <row r="111" spans="1:147">
      <c r="A111" s="883" t="s">
        <v>1262</v>
      </c>
    </row>
    <row r="112" spans="1:147">
      <c r="A112" s="883" t="s">
        <v>1263</v>
      </c>
    </row>
    <row r="113" spans="1:8">
      <c r="A113" s="883" t="s">
        <v>1264</v>
      </c>
    </row>
    <row r="114" spans="1:8">
      <c r="A114" s="883" t="s">
        <v>1265</v>
      </c>
    </row>
    <row r="115" spans="1:8">
      <c r="A115" s="883" t="s">
        <v>1266</v>
      </c>
    </row>
    <row r="116" spans="1:8">
      <c r="A116" s="883" t="s">
        <v>1267</v>
      </c>
      <c r="B116" s="538"/>
      <c r="C116" s="942"/>
      <c r="D116" s="538"/>
      <c r="E116" s="538"/>
      <c r="F116" s="538"/>
      <c r="G116" s="538"/>
      <c r="H116" s="538"/>
    </row>
    <row r="117" spans="1:8">
      <c r="A117" s="883" t="s">
        <v>1268</v>
      </c>
    </row>
    <row r="118" spans="1:8">
      <c r="A118" s="883" t="s">
        <v>1269</v>
      </c>
    </row>
    <row r="119" spans="1:8">
      <c r="A119" s="883" t="s">
        <v>1270</v>
      </c>
      <c r="B119" s="943"/>
      <c r="C119" s="883"/>
    </row>
    <row r="120" spans="1:8">
      <c r="A120" s="883" t="s">
        <v>1271</v>
      </c>
      <c r="B120" s="943"/>
      <c r="C120" s="883"/>
    </row>
    <row r="121" spans="1:8">
      <c r="A121" s="883" t="s">
        <v>1272</v>
      </c>
    </row>
    <row r="122" spans="1:8">
      <c r="A122" s="883" t="s">
        <v>1273</v>
      </c>
    </row>
    <row r="123" spans="1:8">
      <c r="A123" s="883" t="s">
        <v>1274</v>
      </c>
    </row>
    <row r="124" spans="1:8">
      <c r="A124" s="883" t="s">
        <v>1275</v>
      </c>
    </row>
    <row r="125" spans="1:8">
      <c r="A125" s="883" t="s">
        <v>1276</v>
      </c>
    </row>
    <row r="126" spans="1:8">
      <c r="A126" s="883" t="s">
        <v>1277</v>
      </c>
    </row>
    <row r="127" spans="1:8">
      <c r="A127" s="883" t="s">
        <v>1278</v>
      </c>
    </row>
    <row r="128" spans="1:8">
      <c r="A128" s="883" t="s">
        <v>1279</v>
      </c>
      <c r="C128" s="883"/>
    </row>
    <row r="129" spans="1:3">
      <c r="A129" s="883" t="s">
        <v>1280</v>
      </c>
      <c r="C129" s="883"/>
    </row>
    <row r="130" spans="1:3">
      <c r="A130" s="883" t="s">
        <v>1281</v>
      </c>
      <c r="C130" s="883"/>
    </row>
    <row r="131" spans="1:3">
      <c r="A131" s="883" t="s">
        <v>1282</v>
      </c>
      <c r="C131" s="883"/>
    </row>
    <row r="132" spans="1:3">
      <c r="A132" s="883" t="s">
        <v>1283</v>
      </c>
      <c r="C132" s="883"/>
    </row>
    <row r="133" spans="1:3">
      <c r="A133" s="883" t="s">
        <v>1284</v>
      </c>
      <c r="C133" s="883"/>
    </row>
    <row r="134" spans="1:3">
      <c r="A134" s="883" t="s">
        <v>1285</v>
      </c>
      <c r="C134" s="883"/>
    </row>
    <row r="135" spans="1:3">
      <c r="A135" s="883" t="s">
        <v>1286</v>
      </c>
      <c r="C135" s="883"/>
    </row>
    <row r="136" spans="1:3">
      <c r="A136" s="883" t="s">
        <v>1287</v>
      </c>
      <c r="C136" s="883"/>
    </row>
    <row r="137" spans="1:3">
      <c r="A137" s="883" t="s">
        <v>1288</v>
      </c>
      <c r="C137" s="883"/>
    </row>
    <row r="138" spans="1:3">
      <c r="A138" s="883" t="s">
        <v>1289</v>
      </c>
      <c r="C138" s="883"/>
    </row>
    <row r="139" spans="1:3">
      <c r="A139" s="883" t="s">
        <v>1290</v>
      </c>
      <c r="C139" s="883"/>
    </row>
    <row r="140" spans="1:3">
      <c r="A140" s="883" t="s">
        <v>1291</v>
      </c>
      <c r="C140" s="883"/>
    </row>
    <row r="141" spans="1:3">
      <c r="A141" s="883" t="s">
        <v>1292</v>
      </c>
      <c r="C141" s="883"/>
    </row>
    <row r="142" spans="1:3">
      <c r="A142" s="883" t="s">
        <v>1293</v>
      </c>
      <c r="C142" s="883"/>
    </row>
    <row r="143" spans="1:3">
      <c r="A143" s="883" t="s">
        <v>1294</v>
      </c>
      <c r="C143" s="883"/>
    </row>
    <row r="144" spans="1:3">
      <c r="A144" s="883" t="s">
        <v>1295</v>
      </c>
    </row>
    <row r="145" spans="1:9">
      <c r="A145" s="883" t="s">
        <v>1296</v>
      </c>
    </row>
    <row r="146" spans="1:9">
      <c r="A146" s="883" t="s">
        <v>1297</v>
      </c>
    </row>
    <row r="147" spans="1:9">
      <c r="A147" s="538" t="s">
        <v>1298</v>
      </c>
    </row>
    <row r="148" spans="1:9">
      <c r="A148" s="883" t="s">
        <v>1299</v>
      </c>
    </row>
    <row r="149" spans="1:9">
      <c r="A149" s="883" t="s">
        <v>1300</v>
      </c>
    </row>
    <row r="150" spans="1:9">
      <c r="A150" s="883" t="s">
        <v>1301</v>
      </c>
    </row>
    <row r="151" spans="1:9">
      <c r="A151" s="883" t="s">
        <v>1302</v>
      </c>
    </row>
    <row r="152" spans="1:9">
      <c r="A152" s="883" t="s">
        <v>1303</v>
      </c>
    </row>
    <row r="153" spans="1:9">
      <c r="A153" s="883" t="s">
        <v>1304</v>
      </c>
    </row>
    <row r="154" spans="1:9">
      <c r="A154" s="883" t="s">
        <v>1305</v>
      </c>
    </row>
    <row r="155" spans="1:9">
      <c r="A155" s="883" t="s">
        <v>1306</v>
      </c>
    </row>
    <row r="156" spans="1:9">
      <c r="A156" s="883" t="s">
        <v>1307</v>
      </c>
      <c r="B156" s="538"/>
      <c r="C156" s="942"/>
      <c r="D156" s="538"/>
      <c r="E156" s="538"/>
      <c r="F156" s="538"/>
      <c r="G156" s="538"/>
      <c r="H156" s="538"/>
      <c r="I156" s="538"/>
    </row>
    <row r="157" spans="1:9">
      <c r="A157" s="883" t="s">
        <v>1308</v>
      </c>
    </row>
    <row r="158" spans="1:9">
      <c r="A158" s="883" t="s">
        <v>1309</v>
      </c>
    </row>
    <row r="159" spans="1:9">
      <c r="A159" s="883" t="s">
        <v>1310</v>
      </c>
      <c r="B159" s="538"/>
      <c r="C159" s="942"/>
      <c r="D159" s="538"/>
      <c r="E159" s="538"/>
      <c r="F159" s="538"/>
      <c r="G159" s="538"/>
      <c r="H159" s="538"/>
      <c r="I159" s="538"/>
    </row>
    <row r="160" spans="1:9">
      <c r="A160" s="883" t="s">
        <v>1311</v>
      </c>
      <c r="B160" s="538"/>
      <c r="C160" s="942"/>
      <c r="D160" s="538"/>
      <c r="E160" s="538"/>
      <c r="F160" s="538"/>
      <c r="G160" s="538"/>
      <c r="H160" s="538"/>
      <c r="I160" s="538"/>
    </row>
    <row r="161" spans="1:1">
      <c r="A161" s="883" t="s">
        <v>1312</v>
      </c>
    </row>
    <row r="162" spans="1:1">
      <c r="A162" s="883" t="s">
        <v>1313</v>
      </c>
    </row>
    <row r="163" spans="1:1">
      <c r="A163" s="883" t="s">
        <v>1314</v>
      </c>
    </row>
    <row r="164" spans="1:1">
      <c r="A164" s="883" t="s">
        <v>1315</v>
      </c>
    </row>
    <row r="165" spans="1:1">
      <c r="A165" s="883" t="s">
        <v>1316</v>
      </c>
    </row>
    <row r="166" spans="1:1">
      <c r="A166" s="883" t="s">
        <v>1317</v>
      </c>
    </row>
    <row r="167" spans="1:1">
      <c r="A167" s="883" t="s">
        <v>1318</v>
      </c>
    </row>
    <row r="168" spans="1:1">
      <c r="A168" s="883" t="s">
        <v>1319</v>
      </c>
    </row>
    <row r="169" spans="1:1">
      <c r="A169" s="883" t="s">
        <v>1320</v>
      </c>
    </row>
    <row r="170" spans="1:1">
      <c r="A170" s="883" t="s">
        <v>1321</v>
      </c>
    </row>
    <row r="171" spans="1:1">
      <c r="A171" s="538" t="s">
        <v>1341</v>
      </c>
    </row>
    <row r="172" spans="1:1">
      <c r="A172" s="883" t="s">
        <v>1322</v>
      </c>
    </row>
    <row r="173" spans="1:1">
      <c r="A173" s="883" t="s">
        <v>1342</v>
      </c>
    </row>
    <row r="174" spans="1:1">
      <c r="A174" s="883" t="s">
        <v>1323</v>
      </c>
    </row>
    <row r="175" spans="1:1">
      <c r="A175" s="883" t="s">
        <v>1324</v>
      </c>
    </row>
    <row r="176" spans="1:1">
      <c r="A176" s="883" t="s">
        <v>1325</v>
      </c>
    </row>
    <row r="177" spans="1:8">
      <c r="A177" s="883" t="s">
        <v>1326</v>
      </c>
    </row>
    <row r="178" spans="1:8">
      <c r="A178" s="883" t="s">
        <v>1327</v>
      </c>
    </row>
    <row r="179" spans="1:8">
      <c r="A179" s="883" t="s">
        <v>1328</v>
      </c>
    </row>
    <row r="180" spans="1:8">
      <c r="A180" s="883" t="s">
        <v>1329</v>
      </c>
    </row>
    <row r="181" spans="1:8">
      <c r="A181" s="883" t="s">
        <v>1330</v>
      </c>
    </row>
    <row r="182" spans="1:8">
      <c r="A182" s="883" t="s">
        <v>1331</v>
      </c>
    </row>
    <row r="183" spans="1:8">
      <c r="A183" s="883" t="s">
        <v>1332</v>
      </c>
    </row>
    <row r="184" spans="1:8">
      <c r="A184" s="883" t="s">
        <v>1333</v>
      </c>
      <c r="F184" s="944" t="s">
        <v>1334</v>
      </c>
    </row>
    <row r="185" spans="1:8">
      <c r="A185" s="883" t="s">
        <v>1335</v>
      </c>
      <c r="H185" s="944" t="s">
        <v>1334</v>
      </c>
    </row>
    <row r="186" spans="1:8">
      <c r="A186" s="883" t="s">
        <v>1336</v>
      </c>
    </row>
    <row r="187" spans="1:8">
      <c r="A187" s="883" t="s">
        <v>1337</v>
      </c>
    </row>
    <row r="188" spans="1:8">
      <c r="A188" s="883" t="s">
        <v>1338</v>
      </c>
    </row>
    <row r="189" spans="1:8">
      <c r="A189" s="883" t="s">
        <v>1339</v>
      </c>
    </row>
  </sheetData>
  <phoneticPr fontId="3"/>
  <hyperlinks>
    <hyperlink ref="H185" r:id="rId1" xr:uid="{00000000-0004-0000-2D00-000000000000}"/>
    <hyperlink ref="F184" r:id="rId2" xr:uid="{00000000-0004-0000-2D00-000001000000}"/>
  </hyperlinks>
  <pageMargins left="0.7" right="0.7" top="0.75" bottom="0.75" header="0.3" footer="0.3"/>
  <pageSetup paperSize="9" orientation="portrait"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56"/>
  <sheetViews>
    <sheetView workbookViewId="0">
      <pane xSplit="2" ySplit="4" topLeftCell="C103" activePane="bottomRight" state="frozen"/>
      <selection pane="topRight" activeCell="C1" sqref="C1"/>
      <selection pane="bottomLeft" activeCell="A5" sqref="A5"/>
      <selection pane="bottomRight" activeCell="H121" sqref="H121"/>
    </sheetView>
  </sheetViews>
  <sheetFormatPr defaultColWidth="7.90625" defaultRowHeight="11"/>
  <cols>
    <col min="1" max="1" width="18.90625" style="1667" customWidth="1"/>
    <col min="2" max="2" width="2" style="1667" customWidth="1"/>
    <col min="3" max="6" width="8.90625" style="1667" customWidth="1"/>
    <col min="7" max="7" width="7.453125" style="1667" bestFit="1" customWidth="1"/>
    <col min="8" max="8" width="9.36328125" style="1667" customWidth="1"/>
    <col min="9" max="9" width="9" style="1667" bestFit="1" customWidth="1"/>
    <col min="10" max="10" width="11.08984375" style="1667" customWidth="1"/>
    <col min="11" max="11" width="6.90625" style="1667" customWidth="1"/>
    <col min="12" max="256" width="7.90625" style="1667"/>
    <col min="257" max="257" width="18.90625" style="1667" customWidth="1"/>
    <col min="258" max="258" width="2" style="1667" customWidth="1"/>
    <col min="259" max="262" width="8.90625" style="1667" customWidth="1"/>
    <col min="263" max="263" width="7.453125" style="1667" bestFit="1" customWidth="1"/>
    <col min="264" max="264" width="9.36328125" style="1667" customWidth="1"/>
    <col min="265" max="265" width="7.453125" style="1667" bestFit="1" customWidth="1"/>
    <col min="266" max="266" width="11.08984375" style="1667" customWidth="1"/>
    <col min="267" max="267" width="6.90625" style="1667" customWidth="1"/>
    <col min="268" max="512" width="7.90625" style="1667"/>
    <col min="513" max="513" width="18.90625" style="1667" customWidth="1"/>
    <col min="514" max="514" width="2" style="1667" customWidth="1"/>
    <col min="515" max="518" width="8.90625" style="1667" customWidth="1"/>
    <col min="519" max="519" width="7.453125" style="1667" bestFit="1" customWidth="1"/>
    <col min="520" max="520" width="9.36328125" style="1667" customWidth="1"/>
    <col min="521" max="521" width="7.453125" style="1667" bestFit="1" customWidth="1"/>
    <col min="522" max="522" width="11.08984375" style="1667" customWidth="1"/>
    <col min="523" max="523" width="6.90625" style="1667" customWidth="1"/>
    <col min="524" max="768" width="7.90625" style="1667"/>
    <col min="769" max="769" width="18.90625" style="1667" customWidth="1"/>
    <col min="770" max="770" width="2" style="1667" customWidth="1"/>
    <col min="771" max="774" width="8.90625" style="1667" customWidth="1"/>
    <col min="775" max="775" width="7.453125" style="1667" bestFit="1" customWidth="1"/>
    <col min="776" max="776" width="9.36328125" style="1667" customWidth="1"/>
    <col min="777" max="777" width="7.453125" style="1667" bestFit="1" customWidth="1"/>
    <col min="778" max="778" width="11.08984375" style="1667" customWidth="1"/>
    <col min="779" max="779" width="6.90625" style="1667" customWidth="1"/>
    <col min="780" max="1024" width="7.90625" style="1667"/>
    <col min="1025" max="1025" width="18.90625" style="1667" customWidth="1"/>
    <col min="1026" max="1026" width="2" style="1667" customWidth="1"/>
    <col min="1027" max="1030" width="8.90625" style="1667" customWidth="1"/>
    <col min="1031" max="1031" width="7.453125" style="1667" bestFit="1" customWidth="1"/>
    <col min="1032" max="1032" width="9.36328125" style="1667" customWidth="1"/>
    <col min="1033" max="1033" width="7.453125" style="1667" bestFit="1" customWidth="1"/>
    <col min="1034" max="1034" width="11.08984375" style="1667" customWidth="1"/>
    <col min="1035" max="1035" width="6.90625" style="1667" customWidth="1"/>
    <col min="1036" max="1280" width="7.90625" style="1667"/>
    <col min="1281" max="1281" width="18.90625" style="1667" customWidth="1"/>
    <col min="1282" max="1282" width="2" style="1667" customWidth="1"/>
    <col min="1283" max="1286" width="8.90625" style="1667" customWidth="1"/>
    <col min="1287" max="1287" width="7.453125" style="1667" bestFit="1" customWidth="1"/>
    <col min="1288" max="1288" width="9.36328125" style="1667" customWidth="1"/>
    <col min="1289" max="1289" width="7.453125" style="1667" bestFit="1" customWidth="1"/>
    <col min="1290" max="1290" width="11.08984375" style="1667" customWidth="1"/>
    <col min="1291" max="1291" width="6.90625" style="1667" customWidth="1"/>
    <col min="1292" max="1536" width="7.90625" style="1667"/>
    <col min="1537" max="1537" width="18.90625" style="1667" customWidth="1"/>
    <col min="1538" max="1538" width="2" style="1667" customWidth="1"/>
    <col min="1539" max="1542" width="8.90625" style="1667" customWidth="1"/>
    <col min="1543" max="1543" width="7.453125" style="1667" bestFit="1" customWidth="1"/>
    <col min="1544" max="1544" width="9.36328125" style="1667" customWidth="1"/>
    <col min="1545" max="1545" width="7.453125" style="1667" bestFit="1" customWidth="1"/>
    <col min="1546" max="1546" width="11.08984375" style="1667" customWidth="1"/>
    <col min="1547" max="1547" width="6.90625" style="1667" customWidth="1"/>
    <col min="1548" max="1792" width="7.90625" style="1667"/>
    <col min="1793" max="1793" width="18.90625" style="1667" customWidth="1"/>
    <col min="1794" max="1794" width="2" style="1667" customWidth="1"/>
    <col min="1795" max="1798" width="8.90625" style="1667" customWidth="1"/>
    <col min="1799" max="1799" width="7.453125" style="1667" bestFit="1" customWidth="1"/>
    <col min="1800" max="1800" width="9.36328125" style="1667" customWidth="1"/>
    <col min="1801" max="1801" width="7.453125" style="1667" bestFit="1" customWidth="1"/>
    <col min="1802" max="1802" width="11.08984375" style="1667" customWidth="1"/>
    <col min="1803" max="1803" width="6.90625" style="1667" customWidth="1"/>
    <col min="1804" max="2048" width="7.90625" style="1667"/>
    <col min="2049" max="2049" width="18.90625" style="1667" customWidth="1"/>
    <col min="2050" max="2050" width="2" style="1667" customWidth="1"/>
    <col min="2051" max="2054" width="8.90625" style="1667" customWidth="1"/>
    <col min="2055" max="2055" width="7.453125" style="1667" bestFit="1" customWidth="1"/>
    <col min="2056" max="2056" width="9.36328125" style="1667" customWidth="1"/>
    <col min="2057" max="2057" width="7.453125" style="1667" bestFit="1" customWidth="1"/>
    <col min="2058" max="2058" width="11.08984375" style="1667" customWidth="1"/>
    <col min="2059" max="2059" width="6.90625" style="1667" customWidth="1"/>
    <col min="2060" max="2304" width="7.90625" style="1667"/>
    <col min="2305" max="2305" width="18.90625" style="1667" customWidth="1"/>
    <col min="2306" max="2306" width="2" style="1667" customWidth="1"/>
    <col min="2307" max="2310" width="8.90625" style="1667" customWidth="1"/>
    <col min="2311" max="2311" width="7.453125" style="1667" bestFit="1" customWidth="1"/>
    <col min="2312" max="2312" width="9.36328125" style="1667" customWidth="1"/>
    <col min="2313" max="2313" width="7.453125" style="1667" bestFit="1" customWidth="1"/>
    <col min="2314" max="2314" width="11.08984375" style="1667" customWidth="1"/>
    <col min="2315" max="2315" width="6.90625" style="1667" customWidth="1"/>
    <col min="2316" max="2560" width="7.90625" style="1667"/>
    <col min="2561" max="2561" width="18.90625" style="1667" customWidth="1"/>
    <col min="2562" max="2562" width="2" style="1667" customWidth="1"/>
    <col min="2563" max="2566" width="8.90625" style="1667" customWidth="1"/>
    <col min="2567" max="2567" width="7.453125" style="1667" bestFit="1" customWidth="1"/>
    <col min="2568" max="2568" width="9.36328125" style="1667" customWidth="1"/>
    <col min="2569" max="2569" width="7.453125" style="1667" bestFit="1" customWidth="1"/>
    <col min="2570" max="2570" width="11.08984375" style="1667" customWidth="1"/>
    <col min="2571" max="2571" width="6.90625" style="1667" customWidth="1"/>
    <col min="2572" max="2816" width="7.90625" style="1667"/>
    <col min="2817" max="2817" width="18.90625" style="1667" customWidth="1"/>
    <col min="2818" max="2818" width="2" style="1667" customWidth="1"/>
    <col min="2819" max="2822" width="8.90625" style="1667" customWidth="1"/>
    <col min="2823" max="2823" width="7.453125" style="1667" bestFit="1" customWidth="1"/>
    <col min="2824" max="2824" width="9.36328125" style="1667" customWidth="1"/>
    <col min="2825" max="2825" width="7.453125" style="1667" bestFit="1" customWidth="1"/>
    <col min="2826" max="2826" width="11.08984375" style="1667" customWidth="1"/>
    <col min="2827" max="2827" width="6.90625" style="1667" customWidth="1"/>
    <col min="2828" max="3072" width="7.90625" style="1667"/>
    <col min="3073" max="3073" width="18.90625" style="1667" customWidth="1"/>
    <col min="3074" max="3074" width="2" style="1667" customWidth="1"/>
    <col min="3075" max="3078" width="8.90625" style="1667" customWidth="1"/>
    <col min="3079" max="3079" width="7.453125" style="1667" bestFit="1" customWidth="1"/>
    <col min="3080" max="3080" width="9.36328125" style="1667" customWidth="1"/>
    <col min="3081" max="3081" width="7.453125" style="1667" bestFit="1" customWidth="1"/>
    <col min="3082" max="3082" width="11.08984375" style="1667" customWidth="1"/>
    <col min="3083" max="3083" width="6.90625" style="1667" customWidth="1"/>
    <col min="3084" max="3328" width="7.90625" style="1667"/>
    <col min="3329" max="3329" width="18.90625" style="1667" customWidth="1"/>
    <col min="3330" max="3330" width="2" style="1667" customWidth="1"/>
    <col min="3331" max="3334" width="8.90625" style="1667" customWidth="1"/>
    <col min="3335" max="3335" width="7.453125" style="1667" bestFit="1" customWidth="1"/>
    <col min="3336" max="3336" width="9.36328125" style="1667" customWidth="1"/>
    <col min="3337" max="3337" width="7.453125" style="1667" bestFit="1" customWidth="1"/>
    <col min="3338" max="3338" width="11.08984375" style="1667" customWidth="1"/>
    <col min="3339" max="3339" width="6.90625" style="1667" customWidth="1"/>
    <col min="3340" max="3584" width="7.90625" style="1667"/>
    <col min="3585" max="3585" width="18.90625" style="1667" customWidth="1"/>
    <col min="3586" max="3586" width="2" style="1667" customWidth="1"/>
    <col min="3587" max="3590" width="8.90625" style="1667" customWidth="1"/>
    <col min="3591" max="3591" width="7.453125" style="1667" bestFit="1" customWidth="1"/>
    <col min="3592" max="3592" width="9.36328125" style="1667" customWidth="1"/>
    <col min="3593" max="3593" width="7.453125" style="1667" bestFit="1" customWidth="1"/>
    <col min="3594" max="3594" width="11.08984375" style="1667" customWidth="1"/>
    <col min="3595" max="3595" width="6.90625" style="1667" customWidth="1"/>
    <col min="3596" max="3840" width="7.90625" style="1667"/>
    <col min="3841" max="3841" width="18.90625" style="1667" customWidth="1"/>
    <col min="3842" max="3842" width="2" style="1667" customWidth="1"/>
    <col min="3843" max="3846" width="8.90625" style="1667" customWidth="1"/>
    <col min="3847" max="3847" width="7.453125" style="1667" bestFit="1" customWidth="1"/>
    <col min="3848" max="3848" width="9.36328125" style="1667" customWidth="1"/>
    <col min="3849" max="3849" width="7.453125" style="1667" bestFit="1" customWidth="1"/>
    <col min="3850" max="3850" width="11.08984375" style="1667" customWidth="1"/>
    <col min="3851" max="3851" width="6.90625" style="1667" customWidth="1"/>
    <col min="3852" max="4096" width="7.90625" style="1667"/>
    <col min="4097" max="4097" width="18.90625" style="1667" customWidth="1"/>
    <col min="4098" max="4098" width="2" style="1667" customWidth="1"/>
    <col min="4099" max="4102" width="8.90625" style="1667" customWidth="1"/>
    <col min="4103" max="4103" width="7.453125" style="1667" bestFit="1" customWidth="1"/>
    <col min="4104" max="4104" width="9.36328125" style="1667" customWidth="1"/>
    <col min="4105" max="4105" width="7.453125" style="1667" bestFit="1" customWidth="1"/>
    <col min="4106" max="4106" width="11.08984375" style="1667" customWidth="1"/>
    <col min="4107" max="4107" width="6.90625" style="1667" customWidth="1"/>
    <col min="4108" max="4352" width="7.90625" style="1667"/>
    <col min="4353" max="4353" width="18.90625" style="1667" customWidth="1"/>
    <col min="4354" max="4354" width="2" style="1667" customWidth="1"/>
    <col min="4355" max="4358" width="8.90625" style="1667" customWidth="1"/>
    <col min="4359" max="4359" width="7.453125" style="1667" bestFit="1" customWidth="1"/>
    <col min="4360" max="4360" width="9.36328125" style="1667" customWidth="1"/>
    <col min="4361" max="4361" width="7.453125" style="1667" bestFit="1" customWidth="1"/>
    <col min="4362" max="4362" width="11.08984375" style="1667" customWidth="1"/>
    <col min="4363" max="4363" width="6.90625" style="1667" customWidth="1"/>
    <col min="4364" max="4608" width="7.90625" style="1667"/>
    <col min="4609" max="4609" width="18.90625" style="1667" customWidth="1"/>
    <col min="4610" max="4610" width="2" style="1667" customWidth="1"/>
    <col min="4611" max="4614" width="8.90625" style="1667" customWidth="1"/>
    <col min="4615" max="4615" width="7.453125" style="1667" bestFit="1" customWidth="1"/>
    <col min="4616" max="4616" width="9.36328125" style="1667" customWidth="1"/>
    <col min="4617" max="4617" width="7.453125" style="1667" bestFit="1" customWidth="1"/>
    <col min="4618" max="4618" width="11.08984375" style="1667" customWidth="1"/>
    <col min="4619" max="4619" width="6.90625" style="1667" customWidth="1"/>
    <col min="4620" max="4864" width="7.90625" style="1667"/>
    <col min="4865" max="4865" width="18.90625" style="1667" customWidth="1"/>
    <col min="4866" max="4866" width="2" style="1667" customWidth="1"/>
    <col min="4867" max="4870" width="8.90625" style="1667" customWidth="1"/>
    <col min="4871" max="4871" width="7.453125" style="1667" bestFit="1" customWidth="1"/>
    <col min="4872" max="4872" width="9.36328125" style="1667" customWidth="1"/>
    <col min="4873" max="4873" width="7.453125" style="1667" bestFit="1" customWidth="1"/>
    <col min="4874" max="4874" width="11.08984375" style="1667" customWidth="1"/>
    <col min="4875" max="4875" width="6.90625" style="1667" customWidth="1"/>
    <col min="4876" max="5120" width="7.90625" style="1667"/>
    <col min="5121" max="5121" width="18.90625" style="1667" customWidth="1"/>
    <col min="5122" max="5122" width="2" style="1667" customWidth="1"/>
    <col min="5123" max="5126" width="8.90625" style="1667" customWidth="1"/>
    <col min="5127" max="5127" width="7.453125" style="1667" bestFit="1" customWidth="1"/>
    <col min="5128" max="5128" width="9.36328125" style="1667" customWidth="1"/>
    <col min="5129" max="5129" width="7.453125" style="1667" bestFit="1" customWidth="1"/>
    <col min="5130" max="5130" width="11.08984375" style="1667" customWidth="1"/>
    <col min="5131" max="5131" width="6.90625" style="1667" customWidth="1"/>
    <col min="5132" max="5376" width="7.90625" style="1667"/>
    <col min="5377" max="5377" width="18.90625" style="1667" customWidth="1"/>
    <col min="5378" max="5378" width="2" style="1667" customWidth="1"/>
    <col min="5379" max="5382" width="8.90625" style="1667" customWidth="1"/>
    <col min="5383" max="5383" width="7.453125" style="1667" bestFit="1" customWidth="1"/>
    <col min="5384" max="5384" width="9.36328125" style="1667" customWidth="1"/>
    <col min="5385" max="5385" width="7.453125" style="1667" bestFit="1" customWidth="1"/>
    <col min="5386" max="5386" width="11.08984375" style="1667" customWidth="1"/>
    <col min="5387" max="5387" width="6.90625" style="1667" customWidth="1"/>
    <col min="5388" max="5632" width="7.90625" style="1667"/>
    <col min="5633" max="5633" width="18.90625" style="1667" customWidth="1"/>
    <col min="5634" max="5634" width="2" style="1667" customWidth="1"/>
    <col min="5635" max="5638" width="8.90625" style="1667" customWidth="1"/>
    <col min="5639" max="5639" width="7.453125" style="1667" bestFit="1" customWidth="1"/>
    <col min="5640" max="5640" width="9.36328125" style="1667" customWidth="1"/>
    <col min="5641" max="5641" width="7.453125" style="1667" bestFit="1" customWidth="1"/>
    <col min="5642" max="5642" width="11.08984375" style="1667" customWidth="1"/>
    <col min="5643" max="5643" width="6.90625" style="1667" customWidth="1"/>
    <col min="5644" max="5888" width="7.90625" style="1667"/>
    <col min="5889" max="5889" width="18.90625" style="1667" customWidth="1"/>
    <col min="5890" max="5890" width="2" style="1667" customWidth="1"/>
    <col min="5891" max="5894" width="8.90625" style="1667" customWidth="1"/>
    <col min="5895" max="5895" width="7.453125" style="1667" bestFit="1" customWidth="1"/>
    <col min="5896" max="5896" width="9.36328125" style="1667" customWidth="1"/>
    <col min="5897" max="5897" width="7.453125" style="1667" bestFit="1" customWidth="1"/>
    <col min="5898" max="5898" width="11.08984375" style="1667" customWidth="1"/>
    <col min="5899" max="5899" width="6.90625" style="1667" customWidth="1"/>
    <col min="5900" max="6144" width="7.90625" style="1667"/>
    <col min="6145" max="6145" width="18.90625" style="1667" customWidth="1"/>
    <col min="6146" max="6146" width="2" style="1667" customWidth="1"/>
    <col min="6147" max="6150" width="8.90625" style="1667" customWidth="1"/>
    <col min="6151" max="6151" width="7.453125" style="1667" bestFit="1" customWidth="1"/>
    <col min="6152" max="6152" width="9.36328125" style="1667" customWidth="1"/>
    <col min="6153" max="6153" width="7.453125" style="1667" bestFit="1" customWidth="1"/>
    <col min="6154" max="6154" width="11.08984375" style="1667" customWidth="1"/>
    <col min="6155" max="6155" width="6.90625" style="1667" customWidth="1"/>
    <col min="6156" max="6400" width="7.90625" style="1667"/>
    <col min="6401" max="6401" width="18.90625" style="1667" customWidth="1"/>
    <col min="6402" max="6402" width="2" style="1667" customWidth="1"/>
    <col min="6403" max="6406" width="8.90625" style="1667" customWidth="1"/>
    <col min="6407" max="6407" width="7.453125" style="1667" bestFit="1" customWidth="1"/>
    <col min="6408" max="6408" width="9.36328125" style="1667" customWidth="1"/>
    <col min="6409" max="6409" width="7.453125" style="1667" bestFit="1" customWidth="1"/>
    <col min="6410" max="6410" width="11.08984375" style="1667" customWidth="1"/>
    <col min="6411" max="6411" width="6.90625" style="1667" customWidth="1"/>
    <col min="6412" max="6656" width="7.90625" style="1667"/>
    <col min="6657" max="6657" width="18.90625" style="1667" customWidth="1"/>
    <col min="6658" max="6658" width="2" style="1667" customWidth="1"/>
    <col min="6659" max="6662" width="8.90625" style="1667" customWidth="1"/>
    <col min="6663" max="6663" width="7.453125" style="1667" bestFit="1" customWidth="1"/>
    <col min="6664" max="6664" width="9.36328125" style="1667" customWidth="1"/>
    <col min="6665" max="6665" width="7.453125" style="1667" bestFit="1" customWidth="1"/>
    <col min="6666" max="6666" width="11.08984375" style="1667" customWidth="1"/>
    <col min="6667" max="6667" width="6.90625" style="1667" customWidth="1"/>
    <col min="6668" max="6912" width="7.90625" style="1667"/>
    <col min="6913" max="6913" width="18.90625" style="1667" customWidth="1"/>
    <col min="6914" max="6914" width="2" style="1667" customWidth="1"/>
    <col min="6915" max="6918" width="8.90625" style="1667" customWidth="1"/>
    <col min="6919" max="6919" width="7.453125" style="1667" bestFit="1" customWidth="1"/>
    <col min="6920" max="6920" width="9.36328125" style="1667" customWidth="1"/>
    <col min="6921" max="6921" width="7.453125" style="1667" bestFit="1" customWidth="1"/>
    <col min="6922" max="6922" width="11.08984375" style="1667" customWidth="1"/>
    <col min="6923" max="6923" width="6.90625" style="1667" customWidth="1"/>
    <col min="6924" max="7168" width="7.90625" style="1667"/>
    <col min="7169" max="7169" width="18.90625" style="1667" customWidth="1"/>
    <col min="7170" max="7170" width="2" style="1667" customWidth="1"/>
    <col min="7171" max="7174" width="8.90625" style="1667" customWidth="1"/>
    <col min="7175" max="7175" width="7.453125" style="1667" bestFit="1" customWidth="1"/>
    <col min="7176" max="7176" width="9.36328125" style="1667" customWidth="1"/>
    <col min="7177" max="7177" width="7.453125" style="1667" bestFit="1" customWidth="1"/>
    <col min="7178" max="7178" width="11.08984375" style="1667" customWidth="1"/>
    <col min="7179" max="7179" width="6.90625" style="1667" customWidth="1"/>
    <col min="7180" max="7424" width="7.90625" style="1667"/>
    <col min="7425" max="7425" width="18.90625" style="1667" customWidth="1"/>
    <col min="7426" max="7426" width="2" style="1667" customWidth="1"/>
    <col min="7427" max="7430" width="8.90625" style="1667" customWidth="1"/>
    <col min="7431" max="7431" width="7.453125" style="1667" bestFit="1" customWidth="1"/>
    <col min="7432" max="7432" width="9.36328125" style="1667" customWidth="1"/>
    <col min="7433" max="7433" width="7.453125" style="1667" bestFit="1" customWidth="1"/>
    <col min="7434" max="7434" width="11.08984375" style="1667" customWidth="1"/>
    <col min="7435" max="7435" width="6.90625" style="1667" customWidth="1"/>
    <col min="7436" max="7680" width="7.90625" style="1667"/>
    <col min="7681" max="7681" width="18.90625" style="1667" customWidth="1"/>
    <col min="7682" max="7682" width="2" style="1667" customWidth="1"/>
    <col min="7683" max="7686" width="8.90625" style="1667" customWidth="1"/>
    <col min="7687" max="7687" width="7.453125" style="1667" bestFit="1" customWidth="1"/>
    <col min="7688" max="7688" width="9.36328125" style="1667" customWidth="1"/>
    <col min="7689" max="7689" width="7.453125" style="1667" bestFit="1" customWidth="1"/>
    <col min="7690" max="7690" width="11.08984375" style="1667" customWidth="1"/>
    <col min="7691" max="7691" width="6.90625" style="1667" customWidth="1"/>
    <col min="7692" max="7936" width="7.90625" style="1667"/>
    <col min="7937" max="7937" width="18.90625" style="1667" customWidth="1"/>
    <col min="7938" max="7938" width="2" style="1667" customWidth="1"/>
    <col min="7939" max="7942" width="8.90625" style="1667" customWidth="1"/>
    <col min="7943" max="7943" width="7.453125" style="1667" bestFit="1" customWidth="1"/>
    <col min="7944" max="7944" width="9.36328125" style="1667" customWidth="1"/>
    <col min="7945" max="7945" width="7.453125" style="1667" bestFit="1" customWidth="1"/>
    <col min="7946" max="7946" width="11.08984375" style="1667" customWidth="1"/>
    <col min="7947" max="7947" width="6.90625" style="1667" customWidth="1"/>
    <col min="7948" max="8192" width="7.90625" style="1667"/>
    <col min="8193" max="8193" width="18.90625" style="1667" customWidth="1"/>
    <col min="8194" max="8194" width="2" style="1667" customWidth="1"/>
    <col min="8195" max="8198" width="8.90625" style="1667" customWidth="1"/>
    <col min="8199" max="8199" width="7.453125" style="1667" bestFit="1" customWidth="1"/>
    <col min="8200" max="8200" width="9.36328125" style="1667" customWidth="1"/>
    <col min="8201" max="8201" width="7.453125" style="1667" bestFit="1" customWidth="1"/>
    <col min="8202" max="8202" width="11.08984375" style="1667" customWidth="1"/>
    <col min="8203" max="8203" width="6.90625" style="1667" customWidth="1"/>
    <col min="8204" max="8448" width="7.90625" style="1667"/>
    <col min="8449" max="8449" width="18.90625" style="1667" customWidth="1"/>
    <col min="8450" max="8450" width="2" style="1667" customWidth="1"/>
    <col min="8451" max="8454" width="8.90625" style="1667" customWidth="1"/>
    <col min="8455" max="8455" width="7.453125" style="1667" bestFit="1" customWidth="1"/>
    <col min="8456" max="8456" width="9.36328125" style="1667" customWidth="1"/>
    <col min="8457" max="8457" width="7.453125" style="1667" bestFit="1" customWidth="1"/>
    <col min="8458" max="8458" width="11.08984375" style="1667" customWidth="1"/>
    <col min="8459" max="8459" width="6.90625" style="1667" customWidth="1"/>
    <col min="8460" max="8704" width="7.90625" style="1667"/>
    <col min="8705" max="8705" width="18.90625" style="1667" customWidth="1"/>
    <col min="8706" max="8706" width="2" style="1667" customWidth="1"/>
    <col min="8707" max="8710" width="8.90625" style="1667" customWidth="1"/>
    <col min="8711" max="8711" width="7.453125" style="1667" bestFit="1" customWidth="1"/>
    <col min="8712" max="8712" width="9.36328125" style="1667" customWidth="1"/>
    <col min="8713" max="8713" width="7.453125" style="1667" bestFit="1" customWidth="1"/>
    <col min="8714" max="8714" width="11.08984375" style="1667" customWidth="1"/>
    <col min="8715" max="8715" width="6.90625" style="1667" customWidth="1"/>
    <col min="8716" max="8960" width="7.90625" style="1667"/>
    <col min="8961" max="8961" width="18.90625" style="1667" customWidth="1"/>
    <col min="8962" max="8962" width="2" style="1667" customWidth="1"/>
    <col min="8963" max="8966" width="8.90625" style="1667" customWidth="1"/>
    <col min="8967" max="8967" width="7.453125" style="1667" bestFit="1" customWidth="1"/>
    <col min="8968" max="8968" width="9.36328125" style="1667" customWidth="1"/>
    <col min="8969" max="8969" width="7.453125" style="1667" bestFit="1" customWidth="1"/>
    <col min="8970" max="8970" width="11.08984375" style="1667" customWidth="1"/>
    <col min="8971" max="8971" width="6.90625" style="1667" customWidth="1"/>
    <col min="8972" max="9216" width="7.90625" style="1667"/>
    <col min="9217" max="9217" width="18.90625" style="1667" customWidth="1"/>
    <col min="9218" max="9218" width="2" style="1667" customWidth="1"/>
    <col min="9219" max="9222" width="8.90625" style="1667" customWidth="1"/>
    <col min="9223" max="9223" width="7.453125" style="1667" bestFit="1" customWidth="1"/>
    <col min="9224" max="9224" width="9.36328125" style="1667" customWidth="1"/>
    <col min="9225" max="9225" width="7.453125" style="1667" bestFit="1" customWidth="1"/>
    <col min="9226" max="9226" width="11.08984375" style="1667" customWidth="1"/>
    <col min="9227" max="9227" width="6.90625" style="1667" customWidth="1"/>
    <col min="9228" max="9472" width="7.90625" style="1667"/>
    <col min="9473" max="9473" width="18.90625" style="1667" customWidth="1"/>
    <col min="9474" max="9474" width="2" style="1667" customWidth="1"/>
    <col min="9475" max="9478" width="8.90625" style="1667" customWidth="1"/>
    <col min="9479" max="9479" width="7.453125" style="1667" bestFit="1" customWidth="1"/>
    <col min="9480" max="9480" width="9.36328125" style="1667" customWidth="1"/>
    <col min="9481" max="9481" width="7.453125" style="1667" bestFit="1" customWidth="1"/>
    <col min="9482" max="9482" width="11.08984375" style="1667" customWidth="1"/>
    <col min="9483" max="9483" width="6.90625" style="1667" customWidth="1"/>
    <col min="9484" max="9728" width="7.90625" style="1667"/>
    <col min="9729" max="9729" width="18.90625" style="1667" customWidth="1"/>
    <col min="9730" max="9730" width="2" style="1667" customWidth="1"/>
    <col min="9731" max="9734" width="8.90625" style="1667" customWidth="1"/>
    <col min="9735" max="9735" width="7.453125" style="1667" bestFit="1" customWidth="1"/>
    <col min="9736" max="9736" width="9.36328125" style="1667" customWidth="1"/>
    <col min="9737" max="9737" width="7.453125" style="1667" bestFit="1" customWidth="1"/>
    <col min="9738" max="9738" width="11.08984375" style="1667" customWidth="1"/>
    <col min="9739" max="9739" width="6.90625" style="1667" customWidth="1"/>
    <col min="9740" max="9984" width="7.90625" style="1667"/>
    <col min="9985" max="9985" width="18.90625" style="1667" customWidth="1"/>
    <col min="9986" max="9986" width="2" style="1667" customWidth="1"/>
    <col min="9987" max="9990" width="8.90625" style="1667" customWidth="1"/>
    <col min="9991" max="9991" width="7.453125" style="1667" bestFit="1" customWidth="1"/>
    <col min="9992" max="9992" width="9.36328125" style="1667" customWidth="1"/>
    <col min="9993" max="9993" width="7.453125" style="1667" bestFit="1" customWidth="1"/>
    <col min="9994" max="9994" width="11.08984375" style="1667" customWidth="1"/>
    <col min="9995" max="9995" width="6.90625" style="1667" customWidth="1"/>
    <col min="9996" max="10240" width="7.90625" style="1667"/>
    <col min="10241" max="10241" width="18.90625" style="1667" customWidth="1"/>
    <col min="10242" max="10242" width="2" style="1667" customWidth="1"/>
    <col min="10243" max="10246" width="8.90625" style="1667" customWidth="1"/>
    <col min="10247" max="10247" width="7.453125" style="1667" bestFit="1" customWidth="1"/>
    <col min="10248" max="10248" width="9.36328125" style="1667" customWidth="1"/>
    <col min="10249" max="10249" width="7.453125" style="1667" bestFit="1" customWidth="1"/>
    <col min="10250" max="10250" width="11.08984375" style="1667" customWidth="1"/>
    <col min="10251" max="10251" width="6.90625" style="1667" customWidth="1"/>
    <col min="10252" max="10496" width="7.90625" style="1667"/>
    <col min="10497" max="10497" width="18.90625" style="1667" customWidth="1"/>
    <col min="10498" max="10498" width="2" style="1667" customWidth="1"/>
    <col min="10499" max="10502" width="8.90625" style="1667" customWidth="1"/>
    <col min="10503" max="10503" width="7.453125" style="1667" bestFit="1" customWidth="1"/>
    <col min="10504" max="10504" width="9.36328125" style="1667" customWidth="1"/>
    <col min="10505" max="10505" width="7.453125" style="1667" bestFit="1" customWidth="1"/>
    <col min="10506" max="10506" width="11.08984375" style="1667" customWidth="1"/>
    <col min="10507" max="10507" width="6.90625" style="1667" customWidth="1"/>
    <col min="10508" max="10752" width="7.90625" style="1667"/>
    <col min="10753" max="10753" width="18.90625" style="1667" customWidth="1"/>
    <col min="10754" max="10754" width="2" style="1667" customWidth="1"/>
    <col min="10755" max="10758" width="8.90625" style="1667" customWidth="1"/>
    <col min="10759" max="10759" width="7.453125" style="1667" bestFit="1" customWidth="1"/>
    <col min="10760" max="10760" width="9.36328125" style="1667" customWidth="1"/>
    <col min="10761" max="10761" width="7.453125" style="1667" bestFit="1" customWidth="1"/>
    <col min="10762" max="10762" width="11.08984375" style="1667" customWidth="1"/>
    <col min="10763" max="10763" width="6.90625" style="1667" customWidth="1"/>
    <col min="10764" max="11008" width="7.90625" style="1667"/>
    <col min="11009" max="11009" width="18.90625" style="1667" customWidth="1"/>
    <col min="11010" max="11010" width="2" style="1667" customWidth="1"/>
    <col min="11011" max="11014" width="8.90625" style="1667" customWidth="1"/>
    <col min="11015" max="11015" width="7.453125" style="1667" bestFit="1" customWidth="1"/>
    <col min="11016" max="11016" width="9.36328125" style="1667" customWidth="1"/>
    <col min="11017" max="11017" width="7.453125" style="1667" bestFit="1" customWidth="1"/>
    <col min="11018" max="11018" width="11.08984375" style="1667" customWidth="1"/>
    <col min="11019" max="11019" width="6.90625" style="1667" customWidth="1"/>
    <col min="11020" max="11264" width="7.90625" style="1667"/>
    <col min="11265" max="11265" width="18.90625" style="1667" customWidth="1"/>
    <col min="11266" max="11266" width="2" style="1667" customWidth="1"/>
    <col min="11267" max="11270" width="8.90625" style="1667" customWidth="1"/>
    <col min="11271" max="11271" width="7.453125" style="1667" bestFit="1" customWidth="1"/>
    <col min="11272" max="11272" width="9.36328125" style="1667" customWidth="1"/>
    <col min="11273" max="11273" width="7.453125" style="1667" bestFit="1" customWidth="1"/>
    <col min="11274" max="11274" width="11.08984375" style="1667" customWidth="1"/>
    <col min="11275" max="11275" width="6.90625" style="1667" customWidth="1"/>
    <col min="11276" max="11520" width="7.90625" style="1667"/>
    <col min="11521" max="11521" width="18.90625" style="1667" customWidth="1"/>
    <col min="11522" max="11522" width="2" style="1667" customWidth="1"/>
    <col min="11523" max="11526" width="8.90625" style="1667" customWidth="1"/>
    <col min="11527" max="11527" width="7.453125" style="1667" bestFit="1" customWidth="1"/>
    <col min="11528" max="11528" width="9.36328125" style="1667" customWidth="1"/>
    <col min="11529" max="11529" width="7.453125" style="1667" bestFit="1" customWidth="1"/>
    <col min="11530" max="11530" width="11.08984375" style="1667" customWidth="1"/>
    <col min="11531" max="11531" width="6.90625" style="1667" customWidth="1"/>
    <col min="11532" max="11776" width="7.90625" style="1667"/>
    <col min="11777" max="11777" width="18.90625" style="1667" customWidth="1"/>
    <col min="11778" max="11778" width="2" style="1667" customWidth="1"/>
    <col min="11779" max="11782" width="8.90625" style="1667" customWidth="1"/>
    <col min="11783" max="11783" width="7.453125" style="1667" bestFit="1" customWidth="1"/>
    <col min="11784" max="11784" width="9.36328125" style="1667" customWidth="1"/>
    <col min="11785" max="11785" width="7.453125" style="1667" bestFit="1" customWidth="1"/>
    <col min="11786" max="11786" width="11.08984375" style="1667" customWidth="1"/>
    <col min="11787" max="11787" width="6.90625" style="1667" customWidth="1"/>
    <col min="11788" max="12032" width="7.90625" style="1667"/>
    <col min="12033" max="12033" width="18.90625" style="1667" customWidth="1"/>
    <col min="12034" max="12034" width="2" style="1667" customWidth="1"/>
    <col min="12035" max="12038" width="8.90625" style="1667" customWidth="1"/>
    <col min="12039" max="12039" width="7.453125" style="1667" bestFit="1" customWidth="1"/>
    <col min="12040" max="12040" width="9.36328125" style="1667" customWidth="1"/>
    <col min="12041" max="12041" width="7.453125" style="1667" bestFit="1" customWidth="1"/>
    <col min="12042" max="12042" width="11.08984375" style="1667" customWidth="1"/>
    <col min="12043" max="12043" width="6.90625" style="1667" customWidth="1"/>
    <col min="12044" max="12288" width="7.90625" style="1667"/>
    <col min="12289" max="12289" width="18.90625" style="1667" customWidth="1"/>
    <col min="12290" max="12290" width="2" style="1667" customWidth="1"/>
    <col min="12291" max="12294" width="8.90625" style="1667" customWidth="1"/>
    <col min="12295" max="12295" width="7.453125" style="1667" bestFit="1" customWidth="1"/>
    <col min="12296" max="12296" width="9.36328125" style="1667" customWidth="1"/>
    <col min="12297" max="12297" width="7.453125" style="1667" bestFit="1" customWidth="1"/>
    <col min="12298" max="12298" width="11.08984375" style="1667" customWidth="1"/>
    <col min="12299" max="12299" width="6.90625" style="1667" customWidth="1"/>
    <col min="12300" max="12544" width="7.90625" style="1667"/>
    <col min="12545" max="12545" width="18.90625" style="1667" customWidth="1"/>
    <col min="12546" max="12546" width="2" style="1667" customWidth="1"/>
    <col min="12547" max="12550" width="8.90625" style="1667" customWidth="1"/>
    <col min="12551" max="12551" width="7.453125" style="1667" bestFit="1" customWidth="1"/>
    <col min="12552" max="12552" width="9.36328125" style="1667" customWidth="1"/>
    <col min="12553" max="12553" width="7.453125" style="1667" bestFit="1" customWidth="1"/>
    <col min="12554" max="12554" width="11.08984375" style="1667" customWidth="1"/>
    <col min="12555" max="12555" width="6.90625" style="1667" customWidth="1"/>
    <col min="12556" max="12800" width="7.90625" style="1667"/>
    <col min="12801" max="12801" width="18.90625" style="1667" customWidth="1"/>
    <col min="12802" max="12802" width="2" style="1667" customWidth="1"/>
    <col min="12803" max="12806" width="8.90625" style="1667" customWidth="1"/>
    <col min="12807" max="12807" width="7.453125" style="1667" bestFit="1" customWidth="1"/>
    <col min="12808" max="12808" width="9.36328125" style="1667" customWidth="1"/>
    <col min="12809" max="12809" width="7.453125" style="1667" bestFit="1" customWidth="1"/>
    <col min="12810" max="12810" width="11.08984375" style="1667" customWidth="1"/>
    <col min="12811" max="12811" width="6.90625" style="1667" customWidth="1"/>
    <col min="12812" max="13056" width="7.90625" style="1667"/>
    <col min="13057" max="13057" width="18.90625" style="1667" customWidth="1"/>
    <col min="13058" max="13058" width="2" style="1667" customWidth="1"/>
    <col min="13059" max="13062" width="8.90625" style="1667" customWidth="1"/>
    <col min="13063" max="13063" width="7.453125" style="1667" bestFit="1" customWidth="1"/>
    <col min="13064" max="13064" width="9.36328125" style="1667" customWidth="1"/>
    <col min="13065" max="13065" width="7.453125" style="1667" bestFit="1" customWidth="1"/>
    <col min="13066" max="13066" width="11.08984375" style="1667" customWidth="1"/>
    <col min="13067" max="13067" width="6.90625" style="1667" customWidth="1"/>
    <col min="13068" max="13312" width="7.90625" style="1667"/>
    <col min="13313" max="13313" width="18.90625" style="1667" customWidth="1"/>
    <col min="13314" max="13314" width="2" style="1667" customWidth="1"/>
    <col min="13315" max="13318" width="8.90625" style="1667" customWidth="1"/>
    <col min="13319" max="13319" width="7.453125" style="1667" bestFit="1" customWidth="1"/>
    <col min="13320" max="13320" width="9.36328125" style="1667" customWidth="1"/>
    <col min="13321" max="13321" width="7.453125" style="1667" bestFit="1" customWidth="1"/>
    <col min="13322" max="13322" width="11.08984375" style="1667" customWidth="1"/>
    <col min="13323" max="13323" width="6.90625" style="1667" customWidth="1"/>
    <col min="13324" max="13568" width="7.90625" style="1667"/>
    <col min="13569" max="13569" width="18.90625" style="1667" customWidth="1"/>
    <col min="13570" max="13570" width="2" style="1667" customWidth="1"/>
    <col min="13571" max="13574" width="8.90625" style="1667" customWidth="1"/>
    <col min="13575" max="13575" width="7.453125" style="1667" bestFit="1" customWidth="1"/>
    <col min="13576" max="13576" width="9.36328125" style="1667" customWidth="1"/>
    <col min="13577" max="13577" width="7.453125" style="1667" bestFit="1" customWidth="1"/>
    <col min="13578" max="13578" width="11.08984375" style="1667" customWidth="1"/>
    <col min="13579" max="13579" width="6.90625" style="1667" customWidth="1"/>
    <col min="13580" max="13824" width="7.90625" style="1667"/>
    <col min="13825" max="13825" width="18.90625" style="1667" customWidth="1"/>
    <col min="13826" max="13826" width="2" style="1667" customWidth="1"/>
    <col min="13827" max="13830" width="8.90625" style="1667" customWidth="1"/>
    <col min="13831" max="13831" width="7.453125" style="1667" bestFit="1" customWidth="1"/>
    <col min="13832" max="13832" width="9.36328125" style="1667" customWidth="1"/>
    <col min="13833" max="13833" width="7.453125" style="1667" bestFit="1" customWidth="1"/>
    <col min="13834" max="13834" width="11.08984375" style="1667" customWidth="1"/>
    <col min="13835" max="13835" width="6.90625" style="1667" customWidth="1"/>
    <col min="13836" max="14080" width="7.90625" style="1667"/>
    <col min="14081" max="14081" width="18.90625" style="1667" customWidth="1"/>
    <col min="14082" max="14082" width="2" style="1667" customWidth="1"/>
    <col min="14083" max="14086" width="8.90625" style="1667" customWidth="1"/>
    <col min="14087" max="14087" width="7.453125" style="1667" bestFit="1" customWidth="1"/>
    <col min="14088" max="14088" width="9.36328125" style="1667" customWidth="1"/>
    <col min="14089" max="14089" width="7.453125" style="1667" bestFit="1" customWidth="1"/>
    <col min="14090" max="14090" width="11.08984375" style="1667" customWidth="1"/>
    <col min="14091" max="14091" width="6.90625" style="1667" customWidth="1"/>
    <col min="14092" max="14336" width="7.90625" style="1667"/>
    <col min="14337" max="14337" width="18.90625" style="1667" customWidth="1"/>
    <col min="14338" max="14338" width="2" style="1667" customWidth="1"/>
    <col min="14339" max="14342" width="8.90625" style="1667" customWidth="1"/>
    <col min="14343" max="14343" width="7.453125" style="1667" bestFit="1" customWidth="1"/>
    <col min="14344" max="14344" width="9.36328125" style="1667" customWidth="1"/>
    <col min="14345" max="14345" width="7.453125" style="1667" bestFit="1" customWidth="1"/>
    <col min="14346" max="14346" width="11.08984375" style="1667" customWidth="1"/>
    <col min="14347" max="14347" width="6.90625" style="1667" customWidth="1"/>
    <col min="14348" max="14592" width="7.90625" style="1667"/>
    <col min="14593" max="14593" width="18.90625" style="1667" customWidth="1"/>
    <col min="14594" max="14594" width="2" style="1667" customWidth="1"/>
    <col min="14595" max="14598" width="8.90625" style="1667" customWidth="1"/>
    <col min="14599" max="14599" width="7.453125" style="1667" bestFit="1" customWidth="1"/>
    <col min="14600" max="14600" width="9.36328125" style="1667" customWidth="1"/>
    <col min="14601" max="14601" width="7.453125" style="1667" bestFit="1" customWidth="1"/>
    <col min="14602" max="14602" width="11.08984375" style="1667" customWidth="1"/>
    <col min="14603" max="14603" width="6.90625" style="1667" customWidth="1"/>
    <col min="14604" max="14848" width="7.90625" style="1667"/>
    <col min="14849" max="14849" width="18.90625" style="1667" customWidth="1"/>
    <col min="14850" max="14850" width="2" style="1667" customWidth="1"/>
    <col min="14851" max="14854" width="8.90625" style="1667" customWidth="1"/>
    <col min="14855" max="14855" width="7.453125" style="1667" bestFit="1" customWidth="1"/>
    <col min="14856" max="14856" width="9.36328125" style="1667" customWidth="1"/>
    <col min="14857" max="14857" width="7.453125" style="1667" bestFit="1" customWidth="1"/>
    <col min="14858" max="14858" width="11.08984375" style="1667" customWidth="1"/>
    <col min="14859" max="14859" width="6.90625" style="1667" customWidth="1"/>
    <col min="14860" max="15104" width="7.90625" style="1667"/>
    <col min="15105" max="15105" width="18.90625" style="1667" customWidth="1"/>
    <col min="15106" max="15106" width="2" style="1667" customWidth="1"/>
    <col min="15107" max="15110" width="8.90625" style="1667" customWidth="1"/>
    <col min="15111" max="15111" width="7.453125" style="1667" bestFit="1" customWidth="1"/>
    <col min="15112" max="15112" width="9.36328125" style="1667" customWidth="1"/>
    <col min="15113" max="15113" width="7.453125" style="1667" bestFit="1" customWidth="1"/>
    <col min="15114" max="15114" width="11.08984375" style="1667" customWidth="1"/>
    <col min="15115" max="15115" width="6.90625" style="1667" customWidth="1"/>
    <col min="15116" max="15360" width="7.90625" style="1667"/>
    <col min="15361" max="15361" width="18.90625" style="1667" customWidth="1"/>
    <col min="15362" max="15362" width="2" style="1667" customWidth="1"/>
    <col min="15363" max="15366" width="8.90625" style="1667" customWidth="1"/>
    <col min="15367" max="15367" width="7.453125" style="1667" bestFit="1" customWidth="1"/>
    <col min="15368" max="15368" width="9.36328125" style="1667" customWidth="1"/>
    <col min="15369" max="15369" width="7.453125" style="1667" bestFit="1" customWidth="1"/>
    <col min="15370" max="15370" width="11.08984375" style="1667" customWidth="1"/>
    <col min="15371" max="15371" width="6.90625" style="1667" customWidth="1"/>
    <col min="15372" max="15616" width="7.90625" style="1667"/>
    <col min="15617" max="15617" width="18.90625" style="1667" customWidth="1"/>
    <col min="15618" max="15618" width="2" style="1667" customWidth="1"/>
    <col min="15619" max="15622" width="8.90625" style="1667" customWidth="1"/>
    <col min="15623" max="15623" width="7.453125" style="1667" bestFit="1" customWidth="1"/>
    <col min="15624" max="15624" width="9.36328125" style="1667" customWidth="1"/>
    <col min="15625" max="15625" width="7.453125" style="1667" bestFit="1" customWidth="1"/>
    <col min="15626" max="15626" width="11.08984375" style="1667" customWidth="1"/>
    <col min="15627" max="15627" width="6.90625" style="1667" customWidth="1"/>
    <col min="15628" max="15872" width="7.90625" style="1667"/>
    <col min="15873" max="15873" width="18.90625" style="1667" customWidth="1"/>
    <col min="15874" max="15874" width="2" style="1667" customWidth="1"/>
    <col min="15875" max="15878" width="8.90625" style="1667" customWidth="1"/>
    <col min="15879" max="15879" width="7.453125" style="1667" bestFit="1" customWidth="1"/>
    <col min="15880" max="15880" width="9.36328125" style="1667" customWidth="1"/>
    <col min="15881" max="15881" width="7.453125" style="1667" bestFit="1" customWidth="1"/>
    <col min="15882" max="15882" width="11.08984375" style="1667" customWidth="1"/>
    <col min="15883" max="15883" width="6.90625" style="1667" customWidth="1"/>
    <col min="15884" max="16128" width="7.90625" style="1667"/>
    <col min="16129" max="16129" width="18.90625" style="1667" customWidth="1"/>
    <col min="16130" max="16130" width="2" style="1667" customWidth="1"/>
    <col min="16131" max="16134" width="8.90625" style="1667" customWidth="1"/>
    <col min="16135" max="16135" width="7.453125" style="1667" bestFit="1" customWidth="1"/>
    <col min="16136" max="16136" width="9.36328125" style="1667" customWidth="1"/>
    <col min="16137" max="16137" width="7.453125" style="1667" bestFit="1" customWidth="1"/>
    <col min="16138" max="16138" width="11.08984375" style="1667" customWidth="1"/>
    <col min="16139" max="16139" width="6.90625" style="1667" customWidth="1"/>
    <col min="16140" max="16384" width="7.90625" style="1667"/>
  </cols>
  <sheetData>
    <row r="1" spans="1:11" s="1666" customFormat="1" ht="16.5">
      <c r="A1" s="1857" t="s">
        <v>2414</v>
      </c>
      <c r="B1" s="1665"/>
    </row>
    <row r="2" spans="1:11">
      <c r="K2" s="1668" t="s">
        <v>2048</v>
      </c>
    </row>
    <row r="3" spans="1:11" ht="17.149999999999999" customHeight="1">
      <c r="A3" s="3463" t="s">
        <v>2049</v>
      </c>
      <c r="B3" s="3464"/>
      <c r="C3" s="3467" t="s">
        <v>2050</v>
      </c>
      <c r="D3" s="3469" t="s">
        <v>2051</v>
      </c>
      <c r="E3" s="3470"/>
      <c r="F3" s="3471"/>
      <c r="G3" s="3467" t="s">
        <v>2052</v>
      </c>
      <c r="H3" s="1669" t="s">
        <v>2053</v>
      </c>
      <c r="I3" s="3467" t="s">
        <v>2054</v>
      </c>
      <c r="J3" s="1669" t="s">
        <v>2055</v>
      </c>
      <c r="K3" s="3461" t="s">
        <v>2056</v>
      </c>
    </row>
    <row r="4" spans="1:11" ht="17.149999999999999" customHeight="1">
      <c r="A4" s="3465"/>
      <c r="B4" s="3466"/>
      <c r="C4" s="3468"/>
      <c r="D4" s="2357" t="s">
        <v>2057</v>
      </c>
      <c r="E4" s="2357" t="s">
        <v>2058</v>
      </c>
      <c r="F4" s="2357" t="s">
        <v>1139</v>
      </c>
      <c r="G4" s="3468"/>
      <c r="H4" s="2358" t="s">
        <v>2059</v>
      </c>
      <c r="I4" s="3468"/>
      <c r="J4" s="2358" t="s">
        <v>2060</v>
      </c>
      <c r="K4" s="3462"/>
    </row>
    <row r="5" spans="1:11" ht="15" customHeight="1">
      <c r="A5" s="2360" t="s">
        <v>2061</v>
      </c>
      <c r="B5" s="2361"/>
      <c r="C5" s="2362">
        <v>321066</v>
      </c>
      <c r="D5" s="2362">
        <v>1367763</v>
      </c>
      <c r="E5" s="2362" t="s">
        <v>2062</v>
      </c>
      <c r="F5" s="2362" t="s">
        <v>2062</v>
      </c>
      <c r="G5" s="2363">
        <v>4.26</v>
      </c>
      <c r="H5" s="2364" t="s">
        <v>2062</v>
      </c>
      <c r="I5" s="2365" t="s">
        <v>2062</v>
      </c>
      <c r="J5" s="2364">
        <v>100</v>
      </c>
      <c r="K5" s="2364" t="s">
        <v>2062</v>
      </c>
    </row>
    <row r="6" spans="1:11" ht="15" customHeight="1">
      <c r="A6" s="1667" t="s">
        <v>2063</v>
      </c>
      <c r="B6" s="2359"/>
      <c r="C6" s="1670">
        <v>320082</v>
      </c>
      <c r="D6" s="1670">
        <v>1418372</v>
      </c>
      <c r="E6" s="1670" t="s">
        <v>2062</v>
      </c>
      <c r="F6" s="1670" t="s">
        <v>2062</v>
      </c>
      <c r="G6" s="1671">
        <v>4.43</v>
      </c>
      <c r="H6" s="1672" t="s">
        <v>2062</v>
      </c>
      <c r="I6" s="1856">
        <v>50609</v>
      </c>
      <c r="J6" s="1672">
        <v>103.7</v>
      </c>
      <c r="K6" s="1672" t="s">
        <v>2062</v>
      </c>
    </row>
    <row r="7" spans="1:11" ht="15" customHeight="1">
      <c r="A7" s="1667" t="s">
        <v>2064</v>
      </c>
      <c r="B7" s="2359"/>
      <c r="C7" s="1670">
        <v>319910</v>
      </c>
      <c r="D7" s="1670">
        <v>1424275</v>
      </c>
      <c r="E7" s="1670" t="s">
        <v>2062</v>
      </c>
      <c r="F7" s="1670" t="s">
        <v>2062</v>
      </c>
      <c r="G7" s="1671">
        <v>4.45</v>
      </c>
      <c r="H7" s="1672" t="s">
        <v>2062</v>
      </c>
      <c r="I7" s="1856">
        <v>5903</v>
      </c>
      <c r="J7" s="1672">
        <v>104.1</v>
      </c>
      <c r="K7" s="1672" t="s">
        <v>2062</v>
      </c>
    </row>
    <row r="8" spans="1:11" ht="15" customHeight="1">
      <c r="A8" s="1667" t="s">
        <v>2065</v>
      </c>
      <c r="B8" s="2359"/>
      <c r="C8" s="1670">
        <v>319684</v>
      </c>
      <c r="D8" s="1670">
        <v>1448881</v>
      </c>
      <c r="E8" s="1670">
        <v>740067</v>
      </c>
      <c r="F8" s="1670">
        <v>708814</v>
      </c>
      <c r="G8" s="1671">
        <v>4.53</v>
      </c>
      <c r="H8" s="1672" t="s">
        <v>2062</v>
      </c>
      <c r="I8" s="1856">
        <v>24606</v>
      </c>
      <c r="J8" s="1672">
        <v>105.9</v>
      </c>
      <c r="K8" s="1672">
        <v>104.4</v>
      </c>
    </row>
    <row r="9" spans="1:11" ht="15" customHeight="1">
      <c r="A9" s="1667" t="s">
        <v>2066</v>
      </c>
      <c r="B9" s="2359"/>
      <c r="C9" s="1670">
        <v>317934</v>
      </c>
      <c r="D9" s="1670">
        <v>1445662</v>
      </c>
      <c r="E9" s="1670">
        <v>735053</v>
      </c>
      <c r="F9" s="1670">
        <v>710609</v>
      </c>
      <c r="G9" s="1671">
        <v>4.55</v>
      </c>
      <c r="H9" s="1672" t="s">
        <v>2062</v>
      </c>
      <c r="I9" s="1856">
        <v>-3219</v>
      </c>
      <c r="J9" s="1672">
        <v>105.7</v>
      </c>
      <c r="K9" s="1672">
        <v>103.4</v>
      </c>
    </row>
    <row r="10" spans="1:11" ht="15" customHeight="1">
      <c r="A10" s="1667" t="s">
        <v>2067</v>
      </c>
      <c r="B10" s="2359"/>
      <c r="C10" s="1670">
        <v>318199</v>
      </c>
      <c r="D10" s="1670">
        <v>1462477</v>
      </c>
      <c r="E10" s="1670">
        <v>744096</v>
      </c>
      <c r="F10" s="1670">
        <v>718381</v>
      </c>
      <c r="G10" s="1671">
        <v>4.5999999999999996</v>
      </c>
      <c r="H10" s="1672" t="s">
        <v>2062</v>
      </c>
      <c r="I10" s="1856">
        <v>16815</v>
      </c>
      <c r="J10" s="1672">
        <v>106.9</v>
      </c>
      <c r="K10" s="1672">
        <v>103.6</v>
      </c>
    </row>
    <row r="11" spans="1:11" ht="15" customHeight="1">
      <c r="A11" s="1667" t="s">
        <v>2068</v>
      </c>
      <c r="B11" s="2359"/>
      <c r="C11" s="1670">
        <v>319933</v>
      </c>
      <c r="D11" s="1670">
        <v>1471976</v>
      </c>
      <c r="E11" s="1670">
        <v>750170</v>
      </c>
      <c r="F11" s="1670">
        <v>721806</v>
      </c>
      <c r="G11" s="1671">
        <v>4.5999999999999996</v>
      </c>
      <c r="H11" s="1672" t="s">
        <v>2062</v>
      </c>
      <c r="I11" s="1856">
        <v>9499</v>
      </c>
      <c r="J11" s="1672">
        <v>107.6</v>
      </c>
      <c r="K11" s="1672">
        <v>103.9</v>
      </c>
    </row>
    <row r="12" spans="1:11" ht="15" customHeight="1">
      <c r="A12" s="1667" t="s">
        <v>2069</v>
      </c>
      <c r="B12" s="2359"/>
      <c r="C12" s="1670">
        <v>313303</v>
      </c>
      <c r="D12" s="1670">
        <v>1493155</v>
      </c>
      <c r="E12" s="1670" t="s">
        <v>2062</v>
      </c>
      <c r="F12" s="1670" t="s">
        <v>2062</v>
      </c>
      <c r="G12" s="1671">
        <v>4.7699999999999996</v>
      </c>
      <c r="H12" s="1672" t="s">
        <v>2062</v>
      </c>
      <c r="I12" s="1856">
        <v>21179</v>
      </c>
      <c r="J12" s="1672">
        <v>109.2</v>
      </c>
      <c r="K12" s="1672" t="s">
        <v>2062</v>
      </c>
    </row>
    <row r="13" spans="1:11" ht="15" customHeight="1">
      <c r="A13" s="1667" t="s">
        <v>2070</v>
      </c>
      <c r="B13" s="2359"/>
      <c r="C13" s="1670">
        <v>330612</v>
      </c>
      <c r="D13" s="1670">
        <v>1512730</v>
      </c>
      <c r="E13" s="1670">
        <v>768291</v>
      </c>
      <c r="F13" s="1670">
        <v>744439</v>
      </c>
      <c r="G13" s="1671">
        <v>4.58</v>
      </c>
      <c r="H13" s="1672">
        <v>181.5</v>
      </c>
      <c r="I13" s="1856">
        <v>19575</v>
      </c>
      <c r="J13" s="1672">
        <v>110.6</v>
      </c>
      <c r="K13" s="1672">
        <v>103.2</v>
      </c>
    </row>
    <row r="14" spans="1:11" ht="15" customHeight="1">
      <c r="A14" s="1667" t="s">
        <v>2071</v>
      </c>
      <c r="B14" s="2359"/>
      <c r="C14" s="1670">
        <v>311523</v>
      </c>
      <c r="D14" s="1670">
        <v>1535434</v>
      </c>
      <c r="E14" s="1670">
        <v>779904</v>
      </c>
      <c r="F14" s="1670">
        <v>755530</v>
      </c>
      <c r="G14" s="1671">
        <v>4.93</v>
      </c>
      <c r="H14" s="1672" t="s">
        <v>2062</v>
      </c>
      <c r="I14" s="1856">
        <v>22704</v>
      </c>
      <c r="J14" s="1672">
        <v>112.3</v>
      </c>
      <c r="K14" s="1672">
        <v>103.2</v>
      </c>
    </row>
    <row r="15" spans="1:11" ht="15" customHeight="1">
      <c r="A15" s="1667" t="s">
        <v>2072</v>
      </c>
      <c r="B15" s="2359"/>
      <c r="C15" s="1670">
        <v>313781</v>
      </c>
      <c r="D15" s="1670">
        <v>1558269</v>
      </c>
      <c r="E15" s="1670">
        <v>790823</v>
      </c>
      <c r="F15" s="1670">
        <v>767446</v>
      </c>
      <c r="G15" s="1671">
        <v>4.97</v>
      </c>
      <c r="H15" s="1672" t="s">
        <v>2062</v>
      </c>
      <c r="I15" s="1856">
        <v>22835</v>
      </c>
      <c r="J15" s="1672">
        <v>113.9</v>
      </c>
      <c r="K15" s="1672">
        <v>103</v>
      </c>
    </row>
    <row r="16" spans="1:11" ht="15" customHeight="1">
      <c r="A16" s="1667" t="s">
        <v>2073</v>
      </c>
      <c r="B16" s="2359"/>
      <c r="C16" s="1670">
        <v>314534</v>
      </c>
      <c r="D16" s="1670">
        <v>1568971</v>
      </c>
      <c r="E16" s="1670">
        <v>801935</v>
      </c>
      <c r="F16" s="1670">
        <v>767036</v>
      </c>
      <c r="G16" s="1671">
        <v>4.99</v>
      </c>
      <c r="H16" s="1672" t="s">
        <v>2062</v>
      </c>
      <c r="I16" s="1856">
        <v>10702</v>
      </c>
      <c r="J16" s="1672">
        <v>114.7</v>
      </c>
      <c r="K16" s="1672">
        <v>104.5</v>
      </c>
    </row>
    <row r="17" spans="1:11" ht="15" customHeight="1">
      <c r="A17" s="1667" t="s">
        <v>2074</v>
      </c>
      <c r="B17" s="2359"/>
      <c r="C17" s="1670">
        <v>313155</v>
      </c>
      <c r="D17" s="1670">
        <v>1579343</v>
      </c>
      <c r="E17" s="1670" t="s">
        <v>2062</v>
      </c>
      <c r="F17" s="1670" t="s">
        <v>2062</v>
      </c>
      <c r="G17" s="1671">
        <v>5.04</v>
      </c>
      <c r="H17" s="1672" t="s">
        <v>2062</v>
      </c>
      <c r="I17" s="1856">
        <v>10372</v>
      </c>
      <c r="J17" s="1672">
        <v>115.5</v>
      </c>
      <c r="K17" s="1672" t="s">
        <v>2062</v>
      </c>
    </row>
    <row r="18" spans="1:11" ht="15" customHeight="1">
      <c r="A18" s="1667" t="s">
        <v>2075</v>
      </c>
      <c r="B18" s="2359"/>
      <c r="C18" s="1670">
        <v>315903</v>
      </c>
      <c r="D18" s="1670">
        <v>1594867</v>
      </c>
      <c r="E18" s="1670" t="s">
        <v>2062</v>
      </c>
      <c r="F18" s="1670" t="s">
        <v>2062</v>
      </c>
      <c r="G18" s="1671">
        <v>5.05</v>
      </c>
      <c r="H18" s="1672">
        <v>191.3</v>
      </c>
      <c r="I18" s="1856">
        <v>15524</v>
      </c>
      <c r="J18" s="1672">
        <v>116.6</v>
      </c>
      <c r="K18" s="1672" t="s">
        <v>2062</v>
      </c>
    </row>
    <row r="19" spans="1:11" ht="15" customHeight="1">
      <c r="A19" s="1667" t="s">
        <v>2076</v>
      </c>
      <c r="B19" s="2359"/>
      <c r="C19" s="1670">
        <v>316686</v>
      </c>
      <c r="D19" s="1670">
        <v>1600814</v>
      </c>
      <c r="E19" s="1670" t="s">
        <v>2062</v>
      </c>
      <c r="F19" s="1670" t="s">
        <v>2062</v>
      </c>
      <c r="G19" s="1671">
        <v>5.05</v>
      </c>
      <c r="H19" s="1672" t="s">
        <v>2062</v>
      </c>
      <c r="I19" s="1856">
        <v>5947</v>
      </c>
      <c r="J19" s="1672">
        <v>117</v>
      </c>
      <c r="K19" s="1672" t="s">
        <v>2062</v>
      </c>
    </row>
    <row r="20" spans="1:11" ht="15" customHeight="1">
      <c r="A20" s="1667" t="s">
        <v>2077</v>
      </c>
      <c r="B20" s="2359"/>
      <c r="C20" s="1670">
        <v>318307</v>
      </c>
      <c r="D20" s="1670">
        <v>1612772</v>
      </c>
      <c r="E20" s="1670" t="s">
        <v>2062</v>
      </c>
      <c r="F20" s="1670" t="s">
        <v>2062</v>
      </c>
      <c r="G20" s="1671">
        <v>5.07</v>
      </c>
      <c r="H20" s="1672" t="s">
        <v>2062</v>
      </c>
      <c r="I20" s="1856">
        <v>11958</v>
      </c>
      <c r="J20" s="1672">
        <v>117.9</v>
      </c>
      <c r="K20" s="1672" t="s">
        <v>2062</v>
      </c>
    </row>
    <row r="21" spans="1:11" ht="15" customHeight="1">
      <c r="A21" s="1667" t="s">
        <v>2078</v>
      </c>
      <c r="B21" s="2359"/>
      <c r="C21" s="1670">
        <v>318470</v>
      </c>
      <c r="D21" s="1670">
        <v>1627595</v>
      </c>
      <c r="E21" s="1670" t="s">
        <v>2062</v>
      </c>
      <c r="F21" s="1670" t="s">
        <v>2062</v>
      </c>
      <c r="G21" s="1671">
        <v>5.1100000000000003</v>
      </c>
      <c r="H21" s="1672" t="s">
        <v>2062</v>
      </c>
      <c r="I21" s="1856">
        <v>14823</v>
      </c>
      <c r="J21" s="1672">
        <v>119</v>
      </c>
      <c r="K21" s="1672" t="s">
        <v>2062</v>
      </c>
    </row>
    <row r="22" spans="1:11" ht="15" customHeight="1">
      <c r="A22" s="1667" t="s">
        <v>2079</v>
      </c>
      <c r="B22" s="2359"/>
      <c r="C22" s="1670">
        <v>324848</v>
      </c>
      <c r="D22" s="1670">
        <v>1626338</v>
      </c>
      <c r="E22" s="1670" t="s">
        <v>2062</v>
      </c>
      <c r="F22" s="1670" t="s">
        <v>2062</v>
      </c>
      <c r="G22" s="1671">
        <v>5.01</v>
      </c>
      <c r="H22" s="1672" t="s">
        <v>2062</v>
      </c>
      <c r="I22" s="1856">
        <v>-1257</v>
      </c>
      <c r="J22" s="1672">
        <v>118.9</v>
      </c>
      <c r="K22" s="1672" t="s">
        <v>2062</v>
      </c>
    </row>
    <row r="23" spans="1:11" ht="15" customHeight="1">
      <c r="A23" s="1667" t="s">
        <v>2080</v>
      </c>
      <c r="B23" s="2359"/>
      <c r="C23" s="1670">
        <v>329113</v>
      </c>
      <c r="D23" s="1670">
        <v>1667878</v>
      </c>
      <c r="E23" s="1670" t="s">
        <v>2062</v>
      </c>
      <c r="F23" s="1670" t="s">
        <v>2062</v>
      </c>
      <c r="G23" s="1671">
        <v>5.07</v>
      </c>
      <c r="H23" s="1672">
        <v>200</v>
      </c>
      <c r="I23" s="1856">
        <v>41540</v>
      </c>
      <c r="J23" s="1672">
        <v>121.9</v>
      </c>
      <c r="K23" s="1672" t="s">
        <v>2062</v>
      </c>
    </row>
    <row r="24" spans="1:11" ht="15" customHeight="1">
      <c r="A24" s="1667" t="s">
        <v>2081</v>
      </c>
      <c r="B24" s="2359"/>
      <c r="C24" s="1670">
        <v>338274</v>
      </c>
      <c r="D24" s="1670">
        <v>1709043</v>
      </c>
      <c r="E24" s="1670">
        <v>868080</v>
      </c>
      <c r="F24" s="1670">
        <v>840963</v>
      </c>
      <c r="G24" s="1671">
        <v>5.05</v>
      </c>
      <c r="H24" s="1672" t="s">
        <v>2062</v>
      </c>
      <c r="I24" s="1856">
        <v>41165</v>
      </c>
      <c r="J24" s="1672">
        <v>125</v>
      </c>
      <c r="K24" s="1672">
        <v>103.2</v>
      </c>
    </row>
    <row r="25" spans="1:11" ht="15" customHeight="1">
      <c r="A25" s="1667" t="s">
        <v>2082</v>
      </c>
      <c r="B25" s="2359"/>
      <c r="C25" s="1670">
        <v>341659</v>
      </c>
      <c r="D25" s="1670">
        <v>1736581</v>
      </c>
      <c r="E25" s="1670">
        <v>884594</v>
      </c>
      <c r="F25" s="1670">
        <v>851987</v>
      </c>
      <c r="G25" s="1671">
        <v>5.08</v>
      </c>
      <c r="H25" s="1672" t="s">
        <v>2062</v>
      </c>
      <c r="I25" s="1856">
        <v>27538</v>
      </c>
      <c r="J25" s="1672">
        <v>127</v>
      </c>
      <c r="K25" s="1672">
        <v>103.8</v>
      </c>
    </row>
    <row r="26" spans="1:11" ht="15" customHeight="1">
      <c r="A26" s="1667" t="s">
        <v>2083</v>
      </c>
      <c r="B26" s="2359"/>
      <c r="C26" s="1670">
        <v>344919</v>
      </c>
      <c r="D26" s="1670">
        <v>1764889</v>
      </c>
      <c r="E26" s="1670">
        <v>900644</v>
      </c>
      <c r="F26" s="1670">
        <v>864245</v>
      </c>
      <c r="G26" s="1671">
        <v>5.12</v>
      </c>
      <c r="H26" s="1672" t="s">
        <v>2062</v>
      </c>
      <c r="I26" s="1856">
        <v>28308</v>
      </c>
      <c r="J26" s="1672">
        <v>129</v>
      </c>
      <c r="K26" s="1672">
        <v>104.2</v>
      </c>
    </row>
    <row r="27" spans="1:11" ht="15" customHeight="1">
      <c r="A27" s="1667" t="s">
        <v>2084</v>
      </c>
      <c r="B27" s="2359"/>
      <c r="C27" s="1670">
        <v>349096</v>
      </c>
      <c r="D27" s="1670">
        <v>1779100</v>
      </c>
      <c r="E27" s="1670">
        <v>909228</v>
      </c>
      <c r="F27" s="1670">
        <v>869872</v>
      </c>
      <c r="G27" s="1671">
        <v>5.0999999999999996</v>
      </c>
      <c r="H27" s="1672" t="s">
        <v>2062</v>
      </c>
      <c r="I27" s="1856">
        <v>14211</v>
      </c>
      <c r="J27" s="1672">
        <v>130.1</v>
      </c>
      <c r="K27" s="1672">
        <v>104.5</v>
      </c>
    </row>
    <row r="28" spans="1:11" ht="15" customHeight="1">
      <c r="A28" s="1667" t="s">
        <v>2085</v>
      </c>
      <c r="B28" s="2359"/>
      <c r="C28" s="1670">
        <v>354314</v>
      </c>
      <c r="D28" s="1670">
        <v>1806296</v>
      </c>
      <c r="E28" s="1670">
        <v>924599</v>
      </c>
      <c r="F28" s="1670">
        <v>881697</v>
      </c>
      <c r="G28" s="1671">
        <v>5.0999999999999996</v>
      </c>
      <c r="H28" s="1672">
        <v>216.6</v>
      </c>
      <c r="I28" s="1856">
        <v>27196</v>
      </c>
      <c r="J28" s="1672">
        <v>132.1</v>
      </c>
      <c r="K28" s="1672">
        <v>104.9</v>
      </c>
    </row>
    <row r="29" spans="1:11" ht="15" customHeight="1">
      <c r="A29" s="1667" t="s">
        <v>2086</v>
      </c>
      <c r="B29" s="2359"/>
      <c r="C29" s="1670">
        <v>356771</v>
      </c>
      <c r="D29" s="1670">
        <v>1826165</v>
      </c>
      <c r="E29" s="1670">
        <v>932561</v>
      </c>
      <c r="F29" s="1670">
        <v>893604</v>
      </c>
      <c r="G29" s="1671">
        <v>5.12</v>
      </c>
      <c r="H29" s="1672">
        <v>219</v>
      </c>
      <c r="I29" s="1856">
        <v>19869</v>
      </c>
      <c r="J29" s="1672">
        <v>133.5</v>
      </c>
      <c r="K29" s="1672">
        <v>104.4</v>
      </c>
    </row>
    <row r="30" spans="1:11" ht="15" customHeight="1">
      <c r="A30" s="1667" t="s">
        <v>2087</v>
      </c>
      <c r="B30" s="2359"/>
      <c r="C30" s="1670">
        <v>359244</v>
      </c>
      <c r="D30" s="1670">
        <v>1836319</v>
      </c>
      <c r="E30" s="1670">
        <v>934093</v>
      </c>
      <c r="F30" s="1670">
        <v>902226</v>
      </c>
      <c r="G30" s="1671">
        <v>5.1100000000000003</v>
      </c>
      <c r="H30" s="1672">
        <v>220.2</v>
      </c>
      <c r="I30" s="1856">
        <v>10154</v>
      </c>
      <c r="J30" s="1672">
        <v>134.30000000000001</v>
      </c>
      <c r="K30" s="1672">
        <v>103.5</v>
      </c>
    </row>
    <row r="31" spans="1:11" ht="15" customHeight="1">
      <c r="A31" s="1667" t="s">
        <v>2088</v>
      </c>
      <c r="B31" s="2359"/>
      <c r="C31" s="1670">
        <v>365059</v>
      </c>
      <c r="D31" s="1670">
        <v>1871195</v>
      </c>
      <c r="E31" s="1670">
        <v>956798</v>
      </c>
      <c r="F31" s="1670">
        <v>914397</v>
      </c>
      <c r="G31" s="1671">
        <v>5.13</v>
      </c>
      <c r="H31" s="1672">
        <v>224.4</v>
      </c>
      <c r="I31" s="1856">
        <v>34876</v>
      </c>
      <c r="J31" s="1672">
        <v>136.80000000000001</v>
      </c>
      <c r="K31" s="1672">
        <v>104.6</v>
      </c>
    </row>
    <row r="32" spans="1:11" ht="15" customHeight="1">
      <c r="A32" s="1667" t="s">
        <v>2089</v>
      </c>
      <c r="B32" s="2359"/>
      <c r="C32" s="1670">
        <v>371605</v>
      </c>
      <c r="D32" s="1670">
        <v>1907295</v>
      </c>
      <c r="E32" s="1670">
        <v>979612</v>
      </c>
      <c r="F32" s="1670">
        <v>927683</v>
      </c>
      <c r="G32" s="1671">
        <v>5.13</v>
      </c>
      <c r="H32" s="1672">
        <v>228.7</v>
      </c>
      <c r="I32" s="1856">
        <v>36100</v>
      </c>
      <c r="J32" s="1672">
        <v>139.4</v>
      </c>
      <c r="K32" s="1672">
        <v>105.6</v>
      </c>
    </row>
    <row r="33" spans="1:11" ht="15" customHeight="1">
      <c r="A33" s="1667" t="s">
        <v>2090</v>
      </c>
      <c r="B33" s="2359"/>
      <c r="C33" s="1670">
        <v>379024</v>
      </c>
      <c r="D33" s="1670">
        <v>1937884</v>
      </c>
      <c r="E33" s="1670">
        <v>996082</v>
      </c>
      <c r="F33" s="1670">
        <v>941802</v>
      </c>
      <c r="G33" s="1671">
        <v>5.1100000000000003</v>
      </c>
      <c r="H33" s="1672">
        <v>232.3</v>
      </c>
      <c r="I33" s="1856">
        <v>30589</v>
      </c>
      <c r="J33" s="1672">
        <v>141.69999999999999</v>
      </c>
      <c r="K33" s="1672">
        <v>105.8</v>
      </c>
    </row>
    <row r="34" spans="1:11" ht="15" customHeight="1">
      <c r="A34" s="1667" t="s">
        <v>2091</v>
      </c>
      <c r="B34" s="2359"/>
      <c r="C34" s="1670">
        <v>387083</v>
      </c>
      <c r="D34" s="1670">
        <v>1975340</v>
      </c>
      <c r="E34" s="1670">
        <v>1014685</v>
      </c>
      <c r="F34" s="1670">
        <v>960655</v>
      </c>
      <c r="G34" s="1671">
        <v>5.0999999999999996</v>
      </c>
      <c r="H34" s="1672">
        <v>236.9</v>
      </c>
      <c r="I34" s="1856">
        <v>37456</v>
      </c>
      <c r="J34" s="1672">
        <v>144.4</v>
      </c>
      <c r="K34" s="1672">
        <v>105.6</v>
      </c>
    </row>
    <row r="35" spans="1:11" ht="15" customHeight="1">
      <c r="A35" s="1667" t="s">
        <v>2092</v>
      </c>
      <c r="B35" s="2359"/>
      <c r="C35" s="1670">
        <v>393189</v>
      </c>
      <c r="D35" s="1670">
        <v>2004865</v>
      </c>
      <c r="E35" s="1670">
        <v>1029829</v>
      </c>
      <c r="F35" s="1670">
        <v>975036</v>
      </c>
      <c r="G35" s="1671">
        <v>5.0999999999999996</v>
      </c>
      <c r="H35" s="1672">
        <v>240.4</v>
      </c>
      <c r="I35" s="1856">
        <v>29525</v>
      </c>
      <c r="J35" s="1672">
        <v>146.6</v>
      </c>
      <c r="K35" s="1672">
        <v>105.6</v>
      </c>
    </row>
    <row r="36" spans="1:11" ht="15" customHeight="1">
      <c r="A36" s="1667" t="s">
        <v>2093</v>
      </c>
      <c r="B36" s="2359"/>
      <c r="C36" s="1670">
        <v>396215</v>
      </c>
      <c r="D36" s="1670">
        <v>2022985</v>
      </c>
      <c r="E36" s="1670">
        <v>1039040</v>
      </c>
      <c r="F36" s="1670">
        <v>983945</v>
      </c>
      <c r="G36" s="1671">
        <v>5.1100000000000003</v>
      </c>
      <c r="H36" s="1672">
        <v>242.7</v>
      </c>
      <c r="I36" s="1856">
        <v>18120</v>
      </c>
      <c r="J36" s="1672">
        <v>147.9</v>
      </c>
      <c r="K36" s="1672">
        <v>105.6</v>
      </c>
    </row>
    <row r="37" spans="1:11" ht="15" customHeight="1">
      <c r="A37" s="1667" t="s">
        <v>2094</v>
      </c>
      <c r="B37" s="2359"/>
      <c r="C37" s="1670">
        <v>401730</v>
      </c>
      <c r="D37" s="1670">
        <v>2052907</v>
      </c>
      <c r="E37" s="1670">
        <v>1053957</v>
      </c>
      <c r="F37" s="1670">
        <v>998950</v>
      </c>
      <c r="G37" s="1671">
        <v>5.1100000000000003</v>
      </c>
      <c r="H37" s="1672">
        <v>246.2</v>
      </c>
      <c r="I37" s="1856">
        <v>29922</v>
      </c>
      <c r="J37" s="1672">
        <v>150.1</v>
      </c>
      <c r="K37" s="1672">
        <v>105.5</v>
      </c>
    </row>
    <row r="38" spans="1:11" ht="15" customHeight="1">
      <c r="A38" s="1667" t="s">
        <v>2095</v>
      </c>
      <c r="B38" s="2359"/>
      <c r="C38" s="1670">
        <v>408562</v>
      </c>
      <c r="D38" s="1670">
        <v>2087722</v>
      </c>
      <c r="E38" s="1670">
        <v>1070039</v>
      </c>
      <c r="F38" s="1670">
        <v>1017683</v>
      </c>
      <c r="G38" s="1671">
        <v>5.1100000000000003</v>
      </c>
      <c r="H38" s="1672">
        <v>250.5</v>
      </c>
      <c r="I38" s="1856">
        <v>34815</v>
      </c>
      <c r="J38" s="1672">
        <v>152.6</v>
      </c>
      <c r="K38" s="1672">
        <v>105.1</v>
      </c>
    </row>
    <row r="39" spans="1:11" ht="15" customHeight="1">
      <c r="A39" s="1667" t="s">
        <v>2096</v>
      </c>
      <c r="B39" s="2359"/>
      <c r="C39" s="1670">
        <v>406418</v>
      </c>
      <c r="D39" s="1670">
        <v>2134592</v>
      </c>
      <c r="E39" s="1670">
        <v>1094435</v>
      </c>
      <c r="F39" s="1670">
        <v>1040157</v>
      </c>
      <c r="G39" s="1671">
        <v>5.25</v>
      </c>
      <c r="H39" s="1672">
        <v>256.10000000000002</v>
      </c>
      <c r="I39" s="1856">
        <v>46870</v>
      </c>
      <c r="J39" s="1672">
        <v>156.1</v>
      </c>
      <c r="K39" s="1672">
        <v>105.2</v>
      </c>
    </row>
    <row r="40" spans="1:11" ht="15" customHeight="1">
      <c r="A40" s="1667" t="s">
        <v>2097</v>
      </c>
      <c r="B40" s="2359"/>
      <c r="C40" s="1670">
        <v>410209</v>
      </c>
      <c r="D40" s="1670">
        <v>2163184</v>
      </c>
      <c r="E40" s="1670">
        <v>1110238</v>
      </c>
      <c r="F40" s="1670">
        <v>1052946</v>
      </c>
      <c r="G40" s="1671">
        <v>5.27</v>
      </c>
      <c r="H40" s="1672">
        <v>259.5</v>
      </c>
      <c r="I40" s="1856">
        <v>28592</v>
      </c>
      <c r="J40" s="1672">
        <v>158.19999999999999</v>
      </c>
      <c r="K40" s="1672">
        <v>105.4</v>
      </c>
    </row>
    <row r="41" spans="1:11" ht="15" customHeight="1">
      <c r="A41" s="1667" t="s">
        <v>2098</v>
      </c>
      <c r="B41" s="2359"/>
      <c r="C41" s="1670">
        <v>417542</v>
      </c>
      <c r="D41" s="1670">
        <v>2214932</v>
      </c>
      <c r="E41" s="1670">
        <v>1135934</v>
      </c>
      <c r="F41" s="1670">
        <v>1078998</v>
      </c>
      <c r="G41" s="1671">
        <v>5.3</v>
      </c>
      <c r="H41" s="1672">
        <v>265.7</v>
      </c>
      <c r="I41" s="1856">
        <v>51748</v>
      </c>
      <c r="J41" s="1672">
        <v>161.9</v>
      </c>
      <c r="K41" s="1672">
        <v>105.3</v>
      </c>
    </row>
    <row r="42" spans="1:11" ht="15" customHeight="1">
      <c r="A42" s="1667" t="s">
        <v>2099</v>
      </c>
      <c r="B42" s="2359"/>
      <c r="C42" s="1670">
        <v>426678</v>
      </c>
      <c r="D42" s="1670">
        <v>2266026</v>
      </c>
      <c r="E42" s="1670">
        <v>1162311</v>
      </c>
      <c r="F42" s="1670">
        <v>1103715</v>
      </c>
      <c r="G42" s="1671">
        <v>5.31</v>
      </c>
      <c r="H42" s="1672">
        <v>271.8</v>
      </c>
      <c r="I42" s="1856">
        <v>51094</v>
      </c>
      <c r="J42" s="1672">
        <v>165.7</v>
      </c>
      <c r="K42" s="1672">
        <v>105.3</v>
      </c>
    </row>
    <row r="43" spans="1:11" ht="15" customHeight="1">
      <c r="A43" s="1667" t="s">
        <v>2100</v>
      </c>
      <c r="B43" s="2359"/>
      <c r="C43" s="1670">
        <v>436826</v>
      </c>
      <c r="D43" s="1670">
        <v>2299727</v>
      </c>
      <c r="E43" s="1670">
        <v>1177417</v>
      </c>
      <c r="F43" s="1670">
        <v>1122310</v>
      </c>
      <c r="G43" s="1671">
        <v>5.26</v>
      </c>
      <c r="H43" s="1672">
        <v>275.89999999999998</v>
      </c>
      <c r="I43" s="1856">
        <v>33701</v>
      </c>
      <c r="J43" s="1672">
        <v>168.1</v>
      </c>
      <c r="K43" s="1672">
        <v>104.9</v>
      </c>
    </row>
    <row r="44" spans="1:11" ht="15" customHeight="1">
      <c r="A44" s="1667" t="s">
        <v>2101</v>
      </c>
      <c r="B44" s="2359"/>
      <c r="C44" s="1670">
        <v>457015</v>
      </c>
      <c r="D44" s="1670">
        <v>2311390</v>
      </c>
      <c r="E44" s="1670">
        <v>1180303</v>
      </c>
      <c r="F44" s="1670">
        <v>1131087</v>
      </c>
      <c r="G44" s="1671">
        <v>5.0599999999999996</v>
      </c>
      <c r="H44" s="1672">
        <v>277.2</v>
      </c>
      <c r="I44" s="1856">
        <v>11663</v>
      </c>
      <c r="J44" s="1672">
        <v>169</v>
      </c>
      <c r="K44" s="1672">
        <v>104.4</v>
      </c>
    </row>
    <row r="45" spans="1:11" ht="15" customHeight="1">
      <c r="A45" s="1667" t="s">
        <v>2102</v>
      </c>
      <c r="B45" s="2359"/>
      <c r="C45" s="1670">
        <v>467767</v>
      </c>
      <c r="D45" s="1670">
        <v>2389698</v>
      </c>
      <c r="E45" s="1670">
        <v>1224775</v>
      </c>
      <c r="F45" s="1670">
        <v>1164923</v>
      </c>
      <c r="G45" s="1671">
        <v>5.1100000000000003</v>
      </c>
      <c r="H45" s="1672">
        <v>286.7</v>
      </c>
      <c r="I45" s="1856">
        <v>78308</v>
      </c>
      <c r="J45" s="1672">
        <v>174.7</v>
      </c>
      <c r="K45" s="1672">
        <v>105.1</v>
      </c>
    </row>
    <row r="46" spans="1:11" ht="15" customHeight="1">
      <c r="A46" s="1667" t="s">
        <v>2103</v>
      </c>
      <c r="B46" s="2359" t="s">
        <v>2104</v>
      </c>
      <c r="C46" s="1670">
        <v>492529</v>
      </c>
      <c r="D46" s="1670">
        <v>2301799</v>
      </c>
      <c r="E46" s="1670">
        <v>1175426</v>
      </c>
      <c r="F46" s="1670">
        <v>1126373</v>
      </c>
      <c r="G46" s="1671">
        <v>4.67</v>
      </c>
      <c r="H46" s="1672">
        <v>276.10000000000002</v>
      </c>
      <c r="I46" s="1856">
        <v>-87899</v>
      </c>
      <c r="J46" s="1672">
        <v>168.3</v>
      </c>
      <c r="K46" s="1672">
        <v>104.4</v>
      </c>
    </row>
    <row r="47" spans="1:11" ht="15" customHeight="1">
      <c r="A47" s="1667" t="s">
        <v>2105</v>
      </c>
      <c r="B47" s="2359"/>
      <c r="C47" s="1670">
        <v>489096</v>
      </c>
      <c r="D47" s="1670">
        <v>2473157</v>
      </c>
      <c r="E47" s="1670">
        <v>1270256</v>
      </c>
      <c r="F47" s="1670">
        <v>1202901</v>
      </c>
      <c r="G47" s="1671">
        <v>5.0599999999999996</v>
      </c>
      <c r="H47" s="1672">
        <v>296.8</v>
      </c>
      <c r="I47" s="1856">
        <v>171358</v>
      </c>
      <c r="J47" s="1672">
        <v>180.8</v>
      </c>
      <c r="K47" s="1672">
        <v>105.6</v>
      </c>
    </row>
    <row r="48" spans="1:11" ht="15" customHeight="1">
      <c r="A48" s="1667" t="s">
        <v>2106</v>
      </c>
      <c r="B48" s="2359"/>
      <c r="C48" s="1670">
        <v>500830</v>
      </c>
      <c r="D48" s="1670">
        <v>2529515</v>
      </c>
      <c r="E48" s="1670">
        <v>1299880</v>
      </c>
      <c r="F48" s="1670">
        <v>1229635</v>
      </c>
      <c r="G48" s="1671">
        <v>5.05</v>
      </c>
      <c r="H48" s="1672">
        <v>303.5</v>
      </c>
      <c r="I48" s="1856">
        <v>56358</v>
      </c>
      <c r="J48" s="1672">
        <v>184.9</v>
      </c>
      <c r="K48" s="1672">
        <v>105.7</v>
      </c>
    </row>
    <row r="49" spans="1:11" ht="15" customHeight="1">
      <c r="A49" s="1667" t="s">
        <v>2107</v>
      </c>
      <c r="B49" s="2359"/>
      <c r="C49" s="1670">
        <v>511503</v>
      </c>
      <c r="D49" s="1670">
        <v>2599156</v>
      </c>
      <c r="E49" s="1670">
        <v>1334340</v>
      </c>
      <c r="F49" s="1670">
        <v>1264816</v>
      </c>
      <c r="G49" s="1671">
        <v>5.08</v>
      </c>
      <c r="H49" s="1672">
        <v>311.89999999999998</v>
      </c>
      <c r="I49" s="1856">
        <v>69641</v>
      </c>
      <c r="J49" s="1672">
        <v>190</v>
      </c>
      <c r="K49" s="1672">
        <v>105.5</v>
      </c>
    </row>
    <row r="50" spans="1:11" ht="15" customHeight="1">
      <c r="A50" s="1667" t="s">
        <v>2108</v>
      </c>
      <c r="B50" s="2359"/>
      <c r="C50" s="1670">
        <v>523383</v>
      </c>
      <c r="D50" s="1670">
        <v>2656817</v>
      </c>
      <c r="E50" s="1670">
        <v>1364301</v>
      </c>
      <c r="F50" s="1670">
        <v>1292516</v>
      </c>
      <c r="G50" s="1671">
        <v>5.08</v>
      </c>
      <c r="H50" s="1672">
        <v>318.7</v>
      </c>
      <c r="I50" s="1856">
        <v>57661</v>
      </c>
      <c r="J50" s="1672">
        <v>194.2</v>
      </c>
      <c r="K50" s="1672">
        <v>105.6</v>
      </c>
    </row>
    <row r="51" spans="1:11" ht="15" customHeight="1">
      <c r="A51" s="1667" t="s">
        <v>2109</v>
      </c>
      <c r="B51" s="2359" t="s">
        <v>2110</v>
      </c>
      <c r="C51" s="1670">
        <v>531072</v>
      </c>
      <c r="D51" s="1670">
        <v>2454679</v>
      </c>
      <c r="E51" s="1670">
        <v>1239326</v>
      </c>
      <c r="F51" s="1670">
        <v>1215353</v>
      </c>
      <c r="G51" s="1671">
        <v>4.62</v>
      </c>
      <c r="H51" s="1672">
        <v>294.5</v>
      </c>
      <c r="I51" s="1856">
        <v>-202138</v>
      </c>
      <c r="J51" s="1672">
        <v>179.5</v>
      </c>
      <c r="K51" s="1672">
        <v>102</v>
      </c>
    </row>
    <row r="52" spans="1:11" ht="15" customHeight="1">
      <c r="A52" s="1673" t="s">
        <v>2111</v>
      </c>
      <c r="B52" s="2359"/>
      <c r="C52" s="1670">
        <v>517745</v>
      </c>
      <c r="D52" s="1670">
        <v>2563879</v>
      </c>
      <c r="E52" s="1670">
        <v>1303566</v>
      </c>
      <c r="F52" s="1670">
        <v>1260313</v>
      </c>
      <c r="G52" s="1671">
        <v>4.95</v>
      </c>
      <c r="H52" s="1672">
        <v>307.60000000000002</v>
      </c>
      <c r="I52" s="1856">
        <v>109200</v>
      </c>
      <c r="J52" s="1672">
        <v>187.5</v>
      </c>
      <c r="K52" s="1672">
        <v>103.4</v>
      </c>
    </row>
    <row r="53" spans="1:11" ht="15" customHeight="1">
      <c r="A53" s="1667" t="s">
        <v>2112</v>
      </c>
      <c r="B53" s="2359"/>
      <c r="C53" s="1670">
        <v>529308</v>
      </c>
      <c r="D53" s="1670">
        <v>2623346</v>
      </c>
      <c r="E53" s="1670">
        <v>1332516</v>
      </c>
      <c r="F53" s="1670">
        <v>1290830</v>
      </c>
      <c r="G53" s="1671">
        <v>4.96</v>
      </c>
      <c r="H53" s="1672">
        <v>314.60000000000002</v>
      </c>
      <c r="I53" s="1856">
        <v>59467</v>
      </c>
      <c r="J53" s="1672">
        <v>191.8</v>
      </c>
      <c r="K53" s="1672">
        <v>103.2</v>
      </c>
    </row>
    <row r="54" spans="1:11" ht="15" customHeight="1">
      <c r="A54" s="1667" t="s">
        <v>2113</v>
      </c>
      <c r="B54" s="2359"/>
      <c r="C54" s="1670">
        <v>540578</v>
      </c>
      <c r="D54" s="1670">
        <v>2676693</v>
      </c>
      <c r="E54" s="1670">
        <v>1359819</v>
      </c>
      <c r="F54" s="1670">
        <v>1316874</v>
      </c>
      <c r="G54" s="1671">
        <v>4.95</v>
      </c>
      <c r="H54" s="1672">
        <v>321.10000000000002</v>
      </c>
      <c r="I54" s="1856">
        <v>53347</v>
      </c>
      <c r="J54" s="1672">
        <v>195.7</v>
      </c>
      <c r="K54" s="1672">
        <v>103.3</v>
      </c>
    </row>
    <row r="55" spans="1:11">
      <c r="A55" s="1667" t="s">
        <v>2114</v>
      </c>
      <c r="B55" s="2359"/>
      <c r="C55" s="1670">
        <v>550631</v>
      </c>
      <c r="D55" s="1670">
        <v>2716881</v>
      </c>
      <c r="E55" s="1670">
        <v>1380180</v>
      </c>
      <c r="F55" s="1670">
        <v>1336701</v>
      </c>
      <c r="G55" s="1671">
        <v>4.93</v>
      </c>
      <c r="H55" s="1672">
        <v>326</v>
      </c>
      <c r="I55" s="1856">
        <v>40188</v>
      </c>
      <c r="J55" s="1672">
        <v>198.6</v>
      </c>
      <c r="K55" s="1672">
        <v>103.3</v>
      </c>
    </row>
    <row r="56" spans="1:11">
      <c r="A56" s="1667" t="s">
        <v>2115</v>
      </c>
      <c r="B56" s="2359" t="s">
        <v>2116</v>
      </c>
      <c r="C56" s="1670">
        <v>562599</v>
      </c>
      <c r="D56" s="1670">
        <v>2646301</v>
      </c>
      <c r="E56" s="1670">
        <v>1332918</v>
      </c>
      <c r="F56" s="1670">
        <v>1313383</v>
      </c>
      <c r="G56" s="1671">
        <v>4.7</v>
      </c>
      <c r="H56" s="1672">
        <v>317.39999999999998</v>
      </c>
      <c r="I56" s="1856">
        <v>-70580</v>
      </c>
      <c r="J56" s="1672">
        <v>193.5</v>
      </c>
      <c r="K56" s="1672">
        <v>101.5</v>
      </c>
    </row>
    <row r="57" spans="1:11">
      <c r="A57" s="1667" t="s">
        <v>2117</v>
      </c>
      <c r="B57" s="2359"/>
      <c r="C57" s="1670">
        <v>569177</v>
      </c>
      <c r="D57" s="1670">
        <v>2683600</v>
      </c>
      <c r="E57" s="1670">
        <v>1351100</v>
      </c>
      <c r="F57" s="1670">
        <v>1332500</v>
      </c>
      <c r="G57" s="1671">
        <v>4.71</v>
      </c>
      <c r="H57" s="1672">
        <v>322</v>
      </c>
      <c r="I57" s="1856">
        <v>37299</v>
      </c>
      <c r="J57" s="1672">
        <v>196.2</v>
      </c>
      <c r="K57" s="1672">
        <v>101.4</v>
      </c>
    </row>
    <row r="58" spans="1:11">
      <c r="A58" s="1667" t="s">
        <v>2118</v>
      </c>
      <c r="B58" s="2359"/>
      <c r="C58" s="1670">
        <v>576025</v>
      </c>
      <c r="D58" s="1670">
        <v>2721400</v>
      </c>
      <c r="E58" s="1670">
        <v>1369600</v>
      </c>
      <c r="F58" s="1670">
        <v>1351800</v>
      </c>
      <c r="G58" s="1671">
        <v>4.72</v>
      </c>
      <c r="H58" s="1672">
        <v>325.5</v>
      </c>
      <c r="I58" s="1856">
        <v>37800</v>
      </c>
      <c r="J58" s="1672">
        <v>199</v>
      </c>
      <c r="K58" s="1672">
        <v>101.3</v>
      </c>
    </row>
    <row r="59" spans="1:11">
      <c r="A59" s="1667" t="s">
        <v>2119</v>
      </c>
      <c r="B59" s="2359"/>
      <c r="C59" s="1670">
        <v>582777</v>
      </c>
      <c r="D59" s="1670">
        <v>2759700</v>
      </c>
      <c r="E59" s="1670">
        <v>1388300</v>
      </c>
      <c r="F59" s="1670">
        <v>1371400</v>
      </c>
      <c r="G59" s="1671">
        <v>4.74</v>
      </c>
      <c r="H59" s="1672">
        <v>331.1</v>
      </c>
      <c r="I59" s="1856">
        <v>38300</v>
      </c>
      <c r="J59" s="1672">
        <v>201.8</v>
      </c>
      <c r="K59" s="1672">
        <v>101.2</v>
      </c>
    </row>
    <row r="60" spans="1:11">
      <c r="A60" s="1667" t="s">
        <v>2120</v>
      </c>
      <c r="B60" s="2359"/>
      <c r="C60" s="1670">
        <v>589570</v>
      </c>
      <c r="D60" s="1670">
        <v>2798600</v>
      </c>
      <c r="E60" s="1670">
        <v>1407300</v>
      </c>
      <c r="F60" s="1670">
        <v>1391300</v>
      </c>
      <c r="G60" s="1671">
        <v>4.75</v>
      </c>
      <c r="H60" s="1672">
        <v>335.8</v>
      </c>
      <c r="I60" s="1856">
        <v>38900</v>
      </c>
      <c r="J60" s="1672">
        <v>204.6</v>
      </c>
      <c r="K60" s="1672">
        <v>101.2</v>
      </c>
    </row>
    <row r="61" spans="1:11">
      <c r="A61" s="1667" t="s">
        <v>2121</v>
      </c>
      <c r="B61" s="2359" t="s">
        <v>2116</v>
      </c>
      <c r="C61" s="1670">
        <v>611130</v>
      </c>
      <c r="D61" s="1670">
        <v>2923249</v>
      </c>
      <c r="E61" s="1670">
        <v>1466284</v>
      </c>
      <c r="F61" s="1670">
        <v>1456965</v>
      </c>
      <c r="G61" s="1671">
        <v>4.78</v>
      </c>
      <c r="H61" s="1672">
        <v>350.8</v>
      </c>
      <c r="I61" s="1856">
        <v>124649</v>
      </c>
      <c r="J61" s="1672">
        <v>213.7</v>
      </c>
      <c r="K61" s="1672">
        <v>100.6</v>
      </c>
    </row>
    <row r="62" spans="1:11">
      <c r="A62" s="1667" t="s">
        <v>2122</v>
      </c>
      <c r="B62" s="2359"/>
      <c r="C62" s="1670">
        <v>620882</v>
      </c>
      <c r="D62" s="1670">
        <v>2981100</v>
      </c>
      <c r="E62" s="1670">
        <v>1494500</v>
      </c>
      <c r="F62" s="1670">
        <v>1486600</v>
      </c>
      <c r="G62" s="1671">
        <v>4.8</v>
      </c>
      <c r="H62" s="1672">
        <v>357.7</v>
      </c>
      <c r="I62" s="1856">
        <v>57851</v>
      </c>
      <c r="J62" s="1672">
        <v>218</v>
      </c>
      <c r="K62" s="1672">
        <v>100.5</v>
      </c>
    </row>
    <row r="63" spans="1:11">
      <c r="A63" s="1667" t="s">
        <v>2123</v>
      </c>
      <c r="B63" s="2359"/>
      <c r="C63" s="1670">
        <v>630628</v>
      </c>
      <c r="D63" s="1670">
        <v>3038500</v>
      </c>
      <c r="E63" s="1670">
        <v>1521700</v>
      </c>
      <c r="F63" s="1670">
        <v>1516800</v>
      </c>
      <c r="G63" s="1671">
        <v>4.82</v>
      </c>
      <c r="H63" s="1672">
        <v>364.6</v>
      </c>
      <c r="I63" s="1856">
        <v>57400</v>
      </c>
      <c r="J63" s="1672">
        <v>222.2</v>
      </c>
      <c r="K63" s="1672">
        <v>100.3</v>
      </c>
    </row>
    <row r="64" spans="1:11">
      <c r="A64" s="1667" t="s">
        <v>2124</v>
      </c>
      <c r="B64" s="2359"/>
      <c r="C64" s="1670">
        <v>647030</v>
      </c>
      <c r="D64" s="1670">
        <v>3094400</v>
      </c>
      <c r="E64" s="1670">
        <v>1548700</v>
      </c>
      <c r="F64" s="1670">
        <v>1545700</v>
      </c>
      <c r="G64" s="1671">
        <v>4.78</v>
      </c>
      <c r="H64" s="1672">
        <v>371.3</v>
      </c>
      <c r="I64" s="1856">
        <v>55900</v>
      </c>
      <c r="J64" s="1672">
        <v>226.2</v>
      </c>
      <c r="K64" s="1672">
        <v>100.2</v>
      </c>
    </row>
    <row r="65" spans="1:11">
      <c r="A65" s="1667" t="s">
        <v>2125</v>
      </c>
      <c r="B65" s="2359"/>
      <c r="C65" s="1670">
        <v>658400</v>
      </c>
      <c r="D65" s="1670">
        <v>3132000</v>
      </c>
      <c r="E65" s="1670">
        <v>1567000</v>
      </c>
      <c r="F65" s="1670">
        <v>1565000</v>
      </c>
      <c r="G65" s="1671">
        <v>4.76</v>
      </c>
      <c r="H65" s="1672">
        <v>375.7</v>
      </c>
      <c r="I65" s="1856">
        <v>37600</v>
      </c>
      <c r="J65" s="1672">
        <v>229</v>
      </c>
      <c r="K65" s="1672">
        <v>100.1</v>
      </c>
    </row>
    <row r="66" spans="1:11">
      <c r="A66" s="1667" t="s">
        <v>2126</v>
      </c>
      <c r="B66" s="2359" t="s">
        <v>2116</v>
      </c>
      <c r="C66" s="1670">
        <v>681219</v>
      </c>
      <c r="D66" s="1670">
        <v>3221232</v>
      </c>
      <c r="E66" s="1670">
        <v>1622778</v>
      </c>
      <c r="F66" s="1670">
        <v>1598454</v>
      </c>
      <c r="G66" s="1671">
        <v>4.7300000000000004</v>
      </c>
      <c r="H66" s="1672">
        <v>386.5</v>
      </c>
      <c r="I66" s="1856">
        <v>89232</v>
      </c>
      <c r="J66" s="1672">
        <v>235.51097668236386</v>
      </c>
      <c r="K66" s="1672">
        <v>101.5</v>
      </c>
    </row>
    <row r="67" spans="1:11">
      <c r="A67" s="1667" t="s">
        <v>2127</v>
      </c>
      <c r="B67" s="2359"/>
      <c r="C67" s="1670" t="s">
        <v>2062</v>
      </c>
      <c r="D67" s="1670">
        <v>3297000</v>
      </c>
      <c r="E67" s="1670">
        <v>1660000</v>
      </c>
      <c r="F67" s="1670">
        <v>1636000</v>
      </c>
      <c r="G67" s="1671" t="s">
        <v>2062</v>
      </c>
      <c r="H67" s="1672" t="s">
        <v>2062</v>
      </c>
      <c r="I67" s="1856">
        <v>75768</v>
      </c>
      <c r="J67" s="1672">
        <v>241.0505328774064</v>
      </c>
      <c r="K67" s="1672">
        <v>101.46699266503667</v>
      </c>
    </row>
    <row r="68" spans="1:11">
      <c r="A68" s="1667" t="s">
        <v>2128</v>
      </c>
      <c r="B68" s="2359"/>
      <c r="C68" s="1670" t="s">
        <v>2062</v>
      </c>
      <c r="D68" s="1670">
        <v>3376000</v>
      </c>
      <c r="E68" s="1670">
        <v>1700000</v>
      </c>
      <c r="F68" s="1670">
        <v>1677000</v>
      </c>
      <c r="G68" s="1671" t="s">
        <v>2062</v>
      </c>
      <c r="H68" s="1672" t="s">
        <v>2062</v>
      </c>
      <c r="I68" s="1856">
        <v>79000</v>
      </c>
      <c r="J68" s="1672">
        <v>246.82638732002547</v>
      </c>
      <c r="K68" s="1672">
        <v>101.37149672033392</v>
      </c>
    </row>
    <row r="69" spans="1:11">
      <c r="A69" s="1667" t="s">
        <v>2129</v>
      </c>
      <c r="B69" s="2359"/>
      <c r="C69" s="1670" t="s">
        <v>2062</v>
      </c>
      <c r="D69" s="1670">
        <v>3405000</v>
      </c>
      <c r="E69" s="1670">
        <v>1737000</v>
      </c>
      <c r="F69" s="1670">
        <v>1668000</v>
      </c>
      <c r="G69" s="1671" t="s">
        <v>2062</v>
      </c>
      <c r="H69" s="1672" t="s">
        <v>2062</v>
      </c>
      <c r="I69" s="1856">
        <v>29000</v>
      </c>
      <c r="J69" s="1672">
        <v>248.94663768503756</v>
      </c>
      <c r="K69" s="1672">
        <v>104.13669064748201</v>
      </c>
    </row>
    <row r="70" spans="1:11">
      <c r="A70" s="1667" t="s">
        <v>2130</v>
      </c>
      <c r="B70" s="2359"/>
      <c r="C70" s="1670" t="s">
        <v>2062</v>
      </c>
      <c r="D70" s="1670">
        <v>3224376</v>
      </c>
      <c r="E70" s="1670">
        <v>1558440</v>
      </c>
      <c r="F70" s="1670">
        <v>1665936</v>
      </c>
      <c r="G70" s="1671" t="s">
        <v>2062</v>
      </c>
      <c r="H70" s="1672">
        <v>387</v>
      </c>
      <c r="I70" s="1856">
        <v>-180624</v>
      </c>
      <c r="J70" s="1672">
        <v>235.7</v>
      </c>
      <c r="K70" s="1672">
        <v>93.5</v>
      </c>
    </row>
    <row r="71" spans="1:11">
      <c r="A71" s="1667" t="s">
        <v>2131</v>
      </c>
      <c r="B71" s="2359"/>
      <c r="C71" s="1670" t="s">
        <v>2062</v>
      </c>
      <c r="D71" s="1670">
        <v>2821892</v>
      </c>
      <c r="E71" s="1670">
        <v>1344778</v>
      </c>
      <c r="F71" s="1670">
        <v>1477114</v>
      </c>
      <c r="G71" s="1671" t="s">
        <v>2062</v>
      </c>
      <c r="H71" s="1672">
        <v>338.7</v>
      </c>
      <c r="I71" s="1856">
        <v>-402484</v>
      </c>
      <c r="J71" s="1672">
        <v>206.3</v>
      </c>
      <c r="K71" s="1672">
        <v>91</v>
      </c>
    </row>
    <row r="72" spans="1:11">
      <c r="A72" s="1667" t="s">
        <v>2132</v>
      </c>
      <c r="B72" s="2359"/>
      <c r="C72" s="1670" t="s">
        <v>2062</v>
      </c>
      <c r="D72" s="1670">
        <v>2826192</v>
      </c>
      <c r="E72" s="1670">
        <v>1362854</v>
      </c>
      <c r="F72" s="1670">
        <v>1463338</v>
      </c>
      <c r="G72" s="1671" t="s">
        <v>2062</v>
      </c>
      <c r="H72" s="1672">
        <v>339.2</v>
      </c>
      <c r="I72" s="1856">
        <v>4300</v>
      </c>
      <c r="J72" s="1672">
        <v>206.6</v>
      </c>
      <c r="K72" s="1672">
        <v>93.1</v>
      </c>
    </row>
    <row r="73" spans="1:11">
      <c r="A73" s="1667" t="s">
        <v>2133</v>
      </c>
      <c r="B73" s="2359" t="s">
        <v>2116</v>
      </c>
      <c r="C73" s="1670">
        <v>673990</v>
      </c>
      <c r="D73" s="1670">
        <v>3057444</v>
      </c>
      <c r="E73" s="1670">
        <v>1505493</v>
      </c>
      <c r="F73" s="1670">
        <v>1551951</v>
      </c>
      <c r="G73" s="1671">
        <v>4.54</v>
      </c>
      <c r="H73" s="1672">
        <v>366.8</v>
      </c>
      <c r="I73" s="1856">
        <v>231252</v>
      </c>
      <c r="J73" s="1672">
        <v>223.5</v>
      </c>
      <c r="K73" s="1672">
        <v>97</v>
      </c>
    </row>
    <row r="74" spans="1:11">
      <c r="A74" s="1667" t="s">
        <v>2134</v>
      </c>
      <c r="B74" s="2359"/>
      <c r="C74" s="1670">
        <v>683054</v>
      </c>
      <c r="D74" s="1670">
        <v>3156888</v>
      </c>
      <c r="E74" s="1670">
        <v>1559048</v>
      </c>
      <c r="F74" s="1670">
        <v>1597840</v>
      </c>
      <c r="G74" s="1671">
        <v>4.62</v>
      </c>
      <c r="H74" s="1672">
        <v>378.8</v>
      </c>
      <c r="I74" s="1856">
        <v>99444</v>
      </c>
      <c r="J74" s="1672">
        <v>230.8</v>
      </c>
      <c r="K74" s="1672">
        <v>97.6</v>
      </c>
    </row>
    <row r="75" spans="1:11">
      <c r="A75" s="1667" t="s">
        <v>2135</v>
      </c>
      <c r="B75" s="2359"/>
      <c r="C75" s="1670" t="s">
        <v>2062</v>
      </c>
      <c r="D75" s="1670">
        <v>3236000</v>
      </c>
      <c r="E75" s="1670">
        <v>1589000</v>
      </c>
      <c r="F75" s="1670">
        <v>1647000</v>
      </c>
      <c r="G75" s="1671" t="s">
        <v>2062</v>
      </c>
      <c r="H75" s="1672" t="s">
        <v>2062</v>
      </c>
      <c r="I75" s="1856">
        <v>79112</v>
      </c>
      <c r="J75" s="1672">
        <v>236.6</v>
      </c>
      <c r="K75" s="1672">
        <v>96.5</v>
      </c>
    </row>
    <row r="76" spans="1:11">
      <c r="A76" s="1667" t="s">
        <v>2136</v>
      </c>
      <c r="B76" s="2359" t="s">
        <v>2116</v>
      </c>
      <c r="C76" s="1670">
        <v>713901</v>
      </c>
      <c r="D76" s="1670">
        <v>3309935</v>
      </c>
      <c r="E76" s="1670">
        <v>1622755</v>
      </c>
      <c r="F76" s="1670">
        <v>1687180</v>
      </c>
      <c r="G76" s="1671">
        <v>4.6399999999999997</v>
      </c>
      <c r="H76" s="1672">
        <v>397.1</v>
      </c>
      <c r="I76" s="1856">
        <v>73935</v>
      </c>
      <c r="J76" s="1672">
        <v>242</v>
      </c>
      <c r="K76" s="1672">
        <v>96.2</v>
      </c>
    </row>
    <row r="77" spans="1:11">
      <c r="A77" s="1667" t="s">
        <v>2137</v>
      </c>
      <c r="B77" s="2359"/>
      <c r="C77" s="1670" t="s">
        <v>2062</v>
      </c>
      <c r="D77" s="1670">
        <v>3410351</v>
      </c>
      <c r="E77" s="1670">
        <v>1676169</v>
      </c>
      <c r="F77" s="1670">
        <v>1734182</v>
      </c>
      <c r="G77" s="1671" t="s">
        <v>2062</v>
      </c>
      <c r="H77" s="1672">
        <v>409.3</v>
      </c>
      <c r="I77" s="1856">
        <v>100416</v>
      </c>
      <c r="J77" s="1672">
        <v>249.3</v>
      </c>
      <c r="K77" s="1672">
        <v>96.7</v>
      </c>
    </row>
    <row r="78" spans="1:11">
      <c r="A78" s="1667" t="s">
        <v>2138</v>
      </c>
      <c r="B78" s="2359"/>
      <c r="C78" s="1670" t="s">
        <v>2062</v>
      </c>
      <c r="D78" s="1670">
        <v>3473860</v>
      </c>
      <c r="E78" s="1670">
        <v>1709725</v>
      </c>
      <c r="F78" s="1670">
        <v>1764135</v>
      </c>
      <c r="G78" s="1671" t="s">
        <v>2062</v>
      </c>
      <c r="H78" s="1672">
        <v>416.9</v>
      </c>
      <c r="I78" s="1856">
        <v>63509</v>
      </c>
      <c r="J78" s="1672">
        <v>254</v>
      </c>
      <c r="K78" s="1672">
        <v>96.9</v>
      </c>
    </row>
    <row r="79" spans="1:11">
      <c r="A79" s="1667" t="s">
        <v>2139</v>
      </c>
      <c r="B79" s="2359"/>
      <c r="C79" s="1670" t="s">
        <v>2062</v>
      </c>
      <c r="D79" s="1670">
        <v>3534122</v>
      </c>
      <c r="E79" s="1670">
        <v>1741091</v>
      </c>
      <c r="F79" s="1670">
        <v>1793031</v>
      </c>
      <c r="G79" s="1671" t="s">
        <v>2062</v>
      </c>
      <c r="H79" s="1672">
        <v>414.1</v>
      </c>
      <c r="I79" s="1856">
        <v>60262</v>
      </c>
      <c r="J79" s="1672">
        <v>258.39999999999998</v>
      </c>
      <c r="K79" s="1672">
        <v>97.1</v>
      </c>
    </row>
    <row r="80" spans="1:11">
      <c r="A80" s="1667" t="s">
        <v>2140</v>
      </c>
      <c r="B80" s="2359"/>
      <c r="C80" s="1670" t="s">
        <v>2062</v>
      </c>
      <c r="D80" s="1670">
        <v>3582777</v>
      </c>
      <c r="E80" s="1670">
        <v>1767355</v>
      </c>
      <c r="F80" s="1670">
        <v>1815422</v>
      </c>
      <c r="G80" s="1671" t="s">
        <v>2062</v>
      </c>
      <c r="H80" s="1672">
        <v>430</v>
      </c>
      <c r="I80" s="1856">
        <v>48655</v>
      </c>
      <c r="J80" s="1672">
        <v>261.89999999999998</v>
      </c>
      <c r="K80" s="1672">
        <v>97.4</v>
      </c>
    </row>
    <row r="81" spans="1:11">
      <c r="A81" s="1667" t="s">
        <v>2141</v>
      </c>
      <c r="B81" s="2359" t="s">
        <v>2116</v>
      </c>
      <c r="C81" s="1670">
        <v>785747</v>
      </c>
      <c r="D81" s="1670">
        <v>3620947</v>
      </c>
      <c r="E81" s="1670">
        <v>1773488</v>
      </c>
      <c r="F81" s="1670">
        <v>1847459</v>
      </c>
      <c r="G81" s="1671">
        <v>4.6100000000000003</v>
      </c>
      <c r="H81" s="1672">
        <v>434.4</v>
      </c>
      <c r="I81" s="1856">
        <v>38170</v>
      </c>
      <c r="J81" s="1672">
        <v>264.7</v>
      </c>
      <c r="K81" s="1672">
        <v>96</v>
      </c>
    </row>
    <row r="82" spans="1:11">
      <c r="A82" s="1667" t="s">
        <v>2142</v>
      </c>
      <c r="B82" s="2359"/>
      <c r="C82" s="1670">
        <v>803353</v>
      </c>
      <c r="D82" s="1670">
        <v>3674305</v>
      </c>
      <c r="E82" s="1670">
        <v>1800159</v>
      </c>
      <c r="F82" s="1670">
        <v>1874146</v>
      </c>
      <c r="G82" s="1671">
        <v>4.57</v>
      </c>
      <c r="H82" s="1672">
        <v>441.1</v>
      </c>
      <c r="I82" s="1856">
        <v>53358</v>
      </c>
      <c r="J82" s="1672">
        <v>268.60000000000002</v>
      </c>
      <c r="K82" s="1672">
        <v>96.1</v>
      </c>
    </row>
    <row r="83" spans="1:11">
      <c r="A83" s="1667" t="s">
        <v>2143</v>
      </c>
      <c r="B83" s="2359"/>
      <c r="C83" s="1670">
        <v>830154</v>
      </c>
      <c r="D83" s="1670">
        <v>3757075</v>
      </c>
      <c r="E83" s="1670">
        <v>1846655</v>
      </c>
      <c r="F83" s="1670">
        <v>1910420</v>
      </c>
      <c r="G83" s="1671">
        <v>4.53</v>
      </c>
      <c r="H83" s="1672">
        <v>450.9</v>
      </c>
      <c r="I83" s="1856">
        <v>82770</v>
      </c>
      <c r="J83" s="1672">
        <v>274.7</v>
      </c>
      <c r="K83" s="1672">
        <v>96.7</v>
      </c>
    </row>
    <row r="84" spans="1:11">
      <c r="A84" s="1667" t="s">
        <v>2144</v>
      </c>
      <c r="B84" s="2359"/>
      <c r="C84" s="1670">
        <v>850546</v>
      </c>
      <c r="D84" s="1670">
        <v>3812219</v>
      </c>
      <c r="E84" s="1670">
        <v>1872532</v>
      </c>
      <c r="F84" s="1670">
        <v>1939687</v>
      </c>
      <c r="G84" s="1671">
        <v>4.4800000000000004</v>
      </c>
      <c r="H84" s="1672">
        <v>457.8</v>
      </c>
      <c r="I84" s="1856">
        <v>55144</v>
      </c>
      <c r="J84" s="1672">
        <v>278.7</v>
      </c>
      <c r="K84" s="1672">
        <v>96.5</v>
      </c>
    </row>
    <row r="85" spans="1:11">
      <c r="A85" s="1667" t="s">
        <v>2145</v>
      </c>
      <c r="B85" s="2359"/>
      <c r="C85" s="1670">
        <v>867690</v>
      </c>
      <c r="D85" s="1670">
        <v>3863141</v>
      </c>
      <c r="E85" s="1670">
        <v>1900356</v>
      </c>
      <c r="F85" s="1670">
        <v>1962785</v>
      </c>
      <c r="G85" s="1671">
        <v>4.45</v>
      </c>
      <c r="H85" s="1672">
        <v>463.8</v>
      </c>
      <c r="I85" s="1856">
        <v>50922</v>
      </c>
      <c r="J85" s="1672">
        <v>282.39999999999998</v>
      </c>
      <c r="K85" s="1672">
        <v>96.8</v>
      </c>
    </row>
    <row r="86" spans="1:11">
      <c r="A86" s="1667" t="s">
        <v>2146</v>
      </c>
      <c r="B86" s="2359" t="s">
        <v>2116</v>
      </c>
      <c r="C86" s="1670">
        <v>909121</v>
      </c>
      <c r="D86" s="1670">
        <v>3906487</v>
      </c>
      <c r="E86" s="1670">
        <v>1917887</v>
      </c>
      <c r="F86" s="1670">
        <v>1988600</v>
      </c>
      <c r="G86" s="1671">
        <v>4.3</v>
      </c>
      <c r="H86" s="1672">
        <v>469</v>
      </c>
      <c r="I86" s="1856">
        <v>43346</v>
      </c>
      <c r="J86" s="1672">
        <v>285.60000000000002</v>
      </c>
      <c r="K86" s="1672">
        <v>96.4</v>
      </c>
    </row>
    <row r="87" spans="1:11">
      <c r="A87" s="1667" t="s">
        <v>2147</v>
      </c>
      <c r="B87" s="2359"/>
      <c r="C87" s="1670">
        <v>943608</v>
      </c>
      <c r="D87" s="1670">
        <v>3988070</v>
      </c>
      <c r="E87" s="1670">
        <v>1963359</v>
      </c>
      <c r="F87" s="1670">
        <v>2024711</v>
      </c>
      <c r="G87" s="1671">
        <v>4.2300000000000004</v>
      </c>
      <c r="H87" s="1672">
        <v>478.8</v>
      </c>
      <c r="I87" s="1856">
        <v>81583</v>
      </c>
      <c r="J87" s="1672">
        <v>291.60000000000002</v>
      </c>
      <c r="K87" s="1672">
        <v>97</v>
      </c>
    </row>
    <row r="88" spans="1:11">
      <c r="A88" s="1667" t="s">
        <v>2148</v>
      </c>
      <c r="B88" s="2359"/>
      <c r="C88" s="1670">
        <v>990395</v>
      </c>
      <c r="D88" s="1670">
        <v>4083622</v>
      </c>
      <c r="E88" s="1670">
        <v>2014638</v>
      </c>
      <c r="F88" s="1670">
        <v>2068984</v>
      </c>
      <c r="G88" s="1671">
        <v>4.12</v>
      </c>
      <c r="H88" s="1672">
        <v>490.2</v>
      </c>
      <c r="I88" s="1856">
        <v>95552</v>
      </c>
      <c r="J88" s="1672">
        <v>298.60000000000002</v>
      </c>
      <c r="K88" s="1672">
        <v>97.4</v>
      </c>
    </row>
    <row r="89" spans="1:11">
      <c r="A89" s="1667" t="s">
        <v>2149</v>
      </c>
      <c r="B89" s="2359"/>
      <c r="C89" s="1670">
        <v>1033728</v>
      </c>
      <c r="D89" s="1670">
        <v>4157344</v>
      </c>
      <c r="E89" s="1670">
        <v>2051844</v>
      </c>
      <c r="F89" s="1670">
        <v>2105500</v>
      </c>
      <c r="G89" s="1671">
        <v>4.0199999999999996</v>
      </c>
      <c r="H89" s="1672">
        <v>498.6</v>
      </c>
      <c r="I89" s="1856">
        <v>73722</v>
      </c>
      <c r="J89" s="1672">
        <v>304</v>
      </c>
      <c r="K89" s="1672">
        <v>97.5</v>
      </c>
    </row>
    <row r="90" spans="1:11">
      <c r="A90" s="1667" t="s">
        <v>2150</v>
      </c>
      <c r="B90" s="2359"/>
      <c r="C90" s="1670">
        <v>1073937</v>
      </c>
      <c r="D90" s="1670">
        <v>4233127</v>
      </c>
      <c r="E90" s="1670">
        <v>2089858</v>
      </c>
      <c r="F90" s="1670">
        <v>2143269</v>
      </c>
      <c r="G90" s="1671">
        <v>3.94</v>
      </c>
      <c r="H90" s="1672">
        <v>507.7</v>
      </c>
      <c r="I90" s="1856">
        <v>75783</v>
      </c>
      <c r="J90" s="1672">
        <v>309.5</v>
      </c>
      <c r="K90" s="1672">
        <v>97.5</v>
      </c>
    </row>
    <row r="91" spans="1:11">
      <c r="A91" s="1667" t="s">
        <v>2151</v>
      </c>
      <c r="B91" s="2359" t="s">
        <v>2116</v>
      </c>
      <c r="C91" s="1670">
        <v>1090934</v>
      </c>
      <c r="D91" s="1670">
        <v>4309944</v>
      </c>
      <c r="E91" s="1670">
        <v>2120749</v>
      </c>
      <c r="F91" s="1670">
        <v>2189195</v>
      </c>
      <c r="G91" s="1671">
        <v>3.95</v>
      </c>
      <c r="H91" s="1672">
        <v>516.6</v>
      </c>
      <c r="I91" s="1856">
        <v>76817</v>
      </c>
      <c r="J91" s="1672">
        <v>315.10000000000002</v>
      </c>
      <c r="K91" s="1672">
        <v>96.9</v>
      </c>
    </row>
    <row r="92" spans="1:11">
      <c r="A92" s="1667" t="s">
        <v>2152</v>
      </c>
      <c r="B92" s="2359"/>
      <c r="C92" s="1670">
        <v>1129510</v>
      </c>
      <c r="D92" s="1670">
        <v>4364645</v>
      </c>
      <c r="E92" s="1670">
        <v>2147348</v>
      </c>
      <c r="F92" s="1670">
        <v>2217297</v>
      </c>
      <c r="G92" s="1671">
        <v>3.86</v>
      </c>
      <c r="H92" s="1672">
        <v>523.20000000000005</v>
      </c>
      <c r="I92" s="1856">
        <v>54701</v>
      </c>
      <c r="J92" s="1672">
        <v>319.10000000000002</v>
      </c>
      <c r="K92" s="1672">
        <v>96.8</v>
      </c>
    </row>
    <row r="93" spans="1:11">
      <c r="A93" s="1667" t="s">
        <v>2153</v>
      </c>
      <c r="B93" s="2359"/>
      <c r="C93" s="1670">
        <v>1167789</v>
      </c>
      <c r="D93" s="1670">
        <v>4434418</v>
      </c>
      <c r="E93" s="1670">
        <v>2182812</v>
      </c>
      <c r="F93" s="1670">
        <v>2251606</v>
      </c>
      <c r="G93" s="1671">
        <v>3.8</v>
      </c>
      <c r="H93" s="1672">
        <v>531.5</v>
      </c>
      <c r="I93" s="1856">
        <v>69773</v>
      </c>
      <c r="J93" s="1672">
        <v>324.2</v>
      </c>
      <c r="K93" s="1672">
        <v>96.9</v>
      </c>
    </row>
    <row r="94" spans="1:11">
      <c r="A94" s="1667" t="s">
        <v>2154</v>
      </c>
      <c r="B94" s="2359"/>
      <c r="C94" s="1670">
        <v>1210809</v>
      </c>
      <c r="D94" s="1670">
        <v>4501366</v>
      </c>
      <c r="E94" s="1670">
        <v>2216201</v>
      </c>
      <c r="F94" s="1670">
        <v>2285165</v>
      </c>
      <c r="G94" s="1671">
        <v>3.72</v>
      </c>
      <c r="H94" s="1672">
        <v>540.29999999999995</v>
      </c>
      <c r="I94" s="1856">
        <v>66948</v>
      </c>
      <c r="J94" s="1672">
        <v>329.1</v>
      </c>
      <c r="K94" s="1672">
        <v>97</v>
      </c>
    </row>
    <row r="95" spans="1:11">
      <c r="A95" s="1667" t="s">
        <v>2155</v>
      </c>
      <c r="B95" s="2359"/>
      <c r="C95" s="1670">
        <v>1275853</v>
      </c>
      <c r="D95" s="1670">
        <v>4576711</v>
      </c>
      <c r="E95" s="1670">
        <v>2254173</v>
      </c>
      <c r="F95" s="1670">
        <v>2322538</v>
      </c>
      <c r="G95" s="1671">
        <v>3.59</v>
      </c>
      <c r="H95" s="1672">
        <v>548.70000000000005</v>
      </c>
      <c r="I95" s="1856">
        <v>75345</v>
      </c>
      <c r="J95" s="1672">
        <v>334.6</v>
      </c>
      <c r="K95" s="1672">
        <v>97.1</v>
      </c>
    </row>
    <row r="96" spans="1:11">
      <c r="A96" s="1667" t="s">
        <v>2156</v>
      </c>
      <c r="B96" s="2359" t="s">
        <v>2116</v>
      </c>
      <c r="C96" s="1670">
        <v>1269229</v>
      </c>
      <c r="D96" s="1670">
        <v>4667928</v>
      </c>
      <c r="E96" s="1670">
        <v>2299961</v>
      </c>
      <c r="F96" s="1670">
        <v>2367967</v>
      </c>
      <c r="G96" s="1671">
        <v>3.68</v>
      </c>
      <c r="H96" s="1672">
        <v>559</v>
      </c>
      <c r="I96" s="1856">
        <v>91217</v>
      </c>
      <c r="J96" s="1672">
        <v>341.3</v>
      </c>
      <c r="K96" s="1672">
        <v>97.1</v>
      </c>
    </row>
    <row r="97" spans="1:11">
      <c r="A97" s="1667" t="s">
        <v>2157</v>
      </c>
      <c r="B97" s="2359"/>
      <c r="C97" s="1670">
        <v>1306346</v>
      </c>
      <c r="D97" s="1670">
        <v>4739396</v>
      </c>
      <c r="E97" s="1670">
        <v>2334855</v>
      </c>
      <c r="F97" s="1670">
        <v>2404541</v>
      </c>
      <c r="G97" s="1671">
        <v>3.63</v>
      </c>
      <c r="H97" s="1672">
        <v>567.29999999999995</v>
      </c>
      <c r="I97" s="1856">
        <v>71468</v>
      </c>
      <c r="J97" s="1672">
        <v>346.5</v>
      </c>
      <c r="K97" s="1672">
        <v>97.1</v>
      </c>
    </row>
    <row r="98" spans="1:11">
      <c r="A98" s="1667" t="s">
        <v>2158</v>
      </c>
      <c r="B98" s="2359"/>
      <c r="C98" s="1670">
        <v>1340237</v>
      </c>
      <c r="D98" s="1670">
        <v>4814473</v>
      </c>
      <c r="E98" s="1670">
        <v>2370645</v>
      </c>
      <c r="F98" s="1670">
        <v>2443828</v>
      </c>
      <c r="G98" s="1671">
        <v>3.59</v>
      </c>
      <c r="H98" s="1672">
        <v>576</v>
      </c>
      <c r="I98" s="1856">
        <v>75077</v>
      </c>
      <c r="J98" s="1672">
        <v>352</v>
      </c>
      <c r="K98" s="1672">
        <v>97</v>
      </c>
    </row>
    <row r="99" spans="1:11">
      <c r="A99" s="1667" t="s">
        <v>2159</v>
      </c>
      <c r="B99" s="2359"/>
      <c r="C99" s="1670">
        <v>1376173</v>
      </c>
      <c r="D99" s="1670">
        <v>4887893</v>
      </c>
      <c r="E99" s="1670">
        <v>2406197</v>
      </c>
      <c r="F99" s="1670">
        <v>2481696</v>
      </c>
      <c r="G99" s="1671">
        <v>3.55</v>
      </c>
      <c r="H99" s="1672">
        <v>584.70000000000005</v>
      </c>
      <c r="I99" s="1856">
        <v>73420</v>
      </c>
      <c r="J99" s="1672">
        <v>357.4</v>
      </c>
      <c r="K99" s="1672">
        <v>97</v>
      </c>
    </row>
    <row r="100" spans="1:11">
      <c r="A100" s="1667" t="s">
        <v>2160</v>
      </c>
      <c r="B100" s="2359"/>
      <c r="C100" s="1670">
        <v>1402663</v>
      </c>
      <c r="D100" s="1670">
        <v>4951648</v>
      </c>
      <c r="E100" s="1670">
        <v>2437262</v>
      </c>
      <c r="F100" s="1670">
        <v>2514386</v>
      </c>
      <c r="G100" s="1671">
        <v>3.53</v>
      </c>
      <c r="H100" s="1672">
        <v>591.29999999999995</v>
      </c>
      <c r="I100" s="1856">
        <v>63755</v>
      </c>
      <c r="J100" s="1672">
        <v>362</v>
      </c>
      <c r="K100" s="1672">
        <v>96.9</v>
      </c>
    </row>
    <row r="101" spans="1:11">
      <c r="A101" s="1667" t="s">
        <v>2161</v>
      </c>
      <c r="B101" s="2359" t="s">
        <v>2116</v>
      </c>
      <c r="C101" s="1670">
        <v>1440612</v>
      </c>
      <c r="D101" s="1670">
        <v>4992140</v>
      </c>
      <c r="E101" s="1670">
        <v>2453277</v>
      </c>
      <c r="F101" s="1670">
        <v>2538863</v>
      </c>
      <c r="G101" s="1671">
        <v>3.47</v>
      </c>
      <c r="H101" s="1672">
        <v>596.9</v>
      </c>
      <c r="I101" s="1856">
        <v>40492</v>
      </c>
      <c r="J101" s="1672">
        <v>365</v>
      </c>
      <c r="K101" s="1672">
        <v>96.6</v>
      </c>
    </row>
    <row r="102" spans="1:11">
      <c r="A102" s="1667" t="s">
        <v>2162</v>
      </c>
      <c r="B102" s="2359"/>
      <c r="C102" s="1670">
        <v>1457237</v>
      </c>
      <c r="D102" s="1670">
        <v>5033689</v>
      </c>
      <c r="E102" s="1670">
        <v>2471173</v>
      </c>
      <c r="F102" s="1670">
        <v>2562516</v>
      </c>
      <c r="G102" s="1671">
        <v>3.45</v>
      </c>
      <c r="H102" s="1672">
        <v>601.70000000000005</v>
      </c>
      <c r="I102" s="1856">
        <v>41549</v>
      </c>
      <c r="J102" s="1672">
        <v>368</v>
      </c>
      <c r="K102" s="1672">
        <v>96.4</v>
      </c>
    </row>
    <row r="103" spans="1:11">
      <c r="A103" s="1667" t="s">
        <v>2163</v>
      </c>
      <c r="B103" s="2359"/>
      <c r="C103" s="1670">
        <v>1470897</v>
      </c>
      <c r="D103" s="1670">
        <v>5072600</v>
      </c>
      <c r="E103" s="1670">
        <v>2487802</v>
      </c>
      <c r="F103" s="1670">
        <v>2584798</v>
      </c>
      <c r="G103" s="1671">
        <v>3.45</v>
      </c>
      <c r="H103" s="1672">
        <v>606</v>
      </c>
      <c r="I103" s="1856">
        <v>38911</v>
      </c>
      <c r="J103" s="1672">
        <v>370.9</v>
      </c>
      <c r="K103" s="1672">
        <v>96.2</v>
      </c>
    </row>
    <row r="104" spans="1:11">
      <c r="A104" s="1667" t="s">
        <v>2164</v>
      </c>
      <c r="B104" s="2359"/>
      <c r="C104" s="1670">
        <v>1482775</v>
      </c>
      <c r="D104" s="1670">
        <v>5105963</v>
      </c>
      <c r="E104" s="1670">
        <v>2501882</v>
      </c>
      <c r="F104" s="1670">
        <v>2604081</v>
      </c>
      <c r="G104" s="1671">
        <v>3.44</v>
      </c>
      <c r="H104" s="1672">
        <v>610</v>
      </c>
      <c r="I104" s="1856">
        <v>33363</v>
      </c>
      <c r="J104" s="1672">
        <v>373.3</v>
      </c>
      <c r="K104" s="1672">
        <v>96.1</v>
      </c>
    </row>
    <row r="105" spans="1:11">
      <c r="A105" s="1667" t="s">
        <v>2165</v>
      </c>
      <c r="B105" s="2359"/>
      <c r="C105" s="1670">
        <v>1495372</v>
      </c>
      <c r="D105" s="1670">
        <v>5134576</v>
      </c>
      <c r="E105" s="1670">
        <v>2513627</v>
      </c>
      <c r="F105" s="1670">
        <v>2620949</v>
      </c>
      <c r="G105" s="1671">
        <v>3.43</v>
      </c>
      <c r="H105" s="1672">
        <v>613.29999999999995</v>
      </c>
      <c r="I105" s="1856">
        <v>28613</v>
      </c>
      <c r="J105" s="1672">
        <v>375.4</v>
      </c>
      <c r="K105" s="1672">
        <v>95.9</v>
      </c>
    </row>
    <row r="106" spans="1:11">
      <c r="A106" s="1667" t="s">
        <v>2166</v>
      </c>
      <c r="B106" s="2359" t="s">
        <v>2116</v>
      </c>
      <c r="C106" s="1670">
        <v>1592224</v>
      </c>
      <c r="D106" s="1670">
        <v>5144892</v>
      </c>
      <c r="E106" s="1670">
        <v>2512358</v>
      </c>
      <c r="F106" s="1670">
        <v>2632534</v>
      </c>
      <c r="G106" s="1671">
        <v>3.23</v>
      </c>
      <c r="H106" s="1672">
        <v>614.5</v>
      </c>
      <c r="I106" s="1856">
        <v>10316</v>
      </c>
      <c r="J106" s="1672">
        <v>376.2</v>
      </c>
      <c r="K106" s="1672">
        <v>95.4</v>
      </c>
    </row>
    <row r="107" spans="1:11">
      <c r="A107" s="1667" t="s">
        <v>2167</v>
      </c>
      <c r="B107" s="2359"/>
      <c r="C107" s="1670">
        <v>1607502</v>
      </c>
      <c r="D107" s="1670">
        <v>5171231</v>
      </c>
      <c r="E107" s="1670">
        <v>2523637</v>
      </c>
      <c r="F107" s="1670">
        <v>2647594</v>
      </c>
      <c r="G107" s="1671">
        <v>3.22</v>
      </c>
      <c r="H107" s="1672">
        <v>617.5</v>
      </c>
      <c r="I107" s="1856">
        <v>26339</v>
      </c>
      <c r="J107" s="1672">
        <v>378.1</v>
      </c>
      <c r="K107" s="1672">
        <v>95.3</v>
      </c>
    </row>
    <row r="108" spans="1:11">
      <c r="A108" s="1667" t="s">
        <v>2168</v>
      </c>
      <c r="B108" s="2359"/>
      <c r="C108" s="1670">
        <v>1627225</v>
      </c>
      <c r="D108" s="1670">
        <v>5199528</v>
      </c>
      <c r="E108" s="1670">
        <v>2535677</v>
      </c>
      <c r="F108" s="1670">
        <v>2663851</v>
      </c>
      <c r="G108" s="1671">
        <v>3.2</v>
      </c>
      <c r="H108" s="1672">
        <v>620.79999999999995</v>
      </c>
      <c r="I108" s="1856">
        <v>28297</v>
      </c>
      <c r="J108" s="1672">
        <v>380.1</v>
      </c>
      <c r="K108" s="1672">
        <v>95.2</v>
      </c>
    </row>
    <row r="109" spans="1:11">
      <c r="A109" s="1667" t="s">
        <v>2169</v>
      </c>
      <c r="B109" s="2359"/>
      <c r="C109" s="1670">
        <v>1648271</v>
      </c>
      <c r="D109" s="1670">
        <v>5229484</v>
      </c>
      <c r="E109" s="1670">
        <v>2549198</v>
      </c>
      <c r="F109" s="1670">
        <v>2680286</v>
      </c>
      <c r="G109" s="1671">
        <v>3.17</v>
      </c>
      <c r="H109" s="1672">
        <v>624.29999999999995</v>
      </c>
      <c r="I109" s="1856">
        <v>29956</v>
      </c>
      <c r="J109" s="1672">
        <v>382.3</v>
      </c>
      <c r="K109" s="1672">
        <v>95.1</v>
      </c>
    </row>
    <row r="110" spans="1:11">
      <c r="A110" s="1667" t="s">
        <v>2170</v>
      </c>
      <c r="B110" s="2359"/>
      <c r="C110" s="1670">
        <v>1668103</v>
      </c>
      <c r="D110" s="1670">
        <v>5255381</v>
      </c>
      <c r="E110" s="1670">
        <v>2559727</v>
      </c>
      <c r="F110" s="1670">
        <v>2695654</v>
      </c>
      <c r="G110" s="1671">
        <v>3.15</v>
      </c>
      <c r="H110" s="1672">
        <v>627.29999999999995</v>
      </c>
      <c r="I110" s="1856">
        <v>25897</v>
      </c>
      <c r="J110" s="1672">
        <v>384.2</v>
      </c>
      <c r="K110" s="1672">
        <v>95</v>
      </c>
    </row>
    <row r="111" spans="1:11">
      <c r="A111" s="1667" t="s">
        <v>2171</v>
      </c>
      <c r="B111" s="2359" t="s">
        <v>2116</v>
      </c>
      <c r="C111" s="1670">
        <v>1666482</v>
      </c>
      <c r="D111" s="1670">
        <v>5278050</v>
      </c>
      <c r="E111" s="1670">
        <v>2567814</v>
      </c>
      <c r="F111" s="1670">
        <v>2710236</v>
      </c>
      <c r="G111" s="1671">
        <v>3.17</v>
      </c>
      <c r="H111" s="1672">
        <v>630</v>
      </c>
      <c r="I111" s="1856">
        <v>22669</v>
      </c>
      <c r="J111" s="1672">
        <v>385.9</v>
      </c>
      <c r="K111" s="1672">
        <v>94.7</v>
      </c>
    </row>
    <row r="112" spans="1:11">
      <c r="A112" s="1667" t="s">
        <v>2172</v>
      </c>
      <c r="B112" s="2359"/>
      <c r="C112" s="1670">
        <v>1686848</v>
      </c>
      <c r="D112" s="1670">
        <v>5301811</v>
      </c>
      <c r="E112" s="1670">
        <v>2577423</v>
      </c>
      <c r="F112" s="1670">
        <v>2724388</v>
      </c>
      <c r="G112" s="1671">
        <v>3.14</v>
      </c>
      <c r="H112" s="1672">
        <v>632.6</v>
      </c>
      <c r="I112" s="1856">
        <v>23761</v>
      </c>
      <c r="J112" s="1672">
        <v>387.6</v>
      </c>
      <c r="K112" s="1672">
        <v>94.6</v>
      </c>
    </row>
    <row r="113" spans="1:11">
      <c r="A113" s="1667" t="s">
        <v>2173</v>
      </c>
      <c r="B113" s="2359"/>
      <c r="C113" s="1670">
        <v>1705008</v>
      </c>
      <c r="D113" s="1670">
        <v>5322587</v>
      </c>
      <c r="E113" s="1670">
        <v>2584888</v>
      </c>
      <c r="F113" s="1670">
        <v>2737699</v>
      </c>
      <c r="G113" s="1671">
        <v>3.12</v>
      </c>
      <c r="H113" s="1672">
        <v>635.1</v>
      </c>
      <c r="I113" s="1856">
        <v>20776</v>
      </c>
      <c r="J113" s="1672">
        <v>389.1</v>
      </c>
      <c r="K113" s="1672">
        <v>94.4</v>
      </c>
    </row>
    <row r="114" spans="1:11">
      <c r="A114" s="1667" t="s">
        <v>2174</v>
      </c>
      <c r="B114" s="2359"/>
      <c r="C114" s="1670">
        <v>1726735</v>
      </c>
      <c r="D114" s="1670">
        <v>5348213</v>
      </c>
      <c r="E114" s="1670">
        <v>2595766</v>
      </c>
      <c r="F114" s="1670">
        <v>2752447</v>
      </c>
      <c r="G114" s="1671">
        <v>3.1</v>
      </c>
      <c r="H114" s="1672">
        <v>638</v>
      </c>
      <c r="I114" s="1856">
        <v>25626</v>
      </c>
      <c r="J114" s="1672">
        <v>391</v>
      </c>
      <c r="K114" s="1672">
        <v>94.3</v>
      </c>
    </row>
    <row r="115" spans="1:11">
      <c r="A115" s="1667" t="s">
        <v>2175</v>
      </c>
      <c r="B115" s="2359"/>
      <c r="C115" s="1670">
        <v>1756272</v>
      </c>
      <c r="D115" s="1670">
        <v>5380568</v>
      </c>
      <c r="E115" s="1670">
        <v>2610489</v>
      </c>
      <c r="F115" s="1670">
        <v>2770079</v>
      </c>
      <c r="G115" s="1671">
        <v>3.06</v>
      </c>
      <c r="H115" s="1672">
        <v>641.9</v>
      </c>
      <c r="I115" s="1856">
        <v>32355</v>
      </c>
      <c r="J115" s="1672">
        <v>393.4</v>
      </c>
      <c r="K115" s="1672">
        <v>94.2</v>
      </c>
    </row>
    <row r="116" spans="1:11">
      <c r="A116" s="1667" t="s">
        <v>2176</v>
      </c>
      <c r="B116" s="2359" t="s">
        <v>2116</v>
      </c>
      <c r="C116" s="1670">
        <v>1791672</v>
      </c>
      <c r="D116" s="1670">
        <v>5405040</v>
      </c>
      <c r="E116" s="1670">
        <v>2619692</v>
      </c>
      <c r="F116" s="1670">
        <v>2785348</v>
      </c>
      <c r="G116" s="1671">
        <v>3.02</v>
      </c>
      <c r="H116" s="1672">
        <v>644.9</v>
      </c>
      <c r="I116" s="1856">
        <v>24472</v>
      </c>
      <c r="J116" s="1672">
        <v>395.2</v>
      </c>
      <c r="K116" s="1672">
        <v>94.1</v>
      </c>
    </row>
    <row r="117" spans="1:11">
      <c r="A117" s="1667" t="s">
        <v>2177</v>
      </c>
      <c r="B117" s="2359"/>
      <c r="C117" s="1670">
        <v>1825580</v>
      </c>
      <c r="D117" s="1670">
        <v>5436105</v>
      </c>
      <c r="E117" s="1670">
        <v>2633780</v>
      </c>
      <c r="F117" s="1670">
        <v>2802325</v>
      </c>
      <c r="G117" s="1671">
        <v>2.98</v>
      </c>
      <c r="H117" s="1672">
        <v>648.5</v>
      </c>
      <c r="I117" s="1856">
        <v>31065</v>
      </c>
      <c r="J117" s="1672">
        <v>397.4</v>
      </c>
      <c r="K117" s="1672">
        <v>94</v>
      </c>
    </row>
    <row r="118" spans="1:11">
      <c r="A118" s="1667" t="s">
        <v>2178</v>
      </c>
      <c r="B118" s="2359"/>
      <c r="C118" s="1670">
        <v>1858584</v>
      </c>
      <c r="D118" s="1670">
        <v>5466059</v>
      </c>
      <c r="E118" s="1670">
        <v>2647072</v>
      </c>
      <c r="F118" s="1670">
        <v>2818987</v>
      </c>
      <c r="G118" s="1671">
        <v>2.94</v>
      </c>
      <c r="H118" s="1672">
        <v>651.9</v>
      </c>
      <c r="I118" s="1856">
        <v>29954</v>
      </c>
      <c r="J118" s="1672">
        <v>399.6</v>
      </c>
      <c r="K118" s="1672">
        <v>93.9</v>
      </c>
    </row>
    <row r="119" spans="1:11">
      <c r="A119" s="1667" t="s">
        <v>2179</v>
      </c>
      <c r="B119" s="2359"/>
      <c r="C119" s="1670">
        <v>1890296</v>
      </c>
      <c r="D119" s="1670">
        <v>5492979</v>
      </c>
      <c r="E119" s="1670">
        <v>2658786</v>
      </c>
      <c r="F119" s="1670">
        <v>2834193</v>
      </c>
      <c r="G119" s="1671">
        <v>2.91</v>
      </c>
      <c r="H119" s="1672">
        <v>655.1</v>
      </c>
      <c r="I119" s="1856">
        <v>26920</v>
      </c>
      <c r="J119" s="1672">
        <v>401.6</v>
      </c>
      <c r="K119" s="1672">
        <v>93.8</v>
      </c>
    </row>
    <row r="120" spans="1:11">
      <c r="A120" s="1667" t="s">
        <v>2180</v>
      </c>
      <c r="B120" s="2359"/>
      <c r="C120" s="1670">
        <v>1921633</v>
      </c>
      <c r="D120" s="1670">
        <v>5520397</v>
      </c>
      <c r="E120" s="1670">
        <v>2670899</v>
      </c>
      <c r="F120" s="1670">
        <v>2849498</v>
      </c>
      <c r="G120" s="1671">
        <v>2.87</v>
      </c>
      <c r="H120" s="1672">
        <v>658.4</v>
      </c>
      <c r="I120" s="1856">
        <v>27418</v>
      </c>
      <c r="J120" s="1672">
        <v>403.6</v>
      </c>
      <c r="K120" s="1672">
        <v>93.7</v>
      </c>
    </row>
    <row r="121" spans="1:11">
      <c r="A121" s="1667" t="s">
        <v>2181</v>
      </c>
      <c r="B121" s="2359" t="s">
        <v>2116</v>
      </c>
      <c r="C121" s="1670">
        <v>1871922</v>
      </c>
      <c r="D121" s="1670">
        <v>5401877</v>
      </c>
      <c r="E121" s="1670">
        <v>2612369</v>
      </c>
      <c r="F121" s="1670">
        <v>2789508</v>
      </c>
      <c r="G121" s="1671">
        <v>2.89</v>
      </c>
      <c r="H121" s="1672">
        <v>644.20000000000005</v>
      </c>
      <c r="I121" s="1856">
        <v>-118520</v>
      </c>
      <c r="J121" s="1672">
        <v>394.9</v>
      </c>
      <c r="K121" s="1672">
        <v>93.6</v>
      </c>
    </row>
    <row r="122" spans="1:11">
      <c r="A122" s="1673" t="s">
        <v>2182</v>
      </c>
      <c r="B122" s="2359"/>
      <c r="C122" s="1670">
        <v>1898632</v>
      </c>
      <c r="D122" s="1670">
        <v>5416747</v>
      </c>
      <c r="E122" s="1670">
        <v>2619265</v>
      </c>
      <c r="F122" s="1670">
        <v>2797482</v>
      </c>
      <c r="G122" s="1671">
        <v>2.85</v>
      </c>
      <c r="H122" s="1672">
        <v>645.79999999999995</v>
      </c>
      <c r="I122" s="1856">
        <v>14870</v>
      </c>
      <c r="J122" s="1672">
        <v>396</v>
      </c>
      <c r="K122" s="1672">
        <v>93.6</v>
      </c>
    </row>
    <row r="123" spans="1:11">
      <c r="A123" s="1673" t="s">
        <v>2183</v>
      </c>
      <c r="B123" s="2359"/>
      <c r="C123" s="1670">
        <v>1934722</v>
      </c>
      <c r="D123" s="1670">
        <v>5442131</v>
      </c>
      <c r="E123" s="1670">
        <v>2630234</v>
      </c>
      <c r="F123" s="1670">
        <v>2811897</v>
      </c>
      <c r="G123" s="1671">
        <v>2.81</v>
      </c>
      <c r="H123" s="1672">
        <v>648.70000000000005</v>
      </c>
      <c r="I123" s="1856">
        <v>25384</v>
      </c>
      <c r="J123" s="1672">
        <v>397.9</v>
      </c>
      <c r="K123" s="1672">
        <v>93.5</v>
      </c>
    </row>
    <row r="124" spans="1:11">
      <c r="A124" s="1673" t="s">
        <v>2184</v>
      </c>
      <c r="B124" s="2359"/>
      <c r="C124" s="1670">
        <v>1972565</v>
      </c>
      <c r="D124" s="1670">
        <v>5470169</v>
      </c>
      <c r="E124" s="1670">
        <v>2641990</v>
      </c>
      <c r="F124" s="1670">
        <v>2828179</v>
      </c>
      <c r="G124" s="1671">
        <v>2.77</v>
      </c>
      <c r="H124" s="1672">
        <v>651.9</v>
      </c>
      <c r="I124" s="1856">
        <v>28038</v>
      </c>
      <c r="J124" s="1672">
        <v>399.9</v>
      </c>
      <c r="K124" s="1672">
        <v>93.4</v>
      </c>
    </row>
    <row r="125" spans="1:11">
      <c r="A125" s="1673" t="s">
        <v>2185</v>
      </c>
      <c r="B125" s="2359"/>
      <c r="C125" s="1670">
        <v>1983728</v>
      </c>
      <c r="D125" s="1670">
        <v>5549345</v>
      </c>
      <c r="E125" s="1670">
        <v>2687605</v>
      </c>
      <c r="F125" s="1670">
        <v>2861740</v>
      </c>
      <c r="G125" s="1671">
        <v>2.8</v>
      </c>
      <c r="H125" s="1672">
        <v>661.3</v>
      </c>
      <c r="I125" s="1856">
        <v>79176</v>
      </c>
      <c r="J125" s="1672">
        <v>405.7</v>
      </c>
      <c r="K125" s="1672">
        <v>93.9</v>
      </c>
    </row>
    <row r="126" spans="1:11">
      <c r="A126" s="1673" t="s">
        <v>2186</v>
      </c>
      <c r="B126" s="2359" t="s">
        <v>2116</v>
      </c>
      <c r="C126" s="1670">
        <v>2040709</v>
      </c>
      <c r="D126" s="1670">
        <v>5550574</v>
      </c>
      <c r="E126" s="1670">
        <v>2674625</v>
      </c>
      <c r="F126" s="1670">
        <v>2875949</v>
      </c>
      <c r="G126" s="1671">
        <v>2.72</v>
      </c>
      <c r="H126" s="1672">
        <v>661.4</v>
      </c>
      <c r="I126" s="1856">
        <v>1229</v>
      </c>
      <c r="J126" s="1672">
        <v>405.8</v>
      </c>
      <c r="K126" s="1672">
        <v>93</v>
      </c>
    </row>
    <row r="127" spans="1:11">
      <c r="A127" s="1673" t="s">
        <v>2187</v>
      </c>
      <c r="B127" s="2359"/>
      <c r="C127" s="1670">
        <v>2073072</v>
      </c>
      <c r="D127" s="1670">
        <v>5568305</v>
      </c>
      <c r="E127" s="1670">
        <v>2679694</v>
      </c>
      <c r="F127" s="1670">
        <v>2888611</v>
      </c>
      <c r="G127" s="1671">
        <v>2.69</v>
      </c>
      <c r="H127" s="1672">
        <v>663.5</v>
      </c>
      <c r="I127" s="1856">
        <v>17731</v>
      </c>
      <c r="J127" s="1672">
        <v>407.1</v>
      </c>
      <c r="K127" s="1672">
        <v>92.8</v>
      </c>
    </row>
    <row r="128" spans="1:11">
      <c r="A128" s="1667" t="s">
        <v>2188</v>
      </c>
      <c r="B128" s="2359"/>
      <c r="C128" s="1670">
        <v>2100565</v>
      </c>
      <c r="D128" s="1670">
        <v>5580858</v>
      </c>
      <c r="E128" s="1670">
        <v>2682604</v>
      </c>
      <c r="F128" s="1670">
        <v>2898254</v>
      </c>
      <c r="G128" s="1671">
        <v>2.66</v>
      </c>
      <c r="H128" s="1672">
        <v>665</v>
      </c>
      <c r="I128" s="1856">
        <v>12553</v>
      </c>
      <c r="J128" s="1672">
        <v>408</v>
      </c>
      <c r="K128" s="1672">
        <v>92.6</v>
      </c>
    </row>
    <row r="129" spans="1:13">
      <c r="A129" s="1667" t="s">
        <v>2189</v>
      </c>
      <c r="B129" s="2359"/>
      <c r="C129" s="1670">
        <v>2126404</v>
      </c>
      <c r="D129" s="1670">
        <v>5588268</v>
      </c>
      <c r="E129" s="1670">
        <v>2683384</v>
      </c>
      <c r="F129" s="1670">
        <v>2904884</v>
      </c>
      <c r="G129" s="1671">
        <v>2.63</v>
      </c>
      <c r="H129" s="1672">
        <v>665.8</v>
      </c>
      <c r="I129" s="1856">
        <v>7410</v>
      </c>
      <c r="J129" s="1672">
        <v>408.6</v>
      </c>
      <c r="K129" s="1672">
        <v>92.4</v>
      </c>
    </row>
    <row r="130" spans="1:13">
      <c r="A130" s="1667" t="s">
        <v>2190</v>
      </c>
      <c r="B130" s="2359"/>
      <c r="C130" s="1670">
        <v>2150303</v>
      </c>
      <c r="D130" s="1670">
        <v>5591881</v>
      </c>
      <c r="E130" s="1670">
        <v>2681956</v>
      </c>
      <c r="F130" s="1670">
        <v>2909925</v>
      </c>
      <c r="G130" s="1671">
        <v>2.6</v>
      </c>
      <c r="H130" s="1672">
        <v>666.2</v>
      </c>
      <c r="I130" s="1856">
        <v>3613</v>
      </c>
      <c r="J130" s="1672">
        <v>408.8</v>
      </c>
      <c r="K130" s="1672">
        <v>92.2</v>
      </c>
    </row>
    <row r="131" spans="1:13">
      <c r="A131" s="1667" t="s">
        <v>2191</v>
      </c>
      <c r="B131" s="2359" t="s">
        <v>2116</v>
      </c>
      <c r="C131" s="1670">
        <v>2146488</v>
      </c>
      <c r="D131" s="1670">
        <v>5590601</v>
      </c>
      <c r="E131" s="1670">
        <v>2680288</v>
      </c>
      <c r="F131" s="1670">
        <v>2910313</v>
      </c>
      <c r="G131" s="1671">
        <v>2.6</v>
      </c>
      <c r="H131" s="1672">
        <v>666</v>
      </c>
      <c r="I131" s="1856">
        <v>-1280</v>
      </c>
      <c r="J131" s="1672">
        <v>408.7</v>
      </c>
      <c r="K131" s="1672">
        <v>92.1</v>
      </c>
    </row>
    <row r="132" spans="1:13">
      <c r="A132" s="1667" t="s">
        <v>2192</v>
      </c>
      <c r="B132" s="2359"/>
      <c r="C132" s="1670">
        <v>2177405</v>
      </c>
      <c r="D132" s="1670">
        <v>5592939</v>
      </c>
      <c r="E132" s="1670">
        <v>2679392</v>
      </c>
      <c r="F132" s="1670">
        <v>2913547</v>
      </c>
      <c r="G132" s="1671">
        <v>2.57</v>
      </c>
      <c r="H132" s="1672">
        <v>666.2</v>
      </c>
      <c r="I132" s="1856">
        <v>2338</v>
      </c>
      <c r="J132" s="1672">
        <v>408.9</v>
      </c>
      <c r="K132" s="1672">
        <v>92</v>
      </c>
    </row>
    <row r="133" spans="1:13">
      <c r="A133" s="1667" t="s">
        <v>2193</v>
      </c>
      <c r="B133" s="2359"/>
      <c r="C133" s="1670">
        <v>2203303</v>
      </c>
      <c r="D133" s="1670">
        <v>5594249</v>
      </c>
      <c r="E133" s="1670">
        <v>2678849</v>
      </c>
      <c r="F133" s="1670">
        <v>2915400</v>
      </c>
      <c r="G133" s="1671">
        <v>2.54</v>
      </c>
      <c r="H133" s="1672">
        <v>666.3</v>
      </c>
      <c r="I133" s="1856">
        <v>1310</v>
      </c>
      <c r="J133" s="1672">
        <v>409</v>
      </c>
      <c r="K133" s="1672">
        <v>91.9</v>
      </c>
    </row>
    <row r="134" spans="1:13">
      <c r="A134" s="1667" t="s">
        <v>2194</v>
      </c>
      <c r="B134" s="2359"/>
      <c r="C134" s="1670">
        <v>2231209</v>
      </c>
      <c r="D134" s="1670">
        <v>5596449</v>
      </c>
      <c r="E134" s="1670">
        <v>2678699</v>
      </c>
      <c r="F134" s="1670">
        <v>2917750</v>
      </c>
      <c r="G134" s="1671">
        <v>2.5099999999999998</v>
      </c>
      <c r="H134" s="1672">
        <v>666.6</v>
      </c>
      <c r="I134" s="1856">
        <v>2200</v>
      </c>
      <c r="J134" s="1672">
        <v>409.2</v>
      </c>
      <c r="K134" s="1672">
        <v>91.8</v>
      </c>
    </row>
    <row r="135" spans="1:13">
      <c r="A135" s="1667" t="s">
        <v>2195</v>
      </c>
      <c r="B135" s="2359"/>
      <c r="C135" s="1670">
        <v>2258048</v>
      </c>
      <c r="D135" s="1670">
        <v>5599359</v>
      </c>
      <c r="E135" s="1670">
        <v>2679462</v>
      </c>
      <c r="F135" s="1670">
        <v>2919897</v>
      </c>
      <c r="G135" s="1671">
        <v>2.4797342660563459</v>
      </c>
      <c r="H135" s="1672">
        <v>666.92064165110344</v>
      </c>
      <c r="I135" s="1856">
        <v>2910</v>
      </c>
      <c r="J135" s="1672">
        <v>409.3807918477105</v>
      </c>
      <c r="K135" s="1672">
        <v>91.765634198740571</v>
      </c>
    </row>
    <row r="136" spans="1:13">
      <c r="A136" s="1667" t="s">
        <v>2196</v>
      </c>
      <c r="B136" s="2359" t="s">
        <v>2116</v>
      </c>
      <c r="C136" s="1670">
        <v>2255318</v>
      </c>
      <c r="D136" s="1670">
        <v>5588133</v>
      </c>
      <c r="E136" s="1670">
        <v>2673328</v>
      </c>
      <c r="F136" s="1670">
        <v>2914805</v>
      </c>
      <c r="G136" s="1671">
        <v>2.4777583471599125</v>
      </c>
      <c r="H136" s="1672">
        <v>665.6</v>
      </c>
      <c r="I136" s="1856">
        <v>-5488</v>
      </c>
      <c r="J136" s="1672">
        <v>408.56003562020612</v>
      </c>
      <c r="K136" s="1672">
        <v>91.715500693871448</v>
      </c>
    </row>
    <row r="137" spans="1:13">
      <c r="A137" s="1667" t="s">
        <v>2197</v>
      </c>
      <c r="B137" s="2359"/>
      <c r="C137" s="1670">
        <v>2272618</v>
      </c>
      <c r="D137" s="1670">
        <v>5584285</v>
      </c>
      <c r="E137" s="1670">
        <v>2669962</v>
      </c>
      <c r="F137" s="1670">
        <v>2914323</v>
      </c>
      <c r="G137" s="1671">
        <v>2.4572035423463161</v>
      </c>
      <c r="H137" s="1672">
        <v>665.1022554438772</v>
      </c>
      <c r="I137" s="1856">
        <v>-3848</v>
      </c>
      <c r="J137" s="1672">
        <v>408.27870033039346</v>
      </c>
      <c r="K137" s="1672">
        <v>91.615171001978851</v>
      </c>
    </row>
    <row r="138" spans="1:13">
      <c r="A138" s="1667" t="s">
        <v>2198</v>
      </c>
      <c r="B138" s="2359"/>
      <c r="C138" s="1670">
        <v>2273985</v>
      </c>
      <c r="D138" s="1670">
        <v>5575598</v>
      </c>
      <c r="E138" s="1670">
        <v>2664719</v>
      </c>
      <c r="F138" s="1670">
        <v>2910879</v>
      </c>
      <c r="G138" s="1671">
        <v>2.4519062350895013</v>
      </c>
      <c r="H138" s="1672">
        <v>664.06523934751124</v>
      </c>
      <c r="I138" s="1856">
        <v>-8687</v>
      </c>
      <c r="J138" s="1672">
        <v>407.64357567795003</v>
      </c>
      <c r="K138" s="1672">
        <v>91.543447872618543</v>
      </c>
    </row>
    <row r="139" spans="1:13">
      <c r="A139" s="1667" t="s">
        <v>2199</v>
      </c>
      <c r="B139" s="2359"/>
      <c r="C139" s="1670">
        <v>2288479</v>
      </c>
      <c r="D139" s="1670">
        <v>5563548</v>
      </c>
      <c r="E139" s="1670">
        <v>2657796</v>
      </c>
      <c r="F139" s="1670">
        <v>2905752</v>
      </c>
      <c r="G139" s="1671">
        <v>2.4311116684924792</v>
      </c>
      <c r="H139" s="1672">
        <v>662.6119082129344</v>
      </c>
      <c r="I139" s="1856">
        <v>-12050</v>
      </c>
      <c r="J139" s="1672">
        <v>406.7625750952468</v>
      </c>
      <c r="K139" s="1672">
        <v>91.466718426073527</v>
      </c>
    </row>
    <row r="140" spans="1:13">
      <c r="A140" s="1667" t="s">
        <v>2200</v>
      </c>
      <c r="B140" s="2359"/>
      <c r="C140" s="1670">
        <v>2301120</v>
      </c>
      <c r="D140" s="1670">
        <v>5550223</v>
      </c>
      <c r="E140" s="1670">
        <v>2649867</v>
      </c>
      <c r="F140" s="1670">
        <v>2900356</v>
      </c>
      <c r="G140" s="1671">
        <v>2.4119659122514254</v>
      </c>
      <c r="H140" s="1672">
        <v>661.01861853850494</v>
      </c>
      <c r="I140" s="1856">
        <v>-13325</v>
      </c>
      <c r="J140" s="1672">
        <v>405.78835660856453</v>
      </c>
      <c r="K140" s="1672">
        <v>91.363508479648701</v>
      </c>
    </row>
    <row r="141" spans="1:13">
      <c r="A141" s="1667" t="s">
        <v>2201</v>
      </c>
      <c r="B141" s="2359" t="s">
        <v>2202</v>
      </c>
      <c r="C141" s="1670">
        <v>2315200</v>
      </c>
      <c r="D141" s="1670">
        <v>5534800</v>
      </c>
      <c r="E141" s="1670">
        <v>2641561</v>
      </c>
      <c r="F141" s="1670">
        <v>2893239</v>
      </c>
      <c r="G141" s="1671">
        <v>2.3906357982031792</v>
      </c>
      <c r="H141" s="1672">
        <v>658.83417252913387</v>
      </c>
      <c r="I141" s="1856">
        <v>-15423</v>
      </c>
      <c r="J141" s="1672">
        <v>404.6607489747858</v>
      </c>
      <c r="K141" s="1672">
        <v>91.301167998910557</v>
      </c>
      <c r="M141" s="1667" t="s">
        <v>2413</v>
      </c>
    </row>
    <row r="142" spans="1:13">
      <c r="A142" s="1859" t="s">
        <v>2203</v>
      </c>
      <c r="B142" s="1860"/>
      <c r="C142" s="1675">
        <v>2333859</v>
      </c>
      <c r="D142" s="1675">
        <v>5525807</v>
      </c>
      <c r="E142" s="1675">
        <v>2635605</v>
      </c>
      <c r="F142" s="1675">
        <v>2890202</v>
      </c>
      <c r="G142" s="1864">
        <f>D142/C142</f>
        <v>2.3676695978634528</v>
      </c>
      <c r="H142" s="1865">
        <f>D142/M142</f>
        <v>657.75899421018562</v>
      </c>
      <c r="I142" s="1866">
        <f>D142-D141</f>
        <v>-8993</v>
      </c>
      <c r="J142" s="1865">
        <f>D142/$D$5*100</f>
        <v>404.0032520253875</v>
      </c>
      <c r="K142" s="1865">
        <v>91.244678964171683</v>
      </c>
      <c r="M142" s="1667">
        <v>8400.9599999999991</v>
      </c>
    </row>
    <row r="143" spans="1:13">
      <c r="A143" s="1859" t="s">
        <v>2411</v>
      </c>
      <c r="B143" s="1860"/>
      <c r="C143" s="1675">
        <v>2350448</v>
      </c>
      <c r="D143" s="1675">
        <v>5513472</v>
      </c>
      <c r="E143" s="1675">
        <v>2627672</v>
      </c>
      <c r="F143" s="1675">
        <v>2885800</v>
      </c>
      <c r="G143" s="1864">
        <f t="shared" ref="G143:G147" si="0">D143/C143</f>
        <v>2.3457111154979815</v>
      </c>
      <c r="H143" s="1865">
        <f t="shared" ref="H143:H147" si="1">D143/M143</f>
        <v>656.2930532691023</v>
      </c>
      <c r="I143" s="1866">
        <f t="shared" ref="I143:I147" si="2">D143-D142</f>
        <v>-12335</v>
      </c>
      <c r="J143" s="1865">
        <f t="shared" ref="J143:J147" si="3">D143/$D$5*100</f>
        <v>403.10141449944183</v>
      </c>
      <c r="K143" s="1865">
        <f>E143/F143*100</f>
        <v>91.055235983089617</v>
      </c>
      <c r="M143" s="1667">
        <v>8400.93</v>
      </c>
    </row>
    <row r="144" spans="1:13">
      <c r="A144" s="1859" t="s">
        <v>2412</v>
      </c>
      <c r="B144" s="1860"/>
      <c r="C144" s="1675">
        <v>2385314</v>
      </c>
      <c r="D144" s="1675">
        <v>5499121</v>
      </c>
      <c r="E144" s="1675">
        <v>2610919</v>
      </c>
      <c r="F144" s="1675">
        <v>2873566</v>
      </c>
      <c r="G144" s="1864">
        <f t="shared" si="0"/>
        <v>2.3054075899441333</v>
      </c>
      <c r="H144" s="1865">
        <f t="shared" si="1"/>
        <v>654.58323165832428</v>
      </c>
      <c r="I144" s="1866">
        <f t="shared" si="2"/>
        <v>-14351</v>
      </c>
      <c r="J144" s="1865">
        <f t="shared" si="3"/>
        <v>402.05218301708703</v>
      </c>
      <c r="K144" s="1865">
        <f>E144/F144*100</f>
        <v>90.859893247623333</v>
      </c>
      <c r="M144" s="1667">
        <v>8400.9500000000007</v>
      </c>
    </row>
    <row r="145" spans="1:13">
      <c r="A145" s="1859" t="s">
        <v>2741</v>
      </c>
      <c r="B145" s="1860"/>
      <c r="C145" s="1675">
        <v>2385314</v>
      </c>
      <c r="D145" s="1675">
        <v>5484485</v>
      </c>
      <c r="E145" s="1675">
        <v>2610919</v>
      </c>
      <c r="F145" s="1675">
        <v>2873566</v>
      </c>
      <c r="G145" s="1864">
        <f t="shared" si="0"/>
        <v>2.2992717101396294</v>
      </c>
      <c r="H145" s="1865">
        <f t="shared" si="1"/>
        <v>652.84104773864851</v>
      </c>
      <c r="I145" s="1866">
        <f t="shared" si="2"/>
        <v>-14636</v>
      </c>
      <c r="J145" s="1865">
        <f t="shared" si="3"/>
        <v>400.98211459148996</v>
      </c>
      <c r="K145" s="1865">
        <f t="shared" ref="K145:K147" si="4">E145/F145*100</f>
        <v>90.859893247623333</v>
      </c>
      <c r="M145" s="1667">
        <v>8400.9500000000007</v>
      </c>
    </row>
    <row r="146" spans="1:13">
      <c r="A146" s="1859" t="s">
        <v>2751</v>
      </c>
      <c r="B146" s="1860"/>
      <c r="C146" s="1675">
        <v>2402484</v>
      </c>
      <c r="D146" s="1675">
        <v>5465002</v>
      </c>
      <c r="E146" s="1675">
        <v>2599756</v>
      </c>
      <c r="F146" s="1675">
        <v>2865246</v>
      </c>
      <c r="G146" s="1864">
        <f t="shared" si="0"/>
        <v>2.2747298213016194</v>
      </c>
      <c r="H146" s="1865">
        <f t="shared" si="1"/>
        <v>650.52267960490133</v>
      </c>
      <c r="I146" s="1866">
        <f t="shared" si="2"/>
        <v>-19483</v>
      </c>
      <c r="J146" s="1865">
        <f t="shared" si="3"/>
        <v>399.55767190660953</v>
      </c>
      <c r="K146" s="1865">
        <f t="shared" si="4"/>
        <v>90.734128936922005</v>
      </c>
      <c r="M146" s="1667">
        <v>8400.94</v>
      </c>
    </row>
    <row r="147" spans="1:13">
      <c r="A147" s="1861" t="s">
        <v>2818</v>
      </c>
      <c r="B147" s="1862"/>
      <c r="C147" s="1863">
        <v>2413953</v>
      </c>
      <c r="D147" s="1863">
        <v>5432577</v>
      </c>
      <c r="E147" s="1863">
        <v>2582227</v>
      </c>
      <c r="F147" s="1863">
        <v>2850350</v>
      </c>
      <c r="G147" s="1867">
        <f t="shared" si="0"/>
        <v>2.2504899639719582</v>
      </c>
      <c r="H147" s="1868">
        <f t="shared" si="1"/>
        <v>646.66299247465156</v>
      </c>
      <c r="I147" s="1869">
        <f t="shared" si="2"/>
        <v>-32425</v>
      </c>
      <c r="J147" s="1868">
        <f t="shared" si="3"/>
        <v>397.1870126622814</v>
      </c>
      <c r="K147" s="1868">
        <f t="shared" si="4"/>
        <v>90.593330643605171</v>
      </c>
      <c r="M147" s="1667">
        <v>8400.94</v>
      </c>
    </row>
    <row r="148" spans="1:13">
      <c r="A148" s="1858" t="s">
        <v>2204</v>
      </c>
      <c r="B148" s="1674"/>
    </row>
    <row r="149" spans="1:13">
      <c r="A149" s="1673" t="s">
        <v>2205</v>
      </c>
      <c r="B149" s="1673"/>
    </row>
    <row r="150" spans="1:13">
      <c r="A150" s="1673" t="s">
        <v>2206</v>
      </c>
      <c r="B150" s="1673"/>
    </row>
    <row r="151" spans="1:13">
      <c r="A151" s="1667" t="s">
        <v>2207</v>
      </c>
      <c r="B151" s="1673"/>
    </row>
    <row r="152" spans="1:13">
      <c r="A152" s="1673" t="s">
        <v>2208</v>
      </c>
      <c r="B152" s="1673"/>
    </row>
    <row r="153" spans="1:13">
      <c r="A153" s="1673" t="s">
        <v>2209</v>
      </c>
      <c r="B153" s="1673"/>
    </row>
    <row r="154" spans="1:13">
      <c r="A154" s="1667" t="s">
        <v>2210</v>
      </c>
    </row>
    <row r="155" spans="1:13">
      <c r="A155" s="1667" t="s">
        <v>2211</v>
      </c>
    </row>
    <row r="156" spans="1:13">
      <c r="A156" s="1667" t="s">
        <v>2212</v>
      </c>
    </row>
  </sheetData>
  <mergeCells count="6">
    <mergeCell ref="K3:K4"/>
    <mergeCell ref="A3:B4"/>
    <mergeCell ref="C3:C4"/>
    <mergeCell ref="D3:F3"/>
    <mergeCell ref="G3:G4"/>
    <mergeCell ref="I3:I4"/>
  </mergeCells>
  <phoneticPr fontId="3"/>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D118"/>
  <sheetViews>
    <sheetView workbookViewId="0">
      <pane xSplit="1" ySplit="4" topLeftCell="AA5" activePane="bottomRight" state="frozen"/>
      <selection pane="topRight" activeCell="B1" sqref="B1"/>
      <selection pane="bottomLeft" activeCell="A5" sqref="A5"/>
      <selection pane="bottomRight" activeCell="AD2" sqref="AD2"/>
    </sheetView>
  </sheetViews>
  <sheetFormatPr defaultColWidth="9" defaultRowHeight="13"/>
  <cols>
    <col min="1" max="1" width="9" style="12"/>
    <col min="2" max="43" width="10.453125" style="12" bestFit="1" customWidth="1"/>
    <col min="44" max="46" width="9" style="12"/>
    <col min="47" max="49" width="10.453125" style="12" bestFit="1" customWidth="1"/>
    <col min="50" max="52" width="9" style="12"/>
    <col min="53" max="53" width="9.08984375" style="12" hidden="1" customWidth="1"/>
    <col min="54" max="56" width="0" style="12" hidden="1" customWidth="1"/>
    <col min="57" max="16384" width="9" style="12"/>
  </cols>
  <sheetData>
    <row r="1" spans="1:53">
      <c r="A1" s="272" t="s">
        <v>2233</v>
      </c>
    </row>
    <row r="2" spans="1:53">
      <c r="AR2" s="2502" t="s">
        <v>2799</v>
      </c>
    </row>
    <row r="3" spans="1:53">
      <c r="A3" s="3476" t="s">
        <v>2246</v>
      </c>
      <c r="B3" s="3473" t="s">
        <v>2247</v>
      </c>
      <c r="C3" s="3474"/>
      <c r="D3" s="3475"/>
      <c r="E3" s="3474" t="s">
        <v>2248</v>
      </c>
      <c r="F3" s="3474"/>
      <c r="G3" s="3474"/>
      <c r="H3" s="3473" t="s">
        <v>2249</v>
      </c>
      <c r="I3" s="3474"/>
      <c r="J3" s="3475"/>
      <c r="K3" s="3474" t="s">
        <v>2250</v>
      </c>
      <c r="L3" s="3474"/>
      <c r="M3" s="3474"/>
      <c r="N3" s="3473" t="s">
        <v>2251</v>
      </c>
      <c r="O3" s="3474"/>
      <c r="P3" s="3475"/>
      <c r="Q3" s="3474" t="s">
        <v>2252</v>
      </c>
      <c r="R3" s="3474"/>
      <c r="S3" s="3474"/>
      <c r="T3" s="3473" t="s">
        <v>2253</v>
      </c>
      <c r="U3" s="3474"/>
      <c r="V3" s="3475"/>
      <c r="W3" s="3474" t="s">
        <v>2254</v>
      </c>
      <c r="X3" s="3474"/>
      <c r="Y3" s="3474"/>
      <c r="Z3" s="3473" t="s">
        <v>2255</v>
      </c>
      <c r="AA3" s="3474"/>
      <c r="AB3" s="3475"/>
      <c r="AC3" s="3478" t="s">
        <v>2256</v>
      </c>
      <c r="AD3" s="3478"/>
      <c r="AE3" s="3478"/>
      <c r="AF3" s="3473" t="s">
        <v>2257</v>
      </c>
      <c r="AG3" s="3474"/>
      <c r="AH3" s="3475"/>
      <c r="AI3" s="3474" t="s">
        <v>2258</v>
      </c>
      <c r="AJ3" s="3474"/>
      <c r="AK3" s="3474"/>
      <c r="AL3" s="3473" t="s">
        <v>2259</v>
      </c>
      <c r="AM3" s="3474"/>
      <c r="AN3" s="3475"/>
      <c r="AO3" s="3472" t="s">
        <v>2260</v>
      </c>
      <c r="AP3" s="3472"/>
      <c r="AQ3" s="3472"/>
      <c r="AR3" s="1713" t="s">
        <v>2366</v>
      </c>
      <c r="AS3" s="1714"/>
      <c r="AT3" s="1715"/>
      <c r="AU3" s="3472" t="s">
        <v>2797</v>
      </c>
      <c r="AV3" s="3472"/>
      <c r="AW3" s="3472"/>
      <c r="AX3" s="1713" t="s">
        <v>2798</v>
      </c>
      <c r="AY3" s="1714"/>
      <c r="AZ3" s="1715"/>
      <c r="BA3" s="1746"/>
    </row>
    <row r="4" spans="1:53">
      <c r="A4" s="3477"/>
      <c r="B4" s="1716" t="s">
        <v>2261</v>
      </c>
      <c r="C4" s="1716" t="s">
        <v>2058</v>
      </c>
      <c r="D4" s="1716" t="s">
        <v>1139</v>
      </c>
      <c r="E4" s="1747" t="s">
        <v>2261</v>
      </c>
      <c r="F4" s="1716" t="s">
        <v>2058</v>
      </c>
      <c r="G4" s="1717" t="s">
        <v>1139</v>
      </c>
      <c r="H4" s="1716" t="s">
        <v>2262</v>
      </c>
      <c r="I4" s="1716" t="s">
        <v>2263</v>
      </c>
      <c r="J4" s="1716" t="s">
        <v>2264</v>
      </c>
      <c r="K4" s="1747" t="s">
        <v>2261</v>
      </c>
      <c r="L4" s="1716" t="s">
        <v>2058</v>
      </c>
      <c r="M4" s="1717" t="s">
        <v>1139</v>
      </c>
      <c r="N4" s="1716" t="s">
        <v>2261</v>
      </c>
      <c r="O4" s="1716" t="s">
        <v>2058</v>
      </c>
      <c r="P4" s="1716" t="s">
        <v>1139</v>
      </c>
      <c r="Q4" s="1747" t="s">
        <v>2261</v>
      </c>
      <c r="R4" s="1716" t="s">
        <v>2058</v>
      </c>
      <c r="S4" s="1717" t="s">
        <v>1139</v>
      </c>
      <c r="T4" s="1716" t="s">
        <v>2261</v>
      </c>
      <c r="U4" s="1716" t="s">
        <v>2058</v>
      </c>
      <c r="V4" s="1716" t="s">
        <v>1139</v>
      </c>
      <c r="W4" s="1747" t="s">
        <v>2261</v>
      </c>
      <c r="X4" s="1716" t="s">
        <v>2058</v>
      </c>
      <c r="Y4" s="1717" t="s">
        <v>1139</v>
      </c>
      <c r="Z4" s="1716" t="s">
        <v>2261</v>
      </c>
      <c r="AA4" s="1716" t="s">
        <v>2058</v>
      </c>
      <c r="AB4" s="1716" t="s">
        <v>1139</v>
      </c>
      <c r="AC4" s="1747" t="s">
        <v>2261</v>
      </c>
      <c r="AD4" s="1716" t="s">
        <v>2058</v>
      </c>
      <c r="AE4" s="1717" t="s">
        <v>1139</v>
      </c>
      <c r="AF4" s="1716" t="s">
        <v>2261</v>
      </c>
      <c r="AG4" s="1716" t="s">
        <v>2058</v>
      </c>
      <c r="AH4" s="1716" t="s">
        <v>1139</v>
      </c>
      <c r="AI4" s="1747" t="s">
        <v>2261</v>
      </c>
      <c r="AJ4" s="1716" t="s">
        <v>2058</v>
      </c>
      <c r="AK4" s="1717" t="s">
        <v>1139</v>
      </c>
      <c r="AL4" s="1716" t="s">
        <v>2261</v>
      </c>
      <c r="AM4" s="1716" t="s">
        <v>2058</v>
      </c>
      <c r="AN4" s="1716" t="s">
        <v>1139</v>
      </c>
      <c r="AO4" s="1757" t="s">
        <v>2261</v>
      </c>
      <c r="AP4" s="1718" t="s">
        <v>2058</v>
      </c>
      <c r="AQ4" s="1719" t="s">
        <v>1139</v>
      </c>
      <c r="AR4" s="1750" t="s">
        <v>2234</v>
      </c>
      <c r="AS4" s="1752" t="s">
        <v>2058</v>
      </c>
      <c r="AT4" s="1751" t="s">
        <v>1139</v>
      </c>
      <c r="AU4" s="1757" t="s">
        <v>2261</v>
      </c>
      <c r="AV4" s="1718" t="s">
        <v>2058</v>
      </c>
      <c r="AW4" s="1719" t="s">
        <v>1139</v>
      </c>
      <c r="AX4" s="1750" t="s">
        <v>2234</v>
      </c>
      <c r="AY4" s="1752" t="s">
        <v>2058</v>
      </c>
      <c r="AZ4" s="1751" t="s">
        <v>1139</v>
      </c>
      <c r="BA4" s="2748"/>
    </row>
    <row r="5" spans="1:53">
      <c r="A5" s="1753" t="s">
        <v>170</v>
      </c>
      <c r="B5" s="1758">
        <v>2301799</v>
      </c>
      <c r="C5" s="1754">
        <v>1175426</v>
      </c>
      <c r="D5" s="1759">
        <v>1126373</v>
      </c>
      <c r="E5" s="1754">
        <v>3309935</v>
      </c>
      <c r="F5" s="1754">
        <v>1622755</v>
      </c>
      <c r="G5" s="1754">
        <v>1687180</v>
      </c>
      <c r="H5" s="1758">
        <v>3906487</v>
      </c>
      <c r="I5" s="1754">
        <v>1917887</v>
      </c>
      <c r="J5" s="1759">
        <v>1988600</v>
      </c>
      <c r="K5" s="1754">
        <v>4309944</v>
      </c>
      <c r="L5" s="1754">
        <v>2120749</v>
      </c>
      <c r="M5" s="1754">
        <v>2189195</v>
      </c>
      <c r="N5" s="1758">
        <v>4667928</v>
      </c>
      <c r="O5" s="1754">
        <v>2299961</v>
      </c>
      <c r="P5" s="1759">
        <v>2367967</v>
      </c>
      <c r="Q5" s="1754">
        <v>4992140</v>
      </c>
      <c r="R5" s="1754">
        <v>2453277</v>
      </c>
      <c r="S5" s="1754">
        <v>2538863</v>
      </c>
      <c r="T5" s="1758">
        <v>5144892</v>
      </c>
      <c r="U5" s="1754">
        <v>2512358</v>
      </c>
      <c r="V5" s="1759">
        <v>2632534</v>
      </c>
      <c r="W5" s="1754">
        <v>5278050</v>
      </c>
      <c r="X5" s="1754">
        <v>2567814</v>
      </c>
      <c r="Y5" s="1754">
        <v>2710236</v>
      </c>
      <c r="Z5" s="1758">
        <v>5405040</v>
      </c>
      <c r="AA5" s="1754">
        <v>2619692</v>
      </c>
      <c r="AB5" s="1759">
        <v>2785348</v>
      </c>
      <c r="AC5" s="1754">
        <v>5401877</v>
      </c>
      <c r="AD5" s="1754">
        <v>2612369</v>
      </c>
      <c r="AE5" s="1754">
        <v>2789508</v>
      </c>
      <c r="AF5" s="1758">
        <v>5550574</v>
      </c>
      <c r="AG5" s="1754">
        <v>2674625</v>
      </c>
      <c r="AH5" s="1759">
        <v>2875949</v>
      </c>
      <c r="AI5" s="1754">
        <v>5590601</v>
      </c>
      <c r="AJ5" s="1754">
        <v>2680288</v>
      </c>
      <c r="AK5" s="1754">
        <v>2910313</v>
      </c>
      <c r="AL5" s="1758">
        <v>5588133</v>
      </c>
      <c r="AM5" s="1754">
        <v>2673328</v>
      </c>
      <c r="AN5" s="1759">
        <v>2914805</v>
      </c>
      <c r="AO5" s="1754">
        <v>5534800</v>
      </c>
      <c r="AP5" s="1754">
        <v>2641561</v>
      </c>
      <c r="AQ5" s="1754">
        <v>2893239</v>
      </c>
      <c r="AR5" s="1720">
        <v>5534800</v>
      </c>
      <c r="AS5" s="1721">
        <v>2641561</v>
      </c>
      <c r="AT5" s="1722">
        <v>2893239</v>
      </c>
      <c r="AU5" s="1754">
        <v>5465002</v>
      </c>
      <c r="AV5" s="1754">
        <v>2599756</v>
      </c>
      <c r="AW5" s="1754">
        <v>2865246</v>
      </c>
      <c r="AX5" s="1720">
        <v>5465002</v>
      </c>
      <c r="AY5" s="1721">
        <v>2599756</v>
      </c>
      <c r="AZ5" s="1722">
        <v>2865246</v>
      </c>
      <c r="BA5" s="1725"/>
    </row>
    <row r="6" spans="1:53">
      <c r="A6" s="1748" t="s">
        <v>2265</v>
      </c>
      <c r="B6" s="1760">
        <v>72691</v>
      </c>
      <c r="C6" s="1727">
        <v>36654</v>
      </c>
      <c r="D6" s="1761">
        <v>36037</v>
      </c>
      <c r="E6" s="1723">
        <v>83281</v>
      </c>
      <c r="F6" s="1723">
        <v>42411</v>
      </c>
      <c r="G6" s="1723">
        <v>40870</v>
      </c>
      <c r="H6" s="1760">
        <v>64757</v>
      </c>
      <c r="I6" s="1727">
        <v>33149</v>
      </c>
      <c r="J6" s="1761">
        <v>31608</v>
      </c>
      <c r="K6" s="1723">
        <v>79438</v>
      </c>
      <c r="L6" s="1723">
        <v>40356</v>
      </c>
      <c r="M6" s="1723">
        <v>39082</v>
      </c>
      <c r="N6" s="1760">
        <v>89628</v>
      </c>
      <c r="O6" s="1727">
        <v>45985</v>
      </c>
      <c r="P6" s="1761">
        <v>43643</v>
      </c>
      <c r="Q6" s="1723">
        <v>88459</v>
      </c>
      <c r="R6" s="1723">
        <v>45459</v>
      </c>
      <c r="S6" s="1723">
        <v>43000</v>
      </c>
      <c r="T6" s="1760">
        <v>70033</v>
      </c>
      <c r="U6" s="1727">
        <v>35868</v>
      </c>
      <c r="V6" s="1761">
        <v>34165</v>
      </c>
      <c r="W6" s="1723">
        <v>61663</v>
      </c>
      <c r="X6" s="1723">
        <v>31480</v>
      </c>
      <c r="Y6" s="1723">
        <v>30183</v>
      </c>
      <c r="Z6" s="1760">
        <v>53515</v>
      </c>
      <c r="AA6" s="1727">
        <v>27462</v>
      </c>
      <c r="AB6" s="1761">
        <v>26053</v>
      </c>
      <c r="AC6" s="1723">
        <v>51647</v>
      </c>
      <c r="AD6" s="1723">
        <v>26523</v>
      </c>
      <c r="AE6" s="1727">
        <v>25124</v>
      </c>
      <c r="AF6" s="1760">
        <v>53514</v>
      </c>
      <c r="AG6" s="1727">
        <v>27309</v>
      </c>
      <c r="AH6" s="1761">
        <v>26205</v>
      </c>
      <c r="AI6" s="1723">
        <v>47497</v>
      </c>
      <c r="AJ6" s="1727">
        <v>24216</v>
      </c>
      <c r="AK6" s="1723">
        <v>23281</v>
      </c>
      <c r="AL6" s="1760">
        <v>46183</v>
      </c>
      <c r="AM6" s="1727">
        <v>23561</v>
      </c>
      <c r="AN6" s="1761">
        <v>22622</v>
      </c>
      <c r="AO6" s="1723">
        <v>41276</v>
      </c>
      <c r="AP6" s="1728">
        <v>21082</v>
      </c>
      <c r="AQ6" s="1727">
        <v>20194</v>
      </c>
      <c r="AR6" s="1724">
        <v>41507</v>
      </c>
      <c r="AS6" s="1725">
        <v>21216</v>
      </c>
      <c r="AT6" s="1726">
        <v>20291</v>
      </c>
      <c r="AU6" s="1723">
        <v>36133</v>
      </c>
      <c r="AV6" s="1728">
        <v>18358</v>
      </c>
      <c r="AW6" s="1727">
        <v>17775</v>
      </c>
      <c r="AX6" s="1724">
        <v>36557</v>
      </c>
      <c r="AY6" s="1725">
        <v>18588</v>
      </c>
      <c r="AZ6" s="1726">
        <v>17969</v>
      </c>
      <c r="BA6" s="1725"/>
    </row>
    <row r="7" spans="1:53">
      <c r="A7" s="1748" t="s">
        <v>2266</v>
      </c>
      <c r="B7" s="1760">
        <v>51727</v>
      </c>
      <c r="C7" s="1727">
        <v>26031</v>
      </c>
      <c r="D7" s="1761">
        <v>25696</v>
      </c>
      <c r="E7" s="1723">
        <v>97331</v>
      </c>
      <c r="F7" s="1723">
        <v>49503</v>
      </c>
      <c r="G7" s="1723">
        <v>47828</v>
      </c>
      <c r="H7" s="1760">
        <v>64776</v>
      </c>
      <c r="I7" s="1727">
        <v>32962</v>
      </c>
      <c r="J7" s="1761">
        <v>31814</v>
      </c>
      <c r="K7" s="1723">
        <v>75029</v>
      </c>
      <c r="L7" s="1723">
        <v>38190</v>
      </c>
      <c r="M7" s="1723">
        <v>36839</v>
      </c>
      <c r="N7" s="1760">
        <v>88128</v>
      </c>
      <c r="O7" s="1727">
        <v>45211</v>
      </c>
      <c r="P7" s="1761">
        <v>42917</v>
      </c>
      <c r="Q7" s="1723">
        <v>93660</v>
      </c>
      <c r="R7" s="1723">
        <v>48009</v>
      </c>
      <c r="S7" s="1723">
        <v>45651</v>
      </c>
      <c r="T7" s="1760">
        <v>71792</v>
      </c>
      <c r="U7" s="1727">
        <v>36863</v>
      </c>
      <c r="V7" s="1761">
        <v>34929</v>
      </c>
      <c r="W7" s="1723">
        <v>64810</v>
      </c>
      <c r="X7" s="1723">
        <v>33112</v>
      </c>
      <c r="Y7" s="1723">
        <v>31698</v>
      </c>
      <c r="Z7" s="1760">
        <v>55147</v>
      </c>
      <c r="AA7" s="1727">
        <v>28399</v>
      </c>
      <c r="AB7" s="1761">
        <v>26748</v>
      </c>
      <c r="AC7" s="1723">
        <v>52242</v>
      </c>
      <c r="AD7" s="1723">
        <v>26786</v>
      </c>
      <c r="AE7" s="1727">
        <v>25456</v>
      </c>
      <c r="AF7" s="1760">
        <v>53493</v>
      </c>
      <c r="AG7" s="1727">
        <v>27318</v>
      </c>
      <c r="AH7" s="1761">
        <v>26175</v>
      </c>
      <c r="AI7" s="1723">
        <v>49223</v>
      </c>
      <c r="AJ7" s="1727">
        <v>25240</v>
      </c>
      <c r="AK7" s="1723">
        <v>23983</v>
      </c>
      <c r="AL7" s="1760">
        <v>46359</v>
      </c>
      <c r="AM7" s="1727">
        <v>23505</v>
      </c>
      <c r="AN7" s="1761">
        <v>22854</v>
      </c>
      <c r="AO7" s="1723">
        <v>42018</v>
      </c>
      <c r="AP7" s="1728">
        <v>21417</v>
      </c>
      <c r="AQ7" s="1727">
        <v>20601</v>
      </c>
      <c r="AR7" s="1724">
        <v>42258</v>
      </c>
      <c r="AS7" s="1725">
        <v>21536</v>
      </c>
      <c r="AT7" s="1726">
        <v>20722</v>
      </c>
      <c r="AU7" s="1723">
        <v>37372</v>
      </c>
      <c r="AV7" s="1728">
        <v>19058</v>
      </c>
      <c r="AW7" s="1727">
        <v>18314</v>
      </c>
      <c r="AX7" s="1724">
        <v>37773</v>
      </c>
      <c r="AY7" s="1725">
        <v>19284</v>
      </c>
      <c r="AZ7" s="1726">
        <v>18489</v>
      </c>
      <c r="BA7" s="1725"/>
    </row>
    <row r="8" spans="1:53">
      <c r="A8" s="1748" t="s">
        <v>2267</v>
      </c>
      <c r="B8" s="1760">
        <v>52252</v>
      </c>
      <c r="C8" s="1727">
        <v>26252</v>
      </c>
      <c r="D8" s="1761">
        <v>26000</v>
      </c>
      <c r="E8" s="1723">
        <v>96472</v>
      </c>
      <c r="F8" s="1723">
        <v>49163</v>
      </c>
      <c r="G8" s="1723">
        <v>47309</v>
      </c>
      <c r="H8" s="1760">
        <v>61873</v>
      </c>
      <c r="I8" s="1727">
        <v>31685</v>
      </c>
      <c r="J8" s="1761">
        <v>30188</v>
      </c>
      <c r="K8" s="1723">
        <v>71866</v>
      </c>
      <c r="L8" s="1723">
        <v>36592</v>
      </c>
      <c r="M8" s="1723">
        <v>35274</v>
      </c>
      <c r="N8" s="1760">
        <v>84636</v>
      </c>
      <c r="O8" s="1727">
        <v>43421</v>
      </c>
      <c r="P8" s="1761">
        <v>41215</v>
      </c>
      <c r="Q8" s="1723">
        <v>95723</v>
      </c>
      <c r="R8" s="1723">
        <v>49005</v>
      </c>
      <c r="S8" s="1723">
        <v>46718</v>
      </c>
      <c r="T8" s="1760">
        <v>75164</v>
      </c>
      <c r="U8" s="1727">
        <v>38330</v>
      </c>
      <c r="V8" s="1761">
        <v>36834</v>
      </c>
      <c r="W8" s="1723">
        <v>66124</v>
      </c>
      <c r="X8" s="1723">
        <v>33498</v>
      </c>
      <c r="Y8" s="1723">
        <v>32626</v>
      </c>
      <c r="Z8" s="1760">
        <v>57148</v>
      </c>
      <c r="AA8" s="1727">
        <v>29295</v>
      </c>
      <c r="AB8" s="1761">
        <v>27853</v>
      </c>
      <c r="AC8" s="1723">
        <v>51686</v>
      </c>
      <c r="AD8" s="1723">
        <v>26423</v>
      </c>
      <c r="AE8" s="1727">
        <v>25263</v>
      </c>
      <c r="AF8" s="1760">
        <v>54627</v>
      </c>
      <c r="AG8" s="1727">
        <v>28036</v>
      </c>
      <c r="AH8" s="1761">
        <v>26591</v>
      </c>
      <c r="AI8" s="1723">
        <v>50628</v>
      </c>
      <c r="AJ8" s="1727">
        <v>26035</v>
      </c>
      <c r="AK8" s="1723">
        <v>24593</v>
      </c>
      <c r="AL8" s="1760">
        <v>48174</v>
      </c>
      <c r="AM8" s="1727">
        <v>24648</v>
      </c>
      <c r="AN8" s="1761">
        <v>23526</v>
      </c>
      <c r="AO8" s="1723">
        <v>43830</v>
      </c>
      <c r="AP8" s="1728">
        <v>22312</v>
      </c>
      <c r="AQ8" s="1727">
        <v>21518</v>
      </c>
      <c r="AR8" s="1724">
        <v>44038</v>
      </c>
      <c r="AS8" s="1725">
        <v>22434</v>
      </c>
      <c r="AT8" s="1726">
        <v>21604</v>
      </c>
      <c r="AU8" s="1723">
        <v>39048</v>
      </c>
      <c r="AV8" s="1728">
        <v>20004</v>
      </c>
      <c r="AW8" s="1727">
        <v>19044</v>
      </c>
      <c r="AX8" s="1724">
        <v>39454</v>
      </c>
      <c r="AY8" s="1725">
        <v>20209</v>
      </c>
      <c r="AZ8" s="1726">
        <v>19245</v>
      </c>
      <c r="BA8" s="1725"/>
    </row>
    <row r="9" spans="1:53">
      <c r="A9" s="1748" t="s">
        <v>2268</v>
      </c>
      <c r="B9" s="1760">
        <v>52760</v>
      </c>
      <c r="C9" s="1727">
        <v>26422</v>
      </c>
      <c r="D9" s="1761">
        <v>26338</v>
      </c>
      <c r="E9" s="1723">
        <v>91801</v>
      </c>
      <c r="F9" s="1723">
        <v>47066</v>
      </c>
      <c r="G9" s="1723">
        <v>44735</v>
      </c>
      <c r="H9" s="1760">
        <v>58271</v>
      </c>
      <c r="I9" s="1727">
        <v>29974</v>
      </c>
      <c r="J9" s="1761">
        <v>28297</v>
      </c>
      <c r="K9" s="1723">
        <v>69558</v>
      </c>
      <c r="L9" s="1723">
        <v>35432</v>
      </c>
      <c r="M9" s="1723">
        <v>34126</v>
      </c>
      <c r="N9" s="1760">
        <v>83118</v>
      </c>
      <c r="O9" s="1727">
        <v>42776</v>
      </c>
      <c r="P9" s="1761">
        <v>40342</v>
      </c>
      <c r="Q9" s="1723">
        <v>93133</v>
      </c>
      <c r="R9" s="1723">
        <v>47840</v>
      </c>
      <c r="S9" s="1723">
        <v>45293</v>
      </c>
      <c r="T9" s="1760">
        <v>77972</v>
      </c>
      <c r="U9" s="1727">
        <v>40109</v>
      </c>
      <c r="V9" s="1761">
        <v>37863</v>
      </c>
      <c r="W9" s="1723">
        <v>65453</v>
      </c>
      <c r="X9" s="1723">
        <v>33395</v>
      </c>
      <c r="Y9" s="1723">
        <v>32058</v>
      </c>
      <c r="Z9" s="1760">
        <v>59033</v>
      </c>
      <c r="AA9" s="1727">
        <v>30235</v>
      </c>
      <c r="AB9" s="1761">
        <v>28798</v>
      </c>
      <c r="AC9" s="1723">
        <v>52833</v>
      </c>
      <c r="AD9" s="1723">
        <v>27158</v>
      </c>
      <c r="AE9" s="1727">
        <v>25675</v>
      </c>
      <c r="AF9" s="1760">
        <v>53814</v>
      </c>
      <c r="AG9" s="1727">
        <v>27457</v>
      </c>
      <c r="AH9" s="1761">
        <v>26357</v>
      </c>
      <c r="AI9" s="1723">
        <v>52034</v>
      </c>
      <c r="AJ9" s="1727">
        <v>26522</v>
      </c>
      <c r="AK9" s="1723">
        <v>25512</v>
      </c>
      <c r="AL9" s="1760">
        <v>47910</v>
      </c>
      <c r="AM9" s="1727">
        <v>24719</v>
      </c>
      <c r="AN9" s="1761">
        <v>23191</v>
      </c>
      <c r="AO9" s="1723">
        <v>44800</v>
      </c>
      <c r="AP9" s="1728">
        <v>23055</v>
      </c>
      <c r="AQ9" s="1727">
        <v>21745</v>
      </c>
      <c r="AR9" s="1724">
        <v>45023</v>
      </c>
      <c r="AS9" s="1725">
        <v>23182</v>
      </c>
      <c r="AT9" s="1726">
        <v>21841</v>
      </c>
      <c r="AU9" s="1723">
        <v>41239</v>
      </c>
      <c r="AV9" s="1728">
        <v>21191</v>
      </c>
      <c r="AW9" s="1727">
        <v>20048</v>
      </c>
      <c r="AX9" s="1724">
        <v>41618</v>
      </c>
      <c r="AY9" s="1725">
        <v>21385</v>
      </c>
      <c r="AZ9" s="1726">
        <v>20233</v>
      </c>
      <c r="BA9" s="1725"/>
    </row>
    <row r="10" spans="1:53">
      <c r="A10" s="1748" t="s">
        <v>2269</v>
      </c>
      <c r="B10" s="1760">
        <v>53531</v>
      </c>
      <c r="C10" s="1727">
        <v>27208</v>
      </c>
      <c r="D10" s="1761">
        <v>26323</v>
      </c>
      <c r="E10" s="1723">
        <v>56346</v>
      </c>
      <c r="F10" s="1723">
        <v>28754</v>
      </c>
      <c r="G10" s="1723">
        <v>27592</v>
      </c>
      <c r="H10" s="1760">
        <v>61483</v>
      </c>
      <c r="I10" s="1727">
        <v>31551</v>
      </c>
      <c r="J10" s="1761">
        <v>29932</v>
      </c>
      <c r="K10" s="1723">
        <v>66248</v>
      </c>
      <c r="L10" s="1723">
        <v>33884</v>
      </c>
      <c r="M10" s="1723">
        <v>32364</v>
      </c>
      <c r="N10" s="1760">
        <v>65015</v>
      </c>
      <c r="O10" s="1727">
        <v>33387</v>
      </c>
      <c r="P10" s="1761">
        <v>31628</v>
      </c>
      <c r="Q10" s="1723">
        <v>90775</v>
      </c>
      <c r="R10" s="1723">
        <v>46612</v>
      </c>
      <c r="S10" s="1723">
        <v>44163</v>
      </c>
      <c r="T10" s="1760">
        <v>81496</v>
      </c>
      <c r="U10" s="1727">
        <v>41757</v>
      </c>
      <c r="V10" s="1761">
        <v>39739</v>
      </c>
      <c r="W10" s="1723">
        <v>66426</v>
      </c>
      <c r="X10" s="1729">
        <v>34103</v>
      </c>
      <c r="Y10" s="1723">
        <v>32323</v>
      </c>
      <c r="Z10" s="1760">
        <v>60903</v>
      </c>
      <c r="AA10" s="1727">
        <v>31227</v>
      </c>
      <c r="AB10" s="1761">
        <v>29676</v>
      </c>
      <c r="AC10" s="1723">
        <v>53237</v>
      </c>
      <c r="AD10" s="1723">
        <v>27231</v>
      </c>
      <c r="AE10" s="1727">
        <v>26006</v>
      </c>
      <c r="AF10" s="1760">
        <v>53414</v>
      </c>
      <c r="AG10" s="1727">
        <v>27307</v>
      </c>
      <c r="AH10" s="1761">
        <v>26107</v>
      </c>
      <c r="AI10" s="1723">
        <v>53325</v>
      </c>
      <c r="AJ10" s="1727">
        <v>27229</v>
      </c>
      <c r="AK10" s="1723">
        <v>26096</v>
      </c>
      <c r="AL10" s="1760">
        <v>47596</v>
      </c>
      <c r="AM10" s="1727">
        <v>24359</v>
      </c>
      <c r="AN10" s="1761">
        <v>23237</v>
      </c>
      <c r="AO10" s="1723">
        <v>46279</v>
      </c>
      <c r="AP10" s="1728">
        <v>23651</v>
      </c>
      <c r="AQ10" s="1727">
        <v>22628</v>
      </c>
      <c r="AR10" s="1724">
        <v>46531</v>
      </c>
      <c r="AS10" s="1725">
        <v>23785</v>
      </c>
      <c r="AT10" s="1726">
        <v>22746</v>
      </c>
      <c r="AU10" s="1723">
        <v>42683</v>
      </c>
      <c r="AV10" s="1728">
        <v>22004</v>
      </c>
      <c r="AW10" s="1727">
        <v>20679</v>
      </c>
      <c r="AX10" s="1724">
        <v>43120</v>
      </c>
      <c r="AY10" s="1725">
        <v>22234</v>
      </c>
      <c r="AZ10" s="1726">
        <v>20886</v>
      </c>
      <c r="BA10" s="1725"/>
    </row>
    <row r="11" spans="1:53">
      <c r="A11" s="1748" t="s">
        <v>2270</v>
      </c>
      <c r="B11" s="1760">
        <v>52887</v>
      </c>
      <c r="C11" s="1727">
        <v>26878</v>
      </c>
      <c r="D11" s="1761">
        <v>26009</v>
      </c>
      <c r="E11" s="1723">
        <v>63043</v>
      </c>
      <c r="F11" s="1723">
        <v>31979</v>
      </c>
      <c r="G11" s="1723">
        <v>31064</v>
      </c>
      <c r="H11" s="1760">
        <v>64832</v>
      </c>
      <c r="I11" s="1727">
        <v>33199</v>
      </c>
      <c r="J11" s="1761">
        <v>31633</v>
      </c>
      <c r="K11" s="1723">
        <v>66127</v>
      </c>
      <c r="L11" s="1723">
        <v>33609</v>
      </c>
      <c r="M11" s="1723">
        <v>32518</v>
      </c>
      <c r="N11" s="1760">
        <v>80249</v>
      </c>
      <c r="O11" s="1727">
        <v>40872</v>
      </c>
      <c r="P11" s="1761">
        <v>39377</v>
      </c>
      <c r="Q11" s="1723">
        <v>87829</v>
      </c>
      <c r="R11" s="1723">
        <v>45034</v>
      </c>
      <c r="S11" s="1723">
        <v>42795</v>
      </c>
      <c r="T11" s="1760">
        <v>86653</v>
      </c>
      <c r="U11" s="1727">
        <v>44492</v>
      </c>
      <c r="V11" s="1761">
        <v>42161</v>
      </c>
      <c r="W11" s="1723">
        <v>69517</v>
      </c>
      <c r="X11" s="1723">
        <v>35486</v>
      </c>
      <c r="Y11" s="1723">
        <v>34031</v>
      </c>
      <c r="Z11" s="1760">
        <v>63234</v>
      </c>
      <c r="AA11" s="1727">
        <v>32206</v>
      </c>
      <c r="AB11" s="1761">
        <v>31028</v>
      </c>
      <c r="AC11" s="1723">
        <v>54554</v>
      </c>
      <c r="AD11" s="1723">
        <v>27886</v>
      </c>
      <c r="AE11" s="1727">
        <v>26668</v>
      </c>
      <c r="AF11" s="1760">
        <v>53901</v>
      </c>
      <c r="AG11" s="1727">
        <v>27624</v>
      </c>
      <c r="AH11" s="1761">
        <v>26277</v>
      </c>
      <c r="AI11" s="1723">
        <v>54481</v>
      </c>
      <c r="AJ11" s="1727">
        <v>27869</v>
      </c>
      <c r="AK11" s="1723">
        <v>26612</v>
      </c>
      <c r="AL11" s="1760">
        <v>47376</v>
      </c>
      <c r="AM11" s="1727">
        <v>24254</v>
      </c>
      <c r="AN11" s="1761">
        <v>23122</v>
      </c>
      <c r="AO11" s="1723">
        <v>46149</v>
      </c>
      <c r="AP11" s="1728">
        <v>23600</v>
      </c>
      <c r="AQ11" s="1727">
        <v>22549</v>
      </c>
      <c r="AR11" s="1724">
        <v>46387</v>
      </c>
      <c r="AS11" s="1725">
        <v>23731</v>
      </c>
      <c r="AT11" s="1726">
        <v>22656</v>
      </c>
      <c r="AU11" s="1723">
        <v>43682</v>
      </c>
      <c r="AV11" s="1728">
        <v>22372</v>
      </c>
      <c r="AW11" s="1727">
        <v>21310</v>
      </c>
      <c r="AX11" s="1724">
        <v>44083</v>
      </c>
      <c r="AY11" s="1725">
        <v>22589</v>
      </c>
      <c r="AZ11" s="1726">
        <v>21494</v>
      </c>
      <c r="BA11" s="1725"/>
    </row>
    <row r="12" spans="1:53">
      <c r="A12" s="1748" t="s">
        <v>2271</v>
      </c>
      <c r="B12" s="1760">
        <v>54532</v>
      </c>
      <c r="C12" s="1727">
        <v>27693</v>
      </c>
      <c r="D12" s="1761">
        <v>26839</v>
      </c>
      <c r="E12" s="1723">
        <v>76697</v>
      </c>
      <c r="F12" s="1723">
        <v>38826</v>
      </c>
      <c r="G12" s="1723">
        <v>37871</v>
      </c>
      <c r="H12" s="1760">
        <v>63066</v>
      </c>
      <c r="I12" s="1727">
        <v>32478</v>
      </c>
      <c r="J12" s="1761">
        <v>30588</v>
      </c>
      <c r="K12" s="1723">
        <v>67285</v>
      </c>
      <c r="L12" s="1723">
        <v>34077</v>
      </c>
      <c r="M12" s="1723">
        <v>33208</v>
      </c>
      <c r="N12" s="1760">
        <v>74293</v>
      </c>
      <c r="O12" s="1727">
        <v>37850</v>
      </c>
      <c r="P12" s="1761">
        <v>36443</v>
      </c>
      <c r="Q12" s="1723">
        <v>85599</v>
      </c>
      <c r="R12" s="1723">
        <v>43943</v>
      </c>
      <c r="S12" s="1723">
        <v>41656</v>
      </c>
      <c r="T12" s="1760">
        <v>91630</v>
      </c>
      <c r="U12" s="1727">
        <v>46995</v>
      </c>
      <c r="V12" s="1761">
        <v>44635</v>
      </c>
      <c r="W12" s="1723">
        <v>71075</v>
      </c>
      <c r="X12" s="1723">
        <v>36574</v>
      </c>
      <c r="Y12" s="1723">
        <v>34501</v>
      </c>
      <c r="Z12" s="1760">
        <v>65961</v>
      </c>
      <c r="AA12" s="1727">
        <v>33757</v>
      </c>
      <c r="AB12" s="1761">
        <v>32204</v>
      </c>
      <c r="AC12" s="1723">
        <v>55875</v>
      </c>
      <c r="AD12" s="1723">
        <v>28713</v>
      </c>
      <c r="AE12" s="1727">
        <v>27162</v>
      </c>
      <c r="AF12" s="1760">
        <v>53886</v>
      </c>
      <c r="AG12" s="1727">
        <v>27668</v>
      </c>
      <c r="AH12" s="1761">
        <v>26218</v>
      </c>
      <c r="AI12" s="1723">
        <v>54722</v>
      </c>
      <c r="AJ12" s="1727">
        <v>28038</v>
      </c>
      <c r="AK12" s="1723">
        <v>26684</v>
      </c>
      <c r="AL12" s="1760">
        <v>49484</v>
      </c>
      <c r="AM12" s="1727">
        <v>25346</v>
      </c>
      <c r="AN12" s="1761">
        <v>24138</v>
      </c>
      <c r="AO12" s="1723">
        <v>46823</v>
      </c>
      <c r="AP12" s="1728">
        <v>23834</v>
      </c>
      <c r="AQ12" s="1727">
        <v>22989</v>
      </c>
      <c r="AR12" s="1724">
        <v>47097</v>
      </c>
      <c r="AS12" s="1725">
        <v>23978</v>
      </c>
      <c r="AT12" s="1726">
        <v>23119</v>
      </c>
      <c r="AU12" s="1723">
        <v>43865</v>
      </c>
      <c r="AV12" s="1728">
        <v>22549</v>
      </c>
      <c r="AW12" s="1727">
        <v>21316</v>
      </c>
      <c r="AX12" s="1724">
        <v>44297</v>
      </c>
      <c r="AY12" s="1725">
        <v>22794</v>
      </c>
      <c r="AZ12" s="1726">
        <v>21503</v>
      </c>
      <c r="BA12" s="1725"/>
    </row>
    <row r="13" spans="1:53">
      <c r="A13" s="1748" t="s">
        <v>2272</v>
      </c>
      <c r="B13" s="1760">
        <v>54602</v>
      </c>
      <c r="C13" s="1727">
        <v>27686</v>
      </c>
      <c r="D13" s="1761">
        <v>26916</v>
      </c>
      <c r="E13" s="1723">
        <v>72480</v>
      </c>
      <c r="F13" s="1723">
        <v>36589</v>
      </c>
      <c r="G13" s="1723">
        <v>35891</v>
      </c>
      <c r="H13" s="1760">
        <v>67949</v>
      </c>
      <c r="I13" s="1727">
        <v>34585</v>
      </c>
      <c r="J13" s="1761">
        <v>33364</v>
      </c>
      <c r="K13" s="1723">
        <v>64476</v>
      </c>
      <c r="L13" s="1723">
        <v>32795</v>
      </c>
      <c r="M13" s="1723">
        <v>31681</v>
      </c>
      <c r="N13" s="1760">
        <v>71785</v>
      </c>
      <c r="O13" s="1727">
        <v>36637</v>
      </c>
      <c r="P13" s="1761">
        <v>35148</v>
      </c>
      <c r="Q13" s="1723">
        <v>83073</v>
      </c>
      <c r="R13" s="1723">
        <v>42629</v>
      </c>
      <c r="S13" s="1723">
        <v>40444</v>
      </c>
      <c r="T13" s="1760">
        <v>93882</v>
      </c>
      <c r="U13" s="1727">
        <v>48025</v>
      </c>
      <c r="V13" s="1761">
        <v>45857</v>
      </c>
      <c r="W13" s="1723">
        <v>74523</v>
      </c>
      <c r="X13" s="1723">
        <v>38031</v>
      </c>
      <c r="Y13" s="1723">
        <v>36492</v>
      </c>
      <c r="Z13" s="1760">
        <v>67051</v>
      </c>
      <c r="AA13" s="1727">
        <v>34113</v>
      </c>
      <c r="AB13" s="1761">
        <v>32938</v>
      </c>
      <c r="AC13" s="1723">
        <v>57888</v>
      </c>
      <c r="AD13" s="1723">
        <v>29667</v>
      </c>
      <c r="AE13" s="1727">
        <v>28221</v>
      </c>
      <c r="AF13" s="1760">
        <v>53058</v>
      </c>
      <c r="AG13" s="1727">
        <v>27190</v>
      </c>
      <c r="AH13" s="1761">
        <v>25868</v>
      </c>
      <c r="AI13" s="1723">
        <v>55234</v>
      </c>
      <c r="AJ13" s="1727">
        <v>28284</v>
      </c>
      <c r="AK13" s="1723">
        <v>26950</v>
      </c>
      <c r="AL13" s="1760">
        <v>50771</v>
      </c>
      <c r="AM13" s="1727">
        <v>26136</v>
      </c>
      <c r="AN13" s="1761">
        <v>24635</v>
      </c>
      <c r="AO13" s="1723">
        <v>48282</v>
      </c>
      <c r="AP13" s="1728">
        <v>24644</v>
      </c>
      <c r="AQ13" s="1727">
        <v>23638</v>
      </c>
      <c r="AR13" s="1724">
        <v>48548</v>
      </c>
      <c r="AS13" s="1725">
        <v>24784</v>
      </c>
      <c r="AT13" s="1726">
        <v>23764</v>
      </c>
      <c r="AU13" s="1723">
        <v>44982</v>
      </c>
      <c r="AV13" s="1728">
        <v>22925</v>
      </c>
      <c r="AW13" s="1727">
        <v>22057</v>
      </c>
      <c r="AX13" s="1724">
        <v>45401</v>
      </c>
      <c r="AY13" s="1725">
        <v>23152</v>
      </c>
      <c r="AZ13" s="1726">
        <v>22249</v>
      </c>
      <c r="BA13" s="1725"/>
    </row>
    <row r="14" spans="1:53">
      <c r="A14" s="1748" t="s">
        <v>2273</v>
      </c>
      <c r="B14" s="1760">
        <v>54884</v>
      </c>
      <c r="C14" s="1727">
        <v>27900</v>
      </c>
      <c r="D14" s="1761">
        <v>26984</v>
      </c>
      <c r="E14" s="1723">
        <v>76280</v>
      </c>
      <c r="F14" s="1723">
        <v>38665</v>
      </c>
      <c r="G14" s="1723">
        <v>37615</v>
      </c>
      <c r="H14" s="1760">
        <v>70737</v>
      </c>
      <c r="I14" s="1727">
        <v>36154</v>
      </c>
      <c r="J14" s="1761">
        <v>34583</v>
      </c>
      <c r="K14" s="1723">
        <v>60245</v>
      </c>
      <c r="L14" s="1723">
        <v>30798</v>
      </c>
      <c r="M14" s="1723">
        <v>29447</v>
      </c>
      <c r="N14" s="1760">
        <v>69455</v>
      </c>
      <c r="O14" s="1727">
        <v>35593</v>
      </c>
      <c r="P14" s="1761">
        <v>33862</v>
      </c>
      <c r="Q14" s="1723">
        <v>81881</v>
      </c>
      <c r="R14" s="1723">
        <v>42131</v>
      </c>
      <c r="S14" s="1723">
        <v>39750</v>
      </c>
      <c r="T14" s="1760">
        <v>91867</v>
      </c>
      <c r="U14" s="1727">
        <v>47266</v>
      </c>
      <c r="V14" s="1761">
        <v>44601</v>
      </c>
      <c r="W14" s="1723">
        <v>77410</v>
      </c>
      <c r="X14" s="1723">
        <v>39796</v>
      </c>
      <c r="Y14" s="1723">
        <v>37614</v>
      </c>
      <c r="Z14" s="1760">
        <v>66466</v>
      </c>
      <c r="AA14" s="1727">
        <v>33919</v>
      </c>
      <c r="AB14" s="1761">
        <v>32547</v>
      </c>
      <c r="AC14" s="1723">
        <v>59476</v>
      </c>
      <c r="AD14" s="1723">
        <v>30522</v>
      </c>
      <c r="AE14" s="1727">
        <v>28954</v>
      </c>
      <c r="AF14" s="1760">
        <v>53742</v>
      </c>
      <c r="AG14" s="1727">
        <v>27644</v>
      </c>
      <c r="AH14" s="1761">
        <v>26098</v>
      </c>
      <c r="AI14" s="1723">
        <v>54058</v>
      </c>
      <c r="AJ14" s="1727">
        <v>27558</v>
      </c>
      <c r="AK14" s="1723">
        <v>26500</v>
      </c>
      <c r="AL14" s="1760">
        <v>51947</v>
      </c>
      <c r="AM14" s="1727">
        <v>26522</v>
      </c>
      <c r="AN14" s="1761">
        <v>25425</v>
      </c>
      <c r="AO14" s="1723">
        <v>47620</v>
      </c>
      <c r="AP14" s="1728">
        <v>24532</v>
      </c>
      <c r="AQ14" s="1727">
        <v>23088</v>
      </c>
      <c r="AR14" s="1724">
        <v>47868</v>
      </c>
      <c r="AS14" s="1725">
        <v>24669</v>
      </c>
      <c r="AT14" s="1726">
        <v>23199</v>
      </c>
      <c r="AU14" s="1723">
        <v>45622</v>
      </c>
      <c r="AV14" s="1728">
        <v>23407</v>
      </c>
      <c r="AW14" s="1727">
        <v>22215</v>
      </c>
      <c r="AX14" s="1724">
        <v>46013</v>
      </c>
      <c r="AY14" s="1725">
        <v>23617</v>
      </c>
      <c r="AZ14" s="1726">
        <v>22396</v>
      </c>
      <c r="BA14" s="1725"/>
    </row>
    <row r="15" spans="1:53">
      <c r="A15" s="1748" t="s">
        <v>2274</v>
      </c>
      <c r="B15" s="1760">
        <v>52417</v>
      </c>
      <c r="C15" s="1727">
        <v>26656</v>
      </c>
      <c r="D15" s="1761">
        <v>25761</v>
      </c>
      <c r="E15" s="1723">
        <v>75777</v>
      </c>
      <c r="F15" s="1723">
        <v>38193</v>
      </c>
      <c r="G15" s="1723">
        <v>37584</v>
      </c>
      <c r="H15" s="1760">
        <v>77469</v>
      </c>
      <c r="I15" s="1727">
        <v>39567</v>
      </c>
      <c r="J15" s="1761">
        <v>37902</v>
      </c>
      <c r="K15" s="1723">
        <v>63560</v>
      </c>
      <c r="L15" s="1723">
        <v>32466</v>
      </c>
      <c r="M15" s="1723">
        <v>31094</v>
      </c>
      <c r="N15" s="1760">
        <v>66555</v>
      </c>
      <c r="O15" s="1727">
        <v>34195</v>
      </c>
      <c r="P15" s="1761">
        <v>32360</v>
      </c>
      <c r="Q15" s="1723">
        <v>64169</v>
      </c>
      <c r="R15" s="1723">
        <v>33015</v>
      </c>
      <c r="S15" s="1723">
        <v>31154</v>
      </c>
      <c r="T15" s="1760">
        <v>89311</v>
      </c>
      <c r="U15" s="1727">
        <v>45876</v>
      </c>
      <c r="V15" s="1761">
        <v>43435</v>
      </c>
      <c r="W15" s="1723">
        <v>81002</v>
      </c>
      <c r="X15" s="1729">
        <v>41461</v>
      </c>
      <c r="Y15" s="1723">
        <v>39541</v>
      </c>
      <c r="Z15" s="1760">
        <v>67267</v>
      </c>
      <c r="AA15" s="1727">
        <v>34512</v>
      </c>
      <c r="AB15" s="1761">
        <v>32755</v>
      </c>
      <c r="AC15" s="1723">
        <v>61234</v>
      </c>
      <c r="AD15" s="1723">
        <v>31393</v>
      </c>
      <c r="AE15" s="1727">
        <v>29841</v>
      </c>
      <c r="AF15" s="1760">
        <v>54407</v>
      </c>
      <c r="AG15" s="1727">
        <v>27816</v>
      </c>
      <c r="AH15" s="1761">
        <v>26591</v>
      </c>
      <c r="AI15" s="1723">
        <v>53766</v>
      </c>
      <c r="AJ15" s="1727">
        <v>27539</v>
      </c>
      <c r="AK15" s="1723">
        <v>26227</v>
      </c>
      <c r="AL15" s="1760">
        <v>52928</v>
      </c>
      <c r="AM15" s="1727">
        <v>27075</v>
      </c>
      <c r="AN15" s="1761">
        <v>25853</v>
      </c>
      <c r="AO15" s="1723">
        <v>47342</v>
      </c>
      <c r="AP15" s="1728">
        <v>24159</v>
      </c>
      <c r="AQ15" s="1727">
        <v>23183</v>
      </c>
      <c r="AR15" s="1724">
        <v>47590</v>
      </c>
      <c r="AS15" s="1725">
        <v>24281</v>
      </c>
      <c r="AT15" s="1726">
        <v>23309</v>
      </c>
      <c r="AU15" s="1723">
        <v>46883</v>
      </c>
      <c r="AV15" s="1728">
        <v>24015</v>
      </c>
      <c r="AW15" s="1727">
        <v>22868</v>
      </c>
      <c r="AX15" s="1724">
        <v>47287</v>
      </c>
      <c r="AY15" s="1725">
        <v>24242</v>
      </c>
      <c r="AZ15" s="1726">
        <v>23045</v>
      </c>
      <c r="BA15" s="1725"/>
    </row>
    <row r="16" spans="1:53">
      <c r="A16" s="1748" t="s">
        <v>2275</v>
      </c>
      <c r="B16" s="1760">
        <v>51255</v>
      </c>
      <c r="C16" s="1727">
        <v>25904</v>
      </c>
      <c r="D16" s="1761">
        <v>25351</v>
      </c>
      <c r="E16" s="1723">
        <v>63684</v>
      </c>
      <c r="F16" s="1723">
        <v>32443</v>
      </c>
      <c r="G16" s="1723">
        <v>31241</v>
      </c>
      <c r="H16" s="1760">
        <v>83572</v>
      </c>
      <c r="I16" s="1727">
        <v>42539</v>
      </c>
      <c r="J16" s="1761">
        <v>41033</v>
      </c>
      <c r="K16" s="1723">
        <v>65798</v>
      </c>
      <c r="L16" s="1723">
        <v>33500</v>
      </c>
      <c r="M16" s="1723">
        <v>32298</v>
      </c>
      <c r="N16" s="1760">
        <v>66648</v>
      </c>
      <c r="O16" s="1727">
        <v>34027</v>
      </c>
      <c r="P16" s="1761">
        <v>32621</v>
      </c>
      <c r="Q16" s="1723">
        <v>79745</v>
      </c>
      <c r="R16" s="1723">
        <v>40624</v>
      </c>
      <c r="S16" s="1723">
        <v>39121</v>
      </c>
      <c r="T16" s="1760">
        <v>86772</v>
      </c>
      <c r="U16" s="1727">
        <v>44483</v>
      </c>
      <c r="V16" s="1761">
        <v>42289</v>
      </c>
      <c r="W16" s="1723">
        <v>86272</v>
      </c>
      <c r="X16" s="1723">
        <v>44249</v>
      </c>
      <c r="Y16" s="1723">
        <v>42023</v>
      </c>
      <c r="Z16" s="1760">
        <v>69990</v>
      </c>
      <c r="AA16" s="1727">
        <v>35673</v>
      </c>
      <c r="AB16" s="1761">
        <v>34317</v>
      </c>
      <c r="AC16" s="1723">
        <v>63309</v>
      </c>
      <c r="AD16" s="1723">
        <v>32337</v>
      </c>
      <c r="AE16" s="1727">
        <v>30972</v>
      </c>
      <c r="AF16" s="1760">
        <v>55793</v>
      </c>
      <c r="AG16" s="1727">
        <v>28604</v>
      </c>
      <c r="AH16" s="1761">
        <v>27189</v>
      </c>
      <c r="AI16" s="1723">
        <v>54029</v>
      </c>
      <c r="AJ16" s="1727">
        <v>27657</v>
      </c>
      <c r="AK16" s="1723">
        <v>26372</v>
      </c>
      <c r="AL16" s="1760">
        <v>53869</v>
      </c>
      <c r="AM16" s="1727">
        <v>27530</v>
      </c>
      <c r="AN16" s="1761">
        <v>26339</v>
      </c>
      <c r="AO16" s="1723">
        <v>47695</v>
      </c>
      <c r="AP16" s="1728">
        <v>24406</v>
      </c>
      <c r="AQ16" s="1727">
        <v>23289</v>
      </c>
      <c r="AR16" s="1724">
        <v>47965</v>
      </c>
      <c r="AS16" s="1725">
        <v>24550</v>
      </c>
      <c r="AT16" s="1726">
        <v>23415</v>
      </c>
      <c r="AU16" s="1723">
        <v>46920</v>
      </c>
      <c r="AV16" s="1728">
        <v>23994</v>
      </c>
      <c r="AW16" s="1727">
        <v>22926</v>
      </c>
      <c r="AX16" s="1724">
        <v>47367</v>
      </c>
      <c r="AY16" s="1725">
        <v>24232</v>
      </c>
      <c r="AZ16" s="1726">
        <v>23135</v>
      </c>
      <c r="BA16" s="1725"/>
    </row>
    <row r="17" spans="1:56">
      <c r="A17" s="1748" t="s">
        <v>2276</v>
      </c>
      <c r="B17" s="1760">
        <v>51496</v>
      </c>
      <c r="C17" s="1727">
        <v>26045</v>
      </c>
      <c r="D17" s="1761">
        <v>25451</v>
      </c>
      <c r="E17" s="1723">
        <v>55147</v>
      </c>
      <c r="F17" s="1723">
        <v>28057</v>
      </c>
      <c r="G17" s="1723">
        <v>27090</v>
      </c>
      <c r="H17" s="1760">
        <v>98852</v>
      </c>
      <c r="I17" s="1727">
        <v>50392</v>
      </c>
      <c r="J17" s="1761">
        <v>48460</v>
      </c>
      <c r="K17" s="1723">
        <v>64859</v>
      </c>
      <c r="L17" s="1723">
        <v>33144</v>
      </c>
      <c r="M17" s="1723">
        <v>31715</v>
      </c>
      <c r="N17" s="1760">
        <v>67773</v>
      </c>
      <c r="O17" s="1727">
        <v>34427</v>
      </c>
      <c r="P17" s="1761">
        <v>33346</v>
      </c>
      <c r="Q17" s="1723">
        <v>73721</v>
      </c>
      <c r="R17" s="1723">
        <v>37540</v>
      </c>
      <c r="S17" s="1723">
        <v>36181</v>
      </c>
      <c r="T17" s="1760">
        <v>84668</v>
      </c>
      <c r="U17" s="1727">
        <v>43475</v>
      </c>
      <c r="V17" s="1761">
        <v>41193</v>
      </c>
      <c r="W17" s="1723">
        <v>91354</v>
      </c>
      <c r="X17" s="1723">
        <v>46726</v>
      </c>
      <c r="Y17" s="1723">
        <v>44628</v>
      </c>
      <c r="Z17" s="1760">
        <v>71549</v>
      </c>
      <c r="AA17" s="1727">
        <v>36692</v>
      </c>
      <c r="AB17" s="1761">
        <v>34857</v>
      </c>
      <c r="AC17" s="1723">
        <v>65980</v>
      </c>
      <c r="AD17" s="1723">
        <v>33664</v>
      </c>
      <c r="AE17" s="1727">
        <v>32316</v>
      </c>
      <c r="AF17" s="1760">
        <v>56219</v>
      </c>
      <c r="AG17" s="1727">
        <v>28859</v>
      </c>
      <c r="AH17" s="1761">
        <v>27360</v>
      </c>
      <c r="AI17" s="1723">
        <v>53812</v>
      </c>
      <c r="AJ17" s="1727">
        <v>27670</v>
      </c>
      <c r="AK17" s="1723">
        <v>26142</v>
      </c>
      <c r="AL17" s="1760">
        <v>54181</v>
      </c>
      <c r="AM17" s="1727">
        <v>27615</v>
      </c>
      <c r="AN17" s="1761">
        <v>26566</v>
      </c>
      <c r="AO17" s="1723">
        <v>49429</v>
      </c>
      <c r="AP17" s="1728">
        <v>25339</v>
      </c>
      <c r="AQ17" s="1727">
        <v>24090</v>
      </c>
      <c r="AR17" s="1724">
        <v>49700</v>
      </c>
      <c r="AS17" s="1725">
        <v>25484</v>
      </c>
      <c r="AT17" s="1726">
        <v>24216</v>
      </c>
      <c r="AU17" s="1723">
        <v>47366</v>
      </c>
      <c r="AV17" s="1728">
        <v>24169</v>
      </c>
      <c r="AW17" s="1727">
        <v>23197</v>
      </c>
      <c r="AX17" s="1724">
        <v>47799</v>
      </c>
      <c r="AY17" s="1725">
        <v>24385</v>
      </c>
      <c r="AZ17" s="1726">
        <v>23414</v>
      </c>
      <c r="BA17" s="1725"/>
    </row>
    <row r="18" spans="1:56">
      <c r="A18" s="1748" t="s">
        <v>2277</v>
      </c>
      <c r="B18" s="1760">
        <v>50344</v>
      </c>
      <c r="C18" s="1727">
        <v>25693</v>
      </c>
      <c r="D18" s="1761">
        <v>24651</v>
      </c>
      <c r="E18" s="1723">
        <v>60978</v>
      </c>
      <c r="F18" s="1723">
        <v>30657</v>
      </c>
      <c r="G18" s="1723">
        <v>30321</v>
      </c>
      <c r="H18" s="1760">
        <v>99614</v>
      </c>
      <c r="I18" s="1727">
        <v>50803</v>
      </c>
      <c r="J18" s="1761">
        <v>48811</v>
      </c>
      <c r="K18" s="1723">
        <v>70149</v>
      </c>
      <c r="L18" s="1723">
        <v>35459</v>
      </c>
      <c r="M18" s="1723">
        <v>34690</v>
      </c>
      <c r="N18" s="1760">
        <v>64938</v>
      </c>
      <c r="O18" s="1727">
        <v>33234</v>
      </c>
      <c r="P18" s="1761">
        <v>31704</v>
      </c>
      <c r="Q18" s="1723">
        <v>71529</v>
      </c>
      <c r="R18" s="1723">
        <v>36639</v>
      </c>
      <c r="S18" s="1723">
        <v>34890</v>
      </c>
      <c r="T18" s="1760">
        <v>82108</v>
      </c>
      <c r="U18" s="1727">
        <v>42149</v>
      </c>
      <c r="V18" s="1761">
        <v>39959</v>
      </c>
      <c r="W18" s="1723">
        <v>93389</v>
      </c>
      <c r="X18" s="1723">
        <v>47731</v>
      </c>
      <c r="Y18" s="1723">
        <v>45658</v>
      </c>
      <c r="Z18" s="1760">
        <v>75088</v>
      </c>
      <c r="AA18" s="1727">
        <v>38313</v>
      </c>
      <c r="AB18" s="1761">
        <v>36775</v>
      </c>
      <c r="AC18" s="1723">
        <v>67021</v>
      </c>
      <c r="AD18" s="1723">
        <v>34023</v>
      </c>
      <c r="AE18" s="1727">
        <v>32998</v>
      </c>
      <c r="AF18" s="1760">
        <v>58563</v>
      </c>
      <c r="AG18" s="1727">
        <v>30031</v>
      </c>
      <c r="AH18" s="1761">
        <v>28532</v>
      </c>
      <c r="AI18" s="1723">
        <v>53111</v>
      </c>
      <c r="AJ18" s="1727">
        <v>27156</v>
      </c>
      <c r="AK18" s="1723">
        <v>25955</v>
      </c>
      <c r="AL18" s="1760">
        <v>55164</v>
      </c>
      <c r="AM18" s="1727">
        <v>28153</v>
      </c>
      <c r="AN18" s="1761">
        <v>27011</v>
      </c>
      <c r="AO18" s="1723">
        <v>50615</v>
      </c>
      <c r="AP18" s="1728">
        <v>26012</v>
      </c>
      <c r="AQ18" s="1727">
        <v>24603</v>
      </c>
      <c r="AR18" s="1724">
        <v>50890</v>
      </c>
      <c r="AS18" s="1725">
        <v>26150</v>
      </c>
      <c r="AT18" s="1726">
        <v>24740</v>
      </c>
      <c r="AU18" s="1723">
        <v>48670</v>
      </c>
      <c r="AV18" s="1728">
        <v>24898</v>
      </c>
      <c r="AW18" s="1727">
        <v>23772</v>
      </c>
      <c r="AX18" s="1724">
        <v>49159</v>
      </c>
      <c r="AY18" s="1725">
        <v>25147</v>
      </c>
      <c r="AZ18" s="1726">
        <v>24012</v>
      </c>
      <c r="BA18" s="1725"/>
    </row>
    <row r="19" spans="1:56">
      <c r="A19" s="1748" t="s">
        <v>2278</v>
      </c>
      <c r="B19" s="1760">
        <v>48984</v>
      </c>
      <c r="C19" s="1727">
        <v>24575</v>
      </c>
      <c r="D19" s="1761">
        <v>24409</v>
      </c>
      <c r="E19" s="1723">
        <v>64845</v>
      </c>
      <c r="F19" s="1723">
        <v>32776</v>
      </c>
      <c r="G19" s="1723">
        <v>32069</v>
      </c>
      <c r="H19" s="1760">
        <v>94739</v>
      </c>
      <c r="I19" s="1727">
        <v>48647</v>
      </c>
      <c r="J19" s="1761">
        <v>46092</v>
      </c>
      <c r="K19" s="1723">
        <v>73227</v>
      </c>
      <c r="L19" s="1723">
        <v>37305</v>
      </c>
      <c r="M19" s="1723">
        <v>35922</v>
      </c>
      <c r="N19" s="1760">
        <v>60902</v>
      </c>
      <c r="O19" s="1727">
        <v>31237</v>
      </c>
      <c r="P19" s="1761">
        <v>29665</v>
      </c>
      <c r="Q19" s="1723">
        <v>69137</v>
      </c>
      <c r="R19" s="1723">
        <v>35395</v>
      </c>
      <c r="S19" s="1723">
        <v>33742</v>
      </c>
      <c r="T19" s="1760">
        <v>80814</v>
      </c>
      <c r="U19" s="1727">
        <v>41539</v>
      </c>
      <c r="V19" s="1761">
        <v>39275</v>
      </c>
      <c r="W19" s="1723">
        <v>91279</v>
      </c>
      <c r="X19" s="1723">
        <v>46950</v>
      </c>
      <c r="Y19" s="1723">
        <v>44329</v>
      </c>
      <c r="Z19" s="1760">
        <v>77493</v>
      </c>
      <c r="AA19" s="1727">
        <v>39703</v>
      </c>
      <c r="AB19" s="1761">
        <v>37790</v>
      </c>
      <c r="AC19" s="1723">
        <v>66239</v>
      </c>
      <c r="AD19" s="1723">
        <v>33828</v>
      </c>
      <c r="AE19" s="1727">
        <v>32411</v>
      </c>
      <c r="AF19" s="1760">
        <v>60082</v>
      </c>
      <c r="AG19" s="1727">
        <v>30687</v>
      </c>
      <c r="AH19" s="1761">
        <v>29395</v>
      </c>
      <c r="AI19" s="1723">
        <v>53896</v>
      </c>
      <c r="AJ19" s="1727">
        <v>27705</v>
      </c>
      <c r="AK19" s="1723">
        <v>26191</v>
      </c>
      <c r="AL19" s="1760">
        <v>53887</v>
      </c>
      <c r="AM19" s="1727">
        <v>27384</v>
      </c>
      <c r="AN19" s="1761">
        <v>26503</v>
      </c>
      <c r="AO19" s="1723">
        <v>51834</v>
      </c>
      <c r="AP19" s="1728">
        <v>26494</v>
      </c>
      <c r="AQ19" s="1727">
        <v>25340</v>
      </c>
      <c r="AR19" s="1724">
        <v>52107</v>
      </c>
      <c r="AS19" s="1725">
        <v>26635</v>
      </c>
      <c r="AT19" s="1726">
        <v>25472</v>
      </c>
      <c r="AU19" s="1723">
        <v>47991</v>
      </c>
      <c r="AV19" s="1728">
        <v>24753</v>
      </c>
      <c r="AW19" s="1727">
        <v>23238</v>
      </c>
      <c r="AX19" s="1724">
        <v>48434</v>
      </c>
      <c r="AY19" s="1725">
        <v>24995</v>
      </c>
      <c r="AZ19" s="1726">
        <v>23439</v>
      </c>
      <c r="BA19" s="1725"/>
    </row>
    <row r="20" spans="1:56">
      <c r="A20" s="1748" t="s">
        <v>2279</v>
      </c>
      <c r="B20" s="1760">
        <v>43941</v>
      </c>
      <c r="C20" s="1727">
        <v>22123</v>
      </c>
      <c r="D20" s="1761">
        <v>21818</v>
      </c>
      <c r="E20" s="1723">
        <v>68658</v>
      </c>
      <c r="F20" s="1723">
        <v>34924</v>
      </c>
      <c r="G20" s="1723">
        <v>33734</v>
      </c>
      <c r="H20" s="1760">
        <v>57082</v>
      </c>
      <c r="I20" s="1727">
        <v>29133</v>
      </c>
      <c r="J20" s="1761">
        <v>27949</v>
      </c>
      <c r="K20" s="1723">
        <v>79528</v>
      </c>
      <c r="L20" s="1723">
        <v>40318</v>
      </c>
      <c r="M20" s="1723">
        <v>39210</v>
      </c>
      <c r="N20" s="1760">
        <v>63835</v>
      </c>
      <c r="O20" s="1727">
        <v>32660</v>
      </c>
      <c r="P20" s="1761">
        <v>31175</v>
      </c>
      <c r="Q20" s="1723">
        <v>66105</v>
      </c>
      <c r="R20" s="1723">
        <v>33986</v>
      </c>
      <c r="S20" s="1723">
        <v>32119</v>
      </c>
      <c r="T20" s="1760">
        <v>63608</v>
      </c>
      <c r="U20" s="1727">
        <v>32660</v>
      </c>
      <c r="V20" s="1761">
        <v>30948</v>
      </c>
      <c r="W20" s="1723">
        <v>88808</v>
      </c>
      <c r="X20" s="1723">
        <v>45494</v>
      </c>
      <c r="Y20" s="1723">
        <v>43314</v>
      </c>
      <c r="Z20" s="1760">
        <v>81200</v>
      </c>
      <c r="AA20" s="1727">
        <v>41418</v>
      </c>
      <c r="AB20" s="1761">
        <v>39782</v>
      </c>
      <c r="AC20" s="1723">
        <v>66873</v>
      </c>
      <c r="AD20" s="1723">
        <v>34272</v>
      </c>
      <c r="AE20" s="1727">
        <v>32601</v>
      </c>
      <c r="AF20" s="1760">
        <v>61599</v>
      </c>
      <c r="AG20" s="1727">
        <v>31558</v>
      </c>
      <c r="AH20" s="1761">
        <v>30041</v>
      </c>
      <c r="AI20" s="1723">
        <v>54069</v>
      </c>
      <c r="AJ20" s="1727">
        <v>27667</v>
      </c>
      <c r="AK20" s="1723">
        <v>26402</v>
      </c>
      <c r="AL20" s="1760">
        <v>53448</v>
      </c>
      <c r="AM20" s="1727">
        <v>27347</v>
      </c>
      <c r="AN20" s="1761">
        <v>26101</v>
      </c>
      <c r="AO20" s="1723">
        <v>52879</v>
      </c>
      <c r="AP20" s="1728">
        <v>27138</v>
      </c>
      <c r="AQ20" s="1727">
        <v>25741</v>
      </c>
      <c r="AR20" s="1724">
        <v>53138</v>
      </c>
      <c r="AS20" s="1725">
        <v>27265</v>
      </c>
      <c r="AT20" s="1726">
        <v>25873</v>
      </c>
      <c r="AU20" s="1723">
        <v>47749</v>
      </c>
      <c r="AV20" s="1728">
        <v>24445</v>
      </c>
      <c r="AW20" s="1727">
        <v>23304</v>
      </c>
      <c r="AX20" s="1724">
        <v>48149</v>
      </c>
      <c r="AY20" s="1725">
        <v>24665</v>
      </c>
      <c r="AZ20" s="1726">
        <v>23484</v>
      </c>
      <c r="BA20" s="1725"/>
    </row>
    <row r="21" spans="1:56">
      <c r="A21" s="1797" t="s">
        <v>2280</v>
      </c>
      <c r="B21" s="1798">
        <v>45057</v>
      </c>
      <c r="C21" s="1799">
        <v>22730</v>
      </c>
      <c r="D21" s="1800">
        <v>22327</v>
      </c>
      <c r="E21" s="1799">
        <v>65933</v>
      </c>
      <c r="F21" s="1799">
        <v>32651</v>
      </c>
      <c r="G21" s="1799">
        <v>33282</v>
      </c>
      <c r="H21" s="1798">
        <v>66575</v>
      </c>
      <c r="I21" s="1799">
        <v>32858</v>
      </c>
      <c r="J21" s="1800">
        <v>33717</v>
      </c>
      <c r="K21" s="1799">
        <v>88370</v>
      </c>
      <c r="L21" s="1799">
        <v>44131</v>
      </c>
      <c r="M21" s="1799">
        <v>44239</v>
      </c>
      <c r="N21" s="1798">
        <v>67940</v>
      </c>
      <c r="O21" s="1799">
        <v>34490</v>
      </c>
      <c r="P21" s="1800">
        <v>33450</v>
      </c>
      <c r="Q21" s="1799">
        <v>66512</v>
      </c>
      <c r="R21" s="1799">
        <v>33822</v>
      </c>
      <c r="S21" s="1799">
        <v>32690</v>
      </c>
      <c r="T21" s="1798">
        <v>78018</v>
      </c>
      <c r="U21" s="1799">
        <v>39426</v>
      </c>
      <c r="V21" s="1800">
        <v>38592</v>
      </c>
      <c r="W21" s="1799">
        <v>85906</v>
      </c>
      <c r="X21" s="1799">
        <v>43847</v>
      </c>
      <c r="Y21" s="1799">
        <v>42059</v>
      </c>
      <c r="Z21" s="1798">
        <v>85653</v>
      </c>
      <c r="AA21" s="1799">
        <v>43746</v>
      </c>
      <c r="AB21" s="1800">
        <v>41907</v>
      </c>
      <c r="AC21" s="1799">
        <v>69686</v>
      </c>
      <c r="AD21" s="1799">
        <v>35448</v>
      </c>
      <c r="AE21" s="1799">
        <v>34238</v>
      </c>
      <c r="AF21" s="1798">
        <v>63781</v>
      </c>
      <c r="AG21" s="1799">
        <v>32435</v>
      </c>
      <c r="AH21" s="1800">
        <v>31346</v>
      </c>
      <c r="AI21" s="1799">
        <v>55238</v>
      </c>
      <c r="AJ21" s="1799">
        <v>28298</v>
      </c>
      <c r="AK21" s="1799">
        <v>26940</v>
      </c>
      <c r="AL21" s="1798">
        <v>54379</v>
      </c>
      <c r="AM21" s="1799">
        <v>27897</v>
      </c>
      <c r="AN21" s="1800">
        <v>26482</v>
      </c>
      <c r="AO21" s="1799">
        <v>54616</v>
      </c>
      <c r="AP21" s="1801">
        <v>28024</v>
      </c>
      <c r="AQ21" s="1799">
        <v>26592</v>
      </c>
      <c r="AR21" s="1730">
        <v>54940</v>
      </c>
      <c r="AS21" s="1731">
        <v>28191</v>
      </c>
      <c r="AT21" s="1732">
        <v>26749</v>
      </c>
      <c r="AU21" s="1799">
        <v>47756</v>
      </c>
      <c r="AV21" s="1801">
        <v>24465</v>
      </c>
      <c r="AW21" s="1799">
        <v>23291</v>
      </c>
      <c r="AX21" s="1730">
        <v>48219</v>
      </c>
      <c r="AY21" s="1731">
        <v>24732</v>
      </c>
      <c r="AZ21" s="1732">
        <v>23487</v>
      </c>
      <c r="BA21" s="1734"/>
    </row>
    <row r="22" spans="1:56">
      <c r="A22" s="1748" t="s">
        <v>2281</v>
      </c>
      <c r="B22" s="1760">
        <v>45448</v>
      </c>
      <c r="C22" s="1727">
        <v>23171</v>
      </c>
      <c r="D22" s="1761">
        <v>22277</v>
      </c>
      <c r="E22" s="1727">
        <v>64670</v>
      </c>
      <c r="F22" s="1727">
        <v>31549</v>
      </c>
      <c r="G22" s="1727">
        <v>33121</v>
      </c>
      <c r="H22" s="1760">
        <v>84488</v>
      </c>
      <c r="I22" s="1727">
        <v>41143</v>
      </c>
      <c r="J22" s="1761">
        <v>43345</v>
      </c>
      <c r="K22" s="1727">
        <v>106778</v>
      </c>
      <c r="L22" s="1727">
        <v>52928</v>
      </c>
      <c r="M22" s="1727">
        <v>53850</v>
      </c>
      <c r="N22" s="1760">
        <v>68529</v>
      </c>
      <c r="O22" s="1727">
        <v>34599</v>
      </c>
      <c r="P22" s="1761">
        <v>33930</v>
      </c>
      <c r="Q22" s="1727">
        <v>68592</v>
      </c>
      <c r="R22" s="1727">
        <v>34710</v>
      </c>
      <c r="S22" s="1727">
        <v>33882</v>
      </c>
      <c r="T22" s="1760">
        <v>72457</v>
      </c>
      <c r="U22" s="1727">
        <v>36655</v>
      </c>
      <c r="V22" s="1761">
        <v>35802</v>
      </c>
      <c r="W22" s="1727">
        <v>83678</v>
      </c>
      <c r="X22" s="1727">
        <v>42696</v>
      </c>
      <c r="Y22" s="1727">
        <v>40982</v>
      </c>
      <c r="Z22" s="1760">
        <v>90235</v>
      </c>
      <c r="AA22" s="1727">
        <v>45869</v>
      </c>
      <c r="AB22" s="1761">
        <v>44366</v>
      </c>
      <c r="AC22" s="1727">
        <v>70735</v>
      </c>
      <c r="AD22" s="1727">
        <v>36051</v>
      </c>
      <c r="AE22" s="1727">
        <v>34684</v>
      </c>
      <c r="AF22" s="1760">
        <v>66067</v>
      </c>
      <c r="AG22" s="1727">
        <v>33589</v>
      </c>
      <c r="AH22" s="1761">
        <v>32478</v>
      </c>
      <c r="AI22" s="1727">
        <v>56241</v>
      </c>
      <c r="AJ22" s="1727">
        <v>28779</v>
      </c>
      <c r="AK22" s="1727">
        <v>27462</v>
      </c>
      <c r="AL22" s="1760">
        <v>54156</v>
      </c>
      <c r="AM22" s="1727">
        <v>27849</v>
      </c>
      <c r="AN22" s="1761">
        <v>26307</v>
      </c>
      <c r="AO22" s="1727">
        <v>54500</v>
      </c>
      <c r="AP22" s="1755">
        <v>27825</v>
      </c>
      <c r="AQ22" s="1727">
        <v>26675</v>
      </c>
      <c r="AR22" s="1724">
        <v>54836</v>
      </c>
      <c r="AS22" s="1725">
        <v>27996</v>
      </c>
      <c r="AT22" s="1726">
        <v>26840</v>
      </c>
      <c r="AU22" s="1727">
        <v>49308</v>
      </c>
      <c r="AV22" s="1755">
        <v>25180</v>
      </c>
      <c r="AW22" s="1727">
        <v>24128</v>
      </c>
      <c r="AX22" s="1724">
        <v>49828</v>
      </c>
      <c r="AY22" s="1725">
        <v>25450</v>
      </c>
      <c r="AZ22" s="1726">
        <v>24378</v>
      </c>
      <c r="BA22" s="1725"/>
    </row>
    <row r="23" spans="1:56">
      <c r="A23" s="1748" t="s">
        <v>2282</v>
      </c>
      <c r="B23" s="1760">
        <v>48301</v>
      </c>
      <c r="C23" s="1727">
        <v>24813</v>
      </c>
      <c r="D23" s="1761">
        <v>23488</v>
      </c>
      <c r="E23" s="1727">
        <v>67955</v>
      </c>
      <c r="F23" s="1727">
        <v>33356</v>
      </c>
      <c r="G23" s="1727">
        <v>34599</v>
      </c>
      <c r="H23" s="1760">
        <v>79041</v>
      </c>
      <c r="I23" s="1727">
        <v>38434</v>
      </c>
      <c r="J23" s="1761">
        <v>40607</v>
      </c>
      <c r="K23" s="1727">
        <v>106896</v>
      </c>
      <c r="L23" s="1727">
        <v>53092</v>
      </c>
      <c r="M23" s="1727">
        <v>53804</v>
      </c>
      <c r="N23" s="1760">
        <v>73728</v>
      </c>
      <c r="O23" s="1727">
        <v>36915</v>
      </c>
      <c r="P23" s="1761">
        <v>36813</v>
      </c>
      <c r="Q23" s="1727">
        <v>66082</v>
      </c>
      <c r="R23" s="1727">
        <v>33598</v>
      </c>
      <c r="S23" s="1727">
        <v>32484</v>
      </c>
      <c r="T23" s="1760">
        <v>70566</v>
      </c>
      <c r="U23" s="1727">
        <v>35792</v>
      </c>
      <c r="V23" s="1761">
        <v>34774</v>
      </c>
      <c r="W23" s="1727">
        <v>81275</v>
      </c>
      <c r="X23" s="1727">
        <v>41536</v>
      </c>
      <c r="Y23" s="1727">
        <v>39739</v>
      </c>
      <c r="Z23" s="1760">
        <v>92239</v>
      </c>
      <c r="AA23" s="1727">
        <v>46844</v>
      </c>
      <c r="AB23" s="1761">
        <v>45395</v>
      </c>
      <c r="AC23" s="1727">
        <v>74252</v>
      </c>
      <c r="AD23" s="1727">
        <v>37774</v>
      </c>
      <c r="AE23" s="1727">
        <v>36478</v>
      </c>
      <c r="AF23" s="1760">
        <v>67007</v>
      </c>
      <c r="AG23" s="1727">
        <v>33964</v>
      </c>
      <c r="AH23" s="1761">
        <v>33043</v>
      </c>
      <c r="AI23" s="1727">
        <v>58079</v>
      </c>
      <c r="AJ23" s="1727">
        <v>29731</v>
      </c>
      <c r="AK23" s="1727">
        <v>28348</v>
      </c>
      <c r="AL23" s="1760">
        <v>53317</v>
      </c>
      <c r="AM23" s="1727">
        <v>27342</v>
      </c>
      <c r="AN23" s="1761">
        <v>25975</v>
      </c>
      <c r="AO23" s="1727">
        <v>55351</v>
      </c>
      <c r="AP23" s="1755">
        <v>28326</v>
      </c>
      <c r="AQ23" s="1727">
        <v>27025</v>
      </c>
      <c r="AR23" s="1724">
        <v>55673</v>
      </c>
      <c r="AS23" s="1725">
        <v>28500</v>
      </c>
      <c r="AT23" s="1726">
        <v>27173</v>
      </c>
      <c r="AU23" s="1727">
        <v>50042</v>
      </c>
      <c r="AV23" s="1755">
        <v>25712</v>
      </c>
      <c r="AW23" s="1727">
        <v>24330</v>
      </c>
      <c r="AX23" s="1724">
        <v>50584</v>
      </c>
      <c r="AY23" s="1725">
        <v>26013</v>
      </c>
      <c r="AZ23" s="1726">
        <v>24571</v>
      </c>
      <c r="BA23" s="1725"/>
      <c r="BB23" s="2746">
        <v>2020</v>
      </c>
      <c r="BC23" s="2746">
        <v>2021</v>
      </c>
      <c r="BD23" s="2746">
        <v>2022</v>
      </c>
    </row>
    <row r="24" spans="1:56">
      <c r="A24" s="1792" t="s">
        <v>2283</v>
      </c>
      <c r="B24" s="1793">
        <v>48452</v>
      </c>
      <c r="C24" s="1794">
        <v>24955</v>
      </c>
      <c r="D24" s="1795">
        <v>23497</v>
      </c>
      <c r="E24" s="1794">
        <v>68393</v>
      </c>
      <c r="F24" s="1794">
        <v>33745</v>
      </c>
      <c r="G24" s="1794">
        <v>34648</v>
      </c>
      <c r="H24" s="1793">
        <v>86540</v>
      </c>
      <c r="I24" s="1794">
        <v>42719</v>
      </c>
      <c r="J24" s="1795">
        <v>43821</v>
      </c>
      <c r="K24" s="1794">
        <v>105699</v>
      </c>
      <c r="L24" s="1794">
        <v>52572</v>
      </c>
      <c r="M24" s="1794">
        <v>53127</v>
      </c>
      <c r="N24" s="1793">
        <v>81111</v>
      </c>
      <c r="O24" s="1794">
        <v>40337</v>
      </c>
      <c r="P24" s="1795">
        <v>40774</v>
      </c>
      <c r="Q24" s="1794">
        <v>65013</v>
      </c>
      <c r="R24" s="1794">
        <v>32007</v>
      </c>
      <c r="S24" s="1794">
        <v>33006</v>
      </c>
      <c r="T24" s="1793">
        <v>68617</v>
      </c>
      <c r="U24" s="1794">
        <v>33467</v>
      </c>
      <c r="V24" s="1795">
        <v>35150</v>
      </c>
      <c r="W24" s="1794">
        <v>79570</v>
      </c>
      <c r="X24" s="1794">
        <v>39377</v>
      </c>
      <c r="Y24" s="1794">
        <v>40193</v>
      </c>
      <c r="Z24" s="1793">
        <v>89831</v>
      </c>
      <c r="AA24" s="1794">
        <v>44555</v>
      </c>
      <c r="AB24" s="1795">
        <v>45276</v>
      </c>
      <c r="AC24" s="1794">
        <v>75216</v>
      </c>
      <c r="AD24" s="1794">
        <v>37301</v>
      </c>
      <c r="AE24" s="1794">
        <v>37915</v>
      </c>
      <c r="AF24" s="1793">
        <v>65448</v>
      </c>
      <c r="AG24" s="1794">
        <v>32659</v>
      </c>
      <c r="AH24" s="1795">
        <v>32789</v>
      </c>
      <c r="AI24" s="1794">
        <v>59771</v>
      </c>
      <c r="AJ24" s="1794">
        <v>30005</v>
      </c>
      <c r="AK24" s="1794">
        <v>29766</v>
      </c>
      <c r="AL24" s="1793">
        <v>53707</v>
      </c>
      <c r="AM24" s="1794">
        <v>27099</v>
      </c>
      <c r="AN24" s="1795">
        <v>26608</v>
      </c>
      <c r="AO24" s="1794">
        <v>53812</v>
      </c>
      <c r="AP24" s="1796">
        <v>27113</v>
      </c>
      <c r="AQ24" s="1794">
        <v>26699</v>
      </c>
      <c r="AR24" s="1733">
        <v>54294</v>
      </c>
      <c r="AS24" s="1734">
        <v>27393</v>
      </c>
      <c r="AT24" s="1735">
        <v>26901</v>
      </c>
      <c r="AU24" s="1794">
        <v>51148</v>
      </c>
      <c r="AV24" s="1796">
        <v>25724</v>
      </c>
      <c r="AW24" s="1794">
        <v>25424</v>
      </c>
      <c r="AX24" s="1733">
        <v>52292</v>
      </c>
      <c r="AY24" s="1734">
        <v>26362</v>
      </c>
      <c r="AZ24" s="1735">
        <v>25930</v>
      </c>
      <c r="BA24" s="1734"/>
      <c r="BB24" s="2745">
        <f>SUM(AX24:AX26)</f>
        <v>159293</v>
      </c>
      <c r="BC24" s="2747">
        <f>SUM(AX23:AX25)</f>
        <v>156072</v>
      </c>
      <c r="BD24" s="2747">
        <f>SUM(AX22:AX24)</f>
        <v>152704</v>
      </c>
    </row>
    <row r="25" spans="1:56">
      <c r="A25" s="1748" t="s">
        <v>2284</v>
      </c>
      <c r="B25" s="1760">
        <v>48605</v>
      </c>
      <c r="C25" s="1727">
        <v>25005</v>
      </c>
      <c r="D25" s="1761">
        <v>23600</v>
      </c>
      <c r="E25" s="1727">
        <v>67031</v>
      </c>
      <c r="F25" s="1727">
        <v>33017</v>
      </c>
      <c r="G25" s="1727">
        <v>34014</v>
      </c>
      <c r="H25" s="1760">
        <v>86993</v>
      </c>
      <c r="I25" s="1727">
        <v>43107</v>
      </c>
      <c r="J25" s="1761">
        <v>43886</v>
      </c>
      <c r="K25" s="1727">
        <v>66766</v>
      </c>
      <c r="L25" s="1727">
        <v>33018</v>
      </c>
      <c r="M25" s="1727">
        <v>33748</v>
      </c>
      <c r="N25" s="1760">
        <v>91051</v>
      </c>
      <c r="O25" s="1727">
        <v>44733</v>
      </c>
      <c r="P25" s="1761">
        <v>46318</v>
      </c>
      <c r="Q25" s="1727">
        <v>70606</v>
      </c>
      <c r="R25" s="1727">
        <v>33718</v>
      </c>
      <c r="S25" s="1727">
        <v>36888</v>
      </c>
      <c r="T25" s="1760">
        <v>65574</v>
      </c>
      <c r="U25" s="1727">
        <v>30685</v>
      </c>
      <c r="V25" s="1761">
        <v>34889</v>
      </c>
      <c r="W25" s="1727">
        <v>62394</v>
      </c>
      <c r="X25" s="1727">
        <v>29648</v>
      </c>
      <c r="Y25" s="1727">
        <v>32746</v>
      </c>
      <c r="Z25" s="1760">
        <v>86780</v>
      </c>
      <c r="AA25" s="1727">
        <v>41592</v>
      </c>
      <c r="AB25" s="1761">
        <v>45188</v>
      </c>
      <c r="AC25" s="1727">
        <v>78156</v>
      </c>
      <c r="AD25" s="1727">
        <v>37194</v>
      </c>
      <c r="AE25" s="1727">
        <v>40962</v>
      </c>
      <c r="AF25" s="1760">
        <v>65387</v>
      </c>
      <c r="AG25" s="1727">
        <v>31801</v>
      </c>
      <c r="AH25" s="1761">
        <v>33586</v>
      </c>
      <c r="AI25" s="1727">
        <v>60788</v>
      </c>
      <c r="AJ25" s="1727">
        <v>29998</v>
      </c>
      <c r="AK25" s="1727">
        <v>30790</v>
      </c>
      <c r="AL25" s="1760">
        <v>53151</v>
      </c>
      <c r="AM25" s="1727">
        <v>26052</v>
      </c>
      <c r="AN25" s="1761">
        <v>27099</v>
      </c>
      <c r="AO25" s="1727">
        <v>52626</v>
      </c>
      <c r="AP25" s="1755">
        <v>25934</v>
      </c>
      <c r="AQ25" s="1727">
        <v>26692</v>
      </c>
      <c r="AR25" s="1724">
        <v>53353</v>
      </c>
      <c r="AS25" s="1725">
        <v>26348</v>
      </c>
      <c r="AT25" s="1726">
        <v>27005</v>
      </c>
      <c r="AU25" s="1727">
        <v>50885</v>
      </c>
      <c r="AV25" s="1755">
        <v>25247</v>
      </c>
      <c r="AW25" s="1727">
        <v>25638</v>
      </c>
      <c r="AX25" s="1724">
        <v>53196</v>
      </c>
      <c r="AY25" s="1725">
        <v>26593</v>
      </c>
      <c r="AZ25" s="1726">
        <v>26603</v>
      </c>
      <c r="BA25" s="1725"/>
      <c r="BB25" s="1746"/>
    </row>
    <row r="26" spans="1:56">
      <c r="A26" s="1748" t="s">
        <v>2285</v>
      </c>
      <c r="B26" s="1760">
        <v>45426</v>
      </c>
      <c r="C26" s="1727">
        <v>23460</v>
      </c>
      <c r="D26" s="1761">
        <v>21966</v>
      </c>
      <c r="E26" s="1727">
        <v>62425</v>
      </c>
      <c r="F26" s="1727">
        <v>30957</v>
      </c>
      <c r="G26" s="1727">
        <v>31468</v>
      </c>
      <c r="H26" s="1760">
        <v>73389</v>
      </c>
      <c r="I26" s="1727">
        <v>36668</v>
      </c>
      <c r="J26" s="1761">
        <v>36721</v>
      </c>
      <c r="K26" s="1727">
        <v>71930</v>
      </c>
      <c r="L26" s="1727">
        <v>35420</v>
      </c>
      <c r="M26" s="1727">
        <v>36510</v>
      </c>
      <c r="N26" s="1760">
        <v>96434</v>
      </c>
      <c r="O26" s="1727">
        <v>47364</v>
      </c>
      <c r="P26" s="1761">
        <v>49070</v>
      </c>
      <c r="Q26" s="1727">
        <v>72615</v>
      </c>
      <c r="R26" s="1727">
        <v>34909</v>
      </c>
      <c r="S26" s="1727">
        <v>37706</v>
      </c>
      <c r="T26" s="1760">
        <v>65475</v>
      </c>
      <c r="U26" s="1727">
        <v>30257</v>
      </c>
      <c r="V26" s="1761">
        <v>35218</v>
      </c>
      <c r="W26" s="1727">
        <v>76616</v>
      </c>
      <c r="X26" s="1727">
        <v>36101</v>
      </c>
      <c r="Y26" s="1727">
        <v>40515</v>
      </c>
      <c r="Z26" s="1760">
        <v>82838</v>
      </c>
      <c r="AA26" s="1727">
        <v>39473</v>
      </c>
      <c r="AB26" s="1761">
        <v>43365</v>
      </c>
      <c r="AC26" s="1727">
        <v>81872</v>
      </c>
      <c r="AD26" s="1727">
        <v>39197</v>
      </c>
      <c r="AE26" s="1727">
        <v>42675</v>
      </c>
      <c r="AF26" s="1760">
        <v>68054</v>
      </c>
      <c r="AG26" s="1727">
        <v>32885</v>
      </c>
      <c r="AH26" s="1761">
        <v>35169</v>
      </c>
      <c r="AI26" s="1727">
        <v>61616</v>
      </c>
      <c r="AJ26" s="1727">
        <v>30118</v>
      </c>
      <c r="AK26" s="1727">
        <v>31498</v>
      </c>
      <c r="AL26" s="1760">
        <v>53660</v>
      </c>
      <c r="AM26" s="1727">
        <v>26193</v>
      </c>
      <c r="AN26" s="1761">
        <v>27467</v>
      </c>
      <c r="AO26" s="1727">
        <v>52196</v>
      </c>
      <c r="AP26" s="1755">
        <v>25720</v>
      </c>
      <c r="AQ26" s="1727">
        <v>26476</v>
      </c>
      <c r="AR26" s="1724">
        <v>53073</v>
      </c>
      <c r="AS26" s="1725">
        <v>26216</v>
      </c>
      <c r="AT26" s="1726">
        <v>26857</v>
      </c>
      <c r="AU26" s="1727">
        <v>50609</v>
      </c>
      <c r="AV26" s="1755">
        <v>24685</v>
      </c>
      <c r="AW26" s="1727">
        <v>25924</v>
      </c>
      <c r="AX26" s="1724">
        <v>53805</v>
      </c>
      <c r="AY26" s="1725">
        <v>26528</v>
      </c>
      <c r="AZ26" s="1726">
        <v>27277</v>
      </c>
      <c r="BA26" s="1725"/>
      <c r="BB26" s="1746"/>
    </row>
    <row r="27" spans="1:56">
      <c r="A27" s="1748" t="s">
        <v>2286</v>
      </c>
      <c r="B27" s="1760">
        <v>41168</v>
      </c>
      <c r="C27" s="1727">
        <v>20875</v>
      </c>
      <c r="D27" s="1761">
        <v>20293</v>
      </c>
      <c r="E27" s="1727">
        <v>63641</v>
      </c>
      <c r="F27" s="1727">
        <v>31644</v>
      </c>
      <c r="G27" s="1727">
        <v>31997</v>
      </c>
      <c r="H27" s="1760">
        <v>63438</v>
      </c>
      <c r="I27" s="1727">
        <v>31858</v>
      </c>
      <c r="J27" s="1761">
        <v>31580</v>
      </c>
      <c r="K27" s="1727">
        <v>88004</v>
      </c>
      <c r="L27" s="1727">
        <v>43617</v>
      </c>
      <c r="M27" s="1727">
        <v>44387</v>
      </c>
      <c r="N27" s="1760">
        <v>110691</v>
      </c>
      <c r="O27" s="1727">
        <v>54428</v>
      </c>
      <c r="P27" s="1761">
        <v>56263</v>
      </c>
      <c r="Q27" s="1727">
        <v>71429</v>
      </c>
      <c r="R27" s="1727">
        <v>34880</v>
      </c>
      <c r="S27" s="1727">
        <v>36549</v>
      </c>
      <c r="T27" s="1760">
        <v>66468</v>
      </c>
      <c r="U27" s="1727">
        <v>30840</v>
      </c>
      <c r="V27" s="1761">
        <v>35628</v>
      </c>
      <c r="W27" s="1727">
        <v>71111</v>
      </c>
      <c r="X27" s="1727">
        <v>33822</v>
      </c>
      <c r="Y27" s="1727">
        <v>37289</v>
      </c>
      <c r="Z27" s="1760">
        <v>80097</v>
      </c>
      <c r="AA27" s="1727">
        <v>38265</v>
      </c>
      <c r="AB27" s="1761">
        <v>41832</v>
      </c>
      <c r="AC27" s="1727">
        <v>85336</v>
      </c>
      <c r="AD27" s="1727">
        <v>40811</v>
      </c>
      <c r="AE27" s="1727">
        <v>44525</v>
      </c>
      <c r="AF27" s="1760">
        <v>68462</v>
      </c>
      <c r="AG27" s="1727">
        <v>32850</v>
      </c>
      <c r="AH27" s="1761">
        <v>35612</v>
      </c>
      <c r="AI27" s="1727">
        <v>63034</v>
      </c>
      <c r="AJ27" s="1727">
        <v>30588</v>
      </c>
      <c r="AK27" s="1727">
        <v>32446</v>
      </c>
      <c r="AL27" s="1760">
        <v>54042</v>
      </c>
      <c r="AM27" s="1727">
        <v>26369</v>
      </c>
      <c r="AN27" s="1761">
        <v>27673</v>
      </c>
      <c r="AO27" s="1727">
        <v>51296</v>
      </c>
      <c r="AP27" s="1755">
        <v>25252</v>
      </c>
      <c r="AQ27" s="1727">
        <v>26044</v>
      </c>
      <c r="AR27" s="1724">
        <v>52208</v>
      </c>
      <c r="AS27" s="1725">
        <v>25791</v>
      </c>
      <c r="AT27" s="1726">
        <v>26417</v>
      </c>
      <c r="AU27" s="1727">
        <v>50556</v>
      </c>
      <c r="AV27" s="1755">
        <v>24451</v>
      </c>
      <c r="AW27" s="1727">
        <v>26105</v>
      </c>
      <c r="AX27" s="1724">
        <v>54154</v>
      </c>
      <c r="AY27" s="1725">
        <v>26518</v>
      </c>
      <c r="AZ27" s="1726">
        <v>27636</v>
      </c>
      <c r="BA27" s="1725"/>
    </row>
    <row r="28" spans="1:56">
      <c r="A28" s="1792" t="s">
        <v>2287</v>
      </c>
      <c r="B28" s="1793">
        <v>43588</v>
      </c>
      <c r="C28" s="1794">
        <v>21918</v>
      </c>
      <c r="D28" s="1795">
        <v>21670</v>
      </c>
      <c r="E28" s="1794">
        <v>62451</v>
      </c>
      <c r="F28" s="1794">
        <v>31626</v>
      </c>
      <c r="G28" s="1794">
        <v>30825</v>
      </c>
      <c r="H28" s="1793">
        <v>68967</v>
      </c>
      <c r="I28" s="1794">
        <v>34398</v>
      </c>
      <c r="J28" s="1795">
        <v>34569</v>
      </c>
      <c r="K28" s="1794">
        <v>84553</v>
      </c>
      <c r="L28" s="1794">
        <v>42323</v>
      </c>
      <c r="M28" s="1794">
        <v>42230</v>
      </c>
      <c r="N28" s="1793">
        <v>111457</v>
      </c>
      <c r="O28" s="1794">
        <v>55372</v>
      </c>
      <c r="P28" s="1795">
        <v>56085</v>
      </c>
      <c r="Q28" s="1794">
        <v>77227</v>
      </c>
      <c r="R28" s="1794">
        <v>38042</v>
      </c>
      <c r="S28" s="1794">
        <v>39185</v>
      </c>
      <c r="T28" s="1793">
        <v>64376</v>
      </c>
      <c r="U28" s="1794">
        <v>30634</v>
      </c>
      <c r="V28" s="1795">
        <v>33742</v>
      </c>
      <c r="W28" s="1794">
        <v>69093</v>
      </c>
      <c r="X28" s="1794">
        <v>32991</v>
      </c>
      <c r="Y28" s="1794">
        <v>36102</v>
      </c>
      <c r="Z28" s="1793">
        <v>78474</v>
      </c>
      <c r="AA28" s="1794">
        <v>37655</v>
      </c>
      <c r="AB28" s="1795">
        <v>40819</v>
      </c>
      <c r="AC28" s="1794">
        <v>87183</v>
      </c>
      <c r="AD28" s="1794">
        <v>42239</v>
      </c>
      <c r="AE28" s="1794">
        <v>44944</v>
      </c>
      <c r="AF28" s="1793">
        <v>71750</v>
      </c>
      <c r="AG28" s="1794">
        <v>34660</v>
      </c>
      <c r="AH28" s="1795">
        <v>37090</v>
      </c>
      <c r="AI28" s="1794">
        <v>63008</v>
      </c>
      <c r="AJ28" s="1794">
        <v>30602</v>
      </c>
      <c r="AK28" s="1794">
        <v>32406</v>
      </c>
      <c r="AL28" s="1793">
        <v>55069</v>
      </c>
      <c r="AM28" s="1794">
        <v>26911</v>
      </c>
      <c r="AN28" s="1795">
        <v>28158</v>
      </c>
      <c r="AO28" s="1794">
        <v>49610</v>
      </c>
      <c r="AP28" s="1796">
        <v>24202</v>
      </c>
      <c r="AQ28" s="1794">
        <v>25408</v>
      </c>
      <c r="AR28" s="1733">
        <v>50553</v>
      </c>
      <c r="AS28" s="1734">
        <v>24768</v>
      </c>
      <c r="AT28" s="1735">
        <v>25785</v>
      </c>
      <c r="AU28" s="1794">
        <v>50293</v>
      </c>
      <c r="AV28" s="1796">
        <v>24474</v>
      </c>
      <c r="AW28" s="1794">
        <v>25819</v>
      </c>
      <c r="AX28" s="1733">
        <v>54162</v>
      </c>
      <c r="AY28" s="1734">
        <v>26625</v>
      </c>
      <c r="AZ28" s="1735">
        <v>27537</v>
      </c>
      <c r="BA28" s="1734"/>
    </row>
    <row r="29" spans="1:56">
      <c r="A29" s="1748" t="s">
        <v>2288</v>
      </c>
      <c r="B29" s="1760">
        <v>40432</v>
      </c>
      <c r="C29" s="1727">
        <v>21098</v>
      </c>
      <c r="D29" s="1761">
        <v>19334</v>
      </c>
      <c r="E29" s="1727">
        <v>61219</v>
      </c>
      <c r="F29" s="1727">
        <v>30840</v>
      </c>
      <c r="G29" s="1727">
        <v>30379</v>
      </c>
      <c r="H29" s="1760">
        <v>72874</v>
      </c>
      <c r="I29" s="1727">
        <v>36639</v>
      </c>
      <c r="J29" s="1761">
        <v>36235</v>
      </c>
      <c r="K29" s="1727">
        <v>91809</v>
      </c>
      <c r="L29" s="1727">
        <v>46290</v>
      </c>
      <c r="M29" s="1727">
        <v>45519</v>
      </c>
      <c r="N29" s="1760">
        <v>108603</v>
      </c>
      <c r="O29" s="1727">
        <v>54696</v>
      </c>
      <c r="P29" s="1761">
        <v>53907</v>
      </c>
      <c r="Q29" s="1727">
        <v>81654</v>
      </c>
      <c r="R29" s="1727">
        <v>40723</v>
      </c>
      <c r="S29" s="1727">
        <v>40931</v>
      </c>
      <c r="T29" s="1760">
        <v>62108</v>
      </c>
      <c r="U29" s="1727">
        <v>30307</v>
      </c>
      <c r="V29" s="1761">
        <v>31801</v>
      </c>
      <c r="W29" s="1727">
        <v>67237</v>
      </c>
      <c r="X29" s="1727">
        <v>32747</v>
      </c>
      <c r="Y29" s="1727">
        <v>34490</v>
      </c>
      <c r="Z29" s="1760">
        <v>77113</v>
      </c>
      <c r="AA29" s="1727">
        <v>37368</v>
      </c>
      <c r="AB29" s="1761">
        <v>39745</v>
      </c>
      <c r="AC29" s="1727">
        <v>84921</v>
      </c>
      <c r="AD29" s="1727">
        <v>41581</v>
      </c>
      <c r="AE29" s="1727">
        <v>43340</v>
      </c>
      <c r="AF29" s="1760">
        <v>73239</v>
      </c>
      <c r="AG29" s="1727">
        <v>35537</v>
      </c>
      <c r="AH29" s="1761">
        <v>37702</v>
      </c>
      <c r="AI29" s="1727">
        <v>61175</v>
      </c>
      <c r="AJ29" s="1727">
        <v>29551</v>
      </c>
      <c r="AK29" s="1727">
        <v>31624</v>
      </c>
      <c r="AL29" s="1760">
        <v>55318</v>
      </c>
      <c r="AM29" s="1727">
        <v>27021</v>
      </c>
      <c r="AN29" s="1761">
        <v>28297</v>
      </c>
      <c r="AO29" s="1727">
        <v>48675</v>
      </c>
      <c r="AP29" s="1755">
        <v>23942</v>
      </c>
      <c r="AQ29" s="1727">
        <v>24733</v>
      </c>
      <c r="AR29" s="1724">
        <v>49666</v>
      </c>
      <c r="AS29" s="1725">
        <v>24553</v>
      </c>
      <c r="AT29" s="1726">
        <v>25113</v>
      </c>
      <c r="AU29" s="1727">
        <v>47391</v>
      </c>
      <c r="AV29" s="1755">
        <v>23202</v>
      </c>
      <c r="AW29" s="1727">
        <v>24189</v>
      </c>
      <c r="AX29" s="1724">
        <v>51522</v>
      </c>
      <c r="AY29" s="1725">
        <v>25412</v>
      </c>
      <c r="AZ29" s="1726">
        <v>26110</v>
      </c>
      <c r="BA29" s="1725"/>
    </row>
    <row r="30" spans="1:56">
      <c r="A30" s="1748" t="s">
        <v>2289</v>
      </c>
      <c r="B30" s="1760">
        <v>40001</v>
      </c>
      <c r="C30" s="1727">
        <v>21043</v>
      </c>
      <c r="D30" s="1761">
        <v>18958</v>
      </c>
      <c r="E30" s="1727">
        <v>62098</v>
      </c>
      <c r="F30" s="1727">
        <v>30809</v>
      </c>
      <c r="G30" s="1727">
        <v>31289</v>
      </c>
      <c r="H30" s="1760">
        <v>76011</v>
      </c>
      <c r="I30" s="1727">
        <v>38212</v>
      </c>
      <c r="J30" s="1761">
        <v>37799</v>
      </c>
      <c r="K30" s="1727">
        <v>91711</v>
      </c>
      <c r="L30" s="1727">
        <v>46280</v>
      </c>
      <c r="M30" s="1727">
        <v>45431</v>
      </c>
      <c r="N30" s="1760">
        <v>67264</v>
      </c>
      <c r="O30" s="1727">
        <v>34001</v>
      </c>
      <c r="P30" s="1761">
        <v>33263</v>
      </c>
      <c r="Q30" s="1727">
        <v>89600</v>
      </c>
      <c r="R30" s="1727">
        <v>44757</v>
      </c>
      <c r="S30" s="1727">
        <v>44843</v>
      </c>
      <c r="T30" s="1760">
        <v>66302</v>
      </c>
      <c r="U30" s="1727">
        <v>32766</v>
      </c>
      <c r="V30" s="1761">
        <v>33536</v>
      </c>
      <c r="W30" s="1727">
        <v>65107</v>
      </c>
      <c r="X30" s="1727">
        <v>31897</v>
      </c>
      <c r="Y30" s="1727">
        <v>33210</v>
      </c>
      <c r="Z30" s="1760">
        <v>60773</v>
      </c>
      <c r="AA30" s="1727">
        <v>29487</v>
      </c>
      <c r="AB30" s="1761">
        <v>31286</v>
      </c>
      <c r="AC30" s="1727">
        <v>82995</v>
      </c>
      <c r="AD30" s="1727">
        <v>40532</v>
      </c>
      <c r="AE30" s="1727">
        <v>42463</v>
      </c>
      <c r="AF30" s="1760">
        <v>77656</v>
      </c>
      <c r="AG30" s="1727">
        <v>37701</v>
      </c>
      <c r="AH30" s="1761">
        <v>39955</v>
      </c>
      <c r="AI30" s="1727">
        <v>61325</v>
      </c>
      <c r="AJ30" s="1727">
        <v>29815</v>
      </c>
      <c r="AK30" s="1727">
        <v>31510</v>
      </c>
      <c r="AL30" s="1760">
        <v>56021</v>
      </c>
      <c r="AM30" s="1727">
        <v>27584</v>
      </c>
      <c r="AN30" s="1761">
        <v>28437</v>
      </c>
      <c r="AO30" s="1727">
        <v>48882</v>
      </c>
      <c r="AP30" s="1755">
        <v>23929</v>
      </c>
      <c r="AQ30" s="1727">
        <v>24953</v>
      </c>
      <c r="AR30" s="1724">
        <v>49935</v>
      </c>
      <c r="AS30" s="1725">
        <v>24584</v>
      </c>
      <c r="AT30" s="1726">
        <v>25351</v>
      </c>
      <c r="AU30" s="1727">
        <v>46796</v>
      </c>
      <c r="AV30" s="1755">
        <v>22863</v>
      </c>
      <c r="AW30" s="1727">
        <v>23933</v>
      </c>
      <c r="AX30" s="1724">
        <v>50767</v>
      </c>
      <c r="AY30" s="1725">
        <v>24953</v>
      </c>
      <c r="AZ30" s="1726">
        <v>25814</v>
      </c>
      <c r="BA30" s="1725"/>
    </row>
    <row r="31" spans="1:56">
      <c r="A31" s="1748" t="s">
        <v>2290</v>
      </c>
      <c r="B31" s="1760">
        <v>39043</v>
      </c>
      <c r="C31" s="1727">
        <v>20876</v>
      </c>
      <c r="D31" s="1761">
        <v>18167</v>
      </c>
      <c r="E31" s="1727">
        <v>56317</v>
      </c>
      <c r="F31" s="1727">
        <v>27683</v>
      </c>
      <c r="G31" s="1727">
        <v>28634</v>
      </c>
      <c r="H31" s="1760">
        <v>71980</v>
      </c>
      <c r="I31" s="1727">
        <v>36053</v>
      </c>
      <c r="J31" s="1761">
        <v>35927</v>
      </c>
      <c r="K31" s="1727">
        <v>79040</v>
      </c>
      <c r="L31" s="1727">
        <v>40108</v>
      </c>
      <c r="M31" s="1727">
        <v>38932</v>
      </c>
      <c r="N31" s="1760">
        <v>74517</v>
      </c>
      <c r="O31" s="1727">
        <v>37357</v>
      </c>
      <c r="P31" s="1761">
        <v>37160</v>
      </c>
      <c r="Q31" s="1727">
        <v>96466</v>
      </c>
      <c r="R31" s="1727">
        <v>48334</v>
      </c>
      <c r="S31" s="1727">
        <v>48132</v>
      </c>
      <c r="T31" s="1760">
        <v>69442</v>
      </c>
      <c r="U31" s="1727">
        <v>34453</v>
      </c>
      <c r="V31" s="1761">
        <v>34989</v>
      </c>
      <c r="W31" s="1727">
        <v>65120</v>
      </c>
      <c r="X31" s="1727">
        <v>31798</v>
      </c>
      <c r="Y31" s="1727">
        <v>33322</v>
      </c>
      <c r="Z31" s="1760">
        <v>75862</v>
      </c>
      <c r="AA31" s="1727">
        <v>36573</v>
      </c>
      <c r="AB31" s="1761">
        <v>39289</v>
      </c>
      <c r="AC31" s="1727">
        <v>81115</v>
      </c>
      <c r="AD31" s="1727">
        <v>39680</v>
      </c>
      <c r="AE31" s="1727">
        <v>41435</v>
      </c>
      <c r="AF31" s="1760">
        <v>82704</v>
      </c>
      <c r="AG31" s="1727">
        <v>40623</v>
      </c>
      <c r="AH31" s="1761">
        <v>42081</v>
      </c>
      <c r="AI31" s="1727">
        <v>64073</v>
      </c>
      <c r="AJ31" s="1727">
        <v>31073</v>
      </c>
      <c r="AK31" s="1727">
        <v>33000</v>
      </c>
      <c r="AL31" s="1760">
        <v>58316</v>
      </c>
      <c r="AM31" s="1727">
        <v>28720</v>
      </c>
      <c r="AN31" s="1761">
        <v>29416</v>
      </c>
      <c r="AO31" s="1727">
        <v>50343</v>
      </c>
      <c r="AP31" s="1755">
        <v>24927</v>
      </c>
      <c r="AQ31" s="1727">
        <v>25416</v>
      </c>
      <c r="AR31" s="1724">
        <v>51339</v>
      </c>
      <c r="AS31" s="1725">
        <v>25561</v>
      </c>
      <c r="AT31" s="1726">
        <v>25778</v>
      </c>
      <c r="AU31" s="1727">
        <v>46548</v>
      </c>
      <c r="AV31" s="1755">
        <v>22867</v>
      </c>
      <c r="AW31" s="1727">
        <v>23681</v>
      </c>
      <c r="AX31" s="1724">
        <v>50455</v>
      </c>
      <c r="AY31" s="1725">
        <v>25048</v>
      </c>
      <c r="AZ31" s="1726">
        <v>25407</v>
      </c>
      <c r="BA31" s="1725">
        <f>SUM(AX6:AX31)</f>
        <v>1235495</v>
      </c>
      <c r="BB31" s="2750">
        <f>BA31/AX5*100</f>
        <v>22.607402522451046</v>
      </c>
    </row>
    <row r="32" spans="1:56">
      <c r="A32" s="1748" t="s">
        <v>2291</v>
      </c>
      <c r="B32" s="1760">
        <v>36382</v>
      </c>
      <c r="C32" s="1727">
        <v>19504</v>
      </c>
      <c r="D32" s="1761">
        <v>16878</v>
      </c>
      <c r="E32" s="1727">
        <v>53430</v>
      </c>
      <c r="F32" s="1727">
        <v>25658</v>
      </c>
      <c r="G32" s="1727">
        <v>27772</v>
      </c>
      <c r="H32" s="1760">
        <v>68894</v>
      </c>
      <c r="I32" s="1727">
        <v>34433</v>
      </c>
      <c r="J32" s="1761">
        <v>34461</v>
      </c>
      <c r="K32" s="1727">
        <v>70075</v>
      </c>
      <c r="L32" s="1727">
        <v>35460</v>
      </c>
      <c r="M32" s="1727">
        <v>34615</v>
      </c>
      <c r="N32" s="1760">
        <v>91214</v>
      </c>
      <c r="O32" s="1727">
        <v>45341</v>
      </c>
      <c r="P32" s="1761">
        <v>45873</v>
      </c>
      <c r="Q32" s="1727">
        <v>112017</v>
      </c>
      <c r="R32" s="1727">
        <v>56082</v>
      </c>
      <c r="S32" s="1727">
        <v>55935</v>
      </c>
      <c r="T32" s="1760">
        <v>69901</v>
      </c>
      <c r="U32" s="1727">
        <v>34674</v>
      </c>
      <c r="V32" s="1761">
        <v>35227</v>
      </c>
      <c r="W32" s="1727">
        <v>66932</v>
      </c>
      <c r="X32" s="1727">
        <v>32549</v>
      </c>
      <c r="Y32" s="1727">
        <v>34383</v>
      </c>
      <c r="Z32" s="1760">
        <v>70628</v>
      </c>
      <c r="AA32" s="1727">
        <v>34235</v>
      </c>
      <c r="AB32" s="1761">
        <v>36393</v>
      </c>
      <c r="AC32" s="1727">
        <v>79423</v>
      </c>
      <c r="AD32" s="1727">
        <v>38947</v>
      </c>
      <c r="AE32" s="1727">
        <v>40476</v>
      </c>
      <c r="AF32" s="1760">
        <v>87269</v>
      </c>
      <c r="AG32" s="1727">
        <v>42904</v>
      </c>
      <c r="AH32" s="1761">
        <v>44365</v>
      </c>
      <c r="AI32" s="1727">
        <v>65531</v>
      </c>
      <c r="AJ32" s="1727">
        <v>31797</v>
      </c>
      <c r="AK32" s="1727">
        <v>33734</v>
      </c>
      <c r="AL32" s="1760">
        <v>60129</v>
      </c>
      <c r="AM32" s="1727">
        <v>29343</v>
      </c>
      <c r="AN32" s="1761">
        <v>30786</v>
      </c>
      <c r="AO32" s="1727">
        <v>51030</v>
      </c>
      <c r="AP32" s="1755">
        <v>25410</v>
      </c>
      <c r="AQ32" s="1727">
        <v>25620</v>
      </c>
      <c r="AR32" s="1724">
        <v>51984</v>
      </c>
      <c r="AS32" s="1725">
        <v>26021</v>
      </c>
      <c r="AT32" s="1726">
        <v>25963</v>
      </c>
      <c r="AU32" s="1727">
        <v>46823</v>
      </c>
      <c r="AV32" s="1755">
        <v>23143</v>
      </c>
      <c r="AW32" s="1727">
        <v>23680</v>
      </c>
      <c r="AX32" s="1724">
        <v>50385</v>
      </c>
      <c r="AY32" s="1725">
        <v>25230</v>
      </c>
      <c r="AZ32" s="1726">
        <v>25155</v>
      </c>
      <c r="BA32" s="1725"/>
    </row>
    <row r="33" spans="1:53">
      <c r="A33" s="1748" t="s">
        <v>2292</v>
      </c>
      <c r="B33" s="1760">
        <v>34372</v>
      </c>
      <c r="C33" s="1727">
        <v>18581</v>
      </c>
      <c r="D33" s="1761">
        <v>15791</v>
      </c>
      <c r="E33" s="1727">
        <v>49585</v>
      </c>
      <c r="F33" s="1727">
        <v>22359</v>
      </c>
      <c r="G33" s="1727">
        <v>27226</v>
      </c>
      <c r="H33" s="1760">
        <v>72448</v>
      </c>
      <c r="I33" s="1727">
        <v>36229</v>
      </c>
      <c r="J33" s="1761">
        <v>36219</v>
      </c>
      <c r="K33" s="1727">
        <v>75847</v>
      </c>
      <c r="L33" s="1727">
        <v>37816</v>
      </c>
      <c r="M33" s="1727">
        <v>38031</v>
      </c>
      <c r="N33" s="1760">
        <v>87213</v>
      </c>
      <c r="O33" s="1727">
        <v>43851</v>
      </c>
      <c r="P33" s="1761">
        <v>43362</v>
      </c>
      <c r="Q33" s="1727">
        <v>112275</v>
      </c>
      <c r="R33" s="1727">
        <v>56289</v>
      </c>
      <c r="S33" s="1727">
        <v>55986</v>
      </c>
      <c r="T33" s="1760">
        <v>76237</v>
      </c>
      <c r="U33" s="1727">
        <v>37693</v>
      </c>
      <c r="V33" s="1761">
        <v>38544</v>
      </c>
      <c r="W33" s="1727">
        <v>65007</v>
      </c>
      <c r="X33" s="1727">
        <v>31868</v>
      </c>
      <c r="Y33" s="1727">
        <v>33139</v>
      </c>
      <c r="Z33" s="1760">
        <v>69274</v>
      </c>
      <c r="AA33" s="1727">
        <v>33761</v>
      </c>
      <c r="AB33" s="1761">
        <v>35513</v>
      </c>
      <c r="AC33" s="1727">
        <v>77544</v>
      </c>
      <c r="AD33" s="1727">
        <v>38360</v>
      </c>
      <c r="AE33" s="1727">
        <v>39184</v>
      </c>
      <c r="AF33" s="1760">
        <v>89428</v>
      </c>
      <c r="AG33" s="1727">
        <v>43804</v>
      </c>
      <c r="AH33" s="1761">
        <v>45624</v>
      </c>
      <c r="AI33" s="1727">
        <v>69431</v>
      </c>
      <c r="AJ33" s="1727">
        <v>33503</v>
      </c>
      <c r="AK33" s="1727">
        <v>35928</v>
      </c>
      <c r="AL33" s="1760">
        <v>61105</v>
      </c>
      <c r="AM33" s="1727">
        <v>29855</v>
      </c>
      <c r="AN33" s="1761">
        <v>31250</v>
      </c>
      <c r="AO33" s="1727">
        <v>52580</v>
      </c>
      <c r="AP33" s="1755">
        <v>26053</v>
      </c>
      <c r="AQ33" s="1727">
        <v>26527</v>
      </c>
      <c r="AR33" s="1724">
        <v>53545</v>
      </c>
      <c r="AS33" s="1725">
        <v>26666</v>
      </c>
      <c r="AT33" s="1726">
        <v>26879</v>
      </c>
      <c r="AU33" s="1727">
        <v>46380</v>
      </c>
      <c r="AV33" s="1755">
        <v>22875</v>
      </c>
      <c r="AW33" s="1727">
        <v>23505</v>
      </c>
      <c r="AX33" s="1724">
        <v>49679</v>
      </c>
      <c r="AY33" s="1725">
        <v>24765</v>
      </c>
      <c r="AZ33" s="1726">
        <v>24914</v>
      </c>
      <c r="BA33" s="1725"/>
    </row>
    <row r="34" spans="1:53">
      <c r="A34" s="1748" t="s">
        <v>2293</v>
      </c>
      <c r="B34" s="1760">
        <v>34523</v>
      </c>
      <c r="C34" s="1727">
        <v>18446</v>
      </c>
      <c r="D34" s="1761">
        <v>16077</v>
      </c>
      <c r="E34" s="1727">
        <v>47578</v>
      </c>
      <c r="F34" s="1727">
        <v>20712</v>
      </c>
      <c r="G34" s="1727">
        <v>26866</v>
      </c>
      <c r="H34" s="1760">
        <v>72468</v>
      </c>
      <c r="I34" s="1727">
        <v>36694</v>
      </c>
      <c r="J34" s="1761">
        <v>35774</v>
      </c>
      <c r="K34" s="1727">
        <v>78960</v>
      </c>
      <c r="L34" s="1727">
        <v>39787</v>
      </c>
      <c r="M34" s="1727">
        <v>39173</v>
      </c>
      <c r="N34" s="1760">
        <v>93195</v>
      </c>
      <c r="O34" s="1727">
        <v>46907</v>
      </c>
      <c r="P34" s="1761">
        <v>46288</v>
      </c>
      <c r="Q34" s="1727">
        <v>107723</v>
      </c>
      <c r="R34" s="1727">
        <v>54268</v>
      </c>
      <c r="S34" s="1727">
        <v>53455</v>
      </c>
      <c r="T34" s="1760">
        <v>80103</v>
      </c>
      <c r="U34" s="1727">
        <v>39786</v>
      </c>
      <c r="V34" s="1761">
        <v>40317</v>
      </c>
      <c r="W34" s="1727">
        <v>62220</v>
      </c>
      <c r="X34" s="1727">
        <v>30684</v>
      </c>
      <c r="Y34" s="1727">
        <v>31536</v>
      </c>
      <c r="Z34" s="1760">
        <v>67395</v>
      </c>
      <c r="AA34" s="1727">
        <v>33097</v>
      </c>
      <c r="AB34" s="1761">
        <v>34298</v>
      </c>
      <c r="AC34" s="1727">
        <v>76407</v>
      </c>
      <c r="AD34" s="1727">
        <v>37733</v>
      </c>
      <c r="AE34" s="1727">
        <v>38674</v>
      </c>
      <c r="AF34" s="1760">
        <v>87892</v>
      </c>
      <c r="AG34" s="1727">
        <v>43486</v>
      </c>
      <c r="AH34" s="1761">
        <v>44406</v>
      </c>
      <c r="AI34" s="1727">
        <v>71673</v>
      </c>
      <c r="AJ34" s="1727">
        <v>34619</v>
      </c>
      <c r="AK34" s="1727">
        <v>37054</v>
      </c>
      <c r="AL34" s="1760">
        <v>60362</v>
      </c>
      <c r="AM34" s="1727">
        <v>29308</v>
      </c>
      <c r="AN34" s="1761">
        <v>31054</v>
      </c>
      <c r="AO34" s="1727">
        <v>53501</v>
      </c>
      <c r="AP34" s="1755">
        <v>26352</v>
      </c>
      <c r="AQ34" s="1727">
        <v>27149</v>
      </c>
      <c r="AR34" s="1724">
        <v>54384</v>
      </c>
      <c r="AS34" s="1725">
        <v>26906</v>
      </c>
      <c r="AT34" s="1726">
        <v>27478</v>
      </c>
      <c r="AU34" s="1727">
        <v>47038</v>
      </c>
      <c r="AV34" s="1755">
        <v>23260</v>
      </c>
      <c r="AW34" s="1727">
        <v>23778</v>
      </c>
      <c r="AX34" s="1724">
        <v>49955</v>
      </c>
      <c r="AY34" s="1725">
        <v>24962</v>
      </c>
      <c r="AZ34" s="1726">
        <v>24993</v>
      </c>
      <c r="BA34" s="1725"/>
    </row>
    <row r="35" spans="1:53">
      <c r="A35" s="1748" t="s">
        <v>2294</v>
      </c>
      <c r="B35" s="1760">
        <v>30637</v>
      </c>
      <c r="C35" s="1727">
        <v>16559</v>
      </c>
      <c r="D35" s="1761">
        <v>14078</v>
      </c>
      <c r="E35" s="1727">
        <v>46251</v>
      </c>
      <c r="F35" s="1727">
        <v>20049</v>
      </c>
      <c r="G35" s="1727">
        <v>26202</v>
      </c>
      <c r="H35" s="1760">
        <v>70694</v>
      </c>
      <c r="I35" s="1727">
        <v>35399</v>
      </c>
      <c r="J35" s="1761">
        <v>35295</v>
      </c>
      <c r="K35" s="1727">
        <v>81742</v>
      </c>
      <c r="L35" s="1727">
        <v>41146</v>
      </c>
      <c r="M35" s="1727">
        <v>40596</v>
      </c>
      <c r="N35" s="1760">
        <v>92094</v>
      </c>
      <c r="O35" s="1727">
        <v>46232</v>
      </c>
      <c r="P35" s="1761">
        <v>45862</v>
      </c>
      <c r="Q35" s="1727">
        <v>65505</v>
      </c>
      <c r="R35" s="1727">
        <v>32889</v>
      </c>
      <c r="S35" s="1727">
        <v>32616</v>
      </c>
      <c r="T35" s="1760">
        <v>87232</v>
      </c>
      <c r="U35" s="1727">
        <v>43187</v>
      </c>
      <c r="V35" s="1761">
        <v>44045</v>
      </c>
      <c r="W35" s="1727">
        <v>66216</v>
      </c>
      <c r="X35" s="1727">
        <v>33015</v>
      </c>
      <c r="Y35" s="1727">
        <v>33201</v>
      </c>
      <c r="Z35" s="1760">
        <v>64635</v>
      </c>
      <c r="AA35" s="1727">
        <v>31767</v>
      </c>
      <c r="AB35" s="1761">
        <v>32868</v>
      </c>
      <c r="AC35" s="1727">
        <v>60350</v>
      </c>
      <c r="AD35" s="1727">
        <v>29601</v>
      </c>
      <c r="AE35" s="1727">
        <v>30749</v>
      </c>
      <c r="AF35" s="1760">
        <v>85300</v>
      </c>
      <c r="AG35" s="1727">
        <v>41850</v>
      </c>
      <c r="AH35" s="1761">
        <v>43450</v>
      </c>
      <c r="AI35" s="1727">
        <v>76182</v>
      </c>
      <c r="AJ35" s="1727">
        <v>36892</v>
      </c>
      <c r="AK35" s="1727">
        <v>39290</v>
      </c>
      <c r="AL35" s="1760">
        <v>61620</v>
      </c>
      <c r="AM35" s="1727">
        <v>30270</v>
      </c>
      <c r="AN35" s="1761">
        <v>31350</v>
      </c>
      <c r="AO35" s="1727">
        <v>54985</v>
      </c>
      <c r="AP35" s="1755">
        <v>27259</v>
      </c>
      <c r="AQ35" s="1727">
        <v>27726</v>
      </c>
      <c r="AR35" s="1724">
        <v>55866</v>
      </c>
      <c r="AS35" s="1725">
        <v>27818</v>
      </c>
      <c r="AT35" s="1726">
        <v>28048</v>
      </c>
      <c r="AU35" s="1727">
        <v>47425</v>
      </c>
      <c r="AV35" s="1755">
        <v>23373</v>
      </c>
      <c r="AW35" s="1727">
        <v>24052</v>
      </c>
      <c r="AX35" s="1724">
        <v>50105</v>
      </c>
      <c r="AY35" s="1725">
        <v>24968</v>
      </c>
      <c r="AZ35" s="1726">
        <v>25137</v>
      </c>
      <c r="BA35" s="1725"/>
    </row>
    <row r="36" spans="1:53">
      <c r="A36" s="1748" t="s">
        <v>2295</v>
      </c>
      <c r="B36" s="1760">
        <v>32125</v>
      </c>
      <c r="C36" s="1727">
        <v>17325</v>
      </c>
      <c r="D36" s="1761">
        <v>14800</v>
      </c>
      <c r="E36" s="1727">
        <v>48402</v>
      </c>
      <c r="F36" s="1727">
        <v>21271</v>
      </c>
      <c r="G36" s="1727">
        <v>27131</v>
      </c>
      <c r="H36" s="1760">
        <v>65825</v>
      </c>
      <c r="I36" s="1727">
        <v>33326</v>
      </c>
      <c r="J36" s="1761">
        <v>32499</v>
      </c>
      <c r="K36" s="1727">
        <v>75636</v>
      </c>
      <c r="L36" s="1727">
        <v>38156</v>
      </c>
      <c r="M36" s="1727">
        <v>37480</v>
      </c>
      <c r="N36" s="1760">
        <v>79568</v>
      </c>
      <c r="O36" s="1727">
        <v>40415</v>
      </c>
      <c r="P36" s="1761">
        <v>39153</v>
      </c>
      <c r="Q36" s="1727">
        <v>73104</v>
      </c>
      <c r="R36" s="1727">
        <v>36168</v>
      </c>
      <c r="S36" s="1727">
        <v>36936</v>
      </c>
      <c r="T36" s="1760">
        <v>92963</v>
      </c>
      <c r="U36" s="1727">
        <v>46206</v>
      </c>
      <c r="V36" s="1761">
        <v>46757</v>
      </c>
      <c r="W36" s="1727">
        <v>68853</v>
      </c>
      <c r="X36" s="1727">
        <v>34111</v>
      </c>
      <c r="Y36" s="1727">
        <v>34742</v>
      </c>
      <c r="Z36" s="1760">
        <v>65019</v>
      </c>
      <c r="AA36" s="1727">
        <v>31683</v>
      </c>
      <c r="AB36" s="1761">
        <v>33336</v>
      </c>
      <c r="AC36" s="1727">
        <v>75132</v>
      </c>
      <c r="AD36" s="1727">
        <v>36689</v>
      </c>
      <c r="AE36" s="1727">
        <v>38443</v>
      </c>
      <c r="AF36" s="1760">
        <v>83608</v>
      </c>
      <c r="AG36" s="1727">
        <v>40988</v>
      </c>
      <c r="AH36" s="1761">
        <v>42620</v>
      </c>
      <c r="AI36" s="1727">
        <v>82005</v>
      </c>
      <c r="AJ36" s="1727">
        <v>40142</v>
      </c>
      <c r="AK36" s="1727">
        <v>41863</v>
      </c>
      <c r="AL36" s="1760">
        <v>64505</v>
      </c>
      <c r="AM36" s="1727">
        <v>31400</v>
      </c>
      <c r="AN36" s="1761">
        <v>33105</v>
      </c>
      <c r="AO36" s="1727">
        <v>57250</v>
      </c>
      <c r="AP36" s="1755">
        <v>28212</v>
      </c>
      <c r="AQ36" s="1727">
        <v>29038</v>
      </c>
      <c r="AR36" s="1724">
        <v>58127</v>
      </c>
      <c r="AS36" s="1725">
        <v>28743</v>
      </c>
      <c r="AT36" s="1726">
        <v>29384</v>
      </c>
      <c r="AU36" s="1727">
        <v>49049</v>
      </c>
      <c r="AV36" s="1755">
        <v>24222</v>
      </c>
      <c r="AW36" s="1727">
        <v>24827</v>
      </c>
      <c r="AX36" s="1724">
        <v>51565</v>
      </c>
      <c r="AY36" s="1725">
        <v>25674</v>
      </c>
      <c r="AZ36" s="1726">
        <v>25891</v>
      </c>
      <c r="BA36" s="1725"/>
    </row>
    <row r="37" spans="1:53">
      <c r="A37" s="1748" t="s">
        <v>2296</v>
      </c>
      <c r="B37" s="1760">
        <v>34230</v>
      </c>
      <c r="C37" s="1727">
        <v>18318</v>
      </c>
      <c r="D37" s="1761">
        <v>15912</v>
      </c>
      <c r="E37" s="1727">
        <v>38689</v>
      </c>
      <c r="F37" s="1727">
        <v>17269</v>
      </c>
      <c r="G37" s="1727">
        <v>21420</v>
      </c>
      <c r="H37" s="1760">
        <v>67018</v>
      </c>
      <c r="I37" s="1727">
        <v>33553</v>
      </c>
      <c r="J37" s="1761">
        <v>33465</v>
      </c>
      <c r="K37" s="1727">
        <v>72833</v>
      </c>
      <c r="L37" s="1727">
        <v>36722</v>
      </c>
      <c r="M37" s="1727">
        <v>36111</v>
      </c>
      <c r="N37" s="1760">
        <v>69867</v>
      </c>
      <c r="O37" s="1727">
        <v>35331</v>
      </c>
      <c r="P37" s="1761">
        <v>34536</v>
      </c>
      <c r="Q37" s="1727">
        <v>89298</v>
      </c>
      <c r="R37" s="1727">
        <v>44365</v>
      </c>
      <c r="S37" s="1727">
        <v>44933</v>
      </c>
      <c r="T37" s="1760">
        <v>108342</v>
      </c>
      <c r="U37" s="1727">
        <v>53969</v>
      </c>
      <c r="V37" s="1761">
        <v>54373</v>
      </c>
      <c r="W37" s="1727">
        <v>69058</v>
      </c>
      <c r="X37" s="1727">
        <v>34302</v>
      </c>
      <c r="Y37" s="1727">
        <v>34756</v>
      </c>
      <c r="Z37" s="1760">
        <v>67663</v>
      </c>
      <c r="AA37" s="1727">
        <v>32969</v>
      </c>
      <c r="AB37" s="1761">
        <v>34694</v>
      </c>
      <c r="AC37" s="1727">
        <v>70607</v>
      </c>
      <c r="AD37" s="1727">
        <v>34478</v>
      </c>
      <c r="AE37" s="1727">
        <v>36129</v>
      </c>
      <c r="AF37" s="1760">
        <v>82482</v>
      </c>
      <c r="AG37" s="1727">
        <v>40293</v>
      </c>
      <c r="AH37" s="1761">
        <v>42189</v>
      </c>
      <c r="AI37" s="1727">
        <v>86638</v>
      </c>
      <c r="AJ37" s="1727">
        <v>42312</v>
      </c>
      <c r="AK37" s="1727">
        <v>44326</v>
      </c>
      <c r="AL37" s="1760">
        <v>66219</v>
      </c>
      <c r="AM37" s="1727">
        <v>32282</v>
      </c>
      <c r="AN37" s="1761">
        <v>33937</v>
      </c>
      <c r="AO37" s="1727">
        <v>59380</v>
      </c>
      <c r="AP37" s="1755">
        <v>29049</v>
      </c>
      <c r="AQ37" s="1727">
        <v>30331</v>
      </c>
      <c r="AR37" s="1724">
        <v>60286</v>
      </c>
      <c r="AS37" s="1725">
        <v>29572</v>
      </c>
      <c r="AT37" s="1726">
        <v>30714</v>
      </c>
      <c r="AU37" s="1727">
        <v>50196</v>
      </c>
      <c r="AV37" s="1755">
        <v>25108</v>
      </c>
      <c r="AW37" s="1727">
        <v>25088</v>
      </c>
      <c r="AX37" s="1724">
        <v>52561</v>
      </c>
      <c r="AY37" s="1725">
        <v>26512</v>
      </c>
      <c r="AZ37" s="1726">
        <v>26049</v>
      </c>
      <c r="BA37" s="1725"/>
    </row>
    <row r="38" spans="1:53">
      <c r="A38" s="1748" t="s">
        <v>2297</v>
      </c>
      <c r="B38" s="1760">
        <v>33198</v>
      </c>
      <c r="C38" s="1727">
        <v>17856</v>
      </c>
      <c r="D38" s="1761">
        <v>15342</v>
      </c>
      <c r="E38" s="1727">
        <v>40769</v>
      </c>
      <c r="F38" s="1727">
        <v>18277</v>
      </c>
      <c r="G38" s="1727">
        <v>22492</v>
      </c>
      <c r="H38" s="1760">
        <v>65049</v>
      </c>
      <c r="I38" s="1727">
        <v>32905</v>
      </c>
      <c r="J38" s="1761">
        <v>32144</v>
      </c>
      <c r="K38" s="1727">
        <v>75967</v>
      </c>
      <c r="L38" s="1727">
        <v>38275</v>
      </c>
      <c r="M38" s="1727">
        <v>37692</v>
      </c>
      <c r="N38" s="1760">
        <v>75167</v>
      </c>
      <c r="O38" s="1727">
        <v>37678</v>
      </c>
      <c r="P38" s="1761">
        <v>37489</v>
      </c>
      <c r="Q38" s="1727">
        <v>85404</v>
      </c>
      <c r="R38" s="1727">
        <v>42975</v>
      </c>
      <c r="S38" s="1727">
        <v>42429</v>
      </c>
      <c r="T38" s="1760">
        <v>108736</v>
      </c>
      <c r="U38" s="1727">
        <v>54021</v>
      </c>
      <c r="V38" s="1761">
        <v>54715</v>
      </c>
      <c r="W38" s="1727">
        <v>75297</v>
      </c>
      <c r="X38" s="1727">
        <v>37133</v>
      </c>
      <c r="Y38" s="1727">
        <v>38164</v>
      </c>
      <c r="Z38" s="1760">
        <v>65357</v>
      </c>
      <c r="AA38" s="1727">
        <v>31945</v>
      </c>
      <c r="AB38" s="1761">
        <v>33412</v>
      </c>
      <c r="AC38" s="1727">
        <v>69085</v>
      </c>
      <c r="AD38" s="1727">
        <v>33757</v>
      </c>
      <c r="AE38" s="1727">
        <v>35328</v>
      </c>
      <c r="AF38" s="1760">
        <v>80266</v>
      </c>
      <c r="AG38" s="1727">
        <v>39448</v>
      </c>
      <c r="AH38" s="1761">
        <v>40818</v>
      </c>
      <c r="AI38" s="1727">
        <v>89429</v>
      </c>
      <c r="AJ38" s="1727">
        <v>43665</v>
      </c>
      <c r="AK38" s="1727">
        <v>45764</v>
      </c>
      <c r="AL38" s="1760">
        <v>70365</v>
      </c>
      <c r="AM38" s="1727">
        <v>34191</v>
      </c>
      <c r="AN38" s="1761">
        <v>36174</v>
      </c>
      <c r="AO38" s="1727">
        <v>60786</v>
      </c>
      <c r="AP38" s="1755">
        <v>29774</v>
      </c>
      <c r="AQ38" s="1727">
        <v>31012</v>
      </c>
      <c r="AR38" s="1724">
        <v>61626</v>
      </c>
      <c r="AS38" s="1725">
        <v>30266</v>
      </c>
      <c r="AT38" s="1726">
        <v>31360</v>
      </c>
      <c r="AU38" s="1727">
        <v>52005</v>
      </c>
      <c r="AV38" s="1755">
        <v>25744</v>
      </c>
      <c r="AW38" s="1727">
        <v>26261</v>
      </c>
      <c r="AX38" s="1724">
        <v>54227</v>
      </c>
      <c r="AY38" s="1725">
        <v>27078</v>
      </c>
      <c r="AZ38" s="1726">
        <v>27149</v>
      </c>
      <c r="BA38" s="1725"/>
    </row>
    <row r="39" spans="1:53">
      <c r="A39" s="1748" t="s">
        <v>2298</v>
      </c>
      <c r="B39" s="1760">
        <v>30732</v>
      </c>
      <c r="C39" s="1727">
        <v>16472</v>
      </c>
      <c r="D39" s="1761">
        <v>14260</v>
      </c>
      <c r="E39" s="1727">
        <v>42202</v>
      </c>
      <c r="F39" s="1727">
        <v>19106</v>
      </c>
      <c r="G39" s="1727">
        <v>23096</v>
      </c>
      <c r="H39" s="1760">
        <v>62438</v>
      </c>
      <c r="I39" s="1727">
        <v>31479</v>
      </c>
      <c r="J39" s="1761">
        <v>30959</v>
      </c>
      <c r="K39" s="1727">
        <v>75510</v>
      </c>
      <c r="L39" s="1727">
        <v>38425</v>
      </c>
      <c r="M39" s="1727">
        <v>37085</v>
      </c>
      <c r="N39" s="1760">
        <v>78699</v>
      </c>
      <c r="O39" s="1727">
        <v>39743</v>
      </c>
      <c r="P39" s="1761">
        <v>38956</v>
      </c>
      <c r="Q39" s="1727">
        <v>91108</v>
      </c>
      <c r="R39" s="1727">
        <v>45829</v>
      </c>
      <c r="S39" s="1727">
        <v>45279</v>
      </c>
      <c r="T39" s="1760">
        <v>104769</v>
      </c>
      <c r="U39" s="1727">
        <v>52530</v>
      </c>
      <c r="V39" s="1761">
        <v>52239</v>
      </c>
      <c r="W39" s="1727">
        <v>79191</v>
      </c>
      <c r="X39" s="1727">
        <v>39228</v>
      </c>
      <c r="Y39" s="1727">
        <v>39963</v>
      </c>
      <c r="Z39" s="1760">
        <v>62587</v>
      </c>
      <c r="AA39" s="1727">
        <v>30902</v>
      </c>
      <c r="AB39" s="1761">
        <v>31685</v>
      </c>
      <c r="AC39" s="1727">
        <v>67484</v>
      </c>
      <c r="AD39" s="1727">
        <v>33135</v>
      </c>
      <c r="AE39" s="1727">
        <v>34349</v>
      </c>
      <c r="AF39" s="1760">
        <v>79026</v>
      </c>
      <c r="AG39" s="1727">
        <v>38956</v>
      </c>
      <c r="AH39" s="1761">
        <v>40070</v>
      </c>
      <c r="AI39" s="1727">
        <v>87441</v>
      </c>
      <c r="AJ39" s="1727">
        <v>43079</v>
      </c>
      <c r="AK39" s="1727">
        <v>44362</v>
      </c>
      <c r="AL39" s="1760">
        <v>72850</v>
      </c>
      <c r="AM39" s="1727">
        <v>35417</v>
      </c>
      <c r="AN39" s="1761">
        <v>37433</v>
      </c>
      <c r="AO39" s="1727">
        <v>60596</v>
      </c>
      <c r="AP39" s="1755">
        <v>29519</v>
      </c>
      <c r="AQ39" s="1727">
        <v>31077</v>
      </c>
      <c r="AR39" s="1724">
        <v>61424</v>
      </c>
      <c r="AS39" s="1725">
        <v>30009</v>
      </c>
      <c r="AT39" s="1726">
        <v>31415</v>
      </c>
      <c r="AU39" s="1727">
        <v>53481</v>
      </c>
      <c r="AV39" s="1755">
        <v>26454</v>
      </c>
      <c r="AW39" s="1727">
        <v>27027</v>
      </c>
      <c r="AX39" s="1724">
        <v>55714</v>
      </c>
      <c r="AY39" s="1725">
        <v>27731</v>
      </c>
      <c r="AZ39" s="1726">
        <v>27983</v>
      </c>
      <c r="BA39" s="1725"/>
    </row>
    <row r="40" spans="1:53">
      <c r="A40" s="1748" t="s">
        <v>2299</v>
      </c>
      <c r="B40" s="1760">
        <v>26743</v>
      </c>
      <c r="C40" s="1727">
        <v>14206</v>
      </c>
      <c r="D40" s="1761">
        <v>12537</v>
      </c>
      <c r="E40" s="1727">
        <v>44072</v>
      </c>
      <c r="F40" s="1727">
        <v>20493</v>
      </c>
      <c r="G40" s="1727">
        <v>23579</v>
      </c>
      <c r="H40" s="1760">
        <v>63638</v>
      </c>
      <c r="I40" s="1727">
        <v>31789</v>
      </c>
      <c r="J40" s="1761">
        <v>31849</v>
      </c>
      <c r="K40" s="1727">
        <v>73708</v>
      </c>
      <c r="L40" s="1727">
        <v>37143</v>
      </c>
      <c r="M40" s="1727">
        <v>36565</v>
      </c>
      <c r="N40" s="1760">
        <v>80805</v>
      </c>
      <c r="O40" s="1727">
        <v>40548</v>
      </c>
      <c r="P40" s="1761">
        <v>40257</v>
      </c>
      <c r="Q40" s="1727">
        <v>89862</v>
      </c>
      <c r="R40" s="1727">
        <v>44809</v>
      </c>
      <c r="S40" s="1727">
        <v>45053</v>
      </c>
      <c r="T40" s="1760">
        <v>63627</v>
      </c>
      <c r="U40" s="1727">
        <v>31794</v>
      </c>
      <c r="V40" s="1761">
        <v>31833</v>
      </c>
      <c r="W40" s="1727">
        <v>86146</v>
      </c>
      <c r="X40" s="1727">
        <v>42538</v>
      </c>
      <c r="Y40" s="1727">
        <v>43608</v>
      </c>
      <c r="Z40" s="1760">
        <v>66826</v>
      </c>
      <c r="AA40" s="1727">
        <v>33103</v>
      </c>
      <c r="AB40" s="1761">
        <v>33723</v>
      </c>
      <c r="AC40" s="1727">
        <v>64773</v>
      </c>
      <c r="AD40" s="1727">
        <v>31934</v>
      </c>
      <c r="AE40" s="1727">
        <v>32839</v>
      </c>
      <c r="AF40" s="1760">
        <v>61958</v>
      </c>
      <c r="AG40" s="1727">
        <v>30443</v>
      </c>
      <c r="AH40" s="1761">
        <v>31515</v>
      </c>
      <c r="AI40" s="1727">
        <v>85502</v>
      </c>
      <c r="AJ40" s="1727">
        <v>41714</v>
      </c>
      <c r="AK40" s="1727">
        <v>43788</v>
      </c>
      <c r="AL40" s="1760">
        <v>77181</v>
      </c>
      <c r="AM40" s="1727">
        <v>37641</v>
      </c>
      <c r="AN40" s="1761">
        <v>39540</v>
      </c>
      <c r="AO40" s="1727">
        <v>61706</v>
      </c>
      <c r="AP40" s="1755">
        <v>30138</v>
      </c>
      <c r="AQ40" s="1727">
        <v>31568</v>
      </c>
      <c r="AR40" s="1724">
        <v>62541</v>
      </c>
      <c r="AS40" s="1725">
        <v>30627</v>
      </c>
      <c r="AT40" s="1726">
        <v>31914</v>
      </c>
      <c r="AU40" s="1727">
        <v>54842</v>
      </c>
      <c r="AV40" s="1755">
        <v>27283</v>
      </c>
      <c r="AW40" s="1727">
        <v>27559</v>
      </c>
      <c r="AX40" s="1724">
        <v>57014</v>
      </c>
      <c r="AY40" s="1725">
        <v>28542</v>
      </c>
      <c r="AZ40" s="1726">
        <v>28472</v>
      </c>
      <c r="BA40" s="1725"/>
    </row>
    <row r="41" spans="1:53">
      <c r="A41" s="1748" t="s">
        <v>2300</v>
      </c>
      <c r="B41" s="1760">
        <v>28312</v>
      </c>
      <c r="C41" s="1727">
        <v>15065</v>
      </c>
      <c r="D41" s="1761">
        <v>13247</v>
      </c>
      <c r="E41" s="1727">
        <v>43065</v>
      </c>
      <c r="F41" s="1727">
        <v>20239</v>
      </c>
      <c r="G41" s="1727">
        <v>22826</v>
      </c>
      <c r="H41" s="1760">
        <v>57821</v>
      </c>
      <c r="I41" s="1727">
        <v>28506</v>
      </c>
      <c r="J41" s="1761">
        <v>29315</v>
      </c>
      <c r="K41" s="1727">
        <v>68347</v>
      </c>
      <c r="L41" s="1727">
        <v>34737</v>
      </c>
      <c r="M41" s="1727">
        <v>33610</v>
      </c>
      <c r="N41" s="1760">
        <v>76518</v>
      </c>
      <c r="O41" s="1727">
        <v>38423</v>
      </c>
      <c r="P41" s="1761">
        <v>38095</v>
      </c>
      <c r="Q41" s="1727">
        <v>77437</v>
      </c>
      <c r="R41" s="1727">
        <v>38886</v>
      </c>
      <c r="S41" s="1727">
        <v>38551</v>
      </c>
      <c r="T41" s="1760">
        <v>71183</v>
      </c>
      <c r="U41" s="1727">
        <v>35016</v>
      </c>
      <c r="V41" s="1761">
        <v>36167</v>
      </c>
      <c r="W41" s="1727">
        <v>92080</v>
      </c>
      <c r="X41" s="1727">
        <v>45490</v>
      </c>
      <c r="Y41" s="1727">
        <v>46590</v>
      </c>
      <c r="Z41" s="1760">
        <v>69292</v>
      </c>
      <c r="AA41" s="1727">
        <v>34192</v>
      </c>
      <c r="AB41" s="1761">
        <v>35100</v>
      </c>
      <c r="AC41" s="1727">
        <v>65698</v>
      </c>
      <c r="AD41" s="1727">
        <v>32183</v>
      </c>
      <c r="AE41" s="1727">
        <v>33515</v>
      </c>
      <c r="AF41" s="1760">
        <v>77244</v>
      </c>
      <c r="AG41" s="1727">
        <v>37811</v>
      </c>
      <c r="AH41" s="1761">
        <v>39433</v>
      </c>
      <c r="AI41" s="1727">
        <v>83094</v>
      </c>
      <c r="AJ41" s="1727">
        <v>40546</v>
      </c>
      <c r="AK41" s="1727">
        <v>42548</v>
      </c>
      <c r="AL41" s="1760">
        <v>82731</v>
      </c>
      <c r="AM41" s="1727">
        <v>40568</v>
      </c>
      <c r="AN41" s="1761">
        <v>42163</v>
      </c>
      <c r="AO41" s="1727">
        <v>64444</v>
      </c>
      <c r="AP41" s="1755">
        <v>31348</v>
      </c>
      <c r="AQ41" s="1727">
        <v>33096</v>
      </c>
      <c r="AR41" s="1724">
        <v>65299</v>
      </c>
      <c r="AS41" s="1725">
        <v>31853</v>
      </c>
      <c r="AT41" s="1726">
        <v>33446</v>
      </c>
      <c r="AU41" s="1727">
        <v>56768</v>
      </c>
      <c r="AV41" s="1755">
        <v>27940</v>
      </c>
      <c r="AW41" s="1727">
        <v>28828</v>
      </c>
      <c r="AX41" s="1724">
        <v>58909</v>
      </c>
      <c r="AY41" s="1725">
        <v>29192</v>
      </c>
      <c r="AZ41" s="1726">
        <v>29717</v>
      </c>
      <c r="BA41" s="1725"/>
    </row>
    <row r="42" spans="1:53">
      <c r="A42" s="1748" t="s">
        <v>2301</v>
      </c>
      <c r="B42" s="1760">
        <v>27820</v>
      </c>
      <c r="C42" s="1727">
        <v>14473</v>
      </c>
      <c r="D42" s="1761">
        <v>13347</v>
      </c>
      <c r="E42" s="1727">
        <v>44380</v>
      </c>
      <c r="F42" s="1727">
        <v>21033</v>
      </c>
      <c r="G42" s="1727">
        <v>23347</v>
      </c>
      <c r="H42" s="1760">
        <v>54340</v>
      </c>
      <c r="I42" s="1727">
        <v>26190</v>
      </c>
      <c r="J42" s="1761">
        <v>28150</v>
      </c>
      <c r="K42" s="1727">
        <v>69355</v>
      </c>
      <c r="L42" s="1727">
        <v>35036</v>
      </c>
      <c r="M42" s="1727">
        <v>34319</v>
      </c>
      <c r="N42" s="1760">
        <v>72683</v>
      </c>
      <c r="O42" s="1727">
        <v>36605</v>
      </c>
      <c r="P42" s="1761">
        <v>36078</v>
      </c>
      <c r="Q42" s="1727">
        <v>68077</v>
      </c>
      <c r="R42" s="1727">
        <v>34360</v>
      </c>
      <c r="S42" s="1727">
        <v>33717</v>
      </c>
      <c r="T42" s="1760">
        <v>87395</v>
      </c>
      <c r="U42" s="1727">
        <v>43269</v>
      </c>
      <c r="V42" s="1761">
        <v>44126</v>
      </c>
      <c r="W42" s="1727">
        <v>107303</v>
      </c>
      <c r="X42" s="1727">
        <v>53256</v>
      </c>
      <c r="Y42" s="1727">
        <v>54047</v>
      </c>
      <c r="Z42" s="1760">
        <v>69692</v>
      </c>
      <c r="AA42" s="1727">
        <v>34384</v>
      </c>
      <c r="AB42" s="1761">
        <v>35308</v>
      </c>
      <c r="AC42" s="1727">
        <v>67710</v>
      </c>
      <c r="AD42" s="1727">
        <v>33042</v>
      </c>
      <c r="AE42" s="1727">
        <v>34668</v>
      </c>
      <c r="AF42" s="1760">
        <v>72549</v>
      </c>
      <c r="AG42" s="1727">
        <v>35606</v>
      </c>
      <c r="AH42" s="1761">
        <v>36943</v>
      </c>
      <c r="AI42" s="1727">
        <v>82141</v>
      </c>
      <c r="AJ42" s="1727">
        <v>40071</v>
      </c>
      <c r="AK42" s="1727">
        <v>42070</v>
      </c>
      <c r="AL42" s="1760">
        <v>87472</v>
      </c>
      <c r="AM42" s="1727">
        <v>42959</v>
      </c>
      <c r="AN42" s="1761">
        <v>44513</v>
      </c>
      <c r="AO42" s="1727">
        <v>66080</v>
      </c>
      <c r="AP42" s="1755">
        <v>32387</v>
      </c>
      <c r="AQ42" s="1727">
        <v>33693</v>
      </c>
      <c r="AR42" s="1724">
        <v>66994</v>
      </c>
      <c r="AS42" s="1725">
        <v>32945</v>
      </c>
      <c r="AT42" s="1726">
        <v>34049</v>
      </c>
      <c r="AU42" s="1727">
        <v>59101</v>
      </c>
      <c r="AV42" s="1755">
        <v>28988</v>
      </c>
      <c r="AW42" s="1727">
        <v>30113</v>
      </c>
      <c r="AX42" s="1724">
        <v>61252</v>
      </c>
      <c r="AY42" s="1725">
        <v>30245</v>
      </c>
      <c r="AZ42" s="1726">
        <v>31007</v>
      </c>
      <c r="BA42" s="1725"/>
    </row>
    <row r="43" spans="1:53">
      <c r="A43" s="1748" t="s">
        <v>2302</v>
      </c>
      <c r="B43" s="1760">
        <v>28101</v>
      </c>
      <c r="C43" s="1727">
        <v>14688</v>
      </c>
      <c r="D43" s="1761">
        <v>13413</v>
      </c>
      <c r="E43" s="1727">
        <v>44169</v>
      </c>
      <c r="F43" s="1727">
        <v>21215</v>
      </c>
      <c r="G43" s="1727">
        <v>22954</v>
      </c>
      <c r="H43" s="1760">
        <v>50308</v>
      </c>
      <c r="I43" s="1727">
        <v>22767</v>
      </c>
      <c r="J43" s="1761">
        <v>27541</v>
      </c>
      <c r="K43" s="1727">
        <v>66937</v>
      </c>
      <c r="L43" s="1727">
        <v>34124</v>
      </c>
      <c r="M43" s="1727">
        <v>32813</v>
      </c>
      <c r="N43" s="1760">
        <v>76096</v>
      </c>
      <c r="O43" s="1727">
        <v>38340</v>
      </c>
      <c r="P43" s="1761">
        <v>37756</v>
      </c>
      <c r="Q43" s="1727">
        <v>73484</v>
      </c>
      <c r="R43" s="1727">
        <v>36715</v>
      </c>
      <c r="S43" s="1727">
        <v>36769</v>
      </c>
      <c r="T43" s="1760">
        <v>83569</v>
      </c>
      <c r="U43" s="1727">
        <v>41689</v>
      </c>
      <c r="V43" s="1761">
        <v>41880</v>
      </c>
      <c r="W43" s="1727">
        <v>107870</v>
      </c>
      <c r="X43" s="1727">
        <v>53363</v>
      </c>
      <c r="Y43" s="1727">
        <v>54507</v>
      </c>
      <c r="Z43" s="1760">
        <v>75866</v>
      </c>
      <c r="AA43" s="1727">
        <v>37304</v>
      </c>
      <c r="AB43" s="1761">
        <v>38562</v>
      </c>
      <c r="AC43" s="1727">
        <v>65612</v>
      </c>
      <c r="AD43" s="1727">
        <v>32117</v>
      </c>
      <c r="AE43" s="1727">
        <v>33495</v>
      </c>
      <c r="AF43" s="1760">
        <v>71018</v>
      </c>
      <c r="AG43" s="1727">
        <v>34867</v>
      </c>
      <c r="AH43" s="1761">
        <v>36151</v>
      </c>
      <c r="AI43" s="1727">
        <v>79997</v>
      </c>
      <c r="AJ43" s="1727">
        <v>39168</v>
      </c>
      <c r="AK43" s="1727">
        <v>40829</v>
      </c>
      <c r="AL43" s="1760">
        <v>89844</v>
      </c>
      <c r="AM43" s="1727">
        <v>44071</v>
      </c>
      <c r="AN43" s="1761">
        <v>45773</v>
      </c>
      <c r="AO43" s="1727">
        <v>70095</v>
      </c>
      <c r="AP43" s="1755">
        <v>34095</v>
      </c>
      <c r="AQ43" s="1727">
        <v>36000</v>
      </c>
      <c r="AR43" s="1724">
        <v>71047</v>
      </c>
      <c r="AS43" s="1725">
        <v>34650</v>
      </c>
      <c r="AT43" s="1726">
        <v>36397</v>
      </c>
      <c r="AU43" s="1727">
        <v>60382</v>
      </c>
      <c r="AV43" s="1755">
        <v>29586</v>
      </c>
      <c r="AW43" s="1727">
        <v>30796</v>
      </c>
      <c r="AX43" s="1724">
        <v>62526</v>
      </c>
      <c r="AY43" s="1725">
        <v>30794</v>
      </c>
      <c r="AZ43" s="1726">
        <v>31732</v>
      </c>
      <c r="BA43" s="1725"/>
    </row>
    <row r="44" spans="1:53">
      <c r="A44" s="1748" t="s">
        <v>2303</v>
      </c>
      <c r="B44" s="1760">
        <v>28862</v>
      </c>
      <c r="C44" s="1727">
        <v>15145</v>
      </c>
      <c r="D44" s="1761">
        <v>13717</v>
      </c>
      <c r="E44" s="1727">
        <v>44408</v>
      </c>
      <c r="F44" s="1727">
        <v>21437</v>
      </c>
      <c r="G44" s="1727">
        <v>22971</v>
      </c>
      <c r="H44" s="1760">
        <v>48224</v>
      </c>
      <c r="I44" s="1727">
        <v>20860</v>
      </c>
      <c r="J44" s="1761">
        <v>27364</v>
      </c>
      <c r="K44" s="1727">
        <v>64095</v>
      </c>
      <c r="L44" s="1727">
        <v>32528</v>
      </c>
      <c r="M44" s="1727">
        <v>31567</v>
      </c>
      <c r="N44" s="1760">
        <v>75685</v>
      </c>
      <c r="O44" s="1727">
        <v>38595</v>
      </c>
      <c r="P44" s="1761">
        <v>37090</v>
      </c>
      <c r="Q44" s="1727">
        <v>77004</v>
      </c>
      <c r="R44" s="1727">
        <v>38616</v>
      </c>
      <c r="S44" s="1727">
        <v>38388</v>
      </c>
      <c r="T44" s="1760">
        <v>89040</v>
      </c>
      <c r="U44" s="1727">
        <v>44609</v>
      </c>
      <c r="V44" s="1761">
        <v>44431</v>
      </c>
      <c r="W44" s="1727">
        <v>103505</v>
      </c>
      <c r="X44" s="1727">
        <v>51831</v>
      </c>
      <c r="Y44" s="1727">
        <v>51674</v>
      </c>
      <c r="Z44" s="1760">
        <v>79445</v>
      </c>
      <c r="AA44" s="1727">
        <v>39327</v>
      </c>
      <c r="AB44" s="1761">
        <v>40118</v>
      </c>
      <c r="AC44" s="1727">
        <v>62757</v>
      </c>
      <c r="AD44" s="1727">
        <v>31167</v>
      </c>
      <c r="AE44" s="1727">
        <v>31590</v>
      </c>
      <c r="AF44" s="1760">
        <v>68718</v>
      </c>
      <c r="AG44" s="1727">
        <v>33692</v>
      </c>
      <c r="AH44" s="1761">
        <v>35026</v>
      </c>
      <c r="AI44" s="1727">
        <v>78619</v>
      </c>
      <c r="AJ44" s="1727">
        <v>38603</v>
      </c>
      <c r="AK44" s="1727">
        <v>40016</v>
      </c>
      <c r="AL44" s="1760">
        <v>87770</v>
      </c>
      <c r="AM44" s="1727">
        <v>43213</v>
      </c>
      <c r="AN44" s="1761">
        <v>44557</v>
      </c>
      <c r="AO44" s="1727">
        <v>72514</v>
      </c>
      <c r="AP44" s="1755">
        <v>35227</v>
      </c>
      <c r="AQ44" s="1727">
        <v>37287</v>
      </c>
      <c r="AR44" s="1724">
        <v>73415</v>
      </c>
      <c r="AS44" s="1725">
        <v>35737</v>
      </c>
      <c r="AT44" s="1726">
        <v>37678</v>
      </c>
      <c r="AU44" s="1727">
        <v>59969</v>
      </c>
      <c r="AV44" s="1755">
        <v>29233</v>
      </c>
      <c r="AW44" s="1727">
        <v>30736</v>
      </c>
      <c r="AX44" s="1724">
        <v>61943</v>
      </c>
      <c r="AY44" s="1725">
        <v>30361</v>
      </c>
      <c r="AZ44" s="1726">
        <v>31582</v>
      </c>
      <c r="BA44" s="1725"/>
    </row>
    <row r="45" spans="1:53">
      <c r="A45" s="1748" t="s">
        <v>2304</v>
      </c>
      <c r="B45" s="1760">
        <v>27937</v>
      </c>
      <c r="C45" s="1727">
        <v>14526</v>
      </c>
      <c r="D45" s="1761">
        <v>13411</v>
      </c>
      <c r="E45" s="1727">
        <v>42232</v>
      </c>
      <c r="F45" s="1727">
        <v>20436</v>
      </c>
      <c r="G45" s="1727">
        <v>21796</v>
      </c>
      <c r="H45" s="1760">
        <v>46371</v>
      </c>
      <c r="I45" s="1727">
        <v>20026</v>
      </c>
      <c r="J45" s="1761">
        <v>26345</v>
      </c>
      <c r="K45" s="1727">
        <v>64488</v>
      </c>
      <c r="L45" s="1727">
        <v>32261</v>
      </c>
      <c r="M45" s="1727">
        <v>32227</v>
      </c>
      <c r="N45" s="1760">
        <v>73571</v>
      </c>
      <c r="O45" s="1727">
        <v>37045</v>
      </c>
      <c r="P45" s="1761">
        <v>36526</v>
      </c>
      <c r="Q45" s="1727">
        <v>79471</v>
      </c>
      <c r="R45" s="1727">
        <v>39679</v>
      </c>
      <c r="S45" s="1727">
        <v>39792</v>
      </c>
      <c r="T45" s="1760">
        <v>87775</v>
      </c>
      <c r="U45" s="1727">
        <v>43651</v>
      </c>
      <c r="V45" s="1761">
        <v>44124</v>
      </c>
      <c r="W45" s="1727">
        <v>63082</v>
      </c>
      <c r="X45" s="1727">
        <v>31474</v>
      </c>
      <c r="Y45" s="1727">
        <v>31608</v>
      </c>
      <c r="Z45" s="1760">
        <v>86406</v>
      </c>
      <c r="AA45" s="1727">
        <v>42683</v>
      </c>
      <c r="AB45" s="1761">
        <v>43723</v>
      </c>
      <c r="AC45" s="1727">
        <v>67227</v>
      </c>
      <c r="AD45" s="1727">
        <v>33445</v>
      </c>
      <c r="AE45" s="1727">
        <v>33782</v>
      </c>
      <c r="AF45" s="1760">
        <v>66128</v>
      </c>
      <c r="AG45" s="1727">
        <v>32561</v>
      </c>
      <c r="AH45" s="1761">
        <v>33567</v>
      </c>
      <c r="AI45" s="1727">
        <v>61998</v>
      </c>
      <c r="AJ45" s="1727">
        <v>30232</v>
      </c>
      <c r="AK45" s="1727">
        <v>31766</v>
      </c>
      <c r="AL45" s="1760">
        <v>86140</v>
      </c>
      <c r="AM45" s="1727">
        <v>42163</v>
      </c>
      <c r="AN45" s="1761">
        <v>43977</v>
      </c>
      <c r="AO45" s="1727">
        <v>76735</v>
      </c>
      <c r="AP45" s="1755">
        <v>37496</v>
      </c>
      <c r="AQ45" s="1727">
        <v>39239</v>
      </c>
      <c r="AR45" s="1724">
        <v>77702</v>
      </c>
      <c r="AS45" s="1725">
        <v>38086</v>
      </c>
      <c r="AT45" s="1726">
        <v>39616</v>
      </c>
      <c r="AU45" s="1727">
        <v>61060</v>
      </c>
      <c r="AV45" s="1755">
        <v>29831</v>
      </c>
      <c r="AW45" s="1727">
        <v>31229</v>
      </c>
      <c r="AX45" s="1724">
        <v>63030</v>
      </c>
      <c r="AY45" s="1725">
        <v>30951</v>
      </c>
      <c r="AZ45" s="1726">
        <v>32079</v>
      </c>
      <c r="BA45" s="1725"/>
    </row>
    <row r="46" spans="1:53">
      <c r="A46" s="1748" t="s">
        <v>2305</v>
      </c>
      <c r="B46" s="1760">
        <v>26013</v>
      </c>
      <c r="C46" s="1727">
        <v>13808</v>
      </c>
      <c r="D46" s="1761">
        <v>12205</v>
      </c>
      <c r="E46" s="1727">
        <v>41429</v>
      </c>
      <c r="F46" s="1727">
        <v>19957</v>
      </c>
      <c r="G46" s="1727">
        <v>21472</v>
      </c>
      <c r="H46" s="1760">
        <v>48779</v>
      </c>
      <c r="I46" s="1727">
        <v>21247</v>
      </c>
      <c r="J46" s="1761">
        <v>27532</v>
      </c>
      <c r="K46" s="1727">
        <v>58652</v>
      </c>
      <c r="L46" s="1727">
        <v>28967</v>
      </c>
      <c r="M46" s="1727">
        <v>29685</v>
      </c>
      <c r="N46" s="1760">
        <v>68357</v>
      </c>
      <c r="O46" s="1727">
        <v>34848</v>
      </c>
      <c r="P46" s="1761">
        <v>33509</v>
      </c>
      <c r="Q46" s="1727">
        <v>75565</v>
      </c>
      <c r="R46" s="1727">
        <v>37899</v>
      </c>
      <c r="S46" s="1727">
        <v>37666</v>
      </c>
      <c r="T46" s="1760">
        <v>75345</v>
      </c>
      <c r="U46" s="1727">
        <v>37739</v>
      </c>
      <c r="V46" s="1761">
        <v>37606</v>
      </c>
      <c r="W46" s="1727">
        <v>70484</v>
      </c>
      <c r="X46" s="1727">
        <v>34610</v>
      </c>
      <c r="Y46" s="1727">
        <v>35874</v>
      </c>
      <c r="Z46" s="1760">
        <v>92247</v>
      </c>
      <c r="AA46" s="1727">
        <v>45579</v>
      </c>
      <c r="AB46" s="1761">
        <v>46668</v>
      </c>
      <c r="AC46" s="1727">
        <v>69169</v>
      </c>
      <c r="AD46" s="1727">
        <v>34214</v>
      </c>
      <c r="AE46" s="1727">
        <v>34955</v>
      </c>
      <c r="AF46" s="1760">
        <v>66854</v>
      </c>
      <c r="AG46" s="1727">
        <v>32686</v>
      </c>
      <c r="AH46" s="1761">
        <v>34168</v>
      </c>
      <c r="AI46" s="1727">
        <v>77251</v>
      </c>
      <c r="AJ46" s="1727">
        <v>37568</v>
      </c>
      <c r="AK46" s="1727">
        <v>39683</v>
      </c>
      <c r="AL46" s="1760">
        <v>83945</v>
      </c>
      <c r="AM46" s="1727">
        <v>41037</v>
      </c>
      <c r="AN46" s="1761">
        <v>42908</v>
      </c>
      <c r="AO46" s="1727">
        <v>81976</v>
      </c>
      <c r="AP46" s="1755">
        <v>40206</v>
      </c>
      <c r="AQ46" s="1727">
        <v>41770</v>
      </c>
      <c r="AR46" s="1724">
        <v>82942</v>
      </c>
      <c r="AS46" s="1725">
        <v>40791</v>
      </c>
      <c r="AT46" s="1726">
        <v>42151</v>
      </c>
      <c r="AU46" s="1727">
        <v>63741</v>
      </c>
      <c r="AV46" s="1755">
        <v>31098</v>
      </c>
      <c r="AW46" s="1727">
        <v>32643</v>
      </c>
      <c r="AX46" s="1724">
        <v>65767</v>
      </c>
      <c r="AY46" s="1725">
        <v>32207</v>
      </c>
      <c r="AZ46" s="1726">
        <v>33560</v>
      </c>
      <c r="BA46" s="1725"/>
    </row>
    <row r="47" spans="1:53">
      <c r="A47" s="1748" t="s">
        <v>2306</v>
      </c>
      <c r="B47" s="1760">
        <v>28004</v>
      </c>
      <c r="C47" s="1727">
        <v>14942</v>
      </c>
      <c r="D47" s="1761">
        <v>13062</v>
      </c>
      <c r="E47" s="1727">
        <v>41263</v>
      </c>
      <c r="F47" s="1727">
        <v>19897</v>
      </c>
      <c r="G47" s="1727">
        <v>21366</v>
      </c>
      <c r="H47" s="1760">
        <v>38455</v>
      </c>
      <c r="I47" s="1727">
        <v>16949</v>
      </c>
      <c r="J47" s="1761">
        <v>21506</v>
      </c>
      <c r="K47" s="1727">
        <v>55236</v>
      </c>
      <c r="L47" s="1727">
        <v>26683</v>
      </c>
      <c r="M47" s="1727">
        <v>28553</v>
      </c>
      <c r="N47" s="1760">
        <v>68532</v>
      </c>
      <c r="O47" s="1727">
        <v>34653</v>
      </c>
      <c r="P47" s="1761">
        <v>33879</v>
      </c>
      <c r="Q47" s="1727">
        <v>71403</v>
      </c>
      <c r="R47" s="1727">
        <v>35774</v>
      </c>
      <c r="S47" s="1727">
        <v>35629</v>
      </c>
      <c r="T47" s="1760">
        <v>66600</v>
      </c>
      <c r="U47" s="1727">
        <v>33472</v>
      </c>
      <c r="V47" s="1761">
        <v>33128</v>
      </c>
      <c r="W47" s="1727">
        <v>86187</v>
      </c>
      <c r="X47" s="1727">
        <v>42530</v>
      </c>
      <c r="Y47" s="1727">
        <v>43657</v>
      </c>
      <c r="Z47" s="1760">
        <v>107558</v>
      </c>
      <c r="AA47" s="1727">
        <v>53540</v>
      </c>
      <c r="AB47" s="1761">
        <v>54018</v>
      </c>
      <c r="AC47" s="1727">
        <v>69603</v>
      </c>
      <c r="AD47" s="1727">
        <v>34368</v>
      </c>
      <c r="AE47" s="1727">
        <v>35235</v>
      </c>
      <c r="AF47" s="1760">
        <v>68885</v>
      </c>
      <c r="AG47" s="1727">
        <v>33572</v>
      </c>
      <c r="AH47" s="1761">
        <v>35313</v>
      </c>
      <c r="AI47" s="1727">
        <v>72143</v>
      </c>
      <c r="AJ47" s="1727">
        <v>35156</v>
      </c>
      <c r="AK47" s="1727">
        <v>36987</v>
      </c>
      <c r="AL47" s="1760">
        <v>82420</v>
      </c>
      <c r="AM47" s="1727">
        <v>40405</v>
      </c>
      <c r="AN47" s="1761">
        <v>42015</v>
      </c>
      <c r="AO47" s="1727">
        <v>86783</v>
      </c>
      <c r="AP47" s="1755">
        <v>42555</v>
      </c>
      <c r="AQ47" s="1727">
        <v>44228</v>
      </c>
      <c r="AR47" s="1724">
        <v>87837</v>
      </c>
      <c r="AS47" s="1725">
        <v>43194</v>
      </c>
      <c r="AT47" s="1726">
        <v>44643</v>
      </c>
      <c r="AU47" s="1727">
        <v>65247</v>
      </c>
      <c r="AV47" s="1755">
        <v>31913</v>
      </c>
      <c r="AW47" s="1727">
        <v>33334</v>
      </c>
      <c r="AX47" s="1724">
        <v>67367</v>
      </c>
      <c r="AY47" s="1725">
        <v>33148</v>
      </c>
      <c r="AZ47" s="1726">
        <v>34219</v>
      </c>
      <c r="BA47" s="1725"/>
    </row>
    <row r="48" spans="1:53">
      <c r="A48" s="1748" t="s">
        <v>2307</v>
      </c>
      <c r="B48" s="1760">
        <v>26393</v>
      </c>
      <c r="C48" s="1727">
        <v>14066</v>
      </c>
      <c r="D48" s="1761">
        <v>12327</v>
      </c>
      <c r="E48" s="1727">
        <v>39864</v>
      </c>
      <c r="F48" s="1727">
        <v>19662</v>
      </c>
      <c r="G48" s="1727">
        <v>20202</v>
      </c>
      <c r="H48" s="1760">
        <v>40432</v>
      </c>
      <c r="I48" s="1727">
        <v>18182</v>
      </c>
      <c r="J48" s="1761">
        <v>22250</v>
      </c>
      <c r="K48" s="1727">
        <v>51271</v>
      </c>
      <c r="L48" s="1727">
        <v>23181</v>
      </c>
      <c r="M48" s="1727">
        <v>28090</v>
      </c>
      <c r="N48" s="1760">
        <v>65941</v>
      </c>
      <c r="O48" s="1727">
        <v>33689</v>
      </c>
      <c r="P48" s="1761">
        <v>32252</v>
      </c>
      <c r="Q48" s="1727">
        <v>74813</v>
      </c>
      <c r="R48" s="1727">
        <v>37538</v>
      </c>
      <c r="S48" s="1727">
        <v>37275</v>
      </c>
      <c r="T48" s="1760">
        <v>71891</v>
      </c>
      <c r="U48" s="1727">
        <v>35799</v>
      </c>
      <c r="V48" s="1761">
        <v>36092</v>
      </c>
      <c r="W48" s="1727">
        <v>82486</v>
      </c>
      <c r="X48" s="1727">
        <v>41121</v>
      </c>
      <c r="Y48" s="1727">
        <v>41365</v>
      </c>
      <c r="Z48" s="1760">
        <v>107786</v>
      </c>
      <c r="AA48" s="1727">
        <v>53448</v>
      </c>
      <c r="AB48" s="1761">
        <v>54338</v>
      </c>
      <c r="AC48" s="1727">
        <v>75392</v>
      </c>
      <c r="AD48" s="1727">
        <v>37179</v>
      </c>
      <c r="AE48" s="1727">
        <v>38213</v>
      </c>
      <c r="AF48" s="1760">
        <v>66859</v>
      </c>
      <c r="AG48" s="1727">
        <v>32710</v>
      </c>
      <c r="AH48" s="1761">
        <v>34149</v>
      </c>
      <c r="AI48" s="1727">
        <v>70675</v>
      </c>
      <c r="AJ48" s="1727">
        <v>34518</v>
      </c>
      <c r="AK48" s="1727">
        <v>36157</v>
      </c>
      <c r="AL48" s="1760">
        <v>80206</v>
      </c>
      <c r="AM48" s="1727">
        <v>39356</v>
      </c>
      <c r="AN48" s="1761">
        <v>40850</v>
      </c>
      <c r="AO48" s="1727">
        <v>89200</v>
      </c>
      <c r="AP48" s="1755">
        <v>43747</v>
      </c>
      <c r="AQ48" s="1727">
        <v>45453</v>
      </c>
      <c r="AR48" s="1724">
        <v>90229</v>
      </c>
      <c r="AS48" s="1725">
        <v>44389</v>
      </c>
      <c r="AT48" s="1726">
        <v>45840</v>
      </c>
      <c r="AU48" s="1727">
        <v>68959</v>
      </c>
      <c r="AV48" s="1755">
        <v>33521</v>
      </c>
      <c r="AW48" s="1727">
        <v>35438</v>
      </c>
      <c r="AX48" s="1724">
        <v>71108</v>
      </c>
      <c r="AY48" s="1725">
        <v>34738</v>
      </c>
      <c r="AZ48" s="1726">
        <v>36370</v>
      </c>
      <c r="BA48" s="1725"/>
    </row>
    <row r="49" spans="1:53">
      <c r="A49" s="1748" t="s">
        <v>2308</v>
      </c>
      <c r="B49" s="1760">
        <v>25878</v>
      </c>
      <c r="C49" s="1727">
        <v>13599</v>
      </c>
      <c r="D49" s="1761">
        <v>12279</v>
      </c>
      <c r="E49" s="1727">
        <v>38884</v>
      </c>
      <c r="F49" s="1727">
        <v>19476</v>
      </c>
      <c r="G49" s="1727">
        <v>19408</v>
      </c>
      <c r="H49" s="1760">
        <v>41845</v>
      </c>
      <c r="I49" s="1727">
        <v>18882</v>
      </c>
      <c r="J49" s="1761">
        <v>22963</v>
      </c>
      <c r="K49" s="1727">
        <v>49091</v>
      </c>
      <c r="L49" s="1727">
        <v>21428</v>
      </c>
      <c r="M49" s="1727">
        <v>27663</v>
      </c>
      <c r="N49" s="1760">
        <v>63761</v>
      </c>
      <c r="O49" s="1727">
        <v>32320</v>
      </c>
      <c r="P49" s="1761">
        <v>31441</v>
      </c>
      <c r="Q49" s="1727">
        <v>73985</v>
      </c>
      <c r="R49" s="1727">
        <v>37529</v>
      </c>
      <c r="S49" s="1727">
        <v>36456</v>
      </c>
      <c r="T49" s="1760">
        <v>75211</v>
      </c>
      <c r="U49" s="1727">
        <v>37533</v>
      </c>
      <c r="V49" s="1761">
        <v>37678</v>
      </c>
      <c r="W49" s="1727">
        <v>87711</v>
      </c>
      <c r="X49" s="1727">
        <v>43780</v>
      </c>
      <c r="Y49" s="1727">
        <v>43931</v>
      </c>
      <c r="Z49" s="1760">
        <v>102866</v>
      </c>
      <c r="AA49" s="1727">
        <v>51321</v>
      </c>
      <c r="AB49" s="1761">
        <v>51545</v>
      </c>
      <c r="AC49" s="1727">
        <v>79053</v>
      </c>
      <c r="AD49" s="1727">
        <v>39184</v>
      </c>
      <c r="AE49" s="1727">
        <v>39869</v>
      </c>
      <c r="AF49" s="1760">
        <v>63813</v>
      </c>
      <c r="AG49" s="1727">
        <v>31716</v>
      </c>
      <c r="AH49" s="1761">
        <v>32097</v>
      </c>
      <c r="AI49" s="1727">
        <v>68523</v>
      </c>
      <c r="AJ49" s="1727">
        <v>33424</v>
      </c>
      <c r="AK49" s="1727">
        <v>35099</v>
      </c>
      <c r="AL49" s="1760">
        <v>79025</v>
      </c>
      <c r="AM49" s="1727">
        <v>38273</v>
      </c>
      <c r="AN49" s="1761">
        <v>40302</v>
      </c>
      <c r="AO49" s="1727">
        <v>87377</v>
      </c>
      <c r="AP49" s="1755">
        <v>42850</v>
      </c>
      <c r="AQ49" s="1727">
        <v>44527</v>
      </c>
      <c r="AR49" s="1724">
        <v>88399</v>
      </c>
      <c r="AS49" s="1725">
        <v>43491</v>
      </c>
      <c r="AT49" s="1726">
        <v>44908</v>
      </c>
      <c r="AU49" s="1727">
        <v>71398</v>
      </c>
      <c r="AV49" s="1755">
        <v>34619</v>
      </c>
      <c r="AW49" s="1727">
        <v>36779</v>
      </c>
      <c r="AX49" s="1724">
        <v>73657</v>
      </c>
      <c r="AY49" s="1725">
        <v>35915</v>
      </c>
      <c r="AZ49" s="1726">
        <v>37742</v>
      </c>
      <c r="BA49" s="1725"/>
    </row>
    <row r="50" spans="1:53">
      <c r="A50" s="1748" t="s">
        <v>2309</v>
      </c>
      <c r="B50" s="1760">
        <v>26560</v>
      </c>
      <c r="C50" s="1727">
        <v>13892</v>
      </c>
      <c r="D50" s="1761">
        <v>12668</v>
      </c>
      <c r="E50" s="1727">
        <v>33430</v>
      </c>
      <c r="F50" s="1727">
        <v>17035</v>
      </c>
      <c r="G50" s="1727">
        <v>16395</v>
      </c>
      <c r="H50" s="1760">
        <v>43313</v>
      </c>
      <c r="I50" s="1727">
        <v>20038</v>
      </c>
      <c r="J50" s="1761">
        <v>23275</v>
      </c>
      <c r="K50" s="1727">
        <v>45834</v>
      </c>
      <c r="L50" s="1727">
        <v>19933</v>
      </c>
      <c r="M50" s="1727">
        <v>25901</v>
      </c>
      <c r="N50" s="1760">
        <v>64792</v>
      </c>
      <c r="O50" s="1727">
        <v>32528</v>
      </c>
      <c r="P50" s="1761">
        <v>32264</v>
      </c>
      <c r="Q50" s="1727">
        <v>72259</v>
      </c>
      <c r="R50" s="1727">
        <v>36205</v>
      </c>
      <c r="S50" s="1727">
        <v>36054</v>
      </c>
      <c r="T50" s="1760">
        <v>77620</v>
      </c>
      <c r="U50" s="1727">
        <v>38589</v>
      </c>
      <c r="V50" s="1761">
        <v>39031</v>
      </c>
      <c r="W50" s="1727">
        <v>86526</v>
      </c>
      <c r="X50" s="1727">
        <v>42922</v>
      </c>
      <c r="Y50" s="1727">
        <v>43604</v>
      </c>
      <c r="Z50" s="1760">
        <v>62663</v>
      </c>
      <c r="AA50" s="1727">
        <v>31272</v>
      </c>
      <c r="AB50" s="1761">
        <v>31391</v>
      </c>
      <c r="AC50" s="1727">
        <v>85855</v>
      </c>
      <c r="AD50" s="1727">
        <v>42467</v>
      </c>
      <c r="AE50" s="1727">
        <v>43388</v>
      </c>
      <c r="AF50" s="1760">
        <v>67890</v>
      </c>
      <c r="AG50" s="1727">
        <v>33677</v>
      </c>
      <c r="AH50" s="1761">
        <v>34213</v>
      </c>
      <c r="AI50" s="1727">
        <v>65683</v>
      </c>
      <c r="AJ50" s="1727">
        <v>32172</v>
      </c>
      <c r="AK50" s="1727">
        <v>33511</v>
      </c>
      <c r="AL50" s="1760">
        <v>61836</v>
      </c>
      <c r="AM50" s="1727">
        <v>30239</v>
      </c>
      <c r="AN50" s="1761">
        <v>31597</v>
      </c>
      <c r="AO50" s="1727">
        <v>85288</v>
      </c>
      <c r="AP50" s="1755">
        <v>41622</v>
      </c>
      <c r="AQ50" s="1727">
        <v>43666</v>
      </c>
      <c r="AR50" s="1724">
        <v>86239</v>
      </c>
      <c r="AS50" s="1725">
        <v>42194</v>
      </c>
      <c r="AT50" s="1726">
        <v>44045</v>
      </c>
      <c r="AU50" s="1727">
        <v>75359</v>
      </c>
      <c r="AV50" s="1755">
        <v>36711</v>
      </c>
      <c r="AW50" s="1727">
        <v>38648</v>
      </c>
      <c r="AX50" s="1724">
        <v>77706</v>
      </c>
      <c r="AY50" s="1725">
        <v>38097</v>
      </c>
      <c r="AZ50" s="1726">
        <v>39609</v>
      </c>
      <c r="BA50" s="1725"/>
    </row>
    <row r="51" spans="1:53">
      <c r="A51" s="1748" t="s">
        <v>2310</v>
      </c>
      <c r="B51" s="1760">
        <v>24276</v>
      </c>
      <c r="C51" s="1727">
        <v>12900</v>
      </c>
      <c r="D51" s="1761">
        <v>11376</v>
      </c>
      <c r="E51" s="1727">
        <v>34649</v>
      </c>
      <c r="F51" s="1727">
        <v>17379</v>
      </c>
      <c r="G51" s="1727">
        <v>17270</v>
      </c>
      <c r="H51" s="1760">
        <v>42410</v>
      </c>
      <c r="I51" s="1727">
        <v>19794</v>
      </c>
      <c r="J51" s="1761">
        <v>22616</v>
      </c>
      <c r="K51" s="1727">
        <v>48895</v>
      </c>
      <c r="L51" s="1727">
        <v>21506</v>
      </c>
      <c r="M51" s="1727">
        <v>27389</v>
      </c>
      <c r="N51" s="1760">
        <v>58750</v>
      </c>
      <c r="O51" s="1727">
        <v>29066</v>
      </c>
      <c r="P51" s="1761">
        <v>29684</v>
      </c>
      <c r="Q51" s="1727">
        <v>67052</v>
      </c>
      <c r="R51" s="1727">
        <v>34002</v>
      </c>
      <c r="S51" s="1727">
        <v>33050</v>
      </c>
      <c r="T51" s="1760">
        <v>73570</v>
      </c>
      <c r="U51" s="1727">
        <v>36438</v>
      </c>
      <c r="V51" s="1761">
        <v>37132</v>
      </c>
      <c r="W51" s="1727">
        <v>74309</v>
      </c>
      <c r="X51" s="1727">
        <v>37116</v>
      </c>
      <c r="Y51" s="1727">
        <v>37193</v>
      </c>
      <c r="Z51" s="1760">
        <v>69811</v>
      </c>
      <c r="AA51" s="1727">
        <v>34155</v>
      </c>
      <c r="AB51" s="1761">
        <v>35656</v>
      </c>
      <c r="AC51" s="1727">
        <v>91589</v>
      </c>
      <c r="AD51" s="1727">
        <v>45471</v>
      </c>
      <c r="AE51" s="1727">
        <v>46118</v>
      </c>
      <c r="AF51" s="1760">
        <v>69697</v>
      </c>
      <c r="AG51" s="1727">
        <v>34397</v>
      </c>
      <c r="AH51" s="1761">
        <v>35300</v>
      </c>
      <c r="AI51" s="1727">
        <v>66165</v>
      </c>
      <c r="AJ51" s="1727">
        <v>32117</v>
      </c>
      <c r="AK51" s="1727">
        <v>34048</v>
      </c>
      <c r="AL51" s="1760">
        <v>77121</v>
      </c>
      <c r="AM51" s="1727">
        <v>37449</v>
      </c>
      <c r="AN51" s="1761">
        <v>39672</v>
      </c>
      <c r="AO51" s="1727">
        <v>83214</v>
      </c>
      <c r="AP51" s="1755">
        <v>40563</v>
      </c>
      <c r="AQ51" s="1727">
        <v>42651</v>
      </c>
      <c r="AR51" s="1724">
        <v>84148</v>
      </c>
      <c r="AS51" s="1725">
        <v>41133</v>
      </c>
      <c r="AT51" s="1726">
        <v>43015</v>
      </c>
      <c r="AU51" s="1727">
        <v>80075</v>
      </c>
      <c r="AV51" s="1755">
        <v>38987</v>
      </c>
      <c r="AW51" s="1727">
        <v>41088</v>
      </c>
      <c r="AX51" s="1724">
        <v>82558</v>
      </c>
      <c r="AY51" s="1725">
        <v>40485</v>
      </c>
      <c r="AZ51" s="1726">
        <v>42073</v>
      </c>
      <c r="BA51" s="1725"/>
    </row>
    <row r="52" spans="1:53">
      <c r="A52" s="1748" t="s">
        <v>2311</v>
      </c>
      <c r="B52" s="1760">
        <v>22377</v>
      </c>
      <c r="C52" s="1727">
        <v>11600</v>
      </c>
      <c r="D52" s="1761">
        <v>10777</v>
      </c>
      <c r="E52" s="1727">
        <v>33435</v>
      </c>
      <c r="F52" s="1727">
        <v>17066</v>
      </c>
      <c r="G52" s="1727">
        <v>16369</v>
      </c>
      <c r="H52" s="1760">
        <v>43556</v>
      </c>
      <c r="I52" s="1727">
        <v>20555</v>
      </c>
      <c r="J52" s="1761">
        <v>23001</v>
      </c>
      <c r="K52" s="1727">
        <v>38805</v>
      </c>
      <c r="L52" s="1727">
        <v>17222</v>
      </c>
      <c r="M52" s="1727">
        <v>21583</v>
      </c>
      <c r="N52" s="1760">
        <v>55188</v>
      </c>
      <c r="O52" s="1727">
        <v>26708</v>
      </c>
      <c r="P52" s="1761">
        <v>28480</v>
      </c>
      <c r="Q52" s="1727">
        <v>68125</v>
      </c>
      <c r="R52" s="1727">
        <v>34239</v>
      </c>
      <c r="S52" s="1727">
        <v>33886</v>
      </c>
      <c r="T52" s="1760">
        <v>69775</v>
      </c>
      <c r="U52" s="1727">
        <v>34701</v>
      </c>
      <c r="V52" s="1761">
        <v>35074</v>
      </c>
      <c r="W52" s="1727">
        <v>65547</v>
      </c>
      <c r="X52" s="1727">
        <v>32753</v>
      </c>
      <c r="Y52" s="1727">
        <v>32794</v>
      </c>
      <c r="Z52" s="1760">
        <v>85295</v>
      </c>
      <c r="AA52" s="1727">
        <v>42074</v>
      </c>
      <c r="AB52" s="1761">
        <v>43221</v>
      </c>
      <c r="AC52" s="1727">
        <v>106564</v>
      </c>
      <c r="AD52" s="1727">
        <v>53123</v>
      </c>
      <c r="AE52" s="1727">
        <v>53441</v>
      </c>
      <c r="AF52" s="1760">
        <v>69889</v>
      </c>
      <c r="AG52" s="1727">
        <v>34439</v>
      </c>
      <c r="AH52" s="1761">
        <v>35450</v>
      </c>
      <c r="AI52" s="1727">
        <v>67989</v>
      </c>
      <c r="AJ52" s="1727">
        <v>32824</v>
      </c>
      <c r="AK52" s="1727">
        <v>35165</v>
      </c>
      <c r="AL52" s="1760">
        <v>71941</v>
      </c>
      <c r="AM52" s="1727">
        <v>34992</v>
      </c>
      <c r="AN52" s="1761">
        <v>36949</v>
      </c>
      <c r="AO52" s="1727">
        <v>81670</v>
      </c>
      <c r="AP52" s="1755">
        <v>39869</v>
      </c>
      <c r="AQ52" s="1727">
        <v>41801</v>
      </c>
      <c r="AR52" s="1724">
        <v>82632</v>
      </c>
      <c r="AS52" s="1725">
        <v>40471</v>
      </c>
      <c r="AT52" s="1726">
        <v>42161</v>
      </c>
      <c r="AU52" s="1727">
        <v>85161</v>
      </c>
      <c r="AV52" s="1755">
        <v>41544</v>
      </c>
      <c r="AW52" s="1727">
        <v>43617</v>
      </c>
      <c r="AX52" s="1724">
        <v>87934</v>
      </c>
      <c r="AY52" s="1725">
        <v>43208</v>
      </c>
      <c r="AZ52" s="1726">
        <v>44726</v>
      </c>
      <c r="BA52" s="1725"/>
    </row>
    <row r="53" spans="1:53">
      <c r="A53" s="1748" t="s">
        <v>2312</v>
      </c>
      <c r="B53" s="1760">
        <v>22020</v>
      </c>
      <c r="C53" s="1727">
        <v>11437</v>
      </c>
      <c r="D53" s="1761">
        <v>10583</v>
      </c>
      <c r="E53" s="1727">
        <v>35153</v>
      </c>
      <c r="F53" s="1727">
        <v>17858</v>
      </c>
      <c r="G53" s="1727">
        <v>17295</v>
      </c>
      <c r="H53" s="1760">
        <v>43261</v>
      </c>
      <c r="I53" s="1727">
        <v>20637</v>
      </c>
      <c r="J53" s="1761">
        <v>22624</v>
      </c>
      <c r="K53" s="1727">
        <v>40615</v>
      </c>
      <c r="L53" s="1727">
        <v>18279</v>
      </c>
      <c r="M53" s="1727">
        <v>22336</v>
      </c>
      <c r="N53" s="1760">
        <v>51067</v>
      </c>
      <c r="O53" s="1727">
        <v>23118</v>
      </c>
      <c r="P53" s="1761">
        <v>27949</v>
      </c>
      <c r="Q53" s="1727">
        <v>65488</v>
      </c>
      <c r="R53" s="1727">
        <v>33230</v>
      </c>
      <c r="S53" s="1727">
        <v>32258</v>
      </c>
      <c r="T53" s="1760">
        <v>72805</v>
      </c>
      <c r="U53" s="1727">
        <v>36276</v>
      </c>
      <c r="V53" s="1761">
        <v>36529</v>
      </c>
      <c r="W53" s="1727">
        <v>70707</v>
      </c>
      <c r="X53" s="1727">
        <v>35048</v>
      </c>
      <c r="Y53" s="1727">
        <v>35659</v>
      </c>
      <c r="Z53" s="1760">
        <v>81819</v>
      </c>
      <c r="AA53" s="1727">
        <v>40543</v>
      </c>
      <c r="AB53" s="1761">
        <v>41276</v>
      </c>
      <c r="AC53" s="1727">
        <v>106232</v>
      </c>
      <c r="AD53" s="1727">
        <v>52740</v>
      </c>
      <c r="AE53" s="1727">
        <v>53492</v>
      </c>
      <c r="AF53" s="1760">
        <v>75500</v>
      </c>
      <c r="AG53" s="1727">
        <v>36997</v>
      </c>
      <c r="AH53" s="1761">
        <v>38503</v>
      </c>
      <c r="AI53" s="1727">
        <v>65656</v>
      </c>
      <c r="AJ53" s="1727">
        <v>31770</v>
      </c>
      <c r="AK53" s="1727">
        <v>33886</v>
      </c>
      <c r="AL53" s="1760">
        <v>70346</v>
      </c>
      <c r="AM53" s="1727">
        <v>34241</v>
      </c>
      <c r="AN53" s="1761">
        <v>36105</v>
      </c>
      <c r="AO53" s="1727">
        <v>79051</v>
      </c>
      <c r="AP53" s="1755">
        <v>38476</v>
      </c>
      <c r="AQ53" s="1727">
        <v>40575</v>
      </c>
      <c r="AR53" s="1724">
        <v>79951</v>
      </c>
      <c r="AS53" s="1725">
        <v>39048</v>
      </c>
      <c r="AT53" s="1726">
        <v>40903</v>
      </c>
      <c r="AU53" s="1727">
        <v>87130</v>
      </c>
      <c r="AV53" s="1755">
        <v>42307</v>
      </c>
      <c r="AW53" s="1727">
        <v>44823</v>
      </c>
      <c r="AX53" s="1724">
        <v>90018</v>
      </c>
      <c r="AY53" s="1725">
        <v>44040</v>
      </c>
      <c r="AZ53" s="1726">
        <v>45978</v>
      </c>
      <c r="BA53" s="1725"/>
    </row>
    <row r="54" spans="1:53">
      <c r="A54" s="1748" t="s">
        <v>2313</v>
      </c>
      <c r="B54" s="1760">
        <v>20121</v>
      </c>
      <c r="C54" s="1727">
        <v>10376</v>
      </c>
      <c r="D54" s="1761">
        <v>9745</v>
      </c>
      <c r="E54" s="1727">
        <v>34862</v>
      </c>
      <c r="F54" s="1727">
        <v>17703</v>
      </c>
      <c r="G54" s="1727">
        <v>17159</v>
      </c>
      <c r="H54" s="1760">
        <v>43237</v>
      </c>
      <c r="I54" s="1727">
        <v>20697</v>
      </c>
      <c r="J54" s="1761">
        <v>22540</v>
      </c>
      <c r="K54" s="1727">
        <v>41676</v>
      </c>
      <c r="L54" s="1727">
        <v>18830</v>
      </c>
      <c r="M54" s="1727">
        <v>22846</v>
      </c>
      <c r="N54" s="1760">
        <v>48804</v>
      </c>
      <c r="O54" s="1727">
        <v>21353</v>
      </c>
      <c r="P54" s="1761">
        <v>27451</v>
      </c>
      <c r="Q54" s="1727">
        <v>62970</v>
      </c>
      <c r="R54" s="1727">
        <v>31737</v>
      </c>
      <c r="S54" s="1727">
        <v>31233</v>
      </c>
      <c r="T54" s="1760">
        <v>72026</v>
      </c>
      <c r="U54" s="1727">
        <v>36188</v>
      </c>
      <c r="V54" s="1761">
        <v>35838</v>
      </c>
      <c r="W54" s="1727">
        <v>74059</v>
      </c>
      <c r="X54" s="1727">
        <v>36721</v>
      </c>
      <c r="Y54" s="1727">
        <v>37338</v>
      </c>
      <c r="Z54" s="1760">
        <v>87078</v>
      </c>
      <c r="AA54" s="1727">
        <v>43253</v>
      </c>
      <c r="AB54" s="1761">
        <v>43825</v>
      </c>
      <c r="AC54" s="1727">
        <v>101592</v>
      </c>
      <c r="AD54" s="1727">
        <v>50643</v>
      </c>
      <c r="AE54" s="1727">
        <v>50949</v>
      </c>
      <c r="AF54" s="1760">
        <v>79020</v>
      </c>
      <c r="AG54" s="1727">
        <v>39047</v>
      </c>
      <c r="AH54" s="1761">
        <v>39973</v>
      </c>
      <c r="AI54" s="1727">
        <v>62732</v>
      </c>
      <c r="AJ54" s="1727">
        <v>30876</v>
      </c>
      <c r="AK54" s="1727">
        <v>31856</v>
      </c>
      <c r="AL54" s="1760">
        <v>68083</v>
      </c>
      <c r="AM54" s="1727">
        <v>33159</v>
      </c>
      <c r="AN54" s="1761">
        <v>34924</v>
      </c>
      <c r="AO54" s="1727">
        <v>77926</v>
      </c>
      <c r="AP54" s="1755">
        <v>38055</v>
      </c>
      <c r="AQ54" s="1727">
        <v>39871</v>
      </c>
      <c r="AR54" s="1724">
        <v>78885</v>
      </c>
      <c r="AS54" s="1725">
        <v>38652</v>
      </c>
      <c r="AT54" s="1726">
        <v>40233</v>
      </c>
      <c r="AU54" s="1727">
        <v>85774</v>
      </c>
      <c r="AV54" s="1755">
        <v>41806</v>
      </c>
      <c r="AW54" s="1727">
        <v>43968</v>
      </c>
      <c r="AX54" s="1724">
        <v>88594</v>
      </c>
      <c r="AY54" s="1725">
        <v>43475</v>
      </c>
      <c r="AZ54" s="1726">
        <v>45119</v>
      </c>
      <c r="BA54" s="1725"/>
    </row>
    <row r="55" spans="1:53">
      <c r="A55" s="1748" t="s">
        <v>2314</v>
      </c>
      <c r="B55" s="1760">
        <v>17238</v>
      </c>
      <c r="C55" s="1727">
        <v>8926</v>
      </c>
      <c r="D55" s="1761">
        <v>8312</v>
      </c>
      <c r="E55" s="1727">
        <v>33695</v>
      </c>
      <c r="F55" s="1727">
        <v>17249</v>
      </c>
      <c r="G55" s="1727">
        <v>16446</v>
      </c>
      <c r="H55" s="1760">
        <v>41192</v>
      </c>
      <c r="I55" s="1727">
        <v>19687</v>
      </c>
      <c r="J55" s="1761">
        <v>21505</v>
      </c>
      <c r="K55" s="1727">
        <v>43376</v>
      </c>
      <c r="L55" s="1727">
        <v>20106</v>
      </c>
      <c r="M55" s="1727">
        <v>23270</v>
      </c>
      <c r="N55" s="1760">
        <v>46312</v>
      </c>
      <c r="O55" s="1727">
        <v>20044</v>
      </c>
      <c r="P55" s="1761">
        <v>26268</v>
      </c>
      <c r="Q55" s="1727">
        <v>63536</v>
      </c>
      <c r="R55" s="1727">
        <v>31617</v>
      </c>
      <c r="S55" s="1727">
        <v>31919</v>
      </c>
      <c r="T55" s="1760">
        <v>70163</v>
      </c>
      <c r="U55" s="1727">
        <v>34806</v>
      </c>
      <c r="V55" s="1761">
        <v>35357</v>
      </c>
      <c r="W55" s="1727">
        <v>76461</v>
      </c>
      <c r="X55" s="1727">
        <v>37818</v>
      </c>
      <c r="Y55" s="1727">
        <v>38643</v>
      </c>
      <c r="Z55" s="1760">
        <v>85149</v>
      </c>
      <c r="AA55" s="1727">
        <v>42081</v>
      </c>
      <c r="AB55" s="1761">
        <v>43068</v>
      </c>
      <c r="AC55" s="1727">
        <v>61697</v>
      </c>
      <c r="AD55" s="1727">
        <v>30731</v>
      </c>
      <c r="AE55" s="1727">
        <v>30966</v>
      </c>
      <c r="AF55" s="1760">
        <v>85500</v>
      </c>
      <c r="AG55" s="1727">
        <v>42075</v>
      </c>
      <c r="AH55" s="1761">
        <v>43425</v>
      </c>
      <c r="AI55" s="1727">
        <v>66932</v>
      </c>
      <c r="AJ55" s="1727">
        <v>32786</v>
      </c>
      <c r="AK55" s="1727">
        <v>34146</v>
      </c>
      <c r="AL55" s="1760">
        <v>65360</v>
      </c>
      <c r="AM55" s="1727">
        <v>31892</v>
      </c>
      <c r="AN55" s="1761">
        <v>33468</v>
      </c>
      <c r="AO55" s="1727">
        <v>61295</v>
      </c>
      <c r="AP55" s="1755">
        <v>29765</v>
      </c>
      <c r="AQ55" s="1727">
        <v>31530</v>
      </c>
      <c r="AR55" s="1724">
        <v>62080</v>
      </c>
      <c r="AS55" s="1725">
        <v>30240</v>
      </c>
      <c r="AT55" s="1726">
        <v>31840</v>
      </c>
      <c r="AU55" s="1727">
        <v>83347</v>
      </c>
      <c r="AV55" s="1755">
        <v>40285</v>
      </c>
      <c r="AW55" s="1727">
        <v>43062</v>
      </c>
      <c r="AX55" s="1724">
        <v>86162</v>
      </c>
      <c r="AY55" s="1725">
        <v>41945</v>
      </c>
      <c r="AZ55" s="1726">
        <v>44217</v>
      </c>
      <c r="BA55" s="1725"/>
    </row>
    <row r="56" spans="1:53">
      <c r="A56" s="1748" t="s">
        <v>2315</v>
      </c>
      <c r="B56" s="1760">
        <v>16623</v>
      </c>
      <c r="C56" s="1727">
        <v>8418</v>
      </c>
      <c r="D56" s="1761">
        <v>8205</v>
      </c>
      <c r="E56" s="1727">
        <v>31252</v>
      </c>
      <c r="F56" s="1727">
        <v>15918</v>
      </c>
      <c r="G56" s="1727">
        <v>15334</v>
      </c>
      <c r="H56" s="1760">
        <v>40145</v>
      </c>
      <c r="I56" s="1727">
        <v>19069</v>
      </c>
      <c r="J56" s="1761">
        <v>21076</v>
      </c>
      <c r="K56" s="1727">
        <v>42310</v>
      </c>
      <c r="L56" s="1727">
        <v>19694</v>
      </c>
      <c r="M56" s="1727">
        <v>22616</v>
      </c>
      <c r="N56" s="1760">
        <v>48385</v>
      </c>
      <c r="O56" s="1727">
        <v>21280</v>
      </c>
      <c r="P56" s="1761">
        <v>27105</v>
      </c>
      <c r="Q56" s="1727">
        <v>57518</v>
      </c>
      <c r="R56" s="1727">
        <v>28232</v>
      </c>
      <c r="S56" s="1727">
        <v>29286</v>
      </c>
      <c r="T56" s="1760">
        <v>65174</v>
      </c>
      <c r="U56" s="1727">
        <v>32685</v>
      </c>
      <c r="V56" s="1761">
        <v>32489</v>
      </c>
      <c r="W56" s="1727">
        <v>72281</v>
      </c>
      <c r="X56" s="1727">
        <v>35655</v>
      </c>
      <c r="Y56" s="1727">
        <v>36626</v>
      </c>
      <c r="Z56" s="1760">
        <v>73189</v>
      </c>
      <c r="AA56" s="1727">
        <v>36362</v>
      </c>
      <c r="AB56" s="1761">
        <v>36827</v>
      </c>
      <c r="AC56" s="1727">
        <v>68441</v>
      </c>
      <c r="AD56" s="1727">
        <v>33423</v>
      </c>
      <c r="AE56" s="1727">
        <v>35018</v>
      </c>
      <c r="AF56" s="1760">
        <v>91003</v>
      </c>
      <c r="AG56" s="1727">
        <v>44836</v>
      </c>
      <c r="AH56" s="1761">
        <v>46167</v>
      </c>
      <c r="AI56" s="1727">
        <v>68518</v>
      </c>
      <c r="AJ56" s="1727">
        <v>33522</v>
      </c>
      <c r="AK56" s="1727">
        <v>34996</v>
      </c>
      <c r="AL56" s="1760">
        <v>65782</v>
      </c>
      <c r="AM56" s="1727">
        <v>31774</v>
      </c>
      <c r="AN56" s="1761">
        <v>34008</v>
      </c>
      <c r="AO56" s="1727">
        <v>75860</v>
      </c>
      <c r="AP56" s="1755">
        <v>36656</v>
      </c>
      <c r="AQ56" s="1727">
        <v>39204</v>
      </c>
      <c r="AR56" s="1724">
        <v>76715</v>
      </c>
      <c r="AS56" s="1725">
        <v>37176</v>
      </c>
      <c r="AT56" s="1726">
        <v>39539</v>
      </c>
      <c r="AU56" s="1727">
        <v>81244</v>
      </c>
      <c r="AV56" s="1755">
        <v>39181</v>
      </c>
      <c r="AW56" s="1727">
        <v>42063</v>
      </c>
      <c r="AX56" s="1724">
        <v>83983</v>
      </c>
      <c r="AY56" s="1725">
        <v>40799</v>
      </c>
      <c r="AZ56" s="1726">
        <v>43184</v>
      </c>
      <c r="BA56" s="1725"/>
    </row>
    <row r="57" spans="1:53">
      <c r="A57" s="1748" t="s">
        <v>2316</v>
      </c>
      <c r="B57" s="1760">
        <v>18108</v>
      </c>
      <c r="C57" s="1727">
        <v>9285</v>
      </c>
      <c r="D57" s="1761">
        <v>8823</v>
      </c>
      <c r="E57" s="1727">
        <v>28745</v>
      </c>
      <c r="F57" s="1727">
        <v>14835</v>
      </c>
      <c r="G57" s="1727">
        <v>13910</v>
      </c>
      <c r="H57" s="1760">
        <v>39492</v>
      </c>
      <c r="I57" s="1727">
        <v>18707</v>
      </c>
      <c r="J57" s="1761">
        <v>20785</v>
      </c>
      <c r="K57" s="1727">
        <v>43198</v>
      </c>
      <c r="L57" s="1727">
        <v>20340</v>
      </c>
      <c r="M57" s="1727">
        <v>22858</v>
      </c>
      <c r="N57" s="1760">
        <v>38823</v>
      </c>
      <c r="O57" s="1727">
        <v>17233</v>
      </c>
      <c r="P57" s="1761">
        <v>21590</v>
      </c>
      <c r="Q57" s="1727">
        <v>53592</v>
      </c>
      <c r="R57" s="1727">
        <v>25672</v>
      </c>
      <c r="S57" s="1727">
        <v>27920</v>
      </c>
      <c r="T57" s="1760">
        <v>65773</v>
      </c>
      <c r="U57" s="1727">
        <v>32684</v>
      </c>
      <c r="V57" s="1761">
        <v>33089</v>
      </c>
      <c r="W57" s="1727">
        <v>68168</v>
      </c>
      <c r="X57" s="1727">
        <v>33687</v>
      </c>
      <c r="Y57" s="1727">
        <v>34481</v>
      </c>
      <c r="Z57" s="1760">
        <v>64483</v>
      </c>
      <c r="AA57" s="1727">
        <v>32103</v>
      </c>
      <c r="AB57" s="1761">
        <v>32380</v>
      </c>
      <c r="AC57" s="1727">
        <v>83714</v>
      </c>
      <c r="AD57" s="1727">
        <v>41225</v>
      </c>
      <c r="AE57" s="1727">
        <v>42489</v>
      </c>
      <c r="AF57" s="1760">
        <v>105790</v>
      </c>
      <c r="AG57" s="1727">
        <v>52269</v>
      </c>
      <c r="AH57" s="1761">
        <v>53521</v>
      </c>
      <c r="AI57" s="1727">
        <v>68704</v>
      </c>
      <c r="AJ57" s="1727">
        <v>33466</v>
      </c>
      <c r="AK57" s="1727">
        <v>35238</v>
      </c>
      <c r="AL57" s="1760">
        <v>67403</v>
      </c>
      <c r="AM57" s="1727">
        <v>32382</v>
      </c>
      <c r="AN57" s="1761">
        <v>35021</v>
      </c>
      <c r="AO57" s="1727">
        <v>70984</v>
      </c>
      <c r="AP57" s="1755">
        <v>34281</v>
      </c>
      <c r="AQ57" s="1727">
        <v>36703</v>
      </c>
      <c r="AR57" s="1724">
        <v>71856</v>
      </c>
      <c r="AS57" s="1725">
        <v>34814</v>
      </c>
      <c r="AT57" s="1726">
        <v>37042</v>
      </c>
      <c r="AU57" s="1727">
        <v>80011</v>
      </c>
      <c r="AV57" s="1755">
        <v>38645</v>
      </c>
      <c r="AW57" s="1727">
        <v>41366</v>
      </c>
      <c r="AX57" s="1724">
        <v>82752</v>
      </c>
      <c r="AY57" s="1725">
        <v>40257</v>
      </c>
      <c r="AZ57" s="1726">
        <v>42495</v>
      </c>
      <c r="BA57" s="1725"/>
    </row>
    <row r="58" spans="1:53">
      <c r="A58" s="1748" t="s">
        <v>2317</v>
      </c>
      <c r="B58" s="1760">
        <v>20099</v>
      </c>
      <c r="C58" s="1727">
        <v>10334</v>
      </c>
      <c r="D58" s="1761">
        <v>9765</v>
      </c>
      <c r="E58" s="1727">
        <v>30037</v>
      </c>
      <c r="F58" s="1727">
        <v>15359</v>
      </c>
      <c r="G58" s="1727">
        <v>14678</v>
      </c>
      <c r="H58" s="1760">
        <v>37977</v>
      </c>
      <c r="I58" s="1727">
        <v>18542</v>
      </c>
      <c r="J58" s="1761">
        <v>19435</v>
      </c>
      <c r="K58" s="1727">
        <v>42426</v>
      </c>
      <c r="L58" s="1727">
        <v>20219</v>
      </c>
      <c r="M58" s="1727">
        <v>22207</v>
      </c>
      <c r="N58" s="1760">
        <v>40144</v>
      </c>
      <c r="O58" s="1727">
        <v>18045</v>
      </c>
      <c r="P58" s="1761">
        <v>22099</v>
      </c>
      <c r="Q58" s="1727">
        <v>49422</v>
      </c>
      <c r="R58" s="1727">
        <v>22099</v>
      </c>
      <c r="S58" s="1727">
        <v>27323</v>
      </c>
      <c r="T58" s="1760">
        <v>63372</v>
      </c>
      <c r="U58" s="1727">
        <v>31788</v>
      </c>
      <c r="V58" s="1761">
        <v>31584</v>
      </c>
      <c r="W58" s="1727">
        <v>71083</v>
      </c>
      <c r="X58" s="1727">
        <v>35128</v>
      </c>
      <c r="Y58" s="1727">
        <v>35955</v>
      </c>
      <c r="Z58" s="1760">
        <v>69704</v>
      </c>
      <c r="AA58" s="1727">
        <v>34367</v>
      </c>
      <c r="AB58" s="1761">
        <v>35337</v>
      </c>
      <c r="AC58" s="1727">
        <v>80100</v>
      </c>
      <c r="AD58" s="1727">
        <v>39673</v>
      </c>
      <c r="AE58" s="1727">
        <v>40427</v>
      </c>
      <c r="AF58" s="1760">
        <v>105617</v>
      </c>
      <c r="AG58" s="1727">
        <v>52019</v>
      </c>
      <c r="AH58" s="1761">
        <v>53598</v>
      </c>
      <c r="AI58" s="1727">
        <v>74379</v>
      </c>
      <c r="AJ58" s="1727">
        <v>36200</v>
      </c>
      <c r="AK58" s="1727">
        <v>38179</v>
      </c>
      <c r="AL58" s="1760">
        <v>65136</v>
      </c>
      <c r="AM58" s="1727">
        <v>31405</v>
      </c>
      <c r="AN58" s="1761">
        <v>33731</v>
      </c>
      <c r="AO58" s="1727">
        <v>69353</v>
      </c>
      <c r="AP58" s="1755">
        <v>33514</v>
      </c>
      <c r="AQ58" s="1727">
        <v>35839</v>
      </c>
      <c r="AR58" s="1724">
        <v>70159</v>
      </c>
      <c r="AS58" s="1725">
        <v>34028</v>
      </c>
      <c r="AT58" s="1726">
        <v>36131</v>
      </c>
      <c r="AU58" s="1727">
        <v>77388</v>
      </c>
      <c r="AV58" s="1755">
        <v>37484</v>
      </c>
      <c r="AW58" s="1727">
        <v>39904</v>
      </c>
      <c r="AX58" s="1724">
        <v>79978</v>
      </c>
      <c r="AY58" s="1725">
        <v>38989</v>
      </c>
      <c r="AZ58" s="1726">
        <v>40989</v>
      </c>
      <c r="BA58" s="1725"/>
    </row>
    <row r="59" spans="1:53">
      <c r="A59" s="1748" t="s">
        <v>2318</v>
      </c>
      <c r="B59" s="1760">
        <v>16457</v>
      </c>
      <c r="C59" s="1727">
        <v>8517</v>
      </c>
      <c r="D59" s="1761">
        <v>7940</v>
      </c>
      <c r="E59" s="1727">
        <v>27181</v>
      </c>
      <c r="F59" s="1727">
        <v>13912</v>
      </c>
      <c r="G59" s="1727">
        <v>13269</v>
      </c>
      <c r="H59" s="1760">
        <v>36977</v>
      </c>
      <c r="I59" s="1727">
        <v>18205</v>
      </c>
      <c r="J59" s="1761">
        <v>18772</v>
      </c>
      <c r="K59" s="1727">
        <v>42342</v>
      </c>
      <c r="L59" s="1727">
        <v>20239</v>
      </c>
      <c r="M59" s="1727">
        <v>22103</v>
      </c>
      <c r="N59" s="1760">
        <v>41159</v>
      </c>
      <c r="O59" s="1727">
        <v>18566</v>
      </c>
      <c r="P59" s="1761">
        <v>22593</v>
      </c>
      <c r="Q59" s="1727">
        <v>47269</v>
      </c>
      <c r="R59" s="1727">
        <v>20392</v>
      </c>
      <c r="S59" s="1727">
        <v>26877</v>
      </c>
      <c r="T59" s="1760">
        <v>61530</v>
      </c>
      <c r="U59" s="1727">
        <v>30542</v>
      </c>
      <c r="V59" s="1761">
        <v>30988</v>
      </c>
      <c r="W59" s="1727">
        <v>70603</v>
      </c>
      <c r="X59" s="1727">
        <v>35289</v>
      </c>
      <c r="Y59" s="1727">
        <v>35314</v>
      </c>
      <c r="Z59" s="1760">
        <v>72741</v>
      </c>
      <c r="AA59" s="1727">
        <v>35753</v>
      </c>
      <c r="AB59" s="1761">
        <v>36988</v>
      </c>
      <c r="AC59" s="1727">
        <v>84943</v>
      </c>
      <c r="AD59" s="1727">
        <v>42036</v>
      </c>
      <c r="AE59" s="1727">
        <v>42907</v>
      </c>
      <c r="AF59" s="1760">
        <v>100998</v>
      </c>
      <c r="AG59" s="1727">
        <v>49928</v>
      </c>
      <c r="AH59" s="1761">
        <v>51070</v>
      </c>
      <c r="AI59" s="1727">
        <v>77352</v>
      </c>
      <c r="AJ59" s="1727">
        <v>37759</v>
      </c>
      <c r="AK59" s="1727">
        <v>39593</v>
      </c>
      <c r="AL59" s="1760">
        <v>62074</v>
      </c>
      <c r="AM59" s="1727">
        <v>30213</v>
      </c>
      <c r="AN59" s="1761">
        <v>31861</v>
      </c>
      <c r="AO59" s="1727">
        <v>67139</v>
      </c>
      <c r="AP59" s="1755">
        <v>32338</v>
      </c>
      <c r="AQ59" s="1727">
        <v>34801</v>
      </c>
      <c r="AR59" s="1724">
        <v>67878</v>
      </c>
      <c r="AS59" s="1725">
        <v>32788</v>
      </c>
      <c r="AT59" s="1726">
        <v>35090</v>
      </c>
      <c r="AU59" s="1727">
        <v>76041</v>
      </c>
      <c r="AV59" s="1755">
        <v>36790</v>
      </c>
      <c r="AW59" s="1727">
        <v>39251</v>
      </c>
      <c r="AX59" s="1724">
        <v>78633</v>
      </c>
      <c r="AY59" s="1725">
        <v>38316</v>
      </c>
      <c r="AZ59" s="1726">
        <v>40317</v>
      </c>
      <c r="BA59" s="1725"/>
    </row>
    <row r="60" spans="1:53">
      <c r="A60" s="1748" t="s">
        <v>2319</v>
      </c>
      <c r="B60" s="1760">
        <v>16235</v>
      </c>
      <c r="C60" s="1727">
        <v>8086</v>
      </c>
      <c r="D60" s="1761">
        <v>8149</v>
      </c>
      <c r="E60" s="1727">
        <v>26296</v>
      </c>
      <c r="F60" s="1727">
        <v>13458</v>
      </c>
      <c r="G60" s="1727">
        <v>12838</v>
      </c>
      <c r="H60" s="1760">
        <v>31826</v>
      </c>
      <c r="I60" s="1727">
        <v>15894</v>
      </c>
      <c r="J60" s="1761">
        <v>15932</v>
      </c>
      <c r="K60" s="1727">
        <v>39877</v>
      </c>
      <c r="L60" s="1727">
        <v>19070</v>
      </c>
      <c r="M60" s="1727">
        <v>20807</v>
      </c>
      <c r="N60" s="1760">
        <v>42550</v>
      </c>
      <c r="O60" s="1727">
        <v>19571</v>
      </c>
      <c r="P60" s="1761">
        <v>22979</v>
      </c>
      <c r="Q60" s="1727">
        <v>44954</v>
      </c>
      <c r="R60" s="1727">
        <v>19193</v>
      </c>
      <c r="S60" s="1727">
        <v>25761</v>
      </c>
      <c r="T60" s="1760">
        <v>60740</v>
      </c>
      <c r="U60" s="1727">
        <v>30083</v>
      </c>
      <c r="V60" s="1761">
        <v>30657</v>
      </c>
      <c r="W60" s="1727">
        <v>68257</v>
      </c>
      <c r="X60" s="1727">
        <v>33542</v>
      </c>
      <c r="Y60" s="1727">
        <v>34715</v>
      </c>
      <c r="Z60" s="1760">
        <v>74941</v>
      </c>
      <c r="AA60" s="1727">
        <v>36642</v>
      </c>
      <c r="AB60" s="1761">
        <v>38299</v>
      </c>
      <c r="AC60" s="1727">
        <v>83082</v>
      </c>
      <c r="AD60" s="1727">
        <v>41009</v>
      </c>
      <c r="AE60" s="1727">
        <v>42073</v>
      </c>
      <c r="AF60" s="1760">
        <v>61424</v>
      </c>
      <c r="AG60" s="1727">
        <v>30252</v>
      </c>
      <c r="AH60" s="1761">
        <v>31172</v>
      </c>
      <c r="AI60" s="1727">
        <v>84119</v>
      </c>
      <c r="AJ60" s="1727">
        <v>40963</v>
      </c>
      <c r="AK60" s="1727">
        <v>43156</v>
      </c>
      <c r="AL60" s="1760">
        <v>66065</v>
      </c>
      <c r="AM60" s="1727">
        <v>32188</v>
      </c>
      <c r="AN60" s="1761">
        <v>33877</v>
      </c>
      <c r="AO60" s="1727">
        <v>64439</v>
      </c>
      <c r="AP60" s="1755">
        <v>31291</v>
      </c>
      <c r="AQ60" s="1727">
        <v>33148</v>
      </c>
      <c r="AR60" s="1724">
        <v>65153</v>
      </c>
      <c r="AS60" s="1725">
        <v>31732</v>
      </c>
      <c r="AT60" s="1726">
        <v>33421</v>
      </c>
      <c r="AU60" s="1727">
        <v>59561</v>
      </c>
      <c r="AV60" s="1755">
        <v>28598</v>
      </c>
      <c r="AW60" s="1727">
        <v>30963</v>
      </c>
      <c r="AX60" s="1724">
        <v>61742</v>
      </c>
      <c r="AY60" s="1725">
        <v>29865</v>
      </c>
      <c r="AZ60" s="1726">
        <v>31877</v>
      </c>
      <c r="BA60" s="1725"/>
    </row>
    <row r="61" spans="1:53">
      <c r="A61" s="1748" t="s">
        <v>2320</v>
      </c>
      <c r="B61" s="1760">
        <v>17983</v>
      </c>
      <c r="C61" s="1727">
        <v>9066</v>
      </c>
      <c r="D61" s="1761">
        <v>8917</v>
      </c>
      <c r="E61" s="1727">
        <v>25414</v>
      </c>
      <c r="F61" s="1727">
        <v>12976</v>
      </c>
      <c r="G61" s="1727">
        <v>12438</v>
      </c>
      <c r="H61" s="1760">
        <v>32404</v>
      </c>
      <c r="I61" s="1727">
        <v>15977</v>
      </c>
      <c r="J61" s="1761">
        <v>16427</v>
      </c>
      <c r="K61" s="1727">
        <v>39152</v>
      </c>
      <c r="L61" s="1727">
        <v>18542</v>
      </c>
      <c r="M61" s="1727">
        <v>20610</v>
      </c>
      <c r="N61" s="1760">
        <v>40454</v>
      </c>
      <c r="O61" s="1727">
        <v>18744</v>
      </c>
      <c r="P61" s="1761">
        <v>21710</v>
      </c>
      <c r="Q61" s="1727">
        <v>46787</v>
      </c>
      <c r="R61" s="1727">
        <v>20168</v>
      </c>
      <c r="S61" s="1727">
        <v>26619</v>
      </c>
      <c r="T61" s="1760">
        <v>55343</v>
      </c>
      <c r="U61" s="1727">
        <v>26767</v>
      </c>
      <c r="V61" s="1761">
        <v>28576</v>
      </c>
      <c r="W61" s="1727">
        <v>63094</v>
      </c>
      <c r="X61" s="1727">
        <v>31235</v>
      </c>
      <c r="Y61" s="1727">
        <v>31859</v>
      </c>
      <c r="Z61" s="1760">
        <v>70421</v>
      </c>
      <c r="AA61" s="1727">
        <v>34320</v>
      </c>
      <c r="AB61" s="1761">
        <v>36101</v>
      </c>
      <c r="AC61" s="1727">
        <v>71231</v>
      </c>
      <c r="AD61" s="1727">
        <v>35224</v>
      </c>
      <c r="AE61" s="1727">
        <v>36007</v>
      </c>
      <c r="AF61" s="1760">
        <v>67836</v>
      </c>
      <c r="AG61" s="1727">
        <v>32778</v>
      </c>
      <c r="AH61" s="1761">
        <v>35058</v>
      </c>
      <c r="AI61" s="1727">
        <v>89773</v>
      </c>
      <c r="AJ61" s="1727">
        <v>43749</v>
      </c>
      <c r="AK61" s="1727">
        <v>46024</v>
      </c>
      <c r="AL61" s="1760">
        <v>67953</v>
      </c>
      <c r="AM61" s="1727">
        <v>33105</v>
      </c>
      <c r="AN61" s="1761">
        <v>34848</v>
      </c>
      <c r="AO61" s="1727">
        <v>64812</v>
      </c>
      <c r="AP61" s="1755">
        <v>31088</v>
      </c>
      <c r="AQ61" s="1727">
        <v>33724</v>
      </c>
      <c r="AR61" s="1724">
        <v>65511</v>
      </c>
      <c r="AS61" s="1725">
        <v>31542</v>
      </c>
      <c r="AT61" s="1726">
        <v>33969</v>
      </c>
      <c r="AU61" s="1727">
        <v>73707</v>
      </c>
      <c r="AV61" s="1755">
        <v>35217</v>
      </c>
      <c r="AW61" s="1727">
        <v>38490</v>
      </c>
      <c r="AX61" s="1724">
        <v>76301</v>
      </c>
      <c r="AY61" s="1725">
        <v>36744</v>
      </c>
      <c r="AZ61" s="1726">
        <v>39557</v>
      </c>
      <c r="BA61" s="1725"/>
    </row>
    <row r="62" spans="1:53">
      <c r="A62" s="1748" t="s">
        <v>2321</v>
      </c>
      <c r="B62" s="1760">
        <v>16446</v>
      </c>
      <c r="C62" s="1727">
        <v>8288</v>
      </c>
      <c r="D62" s="1761">
        <v>8158</v>
      </c>
      <c r="E62" s="1727">
        <v>23065</v>
      </c>
      <c r="F62" s="1727">
        <v>11816</v>
      </c>
      <c r="G62" s="1727">
        <v>11249</v>
      </c>
      <c r="H62" s="1760">
        <v>31321</v>
      </c>
      <c r="I62" s="1727">
        <v>15650</v>
      </c>
      <c r="J62" s="1761">
        <v>15671</v>
      </c>
      <c r="K62" s="1727">
        <v>37722</v>
      </c>
      <c r="L62" s="1727">
        <v>17701</v>
      </c>
      <c r="M62" s="1727">
        <v>20021</v>
      </c>
      <c r="N62" s="1760">
        <v>41565</v>
      </c>
      <c r="O62" s="1727">
        <v>19453</v>
      </c>
      <c r="P62" s="1761">
        <v>22112</v>
      </c>
      <c r="Q62" s="1727">
        <v>36922</v>
      </c>
      <c r="R62" s="1727">
        <v>16126</v>
      </c>
      <c r="S62" s="1727">
        <v>20796</v>
      </c>
      <c r="T62" s="1760">
        <v>51568</v>
      </c>
      <c r="U62" s="1727">
        <v>24368</v>
      </c>
      <c r="V62" s="1761">
        <v>27200</v>
      </c>
      <c r="W62" s="1727">
        <v>63871</v>
      </c>
      <c r="X62" s="1727">
        <v>31333</v>
      </c>
      <c r="Y62" s="1727">
        <v>32538</v>
      </c>
      <c r="Z62" s="1760">
        <v>66701</v>
      </c>
      <c r="AA62" s="1727">
        <v>32550</v>
      </c>
      <c r="AB62" s="1761">
        <v>34151</v>
      </c>
      <c r="AC62" s="1727">
        <v>62796</v>
      </c>
      <c r="AD62" s="1727">
        <v>31142</v>
      </c>
      <c r="AE62" s="1727">
        <v>31654</v>
      </c>
      <c r="AF62" s="1760">
        <v>82987</v>
      </c>
      <c r="AG62" s="1727">
        <v>40369</v>
      </c>
      <c r="AH62" s="1761">
        <v>42618</v>
      </c>
      <c r="AI62" s="1727">
        <v>104302</v>
      </c>
      <c r="AJ62" s="1727">
        <v>51029</v>
      </c>
      <c r="AK62" s="1727">
        <v>53273</v>
      </c>
      <c r="AL62" s="1760">
        <v>68122</v>
      </c>
      <c r="AM62" s="1727">
        <v>33089</v>
      </c>
      <c r="AN62" s="1761">
        <v>35033</v>
      </c>
      <c r="AO62" s="1727">
        <v>66661</v>
      </c>
      <c r="AP62" s="1755">
        <v>31836</v>
      </c>
      <c r="AQ62" s="1727">
        <v>34825</v>
      </c>
      <c r="AR62" s="1724">
        <v>67415</v>
      </c>
      <c r="AS62" s="1725">
        <v>32306</v>
      </c>
      <c r="AT62" s="1726">
        <v>35109</v>
      </c>
      <c r="AU62" s="1727">
        <v>68897</v>
      </c>
      <c r="AV62" s="1755">
        <v>32988</v>
      </c>
      <c r="AW62" s="1727">
        <v>35909</v>
      </c>
      <c r="AX62" s="1724">
        <v>71231</v>
      </c>
      <c r="AY62" s="1725">
        <v>34388</v>
      </c>
      <c r="AZ62" s="1726">
        <v>36843</v>
      </c>
      <c r="BA62" s="1725"/>
    </row>
    <row r="63" spans="1:53">
      <c r="A63" s="1748" t="s">
        <v>2322</v>
      </c>
      <c r="B63" s="1760">
        <v>12978</v>
      </c>
      <c r="C63" s="1727">
        <v>6563</v>
      </c>
      <c r="D63" s="1761">
        <v>6415</v>
      </c>
      <c r="E63" s="1727">
        <v>21689</v>
      </c>
      <c r="F63" s="1727">
        <v>10882</v>
      </c>
      <c r="G63" s="1727">
        <v>10807</v>
      </c>
      <c r="H63" s="1760">
        <v>32493</v>
      </c>
      <c r="I63" s="1727">
        <v>16052</v>
      </c>
      <c r="J63" s="1761">
        <v>16441</v>
      </c>
      <c r="K63" s="1727">
        <v>36555</v>
      </c>
      <c r="L63" s="1727">
        <v>17778</v>
      </c>
      <c r="M63" s="1727">
        <v>18777</v>
      </c>
      <c r="N63" s="1760">
        <v>40727</v>
      </c>
      <c r="O63" s="1727">
        <v>19118</v>
      </c>
      <c r="P63" s="1761">
        <v>21609</v>
      </c>
      <c r="Q63" s="1727">
        <v>38507</v>
      </c>
      <c r="R63" s="1727">
        <v>16902</v>
      </c>
      <c r="S63" s="1727">
        <v>21605</v>
      </c>
      <c r="T63" s="1760">
        <v>47441</v>
      </c>
      <c r="U63" s="1727">
        <v>20934</v>
      </c>
      <c r="V63" s="1761">
        <v>26507</v>
      </c>
      <c r="W63" s="1727">
        <v>61060</v>
      </c>
      <c r="X63" s="1727">
        <v>30330</v>
      </c>
      <c r="Y63" s="1727">
        <v>30730</v>
      </c>
      <c r="Z63" s="1760">
        <v>69520</v>
      </c>
      <c r="AA63" s="1727">
        <v>34008</v>
      </c>
      <c r="AB63" s="1761">
        <v>35512</v>
      </c>
      <c r="AC63" s="1727">
        <v>67510</v>
      </c>
      <c r="AD63" s="1727">
        <v>33078</v>
      </c>
      <c r="AE63" s="1727">
        <v>34432</v>
      </c>
      <c r="AF63" s="1760">
        <v>79264</v>
      </c>
      <c r="AG63" s="1727">
        <v>39031</v>
      </c>
      <c r="AH63" s="1761">
        <v>40233</v>
      </c>
      <c r="AI63" s="1727">
        <v>103727</v>
      </c>
      <c r="AJ63" s="1727">
        <v>50639</v>
      </c>
      <c r="AK63" s="1727">
        <v>53088</v>
      </c>
      <c r="AL63" s="1760">
        <v>73419</v>
      </c>
      <c r="AM63" s="1727">
        <v>35485</v>
      </c>
      <c r="AN63" s="1761">
        <v>37934</v>
      </c>
      <c r="AO63" s="1727">
        <v>64161</v>
      </c>
      <c r="AP63" s="1755">
        <v>30664</v>
      </c>
      <c r="AQ63" s="1727">
        <v>33497</v>
      </c>
      <c r="AR63" s="1724">
        <v>64907</v>
      </c>
      <c r="AS63" s="1725">
        <v>31115</v>
      </c>
      <c r="AT63" s="1726">
        <v>33792</v>
      </c>
      <c r="AU63" s="1727">
        <v>67378</v>
      </c>
      <c r="AV63" s="1755">
        <v>32350</v>
      </c>
      <c r="AW63" s="1727">
        <v>35028</v>
      </c>
      <c r="AX63" s="1724">
        <v>69709</v>
      </c>
      <c r="AY63" s="1725">
        <v>33665</v>
      </c>
      <c r="AZ63" s="1726">
        <v>36044</v>
      </c>
      <c r="BA63" s="1725"/>
    </row>
    <row r="64" spans="1:53">
      <c r="A64" s="1748" t="s">
        <v>2323</v>
      </c>
      <c r="B64" s="1760">
        <v>12850</v>
      </c>
      <c r="C64" s="1727">
        <v>6414</v>
      </c>
      <c r="D64" s="1761">
        <v>6436</v>
      </c>
      <c r="E64" s="1727">
        <v>22181</v>
      </c>
      <c r="F64" s="1727">
        <v>10998</v>
      </c>
      <c r="G64" s="1727">
        <v>11183</v>
      </c>
      <c r="H64" s="1760">
        <v>32429</v>
      </c>
      <c r="I64" s="1727">
        <v>16051</v>
      </c>
      <c r="J64" s="1761">
        <v>16378</v>
      </c>
      <c r="K64" s="1727">
        <v>36136</v>
      </c>
      <c r="L64" s="1727">
        <v>17688</v>
      </c>
      <c r="M64" s="1727">
        <v>18448</v>
      </c>
      <c r="N64" s="1760">
        <v>40963</v>
      </c>
      <c r="O64" s="1727">
        <v>19312</v>
      </c>
      <c r="P64" s="1761">
        <v>21651</v>
      </c>
      <c r="Q64" s="1727">
        <v>39356</v>
      </c>
      <c r="R64" s="1727">
        <v>17401</v>
      </c>
      <c r="S64" s="1727">
        <v>21955</v>
      </c>
      <c r="T64" s="1760">
        <v>45341</v>
      </c>
      <c r="U64" s="1727">
        <v>19144</v>
      </c>
      <c r="V64" s="1761">
        <v>26197</v>
      </c>
      <c r="W64" s="1727">
        <v>59231</v>
      </c>
      <c r="X64" s="1727">
        <v>29059</v>
      </c>
      <c r="Y64" s="1727">
        <v>30172</v>
      </c>
      <c r="Z64" s="1760">
        <v>68871</v>
      </c>
      <c r="AA64" s="1727">
        <v>33932</v>
      </c>
      <c r="AB64" s="1761">
        <v>34939</v>
      </c>
      <c r="AC64" s="1727">
        <v>70285</v>
      </c>
      <c r="AD64" s="1727">
        <v>34358</v>
      </c>
      <c r="AE64" s="1727">
        <v>35927</v>
      </c>
      <c r="AF64" s="1760">
        <v>84282</v>
      </c>
      <c r="AG64" s="1727">
        <v>41229</v>
      </c>
      <c r="AH64" s="1761">
        <v>43053</v>
      </c>
      <c r="AI64" s="1727">
        <v>99185</v>
      </c>
      <c r="AJ64" s="1727">
        <v>48455</v>
      </c>
      <c r="AK64" s="1727">
        <v>50730</v>
      </c>
      <c r="AL64" s="1760">
        <v>76632</v>
      </c>
      <c r="AM64" s="1727">
        <v>37255</v>
      </c>
      <c r="AN64" s="1761">
        <v>39377</v>
      </c>
      <c r="AO64" s="1727">
        <v>61424</v>
      </c>
      <c r="AP64" s="1755">
        <v>29818</v>
      </c>
      <c r="AQ64" s="1727">
        <v>31606</v>
      </c>
      <c r="AR64" s="1724">
        <v>62148</v>
      </c>
      <c r="AS64" s="1725">
        <v>30282</v>
      </c>
      <c r="AT64" s="1726">
        <v>31866</v>
      </c>
      <c r="AU64" s="1727">
        <v>65458</v>
      </c>
      <c r="AV64" s="1755">
        <v>31249</v>
      </c>
      <c r="AW64" s="1727">
        <v>34209</v>
      </c>
      <c r="AX64" s="1724">
        <v>67603</v>
      </c>
      <c r="AY64" s="1725">
        <v>32471</v>
      </c>
      <c r="AZ64" s="1726">
        <v>35132</v>
      </c>
      <c r="BA64" s="1725"/>
    </row>
    <row r="65" spans="1:53">
      <c r="A65" s="1748" t="s">
        <v>2324</v>
      </c>
      <c r="B65" s="1760">
        <v>11815</v>
      </c>
      <c r="C65" s="1727">
        <v>5849</v>
      </c>
      <c r="D65" s="1761">
        <v>5966</v>
      </c>
      <c r="E65" s="1727">
        <v>19278</v>
      </c>
      <c r="F65" s="1727">
        <v>9592</v>
      </c>
      <c r="G65" s="1727">
        <v>9686</v>
      </c>
      <c r="H65" s="1760">
        <v>30910</v>
      </c>
      <c r="I65" s="1727">
        <v>15328</v>
      </c>
      <c r="J65" s="1761">
        <v>15582</v>
      </c>
      <c r="K65" s="1727">
        <v>30355</v>
      </c>
      <c r="L65" s="1727">
        <v>14986</v>
      </c>
      <c r="M65" s="1727">
        <v>15369</v>
      </c>
      <c r="N65" s="1760">
        <v>38216</v>
      </c>
      <c r="O65" s="1727">
        <v>17950</v>
      </c>
      <c r="P65" s="1761">
        <v>20266</v>
      </c>
      <c r="Q65" s="1727">
        <v>40521</v>
      </c>
      <c r="R65" s="1727">
        <v>18280</v>
      </c>
      <c r="S65" s="1727">
        <v>22241</v>
      </c>
      <c r="T65" s="1760">
        <v>42811</v>
      </c>
      <c r="U65" s="1727">
        <v>17934</v>
      </c>
      <c r="V65" s="1761">
        <v>24877</v>
      </c>
      <c r="W65" s="1727">
        <v>58216</v>
      </c>
      <c r="X65" s="1727">
        <v>28353</v>
      </c>
      <c r="Y65" s="1727">
        <v>29863</v>
      </c>
      <c r="Z65" s="1760">
        <v>66091</v>
      </c>
      <c r="AA65" s="1727">
        <v>32037</v>
      </c>
      <c r="AB65" s="1761">
        <v>34054</v>
      </c>
      <c r="AC65" s="1727">
        <v>72242</v>
      </c>
      <c r="AD65" s="1727">
        <v>35171</v>
      </c>
      <c r="AE65" s="1727">
        <v>37071</v>
      </c>
      <c r="AF65" s="1760">
        <v>82367</v>
      </c>
      <c r="AG65" s="1727">
        <v>40251</v>
      </c>
      <c r="AH65" s="1761">
        <v>42116</v>
      </c>
      <c r="AI65" s="1727">
        <v>60270</v>
      </c>
      <c r="AJ65" s="1727">
        <v>29509</v>
      </c>
      <c r="AK65" s="1727">
        <v>30761</v>
      </c>
      <c r="AL65" s="1760">
        <v>83100</v>
      </c>
      <c r="AM65" s="1727">
        <v>40175</v>
      </c>
      <c r="AN65" s="1761">
        <v>42925</v>
      </c>
      <c r="AO65" s="1727">
        <v>65035</v>
      </c>
      <c r="AP65" s="1755">
        <v>31571</v>
      </c>
      <c r="AQ65" s="1727">
        <v>33464</v>
      </c>
      <c r="AR65" s="1724">
        <v>65774</v>
      </c>
      <c r="AS65" s="1725">
        <v>32034</v>
      </c>
      <c r="AT65" s="1726">
        <v>33740</v>
      </c>
      <c r="AU65" s="1727">
        <v>62576</v>
      </c>
      <c r="AV65" s="1755">
        <v>30146</v>
      </c>
      <c r="AW65" s="1727">
        <v>32430</v>
      </c>
      <c r="AX65" s="1724">
        <v>64659</v>
      </c>
      <c r="AY65" s="1725">
        <v>31353</v>
      </c>
      <c r="AZ65" s="1726">
        <v>33306</v>
      </c>
      <c r="BA65" s="1725"/>
    </row>
    <row r="66" spans="1:53">
      <c r="A66" s="1792" t="s">
        <v>2325</v>
      </c>
      <c r="B66" s="1793">
        <v>13911</v>
      </c>
      <c r="C66" s="1794">
        <v>6832</v>
      </c>
      <c r="D66" s="1795">
        <v>7079</v>
      </c>
      <c r="E66" s="1794">
        <v>20061</v>
      </c>
      <c r="F66" s="1794">
        <v>9713</v>
      </c>
      <c r="G66" s="1794">
        <v>10348</v>
      </c>
      <c r="H66" s="1793">
        <v>28515</v>
      </c>
      <c r="I66" s="1794">
        <v>14080</v>
      </c>
      <c r="J66" s="1795">
        <v>14435</v>
      </c>
      <c r="K66" s="1794">
        <v>30833</v>
      </c>
      <c r="L66" s="1794">
        <v>14973</v>
      </c>
      <c r="M66" s="1794">
        <v>15860</v>
      </c>
      <c r="N66" s="1793">
        <v>37317</v>
      </c>
      <c r="O66" s="1794">
        <v>17290</v>
      </c>
      <c r="P66" s="1795">
        <v>20027</v>
      </c>
      <c r="Q66" s="1794">
        <v>39182</v>
      </c>
      <c r="R66" s="1794">
        <v>17715</v>
      </c>
      <c r="S66" s="1794">
        <v>21467</v>
      </c>
      <c r="T66" s="1793">
        <v>44669</v>
      </c>
      <c r="U66" s="1794">
        <v>18848</v>
      </c>
      <c r="V66" s="1795">
        <v>25821</v>
      </c>
      <c r="W66" s="1794">
        <v>53013</v>
      </c>
      <c r="X66" s="1794">
        <v>25221</v>
      </c>
      <c r="Y66" s="1794">
        <v>27792</v>
      </c>
      <c r="Z66" s="1793">
        <v>61036</v>
      </c>
      <c r="AA66" s="1794">
        <v>29843</v>
      </c>
      <c r="AB66" s="1795">
        <v>31193</v>
      </c>
      <c r="AC66" s="1794">
        <v>67394</v>
      </c>
      <c r="AD66" s="1794">
        <v>32636</v>
      </c>
      <c r="AE66" s="1794">
        <v>34758</v>
      </c>
      <c r="AF66" s="1793">
        <v>70412</v>
      </c>
      <c r="AG66" s="1794">
        <v>34449</v>
      </c>
      <c r="AH66" s="1795">
        <v>35963</v>
      </c>
      <c r="AI66" s="1794">
        <v>66795</v>
      </c>
      <c r="AJ66" s="1794">
        <v>32010</v>
      </c>
      <c r="AK66" s="1794">
        <v>34785</v>
      </c>
      <c r="AL66" s="1793">
        <v>88561</v>
      </c>
      <c r="AM66" s="1794">
        <v>42974</v>
      </c>
      <c r="AN66" s="1795">
        <v>45587</v>
      </c>
      <c r="AO66" s="1794">
        <v>66875</v>
      </c>
      <c r="AP66" s="1796">
        <v>32339</v>
      </c>
      <c r="AQ66" s="1794">
        <v>34536</v>
      </c>
      <c r="AR66" s="1733">
        <v>67657</v>
      </c>
      <c r="AS66" s="1734">
        <v>32821</v>
      </c>
      <c r="AT66" s="1735">
        <v>34836</v>
      </c>
      <c r="AU66" s="1794">
        <v>62690</v>
      </c>
      <c r="AV66" s="1796">
        <v>29836</v>
      </c>
      <c r="AW66" s="1794">
        <v>32854</v>
      </c>
      <c r="AX66" s="1733">
        <v>64761</v>
      </c>
      <c r="AY66" s="1734">
        <v>31044</v>
      </c>
      <c r="AZ66" s="1735">
        <v>33717</v>
      </c>
      <c r="BA66" s="1734"/>
    </row>
    <row r="67" spans="1:53">
      <c r="A67" s="1748" t="s">
        <v>2326</v>
      </c>
      <c r="B67" s="1760">
        <v>13627</v>
      </c>
      <c r="C67" s="1727">
        <v>6611</v>
      </c>
      <c r="D67" s="1761">
        <v>7016</v>
      </c>
      <c r="E67" s="1727">
        <v>20537</v>
      </c>
      <c r="F67" s="1727">
        <v>9995</v>
      </c>
      <c r="G67" s="1727">
        <v>10542</v>
      </c>
      <c r="H67" s="1760">
        <v>25542</v>
      </c>
      <c r="I67" s="1727">
        <v>12806</v>
      </c>
      <c r="J67" s="1761">
        <v>12736</v>
      </c>
      <c r="K67" s="1727">
        <v>29361</v>
      </c>
      <c r="L67" s="1727">
        <v>14380</v>
      </c>
      <c r="M67" s="1727">
        <v>14981</v>
      </c>
      <c r="N67" s="1760">
        <v>35950</v>
      </c>
      <c r="O67" s="1727">
        <v>16605</v>
      </c>
      <c r="P67" s="1761">
        <v>19345</v>
      </c>
      <c r="Q67" s="1727">
        <v>39634</v>
      </c>
      <c r="R67" s="1727">
        <v>18092</v>
      </c>
      <c r="S67" s="1727">
        <v>21542</v>
      </c>
      <c r="T67" s="1760">
        <v>34912</v>
      </c>
      <c r="U67" s="1727">
        <v>14882</v>
      </c>
      <c r="V67" s="1761">
        <v>20030</v>
      </c>
      <c r="W67" s="1727">
        <v>49129</v>
      </c>
      <c r="X67" s="1727">
        <v>22844</v>
      </c>
      <c r="Y67" s="1727">
        <v>26285</v>
      </c>
      <c r="Z67" s="1760">
        <v>61525</v>
      </c>
      <c r="AA67" s="1727">
        <v>29737</v>
      </c>
      <c r="AB67" s="1761">
        <v>31788</v>
      </c>
      <c r="AC67" s="1727">
        <v>63509</v>
      </c>
      <c r="AD67" s="1727">
        <v>30645</v>
      </c>
      <c r="AE67" s="1727">
        <v>32864</v>
      </c>
      <c r="AF67" s="1760">
        <v>62043</v>
      </c>
      <c r="AG67" s="1727">
        <v>30379</v>
      </c>
      <c r="AH67" s="1761">
        <v>31664</v>
      </c>
      <c r="AI67" s="1727">
        <v>81608</v>
      </c>
      <c r="AJ67" s="1727">
        <v>39372</v>
      </c>
      <c r="AK67" s="1727">
        <v>42236</v>
      </c>
      <c r="AL67" s="1760">
        <v>102657</v>
      </c>
      <c r="AM67" s="1727">
        <v>49795</v>
      </c>
      <c r="AN67" s="1761">
        <v>52862</v>
      </c>
      <c r="AO67" s="1727">
        <v>67105</v>
      </c>
      <c r="AP67" s="1755">
        <v>32370</v>
      </c>
      <c r="AQ67" s="1727">
        <v>34735</v>
      </c>
      <c r="AR67" s="1724">
        <v>68027</v>
      </c>
      <c r="AS67" s="1725">
        <v>32952</v>
      </c>
      <c r="AT67" s="1726">
        <v>35075</v>
      </c>
      <c r="AU67" s="1727">
        <v>64647</v>
      </c>
      <c r="AV67" s="1755">
        <v>30663</v>
      </c>
      <c r="AW67" s="1727">
        <v>33984</v>
      </c>
      <c r="AX67" s="1724">
        <v>66714</v>
      </c>
      <c r="AY67" s="1725">
        <v>31803</v>
      </c>
      <c r="AZ67" s="1726">
        <v>34911</v>
      </c>
      <c r="BA67" s="1725"/>
    </row>
    <row r="68" spans="1:53">
      <c r="A68" s="1748" t="s">
        <v>2327</v>
      </c>
      <c r="B68" s="1760">
        <v>13830</v>
      </c>
      <c r="C68" s="1727">
        <v>6692</v>
      </c>
      <c r="D68" s="1761">
        <v>7138</v>
      </c>
      <c r="E68" s="1727">
        <v>19405</v>
      </c>
      <c r="F68" s="1727">
        <v>9545</v>
      </c>
      <c r="G68" s="1727">
        <v>9860</v>
      </c>
      <c r="H68" s="1760">
        <v>26158</v>
      </c>
      <c r="I68" s="1727">
        <v>12811</v>
      </c>
      <c r="J68" s="1761">
        <v>13347</v>
      </c>
      <c r="K68" s="1727">
        <v>30406</v>
      </c>
      <c r="L68" s="1727">
        <v>14799</v>
      </c>
      <c r="M68" s="1727">
        <v>15607</v>
      </c>
      <c r="N68" s="1760">
        <v>34178</v>
      </c>
      <c r="O68" s="1727">
        <v>16153</v>
      </c>
      <c r="P68" s="1761">
        <v>18025</v>
      </c>
      <c r="Q68" s="1727">
        <v>38894</v>
      </c>
      <c r="R68" s="1727">
        <v>17777</v>
      </c>
      <c r="S68" s="1727">
        <v>21117</v>
      </c>
      <c r="T68" s="1760">
        <v>36347</v>
      </c>
      <c r="U68" s="1727">
        <v>15696</v>
      </c>
      <c r="V68" s="1761">
        <v>20651</v>
      </c>
      <c r="W68" s="1727">
        <v>45299</v>
      </c>
      <c r="X68" s="1727">
        <v>19542</v>
      </c>
      <c r="Y68" s="1727">
        <v>25757</v>
      </c>
      <c r="Z68" s="1760">
        <v>58838</v>
      </c>
      <c r="AA68" s="1727">
        <v>28715</v>
      </c>
      <c r="AB68" s="1761">
        <v>30123</v>
      </c>
      <c r="AC68" s="1727">
        <v>65624</v>
      </c>
      <c r="AD68" s="1727">
        <v>31663</v>
      </c>
      <c r="AE68" s="1727">
        <v>33961</v>
      </c>
      <c r="AF68" s="1760">
        <v>66329</v>
      </c>
      <c r="AG68" s="1727">
        <v>32134</v>
      </c>
      <c r="AH68" s="1761">
        <v>34195</v>
      </c>
      <c r="AI68" s="1727">
        <v>78121</v>
      </c>
      <c r="AJ68" s="1727">
        <v>37983</v>
      </c>
      <c r="AK68" s="1727">
        <v>40138</v>
      </c>
      <c r="AL68" s="1760">
        <v>102337</v>
      </c>
      <c r="AM68" s="1727">
        <v>49633</v>
      </c>
      <c r="AN68" s="1761">
        <v>52704</v>
      </c>
      <c r="AO68" s="1727">
        <v>72191</v>
      </c>
      <c r="AP68" s="1755">
        <v>34599</v>
      </c>
      <c r="AQ68" s="1727">
        <v>37592</v>
      </c>
      <c r="AR68" s="1724">
        <v>73171</v>
      </c>
      <c r="AS68" s="1725">
        <v>35228</v>
      </c>
      <c r="AT68" s="1726">
        <v>37943</v>
      </c>
      <c r="AU68" s="1727">
        <v>62260</v>
      </c>
      <c r="AV68" s="1755">
        <v>29633</v>
      </c>
      <c r="AW68" s="1727">
        <v>32627</v>
      </c>
      <c r="AX68" s="1724">
        <v>64281</v>
      </c>
      <c r="AY68" s="1725">
        <v>30761</v>
      </c>
      <c r="AZ68" s="1726">
        <v>33520</v>
      </c>
      <c r="BA68" s="1725"/>
    </row>
    <row r="69" spans="1:53">
      <c r="A69" s="1748" t="s">
        <v>2328</v>
      </c>
      <c r="B69" s="1760">
        <v>13546</v>
      </c>
      <c r="C69" s="1727">
        <v>6512</v>
      </c>
      <c r="D69" s="1761">
        <v>7034</v>
      </c>
      <c r="E69" s="1727">
        <v>17686</v>
      </c>
      <c r="F69" s="1727">
        <v>8573</v>
      </c>
      <c r="G69" s="1727">
        <v>9113</v>
      </c>
      <c r="H69" s="1760">
        <v>23575</v>
      </c>
      <c r="I69" s="1727">
        <v>11485</v>
      </c>
      <c r="J69" s="1761">
        <v>12090</v>
      </c>
      <c r="K69" s="1727">
        <v>29773</v>
      </c>
      <c r="L69" s="1727">
        <v>14441</v>
      </c>
      <c r="M69" s="1727">
        <v>15332</v>
      </c>
      <c r="N69" s="1760">
        <v>33238</v>
      </c>
      <c r="O69" s="1727">
        <v>15771</v>
      </c>
      <c r="P69" s="1761">
        <v>17467</v>
      </c>
      <c r="Q69" s="1727">
        <v>38406</v>
      </c>
      <c r="R69" s="1727">
        <v>17659</v>
      </c>
      <c r="S69" s="1727">
        <v>20747</v>
      </c>
      <c r="T69" s="1760">
        <v>36959</v>
      </c>
      <c r="U69" s="1727">
        <v>15968</v>
      </c>
      <c r="V69" s="1761">
        <v>20991</v>
      </c>
      <c r="W69" s="1727">
        <v>43178</v>
      </c>
      <c r="X69" s="1727">
        <v>17853</v>
      </c>
      <c r="Y69" s="1727">
        <v>25325</v>
      </c>
      <c r="Z69" s="1760">
        <v>56850</v>
      </c>
      <c r="AA69" s="1727">
        <v>27429</v>
      </c>
      <c r="AB69" s="1761">
        <v>29421</v>
      </c>
      <c r="AC69" s="1727">
        <v>64528</v>
      </c>
      <c r="AD69" s="1727">
        <v>31237</v>
      </c>
      <c r="AE69" s="1727">
        <v>33291</v>
      </c>
      <c r="AF69" s="1760">
        <v>69212</v>
      </c>
      <c r="AG69" s="1727">
        <v>33407</v>
      </c>
      <c r="AH69" s="1761">
        <v>35805</v>
      </c>
      <c r="AI69" s="1727">
        <v>82428</v>
      </c>
      <c r="AJ69" s="1727">
        <v>39873</v>
      </c>
      <c r="AK69" s="1727">
        <v>42555</v>
      </c>
      <c r="AL69" s="1760">
        <v>97479</v>
      </c>
      <c r="AM69" s="1727">
        <v>47158</v>
      </c>
      <c r="AN69" s="1761">
        <v>50321</v>
      </c>
      <c r="AO69" s="1727">
        <v>75435</v>
      </c>
      <c r="AP69" s="1755">
        <v>36317</v>
      </c>
      <c r="AQ69" s="1727">
        <v>39118</v>
      </c>
      <c r="AR69" s="1724">
        <v>76404</v>
      </c>
      <c r="AS69" s="1725">
        <v>36928</v>
      </c>
      <c r="AT69" s="1726">
        <v>39476</v>
      </c>
      <c r="AU69" s="1727">
        <v>59284</v>
      </c>
      <c r="AV69" s="1755">
        <v>28629</v>
      </c>
      <c r="AW69" s="1727">
        <v>30655</v>
      </c>
      <c r="AX69" s="1724">
        <v>61252</v>
      </c>
      <c r="AY69" s="1725">
        <v>29755</v>
      </c>
      <c r="AZ69" s="1726">
        <v>31497</v>
      </c>
      <c r="BA69" s="1725"/>
    </row>
    <row r="70" spans="1:53">
      <c r="A70" s="1749" t="s">
        <v>2329</v>
      </c>
      <c r="B70" s="1762">
        <v>12851</v>
      </c>
      <c r="C70" s="1756">
        <v>6022</v>
      </c>
      <c r="D70" s="1763">
        <v>6829</v>
      </c>
      <c r="E70" s="1756">
        <v>14649</v>
      </c>
      <c r="F70" s="1756">
        <v>6942</v>
      </c>
      <c r="G70" s="1756">
        <v>7707</v>
      </c>
      <c r="H70" s="1762">
        <v>22746</v>
      </c>
      <c r="I70" s="1756">
        <v>11142</v>
      </c>
      <c r="J70" s="1763">
        <v>11604</v>
      </c>
      <c r="K70" s="1756">
        <v>28021</v>
      </c>
      <c r="L70" s="1756">
        <v>13524</v>
      </c>
      <c r="M70" s="1756">
        <v>14497</v>
      </c>
      <c r="N70" s="1762">
        <v>28092</v>
      </c>
      <c r="O70" s="1756">
        <v>13459</v>
      </c>
      <c r="P70" s="1763">
        <v>14633</v>
      </c>
      <c r="Q70" s="1756">
        <v>35852</v>
      </c>
      <c r="R70" s="1756">
        <v>16239</v>
      </c>
      <c r="S70" s="1756">
        <v>19613</v>
      </c>
      <c r="T70" s="1762">
        <v>37766</v>
      </c>
      <c r="U70" s="1756">
        <v>16617</v>
      </c>
      <c r="V70" s="1763">
        <v>21149</v>
      </c>
      <c r="W70" s="1756">
        <v>40716</v>
      </c>
      <c r="X70" s="1756">
        <v>16701</v>
      </c>
      <c r="Y70" s="1756">
        <v>24015</v>
      </c>
      <c r="Z70" s="1762">
        <v>55717</v>
      </c>
      <c r="AA70" s="1756">
        <v>26550</v>
      </c>
      <c r="AB70" s="1763">
        <v>29167</v>
      </c>
      <c r="AC70" s="1756">
        <v>62079</v>
      </c>
      <c r="AD70" s="1756">
        <v>29452</v>
      </c>
      <c r="AE70" s="1756">
        <v>32627</v>
      </c>
      <c r="AF70" s="1762">
        <v>70571</v>
      </c>
      <c r="AG70" s="1756">
        <v>33694</v>
      </c>
      <c r="AH70" s="1763">
        <v>36877</v>
      </c>
      <c r="AI70" s="1756">
        <v>80416</v>
      </c>
      <c r="AJ70" s="1756">
        <v>38787</v>
      </c>
      <c r="AK70" s="1756">
        <v>41629</v>
      </c>
      <c r="AL70" s="1762">
        <v>59190</v>
      </c>
      <c r="AM70" s="1756">
        <v>28607</v>
      </c>
      <c r="AN70" s="1763">
        <v>30583</v>
      </c>
      <c r="AO70" s="1756">
        <v>81369</v>
      </c>
      <c r="AP70" s="1742">
        <v>38949</v>
      </c>
      <c r="AQ70" s="1756">
        <v>42420</v>
      </c>
      <c r="AR70" s="1736">
        <v>82417</v>
      </c>
      <c r="AS70" s="1737">
        <v>39593</v>
      </c>
      <c r="AT70" s="1738">
        <v>42824</v>
      </c>
      <c r="AU70" s="1756">
        <v>62679</v>
      </c>
      <c r="AV70" s="1742">
        <v>30160</v>
      </c>
      <c r="AW70" s="1756">
        <v>32519</v>
      </c>
      <c r="AX70" s="1736">
        <v>64773</v>
      </c>
      <c r="AY70" s="1737">
        <v>31348</v>
      </c>
      <c r="AZ70" s="1738">
        <v>33425</v>
      </c>
      <c r="BA70" s="1725"/>
    </row>
    <row r="71" spans="1:53">
      <c r="A71" s="1792" t="s">
        <v>2330</v>
      </c>
      <c r="B71" s="1793">
        <v>11955</v>
      </c>
      <c r="C71" s="1794">
        <v>5741</v>
      </c>
      <c r="D71" s="1795">
        <v>6214</v>
      </c>
      <c r="E71" s="1802">
        <v>15132</v>
      </c>
      <c r="F71" s="1802">
        <v>7041</v>
      </c>
      <c r="G71" s="1802">
        <v>8091</v>
      </c>
      <c r="H71" s="1793">
        <v>21345</v>
      </c>
      <c r="I71" s="1794">
        <v>10344</v>
      </c>
      <c r="J71" s="1795">
        <v>11001</v>
      </c>
      <c r="K71" s="1802">
        <v>25899</v>
      </c>
      <c r="L71" s="1802">
        <v>12457</v>
      </c>
      <c r="M71" s="1802">
        <v>13442</v>
      </c>
      <c r="N71" s="1793">
        <v>28330</v>
      </c>
      <c r="O71" s="1794">
        <v>13257</v>
      </c>
      <c r="P71" s="1795">
        <v>15073</v>
      </c>
      <c r="Q71" s="1802">
        <v>35125</v>
      </c>
      <c r="R71" s="1802">
        <v>15611</v>
      </c>
      <c r="S71" s="1802">
        <v>19514</v>
      </c>
      <c r="T71" s="1793">
        <v>36407</v>
      </c>
      <c r="U71" s="1794">
        <v>16053</v>
      </c>
      <c r="V71" s="1795">
        <v>20354</v>
      </c>
      <c r="W71" s="1802">
        <v>42123</v>
      </c>
      <c r="X71" s="1802">
        <v>17285</v>
      </c>
      <c r="Y71" s="1802">
        <v>24838</v>
      </c>
      <c r="Z71" s="1793">
        <v>50382</v>
      </c>
      <c r="AA71" s="1794">
        <v>23400</v>
      </c>
      <c r="AB71" s="1795">
        <v>26982</v>
      </c>
      <c r="AC71" s="1802">
        <v>57041</v>
      </c>
      <c r="AD71" s="1802">
        <v>27332</v>
      </c>
      <c r="AE71" s="1794">
        <v>29709</v>
      </c>
      <c r="AF71" s="1793">
        <v>65805</v>
      </c>
      <c r="AG71" s="1794">
        <v>31253</v>
      </c>
      <c r="AH71" s="1795">
        <v>34552</v>
      </c>
      <c r="AI71" s="1802">
        <v>68428</v>
      </c>
      <c r="AJ71" s="1794">
        <v>33030</v>
      </c>
      <c r="AK71" s="1802">
        <v>35398</v>
      </c>
      <c r="AL71" s="1793">
        <v>65183</v>
      </c>
      <c r="AM71" s="1794">
        <v>30898</v>
      </c>
      <c r="AN71" s="1795">
        <v>34285</v>
      </c>
      <c r="AO71" s="1802">
        <v>86134</v>
      </c>
      <c r="AP71" s="1803">
        <v>41222</v>
      </c>
      <c r="AQ71" s="1794">
        <v>44912</v>
      </c>
      <c r="AR71" s="1733">
        <v>87301</v>
      </c>
      <c r="AS71" s="1734">
        <v>41914</v>
      </c>
      <c r="AT71" s="1735">
        <v>45387</v>
      </c>
      <c r="AU71" s="1802">
        <v>63936</v>
      </c>
      <c r="AV71" s="1803">
        <v>30586</v>
      </c>
      <c r="AW71" s="1794">
        <v>33350</v>
      </c>
      <c r="AX71" s="1733">
        <v>66088</v>
      </c>
      <c r="AY71" s="1734">
        <v>31790</v>
      </c>
      <c r="AZ71" s="1735">
        <v>34298</v>
      </c>
      <c r="BA71" s="1734"/>
    </row>
    <row r="72" spans="1:53">
      <c r="A72" s="1748" t="s">
        <v>2331</v>
      </c>
      <c r="B72" s="1760">
        <v>11986</v>
      </c>
      <c r="C72" s="1727">
        <v>5642</v>
      </c>
      <c r="D72" s="1761">
        <v>6344</v>
      </c>
      <c r="E72" s="1723">
        <v>14153</v>
      </c>
      <c r="F72" s="1723">
        <v>6412</v>
      </c>
      <c r="G72" s="1723">
        <v>7741</v>
      </c>
      <c r="H72" s="1760">
        <v>19268</v>
      </c>
      <c r="I72" s="1727">
        <v>9365</v>
      </c>
      <c r="J72" s="1761">
        <v>9903</v>
      </c>
      <c r="K72" s="1723">
        <v>22805</v>
      </c>
      <c r="L72" s="1723">
        <v>11159</v>
      </c>
      <c r="M72" s="1723">
        <v>11646</v>
      </c>
      <c r="N72" s="1760">
        <v>26865</v>
      </c>
      <c r="O72" s="1727">
        <v>12772</v>
      </c>
      <c r="P72" s="1761">
        <v>14093</v>
      </c>
      <c r="Q72" s="1723">
        <v>33393</v>
      </c>
      <c r="R72" s="1723">
        <v>14942</v>
      </c>
      <c r="S72" s="1723">
        <v>18451</v>
      </c>
      <c r="T72" s="1760">
        <v>36764</v>
      </c>
      <c r="U72" s="1727">
        <v>16359</v>
      </c>
      <c r="V72" s="1761">
        <v>20405</v>
      </c>
      <c r="W72" s="1723">
        <v>32782</v>
      </c>
      <c r="X72" s="1723">
        <v>13656</v>
      </c>
      <c r="Y72" s="1723">
        <v>19126</v>
      </c>
      <c r="Z72" s="1760">
        <v>46382</v>
      </c>
      <c r="AA72" s="1727">
        <v>21066</v>
      </c>
      <c r="AB72" s="1761">
        <v>25316</v>
      </c>
      <c r="AC72" s="1723">
        <v>57180</v>
      </c>
      <c r="AD72" s="1723">
        <v>27063</v>
      </c>
      <c r="AE72" s="1727">
        <v>30117</v>
      </c>
      <c r="AF72" s="1760">
        <v>60974</v>
      </c>
      <c r="AG72" s="1727">
        <v>28790</v>
      </c>
      <c r="AH72" s="1761">
        <v>32184</v>
      </c>
      <c r="AI72" s="1723">
        <v>59921</v>
      </c>
      <c r="AJ72" s="1727">
        <v>28906</v>
      </c>
      <c r="AK72" s="1723">
        <v>31015</v>
      </c>
      <c r="AL72" s="1760">
        <v>79179</v>
      </c>
      <c r="AM72" s="1727">
        <v>37715</v>
      </c>
      <c r="AN72" s="1761">
        <v>41464</v>
      </c>
      <c r="AO72" s="1723">
        <v>99576</v>
      </c>
      <c r="AP72" s="1728">
        <v>47648</v>
      </c>
      <c r="AQ72" s="1727">
        <v>51928</v>
      </c>
      <c r="AR72" s="1724">
        <v>100809</v>
      </c>
      <c r="AS72" s="1725">
        <v>48392</v>
      </c>
      <c r="AT72" s="1726">
        <v>52417</v>
      </c>
      <c r="AU72" s="1723">
        <v>64023</v>
      </c>
      <c r="AV72" s="1728">
        <v>30429</v>
      </c>
      <c r="AW72" s="1727">
        <v>33594</v>
      </c>
      <c r="AX72" s="1724">
        <v>66229</v>
      </c>
      <c r="AY72" s="1725">
        <v>31690</v>
      </c>
      <c r="AZ72" s="1726">
        <v>34539</v>
      </c>
      <c r="BA72" s="1725"/>
    </row>
    <row r="73" spans="1:53">
      <c r="A73" s="1748" t="s">
        <v>2332</v>
      </c>
      <c r="B73" s="1760">
        <v>10883</v>
      </c>
      <c r="C73" s="1727">
        <v>5091</v>
      </c>
      <c r="D73" s="1761">
        <v>5792</v>
      </c>
      <c r="E73" s="1723">
        <v>13873</v>
      </c>
      <c r="F73" s="1723">
        <v>6188</v>
      </c>
      <c r="G73" s="1723">
        <v>7685</v>
      </c>
      <c r="H73" s="1760">
        <v>17464</v>
      </c>
      <c r="I73" s="1727">
        <v>8273</v>
      </c>
      <c r="J73" s="1761">
        <v>9191</v>
      </c>
      <c r="K73" s="1723">
        <v>23119</v>
      </c>
      <c r="L73" s="1723">
        <v>10949</v>
      </c>
      <c r="M73" s="1723">
        <v>12170</v>
      </c>
      <c r="N73" s="1760">
        <v>27568</v>
      </c>
      <c r="O73" s="1727">
        <v>12959</v>
      </c>
      <c r="P73" s="1761">
        <v>14609</v>
      </c>
      <c r="Q73" s="1723">
        <v>31245</v>
      </c>
      <c r="R73" s="1723">
        <v>14285</v>
      </c>
      <c r="S73" s="1723">
        <v>16960</v>
      </c>
      <c r="T73" s="1760">
        <v>35835</v>
      </c>
      <c r="U73" s="1727">
        <v>15812</v>
      </c>
      <c r="V73" s="1761">
        <v>20023</v>
      </c>
      <c r="W73" s="1723">
        <v>33981</v>
      </c>
      <c r="X73" s="1723">
        <v>14241</v>
      </c>
      <c r="Y73" s="1723">
        <v>19740</v>
      </c>
      <c r="Z73" s="1760">
        <v>42832</v>
      </c>
      <c r="AA73" s="1727">
        <v>18002</v>
      </c>
      <c r="AB73" s="1761">
        <v>24830</v>
      </c>
      <c r="AC73" s="1723">
        <v>54512</v>
      </c>
      <c r="AD73" s="1723">
        <v>26003</v>
      </c>
      <c r="AE73" s="1727">
        <v>28509</v>
      </c>
      <c r="AF73" s="1760">
        <v>63109</v>
      </c>
      <c r="AG73" s="1727">
        <v>29769</v>
      </c>
      <c r="AH73" s="1761">
        <v>33340</v>
      </c>
      <c r="AI73" s="1723">
        <v>63835</v>
      </c>
      <c r="AJ73" s="1727">
        <v>30292</v>
      </c>
      <c r="AK73" s="1723">
        <v>33543</v>
      </c>
      <c r="AL73" s="1760">
        <v>75024</v>
      </c>
      <c r="AM73" s="1727">
        <v>35911</v>
      </c>
      <c r="AN73" s="1761">
        <v>39113</v>
      </c>
      <c r="AO73" s="1723">
        <v>98474</v>
      </c>
      <c r="AP73" s="1728">
        <v>46958</v>
      </c>
      <c r="AQ73" s="1727">
        <v>51516</v>
      </c>
      <c r="AR73" s="1724">
        <v>99688</v>
      </c>
      <c r="AS73" s="1725">
        <v>47660</v>
      </c>
      <c r="AT73" s="1726">
        <v>52028</v>
      </c>
      <c r="AU73" s="1723">
        <v>68543</v>
      </c>
      <c r="AV73" s="1728">
        <v>32364</v>
      </c>
      <c r="AW73" s="1727">
        <v>36179</v>
      </c>
      <c r="AX73" s="1724">
        <v>70839</v>
      </c>
      <c r="AY73" s="1725">
        <v>33632</v>
      </c>
      <c r="AZ73" s="1726">
        <v>37207</v>
      </c>
      <c r="BA73" s="1725"/>
    </row>
    <row r="74" spans="1:53">
      <c r="A74" s="1748" t="s">
        <v>2333</v>
      </c>
      <c r="B74" s="1760">
        <v>10018</v>
      </c>
      <c r="C74" s="1727">
        <v>4612</v>
      </c>
      <c r="D74" s="1761">
        <v>5406</v>
      </c>
      <c r="E74" s="1723">
        <v>13622</v>
      </c>
      <c r="F74" s="1723">
        <v>6087</v>
      </c>
      <c r="G74" s="1723">
        <v>7535</v>
      </c>
      <c r="H74" s="1760">
        <v>17065</v>
      </c>
      <c r="I74" s="1727">
        <v>7885</v>
      </c>
      <c r="J74" s="1761">
        <v>9180</v>
      </c>
      <c r="K74" s="1723">
        <v>20696</v>
      </c>
      <c r="L74" s="1723">
        <v>9834</v>
      </c>
      <c r="M74" s="1723">
        <v>10862</v>
      </c>
      <c r="N74" s="1760">
        <v>26483</v>
      </c>
      <c r="O74" s="1727">
        <v>12299</v>
      </c>
      <c r="P74" s="1761">
        <v>14184</v>
      </c>
      <c r="Q74" s="1723">
        <v>30374</v>
      </c>
      <c r="R74" s="1723">
        <v>13827</v>
      </c>
      <c r="S74" s="1723">
        <v>16547</v>
      </c>
      <c r="T74" s="1760">
        <v>34943</v>
      </c>
      <c r="U74" s="1727">
        <v>15539</v>
      </c>
      <c r="V74" s="1761">
        <v>19404</v>
      </c>
      <c r="W74" s="1723">
        <v>34255</v>
      </c>
      <c r="X74" s="1723">
        <v>14382</v>
      </c>
      <c r="Y74" s="1723">
        <v>19873</v>
      </c>
      <c r="Z74" s="1760">
        <v>40477</v>
      </c>
      <c r="AA74" s="1727">
        <v>16244</v>
      </c>
      <c r="AB74" s="1761">
        <v>24233</v>
      </c>
      <c r="AC74" s="1723">
        <v>51936</v>
      </c>
      <c r="AD74" s="1723">
        <v>24441</v>
      </c>
      <c r="AE74" s="1727">
        <v>27495</v>
      </c>
      <c r="AF74" s="1760">
        <v>61702</v>
      </c>
      <c r="AG74" s="1727">
        <v>29078</v>
      </c>
      <c r="AH74" s="1761">
        <v>32624</v>
      </c>
      <c r="AI74" s="1723">
        <v>66136</v>
      </c>
      <c r="AJ74" s="1727">
        <v>31373</v>
      </c>
      <c r="AK74" s="1723">
        <v>34763</v>
      </c>
      <c r="AL74" s="1760">
        <v>79064</v>
      </c>
      <c r="AM74" s="1727">
        <v>37587</v>
      </c>
      <c r="AN74" s="1761">
        <v>41477</v>
      </c>
      <c r="AO74" s="1723">
        <v>93436</v>
      </c>
      <c r="AP74" s="1728">
        <v>44547</v>
      </c>
      <c r="AQ74" s="1727">
        <v>48889</v>
      </c>
      <c r="AR74" s="1724">
        <v>94634</v>
      </c>
      <c r="AS74" s="1725">
        <v>45228</v>
      </c>
      <c r="AT74" s="1726">
        <v>49406</v>
      </c>
      <c r="AU74" s="1723">
        <v>70962</v>
      </c>
      <c r="AV74" s="1728">
        <v>33657</v>
      </c>
      <c r="AW74" s="1727">
        <v>37305</v>
      </c>
      <c r="AX74" s="1724">
        <v>73385</v>
      </c>
      <c r="AY74" s="1725">
        <v>34976</v>
      </c>
      <c r="AZ74" s="1726">
        <v>38409</v>
      </c>
      <c r="BA74" s="1725"/>
    </row>
    <row r="75" spans="1:53">
      <c r="A75" s="1748" t="s">
        <v>2334</v>
      </c>
      <c r="B75" s="1760">
        <v>8468</v>
      </c>
      <c r="C75" s="1727">
        <v>3880</v>
      </c>
      <c r="D75" s="1761">
        <v>4588</v>
      </c>
      <c r="E75" s="1723">
        <v>12600</v>
      </c>
      <c r="F75" s="1723">
        <v>5618</v>
      </c>
      <c r="G75" s="1723">
        <v>6982</v>
      </c>
      <c r="H75" s="1760">
        <v>14625</v>
      </c>
      <c r="I75" s="1727">
        <v>6791</v>
      </c>
      <c r="J75" s="1761">
        <v>7834</v>
      </c>
      <c r="K75" s="1723">
        <v>19450</v>
      </c>
      <c r="L75" s="1723">
        <v>9187</v>
      </c>
      <c r="M75" s="1723">
        <v>10263</v>
      </c>
      <c r="N75" s="1760">
        <v>24603</v>
      </c>
      <c r="O75" s="1727">
        <v>11378</v>
      </c>
      <c r="P75" s="1761">
        <v>13225</v>
      </c>
      <c r="Q75" s="1723">
        <v>25278</v>
      </c>
      <c r="R75" s="1723">
        <v>11543</v>
      </c>
      <c r="S75" s="1723">
        <v>13735</v>
      </c>
      <c r="T75" s="1760">
        <v>32498</v>
      </c>
      <c r="U75" s="1727">
        <v>14190</v>
      </c>
      <c r="V75" s="1761">
        <v>18308</v>
      </c>
      <c r="W75" s="1723">
        <v>34681</v>
      </c>
      <c r="X75" s="1723">
        <v>14728</v>
      </c>
      <c r="Y75" s="1723">
        <v>19953</v>
      </c>
      <c r="Z75" s="1760">
        <v>37871</v>
      </c>
      <c r="AA75" s="1727">
        <v>15011</v>
      </c>
      <c r="AB75" s="1761">
        <v>22860</v>
      </c>
      <c r="AC75" s="1723">
        <v>51344</v>
      </c>
      <c r="AD75" s="1723">
        <v>23796</v>
      </c>
      <c r="AE75" s="1727">
        <v>27548</v>
      </c>
      <c r="AF75" s="1760">
        <v>59040</v>
      </c>
      <c r="AG75" s="1727">
        <v>27202</v>
      </c>
      <c r="AH75" s="1761">
        <v>31838</v>
      </c>
      <c r="AI75" s="1723">
        <v>67571</v>
      </c>
      <c r="AJ75" s="1727">
        <v>31553</v>
      </c>
      <c r="AK75" s="1723">
        <v>36018</v>
      </c>
      <c r="AL75" s="1760">
        <v>77071</v>
      </c>
      <c r="AM75" s="1727">
        <v>36600</v>
      </c>
      <c r="AN75" s="1761">
        <v>40471</v>
      </c>
      <c r="AO75" s="1723">
        <v>56491</v>
      </c>
      <c r="AP75" s="1728">
        <v>26818</v>
      </c>
      <c r="AQ75" s="1727">
        <v>29673</v>
      </c>
      <c r="AR75" s="1724">
        <v>57292</v>
      </c>
      <c r="AS75" s="1725">
        <v>27264</v>
      </c>
      <c r="AT75" s="1726">
        <v>30028</v>
      </c>
      <c r="AU75" s="1723">
        <v>76330</v>
      </c>
      <c r="AV75" s="1728">
        <v>35840</v>
      </c>
      <c r="AW75" s="1727">
        <v>40490</v>
      </c>
      <c r="AX75" s="1724">
        <v>78957</v>
      </c>
      <c r="AY75" s="1725">
        <v>37255</v>
      </c>
      <c r="AZ75" s="1726">
        <v>41702</v>
      </c>
      <c r="BA75" s="1725"/>
    </row>
    <row r="76" spans="1:53">
      <c r="A76" s="1748" t="s">
        <v>2335</v>
      </c>
      <c r="B76" s="1760">
        <v>8658</v>
      </c>
      <c r="C76" s="1727">
        <v>3905</v>
      </c>
      <c r="D76" s="1761">
        <v>4753</v>
      </c>
      <c r="E76" s="1723">
        <v>11344</v>
      </c>
      <c r="F76" s="1723">
        <v>4925</v>
      </c>
      <c r="G76" s="1723">
        <v>6419</v>
      </c>
      <c r="H76" s="1760">
        <v>14041</v>
      </c>
      <c r="I76" s="1727">
        <v>6667</v>
      </c>
      <c r="J76" s="1761">
        <v>8174</v>
      </c>
      <c r="K76" s="1723">
        <v>18303</v>
      </c>
      <c r="L76" s="1723">
        <v>8419</v>
      </c>
      <c r="M76" s="1723">
        <v>9884</v>
      </c>
      <c r="N76" s="1760">
        <v>22521</v>
      </c>
      <c r="O76" s="1727">
        <v>10375</v>
      </c>
      <c r="P76" s="1761">
        <v>12146</v>
      </c>
      <c r="Q76" s="1723">
        <v>25103</v>
      </c>
      <c r="R76" s="1723">
        <v>11283</v>
      </c>
      <c r="S76" s="1723">
        <v>13820</v>
      </c>
      <c r="T76" s="1760">
        <v>31449</v>
      </c>
      <c r="U76" s="1727">
        <v>13439</v>
      </c>
      <c r="V76" s="1761">
        <v>18010</v>
      </c>
      <c r="W76" s="1723">
        <v>33394</v>
      </c>
      <c r="X76" s="1723">
        <v>14160</v>
      </c>
      <c r="Y76" s="1723">
        <v>19234</v>
      </c>
      <c r="Z76" s="1760">
        <v>39024</v>
      </c>
      <c r="AA76" s="1727">
        <v>15460</v>
      </c>
      <c r="AB76" s="1761">
        <v>23564</v>
      </c>
      <c r="AC76" s="1723">
        <v>45827</v>
      </c>
      <c r="AD76" s="1723">
        <v>20640</v>
      </c>
      <c r="AE76" s="1727">
        <v>25187</v>
      </c>
      <c r="AF76" s="1760">
        <v>53876</v>
      </c>
      <c r="AG76" s="1727">
        <v>25033</v>
      </c>
      <c r="AH76" s="1761">
        <v>28843</v>
      </c>
      <c r="AI76" s="1723">
        <v>62683</v>
      </c>
      <c r="AJ76" s="1727">
        <v>29159</v>
      </c>
      <c r="AK76" s="1723">
        <v>33524</v>
      </c>
      <c r="AL76" s="1760">
        <v>65196</v>
      </c>
      <c r="AM76" s="1727">
        <v>30893</v>
      </c>
      <c r="AN76" s="1761">
        <v>34303</v>
      </c>
      <c r="AO76" s="1723">
        <v>62040</v>
      </c>
      <c r="AP76" s="1728">
        <v>28777</v>
      </c>
      <c r="AQ76" s="1727">
        <v>33263</v>
      </c>
      <c r="AR76" s="1724">
        <v>62756</v>
      </c>
      <c r="AS76" s="1725">
        <v>29155</v>
      </c>
      <c r="AT76" s="1726">
        <v>33601</v>
      </c>
      <c r="AU76" s="1723">
        <v>80517</v>
      </c>
      <c r="AV76" s="1728">
        <v>37720</v>
      </c>
      <c r="AW76" s="1727">
        <v>42797</v>
      </c>
      <c r="AX76" s="1724">
        <v>83319</v>
      </c>
      <c r="AY76" s="1725">
        <v>39189</v>
      </c>
      <c r="AZ76" s="1726">
        <v>44130</v>
      </c>
      <c r="BA76" s="1725"/>
    </row>
    <row r="77" spans="1:53">
      <c r="A77" s="1748" t="s">
        <v>2336</v>
      </c>
      <c r="B77" s="1760">
        <v>8361</v>
      </c>
      <c r="C77" s="1727">
        <v>3725</v>
      </c>
      <c r="D77" s="1761">
        <v>4636</v>
      </c>
      <c r="E77" s="1723">
        <v>11248</v>
      </c>
      <c r="F77" s="1723">
        <v>4938</v>
      </c>
      <c r="G77" s="1723">
        <v>6310</v>
      </c>
      <c r="H77" s="1760">
        <v>14966</v>
      </c>
      <c r="I77" s="1727">
        <v>6670</v>
      </c>
      <c r="J77" s="1761">
        <v>8296</v>
      </c>
      <c r="K77" s="1723">
        <v>16180</v>
      </c>
      <c r="L77" s="1723">
        <v>7537</v>
      </c>
      <c r="M77" s="1723">
        <v>8643</v>
      </c>
      <c r="N77" s="1760">
        <v>19567</v>
      </c>
      <c r="O77" s="1727">
        <v>9017</v>
      </c>
      <c r="P77" s="1761">
        <v>10550</v>
      </c>
      <c r="Q77" s="1723">
        <v>23565</v>
      </c>
      <c r="R77" s="1723">
        <v>10701</v>
      </c>
      <c r="S77" s="1723">
        <v>12864</v>
      </c>
      <c r="T77" s="1760">
        <v>29488</v>
      </c>
      <c r="U77" s="1727">
        <v>12461</v>
      </c>
      <c r="V77" s="1761">
        <v>17027</v>
      </c>
      <c r="W77" s="1723">
        <v>33388</v>
      </c>
      <c r="X77" s="1723">
        <v>14288</v>
      </c>
      <c r="Y77" s="1723">
        <v>19100</v>
      </c>
      <c r="Z77" s="1760">
        <v>29923</v>
      </c>
      <c r="AA77" s="1727">
        <v>11990</v>
      </c>
      <c r="AB77" s="1761">
        <v>17933</v>
      </c>
      <c r="AC77" s="1723">
        <v>41786</v>
      </c>
      <c r="AD77" s="1723">
        <v>18323</v>
      </c>
      <c r="AE77" s="1727">
        <v>23463</v>
      </c>
      <c r="AF77" s="1760">
        <v>53441</v>
      </c>
      <c r="AG77" s="1727">
        <v>24350</v>
      </c>
      <c r="AH77" s="1761">
        <v>29091</v>
      </c>
      <c r="AI77" s="1723">
        <v>57770</v>
      </c>
      <c r="AJ77" s="1727">
        <v>26602</v>
      </c>
      <c r="AK77" s="1723">
        <v>31168</v>
      </c>
      <c r="AL77" s="1760">
        <v>56699</v>
      </c>
      <c r="AM77" s="1727">
        <v>26713</v>
      </c>
      <c r="AN77" s="1761">
        <v>29986</v>
      </c>
      <c r="AO77" s="1723">
        <v>74768</v>
      </c>
      <c r="AP77" s="1728">
        <v>34716</v>
      </c>
      <c r="AQ77" s="1727">
        <v>40052</v>
      </c>
      <c r="AR77" s="1724">
        <v>75710</v>
      </c>
      <c r="AS77" s="1725">
        <v>35207</v>
      </c>
      <c r="AT77" s="1726">
        <v>40503</v>
      </c>
      <c r="AU77" s="1723">
        <v>92543</v>
      </c>
      <c r="AV77" s="1728">
        <v>43244</v>
      </c>
      <c r="AW77" s="1727">
        <v>49299</v>
      </c>
      <c r="AX77" s="1724">
        <v>95724</v>
      </c>
      <c r="AY77" s="1725">
        <v>44920</v>
      </c>
      <c r="AZ77" s="1726">
        <v>50804</v>
      </c>
      <c r="BA77" s="1725"/>
    </row>
    <row r="78" spans="1:53">
      <c r="A78" s="1748" t="s">
        <v>2337</v>
      </c>
      <c r="B78" s="1760">
        <v>7327</v>
      </c>
      <c r="C78" s="1727">
        <v>3226</v>
      </c>
      <c r="D78" s="1761">
        <v>4101</v>
      </c>
      <c r="E78" s="1723">
        <v>10314</v>
      </c>
      <c r="F78" s="1723">
        <v>4303</v>
      </c>
      <c r="G78" s="1723">
        <v>6011</v>
      </c>
      <c r="H78" s="1760">
        <v>13599</v>
      </c>
      <c r="I78" s="1727">
        <v>6121</v>
      </c>
      <c r="J78" s="1761">
        <v>7478</v>
      </c>
      <c r="K78" s="1723">
        <v>14526</v>
      </c>
      <c r="L78" s="1723">
        <v>6519</v>
      </c>
      <c r="M78" s="1723">
        <v>8007</v>
      </c>
      <c r="N78" s="1760">
        <v>19483</v>
      </c>
      <c r="O78" s="1727">
        <v>8749</v>
      </c>
      <c r="P78" s="1761">
        <v>10734</v>
      </c>
      <c r="Q78" s="1723">
        <v>23653</v>
      </c>
      <c r="R78" s="1723">
        <v>10584</v>
      </c>
      <c r="S78" s="1723">
        <v>13069</v>
      </c>
      <c r="T78" s="1760">
        <v>27262</v>
      </c>
      <c r="U78" s="1727">
        <v>11909</v>
      </c>
      <c r="V78" s="1761">
        <v>15353</v>
      </c>
      <c r="W78" s="1723">
        <v>32046</v>
      </c>
      <c r="X78" s="1723">
        <v>13578</v>
      </c>
      <c r="Y78" s="1723">
        <v>18468</v>
      </c>
      <c r="Z78" s="1760">
        <v>31121</v>
      </c>
      <c r="AA78" s="1727">
        <v>12428</v>
      </c>
      <c r="AB78" s="1761">
        <v>18693</v>
      </c>
      <c r="AC78" s="1723">
        <v>38312</v>
      </c>
      <c r="AD78" s="1723">
        <v>15472</v>
      </c>
      <c r="AE78" s="1727">
        <v>22840</v>
      </c>
      <c r="AF78" s="1760">
        <v>50698</v>
      </c>
      <c r="AG78" s="1727">
        <v>23222</v>
      </c>
      <c r="AH78" s="1761">
        <v>27476</v>
      </c>
      <c r="AI78" s="1723">
        <v>58915</v>
      </c>
      <c r="AJ78" s="1727">
        <v>26891</v>
      </c>
      <c r="AK78" s="1723">
        <v>32024</v>
      </c>
      <c r="AL78" s="1760">
        <v>60007</v>
      </c>
      <c r="AM78" s="1727">
        <v>27734</v>
      </c>
      <c r="AN78" s="1761">
        <v>32273</v>
      </c>
      <c r="AO78" s="1723">
        <v>70723</v>
      </c>
      <c r="AP78" s="1728">
        <v>32923</v>
      </c>
      <c r="AQ78" s="1727">
        <v>37800</v>
      </c>
      <c r="AR78" s="1724">
        <v>71609</v>
      </c>
      <c r="AS78" s="1725">
        <v>33380</v>
      </c>
      <c r="AT78" s="1726">
        <v>38229</v>
      </c>
      <c r="AU78" s="1723">
        <v>91287</v>
      </c>
      <c r="AV78" s="1728">
        <v>42321</v>
      </c>
      <c r="AW78" s="1727">
        <v>48966</v>
      </c>
      <c r="AX78" s="1724">
        <v>94357</v>
      </c>
      <c r="AY78" s="1725">
        <v>43871</v>
      </c>
      <c r="AZ78" s="1726">
        <v>50486</v>
      </c>
      <c r="BA78" s="1725"/>
    </row>
    <row r="79" spans="1:53">
      <c r="A79" s="1748" t="s">
        <v>2338</v>
      </c>
      <c r="B79" s="1760">
        <v>6114</v>
      </c>
      <c r="C79" s="1727">
        <v>2600</v>
      </c>
      <c r="D79" s="1761">
        <v>3514</v>
      </c>
      <c r="E79" s="1723">
        <v>9526</v>
      </c>
      <c r="F79" s="1723">
        <v>3860</v>
      </c>
      <c r="G79" s="1723">
        <v>5666</v>
      </c>
      <c r="H79" s="1760">
        <v>12084</v>
      </c>
      <c r="I79" s="1727">
        <v>5298</v>
      </c>
      <c r="J79" s="1761">
        <v>6786</v>
      </c>
      <c r="K79" s="1723">
        <v>13725</v>
      </c>
      <c r="L79" s="1723">
        <v>6012</v>
      </c>
      <c r="M79" s="1723">
        <v>7713</v>
      </c>
      <c r="N79" s="1760">
        <v>17159</v>
      </c>
      <c r="O79" s="1727">
        <v>7585</v>
      </c>
      <c r="P79" s="1761">
        <v>9574</v>
      </c>
      <c r="Q79" s="1723">
        <v>22404</v>
      </c>
      <c r="R79" s="1723">
        <v>9873</v>
      </c>
      <c r="S79" s="1723">
        <v>12531</v>
      </c>
      <c r="T79" s="1760">
        <v>26097</v>
      </c>
      <c r="U79" s="1727">
        <v>11278</v>
      </c>
      <c r="V79" s="1761">
        <v>14819</v>
      </c>
      <c r="W79" s="1723">
        <v>30840</v>
      </c>
      <c r="X79" s="1723">
        <v>13076</v>
      </c>
      <c r="Y79" s="1723">
        <v>17764</v>
      </c>
      <c r="Z79" s="1760">
        <v>30563</v>
      </c>
      <c r="AA79" s="1727">
        <v>12267</v>
      </c>
      <c r="AB79" s="1761">
        <v>18296</v>
      </c>
      <c r="AC79" s="1723">
        <v>35998</v>
      </c>
      <c r="AD79" s="1723">
        <v>13884</v>
      </c>
      <c r="AE79" s="1727">
        <v>22114</v>
      </c>
      <c r="AF79" s="1760">
        <v>47742</v>
      </c>
      <c r="AG79" s="1727">
        <v>21491</v>
      </c>
      <c r="AH79" s="1761">
        <v>26251</v>
      </c>
      <c r="AI79" s="1723">
        <v>57383</v>
      </c>
      <c r="AJ79" s="1727">
        <v>26238</v>
      </c>
      <c r="AK79" s="1723">
        <v>31145</v>
      </c>
      <c r="AL79" s="1760">
        <v>61466</v>
      </c>
      <c r="AM79" s="1727">
        <v>28169</v>
      </c>
      <c r="AN79" s="1761">
        <v>33297</v>
      </c>
      <c r="AO79" s="1723">
        <v>73896</v>
      </c>
      <c r="AP79" s="1728">
        <v>34031</v>
      </c>
      <c r="AQ79" s="1727">
        <v>39865</v>
      </c>
      <c r="AR79" s="1724">
        <v>74822</v>
      </c>
      <c r="AS79" s="1725">
        <v>34493</v>
      </c>
      <c r="AT79" s="1726">
        <v>40329</v>
      </c>
      <c r="AU79" s="1723">
        <v>85947</v>
      </c>
      <c r="AV79" s="1728">
        <v>39773</v>
      </c>
      <c r="AW79" s="1727">
        <v>46174</v>
      </c>
      <c r="AX79" s="1724">
        <v>88870</v>
      </c>
      <c r="AY79" s="1725">
        <v>41212</v>
      </c>
      <c r="AZ79" s="1726">
        <v>47658</v>
      </c>
      <c r="BA79" s="1725"/>
    </row>
    <row r="80" spans="1:53">
      <c r="A80" s="1748" t="s">
        <v>2339</v>
      </c>
      <c r="B80" s="1760">
        <v>5365</v>
      </c>
      <c r="C80" s="1727">
        <v>2422</v>
      </c>
      <c r="D80" s="1761">
        <v>2943</v>
      </c>
      <c r="E80" s="1723">
        <v>8524</v>
      </c>
      <c r="F80" s="1723">
        <v>3431</v>
      </c>
      <c r="G80" s="1723">
        <v>5093</v>
      </c>
      <c r="H80" s="1760">
        <v>9512</v>
      </c>
      <c r="I80" s="1727">
        <v>4019</v>
      </c>
      <c r="J80" s="1761">
        <v>5493</v>
      </c>
      <c r="K80" s="1723">
        <v>11361</v>
      </c>
      <c r="L80" s="1723">
        <v>4966</v>
      </c>
      <c r="M80" s="1723">
        <v>6395</v>
      </c>
      <c r="N80" s="1760">
        <v>15551</v>
      </c>
      <c r="O80" s="1727">
        <v>6862</v>
      </c>
      <c r="P80" s="1761">
        <v>8689</v>
      </c>
      <c r="Q80" s="1723">
        <v>20585</v>
      </c>
      <c r="R80" s="1723">
        <v>8945</v>
      </c>
      <c r="S80" s="1723">
        <v>11640</v>
      </c>
      <c r="T80" s="1760">
        <v>21268</v>
      </c>
      <c r="U80" s="1727">
        <v>9207</v>
      </c>
      <c r="V80" s="1761">
        <v>12061</v>
      </c>
      <c r="W80" s="1723">
        <v>28545</v>
      </c>
      <c r="X80" s="1723">
        <v>11790</v>
      </c>
      <c r="Y80" s="1723">
        <v>16755</v>
      </c>
      <c r="Z80" s="1760">
        <v>30757</v>
      </c>
      <c r="AA80" s="1727">
        <v>12434</v>
      </c>
      <c r="AB80" s="1761">
        <v>18323</v>
      </c>
      <c r="AC80" s="1723">
        <v>33156</v>
      </c>
      <c r="AD80" s="1723">
        <v>12516</v>
      </c>
      <c r="AE80" s="1727">
        <v>20640</v>
      </c>
      <c r="AF80" s="1760">
        <v>47008</v>
      </c>
      <c r="AG80" s="1727">
        <v>20875</v>
      </c>
      <c r="AH80" s="1761">
        <v>26133</v>
      </c>
      <c r="AI80" s="1723">
        <v>54307</v>
      </c>
      <c r="AJ80" s="1727">
        <v>24122</v>
      </c>
      <c r="AK80" s="1723">
        <v>30185</v>
      </c>
      <c r="AL80" s="1760">
        <v>62274</v>
      </c>
      <c r="AM80" s="1727">
        <v>28158</v>
      </c>
      <c r="AN80" s="1761">
        <v>34116</v>
      </c>
      <c r="AO80" s="1723">
        <v>71239</v>
      </c>
      <c r="AP80" s="1728">
        <v>32705</v>
      </c>
      <c r="AQ80" s="1727">
        <v>38534</v>
      </c>
      <c r="AR80" s="1724">
        <v>72117</v>
      </c>
      <c r="AS80" s="1725">
        <v>33111</v>
      </c>
      <c r="AT80" s="1726">
        <v>39006</v>
      </c>
      <c r="AU80" s="1723">
        <v>51285</v>
      </c>
      <c r="AV80" s="1728">
        <v>23500</v>
      </c>
      <c r="AW80" s="1727">
        <v>27785</v>
      </c>
      <c r="AX80" s="1724">
        <v>52990</v>
      </c>
      <c r="AY80" s="1725">
        <v>24281</v>
      </c>
      <c r="AZ80" s="1726">
        <v>28709</v>
      </c>
      <c r="BA80" s="1725"/>
    </row>
    <row r="81" spans="1:53">
      <c r="A81" s="1748" t="s">
        <v>2340</v>
      </c>
      <c r="B81" s="1760">
        <v>5405</v>
      </c>
      <c r="C81" s="1727">
        <v>2206</v>
      </c>
      <c r="D81" s="1761">
        <v>3199</v>
      </c>
      <c r="E81" s="1723">
        <v>7340</v>
      </c>
      <c r="F81" s="1723">
        <v>2945</v>
      </c>
      <c r="G81" s="1723">
        <v>4395</v>
      </c>
      <c r="H81" s="1760">
        <v>9337</v>
      </c>
      <c r="I81" s="1727">
        <v>3842</v>
      </c>
      <c r="J81" s="1761">
        <v>5495</v>
      </c>
      <c r="K81" s="1723">
        <v>11506</v>
      </c>
      <c r="L81" s="1723">
        <v>4826</v>
      </c>
      <c r="M81" s="1723">
        <v>6680</v>
      </c>
      <c r="N81" s="1760">
        <v>14251</v>
      </c>
      <c r="O81" s="1727">
        <v>6218</v>
      </c>
      <c r="P81" s="1761">
        <v>8033</v>
      </c>
      <c r="Q81" s="1723">
        <v>18285</v>
      </c>
      <c r="R81" s="1723">
        <v>7931</v>
      </c>
      <c r="S81" s="1723">
        <v>10354</v>
      </c>
      <c r="T81" s="1760">
        <v>20701</v>
      </c>
      <c r="U81" s="1727">
        <v>8740</v>
      </c>
      <c r="V81" s="1761">
        <v>11961</v>
      </c>
      <c r="W81" s="1723">
        <v>27031</v>
      </c>
      <c r="X81" s="1723">
        <v>10881</v>
      </c>
      <c r="Y81" s="1723">
        <v>16150</v>
      </c>
      <c r="Z81" s="1760">
        <v>29074</v>
      </c>
      <c r="AA81" s="1727">
        <v>11666</v>
      </c>
      <c r="AB81" s="1761">
        <v>17408</v>
      </c>
      <c r="AC81" s="1723">
        <v>33655</v>
      </c>
      <c r="AD81" s="1723">
        <v>12651</v>
      </c>
      <c r="AE81" s="1727">
        <v>21004</v>
      </c>
      <c r="AF81" s="1760">
        <v>41886</v>
      </c>
      <c r="AG81" s="1727">
        <v>18002</v>
      </c>
      <c r="AH81" s="1761">
        <v>23884</v>
      </c>
      <c r="AI81" s="1723">
        <v>49133</v>
      </c>
      <c r="AJ81" s="1727">
        <v>21874</v>
      </c>
      <c r="AK81" s="1723">
        <v>27259</v>
      </c>
      <c r="AL81" s="1760">
        <v>57269</v>
      </c>
      <c r="AM81" s="1727">
        <v>25513</v>
      </c>
      <c r="AN81" s="1761">
        <v>31756</v>
      </c>
      <c r="AO81" s="1723">
        <v>59917</v>
      </c>
      <c r="AP81" s="1728">
        <v>27335</v>
      </c>
      <c r="AQ81" s="1727">
        <v>32582</v>
      </c>
      <c r="AR81" s="1724">
        <v>60739</v>
      </c>
      <c r="AS81" s="1725">
        <v>27712</v>
      </c>
      <c r="AT81" s="1726">
        <v>33027</v>
      </c>
      <c r="AU81" s="1723">
        <v>56076</v>
      </c>
      <c r="AV81" s="1728">
        <v>25044</v>
      </c>
      <c r="AW81" s="1727">
        <v>31032</v>
      </c>
      <c r="AX81" s="1724">
        <v>57954</v>
      </c>
      <c r="AY81" s="1725">
        <v>25840</v>
      </c>
      <c r="AZ81" s="1726">
        <v>32114</v>
      </c>
      <c r="BA81" s="1725"/>
    </row>
    <row r="82" spans="1:53">
      <c r="A82" s="1748" t="s">
        <v>2341</v>
      </c>
      <c r="B82" s="1760">
        <v>4286</v>
      </c>
      <c r="C82" s="1727">
        <v>1721</v>
      </c>
      <c r="D82" s="1761">
        <v>2565</v>
      </c>
      <c r="E82" s="1723">
        <v>6149</v>
      </c>
      <c r="F82" s="1723">
        <v>2333</v>
      </c>
      <c r="G82" s="1723">
        <v>3816</v>
      </c>
      <c r="H82" s="1760">
        <v>8610</v>
      </c>
      <c r="I82" s="1727">
        <v>3420</v>
      </c>
      <c r="J82" s="1761">
        <v>5190</v>
      </c>
      <c r="K82" s="1723">
        <v>11010</v>
      </c>
      <c r="L82" s="1723">
        <v>4582</v>
      </c>
      <c r="M82" s="1723">
        <v>6428</v>
      </c>
      <c r="N82" s="1760">
        <v>12240</v>
      </c>
      <c r="O82" s="1727">
        <v>5258</v>
      </c>
      <c r="P82" s="1761">
        <v>6982</v>
      </c>
      <c r="Q82" s="1723">
        <v>15462</v>
      </c>
      <c r="R82" s="1723">
        <v>6773</v>
      </c>
      <c r="S82" s="1723">
        <v>8689</v>
      </c>
      <c r="T82" s="1760">
        <v>18957</v>
      </c>
      <c r="U82" s="1727">
        <v>8034</v>
      </c>
      <c r="V82" s="1761">
        <v>10923</v>
      </c>
      <c r="W82" s="1723">
        <v>24624</v>
      </c>
      <c r="X82" s="1723">
        <v>9850</v>
      </c>
      <c r="Y82" s="1723">
        <v>14774</v>
      </c>
      <c r="Z82" s="1760">
        <v>28614</v>
      </c>
      <c r="AA82" s="1727">
        <v>11512</v>
      </c>
      <c r="AB82" s="1761">
        <v>17102</v>
      </c>
      <c r="AC82" s="1723">
        <v>25397</v>
      </c>
      <c r="AD82" s="1723">
        <v>9487</v>
      </c>
      <c r="AE82" s="1727">
        <v>15910</v>
      </c>
      <c r="AF82" s="1760">
        <v>37734</v>
      </c>
      <c r="AG82" s="1727">
        <v>15629</v>
      </c>
      <c r="AH82" s="1761">
        <v>22105</v>
      </c>
      <c r="AI82" s="1723">
        <v>48304</v>
      </c>
      <c r="AJ82" s="1727">
        <v>20991</v>
      </c>
      <c r="AK82" s="1723">
        <v>27313</v>
      </c>
      <c r="AL82" s="1760">
        <v>51981</v>
      </c>
      <c r="AM82" s="1727">
        <v>22945</v>
      </c>
      <c r="AN82" s="1761">
        <v>29036</v>
      </c>
      <c r="AO82" s="1723">
        <v>51640</v>
      </c>
      <c r="AP82" s="1728">
        <v>23460</v>
      </c>
      <c r="AQ82" s="1727">
        <v>28180</v>
      </c>
      <c r="AR82" s="1724">
        <v>52342</v>
      </c>
      <c r="AS82" s="1725">
        <v>23783</v>
      </c>
      <c r="AT82" s="1726">
        <v>28559</v>
      </c>
      <c r="AU82" s="1723">
        <v>67466</v>
      </c>
      <c r="AV82" s="1728">
        <v>30083</v>
      </c>
      <c r="AW82" s="1727">
        <v>37383</v>
      </c>
      <c r="AX82" s="1724">
        <v>69667</v>
      </c>
      <c r="AY82" s="1725">
        <v>31008</v>
      </c>
      <c r="AZ82" s="1726">
        <v>38659</v>
      </c>
      <c r="BA82" s="1725"/>
    </row>
    <row r="83" spans="1:53">
      <c r="A83" s="1748" t="s">
        <v>2342</v>
      </c>
      <c r="B83" s="1760">
        <v>3803</v>
      </c>
      <c r="C83" s="1727">
        <v>1538</v>
      </c>
      <c r="D83" s="1761">
        <v>2265</v>
      </c>
      <c r="E83" s="1723">
        <v>5629</v>
      </c>
      <c r="F83" s="1723">
        <v>2112</v>
      </c>
      <c r="G83" s="1723">
        <v>3517</v>
      </c>
      <c r="H83" s="1760">
        <v>7934</v>
      </c>
      <c r="I83" s="1727">
        <v>3135</v>
      </c>
      <c r="J83" s="1761">
        <v>4799</v>
      </c>
      <c r="K83" s="1723">
        <v>9649</v>
      </c>
      <c r="L83" s="1723">
        <v>4026</v>
      </c>
      <c r="M83" s="1723">
        <v>5623</v>
      </c>
      <c r="N83" s="1760">
        <v>10629</v>
      </c>
      <c r="O83" s="1727">
        <v>4430</v>
      </c>
      <c r="P83" s="1761">
        <v>6199</v>
      </c>
      <c r="Q83" s="1723">
        <v>15094</v>
      </c>
      <c r="R83" s="1723">
        <v>6275</v>
      </c>
      <c r="S83" s="1723">
        <v>8819</v>
      </c>
      <c r="T83" s="1760">
        <v>18776</v>
      </c>
      <c r="U83" s="1727">
        <v>7825</v>
      </c>
      <c r="V83" s="1761">
        <v>10951</v>
      </c>
      <c r="W83" s="1723">
        <v>22467</v>
      </c>
      <c r="X83" s="1723">
        <v>9155</v>
      </c>
      <c r="Y83" s="1723">
        <v>13312</v>
      </c>
      <c r="Z83" s="1760">
        <v>27154</v>
      </c>
      <c r="AA83" s="1727">
        <v>10769</v>
      </c>
      <c r="AB83" s="1761">
        <v>16385</v>
      </c>
      <c r="AC83" s="1723">
        <v>25971</v>
      </c>
      <c r="AD83" s="1723">
        <v>9731</v>
      </c>
      <c r="AE83" s="1727">
        <v>16240</v>
      </c>
      <c r="AF83" s="1760">
        <v>34257</v>
      </c>
      <c r="AG83" s="1727">
        <v>13126</v>
      </c>
      <c r="AH83" s="1761">
        <v>21131</v>
      </c>
      <c r="AI83" s="1723">
        <v>45251</v>
      </c>
      <c r="AJ83" s="1727">
        <v>19692</v>
      </c>
      <c r="AK83" s="1723">
        <v>25559</v>
      </c>
      <c r="AL83" s="1760">
        <v>52615</v>
      </c>
      <c r="AM83" s="1727">
        <v>22797</v>
      </c>
      <c r="AN83" s="1761">
        <v>29818</v>
      </c>
      <c r="AO83" s="1723">
        <v>53998</v>
      </c>
      <c r="AP83" s="1728">
        <v>23753</v>
      </c>
      <c r="AQ83" s="1727">
        <v>30245</v>
      </c>
      <c r="AR83" s="1724">
        <v>54774</v>
      </c>
      <c r="AS83" s="1725">
        <v>24100</v>
      </c>
      <c r="AT83" s="1726">
        <v>30674</v>
      </c>
      <c r="AU83" s="1723">
        <v>63033</v>
      </c>
      <c r="AV83" s="1728">
        <v>28072</v>
      </c>
      <c r="AW83" s="1727">
        <v>34961</v>
      </c>
      <c r="AX83" s="1724">
        <v>65163</v>
      </c>
      <c r="AY83" s="1725">
        <v>28955</v>
      </c>
      <c r="AZ83" s="1726">
        <v>36208</v>
      </c>
      <c r="BA83" s="1725"/>
    </row>
    <row r="84" spans="1:53">
      <c r="A84" s="1748" t="s">
        <v>2343</v>
      </c>
      <c r="B84" s="1760">
        <v>2774</v>
      </c>
      <c r="C84" s="1727">
        <v>1089</v>
      </c>
      <c r="D84" s="1761">
        <v>1685</v>
      </c>
      <c r="E84" s="1723">
        <v>4630</v>
      </c>
      <c r="F84" s="1723">
        <v>1679</v>
      </c>
      <c r="G84" s="1723">
        <v>2951</v>
      </c>
      <c r="H84" s="1760">
        <v>7215</v>
      </c>
      <c r="I84" s="1727">
        <v>2758</v>
      </c>
      <c r="J84" s="1761">
        <v>4457</v>
      </c>
      <c r="K84" s="1723">
        <v>8187</v>
      </c>
      <c r="L84" s="1723">
        <v>3295</v>
      </c>
      <c r="M84" s="1723">
        <v>4892</v>
      </c>
      <c r="N84" s="1760">
        <v>9833</v>
      </c>
      <c r="O84" s="1727">
        <v>3928</v>
      </c>
      <c r="P84" s="1761">
        <v>5905</v>
      </c>
      <c r="Q84" s="1723">
        <v>12883</v>
      </c>
      <c r="R84" s="1723">
        <v>5258</v>
      </c>
      <c r="S84" s="1723">
        <v>7625</v>
      </c>
      <c r="T84" s="1760">
        <v>17292</v>
      </c>
      <c r="U84" s="1727">
        <v>7001</v>
      </c>
      <c r="V84" s="1761">
        <v>10291</v>
      </c>
      <c r="W84" s="1723">
        <v>20689</v>
      </c>
      <c r="X84" s="1723">
        <v>8325</v>
      </c>
      <c r="Y84" s="1723">
        <v>12364</v>
      </c>
      <c r="Z84" s="1760">
        <v>25357</v>
      </c>
      <c r="AA84" s="1727">
        <v>10049</v>
      </c>
      <c r="AB84" s="1761">
        <v>15308</v>
      </c>
      <c r="AC84" s="1723">
        <v>24793</v>
      </c>
      <c r="AD84" s="1723">
        <v>9226</v>
      </c>
      <c r="AE84" s="1727">
        <v>15567</v>
      </c>
      <c r="AF84" s="1760">
        <v>31545</v>
      </c>
      <c r="AG84" s="1727">
        <v>11426</v>
      </c>
      <c r="AH84" s="1761">
        <v>20119</v>
      </c>
      <c r="AI84" s="1723">
        <v>42043</v>
      </c>
      <c r="AJ84" s="1727">
        <v>17892</v>
      </c>
      <c r="AK84" s="1723">
        <v>24151</v>
      </c>
      <c r="AL84" s="1760">
        <v>50308</v>
      </c>
      <c r="AM84" s="1727">
        <v>21667</v>
      </c>
      <c r="AN84" s="1761">
        <v>28641</v>
      </c>
      <c r="AO84" s="1723">
        <v>54569</v>
      </c>
      <c r="AP84" s="1728">
        <v>23691</v>
      </c>
      <c r="AQ84" s="1727">
        <v>30878</v>
      </c>
      <c r="AR84" s="1724">
        <v>55323</v>
      </c>
      <c r="AS84" s="1725">
        <v>24000</v>
      </c>
      <c r="AT84" s="1726">
        <v>31323</v>
      </c>
      <c r="AU84" s="1723">
        <v>65280</v>
      </c>
      <c r="AV84" s="1728">
        <v>28692</v>
      </c>
      <c r="AW84" s="1727">
        <v>36588</v>
      </c>
      <c r="AX84" s="1724">
        <v>67544</v>
      </c>
      <c r="AY84" s="1725">
        <v>29592</v>
      </c>
      <c r="AZ84" s="1726">
        <v>37952</v>
      </c>
      <c r="BA84" s="1725"/>
    </row>
    <row r="85" spans="1:53">
      <c r="A85" s="1748" t="s">
        <v>2344</v>
      </c>
      <c r="B85" s="1760">
        <v>2694</v>
      </c>
      <c r="C85" s="1727">
        <v>984</v>
      </c>
      <c r="D85" s="1761">
        <v>1710</v>
      </c>
      <c r="E85" s="1723">
        <v>3373</v>
      </c>
      <c r="F85" s="1723">
        <v>1223</v>
      </c>
      <c r="G85" s="1723">
        <v>2150</v>
      </c>
      <c r="H85" s="1760">
        <v>6197</v>
      </c>
      <c r="I85" s="1727">
        <v>2312</v>
      </c>
      <c r="J85" s="1761">
        <v>3885</v>
      </c>
      <c r="K85" s="1723">
        <v>6264</v>
      </c>
      <c r="L85" s="1723">
        <v>2402</v>
      </c>
      <c r="M85" s="1723">
        <v>3862</v>
      </c>
      <c r="N85" s="1760">
        <v>7876</v>
      </c>
      <c r="O85" s="1727">
        <v>3131</v>
      </c>
      <c r="P85" s="1761">
        <v>4745</v>
      </c>
      <c r="Q85" s="1723">
        <v>11336</v>
      </c>
      <c r="R85" s="1723">
        <v>4563</v>
      </c>
      <c r="S85" s="1723">
        <v>6773</v>
      </c>
      <c r="T85" s="1760">
        <v>15306</v>
      </c>
      <c r="U85" s="1727">
        <v>6144</v>
      </c>
      <c r="V85" s="1761">
        <v>9162</v>
      </c>
      <c r="W85" s="1723">
        <v>16584</v>
      </c>
      <c r="X85" s="1723">
        <v>6637</v>
      </c>
      <c r="Y85" s="1723">
        <v>9947</v>
      </c>
      <c r="Z85" s="1760">
        <v>22779</v>
      </c>
      <c r="AA85" s="1727">
        <v>8704</v>
      </c>
      <c r="AB85" s="1761">
        <v>14075</v>
      </c>
      <c r="AC85" s="1723">
        <v>24533</v>
      </c>
      <c r="AD85" s="1723">
        <v>9154</v>
      </c>
      <c r="AE85" s="1727">
        <v>15379</v>
      </c>
      <c r="AF85" s="1760">
        <v>28620</v>
      </c>
      <c r="AG85" s="1727">
        <v>10043</v>
      </c>
      <c r="AH85" s="1761">
        <v>18577</v>
      </c>
      <c r="AI85" s="1723">
        <v>41101</v>
      </c>
      <c r="AJ85" s="1727">
        <v>17055</v>
      </c>
      <c r="AK85" s="1723">
        <v>24046</v>
      </c>
      <c r="AL85" s="1760">
        <v>47008</v>
      </c>
      <c r="AM85" s="1727">
        <v>19501</v>
      </c>
      <c r="AN85" s="1761">
        <v>27507</v>
      </c>
      <c r="AO85" s="1723">
        <v>54649</v>
      </c>
      <c r="AP85" s="1728">
        <v>23382</v>
      </c>
      <c r="AQ85" s="1727">
        <v>31267</v>
      </c>
      <c r="AR85" s="1724">
        <v>55448</v>
      </c>
      <c r="AS85" s="1725">
        <v>23722</v>
      </c>
      <c r="AT85" s="1726">
        <v>31726</v>
      </c>
      <c r="AU85" s="1723">
        <v>62533</v>
      </c>
      <c r="AV85" s="1728">
        <v>27264</v>
      </c>
      <c r="AW85" s="1727">
        <v>35269</v>
      </c>
      <c r="AX85" s="1724">
        <v>64754</v>
      </c>
      <c r="AY85" s="1725">
        <v>28100</v>
      </c>
      <c r="AZ85" s="1726">
        <v>36654</v>
      </c>
      <c r="BA85" s="1725"/>
    </row>
    <row r="86" spans="1:53">
      <c r="A86" s="1748" t="s">
        <v>2345</v>
      </c>
      <c r="B86" s="1760">
        <v>2100</v>
      </c>
      <c r="C86" s="1727">
        <v>774</v>
      </c>
      <c r="D86" s="1761">
        <v>1326</v>
      </c>
      <c r="E86" s="1723">
        <v>2828</v>
      </c>
      <c r="F86" s="1723">
        <v>938</v>
      </c>
      <c r="G86" s="1723">
        <v>1890</v>
      </c>
      <c r="H86" s="1760">
        <v>5289</v>
      </c>
      <c r="I86" s="1727">
        <v>1957</v>
      </c>
      <c r="J86" s="1761">
        <v>3332</v>
      </c>
      <c r="K86" s="1723">
        <v>5715</v>
      </c>
      <c r="L86" s="1723">
        <v>2083</v>
      </c>
      <c r="M86" s="1723">
        <v>3632</v>
      </c>
      <c r="N86" s="1760">
        <v>7664</v>
      </c>
      <c r="O86" s="1727">
        <v>2890</v>
      </c>
      <c r="P86" s="1761">
        <v>4774</v>
      </c>
      <c r="Q86" s="1723">
        <v>10017</v>
      </c>
      <c r="R86" s="1723">
        <v>3958</v>
      </c>
      <c r="S86" s="1723">
        <v>6059</v>
      </c>
      <c r="T86" s="1760">
        <v>13301</v>
      </c>
      <c r="U86" s="1727">
        <v>5250</v>
      </c>
      <c r="V86" s="1761">
        <v>8051</v>
      </c>
      <c r="W86" s="1723">
        <v>15582</v>
      </c>
      <c r="X86" s="1723">
        <v>6027</v>
      </c>
      <c r="Y86" s="1723">
        <v>9555</v>
      </c>
      <c r="Z86" s="1760">
        <v>21103</v>
      </c>
      <c r="AA86" s="1727">
        <v>7744</v>
      </c>
      <c r="AB86" s="1761">
        <v>13359</v>
      </c>
      <c r="AC86" s="1723">
        <v>22613</v>
      </c>
      <c r="AD86" s="1723">
        <v>8346</v>
      </c>
      <c r="AE86" s="1727">
        <v>14267</v>
      </c>
      <c r="AF86" s="1760">
        <v>28437</v>
      </c>
      <c r="AG86" s="1727">
        <v>9877</v>
      </c>
      <c r="AH86" s="1761">
        <v>18560</v>
      </c>
      <c r="AI86" s="1723">
        <v>35597</v>
      </c>
      <c r="AJ86" s="1727">
        <v>14217</v>
      </c>
      <c r="AK86" s="1723">
        <v>21380</v>
      </c>
      <c r="AL86" s="1760">
        <v>41660</v>
      </c>
      <c r="AM86" s="1727">
        <v>17256</v>
      </c>
      <c r="AN86" s="1761">
        <v>24404</v>
      </c>
      <c r="AO86" s="1723">
        <v>49347</v>
      </c>
      <c r="AP86" s="1728">
        <v>20664</v>
      </c>
      <c r="AQ86" s="1727">
        <v>28683</v>
      </c>
      <c r="AR86" s="1724">
        <v>50080</v>
      </c>
      <c r="AS86" s="1725">
        <v>20952</v>
      </c>
      <c r="AT86" s="1726">
        <v>29128</v>
      </c>
      <c r="AU86" s="1723">
        <v>51745</v>
      </c>
      <c r="AV86" s="1728">
        <v>22339</v>
      </c>
      <c r="AW86" s="1727">
        <v>29406</v>
      </c>
      <c r="AX86" s="1724">
        <v>53670</v>
      </c>
      <c r="AY86" s="1725">
        <v>23049</v>
      </c>
      <c r="AZ86" s="1726">
        <v>30621</v>
      </c>
      <c r="BA86" s="1725"/>
    </row>
    <row r="87" spans="1:53">
      <c r="A87" s="1748" t="s">
        <v>2346</v>
      </c>
      <c r="B87" s="1760">
        <v>1611</v>
      </c>
      <c r="C87" s="1727">
        <v>585</v>
      </c>
      <c r="D87" s="1761">
        <v>1026</v>
      </c>
      <c r="E87" s="1723">
        <v>2642</v>
      </c>
      <c r="F87" s="1723">
        <v>870</v>
      </c>
      <c r="G87" s="1723">
        <v>1772</v>
      </c>
      <c r="H87" s="1760">
        <v>4876</v>
      </c>
      <c r="I87" s="1727">
        <v>1762</v>
      </c>
      <c r="J87" s="1761">
        <v>3114</v>
      </c>
      <c r="K87" s="1723">
        <v>5009</v>
      </c>
      <c r="L87" s="1723">
        <v>1764</v>
      </c>
      <c r="M87" s="1723">
        <v>3245</v>
      </c>
      <c r="N87" s="1760">
        <v>6911</v>
      </c>
      <c r="O87" s="1727">
        <v>2573</v>
      </c>
      <c r="P87" s="1761">
        <v>4338</v>
      </c>
      <c r="Q87" s="1723">
        <v>7972</v>
      </c>
      <c r="R87" s="1723">
        <v>3159</v>
      </c>
      <c r="S87" s="1723">
        <v>4813</v>
      </c>
      <c r="T87" s="1760">
        <v>10583</v>
      </c>
      <c r="U87" s="1727">
        <v>4155</v>
      </c>
      <c r="V87" s="1761">
        <v>6428</v>
      </c>
      <c r="W87" s="1723">
        <v>13661</v>
      </c>
      <c r="X87" s="1723">
        <v>5342</v>
      </c>
      <c r="Y87" s="1723">
        <v>8319</v>
      </c>
      <c r="Z87" s="1760">
        <v>18604</v>
      </c>
      <c r="AA87" s="1727">
        <v>6775</v>
      </c>
      <c r="AB87" s="1761">
        <v>11829</v>
      </c>
      <c r="AC87" s="1723">
        <v>21502</v>
      </c>
      <c r="AD87" s="1723">
        <v>7838</v>
      </c>
      <c r="AE87" s="1727">
        <v>13664</v>
      </c>
      <c r="AF87" s="1760">
        <v>20844</v>
      </c>
      <c r="AG87" s="1727">
        <v>7157</v>
      </c>
      <c r="AH87" s="1761">
        <v>13687</v>
      </c>
      <c r="AI87" s="1723">
        <v>31514</v>
      </c>
      <c r="AJ87" s="1727">
        <v>12073</v>
      </c>
      <c r="AK87" s="1723">
        <v>19441</v>
      </c>
      <c r="AL87" s="1760">
        <v>40174</v>
      </c>
      <c r="AM87" s="1727">
        <v>16000</v>
      </c>
      <c r="AN87" s="1761">
        <v>24174</v>
      </c>
      <c r="AO87" s="1723">
        <v>44502</v>
      </c>
      <c r="AP87" s="1728">
        <v>18226</v>
      </c>
      <c r="AQ87" s="1727">
        <v>26276</v>
      </c>
      <c r="AR87" s="1724">
        <v>45175</v>
      </c>
      <c r="AS87" s="1725">
        <v>18477</v>
      </c>
      <c r="AT87" s="1726">
        <v>26698</v>
      </c>
      <c r="AU87" s="1723">
        <v>43904</v>
      </c>
      <c r="AV87" s="1728">
        <v>18697</v>
      </c>
      <c r="AW87" s="1727">
        <v>25207</v>
      </c>
      <c r="AX87" s="1724">
        <v>45539</v>
      </c>
      <c r="AY87" s="1725">
        <v>19261</v>
      </c>
      <c r="AZ87" s="1726">
        <v>26278</v>
      </c>
      <c r="BA87" s="1725"/>
    </row>
    <row r="88" spans="1:53">
      <c r="A88" s="1748" t="s">
        <v>2347</v>
      </c>
      <c r="B88" s="1760">
        <v>1149</v>
      </c>
      <c r="C88" s="1727">
        <v>424</v>
      </c>
      <c r="D88" s="1761">
        <v>725</v>
      </c>
      <c r="E88" s="1723">
        <v>2335</v>
      </c>
      <c r="F88" s="1723">
        <v>746</v>
      </c>
      <c r="G88" s="1723">
        <v>1589</v>
      </c>
      <c r="H88" s="1760">
        <v>4085</v>
      </c>
      <c r="I88" s="1727">
        <v>1374</v>
      </c>
      <c r="J88" s="1761">
        <v>2711</v>
      </c>
      <c r="K88" s="1723">
        <v>4455</v>
      </c>
      <c r="L88" s="1723">
        <v>1565</v>
      </c>
      <c r="M88" s="1723">
        <v>2890</v>
      </c>
      <c r="N88" s="1760">
        <v>5743</v>
      </c>
      <c r="O88" s="1727">
        <v>2132</v>
      </c>
      <c r="P88" s="1761">
        <v>3611</v>
      </c>
      <c r="Q88" s="1723">
        <v>6743</v>
      </c>
      <c r="R88" s="1723">
        <v>2511</v>
      </c>
      <c r="S88" s="1723">
        <v>4232</v>
      </c>
      <c r="T88" s="1760">
        <v>10042</v>
      </c>
      <c r="U88" s="1727">
        <v>3717</v>
      </c>
      <c r="V88" s="1761">
        <v>6325</v>
      </c>
      <c r="W88" s="1723">
        <v>13031</v>
      </c>
      <c r="X88" s="1723">
        <v>4864</v>
      </c>
      <c r="Y88" s="1723">
        <v>8167</v>
      </c>
      <c r="Z88" s="1760">
        <v>16351</v>
      </c>
      <c r="AA88" s="1727">
        <v>6059</v>
      </c>
      <c r="AB88" s="1761">
        <v>10292</v>
      </c>
      <c r="AC88" s="1723">
        <v>19694</v>
      </c>
      <c r="AD88" s="1723">
        <v>7012</v>
      </c>
      <c r="AE88" s="1727">
        <v>12682</v>
      </c>
      <c r="AF88" s="1760">
        <v>20616</v>
      </c>
      <c r="AG88" s="1727">
        <v>7041</v>
      </c>
      <c r="AH88" s="1761">
        <v>13575</v>
      </c>
      <c r="AI88" s="1723">
        <v>28076</v>
      </c>
      <c r="AJ88" s="1727">
        <v>9820</v>
      </c>
      <c r="AK88" s="1723">
        <v>18256</v>
      </c>
      <c r="AL88" s="1760">
        <v>36968</v>
      </c>
      <c r="AM88" s="1727">
        <v>14579</v>
      </c>
      <c r="AN88" s="1761">
        <v>22389</v>
      </c>
      <c r="AO88" s="1723">
        <v>43785</v>
      </c>
      <c r="AP88" s="1728">
        <v>17516</v>
      </c>
      <c r="AQ88" s="1727">
        <v>26269</v>
      </c>
      <c r="AR88" s="1724">
        <v>44464</v>
      </c>
      <c r="AS88" s="1725">
        <v>17774</v>
      </c>
      <c r="AT88" s="1726">
        <v>26690</v>
      </c>
      <c r="AU88" s="1723">
        <v>45216</v>
      </c>
      <c r="AV88" s="1728">
        <v>18675</v>
      </c>
      <c r="AW88" s="1727">
        <v>26541</v>
      </c>
      <c r="AX88" s="1724">
        <v>46974</v>
      </c>
      <c r="AY88" s="1725">
        <v>19235</v>
      </c>
      <c r="AZ88" s="1726">
        <v>27739</v>
      </c>
      <c r="BA88" s="1725"/>
    </row>
    <row r="89" spans="1:53">
      <c r="A89" s="1748" t="s">
        <v>2348</v>
      </c>
      <c r="B89" s="1760">
        <v>902</v>
      </c>
      <c r="C89" s="1727">
        <v>281</v>
      </c>
      <c r="D89" s="1761">
        <v>621</v>
      </c>
      <c r="E89" s="1723">
        <v>1337</v>
      </c>
      <c r="F89" s="1723">
        <v>434</v>
      </c>
      <c r="G89" s="1723">
        <v>903</v>
      </c>
      <c r="H89" s="1760">
        <v>3469</v>
      </c>
      <c r="I89" s="1727">
        <v>1145</v>
      </c>
      <c r="J89" s="1761">
        <v>2324</v>
      </c>
      <c r="K89" s="1723">
        <v>3761</v>
      </c>
      <c r="L89" s="1723">
        <v>1261</v>
      </c>
      <c r="M89" s="1723">
        <v>2500</v>
      </c>
      <c r="N89" s="1760">
        <v>4652</v>
      </c>
      <c r="O89" s="1727">
        <v>1632</v>
      </c>
      <c r="P89" s="1761">
        <v>3020</v>
      </c>
      <c r="Q89" s="1723">
        <v>5759</v>
      </c>
      <c r="R89" s="1723">
        <v>2055</v>
      </c>
      <c r="S89" s="1723">
        <v>3704</v>
      </c>
      <c r="T89" s="1760">
        <v>8105</v>
      </c>
      <c r="U89" s="1727">
        <v>2992</v>
      </c>
      <c r="V89" s="1761">
        <v>5113</v>
      </c>
      <c r="W89" s="1723">
        <v>11574</v>
      </c>
      <c r="X89" s="1723">
        <v>4214</v>
      </c>
      <c r="Y89" s="1723">
        <v>7360</v>
      </c>
      <c r="Z89" s="1760">
        <v>14456</v>
      </c>
      <c r="AA89" s="1727">
        <v>5210</v>
      </c>
      <c r="AB89" s="1761">
        <v>9246</v>
      </c>
      <c r="AC89" s="1723">
        <v>17648</v>
      </c>
      <c r="AD89" s="1723">
        <v>6170</v>
      </c>
      <c r="AE89" s="1727">
        <v>11478</v>
      </c>
      <c r="AF89" s="1760">
        <v>19439</v>
      </c>
      <c r="AG89" s="1727">
        <v>6523</v>
      </c>
      <c r="AH89" s="1761">
        <v>12916</v>
      </c>
      <c r="AI89" s="1723">
        <v>25490</v>
      </c>
      <c r="AJ89" s="1727">
        <v>8341</v>
      </c>
      <c r="AK89" s="1723">
        <v>17149</v>
      </c>
      <c r="AL89" s="1760">
        <v>33651</v>
      </c>
      <c r="AM89" s="1727">
        <v>12883</v>
      </c>
      <c r="AN89" s="1761">
        <v>20768</v>
      </c>
      <c r="AO89" s="1723">
        <v>40961</v>
      </c>
      <c r="AP89" s="1728">
        <v>16105</v>
      </c>
      <c r="AQ89" s="1727">
        <v>24856</v>
      </c>
      <c r="AR89" s="1724">
        <v>41578</v>
      </c>
      <c r="AS89" s="1725">
        <v>16334</v>
      </c>
      <c r="AT89" s="1726">
        <v>25244</v>
      </c>
      <c r="AU89" s="1723">
        <v>44867</v>
      </c>
      <c r="AV89" s="1728">
        <v>18179</v>
      </c>
      <c r="AW89" s="1727">
        <v>26688</v>
      </c>
      <c r="AX89" s="1724">
        <v>46570</v>
      </c>
      <c r="AY89" s="1725">
        <v>18730</v>
      </c>
      <c r="AZ89" s="1726">
        <v>27840</v>
      </c>
      <c r="BA89" s="1725"/>
    </row>
    <row r="90" spans="1:53">
      <c r="A90" s="1748" t="s">
        <v>2349</v>
      </c>
      <c r="B90" s="1760">
        <v>857</v>
      </c>
      <c r="C90" s="1727">
        <v>273</v>
      </c>
      <c r="D90" s="1761">
        <v>584</v>
      </c>
      <c r="E90" s="1723">
        <v>1167</v>
      </c>
      <c r="F90" s="1723">
        <v>340</v>
      </c>
      <c r="G90" s="1723">
        <v>827</v>
      </c>
      <c r="H90" s="1760">
        <v>2837</v>
      </c>
      <c r="I90" s="1727">
        <v>951</v>
      </c>
      <c r="J90" s="1761">
        <v>1886</v>
      </c>
      <c r="K90" s="1723">
        <v>3072</v>
      </c>
      <c r="L90" s="1723">
        <v>1000</v>
      </c>
      <c r="M90" s="1723">
        <v>2072</v>
      </c>
      <c r="N90" s="1760">
        <v>3290</v>
      </c>
      <c r="O90" s="1727">
        <v>1093</v>
      </c>
      <c r="P90" s="1761">
        <v>2197</v>
      </c>
      <c r="Q90" s="1723">
        <v>4448</v>
      </c>
      <c r="R90" s="1723">
        <v>1574</v>
      </c>
      <c r="S90" s="1723">
        <v>2874</v>
      </c>
      <c r="T90" s="1760">
        <v>6829</v>
      </c>
      <c r="U90" s="1727">
        <v>2425</v>
      </c>
      <c r="V90" s="1761">
        <v>4404</v>
      </c>
      <c r="W90" s="1723">
        <v>9805</v>
      </c>
      <c r="X90" s="1723">
        <v>3437</v>
      </c>
      <c r="Y90" s="1723">
        <v>6368</v>
      </c>
      <c r="Z90" s="1760">
        <v>10835</v>
      </c>
      <c r="AA90" s="1727">
        <v>3890</v>
      </c>
      <c r="AB90" s="1761">
        <v>6945</v>
      </c>
      <c r="AC90" s="1723">
        <v>15361</v>
      </c>
      <c r="AD90" s="1723">
        <v>5084</v>
      </c>
      <c r="AE90" s="1727">
        <v>10277</v>
      </c>
      <c r="AF90" s="1760">
        <v>18550</v>
      </c>
      <c r="AG90" s="1727">
        <v>6156</v>
      </c>
      <c r="AH90" s="1761">
        <v>12394</v>
      </c>
      <c r="AI90" s="1723">
        <v>22401</v>
      </c>
      <c r="AJ90" s="1727">
        <v>7010</v>
      </c>
      <c r="AK90" s="1723">
        <v>15391</v>
      </c>
      <c r="AL90" s="1760">
        <v>31827</v>
      </c>
      <c r="AM90" s="1727">
        <v>11788</v>
      </c>
      <c r="AN90" s="1761">
        <v>20039</v>
      </c>
      <c r="AO90" s="1723">
        <v>37243</v>
      </c>
      <c r="AP90" s="1728">
        <v>13922</v>
      </c>
      <c r="AQ90" s="1727">
        <v>23321</v>
      </c>
      <c r="AR90" s="1724">
        <v>37818</v>
      </c>
      <c r="AS90" s="1725">
        <v>14135</v>
      </c>
      <c r="AT90" s="1726">
        <v>23683</v>
      </c>
      <c r="AU90" s="1723">
        <v>43992</v>
      </c>
      <c r="AV90" s="1728">
        <v>17253</v>
      </c>
      <c r="AW90" s="1727">
        <v>26739</v>
      </c>
      <c r="AX90" s="1724">
        <v>45681</v>
      </c>
      <c r="AY90" s="1725">
        <v>17777</v>
      </c>
      <c r="AZ90" s="1726">
        <v>27904</v>
      </c>
      <c r="BA90" s="1725"/>
    </row>
    <row r="91" spans="1:53">
      <c r="A91" s="1748" t="s">
        <v>2350</v>
      </c>
      <c r="B91" s="1760">
        <v>736</v>
      </c>
      <c r="C91" s="1727">
        <v>221</v>
      </c>
      <c r="D91" s="1761">
        <v>515</v>
      </c>
      <c r="E91" s="1723">
        <v>1097</v>
      </c>
      <c r="F91" s="1723">
        <v>317</v>
      </c>
      <c r="G91" s="1723">
        <v>780</v>
      </c>
      <c r="H91" s="1760">
        <v>2202</v>
      </c>
      <c r="I91" s="1727">
        <v>710</v>
      </c>
      <c r="J91" s="1761">
        <v>1492</v>
      </c>
      <c r="K91" s="1723">
        <v>2519</v>
      </c>
      <c r="L91" s="1723">
        <v>769</v>
      </c>
      <c r="M91" s="1723">
        <v>1750</v>
      </c>
      <c r="N91" s="1760">
        <v>2886</v>
      </c>
      <c r="O91" s="1727">
        <v>916</v>
      </c>
      <c r="P91" s="1761">
        <v>1970</v>
      </c>
      <c r="Q91" s="1723">
        <v>4116</v>
      </c>
      <c r="R91" s="1723">
        <v>1353</v>
      </c>
      <c r="S91" s="1723">
        <v>2763</v>
      </c>
      <c r="T91" s="1760">
        <v>5514</v>
      </c>
      <c r="U91" s="1727">
        <v>1923</v>
      </c>
      <c r="V91" s="1761">
        <v>3591</v>
      </c>
      <c r="W91" s="1723">
        <v>7789</v>
      </c>
      <c r="X91" s="1723">
        <v>2696</v>
      </c>
      <c r="Y91" s="1723">
        <v>5093</v>
      </c>
      <c r="Z91" s="1760">
        <v>9880</v>
      </c>
      <c r="AA91" s="1727">
        <v>3378</v>
      </c>
      <c r="AB91" s="1761">
        <v>6502</v>
      </c>
      <c r="AC91" s="1723">
        <v>13566</v>
      </c>
      <c r="AD91" s="1723">
        <v>4316</v>
      </c>
      <c r="AE91" s="1727">
        <v>9250</v>
      </c>
      <c r="AF91" s="1760">
        <v>16379</v>
      </c>
      <c r="AG91" s="1727">
        <v>5279</v>
      </c>
      <c r="AH91" s="1761">
        <v>11100</v>
      </c>
      <c r="AI91" s="1723">
        <v>21609</v>
      </c>
      <c r="AJ91" s="1727">
        <v>6547</v>
      </c>
      <c r="AK91" s="1723">
        <v>15062</v>
      </c>
      <c r="AL91" s="1760">
        <v>26746</v>
      </c>
      <c r="AM91" s="1727">
        <v>9346</v>
      </c>
      <c r="AN91" s="1761">
        <v>17400</v>
      </c>
      <c r="AO91" s="1723">
        <v>31820</v>
      </c>
      <c r="AP91" s="1728">
        <v>11758</v>
      </c>
      <c r="AQ91" s="1727">
        <v>20062</v>
      </c>
      <c r="AR91" s="1724">
        <v>32326</v>
      </c>
      <c r="AS91" s="1725">
        <v>11957</v>
      </c>
      <c r="AT91" s="1726">
        <v>20369</v>
      </c>
      <c r="AU91" s="1723">
        <v>38510</v>
      </c>
      <c r="AV91" s="1728">
        <v>14749</v>
      </c>
      <c r="AW91" s="1727">
        <v>23761</v>
      </c>
      <c r="AX91" s="1724">
        <v>40012</v>
      </c>
      <c r="AY91" s="1725">
        <v>15222</v>
      </c>
      <c r="AZ91" s="1726">
        <v>24790</v>
      </c>
      <c r="BA91" s="1725"/>
    </row>
    <row r="92" spans="1:53">
      <c r="A92" s="1748" t="s">
        <v>2351</v>
      </c>
      <c r="B92" s="1760">
        <v>560</v>
      </c>
      <c r="C92" s="1727">
        <v>145</v>
      </c>
      <c r="D92" s="1761">
        <v>415</v>
      </c>
      <c r="E92" s="1723">
        <v>741</v>
      </c>
      <c r="F92" s="1723">
        <v>234</v>
      </c>
      <c r="G92" s="1723">
        <v>507</v>
      </c>
      <c r="H92" s="1760">
        <v>1607</v>
      </c>
      <c r="I92" s="1727">
        <v>483</v>
      </c>
      <c r="J92" s="1761">
        <v>1124</v>
      </c>
      <c r="K92" s="1723">
        <v>2199</v>
      </c>
      <c r="L92" s="1723">
        <v>658</v>
      </c>
      <c r="M92" s="1723">
        <v>1541</v>
      </c>
      <c r="N92" s="1760">
        <v>2349</v>
      </c>
      <c r="O92" s="1727">
        <v>707</v>
      </c>
      <c r="P92" s="1761">
        <v>1642</v>
      </c>
      <c r="Q92" s="1723">
        <v>3468</v>
      </c>
      <c r="R92" s="1723">
        <v>1114</v>
      </c>
      <c r="S92" s="1723">
        <v>2354</v>
      </c>
      <c r="T92" s="1760">
        <v>4321</v>
      </c>
      <c r="U92" s="1727">
        <v>1522</v>
      </c>
      <c r="V92" s="1761">
        <v>2799</v>
      </c>
      <c r="W92" s="1723">
        <v>6107</v>
      </c>
      <c r="X92" s="1723">
        <v>2087</v>
      </c>
      <c r="Y92" s="1723">
        <v>4020</v>
      </c>
      <c r="Z92" s="1760">
        <v>8253</v>
      </c>
      <c r="AA92" s="1727">
        <v>2819</v>
      </c>
      <c r="AB92" s="1761">
        <v>5434</v>
      </c>
      <c r="AC92" s="1723">
        <v>11341</v>
      </c>
      <c r="AD92" s="1723">
        <v>3553</v>
      </c>
      <c r="AE92" s="1727">
        <v>7788</v>
      </c>
      <c r="AF92" s="1760">
        <v>14989</v>
      </c>
      <c r="AG92" s="1727">
        <v>4773</v>
      </c>
      <c r="AH92" s="1761">
        <v>10216</v>
      </c>
      <c r="AI92" s="1723">
        <v>15304</v>
      </c>
      <c r="AJ92" s="1727">
        <v>4511</v>
      </c>
      <c r="AK92" s="1723">
        <v>10793</v>
      </c>
      <c r="AL92" s="1760">
        <v>22671</v>
      </c>
      <c r="AM92" s="1727">
        <v>7500</v>
      </c>
      <c r="AN92" s="1761">
        <v>15171</v>
      </c>
      <c r="AO92" s="1723">
        <v>29672</v>
      </c>
      <c r="AP92" s="1728">
        <v>10320</v>
      </c>
      <c r="AQ92" s="1727">
        <v>19352</v>
      </c>
      <c r="AR92" s="1724">
        <v>30123</v>
      </c>
      <c r="AS92" s="1725">
        <v>10485</v>
      </c>
      <c r="AT92" s="1726">
        <v>19638</v>
      </c>
      <c r="AU92" s="1723">
        <v>33603</v>
      </c>
      <c r="AV92" s="1728">
        <v>12273</v>
      </c>
      <c r="AW92" s="1727">
        <v>21330</v>
      </c>
      <c r="AX92" s="1724">
        <v>34938</v>
      </c>
      <c r="AY92" s="1725">
        <v>12655</v>
      </c>
      <c r="AZ92" s="1726">
        <v>22283</v>
      </c>
      <c r="BA92" s="1725"/>
    </row>
    <row r="93" spans="1:53">
      <c r="A93" s="1748" t="s">
        <v>2352</v>
      </c>
      <c r="B93" s="1760">
        <v>486</v>
      </c>
      <c r="C93" s="1727">
        <v>137</v>
      </c>
      <c r="D93" s="1761">
        <v>349</v>
      </c>
      <c r="E93" s="1723">
        <v>443</v>
      </c>
      <c r="F93" s="1723">
        <v>103</v>
      </c>
      <c r="G93" s="1723">
        <v>340</v>
      </c>
      <c r="H93" s="1760">
        <v>1298</v>
      </c>
      <c r="I93" s="1727">
        <v>351</v>
      </c>
      <c r="J93" s="1761">
        <v>947</v>
      </c>
      <c r="K93" s="1723">
        <v>1642</v>
      </c>
      <c r="L93" s="1723">
        <v>455</v>
      </c>
      <c r="M93" s="1723">
        <v>1187</v>
      </c>
      <c r="N93" s="1760">
        <v>1973</v>
      </c>
      <c r="O93" s="1727">
        <v>597</v>
      </c>
      <c r="P93" s="1761">
        <v>1376</v>
      </c>
      <c r="Q93" s="1723">
        <v>2706</v>
      </c>
      <c r="R93" s="1723">
        <v>852</v>
      </c>
      <c r="S93" s="1723">
        <v>1854</v>
      </c>
      <c r="T93" s="1760">
        <v>3313</v>
      </c>
      <c r="U93" s="1727">
        <v>1080</v>
      </c>
      <c r="V93" s="1761">
        <v>2233</v>
      </c>
      <c r="W93" s="1723">
        <v>5388</v>
      </c>
      <c r="X93" s="1723">
        <v>1755</v>
      </c>
      <c r="Y93" s="1723">
        <v>3633</v>
      </c>
      <c r="Z93" s="1760">
        <v>7424</v>
      </c>
      <c r="AA93" s="1727">
        <v>2437</v>
      </c>
      <c r="AB93" s="1761">
        <v>4987</v>
      </c>
      <c r="AC93" s="1723">
        <v>9532</v>
      </c>
      <c r="AD93" s="1723">
        <v>3060</v>
      </c>
      <c r="AE93" s="1727">
        <v>6472</v>
      </c>
      <c r="AF93" s="1760">
        <v>13134</v>
      </c>
      <c r="AG93" s="1727">
        <v>4043</v>
      </c>
      <c r="AH93" s="1761">
        <v>9091</v>
      </c>
      <c r="AI93" s="1723">
        <v>14555</v>
      </c>
      <c r="AJ93" s="1727">
        <v>4243</v>
      </c>
      <c r="AK93" s="1723">
        <v>10312</v>
      </c>
      <c r="AL93" s="1760">
        <v>19490</v>
      </c>
      <c r="AM93" s="1727">
        <v>5678</v>
      </c>
      <c r="AN93" s="1761">
        <v>13812</v>
      </c>
      <c r="AO93" s="1723">
        <v>26512</v>
      </c>
      <c r="AP93" s="1728">
        <v>9068</v>
      </c>
      <c r="AQ93" s="1727">
        <v>17444</v>
      </c>
      <c r="AR93" s="1724">
        <v>26911</v>
      </c>
      <c r="AS93" s="1725">
        <v>9216</v>
      </c>
      <c r="AT93" s="1726">
        <v>17695</v>
      </c>
      <c r="AU93" s="1723">
        <v>32190</v>
      </c>
      <c r="AV93" s="1728">
        <v>11344</v>
      </c>
      <c r="AW93" s="1727">
        <v>20846</v>
      </c>
      <c r="AX93" s="1724">
        <v>33489</v>
      </c>
      <c r="AY93" s="1725">
        <v>11714</v>
      </c>
      <c r="AZ93" s="1726">
        <v>21775</v>
      </c>
      <c r="BA93" s="1725"/>
    </row>
    <row r="94" spans="1:53">
      <c r="A94" s="1748" t="s">
        <v>2353</v>
      </c>
      <c r="B94" s="1760">
        <v>417</v>
      </c>
      <c r="C94" s="1727">
        <v>121</v>
      </c>
      <c r="D94" s="1761">
        <v>296</v>
      </c>
      <c r="E94" s="1723">
        <v>340</v>
      </c>
      <c r="F94" s="1723">
        <v>84</v>
      </c>
      <c r="G94" s="1723">
        <v>256</v>
      </c>
      <c r="H94" s="1760">
        <v>931</v>
      </c>
      <c r="I94" s="1727">
        <v>251</v>
      </c>
      <c r="J94" s="1761">
        <v>680</v>
      </c>
      <c r="K94" s="1723">
        <v>1320</v>
      </c>
      <c r="L94" s="1723">
        <v>374</v>
      </c>
      <c r="M94" s="1723">
        <v>946</v>
      </c>
      <c r="N94" s="1760">
        <v>1494</v>
      </c>
      <c r="O94" s="1727">
        <v>419</v>
      </c>
      <c r="P94" s="1761">
        <v>1075</v>
      </c>
      <c r="Q94" s="1723">
        <v>1970</v>
      </c>
      <c r="R94" s="1723">
        <v>591</v>
      </c>
      <c r="S94" s="1723">
        <v>1379</v>
      </c>
      <c r="T94" s="1760">
        <v>2688</v>
      </c>
      <c r="U94" s="1727">
        <v>844</v>
      </c>
      <c r="V94" s="1761">
        <v>1844</v>
      </c>
      <c r="W94" s="1723">
        <v>4052</v>
      </c>
      <c r="X94" s="1723">
        <v>1302</v>
      </c>
      <c r="Y94" s="1723">
        <v>2750</v>
      </c>
      <c r="Z94" s="1760">
        <v>6058</v>
      </c>
      <c r="AA94" s="1727">
        <v>1897</v>
      </c>
      <c r="AB94" s="1761">
        <v>4161</v>
      </c>
      <c r="AC94" s="1723">
        <v>7736</v>
      </c>
      <c r="AD94" s="1723">
        <v>2326</v>
      </c>
      <c r="AE94" s="1727">
        <v>5410</v>
      </c>
      <c r="AF94" s="1760">
        <v>11349</v>
      </c>
      <c r="AG94" s="1727">
        <v>3411</v>
      </c>
      <c r="AH94" s="1761">
        <v>7938</v>
      </c>
      <c r="AI94" s="1723">
        <v>13283</v>
      </c>
      <c r="AJ94" s="1727">
        <v>3772</v>
      </c>
      <c r="AK94" s="1723">
        <v>9511</v>
      </c>
      <c r="AL94" s="1760">
        <v>17288</v>
      </c>
      <c r="AM94" s="1727">
        <v>4660</v>
      </c>
      <c r="AN94" s="1761">
        <v>12628</v>
      </c>
      <c r="AO94" s="1723">
        <v>22860</v>
      </c>
      <c r="AP94" s="1728">
        <v>7416</v>
      </c>
      <c r="AQ94" s="1727">
        <v>15444</v>
      </c>
      <c r="AR94" s="1724">
        <v>23198</v>
      </c>
      <c r="AS94" s="1725">
        <v>7538</v>
      </c>
      <c r="AT94" s="1726">
        <v>15660</v>
      </c>
      <c r="AU94" s="1723">
        <v>28906</v>
      </c>
      <c r="AV94" s="1728">
        <v>9721</v>
      </c>
      <c r="AW94" s="1727">
        <v>19185</v>
      </c>
      <c r="AX94" s="1724">
        <v>30066</v>
      </c>
      <c r="AY94" s="1725">
        <v>10031</v>
      </c>
      <c r="AZ94" s="1726">
        <v>20035</v>
      </c>
      <c r="BA94" s="1725"/>
    </row>
    <row r="95" spans="1:53">
      <c r="A95" s="1748" t="s">
        <v>2354</v>
      </c>
      <c r="B95" s="1760">
        <v>289</v>
      </c>
      <c r="C95" s="1727">
        <v>82</v>
      </c>
      <c r="D95" s="1761">
        <v>207</v>
      </c>
      <c r="E95" s="1723">
        <v>246</v>
      </c>
      <c r="F95" s="1723">
        <v>79</v>
      </c>
      <c r="G95" s="1723">
        <v>167</v>
      </c>
      <c r="H95" s="1760">
        <v>611</v>
      </c>
      <c r="I95" s="1727">
        <v>161</v>
      </c>
      <c r="J95" s="1761">
        <v>450</v>
      </c>
      <c r="K95" s="1723">
        <v>1037</v>
      </c>
      <c r="L95" s="1723">
        <v>282</v>
      </c>
      <c r="M95" s="1723">
        <v>755</v>
      </c>
      <c r="N95" s="1760">
        <v>1117</v>
      </c>
      <c r="O95" s="1727">
        <v>303</v>
      </c>
      <c r="P95" s="1761">
        <v>814</v>
      </c>
      <c r="Q95" s="1723">
        <v>1257</v>
      </c>
      <c r="R95" s="1723">
        <v>335</v>
      </c>
      <c r="S95" s="1723">
        <v>922</v>
      </c>
      <c r="T95" s="1760">
        <v>1872</v>
      </c>
      <c r="U95" s="1727">
        <v>575</v>
      </c>
      <c r="V95" s="1761">
        <v>1297</v>
      </c>
      <c r="W95" s="1723">
        <v>3171</v>
      </c>
      <c r="X95" s="1723">
        <v>991</v>
      </c>
      <c r="Y95" s="1723">
        <v>2180</v>
      </c>
      <c r="Z95" s="1760">
        <v>4772</v>
      </c>
      <c r="AA95" s="1727">
        <v>1463</v>
      </c>
      <c r="AB95" s="1761">
        <v>3309</v>
      </c>
      <c r="AC95" s="1723">
        <v>5388</v>
      </c>
      <c r="AD95" s="1723">
        <v>1638</v>
      </c>
      <c r="AE95" s="1727">
        <v>3750</v>
      </c>
      <c r="AF95" s="1760">
        <v>9206</v>
      </c>
      <c r="AG95" s="1727">
        <v>2513</v>
      </c>
      <c r="AH95" s="1761">
        <v>6693</v>
      </c>
      <c r="AI95" s="1723">
        <v>11852</v>
      </c>
      <c r="AJ95" s="1727">
        <v>3162</v>
      </c>
      <c r="AK95" s="1723">
        <v>8690</v>
      </c>
      <c r="AL95" s="1760">
        <v>14507</v>
      </c>
      <c r="AM95" s="1727">
        <v>3638</v>
      </c>
      <c r="AN95" s="1761">
        <v>10869</v>
      </c>
      <c r="AO95" s="1723">
        <v>20581</v>
      </c>
      <c r="AP95" s="1728">
        <v>6339</v>
      </c>
      <c r="AQ95" s="1727">
        <v>14242</v>
      </c>
      <c r="AR95" s="1724">
        <v>20881</v>
      </c>
      <c r="AS95" s="1725">
        <v>6458</v>
      </c>
      <c r="AT95" s="1726">
        <v>14423</v>
      </c>
      <c r="AU95" s="1723">
        <v>25248</v>
      </c>
      <c r="AV95" s="1728">
        <v>7971</v>
      </c>
      <c r="AW95" s="1727">
        <v>17277</v>
      </c>
      <c r="AX95" s="1724">
        <v>26280</v>
      </c>
      <c r="AY95" s="1725">
        <v>8251</v>
      </c>
      <c r="AZ95" s="1726">
        <v>18029</v>
      </c>
      <c r="BA95" s="1725"/>
    </row>
    <row r="96" spans="1:53">
      <c r="A96" s="1748" t="s">
        <v>2355</v>
      </c>
      <c r="B96" s="1760">
        <v>197</v>
      </c>
      <c r="C96" s="1727">
        <v>49</v>
      </c>
      <c r="D96" s="1761">
        <v>148</v>
      </c>
      <c r="E96" s="1723">
        <v>213</v>
      </c>
      <c r="F96" s="1723">
        <v>45</v>
      </c>
      <c r="G96" s="1723">
        <v>168</v>
      </c>
      <c r="H96" s="1760">
        <v>424</v>
      </c>
      <c r="I96" s="1727">
        <v>108</v>
      </c>
      <c r="J96" s="1761">
        <v>316</v>
      </c>
      <c r="K96" s="1723">
        <v>712</v>
      </c>
      <c r="L96" s="1723">
        <v>182</v>
      </c>
      <c r="M96" s="1723">
        <v>530</v>
      </c>
      <c r="N96" s="1760">
        <v>830</v>
      </c>
      <c r="O96" s="1727">
        <v>235</v>
      </c>
      <c r="P96" s="1761">
        <v>595</v>
      </c>
      <c r="Q96" s="1723">
        <v>991</v>
      </c>
      <c r="R96" s="1723">
        <v>273</v>
      </c>
      <c r="S96" s="1723">
        <v>718</v>
      </c>
      <c r="T96" s="1760">
        <v>1591</v>
      </c>
      <c r="U96" s="1727">
        <v>472</v>
      </c>
      <c r="V96" s="1761">
        <v>1119</v>
      </c>
      <c r="W96" s="1723">
        <v>2368</v>
      </c>
      <c r="X96" s="1723">
        <v>697</v>
      </c>
      <c r="Y96" s="1723">
        <v>1671</v>
      </c>
      <c r="Z96" s="1760">
        <v>3556</v>
      </c>
      <c r="AA96" s="1727">
        <v>1080</v>
      </c>
      <c r="AB96" s="1761">
        <v>2476</v>
      </c>
      <c r="AC96" s="1723">
        <v>4599</v>
      </c>
      <c r="AD96" s="1723">
        <v>1321</v>
      </c>
      <c r="AE96" s="1727">
        <v>3278</v>
      </c>
      <c r="AF96" s="1760">
        <v>7717</v>
      </c>
      <c r="AG96" s="1727">
        <v>2002</v>
      </c>
      <c r="AH96" s="1761">
        <v>5715</v>
      </c>
      <c r="AI96" s="1723">
        <v>10127</v>
      </c>
      <c r="AJ96" s="1727">
        <v>2647</v>
      </c>
      <c r="AK96" s="1723">
        <v>7480</v>
      </c>
      <c r="AL96" s="1760">
        <v>13148</v>
      </c>
      <c r="AM96" s="1727">
        <v>3138</v>
      </c>
      <c r="AN96" s="1761">
        <v>10010</v>
      </c>
      <c r="AO96" s="1723">
        <v>16471</v>
      </c>
      <c r="AP96" s="1728">
        <v>4659</v>
      </c>
      <c r="AQ96" s="1727">
        <v>11812</v>
      </c>
      <c r="AR96" s="1724">
        <v>16699</v>
      </c>
      <c r="AS96" s="1725">
        <v>4742</v>
      </c>
      <c r="AT96" s="1726">
        <v>11957</v>
      </c>
      <c r="AU96" s="1723">
        <v>20680</v>
      </c>
      <c r="AV96" s="1728">
        <v>6348</v>
      </c>
      <c r="AW96" s="1727">
        <v>14332</v>
      </c>
      <c r="AX96" s="1724">
        <v>21454</v>
      </c>
      <c r="AY96" s="1725">
        <v>6547</v>
      </c>
      <c r="AZ96" s="1726">
        <v>14907</v>
      </c>
      <c r="BA96" s="1725"/>
    </row>
    <row r="97" spans="1:53">
      <c r="A97" s="1748" t="s">
        <v>2356</v>
      </c>
      <c r="B97" s="1760">
        <v>111</v>
      </c>
      <c r="C97" s="1727">
        <v>24</v>
      </c>
      <c r="D97" s="1761">
        <v>87</v>
      </c>
      <c r="E97" s="1723">
        <v>121</v>
      </c>
      <c r="F97" s="1723">
        <v>29</v>
      </c>
      <c r="G97" s="1723">
        <v>92</v>
      </c>
      <c r="H97" s="1760">
        <v>349</v>
      </c>
      <c r="I97" s="1727">
        <v>101</v>
      </c>
      <c r="J97" s="1761">
        <v>248</v>
      </c>
      <c r="K97" s="1723">
        <v>494</v>
      </c>
      <c r="L97" s="1723">
        <v>131</v>
      </c>
      <c r="M97" s="1723">
        <v>363</v>
      </c>
      <c r="N97" s="1760">
        <v>728</v>
      </c>
      <c r="O97" s="1727">
        <v>182</v>
      </c>
      <c r="P97" s="1761">
        <v>546</v>
      </c>
      <c r="Q97" s="1723">
        <v>792</v>
      </c>
      <c r="R97" s="1723">
        <v>202</v>
      </c>
      <c r="S97" s="1723">
        <v>590</v>
      </c>
      <c r="T97" s="1760">
        <v>1185</v>
      </c>
      <c r="U97" s="1727">
        <v>321</v>
      </c>
      <c r="V97" s="1761">
        <v>864</v>
      </c>
      <c r="W97" s="1723">
        <v>1721</v>
      </c>
      <c r="X97" s="1723">
        <v>532</v>
      </c>
      <c r="Y97" s="1723">
        <v>1189</v>
      </c>
      <c r="Z97" s="1760">
        <v>2582</v>
      </c>
      <c r="AA97" s="1727">
        <v>750</v>
      </c>
      <c r="AB97" s="1761">
        <v>1832</v>
      </c>
      <c r="AC97" s="1723">
        <v>3548</v>
      </c>
      <c r="AD97" s="1723">
        <v>970</v>
      </c>
      <c r="AE97" s="1727">
        <v>2578</v>
      </c>
      <c r="AF97" s="1760">
        <v>6056</v>
      </c>
      <c r="AG97" s="1727">
        <v>1588</v>
      </c>
      <c r="AH97" s="1761">
        <v>4468</v>
      </c>
      <c r="AI97" s="1723">
        <v>8559</v>
      </c>
      <c r="AJ97" s="1727">
        <v>2202</v>
      </c>
      <c r="AK97" s="1723">
        <v>6357</v>
      </c>
      <c r="AL97" s="1760">
        <v>8677</v>
      </c>
      <c r="AM97" s="1727">
        <v>1965</v>
      </c>
      <c r="AN97" s="1761">
        <v>6712</v>
      </c>
      <c r="AO97" s="1723">
        <v>13112</v>
      </c>
      <c r="AP97" s="1728">
        <v>3498</v>
      </c>
      <c r="AQ97" s="1727">
        <v>9614</v>
      </c>
      <c r="AR97" s="1724">
        <v>13268</v>
      </c>
      <c r="AS97" s="1725">
        <v>3541</v>
      </c>
      <c r="AT97" s="1726">
        <v>9727</v>
      </c>
      <c r="AU97" s="1723">
        <v>17981</v>
      </c>
      <c r="AV97" s="1728">
        <v>5074</v>
      </c>
      <c r="AW97" s="1727">
        <v>12907</v>
      </c>
      <c r="AX97" s="1724">
        <v>18700</v>
      </c>
      <c r="AY97" s="1725">
        <v>5239</v>
      </c>
      <c r="AZ97" s="1726">
        <v>13461</v>
      </c>
      <c r="BA97" s="1725"/>
    </row>
    <row r="98" spans="1:53">
      <c r="A98" s="1748" t="s">
        <v>2357</v>
      </c>
      <c r="B98" s="1760">
        <v>84</v>
      </c>
      <c r="C98" s="1727">
        <v>27</v>
      </c>
      <c r="D98" s="1761">
        <v>57</v>
      </c>
      <c r="E98" s="1723">
        <v>104</v>
      </c>
      <c r="F98" s="1723">
        <v>22</v>
      </c>
      <c r="G98" s="1723">
        <v>82</v>
      </c>
      <c r="H98" s="1760">
        <v>247</v>
      </c>
      <c r="I98" s="1727">
        <v>44</v>
      </c>
      <c r="J98" s="1761">
        <v>203</v>
      </c>
      <c r="K98" s="1723">
        <v>342</v>
      </c>
      <c r="L98" s="1723">
        <v>77</v>
      </c>
      <c r="M98" s="1723">
        <v>265</v>
      </c>
      <c r="N98" s="1760">
        <v>456</v>
      </c>
      <c r="O98" s="1727">
        <v>106</v>
      </c>
      <c r="P98" s="1761">
        <v>350</v>
      </c>
      <c r="Q98" s="1723">
        <v>596</v>
      </c>
      <c r="R98" s="1723">
        <v>137</v>
      </c>
      <c r="S98" s="1723">
        <v>459</v>
      </c>
      <c r="T98" s="1760">
        <v>845</v>
      </c>
      <c r="U98" s="1727">
        <v>238</v>
      </c>
      <c r="V98" s="1761">
        <v>607</v>
      </c>
      <c r="W98" s="1723">
        <v>1227</v>
      </c>
      <c r="X98" s="1723">
        <v>314</v>
      </c>
      <c r="Y98" s="1723">
        <v>913</v>
      </c>
      <c r="Z98" s="1760">
        <v>2045</v>
      </c>
      <c r="AA98" s="1727">
        <v>540</v>
      </c>
      <c r="AB98" s="1761">
        <v>1505</v>
      </c>
      <c r="AC98" s="1723">
        <v>2956</v>
      </c>
      <c r="AD98" s="1723">
        <v>821</v>
      </c>
      <c r="AE98" s="1727">
        <v>2135</v>
      </c>
      <c r="AF98" s="1760">
        <v>4716</v>
      </c>
      <c r="AG98" s="1727">
        <v>1174</v>
      </c>
      <c r="AH98" s="1761">
        <v>3542</v>
      </c>
      <c r="AI98" s="1723">
        <v>7071</v>
      </c>
      <c r="AJ98" s="1727">
        <v>1717</v>
      </c>
      <c r="AK98" s="1723">
        <v>5354</v>
      </c>
      <c r="AL98" s="1760">
        <v>7749</v>
      </c>
      <c r="AM98" s="1727">
        <v>1696</v>
      </c>
      <c r="AN98" s="1761">
        <v>6053</v>
      </c>
      <c r="AO98" s="1723">
        <v>10732</v>
      </c>
      <c r="AP98" s="1728">
        <v>2473</v>
      </c>
      <c r="AQ98" s="1727">
        <v>8259</v>
      </c>
      <c r="AR98" s="1724">
        <v>10854</v>
      </c>
      <c r="AS98" s="1725">
        <v>2512</v>
      </c>
      <c r="AT98" s="1726">
        <v>8342</v>
      </c>
      <c r="AU98" s="1723">
        <v>15145</v>
      </c>
      <c r="AV98" s="1728">
        <v>4163</v>
      </c>
      <c r="AW98" s="1727">
        <v>10982</v>
      </c>
      <c r="AX98" s="1724">
        <v>15733</v>
      </c>
      <c r="AY98" s="1725">
        <v>4308</v>
      </c>
      <c r="AZ98" s="1726">
        <v>11425</v>
      </c>
      <c r="BA98" s="1725"/>
    </row>
    <row r="99" spans="1:53">
      <c r="A99" s="1748" t="s">
        <v>2358</v>
      </c>
      <c r="B99" s="1760">
        <v>38</v>
      </c>
      <c r="C99" s="1727">
        <v>10</v>
      </c>
      <c r="D99" s="1761">
        <v>28</v>
      </c>
      <c r="E99" s="1723">
        <v>72</v>
      </c>
      <c r="F99" s="1723">
        <v>13</v>
      </c>
      <c r="G99" s="1723">
        <v>59</v>
      </c>
      <c r="H99" s="1760">
        <v>117</v>
      </c>
      <c r="I99" s="1727">
        <v>26</v>
      </c>
      <c r="J99" s="1761">
        <v>91</v>
      </c>
      <c r="K99" s="1723">
        <v>269</v>
      </c>
      <c r="L99" s="1723">
        <v>74</v>
      </c>
      <c r="M99" s="1723">
        <v>195</v>
      </c>
      <c r="N99" s="1760">
        <v>357</v>
      </c>
      <c r="O99" s="1727">
        <v>94</v>
      </c>
      <c r="P99" s="1761">
        <v>263</v>
      </c>
      <c r="Q99" s="1723">
        <v>388</v>
      </c>
      <c r="R99" s="1723">
        <v>91</v>
      </c>
      <c r="S99" s="1723">
        <v>297</v>
      </c>
      <c r="T99" s="1760">
        <v>582</v>
      </c>
      <c r="U99" s="1727">
        <v>147</v>
      </c>
      <c r="V99" s="1761">
        <v>435</v>
      </c>
      <c r="W99" s="1723">
        <v>872</v>
      </c>
      <c r="X99" s="1723">
        <v>237</v>
      </c>
      <c r="Y99" s="1723">
        <v>635</v>
      </c>
      <c r="Z99" s="1760">
        <v>1464</v>
      </c>
      <c r="AA99" s="1727">
        <v>397</v>
      </c>
      <c r="AB99" s="1761">
        <v>1067</v>
      </c>
      <c r="AC99" s="1723">
        <v>2223</v>
      </c>
      <c r="AD99" s="1723">
        <v>538</v>
      </c>
      <c r="AE99" s="1727">
        <v>1685</v>
      </c>
      <c r="AF99" s="1760">
        <v>3474</v>
      </c>
      <c r="AG99" s="1727">
        <v>808</v>
      </c>
      <c r="AH99" s="1761">
        <v>2666</v>
      </c>
      <c r="AI99" s="1723">
        <v>5808</v>
      </c>
      <c r="AJ99" s="1727">
        <v>1372</v>
      </c>
      <c r="AK99" s="1723">
        <v>4436</v>
      </c>
      <c r="AL99" s="1760">
        <v>6564</v>
      </c>
      <c r="AM99" s="1727">
        <v>1390</v>
      </c>
      <c r="AN99" s="1761">
        <v>5174</v>
      </c>
      <c r="AO99" s="1723">
        <v>8568</v>
      </c>
      <c r="AP99" s="1728">
        <v>1782</v>
      </c>
      <c r="AQ99" s="1727">
        <v>6786</v>
      </c>
      <c r="AR99" s="1724">
        <v>8661</v>
      </c>
      <c r="AS99" s="1725">
        <v>1810</v>
      </c>
      <c r="AT99" s="1726">
        <v>6851</v>
      </c>
      <c r="AU99" s="1723">
        <v>11378</v>
      </c>
      <c r="AV99" s="1728">
        <v>2962</v>
      </c>
      <c r="AW99" s="1727">
        <v>8416</v>
      </c>
      <c r="AX99" s="1724">
        <v>11814</v>
      </c>
      <c r="AY99" s="1725">
        <v>3069</v>
      </c>
      <c r="AZ99" s="1726">
        <v>8745</v>
      </c>
      <c r="BA99" s="1725"/>
    </row>
    <row r="100" spans="1:53">
      <c r="A100" s="1748" t="s">
        <v>2359</v>
      </c>
      <c r="B100" s="1760">
        <v>35</v>
      </c>
      <c r="C100" s="1727">
        <v>5</v>
      </c>
      <c r="D100" s="1761">
        <v>30</v>
      </c>
      <c r="E100" s="1723">
        <v>42</v>
      </c>
      <c r="F100" s="1723">
        <v>12</v>
      </c>
      <c r="G100" s="1723">
        <v>30</v>
      </c>
      <c r="H100" s="1760">
        <v>80</v>
      </c>
      <c r="I100" s="1727">
        <v>15</v>
      </c>
      <c r="J100" s="1761">
        <v>65</v>
      </c>
      <c r="K100" s="1723">
        <v>213</v>
      </c>
      <c r="L100" s="1723">
        <v>54</v>
      </c>
      <c r="M100" s="1723">
        <v>159</v>
      </c>
      <c r="N100" s="1760">
        <v>318</v>
      </c>
      <c r="O100" s="1727">
        <v>82</v>
      </c>
      <c r="P100" s="1761">
        <v>236</v>
      </c>
      <c r="Q100" s="1723">
        <v>320</v>
      </c>
      <c r="R100" s="1723">
        <v>79</v>
      </c>
      <c r="S100" s="1723">
        <v>241</v>
      </c>
      <c r="T100" s="1760">
        <v>320</v>
      </c>
      <c r="U100" s="1727">
        <v>72</v>
      </c>
      <c r="V100" s="1761">
        <v>248</v>
      </c>
      <c r="W100" s="1723">
        <v>570</v>
      </c>
      <c r="X100" s="1723">
        <v>141</v>
      </c>
      <c r="Y100" s="1723">
        <v>429</v>
      </c>
      <c r="Z100" s="1760">
        <v>974</v>
      </c>
      <c r="AA100" s="1727">
        <v>253</v>
      </c>
      <c r="AB100" s="1761">
        <v>721</v>
      </c>
      <c r="AC100" s="1723">
        <v>1606</v>
      </c>
      <c r="AD100" s="1723">
        <v>379</v>
      </c>
      <c r="AE100" s="1727">
        <v>1227</v>
      </c>
      <c r="AF100" s="1760">
        <v>2239</v>
      </c>
      <c r="AG100" s="1727">
        <v>532</v>
      </c>
      <c r="AH100" s="1761">
        <v>1707</v>
      </c>
      <c r="AI100" s="1723">
        <v>4296</v>
      </c>
      <c r="AJ100" s="1727">
        <v>911</v>
      </c>
      <c r="AK100" s="1723">
        <v>3385</v>
      </c>
      <c r="AL100" s="1760">
        <v>5443</v>
      </c>
      <c r="AM100" s="1727">
        <v>1111</v>
      </c>
      <c r="AN100" s="1761">
        <v>4332</v>
      </c>
      <c r="AO100" s="1723">
        <v>6602</v>
      </c>
      <c r="AP100" s="1728">
        <v>1277</v>
      </c>
      <c r="AQ100" s="1727">
        <v>5325</v>
      </c>
      <c r="AR100" s="1724">
        <v>6662</v>
      </c>
      <c r="AS100" s="1725">
        <v>1291</v>
      </c>
      <c r="AT100" s="1726">
        <v>5371</v>
      </c>
      <c r="AU100" s="1723">
        <v>9567</v>
      </c>
      <c r="AV100" s="1728">
        <v>2265</v>
      </c>
      <c r="AW100" s="1727">
        <v>7302</v>
      </c>
      <c r="AX100" s="1724">
        <v>9929</v>
      </c>
      <c r="AY100" s="1725">
        <v>2349</v>
      </c>
      <c r="AZ100" s="1726">
        <v>7580</v>
      </c>
      <c r="BA100" s="1725"/>
    </row>
    <row r="101" spans="1:53">
      <c r="A101" s="1748" t="s">
        <v>2360</v>
      </c>
      <c r="B101" s="1760">
        <v>28</v>
      </c>
      <c r="C101" s="1727">
        <v>6</v>
      </c>
      <c r="D101" s="1761">
        <v>22</v>
      </c>
      <c r="E101" s="1723">
        <v>41</v>
      </c>
      <c r="F101" s="1723">
        <v>8</v>
      </c>
      <c r="G101" s="1723">
        <v>33</v>
      </c>
      <c r="H101" s="1760">
        <v>60</v>
      </c>
      <c r="I101" s="1727">
        <v>8</v>
      </c>
      <c r="J101" s="1761">
        <v>52</v>
      </c>
      <c r="K101" s="1723">
        <v>55</v>
      </c>
      <c r="L101" s="1723">
        <v>9</v>
      </c>
      <c r="M101" s="1723">
        <v>46</v>
      </c>
      <c r="N101" s="1760">
        <v>123</v>
      </c>
      <c r="O101" s="1727">
        <v>16</v>
      </c>
      <c r="P101" s="1761">
        <v>107</v>
      </c>
      <c r="Q101" s="1723">
        <v>147</v>
      </c>
      <c r="R101" s="1723">
        <v>28</v>
      </c>
      <c r="S101" s="1723">
        <v>119</v>
      </c>
      <c r="T101" s="1760">
        <v>208</v>
      </c>
      <c r="U101" s="1727">
        <v>48</v>
      </c>
      <c r="V101" s="1761">
        <v>160</v>
      </c>
      <c r="W101" s="1723">
        <v>399</v>
      </c>
      <c r="X101" s="1729">
        <v>95</v>
      </c>
      <c r="Y101" s="1723">
        <v>304</v>
      </c>
      <c r="Z101" s="1760">
        <v>625</v>
      </c>
      <c r="AA101" s="1727">
        <v>161</v>
      </c>
      <c r="AB101" s="1761">
        <v>464</v>
      </c>
      <c r="AC101" s="1723">
        <v>1062</v>
      </c>
      <c r="AD101" s="1723">
        <v>255</v>
      </c>
      <c r="AE101" s="1727">
        <v>807</v>
      </c>
      <c r="AF101" s="1760">
        <v>1733</v>
      </c>
      <c r="AG101" s="1727">
        <v>405</v>
      </c>
      <c r="AH101" s="1761">
        <v>1328</v>
      </c>
      <c r="AI101" s="1723">
        <v>3351</v>
      </c>
      <c r="AJ101" s="1727">
        <v>620</v>
      </c>
      <c r="AK101" s="1723">
        <v>2731</v>
      </c>
      <c r="AL101" s="1760">
        <v>4112</v>
      </c>
      <c r="AM101" s="1727">
        <v>800</v>
      </c>
      <c r="AN101" s="1761">
        <v>3312</v>
      </c>
      <c r="AO101" s="1723">
        <v>5566</v>
      </c>
      <c r="AP101" s="1728">
        <v>1011</v>
      </c>
      <c r="AQ101" s="1727">
        <v>4555</v>
      </c>
      <c r="AR101" s="1724">
        <v>5615</v>
      </c>
      <c r="AS101" s="1725">
        <v>1023</v>
      </c>
      <c r="AT101" s="1726">
        <v>4592</v>
      </c>
      <c r="AU101" s="1723">
        <v>6989</v>
      </c>
      <c r="AV101" s="1728">
        <v>1536</v>
      </c>
      <c r="AW101" s="1727">
        <v>5453</v>
      </c>
      <c r="AX101" s="1724">
        <v>7265</v>
      </c>
      <c r="AY101" s="1725">
        <v>1602</v>
      </c>
      <c r="AZ101" s="1726">
        <v>5663</v>
      </c>
      <c r="BA101" s="1725"/>
    </row>
    <row r="102" spans="1:53">
      <c r="A102" s="1748" t="s">
        <v>2361</v>
      </c>
      <c r="B102" s="1760">
        <v>13</v>
      </c>
      <c r="C102" s="1727">
        <v>3</v>
      </c>
      <c r="D102" s="1761">
        <v>10</v>
      </c>
      <c r="E102" s="1723">
        <v>24</v>
      </c>
      <c r="F102" s="1723">
        <v>1</v>
      </c>
      <c r="G102" s="1723">
        <v>23</v>
      </c>
      <c r="H102" s="1760">
        <v>22</v>
      </c>
      <c r="I102" s="1727">
        <v>4</v>
      </c>
      <c r="J102" s="1761">
        <v>18</v>
      </c>
      <c r="K102" s="1723">
        <v>41</v>
      </c>
      <c r="L102" s="1723">
        <v>7</v>
      </c>
      <c r="M102" s="1723">
        <v>34</v>
      </c>
      <c r="N102" s="1760">
        <v>68</v>
      </c>
      <c r="O102" s="1727">
        <v>12</v>
      </c>
      <c r="P102" s="1761">
        <v>56</v>
      </c>
      <c r="Q102" s="1723">
        <v>102</v>
      </c>
      <c r="R102" s="1723">
        <v>26</v>
      </c>
      <c r="S102" s="1723">
        <v>76</v>
      </c>
      <c r="T102" s="1760">
        <v>148</v>
      </c>
      <c r="U102" s="1727">
        <v>43</v>
      </c>
      <c r="V102" s="1761">
        <v>105</v>
      </c>
      <c r="W102" s="1723">
        <v>275</v>
      </c>
      <c r="X102" s="1723">
        <v>70</v>
      </c>
      <c r="Y102" s="1723">
        <v>205</v>
      </c>
      <c r="Z102" s="1760">
        <v>433</v>
      </c>
      <c r="AA102" s="1727">
        <v>127</v>
      </c>
      <c r="AB102" s="1761">
        <v>306</v>
      </c>
      <c r="AC102" s="1723">
        <v>730</v>
      </c>
      <c r="AD102" s="1723">
        <v>164</v>
      </c>
      <c r="AE102" s="1727">
        <v>566</v>
      </c>
      <c r="AF102" s="1760">
        <v>1245</v>
      </c>
      <c r="AG102" s="1727">
        <v>275</v>
      </c>
      <c r="AH102" s="1761">
        <v>970</v>
      </c>
      <c r="AI102" s="1723">
        <v>2354</v>
      </c>
      <c r="AJ102" s="1727">
        <v>454</v>
      </c>
      <c r="AK102" s="1723">
        <v>1900</v>
      </c>
      <c r="AL102" s="1760">
        <v>3266</v>
      </c>
      <c r="AM102" s="1727">
        <v>603</v>
      </c>
      <c r="AN102" s="1761">
        <v>2663</v>
      </c>
      <c r="AO102" s="1723">
        <v>3213</v>
      </c>
      <c r="AP102" s="1728">
        <v>515</v>
      </c>
      <c r="AQ102" s="1727">
        <v>2698</v>
      </c>
      <c r="AR102" s="1724">
        <v>3238</v>
      </c>
      <c r="AS102" s="1725">
        <v>520</v>
      </c>
      <c r="AT102" s="1726">
        <v>2718</v>
      </c>
      <c r="AU102" s="1723">
        <v>5157</v>
      </c>
      <c r="AV102" s="1728">
        <v>1085</v>
      </c>
      <c r="AW102" s="1727">
        <v>4072</v>
      </c>
      <c r="AX102" s="1724">
        <v>5343</v>
      </c>
      <c r="AY102" s="1725">
        <v>1119</v>
      </c>
      <c r="AZ102" s="1726">
        <v>4224</v>
      </c>
      <c r="BA102" s="1725"/>
    </row>
    <row r="103" spans="1:53">
      <c r="A103" s="1748" t="s">
        <v>2362</v>
      </c>
      <c r="B103" s="1760">
        <v>22</v>
      </c>
      <c r="C103" s="1727">
        <v>7</v>
      </c>
      <c r="D103" s="1761">
        <v>15</v>
      </c>
      <c r="E103" s="1723">
        <v>7</v>
      </c>
      <c r="F103" s="1723">
        <v>3</v>
      </c>
      <c r="G103" s="1723">
        <v>4</v>
      </c>
      <c r="H103" s="1760">
        <v>12</v>
      </c>
      <c r="I103" s="1727">
        <v>2</v>
      </c>
      <c r="J103" s="1761">
        <v>10</v>
      </c>
      <c r="K103" s="1723">
        <v>22</v>
      </c>
      <c r="L103" s="1723">
        <v>2</v>
      </c>
      <c r="M103" s="1723">
        <v>20</v>
      </c>
      <c r="N103" s="1760">
        <v>38</v>
      </c>
      <c r="O103" s="1727">
        <v>10</v>
      </c>
      <c r="P103" s="1761">
        <v>28</v>
      </c>
      <c r="Q103" s="1723">
        <v>57</v>
      </c>
      <c r="R103" s="1723">
        <v>12</v>
      </c>
      <c r="S103" s="1723">
        <v>45</v>
      </c>
      <c r="T103" s="1760">
        <v>96</v>
      </c>
      <c r="U103" s="1727">
        <v>27</v>
      </c>
      <c r="V103" s="1761">
        <v>69</v>
      </c>
      <c r="W103" s="1723">
        <v>155</v>
      </c>
      <c r="X103" s="1723">
        <v>37</v>
      </c>
      <c r="Y103" s="1723">
        <v>118</v>
      </c>
      <c r="Z103" s="1760">
        <v>258</v>
      </c>
      <c r="AA103" s="1727">
        <v>52</v>
      </c>
      <c r="AB103" s="1761">
        <v>206</v>
      </c>
      <c r="AC103" s="1723">
        <v>499</v>
      </c>
      <c r="AD103" s="1723">
        <v>96</v>
      </c>
      <c r="AE103" s="1727">
        <v>403</v>
      </c>
      <c r="AF103" s="1760">
        <v>901</v>
      </c>
      <c r="AG103" s="1727">
        <v>177</v>
      </c>
      <c r="AH103" s="1761">
        <v>724</v>
      </c>
      <c r="AI103" s="1723">
        <v>1699</v>
      </c>
      <c r="AJ103" s="1727">
        <v>320</v>
      </c>
      <c r="AK103" s="1723">
        <v>1379</v>
      </c>
      <c r="AL103" s="1760">
        <v>2358</v>
      </c>
      <c r="AM103" s="1727">
        <v>418</v>
      </c>
      <c r="AN103" s="1761">
        <v>1940</v>
      </c>
      <c r="AO103" s="1723">
        <v>2573</v>
      </c>
      <c r="AP103" s="1728">
        <v>413</v>
      </c>
      <c r="AQ103" s="1727">
        <v>2160</v>
      </c>
      <c r="AR103" s="1724">
        <v>2591</v>
      </c>
      <c r="AS103" s="1725">
        <v>417</v>
      </c>
      <c r="AT103" s="1726">
        <v>2174</v>
      </c>
      <c r="AU103" s="1723">
        <v>3718</v>
      </c>
      <c r="AV103" s="1728">
        <v>623</v>
      </c>
      <c r="AW103" s="1727">
        <v>3095</v>
      </c>
      <c r="AX103" s="1724">
        <v>3855</v>
      </c>
      <c r="AY103" s="1725">
        <v>647</v>
      </c>
      <c r="AZ103" s="1726">
        <v>3208</v>
      </c>
      <c r="BA103" s="1725"/>
    </row>
    <row r="104" spans="1:53">
      <c r="A104" s="1748" t="s">
        <v>2363</v>
      </c>
      <c r="B104" s="1760">
        <v>21</v>
      </c>
      <c r="C104" s="1727">
        <v>6</v>
      </c>
      <c r="D104" s="1761">
        <v>15</v>
      </c>
      <c r="E104" s="1723">
        <v>10</v>
      </c>
      <c r="F104" s="1723">
        <v>1</v>
      </c>
      <c r="G104" s="1723">
        <v>9</v>
      </c>
      <c r="H104" s="1760">
        <v>8</v>
      </c>
      <c r="I104" s="1727">
        <v>1</v>
      </c>
      <c r="J104" s="1761">
        <v>7</v>
      </c>
      <c r="K104" s="1723">
        <v>9</v>
      </c>
      <c r="L104" s="1723">
        <v>2</v>
      </c>
      <c r="M104" s="1723">
        <v>7</v>
      </c>
      <c r="N104" s="1760">
        <v>24</v>
      </c>
      <c r="O104" s="1727">
        <v>5</v>
      </c>
      <c r="P104" s="1761">
        <v>19</v>
      </c>
      <c r="Q104" s="1723">
        <v>40</v>
      </c>
      <c r="R104" s="1723">
        <v>5</v>
      </c>
      <c r="S104" s="1723">
        <v>35</v>
      </c>
      <c r="T104" s="1760">
        <v>52</v>
      </c>
      <c r="U104" s="1727">
        <v>10</v>
      </c>
      <c r="V104" s="1761">
        <v>42</v>
      </c>
      <c r="W104" s="1723">
        <v>104</v>
      </c>
      <c r="X104" s="1723">
        <v>23</v>
      </c>
      <c r="Y104" s="1723">
        <v>81</v>
      </c>
      <c r="Z104" s="1760">
        <v>168</v>
      </c>
      <c r="AA104" s="1727">
        <v>36</v>
      </c>
      <c r="AB104" s="1761">
        <v>132</v>
      </c>
      <c r="AC104" s="1723">
        <v>305</v>
      </c>
      <c r="AD104" s="1723">
        <v>70</v>
      </c>
      <c r="AE104" s="1727">
        <v>235</v>
      </c>
      <c r="AF104" s="1760">
        <v>589</v>
      </c>
      <c r="AG104" s="1727">
        <v>121</v>
      </c>
      <c r="AH104" s="1761">
        <v>468</v>
      </c>
      <c r="AI104" s="1723">
        <v>1092</v>
      </c>
      <c r="AJ104" s="1727">
        <v>196</v>
      </c>
      <c r="AK104" s="1723">
        <v>896</v>
      </c>
      <c r="AL104" s="1760">
        <v>1773</v>
      </c>
      <c r="AM104" s="1727">
        <v>316</v>
      </c>
      <c r="AN104" s="1761">
        <v>1457</v>
      </c>
      <c r="AO104" s="1723">
        <v>1984</v>
      </c>
      <c r="AP104" s="1728">
        <v>298</v>
      </c>
      <c r="AQ104" s="1727">
        <v>1686</v>
      </c>
      <c r="AR104" s="1724">
        <v>1997</v>
      </c>
      <c r="AS104" s="1725">
        <v>301</v>
      </c>
      <c r="AT104" s="1726">
        <v>1696</v>
      </c>
      <c r="AU104" s="1723">
        <v>2832</v>
      </c>
      <c r="AV104" s="1728">
        <v>401</v>
      </c>
      <c r="AW104" s="1727">
        <v>2431</v>
      </c>
      <c r="AX104" s="1724">
        <v>2939</v>
      </c>
      <c r="AY104" s="1725">
        <v>414</v>
      </c>
      <c r="AZ104" s="1726">
        <v>2525</v>
      </c>
      <c r="BA104" s="1725"/>
    </row>
    <row r="105" spans="1:53">
      <c r="A105" s="1748" t="s">
        <v>2364</v>
      </c>
      <c r="B105" s="1760">
        <v>2</v>
      </c>
      <c r="C105" s="1727">
        <v>0</v>
      </c>
      <c r="D105" s="1761">
        <v>2</v>
      </c>
      <c r="E105" s="1723">
        <v>3</v>
      </c>
      <c r="F105" s="1723">
        <v>1</v>
      </c>
      <c r="G105" s="1723">
        <v>2</v>
      </c>
      <c r="H105" s="1760">
        <v>1</v>
      </c>
      <c r="I105" s="1727">
        <v>0</v>
      </c>
      <c r="J105" s="1761">
        <v>1</v>
      </c>
      <c r="K105" s="1723">
        <v>4</v>
      </c>
      <c r="L105" s="1723">
        <v>0</v>
      </c>
      <c r="M105" s="1723">
        <v>4</v>
      </c>
      <c r="N105" s="1760">
        <v>10</v>
      </c>
      <c r="O105" s="1727">
        <v>1</v>
      </c>
      <c r="P105" s="1761">
        <v>9</v>
      </c>
      <c r="Q105" s="1723">
        <v>21</v>
      </c>
      <c r="R105" s="1723">
        <v>3</v>
      </c>
      <c r="S105" s="1723">
        <v>18</v>
      </c>
      <c r="T105" s="1760">
        <v>28</v>
      </c>
      <c r="U105" s="1727">
        <v>7</v>
      </c>
      <c r="V105" s="1761">
        <v>21</v>
      </c>
      <c r="W105" s="1723">
        <v>39</v>
      </c>
      <c r="X105" s="1723">
        <v>7</v>
      </c>
      <c r="Y105" s="1723">
        <v>32</v>
      </c>
      <c r="Z105" s="1760">
        <v>110</v>
      </c>
      <c r="AA105" s="1727">
        <v>30</v>
      </c>
      <c r="AB105" s="1761">
        <v>80</v>
      </c>
      <c r="AC105" s="1723">
        <v>178</v>
      </c>
      <c r="AD105" s="1723">
        <v>29</v>
      </c>
      <c r="AE105" s="1727">
        <v>149</v>
      </c>
      <c r="AF105" s="1760">
        <v>409</v>
      </c>
      <c r="AG105" s="1727">
        <v>64</v>
      </c>
      <c r="AH105" s="1761">
        <v>345</v>
      </c>
      <c r="AI105" s="1723">
        <v>688</v>
      </c>
      <c r="AJ105" s="1727">
        <v>115</v>
      </c>
      <c r="AK105" s="1723">
        <v>573</v>
      </c>
      <c r="AL105" s="1760">
        <v>1152</v>
      </c>
      <c r="AM105" s="1727">
        <v>191</v>
      </c>
      <c r="AN105" s="1761">
        <v>961</v>
      </c>
      <c r="AO105" s="1723">
        <v>1391</v>
      </c>
      <c r="AP105" s="1728">
        <v>196</v>
      </c>
      <c r="AQ105" s="1727">
        <v>1195</v>
      </c>
      <c r="AR105" s="1724">
        <v>1399</v>
      </c>
      <c r="AS105" s="1725">
        <v>196</v>
      </c>
      <c r="AT105" s="1726">
        <v>1203</v>
      </c>
      <c r="AU105" s="1723">
        <v>1850</v>
      </c>
      <c r="AV105" s="1728">
        <v>254</v>
      </c>
      <c r="AW105" s="1727">
        <v>1596</v>
      </c>
      <c r="AX105" s="1724">
        <v>1912</v>
      </c>
      <c r="AY105" s="1725">
        <v>260</v>
      </c>
      <c r="AZ105" s="1726">
        <v>1652</v>
      </c>
      <c r="BA105" s="1725"/>
    </row>
    <row r="106" spans="1:53">
      <c r="A106" s="15" t="s">
        <v>2235</v>
      </c>
      <c r="B106" s="1767"/>
      <c r="C106" s="1768"/>
      <c r="D106" s="1769"/>
      <c r="E106" s="1768"/>
      <c r="F106" s="1768"/>
      <c r="G106" s="1768"/>
      <c r="H106" s="1767"/>
      <c r="I106" s="1768"/>
      <c r="J106" s="1769"/>
      <c r="K106" s="1768"/>
      <c r="L106" s="1768"/>
      <c r="M106" s="1768"/>
      <c r="N106" s="1767"/>
      <c r="O106" s="1768"/>
      <c r="P106" s="1769"/>
      <c r="Q106" s="1768"/>
      <c r="R106" s="1768"/>
      <c r="S106" s="1768"/>
      <c r="T106" s="1767"/>
      <c r="U106" s="1768"/>
      <c r="V106" s="1769"/>
      <c r="W106" s="1768"/>
      <c r="X106" s="1768"/>
      <c r="Y106" s="1768"/>
      <c r="Z106" s="1767"/>
      <c r="AA106" s="1768"/>
      <c r="AB106" s="1769"/>
      <c r="AC106" s="1768"/>
      <c r="AD106" s="1768"/>
      <c r="AE106" s="1768"/>
      <c r="AF106" s="1767"/>
      <c r="AG106" s="1768"/>
      <c r="AH106" s="1769"/>
      <c r="AI106" s="1714">
        <v>405</v>
      </c>
      <c r="AJ106" s="1714">
        <v>66</v>
      </c>
      <c r="AK106" s="1714">
        <v>339</v>
      </c>
      <c r="AL106" s="1713">
        <v>798</v>
      </c>
      <c r="AM106" s="1714">
        <v>119</v>
      </c>
      <c r="AN106" s="1715">
        <v>679</v>
      </c>
      <c r="AO106" s="1714">
        <v>897</v>
      </c>
      <c r="AP106" s="1714">
        <v>132</v>
      </c>
      <c r="AQ106" s="1714">
        <v>765</v>
      </c>
      <c r="AR106" s="1739"/>
      <c r="AS106" s="1740"/>
      <c r="AT106" s="1741"/>
      <c r="AU106" s="1714"/>
      <c r="AV106" s="1714"/>
      <c r="AW106" s="1714"/>
      <c r="AX106" s="1739"/>
      <c r="AY106" s="1740"/>
      <c r="AZ106" s="1741"/>
      <c r="BA106" s="1725"/>
    </row>
    <row r="107" spans="1:53">
      <c r="A107" s="1764" t="s">
        <v>2236</v>
      </c>
      <c r="B107" s="1770"/>
      <c r="C107" s="1771"/>
      <c r="D107" s="1772"/>
      <c r="E107" s="1771"/>
      <c r="F107" s="1771"/>
      <c r="G107" s="1771"/>
      <c r="H107" s="1770"/>
      <c r="I107" s="1771"/>
      <c r="J107" s="1772"/>
      <c r="K107" s="1771"/>
      <c r="L107" s="1771"/>
      <c r="M107" s="1771"/>
      <c r="N107" s="1770"/>
      <c r="O107" s="1771"/>
      <c r="P107" s="1772"/>
      <c r="Q107" s="1771"/>
      <c r="R107" s="1771"/>
      <c r="S107" s="1771"/>
      <c r="T107" s="1770"/>
      <c r="U107" s="1771"/>
      <c r="V107" s="1772"/>
      <c r="W107" s="1771"/>
      <c r="X107" s="1771"/>
      <c r="Y107" s="1771"/>
      <c r="Z107" s="1770"/>
      <c r="AA107" s="1771"/>
      <c r="AB107" s="1772"/>
      <c r="AC107" s="1771"/>
      <c r="AD107" s="1771"/>
      <c r="AE107" s="1771"/>
      <c r="AF107" s="1770"/>
      <c r="AG107" s="1771"/>
      <c r="AH107" s="1772"/>
      <c r="AI107" s="1746">
        <v>249</v>
      </c>
      <c r="AJ107" s="1746">
        <v>37</v>
      </c>
      <c r="AK107" s="1746">
        <v>212</v>
      </c>
      <c r="AL107" s="1776">
        <v>469</v>
      </c>
      <c r="AM107" s="1746">
        <v>55</v>
      </c>
      <c r="AN107" s="1777">
        <v>414</v>
      </c>
      <c r="AO107" s="1746">
        <v>665</v>
      </c>
      <c r="AP107" s="1746">
        <v>92</v>
      </c>
      <c r="AQ107" s="1746">
        <v>573</v>
      </c>
      <c r="AR107" s="1724"/>
      <c r="AS107" s="1725"/>
      <c r="AT107" s="1726"/>
      <c r="AU107" s="1746"/>
      <c r="AV107" s="1746"/>
      <c r="AW107" s="1746"/>
      <c r="AX107" s="1724"/>
      <c r="AY107" s="1725"/>
      <c r="AZ107" s="1726"/>
      <c r="BA107" s="1725"/>
    </row>
    <row r="108" spans="1:53">
      <c r="A108" s="1764" t="s">
        <v>2237</v>
      </c>
      <c r="B108" s="1770"/>
      <c r="C108" s="1771"/>
      <c r="D108" s="1772"/>
      <c r="E108" s="1771"/>
      <c r="F108" s="1771"/>
      <c r="G108" s="1771"/>
      <c r="H108" s="1770"/>
      <c r="I108" s="1771"/>
      <c r="J108" s="1772"/>
      <c r="K108" s="1771"/>
      <c r="L108" s="1771"/>
      <c r="M108" s="1771"/>
      <c r="N108" s="1770"/>
      <c r="O108" s="1771"/>
      <c r="P108" s="1772"/>
      <c r="Q108" s="1771"/>
      <c r="R108" s="1771"/>
      <c r="S108" s="1771"/>
      <c r="T108" s="1770"/>
      <c r="U108" s="1771"/>
      <c r="V108" s="1772"/>
      <c r="W108" s="1771"/>
      <c r="X108" s="1771"/>
      <c r="Y108" s="1771"/>
      <c r="Z108" s="1770"/>
      <c r="AA108" s="1771"/>
      <c r="AB108" s="1772"/>
      <c r="AC108" s="1771"/>
      <c r="AD108" s="1771"/>
      <c r="AE108" s="1771"/>
      <c r="AF108" s="1770"/>
      <c r="AG108" s="1771"/>
      <c r="AH108" s="1772"/>
      <c r="AI108" s="1746">
        <v>173</v>
      </c>
      <c r="AJ108" s="1746">
        <v>26</v>
      </c>
      <c r="AK108" s="1746">
        <v>147</v>
      </c>
      <c r="AL108" s="1776">
        <v>294</v>
      </c>
      <c r="AM108" s="1746">
        <v>30</v>
      </c>
      <c r="AN108" s="1777">
        <v>264</v>
      </c>
      <c r="AO108" s="1746">
        <v>426</v>
      </c>
      <c r="AP108" s="1746">
        <v>51</v>
      </c>
      <c r="AQ108" s="1746">
        <v>375</v>
      </c>
      <c r="AR108" s="1724"/>
      <c r="AS108" s="1725"/>
      <c r="AT108" s="1726"/>
      <c r="AU108" s="1746"/>
      <c r="AV108" s="1746"/>
      <c r="AW108" s="1746"/>
      <c r="AX108" s="1724"/>
      <c r="AY108" s="1725"/>
      <c r="AZ108" s="1726"/>
      <c r="BA108" s="1725"/>
    </row>
    <row r="109" spans="1:53">
      <c r="A109" s="1764" t="s">
        <v>2238</v>
      </c>
      <c r="B109" s="1770"/>
      <c r="C109" s="1771"/>
      <c r="D109" s="1772"/>
      <c r="E109" s="1771"/>
      <c r="F109" s="1771"/>
      <c r="G109" s="1771"/>
      <c r="H109" s="1770"/>
      <c r="I109" s="1771"/>
      <c r="J109" s="1772"/>
      <c r="K109" s="1771"/>
      <c r="L109" s="1771"/>
      <c r="M109" s="1771"/>
      <c r="N109" s="1770"/>
      <c r="O109" s="1771"/>
      <c r="P109" s="1772"/>
      <c r="Q109" s="1771"/>
      <c r="R109" s="1771"/>
      <c r="S109" s="1771"/>
      <c r="T109" s="1770"/>
      <c r="U109" s="1771"/>
      <c r="V109" s="1772"/>
      <c r="W109" s="1771"/>
      <c r="X109" s="1771"/>
      <c r="Y109" s="1771"/>
      <c r="Z109" s="1770"/>
      <c r="AA109" s="1771"/>
      <c r="AB109" s="1772"/>
      <c r="AC109" s="1771"/>
      <c r="AD109" s="1771"/>
      <c r="AE109" s="1771"/>
      <c r="AF109" s="1770"/>
      <c r="AG109" s="1771"/>
      <c r="AH109" s="1772"/>
      <c r="AI109" s="1746">
        <v>98</v>
      </c>
      <c r="AJ109" s="1746">
        <v>15</v>
      </c>
      <c r="AK109" s="1746">
        <v>83</v>
      </c>
      <c r="AL109" s="1776">
        <v>157</v>
      </c>
      <c r="AM109" s="1746">
        <v>23</v>
      </c>
      <c r="AN109" s="1777">
        <v>134</v>
      </c>
      <c r="AO109" s="1746">
        <v>305</v>
      </c>
      <c r="AP109" s="1746">
        <v>28</v>
      </c>
      <c r="AQ109" s="1746">
        <v>277</v>
      </c>
      <c r="AR109" s="1724"/>
      <c r="AS109" s="1725"/>
      <c r="AT109" s="1726"/>
      <c r="AU109" s="1746"/>
      <c r="AV109" s="1746"/>
      <c r="AW109" s="1746"/>
      <c r="AX109" s="1724"/>
      <c r="AY109" s="1725"/>
      <c r="AZ109" s="1726"/>
      <c r="BA109" s="1725"/>
    </row>
    <row r="110" spans="1:53">
      <c r="A110" s="1764" t="s">
        <v>2239</v>
      </c>
      <c r="B110" s="1770"/>
      <c r="C110" s="1771"/>
      <c r="D110" s="1772"/>
      <c r="E110" s="1771"/>
      <c r="F110" s="1771"/>
      <c r="G110" s="1771"/>
      <c r="H110" s="1770"/>
      <c r="I110" s="1771"/>
      <c r="J110" s="1772"/>
      <c r="K110" s="1771"/>
      <c r="L110" s="1771"/>
      <c r="M110" s="1771"/>
      <c r="N110" s="1770"/>
      <c r="O110" s="1771"/>
      <c r="P110" s="1772"/>
      <c r="Q110" s="1771"/>
      <c r="R110" s="1771"/>
      <c r="S110" s="1771"/>
      <c r="T110" s="1770"/>
      <c r="U110" s="1771"/>
      <c r="V110" s="1772"/>
      <c r="W110" s="1771"/>
      <c r="X110" s="1771"/>
      <c r="Y110" s="1771"/>
      <c r="Z110" s="1770"/>
      <c r="AA110" s="1771"/>
      <c r="AB110" s="1772"/>
      <c r="AC110" s="1771"/>
      <c r="AD110" s="1771"/>
      <c r="AE110" s="1771"/>
      <c r="AF110" s="1770"/>
      <c r="AG110" s="1771"/>
      <c r="AH110" s="1772"/>
      <c r="AI110" s="1746">
        <v>58</v>
      </c>
      <c r="AJ110" s="1746">
        <v>5</v>
      </c>
      <c r="AK110" s="1746">
        <v>53</v>
      </c>
      <c r="AL110" s="1776">
        <v>92</v>
      </c>
      <c r="AM110" s="1746">
        <v>10</v>
      </c>
      <c r="AN110" s="1777">
        <v>82</v>
      </c>
      <c r="AO110" s="1746">
        <v>143</v>
      </c>
      <c r="AP110" s="1746">
        <v>20</v>
      </c>
      <c r="AQ110" s="1746">
        <v>123</v>
      </c>
      <c r="AR110" s="1724"/>
      <c r="AS110" s="1725"/>
      <c r="AT110" s="1726"/>
      <c r="AU110" s="1746"/>
      <c r="AV110" s="1746"/>
      <c r="AW110" s="1746"/>
      <c r="AX110" s="1724"/>
      <c r="AY110" s="1725"/>
      <c r="AZ110" s="1726"/>
      <c r="BA110" s="1725"/>
    </row>
    <row r="111" spans="1:53">
      <c r="A111" s="1764" t="s">
        <v>2240</v>
      </c>
      <c r="B111" s="1770"/>
      <c r="C111" s="1771"/>
      <c r="D111" s="1772"/>
      <c r="E111" s="1771"/>
      <c r="F111" s="1771"/>
      <c r="G111" s="1771"/>
      <c r="H111" s="1770"/>
      <c r="I111" s="1771"/>
      <c r="J111" s="1772"/>
      <c r="K111" s="1771"/>
      <c r="L111" s="1771"/>
      <c r="M111" s="1771"/>
      <c r="N111" s="1770"/>
      <c r="O111" s="1771"/>
      <c r="P111" s="1772"/>
      <c r="Q111" s="1771"/>
      <c r="R111" s="1771"/>
      <c r="S111" s="1771"/>
      <c r="T111" s="1770"/>
      <c r="U111" s="1771"/>
      <c r="V111" s="1772"/>
      <c r="W111" s="1771"/>
      <c r="X111" s="1771"/>
      <c r="Y111" s="1771"/>
      <c r="Z111" s="1770"/>
      <c r="AA111" s="1771"/>
      <c r="AB111" s="1772"/>
      <c r="AC111" s="1771"/>
      <c r="AD111" s="1771"/>
      <c r="AE111" s="1771"/>
      <c r="AF111" s="1770"/>
      <c r="AG111" s="1771"/>
      <c r="AH111" s="1772"/>
      <c r="AI111" s="1746">
        <v>30</v>
      </c>
      <c r="AJ111" s="1746">
        <v>3</v>
      </c>
      <c r="AK111" s="1746">
        <v>27</v>
      </c>
      <c r="AL111" s="1776">
        <v>49</v>
      </c>
      <c r="AM111" s="1746">
        <v>3</v>
      </c>
      <c r="AN111" s="1777">
        <v>46</v>
      </c>
      <c r="AO111" s="1746">
        <v>87</v>
      </c>
      <c r="AP111" s="1746">
        <v>11</v>
      </c>
      <c r="AQ111" s="1746">
        <v>76</v>
      </c>
      <c r="AR111" s="1724"/>
      <c r="AS111" s="1725"/>
      <c r="AT111" s="1726"/>
      <c r="AU111" s="1746"/>
      <c r="AV111" s="1746"/>
      <c r="AW111" s="1746"/>
      <c r="AX111" s="1724"/>
      <c r="AY111" s="1725"/>
      <c r="AZ111" s="1726"/>
      <c r="BA111" s="1725"/>
    </row>
    <row r="112" spans="1:53">
      <c r="A112" s="1764" t="s">
        <v>2241</v>
      </c>
      <c r="B112" s="1770"/>
      <c r="C112" s="1771"/>
      <c r="D112" s="1772"/>
      <c r="E112" s="1771"/>
      <c r="F112" s="1771"/>
      <c r="G112" s="1771"/>
      <c r="H112" s="1770"/>
      <c r="I112" s="1771"/>
      <c r="J112" s="1772"/>
      <c r="K112" s="1771"/>
      <c r="L112" s="1771"/>
      <c r="M112" s="1771"/>
      <c r="N112" s="1770"/>
      <c r="O112" s="1771"/>
      <c r="P112" s="1772"/>
      <c r="Q112" s="1771"/>
      <c r="R112" s="1771"/>
      <c r="S112" s="1771"/>
      <c r="T112" s="1770"/>
      <c r="U112" s="1771"/>
      <c r="V112" s="1772"/>
      <c r="W112" s="1771"/>
      <c r="X112" s="1771"/>
      <c r="Y112" s="1771"/>
      <c r="Z112" s="1770"/>
      <c r="AA112" s="1771"/>
      <c r="AB112" s="1772"/>
      <c r="AC112" s="1771"/>
      <c r="AD112" s="1771"/>
      <c r="AE112" s="1771"/>
      <c r="AF112" s="1770"/>
      <c r="AG112" s="1771"/>
      <c r="AH112" s="1772"/>
      <c r="AI112" s="1746">
        <v>22</v>
      </c>
      <c r="AJ112" s="1746">
        <v>3</v>
      </c>
      <c r="AK112" s="1746">
        <v>19</v>
      </c>
      <c r="AL112" s="1776">
        <v>27</v>
      </c>
      <c r="AM112" s="1746">
        <v>2</v>
      </c>
      <c r="AN112" s="1777">
        <v>25</v>
      </c>
      <c r="AO112" s="1746">
        <v>39</v>
      </c>
      <c r="AP112" s="1746">
        <v>2</v>
      </c>
      <c r="AQ112" s="1746">
        <v>37</v>
      </c>
      <c r="AR112" s="1724"/>
      <c r="AS112" s="1725"/>
      <c r="AT112" s="1726"/>
      <c r="AU112" s="1746"/>
      <c r="AV112" s="1746"/>
      <c r="AW112" s="1746"/>
      <c r="AX112" s="1724"/>
      <c r="AY112" s="1725"/>
      <c r="AZ112" s="1726"/>
      <c r="BA112" s="1725"/>
    </row>
    <row r="113" spans="1:53">
      <c r="A113" s="1764" t="s">
        <v>2242</v>
      </c>
      <c r="B113" s="1770"/>
      <c r="C113" s="1771"/>
      <c r="D113" s="1772"/>
      <c r="E113" s="1771"/>
      <c r="F113" s="1771"/>
      <c r="G113" s="1771"/>
      <c r="H113" s="1770"/>
      <c r="I113" s="1771"/>
      <c r="J113" s="1772"/>
      <c r="K113" s="1771"/>
      <c r="L113" s="1771"/>
      <c r="M113" s="1771"/>
      <c r="N113" s="1770"/>
      <c r="O113" s="1771"/>
      <c r="P113" s="1772"/>
      <c r="Q113" s="1771"/>
      <c r="R113" s="1771"/>
      <c r="S113" s="1771"/>
      <c r="T113" s="1770"/>
      <c r="U113" s="1771"/>
      <c r="V113" s="1772"/>
      <c r="W113" s="1771"/>
      <c r="X113" s="1771"/>
      <c r="Y113" s="1771"/>
      <c r="Z113" s="1770"/>
      <c r="AA113" s="1771"/>
      <c r="AB113" s="1772"/>
      <c r="AC113" s="1771"/>
      <c r="AD113" s="1771"/>
      <c r="AE113" s="1771"/>
      <c r="AF113" s="1770"/>
      <c r="AG113" s="1771"/>
      <c r="AH113" s="1772"/>
      <c r="AI113" s="1746">
        <v>15</v>
      </c>
      <c r="AJ113" s="1746">
        <v>1</v>
      </c>
      <c r="AK113" s="1746">
        <v>14</v>
      </c>
      <c r="AL113" s="1776">
        <v>21</v>
      </c>
      <c r="AM113" s="1746">
        <v>4</v>
      </c>
      <c r="AN113" s="1777">
        <v>17</v>
      </c>
      <c r="AO113" s="1746">
        <v>18</v>
      </c>
      <c r="AP113" s="1746">
        <v>1</v>
      </c>
      <c r="AQ113" s="1746">
        <v>17</v>
      </c>
      <c r="AR113" s="1724"/>
      <c r="AS113" s="1725"/>
      <c r="AT113" s="1726"/>
      <c r="AU113" s="1746"/>
      <c r="AV113" s="1746"/>
      <c r="AW113" s="1746"/>
      <c r="AX113" s="1724"/>
      <c r="AY113" s="1725"/>
      <c r="AZ113" s="1726"/>
      <c r="BA113" s="1725"/>
    </row>
    <row r="114" spans="1:53">
      <c r="A114" s="1764" t="s">
        <v>2243</v>
      </c>
      <c r="B114" s="1770"/>
      <c r="C114" s="1771"/>
      <c r="D114" s="1772"/>
      <c r="E114" s="1771"/>
      <c r="F114" s="1771"/>
      <c r="G114" s="1771"/>
      <c r="H114" s="1770"/>
      <c r="I114" s="1771"/>
      <c r="J114" s="1772"/>
      <c r="K114" s="1771"/>
      <c r="L114" s="1771"/>
      <c r="M114" s="1771"/>
      <c r="N114" s="1770"/>
      <c r="O114" s="1771"/>
      <c r="P114" s="1772"/>
      <c r="Q114" s="1771"/>
      <c r="R114" s="1771"/>
      <c r="S114" s="1771"/>
      <c r="T114" s="1770"/>
      <c r="U114" s="1771"/>
      <c r="V114" s="1772"/>
      <c r="W114" s="1771"/>
      <c r="X114" s="1771"/>
      <c r="Y114" s="1771"/>
      <c r="Z114" s="1770"/>
      <c r="AA114" s="1771"/>
      <c r="AB114" s="1772"/>
      <c r="AC114" s="1771"/>
      <c r="AD114" s="1771"/>
      <c r="AE114" s="1771"/>
      <c r="AF114" s="1770"/>
      <c r="AG114" s="1771"/>
      <c r="AH114" s="1772"/>
      <c r="AI114" s="1746">
        <v>5</v>
      </c>
      <c r="AJ114" s="1746">
        <v>1</v>
      </c>
      <c r="AK114" s="1746">
        <v>4</v>
      </c>
      <c r="AL114" s="1776">
        <v>6</v>
      </c>
      <c r="AM114" s="1746">
        <v>1</v>
      </c>
      <c r="AN114" s="1777">
        <v>5</v>
      </c>
      <c r="AO114" s="1746">
        <v>11</v>
      </c>
      <c r="AP114" s="1746">
        <v>1</v>
      </c>
      <c r="AQ114" s="1746">
        <v>10</v>
      </c>
      <c r="AR114" s="1724"/>
      <c r="AS114" s="1725"/>
      <c r="AT114" s="1726"/>
      <c r="AU114" s="1746"/>
      <c r="AV114" s="1746"/>
      <c r="AW114" s="1746"/>
      <c r="AX114" s="1724"/>
      <c r="AY114" s="1725"/>
      <c r="AZ114" s="1726"/>
      <c r="BA114" s="1725"/>
    </row>
    <row r="115" spans="1:53">
      <c r="A115" s="1765" t="s">
        <v>2244</v>
      </c>
      <c r="B115" s="1773"/>
      <c r="C115" s="1774"/>
      <c r="D115" s="1775"/>
      <c r="E115" s="1774"/>
      <c r="F115" s="1774"/>
      <c r="G115" s="1774"/>
      <c r="H115" s="1773"/>
      <c r="I115" s="1774"/>
      <c r="J115" s="1775"/>
      <c r="K115" s="1774"/>
      <c r="L115" s="1774"/>
      <c r="M115" s="1774"/>
      <c r="N115" s="1773"/>
      <c r="O115" s="1774"/>
      <c r="P115" s="1775"/>
      <c r="Q115" s="1774"/>
      <c r="R115" s="1774"/>
      <c r="S115" s="1774"/>
      <c r="T115" s="1773"/>
      <c r="U115" s="1774"/>
      <c r="V115" s="1775"/>
      <c r="W115" s="1774"/>
      <c r="X115" s="1774"/>
      <c r="Y115" s="1774"/>
      <c r="Z115" s="1773"/>
      <c r="AA115" s="1774"/>
      <c r="AB115" s="1775"/>
      <c r="AC115" s="1774"/>
      <c r="AD115" s="1774"/>
      <c r="AE115" s="1774"/>
      <c r="AF115" s="1773"/>
      <c r="AG115" s="1774"/>
      <c r="AH115" s="1775"/>
      <c r="AI115" s="1778">
        <v>2</v>
      </c>
      <c r="AJ115" s="1778">
        <v>0</v>
      </c>
      <c r="AK115" s="1778">
        <v>2</v>
      </c>
      <c r="AL115" s="1779">
        <v>4</v>
      </c>
      <c r="AM115" s="1778">
        <v>1</v>
      </c>
      <c r="AN115" s="1780">
        <v>3</v>
      </c>
      <c r="AO115" s="1778">
        <v>4</v>
      </c>
      <c r="AP115" s="1778">
        <v>1</v>
      </c>
      <c r="AQ115" s="1778">
        <v>3</v>
      </c>
      <c r="AR115" s="1736"/>
      <c r="AS115" s="1737"/>
      <c r="AT115" s="1738"/>
      <c r="AU115" s="1778"/>
      <c r="AV115" s="1778"/>
      <c r="AW115" s="1778"/>
      <c r="AX115" s="1736"/>
      <c r="AY115" s="1737"/>
      <c r="AZ115" s="1738"/>
      <c r="BA115" s="1725"/>
    </row>
    <row r="116" spans="1:53">
      <c r="A116" s="1766" t="s">
        <v>2245</v>
      </c>
      <c r="B116" s="1773"/>
      <c r="C116" s="1774"/>
      <c r="D116" s="1775"/>
      <c r="E116" s="1774"/>
      <c r="F116" s="1774"/>
      <c r="G116" s="1774"/>
      <c r="H116" s="1773"/>
      <c r="I116" s="1774"/>
      <c r="J116" s="1775"/>
      <c r="K116" s="1774"/>
      <c r="L116" s="1774"/>
      <c r="M116" s="1774"/>
      <c r="N116" s="1773"/>
      <c r="O116" s="1774"/>
      <c r="P116" s="1775"/>
      <c r="Q116" s="1774"/>
      <c r="R116" s="1774"/>
      <c r="S116" s="1774"/>
      <c r="T116" s="1773"/>
      <c r="U116" s="1774"/>
      <c r="V116" s="1775"/>
      <c r="W116" s="1774"/>
      <c r="X116" s="1774"/>
      <c r="Y116" s="1774"/>
      <c r="Z116" s="1773"/>
      <c r="AA116" s="1774"/>
      <c r="AB116" s="1775"/>
      <c r="AC116" s="1774"/>
      <c r="AD116" s="1774"/>
      <c r="AE116" s="1774"/>
      <c r="AF116" s="1773"/>
      <c r="AG116" s="1774"/>
      <c r="AH116" s="1775"/>
      <c r="AI116" s="1778">
        <v>0</v>
      </c>
      <c r="AJ116" s="1778">
        <v>0</v>
      </c>
      <c r="AK116" s="1778">
        <v>0</v>
      </c>
      <c r="AL116" s="1779">
        <v>1</v>
      </c>
      <c r="AM116" s="1778">
        <v>0</v>
      </c>
      <c r="AN116" s="1780">
        <v>1</v>
      </c>
      <c r="AO116" s="1778">
        <v>6</v>
      </c>
      <c r="AP116" s="1778">
        <v>0</v>
      </c>
      <c r="AQ116" s="1778">
        <v>6</v>
      </c>
      <c r="AR116" s="1739"/>
      <c r="AS116" s="1740"/>
      <c r="AT116" s="1741"/>
      <c r="AU116" s="1778"/>
      <c r="AV116" s="1778"/>
      <c r="AW116" s="1778"/>
      <c r="AX116" s="1739"/>
      <c r="AY116" s="1740"/>
      <c r="AZ116" s="1741"/>
      <c r="BA116" s="1725"/>
    </row>
    <row r="117" spans="1:53">
      <c r="A117" s="1784" t="s">
        <v>2367</v>
      </c>
      <c r="B117" s="1785">
        <v>7</v>
      </c>
      <c r="C117" s="1786">
        <v>1</v>
      </c>
      <c r="D117" s="1787">
        <v>6</v>
      </c>
      <c r="E117" s="1786">
        <v>6</v>
      </c>
      <c r="F117" s="1786">
        <v>1</v>
      </c>
      <c r="G117" s="1786">
        <v>5</v>
      </c>
      <c r="H117" s="1785">
        <v>6</v>
      </c>
      <c r="I117" s="1786">
        <v>3</v>
      </c>
      <c r="J117" s="1787">
        <v>3</v>
      </c>
      <c r="K117" s="1786">
        <v>7</v>
      </c>
      <c r="L117" s="1786">
        <v>1</v>
      </c>
      <c r="M117" s="1786">
        <v>6</v>
      </c>
      <c r="N117" s="1785">
        <v>15</v>
      </c>
      <c r="O117" s="1786">
        <v>3</v>
      </c>
      <c r="P117" s="1787">
        <v>12</v>
      </c>
      <c r="Q117" s="1786">
        <v>32</v>
      </c>
      <c r="R117" s="1786">
        <v>4</v>
      </c>
      <c r="S117" s="1786">
        <v>28</v>
      </c>
      <c r="T117" s="1785">
        <v>42</v>
      </c>
      <c r="U117" s="1786">
        <v>9</v>
      </c>
      <c r="V117" s="1787">
        <v>33</v>
      </c>
      <c r="W117" s="1786">
        <v>62</v>
      </c>
      <c r="X117" s="1786">
        <v>7</v>
      </c>
      <c r="Y117" s="1786">
        <v>55</v>
      </c>
      <c r="Z117" s="1785">
        <v>140</v>
      </c>
      <c r="AA117" s="1786">
        <v>31</v>
      </c>
      <c r="AB117" s="1787">
        <v>109</v>
      </c>
      <c r="AC117" s="1786">
        <v>224</v>
      </c>
      <c r="AD117" s="1786">
        <v>44</v>
      </c>
      <c r="AE117" s="1786">
        <v>180</v>
      </c>
      <c r="AF117" s="1785">
        <v>491</v>
      </c>
      <c r="AG117" s="1786">
        <v>71</v>
      </c>
      <c r="AH117" s="1787">
        <v>420</v>
      </c>
      <c r="AI117" s="1786">
        <v>1057</v>
      </c>
      <c r="AJ117" s="1786">
        <v>157</v>
      </c>
      <c r="AK117" s="1786">
        <v>900</v>
      </c>
      <c r="AL117" s="1785">
        <v>1917</v>
      </c>
      <c r="AM117" s="1786">
        <v>248</v>
      </c>
      <c r="AN117" s="1787">
        <v>1670</v>
      </c>
      <c r="AO117" s="1786">
        <v>2601</v>
      </c>
      <c r="AP117" s="1786">
        <v>339</v>
      </c>
      <c r="AQ117" s="1786">
        <v>2262</v>
      </c>
      <c r="AR117" s="1781">
        <v>2607</v>
      </c>
      <c r="AS117" s="1782">
        <v>339</v>
      </c>
      <c r="AT117" s="1783">
        <v>2268</v>
      </c>
      <c r="AU117" s="1786">
        <v>3304</v>
      </c>
      <c r="AV117" s="1786">
        <v>382</v>
      </c>
      <c r="AW117" s="1786">
        <v>2922</v>
      </c>
      <c r="AX117" s="1781">
        <v>3396</v>
      </c>
      <c r="AY117" s="1782">
        <v>393</v>
      </c>
      <c r="AZ117" s="1783">
        <v>3003</v>
      </c>
      <c r="BA117" s="2749"/>
    </row>
    <row r="118" spans="1:53">
      <c r="A118" s="1788" t="s">
        <v>2365</v>
      </c>
      <c r="B118" s="1789">
        <v>0</v>
      </c>
      <c r="C118" s="1790">
        <v>0</v>
      </c>
      <c r="D118" s="1791">
        <v>0</v>
      </c>
      <c r="E118" s="1790">
        <v>334</v>
      </c>
      <c r="F118" s="1790">
        <v>146</v>
      </c>
      <c r="G118" s="1790">
        <v>188</v>
      </c>
      <c r="H118" s="1789">
        <v>0</v>
      </c>
      <c r="I118" s="1790">
        <v>0</v>
      </c>
      <c r="J118" s="1791">
        <v>0</v>
      </c>
      <c r="K118" s="1790">
        <v>0</v>
      </c>
      <c r="L118" s="1790">
        <v>0</v>
      </c>
      <c r="M118" s="1790">
        <v>0</v>
      </c>
      <c r="N118" s="1789">
        <v>0</v>
      </c>
      <c r="O118" s="1790">
        <v>0</v>
      </c>
      <c r="P118" s="1791">
        <v>0</v>
      </c>
      <c r="Q118" s="1790">
        <v>2298</v>
      </c>
      <c r="R118" s="1790">
        <v>1513</v>
      </c>
      <c r="S118" s="1790">
        <v>785</v>
      </c>
      <c r="T118" s="1789">
        <v>7387</v>
      </c>
      <c r="U118" s="1790">
        <v>4746</v>
      </c>
      <c r="V118" s="1791">
        <v>2641</v>
      </c>
      <c r="W118" s="1790">
        <v>2020</v>
      </c>
      <c r="X118" s="1790">
        <v>1328</v>
      </c>
      <c r="Y118" s="1790">
        <v>692</v>
      </c>
      <c r="Z118" s="1789">
        <v>18714</v>
      </c>
      <c r="AA118" s="1790">
        <v>12244</v>
      </c>
      <c r="AB118" s="1791">
        <v>6470</v>
      </c>
      <c r="AC118" s="1790">
        <v>2531</v>
      </c>
      <c r="AD118" s="1790">
        <v>1706</v>
      </c>
      <c r="AE118" s="1790">
        <v>825</v>
      </c>
      <c r="AF118" s="1789">
        <v>4029</v>
      </c>
      <c r="AG118" s="1790">
        <v>2484</v>
      </c>
      <c r="AH118" s="1791">
        <v>1545</v>
      </c>
      <c r="AI118" s="1790">
        <v>20677</v>
      </c>
      <c r="AJ118" s="1790">
        <v>12398</v>
      </c>
      <c r="AK118" s="1790">
        <v>8279</v>
      </c>
      <c r="AL118" s="1789">
        <v>31928</v>
      </c>
      <c r="AM118" s="1790">
        <v>18720</v>
      </c>
      <c r="AN118" s="1791">
        <v>13208</v>
      </c>
      <c r="AO118" s="1790">
        <v>66071</v>
      </c>
      <c r="AP118" s="1790">
        <v>37273</v>
      </c>
      <c r="AQ118" s="1790">
        <v>28798</v>
      </c>
      <c r="AR118" s="1743">
        <v>0</v>
      </c>
      <c r="AS118" s="1744">
        <v>0</v>
      </c>
      <c r="AT118" s="1745">
        <v>0</v>
      </c>
      <c r="AU118" s="1790">
        <v>182391</v>
      </c>
      <c r="AV118" s="1790">
        <v>96461</v>
      </c>
      <c r="AW118" s="1790">
        <v>85930</v>
      </c>
      <c r="AX118" s="1743">
        <v>0</v>
      </c>
      <c r="AY118" s="1744">
        <v>0</v>
      </c>
      <c r="AZ118" s="1745">
        <v>0</v>
      </c>
      <c r="BA118" s="1734"/>
    </row>
  </sheetData>
  <mergeCells count="16">
    <mergeCell ref="AU3:AW3"/>
    <mergeCell ref="N3:P3"/>
    <mergeCell ref="A3:A4"/>
    <mergeCell ref="B3:D3"/>
    <mergeCell ref="E3:G3"/>
    <mergeCell ref="H3:J3"/>
    <mergeCell ref="K3:M3"/>
    <mergeCell ref="AI3:AK3"/>
    <mergeCell ref="AL3:AN3"/>
    <mergeCell ref="AO3:AQ3"/>
    <mergeCell ref="Q3:S3"/>
    <mergeCell ref="T3:V3"/>
    <mergeCell ref="W3:Y3"/>
    <mergeCell ref="Z3:AB3"/>
    <mergeCell ref="AC3:AE3"/>
    <mergeCell ref="AF3:AH3"/>
  </mergeCells>
  <phoneticPr fontId="3"/>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D74F8-DB9B-455C-88E4-871061FF3672}">
  <dimension ref="A1:AO54"/>
  <sheetViews>
    <sheetView workbookViewId="0">
      <pane xSplit="2" ySplit="4" topLeftCell="R46" activePane="bottomRight" state="frozen"/>
      <selection pane="topRight" activeCell="C1" sqref="C1"/>
      <selection pane="bottomLeft" activeCell="A5" sqref="A5"/>
      <selection pane="bottomRight" activeCell="AB64" sqref="AB64"/>
    </sheetView>
  </sheetViews>
  <sheetFormatPr defaultRowHeight="12"/>
  <cols>
    <col min="1" max="1" width="3.453125" style="105" customWidth="1"/>
    <col min="2" max="2" width="8.36328125" style="105" customWidth="1"/>
    <col min="3" max="8" width="10.6328125" style="105" customWidth="1"/>
    <col min="9" max="21" width="9.6328125" style="105" customWidth="1"/>
    <col min="22" max="22" width="10.08984375" style="105" bestFit="1" customWidth="1"/>
    <col min="23" max="23" width="10.08984375" style="105" customWidth="1"/>
    <col min="24" max="25" width="9" style="105"/>
    <col min="26" max="30" width="9.08984375" style="105" bestFit="1" customWidth="1"/>
    <col min="31" max="31" width="9.08984375" style="105" hidden="1" customWidth="1"/>
    <col min="32" max="32" width="9.08984375" style="105" bestFit="1" customWidth="1"/>
    <col min="33" max="37" width="9" style="105"/>
    <col min="38" max="38" width="9.36328125" style="105" bestFit="1" customWidth="1"/>
    <col min="39" max="39" width="9.1796875" style="105" bestFit="1" customWidth="1"/>
    <col min="40" max="223" width="9" style="105"/>
    <col min="224" max="224" width="3.453125" style="105" customWidth="1"/>
    <col min="225" max="225" width="7.453125" style="105" bestFit="1" customWidth="1"/>
    <col min="226" max="245" width="0" style="105" hidden="1" customWidth="1"/>
    <col min="246" max="266" width="9.6328125" style="105" customWidth="1"/>
    <col min="267" max="479" width="9" style="105"/>
    <col min="480" max="480" width="3.453125" style="105" customWidth="1"/>
    <col min="481" max="481" width="7.453125" style="105" bestFit="1" customWidth="1"/>
    <col min="482" max="501" width="0" style="105" hidden="1" customWidth="1"/>
    <col min="502" max="522" width="9.6328125" style="105" customWidth="1"/>
    <col min="523" max="735" width="9" style="105"/>
    <col min="736" max="736" width="3.453125" style="105" customWidth="1"/>
    <col min="737" max="737" width="7.453125" style="105" bestFit="1" customWidth="1"/>
    <col min="738" max="757" width="0" style="105" hidden="1" customWidth="1"/>
    <col min="758" max="778" width="9.6328125" style="105" customWidth="1"/>
    <col min="779" max="991" width="9" style="105"/>
    <col min="992" max="992" width="3.453125" style="105" customWidth="1"/>
    <col min="993" max="993" width="7.453125" style="105" bestFit="1" customWidth="1"/>
    <col min="994" max="1013" width="0" style="105" hidden="1" customWidth="1"/>
    <col min="1014" max="1034" width="9.6328125" style="105" customWidth="1"/>
    <col min="1035" max="1247" width="9" style="105"/>
    <col min="1248" max="1248" width="3.453125" style="105" customWidth="1"/>
    <col min="1249" max="1249" width="7.453125" style="105" bestFit="1" customWidth="1"/>
    <col min="1250" max="1269" width="0" style="105" hidden="1" customWidth="1"/>
    <col min="1270" max="1290" width="9.6328125" style="105" customWidth="1"/>
    <col min="1291" max="1503" width="9" style="105"/>
    <col min="1504" max="1504" width="3.453125" style="105" customWidth="1"/>
    <col min="1505" max="1505" width="7.453125" style="105" bestFit="1" customWidth="1"/>
    <col min="1506" max="1525" width="0" style="105" hidden="1" customWidth="1"/>
    <col min="1526" max="1546" width="9.6328125" style="105" customWidth="1"/>
    <col min="1547" max="1759" width="9" style="105"/>
    <col min="1760" max="1760" width="3.453125" style="105" customWidth="1"/>
    <col min="1761" max="1761" width="7.453125" style="105" bestFit="1" customWidth="1"/>
    <col min="1762" max="1781" width="0" style="105" hidden="1" customWidth="1"/>
    <col min="1782" max="1802" width="9.6328125" style="105" customWidth="1"/>
    <col min="1803" max="2015" width="9" style="105"/>
    <col min="2016" max="2016" width="3.453125" style="105" customWidth="1"/>
    <col min="2017" max="2017" width="7.453125" style="105" bestFit="1" customWidth="1"/>
    <col min="2018" max="2037" width="0" style="105" hidden="1" customWidth="1"/>
    <col min="2038" max="2058" width="9.6328125" style="105" customWidth="1"/>
    <col min="2059" max="2271" width="9" style="105"/>
    <col min="2272" max="2272" width="3.453125" style="105" customWidth="1"/>
    <col min="2273" max="2273" width="7.453125" style="105" bestFit="1" customWidth="1"/>
    <col min="2274" max="2293" width="0" style="105" hidden="1" customWidth="1"/>
    <col min="2294" max="2314" width="9.6328125" style="105" customWidth="1"/>
    <col min="2315" max="2527" width="9" style="105"/>
    <col min="2528" max="2528" width="3.453125" style="105" customWidth="1"/>
    <col min="2529" max="2529" width="7.453125" style="105" bestFit="1" customWidth="1"/>
    <col min="2530" max="2549" width="0" style="105" hidden="1" customWidth="1"/>
    <col min="2550" max="2570" width="9.6328125" style="105" customWidth="1"/>
    <col min="2571" max="2783" width="9" style="105"/>
    <col min="2784" max="2784" width="3.453125" style="105" customWidth="1"/>
    <col min="2785" max="2785" width="7.453125" style="105" bestFit="1" customWidth="1"/>
    <col min="2786" max="2805" width="0" style="105" hidden="1" customWidth="1"/>
    <col min="2806" max="2826" width="9.6328125" style="105" customWidth="1"/>
    <col min="2827" max="3039" width="9" style="105"/>
    <col min="3040" max="3040" width="3.453125" style="105" customWidth="1"/>
    <col min="3041" max="3041" width="7.453125" style="105" bestFit="1" customWidth="1"/>
    <col min="3042" max="3061" width="0" style="105" hidden="1" customWidth="1"/>
    <col min="3062" max="3082" width="9.6328125" style="105" customWidth="1"/>
    <col min="3083" max="3295" width="9" style="105"/>
    <col min="3296" max="3296" width="3.453125" style="105" customWidth="1"/>
    <col min="3297" max="3297" width="7.453125" style="105" bestFit="1" customWidth="1"/>
    <col min="3298" max="3317" width="0" style="105" hidden="1" customWidth="1"/>
    <col min="3318" max="3338" width="9.6328125" style="105" customWidth="1"/>
    <col min="3339" max="3551" width="9" style="105"/>
    <col min="3552" max="3552" width="3.453125" style="105" customWidth="1"/>
    <col min="3553" max="3553" width="7.453125" style="105" bestFit="1" customWidth="1"/>
    <col min="3554" max="3573" width="0" style="105" hidden="1" customWidth="1"/>
    <col min="3574" max="3594" width="9.6328125" style="105" customWidth="1"/>
    <col min="3595" max="3807" width="9" style="105"/>
    <col min="3808" max="3808" width="3.453125" style="105" customWidth="1"/>
    <col min="3809" max="3809" width="7.453125" style="105" bestFit="1" customWidth="1"/>
    <col min="3810" max="3829" width="0" style="105" hidden="1" customWidth="1"/>
    <col min="3830" max="3850" width="9.6328125" style="105" customWidth="1"/>
    <col min="3851" max="4063" width="9" style="105"/>
    <col min="4064" max="4064" width="3.453125" style="105" customWidth="1"/>
    <col min="4065" max="4065" width="7.453125" style="105" bestFit="1" customWidth="1"/>
    <col min="4066" max="4085" width="0" style="105" hidden="1" customWidth="1"/>
    <col min="4086" max="4106" width="9.6328125" style="105" customWidth="1"/>
    <col min="4107" max="4319" width="9" style="105"/>
    <col min="4320" max="4320" width="3.453125" style="105" customWidth="1"/>
    <col min="4321" max="4321" width="7.453125" style="105" bestFit="1" customWidth="1"/>
    <col min="4322" max="4341" width="0" style="105" hidden="1" customWidth="1"/>
    <col min="4342" max="4362" width="9.6328125" style="105" customWidth="1"/>
    <col min="4363" max="4575" width="9" style="105"/>
    <col min="4576" max="4576" width="3.453125" style="105" customWidth="1"/>
    <col min="4577" max="4577" width="7.453125" style="105" bestFit="1" customWidth="1"/>
    <col min="4578" max="4597" width="0" style="105" hidden="1" customWidth="1"/>
    <col min="4598" max="4618" width="9.6328125" style="105" customWidth="1"/>
    <col min="4619" max="4831" width="9" style="105"/>
    <col min="4832" max="4832" width="3.453125" style="105" customWidth="1"/>
    <col min="4833" max="4833" width="7.453125" style="105" bestFit="1" customWidth="1"/>
    <col min="4834" max="4853" width="0" style="105" hidden="1" customWidth="1"/>
    <col min="4854" max="4874" width="9.6328125" style="105" customWidth="1"/>
    <col min="4875" max="5087" width="9" style="105"/>
    <col min="5088" max="5088" width="3.453125" style="105" customWidth="1"/>
    <col min="5089" max="5089" width="7.453125" style="105" bestFit="1" customWidth="1"/>
    <col min="5090" max="5109" width="0" style="105" hidden="1" customWidth="1"/>
    <col min="5110" max="5130" width="9.6328125" style="105" customWidth="1"/>
    <col min="5131" max="5343" width="9" style="105"/>
    <col min="5344" max="5344" width="3.453125" style="105" customWidth="1"/>
    <col min="5345" max="5345" width="7.453125" style="105" bestFit="1" customWidth="1"/>
    <col min="5346" max="5365" width="0" style="105" hidden="1" customWidth="1"/>
    <col min="5366" max="5386" width="9.6328125" style="105" customWidth="1"/>
    <col min="5387" max="5599" width="9" style="105"/>
    <col min="5600" max="5600" width="3.453125" style="105" customWidth="1"/>
    <col min="5601" max="5601" width="7.453125" style="105" bestFit="1" customWidth="1"/>
    <col min="5602" max="5621" width="0" style="105" hidden="1" customWidth="1"/>
    <col min="5622" max="5642" width="9.6328125" style="105" customWidth="1"/>
    <col min="5643" max="5855" width="9" style="105"/>
    <col min="5856" max="5856" width="3.453125" style="105" customWidth="1"/>
    <col min="5857" max="5857" width="7.453125" style="105" bestFit="1" customWidth="1"/>
    <col min="5858" max="5877" width="0" style="105" hidden="1" customWidth="1"/>
    <col min="5878" max="5898" width="9.6328125" style="105" customWidth="1"/>
    <col min="5899" max="6111" width="9" style="105"/>
    <col min="6112" max="6112" width="3.453125" style="105" customWidth="1"/>
    <col min="6113" max="6113" width="7.453125" style="105" bestFit="1" customWidth="1"/>
    <col min="6114" max="6133" width="0" style="105" hidden="1" customWidth="1"/>
    <col min="6134" max="6154" width="9.6328125" style="105" customWidth="1"/>
    <col min="6155" max="6367" width="9" style="105"/>
    <col min="6368" max="6368" width="3.453125" style="105" customWidth="1"/>
    <col min="6369" max="6369" width="7.453125" style="105" bestFit="1" customWidth="1"/>
    <col min="6370" max="6389" width="0" style="105" hidden="1" customWidth="1"/>
    <col min="6390" max="6410" width="9.6328125" style="105" customWidth="1"/>
    <col min="6411" max="6623" width="9" style="105"/>
    <col min="6624" max="6624" width="3.453125" style="105" customWidth="1"/>
    <col min="6625" max="6625" width="7.453125" style="105" bestFit="1" customWidth="1"/>
    <col min="6626" max="6645" width="0" style="105" hidden="1" customWidth="1"/>
    <col min="6646" max="6666" width="9.6328125" style="105" customWidth="1"/>
    <col min="6667" max="6879" width="9" style="105"/>
    <col min="6880" max="6880" width="3.453125" style="105" customWidth="1"/>
    <col min="6881" max="6881" width="7.453125" style="105" bestFit="1" customWidth="1"/>
    <col min="6882" max="6901" width="0" style="105" hidden="1" customWidth="1"/>
    <col min="6902" max="6922" width="9.6328125" style="105" customWidth="1"/>
    <col min="6923" max="7135" width="9" style="105"/>
    <col min="7136" max="7136" width="3.453125" style="105" customWidth="1"/>
    <col min="7137" max="7137" width="7.453125" style="105" bestFit="1" customWidth="1"/>
    <col min="7138" max="7157" width="0" style="105" hidden="1" customWidth="1"/>
    <col min="7158" max="7178" width="9.6328125" style="105" customWidth="1"/>
    <col min="7179" max="7391" width="9" style="105"/>
    <col min="7392" max="7392" width="3.453125" style="105" customWidth="1"/>
    <col min="7393" max="7393" width="7.453125" style="105" bestFit="1" customWidth="1"/>
    <col min="7394" max="7413" width="0" style="105" hidden="1" customWidth="1"/>
    <col min="7414" max="7434" width="9.6328125" style="105" customWidth="1"/>
    <col min="7435" max="7647" width="9" style="105"/>
    <col min="7648" max="7648" width="3.453125" style="105" customWidth="1"/>
    <col min="7649" max="7649" width="7.453125" style="105" bestFit="1" customWidth="1"/>
    <col min="7650" max="7669" width="0" style="105" hidden="1" customWidth="1"/>
    <col min="7670" max="7690" width="9.6328125" style="105" customWidth="1"/>
    <col min="7691" max="7903" width="9" style="105"/>
    <col min="7904" max="7904" width="3.453125" style="105" customWidth="1"/>
    <col min="7905" max="7905" width="7.453125" style="105" bestFit="1" customWidth="1"/>
    <col min="7906" max="7925" width="0" style="105" hidden="1" customWidth="1"/>
    <col min="7926" max="7946" width="9.6328125" style="105" customWidth="1"/>
    <col min="7947" max="8159" width="9" style="105"/>
    <col min="8160" max="8160" width="3.453125" style="105" customWidth="1"/>
    <col min="8161" max="8161" width="7.453125" style="105" bestFit="1" customWidth="1"/>
    <col min="8162" max="8181" width="0" style="105" hidden="1" customWidth="1"/>
    <col min="8182" max="8202" width="9.6328125" style="105" customWidth="1"/>
    <col min="8203" max="8415" width="9" style="105"/>
    <col min="8416" max="8416" width="3.453125" style="105" customWidth="1"/>
    <col min="8417" max="8417" width="7.453125" style="105" bestFit="1" customWidth="1"/>
    <col min="8418" max="8437" width="0" style="105" hidden="1" customWidth="1"/>
    <col min="8438" max="8458" width="9.6328125" style="105" customWidth="1"/>
    <col min="8459" max="8671" width="9" style="105"/>
    <col min="8672" max="8672" width="3.453125" style="105" customWidth="1"/>
    <col min="8673" max="8673" width="7.453125" style="105" bestFit="1" customWidth="1"/>
    <col min="8674" max="8693" width="0" style="105" hidden="1" customWidth="1"/>
    <col min="8694" max="8714" width="9.6328125" style="105" customWidth="1"/>
    <col min="8715" max="8927" width="9" style="105"/>
    <col min="8928" max="8928" width="3.453125" style="105" customWidth="1"/>
    <col min="8929" max="8929" width="7.453125" style="105" bestFit="1" customWidth="1"/>
    <col min="8930" max="8949" width="0" style="105" hidden="1" customWidth="1"/>
    <col min="8950" max="8970" width="9.6328125" style="105" customWidth="1"/>
    <col min="8971" max="9183" width="9" style="105"/>
    <col min="9184" max="9184" width="3.453125" style="105" customWidth="1"/>
    <col min="9185" max="9185" width="7.453125" style="105" bestFit="1" customWidth="1"/>
    <col min="9186" max="9205" width="0" style="105" hidden="1" customWidth="1"/>
    <col min="9206" max="9226" width="9.6328125" style="105" customWidth="1"/>
    <col min="9227" max="9439" width="9" style="105"/>
    <col min="9440" max="9440" width="3.453125" style="105" customWidth="1"/>
    <col min="9441" max="9441" width="7.453125" style="105" bestFit="1" customWidth="1"/>
    <col min="9442" max="9461" width="0" style="105" hidden="1" customWidth="1"/>
    <col min="9462" max="9482" width="9.6328125" style="105" customWidth="1"/>
    <col min="9483" max="9695" width="9" style="105"/>
    <col min="9696" max="9696" width="3.453125" style="105" customWidth="1"/>
    <col min="9697" max="9697" width="7.453125" style="105" bestFit="1" customWidth="1"/>
    <col min="9698" max="9717" width="0" style="105" hidden="1" customWidth="1"/>
    <col min="9718" max="9738" width="9.6328125" style="105" customWidth="1"/>
    <col min="9739" max="9951" width="9" style="105"/>
    <col min="9952" max="9952" width="3.453125" style="105" customWidth="1"/>
    <col min="9953" max="9953" width="7.453125" style="105" bestFit="1" customWidth="1"/>
    <col min="9954" max="9973" width="0" style="105" hidden="1" customWidth="1"/>
    <col min="9974" max="9994" width="9.6328125" style="105" customWidth="1"/>
    <col min="9995" max="10207" width="9" style="105"/>
    <col min="10208" max="10208" width="3.453125" style="105" customWidth="1"/>
    <col min="10209" max="10209" width="7.453125" style="105" bestFit="1" customWidth="1"/>
    <col min="10210" max="10229" width="0" style="105" hidden="1" customWidth="1"/>
    <col min="10230" max="10250" width="9.6328125" style="105" customWidth="1"/>
    <col min="10251" max="10463" width="9" style="105"/>
    <col min="10464" max="10464" width="3.453125" style="105" customWidth="1"/>
    <col min="10465" max="10465" width="7.453125" style="105" bestFit="1" customWidth="1"/>
    <col min="10466" max="10485" width="0" style="105" hidden="1" customWidth="1"/>
    <col min="10486" max="10506" width="9.6328125" style="105" customWidth="1"/>
    <col min="10507" max="10719" width="9" style="105"/>
    <col min="10720" max="10720" width="3.453125" style="105" customWidth="1"/>
    <col min="10721" max="10721" width="7.453125" style="105" bestFit="1" customWidth="1"/>
    <col min="10722" max="10741" width="0" style="105" hidden="1" customWidth="1"/>
    <col min="10742" max="10762" width="9.6328125" style="105" customWidth="1"/>
    <col min="10763" max="10975" width="9" style="105"/>
    <col min="10976" max="10976" width="3.453125" style="105" customWidth="1"/>
    <col min="10977" max="10977" width="7.453125" style="105" bestFit="1" customWidth="1"/>
    <col min="10978" max="10997" width="0" style="105" hidden="1" customWidth="1"/>
    <col min="10998" max="11018" width="9.6328125" style="105" customWidth="1"/>
    <col min="11019" max="11231" width="9" style="105"/>
    <col min="11232" max="11232" width="3.453125" style="105" customWidth="1"/>
    <col min="11233" max="11233" width="7.453125" style="105" bestFit="1" customWidth="1"/>
    <col min="11234" max="11253" width="0" style="105" hidden="1" customWidth="1"/>
    <col min="11254" max="11274" width="9.6328125" style="105" customWidth="1"/>
    <col min="11275" max="11487" width="9" style="105"/>
    <col min="11488" max="11488" width="3.453125" style="105" customWidth="1"/>
    <col min="11489" max="11489" width="7.453125" style="105" bestFit="1" customWidth="1"/>
    <col min="11490" max="11509" width="0" style="105" hidden="1" customWidth="1"/>
    <col min="11510" max="11530" width="9.6328125" style="105" customWidth="1"/>
    <col min="11531" max="11743" width="9" style="105"/>
    <col min="11744" max="11744" width="3.453125" style="105" customWidth="1"/>
    <col min="11745" max="11745" width="7.453125" style="105" bestFit="1" customWidth="1"/>
    <col min="11746" max="11765" width="0" style="105" hidden="1" customWidth="1"/>
    <col min="11766" max="11786" width="9.6328125" style="105" customWidth="1"/>
    <col min="11787" max="11999" width="9" style="105"/>
    <col min="12000" max="12000" width="3.453125" style="105" customWidth="1"/>
    <col min="12001" max="12001" width="7.453125" style="105" bestFit="1" customWidth="1"/>
    <col min="12002" max="12021" width="0" style="105" hidden="1" customWidth="1"/>
    <col min="12022" max="12042" width="9.6328125" style="105" customWidth="1"/>
    <col min="12043" max="12255" width="9" style="105"/>
    <col min="12256" max="12256" width="3.453125" style="105" customWidth="1"/>
    <col min="12257" max="12257" width="7.453125" style="105" bestFit="1" customWidth="1"/>
    <col min="12258" max="12277" width="0" style="105" hidden="1" customWidth="1"/>
    <col min="12278" max="12298" width="9.6328125" style="105" customWidth="1"/>
    <col min="12299" max="12511" width="9" style="105"/>
    <col min="12512" max="12512" width="3.453125" style="105" customWidth="1"/>
    <col min="12513" max="12513" width="7.453125" style="105" bestFit="1" customWidth="1"/>
    <col min="12514" max="12533" width="0" style="105" hidden="1" customWidth="1"/>
    <col min="12534" max="12554" width="9.6328125" style="105" customWidth="1"/>
    <col min="12555" max="12767" width="9" style="105"/>
    <col min="12768" max="12768" width="3.453125" style="105" customWidth="1"/>
    <col min="12769" max="12769" width="7.453125" style="105" bestFit="1" customWidth="1"/>
    <col min="12770" max="12789" width="0" style="105" hidden="1" customWidth="1"/>
    <col min="12790" max="12810" width="9.6328125" style="105" customWidth="1"/>
    <col min="12811" max="13023" width="9" style="105"/>
    <col min="13024" max="13024" width="3.453125" style="105" customWidth="1"/>
    <col min="13025" max="13025" width="7.453125" style="105" bestFit="1" customWidth="1"/>
    <col min="13026" max="13045" width="0" style="105" hidden="1" customWidth="1"/>
    <col min="13046" max="13066" width="9.6328125" style="105" customWidth="1"/>
    <col min="13067" max="13279" width="9" style="105"/>
    <col min="13280" max="13280" width="3.453125" style="105" customWidth="1"/>
    <col min="13281" max="13281" width="7.453125" style="105" bestFit="1" customWidth="1"/>
    <col min="13282" max="13301" width="0" style="105" hidden="1" customWidth="1"/>
    <col min="13302" max="13322" width="9.6328125" style="105" customWidth="1"/>
    <col min="13323" max="13535" width="9" style="105"/>
    <col min="13536" max="13536" width="3.453125" style="105" customWidth="1"/>
    <col min="13537" max="13537" width="7.453125" style="105" bestFit="1" customWidth="1"/>
    <col min="13538" max="13557" width="0" style="105" hidden="1" customWidth="1"/>
    <col min="13558" max="13578" width="9.6328125" style="105" customWidth="1"/>
    <col min="13579" max="13791" width="9" style="105"/>
    <col min="13792" max="13792" width="3.453125" style="105" customWidth="1"/>
    <col min="13793" max="13793" width="7.453125" style="105" bestFit="1" customWidth="1"/>
    <col min="13794" max="13813" width="0" style="105" hidden="1" customWidth="1"/>
    <col min="13814" max="13834" width="9.6328125" style="105" customWidth="1"/>
    <col min="13835" max="14047" width="9" style="105"/>
    <col min="14048" max="14048" width="3.453125" style="105" customWidth="1"/>
    <col min="14049" max="14049" width="7.453125" style="105" bestFit="1" customWidth="1"/>
    <col min="14050" max="14069" width="0" style="105" hidden="1" customWidth="1"/>
    <col min="14070" max="14090" width="9.6328125" style="105" customWidth="1"/>
    <col min="14091" max="14303" width="9" style="105"/>
    <col min="14304" max="14304" width="3.453125" style="105" customWidth="1"/>
    <col min="14305" max="14305" width="7.453125" style="105" bestFit="1" customWidth="1"/>
    <col min="14306" max="14325" width="0" style="105" hidden="1" customWidth="1"/>
    <col min="14326" max="14346" width="9.6328125" style="105" customWidth="1"/>
    <col min="14347" max="14559" width="9" style="105"/>
    <col min="14560" max="14560" width="3.453125" style="105" customWidth="1"/>
    <col min="14561" max="14561" width="7.453125" style="105" bestFit="1" customWidth="1"/>
    <col min="14562" max="14581" width="0" style="105" hidden="1" customWidth="1"/>
    <col min="14582" max="14602" width="9.6328125" style="105" customWidth="1"/>
    <col min="14603" max="14815" width="9" style="105"/>
    <col min="14816" max="14816" width="3.453125" style="105" customWidth="1"/>
    <col min="14817" max="14817" width="7.453125" style="105" bestFit="1" customWidth="1"/>
    <col min="14818" max="14837" width="0" style="105" hidden="1" customWidth="1"/>
    <col min="14838" max="14858" width="9.6328125" style="105" customWidth="1"/>
    <col min="14859" max="15071" width="9" style="105"/>
    <col min="15072" max="15072" width="3.453125" style="105" customWidth="1"/>
    <col min="15073" max="15073" width="7.453125" style="105" bestFit="1" customWidth="1"/>
    <col min="15074" max="15093" width="0" style="105" hidden="1" customWidth="1"/>
    <col min="15094" max="15114" width="9.6328125" style="105" customWidth="1"/>
    <col min="15115" max="15327" width="9" style="105"/>
    <col min="15328" max="15328" width="3.453125" style="105" customWidth="1"/>
    <col min="15329" max="15329" width="7.453125" style="105" bestFit="1" customWidth="1"/>
    <col min="15330" max="15349" width="0" style="105" hidden="1" customWidth="1"/>
    <col min="15350" max="15370" width="9.6328125" style="105" customWidth="1"/>
    <col min="15371" max="15583" width="9" style="105"/>
    <col min="15584" max="15584" width="3.453125" style="105" customWidth="1"/>
    <col min="15585" max="15585" width="7.453125" style="105" bestFit="1" customWidth="1"/>
    <col min="15586" max="15605" width="0" style="105" hidden="1" customWidth="1"/>
    <col min="15606" max="15626" width="9.6328125" style="105" customWidth="1"/>
    <col min="15627" max="15839" width="9" style="105"/>
    <col min="15840" max="15840" width="3.453125" style="105" customWidth="1"/>
    <col min="15841" max="15841" width="7.453125" style="105" bestFit="1" customWidth="1"/>
    <col min="15842" max="15861" width="0" style="105" hidden="1" customWidth="1"/>
    <col min="15862" max="15882" width="9.6328125" style="105" customWidth="1"/>
    <col min="15883" max="16095" width="9" style="105"/>
    <col min="16096" max="16096" width="3.453125" style="105" customWidth="1"/>
    <col min="16097" max="16097" width="7.453125" style="105" bestFit="1" customWidth="1"/>
    <col min="16098" max="16117" width="0" style="105" hidden="1" customWidth="1"/>
    <col min="16118" max="16138" width="9.6328125" style="105" customWidth="1"/>
    <col min="16139" max="16384" width="9" style="105"/>
  </cols>
  <sheetData>
    <row r="1" spans="1:41">
      <c r="A1" s="104" t="s">
        <v>2778</v>
      </c>
      <c r="I1" s="104"/>
      <c r="J1" s="104"/>
      <c r="V1" s="105" t="s">
        <v>337</v>
      </c>
      <c r="W1" s="105" t="s">
        <v>2792</v>
      </c>
    </row>
    <row r="2" spans="1:41" s="109" customFormat="1">
      <c r="A2" s="3322" t="s">
        <v>216</v>
      </c>
      <c r="B2" s="3323"/>
      <c r="C2" s="947" t="s">
        <v>217</v>
      </c>
      <c r="D2" s="2127" t="s">
        <v>217</v>
      </c>
      <c r="E2" s="947" t="s">
        <v>217</v>
      </c>
      <c r="F2" s="2127" t="s">
        <v>217</v>
      </c>
      <c r="G2" s="947" t="s">
        <v>217</v>
      </c>
      <c r="H2" s="947" t="s">
        <v>217</v>
      </c>
      <c r="I2" s="107" t="s">
        <v>217</v>
      </c>
      <c r="J2" s="108" t="s">
        <v>217</v>
      </c>
      <c r="K2" s="2127" t="s">
        <v>217</v>
      </c>
      <c r="L2" s="108" t="s">
        <v>217</v>
      </c>
      <c r="M2" s="2127" t="s">
        <v>217</v>
      </c>
      <c r="N2" s="947" t="s">
        <v>217</v>
      </c>
      <c r="O2" s="947" t="s">
        <v>217</v>
      </c>
      <c r="P2" s="947" t="s">
        <v>217</v>
      </c>
      <c r="Q2" s="947" t="s">
        <v>217</v>
      </c>
      <c r="R2" s="947" t="s">
        <v>217</v>
      </c>
      <c r="S2" s="947" t="s">
        <v>217</v>
      </c>
      <c r="T2" s="947" t="s">
        <v>217</v>
      </c>
      <c r="U2" s="2127" t="s">
        <v>217</v>
      </c>
      <c r="V2" s="947" t="s">
        <v>217</v>
      </c>
      <c r="W2" s="947" t="s">
        <v>217</v>
      </c>
      <c r="Z2" s="2519" t="s">
        <v>2809</v>
      </c>
      <c r="AF2" s="2519" t="s">
        <v>2817</v>
      </c>
      <c r="AL2" s="2519" t="s">
        <v>2988</v>
      </c>
    </row>
    <row r="3" spans="1:41" s="109" customFormat="1">
      <c r="A3" s="3324"/>
      <c r="B3" s="3325"/>
      <c r="C3" s="948">
        <v>1920</v>
      </c>
      <c r="D3" s="2128">
        <v>1925</v>
      </c>
      <c r="E3" s="948">
        <v>1930</v>
      </c>
      <c r="F3" s="2128">
        <v>1935</v>
      </c>
      <c r="G3" s="948">
        <v>1940</v>
      </c>
      <c r="H3" s="948">
        <v>1947</v>
      </c>
      <c r="I3" s="109">
        <v>1950</v>
      </c>
      <c r="J3" s="110">
        <v>1955</v>
      </c>
      <c r="K3" s="2128">
        <v>1960</v>
      </c>
      <c r="L3" s="110">
        <v>1965</v>
      </c>
      <c r="M3" s="2128">
        <v>1970</v>
      </c>
      <c r="N3" s="948">
        <v>1975</v>
      </c>
      <c r="O3" s="948">
        <v>1980</v>
      </c>
      <c r="P3" s="948">
        <v>1985</v>
      </c>
      <c r="Q3" s="948">
        <v>1990</v>
      </c>
      <c r="R3" s="948">
        <v>1995</v>
      </c>
      <c r="S3" s="948">
        <v>2000</v>
      </c>
      <c r="T3" s="948">
        <v>2005</v>
      </c>
      <c r="U3" s="2128">
        <v>2010</v>
      </c>
      <c r="V3" s="948">
        <v>2015</v>
      </c>
      <c r="W3" s="948">
        <v>2020</v>
      </c>
      <c r="X3" s="109" t="s">
        <v>2779</v>
      </c>
      <c r="Z3" s="2126">
        <v>2020</v>
      </c>
      <c r="AA3" s="107">
        <v>2025</v>
      </c>
      <c r="AB3" s="107">
        <v>2030</v>
      </c>
      <c r="AC3" s="107">
        <v>2035</v>
      </c>
      <c r="AD3" s="107">
        <v>2040</v>
      </c>
      <c r="AE3" s="107"/>
      <c r="AF3" s="2127">
        <v>2025</v>
      </c>
      <c r="AG3" s="2127">
        <v>2030</v>
      </c>
      <c r="AH3" s="2127">
        <v>2035</v>
      </c>
      <c r="AI3" s="2127">
        <v>2040</v>
      </c>
      <c r="AL3" s="107">
        <v>2021</v>
      </c>
      <c r="AM3" s="107">
        <v>2022</v>
      </c>
      <c r="AN3" s="107">
        <v>2023</v>
      </c>
    </row>
    <row r="4" spans="1:41" s="109" customFormat="1">
      <c r="A4" s="3326"/>
      <c r="B4" s="3327"/>
      <c r="C4" s="2187">
        <v>7580</v>
      </c>
      <c r="D4" s="2130">
        <v>9406</v>
      </c>
      <c r="E4" s="2187">
        <v>11232</v>
      </c>
      <c r="F4" s="2130">
        <v>13058</v>
      </c>
      <c r="G4" s="2187">
        <v>14885</v>
      </c>
      <c r="H4" s="2187">
        <v>17441</v>
      </c>
      <c r="I4" s="111">
        <v>18537</v>
      </c>
      <c r="J4" s="112">
        <v>20363</v>
      </c>
      <c r="K4" s="2130">
        <v>22190</v>
      </c>
      <c r="L4" s="112">
        <v>24016</v>
      </c>
      <c r="M4" s="2130">
        <v>25842</v>
      </c>
      <c r="N4" s="2187">
        <v>27668</v>
      </c>
      <c r="O4" s="2187">
        <v>29495</v>
      </c>
      <c r="P4" s="2187">
        <v>31321</v>
      </c>
      <c r="Q4" s="2187">
        <v>33147</v>
      </c>
      <c r="R4" s="2187">
        <v>34973</v>
      </c>
      <c r="S4" s="2187">
        <v>36800</v>
      </c>
      <c r="T4" s="2187">
        <v>38626</v>
      </c>
      <c r="U4" s="2130">
        <v>40452</v>
      </c>
      <c r="V4" s="949">
        <v>42278</v>
      </c>
      <c r="W4" s="949">
        <v>44105</v>
      </c>
      <c r="Z4" s="2524"/>
      <c r="AA4" s="2520"/>
      <c r="AB4" s="2520"/>
      <c r="AC4" s="2520"/>
      <c r="AD4" s="2520"/>
      <c r="AE4" s="2520"/>
      <c r="AF4" s="2523"/>
      <c r="AG4" s="2523"/>
      <c r="AH4" s="2523"/>
      <c r="AI4" s="2523"/>
      <c r="AL4" s="2520"/>
      <c r="AM4" s="2520"/>
      <c r="AN4" s="2520"/>
    </row>
    <row r="5" spans="1:41">
      <c r="A5" s="125"/>
      <c r="B5" s="114" t="s">
        <v>219</v>
      </c>
      <c r="C5" s="2487">
        <v>11220849</v>
      </c>
      <c r="D5" s="2488">
        <v>11999609</v>
      </c>
      <c r="E5" s="2487">
        <v>12705278</v>
      </c>
      <c r="F5" s="2488">
        <v>13378077</v>
      </c>
      <c r="G5" s="2487">
        <v>14342282</v>
      </c>
      <c r="H5" s="2487">
        <v>15870811</v>
      </c>
      <c r="I5" s="3">
        <v>16580129</v>
      </c>
      <c r="J5" s="150">
        <v>17959923</v>
      </c>
      <c r="K5" s="2489">
        <v>22566528</v>
      </c>
      <c r="L5" s="150">
        <v>24081803</v>
      </c>
      <c r="M5" s="3">
        <v>30374298</v>
      </c>
      <c r="N5" s="150">
        <v>33728859</v>
      </c>
      <c r="O5" s="150">
        <v>36015026</v>
      </c>
      <c r="P5" s="150">
        <v>38133297</v>
      </c>
      <c r="Q5" s="150">
        <v>41035777</v>
      </c>
      <c r="R5" s="150">
        <v>44107856</v>
      </c>
      <c r="S5" s="142">
        <v>47062743</v>
      </c>
      <c r="T5" s="142">
        <v>49566305</v>
      </c>
      <c r="U5" s="115">
        <v>51950504</v>
      </c>
      <c r="V5" s="2490">
        <v>53448685</v>
      </c>
      <c r="W5" s="2490">
        <v>55830154</v>
      </c>
      <c r="X5" s="2491">
        <f t="shared" ref="X5:X52" si="0">W5-V5</f>
        <v>2381469</v>
      </c>
      <c r="Y5" s="2491"/>
      <c r="Z5" s="2527">
        <v>54106573</v>
      </c>
      <c r="AA5" s="2528">
        <v>54116084</v>
      </c>
      <c r="AB5" s="2528">
        <v>53483733</v>
      </c>
      <c r="AC5" s="2528">
        <v>52314982</v>
      </c>
      <c r="AD5" s="2528">
        <v>50757068</v>
      </c>
      <c r="AE5" s="2528"/>
      <c r="AF5" s="2529">
        <f>SUM(AF6:AF52)</f>
        <v>55844827</v>
      </c>
      <c r="AG5" s="2529">
        <f t="shared" ref="AG5:AI5" si="1">SUM(AG6:AG52)</f>
        <v>55196786</v>
      </c>
      <c r="AH5" s="2529">
        <f t="shared" si="1"/>
        <v>53995107</v>
      </c>
      <c r="AI5" s="2529">
        <f t="shared" si="1"/>
        <v>52391746</v>
      </c>
      <c r="AL5" s="3277"/>
      <c r="AM5" s="3278">
        <v>54310000</v>
      </c>
      <c r="AN5" s="3277"/>
      <c r="AO5" s="3083"/>
    </row>
    <row r="6" spans="1:41">
      <c r="A6" s="126">
        <v>1</v>
      </c>
      <c r="B6" s="117" t="s">
        <v>220</v>
      </c>
      <c r="C6" s="2487">
        <v>449820</v>
      </c>
      <c r="D6" s="2488">
        <v>468729</v>
      </c>
      <c r="E6" s="2487">
        <v>509816</v>
      </c>
      <c r="F6" s="2488">
        <v>545387</v>
      </c>
      <c r="G6" s="2487">
        <v>580535</v>
      </c>
      <c r="H6" s="2487">
        <v>722226</v>
      </c>
      <c r="I6" s="118">
        <v>796538</v>
      </c>
      <c r="J6" s="151">
        <v>897769</v>
      </c>
      <c r="K6" s="118">
        <v>1194470</v>
      </c>
      <c r="L6" s="151">
        <v>1264143</v>
      </c>
      <c r="M6" s="118">
        <v>1527751</v>
      </c>
      <c r="N6" s="151">
        <v>1676489</v>
      </c>
      <c r="O6" s="151">
        <v>1843386</v>
      </c>
      <c r="P6" s="151">
        <v>1930078</v>
      </c>
      <c r="Q6" s="151">
        <v>2031612</v>
      </c>
      <c r="R6" s="151">
        <v>2187000</v>
      </c>
      <c r="S6" s="147">
        <v>2306419</v>
      </c>
      <c r="T6" s="143">
        <v>2380251</v>
      </c>
      <c r="U6" s="116">
        <v>2424317</v>
      </c>
      <c r="V6" s="152">
        <v>2444810</v>
      </c>
      <c r="W6" s="152">
        <v>2476846</v>
      </c>
      <c r="X6" s="2491">
        <f t="shared" si="0"/>
        <v>32036</v>
      </c>
      <c r="Y6" s="2491"/>
      <c r="Z6" s="2525">
        <v>2429065</v>
      </c>
      <c r="AA6" s="229">
        <v>2384223</v>
      </c>
      <c r="AB6" s="229">
        <v>2310183</v>
      </c>
      <c r="AC6" s="229">
        <v>2209619</v>
      </c>
      <c r="AD6" s="229">
        <v>2086436.0000000002</v>
      </c>
      <c r="AE6" s="229"/>
      <c r="AF6" s="2326">
        <f t="shared" ref="AF6:AF52" si="2">ROUND(AA6*$W6/$Z6,0)</f>
        <v>2431122</v>
      </c>
      <c r="AG6" s="2326">
        <f t="shared" ref="AG6:AG52" si="3">ROUND(AB6*$W6/$Z6,0)</f>
        <v>2355626</v>
      </c>
      <c r="AH6" s="2326">
        <f t="shared" ref="AH6:AH52" si="4">ROUND(AC6*$W6/$Z6,0)</f>
        <v>2253083</v>
      </c>
      <c r="AI6" s="2326">
        <f t="shared" ref="AI6:AI52" si="5">ROUND(AD6*$W6/$Z6,0)</f>
        <v>2127477</v>
      </c>
      <c r="AL6" s="3279"/>
      <c r="AM6" s="229">
        <v>2562000</v>
      </c>
      <c r="AN6" s="3279"/>
      <c r="AO6" s="3083"/>
    </row>
    <row r="7" spans="1:41">
      <c r="A7" s="127">
        <v>2</v>
      </c>
      <c r="B7" s="121" t="s">
        <v>221</v>
      </c>
      <c r="C7" s="2487">
        <v>127690</v>
      </c>
      <c r="D7" s="2488">
        <v>138557</v>
      </c>
      <c r="E7" s="2487">
        <v>148303</v>
      </c>
      <c r="F7" s="2488">
        <v>161823</v>
      </c>
      <c r="G7" s="2487">
        <v>169108</v>
      </c>
      <c r="H7" s="2487">
        <v>206074</v>
      </c>
      <c r="I7" s="116">
        <v>220755</v>
      </c>
      <c r="J7" s="152">
        <v>243353</v>
      </c>
      <c r="K7" s="116">
        <v>284903</v>
      </c>
      <c r="L7" s="152">
        <v>310219</v>
      </c>
      <c r="M7" s="116">
        <v>357073</v>
      </c>
      <c r="N7" s="152">
        <v>393887</v>
      </c>
      <c r="O7" s="152">
        <v>428557</v>
      </c>
      <c r="P7" s="152">
        <v>443995</v>
      </c>
      <c r="Q7" s="152">
        <v>455304</v>
      </c>
      <c r="R7" s="152">
        <v>482731</v>
      </c>
      <c r="S7" s="148">
        <v>506540</v>
      </c>
      <c r="T7" s="144">
        <v>510779</v>
      </c>
      <c r="U7" s="116">
        <v>513385</v>
      </c>
      <c r="V7" s="152">
        <v>510945</v>
      </c>
      <c r="W7" s="152">
        <v>511526</v>
      </c>
      <c r="X7" s="2491">
        <f t="shared" si="0"/>
        <v>581</v>
      </c>
      <c r="Y7" s="2491"/>
      <c r="Z7" s="2525">
        <v>500246</v>
      </c>
      <c r="AA7" s="229">
        <v>484604</v>
      </c>
      <c r="AB7" s="229">
        <v>463684</v>
      </c>
      <c r="AC7" s="229">
        <v>438120</v>
      </c>
      <c r="AD7" s="229">
        <v>408588</v>
      </c>
      <c r="AE7" s="229"/>
      <c r="AF7" s="2326">
        <f t="shared" si="2"/>
        <v>495531</v>
      </c>
      <c r="AG7" s="2326">
        <f t="shared" si="3"/>
        <v>474140</v>
      </c>
      <c r="AH7" s="2326">
        <f t="shared" si="4"/>
        <v>447999</v>
      </c>
      <c r="AI7" s="2326">
        <f t="shared" si="5"/>
        <v>417801</v>
      </c>
      <c r="AL7" s="3279"/>
      <c r="AM7" s="229">
        <v>513000</v>
      </c>
      <c r="AN7" s="3279"/>
      <c r="AO7" s="3083"/>
    </row>
    <row r="8" spans="1:41">
      <c r="A8" s="127">
        <v>3</v>
      </c>
      <c r="B8" s="121" t="s">
        <v>222</v>
      </c>
      <c r="C8" s="2487">
        <v>144304</v>
      </c>
      <c r="D8" s="2488">
        <v>152928</v>
      </c>
      <c r="E8" s="2487">
        <v>162783</v>
      </c>
      <c r="F8" s="2488">
        <v>175051</v>
      </c>
      <c r="G8" s="2487">
        <v>184899</v>
      </c>
      <c r="H8" s="2487">
        <v>221552</v>
      </c>
      <c r="I8" s="116">
        <v>233333</v>
      </c>
      <c r="J8" s="152">
        <v>250280</v>
      </c>
      <c r="K8" s="116">
        <v>294054</v>
      </c>
      <c r="L8" s="152">
        <v>309851</v>
      </c>
      <c r="M8" s="116">
        <v>343684</v>
      </c>
      <c r="N8" s="152">
        <v>371702</v>
      </c>
      <c r="O8" s="152">
        <v>397847</v>
      </c>
      <c r="P8" s="152">
        <v>412880</v>
      </c>
      <c r="Q8" s="152">
        <v>427458</v>
      </c>
      <c r="R8" s="152">
        <v>453722</v>
      </c>
      <c r="S8" s="148">
        <v>476398</v>
      </c>
      <c r="T8" s="144">
        <v>483926</v>
      </c>
      <c r="U8" s="116">
        <v>483934</v>
      </c>
      <c r="V8" s="152">
        <v>493049</v>
      </c>
      <c r="W8" s="152">
        <v>492436</v>
      </c>
      <c r="X8" s="2491">
        <f t="shared" si="0"/>
        <v>-613</v>
      </c>
      <c r="Y8" s="2491"/>
      <c r="Z8" s="2525">
        <v>485604</v>
      </c>
      <c r="AA8" s="229">
        <v>476247</v>
      </c>
      <c r="AB8" s="229">
        <v>462641</v>
      </c>
      <c r="AC8" s="229">
        <v>445199</v>
      </c>
      <c r="AD8" s="229">
        <v>423843</v>
      </c>
      <c r="AE8" s="229"/>
      <c r="AF8" s="2326">
        <f t="shared" si="2"/>
        <v>482947</v>
      </c>
      <c r="AG8" s="2326">
        <f t="shared" si="3"/>
        <v>469150</v>
      </c>
      <c r="AH8" s="2326">
        <f t="shared" si="4"/>
        <v>451463</v>
      </c>
      <c r="AI8" s="2326">
        <f t="shared" si="5"/>
        <v>429806</v>
      </c>
      <c r="AL8" s="3279"/>
      <c r="AM8" s="229">
        <v>504000</v>
      </c>
      <c r="AN8" s="3279"/>
      <c r="AO8" s="3083"/>
    </row>
    <row r="9" spans="1:41">
      <c r="A9" s="127">
        <v>4</v>
      </c>
      <c r="B9" s="121" t="s">
        <v>223</v>
      </c>
      <c r="C9" s="2487">
        <v>161765</v>
      </c>
      <c r="D9" s="2488">
        <v>174678</v>
      </c>
      <c r="E9" s="2487">
        <v>187388</v>
      </c>
      <c r="F9" s="2488">
        <v>200142</v>
      </c>
      <c r="G9" s="2487">
        <v>204434</v>
      </c>
      <c r="H9" s="2487">
        <v>265938</v>
      </c>
      <c r="I9" s="116">
        <v>280593</v>
      </c>
      <c r="J9" s="152">
        <v>302605</v>
      </c>
      <c r="K9" s="116">
        <v>354546</v>
      </c>
      <c r="L9" s="152">
        <v>391163</v>
      </c>
      <c r="M9" s="116">
        <v>469589</v>
      </c>
      <c r="N9" s="152">
        <v>544276</v>
      </c>
      <c r="O9" s="152">
        <v>599968</v>
      </c>
      <c r="P9" s="152">
        <v>641669</v>
      </c>
      <c r="Q9" s="152">
        <v>699740</v>
      </c>
      <c r="R9" s="152">
        <v>776944</v>
      </c>
      <c r="S9" s="148">
        <v>833366</v>
      </c>
      <c r="T9" s="144">
        <v>865200</v>
      </c>
      <c r="U9" s="116">
        <v>901862</v>
      </c>
      <c r="V9" s="152">
        <v>944720</v>
      </c>
      <c r="W9" s="152">
        <v>982523</v>
      </c>
      <c r="X9" s="2491">
        <f t="shared" si="0"/>
        <v>37803</v>
      </c>
      <c r="Y9" s="2491"/>
      <c r="Z9" s="2525">
        <v>957041</v>
      </c>
      <c r="AA9" s="229">
        <v>954859</v>
      </c>
      <c r="AB9" s="229">
        <v>941367</v>
      </c>
      <c r="AC9" s="229">
        <v>916533</v>
      </c>
      <c r="AD9" s="229">
        <v>880587</v>
      </c>
      <c r="AE9" s="229"/>
      <c r="AF9" s="2326">
        <f t="shared" si="2"/>
        <v>980283</v>
      </c>
      <c r="AG9" s="2326">
        <f t="shared" si="3"/>
        <v>966432</v>
      </c>
      <c r="AH9" s="2326">
        <f t="shared" si="4"/>
        <v>940936</v>
      </c>
      <c r="AI9" s="2326">
        <f t="shared" si="5"/>
        <v>904033</v>
      </c>
      <c r="AL9" s="3279"/>
      <c r="AM9" s="229">
        <v>965000</v>
      </c>
      <c r="AN9" s="3279"/>
      <c r="AO9" s="3083"/>
    </row>
    <row r="10" spans="1:41" ht="12.5">
      <c r="A10" s="127">
        <v>5</v>
      </c>
      <c r="B10" s="121" t="s">
        <v>224</v>
      </c>
      <c r="C10" s="2487">
        <v>152838</v>
      </c>
      <c r="D10" s="2488">
        <v>160027</v>
      </c>
      <c r="E10" s="2487">
        <v>167101</v>
      </c>
      <c r="F10" s="2488">
        <v>175380</v>
      </c>
      <c r="G10" s="2487">
        <v>178256</v>
      </c>
      <c r="H10" s="2487">
        <v>218505</v>
      </c>
      <c r="I10" s="116">
        <v>225462</v>
      </c>
      <c r="J10" s="152">
        <v>236998</v>
      </c>
      <c r="K10" s="116">
        <v>267460</v>
      </c>
      <c r="L10" s="154">
        <v>279468</v>
      </c>
      <c r="M10" s="116">
        <v>307739</v>
      </c>
      <c r="N10" s="152">
        <v>326291</v>
      </c>
      <c r="O10" s="152">
        <v>343418</v>
      </c>
      <c r="P10" s="152">
        <v>350976</v>
      </c>
      <c r="Q10" s="152">
        <v>358562</v>
      </c>
      <c r="R10" s="152">
        <v>374821</v>
      </c>
      <c r="S10" s="148">
        <v>389190</v>
      </c>
      <c r="T10" s="144">
        <v>393038</v>
      </c>
      <c r="U10" s="116">
        <v>390136</v>
      </c>
      <c r="V10" s="152">
        <v>388560</v>
      </c>
      <c r="W10" s="152">
        <v>385187</v>
      </c>
      <c r="X10" s="2491">
        <f t="shared" si="0"/>
        <v>-3373</v>
      </c>
      <c r="Y10" s="2491"/>
      <c r="Z10" s="2525">
        <v>376896</v>
      </c>
      <c r="AA10" s="229">
        <v>361814</v>
      </c>
      <c r="AB10" s="229">
        <v>344208</v>
      </c>
      <c r="AC10" s="229">
        <v>323524</v>
      </c>
      <c r="AD10" s="229">
        <v>299779</v>
      </c>
      <c r="AE10" s="229"/>
      <c r="AF10" s="2326">
        <f t="shared" si="2"/>
        <v>369773</v>
      </c>
      <c r="AG10" s="2326">
        <f t="shared" si="3"/>
        <v>351780</v>
      </c>
      <c r="AH10" s="2326">
        <f t="shared" si="4"/>
        <v>330641</v>
      </c>
      <c r="AI10" s="2326">
        <f t="shared" si="5"/>
        <v>306374</v>
      </c>
      <c r="AL10" s="3279"/>
      <c r="AM10" s="229">
        <v>385000</v>
      </c>
      <c r="AN10" s="3279"/>
      <c r="AO10" s="3083"/>
    </row>
    <row r="11" spans="1:41">
      <c r="A11" s="127">
        <v>6</v>
      </c>
      <c r="B11" s="121" t="s">
        <v>225</v>
      </c>
      <c r="C11" s="2487">
        <v>161242</v>
      </c>
      <c r="D11" s="2488">
        <v>169024</v>
      </c>
      <c r="E11" s="2487">
        <v>176985</v>
      </c>
      <c r="F11" s="2488">
        <v>184741</v>
      </c>
      <c r="G11" s="2487">
        <v>186206</v>
      </c>
      <c r="H11" s="2487">
        <v>230366</v>
      </c>
      <c r="I11" s="116">
        <v>232888</v>
      </c>
      <c r="J11" s="152">
        <v>239895</v>
      </c>
      <c r="K11" s="116">
        <v>264148</v>
      </c>
      <c r="L11" s="152">
        <v>270658</v>
      </c>
      <c r="M11" s="116">
        <v>293254</v>
      </c>
      <c r="N11" s="152">
        <v>308141</v>
      </c>
      <c r="O11" s="152">
        <v>323583</v>
      </c>
      <c r="P11" s="152">
        <v>331303</v>
      </c>
      <c r="Q11" s="152">
        <v>341638</v>
      </c>
      <c r="R11" s="152">
        <v>360178</v>
      </c>
      <c r="S11" s="148">
        <v>377049</v>
      </c>
      <c r="T11" s="144">
        <v>386728</v>
      </c>
      <c r="U11" s="116">
        <v>388608</v>
      </c>
      <c r="V11" s="152">
        <v>393396</v>
      </c>
      <c r="W11" s="152">
        <v>398015</v>
      </c>
      <c r="X11" s="2491">
        <f t="shared" si="0"/>
        <v>4619</v>
      </c>
      <c r="Y11" s="2491"/>
      <c r="Z11" s="2525">
        <v>388162</v>
      </c>
      <c r="AA11" s="229">
        <v>380835</v>
      </c>
      <c r="AB11" s="229">
        <v>370685</v>
      </c>
      <c r="AC11" s="229">
        <v>357651</v>
      </c>
      <c r="AD11" s="229">
        <v>342013</v>
      </c>
      <c r="AE11" s="229"/>
      <c r="AF11" s="2326">
        <f t="shared" si="2"/>
        <v>390502</v>
      </c>
      <c r="AG11" s="2326">
        <f t="shared" si="3"/>
        <v>380094</v>
      </c>
      <c r="AH11" s="2326">
        <f t="shared" si="4"/>
        <v>366730</v>
      </c>
      <c r="AI11" s="2326">
        <f t="shared" si="5"/>
        <v>350695</v>
      </c>
      <c r="AL11" s="3279"/>
      <c r="AM11" s="229">
        <v>400000</v>
      </c>
      <c r="AN11" s="3279"/>
      <c r="AO11" s="3083"/>
    </row>
    <row r="12" spans="1:41">
      <c r="A12" s="127">
        <v>7</v>
      </c>
      <c r="B12" s="121" t="s">
        <v>226</v>
      </c>
      <c r="C12" s="2487">
        <v>249323</v>
      </c>
      <c r="D12" s="2488">
        <v>257066</v>
      </c>
      <c r="E12" s="2487">
        <v>263869</v>
      </c>
      <c r="F12" s="2488">
        <v>272537</v>
      </c>
      <c r="G12" s="2487">
        <v>275039</v>
      </c>
      <c r="H12" s="2487">
        <v>355489</v>
      </c>
      <c r="I12" s="116">
        <v>358902</v>
      </c>
      <c r="J12" s="152">
        <v>370577</v>
      </c>
      <c r="K12" s="116">
        <v>416161</v>
      </c>
      <c r="L12" s="152">
        <v>424249</v>
      </c>
      <c r="M12" s="116">
        <v>476871</v>
      </c>
      <c r="N12" s="152">
        <v>515488</v>
      </c>
      <c r="O12" s="152">
        <v>550442</v>
      </c>
      <c r="P12" s="152">
        <v>574968</v>
      </c>
      <c r="Q12" s="152">
        <v>606936</v>
      </c>
      <c r="R12" s="152">
        <v>653814</v>
      </c>
      <c r="S12" s="148">
        <v>687828</v>
      </c>
      <c r="T12" s="144">
        <v>709644</v>
      </c>
      <c r="U12" s="116">
        <v>720794</v>
      </c>
      <c r="V12" s="152">
        <v>737598</v>
      </c>
      <c r="W12" s="152">
        <v>742911</v>
      </c>
      <c r="X12" s="2491">
        <f t="shared" si="0"/>
        <v>5313</v>
      </c>
      <c r="Y12" s="2491"/>
      <c r="Z12" s="2525">
        <v>725805</v>
      </c>
      <c r="AA12" s="229">
        <v>712579</v>
      </c>
      <c r="AB12" s="229">
        <v>691262</v>
      </c>
      <c r="AC12" s="229">
        <v>662928</v>
      </c>
      <c r="AD12" s="229">
        <v>628078</v>
      </c>
      <c r="AE12" s="229"/>
      <c r="AF12" s="2326">
        <f t="shared" si="2"/>
        <v>729373</v>
      </c>
      <c r="AG12" s="2326">
        <f t="shared" si="3"/>
        <v>707554</v>
      </c>
      <c r="AH12" s="2326">
        <f t="shared" si="4"/>
        <v>678552</v>
      </c>
      <c r="AI12" s="2326">
        <f t="shared" si="5"/>
        <v>642881</v>
      </c>
      <c r="AL12" s="3279"/>
      <c r="AM12" s="229">
        <v>727000</v>
      </c>
      <c r="AN12" s="3279"/>
      <c r="AO12" s="3083"/>
    </row>
    <row r="13" spans="1:41">
      <c r="A13" s="126">
        <v>8</v>
      </c>
      <c r="B13" s="117" t="s">
        <v>227</v>
      </c>
      <c r="C13" s="2487">
        <v>271129</v>
      </c>
      <c r="D13" s="2488">
        <v>277335</v>
      </c>
      <c r="E13" s="2487">
        <v>281091</v>
      </c>
      <c r="F13" s="2488">
        <v>287676</v>
      </c>
      <c r="G13" s="2487">
        <v>297122</v>
      </c>
      <c r="H13" s="2487">
        <v>377751</v>
      </c>
      <c r="I13" s="118">
        <v>375861</v>
      </c>
      <c r="J13" s="151">
        <v>382315</v>
      </c>
      <c r="K13" s="116">
        <v>424621</v>
      </c>
      <c r="L13" s="152">
        <v>447871</v>
      </c>
      <c r="M13" s="116">
        <v>538250</v>
      </c>
      <c r="N13" s="152">
        <v>616022</v>
      </c>
      <c r="O13" s="152">
        <v>692855</v>
      </c>
      <c r="P13" s="152">
        <v>758085</v>
      </c>
      <c r="Q13" s="152">
        <v>833634</v>
      </c>
      <c r="R13" s="152">
        <v>922745</v>
      </c>
      <c r="S13" s="148">
        <v>985829</v>
      </c>
      <c r="T13" s="144">
        <v>1032476</v>
      </c>
      <c r="U13" s="116">
        <v>1088411</v>
      </c>
      <c r="V13" s="152">
        <v>1124349</v>
      </c>
      <c r="W13" s="152">
        <v>1184133</v>
      </c>
      <c r="X13" s="2491">
        <f t="shared" si="0"/>
        <v>59784</v>
      </c>
      <c r="Y13" s="2491"/>
      <c r="Z13" s="2525">
        <v>1132009</v>
      </c>
      <c r="AA13" s="229">
        <v>1125971</v>
      </c>
      <c r="AB13" s="229">
        <v>1105257</v>
      </c>
      <c r="AC13" s="229">
        <v>1072666</v>
      </c>
      <c r="AD13" s="229">
        <v>1032859.9999999999</v>
      </c>
      <c r="AE13" s="229"/>
      <c r="AF13" s="2326">
        <f t="shared" si="2"/>
        <v>1177817</v>
      </c>
      <c r="AG13" s="2326">
        <f t="shared" si="3"/>
        <v>1156149</v>
      </c>
      <c r="AH13" s="2326">
        <f t="shared" si="4"/>
        <v>1122058</v>
      </c>
      <c r="AI13" s="2326">
        <f t="shared" si="5"/>
        <v>1080419</v>
      </c>
      <c r="AL13" s="3279"/>
      <c r="AM13" s="229">
        <v>1125000</v>
      </c>
      <c r="AN13" s="3279"/>
      <c r="AO13" s="3083"/>
    </row>
    <row r="14" spans="1:41">
      <c r="A14" s="126">
        <v>9</v>
      </c>
      <c r="B14" s="117" t="s">
        <v>228</v>
      </c>
      <c r="C14" s="2487">
        <v>193645</v>
      </c>
      <c r="D14" s="2488">
        <v>200172</v>
      </c>
      <c r="E14" s="2487">
        <v>205376</v>
      </c>
      <c r="F14" s="2488">
        <v>213082</v>
      </c>
      <c r="G14" s="2487">
        <v>213930</v>
      </c>
      <c r="H14" s="2487">
        <v>282783</v>
      </c>
      <c r="I14" s="118">
        <v>279736</v>
      </c>
      <c r="J14" s="151">
        <v>284267</v>
      </c>
      <c r="K14" s="116">
        <v>314547</v>
      </c>
      <c r="L14" s="152">
        <v>331483</v>
      </c>
      <c r="M14" s="116">
        <v>399068</v>
      </c>
      <c r="N14" s="152">
        <v>452835</v>
      </c>
      <c r="O14" s="152">
        <v>490152</v>
      </c>
      <c r="P14" s="152">
        <v>521556</v>
      </c>
      <c r="Q14" s="152">
        <v>573521</v>
      </c>
      <c r="R14" s="152">
        <v>625174</v>
      </c>
      <c r="S14" s="148">
        <v>667459</v>
      </c>
      <c r="T14" s="144">
        <v>709346</v>
      </c>
      <c r="U14" s="116">
        <v>745604</v>
      </c>
      <c r="V14" s="152">
        <v>763097</v>
      </c>
      <c r="W14" s="152">
        <v>796923</v>
      </c>
      <c r="X14" s="2491">
        <f t="shared" si="0"/>
        <v>33826</v>
      </c>
      <c r="Y14" s="2491"/>
      <c r="Z14" s="2525">
        <v>768155</v>
      </c>
      <c r="AA14" s="229">
        <v>765979</v>
      </c>
      <c r="AB14" s="229">
        <v>754874</v>
      </c>
      <c r="AC14" s="229">
        <v>735586</v>
      </c>
      <c r="AD14" s="229">
        <v>711147</v>
      </c>
      <c r="AE14" s="229"/>
      <c r="AF14" s="2326">
        <f t="shared" si="2"/>
        <v>794666</v>
      </c>
      <c r="AG14" s="2326">
        <f t="shared" si="3"/>
        <v>783145</v>
      </c>
      <c r="AH14" s="2326">
        <f t="shared" si="4"/>
        <v>763134</v>
      </c>
      <c r="AI14" s="2326">
        <f t="shared" si="5"/>
        <v>737780</v>
      </c>
      <c r="AL14" s="3279"/>
      <c r="AM14" s="229">
        <v>767000</v>
      </c>
      <c r="AN14" s="3279"/>
      <c r="AO14" s="3083"/>
    </row>
    <row r="15" spans="1:41">
      <c r="A15" s="126">
        <v>10</v>
      </c>
      <c r="B15" s="117" t="s">
        <v>229</v>
      </c>
      <c r="C15" s="2487">
        <v>195486</v>
      </c>
      <c r="D15" s="2488">
        <v>207223</v>
      </c>
      <c r="E15" s="2487">
        <v>217058</v>
      </c>
      <c r="F15" s="2488">
        <v>225219</v>
      </c>
      <c r="G15" s="2487">
        <v>234332</v>
      </c>
      <c r="H15" s="2487">
        <v>295802</v>
      </c>
      <c r="I15" s="118">
        <v>294846</v>
      </c>
      <c r="J15" s="151">
        <v>301500</v>
      </c>
      <c r="K15" s="116">
        <v>334326</v>
      </c>
      <c r="L15" s="152">
        <v>359831</v>
      </c>
      <c r="M15" s="116">
        <v>423622</v>
      </c>
      <c r="N15" s="152">
        <v>472791</v>
      </c>
      <c r="O15" s="152">
        <v>516390</v>
      </c>
      <c r="P15" s="152">
        <v>556268</v>
      </c>
      <c r="Q15" s="152">
        <v>603198</v>
      </c>
      <c r="R15" s="152">
        <v>650836</v>
      </c>
      <c r="S15" s="148">
        <v>695092</v>
      </c>
      <c r="T15" s="144">
        <v>726203</v>
      </c>
      <c r="U15" s="116">
        <v>755756</v>
      </c>
      <c r="V15" s="152">
        <v>773952</v>
      </c>
      <c r="W15" s="152">
        <v>805252</v>
      </c>
      <c r="X15" s="2491">
        <f t="shared" si="0"/>
        <v>31300</v>
      </c>
      <c r="Y15" s="2491"/>
      <c r="Z15" s="2525">
        <v>780104</v>
      </c>
      <c r="AA15" s="229">
        <v>778538</v>
      </c>
      <c r="AB15" s="229">
        <v>767895</v>
      </c>
      <c r="AC15" s="229">
        <v>748646</v>
      </c>
      <c r="AD15" s="229">
        <v>723971</v>
      </c>
      <c r="AE15" s="229"/>
      <c r="AF15" s="2326">
        <f t="shared" si="2"/>
        <v>803636</v>
      </c>
      <c r="AG15" s="2326">
        <f t="shared" si="3"/>
        <v>792649</v>
      </c>
      <c r="AH15" s="2326">
        <f t="shared" si="4"/>
        <v>772780</v>
      </c>
      <c r="AI15" s="2326">
        <f t="shared" si="5"/>
        <v>747309</v>
      </c>
      <c r="AL15" s="3279"/>
      <c r="AM15" s="229">
        <v>791000</v>
      </c>
      <c r="AN15" s="3279"/>
      <c r="AO15" s="3083"/>
    </row>
    <row r="16" spans="1:41">
      <c r="A16" s="126">
        <v>11</v>
      </c>
      <c r="B16" s="117" t="s">
        <v>230</v>
      </c>
      <c r="C16" s="2487">
        <v>237949</v>
      </c>
      <c r="D16" s="2488">
        <v>253261</v>
      </c>
      <c r="E16" s="2487">
        <v>265465</v>
      </c>
      <c r="F16" s="2488">
        <v>277548</v>
      </c>
      <c r="G16" s="2487">
        <v>290509</v>
      </c>
      <c r="H16" s="2487">
        <v>399099</v>
      </c>
      <c r="I16" s="118">
        <v>398779</v>
      </c>
      <c r="J16" s="151">
        <v>423902</v>
      </c>
      <c r="K16" s="116">
        <v>524881</v>
      </c>
      <c r="L16" s="152">
        <v>696821</v>
      </c>
      <c r="M16" s="116">
        <v>1081478</v>
      </c>
      <c r="N16" s="152">
        <v>1389147</v>
      </c>
      <c r="O16" s="152">
        <v>1584655</v>
      </c>
      <c r="P16" s="152">
        <v>1751372</v>
      </c>
      <c r="Q16" s="152">
        <v>2044234</v>
      </c>
      <c r="R16" s="152">
        <v>2289138</v>
      </c>
      <c r="S16" s="148">
        <v>2482374</v>
      </c>
      <c r="T16" s="144">
        <v>2650115</v>
      </c>
      <c r="U16" s="116">
        <v>2841595</v>
      </c>
      <c r="V16" s="152">
        <v>2971659</v>
      </c>
      <c r="W16" s="152">
        <v>3162743</v>
      </c>
      <c r="X16" s="2491">
        <f t="shared" si="0"/>
        <v>191084</v>
      </c>
      <c r="Y16" s="2491"/>
      <c r="Z16" s="2525">
        <v>3055255</v>
      </c>
      <c r="AA16" s="229">
        <v>3093014</v>
      </c>
      <c r="AB16" s="229">
        <v>3085298</v>
      </c>
      <c r="AC16" s="229">
        <v>3042228</v>
      </c>
      <c r="AD16" s="229">
        <v>2981200</v>
      </c>
      <c r="AE16" s="229"/>
      <c r="AF16" s="2326">
        <f t="shared" si="2"/>
        <v>3201830</v>
      </c>
      <c r="AG16" s="2326">
        <f t="shared" si="3"/>
        <v>3193843</v>
      </c>
      <c r="AH16" s="2326">
        <f t="shared" si="4"/>
        <v>3149258</v>
      </c>
      <c r="AI16" s="2326">
        <f t="shared" si="5"/>
        <v>3086083</v>
      </c>
      <c r="AL16" s="3279"/>
      <c r="AM16" s="229">
        <v>3081000</v>
      </c>
      <c r="AN16" s="3279"/>
      <c r="AO16" s="3083"/>
    </row>
    <row r="17" spans="1:41">
      <c r="A17" s="126">
        <v>12</v>
      </c>
      <c r="B17" s="117" t="s">
        <v>231</v>
      </c>
      <c r="C17" s="2487">
        <v>259026</v>
      </c>
      <c r="D17" s="2488">
        <v>270796</v>
      </c>
      <c r="E17" s="2487">
        <v>281216</v>
      </c>
      <c r="F17" s="2488">
        <v>293939</v>
      </c>
      <c r="G17" s="2487">
        <v>302116</v>
      </c>
      <c r="H17" s="2487">
        <v>405530</v>
      </c>
      <c r="I17" s="118">
        <v>407609</v>
      </c>
      <c r="J17" s="151">
        <v>423617</v>
      </c>
      <c r="K17" s="116">
        <v>505640</v>
      </c>
      <c r="L17" s="152">
        <v>637164</v>
      </c>
      <c r="M17" s="116">
        <v>960407</v>
      </c>
      <c r="N17" s="152">
        <v>1227493</v>
      </c>
      <c r="O17" s="152">
        <v>1418917</v>
      </c>
      <c r="P17" s="152">
        <v>1572575</v>
      </c>
      <c r="Q17" s="152">
        <v>1813903</v>
      </c>
      <c r="R17" s="152">
        <v>2015296</v>
      </c>
      <c r="S17" s="148">
        <v>2173312</v>
      </c>
      <c r="T17" s="144">
        <v>2325232</v>
      </c>
      <c r="U17" s="116">
        <v>2515904</v>
      </c>
      <c r="V17" s="152">
        <v>2609132</v>
      </c>
      <c r="W17" s="152">
        <v>2773840</v>
      </c>
      <c r="X17" s="2491">
        <f t="shared" si="0"/>
        <v>164708</v>
      </c>
      <c r="Y17" s="2491"/>
      <c r="Z17" s="2525">
        <v>2668652</v>
      </c>
      <c r="AA17" s="229">
        <v>2688267</v>
      </c>
      <c r="AB17" s="229">
        <v>2668589</v>
      </c>
      <c r="AC17" s="229">
        <v>2620241</v>
      </c>
      <c r="AD17" s="229">
        <v>2559331</v>
      </c>
      <c r="AE17" s="229"/>
      <c r="AF17" s="2326">
        <f t="shared" si="2"/>
        <v>2794228</v>
      </c>
      <c r="AG17" s="2326">
        <f t="shared" si="3"/>
        <v>2773775</v>
      </c>
      <c r="AH17" s="2326">
        <f t="shared" si="4"/>
        <v>2723521</v>
      </c>
      <c r="AI17" s="2326">
        <f t="shared" si="5"/>
        <v>2660210</v>
      </c>
      <c r="AL17" s="3279"/>
      <c r="AM17" s="229">
        <v>2662000</v>
      </c>
      <c r="AN17" s="3279"/>
      <c r="AO17" s="3083"/>
    </row>
    <row r="18" spans="1:41">
      <c r="A18" s="126">
        <v>13</v>
      </c>
      <c r="B18" s="117" t="s">
        <v>232</v>
      </c>
      <c r="C18" s="2487">
        <v>771845</v>
      </c>
      <c r="D18" s="2488">
        <v>973530</v>
      </c>
      <c r="E18" s="2487">
        <v>1125925</v>
      </c>
      <c r="F18" s="2488">
        <v>1287620</v>
      </c>
      <c r="G18" s="2487">
        <v>1539950</v>
      </c>
      <c r="H18" s="2487">
        <v>1213124</v>
      </c>
      <c r="I18" s="118">
        <v>1438627</v>
      </c>
      <c r="J18" s="151">
        <v>1797466</v>
      </c>
      <c r="K18" s="116">
        <v>2777976</v>
      </c>
      <c r="L18" s="152">
        <v>3104749</v>
      </c>
      <c r="M18" s="116">
        <v>3962379</v>
      </c>
      <c r="N18" s="152">
        <v>4238137</v>
      </c>
      <c r="O18" s="152">
        <v>4320207</v>
      </c>
      <c r="P18" s="152">
        <v>4511423</v>
      </c>
      <c r="Q18" s="152">
        <v>4785406</v>
      </c>
      <c r="R18" s="152">
        <v>4998492</v>
      </c>
      <c r="S18" s="148">
        <v>5423551</v>
      </c>
      <c r="T18" s="144">
        <v>5890792</v>
      </c>
      <c r="U18" s="116">
        <v>6393768</v>
      </c>
      <c r="V18" s="152">
        <v>6701122</v>
      </c>
      <c r="W18" s="152">
        <v>7227180</v>
      </c>
      <c r="X18" s="2491">
        <f t="shared" si="0"/>
        <v>526058</v>
      </c>
      <c r="Y18" s="2491"/>
      <c r="Z18" s="2525">
        <v>6922396</v>
      </c>
      <c r="AA18" s="229">
        <v>7053814</v>
      </c>
      <c r="AB18" s="229">
        <v>7107361</v>
      </c>
      <c r="AC18" s="229">
        <v>7096795</v>
      </c>
      <c r="AD18" s="229">
        <v>7019210</v>
      </c>
      <c r="AE18" s="229"/>
      <c r="AF18" s="2326">
        <f t="shared" si="2"/>
        <v>7364384</v>
      </c>
      <c r="AG18" s="2326">
        <f t="shared" si="3"/>
        <v>7420289</v>
      </c>
      <c r="AH18" s="2326">
        <f t="shared" si="4"/>
        <v>7409258</v>
      </c>
      <c r="AI18" s="2326">
        <f t="shared" si="5"/>
        <v>7328257</v>
      </c>
      <c r="AL18" s="3279"/>
      <c r="AM18" s="229">
        <v>6579000</v>
      </c>
      <c r="AN18" s="3279"/>
      <c r="AO18" s="3083"/>
    </row>
    <row r="19" spans="1:41">
      <c r="A19" s="126">
        <v>14</v>
      </c>
      <c r="B19" s="117" t="s">
        <v>233</v>
      </c>
      <c r="C19" s="2487">
        <v>261142</v>
      </c>
      <c r="D19" s="2488">
        <v>287777</v>
      </c>
      <c r="E19" s="2487">
        <v>323263</v>
      </c>
      <c r="F19" s="2488">
        <v>358316</v>
      </c>
      <c r="G19" s="2487">
        <v>431229</v>
      </c>
      <c r="H19" s="2487">
        <v>465951</v>
      </c>
      <c r="I19" s="118">
        <v>523914</v>
      </c>
      <c r="J19" s="151">
        <v>625619</v>
      </c>
      <c r="K19" s="116">
        <v>894314</v>
      </c>
      <c r="L19" s="152">
        <v>1149842</v>
      </c>
      <c r="M19" s="116">
        <v>1773982</v>
      </c>
      <c r="N19" s="152">
        <v>2081308</v>
      </c>
      <c r="O19" s="152">
        <v>2258649</v>
      </c>
      <c r="P19" s="152">
        <v>2491849</v>
      </c>
      <c r="Q19" s="152">
        <v>2847812</v>
      </c>
      <c r="R19" s="152">
        <v>3093998</v>
      </c>
      <c r="S19" s="148">
        <v>3341233</v>
      </c>
      <c r="T19" s="144">
        <v>3591866</v>
      </c>
      <c r="U19" s="116">
        <v>3844525</v>
      </c>
      <c r="V19" s="152">
        <v>3979278</v>
      </c>
      <c r="W19" s="152">
        <v>4223706</v>
      </c>
      <c r="X19" s="2491">
        <f t="shared" si="0"/>
        <v>244428</v>
      </c>
      <c r="Y19" s="2491"/>
      <c r="Z19" s="2525">
        <v>4077106</v>
      </c>
      <c r="AA19" s="229">
        <v>4125274.9999999995</v>
      </c>
      <c r="AB19" s="229">
        <v>4112667.9999999995</v>
      </c>
      <c r="AC19" s="229">
        <v>4050862</v>
      </c>
      <c r="AD19" s="229">
        <v>3956381</v>
      </c>
      <c r="AE19" s="229"/>
      <c r="AF19" s="2326">
        <f t="shared" si="2"/>
        <v>4273607</v>
      </c>
      <c r="AG19" s="2326">
        <f t="shared" si="3"/>
        <v>4260547</v>
      </c>
      <c r="AH19" s="2326">
        <f t="shared" si="4"/>
        <v>4196518</v>
      </c>
      <c r="AI19" s="2326">
        <f t="shared" si="5"/>
        <v>4098640</v>
      </c>
      <c r="AL19" s="3279"/>
      <c r="AM19" s="229">
        <v>4098000</v>
      </c>
      <c r="AN19" s="3279"/>
      <c r="AO19" s="3083"/>
    </row>
    <row r="20" spans="1:41">
      <c r="A20" s="127">
        <v>15</v>
      </c>
      <c r="B20" s="121" t="s">
        <v>234</v>
      </c>
      <c r="C20" s="2487">
        <v>328321</v>
      </c>
      <c r="D20" s="2488">
        <v>338246</v>
      </c>
      <c r="E20" s="2487">
        <v>346545</v>
      </c>
      <c r="F20" s="2488">
        <v>355772</v>
      </c>
      <c r="G20" s="2487">
        <v>361065</v>
      </c>
      <c r="H20" s="2487">
        <v>431909</v>
      </c>
      <c r="I20" s="116">
        <v>437066</v>
      </c>
      <c r="J20" s="152">
        <v>449393</v>
      </c>
      <c r="K20" s="116">
        <v>505639</v>
      </c>
      <c r="L20" s="152">
        <v>521495</v>
      </c>
      <c r="M20" s="116">
        <v>582917</v>
      </c>
      <c r="N20" s="152">
        <v>623526</v>
      </c>
      <c r="O20" s="152">
        <v>658213</v>
      </c>
      <c r="P20" s="152">
        <v>680756</v>
      </c>
      <c r="Q20" s="152">
        <v>707779</v>
      </c>
      <c r="R20" s="152">
        <v>757341</v>
      </c>
      <c r="S20" s="148">
        <v>795868</v>
      </c>
      <c r="T20" s="144">
        <v>819552</v>
      </c>
      <c r="U20" s="116">
        <v>839039</v>
      </c>
      <c r="V20" s="152">
        <v>848150</v>
      </c>
      <c r="W20" s="152">
        <v>864750</v>
      </c>
      <c r="X20" s="2491">
        <f t="shared" si="0"/>
        <v>16600</v>
      </c>
      <c r="Y20" s="2491"/>
      <c r="Z20" s="2525">
        <v>843343</v>
      </c>
      <c r="AA20" s="229">
        <v>831501</v>
      </c>
      <c r="AB20" s="229">
        <v>813851</v>
      </c>
      <c r="AC20" s="229">
        <v>790063</v>
      </c>
      <c r="AD20" s="229">
        <v>760629</v>
      </c>
      <c r="AE20" s="229"/>
      <c r="AF20" s="2326">
        <f t="shared" si="2"/>
        <v>852607</v>
      </c>
      <c r="AG20" s="2326">
        <f t="shared" si="3"/>
        <v>834509</v>
      </c>
      <c r="AH20" s="2326">
        <f t="shared" si="4"/>
        <v>810118</v>
      </c>
      <c r="AI20" s="2326">
        <f t="shared" si="5"/>
        <v>779936</v>
      </c>
      <c r="AL20" s="3279"/>
      <c r="AM20" s="229">
        <v>847000</v>
      </c>
      <c r="AN20" s="3279"/>
      <c r="AO20" s="3083"/>
    </row>
    <row r="21" spans="1:41">
      <c r="A21" s="127">
        <v>16</v>
      </c>
      <c r="B21" s="121" t="s">
        <v>235</v>
      </c>
      <c r="C21" s="2487">
        <v>141255</v>
      </c>
      <c r="D21" s="2488">
        <v>145784</v>
      </c>
      <c r="E21" s="2487">
        <v>150662</v>
      </c>
      <c r="F21" s="2488">
        <v>154911</v>
      </c>
      <c r="G21" s="2487">
        <v>159243</v>
      </c>
      <c r="H21" s="2487">
        <v>191920</v>
      </c>
      <c r="I21" s="116">
        <v>192815</v>
      </c>
      <c r="J21" s="152">
        <v>199332</v>
      </c>
      <c r="K21" s="116">
        <v>233684</v>
      </c>
      <c r="L21" s="152">
        <v>230297</v>
      </c>
      <c r="M21" s="116">
        <v>260697</v>
      </c>
      <c r="N21" s="152">
        <v>276515</v>
      </c>
      <c r="O21" s="152">
        <v>291388</v>
      </c>
      <c r="P21" s="152">
        <v>300526</v>
      </c>
      <c r="Q21" s="152">
        <v>314602</v>
      </c>
      <c r="R21" s="152">
        <v>337290</v>
      </c>
      <c r="S21" s="148">
        <v>357574</v>
      </c>
      <c r="T21" s="144">
        <v>371815</v>
      </c>
      <c r="U21" s="116">
        <v>383439</v>
      </c>
      <c r="V21" s="152">
        <v>391171</v>
      </c>
      <c r="W21" s="152">
        <v>403989</v>
      </c>
      <c r="X21" s="2491">
        <f t="shared" si="0"/>
        <v>12818</v>
      </c>
      <c r="Y21" s="2491"/>
      <c r="Z21" s="2525">
        <v>391673</v>
      </c>
      <c r="AA21" s="229">
        <v>389096</v>
      </c>
      <c r="AB21" s="229">
        <v>382611</v>
      </c>
      <c r="AC21" s="229">
        <v>373100</v>
      </c>
      <c r="AD21" s="229">
        <v>362745</v>
      </c>
      <c r="AE21" s="229"/>
      <c r="AF21" s="2326">
        <f t="shared" si="2"/>
        <v>401331</v>
      </c>
      <c r="AG21" s="2326">
        <f t="shared" si="3"/>
        <v>394642</v>
      </c>
      <c r="AH21" s="2326">
        <f t="shared" si="4"/>
        <v>384832</v>
      </c>
      <c r="AI21" s="2326">
        <f t="shared" si="5"/>
        <v>374151</v>
      </c>
      <c r="AL21" s="3279"/>
      <c r="AM21" s="229">
        <v>392000</v>
      </c>
      <c r="AN21" s="3279"/>
      <c r="AO21" s="3083"/>
    </row>
    <row r="22" spans="1:41">
      <c r="A22" s="127">
        <v>17</v>
      </c>
      <c r="B22" s="121" t="s">
        <v>236</v>
      </c>
      <c r="C22" s="2487">
        <v>151766</v>
      </c>
      <c r="D22" s="2488">
        <v>154052</v>
      </c>
      <c r="E22" s="2487">
        <v>155075</v>
      </c>
      <c r="F22" s="2488">
        <v>158110</v>
      </c>
      <c r="G22" s="2487">
        <v>158886</v>
      </c>
      <c r="H22" s="2487">
        <v>195257</v>
      </c>
      <c r="I22" s="116">
        <v>194652</v>
      </c>
      <c r="J22" s="152">
        <v>198161</v>
      </c>
      <c r="K22" s="116">
        <v>229684</v>
      </c>
      <c r="L22" s="152">
        <v>230451</v>
      </c>
      <c r="M22" s="116">
        <v>270817</v>
      </c>
      <c r="N22" s="152">
        <v>300680</v>
      </c>
      <c r="O22" s="152">
        <v>322071</v>
      </c>
      <c r="P22" s="152">
        <v>338066</v>
      </c>
      <c r="Q22" s="152">
        <v>361157</v>
      </c>
      <c r="R22" s="152">
        <v>390212</v>
      </c>
      <c r="S22" s="148">
        <v>411341</v>
      </c>
      <c r="T22" s="144">
        <v>424585</v>
      </c>
      <c r="U22" s="116">
        <v>441170</v>
      </c>
      <c r="V22" s="152">
        <v>453368</v>
      </c>
      <c r="W22" s="152">
        <v>469910</v>
      </c>
      <c r="X22" s="2491">
        <f t="shared" si="0"/>
        <v>16542</v>
      </c>
      <c r="Y22" s="2491"/>
      <c r="Z22" s="2525">
        <v>456673</v>
      </c>
      <c r="AA22" s="229">
        <v>455976</v>
      </c>
      <c r="AB22" s="229">
        <v>450352</v>
      </c>
      <c r="AC22" s="229">
        <v>439943</v>
      </c>
      <c r="AD22" s="229">
        <v>427911</v>
      </c>
      <c r="AE22" s="229"/>
      <c r="AF22" s="2326">
        <f t="shared" si="2"/>
        <v>469193</v>
      </c>
      <c r="AG22" s="2326">
        <f t="shared" si="3"/>
        <v>463406</v>
      </c>
      <c r="AH22" s="2326">
        <f t="shared" si="4"/>
        <v>452695</v>
      </c>
      <c r="AI22" s="2326">
        <f t="shared" si="5"/>
        <v>440314</v>
      </c>
      <c r="AL22" s="3279"/>
      <c r="AM22" s="229">
        <v>465000</v>
      </c>
      <c r="AN22" s="3279"/>
      <c r="AO22" s="3083"/>
    </row>
    <row r="23" spans="1:41">
      <c r="A23" s="127">
        <v>18</v>
      </c>
      <c r="B23" s="121" t="s">
        <v>237</v>
      </c>
      <c r="C23" s="2487">
        <v>124910</v>
      </c>
      <c r="D23" s="2488">
        <v>125800</v>
      </c>
      <c r="E23" s="2487">
        <v>128309</v>
      </c>
      <c r="F23" s="2488">
        <v>133533</v>
      </c>
      <c r="G23" s="2487">
        <v>134186</v>
      </c>
      <c r="H23" s="2487">
        <v>154605</v>
      </c>
      <c r="I23" s="116">
        <v>154424</v>
      </c>
      <c r="J23" s="152">
        <v>156827</v>
      </c>
      <c r="K23" s="116">
        <v>177431</v>
      </c>
      <c r="L23" s="152">
        <v>173502</v>
      </c>
      <c r="M23" s="116">
        <v>192906</v>
      </c>
      <c r="N23" s="152">
        <v>204456</v>
      </c>
      <c r="O23" s="152">
        <v>212744</v>
      </c>
      <c r="P23" s="152">
        <v>224295</v>
      </c>
      <c r="Q23" s="152">
        <v>234192</v>
      </c>
      <c r="R23" s="152">
        <v>246911</v>
      </c>
      <c r="S23" s="148">
        <v>259612</v>
      </c>
      <c r="T23" s="144">
        <v>269577</v>
      </c>
      <c r="U23" s="116">
        <v>275599</v>
      </c>
      <c r="V23" s="152">
        <v>279687</v>
      </c>
      <c r="W23" s="152">
        <v>291662</v>
      </c>
      <c r="X23" s="2491">
        <f t="shared" si="0"/>
        <v>11975</v>
      </c>
      <c r="Y23" s="2491"/>
      <c r="Z23" s="2525">
        <v>279952</v>
      </c>
      <c r="AA23" s="229">
        <v>278680</v>
      </c>
      <c r="AB23" s="229">
        <v>275474</v>
      </c>
      <c r="AC23" s="229">
        <v>270254</v>
      </c>
      <c r="AD23" s="229">
        <v>263410</v>
      </c>
      <c r="AE23" s="229"/>
      <c r="AF23" s="2326">
        <f t="shared" si="2"/>
        <v>290337</v>
      </c>
      <c r="AG23" s="2326">
        <f t="shared" si="3"/>
        <v>286997</v>
      </c>
      <c r="AH23" s="2326">
        <f t="shared" si="4"/>
        <v>281558</v>
      </c>
      <c r="AI23" s="2326">
        <f t="shared" si="5"/>
        <v>274428</v>
      </c>
      <c r="AL23" s="3279"/>
      <c r="AM23" s="229">
        <v>276000</v>
      </c>
      <c r="AN23" s="3279"/>
      <c r="AO23" s="3083"/>
    </row>
    <row r="24" spans="1:41">
      <c r="A24" s="127">
        <v>19</v>
      </c>
      <c r="B24" s="121" t="s">
        <v>238</v>
      </c>
      <c r="C24" s="2487">
        <v>114686</v>
      </c>
      <c r="D24" s="2488">
        <v>118360</v>
      </c>
      <c r="E24" s="2487">
        <v>122022</v>
      </c>
      <c r="F24" s="2488">
        <v>124095</v>
      </c>
      <c r="G24" s="2487">
        <v>124555</v>
      </c>
      <c r="H24" s="2487">
        <v>155194</v>
      </c>
      <c r="I24" s="116">
        <v>152965</v>
      </c>
      <c r="J24" s="152">
        <v>155561</v>
      </c>
      <c r="K24" s="116">
        <v>173389</v>
      </c>
      <c r="L24" s="152">
        <v>175811</v>
      </c>
      <c r="M24" s="116">
        <v>197541</v>
      </c>
      <c r="N24" s="152">
        <v>213895</v>
      </c>
      <c r="O24" s="152">
        <v>227928</v>
      </c>
      <c r="P24" s="152">
        <v>244804</v>
      </c>
      <c r="Q24" s="152">
        <v>263553</v>
      </c>
      <c r="R24" s="152">
        <v>292336</v>
      </c>
      <c r="S24" s="148">
        <v>308724</v>
      </c>
      <c r="T24" s="144">
        <v>321261</v>
      </c>
      <c r="U24" s="116">
        <v>327721</v>
      </c>
      <c r="V24" s="152">
        <v>330976</v>
      </c>
      <c r="W24" s="152">
        <v>338853</v>
      </c>
      <c r="X24" s="2491">
        <f t="shared" si="0"/>
        <v>7877</v>
      </c>
      <c r="Y24" s="2491"/>
      <c r="Z24" s="2525">
        <v>328199</v>
      </c>
      <c r="AA24" s="229">
        <v>322066</v>
      </c>
      <c r="AB24" s="229">
        <v>312689</v>
      </c>
      <c r="AC24" s="229">
        <v>300137</v>
      </c>
      <c r="AD24" s="229">
        <v>284679</v>
      </c>
      <c r="AE24" s="229"/>
      <c r="AF24" s="2326">
        <f t="shared" si="2"/>
        <v>332521</v>
      </c>
      <c r="AG24" s="2326">
        <f t="shared" si="3"/>
        <v>322840</v>
      </c>
      <c r="AH24" s="2326">
        <f t="shared" si="4"/>
        <v>309880</v>
      </c>
      <c r="AI24" s="2326">
        <f t="shared" si="5"/>
        <v>293920</v>
      </c>
      <c r="AL24" s="3279"/>
      <c r="AM24" s="229">
        <v>362000</v>
      </c>
      <c r="AN24" s="3279"/>
      <c r="AO24" s="3083"/>
    </row>
    <row r="25" spans="1:41">
      <c r="A25" s="126">
        <v>20</v>
      </c>
      <c r="B25" s="117" t="s">
        <v>239</v>
      </c>
      <c r="C25" s="2487">
        <v>303228</v>
      </c>
      <c r="D25" s="2488">
        <v>315227</v>
      </c>
      <c r="E25" s="2487">
        <v>327864</v>
      </c>
      <c r="F25" s="2488">
        <v>332730</v>
      </c>
      <c r="G25" s="2487">
        <v>329844</v>
      </c>
      <c r="H25" s="2487">
        <v>398074</v>
      </c>
      <c r="I25" s="118">
        <v>400359</v>
      </c>
      <c r="J25" s="151">
        <v>407770</v>
      </c>
      <c r="K25" s="116">
        <v>457739</v>
      </c>
      <c r="L25" s="152">
        <v>463680</v>
      </c>
      <c r="M25" s="116">
        <v>523893</v>
      </c>
      <c r="N25" s="152">
        <v>557675</v>
      </c>
      <c r="O25" s="152">
        <v>591022</v>
      </c>
      <c r="P25" s="152">
        <v>621880</v>
      </c>
      <c r="Q25" s="152">
        <v>657286</v>
      </c>
      <c r="R25" s="152">
        <v>713414</v>
      </c>
      <c r="S25" s="148">
        <v>758164</v>
      </c>
      <c r="T25" s="144">
        <v>780245</v>
      </c>
      <c r="U25" s="116">
        <v>794461</v>
      </c>
      <c r="V25" s="152">
        <v>807108</v>
      </c>
      <c r="W25" s="152">
        <v>832097</v>
      </c>
      <c r="X25" s="2491">
        <f t="shared" si="0"/>
        <v>24989</v>
      </c>
      <c r="Y25" s="2491"/>
      <c r="Z25" s="2525">
        <v>805412</v>
      </c>
      <c r="AA25" s="229">
        <v>797833</v>
      </c>
      <c r="AB25" s="229">
        <v>783206</v>
      </c>
      <c r="AC25" s="229">
        <v>762079</v>
      </c>
      <c r="AD25" s="229">
        <v>736034</v>
      </c>
      <c r="AE25" s="229"/>
      <c r="AF25" s="2326">
        <f t="shared" si="2"/>
        <v>824267</v>
      </c>
      <c r="AG25" s="2326">
        <f t="shared" si="3"/>
        <v>809155</v>
      </c>
      <c r="AH25" s="2326">
        <f t="shared" si="4"/>
        <v>787328</v>
      </c>
      <c r="AI25" s="2326">
        <f t="shared" si="5"/>
        <v>760420</v>
      </c>
      <c r="AL25" s="3279"/>
      <c r="AM25" s="229">
        <v>796000</v>
      </c>
      <c r="AN25" s="3279"/>
      <c r="AO25" s="3083"/>
    </row>
    <row r="26" spans="1:41">
      <c r="A26" s="126">
        <v>21</v>
      </c>
      <c r="B26" s="117" t="s">
        <v>240</v>
      </c>
      <c r="C26" s="2487">
        <v>218943</v>
      </c>
      <c r="D26" s="2488">
        <v>228982</v>
      </c>
      <c r="E26" s="2487">
        <v>235122</v>
      </c>
      <c r="F26" s="2488">
        <v>244557</v>
      </c>
      <c r="G26" s="2487">
        <v>248815</v>
      </c>
      <c r="H26" s="2487">
        <v>297940</v>
      </c>
      <c r="I26" s="118">
        <v>300502</v>
      </c>
      <c r="J26" s="151">
        <v>314923</v>
      </c>
      <c r="K26" s="116">
        <v>395755</v>
      </c>
      <c r="L26" s="152">
        <v>390610</v>
      </c>
      <c r="M26" s="116">
        <v>476660</v>
      </c>
      <c r="N26" s="152">
        <v>509185</v>
      </c>
      <c r="O26" s="152">
        <v>539740</v>
      </c>
      <c r="P26" s="152">
        <v>567946</v>
      </c>
      <c r="Q26" s="152">
        <v>602906</v>
      </c>
      <c r="R26" s="152">
        <v>645341</v>
      </c>
      <c r="S26" s="148">
        <v>680317</v>
      </c>
      <c r="T26" s="144">
        <v>713452</v>
      </c>
      <c r="U26" s="116">
        <v>737151</v>
      </c>
      <c r="V26" s="152">
        <v>753212</v>
      </c>
      <c r="W26" s="152">
        <v>780730</v>
      </c>
      <c r="X26" s="2491">
        <f t="shared" si="0"/>
        <v>27518</v>
      </c>
      <c r="Y26" s="2491"/>
      <c r="Z26" s="2525">
        <v>751102</v>
      </c>
      <c r="AA26" s="229">
        <v>743262</v>
      </c>
      <c r="AB26" s="229">
        <v>728892</v>
      </c>
      <c r="AC26" s="229">
        <v>708996</v>
      </c>
      <c r="AD26" s="229">
        <v>686313</v>
      </c>
      <c r="AE26" s="229"/>
      <c r="AF26" s="2326">
        <f t="shared" si="2"/>
        <v>772581</v>
      </c>
      <c r="AG26" s="2326">
        <f t="shared" si="3"/>
        <v>757644</v>
      </c>
      <c r="AH26" s="2326">
        <f t="shared" si="4"/>
        <v>736963</v>
      </c>
      <c r="AI26" s="2326">
        <f t="shared" si="5"/>
        <v>713385</v>
      </c>
      <c r="AL26" s="3279"/>
      <c r="AM26" s="229">
        <v>746000</v>
      </c>
      <c r="AN26" s="3279"/>
      <c r="AO26" s="3083"/>
    </row>
    <row r="27" spans="1:41">
      <c r="A27" s="126">
        <v>22</v>
      </c>
      <c r="B27" s="117" t="s">
        <v>241</v>
      </c>
      <c r="C27" s="2487">
        <v>287086</v>
      </c>
      <c r="D27" s="2488">
        <v>309783</v>
      </c>
      <c r="E27" s="2487">
        <v>327908</v>
      </c>
      <c r="F27" s="2488">
        <v>348139</v>
      </c>
      <c r="G27" s="2487">
        <v>360404</v>
      </c>
      <c r="H27" s="2487">
        <v>437277</v>
      </c>
      <c r="I27" s="118">
        <v>451954</v>
      </c>
      <c r="J27" s="151">
        <v>490068</v>
      </c>
      <c r="K27" s="116">
        <v>619289</v>
      </c>
      <c r="L27" s="152">
        <v>653960</v>
      </c>
      <c r="M27" s="116">
        <v>822567</v>
      </c>
      <c r="N27" s="152">
        <v>913806</v>
      </c>
      <c r="O27" s="152">
        <v>969904</v>
      </c>
      <c r="P27" s="152">
        <v>1033037</v>
      </c>
      <c r="Q27" s="152">
        <v>1117693</v>
      </c>
      <c r="R27" s="152">
        <v>1204189</v>
      </c>
      <c r="S27" s="148">
        <v>1280984</v>
      </c>
      <c r="T27" s="144">
        <v>1353578</v>
      </c>
      <c r="U27" s="116">
        <v>1399140</v>
      </c>
      <c r="V27" s="152">
        <v>1429600</v>
      </c>
      <c r="W27" s="152">
        <v>1483472</v>
      </c>
      <c r="X27" s="2491">
        <f t="shared" si="0"/>
        <v>53872</v>
      </c>
      <c r="Y27" s="2491"/>
      <c r="Z27" s="2525">
        <v>1436248</v>
      </c>
      <c r="AA27" s="229">
        <v>1428546</v>
      </c>
      <c r="AB27" s="229">
        <v>1406582</v>
      </c>
      <c r="AC27" s="229">
        <v>1373410</v>
      </c>
      <c r="AD27" s="229">
        <v>1331927</v>
      </c>
      <c r="AE27" s="229"/>
      <c r="AF27" s="2326">
        <f t="shared" si="2"/>
        <v>1475517</v>
      </c>
      <c r="AG27" s="2326">
        <f t="shared" si="3"/>
        <v>1452831</v>
      </c>
      <c r="AH27" s="2326">
        <f t="shared" si="4"/>
        <v>1418568</v>
      </c>
      <c r="AI27" s="2326">
        <f t="shared" si="5"/>
        <v>1375721</v>
      </c>
      <c r="AL27" s="3279"/>
      <c r="AM27" s="229">
        <v>1435000</v>
      </c>
      <c r="AN27" s="3279"/>
      <c r="AO27" s="3083"/>
    </row>
    <row r="28" spans="1:41">
      <c r="A28" s="126">
        <v>23</v>
      </c>
      <c r="B28" s="117" t="s">
        <v>242</v>
      </c>
      <c r="C28" s="2487">
        <v>429030</v>
      </c>
      <c r="D28" s="2488">
        <v>477752</v>
      </c>
      <c r="E28" s="2487">
        <v>521151</v>
      </c>
      <c r="F28" s="2488">
        <v>569723</v>
      </c>
      <c r="G28" s="2487">
        <v>627106</v>
      </c>
      <c r="H28" s="2487">
        <v>649184</v>
      </c>
      <c r="I28" s="118">
        <v>680837</v>
      </c>
      <c r="J28" s="151">
        <v>748928</v>
      </c>
      <c r="K28" s="116">
        <v>1113989</v>
      </c>
      <c r="L28" s="152">
        <v>1126554</v>
      </c>
      <c r="M28" s="116">
        <v>1616370</v>
      </c>
      <c r="N28" s="152">
        <v>1778388</v>
      </c>
      <c r="O28" s="152">
        <v>1878100</v>
      </c>
      <c r="P28" s="152">
        <v>1985108</v>
      </c>
      <c r="Q28" s="152">
        <v>2174110</v>
      </c>
      <c r="R28" s="152">
        <v>2358519</v>
      </c>
      <c r="S28" s="148">
        <v>2548219</v>
      </c>
      <c r="T28" s="144">
        <v>2758637</v>
      </c>
      <c r="U28" s="116">
        <v>2933802</v>
      </c>
      <c r="V28" s="152">
        <v>3063833</v>
      </c>
      <c r="W28" s="152">
        <v>3238301</v>
      </c>
      <c r="X28" s="2491">
        <f t="shared" si="0"/>
        <v>174468</v>
      </c>
      <c r="Y28" s="2491"/>
      <c r="Z28" s="2525">
        <v>3149413</v>
      </c>
      <c r="AA28" s="229">
        <v>3197173</v>
      </c>
      <c r="AB28" s="229">
        <v>3207539</v>
      </c>
      <c r="AC28" s="229">
        <v>3187703</v>
      </c>
      <c r="AD28" s="229">
        <v>3149784</v>
      </c>
      <c r="AE28" s="229"/>
      <c r="AF28" s="2326">
        <f t="shared" si="2"/>
        <v>3287409</v>
      </c>
      <c r="AG28" s="2326">
        <f t="shared" si="3"/>
        <v>3298068</v>
      </c>
      <c r="AH28" s="2326">
        <f t="shared" si="4"/>
        <v>3277672</v>
      </c>
      <c r="AI28" s="2326">
        <f t="shared" si="5"/>
        <v>3238682</v>
      </c>
      <c r="AL28" s="3279"/>
      <c r="AM28" s="229">
        <v>3119000</v>
      </c>
      <c r="AN28" s="3279"/>
      <c r="AO28" s="3083"/>
    </row>
    <row r="29" spans="1:41">
      <c r="A29" s="126">
        <v>24</v>
      </c>
      <c r="B29" s="117" t="s">
        <v>243</v>
      </c>
      <c r="C29" s="2487">
        <v>222045</v>
      </c>
      <c r="D29" s="2488">
        <v>228250</v>
      </c>
      <c r="E29" s="2487">
        <v>235695</v>
      </c>
      <c r="F29" s="2488">
        <v>239812</v>
      </c>
      <c r="G29" s="2487">
        <v>242566</v>
      </c>
      <c r="H29" s="2487">
        <v>295210</v>
      </c>
      <c r="I29" s="118">
        <v>296031</v>
      </c>
      <c r="J29" s="151">
        <v>305379</v>
      </c>
      <c r="K29" s="116">
        <v>357802</v>
      </c>
      <c r="L29" s="152">
        <v>357520</v>
      </c>
      <c r="M29" s="116">
        <v>421682</v>
      </c>
      <c r="N29" s="152">
        <v>455336</v>
      </c>
      <c r="O29" s="152">
        <v>477992</v>
      </c>
      <c r="P29" s="152">
        <v>508085</v>
      </c>
      <c r="Q29" s="152">
        <v>546117</v>
      </c>
      <c r="R29" s="152">
        <v>596909</v>
      </c>
      <c r="S29" s="148">
        <v>636682</v>
      </c>
      <c r="T29" s="144">
        <v>675459</v>
      </c>
      <c r="U29" s="116">
        <v>704607</v>
      </c>
      <c r="V29" s="152">
        <v>720292</v>
      </c>
      <c r="W29" s="152">
        <v>742598</v>
      </c>
      <c r="X29" s="2491">
        <f t="shared" si="0"/>
        <v>22306</v>
      </c>
      <c r="Y29" s="2491"/>
      <c r="Z29" s="2525">
        <v>719405</v>
      </c>
      <c r="AA29" s="229">
        <v>712359</v>
      </c>
      <c r="AB29" s="229">
        <v>698494</v>
      </c>
      <c r="AC29" s="229">
        <v>678847</v>
      </c>
      <c r="AD29" s="229">
        <v>655899</v>
      </c>
      <c r="AE29" s="229"/>
      <c r="AF29" s="2326">
        <f t="shared" si="2"/>
        <v>735325</v>
      </c>
      <c r="AG29" s="2326">
        <f t="shared" si="3"/>
        <v>721013</v>
      </c>
      <c r="AH29" s="2326">
        <f t="shared" si="4"/>
        <v>700732</v>
      </c>
      <c r="AI29" s="2326">
        <f t="shared" si="5"/>
        <v>677045</v>
      </c>
      <c r="AL29" s="3279"/>
      <c r="AM29" s="229">
        <v>706000</v>
      </c>
      <c r="AN29" s="3279"/>
      <c r="AO29" s="3083"/>
    </row>
    <row r="30" spans="1:41">
      <c r="A30" s="126">
        <v>25</v>
      </c>
      <c r="B30" s="117" t="s">
        <v>244</v>
      </c>
      <c r="C30" s="2487">
        <v>143426</v>
      </c>
      <c r="D30" s="2488">
        <v>144662</v>
      </c>
      <c r="E30" s="2487">
        <v>147962</v>
      </c>
      <c r="F30" s="2488">
        <v>151137</v>
      </c>
      <c r="G30" s="2487">
        <v>149135</v>
      </c>
      <c r="H30" s="2487">
        <v>182734</v>
      </c>
      <c r="I30" s="118">
        <v>178689</v>
      </c>
      <c r="J30" s="151">
        <v>177482</v>
      </c>
      <c r="K30" s="116">
        <v>202081</v>
      </c>
      <c r="L30" s="152">
        <v>195831</v>
      </c>
      <c r="M30" s="116">
        <v>237686</v>
      </c>
      <c r="N30" s="152">
        <v>267970</v>
      </c>
      <c r="O30" s="152">
        <v>294534</v>
      </c>
      <c r="P30" s="152">
        <v>320354</v>
      </c>
      <c r="Q30" s="152">
        <v>352364</v>
      </c>
      <c r="R30" s="152">
        <v>394848</v>
      </c>
      <c r="S30" s="148">
        <v>440294</v>
      </c>
      <c r="T30" s="144">
        <v>479217</v>
      </c>
      <c r="U30" s="116">
        <v>517748</v>
      </c>
      <c r="V30" s="152">
        <v>537550</v>
      </c>
      <c r="W30" s="152">
        <v>571374</v>
      </c>
      <c r="X30" s="2491">
        <f t="shared" si="0"/>
        <v>33824</v>
      </c>
      <c r="Y30" s="2491"/>
      <c r="Z30" s="2525">
        <v>548128</v>
      </c>
      <c r="AA30" s="229">
        <v>554114</v>
      </c>
      <c r="AB30" s="229">
        <v>554518</v>
      </c>
      <c r="AC30" s="229">
        <v>549608</v>
      </c>
      <c r="AD30" s="229">
        <v>541331</v>
      </c>
      <c r="AE30" s="229"/>
      <c r="AF30" s="2326">
        <f t="shared" si="2"/>
        <v>577614</v>
      </c>
      <c r="AG30" s="2326">
        <f t="shared" si="3"/>
        <v>578035</v>
      </c>
      <c r="AH30" s="2326">
        <f t="shared" si="4"/>
        <v>572917</v>
      </c>
      <c r="AI30" s="2326">
        <f t="shared" si="5"/>
        <v>564289</v>
      </c>
      <c r="AL30" s="3279"/>
      <c r="AM30" s="229">
        <v>569000</v>
      </c>
      <c r="AN30" s="3279"/>
      <c r="AO30" s="3083"/>
    </row>
    <row r="31" spans="1:41">
      <c r="A31" s="126">
        <v>26</v>
      </c>
      <c r="B31" s="117" t="s">
        <v>245</v>
      </c>
      <c r="C31" s="2487">
        <v>276931</v>
      </c>
      <c r="D31" s="2488">
        <v>304097</v>
      </c>
      <c r="E31" s="2487">
        <v>328207</v>
      </c>
      <c r="F31" s="2488">
        <v>353587</v>
      </c>
      <c r="G31" s="2487">
        <v>368087</v>
      </c>
      <c r="H31" s="2487">
        <v>403218</v>
      </c>
      <c r="I31" s="118">
        <v>412957</v>
      </c>
      <c r="J31" s="151">
        <v>426024</v>
      </c>
      <c r="K31" s="116">
        <v>503812</v>
      </c>
      <c r="L31" s="152">
        <v>540023</v>
      </c>
      <c r="M31" s="116">
        <v>683856</v>
      </c>
      <c r="N31" s="152">
        <v>775088</v>
      </c>
      <c r="O31" s="152">
        <v>828369</v>
      </c>
      <c r="P31" s="152">
        <v>860309</v>
      </c>
      <c r="Q31" s="152">
        <v>902420</v>
      </c>
      <c r="R31" s="152">
        <v>966598</v>
      </c>
      <c r="S31" s="148">
        <v>1026724</v>
      </c>
      <c r="T31" s="144">
        <v>1079041</v>
      </c>
      <c r="U31" s="116">
        <v>1122057</v>
      </c>
      <c r="V31" s="152">
        <v>1152902</v>
      </c>
      <c r="W31" s="152">
        <v>1190527</v>
      </c>
      <c r="X31" s="2491">
        <f t="shared" si="0"/>
        <v>37625</v>
      </c>
      <c r="Y31" s="2491"/>
      <c r="Z31" s="2525">
        <v>1164533</v>
      </c>
      <c r="AA31" s="229">
        <v>1157598</v>
      </c>
      <c r="AB31" s="229">
        <v>1135507</v>
      </c>
      <c r="AC31" s="229">
        <v>1099515</v>
      </c>
      <c r="AD31" s="229">
        <v>1056052</v>
      </c>
      <c r="AE31" s="229"/>
      <c r="AF31" s="2326">
        <f t="shared" si="2"/>
        <v>1183437</v>
      </c>
      <c r="AG31" s="2326">
        <f t="shared" si="3"/>
        <v>1160853</v>
      </c>
      <c r="AH31" s="2326">
        <f t="shared" si="4"/>
        <v>1124058</v>
      </c>
      <c r="AI31" s="2326">
        <f t="shared" si="5"/>
        <v>1079625</v>
      </c>
      <c r="AL31" s="3279"/>
      <c r="AM31" s="229">
        <v>1160000</v>
      </c>
      <c r="AN31" s="3279"/>
      <c r="AO31" s="3083"/>
    </row>
    <row r="32" spans="1:41">
      <c r="A32" s="126">
        <v>27</v>
      </c>
      <c r="B32" s="117" t="s">
        <v>246</v>
      </c>
      <c r="C32" s="2487">
        <v>567104</v>
      </c>
      <c r="D32" s="2488">
        <v>683638</v>
      </c>
      <c r="E32" s="2487">
        <v>770834</v>
      </c>
      <c r="F32" s="2488">
        <v>898059</v>
      </c>
      <c r="G32" s="2487">
        <v>1046435</v>
      </c>
      <c r="H32" s="2487">
        <v>809696</v>
      </c>
      <c r="I32" s="118">
        <v>881536</v>
      </c>
      <c r="J32" s="151">
        <v>1023248</v>
      </c>
      <c r="K32" s="116">
        <v>1514679</v>
      </c>
      <c r="L32" s="152">
        <v>1757650</v>
      </c>
      <c r="M32" s="116">
        <v>2470977</v>
      </c>
      <c r="N32" s="152">
        <v>2697983</v>
      </c>
      <c r="O32" s="152">
        <v>2774652</v>
      </c>
      <c r="P32" s="152">
        <v>2904717</v>
      </c>
      <c r="Q32" s="152">
        <v>3091912</v>
      </c>
      <c r="R32" s="152">
        <v>3300335</v>
      </c>
      <c r="S32" s="148">
        <v>3485910</v>
      </c>
      <c r="T32" s="144">
        <v>3654293</v>
      </c>
      <c r="U32" s="116">
        <v>3832386</v>
      </c>
      <c r="V32" s="152">
        <v>3923887</v>
      </c>
      <c r="W32" s="152">
        <v>4135879</v>
      </c>
      <c r="X32" s="2491">
        <f t="shared" si="0"/>
        <v>211992</v>
      </c>
      <c r="Y32" s="2491"/>
      <c r="Z32" s="2525">
        <v>3988244</v>
      </c>
      <c r="AA32" s="229">
        <v>3986100</v>
      </c>
      <c r="AB32" s="229">
        <v>3919620</v>
      </c>
      <c r="AC32" s="229">
        <v>3806771</v>
      </c>
      <c r="AD32" s="229">
        <v>3669542</v>
      </c>
      <c r="AE32" s="229"/>
      <c r="AF32" s="2326">
        <f t="shared" si="2"/>
        <v>4133656</v>
      </c>
      <c r="AG32" s="2326">
        <f t="shared" si="3"/>
        <v>4064715</v>
      </c>
      <c r="AH32" s="2326">
        <f t="shared" si="4"/>
        <v>3947688</v>
      </c>
      <c r="AI32" s="2326">
        <f t="shared" si="5"/>
        <v>3805379</v>
      </c>
      <c r="AL32" s="3279"/>
      <c r="AM32" s="229">
        <v>4016000</v>
      </c>
      <c r="AN32" s="3279"/>
      <c r="AO32" s="3083"/>
    </row>
    <row r="33" spans="1:41" s="128" customFormat="1" ht="12" customHeight="1">
      <c r="A33" s="1908">
        <v>28</v>
      </c>
      <c r="B33" s="1909" t="s">
        <v>3</v>
      </c>
      <c r="C33" s="2492">
        <v>492529</v>
      </c>
      <c r="D33" s="2493">
        <v>531072</v>
      </c>
      <c r="E33" s="2492">
        <v>562592</v>
      </c>
      <c r="F33" s="2493">
        <v>611066</v>
      </c>
      <c r="G33" s="2492">
        <v>681219</v>
      </c>
      <c r="H33" s="2492">
        <v>673990</v>
      </c>
      <c r="I33" s="1396">
        <v>713901</v>
      </c>
      <c r="J33" s="1910">
        <v>785747</v>
      </c>
      <c r="K33" s="1396">
        <v>1006489</v>
      </c>
      <c r="L33" s="1910">
        <v>1090934</v>
      </c>
      <c r="M33" s="1396">
        <v>1404431</v>
      </c>
      <c r="N33" s="1910">
        <v>1532780</v>
      </c>
      <c r="O33" s="1910">
        <v>1592224</v>
      </c>
      <c r="P33" s="1910">
        <v>1666482</v>
      </c>
      <c r="Q33" s="1910">
        <v>1791672</v>
      </c>
      <c r="R33" s="1910">
        <v>1871922</v>
      </c>
      <c r="S33" s="1911">
        <v>2040709</v>
      </c>
      <c r="T33" s="1914">
        <v>2146488</v>
      </c>
      <c r="U33" s="1396">
        <v>2255318</v>
      </c>
      <c r="V33" s="1910">
        <v>2315200</v>
      </c>
      <c r="W33" s="1910">
        <v>2402484</v>
      </c>
      <c r="X33" s="2491">
        <f t="shared" si="0"/>
        <v>87284</v>
      </c>
      <c r="Y33" s="2491"/>
      <c r="Z33" s="2525">
        <v>2344233</v>
      </c>
      <c r="AA33" s="2522">
        <v>2341281</v>
      </c>
      <c r="AB33" s="2522">
        <v>2306909</v>
      </c>
      <c r="AC33" s="2522">
        <v>2246936</v>
      </c>
      <c r="AD33" s="2522">
        <v>2169828</v>
      </c>
      <c r="AE33" s="2522"/>
      <c r="AF33" s="2326">
        <f t="shared" si="2"/>
        <v>2399459</v>
      </c>
      <c r="AG33" s="2326">
        <f t="shared" si="3"/>
        <v>2364233</v>
      </c>
      <c r="AH33" s="2326">
        <f t="shared" si="4"/>
        <v>2302769</v>
      </c>
      <c r="AI33" s="2326">
        <f t="shared" si="5"/>
        <v>2223745</v>
      </c>
      <c r="AL33" s="3279"/>
      <c r="AM33" s="229">
        <v>2328000</v>
      </c>
      <c r="AN33" s="3279"/>
      <c r="AO33" s="3084"/>
    </row>
    <row r="34" spans="1:41">
      <c r="A34" s="126">
        <v>29</v>
      </c>
      <c r="B34" s="117" t="s">
        <v>247</v>
      </c>
      <c r="C34" s="2487">
        <v>113178</v>
      </c>
      <c r="D34" s="2488">
        <v>116623</v>
      </c>
      <c r="E34" s="2487">
        <v>120297</v>
      </c>
      <c r="F34" s="2488">
        <v>123886</v>
      </c>
      <c r="G34" s="2487">
        <v>124775</v>
      </c>
      <c r="H34" s="2487">
        <v>162760</v>
      </c>
      <c r="I34" s="118">
        <v>157102</v>
      </c>
      <c r="J34" s="151">
        <v>158643</v>
      </c>
      <c r="K34" s="116">
        <v>184542</v>
      </c>
      <c r="L34" s="152">
        <v>191911</v>
      </c>
      <c r="M34" s="116">
        <v>248678</v>
      </c>
      <c r="N34" s="152">
        <v>297569</v>
      </c>
      <c r="O34" s="152">
        <v>340335</v>
      </c>
      <c r="P34" s="152">
        <v>375311</v>
      </c>
      <c r="Q34" s="152">
        <v>413323</v>
      </c>
      <c r="R34" s="152">
        <v>456849</v>
      </c>
      <c r="S34" s="148">
        <v>486896</v>
      </c>
      <c r="T34" s="144">
        <v>503068</v>
      </c>
      <c r="U34" s="116">
        <v>523523</v>
      </c>
      <c r="V34" s="152">
        <v>530221</v>
      </c>
      <c r="W34" s="152">
        <v>544981</v>
      </c>
      <c r="X34" s="2491">
        <f t="shared" si="0"/>
        <v>14760</v>
      </c>
      <c r="Y34" s="2491"/>
      <c r="Z34" s="2525">
        <v>527720</v>
      </c>
      <c r="AA34" s="229">
        <v>517600</v>
      </c>
      <c r="AB34" s="229">
        <v>500110</v>
      </c>
      <c r="AC34" s="229">
        <v>477196</v>
      </c>
      <c r="AD34" s="229">
        <v>452038</v>
      </c>
      <c r="AE34" s="229"/>
      <c r="AF34" s="2326">
        <f t="shared" si="2"/>
        <v>534530</v>
      </c>
      <c r="AG34" s="2326">
        <f t="shared" si="3"/>
        <v>516468</v>
      </c>
      <c r="AH34" s="2326">
        <f t="shared" si="4"/>
        <v>492804</v>
      </c>
      <c r="AI34" s="2326">
        <f t="shared" si="5"/>
        <v>466824</v>
      </c>
      <c r="AL34" s="3279"/>
      <c r="AM34" s="229">
        <v>542000</v>
      </c>
      <c r="AN34" s="3279"/>
      <c r="AO34" s="3083"/>
    </row>
    <row r="35" spans="1:41">
      <c r="A35" s="126">
        <v>30</v>
      </c>
      <c r="B35" s="117" t="s">
        <v>248</v>
      </c>
      <c r="C35" s="2487">
        <v>161742</v>
      </c>
      <c r="D35" s="2488">
        <v>169276</v>
      </c>
      <c r="E35" s="2487">
        <v>177455</v>
      </c>
      <c r="F35" s="2488">
        <v>184753</v>
      </c>
      <c r="G35" s="2487">
        <v>186142</v>
      </c>
      <c r="H35" s="2487">
        <v>216413</v>
      </c>
      <c r="I35" s="118">
        <v>215568</v>
      </c>
      <c r="J35" s="151">
        <v>223526</v>
      </c>
      <c r="K35" s="116">
        <v>247507</v>
      </c>
      <c r="L35" s="152">
        <v>261074</v>
      </c>
      <c r="M35" s="116">
        <v>300991</v>
      </c>
      <c r="N35" s="152">
        <v>317171</v>
      </c>
      <c r="O35" s="152">
        <v>327434</v>
      </c>
      <c r="P35" s="152">
        <v>333839</v>
      </c>
      <c r="Q35" s="152">
        <v>345446</v>
      </c>
      <c r="R35" s="152">
        <v>366141</v>
      </c>
      <c r="S35" s="148">
        <v>380698</v>
      </c>
      <c r="T35" s="144">
        <v>384880</v>
      </c>
      <c r="U35" s="116">
        <v>393553</v>
      </c>
      <c r="V35" s="152">
        <v>392332</v>
      </c>
      <c r="W35" s="152">
        <v>394483</v>
      </c>
      <c r="X35" s="2491">
        <f t="shared" si="0"/>
        <v>2151</v>
      </c>
      <c r="Y35" s="2491"/>
      <c r="Z35" s="2525">
        <v>385664</v>
      </c>
      <c r="AA35" s="229">
        <v>375486</v>
      </c>
      <c r="AB35" s="229">
        <v>361872</v>
      </c>
      <c r="AC35" s="229">
        <v>345752</v>
      </c>
      <c r="AD35" s="229">
        <v>327881</v>
      </c>
      <c r="AE35" s="229"/>
      <c r="AF35" s="2326">
        <f t="shared" si="2"/>
        <v>384072</v>
      </c>
      <c r="AG35" s="2326">
        <f t="shared" si="3"/>
        <v>370147</v>
      </c>
      <c r="AH35" s="2326">
        <f t="shared" si="4"/>
        <v>353658</v>
      </c>
      <c r="AI35" s="2326">
        <f t="shared" si="5"/>
        <v>335379</v>
      </c>
      <c r="AL35" s="3279"/>
      <c r="AM35" s="229">
        <v>398000</v>
      </c>
      <c r="AN35" s="3279"/>
      <c r="AO35" s="3083"/>
    </row>
    <row r="36" spans="1:41">
      <c r="A36" s="127">
        <v>31</v>
      </c>
      <c r="B36" s="121" t="s">
        <v>249</v>
      </c>
      <c r="C36" s="2487">
        <v>91499</v>
      </c>
      <c r="D36" s="2488">
        <v>93125</v>
      </c>
      <c r="E36" s="2487">
        <v>94729</v>
      </c>
      <c r="F36" s="2488">
        <v>95080</v>
      </c>
      <c r="G36" s="2487">
        <v>93781</v>
      </c>
      <c r="H36" s="2487">
        <v>115069</v>
      </c>
      <c r="I36" s="116">
        <v>116530</v>
      </c>
      <c r="J36" s="152">
        <v>120879</v>
      </c>
      <c r="K36" s="116">
        <v>130137</v>
      </c>
      <c r="L36" s="152">
        <v>134666</v>
      </c>
      <c r="M36" s="116">
        <v>148432</v>
      </c>
      <c r="N36" s="152">
        <v>159232</v>
      </c>
      <c r="O36" s="152">
        <v>168520</v>
      </c>
      <c r="P36" s="152">
        <v>173211</v>
      </c>
      <c r="Q36" s="152">
        <v>179829</v>
      </c>
      <c r="R36" s="152">
        <v>189405</v>
      </c>
      <c r="S36" s="148">
        <v>201067</v>
      </c>
      <c r="T36" s="144">
        <v>209541</v>
      </c>
      <c r="U36" s="116">
        <v>211964</v>
      </c>
      <c r="V36" s="152">
        <v>216894</v>
      </c>
      <c r="W36" s="152">
        <v>219742</v>
      </c>
      <c r="X36" s="2491">
        <f t="shared" si="0"/>
        <v>2848</v>
      </c>
      <c r="Y36" s="2491"/>
      <c r="Z36" s="2525">
        <v>215410</v>
      </c>
      <c r="AA36" s="229">
        <v>212450</v>
      </c>
      <c r="AB36" s="229">
        <v>208092</v>
      </c>
      <c r="AC36" s="229">
        <v>202636</v>
      </c>
      <c r="AD36" s="229">
        <v>196104</v>
      </c>
      <c r="AE36" s="229"/>
      <c r="AF36" s="2326">
        <f t="shared" si="2"/>
        <v>216722</v>
      </c>
      <c r="AG36" s="2326">
        <f t="shared" si="3"/>
        <v>212277</v>
      </c>
      <c r="AH36" s="2326">
        <f t="shared" si="4"/>
        <v>206711</v>
      </c>
      <c r="AI36" s="2326">
        <f t="shared" si="5"/>
        <v>200048</v>
      </c>
      <c r="AL36" s="3279"/>
      <c r="AM36" s="229">
        <v>221000</v>
      </c>
      <c r="AN36" s="3279"/>
      <c r="AO36" s="3083"/>
    </row>
    <row r="37" spans="1:41">
      <c r="A37" s="127">
        <v>32</v>
      </c>
      <c r="B37" s="121" t="s">
        <v>250</v>
      </c>
      <c r="C37" s="2487">
        <v>157652</v>
      </c>
      <c r="D37" s="2488">
        <v>157266</v>
      </c>
      <c r="E37" s="2487">
        <v>157572</v>
      </c>
      <c r="F37" s="2488">
        <v>157635</v>
      </c>
      <c r="G37" s="2487">
        <v>153937</v>
      </c>
      <c r="H37" s="2487">
        <v>180918</v>
      </c>
      <c r="I37" s="116">
        <v>181928</v>
      </c>
      <c r="J37" s="152">
        <v>186422</v>
      </c>
      <c r="K37" s="116">
        <v>201128</v>
      </c>
      <c r="L37" s="152">
        <v>196820</v>
      </c>
      <c r="M37" s="116">
        <v>209979</v>
      </c>
      <c r="N37" s="152">
        <v>217596</v>
      </c>
      <c r="O37" s="152">
        <v>226552</v>
      </c>
      <c r="P37" s="152">
        <v>233161</v>
      </c>
      <c r="Q37" s="152">
        <v>236110</v>
      </c>
      <c r="R37" s="152">
        <v>246476</v>
      </c>
      <c r="S37" s="148">
        <v>257530</v>
      </c>
      <c r="T37" s="144">
        <v>260864</v>
      </c>
      <c r="U37" s="116">
        <v>262219</v>
      </c>
      <c r="V37" s="152">
        <v>265008</v>
      </c>
      <c r="W37" s="152">
        <v>269892</v>
      </c>
      <c r="X37" s="2491">
        <f t="shared" si="0"/>
        <v>4884</v>
      </c>
      <c r="Y37" s="2491"/>
      <c r="Z37" s="2525">
        <v>261697</v>
      </c>
      <c r="AA37" s="229">
        <v>257107.00000000003</v>
      </c>
      <c r="AB37" s="229">
        <v>251025</v>
      </c>
      <c r="AC37" s="229">
        <v>243410</v>
      </c>
      <c r="AD37" s="229">
        <v>234830</v>
      </c>
      <c r="AE37" s="229"/>
      <c r="AF37" s="2326">
        <f t="shared" si="2"/>
        <v>265158</v>
      </c>
      <c r="AG37" s="2326">
        <f t="shared" si="3"/>
        <v>258886</v>
      </c>
      <c r="AH37" s="2326">
        <f t="shared" si="4"/>
        <v>251032</v>
      </c>
      <c r="AI37" s="2326">
        <f t="shared" si="5"/>
        <v>242184</v>
      </c>
      <c r="AL37" s="3279"/>
      <c r="AM37" s="229">
        <v>280000</v>
      </c>
      <c r="AN37" s="3279"/>
      <c r="AO37" s="3083"/>
    </row>
    <row r="38" spans="1:41">
      <c r="A38" s="127">
        <v>33</v>
      </c>
      <c r="B38" s="121" t="s">
        <v>251</v>
      </c>
      <c r="C38" s="2487">
        <v>266770</v>
      </c>
      <c r="D38" s="2488">
        <v>269382</v>
      </c>
      <c r="E38" s="2487">
        <v>274872</v>
      </c>
      <c r="F38" s="2488">
        <v>281761</v>
      </c>
      <c r="G38" s="2487">
        <v>280472</v>
      </c>
      <c r="H38" s="2487">
        <v>340152</v>
      </c>
      <c r="I38" s="116">
        <v>342701</v>
      </c>
      <c r="J38" s="152">
        <v>352402</v>
      </c>
      <c r="K38" s="116">
        <v>403899</v>
      </c>
      <c r="L38" s="152">
        <v>402669</v>
      </c>
      <c r="M38" s="116">
        <v>494891</v>
      </c>
      <c r="N38" s="152">
        <v>539377</v>
      </c>
      <c r="O38" s="152">
        <v>561355</v>
      </c>
      <c r="P38" s="152">
        <v>583470</v>
      </c>
      <c r="Q38" s="152">
        <v>609712</v>
      </c>
      <c r="R38" s="152">
        <v>659078</v>
      </c>
      <c r="S38" s="148">
        <v>691620</v>
      </c>
      <c r="T38" s="144">
        <v>732346</v>
      </c>
      <c r="U38" s="116">
        <v>754511</v>
      </c>
      <c r="V38" s="152">
        <v>772977</v>
      </c>
      <c r="W38" s="152">
        <v>801409</v>
      </c>
      <c r="X38" s="2491">
        <f t="shared" si="0"/>
        <v>28432</v>
      </c>
      <c r="Y38" s="2491"/>
      <c r="Z38" s="2525">
        <v>776976</v>
      </c>
      <c r="AA38" s="229">
        <v>774427</v>
      </c>
      <c r="AB38" s="229">
        <v>764357</v>
      </c>
      <c r="AC38" s="229">
        <v>748360</v>
      </c>
      <c r="AD38" s="229">
        <v>729286</v>
      </c>
      <c r="AE38" s="229"/>
      <c r="AF38" s="2326">
        <f t="shared" si="2"/>
        <v>798780</v>
      </c>
      <c r="AG38" s="2326">
        <f t="shared" si="3"/>
        <v>788393</v>
      </c>
      <c r="AH38" s="2326">
        <f t="shared" si="4"/>
        <v>771893</v>
      </c>
      <c r="AI38" s="2326">
        <f t="shared" si="5"/>
        <v>752219</v>
      </c>
      <c r="AL38" s="3279"/>
      <c r="AM38" s="229">
        <v>789000</v>
      </c>
      <c r="AN38" s="3279"/>
      <c r="AO38" s="3083"/>
    </row>
    <row r="39" spans="1:41">
      <c r="A39" s="127">
        <v>34</v>
      </c>
      <c r="B39" s="121" t="s">
        <v>252</v>
      </c>
      <c r="C39" s="2487">
        <v>335938</v>
      </c>
      <c r="D39" s="2488">
        <v>350155</v>
      </c>
      <c r="E39" s="2487">
        <v>360898</v>
      </c>
      <c r="F39" s="2488">
        <v>382243</v>
      </c>
      <c r="G39" s="2487">
        <v>400174</v>
      </c>
      <c r="H39" s="2487">
        <v>444375</v>
      </c>
      <c r="I39" s="116">
        <v>452824</v>
      </c>
      <c r="J39" s="152">
        <v>475145</v>
      </c>
      <c r="K39" s="116">
        <v>553741</v>
      </c>
      <c r="L39" s="152">
        <v>605588</v>
      </c>
      <c r="M39" s="116">
        <v>748029</v>
      </c>
      <c r="N39" s="152">
        <v>835207</v>
      </c>
      <c r="O39" s="152">
        <v>877120</v>
      </c>
      <c r="P39" s="152">
        <v>922244</v>
      </c>
      <c r="Q39" s="152">
        <v>981096</v>
      </c>
      <c r="R39" s="152">
        <v>1049588</v>
      </c>
      <c r="S39" s="148">
        <v>1099536</v>
      </c>
      <c r="T39" s="144">
        <v>1145551</v>
      </c>
      <c r="U39" s="116">
        <v>1184967</v>
      </c>
      <c r="V39" s="152">
        <v>1211425</v>
      </c>
      <c r="W39" s="152">
        <v>1243527</v>
      </c>
      <c r="X39" s="2491">
        <f t="shared" si="0"/>
        <v>32102</v>
      </c>
      <c r="Y39" s="2491"/>
      <c r="Z39" s="2525">
        <v>1226049</v>
      </c>
      <c r="AA39" s="229">
        <v>1224245</v>
      </c>
      <c r="AB39" s="229">
        <v>1207217</v>
      </c>
      <c r="AC39" s="229">
        <v>1178202</v>
      </c>
      <c r="AD39" s="229">
        <v>1142045</v>
      </c>
      <c r="AE39" s="229"/>
      <c r="AF39" s="2326">
        <f t="shared" si="2"/>
        <v>1241697</v>
      </c>
      <c r="AG39" s="2326">
        <f t="shared" si="3"/>
        <v>1224427</v>
      </c>
      <c r="AH39" s="2326">
        <f t="shared" si="4"/>
        <v>1194998</v>
      </c>
      <c r="AI39" s="2326">
        <f t="shared" si="5"/>
        <v>1158325</v>
      </c>
      <c r="AL39" s="3279"/>
      <c r="AM39" s="229">
        <v>1234000</v>
      </c>
      <c r="AN39" s="3279"/>
      <c r="AO39" s="3083"/>
    </row>
    <row r="40" spans="1:41">
      <c r="A40" s="127">
        <v>35</v>
      </c>
      <c r="B40" s="121" t="s">
        <v>253</v>
      </c>
      <c r="C40" s="2487">
        <v>232883</v>
      </c>
      <c r="D40" s="2488">
        <v>241607</v>
      </c>
      <c r="E40" s="2487">
        <v>249195</v>
      </c>
      <c r="F40" s="2488">
        <v>259129</v>
      </c>
      <c r="G40" s="2487">
        <v>277091</v>
      </c>
      <c r="H40" s="2487">
        <v>325358</v>
      </c>
      <c r="I40" s="116">
        <v>331711</v>
      </c>
      <c r="J40" s="152">
        <v>346668</v>
      </c>
      <c r="K40" s="116">
        <v>390799</v>
      </c>
      <c r="L40" s="152">
        <v>394977</v>
      </c>
      <c r="M40" s="116">
        <v>440243</v>
      </c>
      <c r="N40" s="152">
        <v>474969</v>
      </c>
      <c r="O40" s="152">
        <v>498627</v>
      </c>
      <c r="P40" s="152">
        <v>518938</v>
      </c>
      <c r="Q40" s="152">
        <v>536936</v>
      </c>
      <c r="R40" s="152">
        <v>564210</v>
      </c>
      <c r="S40" s="148">
        <v>583725</v>
      </c>
      <c r="T40" s="144">
        <v>591460</v>
      </c>
      <c r="U40" s="116">
        <v>597432</v>
      </c>
      <c r="V40" s="152">
        <v>598834</v>
      </c>
      <c r="W40" s="152">
        <v>598824</v>
      </c>
      <c r="X40" s="2491">
        <f t="shared" si="0"/>
        <v>-10</v>
      </c>
      <c r="Y40" s="2491"/>
      <c r="Z40" s="2525">
        <v>591843</v>
      </c>
      <c r="AA40" s="229">
        <v>578577</v>
      </c>
      <c r="AB40" s="229">
        <v>559114</v>
      </c>
      <c r="AC40" s="229">
        <v>534807</v>
      </c>
      <c r="AD40" s="229">
        <v>507745</v>
      </c>
      <c r="AE40" s="229"/>
      <c r="AF40" s="2326">
        <f t="shared" si="2"/>
        <v>585402</v>
      </c>
      <c r="AG40" s="2326">
        <f t="shared" si="3"/>
        <v>565709</v>
      </c>
      <c r="AH40" s="2326">
        <f t="shared" si="4"/>
        <v>541115</v>
      </c>
      <c r="AI40" s="2326">
        <f t="shared" si="5"/>
        <v>513734</v>
      </c>
      <c r="AL40" s="3279"/>
      <c r="AM40" s="229">
        <v>609000</v>
      </c>
      <c r="AN40" s="3279"/>
      <c r="AO40" s="3083"/>
    </row>
    <row r="41" spans="1:41">
      <c r="A41" s="127">
        <v>36</v>
      </c>
      <c r="B41" s="121" t="s">
        <v>254</v>
      </c>
      <c r="C41" s="2487">
        <v>140697</v>
      </c>
      <c r="D41" s="2488">
        <v>142683</v>
      </c>
      <c r="E41" s="2487">
        <v>144529</v>
      </c>
      <c r="F41" s="2488">
        <v>145835</v>
      </c>
      <c r="G41" s="2487">
        <v>142851</v>
      </c>
      <c r="H41" s="2487">
        <v>172716</v>
      </c>
      <c r="I41" s="116">
        <v>171415</v>
      </c>
      <c r="J41" s="152">
        <v>174250</v>
      </c>
      <c r="K41" s="116">
        <v>189582</v>
      </c>
      <c r="L41" s="152">
        <v>192114</v>
      </c>
      <c r="M41" s="116">
        <v>212318</v>
      </c>
      <c r="N41" s="152">
        <v>227914</v>
      </c>
      <c r="O41" s="152">
        <v>240321</v>
      </c>
      <c r="P41" s="152">
        <v>248498</v>
      </c>
      <c r="Q41" s="152">
        <v>259729</v>
      </c>
      <c r="R41" s="152">
        <v>274953</v>
      </c>
      <c r="S41" s="148">
        <v>288808</v>
      </c>
      <c r="T41" s="144">
        <v>298480</v>
      </c>
      <c r="U41" s="116">
        <v>302294</v>
      </c>
      <c r="V41" s="152">
        <v>305754</v>
      </c>
      <c r="W41" s="152">
        <v>308210</v>
      </c>
      <c r="X41" s="2491">
        <f t="shared" si="0"/>
        <v>2456</v>
      </c>
      <c r="Y41" s="2491"/>
      <c r="Z41" s="2525">
        <v>301156</v>
      </c>
      <c r="AA41" s="229">
        <v>294310</v>
      </c>
      <c r="AB41" s="229">
        <v>284663</v>
      </c>
      <c r="AC41" s="229">
        <v>272391</v>
      </c>
      <c r="AD41" s="229">
        <v>258406</v>
      </c>
      <c r="AE41" s="229"/>
      <c r="AF41" s="2326">
        <f t="shared" si="2"/>
        <v>301204</v>
      </c>
      <c r="AG41" s="2326">
        <f t="shared" si="3"/>
        <v>291331</v>
      </c>
      <c r="AH41" s="2326">
        <f t="shared" si="4"/>
        <v>278771</v>
      </c>
      <c r="AI41" s="2326">
        <f t="shared" si="5"/>
        <v>264459</v>
      </c>
      <c r="AL41" s="3279"/>
      <c r="AM41" s="229">
        <v>303000</v>
      </c>
      <c r="AN41" s="3279"/>
      <c r="AO41" s="3083"/>
    </row>
    <row r="42" spans="1:41">
      <c r="A42" s="127">
        <v>37</v>
      </c>
      <c r="B42" s="121" t="s">
        <v>255</v>
      </c>
      <c r="C42" s="2487">
        <v>145252</v>
      </c>
      <c r="D42" s="2488">
        <v>146958</v>
      </c>
      <c r="E42" s="2487">
        <v>150144</v>
      </c>
      <c r="F42" s="2488">
        <v>152187</v>
      </c>
      <c r="G42" s="2487">
        <v>148965</v>
      </c>
      <c r="H42" s="2487">
        <v>192216</v>
      </c>
      <c r="I42" s="116">
        <v>191305</v>
      </c>
      <c r="J42" s="152">
        <v>195136</v>
      </c>
      <c r="K42" s="116">
        <v>211532</v>
      </c>
      <c r="L42" s="152">
        <v>220808</v>
      </c>
      <c r="M42" s="116">
        <v>250039</v>
      </c>
      <c r="N42" s="152">
        <v>276741</v>
      </c>
      <c r="O42" s="152">
        <v>293979</v>
      </c>
      <c r="P42" s="152">
        <v>306996</v>
      </c>
      <c r="Q42" s="152">
        <v>322797</v>
      </c>
      <c r="R42" s="152">
        <v>346147</v>
      </c>
      <c r="S42" s="148">
        <v>364972</v>
      </c>
      <c r="T42" s="144">
        <v>377691</v>
      </c>
      <c r="U42" s="116">
        <v>390474</v>
      </c>
      <c r="V42" s="152">
        <v>398551</v>
      </c>
      <c r="W42" s="152">
        <v>406985</v>
      </c>
      <c r="X42" s="2491">
        <f t="shared" si="0"/>
        <v>8434</v>
      </c>
      <c r="Y42" s="2491"/>
      <c r="Z42" s="2525">
        <v>399060</v>
      </c>
      <c r="AA42" s="229">
        <v>396348</v>
      </c>
      <c r="AB42" s="229">
        <v>389232</v>
      </c>
      <c r="AC42" s="229">
        <v>378099</v>
      </c>
      <c r="AD42" s="229">
        <v>365131</v>
      </c>
      <c r="AE42" s="229"/>
      <c r="AF42" s="2326">
        <f t="shared" si="2"/>
        <v>404219</v>
      </c>
      <c r="AG42" s="2326">
        <f t="shared" si="3"/>
        <v>396962</v>
      </c>
      <c r="AH42" s="2326">
        <f t="shared" si="4"/>
        <v>385608</v>
      </c>
      <c r="AI42" s="2326">
        <f t="shared" si="5"/>
        <v>372382</v>
      </c>
      <c r="AL42" s="3279"/>
      <c r="AM42" s="229">
        <v>398000</v>
      </c>
      <c r="AN42" s="3279"/>
      <c r="AO42" s="3083"/>
    </row>
    <row r="43" spans="1:41">
      <c r="A43" s="127">
        <v>38</v>
      </c>
      <c r="B43" s="121" t="s">
        <v>256</v>
      </c>
      <c r="C43" s="2487">
        <v>228445</v>
      </c>
      <c r="D43" s="2488">
        <v>234678</v>
      </c>
      <c r="E43" s="2487">
        <v>239491</v>
      </c>
      <c r="F43" s="2488">
        <v>243083</v>
      </c>
      <c r="G43" s="2487">
        <v>243244</v>
      </c>
      <c r="H43" s="2487">
        <v>301700</v>
      </c>
      <c r="I43" s="116">
        <v>306181</v>
      </c>
      <c r="J43" s="152">
        <v>317899</v>
      </c>
      <c r="K43" s="116">
        <v>356390</v>
      </c>
      <c r="L43" s="152">
        <v>364888</v>
      </c>
      <c r="M43" s="116">
        <v>408758</v>
      </c>
      <c r="N43" s="152">
        <v>444933</v>
      </c>
      <c r="O43" s="152">
        <v>470653</v>
      </c>
      <c r="P43" s="152">
        <v>492583</v>
      </c>
      <c r="Q43" s="152">
        <v>512771</v>
      </c>
      <c r="R43" s="152">
        <v>541701</v>
      </c>
      <c r="S43" s="148">
        <v>566146</v>
      </c>
      <c r="T43" s="144">
        <v>582803</v>
      </c>
      <c r="U43" s="116">
        <v>590888</v>
      </c>
      <c r="V43" s="152">
        <v>591972</v>
      </c>
      <c r="W43" s="152">
        <v>601402</v>
      </c>
      <c r="X43" s="2491">
        <f t="shared" si="0"/>
        <v>9430</v>
      </c>
      <c r="Y43" s="2491"/>
      <c r="Z43" s="2525">
        <v>586477</v>
      </c>
      <c r="AA43" s="229">
        <v>575073</v>
      </c>
      <c r="AB43" s="229">
        <v>558202</v>
      </c>
      <c r="AC43" s="229">
        <v>536164</v>
      </c>
      <c r="AD43" s="229">
        <v>509539</v>
      </c>
      <c r="AE43" s="229"/>
      <c r="AF43" s="2326">
        <f t="shared" si="2"/>
        <v>589708</v>
      </c>
      <c r="AG43" s="2326">
        <f t="shared" si="3"/>
        <v>572407</v>
      </c>
      <c r="AH43" s="2326">
        <f t="shared" si="4"/>
        <v>549809</v>
      </c>
      <c r="AI43" s="2326">
        <f t="shared" si="5"/>
        <v>522506</v>
      </c>
      <c r="AL43" s="3279"/>
      <c r="AM43" s="229">
        <v>587000</v>
      </c>
      <c r="AN43" s="3279"/>
      <c r="AO43" s="3083"/>
    </row>
    <row r="44" spans="1:41">
      <c r="A44" s="127">
        <v>39</v>
      </c>
      <c r="B44" s="121" t="s">
        <v>257</v>
      </c>
      <c r="C44" s="2487">
        <v>145023</v>
      </c>
      <c r="D44" s="2488">
        <v>147924</v>
      </c>
      <c r="E44" s="2487">
        <v>153953</v>
      </c>
      <c r="F44" s="2488">
        <v>156373</v>
      </c>
      <c r="G44" s="2487">
        <v>155567</v>
      </c>
      <c r="H44" s="2487">
        <v>183464</v>
      </c>
      <c r="I44" s="116">
        <v>189505</v>
      </c>
      <c r="J44" s="152">
        <v>197560</v>
      </c>
      <c r="K44" s="116">
        <v>216669</v>
      </c>
      <c r="L44" s="152">
        <v>223051</v>
      </c>
      <c r="M44" s="116">
        <v>242871</v>
      </c>
      <c r="N44" s="152">
        <v>260780</v>
      </c>
      <c r="O44" s="152">
        <v>275713</v>
      </c>
      <c r="P44" s="152">
        <v>283424</v>
      </c>
      <c r="Q44" s="152">
        <v>291804</v>
      </c>
      <c r="R44" s="152">
        <v>304237</v>
      </c>
      <c r="S44" s="148">
        <v>321140</v>
      </c>
      <c r="T44" s="144">
        <v>324439</v>
      </c>
      <c r="U44" s="116">
        <v>321909</v>
      </c>
      <c r="V44" s="152">
        <v>319011</v>
      </c>
      <c r="W44" s="152">
        <v>315272</v>
      </c>
      <c r="X44" s="2491">
        <f t="shared" si="0"/>
        <v>-3739</v>
      </c>
      <c r="Y44" s="2491"/>
      <c r="Z44" s="2525">
        <v>312097</v>
      </c>
      <c r="AA44" s="229">
        <v>302508</v>
      </c>
      <c r="AB44" s="229">
        <v>290183</v>
      </c>
      <c r="AC44" s="229">
        <v>275277</v>
      </c>
      <c r="AD44" s="229">
        <v>258560</v>
      </c>
      <c r="AE44" s="229"/>
      <c r="AF44" s="2326">
        <f t="shared" si="2"/>
        <v>305585</v>
      </c>
      <c r="AG44" s="2326">
        <f t="shared" si="3"/>
        <v>293135</v>
      </c>
      <c r="AH44" s="2326">
        <f t="shared" si="4"/>
        <v>278077</v>
      </c>
      <c r="AI44" s="2326">
        <f t="shared" si="5"/>
        <v>261190</v>
      </c>
      <c r="AL44" s="3279"/>
      <c r="AM44" s="229">
        <v>324000</v>
      </c>
      <c r="AN44" s="3279"/>
      <c r="AO44" s="3083"/>
    </row>
    <row r="45" spans="1:41">
      <c r="A45" s="127">
        <v>40</v>
      </c>
      <c r="B45" s="121" t="s">
        <v>258</v>
      </c>
      <c r="C45" s="2487">
        <v>439715</v>
      </c>
      <c r="D45" s="2488">
        <v>461671</v>
      </c>
      <c r="E45" s="2487">
        <v>496485</v>
      </c>
      <c r="F45" s="2488">
        <v>533779</v>
      </c>
      <c r="G45" s="2487">
        <v>596540</v>
      </c>
      <c r="H45" s="2487">
        <v>650201</v>
      </c>
      <c r="I45" s="116">
        <v>715073</v>
      </c>
      <c r="J45" s="152">
        <v>778185</v>
      </c>
      <c r="K45" s="116">
        <v>934472</v>
      </c>
      <c r="L45" s="152">
        <v>976951</v>
      </c>
      <c r="M45" s="116">
        <v>1149022</v>
      </c>
      <c r="N45" s="152">
        <v>1303481</v>
      </c>
      <c r="O45" s="152">
        <v>1432382</v>
      </c>
      <c r="P45" s="152">
        <v>1522528</v>
      </c>
      <c r="Q45" s="152">
        <v>1639213</v>
      </c>
      <c r="R45" s="152">
        <v>1782911</v>
      </c>
      <c r="S45" s="148">
        <v>1917721</v>
      </c>
      <c r="T45" s="144">
        <v>2009911</v>
      </c>
      <c r="U45" s="116">
        <v>2110468</v>
      </c>
      <c r="V45" s="152">
        <v>2201037</v>
      </c>
      <c r="W45" s="152">
        <v>2323325</v>
      </c>
      <c r="X45" s="2491">
        <f t="shared" si="0"/>
        <v>122288</v>
      </c>
      <c r="Y45" s="2491"/>
      <c r="Z45" s="2525">
        <v>2248166</v>
      </c>
      <c r="AA45" s="229">
        <v>2264771</v>
      </c>
      <c r="AB45" s="229">
        <v>2255450</v>
      </c>
      <c r="AC45" s="229">
        <v>2221398</v>
      </c>
      <c r="AD45" s="229">
        <v>2167095</v>
      </c>
      <c r="AE45" s="229"/>
      <c r="AF45" s="2326">
        <f t="shared" si="2"/>
        <v>2340485</v>
      </c>
      <c r="AG45" s="2326">
        <f t="shared" si="3"/>
        <v>2330853</v>
      </c>
      <c r="AH45" s="2326">
        <f t="shared" si="4"/>
        <v>2295662</v>
      </c>
      <c r="AI45" s="2326">
        <f t="shared" si="5"/>
        <v>2239544</v>
      </c>
      <c r="AL45" s="3279"/>
      <c r="AM45" s="229">
        <v>2303000</v>
      </c>
      <c r="AN45" s="3279"/>
      <c r="AO45" s="3083"/>
    </row>
    <row r="46" spans="1:41">
      <c r="A46" s="127">
        <v>41</v>
      </c>
      <c r="B46" s="121" t="s">
        <v>259</v>
      </c>
      <c r="C46" s="2487">
        <v>128854</v>
      </c>
      <c r="D46" s="2488">
        <v>129728</v>
      </c>
      <c r="E46" s="2487">
        <v>128731</v>
      </c>
      <c r="F46" s="2488">
        <v>127717</v>
      </c>
      <c r="G46" s="2487">
        <v>129761</v>
      </c>
      <c r="H46" s="2487">
        <v>174652</v>
      </c>
      <c r="I46" s="116">
        <v>176603</v>
      </c>
      <c r="J46" s="152">
        <v>181468</v>
      </c>
      <c r="K46" s="116">
        <v>194404</v>
      </c>
      <c r="L46" s="152">
        <v>191425</v>
      </c>
      <c r="M46" s="116">
        <v>205018</v>
      </c>
      <c r="N46" s="152">
        <v>217136</v>
      </c>
      <c r="O46" s="152">
        <v>233117</v>
      </c>
      <c r="P46" s="152">
        <v>242619</v>
      </c>
      <c r="Q46" s="152">
        <v>251225</v>
      </c>
      <c r="R46" s="152">
        <v>267862</v>
      </c>
      <c r="S46" s="148">
        <v>278306</v>
      </c>
      <c r="T46" s="144">
        <v>287431</v>
      </c>
      <c r="U46" s="116">
        <v>295038</v>
      </c>
      <c r="V46" s="152">
        <v>302109</v>
      </c>
      <c r="W46" s="152">
        <v>312680</v>
      </c>
      <c r="X46" s="2491">
        <f t="shared" si="0"/>
        <v>10571</v>
      </c>
      <c r="Y46" s="2491"/>
      <c r="Z46" s="2525">
        <v>301594</v>
      </c>
      <c r="AA46" s="229">
        <v>299533</v>
      </c>
      <c r="AB46" s="229">
        <v>295255</v>
      </c>
      <c r="AC46" s="229">
        <v>288896</v>
      </c>
      <c r="AD46" s="229">
        <v>280428</v>
      </c>
      <c r="AE46" s="229"/>
      <c r="AF46" s="2326">
        <f t="shared" si="2"/>
        <v>310543</v>
      </c>
      <c r="AG46" s="2326">
        <f t="shared" si="3"/>
        <v>306108</v>
      </c>
      <c r="AH46" s="2326">
        <f t="shared" si="4"/>
        <v>299515</v>
      </c>
      <c r="AI46" s="2326">
        <f t="shared" si="5"/>
        <v>290736</v>
      </c>
      <c r="AL46" s="3279"/>
      <c r="AM46" s="229">
        <v>330000</v>
      </c>
      <c r="AN46" s="3279"/>
      <c r="AO46" s="3083"/>
    </row>
    <row r="47" spans="1:41">
      <c r="A47" s="127">
        <v>42</v>
      </c>
      <c r="B47" s="121" t="s">
        <v>260</v>
      </c>
      <c r="C47" s="2487">
        <v>227700</v>
      </c>
      <c r="D47" s="2488">
        <v>233093</v>
      </c>
      <c r="E47" s="2487">
        <v>241457</v>
      </c>
      <c r="F47" s="2488">
        <v>252998</v>
      </c>
      <c r="G47" s="2487">
        <v>268750</v>
      </c>
      <c r="H47" s="2487">
        <v>311457</v>
      </c>
      <c r="I47" s="116">
        <v>327419</v>
      </c>
      <c r="J47" s="152">
        <v>347589</v>
      </c>
      <c r="K47" s="116">
        <v>393675</v>
      </c>
      <c r="L47" s="152">
        <v>387838</v>
      </c>
      <c r="M47" s="116">
        <v>417787</v>
      </c>
      <c r="N47" s="152">
        <v>445388</v>
      </c>
      <c r="O47" s="152">
        <v>470927</v>
      </c>
      <c r="P47" s="152">
        <v>489492</v>
      </c>
      <c r="Q47" s="152">
        <v>503741</v>
      </c>
      <c r="R47" s="152">
        <v>529872</v>
      </c>
      <c r="S47" s="148">
        <v>544878</v>
      </c>
      <c r="T47" s="144">
        <v>553620</v>
      </c>
      <c r="U47" s="116">
        <v>558660</v>
      </c>
      <c r="V47" s="152">
        <v>560720</v>
      </c>
      <c r="W47" s="152">
        <v>558230</v>
      </c>
      <c r="X47" s="2491">
        <f t="shared" si="0"/>
        <v>-2490</v>
      </c>
      <c r="Y47" s="2491"/>
      <c r="Z47" s="2525">
        <v>552926</v>
      </c>
      <c r="AA47" s="229">
        <v>540125</v>
      </c>
      <c r="AB47" s="229">
        <v>522851</v>
      </c>
      <c r="AC47" s="229">
        <v>500857</v>
      </c>
      <c r="AD47" s="229">
        <v>473987</v>
      </c>
      <c r="AE47" s="229"/>
      <c r="AF47" s="2326">
        <f t="shared" si="2"/>
        <v>545306</v>
      </c>
      <c r="AG47" s="2326">
        <f t="shared" si="3"/>
        <v>527867</v>
      </c>
      <c r="AH47" s="2326">
        <f t="shared" si="4"/>
        <v>505662</v>
      </c>
      <c r="AI47" s="2326">
        <f t="shared" si="5"/>
        <v>478534</v>
      </c>
      <c r="AL47" s="3279"/>
      <c r="AM47" s="229">
        <v>552000</v>
      </c>
      <c r="AN47" s="3279"/>
      <c r="AO47" s="3083"/>
    </row>
    <row r="48" spans="1:41">
      <c r="A48" s="127">
        <v>43</v>
      </c>
      <c r="B48" s="121" t="s">
        <v>261</v>
      </c>
      <c r="C48" s="2487">
        <v>238696</v>
      </c>
      <c r="D48" s="2488">
        <v>249642</v>
      </c>
      <c r="E48" s="2487">
        <v>256258</v>
      </c>
      <c r="F48" s="2488">
        <v>261520</v>
      </c>
      <c r="G48" s="2487">
        <v>256229</v>
      </c>
      <c r="H48" s="2487">
        <v>348273</v>
      </c>
      <c r="I48" s="116">
        <v>351093</v>
      </c>
      <c r="J48" s="152">
        <v>362477</v>
      </c>
      <c r="K48" s="116">
        <v>396297</v>
      </c>
      <c r="L48" s="152">
        <v>409603</v>
      </c>
      <c r="M48" s="116">
        <v>450870</v>
      </c>
      <c r="N48" s="152">
        <v>484846</v>
      </c>
      <c r="O48" s="152">
        <v>525564</v>
      </c>
      <c r="P48" s="152">
        <v>553963</v>
      </c>
      <c r="Q48" s="152">
        <v>578862</v>
      </c>
      <c r="R48" s="152">
        <v>618211</v>
      </c>
      <c r="S48" s="148">
        <v>647216</v>
      </c>
      <c r="T48" s="144">
        <v>667533</v>
      </c>
      <c r="U48" s="116">
        <v>688234</v>
      </c>
      <c r="V48" s="152">
        <v>704730</v>
      </c>
      <c r="W48" s="152">
        <v>719154</v>
      </c>
      <c r="X48" s="2491">
        <f t="shared" si="0"/>
        <v>14424</v>
      </c>
      <c r="Y48" s="2491"/>
      <c r="Z48" s="2525">
        <v>703087</v>
      </c>
      <c r="AA48" s="229">
        <v>696199</v>
      </c>
      <c r="AB48" s="229">
        <v>684414</v>
      </c>
      <c r="AC48" s="229">
        <v>667560</v>
      </c>
      <c r="AD48" s="229">
        <v>644818</v>
      </c>
      <c r="AE48" s="229"/>
      <c r="AF48" s="2326">
        <f t="shared" si="2"/>
        <v>712109</v>
      </c>
      <c r="AG48" s="2326">
        <f t="shared" si="3"/>
        <v>700054</v>
      </c>
      <c r="AH48" s="2326">
        <f t="shared" si="4"/>
        <v>682815</v>
      </c>
      <c r="AI48" s="2326">
        <f t="shared" si="5"/>
        <v>659553</v>
      </c>
      <c r="AL48" s="3279"/>
      <c r="AM48" s="229">
        <v>738000</v>
      </c>
      <c r="AN48" s="3279"/>
      <c r="AO48" s="3083"/>
    </row>
    <row r="49" spans="1:41">
      <c r="A49" s="127">
        <v>44</v>
      </c>
      <c r="B49" s="121" t="s">
        <v>262</v>
      </c>
      <c r="C49" s="2487">
        <v>176843</v>
      </c>
      <c r="D49" s="2488">
        <v>186367</v>
      </c>
      <c r="E49" s="2487">
        <v>190280</v>
      </c>
      <c r="F49" s="2488">
        <v>195351</v>
      </c>
      <c r="G49" s="2487">
        <v>193759</v>
      </c>
      <c r="H49" s="2487">
        <v>248471</v>
      </c>
      <c r="I49" s="116">
        <v>246465</v>
      </c>
      <c r="J49" s="152">
        <v>253221</v>
      </c>
      <c r="K49" s="116">
        <v>275919</v>
      </c>
      <c r="L49" s="152">
        <v>285787</v>
      </c>
      <c r="M49" s="116">
        <v>321761</v>
      </c>
      <c r="N49" s="152">
        <v>355406</v>
      </c>
      <c r="O49" s="152">
        <v>379040</v>
      </c>
      <c r="P49" s="152">
        <v>395855</v>
      </c>
      <c r="Q49" s="152">
        <v>411634</v>
      </c>
      <c r="R49" s="152">
        <v>435040</v>
      </c>
      <c r="S49" s="148">
        <v>453814</v>
      </c>
      <c r="T49" s="144">
        <v>469270</v>
      </c>
      <c r="U49" s="116">
        <v>482051</v>
      </c>
      <c r="V49" s="152">
        <v>486535</v>
      </c>
      <c r="W49" s="152">
        <v>489249</v>
      </c>
      <c r="X49" s="2491">
        <f t="shared" si="0"/>
        <v>2714</v>
      </c>
      <c r="Y49" s="2491"/>
      <c r="Z49" s="2525">
        <v>482329</v>
      </c>
      <c r="AA49" s="229">
        <v>474046</v>
      </c>
      <c r="AB49" s="229">
        <v>461867</v>
      </c>
      <c r="AC49" s="229">
        <v>445538</v>
      </c>
      <c r="AD49" s="229">
        <v>426161</v>
      </c>
      <c r="AE49" s="229"/>
      <c r="AF49" s="2326">
        <f t="shared" si="2"/>
        <v>480847</v>
      </c>
      <c r="AG49" s="2326">
        <f t="shared" si="3"/>
        <v>468493</v>
      </c>
      <c r="AH49" s="2326">
        <f t="shared" si="4"/>
        <v>451930</v>
      </c>
      <c r="AI49" s="2326">
        <f t="shared" si="5"/>
        <v>432275</v>
      </c>
      <c r="AL49" s="3279"/>
      <c r="AM49" s="229">
        <v>508000</v>
      </c>
      <c r="AN49" s="3279"/>
      <c r="AO49" s="3083"/>
    </row>
    <row r="50" spans="1:41">
      <c r="A50" s="127">
        <v>45</v>
      </c>
      <c r="B50" s="121" t="s">
        <v>263</v>
      </c>
      <c r="C50" s="2487">
        <v>132311</v>
      </c>
      <c r="D50" s="2488">
        <v>138646</v>
      </c>
      <c r="E50" s="2487">
        <v>148016</v>
      </c>
      <c r="F50" s="2488">
        <v>158432</v>
      </c>
      <c r="G50" s="2487">
        <v>159998</v>
      </c>
      <c r="H50" s="2487">
        <v>203831</v>
      </c>
      <c r="I50" s="116">
        <v>212555</v>
      </c>
      <c r="J50" s="152">
        <v>226271</v>
      </c>
      <c r="K50" s="116">
        <v>263074</v>
      </c>
      <c r="L50" s="152">
        <v>266311</v>
      </c>
      <c r="M50" s="116">
        <v>299063</v>
      </c>
      <c r="N50" s="152">
        <v>327205</v>
      </c>
      <c r="O50" s="152">
        <v>359013</v>
      </c>
      <c r="P50" s="152">
        <v>376071</v>
      </c>
      <c r="Q50" s="152">
        <v>392653</v>
      </c>
      <c r="R50" s="152">
        <v>421222</v>
      </c>
      <c r="S50" s="148">
        <v>439012</v>
      </c>
      <c r="T50" s="144">
        <v>451208</v>
      </c>
      <c r="U50" s="116">
        <v>460505</v>
      </c>
      <c r="V50" s="152">
        <v>462858</v>
      </c>
      <c r="W50" s="152">
        <v>470055</v>
      </c>
      <c r="X50" s="2491">
        <f t="shared" si="0"/>
        <v>7197</v>
      </c>
      <c r="Y50" s="2491"/>
      <c r="Z50" s="2525">
        <v>458281</v>
      </c>
      <c r="AA50" s="229">
        <v>448650</v>
      </c>
      <c r="AB50" s="229">
        <v>435525</v>
      </c>
      <c r="AC50" s="229">
        <v>418698</v>
      </c>
      <c r="AD50" s="229">
        <v>397728</v>
      </c>
      <c r="AE50" s="229"/>
      <c r="AF50" s="2326">
        <f t="shared" si="2"/>
        <v>460177</v>
      </c>
      <c r="AG50" s="2326">
        <f t="shared" si="3"/>
        <v>446714</v>
      </c>
      <c r="AH50" s="2326">
        <f t="shared" si="4"/>
        <v>429455</v>
      </c>
      <c r="AI50" s="2326">
        <f t="shared" si="5"/>
        <v>407946</v>
      </c>
      <c r="AL50" s="3279"/>
      <c r="AM50" s="229">
        <v>472000</v>
      </c>
      <c r="AN50" s="3279"/>
      <c r="AO50" s="3083"/>
    </row>
    <row r="51" spans="1:41">
      <c r="A51" s="127">
        <v>46</v>
      </c>
      <c r="B51" s="121" t="s">
        <v>264</v>
      </c>
      <c r="C51" s="2487">
        <v>299424</v>
      </c>
      <c r="D51" s="2488">
        <v>313547</v>
      </c>
      <c r="E51" s="2487">
        <v>322074</v>
      </c>
      <c r="F51" s="2488">
        <v>332623</v>
      </c>
      <c r="G51" s="2487">
        <v>327684</v>
      </c>
      <c r="H51" s="2487">
        <v>362387</v>
      </c>
      <c r="I51" s="116">
        <v>377620</v>
      </c>
      <c r="J51" s="152">
        <v>443176</v>
      </c>
      <c r="K51" s="116">
        <v>478564</v>
      </c>
      <c r="L51" s="152">
        <v>489492</v>
      </c>
      <c r="M51" s="116">
        <v>522539</v>
      </c>
      <c r="N51" s="152">
        <v>559772</v>
      </c>
      <c r="O51" s="152">
        <v>607452</v>
      </c>
      <c r="P51" s="152">
        <v>640954</v>
      </c>
      <c r="Q51" s="152">
        <v>659880</v>
      </c>
      <c r="R51" s="152">
        <v>688646</v>
      </c>
      <c r="S51" s="148">
        <v>716610</v>
      </c>
      <c r="T51" s="144">
        <v>725045</v>
      </c>
      <c r="U51" s="116">
        <v>729386</v>
      </c>
      <c r="V51" s="152">
        <v>724690</v>
      </c>
      <c r="W51" s="152">
        <v>728179</v>
      </c>
      <c r="X51" s="2491">
        <f t="shared" si="0"/>
        <v>3489</v>
      </c>
      <c r="Y51" s="2491"/>
      <c r="Z51" s="2525">
        <v>712833</v>
      </c>
      <c r="AA51" s="229">
        <v>692615</v>
      </c>
      <c r="AB51" s="229">
        <v>667550</v>
      </c>
      <c r="AC51" s="229">
        <v>638101</v>
      </c>
      <c r="AD51" s="229">
        <v>601994</v>
      </c>
      <c r="AE51" s="229"/>
      <c r="AF51" s="2326">
        <f t="shared" si="2"/>
        <v>707526</v>
      </c>
      <c r="AG51" s="2326">
        <f t="shared" si="3"/>
        <v>681921</v>
      </c>
      <c r="AH51" s="2326">
        <f t="shared" si="4"/>
        <v>651838</v>
      </c>
      <c r="AI51" s="2326">
        <f t="shared" si="5"/>
        <v>614954</v>
      </c>
      <c r="AL51" s="3279"/>
      <c r="AM51" s="229">
        <v>721000</v>
      </c>
      <c r="AN51" s="3279"/>
      <c r="AO51" s="3083"/>
    </row>
    <row r="52" spans="1:41">
      <c r="A52" s="132">
        <v>47</v>
      </c>
      <c r="B52" s="133" t="s">
        <v>265</v>
      </c>
      <c r="C52" s="2494">
        <v>119763</v>
      </c>
      <c r="D52" s="2495">
        <v>120430</v>
      </c>
      <c r="E52" s="2494">
        <v>123255</v>
      </c>
      <c r="F52" s="2495" t="s">
        <v>1147</v>
      </c>
      <c r="G52" s="2494">
        <v>123351</v>
      </c>
      <c r="H52" s="2494" t="s">
        <v>2</v>
      </c>
      <c r="I52" s="124" t="s">
        <v>2</v>
      </c>
      <c r="J52" s="153" t="s">
        <v>2</v>
      </c>
      <c r="K52" s="124">
        <v>200672</v>
      </c>
      <c r="L52" s="153" t="s">
        <v>2</v>
      </c>
      <c r="M52" s="124">
        <v>224862</v>
      </c>
      <c r="N52" s="153">
        <v>262846</v>
      </c>
      <c r="O52" s="153">
        <v>299015</v>
      </c>
      <c r="P52" s="153">
        <v>334778</v>
      </c>
      <c r="Q52" s="153">
        <v>368295</v>
      </c>
      <c r="R52" s="153">
        <v>404253</v>
      </c>
      <c r="S52" s="149">
        <v>446286</v>
      </c>
      <c r="T52" s="145">
        <v>488368</v>
      </c>
      <c r="U52" s="124">
        <v>520191</v>
      </c>
      <c r="V52" s="153">
        <v>560424</v>
      </c>
      <c r="W52" s="153">
        <v>614708</v>
      </c>
      <c r="X52" s="2491">
        <f t="shared" si="0"/>
        <v>54284</v>
      </c>
      <c r="Y52" s="2491"/>
      <c r="Z52" s="2526">
        <v>590156</v>
      </c>
      <c r="AA52" s="230">
        <v>610409</v>
      </c>
      <c r="AB52" s="230">
        <v>624538</v>
      </c>
      <c r="AC52" s="230">
        <v>633682</v>
      </c>
      <c r="AD52" s="230">
        <v>633782</v>
      </c>
      <c r="AE52" s="230"/>
      <c r="AF52" s="3170">
        <f t="shared" si="2"/>
        <v>635804</v>
      </c>
      <c r="AG52" s="3170">
        <f t="shared" si="3"/>
        <v>650520</v>
      </c>
      <c r="AH52" s="3170">
        <f t="shared" si="4"/>
        <v>660045</v>
      </c>
      <c r="AI52" s="3170">
        <f t="shared" si="5"/>
        <v>660149</v>
      </c>
      <c r="AL52" s="3171"/>
      <c r="AM52" s="230">
        <v>625000</v>
      </c>
      <c r="AN52" s="3171"/>
      <c r="AO52" s="3083"/>
    </row>
    <row r="53" spans="1:41">
      <c r="A53" s="105" t="s">
        <v>2780</v>
      </c>
      <c r="AL53" s="105" t="s">
        <v>3081</v>
      </c>
      <c r="AM53" s="105" t="s">
        <v>2989</v>
      </c>
      <c r="AN53" s="105" t="s">
        <v>3082</v>
      </c>
    </row>
    <row r="54" spans="1:41">
      <c r="C54" s="2496">
        <f>SUM(C6:C52)-C5</f>
        <v>0</v>
      </c>
      <c r="D54" s="2496">
        <f t="shared" ref="D54:W54" si="6">SUM(D6:D52)-D5</f>
        <v>0</v>
      </c>
      <c r="E54" s="2496">
        <f t="shared" si="6"/>
        <v>0</v>
      </c>
      <c r="F54" s="2496">
        <f t="shared" si="6"/>
        <v>0</v>
      </c>
      <c r="G54" s="2496">
        <f t="shared" si="6"/>
        <v>0</v>
      </c>
      <c r="H54" s="2496">
        <f t="shared" si="6"/>
        <v>0</v>
      </c>
      <c r="I54" s="2496">
        <f t="shared" si="6"/>
        <v>0</v>
      </c>
      <c r="J54" s="2496">
        <f t="shared" si="6"/>
        <v>0</v>
      </c>
      <c r="K54" s="2496">
        <f t="shared" si="6"/>
        <v>-16</v>
      </c>
      <c r="L54" s="2496">
        <f t="shared" si="6"/>
        <v>0</v>
      </c>
      <c r="M54" s="2496">
        <f t="shared" si="6"/>
        <v>0</v>
      </c>
      <c r="N54" s="2496">
        <f t="shared" si="6"/>
        <v>0</v>
      </c>
      <c r="O54" s="2496">
        <f t="shared" si="6"/>
        <v>0</v>
      </c>
      <c r="P54" s="2496">
        <f t="shared" si="6"/>
        <v>0</v>
      </c>
      <c r="Q54" s="2496">
        <f t="shared" si="6"/>
        <v>0</v>
      </c>
      <c r="R54" s="2496">
        <f t="shared" si="6"/>
        <v>0</v>
      </c>
      <c r="S54" s="2496">
        <f t="shared" si="6"/>
        <v>0</v>
      </c>
      <c r="T54" s="2496">
        <f t="shared" si="6"/>
        <v>0</v>
      </c>
      <c r="U54" s="2496">
        <f t="shared" si="6"/>
        <v>0</v>
      </c>
      <c r="V54" s="2496">
        <f t="shared" si="6"/>
        <v>0</v>
      </c>
      <c r="W54" s="2496">
        <f t="shared" si="6"/>
        <v>0</v>
      </c>
      <c r="AL54" s="3276">
        <v>44818</v>
      </c>
      <c r="AM54" s="3276">
        <v>45111</v>
      </c>
      <c r="AN54" s="3276">
        <v>45478</v>
      </c>
    </row>
  </sheetData>
  <mergeCells count="1">
    <mergeCell ref="A2:B4"/>
  </mergeCells>
  <phoneticPr fontId="3"/>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B118"/>
  <sheetViews>
    <sheetView topLeftCell="D1" workbookViewId="0">
      <pane xSplit="5" ySplit="3" topLeftCell="I94" activePane="bottomRight" state="frozen"/>
      <selection activeCell="D1" sqref="D1"/>
      <selection pane="topRight" activeCell="I1" sqref="I1"/>
      <selection pane="bottomLeft" activeCell="D4" sqref="D4"/>
      <selection pane="bottomRight" activeCell="N113" sqref="N113"/>
    </sheetView>
  </sheetViews>
  <sheetFormatPr defaultColWidth="9" defaultRowHeight="12.5"/>
  <cols>
    <col min="1" max="3" width="0" style="1823" hidden="1" customWidth="1"/>
    <col min="4" max="4" width="9" style="1823"/>
    <col min="5" max="5" width="6.90625" style="1823" hidden="1" customWidth="1"/>
    <col min="6" max="6" width="9" style="1823"/>
    <col min="7" max="7" width="7.36328125" style="1823" hidden="1" customWidth="1"/>
    <col min="8" max="8" width="7.36328125" style="1823" customWidth="1"/>
    <col min="9" max="16384" width="9" style="1823"/>
  </cols>
  <sheetData>
    <row r="1" spans="1:27">
      <c r="D1" s="1824" t="s">
        <v>2373</v>
      </c>
      <c r="R1" s="1823" t="s">
        <v>2618</v>
      </c>
    </row>
    <row r="2" spans="1:27">
      <c r="V2" s="1823" t="s">
        <v>2374</v>
      </c>
    </row>
    <row r="3" spans="1:27" ht="37.5">
      <c r="D3" s="1825" t="s">
        <v>2375</v>
      </c>
      <c r="E3" s="1825" t="s">
        <v>2377</v>
      </c>
      <c r="F3" s="1825" t="s">
        <v>2378</v>
      </c>
      <c r="G3" s="1825" t="s">
        <v>2379</v>
      </c>
      <c r="H3" s="1825" t="s">
        <v>2381</v>
      </c>
      <c r="I3" s="1826" t="s">
        <v>2382</v>
      </c>
      <c r="J3" s="1826" t="s">
        <v>2383</v>
      </c>
      <c r="K3" s="1827" t="s">
        <v>1818</v>
      </c>
      <c r="L3" s="1827" t="s">
        <v>1819</v>
      </c>
      <c r="M3" s="1827" t="s">
        <v>1820</v>
      </c>
      <c r="N3" s="1827" t="s">
        <v>1821</v>
      </c>
      <c r="O3" s="1827" t="s">
        <v>1822</v>
      </c>
      <c r="P3" s="1827" t="s">
        <v>1823</v>
      </c>
      <c r="Q3" s="1827" t="s">
        <v>1824</v>
      </c>
      <c r="R3" s="1827" t="s">
        <v>1825</v>
      </c>
      <c r="S3" s="1827" t="s">
        <v>1826</v>
      </c>
      <c r="T3" s="1827" t="s">
        <v>1827</v>
      </c>
      <c r="U3" s="1827" t="s">
        <v>1828</v>
      </c>
      <c r="V3" s="1827" t="s">
        <v>1829</v>
      </c>
      <c r="W3" s="1828" t="s">
        <v>60</v>
      </c>
    </row>
    <row r="4" spans="1:27">
      <c r="D4" s="1829">
        <v>1970</v>
      </c>
      <c r="E4" s="1829" t="s">
        <v>136</v>
      </c>
      <c r="F4" s="1829" t="s">
        <v>2394</v>
      </c>
      <c r="G4" s="1830"/>
      <c r="H4" s="1831" t="s">
        <v>2261</v>
      </c>
      <c r="I4" s="1832">
        <v>4668</v>
      </c>
      <c r="J4" s="1832">
        <v>411</v>
      </c>
      <c r="K4" s="1832">
        <v>362</v>
      </c>
      <c r="L4" s="1832">
        <v>324</v>
      </c>
      <c r="M4" s="1832">
        <v>382</v>
      </c>
      <c r="N4" s="1832">
        <v>494</v>
      </c>
      <c r="O4" s="1832">
        <v>438</v>
      </c>
      <c r="P4" s="1832">
        <v>384</v>
      </c>
      <c r="Q4" s="1832">
        <v>375</v>
      </c>
      <c r="R4" s="1832">
        <v>331</v>
      </c>
      <c r="S4" s="1832">
        <v>260</v>
      </c>
      <c r="T4" s="1832">
        <v>211</v>
      </c>
      <c r="U4" s="1832">
        <v>202</v>
      </c>
      <c r="V4" s="1832">
        <v>169</v>
      </c>
      <c r="W4" s="1832">
        <v>324</v>
      </c>
    </row>
    <row r="5" spans="1:27">
      <c r="D5" s="1829">
        <v>1971</v>
      </c>
      <c r="E5" s="1829" t="s">
        <v>136</v>
      </c>
      <c r="F5" s="1829" t="s">
        <v>2394</v>
      </c>
      <c r="G5" s="1830"/>
      <c r="H5" s="1833" t="s">
        <v>2261</v>
      </c>
      <c r="I5" s="1832">
        <v>4735</v>
      </c>
      <c r="J5" s="1832">
        <v>435</v>
      </c>
      <c r="K5" s="1832">
        <v>359</v>
      </c>
      <c r="L5" s="1832">
        <v>327</v>
      </c>
      <c r="M5" s="1832">
        <v>363</v>
      </c>
      <c r="N5" s="1832">
        <v>517</v>
      </c>
      <c r="O5" s="1832">
        <v>411</v>
      </c>
      <c r="P5" s="1832">
        <v>394</v>
      </c>
      <c r="Q5" s="1832">
        <v>382</v>
      </c>
      <c r="R5" s="1832">
        <v>340</v>
      </c>
      <c r="S5" s="1832">
        <v>278</v>
      </c>
      <c r="T5" s="1832">
        <v>214</v>
      </c>
      <c r="U5" s="1832">
        <v>205</v>
      </c>
      <c r="V5" s="1832">
        <v>177</v>
      </c>
      <c r="W5" s="1832">
        <v>333</v>
      </c>
    </row>
    <row r="6" spans="1:27">
      <c r="D6" s="1829">
        <v>1972</v>
      </c>
      <c r="E6" s="1829" t="s">
        <v>136</v>
      </c>
      <c r="F6" s="1829" t="s">
        <v>2394</v>
      </c>
      <c r="G6" s="1830"/>
      <c r="H6" s="1833" t="s">
        <v>2261</v>
      </c>
      <c r="I6" s="1832">
        <v>4806</v>
      </c>
      <c r="J6" s="1832">
        <v>446</v>
      </c>
      <c r="K6" s="1832">
        <v>371</v>
      </c>
      <c r="L6" s="1832">
        <v>335</v>
      </c>
      <c r="M6" s="1832">
        <v>350</v>
      </c>
      <c r="N6" s="1832">
        <v>488</v>
      </c>
      <c r="O6" s="1832">
        <v>424</v>
      </c>
      <c r="P6" s="1832">
        <v>407</v>
      </c>
      <c r="Q6" s="1832">
        <v>385</v>
      </c>
      <c r="R6" s="1832">
        <v>352</v>
      </c>
      <c r="S6" s="1832">
        <v>293</v>
      </c>
      <c r="T6" s="1832">
        <v>221</v>
      </c>
      <c r="U6" s="1832">
        <v>204</v>
      </c>
      <c r="V6" s="1832">
        <v>182</v>
      </c>
      <c r="W6" s="1832">
        <v>347</v>
      </c>
    </row>
    <row r="7" spans="1:27">
      <c r="D7" s="1829">
        <v>1973</v>
      </c>
      <c r="E7" s="1829" t="s">
        <v>136</v>
      </c>
      <c r="F7" s="1829" t="s">
        <v>2394</v>
      </c>
      <c r="G7" s="1830"/>
      <c r="H7" s="1834" t="s">
        <v>2261</v>
      </c>
      <c r="I7" s="1832">
        <v>4872</v>
      </c>
      <c r="J7" s="1832">
        <v>457</v>
      </c>
      <c r="K7" s="1832">
        <v>382</v>
      </c>
      <c r="L7" s="1832">
        <v>341</v>
      </c>
      <c r="M7" s="1832">
        <v>344</v>
      </c>
      <c r="N7" s="1832">
        <v>451</v>
      </c>
      <c r="O7" s="1832">
        <v>446</v>
      </c>
      <c r="P7" s="1832">
        <v>418</v>
      </c>
      <c r="Q7" s="1832">
        <v>384</v>
      </c>
      <c r="R7" s="1832">
        <v>362</v>
      </c>
      <c r="S7" s="1832">
        <v>308</v>
      </c>
      <c r="T7" s="1832">
        <v>232</v>
      </c>
      <c r="U7" s="1832">
        <v>203</v>
      </c>
      <c r="V7" s="1832">
        <v>187</v>
      </c>
      <c r="W7" s="1832">
        <v>360</v>
      </c>
    </row>
    <row r="8" spans="1:27">
      <c r="D8" s="1829">
        <v>1974</v>
      </c>
      <c r="E8" s="1829" t="s">
        <v>136</v>
      </c>
      <c r="F8" s="1829" t="s">
        <v>2394</v>
      </c>
      <c r="G8" s="1830"/>
      <c r="H8" s="1833" t="s">
        <v>2261</v>
      </c>
      <c r="I8" s="1832">
        <v>4932</v>
      </c>
      <c r="J8" s="1832">
        <v>461</v>
      </c>
      <c r="K8" s="1832">
        <v>393</v>
      </c>
      <c r="L8" s="1832">
        <v>346</v>
      </c>
      <c r="M8" s="1832">
        <v>343</v>
      </c>
      <c r="N8" s="1832">
        <v>410</v>
      </c>
      <c r="O8" s="1832">
        <v>463</v>
      </c>
      <c r="P8" s="1832">
        <v>437</v>
      </c>
      <c r="Q8" s="1832">
        <v>380</v>
      </c>
      <c r="R8" s="1832">
        <v>366</v>
      </c>
      <c r="S8" s="1832">
        <v>321</v>
      </c>
      <c r="T8" s="1832">
        <v>248</v>
      </c>
      <c r="U8" s="1832">
        <v>199</v>
      </c>
      <c r="V8" s="1832">
        <v>191</v>
      </c>
      <c r="W8" s="1832">
        <v>374</v>
      </c>
    </row>
    <row r="9" spans="1:27">
      <c r="D9" s="1829">
        <v>1975</v>
      </c>
      <c r="E9" s="1829" t="s">
        <v>136</v>
      </c>
      <c r="F9" s="1829" t="s">
        <v>2394</v>
      </c>
      <c r="G9" s="1830"/>
      <c r="H9" s="1833" t="s">
        <v>2261</v>
      </c>
      <c r="I9" s="1832">
        <v>4992</v>
      </c>
      <c r="J9" s="1832">
        <v>462</v>
      </c>
      <c r="K9" s="1832">
        <v>403</v>
      </c>
      <c r="L9" s="1832">
        <v>360</v>
      </c>
      <c r="M9" s="1832">
        <v>337</v>
      </c>
      <c r="N9" s="1832">
        <v>393</v>
      </c>
      <c r="O9" s="1832">
        <v>494</v>
      </c>
      <c r="P9" s="1832">
        <v>429</v>
      </c>
      <c r="Q9" s="1832">
        <v>376</v>
      </c>
      <c r="R9" s="1832">
        <v>368</v>
      </c>
      <c r="S9" s="1832">
        <v>327</v>
      </c>
      <c r="T9" s="1832">
        <v>253</v>
      </c>
      <c r="U9" s="1832">
        <v>202</v>
      </c>
      <c r="V9" s="1832">
        <v>192</v>
      </c>
      <c r="W9" s="1832">
        <v>396</v>
      </c>
    </row>
    <row r="10" spans="1:27">
      <c r="D10" s="1829">
        <v>1976</v>
      </c>
      <c r="E10" s="1829" t="s">
        <v>136</v>
      </c>
      <c r="F10" s="1829" t="s">
        <v>2394</v>
      </c>
      <c r="G10" s="1830"/>
      <c r="H10" s="1834" t="s">
        <v>2261</v>
      </c>
      <c r="I10" s="1832">
        <v>5034</v>
      </c>
      <c r="J10" s="1832">
        <v>452</v>
      </c>
      <c r="K10" s="1832">
        <v>428</v>
      </c>
      <c r="L10" s="1832">
        <v>358</v>
      </c>
      <c r="M10" s="1832">
        <v>336</v>
      </c>
      <c r="N10" s="1832">
        <v>373</v>
      </c>
      <c r="O10" s="1832">
        <v>513</v>
      </c>
      <c r="P10" s="1832">
        <v>402</v>
      </c>
      <c r="Q10" s="1832">
        <v>384</v>
      </c>
      <c r="R10" s="1832">
        <v>374</v>
      </c>
      <c r="S10" s="1832">
        <v>334</v>
      </c>
      <c r="T10" s="1832">
        <v>269</v>
      </c>
      <c r="U10" s="1832">
        <v>204</v>
      </c>
      <c r="V10" s="1832">
        <v>194</v>
      </c>
      <c r="W10" s="1832">
        <v>410</v>
      </c>
    </row>
    <row r="11" spans="1:27">
      <c r="D11" s="1829">
        <v>1977</v>
      </c>
      <c r="E11" s="1829" t="s">
        <v>136</v>
      </c>
      <c r="F11" s="1829" t="s">
        <v>2394</v>
      </c>
      <c r="G11" s="1830"/>
      <c r="H11" s="1833" t="s">
        <v>2261</v>
      </c>
      <c r="I11" s="1832">
        <v>5073</v>
      </c>
      <c r="J11" s="1832">
        <v>437</v>
      </c>
      <c r="K11" s="1832">
        <v>438</v>
      </c>
      <c r="L11" s="1832">
        <v>370</v>
      </c>
      <c r="M11" s="1832">
        <v>345</v>
      </c>
      <c r="N11" s="1832">
        <v>355</v>
      </c>
      <c r="O11" s="1832">
        <v>484</v>
      </c>
      <c r="P11" s="1832">
        <v>416</v>
      </c>
      <c r="Q11" s="1832">
        <v>397</v>
      </c>
      <c r="R11" s="1832">
        <v>375</v>
      </c>
      <c r="S11" s="1832">
        <v>343</v>
      </c>
      <c r="T11" s="1832">
        <v>283</v>
      </c>
      <c r="U11" s="1832">
        <v>210</v>
      </c>
      <c r="V11" s="1832">
        <v>193</v>
      </c>
      <c r="W11" s="1832">
        <v>428</v>
      </c>
    </row>
    <row r="12" spans="1:27">
      <c r="D12" s="1829">
        <v>1978</v>
      </c>
      <c r="E12" s="1829" t="s">
        <v>136</v>
      </c>
      <c r="F12" s="1829" t="s">
        <v>2394</v>
      </c>
      <c r="G12" s="1830"/>
      <c r="H12" s="1833" t="s">
        <v>2261</v>
      </c>
      <c r="I12" s="1832">
        <v>5108</v>
      </c>
      <c r="J12" s="1832">
        <v>416</v>
      </c>
      <c r="K12" s="1832">
        <v>449</v>
      </c>
      <c r="L12" s="1832">
        <v>380</v>
      </c>
      <c r="M12" s="1832">
        <v>353</v>
      </c>
      <c r="N12" s="1832">
        <v>345</v>
      </c>
      <c r="O12" s="1832">
        <v>446</v>
      </c>
      <c r="P12" s="1832">
        <v>439</v>
      </c>
      <c r="Q12" s="1832">
        <v>407</v>
      </c>
      <c r="R12" s="1832">
        <v>372</v>
      </c>
      <c r="S12" s="1832">
        <v>351</v>
      </c>
      <c r="T12" s="1832">
        <v>297</v>
      </c>
      <c r="U12" s="1832">
        <v>219</v>
      </c>
      <c r="V12" s="1832">
        <v>190</v>
      </c>
      <c r="W12" s="1832">
        <v>445</v>
      </c>
    </row>
    <row r="13" spans="1:27">
      <c r="D13" s="1829">
        <v>1979</v>
      </c>
      <c r="E13" s="1829" t="s">
        <v>136</v>
      </c>
      <c r="F13" s="1829" t="s">
        <v>2394</v>
      </c>
      <c r="G13" s="1830"/>
      <c r="H13" s="1833" t="s">
        <v>2261</v>
      </c>
      <c r="I13" s="1832">
        <v>5139</v>
      </c>
      <c r="J13" s="1832">
        <v>394</v>
      </c>
      <c r="K13" s="1832">
        <v>455</v>
      </c>
      <c r="L13" s="1832">
        <v>390</v>
      </c>
      <c r="M13" s="1832">
        <v>357</v>
      </c>
      <c r="N13" s="1832">
        <v>344</v>
      </c>
      <c r="O13" s="1832">
        <v>404</v>
      </c>
      <c r="P13" s="1832">
        <v>458</v>
      </c>
      <c r="Q13" s="1832">
        <v>426</v>
      </c>
      <c r="R13" s="1832">
        <v>367</v>
      </c>
      <c r="S13" s="1832">
        <v>352</v>
      </c>
      <c r="T13" s="1832">
        <v>309</v>
      </c>
      <c r="U13" s="1832">
        <v>233</v>
      </c>
      <c r="V13" s="1832">
        <v>186</v>
      </c>
      <c r="W13" s="1832">
        <v>462</v>
      </c>
      <c r="Y13" s="1823" t="s">
        <v>2374</v>
      </c>
    </row>
    <row r="14" spans="1:27" s="1836" customFormat="1" ht="27.75" customHeight="1">
      <c r="A14" s="1825" t="s">
        <v>2384</v>
      </c>
      <c r="B14" s="1825" t="s">
        <v>2385</v>
      </c>
      <c r="C14" s="1825" t="s">
        <v>2386</v>
      </c>
      <c r="D14" s="1825" t="s">
        <v>2375</v>
      </c>
      <c r="E14" s="1825" t="s">
        <v>2387</v>
      </c>
      <c r="F14" s="1825" t="s">
        <v>2378</v>
      </c>
      <c r="G14" s="1825" t="s">
        <v>2388</v>
      </c>
      <c r="H14" s="1825" t="s">
        <v>2389</v>
      </c>
      <c r="I14" s="1826" t="s">
        <v>2382</v>
      </c>
      <c r="J14" s="1826" t="s">
        <v>2383</v>
      </c>
      <c r="K14" s="1827" t="s">
        <v>1818</v>
      </c>
      <c r="L14" s="1827" t="s">
        <v>1819</v>
      </c>
      <c r="M14" s="1827" t="s">
        <v>1820</v>
      </c>
      <c r="N14" s="1827" t="s">
        <v>1821</v>
      </c>
      <c r="O14" s="1827" t="s">
        <v>1822</v>
      </c>
      <c r="P14" s="1827" t="s">
        <v>1823</v>
      </c>
      <c r="Q14" s="1827" t="s">
        <v>1824</v>
      </c>
      <c r="R14" s="1827" t="s">
        <v>1825</v>
      </c>
      <c r="S14" s="1827" t="s">
        <v>1826</v>
      </c>
      <c r="T14" s="1827" t="s">
        <v>1827</v>
      </c>
      <c r="U14" s="1827" t="s">
        <v>1828</v>
      </c>
      <c r="V14" s="1827" t="s">
        <v>1829</v>
      </c>
      <c r="W14" s="1828" t="s">
        <v>1830</v>
      </c>
      <c r="X14" s="1828" t="s">
        <v>1831</v>
      </c>
      <c r="Y14" s="1828" t="s">
        <v>1832</v>
      </c>
      <c r="Z14" s="1828" t="s">
        <v>2390</v>
      </c>
      <c r="AA14" s="1835" t="s">
        <v>2391</v>
      </c>
    </row>
    <row r="15" spans="1:27" s="1836" customFormat="1" ht="13.5" customHeight="1">
      <c r="A15" s="1837"/>
      <c r="B15" s="1837"/>
      <c r="C15" s="1837"/>
      <c r="D15" s="1837">
        <f t="shared" ref="D15:D29" si="0">D16-1</f>
        <v>1980</v>
      </c>
      <c r="E15" s="1837" t="s">
        <v>136</v>
      </c>
      <c r="F15" s="1837" t="s">
        <v>2394</v>
      </c>
      <c r="G15" s="1838"/>
      <c r="H15" s="1831" t="s">
        <v>2261</v>
      </c>
      <c r="I15" s="1839">
        <v>5145</v>
      </c>
      <c r="J15" s="1839">
        <v>377</v>
      </c>
      <c r="K15" s="1839">
        <v>454</v>
      </c>
      <c r="L15" s="1839">
        <v>399</v>
      </c>
      <c r="M15" s="1839">
        <v>356</v>
      </c>
      <c r="N15" s="1839">
        <v>325</v>
      </c>
      <c r="O15" s="1839">
        <v>383</v>
      </c>
      <c r="P15" s="1839">
        <v>479</v>
      </c>
      <c r="Q15" s="1839">
        <v>420</v>
      </c>
      <c r="R15" s="1839">
        <v>367</v>
      </c>
      <c r="S15" s="1839">
        <v>359</v>
      </c>
      <c r="T15" s="1839">
        <v>317</v>
      </c>
      <c r="U15" s="1839">
        <v>243</v>
      </c>
      <c r="V15" s="1839">
        <v>191</v>
      </c>
      <c r="W15" s="1839">
        <v>177</v>
      </c>
      <c r="X15" s="1839">
        <v>136</v>
      </c>
      <c r="Y15" s="1839">
        <v>91</v>
      </c>
      <c r="Z15" s="1839">
        <v>72</v>
      </c>
      <c r="AA15" s="1840">
        <f>SUM(W15:Z15)</f>
        <v>476</v>
      </c>
    </row>
    <row r="16" spans="1:27" s="1836" customFormat="1" ht="13.5" customHeight="1">
      <c r="A16" s="1837"/>
      <c r="B16" s="1837"/>
      <c r="C16" s="1837"/>
      <c r="D16" s="1837">
        <f t="shared" si="0"/>
        <v>1981</v>
      </c>
      <c r="E16" s="1837" t="s">
        <v>136</v>
      </c>
      <c r="F16" s="1837" t="s">
        <v>2394</v>
      </c>
      <c r="G16" s="1838"/>
      <c r="H16" s="1833" t="s">
        <v>2261</v>
      </c>
      <c r="I16" s="1839">
        <v>5172</v>
      </c>
      <c r="J16" s="1839">
        <v>361</v>
      </c>
      <c r="K16" s="1839">
        <v>445</v>
      </c>
      <c r="L16" s="1839">
        <v>424</v>
      </c>
      <c r="M16" s="1839">
        <v>350</v>
      </c>
      <c r="N16" s="1839">
        <v>321</v>
      </c>
      <c r="O16" s="1839">
        <v>362</v>
      </c>
      <c r="P16" s="1839">
        <v>501</v>
      </c>
      <c r="Q16" s="1839">
        <v>395</v>
      </c>
      <c r="R16" s="1839">
        <v>377</v>
      </c>
      <c r="S16" s="1839">
        <v>365</v>
      </c>
      <c r="T16" s="1839">
        <v>325</v>
      </c>
      <c r="U16" s="1839">
        <v>259</v>
      </c>
      <c r="V16" s="1839">
        <v>194</v>
      </c>
      <c r="W16" s="1839">
        <v>179</v>
      </c>
      <c r="X16" s="1839">
        <v>143</v>
      </c>
      <c r="Y16" s="1839">
        <v>92</v>
      </c>
      <c r="Z16" s="1839">
        <v>79</v>
      </c>
      <c r="AA16" s="1840">
        <f t="shared" ref="AA16:AA63" si="1">SUM(W16:Z16)</f>
        <v>493</v>
      </c>
    </row>
    <row r="17" spans="1:27" s="1836" customFormat="1" ht="13.5" customHeight="1">
      <c r="A17" s="1837"/>
      <c r="B17" s="1837"/>
      <c r="C17" s="1837"/>
      <c r="D17" s="1837">
        <f t="shared" si="0"/>
        <v>1982</v>
      </c>
      <c r="E17" s="1837" t="s">
        <v>136</v>
      </c>
      <c r="F17" s="1837" t="s">
        <v>2394</v>
      </c>
      <c r="G17" s="1838"/>
      <c r="H17" s="1833" t="s">
        <v>2261</v>
      </c>
      <c r="I17" s="1839">
        <v>5200</v>
      </c>
      <c r="J17" s="1839">
        <v>349</v>
      </c>
      <c r="K17" s="1839">
        <v>431</v>
      </c>
      <c r="L17" s="1839">
        <v>435</v>
      </c>
      <c r="M17" s="1839">
        <v>360</v>
      </c>
      <c r="N17" s="1839">
        <v>325</v>
      </c>
      <c r="O17" s="1839">
        <v>343</v>
      </c>
      <c r="P17" s="1839">
        <v>476</v>
      </c>
      <c r="Q17" s="1839">
        <v>410</v>
      </c>
      <c r="R17" s="1839">
        <v>390</v>
      </c>
      <c r="S17" s="1839">
        <v>368</v>
      </c>
      <c r="T17" s="1839">
        <v>335</v>
      </c>
      <c r="U17" s="1839">
        <v>274</v>
      </c>
      <c r="V17" s="1839">
        <v>200</v>
      </c>
      <c r="W17" s="1839">
        <v>178</v>
      </c>
      <c r="X17" s="1839">
        <v>147</v>
      </c>
      <c r="Y17" s="1839">
        <v>96</v>
      </c>
      <c r="Z17" s="1839">
        <v>85</v>
      </c>
      <c r="AA17" s="1840">
        <f t="shared" si="1"/>
        <v>506</v>
      </c>
    </row>
    <row r="18" spans="1:27" s="1836" customFormat="1" ht="13.5" customHeight="1">
      <c r="A18" s="1837"/>
      <c r="B18" s="1837"/>
      <c r="C18" s="1837"/>
      <c r="D18" s="1837">
        <f t="shared" si="0"/>
        <v>1983</v>
      </c>
      <c r="E18" s="1837" t="s">
        <v>136</v>
      </c>
      <c r="F18" s="1837" t="s">
        <v>2394</v>
      </c>
      <c r="G18" s="1838"/>
      <c r="H18" s="1833" t="s">
        <v>2261</v>
      </c>
      <c r="I18" s="1839">
        <v>5230</v>
      </c>
      <c r="J18" s="1839">
        <v>339</v>
      </c>
      <c r="K18" s="1839">
        <v>411</v>
      </c>
      <c r="L18" s="1839">
        <v>446</v>
      </c>
      <c r="M18" s="1839">
        <v>370</v>
      </c>
      <c r="N18" s="1839">
        <v>329</v>
      </c>
      <c r="O18" s="1839">
        <v>331</v>
      </c>
      <c r="P18" s="1839">
        <v>443</v>
      </c>
      <c r="Q18" s="1839">
        <v>435</v>
      </c>
      <c r="R18" s="1839">
        <v>402</v>
      </c>
      <c r="S18" s="1839">
        <v>366</v>
      </c>
      <c r="T18" s="1839">
        <v>343</v>
      </c>
      <c r="U18" s="1839">
        <v>288</v>
      </c>
      <c r="V18" s="1839">
        <v>209</v>
      </c>
      <c r="W18" s="1839">
        <v>176</v>
      </c>
      <c r="X18" s="1839">
        <v>152</v>
      </c>
      <c r="Y18" s="1839">
        <v>100</v>
      </c>
      <c r="Z18" s="1839">
        <v>91</v>
      </c>
      <c r="AA18" s="1840">
        <f t="shared" si="1"/>
        <v>519</v>
      </c>
    </row>
    <row r="19" spans="1:27" s="1836" customFormat="1" ht="13.5" customHeight="1">
      <c r="A19" s="1837"/>
      <c r="B19" s="1837"/>
      <c r="C19" s="1837"/>
      <c r="D19" s="1837">
        <f t="shared" si="0"/>
        <v>1984</v>
      </c>
      <c r="E19" s="1837" t="s">
        <v>136</v>
      </c>
      <c r="F19" s="1837" t="s">
        <v>2394</v>
      </c>
      <c r="G19" s="1838"/>
      <c r="H19" s="1833" t="s">
        <v>2261</v>
      </c>
      <c r="I19" s="1839">
        <v>5256</v>
      </c>
      <c r="J19" s="1839">
        <v>333</v>
      </c>
      <c r="K19" s="1839">
        <v>390</v>
      </c>
      <c r="L19" s="1839">
        <v>453</v>
      </c>
      <c r="M19" s="1839">
        <v>380</v>
      </c>
      <c r="N19" s="1839">
        <v>332</v>
      </c>
      <c r="O19" s="1839">
        <v>326</v>
      </c>
      <c r="P19" s="1839">
        <v>403</v>
      </c>
      <c r="Q19" s="1839">
        <v>456</v>
      </c>
      <c r="R19" s="1839">
        <v>422</v>
      </c>
      <c r="S19" s="1839">
        <v>363</v>
      </c>
      <c r="T19" s="1839">
        <v>346</v>
      </c>
      <c r="U19" s="1839">
        <v>300</v>
      </c>
      <c r="V19" s="1839">
        <v>224</v>
      </c>
      <c r="W19" s="1839">
        <v>172</v>
      </c>
      <c r="X19" s="1839">
        <v>156</v>
      </c>
      <c r="Y19" s="1839">
        <v>105</v>
      </c>
      <c r="Z19" s="1839">
        <v>95</v>
      </c>
      <c r="AA19" s="1840">
        <f t="shared" si="1"/>
        <v>528</v>
      </c>
    </row>
    <row r="20" spans="1:27" s="1836" customFormat="1" ht="13.5" customHeight="1">
      <c r="A20" s="1837"/>
      <c r="B20" s="1837"/>
      <c r="C20" s="1837"/>
      <c r="D20" s="1837">
        <f t="shared" si="0"/>
        <v>1985</v>
      </c>
      <c r="E20" s="1837" t="s">
        <v>136</v>
      </c>
      <c r="F20" s="1837" t="s">
        <v>2394</v>
      </c>
      <c r="G20" s="1838"/>
      <c r="H20" s="1833" t="s">
        <v>2261</v>
      </c>
      <c r="I20" s="1839">
        <v>5278</v>
      </c>
      <c r="J20" s="1839">
        <v>325</v>
      </c>
      <c r="K20" s="1839">
        <v>374</v>
      </c>
      <c r="L20" s="1839">
        <v>451</v>
      </c>
      <c r="M20" s="1839">
        <v>393</v>
      </c>
      <c r="N20" s="1839">
        <v>349</v>
      </c>
      <c r="O20" s="1839">
        <v>326</v>
      </c>
      <c r="P20" s="1839">
        <v>379</v>
      </c>
      <c r="Q20" s="1839">
        <v>474</v>
      </c>
      <c r="R20" s="1839">
        <v>414</v>
      </c>
      <c r="S20" s="1839">
        <v>361</v>
      </c>
      <c r="T20" s="1839">
        <v>351</v>
      </c>
      <c r="U20" s="1839">
        <v>306</v>
      </c>
      <c r="V20" s="1839">
        <v>231</v>
      </c>
      <c r="W20" s="1839">
        <v>178</v>
      </c>
      <c r="X20" s="1839">
        <v>158</v>
      </c>
      <c r="Y20" s="1839">
        <v>111</v>
      </c>
      <c r="Z20" s="1839">
        <v>98</v>
      </c>
      <c r="AA20" s="1840">
        <f t="shared" si="1"/>
        <v>545</v>
      </c>
    </row>
    <row r="21" spans="1:27" s="1836" customFormat="1" ht="13.5" customHeight="1">
      <c r="A21" s="1837"/>
      <c r="B21" s="1837"/>
      <c r="C21" s="1837"/>
      <c r="D21" s="1837">
        <f t="shared" si="0"/>
        <v>1986</v>
      </c>
      <c r="E21" s="1837" t="s">
        <v>136</v>
      </c>
      <c r="F21" s="1837" t="s">
        <v>2394</v>
      </c>
      <c r="G21" s="1838"/>
      <c r="H21" s="1833" t="s">
        <v>2261</v>
      </c>
      <c r="I21" s="1839">
        <v>5302</v>
      </c>
      <c r="J21" s="1839">
        <v>318</v>
      </c>
      <c r="K21" s="1839">
        <v>359</v>
      </c>
      <c r="L21" s="1839">
        <v>443</v>
      </c>
      <c r="M21" s="1839">
        <v>419</v>
      </c>
      <c r="N21" s="1839">
        <v>347</v>
      </c>
      <c r="O21" s="1839">
        <v>324</v>
      </c>
      <c r="P21" s="1839">
        <v>358</v>
      </c>
      <c r="Q21" s="1839">
        <v>496</v>
      </c>
      <c r="R21" s="1839">
        <v>389</v>
      </c>
      <c r="S21" s="1839">
        <v>370</v>
      </c>
      <c r="T21" s="1839">
        <v>357</v>
      </c>
      <c r="U21" s="1839">
        <v>313</v>
      </c>
      <c r="V21" s="1839">
        <v>247</v>
      </c>
      <c r="W21" s="1839">
        <v>181</v>
      </c>
      <c r="X21" s="1839">
        <v>160</v>
      </c>
      <c r="Y21" s="1839">
        <v>118</v>
      </c>
      <c r="Z21" s="1839">
        <v>102</v>
      </c>
      <c r="AA21" s="1840">
        <f t="shared" si="1"/>
        <v>561</v>
      </c>
    </row>
    <row r="22" spans="1:27" s="1836" customFormat="1" ht="13.5" customHeight="1">
      <c r="A22" s="1837"/>
      <c r="B22" s="1837"/>
      <c r="C22" s="1837"/>
      <c r="D22" s="1837">
        <f t="shared" si="0"/>
        <v>1987</v>
      </c>
      <c r="E22" s="1837" t="s">
        <v>136</v>
      </c>
      <c r="F22" s="1837" t="s">
        <v>2394</v>
      </c>
      <c r="G22" s="1838"/>
      <c r="H22" s="1833" t="s">
        <v>2261</v>
      </c>
      <c r="I22" s="1839">
        <v>5323</v>
      </c>
      <c r="J22" s="1839">
        <v>310</v>
      </c>
      <c r="K22" s="1839">
        <v>346</v>
      </c>
      <c r="L22" s="1839">
        <v>428</v>
      </c>
      <c r="M22" s="1839">
        <v>430</v>
      </c>
      <c r="N22" s="1839">
        <v>362</v>
      </c>
      <c r="O22" s="1839">
        <v>329</v>
      </c>
      <c r="P22" s="1839">
        <v>341</v>
      </c>
      <c r="Q22" s="1839">
        <v>470</v>
      </c>
      <c r="R22" s="1839">
        <v>405</v>
      </c>
      <c r="S22" s="1839">
        <v>383</v>
      </c>
      <c r="T22" s="1839">
        <v>359</v>
      </c>
      <c r="U22" s="1839">
        <v>322</v>
      </c>
      <c r="V22" s="1839">
        <v>260</v>
      </c>
      <c r="W22" s="1839">
        <v>187</v>
      </c>
      <c r="X22" s="1839">
        <v>160</v>
      </c>
      <c r="Y22" s="1839">
        <v>123</v>
      </c>
      <c r="Z22" s="1839">
        <v>109</v>
      </c>
      <c r="AA22" s="1840">
        <f t="shared" si="1"/>
        <v>579</v>
      </c>
    </row>
    <row r="23" spans="1:27" s="1836" customFormat="1" ht="13.5" customHeight="1">
      <c r="A23" s="1837"/>
      <c r="B23" s="1837"/>
      <c r="C23" s="1837"/>
      <c r="D23" s="1837">
        <f t="shared" si="0"/>
        <v>1988</v>
      </c>
      <c r="E23" s="1837" t="s">
        <v>136</v>
      </c>
      <c r="F23" s="1837" t="s">
        <v>2394</v>
      </c>
      <c r="G23" s="1838"/>
      <c r="H23" s="1833" t="s">
        <v>2261</v>
      </c>
      <c r="I23" s="1839">
        <v>5349</v>
      </c>
      <c r="J23" s="1839">
        <v>301</v>
      </c>
      <c r="K23" s="1839">
        <v>337</v>
      </c>
      <c r="L23" s="1839">
        <v>409</v>
      </c>
      <c r="M23" s="1839">
        <v>443</v>
      </c>
      <c r="N23" s="1839">
        <v>378</v>
      </c>
      <c r="O23" s="1839">
        <v>334</v>
      </c>
      <c r="P23" s="1839">
        <v>330</v>
      </c>
      <c r="Q23" s="1839">
        <v>437</v>
      </c>
      <c r="R23" s="1839">
        <v>430</v>
      </c>
      <c r="S23" s="1839">
        <v>394</v>
      </c>
      <c r="T23" s="1839">
        <v>357</v>
      </c>
      <c r="U23" s="1839">
        <v>330</v>
      </c>
      <c r="V23" s="1839">
        <v>273</v>
      </c>
      <c r="W23" s="1839">
        <v>196</v>
      </c>
      <c r="X23" s="1839">
        <v>158</v>
      </c>
      <c r="Y23" s="1839">
        <v>127</v>
      </c>
      <c r="Z23" s="1839">
        <v>116</v>
      </c>
      <c r="AA23" s="1840">
        <f t="shared" si="1"/>
        <v>597</v>
      </c>
    </row>
    <row r="24" spans="1:27" s="1836" customFormat="1" ht="13.5" customHeight="1">
      <c r="A24" s="1837"/>
      <c r="B24" s="1837"/>
      <c r="C24" s="1837"/>
      <c r="D24" s="1837">
        <f t="shared" si="0"/>
        <v>1989</v>
      </c>
      <c r="E24" s="1837" t="s">
        <v>136</v>
      </c>
      <c r="F24" s="1837" t="s">
        <v>2394</v>
      </c>
      <c r="G24" s="1838"/>
      <c r="H24" s="1833" t="s">
        <v>2261</v>
      </c>
      <c r="I24" s="1839">
        <v>5380</v>
      </c>
      <c r="J24" s="1839">
        <v>292</v>
      </c>
      <c r="K24" s="1839">
        <v>330</v>
      </c>
      <c r="L24" s="1839">
        <v>391</v>
      </c>
      <c r="M24" s="1839">
        <v>454</v>
      </c>
      <c r="N24" s="1839">
        <v>389</v>
      </c>
      <c r="O24" s="1839">
        <v>344</v>
      </c>
      <c r="P24" s="1839">
        <v>326</v>
      </c>
      <c r="Q24" s="1839">
        <v>404</v>
      </c>
      <c r="R24" s="1839">
        <v>448</v>
      </c>
      <c r="S24" s="1839">
        <v>411</v>
      </c>
      <c r="T24" s="1839">
        <v>355</v>
      </c>
      <c r="U24" s="1839">
        <v>336</v>
      </c>
      <c r="V24" s="1839">
        <v>285</v>
      </c>
      <c r="W24" s="1839">
        <v>207</v>
      </c>
      <c r="X24" s="1839">
        <v>157</v>
      </c>
      <c r="Y24" s="1839">
        <v>130</v>
      </c>
      <c r="Z24" s="1839">
        <v>123</v>
      </c>
      <c r="AA24" s="1840">
        <f t="shared" si="1"/>
        <v>617</v>
      </c>
    </row>
    <row r="25" spans="1:27" s="1836" customFormat="1" ht="13.5" customHeight="1">
      <c r="A25" s="1837"/>
      <c r="B25" s="1837"/>
      <c r="C25" s="1837"/>
      <c r="D25" s="1837">
        <f t="shared" si="0"/>
        <v>1990</v>
      </c>
      <c r="E25" s="1837" t="s">
        <v>136</v>
      </c>
      <c r="F25" s="1837" t="s">
        <v>2394</v>
      </c>
      <c r="G25" s="1838"/>
      <c r="H25" s="1833" t="s">
        <v>2261</v>
      </c>
      <c r="I25" s="1839">
        <v>5405</v>
      </c>
      <c r="J25" s="1839">
        <v>287</v>
      </c>
      <c r="K25" s="1839">
        <v>331</v>
      </c>
      <c r="L25" s="1839">
        <v>377</v>
      </c>
      <c r="M25" s="1839">
        <v>446</v>
      </c>
      <c r="N25" s="1839">
        <v>381</v>
      </c>
      <c r="O25" s="1839">
        <v>349</v>
      </c>
      <c r="P25" s="1839">
        <v>329</v>
      </c>
      <c r="Q25" s="1839">
        <v>382</v>
      </c>
      <c r="R25" s="1839">
        <v>475</v>
      </c>
      <c r="S25" s="1839">
        <v>411</v>
      </c>
      <c r="T25" s="1839">
        <v>356</v>
      </c>
      <c r="U25" s="1839">
        <v>343</v>
      </c>
      <c r="V25" s="1839">
        <v>295</v>
      </c>
      <c r="W25" s="1839">
        <v>219</v>
      </c>
      <c r="X25" s="1839">
        <v>162</v>
      </c>
      <c r="Y25" s="1839">
        <v>133</v>
      </c>
      <c r="Z25" s="1839">
        <v>131</v>
      </c>
      <c r="AA25" s="1840">
        <f t="shared" si="1"/>
        <v>645</v>
      </c>
    </row>
    <row r="26" spans="1:27" s="1836" customFormat="1" ht="13.5" customHeight="1">
      <c r="A26" s="1837"/>
      <c r="B26" s="1837"/>
      <c r="C26" s="1837"/>
      <c r="D26" s="1837">
        <f t="shared" si="0"/>
        <v>1991</v>
      </c>
      <c r="E26" s="1837" t="s">
        <v>136</v>
      </c>
      <c r="F26" s="1837" t="s">
        <v>2394</v>
      </c>
      <c r="G26" s="1838"/>
      <c r="H26" s="1833" t="s">
        <v>2261</v>
      </c>
      <c r="I26" s="1839">
        <v>5437</v>
      </c>
      <c r="J26" s="1839">
        <v>281</v>
      </c>
      <c r="K26" s="1839">
        <v>325</v>
      </c>
      <c r="L26" s="1839">
        <v>362</v>
      </c>
      <c r="M26" s="1839">
        <v>442</v>
      </c>
      <c r="N26" s="1839">
        <v>410</v>
      </c>
      <c r="O26" s="1839">
        <v>347</v>
      </c>
      <c r="P26" s="1839">
        <v>328</v>
      </c>
      <c r="Q26" s="1839">
        <v>363</v>
      </c>
      <c r="R26" s="1839">
        <v>499</v>
      </c>
      <c r="S26" s="1839">
        <v>388</v>
      </c>
      <c r="T26" s="1839">
        <v>366</v>
      </c>
      <c r="U26" s="1839">
        <v>350</v>
      </c>
      <c r="V26" s="1839">
        <v>303</v>
      </c>
      <c r="W26" s="1839">
        <v>233</v>
      </c>
      <c r="X26" s="1839">
        <v>165</v>
      </c>
      <c r="Y26" s="1839">
        <v>136</v>
      </c>
      <c r="Z26" s="1839">
        <v>138</v>
      </c>
      <c r="AA26" s="1840">
        <f t="shared" si="1"/>
        <v>672</v>
      </c>
    </row>
    <row r="27" spans="1:27" s="1836" customFormat="1" ht="13.5" customHeight="1">
      <c r="A27" s="1837"/>
      <c r="B27" s="1837"/>
      <c r="C27" s="1837"/>
      <c r="D27" s="1837">
        <f t="shared" si="0"/>
        <v>1992</v>
      </c>
      <c r="E27" s="1837" t="s">
        <v>136</v>
      </c>
      <c r="F27" s="1837" t="s">
        <v>2394</v>
      </c>
      <c r="G27" s="1838"/>
      <c r="H27" s="1833" t="s">
        <v>2261</v>
      </c>
      <c r="I27" s="1839">
        <v>5466</v>
      </c>
      <c r="J27" s="1839">
        <v>276</v>
      </c>
      <c r="K27" s="1839">
        <v>319</v>
      </c>
      <c r="L27" s="1839">
        <v>351</v>
      </c>
      <c r="M27" s="1839">
        <v>431</v>
      </c>
      <c r="N27" s="1839">
        <v>426</v>
      </c>
      <c r="O27" s="1839">
        <v>360</v>
      </c>
      <c r="P27" s="1839">
        <v>335</v>
      </c>
      <c r="Q27" s="1839">
        <v>347</v>
      </c>
      <c r="R27" s="1839">
        <v>475</v>
      </c>
      <c r="S27" s="1839">
        <v>403</v>
      </c>
      <c r="T27" s="1839">
        <v>379</v>
      </c>
      <c r="U27" s="1839">
        <v>352</v>
      </c>
      <c r="V27" s="1839">
        <v>312</v>
      </c>
      <c r="W27" s="1839">
        <v>246</v>
      </c>
      <c r="X27" s="1839">
        <v>172</v>
      </c>
      <c r="Y27" s="1839">
        <v>136</v>
      </c>
      <c r="Z27" s="1839">
        <v>146</v>
      </c>
      <c r="AA27" s="1840">
        <f t="shared" si="1"/>
        <v>700</v>
      </c>
    </row>
    <row r="28" spans="1:27" s="1836" customFormat="1" ht="13.5" customHeight="1">
      <c r="A28" s="1837"/>
      <c r="B28" s="1837"/>
      <c r="C28" s="1837"/>
      <c r="D28" s="1837">
        <f t="shared" si="0"/>
        <v>1993</v>
      </c>
      <c r="E28" s="1837" t="s">
        <v>136</v>
      </c>
      <c r="F28" s="1837" t="s">
        <v>2394</v>
      </c>
      <c r="G28" s="1838"/>
      <c r="H28" s="1833" t="s">
        <v>2261</v>
      </c>
      <c r="I28" s="1839">
        <v>5490</v>
      </c>
      <c r="J28" s="1839">
        <v>273</v>
      </c>
      <c r="K28" s="1839">
        <v>309</v>
      </c>
      <c r="L28" s="1839">
        <v>343</v>
      </c>
      <c r="M28" s="1839">
        <v>414</v>
      </c>
      <c r="N28" s="1839">
        <v>442</v>
      </c>
      <c r="O28" s="1839">
        <v>372</v>
      </c>
      <c r="P28" s="1839">
        <v>340</v>
      </c>
      <c r="Q28" s="1839">
        <v>337</v>
      </c>
      <c r="R28" s="1839">
        <v>443</v>
      </c>
      <c r="S28" s="1839">
        <v>428</v>
      </c>
      <c r="T28" s="1839">
        <v>390</v>
      </c>
      <c r="U28" s="1839">
        <v>350</v>
      </c>
      <c r="V28" s="1839">
        <v>320</v>
      </c>
      <c r="W28" s="1839">
        <v>259</v>
      </c>
      <c r="X28" s="1839">
        <v>180</v>
      </c>
      <c r="Y28" s="1839">
        <v>135</v>
      </c>
      <c r="Z28" s="1839">
        <v>154</v>
      </c>
      <c r="AA28" s="1840">
        <f t="shared" si="1"/>
        <v>728</v>
      </c>
    </row>
    <row r="29" spans="1:27" s="1836" customFormat="1" ht="13.5" customHeight="1">
      <c r="A29" s="1837"/>
      <c r="B29" s="1837"/>
      <c r="C29" s="1837"/>
      <c r="D29" s="1837">
        <f t="shared" si="0"/>
        <v>1994</v>
      </c>
      <c r="E29" s="1837" t="s">
        <v>136</v>
      </c>
      <c r="F29" s="1837" t="s">
        <v>2394</v>
      </c>
      <c r="G29" s="1838"/>
      <c r="H29" s="1833" t="s">
        <v>2261</v>
      </c>
      <c r="I29" s="1839">
        <v>5514</v>
      </c>
      <c r="J29" s="1839">
        <v>273</v>
      </c>
      <c r="K29" s="1839">
        <v>299</v>
      </c>
      <c r="L29" s="1839">
        <v>338</v>
      </c>
      <c r="M29" s="1839">
        <v>395</v>
      </c>
      <c r="N29" s="1839">
        <v>452</v>
      </c>
      <c r="O29" s="1839">
        <v>384</v>
      </c>
      <c r="P29" s="1839">
        <v>345</v>
      </c>
      <c r="Q29" s="1839">
        <v>336</v>
      </c>
      <c r="R29" s="1839">
        <v>405</v>
      </c>
      <c r="S29" s="1839">
        <v>450</v>
      </c>
      <c r="T29" s="1839">
        <v>410</v>
      </c>
      <c r="U29" s="1839">
        <v>347</v>
      </c>
      <c r="V29" s="1839">
        <v>322</v>
      </c>
      <c r="W29" s="1839">
        <v>270</v>
      </c>
      <c r="X29" s="1839">
        <v>192</v>
      </c>
      <c r="Y29" s="1839">
        <v>132</v>
      </c>
      <c r="Z29" s="1839">
        <v>163</v>
      </c>
      <c r="AA29" s="1840">
        <f t="shared" si="1"/>
        <v>757</v>
      </c>
    </row>
    <row r="30" spans="1:27" s="1836" customFormat="1" ht="13.5" customHeight="1">
      <c r="A30" s="1837"/>
      <c r="B30" s="1837"/>
      <c r="C30" s="1837"/>
      <c r="D30" s="1837">
        <f>D31-1</f>
        <v>1995</v>
      </c>
      <c r="E30" s="1837" t="s">
        <v>136</v>
      </c>
      <c r="F30" s="1837" t="s">
        <v>2394</v>
      </c>
      <c r="G30" s="1838"/>
      <c r="H30" s="1833" t="s">
        <v>2261</v>
      </c>
      <c r="I30" s="1839">
        <v>5402</v>
      </c>
      <c r="J30" s="1839">
        <v>262</v>
      </c>
      <c r="K30" s="1839">
        <v>289</v>
      </c>
      <c r="L30" s="1839">
        <v>330</v>
      </c>
      <c r="M30" s="1839">
        <v>368</v>
      </c>
      <c r="N30" s="1839">
        <v>423</v>
      </c>
      <c r="O30" s="1839">
        <v>375</v>
      </c>
      <c r="P30" s="1839">
        <v>347</v>
      </c>
      <c r="Q30" s="1839">
        <v>329</v>
      </c>
      <c r="R30" s="1839">
        <v>379</v>
      </c>
      <c r="S30" s="1839">
        <v>468</v>
      </c>
      <c r="T30" s="1839">
        <v>400</v>
      </c>
      <c r="U30" s="1839">
        <v>344</v>
      </c>
      <c r="V30" s="1839">
        <v>323</v>
      </c>
      <c r="W30" s="1839">
        <v>272</v>
      </c>
      <c r="X30" s="1839">
        <v>195</v>
      </c>
      <c r="Y30" s="1839">
        <v>134</v>
      </c>
      <c r="Z30" s="1839">
        <v>162</v>
      </c>
      <c r="AA30" s="1840">
        <f t="shared" si="1"/>
        <v>763</v>
      </c>
    </row>
    <row r="31" spans="1:27">
      <c r="D31" s="1831">
        <v>1996</v>
      </c>
      <c r="E31" s="1235" t="s">
        <v>136</v>
      </c>
      <c r="F31" s="1831" t="s">
        <v>3</v>
      </c>
      <c r="G31" s="1235" t="s">
        <v>2395</v>
      </c>
      <c r="H31" s="1831" t="s">
        <v>2261</v>
      </c>
      <c r="I31" s="1841">
        <v>5410</v>
      </c>
      <c r="J31" s="1841">
        <v>261</v>
      </c>
      <c r="K31" s="1841">
        <v>281</v>
      </c>
      <c r="L31" s="1841">
        <v>323</v>
      </c>
      <c r="M31" s="1841">
        <v>356</v>
      </c>
      <c r="N31" s="1841">
        <v>419</v>
      </c>
      <c r="O31" s="1841">
        <v>397</v>
      </c>
      <c r="P31" s="1841">
        <v>343</v>
      </c>
      <c r="Q31" s="1841">
        <v>326</v>
      </c>
      <c r="R31" s="1841">
        <v>360</v>
      </c>
      <c r="S31" s="1841">
        <v>490</v>
      </c>
      <c r="T31" s="1841">
        <v>377</v>
      </c>
      <c r="U31" s="1841">
        <v>353</v>
      </c>
      <c r="V31" s="1841">
        <v>330</v>
      </c>
      <c r="W31" s="1841">
        <v>279</v>
      </c>
      <c r="X31" s="1841">
        <v>209</v>
      </c>
      <c r="Y31" s="1841">
        <v>138</v>
      </c>
      <c r="Z31" s="1841">
        <v>170</v>
      </c>
      <c r="AA31" s="1842">
        <f t="shared" si="1"/>
        <v>796</v>
      </c>
    </row>
    <row r="32" spans="1:27">
      <c r="D32" s="1834"/>
      <c r="E32" s="1240" t="s">
        <v>136</v>
      </c>
      <c r="F32" s="1834" t="s">
        <v>3</v>
      </c>
      <c r="G32" s="1240" t="s">
        <v>2396</v>
      </c>
      <c r="H32" s="1834" t="s">
        <v>2058</v>
      </c>
      <c r="I32" s="1843">
        <v>2615</v>
      </c>
      <c r="J32" s="1843">
        <v>134</v>
      </c>
      <c r="K32" s="1843">
        <v>144</v>
      </c>
      <c r="L32" s="1843">
        <v>165</v>
      </c>
      <c r="M32" s="1843">
        <v>180</v>
      </c>
      <c r="N32" s="1843">
        <v>202</v>
      </c>
      <c r="O32" s="1843">
        <v>195</v>
      </c>
      <c r="P32" s="1843">
        <v>168</v>
      </c>
      <c r="Q32" s="1843">
        <v>160</v>
      </c>
      <c r="R32" s="1843">
        <v>178</v>
      </c>
      <c r="S32" s="1843">
        <v>244</v>
      </c>
      <c r="T32" s="1843">
        <v>186</v>
      </c>
      <c r="U32" s="1843">
        <v>173</v>
      </c>
      <c r="V32" s="1843">
        <v>159</v>
      </c>
      <c r="W32" s="1843">
        <v>131</v>
      </c>
      <c r="X32" s="1843">
        <v>89</v>
      </c>
      <c r="Y32" s="1843">
        <v>51</v>
      </c>
      <c r="Z32" s="1843">
        <v>56</v>
      </c>
      <c r="AA32" s="1844">
        <f t="shared" si="1"/>
        <v>327</v>
      </c>
    </row>
    <row r="33" spans="4:27">
      <c r="D33" s="1834"/>
      <c r="E33" s="1240" t="s">
        <v>136</v>
      </c>
      <c r="F33" s="1834" t="s">
        <v>3</v>
      </c>
      <c r="G33" s="1240" t="s">
        <v>2397</v>
      </c>
      <c r="H33" s="1834" t="s">
        <v>1139</v>
      </c>
      <c r="I33" s="1843">
        <v>2795</v>
      </c>
      <c r="J33" s="1843">
        <v>127</v>
      </c>
      <c r="K33" s="1843">
        <v>137</v>
      </c>
      <c r="L33" s="1843">
        <v>158</v>
      </c>
      <c r="M33" s="1843">
        <v>176</v>
      </c>
      <c r="N33" s="1843">
        <v>217</v>
      </c>
      <c r="O33" s="1843">
        <v>202</v>
      </c>
      <c r="P33" s="1843">
        <v>175</v>
      </c>
      <c r="Q33" s="1843">
        <v>166</v>
      </c>
      <c r="R33" s="1843">
        <v>182</v>
      </c>
      <c r="S33" s="1843">
        <v>247</v>
      </c>
      <c r="T33" s="1843">
        <v>191</v>
      </c>
      <c r="U33" s="1843">
        <v>179</v>
      </c>
      <c r="V33" s="1843">
        <v>171</v>
      </c>
      <c r="W33" s="1843">
        <v>147</v>
      </c>
      <c r="X33" s="1843">
        <v>119</v>
      </c>
      <c r="Y33" s="1843">
        <v>87</v>
      </c>
      <c r="Z33" s="1843">
        <v>114</v>
      </c>
      <c r="AA33" s="1845">
        <f t="shared" si="1"/>
        <v>467</v>
      </c>
    </row>
    <row r="34" spans="4:27">
      <c r="D34" s="1831">
        <v>1997</v>
      </c>
      <c r="E34" s="1235" t="s">
        <v>136</v>
      </c>
      <c r="F34" s="1831" t="s">
        <v>3</v>
      </c>
      <c r="G34" s="1235" t="s">
        <v>2395</v>
      </c>
      <c r="H34" s="1831" t="s">
        <v>2261</v>
      </c>
      <c r="I34" s="1841">
        <v>5433</v>
      </c>
      <c r="J34" s="1841">
        <v>261</v>
      </c>
      <c r="K34" s="1841">
        <v>274</v>
      </c>
      <c r="L34" s="1841">
        <v>316</v>
      </c>
      <c r="M34" s="1841">
        <v>349</v>
      </c>
      <c r="N34" s="1841">
        <v>412</v>
      </c>
      <c r="O34" s="1841">
        <v>407</v>
      </c>
      <c r="P34" s="1841">
        <v>352</v>
      </c>
      <c r="Q34" s="1841">
        <v>331</v>
      </c>
      <c r="R34" s="1841">
        <v>343</v>
      </c>
      <c r="S34" s="1841">
        <v>467</v>
      </c>
      <c r="T34" s="1841">
        <v>393</v>
      </c>
      <c r="U34" s="1841">
        <v>366</v>
      </c>
      <c r="V34" s="1841">
        <v>333</v>
      </c>
      <c r="W34" s="1841">
        <v>288</v>
      </c>
      <c r="X34" s="1841">
        <v>220</v>
      </c>
      <c r="Y34" s="1841">
        <v>145</v>
      </c>
      <c r="Z34" s="1841">
        <v>177</v>
      </c>
      <c r="AA34" s="1840">
        <f t="shared" si="1"/>
        <v>830</v>
      </c>
    </row>
    <row r="35" spans="4:27">
      <c r="D35" s="1834"/>
      <c r="E35" s="1240" t="s">
        <v>136</v>
      </c>
      <c r="F35" s="1834" t="s">
        <v>3</v>
      </c>
      <c r="G35" s="1240" t="s">
        <v>2396</v>
      </c>
      <c r="H35" s="1834" t="s">
        <v>2058</v>
      </c>
      <c r="I35" s="1843">
        <v>2624</v>
      </c>
      <c r="J35" s="1843">
        <v>134</v>
      </c>
      <c r="K35" s="1843">
        <v>141</v>
      </c>
      <c r="L35" s="1843">
        <v>161</v>
      </c>
      <c r="M35" s="1843">
        <v>178</v>
      </c>
      <c r="N35" s="1843">
        <v>199</v>
      </c>
      <c r="O35" s="1843">
        <v>200</v>
      </c>
      <c r="P35" s="1843">
        <v>172</v>
      </c>
      <c r="Q35" s="1843">
        <v>162</v>
      </c>
      <c r="R35" s="1843">
        <v>170</v>
      </c>
      <c r="S35" s="1843">
        <v>231</v>
      </c>
      <c r="T35" s="1843">
        <v>194</v>
      </c>
      <c r="U35" s="1843">
        <v>180</v>
      </c>
      <c r="V35" s="1843">
        <v>160</v>
      </c>
      <c r="W35" s="1843">
        <v>136</v>
      </c>
      <c r="X35" s="1843">
        <v>97</v>
      </c>
      <c r="Y35" s="1843">
        <v>53</v>
      </c>
      <c r="Z35" s="1843">
        <v>57</v>
      </c>
      <c r="AA35" s="1840">
        <f t="shared" si="1"/>
        <v>343</v>
      </c>
    </row>
    <row r="36" spans="4:27">
      <c r="D36" s="1846"/>
      <c r="E36" s="1238" t="s">
        <v>136</v>
      </c>
      <c r="F36" s="1846" t="s">
        <v>3</v>
      </c>
      <c r="G36" s="1238" t="s">
        <v>2397</v>
      </c>
      <c r="H36" s="1846" t="s">
        <v>1139</v>
      </c>
      <c r="I36" s="1847">
        <v>2809</v>
      </c>
      <c r="J36" s="1847">
        <v>127</v>
      </c>
      <c r="K36" s="1847">
        <v>134</v>
      </c>
      <c r="L36" s="1847">
        <v>154</v>
      </c>
      <c r="M36" s="1847">
        <v>170</v>
      </c>
      <c r="N36" s="1847">
        <v>213</v>
      </c>
      <c r="O36" s="1847">
        <v>208</v>
      </c>
      <c r="P36" s="1847">
        <v>180</v>
      </c>
      <c r="Q36" s="1847">
        <v>169</v>
      </c>
      <c r="R36" s="1847">
        <v>174</v>
      </c>
      <c r="S36" s="1847">
        <v>236</v>
      </c>
      <c r="T36" s="1847">
        <v>199</v>
      </c>
      <c r="U36" s="1847">
        <v>186</v>
      </c>
      <c r="V36" s="1847">
        <v>173</v>
      </c>
      <c r="W36" s="1847">
        <v>152</v>
      </c>
      <c r="X36" s="1847">
        <v>124</v>
      </c>
      <c r="Y36" s="1847">
        <v>92</v>
      </c>
      <c r="Z36" s="1847">
        <v>119</v>
      </c>
      <c r="AA36" s="1840">
        <f t="shared" si="1"/>
        <v>487</v>
      </c>
    </row>
    <row r="37" spans="4:27">
      <c r="D37" s="1834">
        <v>1998</v>
      </c>
      <c r="E37" s="1240" t="s">
        <v>136</v>
      </c>
      <c r="F37" s="1834" t="s">
        <v>3</v>
      </c>
      <c r="G37" s="1240" t="s">
        <v>2395</v>
      </c>
      <c r="H37" s="1834" t="s">
        <v>2261</v>
      </c>
      <c r="I37" s="1843">
        <v>5461</v>
      </c>
      <c r="J37" s="1843">
        <v>264</v>
      </c>
      <c r="K37" s="1843">
        <v>268</v>
      </c>
      <c r="L37" s="1843">
        <v>307</v>
      </c>
      <c r="M37" s="1843">
        <v>343</v>
      </c>
      <c r="N37" s="1843">
        <v>401</v>
      </c>
      <c r="O37" s="1843">
        <v>418</v>
      </c>
      <c r="P37" s="1843">
        <v>361</v>
      </c>
      <c r="Q37" s="1843">
        <v>335</v>
      </c>
      <c r="R37" s="1843">
        <v>334</v>
      </c>
      <c r="S37" s="1843">
        <v>436</v>
      </c>
      <c r="T37" s="1843">
        <v>418</v>
      </c>
      <c r="U37" s="1843">
        <v>377</v>
      </c>
      <c r="V37" s="1843">
        <v>334</v>
      </c>
      <c r="W37" s="1843">
        <v>296</v>
      </c>
      <c r="X37" s="1843">
        <v>232</v>
      </c>
      <c r="Y37" s="1843">
        <v>153</v>
      </c>
      <c r="Z37" s="1843">
        <v>184</v>
      </c>
      <c r="AA37" s="1842">
        <f t="shared" si="1"/>
        <v>865</v>
      </c>
    </row>
    <row r="38" spans="4:27">
      <c r="D38" s="1834"/>
      <c r="E38" s="1240" t="s">
        <v>136</v>
      </c>
      <c r="F38" s="1834" t="s">
        <v>3</v>
      </c>
      <c r="G38" s="1240" t="s">
        <v>2396</v>
      </c>
      <c r="H38" s="1834" t="s">
        <v>2058</v>
      </c>
      <c r="I38" s="1843">
        <v>2636</v>
      </c>
      <c r="J38" s="1843">
        <v>135</v>
      </c>
      <c r="K38" s="1843">
        <v>137</v>
      </c>
      <c r="L38" s="1843">
        <v>157</v>
      </c>
      <c r="M38" s="1843">
        <v>176</v>
      </c>
      <c r="N38" s="1843">
        <v>195</v>
      </c>
      <c r="O38" s="1843">
        <v>204</v>
      </c>
      <c r="P38" s="1843">
        <v>177</v>
      </c>
      <c r="Q38" s="1843">
        <v>164</v>
      </c>
      <c r="R38" s="1843">
        <v>164</v>
      </c>
      <c r="S38" s="1843">
        <v>216</v>
      </c>
      <c r="T38" s="1843">
        <v>206</v>
      </c>
      <c r="U38" s="1843">
        <v>185</v>
      </c>
      <c r="V38" s="1843">
        <v>160</v>
      </c>
      <c r="W38" s="1843">
        <v>139</v>
      </c>
      <c r="X38" s="1843">
        <v>104</v>
      </c>
      <c r="Y38" s="1843">
        <v>56</v>
      </c>
      <c r="Z38" s="1843">
        <v>59</v>
      </c>
      <c r="AA38" s="1844">
        <f t="shared" si="1"/>
        <v>358</v>
      </c>
    </row>
    <row r="39" spans="4:27">
      <c r="D39" s="1834"/>
      <c r="E39" s="1240" t="s">
        <v>136</v>
      </c>
      <c r="F39" s="1834" t="s">
        <v>3</v>
      </c>
      <c r="G39" s="1240" t="s">
        <v>2397</v>
      </c>
      <c r="H39" s="1834" t="s">
        <v>1139</v>
      </c>
      <c r="I39" s="1843">
        <v>2825</v>
      </c>
      <c r="J39" s="1843">
        <v>129</v>
      </c>
      <c r="K39" s="1843">
        <v>131</v>
      </c>
      <c r="L39" s="1843">
        <v>149</v>
      </c>
      <c r="M39" s="1843">
        <v>167</v>
      </c>
      <c r="N39" s="1843">
        <v>206</v>
      </c>
      <c r="O39" s="1843">
        <v>214</v>
      </c>
      <c r="P39" s="1843">
        <v>184</v>
      </c>
      <c r="Q39" s="1843">
        <v>171</v>
      </c>
      <c r="R39" s="1843">
        <v>169</v>
      </c>
      <c r="S39" s="1843">
        <v>221</v>
      </c>
      <c r="T39" s="1843">
        <v>212</v>
      </c>
      <c r="U39" s="1843">
        <v>192</v>
      </c>
      <c r="V39" s="1843">
        <v>173</v>
      </c>
      <c r="W39" s="1843">
        <v>157</v>
      </c>
      <c r="X39" s="1843">
        <v>128</v>
      </c>
      <c r="Y39" s="1843">
        <v>97</v>
      </c>
      <c r="Z39" s="1843">
        <v>125</v>
      </c>
      <c r="AA39" s="1845">
        <f t="shared" si="1"/>
        <v>507</v>
      </c>
    </row>
    <row r="40" spans="4:27">
      <c r="D40" s="1831">
        <v>1999</v>
      </c>
      <c r="E40" s="1235" t="s">
        <v>136</v>
      </c>
      <c r="F40" s="1831" t="s">
        <v>3</v>
      </c>
      <c r="G40" s="1235" t="s">
        <v>2395</v>
      </c>
      <c r="H40" s="1831" t="s">
        <v>2261</v>
      </c>
      <c r="I40" s="1841">
        <v>5484</v>
      </c>
      <c r="J40" s="1841">
        <v>267</v>
      </c>
      <c r="K40" s="1841">
        <v>264</v>
      </c>
      <c r="L40" s="1841">
        <v>297</v>
      </c>
      <c r="M40" s="1841">
        <v>338</v>
      </c>
      <c r="N40" s="1841">
        <v>388</v>
      </c>
      <c r="O40" s="1841">
        <v>426</v>
      </c>
      <c r="P40" s="1841">
        <v>370</v>
      </c>
      <c r="Q40" s="1841">
        <v>338</v>
      </c>
      <c r="R40" s="1841">
        <v>332</v>
      </c>
      <c r="S40" s="1841">
        <v>399</v>
      </c>
      <c r="T40" s="1841">
        <v>440</v>
      </c>
      <c r="U40" s="1841">
        <v>397</v>
      </c>
      <c r="V40" s="1841">
        <v>331</v>
      </c>
      <c r="W40" s="1841">
        <v>300</v>
      </c>
      <c r="X40" s="1841">
        <v>244</v>
      </c>
      <c r="Y40" s="1841">
        <v>164</v>
      </c>
      <c r="Z40" s="1841">
        <v>189</v>
      </c>
      <c r="AA40" s="1842">
        <f t="shared" si="1"/>
        <v>897</v>
      </c>
    </row>
    <row r="41" spans="4:27">
      <c r="D41" s="1834"/>
      <c r="E41" s="1240" t="s">
        <v>136</v>
      </c>
      <c r="F41" s="1834" t="s">
        <v>3</v>
      </c>
      <c r="G41" s="1240" t="s">
        <v>2396</v>
      </c>
      <c r="H41" s="1834" t="s">
        <v>2058</v>
      </c>
      <c r="I41" s="1843">
        <v>2645</v>
      </c>
      <c r="J41" s="1843">
        <v>137</v>
      </c>
      <c r="K41" s="1843">
        <v>135</v>
      </c>
      <c r="L41" s="1843">
        <v>153</v>
      </c>
      <c r="M41" s="1843">
        <v>174</v>
      </c>
      <c r="N41" s="1843">
        <v>191</v>
      </c>
      <c r="O41" s="1843">
        <v>207</v>
      </c>
      <c r="P41" s="1843">
        <v>182</v>
      </c>
      <c r="Q41" s="1843">
        <v>165</v>
      </c>
      <c r="R41" s="1843">
        <v>163</v>
      </c>
      <c r="S41" s="1843">
        <v>197</v>
      </c>
      <c r="T41" s="1843">
        <v>217</v>
      </c>
      <c r="U41" s="1843">
        <v>194</v>
      </c>
      <c r="V41" s="1843">
        <v>160</v>
      </c>
      <c r="W41" s="1843">
        <v>141</v>
      </c>
      <c r="X41" s="1843">
        <v>110</v>
      </c>
      <c r="Y41" s="1843">
        <v>62</v>
      </c>
      <c r="Z41" s="1843">
        <v>59</v>
      </c>
      <c r="AA41" s="1844">
        <f t="shared" si="1"/>
        <v>372</v>
      </c>
    </row>
    <row r="42" spans="4:27">
      <c r="D42" s="1846"/>
      <c r="E42" s="1238" t="s">
        <v>136</v>
      </c>
      <c r="F42" s="1846" t="s">
        <v>3</v>
      </c>
      <c r="G42" s="1238" t="s">
        <v>2397</v>
      </c>
      <c r="H42" s="1846" t="s">
        <v>1139</v>
      </c>
      <c r="I42" s="1847">
        <v>2839</v>
      </c>
      <c r="J42" s="1847">
        <v>130</v>
      </c>
      <c r="K42" s="1847">
        <v>129</v>
      </c>
      <c r="L42" s="1847">
        <v>144</v>
      </c>
      <c r="M42" s="1847">
        <v>163</v>
      </c>
      <c r="N42" s="1847">
        <v>197</v>
      </c>
      <c r="O42" s="1847">
        <v>219</v>
      </c>
      <c r="P42" s="1847">
        <v>189</v>
      </c>
      <c r="Q42" s="1847">
        <v>173</v>
      </c>
      <c r="R42" s="1847">
        <v>169</v>
      </c>
      <c r="S42" s="1847">
        <v>203</v>
      </c>
      <c r="T42" s="1847">
        <v>223</v>
      </c>
      <c r="U42" s="1847">
        <v>203</v>
      </c>
      <c r="V42" s="1847">
        <v>172</v>
      </c>
      <c r="W42" s="1847">
        <v>159</v>
      </c>
      <c r="X42" s="1847">
        <v>134</v>
      </c>
      <c r="Y42" s="1847">
        <v>102</v>
      </c>
      <c r="Z42" s="1847">
        <v>130</v>
      </c>
      <c r="AA42" s="1845">
        <f t="shared" si="1"/>
        <v>525</v>
      </c>
    </row>
    <row r="43" spans="4:27">
      <c r="D43" s="1834">
        <v>2000</v>
      </c>
      <c r="E43" s="1240" t="s">
        <v>136</v>
      </c>
      <c r="F43" s="1834" t="s">
        <v>3</v>
      </c>
      <c r="G43" s="1240" t="s">
        <v>2395</v>
      </c>
      <c r="H43" s="1834" t="s">
        <v>2261</v>
      </c>
      <c r="I43" s="1843">
        <v>5551</v>
      </c>
      <c r="J43" s="1843">
        <v>269</v>
      </c>
      <c r="K43" s="1843">
        <v>269</v>
      </c>
      <c r="L43" s="1843">
        <v>292</v>
      </c>
      <c r="M43" s="1843">
        <v>328</v>
      </c>
      <c r="N43" s="1843">
        <v>359</v>
      </c>
      <c r="O43" s="1843">
        <v>433</v>
      </c>
      <c r="P43" s="1843">
        <v>388</v>
      </c>
      <c r="Q43" s="1843">
        <v>356</v>
      </c>
      <c r="R43" s="1843">
        <v>335</v>
      </c>
      <c r="S43" s="1843">
        <v>380</v>
      </c>
      <c r="T43" s="1843">
        <v>465</v>
      </c>
      <c r="U43" s="1843">
        <v>397</v>
      </c>
      <c r="V43" s="1843">
        <v>339</v>
      </c>
      <c r="W43" s="1843">
        <v>311</v>
      </c>
      <c r="X43" s="1843">
        <v>253</v>
      </c>
      <c r="Y43" s="1843">
        <v>174</v>
      </c>
      <c r="Z43" s="1843">
        <v>203</v>
      </c>
      <c r="AA43" s="1840">
        <f t="shared" si="1"/>
        <v>941</v>
      </c>
    </row>
    <row r="44" spans="4:27">
      <c r="D44" s="1834"/>
      <c r="E44" s="1240" t="s">
        <v>136</v>
      </c>
      <c r="F44" s="1834" t="s">
        <v>3</v>
      </c>
      <c r="G44" s="1240" t="s">
        <v>2396</v>
      </c>
      <c r="H44" s="1834" t="s">
        <v>2058</v>
      </c>
      <c r="I44" s="1843">
        <v>2675</v>
      </c>
      <c r="J44" s="1843">
        <v>138</v>
      </c>
      <c r="K44" s="1843">
        <v>138</v>
      </c>
      <c r="L44" s="1843">
        <v>150</v>
      </c>
      <c r="M44" s="1843">
        <v>165</v>
      </c>
      <c r="N44" s="1843">
        <v>174</v>
      </c>
      <c r="O44" s="1843">
        <v>213</v>
      </c>
      <c r="P44" s="1843">
        <v>190</v>
      </c>
      <c r="Q44" s="1843">
        <v>175</v>
      </c>
      <c r="R44" s="1843">
        <v>165</v>
      </c>
      <c r="S44" s="1843">
        <v>187</v>
      </c>
      <c r="T44" s="1843">
        <v>230</v>
      </c>
      <c r="U44" s="1843">
        <v>194</v>
      </c>
      <c r="V44" s="1843">
        <v>164</v>
      </c>
      <c r="W44" s="1843">
        <v>146</v>
      </c>
      <c r="X44" s="1843">
        <v>115</v>
      </c>
      <c r="Y44" s="1843">
        <v>68</v>
      </c>
      <c r="Z44" s="1843">
        <v>64</v>
      </c>
      <c r="AA44" s="1840">
        <f t="shared" si="1"/>
        <v>393</v>
      </c>
    </row>
    <row r="45" spans="4:27">
      <c r="D45" s="1834"/>
      <c r="E45" s="1240" t="s">
        <v>136</v>
      </c>
      <c r="F45" s="1834" t="s">
        <v>3</v>
      </c>
      <c r="G45" s="1240" t="s">
        <v>2397</v>
      </c>
      <c r="H45" s="1834" t="s">
        <v>1139</v>
      </c>
      <c r="I45" s="1843">
        <v>2876</v>
      </c>
      <c r="J45" s="1843">
        <v>132</v>
      </c>
      <c r="K45" s="1843">
        <v>131</v>
      </c>
      <c r="L45" s="1843">
        <v>143</v>
      </c>
      <c r="M45" s="1843">
        <v>163</v>
      </c>
      <c r="N45" s="1843">
        <v>186</v>
      </c>
      <c r="O45" s="1843">
        <v>220</v>
      </c>
      <c r="P45" s="1843">
        <v>197</v>
      </c>
      <c r="Q45" s="1843">
        <v>181</v>
      </c>
      <c r="R45" s="1843">
        <v>170</v>
      </c>
      <c r="S45" s="1843">
        <v>193</v>
      </c>
      <c r="T45" s="1843">
        <v>236</v>
      </c>
      <c r="U45" s="1843">
        <v>203</v>
      </c>
      <c r="V45" s="1843">
        <v>175</v>
      </c>
      <c r="W45" s="1843">
        <v>165</v>
      </c>
      <c r="X45" s="1843">
        <v>138</v>
      </c>
      <c r="Y45" s="1843">
        <v>106</v>
      </c>
      <c r="Z45" s="1843">
        <v>139</v>
      </c>
      <c r="AA45" s="1840">
        <f t="shared" si="1"/>
        <v>548</v>
      </c>
    </row>
    <row r="46" spans="4:27">
      <c r="D46" s="1831">
        <v>2001</v>
      </c>
      <c r="E46" s="1235" t="s">
        <v>136</v>
      </c>
      <c r="F46" s="1831" t="s">
        <v>3</v>
      </c>
      <c r="G46" s="1235" t="s">
        <v>2395</v>
      </c>
      <c r="H46" s="1831" t="s">
        <v>2261</v>
      </c>
      <c r="I46" s="1841">
        <v>5571</v>
      </c>
      <c r="J46" s="1841">
        <v>269</v>
      </c>
      <c r="K46" s="1841">
        <v>268</v>
      </c>
      <c r="L46" s="1841">
        <v>283</v>
      </c>
      <c r="M46" s="1841">
        <v>321</v>
      </c>
      <c r="N46" s="1841">
        <v>351</v>
      </c>
      <c r="O46" s="1841">
        <v>428</v>
      </c>
      <c r="P46" s="1841">
        <v>413</v>
      </c>
      <c r="Q46" s="1841">
        <v>352</v>
      </c>
      <c r="R46" s="1841">
        <v>333</v>
      </c>
      <c r="S46" s="1841">
        <v>362</v>
      </c>
      <c r="T46" s="1841">
        <v>488</v>
      </c>
      <c r="U46" s="1841">
        <v>375</v>
      </c>
      <c r="V46" s="1841">
        <v>349</v>
      </c>
      <c r="W46" s="1841">
        <v>319</v>
      </c>
      <c r="X46" s="1841">
        <v>260</v>
      </c>
      <c r="Y46" s="1841">
        <v>187</v>
      </c>
      <c r="Z46" s="1841">
        <v>213</v>
      </c>
      <c r="AA46" s="1842">
        <f t="shared" si="1"/>
        <v>979</v>
      </c>
    </row>
    <row r="47" spans="4:27">
      <c r="D47" s="1834"/>
      <c r="E47" s="1240" t="s">
        <v>136</v>
      </c>
      <c r="F47" s="1834" t="s">
        <v>3</v>
      </c>
      <c r="G47" s="1240" t="s">
        <v>2396</v>
      </c>
      <c r="H47" s="1834" t="s">
        <v>2058</v>
      </c>
      <c r="I47" s="1843">
        <v>2681</v>
      </c>
      <c r="J47" s="1843">
        <v>138</v>
      </c>
      <c r="K47" s="1843">
        <v>137</v>
      </c>
      <c r="L47" s="1843">
        <v>144</v>
      </c>
      <c r="M47" s="1843">
        <v>162</v>
      </c>
      <c r="N47" s="1843">
        <v>170</v>
      </c>
      <c r="O47" s="1843">
        <v>210</v>
      </c>
      <c r="P47" s="1843">
        <v>202</v>
      </c>
      <c r="Q47" s="1843">
        <v>173</v>
      </c>
      <c r="R47" s="1843">
        <v>163</v>
      </c>
      <c r="S47" s="1843">
        <v>178</v>
      </c>
      <c r="T47" s="1843">
        <v>240</v>
      </c>
      <c r="U47" s="1843">
        <v>183</v>
      </c>
      <c r="V47" s="1843">
        <v>169</v>
      </c>
      <c r="W47" s="1843">
        <v>150</v>
      </c>
      <c r="X47" s="1843">
        <v>118</v>
      </c>
      <c r="Y47" s="1843">
        <v>76</v>
      </c>
      <c r="Z47" s="1843">
        <v>66</v>
      </c>
      <c r="AA47" s="1844">
        <f t="shared" si="1"/>
        <v>410</v>
      </c>
    </row>
    <row r="48" spans="4:27">
      <c r="D48" s="1846"/>
      <c r="E48" s="1238" t="s">
        <v>136</v>
      </c>
      <c r="F48" s="1846" t="s">
        <v>3</v>
      </c>
      <c r="G48" s="1238" t="s">
        <v>2397</v>
      </c>
      <c r="H48" s="1846" t="s">
        <v>1139</v>
      </c>
      <c r="I48" s="1847">
        <v>2890</v>
      </c>
      <c r="J48" s="1847">
        <v>132</v>
      </c>
      <c r="K48" s="1847">
        <v>131</v>
      </c>
      <c r="L48" s="1847">
        <v>139</v>
      </c>
      <c r="M48" s="1847">
        <v>159</v>
      </c>
      <c r="N48" s="1847">
        <v>181</v>
      </c>
      <c r="O48" s="1847">
        <v>218</v>
      </c>
      <c r="P48" s="1847">
        <v>210</v>
      </c>
      <c r="Q48" s="1847">
        <v>180</v>
      </c>
      <c r="R48" s="1847">
        <v>169</v>
      </c>
      <c r="S48" s="1847">
        <v>184</v>
      </c>
      <c r="T48" s="1847">
        <v>248</v>
      </c>
      <c r="U48" s="1847">
        <v>192</v>
      </c>
      <c r="V48" s="1847">
        <v>180</v>
      </c>
      <c r="W48" s="1847">
        <v>169</v>
      </c>
      <c r="X48" s="1847">
        <v>142</v>
      </c>
      <c r="Y48" s="1847">
        <v>111</v>
      </c>
      <c r="Z48" s="1847">
        <v>146</v>
      </c>
      <c r="AA48" s="1845">
        <f t="shared" si="1"/>
        <v>568</v>
      </c>
    </row>
    <row r="49" spans="4:28">
      <c r="D49" s="1834">
        <v>2002</v>
      </c>
      <c r="E49" s="1240" t="s">
        <v>136</v>
      </c>
      <c r="F49" s="1834" t="s">
        <v>3</v>
      </c>
      <c r="G49" s="1240" t="s">
        <v>2395</v>
      </c>
      <c r="H49" s="1834" t="s">
        <v>2261</v>
      </c>
      <c r="I49" s="1843">
        <v>5578</v>
      </c>
      <c r="J49" s="1843">
        <v>268</v>
      </c>
      <c r="K49" s="1843">
        <v>268</v>
      </c>
      <c r="L49" s="1843">
        <v>275</v>
      </c>
      <c r="M49" s="1843">
        <v>313</v>
      </c>
      <c r="N49" s="1843">
        <v>344</v>
      </c>
      <c r="O49" s="1843">
        <v>414</v>
      </c>
      <c r="P49" s="1843">
        <v>422</v>
      </c>
      <c r="Q49" s="1843">
        <v>363</v>
      </c>
      <c r="R49" s="1843">
        <v>338</v>
      </c>
      <c r="S49" s="1843">
        <v>346</v>
      </c>
      <c r="T49" s="1843">
        <v>464</v>
      </c>
      <c r="U49" s="1843">
        <v>389</v>
      </c>
      <c r="V49" s="1843">
        <v>360</v>
      </c>
      <c r="W49" s="1843">
        <v>323</v>
      </c>
      <c r="X49" s="1843">
        <v>269</v>
      </c>
      <c r="Y49" s="1843">
        <v>197</v>
      </c>
      <c r="Z49" s="1843">
        <v>224</v>
      </c>
      <c r="AA49" s="1840">
        <f t="shared" si="1"/>
        <v>1013</v>
      </c>
    </row>
    <row r="50" spans="4:28">
      <c r="D50" s="1834"/>
      <c r="E50" s="1240" t="s">
        <v>136</v>
      </c>
      <c r="F50" s="1834" t="s">
        <v>3</v>
      </c>
      <c r="G50" s="1240" t="s">
        <v>2396</v>
      </c>
      <c r="H50" s="1834" t="s">
        <v>2058</v>
      </c>
      <c r="I50" s="1843">
        <v>2680</v>
      </c>
      <c r="J50" s="1843">
        <v>137</v>
      </c>
      <c r="K50" s="1843">
        <v>137</v>
      </c>
      <c r="L50" s="1843">
        <v>140</v>
      </c>
      <c r="M50" s="1843">
        <v>158</v>
      </c>
      <c r="N50" s="1843">
        <v>167</v>
      </c>
      <c r="O50" s="1843">
        <v>202</v>
      </c>
      <c r="P50" s="1843">
        <v>207</v>
      </c>
      <c r="Q50" s="1843">
        <v>178</v>
      </c>
      <c r="R50" s="1843">
        <v>165</v>
      </c>
      <c r="S50" s="1843">
        <v>170</v>
      </c>
      <c r="T50" s="1843">
        <v>228</v>
      </c>
      <c r="U50" s="1843">
        <v>190</v>
      </c>
      <c r="V50" s="1843">
        <v>175</v>
      </c>
      <c r="W50" s="1843">
        <v>152</v>
      </c>
      <c r="X50" s="1843">
        <v>122</v>
      </c>
      <c r="Y50" s="1843">
        <v>82</v>
      </c>
      <c r="Z50" s="1843">
        <v>69</v>
      </c>
      <c r="AA50" s="1840">
        <f t="shared" si="1"/>
        <v>425</v>
      </c>
    </row>
    <row r="51" spans="4:28">
      <c r="D51" s="1834"/>
      <c r="E51" s="1240" t="s">
        <v>136</v>
      </c>
      <c r="F51" s="1834" t="s">
        <v>3</v>
      </c>
      <c r="G51" s="1240" t="s">
        <v>2397</v>
      </c>
      <c r="H51" s="1834" t="s">
        <v>1139</v>
      </c>
      <c r="I51" s="1843">
        <v>2898</v>
      </c>
      <c r="J51" s="1843">
        <v>131</v>
      </c>
      <c r="K51" s="1843">
        <v>131</v>
      </c>
      <c r="L51" s="1843">
        <v>135</v>
      </c>
      <c r="M51" s="1843">
        <v>156</v>
      </c>
      <c r="N51" s="1843">
        <v>177</v>
      </c>
      <c r="O51" s="1843">
        <v>212</v>
      </c>
      <c r="P51" s="1843">
        <v>215</v>
      </c>
      <c r="Q51" s="1843">
        <v>185</v>
      </c>
      <c r="R51" s="1843">
        <v>173</v>
      </c>
      <c r="S51" s="1843">
        <v>175</v>
      </c>
      <c r="T51" s="1843">
        <v>236</v>
      </c>
      <c r="U51" s="1843">
        <v>199</v>
      </c>
      <c r="V51" s="1843">
        <v>186</v>
      </c>
      <c r="W51" s="1843">
        <v>171</v>
      </c>
      <c r="X51" s="1843">
        <v>147</v>
      </c>
      <c r="Y51" s="1843">
        <v>115</v>
      </c>
      <c r="Z51" s="1843">
        <v>155</v>
      </c>
      <c r="AA51" s="1840">
        <f t="shared" si="1"/>
        <v>588</v>
      </c>
    </row>
    <row r="52" spans="4:28">
      <c r="D52" s="1831">
        <v>2003</v>
      </c>
      <c r="E52" s="1235" t="s">
        <v>136</v>
      </c>
      <c r="F52" s="1831" t="s">
        <v>3</v>
      </c>
      <c r="G52" s="1235" t="s">
        <v>2395</v>
      </c>
      <c r="H52" s="1831" t="s">
        <v>2261</v>
      </c>
      <c r="I52" s="1841">
        <v>5585</v>
      </c>
      <c r="J52" s="1841">
        <v>264</v>
      </c>
      <c r="K52" s="1841">
        <v>270</v>
      </c>
      <c r="L52" s="1841">
        <v>268</v>
      </c>
      <c r="M52" s="1841">
        <v>302</v>
      </c>
      <c r="N52" s="1841">
        <v>340</v>
      </c>
      <c r="O52" s="1841">
        <v>398</v>
      </c>
      <c r="P52" s="1841">
        <v>432</v>
      </c>
      <c r="Q52" s="1841">
        <v>373</v>
      </c>
      <c r="R52" s="1841">
        <v>342</v>
      </c>
      <c r="S52" s="1841">
        <v>337</v>
      </c>
      <c r="T52" s="1841">
        <v>433</v>
      </c>
      <c r="U52" s="1841">
        <v>413</v>
      </c>
      <c r="V52" s="1841">
        <v>371</v>
      </c>
      <c r="W52" s="1841">
        <v>323</v>
      </c>
      <c r="X52" s="1841">
        <v>277</v>
      </c>
      <c r="Y52" s="1841">
        <v>207</v>
      </c>
      <c r="Z52" s="1841">
        <v>235</v>
      </c>
      <c r="AA52" s="1842">
        <f t="shared" si="1"/>
        <v>1042</v>
      </c>
    </row>
    <row r="53" spans="4:28">
      <c r="D53" s="1834"/>
      <c r="E53" s="1240" t="s">
        <v>136</v>
      </c>
      <c r="F53" s="1834" t="s">
        <v>3</v>
      </c>
      <c r="G53" s="1240" t="s">
        <v>2396</v>
      </c>
      <c r="H53" s="1834" t="s">
        <v>2058</v>
      </c>
      <c r="I53" s="1843">
        <v>2680</v>
      </c>
      <c r="J53" s="1843">
        <v>135</v>
      </c>
      <c r="K53" s="1843">
        <v>138</v>
      </c>
      <c r="L53" s="1843">
        <v>136</v>
      </c>
      <c r="M53" s="1843">
        <v>151</v>
      </c>
      <c r="N53" s="1843">
        <v>167</v>
      </c>
      <c r="O53" s="1843">
        <v>194</v>
      </c>
      <c r="P53" s="1843">
        <v>212</v>
      </c>
      <c r="Q53" s="1843">
        <v>183</v>
      </c>
      <c r="R53" s="1843">
        <v>167</v>
      </c>
      <c r="S53" s="1843">
        <v>166</v>
      </c>
      <c r="T53" s="1843">
        <v>212</v>
      </c>
      <c r="U53" s="1843">
        <v>201</v>
      </c>
      <c r="V53" s="1843">
        <v>180</v>
      </c>
      <c r="W53" s="1843">
        <v>152</v>
      </c>
      <c r="X53" s="1843">
        <v>126</v>
      </c>
      <c r="Y53" s="1843">
        <v>88</v>
      </c>
      <c r="Z53" s="1843">
        <v>73</v>
      </c>
      <c r="AA53" s="1844">
        <f t="shared" si="1"/>
        <v>439</v>
      </c>
    </row>
    <row r="54" spans="4:28">
      <c r="D54" s="1846"/>
      <c r="E54" s="1238" t="s">
        <v>136</v>
      </c>
      <c r="F54" s="1846" t="s">
        <v>3</v>
      </c>
      <c r="G54" s="1238" t="s">
        <v>2397</v>
      </c>
      <c r="H54" s="1846" t="s">
        <v>1139</v>
      </c>
      <c r="I54" s="1847">
        <v>2905</v>
      </c>
      <c r="J54" s="1847">
        <v>129</v>
      </c>
      <c r="K54" s="1847">
        <v>132</v>
      </c>
      <c r="L54" s="1847">
        <v>132</v>
      </c>
      <c r="M54" s="1847">
        <v>150</v>
      </c>
      <c r="N54" s="1847">
        <v>174</v>
      </c>
      <c r="O54" s="1847">
        <v>204</v>
      </c>
      <c r="P54" s="1847">
        <v>221</v>
      </c>
      <c r="Q54" s="1847">
        <v>190</v>
      </c>
      <c r="R54" s="1847">
        <v>175</v>
      </c>
      <c r="S54" s="1847">
        <v>171</v>
      </c>
      <c r="T54" s="1847">
        <v>221</v>
      </c>
      <c r="U54" s="1847">
        <v>212</v>
      </c>
      <c r="V54" s="1847">
        <v>191</v>
      </c>
      <c r="W54" s="1847">
        <v>171</v>
      </c>
      <c r="X54" s="1847">
        <v>151</v>
      </c>
      <c r="Y54" s="1847">
        <v>119</v>
      </c>
      <c r="Z54" s="1847">
        <v>162</v>
      </c>
      <c r="AA54" s="1845">
        <f t="shared" si="1"/>
        <v>603</v>
      </c>
    </row>
    <row r="55" spans="4:28">
      <c r="D55" s="1834">
        <v>2004</v>
      </c>
      <c r="E55" s="1240" t="s">
        <v>136</v>
      </c>
      <c r="F55" s="1834" t="s">
        <v>3</v>
      </c>
      <c r="G55" s="1240" t="s">
        <v>2395</v>
      </c>
      <c r="H55" s="1834" t="s">
        <v>2261</v>
      </c>
      <c r="I55" s="1843">
        <v>5587</v>
      </c>
      <c r="J55" s="1843">
        <v>260</v>
      </c>
      <c r="K55" s="1843">
        <v>269</v>
      </c>
      <c r="L55" s="1843">
        <v>265</v>
      </c>
      <c r="M55" s="1843">
        <v>289</v>
      </c>
      <c r="N55" s="1843">
        <v>337</v>
      </c>
      <c r="O55" s="1843">
        <v>379</v>
      </c>
      <c r="P55" s="1843">
        <v>437</v>
      </c>
      <c r="Q55" s="1843">
        <v>383</v>
      </c>
      <c r="R55" s="1843">
        <v>346</v>
      </c>
      <c r="S55" s="1843">
        <v>336</v>
      </c>
      <c r="T55" s="1843">
        <v>397</v>
      </c>
      <c r="U55" s="1843">
        <v>434</v>
      </c>
      <c r="V55" s="1843">
        <v>389</v>
      </c>
      <c r="W55" s="1843">
        <v>321</v>
      </c>
      <c r="X55" s="1843">
        <v>280</v>
      </c>
      <c r="Y55" s="1843">
        <v>217</v>
      </c>
      <c r="Z55" s="1843">
        <v>249</v>
      </c>
      <c r="AA55" s="1840">
        <f t="shared" si="1"/>
        <v>1067</v>
      </c>
    </row>
    <row r="56" spans="4:28">
      <c r="D56" s="1834"/>
      <c r="E56" s="1240" t="s">
        <v>136</v>
      </c>
      <c r="F56" s="1834" t="s">
        <v>3</v>
      </c>
      <c r="G56" s="1240" t="s">
        <v>2396</v>
      </c>
      <c r="H56" s="1834" t="s">
        <v>2058</v>
      </c>
      <c r="I56" s="1843">
        <v>2678</v>
      </c>
      <c r="J56" s="1843">
        <v>133</v>
      </c>
      <c r="K56" s="1843">
        <v>138</v>
      </c>
      <c r="L56" s="1843">
        <v>134</v>
      </c>
      <c r="M56" s="1843">
        <v>144</v>
      </c>
      <c r="N56" s="1843">
        <v>166</v>
      </c>
      <c r="O56" s="1843">
        <v>184</v>
      </c>
      <c r="P56" s="1843">
        <v>214</v>
      </c>
      <c r="Q56" s="1843">
        <v>187</v>
      </c>
      <c r="R56" s="1843">
        <v>169</v>
      </c>
      <c r="S56" s="1843">
        <v>165</v>
      </c>
      <c r="T56" s="1843">
        <v>194</v>
      </c>
      <c r="U56" s="1843">
        <v>212</v>
      </c>
      <c r="V56" s="1843">
        <v>188</v>
      </c>
      <c r="W56" s="1843">
        <v>152</v>
      </c>
      <c r="X56" s="1843">
        <v>127</v>
      </c>
      <c r="Y56" s="1843">
        <v>93</v>
      </c>
      <c r="Z56" s="1843">
        <v>78</v>
      </c>
      <c r="AA56" s="1840">
        <f t="shared" si="1"/>
        <v>450</v>
      </c>
    </row>
    <row r="57" spans="4:28">
      <c r="D57" s="1846"/>
      <c r="E57" s="1238" t="s">
        <v>136</v>
      </c>
      <c r="F57" s="1846" t="s">
        <v>3</v>
      </c>
      <c r="G57" s="1238" t="s">
        <v>2397</v>
      </c>
      <c r="H57" s="1846" t="s">
        <v>1139</v>
      </c>
      <c r="I57" s="1847">
        <v>2909</v>
      </c>
      <c r="J57" s="1847">
        <v>127</v>
      </c>
      <c r="K57" s="1847">
        <v>131</v>
      </c>
      <c r="L57" s="1847">
        <v>131</v>
      </c>
      <c r="M57" s="1847">
        <v>145</v>
      </c>
      <c r="N57" s="1847">
        <v>170</v>
      </c>
      <c r="O57" s="1847">
        <v>195</v>
      </c>
      <c r="P57" s="1847">
        <v>223</v>
      </c>
      <c r="Q57" s="1847">
        <v>196</v>
      </c>
      <c r="R57" s="1847">
        <v>177</v>
      </c>
      <c r="S57" s="1847">
        <v>171</v>
      </c>
      <c r="T57" s="1847">
        <v>202</v>
      </c>
      <c r="U57" s="1847">
        <v>222</v>
      </c>
      <c r="V57" s="1847">
        <v>201</v>
      </c>
      <c r="W57" s="1847">
        <v>169</v>
      </c>
      <c r="X57" s="1847">
        <v>153</v>
      </c>
      <c r="Y57" s="1847">
        <v>124</v>
      </c>
      <c r="Z57" s="1847">
        <v>171</v>
      </c>
      <c r="AA57" s="1840">
        <f t="shared" si="1"/>
        <v>617</v>
      </c>
    </row>
    <row r="58" spans="4:28">
      <c r="D58" s="1834">
        <v>2005</v>
      </c>
      <c r="E58" s="1240" t="s">
        <v>136</v>
      </c>
      <c r="F58" s="1834" t="s">
        <v>3</v>
      </c>
      <c r="G58" s="1240" t="s">
        <v>2395</v>
      </c>
      <c r="H58" s="1834" t="s">
        <v>2261</v>
      </c>
      <c r="I58" s="1843">
        <v>5591</v>
      </c>
      <c r="J58" s="1843">
        <v>254</v>
      </c>
      <c r="K58" s="1843">
        <v>273</v>
      </c>
      <c r="L58" s="1843">
        <v>270</v>
      </c>
      <c r="M58" s="1843">
        <v>291</v>
      </c>
      <c r="N58" s="1843">
        <v>311</v>
      </c>
      <c r="O58" s="1843">
        <v>348</v>
      </c>
      <c r="P58" s="1843">
        <v>433</v>
      </c>
      <c r="Q58" s="1843">
        <v>387</v>
      </c>
      <c r="R58" s="1843">
        <v>356</v>
      </c>
      <c r="S58" s="1843">
        <v>331</v>
      </c>
      <c r="T58" s="1843">
        <v>374</v>
      </c>
      <c r="U58" s="1843">
        <v>459</v>
      </c>
      <c r="V58" s="1843">
        <v>391</v>
      </c>
      <c r="W58" s="1843">
        <v>327</v>
      </c>
      <c r="X58" s="1843">
        <v>292</v>
      </c>
      <c r="Y58" s="1843">
        <v>227</v>
      </c>
      <c r="Z58" s="1843">
        <v>267</v>
      </c>
      <c r="AA58" s="1842">
        <f t="shared" si="1"/>
        <v>1113</v>
      </c>
    </row>
    <row r="59" spans="4:28">
      <c r="D59" s="1834"/>
      <c r="E59" s="1240" t="s">
        <v>136</v>
      </c>
      <c r="F59" s="1834" t="s">
        <v>3</v>
      </c>
      <c r="G59" s="1240" t="s">
        <v>2396</v>
      </c>
      <c r="H59" s="1834" t="s">
        <v>2058</v>
      </c>
      <c r="I59" s="1843">
        <v>2680</v>
      </c>
      <c r="J59" s="1843">
        <v>130</v>
      </c>
      <c r="K59" s="1843">
        <v>140</v>
      </c>
      <c r="L59" s="1843">
        <v>138</v>
      </c>
      <c r="M59" s="1843">
        <v>147</v>
      </c>
      <c r="N59" s="1843">
        <v>151</v>
      </c>
      <c r="O59" s="1843">
        <v>169</v>
      </c>
      <c r="P59" s="1843">
        <v>212</v>
      </c>
      <c r="Q59" s="1843">
        <v>189</v>
      </c>
      <c r="R59" s="1843">
        <v>174</v>
      </c>
      <c r="S59" s="1843">
        <v>161</v>
      </c>
      <c r="T59" s="1843">
        <v>183</v>
      </c>
      <c r="U59" s="1843">
        <v>224</v>
      </c>
      <c r="V59" s="1843">
        <v>189</v>
      </c>
      <c r="W59" s="1843">
        <v>156</v>
      </c>
      <c r="X59" s="1843">
        <v>134</v>
      </c>
      <c r="Y59" s="1843">
        <v>98</v>
      </c>
      <c r="Z59" s="1843">
        <v>85</v>
      </c>
      <c r="AA59" s="1844">
        <f t="shared" si="1"/>
        <v>473</v>
      </c>
    </row>
    <row r="60" spans="4:28">
      <c r="D60" s="1834"/>
      <c r="E60" s="1240" t="s">
        <v>136</v>
      </c>
      <c r="F60" s="1834" t="s">
        <v>3</v>
      </c>
      <c r="G60" s="1240" t="s">
        <v>2397</v>
      </c>
      <c r="H60" s="1834" t="s">
        <v>1139</v>
      </c>
      <c r="I60" s="1843">
        <v>2910</v>
      </c>
      <c r="J60" s="1843">
        <v>124</v>
      </c>
      <c r="K60" s="1843">
        <v>133</v>
      </c>
      <c r="L60" s="1843">
        <v>131</v>
      </c>
      <c r="M60" s="1843">
        <v>144</v>
      </c>
      <c r="N60" s="1843">
        <v>160</v>
      </c>
      <c r="O60" s="1843">
        <v>180</v>
      </c>
      <c r="P60" s="1843">
        <v>221</v>
      </c>
      <c r="Q60" s="1843">
        <v>198</v>
      </c>
      <c r="R60" s="1843">
        <v>182</v>
      </c>
      <c r="S60" s="1843">
        <v>170</v>
      </c>
      <c r="T60" s="1843">
        <v>192</v>
      </c>
      <c r="U60" s="1843">
        <v>235</v>
      </c>
      <c r="V60" s="1843">
        <v>202</v>
      </c>
      <c r="W60" s="1843">
        <v>171</v>
      </c>
      <c r="X60" s="1843">
        <v>158</v>
      </c>
      <c r="Y60" s="1843">
        <v>129</v>
      </c>
      <c r="Z60" s="1843">
        <v>182</v>
      </c>
      <c r="AA60" s="1845">
        <f t="shared" si="1"/>
        <v>640</v>
      </c>
    </row>
    <row r="61" spans="4:28">
      <c r="D61" s="1831">
        <v>2006</v>
      </c>
      <c r="E61" s="1235" t="s">
        <v>136</v>
      </c>
      <c r="F61" s="1831" t="s">
        <v>3</v>
      </c>
      <c r="G61" s="1235" t="s">
        <v>2395</v>
      </c>
      <c r="H61" s="1831" t="s">
        <v>2261</v>
      </c>
      <c r="I61" s="1235">
        <v>5590</v>
      </c>
      <c r="J61" s="1235">
        <v>249</v>
      </c>
      <c r="K61" s="1235">
        <v>273</v>
      </c>
      <c r="L61" s="1235">
        <v>269</v>
      </c>
      <c r="M61" s="1235">
        <v>284</v>
      </c>
      <c r="N61" s="1235">
        <v>312</v>
      </c>
      <c r="O61" s="1235">
        <v>333</v>
      </c>
      <c r="P61" s="1235">
        <v>423</v>
      </c>
      <c r="Q61" s="1235">
        <v>410</v>
      </c>
      <c r="R61" s="1235">
        <v>351</v>
      </c>
      <c r="S61" s="1235">
        <v>329</v>
      </c>
      <c r="T61" s="1235">
        <v>356</v>
      </c>
      <c r="U61" s="1235">
        <v>481</v>
      </c>
      <c r="V61" s="1235">
        <v>368</v>
      </c>
      <c r="W61" s="1235">
        <v>337</v>
      </c>
      <c r="X61" s="1235">
        <v>301</v>
      </c>
      <c r="Y61" s="1235">
        <v>233</v>
      </c>
      <c r="Z61" s="1235">
        <v>285</v>
      </c>
      <c r="AA61" s="1840">
        <f t="shared" si="1"/>
        <v>1156</v>
      </c>
    </row>
    <row r="62" spans="4:28">
      <c r="D62" s="1834"/>
      <c r="E62" s="1240" t="s">
        <v>136</v>
      </c>
      <c r="F62" s="1834" t="s">
        <v>3</v>
      </c>
      <c r="G62" s="1240" t="s">
        <v>2396</v>
      </c>
      <c r="H62" s="1834" t="s">
        <v>2058</v>
      </c>
      <c r="I62" s="1240">
        <v>2678</v>
      </c>
      <c r="J62" s="1240">
        <v>127</v>
      </c>
      <c r="K62" s="1240">
        <v>139</v>
      </c>
      <c r="L62" s="1240">
        <v>138</v>
      </c>
      <c r="M62" s="1240">
        <v>144</v>
      </c>
      <c r="N62" s="1240">
        <v>152</v>
      </c>
      <c r="O62" s="1240">
        <v>162</v>
      </c>
      <c r="P62" s="1240">
        <v>207</v>
      </c>
      <c r="Q62" s="1240">
        <v>201</v>
      </c>
      <c r="R62" s="1240">
        <v>171</v>
      </c>
      <c r="S62" s="1240">
        <v>160</v>
      </c>
      <c r="T62" s="1240">
        <v>174</v>
      </c>
      <c r="U62" s="1240">
        <v>234</v>
      </c>
      <c r="V62" s="1240">
        <v>178</v>
      </c>
      <c r="W62" s="1240">
        <v>161</v>
      </c>
      <c r="X62" s="1240">
        <v>138</v>
      </c>
      <c r="Y62" s="1240">
        <v>101</v>
      </c>
      <c r="Z62" s="1240">
        <v>92</v>
      </c>
      <c r="AA62" s="1840">
        <f t="shared" si="1"/>
        <v>492</v>
      </c>
    </row>
    <row r="63" spans="4:28">
      <c r="D63" s="1846"/>
      <c r="E63" s="1238" t="s">
        <v>136</v>
      </c>
      <c r="F63" s="1846" t="s">
        <v>3</v>
      </c>
      <c r="G63" s="1238" t="s">
        <v>2397</v>
      </c>
      <c r="H63" s="1846" t="s">
        <v>1139</v>
      </c>
      <c r="I63" s="1238">
        <v>2912</v>
      </c>
      <c r="J63" s="1238">
        <v>121</v>
      </c>
      <c r="K63" s="1238">
        <v>133</v>
      </c>
      <c r="L63" s="1238">
        <v>131</v>
      </c>
      <c r="M63" s="1238">
        <v>140</v>
      </c>
      <c r="N63" s="1238">
        <v>159</v>
      </c>
      <c r="O63" s="1238">
        <v>172</v>
      </c>
      <c r="P63" s="1238">
        <v>216</v>
      </c>
      <c r="Q63" s="1238">
        <v>210</v>
      </c>
      <c r="R63" s="1238">
        <v>180</v>
      </c>
      <c r="S63" s="1238">
        <v>169</v>
      </c>
      <c r="T63" s="1238">
        <v>182</v>
      </c>
      <c r="U63" s="1238">
        <v>246</v>
      </c>
      <c r="V63" s="1238">
        <v>190</v>
      </c>
      <c r="W63" s="1238">
        <v>176</v>
      </c>
      <c r="X63" s="1238">
        <v>163</v>
      </c>
      <c r="Y63" s="1238">
        <v>132</v>
      </c>
      <c r="Z63" s="1238">
        <v>192</v>
      </c>
      <c r="AA63" s="1840">
        <f t="shared" si="1"/>
        <v>663</v>
      </c>
    </row>
    <row r="64" spans="4:28" ht="37.5">
      <c r="D64" s="1825" t="s">
        <v>2375</v>
      </c>
      <c r="E64" s="1825" t="s">
        <v>2376</v>
      </c>
      <c r="F64" s="1825" t="s">
        <v>2378</v>
      </c>
      <c r="G64" s="1825" t="s">
        <v>2392</v>
      </c>
      <c r="H64" s="1825" t="s">
        <v>2380</v>
      </c>
      <c r="I64" s="1826" t="s">
        <v>2382</v>
      </c>
      <c r="J64" s="1826" t="s">
        <v>2383</v>
      </c>
      <c r="K64" s="1827" t="s">
        <v>1818</v>
      </c>
      <c r="L64" s="1827" t="s">
        <v>1819</v>
      </c>
      <c r="M64" s="1827" t="s">
        <v>1820</v>
      </c>
      <c r="N64" s="1827" t="s">
        <v>1821</v>
      </c>
      <c r="O64" s="1827" t="s">
        <v>1822</v>
      </c>
      <c r="P64" s="1827" t="s">
        <v>1823</v>
      </c>
      <c r="Q64" s="1827" t="s">
        <v>1824</v>
      </c>
      <c r="R64" s="1827" t="s">
        <v>1825</v>
      </c>
      <c r="S64" s="1827" t="s">
        <v>1826</v>
      </c>
      <c r="T64" s="1827" t="s">
        <v>1827</v>
      </c>
      <c r="U64" s="1827" t="s">
        <v>1828</v>
      </c>
      <c r="V64" s="1827" t="s">
        <v>1829</v>
      </c>
      <c r="W64" s="1827" t="s">
        <v>1830</v>
      </c>
      <c r="X64" s="1827" t="s">
        <v>1831</v>
      </c>
      <c r="Y64" s="1827" t="s">
        <v>1832</v>
      </c>
      <c r="Z64" s="1828" t="s">
        <v>1833</v>
      </c>
      <c r="AA64" s="1828" t="s">
        <v>2393</v>
      </c>
      <c r="AB64" s="1835" t="s">
        <v>2391</v>
      </c>
    </row>
    <row r="65" spans="4:28">
      <c r="D65" s="1829">
        <v>2007</v>
      </c>
      <c r="E65" s="1823" t="s">
        <v>136</v>
      </c>
      <c r="F65" s="1829" t="s">
        <v>3</v>
      </c>
      <c r="G65" s="1823" t="s">
        <v>2395</v>
      </c>
      <c r="H65" s="1829" t="s">
        <v>2261</v>
      </c>
      <c r="I65" s="1848">
        <v>5589</v>
      </c>
      <c r="J65" s="1848">
        <v>245</v>
      </c>
      <c r="K65" s="1848">
        <v>270</v>
      </c>
      <c r="L65" s="1848">
        <v>268</v>
      </c>
      <c r="M65" s="1848">
        <v>277</v>
      </c>
      <c r="N65" s="1848">
        <v>311</v>
      </c>
      <c r="O65" s="1848">
        <v>324</v>
      </c>
      <c r="P65" s="1848">
        <v>406</v>
      </c>
      <c r="Q65" s="1848">
        <v>418</v>
      </c>
      <c r="R65" s="1848">
        <v>360</v>
      </c>
      <c r="S65" s="1848">
        <v>333</v>
      </c>
      <c r="T65" s="1848">
        <v>340</v>
      </c>
      <c r="U65" s="1848">
        <v>457</v>
      </c>
      <c r="V65" s="1848">
        <v>382</v>
      </c>
      <c r="W65" s="1848">
        <v>350</v>
      </c>
      <c r="X65" s="1848">
        <v>305</v>
      </c>
      <c r="Y65" s="1848">
        <v>242</v>
      </c>
      <c r="Z65" s="1848">
        <v>163</v>
      </c>
      <c r="AA65" s="1848">
        <v>138</v>
      </c>
      <c r="AB65" s="1849">
        <f>SUM(W65:AA65)</f>
        <v>1198</v>
      </c>
    </row>
    <row r="66" spans="4:28">
      <c r="D66" s="1829"/>
      <c r="E66" s="1823" t="s">
        <v>136</v>
      </c>
      <c r="F66" s="1829" t="s">
        <v>3</v>
      </c>
      <c r="G66" s="1823" t="s">
        <v>2396</v>
      </c>
      <c r="H66" s="1829" t="s">
        <v>2058</v>
      </c>
      <c r="I66" s="1848">
        <v>2676</v>
      </c>
      <c r="J66" s="1848">
        <v>126</v>
      </c>
      <c r="K66" s="1848">
        <v>138</v>
      </c>
      <c r="L66" s="1848">
        <v>137</v>
      </c>
      <c r="M66" s="1848">
        <v>141</v>
      </c>
      <c r="N66" s="1848">
        <v>153</v>
      </c>
      <c r="O66" s="1848">
        <v>157</v>
      </c>
      <c r="P66" s="1848">
        <v>198</v>
      </c>
      <c r="Q66" s="1848">
        <v>205</v>
      </c>
      <c r="R66" s="1848">
        <v>176</v>
      </c>
      <c r="S66" s="1848">
        <v>162</v>
      </c>
      <c r="T66" s="1848">
        <v>166</v>
      </c>
      <c r="U66" s="1848">
        <v>222</v>
      </c>
      <c r="V66" s="1848">
        <v>184</v>
      </c>
      <c r="W66" s="1848">
        <v>167</v>
      </c>
      <c r="X66" s="1848">
        <v>140</v>
      </c>
      <c r="Y66" s="1848">
        <v>105</v>
      </c>
      <c r="Z66" s="1848">
        <v>63</v>
      </c>
      <c r="AA66" s="1848">
        <v>37</v>
      </c>
      <c r="AB66" s="1849">
        <f t="shared" ref="AB66:AB99" si="2">SUM(W66:AA66)</f>
        <v>512</v>
      </c>
    </row>
    <row r="67" spans="4:28">
      <c r="D67" s="1829"/>
      <c r="E67" s="1823" t="s">
        <v>136</v>
      </c>
      <c r="F67" s="1829" t="s">
        <v>3</v>
      </c>
      <c r="G67" s="1823" t="s">
        <v>2397</v>
      </c>
      <c r="H67" s="1829" t="s">
        <v>1139</v>
      </c>
      <c r="I67" s="1848">
        <v>2913</v>
      </c>
      <c r="J67" s="1848">
        <v>119</v>
      </c>
      <c r="K67" s="1848">
        <v>132</v>
      </c>
      <c r="L67" s="1848">
        <v>131</v>
      </c>
      <c r="M67" s="1848">
        <v>136</v>
      </c>
      <c r="N67" s="1848">
        <v>158</v>
      </c>
      <c r="O67" s="1848">
        <v>167</v>
      </c>
      <c r="P67" s="1848">
        <v>208</v>
      </c>
      <c r="Q67" s="1848">
        <v>213</v>
      </c>
      <c r="R67" s="1848">
        <v>184</v>
      </c>
      <c r="S67" s="1848">
        <v>172</v>
      </c>
      <c r="T67" s="1848">
        <v>174</v>
      </c>
      <c r="U67" s="1848">
        <v>235</v>
      </c>
      <c r="V67" s="1848">
        <v>198</v>
      </c>
      <c r="W67" s="1848">
        <v>183</v>
      </c>
      <c r="X67" s="1848">
        <v>165</v>
      </c>
      <c r="Y67" s="1848">
        <v>137</v>
      </c>
      <c r="Z67" s="1848">
        <v>101</v>
      </c>
      <c r="AA67" s="1848">
        <v>101</v>
      </c>
      <c r="AB67" s="1849">
        <f t="shared" si="2"/>
        <v>687</v>
      </c>
    </row>
    <row r="68" spans="4:28">
      <c r="D68" s="1850">
        <v>2008</v>
      </c>
      <c r="E68" s="1851" t="s">
        <v>136</v>
      </c>
      <c r="F68" s="1850" t="s">
        <v>3</v>
      </c>
      <c r="G68" s="1851" t="s">
        <v>2395</v>
      </c>
      <c r="H68" s="1850" t="s">
        <v>2261</v>
      </c>
      <c r="I68" s="1841">
        <v>5586</v>
      </c>
      <c r="J68" s="1841">
        <v>243</v>
      </c>
      <c r="K68" s="1841">
        <v>265</v>
      </c>
      <c r="L68" s="1841">
        <v>269</v>
      </c>
      <c r="M68" s="1841">
        <v>270</v>
      </c>
      <c r="N68" s="1841">
        <v>307</v>
      </c>
      <c r="O68" s="1841">
        <v>318</v>
      </c>
      <c r="P68" s="1841">
        <v>386</v>
      </c>
      <c r="Q68" s="1841">
        <v>427</v>
      </c>
      <c r="R68" s="1841">
        <v>368</v>
      </c>
      <c r="S68" s="1841">
        <v>337</v>
      </c>
      <c r="T68" s="1841">
        <v>331</v>
      </c>
      <c r="U68" s="1841">
        <v>426</v>
      </c>
      <c r="V68" s="1841">
        <v>405</v>
      </c>
      <c r="W68" s="1841">
        <v>361</v>
      </c>
      <c r="X68" s="1841">
        <v>305</v>
      </c>
      <c r="Y68" s="1841">
        <v>249</v>
      </c>
      <c r="Z68" s="1841">
        <v>172</v>
      </c>
      <c r="AA68" s="1841">
        <v>146</v>
      </c>
      <c r="AB68" s="1852">
        <f t="shared" si="2"/>
        <v>1233</v>
      </c>
    </row>
    <row r="69" spans="4:28">
      <c r="D69" s="1829"/>
      <c r="E69" s="1823" t="s">
        <v>136</v>
      </c>
      <c r="F69" s="1829" t="s">
        <v>3</v>
      </c>
      <c r="G69" s="1823" t="s">
        <v>2396</v>
      </c>
      <c r="H69" s="1829" t="s">
        <v>2058</v>
      </c>
      <c r="I69" s="1843">
        <v>2674</v>
      </c>
      <c r="J69" s="1843">
        <v>125</v>
      </c>
      <c r="K69" s="1843">
        <v>136</v>
      </c>
      <c r="L69" s="1843">
        <v>137</v>
      </c>
      <c r="M69" s="1843">
        <v>137</v>
      </c>
      <c r="N69" s="1843">
        <v>153</v>
      </c>
      <c r="O69" s="1843">
        <v>155</v>
      </c>
      <c r="P69" s="1843">
        <v>188</v>
      </c>
      <c r="Q69" s="1843">
        <v>209</v>
      </c>
      <c r="R69" s="1843">
        <v>180</v>
      </c>
      <c r="S69" s="1843">
        <v>164</v>
      </c>
      <c r="T69" s="1843">
        <v>161</v>
      </c>
      <c r="U69" s="1843">
        <v>207</v>
      </c>
      <c r="V69" s="1843">
        <v>195</v>
      </c>
      <c r="W69" s="1843">
        <v>173</v>
      </c>
      <c r="X69" s="1843">
        <v>141</v>
      </c>
      <c r="Y69" s="1843">
        <v>108</v>
      </c>
      <c r="Z69" s="1843">
        <v>68</v>
      </c>
      <c r="AA69" s="1843">
        <v>39</v>
      </c>
      <c r="AB69" s="1849">
        <f t="shared" si="2"/>
        <v>529</v>
      </c>
    </row>
    <row r="70" spans="4:28">
      <c r="D70" s="1853"/>
      <c r="E70" s="1854" t="s">
        <v>136</v>
      </c>
      <c r="F70" s="1853" t="s">
        <v>3</v>
      </c>
      <c r="G70" s="1854" t="s">
        <v>2397</v>
      </c>
      <c r="H70" s="1853" t="s">
        <v>1139</v>
      </c>
      <c r="I70" s="1847">
        <v>2912</v>
      </c>
      <c r="J70" s="1847">
        <v>118</v>
      </c>
      <c r="K70" s="1847">
        <v>129</v>
      </c>
      <c r="L70" s="1847">
        <v>132</v>
      </c>
      <c r="M70" s="1847">
        <v>133</v>
      </c>
      <c r="N70" s="1847">
        <v>154</v>
      </c>
      <c r="O70" s="1847">
        <v>163</v>
      </c>
      <c r="P70" s="1847">
        <v>198</v>
      </c>
      <c r="Q70" s="1847">
        <v>218</v>
      </c>
      <c r="R70" s="1847">
        <v>189</v>
      </c>
      <c r="S70" s="1847">
        <v>174</v>
      </c>
      <c r="T70" s="1847">
        <v>170</v>
      </c>
      <c r="U70" s="1847">
        <v>219</v>
      </c>
      <c r="V70" s="1847">
        <v>210</v>
      </c>
      <c r="W70" s="1847">
        <v>188</v>
      </c>
      <c r="X70" s="1847">
        <v>165</v>
      </c>
      <c r="Y70" s="1847">
        <v>141</v>
      </c>
      <c r="Z70" s="1847">
        <v>105</v>
      </c>
      <c r="AA70" s="1847">
        <v>106</v>
      </c>
      <c r="AB70" s="1855">
        <f t="shared" si="2"/>
        <v>705</v>
      </c>
    </row>
    <row r="71" spans="4:28">
      <c r="D71" s="1850">
        <v>2009</v>
      </c>
      <c r="E71" s="1851" t="s">
        <v>136</v>
      </c>
      <c r="F71" s="1850" t="s">
        <v>3</v>
      </c>
      <c r="G71" s="1851" t="s">
        <v>2395</v>
      </c>
      <c r="H71" s="1850" t="s">
        <v>2261</v>
      </c>
      <c r="I71" s="1841">
        <v>5583</v>
      </c>
      <c r="J71" s="1841">
        <v>242</v>
      </c>
      <c r="K71" s="1841">
        <v>259</v>
      </c>
      <c r="L71" s="1841">
        <v>270</v>
      </c>
      <c r="M71" s="1841">
        <v>266</v>
      </c>
      <c r="N71" s="1841">
        <v>298</v>
      </c>
      <c r="O71" s="1841">
        <v>316</v>
      </c>
      <c r="P71" s="1841">
        <v>365</v>
      </c>
      <c r="Q71" s="1841">
        <v>431</v>
      </c>
      <c r="R71" s="1841">
        <v>378</v>
      </c>
      <c r="S71" s="1841">
        <v>341</v>
      </c>
      <c r="T71" s="1841">
        <v>329</v>
      </c>
      <c r="U71" s="1841">
        <v>390</v>
      </c>
      <c r="V71" s="1841">
        <v>426</v>
      </c>
      <c r="W71" s="1841">
        <v>380</v>
      </c>
      <c r="X71" s="1841">
        <v>304</v>
      </c>
      <c r="Y71" s="1841">
        <v>253</v>
      </c>
      <c r="Z71" s="1841">
        <v>180</v>
      </c>
      <c r="AA71" s="1841">
        <v>155</v>
      </c>
      <c r="AB71" s="1849">
        <f t="shared" si="2"/>
        <v>1272</v>
      </c>
    </row>
    <row r="72" spans="4:28">
      <c r="D72" s="1829"/>
      <c r="E72" s="1823" t="s">
        <v>136</v>
      </c>
      <c r="F72" s="1829" t="s">
        <v>3</v>
      </c>
      <c r="G72" s="1823" t="s">
        <v>2396</v>
      </c>
      <c r="H72" s="1829" t="s">
        <v>2058</v>
      </c>
      <c r="I72" s="1843">
        <v>2671</v>
      </c>
      <c r="J72" s="1843">
        <v>124</v>
      </c>
      <c r="K72" s="1843">
        <v>133</v>
      </c>
      <c r="L72" s="1843">
        <v>137</v>
      </c>
      <c r="M72" s="1843">
        <v>135</v>
      </c>
      <c r="N72" s="1843">
        <v>150</v>
      </c>
      <c r="O72" s="1843">
        <v>153</v>
      </c>
      <c r="P72" s="1843">
        <v>177</v>
      </c>
      <c r="Q72" s="1843">
        <v>211</v>
      </c>
      <c r="R72" s="1843">
        <v>184</v>
      </c>
      <c r="S72" s="1843">
        <v>166</v>
      </c>
      <c r="T72" s="1843">
        <v>160</v>
      </c>
      <c r="U72" s="1843">
        <v>189</v>
      </c>
      <c r="V72" s="1843">
        <v>205</v>
      </c>
      <c r="W72" s="1843">
        <v>181</v>
      </c>
      <c r="X72" s="1843">
        <v>141</v>
      </c>
      <c r="Y72" s="1843">
        <v>110</v>
      </c>
      <c r="Z72" s="1843">
        <v>71</v>
      </c>
      <c r="AA72" s="1843">
        <v>43</v>
      </c>
      <c r="AB72" s="1849">
        <f t="shared" si="2"/>
        <v>546</v>
      </c>
    </row>
    <row r="73" spans="4:28">
      <c r="D73" s="1853"/>
      <c r="E73" s="1854" t="s">
        <v>136</v>
      </c>
      <c r="F73" s="1853" t="s">
        <v>3</v>
      </c>
      <c r="G73" s="1854" t="s">
        <v>2397</v>
      </c>
      <c r="H73" s="1853" t="s">
        <v>1139</v>
      </c>
      <c r="I73" s="1847">
        <v>2912</v>
      </c>
      <c r="J73" s="1847">
        <v>118</v>
      </c>
      <c r="K73" s="1847">
        <v>126</v>
      </c>
      <c r="L73" s="1847">
        <v>133</v>
      </c>
      <c r="M73" s="1847">
        <v>131</v>
      </c>
      <c r="N73" s="1847">
        <v>148</v>
      </c>
      <c r="O73" s="1847">
        <v>162</v>
      </c>
      <c r="P73" s="1847">
        <v>188</v>
      </c>
      <c r="Q73" s="1847">
        <v>220</v>
      </c>
      <c r="R73" s="1847">
        <v>194</v>
      </c>
      <c r="S73" s="1847">
        <v>175</v>
      </c>
      <c r="T73" s="1847">
        <v>169</v>
      </c>
      <c r="U73" s="1847">
        <v>201</v>
      </c>
      <c r="V73" s="1847">
        <v>220</v>
      </c>
      <c r="W73" s="1847">
        <v>199</v>
      </c>
      <c r="X73" s="1847">
        <v>164</v>
      </c>
      <c r="Y73" s="1847">
        <v>143</v>
      </c>
      <c r="Z73" s="1847">
        <v>109</v>
      </c>
      <c r="AA73" s="1847">
        <v>112</v>
      </c>
      <c r="AB73" s="1849">
        <f t="shared" si="2"/>
        <v>727</v>
      </c>
    </row>
    <row r="74" spans="4:28">
      <c r="D74" s="1829">
        <v>2010</v>
      </c>
      <c r="E74" s="1823" t="s">
        <v>136</v>
      </c>
      <c r="F74" s="1829" t="s">
        <v>3</v>
      </c>
      <c r="G74" s="1823" t="s">
        <v>2395</v>
      </c>
      <c r="H74" s="1829" t="s">
        <v>2261</v>
      </c>
      <c r="I74" s="1848">
        <v>5588</v>
      </c>
      <c r="J74" s="1848">
        <v>237</v>
      </c>
      <c r="K74" s="1848">
        <v>253</v>
      </c>
      <c r="L74" s="1848">
        <v>271</v>
      </c>
      <c r="M74" s="1848">
        <v>270</v>
      </c>
      <c r="N74" s="1848">
        <v>277</v>
      </c>
      <c r="O74" s="1848">
        <v>304</v>
      </c>
      <c r="P74" s="1848">
        <v>353</v>
      </c>
      <c r="Q74" s="1848">
        <v>436</v>
      </c>
      <c r="R74" s="1848">
        <v>390</v>
      </c>
      <c r="S74" s="1848">
        <v>355</v>
      </c>
      <c r="T74" s="1848">
        <v>328</v>
      </c>
      <c r="U74" s="1848">
        <v>371</v>
      </c>
      <c r="V74" s="1848">
        <v>453</v>
      </c>
      <c r="W74" s="1848">
        <v>378</v>
      </c>
      <c r="X74" s="1848">
        <v>308</v>
      </c>
      <c r="Y74" s="1848">
        <v>261</v>
      </c>
      <c r="Z74" s="1848">
        <v>186</v>
      </c>
      <c r="AA74" s="1848">
        <v>158</v>
      </c>
      <c r="AB74" s="1852">
        <f t="shared" si="2"/>
        <v>1291</v>
      </c>
    </row>
    <row r="75" spans="4:28">
      <c r="D75" s="1829"/>
      <c r="E75" s="1823" t="s">
        <v>136</v>
      </c>
      <c r="F75" s="1829" t="s">
        <v>3</v>
      </c>
      <c r="G75" s="1823" t="s">
        <v>2396</v>
      </c>
      <c r="H75" s="1829" t="s">
        <v>2058</v>
      </c>
      <c r="I75" s="1848">
        <v>2673</v>
      </c>
      <c r="J75" s="1848">
        <v>121</v>
      </c>
      <c r="K75" s="1848">
        <v>130</v>
      </c>
      <c r="L75" s="1848">
        <v>138</v>
      </c>
      <c r="M75" s="1848">
        <v>137</v>
      </c>
      <c r="N75" s="1848">
        <v>136</v>
      </c>
      <c r="O75" s="1848">
        <v>149</v>
      </c>
      <c r="P75" s="1848">
        <v>172</v>
      </c>
      <c r="Q75" s="1848">
        <v>215</v>
      </c>
      <c r="R75" s="1848">
        <v>191</v>
      </c>
      <c r="S75" s="1848">
        <v>173</v>
      </c>
      <c r="T75" s="1848">
        <v>159</v>
      </c>
      <c r="U75" s="1848">
        <v>181</v>
      </c>
      <c r="V75" s="1848">
        <v>220</v>
      </c>
      <c r="W75" s="1848">
        <v>180</v>
      </c>
      <c r="X75" s="1848">
        <v>143</v>
      </c>
      <c r="Y75" s="1848">
        <v>113</v>
      </c>
      <c r="Z75" s="1848">
        <v>73</v>
      </c>
      <c r="AA75" s="1848">
        <v>43</v>
      </c>
      <c r="AB75" s="1849">
        <f t="shared" si="2"/>
        <v>552</v>
      </c>
    </row>
    <row r="76" spans="4:28">
      <c r="D76" s="1829"/>
      <c r="E76" s="1823" t="s">
        <v>136</v>
      </c>
      <c r="F76" s="1829" t="s">
        <v>3</v>
      </c>
      <c r="G76" s="1823" t="s">
        <v>2397</v>
      </c>
      <c r="H76" s="1829" t="s">
        <v>1139</v>
      </c>
      <c r="I76" s="1848">
        <v>2915</v>
      </c>
      <c r="J76" s="1848">
        <v>116</v>
      </c>
      <c r="K76" s="1848">
        <v>123</v>
      </c>
      <c r="L76" s="1848">
        <v>133</v>
      </c>
      <c r="M76" s="1848">
        <v>133</v>
      </c>
      <c r="N76" s="1848">
        <v>141</v>
      </c>
      <c r="O76" s="1848">
        <v>155</v>
      </c>
      <c r="P76" s="1848">
        <v>181</v>
      </c>
      <c r="Q76" s="1848">
        <v>222</v>
      </c>
      <c r="R76" s="1848">
        <v>198</v>
      </c>
      <c r="S76" s="1848">
        <v>182</v>
      </c>
      <c r="T76" s="1848">
        <v>169</v>
      </c>
      <c r="U76" s="1848">
        <v>191</v>
      </c>
      <c r="V76" s="1848">
        <v>233</v>
      </c>
      <c r="W76" s="1848">
        <v>198</v>
      </c>
      <c r="X76" s="1848">
        <v>165</v>
      </c>
      <c r="Y76" s="1848">
        <v>148</v>
      </c>
      <c r="Z76" s="1848">
        <v>113</v>
      </c>
      <c r="AA76" s="1848">
        <v>115</v>
      </c>
      <c r="AB76" s="1855">
        <f t="shared" si="2"/>
        <v>739</v>
      </c>
    </row>
    <row r="77" spans="4:28">
      <c r="D77" s="1850">
        <v>2011</v>
      </c>
      <c r="E77" s="1851" t="s">
        <v>136</v>
      </c>
      <c r="F77" s="1850" t="s">
        <v>3</v>
      </c>
      <c r="G77" s="1851" t="s">
        <v>2395</v>
      </c>
      <c r="H77" s="1850" t="s">
        <v>2261</v>
      </c>
      <c r="I77" s="1841">
        <v>5582</v>
      </c>
      <c r="J77" s="1841">
        <v>238</v>
      </c>
      <c r="K77" s="1841">
        <v>248</v>
      </c>
      <c r="L77" s="1841">
        <v>271</v>
      </c>
      <c r="M77" s="1841">
        <v>271</v>
      </c>
      <c r="N77" s="1841">
        <v>272</v>
      </c>
      <c r="O77" s="1841">
        <v>297</v>
      </c>
      <c r="P77" s="1841">
        <v>337</v>
      </c>
      <c r="Q77" s="1841">
        <v>427</v>
      </c>
      <c r="R77" s="1841">
        <v>414</v>
      </c>
      <c r="S77" s="1841">
        <v>351</v>
      </c>
      <c r="T77" s="1841">
        <v>327</v>
      </c>
      <c r="U77" s="1841">
        <v>353</v>
      </c>
      <c r="V77" s="1841">
        <v>474</v>
      </c>
      <c r="W77" s="1841">
        <v>356</v>
      </c>
      <c r="X77" s="1841">
        <v>318</v>
      </c>
      <c r="Y77" s="1841">
        <v>269</v>
      </c>
      <c r="Z77" s="1841">
        <v>192</v>
      </c>
      <c r="AA77" s="1841">
        <v>169</v>
      </c>
      <c r="AB77" s="1849">
        <f t="shared" si="2"/>
        <v>1304</v>
      </c>
    </row>
    <row r="78" spans="4:28">
      <c r="D78" s="1829"/>
      <c r="E78" s="1823" t="s">
        <v>136</v>
      </c>
      <c r="F78" s="1829" t="s">
        <v>3</v>
      </c>
      <c r="G78" s="1823" t="s">
        <v>2396</v>
      </c>
      <c r="H78" s="1829" t="s">
        <v>2058</v>
      </c>
      <c r="I78" s="1843">
        <v>2669</v>
      </c>
      <c r="J78" s="1843">
        <v>121</v>
      </c>
      <c r="K78" s="1843">
        <v>127</v>
      </c>
      <c r="L78" s="1843">
        <v>138</v>
      </c>
      <c r="M78" s="1843">
        <v>138</v>
      </c>
      <c r="N78" s="1843">
        <v>133</v>
      </c>
      <c r="O78" s="1843">
        <v>146</v>
      </c>
      <c r="P78" s="1843">
        <v>165</v>
      </c>
      <c r="Q78" s="1843">
        <v>210</v>
      </c>
      <c r="R78" s="1843">
        <v>203</v>
      </c>
      <c r="S78" s="1843">
        <v>171</v>
      </c>
      <c r="T78" s="1843">
        <v>158</v>
      </c>
      <c r="U78" s="1843">
        <v>171</v>
      </c>
      <c r="V78" s="1843">
        <v>229</v>
      </c>
      <c r="W78" s="1843">
        <v>170</v>
      </c>
      <c r="X78" s="1843">
        <v>148</v>
      </c>
      <c r="Y78" s="1843">
        <v>117</v>
      </c>
      <c r="Z78" s="1843">
        <v>75</v>
      </c>
      <c r="AA78" s="1843">
        <v>47</v>
      </c>
      <c r="AB78" s="1849">
        <f t="shared" si="2"/>
        <v>557</v>
      </c>
    </row>
    <row r="79" spans="4:28">
      <c r="D79" s="1853"/>
      <c r="E79" s="1854" t="s">
        <v>136</v>
      </c>
      <c r="F79" s="1853" t="s">
        <v>3</v>
      </c>
      <c r="G79" s="1854" t="s">
        <v>2397</v>
      </c>
      <c r="H79" s="1853" t="s">
        <v>1139</v>
      </c>
      <c r="I79" s="1847">
        <v>2913</v>
      </c>
      <c r="J79" s="1847">
        <v>116</v>
      </c>
      <c r="K79" s="1847">
        <v>121</v>
      </c>
      <c r="L79" s="1847">
        <v>133</v>
      </c>
      <c r="M79" s="1847">
        <v>132</v>
      </c>
      <c r="N79" s="1847">
        <v>139</v>
      </c>
      <c r="O79" s="1847">
        <v>151</v>
      </c>
      <c r="P79" s="1847">
        <v>172</v>
      </c>
      <c r="Q79" s="1847">
        <v>217</v>
      </c>
      <c r="R79" s="1847">
        <v>211</v>
      </c>
      <c r="S79" s="1847">
        <v>180</v>
      </c>
      <c r="T79" s="1847">
        <v>168</v>
      </c>
      <c r="U79" s="1847">
        <v>181</v>
      </c>
      <c r="V79" s="1847">
        <v>245</v>
      </c>
      <c r="W79" s="1847">
        <v>187</v>
      </c>
      <c r="X79" s="1847">
        <v>170</v>
      </c>
      <c r="Y79" s="1847">
        <v>152</v>
      </c>
      <c r="Z79" s="1847">
        <v>116</v>
      </c>
      <c r="AA79" s="1847">
        <v>122</v>
      </c>
      <c r="AB79" s="1849">
        <f t="shared" si="2"/>
        <v>747</v>
      </c>
    </row>
    <row r="80" spans="4:28">
      <c r="D80" s="1829">
        <v>2012</v>
      </c>
      <c r="E80" s="1823" t="s">
        <v>136</v>
      </c>
      <c r="F80" s="1829" t="s">
        <v>3</v>
      </c>
      <c r="G80" s="1823" t="s">
        <v>2395</v>
      </c>
      <c r="H80" s="1829" t="s">
        <v>2261</v>
      </c>
      <c r="I80" s="1848">
        <v>5571</v>
      </c>
      <c r="J80" s="1848">
        <v>237</v>
      </c>
      <c r="K80" s="1848">
        <v>244</v>
      </c>
      <c r="L80" s="1848">
        <v>269</v>
      </c>
      <c r="M80" s="1848">
        <v>271</v>
      </c>
      <c r="N80" s="1848">
        <v>270</v>
      </c>
      <c r="O80" s="1848">
        <v>290</v>
      </c>
      <c r="P80" s="1848">
        <v>323</v>
      </c>
      <c r="Q80" s="1848">
        <v>411</v>
      </c>
      <c r="R80" s="1848">
        <v>422</v>
      </c>
      <c r="S80" s="1848">
        <v>361</v>
      </c>
      <c r="T80" s="1848">
        <v>332</v>
      </c>
      <c r="U80" s="1848">
        <v>337</v>
      </c>
      <c r="V80" s="1848">
        <v>450</v>
      </c>
      <c r="W80" s="1848">
        <v>372</v>
      </c>
      <c r="X80" s="1848">
        <v>331</v>
      </c>
      <c r="Y80" s="1848">
        <v>274</v>
      </c>
      <c r="Z80" s="1848">
        <v>199</v>
      </c>
      <c r="AA80" s="1848">
        <v>179</v>
      </c>
      <c r="AB80" s="1852">
        <f t="shared" si="2"/>
        <v>1355</v>
      </c>
    </row>
    <row r="81" spans="4:28">
      <c r="D81" s="1829"/>
      <c r="E81" s="1823" t="s">
        <v>136</v>
      </c>
      <c r="F81" s="1829" t="s">
        <v>3</v>
      </c>
      <c r="G81" s="1823" t="s">
        <v>2396</v>
      </c>
      <c r="H81" s="1829" t="s">
        <v>2058</v>
      </c>
      <c r="I81" s="1848">
        <v>2663</v>
      </c>
      <c r="J81" s="1848">
        <v>121</v>
      </c>
      <c r="K81" s="1848">
        <v>125</v>
      </c>
      <c r="L81" s="1848">
        <v>137</v>
      </c>
      <c r="M81" s="1848">
        <v>139</v>
      </c>
      <c r="N81" s="1848">
        <v>132</v>
      </c>
      <c r="O81" s="1848">
        <v>143</v>
      </c>
      <c r="P81" s="1848">
        <v>158</v>
      </c>
      <c r="Q81" s="1848">
        <v>201</v>
      </c>
      <c r="R81" s="1848">
        <v>207</v>
      </c>
      <c r="S81" s="1848">
        <v>176</v>
      </c>
      <c r="T81" s="1848">
        <v>161</v>
      </c>
      <c r="U81" s="1848">
        <v>164</v>
      </c>
      <c r="V81" s="1848">
        <v>217</v>
      </c>
      <c r="W81" s="1848">
        <v>177</v>
      </c>
      <c r="X81" s="1848">
        <v>154</v>
      </c>
      <c r="Y81" s="1848">
        <v>120</v>
      </c>
      <c r="Z81" s="1848">
        <v>79</v>
      </c>
      <c r="AA81" s="1848">
        <v>51</v>
      </c>
      <c r="AB81" s="1849">
        <f t="shared" si="2"/>
        <v>581</v>
      </c>
    </row>
    <row r="82" spans="4:28">
      <c r="D82" s="1829"/>
      <c r="E82" s="1823" t="s">
        <v>136</v>
      </c>
      <c r="F82" s="1829" t="s">
        <v>3</v>
      </c>
      <c r="G82" s="1823" t="s">
        <v>2397</v>
      </c>
      <c r="H82" s="1829" t="s">
        <v>1139</v>
      </c>
      <c r="I82" s="1848">
        <v>2908</v>
      </c>
      <c r="J82" s="1848">
        <v>116</v>
      </c>
      <c r="K82" s="1848">
        <v>119</v>
      </c>
      <c r="L82" s="1848">
        <v>132</v>
      </c>
      <c r="M82" s="1848">
        <v>132</v>
      </c>
      <c r="N82" s="1848">
        <v>137</v>
      </c>
      <c r="O82" s="1848">
        <v>147</v>
      </c>
      <c r="P82" s="1848">
        <v>165</v>
      </c>
      <c r="Q82" s="1848">
        <v>210</v>
      </c>
      <c r="R82" s="1848">
        <v>215</v>
      </c>
      <c r="S82" s="1848">
        <v>185</v>
      </c>
      <c r="T82" s="1848">
        <v>171</v>
      </c>
      <c r="U82" s="1848">
        <v>173</v>
      </c>
      <c r="V82" s="1848">
        <v>233</v>
      </c>
      <c r="W82" s="1848">
        <v>195</v>
      </c>
      <c r="X82" s="1848">
        <v>177</v>
      </c>
      <c r="Y82" s="1848">
        <v>154</v>
      </c>
      <c r="Z82" s="1848">
        <v>120</v>
      </c>
      <c r="AA82" s="1848">
        <v>128</v>
      </c>
      <c r="AB82" s="1855">
        <f t="shared" si="2"/>
        <v>774</v>
      </c>
    </row>
    <row r="83" spans="4:28">
      <c r="D83" s="1850">
        <v>2013</v>
      </c>
      <c r="E83" s="1851" t="s">
        <v>136</v>
      </c>
      <c r="F83" s="1850" t="s">
        <v>3</v>
      </c>
      <c r="G83" s="1851" t="s">
        <v>2395</v>
      </c>
      <c r="H83" s="1850" t="s">
        <v>2261</v>
      </c>
      <c r="I83" s="1841">
        <v>5558</v>
      </c>
      <c r="J83" s="1841">
        <v>235</v>
      </c>
      <c r="K83" s="1841">
        <v>242</v>
      </c>
      <c r="L83" s="1841">
        <v>265</v>
      </c>
      <c r="M83" s="1841">
        <v>272</v>
      </c>
      <c r="N83" s="1841">
        <v>268</v>
      </c>
      <c r="O83" s="1841">
        <v>282</v>
      </c>
      <c r="P83" s="1841">
        <v>313</v>
      </c>
      <c r="Q83" s="1841">
        <v>391</v>
      </c>
      <c r="R83" s="1841">
        <v>431</v>
      </c>
      <c r="S83" s="1841">
        <v>370</v>
      </c>
      <c r="T83" s="1841">
        <v>336</v>
      </c>
      <c r="U83" s="1841">
        <v>327</v>
      </c>
      <c r="V83" s="1841">
        <v>419</v>
      </c>
      <c r="W83" s="1841">
        <v>395</v>
      </c>
      <c r="X83" s="1841">
        <v>341</v>
      </c>
      <c r="Y83" s="1841">
        <v>276</v>
      </c>
      <c r="Z83" s="1841">
        <v>206</v>
      </c>
      <c r="AA83" s="1841">
        <v>190</v>
      </c>
      <c r="AB83" s="1849">
        <f t="shared" si="2"/>
        <v>1408</v>
      </c>
    </row>
    <row r="84" spans="4:28">
      <c r="D84" s="1829"/>
      <c r="E84" s="1823" t="s">
        <v>136</v>
      </c>
      <c r="F84" s="1829" t="s">
        <v>3</v>
      </c>
      <c r="G84" s="1823" t="s">
        <v>2396</v>
      </c>
      <c r="H84" s="1829" t="s">
        <v>2058</v>
      </c>
      <c r="I84" s="1843">
        <v>2655</v>
      </c>
      <c r="J84" s="1843">
        <v>120</v>
      </c>
      <c r="K84" s="1843">
        <v>124</v>
      </c>
      <c r="L84" s="1843">
        <v>135</v>
      </c>
      <c r="M84" s="1843">
        <v>139</v>
      </c>
      <c r="N84" s="1843">
        <v>132</v>
      </c>
      <c r="O84" s="1843">
        <v>139</v>
      </c>
      <c r="P84" s="1843">
        <v>153</v>
      </c>
      <c r="Q84" s="1843">
        <v>191</v>
      </c>
      <c r="R84" s="1843">
        <v>211</v>
      </c>
      <c r="S84" s="1843">
        <v>181</v>
      </c>
      <c r="T84" s="1843">
        <v>163</v>
      </c>
      <c r="U84" s="1843">
        <v>158</v>
      </c>
      <c r="V84" s="1843">
        <v>202</v>
      </c>
      <c r="W84" s="1843">
        <v>188</v>
      </c>
      <c r="X84" s="1843">
        <v>159</v>
      </c>
      <c r="Y84" s="1843">
        <v>121</v>
      </c>
      <c r="Z84" s="1843">
        <v>82</v>
      </c>
      <c r="AA84" s="1843">
        <v>56</v>
      </c>
      <c r="AB84" s="1849">
        <f t="shared" si="2"/>
        <v>606</v>
      </c>
    </row>
    <row r="85" spans="4:28">
      <c r="D85" s="1853"/>
      <c r="E85" s="1854" t="s">
        <v>136</v>
      </c>
      <c r="F85" s="1853" t="s">
        <v>3</v>
      </c>
      <c r="G85" s="1854" t="s">
        <v>2397</v>
      </c>
      <c r="H85" s="1853" t="s">
        <v>1139</v>
      </c>
      <c r="I85" s="1847">
        <v>2903</v>
      </c>
      <c r="J85" s="1847">
        <v>115</v>
      </c>
      <c r="K85" s="1847">
        <v>118</v>
      </c>
      <c r="L85" s="1847">
        <v>129</v>
      </c>
      <c r="M85" s="1847">
        <v>133</v>
      </c>
      <c r="N85" s="1847">
        <v>135</v>
      </c>
      <c r="O85" s="1847">
        <v>143</v>
      </c>
      <c r="P85" s="1847">
        <v>160</v>
      </c>
      <c r="Q85" s="1847">
        <v>200</v>
      </c>
      <c r="R85" s="1847">
        <v>219</v>
      </c>
      <c r="S85" s="1847">
        <v>189</v>
      </c>
      <c r="T85" s="1847">
        <v>173</v>
      </c>
      <c r="U85" s="1847">
        <v>169</v>
      </c>
      <c r="V85" s="1847">
        <v>217</v>
      </c>
      <c r="W85" s="1847">
        <v>207</v>
      </c>
      <c r="X85" s="1847">
        <v>182</v>
      </c>
      <c r="Y85" s="1847">
        <v>154</v>
      </c>
      <c r="Z85" s="1847">
        <v>124</v>
      </c>
      <c r="AA85" s="1847">
        <v>134</v>
      </c>
      <c r="AB85" s="1849">
        <f t="shared" si="2"/>
        <v>801</v>
      </c>
    </row>
    <row r="86" spans="4:28">
      <c r="D86" s="1829">
        <v>2014</v>
      </c>
      <c r="E86" s="1823" t="s">
        <v>136</v>
      </c>
      <c r="F86" s="1829" t="s">
        <v>3</v>
      </c>
      <c r="G86" s="1823" t="s">
        <v>2395</v>
      </c>
      <c r="H86" s="1829" t="s">
        <v>2261</v>
      </c>
      <c r="I86" s="1848">
        <v>5541</v>
      </c>
      <c r="J86" s="1848">
        <v>234</v>
      </c>
      <c r="K86" s="1848">
        <v>238</v>
      </c>
      <c r="L86" s="1848">
        <v>260</v>
      </c>
      <c r="M86" s="1848">
        <v>272</v>
      </c>
      <c r="N86" s="1848">
        <v>267</v>
      </c>
      <c r="O86" s="1848">
        <v>275</v>
      </c>
      <c r="P86" s="1848">
        <v>305</v>
      </c>
      <c r="Q86" s="1848">
        <v>369</v>
      </c>
      <c r="R86" s="1848">
        <v>435</v>
      </c>
      <c r="S86" s="1848">
        <v>380</v>
      </c>
      <c r="T86" s="1848">
        <v>339</v>
      </c>
      <c r="U86" s="1848">
        <v>325</v>
      </c>
      <c r="V86" s="1848">
        <v>383</v>
      </c>
      <c r="W86" s="1848">
        <v>415</v>
      </c>
      <c r="X86" s="1848">
        <v>359</v>
      </c>
      <c r="Y86" s="1848">
        <v>275</v>
      </c>
      <c r="Z86" s="1848">
        <v>210</v>
      </c>
      <c r="AA86" s="1848">
        <v>201</v>
      </c>
      <c r="AB86" s="1852">
        <f t="shared" si="2"/>
        <v>1460</v>
      </c>
    </row>
    <row r="87" spans="4:28">
      <c r="D87" s="1829"/>
      <c r="E87" s="1823" t="s">
        <v>136</v>
      </c>
      <c r="F87" s="1829" t="s">
        <v>3</v>
      </c>
      <c r="G87" s="1823" t="s">
        <v>2396</v>
      </c>
      <c r="H87" s="1829" t="s">
        <v>2058</v>
      </c>
      <c r="I87" s="1848">
        <v>2645</v>
      </c>
      <c r="J87" s="1848">
        <v>120</v>
      </c>
      <c r="K87" s="1848">
        <v>122</v>
      </c>
      <c r="L87" s="1848">
        <v>133</v>
      </c>
      <c r="M87" s="1848">
        <v>139</v>
      </c>
      <c r="N87" s="1848">
        <v>133</v>
      </c>
      <c r="O87" s="1848">
        <v>135</v>
      </c>
      <c r="P87" s="1848">
        <v>149</v>
      </c>
      <c r="Q87" s="1848">
        <v>180</v>
      </c>
      <c r="R87" s="1848">
        <v>213</v>
      </c>
      <c r="S87" s="1848">
        <v>186</v>
      </c>
      <c r="T87" s="1848">
        <v>165</v>
      </c>
      <c r="U87" s="1848">
        <v>157</v>
      </c>
      <c r="V87" s="1848">
        <v>184</v>
      </c>
      <c r="W87" s="1848">
        <v>198</v>
      </c>
      <c r="X87" s="1848">
        <v>167</v>
      </c>
      <c r="Y87" s="1848">
        <v>121</v>
      </c>
      <c r="Z87" s="1848">
        <v>84</v>
      </c>
      <c r="AA87" s="1848">
        <v>60</v>
      </c>
      <c r="AB87" s="1849">
        <f t="shared" si="2"/>
        <v>630</v>
      </c>
    </row>
    <row r="88" spans="4:28">
      <c r="D88" s="1829"/>
      <c r="E88" s="1823" t="s">
        <v>136</v>
      </c>
      <c r="F88" s="1829" t="s">
        <v>3</v>
      </c>
      <c r="G88" s="1823" t="s">
        <v>2397</v>
      </c>
      <c r="H88" s="1829" t="s">
        <v>1139</v>
      </c>
      <c r="I88" s="1848">
        <v>2896</v>
      </c>
      <c r="J88" s="1848">
        <v>114</v>
      </c>
      <c r="K88" s="1848">
        <v>116</v>
      </c>
      <c r="L88" s="1848">
        <v>127</v>
      </c>
      <c r="M88" s="1848">
        <v>133</v>
      </c>
      <c r="N88" s="1848">
        <v>134</v>
      </c>
      <c r="O88" s="1848">
        <v>140</v>
      </c>
      <c r="P88" s="1848">
        <v>156</v>
      </c>
      <c r="Q88" s="1848">
        <v>189</v>
      </c>
      <c r="R88" s="1848">
        <v>222</v>
      </c>
      <c r="S88" s="1848">
        <v>194</v>
      </c>
      <c r="T88" s="1848">
        <v>175</v>
      </c>
      <c r="U88" s="1848">
        <v>168</v>
      </c>
      <c r="V88" s="1848">
        <v>199</v>
      </c>
      <c r="W88" s="1848">
        <v>217</v>
      </c>
      <c r="X88" s="1848">
        <v>192</v>
      </c>
      <c r="Y88" s="1848">
        <v>154</v>
      </c>
      <c r="Z88" s="1848">
        <v>126</v>
      </c>
      <c r="AA88" s="1848">
        <v>141</v>
      </c>
      <c r="AB88" s="1855">
        <f t="shared" si="2"/>
        <v>830</v>
      </c>
    </row>
    <row r="89" spans="4:28">
      <c r="D89" s="1850">
        <v>2015</v>
      </c>
      <c r="E89" s="1851" t="s">
        <v>136</v>
      </c>
      <c r="F89" s="1850" t="s">
        <v>3</v>
      </c>
      <c r="G89" s="1851" t="s">
        <v>2395</v>
      </c>
      <c r="H89" s="1850" t="s">
        <v>2261</v>
      </c>
      <c r="I89" s="1841">
        <v>5535</v>
      </c>
      <c r="J89" s="1841">
        <v>219</v>
      </c>
      <c r="K89" s="1841">
        <v>237</v>
      </c>
      <c r="L89" s="1841">
        <v>254</v>
      </c>
      <c r="M89" s="1841">
        <v>273</v>
      </c>
      <c r="N89" s="1841">
        <v>255</v>
      </c>
      <c r="O89" s="1841">
        <v>267</v>
      </c>
      <c r="P89" s="1841">
        <v>304</v>
      </c>
      <c r="Q89" s="1841">
        <v>354</v>
      </c>
      <c r="R89" s="1841">
        <v>436</v>
      </c>
      <c r="S89" s="1841">
        <v>388</v>
      </c>
      <c r="T89" s="1841">
        <v>352</v>
      </c>
      <c r="U89" s="1841">
        <v>326</v>
      </c>
      <c r="V89" s="1841">
        <v>368</v>
      </c>
      <c r="W89" s="1841">
        <v>440</v>
      </c>
      <c r="X89" s="1841">
        <v>357</v>
      </c>
      <c r="Y89" s="1841">
        <v>279</v>
      </c>
      <c r="Z89" s="1841">
        <v>219</v>
      </c>
      <c r="AA89" s="1841">
        <v>207</v>
      </c>
      <c r="AB89" s="1852">
        <f t="shared" si="2"/>
        <v>1502</v>
      </c>
    </row>
    <row r="90" spans="4:28">
      <c r="D90" s="1829"/>
      <c r="E90" s="1823" t="s">
        <v>136</v>
      </c>
      <c r="F90" s="1829" t="s">
        <v>3</v>
      </c>
      <c r="G90" s="1823" t="s">
        <v>2396</v>
      </c>
      <c r="H90" s="1829" t="s">
        <v>2058</v>
      </c>
      <c r="I90" s="1843">
        <v>2642</v>
      </c>
      <c r="J90" s="1843">
        <v>112</v>
      </c>
      <c r="K90" s="1843">
        <v>121</v>
      </c>
      <c r="L90" s="1843">
        <v>130</v>
      </c>
      <c r="M90" s="1843">
        <v>138</v>
      </c>
      <c r="N90" s="1843">
        <v>126</v>
      </c>
      <c r="O90" s="1843">
        <v>133</v>
      </c>
      <c r="P90" s="1843">
        <v>149</v>
      </c>
      <c r="Q90" s="1843">
        <v>173</v>
      </c>
      <c r="R90" s="1843">
        <v>214</v>
      </c>
      <c r="S90" s="1843">
        <v>190</v>
      </c>
      <c r="T90" s="1843">
        <v>171</v>
      </c>
      <c r="U90" s="1843">
        <v>157</v>
      </c>
      <c r="V90" s="1843">
        <v>177</v>
      </c>
      <c r="W90" s="1843">
        <v>211</v>
      </c>
      <c r="X90" s="1843">
        <v>165</v>
      </c>
      <c r="Y90" s="1843">
        <v>123</v>
      </c>
      <c r="Z90" s="1843">
        <v>88</v>
      </c>
      <c r="AA90" s="1843">
        <v>62</v>
      </c>
      <c r="AB90" s="1849">
        <f t="shared" si="2"/>
        <v>649</v>
      </c>
    </row>
    <row r="91" spans="4:28">
      <c r="D91" s="1853"/>
      <c r="E91" s="1854" t="s">
        <v>136</v>
      </c>
      <c r="F91" s="1853" t="s">
        <v>3</v>
      </c>
      <c r="G91" s="1854" t="s">
        <v>2397</v>
      </c>
      <c r="H91" s="1853" t="s">
        <v>1139</v>
      </c>
      <c r="I91" s="1847">
        <v>2893</v>
      </c>
      <c r="J91" s="1847">
        <v>107</v>
      </c>
      <c r="K91" s="1847">
        <v>116</v>
      </c>
      <c r="L91" s="1847">
        <v>124</v>
      </c>
      <c r="M91" s="1847">
        <v>135</v>
      </c>
      <c r="N91" s="1847">
        <v>129</v>
      </c>
      <c r="O91" s="1847">
        <v>134</v>
      </c>
      <c r="P91" s="1847">
        <v>155</v>
      </c>
      <c r="Q91" s="1847">
        <v>181</v>
      </c>
      <c r="R91" s="1847">
        <v>222</v>
      </c>
      <c r="S91" s="1847">
        <v>198</v>
      </c>
      <c r="T91" s="1847">
        <v>181</v>
      </c>
      <c r="U91" s="1847">
        <v>169</v>
      </c>
      <c r="V91" s="1847">
        <v>190</v>
      </c>
      <c r="W91" s="1847">
        <v>229</v>
      </c>
      <c r="X91" s="1847">
        <v>192</v>
      </c>
      <c r="Y91" s="1847">
        <v>155</v>
      </c>
      <c r="Z91" s="1847">
        <v>132</v>
      </c>
      <c r="AA91" s="1847">
        <v>145</v>
      </c>
      <c r="AB91" s="1855">
        <f t="shared" si="2"/>
        <v>853</v>
      </c>
    </row>
    <row r="92" spans="4:28">
      <c r="D92" s="2603">
        <v>2016</v>
      </c>
      <c r="E92" s="1830" t="s">
        <v>136</v>
      </c>
      <c r="F92" s="2603" t="s">
        <v>3</v>
      </c>
      <c r="G92" s="1830" t="s">
        <v>2395</v>
      </c>
      <c r="H92" s="2603" t="s">
        <v>2261</v>
      </c>
      <c r="I92" s="1848">
        <v>5526</v>
      </c>
      <c r="J92" s="1848">
        <v>218</v>
      </c>
      <c r="K92" s="1848">
        <v>237</v>
      </c>
      <c r="L92" s="1848">
        <v>248</v>
      </c>
      <c r="M92" s="1848">
        <v>272</v>
      </c>
      <c r="N92" s="1848">
        <v>258</v>
      </c>
      <c r="O92" s="1848">
        <v>261</v>
      </c>
      <c r="P92" s="1848">
        <v>297</v>
      </c>
      <c r="Q92" s="1848">
        <v>339</v>
      </c>
      <c r="R92" s="1848">
        <v>427</v>
      </c>
      <c r="S92" s="1848">
        <v>412</v>
      </c>
      <c r="T92" s="1848">
        <v>348</v>
      </c>
      <c r="U92" s="1848">
        <v>325</v>
      </c>
      <c r="V92" s="1848">
        <v>349</v>
      </c>
      <c r="W92" s="1848">
        <v>461</v>
      </c>
      <c r="X92" s="1848">
        <v>337</v>
      </c>
      <c r="Y92" s="1848">
        <v>289</v>
      </c>
      <c r="Z92" s="1848">
        <v>228</v>
      </c>
      <c r="AA92" s="1848">
        <v>219</v>
      </c>
      <c r="AB92" s="1849">
        <f t="shared" si="2"/>
        <v>1534</v>
      </c>
    </row>
    <row r="93" spans="4:28">
      <c r="D93" s="2603"/>
      <c r="E93" s="1830" t="s">
        <v>136</v>
      </c>
      <c r="F93" s="2603" t="s">
        <v>3</v>
      </c>
      <c r="G93" s="1830" t="s">
        <v>2396</v>
      </c>
      <c r="H93" s="2603" t="s">
        <v>2058</v>
      </c>
      <c r="I93" s="1848">
        <v>2636</v>
      </c>
      <c r="J93" s="1848">
        <v>112</v>
      </c>
      <c r="K93" s="1848">
        <v>121</v>
      </c>
      <c r="L93" s="1848">
        <v>127</v>
      </c>
      <c r="M93" s="1848">
        <v>138</v>
      </c>
      <c r="N93" s="1848">
        <v>127</v>
      </c>
      <c r="O93" s="1848">
        <v>129</v>
      </c>
      <c r="P93" s="1848">
        <v>147</v>
      </c>
      <c r="Q93" s="1848">
        <v>166</v>
      </c>
      <c r="R93" s="1848">
        <v>210</v>
      </c>
      <c r="S93" s="1848">
        <v>202</v>
      </c>
      <c r="T93" s="1848">
        <v>169</v>
      </c>
      <c r="U93" s="1848">
        <v>157</v>
      </c>
      <c r="V93" s="1848">
        <v>169</v>
      </c>
      <c r="W93" s="1848">
        <v>220</v>
      </c>
      <c r="X93" s="1848">
        <v>156</v>
      </c>
      <c r="Y93" s="1848">
        <v>128</v>
      </c>
      <c r="Z93" s="1848">
        <v>92</v>
      </c>
      <c r="AA93" s="1848">
        <v>67</v>
      </c>
      <c r="AB93" s="1849">
        <f t="shared" si="2"/>
        <v>663</v>
      </c>
    </row>
    <row r="94" spans="4:28">
      <c r="D94" s="2603"/>
      <c r="E94" s="1830" t="s">
        <v>136</v>
      </c>
      <c r="F94" s="2603" t="s">
        <v>3</v>
      </c>
      <c r="G94" s="1830" t="s">
        <v>2397</v>
      </c>
      <c r="H94" s="2603" t="s">
        <v>1139</v>
      </c>
      <c r="I94" s="1848">
        <v>2890</v>
      </c>
      <c r="J94" s="1848">
        <v>106</v>
      </c>
      <c r="K94" s="1848">
        <v>116</v>
      </c>
      <c r="L94" s="1848">
        <v>121</v>
      </c>
      <c r="M94" s="1848">
        <v>134</v>
      </c>
      <c r="N94" s="1848">
        <v>131</v>
      </c>
      <c r="O94" s="1848">
        <v>131</v>
      </c>
      <c r="P94" s="1848">
        <v>151</v>
      </c>
      <c r="Q94" s="1848">
        <v>173</v>
      </c>
      <c r="R94" s="1848">
        <v>217</v>
      </c>
      <c r="S94" s="1848">
        <v>211</v>
      </c>
      <c r="T94" s="1848">
        <v>180</v>
      </c>
      <c r="U94" s="1848">
        <v>168</v>
      </c>
      <c r="V94" s="1848">
        <v>181</v>
      </c>
      <c r="W94" s="1848">
        <v>241</v>
      </c>
      <c r="X94" s="1848">
        <v>181</v>
      </c>
      <c r="Y94" s="1848">
        <v>161</v>
      </c>
      <c r="Z94" s="1848">
        <v>136</v>
      </c>
      <c r="AA94" s="1848">
        <v>153</v>
      </c>
      <c r="AB94" s="1849">
        <f t="shared" si="2"/>
        <v>872</v>
      </c>
    </row>
    <row r="95" spans="4:28">
      <c r="D95" s="2601">
        <v>2017</v>
      </c>
      <c r="E95" s="2602" t="s">
        <v>136</v>
      </c>
      <c r="F95" s="2601" t="s">
        <v>3</v>
      </c>
      <c r="G95" s="2602" t="s">
        <v>2395</v>
      </c>
      <c r="H95" s="2601" t="s">
        <v>2261</v>
      </c>
      <c r="I95" s="1841">
        <v>5515</v>
      </c>
      <c r="J95" s="1841">
        <v>216</v>
      </c>
      <c r="K95" s="1841">
        <v>235</v>
      </c>
      <c r="L95" s="1841">
        <v>245</v>
      </c>
      <c r="M95" s="1841">
        <v>269</v>
      </c>
      <c r="N95" s="1841">
        <v>261</v>
      </c>
      <c r="O95" s="1841">
        <v>255</v>
      </c>
      <c r="P95" s="1841">
        <v>291</v>
      </c>
      <c r="Q95" s="1841">
        <v>328</v>
      </c>
      <c r="R95" s="1841">
        <v>412</v>
      </c>
      <c r="S95" s="1841">
        <v>422</v>
      </c>
      <c r="T95" s="1841">
        <v>359</v>
      </c>
      <c r="U95" s="1841">
        <v>330</v>
      </c>
      <c r="V95" s="1841">
        <v>334</v>
      </c>
      <c r="W95" s="1841">
        <v>439</v>
      </c>
      <c r="X95" s="1841">
        <v>352</v>
      </c>
      <c r="Y95" s="1841">
        <v>302</v>
      </c>
      <c r="Z95" s="1841">
        <v>232</v>
      </c>
      <c r="AA95" s="1841">
        <v>232</v>
      </c>
      <c r="AB95" s="1852">
        <f t="shared" si="2"/>
        <v>1557</v>
      </c>
    </row>
    <row r="96" spans="4:28">
      <c r="D96" s="2603"/>
      <c r="E96" s="1830" t="s">
        <v>136</v>
      </c>
      <c r="F96" s="2603" t="s">
        <v>3</v>
      </c>
      <c r="G96" s="1830" t="s">
        <v>2396</v>
      </c>
      <c r="H96" s="2603" t="s">
        <v>2058</v>
      </c>
      <c r="I96" s="1843">
        <v>2629</v>
      </c>
      <c r="J96" s="1843">
        <v>111</v>
      </c>
      <c r="K96" s="1843">
        <v>120</v>
      </c>
      <c r="L96" s="1843">
        <v>126</v>
      </c>
      <c r="M96" s="1843">
        <v>136</v>
      </c>
      <c r="N96" s="1843">
        <v>129</v>
      </c>
      <c r="O96" s="1843">
        <v>127</v>
      </c>
      <c r="P96" s="1843">
        <v>144</v>
      </c>
      <c r="Q96" s="1843">
        <v>160</v>
      </c>
      <c r="R96" s="1843">
        <v>202</v>
      </c>
      <c r="S96" s="1843">
        <v>206</v>
      </c>
      <c r="T96" s="1843">
        <v>174</v>
      </c>
      <c r="U96" s="1843">
        <v>159</v>
      </c>
      <c r="V96" s="1843">
        <v>162</v>
      </c>
      <c r="W96" s="1843">
        <v>209</v>
      </c>
      <c r="X96" s="1843">
        <v>163</v>
      </c>
      <c r="Y96" s="1843">
        <v>135</v>
      </c>
      <c r="Z96" s="1843">
        <v>94</v>
      </c>
      <c r="AA96" s="1843">
        <v>71</v>
      </c>
      <c r="AB96" s="1849">
        <f t="shared" si="2"/>
        <v>672</v>
      </c>
    </row>
    <row r="97" spans="2:28">
      <c r="D97" s="2604"/>
      <c r="E97" s="2605" t="s">
        <v>136</v>
      </c>
      <c r="F97" s="2604" t="s">
        <v>3</v>
      </c>
      <c r="G97" s="2605" t="s">
        <v>2397</v>
      </c>
      <c r="H97" s="2604" t="s">
        <v>1139</v>
      </c>
      <c r="I97" s="1847">
        <v>2886</v>
      </c>
      <c r="J97" s="1847">
        <v>105</v>
      </c>
      <c r="K97" s="1847">
        <v>115</v>
      </c>
      <c r="L97" s="1847">
        <v>119</v>
      </c>
      <c r="M97" s="1847">
        <v>133</v>
      </c>
      <c r="N97" s="1847">
        <v>133</v>
      </c>
      <c r="O97" s="1847">
        <v>128</v>
      </c>
      <c r="P97" s="1847">
        <v>147</v>
      </c>
      <c r="Q97" s="1847">
        <v>167</v>
      </c>
      <c r="R97" s="1847">
        <v>210</v>
      </c>
      <c r="S97" s="1847">
        <v>215</v>
      </c>
      <c r="T97" s="1847">
        <v>185</v>
      </c>
      <c r="U97" s="1847">
        <v>171</v>
      </c>
      <c r="V97" s="1847">
        <v>173</v>
      </c>
      <c r="W97" s="1847">
        <v>230</v>
      </c>
      <c r="X97" s="1847">
        <v>189</v>
      </c>
      <c r="Y97" s="1847">
        <v>167</v>
      </c>
      <c r="Z97" s="1847">
        <v>138</v>
      </c>
      <c r="AA97" s="1847">
        <v>161</v>
      </c>
      <c r="AB97" s="1849">
        <f t="shared" si="2"/>
        <v>885</v>
      </c>
    </row>
    <row r="98" spans="2:28">
      <c r="D98" s="2601">
        <v>2018</v>
      </c>
      <c r="E98" s="2602" t="s">
        <v>136</v>
      </c>
      <c r="F98" s="2601" t="s">
        <v>3</v>
      </c>
      <c r="G98" s="2602" t="s">
        <v>2395</v>
      </c>
      <c r="H98" s="2601" t="s">
        <v>2261</v>
      </c>
      <c r="I98" s="1920">
        <v>5501</v>
      </c>
      <c r="J98" s="1920">
        <v>212</v>
      </c>
      <c r="K98" s="1920">
        <v>232</v>
      </c>
      <c r="L98" s="1920">
        <v>243</v>
      </c>
      <c r="M98" s="1920">
        <v>263</v>
      </c>
      <c r="N98" s="1920">
        <v>266</v>
      </c>
      <c r="O98" s="1920">
        <v>252</v>
      </c>
      <c r="P98" s="1920">
        <v>284</v>
      </c>
      <c r="Q98" s="1920">
        <v>319</v>
      </c>
      <c r="R98" s="1920">
        <v>393</v>
      </c>
      <c r="S98" s="1920">
        <v>432</v>
      </c>
      <c r="T98" s="1920">
        <v>369</v>
      </c>
      <c r="U98" s="1920">
        <v>335</v>
      </c>
      <c r="V98" s="1920">
        <v>325</v>
      </c>
      <c r="W98" s="1920">
        <v>410</v>
      </c>
      <c r="X98" s="1920">
        <v>376</v>
      </c>
      <c r="Y98" s="1920">
        <v>312</v>
      </c>
      <c r="Z98" s="1920">
        <v>235</v>
      </c>
      <c r="AA98" s="1920">
        <v>244</v>
      </c>
      <c r="AB98" s="1922">
        <f t="shared" si="2"/>
        <v>1577</v>
      </c>
    </row>
    <row r="99" spans="2:28">
      <c r="D99" s="2603"/>
      <c r="E99" s="1830" t="s">
        <v>136</v>
      </c>
      <c r="F99" s="2603" t="s">
        <v>3</v>
      </c>
      <c r="G99" s="1830" t="s">
        <v>2396</v>
      </c>
      <c r="H99" s="2603" t="s">
        <v>2058</v>
      </c>
      <c r="I99" s="1921">
        <v>2621</v>
      </c>
      <c r="J99" s="1921">
        <v>109</v>
      </c>
      <c r="K99" s="1921">
        <v>119</v>
      </c>
      <c r="L99" s="1921">
        <v>125</v>
      </c>
      <c r="M99" s="1921">
        <v>133</v>
      </c>
      <c r="N99" s="1921">
        <v>132</v>
      </c>
      <c r="O99" s="1921">
        <v>125</v>
      </c>
      <c r="P99" s="1921">
        <v>141</v>
      </c>
      <c r="Q99" s="1921">
        <v>157</v>
      </c>
      <c r="R99" s="1921">
        <v>193</v>
      </c>
      <c r="S99" s="1921">
        <v>211</v>
      </c>
      <c r="T99" s="1921">
        <v>179</v>
      </c>
      <c r="U99" s="1921">
        <v>161</v>
      </c>
      <c r="V99" s="1921">
        <v>157</v>
      </c>
      <c r="W99" s="1921">
        <v>195</v>
      </c>
      <c r="X99" s="1921">
        <v>174</v>
      </c>
      <c r="Y99" s="1921">
        <v>139</v>
      </c>
      <c r="Z99" s="1921">
        <v>95</v>
      </c>
      <c r="AA99" s="1921">
        <v>75</v>
      </c>
      <c r="AB99" s="1923">
        <f t="shared" si="2"/>
        <v>678</v>
      </c>
    </row>
    <row r="100" spans="2:28">
      <c r="D100" s="2604"/>
      <c r="E100" s="2605" t="s">
        <v>136</v>
      </c>
      <c r="F100" s="2604" t="s">
        <v>3</v>
      </c>
      <c r="G100" s="2605" t="s">
        <v>2397</v>
      </c>
      <c r="H100" s="2604" t="s">
        <v>1139</v>
      </c>
      <c r="I100" s="1924">
        <v>2880</v>
      </c>
      <c r="J100" s="1924">
        <v>103</v>
      </c>
      <c r="K100" s="1924">
        <v>113</v>
      </c>
      <c r="L100" s="1924">
        <v>118</v>
      </c>
      <c r="M100" s="1924">
        <v>130</v>
      </c>
      <c r="N100" s="1924">
        <v>134</v>
      </c>
      <c r="O100" s="1924">
        <v>127</v>
      </c>
      <c r="P100" s="1924">
        <v>143</v>
      </c>
      <c r="Q100" s="1924">
        <v>162</v>
      </c>
      <c r="R100" s="1924">
        <v>200</v>
      </c>
      <c r="S100" s="1924">
        <v>221</v>
      </c>
      <c r="T100" s="1924">
        <v>190</v>
      </c>
      <c r="U100" s="1924">
        <v>173</v>
      </c>
      <c r="V100" s="1924">
        <v>168</v>
      </c>
      <c r="W100" s="1924">
        <v>215</v>
      </c>
      <c r="X100" s="1924">
        <v>201</v>
      </c>
      <c r="Y100" s="1924">
        <v>173</v>
      </c>
      <c r="Z100" s="1924">
        <v>139</v>
      </c>
      <c r="AA100" s="1924">
        <v>168</v>
      </c>
      <c r="AB100" s="1925">
        <f t="shared" ref="AB100:AB112" si="3">SUM(W100:AA100)</f>
        <v>896</v>
      </c>
    </row>
    <row r="101" spans="2:28">
      <c r="D101" s="2601">
        <v>2019</v>
      </c>
      <c r="E101" s="2602" t="s">
        <v>136</v>
      </c>
      <c r="F101" s="2601" t="s">
        <v>3</v>
      </c>
      <c r="G101" s="2602" t="s">
        <v>2395</v>
      </c>
      <c r="H101" s="2601" t="s">
        <v>2261</v>
      </c>
      <c r="I101" s="1920">
        <v>5488</v>
      </c>
      <c r="J101" s="1851">
        <v>207</v>
      </c>
      <c r="K101" s="1851">
        <v>229</v>
      </c>
      <c r="L101" s="1851">
        <v>241</v>
      </c>
      <c r="M101" s="1851">
        <v>259</v>
      </c>
      <c r="N101" s="1851">
        <v>267</v>
      </c>
      <c r="O101" s="1851">
        <v>252</v>
      </c>
      <c r="P101" s="1851">
        <v>277</v>
      </c>
      <c r="Q101" s="1851">
        <v>314</v>
      </c>
      <c r="R101" s="1851">
        <v>372</v>
      </c>
      <c r="S101" s="1851">
        <v>437</v>
      </c>
      <c r="T101" s="1851">
        <v>380</v>
      </c>
      <c r="U101" s="1851">
        <v>339</v>
      </c>
      <c r="V101" s="1851">
        <v>325</v>
      </c>
      <c r="W101" s="1851">
        <v>376</v>
      </c>
      <c r="X101" s="1851">
        <v>396</v>
      </c>
      <c r="Y101" s="1851">
        <v>329</v>
      </c>
      <c r="Z101" s="1851">
        <v>235</v>
      </c>
      <c r="AA101" s="1851">
        <v>254</v>
      </c>
      <c r="AB101" s="1922">
        <f t="shared" si="3"/>
        <v>1590</v>
      </c>
    </row>
    <row r="102" spans="2:28">
      <c r="D102" s="2603"/>
      <c r="E102" s="1830" t="s">
        <v>136</v>
      </c>
      <c r="F102" s="2603" t="s">
        <v>3</v>
      </c>
      <c r="G102" s="1830" t="s">
        <v>2396</v>
      </c>
      <c r="H102" s="2603" t="s">
        <v>2058</v>
      </c>
      <c r="I102" s="1921">
        <v>2614</v>
      </c>
      <c r="J102" s="1823">
        <v>106</v>
      </c>
      <c r="K102" s="1823">
        <v>117</v>
      </c>
      <c r="L102" s="1823">
        <v>124</v>
      </c>
      <c r="M102" s="1823">
        <v>131</v>
      </c>
      <c r="N102" s="1823">
        <v>132</v>
      </c>
      <c r="O102" s="1823">
        <v>125</v>
      </c>
      <c r="P102" s="1823">
        <v>138</v>
      </c>
      <c r="Q102" s="1823">
        <v>154</v>
      </c>
      <c r="R102" s="1823">
        <v>183</v>
      </c>
      <c r="S102" s="1823">
        <v>214</v>
      </c>
      <c r="T102" s="1823">
        <v>185</v>
      </c>
      <c r="U102" s="1823">
        <v>164</v>
      </c>
      <c r="V102" s="1823">
        <v>156</v>
      </c>
      <c r="W102" s="1823">
        <v>179</v>
      </c>
      <c r="X102" s="1823">
        <v>184</v>
      </c>
      <c r="Y102" s="1823">
        <v>146</v>
      </c>
      <c r="Z102" s="1823">
        <v>96</v>
      </c>
      <c r="AA102" s="1823">
        <v>79</v>
      </c>
      <c r="AB102" s="1923">
        <f t="shared" si="3"/>
        <v>684</v>
      </c>
    </row>
    <row r="103" spans="2:28">
      <c r="D103" s="2604"/>
      <c r="E103" s="2605" t="s">
        <v>136</v>
      </c>
      <c r="F103" s="2604" t="s">
        <v>3</v>
      </c>
      <c r="G103" s="2605" t="s">
        <v>2397</v>
      </c>
      <c r="H103" s="2604" t="s">
        <v>1139</v>
      </c>
      <c r="I103" s="1924">
        <v>2874</v>
      </c>
      <c r="J103" s="1854">
        <v>101</v>
      </c>
      <c r="K103" s="1854">
        <v>112</v>
      </c>
      <c r="L103" s="1854">
        <v>118</v>
      </c>
      <c r="M103" s="1854">
        <v>128</v>
      </c>
      <c r="N103" s="1854">
        <v>135</v>
      </c>
      <c r="O103" s="1854">
        <v>126</v>
      </c>
      <c r="P103" s="1854">
        <v>139</v>
      </c>
      <c r="Q103" s="1854">
        <v>159</v>
      </c>
      <c r="R103" s="1854">
        <v>190</v>
      </c>
      <c r="S103" s="1854">
        <v>223</v>
      </c>
      <c r="T103" s="1854">
        <v>195</v>
      </c>
      <c r="U103" s="1854">
        <v>175</v>
      </c>
      <c r="V103" s="1854">
        <v>168</v>
      </c>
      <c r="W103" s="1854">
        <v>197</v>
      </c>
      <c r="X103" s="1854">
        <v>212</v>
      </c>
      <c r="Y103" s="1854">
        <v>183</v>
      </c>
      <c r="Z103" s="1854">
        <v>139</v>
      </c>
      <c r="AA103" s="1854">
        <v>175</v>
      </c>
      <c r="AB103" s="1925">
        <f t="shared" si="3"/>
        <v>906</v>
      </c>
    </row>
    <row r="104" spans="2:28">
      <c r="D104" s="2601">
        <v>2020</v>
      </c>
      <c r="E104" s="2602" t="s">
        <v>136</v>
      </c>
      <c r="F104" s="2601" t="s">
        <v>3</v>
      </c>
      <c r="G104" s="2602" t="s">
        <v>2395</v>
      </c>
      <c r="H104" s="2601" t="s">
        <v>2261</v>
      </c>
      <c r="I104" s="2600">
        <v>5465</v>
      </c>
      <c r="J104" s="2600">
        <v>199</v>
      </c>
      <c r="K104" s="2600">
        <v>227</v>
      </c>
      <c r="L104" s="2600">
        <v>241</v>
      </c>
      <c r="M104" s="2600">
        <v>254</v>
      </c>
      <c r="N104" s="2600">
        <v>264</v>
      </c>
      <c r="O104" s="2600">
        <v>251</v>
      </c>
      <c r="P104" s="2600">
        <v>271</v>
      </c>
      <c r="Q104" s="2600">
        <v>308</v>
      </c>
      <c r="R104" s="2600">
        <v>356</v>
      </c>
      <c r="S104" s="2600">
        <v>435</v>
      </c>
      <c r="T104" s="2600">
        <v>387</v>
      </c>
      <c r="U104" s="2600">
        <v>350</v>
      </c>
      <c r="V104" s="2600">
        <v>322</v>
      </c>
      <c r="W104" s="2600">
        <v>355</v>
      </c>
      <c r="X104" s="2600">
        <v>415</v>
      </c>
      <c r="Y104" s="2600">
        <v>325</v>
      </c>
      <c r="Z104" s="2600">
        <v>238</v>
      </c>
      <c r="AA104" s="2600">
        <v>267</v>
      </c>
      <c r="AB104" s="1922">
        <f t="shared" si="3"/>
        <v>1600</v>
      </c>
    </row>
    <row r="105" spans="2:28">
      <c r="D105" s="2603"/>
      <c r="E105" s="1830" t="s">
        <v>136</v>
      </c>
      <c r="F105" s="2603" t="s">
        <v>3</v>
      </c>
      <c r="G105" s="1830" t="s">
        <v>2396</v>
      </c>
      <c r="H105" s="2603" t="s">
        <v>2058</v>
      </c>
      <c r="I105" s="2600">
        <v>2600</v>
      </c>
      <c r="J105" s="2600">
        <v>102</v>
      </c>
      <c r="K105" s="2600">
        <v>116</v>
      </c>
      <c r="L105" s="2600">
        <v>123</v>
      </c>
      <c r="M105" s="2600">
        <v>129</v>
      </c>
      <c r="N105" s="2600">
        <v>130</v>
      </c>
      <c r="O105" s="2600">
        <v>125</v>
      </c>
      <c r="P105" s="2600">
        <v>136</v>
      </c>
      <c r="Q105" s="2600">
        <v>152</v>
      </c>
      <c r="R105" s="2600">
        <v>174</v>
      </c>
      <c r="S105" s="2600">
        <v>213</v>
      </c>
      <c r="T105" s="2600">
        <v>188</v>
      </c>
      <c r="U105" s="2600">
        <v>169</v>
      </c>
      <c r="V105" s="2600">
        <v>155</v>
      </c>
      <c r="W105" s="2600">
        <v>169</v>
      </c>
      <c r="X105" s="2600">
        <v>193</v>
      </c>
      <c r="Y105" s="2600">
        <v>143</v>
      </c>
      <c r="Z105" s="2600">
        <v>98</v>
      </c>
      <c r="AA105" s="2600">
        <v>84</v>
      </c>
      <c r="AB105" s="1923">
        <f t="shared" si="3"/>
        <v>687</v>
      </c>
    </row>
    <row r="106" spans="2:28">
      <c r="B106" s="1854"/>
      <c r="C106" s="1854"/>
      <c r="D106" s="2604"/>
      <c r="E106" s="2605" t="s">
        <v>136</v>
      </c>
      <c r="F106" s="2604" t="s">
        <v>3</v>
      </c>
      <c r="G106" s="2605" t="s">
        <v>2397</v>
      </c>
      <c r="H106" s="2604" t="s">
        <v>1139</v>
      </c>
      <c r="I106" s="1924">
        <v>2865</v>
      </c>
      <c r="J106" s="1924">
        <v>97</v>
      </c>
      <c r="K106" s="1924">
        <v>111</v>
      </c>
      <c r="L106" s="1924">
        <v>117</v>
      </c>
      <c r="M106" s="1924">
        <v>125</v>
      </c>
      <c r="N106" s="1924">
        <v>134</v>
      </c>
      <c r="O106" s="1924">
        <v>126</v>
      </c>
      <c r="P106" s="1924">
        <v>136</v>
      </c>
      <c r="Q106" s="1924">
        <v>156</v>
      </c>
      <c r="R106" s="1924">
        <v>182</v>
      </c>
      <c r="S106" s="1924">
        <v>222</v>
      </c>
      <c r="T106" s="1924">
        <v>199</v>
      </c>
      <c r="U106" s="1924">
        <v>181</v>
      </c>
      <c r="V106" s="1924">
        <v>167</v>
      </c>
      <c r="W106" s="1924">
        <v>186</v>
      </c>
      <c r="X106" s="1924">
        <v>222</v>
      </c>
      <c r="Y106" s="1924">
        <v>182</v>
      </c>
      <c r="Z106" s="1924">
        <v>140</v>
      </c>
      <c r="AA106" s="1924">
        <v>183</v>
      </c>
      <c r="AB106" s="1925">
        <f t="shared" si="3"/>
        <v>913</v>
      </c>
    </row>
    <row r="107" spans="2:28" hidden="1">
      <c r="D107" s="2601">
        <v>2021</v>
      </c>
      <c r="E107" s="2602" t="s">
        <v>136</v>
      </c>
      <c r="F107" s="2601" t="s">
        <v>3</v>
      </c>
      <c r="G107" s="2602" t="s">
        <v>2395</v>
      </c>
      <c r="H107" s="2601" t="s">
        <v>2261</v>
      </c>
      <c r="I107" s="1851"/>
      <c r="J107" s="1851"/>
      <c r="K107" s="1851"/>
      <c r="L107" s="1851"/>
      <c r="M107" s="1851"/>
      <c r="N107" s="1851"/>
      <c r="O107" s="1851"/>
      <c r="P107" s="1851"/>
      <c r="Q107" s="1851"/>
      <c r="R107" s="1851"/>
      <c r="S107" s="1851"/>
      <c r="T107" s="1851"/>
      <c r="U107" s="1851"/>
      <c r="V107" s="1851"/>
      <c r="W107" s="1851"/>
      <c r="X107" s="1851"/>
      <c r="Y107" s="1851"/>
      <c r="Z107" s="1851"/>
      <c r="AA107" s="1851"/>
      <c r="AB107" s="1922">
        <f t="shared" si="3"/>
        <v>0</v>
      </c>
    </row>
    <row r="108" spans="2:28" hidden="1">
      <c r="D108" s="2603"/>
      <c r="E108" s="1830" t="s">
        <v>136</v>
      </c>
      <c r="F108" s="2603" t="s">
        <v>3</v>
      </c>
      <c r="G108" s="1830" t="s">
        <v>2396</v>
      </c>
      <c r="H108" s="2603" t="s">
        <v>2058</v>
      </c>
      <c r="AB108" s="1923">
        <f t="shared" si="3"/>
        <v>0</v>
      </c>
    </row>
    <row r="109" spans="2:28" hidden="1">
      <c r="D109" s="2604"/>
      <c r="E109" s="2605" t="s">
        <v>136</v>
      </c>
      <c r="F109" s="2604" t="s">
        <v>3</v>
      </c>
      <c r="G109" s="2605" t="s">
        <v>2397</v>
      </c>
      <c r="H109" s="2604" t="s">
        <v>1139</v>
      </c>
      <c r="I109" s="1854"/>
      <c r="J109" s="1854"/>
      <c r="K109" s="1854"/>
      <c r="L109" s="1854"/>
      <c r="M109" s="1854"/>
      <c r="N109" s="1854"/>
      <c r="O109" s="1854"/>
      <c r="P109" s="1854"/>
      <c r="Q109" s="1854"/>
      <c r="R109" s="1854"/>
      <c r="S109" s="1854"/>
      <c r="T109" s="1854"/>
      <c r="U109" s="1854"/>
      <c r="V109" s="1854"/>
      <c r="W109" s="1854"/>
      <c r="X109" s="1854"/>
      <c r="Y109" s="1854"/>
      <c r="Z109" s="1854"/>
      <c r="AA109" s="1854"/>
      <c r="AB109" s="1925">
        <f t="shared" si="3"/>
        <v>0</v>
      </c>
    </row>
    <row r="110" spans="2:28">
      <c r="B110" s="2606"/>
      <c r="C110" s="2606"/>
      <c r="D110" s="2601">
        <v>2021</v>
      </c>
      <c r="E110" s="2602" t="s">
        <v>136</v>
      </c>
      <c r="F110" s="2601" t="s">
        <v>3</v>
      </c>
      <c r="G110" s="2602" t="s">
        <v>2395</v>
      </c>
      <c r="H110" s="2601" t="s">
        <v>2261</v>
      </c>
      <c r="I110" s="2855">
        <v>5432413</v>
      </c>
      <c r="J110" s="2855">
        <v>192140</v>
      </c>
      <c r="K110" s="2855">
        <v>223110</v>
      </c>
      <c r="L110" s="2855">
        <v>240157</v>
      </c>
      <c r="M110" s="2855">
        <v>249337</v>
      </c>
      <c r="N110" s="2855">
        <v>262351</v>
      </c>
      <c r="O110" s="2855">
        <v>248741</v>
      </c>
      <c r="P110" s="2855">
        <v>263524</v>
      </c>
      <c r="Q110" s="2855">
        <v>301358</v>
      </c>
      <c r="R110" s="2855">
        <v>340596</v>
      </c>
      <c r="S110" s="2855">
        <v>426427</v>
      </c>
      <c r="T110" s="2855">
        <v>410548</v>
      </c>
      <c r="U110" s="2855">
        <v>345571</v>
      </c>
      <c r="V110" s="2855">
        <v>320175</v>
      </c>
      <c r="W110" s="2855">
        <v>338597</v>
      </c>
      <c r="X110" s="2855">
        <v>435227</v>
      </c>
      <c r="Y110" s="2855">
        <v>306387</v>
      </c>
      <c r="Z110" s="2855">
        <v>247860</v>
      </c>
      <c r="AA110" s="2855">
        <v>280307</v>
      </c>
      <c r="AB110" s="1922">
        <f t="shared" si="3"/>
        <v>1608378</v>
      </c>
    </row>
    <row r="111" spans="2:28">
      <c r="B111" s="2606"/>
      <c r="C111" s="2606"/>
      <c r="D111" s="2603" t="s">
        <v>2844</v>
      </c>
      <c r="E111" s="1830" t="s">
        <v>136</v>
      </c>
      <c r="F111" s="2603" t="s">
        <v>3</v>
      </c>
      <c r="G111" s="1830" t="s">
        <v>2396</v>
      </c>
      <c r="H111" s="2603" t="s">
        <v>2058</v>
      </c>
      <c r="I111" s="2856">
        <v>2581987</v>
      </c>
      <c r="J111" s="2856">
        <v>98218</v>
      </c>
      <c r="K111" s="2856">
        <v>114443</v>
      </c>
      <c r="L111" s="2856">
        <v>123068</v>
      </c>
      <c r="M111" s="2856">
        <v>127255</v>
      </c>
      <c r="N111" s="2856">
        <v>129075</v>
      </c>
      <c r="O111" s="2856">
        <v>123385</v>
      </c>
      <c r="P111" s="2856">
        <v>131467</v>
      </c>
      <c r="Q111" s="2856">
        <v>148832</v>
      </c>
      <c r="R111" s="2856">
        <v>166793</v>
      </c>
      <c r="S111" s="2856">
        <v>209044</v>
      </c>
      <c r="T111" s="2856">
        <v>199685</v>
      </c>
      <c r="U111" s="2856">
        <v>166460</v>
      </c>
      <c r="V111" s="2856">
        <v>153710</v>
      </c>
      <c r="W111" s="2856">
        <v>161526</v>
      </c>
      <c r="X111" s="2856">
        <v>202366</v>
      </c>
      <c r="Y111" s="2856">
        <v>135178</v>
      </c>
      <c r="Z111" s="2856">
        <v>102671</v>
      </c>
      <c r="AA111" s="2856">
        <v>88811</v>
      </c>
      <c r="AB111" s="1923">
        <f t="shared" si="3"/>
        <v>690552</v>
      </c>
    </row>
    <row r="112" spans="2:28">
      <c r="B112" s="2606"/>
      <c r="C112" s="2606"/>
      <c r="D112" s="2604"/>
      <c r="E112" s="2605" t="s">
        <v>136</v>
      </c>
      <c r="F112" s="2604" t="s">
        <v>3</v>
      </c>
      <c r="G112" s="2605" t="s">
        <v>2397</v>
      </c>
      <c r="H112" s="2604" t="s">
        <v>1139</v>
      </c>
      <c r="I112" s="2857">
        <v>2850426</v>
      </c>
      <c r="J112" s="2857">
        <v>93922</v>
      </c>
      <c r="K112" s="2857">
        <v>108667</v>
      </c>
      <c r="L112" s="2857">
        <v>117089</v>
      </c>
      <c r="M112" s="2857">
        <v>122082</v>
      </c>
      <c r="N112" s="2857">
        <v>133276</v>
      </c>
      <c r="O112" s="2857">
        <v>125356</v>
      </c>
      <c r="P112" s="2857">
        <v>132057</v>
      </c>
      <c r="Q112" s="2857">
        <v>152526</v>
      </c>
      <c r="R112" s="2857">
        <v>173803</v>
      </c>
      <c r="S112" s="2857">
        <v>217383</v>
      </c>
      <c r="T112" s="2857">
        <v>210863</v>
      </c>
      <c r="U112" s="2857">
        <v>179111</v>
      </c>
      <c r="V112" s="2857">
        <v>166465</v>
      </c>
      <c r="W112" s="2857">
        <v>177071</v>
      </c>
      <c r="X112" s="2857">
        <v>232861</v>
      </c>
      <c r="Y112" s="2857">
        <v>171209</v>
      </c>
      <c r="Z112" s="2857">
        <v>145189</v>
      </c>
      <c r="AA112" s="2857">
        <v>191496</v>
      </c>
      <c r="AB112" s="1925">
        <f t="shared" si="3"/>
        <v>917826</v>
      </c>
    </row>
    <row r="113" spans="4:28">
      <c r="D113" s="3104">
        <v>2022</v>
      </c>
      <c r="E113" s="3105" t="s">
        <v>136</v>
      </c>
      <c r="F113" s="3104" t="s">
        <v>3</v>
      </c>
      <c r="G113" s="3105" t="s">
        <v>2395</v>
      </c>
      <c r="H113" s="3104" t="s">
        <v>2261</v>
      </c>
      <c r="I113" s="2855">
        <v>5402493</v>
      </c>
      <c r="J113" s="2855">
        <v>186354</v>
      </c>
      <c r="K113" s="2855">
        <v>219256</v>
      </c>
      <c r="L113" s="2855">
        <v>238117</v>
      </c>
      <c r="M113" s="2855">
        <v>246503</v>
      </c>
      <c r="N113" s="2855">
        <v>261810</v>
      </c>
      <c r="O113" s="2855">
        <v>248102</v>
      </c>
      <c r="P113" s="2855">
        <v>257525</v>
      </c>
      <c r="Q113" s="2855">
        <v>295321</v>
      </c>
      <c r="R113" s="2855">
        <v>329202</v>
      </c>
      <c r="S113" s="2855">
        <v>411341</v>
      </c>
      <c r="T113" s="2855">
        <v>419979</v>
      </c>
      <c r="U113" s="2855">
        <v>355872</v>
      </c>
      <c r="V113" s="2855">
        <v>325205</v>
      </c>
      <c r="W113" s="2855">
        <v>324186</v>
      </c>
      <c r="X113" s="2855">
        <v>414633</v>
      </c>
      <c r="Y113" s="2855">
        <v>320839</v>
      </c>
      <c r="Z113" s="2855">
        <v>258775</v>
      </c>
      <c r="AA113" s="2855">
        <v>289473</v>
      </c>
      <c r="AB113" s="1922">
        <f t="shared" ref="AB113:AB115" si="4">SUM(W113:AA113)</f>
        <v>1607906</v>
      </c>
    </row>
    <row r="114" spans="4:28">
      <c r="D114" s="3106" t="s">
        <v>2844</v>
      </c>
      <c r="E114" s="3107" t="s">
        <v>136</v>
      </c>
      <c r="F114" s="3106" t="s">
        <v>3</v>
      </c>
      <c r="G114" s="3107" t="s">
        <v>2396</v>
      </c>
      <c r="H114" s="3106" t="s">
        <v>2058</v>
      </c>
      <c r="I114" s="2856">
        <v>2567269</v>
      </c>
      <c r="J114" s="2856">
        <v>95190</v>
      </c>
      <c r="K114" s="2856">
        <v>112464</v>
      </c>
      <c r="L114" s="2856">
        <v>121888</v>
      </c>
      <c r="M114" s="2856">
        <v>126333</v>
      </c>
      <c r="N114" s="2856">
        <v>129521</v>
      </c>
      <c r="O114" s="2856">
        <v>122599</v>
      </c>
      <c r="P114" s="2856">
        <v>128643</v>
      </c>
      <c r="Q114" s="2856">
        <v>146337</v>
      </c>
      <c r="R114" s="2856">
        <v>161341</v>
      </c>
      <c r="S114" s="2856">
        <v>201242</v>
      </c>
      <c r="T114" s="2856">
        <v>204623</v>
      </c>
      <c r="U114" s="2856">
        <v>171850</v>
      </c>
      <c r="V114" s="2856">
        <v>155548</v>
      </c>
      <c r="W114" s="2856">
        <v>154803</v>
      </c>
      <c r="X114" s="2856">
        <v>192666</v>
      </c>
      <c r="Y114" s="2856">
        <v>142257</v>
      </c>
      <c r="Z114" s="2856">
        <v>107473</v>
      </c>
      <c r="AA114" s="2856">
        <v>92491</v>
      </c>
      <c r="AB114" s="1923">
        <f t="shared" si="4"/>
        <v>689690</v>
      </c>
    </row>
    <row r="115" spans="4:28">
      <c r="D115" s="3108"/>
      <c r="E115" s="3109" t="s">
        <v>136</v>
      </c>
      <c r="F115" s="3108" t="s">
        <v>3</v>
      </c>
      <c r="G115" s="3109" t="s">
        <v>2397</v>
      </c>
      <c r="H115" s="3108" t="s">
        <v>1139</v>
      </c>
      <c r="I115" s="2857">
        <v>2835224</v>
      </c>
      <c r="J115" s="2857">
        <v>91164</v>
      </c>
      <c r="K115" s="2857">
        <v>106792</v>
      </c>
      <c r="L115" s="2857">
        <v>116229</v>
      </c>
      <c r="M115" s="2857">
        <v>120170</v>
      </c>
      <c r="N115" s="2857">
        <v>132289</v>
      </c>
      <c r="O115" s="2857">
        <v>125503</v>
      </c>
      <c r="P115" s="2857">
        <v>128882</v>
      </c>
      <c r="Q115" s="2857">
        <v>148984</v>
      </c>
      <c r="R115" s="2857">
        <v>167861</v>
      </c>
      <c r="S115" s="2857">
        <v>210099</v>
      </c>
      <c r="T115" s="2857">
        <v>215356</v>
      </c>
      <c r="U115" s="2857">
        <v>184022</v>
      </c>
      <c r="V115" s="2857">
        <v>169657</v>
      </c>
      <c r="W115" s="2857">
        <v>169383</v>
      </c>
      <c r="X115" s="2857">
        <v>221967</v>
      </c>
      <c r="Y115" s="2857">
        <v>178582</v>
      </c>
      <c r="Z115" s="2857">
        <v>151302</v>
      </c>
      <c r="AA115" s="2857">
        <v>196982</v>
      </c>
      <c r="AB115" s="1925">
        <f t="shared" si="4"/>
        <v>918216</v>
      </c>
    </row>
    <row r="116" spans="4:28">
      <c r="D116" s="3104">
        <v>2023</v>
      </c>
      <c r="E116" s="3105" t="s">
        <v>136</v>
      </c>
      <c r="F116" s="3104" t="s">
        <v>3</v>
      </c>
      <c r="G116" s="3105" t="s">
        <v>2395</v>
      </c>
      <c r="H116" s="3104" t="s">
        <v>2261</v>
      </c>
      <c r="I116" s="2855">
        <v>5369888</v>
      </c>
      <c r="J116" s="2855">
        <v>180732</v>
      </c>
      <c r="K116" s="2855">
        <v>213818</v>
      </c>
      <c r="L116" s="2855">
        <v>234721</v>
      </c>
      <c r="M116" s="2855">
        <v>245679</v>
      </c>
      <c r="N116" s="2855">
        <v>259560</v>
      </c>
      <c r="O116" s="2855">
        <v>248750</v>
      </c>
      <c r="P116" s="2855">
        <v>253098</v>
      </c>
      <c r="Q116" s="2855">
        <v>286925</v>
      </c>
      <c r="R116" s="2855">
        <v>320833</v>
      </c>
      <c r="S116" s="2855">
        <v>392268</v>
      </c>
      <c r="T116" s="2855">
        <v>429757</v>
      </c>
      <c r="U116" s="2855">
        <v>365486</v>
      </c>
      <c r="V116" s="2855">
        <v>329527</v>
      </c>
      <c r="W116" s="2855">
        <v>315770</v>
      </c>
      <c r="X116" s="2855">
        <v>387317</v>
      </c>
      <c r="Y116" s="2855">
        <v>342430</v>
      </c>
      <c r="Z116" s="2855">
        <v>267146</v>
      </c>
      <c r="AA116" s="2855">
        <v>296071</v>
      </c>
      <c r="AB116" s="1922">
        <f t="shared" ref="AB116:AB118" si="5">SUM(W116:AA116)</f>
        <v>1608734</v>
      </c>
    </row>
    <row r="117" spans="4:28">
      <c r="D117" s="3106" t="s">
        <v>2844</v>
      </c>
      <c r="E117" s="3107" t="s">
        <v>136</v>
      </c>
      <c r="F117" s="3106" t="s">
        <v>3</v>
      </c>
      <c r="G117" s="3107" t="s">
        <v>2396</v>
      </c>
      <c r="H117" s="3106" t="s">
        <v>2058</v>
      </c>
      <c r="I117" s="2856">
        <v>2551054</v>
      </c>
      <c r="J117" s="2856">
        <v>92329</v>
      </c>
      <c r="K117" s="2856">
        <v>109750</v>
      </c>
      <c r="L117" s="2856">
        <v>120047</v>
      </c>
      <c r="M117" s="2856">
        <v>125719</v>
      </c>
      <c r="N117" s="2856">
        <v>129209</v>
      </c>
      <c r="O117" s="2856">
        <v>122701</v>
      </c>
      <c r="P117" s="2856">
        <v>126363</v>
      </c>
      <c r="Q117" s="2856">
        <v>142653</v>
      </c>
      <c r="R117" s="2856">
        <v>157598</v>
      </c>
      <c r="S117" s="2856">
        <v>191925</v>
      </c>
      <c r="T117" s="2856">
        <v>209527</v>
      </c>
      <c r="U117" s="2856">
        <v>176755</v>
      </c>
      <c r="V117" s="2856">
        <v>157769</v>
      </c>
      <c r="W117" s="2856">
        <v>150642</v>
      </c>
      <c r="X117" s="2856">
        <v>179794</v>
      </c>
      <c r="Y117" s="2856">
        <v>152216</v>
      </c>
      <c r="Z117" s="2856">
        <v>111149</v>
      </c>
      <c r="AA117" s="2856">
        <v>94908</v>
      </c>
      <c r="AB117" s="1923">
        <f t="shared" si="5"/>
        <v>688709</v>
      </c>
    </row>
    <row r="118" spans="4:28">
      <c r="D118" s="3108"/>
      <c r="E118" s="3109" t="s">
        <v>136</v>
      </c>
      <c r="F118" s="3108" t="s">
        <v>3</v>
      </c>
      <c r="G118" s="3109" t="s">
        <v>2397</v>
      </c>
      <c r="H118" s="3108" t="s">
        <v>1139</v>
      </c>
      <c r="I118" s="2857">
        <v>2818834</v>
      </c>
      <c r="J118" s="2857">
        <v>88403</v>
      </c>
      <c r="K118" s="2857">
        <v>104068</v>
      </c>
      <c r="L118" s="2857">
        <v>114674</v>
      </c>
      <c r="M118" s="2857">
        <v>119960</v>
      </c>
      <c r="N118" s="2857">
        <v>130351</v>
      </c>
      <c r="O118" s="2857">
        <v>126049</v>
      </c>
      <c r="P118" s="2857">
        <v>126735</v>
      </c>
      <c r="Q118" s="2857">
        <v>144272</v>
      </c>
      <c r="R118" s="2857">
        <v>163235</v>
      </c>
      <c r="S118" s="2857">
        <v>200343</v>
      </c>
      <c r="T118" s="2857">
        <v>220230</v>
      </c>
      <c r="U118" s="2857">
        <v>188731</v>
      </c>
      <c r="V118" s="2857">
        <v>171758</v>
      </c>
      <c r="W118" s="2857">
        <v>165128</v>
      </c>
      <c r="X118" s="2857">
        <v>207523</v>
      </c>
      <c r="Y118" s="2857">
        <v>190214</v>
      </c>
      <c r="Z118" s="2857">
        <v>155997</v>
      </c>
      <c r="AA118" s="2857">
        <v>201163</v>
      </c>
      <c r="AB118" s="1925">
        <f t="shared" si="5"/>
        <v>920025</v>
      </c>
    </row>
  </sheetData>
  <phoneticPr fontId="3"/>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AL163"/>
  <sheetViews>
    <sheetView workbookViewId="0">
      <pane xSplit="2" ySplit="4" topLeftCell="C5" activePane="bottomRight" state="frozen"/>
      <selection pane="topRight" activeCell="C1" sqref="C1"/>
      <selection pane="bottomLeft" activeCell="A5" sqref="A5"/>
      <selection pane="bottomRight" activeCell="P1" sqref="P1"/>
    </sheetView>
  </sheetViews>
  <sheetFormatPr defaultRowHeight="13"/>
  <cols>
    <col min="1" max="1" width="3.08984375" style="490" customWidth="1"/>
    <col min="2" max="2" width="12.08984375" style="1543" customWidth="1"/>
    <col min="3" max="6" width="6.6328125" style="490" customWidth="1"/>
    <col min="7" max="7" width="8.453125" style="490" customWidth="1"/>
    <col min="8" max="38" width="6.6328125" style="490" customWidth="1"/>
    <col min="39" max="256" width="9" style="490"/>
    <col min="257" max="257" width="7.08984375" style="490" customWidth="1"/>
    <col min="258" max="258" width="12.08984375" style="490" customWidth="1"/>
    <col min="259" max="270" width="5.6328125" style="490" customWidth="1"/>
    <col min="271" max="512" width="9" style="490"/>
    <col min="513" max="513" width="7.08984375" style="490" customWidth="1"/>
    <col min="514" max="514" width="12.08984375" style="490" customWidth="1"/>
    <col min="515" max="526" width="5.6328125" style="490" customWidth="1"/>
    <col min="527" max="768" width="9" style="490"/>
    <col min="769" max="769" width="7.08984375" style="490" customWidth="1"/>
    <col min="770" max="770" width="12.08984375" style="490" customWidth="1"/>
    <col min="771" max="782" width="5.6328125" style="490" customWidth="1"/>
    <col min="783" max="1024" width="9" style="490"/>
    <col min="1025" max="1025" width="7.08984375" style="490" customWidth="1"/>
    <col min="1026" max="1026" width="12.08984375" style="490" customWidth="1"/>
    <col min="1027" max="1038" width="5.6328125" style="490" customWidth="1"/>
    <col min="1039" max="1280" width="9" style="490"/>
    <col min="1281" max="1281" width="7.08984375" style="490" customWidth="1"/>
    <col min="1282" max="1282" width="12.08984375" style="490" customWidth="1"/>
    <col min="1283" max="1294" width="5.6328125" style="490" customWidth="1"/>
    <col min="1295" max="1536" width="9" style="490"/>
    <col min="1537" max="1537" width="7.08984375" style="490" customWidth="1"/>
    <col min="1538" max="1538" width="12.08984375" style="490" customWidth="1"/>
    <col min="1539" max="1550" width="5.6328125" style="490" customWidth="1"/>
    <col min="1551" max="1792" width="9" style="490"/>
    <col min="1793" max="1793" width="7.08984375" style="490" customWidth="1"/>
    <col min="1794" max="1794" width="12.08984375" style="490" customWidth="1"/>
    <col min="1795" max="1806" width="5.6328125" style="490" customWidth="1"/>
    <col min="1807" max="2048" width="9" style="490"/>
    <col min="2049" max="2049" width="7.08984375" style="490" customWidth="1"/>
    <col min="2050" max="2050" width="12.08984375" style="490" customWidth="1"/>
    <col min="2051" max="2062" width="5.6328125" style="490" customWidth="1"/>
    <col min="2063" max="2304" width="9" style="490"/>
    <col min="2305" max="2305" width="7.08984375" style="490" customWidth="1"/>
    <col min="2306" max="2306" width="12.08984375" style="490" customWidth="1"/>
    <col min="2307" max="2318" width="5.6328125" style="490" customWidth="1"/>
    <col min="2319" max="2560" width="9" style="490"/>
    <col min="2561" max="2561" width="7.08984375" style="490" customWidth="1"/>
    <col min="2562" max="2562" width="12.08984375" style="490" customWidth="1"/>
    <col min="2563" max="2574" width="5.6328125" style="490" customWidth="1"/>
    <col min="2575" max="2816" width="9" style="490"/>
    <col min="2817" max="2817" width="7.08984375" style="490" customWidth="1"/>
    <col min="2818" max="2818" width="12.08984375" style="490" customWidth="1"/>
    <col min="2819" max="2830" width="5.6328125" style="490" customWidth="1"/>
    <col min="2831" max="3072" width="9" style="490"/>
    <col min="3073" max="3073" width="7.08984375" style="490" customWidth="1"/>
    <col min="3074" max="3074" width="12.08984375" style="490" customWidth="1"/>
    <col min="3075" max="3086" width="5.6328125" style="490" customWidth="1"/>
    <col min="3087" max="3328" width="9" style="490"/>
    <col min="3329" max="3329" width="7.08984375" style="490" customWidth="1"/>
    <col min="3330" max="3330" width="12.08984375" style="490" customWidth="1"/>
    <col min="3331" max="3342" width="5.6328125" style="490" customWidth="1"/>
    <col min="3343" max="3584" width="9" style="490"/>
    <col min="3585" max="3585" width="7.08984375" style="490" customWidth="1"/>
    <col min="3586" max="3586" width="12.08984375" style="490" customWidth="1"/>
    <col min="3587" max="3598" width="5.6328125" style="490" customWidth="1"/>
    <col min="3599" max="3840" width="9" style="490"/>
    <col min="3841" max="3841" width="7.08984375" style="490" customWidth="1"/>
    <col min="3842" max="3842" width="12.08984375" style="490" customWidth="1"/>
    <col min="3843" max="3854" width="5.6328125" style="490" customWidth="1"/>
    <col min="3855" max="4096" width="9" style="490"/>
    <col min="4097" max="4097" width="7.08984375" style="490" customWidth="1"/>
    <col min="4098" max="4098" width="12.08984375" style="490" customWidth="1"/>
    <col min="4099" max="4110" width="5.6328125" style="490" customWidth="1"/>
    <col min="4111" max="4352" width="9" style="490"/>
    <col min="4353" max="4353" width="7.08984375" style="490" customWidth="1"/>
    <col min="4354" max="4354" width="12.08984375" style="490" customWidth="1"/>
    <col min="4355" max="4366" width="5.6328125" style="490" customWidth="1"/>
    <col min="4367" max="4608" width="9" style="490"/>
    <col min="4609" max="4609" width="7.08984375" style="490" customWidth="1"/>
    <col min="4610" max="4610" width="12.08984375" style="490" customWidth="1"/>
    <col min="4611" max="4622" width="5.6328125" style="490" customWidth="1"/>
    <col min="4623" max="4864" width="9" style="490"/>
    <col min="4865" max="4865" width="7.08984375" style="490" customWidth="1"/>
    <col min="4866" max="4866" width="12.08984375" style="490" customWidth="1"/>
    <col min="4867" max="4878" width="5.6328125" style="490" customWidth="1"/>
    <col min="4879" max="5120" width="9" style="490"/>
    <col min="5121" max="5121" width="7.08984375" style="490" customWidth="1"/>
    <col min="5122" max="5122" width="12.08984375" style="490" customWidth="1"/>
    <col min="5123" max="5134" width="5.6328125" style="490" customWidth="1"/>
    <col min="5135" max="5376" width="9" style="490"/>
    <col min="5377" max="5377" width="7.08984375" style="490" customWidth="1"/>
    <col min="5378" max="5378" width="12.08984375" style="490" customWidth="1"/>
    <col min="5379" max="5390" width="5.6328125" style="490" customWidth="1"/>
    <col min="5391" max="5632" width="9" style="490"/>
    <col min="5633" max="5633" width="7.08984375" style="490" customWidth="1"/>
    <col min="5634" max="5634" width="12.08984375" style="490" customWidth="1"/>
    <col min="5635" max="5646" width="5.6328125" style="490" customWidth="1"/>
    <col min="5647" max="5888" width="9" style="490"/>
    <col min="5889" max="5889" width="7.08984375" style="490" customWidth="1"/>
    <col min="5890" max="5890" width="12.08984375" style="490" customWidth="1"/>
    <col min="5891" max="5902" width="5.6328125" style="490" customWidth="1"/>
    <col min="5903" max="6144" width="9" style="490"/>
    <col min="6145" max="6145" width="7.08984375" style="490" customWidth="1"/>
    <col min="6146" max="6146" width="12.08984375" style="490" customWidth="1"/>
    <col min="6147" max="6158" width="5.6328125" style="490" customWidth="1"/>
    <col min="6159" max="6400" width="9" style="490"/>
    <col min="6401" max="6401" width="7.08984375" style="490" customWidth="1"/>
    <col min="6402" max="6402" width="12.08984375" style="490" customWidth="1"/>
    <col min="6403" max="6414" width="5.6328125" style="490" customWidth="1"/>
    <col min="6415" max="6656" width="9" style="490"/>
    <col min="6657" max="6657" width="7.08984375" style="490" customWidth="1"/>
    <col min="6658" max="6658" width="12.08984375" style="490" customWidth="1"/>
    <col min="6659" max="6670" width="5.6328125" style="490" customWidth="1"/>
    <col min="6671" max="6912" width="9" style="490"/>
    <col min="6913" max="6913" width="7.08984375" style="490" customWidth="1"/>
    <col min="6914" max="6914" width="12.08984375" style="490" customWidth="1"/>
    <col min="6915" max="6926" width="5.6328125" style="490" customWidth="1"/>
    <col min="6927" max="7168" width="9" style="490"/>
    <col min="7169" max="7169" width="7.08984375" style="490" customWidth="1"/>
    <col min="7170" max="7170" width="12.08984375" style="490" customWidth="1"/>
    <col min="7171" max="7182" width="5.6328125" style="490" customWidth="1"/>
    <col min="7183" max="7424" width="9" style="490"/>
    <col min="7425" max="7425" width="7.08984375" style="490" customWidth="1"/>
    <col min="7426" max="7426" width="12.08984375" style="490" customWidth="1"/>
    <col min="7427" max="7438" width="5.6328125" style="490" customWidth="1"/>
    <col min="7439" max="7680" width="9" style="490"/>
    <col min="7681" max="7681" width="7.08984375" style="490" customWidth="1"/>
    <col min="7682" max="7682" width="12.08984375" style="490" customWidth="1"/>
    <col min="7683" max="7694" width="5.6328125" style="490" customWidth="1"/>
    <col min="7695" max="7936" width="9" style="490"/>
    <col min="7937" max="7937" width="7.08984375" style="490" customWidth="1"/>
    <col min="7938" max="7938" width="12.08984375" style="490" customWidth="1"/>
    <col min="7939" max="7950" width="5.6328125" style="490" customWidth="1"/>
    <col min="7951" max="8192" width="9" style="490"/>
    <col min="8193" max="8193" width="7.08984375" style="490" customWidth="1"/>
    <col min="8194" max="8194" width="12.08984375" style="490" customWidth="1"/>
    <col min="8195" max="8206" width="5.6328125" style="490" customWidth="1"/>
    <col min="8207" max="8448" width="9" style="490"/>
    <col min="8449" max="8449" width="7.08984375" style="490" customWidth="1"/>
    <col min="8450" max="8450" width="12.08984375" style="490" customWidth="1"/>
    <col min="8451" max="8462" width="5.6328125" style="490" customWidth="1"/>
    <col min="8463" max="8704" width="9" style="490"/>
    <col min="8705" max="8705" width="7.08984375" style="490" customWidth="1"/>
    <col min="8706" max="8706" width="12.08984375" style="490" customWidth="1"/>
    <col min="8707" max="8718" width="5.6328125" style="490" customWidth="1"/>
    <col min="8719" max="8960" width="9" style="490"/>
    <col min="8961" max="8961" width="7.08984375" style="490" customWidth="1"/>
    <col min="8962" max="8962" width="12.08984375" style="490" customWidth="1"/>
    <col min="8963" max="8974" width="5.6328125" style="490" customWidth="1"/>
    <col min="8975" max="9216" width="9" style="490"/>
    <col min="9217" max="9217" width="7.08984375" style="490" customWidth="1"/>
    <col min="9218" max="9218" width="12.08984375" style="490" customWidth="1"/>
    <col min="9219" max="9230" width="5.6328125" style="490" customWidth="1"/>
    <col min="9231" max="9472" width="9" style="490"/>
    <col min="9473" max="9473" width="7.08984375" style="490" customWidth="1"/>
    <col min="9474" max="9474" width="12.08984375" style="490" customWidth="1"/>
    <col min="9475" max="9486" width="5.6328125" style="490" customWidth="1"/>
    <col min="9487" max="9728" width="9" style="490"/>
    <col min="9729" max="9729" width="7.08984375" style="490" customWidth="1"/>
    <col min="9730" max="9730" width="12.08984375" style="490" customWidth="1"/>
    <col min="9731" max="9742" width="5.6328125" style="490" customWidth="1"/>
    <col min="9743" max="9984" width="9" style="490"/>
    <col min="9985" max="9985" width="7.08984375" style="490" customWidth="1"/>
    <col min="9986" max="9986" width="12.08984375" style="490" customWidth="1"/>
    <col min="9987" max="9998" width="5.6328125" style="490" customWidth="1"/>
    <col min="9999" max="10240" width="9" style="490"/>
    <col min="10241" max="10241" width="7.08984375" style="490" customWidth="1"/>
    <col min="10242" max="10242" width="12.08984375" style="490" customWidth="1"/>
    <col min="10243" max="10254" width="5.6328125" style="490" customWidth="1"/>
    <col min="10255" max="10496" width="9" style="490"/>
    <col min="10497" max="10497" width="7.08984375" style="490" customWidth="1"/>
    <col min="10498" max="10498" width="12.08984375" style="490" customWidth="1"/>
    <col min="10499" max="10510" width="5.6328125" style="490" customWidth="1"/>
    <col min="10511" max="10752" width="9" style="490"/>
    <col min="10753" max="10753" width="7.08984375" style="490" customWidth="1"/>
    <col min="10754" max="10754" width="12.08984375" style="490" customWidth="1"/>
    <col min="10755" max="10766" width="5.6328125" style="490" customWidth="1"/>
    <col min="10767" max="11008" width="9" style="490"/>
    <col min="11009" max="11009" width="7.08984375" style="490" customWidth="1"/>
    <col min="11010" max="11010" width="12.08984375" style="490" customWidth="1"/>
    <col min="11011" max="11022" width="5.6328125" style="490" customWidth="1"/>
    <col min="11023" max="11264" width="9" style="490"/>
    <col min="11265" max="11265" width="7.08984375" style="490" customWidth="1"/>
    <col min="11266" max="11266" width="12.08984375" style="490" customWidth="1"/>
    <col min="11267" max="11278" width="5.6328125" style="490" customWidth="1"/>
    <col min="11279" max="11520" width="9" style="490"/>
    <col min="11521" max="11521" width="7.08984375" style="490" customWidth="1"/>
    <col min="11522" max="11522" width="12.08984375" style="490" customWidth="1"/>
    <col min="11523" max="11534" width="5.6328125" style="490" customWidth="1"/>
    <col min="11535" max="11776" width="9" style="490"/>
    <col min="11777" max="11777" width="7.08984375" style="490" customWidth="1"/>
    <col min="11778" max="11778" width="12.08984375" style="490" customWidth="1"/>
    <col min="11779" max="11790" width="5.6328125" style="490" customWidth="1"/>
    <col min="11791" max="12032" width="9" style="490"/>
    <col min="12033" max="12033" width="7.08984375" style="490" customWidth="1"/>
    <col min="12034" max="12034" width="12.08984375" style="490" customWidth="1"/>
    <col min="12035" max="12046" width="5.6328125" style="490" customWidth="1"/>
    <col min="12047" max="12288" width="9" style="490"/>
    <col min="12289" max="12289" width="7.08984375" style="490" customWidth="1"/>
    <col min="12290" max="12290" width="12.08984375" style="490" customWidth="1"/>
    <col min="12291" max="12302" width="5.6328125" style="490" customWidth="1"/>
    <col min="12303" max="12544" width="9" style="490"/>
    <col min="12545" max="12545" width="7.08984375" style="490" customWidth="1"/>
    <col min="12546" max="12546" width="12.08984375" style="490" customWidth="1"/>
    <col min="12547" max="12558" width="5.6328125" style="490" customWidth="1"/>
    <col min="12559" max="12800" width="9" style="490"/>
    <col min="12801" max="12801" width="7.08984375" style="490" customWidth="1"/>
    <col min="12802" max="12802" width="12.08984375" style="490" customWidth="1"/>
    <col min="12803" max="12814" width="5.6328125" style="490" customWidth="1"/>
    <col min="12815" max="13056" width="9" style="490"/>
    <col min="13057" max="13057" width="7.08984375" style="490" customWidth="1"/>
    <col min="13058" max="13058" width="12.08984375" style="490" customWidth="1"/>
    <col min="13059" max="13070" width="5.6328125" style="490" customWidth="1"/>
    <col min="13071" max="13312" width="9" style="490"/>
    <col min="13313" max="13313" width="7.08984375" style="490" customWidth="1"/>
    <col min="13314" max="13314" width="12.08984375" style="490" customWidth="1"/>
    <col min="13315" max="13326" width="5.6328125" style="490" customWidth="1"/>
    <col min="13327" max="13568" width="9" style="490"/>
    <col min="13569" max="13569" width="7.08984375" style="490" customWidth="1"/>
    <col min="13570" max="13570" width="12.08984375" style="490" customWidth="1"/>
    <col min="13571" max="13582" width="5.6328125" style="490" customWidth="1"/>
    <col min="13583" max="13824" width="9" style="490"/>
    <col min="13825" max="13825" width="7.08984375" style="490" customWidth="1"/>
    <col min="13826" max="13826" width="12.08984375" style="490" customWidth="1"/>
    <col min="13827" max="13838" width="5.6328125" style="490" customWidth="1"/>
    <col min="13839" max="14080" width="9" style="490"/>
    <col min="14081" max="14081" width="7.08984375" style="490" customWidth="1"/>
    <col min="14082" max="14082" width="12.08984375" style="490" customWidth="1"/>
    <col min="14083" max="14094" width="5.6328125" style="490" customWidth="1"/>
    <col min="14095" max="14336" width="9" style="490"/>
    <col min="14337" max="14337" width="7.08984375" style="490" customWidth="1"/>
    <col min="14338" max="14338" width="12.08984375" style="490" customWidth="1"/>
    <col min="14339" max="14350" width="5.6328125" style="490" customWidth="1"/>
    <col min="14351" max="14592" width="9" style="490"/>
    <col min="14593" max="14593" width="7.08984375" style="490" customWidth="1"/>
    <col min="14594" max="14594" width="12.08984375" style="490" customWidth="1"/>
    <col min="14595" max="14606" width="5.6328125" style="490" customWidth="1"/>
    <col min="14607" max="14848" width="9" style="490"/>
    <col min="14849" max="14849" width="7.08984375" style="490" customWidth="1"/>
    <col min="14850" max="14850" width="12.08984375" style="490" customWidth="1"/>
    <col min="14851" max="14862" width="5.6328125" style="490" customWidth="1"/>
    <col min="14863" max="15104" width="9" style="490"/>
    <col min="15105" max="15105" width="7.08984375" style="490" customWidth="1"/>
    <col min="15106" max="15106" width="12.08984375" style="490" customWidth="1"/>
    <col min="15107" max="15118" width="5.6328125" style="490" customWidth="1"/>
    <col min="15119" max="15360" width="9" style="490"/>
    <col min="15361" max="15361" width="7.08984375" style="490" customWidth="1"/>
    <col min="15362" max="15362" width="12.08984375" style="490" customWidth="1"/>
    <col min="15363" max="15374" width="5.6328125" style="490" customWidth="1"/>
    <col min="15375" max="15616" width="9" style="490"/>
    <col min="15617" max="15617" width="7.08984375" style="490" customWidth="1"/>
    <col min="15618" max="15618" width="12.08984375" style="490" customWidth="1"/>
    <col min="15619" max="15630" width="5.6328125" style="490" customWidth="1"/>
    <col min="15631" max="15872" width="9" style="490"/>
    <col min="15873" max="15873" width="7.08984375" style="490" customWidth="1"/>
    <col min="15874" max="15874" width="12.08984375" style="490" customWidth="1"/>
    <col min="15875" max="15886" width="5.6328125" style="490" customWidth="1"/>
    <col min="15887" max="16128" width="9" style="490"/>
    <col min="16129" max="16129" width="7.08984375" style="490" customWidth="1"/>
    <col min="16130" max="16130" width="12.08984375" style="490" customWidth="1"/>
    <col min="16131" max="16142" width="5.6328125" style="490" customWidth="1"/>
    <col min="16143" max="16384" width="9" style="490"/>
  </cols>
  <sheetData>
    <row r="1" spans="2:38" ht="19.5" customHeight="1" thickBot="1">
      <c r="B1" s="1535" t="s">
        <v>3019</v>
      </c>
      <c r="L1" s="490" t="s">
        <v>394</v>
      </c>
      <c r="S1" s="490" t="s">
        <v>2937</v>
      </c>
      <c r="AC1" s="490" t="s">
        <v>2937</v>
      </c>
    </row>
    <row r="2" spans="2:38" ht="12.75" customHeight="1">
      <c r="B2" s="2912"/>
      <c r="C2" s="3483" t="s">
        <v>1675</v>
      </c>
      <c r="D2" s="3486"/>
      <c r="E2" s="3483" t="s">
        <v>1677</v>
      </c>
      <c r="F2" s="3483"/>
      <c r="G2" s="3485" t="s">
        <v>1679</v>
      </c>
      <c r="H2" s="3486"/>
      <c r="I2" s="3485" t="s">
        <v>1681</v>
      </c>
      <c r="J2" s="3486"/>
      <c r="K2" s="3485" t="s">
        <v>1683</v>
      </c>
      <c r="L2" s="3483"/>
      <c r="M2" s="3485" t="s">
        <v>409</v>
      </c>
      <c r="N2" s="3486"/>
      <c r="O2" s="3483" t="s">
        <v>1686</v>
      </c>
      <c r="P2" s="3484"/>
      <c r="Q2" s="3493" t="s">
        <v>2896</v>
      </c>
      <c r="R2" s="3484"/>
      <c r="S2" s="3483" t="s">
        <v>105</v>
      </c>
      <c r="T2" s="3484"/>
      <c r="U2" s="3485" t="s">
        <v>105</v>
      </c>
      <c r="V2" s="3486"/>
      <c r="W2" s="3483" t="s">
        <v>105</v>
      </c>
      <c r="X2" s="3484"/>
      <c r="Y2" s="3485" t="s">
        <v>105</v>
      </c>
      <c r="Z2" s="3486"/>
      <c r="AA2" s="3483" t="s">
        <v>105</v>
      </c>
      <c r="AB2" s="3484"/>
      <c r="AC2" s="3483" t="s">
        <v>105</v>
      </c>
      <c r="AD2" s="3484"/>
      <c r="AE2" s="3485" t="s">
        <v>105</v>
      </c>
      <c r="AF2" s="3486"/>
      <c r="AG2" s="3483" t="s">
        <v>105</v>
      </c>
      <c r="AH2" s="3484"/>
      <c r="AI2" s="3485" t="s">
        <v>105</v>
      </c>
      <c r="AJ2" s="3486"/>
      <c r="AK2" s="3483" t="s">
        <v>105</v>
      </c>
      <c r="AL2" s="3484"/>
    </row>
    <row r="3" spans="2:38" ht="12.75" customHeight="1">
      <c r="B3" s="2913" t="s">
        <v>1633</v>
      </c>
      <c r="C3" s="3479" t="s">
        <v>1676</v>
      </c>
      <c r="D3" s="3482"/>
      <c r="E3" s="3479" t="s">
        <v>1678</v>
      </c>
      <c r="F3" s="3479"/>
      <c r="G3" s="3481" t="s">
        <v>1680</v>
      </c>
      <c r="H3" s="3482"/>
      <c r="I3" s="3491" t="s">
        <v>1682</v>
      </c>
      <c r="J3" s="3492"/>
      <c r="K3" s="3481" t="s">
        <v>1684</v>
      </c>
      <c r="L3" s="3479"/>
      <c r="M3" s="3481" t="s">
        <v>1685</v>
      </c>
      <c r="N3" s="3482"/>
      <c r="O3" s="3479" t="s">
        <v>1687</v>
      </c>
      <c r="P3" s="3480"/>
      <c r="Q3" s="3494" t="s">
        <v>2459</v>
      </c>
      <c r="R3" s="3480"/>
      <c r="S3" s="3479" t="s">
        <v>2460</v>
      </c>
      <c r="T3" s="3480"/>
      <c r="U3" s="3481" t="s">
        <v>2461</v>
      </c>
      <c r="V3" s="3482"/>
      <c r="W3" s="3479" t="s">
        <v>2462</v>
      </c>
      <c r="X3" s="3480"/>
      <c r="Y3" s="3481" t="s">
        <v>2463</v>
      </c>
      <c r="Z3" s="3482"/>
      <c r="AA3" s="3479" t="s">
        <v>2464</v>
      </c>
      <c r="AB3" s="3480"/>
      <c r="AC3" s="3479" t="s">
        <v>2938</v>
      </c>
      <c r="AD3" s="3480"/>
      <c r="AE3" s="3481" t="s">
        <v>2939</v>
      </c>
      <c r="AF3" s="3482"/>
      <c r="AG3" s="3479" t="s">
        <v>2940</v>
      </c>
      <c r="AH3" s="3480"/>
      <c r="AI3" s="3481" t="s">
        <v>2941</v>
      </c>
      <c r="AJ3" s="3482"/>
      <c r="AK3" s="3479" t="s">
        <v>2942</v>
      </c>
      <c r="AL3" s="3480"/>
    </row>
    <row r="4" spans="2:38" ht="12.75" customHeight="1" thickBot="1">
      <c r="B4" s="2914"/>
      <c r="C4" s="1538" t="s">
        <v>1716</v>
      </c>
      <c r="D4" s="1537" t="s">
        <v>1719</v>
      </c>
      <c r="E4" s="1538" t="s">
        <v>1716</v>
      </c>
      <c r="F4" s="1537" t="s">
        <v>1719</v>
      </c>
      <c r="G4" s="1536" t="s">
        <v>1716</v>
      </c>
      <c r="H4" s="1537" t="s">
        <v>1719</v>
      </c>
      <c r="I4" s="1538" t="s">
        <v>1716</v>
      </c>
      <c r="J4" s="1537" t="s">
        <v>1719</v>
      </c>
      <c r="K4" s="1536" t="s">
        <v>1716</v>
      </c>
      <c r="L4" s="1539" t="s">
        <v>1719</v>
      </c>
      <c r="M4" s="1536" t="s">
        <v>1716</v>
      </c>
      <c r="N4" s="1537" t="s">
        <v>1719</v>
      </c>
      <c r="O4" s="1538" t="s">
        <v>1716</v>
      </c>
      <c r="P4" s="1540" t="s">
        <v>1719</v>
      </c>
      <c r="Q4" s="1938" t="s">
        <v>1716</v>
      </c>
      <c r="R4" s="1540" t="s">
        <v>1719</v>
      </c>
      <c r="S4" s="1538" t="s">
        <v>1716</v>
      </c>
      <c r="T4" s="1540" t="s">
        <v>1719</v>
      </c>
      <c r="U4" s="1536" t="s">
        <v>1716</v>
      </c>
      <c r="V4" s="1537" t="s">
        <v>1719</v>
      </c>
      <c r="W4" s="1538" t="s">
        <v>1716</v>
      </c>
      <c r="X4" s="1540" t="s">
        <v>1719</v>
      </c>
      <c r="Y4" s="1536" t="s">
        <v>1716</v>
      </c>
      <c r="Z4" s="1537" t="s">
        <v>1719</v>
      </c>
      <c r="AA4" s="1538" t="s">
        <v>1716</v>
      </c>
      <c r="AB4" s="1540" t="s">
        <v>1719</v>
      </c>
      <c r="AC4" s="1538" t="s">
        <v>1716</v>
      </c>
      <c r="AD4" s="1540" t="s">
        <v>1719</v>
      </c>
      <c r="AE4" s="1536" t="s">
        <v>1716</v>
      </c>
      <c r="AF4" s="1537" t="s">
        <v>1719</v>
      </c>
      <c r="AG4" s="1538" t="s">
        <v>1716</v>
      </c>
      <c r="AH4" s="1540" t="s">
        <v>1719</v>
      </c>
      <c r="AI4" s="1536" t="s">
        <v>1716</v>
      </c>
      <c r="AJ4" s="1537" t="s">
        <v>1719</v>
      </c>
      <c r="AK4" s="1538" t="s">
        <v>1716</v>
      </c>
      <c r="AL4" s="1540" t="s">
        <v>1719</v>
      </c>
    </row>
    <row r="5" spans="2:38" ht="18.75" customHeight="1" thickBot="1">
      <c r="B5" s="2915" t="s">
        <v>1909</v>
      </c>
      <c r="C5" s="2733">
        <v>74.95</v>
      </c>
      <c r="D5" s="2732">
        <v>80.75</v>
      </c>
      <c r="E5" s="2733">
        <v>76.040000000000006</v>
      </c>
      <c r="F5" s="2732">
        <v>82.07</v>
      </c>
      <c r="G5" s="2731">
        <v>76.7</v>
      </c>
      <c r="H5" s="2732">
        <v>83.22</v>
      </c>
      <c r="I5" s="2733">
        <v>77.709999999999994</v>
      </c>
      <c r="J5" s="2732">
        <v>84.62</v>
      </c>
      <c r="K5" s="2731">
        <v>78.790000000000006</v>
      </c>
      <c r="L5" s="2732">
        <v>85.75</v>
      </c>
      <c r="M5" s="2731">
        <v>79.59</v>
      </c>
      <c r="N5" s="2732">
        <v>86.35</v>
      </c>
      <c r="O5" s="2733">
        <v>80.77</v>
      </c>
      <c r="P5" s="2875">
        <v>87.01</v>
      </c>
      <c r="Q5" s="2738">
        <v>81.489999999999995</v>
      </c>
      <c r="R5" s="2875">
        <v>87.6</v>
      </c>
      <c r="S5" s="2733">
        <v>81.99</v>
      </c>
      <c r="T5" s="2875">
        <v>88.06</v>
      </c>
      <c r="U5" s="2731">
        <v>82.56</v>
      </c>
      <c r="V5" s="2732">
        <v>88.62</v>
      </c>
      <c r="W5" s="2733">
        <v>83.09</v>
      </c>
      <c r="X5" s="2875">
        <v>89.14</v>
      </c>
      <c r="Y5" s="2731">
        <v>83.57</v>
      </c>
      <c r="Z5" s="2732">
        <v>89.63</v>
      </c>
      <c r="AA5" s="2733">
        <v>84.03</v>
      </c>
      <c r="AB5" s="2875">
        <v>90.08</v>
      </c>
      <c r="AC5" s="2733">
        <v>84.45</v>
      </c>
      <c r="AD5" s="2875">
        <v>90.5</v>
      </c>
      <c r="AE5" s="2731">
        <v>84.85</v>
      </c>
      <c r="AF5" s="2732">
        <v>90.89</v>
      </c>
      <c r="AG5" s="2733">
        <v>85.22</v>
      </c>
      <c r="AH5" s="2875">
        <v>91.26</v>
      </c>
      <c r="AI5" s="2731">
        <v>85.57</v>
      </c>
      <c r="AJ5" s="2732">
        <v>91.61</v>
      </c>
      <c r="AK5" s="2733">
        <v>85.89</v>
      </c>
      <c r="AL5" s="2875">
        <v>91.94</v>
      </c>
    </row>
    <row r="6" spans="2:38" ht="18.75" customHeight="1">
      <c r="B6" s="2916" t="s">
        <v>414</v>
      </c>
      <c r="C6" s="2736">
        <v>74.47</v>
      </c>
      <c r="D6" s="2735">
        <v>80.400000000000006</v>
      </c>
      <c r="E6" s="2736">
        <v>75.59</v>
      </c>
      <c r="F6" s="2737">
        <v>81.64</v>
      </c>
      <c r="G6" s="2734">
        <v>75.540000000000006</v>
      </c>
      <c r="H6" s="2737">
        <v>81.83</v>
      </c>
      <c r="I6" s="2736">
        <v>77.569999999999993</v>
      </c>
      <c r="J6" s="2737">
        <v>84.34</v>
      </c>
      <c r="K6" s="2734">
        <v>78.72</v>
      </c>
      <c r="L6" s="2737">
        <v>85.62</v>
      </c>
      <c r="M6" s="2734">
        <v>79.59</v>
      </c>
      <c r="N6" s="2737">
        <v>86.14</v>
      </c>
      <c r="O6" s="2736">
        <v>80.92</v>
      </c>
      <c r="P6" s="2876">
        <v>87.07</v>
      </c>
      <c r="Q6" s="2739">
        <v>81.72</v>
      </c>
      <c r="R6" s="2876">
        <v>87.9</v>
      </c>
      <c r="S6" s="1928">
        <v>81.72</v>
      </c>
      <c r="T6" s="1929">
        <v>87.89</v>
      </c>
      <c r="U6" s="1926">
        <v>82.23</v>
      </c>
      <c r="V6" s="1927">
        <v>88.43</v>
      </c>
      <c r="W6" s="1928">
        <v>82.7</v>
      </c>
      <c r="X6" s="1929">
        <v>88.93</v>
      </c>
      <c r="Y6" s="1926">
        <v>83.14</v>
      </c>
      <c r="Z6" s="1927">
        <v>89.38</v>
      </c>
      <c r="AA6" s="1928">
        <v>83.53</v>
      </c>
      <c r="AB6" s="1929">
        <v>89.8</v>
      </c>
      <c r="AC6" s="1928"/>
      <c r="AD6" s="1929"/>
      <c r="AE6" s="1926"/>
      <c r="AF6" s="1927"/>
      <c r="AG6" s="1928"/>
      <c r="AH6" s="1929"/>
      <c r="AI6" s="1926"/>
      <c r="AJ6" s="1927"/>
      <c r="AK6" s="1928"/>
      <c r="AL6" s="1929"/>
    </row>
    <row r="7" spans="2:38" ht="18.899999999999999" customHeight="1">
      <c r="B7" s="2917" t="s">
        <v>647</v>
      </c>
      <c r="C7" s="1566">
        <v>74.2</v>
      </c>
      <c r="D7" s="1565">
        <v>80.400000000000006</v>
      </c>
      <c r="E7" s="1566">
        <v>75.099999999999994</v>
      </c>
      <c r="F7" s="1565">
        <v>81.599999999999994</v>
      </c>
      <c r="G7" s="1564">
        <v>73.8</v>
      </c>
      <c r="H7" s="1565">
        <v>79.7</v>
      </c>
      <c r="I7" s="1566">
        <v>77.5</v>
      </c>
      <c r="J7" s="1565">
        <v>84.3</v>
      </c>
      <c r="K7" s="1564">
        <v>78.8</v>
      </c>
      <c r="L7" s="1565">
        <v>85.7</v>
      </c>
      <c r="M7" s="1564">
        <v>79.599999999999994</v>
      </c>
      <c r="N7" s="1565">
        <v>86</v>
      </c>
      <c r="O7" s="1566">
        <v>80.900000000000006</v>
      </c>
      <c r="P7" s="2878">
        <v>87</v>
      </c>
      <c r="Q7" s="2877">
        <v>81.8</v>
      </c>
      <c r="R7" s="2878">
        <v>88</v>
      </c>
      <c r="S7" s="1931"/>
      <c r="T7" s="1932"/>
      <c r="U7" s="1931"/>
      <c r="V7" s="1931"/>
      <c r="W7" s="1930"/>
      <c r="X7" s="1932"/>
      <c r="Y7" s="1931"/>
      <c r="Z7" s="1931"/>
      <c r="AA7" s="1930"/>
      <c r="AB7" s="1939"/>
      <c r="AC7" s="1931"/>
      <c r="AD7" s="1932"/>
      <c r="AE7" s="1931"/>
      <c r="AF7" s="1931"/>
      <c r="AG7" s="1930"/>
      <c r="AH7" s="1932"/>
      <c r="AI7" s="1931"/>
      <c r="AJ7" s="1931"/>
      <c r="AK7" s="1930"/>
      <c r="AL7" s="1939"/>
    </row>
    <row r="8" spans="2:38" ht="18.899999999999999" customHeight="1">
      <c r="B8" s="2918" t="s">
        <v>1913</v>
      </c>
      <c r="C8" s="1562">
        <v>75.2</v>
      </c>
      <c r="D8" s="1563">
        <v>80.8</v>
      </c>
      <c r="E8" s="1562">
        <v>76.2</v>
      </c>
      <c r="F8" s="1563">
        <v>82.1</v>
      </c>
      <c r="G8" s="1561">
        <v>71.7</v>
      </c>
      <c r="H8" s="1563">
        <v>75.599999999999994</v>
      </c>
      <c r="I8" s="1562">
        <v>78.2</v>
      </c>
      <c r="J8" s="1563">
        <v>84.9</v>
      </c>
      <c r="K8" s="1561">
        <v>80</v>
      </c>
      <c r="L8" s="1563">
        <v>86.2</v>
      </c>
      <c r="M8" s="1561">
        <v>80.8</v>
      </c>
      <c r="N8" s="1563">
        <v>86.7</v>
      </c>
      <c r="O8" s="1562">
        <v>81.900000000000006</v>
      </c>
      <c r="P8" s="2880">
        <v>87.4</v>
      </c>
      <c r="Q8" s="2879">
        <v>82.8</v>
      </c>
      <c r="R8" s="2880">
        <v>88.6</v>
      </c>
      <c r="S8" s="1934"/>
      <c r="T8" s="1935"/>
      <c r="U8" s="1934"/>
      <c r="V8" s="1934"/>
      <c r="W8" s="1933"/>
      <c r="X8" s="1935"/>
      <c r="Y8" s="1934"/>
      <c r="Z8" s="1936"/>
      <c r="AA8" s="1937"/>
      <c r="AB8" s="1940"/>
      <c r="AC8" s="1934"/>
      <c r="AD8" s="1935"/>
      <c r="AE8" s="1934"/>
      <c r="AF8" s="1934"/>
      <c r="AG8" s="1933"/>
      <c r="AH8" s="1935"/>
      <c r="AI8" s="1934"/>
      <c r="AJ8" s="1936"/>
      <c r="AK8" s="1937"/>
      <c r="AL8" s="1940"/>
    </row>
    <row r="9" spans="2:38" ht="18.899999999999999" customHeight="1">
      <c r="B9" s="2918" t="s">
        <v>1914</v>
      </c>
      <c r="C9" s="1562">
        <v>74.3</v>
      </c>
      <c r="D9" s="1563">
        <v>80.900000000000006</v>
      </c>
      <c r="E9" s="1562">
        <v>75.5</v>
      </c>
      <c r="F9" s="1563">
        <v>81.8</v>
      </c>
      <c r="G9" s="1561">
        <v>70.2</v>
      </c>
      <c r="H9" s="1563">
        <v>75.8</v>
      </c>
      <c r="I9" s="1562">
        <v>77.7</v>
      </c>
      <c r="J9" s="1563">
        <v>84.3</v>
      </c>
      <c r="K9" s="1561">
        <v>79</v>
      </c>
      <c r="L9" s="1563">
        <v>86.1</v>
      </c>
      <c r="M9" s="1561">
        <v>79.2</v>
      </c>
      <c r="N9" s="1563">
        <v>86.2</v>
      </c>
      <c r="O9" s="1562">
        <v>81.599999999999994</v>
      </c>
      <c r="P9" s="2880">
        <v>87.2</v>
      </c>
      <c r="Q9" s="2879">
        <v>82.1</v>
      </c>
      <c r="R9" s="2880">
        <v>88.2</v>
      </c>
      <c r="S9" s="1934"/>
      <c r="T9" s="1935"/>
      <c r="U9" s="1934"/>
      <c r="V9" s="1934"/>
      <c r="W9" s="1933"/>
      <c r="X9" s="1935"/>
      <c r="Y9" s="1934"/>
      <c r="Z9" s="1936"/>
      <c r="AA9" s="1937"/>
      <c r="AB9" s="1940"/>
      <c r="AC9" s="1934"/>
      <c r="AD9" s="1935"/>
      <c r="AE9" s="1934"/>
      <c r="AF9" s="1934"/>
      <c r="AG9" s="1933"/>
      <c r="AH9" s="1935"/>
      <c r="AI9" s="1934"/>
      <c r="AJ9" s="1936"/>
      <c r="AK9" s="1937"/>
      <c r="AL9" s="1940"/>
    </row>
    <row r="10" spans="2:38" ht="18.899999999999999" customHeight="1">
      <c r="B10" s="2918" t="s">
        <v>1915</v>
      </c>
      <c r="C10" s="1562">
        <v>72.8</v>
      </c>
      <c r="D10" s="1563">
        <v>79.7</v>
      </c>
      <c r="E10" s="1562">
        <v>73.7</v>
      </c>
      <c r="F10" s="1563">
        <v>81.099999999999994</v>
      </c>
      <c r="G10" s="1561">
        <v>70.2</v>
      </c>
      <c r="H10" s="1563">
        <v>77.2</v>
      </c>
      <c r="I10" s="1562">
        <v>75.5</v>
      </c>
      <c r="J10" s="1563">
        <v>83.8</v>
      </c>
      <c r="K10" s="1561">
        <v>77</v>
      </c>
      <c r="L10" s="1563">
        <v>84.6</v>
      </c>
      <c r="M10" s="1561">
        <v>77.7</v>
      </c>
      <c r="N10" s="1563">
        <v>84.8</v>
      </c>
      <c r="O10" s="1562">
        <v>78.7</v>
      </c>
      <c r="P10" s="2880">
        <v>85.9</v>
      </c>
      <c r="Q10" s="2879">
        <v>79.400000000000006</v>
      </c>
      <c r="R10" s="2880">
        <v>87.1</v>
      </c>
      <c r="S10" s="1934"/>
      <c r="T10" s="1935"/>
      <c r="U10" s="1934"/>
      <c r="V10" s="1934"/>
      <c r="W10" s="1933"/>
      <c r="X10" s="1935"/>
      <c r="Y10" s="1934"/>
      <c r="Z10" s="1936"/>
      <c r="AA10" s="1937"/>
      <c r="AB10" s="1940"/>
      <c r="AC10" s="1934"/>
      <c r="AD10" s="1935"/>
      <c r="AE10" s="1934"/>
      <c r="AF10" s="1934"/>
      <c r="AG10" s="1933"/>
      <c r="AH10" s="1935"/>
      <c r="AI10" s="1934"/>
      <c r="AJ10" s="1936"/>
      <c r="AK10" s="1937"/>
      <c r="AL10" s="1940"/>
    </row>
    <row r="11" spans="2:38" ht="18.899999999999999" customHeight="1">
      <c r="B11" s="2918" t="s">
        <v>1916</v>
      </c>
      <c r="C11" s="1562">
        <v>73.2</v>
      </c>
      <c r="D11" s="1563">
        <v>79.7</v>
      </c>
      <c r="E11" s="1562">
        <v>73.5</v>
      </c>
      <c r="F11" s="1563">
        <v>80.900000000000006</v>
      </c>
      <c r="G11" s="1561">
        <v>69.3</v>
      </c>
      <c r="H11" s="1563">
        <v>74.400000000000006</v>
      </c>
      <c r="I11" s="1562">
        <v>75.7</v>
      </c>
      <c r="J11" s="1563">
        <v>83.8</v>
      </c>
      <c r="K11" s="1561">
        <v>77</v>
      </c>
      <c r="L11" s="1563">
        <v>85.1</v>
      </c>
      <c r="M11" s="1561">
        <v>78.5</v>
      </c>
      <c r="N11" s="1563">
        <v>85</v>
      </c>
      <c r="O11" s="1562">
        <v>78.900000000000006</v>
      </c>
      <c r="P11" s="2880">
        <v>85.8</v>
      </c>
      <c r="Q11" s="2879">
        <v>79.599999999999994</v>
      </c>
      <c r="R11" s="2880">
        <v>87</v>
      </c>
      <c r="S11" s="1934"/>
      <c r="T11" s="1935"/>
      <c r="U11" s="1934"/>
      <c r="V11" s="1934"/>
      <c r="W11" s="1933"/>
      <c r="X11" s="1935"/>
      <c r="Y11" s="1934"/>
      <c r="Z11" s="1936"/>
      <c r="AA11" s="1937"/>
      <c r="AB11" s="1940"/>
      <c r="AC11" s="1934"/>
      <c r="AD11" s="1935"/>
      <c r="AE11" s="1934"/>
      <c r="AF11" s="1934"/>
      <c r="AG11" s="1933"/>
      <c r="AH11" s="1935"/>
      <c r="AI11" s="1934"/>
      <c r="AJ11" s="1936"/>
      <c r="AK11" s="1937"/>
      <c r="AL11" s="1940"/>
    </row>
    <row r="12" spans="2:38" ht="18.899999999999999" customHeight="1">
      <c r="B12" s="2918" t="s">
        <v>1917</v>
      </c>
      <c r="C12" s="1562">
        <v>75</v>
      </c>
      <c r="D12" s="1563">
        <v>80.599999999999994</v>
      </c>
      <c r="E12" s="1562">
        <v>75.8</v>
      </c>
      <c r="F12" s="1563">
        <v>81.5</v>
      </c>
      <c r="G12" s="1561">
        <v>74.8</v>
      </c>
      <c r="H12" s="1563">
        <v>80.8</v>
      </c>
      <c r="I12" s="1562">
        <v>78</v>
      </c>
      <c r="J12" s="1563">
        <v>84.4</v>
      </c>
      <c r="K12" s="1561">
        <v>79.099999999999994</v>
      </c>
      <c r="L12" s="1563">
        <v>86.1</v>
      </c>
      <c r="M12" s="1561">
        <v>79.400000000000006</v>
      </c>
      <c r="N12" s="1563">
        <v>86.2</v>
      </c>
      <c r="O12" s="1562">
        <v>81.099999999999994</v>
      </c>
      <c r="P12" s="2880">
        <v>87.6</v>
      </c>
      <c r="Q12" s="2879">
        <v>82.2</v>
      </c>
      <c r="R12" s="2880">
        <v>88.1</v>
      </c>
      <c r="S12" s="1934"/>
      <c r="T12" s="1935"/>
      <c r="U12" s="1934"/>
      <c r="V12" s="1934"/>
      <c r="W12" s="1933"/>
      <c r="X12" s="1935"/>
      <c r="Y12" s="1934"/>
      <c r="Z12" s="1936"/>
      <c r="AA12" s="1937"/>
      <c r="AB12" s="1940"/>
      <c r="AC12" s="1934"/>
      <c r="AD12" s="1935"/>
      <c r="AE12" s="1934"/>
      <c r="AF12" s="1934"/>
      <c r="AG12" s="1933"/>
      <c r="AH12" s="1935"/>
      <c r="AI12" s="1934"/>
      <c r="AJ12" s="1936"/>
      <c r="AK12" s="1937"/>
      <c r="AL12" s="1940"/>
    </row>
    <row r="13" spans="2:38" ht="18.899999999999999" customHeight="1">
      <c r="B13" s="2918" t="s">
        <v>1918</v>
      </c>
      <c r="C13" s="1562">
        <v>75.3</v>
      </c>
      <c r="D13" s="1563">
        <v>81.099999999999994</v>
      </c>
      <c r="E13" s="1562">
        <v>75.8</v>
      </c>
      <c r="F13" s="1563">
        <v>81.7</v>
      </c>
      <c r="G13" s="1561">
        <v>77</v>
      </c>
      <c r="H13" s="1563">
        <v>83.3</v>
      </c>
      <c r="I13" s="1562">
        <v>78</v>
      </c>
      <c r="J13" s="1563">
        <v>84.3</v>
      </c>
      <c r="K13" s="1561">
        <v>79.099999999999994</v>
      </c>
      <c r="L13" s="1563">
        <v>85.6</v>
      </c>
      <c r="M13" s="1561">
        <v>79.8</v>
      </c>
      <c r="N13" s="1563">
        <v>85.7</v>
      </c>
      <c r="O13" s="1562">
        <v>80.8</v>
      </c>
      <c r="P13" s="2880">
        <v>87.1</v>
      </c>
      <c r="Q13" s="2879">
        <v>81.7</v>
      </c>
      <c r="R13" s="2880">
        <v>88</v>
      </c>
      <c r="S13" s="1934"/>
      <c r="T13" s="1935"/>
      <c r="U13" s="1934"/>
      <c r="V13" s="1934"/>
      <c r="W13" s="1933"/>
      <c r="X13" s="1935"/>
      <c r="Y13" s="1934"/>
      <c r="Z13" s="1934"/>
      <c r="AA13" s="1933"/>
      <c r="AB13" s="1940"/>
      <c r="AC13" s="1934"/>
      <c r="AD13" s="1935"/>
      <c r="AE13" s="1934"/>
      <c r="AF13" s="1934"/>
      <c r="AG13" s="1933"/>
      <c r="AH13" s="1935"/>
      <c r="AI13" s="1934"/>
      <c r="AJ13" s="1934"/>
      <c r="AK13" s="1933"/>
      <c r="AL13" s="1940"/>
    </row>
    <row r="14" spans="2:38" ht="18.899999999999999" customHeight="1">
      <c r="B14" s="2918" t="s">
        <v>1919</v>
      </c>
      <c r="C14" s="1562">
        <v>74.7</v>
      </c>
      <c r="D14" s="1563">
        <v>80.5</v>
      </c>
      <c r="E14" s="1562">
        <v>76</v>
      </c>
      <c r="F14" s="1563">
        <v>82</v>
      </c>
      <c r="G14" s="1561">
        <v>77.400000000000006</v>
      </c>
      <c r="H14" s="1563">
        <v>83.5</v>
      </c>
      <c r="I14" s="1562">
        <v>78.099999999999994</v>
      </c>
      <c r="J14" s="1563">
        <v>84.2</v>
      </c>
      <c r="K14" s="1561">
        <v>79.3</v>
      </c>
      <c r="L14" s="1563">
        <v>86</v>
      </c>
      <c r="M14" s="1561">
        <v>80</v>
      </c>
      <c r="N14" s="1563">
        <v>86.7</v>
      </c>
      <c r="O14" s="1562">
        <v>81.400000000000006</v>
      </c>
      <c r="P14" s="2880">
        <v>87.3</v>
      </c>
      <c r="Q14" s="2879">
        <v>82.3</v>
      </c>
      <c r="R14" s="2880">
        <v>88.2</v>
      </c>
      <c r="S14" s="1934"/>
      <c r="T14" s="1935"/>
      <c r="U14" s="1934"/>
      <c r="V14" s="1934"/>
      <c r="W14" s="1933"/>
      <c r="X14" s="1935"/>
      <c r="Y14" s="1934"/>
      <c r="Z14" s="1934"/>
      <c r="AA14" s="1933"/>
      <c r="AB14" s="1940"/>
      <c r="AC14" s="1934"/>
      <c r="AD14" s="1935"/>
      <c r="AE14" s="1934"/>
      <c r="AF14" s="1934"/>
      <c r="AG14" s="1933"/>
      <c r="AH14" s="1935"/>
      <c r="AI14" s="1934"/>
      <c r="AJ14" s="1934"/>
      <c r="AK14" s="1933"/>
      <c r="AL14" s="1940"/>
    </row>
    <row r="15" spans="2:38" ht="18.899999999999999" customHeight="1">
      <c r="B15" s="2918" t="s">
        <v>1920</v>
      </c>
      <c r="C15" s="1562">
        <v>72.599999999999994</v>
      </c>
      <c r="D15" s="1563">
        <v>79.599999999999994</v>
      </c>
      <c r="E15" s="1562">
        <v>73.599999999999994</v>
      </c>
      <c r="F15" s="1563">
        <v>81.2</v>
      </c>
      <c r="G15" s="1561">
        <v>72.599999999999994</v>
      </c>
      <c r="H15" s="1563">
        <v>79.599999999999994</v>
      </c>
      <c r="I15" s="1562">
        <v>75.900000000000006</v>
      </c>
      <c r="J15" s="1563">
        <v>83.7</v>
      </c>
      <c r="K15" s="1561">
        <v>77.400000000000006</v>
      </c>
      <c r="L15" s="1563">
        <v>85.2</v>
      </c>
      <c r="M15" s="1561">
        <v>78.8</v>
      </c>
      <c r="N15" s="1563">
        <v>85.8</v>
      </c>
      <c r="O15" s="1562">
        <v>80.599999999999994</v>
      </c>
      <c r="P15" s="2880">
        <v>86.8</v>
      </c>
      <c r="Q15" s="2879">
        <v>81.400000000000006</v>
      </c>
      <c r="R15" s="2880">
        <v>88.1</v>
      </c>
      <c r="S15" s="1934"/>
      <c r="T15" s="1935"/>
      <c r="U15" s="1934"/>
      <c r="V15" s="1934"/>
      <c r="W15" s="1933"/>
      <c r="X15" s="1935"/>
      <c r="Y15" s="1934"/>
      <c r="Z15" s="1934"/>
      <c r="AA15" s="1933"/>
      <c r="AB15" s="1940"/>
      <c r="AC15" s="1934"/>
      <c r="AD15" s="1935"/>
      <c r="AE15" s="1934"/>
      <c r="AF15" s="1934"/>
      <c r="AG15" s="1933"/>
      <c r="AH15" s="1935"/>
      <c r="AI15" s="1934"/>
      <c r="AJ15" s="1934"/>
      <c r="AK15" s="1933"/>
      <c r="AL15" s="1940"/>
    </row>
    <row r="16" spans="2:38" ht="18.899999999999999" customHeight="1" thickBot="1">
      <c r="B16" s="2919" t="s">
        <v>1921</v>
      </c>
      <c r="C16" s="1569">
        <v>74.5</v>
      </c>
      <c r="D16" s="1568">
        <v>80</v>
      </c>
      <c r="E16" s="1569">
        <v>75.8</v>
      </c>
      <c r="F16" s="1568">
        <v>81.599999999999994</v>
      </c>
      <c r="G16" s="1567">
        <v>77.8</v>
      </c>
      <c r="H16" s="1568">
        <v>84.2</v>
      </c>
      <c r="I16" s="1569">
        <v>78.2</v>
      </c>
      <c r="J16" s="1568">
        <v>84.5</v>
      </c>
      <c r="K16" s="1567">
        <v>79.8</v>
      </c>
      <c r="L16" s="1568">
        <v>86</v>
      </c>
      <c r="M16" s="1567">
        <v>80.599999999999994</v>
      </c>
      <c r="N16" s="1568">
        <v>86.5</v>
      </c>
      <c r="O16" s="1569">
        <v>81.5</v>
      </c>
      <c r="P16" s="2882">
        <v>87.4</v>
      </c>
      <c r="Q16" s="2881">
        <v>82.6</v>
      </c>
      <c r="R16" s="2882">
        <v>88.3</v>
      </c>
      <c r="S16" s="1934"/>
      <c r="T16" s="1935"/>
      <c r="U16" s="1934"/>
      <c r="V16" s="1934"/>
      <c r="W16" s="1933"/>
      <c r="X16" s="1935"/>
      <c r="Y16" s="1934"/>
      <c r="Z16" s="1934"/>
      <c r="AA16" s="1933"/>
      <c r="AB16" s="1940"/>
      <c r="AC16" s="1934"/>
      <c r="AD16" s="1935"/>
      <c r="AE16" s="1934"/>
      <c r="AF16" s="1934"/>
      <c r="AG16" s="1933"/>
      <c r="AH16" s="1935"/>
      <c r="AI16" s="1934"/>
      <c r="AJ16" s="1934"/>
      <c r="AK16" s="1933"/>
      <c r="AL16" s="1940"/>
    </row>
    <row r="17" spans="2:38" ht="18.899999999999999" customHeight="1" thickTop="1">
      <c r="B17" s="2920" t="s">
        <v>210</v>
      </c>
      <c r="C17" s="1572">
        <v>73.900000000000006</v>
      </c>
      <c r="D17" s="1571">
        <v>80.099999999999994</v>
      </c>
      <c r="E17" s="1572">
        <v>74.599999999999994</v>
      </c>
      <c r="F17" s="1571">
        <v>80.8</v>
      </c>
      <c r="G17" s="1570">
        <v>75.7</v>
      </c>
      <c r="H17" s="1571">
        <v>82.6</v>
      </c>
      <c r="I17" s="1572">
        <v>76.599999999999994</v>
      </c>
      <c r="J17" s="1571">
        <v>83.7</v>
      </c>
      <c r="K17" s="1570">
        <v>77.900000000000006</v>
      </c>
      <c r="L17" s="1571">
        <v>84.9</v>
      </c>
      <c r="M17" s="1570">
        <v>78.8</v>
      </c>
      <c r="N17" s="1571">
        <v>85.6</v>
      </c>
      <c r="O17" s="1572">
        <v>80.099999999999994</v>
      </c>
      <c r="P17" s="2884">
        <v>86.6</v>
      </c>
      <c r="Q17" s="2883">
        <v>80.8</v>
      </c>
      <c r="R17" s="2884">
        <v>87.1</v>
      </c>
      <c r="S17" s="1934"/>
      <c r="T17" s="1935"/>
      <c r="U17" s="1934"/>
      <c r="V17" s="1934"/>
      <c r="W17" s="1933"/>
      <c r="X17" s="1935"/>
      <c r="Y17" s="1934"/>
      <c r="Z17" s="1934"/>
      <c r="AA17" s="1933"/>
      <c r="AB17" s="1940"/>
      <c r="AC17" s="1934"/>
      <c r="AD17" s="1935"/>
      <c r="AE17" s="1934"/>
      <c r="AF17" s="1934"/>
      <c r="AG17" s="1933"/>
      <c r="AH17" s="1935"/>
      <c r="AI17" s="1934"/>
      <c r="AJ17" s="1934"/>
      <c r="AK17" s="1933"/>
      <c r="AL17" s="1940"/>
    </row>
    <row r="18" spans="2:38" ht="18.899999999999999" customHeight="1">
      <c r="B18" s="2918" t="s">
        <v>1842</v>
      </c>
      <c r="C18" s="1562">
        <v>72.2</v>
      </c>
      <c r="D18" s="1563">
        <v>79.5</v>
      </c>
      <c r="E18" s="1562">
        <v>74.5</v>
      </c>
      <c r="F18" s="1563">
        <v>81.5</v>
      </c>
      <c r="G18" s="1561">
        <v>74.8</v>
      </c>
      <c r="H18" s="1563">
        <v>81.8</v>
      </c>
      <c r="I18" s="1562">
        <v>76.599999999999994</v>
      </c>
      <c r="J18" s="1563">
        <v>84</v>
      </c>
      <c r="K18" s="1573"/>
      <c r="L18" s="1574"/>
      <c r="M18" s="1573"/>
      <c r="N18" s="1574"/>
      <c r="O18" s="1575"/>
      <c r="P18" s="2886"/>
      <c r="Q18" s="2885"/>
      <c r="R18" s="2886"/>
      <c r="S18" s="1934"/>
      <c r="T18" s="1935"/>
      <c r="U18" s="1934"/>
      <c r="V18" s="1934"/>
      <c r="W18" s="1933"/>
      <c r="X18" s="1935"/>
      <c r="Y18" s="1934"/>
      <c r="Z18" s="1934"/>
      <c r="AA18" s="1933"/>
      <c r="AB18" s="1940"/>
      <c r="AC18" s="1934"/>
      <c r="AD18" s="1935"/>
      <c r="AE18" s="1934"/>
      <c r="AF18" s="1934"/>
      <c r="AG18" s="1933"/>
      <c r="AH18" s="1935"/>
      <c r="AI18" s="1934"/>
      <c r="AJ18" s="1934"/>
      <c r="AK18" s="1933"/>
      <c r="AL18" s="1940"/>
    </row>
    <row r="19" spans="2:38" ht="18.899999999999999" customHeight="1">
      <c r="B19" s="2918" t="s">
        <v>1843</v>
      </c>
      <c r="C19" s="1562">
        <v>75.099999999999994</v>
      </c>
      <c r="D19" s="1563">
        <v>80.599999999999994</v>
      </c>
      <c r="E19" s="1562">
        <v>75.5</v>
      </c>
      <c r="F19" s="1563">
        <v>81.099999999999994</v>
      </c>
      <c r="G19" s="1561">
        <v>75.099999999999994</v>
      </c>
      <c r="H19" s="1563">
        <v>82.6</v>
      </c>
      <c r="I19" s="1562">
        <v>77.099999999999994</v>
      </c>
      <c r="J19" s="1563">
        <v>84.1</v>
      </c>
      <c r="K19" s="1573"/>
      <c r="L19" s="1574"/>
      <c r="M19" s="1573"/>
      <c r="N19" s="1574"/>
      <c r="O19" s="1575"/>
      <c r="P19" s="2886"/>
      <c r="Q19" s="2885"/>
      <c r="R19" s="2886"/>
      <c r="S19" s="1934"/>
      <c r="T19" s="1935"/>
      <c r="U19" s="1934"/>
      <c r="V19" s="1934"/>
      <c r="W19" s="1933"/>
      <c r="X19" s="1935"/>
      <c r="Y19" s="1934"/>
      <c r="Z19" s="1934"/>
      <c r="AA19" s="1933"/>
      <c r="AB19" s="1940"/>
      <c r="AC19" s="1934"/>
      <c r="AD19" s="1935"/>
      <c r="AE19" s="1934"/>
      <c r="AF19" s="1934"/>
      <c r="AG19" s="1933"/>
      <c r="AH19" s="1935"/>
      <c r="AI19" s="1934"/>
      <c r="AJ19" s="1934"/>
      <c r="AK19" s="1933"/>
      <c r="AL19" s="1940"/>
    </row>
    <row r="20" spans="2:38" ht="18.899999999999999" customHeight="1">
      <c r="B20" s="2918" t="s">
        <v>1844</v>
      </c>
      <c r="C20" s="1562">
        <v>75.3</v>
      </c>
      <c r="D20" s="1563">
        <v>80.7</v>
      </c>
      <c r="E20" s="1562">
        <v>74.900000000000006</v>
      </c>
      <c r="F20" s="1563">
        <v>81.7</v>
      </c>
      <c r="G20" s="1561">
        <v>76</v>
      </c>
      <c r="H20" s="1563">
        <v>83.1</v>
      </c>
      <c r="I20" s="1562">
        <v>77</v>
      </c>
      <c r="J20" s="1563">
        <v>84</v>
      </c>
      <c r="K20" s="1573"/>
      <c r="L20" s="1574"/>
      <c r="M20" s="1573"/>
      <c r="N20" s="1574"/>
      <c r="O20" s="1575"/>
      <c r="P20" s="2886"/>
      <c r="Q20" s="2885"/>
      <c r="R20" s="2886"/>
      <c r="S20" s="1934"/>
      <c r="T20" s="1935"/>
      <c r="U20" s="1934"/>
      <c r="V20" s="1934"/>
      <c r="W20" s="1933"/>
      <c r="X20" s="1935"/>
      <c r="Y20" s="1934"/>
      <c r="Z20" s="1934"/>
      <c r="AA20" s="1933"/>
      <c r="AB20" s="1940"/>
      <c r="AC20" s="1934"/>
      <c r="AD20" s="1935"/>
      <c r="AE20" s="1934"/>
      <c r="AF20" s="1934"/>
      <c r="AG20" s="1933"/>
      <c r="AH20" s="1935"/>
      <c r="AI20" s="1934"/>
      <c r="AJ20" s="1934"/>
      <c r="AK20" s="1933"/>
      <c r="AL20" s="1940"/>
    </row>
    <row r="21" spans="2:38" ht="18.899999999999999" customHeight="1" thickBot="1">
      <c r="B21" s="2921" t="s">
        <v>1845</v>
      </c>
      <c r="C21" s="1578">
        <v>74.099999999999994</v>
      </c>
      <c r="D21" s="1577">
        <v>80.8</v>
      </c>
      <c r="E21" s="1578">
        <v>75.2</v>
      </c>
      <c r="F21" s="1577">
        <v>81.099999999999994</v>
      </c>
      <c r="G21" s="1576">
        <v>76</v>
      </c>
      <c r="H21" s="1577">
        <v>82.4</v>
      </c>
      <c r="I21" s="1578">
        <v>76.599999999999994</v>
      </c>
      <c r="J21" s="1577">
        <v>84.1</v>
      </c>
      <c r="K21" s="1579"/>
      <c r="L21" s="1580"/>
      <c r="M21" s="1579"/>
      <c r="N21" s="1580"/>
      <c r="O21" s="1581"/>
      <c r="P21" s="2888"/>
      <c r="Q21" s="2887"/>
      <c r="R21" s="2888"/>
      <c r="S21" s="1934"/>
      <c r="T21" s="1935"/>
      <c r="U21" s="1934"/>
      <c r="V21" s="1934"/>
      <c r="W21" s="1933"/>
      <c r="X21" s="1935"/>
      <c r="Y21" s="1934"/>
      <c r="Z21" s="1934"/>
      <c r="AA21" s="1933"/>
      <c r="AB21" s="1940"/>
      <c r="AC21" s="1934"/>
      <c r="AD21" s="1935"/>
      <c r="AE21" s="1934"/>
      <c r="AF21" s="1934"/>
      <c r="AG21" s="1933"/>
      <c r="AH21" s="1935"/>
      <c r="AI21" s="1934"/>
      <c r="AJ21" s="1934"/>
      <c r="AK21" s="1933"/>
      <c r="AL21" s="1940"/>
    </row>
    <row r="22" spans="2:38" ht="18.899999999999999" customHeight="1" thickTop="1" thickBot="1">
      <c r="B22" s="2922" t="s">
        <v>1644</v>
      </c>
      <c r="C22" s="1584">
        <v>73.3</v>
      </c>
      <c r="D22" s="1583">
        <v>79.8</v>
      </c>
      <c r="E22" s="1584">
        <v>74.3</v>
      </c>
      <c r="F22" s="1583">
        <v>80.900000000000006</v>
      </c>
      <c r="G22" s="1582">
        <v>74.900000000000006</v>
      </c>
      <c r="H22" s="1583">
        <v>81.8</v>
      </c>
      <c r="I22" s="1584">
        <v>76.3</v>
      </c>
      <c r="J22" s="1583">
        <v>83.6</v>
      </c>
      <c r="K22" s="1582">
        <v>77.599999999999994</v>
      </c>
      <c r="L22" s="1583">
        <v>84.6</v>
      </c>
      <c r="M22" s="1582">
        <v>78.099999999999994</v>
      </c>
      <c r="N22" s="1583">
        <v>85.4</v>
      </c>
      <c r="O22" s="1584">
        <v>79.8</v>
      </c>
      <c r="P22" s="2890">
        <v>86.3</v>
      </c>
      <c r="Q22" s="2889">
        <v>80.599999999999994</v>
      </c>
      <c r="R22" s="2890">
        <v>87.3</v>
      </c>
      <c r="S22" s="1934"/>
      <c r="T22" s="1935"/>
      <c r="U22" s="1934"/>
      <c r="V22" s="1934"/>
      <c r="W22" s="1933"/>
      <c r="X22" s="1935"/>
      <c r="Y22" s="1934"/>
      <c r="Z22" s="1934"/>
      <c r="AA22" s="1933"/>
      <c r="AB22" s="1940"/>
      <c r="AC22" s="1934"/>
      <c r="AD22" s="1935"/>
      <c r="AE22" s="1934"/>
      <c r="AF22" s="1934"/>
      <c r="AG22" s="1933"/>
      <c r="AH22" s="1935"/>
      <c r="AI22" s="1934"/>
      <c r="AJ22" s="1934"/>
      <c r="AK22" s="1933"/>
      <c r="AL22" s="1940"/>
    </row>
    <row r="23" spans="2:38" ht="18.899999999999999" customHeight="1" thickTop="1" thickBot="1">
      <c r="B23" s="2923" t="s">
        <v>1645</v>
      </c>
      <c r="C23" s="1587">
        <v>75.5</v>
      </c>
      <c r="D23" s="1586">
        <v>80.7</v>
      </c>
      <c r="E23" s="1587">
        <v>76.599999999999994</v>
      </c>
      <c r="F23" s="1586">
        <v>82.1</v>
      </c>
      <c r="G23" s="1585">
        <v>74.400000000000006</v>
      </c>
      <c r="H23" s="1586">
        <v>79.900000000000006</v>
      </c>
      <c r="I23" s="1587">
        <v>78.2</v>
      </c>
      <c r="J23" s="1586">
        <v>84.5</v>
      </c>
      <c r="K23" s="1585">
        <v>79.5</v>
      </c>
      <c r="L23" s="1586">
        <v>85.7</v>
      </c>
      <c r="M23" s="1585">
        <v>80.400000000000006</v>
      </c>
      <c r="N23" s="1586">
        <v>86.6</v>
      </c>
      <c r="O23" s="1587">
        <v>81.900000000000006</v>
      </c>
      <c r="P23" s="2892">
        <v>87.7</v>
      </c>
      <c r="Q23" s="2891">
        <v>82.4</v>
      </c>
      <c r="R23" s="2892">
        <v>88.2</v>
      </c>
      <c r="S23" s="1934"/>
      <c r="T23" s="1935"/>
      <c r="U23" s="1934"/>
      <c r="V23" s="1934"/>
      <c r="W23" s="1933"/>
      <c r="X23" s="1935"/>
      <c r="Y23" s="1934"/>
      <c r="Z23" s="1934"/>
      <c r="AA23" s="1933"/>
      <c r="AB23" s="1940"/>
      <c r="AC23" s="1934"/>
      <c r="AD23" s="1935"/>
      <c r="AE23" s="1934"/>
      <c r="AF23" s="1934"/>
      <c r="AG23" s="1933"/>
      <c r="AH23" s="1935"/>
      <c r="AI23" s="1934"/>
      <c r="AJ23" s="1934"/>
      <c r="AK23" s="1933"/>
      <c r="AL23" s="1940"/>
    </row>
    <row r="24" spans="2:38" ht="18.899999999999999" customHeight="1" thickTop="1" thickBot="1">
      <c r="B24" s="2922" t="s">
        <v>1646</v>
      </c>
      <c r="C24" s="1584">
        <v>75.5</v>
      </c>
      <c r="D24" s="1583">
        <v>80.900000000000006</v>
      </c>
      <c r="E24" s="1584">
        <v>77.599999999999994</v>
      </c>
      <c r="F24" s="1583">
        <v>82</v>
      </c>
      <c r="G24" s="1582">
        <v>74</v>
      </c>
      <c r="H24" s="1583">
        <v>79.400000000000006</v>
      </c>
      <c r="I24" s="1584">
        <v>78.5</v>
      </c>
      <c r="J24" s="1583">
        <v>84.7</v>
      </c>
      <c r="K24" s="1582">
        <v>79.400000000000006</v>
      </c>
      <c r="L24" s="1583">
        <v>86.1</v>
      </c>
      <c r="M24" s="1582">
        <v>80.5</v>
      </c>
      <c r="N24" s="1583">
        <v>86.5</v>
      </c>
      <c r="O24" s="1584">
        <v>82.1</v>
      </c>
      <c r="P24" s="2890">
        <v>87.7</v>
      </c>
      <c r="Q24" s="2889">
        <v>83</v>
      </c>
      <c r="R24" s="2890">
        <v>88.9</v>
      </c>
      <c r="S24" s="1934"/>
      <c r="T24" s="1935"/>
      <c r="U24" s="1934"/>
      <c r="V24" s="1934"/>
      <c r="W24" s="1933"/>
      <c r="X24" s="1935"/>
      <c r="Y24" s="1934"/>
      <c r="Z24" s="1934"/>
      <c r="AA24" s="1933"/>
      <c r="AB24" s="1940"/>
      <c r="AC24" s="1934"/>
      <c r="AD24" s="1935"/>
      <c r="AE24" s="1934"/>
      <c r="AF24" s="1934"/>
      <c r="AG24" s="1933"/>
      <c r="AH24" s="1935"/>
      <c r="AI24" s="1934"/>
      <c r="AJ24" s="1934"/>
      <c r="AK24" s="1933"/>
      <c r="AL24" s="1940"/>
    </row>
    <row r="25" spans="2:38" ht="18.899999999999999" customHeight="1" thickTop="1">
      <c r="B25" s="2920" t="s">
        <v>1647</v>
      </c>
      <c r="C25" s="1572">
        <v>75.3</v>
      </c>
      <c r="D25" s="1571">
        <v>80.599999999999994</v>
      </c>
      <c r="E25" s="1572">
        <v>76.2</v>
      </c>
      <c r="F25" s="1571">
        <v>81.900000000000006</v>
      </c>
      <c r="G25" s="1570">
        <v>76.099999999999994</v>
      </c>
      <c r="H25" s="1571">
        <v>82.5</v>
      </c>
      <c r="I25" s="1572">
        <v>78.3</v>
      </c>
      <c r="J25" s="1571">
        <v>84.5</v>
      </c>
      <c r="K25" s="1570">
        <v>79.2</v>
      </c>
      <c r="L25" s="1571">
        <v>85.7</v>
      </c>
      <c r="M25" s="1570">
        <v>79.7</v>
      </c>
      <c r="N25" s="1571">
        <v>86.4</v>
      </c>
      <c r="O25" s="1572">
        <v>81.2</v>
      </c>
      <c r="P25" s="2884">
        <v>87</v>
      </c>
      <c r="Q25" s="2883">
        <v>82.2</v>
      </c>
      <c r="R25" s="2884">
        <v>88.2</v>
      </c>
      <c r="S25" s="1934"/>
      <c r="T25" s="1935"/>
      <c r="U25" s="1934"/>
      <c r="V25" s="1934"/>
      <c r="W25" s="1933"/>
      <c r="X25" s="1935"/>
      <c r="Y25" s="1934"/>
      <c r="Z25" s="1934"/>
      <c r="AA25" s="1933"/>
      <c r="AB25" s="1940"/>
      <c r="AC25" s="1934"/>
      <c r="AD25" s="1935"/>
      <c r="AE25" s="1934"/>
      <c r="AF25" s="1934"/>
      <c r="AG25" s="1933"/>
      <c r="AH25" s="1935"/>
      <c r="AI25" s="1934"/>
      <c r="AJ25" s="1934"/>
      <c r="AK25" s="1933"/>
      <c r="AL25" s="1940"/>
    </row>
    <row r="26" spans="2:38" ht="18.899999999999999" customHeight="1">
      <c r="B26" s="2924" t="s">
        <v>425</v>
      </c>
      <c r="C26" s="1562">
        <v>75.5</v>
      </c>
      <c r="D26" s="1563">
        <v>80.7</v>
      </c>
      <c r="E26" s="1562">
        <v>76.7</v>
      </c>
      <c r="F26" s="1563">
        <v>82.3</v>
      </c>
      <c r="G26" s="1561">
        <v>77.3</v>
      </c>
      <c r="H26" s="1563">
        <v>83</v>
      </c>
      <c r="I26" s="1562">
        <v>78.8</v>
      </c>
      <c r="J26" s="1563">
        <v>85</v>
      </c>
      <c r="K26" s="1561">
        <v>80</v>
      </c>
      <c r="L26" s="1563">
        <v>86.9</v>
      </c>
      <c r="M26" s="1561">
        <v>81.2</v>
      </c>
      <c r="N26" s="1563">
        <v>87</v>
      </c>
      <c r="O26" s="1562">
        <v>82.3</v>
      </c>
      <c r="P26" s="2880">
        <v>87.5</v>
      </c>
      <c r="Q26" s="2879">
        <v>82.3</v>
      </c>
      <c r="R26" s="2880">
        <v>88.5</v>
      </c>
      <c r="S26" s="1934"/>
      <c r="T26" s="1935"/>
      <c r="U26" s="1934"/>
      <c r="V26" s="1934"/>
      <c r="W26" s="1933"/>
      <c r="X26" s="1935"/>
      <c r="Y26" s="1934"/>
      <c r="Z26" s="1934"/>
      <c r="AA26" s="1933"/>
      <c r="AB26" s="1940"/>
      <c r="AC26" s="1934"/>
      <c r="AD26" s="1935"/>
      <c r="AE26" s="1934"/>
      <c r="AF26" s="1934"/>
      <c r="AG26" s="1933"/>
      <c r="AH26" s="1935"/>
      <c r="AI26" s="1934"/>
      <c r="AJ26" s="1934"/>
      <c r="AK26" s="1933"/>
      <c r="AL26" s="1940"/>
    </row>
    <row r="27" spans="2:38" ht="18.899999999999999" customHeight="1" thickBot="1">
      <c r="B27" s="2925" t="s">
        <v>433</v>
      </c>
      <c r="C27" s="1578">
        <v>75.2</v>
      </c>
      <c r="D27" s="1577">
        <v>81.900000000000006</v>
      </c>
      <c r="E27" s="1578">
        <v>76.7</v>
      </c>
      <c r="F27" s="1577">
        <v>83.8</v>
      </c>
      <c r="G27" s="1576">
        <v>77.400000000000006</v>
      </c>
      <c r="H27" s="1577">
        <v>84.8</v>
      </c>
      <c r="I27" s="1578">
        <v>79.099999999999994</v>
      </c>
      <c r="J27" s="1577">
        <v>88.4</v>
      </c>
      <c r="K27" s="1576">
        <v>80.400000000000006</v>
      </c>
      <c r="L27" s="1577">
        <v>88.7</v>
      </c>
      <c r="M27" s="1576">
        <v>80.5</v>
      </c>
      <c r="N27" s="1577">
        <v>87.9</v>
      </c>
      <c r="O27" s="1578">
        <v>81.8</v>
      </c>
      <c r="P27" s="2894">
        <v>87.8</v>
      </c>
      <c r="Q27" s="2893">
        <v>82.6</v>
      </c>
      <c r="R27" s="2894">
        <v>88.4</v>
      </c>
      <c r="S27" s="1934"/>
      <c r="T27" s="1935"/>
      <c r="U27" s="1934"/>
      <c r="V27" s="1934"/>
      <c r="W27" s="1933"/>
      <c r="X27" s="1935"/>
      <c r="Y27" s="1934"/>
      <c r="Z27" s="1934"/>
      <c r="AA27" s="1933"/>
      <c r="AB27" s="1940"/>
      <c r="AC27" s="1934"/>
      <c r="AD27" s="1935"/>
      <c r="AE27" s="1934"/>
      <c r="AF27" s="1934"/>
      <c r="AG27" s="1933"/>
      <c r="AH27" s="1935"/>
      <c r="AI27" s="1934"/>
      <c r="AJ27" s="1934"/>
      <c r="AK27" s="1933"/>
      <c r="AL27" s="1940"/>
    </row>
    <row r="28" spans="2:38" ht="18.899999999999999" customHeight="1" thickTop="1">
      <c r="B28" s="2917" t="s">
        <v>1648</v>
      </c>
      <c r="C28" s="1566">
        <v>76</v>
      </c>
      <c r="D28" s="1565">
        <v>81</v>
      </c>
      <c r="E28" s="1566">
        <v>77.2</v>
      </c>
      <c r="F28" s="1565">
        <v>82.1</v>
      </c>
      <c r="G28" s="1564">
        <v>76.900000000000006</v>
      </c>
      <c r="H28" s="1565">
        <v>82.4</v>
      </c>
      <c r="I28" s="1566">
        <v>78.900000000000006</v>
      </c>
      <c r="J28" s="1565">
        <v>84.5</v>
      </c>
      <c r="K28" s="1564">
        <v>80.099999999999994</v>
      </c>
      <c r="L28" s="1565">
        <v>86.3</v>
      </c>
      <c r="M28" s="1564">
        <v>81.5</v>
      </c>
      <c r="N28" s="1565">
        <v>87</v>
      </c>
      <c r="O28" s="1566">
        <v>82.3</v>
      </c>
      <c r="P28" s="2878">
        <v>87.8</v>
      </c>
      <c r="Q28" s="2877">
        <v>82.8</v>
      </c>
      <c r="R28" s="2878">
        <v>88.4</v>
      </c>
      <c r="S28" s="1934"/>
      <c r="T28" s="1935"/>
      <c r="U28" s="1934"/>
      <c r="V28" s="1934"/>
      <c r="W28" s="1933"/>
      <c r="X28" s="1935"/>
      <c r="Y28" s="1934"/>
      <c r="Z28" s="1934"/>
      <c r="AA28" s="1933"/>
      <c r="AB28" s="1940"/>
      <c r="AC28" s="1934"/>
      <c r="AD28" s="1935"/>
      <c r="AE28" s="1934"/>
      <c r="AF28" s="1934"/>
      <c r="AG28" s="1933"/>
      <c r="AH28" s="1935"/>
      <c r="AI28" s="1934"/>
      <c r="AJ28" s="1934"/>
      <c r="AK28" s="1933"/>
      <c r="AL28" s="1940"/>
    </row>
    <row r="29" spans="2:38" ht="18.899999999999999" customHeight="1" thickBot="1">
      <c r="B29" s="2926" t="s">
        <v>984</v>
      </c>
      <c r="C29" s="1569">
        <v>74.3</v>
      </c>
      <c r="D29" s="1568">
        <v>80.5</v>
      </c>
      <c r="E29" s="1569">
        <v>76.400000000000006</v>
      </c>
      <c r="F29" s="1568">
        <v>82.6</v>
      </c>
      <c r="G29" s="1567">
        <v>77.400000000000006</v>
      </c>
      <c r="H29" s="1568">
        <v>84.2</v>
      </c>
      <c r="I29" s="1569">
        <v>78.900000000000006</v>
      </c>
      <c r="J29" s="1568">
        <v>85.8</v>
      </c>
      <c r="K29" s="1567">
        <v>80.099999999999994</v>
      </c>
      <c r="L29" s="1568">
        <v>86.5</v>
      </c>
      <c r="M29" s="1567">
        <v>80.900000000000006</v>
      </c>
      <c r="N29" s="1568">
        <v>87.3</v>
      </c>
      <c r="O29" s="1569">
        <v>82</v>
      </c>
      <c r="P29" s="2882">
        <v>87.7</v>
      </c>
      <c r="Q29" s="2881">
        <v>82.7</v>
      </c>
      <c r="R29" s="2882">
        <v>88.3</v>
      </c>
      <c r="S29" s="1934"/>
      <c r="T29" s="1935"/>
      <c r="U29" s="1934"/>
      <c r="V29" s="1934"/>
      <c r="W29" s="1933"/>
      <c r="X29" s="1935"/>
      <c r="Y29" s="1934"/>
      <c r="Z29" s="1934"/>
      <c r="AA29" s="1933"/>
      <c r="AB29" s="1940"/>
      <c r="AC29" s="1934"/>
      <c r="AD29" s="1935"/>
      <c r="AE29" s="1934"/>
      <c r="AF29" s="1934"/>
      <c r="AG29" s="1933"/>
      <c r="AH29" s="1935"/>
      <c r="AI29" s="1934"/>
      <c r="AJ29" s="1934"/>
      <c r="AK29" s="1933"/>
      <c r="AL29" s="1940"/>
    </row>
    <row r="30" spans="2:38" ht="18.899999999999999" customHeight="1" thickTop="1" thickBot="1">
      <c r="B30" s="2923" t="s">
        <v>1650</v>
      </c>
      <c r="C30" s="1587">
        <v>74.5</v>
      </c>
      <c r="D30" s="1586">
        <v>80.3</v>
      </c>
      <c r="E30" s="1587">
        <v>75.2</v>
      </c>
      <c r="F30" s="1586">
        <v>81.5</v>
      </c>
      <c r="G30" s="1585">
        <v>76.599999999999994</v>
      </c>
      <c r="H30" s="1586">
        <v>82.2</v>
      </c>
      <c r="I30" s="1587">
        <v>77.5</v>
      </c>
      <c r="J30" s="1586">
        <v>84</v>
      </c>
      <c r="K30" s="1585">
        <v>78.5</v>
      </c>
      <c r="L30" s="1586">
        <v>85.4</v>
      </c>
      <c r="M30" s="1585">
        <v>79.3</v>
      </c>
      <c r="N30" s="1586">
        <v>86</v>
      </c>
      <c r="O30" s="1587">
        <v>80.7</v>
      </c>
      <c r="P30" s="2892">
        <v>87</v>
      </c>
      <c r="Q30" s="2891">
        <v>81.5</v>
      </c>
      <c r="R30" s="2892">
        <v>87.7</v>
      </c>
      <c r="S30" s="1934"/>
      <c r="T30" s="1935"/>
      <c r="U30" s="1934"/>
      <c r="V30" s="1934"/>
      <c r="W30" s="1933"/>
      <c r="X30" s="1935"/>
      <c r="Y30" s="1934"/>
      <c r="Z30" s="1934"/>
      <c r="AA30" s="1933"/>
      <c r="AB30" s="1940"/>
      <c r="AC30" s="1934"/>
      <c r="AD30" s="1935"/>
      <c r="AE30" s="1934"/>
      <c r="AF30" s="1934"/>
      <c r="AG30" s="1933"/>
      <c r="AH30" s="1935"/>
      <c r="AI30" s="1934"/>
      <c r="AJ30" s="1934"/>
      <c r="AK30" s="1933"/>
      <c r="AL30" s="1940"/>
    </row>
    <row r="31" spans="2:38" ht="18.899999999999999" customHeight="1" thickTop="1">
      <c r="B31" s="2917" t="s">
        <v>419</v>
      </c>
      <c r="C31" s="1566">
        <v>74.5</v>
      </c>
      <c r="D31" s="1565">
        <v>80.400000000000006</v>
      </c>
      <c r="E31" s="1566">
        <v>75.7</v>
      </c>
      <c r="F31" s="1565">
        <v>81.099999999999994</v>
      </c>
      <c r="G31" s="1564">
        <v>75.5</v>
      </c>
      <c r="H31" s="1565">
        <v>84.1</v>
      </c>
      <c r="I31" s="1566">
        <v>77.400000000000006</v>
      </c>
      <c r="J31" s="1565">
        <v>84</v>
      </c>
      <c r="K31" s="1564">
        <v>78.599999999999994</v>
      </c>
      <c r="L31" s="1565">
        <v>85.5</v>
      </c>
      <c r="M31" s="1564">
        <v>79.900000000000006</v>
      </c>
      <c r="N31" s="1565">
        <v>85.7</v>
      </c>
      <c r="O31" s="1566">
        <v>81.099999999999994</v>
      </c>
      <c r="P31" s="2878">
        <v>86.6</v>
      </c>
      <c r="Q31" s="2877">
        <v>81.599999999999994</v>
      </c>
      <c r="R31" s="2878">
        <v>87.6</v>
      </c>
      <c r="S31" s="1934"/>
      <c r="T31" s="1935"/>
      <c r="U31" s="1934"/>
      <c r="V31" s="1934"/>
      <c r="W31" s="1933"/>
      <c r="X31" s="1935"/>
      <c r="Y31" s="1934"/>
      <c r="Z31" s="1934"/>
      <c r="AA31" s="1933"/>
      <c r="AB31" s="1940"/>
      <c r="AC31" s="1934"/>
      <c r="AD31" s="1935"/>
      <c r="AE31" s="1934"/>
      <c r="AF31" s="1934"/>
      <c r="AG31" s="1933"/>
      <c r="AH31" s="1935"/>
      <c r="AI31" s="1934"/>
      <c r="AJ31" s="1934"/>
      <c r="AK31" s="1933"/>
      <c r="AL31" s="1940"/>
    </row>
    <row r="32" spans="2:38" ht="18.899999999999999" customHeight="1">
      <c r="B32" s="2924" t="s">
        <v>424</v>
      </c>
      <c r="C32" s="1562">
        <v>74.3</v>
      </c>
      <c r="D32" s="1563">
        <v>80.3</v>
      </c>
      <c r="E32" s="1562">
        <v>74.5</v>
      </c>
      <c r="F32" s="1563">
        <v>81.400000000000006</v>
      </c>
      <c r="G32" s="1561">
        <v>76.400000000000006</v>
      </c>
      <c r="H32" s="1563">
        <v>82.6</v>
      </c>
      <c r="I32" s="1562">
        <v>77.2</v>
      </c>
      <c r="J32" s="1563">
        <v>84.2</v>
      </c>
      <c r="K32" s="1561">
        <v>78.3</v>
      </c>
      <c r="L32" s="1563">
        <v>85.4</v>
      </c>
      <c r="M32" s="1561">
        <v>78.900000000000006</v>
      </c>
      <c r="N32" s="1563">
        <v>85.9</v>
      </c>
      <c r="O32" s="1562">
        <v>80.400000000000006</v>
      </c>
      <c r="P32" s="2880">
        <v>86.6</v>
      </c>
      <c r="Q32" s="2879">
        <v>81.099999999999994</v>
      </c>
      <c r="R32" s="2880">
        <v>87</v>
      </c>
      <c r="S32" s="1934"/>
      <c r="T32" s="1935"/>
      <c r="U32" s="1934"/>
      <c r="V32" s="1934"/>
      <c r="W32" s="1933"/>
      <c r="X32" s="1935"/>
      <c r="Y32" s="1934"/>
      <c r="Z32" s="1934"/>
      <c r="AA32" s="1933"/>
      <c r="AB32" s="1940"/>
      <c r="AC32" s="1934"/>
      <c r="AD32" s="1935"/>
      <c r="AE32" s="1934"/>
      <c r="AF32" s="1934"/>
      <c r="AG32" s="1933"/>
      <c r="AH32" s="1935"/>
      <c r="AI32" s="1934"/>
      <c r="AJ32" s="1934"/>
      <c r="AK32" s="1933"/>
      <c r="AL32" s="1940"/>
    </row>
    <row r="33" spans="2:38" ht="18.899999999999999" customHeight="1">
      <c r="B33" s="2924" t="s">
        <v>1846</v>
      </c>
      <c r="C33" s="1562">
        <v>74.400000000000006</v>
      </c>
      <c r="D33" s="1563">
        <v>80.5</v>
      </c>
      <c r="E33" s="1562">
        <v>75.099999999999994</v>
      </c>
      <c r="F33" s="1563">
        <v>81</v>
      </c>
      <c r="G33" s="1561">
        <v>75.5</v>
      </c>
      <c r="H33" s="1563">
        <v>81.400000000000006</v>
      </c>
      <c r="I33" s="1562">
        <v>77.599999999999994</v>
      </c>
      <c r="J33" s="1563">
        <v>83.7</v>
      </c>
      <c r="K33" s="1561">
        <v>78.599999999999994</v>
      </c>
      <c r="L33" s="1563">
        <v>85.5</v>
      </c>
      <c r="M33" s="1561">
        <v>79.5</v>
      </c>
      <c r="N33" s="1563">
        <v>86.4</v>
      </c>
      <c r="O33" s="1562">
        <v>80.599999999999994</v>
      </c>
      <c r="P33" s="2880">
        <v>87</v>
      </c>
      <c r="Q33" s="2879">
        <v>81.900000000000006</v>
      </c>
      <c r="R33" s="2880">
        <v>87.8</v>
      </c>
      <c r="S33" s="1934"/>
      <c r="T33" s="1935"/>
      <c r="U33" s="1934"/>
      <c r="V33" s="1934"/>
      <c r="W33" s="1933"/>
      <c r="X33" s="1935"/>
      <c r="Y33" s="1934"/>
      <c r="Z33" s="1934"/>
      <c r="AA33" s="1933"/>
      <c r="AB33" s="1940"/>
      <c r="AC33" s="1934"/>
      <c r="AD33" s="1935"/>
      <c r="AE33" s="1934"/>
      <c r="AF33" s="1934"/>
      <c r="AG33" s="1933"/>
      <c r="AH33" s="1935"/>
      <c r="AI33" s="1934"/>
      <c r="AJ33" s="1934"/>
      <c r="AK33" s="1933"/>
      <c r="AL33" s="1940"/>
    </row>
    <row r="34" spans="2:38" ht="18.899999999999999" customHeight="1" thickBot="1">
      <c r="B34" s="2926" t="s">
        <v>1847</v>
      </c>
      <c r="C34" s="1569">
        <v>74.2</v>
      </c>
      <c r="D34" s="1568">
        <v>80.3</v>
      </c>
      <c r="E34" s="1569">
        <v>75.7</v>
      </c>
      <c r="F34" s="1568">
        <v>81.2</v>
      </c>
      <c r="G34" s="1567">
        <v>75.8</v>
      </c>
      <c r="H34" s="1568">
        <v>81.8</v>
      </c>
      <c r="I34" s="1569">
        <v>77.7</v>
      </c>
      <c r="J34" s="1568">
        <v>84.1</v>
      </c>
      <c r="K34" s="1567">
        <v>78.099999999999994</v>
      </c>
      <c r="L34" s="1568">
        <v>85</v>
      </c>
      <c r="M34" s="1567">
        <v>79.7</v>
      </c>
      <c r="N34" s="1568">
        <v>85.9</v>
      </c>
      <c r="O34" s="1569">
        <v>80.5</v>
      </c>
      <c r="P34" s="2882">
        <v>87</v>
      </c>
      <c r="Q34" s="2881">
        <v>81.5</v>
      </c>
      <c r="R34" s="2882">
        <v>87.5</v>
      </c>
      <c r="S34" s="1934"/>
      <c r="T34" s="1935"/>
      <c r="U34" s="1934"/>
      <c r="V34" s="1934"/>
      <c r="W34" s="1933"/>
      <c r="X34" s="1935"/>
      <c r="Y34" s="1934"/>
      <c r="Z34" s="1934"/>
      <c r="AA34" s="1933"/>
      <c r="AB34" s="1940"/>
      <c r="AC34" s="1934"/>
      <c r="AD34" s="1935"/>
      <c r="AE34" s="1934"/>
      <c r="AF34" s="1934"/>
      <c r="AG34" s="1933"/>
      <c r="AH34" s="1935"/>
      <c r="AI34" s="1934"/>
      <c r="AJ34" s="1934"/>
      <c r="AK34" s="1933"/>
      <c r="AL34" s="1940"/>
    </row>
    <row r="35" spans="2:38" ht="18.899999999999999" customHeight="1" thickTop="1">
      <c r="B35" s="2920" t="s">
        <v>421</v>
      </c>
      <c r="C35" s="1572">
        <v>74.599999999999994</v>
      </c>
      <c r="D35" s="1571">
        <v>80.400000000000006</v>
      </c>
      <c r="E35" s="1572">
        <v>76.400000000000006</v>
      </c>
      <c r="F35" s="1571">
        <v>81.7</v>
      </c>
      <c r="G35" s="1570">
        <v>76</v>
      </c>
      <c r="H35" s="1571">
        <v>81.8</v>
      </c>
      <c r="I35" s="1572">
        <v>77.8</v>
      </c>
      <c r="J35" s="1571">
        <v>84.8</v>
      </c>
      <c r="K35" s="1570">
        <v>78.900000000000006</v>
      </c>
      <c r="L35" s="1571">
        <v>85.5</v>
      </c>
      <c r="M35" s="1570">
        <v>79.3</v>
      </c>
      <c r="N35" s="1571">
        <v>85.8</v>
      </c>
      <c r="O35" s="1572">
        <v>80.5</v>
      </c>
      <c r="P35" s="2884">
        <v>87.2</v>
      </c>
      <c r="Q35" s="2883">
        <v>81.599999999999994</v>
      </c>
      <c r="R35" s="2884">
        <v>87.8</v>
      </c>
      <c r="S35" s="1934"/>
      <c r="T35" s="1935"/>
      <c r="U35" s="1934"/>
      <c r="V35" s="1934"/>
      <c r="W35" s="1933"/>
      <c r="X35" s="1935"/>
      <c r="Y35" s="1934"/>
      <c r="Z35" s="1934"/>
      <c r="AA35" s="1933"/>
      <c r="AB35" s="1940"/>
      <c r="AC35" s="1934"/>
      <c r="AD35" s="1935"/>
      <c r="AE35" s="1934"/>
      <c r="AF35" s="1934"/>
      <c r="AG35" s="1933"/>
      <c r="AH35" s="1935"/>
      <c r="AI35" s="1934"/>
      <c r="AJ35" s="1934"/>
      <c r="AK35" s="1933"/>
      <c r="AL35" s="1940"/>
    </row>
    <row r="36" spans="2:38" ht="18.899999999999999" customHeight="1" thickBot="1">
      <c r="B36" s="2927" t="s">
        <v>1848</v>
      </c>
      <c r="C36" s="1560">
        <v>75.099999999999994</v>
      </c>
      <c r="D36" s="1559">
        <v>80.3</v>
      </c>
      <c r="E36" s="1560">
        <v>75.400000000000006</v>
      </c>
      <c r="F36" s="1559">
        <v>82.4</v>
      </c>
      <c r="G36" s="1558">
        <v>74.8</v>
      </c>
      <c r="H36" s="1559">
        <v>82.3</v>
      </c>
      <c r="I36" s="1560">
        <v>78</v>
      </c>
      <c r="J36" s="1559">
        <v>85.1</v>
      </c>
      <c r="K36" s="2936"/>
      <c r="L36" s="2937"/>
      <c r="M36" s="2936"/>
      <c r="N36" s="2937"/>
      <c r="O36" s="2938"/>
      <c r="P36" s="2939"/>
      <c r="Q36" s="2940"/>
      <c r="R36" s="2939"/>
      <c r="S36" s="1934"/>
      <c r="T36" s="1935"/>
      <c r="U36" s="1934"/>
      <c r="V36" s="1934"/>
      <c r="W36" s="1933"/>
      <c r="X36" s="1935"/>
      <c r="Y36" s="1934"/>
      <c r="Z36" s="1934"/>
      <c r="AA36" s="1933"/>
      <c r="AB36" s="1940"/>
      <c r="AC36" s="1934"/>
      <c r="AD36" s="1935"/>
      <c r="AE36" s="1934"/>
      <c r="AF36" s="1934"/>
      <c r="AG36" s="1933"/>
      <c r="AH36" s="1935"/>
      <c r="AI36" s="1934"/>
      <c r="AJ36" s="1934"/>
      <c r="AK36" s="1933"/>
      <c r="AL36" s="1940"/>
    </row>
    <row r="37" spans="2:38" ht="18.899999999999999" customHeight="1">
      <c r="B37" s="2917" t="s">
        <v>423</v>
      </c>
      <c r="C37" s="1566">
        <v>75.099999999999994</v>
      </c>
      <c r="D37" s="1565">
        <v>80.400000000000006</v>
      </c>
      <c r="E37" s="1566">
        <v>75.2</v>
      </c>
      <c r="F37" s="1565">
        <v>81.900000000000006</v>
      </c>
      <c r="G37" s="1564">
        <v>76.400000000000006</v>
      </c>
      <c r="H37" s="1565">
        <v>83</v>
      </c>
      <c r="I37" s="1566">
        <v>78.599999999999994</v>
      </c>
      <c r="J37" s="1565">
        <v>84.9</v>
      </c>
      <c r="K37" s="1564">
        <v>79.3</v>
      </c>
      <c r="L37" s="1565">
        <v>86.1</v>
      </c>
      <c r="M37" s="1564">
        <v>80.8</v>
      </c>
      <c r="N37" s="1565">
        <v>86.4</v>
      </c>
      <c r="O37" s="1566">
        <v>81.5</v>
      </c>
      <c r="P37" s="2878">
        <v>87.6</v>
      </c>
      <c r="Q37" s="2877">
        <v>82.7</v>
      </c>
      <c r="R37" s="2878">
        <v>88.3</v>
      </c>
      <c r="S37" s="1934"/>
      <c r="T37" s="1935"/>
      <c r="U37" s="1934"/>
      <c r="V37" s="1934"/>
      <c r="W37" s="1933"/>
      <c r="X37" s="1935"/>
      <c r="Y37" s="1934"/>
      <c r="Z37" s="1934"/>
      <c r="AA37" s="1933"/>
      <c r="AB37" s="1940"/>
      <c r="AC37" s="1934"/>
      <c r="AD37" s="1935"/>
      <c r="AE37" s="1934"/>
      <c r="AF37" s="1934"/>
      <c r="AG37" s="1933"/>
      <c r="AH37" s="1935"/>
      <c r="AI37" s="1934"/>
      <c r="AJ37" s="1934"/>
      <c r="AK37" s="1933"/>
      <c r="AL37" s="1940"/>
    </row>
    <row r="38" spans="2:38" ht="18.899999999999999" customHeight="1" thickBot="1">
      <c r="B38" s="2927" t="s">
        <v>1849</v>
      </c>
      <c r="C38" s="1560">
        <v>75.3</v>
      </c>
      <c r="D38" s="1559">
        <v>81.400000000000006</v>
      </c>
      <c r="E38" s="1560">
        <v>77.099999999999994</v>
      </c>
      <c r="F38" s="1559">
        <v>83.2</v>
      </c>
      <c r="G38" s="1558">
        <v>76.099999999999994</v>
      </c>
      <c r="H38" s="1559">
        <v>83.8</v>
      </c>
      <c r="I38" s="1560">
        <v>77.900000000000006</v>
      </c>
      <c r="J38" s="1559">
        <v>85.9</v>
      </c>
      <c r="K38" s="2936"/>
      <c r="L38" s="2937"/>
      <c r="M38" s="2936"/>
      <c r="N38" s="2937"/>
      <c r="O38" s="2938"/>
      <c r="P38" s="2939"/>
      <c r="Q38" s="2940"/>
      <c r="R38" s="2939"/>
      <c r="S38" s="1934"/>
      <c r="T38" s="1935"/>
      <c r="U38" s="1934"/>
      <c r="V38" s="1934"/>
      <c r="W38" s="1933"/>
      <c r="X38" s="1935"/>
      <c r="Y38" s="1934"/>
      <c r="Z38" s="1934"/>
      <c r="AA38" s="1933"/>
      <c r="AB38" s="1940"/>
      <c r="AC38" s="1934"/>
      <c r="AD38" s="1935"/>
      <c r="AE38" s="1934"/>
      <c r="AF38" s="1934"/>
      <c r="AG38" s="1933"/>
      <c r="AH38" s="1935"/>
      <c r="AI38" s="1934"/>
      <c r="AJ38" s="1934"/>
      <c r="AK38" s="1933"/>
      <c r="AL38" s="1940"/>
    </row>
    <row r="39" spans="2:38" ht="18.899999999999999" customHeight="1">
      <c r="B39" s="2917" t="s">
        <v>426</v>
      </c>
      <c r="C39" s="1566">
        <v>74.5</v>
      </c>
      <c r="D39" s="1565">
        <v>80.5</v>
      </c>
      <c r="E39" s="1566">
        <v>77.099999999999994</v>
      </c>
      <c r="F39" s="1565">
        <v>83.2</v>
      </c>
      <c r="G39" s="1564">
        <v>75.5</v>
      </c>
      <c r="H39" s="1565">
        <v>83</v>
      </c>
      <c r="I39" s="1566">
        <v>78.2</v>
      </c>
      <c r="J39" s="1565">
        <v>85.9</v>
      </c>
      <c r="K39" s="1564">
        <v>78.599999999999994</v>
      </c>
      <c r="L39" s="1565">
        <v>86</v>
      </c>
      <c r="M39" s="1564">
        <v>80</v>
      </c>
      <c r="N39" s="1565">
        <v>86.6</v>
      </c>
      <c r="O39" s="1566">
        <v>81.3</v>
      </c>
      <c r="P39" s="2878">
        <v>87</v>
      </c>
      <c r="Q39" s="2877">
        <v>82.3</v>
      </c>
      <c r="R39" s="2878">
        <v>88</v>
      </c>
      <c r="S39" s="1934"/>
      <c r="T39" s="1935"/>
      <c r="U39" s="1934"/>
      <c r="V39" s="1934"/>
      <c r="W39" s="1933"/>
      <c r="X39" s="1935"/>
      <c r="Y39" s="1934"/>
      <c r="Z39" s="1934"/>
      <c r="AA39" s="1933"/>
      <c r="AB39" s="1940"/>
      <c r="AC39" s="1934"/>
      <c r="AD39" s="1935"/>
      <c r="AE39" s="1934"/>
      <c r="AF39" s="1934"/>
      <c r="AG39" s="1933"/>
      <c r="AH39" s="1935"/>
      <c r="AI39" s="1934"/>
      <c r="AJ39" s="1934"/>
      <c r="AK39" s="1933"/>
      <c r="AL39" s="1940"/>
    </row>
    <row r="40" spans="2:38" ht="18.899999999999999" customHeight="1">
      <c r="B40" s="2924" t="s">
        <v>428</v>
      </c>
      <c r="C40" s="1562">
        <v>74.8</v>
      </c>
      <c r="D40" s="1563">
        <v>80.599999999999994</v>
      </c>
      <c r="E40" s="1562">
        <v>75.900000000000006</v>
      </c>
      <c r="F40" s="1563">
        <v>81.8</v>
      </c>
      <c r="G40" s="1561">
        <v>76.599999999999994</v>
      </c>
      <c r="H40" s="1563">
        <v>82.7</v>
      </c>
      <c r="I40" s="1562">
        <v>78.2</v>
      </c>
      <c r="J40" s="1563">
        <v>84.7</v>
      </c>
      <c r="K40" s="1561">
        <v>78.400000000000006</v>
      </c>
      <c r="L40" s="1563">
        <v>85.5</v>
      </c>
      <c r="M40" s="1561">
        <v>79.099999999999994</v>
      </c>
      <c r="N40" s="1563">
        <v>86.2</v>
      </c>
      <c r="O40" s="1562">
        <v>81.2</v>
      </c>
      <c r="P40" s="2880">
        <v>87.2</v>
      </c>
      <c r="Q40" s="2879">
        <v>82.2</v>
      </c>
      <c r="R40" s="2880">
        <v>88.2</v>
      </c>
      <c r="S40" s="1934"/>
      <c r="T40" s="1935"/>
      <c r="U40" s="1934"/>
      <c r="V40" s="1934"/>
      <c r="W40" s="1933"/>
      <c r="X40" s="1935"/>
      <c r="Y40" s="1934"/>
      <c r="Z40" s="1934"/>
      <c r="AA40" s="1933"/>
      <c r="AB40" s="1940"/>
      <c r="AC40" s="1934"/>
      <c r="AD40" s="1935"/>
      <c r="AE40" s="1934"/>
      <c r="AF40" s="1934"/>
      <c r="AG40" s="1933"/>
      <c r="AH40" s="1935"/>
      <c r="AI40" s="1934"/>
      <c r="AJ40" s="1934"/>
      <c r="AK40" s="1933"/>
      <c r="AL40" s="1940"/>
    </row>
    <row r="41" spans="2:38" ht="18.899999999999999" customHeight="1">
      <c r="B41" s="2924" t="s">
        <v>208</v>
      </c>
      <c r="C41" s="1590"/>
      <c r="D41" s="1589"/>
      <c r="E41" s="1590"/>
      <c r="F41" s="1589"/>
      <c r="G41" s="1588"/>
      <c r="H41" s="1589"/>
      <c r="I41" s="1588"/>
      <c r="J41" s="1589"/>
      <c r="K41" s="1561">
        <v>78</v>
      </c>
      <c r="L41" s="1563">
        <v>85.3</v>
      </c>
      <c r="M41" s="1561">
        <v>79.900000000000006</v>
      </c>
      <c r="N41" s="1563">
        <v>86.5</v>
      </c>
      <c r="O41" s="1562">
        <v>81.3</v>
      </c>
      <c r="P41" s="2880">
        <v>87.3</v>
      </c>
      <c r="Q41" s="2879">
        <v>82.1</v>
      </c>
      <c r="R41" s="2880">
        <v>88.3</v>
      </c>
      <c r="S41" s="1934"/>
      <c r="T41" s="1935"/>
      <c r="U41" s="1934"/>
      <c r="V41" s="1934"/>
      <c r="W41" s="1933"/>
      <c r="X41" s="1935"/>
      <c r="Y41" s="1934"/>
      <c r="Z41" s="1934"/>
      <c r="AA41" s="1933"/>
      <c r="AB41" s="1940"/>
      <c r="AC41" s="1934"/>
      <c r="AD41" s="1935"/>
      <c r="AE41" s="1934"/>
      <c r="AF41" s="1934"/>
      <c r="AG41" s="1933"/>
      <c r="AH41" s="1935"/>
      <c r="AI41" s="1934"/>
      <c r="AJ41" s="1934"/>
      <c r="AK41" s="1933"/>
      <c r="AL41" s="1940"/>
    </row>
    <row r="42" spans="2:38" ht="18.899999999999999" customHeight="1">
      <c r="B42" s="2918" t="s">
        <v>1850</v>
      </c>
      <c r="C42" s="1593">
        <v>74.400000000000006</v>
      </c>
      <c r="D42" s="1592">
        <v>80.900000000000006</v>
      </c>
      <c r="E42" s="1593">
        <v>76.2</v>
      </c>
      <c r="F42" s="1592">
        <v>81.7</v>
      </c>
      <c r="G42" s="1591">
        <v>76.400000000000006</v>
      </c>
      <c r="H42" s="1592">
        <v>82.2</v>
      </c>
      <c r="I42" s="1593">
        <v>77.3</v>
      </c>
      <c r="J42" s="1592">
        <v>84.3</v>
      </c>
      <c r="K42" s="1588"/>
      <c r="L42" s="1589"/>
      <c r="M42" s="1588"/>
      <c r="N42" s="1589"/>
      <c r="O42" s="1590"/>
      <c r="P42" s="2929"/>
      <c r="Q42" s="2930"/>
      <c r="R42" s="2929"/>
      <c r="S42" s="1934"/>
      <c r="T42" s="1935"/>
      <c r="U42" s="1934"/>
      <c r="V42" s="1934"/>
      <c r="W42" s="1933"/>
      <c r="X42" s="1935"/>
      <c r="Y42" s="1934"/>
      <c r="Z42" s="1934"/>
      <c r="AA42" s="1933"/>
      <c r="AB42" s="1940"/>
      <c r="AC42" s="1934"/>
      <c r="AD42" s="1935"/>
      <c r="AE42" s="1934"/>
      <c r="AF42" s="1934"/>
      <c r="AG42" s="1933"/>
      <c r="AH42" s="1935"/>
      <c r="AI42" s="1934"/>
      <c r="AJ42" s="1934"/>
      <c r="AK42" s="1933"/>
      <c r="AL42" s="1940"/>
    </row>
    <row r="43" spans="2:38" ht="18.899999999999999" customHeight="1">
      <c r="B43" s="2918" t="s">
        <v>1851</v>
      </c>
      <c r="C43" s="1593">
        <v>75.599999999999994</v>
      </c>
      <c r="D43" s="1592">
        <v>81</v>
      </c>
      <c r="E43" s="1593">
        <v>76.2</v>
      </c>
      <c r="F43" s="1592">
        <v>82.3</v>
      </c>
      <c r="G43" s="1591">
        <v>76.2</v>
      </c>
      <c r="H43" s="1592">
        <v>83.2</v>
      </c>
      <c r="I43" s="1593">
        <v>78.099999999999994</v>
      </c>
      <c r="J43" s="1592">
        <v>85.8</v>
      </c>
      <c r="K43" s="1588"/>
      <c r="L43" s="1589"/>
      <c r="M43" s="1588"/>
      <c r="N43" s="1589"/>
      <c r="O43" s="1590"/>
      <c r="P43" s="2929"/>
      <c r="Q43" s="2930"/>
      <c r="R43" s="2929"/>
      <c r="S43" s="1934"/>
      <c r="T43" s="1935"/>
      <c r="U43" s="1934"/>
      <c r="V43" s="1934"/>
      <c r="W43" s="1933"/>
      <c r="X43" s="1935"/>
      <c r="Y43" s="1934"/>
      <c r="Z43" s="1934"/>
      <c r="AA43" s="1933"/>
      <c r="AB43" s="1940"/>
      <c r="AC43" s="1934"/>
      <c r="AD43" s="1935"/>
      <c r="AE43" s="1934"/>
      <c r="AF43" s="1934"/>
      <c r="AG43" s="1933"/>
      <c r="AH43" s="1935"/>
      <c r="AI43" s="1934"/>
      <c r="AJ43" s="1934"/>
      <c r="AK43" s="1933"/>
      <c r="AL43" s="1940"/>
    </row>
    <row r="44" spans="2:38" ht="18.899999999999999" customHeight="1" thickBot="1">
      <c r="B44" s="2927" t="s">
        <v>1852</v>
      </c>
      <c r="C44" s="1596">
        <v>75.5</v>
      </c>
      <c r="D44" s="1595">
        <v>80.900000000000006</v>
      </c>
      <c r="E44" s="1596">
        <v>76.5</v>
      </c>
      <c r="F44" s="1595">
        <v>83.1</v>
      </c>
      <c r="G44" s="1594">
        <v>76</v>
      </c>
      <c r="H44" s="1595">
        <v>82.6</v>
      </c>
      <c r="I44" s="1596">
        <v>77.400000000000006</v>
      </c>
      <c r="J44" s="1595">
        <v>84.2</v>
      </c>
      <c r="K44" s="2936"/>
      <c r="L44" s="2937"/>
      <c r="M44" s="2936"/>
      <c r="N44" s="2937"/>
      <c r="O44" s="2938"/>
      <c r="P44" s="2939"/>
      <c r="Q44" s="2940"/>
      <c r="R44" s="2939"/>
      <c r="S44" s="1934"/>
      <c r="T44" s="1935"/>
      <c r="U44" s="1934"/>
      <c r="V44" s="1934"/>
      <c r="W44" s="1933"/>
      <c r="X44" s="1935"/>
      <c r="Y44" s="1934"/>
      <c r="Z44" s="1934"/>
      <c r="AA44" s="1933"/>
      <c r="AB44" s="1940"/>
      <c r="AC44" s="1934"/>
      <c r="AD44" s="1935"/>
      <c r="AE44" s="1934"/>
      <c r="AF44" s="1934"/>
      <c r="AG44" s="1933"/>
      <c r="AH44" s="1935"/>
      <c r="AI44" s="1934"/>
      <c r="AJ44" s="1934"/>
      <c r="AK44" s="1933"/>
      <c r="AL44" s="1940"/>
    </row>
    <row r="45" spans="2:38" ht="18.899999999999999" customHeight="1">
      <c r="B45" s="2917" t="s">
        <v>434</v>
      </c>
      <c r="C45" s="1599"/>
      <c r="D45" s="1598"/>
      <c r="E45" s="1599"/>
      <c r="F45" s="1598"/>
      <c r="G45" s="1597"/>
      <c r="H45" s="1598"/>
      <c r="I45" s="1599"/>
      <c r="J45" s="1598"/>
      <c r="K45" s="1564">
        <v>78.900000000000006</v>
      </c>
      <c r="L45" s="1565">
        <v>85.3</v>
      </c>
      <c r="M45" s="1564">
        <v>79.400000000000006</v>
      </c>
      <c r="N45" s="1565">
        <v>86.7</v>
      </c>
      <c r="O45" s="1566">
        <v>81.3</v>
      </c>
      <c r="P45" s="2878">
        <v>87.3</v>
      </c>
      <c r="Q45" s="2877">
        <v>81.900000000000006</v>
      </c>
      <c r="R45" s="2878">
        <v>87.9</v>
      </c>
      <c r="S45" s="1934"/>
      <c r="T45" s="1935"/>
      <c r="U45" s="1934"/>
      <c r="V45" s="1934"/>
      <c r="W45" s="1933"/>
      <c r="X45" s="1935"/>
      <c r="Y45" s="1934"/>
      <c r="Z45" s="1934"/>
      <c r="AA45" s="1933"/>
      <c r="AB45" s="1940"/>
      <c r="AC45" s="1934"/>
      <c r="AD45" s="1935"/>
      <c r="AE45" s="1934"/>
      <c r="AF45" s="1934"/>
      <c r="AG45" s="1933"/>
      <c r="AH45" s="1935"/>
      <c r="AI45" s="1934"/>
      <c r="AJ45" s="1934"/>
      <c r="AK45" s="1933"/>
      <c r="AL45" s="1940"/>
    </row>
    <row r="46" spans="2:38" ht="18.899999999999999" customHeight="1">
      <c r="B46" s="2918" t="s">
        <v>1853</v>
      </c>
      <c r="C46" s="1593">
        <v>74.7</v>
      </c>
      <c r="D46" s="1592">
        <v>80.7</v>
      </c>
      <c r="E46" s="1593">
        <v>75.900000000000006</v>
      </c>
      <c r="F46" s="1592">
        <v>81.400000000000006</v>
      </c>
      <c r="G46" s="1591">
        <v>76.2</v>
      </c>
      <c r="H46" s="1592">
        <v>82.4</v>
      </c>
      <c r="I46" s="1593">
        <v>78.400000000000006</v>
      </c>
      <c r="J46" s="1592">
        <v>85.1</v>
      </c>
      <c r="K46" s="1588"/>
      <c r="L46" s="1589"/>
      <c r="M46" s="1588"/>
      <c r="N46" s="1589"/>
      <c r="O46" s="1590"/>
      <c r="P46" s="2929"/>
      <c r="Q46" s="2930"/>
      <c r="R46" s="2929"/>
      <c r="S46" s="1934"/>
      <c r="T46" s="1935"/>
      <c r="U46" s="1934"/>
      <c r="V46" s="1934"/>
      <c r="W46" s="1933"/>
      <c r="X46" s="1935"/>
      <c r="Y46" s="1934"/>
      <c r="Z46" s="1934"/>
      <c r="AA46" s="1933"/>
      <c r="AB46" s="1940"/>
      <c r="AC46" s="1934"/>
      <c r="AD46" s="1935"/>
      <c r="AE46" s="1934"/>
      <c r="AF46" s="1934"/>
      <c r="AG46" s="1933"/>
      <c r="AH46" s="1935"/>
      <c r="AI46" s="1934"/>
      <c r="AJ46" s="1934"/>
      <c r="AK46" s="1933"/>
      <c r="AL46" s="1940"/>
    </row>
    <row r="47" spans="2:38" ht="18.899999999999999" customHeight="1">
      <c r="B47" s="2918" t="s">
        <v>1854</v>
      </c>
      <c r="C47" s="1593">
        <v>75.400000000000006</v>
      </c>
      <c r="D47" s="1592">
        <v>80.7</v>
      </c>
      <c r="E47" s="1593">
        <v>76</v>
      </c>
      <c r="F47" s="1592">
        <v>83.1</v>
      </c>
      <c r="G47" s="1591">
        <v>75.599999999999994</v>
      </c>
      <c r="H47" s="1592">
        <v>82.9</v>
      </c>
      <c r="I47" s="1593">
        <v>78.400000000000006</v>
      </c>
      <c r="J47" s="1592">
        <v>85.3</v>
      </c>
      <c r="K47" s="1588"/>
      <c r="L47" s="1589"/>
      <c r="M47" s="1588"/>
      <c r="N47" s="1589"/>
      <c r="O47" s="1590"/>
      <c r="P47" s="2929"/>
      <c r="Q47" s="2930"/>
      <c r="R47" s="2929"/>
      <c r="S47" s="1934"/>
      <c r="T47" s="1935"/>
      <c r="U47" s="1934"/>
      <c r="V47" s="1934"/>
      <c r="W47" s="1933"/>
      <c r="X47" s="1935"/>
      <c r="Y47" s="1934"/>
      <c r="Z47" s="1934"/>
      <c r="AA47" s="1933"/>
      <c r="AB47" s="1940"/>
      <c r="AC47" s="1934"/>
      <c r="AD47" s="1935"/>
      <c r="AE47" s="1934"/>
      <c r="AF47" s="1934"/>
      <c r="AG47" s="1933"/>
      <c r="AH47" s="1935"/>
      <c r="AI47" s="1934"/>
      <c r="AJ47" s="1934"/>
      <c r="AK47" s="1933"/>
      <c r="AL47" s="1940"/>
    </row>
    <row r="48" spans="2:38" ht="18.899999999999999" customHeight="1" thickBot="1">
      <c r="B48" s="2921" t="s">
        <v>1855</v>
      </c>
      <c r="C48" s="1602">
        <v>75.2</v>
      </c>
      <c r="D48" s="1601">
        <v>81</v>
      </c>
      <c r="E48" s="1602">
        <v>75.7</v>
      </c>
      <c r="F48" s="1601">
        <v>82.6</v>
      </c>
      <c r="G48" s="1600">
        <v>76</v>
      </c>
      <c r="H48" s="1601">
        <v>81.2</v>
      </c>
      <c r="I48" s="1602">
        <v>78.5</v>
      </c>
      <c r="J48" s="1601">
        <v>85</v>
      </c>
      <c r="K48" s="2931"/>
      <c r="L48" s="2932"/>
      <c r="M48" s="2931"/>
      <c r="N48" s="2932"/>
      <c r="O48" s="2933"/>
      <c r="P48" s="2934"/>
      <c r="Q48" s="2935"/>
      <c r="R48" s="2934"/>
      <c r="S48" s="1934"/>
      <c r="T48" s="1935"/>
      <c r="U48" s="1934"/>
      <c r="V48" s="1934"/>
      <c r="W48" s="1933"/>
      <c r="X48" s="1935"/>
      <c r="Y48" s="1934"/>
      <c r="Z48" s="1934"/>
      <c r="AA48" s="1933"/>
      <c r="AB48" s="1940"/>
      <c r="AC48" s="1934"/>
      <c r="AD48" s="1935"/>
      <c r="AE48" s="1934"/>
      <c r="AF48" s="1934"/>
      <c r="AG48" s="1933"/>
      <c r="AH48" s="1935"/>
      <c r="AI48" s="1934"/>
      <c r="AJ48" s="1934"/>
      <c r="AK48" s="1933"/>
      <c r="AL48" s="1940"/>
    </row>
    <row r="49" spans="2:38" ht="18.899999999999999" customHeight="1" thickTop="1">
      <c r="B49" s="2920" t="s">
        <v>44</v>
      </c>
      <c r="C49" s="1605"/>
      <c r="D49" s="1604"/>
      <c r="E49" s="1605"/>
      <c r="F49" s="1604"/>
      <c r="G49" s="1603"/>
      <c r="H49" s="1604"/>
      <c r="I49" s="1603"/>
      <c r="J49" s="1604"/>
      <c r="K49" s="1570">
        <v>77.599999999999994</v>
      </c>
      <c r="L49" s="1571">
        <v>85.7</v>
      </c>
      <c r="M49" s="1570">
        <v>79</v>
      </c>
      <c r="N49" s="1571">
        <v>86</v>
      </c>
      <c r="O49" s="1572">
        <v>80.3</v>
      </c>
      <c r="P49" s="2884">
        <v>86.8</v>
      </c>
      <c r="Q49" s="2883">
        <v>81.400000000000006</v>
      </c>
      <c r="R49" s="2884">
        <v>87.3</v>
      </c>
      <c r="S49" s="1934"/>
      <c r="T49" s="1935"/>
      <c r="U49" s="1934"/>
      <c r="V49" s="1934"/>
      <c r="W49" s="1933"/>
      <c r="X49" s="1935"/>
      <c r="Y49" s="1934"/>
      <c r="Z49" s="1934"/>
      <c r="AA49" s="1933"/>
      <c r="AB49" s="1940"/>
      <c r="AC49" s="1934"/>
      <c r="AD49" s="1935"/>
      <c r="AE49" s="1934"/>
      <c r="AF49" s="1934"/>
      <c r="AG49" s="1933"/>
      <c r="AH49" s="1935"/>
      <c r="AI49" s="1934"/>
      <c r="AJ49" s="1934"/>
      <c r="AK49" s="1933"/>
      <c r="AL49" s="1940"/>
    </row>
    <row r="50" spans="2:38" ht="18.899999999999999" customHeight="1">
      <c r="B50" s="2918" t="s">
        <v>1856</v>
      </c>
      <c r="C50" s="1593">
        <v>74.099999999999994</v>
      </c>
      <c r="D50" s="1592">
        <v>79.599999999999994</v>
      </c>
      <c r="E50" s="1593">
        <v>74.7</v>
      </c>
      <c r="F50" s="1592">
        <v>81.400000000000006</v>
      </c>
      <c r="G50" s="1591">
        <v>75.7</v>
      </c>
      <c r="H50" s="1592">
        <v>81.3</v>
      </c>
      <c r="I50" s="1593">
        <v>77.5</v>
      </c>
      <c r="J50" s="1592">
        <v>84.1</v>
      </c>
      <c r="K50" s="1588"/>
      <c r="L50" s="1589"/>
      <c r="M50" s="1588"/>
      <c r="N50" s="1589"/>
      <c r="O50" s="1590"/>
      <c r="P50" s="2929"/>
      <c r="Q50" s="2930"/>
      <c r="R50" s="2929"/>
      <c r="S50" s="1934"/>
      <c r="T50" s="1935"/>
      <c r="U50" s="1934"/>
      <c r="V50" s="1934"/>
      <c r="W50" s="1933"/>
      <c r="X50" s="1935"/>
      <c r="Y50" s="1934"/>
      <c r="Z50" s="1934"/>
      <c r="AA50" s="1933"/>
      <c r="AB50" s="1940"/>
      <c r="AC50" s="1934"/>
      <c r="AD50" s="1935"/>
      <c r="AE50" s="1934"/>
      <c r="AF50" s="1934"/>
      <c r="AG50" s="1933"/>
      <c r="AH50" s="1935"/>
      <c r="AI50" s="1934"/>
      <c r="AJ50" s="1934"/>
      <c r="AK50" s="1933"/>
      <c r="AL50" s="1940"/>
    </row>
    <row r="51" spans="2:38" ht="18.899999999999999" customHeight="1">
      <c r="B51" s="2918" t="s">
        <v>1857</v>
      </c>
      <c r="C51" s="1593">
        <v>74.3</v>
      </c>
      <c r="D51" s="1592">
        <v>80.3</v>
      </c>
      <c r="E51" s="1593">
        <v>74.599999999999994</v>
      </c>
      <c r="F51" s="1592">
        <v>81.3</v>
      </c>
      <c r="G51" s="1591">
        <v>75.599999999999994</v>
      </c>
      <c r="H51" s="1592">
        <v>82.5</v>
      </c>
      <c r="I51" s="1593">
        <v>77.3</v>
      </c>
      <c r="J51" s="1592">
        <v>83.5</v>
      </c>
      <c r="K51" s="1588"/>
      <c r="L51" s="1589"/>
      <c r="M51" s="1588"/>
      <c r="N51" s="1589"/>
      <c r="O51" s="1590"/>
      <c r="P51" s="2929"/>
      <c r="Q51" s="2930"/>
      <c r="R51" s="2929"/>
      <c r="S51" s="1934"/>
      <c r="T51" s="1935"/>
      <c r="U51" s="1934"/>
      <c r="V51" s="1934"/>
      <c r="W51" s="1933"/>
      <c r="X51" s="1935"/>
      <c r="Y51" s="1934"/>
      <c r="Z51" s="1934"/>
      <c r="AA51" s="1933"/>
      <c r="AB51" s="1940"/>
      <c r="AC51" s="1934"/>
      <c r="AD51" s="1935"/>
      <c r="AE51" s="1934"/>
      <c r="AF51" s="1934"/>
      <c r="AG51" s="1933"/>
      <c r="AH51" s="1935"/>
      <c r="AI51" s="1934"/>
      <c r="AJ51" s="1934"/>
      <c r="AK51" s="1933"/>
      <c r="AL51" s="1940"/>
    </row>
    <row r="52" spans="2:38" ht="18.899999999999999" customHeight="1">
      <c r="B52" s="2918" t="s">
        <v>1858</v>
      </c>
      <c r="C52" s="1593">
        <v>74.5</v>
      </c>
      <c r="D52" s="1592">
        <v>80.7</v>
      </c>
      <c r="E52" s="1593">
        <v>74.900000000000006</v>
      </c>
      <c r="F52" s="1592">
        <v>80.7</v>
      </c>
      <c r="G52" s="1591">
        <v>75.7</v>
      </c>
      <c r="H52" s="1592">
        <v>81.400000000000006</v>
      </c>
      <c r="I52" s="1593">
        <v>76.3</v>
      </c>
      <c r="J52" s="1592">
        <v>85.1</v>
      </c>
      <c r="K52" s="1588"/>
      <c r="L52" s="1589"/>
      <c r="M52" s="1588"/>
      <c r="N52" s="1589"/>
      <c r="O52" s="1590"/>
      <c r="P52" s="2929"/>
      <c r="Q52" s="2930"/>
      <c r="R52" s="2929"/>
      <c r="S52" s="1934"/>
      <c r="T52" s="1935"/>
      <c r="U52" s="1934"/>
      <c r="V52" s="1934"/>
      <c r="W52" s="1933"/>
      <c r="X52" s="1935"/>
      <c r="Y52" s="1934"/>
      <c r="Z52" s="1934"/>
      <c r="AA52" s="1933"/>
      <c r="AB52" s="1940"/>
      <c r="AC52" s="1934"/>
      <c r="AD52" s="1935"/>
      <c r="AE52" s="1934"/>
      <c r="AF52" s="1934"/>
      <c r="AG52" s="1933"/>
      <c r="AH52" s="1935"/>
      <c r="AI52" s="1934"/>
      <c r="AJ52" s="1934"/>
      <c r="AK52" s="1933"/>
      <c r="AL52" s="1940"/>
    </row>
    <row r="53" spans="2:38" ht="18.899999999999999" customHeight="1" thickBot="1">
      <c r="B53" s="2927" t="s">
        <v>1859</v>
      </c>
      <c r="C53" s="1596">
        <v>74</v>
      </c>
      <c r="D53" s="1595">
        <v>81.099999999999994</v>
      </c>
      <c r="E53" s="1596">
        <v>74.599999999999994</v>
      </c>
      <c r="F53" s="1595">
        <v>80.599999999999994</v>
      </c>
      <c r="G53" s="1594">
        <v>74.900000000000006</v>
      </c>
      <c r="H53" s="1595">
        <v>81.900000000000006</v>
      </c>
      <c r="I53" s="1596">
        <v>76.8</v>
      </c>
      <c r="J53" s="1595">
        <v>83.8</v>
      </c>
      <c r="K53" s="2936"/>
      <c r="L53" s="2937"/>
      <c r="M53" s="2936"/>
      <c r="N53" s="2937"/>
      <c r="O53" s="2938"/>
      <c r="P53" s="2939"/>
      <c r="Q53" s="2940"/>
      <c r="R53" s="2939"/>
      <c r="S53" s="1934"/>
      <c r="T53" s="1935"/>
      <c r="U53" s="1934"/>
      <c r="V53" s="1934"/>
      <c r="W53" s="1933"/>
      <c r="X53" s="1935"/>
      <c r="Y53" s="1934"/>
      <c r="Z53" s="1934"/>
      <c r="AA53" s="1933"/>
      <c r="AB53" s="1940"/>
      <c r="AC53" s="1934"/>
      <c r="AD53" s="1935"/>
      <c r="AE53" s="1934"/>
      <c r="AF53" s="1934"/>
      <c r="AG53" s="1933"/>
      <c r="AH53" s="1935"/>
      <c r="AI53" s="1934"/>
      <c r="AJ53" s="1934"/>
      <c r="AK53" s="1933"/>
      <c r="AL53" s="1940"/>
    </row>
    <row r="54" spans="2:38" ht="18.899999999999999" customHeight="1">
      <c r="B54" s="2917" t="s">
        <v>212</v>
      </c>
      <c r="C54" s="1599"/>
      <c r="D54" s="1598"/>
      <c r="E54" s="1599"/>
      <c r="F54" s="1598"/>
      <c r="G54" s="1597"/>
      <c r="H54" s="1598"/>
      <c r="I54" s="1597"/>
      <c r="J54" s="1598"/>
      <c r="K54" s="1564">
        <v>78.2</v>
      </c>
      <c r="L54" s="1565">
        <v>85.5</v>
      </c>
      <c r="M54" s="1564">
        <v>78.7</v>
      </c>
      <c r="N54" s="1565">
        <v>85.9</v>
      </c>
      <c r="O54" s="1566">
        <v>79.900000000000006</v>
      </c>
      <c r="P54" s="2878">
        <v>86.7</v>
      </c>
      <c r="Q54" s="2877">
        <v>81.2</v>
      </c>
      <c r="R54" s="2878">
        <v>87.5</v>
      </c>
      <c r="S54" s="1934"/>
      <c r="T54" s="1935"/>
      <c r="U54" s="1934"/>
      <c r="V54" s="1934"/>
      <c r="W54" s="1933"/>
      <c r="X54" s="1935"/>
      <c r="Y54" s="1934"/>
      <c r="Z54" s="1934"/>
      <c r="AA54" s="1933"/>
      <c r="AB54" s="1940"/>
      <c r="AC54" s="1934"/>
      <c r="AD54" s="1935"/>
      <c r="AE54" s="1934"/>
      <c r="AF54" s="1934"/>
      <c r="AG54" s="1933"/>
      <c r="AH54" s="1935"/>
      <c r="AI54" s="1934"/>
      <c r="AJ54" s="1934"/>
      <c r="AK54" s="1933"/>
      <c r="AL54" s="1940"/>
    </row>
    <row r="55" spans="2:38" ht="18.899999999999999" customHeight="1">
      <c r="B55" s="2918" t="s">
        <v>1860</v>
      </c>
      <c r="C55" s="1562">
        <v>74.599999999999994</v>
      </c>
      <c r="D55" s="1563">
        <v>80.5</v>
      </c>
      <c r="E55" s="1562">
        <v>74.3</v>
      </c>
      <c r="F55" s="1563">
        <v>81.3</v>
      </c>
      <c r="G55" s="1561">
        <v>75.2</v>
      </c>
      <c r="H55" s="1563">
        <v>82.8</v>
      </c>
      <c r="I55" s="1562">
        <v>76.900000000000006</v>
      </c>
      <c r="J55" s="1563">
        <v>83.4</v>
      </c>
      <c r="K55" s="1588"/>
      <c r="L55" s="1589"/>
      <c r="M55" s="1588"/>
      <c r="N55" s="1589"/>
      <c r="O55" s="1590"/>
      <c r="P55" s="2929"/>
      <c r="Q55" s="2930"/>
      <c r="R55" s="2929"/>
      <c r="S55" s="1934"/>
      <c r="T55" s="1935"/>
      <c r="U55" s="1934"/>
      <c r="V55" s="1934"/>
      <c r="W55" s="1933"/>
      <c r="X55" s="1935"/>
      <c r="Y55" s="1934"/>
      <c r="Z55" s="1934"/>
      <c r="AA55" s="1933"/>
      <c r="AB55" s="1940"/>
      <c r="AC55" s="1934"/>
      <c r="AD55" s="1935"/>
      <c r="AE55" s="1934"/>
      <c r="AF55" s="1934"/>
      <c r="AG55" s="1933"/>
      <c r="AH55" s="1935"/>
      <c r="AI55" s="1934"/>
      <c r="AJ55" s="1934"/>
      <c r="AK55" s="1933"/>
      <c r="AL55" s="1940"/>
    </row>
    <row r="56" spans="2:38" ht="18.899999999999999" customHeight="1">
      <c r="B56" s="2918" t="s">
        <v>1861</v>
      </c>
      <c r="C56" s="1562">
        <v>73.400000000000006</v>
      </c>
      <c r="D56" s="1563">
        <v>79.900000000000006</v>
      </c>
      <c r="E56" s="1562">
        <v>74.599999999999994</v>
      </c>
      <c r="F56" s="1563">
        <v>81.2</v>
      </c>
      <c r="G56" s="1561">
        <v>76</v>
      </c>
      <c r="H56" s="1563">
        <v>82</v>
      </c>
      <c r="I56" s="1562">
        <v>76.099999999999994</v>
      </c>
      <c r="J56" s="1563">
        <v>83.7</v>
      </c>
      <c r="K56" s="1588"/>
      <c r="L56" s="1589"/>
      <c r="M56" s="1588"/>
      <c r="N56" s="1589"/>
      <c r="O56" s="1590"/>
      <c r="P56" s="2929"/>
      <c r="Q56" s="2930"/>
      <c r="R56" s="2929"/>
      <c r="S56" s="1934"/>
      <c r="T56" s="1935"/>
      <c r="U56" s="1934"/>
      <c r="V56" s="1934"/>
      <c r="W56" s="1933"/>
      <c r="X56" s="1935"/>
      <c r="Y56" s="1934"/>
      <c r="Z56" s="1934"/>
      <c r="AA56" s="1933"/>
      <c r="AB56" s="1940"/>
      <c r="AC56" s="1934"/>
      <c r="AD56" s="1935"/>
      <c r="AE56" s="1934"/>
      <c r="AF56" s="1934"/>
      <c r="AG56" s="1933"/>
      <c r="AH56" s="1935"/>
      <c r="AI56" s="1934"/>
      <c r="AJ56" s="1934"/>
      <c r="AK56" s="1933"/>
      <c r="AL56" s="1940"/>
    </row>
    <row r="57" spans="2:38" ht="18.899999999999999" customHeight="1">
      <c r="B57" s="2918" t="s">
        <v>1862</v>
      </c>
      <c r="C57" s="1562">
        <v>73.599999999999994</v>
      </c>
      <c r="D57" s="1563">
        <v>79.8</v>
      </c>
      <c r="E57" s="1562">
        <v>74.8</v>
      </c>
      <c r="F57" s="1563">
        <v>81.8</v>
      </c>
      <c r="G57" s="1561">
        <v>75.3</v>
      </c>
      <c r="H57" s="1563">
        <v>82.2</v>
      </c>
      <c r="I57" s="1562">
        <v>76.8</v>
      </c>
      <c r="J57" s="1563">
        <v>84.1</v>
      </c>
      <c r="K57" s="1588"/>
      <c r="L57" s="1589"/>
      <c r="M57" s="1588"/>
      <c r="N57" s="1589"/>
      <c r="O57" s="1590"/>
      <c r="P57" s="2929"/>
      <c r="Q57" s="2930"/>
      <c r="R57" s="2929"/>
      <c r="S57" s="1934"/>
      <c r="T57" s="1935"/>
      <c r="U57" s="1934"/>
      <c r="V57" s="1934"/>
      <c r="W57" s="1933"/>
      <c r="X57" s="1935"/>
      <c r="Y57" s="1934"/>
      <c r="Z57" s="1934"/>
      <c r="AA57" s="1933"/>
      <c r="AB57" s="1940"/>
      <c r="AC57" s="1934"/>
      <c r="AD57" s="1935"/>
      <c r="AE57" s="1934"/>
      <c r="AF57" s="1934"/>
      <c r="AG57" s="1933"/>
      <c r="AH57" s="1935"/>
      <c r="AI57" s="1934"/>
      <c r="AJ57" s="1934"/>
      <c r="AK57" s="1933"/>
      <c r="AL57" s="1940"/>
    </row>
    <row r="58" spans="2:38" ht="18.899999999999999" customHeight="1" thickBot="1">
      <c r="B58" s="2927" t="s">
        <v>1863</v>
      </c>
      <c r="C58" s="1560">
        <v>75.400000000000006</v>
      </c>
      <c r="D58" s="1559">
        <v>80.099999999999994</v>
      </c>
      <c r="E58" s="1560">
        <v>75.3</v>
      </c>
      <c r="F58" s="1559">
        <v>80.7</v>
      </c>
      <c r="G58" s="1558">
        <v>76.599999999999994</v>
      </c>
      <c r="H58" s="1559">
        <v>82.7</v>
      </c>
      <c r="I58" s="1560">
        <v>77.400000000000006</v>
      </c>
      <c r="J58" s="1559">
        <v>84.9</v>
      </c>
      <c r="K58" s="2936"/>
      <c r="L58" s="2937"/>
      <c r="M58" s="2936"/>
      <c r="N58" s="2937"/>
      <c r="O58" s="2938"/>
      <c r="P58" s="2939"/>
      <c r="Q58" s="2940"/>
      <c r="R58" s="2939"/>
      <c r="S58" s="1934"/>
      <c r="T58" s="1935"/>
      <c r="U58" s="1934"/>
      <c r="V58" s="1934"/>
      <c r="W58" s="1933"/>
      <c r="X58" s="1935"/>
      <c r="Y58" s="1934"/>
      <c r="Z58" s="1934"/>
      <c r="AA58" s="1933"/>
      <c r="AB58" s="1940"/>
      <c r="AC58" s="1934"/>
      <c r="AD58" s="1935"/>
      <c r="AE58" s="1934"/>
      <c r="AF58" s="1934"/>
      <c r="AG58" s="1933"/>
      <c r="AH58" s="1935"/>
      <c r="AI58" s="1934"/>
      <c r="AJ58" s="1934"/>
      <c r="AK58" s="1933"/>
      <c r="AL58" s="1940"/>
    </row>
    <row r="59" spans="2:38" ht="18.899999999999999" customHeight="1">
      <c r="B59" s="2917" t="s">
        <v>1658</v>
      </c>
      <c r="C59" s="1566">
        <v>75</v>
      </c>
      <c r="D59" s="1565">
        <v>80.599999999999994</v>
      </c>
      <c r="E59" s="1566">
        <v>75.3</v>
      </c>
      <c r="F59" s="1565">
        <v>80.599999999999994</v>
      </c>
      <c r="G59" s="1564">
        <v>75.900000000000006</v>
      </c>
      <c r="H59" s="1565">
        <v>82.2</v>
      </c>
      <c r="I59" s="1566">
        <v>77.5</v>
      </c>
      <c r="J59" s="1565">
        <v>84.1</v>
      </c>
      <c r="K59" s="1564">
        <v>78.900000000000006</v>
      </c>
      <c r="L59" s="1565">
        <v>85.5</v>
      </c>
      <c r="M59" s="1564">
        <v>79.599999999999994</v>
      </c>
      <c r="N59" s="1565">
        <v>86.2</v>
      </c>
      <c r="O59" s="1566">
        <v>81</v>
      </c>
      <c r="P59" s="2878">
        <v>87.1</v>
      </c>
      <c r="Q59" s="2877">
        <v>81.7</v>
      </c>
      <c r="R59" s="2878">
        <v>87.8</v>
      </c>
      <c r="S59" s="1934"/>
      <c r="T59" s="1935"/>
      <c r="U59" s="1934"/>
      <c r="V59" s="1934"/>
      <c r="W59" s="1933"/>
      <c r="X59" s="1935"/>
      <c r="Y59" s="1934"/>
      <c r="Z59" s="1934"/>
      <c r="AA59" s="1933"/>
      <c r="AB59" s="1940"/>
      <c r="AC59" s="1934"/>
      <c r="AD59" s="1935"/>
      <c r="AE59" s="1934"/>
      <c r="AF59" s="1934"/>
      <c r="AG59" s="1933"/>
      <c r="AH59" s="1935"/>
      <c r="AI59" s="1934"/>
      <c r="AJ59" s="1934"/>
      <c r="AK59" s="1933"/>
      <c r="AL59" s="1940"/>
    </row>
    <row r="60" spans="2:38" ht="18.899999999999999" customHeight="1">
      <c r="B60" s="2924" t="s">
        <v>1659</v>
      </c>
      <c r="C60" s="1562">
        <v>74</v>
      </c>
      <c r="D60" s="1563">
        <v>79.8</v>
      </c>
      <c r="E60" s="1562">
        <v>74.7</v>
      </c>
      <c r="F60" s="1563">
        <v>81.8</v>
      </c>
      <c r="G60" s="1561">
        <v>75.400000000000006</v>
      </c>
      <c r="H60" s="1563">
        <v>82.7</v>
      </c>
      <c r="I60" s="1562">
        <v>77.7</v>
      </c>
      <c r="J60" s="1563">
        <v>83.8</v>
      </c>
      <c r="K60" s="1561">
        <v>78.099999999999994</v>
      </c>
      <c r="L60" s="1563">
        <v>86.1</v>
      </c>
      <c r="M60" s="1561">
        <v>80.099999999999994</v>
      </c>
      <c r="N60" s="1563">
        <v>86.6</v>
      </c>
      <c r="O60" s="1562">
        <v>80.7</v>
      </c>
      <c r="P60" s="2880">
        <v>87.2</v>
      </c>
      <c r="Q60" s="2879">
        <v>81.8</v>
      </c>
      <c r="R60" s="2880">
        <v>88.1</v>
      </c>
      <c r="S60" s="1934"/>
      <c r="T60" s="1935"/>
      <c r="U60" s="1934"/>
      <c r="V60" s="1934"/>
      <c r="W60" s="1933"/>
      <c r="X60" s="1935"/>
      <c r="Y60" s="1934"/>
      <c r="Z60" s="1934"/>
      <c r="AA60" s="1933"/>
      <c r="AB60" s="1940"/>
      <c r="AC60" s="1934"/>
      <c r="AD60" s="1935"/>
      <c r="AE60" s="1934"/>
      <c r="AF60" s="1934"/>
      <c r="AG60" s="1933"/>
      <c r="AH60" s="1935"/>
      <c r="AI60" s="1934"/>
      <c r="AJ60" s="1934"/>
      <c r="AK60" s="1933"/>
      <c r="AL60" s="1940"/>
    </row>
    <row r="61" spans="2:38" ht="18.899999999999999" customHeight="1">
      <c r="B61" s="2918" t="s">
        <v>1864</v>
      </c>
      <c r="C61" s="1562">
        <v>74.400000000000006</v>
      </c>
      <c r="D61" s="1563">
        <v>80</v>
      </c>
      <c r="E61" s="1562">
        <v>75.400000000000006</v>
      </c>
      <c r="F61" s="1563">
        <v>81.400000000000006</v>
      </c>
      <c r="G61" s="1561">
        <v>75.900000000000006</v>
      </c>
      <c r="H61" s="1563">
        <v>82.3</v>
      </c>
      <c r="I61" s="1562">
        <v>77.3</v>
      </c>
      <c r="J61" s="1563">
        <v>84.2</v>
      </c>
      <c r="K61" s="1588"/>
      <c r="L61" s="1589"/>
      <c r="M61" s="1588"/>
      <c r="N61" s="1589"/>
      <c r="O61" s="1590"/>
      <c r="P61" s="2929"/>
      <c r="Q61" s="2930"/>
      <c r="R61" s="2929"/>
      <c r="S61" s="1934"/>
      <c r="T61" s="1935"/>
      <c r="U61" s="1934"/>
      <c r="V61" s="1934"/>
      <c r="W61" s="1933"/>
      <c r="X61" s="1935"/>
      <c r="Y61" s="1934"/>
      <c r="Z61" s="1934"/>
      <c r="AA61" s="1933"/>
      <c r="AB61" s="1940"/>
      <c r="AC61" s="1934"/>
      <c r="AD61" s="1935"/>
      <c r="AE61" s="1934"/>
      <c r="AF61" s="1934"/>
      <c r="AG61" s="1933"/>
      <c r="AH61" s="1935"/>
      <c r="AI61" s="1934"/>
      <c r="AJ61" s="1934"/>
      <c r="AK61" s="1933"/>
      <c r="AL61" s="1940"/>
    </row>
    <row r="62" spans="2:38" ht="18.899999999999999" customHeight="1">
      <c r="B62" s="2918" t="s">
        <v>1865</v>
      </c>
      <c r="C62" s="1562">
        <v>74.5</v>
      </c>
      <c r="D62" s="1563">
        <v>80.7</v>
      </c>
      <c r="E62" s="1562">
        <v>74.7</v>
      </c>
      <c r="F62" s="1563">
        <v>81.7</v>
      </c>
      <c r="G62" s="1561">
        <v>75.8</v>
      </c>
      <c r="H62" s="1563">
        <v>83.4</v>
      </c>
      <c r="I62" s="1562">
        <v>77.3</v>
      </c>
      <c r="J62" s="1563">
        <v>84.4</v>
      </c>
      <c r="K62" s="1588"/>
      <c r="L62" s="1589"/>
      <c r="M62" s="1588"/>
      <c r="N62" s="1589"/>
      <c r="O62" s="1590"/>
      <c r="P62" s="2929"/>
      <c r="Q62" s="2930"/>
      <c r="R62" s="2929"/>
      <c r="S62" s="1934"/>
      <c r="T62" s="1935"/>
      <c r="U62" s="1934"/>
      <c r="V62" s="1934"/>
      <c r="W62" s="1933"/>
      <c r="X62" s="1935"/>
      <c r="Y62" s="1934"/>
      <c r="Z62" s="1934"/>
      <c r="AA62" s="1933"/>
      <c r="AB62" s="1940"/>
      <c r="AC62" s="1934"/>
      <c r="AD62" s="1935"/>
      <c r="AE62" s="1934"/>
      <c r="AF62" s="1934"/>
      <c r="AG62" s="1933"/>
      <c r="AH62" s="1935"/>
      <c r="AI62" s="1934"/>
      <c r="AJ62" s="1934"/>
      <c r="AK62" s="1933"/>
      <c r="AL62" s="1940"/>
    </row>
    <row r="63" spans="2:38" ht="18.899999999999999" customHeight="1" thickBot="1">
      <c r="B63" s="2921" t="s">
        <v>1866</v>
      </c>
      <c r="C63" s="1578">
        <v>74.900000000000006</v>
      </c>
      <c r="D63" s="1577">
        <v>80.8</v>
      </c>
      <c r="E63" s="1578">
        <v>74.5</v>
      </c>
      <c r="F63" s="1577">
        <v>81.7</v>
      </c>
      <c r="G63" s="1576">
        <v>75.599999999999994</v>
      </c>
      <c r="H63" s="1577">
        <v>82.1</v>
      </c>
      <c r="I63" s="1578">
        <v>76.900000000000006</v>
      </c>
      <c r="J63" s="1577">
        <v>84.2</v>
      </c>
      <c r="K63" s="2931"/>
      <c r="L63" s="2932"/>
      <c r="M63" s="2931"/>
      <c r="N63" s="2932"/>
      <c r="O63" s="2933"/>
      <c r="P63" s="2934"/>
      <c r="Q63" s="2935"/>
      <c r="R63" s="2934"/>
      <c r="S63" s="1934"/>
      <c r="T63" s="1935"/>
      <c r="U63" s="1934"/>
      <c r="V63" s="1934"/>
      <c r="W63" s="1933"/>
      <c r="X63" s="1935"/>
      <c r="Y63" s="1934"/>
      <c r="Z63" s="1934"/>
      <c r="AA63" s="1933"/>
      <c r="AB63" s="1940"/>
      <c r="AC63" s="1934"/>
      <c r="AD63" s="1935"/>
      <c r="AE63" s="1934"/>
      <c r="AF63" s="1934"/>
      <c r="AG63" s="1933"/>
      <c r="AH63" s="1935"/>
      <c r="AI63" s="1934"/>
      <c r="AJ63" s="1934"/>
      <c r="AK63" s="1933"/>
      <c r="AL63" s="1940"/>
    </row>
    <row r="64" spans="2:38" ht="19.5" customHeight="1" thickTop="1">
      <c r="B64" s="2922" t="s">
        <v>418</v>
      </c>
      <c r="C64" s="1584">
        <v>74.3</v>
      </c>
      <c r="D64" s="1583">
        <v>80.3</v>
      </c>
      <c r="E64" s="1584">
        <v>74.599999999999994</v>
      </c>
      <c r="F64" s="1583">
        <v>81.8</v>
      </c>
      <c r="G64" s="1582">
        <v>75.7</v>
      </c>
      <c r="H64" s="1583">
        <v>82.7</v>
      </c>
      <c r="I64" s="1584">
        <v>77.5</v>
      </c>
      <c r="J64" s="1583">
        <v>84.2</v>
      </c>
      <c r="K64" s="1582">
        <v>77.8</v>
      </c>
      <c r="L64" s="1583">
        <v>85.6</v>
      </c>
      <c r="M64" s="1582">
        <v>79.5</v>
      </c>
      <c r="N64" s="1583">
        <v>86.9</v>
      </c>
      <c r="O64" s="1584">
        <v>81.099999999999994</v>
      </c>
      <c r="P64" s="2890">
        <v>87.1</v>
      </c>
      <c r="Q64" s="2889">
        <v>81.7</v>
      </c>
      <c r="R64" s="2890">
        <v>87.9</v>
      </c>
      <c r="S64" s="1934"/>
      <c r="T64" s="1935"/>
      <c r="U64" s="1934"/>
      <c r="V64" s="1934"/>
      <c r="W64" s="1933"/>
      <c r="X64" s="1935"/>
      <c r="Y64" s="1934"/>
      <c r="Z64" s="1934"/>
      <c r="AA64" s="1933"/>
      <c r="AB64" s="1940"/>
      <c r="AC64" s="1934"/>
      <c r="AD64" s="1935"/>
      <c r="AE64" s="1934"/>
      <c r="AF64" s="1934"/>
      <c r="AG64" s="1933"/>
      <c r="AH64" s="1935"/>
      <c r="AI64" s="1934"/>
      <c r="AJ64" s="1934"/>
      <c r="AK64" s="1933"/>
      <c r="AL64" s="1940"/>
    </row>
    <row r="65" spans="2:38" ht="19.5" customHeight="1">
      <c r="B65" s="2924" t="s">
        <v>420</v>
      </c>
      <c r="C65" s="1562">
        <v>74.400000000000006</v>
      </c>
      <c r="D65" s="1563">
        <v>80.5</v>
      </c>
      <c r="E65" s="1562">
        <v>75.5</v>
      </c>
      <c r="F65" s="1563">
        <v>81.400000000000006</v>
      </c>
      <c r="G65" s="1561">
        <v>76.599999999999994</v>
      </c>
      <c r="H65" s="1563">
        <v>83.1</v>
      </c>
      <c r="I65" s="1562">
        <v>77.2</v>
      </c>
      <c r="J65" s="1563">
        <v>84.6</v>
      </c>
      <c r="K65" s="1561">
        <v>79.099999999999994</v>
      </c>
      <c r="L65" s="1563">
        <v>86</v>
      </c>
      <c r="M65" s="1561">
        <v>79</v>
      </c>
      <c r="N65" s="1563">
        <v>86</v>
      </c>
      <c r="O65" s="1562">
        <v>81</v>
      </c>
      <c r="P65" s="2880">
        <v>87.3</v>
      </c>
      <c r="Q65" s="2879">
        <v>81.7</v>
      </c>
      <c r="R65" s="2880">
        <v>87.9</v>
      </c>
      <c r="S65" s="1934"/>
      <c r="T65" s="1935"/>
      <c r="U65" s="1934"/>
      <c r="V65" s="1934"/>
      <c r="W65" s="1933"/>
      <c r="X65" s="1935"/>
      <c r="Y65" s="1934"/>
      <c r="Z65" s="1934"/>
      <c r="AA65" s="1933"/>
      <c r="AB65" s="1940"/>
      <c r="AC65" s="1934"/>
      <c r="AD65" s="1935"/>
      <c r="AE65" s="1934"/>
      <c r="AF65" s="1934"/>
      <c r="AG65" s="1933"/>
      <c r="AH65" s="1935"/>
      <c r="AI65" s="1934"/>
      <c r="AJ65" s="1934"/>
      <c r="AK65" s="1933"/>
      <c r="AL65" s="1940"/>
    </row>
    <row r="66" spans="2:38" ht="19.5" customHeight="1" thickBot="1">
      <c r="B66" s="2926" t="s">
        <v>441</v>
      </c>
      <c r="C66" s="1569">
        <v>74.2</v>
      </c>
      <c r="D66" s="1568">
        <v>80.599999999999994</v>
      </c>
      <c r="E66" s="1569">
        <v>74.7</v>
      </c>
      <c r="F66" s="1568">
        <v>81.2</v>
      </c>
      <c r="G66" s="1567">
        <v>75.400000000000006</v>
      </c>
      <c r="H66" s="1568">
        <v>82.9</v>
      </c>
      <c r="I66" s="1569">
        <v>76.7</v>
      </c>
      <c r="J66" s="1568">
        <v>84.6</v>
      </c>
      <c r="K66" s="1567">
        <v>78.400000000000006</v>
      </c>
      <c r="L66" s="1568">
        <v>86.2</v>
      </c>
      <c r="M66" s="1567">
        <v>79.400000000000006</v>
      </c>
      <c r="N66" s="1568">
        <v>85.4</v>
      </c>
      <c r="O66" s="1569">
        <v>81.099999999999994</v>
      </c>
      <c r="P66" s="2882">
        <v>87</v>
      </c>
      <c r="Q66" s="2881">
        <v>81.8</v>
      </c>
      <c r="R66" s="2882">
        <v>88</v>
      </c>
      <c r="S66" s="1934"/>
      <c r="T66" s="1935"/>
      <c r="U66" s="1934"/>
      <c r="V66" s="1934"/>
      <c r="W66" s="1933"/>
      <c r="X66" s="1935"/>
      <c r="Y66" s="1934"/>
      <c r="Z66" s="1934"/>
      <c r="AA66" s="1933"/>
      <c r="AB66" s="1940"/>
      <c r="AC66" s="1934"/>
      <c r="AD66" s="1935"/>
      <c r="AE66" s="1934"/>
      <c r="AF66" s="1934"/>
      <c r="AG66" s="1933"/>
      <c r="AH66" s="1935"/>
      <c r="AI66" s="1934"/>
      <c r="AJ66" s="1934"/>
      <c r="AK66" s="1933"/>
      <c r="AL66" s="1940"/>
    </row>
    <row r="67" spans="2:38" ht="19.5" customHeight="1" thickTop="1">
      <c r="B67" s="2920" t="s">
        <v>1655</v>
      </c>
      <c r="C67" s="1572">
        <v>74.7</v>
      </c>
      <c r="D67" s="1571">
        <v>79.900000000000006</v>
      </c>
      <c r="E67" s="1572">
        <v>75</v>
      </c>
      <c r="F67" s="1571">
        <v>80.599999999999994</v>
      </c>
      <c r="G67" s="1570">
        <v>75.3</v>
      </c>
      <c r="H67" s="1571">
        <v>82.8</v>
      </c>
      <c r="I67" s="1572">
        <v>76.599999999999994</v>
      </c>
      <c r="J67" s="1571">
        <v>84</v>
      </c>
      <c r="K67" s="1570">
        <v>78.400000000000006</v>
      </c>
      <c r="L67" s="1571">
        <v>85.4</v>
      </c>
      <c r="M67" s="1570">
        <v>79.599999999999994</v>
      </c>
      <c r="N67" s="1571">
        <v>85.9</v>
      </c>
      <c r="O67" s="1572">
        <v>80.8</v>
      </c>
      <c r="P67" s="2884">
        <v>86.9</v>
      </c>
      <c r="Q67" s="2883">
        <v>81.599999999999994</v>
      </c>
      <c r="R67" s="2884">
        <v>87.7</v>
      </c>
      <c r="S67" s="1934"/>
      <c r="T67" s="1935"/>
      <c r="U67" s="1934"/>
      <c r="V67" s="1934"/>
      <c r="W67" s="1933"/>
      <c r="X67" s="1935"/>
      <c r="Y67" s="1934"/>
      <c r="Z67" s="1934"/>
      <c r="AA67" s="1933"/>
      <c r="AB67" s="1940"/>
      <c r="AC67" s="1934"/>
      <c r="AD67" s="1935"/>
      <c r="AE67" s="1934"/>
      <c r="AF67" s="1934"/>
      <c r="AG67" s="1933"/>
      <c r="AH67" s="1935"/>
      <c r="AI67" s="1934"/>
      <c r="AJ67" s="1934"/>
      <c r="AK67" s="1933"/>
      <c r="AL67" s="1940"/>
    </row>
    <row r="68" spans="2:38" ht="18.75" customHeight="1">
      <c r="B68" s="2924" t="s">
        <v>1656</v>
      </c>
      <c r="C68" s="1562">
        <v>74.900000000000006</v>
      </c>
      <c r="D68" s="1563">
        <v>80.599999999999994</v>
      </c>
      <c r="E68" s="1562">
        <v>75.2</v>
      </c>
      <c r="F68" s="1563">
        <v>81.3</v>
      </c>
      <c r="G68" s="1561">
        <v>75.8</v>
      </c>
      <c r="H68" s="1563">
        <v>82.9</v>
      </c>
      <c r="I68" s="1562">
        <v>76.8</v>
      </c>
      <c r="J68" s="1563">
        <v>84.1</v>
      </c>
      <c r="K68" s="1561">
        <v>78.7</v>
      </c>
      <c r="L68" s="1563">
        <v>85.6</v>
      </c>
      <c r="M68" s="1561">
        <v>79.900000000000006</v>
      </c>
      <c r="N68" s="1563">
        <v>85.7</v>
      </c>
      <c r="O68" s="1562">
        <v>81</v>
      </c>
      <c r="P68" s="2880">
        <v>87.3</v>
      </c>
      <c r="Q68" s="2879">
        <v>81.7</v>
      </c>
      <c r="R68" s="2880">
        <v>88</v>
      </c>
      <c r="S68" s="1934"/>
      <c r="T68" s="1935"/>
      <c r="U68" s="1934"/>
      <c r="V68" s="1934"/>
      <c r="W68" s="1933"/>
      <c r="X68" s="1935"/>
      <c r="Y68" s="1934"/>
      <c r="Z68" s="1934"/>
      <c r="AA68" s="1933"/>
      <c r="AB68" s="1940"/>
      <c r="AC68" s="1934"/>
      <c r="AD68" s="1935"/>
      <c r="AE68" s="1934"/>
      <c r="AF68" s="1934"/>
      <c r="AG68" s="1933"/>
      <c r="AH68" s="1935"/>
      <c r="AI68" s="1934"/>
      <c r="AJ68" s="1934"/>
      <c r="AK68" s="1933"/>
      <c r="AL68" s="1940"/>
    </row>
    <row r="69" spans="2:38" ht="18.75" customHeight="1">
      <c r="B69" s="2924" t="s">
        <v>1867</v>
      </c>
      <c r="C69" s="1590"/>
      <c r="D69" s="1589"/>
      <c r="E69" s="1590"/>
      <c r="F69" s="1589"/>
      <c r="G69" s="1588"/>
      <c r="H69" s="1589"/>
      <c r="I69" s="1590"/>
      <c r="J69" s="1589"/>
      <c r="K69" s="1561">
        <v>77.8</v>
      </c>
      <c r="L69" s="1563">
        <v>85.5</v>
      </c>
      <c r="M69" s="1561">
        <v>79.8</v>
      </c>
      <c r="N69" s="1563">
        <v>86.7</v>
      </c>
      <c r="O69" s="1562">
        <v>81.099999999999994</v>
      </c>
      <c r="P69" s="2880">
        <v>87.5</v>
      </c>
      <c r="Q69" s="2879">
        <v>81.7</v>
      </c>
      <c r="R69" s="2880">
        <v>88</v>
      </c>
      <c r="S69" s="1934"/>
      <c r="T69" s="1935"/>
      <c r="U69" s="1934"/>
      <c r="V69" s="1934"/>
      <c r="W69" s="1933"/>
      <c r="X69" s="1935"/>
      <c r="Y69" s="1934"/>
      <c r="Z69" s="1934"/>
      <c r="AA69" s="1933"/>
      <c r="AB69" s="1940"/>
      <c r="AC69" s="1934"/>
      <c r="AD69" s="1935"/>
      <c r="AE69" s="1934"/>
      <c r="AF69" s="1934"/>
      <c r="AG69" s="1933"/>
      <c r="AH69" s="1935"/>
      <c r="AI69" s="1934"/>
      <c r="AJ69" s="1934"/>
      <c r="AK69" s="1933"/>
      <c r="AL69" s="1940"/>
    </row>
    <row r="70" spans="2:38" ht="18.75" customHeight="1">
      <c r="B70" s="2918" t="s">
        <v>1868</v>
      </c>
      <c r="C70" s="1562">
        <v>73.900000000000006</v>
      </c>
      <c r="D70" s="1563">
        <v>80.599999999999994</v>
      </c>
      <c r="E70" s="1562">
        <v>75.3</v>
      </c>
      <c r="F70" s="1563">
        <v>81.599999999999994</v>
      </c>
      <c r="G70" s="1561">
        <v>75.5</v>
      </c>
      <c r="H70" s="1563">
        <v>82.3</v>
      </c>
      <c r="I70" s="1562">
        <v>76.900000000000006</v>
      </c>
      <c r="J70" s="1563">
        <v>83.7</v>
      </c>
      <c r="K70" s="1588"/>
      <c r="L70" s="1589"/>
      <c r="M70" s="1588"/>
      <c r="N70" s="1589"/>
      <c r="O70" s="1590"/>
      <c r="P70" s="2929"/>
      <c r="Q70" s="2930"/>
      <c r="R70" s="2929"/>
      <c r="S70" s="1934"/>
      <c r="T70" s="1935"/>
      <c r="U70" s="1934"/>
      <c r="V70" s="1934"/>
      <c r="W70" s="1933"/>
      <c r="X70" s="1935"/>
      <c r="Y70" s="1934"/>
      <c r="Z70" s="1934"/>
      <c r="AA70" s="1933"/>
      <c r="AB70" s="1940"/>
      <c r="AC70" s="1934"/>
      <c r="AD70" s="1935"/>
      <c r="AE70" s="1934"/>
      <c r="AF70" s="1934"/>
      <c r="AG70" s="1933"/>
      <c r="AH70" s="1935"/>
      <c r="AI70" s="1934"/>
      <c r="AJ70" s="1934"/>
      <c r="AK70" s="1933"/>
      <c r="AL70" s="1940"/>
    </row>
    <row r="71" spans="2:38" ht="18.75" customHeight="1" thickBot="1">
      <c r="B71" s="2921" t="s">
        <v>1869</v>
      </c>
      <c r="C71" s="1578">
        <v>74.8</v>
      </c>
      <c r="D71" s="1577">
        <v>81.2</v>
      </c>
      <c r="E71" s="1578">
        <v>74.599999999999994</v>
      </c>
      <c r="F71" s="1577">
        <v>80.900000000000006</v>
      </c>
      <c r="G71" s="1576">
        <v>76</v>
      </c>
      <c r="H71" s="1577">
        <v>82.3</v>
      </c>
      <c r="I71" s="1578">
        <v>76.8</v>
      </c>
      <c r="J71" s="1577">
        <v>83.6</v>
      </c>
      <c r="K71" s="2931"/>
      <c r="L71" s="2932"/>
      <c r="M71" s="2931"/>
      <c r="N71" s="2932"/>
      <c r="O71" s="2933"/>
      <c r="P71" s="2934"/>
      <c r="Q71" s="2935"/>
      <c r="R71" s="2934"/>
      <c r="S71" s="1934"/>
      <c r="T71" s="1935"/>
      <c r="U71" s="1934"/>
      <c r="V71" s="1934"/>
      <c r="W71" s="1933"/>
      <c r="X71" s="1935"/>
      <c r="Y71" s="1934"/>
      <c r="Z71" s="1934"/>
      <c r="AA71" s="1933"/>
      <c r="AB71" s="1940"/>
      <c r="AC71" s="1934"/>
      <c r="AD71" s="1935"/>
      <c r="AE71" s="1934"/>
      <c r="AF71" s="1934"/>
      <c r="AG71" s="1933"/>
      <c r="AH71" s="1935"/>
      <c r="AI71" s="1934"/>
      <c r="AJ71" s="1934"/>
      <c r="AK71" s="1933"/>
      <c r="AL71" s="1940"/>
    </row>
    <row r="72" spans="2:38" ht="18.899999999999999" customHeight="1" thickTop="1">
      <c r="B72" s="2917" t="s">
        <v>49</v>
      </c>
      <c r="C72" s="1566">
        <v>74.8</v>
      </c>
      <c r="D72" s="1565">
        <v>80.900000000000006</v>
      </c>
      <c r="E72" s="1566">
        <v>76.5</v>
      </c>
      <c r="F72" s="1565">
        <v>82.8</v>
      </c>
      <c r="G72" s="1564">
        <v>76.8</v>
      </c>
      <c r="H72" s="1565">
        <v>83.3</v>
      </c>
      <c r="I72" s="1566">
        <v>78.2</v>
      </c>
      <c r="J72" s="1565">
        <v>84.7</v>
      </c>
      <c r="K72" s="1564">
        <v>78.8</v>
      </c>
      <c r="L72" s="1565">
        <v>85.9</v>
      </c>
      <c r="M72" s="1564">
        <v>79.2</v>
      </c>
      <c r="N72" s="1565">
        <v>85.8</v>
      </c>
      <c r="O72" s="1566">
        <v>80.3</v>
      </c>
      <c r="P72" s="2878">
        <v>87.1</v>
      </c>
      <c r="Q72" s="2877">
        <v>81.7</v>
      </c>
      <c r="R72" s="2878">
        <v>87.7</v>
      </c>
      <c r="S72" s="1934"/>
      <c r="T72" s="1935"/>
      <c r="U72" s="1934"/>
      <c r="V72" s="1934"/>
      <c r="W72" s="1933"/>
      <c r="X72" s="1935"/>
      <c r="Y72" s="1934"/>
      <c r="Z72" s="1934"/>
      <c r="AA72" s="1933"/>
      <c r="AB72" s="1940"/>
      <c r="AC72" s="1934"/>
      <c r="AD72" s="1935"/>
      <c r="AE72" s="1934"/>
      <c r="AF72" s="1934"/>
      <c r="AG72" s="1933"/>
      <c r="AH72" s="1935"/>
      <c r="AI72" s="1934"/>
      <c r="AJ72" s="1934"/>
      <c r="AK72" s="1933"/>
      <c r="AL72" s="1940"/>
    </row>
    <row r="73" spans="2:38" ht="18.75" customHeight="1">
      <c r="B73" s="2918" t="s">
        <v>1870</v>
      </c>
      <c r="C73" s="1562">
        <v>74.2</v>
      </c>
      <c r="D73" s="1563">
        <v>81.400000000000006</v>
      </c>
      <c r="E73" s="1562">
        <v>75.2</v>
      </c>
      <c r="F73" s="1563">
        <v>82.6</v>
      </c>
      <c r="G73" s="1561">
        <v>76.099999999999994</v>
      </c>
      <c r="H73" s="1563">
        <v>82.4</v>
      </c>
      <c r="I73" s="1562">
        <v>76.2</v>
      </c>
      <c r="J73" s="1563">
        <v>84.6</v>
      </c>
      <c r="K73" s="1588"/>
      <c r="L73" s="1589"/>
      <c r="M73" s="1588"/>
      <c r="N73" s="1589"/>
      <c r="O73" s="1590"/>
      <c r="P73" s="2929"/>
      <c r="Q73" s="2930"/>
      <c r="R73" s="2929"/>
      <c r="S73" s="1934"/>
      <c r="T73" s="1935"/>
      <c r="U73" s="1934"/>
      <c r="V73" s="1934"/>
      <c r="W73" s="1933"/>
      <c r="X73" s="1935"/>
      <c r="Y73" s="1934"/>
      <c r="Z73" s="1934"/>
      <c r="AA73" s="1933"/>
      <c r="AB73" s="1940"/>
      <c r="AC73" s="1934"/>
      <c r="AD73" s="1935"/>
      <c r="AE73" s="1934"/>
      <c r="AF73" s="1934"/>
      <c r="AG73" s="1933"/>
      <c r="AH73" s="1935"/>
      <c r="AI73" s="1934"/>
      <c r="AJ73" s="1934"/>
      <c r="AK73" s="1933"/>
      <c r="AL73" s="1940"/>
    </row>
    <row r="74" spans="2:38" ht="18.75" customHeight="1">
      <c r="B74" s="2918" t="s">
        <v>1871</v>
      </c>
      <c r="C74" s="1562">
        <v>75.099999999999994</v>
      </c>
      <c r="D74" s="1563">
        <v>81.099999999999994</v>
      </c>
      <c r="E74" s="1562">
        <v>75.599999999999994</v>
      </c>
      <c r="F74" s="1563">
        <v>82.6</v>
      </c>
      <c r="G74" s="1561">
        <v>75.900000000000006</v>
      </c>
      <c r="H74" s="1563">
        <v>82.9</v>
      </c>
      <c r="I74" s="1562">
        <v>77.400000000000006</v>
      </c>
      <c r="J74" s="1563">
        <v>84.2</v>
      </c>
      <c r="K74" s="1588"/>
      <c r="L74" s="1589"/>
      <c r="M74" s="1588"/>
      <c r="N74" s="1589"/>
      <c r="O74" s="1590"/>
      <c r="P74" s="2929"/>
      <c r="Q74" s="2930"/>
      <c r="R74" s="2929"/>
      <c r="S74" s="1934"/>
      <c r="T74" s="1935"/>
      <c r="U74" s="1934"/>
      <c r="V74" s="1934"/>
      <c r="W74" s="1933"/>
      <c r="X74" s="1935"/>
      <c r="Y74" s="1934"/>
      <c r="Z74" s="1934"/>
      <c r="AA74" s="1933"/>
      <c r="AB74" s="1940"/>
      <c r="AC74" s="1934"/>
      <c r="AD74" s="1935"/>
      <c r="AE74" s="1934"/>
      <c r="AF74" s="1934"/>
      <c r="AG74" s="1933"/>
      <c r="AH74" s="1935"/>
      <c r="AI74" s="1934"/>
      <c r="AJ74" s="1934"/>
      <c r="AK74" s="1933"/>
      <c r="AL74" s="1940"/>
    </row>
    <row r="75" spans="2:38" ht="18.75" customHeight="1">
      <c r="B75" s="2918" t="s">
        <v>1872</v>
      </c>
      <c r="C75" s="1562">
        <v>76</v>
      </c>
      <c r="D75" s="1563">
        <v>81</v>
      </c>
      <c r="E75" s="1562">
        <v>76.7</v>
      </c>
      <c r="F75" s="1563">
        <v>83.6</v>
      </c>
      <c r="G75" s="1561">
        <v>76.5</v>
      </c>
      <c r="H75" s="1563">
        <v>83</v>
      </c>
      <c r="I75" s="1562">
        <v>78.099999999999994</v>
      </c>
      <c r="J75" s="1563">
        <v>85.6</v>
      </c>
      <c r="K75" s="1588"/>
      <c r="L75" s="1589"/>
      <c r="M75" s="1588"/>
      <c r="N75" s="1589"/>
      <c r="O75" s="1590"/>
      <c r="P75" s="2929"/>
      <c r="Q75" s="2930"/>
      <c r="R75" s="2929"/>
      <c r="S75" s="1934"/>
      <c r="T75" s="1935"/>
      <c r="U75" s="1934"/>
      <c r="V75" s="1934"/>
      <c r="W75" s="1933"/>
      <c r="X75" s="1935"/>
      <c r="Y75" s="1934"/>
      <c r="Z75" s="1934"/>
      <c r="AA75" s="1933"/>
      <c r="AB75" s="1940"/>
      <c r="AC75" s="1934"/>
      <c r="AD75" s="1935"/>
      <c r="AE75" s="1934"/>
      <c r="AF75" s="1934"/>
      <c r="AG75" s="1933"/>
      <c r="AH75" s="1935"/>
      <c r="AI75" s="1934"/>
      <c r="AJ75" s="1934"/>
      <c r="AK75" s="1933"/>
      <c r="AL75" s="1940"/>
    </row>
    <row r="76" spans="2:38" ht="18.75" customHeight="1">
      <c r="B76" s="2918" t="s">
        <v>1873</v>
      </c>
      <c r="C76" s="1562">
        <v>76.2</v>
      </c>
      <c r="D76" s="1563">
        <v>81.7</v>
      </c>
      <c r="E76" s="1562">
        <v>77</v>
      </c>
      <c r="F76" s="1563">
        <v>82.2</v>
      </c>
      <c r="G76" s="1561">
        <v>76.400000000000006</v>
      </c>
      <c r="H76" s="1563">
        <v>83</v>
      </c>
      <c r="I76" s="1562">
        <v>78.599999999999994</v>
      </c>
      <c r="J76" s="1563">
        <v>86</v>
      </c>
      <c r="K76" s="1588"/>
      <c r="L76" s="1589"/>
      <c r="M76" s="1588"/>
      <c r="N76" s="1589"/>
      <c r="O76" s="1590"/>
      <c r="P76" s="2929"/>
      <c r="Q76" s="2930"/>
      <c r="R76" s="2929"/>
      <c r="S76" s="1934"/>
      <c r="T76" s="1935"/>
      <c r="U76" s="1934"/>
      <c r="V76" s="1934"/>
      <c r="W76" s="1933"/>
      <c r="X76" s="1935"/>
      <c r="Y76" s="1934"/>
      <c r="Z76" s="1934"/>
      <c r="AA76" s="1933"/>
      <c r="AB76" s="1940"/>
      <c r="AC76" s="1934"/>
      <c r="AD76" s="1935"/>
      <c r="AE76" s="1934"/>
      <c r="AF76" s="1934"/>
      <c r="AG76" s="1933"/>
      <c r="AH76" s="1935"/>
      <c r="AI76" s="1934"/>
      <c r="AJ76" s="1934"/>
      <c r="AK76" s="1933"/>
      <c r="AL76" s="1940"/>
    </row>
    <row r="77" spans="2:38" ht="18.75" customHeight="1" thickBot="1">
      <c r="B77" s="2927" t="s">
        <v>1874</v>
      </c>
      <c r="C77" s="1560">
        <v>76.2</v>
      </c>
      <c r="D77" s="1559">
        <v>81.400000000000006</v>
      </c>
      <c r="E77" s="1560">
        <v>75.5</v>
      </c>
      <c r="F77" s="1559">
        <v>82.6</v>
      </c>
      <c r="G77" s="1558">
        <v>76.400000000000006</v>
      </c>
      <c r="H77" s="1559">
        <v>82.1</v>
      </c>
      <c r="I77" s="1560">
        <v>78.900000000000006</v>
      </c>
      <c r="J77" s="1559">
        <v>84.7</v>
      </c>
      <c r="K77" s="2936"/>
      <c r="L77" s="2937"/>
      <c r="M77" s="2936"/>
      <c r="N77" s="2937"/>
      <c r="O77" s="2938"/>
      <c r="P77" s="2939"/>
      <c r="Q77" s="2940"/>
      <c r="R77" s="2939"/>
      <c r="S77" s="1934"/>
      <c r="T77" s="1935"/>
      <c r="U77" s="1934"/>
      <c r="V77" s="1934"/>
      <c r="W77" s="1933"/>
      <c r="X77" s="1935"/>
      <c r="Y77" s="1934"/>
      <c r="Z77" s="1934"/>
      <c r="AA77" s="1933"/>
      <c r="AB77" s="1940"/>
      <c r="AC77" s="1934"/>
      <c r="AD77" s="1935"/>
      <c r="AE77" s="1934"/>
      <c r="AF77" s="1934"/>
      <c r="AG77" s="1933"/>
      <c r="AH77" s="1935"/>
      <c r="AI77" s="1934"/>
      <c r="AJ77" s="1934"/>
      <c r="AK77" s="1933"/>
      <c r="AL77" s="1940"/>
    </row>
    <row r="78" spans="2:38" ht="18.75" customHeight="1">
      <c r="B78" s="2917" t="s">
        <v>443</v>
      </c>
      <c r="C78" s="1599"/>
      <c r="D78" s="1598"/>
      <c r="E78" s="1599"/>
      <c r="F78" s="1598"/>
      <c r="G78" s="1597"/>
      <c r="H78" s="1598"/>
      <c r="I78" s="1599"/>
      <c r="J78" s="1598"/>
      <c r="K78" s="1564">
        <v>78.099999999999994</v>
      </c>
      <c r="L78" s="1565">
        <v>86.1</v>
      </c>
      <c r="M78" s="1564">
        <v>79.3</v>
      </c>
      <c r="N78" s="1565">
        <v>86.4</v>
      </c>
      <c r="O78" s="1566">
        <v>80.5</v>
      </c>
      <c r="P78" s="2878">
        <v>87.3</v>
      </c>
      <c r="Q78" s="2877">
        <v>81.2</v>
      </c>
      <c r="R78" s="2878">
        <v>88.1</v>
      </c>
      <c r="S78" s="1934"/>
      <c r="T78" s="1935"/>
      <c r="U78" s="1934"/>
      <c r="V78" s="1934"/>
      <c r="W78" s="1933"/>
      <c r="X78" s="1935"/>
      <c r="Y78" s="1934"/>
      <c r="Z78" s="1934"/>
      <c r="AA78" s="1933"/>
      <c r="AB78" s="1940"/>
      <c r="AC78" s="1934"/>
      <c r="AD78" s="1935"/>
      <c r="AE78" s="1934"/>
      <c r="AF78" s="1934"/>
      <c r="AG78" s="1933"/>
      <c r="AH78" s="1935"/>
      <c r="AI78" s="1934"/>
      <c r="AJ78" s="1934"/>
      <c r="AK78" s="1933"/>
      <c r="AL78" s="1940"/>
    </row>
    <row r="79" spans="2:38" ht="18.75" customHeight="1">
      <c r="B79" s="2918" t="s">
        <v>1875</v>
      </c>
      <c r="C79" s="1593">
        <v>74.400000000000006</v>
      </c>
      <c r="D79" s="1592">
        <v>81.3</v>
      </c>
      <c r="E79" s="1593">
        <v>75</v>
      </c>
      <c r="F79" s="1592">
        <v>81.8</v>
      </c>
      <c r="G79" s="1591">
        <v>75.900000000000006</v>
      </c>
      <c r="H79" s="1592">
        <v>82.3</v>
      </c>
      <c r="I79" s="1593">
        <v>77.599999999999994</v>
      </c>
      <c r="J79" s="1592">
        <v>84.1</v>
      </c>
      <c r="K79" s="1588"/>
      <c r="L79" s="1589"/>
      <c r="M79" s="1588"/>
      <c r="N79" s="1589"/>
      <c r="O79" s="1590"/>
      <c r="P79" s="2929"/>
      <c r="Q79" s="2930"/>
      <c r="R79" s="2929"/>
      <c r="S79" s="1934"/>
      <c r="T79" s="1935"/>
      <c r="U79" s="1934"/>
      <c r="V79" s="1934"/>
      <c r="W79" s="1933"/>
      <c r="X79" s="1935"/>
      <c r="Y79" s="1934"/>
      <c r="Z79" s="1934"/>
      <c r="AA79" s="1933"/>
      <c r="AB79" s="1940"/>
      <c r="AC79" s="1934"/>
      <c r="AD79" s="1935"/>
      <c r="AE79" s="1934"/>
      <c r="AF79" s="1934"/>
      <c r="AG79" s="1933"/>
      <c r="AH79" s="1935"/>
      <c r="AI79" s="1934"/>
      <c r="AJ79" s="1934"/>
      <c r="AK79" s="1933"/>
      <c r="AL79" s="1940"/>
    </row>
    <row r="80" spans="2:38" ht="18.75" customHeight="1">
      <c r="B80" s="2918" t="s">
        <v>1876</v>
      </c>
      <c r="C80" s="1593">
        <v>75</v>
      </c>
      <c r="D80" s="1592">
        <v>81</v>
      </c>
      <c r="E80" s="1593">
        <v>75.3</v>
      </c>
      <c r="F80" s="1592">
        <v>81.7</v>
      </c>
      <c r="G80" s="1591">
        <v>76</v>
      </c>
      <c r="H80" s="1592">
        <v>83.4</v>
      </c>
      <c r="I80" s="1593">
        <v>78.5</v>
      </c>
      <c r="J80" s="1592">
        <v>85.5</v>
      </c>
      <c r="K80" s="1588"/>
      <c r="L80" s="1589"/>
      <c r="M80" s="1588"/>
      <c r="N80" s="1589"/>
      <c r="O80" s="1590"/>
      <c r="P80" s="2929"/>
      <c r="Q80" s="2930"/>
      <c r="R80" s="2929"/>
      <c r="S80" s="1934"/>
      <c r="T80" s="1935"/>
      <c r="U80" s="1934"/>
      <c r="V80" s="1934"/>
      <c r="W80" s="1933"/>
      <c r="X80" s="1935"/>
      <c r="Y80" s="1934"/>
      <c r="Z80" s="1934"/>
      <c r="AA80" s="1933"/>
      <c r="AB80" s="1940"/>
      <c r="AC80" s="1934"/>
      <c r="AD80" s="1935"/>
      <c r="AE80" s="1934"/>
      <c r="AF80" s="1934"/>
      <c r="AG80" s="1933"/>
      <c r="AH80" s="1935"/>
      <c r="AI80" s="1934"/>
      <c r="AJ80" s="1934"/>
      <c r="AK80" s="1933"/>
      <c r="AL80" s="1940"/>
    </row>
    <row r="81" spans="2:38" ht="18.75" customHeight="1" thickBot="1">
      <c r="B81" s="2927" t="s">
        <v>1877</v>
      </c>
      <c r="C81" s="1596">
        <v>75.099999999999994</v>
      </c>
      <c r="D81" s="1595">
        <v>81.3</v>
      </c>
      <c r="E81" s="1596">
        <v>76</v>
      </c>
      <c r="F81" s="1595">
        <v>83.5</v>
      </c>
      <c r="G81" s="1594">
        <v>75.7</v>
      </c>
      <c r="H81" s="1595">
        <v>81.900000000000006</v>
      </c>
      <c r="I81" s="1596">
        <v>77.900000000000006</v>
      </c>
      <c r="J81" s="1595">
        <v>84.6</v>
      </c>
      <c r="K81" s="2936"/>
      <c r="L81" s="2937"/>
      <c r="M81" s="2936"/>
      <c r="N81" s="2937"/>
      <c r="O81" s="2938"/>
      <c r="P81" s="2939"/>
      <c r="Q81" s="2940"/>
      <c r="R81" s="2939"/>
      <c r="S81" s="1934"/>
      <c r="T81" s="1935"/>
      <c r="U81" s="1934"/>
      <c r="V81" s="1934"/>
      <c r="W81" s="1933"/>
      <c r="X81" s="1935"/>
      <c r="Y81" s="1934"/>
      <c r="Z81" s="1934"/>
      <c r="AA81" s="1933"/>
      <c r="AB81" s="1940"/>
      <c r="AC81" s="1934"/>
      <c r="AD81" s="1935"/>
      <c r="AE81" s="1934"/>
      <c r="AF81" s="1934"/>
      <c r="AG81" s="1933"/>
      <c r="AH81" s="1935"/>
      <c r="AI81" s="1934"/>
      <c r="AJ81" s="1934"/>
      <c r="AK81" s="1933"/>
      <c r="AL81" s="1940"/>
    </row>
    <row r="82" spans="2:38" ht="18.75" customHeight="1">
      <c r="B82" s="2917" t="s">
        <v>444</v>
      </c>
      <c r="C82" s="1599"/>
      <c r="D82" s="1598"/>
      <c r="E82" s="1599"/>
      <c r="F82" s="1598"/>
      <c r="G82" s="1597"/>
      <c r="H82" s="1598"/>
      <c r="I82" s="1599"/>
      <c r="J82" s="1598"/>
      <c r="K82" s="1564">
        <v>78.400000000000006</v>
      </c>
      <c r="L82" s="1565">
        <v>86.3</v>
      </c>
      <c r="M82" s="1564">
        <v>79.8</v>
      </c>
      <c r="N82" s="1565">
        <v>86.7</v>
      </c>
      <c r="O82" s="1566">
        <v>80.8</v>
      </c>
      <c r="P82" s="2878">
        <v>87.4</v>
      </c>
      <c r="Q82" s="2877">
        <v>81.599999999999994</v>
      </c>
      <c r="R82" s="2878">
        <v>88.1</v>
      </c>
      <c r="S82" s="1934"/>
      <c r="T82" s="1935"/>
      <c r="U82" s="1934"/>
      <c r="V82" s="1934"/>
      <c r="W82" s="1933"/>
      <c r="X82" s="1935"/>
      <c r="Y82" s="1934"/>
      <c r="Z82" s="1934"/>
      <c r="AA82" s="1933"/>
      <c r="AB82" s="1940"/>
      <c r="AC82" s="1934"/>
      <c r="AD82" s="1935"/>
      <c r="AE82" s="1934"/>
      <c r="AF82" s="1934"/>
      <c r="AG82" s="1933"/>
      <c r="AH82" s="1935"/>
      <c r="AI82" s="1934"/>
      <c r="AJ82" s="1934"/>
      <c r="AK82" s="1933"/>
      <c r="AL82" s="1940"/>
    </row>
    <row r="83" spans="2:38" ht="18.75" customHeight="1">
      <c r="B83" s="2918" t="s">
        <v>1878</v>
      </c>
      <c r="C83" s="1593">
        <v>74.599999999999994</v>
      </c>
      <c r="D83" s="1592">
        <v>80.5</v>
      </c>
      <c r="E83" s="1593">
        <v>75</v>
      </c>
      <c r="F83" s="1592">
        <v>82.6</v>
      </c>
      <c r="G83" s="1591">
        <v>75.8</v>
      </c>
      <c r="H83" s="1592">
        <v>82.5</v>
      </c>
      <c r="I83" s="1593">
        <v>77.8</v>
      </c>
      <c r="J83" s="1592">
        <v>84.4</v>
      </c>
      <c r="K83" s="1588"/>
      <c r="L83" s="1589"/>
      <c r="M83" s="1588"/>
      <c r="N83" s="1589"/>
      <c r="O83" s="1590"/>
      <c r="P83" s="2929"/>
      <c r="Q83" s="2930"/>
      <c r="R83" s="2929"/>
      <c r="S83" s="1934"/>
      <c r="T83" s="1935"/>
      <c r="U83" s="1934"/>
      <c r="V83" s="1934"/>
      <c r="W83" s="1933"/>
      <c r="X83" s="1935"/>
      <c r="Y83" s="1934"/>
      <c r="Z83" s="1934"/>
      <c r="AA83" s="1933"/>
      <c r="AB83" s="1940"/>
      <c r="AC83" s="1934"/>
      <c r="AD83" s="1935"/>
      <c r="AE83" s="1934"/>
      <c r="AF83" s="1934"/>
      <c r="AG83" s="1933"/>
      <c r="AH83" s="1935"/>
      <c r="AI83" s="1934"/>
      <c r="AJ83" s="1934"/>
      <c r="AK83" s="1933"/>
      <c r="AL83" s="1940"/>
    </row>
    <row r="84" spans="2:38" ht="18.75" customHeight="1" thickBot="1">
      <c r="B84" s="2919" t="s">
        <v>1879</v>
      </c>
      <c r="C84" s="1608">
        <v>73.8</v>
      </c>
      <c r="D84" s="1607">
        <v>79.900000000000006</v>
      </c>
      <c r="E84" s="1608">
        <v>75.3</v>
      </c>
      <c r="F84" s="1607">
        <v>82.6</v>
      </c>
      <c r="G84" s="1606">
        <v>75.599999999999994</v>
      </c>
      <c r="H84" s="1607">
        <v>83</v>
      </c>
      <c r="I84" s="1608">
        <v>78.099999999999994</v>
      </c>
      <c r="J84" s="1607">
        <v>84</v>
      </c>
      <c r="K84" s="2941"/>
      <c r="L84" s="2942"/>
      <c r="M84" s="2941"/>
      <c r="N84" s="2942"/>
      <c r="O84" s="2943"/>
      <c r="P84" s="2944"/>
      <c r="Q84" s="2945"/>
      <c r="R84" s="2944"/>
      <c r="S84" s="1934"/>
      <c r="T84" s="1935"/>
      <c r="U84" s="1934"/>
      <c r="V84" s="1934"/>
      <c r="W84" s="1933"/>
      <c r="X84" s="1935"/>
      <c r="Y84" s="1934"/>
      <c r="Z84" s="1934"/>
      <c r="AA84" s="1933"/>
      <c r="AB84" s="1940"/>
      <c r="AC84" s="1934"/>
      <c r="AD84" s="1935"/>
      <c r="AE84" s="1934"/>
      <c r="AF84" s="1934"/>
      <c r="AG84" s="1933"/>
      <c r="AH84" s="1935"/>
      <c r="AI84" s="1934"/>
      <c r="AJ84" s="1934"/>
      <c r="AK84" s="1933"/>
      <c r="AL84" s="1940"/>
    </row>
    <row r="85" spans="2:38" ht="18.75" customHeight="1" thickTop="1">
      <c r="B85" s="2920" t="s">
        <v>1880</v>
      </c>
      <c r="C85" s="1605"/>
      <c r="D85" s="1604"/>
      <c r="E85" s="1605"/>
      <c r="F85" s="1604"/>
      <c r="G85" s="1603"/>
      <c r="H85" s="1604"/>
      <c r="I85" s="1603"/>
      <c r="J85" s="1604"/>
      <c r="K85" s="1570">
        <v>78.900000000000006</v>
      </c>
      <c r="L85" s="1571">
        <v>85.9</v>
      </c>
      <c r="M85" s="1570">
        <v>79.8</v>
      </c>
      <c r="N85" s="1571">
        <v>86.6</v>
      </c>
      <c r="O85" s="1572">
        <v>80.8</v>
      </c>
      <c r="P85" s="2884">
        <v>87.4</v>
      </c>
      <c r="Q85" s="2883">
        <v>81.400000000000006</v>
      </c>
      <c r="R85" s="2884">
        <v>88</v>
      </c>
      <c r="S85" s="1934"/>
      <c r="T85" s="1935"/>
      <c r="U85" s="1934"/>
      <c r="V85" s="1934"/>
      <c r="W85" s="1933"/>
      <c r="X85" s="1935"/>
      <c r="Y85" s="1934"/>
      <c r="Z85" s="1934"/>
      <c r="AA85" s="1933"/>
      <c r="AB85" s="1940"/>
      <c r="AC85" s="1934"/>
      <c r="AD85" s="1935"/>
      <c r="AE85" s="1934"/>
      <c r="AF85" s="1934"/>
      <c r="AG85" s="1933"/>
      <c r="AH85" s="1935"/>
      <c r="AI85" s="1934"/>
      <c r="AJ85" s="1934"/>
      <c r="AK85" s="1933"/>
      <c r="AL85" s="1940"/>
    </row>
    <row r="86" spans="2:38" ht="18.75" customHeight="1">
      <c r="B86" s="2918" t="s">
        <v>1881</v>
      </c>
      <c r="C86" s="1593">
        <v>76</v>
      </c>
      <c r="D86" s="1592">
        <v>81.400000000000006</v>
      </c>
      <c r="E86" s="1593">
        <v>76.900000000000006</v>
      </c>
      <c r="F86" s="1592">
        <v>83.6</v>
      </c>
      <c r="G86" s="1591">
        <v>76.900000000000006</v>
      </c>
      <c r="H86" s="1592">
        <v>83.2</v>
      </c>
      <c r="I86" s="1593">
        <v>76.900000000000006</v>
      </c>
      <c r="J86" s="1592">
        <v>85.6</v>
      </c>
      <c r="K86" s="1588"/>
      <c r="L86" s="1589"/>
      <c r="M86" s="1588"/>
      <c r="N86" s="1589"/>
      <c r="O86" s="1590"/>
      <c r="P86" s="2929"/>
      <c r="Q86" s="2930"/>
      <c r="R86" s="2929"/>
      <c r="S86" s="1934"/>
      <c r="T86" s="1935"/>
      <c r="U86" s="1934"/>
      <c r="V86" s="1934"/>
      <c r="W86" s="1933"/>
      <c r="X86" s="1935"/>
      <c r="Y86" s="1934"/>
      <c r="Z86" s="1934"/>
      <c r="AA86" s="1933"/>
      <c r="AB86" s="1940"/>
      <c r="AC86" s="1934"/>
      <c r="AD86" s="1935"/>
      <c r="AE86" s="1934"/>
      <c r="AF86" s="1934"/>
      <c r="AG86" s="1933"/>
      <c r="AH86" s="1935"/>
      <c r="AI86" s="1934"/>
      <c r="AJ86" s="1934"/>
      <c r="AK86" s="1933"/>
      <c r="AL86" s="1940"/>
    </row>
    <row r="87" spans="2:38" ht="18.75" customHeight="1">
      <c r="B87" s="2918" t="s">
        <v>1882</v>
      </c>
      <c r="C87" s="1593">
        <v>75.599999999999994</v>
      </c>
      <c r="D87" s="1592">
        <v>80.7</v>
      </c>
      <c r="E87" s="1593">
        <v>77.5</v>
      </c>
      <c r="F87" s="1592">
        <v>82.8</v>
      </c>
      <c r="G87" s="1591">
        <v>76.400000000000006</v>
      </c>
      <c r="H87" s="1592">
        <v>82.8</v>
      </c>
      <c r="I87" s="1593">
        <v>76.3</v>
      </c>
      <c r="J87" s="1592">
        <v>86.1</v>
      </c>
      <c r="K87" s="1588"/>
      <c r="L87" s="1589"/>
      <c r="M87" s="1588"/>
      <c r="N87" s="1589"/>
      <c r="O87" s="1590"/>
      <c r="P87" s="2929"/>
      <c r="Q87" s="2930"/>
      <c r="R87" s="2929"/>
      <c r="S87" s="1934"/>
      <c r="T87" s="1935"/>
      <c r="U87" s="1934"/>
      <c r="V87" s="1934"/>
      <c r="W87" s="1933"/>
      <c r="X87" s="1935"/>
      <c r="Y87" s="1934"/>
      <c r="Z87" s="1934"/>
      <c r="AA87" s="1933"/>
      <c r="AB87" s="1940"/>
      <c r="AC87" s="1934"/>
      <c r="AD87" s="1935"/>
      <c r="AE87" s="1934"/>
      <c r="AF87" s="1934"/>
      <c r="AG87" s="1933"/>
      <c r="AH87" s="1935"/>
      <c r="AI87" s="1934"/>
      <c r="AJ87" s="1934"/>
      <c r="AK87" s="1933"/>
      <c r="AL87" s="1940"/>
    </row>
    <row r="88" spans="2:38" ht="18.75" customHeight="1">
      <c r="B88" s="2918" t="s">
        <v>1883</v>
      </c>
      <c r="C88" s="1593">
        <v>74.7</v>
      </c>
      <c r="D88" s="1592">
        <v>81.2</v>
      </c>
      <c r="E88" s="1593">
        <v>76.7</v>
      </c>
      <c r="F88" s="1592">
        <v>83.8</v>
      </c>
      <c r="G88" s="1591">
        <v>75.8</v>
      </c>
      <c r="H88" s="1592">
        <v>82.8</v>
      </c>
      <c r="I88" s="1593">
        <v>79</v>
      </c>
      <c r="J88" s="1592">
        <v>84</v>
      </c>
      <c r="K88" s="1588"/>
      <c r="L88" s="1589"/>
      <c r="M88" s="1588"/>
      <c r="N88" s="1589"/>
      <c r="O88" s="1590"/>
      <c r="P88" s="2929"/>
      <c r="Q88" s="2930"/>
      <c r="R88" s="2929"/>
      <c r="S88" s="1934"/>
      <c r="T88" s="1935"/>
      <c r="U88" s="1934"/>
      <c r="V88" s="1934"/>
      <c r="W88" s="1933"/>
      <c r="X88" s="1935"/>
      <c r="Y88" s="1934"/>
      <c r="Z88" s="1934"/>
      <c r="AA88" s="1933"/>
      <c r="AB88" s="1940"/>
      <c r="AC88" s="1934"/>
      <c r="AD88" s="1935"/>
      <c r="AE88" s="1934"/>
      <c r="AF88" s="1934"/>
      <c r="AG88" s="1933"/>
      <c r="AH88" s="1935"/>
      <c r="AI88" s="1934"/>
      <c r="AJ88" s="1934"/>
      <c r="AK88" s="1933"/>
      <c r="AL88" s="1940"/>
    </row>
    <row r="89" spans="2:38" ht="18.75" customHeight="1" thickBot="1">
      <c r="B89" s="2927" t="s">
        <v>1884</v>
      </c>
      <c r="C89" s="1596">
        <v>75</v>
      </c>
      <c r="D89" s="1595">
        <v>80.900000000000006</v>
      </c>
      <c r="E89" s="1596">
        <v>76</v>
      </c>
      <c r="F89" s="1595">
        <v>82.5</v>
      </c>
      <c r="G89" s="1594">
        <v>76.400000000000006</v>
      </c>
      <c r="H89" s="1595">
        <v>82.6</v>
      </c>
      <c r="I89" s="1596">
        <v>76.599999999999994</v>
      </c>
      <c r="J89" s="1595">
        <v>84.9</v>
      </c>
      <c r="K89" s="2936"/>
      <c r="L89" s="2937"/>
      <c r="M89" s="2936"/>
      <c r="N89" s="2937"/>
      <c r="O89" s="2938"/>
      <c r="P89" s="2939"/>
      <c r="Q89" s="2940"/>
      <c r="R89" s="2939"/>
      <c r="S89" s="1934"/>
      <c r="T89" s="1935"/>
      <c r="U89" s="1934"/>
      <c r="V89" s="1934"/>
      <c r="W89" s="1933"/>
      <c r="X89" s="1935"/>
      <c r="Y89" s="1934"/>
      <c r="Z89" s="1934"/>
      <c r="AA89" s="1933"/>
      <c r="AB89" s="1940"/>
      <c r="AC89" s="1934"/>
      <c r="AD89" s="1935"/>
      <c r="AE89" s="1934"/>
      <c r="AF89" s="1934"/>
      <c r="AG89" s="1933"/>
      <c r="AH89" s="1935"/>
      <c r="AI89" s="1934"/>
      <c r="AJ89" s="1934"/>
      <c r="AK89" s="1933"/>
      <c r="AL89" s="1940"/>
    </row>
    <row r="90" spans="2:38" ht="18.75" customHeight="1">
      <c r="B90" s="2917" t="s">
        <v>51</v>
      </c>
      <c r="C90" s="1599"/>
      <c r="D90" s="1598"/>
      <c r="E90" s="1599"/>
      <c r="F90" s="1598"/>
      <c r="G90" s="1597"/>
      <c r="H90" s="1598"/>
      <c r="I90" s="1597"/>
      <c r="J90" s="1598"/>
      <c r="K90" s="1564">
        <v>79.099999999999994</v>
      </c>
      <c r="L90" s="1565">
        <v>86.6</v>
      </c>
      <c r="M90" s="1564">
        <v>79.400000000000006</v>
      </c>
      <c r="N90" s="1565">
        <v>87.1</v>
      </c>
      <c r="O90" s="1566">
        <v>81</v>
      </c>
      <c r="P90" s="2878">
        <v>87.1</v>
      </c>
      <c r="Q90" s="2877">
        <v>81.3</v>
      </c>
      <c r="R90" s="2878">
        <v>88</v>
      </c>
      <c r="S90" s="1934"/>
      <c r="T90" s="1935"/>
      <c r="U90" s="1934"/>
      <c r="V90" s="1934"/>
      <c r="W90" s="1933"/>
      <c r="X90" s="1935"/>
      <c r="Y90" s="1934"/>
      <c r="Z90" s="1934"/>
      <c r="AA90" s="1933"/>
      <c r="AB90" s="1940"/>
      <c r="AC90" s="1934"/>
      <c r="AD90" s="1935"/>
      <c r="AE90" s="1934"/>
      <c r="AF90" s="1934"/>
      <c r="AG90" s="1933"/>
      <c r="AH90" s="1935"/>
      <c r="AI90" s="1934"/>
      <c r="AJ90" s="1934"/>
      <c r="AK90" s="1933"/>
      <c r="AL90" s="1940"/>
    </row>
    <row r="91" spans="2:38" ht="18.75" customHeight="1">
      <c r="B91" s="2918" t="s">
        <v>1885</v>
      </c>
      <c r="C91" s="1562">
        <v>73.3</v>
      </c>
      <c r="D91" s="1563">
        <v>80.3</v>
      </c>
      <c r="E91" s="1562">
        <v>75.400000000000006</v>
      </c>
      <c r="F91" s="1563">
        <v>81.5</v>
      </c>
      <c r="G91" s="1561">
        <v>76</v>
      </c>
      <c r="H91" s="1563">
        <v>82.4</v>
      </c>
      <c r="I91" s="1562">
        <v>78</v>
      </c>
      <c r="J91" s="1563">
        <v>84.1</v>
      </c>
      <c r="K91" s="1588"/>
      <c r="L91" s="1589"/>
      <c r="M91" s="1588"/>
      <c r="N91" s="1589"/>
      <c r="O91" s="1590"/>
      <c r="P91" s="2929"/>
      <c r="Q91" s="2930"/>
      <c r="R91" s="2929"/>
      <c r="S91" s="1934"/>
      <c r="T91" s="1935"/>
      <c r="U91" s="1934"/>
      <c r="V91" s="1934"/>
      <c r="W91" s="1933"/>
      <c r="X91" s="1935"/>
      <c r="Y91" s="1934"/>
      <c r="Z91" s="1934"/>
      <c r="AA91" s="1933"/>
      <c r="AB91" s="1940"/>
      <c r="AC91" s="1934"/>
      <c r="AD91" s="1935"/>
      <c r="AE91" s="1934"/>
      <c r="AF91" s="1934"/>
      <c r="AG91" s="1933"/>
      <c r="AH91" s="1935"/>
      <c r="AI91" s="1934"/>
      <c r="AJ91" s="1934"/>
      <c r="AK91" s="1933"/>
      <c r="AL91" s="1940"/>
    </row>
    <row r="92" spans="2:38" ht="18.75" customHeight="1">
      <c r="B92" s="2918" t="s">
        <v>1886</v>
      </c>
      <c r="C92" s="1562">
        <v>75.900000000000006</v>
      </c>
      <c r="D92" s="1563">
        <v>81.5</v>
      </c>
      <c r="E92" s="1562">
        <v>77.3</v>
      </c>
      <c r="F92" s="1563">
        <v>82.5</v>
      </c>
      <c r="G92" s="1561">
        <v>76.2</v>
      </c>
      <c r="H92" s="1563">
        <v>83.1</v>
      </c>
      <c r="I92" s="1562">
        <v>78.099999999999994</v>
      </c>
      <c r="J92" s="1563">
        <v>84.6</v>
      </c>
      <c r="K92" s="1588"/>
      <c r="L92" s="1589"/>
      <c r="M92" s="1588"/>
      <c r="N92" s="1589"/>
      <c r="O92" s="1590"/>
      <c r="P92" s="2929"/>
      <c r="Q92" s="2930"/>
      <c r="R92" s="2929"/>
      <c r="S92" s="1934"/>
      <c r="T92" s="1935"/>
      <c r="U92" s="1934"/>
      <c r="V92" s="1934"/>
      <c r="W92" s="1933"/>
      <c r="X92" s="1935"/>
      <c r="Y92" s="1934"/>
      <c r="Z92" s="1934"/>
      <c r="AA92" s="1933"/>
      <c r="AB92" s="1940"/>
      <c r="AC92" s="1934"/>
      <c r="AD92" s="1935"/>
      <c r="AE92" s="1934"/>
      <c r="AF92" s="1934"/>
      <c r="AG92" s="1933"/>
      <c r="AH92" s="1935"/>
      <c r="AI92" s="1934"/>
      <c r="AJ92" s="1934"/>
      <c r="AK92" s="1933"/>
      <c r="AL92" s="1940"/>
    </row>
    <row r="93" spans="2:38" ht="18.75" customHeight="1">
      <c r="B93" s="2918" t="s">
        <v>1887</v>
      </c>
      <c r="C93" s="1562">
        <v>75.400000000000006</v>
      </c>
      <c r="D93" s="1563">
        <v>81</v>
      </c>
      <c r="E93" s="1562">
        <v>76.3</v>
      </c>
      <c r="F93" s="1563">
        <v>82.8</v>
      </c>
      <c r="G93" s="1561">
        <v>75.900000000000006</v>
      </c>
      <c r="H93" s="1563">
        <v>82.7</v>
      </c>
      <c r="I93" s="1562">
        <v>78.099999999999994</v>
      </c>
      <c r="J93" s="1563">
        <v>85.7</v>
      </c>
      <c r="K93" s="1588"/>
      <c r="L93" s="1589"/>
      <c r="M93" s="1588"/>
      <c r="N93" s="1589"/>
      <c r="O93" s="1590"/>
      <c r="P93" s="2929"/>
      <c r="Q93" s="2930"/>
      <c r="R93" s="2929"/>
      <c r="S93" s="1934"/>
      <c r="T93" s="1935"/>
      <c r="U93" s="1934"/>
      <c r="V93" s="1934"/>
      <c r="W93" s="1933"/>
      <c r="X93" s="1935"/>
      <c r="Y93" s="1934"/>
      <c r="Z93" s="1934"/>
      <c r="AA93" s="1933"/>
      <c r="AB93" s="1940"/>
      <c r="AC93" s="1934"/>
      <c r="AD93" s="1935"/>
      <c r="AE93" s="1934"/>
      <c r="AF93" s="1934"/>
      <c r="AG93" s="1933"/>
      <c r="AH93" s="1935"/>
      <c r="AI93" s="1934"/>
      <c r="AJ93" s="1934"/>
      <c r="AK93" s="1933"/>
      <c r="AL93" s="1940"/>
    </row>
    <row r="94" spans="2:38" ht="18.75" customHeight="1" thickBot="1">
      <c r="B94" s="2921" t="s">
        <v>1888</v>
      </c>
      <c r="C94" s="1578">
        <v>75.400000000000006</v>
      </c>
      <c r="D94" s="1577">
        <v>81.5</v>
      </c>
      <c r="E94" s="1578">
        <v>76.8</v>
      </c>
      <c r="F94" s="1577">
        <v>83.1</v>
      </c>
      <c r="G94" s="1576">
        <v>76.5</v>
      </c>
      <c r="H94" s="1577">
        <v>82.7</v>
      </c>
      <c r="I94" s="1578">
        <v>78.400000000000006</v>
      </c>
      <c r="J94" s="1577">
        <v>86</v>
      </c>
      <c r="K94" s="2931"/>
      <c r="L94" s="2932"/>
      <c r="M94" s="2931"/>
      <c r="N94" s="2932"/>
      <c r="O94" s="2933"/>
      <c r="P94" s="2934"/>
      <c r="Q94" s="2935"/>
      <c r="R94" s="2934"/>
      <c r="S94" s="1934"/>
      <c r="T94" s="1935"/>
      <c r="U94" s="1934"/>
      <c r="V94" s="1934"/>
      <c r="W94" s="1933"/>
      <c r="X94" s="1935"/>
      <c r="Y94" s="1934"/>
      <c r="Z94" s="1934"/>
      <c r="AA94" s="1933"/>
      <c r="AB94" s="1940"/>
      <c r="AC94" s="1934"/>
      <c r="AD94" s="1935"/>
      <c r="AE94" s="1934"/>
      <c r="AF94" s="1934"/>
      <c r="AG94" s="1933"/>
      <c r="AH94" s="1935"/>
      <c r="AI94" s="1934"/>
      <c r="AJ94" s="1934"/>
      <c r="AK94" s="1933"/>
      <c r="AL94" s="1940"/>
    </row>
    <row r="95" spans="2:38" ht="18.75" customHeight="1" thickTop="1">
      <c r="B95" s="2917" t="s">
        <v>2501</v>
      </c>
      <c r="C95" s="1599"/>
      <c r="D95" s="1598"/>
      <c r="E95" s="1599"/>
      <c r="F95" s="1598"/>
      <c r="G95" s="1597"/>
      <c r="H95" s="1598"/>
      <c r="I95" s="1566">
        <v>77.900000000000006</v>
      </c>
      <c r="J95" s="1565">
        <v>83.6</v>
      </c>
      <c r="K95" s="1564">
        <v>78.599999999999994</v>
      </c>
      <c r="L95" s="1565">
        <v>85.6</v>
      </c>
      <c r="M95" s="1564">
        <v>79.7</v>
      </c>
      <c r="N95" s="1565">
        <v>85.8</v>
      </c>
      <c r="O95" s="1566">
        <v>80.8</v>
      </c>
      <c r="P95" s="2878">
        <v>87.3</v>
      </c>
      <c r="Q95" s="2877">
        <v>81.900000000000006</v>
      </c>
      <c r="R95" s="2878">
        <v>88</v>
      </c>
      <c r="S95" s="1934"/>
      <c r="T95" s="1935"/>
      <c r="U95" s="1934"/>
      <c r="V95" s="1934"/>
      <c r="W95" s="1933"/>
      <c r="X95" s="1935"/>
      <c r="Y95" s="1934"/>
      <c r="Z95" s="1934"/>
      <c r="AA95" s="1933"/>
      <c r="AB95" s="1940"/>
      <c r="AC95" s="1934"/>
      <c r="AD95" s="1935"/>
      <c r="AE95" s="1934"/>
      <c r="AF95" s="1934"/>
      <c r="AG95" s="1933"/>
      <c r="AH95" s="1935"/>
      <c r="AI95" s="1934"/>
      <c r="AJ95" s="1934"/>
      <c r="AK95" s="1933"/>
      <c r="AL95" s="1940"/>
    </row>
    <row r="96" spans="2:38" ht="18.75" customHeight="1">
      <c r="B96" s="2918" t="s">
        <v>1889</v>
      </c>
      <c r="C96" s="1562">
        <v>74.5</v>
      </c>
      <c r="D96" s="1563">
        <v>80.7</v>
      </c>
      <c r="E96" s="1562">
        <v>75</v>
      </c>
      <c r="F96" s="1563">
        <v>82.2</v>
      </c>
      <c r="G96" s="1561">
        <v>75.7</v>
      </c>
      <c r="H96" s="1563">
        <v>82.6</v>
      </c>
      <c r="I96" s="1588"/>
      <c r="J96" s="1589"/>
      <c r="K96" s="1588"/>
      <c r="L96" s="1589"/>
      <c r="M96" s="1588"/>
      <c r="N96" s="1589"/>
      <c r="O96" s="1590"/>
      <c r="P96" s="2929"/>
      <c r="Q96" s="2930"/>
      <c r="R96" s="2929"/>
      <c r="S96" s="1934"/>
      <c r="T96" s="1935"/>
      <c r="U96" s="1934"/>
      <c r="V96" s="1934"/>
      <c r="W96" s="1933"/>
      <c r="X96" s="1935"/>
      <c r="Y96" s="1934"/>
      <c r="Z96" s="1934"/>
      <c r="AA96" s="1933"/>
      <c r="AB96" s="1940"/>
      <c r="AC96" s="1934"/>
      <c r="AD96" s="1935"/>
      <c r="AE96" s="1934"/>
      <c r="AF96" s="1934"/>
      <c r="AG96" s="1933"/>
      <c r="AH96" s="1935"/>
      <c r="AI96" s="1934"/>
      <c r="AJ96" s="1934"/>
      <c r="AK96" s="1933"/>
      <c r="AL96" s="1940"/>
    </row>
    <row r="97" spans="2:38" ht="18.75" customHeight="1">
      <c r="B97" s="2918" t="s">
        <v>1890</v>
      </c>
      <c r="C97" s="1562">
        <v>74.5</v>
      </c>
      <c r="D97" s="1563">
        <v>81</v>
      </c>
      <c r="E97" s="1562">
        <v>75.2</v>
      </c>
      <c r="F97" s="1563">
        <v>82.3</v>
      </c>
      <c r="G97" s="1561">
        <v>75.099999999999994</v>
      </c>
      <c r="H97" s="1563">
        <v>82.4</v>
      </c>
      <c r="I97" s="1588"/>
      <c r="J97" s="1589"/>
      <c r="K97" s="1588"/>
      <c r="L97" s="1589"/>
      <c r="M97" s="1588"/>
      <c r="N97" s="1589"/>
      <c r="O97" s="1590"/>
      <c r="P97" s="2929"/>
      <c r="Q97" s="2930"/>
      <c r="R97" s="2929"/>
      <c r="S97" s="1934"/>
      <c r="T97" s="1935"/>
      <c r="U97" s="1934"/>
      <c r="V97" s="1934"/>
      <c r="W97" s="1933"/>
      <c r="X97" s="1935"/>
      <c r="Y97" s="1934"/>
      <c r="Z97" s="1934"/>
      <c r="AA97" s="1933"/>
      <c r="AB97" s="1940"/>
      <c r="AC97" s="1934"/>
      <c r="AD97" s="1935"/>
      <c r="AE97" s="1934"/>
      <c r="AF97" s="1934"/>
      <c r="AG97" s="1933"/>
      <c r="AH97" s="1935"/>
      <c r="AI97" s="1934"/>
      <c r="AJ97" s="1934"/>
      <c r="AK97" s="1933"/>
      <c r="AL97" s="1940"/>
    </row>
    <row r="98" spans="2:38" ht="18.75" customHeight="1">
      <c r="B98" s="2918" t="s">
        <v>1891</v>
      </c>
      <c r="C98" s="1562">
        <v>74</v>
      </c>
      <c r="D98" s="1563">
        <v>80.400000000000006</v>
      </c>
      <c r="E98" s="1562">
        <v>76.099999999999994</v>
      </c>
      <c r="F98" s="1563">
        <v>81.3</v>
      </c>
      <c r="G98" s="1561">
        <v>76.3</v>
      </c>
      <c r="H98" s="1563">
        <v>82.2</v>
      </c>
      <c r="I98" s="1588"/>
      <c r="J98" s="1589"/>
      <c r="K98" s="1588"/>
      <c r="L98" s="1589"/>
      <c r="M98" s="1588"/>
      <c r="N98" s="1589"/>
      <c r="O98" s="1590"/>
      <c r="P98" s="2929"/>
      <c r="Q98" s="2930"/>
      <c r="R98" s="2929"/>
      <c r="S98" s="1934"/>
      <c r="T98" s="1935"/>
      <c r="U98" s="1934"/>
      <c r="V98" s="1934"/>
      <c r="W98" s="1933"/>
      <c r="X98" s="1935"/>
      <c r="Y98" s="1934"/>
      <c r="Z98" s="1934"/>
      <c r="AA98" s="1933"/>
      <c r="AB98" s="1940"/>
      <c r="AC98" s="1934"/>
      <c r="AD98" s="1935"/>
      <c r="AE98" s="1934"/>
      <c r="AF98" s="1934"/>
      <c r="AG98" s="1933"/>
      <c r="AH98" s="1935"/>
      <c r="AI98" s="1934"/>
      <c r="AJ98" s="1934"/>
      <c r="AK98" s="1933"/>
      <c r="AL98" s="1940"/>
    </row>
    <row r="99" spans="2:38" ht="18.75" customHeight="1" thickBot="1">
      <c r="B99" s="2927" t="s">
        <v>1892</v>
      </c>
      <c r="C99" s="1560">
        <v>74.8</v>
      </c>
      <c r="D99" s="1559">
        <v>80.2</v>
      </c>
      <c r="E99" s="1560">
        <v>76</v>
      </c>
      <c r="F99" s="1559">
        <v>82.9</v>
      </c>
      <c r="G99" s="1558">
        <v>75.2</v>
      </c>
      <c r="H99" s="1559">
        <v>825</v>
      </c>
      <c r="I99" s="2936"/>
      <c r="J99" s="2937"/>
      <c r="K99" s="2936"/>
      <c r="L99" s="2937"/>
      <c r="M99" s="2936"/>
      <c r="N99" s="2937"/>
      <c r="O99" s="2938"/>
      <c r="P99" s="2939"/>
      <c r="Q99" s="2940"/>
      <c r="R99" s="2939"/>
      <c r="S99" s="1934"/>
      <c r="T99" s="1935"/>
      <c r="U99" s="1934"/>
      <c r="V99" s="1934"/>
      <c r="W99" s="1933"/>
      <c r="X99" s="1935"/>
      <c r="Y99" s="1934"/>
      <c r="Z99" s="1934"/>
      <c r="AA99" s="1933"/>
      <c r="AB99" s="1940"/>
      <c r="AC99" s="1934"/>
      <c r="AD99" s="1935"/>
      <c r="AE99" s="1934"/>
      <c r="AF99" s="1934"/>
      <c r="AG99" s="1933"/>
      <c r="AH99" s="1935"/>
      <c r="AI99" s="1934"/>
      <c r="AJ99" s="1934"/>
      <c r="AK99" s="1933"/>
      <c r="AL99" s="1940"/>
    </row>
    <row r="100" spans="2:38" ht="18.75" customHeight="1">
      <c r="B100" s="2917" t="s">
        <v>54</v>
      </c>
      <c r="C100" s="1599"/>
      <c r="D100" s="1598"/>
      <c r="E100" s="1599"/>
      <c r="F100" s="1598"/>
      <c r="G100" s="1597"/>
      <c r="H100" s="1598"/>
      <c r="I100" s="1597"/>
      <c r="J100" s="1598"/>
      <c r="K100" s="1564">
        <v>78.099999999999994</v>
      </c>
      <c r="L100" s="1565">
        <v>85.7</v>
      </c>
      <c r="M100" s="1564">
        <v>79.5</v>
      </c>
      <c r="N100" s="1565">
        <v>86.1</v>
      </c>
      <c r="O100" s="1566">
        <v>80.8</v>
      </c>
      <c r="P100" s="2878">
        <v>87.3</v>
      </c>
      <c r="Q100" s="2877">
        <v>81.900000000000006</v>
      </c>
      <c r="R100" s="2878">
        <v>88.1</v>
      </c>
      <c r="S100" s="1934"/>
      <c r="T100" s="1935"/>
      <c r="U100" s="1934"/>
      <c r="V100" s="1934"/>
      <c r="W100" s="1933"/>
      <c r="X100" s="1935"/>
      <c r="Y100" s="1934"/>
      <c r="Z100" s="1934"/>
      <c r="AA100" s="1933"/>
      <c r="AB100" s="1940"/>
      <c r="AC100" s="1934"/>
      <c r="AD100" s="1935"/>
      <c r="AE100" s="1934"/>
      <c r="AF100" s="1934"/>
      <c r="AG100" s="1933"/>
      <c r="AH100" s="1935"/>
      <c r="AI100" s="1934"/>
      <c r="AJ100" s="1934"/>
      <c r="AK100" s="1933"/>
      <c r="AL100" s="1940"/>
    </row>
    <row r="101" spans="2:38" ht="18.75" customHeight="1">
      <c r="B101" s="2918" t="s">
        <v>1893</v>
      </c>
      <c r="C101" s="1562">
        <v>76.3</v>
      </c>
      <c r="D101" s="1563">
        <v>81.3</v>
      </c>
      <c r="E101" s="1562">
        <v>77.2</v>
      </c>
      <c r="F101" s="1563">
        <v>82.4</v>
      </c>
      <c r="G101" s="1561">
        <v>76.3</v>
      </c>
      <c r="H101" s="1563">
        <v>82.2</v>
      </c>
      <c r="I101" s="1562">
        <v>77.8</v>
      </c>
      <c r="J101" s="1563">
        <v>85</v>
      </c>
      <c r="K101" s="1588"/>
      <c r="L101" s="1589"/>
      <c r="M101" s="1588"/>
      <c r="N101" s="1589"/>
      <c r="O101" s="1590"/>
      <c r="P101" s="2929"/>
      <c r="Q101" s="2930"/>
      <c r="R101" s="2929"/>
      <c r="S101" s="1934"/>
      <c r="T101" s="1935"/>
      <c r="U101" s="1934"/>
      <c r="V101" s="1934"/>
      <c r="W101" s="1933"/>
      <c r="X101" s="1935"/>
      <c r="Y101" s="1934"/>
      <c r="Z101" s="1934"/>
      <c r="AA101" s="1933"/>
      <c r="AB101" s="1940"/>
      <c r="AC101" s="1934"/>
      <c r="AD101" s="1935"/>
      <c r="AE101" s="1934"/>
      <c r="AF101" s="1934"/>
      <c r="AG101" s="1933"/>
      <c r="AH101" s="1935"/>
      <c r="AI101" s="1934"/>
      <c r="AJ101" s="1934"/>
      <c r="AK101" s="1933"/>
      <c r="AL101" s="1940"/>
    </row>
    <row r="102" spans="2:38" ht="18.75" customHeight="1">
      <c r="B102" s="2918" t="s">
        <v>1894</v>
      </c>
      <c r="C102" s="1562">
        <v>74</v>
      </c>
      <c r="D102" s="1563">
        <v>80.3</v>
      </c>
      <c r="E102" s="1562">
        <v>74.7</v>
      </c>
      <c r="F102" s="1563">
        <v>81.400000000000006</v>
      </c>
      <c r="G102" s="1561">
        <v>75.400000000000006</v>
      </c>
      <c r="H102" s="1563">
        <v>81.099999999999994</v>
      </c>
      <c r="I102" s="1562">
        <v>78</v>
      </c>
      <c r="J102" s="1563">
        <v>85.4</v>
      </c>
      <c r="K102" s="1588"/>
      <c r="L102" s="1589"/>
      <c r="M102" s="1588"/>
      <c r="N102" s="1589"/>
      <c r="O102" s="1590"/>
      <c r="P102" s="2929"/>
      <c r="Q102" s="2930"/>
      <c r="R102" s="2929"/>
      <c r="S102" s="1934"/>
      <c r="T102" s="1935"/>
      <c r="U102" s="1934"/>
      <c r="V102" s="1934"/>
      <c r="W102" s="1933"/>
      <c r="X102" s="1935"/>
      <c r="Y102" s="1934"/>
      <c r="Z102" s="1934"/>
      <c r="AA102" s="1933"/>
      <c r="AB102" s="1940"/>
      <c r="AC102" s="1934"/>
      <c r="AD102" s="1935"/>
      <c r="AE102" s="1934"/>
      <c r="AF102" s="1934"/>
      <c r="AG102" s="1933"/>
      <c r="AH102" s="1935"/>
      <c r="AI102" s="1934"/>
      <c r="AJ102" s="1934"/>
      <c r="AK102" s="1933"/>
      <c r="AL102" s="1940"/>
    </row>
    <row r="103" spans="2:38" ht="18.75" customHeight="1">
      <c r="B103" s="2918" t="s">
        <v>1895</v>
      </c>
      <c r="C103" s="1562">
        <v>75.2</v>
      </c>
      <c r="D103" s="1563">
        <v>80.400000000000006</v>
      </c>
      <c r="E103" s="1562">
        <v>75.099999999999994</v>
      </c>
      <c r="F103" s="1563">
        <v>80.900000000000006</v>
      </c>
      <c r="G103" s="1561">
        <v>75.3</v>
      </c>
      <c r="H103" s="1563">
        <v>81.599999999999994</v>
      </c>
      <c r="I103" s="1562">
        <v>76.5</v>
      </c>
      <c r="J103" s="1563">
        <v>83.7</v>
      </c>
      <c r="K103" s="1588"/>
      <c r="L103" s="1589"/>
      <c r="M103" s="1588"/>
      <c r="N103" s="1589"/>
      <c r="O103" s="1590"/>
      <c r="P103" s="2929"/>
      <c r="Q103" s="2930"/>
      <c r="R103" s="2929"/>
      <c r="S103" s="1934"/>
      <c r="T103" s="1935"/>
      <c r="U103" s="1934"/>
      <c r="V103" s="1934"/>
      <c r="W103" s="1933"/>
      <c r="X103" s="1935"/>
      <c r="Y103" s="1934"/>
      <c r="Z103" s="1934"/>
      <c r="AA103" s="1933"/>
      <c r="AB103" s="1940"/>
      <c r="AC103" s="1934"/>
      <c r="AD103" s="1935"/>
      <c r="AE103" s="1934"/>
      <c r="AF103" s="1934"/>
      <c r="AG103" s="1933"/>
      <c r="AH103" s="1935"/>
      <c r="AI103" s="1934"/>
      <c r="AJ103" s="1934"/>
      <c r="AK103" s="1933"/>
      <c r="AL103" s="1940"/>
    </row>
    <row r="104" spans="2:38" ht="18.75" customHeight="1">
      <c r="B104" s="2918" t="s">
        <v>1896</v>
      </c>
      <c r="C104" s="1562">
        <v>74.7</v>
      </c>
      <c r="D104" s="1563">
        <v>81.099999999999994</v>
      </c>
      <c r="E104" s="1562">
        <v>75.400000000000006</v>
      </c>
      <c r="F104" s="1563">
        <v>81.599999999999994</v>
      </c>
      <c r="G104" s="1561">
        <v>75.5</v>
      </c>
      <c r="H104" s="1563">
        <v>81.7</v>
      </c>
      <c r="I104" s="1562">
        <v>77.900000000000006</v>
      </c>
      <c r="J104" s="1563">
        <v>83.4</v>
      </c>
      <c r="K104" s="1588"/>
      <c r="L104" s="1589"/>
      <c r="M104" s="1588"/>
      <c r="N104" s="1589"/>
      <c r="O104" s="1590"/>
      <c r="P104" s="2929"/>
      <c r="Q104" s="2930"/>
      <c r="R104" s="2929"/>
      <c r="S104" s="1934"/>
      <c r="T104" s="1935"/>
      <c r="U104" s="1934"/>
      <c r="V104" s="1934"/>
      <c r="W104" s="1933"/>
      <c r="X104" s="1935"/>
      <c r="Y104" s="1934"/>
      <c r="Z104" s="1934"/>
      <c r="AA104" s="1933"/>
      <c r="AB104" s="1940"/>
      <c r="AC104" s="1934"/>
      <c r="AD104" s="1935"/>
      <c r="AE104" s="1934"/>
      <c r="AF104" s="1934"/>
      <c r="AG104" s="1933"/>
      <c r="AH104" s="1935"/>
      <c r="AI104" s="1934"/>
      <c r="AJ104" s="1934"/>
      <c r="AK104" s="1933"/>
      <c r="AL104" s="1940"/>
    </row>
    <row r="105" spans="2:38" ht="18.75" customHeight="1">
      <c r="B105" s="2918" t="s">
        <v>1897</v>
      </c>
      <c r="C105" s="1562">
        <v>74.7</v>
      </c>
      <c r="D105" s="1563">
        <v>80.3</v>
      </c>
      <c r="E105" s="1562">
        <v>75.5</v>
      </c>
      <c r="F105" s="1563">
        <v>83</v>
      </c>
      <c r="G105" s="1561">
        <v>76.400000000000006</v>
      </c>
      <c r="H105" s="1563">
        <v>82.7</v>
      </c>
      <c r="I105" s="1562">
        <v>77.2</v>
      </c>
      <c r="J105" s="1563">
        <v>84.6</v>
      </c>
      <c r="K105" s="1588"/>
      <c r="L105" s="1589"/>
      <c r="M105" s="1588"/>
      <c r="N105" s="1589"/>
      <c r="O105" s="1590"/>
      <c r="P105" s="2929"/>
      <c r="Q105" s="2930"/>
      <c r="R105" s="2929"/>
      <c r="S105" s="1934"/>
      <c r="T105" s="1935"/>
      <c r="U105" s="1934"/>
      <c r="V105" s="1934"/>
      <c r="W105" s="1933"/>
      <c r="X105" s="1935"/>
      <c r="Y105" s="1934"/>
      <c r="Z105" s="1934"/>
      <c r="AA105" s="1933"/>
      <c r="AB105" s="1940"/>
      <c r="AC105" s="1934"/>
      <c r="AD105" s="1935"/>
      <c r="AE105" s="1934"/>
      <c r="AF105" s="1934"/>
      <c r="AG105" s="1933"/>
      <c r="AH105" s="1935"/>
      <c r="AI105" s="1934"/>
      <c r="AJ105" s="1934"/>
      <c r="AK105" s="1933"/>
      <c r="AL105" s="1940"/>
    </row>
    <row r="106" spans="2:38" ht="18.75" customHeight="1" thickBot="1">
      <c r="B106" s="2919" t="s">
        <v>1898</v>
      </c>
      <c r="C106" s="1569">
        <v>74.3</v>
      </c>
      <c r="D106" s="1568">
        <v>80.099999999999994</v>
      </c>
      <c r="E106" s="1569">
        <v>75.8</v>
      </c>
      <c r="F106" s="1568">
        <v>82</v>
      </c>
      <c r="G106" s="1567">
        <v>75.900000000000006</v>
      </c>
      <c r="H106" s="1568">
        <v>81.5</v>
      </c>
      <c r="I106" s="1569">
        <v>77.7</v>
      </c>
      <c r="J106" s="1568">
        <v>84.8</v>
      </c>
      <c r="K106" s="2941"/>
      <c r="L106" s="2942"/>
      <c r="M106" s="2941"/>
      <c r="N106" s="2942"/>
      <c r="O106" s="2943"/>
      <c r="P106" s="2944"/>
      <c r="Q106" s="2945"/>
      <c r="R106" s="2944"/>
      <c r="S106" s="1934"/>
      <c r="T106" s="1935"/>
      <c r="U106" s="1934"/>
      <c r="V106" s="1934"/>
      <c r="W106" s="1933"/>
      <c r="X106" s="1935"/>
      <c r="Y106" s="1934"/>
      <c r="Z106" s="1934"/>
      <c r="AA106" s="1933"/>
      <c r="AB106" s="1940"/>
      <c r="AC106" s="1934"/>
      <c r="AD106" s="1935"/>
      <c r="AE106" s="1934"/>
      <c r="AF106" s="1934"/>
      <c r="AG106" s="1933"/>
      <c r="AH106" s="1935"/>
      <c r="AI106" s="1934"/>
      <c r="AJ106" s="1934"/>
      <c r="AK106" s="1933"/>
      <c r="AL106" s="1940"/>
    </row>
    <row r="107" spans="2:38" ht="18.75" customHeight="1" thickTop="1">
      <c r="B107" s="2920" t="s">
        <v>1665</v>
      </c>
      <c r="C107" s="1572">
        <v>74.3</v>
      </c>
      <c r="D107" s="1571">
        <v>80.5</v>
      </c>
      <c r="E107" s="1572">
        <v>75.900000000000006</v>
      </c>
      <c r="F107" s="1571">
        <v>81.400000000000006</v>
      </c>
      <c r="G107" s="1570">
        <v>76.5</v>
      </c>
      <c r="H107" s="1571">
        <v>82.5</v>
      </c>
      <c r="I107" s="1572">
        <v>77.7</v>
      </c>
      <c r="J107" s="1571">
        <v>84.3</v>
      </c>
      <c r="K107" s="1570">
        <v>78.2</v>
      </c>
      <c r="L107" s="1571">
        <v>85.1</v>
      </c>
      <c r="M107" s="1570">
        <v>78.900000000000006</v>
      </c>
      <c r="N107" s="1571">
        <v>85.9</v>
      </c>
      <c r="O107" s="1572">
        <v>80.8</v>
      </c>
      <c r="P107" s="2884">
        <v>86.5</v>
      </c>
      <c r="Q107" s="2883">
        <v>81.7</v>
      </c>
      <c r="R107" s="2884">
        <v>88.1</v>
      </c>
      <c r="S107" s="1934"/>
      <c r="T107" s="1935"/>
      <c r="U107" s="1934"/>
      <c r="V107" s="1934"/>
      <c r="W107" s="1933"/>
      <c r="X107" s="1935"/>
      <c r="Y107" s="1934"/>
      <c r="Z107" s="1934"/>
      <c r="AA107" s="1933"/>
      <c r="AB107" s="1940"/>
      <c r="AC107" s="1934"/>
      <c r="AD107" s="1935"/>
      <c r="AE107" s="1934"/>
      <c r="AF107" s="1934"/>
      <c r="AG107" s="1933"/>
      <c r="AH107" s="1935"/>
      <c r="AI107" s="1934"/>
      <c r="AJ107" s="1934"/>
      <c r="AK107" s="1933"/>
      <c r="AL107" s="1940"/>
    </row>
    <row r="108" spans="2:38" ht="18.75" customHeight="1" thickBot="1">
      <c r="B108" s="2927" t="s">
        <v>1899</v>
      </c>
      <c r="C108" s="1560">
        <v>75.099999999999994</v>
      </c>
      <c r="D108" s="1559">
        <v>80.900000000000006</v>
      </c>
      <c r="E108" s="1560">
        <v>74.900000000000006</v>
      </c>
      <c r="F108" s="1559">
        <v>81.8</v>
      </c>
      <c r="G108" s="1558">
        <v>76.599999999999994</v>
      </c>
      <c r="H108" s="1559">
        <v>82</v>
      </c>
      <c r="I108" s="1560">
        <v>77.7</v>
      </c>
      <c r="J108" s="1559">
        <v>83.9</v>
      </c>
      <c r="K108" s="2936"/>
      <c r="L108" s="2937"/>
      <c r="M108" s="2936"/>
      <c r="N108" s="2937"/>
      <c r="O108" s="2938"/>
      <c r="P108" s="2939"/>
      <c r="Q108" s="2940"/>
      <c r="R108" s="2939"/>
      <c r="S108" s="1934"/>
      <c r="T108" s="1935"/>
      <c r="U108" s="1934"/>
      <c r="V108" s="1934"/>
      <c r="W108" s="1933"/>
      <c r="X108" s="1935"/>
      <c r="Y108" s="1934"/>
      <c r="Z108" s="1934"/>
      <c r="AA108" s="1933"/>
      <c r="AB108" s="1940"/>
      <c r="AC108" s="1934"/>
      <c r="AD108" s="1935"/>
      <c r="AE108" s="1934"/>
      <c r="AF108" s="1934"/>
      <c r="AG108" s="1933"/>
      <c r="AH108" s="1935"/>
      <c r="AI108" s="1934"/>
      <c r="AJ108" s="1934"/>
      <c r="AK108" s="1933"/>
      <c r="AL108" s="1940"/>
    </row>
    <row r="109" spans="2:38" ht="18.75" customHeight="1">
      <c r="B109" s="2917" t="s">
        <v>56</v>
      </c>
      <c r="C109" s="1599"/>
      <c r="D109" s="1598"/>
      <c r="E109" s="1599"/>
      <c r="F109" s="1598"/>
      <c r="G109" s="1597"/>
      <c r="H109" s="1598"/>
      <c r="I109" s="1597"/>
      <c r="J109" s="1598"/>
      <c r="K109" s="1564">
        <v>78.3</v>
      </c>
      <c r="L109" s="1565">
        <v>85.7</v>
      </c>
      <c r="M109" s="1564">
        <v>79.7</v>
      </c>
      <c r="N109" s="1565">
        <v>85.9</v>
      </c>
      <c r="O109" s="1566">
        <v>80.5</v>
      </c>
      <c r="P109" s="2878">
        <v>87.1</v>
      </c>
      <c r="Q109" s="2877">
        <v>81.599999999999994</v>
      </c>
      <c r="R109" s="2878">
        <v>88.1</v>
      </c>
      <c r="S109" s="1934"/>
      <c r="T109" s="1935"/>
      <c r="U109" s="1934"/>
      <c r="V109" s="1934"/>
      <c r="W109" s="1933"/>
      <c r="X109" s="1935"/>
      <c r="Y109" s="1934"/>
      <c r="Z109" s="1934"/>
      <c r="AA109" s="1933"/>
      <c r="AB109" s="1940"/>
      <c r="AC109" s="1934"/>
      <c r="AD109" s="1935"/>
      <c r="AE109" s="1934"/>
      <c r="AF109" s="1934"/>
      <c r="AG109" s="1933"/>
      <c r="AH109" s="1935"/>
      <c r="AI109" s="1934"/>
      <c r="AJ109" s="1934"/>
      <c r="AK109" s="1933"/>
      <c r="AL109" s="1940"/>
    </row>
    <row r="110" spans="2:38" ht="18.75" customHeight="1">
      <c r="B110" s="2918" t="s">
        <v>1900</v>
      </c>
      <c r="C110" s="1593">
        <v>74.5</v>
      </c>
      <c r="D110" s="1592">
        <v>80.599999999999994</v>
      </c>
      <c r="E110" s="1593">
        <v>75.2</v>
      </c>
      <c r="F110" s="1592">
        <v>81.8</v>
      </c>
      <c r="G110" s="1591">
        <v>76.8</v>
      </c>
      <c r="H110" s="1592">
        <v>81.900000000000006</v>
      </c>
      <c r="I110" s="1593">
        <v>77.400000000000006</v>
      </c>
      <c r="J110" s="1592">
        <v>84.3</v>
      </c>
      <c r="K110" s="1588"/>
      <c r="L110" s="1589"/>
      <c r="M110" s="1588"/>
      <c r="N110" s="1589"/>
      <c r="O110" s="1590"/>
      <c r="P110" s="2929"/>
      <c r="Q110" s="2930"/>
      <c r="R110" s="2929"/>
      <c r="S110" s="1934"/>
      <c r="T110" s="1935"/>
      <c r="U110" s="1934"/>
      <c r="V110" s="1934"/>
      <c r="W110" s="1933"/>
      <c r="X110" s="1935"/>
      <c r="Y110" s="1934"/>
      <c r="Z110" s="1934"/>
      <c r="AA110" s="1933"/>
      <c r="AB110" s="1940"/>
      <c r="AC110" s="1934"/>
      <c r="AD110" s="1935"/>
      <c r="AE110" s="1934"/>
      <c r="AF110" s="1934"/>
      <c r="AG110" s="1933"/>
      <c r="AH110" s="1935"/>
      <c r="AI110" s="1934"/>
      <c r="AJ110" s="1934"/>
      <c r="AK110" s="1933"/>
      <c r="AL110" s="1940"/>
    </row>
    <row r="111" spans="2:38" ht="18.75" customHeight="1">
      <c r="B111" s="2918" t="s">
        <v>1901</v>
      </c>
      <c r="C111" s="1593">
        <v>74.3</v>
      </c>
      <c r="D111" s="1592">
        <v>80.2</v>
      </c>
      <c r="E111" s="1593">
        <v>75.2</v>
      </c>
      <c r="F111" s="1592">
        <v>81.599999999999994</v>
      </c>
      <c r="G111" s="1591">
        <v>76.3</v>
      </c>
      <c r="H111" s="1592">
        <v>82.2</v>
      </c>
      <c r="I111" s="1593">
        <v>77.599999999999994</v>
      </c>
      <c r="J111" s="1592">
        <v>83.8</v>
      </c>
      <c r="K111" s="1588"/>
      <c r="L111" s="1589"/>
      <c r="M111" s="1588"/>
      <c r="N111" s="1589"/>
      <c r="O111" s="1590"/>
      <c r="P111" s="2929"/>
      <c r="Q111" s="2930"/>
      <c r="R111" s="2929"/>
      <c r="S111" s="1934"/>
      <c r="T111" s="1935"/>
      <c r="U111" s="1934"/>
      <c r="V111" s="1934"/>
      <c r="W111" s="1933"/>
      <c r="X111" s="1935"/>
      <c r="Y111" s="1934"/>
      <c r="Z111" s="1934"/>
      <c r="AA111" s="1933"/>
      <c r="AB111" s="1940"/>
      <c r="AC111" s="1934"/>
      <c r="AD111" s="1935"/>
      <c r="AE111" s="1934"/>
      <c r="AF111" s="1934"/>
      <c r="AG111" s="1933"/>
      <c r="AH111" s="1935"/>
      <c r="AI111" s="1934"/>
      <c r="AJ111" s="1934"/>
      <c r="AK111" s="1933"/>
      <c r="AL111" s="1940"/>
    </row>
    <row r="112" spans="2:38" ht="18.75" customHeight="1">
      <c r="B112" s="2918" t="s">
        <v>1902</v>
      </c>
      <c r="C112" s="1593">
        <v>74.400000000000006</v>
      </c>
      <c r="D112" s="1592">
        <v>80.5</v>
      </c>
      <c r="E112" s="1593">
        <v>76.5</v>
      </c>
      <c r="F112" s="1592">
        <v>81.599999999999994</v>
      </c>
      <c r="G112" s="1591">
        <v>76.2</v>
      </c>
      <c r="H112" s="1592">
        <v>82.6</v>
      </c>
      <c r="I112" s="1593">
        <v>77.400000000000006</v>
      </c>
      <c r="J112" s="1592">
        <v>85</v>
      </c>
      <c r="K112" s="1588"/>
      <c r="L112" s="1589"/>
      <c r="M112" s="1588"/>
      <c r="N112" s="1589"/>
      <c r="O112" s="1590"/>
      <c r="P112" s="2929"/>
      <c r="Q112" s="2930"/>
      <c r="R112" s="2929"/>
      <c r="S112" s="1934"/>
      <c r="T112" s="1935"/>
      <c r="U112" s="1934"/>
      <c r="V112" s="1934"/>
      <c r="W112" s="1933"/>
      <c r="X112" s="1935"/>
      <c r="Y112" s="1934"/>
      <c r="Z112" s="1934"/>
      <c r="AA112" s="1933"/>
      <c r="AB112" s="1940"/>
      <c r="AC112" s="1934"/>
      <c r="AD112" s="1935"/>
      <c r="AE112" s="1934"/>
      <c r="AF112" s="1934"/>
      <c r="AG112" s="1933"/>
      <c r="AH112" s="1935"/>
      <c r="AI112" s="1934"/>
      <c r="AJ112" s="1934"/>
      <c r="AK112" s="1933"/>
      <c r="AL112" s="1940"/>
    </row>
    <row r="113" spans="2:38" ht="18.75" customHeight="1" thickBot="1">
      <c r="B113" s="2927" t="s">
        <v>1903</v>
      </c>
      <c r="C113" s="1596">
        <v>74</v>
      </c>
      <c r="D113" s="1595">
        <v>79.900000000000006</v>
      </c>
      <c r="E113" s="1596">
        <v>75.7</v>
      </c>
      <c r="F113" s="1595">
        <v>81</v>
      </c>
      <c r="G113" s="1594">
        <v>76.3</v>
      </c>
      <c r="H113" s="1595">
        <v>81.900000000000006</v>
      </c>
      <c r="I113" s="1596">
        <v>76.5</v>
      </c>
      <c r="J113" s="1595">
        <v>83.5</v>
      </c>
      <c r="K113" s="2936"/>
      <c r="L113" s="2937"/>
      <c r="M113" s="2936"/>
      <c r="N113" s="2937"/>
      <c r="O113" s="2938"/>
      <c r="P113" s="2939"/>
      <c r="Q113" s="2940"/>
      <c r="R113" s="2939"/>
      <c r="S113" s="1934"/>
      <c r="T113" s="1935"/>
      <c r="U113" s="1934"/>
      <c r="V113" s="1934"/>
      <c r="W113" s="1933"/>
      <c r="X113" s="1935"/>
      <c r="Y113" s="1934"/>
      <c r="Z113" s="1934"/>
      <c r="AA113" s="1933"/>
      <c r="AB113" s="1940"/>
      <c r="AC113" s="1934"/>
      <c r="AD113" s="1935"/>
      <c r="AE113" s="1934"/>
      <c r="AF113" s="1934"/>
      <c r="AG113" s="1933"/>
      <c r="AH113" s="1935"/>
      <c r="AI113" s="1934"/>
      <c r="AJ113" s="1934"/>
      <c r="AK113" s="1933"/>
      <c r="AL113" s="1940"/>
    </row>
    <row r="114" spans="2:38" ht="18.75" customHeight="1" thickBot="1">
      <c r="B114" s="2928" t="s">
        <v>57</v>
      </c>
      <c r="C114" s="2908"/>
      <c r="D114" s="2907"/>
      <c r="E114" s="2908"/>
      <c r="F114" s="2907"/>
      <c r="G114" s="2906"/>
      <c r="H114" s="2907"/>
      <c r="I114" s="2906"/>
      <c r="J114" s="2907"/>
      <c r="K114" s="2909">
        <v>78.2</v>
      </c>
      <c r="L114" s="2910">
        <v>85.6</v>
      </c>
      <c r="M114" s="2909">
        <v>78.400000000000006</v>
      </c>
      <c r="N114" s="2910">
        <v>86.3</v>
      </c>
      <c r="O114" s="2911">
        <v>80.400000000000006</v>
      </c>
      <c r="P114" s="2896">
        <v>87.1</v>
      </c>
      <c r="Q114" s="2895">
        <v>81.8</v>
      </c>
      <c r="R114" s="2896">
        <v>87.9</v>
      </c>
      <c r="S114" s="1941"/>
      <c r="T114" s="1943"/>
      <c r="U114" s="1941"/>
      <c r="V114" s="1941"/>
      <c r="W114" s="1942"/>
      <c r="X114" s="1943"/>
      <c r="Y114" s="1941"/>
      <c r="Z114" s="1941"/>
      <c r="AA114" s="1942"/>
      <c r="AB114" s="1944"/>
      <c r="AC114" s="1941"/>
      <c r="AD114" s="1943"/>
      <c r="AE114" s="1941"/>
      <c r="AF114" s="1941"/>
      <c r="AG114" s="1942"/>
      <c r="AH114" s="1943"/>
      <c r="AI114" s="1941"/>
      <c r="AJ114" s="1941"/>
      <c r="AK114" s="1942"/>
      <c r="AL114" s="1944"/>
    </row>
    <row r="115" spans="2:38" ht="18.75" hidden="1" customHeight="1">
      <c r="B115" s="2897" t="s">
        <v>1904</v>
      </c>
      <c r="C115" s="816">
        <v>73.8</v>
      </c>
      <c r="D115" s="2898">
        <v>80</v>
      </c>
      <c r="E115" s="852">
        <v>76.2</v>
      </c>
      <c r="F115" s="2899">
        <v>81.900000000000006</v>
      </c>
      <c r="G115" s="2900">
        <v>76</v>
      </c>
      <c r="H115" s="2899">
        <v>81.7</v>
      </c>
      <c r="I115" s="2901">
        <v>77</v>
      </c>
      <c r="J115" s="2899">
        <v>83.9</v>
      </c>
      <c r="K115" s="2902"/>
      <c r="L115" s="2903"/>
      <c r="M115" s="2904"/>
      <c r="N115" s="2905"/>
      <c r="O115" s="2904"/>
      <c r="P115" s="2905"/>
    </row>
    <row r="116" spans="2:38" ht="18.75" hidden="1" customHeight="1">
      <c r="B116" s="1555" t="s">
        <v>1905</v>
      </c>
      <c r="C116" s="818">
        <v>73.7</v>
      </c>
      <c r="D116" s="1542">
        <v>80.3</v>
      </c>
      <c r="E116" s="1541">
        <v>75.3</v>
      </c>
      <c r="F116" s="1542">
        <v>80.900000000000006</v>
      </c>
      <c r="G116" s="818">
        <v>74.900000000000006</v>
      </c>
      <c r="H116" s="1542">
        <v>82.3</v>
      </c>
      <c r="I116" s="1541">
        <v>77.2</v>
      </c>
      <c r="J116" s="1542">
        <v>84.2</v>
      </c>
      <c r="K116" s="1552"/>
      <c r="L116" s="1553"/>
      <c r="M116" s="1554"/>
      <c r="N116" s="1556"/>
      <c r="O116" s="1554"/>
      <c r="P116" s="1556"/>
    </row>
    <row r="117" spans="2:38" ht="18.75" hidden="1" customHeight="1">
      <c r="B117" s="1555" t="s">
        <v>1906</v>
      </c>
      <c r="C117" s="818">
        <v>72.900000000000006</v>
      </c>
      <c r="D117" s="1542">
        <v>79.599999999999994</v>
      </c>
      <c r="E117" s="1541">
        <v>75.8</v>
      </c>
      <c r="F117" s="1542">
        <v>81.5</v>
      </c>
      <c r="G117" s="818">
        <v>74.599999999999994</v>
      </c>
      <c r="H117" s="1542">
        <v>81.099999999999994</v>
      </c>
      <c r="I117" s="1541">
        <v>77.400000000000006</v>
      </c>
      <c r="J117" s="1542">
        <v>84.2</v>
      </c>
      <c r="K117" s="1552"/>
      <c r="L117" s="1553"/>
      <c r="M117" s="1554"/>
      <c r="N117" s="1556"/>
      <c r="O117" s="1554"/>
      <c r="P117" s="1556"/>
    </row>
    <row r="118" spans="2:38" ht="18.75" hidden="1" customHeight="1">
      <c r="B118" s="1555" t="s">
        <v>1907</v>
      </c>
      <c r="C118" s="818">
        <v>73.8</v>
      </c>
      <c r="D118" s="1542">
        <v>80.599999999999994</v>
      </c>
      <c r="E118" s="1541">
        <v>75.5</v>
      </c>
      <c r="F118" s="1542">
        <v>81.5</v>
      </c>
      <c r="G118" s="818">
        <v>75.400000000000006</v>
      </c>
      <c r="H118" s="1542">
        <v>81.400000000000006</v>
      </c>
      <c r="I118" s="1541">
        <v>77.099999999999994</v>
      </c>
      <c r="J118" s="1542">
        <v>84.3</v>
      </c>
      <c r="K118" s="1552"/>
      <c r="L118" s="1553"/>
      <c r="M118" s="1554"/>
      <c r="N118" s="1556"/>
      <c r="O118" s="1554"/>
      <c r="P118" s="1556"/>
    </row>
    <row r="119" spans="2:38" ht="18.75" hidden="1" customHeight="1" thickBot="1">
      <c r="B119" s="1544" t="s">
        <v>1908</v>
      </c>
      <c r="C119" s="1545">
        <v>74.8</v>
      </c>
      <c r="D119" s="1546">
        <v>80.400000000000006</v>
      </c>
      <c r="E119" s="1547">
        <v>75.2</v>
      </c>
      <c r="F119" s="1546">
        <v>81.8</v>
      </c>
      <c r="G119" s="1545">
        <v>76.2</v>
      </c>
      <c r="H119" s="1546">
        <v>82.1</v>
      </c>
      <c r="I119" s="1547">
        <v>78.2</v>
      </c>
      <c r="J119" s="1546">
        <v>84.1</v>
      </c>
      <c r="K119" s="1548"/>
      <c r="L119" s="1549"/>
      <c r="M119" s="1550"/>
      <c r="N119" s="1551"/>
      <c r="O119" s="1550"/>
      <c r="P119" s="1551"/>
    </row>
    <row r="120" spans="2:38" ht="18.75" customHeight="1">
      <c r="B120" s="1557" t="s">
        <v>1910</v>
      </c>
      <c r="C120" s="538"/>
      <c r="Q120" s="3495">
        <v>45058</v>
      </c>
      <c r="R120" s="3495"/>
      <c r="S120" s="3495">
        <v>45042</v>
      </c>
      <c r="T120" s="3495"/>
    </row>
    <row r="121" spans="2:38" ht="18.75" customHeight="1">
      <c r="B121" s="1557" t="s">
        <v>1911</v>
      </c>
      <c r="C121" s="538"/>
    </row>
    <row r="122" spans="2:38" ht="18.75" customHeight="1">
      <c r="B122" s="1557" t="s">
        <v>1912</v>
      </c>
      <c r="C122" s="538"/>
    </row>
    <row r="123" spans="2:38" ht="18.75" customHeight="1"/>
    <row r="124" spans="2:38" ht="15.75" customHeight="1">
      <c r="B124" s="2327" t="s">
        <v>2722</v>
      </c>
    </row>
    <row r="125" spans="2:38" ht="15.75" customHeight="1">
      <c r="B125" s="2329" t="s">
        <v>2728</v>
      </c>
      <c r="C125" s="3487" t="s">
        <v>2723</v>
      </c>
      <c r="D125" s="3488"/>
      <c r="E125" s="3489" t="s">
        <v>2724</v>
      </c>
      <c r="F125" s="3490"/>
      <c r="G125" s="2329" t="s">
        <v>2731</v>
      </c>
    </row>
    <row r="126" spans="2:38" ht="15.75" customHeight="1">
      <c r="B126" s="2330"/>
      <c r="C126" s="2347" t="s">
        <v>2725</v>
      </c>
      <c r="D126" s="2340" t="s">
        <v>2726</v>
      </c>
      <c r="E126" s="2337" t="s">
        <v>2725</v>
      </c>
      <c r="F126" s="2344" t="s">
        <v>2726</v>
      </c>
      <c r="G126" s="2332"/>
    </row>
    <row r="127" spans="2:38" ht="15.75" customHeight="1">
      <c r="B127" s="2329">
        <v>2000</v>
      </c>
      <c r="C127" s="2723">
        <v>77.709999999999994</v>
      </c>
      <c r="D127" s="2724">
        <v>84.62</v>
      </c>
      <c r="E127" s="2723">
        <v>77.569999999999993</v>
      </c>
      <c r="F127" s="2724">
        <v>84.34</v>
      </c>
      <c r="G127" s="2722" t="s">
        <v>2893</v>
      </c>
    </row>
    <row r="128" spans="2:38" ht="15.75" customHeight="1">
      <c r="B128" s="2331">
        <v>2001</v>
      </c>
      <c r="C128" s="2345">
        <v>78.069999999999993</v>
      </c>
      <c r="D128" s="2346">
        <v>84.93</v>
      </c>
      <c r="E128" s="2725"/>
      <c r="F128" s="2726"/>
      <c r="G128" s="2333"/>
    </row>
    <row r="129" spans="2:13" ht="15.75" customHeight="1">
      <c r="B129" s="2331">
        <v>2002</v>
      </c>
      <c r="C129" s="2345">
        <v>78.319999999999993</v>
      </c>
      <c r="D129" s="2346">
        <v>85.23</v>
      </c>
      <c r="E129" s="2725"/>
      <c r="F129" s="2726"/>
      <c r="G129" s="2333"/>
    </row>
    <row r="130" spans="2:13" ht="15.75" customHeight="1">
      <c r="B130" s="2331">
        <v>2003</v>
      </c>
      <c r="C130" s="2345">
        <v>78.36</v>
      </c>
      <c r="D130" s="2346">
        <v>85.33</v>
      </c>
      <c r="E130" s="2725"/>
      <c r="F130" s="2726"/>
      <c r="G130" s="2333"/>
    </row>
    <row r="131" spans="2:13" ht="15.75" customHeight="1">
      <c r="B131" s="2331">
        <v>2004</v>
      </c>
      <c r="C131" s="2345">
        <v>78.64</v>
      </c>
      <c r="D131" s="2346">
        <v>85.59</v>
      </c>
      <c r="E131" s="2725"/>
      <c r="F131" s="2726"/>
      <c r="G131" s="2333"/>
    </row>
    <row r="132" spans="2:13" ht="15.75" customHeight="1">
      <c r="B132" s="2330">
        <v>2005</v>
      </c>
      <c r="C132" s="2348">
        <v>78.790000000000006</v>
      </c>
      <c r="D132" s="2349">
        <v>85.75</v>
      </c>
      <c r="E132" s="2727">
        <v>78.72</v>
      </c>
      <c r="F132" s="2728">
        <v>85.62</v>
      </c>
      <c r="G132" s="2721" t="s">
        <v>2895</v>
      </c>
    </row>
    <row r="133" spans="2:13" ht="15.75" customHeight="1">
      <c r="B133" s="2331">
        <v>2006</v>
      </c>
      <c r="C133" s="2345">
        <v>79</v>
      </c>
      <c r="D133" s="2346">
        <v>85.81</v>
      </c>
      <c r="E133" s="2725"/>
      <c r="F133" s="2726"/>
      <c r="G133" s="2334"/>
    </row>
    <row r="134" spans="2:13" ht="15.75" customHeight="1">
      <c r="B134" s="2331">
        <v>2007</v>
      </c>
      <c r="C134" s="2338">
        <v>79.19</v>
      </c>
      <c r="D134" s="2341">
        <v>85.99</v>
      </c>
      <c r="E134" s="2725"/>
      <c r="F134" s="2726"/>
      <c r="G134" s="2335" t="s">
        <v>2727</v>
      </c>
    </row>
    <row r="135" spans="2:13" ht="15.75" customHeight="1">
      <c r="B135" s="2331">
        <v>2008</v>
      </c>
      <c r="C135" s="2338">
        <v>79.290000000000006</v>
      </c>
      <c r="D135" s="2341">
        <v>86.05</v>
      </c>
      <c r="E135" s="2725"/>
      <c r="F135" s="2726"/>
      <c r="G135" s="2335" t="s">
        <v>2727</v>
      </c>
    </row>
    <row r="136" spans="2:13" ht="15.75" customHeight="1">
      <c r="B136" s="2331">
        <v>2009</v>
      </c>
      <c r="C136" s="2338">
        <v>79.59</v>
      </c>
      <c r="D136" s="2341">
        <v>86.44</v>
      </c>
      <c r="E136" s="2725"/>
      <c r="F136" s="2726"/>
      <c r="G136" s="2335" t="s">
        <v>2727</v>
      </c>
    </row>
    <row r="137" spans="2:13" ht="15.75" customHeight="1">
      <c r="B137" s="2331">
        <v>2010</v>
      </c>
      <c r="C137" s="2719">
        <v>79.59</v>
      </c>
      <c r="D137" s="2720">
        <v>86.35</v>
      </c>
      <c r="E137" s="2719">
        <v>79.59</v>
      </c>
      <c r="F137" s="2720">
        <v>86.14</v>
      </c>
      <c r="G137" s="2721" t="s">
        <v>2895</v>
      </c>
    </row>
    <row r="138" spans="2:13" ht="15.75" customHeight="1">
      <c r="B138" s="2329">
        <v>2011</v>
      </c>
      <c r="C138" s="2339">
        <v>79.44</v>
      </c>
      <c r="D138" s="2342">
        <v>85.9</v>
      </c>
      <c r="E138" s="2729"/>
      <c r="F138" s="2730"/>
      <c r="G138" s="2336" t="s">
        <v>2727</v>
      </c>
    </row>
    <row r="139" spans="2:13" ht="15.75" customHeight="1">
      <c r="B139" s="2331">
        <v>2012</v>
      </c>
      <c r="C139" s="2338">
        <v>79.94</v>
      </c>
      <c r="D139" s="2343">
        <v>86.41</v>
      </c>
      <c r="E139" s="2725"/>
      <c r="F139" s="2726"/>
      <c r="G139" s="2335" t="s">
        <v>2727</v>
      </c>
    </row>
    <row r="140" spans="2:13" ht="15.75" customHeight="1">
      <c r="B140" s="2331">
        <v>2013</v>
      </c>
      <c r="C140" s="2338">
        <v>80.209999999999994</v>
      </c>
      <c r="D140" s="2341">
        <v>86.61</v>
      </c>
      <c r="E140" s="2725"/>
      <c r="F140" s="2726"/>
      <c r="G140" s="2335" t="s">
        <v>2727</v>
      </c>
    </row>
    <row r="141" spans="2:13" ht="15.75" customHeight="1">
      <c r="B141" s="2331">
        <v>2014</v>
      </c>
      <c r="C141" s="2338">
        <v>80.5</v>
      </c>
      <c r="D141" s="2341">
        <v>86.83</v>
      </c>
      <c r="E141" s="2725"/>
      <c r="F141" s="2726"/>
      <c r="G141" s="2335" t="s">
        <v>2727</v>
      </c>
    </row>
    <row r="142" spans="2:13" ht="15.75" customHeight="1">
      <c r="B142" s="2330">
        <v>2015</v>
      </c>
      <c r="C142" s="2717">
        <v>80.77</v>
      </c>
      <c r="D142" s="2718">
        <v>87.01</v>
      </c>
      <c r="E142" s="2717">
        <v>80.92</v>
      </c>
      <c r="F142" s="2718">
        <v>87.07</v>
      </c>
      <c r="G142" s="2721" t="s">
        <v>2895</v>
      </c>
      <c r="M142" s="490" t="s">
        <v>2894</v>
      </c>
    </row>
    <row r="143" spans="2:13" ht="15.75" customHeight="1">
      <c r="B143" s="2331">
        <v>2016</v>
      </c>
      <c r="C143" s="2338">
        <v>80.98</v>
      </c>
      <c r="D143" s="2341">
        <v>87.14</v>
      </c>
      <c r="E143" s="2725"/>
      <c r="F143" s="2726"/>
      <c r="G143" s="2335" t="s">
        <v>2727</v>
      </c>
    </row>
    <row r="144" spans="2:13" ht="15.75" customHeight="1">
      <c r="B144" s="2331">
        <v>2017</v>
      </c>
      <c r="C144" s="2338">
        <v>81.09</v>
      </c>
      <c r="D144" s="2341">
        <v>87.26</v>
      </c>
      <c r="E144" s="2725"/>
      <c r="F144" s="2726"/>
      <c r="G144" s="2335" t="s">
        <v>2727</v>
      </c>
    </row>
    <row r="145" spans="2:8" ht="15.75" customHeight="1">
      <c r="B145" s="2331">
        <v>2018</v>
      </c>
      <c r="C145" s="2338">
        <v>81.25</v>
      </c>
      <c r="D145" s="2341">
        <v>87.32</v>
      </c>
      <c r="E145" s="2725"/>
      <c r="F145" s="2726"/>
      <c r="G145" s="2335" t="s">
        <v>2727</v>
      </c>
    </row>
    <row r="146" spans="2:8" ht="15.75" customHeight="1">
      <c r="B146" s="2331">
        <v>2019</v>
      </c>
      <c r="C146" s="2338">
        <v>81.41</v>
      </c>
      <c r="D146" s="2341">
        <v>87.45</v>
      </c>
      <c r="E146" s="2725"/>
      <c r="F146" s="2726"/>
      <c r="G146" s="2335" t="s">
        <v>2727</v>
      </c>
    </row>
    <row r="147" spans="2:8" ht="18.75" customHeight="1">
      <c r="B147" s="2479">
        <v>2020</v>
      </c>
      <c r="C147" s="2717">
        <v>81.489999999999995</v>
      </c>
      <c r="D147" s="2718">
        <v>87.6</v>
      </c>
      <c r="E147" s="2717">
        <v>81.72</v>
      </c>
      <c r="F147" s="2718">
        <v>87.9</v>
      </c>
      <c r="G147" s="2721" t="s">
        <v>2895</v>
      </c>
      <c r="H147" s="490" t="s">
        <v>2892</v>
      </c>
    </row>
    <row r="148" spans="2:8" ht="18.75" customHeight="1">
      <c r="B148" s="2479">
        <v>2021</v>
      </c>
      <c r="C148" s="2348">
        <v>81.47</v>
      </c>
      <c r="D148" s="2349">
        <v>87.71</v>
      </c>
      <c r="E148" s="2717"/>
      <c r="F148" s="2718"/>
      <c r="G148" s="2480" t="s">
        <v>2727</v>
      </c>
      <c r="H148" s="490" t="s">
        <v>2951</v>
      </c>
    </row>
    <row r="149" spans="2:8" ht="18.75" customHeight="1">
      <c r="B149" s="2479">
        <v>2022</v>
      </c>
      <c r="C149" s="2348">
        <v>81.05</v>
      </c>
      <c r="D149" s="2349">
        <v>87.09</v>
      </c>
      <c r="E149" s="2717"/>
      <c r="F149" s="2718"/>
      <c r="G149" s="2480" t="s">
        <v>2727</v>
      </c>
      <c r="H149" s="490" t="s">
        <v>2950</v>
      </c>
    </row>
    <row r="150" spans="2:8" ht="18.75" customHeight="1">
      <c r="B150" s="3217">
        <v>2023</v>
      </c>
      <c r="C150" s="3218">
        <v>81.09</v>
      </c>
      <c r="D150" s="3218">
        <v>87.14</v>
      </c>
      <c r="E150" s="3219"/>
      <c r="F150" s="3219"/>
      <c r="G150" s="2480" t="s">
        <v>2727</v>
      </c>
      <c r="H150" s="490" t="s">
        <v>3077</v>
      </c>
    </row>
    <row r="151" spans="2:8" ht="18.75" customHeight="1">
      <c r="B151" s="2328" t="s">
        <v>2729</v>
      </c>
    </row>
    <row r="152" spans="2:8" ht="18.75" customHeight="1"/>
    <row r="153" spans="2:8" ht="18.75" customHeight="1"/>
    <row r="154" spans="2:8" ht="18.75" customHeight="1"/>
    <row r="155" spans="2:8" ht="18.75" customHeight="1"/>
    <row r="156" spans="2:8" ht="18.75" customHeight="1"/>
    <row r="157" spans="2:8" ht="18.75" customHeight="1"/>
    <row r="158" spans="2:8" ht="18.75" customHeight="1"/>
    <row r="159" spans="2:8" ht="18.75" customHeight="1"/>
    <row r="160" spans="2:8" ht="18.75" customHeight="1"/>
    <row r="161" ht="18.75" customHeight="1"/>
    <row r="162" ht="18.75" customHeight="1"/>
    <row r="163" ht="18.75" customHeight="1"/>
  </sheetData>
  <mergeCells count="40">
    <mergeCell ref="Q120:R120"/>
    <mergeCell ref="I2:J2"/>
    <mergeCell ref="K2:L2"/>
    <mergeCell ref="M2:N2"/>
    <mergeCell ref="Y2:Z2"/>
    <mergeCell ref="S120:T120"/>
    <mergeCell ref="AA2:AB2"/>
    <mergeCell ref="Y3:Z3"/>
    <mergeCell ref="AA3:AB3"/>
    <mergeCell ref="Q2:R2"/>
    <mergeCell ref="S2:T2"/>
    <mergeCell ref="Q3:R3"/>
    <mergeCell ref="S3:T3"/>
    <mergeCell ref="U2:V2"/>
    <mergeCell ref="C125:D125"/>
    <mergeCell ref="E125:F125"/>
    <mergeCell ref="W2:X2"/>
    <mergeCell ref="U3:V3"/>
    <mergeCell ref="W3:X3"/>
    <mergeCell ref="O2:P2"/>
    <mergeCell ref="O3:P3"/>
    <mergeCell ref="C3:D3"/>
    <mergeCell ref="E3:F3"/>
    <mergeCell ref="G3:H3"/>
    <mergeCell ref="I3:J3"/>
    <mergeCell ref="K3:L3"/>
    <mergeCell ref="M3:N3"/>
    <mergeCell ref="C2:D2"/>
    <mergeCell ref="E2:F2"/>
    <mergeCell ref="G2:H2"/>
    <mergeCell ref="AC2:AD2"/>
    <mergeCell ref="AE2:AF2"/>
    <mergeCell ref="AG2:AH2"/>
    <mergeCell ref="AI2:AJ2"/>
    <mergeCell ref="AK2:AL2"/>
    <mergeCell ref="AC3:AD3"/>
    <mergeCell ref="AE3:AF3"/>
    <mergeCell ref="AG3:AH3"/>
    <mergeCell ref="AI3:AJ3"/>
    <mergeCell ref="AK3:AL3"/>
  </mergeCells>
  <phoneticPr fontId="3"/>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45F7-5658-4D3F-9AE6-8F055B5F8E9D}">
  <dimension ref="A1:X54"/>
  <sheetViews>
    <sheetView workbookViewId="0">
      <pane xSplit="2" ySplit="4" topLeftCell="S5" activePane="bottomRight" state="frozen"/>
      <selection pane="topRight" activeCell="C1" sqref="C1"/>
      <selection pane="bottomLeft" activeCell="A5" sqref="A5"/>
      <selection pane="bottomRight" activeCell="AA16" sqref="AA16"/>
    </sheetView>
  </sheetViews>
  <sheetFormatPr defaultRowHeight="13"/>
  <cols>
    <col min="1" max="1" width="4.36328125" customWidth="1"/>
    <col min="2" max="2" width="10.08984375" customWidth="1"/>
    <col min="3" max="22" width="9.36328125" customWidth="1"/>
    <col min="23" max="24" width="9" style="105" customWidth="1"/>
  </cols>
  <sheetData>
    <row r="1" spans="1:24" s="105" customFormat="1" ht="12">
      <c r="A1" s="104" t="s">
        <v>2781</v>
      </c>
      <c r="K1" s="105" t="s">
        <v>2782</v>
      </c>
      <c r="M1" s="105" t="s">
        <v>2782</v>
      </c>
      <c r="N1" s="105" t="s">
        <v>2782</v>
      </c>
      <c r="O1" s="105" t="s">
        <v>2782</v>
      </c>
      <c r="P1" s="105" t="s">
        <v>2782</v>
      </c>
      <c r="Q1" s="105" t="s">
        <v>2782</v>
      </c>
      <c r="R1" s="105" t="s">
        <v>2782</v>
      </c>
      <c r="S1" s="105" t="s">
        <v>2782</v>
      </c>
      <c r="T1" s="105" t="s">
        <v>2782</v>
      </c>
      <c r="U1" s="105" t="s">
        <v>2782</v>
      </c>
      <c r="V1" s="105" t="s">
        <v>2782</v>
      </c>
      <c r="W1" s="105" t="s">
        <v>2782</v>
      </c>
    </row>
    <row r="2" spans="1:24" s="109" customFormat="1" ht="12">
      <c r="A2" s="3322" t="s">
        <v>216</v>
      </c>
      <c r="B2" s="3323"/>
      <c r="C2" s="947" t="s">
        <v>217</v>
      </c>
      <c r="D2" s="2127" t="s">
        <v>217</v>
      </c>
      <c r="E2" s="947" t="s">
        <v>217</v>
      </c>
      <c r="F2" s="2127" t="s">
        <v>217</v>
      </c>
      <c r="G2" s="947" t="s">
        <v>217</v>
      </c>
      <c r="H2" s="947" t="s">
        <v>217</v>
      </c>
      <c r="I2" s="107" t="s">
        <v>217</v>
      </c>
      <c r="J2" s="108" t="s">
        <v>217</v>
      </c>
      <c r="K2" s="2127" t="s">
        <v>217</v>
      </c>
      <c r="L2" s="108" t="s">
        <v>217</v>
      </c>
      <c r="M2" s="2127" t="s">
        <v>217</v>
      </c>
      <c r="N2" s="947" t="s">
        <v>217</v>
      </c>
      <c r="O2" s="947" t="s">
        <v>217</v>
      </c>
      <c r="P2" s="947" t="s">
        <v>217</v>
      </c>
      <c r="Q2" s="947" t="s">
        <v>217</v>
      </c>
      <c r="R2" s="947" t="s">
        <v>217</v>
      </c>
      <c r="S2" s="947" t="s">
        <v>217</v>
      </c>
      <c r="T2" s="947" t="s">
        <v>217</v>
      </c>
      <c r="U2" s="947" t="s">
        <v>217</v>
      </c>
      <c r="V2" s="947" t="s">
        <v>217</v>
      </c>
      <c r="W2" s="947" t="s">
        <v>217</v>
      </c>
    </row>
    <row r="3" spans="1:24" s="109" customFormat="1" ht="12">
      <c r="A3" s="3324"/>
      <c r="B3" s="3325"/>
      <c r="C3" s="948">
        <v>1920</v>
      </c>
      <c r="D3" s="2128">
        <v>1925</v>
      </c>
      <c r="E3" s="948">
        <v>1930</v>
      </c>
      <c r="F3" s="2128">
        <v>1935</v>
      </c>
      <c r="G3" s="948">
        <v>1940</v>
      </c>
      <c r="H3" s="948">
        <v>1947</v>
      </c>
      <c r="I3" s="109">
        <v>1950</v>
      </c>
      <c r="J3" s="110">
        <v>1955</v>
      </c>
      <c r="K3" s="2128">
        <v>1960</v>
      </c>
      <c r="L3" s="110">
        <v>1965</v>
      </c>
      <c r="M3" s="2128">
        <v>1970</v>
      </c>
      <c r="N3" s="948">
        <v>1975</v>
      </c>
      <c r="O3" s="948">
        <v>1980</v>
      </c>
      <c r="P3" s="948">
        <v>1985</v>
      </c>
      <c r="Q3" s="948">
        <v>1990</v>
      </c>
      <c r="R3" s="948">
        <v>1995</v>
      </c>
      <c r="S3" s="948">
        <v>2000</v>
      </c>
      <c r="T3" s="948">
        <v>2005</v>
      </c>
      <c r="U3" s="948">
        <v>2010</v>
      </c>
      <c r="V3" s="948">
        <v>2015</v>
      </c>
      <c r="W3" s="948">
        <v>2020</v>
      </c>
      <c r="X3" s="109" t="s">
        <v>2779</v>
      </c>
    </row>
    <row r="4" spans="1:24" s="109" customFormat="1" ht="12">
      <c r="A4" s="3326"/>
      <c r="B4" s="3327"/>
      <c r="C4" s="2187">
        <v>7580</v>
      </c>
      <c r="D4" s="2130">
        <v>9406</v>
      </c>
      <c r="E4" s="2187">
        <v>11232</v>
      </c>
      <c r="F4" s="2130">
        <v>13058</v>
      </c>
      <c r="G4" s="2187">
        <v>14885</v>
      </c>
      <c r="H4" s="2187">
        <v>17441</v>
      </c>
      <c r="I4" s="111">
        <v>18537</v>
      </c>
      <c r="J4" s="112">
        <v>20363</v>
      </c>
      <c r="K4" s="2130">
        <v>22190</v>
      </c>
      <c r="L4" s="112">
        <v>24016</v>
      </c>
      <c r="M4" s="111">
        <v>25842</v>
      </c>
      <c r="N4" s="112">
        <v>27668</v>
      </c>
      <c r="O4" s="112">
        <v>29495</v>
      </c>
      <c r="P4" s="112">
        <v>31321</v>
      </c>
      <c r="Q4" s="112">
        <v>33147</v>
      </c>
      <c r="R4" s="112">
        <v>34973</v>
      </c>
      <c r="S4" s="112">
        <v>36800</v>
      </c>
      <c r="T4" s="112">
        <v>38626</v>
      </c>
      <c r="U4" s="2497">
        <v>40452</v>
      </c>
      <c r="V4" s="2497">
        <v>42278</v>
      </c>
      <c r="W4" s="949">
        <v>44105</v>
      </c>
    </row>
    <row r="5" spans="1:24" s="105" customFormat="1" ht="12">
      <c r="A5" s="125"/>
      <c r="B5" s="114" t="s">
        <v>219</v>
      </c>
      <c r="C5" s="2487">
        <v>11122120</v>
      </c>
      <c r="D5" s="2488">
        <v>11902593</v>
      </c>
      <c r="E5" s="2487">
        <v>12600276</v>
      </c>
      <c r="F5" s="2488">
        <v>13383349</v>
      </c>
      <c r="G5" s="2487">
        <v>14213947</v>
      </c>
      <c r="H5" s="2487">
        <v>15785219</v>
      </c>
      <c r="I5" s="3">
        <v>16425390</v>
      </c>
      <c r="J5" s="150">
        <v>17383321</v>
      </c>
      <c r="K5" s="3">
        <v>22538645</v>
      </c>
      <c r="L5" s="150">
        <v>23085393</v>
      </c>
      <c r="M5" s="3">
        <v>30297014</v>
      </c>
      <c r="N5" s="150">
        <v>33595728</v>
      </c>
      <c r="O5" s="150">
        <v>35823609</v>
      </c>
      <c r="P5" s="150">
        <v>37979984</v>
      </c>
      <c r="Q5" s="150">
        <v>40670475</v>
      </c>
      <c r="R5" s="150">
        <v>43899923</v>
      </c>
      <c r="S5" s="142">
        <v>46782383</v>
      </c>
      <c r="T5" s="142">
        <v>49062530</v>
      </c>
      <c r="U5" s="142">
        <v>51842307</v>
      </c>
      <c r="V5" s="2498">
        <v>53448685</v>
      </c>
      <c r="W5" s="2490">
        <v>55704949</v>
      </c>
      <c r="X5" s="2491">
        <f>W5-V5</f>
        <v>2256264</v>
      </c>
    </row>
    <row r="6" spans="1:24" s="105" customFormat="1" ht="12">
      <c r="A6" s="126">
        <v>1</v>
      </c>
      <c r="B6" s="117" t="s">
        <v>220</v>
      </c>
      <c r="C6" s="2487">
        <v>443000</v>
      </c>
      <c r="D6" s="2488">
        <v>461506</v>
      </c>
      <c r="E6" s="2487">
        <v>501758</v>
      </c>
      <c r="F6" s="2488">
        <v>536536</v>
      </c>
      <c r="G6" s="2487">
        <v>570636</v>
      </c>
      <c r="H6" s="2487">
        <v>715086</v>
      </c>
      <c r="I6" s="118">
        <v>788103</v>
      </c>
      <c r="J6" s="151">
        <v>868004</v>
      </c>
      <c r="K6" s="118">
        <v>1192714</v>
      </c>
      <c r="L6" s="151">
        <v>1195700</v>
      </c>
      <c r="M6" s="118">
        <v>1524354</v>
      </c>
      <c r="N6" s="151">
        <v>1669742</v>
      </c>
      <c r="O6" s="151">
        <v>1823789</v>
      </c>
      <c r="P6" s="151">
        <v>1915016</v>
      </c>
      <c r="Q6" s="151">
        <v>2015275</v>
      </c>
      <c r="R6" s="151">
        <v>2174122</v>
      </c>
      <c r="S6" s="147">
        <v>2277968</v>
      </c>
      <c r="T6" s="143">
        <v>2368892</v>
      </c>
      <c r="U6" s="152">
        <v>2418305</v>
      </c>
      <c r="V6" s="2499">
        <v>2444810</v>
      </c>
      <c r="W6" s="152">
        <v>2469063</v>
      </c>
      <c r="X6" s="2491">
        <f t="shared" ref="X6:X52" si="0">W6-V6</f>
        <v>24253</v>
      </c>
    </row>
    <row r="7" spans="1:24" s="105" customFormat="1" ht="12">
      <c r="A7" s="127">
        <v>2</v>
      </c>
      <c r="B7" s="121" t="s">
        <v>221</v>
      </c>
      <c r="C7" s="2487">
        <v>126376</v>
      </c>
      <c r="D7" s="2488">
        <v>137156</v>
      </c>
      <c r="E7" s="2487">
        <v>146815</v>
      </c>
      <c r="F7" s="2488">
        <v>160137</v>
      </c>
      <c r="G7" s="2487">
        <v>167375</v>
      </c>
      <c r="H7" s="2487">
        <v>204638</v>
      </c>
      <c r="I7" s="116">
        <v>219412</v>
      </c>
      <c r="J7" s="152">
        <v>236579</v>
      </c>
      <c r="K7" s="116">
        <v>284542</v>
      </c>
      <c r="L7" s="152">
        <v>299326</v>
      </c>
      <c r="M7" s="116">
        <v>356365</v>
      </c>
      <c r="N7" s="152">
        <v>392844</v>
      </c>
      <c r="O7" s="152">
        <v>426840</v>
      </c>
      <c r="P7" s="152">
        <v>442096</v>
      </c>
      <c r="Q7" s="152">
        <v>453425</v>
      </c>
      <c r="R7" s="152">
        <v>480829</v>
      </c>
      <c r="S7" s="148">
        <v>504373</v>
      </c>
      <c r="T7" s="144">
        <v>509107</v>
      </c>
      <c r="U7" s="152">
        <v>511427</v>
      </c>
      <c r="V7" s="2499">
        <v>510945</v>
      </c>
      <c r="W7" s="152">
        <v>509649</v>
      </c>
      <c r="X7" s="2491">
        <f t="shared" si="0"/>
        <v>-1296</v>
      </c>
    </row>
    <row r="8" spans="1:24" s="105" customFormat="1" ht="12">
      <c r="A8" s="127">
        <v>3</v>
      </c>
      <c r="B8" s="121" t="s">
        <v>222</v>
      </c>
      <c r="C8" s="2487">
        <v>143108</v>
      </c>
      <c r="D8" s="2488">
        <v>151621</v>
      </c>
      <c r="E8" s="2487">
        <v>161085</v>
      </c>
      <c r="F8" s="2488">
        <v>173009</v>
      </c>
      <c r="G8" s="2487">
        <v>182846</v>
      </c>
      <c r="H8" s="2487">
        <v>220047</v>
      </c>
      <c r="I8" s="116">
        <v>231106</v>
      </c>
      <c r="J8" s="152">
        <v>243473</v>
      </c>
      <c r="K8" s="116">
        <v>293701</v>
      </c>
      <c r="L8" s="152">
        <v>296468</v>
      </c>
      <c r="M8" s="116">
        <v>342889</v>
      </c>
      <c r="N8" s="152">
        <v>370582</v>
      </c>
      <c r="O8" s="152">
        <v>396176</v>
      </c>
      <c r="P8" s="152">
        <v>411675</v>
      </c>
      <c r="Q8" s="152">
        <v>426288</v>
      </c>
      <c r="R8" s="152">
        <v>452461</v>
      </c>
      <c r="S8" s="148">
        <v>474660</v>
      </c>
      <c r="T8" s="144">
        <v>479302</v>
      </c>
      <c r="U8" s="152">
        <v>482845</v>
      </c>
      <c r="V8" s="2499">
        <v>493049</v>
      </c>
      <c r="W8" s="152">
        <v>490828</v>
      </c>
      <c r="X8" s="2491">
        <f t="shared" si="0"/>
        <v>-2221</v>
      </c>
    </row>
    <row r="9" spans="1:24" s="105" customFormat="1" ht="12">
      <c r="A9" s="127">
        <v>4</v>
      </c>
      <c r="B9" s="121" t="s">
        <v>223</v>
      </c>
      <c r="C9" s="2487">
        <v>160008</v>
      </c>
      <c r="D9" s="2488">
        <v>173039</v>
      </c>
      <c r="E9" s="2487">
        <v>185630</v>
      </c>
      <c r="F9" s="2488">
        <v>197972</v>
      </c>
      <c r="G9" s="2487">
        <v>202402</v>
      </c>
      <c r="H9" s="2487">
        <v>264068</v>
      </c>
      <c r="I9" s="116">
        <v>277856</v>
      </c>
      <c r="J9" s="152">
        <v>293046</v>
      </c>
      <c r="K9" s="116">
        <v>353942</v>
      </c>
      <c r="L9" s="152">
        <v>371855</v>
      </c>
      <c r="M9" s="116">
        <v>468366</v>
      </c>
      <c r="N9" s="152">
        <v>542451</v>
      </c>
      <c r="O9" s="152">
        <v>597218</v>
      </c>
      <c r="P9" s="152">
        <v>639197</v>
      </c>
      <c r="Q9" s="152">
        <v>692436</v>
      </c>
      <c r="R9" s="152">
        <v>774830</v>
      </c>
      <c r="S9" s="148">
        <v>831669</v>
      </c>
      <c r="T9" s="144">
        <v>858628</v>
      </c>
      <c r="U9" s="152">
        <v>900352</v>
      </c>
      <c r="V9" s="2499">
        <v>944720</v>
      </c>
      <c r="W9" s="152">
        <v>980549</v>
      </c>
      <c r="X9" s="2491">
        <f t="shared" si="0"/>
        <v>35829</v>
      </c>
    </row>
    <row r="10" spans="1:24" s="105" customFormat="1" ht="12.5">
      <c r="A10" s="127">
        <v>5</v>
      </c>
      <c r="B10" s="121" t="s">
        <v>224</v>
      </c>
      <c r="C10" s="2487">
        <v>151624</v>
      </c>
      <c r="D10" s="2488">
        <v>158932</v>
      </c>
      <c r="E10" s="2487">
        <v>166051</v>
      </c>
      <c r="F10" s="2488">
        <v>174026</v>
      </c>
      <c r="G10" s="2487">
        <v>176885</v>
      </c>
      <c r="H10" s="2487">
        <v>217217</v>
      </c>
      <c r="I10" s="116">
        <v>224147</v>
      </c>
      <c r="J10" s="152">
        <v>232225</v>
      </c>
      <c r="K10" s="116">
        <v>267250</v>
      </c>
      <c r="L10" s="154">
        <v>270543</v>
      </c>
      <c r="M10" s="116">
        <v>307141</v>
      </c>
      <c r="N10" s="152">
        <v>325476</v>
      </c>
      <c r="O10" s="152">
        <v>342546</v>
      </c>
      <c r="P10" s="152">
        <v>349876</v>
      </c>
      <c r="Q10" s="152">
        <v>357557</v>
      </c>
      <c r="R10" s="152">
        <v>373972</v>
      </c>
      <c r="S10" s="148">
        <v>388424</v>
      </c>
      <c r="T10" s="144">
        <v>391276</v>
      </c>
      <c r="U10" s="152">
        <v>389095</v>
      </c>
      <c r="V10" s="2499">
        <v>388560</v>
      </c>
      <c r="W10" s="152">
        <v>383531</v>
      </c>
      <c r="X10" s="2491">
        <f t="shared" si="0"/>
        <v>-5029</v>
      </c>
    </row>
    <row r="11" spans="1:24" s="105" customFormat="1" ht="12">
      <c r="A11" s="127">
        <v>6</v>
      </c>
      <c r="B11" s="121" t="s">
        <v>225</v>
      </c>
      <c r="C11" s="2487">
        <v>159750</v>
      </c>
      <c r="D11" s="2488">
        <v>167721</v>
      </c>
      <c r="E11" s="2487">
        <v>175674</v>
      </c>
      <c r="F11" s="2488">
        <v>183246</v>
      </c>
      <c r="G11" s="2487">
        <v>184727</v>
      </c>
      <c r="H11" s="2487">
        <v>228944</v>
      </c>
      <c r="I11" s="116">
        <v>231812</v>
      </c>
      <c r="J11" s="152">
        <v>235342</v>
      </c>
      <c r="K11" s="116">
        <v>263888</v>
      </c>
      <c r="L11" s="152">
        <v>263186</v>
      </c>
      <c r="M11" s="116">
        <v>292754</v>
      </c>
      <c r="N11" s="152">
        <v>307547</v>
      </c>
      <c r="O11" s="152">
        <v>322691</v>
      </c>
      <c r="P11" s="152">
        <v>330211</v>
      </c>
      <c r="Q11" s="152">
        <v>340521</v>
      </c>
      <c r="R11" s="152">
        <v>359297</v>
      </c>
      <c r="S11" s="148">
        <v>376219</v>
      </c>
      <c r="T11" s="144">
        <v>385416</v>
      </c>
      <c r="U11" s="152">
        <v>387682</v>
      </c>
      <c r="V11" s="2499">
        <v>393396</v>
      </c>
      <c r="W11" s="152">
        <v>396792</v>
      </c>
      <c r="X11" s="2491">
        <f t="shared" si="0"/>
        <v>3396</v>
      </c>
    </row>
    <row r="12" spans="1:24" s="105" customFormat="1" ht="12">
      <c r="A12" s="127">
        <v>7</v>
      </c>
      <c r="B12" s="121" t="s">
        <v>226</v>
      </c>
      <c r="C12" s="2487">
        <v>247316</v>
      </c>
      <c r="D12" s="2488">
        <v>254988</v>
      </c>
      <c r="E12" s="2487">
        <v>261966</v>
      </c>
      <c r="F12" s="2488">
        <v>270162</v>
      </c>
      <c r="G12" s="2487">
        <v>272864</v>
      </c>
      <c r="H12" s="2487">
        <v>353553</v>
      </c>
      <c r="I12" s="116">
        <v>356878</v>
      </c>
      <c r="J12" s="152">
        <v>362360</v>
      </c>
      <c r="K12" s="116">
        <v>415806</v>
      </c>
      <c r="L12" s="152">
        <v>411851</v>
      </c>
      <c r="M12" s="116">
        <v>476142</v>
      </c>
      <c r="N12" s="152">
        <v>514420</v>
      </c>
      <c r="O12" s="152">
        <v>548636</v>
      </c>
      <c r="P12" s="152">
        <v>573668</v>
      </c>
      <c r="Q12" s="152">
        <v>603712</v>
      </c>
      <c r="R12" s="152">
        <v>652011</v>
      </c>
      <c r="S12" s="148">
        <v>686225</v>
      </c>
      <c r="T12" s="144">
        <v>707223</v>
      </c>
      <c r="U12" s="152">
        <v>719441</v>
      </c>
      <c r="V12" s="2499">
        <v>737598</v>
      </c>
      <c r="W12" s="152">
        <v>740089</v>
      </c>
      <c r="X12" s="2491">
        <f t="shared" si="0"/>
        <v>2491</v>
      </c>
    </row>
    <row r="13" spans="1:24" s="105" customFormat="1" ht="12">
      <c r="A13" s="126">
        <v>8</v>
      </c>
      <c r="B13" s="117" t="s">
        <v>227</v>
      </c>
      <c r="C13" s="2487">
        <v>269860</v>
      </c>
      <c r="D13" s="2488">
        <v>276120</v>
      </c>
      <c r="E13" s="2487">
        <v>279895</v>
      </c>
      <c r="F13" s="2488">
        <v>286471</v>
      </c>
      <c r="G13" s="2487">
        <v>295880</v>
      </c>
      <c r="H13" s="2487">
        <v>376758</v>
      </c>
      <c r="I13" s="118">
        <v>374557</v>
      </c>
      <c r="J13" s="151">
        <v>377417</v>
      </c>
      <c r="K13" s="116">
        <v>424232</v>
      </c>
      <c r="L13" s="152">
        <v>440261</v>
      </c>
      <c r="M13" s="116">
        <v>537276</v>
      </c>
      <c r="N13" s="152">
        <v>614623</v>
      </c>
      <c r="O13" s="152">
        <v>690887</v>
      </c>
      <c r="P13" s="152">
        <v>756629</v>
      </c>
      <c r="Q13" s="152">
        <v>829549</v>
      </c>
      <c r="R13" s="152">
        <v>920513</v>
      </c>
      <c r="S13" s="148">
        <v>983817</v>
      </c>
      <c r="T13" s="144">
        <v>1029481</v>
      </c>
      <c r="U13" s="152">
        <v>1086715</v>
      </c>
      <c r="V13" s="2499">
        <v>1124349</v>
      </c>
      <c r="W13" s="152">
        <v>1181598</v>
      </c>
      <c r="X13" s="2491">
        <f t="shared" si="0"/>
        <v>57249</v>
      </c>
    </row>
    <row r="14" spans="1:24" s="105" customFormat="1" ht="12">
      <c r="A14" s="126">
        <v>9</v>
      </c>
      <c r="B14" s="117" t="s">
        <v>228</v>
      </c>
      <c r="C14" s="2487">
        <v>192573</v>
      </c>
      <c r="D14" s="2488">
        <v>199207</v>
      </c>
      <c r="E14" s="2487">
        <v>204251</v>
      </c>
      <c r="F14" s="2488">
        <v>211932</v>
      </c>
      <c r="G14" s="2487">
        <v>212762</v>
      </c>
      <c r="H14" s="2487">
        <v>281708</v>
      </c>
      <c r="I14" s="118">
        <v>278678</v>
      </c>
      <c r="J14" s="151">
        <v>279317</v>
      </c>
      <c r="K14" s="116">
        <v>314233</v>
      </c>
      <c r="L14" s="152">
        <v>325952</v>
      </c>
      <c r="M14" s="116">
        <v>398507</v>
      </c>
      <c r="N14" s="152">
        <v>451934</v>
      </c>
      <c r="O14" s="152">
        <v>488227</v>
      </c>
      <c r="P14" s="152">
        <v>520536</v>
      </c>
      <c r="Q14" s="152">
        <v>571473</v>
      </c>
      <c r="R14" s="152">
        <v>623194</v>
      </c>
      <c r="S14" s="148">
        <v>665934</v>
      </c>
      <c r="T14" s="144">
        <v>705206</v>
      </c>
      <c r="U14" s="152">
        <v>744193</v>
      </c>
      <c r="V14" s="2499">
        <v>763097</v>
      </c>
      <c r="W14" s="152">
        <v>795449</v>
      </c>
      <c r="X14" s="2491">
        <f t="shared" si="0"/>
        <v>32352</v>
      </c>
    </row>
    <row r="15" spans="1:24" s="105" customFormat="1" ht="12">
      <c r="A15" s="126">
        <v>10</v>
      </c>
      <c r="B15" s="117" t="s">
        <v>229</v>
      </c>
      <c r="C15" s="2487">
        <v>194032</v>
      </c>
      <c r="D15" s="2488">
        <v>205762</v>
      </c>
      <c r="E15" s="2487">
        <v>215431</v>
      </c>
      <c r="F15" s="2488">
        <v>223665</v>
      </c>
      <c r="G15" s="2487">
        <v>232506</v>
      </c>
      <c r="H15" s="2487">
        <v>294595</v>
      </c>
      <c r="I15" s="118">
        <v>293428</v>
      </c>
      <c r="J15" s="151">
        <v>296811</v>
      </c>
      <c r="K15" s="116">
        <v>334096</v>
      </c>
      <c r="L15" s="152">
        <v>353113</v>
      </c>
      <c r="M15" s="116">
        <v>422843</v>
      </c>
      <c r="N15" s="152">
        <v>471851</v>
      </c>
      <c r="O15" s="152">
        <v>513224</v>
      </c>
      <c r="P15" s="152">
        <v>555087</v>
      </c>
      <c r="Q15" s="152">
        <v>600222</v>
      </c>
      <c r="R15" s="152">
        <v>649664</v>
      </c>
      <c r="S15" s="148">
        <v>690972</v>
      </c>
      <c r="T15" s="144">
        <v>724121</v>
      </c>
      <c r="U15" s="152">
        <v>754324</v>
      </c>
      <c r="V15" s="2499">
        <v>773952</v>
      </c>
      <c r="W15" s="152">
        <v>803215</v>
      </c>
      <c r="X15" s="2491">
        <f t="shared" si="0"/>
        <v>29263</v>
      </c>
    </row>
    <row r="16" spans="1:24" s="105" customFormat="1" ht="12">
      <c r="A16" s="126">
        <v>11</v>
      </c>
      <c r="B16" s="117" t="s">
        <v>230</v>
      </c>
      <c r="C16" s="2487">
        <v>237109</v>
      </c>
      <c r="D16" s="2488">
        <v>252337</v>
      </c>
      <c r="E16" s="2487">
        <v>264452</v>
      </c>
      <c r="F16" s="2488">
        <v>276274</v>
      </c>
      <c r="G16" s="2487">
        <v>289022</v>
      </c>
      <c r="H16" s="2487">
        <v>397887</v>
      </c>
      <c r="I16" s="118">
        <v>396717</v>
      </c>
      <c r="J16" s="151">
        <v>416158</v>
      </c>
      <c r="K16" s="116">
        <v>524523</v>
      </c>
      <c r="L16" s="152">
        <v>680850</v>
      </c>
      <c r="M16" s="116">
        <v>1079654</v>
      </c>
      <c r="N16" s="152">
        <v>1385291</v>
      </c>
      <c r="O16" s="152">
        <v>1578048</v>
      </c>
      <c r="P16" s="152">
        <v>1745952</v>
      </c>
      <c r="Q16" s="152">
        <v>2027970</v>
      </c>
      <c r="R16" s="152">
        <v>2278736</v>
      </c>
      <c r="S16" s="148">
        <v>2470487</v>
      </c>
      <c r="T16" s="144">
        <v>2630623</v>
      </c>
      <c r="U16" s="152">
        <v>2837542</v>
      </c>
      <c r="V16" s="2499">
        <v>2971659</v>
      </c>
      <c r="W16" s="152">
        <v>3157627</v>
      </c>
      <c r="X16" s="2491">
        <f t="shared" si="0"/>
        <v>185968</v>
      </c>
    </row>
    <row r="17" spans="1:24" s="105" customFormat="1" ht="12">
      <c r="A17" s="126">
        <v>12</v>
      </c>
      <c r="B17" s="117" t="s">
        <v>231</v>
      </c>
      <c r="C17" s="2487">
        <v>257587</v>
      </c>
      <c r="D17" s="2488">
        <v>269317</v>
      </c>
      <c r="E17" s="2487">
        <v>279746</v>
      </c>
      <c r="F17" s="2488">
        <v>292254</v>
      </c>
      <c r="G17" s="2487">
        <v>300716</v>
      </c>
      <c r="H17" s="2487">
        <v>404288</v>
      </c>
      <c r="I17" s="118">
        <v>405262</v>
      </c>
      <c r="J17" s="151">
        <v>414710</v>
      </c>
      <c r="K17" s="116">
        <v>505017</v>
      </c>
      <c r="L17" s="152">
        <v>621045</v>
      </c>
      <c r="M17" s="116">
        <v>958338</v>
      </c>
      <c r="N17" s="152">
        <v>1223104</v>
      </c>
      <c r="O17" s="152">
        <v>1412365</v>
      </c>
      <c r="P17" s="152">
        <v>1568063</v>
      </c>
      <c r="Q17" s="152">
        <v>1797429</v>
      </c>
      <c r="R17" s="152">
        <v>2008600</v>
      </c>
      <c r="S17" s="148">
        <v>2164117</v>
      </c>
      <c r="T17" s="144">
        <v>2304321</v>
      </c>
      <c r="U17" s="152">
        <v>2512441</v>
      </c>
      <c r="V17" s="2499">
        <v>2609132</v>
      </c>
      <c r="W17" s="152">
        <v>2767661</v>
      </c>
      <c r="X17" s="2491">
        <f t="shared" si="0"/>
        <v>158529</v>
      </c>
    </row>
    <row r="18" spans="1:24" s="105" customFormat="1" ht="12">
      <c r="A18" s="126">
        <v>13</v>
      </c>
      <c r="B18" s="117" t="s">
        <v>232</v>
      </c>
      <c r="C18" s="2487">
        <v>765326</v>
      </c>
      <c r="D18" s="2488">
        <v>966985</v>
      </c>
      <c r="E18" s="2487">
        <v>1116527</v>
      </c>
      <c r="F18" s="2488">
        <v>1276213</v>
      </c>
      <c r="G18" s="2487">
        <v>1527157</v>
      </c>
      <c r="H18" s="2487">
        <v>1203999</v>
      </c>
      <c r="I18" s="118">
        <v>1408063</v>
      </c>
      <c r="J18" s="151">
        <v>1665499</v>
      </c>
      <c r="K18" s="116">
        <v>2773076</v>
      </c>
      <c r="L18" s="152">
        <v>2867970</v>
      </c>
      <c r="M18" s="116">
        <v>3947787</v>
      </c>
      <c r="N18" s="152">
        <v>4206920</v>
      </c>
      <c r="O18" s="152">
        <v>4285658</v>
      </c>
      <c r="P18" s="152">
        <v>4488493</v>
      </c>
      <c r="Q18" s="152">
        <v>4693621</v>
      </c>
      <c r="R18" s="152">
        <v>4952354</v>
      </c>
      <c r="S18" s="148">
        <v>5371057</v>
      </c>
      <c r="T18" s="144">
        <v>5747460</v>
      </c>
      <c r="U18" s="152">
        <v>6382049</v>
      </c>
      <c r="V18" s="2499">
        <v>6701123</v>
      </c>
      <c r="W18" s="152">
        <v>7216650</v>
      </c>
      <c r="X18" s="2491">
        <f t="shared" si="0"/>
        <v>515527</v>
      </c>
    </row>
    <row r="19" spans="1:24" s="105" customFormat="1" ht="12">
      <c r="A19" s="126">
        <v>14</v>
      </c>
      <c r="B19" s="117" t="s">
        <v>233</v>
      </c>
      <c r="C19" s="2487">
        <v>258546</v>
      </c>
      <c r="D19" s="2488">
        <v>285500</v>
      </c>
      <c r="E19" s="2487">
        <v>320924</v>
      </c>
      <c r="F19" s="2488">
        <v>355530</v>
      </c>
      <c r="G19" s="2487">
        <v>427509</v>
      </c>
      <c r="H19" s="2487">
        <v>462802</v>
      </c>
      <c r="I19" s="118">
        <v>515457</v>
      </c>
      <c r="J19" s="151">
        <v>594707</v>
      </c>
      <c r="K19" s="116">
        <v>891577</v>
      </c>
      <c r="L19" s="152">
        <v>1092937</v>
      </c>
      <c r="M19" s="116">
        <v>1769773</v>
      </c>
      <c r="N19" s="152">
        <v>2070374</v>
      </c>
      <c r="O19" s="152">
        <v>2242599</v>
      </c>
      <c r="P19" s="152">
        <v>2478160</v>
      </c>
      <c r="Q19" s="152">
        <v>2817902</v>
      </c>
      <c r="R19" s="152">
        <v>3078608</v>
      </c>
      <c r="S19" s="148">
        <v>3318332</v>
      </c>
      <c r="T19" s="144">
        <v>3549710</v>
      </c>
      <c r="U19" s="152">
        <v>3830111</v>
      </c>
      <c r="V19" s="2499">
        <v>3979277</v>
      </c>
      <c r="W19" s="152">
        <v>4210122</v>
      </c>
      <c r="X19" s="2491">
        <f t="shared" si="0"/>
        <v>230845</v>
      </c>
    </row>
    <row r="20" spans="1:24" s="105" customFormat="1" ht="12">
      <c r="A20" s="127">
        <v>15</v>
      </c>
      <c r="B20" s="121" t="s">
        <v>234</v>
      </c>
      <c r="C20" s="2487">
        <v>325756</v>
      </c>
      <c r="D20" s="2488">
        <v>335767</v>
      </c>
      <c r="E20" s="2487">
        <v>344364</v>
      </c>
      <c r="F20" s="2488">
        <v>353221</v>
      </c>
      <c r="G20" s="2487">
        <v>358323</v>
      </c>
      <c r="H20" s="2487">
        <v>429681</v>
      </c>
      <c r="I20" s="116">
        <v>434232</v>
      </c>
      <c r="J20" s="152">
        <v>438398</v>
      </c>
      <c r="K20" s="116">
        <v>505299</v>
      </c>
      <c r="L20" s="152">
        <v>502925</v>
      </c>
      <c r="M20" s="116">
        <v>582068</v>
      </c>
      <c r="N20" s="152">
        <v>622240</v>
      </c>
      <c r="O20" s="152">
        <v>654670</v>
      </c>
      <c r="P20" s="152">
        <v>678295</v>
      </c>
      <c r="Q20" s="152">
        <v>705002</v>
      </c>
      <c r="R20" s="152">
        <v>755510</v>
      </c>
      <c r="S20" s="148">
        <v>791880</v>
      </c>
      <c r="T20" s="144">
        <v>812726</v>
      </c>
      <c r="U20" s="152">
        <v>837387</v>
      </c>
      <c r="V20" s="2499">
        <v>848150</v>
      </c>
      <c r="W20" s="152">
        <v>862796</v>
      </c>
      <c r="X20" s="2491">
        <f t="shared" si="0"/>
        <v>14646</v>
      </c>
    </row>
    <row r="21" spans="1:24" s="105" customFormat="1" ht="12">
      <c r="A21" s="127">
        <v>16</v>
      </c>
      <c r="B21" s="121" t="s">
        <v>235</v>
      </c>
      <c r="C21" s="2487">
        <v>140454</v>
      </c>
      <c r="D21" s="2488">
        <v>144793</v>
      </c>
      <c r="E21" s="2487">
        <v>149681</v>
      </c>
      <c r="F21" s="2488">
        <v>153620</v>
      </c>
      <c r="G21" s="2487">
        <v>158006</v>
      </c>
      <c r="H21" s="2487">
        <v>191016</v>
      </c>
      <c r="I21" s="116">
        <v>192122</v>
      </c>
      <c r="J21" s="152">
        <v>196150</v>
      </c>
      <c r="K21" s="116">
        <v>233524</v>
      </c>
      <c r="L21" s="152">
        <v>225675</v>
      </c>
      <c r="M21" s="116">
        <v>260268</v>
      </c>
      <c r="N21" s="152">
        <v>275918</v>
      </c>
      <c r="O21" s="152">
        <v>288795</v>
      </c>
      <c r="P21" s="152">
        <v>298586</v>
      </c>
      <c r="Q21" s="152">
        <v>312401</v>
      </c>
      <c r="R21" s="152">
        <v>336218</v>
      </c>
      <c r="S21" s="148">
        <v>356361</v>
      </c>
      <c r="T21" s="144">
        <v>370230</v>
      </c>
      <c r="U21" s="152">
        <v>382431</v>
      </c>
      <c r="V21" s="2499">
        <v>391171</v>
      </c>
      <c r="W21" s="152">
        <v>403007</v>
      </c>
      <c r="X21" s="2491">
        <f t="shared" si="0"/>
        <v>11836</v>
      </c>
    </row>
    <row r="22" spans="1:24" s="105" customFormat="1" ht="12">
      <c r="A22" s="127">
        <v>17</v>
      </c>
      <c r="B22" s="121" t="s">
        <v>236</v>
      </c>
      <c r="C22" s="2487">
        <v>150518</v>
      </c>
      <c r="D22" s="2488">
        <v>152664</v>
      </c>
      <c r="E22" s="2487">
        <v>153831</v>
      </c>
      <c r="F22" s="2488">
        <v>156540</v>
      </c>
      <c r="G22" s="2487">
        <v>157672</v>
      </c>
      <c r="H22" s="2487">
        <v>194411</v>
      </c>
      <c r="I22" s="116">
        <v>193062</v>
      </c>
      <c r="J22" s="152">
        <v>191940</v>
      </c>
      <c r="K22" s="116">
        <v>229491</v>
      </c>
      <c r="L22" s="152">
        <v>219580</v>
      </c>
      <c r="M22" s="116">
        <v>270301</v>
      </c>
      <c r="N22" s="152">
        <v>299713</v>
      </c>
      <c r="O22" s="152">
        <v>320696</v>
      </c>
      <c r="P22" s="152">
        <v>337267</v>
      </c>
      <c r="Q22" s="152">
        <v>358678</v>
      </c>
      <c r="R22" s="152">
        <v>389435</v>
      </c>
      <c r="S22" s="148">
        <v>406618</v>
      </c>
      <c r="T22" s="144">
        <v>423157</v>
      </c>
      <c r="U22" s="152">
        <v>440247</v>
      </c>
      <c r="V22" s="2499">
        <v>453368</v>
      </c>
      <c r="W22" s="152">
        <v>468835</v>
      </c>
      <c r="X22" s="2491">
        <f t="shared" si="0"/>
        <v>15467</v>
      </c>
    </row>
    <row r="23" spans="1:24" s="105" customFormat="1" ht="12">
      <c r="A23" s="127">
        <v>18</v>
      </c>
      <c r="B23" s="121" t="s">
        <v>237</v>
      </c>
      <c r="C23" s="2487">
        <v>124105</v>
      </c>
      <c r="D23" s="2488">
        <v>124999</v>
      </c>
      <c r="E23" s="2487">
        <v>127498</v>
      </c>
      <c r="F23" s="2488">
        <v>132368</v>
      </c>
      <c r="G23" s="2487">
        <v>133118</v>
      </c>
      <c r="H23" s="2487">
        <v>153801</v>
      </c>
      <c r="I23" s="116">
        <v>153285</v>
      </c>
      <c r="J23" s="152">
        <v>153312</v>
      </c>
      <c r="K23" s="116">
        <v>177289</v>
      </c>
      <c r="L23" s="152">
        <v>169494</v>
      </c>
      <c r="M23" s="116">
        <v>192534</v>
      </c>
      <c r="N23" s="152">
        <v>203863</v>
      </c>
      <c r="O23" s="152">
        <v>212017</v>
      </c>
      <c r="P23" s="152">
        <v>222975</v>
      </c>
      <c r="Q23" s="152">
        <v>232848</v>
      </c>
      <c r="R23" s="152">
        <v>246132</v>
      </c>
      <c r="S23" s="148">
        <v>258328</v>
      </c>
      <c r="T23" s="144">
        <v>267385</v>
      </c>
      <c r="U23" s="152">
        <v>274818</v>
      </c>
      <c r="V23" s="2499">
        <v>279687</v>
      </c>
      <c r="W23" s="152">
        <v>290692</v>
      </c>
      <c r="X23" s="2491">
        <f t="shared" si="0"/>
        <v>11005</v>
      </c>
    </row>
    <row r="24" spans="1:24" s="105" customFormat="1" ht="12">
      <c r="A24" s="127">
        <v>19</v>
      </c>
      <c r="B24" s="121" t="s">
        <v>238</v>
      </c>
      <c r="C24" s="2487">
        <v>113770</v>
      </c>
      <c r="D24" s="2488">
        <v>117481</v>
      </c>
      <c r="E24" s="2487">
        <v>121107</v>
      </c>
      <c r="F24" s="2488">
        <v>123169</v>
      </c>
      <c r="G24" s="2487">
        <v>123412</v>
      </c>
      <c r="H24" s="2487">
        <v>154692</v>
      </c>
      <c r="I24" s="116">
        <v>152285</v>
      </c>
      <c r="J24" s="152">
        <v>152944</v>
      </c>
      <c r="K24" s="116">
        <v>173244</v>
      </c>
      <c r="L24" s="152">
        <v>171671</v>
      </c>
      <c r="M24" s="116">
        <v>197267</v>
      </c>
      <c r="N24" s="152">
        <v>213351</v>
      </c>
      <c r="O24" s="152">
        <v>226997</v>
      </c>
      <c r="P24" s="152">
        <v>244167</v>
      </c>
      <c r="Q24" s="152">
        <v>262195</v>
      </c>
      <c r="R24" s="152">
        <v>290339</v>
      </c>
      <c r="S24" s="148">
        <v>307916</v>
      </c>
      <c r="T24" s="144">
        <v>320170</v>
      </c>
      <c r="U24" s="152">
        <v>327075</v>
      </c>
      <c r="V24" s="2499">
        <v>330976</v>
      </c>
      <c r="W24" s="152">
        <v>338057</v>
      </c>
      <c r="X24" s="2491">
        <f t="shared" si="0"/>
        <v>7081</v>
      </c>
    </row>
    <row r="25" spans="1:24" s="105" customFormat="1" ht="12">
      <c r="A25" s="126">
        <v>20</v>
      </c>
      <c r="B25" s="117" t="s">
        <v>239</v>
      </c>
      <c r="C25" s="2487">
        <v>299407</v>
      </c>
      <c r="D25" s="2488">
        <v>311439</v>
      </c>
      <c r="E25" s="2487">
        <v>324375</v>
      </c>
      <c r="F25" s="2488">
        <v>329117</v>
      </c>
      <c r="G25" s="2487">
        <v>326333</v>
      </c>
      <c r="H25" s="2487">
        <v>395767</v>
      </c>
      <c r="I25" s="118">
        <v>397407</v>
      </c>
      <c r="J25" s="151">
        <v>395747</v>
      </c>
      <c r="K25" s="116">
        <v>457374</v>
      </c>
      <c r="L25" s="152">
        <v>448207</v>
      </c>
      <c r="M25" s="116">
        <v>523078</v>
      </c>
      <c r="N25" s="152">
        <v>556344</v>
      </c>
      <c r="O25" s="152">
        <v>588554</v>
      </c>
      <c r="P25" s="152">
        <v>619239</v>
      </c>
      <c r="Q25" s="152">
        <v>655332</v>
      </c>
      <c r="R25" s="152">
        <v>710518</v>
      </c>
      <c r="S25" s="148">
        <v>755840</v>
      </c>
      <c r="T25" s="144">
        <v>777931</v>
      </c>
      <c r="U25" s="152">
        <v>792831</v>
      </c>
      <c r="V25" s="2499">
        <v>807108</v>
      </c>
      <c r="W25" s="152">
        <v>829979</v>
      </c>
      <c r="X25" s="2491">
        <f t="shared" si="0"/>
        <v>22871</v>
      </c>
    </row>
    <row r="26" spans="1:24" s="105" customFormat="1" ht="12">
      <c r="A26" s="126">
        <v>21</v>
      </c>
      <c r="B26" s="117" t="s">
        <v>240</v>
      </c>
      <c r="C26" s="2487">
        <v>217069</v>
      </c>
      <c r="D26" s="2488">
        <v>226767</v>
      </c>
      <c r="E26" s="2487">
        <v>233275</v>
      </c>
      <c r="F26" s="2488">
        <v>242211</v>
      </c>
      <c r="G26" s="2487">
        <v>246715</v>
      </c>
      <c r="H26" s="2487">
        <v>296400</v>
      </c>
      <c r="I26" s="118">
        <v>298507</v>
      </c>
      <c r="J26" s="151">
        <v>307210</v>
      </c>
      <c r="K26" s="116">
        <v>395457</v>
      </c>
      <c r="L26" s="152">
        <v>378364</v>
      </c>
      <c r="M26" s="116">
        <v>475676</v>
      </c>
      <c r="N26" s="152">
        <v>507886</v>
      </c>
      <c r="O26" s="152">
        <v>538271</v>
      </c>
      <c r="P26" s="152">
        <v>566089</v>
      </c>
      <c r="Q26" s="152">
        <v>601015</v>
      </c>
      <c r="R26" s="152">
        <v>643531</v>
      </c>
      <c r="S26" s="148">
        <v>678036</v>
      </c>
      <c r="T26" s="144">
        <v>710166</v>
      </c>
      <c r="U26" s="152">
        <v>735702</v>
      </c>
      <c r="V26" s="2499">
        <v>753212</v>
      </c>
      <c r="W26" s="152">
        <v>779029</v>
      </c>
      <c r="X26" s="2491">
        <f t="shared" si="0"/>
        <v>25817</v>
      </c>
    </row>
    <row r="27" spans="1:24" s="105" customFormat="1" ht="12">
      <c r="A27" s="126">
        <v>22</v>
      </c>
      <c r="B27" s="117" t="s">
        <v>241</v>
      </c>
      <c r="C27" s="2487">
        <v>284464</v>
      </c>
      <c r="D27" s="2488">
        <v>307117</v>
      </c>
      <c r="E27" s="2487">
        <v>325222</v>
      </c>
      <c r="F27" s="2488">
        <v>345084</v>
      </c>
      <c r="G27" s="2487">
        <v>357594</v>
      </c>
      <c r="H27" s="2487">
        <v>435186</v>
      </c>
      <c r="I27" s="118">
        <v>448085</v>
      </c>
      <c r="J27" s="151">
        <v>477729</v>
      </c>
      <c r="K27" s="116">
        <v>618715</v>
      </c>
      <c r="L27" s="152">
        <v>632168</v>
      </c>
      <c r="M27" s="116">
        <v>821443</v>
      </c>
      <c r="N27" s="152">
        <v>911993</v>
      </c>
      <c r="O27" s="152">
        <v>967399</v>
      </c>
      <c r="P27" s="152">
        <v>1030942</v>
      </c>
      <c r="Q27" s="152">
        <v>1115007</v>
      </c>
      <c r="R27" s="152">
        <v>1202533</v>
      </c>
      <c r="S27" s="148">
        <v>1278668</v>
      </c>
      <c r="T27" s="144">
        <v>1346952</v>
      </c>
      <c r="U27" s="152">
        <v>1397173</v>
      </c>
      <c r="V27" s="2499">
        <v>1429600</v>
      </c>
      <c r="W27" s="152">
        <v>1480969</v>
      </c>
      <c r="X27" s="2491">
        <f t="shared" si="0"/>
        <v>51369</v>
      </c>
    </row>
    <row r="28" spans="1:24" s="105" customFormat="1" ht="12">
      <c r="A28" s="126">
        <v>23</v>
      </c>
      <c r="B28" s="117" t="s">
        <v>242</v>
      </c>
      <c r="C28" s="2487">
        <v>425756</v>
      </c>
      <c r="D28" s="2488">
        <v>473761</v>
      </c>
      <c r="E28" s="2487">
        <v>516520</v>
      </c>
      <c r="F28" s="2488">
        <v>564589</v>
      </c>
      <c r="G28" s="2487">
        <v>619837</v>
      </c>
      <c r="H28" s="2487">
        <v>646658</v>
      </c>
      <c r="I28" s="118">
        <v>674117</v>
      </c>
      <c r="J28" s="151">
        <v>728018</v>
      </c>
      <c r="K28" s="116">
        <v>1113154</v>
      </c>
      <c r="L28" s="152">
        <v>1078114</v>
      </c>
      <c r="M28" s="116">
        <v>1613475</v>
      </c>
      <c r="N28" s="152">
        <v>1774313</v>
      </c>
      <c r="O28" s="152">
        <v>1872311</v>
      </c>
      <c r="P28" s="152">
        <v>1979233</v>
      </c>
      <c r="Q28" s="152">
        <v>2160791</v>
      </c>
      <c r="R28" s="152">
        <v>2348211</v>
      </c>
      <c r="S28" s="148">
        <v>2522824</v>
      </c>
      <c r="T28" s="144">
        <v>2724476</v>
      </c>
      <c r="U28" s="152">
        <v>2929943</v>
      </c>
      <c r="V28" s="2499">
        <v>3063833</v>
      </c>
      <c r="W28" s="152">
        <v>3233126</v>
      </c>
      <c r="X28" s="2491">
        <f t="shared" si="0"/>
        <v>169293</v>
      </c>
    </row>
    <row r="29" spans="1:24" s="105" customFormat="1" ht="12">
      <c r="A29" s="126">
        <v>24</v>
      </c>
      <c r="B29" s="117" t="s">
        <v>243</v>
      </c>
      <c r="C29" s="2487">
        <v>220302</v>
      </c>
      <c r="D29" s="2488">
        <v>226325</v>
      </c>
      <c r="E29" s="2487">
        <v>233687</v>
      </c>
      <c r="F29" s="2488">
        <v>237849</v>
      </c>
      <c r="G29" s="2487">
        <v>240801</v>
      </c>
      <c r="H29" s="2487">
        <v>294062</v>
      </c>
      <c r="I29" s="118">
        <v>294446</v>
      </c>
      <c r="J29" s="151">
        <v>299664</v>
      </c>
      <c r="K29" s="116">
        <v>357572</v>
      </c>
      <c r="L29" s="152">
        <v>350614</v>
      </c>
      <c r="M29" s="116">
        <v>420945</v>
      </c>
      <c r="N29" s="152">
        <v>454317</v>
      </c>
      <c r="O29" s="152">
        <v>476665</v>
      </c>
      <c r="P29" s="152">
        <v>507088</v>
      </c>
      <c r="Q29" s="152">
        <v>544844</v>
      </c>
      <c r="R29" s="152">
        <v>596099</v>
      </c>
      <c r="S29" s="148">
        <v>635382</v>
      </c>
      <c r="T29" s="144">
        <v>672552</v>
      </c>
      <c r="U29" s="152">
        <v>703237</v>
      </c>
      <c r="V29" s="2499">
        <v>720292</v>
      </c>
      <c r="W29" s="152">
        <v>741183</v>
      </c>
      <c r="X29" s="2491">
        <f t="shared" si="0"/>
        <v>20891</v>
      </c>
    </row>
    <row r="30" spans="1:24" s="105" customFormat="1" ht="12">
      <c r="A30" s="126">
        <v>25</v>
      </c>
      <c r="B30" s="117" t="s">
        <v>244</v>
      </c>
      <c r="C30" s="2487">
        <v>142782</v>
      </c>
      <c r="D30" s="2488">
        <v>143864</v>
      </c>
      <c r="E30" s="2487">
        <v>147155</v>
      </c>
      <c r="F30" s="2488">
        <v>150040</v>
      </c>
      <c r="G30" s="2487">
        <v>148260</v>
      </c>
      <c r="H30" s="2487">
        <v>182017</v>
      </c>
      <c r="I30" s="118">
        <v>177796</v>
      </c>
      <c r="J30" s="151">
        <v>174140</v>
      </c>
      <c r="K30" s="116">
        <v>201933</v>
      </c>
      <c r="L30" s="152">
        <v>191650</v>
      </c>
      <c r="M30" s="116">
        <v>237120</v>
      </c>
      <c r="N30" s="152">
        <v>267123</v>
      </c>
      <c r="O30" s="152">
        <v>293600</v>
      </c>
      <c r="P30" s="152">
        <v>319515</v>
      </c>
      <c r="Q30" s="152">
        <v>350673</v>
      </c>
      <c r="R30" s="152">
        <v>394271</v>
      </c>
      <c r="S30" s="148">
        <v>439370</v>
      </c>
      <c r="T30" s="144">
        <v>477645</v>
      </c>
      <c r="U30" s="152">
        <v>517049</v>
      </c>
      <c r="V30" s="2499">
        <v>537550</v>
      </c>
      <c r="W30" s="152">
        <v>570529</v>
      </c>
      <c r="X30" s="2491">
        <f t="shared" si="0"/>
        <v>32979</v>
      </c>
    </row>
    <row r="31" spans="1:24" s="105" customFormat="1" ht="12">
      <c r="A31" s="126">
        <v>26</v>
      </c>
      <c r="B31" s="117" t="s">
        <v>245</v>
      </c>
      <c r="C31" s="2487">
        <v>274354</v>
      </c>
      <c r="D31" s="2488">
        <v>301120</v>
      </c>
      <c r="E31" s="2487">
        <v>325226</v>
      </c>
      <c r="F31" s="2488">
        <v>350236</v>
      </c>
      <c r="G31" s="2487">
        <v>364918</v>
      </c>
      <c r="H31" s="2487">
        <v>401787</v>
      </c>
      <c r="I31" s="118">
        <v>407162</v>
      </c>
      <c r="J31" s="151">
        <v>405924</v>
      </c>
      <c r="K31" s="116">
        <v>503224</v>
      </c>
      <c r="L31" s="152">
        <v>498788</v>
      </c>
      <c r="M31" s="116">
        <v>682101</v>
      </c>
      <c r="N31" s="152">
        <v>772174</v>
      </c>
      <c r="O31" s="152">
        <v>825689</v>
      </c>
      <c r="P31" s="152">
        <v>857424</v>
      </c>
      <c r="Q31" s="152">
        <v>893733</v>
      </c>
      <c r="R31" s="152">
        <v>958252</v>
      </c>
      <c r="S31" s="148">
        <v>1015468</v>
      </c>
      <c r="T31" s="144">
        <v>1063907</v>
      </c>
      <c r="U31" s="152">
        <v>1120440</v>
      </c>
      <c r="V31" s="2499">
        <v>1152902</v>
      </c>
      <c r="W31" s="152">
        <v>1188903</v>
      </c>
      <c r="X31" s="2491">
        <f t="shared" si="0"/>
        <v>36001</v>
      </c>
    </row>
    <row r="32" spans="1:24" s="105" customFormat="1" ht="12">
      <c r="A32" s="126">
        <v>27</v>
      </c>
      <c r="B32" s="117" t="s">
        <v>246</v>
      </c>
      <c r="C32" s="2487">
        <v>562096</v>
      </c>
      <c r="D32" s="2488">
        <v>679498</v>
      </c>
      <c r="E32" s="2487">
        <v>765259</v>
      </c>
      <c r="F32" s="2488">
        <v>889898</v>
      </c>
      <c r="G32" s="2487">
        <v>1035929</v>
      </c>
      <c r="H32" s="2487">
        <v>805288</v>
      </c>
      <c r="I32" s="118">
        <v>871284</v>
      </c>
      <c r="J32" s="151">
        <v>986198</v>
      </c>
      <c r="K32" s="116">
        <v>1512994</v>
      </c>
      <c r="L32" s="152">
        <v>1680758</v>
      </c>
      <c r="M32" s="116">
        <v>2457589</v>
      </c>
      <c r="N32" s="152">
        <v>2680020</v>
      </c>
      <c r="O32" s="152">
        <v>2753105</v>
      </c>
      <c r="P32" s="152">
        <v>2883169</v>
      </c>
      <c r="Q32" s="152">
        <v>3039638</v>
      </c>
      <c r="R32" s="152">
        <v>3270397</v>
      </c>
      <c r="S32" s="148">
        <v>3454840</v>
      </c>
      <c r="T32" s="144">
        <v>3590593</v>
      </c>
      <c r="U32" s="152">
        <v>3823279</v>
      </c>
      <c r="V32" s="2499">
        <v>3923887</v>
      </c>
      <c r="W32" s="152">
        <v>4126995</v>
      </c>
      <c r="X32" s="2491">
        <f t="shared" si="0"/>
        <v>203108</v>
      </c>
    </row>
    <row r="33" spans="1:24" s="128" customFormat="1" ht="12" customHeight="1">
      <c r="A33" s="1908">
        <v>28</v>
      </c>
      <c r="B33" s="1909" t="s">
        <v>3</v>
      </c>
      <c r="C33" s="2492">
        <v>488467</v>
      </c>
      <c r="D33" s="2493">
        <v>527536</v>
      </c>
      <c r="E33" s="2492">
        <v>558023</v>
      </c>
      <c r="F33" s="2493">
        <v>606203</v>
      </c>
      <c r="G33" s="2492">
        <v>675478</v>
      </c>
      <c r="H33" s="2492">
        <v>670711</v>
      </c>
      <c r="I33" s="1396">
        <v>706695</v>
      </c>
      <c r="J33" s="1910">
        <v>762504</v>
      </c>
      <c r="K33" s="1396">
        <v>1005086</v>
      </c>
      <c r="L33" s="1910">
        <v>1055245</v>
      </c>
      <c r="M33" s="1396">
        <v>1401600</v>
      </c>
      <c r="N33" s="1910">
        <v>1527952</v>
      </c>
      <c r="O33" s="1910">
        <v>1582793</v>
      </c>
      <c r="P33" s="1910">
        <v>1660915</v>
      </c>
      <c r="Q33" s="1910">
        <v>1774925</v>
      </c>
      <c r="R33" s="1910">
        <v>1867031</v>
      </c>
      <c r="S33" s="1911">
        <v>2035097</v>
      </c>
      <c r="T33" s="1914">
        <v>2128963</v>
      </c>
      <c r="U33" s="1910">
        <v>2252522</v>
      </c>
      <c r="V33" s="1910">
        <v>2315200</v>
      </c>
      <c r="W33" s="1910">
        <v>2399358</v>
      </c>
      <c r="X33" s="2491">
        <f t="shared" si="0"/>
        <v>84158</v>
      </c>
    </row>
    <row r="34" spans="1:24" s="105" customFormat="1" ht="12">
      <c r="A34" s="126">
        <v>29</v>
      </c>
      <c r="B34" s="117" t="s">
        <v>247</v>
      </c>
      <c r="C34" s="2487">
        <v>112183</v>
      </c>
      <c r="D34" s="2488">
        <v>115654</v>
      </c>
      <c r="E34" s="2487">
        <v>119258</v>
      </c>
      <c r="F34" s="2488">
        <v>122531</v>
      </c>
      <c r="G34" s="2487">
        <v>123819</v>
      </c>
      <c r="H34" s="2487">
        <v>162011</v>
      </c>
      <c r="I34" s="118">
        <v>156289</v>
      </c>
      <c r="J34" s="151">
        <v>155359</v>
      </c>
      <c r="K34" s="116">
        <v>184360</v>
      </c>
      <c r="L34" s="152">
        <v>187894</v>
      </c>
      <c r="M34" s="116">
        <v>247710</v>
      </c>
      <c r="N34" s="152">
        <v>296284</v>
      </c>
      <c r="O34" s="152">
        <v>338364</v>
      </c>
      <c r="P34" s="152">
        <v>373989</v>
      </c>
      <c r="Q34" s="152">
        <v>411215</v>
      </c>
      <c r="R34" s="152">
        <v>454984</v>
      </c>
      <c r="S34" s="148">
        <v>484954</v>
      </c>
      <c r="T34" s="144">
        <v>500994</v>
      </c>
      <c r="U34" s="152">
        <v>522600</v>
      </c>
      <c r="V34" s="2499">
        <v>530221</v>
      </c>
      <c r="W34" s="152">
        <v>543908</v>
      </c>
      <c r="X34" s="2491">
        <f t="shared" si="0"/>
        <v>13687</v>
      </c>
    </row>
    <row r="35" spans="1:24" s="105" customFormat="1" ht="12">
      <c r="A35" s="126">
        <v>30</v>
      </c>
      <c r="B35" s="117" t="s">
        <v>248</v>
      </c>
      <c r="C35" s="2487">
        <v>160184</v>
      </c>
      <c r="D35" s="2488">
        <v>167712</v>
      </c>
      <c r="E35" s="2487">
        <v>175939</v>
      </c>
      <c r="F35" s="2488">
        <v>183000</v>
      </c>
      <c r="G35" s="2487">
        <v>184640</v>
      </c>
      <c r="H35" s="2487">
        <v>215659</v>
      </c>
      <c r="I35" s="118">
        <v>214717</v>
      </c>
      <c r="J35" s="151">
        <v>218931</v>
      </c>
      <c r="K35" s="116">
        <v>247288</v>
      </c>
      <c r="L35" s="152">
        <v>255777</v>
      </c>
      <c r="M35" s="116">
        <v>300458</v>
      </c>
      <c r="N35" s="152">
        <v>316229</v>
      </c>
      <c r="O35" s="152">
        <v>326250</v>
      </c>
      <c r="P35" s="152">
        <v>333199</v>
      </c>
      <c r="Q35" s="152">
        <v>344155</v>
      </c>
      <c r="R35" s="152">
        <v>365384</v>
      </c>
      <c r="S35" s="148">
        <v>379753</v>
      </c>
      <c r="T35" s="144">
        <v>383214</v>
      </c>
      <c r="U35" s="152">
        <v>392842</v>
      </c>
      <c r="V35" s="2499">
        <v>392332</v>
      </c>
      <c r="W35" s="152">
        <v>393489</v>
      </c>
      <c r="X35" s="2491">
        <f t="shared" si="0"/>
        <v>1157</v>
      </c>
    </row>
    <row r="36" spans="1:24" s="105" customFormat="1" ht="12">
      <c r="A36" s="127">
        <v>31</v>
      </c>
      <c r="B36" s="121" t="s">
        <v>249</v>
      </c>
      <c r="C36" s="2487">
        <v>90688</v>
      </c>
      <c r="D36" s="2488">
        <v>92275</v>
      </c>
      <c r="E36" s="2487">
        <v>93975</v>
      </c>
      <c r="F36" s="2488">
        <v>94350</v>
      </c>
      <c r="G36" s="2487">
        <v>93119</v>
      </c>
      <c r="H36" s="2487">
        <v>114545</v>
      </c>
      <c r="I36" s="116">
        <v>115954</v>
      </c>
      <c r="J36" s="152">
        <v>117843</v>
      </c>
      <c r="K36" s="116">
        <v>130017</v>
      </c>
      <c r="L36" s="152">
        <v>131063</v>
      </c>
      <c r="M36" s="116">
        <v>148193</v>
      </c>
      <c r="N36" s="152">
        <v>158821</v>
      </c>
      <c r="O36" s="152">
        <v>168025</v>
      </c>
      <c r="P36" s="152">
        <v>172828</v>
      </c>
      <c r="Q36" s="152">
        <v>179133</v>
      </c>
      <c r="R36" s="152">
        <v>188866</v>
      </c>
      <c r="S36" s="148">
        <v>199988</v>
      </c>
      <c r="T36" s="144">
        <v>208526</v>
      </c>
      <c r="U36" s="152">
        <v>211396</v>
      </c>
      <c r="V36" s="2499">
        <v>216894</v>
      </c>
      <c r="W36" s="152">
        <v>219069</v>
      </c>
      <c r="X36" s="2491">
        <f t="shared" si="0"/>
        <v>2175</v>
      </c>
    </row>
    <row r="37" spans="1:24" s="105" customFormat="1" ht="12">
      <c r="A37" s="127">
        <v>32</v>
      </c>
      <c r="B37" s="121" t="s">
        <v>250</v>
      </c>
      <c r="C37" s="2487">
        <v>156110</v>
      </c>
      <c r="D37" s="2488">
        <v>156005</v>
      </c>
      <c r="E37" s="2487">
        <v>156246</v>
      </c>
      <c r="F37" s="2488">
        <v>156215</v>
      </c>
      <c r="G37" s="2487">
        <v>152816</v>
      </c>
      <c r="H37" s="2487">
        <v>180031</v>
      </c>
      <c r="I37" s="116">
        <v>180760</v>
      </c>
      <c r="J37" s="152">
        <v>180327</v>
      </c>
      <c r="K37" s="116">
        <v>200968</v>
      </c>
      <c r="L37" s="152">
        <v>188733</v>
      </c>
      <c r="M37" s="116">
        <v>209664</v>
      </c>
      <c r="N37" s="152">
        <v>217135</v>
      </c>
      <c r="O37" s="152">
        <v>225720</v>
      </c>
      <c r="P37" s="152">
        <v>231795</v>
      </c>
      <c r="Q37" s="152">
        <v>235014</v>
      </c>
      <c r="R37" s="152">
        <v>244996</v>
      </c>
      <c r="S37" s="148">
        <v>256508</v>
      </c>
      <c r="T37" s="144">
        <v>259289</v>
      </c>
      <c r="U37" s="152">
        <v>260921</v>
      </c>
      <c r="V37" s="2499">
        <v>265008</v>
      </c>
      <c r="W37" s="152">
        <v>268462</v>
      </c>
      <c r="X37" s="2491">
        <f t="shared" si="0"/>
        <v>3454</v>
      </c>
    </row>
    <row r="38" spans="1:24" s="105" customFormat="1" ht="12">
      <c r="A38" s="127">
        <v>33</v>
      </c>
      <c r="B38" s="121" t="s">
        <v>251</v>
      </c>
      <c r="C38" s="2487">
        <v>264749</v>
      </c>
      <c r="D38" s="2488">
        <v>267547</v>
      </c>
      <c r="E38" s="2487">
        <v>272816</v>
      </c>
      <c r="F38" s="2488">
        <v>279213</v>
      </c>
      <c r="G38" s="2487">
        <v>278313</v>
      </c>
      <c r="H38" s="2487">
        <v>338572</v>
      </c>
      <c r="I38" s="116">
        <v>340703</v>
      </c>
      <c r="J38" s="152">
        <v>344035</v>
      </c>
      <c r="K38" s="116">
        <v>403548</v>
      </c>
      <c r="L38" s="152">
        <v>391079</v>
      </c>
      <c r="M38" s="116">
        <v>493819</v>
      </c>
      <c r="N38" s="152">
        <v>537829</v>
      </c>
      <c r="O38" s="152">
        <v>560043</v>
      </c>
      <c r="P38" s="152">
        <v>582128</v>
      </c>
      <c r="Q38" s="152">
        <v>607668</v>
      </c>
      <c r="R38" s="152">
        <v>656761</v>
      </c>
      <c r="S38" s="148">
        <v>689733</v>
      </c>
      <c r="T38" s="144">
        <v>724474</v>
      </c>
      <c r="U38" s="152">
        <v>752878</v>
      </c>
      <c r="V38" s="2499">
        <v>772977</v>
      </c>
      <c r="W38" s="152">
        <v>799611</v>
      </c>
      <c r="X38" s="2491">
        <f t="shared" si="0"/>
        <v>26634</v>
      </c>
    </row>
    <row r="39" spans="1:24" s="105" customFormat="1" ht="12">
      <c r="A39" s="127">
        <v>34</v>
      </c>
      <c r="B39" s="121" t="s">
        <v>252</v>
      </c>
      <c r="C39" s="2487">
        <v>332746</v>
      </c>
      <c r="D39" s="2488">
        <v>347389</v>
      </c>
      <c r="E39" s="2487">
        <v>357822</v>
      </c>
      <c r="F39" s="2488">
        <v>378516</v>
      </c>
      <c r="G39" s="2487">
        <v>396294</v>
      </c>
      <c r="H39" s="2487">
        <v>441963</v>
      </c>
      <c r="I39" s="116">
        <v>448715</v>
      </c>
      <c r="J39" s="152">
        <v>461649</v>
      </c>
      <c r="K39" s="116">
        <v>553110</v>
      </c>
      <c r="L39" s="152">
        <v>578783</v>
      </c>
      <c r="M39" s="116">
        <v>746716</v>
      </c>
      <c r="N39" s="152">
        <v>832552</v>
      </c>
      <c r="O39" s="152">
        <v>873984</v>
      </c>
      <c r="P39" s="152">
        <v>919506</v>
      </c>
      <c r="Q39" s="152">
        <v>974038</v>
      </c>
      <c r="R39" s="152">
        <v>1046122</v>
      </c>
      <c r="S39" s="148">
        <v>1095905</v>
      </c>
      <c r="T39" s="144">
        <v>1131024</v>
      </c>
      <c r="U39" s="152">
        <v>1183036</v>
      </c>
      <c r="V39" s="2499">
        <v>1211425</v>
      </c>
      <c r="W39" s="152">
        <v>1241204</v>
      </c>
      <c r="X39" s="2491">
        <f t="shared" si="0"/>
        <v>29779</v>
      </c>
    </row>
    <row r="40" spans="1:24" s="105" customFormat="1" ht="12">
      <c r="A40" s="127">
        <v>35</v>
      </c>
      <c r="B40" s="121" t="s">
        <v>253</v>
      </c>
      <c r="C40" s="2487">
        <v>230027</v>
      </c>
      <c r="D40" s="2488">
        <v>238864</v>
      </c>
      <c r="E40" s="2487">
        <v>246821</v>
      </c>
      <c r="F40" s="2488">
        <v>256301</v>
      </c>
      <c r="G40" s="2487">
        <v>273480</v>
      </c>
      <c r="H40" s="2487">
        <v>323075</v>
      </c>
      <c r="I40" s="116">
        <v>328811</v>
      </c>
      <c r="J40" s="152">
        <v>335480</v>
      </c>
      <c r="K40" s="116">
        <v>390430</v>
      </c>
      <c r="L40" s="152">
        <v>381677</v>
      </c>
      <c r="M40" s="116">
        <v>439398</v>
      </c>
      <c r="N40" s="152">
        <v>473665</v>
      </c>
      <c r="O40" s="152">
        <v>496753</v>
      </c>
      <c r="P40" s="152">
        <v>517745</v>
      </c>
      <c r="Q40" s="152">
        <v>534584</v>
      </c>
      <c r="R40" s="152">
        <v>562792</v>
      </c>
      <c r="S40" s="148">
        <v>582437</v>
      </c>
      <c r="T40" s="144">
        <v>588736</v>
      </c>
      <c r="U40" s="152">
        <v>596231</v>
      </c>
      <c r="V40" s="2499">
        <v>598834</v>
      </c>
      <c r="W40" s="152">
        <v>597309</v>
      </c>
      <c r="X40" s="2491">
        <f t="shared" si="0"/>
        <v>-1525</v>
      </c>
    </row>
    <row r="41" spans="1:24" s="105" customFormat="1" ht="12">
      <c r="A41" s="127">
        <v>36</v>
      </c>
      <c r="B41" s="121" t="s">
        <v>254</v>
      </c>
      <c r="C41" s="2487">
        <v>139432</v>
      </c>
      <c r="D41" s="2488">
        <v>141355</v>
      </c>
      <c r="E41" s="2487">
        <v>143265</v>
      </c>
      <c r="F41" s="2488">
        <v>144401</v>
      </c>
      <c r="G41" s="2487">
        <v>141641</v>
      </c>
      <c r="H41" s="2487">
        <v>171975</v>
      </c>
      <c r="I41" s="116">
        <v>170711</v>
      </c>
      <c r="J41" s="152">
        <v>170817</v>
      </c>
      <c r="K41" s="116">
        <v>189351</v>
      </c>
      <c r="L41" s="152">
        <v>188344</v>
      </c>
      <c r="M41" s="116">
        <v>211715</v>
      </c>
      <c r="N41" s="152">
        <v>227148</v>
      </c>
      <c r="O41" s="152">
        <v>239171</v>
      </c>
      <c r="P41" s="152">
        <v>247845</v>
      </c>
      <c r="Q41" s="152">
        <v>258149</v>
      </c>
      <c r="R41" s="152">
        <v>273839</v>
      </c>
      <c r="S41" s="148">
        <v>287897</v>
      </c>
      <c r="T41" s="144">
        <v>297539</v>
      </c>
      <c r="U41" s="152">
        <v>301546</v>
      </c>
      <c r="V41" s="2499">
        <v>305754</v>
      </c>
      <c r="W41" s="152">
        <v>307358</v>
      </c>
      <c r="X41" s="2491">
        <f t="shared" si="0"/>
        <v>1604</v>
      </c>
    </row>
    <row r="42" spans="1:24" s="105" customFormat="1" ht="12">
      <c r="A42" s="127">
        <v>37</v>
      </c>
      <c r="B42" s="121" t="s">
        <v>255</v>
      </c>
      <c r="C42" s="2487">
        <v>144249</v>
      </c>
      <c r="D42" s="2488">
        <v>145946</v>
      </c>
      <c r="E42" s="2487">
        <v>149127</v>
      </c>
      <c r="F42" s="2488">
        <v>151087</v>
      </c>
      <c r="G42" s="2487">
        <v>148137</v>
      </c>
      <c r="H42" s="2487">
        <v>191432</v>
      </c>
      <c r="I42" s="116">
        <v>190521</v>
      </c>
      <c r="J42" s="152">
        <v>191483</v>
      </c>
      <c r="K42" s="116">
        <v>211316</v>
      </c>
      <c r="L42" s="152">
        <v>216976</v>
      </c>
      <c r="M42" s="116">
        <v>249486</v>
      </c>
      <c r="N42" s="152">
        <v>276070</v>
      </c>
      <c r="O42" s="152">
        <v>293032</v>
      </c>
      <c r="P42" s="152">
        <v>305767</v>
      </c>
      <c r="Q42" s="152">
        <v>321453</v>
      </c>
      <c r="R42" s="152">
        <v>345422</v>
      </c>
      <c r="S42" s="148">
        <v>363955</v>
      </c>
      <c r="T42" s="144">
        <v>375634</v>
      </c>
      <c r="U42" s="152">
        <v>389652</v>
      </c>
      <c r="V42" s="2499">
        <v>398551</v>
      </c>
      <c r="W42" s="152">
        <v>406062</v>
      </c>
      <c r="X42" s="2491">
        <f t="shared" si="0"/>
        <v>7511</v>
      </c>
    </row>
    <row r="43" spans="1:24" s="105" customFormat="1" ht="12">
      <c r="A43" s="127">
        <v>38</v>
      </c>
      <c r="B43" s="121" t="s">
        <v>256</v>
      </c>
      <c r="C43" s="2487">
        <v>226430</v>
      </c>
      <c r="D43" s="2488">
        <v>232578</v>
      </c>
      <c r="E43" s="2487">
        <v>237236</v>
      </c>
      <c r="F43" s="2488">
        <v>240682</v>
      </c>
      <c r="G43" s="2487">
        <v>241078</v>
      </c>
      <c r="H43" s="2487">
        <v>300299</v>
      </c>
      <c r="I43" s="116">
        <v>304195</v>
      </c>
      <c r="J43" s="152">
        <v>309610</v>
      </c>
      <c r="K43" s="116">
        <v>356038</v>
      </c>
      <c r="L43" s="152">
        <v>353061</v>
      </c>
      <c r="M43" s="116">
        <v>407958</v>
      </c>
      <c r="N43" s="152">
        <v>443843</v>
      </c>
      <c r="O43" s="152">
        <v>469240</v>
      </c>
      <c r="P43" s="152">
        <v>491539</v>
      </c>
      <c r="Q43" s="152">
        <v>510897</v>
      </c>
      <c r="R43" s="152">
        <v>540670</v>
      </c>
      <c r="S43" s="148">
        <v>564959</v>
      </c>
      <c r="T43" s="144">
        <v>581003</v>
      </c>
      <c r="U43" s="152">
        <v>589676</v>
      </c>
      <c r="V43" s="2499">
        <v>591972</v>
      </c>
      <c r="W43" s="152">
        <v>599941</v>
      </c>
      <c r="X43" s="2491">
        <f t="shared" si="0"/>
        <v>7969</v>
      </c>
    </row>
    <row r="44" spans="1:24" s="105" customFormat="1" ht="12">
      <c r="A44" s="127">
        <v>39</v>
      </c>
      <c r="B44" s="121" t="s">
        <v>257</v>
      </c>
      <c r="C44" s="2487">
        <v>143629</v>
      </c>
      <c r="D44" s="2488">
        <v>146691</v>
      </c>
      <c r="E44" s="2487">
        <v>152409</v>
      </c>
      <c r="F44" s="2488">
        <v>154641</v>
      </c>
      <c r="G44" s="2487">
        <v>154012</v>
      </c>
      <c r="H44" s="2487">
        <v>182284</v>
      </c>
      <c r="I44" s="116">
        <v>188004</v>
      </c>
      <c r="J44" s="152">
        <v>192220</v>
      </c>
      <c r="K44" s="116">
        <v>216415</v>
      </c>
      <c r="L44" s="152">
        <v>215998</v>
      </c>
      <c r="M44" s="116">
        <v>242238</v>
      </c>
      <c r="N44" s="152">
        <v>259613</v>
      </c>
      <c r="O44" s="152">
        <v>273404</v>
      </c>
      <c r="P44" s="152">
        <v>281430</v>
      </c>
      <c r="Q44" s="152">
        <v>288577</v>
      </c>
      <c r="R44" s="152">
        <v>302868</v>
      </c>
      <c r="S44" s="148">
        <v>319298</v>
      </c>
      <c r="T44" s="144">
        <v>323327</v>
      </c>
      <c r="U44" s="152">
        <v>321004</v>
      </c>
      <c r="V44" s="2499">
        <v>319011</v>
      </c>
      <c r="W44" s="152">
        <v>314330</v>
      </c>
      <c r="X44" s="2491">
        <f t="shared" si="0"/>
        <v>-4681</v>
      </c>
    </row>
    <row r="45" spans="1:24" s="105" customFormat="1" ht="12">
      <c r="A45" s="127">
        <v>40</v>
      </c>
      <c r="B45" s="121" t="s">
        <v>258</v>
      </c>
      <c r="C45" s="2487">
        <v>434928</v>
      </c>
      <c r="D45" s="2488">
        <v>457052</v>
      </c>
      <c r="E45" s="2487">
        <v>491961</v>
      </c>
      <c r="F45" s="2488">
        <v>528734</v>
      </c>
      <c r="G45" s="2487">
        <v>589815</v>
      </c>
      <c r="H45" s="2487">
        <v>645641</v>
      </c>
      <c r="I45" s="116">
        <v>705546</v>
      </c>
      <c r="J45" s="152">
        <v>754212</v>
      </c>
      <c r="K45" s="116">
        <v>932973</v>
      </c>
      <c r="L45" s="152">
        <v>938225</v>
      </c>
      <c r="M45" s="116">
        <v>1146765</v>
      </c>
      <c r="N45" s="152">
        <v>1298837</v>
      </c>
      <c r="O45" s="152">
        <v>1425791</v>
      </c>
      <c r="P45" s="152">
        <v>1518580</v>
      </c>
      <c r="Q45" s="152">
        <v>1623805</v>
      </c>
      <c r="R45" s="152">
        <v>1774183</v>
      </c>
      <c r="S45" s="148">
        <v>1906862</v>
      </c>
      <c r="T45" s="144">
        <v>1984662</v>
      </c>
      <c r="U45" s="152">
        <v>2106654</v>
      </c>
      <c r="V45" s="2499">
        <v>2201037</v>
      </c>
      <c r="W45" s="152">
        <v>2318479</v>
      </c>
      <c r="X45" s="2491">
        <f t="shared" si="0"/>
        <v>117442</v>
      </c>
    </row>
    <row r="46" spans="1:24" s="105" customFormat="1" ht="12">
      <c r="A46" s="127">
        <v>41</v>
      </c>
      <c r="B46" s="121" t="s">
        <v>259</v>
      </c>
      <c r="C46" s="2487">
        <v>127762</v>
      </c>
      <c r="D46" s="2488">
        <v>128632</v>
      </c>
      <c r="E46" s="2487">
        <v>127725</v>
      </c>
      <c r="F46" s="2488">
        <v>126691</v>
      </c>
      <c r="G46" s="2487">
        <v>128681</v>
      </c>
      <c r="H46" s="2487">
        <v>173874</v>
      </c>
      <c r="I46" s="116">
        <v>175772</v>
      </c>
      <c r="J46" s="152">
        <v>177981</v>
      </c>
      <c r="K46" s="116">
        <v>194158</v>
      </c>
      <c r="L46" s="152">
        <v>187537</v>
      </c>
      <c r="M46" s="116">
        <v>204445</v>
      </c>
      <c r="N46" s="152">
        <v>216440</v>
      </c>
      <c r="O46" s="152">
        <v>232420</v>
      </c>
      <c r="P46" s="152">
        <v>241786</v>
      </c>
      <c r="Q46" s="152">
        <v>250178</v>
      </c>
      <c r="R46" s="152">
        <v>267230</v>
      </c>
      <c r="S46" s="148">
        <v>277606</v>
      </c>
      <c r="T46" s="144">
        <v>286239</v>
      </c>
      <c r="U46" s="152">
        <v>294120</v>
      </c>
      <c r="V46" s="2499">
        <v>302109</v>
      </c>
      <c r="W46" s="152">
        <v>311173</v>
      </c>
      <c r="X46" s="2491">
        <f t="shared" si="0"/>
        <v>9064</v>
      </c>
    </row>
    <row r="47" spans="1:24" s="105" customFormat="1" ht="12">
      <c r="A47" s="127">
        <v>42</v>
      </c>
      <c r="B47" s="121" t="s">
        <v>260</v>
      </c>
      <c r="C47" s="2487">
        <v>223647</v>
      </c>
      <c r="D47" s="2488">
        <v>230062</v>
      </c>
      <c r="E47" s="2487">
        <v>238297</v>
      </c>
      <c r="F47" s="2488">
        <v>249588</v>
      </c>
      <c r="G47" s="2487">
        <v>264680</v>
      </c>
      <c r="H47" s="2487">
        <v>309415</v>
      </c>
      <c r="I47" s="116">
        <v>323324</v>
      </c>
      <c r="J47" s="152">
        <v>336639</v>
      </c>
      <c r="K47" s="116">
        <v>393096</v>
      </c>
      <c r="L47" s="152">
        <v>372770</v>
      </c>
      <c r="M47" s="116">
        <v>416524</v>
      </c>
      <c r="N47" s="152">
        <v>444058</v>
      </c>
      <c r="O47" s="152">
        <v>468977</v>
      </c>
      <c r="P47" s="152">
        <v>487597</v>
      </c>
      <c r="Q47" s="152">
        <v>501901</v>
      </c>
      <c r="R47" s="152">
        <v>528156</v>
      </c>
      <c r="S47" s="148">
        <v>542985</v>
      </c>
      <c r="T47" s="144">
        <v>551530</v>
      </c>
      <c r="U47" s="152">
        <v>556895</v>
      </c>
      <c r="V47" s="2499">
        <v>560720</v>
      </c>
      <c r="W47" s="152">
        <v>556130</v>
      </c>
      <c r="X47" s="2491">
        <f t="shared" si="0"/>
        <v>-4590</v>
      </c>
    </row>
    <row r="48" spans="1:24" s="105" customFormat="1" ht="12">
      <c r="A48" s="127">
        <v>43</v>
      </c>
      <c r="B48" s="121" t="s">
        <v>261</v>
      </c>
      <c r="C48" s="2487">
        <v>236663</v>
      </c>
      <c r="D48" s="2488">
        <v>247511</v>
      </c>
      <c r="E48" s="2487">
        <v>254086</v>
      </c>
      <c r="F48" s="2488">
        <v>259467</v>
      </c>
      <c r="G48" s="2487">
        <v>254416</v>
      </c>
      <c r="H48" s="2487">
        <v>346811</v>
      </c>
      <c r="I48" s="116">
        <v>348901</v>
      </c>
      <c r="J48" s="152">
        <v>353586</v>
      </c>
      <c r="K48" s="116">
        <v>395703</v>
      </c>
      <c r="L48" s="152">
        <v>395648</v>
      </c>
      <c r="M48" s="116">
        <v>449607</v>
      </c>
      <c r="N48" s="152">
        <v>483130</v>
      </c>
      <c r="O48" s="152">
        <v>523858</v>
      </c>
      <c r="P48" s="152">
        <v>551628</v>
      </c>
      <c r="Q48" s="152">
        <v>575227</v>
      </c>
      <c r="R48" s="152">
        <v>615744</v>
      </c>
      <c r="S48" s="148">
        <v>644963</v>
      </c>
      <c r="T48" s="144">
        <v>664338</v>
      </c>
      <c r="U48" s="152">
        <v>686123</v>
      </c>
      <c r="V48" s="2499">
        <v>704730</v>
      </c>
      <c r="W48" s="152">
        <v>716740</v>
      </c>
      <c r="X48" s="2491">
        <f t="shared" si="0"/>
        <v>12010</v>
      </c>
    </row>
    <row r="49" spans="1:24" s="105" customFormat="1" ht="12">
      <c r="A49" s="127">
        <v>44</v>
      </c>
      <c r="B49" s="121" t="s">
        <v>262</v>
      </c>
      <c r="C49" s="2487">
        <v>175233</v>
      </c>
      <c r="D49" s="2488">
        <v>184628</v>
      </c>
      <c r="E49" s="2487">
        <v>188278</v>
      </c>
      <c r="F49" s="2488">
        <v>193322</v>
      </c>
      <c r="G49" s="2487">
        <v>191794</v>
      </c>
      <c r="H49" s="2487">
        <v>246892</v>
      </c>
      <c r="I49" s="116">
        <v>244696</v>
      </c>
      <c r="J49" s="152">
        <v>245783</v>
      </c>
      <c r="K49" s="116">
        <v>275582</v>
      </c>
      <c r="L49" s="152">
        <v>275707</v>
      </c>
      <c r="M49" s="116">
        <v>320781</v>
      </c>
      <c r="N49" s="152">
        <v>354217</v>
      </c>
      <c r="O49" s="152">
        <v>377814</v>
      </c>
      <c r="P49" s="152">
        <v>394903</v>
      </c>
      <c r="Q49" s="152">
        <v>409347</v>
      </c>
      <c r="R49" s="152">
        <v>433897</v>
      </c>
      <c r="S49" s="148">
        <v>451697</v>
      </c>
      <c r="T49" s="144">
        <v>465195</v>
      </c>
      <c r="U49" s="152">
        <v>480443</v>
      </c>
      <c r="V49" s="2499">
        <v>486535</v>
      </c>
      <c r="W49" s="152">
        <v>487679</v>
      </c>
      <c r="X49" s="2491">
        <f t="shared" si="0"/>
        <v>1144</v>
      </c>
    </row>
    <row r="50" spans="1:24" s="105" customFormat="1" ht="12">
      <c r="A50" s="127">
        <v>45</v>
      </c>
      <c r="B50" s="121" t="s">
        <v>263</v>
      </c>
      <c r="C50" s="2487">
        <v>131179</v>
      </c>
      <c r="D50" s="2488">
        <v>137491</v>
      </c>
      <c r="E50" s="2487">
        <v>146630</v>
      </c>
      <c r="F50" s="2488">
        <v>156684</v>
      </c>
      <c r="G50" s="2487">
        <v>158658</v>
      </c>
      <c r="H50" s="2487">
        <v>202694</v>
      </c>
      <c r="I50" s="116">
        <v>210832</v>
      </c>
      <c r="J50" s="152">
        <v>220273</v>
      </c>
      <c r="K50" s="116">
        <v>262758</v>
      </c>
      <c r="L50" s="152">
        <v>257693</v>
      </c>
      <c r="M50" s="116">
        <v>298385</v>
      </c>
      <c r="N50" s="152">
        <v>326222</v>
      </c>
      <c r="O50" s="152">
        <v>357888</v>
      </c>
      <c r="P50" s="152">
        <v>375218</v>
      </c>
      <c r="Q50" s="152">
        <v>390730</v>
      </c>
      <c r="R50" s="152">
        <v>420260</v>
      </c>
      <c r="S50" s="148">
        <v>437493</v>
      </c>
      <c r="T50" s="144">
        <v>449269</v>
      </c>
      <c r="U50" s="152">
        <v>459177</v>
      </c>
      <c r="V50" s="2499">
        <v>462858</v>
      </c>
      <c r="W50" s="152">
        <v>468575</v>
      </c>
      <c r="X50" s="2491">
        <f t="shared" si="0"/>
        <v>5717</v>
      </c>
    </row>
    <row r="51" spans="1:24" s="105" customFormat="1" ht="12">
      <c r="A51" s="127">
        <v>46</v>
      </c>
      <c r="B51" s="121" t="s">
        <v>264</v>
      </c>
      <c r="C51" s="2487">
        <v>297547</v>
      </c>
      <c r="D51" s="2488">
        <v>311877</v>
      </c>
      <c r="E51" s="2487">
        <v>320244</v>
      </c>
      <c r="F51" s="2488">
        <v>330572</v>
      </c>
      <c r="G51" s="2487">
        <v>326081</v>
      </c>
      <c r="H51" s="2487">
        <v>360979</v>
      </c>
      <c r="I51" s="116">
        <v>374978</v>
      </c>
      <c r="J51" s="152">
        <v>431567</v>
      </c>
      <c r="K51" s="116">
        <v>477966</v>
      </c>
      <c r="L51" s="152">
        <v>474118</v>
      </c>
      <c r="M51" s="116">
        <v>521203</v>
      </c>
      <c r="N51" s="152">
        <v>558055</v>
      </c>
      <c r="O51" s="152">
        <v>605639</v>
      </c>
      <c r="P51" s="152">
        <v>639362</v>
      </c>
      <c r="Q51" s="152">
        <v>656944</v>
      </c>
      <c r="R51" s="152">
        <v>687021</v>
      </c>
      <c r="S51" s="148">
        <v>714413</v>
      </c>
      <c r="T51" s="144">
        <v>722937</v>
      </c>
      <c r="U51" s="152">
        <v>727273</v>
      </c>
      <c r="V51" s="2499">
        <v>724690</v>
      </c>
      <c r="W51" s="152">
        <v>725855</v>
      </c>
      <c r="X51" s="2491">
        <f t="shared" si="0"/>
        <v>1165</v>
      </c>
    </row>
    <row r="52" spans="1:24" s="105" customFormat="1" ht="12">
      <c r="A52" s="132">
        <v>47</v>
      </c>
      <c r="B52" s="133" t="s">
        <v>265</v>
      </c>
      <c r="C52" s="2494">
        <v>119219</v>
      </c>
      <c r="D52" s="2495">
        <v>120002</v>
      </c>
      <c r="E52" s="2494">
        <v>122713</v>
      </c>
      <c r="F52" s="2495">
        <v>125782</v>
      </c>
      <c r="G52" s="2494">
        <v>122790</v>
      </c>
      <c r="H52" s="2494" t="s">
        <v>2</v>
      </c>
      <c r="I52" s="124" t="s">
        <v>2</v>
      </c>
      <c r="J52" s="153" t="s">
        <v>2</v>
      </c>
      <c r="K52" s="124">
        <v>200599</v>
      </c>
      <c r="L52" s="153" t="s">
        <v>2</v>
      </c>
      <c r="M52" s="124">
        <v>224295</v>
      </c>
      <c r="N52" s="153">
        <v>261214</v>
      </c>
      <c r="O52" s="153">
        <v>296770</v>
      </c>
      <c r="P52" s="153">
        <v>333576</v>
      </c>
      <c r="Q52" s="153">
        <v>362998</v>
      </c>
      <c r="R52" s="153">
        <v>403060</v>
      </c>
      <c r="S52" s="149">
        <v>440095</v>
      </c>
      <c r="T52" s="145">
        <v>486981</v>
      </c>
      <c r="U52" s="153">
        <v>519184</v>
      </c>
      <c r="V52" s="2500">
        <v>560424</v>
      </c>
      <c r="W52" s="153">
        <v>613294</v>
      </c>
      <c r="X52" s="2491">
        <f t="shared" si="0"/>
        <v>52870</v>
      </c>
    </row>
    <row r="53" spans="1:24" s="105" customFormat="1" ht="12">
      <c r="A53" s="105" t="s">
        <v>2780</v>
      </c>
    </row>
    <row r="54" spans="1:24" s="105" customFormat="1" ht="12">
      <c r="C54" s="2496"/>
      <c r="D54" s="2496"/>
      <c r="E54" s="2496"/>
      <c r="F54" s="2496"/>
      <c r="G54" s="2496"/>
      <c r="H54" s="2496"/>
      <c r="I54" s="2496"/>
      <c r="J54" s="2496"/>
      <c r="K54" s="2496"/>
      <c r="L54" s="2496"/>
      <c r="M54" s="2496"/>
      <c r="N54" s="2496"/>
      <c r="O54" s="2496"/>
      <c r="P54" s="2496"/>
      <c r="Q54" s="2496"/>
      <c r="R54" s="2496"/>
      <c r="S54" s="2496"/>
      <c r="T54" s="2496"/>
      <c r="U54" s="2496"/>
      <c r="V54" s="2496"/>
      <c r="W54" s="2496"/>
    </row>
  </sheetData>
  <mergeCells count="1">
    <mergeCell ref="A2:B4"/>
  </mergeCells>
  <phoneticPr fontId="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Z140"/>
  <sheetViews>
    <sheetView workbookViewId="0">
      <pane xSplit="2" ySplit="3" topLeftCell="G4" activePane="bottomRight" state="frozen"/>
      <selection pane="topRight" activeCell="C1" sqref="C1"/>
      <selection pane="bottomLeft" activeCell="A4" sqref="A4"/>
      <selection pane="bottomRight" activeCell="T12" sqref="T12"/>
    </sheetView>
  </sheetViews>
  <sheetFormatPr defaultRowHeight="13"/>
  <cols>
    <col min="1" max="1" width="9.6328125" customWidth="1"/>
    <col min="2" max="2" width="9.08984375" hidden="1" customWidth="1"/>
    <col min="3" max="12" width="10.90625" customWidth="1"/>
    <col min="13" max="13" width="11" customWidth="1"/>
    <col min="14" max="14" width="5.6328125" customWidth="1"/>
    <col min="15" max="24" width="8.90625" customWidth="1"/>
    <col min="25" max="25" width="9.90625" customWidth="1"/>
    <col min="26" max="26" width="10.08984375" customWidth="1"/>
    <col min="258" max="258" width="9.6328125" customWidth="1"/>
    <col min="259" max="259" width="0" hidden="1" customWidth="1"/>
    <col min="260" max="260" width="9.6328125" customWidth="1"/>
    <col min="261" max="261" width="9.36328125" bestFit="1" customWidth="1"/>
    <col min="262" max="265" width="9.08984375" bestFit="1" customWidth="1"/>
    <col min="266" max="266" width="10.36328125" bestFit="1" customWidth="1"/>
    <col min="267" max="269" width="9.08984375" bestFit="1" customWidth="1"/>
    <col min="270" max="271" width="4.453125" customWidth="1"/>
    <col min="272" max="281" width="8.453125" customWidth="1"/>
    <col min="282" max="282" width="8.90625" customWidth="1"/>
    <col min="514" max="514" width="9.6328125" customWidth="1"/>
    <col min="515" max="515" width="0" hidden="1" customWidth="1"/>
    <col min="516" max="516" width="9.6328125" customWidth="1"/>
    <col min="517" max="517" width="9.36328125" bestFit="1" customWidth="1"/>
    <col min="518" max="521" width="9.08984375" bestFit="1" customWidth="1"/>
    <col min="522" max="522" width="10.36328125" bestFit="1" customWidth="1"/>
    <col min="523" max="525" width="9.08984375" bestFit="1" customWidth="1"/>
    <col min="526" max="527" width="4.453125" customWidth="1"/>
    <col min="528" max="537" width="8.453125" customWidth="1"/>
    <col min="538" max="538" width="8.90625" customWidth="1"/>
    <col min="770" max="770" width="9.6328125" customWidth="1"/>
    <col min="771" max="771" width="0" hidden="1" customWidth="1"/>
    <col min="772" max="772" width="9.6328125" customWidth="1"/>
    <col min="773" max="773" width="9.36328125" bestFit="1" customWidth="1"/>
    <col min="774" max="777" width="9.08984375" bestFit="1" customWidth="1"/>
    <col min="778" max="778" width="10.36328125" bestFit="1" customWidth="1"/>
    <col min="779" max="781" width="9.08984375" bestFit="1" customWidth="1"/>
    <col min="782" max="783" width="4.453125" customWidth="1"/>
    <col min="784" max="793" width="8.453125" customWidth="1"/>
    <col min="794" max="794" width="8.90625" customWidth="1"/>
    <col min="1026" max="1026" width="9.6328125" customWidth="1"/>
    <col min="1027" max="1027" width="0" hidden="1" customWidth="1"/>
    <col min="1028" max="1028" width="9.6328125" customWidth="1"/>
    <col min="1029" max="1029" width="9.36328125" bestFit="1" customWidth="1"/>
    <col min="1030" max="1033" width="9.08984375" bestFit="1" customWidth="1"/>
    <col min="1034" max="1034" width="10.36328125" bestFit="1" customWidth="1"/>
    <col min="1035" max="1037" width="9.08984375" bestFit="1" customWidth="1"/>
    <col min="1038" max="1039" width="4.453125" customWidth="1"/>
    <col min="1040" max="1049" width="8.453125" customWidth="1"/>
    <col min="1050" max="1050" width="8.90625" customWidth="1"/>
    <col min="1282" max="1282" width="9.6328125" customWidth="1"/>
    <col min="1283" max="1283" width="0" hidden="1" customWidth="1"/>
    <col min="1284" max="1284" width="9.6328125" customWidth="1"/>
    <col min="1285" max="1285" width="9.36328125" bestFit="1" customWidth="1"/>
    <col min="1286" max="1289" width="9.08984375" bestFit="1" customWidth="1"/>
    <col min="1290" max="1290" width="10.36328125" bestFit="1" customWidth="1"/>
    <col min="1291" max="1293" width="9.08984375" bestFit="1" customWidth="1"/>
    <col min="1294" max="1295" width="4.453125" customWidth="1"/>
    <col min="1296" max="1305" width="8.453125" customWidth="1"/>
    <col min="1306" max="1306" width="8.90625" customWidth="1"/>
    <col min="1538" max="1538" width="9.6328125" customWidth="1"/>
    <col min="1539" max="1539" width="0" hidden="1" customWidth="1"/>
    <col min="1540" max="1540" width="9.6328125" customWidth="1"/>
    <col min="1541" max="1541" width="9.36328125" bestFit="1" customWidth="1"/>
    <col min="1542" max="1545" width="9.08984375" bestFit="1" customWidth="1"/>
    <col min="1546" max="1546" width="10.36328125" bestFit="1" customWidth="1"/>
    <col min="1547" max="1549" width="9.08984375" bestFit="1" customWidth="1"/>
    <col min="1550" max="1551" width="4.453125" customWidth="1"/>
    <col min="1552" max="1561" width="8.453125" customWidth="1"/>
    <col min="1562" max="1562" width="8.90625" customWidth="1"/>
    <col min="1794" max="1794" width="9.6328125" customWidth="1"/>
    <col min="1795" max="1795" width="0" hidden="1" customWidth="1"/>
    <col min="1796" max="1796" width="9.6328125" customWidth="1"/>
    <col min="1797" max="1797" width="9.36328125" bestFit="1" customWidth="1"/>
    <col min="1798" max="1801" width="9.08984375" bestFit="1" customWidth="1"/>
    <col min="1802" max="1802" width="10.36328125" bestFit="1" customWidth="1"/>
    <col min="1803" max="1805" width="9.08984375" bestFit="1" customWidth="1"/>
    <col min="1806" max="1807" width="4.453125" customWidth="1"/>
    <col min="1808" max="1817" width="8.453125" customWidth="1"/>
    <col min="1818" max="1818" width="8.90625" customWidth="1"/>
    <col min="2050" max="2050" width="9.6328125" customWidth="1"/>
    <col min="2051" max="2051" width="0" hidden="1" customWidth="1"/>
    <col min="2052" max="2052" width="9.6328125" customWidth="1"/>
    <col min="2053" max="2053" width="9.36328125" bestFit="1" customWidth="1"/>
    <col min="2054" max="2057" width="9.08984375" bestFit="1" customWidth="1"/>
    <col min="2058" max="2058" width="10.36328125" bestFit="1" customWidth="1"/>
    <col min="2059" max="2061" width="9.08984375" bestFit="1" customWidth="1"/>
    <col min="2062" max="2063" width="4.453125" customWidth="1"/>
    <col min="2064" max="2073" width="8.453125" customWidth="1"/>
    <col min="2074" max="2074" width="8.90625" customWidth="1"/>
    <col min="2306" max="2306" width="9.6328125" customWidth="1"/>
    <col min="2307" max="2307" width="0" hidden="1" customWidth="1"/>
    <col min="2308" max="2308" width="9.6328125" customWidth="1"/>
    <col min="2309" max="2309" width="9.36328125" bestFit="1" customWidth="1"/>
    <col min="2310" max="2313" width="9.08984375" bestFit="1" customWidth="1"/>
    <col min="2314" max="2314" width="10.36328125" bestFit="1" customWidth="1"/>
    <col min="2315" max="2317" width="9.08984375" bestFit="1" customWidth="1"/>
    <col min="2318" max="2319" width="4.453125" customWidth="1"/>
    <col min="2320" max="2329" width="8.453125" customWidth="1"/>
    <col min="2330" max="2330" width="8.90625" customWidth="1"/>
    <col min="2562" max="2562" width="9.6328125" customWidth="1"/>
    <col min="2563" max="2563" width="0" hidden="1" customWidth="1"/>
    <col min="2564" max="2564" width="9.6328125" customWidth="1"/>
    <col min="2565" max="2565" width="9.36328125" bestFit="1" customWidth="1"/>
    <col min="2566" max="2569" width="9.08984375" bestFit="1" customWidth="1"/>
    <col min="2570" max="2570" width="10.36328125" bestFit="1" customWidth="1"/>
    <col min="2571" max="2573" width="9.08984375" bestFit="1" customWidth="1"/>
    <col min="2574" max="2575" width="4.453125" customWidth="1"/>
    <col min="2576" max="2585" width="8.453125" customWidth="1"/>
    <col min="2586" max="2586" width="8.90625" customWidth="1"/>
    <col min="2818" max="2818" width="9.6328125" customWidth="1"/>
    <col min="2819" max="2819" width="0" hidden="1" customWidth="1"/>
    <col min="2820" max="2820" width="9.6328125" customWidth="1"/>
    <col min="2821" max="2821" width="9.36328125" bestFit="1" customWidth="1"/>
    <col min="2822" max="2825" width="9.08984375" bestFit="1" customWidth="1"/>
    <col min="2826" max="2826" width="10.36328125" bestFit="1" customWidth="1"/>
    <col min="2827" max="2829" width="9.08984375" bestFit="1" customWidth="1"/>
    <col min="2830" max="2831" width="4.453125" customWidth="1"/>
    <col min="2832" max="2841" width="8.453125" customWidth="1"/>
    <col min="2842" max="2842" width="8.90625" customWidth="1"/>
    <col min="3074" max="3074" width="9.6328125" customWidth="1"/>
    <col min="3075" max="3075" width="0" hidden="1" customWidth="1"/>
    <col min="3076" max="3076" width="9.6328125" customWidth="1"/>
    <col min="3077" max="3077" width="9.36328125" bestFit="1" customWidth="1"/>
    <col min="3078" max="3081" width="9.08984375" bestFit="1" customWidth="1"/>
    <col min="3082" max="3082" width="10.36328125" bestFit="1" customWidth="1"/>
    <col min="3083" max="3085" width="9.08984375" bestFit="1" customWidth="1"/>
    <col min="3086" max="3087" width="4.453125" customWidth="1"/>
    <col min="3088" max="3097" width="8.453125" customWidth="1"/>
    <col min="3098" max="3098" width="8.90625" customWidth="1"/>
    <col min="3330" max="3330" width="9.6328125" customWidth="1"/>
    <col min="3331" max="3331" width="0" hidden="1" customWidth="1"/>
    <col min="3332" max="3332" width="9.6328125" customWidth="1"/>
    <col min="3333" max="3333" width="9.36328125" bestFit="1" customWidth="1"/>
    <col min="3334" max="3337" width="9.08984375" bestFit="1" customWidth="1"/>
    <col min="3338" max="3338" width="10.36328125" bestFit="1" customWidth="1"/>
    <col min="3339" max="3341" width="9.08984375" bestFit="1" customWidth="1"/>
    <col min="3342" max="3343" width="4.453125" customWidth="1"/>
    <col min="3344" max="3353" width="8.453125" customWidth="1"/>
    <col min="3354" max="3354" width="8.90625" customWidth="1"/>
    <col min="3586" max="3586" width="9.6328125" customWidth="1"/>
    <col min="3587" max="3587" width="0" hidden="1" customWidth="1"/>
    <col min="3588" max="3588" width="9.6328125" customWidth="1"/>
    <col min="3589" max="3589" width="9.36328125" bestFit="1" customWidth="1"/>
    <col min="3590" max="3593" width="9.08984375" bestFit="1" customWidth="1"/>
    <col min="3594" max="3594" width="10.36328125" bestFit="1" customWidth="1"/>
    <col min="3595" max="3597" width="9.08984375" bestFit="1" customWidth="1"/>
    <col min="3598" max="3599" width="4.453125" customWidth="1"/>
    <col min="3600" max="3609" width="8.453125" customWidth="1"/>
    <col min="3610" max="3610" width="8.90625" customWidth="1"/>
    <col min="3842" max="3842" width="9.6328125" customWidth="1"/>
    <col min="3843" max="3843" width="0" hidden="1" customWidth="1"/>
    <col min="3844" max="3844" width="9.6328125" customWidth="1"/>
    <col min="3845" max="3845" width="9.36328125" bestFit="1" customWidth="1"/>
    <col min="3846" max="3849" width="9.08984375" bestFit="1" customWidth="1"/>
    <col min="3850" max="3850" width="10.36328125" bestFit="1" customWidth="1"/>
    <col min="3851" max="3853" width="9.08984375" bestFit="1" customWidth="1"/>
    <col min="3854" max="3855" width="4.453125" customWidth="1"/>
    <col min="3856" max="3865" width="8.453125" customWidth="1"/>
    <col min="3866" max="3866" width="8.90625" customWidth="1"/>
    <col min="4098" max="4098" width="9.6328125" customWidth="1"/>
    <col min="4099" max="4099" width="0" hidden="1" customWidth="1"/>
    <col min="4100" max="4100" width="9.6328125" customWidth="1"/>
    <col min="4101" max="4101" width="9.36328125" bestFit="1" customWidth="1"/>
    <col min="4102" max="4105" width="9.08984375" bestFit="1" customWidth="1"/>
    <col min="4106" max="4106" width="10.36328125" bestFit="1" customWidth="1"/>
    <col min="4107" max="4109" width="9.08984375" bestFit="1" customWidth="1"/>
    <col min="4110" max="4111" width="4.453125" customWidth="1"/>
    <col min="4112" max="4121" width="8.453125" customWidth="1"/>
    <col min="4122" max="4122" width="8.90625" customWidth="1"/>
    <col min="4354" max="4354" width="9.6328125" customWidth="1"/>
    <col min="4355" max="4355" width="0" hidden="1" customWidth="1"/>
    <col min="4356" max="4356" width="9.6328125" customWidth="1"/>
    <col min="4357" max="4357" width="9.36328125" bestFit="1" customWidth="1"/>
    <col min="4358" max="4361" width="9.08984375" bestFit="1" customWidth="1"/>
    <col min="4362" max="4362" width="10.36328125" bestFit="1" customWidth="1"/>
    <col min="4363" max="4365" width="9.08984375" bestFit="1" customWidth="1"/>
    <col min="4366" max="4367" width="4.453125" customWidth="1"/>
    <col min="4368" max="4377" width="8.453125" customWidth="1"/>
    <col min="4378" max="4378" width="8.90625" customWidth="1"/>
    <col min="4610" max="4610" width="9.6328125" customWidth="1"/>
    <col min="4611" max="4611" width="0" hidden="1" customWidth="1"/>
    <col min="4612" max="4612" width="9.6328125" customWidth="1"/>
    <col min="4613" max="4613" width="9.36328125" bestFit="1" customWidth="1"/>
    <col min="4614" max="4617" width="9.08984375" bestFit="1" customWidth="1"/>
    <col min="4618" max="4618" width="10.36328125" bestFit="1" customWidth="1"/>
    <col min="4619" max="4621" width="9.08984375" bestFit="1" customWidth="1"/>
    <col min="4622" max="4623" width="4.453125" customWidth="1"/>
    <col min="4624" max="4633" width="8.453125" customWidth="1"/>
    <col min="4634" max="4634" width="8.90625" customWidth="1"/>
    <col min="4866" max="4866" width="9.6328125" customWidth="1"/>
    <col min="4867" max="4867" width="0" hidden="1" customWidth="1"/>
    <col min="4868" max="4868" width="9.6328125" customWidth="1"/>
    <col min="4869" max="4869" width="9.36328125" bestFit="1" customWidth="1"/>
    <col min="4870" max="4873" width="9.08984375" bestFit="1" customWidth="1"/>
    <col min="4874" max="4874" width="10.36328125" bestFit="1" customWidth="1"/>
    <col min="4875" max="4877" width="9.08984375" bestFit="1" customWidth="1"/>
    <col min="4878" max="4879" width="4.453125" customWidth="1"/>
    <col min="4880" max="4889" width="8.453125" customWidth="1"/>
    <col min="4890" max="4890" width="8.90625" customWidth="1"/>
    <col min="5122" max="5122" width="9.6328125" customWidth="1"/>
    <col min="5123" max="5123" width="0" hidden="1" customWidth="1"/>
    <col min="5124" max="5124" width="9.6328125" customWidth="1"/>
    <col min="5125" max="5125" width="9.36328125" bestFit="1" customWidth="1"/>
    <col min="5126" max="5129" width="9.08984375" bestFit="1" customWidth="1"/>
    <col min="5130" max="5130" width="10.36328125" bestFit="1" customWidth="1"/>
    <col min="5131" max="5133" width="9.08984375" bestFit="1" customWidth="1"/>
    <col min="5134" max="5135" width="4.453125" customWidth="1"/>
    <col min="5136" max="5145" width="8.453125" customWidth="1"/>
    <col min="5146" max="5146" width="8.90625" customWidth="1"/>
    <col min="5378" max="5378" width="9.6328125" customWidth="1"/>
    <col min="5379" max="5379" width="0" hidden="1" customWidth="1"/>
    <col min="5380" max="5380" width="9.6328125" customWidth="1"/>
    <col min="5381" max="5381" width="9.36328125" bestFit="1" customWidth="1"/>
    <col min="5382" max="5385" width="9.08984375" bestFit="1" customWidth="1"/>
    <col min="5386" max="5386" width="10.36328125" bestFit="1" customWidth="1"/>
    <col min="5387" max="5389" width="9.08984375" bestFit="1" customWidth="1"/>
    <col min="5390" max="5391" width="4.453125" customWidth="1"/>
    <col min="5392" max="5401" width="8.453125" customWidth="1"/>
    <col min="5402" max="5402" width="8.90625" customWidth="1"/>
    <col min="5634" max="5634" width="9.6328125" customWidth="1"/>
    <col min="5635" max="5635" width="0" hidden="1" customWidth="1"/>
    <col min="5636" max="5636" width="9.6328125" customWidth="1"/>
    <col min="5637" max="5637" width="9.36328125" bestFit="1" customWidth="1"/>
    <col min="5638" max="5641" width="9.08984375" bestFit="1" customWidth="1"/>
    <col min="5642" max="5642" width="10.36328125" bestFit="1" customWidth="1"/>
    <col min="5643" max="5645" width="9.08984375" bestFit="1" customWidth="1"/>
    <col min="5646" max="5647" width="4.453125" customWidth="1"/>
    <col min="5648" max="5657" width="8.453125" customWidth="1"/>
    <col min="5658" max="5658" width="8.90625" customWidth="1"/>
    <col min="5890" max="5890" width="9.6328125" customWidth="1"/>
    <col min="5891" max="5891" width="0" hidden="1" customWidth="1"/>
    <col min="5892" max="5892" width="9.6328125" customWidth="1"/>
    <col min="5893" max="5893" width="9.36328125" bestFit="1" customWidth="1"/>
    <col min="5894" max="5897" width="9.08984375" bestFit="1" customWidth="1"/>
    <col min="5898" max="5898" width="10.36328125" bestFit="1" customWidth="1"/>
    <col min="5899" max="5901" width="9.08984375" bestFit="1" customWidth="1"/>
    <col min="5902" max="5903" width="4.453125" customWidth="1"/>
    <col min="5904" max="5913" width="8.453125" customWidth="1"/>
    <col min="5914" max="5914" width="8.90625" customWidth="1"/>
    <col min="6146" max="6146" width="9.6328125" customWidth="1"/>
    <col min="6147" max="6147" width="0" hidden="1" customWidth="1"/>
    <col min="6148" max="6148" width="9.6328125" customWidth="1"/>
    <col min="6149" max="6149" width="9.36328125" bestFit="1" customWidth="1"/>
    <col min="6150" max="6153" width="9.08984375" bestFit="1" customWidth="1"/>
    <col min="6154" max="6154" width="10.36328125" bestFit="1" customWidth="1"/>
    <col min="6155" max="6157" width="9.08984375" bestFit="1" customWidth="1"/>
    <col min="6158" max="6159" width="4.453125" customWidth="1"/>
    <col min="6160" max="6169" width="8.453125" customWidth="1"/>
    <col min="6170" max="6170" width="8.90625" customWidth="1"/>
    <col min="6402" max="6402" width="9.6328125" customWidth="1"/>
    <col min="6403" max="6403" width="0" hidden="1" customWidth="1"/>
    <col min="6404" max="6404" width="9.6328125" customWidth="1"/>
    <col min="6405" max="6405" width="9.36328125" bestFit="1" customWidth="1"/>
    <col min="6406" max="6409" width="9.08984375" bestFit="1" customWidth="1"/>
    <col min="6410" max="6410" width="10.36328125" bestFit="1" customWidth="1"/>
    <col min="6411" max="6413" width="9.08984375" bestFit="1" customWidth="1"/>
    <col min="6414" max="6415" width="4.453125" customWidth="1"/>
    <col min="6416" max="6425" width="8.453125" customWidth="1"/>
    <col min="6426" max="6426" width="8.90625" customWidth="1"/>
    <col min="6658" max="6658" width="9.6328125" customWidth="1"/>
    <col min="6659" max="6659" width="0" hidden="1" customWidth="1"/>
    <col min="6660" max="6660" width="9.6328125" customWidth="1"/>
    <col min="6661" max="6661" width="9.36328125" bestFit="1" customWidth="1"/>
    <col min="6662" max="6665" width="9.08984375" bestFit="1" customWidth="1"/>
    <col min="6666" max="6666" width="10.36328125" bestFit="1" customWidth="1"/>
    <col min="6667" max="6669" width="9.08984375" bestFit="1" customWidth="1"/>
    <col min="6670" max="6671" width="4.453125" customWidth="1"/>
    <col min="6672" max="6681" width="8.453125" customWidth="1"/>
    <col min="6682" max="6682" width="8.90625" customWidth="1"/>
    <col min="6914" max="6914" width="9.6328125" customWidth="1"/>
    <col min="6915" max="6915" width="0" hidden="1" customWidth="1"/>
    <col min="6916" max="6916" width="9.6328125" customWidth="1"/>
    <col min="6917" max="6917" width="9.36328125" bestFit="1" customWidth="1"/>
    <col min="6918" max="6921" width="9.08984375" bestFit="1" customWidth="1"/>
    <col min="6922" max="6922" width="10.36328125" bestFit="1" customWidth="1"/>
    <col min="6923" max="6925" width="9.08984375" bestFit="1" customWidth="1"/>
    <col min="6926" max="6927" width="4.453125" customWidth="1"/>
    <col min="6928" max="6937" width="8.453125" customWidth="1"/>
    <col min="6938" max="6938" width="8.90625" customWidth="1"/>
    <col min="7170" max="7170" width="9.6328125" customWidth="1"/>
    <col min="7171" max="7171" width="0" hidden="1" customWidth="1"/>
    <col min="7172" max="7172" width="9.6328125" customWidth="1"/>
    <col min="7173" max="7173" width="9.36328125" bestFit="1" customWidth="1"/>
    <col min="7174" max="7177" width="9.08984375" bestFit="1" customWidth="1"/>
    <col min="7178" max="7178" width="10.36328125" bestFit="1" customWidth="1"/>
    <col min="7179" max="7181" width="9.08984375" bestFit="1" customWidth="1"/>
    <col min="7182" max="7183" width="4.453125" customWidth="1"/>
    <col min="7184" max="7193" width="8.453125" customWidth="1"/>
    <col min="7194" max="7194" width="8.90625" customWidth="1"/>
    <col min="7426" max="7426" width="9.6328125" customWidth="1"/>
    <col min="7427" max="7427" width="0" hidden="1" customWidth="1"/>
    <col min="7428" max="7428" width="9.6328125" customWidth="1"/>
    <col min="7429" max="7429" width="9.36328125" bestFit="1" customWidth="1"/>
    <col min="7430" max="7433" width="9.08984375" bestFit="1" customWidth="1"/>
    <col min="7434" max="7434" width="10.36328125" bestFit="1" customWidth="1"/>
    <col min="7435" max="7437" width="9.08984375" bestFit="1" customWidth="1"/>
    <col min="7438" max="7439" width="4.453125" customWidth="1"/>
    <col min="7440" max="7449" width="8.453125" customWidth="1"/>
    <col min="7450" max="7450" width="8.90625" customWidth="1"/>
    <col min="7682" max="7682" width="9.6328125" customWidth="1"/>
    <col min="7683" max="7683" width="0" hidden="1" customWidth="1"/>
    <col min="7684" max="7684" width="9.6328125" customWidth="1"/>
    <col min="7685" max="7685" width="9.36328125" bestFit="1" customWidth="1"/>
    <col min="7686" max="7689" width="9.08984375" bestFit="1" customWidth="1"/>
    <col min="7690" max="7690" width="10.36328125" bestFit="1" customWidth="1"/>
    <col min="7691" max="7693" width="9.08984375" bestFit="1" customWidth="1"/>
    <col min="7694" max="7695" width="4.453125" customWidth="1"/>
    <col min="7696" max="7705" width="8.453125" customWidth="1"/>
    <col min="7706" max="7706" width="8.90625" customWidth="1"/>
    <col min="7938" max="7938" width="9.6328125" customWidth="1"/>
    <col min="7939" max="7939" width="0" hidden="1" customWidth="1"/>
    <col min="7940" max="7940" width="9.6328125" customWidth="1"/>
    <col min="7941" max="7941" width="9.36328125" bestFit="1" customWidth="1"/>
    <col min="7942" max="7945" width="9.08984375" bestFit="1" customWidth="1"/>
    <col min="7946" max="7946" width="10.36328125" bestFit="1" customWidth="1"/>
    <col min="7947" max="7949" width="9.08984375" bestFit="1" customWidth="1"/>
    <col min="7950" max="7951" width="4.453125" customWidth="1"/>
    <col min="7952" max="7961" width="8.453125" customWidth="1"/>
    <col min="7962" max="7962" width="8.90625" customWidth="1"/>
    <col min="8194" max="8194" width="9.6328125" customWidth="1"/>
    <col min="8195" max="8195" width="0" hidden="1" customWidth="1"/>
    <col min="8196" max="8196" width="9.6328125" customWidth="1"/>
    <col min="8197" max="8197" width="9.36328125" bestFit="1" customWidth="1"/>
    <col min="8198" max="8201" width="9.08984375" bestFit="1" customWidth="1"/>
    <col min="8202" max="8202" width="10.36328125" bestFit="1" customWidth="1"/>
    <col min="8203" max="8205" width="9.08984375" bestFit="1" customWidth="1"/>
    <col min="8206" max="8207" width="4.453125" customWidth="1"/>
    <col min="8208" max="8217" width="8.453125" customWidth="1"/>
    <col min="8218" max="8218" width="8.90625" customWidth="1"/>
    <col min="8450" max="8450" width="9.6328125" customWidth="1"/>
    <col min="8451" max="8451" width="0" hidden="1" customWidth="1"/>
    <col min="8452" max="8452" width="9.6328125" customWidth="1"/>
    <col min="8453" max="8453" width="9.36328125" bestFit="1" customWidth="1"/>
    <col min="8454" max="8457" width="9.08984375" bestFit="1" customWidth="1"/>
    <col min="8458" max="8458" width="10.36328125" bestFit="1" customWidth="1"/>
    <col min="8459" max="8461" width="9.08984375" bestFit="1" customWidth="1"/>
    <col min="8462" max="8463" width="4.453125" customWidth="1"/>
    <col min="8464" max="8473" width="8.453125" customWidth="1"/>
    <col min="8474" max="8474" width="8.90625" customWidth="1"/>
    <col min="8706" max="8706" width="9.6328125" customWidth="1"/>
    <col min="8707" max="8707" width="0" hidden="1" customWidth="1"/>
    <col min="8708" max="8708" width="9.6328125" customWidth="1"/>
    <col min="8709" max="8709" width="9.36328125" bestFit="1" customWidth="1"/>
    <col min="8710" max="8713" width="9.08984375" bestFit="1" customWidth="1"/>
    <col min="8714" max="8714" width="10.36328125" bestFit="1" customWidth="1"/>
    <col min="8715" max="8717" width="9.08984375" bestFit="1" customWidth="1"/>
    <col min="8718" max="8719" width="4.453125" customWidth="1"/>
    <col min="8720" max="8729" width="8.453125" customWidth="1"/>
    <col min="8730" max="8730" width="8.90625" customWidth="1"/>
    <col min="8962" max="8962" width="9.6328125" customWidth="1"/>
    <col min="8963" max="8963" width="0" hidden="1" customWidth="1"/>
    <col min="8964" max="8964" width="9.6328125" customWidth="1"/>
    <col min="8965" max="8965" width="9.36328125" bestFit="1" customWidth="1"/>
    <col min="8966" max="8969" width="9.08984375" bestFit="1" customWidth="1"/>
    <col min="8970" max="8970" width="10.36328125" bestFit="1" customWidth="1"/>
    <col min="8971" max="8973" width="9.08984375" bestFit="1" customWidth="1"/>
    <col min="8974" max="8975" width="4.453125" customWidth="1"/>
    <col min="8976" max="8985" width="8.453125" customWidth="1"/>
    <col min="8986" max="8986" width="8.90625" customWidth="1"/>
    <col min="9218" max="9218" width="9.6328125" customWidth="1"/>
    <col min="9219" max="9219" width="0" hidden="1" customWidth="1"/>
    <col min="9220" max="9220" width="9.6328125" customWidth="1"/>
    <col min="9221" max="9221" width="9.36328125" bestFit="1" customWidth="1"/>
    <col min="9222" max="9225" width="9.08984375" bestFit="1" customWidth="1"/>
    <col min="9226" max="9226" width="10.36328125" bestFit="1" customWidth="1"/>
    <col min="9227" max="9229" width="9.08984375" bestFit="1" customWidth="1"/>
    <col min="9230" max="9231" width="4.453125" customWidth="1"/>
    <col min="9232" max="9241" width="8.453125" customWidth="1"/>
    <col min="9242" max="9242" width="8.90625" customWidth="1"/>
    <col min="9474" max="9474" width="9.6328125" customWidth="1"/>
    <col min="9475" max="9475" width="0" hidden="1" customWidth="1"/>
    <col min="9476" max="9476" width="9.6328125" customWidth="1"/>
    <col min="9477" max="9477" width="9.36328125" bestFit="1" customWidth="1"/>
    <col min="9478" max="9481" width="9.08984375" bestFit="1" customWidth="1"/>
    <col min="9482" max="9482" width="10.36328125" bestFit="1" customWidth="1"/>
    <col min="9483" max="9485" width="9.08984375" bestFit="1" customWidth="1"/>
    <col min="9486" max="9487" width="4.453125" customWidth="1"/>
    <col min="9488" max="9497" width="8.453125" customWidth="1"/>
    <col min="9498" max="9498" width="8.90625" customWidth="1"/>
    <col min="9730" max="9730" width="9.6328125" customWidth="1"/>
    <col min="9731" max="9731" width="0" hidden="1" customWidth="1"/>
    <col min="9732" max="9732" width="9.6328125" customWidth="1"/>
    <col min="9733" max="9733" width="9.36328125" bestFit="1" customWidth="1"/>
    <col min="9734" max="9737" width="9.08984375" bestFit="1" customWidth="1"/>
    <col min="9738" max="9738" width="10.36328125" bestFit="1" customWidth="1"/>
    <col min="9739" max="9741" width="9.08984375" bestFit="1" customWidth="1"/>
    <col min="9742" max="9743" width="4.453125" customWidth="1"/>
    <col min="9744" max="9753" width="8.453125" customWidth="1"/>
    <col min="9754" max="9754" width="8.90625" customWidth="1"/>
    <col min="9986" max="9986" width="9.6328125" customWidth="1"/>
    <col min="9987" max="9987" width="0" hidden="1" customWidth="1"/>
    <col min="9988" max="9988" width="9.6328125" customWidth="1"/>
    <col min="9989" max="9989" width="9.36328125" bestFit="1" customWidth="1"/>
    <col min="9990" max="9993" width="9.08984375" bestFit="1" customWidth="1"/>
    <col min="9994" max="9994" width="10.36328125" bestFit="1" customWidth="1"/>
    <col min="9995" max="9997" width="9.08984375" bestFit="1" customWidth="1"/>
    <col min="9998" max="9999" width="4.453125" customWidth="1"/>
    <col min="10000" max="10009" width="8.453125" customWidth="1"/>
    <col min="10010" max="10010" width="8.90625" customWidth="1"/>
    <col min="10242" max="10242" width="9.6328125" customWidth="1"/>
    <col min="10243" max="10243" width="0" hidden="1" customWidth="1"/>
    <col min="10244" max="10244" width="9.6328125" customWidth="1"/>
    <col min="10245" max="10245" width="9.36328125" bestFit="1" customWidth="1"/>
    <col min="10246" max="10249" width="9.08984375" bestFit="1" customWidth="1"/>
    <col min="10250" max="10250" width="10.36328125" bestFit="1" customWidth="1"/>
    <col min="10251" max="10253" width="9.08984375" bestFit="1" customWidth="1"/>
    <col min="10254" max="10255" width="4.453125" customWidth="1"/>
    <col min="10256" max="10265" width="8.453125" customWidth="1"/>
    <col min="10266" max="10266" width="8.90625" customWidth="1"/>
    <col min="10498" max="10498" width="9.6328125" customWidth="1"/>
    <col min="10499" max="10499" width="0" hidden="1" customWidth="1"/>
    <col min="10500" max="10500" width="9.6328125" customWidth="1"/>
    <col min="10501" max="10501" width="9.36328125" bestFit="1" customWidth="1"/>
    <col min="10502" max="10505" width="9.08984375" bestFit="1" customWidth="1"/>
    <col min="10506" max="10506" width="10.36328125" bestFit="1" customWidth="1"/>
    <col min="10507" max="10509" width="9.08984375" bestFit="1" customWidth="1"/>
    <col min="10510" max="10511" width="4.453125" customWidth="1"/>
    <col min="10512" max="10521" width="8.453125" customWidth="1"/>
    <col min="10522" max="10522" width="8.90625" customWidth="1"/>
    <col min="10754" max="10754" width="9.6328125" customWidth="1"/>
    <col min="10755" max="10755" width="0" hidden="1" customWidth="1"/>
    <col min="10756" max="10756" width="9.6328125" customWidth="1"/>
    <col min="10757" max="10757" width="9.36328125" bestFit="1" customWidth="1"/>
    <col min="10758" max="10761" width="9.08984375" bestFit="1" customWidth="1"/>
    <col min="10762" max="10762" width="10.36328125" bestFit="1" customWidth="1"/>
    <col min="10763" max="10765" width="9.08984375" bestFit="1" customWidth="1"/>
    <col min="10766" max="10767" width="4.453125" customWidth="1"/>
    <col min="10768" max="10777" width="8.453125" customWidth="1"/>
    <col min="10778" max="10778" width="8.90625" customWidth="1"/>
    <col min="11010" max="11010" width="9.6328125" customWidth="1"/>
    <col min="11011" max="11011" width="0" hidden="1" customWidth="1"/>
    <col min="11012" max="11012" width="9.6328125" customWidth="1"/>
    <col min="11013" max="11013" width="9.36328125" bestFit="1" customWidth="1"/>
    <col min="11014" max="11017" width="9.08984375" bestFit="1" customWidth="1"/>
    <col min="11018" max="11018" width="10.36328125" bestFit="1" customWidth="1"/>
    <col min="11019" max="11021" width="9.08984375" bestFit="1" customWidth="1"/>
    <col min="11022" max="11023" width="4.453125" customWidth="1"/>
    <col min="11024" max="11033" width="8.453125" customWidth="1"/>
    <col min="11034" max="11034" width="8.90625" customWidth="1"/>
    <col min="11266" max="11266" width="9.6328125" customWidth="1"/>
    <col min="11267" max="11267" width="0" hidden="1" customWidth="1"/>
    <col min="11268" max="11268" width="9.6328125" customWidth="1"/>
    <col min="11269" max="11269" width="9.36328125" bestFit="1" customWidth="1"/>
    <col min="11270" max="11273" width="9.08984375" bestFit="1" customWidth="1"/>
    <col min="11274" max="11274" width="10.36328125" bestFit="1" customWidth="1"/>
    <col min="11275" max="11277" width="9.08984375" bestFit="1" customWidth="1"/>
    <col min="11278" max="11279" width="4.453125" customWidth="1"/>
    <col min="11280" max="11289" width="8.453125" customWidth="1"/>
    <col min="11290" max="11290" width="8.90625" customWidth="1"/>
    <col min="11522" max="11522" width="9.6328125" customWidth="1"/>
    <col min="11523" max="11523" width="0" hidden="1" customWidth="1"/>
    <col min="11524" max="11524" width="9.6328125" customWidth="1"/>
    <col min="11525" max="11525" width="9.36328125" bestFit="1" customWidth="1"/>
    <col min="11526" max="11529" width="9.08984375" bestFit="1" customWidth="1"/>
    <col min="11530" max="11530" width="10.36328125" bestFit="1" customWidth="1"/>
    <col min="11531" max="11533" width="9.08984375" bestFit="1" customWidth="1"/>
    <col min="11534" max="11535" width="4.453125" customWidth="1"/>
    <col min="11536" max="11545" width="8.453125" customWidth="1"/>
    <col min="11546" max="11546" width="8.90625" customWidth="1"/>
    <col min="11778" max="11778" width="9.6328125" customWidth="1"/>
    <col min="11779" max="11779" width="0" hidden="1" customWidth="1"/>
    <col min="11780" max="11780" width="9.6328125" customWidth="1"/>
    <col min="11781" max="11781" width="9.36328125" bestFit="1" customWidth="1"/>
    <col min="11782" max="11785" width="9.08984375" bestFit="1" customWidth="1"/>
    <col min="11786" max="11786" width="10.36328125" bestFit="1" customWidth="1"/>
    <col min="11787" max="11789" width="9.08984375" bestFit="1" customWidth="1"/>
    <col min="11790" max="11791" width="4.453125" customWidth="1"/>
    <col min="11792" max="11801" width="8.453125" customWidth="1"/>
    <col min="11802" max="11802" width="8.90625" customWidth="1"/>
    <col min="12034" max="12034" width="9.6328125" customWidth="1"/>
    <col min="12035" max="12035" width="0" hidden="1" customWidth="1"/>
    <col min="12036" max="12036" width="9.6328125" customWidth="1"/>
    <col min="12037" max="12037" width="9.36328125" bestFit="1" customWidth="1"/>
    <col min="12038" max="12041" width="9.08984375" bestFit="1" customWidth="1"/>
    <col min="12042" max="12042" width="10.36328125" bestFit="1" customWidth="1"/>
    <col min="12043" max="12045" width="9.08984375" bestFit="1" customWidth="1"/>
    <col min="12046" max="12047" width="4.453125" customWidth="1"/>
    <col min="12048" max="12057" width="8.453125" customWidth="1"/>
    <col min="12058" max="12058" width="8.90625" customWidth="1"/>
    <col min="12290" max="12290" width="9.6328125" customWidth="1"/>
    <col min="12291" max="12291" width="0" hidden="1" customWidth="1"/>
    <col min="12292" max="12292" width="9.6328125" customWidth="1"/>
    <col min="12293" max="12293" width="9.36328125" bestFit="1" customWidth="1"/>
    <col min="12294" max="12297" width="9.08984375" bestFit="1" customWidth="1"/>
    <col min="12298" max="12298" width="10.36328125" bestFit="1" customWidth="1"/>
    <col min="12299" max="12301" width="9.08984375" bestFit="1" customWidth="1"/>
    <col min="12302" max="12303" width="4.453125" customWidth="1"/>
    <col min="12304" max="12313" width="8.453125" customWidth="1"/>
    <col min="12314" max="12314" width="8.90625" customWidth="1"/>
    <col min="12546" max="12546" width="9.6328125" customWidth="1"/>
    <col min="12547" max="12547" width="0" hidden="1" customWidth="1"/>
    <col min="12548" max="12548" width="9.6328125" customWidth="1"/>
    <col min="12549" max="12549" width="9.36328125" bestFit="1" customWidth="1"/>
    <col min="12550" max="12553" width="9.08984375" bestFit="1" customWidth="1"/>
    <col min="12554" max="12554" width="10.36328125" bestFit="1" customWidth="1"/>
    <col min="12555" max="12557" width="9.08984375" bestFit="1" customWidth="1"/>
    <col min="12558" max="12559" width="4.453125" customWidth="1"/>
    <col min="12560" max="12569" width="8.453125" customWidth="1"/>
    <col min="12570" max="12570" width="8.90625" customWidth="1"/>
    <col min="12802" max="12802" width="9.6328125" customWidth="1"/>
    <col min="12803" max="12803" width="0" hidden="1" customWidth="1"/>
    <col min="12804" max="12804" width="9.6328125" customWidth="1"/>
    <col min="12805" max="12805" width="9.36328125" bestFit="1" customWidth="1"/>
    <col min="12806" max="12809" width="9.08984375" bestFit="1" customWidth="1"/>
    <col min="12810" max="12810" width="10.36328125" bestFit="1" customWidth="1"/>
    <col min="12811" max="12813" width="9.08984375" bestFit="1" customWidth="1"/>
    <col min="12814" max="12815" width="4.453125" customWidth="1"/>
    <col min="12816" max="12825" width="8.453125" customWidth="1"/>
    <col min="12826" max="12826" width="8.90625" customWidth="1"/>
    <col min="13058" max="13058" width="9.6328125" customWidth="1"/>
    <col min="13059" max="13059" width="0" hidden="1" customWidth="1"/>
    <col min="13060" max="13060" width="9.6328125" customWidth="1"/>
    <col min="13061" max="13061" width="9.36328125" bestFit="1" customWidth="1"/>
    <col min="13062" max="13065" width="9.08984375" bestFit="1" customWidth="1"/>
    <col min="13066" max="13066" width="10.36328125" bestFit="1" customWidth="1"/>
    <col min="13067" max="13069" width="9.08984375" bestFit="1" customWidth="1"/>
    <col min="13070" max="13071" width="4.453125" customWidth="1"/>
    <col min="13072" max="13081" width="8.453125" customWidth="1"/>
    <col min="13082" max="13082" width="8.90625" customWidth="1"/>
    <col min="13314" max="13314" width="9.6328125" customWidth="1"/>
    <col min="13315" max="13315" width="0" hidden="1" customWidth="1"/>
    <col min="13316" max="13316" width="9.6328125" customWidth="1"/>
    <col min="13317" max="13317" width="9.36328125" bestFit="1" customWidth="1"/>
    <col min="13318" max="13321" width="9.08984375" bestFit="1" customWidth="1"/>
    <col min="13322" max="13322" width="10.36328125" bestFit="1" customWidth="1"/>
    <col min="13323" max="13325" width="9.08984375" bestFit="1" customWidth="1"/>
    <col min="13326" max="13327" width="4.453125" customWidth="1"/>
    <col min="13328" max="13337" width="8.453125" customWidth="1"/>
    <col min="13338" max="13338" width="8.90625" customWidth="1"/>
    <col min="13570" max="13570" width="9.6328125" customWidth="1"/>
    <col min="13571" max="13571" width="0" hidden="1" customWidth="1"/>
    <col min="13572" max="13572" width="9.6328125" customWidth="1"/>
    <col min="13573" max="13573" width="9.36328125" bestFit="1" customWidth="1"/>
    <col min="13574" max="13577" width="9.08984375" bestFit="1" customWidth="1"/>
    <col min="13578" max="13578" width="10.36328125" bestFit="1" customWidth="1"/>
    <col min="13579" max="13581" width="9.08984375" bestFit="1" customWidth="1"/>
    <col min="13582" max="13583" width="4.453125" customWidth="1"/>
    <col min="13584" max="13593" width="8.453125" customWidth="1"/>
    <col min="13594" max="13594" width="8.90625" customWidth="1"/>
    <col min="13826" max="13826" width="9.6328125" customWidth="1"/>
    <col min="13827" max="13827" width="0" hidden="1" customWidth="1"/>
    <col min="13828" max="13828" width="9.6328125" customWidth="1"/>
    <col min="13829" max="13829" width="9.36328125" bestFit="1" customWidth="1"/>
    <col min="13830" max="13833" width="9.08984375" bestFit="1" customWidth="1"/>
    <col min="13834" max="13834" width="10.36328125" bestFit="1" customWidth="1"/>
    <col min="13835" max="13837" width="9.08984375" bestFit="1" customWidth="1"/>
    <col min="13838" max="13839" width="4.453125" customWidth="1"/>
    <col min="13840" max="13849" width="8.453125" customWidth="1"/>
    <col min="13850" max="13850" width="8.90625" customWidth="1"/>
    <col min="14082" max="14082" width="9.6328125" customWidth="1"/>
    <col min="14083" max="14083" width="0" hidden="1" customWidth="1"/>
    <col min="14084" max="14084" width="9.6328125" customWidth="1"/>
    <col min="14085" max="14085" width="9.36328125" bestFit="1" customWidth="1"/>
    <col min="14086" max="14089" width="9.08984375" bestFit="1" customWidth="1"/>
    <col min="14090" max="14090" width="10.36328125" bestFit="1" customWidth="1"/>
    <col min="14091" max="14093" width="9.08984375" bestFit="1" customWidth="1"/>
    <col min="14094" max="14095" width="4.453125" customWidth="1"/>
    <col min="14096" max="14105" width="8.453125" customWidth="1"/>
    <col min="14106" max="14106" width="8.90625" customWidth="1"/>
    <col min="14338" max="14338" width="9.6328125" customWidth="1"/>
    <col min="14339" max="14339" width="0" hidden="1" customWidth="1"/>
    <col min="14340" max="14340" width="9.6328125" customWidth="1"/>
    <col min="14341" max="14341" width="9.36328125" bestFit="1" customWidth="1"/>
    <col min="14342" max="14345" width="9.08984375" bestFit="1" customWidth="1"/>
    <col min="14346" max="14346" width="10.36328125" bestFit="1" customWidth="1"/>
    <col min="14347" max="14349" width="9.08984375" bestFit="1" customWidth="1"/>
    <col min="14350" max="14351" width="4.453125" customWidth="1"/>
    <col min="14352" max="14361" width="8.453125" customWidth="1"/>
    <col min="14362" max="14362" width="8.90625" customWidth="1"/>
    <col min="14594" max="14594" width="9.6328125" customWidth="1"/>
    <col min="14595" max="14595" width="0" hidden="1" customWidth="1"/>
    <col min="14596" max="14596" width="9.6328125" customWidth="1"/>
    <col min="14597" max="14597" width="9.36328125" bestFit="1" customWidth="1"/>
    <col min="14598" max="14601" width="9.08984375" bestFit="1" customWidth="1"/>
    <col min="14602" max="14602" width="10.36328125" bestFit="1" customWidth="1"/>
    <col min="14603" max="14605" width="9.08984375" bestFit="1" customWidth="1"/>
    <col min="14606" max="14607" width="4.453125" customWidth="1"/>
    <col min="14608" max="14617" width="8.453125" customWidth="1"/>
    <col min="14618" max="14618" width="8.90625" customWidth="1"/>
    <col min="14850" max="14850" width="9.6328125" customWidth="1"/>
    <col min="14851" max="14851" width="0" hidden="1" customWidth="1"/>
    <col min="14852" max="14852" width="9.6328125" customWidth="1"/>
    <col min="14853" max="14853" width="9.36328125" bestFit="1" customWidth="1"/>
    <col min="14854" max="14857" width="9.08984375" bestFit="1" customWidth="1"/>
    <col min="14858" max="14858" width="10.36328125" bestFit="1" customWidth="1"/>
    <col min="14859" max="14861" width="9.08984375" bestFit="1" customWidth="1"/>
    <col min="14862" max="14863" width="4.453125" customWidth="1"/>
    <col min="14864" max="14873" width="8.453125" customWidth="1"/>
    <col min="14874" max="14874" width="8.90625" customWidth="1"/>
    <col min="15106" max="15106" width="9.6328125" customWidth="1"/>
    <col min="15107" max="15107" width="0" hidden="1" customWidth="1"/>
    <col min="15108" max="15108" width="9.6328125" customWidth="1"/>
    <col min="15109" max="15109" width="9.36328125" bestFit="1" customWidth="1"/>
    <col min="15110" max="15113" width="9.08984375" bestFit="1" customWidth="1"/>
    <col min="15114" max="15114" width="10.36328125" bestFit="1" customWidth="1"/>
    <col min="15115" max="15117" width="9.08984375" bestFit="1" customWidth="1"/>
    <col min="15118" max="15119" width="4.453125" customWidth="1"/>
    <col min="15120" max="15129" width="8.453125" customWidth="1"/>
    <col min="15130" max="15130" width="8.90625" customWidth="1"/>
    <col min="15362" max="15362" width="9.6328125" customWidth="1"/>
    <col min="15363" max="15363" width="0" hidden="1" customWidth="1"/>
    <col min="15364" max="15364" width="9.6328125" customWidth="1"/>
    <col min="15365" max="15365" width="9.36328125" bestFit="1" customWidth="1"/>
    <col min="15366" max="15369" width="9.08984375" bestFit="1" customWidth="1"/>
    <col min="15370" max="15370" width="10.36328125" bestFit="1" customWidth="1"/>
    <col min="15371" max="15373" width="9.08984375" bestFit="1" customWidth="1"/>
    <col min="15374" max="15375" width="4.453125" customWidth="1"/>
    <col min="15376" max="15385" width="8.453125" customWidth="1"/>
    <col min="15386" max="15386" width="8.90625" customWidth="1"/>
    <col min="15618" max="15618" width="9.6328125" customWidth="1"/>
    <col min="15619" max="15619" width="0" hidden="1" customWidth="1"/>
    <col min="15620" max="15620" width="9.6328125" customWidth="1"/>
    <col min="15621" max="15621" width="9.36328125" bestFit="1" customWidth="1"/>
    <col min="15622" max="15625" width="9.08984375" bestFit="1" customWidth="1"/>
    <col min="15626" max="15626" width="10.36328125" bestFit="1" customWidth="1"/>
    <col min="15627" max="15629" width="9.08984375" bestFit="1" customWidth="1"/>
    <col min="15630" max="15631" width="4.453125" customWidth="1"/>
    <col min="15632" max="15641" width="8.453125" customWidth="1"/>
    <col min="15642" max="15642" width="8.90625" customWidth="1"/>
    <col min="15874" max="15874" width="9.6328125" customWidth="1"/>
    <col min="15875" max="15875" width="0" hidden="1" customWidth="1"/>
    <col min="15876" max="15876" width="9.6328125" customWidth="1"/>
    <col min="15877" max="15877" width="9.36328125" bestFit="1" customWidth="1"/>
    <col min="15878" max="15881" width="9.08984375" bestFit="1" customWidth="1"/>
    <col min="15882" max="15882" width="10.36328125" bestFit="1" customWidth="1"/>
    <col min="15883" max="15885" width="9.08984375" bestFit="1" customWidth="1"/>
    <col min="15886" max="15887" width="4.453125" customWidth="1"/>
    <col min="15888" max="15897" width="8.453125" customWidth="1"/>
    <col min="15898" max="15898" width="8.90625" customWidth="1"/>
    <col min="16130" max="16130" width="9.6328125" customWidth="1"/>
    <col min="16131" max="16131" width="0" hidden="1" customWidth="1"/>
    <col min="16132" max="16132" width="9.6328125" customWidth="1"/>
    <col min="16133" max="16133" width="9.36328125" bestFit="1" customWidth="1"/>
    <col min="16134" max="16137" width="9.08984375" bestFit="1" customWidth="1"/>
    <col min="16138" max="16138" width="10.36328125" bestFit="1" customWidth="1"/>
    <col min="16139" max="16141" width="9.08984375" bestFit="1" customWidth="1"/>
    <col min="16142" max="16143" width="4.453125" customWidth="1"/>
    <col min="16144" max="16153" width="8.453125" customWidth="1"/>
    <col min="16154" max="16154" width="8.90625" customWidth="1"/>
    <col min="16384" max="16384" width="9" customWidth="1"/>
  </cols>
  <sheetData>
    <row r="1" spans="1:26">
      <c r="A1" s="2025" t="s">
        <v>2554</v>
      </c>
      <c r="B1" s="2025"/>
      <c r="K1" t="s">
        <v>1689</v>
      </c>
      <c r="O1" s="2025" t="s">
        <v>2555</v>
      </c>
      <c r="W1" t="s">
        <v>1689</v>
      </c>
    </row>
    <row r="2" spans="1:26">
      <c r="A2" s="2089" t="s">
        <v>377</v>
      </c>
      <c r="B2" s="2065"/>
      <c r="C2" s="2106" t="s">
        <v>2619</v>
      </c>
      <c r="D2" s="1687" t="s">
        <v>2742</v>
      </c>
      <c r="E2" s="1687" t="s">
        <v>2743</v>
      </c>
      <c r="F2" s="1687" t="s">
        <v>2744</v>
      </c>
      <c r="G2" s="1687" t="s">
        <v>2745</v>
      </c>
      <c r="H2" s="1687" t="s">
        <v>2746</v>
      </c>
      <c r="I2" s="1687" t="s">
        <v>2747</v>
      </c>
      <c r="J2" s="1687" t="s">
        <v>2748</v>
      </c>
      <c r="K2" s="1687" t="s">
        <v>2749</v>
      </c>
      <c r="L2" s="2093" t="s">
        <v>2750</v>
      </c>
      <c r="N2" s="2097"/>
      <c r="O2" s="2097" t="s">
        <v>2619</v>
      </c>
      <c r="P2" s="2377" t="s">
        <v>2742</v>
      </c>
      <c r="Q2" s="2377" t="s">
        <v>2743</v>
      </c>
      <c r="R2" s="2377" t="s">
        <v>2744</v>
      </c>
      <c r="S2" s="2377" t="s">
        <v>2745</v>
      </c>
      <c r="T2" s="2377" t="s">
        <v>2746</v>
      </c>
      <c r="U2" s="2377" t="s">
        <v>2747</v>
      </c>
      <c r="V2" s="2377" t="s">
        <v>2748</v>
      </c>
      <c r="W2" s="2377" t="s">
        <v>2749</v>
      </c>
      <c r="X2" s="2430" t="s">
        <v>2750</v>
      </c>
      <c r="Y2" s="2431" t="s">
        <v>2828</v>
      </c>
      <c r="Z2" s="2431" t="s">
        <v>2829</v>
      </c>
    </row>
    <row r="3" spans="1:26">
      <c r="A3" s="1351"/>
      <c r="B3" s="2066"/>
      <c r="C3" s="1351">
        <f>L20+1</f>
        <v>2020</v>
      </c>
      <c r="D3" s="1247">
        <f>C3+1</f>
        <v>2021</v>
      </c>
      <c r="E3" s="1247">
        <f t="shared" ref="E3" si="0">D3+1</f>
        <v>2022</v>
      </c>
      <c r="F3" s="1247">
        <f t="shared" ref="F3" si="1">E3+1</f>
        <v>2023</v>
      </c>
      <c r="G3" s="1247">
        <f t="shared" ref="G3" si="2">F3+1</f>
        <v>2024</v>
      </c>
      <c r="H3" s="1247">
        <f t="shared" ref="H3" si="3">G3+1</f>
        <v>2025</v>
      </c>
      <c r="I3" s="1247">
        <f t="shared" ref="I3" si="4">H3+1</f>
        <v>2026</v>
      </c>
      <c r="J3" s="1247">
        <f t="shared" ref="J3" si="5">I3+1</f>
        <v>2027</v>
      </c>
      <c r="K3" s="1247">
        <f t="shared" ref="K3" si="6">J3+1</f>
        <v>2028</v>
      </c>
      <c r="L3" s="1253">
        <f t="shared" ref="L3" si="7">K3+1</f>
        <v>2029</v>
      </c>
      <c r="N3" s="2387" t="s">
        <v>2556</v>
      </c>
      <c r="O3" s="1245">
        <f>X20+1</f>
        <v>2020</v>
      </c>
      <c r="P3">
        <f>O3+1</f>
        <v>2021</v>
      </c>
      <c r="Q3">
        <f t="shared" ref="Q3" si="8">P3+1</f>
        <v>2022</v>
      </c>
      <c r="R3">
        <f t="shared" ref="R3" si="9">Q3+1</f>
        <v>2023</v>
      </c>
      <c r="S3">
        <f t="shared" ref="S3" si="10">R3+1</f>
        <v>2024</v>
      </c>
      <c r="T3">
        <f t="shared" ref="T3" si="11">S3+1</f>
        <v>2025</v>
      </c>
      <c r="U3">
        <f t="shared" ref="U3" si="12">T3+1</f>
        <v>2026</v>
      </c>
      <c r="V3">
        <f t="shared" ref="V3" si="13">U3+1</f>
        <v>2027</v>
      </c>
      <c r="W3">
        <f t="shared" ref="W3" si="14">V3+1</f>
        <v>2028</v>
      </c>
      <c r="X3">
        <f t="shared" ref="X3" si="15">W3+1</f>
        <v>2029</v>
      </c>
      <c r="Y3" s="2203" t="s">
        <v>2557</v>
      </c>
      <c r="Z3" s="2203" t="s">
        <v>2557</v>
      </c>
    </row>
    <row r="4" spans="1:26">
      <c r="A4" s="2379">
        <v>43466</v>
      </c>
      <c r="B4" s="2380"/>
      <c r="C4" s="2381">
        <v>5482694</v>
      </c>
      <c r="D4" s="2382">
        <v>5460756</v>
      </c>
      <c r="E4" s="2382">
        <v>5425842</v>
      </c>
      <c r="F4" s="2382">
        <v>5397046</v>
      </c>
      <c r="G4" s="2382">
        <v>5364074</v>
      </c>
      <c r="H4" s="2382"/>
      <c r="I4" s="2382"/>
      <c r="J4" s="2382"/>
      <c r="K4" s="2382"/>
      <c r="L4" s="2383"/>
      <c r="N4" s="2385" t="s">
        <v>2558</v>
      </c>
      <c r="O4" s="2388">
        <f t="shared" ref="O4:S14" si="16">C5-C4</f>
        <v>-2827</v>
      </c>
      <c r="P4" s="2078">
        <f t="shared" si="16"/>
        <v>-4077</v>
      </c>
      <c r="Q4" s="2078">
        <f t="shared" si="16"/>
        <v>-4567</v>
      </c>
      <c r="R4" s="2078">
        <f t="shared" si="16"/>
        <v>-5379</v>
      </c>
      <c r="S4" s="2078">
        <f t="shared" si="16"/>
        <v>-4966</v>
      </c>
      <c r="T4" s="1244"/>
      <c r="U4" s="1244"/>
      <c r="V4" s="1244"/>
      <c r="W4" s="1244"/>
      <c r="X4" s="1249"/>
      <c r="Y4" s="1091">
        <f>P4-O4</f>
        <v>-1250</v>
      </c>
      <c r="Z4" s="1091">
        <f>Q4-P4</f>
        <v>-490</v>
      </c>
    </row>
    <row r="5" spans="1:26">
      <c r="A5" s="2091">
        <v>43497</v>
      </c>
      <c r="B5" s="2025"/>
      <c r="C5" s="2015">
        <v>5479867</v>
      </c>
      <c r="D5" s="2384">
        <v>5456679</v>
      </c>
      <c r="E5" s="1100">
        <v>5421275</v>
      </c>
      <c r="F5" s="1100">
        <v>5391667</v>
      </c>
      <c r="G5" s="1100">
        <v>5359108</v>
      </c>
      <c r="H5" s="1100"/>
      <c r="I5" s="1100"/>
      <c r="J5" s="1100"/>
      <c r="K5" s="1100"/>
      <c r="L5" s="1080"/>
      <c r="N5" s="2385" t="s">
        <v>2559</v>
      </c>
      <c r="O5" s="2386">
        <f t="shared" si="16"/>
        <v>-2338</v>
      </c>
      <c r="P5" s="2068">
        <f>D6-D5</f>
        <v>-3287</v>
      </c>
      <c r="Q5" s="2068">
        <f t="shared" si="16"/>
        <v>-4912</v>
      </c>
      <c r="R5" s="2068">
        <f t="shared" si="16"/>
        <v>-4564</v>
      </c>
      <c r="S5" s="2068">
        <f t="shared" si="16"/>
        <v>-4366</v>
      </c>
      <c r="X5" s="946"/>
      <c r="Y5" s="1091">
        <f t="shared" ref="Y5:Y15" si="17">P5-O5</f>
        <v>-949</v>
      </c>
      <c r="Z5" s="1091"/>
    </row>
    <row r="6" spans="1:26">
      <c r="A6" s="2091">
        <v>43525</v>
      </c>
      <c r="B6" s="2025"/>
      <c r="C6" s="2015">
        <v>5477529</v>
      </c>
      <c r="D6" s="2384">
        <v>5453392</v>
      </c>
      <c r="E6" s="1100">
        <v>5416363</v>
      </c>
      <c r="F6" s="1100">
        <v>5387103</v>
      </c>
      <c r="G6" s="1100">
        <v>5354742</v>
      </c>
      <c r="H6" s="1100"/>
      <c r="I6" s="1100"/>
      <c r="J6" s="1100"/>
      <c r="K6" s="1100"/>
      <c r="L6" s="1080"/>
      <c r="M6" t="s">
        <v>2983</v>
      </c>
      <c r="N6" s="2385" t="s">
        <v>2560</v>
      </c>
      <c r="O6" s="2386">
        <f t="shared" si="16"/>
        <v>-7793</v>
      </c>
      <c r="P6" s="2068">
        <f>D7-D6</f>
        <v>-8488</v>
      </c>
      <c r="Q6" s="2068">
        <f t="shared" si="16"/>
        <v>-9537</v>
      </c>
      <c r="R6" s="2068">
        <f t="shared" si="16"/>
        <v>-8698</v>
      </c>
      <c r="S6" s="2068">
        <f t="shared" si="16"/>
        <v>-9910</v>
      </c>
      <c r="X6" s="946"/>
      <c r="Y6" s="1091">
        <f t="shared" si="17"/>
        <v>-695</v>
      </c>
      <c r="Z6" s="1091"/>
    </row>
    <row r="7" spans="1:26">
      <c r="A7" s="2091">
        <v>43556</v>
      </c>
      <c r="B7" s="2025"/>
      <c r="C7" s="2015">
        <v>5469736</v>
      </c>
      <c r="D7" s="2384">
        <v>5444904</v>
      </c>
      <c r="E7" s="1100">
        <v>5406826</v>
      </c>
      <c r="F7" s="1100">
        <v>5378405</v>
      </c>
      <c r="G7" s="1100">
        <v>5344832</v>
      </c>
      <c r="H7" s="1100"/>
      <c r="I7" s="1100"/>
      <c r="J7" s="1100"/>
      <c r="K7" s="1100"/>
      <c r="L7" s="1080"/>
      <c r="N7" s="2385" t="s">
        <v>2561</v>
      </c>
      <c r="O7" s="2386">
        <f t="shared" si="16"/>
        <v>4602</v>
      </c>
      <c r="P7" s="1676">
        <v>868</v>
      </c>
      <c r="Q7" s="2068">
        <f t="shared" si="16"/>
        <v>2808</v>
      </c>
      <c r="R7" s="2068">
        <f t="shared" si="16"/>
        <v>1817</v>
      </c>
      <c r="S7" s="2068">
        <f t="shared" si="16"/>
        <v>3632</v>
      </c>
      <c r="X7" s="946"/>
      <c r="Y7" s="1091">
        <f t="shared" si="17"/>
        <v>-3734</v>
      </c>
      <c r="Z7" s="1091"/>
    </row>
    <row r="8" spans="1:26">
      <c r="A8" s="2091">
        <v>43586</v>
      </c>
      <c r="B8" s="2025"/>
      <c r="C8" s="2015">
        <v>5474338</v>
      </c>
      <c r="D8" s="2384">
        <v>5445774</v>
      </c>
      <c r="E8" s="1100">
        <v>5409634</v>
      </c>
      <c r="F8" s="1100">
        <v>5380222</v>
      </c>
      <c r="G8" s="1100">
        <v>5348464</v>
      </c>
      <c r="H8" s="1100"/>
      <c r="I8" s="1100"/>
      <c r="J8" s="1100"/>
      <c r="K8" s="1100"/>
      <c r="L8" s="1080"/>
      <c r="N8" s="2385" t="s">
        <v>2562</v>
      </c>
      <c r="O8" s="2386">
        <f t="shared" si="16"/>
        <v>-1692</v>
      </c>
      <c r="P8" s="2068">
        <f>D9-D8</f>
        <v>-3497</v>
      </c>
      <c r="Q8" s="2068">
        <f t="shared" si="16"/>
        <v>1289</v>
      </c>
      <c r="R8" s="2068">
        <f t="shared" si="16"/>
        <v>-1430</v>
      </c>
      <c r="S8" s="2068">
        <f t="shared" si="16"/>
        <v>-1733</v>
      </c>
      <c r="X8" s="946"/>
      <c r="Y8" s="1091">
        <f t="shared" si="17"/>
        <v>-1805</v>
      </c>
      <c r="Z8" s="1091"/>
    </row>
    <row r="9" spans="1:26">
      <c r="A9" s="2091">
        <v>43617</v>
      </c>
      <c r="B9" s="2025"/>
      <c r="C9" s="2015">
        <v>5472646</v>
      </c>
      <c r="D9" s="2384">
        <v>5442277</v>
      </c>
      <c r="E9" s="1100">
        <v>5410923</v>
      </c>
      <c r="F9" s="1100">
        <v>5378792</v>
      </c>
      <c r="G9" s="1100">
        <v>5346731</v>
      </c>
      <c r="H9" s="1100"/>
      <c r="I9" s="1100"/>
      <c r="J9" s="1100"/>
      <c r="K9" s="1100"/>
      <c r="L9" s="1080"/>
      <c r="N9" s="2385" t="s">
        <v>2563</v>
      </c>
      <c r="O9" s="2386">
        <f t="shared" si="16"/>
        <v>-1542</v>
      </c>
      <c r="P9" s="2068">
        <f t="shared" ref="P9:P14" si="18">D10-D9</f>
        <v>-2752</v>
      </c>
      <c r="Q9" s="2068">
        <f t="shared" si="16"/>
        <v>-86</v>
      </c>
      <c r="R9" s="2068">
        <f t="shared" si="16"/>
        <v>-2025</v>
      </c>
      <c r="S9" s="2068">
        <f t="shared" si="16"/>
        <v>-2845</v>
      </c>
      <c r="X9" s="946"/>
      <c r="Y9" s="1091">
        <f t="shared" si="17"/>
        <v>-1210</v>
      </c>
      <c r="Z9" s="1091"/>
    </row>
    <row r="10" spans="1:26">
      <c r="A10" s="2091">
        <v>43647</v>
      </c>
      <c r="B10" s="2025"/>
      <c r="C10" s="2015">
        <v>5471104</v>
      </c>
      <c r="D10" s="2384">
        <v>5439525</v>
      </c>
      <c r="E10" s="1100">
        <v>5410837</v>
      </c>
      <c r="F10" s="1100">
        <v>5376767</v>
      </c>
      <c r="G10" s="1100">
        <v>5343886</v>
      </c>
      <c r="H10" s="1100"/>
      <c r="I10" s="1100"/>
      <c r="J10" s="1100"/>
      <c r="K10" s="1100"/>
      <c r="L10" s="1080"/>
      <c r="N10" s="2385" t="s">
        <v>2564</v>
      </c>
      <c r="O10" s="2386">
        <f t="shared" si="16"/>
        <v>-1538</v>
      </c>
      <c r="P10" s="2068">
        <f t="shared" si="18"/>
        <v>-2420</v>
      </c>
      <c r="Q10" s="2068">
        <f t="shared" si="16"/>
        <v>-1600</v>
      </c>
      <c r="R10" s="2068">
        <f t="shared" si="16"/>
        <v>-1563</v>
      </c>
      <c r="S10" s="2068">
        <f t="shared" si="16"/>
        <v>-1793</v>
      </c>
      <c r="X10" s="946"/>
      <c r="Y10" s="1091">
        <f t="shared" si="17"/>
        <v>-882</v>
      </c>
      <c r="Z10" s="1091"/>
    </row>
    <row r="11" spans="1:26">
      <c r="A11" s="2091">
        <v>43678</v>
      </c>
      <c r="B11" s="2025"/>
      <c r="C11" s="2015">
        <v>5469566</v>
      </c>
      <c r="D11" s="2384">
        <v>5437105</v>
      </c>
      <c r="E11" s="1100">
        <v>5409237</v>
      </c>
      <c r="F11" s="1100">
        <v>5375204</v>
      </c>
      <c r="G11" s="1100">
        <v>5342093</v>
      </c>
      <c r="H11" s="1100"/>
      <c r="I11" s="1100"/>
      <c r="J11" s="1100"/>
      <c r="K11" s="1100"/>
      <c r="L11" s="1080"/>
      <c r="N11" s="2385" t="s">
        <v>2565</v>
      </c>
      <c r="O11" s="2386">
        <f t="shared" si="16"/>
        <v>-1690</v>
      </c>
      <c r="P11" s="2068">
        <f t="shared" si="18"/>
        <v>-1551</v>
      </c>
      <c r="Q11" s="2068">
        <f t="shared" si="16"/>
        <v>-2414</v>
      </c>
      <c r="R11" s="2068">
        <f t="shared" si="16"/>
        <v>-2784</v>
      </c>
      <c r="S11" s="2068">
        <f t="shared" si="16"/>
        <v>-3518</v>
      </c>
      <c r="X11" s="946"/>
      <c r="Y11" s="1091">
        <f t="shared" si="17"/>
        <v>139</v>
      </c>
      <c r="Z11" s="1091"/>
    </row>
    <row r="12" spans="1:26">
      <c r="A12" s="2091">
        <v>43709</v>
      </c>
      <c r="B12" s="2025"/>
      <c r="C12" s="2015">
        <v>5467876</v>
      </c>
      <c r="D12" s="2384">
        <v>5435554</v>
      </c>
      <c r="E12" s="1100">
        <v>5406823</v>
      </c>
      <c r="F12" s="1100">
        <v>5372420</v>
      </c>
      <c r="G12" s="1100">
        <v>5338575</v>
      </c>
      <c r="H12" s="1100"/>
      <c r="I12" s="1100"/>
      <c r="J12" s="1100"/>
      <c r="K12" s="1100"/>
      <c r="L12" s="1080"/>
      <c r="N12" s="2385" t="s">
        <v>2566</v>
      </c>
      <c r="O12" s="2386">
        <f t="shared" si="16"/>
        <v>-2874</v>
      </c>
      <c r="P12" s="2068">
        <f t="shared" si="18"/>
        <v>-2977</v>
      </c>
      <c r="Q12" s="2068">
        <f t="shared" si="16"/>
        <v>-3004</v>
      </c>
      <c r="R12" s="2068">
        <f t="shared" si="16"/>
        <v>-2586</v>
      </c>
      <c r="S12" s="2068">
        <f t="shared" si="16"/>
        <v>-1910</v>
      </c>
      <c r="X12" s="946"/>
      <c r="Y12" s="1091">
        <f t="shared" si="17"/>
        <v>-103</v>
      </c>
      <c r="Z12" s="1091"/>
    </row>
    <row r="13" spans="1:26">
      <c r="A13" s="2379">
        <v>43739</v>
      </c>
      <c r="B13" s="2380"/>
      <c r="C13" s="2536">
        <v>5465002</v>
      </c>
      <c r="D13" s="2384">
        <v>5432577</v>
      </c>
      <c r="E13" s="2384">
        <v>5403819</v>
      </c>
      <c r="F13" s="2384">
        <v>5369834</v>
      </c>
      <c r="G13" s="2384">
        <v>5336665</v>
      </c>
      <c r="H13" s="2384"/>
      <c r="I13" s="2384"/>
      <c r="J13" s="2384"/>
      <c r="K13" s="2384"/>
      <c r="L13" s="1406"/>
      <c r="N13" s="2385" t="s">
        <v>2567</v>
      </c>
      <c r="O13" s="2386">
        <f t="shared" ref="O13:O14" si="19">C14-C13</f>
        <v>-1457</v>
      </c>
      <c r="P13" s="2068">
        <f t="shared" si="18"/>
        <v>-2020</v>
      </c>
      <c r="Q13" s="2068">
        <f t="shared" si="16"/>
        <v>-1179</v>
      </c>
      <c r="R13" s="2068">
        <f t="shared" si="16"/>
        <v>-836</v>
      </c>
      <c r="S13" s="2068">
        <f t="shared" si="16"/>
        <v>-526</v>
      </c>
      <c r="X13" s="946"/>
      <c r="Y13" s="1091">
        <f t="shared" si="17"/>
        <v>-563</v>
      </c>
      <c r="Z13" s="1091"/>
    </row>
    <row r="14" spans="1:26">
      <c r="A14" s="2091">
        <v>43770</v>
      </c>
      <c r="B14" s="2025"/>
      <c r="C14" s="2015">
        <v>5463545</v>
      </c>
      <c r="D14" s="2384">
        <v>5430557</v>
      </c>
      <c r="E14" s="1100">
        <v>5402640</v>
      </c>
      <c r="F14" s="1100">
        <v>5368998</v>
      </c>
      <c r="G14" s="1100">
        <v>5336139</v>
      </c>
      <c r="H14" s="1100"/>
      <c r="I14" s="1100"/>
      <c r="J14" s="1100"/>
      <c r="K14" s="1100"/>
      <c r="L14" s="1080"/>
      <c r="N14" s="2385" t="s">
        <v>2568</v>
      </c>
      <c r="O14" s="2386">
        <f t="shared" si="19"/>
        <v>-1299</v>
      </c>
      <c r="P14" s="2068">
        <f t="shared" si="18"/>
        <v>-1860</v>
      </c>
      <c r="Q14" s="2068">
        <f t="shared" si="16"/>
        <v>-2222</v>
      </c>
      <c r="R14" s="2068">
        <f t="shared" si="16"/>
        <v>-2088</v>
      </c>
      <c r="S14" s="2068">
        <f t="shared" si="16"/>
        <v>-2228</v>
      </c>
      <c r="X14" s="946"/>
      <c r="Y14" s="1091">
        <f t="shared" si="17"/>
        <v>-561</v>
      </c>
      <c r="Z14" s="1091"/>
    </row>
    <row r="15" spans="1:26">
      <c r="A15" s="2092">
        <v>43800</v>
      </c>
      <c r="B15" s="2025"/>
      <c r="C15" s="2534">
        <v>5462246</v>
      </c>
      <c r="D15" s="2531">
        <v>5428697</v>
      </c>
      <c r="E15" s="2072">
        <v>5400418</v>
      </c>
      <c r="F15" s="2072">
        <v>5366910</v>
      </c>
      <c r="G15" s="2072">
        <v>5333911</v>
      </c>
      <c r="H15" s="2072"/>
      <c r="I15" s="2072"/>
      <c r="J15" s="2072"/>
      <c r="K15" s="2072"/>
      <c r="L15" s="1093"/>
      <c r="N15" s="2385" t="s">
        <v>2569</v>
      </c>
      <c r="O15" s="2389">
        <f>D4-C15</f>
        <v>-1490</v>
      </c>
      <c r="P15" s="2518">
        <f>E4-D15</f>
        <v>-2855</v>
      </c>
      <c r="Q15" s="2518">
        <f>F4-E15</f>
        <v>-3372</v>
      </c>
      <c r="R15" s="2518">
        <f>G4-F15</f>
        <v>-2836</v>
      </c>
      <c r="S15" s="1247"/>
      <c r="T15" s="1247"/>
      <c r="U15" s="1247"/>
      <c r="V15" s="1247"/>
      <c r="W15" s="1247"/>
      <c r="X15" s="1253"/>
      <c r="Y15" s="1091">
        <f t="shared" si="17"/>
        <v>-1365</v>
      </c>
      <c r="Z15" s="1091"/>
    </row>
    <row r="16" spans="1:26">
      <c r="A16" s="2074" t="s">
        <v>2570</v>
      </c>
      <c r="B16" s="2025"/>
      <c r="C16" s="1100"/>
      <c r="N16" s="2378" t="s">
        <v>640</v>
      </c>
      <c r="O16" s="1076">
        <f>SUM(O4:O15)</f>
        <v>-21938</v>
      </c>
      <c r="P16" s="1077">
        <f t="shared" ref="P16:X16" si="20">SUM(P4:P15)</f>
        <v>-34916</v>
      </c>
      <c r="Q16" s="1077">
        <f t="shared" si="20"/>
        <v>-28796</v>
      </c>
      <c r="R16" s="1077">
        <f t="shared" si="20"/>
        <v>-32972</v>
      </c>
      <c r="S16" s="1077">
        <f t="shared" si="20"/>
        <v>-30163</v>
      </c>
      <c r="T16" s="1077">
        <f t="shared" si="20"/>
        <v>0</v>
      </c>
      <c r="U16" s="1077">
        <f t="shared" si="20"/>
        <v>0</v>
      </c>
      <c r="V16" s="1077">
        <f t="shared" si="20"/>
        <v>0</v>
      </c>
      <c r="W16" s="1077">
        <f t="shared" si="20"/>
        <v>0</v>
      </c>
      <c r="X16" s="1078">
        <f t="shared" si="20"/>
        <v>0</v>
      </c>
      <c r="Y16" s="1989">
        <f>SUM(Y4:Y15)</f>
        <v>-12978</v>
      </c>
      <c r="Z16" s="1989">
        <f>SUM(Z4:Z15)</f>
        <v>-490</v>
      </c>
    </row>
    <row r="17" spans="1:24">
      <c r="A17" s="2075" t="s">
        <v>2571</v>
      </c>
      <c r="B17" s="2025"/>
      <c r="C17" s="2088">
        <f>C4-L21</f>
        <v>-15811</v>
      </c>
      <c r="D17" s="2088">
        <f>D4-C4</f>
        <v>-21938</v>
      </c>
      <c r="E17" s="2088">
        <f>E4-D4</f>
        <v>-34914</v>
      </c>
      <c r="F17" s="2088">
        <f>F4-E4</f>
        <v>-28796</v>
      </c>
      <c r="G17" s="2088">
        <f>G4-F4</f>
        <v>-32972</v>
      </c>
      <c r="O17" s="2025"/>
    </row>
    <row r="18" spans="1:24">
      <c r="A18" s="2025"/>
      <c r="B18" s="2025"/>
      <c r="C18" s="1100" t="s">
        <v>2821</v>
      </c>
      <c r="O18" s="2025"/>
    </row>
    <row r="19" spans="1:24">
      <c r="A19" s="2089" t="s">
        <v>377</v>
      </c>
      <c r="B19" s="2065"/>
      <c r="C19" s="2097" t="s">
        <v>409</v>
      </c>
      <c r="D19" s="1687" t="s">
        <v>1710</v>
      </c>
      <c r="E19" s="1687" t="s">
        <v>411</v>
      </c>
      <c r="F19" s="1687" t="s">
        <v>412</v>
      </c>
      <c r="G19" s="1687" t="s">
        <v>413</v>
      </c>
      <c r="H19" s="1687" t="s">
        <v>1686</v>
      </c>
      <c r="I19" s="1687" t="s">
        <v>1712</v>
      </c>
      <c r="J19" s="1687" t="s">
        <v>1839</v>
      </c>
      <c r="K19" s="1687" t="s">
        <v>2506</v>
      </c>
      <c r="L19" s="2093" t="s">
        <v>2575</v>
      </c>
      <c r="N19" s="2106"/>
      <c r="O19" s="1244" t="s">
        <v>409</v>
      </c>
      <c r="P19" s="1244" t="s">
        <v>1710</v>
      </c>
      <c r="Q19" s="1244" t="s">
        <v>411</v>
      </c>
      <c r="R19" s="1244" t="s">
        <v>412</v>
      </c>
      <c r="S19" s="1244" t="s">
        <v>413</v>
      </c>
      <c r="T19" s="1244" t="s">
        <v>1686</v>
      </c>
      <c r="U19" s="1244" t="s">
        <v>1712</v>
      </c>
      <c r="V19" s="1244" t="s">
        <v>1839</v>
      </c>
      <c r="W19" s="1244" t="s">
        <v>2506</v>
      </c>
      <c r="X19" s="2098" t="s">
        <v>2631</v>
      </c>
    </row>
    <row r="20" spans="1:24">
      <c r="A20" s="1351"/>
      <c r="B20" s="2066"/>
      <c r="C20" s="1246">
        <f>L37+1</f>
        <v>2010</v>
      </c>
      <c r="D20" s="1247">
        <f t="shared" ref="D20:L20" si="21">C20+1</f>
        <v>2011</v>
      </c>
      <c r="E20" s="1247">
        <f t="shared" si="21"/>
        <v>2012</v>
      </c>
      <c r="F20" s="1247">
        <f t="shared" si="21"/>
        <v>2013</v>
      </c>
      <c r="G20" s="1247">
        <f t="shared" si="21"/>
        <v>2014</v>
      </c>
      <c r="H20" s="1247">
        <f t="shared" si="21"/>
        <v>2015</v>
      </c>
      <c r="I20" s="1247">
        <f t="shared" si="21"/>
        <v>2016</v>
      </c>
      <c r="J20" s="1247">
        <f t="shared" si="21"/>
        <v>2017</v>
      </c>
      <c r="K20" s="1247">
        <f t="shared" si="21"/>
        <v>2018</v>
      </c>
      <c r="L20" s="1253">
        <f t="shared" si="21"/>
        <v>2019</v>
      </c>
      <c r="N20" s="2107" t="s">
        <v>2556</v>
      </c>
      <c r="O20" s="1247">
        <f>X37+1</f>
        <v>2010</v>
      </c>
      <c r="P20" s="1247">
        <f t="shared" ref="P20:X20" si="22">O20+1</f>
        <v>2011</v>
      </c>
      <c r="Q20" s="1247">
        <f t="shared" si="22"/>
        <v>2012</v>
      </c>
      <c r="R20" s="1247">
        <f t="shared" si="22"/>
        <v>2013</v>
      </c>
      <c r="S20" s="1247">
        <f t="shared" si="22"/>
        <v>2014</v>
      </c>
      <c r="T20" s="1247">
        <f t="shared" si="22"/>
        <v>2015</v>
      </c>
      <c r="U20" s="1247">
        <f t="shared" si="22"/>
        <v>2016</v>
      </c>
      <c r="V20" s="1247">
        <f t="shared" si="22"/>
        <v>2017</v>
      </c>
      <c r="W20" s="1247">
        <f t="shared" si="22"/>
        <v>2018</v>
      </c>
      <c r="X20" s="1253">
        <f t="shared" si="22"/>
        <v>2019</v>
      </c>
    </row>
    <row r="21" spans="1:24">
      <c r="A21" s="2090">
        <v>43466</v>
      </c>
      <c r="B21" s="2081"/>
      <c r="C21" s="2094">
        <v>5599549</v>
      </c>
      <c r="D21" s="2082">
        <v>5587862</v>
      </c>
      <c r="E21" s="2082">
        <v>5584363</v>
      </c>
      <c r="F21" s="2082">
        <v>5575652</v>
      </c>
      <c r="G21" s="2082">
        <v>5562545</v>
      </c>
      <c r="H21" s="2082">
        <v>5547610</v>
      </c>
      <c r="I21" s="2082">
        <v>5534282</v>
      </c>
      <c r="J21" s="2082">
        <v>5524250</v>
      </c>
      <c r="K21" s="2082">
        <v>5512392</v>
      </c>
      <c r="L21" s="2095">
        <v>5498505</v>
      </c>
      <c r="N21" s="2108" t="s">
        <v>2558</v>
      </c>
      <c r="O21" s="2068">
        <f t="shared" ref="O21:O31" si="23">C22-C21</f>
        <v>-2036</v>
      </c>
      <c r="P21" s="2068">
        <f t="shared" ref="P21:P31" si="24">D22-D21</f>
        <v>-1963</v>
      </c>
      <c r="Q21" s="2068">
        <f t="shared" ref="Q21:Q31" si="25">E22-E21</f>
        <v>-1863</v>
      </c>
      <c r="R21" s="2068">
        <f t="shared" ref="R21:R31" si="26">F22-F21</f>
        <v>-2204</v>
      </c>
      <c r="S21" s="2068">
        <f t="shared" ref="S21:S30" si="27">G22-G21</f>
        <v>-2662</v>
      </c>
      <c r="T21" s="2068">
        <f t="shared" ref="T21:T31" si="28">H22-H21</f>
        <v>-3170</v>
      </c>
      <c r="U21" s="2068">
        <f t="shared" ref="U21:U31" si="29">I22-I21</f>
        <v>-2354</v>
      </c>
      <c r="V21" s="2068">
        <f t="shared" ref="V21:V31" si="30">J22-J21</f>
        <v>-2523</v>
      </c>
      <c r="W21" s="2068">
        <f t="shared" ref="W21:W31" si="31">K22-K21</f>
        <v>-2905</v>
      </c>
      <c r="X21" s="2111">
        <f t="shared" ref="X21:X31" si="32">L22-L21</f>
        <v>-2807</v>
      </c>
    </row>
    <row r="22" spans="1:24">
      <c r="A22" s="2091">
        <v>43497</v>
      </c>
      <c r="B22" s="2067"/>
      <c r="C22" s="1079">
        <v>5597513</v>
      </c>
      <c r="D22" s="1100">
        <v>5585899</v>
      </c>
      <c r="E22" s="1100">
        <v>5582500</v>
      </c>
      <c r="F22" s="1100">
        <v>5573448</v>
      </c>
      <c r="G22" s="1100">
        <v>5559883</v>
      </c>
      <c r="H22" s="1100">
        <v>5544440</v>
      </c>
      <c r="I22" s="2384">
        <v>5531928</v>
      </c>
      <c r="J22" s="2384">
        <v>5521727</v>
      </c>
      <c r="K22" s="2532">
        <v>5509487</v>
      </c>
      <c r="L22" s="1406">
        <v>5495698</v>
      </c>
      <c r="N22" s="2108" t="s">
        <v>2559</v>
      </c>
      <c r="O22" s="2068">
        <f t="shared" si="23"/>
        <v>-1338</v>
      </c>
      <c r="P22" s="2068">
        <f t="shared" si="24"/>
        <v>-1939</v>
      </c>
      <c r="Q22" s="2068">
        <f t="shared" si="25"/>
        <v>-2515</v>
      </c>
      <c r="R22" s="2068">
        <f t="shared" si="26"/>
        <v>-2623</v>
      </c>
      <c r="S22" s="2068">
        <f t="shared" si="27"/>
        <v>-2666</v>
      </c>
      <c r="T22" s="2068">
        <f t="shared" si="28"/>
        <v>-3190</v>
      </c>
      <c r="U22" s="2068">
        <f t="shared" si="29"/>
        <v>-2012</v>
      </c>
      <c r="V22" s="2068">
        <f t="shared" si="30"/>
        <v>-2507</v>
      </c>
      <c r="W22" s="2068">
        <f t="shared" si="31"/>
        <v>-2504</v>
      </c>
      <c r="X22" s="2111">
        <f t="shared" si="32"/>
        <v>-2426</v>
      </c>
    </row>
    <row r="23" spans="1:24">
      <c r="A23" s="2091">
        <v>43525</v>
      </c>
      <c r="B23" s="2067"/>
      <c r="C23" s="1079">
        <v>5596175</v>
      </c>
      <c r="D23" s="1100">
        <v>5583960</v>
      </c>
      <c r="E23" s="1100">
        <v>5579985</v>
      </c>
      <c r="F23" s="1100">
        <v>5570825</v>
      </c>
      <c r="G23" s="1100">
        <v>5557217</v>
      </c>
      <c r="H23" s="1100">
        <v>5541250</v>
      </c>
      <c r="I23" s="2384">
        <v>5529916</v>
      </c>
      <c r="J23" s="2384">
        <v>5519220</v>
      </c>
      <c r="K23" s="2384">
        <v>5506983</v>
      </c>
      <c r="L23" s="1406">
        <v>5493272</v>
      </c>
      <c r="N23" s="2108" t="s">
        <v>2560</v>
      </c>
      <c r="O23" s="2068">
        <f t="shared" si="23"/>
        <v>-6106</v>
      </c>
      <c r="P23" s="2068">
        <f t="shared" si="24"/>
        <v>-5592</v>
      </c>
      <c r="Q23" s="2068">
        <f t="shared" si="25"/>
        <v>-8199</v>
      </c>
      <c r="R23" s="2068">
        <f t="shared" si="26"/>
        <v>-9527</v>
      </c>
      <c r="S23" s="2068">
        <f t="shared" si="27"/>
        <v>-9175</v>
      </c>
      <c r="T23" s="2068">
        <f t="shared" si="28"/>
        <v>-7749</v>
      </c>
      <c r="U23" s="2068">
        <f t="shared" si="29"/>
        <v>-7634</v>
      </c>
      <c r="V23" s="2068">
        <f t="shared" si="30"/>
        <v>-8612</v>
      </c>
      <c r="W23" s="2068">
        <f t="shared" si="31"/>
        <v>-8929</v>
      </c>
      <c r="X23" s="2111">
        <f t="shared" si="32"/>
        <v>-8797</v>
      </c>
    </row>
    <row r="24" spans="1:24">
      <c r="A24" s="2091">
        <v>43556</v>
      </c>
      <c r="B24" s="2067"/>
      <c r="C24" s="1079">
        <v>5590069</v>
      </c>
      <c r="D24" s="1100">
        <v>5578368</v>
      </c>
      <c r="E24" s="1100">
        <v>5571786</v>
      </c>
      <c r="F24" s="1100">
        <v>5561298</v>
      </c>
      <c r="G24" s="1100">
        <v>5548042</v>
      </c>
      <c r="H24" s="1100">
        <v>5533501</v>
      </c>
      <c r="I24" s="2384">
        <v>5522282</v>
      </c>
      <c r="J24" s="2384">
        <v>5510608</v>
      </c>
      <c r="K24" s="2384">
        <v>5498054</v>
      </c>
      <c r="L24" s="1406">
        <v>5484475</v>
      </c>
      <c r="N24" s="2108" t="s">
        <v>2561</v>
      </c>
      <c r="O24" s="2068">
        <f t="shared" si="23"/>
        <v>5114</v>
      </c>
      <c r="P24" s="2068">
        <f t="shared" si="24"/>
        <v>5187</v>
      </c>
      <c r="Q24" s="2068">
        <f t="shared" si="25"/>
        <v>6075</v>
      </c>
      <c r="R24" s="2068">
        <f t="shared" si="26"/>
        <v>6038</v>
      </c>
      <c r="S24" s="2068">
        <f t="shared" si="27"/>
        <v>4651</v>
      </c>
      <c r="T24" s="2068">
        <f t="shared" si="28"/>
        <v>5402</v>
      </c>
      <c r="U24" s="2068">
        <f t="shared" si="29"/>
        <v>5419</v>
      </c>
      <c r="V24" s="2068">
        <f t="shared" si="30"/>
        <v>5581</v>
      </c>
      <c r="W24" s="2068">
        <f t="shared" si="31"/>
        <v>5408</v>
      </c>
      <c r="X24" s="2111">
        <f t="shared" si="32"/>
        <v>4560</v>
      </c>
    </row>
    <row r="25" spans="1:24">
      <c r="A25" s="2091">
        <v>43586</v>
      </c>
      <c r="B25" s="2067"/>
      <c r="C25" s="1079">
        <v>5595183</v>
      </c>
      <c r="D25" s="1100">
        <v>5583555</v>
      </c>
      <c r="E25" s="1100">
        <v>5577861</v>
      </c>
      <c r="F25" s="1100">
        <v>5567336</v>
      </c>
      <c r="G25" s="1100">
        <v>5552693</v>
      </c>
      <c r="H25" s="1100">
        <v>5538903</v>
      </c>
      <c r="I25" s="2384">
        <v>5527701</v>
      </c>
      <c r="J25" s="2384">
        <v>5516189</v>
      </c>
      <c r="K25" s="2384">
        <v>5503462</v>
      </c>
      <c r="L25" s="1406">
        <v>5489035</v>
      </c>
      <c r="N25" s="2108" t="s">
        <v>2562</v>
      </c>
      <c r="O25" s="2068">
        <f t="shared" si="23"/>
        <v>275</v>
      </c>
      <c r="P25" s="2068">
        <f t="shared" si="24"/>
        <v>814</v>
      </c>
      <c r="Q25" s="2068">
        <f t="shared" si="25"/>
        <v>504</v>
      </c>
      <c r="R25" s="2068">
        <f t="shared" si="26"/>
        <v>-668</v>
      </c>
      <c r="S25" s="2068">
        <f t="shared" si="27"/>
        <v>-583</v>
      </c>
      <c r="T25" s="2068">
        <f t="shared" si="28"/>
        <v>-996</v>
      </c>
      <c r="U25" s="2068">
        <f t="shared" si="29"/>
        <v>127</v>
      </c>
      <c r="V25" s="2068">
        <f t="shared" si="30"/>
        <v>299</v>
      </c>
      <c r="W25" s="2068">
        <f t="shared" si="31"/>
        <v>-80</v>
      </c>
      <c r="X25" s="2111">
        <f t="shared" si="32"/>
        <v>-465</v>
      </c>
    </row>
    <row r="26" spans="1:24">
      <c r="A26" s="2091">
        <v>43617</v>
      </c>
      <c r="B26" s="2067"/>
      <c r="C26" s="1079">
        <v>5595458</v>
      </c>
      <c r="D26" s="1100">
        <v>5584369</v>
      </c>
      <c r="E26" s="1100">
        <v>5578365</v>
      </c>
      <c r="F26" s="1100">
        <v>5566668</v>
      </c>
      <c r="G26" s="1100">
        <v>5552110</v>
      </c>
      <c r="H26" s="1100">
        <v>5537907</v>
      </c>
      <c r="I26" s="2384">
        <v>5527828</v>
      </c>
      <c r="J26" s="2384">
        <v>5516488</v>
      </c>
      <c r="K26" s="2384">
        <v>5503382</v>
      </c>
      <c r="L26" s="1406">
        <v>5488570</v>
      </c>
      <c r="N26" s="2108" t="s">
        <v>2563</v>
      </c>
      <c r="O26" s="2068">
        <f t="shared" si="23"/>
        <v>-406</v>
      </c>
      <c r="P26" s="2068">
        <f t="shared" si="24"/>
        <v>-348</v>
      </c>
      <c r="Q26" s="2068">
        <f t="shared" si="25"/>
        <v>-706</v>
      </c>
      <c r="R26" s="2068">
        <f t="shared" si="26"/>
        <v>-1193</v>
      </c>
      <c r="S26" s="2068">
        <f t="shared" si="27"/>
        <v>-560</v>
      </c>
      <c r="T26" s="2068">
        <f t="shared" si="28"/>
        <v>-513</v>
      </c>
      <c r="U26" s="2068">
        <f t="shared" si="29"/>
        <v>-453</v>
      </c>
      <c r="V26" s="2068">
        <f t="shared" si="30"/>
        <v>-427</v>
      </c>
      <c r="W26" s="2068">
        <f t="shared" si="31"/>
        <v>-1019</v>
      </c>
      <c r="X26" s="2111">
        <f t="shared" si="32"/>
        <v>-967</v>
      </c>
    </row>
    <row r="27" spans="1:24">
      <c r="A27" s="2091">
        <v>43647</v>
      </c>
      <c r="B27" s="2067"/>
      <c r="C27" s="1079">
        <v>5595052</v>
      </c>
      <c r="D27" s="1100">
        <v>5584021</v>
      </c>
      <c r="E27" s="1100">
        <v>5577659</v>
      </c>
      <c r="F27" s="1100">
        <v>5565475</v>
      </c>
      <c r="G27" s="1100">
        <v>5551550</v>
      </c>
      <c r="H27" s="1100">
        <v>5537394</v>
      </c>
      <c r="I27" s="2384">
        <v>5527375</v>
      </c>
      <c r="J27" s="2384">
        <v>5516061</v>
      </c>
      <c r="K27" s="2384">
        <v>5502363</v>
      </c>
      <c r="L27" s="1406">
        <v>5487603</v>
      </c>
      <c r="N27" s="2108" t="s">
        <v>2564</v>
      </c>
      <c r="O27" s="2068">
        <f t="shared" si="23"/>
        <v>-530</v>
      </c>
      <c r="P27" s="2068">
        <f t="shared" si="24"/>
        <v>642</v>
      </c>
      <c r="Q27" s="2068">
        <f t="shared" si="25"/>
        <v>-1539</v>
      </c>
      <c r="R27" s="2068">
        <f t="shared" si="26"/>
        <v>21</v>
      </c>
      <c r="S27" s="2068">
        <f t="shared" si="27"/>
        <v>-143</v>
      </c>
      <c r="T27" s="2068">
        <f t="shared" si="28"/>
        <v>-439</v>
      </c>
      <c r="U27" s="2068">
        <f t="shared" si="29"/>
        <v>-664</v>
      </c>
      <c r="V27" s="2068">
        <f t="shared" si="30"/>
        <v>-342</v>
      </c>
      <c r="W27" s="2068">
        <f t="shared" si="31"/>
        <v>-970</v>
      </c>
      <c r="X27" s="2111">
        <f t="shared" si="32"/>
        <v>-937</v>
      </c>
    </row>
    <row r="28" spans="1:24">
      <c r="A28" s="2091">
        <v>43678</v>
      </c>
      <c r="B28" s="2067"/>
      <c r="C28" s="1079">
        <v>5594522</v>
      </c>
      <c r="D28" s="1100">
        <v>5584663</v>
      </c>
      <c r="E28" s="1100">
        <v>5576120</v>
      </c>
      <c r="F28" s="1100">
        <v>5565496</v>
      </c>
      <c r="G28" s="1100">
        <v>5551407</v>
      </c>
      <c r="H28" s="1100">
        <v>5536955</v>
      </c>
      <c r="I28" s="2384">
        <v>5526711</v>
      </c>
      <c r="J28" s="2384">
        <v>5515719</v>
      </c>
      <c r="K28" s="2384">
        <v>5501393</v>
      </c>
      <c r="L28" s="1406">
        <v>5486666</v>
      </c>
      <c r="N28" s="2108" t="s">
        <v>2565</v>
      </c>
      <c r="O28" s="2068">
        <f t="shared" si="23"/>
        <v>69</v>
      </c>
      <c r="P28" s="2068">
        <f t="shared" si="24"/>
        <v>318</v>
      </c>
      <c r="Q28" s="2068">
        <f t="shared" si="25"/>
        <v>614</v>
      </c>
      <c r="R28" s="2068">
        <f t="shared" si="26"/>
        <v>-952</v>
      </c>
      <c r="S28" s="2068">
        <f t="shared" si="27"/>
        <v>-445</v>
      </c>
      <c r="T28" s="2068">
        <f t="shared" si="28"/>
        <v>-766</v>
      </c>
      <c r="U28" s="2068">
        <f t="shared" si="29"/>
        <v>-89</v>
      </c>
      <c r="V28" s="2068">
        <f t="shared" si="30"/>
        <v>-1180</v>
      </c>
      <c r="W28" s="2068">
        <f t="shared" si="31"/>
        <v>-896</v>
      </c>
      <c r="X28" s="2111">
        <f t="shared" si="32"/>
        <v>-1056</v>
      </c>
    </row>
    <row r="29" spans="1:24">
      <c r="A29" s="2091">
        <v>43709</v>
      </c>
      <c r="B29" s="2067"/>
      <c r="C29" s="1079">
        <v>5594591</v>
      </c>
      <c r="D29" s="1100">
        <v>5584981</v>
      </c>
      <c r="E29" s="1100">
        <v>5576734</v>
      </c>
      <c r="F29" s="1100">
        <v>5564544</v>
      </c>
      <c r="G29" s="1100">
        <v>5550962</v>
      </c>
      <c r="H29" s="1100">
        <v>5536189</v>
      </c>
      <c r="I29" s="2384">
        <v>5526622</v>
      </c>
      <c r="J29" s="2384">
        <v>5514539</v>
      </c>
      <c r="K29" s="2384">
        <v>5500497</v>
      </c>
      <c r="L29" s="1406">
        <v>5485610</v>
      </c>
      <c r="N29" s="2108" t="s">
        <v>2566</v>
      </c>
      <c r="O29" s="2068">
        <f t="shared" si="23"/>
        <v>-6458</v>
      </c>
      <c r="P29" s="2068">
        <f t="shared" si="24"/>
        <v>-696</v>
      </c>
      <c r="Q29" s="2068">
        <f t="shared" si="25"/>
        <v>-1136</v>
      </c>
      <c r="R29" s="2068">
        <f t="shared" si="26"/>
        <v>-996</v>
      </c>
      <c r="S29" s="2068">
        <f t="shared" si="27"/>
        <v>-739</v>
      </c>
      <c r="T29" s="2068">
        <f t="shared" si="28"/>
        <v>-1389</v>
      </c>
      <c r="U29" s="2068">
        <f t="shared" si="29"/>
        <v>-815</v>
      </c>
      <c r="V29" s="2068">
        <f t="shared" si="30"/>
        <v>-1067</v>
      </c>
      <c r="W29" s="2068">
        <f t="shared" si="31"/>
        <v>-1376</v>
      </c>
      <c r="X29" s="2111">
        <f t="shared" si="32"/>
        <v>-1125</v>
      </c>
    </row>
    <row r="30" spans="1:24">
      <c r="A30" s="2090">
        <v>43739</v>
      </c>
      <c r="B30" s="2081"/>
      <c r="C30" s="2094">
        <v>5588133</v>
      </c>
      <c r="D30" s="2082">
        <v>5584285</v>
      </c>
      <c r="E30" s="2082">
        <v>5575598</v>
      </c>
      <c r="F30" s="2082">
        <v>5563548</v>
      </c>
      <c r="G30" s="2082">
        <v>5550223</v>
      </c>
      <c r="H30" s="2535">
        <v>5534800</v>
      </c>
      <c r="I30" s="2082">
        <v>5525807</v>
      </c>
      <c r="J30" s="2082">
        <v>5513472</v>
      </c>
      <c r="K30" s="2082">
        <v>5499121</v>
      </c>
      <c r="L30" s="2095">
        <v>5484485</v>
      </c>
      <c r="N30" s="2108" t="s">
        <v>2567</v>
      </c>
      <c r="O30" s="2068">
        <f t="shared" si="23"/>
        <v>347</v>
      </c>
      <c r="P30" s="2068">
        <f t="shared" si="24"/>
        <v>1052</v>
      </c>
      <c r="Q30" s="2068">
        <f t="shared" si="25"/>
        <v>1822</v>
      </c>
      <c r="R30" s="2068">
        <f t="shared" si="26"/>
        <v>893</v>
      </c>
      <c r="S30" s="2068">
        <f t="shared" si="27"/>
        <v>360</v>
      </c>
      <c r="T30" s="2068">
        <f t="shared" si="28"/>
        <v>828</v>
      </c>
      <c r="U30" s="2068">
        <f t="shared" si="29"/>
        <v>717</v>
      </c>
      <c r="V30" s="2068">
        <f t="shared" si="30"/>
        <v>1059</v>
      </c>
      <c r="W30" s="2068">
        <f t="shared" si="31"/>
        <v>1303</v>
      </c>
      <c r="X30" s="2111">
        <f t="shared" si="32"/>
        <v>716</v>
      </c>
    </row>
    <row r="31" spans="1:24">
      <c r="A31" s="2091">
        <v>43770</v>
      </c>
      <c r="B31" s="2067"/>
      <c r="C31" s="1079">
        <v>5588480</v>
      </c>
      <c r="D31" s="1100">
        <v>5585337</v>
      </c>
      <c r="E31" s="1100">
        <v>5577420</v>
      </c>
      <c r="F31" s="1100">
        <v>5564441</v>
      </c>
      <c r="G31" s="1100">
        <v>5550583</v>
      </c>
      <c r="H31" s="2384">
        <v>5535628</v>
      </c>
      <c r="I31" s="2384">
        <v>5526524</v>
      </c>
      <c r="J31" s="2384">
        <v>5514531</v>
      </c>
      <c r="K31" s="2384">
        <v>5500424</v>
      </c>
      <c r="L31" s="1406">
        <v>5485201</v>
      </c>
      <c r="N31" s="2108" t="s">
        <v>2568</v>
      </c>
      <c r="O31" s="2068">
        <f t="shared" si="23"/>
        <v>-638</v>
      </c>
      <c r="P31" s="2068">
        <f t="shared" si="24"/>
        <v>-378</v>
      </c>
      <c r="Q31" s="2068">
        <f t="shared" si="25"/>
        <v>-712</v>
      </c>
      <c r="R31" s="2068">
        <f t="shared" si="26"/>
        <v>-791</v>
      </c>
      <c r="S31" s="2068">
        <f>G32-G31</f>
        <v>-1467</v>
      </c>
      <c r="T31" s="2068">
        <f t="shared" si="28"/>
        <v>-558</v>
      </c>
      <c r="U31" s="2068">
        <f t="shared" si="29"/>
        <v>-949</v>
      </c>
      <c r="V31" s="2068">
        <f t="shared" si="30"/>
        <v>-854</v>
      </c>
      <c r="W31" s="2068">
        <f t="shared" si="31"/>
        <v>-759</v>
      </c>
      <c r="X31" s="2111">
        <f t="shared" si="32"/>
        <v>-1282</v>
      </c>
    </row>
    <row r="32" spans="1:24">
      <c r="A32" s="2092">
        <v>43800</v>
      </c>
      <c r="B32" s="2071"/>
      <c r="C32" s="1092">
        <v>5587842</v>
      </c>
      <c r="D32" s="2072">
        <v>5584959</v>
      </c>
      <c r="E32" s="2072">
        <v>5576708</v>
      </c>
      <c r="F32" s="2072">
        <v>5563650</v>
      </c>
      <c r="G32" s="2072">
        <v>5549116</v>
      </c>
      <c r="H32" s="2531">
        <v>5535070</v>
      </c>
      <c r="I32" s="2531">
        <v>5525575</v>
      </c>
      <c r="J32" s="2531">
        <v>5513677</v>
      </c>
      <c r="K32" s="2531">
        <v>5499665</v>
      </c>
      <c r="L32" s="2533">
        <v>5483919</v>
      </c>
      <c r="N32" s="2108" t="s">
        <v>2569</v>
      </c>
      <c r="O32" s="2073">
        <f t="shared" ref="O32:W32" si="33">D21-C32</f>
        <v>20</v>
      </c>
      <c r="P32" s="2073">
        <f t="shared" si="33"/>
        <v>-596</v>
      </c>
      <c r="Q32" s="2073">
        <f t="shared" si="33"/>
        <v>-1056</v>
      </c>
      <c r="R32" s="2073">
        <f t="shared" si="33"/>
        <v>-1105</v>
      </c>
      <c r="S32" s="2073">
        <f t="shared" si="33"/>
        <v>-1506</v>
      </c>
      <c r="T32" s="2073">
        <f t="shared" si="33"/>
        <v>-788</v>
      </c>
      <c r="U32" s="2073">
        <f t="shared" si="33"/>
        <v>-1325</v>
      </c>
      <c r="V32" s="2073">
        <f t="shared" si="33"/>
        <v>-1285</v>
      </c>
      <c r="W32" s="2073">
        <f t="shared" si="33"/>
        <v>-1160</v>
      </c>
      <c r="X32" s="1104">
        <f>C4-L32</f>
        <v>-1225</v>
      </c>
    </row>
    <row r="33" spans="1:26">
      <c r="A33" s="2074" t="s">
        <v>2570</v>
      </c>
      <c r="B33" s="2074"/>
      <c r="C33" s="1100"/>
      <c r="D33" s="1100"/>
      <c r="E33" s="1100"/>
      <c r="F33" s="1100" t="s">
        <v>2576</v>
      </c>
      <c r="G33" s="1100"/>
      <c r="H33" s="1100"/>
      <c r="I33" s="1100" t="s">
        <v>2821</v>
      </c>
      <c r="J33" s="1100"/>
      <c r="K33" s="1100"/>
      <c r="L33" s="1100"/>
      <c r="N33" s="2109" t="s">
        <v>640</v>
      </c>
      <c r="O33" s="1128">
        <f t="shared" ref="O33:X33" si="34">SUM(O21:O32)</f>
        <v>-11687</v>
      </c>
      <c r="P33" s="1128">
        <f t="shared" si="34"/>
        <v>-3499</v>
      </c>
      <c r="Q33" s="1128">
        <f t="shared" si="34"/>
        <v>-8711</v>
      </c>
      <c r="R33" s="1128">
        <f t="shared" si="34"/>
        <v>-13107</v>
      </c>
      <c r="S33" s="1128">
        <f t="shared" si="34"/>
        <v>-14935</v>
      </c>
      <c r="T33" s="1128">
        <f t="shared" si="34"/>
        <v>-13328</v>
      </c>
      <c r="U33" s="1128">
        <f t="shared" si="34"/>
        <v>-10032</v>
      </c>
      <c r="V33" s="1128">
        <f t="shared" si="34"/>
        <v>-11858</v>
      </c>
      <c r="W33" s="1128">
        <f t="shared" si="34"/>
        <v>-13887</v>
      </c>
      <c r="X33" s="1129">
        <f t="shared" si="34"/>
        <v>-15811</v>
      </c>
    </row>
    <row r="34" spans="1:26">
      <c r="A34" s="2075" t="s">
        <v>2571</v>
      </c>
      <c r="B34" s="2074"/>
      <c r="C34" s="2076">
        <f>C21-L38</f>
        <v>1207</v>
      </c>
      <c r="D34" s="2076">
        <f>D21-C21</f>
        <v>-11687</v>
      </c>
      <c r="E34" s="2076">
        <f t="shared" ref="E34:K34" si="35">E21-D21</f>
        <v>-3499</v>
      </c>
      <c r="F34" s="2076">
        <f t="shared" si="35"/>
        <v>-8711</v>
      </c>
      <c r="G34" s="2076">
        <f t="shared" si="35"/>
        <v>-13107</v>
      </c>
      <c r="H34" s="2076">
        <f t="shared" si="35"/>
        <v>-14935</v>
      </c>
      <c r="I34" s="2076">
        <f t="shared" si="35"/>
        <v>-13328</v>
      </c>
      <c r="J34" s="2076">
        <f t="shared" si="35"/>
        <v>-10032</v>
      </c>
      <c r="K34" s="2076">
        <f t="shared" si="35"/>
        <v>-11858</v>
      </c>
      <c r="L34" s="2088">
        <f>L21-K21</f>
        <v>-13887</v>
      </c>
      <c r="P34" s="1090"/>
      <c r="Q34" s="1090"/>
      <c r="R34" s="1090"/>
      <c r="S34" s="1090"/>
      <c r="T34" s="1090"/>
      <c r="U34" s="1090"/>
      <c r="V34" s="1090"/>
      <c r="W34" s="1090"/>
      <c r="X34" s="1090"/>
      <c r="Y34" s="1090"/>
      <c r="Z34" s="1090"/>
    </row>
    <row r="35" spans="1:26">
      <c r="A35" s="1188"/>
      <c r="B35" s="1188"/>
      <c r="C35" s="1100"/>
      <c r="D35" s="1100"/>
      <c r="E35" s="1100"/>
      <c r="F35" s="1100"/>
      <c r="G35" s="1100"/>
      <c r="H35" s="1100"/>
      <c r="I35" s="1100"/>
      <c r="J35" s="1100"/>
      <c r="K35" t="s">
        <v>1689</v>
      </c>
      <c r="L35" s="1100"/>
      <c r="O35" s="2025" t="s">
        <v>2555</v>
      </c>
      <c r="W35" t="s">
        <v>1689</v>
      </c>
    </row>
    <row r="36" spans="1:26">
      <c r="A36" s="2089" t="s">
        <v>2577</v>
      </c>
      <c r="B36" s="2077"/>
      <c r="C36" s="2097" t="s">
        <v>1681</v>
      </c>
      <c r="D36" s="1687" t="s">
        <v>1705</v>
      </c>
      <c r="E36" s="1687" t="s">
        <v>1706</v>
      </c>
      <c r="F36" s="1687" t="s">
        <v>1707</v>
      </c>
      <c r="G36" s="1687" t="s">
        <v>1708</v>
      </c>
      <c r="H36" s="1687" t="s">
        <v>1683</v>
      </c>
      <c r="I36" s="1687" t="s">
        <v>1709</v>
      </c>
      <c r="J36" s="1687" t="s">
        <v>643</v>
      </c>
      <c r="K36" s="1687" t="s">
        <v>644</v>
      </c>
      <c r="L36" s="2098" t="s">
        <v>645</v>
      </c>
      <c r="N36" s="2106"/>
      <c r="O36" s="2104" t="s">
        <v>1681</v>
      </c>
      <c r="P36" s="1687" t="s">
        <v>1705</v>
      </c>
      <c r="Q36" s="1687" t="s">
        <v>1706</v>
      </c>
      <c r="R36" s="1687" t="s">
        <v>1707</v>
      </c>
      <c r="S36" s="1687" t="s">
        <v>1708</v>
      </c>
      <c r="T36" s="1687" t="s">
        <v>1683</v>
      </c>
      <c r="U36" s="1687" t="s">
        <v>1709</v>
      </c>
      <c r="V36" s="1687" t="s">
        <v>643</v>
      </c>
      <c r="W36" s="1687" t="s">
        <v>644</v>
      </c>
      <c r="X36" s="2098" t="s">
        <v>645</v>
      </c>
      <c r="Y36" s="1188"/>
    </row>
    <row r="37" spans="1:26">
      <c r="A37" s="1351"/>
      <c r="B37" s="2066"/>
      <c r="C37" s="1246">
        <f>L54+1</f>
        <v>2000</v>
      </c>
      <c r="D37" s="1247">
        <f t="shared" ref="D37:L37" si="36">C37+1</f>
        <v>2001</v>
      </c>
      <c r="E37" s="1247">
        <f t="shared" si="36"/>
        <v>2002</v>
      </c>
      <c r="F37" s="1247">
        <f t="shared" si="36"/>
        <v>2003</v>
      </c>
      <c r="G37" s="1247">
        <f t="shared" si="36"/>
        <v>2004</v>
      </c>
      <c r="H37" s="1247">
        <f t="shared" si="36"/>
        <v>2005</v>
      </c>
      <c r="I37" s="1247">
        <f t="shared" si="36"/>
        <v>2006</v>
      </c>
      <c r="J37" s="1247">
        <f t="shared" si="36"/>
        <v>2007</v>
      </c>
      <c r="K37" s="1247">
        <f t="shared" si="36"/>
        <v>2008</v>
      </c>
      <c r="L37" s="1253">
        <f t="shared" si="36"/>
        <v>2009</v>
      </c>
      <c r="N37" s="2107" t="s">
        <v>2556</v>
      </c>
      <c r="O37" s="2105">
        <v>2000</v>
      </c>
      <c r="P37" s="1247">
        <v>2001</v>
      </c>
      <c r="Q37" s="1247">
        <v>2002</v>
      </c>
      <c r="R37" s="1247">
        <v>2003</v>
      </c>
      <c r="S37" s="1247">
        <v>2004</v>
      </c>
      <c r="T37" s="1247">
        <v>2005</v>
      </c>
      <c r="U37" s="1247">
        <v>2006</v>
      </c>
      <c r="V37" s="1247">
        <v>2007</v>
      </c>
      <c r="W37" s="1247">
        <v>2008</v>
      </c>
      <c r="X37" s="1253">
        <v>2009</v>
      </c>
      <c r="Y37" s="1160"/>
    </row>
    <row r="38" spans="1:26">
      <c r="A38" s="2096">
        <v>43466</v>
      </c>
      <c r="B38" s="2085"/>
      <c r="C38" s="2099">
        <v>5555316</v>
      </c>
      <c r="D38" s="2086">
        <v>5555809</v>
      </c>
      <c r="E38" s="2086">
        <v>5572913</v>
      </c>
      <c r="F38" s="2086">
        <v>5584332</v>
      </c>
      <c r="G38" s="2086">
        <v>5591080</v>
      </c>
      <c r="H38" s="2086">
        <v>5595464</v>
      </c>
      <c r="I38" s="2086">
        <v>5593979</v>
      </c>
      <c r="J38" s="2086">
        <v>5596540</v>
      </c>
      <c r="K38" s="2086">
        <v>5596826</v>
      </c>
      <c r="L38" s="2100">
        <v>5598342</v>
      </c>
      <c r="N38" s="2108" t="s">
        <v>2558</v>
      </c>
      <c r="O38" s="2120" t="s">
        <v>2579</v>
      </c>
      <c r="P38" s="2078">
        <v>298</v>
      </c>
      <c r="Q38" s="2078">
        <v>-603</v>
      </c>
      <c r="R38" s="2078">
        <v>-876</v>
      </c>
      <c r="S38" s="2078">
        <v>-879</v>
      </c>
      <c r="T38" s="2078">
        <v>-1110</v>
      </c>
      <c r="U38" s="2078">
        <v>-1470</v>
      </c>
      <c r="V38" s="2078">
        <v>-1408</v>
      </c>
      <c r="W38" s="2078">
        <v>-1586</v>
      </c>
      <c r="X38" s="2110">
        <v>-493</v>
      </c>
      <c r="Y38" s="2119"/>
    </row>
    <row r="39" spans="1:26">
      <c r="A39" s="2091">
        <v>43497</v>
      </c>
      <c r="B39" s="2067"/>
      <c r="C39" s="1079">
        <v>5555098</v>
      </c>
      <c r="D39" s="2083">
        <v>5556107</v>
      </c>
      <c r="E39" s="2083">
        <v>5572310</v>
      </c>
      <c r="F39" s="2083">
        <v>5583456</v>
      </c>
      <c r="G39" s="2083">
        <v>5590201</v>
      </c>
      <c r="H39" s="2083">
        <v>5594354</v>
      </c>
      <c r="I39" s="2083">
        <v>5592509</v>
      </c>
      <c r="J39" s="2083">
        <v>5595132</v>
      </c>
      <c r="K39" s="2083">
        <v>5595240</v>
      </c>
      <c r="L39" s="2113">
        <v>5597849</v>
      </c>
      <c r="N39" s="2108" t="s">
        <v>2559</v>
      </c>
      <c r="O39" s="2121"/>
      <c r="P39" s="2068">
        <v>348</v>
      </c>
      <c r="Q39" s="2068">
        <v>395</v>
      </c>
      <c r="R39" s="2068">
        <v>-880</v>
      </c>
      <c r="S39" s="2068">
        <v>-861</v>
      </c>
      <c r="T39" s="2068">
        <v>-453</v>
      </c>
      <c r="U39" s="2068">
        <v>-398</v>
      </c>
      <c r="V39" s="2068">
        <v>-1165</v>
      </c>
      <c r="W39" s="2068">
        <v>-1397</v>
      </c>
      <c r="X39" s="2111">
        <v>-1445</v>
      </c>
      <c r="Y39" s="2119"/>
    </row>
    <row r="40" spans="1:26">
      <c r="A40" s="2091">
        <v>43525</v>
      </c>
      <c r="B40" s="2067"/>
      <c r="C40" s="1079">
        <v>5555121</v>
      </c>
      <c r="D40" s="2083">
        <v>5556455</v>
      </c>
      <c r="E40" s="2083">
        <v>5572705</v>
      </c>
      <c r="F40" s="2083">
        <v>5582576</v>
      </c>
      <c r="G40" s="2083">
        <v>5589340</v>
      </c>
      <c r="H40" s="2083">
        <v>5593901</v>
      </c>
      <c r="I40" s="2083">
        <v>5592111</v>
      </c>
      <c r="J40" s="2083">
        <v>5593967</v>
      </c>
      <c r="K40" s="2083">
        <v>5593843</v>
      </c>
      <c r="L40" s="2113">
        <v>5596404</v>
      </c>
      <c r="N40" s="2108" t="s">
        <v>2560</v>
      </c>
      <c r="O40" s="2121"/>
      <c r="P40" s="2068">
        <v>-7564</v>
      </c>
      <c r="Q40" s="2068">
        <v>-9474</v>
      </c>
      <c r="R40" s="2068">
        <v>-7955</v>
      </c>
      <c r="S40" s="2068">
        <v>-8615</v>
      </c>
      <c r="T40" s="2068">
        <v>-10022</v>
      </c>
      <c r="U40" s="2068">
        <v>-9869</v>
      </c>
      <c r="V40" s="2068">
        <v>-10186</v>
      </c>
      <c r="W40" s="2068">
        <v>-7661</v>
      </c>
      <c r="X40" s="2111">
        <v>-5561</v>
      </c>
      <c r="Y40" s="2119"/>
    </row>
    <row r="41" spans="1:26">
      <c r="A41" s="2091">
        <v>43556</v>
      </c>
      <c r="B41" s="2067"/>
      <c r="C41" s="1079">
        <v>5547016</v>
      </c>
      <c r="D41" s="2083">
        <v>5448891</v>
      </c>
      <c r="E41" s="2083">
        <v>5563231</v>
      </c>
      <c r="F41" s="2083">
        <v>5574621</v>
      </c>
      <c r="G41" s="2083">
        <v>5580725</v>
      </c>
      <c r="H41" s="2083">
        <v>5583879</v>
      </c>
      <c r="I41" s="2083">
        <v>5582242</v>
      </c>
      <c r="J41" s="2083">
        <v>5583781</v>
      </c>
      <c r="K41" s="2083">
        <v>5586182</v>
      </c>
      <c r="L41" s="2113">
        <v>5590843</v>
      </c>
      <c r="N41" s="2108" t="s">
        <v>2561</v>
      </c>
      <c r="O41" s="2121"/>
      <c r="P41" s="2068">
        <v>10589</v>
      </c>
      <c r="Q41" s="2068">
        <v>10905</v>
      </c>
      <c r="R41" s="2068">
        <v>9460</v>
      </c>
      <c r="S41" s="2068">
        <v>8841</v>
      </c>
      <c r="T41" s="2068">
        <v>9269</v>
      </c>
      <c r="U41" s="2068">
        <v>9186</v>
      </c>
      <c r="V41" s="2068">
        <v>8666</v>
      </c>
      <c r="W41" s="2068">
        <v>7351</v>
      </c>
      <c r="X41" s="2111">
        <v>7377</v>
      </c>
      <c r="Y41" s="2119"/>
    </row>
    <row r="42" spans="1:26">
      <c r="A42" s="2091">
        <v>43586</v>
      </c>
      <c r="B42" s="2067"/>
      <c r="C42" s="1079">
        <v>5557954</v>
      </c>
      <c r="D42" s="2083">
        <v>5559480</v>
      </c>
      <c r="E42" s="2083">
        <v>5574136</v>
      </c>
      <c r="F42" s="2083">
        <v>5584081</v>
      </c>
      <c r="G42" s="2083">
        <v>5589566</v>
      </c>
      <c r="H42" s="2083">
        <v>5593148</v>
      </c>
      <c r="I42" s="2083">
        <v>5591428</v>
      </c>
      <c r="J42" s="2083">
        <v>5592447</v>
      </c>
      <c r="K42" s="2083">
        <v>5593533</v>
      </c>
      <c r="L42" s="2113">
        <v>5598220</v>
      </c>
      <c r="N42" s="2108" t="s">
        <v>2562</v>
      </c>
      <c r="O42" s="2121"/>
      <c r="P42" s="2068">
        <v>2455</v>
      </c>
      <c r="Q42" s="2068">
        <v>2005</v>
      </c>
      <c r="R42" s="2068">
        <v>1043</v>
      </c>
      <c r="S42" s="2068">
        <v>1026</v>
      </c>
      <c r="T42" s="2068">
        <v>442</v>
      </c>
      <c r="U42" s="2068">
        <v>262</v>
      </c>
      <c r="V42" s="2068">
        <v>1175</v>
      </c>
      <c r="W42" s="2068">
        <v>462</v>
      </c>
      <c r="X42" s="2111">
        <v>105</v>
      </c>
      <c r="Y42" s="2119"/>
    </row>
    <row r="43" spans="1:26">
      <c r="A43" s="2091">
        <v>43617</v>
      </c>
      <c r="B43" s="2067"/>
      <c r="C43" s="1079">
        <v>5560614</v>
      </c>
      <c r="D43" s="2083">
        <v>5561935</v>
      </c>
      <c r="E43" s="2083">
        <v>5576141</v>
      </c>
      <c r="F43" s="2083">
        <v>5585124</v>
      </c>
      <c r="G43" s="2083">
        <v>5590592</v>
      </c>
      <c r="H43" s="2083">
        <v>5593590</v>
      </c>
      <c r="I43" s="2083">
        <v>5591690</v>
      </c>
      <c r="J43" s="2083">
        <v>5593622</v>
      </c>
      <c r="K43" s="2083">
        <v>5593995</v>
      </c>
      <c r="L43" s="2113">
        <v>5598325</v>
      </c>
      <c r="N43" s="2108" t="s">
        <v>2563</v>
      </c>
      <c r="O43" s="2121"/>
      <c r="P43" s="2068">
        <v>1693</v>
      </c>
      <c r="Q43" s="2068">
        <v>1211</v>
      </c>
      <c r="R43" s="2068">
        <v>1199</v>
      </c>
      <c r="S43" s="2068">
        <v>1306</v>
      </c>
      <c r="T43" s="2068">
        <v>228</v>
      </c>
      <c r="U43" s="2068">
        <v>-40</v>
      </c>
      <c r="V43" s="2068">
        <v>-138</v>
      </c>
      <c r="W43" s="2068">
        <v>858</v>
      </c>
      <c r="X43" s="2111">
        <v>853</v>
      </c>
      <c r="Y43" s="2119"/>
    </row>
    <row r="44" spans="1:26">
      <c r="A44" s="2091">
        <v>43647</v>
      </c>
      <c r="B44" s="2067"/>
      <c r="C44" s="1079">
        <v>5562128</v>
      </c>
      <c r="D44" s="2083">
        <v>5563628</v>
      </c>
      <c r="E44" s="2083">
        <v>5577352</v>
      </c>
      <c r="F44" s="2083">
        <v>5586323</v>
      </c>
      <c r="G44" s="2083">
        <v>5591898</v>
      </c>
      <c r="H44" s="2083">
        <v>5593818</v>
      </c>
      <c r="I44" s="2083">
        <v>5591650</v>
      </c>
      <c r="J44" s="2083">
        <v>5593484</v>
      </c>
      <c r="K44" s="2083">
        <v>5594853</v>
      </c>
      <c r="L44" s="2113">
        <v>5599178</v>
      </c>
      <c r="N44" s="2108" t="s">
        <v>2564</v>
      </c>
      <c r="O44" s="2121"/>
      <c r="P44" s="2068">
        <v>1821</v>
      </c>
      <c r="Q44" s="2068">
        <v>1477</v>
      </c>
      <c r="R44" s="2068">
        <v>473</v>
      </c>
      <c r="S44" s="2068">
        <v>-80</v>
      </c>
      <c r="T44" s="2068">
        <v>125</v>
      </c>
      <c r="U44" s="2068">
        <v>632</v>
      </c>
      <c r="V44" s="2068">
        <v>959</v>
      </c>
      <c r="W44" s="2068">
        <v>948</v>
      </c>
      <c r="X44" s="2111">
        <v>540</v>
      </c>
      <c r="Y44" s="2119"/>
    </row>
    <row r="45" spans="1:26">
      <c r="A45" s="2091">
        <v>43678</v>
      </c>
      <c r="B45" s="2067"/>
      <c r="C45" s="1079">
        <v>5563414</v>
      </c>
      <c r="D45" s="2083">
        <v>5565281</v>
      </c>
      <c r="E45" s="2083">
        <v>5578829</v>
      </c>
      <c r="F45" s="2083">
        <v>5586796</v>
      </c>
      <c r="G45" s="2083">
        <v>5591818</v>
      </c>
      <c r="H45" s="2083">
        <v>5593943</v>
      </c>
      <c r="I45" s="2083">
        <v>5592502</v>
      </c>
      <c r="J45" s="2083">
        <v>5594443</v>
      </c>
      <c r="K45" s="2083">
        <v>5595801</v>
      </c>
      <c r="L45" s="2113">
        <v>5599718</v>
      </c>
      <c r="N45" s="2108" t="s">
        <v>2565</v>
      </c>
      <c r="O45" s="2121"/>
      <c r="P45" s="2068">
        <v>2262</v>
      </c>
      <c r="Q45" s="2068">
        <v>2120</v>
      </c>
      <c r="R45" s="2068">
        <v>1716</v>
      </c>
      <c r="S45" s="2068">
        <v>63</v>
      </c>
      <c r="T45" s="2068">
        <v>1545</v>
      </c>
      <c r="U45" s="2068">
        <v>1315</v>
      </c>
      <c r="V45" s="2068">
        <v>370</v>
      </c>
      <c r="W45" s="2068">
        <v>558</v>
      </c>
      <c r="X45" s="2111">
        <v>210</v>
      </c>
      <c r="Y45" s="2119"/>
    </row>
    <row r="46" spans="1:26">
      <c r="A46" s="2091">
        <v>43709</v>
      </c>
      <c r="B46" s="2067"/>
      <c r="C46" s="1079">
        <v>5565547</v>
      </c>
      <c r="D46" s="2083">
        <v>5567543</v>
      </c>
      <c r="E46" s="2083">
        <v>5580949</v>
      </c>
      <c r="F46" s="2083">
        <v>5588512</v>
      </c>
      <c r="G46" s="2083">
        <v>5591881</v>
      </c>
      <c r="H46" s="2083">
        <v>5595488</v>
      </c>
      <c r="I46" s="2083">
        <v>5593817</v>
      </c>
      <c r="J46" s="2083">
        <v>5594813</v>
      </c>
      <c r="K46" s="2083">
        <v>5596359</v>
      </c>
      <c r="L46" s="2113">
        <v>5599928</v>
      </c>
      <c r="N46" s="2108" t="s">
        <v>2566</v>
      </c>
      <c r="O46" s="2121"/>
      <c r="P46" s="2068">
        <v>762</v>
      </c>
      <c r="Q46" s="2068">
        <v>-91</v>
      </c>
      <c r="R46" s="2068">
        <v>-244</v>
      </c>
      <c r="S46" s="2068">
        <v>0</v>
      </c>
      <c r="T46" s="2068">
        <v>-276</v>
      </c>
      <c r="U46" s="2068">
        <v>-878</v>
      </c>
      <c r="V46" s="2068">
        <v>-564</v>
      </c>
      <c r="W46" s="2068">
        <v>90</v>
      </c>
      <c r="X46" s="2111">
        <v>-569</v>
      </c>
      <c r="Y46" s="2119"/>
    </row>
    <row r="47" spans="1:26">
      <c r="A47" s="2090">
        <v>43739</v>
      </c>
      <c r="B47" s="2081"/>
      <c r="C47" s="2094">
        <v>5565619</v>
      </c>
      <c r="D47" s="2082">
        <v>5568305</v>
      </c>
      <c r="E47" s="2082">
        <v>5580858</v>
      </c>
      <c r="F47" s="2082">
        <v>5588268</v>
      </c>
      <c r="G47" s="2082">
        <v>5591881</v>
      </c>
      <c r="H47" s="2082">
        <v>5595212</v>
      </c>
      <c r="I47" s="2082">
        <v>5592939</v>
      </c>
      <c r="J47" s="2082">
        <v>5594249</v>
      </c>
      <c r="K47" s="2082">
        <v>5596449</v>
      </c>
      <c r="L47" s="2095">
        <v>5599359</v>
      </c>
      <c r="N47" s="2108" t="s">
        <v>2567</v>
      </c>
      <c r="O47" s="2121"/>
      <c r="P47" s="2068">
        <v>2911</v>
      </c>
      <c r="Q47" s="2068">
        <v>2076</v>
      </c>
      <c r="R47" s="2068">
        <v>1643</v>
      </c>
      <c r="S47" s="2068">
        <v>1772</v>
      </c>
      <c r="T47" s="2068">
        <v>2841</v>
      </c>
      <c r="U47" s="2068">
        <v>2334</v>
      </c>
      <c r="V47" s="2068">
        <v>2229</v>
      </c>
      <c r="W47" s="2068">
        <v>1606</v>
      </c>
      <c r="X47" s="2111">
        <v>1119</v>
      </c>
      <c r="Y47" s="2119"/>
    </row>
    <row r="48" spans="1:26">
      <c r="A48" s="2091">
        <v>43770</v>
      </c>
      <c r="B48" s="2067"/>
      <c r="C48" s="1079">
        <v>5553206</v>
      </c>
      <c r="D48" s="2083">
        <v>5571216</v>
      </c>
      <c r="E48" s="2083">
        <v>5582934</v>
      </c>
      <c r="F48" s="2083">
        <v>5589911</v>
      </c>
      <c r="G48" s="2083">
        <v>5593653</v>
      </c>
      <c r="H48" s="2083">
        <v>5598053</v>
      </c>
      <c r="I48" s="2083">
        <v>5595273</v>
      </c>
      <c r="J48" s="2083">
        <v>5596478</v>
      </c>
      <c r="K48" s="2083">
        <v>5598055</v>
      </c>
      <c r="L48" s="2101">
        <v>5600478</v>
      </c>
      <c r="N48" s="2108" t="s">
        <v>2568</v>
      </c>
      <c r="O48" s="2121"/>
      <c r="P48" s="2068">
        <v>1144</v>
      </c>
      <c r="Q48" s="2068">
        <v>714</v>
      </c>
      <c r="R48" s="2068">
        <v>599</v>
      </c>
      <c r="S48" s="2068">
        <v>655</v>
      </c>
      <c r="T48" s="2068">
        <v>211</v>
      </c>
      <c r="U48" s="2068">
        <v>605</v>
      </c>
      <c r="V48" s="2068">
        <v>295</v>
      </c>
      <c r="W48" s="2068">
        <v>124</v>
      </c>
      <c r="X48" s="2111">
        <v>-339</v>
      </c>
      <c r="Y48" s="2119"/>
    </row>
    <row r="49" spans="1:25">
      <c r="A49" s="2092">
        <v>43800</v>
      </c>
      <c r="B49" s="2071"/>
      <c r="C49" s="1092">
        <v>5554938</v>
      </c>
      <c r="D49" s="2114">
        <v>5572360</v>
      </c>
      <c r="E49" s="2114">
        <v>5583648</v>
      </c>
      <c r="F49" s="2114">
        <v>5590510</v>
      </c>
      <c r="G49" s="2114">
        <v>5594308</v>
      </c>
      <c r="H49" s="2114">
        <v>5593433</v>
      </c>
      <c r="I49" s="2114">
        <v>5595878</v>
      </c>
      <c r="J49" s="2114">
        <v>5596773</v>
      </c>
      <c r="K49" s="2114">
        <v>5598179</v>
      </c>
      <c r="L49" s="2102">
        <v>5600139</v>
      </c>
      <c r="N49" s="2108" t="s">
        <v>2569</v>
      </c>
      <c r="O49" s="2122"/>
      <c r="P49" s="2073">
        <v>553</v>
      </c>
      <c r="Q49" s="2073">
        <v>684</v>
      </c>
      <c r="R49" s="2073">
        <v>570</v>
      </c>
      <c r="S49" s="2073">
        <v>1156</v>
      </c>
      <c r="T49" s="2073">
        <v>546</v>
      </c>
      <c r="U49" s="2073">
        <v>662</v>
      </c>
      <c r="V49" s="2073">
        <v>53</v>
      </c>
      <c r="W49" s="2073">
        <v>163</v>
      </c>
      <c r="X49" s="1104">
        <v>-590</v>
      </c>
      <c r="Y49" s="1109"/>
    </row>
    <row r="50" spans="1:25">
      <c r="A50" s="2074" t="s">
        <v>2570</v>
      </c>
      <c r="B50" s="2074"/>
      <c r="N50" s="2109" t="s">
        <v>640</v>
      </c>
      <c r="O50" s="2123"/>
      <c r="P50" s="1128">
        <f>SUM(P38:P49)</f>
        <v>17272</v>
      </c>
      <c r="Q50" s="1128">
        <f t="shared" ref="Q50:X50" si="37">SUM(Q38:Q49)</f>
        <v>11419</v>
      </c>
      <c r="R50" s="1128">
        <f t="shared" si="37"/>
        <v>6748</v>
      </c>
      <c r="S50" s="1128">
        <f t="shared" si="37"/>
        <v>4384</v>
      </c>
      <c r="T50" s="1128">
        <f t="shared" si="37"/>
        <v>3346</v>
      </c>
      <c r="U50" s="1128">
        <f t="shared" si="37"/>
        <v>2341</v>
      </c>
      <c r="V50" s="1128">
        <f t="shared" si="37"/>
        <v>286</v>
      </c>
      <c r="W50" s="1128">
        <f t="shared" si="37"/>
        <v>1516</v>
      </c>
      <c r="X50" s="1129">
        <f t="shared" si="37"/>
        <v>1207</v>
      </c>
      <c r="Y50" s="1109"/>
    </row>
    <row r="51" spans="1:25">
      <c r="A51" s="2087" t="s">
        <v>2571</v>
      </c>
      <c r="B51" s="2074"/>
      <c r="C51" s="1109">
        <f>C38-L55</f>
        <v>24047</v>
      </c>
      <c r="D51" s="1109">
        <f>D38-C38</f>
        <v>493</v>
      </c>
      <c r="E51" s="1109">
        <f t="shared" ref="E51:L51" si="38">E38-D38</f>
        <v>17104</v>
      </c>
      <c r="F51" s="1109">
        <f t="shared" si="38"/>
        <v>11419</v>
      </c>
      <c r="G51" s="1109">
        <f t="shared" si="38"/>
        <v>6748</v>
      </c>
      <c r="H51" s="1109">
        <f t="shared" si="38"/>
        <v>4384</v>
      </c>
      <c r="I51" s="1109">
        <f t="shared" si="38"/>
        <v>-1485</v>
      </c>
      <c r="J51" s="1109">
        <f t="shared" si="38"/>
        <v>2561</v>
      </c>
      <c r="K51" s="1109">
        <f t="shared" si="38"/>
        <v>286</v>
      </c>
      <c r="L51" s="1109">
        <f t="shared" si="38"/>
        <v>1516</v>
      </c>
      <c r="P51" s="1090"/>
      <c r="Q51" s="1090"/>
      <c r="R51" s="1090"/>
      <c r="S51" s="1090"/>
      <c r="T51" s="1090"/>
      <c r="U51" s="1090"/>
      <c r="V51" s="1090"/>
      <c r="W51" s="1090"/>
      <c r="X51" s="1090"/>
      <c r="Y51" s="1090"/>
    </row>
    <row r="52" spans="1:25">
      <c r="A52" s="2074"/>
      <c r="B52" s="2074"/>
      <c r="K52" t="s">
        <v>1689</v>
      </c>
      <c r="O52" s="2025"/>
    </row>
    <row r="53" spans="1:25">
      <c r="A53" s="2089" t="s">
        <v>2577</v>
      </c>
      <c r="B53" s="1687" t="s">
        <v>2572</v>
      </c>
      <c r="C53" s="2097" t="s">
        <v>1677</v>
      </c>
      <c r="D53" s="1687" t="s">
        <v>1697</v>
      </c>
      <c r="E53" s="1687" t="s">
        <v>1698</v>
      </c>
      <c r="F53" s="1687" t="s">
        <v>1699</v>
      </c>
      <c r="G53" s="1687" t="s">
        <v>1700</v>
      </c>
      <c r="H53" s="1687" t="s">
        <v>1679</v>
      </c>
      <c r="I53" s="1687" t="s">
        <v>1701</v>
      </c>
      <c r="J53" s="1687" t="s">
        <v>1702</v>
      </c>
      <c r="K53" s="1687" t="s">
        <v>1703</v>
      </c>
      <c r="L53" s="2098" t="s">
        <v>1704</v>
      </c>
      <c r="N53" s="1188"/>
      <c r="O53" s="1188"/>
      <c r="P53" s="1188"/>
      <c r="Q53" s="1188"/>
      <c r="R53" s="1188"/>
      <c r="S53" s="1188"/>
      <c r="T53" s="1188"/>
      <c r="U53" s="1188"/>
      <c r="V53" s="1188"/>
      <c r="W53" s="1188"/>
      <c r="X53" s="1188"/>
      <c r="Y53" s="1188"/>
    </row>
    <row r="54" spans="1:25">
      <c r="A54" s="1351"/>
      <c r="B54" s="1247">
        <v>1989</v>
      </c>
      <c r="C54" s="1246">
        <v>1990</v>
      </c>
      <c r="D54" s="1247">
        <v>1991</v>
      </c>
      <c r="E54" s="1247">
        <v>1992</v>
      </c>
      <c r="F54" s="1247">
        <f t="shared" ref="F54:L54" si="39">E54+1</f>
        <v>1993</v>
      </c>
      <c r="G54" s="1247">
        <f t="shared" si="39"/>
        <v>1994</v>
      </c>
      <c r="H54" s="1247">
        <f t="shared" si="39"/>
        <v>1995</v>
      </c>
      <c r="I54" s="1247">
        <f t="shared" si="39"/>
        <v>1996</v>
      </c>
      <c r="J54" s="1247">
        <f t="shared" si="39"/>
        <v>1997</v>
      </c>
      <c r="K54" s="1247">
        <f t="shared" si="39"/>
        <v>1998</v>
      </c>
      <c r="L54" s="1253">
        <f t="shared" si="39"/>
        <v>1999</v>
      </c>
      <c r="N54" s="1188"/>
      <c r="O54" s="1160"/>
      <c r="P54" s="1160"/>
      <c r="Q54" s="1160"/>
      <c r="R54" s="1160"/>
      <c r="S54" s="1160"/>
      <c r="T54" s="1160"/>
      <c r="U54" s="1160"/>
      <c r="V54" s="1160"/>
      <c r="W54" s="1160"/>
      <c r="X54" s="1160"/>
      <c r="Y54" s="1160"/>
    </row>
    <row r="55" spans="1:25">
      <c r="A55" s="2090">
        <v>43466</v>
      </c>
      <c r="B55" s="2084">
        <v>5356278</v>
      </c>
      <c r="C55" s="2094">
        <v>5389102</v>
      </c>
      <c r="D55" s="2082">
        <v>5413175</v>
      </c>
      <c r="E55" s="2082">
        <v>5443739</v>
      </c>
      <c r="F55" s="2082">
        <v>5472492</v>
      </c>
      <c r="G55" s="2082">
        <v>5499479</v>
      </c>
      <c r="H55" s="2082">
        <v>5526689</v>
      </c>
      <c r="I55" s="2082">
        <v>5403381</v>
      </c>
      <c r="J55" s="2082">
        <v>5423909</v>
      </c>
      <c r="K55" s="2082">
        <v>5449382</v>
      </c>
      <c r="L55" s="2095">
        <v>5531269</v>
      </c>
      <c r="N55" s="1188"/>
      <c r="O55" s="2119"/>
      <c r="P55" s="2119"/>
      <c r="Q55" s="2119"/>
      <c r="R55" s="2119"/>
      <c r="S55" s="2119"/>
      <c r="T55" s="2119"/>
      <c r="U55" s="2119"/>
      <c r="V55" s="2119"/>
      <c r="W55" s="2119"/>
      <c r="X55" s="2119"/>
      <c r="Y55" s="2119"/>
    </row>
    <row r="56" spans="1:25">
      <c r="A56" s="2091">
        <v>43497</v>
      </c>
      <c r="B56" s="2069"/>
      <c r="C56" s="2115">
        <v>5390878</v>
      </c>
      <c r="D56" s="2083">
        <v>5414191</v>
      </c>
      <c r="E56" s="2083">
        <v>5445168</v>
      </c>
      <c r="F56" s="2083">
        <v>5472985</v>
      </c>
      <c r="G56" s="2083">
        <v>5500106</v>
      </c>
      <c r="H56" s="2083">
        <v>5515762</v>
      </c>
      <c r="I56" s="2083">
        <v>5403649</v>
      </c>
      <c r="J56" s="2083">
        <v>5423866</v>
      </c>
      <c r="K56" s="2083">
        <v>5450255</v>
      </c>
      <c r="L56" s="2113">
        <v>5531325</v>
      </c>
      <c r="N56" s="1188"/>
      <c r="O56" s="2119"/>
      <c r="P56" s="2119"/>
      <c r="Q56" s="2119"/>
      <c r="R56" s="2119"/>
      <c r="S56" s="2119"/>
      <c r="T56" s="2119"/>
      <c r="U56" s="2119"/>
      <c r="V56" s="2119"/>
      <c r="W56" s="2119"/>
      <c r="X56" s="2119"/>
      <c r="Y56" s="2119"/>
    </row>
    <row r="57" spans="1:25">
      <c r="A57" s="2091">
        <v>43525</v>
      </c>
      <c r="B57" s="2069"/>
      <c r="C57" s="2115">
        <v>5391733</v>
      </c>
      <c r="D57" s="2083">
        <v>5414957</v>
      </c>
      <c r="E57" s="2083">
        <v>5446035</v>
      </c>
      <c r="F57" s="2083">
        <v>5473322</v>
      </c>
      <c r="G57" s="2083">
        <v>5500073</v>
      </c>
      <c r="H57" s="2083">
        <v>5495682</v>
      </c>
      <c r="I57" s="2083">
        <v>5403567</v>
      </c>
      <c r="J57" s="2083">
        <v>5424186</v>
      </c>
      <c r="K57" s="2083">
        <v>5450899</v>
      </c>
      <c r="L57" s="2113">
        <v>5531712</v>
      </c>
      <c r="N57" s="1188"/>
      <c r="O57" s="2119"/>
      <c r="P57" s="2119"/>
      <c r="Q57" s="2119"/>
      <c r="R57" s="2119"/>
      <c r="S57" s="2119"/>
      <c r="T57" s="2119"/>
      <c r="U57" s="2119"/>
      <c r="V57" s="2119"/>
      <c r="W57" s="2119"/>
      <c r="X57" s="2119"/>
      <c r="Y57" s="2119"/>
    </row>
    <row r="58" spans="1:25">
      <c r="A58" s="2091">
        <v>43556</v>
      </c>
      <c r="B58" s="2069"/>
      <c r="C58" s="2115">
        <v>5382378</v>
      </c>
      <c r="D58" s="2083">
        <v>5402771</v>
      </c>
      <c r="E58" s="2083">
        <v>5436350</v>
      </c>
      <c r="F58" s="2083">
        <v>5464009</v>
      </c>
      <c r="G58" s="2083">
        <v>5494193</v>
      </c>
      <c r="H58" s="2083">
        <v>5466316</v>
      </c>
      <c r="I58" s="2083">
        <v>5391055</v>
      </c>
      <c r="J58" s="2083">
        <v>5416129</v>
      </c>
      <c r="K58" s="2083">
        <v>5444811</v>
      </c>
      <c r="L58" s="2113">
        <v>5526448</v>
      </c>
      <c r="N58" s="1188"/>
      <c r="O58" s="2119"/>
      <c r="P58" s="2119"/>
      <c r="Q58" s="2119"/>
      <c r="R58" s="2119"/>
      <c r="S58" s="2119"/>
      <c r="T58" s="2119"/>
      <c r="U58" s="2119"/>
      <c r="V58" s="2119"/>
      <c r="W58" s="2119"/>
      <c r="X58" s="2119"/>
      <c r="Y58" s="2119"/>
    </row>
    <row r="59" spans="1:25">
      <c r="A59" s="2091">
        <v>43586</v>
      </c>
      <c r="B59" s="2069"/>
      <c r="C59" s="2115">
        <v>5400177</v>
      </c>
      <c r="D59" s="2083">
        <v>5412291</v>
      </c>
      <c r="E59" s="2083">
        <v>5454075</v>
      </c>
      <c r="F59" s="2083">
        <v>5481042</v>
      </c>
      <c r="G59" s="2083">
        <v>5508238</v>
      </c>
      <c r="H59" s="2083">
        <v>5469865</v>
      </c>
      <c r="I59" s="2083">
        <v>5405298</v>
      </c>
      <c r="J59" s="2083">
        <v>5429665</v>
      </c>
      <c r="K59" s="2083">
        <v>5457819</v>
      </c>
      <c r="L59" s="2113">
        <v>5539210</v>
      </c>
      <c r="N59" s="1188"/>
      <c r="O59" s="2119"/>
      <c r="P59" s="2119"/>
      <c r="Q59" s="2119"/>
      <c r="R59" s="2119"/>
      <c r="S59" s="2119"/>
      <c r="T59" s="2119"/>
      <c r="U59" s="2119"/>
      <c r="V59" s="2119"/>
      <c r="W59" s="2119"/>
      <c r="X59" s="2119"/>
      <c r="Y59" s="2119"/>
    </row>
    <row r="60" spans="1:25">
      <c r="A60" s="2091">
        <v>43617</v>
      </c>
      <c r="B60" s="2069"/>
      <c r="C60" s="2115">
        <v>5403755</v>
      </c>
      <c r="D60" s="2083">
        <v>5424549</v>
      </c>
      <c r="E60" s="2083">
        <v>5447080</v>
      </c>
      <c r="F60" s="2083">
        <v>5483532</v>
      </c>
      <c r="G60" s="2083">
        <v>5511568</v>
      </c>
      <c r="H60" s="2083">
        <v>5468376</v>
      </c>
      <c r="I60" s="2083">
        <v>5408173</v>
      </c>
      <c r="J60" s="2083">
        <v>5432647</v>
      </c>
      <c r="K60" s="2083">
        <v>5461272</v>
      </c>
      <c r="L60" s="2113">
        <v>5541503</v>
      </c>
      <c r="N60" s="1188"/>
      <c r="O60" s="2119"/>
      <c r="P60" s="2119"/>
      <c r="Q60" s="2119"/>
      <c r="R60" s="2119"/>
      <c r="S60" s="2119"/>
      <c r="T60" s="2119"/>
      <c r="U60" s="2119"/>
      <c r="V60" s="2119"/>
      <c r="W60" s="2119"/>
      <c r="X60" s="2119"/>
      <c r="Y60" s="2119"/>
    </row>
    <row r="61" spans="1:25">
      <c r="A61" s="2091">
        <v>43647</v>
      </c>
      <c r="B61" s="2069"/>
      <c r="C61" s="2115">
        <v>5406095</v>
      </c>
      <c r="D61" s="2083">
        <v>5427436</v>
      </c>
      <c r="E61" s="2083">
        <v>5459622</v>
      </c>
      <c r="F61" s="2083">
        <v>5485607</v>
      </c>
      <c r="G61" s="2083">
        <v>5513874</v>
      </c>
      <c r="H61" s="2083">
        <v>5466856</v>
      </c>
      <c r="I61" s="2083">
        <v>5410038</v>
      </c>
      <c r="J61" s="2083">
        <v>5435144</v>
      </c>
      <c r="K61" s="2083">
        <v>5463604</v>
      </c>
      <c r="L61" s="2113">
        <v>5543649</v>
      </c>
      <c r="N61" s="1188"/>
      <c r="O61" s="2119"/>
      <c r="P61" s="2119"/>
      <c r="Q61" s="2119"/>
      <c r="R61" s="2119"/>
      <c r="S61" s="2119"/>
      <c r="T61" s="2119"/>
      <c r="U61" s="2119"/>
      <c r="V61" s="2119"/>
      <c r="W61" s="2119"/>
      <c r="X61" s="2119"/>
      <c r="Y61" s="2119"/>
    </row>
    <row r="62" spans="1:25">
      <c r="A62" s="2091">
        <v>43678</v>
      </c>
      <c r="B62" s="2069"/>
      <c r="C62" s="2115">
        <v>5406894</v>
      </c>
      <c r="D62" s="2083">
        <v>5429792</v>
      </c>
      <c r="E62" s="2083">
        <v>5459997</v>
      </c>
      <c r="F62" s="2083">
        <v>5486710</v>
      </c>
      <c r="G62" s="2083">
        <v>5514273</v>
      </c>
      <c r="H62" s="2083">
        <v>5465687</v>
      </c>
      <c r="I62" s="2083">
        <v>5411691</v>
      </c>
      <c r="J62" s="2083">
        <v>5437473</v>
      </c>
      <c r="K62" s="2083">
        <v>5465635</v>
      </c>
      <c r="L62" s="2113">
        <v>5545280</v>
      </c>
      <c r="N62" s="1188"/>
      <c r="O62" s="2119"/>
      <c r="P62" s="2119"/>
      <c r="Q62" s="2119"/>
      <c r="R62" s="2119"/>
      <c r="S62" s="2119"/>
      <c r="T62" s="2119"/>
      <c r="U62" s="2119"/>
      <c r="V62" s="2119"/>
      <c r="W62" s="2119"/>
      <c r="X62" s="2119"/>
      <c r="Y62" s="2119"/>
    </row>
    <row r="63" spans="1:25">
      <c r="A63" s="2091">
        <v>43709</v>
      </c>
      <c r="B63" s="2069"/>
      <c r="C63" s="2115">
        <v>5412599</v>
      </c>
      <c r="D63" s="2083">
        <v>5434054</v>
      </c>
      <c r="E63" s="2083">
        <v>5464241</v>
      </c>
      <c r="F63" s="2083">
        <v>5491638</v>
      </c>
      <c r="G63" s="2083">
        <v>5519251</v>
      </c>
      <c r="H63" s="2083">
        <v>5466286</v>
      </c>
      <c r="I63" s="2083">
        <v>5415353</v>
      </c>
      <c r="J63" s="2083">
        <v>5440770</v>
      </c>
      <c r="K63" s="2083">
        <v>5469379</v>
      </c>
      <c r="L63" s="2113">
        <v>5548698</v>
      </c>
      <c r="N63" s="1188"/>
      <c r="O63" s="2119"/>
      <c r="P63" s="2119"/>
      <c r="Q63" s="2119"/>
      <c r="R63" s="2119"/>
      <c r="S63" s="2119"/>
      <c r="T63" s="2119"/>
      <c r="U63" s="2119"/>
      <c r="V63" s="2119"/>
      <c r="W63" s="2119"/>
      <c r="X63" s="2119"/>
      <c r="Y63" s="2119"/>
    </row>
    <row r="64" spans="1:25">
      <c r="A64" s="2090">
        <v>43739</v>
      </c>
      <c r="B64" s="2081"/>
      <c r="C64" s="2094">
        <v>5405040</v>
      </c>
      <c r="D64" s="2082">
        <v>5436105</v>
      </c>
      <c r="E64" s="2082">
        <v>5466059</v>
      </c>
      <c r="F64" s="2082">
        <v>5492979</v>
      </c>
      <c r="G64" s="2082">
        <v>5520397</v>
      </c>
      <c r="H64" s="2082">
        <v>5465365</v>
      </c>
      <c r="I64" s="2082">
        <v>5416747</v>
      </c>
      <c r="J64" s="2082">
        <v>5442131</v>
      </c>
      <c r="K64" s="2082">
        <v>5470169</v>
      </c>
      <c r="L64" s="2095">
        <v>5549345</v>
      </c>
      <c r="N64" s="1188"/>
      <c r="O64" s="2119"/>
      <c r="P64" s="2119"/>
      <c r="Q64" s="2119"/>
      <c r="R64" s="2119"/>
      <c r="S64" s="2119"/>
      <c r="T64" s="2119"/>
      <c r="U64" s="2119"/>
      <c r="V64" s="2119"/>
      <c r="W64" s="2119"/>
      <c r="X64" s="2119"/>
      <c r="Y64" s="2119"/>
    </row>
    <row r="65" spans="1:25">
      <c r="A65" s="2091">
        <v>43770</v>
      </c>
      <c r="B65" s="2069"/>
      <c r="C65" s="2115">
        <v>5407812</v>
      </c>
      <c r="D65" s="2083">
        <v>5438833</v>
      </c>
      <c r="E65" s="2083">
        <v>5468475</v>
      </c>
      <c r="F65" s="2083">
        <v>5495559</v>
      </c>
      <c r="G65" s="2083">
        <v>5522909</v>
      </c>
      <c r="H65" s="2083">
        <v>5402188</v>
      </c>
      <c r="I65" s="2083">
        <v>5419924</v>
      </c>
      <c r="J65" s="2083">
        <v>5445344</v>
      </c>
      <c r="K65" s="2083">
        <v>5473322</v>
      </c>
      <c r="L65" s="2113">
        <v>5551559</v>
      </c>
      <c r="N65" s="1188"/>
      <c r="O65" s="2119"/>
      <c r="P65" s="2119"/>
      <c r="Q65" s="2119"/>
      <c r="R65" s="2119"/>
      <c r="S65" s="2119"/>
      <c r="T65" s="2119"/>
      <c r="U65" s="2119"/>
      <c r="V65" s="2119"/>
      <c r="W65" s="2119"/>
      <c r="X65" s="2119"/>
      <c r="Y65" s="2119"/>
    </row>
    <row r="66" spans="1:25">
      <c r="A66" s="2092">
        <v>43800</v>
      </c>
      <c r="B66" s="2070"/>
      <c r="C66" s="2116">
        <v>5410139</v>
      </c>
      <c r="D66" s="2117">
        <v>5441148</v>
      </c>
      <c r="E66" s="2117">
        <v>5470151</v>
      </c>
      <c r="F66" s="2117">
        <v>5498042</v>
      </c>
      <c r="G66" s="2117">
        <v>5525006</v>
      </c>
      <c r="H66" s="2117">
        <v>5403568</v>
      </c>
      <c r="I66" s="2117">
        <v>5422236</v>
      </c>
      <c r="J66" s="2117">
        <v>5447613</v>
      </c>
      <c r="K66" s="2117">
        <v>5529775</v>
      </c>
      <c r="L66" s="2118">
        <v>5553667</v>
      </c>
      <c r="N66" s="1188"/>
      <c r="O66" s="1109"/>
      <c r="P66" s="1109"/>
      <c r="Q66" s="1109"/>
      <c r="R66" s="1109"/>
      <c r="S66" s="1109"/>
      <c r="T66" s="1109"/>
      <c r="U66" s="1109"/>
      <c r="V66" s="1109"/>
      <c r="W66" s="1109"/>
      <c r="X66" s="1109"/>
      <c r="Y66" s="1109"/>
    </row>
    <row r="67" spans="1:25">
      <c r="A67" s="2074" t="s">
        <v>2578</v>
      </c>
      <c r="B67" s="2074"/>
      <c r="N67" s="1188"/>
      <c r="O67" s="1109"/>
      <c r="P67" s="1109"/>
      <c r="Q67" s="1109"/>
      <c r="R67" s="1109"/>
      <c r="S67" s="1109"/>
      <c r="T67" s="1109"/>
      <c r="U67" s="1109"/>
      <c r="V67" s="1109"/>
      <c r="W67" s="1109"/>
      <c r="X67" s="1109"/>
      <c r="Y67" s="1109"/>
    </row>
    <row r="68" spans="1:25">
      <c r="A68" s="2087" t="s">
        <v>2571</v>
      </c>
      <c r="B68" s="1160"/>
      <c r="C68" s="1109">
        <f>C55-B55</f>
        <v>32824</v>
      </c>
      <c r="D68" s="1109">
        <f>D55-C55</f>
        <v>24073</v>
      </c>
      <c r="E68" s="1109">
        <f t="shared" ref="E68:L68" si="40">E55-D55</f>
        <v>30564</v>
      </c>
      <c r="F68" s="1109">
        <f t="shared" si="40"/>
        <v>28753</v>
      </c>
      <c r="G68" s="1109">
        <f t="shared" si="40"/>
        <v>26987</v>
      </c>
      <c r="H68" s="1109">
        <f t="shared" si="40"/>
        <v>27210</v>
      </c>
      <c r="I68" s="1109">
        <f t="shared" si="40"/>
        <v>-123308</v>
      </c>
      <c r="J68" s="1109">
        <f t="shared" si="40"/>
        <v>20528</v>
      </c>
      <c r="K68" s="1109">
        <f t="shared" si="40"/>
        <v>25473</v>
      </c>
      <c r="L68" s="1109">
        <f t="shared" si="40"/>
        <v>81887</v>
      </c>
    </row>
    <row r="70" spans="1:25">
      <c r="A70" s="2089" t="s">
        <v>2577</v>
      </c>
      <c r="B70" s="1687" t="s">
        <v>2572</v>
      </c>
      <c r="C70" s="2806" t="s">
        <v>2036</v>
      </c>
      <c r="D70" s="1187" t="s">
        <v>2037</v>
      </c>
      <c r="E70" s="1187" t="s">
        <v>2038</v>
      </c>
      <c r="F70" s="1187" t="s">
        <v>2039</v>
      </c>
      <c r="G70" s="1187" t="s">
        <v>2040</v>
      </c>
      <c r="H70" s="1187" t="s">
        <v>1675</v>
      </c>
      <c r="I70" s="1187" t="s">
        <v>2041</v>
      </c>
      <c r="J70" s="1187" t="s">
        <v>2042</v>
      </c>
      <c r="K70" s="1187" t="s">
        <v>2043</v>
      </c>
      <c r="L70" s="2807" t="s">
        <v>2232</v>
      </c>
    </row>
    <row r="71" spans="1:25">
      <c r="A71" s="1351"/>
      <c r="B71" s="1247">
        <v>1989</v>
      </c>
      <c r="C71" s="1291">
        <v>1980</v>
      </c>
      <c r="D71" s="1163">
        <v>1981</v>
      </c>
      <c r="E71" s="1163">
        <v>1982</v>
      </c>
      <c r="F71" s="1163">
        <f t="shared" ref="F71:L71" si="41">E71+1</f>
        <v>1983</v>
      </c>
      <c r="G71" s="1163">
        <f t="shared" si="41"/>
        <v>1984</v>
      </c>
      <c r="H71" s="1163">
        <f t="shared" si="41"/>
        <v>1985</v>
      </c>
      <c r="I71" s="1163">
        <f t="shared" si="41"/>
        <v>1986</v>
      </c>
      <c r="J71" s="1163">
        <f t="shared" si="41"/>
        <v>1987</v>
      </c>
      <c r="K71" s="1163">
        <f t="shared" si="41"/>
        <v>1988</v>
      </c>
      <c r="L71" s="1184">
        <f t="shared" si="41"/>
        <v>1989</v>
      </c>
    </row>
    <row r="72" spans="1:25">
      <c r="A72" s="2090">
        <v>43466</v>
      </c>
      <c r="B72" s="2084">
        <v>5356278</v>
      </c>
      <c r="C72" s="2786">
        <v>5143852</v>
      </c>
      <c r="D72" s="2082">
        <v>5151589</v>
      </c>
      <c r="E72" s="2082">
        <v>5179147</v>
      </c>
      <c r="F72" s="2082">
        <v>5209045</v>
      </c>
      <c r="G72" s="2082">
        <v>5237397</v>
      </c>
      <c r="H72" s="2082">
        <v>5263621</v>
      </c>
      <c r="I72" s="2082">
        <v>5285492</v>
      </c>
      <c r="J72" s="2082">
        <v>5308299</v>
      </c>
      <c r="K72" s="2082">
        <v>5329613</v>
      </c>
      <c r="L72" s="2095">
        <v>5356278</v>
      </c>
    </row>
    <row r="73" spans="1:25">
      <c r="A73" s="2091">
        <v>43497</v>
      </c>
      <c r="B73" s="2069"/>
      <c r="C73" s="2786">
        <v>5145189</v>
      </c>
      <c r="D73" s="2083">
        <v>5153019</v>
      </c>
      <c r="E73" s="2083">
        <v>5180397</v>
      </c>
      <c r="F73" s="2083">
        <v>5210853</v>
      </c>
      <c r="G73" s="2083">
        <v>5238234</v>
      </c>
      <c r="H73" s="2083">
        <v>5265415</v>
      </c>
      <c r="I73" s="2083">
        <v>5286324</v>
      </c>
      <c r="J73" s="2083">
        <v>5309885</v>
      </c>
      <c r="K73" s="2083">
        <v>5330743</v>
      </c>
      <c r="L73" s="2113">
        <v>5356972</v>
      </c>
    </row>
    <row r="74" spans="1:25">
      <c r="A74" s="2091">
        <v>43525</v>
      </c>
      <c r="B74" s="2069"/>
      <c r="C74" s="2797" t="s">
        <v>2914</v>
      </c>
      <c r="D74" s="2083">
        <v>5153617</v>
      </c>
      <c r="E74" s="2083">
        <v>5181281</v>
      </c>
      <c r="F74" s="2083">
        <v>5211826</v>
      </c>
      <c r="G74" s="2083">
        <v>5239500</v>
      </c>
      <c r="H74" s="2083">
        <v>5266342</v>
      </c>
      <c r="I74" s="2083">
        <v>5286693</v>
      </c>
      <c r="J74" s="2083">
        <v>5310417</v>
      </c>
      <c r="K74" s="2083">
        <v>5331687</v>
      </c>
      <c r="L74" s="2113">
        <v>5357965</v>
      </c>
    </row>
    <row r="75" spans="1:25">
      <c r="A75" s="2091">
        <v>43556</v>
      </c>
      <c r="B75" s="2069"/>
      <c r="C75" s="2115">
        <v>5132424</v>
      </c>
      <c r="D75" s="2083">
        <v>5142913</v>
      </c>
      <c r="E75" s="2083">
        <v>5170056</v>
      </c>
      <c r="F75" s="2083">
        <v>5200248</v>
      </c>
      <c r="G75" s="2083">
        <v>5226317</v>
      </c>
      <c r="H75" s="2083">
        <v>5252017</v>
      </c>
      <c r="I75" s="2083">
        <v>5275987</v>
      </c>
      <c r="J75" s="2083">
        <v>5296476</v>
      </c>
      <c r="K75" s="2083">
        <v>5320545</v>
      </c>
      <c r="L75" s="2113">
        <v>5347560</v>
      </c>
    </row>
    <row r="76" spans="1:25">
      <c r="A76" s="2091">
        <v>43586</v>
      </c>
      <c r="B76" s="2069"/>
      <c r="C76" s="2115">
        <v>5146973</v>
      </c>
      <c r="D76" s="2083">
        <v>5157842</v>
      </c>
      <c r="E76" s="2083">
        <v>5184461</v>
      </c>
      <c r="F76" s="2083">
        <v>5214967</v>
      </c>
      <c r="G76" s="2083">
        <v>5241554</v>
      </c>
      <c r="H76" s="2083">
        <v>5268629</v>
      </c>
      <c r="I76" s="2083">
        <v>5289705</v>
      </c>
      <c r="J76" s="2083">
        <v>5310851</v>
      </c>
      <c r="K76" s="2083">
        <v>5335365</v>
      </c>
      <c r="L76" s="2113">
        <v>5365543</v>
      </c>
    </row>
    <row r="77" spans="1:25">
      <c r="A77" s="2091">
        <v>43617</v>
      </c>
      <c r="B77" s="2069"/>
      <c r="C77" s="2115">
        <v>5150827</v>
      </c>
      <c r="D77" s="2083">
        <v>5160637</v>
      </c>
      <c r="E77" s="2083">
        <v>5188324</v>
      </c>
      <c r="F77" s="2083">
        <v>5218649</v>
      </c>
      <c r="G77" s="2083">
        <v>5245494</v>
      </c>
      <c r="H77" s="2083">
        <v>5271698</v>
      </c>
      <c r="I77" s="2083">
        <v>5293229</v>
      </c>
      <c r="J77" s="2083">
        <v>5313694</v>
      </c>
      <c r="K77" s="2083">
        <v>5338399</v>
      </c>
      <c r="L77" s="2113">
        <v>5368808</v>
      </c>
    </row>
    <row r="78" spans="1:25">
      <c r="A78" s="2091">
        <v>43647</v>
      </c>
      <c r="B78" s="2069"/>
      <c r="C78" s="2115">
        <v>5153498</v>
      </c>
      <c r="D78" s="2083">
        <v>5163876</v>
      </c>
      <c r="E78" s="2083">
        <v>5190934</v>
      </c>
      <c r="F78" s="2083">
        <v>5222384</v>
      </c>
      <c r="G78" s="2083">
        <v>5248604</v>
      </c>
      <c r="H78" s="2083">
        <v>5274224</v>
      </c>
      <c r="I78" s="2083">
        <v>5295551</v>
      </c>
      <c r="J78" s="2083">
        <v>5316293</v>
      </c>
      <c r="K78" s="2083">
        <v>5340769</v>
      </c>
      <c r="L78" s="2113">
        <v>5371832</v>
      </c>
    </row>
    <row r="79" spans="1:25">
      <c r="A79" s="2091">
        <v>43678</v>
      </c>
      <c r="B79" s="2069"/>
      <c r="C79" s="2115">
        <v>5154225</v>
      </c>
      <c r="D79" s="2083">
        <v>5164226</v>
      </c>
      <c r="E79" s="2083">
        <v>5192126</v>
      </c>
      <c r="F79" s="2083">
        <v>5222693</v>
      </c>
      <c r="G79" s="2083">
        <v>5248956</v>
      </c>
      <c r="H79" s="2083">
        <v>5275449</v>
      </c>
      <c r="I79" s="2083">
        <v>5296069</v>
      </c>
      <c r="J79" s="2083">
        <v>5316383</v>
      </c>
      <c r="K79" s="2083">
        <v>5341488</v>
      </c>
      <c r="L79" s="2113">
        <v>5373029</v>
      </c>
    </row>
    <row r="80" spans="1:25">
      <c r="A80" s="2091">
        <v>43709</v>
      </c>
      <c r="B80" s="2069"/>
      <c r="C80" s="2115">
        <v>5157884</v>
      </c>
      <c r="D80" s="2083">
        <v>5168374</v>
      </c>
      <c r="E80" s="2083">
        <v>5196254</v>
      </c>
      <c r="F80" s="2083">
        <v>5227154</v>
      </c>
      <c r="G80" s="2083">
        <v>5253304</v>
      </c>
      <c r="H80" s="2083">
        <v>5278998</v>
      </c>
      <c r="I80" s="2083">
        <v>5299575</v>
      </c>
      <c r="J80" s="2083">
        <v>5321031</v>
      </c>
      <c r="K80" s="2083">
        <v>5346081</v>
      </c>
      <c r="L80" s="2113">
        <v>5378380</v>
      </c>
    </row>
    <row r="81" spans="1:12">
      <c r="A81" s="2090">
        <v>43739</v>
      </c>
      <c r="B81" s="2081"/>
      <c r="C81" s="2094">
        <v>5144896</v>
      </c>
      <c r="D81" s="2082">
        <v>5171231</v>
      </c>
      <c r="E81" s="2082">
        <v>5199528</v>
      </c>
      <c r="F81" s="2082">
        <v>5229484</v>
      </c>
      <c r="G81" s="2082">
        <v>5255381</v>
      </c>
      <c r="H81" s="2082">
        <v>5278050</v>
      </c>
      <c r="I81" s="2082">
        <v>5301811</v>
      </c>
      <c r="J81" s="2082">
        <v>5322587</v>
      </c>
      <c r="K81" s="2082">
        <v>5348213</v>
      </c>
      <c r="L81" s="2095">
        <v>5380568</v>
      </c>
    </row>
    <row r="82" spans="1:12">
      <c r="A82" s="2091">
        <v>43770</v>
      </c>
      <c r="B82" s="2069"/>
      <c r="C82" s="2115">
        <v>5146782</v>
      </c>
      <c r="D82" s="2083">
        <v>5173500</v>
      </c>
      <c r="E82" s="2083">
        <v>5202905</v>
      </c>
      <c r="F82" s="2083">
        <v>5232045</v>
      </c>
      <c r="G82" s="2083">
        <v>5258599</v>
      </c>
      <c r="H82" s="2083">
        <v>5280881</v>
      </c>
      <c r="I82" s="2083">
        <v>5303710</v>
      </c>
      <c r="J82" s="2083">
        <v>5324575</v>
      </c>
      <c r="K82" s="2083">
        <v>5351063</v>
      </c>
      <c r="L82" s="2113">
        <v>5383383</v>
      </c>
    </row>
    <row r="83" spans="1:12">
      <c r="A83" s="2092">
        <v>43800</v>
      </c>
      <c r="B83" s="2070"/>
      <c r="C83" s="2116">
        <v>5148909</v>
      </c>
      <c r="D83" s="2117">
        <v>5176302</v>
      </c>
      <c r="E83" s="2117">
        <v>5206294</v>
      </c>
      <c r="F83" s="2117">
        <v>5234567</v>
      </c>
      <c r="G83" s="2117">
        <v>5260858</v>
      </c>
      <c r="H83" s="2117">
        <v>5283258</v>
      </c>
      <c r="I83" s="2117">
        <v>5305673</v>
      </c>
      <c r="J83" s="2117">
        <v>5327445</v>
      </c>
      <c r="K83" s="2117">
        <v>5353392</v>
      </c>
      <c r="L83" s="2118">
        <v>5385704</v>
      </c>
    </row>
    <row r="84" spans="1:12">
      <c r="A84" s="2074" t="s">
        <v>2578</v>
      </c>
      <c r="B84" s="2074"/>
      <c r="G84" s="1160"/>
    </row>
    <row r="85" spans="1:12">
      <c r="A85" s="2087" t="s">
        <v>105</v>
      </c>
      <c r="B85" s="1160"/>
      <c r="C85" s="1109" t="s">
        <v>2580</v>
      </c>
      <c r="D85" s="1109"/>
      <c r="E85" s="1109"/>
      <c r="F85" s="1109"/>
      <c r="G85" s="1109"/>
      <c r="H85" s="1109"/>
      <c r="I85" s="1109"/>
      <c r="J85" s="1109"/>
      <c r="K85" s="1109"/>
      <c r="L85" s="1109"/>
    </row>
    <row r="86" spans="1:12">
      <c r="C86" s="2798" t="s">
        <v>2913</v>
      </c>
      <c r="D86" s="2798"/>
    </row>
    <row r="87" spans="1:12">
      <c r="A87" s="2089" t="s">
        <v>2577</v>
      </c>
      <c r="B87" s="1687" t="s">
        <v>2572</v>
      </c>
      <c r="C87" s="2806" t="s">
        <v>2026</v>
      </c>
      <c r="D87" s="1187" t="s">
        <v>2027</v>
      </c>
      <c r="E87" s="1187" t="s">
        <v>2028</v>
      </c>
      <c r="F87" s="1187" t="s">
        <v>2029</v>
      </c>
      <c r="G87" s="1187" t="s">
        <v>2030</v>
      </c>
      <c r="H87" s="1187" t="s">
        <v>2031</v>
      </c>
      <c r="I87" s="1187" t="s">
        <v>2032</v>
      </c>
      <c r="J87" s="1187" t="s">
        <v>2033</v>
      </c>
      <c r="K87" s="1187" t="s">
        <v>2034</v>
      </c>
      <c r="L87" s="2807" t="s">
        <v>2035</v>
      </c>
    </row>
    <row r="88" spans="1:12">
      <c r="A88" s="1351"/>
      <c r="B88" s="1247">
        <v>1989</v>
      </c>
      <c r="C88" s="1291">
        <v>1970</v>
      </c>
      <c r="D88" s="1163">
        <v>1971</v>
      </c>
      <c r="E88" s="1163">
        <v>1972</v>
      </c>
      <c r="F88" s="1163">
        <v>1973</v>
      </c>
      <c r="G88" s="1163">
        <v>1974</v>
      </c>
      <c r="H88" s="1163">
        <v>1975</v>
      </c>
      <c r="I88" s="1163">
        <v>1976</v>
      </c>
      <c r="J88" s="1163">
        <v>1977</v>
      </c>
      <c r="K88" s="1163">
        <v>1978</v>
      </c>
      <c r="L88" s="1184">
        <v>1979</v>
      </c>
    </row>
    <row r="89" spans="1:12">
      <c r="A89" s="2112">
        <v>43496</v>
      </c>
      <c r="B89" s="2084">
        <v>5356278</v>
      </c>
      <c r="C89" s="2786">
        <v>4599927</v>
      </c>
      <c r="D89" s="2787">
        <v>4687279</v>
      </c>
      <c r="E89" s="2787">
        <v>4761970</v>
      </c>
      <c r="F89" s="2787">
        <v>4835913</v>
      </c>
      <c r="G89" s="2787">
        <v>4908919</v>
      </c>
      <c r="H89" s="2787">
        <v>4970158</v>
      </c>
      <c r="I89" s="2787">
        <v>5004924</v>
      </c>
      <c r="J89" s="2787">
        <v>5048060</v>
      </c>
      <c r="K89" s="2787">
        <v>5084674</v>
      </c>
      <c r="L89" s="2788">
        <v>5117106</v>
      </c>
    </row>
    <row r="90" spans="1:12">
      <c r="A90" s="2112">
        <v>43524</v>
      </c>
      <c r="B90" s="2069"/>
      <c r="C90" s="2786">
        <v>4604953</v>
      </c>
      <c r="D90" s="2787">
        <v>4691160</v>
      </c>
      <c r="E90" s="2787">
        <v>4765604</v>
      </c>
      <c r="F90" s="2787">
        <v>4840622</v>
      </c>
      <c r="G90" s="2787">
        <v>4913412</v>
      </c>
      <c r="H90" s="2787">
        <v>4972438</v>
      </c>
      <c r="I90" s="2787">
        <v>5006879</v>
      </c>
      <c r="J90" s="2787">
        <v>5050432</v>
      </c>
      <c r="K90" s="2787">
        <v>5086081</v>
      </c>
      <c r="L90" s="2788">
        <v>5118286</v>
      </c>
    </row>
    <row r="91" spans="1:12">
      <c r="A91" s="2112">
        <v>43555</v>
      </c>
      <c r="B91" s="2069"/>
      <c r="C91" s="2786">
        <v>4606373</v>
      </c>
      <c r="D91" s="2787">
        <v>4688641</v>
      </c>
      <c r="E91" s="2787">
        <v>4762476</v>
      </c>
      <c r="F91" s="2787">
        <v>4837367</v>
      </c>
      <c r="G91" s="2787">
        <v>4906196</v>
      </c>
      <c r="H91" s="2787">
        <v>4965009</v>
      </c>
      <c r="I91" s="2787">
        <v>5000675</v>
      </c>
      <c r="J91" s="2787">
        <v>5042051</v>
      </c>
      <c r="K91" s="2787">
        <v>5076087</v>
      </c>
      <c r="L91" s="2788">
        <v>5104267</v>
      </c>
    </row>
    <row r="92" spans="1:12">
      <c r="A92" s="2112">
        <v>43585</v>
      </c>
      <c r="B92" s="2069"/>
      <c r="C92" s="2786">
        <v>4630220</v>
      </c>
      <c r="D92" s="2787">
        <v>4708795</v>
      </c>
      <c r="E92" s="2787">
        <v>4784253</v>
      </c>
      <c r="F92" s="2787">
        <v>4855911</v>
      </c>
      <c r="G92" s="2787">
        <v>4925744</v>
      </c>
      <c r="H92" s="2787">
        <v>4984405</v>
      </c>
      <c r="I92" s="2787">
        <v>5013159</v>
      </c>
      <c r="J92" s="2787">
        <v>5054660</v>
      </c>
      <c r="K92" s="2787">
        <v>5089154</v>
      </c>
      <c r="L92" s="2788">
        <v>5118767</v>
      </c>
    </row>
    <row r="93" spans="1:12">
      <c r="A93" s="2112">
        <v>43616</v>
      </c>
      <c r="B93" s="2069"/>
      <c r="C93" s="2786">
        <v>4639337</v>
      </c>
      <c r="D93" s="2787">
        <v>4717720</v>
      </c>
      <c r="E93" s="2787">
        <v>4794128</v>
      </c>
      <c r="F93" s="2787">
        <v>4865884</v>
      </c>
      <c r="G93" s="2787">
        <v>4932182</v>
      </c>
      <c r="H93" s="2787">
        <v>4991357</v>
      </c>
      <c r="I93" s="2787">
        <v>5019232</v>
      </c>
      <c r="J93" s="2787">
        <v>5059562</v>
      </c>
      <c r="K93" s="2787">
        <v>5094119</v>
      </c>
      <c r="L93" s="2788">
        <v>5124114</v>
      </c>
    </row>
    <row r="94" spans="1:12">
      <c r="A94" s="2112">
        <v>43646</v>
      </c>
      <c r="B94" s="2069"/>
      <c r="C94" s="2786">
        <v>4646913</v>
      </c>
      <c r="D94" s="2787">
        <v>4724003</v>
      </c>
      <c r="E94" s="2787">
        <v>4799730</v>
      </c>
      <c r="F94" s="2787">
        <v>4871705</v>
      </c>
      <c r="G94" s="2787">
        <v>4937550</v>
      </c>
      <c r="H94" s="2787">
        <v>4996196</v>
      </c>
      <c r="I94" s="2787">
        <v>5023927</v>
      </c>
      <c r="J94" s="2787">
        <v>5064095</v>
      </c>
      <c r="K94" s="2787">
        <v>5097768</v>
      </c>
      <c r="L94" s="2788">
        <v>5126947</v>
      </c>
    </row>
    <row r="95" spans="1:12">
      <c r="A95" s="2112">
        <v>43677</v>
      </c>
      <c r="B95" s="2069"/>
      <c r="C95" s="2786">
        <v>4650492</v>
      </c>
      <c r="D95" s="2787">
        <v>4727467</v>
      </c>
      <c r="E95" s="2787">
        <v>4802447</v>
      </c>
      <c r="F95" s="2787">
        <v>4875756</v>
      </c>
      <c r="G95" s="2787">
        <v>4941425</v>
      </c>
      <c r="H95" s="2787">
        <v>4996696</v>
      </c>
      <c r="I95" s="2787">
        <v>5024862</v>
      </c>
      <c r="J95" s="2787">
        <v>5064048</v>
      </c>
      <c r="K95" s="2787">
        <v>5098705</v>
      </c>
      <c r="L95" s="2788">
        <v>5127600</v>
      </c>
    </row>
    <row r="96" spans="1:12">
      <c r="A96" s="2112">
        <v>43708</v>
      </c>
      <c r="B96" s="2069"/>
      <c r="C96" s="2786">
        <v>4657450</v>
      </c>
      <c r="D96" s="2787">
        <v>4733327</v>
      </c>
      <c r="E96" s="2787">
        <v>4808797</v>
      </c>
      <c r="F96" s="2787">
        <v>4882364</v>
      </c>
      <c r="G96" s="2787">
        <v>4946507</v>
      </c>
      <c r="H96" s="2787">
        <v>5002484</v>
      </c>
      <c r="I96" s="2787">
        <v>5030594</v>
      </c>
      <c r="J96" s="2787">
        <v>5069042</v>
      </c>
      <c r="K96" s="2787">
        <v>5103218</v>
      </c>
      <c r="L96" s="2788">
        <v>5132117</v>
      </c>
    </row>
    <row r="97" spans="1:12">
      <c r="A97" s="2379">
        <v>43738</v>
      </c>
      <c r="B97" s="2791"/>
      <c r="C97" s="2786">
        <v>4663168</v>
      </c>
      <c r="D97" s="2787">
        <v>4739396</v>
      </c>
      <c r="E97" s="2787">
        <v>4814473</v>
      </c>
      <c r="F97" s="2787">
        <v>4887393</v>
      </c>
      <c r="G97" s="2787">
        <v>4951648</v>
      </c>
      <c r="H97" s="2787">
        <v>4991910</v>
      </c>
      <c r="I97" s="2787">
        <v>5033689</v>
      </c>
      <c r="J97" s="2787">
        <v>5072600</v>
      </c>
      <c r="K97" s="2787">
        <v>5105963</v>
      </c>
      <c r="L97" s="2788">
        <v>5134576</v>
      </c>
    </row>
    <row r="98" spans="1:12">
      <c r="A98" s="2112">
        <v>43769</v>
      </c>
      <c r="B98" s="2081"/>
      <c r="C98" s="2786">
        <v>4670231</v>
      </c>
      <c r="D98" s="2787">
        <v>4744434</v>
      </c>
      <c r="E98" s="2787">
        <v>4820163</v>
      </c>
      <c r="F98" s="2787">
        <v>4893883</v>
      </c>
      <c r="G98" s="2787">
        <v>4957233</v>
      </c>
      <c r="H98" s="2787">
        <v>4994363</v>
      </c>
      <c r="I98" s="2787">
        <v>5037378</v>
      </c>
      <c r="J98" s="2787">
        <v>5076057</v>
      </c>
      <c r="K98" s="2787">
        <v>5108375</v>
      </c>
      <c r="L98" s="2788">
        <v>5137365</v>
      </c>
    </row>
    <row r="99" spans="1:12">
      <c r="A99" s="2112">
        <v>43799</v>
      </c>
      <c r="B99" s="2069"/>
      <c r="C99" s="2786">
        <v>4678042</v>
      </c>
      <c r="D99" s="2787">
        <v>4751539</v>
      </c>
      <c r="E99" s="2787">
        <v>4827240</v>
      </c>
      <c r="F99" s="2787">
        <v>4899253</v>
      </c>
      <c r="G99" s="2787">
        <v>4961088</v>
      </c>
      <c r="H99" s="2787">
        <v>4998966</v>
      </c>
      <c r="I99" s="2787">
        <v>5041878</v>
      </c>
      <c r="J99" s="2787">
        <v>5079455</v>
      </c>
      <c r="K99" s="2787">
        <v>5111653</v>
      </c>
      <c r="L99" s="2788">
        <v>5139770</v>
      </c>
    </row>
    <row r="100" spans="1:12">
      <c r="A100" s="2789">
        <v>43830</v>
      </c>
      <c r="B100" s="2790"/>
      <c r="C100" s="2802">
        <v>4683264</v>
      </c>
      <c r="D100" s="2800">
        <v>4757193</v>
      </c>
      <c r="E100" s="2800">
        <v>4832108</v>
      </c>
      <c r="F100" s="2800">
        <v>4906198</v>
      </c>
      <c r="G100" s="2800">
        <v>4966952</v>
      </c>
      <c r="H100" s="2800">
        <v>5002687</v>
      </c>
      <c r="I100" s="2800">
        <v>5046204</v>
      </c>
      <c r="J100" s="2800">
        <v>5083411</v>
      </c>
      <c r="K100" s="2800">
        <v>5115650</v>
      </c>
      <c r="L100" s="2808">
        <v>5142532</v>
      </c>
    </row>
    <row r="101" spans="1:12">
      <c r="A101" s="2074" t="s">
        <v>2570</v>
      </c>
      <c r="B101" s="2074"/>
    </row>
    <row r="102" spans="1:12">
      <c r="C102" t="s">
        <v>2917</v>
      </c>
      <c r="D102" t="s">
        <v>2917</v>
      </c>
      <c r="E102" t="s">
        <v>2917</v>
      </c>
      <c r="F102" t="s">
        <v>2917</v>
      </c>
      <c r="G102" t="s">
        <v>2917</v>
      </c>
      <c r="H102" t="s">
        <v>2917</v>
      </c>
      <c r="I102" t="s">
        <v>2917</v>
      </c>
      <c r="J102" t="s">
        <v>2917</v>
      </c>
      <c r="K102" t="s">
        <v>2917</v>
      </c>
      <c r="L102" t="s">
        <v>2917</v>
      </c>
    </row>
    <row r="104" spans="1:12">
      <c r="A104" s="2089" t="s">
        <v>377</v>
      </c>
      <c r="B104" s="1687" t="s">
        <v>2572</v>
      </c>
      <c r="C104" s="2806" t="s">
        <v>2016</v>
      </c>
      <c r="D104" s="1187" t="s">
        <v>2017</v>
      </c>
      <c r="E104" s="1187" t="s">
        <v>2018</v>
      </c>
      <c r="F104" s="1187" t="s">
        <v>2019</v>
      </c>
      <c r="G104" s="1187" t="s">
        <v>2020</v>
      </c>
      <c r="H104" s="1187" t="s">
        <v>2021</v>
      </c>
      <c r="I104" s="1187" t="s">
        <v>2022</v>
      </c>
      <c r="J104" s="1187" t="s">
        <v>2023</v>
      </c>
      <c r="K104" s="1187" t="s">
        <v>2024</v>
      </c>
      <c r="L104" s="2807" t="s">
        <v>2025</v>
      </c>
    </row>
    <row r="105" spans="1:12">
      <c r="A105" s="1351"/>
      <c r="B105" s="1247">
        <v>1989</v>
      </c>
      <c r="C105" s="1291">
        <v>1960</v>
      </c>
      <c r="D105" s="1163">
        <v>1961</v>
      </c>
      <c r="E105" s="1163">
        <v>1962</v>
      </c>
      <c r="F105" s="1163">
        <v>1963</v>
      </c>
      <c r="G105" s="1163">
        <v>1964</v>
      </c>
      <c r="H105" s="1163">
        <v>1965</v>
      </c>
      <c r="I105" s="1163">
        <v>1966</v>
      </c>
      <c r="J105" s="1163">
        <v>1967</v>
      </c>
      <c r="K105" s="1163">
        <v>1968</v>
      </c>
      <c r="L105" s="1184">
        <v>1969</v>
      </c>
    </row>
    <row r="106" spans="1:12">
      <c r="A106" s="2112">
        <v>43496</v>
      </c>
      <c r="B106" s="2084">
        <v>5356278</v>
      </c>
      <c r="C106" s="2786">
        <v>3880690</v>
      </c>
      <c r="D106" s="2787">
        <v>3924867</v>
      </c>
      <c r="E106" s="2787">
        <v>4019641</v>
      </c>
      <c r="F106" s="2787">
        <v>4098381</v>
      </c>
      <c r="G106" s="2787">
        <v>4176770</v>
      </c>
      <c r="H106" s="2787">
        <v>4254541</v>
      </c>
      <c r="I106" s="2787">
        <v>4326473</v>
      </c>
      <c r="J106" s="2787">
        <v>4380023</v>
      </c>
      <c r="K106" s="2787">
        <v>4451420</v>
      </c>
      <c r="L106" s="2788">
        <v>4521566</v>
      </c>
    </row>
    <row r="107" spans="1:12">
      <c r="A107" s="2112">
        <v>43524</v>
      </c>
      <c r="B107" s="2069"/>
      <c r="C107" s="2786">
        <v>3885613</v>
      </c>
      <c r="D107" s="2787">
        <v>3930151</v>
      </c>
      <c r="E107" s="2787">
        <v>4025516</v>
      </c>
      <c r="F107" s="2787">
        <v>4104374</v>
      </c>
      <c r="G107" s="2787">
        <v>4182624</v>
      </c>
      <c r="H107" s="2787">
        <v>4260682</v>
      </c>
      <c r="I107" s="2787">
        <v>4330734</v>
      </c>
      <c r="J107" s="2787">
        <v>4385561</v>
      </c>
      <c r="K107" s="2787">
        <v>4456416</v>
      </c>
      <c r="L107" s="2788">
        <v>4525979</v>
      </c>
    </row>
    <row r="108" spans="1:12">
      <c r="A108" s="2112">
        <v>43555</v>
      </c>
      <c r="B108" s="2069"/>
      <c r="C108" s="2786">
        <v>3894787</v>
      </c>
      <c r="D108" s="2787">
        <v>3941918</v>
      </c>
      <c r="E108" s="2787">
        <v>4038467</v>
      </c>
      <c r="F108" s="2787">
        <v>4115365</v>
      </c>
      <c r="G108" s="2787">
        <v>4195357</v>
      </c>
      <c r="H108" s="2787">
        <v>4275870</v>
      </c>
      <c r="I108" s="2787">
        <v>4343112</v>
      </c>
      <c r="J108" s="2787">
        <v>4402921</v>
      </c>
      <c r="K108" s="2787">
        <v>4462091</v>
      </c>
      <c r="L108" s="2788">
        <v>4527031</v>
      </c>
    </row>
    <row r="109" spans="1:12">
      <c r="A109" s="2112">
        <v>43585</v>
      </c>
      <c r="B109" s="2069"/>
      <c r="C109" s="2786">
        <v>3908708</v>
      </c>
      <c r="D109" s="2787">
        <v>3957205</v>
      </c>
      <c r="E109" s="2787">
        <v>4060579</v>
      </c>
      <c r="F109" s="2787">
        <v>4133965</v>
      </c>
      <c r="G109" s="2787">
        <v>4213497</v>
      </c>
      <c r="H109" s="2787">
        <v>4286821</v>
      </c>
      <c r="I109" s="2787">
        <v>4355439</v>
      </c>
      <c r="J109" s="2787">
        <v>4418270</v>
      </c>
      <c r="K109" s="2787">
        <v>4479732</v>
      </c>
      <c r="L109" s="2788">
        <v>4544713</v>
      </c>
    </row>
    <row r="110" spans="1:12">
      <c r="A110" s="2112">
        <v>43616</v>
      </c>
      <c r="B110" s="2069"/>
      <c r="C110" s="2786">
        <v>3915092</v>
      </c>
      <c r="D110" s="2787">
        <v>3965354</v>
      </c>
      <c r="E110" s="2787">
        <v>4067015</v>
      </c>
      <c r="F110" s="2787">
        <v>4138360</v>
      </c>
      <c r="G110" s="2787">
        <v>4217123</v>
      </c>
      <c r="H110" s="2787">
        <v>4289462</v>
      </c>
      <c r="I110" s="2787">
        <v>4356324</v>
      </c>
      <c r="J110" s="2787">
        <v>4421591</v>
      </c>
      <c r="K110" s="2787">
        <v>4483996</v>
      </c>
      <c r="L110" s="2788">
        <v>4549574</v>
      </c>
    </row>
    <row r="111" spans="1:12">
      <c r="A111" s="2112">
        <v>43646</v>
      </c>
      <c r="B111" s="2069"/>
      <c r="C111" s="2786">
        <v>3918398</v>
      </c>
      <c r="D111" s="2787">
        <v>3069276</v>
      </c>
      <c r="E111" s="2787">
        <v>4069360</v>
      </c>
      <c r="F111" s="2787">
        <v>4141757</v>
      </c>
      <c r="G111" s="2787">
        <v>4219885</v>
      </c>
      <c r="H111" s="2787">
        <v>4292131</v>
      </c>
      <c r="I111" s="2787">
        <v>4357345</v>
      </c>
      <c r="J111" s="2787">
        <v>4421729</v>
      </c>
      <c r="K111" s="2787">
        <v>4487578</v>
      </c>
      <c r="L111" s="2788">
        <v>4559099</v>
      </c>
    </row>
    <row r="112" spans="1:12">
      <c r="A112" s="2112">
        <v>43677</v>
      </c>
      <c r="B112" s="2069"/>
      <c r="C112" s="2786">
        <v>3922205</v>
      </c>
      <c r="D112" s="2787">
        <v>3974410</v>
      </c>
      <c r="E112" s="2787">
        <v>4073086</v>
      </c>
      <c r="F112" s="2787">
        <v>4146396</v>
      </c>
      <c r="G112" s="2787">
        <v>4223139</v>
      </c>
      <c r="H112" s="2787">
        <v>4296096</v>
      </c>
      <c r="I112" s="2787">
        <v>4358073</v>
      </c>
      <c r="J112" s="2787">
        <v>4424745</v>
      </c>
      <c r="K112" s="2787">
        <v>4490975</v>
      </c>
      <c r="L112" s="2788">
        <v>4564028</v>
      </c>
    </row>
    <row r="113" spans="1:15">
      <c r="A113" s="2112">
        <v>43708</v>
      </c>
      <c r="B113" s="2069"/>
      <c r="C113" s="2786">
        <v>3928082</v>
      </c>
      <c r="D113" s="2787">
        <v>3982049</v>
      </c>
      <c r="E113" s="2787">
        <v>4078704</v>
      </c>
      <c r="F113" s="2787">
        <v>4152681</v>
      </c>
      <c r="G113" s="2787">
        <v>4229852</v>
      </c>
      <c r="H113" s="2787">
        <v>4301363</v>
      </c>
      <c r="I113" s="2787">
        <v>4362744</v>
      </c>
      <c r="J113" s="2787">
        <v>4429303</v>
      </c>
      <c r="K113" s="2787">
        <v>4496695</v>
      </c>
      <c r="L113" s="2788">
        <v>4569443</v>
      </c>
    </row>
    <row r="114" spans="1:15">
      <c r="A114" s="2379">
        <v>43738</v>
      </c>
      <c r="B114" s="2791"/>
      <c r="C114" s="2797" t="s">
        <v>2915</v>
      </c>
      <c r="D114" s="2787">
        <v>3988070</v>
      </c>
      <c r="E114" s="2787">
        <v>4083622</v>
      </c>
      <c r="F114" s="2787">
        <v>4157344</v>
      </c>
      <c r="G114" s="2787">
        <v>4233127</v>
      </c>
      <c r="H114" s="2787">
        <v>4303563</v>
      </c>
      <c r="I114" s="2787">
        <v>4364645</v>
      </c>
      <c r="J114" s="2787">
        <v>4434418</v>
      </c>
      <c r="K114" s="2787">
        <v>4501366</v>
      </c>
      <c r="L114" s="2788">
        <v>4576711</v>
      </c>
    </row>
    <row r="115" spans="1:15">
      <c r="A115" s="2792">
        <v>45200</v>
      </c>
      <c r="B115" s="2793"/>
      <c r="C115" s="2810">
        <v>3906487</v>
      </c>
      <c r="D115" s="2799"/>
      <c r="E115" s="2799"/>
      <c r="F115" s="2799"/>
      <c r="G115" s="2799"/>
      <c r="H115" s="2811">
        <v>4309944</v>
      </c>
      <c r="I115" s="2799"/>
      <c r="J115" s="2799"/>
      <c r="K115" s="2799"/>
      <c r="L115" s="2809"/>
      <c r="M115" t="s">
        <v>2911</v>
      </c>
    </row>
    <row r="116" spans="1:15">
      <c r="A116" s="2112">
        <v>43769</v>
      </c>
      <c r="B116" s="2081"/>
      <c r="C116" s="2786">
        <v>3911104</v>
      </c>
      <c r="D116" s="2787">
        <v>3994823</v>
      </c>
      <c r="E116" s="2787">
        <v>4086985</v>
      </c>
      <c r="F116" s="2787">
        <v>4158535</v>
      </c>
      <c r="G116" s="2787">
        <v>4237279</v>
      </c>
      <c r="H116" s="2801" t="s">
        <v>2912</v>
      </c>
      <c r="I116" s="2787">
        <v>4366169</v>
      </c>
      <c r="J116" s="2787">
        <v>4440449</v>
      </c>
      <c r="K116" s="2787">
        <v>4506603</v>
      </c>
      <c r="L116" s="2788">
        <v>4582600</v>
      </c>
    </row>
    <row r="117" spans="1:15">
      <c r="A117" s="2112">
        <v>43799</v>
      </c>
      <c r="B117" s="2069"/>
      <c r="C117" s="2786">
        <v>3916431</v>
      </c>
      <c r="D117" s="2787">
        <v>4002930</v>
      </c>
      <c r="E117" s="2787">
        <v>4086318</v>
      </c>
      <c r="F117" s="2787">
        <v>4165039</v>
      </c>
      <c r="G117" s="2787">
        <v>4240206</v>
      </c>
      <c r="H117" s="2787">
        <v>4320080</v>
      </c>
      <c r="I117" s="2787">
        <v>4370576</v>
      </c>
      <c r="J117" s="2787">
        <v>4443876</v>
      </c>
      <c r="K117" s="2787">
        <v>4512060</v>
      </c>
      <c r="L117" s="2788">
        <v>4588351</v>
      </c>
    </row>
    <row r="118" spans="1:15">
      <c r="A118" s="2789">
        <v>43830</v>
      </c>
      <c r="B118" s="2790"/>
      <c r="C118" s="2802">
        <v>3020424</v>
      </c>
      <c r="D118" s="2800">
        <v>4011009</v>
      </c>
      <c r="E118" s="2800">
        <v>4091761</v>
      </c>
      <c r="F118" s="2800">
        <v>4170046</v>
      </c>
      <c r="G118" s="2800">
        <v>4248810</v>
      </c>
      <c r="H118" s="2800">
        <v>4324382</v>
      </c>
      <c r="I118" s="2800">
        <v>4374977</v>
      </c>
      <c r="J118" s="2800">
        <v>4448162</v>
      </c>
      <c r="K118" s="2800">
        <v>4517589</v>
      </c>
      <c r="L118" s="2808">
        <v>4595311</v>
      </c>
    </row>
    <row r="119" spans="1:15">
      <c r="A119" s="2074" t="s">
        <v>2570</v>
      </c>
      <c r="B119" s="2074"/>
    </row>
    <row r="122" spans="1:15">
      <c r="A122" s="2089" t="s">
        <v>377</v>
      </c>
      <c r="B122" s="1687" t="s">
        <v>2572</v>
      </c>
      <c r="C122" s="2104" t="s">
        <v>2006</v>
      </c>
      <c r="D122" s="2079" t="s">
        <v>2007</v>
      </c>
      <c r="E122" s="2079" t="s">
        <v>2008</v>
      </c>
      <c r="F122" s="1187" t="s">
        <v>2009</v>
      </c>
      <c r="G122" s="1187" t="s">
        <v>2010</v>
      </c>
      <c r="H122" s="1187" t="s">
        <v>2011</v>
      </c>
      <c r="I122" s="1187" t="s">
        <v>2012</v>
      </c>
      <c r="J122" s="1187" t="s">
        <v>2013</v>
      </c>
      <c r="K122" s="1187" t="s">
        <v>2014</v>
      </c>
      <c r="L122" s="2089" t="s">
        <v>377</v>
      </c>
      <c r="M122" s="2807" t="s">
        <v>2015</v>
      </c>
    </row>
    <row r="123" spans="1:15">
      <c r="A123" s="1351"/>
      <c r="B123" s="1247">
        <v>1989</v>
      </c>
      <c r="C123" s="2105">
        <v>1950</v>
      </c>
      <c r="D123" s="2080">
        <v>1951</v>
      </c>
      <c r="E123" s="2080">
        <v>1952</v>
      </c>
      <c r="F123" s="1163">
        <v>1953</v>
      </c>
      <c r="G123" s="1163">
        <v>1954</v>
      </c>
      <c r="H123" s="1163">
        <v>1955</v>
      </c>
      <c r="I123" s="1163">
        <v>1956</v>
      </c>
      <c r="J123" s="1163">
        <v>1957</v>
      </c>
      <c r="K123" s="1163">
        <v>1958</v>
      </c>
      <c r="L123" s="1351"/>
      <c r="M123" s="1184">
        <v>1959</v>
      </c>
    </row>
    <row r="124" spans="1:15">
      <c r="A124" s="2112">
        <v>43466</v>
      </c>
      <c r="B124" s="2084">
        <v>5356278</v>
      </c>
      <c r="C124" s="2813"/>
      <c r="D124" s="2814"/>
      <c r="E124" s="2814"/>
      <c r="F124" s="2814"/>
      <c r="G124" s="2787">
        <v>3595985</v>
      </c>
      <c r="H124" s="2787">
        <v>3657334</v>
      </c>
      <c r="I124" s="2787">
        <v>3634818</v>
      </c>
      <c r="J124" s="2083">
        <v>3687506</v>
      </c>
      <c r="K124" s="2083">
        <v>3757075</v>
      </c>
      <c r="L124" s="2112">
        <v>43496</v>
      </c>
      <c r="M124" s="2788">
        <v>3816116</v>
      </c>
    </row>
    <row r="125" spans="1:15">
      <c r="A125" s="2112">
        <v>43497</v>
      </c>
      <c r="B125" s="2069"/>
      <c r="C125" s="2813"/>
      <c r="D125" s="2814"/>
      <c r="E125" s="2814"/>
      <c r="F125" s="2814"/>
      <c r="G125" s="2787">
        <v>3601902</v>
      </c>
      <c r="H125" s="2787">
        <v>3661123</v>
      </c>
      <c r="I125" s="2787">
        <v>3638801</v>
      </c>
      <c r="J125" s="2083">
        <v>3691283</v>
      </c>
      <c r="K125" s="2083">
        <v>3761661</v>
      </c>
      <c r="L125" s="2112">
        <v>43524</v>
      </c>
      <c r="M125" s="2788">
        <v>3820636</v>
      </c>
      <c r="O125" s="1160"/>
    </row>
    <row r="126" spans="1:15">
      <c r="A126" s="2112">
        <v>43525</v>
      </c>
      <c r="B126" s="2069"/>
      <c r="C126" s="2813"/>
      <c r="D126" s="2814"/>
      <c r="E126" s="2814"/>
      <c r="F126" s="2814"/>
      <c r="G126" s="2787">
        <v>3611149</v>
      </c>
      <c r="H126" s="2787">
        <v>3669365</v>
      </c>
      <c r="I126" s="2787">
        <v>3645525</v>
      </c>
      <c r="J126" s="2083">
        <v>3695036</v>
      </c>
      <c r="K126" s="2083">
        <v>3765242</v>
      </c>
      <c r="L126" s="2112">
        <v>43555</v>
      </c>
      <c r="M126" s="2788">
        <v>3828766</v>
      </c>
    </row>
    <row r="127" spans="1:15">
      <c r="A127" s="2112">
        <v>43556</v>
      </c>
      <c r="B127" s="2069"/>
      <c r="C127" s="2813"/>
      <c r="D127" s="2814"/>
      <c r="E127" s="2814"/>
      <c r="F127" s="2787">
        <v>3544057</v>
      </c>
      <c r="G127" s="2787">
        <v>3620047</v>
      </c>
      <c r="H127" s="2787">
        <v>3707345</v>
      </c>
      <c r="I127" s="2787">
        <v>3654515</v>
      </c>
      <c r="J127" s="2083">
        <v>3702016</v>
      </c>
      <c r="K127" s="2083">
        <v>3772136</v>
      </c>
      <c r="L127" s="2112">
        <v>43585</v>
      </c>
      <c r="M127" s="2788">
        <v>3840741</v>
      </c>
    </row>
    <row r="128" spans="1:15">
      <c r="A128" s="2112">
        <v>43586</v>
      </c>
      <c r="B128" s="2069"/>
      <c r="C128" s="2813"/>
      <c r="D128" s="2814"/>
      <c r="E128" s="2814"/>
      <c r="F128" s="2082" t="s">
        <v>2924</v>
      </c>
      <c r="G128" s="2082"/>
      <c r="H128" s="2082"/>
      <c r="I128" s="2082"/>
      <c r="J128" s="2083">
        <v>3714420</v>
      </c>
      <c r="K128" s="2118">
        <v>3783812</v>
      </c>
      <c r="L128" s="2379"/>
      <c r="M128" s="2812"/>
    </row>
    <row r="129" spans="1:14">
      <c r="A129" s="2112">
        <v>43617</v>
      </c>
      <c r="B129" s="2069"/>
      <c r="C129" s="2813"/>
      <c r="D129" s="2814"/>
      <c r="E129" s="2814"/>
      <c r="F129" s="2787">
        <v>3549854</v>
      </c>
      <c r="G129" s="2787">
        <v>3624629</v>
      </c>
      <c r="H129" s="2787">
        <v>3711438</v>
      </c>
      <c r="I129" s="2787">
        <v>3659275</v>
      </c>
      <c r="J129" s="2083">
        <v>3722107</v>
      </c>
      <c r="K129" s="2787">
        <v>3789347</v>
      </c>
      <c r="L129" s="2112">
        <v>43616</v>
      </c>
      <c r="M129" s="2788">
        <v>3845244</v>
      </c>
    </row>
    <row r="130" spans="1:14">
      <c r="A130" s="2112">
        <v>43647</v>
      </c>
      <c r="B130" s="2069"/>
      <c r="C130" s="2813"/>
      <c r="D130" s="2814"/>
      <c r="E130" s="2814"/>
      <c r="F130" s="2787">
        <v>3553639</v>
      </c>
      <c r="G130" s="2787">
        <v>3627340</v>
      </c>
      <c r="H130" s="2787">
        <v>3713434</v>
      </c>
      <c r="I130" s="2787">
        <v>3662076</v>
      </c>
      <c r="J130" s="2083">
        <v>3726723</v>
      </c>
      <c r="K130" s="2787">
        <v>3791384</v>
      </c>
      <c r="L130" s="2112">
        <v>43646</v>
      </c>
      <c r="M130" s="2788">
        <v>3949133</v>
      </c>
    </row>
    <row r="131" spans="1:14">
      <c r="A131" s="2112">
        <v>43678</v>
      </c>
      <c r="B131" s="2069"/>
      <c r="C131" s="2813"/>
      <c r="D131" s="2814"/>
      <c r="E131" s="2814"/>
      <c r="F131" s="2787">
        <v>3559815</v>
      </c>
      <c r="G131" s="2787">
        <v>3658200</v>
      </c>
      <c r="H131" s="2787">
        <v>3716031</v>
      </c>
      <c r="I131" s="2787">
        <v>3665768</v>
      </c>
      <c r="J131" s="2083">
        <v>3731816</v>
      </c>
      <c r="K131" s="2787">
        <v>3794387</v>
      </c>
      <c r="L131" s="2112">
        <v>43677</v>
      </c>
      <c r="M131" s="2788">
        <v>3853134</v>
      </c>
    </row>
    <row r="132" spans="1:14">
      <c r="A132" s="2379">
        <v>43709</v>
      </c>
      <c r="B132" s="2069"/>
      <c r="C132" s="2813"/>
      <c r="D132" s="2814"/>
      <c r="E132" s="2814"/>
      <c r="F132" s="2787">
        <v>3566293</v>
      </c>
      <c r="G132" s="2787">
        <v>3662777</v>
      </c>
      <c r="H132" s="2787">
        <v>3719607</v>
      </c>
      <c r="I132" s="2787">
        <v>3669959</v>
      </c>
      <c r="J132" s="2083">
        <v>3736539</v>
      </c>
      <c r="K132" s="2787">
        <v>3797604</v>
      </c>
      <c r="L132" s="2112">
        <v>43708</v>
      </c>
      <c r="M132" s="2788">
        <v>3857382</v>
      </c>
    </row>
    <row r="133" spans="1:14">
      <c r="A133" s="2629"/>
      <c r="B133" s="2067"/>
      <c r="C133" s="2813"/>
      <c r="D133" s="2814"/>
      <c r="E133" s="2814"/>
      <c r="F133" s="2787">
        <v>3573840</v>
      </c>
      <c r="G133" s="2787">
        <v>3639625</v>
      </c>
      <c r="H133" s="2787">
        <v>3724856</v>
      </c>
      <c r="I133" s="2787">
        <v>3764305</v>
      </c>
      <c r="J133" s="2083">
        <v>3743521</v>
      </c>
      <c r="K133" s="2787">
        <v>3801543</v>
      </c>
      <c r="L133" s="2379">
        <v>43738</v>
      </c>
      <c r="M133" s="2788">
        <v>3863141</v>
      </c>
    </row>
    <row r="134" spans="1:14">
      <c r="A134" s="2792">
        <v>45200</v>
      </c>
      <c r="B134" s="2793"/>
      <c r="C134" s="2815"/>
      <c r="D134" s="2795"/>
      <c r="E134" s="2795"/>
      <c r="F134" s="2795"/>
      <c r="G134" s="2795"/>
      <c r="H134" s="2794">
        <v>3620947</v>
      </c>
      <c r="I134" s="2795"/>
      <c r="J134" s="2818">
        <v>3753701</v>
      </c>
      <c r="K134" s="2799"/>
      <c r="L134" s="2792">
        <v>45200</v>
      </c>
      <c r="M134" s="2809"/>
      <c r="N134" t="s">
        <v>355</v>
      </c>
    </row>
    <row r="135" spans="1:14">
      <c r="A135" s="2112" t="s">
        <v>2916</v>
      </c>
      <c r="B135" s="2081"/>
      <c r="C135" s="2813"/>
      <c r="D135" s="2814"/>
      <c r="E135" s="2814"/>
      <c r="F135" s="2787">
        <v>3581378</v>
      </c>
      <c r="G135" s="2787">
        <v>3644045</v>
      </c>
      <c r="H135" s="2804">
        <v>3624292</v>
      </c>
      <c r="I135" s="2082"/>
      <c r="J135" s="2082"/>
      <c r="K135" s="2787">
        <v>3804643</v>
      </c>
      <c r="L135" s="2112">
        <v>43769</v>
      </c>
      <c r="M135" s="2788">
        <v>3867117</v>
      </c>
    </row>
    <row r="136" spans="1:14">
      <c r="A136" s="2112">
        <v>43799</v>
      </c>
      <c r="B136" s="2069"/>
      <c r="C136" s="2813"/>
      <c r="D136" s="2814"/>
      <c r="E136" s="2814"/>
      <c r="F136" s="2787">
        <v>3587003</v>
      </c>
      <c r="G136" s="2787">
        <v>3647570</v>
      </c>
      <c r="H136" s="2804">
        <v>3628129</v>
      </c>
      <c r="I136" s="2803">
        <v>3683735</v>
      </c>
      <c r="J136" s="2083">
        <v>3748301</v>
      </c>
      <c r="K136" s="2787">
        <v>3808401</v>
      </c>
      <c r="L136" s="2112">
        <v>43799</v>
      </c>
      <c r="M136" s="2788">
        <v>3872158</v>
      </c>
    </row>
    <row r="137" spans="1:14">
      <c r="A137" s="2789">
        <v>43830</v>
      </c>
      <c r="B137" s="2790"/>
      <c r="C137" s="2816"/>
      <c r="D137" s="2817"/>
      <c r="E137" s="2817"/>
      <c r="F137" s="2800">
        <v>3594382</v>
      </c>
      <c r="G137" s="2800">
        <v>3651646</v>
      </c>
      <c r="H137" s="2805">
        <v>3631470</v>
      </c>
      <c r="I137" s="2796"/>
      <c r="J137" s="2117">
        <v>3753701</v>
      </c>
      <c r="K137" s="2800">
        <v>3812219</v>
      </c>
      <c r="L137" s="2789">
        <v>43830</v>
      </c>
      <c r="M137" s="2808">
        <v>3876069</v>
      </c>
    </row>
    <row r="138" spans="1:14">
      <c r="A138" s="2074" t="s">
        <v>2570</v>
      </c>
      <c r="B138" s="2074"/>
      <c r="F138" s="1329" t="s">
        <v>2919</v>
      </c>
      <c r="G138" s="1329" t="s">
        <v>2919</v>
      </c>
      <c r="H138" s="1329" t="s">
        <v>2919</v>
      </c>
      <c r="I138" t="s">
        <v>2919</v>
      </c>
      <c r="J138" s="1329" t="s">
        <v>2918</v>
      </c>
      <c r="K138" t="s">
        <v>2920</v>
      </c>
      <c r="M138" t="s">
        <v>2917</v>
      </c>
    </row>
    <row r="139" spans="1:14">
      <c r="F139" t="s">
        <v>2925</v>
      </c>
      <c r="I139" s="2798" t="s">
        <v>2922</v>
      </c>
      <c r="K139" t="s">
        <v>2921</v>
      </c>
    </row>
    <row r="140" spans="1:14">
      <c r="I140" s="2798" t="s">
        <v>2923</v>
      </c>
    </row>
  </sheetData>
  <phoneticPr fontId="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K74"/>
  <sheetViews>
    <sheetView workbookViewId="0">
      <pane xSplit="2" ySplit="5" topLeftCell="AJ64" activePane="bottomRight" state="frozen"/>
      <selection pane="topRight" activeCell="C1" sqref="C1"/>
      <selection pane="bottomLeft" activeCell="A6" sqref="A6"/>
      <selection pane="bottomRight" activeCell="BQ5" sqref="BQ5"/>
    </sheetView>
  </sheetViews>
  <sheetFormatPr defaultRowHeight="12.5"/>
  <cols>
    <col min="1" max="1" width="4.6328125" style="74" customWidth="1"/>
    <col min="2" max="2" width="11.90625" style="74" customWidth="1"/>
    <col min="3" max="6" width="9.6328125" style="74" customWidth="1"/>
    <col min="7" max="7" width="3.36328125" style="74" customWidth="1"/>
    <col min="8" max="8" width="8.08984375" style="74" customWidth="1"/>
    <col min="9" max="9" width="3.36328125" style="74" customWidth="1"/>
    <col min="10" max="10" width="8.6328125" style="74" customWidth="1"/>
    <col min="11" max="11" width="3.36328125" style="74" customWidth="1"/>
    <col min="12" max="12" width="8.453125" style="74" customWidth="1"/>
    <col min="13" max="13" width="3.36328125" style="74" customWidth="1"/>
    <col min="14" max="14" width="9.08984375" style="74" customWidth="1"/>
    <col min="15" max="15" width="3.36328125" style="74" customWidth="1"/>
    <col min="16" max="16" width="8.90625" style="74" customWidth="1"/>
    <col min="17" max="17" width="3.36328125" style="74" customWidth="1"/>
    <col min="18" max="18" width="9" style="74" customWidth="1"/>
    <col min="19" max="19" width="3.36328125" style="74" customWidth="1"/>
    <col min="20" max="20" width="9.90625" style="74" customWidth="1"/>
    <col min="21" max="21" width="3.36328125" style="74" customWidth="1"/>
    <col min="22" max="22" width="8.90625" style="74" customWidth="1"/>
    <col min="23" max="28" width="9.6328125" style="74" customWidth="1"/>
    <col min="29" max="40" width="9.453125" style="74" bestFit="1" customWidth="1"/>
    <col min="41" max="44" width="9.08984375" style="74" customWidth="1"/>
    <col min="45" max="46" width="8.90625" style="74" customWidth="1"/>
    <col min="47" max="50" width="8.90625" style="74" hidden="1" customWidth="1"/>
    <col min="51" max="56" width="8.90625" style="74" customWidth="1"/>
    <col min="57" max="57" width="3.36328125" style="158" customWidth="1"/>
    <col min="58" max="60" width="9.453125" style="74" customWidth="1"/>
    <col min="61" max="62" width="9" style="74"/>
    <col min="63" max="63" width="10.26953125" style="74" bestFit="1" customWidth="1"/>
    <col min="64" max="268" width="9" style="74"/>
    <col min="269" max="269" width="3.36328125" style="74" customWidth="1"/>
    <col min="270" max="274" width="9.6328125" style="74" customWidth="1"/>
    <col min="275" max="275" width="3.36328125" style="74" customWidth="1"/>
    <col min="276" max="276" width="8.08984375" style="74" customWidth="1"/>
    <col min="277" max="277" width="3.36328125" style="74" customWidth="1"/>
    <col min="278" max="278" width="8.6328125" style="74" customWidth="1"/>
    <col min="279" max="279" width="3.36328125" style="74" customWidth="1"/>
    <col min="280" max="280" width="8.453125" style="74" customWidth="1"/>
    <col min="281" max="281" width="3.36328125" style="74" customWidth="1"/>
    <col min="282" max="282" width="9.08984375" style="74" customWidth="1"/>
    <col min="283" max="283" width="3.36328125" style="74" customWidth="1"/>
    <col min="284" max="284" width="8.90625" style="74" customWidth="1"/>
    <col min="285" max="285" width="3.36328125" style="74" customWidth="1"/>
    <col min="286" max="286" width="9" style="74"/>
    <col min="287" max="287" width="3.36328125" style="74" customWidth="1"/>
    <col min="288" max="288" width="9.90625" style="74" customWidth="1"/>
    <col min="289" max="289" width="3.36328125" style="74" customWidth="1"/>
    <col min="290" max="290" width="8.90625" style="74" customWidth="1"/>
    <col min="291" max="296" width="9.6328125" style="74" customWidth="1"/>
    <col min="297" max="302" width="9" style="74"/>
    <col min="303" max="304" width="8.6328125" style="74" customWidth="1"/>
    <col min="305" max="305" width="3.453125" style="74" customWidth="1"/>
    <col min="306" max="306" width="7.453125" style="74" customWidth="1"/>
    <col min="307" max="307" width="7.90625" style="74" customWidth="1"/>
    <col min="308" max="308" width="9" style="74"/>
    <col min="309" max="309" width="3.36328125" style="74" customWidth="1"/>
    <col min="310" max="310" width="9.453125" style="74" customWidth="1"/>
    <col min="311" max="524" width="9" style="74"/>
    <col min="525" max="525" width="3.36328125" style="74" customWidth="1"/>
    <col min="526" max="530" width="9.6328125" style="74" customWidth="1"/>
    <col min="531" max="531" width="3.36328125" style="74" customWidth="1"/>
    <col min="532" max="532" width="8.08984375" style="74" customWidth="1"/>
    <col min="533" max="533" width="3.36328125" style="74" customWidth="1"/>
    <col min="534" max="534" width="8.6328125" style="74" customWidth="1"/>
    <col min="535" max="535" width="3.36328125" style="74" customWidth="1"/>
    <col min="536" max="536" width="8.453125" style="74" customWidth="1"/>
    <col min="537" max="537" width="3.36328125" style="74" customWidth="1"/>
    <col min="538" max="538" width="9.08984375" style="74" customWidth="1"/>
    <col min="539" max="539" width="3.36328125" style="74" customWidth="1"/>
    <col min="540" max="540" width="8.90625" style="74" customWidth="1"/>
    <col min="541" max="541" width="3.36328125" style="74" customWidth="1"/>
    <col min="542" max="542" width="9" style="74"/>
    <col min="543" max="543" width="3.36328125" style="74" customWidth="1"/>
    <col min="544" max="544" width="9.90625" style="74" customWidth="1"/>
    <col min="545" max="545" width="3.36328125" style="74" customWidth="1"/>
    <col min="546" max="546" width="8.90625" style="74" customWidth="1"/>
    <col min="547" max="552" width="9.6328125" style="74" customWidth="1"/>
    <col min="553" max="558" width="9" style="74"/>
    <col min="559" max="560" width="8.6328125" style="74" customWidth="1"/>
    <col min="561" max="561" width="3.453125" style="74" customWidth="1"/>
    <col min="562" max="562" width="7.453125" style="74" customWidth="1"/>
    <col min="563" max="563" width="7.90625" style="74" customWidth="1"/>
    <col min="564" max="564" width="9" style="74"/>
    <col min="565" max="565" width="3.36328125" style="74" customWidth="1"/>
    <col min="566" max="566" width="9.453125" style="74" customWidth="1"/>
    <col min="567" max="780" width="9" style="74"/>
    <col min="781" max="781" width="3.36328125" style="74" customWidth="1"/>
    <col min="782" max="786" width="9.6328125" style="74" customWidth="1"/>
    <col min="787" max="787" width="3.36328125" style="74" customWidth="1"/>
    <col min="788" max="788" width="8.08984375" style="74" customWidth="1"/>
    <col min="789" max="789" width="3.36328125" style="74" customWidth="1"/>
    <col min="790" max="790" width="8.6328125" style="74" customWidth="1"/>
    <col min="791" max="791" width="3.36328125" style="74" customWidth="1"/>
    <col min="792" max="792" width="8.453125" style="74" customWidth="1"/>
    <col min="793" max="793" width="3.36328125" style="74" customWidth="1"/>
    <col min="794" max="794" width="9.08984375" style="74" customWidth="1"/>
    <col min="795" max="795" width="3.36328125" style="74" customWidth="1"/>
    <col min="796" max="796" width="8.90625" style="74" customWidth="1"/>
    <col min="797" max="797" width="3.36328125" style="74" customWidth="1"/>
    <col min="798" max="798" width="9" style="74"/>
    <col min="799" max="799" width="3.36328125" style="74" customWidth="1"/>
    <col min="800" max="800" width="9.90625" style="74" customWidth="1"/>
    <col min="801" max="801" width="3.36328125" style="74" customWidth="1"/>
    <col min="802" max="802" width="8.90625" style="74" customWidth="1"/>
    <col min="803" max="808" width="9.6328125" style="74" customWidth="1"/>
    <col min="809" max="814" width="9" style="74"/>
    <col min="815" max="816" width="8.6328125" style="74" customWidth="1"/>
    <col min="817" max="817" width="3.453125" style="74" customWidth="1"/>
    <col min="818" max="818" width="7.453125" style="74" customWidth="1"/>
    <col min="819" max="819" width="7.90625" style="74" customWidth="1"/>
    <col min="820" max="820" width="9" style="74"/>
    <col min="821" max="821" width="3.36328125" style="74" customWidth="1"/>
    <col min="822" max="822" width="9.453125" style="74" customWidth="1"/>
    <col min="823" max="1036" width="9" style="74"/>
    <col min="1037" max="1037" width="3.36328125" style="74" customWidth="1"/>
    <col min="1038" max="1042" width="9.6328125" style="74" customWidth="1"/>
    <col min="1043" max="1043" width="3.36328125" style="74" customWidth="1"/>
    <col min="1044" max="1044" width="8.08984375" style="74" customWidth="1"/>
    <col min="1045" max="1045" width="3.36328125" style="74" customWidth="1"/>
    <col min="1046" max="1046" width="8.6328125" style="74" customWidth="1"/>
    <col min="1047" max="1047" width="3.36328125" style="74" customWidth="1"/>
    <col min="1048" max="1048" width="8.453125" style="74" customWidth="1"/>
    <col min="1049" max="1049" width="3.36328125" style="74" customWidth="1"/>
    <col min="1050" max="1050" width="9.08984375" style="74" customWidth="1"/>
    <col min="1051" max="1051" width="3.36328125" style="74" customWidth="1"/>
    <col min="1052" max="1052" width="8.90625" style="74" customWidth="1"/>
    <col min="1053" max="1053" width="3.36328125" style="74" customWidth="1"/>
    <col min="1054" max="1054" width="9" style="74"/>
    <col min="1055" max="1055" width="3.36328125" style="74" customWidth="1"/>
    <col min="1056" max="1056" width="9.90625" style="74" customWidth="1"/>
    <col min="1057" max="1057" width="3.36328125" style="74" customWidth="1"/>
    <col min="1058" max="1058" width="8.90625" style="74" customWidth="1"/>
    <col min="1059" max="1064" width="9.6328125" style="74" customWidth="1"/>
    <col min="1065" max="1070" width="9" style="74"/>
    <col min="1071" max="1072" width="8.6328125" style="74" customWidth="1"/>
    <col min="1073" max="1073" width="3.453125" style="74" customWidth="1"/>
    <col min="1074" max="1074" width="7.453125" style="74" customWidth="1"/>
    <col min="1075" max="1075" width="7.90625" style="74" customWidth="1"/>
    <col min="1076" max="1076" width="9" style="74"/>
    <col min="1077" max="1077" width="3.36328125" style="74" customWidth="1"/>
    <col min="1078" max="1078" width="9.453125" style="74" customWidth="1"/>
    <col min="1079" max="1292" width="9" style="74"/>
    <col min="1293" max="1293" width="3.36328125" style="74" customWidth="1"/>
    <col min="1294" max="1298" width="9.6328125" style="74" customWidth="1"/>
    <col min="1299" max="1299" width="3.36328125" style="74" customWidth="1"/>
    <col min="1300" max="1300" width="8.08984375" style="74" customWidth="1"/>
    <col min="1301" max="1301" width="3.36328125" style="74" customWidth="1"/>
    <col min="1302" max="1302" width="8.6328125" style="74" customWidth="1"/>
    <col min="1303" max="1303" width="3.36328125" style="74" customWidth="1"/>
    <col min="1304" max="1304" width="8.453125" style="74" customWidth="1"/>
    <col min="1305" max="1305" width="3.36328125" style="74" customWidth="1"/>
    <col min="1306" max="1306" width="9.08984375" style="74" customWidth="1"/>
    <col min="1307" max="1307" width="3.36328125" style="74" customWidth="1"/>
    <col min="1308" max="1308" width="8.90625" style="74" customWidth="1"/>
    <col min="1309" max="1309" width="3.36328125" style="74" customWidth="1"/>
    <col min="1310" max="1310" width="9" style="74"/>
    <col min="1311" max="1311" width="3.36328125" style="74" customWidth="1"/>
    <col min="1312" max="1312" width="9.90625" style="74" customWidth="1"/>
    <col min="1313" max="1313" width="3.36328125" style="74" customWidth="1"/>
    <col min="1314" max="1314" width="8.90625" style="74" customWidth="1"/>
    <col min="1315" max="1320" width="9.6328125" style="74" customWidth="1"/>
    <col min="1321" max="1326" width="9" style="74"/>
    <col min="1327" max="1328" width="8.6328125" style="74" customWidth="1"/>
    <col min="1329" max="1329" width="3.453125" style="74" customWidth="1"/>
    <col min="1330" max="1330" width="7.453125" style="74" customWidth="1"/>
    <col min="1331" max="1331" width="7.90625" style="74" customWidth="1"/>
    <col min="1332" max="1332" width="9" style="74"/>
    <col min="1333" max="1333" width="3.36328125" style="74" customWidth="1"/>
    <col min="1334" max="1334" width="9.453125" style="74" customWidth="1"/>
    <col min="1335" max="1548" width="9" style="74"/>
    <col min="1549" max="1549" width="3.36328125" style="74" customWidth="1"/>
    <col min="1550" max="1554" width="9.6328125" style="74" customWidth="1"/>
    <col min="1555" max="1555" width="3.36328125" style="74" customWidth="1"/>
    <col min="1556" max="1556" width="8.08984375" style="74" customWidth="1"/>
    <col min="1557" max="1557" width="3.36328125" style="74" customWidth="1"/>
    <col min="1558" max="1558" width="8.6328125" style="74" customWidth="1"/>
    <col min="1559" max="1559" width="3.36328125" style="74" customWidth="1"/>
    <col min="1560" max="1560" width="8.453125" style="74" customWidth="1"/>
    <col min="1561" max="1561" width="3.36328125" style="74" customWidth="1"/>
    <col min="1562" max="1562" width="9.08984375" style="74" customWidth="1"/>
    <col min="1563" max="1563" width="3.36328125" style="74" customWidth="1"/>
    <col min="1564" max="1564" width="8.90625" style="74" customWidth="1"/>
    <col min="1565" max="1565" width="3.36328125" style="74" customWidth="1"/>
    <col min="1566" max="1566" width="9" style="74"/>
    <col min="1567" max="1567" width="3.36328125" style="74" customWidth="1"/>
    <col min="1568" max="1568" width="9.90625" style="74" customWidth="1"/>
    <col min="1569" max="1569" width="3.36328125" style="74" customWidth="1"/>
    <col min="1570" max="1570" width="8.90625" style="74" customWidth="1"/>
    <col min="1571" max="1576" width="9.6328125" style="74" customWidth="1"/>
    <col min="1577" max="1582" width="9" style="74"/>
    <col min="1583" max="1584" width="8.6328125" style="74" customWidth="1"/>
    <col min="1585" max="1585" width="3.453125" style="74" customWidth="1"/>
    <col min="1586" max="1586" width="7.453125" style="74" customWidth="1"/>
    <col min="1587" max="1587" width="7.90625" style="74" customWidth="1"/>
    <col min="1588" max="1588" width="9" style="74"/>
    <col min="1589" max="1589" width="3.36328125" style="74" customWidth="1"/>
    <col min="1590" max="1590" width="9.453125" style="74" customWidth="1"/>
    <col min="1591" max="1804" width="9" style="74"/>
    <col min="1805" max="1805" width="3.36328125" style="74" customWidth="1"/>
    <col min="1806" max="1810" width="9.6328125" style="74" customWidth="1"/>
    <col min="1811" max="1811" width="3.36328125" style="74" customWidth="1"/>
    <col min="1812" max="1812" width="8.08984375" style="74" customWidth="1"/>
    <col min="1813" max="1813" width="3.36328125" style="74" customWidth="1"/>
    <col min="1814" max="1814" width="8.6328125" style="74" customWidth="1"/>
    <col min="1815" max="1815" width="3.36328125" style="74" customWidth="1"/>
    <col min="1816" max="1816" width="8.453125" style="74" customWidth="1"/>
    <col min="1817" max="1817" width="3.36328125" style="74" customWidth="1"/>
    <col min="1818" max="1818" width="9.08984375" style="74" customWidth="1"/>
    <col min="1819" max="1819" width="3.36328125" style="74" customWidth="1"/>
    <col min="1820" max="1820" width="8.90625" style="74" customWidth="1"/>
    <col min="1821" max="1821" width="3.36328125" style="74" customWidth="1"/>
    <col min="1822" max="1822" width="9" style="74"/>
    <col min="1823" max="1823" width="3.36328125" style="74" customWidth="1"/>
    <col min="1824" max="1824" width="9.90625" style="74" customWidth="1"/>
    <col min="1825" max="1825" width="3.36328125" style="74" customWidth="1"/>
    <col min="1826" max="1826" width="8.90625" style="74" customWidth="1"/>
    <col min="1827" max="1832" width="9.6328125" style="74" customWidth="1"/>
    <col min="1833" max="1838" width="9" style="74"/>
    <col min="1839" max="1840" width="8.6328125" style="74" customWidth="1"/>
    <col min="1841" max="1841" width="3.453125" style="74" customWidth="1"/>
    <col min="1842" max="1842" width="7.453125" style="74" customWidth="1"/>
    <col min="1843" max="1843" width="7.90625" style="74" customWidth="1"/>
    <col min="1844" max="1844" width="9" style="74"/>
    <col min="1845" max="1845" width="3.36328125" style="74" customWidth="1"/>
    <col min="1846" max="1846" width="9.453125" style="74" customWidth="1"/>
    <col min="1847" max="2060" width="9" style="74"/>
    <col min="2061" max="2061" width="3.36328125" style="74" customWidth="1"/>
    <col min="2062" max="2066" width="9.6328125" style="74" customWidth="1"/>
    <col min="2067" max="2067" width="3.36328125" style="74" customWidth="1"/>
    <col min="2068" max="2068" width="8.08984375" style="74" customWidth="1"/>
    <col min="2069" max="2069" width="3.36328125" style="74" customWidth="1"/>
    <col min="2070" max="2070" width="8.6328125" style="74" customWidth="1"/>
    <col min="2071" max="2071" width="3.36328125" style="74" customWidth="1"/>
    <col min="2072" max="2072" width="8.453125" style="74" customWidth="1"/>
    <col min="2073" max="2073" width="3.36328125" style="74" customWidth="1"/>
    <col min="2074" max="2074" width="9.08984375" style="74" customWidth="1"/>
    <col min="2075" max="2075" width="3.36328125" style="74" customWidth="1"/>
    <col min="2076" max="2076" width="8.90625" style="74" customWidth="1"/>
    <col min="2077" max="2077" width="3.36328125" style="74" customWidth="1"/>
    <col min="2078" max="2078" width="9" style="74"/>
    <col min="2079" max="2079" width="3.36328125" style="74" customWidth="1"/>
    <col min="2080" max="2080" width="9.90625" style="74" customWidth="1"/>
    <col min="2081" max="2081" width="3.36328125" style="74" customWidth="1"/>
    <col min="2082" max="2082" width="8.90625" style="74" customWidth="1"/>
    <col min="2083" max="2088" width="9.6328125" style="74" customWidth="1"/>
    <col min="2089" max="2094" width="9" style="74"/>
    <col min="2095" max="2096" width="8.6328125" style="74" customWidth="1"/>
    <col min="2097" max="2097" width="3.453125" style="74" customWidth="1"/>
    <col min="2098" max="2098" width="7.453125" style="74" customWidth="1"/>
    <col min="2099" max="2099" width="7.90625" style="74" customWidth="1"/>
    <col min="2100" max="2100" width="9" style="74"/>
    <col min="2101" max="2101" width="3.36328125" style="74" customWidth="1"/>
    <col min="2102" max="2102" width="9.453125" style="74" customWidth="1"/>
    <col min="2103" max="2316" width="9" style="74"/>
    <col min="2317" max="2317" width="3.36328125" style="74" customWidth="1"/>
    <col min="2318" max="2322" width="9.6328125" style="74" customWidth="1"/>
    <col min="2323" max="2323" width="3.36328125" style="74" customWidth="1"/>
    <col min="2324" max="2324" width="8.08984375" style="74" customWidth="1"/>
    <col min="2325" max="2325" width="3.36328125" style="74" customWidth="1"/>
    <col min="2326" max="2326" width="8.6328125" style="74" customWidth="1"/>
    <col min="2327" max="2327" width="3.36328125" style="74" customWidth="1"/>
    <col min="2328" max="2328" width="8.453125" style="74" customWidth="1"/>
    <col min="2329" max="2329" width="3.36328125" style="74" customWidth="1"/>
    <col min="2330" max="2330" width="9.08984375" style="74" customWidth="1"/>
    <col min="2331" max="2331" width="3.36328125" style="74" customWidth="1"/>
    <col min="2332" max="2332" width="8.90625" style="74" customWidth="1"/>
    <col min="2333" max="2333" width="3.36328125" style="74" customWidth="1"/>
    <col min="2334" max="2334" width="9" style="74"/>
    <col min="2335" max="2335" width="3.36328125" style="74" customWidth="1"/>
    <col min="2336" max="2336" width="9.90625" style="74" customWidth="1"/>
    <col min="2337" max="2337" width="3.36328125" style="74" customWidth="1"/>
    <col min="2338" max="2338" width="8.90625" style="74" customWidth="1"/>
    <col min="2339" max="2344" width="9.6328125" style="74" customWidth="1"/>
    <col min="2345" max="2350" width="9" style="74"/>
    <col min="2351" max="2352" width="8.6328125" style="74" customWidth="1"/>
    <col min="2353" max="2353" width="3.453125" style="74" customWidth="1"/>
    <col min="2354" max="2354" width="7.453125" style="74" customWidth="1"/>
    <col min="2355" max="2355" width="7.90625" style="74" customWidth="1"/>
    <col min="2356" max="2356" width="9" style="74"/>
    <col min="2357" max="2357" width="3.36328125" style="74" customWidth="1"/>
    <col min="2358" max="2358" width="9.453125" style="74" customWidth="1"/>
    <col min="2359" max="2572" width="9" style="74"/>
    <col min="2573" max="2573" width="3.36328125" style="74" customWidth="1"/>
    <col min="2574" max="2578" width="9.6328125" style="74" customWidth="1"/>
    <col min="2579" max="2579" width="3.36328125" style="74" customWidth="1"/>
    <col min="2580" max="2580" width="8.08984375" style="74" customWidth="1"/>
    <col min="2581" max="2581" width="3.36328125" style="74" customWidth="1"/>
    <col min="2582" max="2582" width="8.6328125" style="74" customWidth="1"/>
    <col min="2583" max="2583" width="3.36328125" style="74" customWidth="1"/>
    <col min="2584" max="2584" width="8.453125" style="74" customWidth="1"/>
    <col min="2585" max="2585" width="3.36328125" style="74" customWidth="1"/>
    <col min="2586" max="2586" width="9.08984375" style="74" customWidth="1"/>
    <col min="2587" max="2587" width="3.36328125" style="74" customWidth="1"/>
    <col min="2588" max="2588" width="8.90625" style="74" customWidth="1"/>
    <col min="2589" max="2589" width="3.36328125" style="74" customWidth="1"/>
    <col min="2590" max="2590" width="9" style="74"/>
    <col min="2591" max="2591" width="3.36328125" style="74" customWidth="1"/>
    <col min="2592" max="2592" width="9.90625" style="74" customWidth="1"/>
    <col min="2593" max="2593" width="3.36328125" style="74" customWidth="1"/>
    <col min="2594" max="2594" width="8.90625" style="74" customWidth="1"/>
    <col min="2595" max="2600" width="9.6328125" style="74" customWidth="1"/>
    <col min="2601" max="2606" width="9" style="74"/>
    <col min="2607" max="2608" width="8.6328125" style="74" customWidth="1"/>
    <col min="2609" max="2609" width="3.453125" style="74" customWidth="1"/>
    <col min="2610" max="2610" width="7.453125" style="74" customWidth="1"/>
    <col min="2611" max="2611" width="7.90625" style="74" customWidth="1"/>
    <col min="2612" max="2612" width="9" style="74"/>
    <col min="2613" max="2613" width="3.36328125" style="74" customWidth="1"/>
    <col min="2614" max="2614" width="9.453125" style="74" customWidth="1"/>
    <col min="2615" max="2828" width="9" style="74"/>
    <col min="2829" max="2829" width="3.36328125" style="74" customWidth="1"/>
    <col min="2830" max="2834" width="9.6328125" style="74" customWidth="1"/>
    <col min="2835" max="2835" width="3.36328125" style="74" customWidth="1"/>
    <col min="2836" max="2836" width="8.08984375" style="74" customWidth="1"/>
    <col min="2837" max="2837" width="3.36328125" style="74" customWidth="1"/>
    <col min="2838" max="2838" width="8.6328125" style="74" customWidth="1"/>
    <col min="2839" max="2839" width="3.36328125" style="74" customWidth="1"/>
    <col min="2840" max="2840" width="8.453125" style="74" customWidth="1"/>
    <col min="2841" max="2841" width="3.36328125" style="74" customWidth="1"/>
    <col min="2842" max="2842" width="9.08984375" style="74" customWidth="1"/>
    <col min="2843" max="2843" width="3.36328125" style="74" customWidth="1"/>
    <col min="2844" max="2844" width="8.90625" style="74" customWidth="1"/>
    <col min="2845" max="2845" width="3.36328125" style="74" customWidth="1"/>
    <col min="2846" max="2846" width="9" style="74"/>
    <col min="2847" max="2847" width="3.36328125" style="74" customWidth="1"/>
    <col min="2848" max="2848" width="9.90625" style="74" customWidth="1"/>
    <col min="2849" max="2849" width="3.36328125" style="74" customWidth="1"/>
    <col min="2850" max="2850" width="8.90625" style="74" customWidth="1"/>
    <col min="2851" max="2856" width="9.6328125" style="74" customWidth="1"/>
    <col min="2857" max="2862" width="9" style="74"/>
    <col min="2863" max="2864" width="8.6328125" style="74" customWidth="1"/>
    <col min="2865" max="2865" width="3.453125" style="74" customWidth="1"/>
    <col min="2866" max="2866" width="7.453125" style="74" customWidth="1"/>
    <col min="2867" max="2867" width="7.90625" style="74" customWidth="1"/>
    <col min="2868" max="2868" width="9" style="74"/>
    <col min="2869" max="2869" width="3.36328125" style="74" customWidth="1"/>
    <col min="2870" max="2870" width="9.453125" style="74" customWidth="1"/>
    <col min="2871" max="3084" width="9" style="74"/>
    <col min="3085" max="3085" width="3.36328125" style="74" customWidth="1"/>
    <col min="3086" max="3090" width="9.6328125" style="74" customWidth="1"/>
    <col min="3091" max="3091" width="3.36328125" style="74" customWidth="1"/>
    <col min="3092" max="3092" width="8.08984375" style="74" customWidth="1"/>
    <col min="3093" max="3093" width="3.36328125" style="74" customWidth="1"/>
    <col min="3094" max="3094" width="8.6328125" style="74" customWidth="1"/>
    <col min="3095" max="3095" width="3.36328125" style="74" customWidth="1"/>
    <col min="3096" max="3096" width="8.453125" style="74" customWidth="1"/>
    <col min="3097" max="3097" width="3.36328125" style="74" customWidth="1"/>
    <col min="3098" max="3098" width="9.08984375" style="74" customWidth="1"/>
    <col min="3099" max="3099" width="3.36328125" style="74" customWidth="1"/>
    <col min="3100" max="3100" width="8.90625" style="74" customWidth="1"/>
    <col min="3101" max="3101" width="3.36328125" style="74" customWidth="1"/>
    <col min="3102" max="3102" width="9" style="74"/>
    <col min="3103" max="3103" width="3.36328125" style="74" customWidth="1"/>
    <col min="3104" max="3104" width="9.90625" style="74" customWidth="1"/>
    <col min="3105" max="3105" width="3.36328125" style="74" customWidth="1"/>
    <col min="3106" max="3106" width="8.90625" style="74" customWidth="1"/>
    <col min="3107" max="3112" width="9.6328125" style="74" customWidth="1"/>
    <col min="3113" max="3118" width="9" style="74"/>
    <col min="3119" max="3120" width="8.6328125" style="74" customWidth="1"/>
    <col min="3121" max="3121" width="3.453125" style="74" customWidth="1"/>
    <col min="3122" max="3122" width="7.453125" style="74" customWidth="1"/>
    <col min="3123" max="3123" width="7.90625" style="74" customWidth="1"/>
    <col min="3124" max="3124" width="9" style="74"/>
    <col min="3125" max="3125" width="3.36328125" style="74" customWidth="1"/>
    <col min="3126" max="3126" width="9.453125" style="74" customWidth="1"/>
    <col min="3127" max="3340" width="9" style="74"/>
    <col min="3341" max="3341" width="3.36328125" style="74" customWidth="1"/>
    <col min="3342" max="3346" width="9.6328125" style="74" customWidth="1"/>
    <col min="3347" max="3347" width="3.36328125" style="74" customWidth="1"/>
    <col min="3348" max="3348" width="8.08984375" style="74" customWidth="1"/>
    <col min="3349" max="3349" width="3.36328125" style="74" customWidth="1"/>
    <col min="3350" max="3350" width="8.6328125" style="74" customWidth="1"/>
    <col min="3351" max="3351" width="3.36328125" style="74" customWidth="1"/>
    <col min="3352" max="3352" width="8.453125" style="74" customWidth="1"/>
    <col min="3353" max="3353" width="3.36328125" style="74" customWidth="1"/>
    <col min="3354" max="3354" width="9.08984375" style="74" customWidth="1"/>
    <col min="3355" max="3355" width="3.36328125" style="74" customWidth="1"/>
    <col min="3356" max="3356" width="8.90625" style="74" customWidth="1"/>
    <col min="3357" max="3357" width="3.36328125" style="74" customWidth="1"/>
    <col min="3358" max="3358" width="9" style="74"/>
    <col min="3359" max="3359" width="3.36328125" style="74" customWidth="1"/>
    <col min="3360" max="3360" width="9.90625" style="74" customWidth="1"/>
    <col min="3361" max="3361" width="3.36328125" style="74" customWidth="1"/>
    <col min="3362" max="3362" width="8.90625" style="74" customWidth="1"/>
    <col min="3363" max="3368" width="9.6328125" style="74" customWidth="1"/>
    <col min="3369" max="3374" width="9" style="74"/>
    <col min="3375" max="3376" width="8.6328125" style="74" customWidth="1"/>
    <col min="3377" max="3377" width="3.453125" style="74" customWidth="1"/>
    <col min="3378" max="3378" width="7.453125" style="74" customWidth="1"/>
    <col min="3379" max="3379" width="7.90625" style="74" customWidth="1"/>
    <col min="3380" max="3380" width="9" style="74"/>
    <col min="3381" max="3381" width="3.36328125" style="74" customWidth="1"/>
    <col min="3382" max="3382" width="9.453125" style="74" customWidth="1"/>
    <col min="3383" max="3596" width="9" style="74"/>
    <col min="3597" max="3597" width="3.36328125" style="74" customWidth="1"/>
    <col min="3598" max="3602" width="9.6328125" style="74" customWidth="1"/>
    <col min="3603" max="3603" width="3.36328125" style="74" customWidth="1"/>
    <col min="3604" max="3604" width="8.08984375" style="74" customWidth="1"/>
    <col min="3605" max="3605" width="3.36328125" style="74" customWidth="1"/>
    <col min="3606" max="3606" width="8.6328125" style="74" customWidth="1"/>
    <col min="3607" max="3607" width="3.36328125" style="74" customWidth="1"/>
    <col min="3608" max="3608" width="8.453125" style="74" customWidth="1"/>
    <col min="3609" max="3609" width="3.36328125" style="74" customWidth="1"/>
    <col min="3610" max="3610" width="9.08984375" style="74" customWidth="1"/>
    <col min="3611" max="3611" width="3.36328125" style="74" customWidth="1"/>
    <col min="3612" max="3612" width="8.90625" style="74" customWidth="1"/>
    <col min="3613" max="3613" width="3.36328125" style="74" customWidth="1"/>
    <col min="3614" max="3614" width="9" style="74"/>
    <col min="3615" max="3615" width="3.36328125" style="74" customWidth="1"/>
    <col min="3616" max="3616" width="9.90625" style="74" customWidth="1"/>
    <col min="3617" max="3617" width="3.36328125" style="74" customWidth="1"/>
    <col min="3618" max="3618" width="8.90625" style="74" customWidth="1"/>
    <col min="3619" max="3624" width="9.6328125" style="74" customWidth="1"/>
    <col min="3625" max="3630" width="9" style="74"/>
    <col min="3631" max="3632" width="8.6328125" style="74" customWidth="1"/>
    <col min="3633" max="3633" width="3.453125" style="74" customWidth="1"/>
    <col min="3634" max="3634" width="7.453125" style="74" customWidth="1"/>
    <col min="3635" max="3635" width="7.90625" style="74" customWidth="1"/>
    <col min="3636" max="3636" width="9" style="74"/>
    <col min="3637" max="3637" width="3.36328125" style="74" customWidth="1"/>
    <col min="3638" max="3638" width="9.453125" style="74" customWidth="1"/>
    <col min="3639" max="3852" width="9" style="74"/>
    <col min="3853" max="3853" width="3.36328125" style="74" customWidth="1"/>
    <col min="3854" max="3858" width="9.6328125" style="74" customWidth="1"/>
    <col min="3859" max="3859" width="3.36328125" style="74" customWidth="1"/>
    <col min="3860" max="3860" width="8.08984375" style="74" customWidth="1"/>
    <col min="3861" max="3861" width="3.36328125" style="74" customWidth="1"/>
    <col min="3862" max="3862" width="8.6328125" style="74" customWidth="1"/>
    <col min="3863" max="3863" width="3.36328125" style="74" customWidth="1"/>
    <col min="3864" max="3864" width="8.453125" style="74" customWidth="1"/>
    <col min="3865" max="3865" width="3.36328125" style="74" customWidth="1"/>
    <col min="3866" max="3866" width="9.08984375" style="74" customWidth="1"/>
    <col min="3867" max="3867" width="3.36328125" style="74" customWidth="1"/>
    <col min="3868" max="3868" width="8.90625" style="74" customWidth="1"/>
    <col min="3869" max="3869" width="3.36328125" style="74" customWidth="1"/>
    <col min="3870" max="3870" width="9" style="74"/>
    <col min="3871" max="3871" width="3.36328125" style="74" customWidth="1"/>
    <col min="3872" max="3872" width="9.90625" style="74" customWidth="1"/>
    <col min="3873" max="3873" width="3.36328125" style="74" customWidth="1"/>
    <col min="3874" max="3874" width="8.90625" style="74" customWidth="1"/>
    <col min="3875" max="3880" width="9.6328125" style="74" customWidth="1"/>
    <col min="3881" max="3886" width="9" style="74"/>
    <col min="3887" max="3888" width="8.6328125" style="74" customWidth="1"/>
    <col min="3889" max="3889" width="3.453125" style="74" customWidth="1"/>
    <col min="3890" max="3890" width="7.453125" style="74" customWidth="1"/>
    <col min="3891" max="3891" width="7.90625" style="74" customWidth="1"/>
    <col min="3892" max="3892" width="9" style="74"/>
    <col min="3893" max="3893" width="3.36328125" style="74" customWidth="1"/>
    <col min="3894" max="3894" width="9.453125" style="74" customWidth="1"/>
    <col min="3895" max="4108" width="9" style="74"/>
    <col min="4109" max="4109" width="3.36328125" style="74" customWidth="1"/>
    <col min="4110" max="4114" width="9.6328125" style="74" customWidth="1"/>
    <col min="4115" max="4115" width="3.36328125" style="74" customWidth="1"/>
    <col min="4116" max="4116" width="8.08984375" style="74" customWidth="1"/>
    <col min="4117" max="4117" width="3.36328125" style="74" customWidth="1"/>
    <col min="4118" max="4118" width="8.6328125" style="74" customWidth="1"/>
    <col min="4119" max="4119" width="3.36328125" style="74" customWidth="1"/>
    <col min="4120" max="4120" width="8.453125" style="74" customWidth="1"/>
    <col min="4121" max="4121" width="3.36328125" style="74" customWidth="1"/>
    <col min="4122" max="4122" width="9.08984375" style="74" customWidth="1"/>
    <col min="4123" max="4123" width="3.36328125" style="74" customWidth="1"/>
    <col min="4124" max="4124" width="8.90625" style="74" customWidth="1"/>
    <col min="4125" max="4125" width="3.36328125" style="74" customWidth="1"/>
    <col min="4126" max="4126" width="9" style="74"/>
    <col min="4127" max="4127" width="3.36328125" style="74" customWidth="1"/>
    <col min="4128" max="4128" width="9.90625" style="74" customWidth="1"/>
    <col min="4129" max="4129" width="3.36328125" style="74" customWidth="1"/>
    <col min="4130" max="4130" width="8.90625" style="74" customWidth="1"/>
    <col min="4131" max="4136" width="9.6328125" style="74" customWidth="1"/>
    <col min="4137" max="4142" width="9" style="74"/>
    <col min="4143" max="4144" width="8.6328125" style="74" customWidth="1"/>
    <col min="4145" max="4145" width="3.453125" style="74" customWidth="1"/>
    <col min="4146" max="4146" width="7.453125" style="74" customWidth="1"/>
    <col min="4147" max="4147" width="7.90625" style="74" customWidth="1"/>
    <col min="4148" max="4148" width="9" style="74"/>
    <col min="4149" max="4149" width="3.36328125" style="74" customWidth="1"/>
    <col min="4150" max="4150" width="9.453125" style="74" customWidth="1"/>
    <col min="4151" max="4364" width="9" style="74"/>
    <col min="4365" max="4365" width="3.36328125" style="74" customWidth="1"/>
    <col min="4366" max="4370" width="9.6328125" style="74" customWidth="1"/>
    <col min="4371" max="4371" width="3.36328125" style="74" customWidth="1"/>
    <col min="4372" max="4372" width="8.08984375" style="74" customWidth="1"/>
    <col min="4373" max="4373" width="3.36328125" style="74" customWidth="1"/>
    <col min="4374" max="4374" width="8.6328125" style="74" customWidth="1"/>
    <col min="4375" max="4375" width="3.36328125" style="74" customWidth="1"/>
    <col min="4376" max="4376" width="8.453125" style="74" customWidth="1"/>
    <col min="4377" max="4377" width="3.36328125" style="74" customWidth="1"/>
    <col min="4378" max="4378" width="9.08984375" style="74" customWidth="1"/>
    <col min="4379" max="4379" width="3.36328125" style="74" customWidth="1"/>
    <col min="4380" max="4380" width="8.90625" style="74" customWidth="1"/>
    <col min="4381" max="4381" width="3.36328125" style="74" customWidth="1"/>
    <col min="4382" max="4382" width="9" style="74"/>
    <col min="4383" max="4383" width="3.36328125" style="74" customWidth="1"/>
    <col min="4384" max="4384" width="9.90625" style="74" customWidth="1"/>
    <col min="4385" max="4385" width="3.36328125" style="74" customWidth="1"/>
    <col min="4386" max="4386" width="8.90625" style="74" customWidth="1"/>
    <col min="4387" max="4392" width="9.6328125" style="74" customWidth="1"/>
    <col min="4393" max="4398" width="9" style="74"/>
    <col min="4399" max="4400" width="8.6328125" style="74" customWidth="1"/>
    <col min="4401" max="4401" width="3.453125" style="74" customWidth="1"/>
    <col min="4402" max="4402" width="7.453125" style="74" customWidth="1"/>
    <col min="4403" max="4403" width="7.90625" style="74" customWidth="1"/>
    <col min="4404" max="4404" width="9" style="74"/>
    <col min="4405" max="4405" width="3.36328125" style="74" customWidth="1"/>
    <col min="4406" max="4406" width="9.453125" style="74" customWidth="1"/>
    <col min="4407" max="4620" width="9" style="74"/>
    <col min="4621" max="4621" width="3.36328125" style="74" customWidth="1"/>
    <col min="4622" max="4626" width="9.6328125" style="74" customWidth="1"/>
    <col min="4627" max="4627" width="3.36328125" style="74" customWidth="1"/>
    <col min="4628" max="4628" width="8.08984375" style="74" customWidth="1"/>
    <col min="4629" max="4629" width="3.36328125" style="74" customWidth="1"/>
    <col min="4630" max="4630" width="8.6328125" style="74" customWidth="1"/>
    <col min="4631" max="4631" width="3.36328125" style="74" customWidth="1"/>
    <col min="4632" max="4632" width="8.453125" style="74" customWidth="1"/>
    <col min="4633" max="4633" width="3.36328125" style="74" customWidth="1"/>
    <col min="4634" max="4634" width="9.08984375" style="74" customWidth="1"/>
    <col min="4635" max="4635" width="3.36328125" style="74" customWidth="1"/>
    <col min="4636" max="4636" width="8.90625" style="74" customWidth="1"/>
    <col min="4637" max="4637" width="3.36328125" style="74" customWidth="1"/>
    <col min="4638" max="4638" width="9" style="74"/>
    <col min="4639" max="4639" width="3.36328125" style="74" customWidth="1"/>
    <col min="4640" max="4640" width="9.90625" style="74" customWidth="1"/>
    <col min="4641" max="4641" width="3.36328125" style="74" customWidth="1"/>
    <col min="4642" max="4642" width="8.90625" style="74" customWidth="1"/>
    <col min="4643" max="4648" width="9.6328125" style="74" customWidth="1"/>
    <col min="4649" max="4654" width="9" style="74"/>
    <col min="4655" max="4656" width="8.6328125" style="74" customWidth="1"/>
    <col min="4657" max="4657" width="3.453125" style="74" customWidth="1"/>
    <col min="4658" max="4658" width="7.453125" style="74" customWidth="1"/>
    <col min="4659" max="4659" width="7.90625" style="74" customWidth="1"/>
    <col min="4660" max="4660" width="9" style="74"/>
    <col min="4661" max="4661" width="3.36328125" style="74" customWidth="1"/>
    <col min="4662" max="4662" width="9.453125" style="74" customWidth="1"/>
    <col min="4663" max="4876" width="9" style="74"/>
    <col min="4877" max="4877" width="3.36328125" style="74" customWidth="1"/>
    <col min="4878" max="4882" width="9.6328125" style="74" customWidth="1"/>
    <col min="4883" max="4883" width="3.36328125" style="74" customWidth="1"/>
    <col min="4884" max="4884" width="8.08984375" style="74" customWidth="1"/>
    <col min="4885" max="4885" width="3.36328125" style="74" customWidth="1"/>
    <col min="4886" max="4886" width="8.6328125" style="74" customWidth="1"/>
    <col min="4887" max="4887" width="3.36328125" style="74" customWidth="1"/>
    <col min="4888" max="4888" width="8.453125" style="74" customWidth="1"/>
    <col min="4889" max="4889" width="3.36328125" style="74" customWidth="1"/>
    <col min="4890" max="4890" width="9.08984375" style="74" customWidth="1"/>
    <col min="4891" max="4891" width="3.36328125" style="74" customWidth="1"/>
    <col min="4892" max="4892" width="8.90625" style="74" customWidth="1"/>
    <col min="4893" max="4893" width="3.36328125" style="74" customWidth="1"/>
    <col min="4894" max="4894" width="9" style="74"/>
    <col min="4895" max="4895" width="3.36328125" style="74" customWidth="1"/>
    <col min="4896" max="4896" width="9.90625" style="74" customWidth="1"/>
    <col min="4897" max="4897" width="3.36328125" style="74" customWidth="1"/>
    <col min="4898" max="4898" width="8.90625" style="74" customWidth="1"/>
    <col min="4899" max="4904" width="9.6328125" style="74" customWidth="1"/>
    <col min="4905" max="4910" width="9" style="74"/>
    <col min="4911" max="4912" width="8.6328125" style="74" customWidth="1"/>
    <col min="4913" max="4913" width="3.453125" style="74" customWidth="1"/>
    <col min="4914" max="4914" width="7.453125" style="74" customWidth="1"/>
    <col min="4915" max="4915" width="7.90625" style="74" customWidth="1"/>
    <col min="4916" max="4916" width="9" style="74"/>
    <col min="4917" max="4917" width="3.36328125" style="74" customWidth="1"/>
    <col min="4918" max="4918" width="9.453125" style="74" customWidth="1"/>
    <col min="4919" max="5132" width="9" style="74"/>
    <col min="5133" max="5133" width="3.36328125" style="74" customWidth="1"/>
    <col min="5134" max="5138" width="9.6328125" style="74" customWidth="1"/>
    <col min="5139" max="5139" width="3.36328125" style="74" customWidth="1"/>
    <col min="5140" max="5140" width="8.08984375" style="74" customWidth="1"/>
    <col min="5141" max="5141" width="3.36328125" style="74" customWidth="1"/>
    <col min="5142" max="5142" width="8.6328125" style="74" customWidth="1"/>
    <col min="5143" max="5143" width="3.36328125" style="74" customWidth="1"/>
    <col min="5144" max="5144" width="8.453125" style="74" customWidth="1"/>
    <col min="5145" max="5145" width="3.36328125" style="74" customWidth="1"/>
    <col min="5146" max="5146" width="9.08984375" style="74" customWidth="1"/>
    <col min="5147" max="5147" width="3.36328125" style="74" customWidth="1"/>
    <col min="5148" max="5148" width="8.90625" style="74" customWidth="1"/>
    <col min="5149" max="5149" width="3.36328125" style="74" customWidth="1"/>
    <col min="5150" max="5150" width="9" style="74"/>
    <col min="5151" max="5151" width="3.36328125" style="74" customWidth="1"/>
    <col min="5152" max="5152" width="9.90625" style="74" customWidth="1"/>
    <col min="5153" max="5153" width="3.36328125" style="74" customWidth="1"/>
    <col min="5154" max="5154" width="8.90625" style="74" customWidth="1"/>
    <col min="5155" max="5160" width="9.6328125" style="74" customWidth="1"/>
    <col min="5161" max="5166" width="9" style="74"/>
    <col min="5167" max="5168" width="8.6328125" style="74" customWidth="1"/>
    <col min="5169" max="5169" width="3.453125" style="74" customWidth="1"/>
    <col min="5170" max="5170" width="7.453125" style="74" customWidth="1"/>
    <col min="5171" max="5171" width="7.90625" style="74" customWidth="1"/>
    <col min="5172" max="5172" width="9" style="74"/>
    <col min="5173" max="5173" width="3.36328125" style="74" customWidth="1"/>
    <col min="5174" max="5174" width="9.453125" style="74" customWidth="1"/>
    <col min="5175" max="5388" width="9" style="74"/>
    <col min="5389" max="5389" width="3.36328125" style="74" customWidth="1"/>
    <col min="5390" max="5394" width="9.6328125" style="74" customWidth="1"/>
    <col min="5395" max="5395" width="3.36328125" style="74" customWidth="1"/>
    <col min="5396" max="5396" width="8.08984375" style="74" customWidth="1"/>
    <col min="5397" max="5397" width="3.36328125" style="74" customWidth="1"/>
    <col min="5398" max="5398" width="8.6328125" style="74" customWidth="1"/>
    <col min="5399" max="5399" width="3.36328125" style="74" customWidth="1"/>
    <col min="5400" max="5400" width="8.453125" style="74" customWidth="1"/>
    <col min="5401" max="5401" width="3.36328125" style="74" customWidth="1"/>
    <col min="5402" max="5402" width="9.08984375" style="74" customWidth="1"/>
    <col min="5403" max="5403" width="3.36328125" style="74" customWidth="1"/>
    <col min="5404" max="5404" width="8.90625" style="74" customWidth="1"/>
    <col min="5405" max="5405" width="3.36328125" style="74" customWidth="1"/>
    <col min="5406" max="5406" width="9" style="74"/>
    <col min="5407" max="5407" width="3.36328125" style="74" customWidth="1"/>
    <col min="5408" max="5408" width="9.90625" style="74" customWidth="1"/>
    <col min="5409" max="5409" width="3.36328125" style="74" customWidth="1"/>
    <col min="5410" max="5410" width="8.90625" style="74" customWidth="1"/>
    <col min="5411" max="5416" width="9.6328125" style="74" customWidth="1"/>
    <col min="5417" max="5422" width="9" style="74"/>
    <col min="5423" max="5424" width="8.6328125" style="74" customWidth="1"/>
    <col min="5425" max="5425" width="3.453125" style="74" customWidth="1"/>
    <col min="5426" max="5426" width="7.453125" style="74" customWidth="1"/>
    <col min="5427" max="5427" width="7.90625" style="74" customWidth="1"/>
    <col min="5428" max="5428" width="9" style="74"/>
    <col min="5429" max="5429" width="3.36328125" style="74" customWidth="1"/>
    <col min="5430" max="5430" width="9.453125" style="74" customWidth="1"/>
    <col min="5431" max="5644" width="9" style="74"/>
    <col min="5645" max="5645" width="3.36328125" style="74" customWidth="1"/>
    <col min="5646" max="5650" width="9.6328125" style="74" customWidth="1"/>
    <col min="5651" max="5651" width="3.36328125" style="74" customWidth="1"/>
    <col min="5652" max="5652" width="8.08984375" style="74" customWidth="1"/>
    <col min="5653" max="5653" width="3.36328125" style="74" customWidth="1"/>
    <col min="5654" max="5654" width="8.6328125" style="74" customWidth="1"/>
    <col min="5655" max="5655" width="3.36328125" style="74" customWidth="1"/>
    <col min="5656" max="5656" width="8.453125" style="74" customWidth="1"/>
    <col min="5657" max="5657" width="3.36328125" style="74" customWidth="1"/>
    <col min="5658" max="5658" width="9.08984375" style="74" customWidth="1"/>
    <col min="5659" max="5659" width="3.36328125" style="74" customWidth="1"/>
    <col min="5660" max="5660" width="8.90625" style="74" customWidth="1"/>
    <col min="5661" max="5661" width="3.36328125" style="74" customWidth="1"/>
    <col min="5662" max="5662" width="9" style="74"/>
    <col min="5663" max="5663" width="3.36328125" style="74" customWidth="1"/>
    <col min="5664" max="5664" width="9.90625" style="74" customWidth="1"/>
    <col min="5665" max="5665" width="3.36328125" style="74" customWidth="1"/>
    <col min="5666" max="5666" width="8.90625" style="74" customWidth="1"/>
    <col min="5667" max="5672" width="9.6328125" style="74" customWidth="1"/>
    <col min="5673" max="5678" width="9" style="74"/>
    <col min="5679" max="5680" width="8.6328125" style="74" customWidth="1"/>
    <col min="5681" max="5681" width="3.453125" style="74" customWidth="1"/>
    <col min="5682" max="5682" width="7.453125" style="74" customWidth="1"/>
    <col min="5683" max="5683" width="7.90625" style="74" customWidth="1"/>
    <col min="5684" max="5684" width="9" style="74"/>
    <col min="5685" max="5685" width="3.36328125" style="74" customWidth="1"/>
    <col min="5686" max="5686" width="9.453125" style="74" customWidth="1"/>
    <col min="5687" max="5900" width="9" style="74"/>
    <col min="5901" max="5901" width="3.36328125" style="74" customWidth="1"/>
    <col min="5902" max="5906" width="9.6328125" style="74" customWidth="1"/>
    <col min="5907" max="5907" width="3.36328125" style="74" customWidth="1"/>
    <col min="5908" max="5908" width="8.08984375" style="74" customWidth="1"/>
    <col min="5909" max="5909" width="3.36328125" style="74" customWidth="1"/>
    <col min="5910" max="5910" width="8.6328125" style="74" customWidth="1"/>
    <col min="5911" max="5911" width="3.36328125" style="74" customWidth="1"/>
    <col min="5912" max="5912" width="8.453125" style="74" customWidth="1"/>
    <col min="5913" max="5913" width="3.36328125" style="74" customWidth="1"/>
    <col min="5914" max="5914" width="9.08984375" style="74" customWidth="1"/>
    <col min="5915" max="5915" width="3.36328125" style="74" customWidth="1"/>
    <col min="5916" max="5916" width="8.90625" style="74" customWidth="1"/>
    <col min="5917" max="5917" width="3.36328125" style="74" customWidth="1"/>
    <col min="5918" max="5918" width="9" style="74"/>
    <col min="5919" max="5919" width="3.36328125" style="74" customWidth="1"/>
    <col min="5920" max="5920" width="9.90625" style="74" customWidth="1"/>
    <col min="5921" max="5921" width="3.36328125" style="74" customWidth="1"/>
    <col min="5922" max="5922" width="8.90625" style="74" customWidth="1"/>
    <col min="5923" max="5928" width="9.6328125" style="74" customWidth="1"/>
    <col min="5929" max="5934" width="9" style="74"/>
    <col min="5935" max="5936" width="8.6328125" style="74" customWidth="1"/>
    <col min="5937" max="5937" width="3.453125" style="74" customWidth="1"/>
    <col min="5938" max="5938" width="7.453125" style="74" customWidth="1"/>
    <col min="5939" max="5939" width="7.90625" style="74" customWidth="1"/>
    <col min="5940" max="5940" width="9" style="74"/>
    <col min="5941" max="5941" width="3.36328125" style="74" customWidth="1"/>
    <col min="5942" max="5942" width="9.453125" style="74" customWidth="1"/>
    <col min="5943" max="6156" width="9" style="74"/>
    <col min="6157" max="6157" width="3.36328125" style="74" customWidth="1"/>
    <col min="6158" max="6162" width="9.6328125" style="74" customWidth="1"/>
    <col min="6163" max="6163" width="3.36328125" style="74" customWidth="1"/>
    <col min="6164" max="6164" width="8.08984375" style="74" customWidth="1"/>
    <col min="6165" max="6165" width="3.36328125" style="74" customWidth="1"/>
    <col min="6166" max="6166" width="8.6328125" style="74" customWidth="1"/>
    <col min="6167" max="6167" width="3.36328125" style="74" customWidth="1"/>
    <col min="6168" max="6168" width="8.453125" style="74" customWidth="1"/>
    <col min="6169" max="6169" width="3.36328125" style="74" customWidth="1"/>
    <col min="6170" max="6170" width="9.08984375" style="74" customWidth="1"/>
    <col min="6171" max="6171" width="3.36328125" style="74" customWidth="1"/>
    <col min="6172" max="6172" width="8.90625" style="74" customWidth="1"/>
    <col min="6173" max="6173" width="3.36328125" style="74" customWidth="1"/>
    <col min="6174" max="6174" width="9" style="74"/>
    <col min="6175" max="6175" width="3.36328125" style="74" customWidth="1"/>
    <col min="6176" max="6176" width="9.90625" style="74" customWidth="1"/>
    <col min="6177" max="6177" width="3.36328125" style="74" customWidth="1"/>
    <col min="6178" max="6178" width="8.90625" style="74" customWidth="1"/>
    <col min="6179" max="6184" width="9.6328125" style="74" customWidth="1"/>
    <col min="6185" max="6190" width="9" style="74"/>
    <col min="6191" max="6192" width="8.6328125" style="74" customWidth="1"/>
    <col min="6193" max="6193" width="3.453125" style="74" customWidth="1"/>
    <col min="6194" max="6194" width="7.453125" style="74" customWidth="1"/>
    <col min="6195" max="6195" width="7.90625" style="74" customWidth="1"/>
    <col min="6196" max="6196" width="9" style="74"/>
    <col min="6197" max="6197" width="3.36328125" style="74" customWidth="1"/>
    <col min="6198" max="6198" width="9.453125" style="74" customWidth="1"/>
    <col min="6199" max="6412" width="9" style="74"/>
    <col min="6413" max="6413" width="3.36328125" style="74" customWidth="1"/>
    <col min="6414" max="6418" width="9.6328125" style="74" customWidth="1"/>
    <col min="6419" max="6419" width="3.36328125" style="74" customWidth="1"/>
    <col min="6420" max="6420" width="8.08984375" style="74" customWidth="1"/>
    <col min="6421" max="6421" width="3.36328125" style="74" customWidth="1"/>
    <col min="6422" max="6422" width="8.6328125" style="74" customWidth="1"/>
    <col min="6423" max="6423" width="3.36328125" style="74" customWidth="1"/>
    <col min="6424" max="6424" width="8.453125" style="74" customWidth="1"/>
    <col min="6425" max="6425" width="3.36328125" style="74" customWidth="1"/>
    <col min="6426" max="6426" width="9.08984375" style="74" customWidth="1"/>
    <col min="6427" max="6427" width="3.36328125" style="74" customWidth="1"/>
    <col min="6428" max="6428" width="8.90625" style="74" customWidth="1"/>
    <col min="6429" max="6429" width="3.36328125" style="74" customWidth="1"/>
    <col min="6430" max="6430" width="9" style="74"/>
    <col min="6431" max="6431" width="3.36328125" style="74" customWidth="1"/>
    <col min="6432" max="6432" width="9.90625" style="74" customWidth="1"/>
    <col min="6433" max="6433" width="3.36328125" style="74" customWidth="1"/>
    <col min="6434" max="6434" width="8.90625" style="74" customWidth="1"/>
    <col min="6435" max="6440" width="9.6328125" style="74" customWidth="1"/>
    <col min="6441" max="6446" width="9" style="74"/>
    <col min="6447" max="6448" width="8.6328125" style="74" customWidth="1"/>
    <col min="6449" max="6449" width="3.453125" style="74" customWidth="1"/>
    <col min="6450" max="6450" width="7.453125" style="74" customWidth="1"/>
    <col min="6451" max="6451" width="7.90625" style="74" customWidth="1"/>
    <col min="6452" max="6452" width="9" style="74"/>
    <col min="6453" max="6453" width="3.36328125" style="74" customWidth="1"/>
    <col min="6454" max="6454" width="9.453125" style="74" customWidth="1"/>
    <col min="6455" max="6668" width="9" style="74"/>
    <col min="6669" max="6669" width="3.36328125" style="74" customWidth="1"/>
    <col min="6670" max="6674" width="9.6328125" style="74" customWidth="1"/>
    <col min="6675" max="6675" width="3.36328125" style="74" customWidth="1"/>
    <col min="6676" max="6676" width="8.08984375" style="74" customWidth="1"/>
    <col min="6677" max="6677" width="3.36328125" style="74" customWidth="1"/>
    <col min="6678" max="6678" width="8.6328125" style="74" customWidth="1"/>
    <col min="6679" max="6679" width="3.36328125" style="74" customWidth="1"/>
    <col min="6680" max="6680" width="8.453125" style="74" customWidth="1"/>
    <col min="6681" max="6681" width="3.36328125" style="74" customWidth="1"/>
    <col min="6682" max="6682" width="9.08984375" style="74" customWidth="1"/>
    <col min="6683" max="6683" width="3.36328125" style="74" customWidth="1"/>
    <col min="6684" max="6684" width="8.90625" style="74" customWidth="1"/>
    <col min="6685" max="6685" width="3.36328125" style="74" customWidth="1"/>
    <col min="6686" max="6686" width="9" style="74"/>
    <col min="6687" max="6687" width="3.36328125" style="74" customWidth="1"/>
    <col min="6688" max="6688" width="9.90625" style="74" customWidth="1"/>
    <col min="6689" max="6689" width="3.36328125" style="74" customWidth="1"/>
    <col min="6690" max="6690" width="8.90625" style="74" customWidth="1"/>
    <col min="6691" max="6696" width="9.6328125" style="74" customWidth="1"/>
    <col min="6697" max="6702" width="9" style="74"/>
    <col min="6703" max="6704" width="8.6328125" style="74" customWidth="1"/>
    <col min="6705" max="6705" width="3.453125" style="74" customWidth="1"/>
    <col min="6706" max="6706" width="7.453125" style="74" customWidth="1"/>
    <col min="6707" max="6707" width="7.90625" style="74" customWidth="1"/>
    <col min="6708" max="6708" width="9" style="74"/>
    <col min="6709" max="6709" width="3.36328125" style="74" customWidth="1"/>
    <col min="6710" max="6710" width="9.453125" style="74" customWidth="1"/>
    <col min="6711" max="6924" width="9" style="74"/>
    <col min="6925" max="6925" width="3.36328125" style="74" customWidth="1"/>
    <col min="6926" max="6930" width="9.6328125" style="74" customWidth="1"/>
    <col min="6931" max="6931" width="3.36328125" style="74" customWidth="1"/>
    <col min="6932" max="6932" width="8.08984375" style="74" customWidth="1"/>
    <col min="6933" max="6933" width="3.36328125" style="74" customWidth="1"/>
    <col min="6934" max="6934" width="8.6328125" style="74" customWidth="1"/>
    <col min="6935" max="6935" width="3.36328125" style="74" customWidth="1"/>
    <col min="6936" max="6936" width="8.453125" style="74" customWidth="1"/>
    <col min="6937" max="6937" width="3.36328125" style="74" customWidth="1"/>
    <col min="6938" max="6938" width="9.08984375" style="74" customWidth="1"/>
    <col min="6939" max="6939" width="3.36328125" style="74" customWidth="1"/>
    <col min="6940" max="6940" width="8.90625" style="74" customWidth="1"/>
    <col min="6941" max="6941" width="3.36328125" style="74" customWidth="1"/>
    <col min="6942" max="6942" width="9" style="74"/>
    <col min="6943" max="6943" width="3.36328125" style="74" customWidth="1"/>
    <col min="6944" max="6944" width="9.90625" style="74" customWidth="1"/>
    <col min="6945" max="6945" width="3.36328125" style="74" customWidth="1"/>
    <col min="6946" max="6946" width="8.90625" style="74" customWidth="1"/>
    <col min="6947" max="6952" width="9.6328125" style="74" customWidth="1"/>
    <col min="6953" max="6958" width="9" style="74"/>
    <col min="6959" max="6960" width="8.6328125" style="74" customWidth="1"/>
    <col min="6961" max="6961" width="3.453125" style="74" customWidth="1"/>
    <col min="6962" max="6962" width="7.453125" style="74" customWidth="1"/>
    <col min="6963" max="6963" width="7.90625" style="74" customWidth="1"/>
    <col min="6964" max="6964" width="9" style="74"/>
    <col min="6965" max="6965" width="3.36328125" style="74" customWidth="1"/>
    <col min="6966" max="6966" width="9.453125" style="74" customWidth="1"/>
    <col min="6967" max="7180" width="9" style="74"/>
    <col min="7181" max="7181" width="3.36328125" style="74" customWidth="1"/>
    <col min="7182" max="7186" width="9.6328125" style="74" customWidth="1"/>
    <col min="7187" max="7187" width="3.36328125" style="74" customWidth="1"/>
    <col min="7188" max="7188" width="8.08984375" style="74" customWidth="1"/>
    <col min="7189" max="7189" width="3.36328125" style="74" customWidth="1"/>
    <col min="7190" max="7190" width="8.6328125" style="74" customWidth="1"/>
    <col min="7191" max="7191" width="3.36328125" style="74" customWidth="1"/>
    <col min="7192" max="7192" width="8.453125" style="74" customWidth="1"/>
    <col min="7193" max="7193" width="3.36328125" style="74" customWidth="1"/>
    <col min="7194" max="7194" width="9.08984375" style="74" customWidth="1"/>
    <col min="7195" max="7195" width="3.36328125" style="74" customWidth="1"/>
    <col min="7196" max="7196" width="8.90625" style="74" customWidth="1"/>
    <col min="7197" max="7197" width="3.36328125" style="74" customWidth="1"/>
    <col min="7198" max="7198" width="9" style="74"/>
    <col min="7199" max="7199" width="3.36328125" style="74" customWidth="1"/>
    <col min="7200" max="7200" width="9.90625" style="74" customWidth="1"/>
    <col min="7201" max="7201" width="3.36328125" style="74" customWidth="1"/>
    <col min="7202" max="7202" width="8.90625" style="74" customWidth="1"/>
    <col min="7203" max="7208" width="9.6328125" style="74" customWidth="1"/>
    <col min="7209" max="7214" width="9" style="74"/>
    <col min="7215" max="7216" width="8.6328125" style="74" customWidth="1"/>
    <col min="7217" max="7217" width="3.453125" style="74" customWidth="1"/>
    <col min="7218" max="7218" width="7.453125" style="74" customWidth="1"/>
    <col min="7219" max="7219" width="7.90625" style="74" customWidth="1"/>
    <col min="7220" max="7220" width="9" style="74"/>
    <col min="7221" max="7221" width="3.36328125" style="74" customWidth="1"/>
    <col min="7222" max="7222" width="9.453125" style="74" customWidth="1"/>
    <col min="7223" max="7436" width="9" style="74"/>
    <col min="7437" max="7437" width="3.36328125" style="74" customWidth="1"/>
    <col min="7438" max="7442" width="9.6328125" style="74" customWidth="1"/>
    <col min="7443" max="7443" width="3.36328125" style="74" customWidth="1"/>
    <col min="7444" max="7444" width="8.08984375" style="74" customWidth="1"/>
    <col min="7445" max="7445" width="3.36328125" style="74" customWidth="1"/>
    <col min="7446" max="7446" width="8.6328125" style="74" customWidth="1"/>
    <col min="7447" max="7447" width="3.36328125" style="74" customWidth="1"/>
    <col min="7448" max="7448" width="8.453125" style="74" customWidth="1"/>
    <col min="7449" max="7449" width="3.36328125" style="74" customWidth="1"/>
    <col min="7450" max="7450" width="9.08984375" style="74" customWidth="1"/>
    <col min="7451" max="7451" width="3.36328125" style="74" customWidth="1"/>
    <col min="7452" max="7452" width="8.90625" style="74" customWidth="1"/>
    <col min="7453" max="7453" width="3.36328125" style="74" customWidth="1"/>
    <col min="7454" max="7454" width="9" style="74"/>
    <col min="7455" max="7455" width="3.36328125" style="74" customWidth="1"/>
    <col min="7456" max="7456" width="9.90625" style="74" customWidth="1"/>
    <col min="7457" max="7457" width="3.36328125" style="74" customWidth="1"/>
    <col min="7458" max="7458" width="8.90625" style="74" customWidth="1"/>
    <col min="7459" max="7464" width="9.6328125" style="74" customWidth="1"/>
    <col min="7465" max="7470" width="9" style="74"/>
    <col min="7471" max="7472" width="8.6328125" style="74" customWidth="1"/>
    <col min="7473" max="7473" width="3.453125" style="74" customWidth="1"/>
    <col min="7474" max="7474" width="7.453125" style="74" customWidth="1"/>
    <col min="7475" max="7475" width="7.90625" style="74" customWidth="1"/>
    <col min="7476" max="7476" width="9" style="74"/>
    <col min="7477" max="7477" width="3.36328125" style="74" customWidth="1"/>
    <col min="7478" max="7478" width="9.453125" style="74" customWidth="1"/>
    <col min="7479" max="7692" width="9" style="74"/>
    <col min="7693" max="7693" width="3.36328125" style="74" customWidth="1"/>
    <col min="7694" max="7698" width="9.6328125" style="74" customWidth="1"/>
    <col min="7699" max="7699" width="3.36328125" style="74" customWidth="1"/>
    <col min="7700" max="7700" width="8.08984375" style="74" customWidth="1"/>
    <col min="7701" max="7701" width="3.36328125" style="74" customWidth="1"/>
    <col min="7702" max="7702" width="8.6328125" style="74" customWidth="1"/>
    <col min="7703" max="7703" width="3.36328125" style="74" customWidth="1"/>
    <col min="7704" max="7704" width="8.453125" style="74" customWidth="1"/>
    <col min="7705" max="7705" width="3.36328125" style="74" customWidth="1"/>
    <col min="7706" max="7706" width="9.08984375" style="74" customWidth="1"/>
    <col min="7707" max="7707" width="3.36328125" style="74" customWidth="1"/>
    <col min="7708" max="7708" width="8.90625" style="74" customWidth="1"/>
    <col min="7709" max="7709" width="3.36328125" style="74" customWidth="1"/>
    <col min="7710" max="7710" width="9" style="74"/>
    <col min="7711" max="7711" width="3.36328125" style="74" customWidth="1"/>
    <col min="7712" max="7712" width="9.90625" style="74" customWidth="1"/>
    <col min="7713" max="7713" width="3.36328125" style="74" customWidth="1"/>
    <col min="7714" max="7714" width="8.90625" style="74" customWidth="1"/>
    <col min="7715" max="7720" width="9.6328125" style="74" customWidth="1"/>
    <col min="7721" max="7726" width="9" style="74"/>
    <col min="7727" max="7728" width="8.6328125" style="74" customWidth="1"/>
    <col min="7729" max="7729" width="3.453125" style="74" customWidth="1"/>
    <col min="7730" max="7730" width="7.453125" style="74" customWidth="1"/>
    <col min="7731" max="7731" width="7.90625" style="74" customWidth="1"/>
    <col min="7732" max="7732" width="9" style="74"/>
    <col min="7733" max="7733" width="3.36328125" style="74" customWidth="1"/>
    <col min="7734" max="7734" width="9.453125" style="74" customWidth="1"/>
    <col min="7735" max="7948" width="9" style="74"/>
    <col min="7949" max="7949" width="3.36328125" style="74" customWidth="1"/>
    <col min="7950" max="7954" width="9.6328125" style="74" customWidth="1"/>
    <col min="7955" max="7955" width="3.36328125" style="74" customWidth="1"/>
    <col min="7956" max="7956" width="8.08984375" style="74" customWidth="1"/>
    <col min="7957" max="7957" width="3.36328125" style="74" customWidth="1"/>
    <col min="7958" max="7958" width="8.6328125" style="74" customWidth="1"/>
    <col min="7959" max="7959" width="3.36328125" style="74" customWidth="1"/>
    <col min="7960" max="7960" width="8.453125" style="74" customWidth="1"/>
    <col min="7961" max="7961" width="3.36328125" style="74" customWidth="1"/>
    <col min="7962" max="7962" width="9.08984375" style="74" customWidth="1"/>
    <col min="7963" max="7963" width="3.36328125" style="74" customWidth="1"/>
    <col min="7964" max="7964" width="8.90625" style="74" customWidth="1"/>
    <col min="7965" max="7965" width="3.36328125" style="74" customWidth="1"/>
    <col min="7966" max="7966" width="9" style="74"/>
    <col min="7967" max="7967" width="3.36328125" style="74" customWidth="1"/>
    <col min="7968" max="7968" width="9.90625" style="74" customWidth="1"/>
    <col min="7969" max="7969" width="3.36328125" style="74" customWidth="1"/>
    <col min="7970" max="7970" width="8.90625" style="74" customWidth="1"/>
    <col min="7971" max="7976" width="9.6328125" style="74" customWidth="1"/>
    <col min="7977" max="7982" width="9" style="74"/>
    <col min="7983" max="7984" width="8.6328125" style="74" customWidth="1"/>
    <col min="7985" max="7985" width="3.453125" style="74" customWidth="1"/>
    <col min="7986" max="7986" width="7.453125" style="74" customWidth="1"/>
    <col min="7987" max="7987" width="7.90625" style="74" customWidth="1"/>
    <col min="7988" max="7988" width="9" style="74"/>
    <col min="7989" max="7989" width="3.36328125" style="74" customWidth="1"/>
    <col min="7990" max="7990" width="9.453125" style="74" customWidth="1"/>
    <col min="7991" max="8204" width="9" style="74"/>
    <col min="8205" max="8205" width="3.36328125" style="74" customWidth="1"/>
    <col min="8206" max="8210" width="9.6328125" style="74" customWidth="1"/>
    <col min="8211" max="8211" width="3.36328125" style="74" customWidth="1"/>
    <col min="8212" max="8212" width="8.08984375" style="74" customWidth="1"/>
    <col min="8213" max="8213" width="3.36328125" style="74" customWidth="1"/>
    <col min="8214" max="8214" width="8.6328125" style="74" customWidth="1"/>
    <col min="8215" max="8215" width="3.36328125" style="74" customWidth="1"/>
    <col min="8216" max="8216" width="8.453125" style="74" customWidth="1"/>
    <col min="8217" max="8217" width="3.36328125" style="74" customWidth="1"/>
    <col min="8218" max="8218" width="9.08984375" style="74" customWidth="1"/>
    <col min="8219" max="8219" width="3.36328125" style="74" customWidth="1"/>
    <col min="8220" max="8220" width="8.90625" style="74" customWidth="1"/>
    <col min="8221" max="8221" width="3.36328125" style="74" customWidth="1"/>
    <col min="8222" max="8222" width="9" style="74"/>
    <col min="8223" max="8223" width="3.36328125" style="74" customWidth="1"/>
    <col min="8224" max="8224" width="9.90625" style="74" customWidth="1"/>
    <col min="8225" max="8225" width="3.36328125" style="74" customWidth="1"/>
    <col min="8226" max="8226" width="8.90625" style="74" customWidth="1"/>
    <col min="8227" max="8232" width="9.6328125" style="74" customWidth="1"/>
    <col min="8233" max="8238" width="9" style="74"/>
    <col min="8239" max="8240" width="8.6328125" style="74" customWidth="1"/>
    <col min="8241" max="8241" width="3.453125" style="74" customWidth="1"/>
    <col min="8242" max="8242" width="7.453125" style="74" customWidth="1"/>
    <col min="8243" max="8243" width="7.90625" style="74" customWidth="1"/>
    <col min="8244" max="8244" width="9" style="74"/>
    <col min="8245" max="8245" width="3.36328125" style="74" customWidth="1"/>
    <col min="8246" max="8246" width="9.453125" style="74" customWidth="1"/>
    <col min="8247" max="8460" width="9" style="74"/>
    <col min="8461" max="8461" width="3.36328125" style="74" customWidth="1"/>
    <col min="8462" max="8466" width="9.6328125" style="74" customWidth="1"/>
    <col min="8467" max="8467" width="3.36328125" style="74" customWidth="1"/>
    <col min="8468" max="8468" width="8.08984375" style="74" customWidth="1"/>
    <col min="8469" max="8469" width="3.36328125" style="74" customWidth="1"/>
    <col min="8470" max="8470" width="8.6328125" style="74" customWidth="1"/>
    <col min="8471" max="8471" width="3.36328125" style="74" customWidth="1"/>
    <col min="8472" max="8472" width="8.453125" style="74" customWidth="1"/>
    <col min="8473" max="8473" width="3.36328125" style="74" customWidth="1"/>
    <col min="8474" max="8474" width="9.08984375" style="74" customWidth="1"/>
    <col min="8475" max="8475" width="3.36328125" style="74" customWidth="1"/>
    <col min="8476" max="8476" width="8.90625" style="74" customWidth="1"/>
    <col min="8477" max="8477" width="3.36328125" style="74" customWidth="1"/>
    <col min="8478" max="8478" width="9" style="74"/>
    <col min="8479" max="8479" width="3.36328125" style="74" customWidth="1"/>
    <col min="8480" max="8480" width="9.90625" style="74" customWidth="1"/>
    <col min="8481" max="8481" width="3.36328125" style="74" customWidth="1"/>
    <col min="8482" max="8482" width="8.90625" style="74" customWidth="1"/>
    <col min="8483" max="8488" width="9.6328125" style="74" customWidth="1"/>
    <col min="8489" max="8494" width="9" style="74"/>
    <col min="8495" max="8496" width="8.6328125" style="74" customWidth="1"/>
    <col min="8497" max="8497" width="3.453125" style="74" customWidth="1"/>
    <col min="8498" max="8498" width="7.453125" style="74" customWidth="1"/>
    <col min="8499" max="8499" width="7.90625" style="74" customWidth="1"/>
    <col min="8500" max="8500" width="9" style="74"/>
    <col min="8501" max="8501" width="3.36328125" style="74" customWidth="1"/>
    <col min="8502" max="8502" width="9.453125" style="74" customWidth="1"/>
    <col min="8503" max="8716" width="9" style="74"/>
    <col min="8717" max="8717" width="3.36328125" style="74" customWidth="1"/>
    <col min="8718" max="8722" width="9.6328125" style="74" customWidth="1"/>
    <col min="8723" max="8723" width="3.36328125" style="74" customWidth="1"/>
    <col min="8724" max="8724" width="8.08984375" style="74" customWidth="1"/>
    <col min="8725" max="8725" width="3.36328125" style="74" customWidth="1"/>
    <col min="8726" max="8726" width="8.6328125" style="74" customWidth="1"/>
    <col min="8727" max="8727" width="3.36328125" style="74" customWidth="1"/>
    <col min="8728" max="8728" width="8.453125" style="74" customWidth="1"/>
    <col min="8729" max="8729" width="3.36328125" style="74" customWidth="1"/>
    <col min="8730" max="8730" width="9.08984375" style="74" customWidth="1"/>
    <col min="8731" max="8731" width="3.36328125" style="74" customWidth="1"/>
    <col min="8732" max="8732" width="8.90625" style="74" customWidth="1"/>
    <col min="8733" max="8733" width="3.36328125" style="74" customWidth="1"/>
    <col min="8734" max="8734" width="9" style="74"/>
    <col min="8735" max="8735" width="3.36328125" style="74" customWidth="1"/>
    <col min="8736" max="8736" width="9.90625" style="74" customWidth="1"/>
    <col min="8737" max="8737" width="3.36328125" style="74" customWidth="1"/>
    <col min="8738" max="8738" width="8.90625" style="74" customWidth="1"/>
    <col min="8739" max="8744" width="9.6328125" style="74" customWidth="1"/>
    <col min="8745" max="8750" width="9" style="74"/>
    <col min="8751" max="8752" width="8.6328125" style="74" customWidth="1"/>
    <col min="8753" max="8753" width="3.453125" style="74" customWidth="1"/>
    <col min="8754" max="8754" width="7.453125" style="74" customWidth="1"/>
    <col min="8755" max="8755" width="7.90625" style="74" customWidth="1"/>
    <col min="8756" max="8756" width="9" style="74"/>
    <col min="8757" max="8757" width="3.36328125" style="74" customWidth="1"/>
    <col min="8758" max="8758" width="9.453125" style="74" customWidth="1"/>
    <col min="8759" max="8972" width="9" style="74"/>
    <col min="8973" max="8973" width="3.36328125" style="74" customWidth="1"/>
    <col min="8974" max="8978" width="9.6328125" style="74" customWidth="1"/>
    <col min="8979" max="8979" width="3.36328125" style="74" customWidth="1"/>
    <col min="8980" max="8980" width="8.08984375" style="74" customWidth="1"/>
    <col min="8981" max="8981" width="3.36328125" style="74" customWidth="1"/>
    <col min="8982" max="8982" width="8.6328125" style="74" customWidth="1"/>
    <col min="8983" max="8983" width="3.36328125" style="74" customWidth="1"/>
    <col min="8984" max="8984" width="8.453125" style="74" customWidth="1"/>
    <col min="8985" max="8985" width="3.36328125" style="74" customWidth="1"/>
    <col min="8986" max="8986" width="9.08984375" style="74" customWidth="1"/>
    <col min="8987" max="8987" width="3.36328125" style="74" customWidth="1"/>
    <col min="8988" max="8988" width="8.90625" style="74" customWidth="1"/>
    <col min="8989" max="8989" width="3.36328125" style="74" customWidth="1"/>
    <col min="8990" max="8990" width="9" style="74"/>
    <col min="8991" max="8991" width="3.36328125" style="74" customWidth="1"/>
    <col min="8992" max="8992" width="9.90625" style="74" customWidth="1"/>
    <col min="8993" max="8993" width="3.36328125" style="74" customWidth="1"/>
    <col min="8994" max="8994" width="8.90625" style="74" customWidth="1"/>
    <col min="8995" max="9000" width="9.6328125" style="74" customWidth="1"/>
    <col min="9001" max="9006" width="9" style="74"/>
    <col min="9007" max="9008" width="8.6328125" style="74" customWidth="1"/>
    <col min="9009" max="9009" width="3.453125" style="74" customWidth="1"/>
    <col min="9010" max="9010" width="7.453125" style="74" customWidth="1"/>
    <col min="9011" max="9011" width="7.90625" style="74" customWidth="1"/>
    <col min="9012" max="9012" width="9" style="74"/>
    <col min="9013" max="9013" width="3.36328125" style="74" customWidth="1"/>
    <col min="9014" max="9014" width="9.453125" style="74" customWidth="1"/>
    <col min="9015" max="9228" width="9" style="74"/>
    <col min="9229" max="9229" width="3.36328125" style="74" customWidth="1"/>
    <col min="9230" max="9234" width="9.6328125" style="74" customWidth="1"/>
    <col min="9235" max="9235" width="3.36328125" style="74" customWidth="1"/>
    <col min="9236" max="9236" width="8.08984375" style="74" customWidth="1"/>
    <col min="9237" max="9237" width="3.36328125" style="74" customWidth="1"/>
    <col min="9238" max="9238" width="8.6328125" style="74" customWidth="1"/>
    <col min="9239" max="9239" width="3.36328125" style="74" customWidth="1"/>
    <col min="9240" max="9240" width="8.453125" style="74" customWidth="1"/>
    <col min="9241" max="9241" width="3.36328125" style="74" customWidth="1"/>
    <col min="9242" max="9242" width="9.08984375" style="74" customWidth="1"/>
    <col min="9243" max="9243" width="3.36328125" style="74" customWidth="1"/>
    <col min="9244" max="9244" width="8.90625" style="74" customWidth="1"/>
    <col min="9245" max="9245" width="3.36328125" style="74" customWidth="1"/>
    <col min="9246" max="9246" width="9" style="74"/>
    <col min="9247" max="9247" width="3.36328125" style="74" customWidth="1"/>
    <col min="9248" max="9248" width="9.90625" style="74" customWidth="1"/>
    <col min="9249" max="9249" width="3.36328125" style="74" customWidth="1"/>
    <col min="9250" max="9250" width="8.90625" style="74" customWidth="1"/>
    <col min="9251" max="9256" width="9.6328125" style="74" customWidth="1"/>
    <col min="9257" max="9262" width="9" style="74"/>
    <col min="9263" max="9264" width="8.6328125" style="74" customWidth="1"/>
    <col min="9265" max="9265" width="3.453125" style="74" customWidth="1"/>
    <col min="9266" max="9266" width="7.453125" style="74" customWidth="1"/>
    <col min="9267" max="9267" width="7.90625" style="74" customWidth="1"/>
    <col min="9268" max="9268" width="9" style="74"/>
    <col min="9269" max="9269" width="3.36328125" style="74" customWidth="1"/>
    <col min="9270" max="9270" width="9.453125" style="74" customWidth="1"/>
    <col min="9271" max="9484" width="9" style="74"/>
    <col min="9485" max="9485" width="3.36328125" style="74" customWidth="1"/>
    <col min="9486" max="9490" width="9.6328125" style="74" customWidth="1"/>
    <col min="9491" max="9491" width="3.36328125" style="74" customWidth="1"/>
    <col min="9492" max="9492" width="8.08984375" style="74" customWidth="1"/>
    <col min="9493" max="9493" width="3.36328125" style="74" customWidth="1"/>
    <col min="9494" max="9494" width="8.6328125" style="74" customWidth="1"/>
    <col min="9495" max="9495" width="3.36328125" style="74" customWidth="1"/>
    <col min="9496" max="9496" width="8.453125" style="74" customWidth="1"/>
    <col min="9497" max="9497" width="3.36328125" style="74" customWidth="1"/>
    <col min="9498" max="9498" width="9.08984375" style="74" customWidth="1"/>
    <col min="9499" max="9499" width="3.36328125" style="74" customWidth="1"/>
    <col min="9500" max="9500" width="8.90625" style="74" customWidth="1"/>
    <col min="9501" max="9501" width="3.36328125" style="74" customWidth="1"/>
    <col min="9502" max="9502" width="9" style="74"/>
    <col min="9503" max="9503" width="3.36328125" style="74" customWidth="1"/>
    <col min="9504" max="9504" width="9.90625" style="74" customWidth="1"/>
    <col min="9505" max="9505" width="3.36328125" style="74" customWidth="1"/>
    <col min="9506" max="9506" width="8.90625" style="74" customWidth="1"/>
    <col min="9507" max="9512" width="9.6328125" style="74" customWidth="1"/>
    <col min="9513" max="9518" width="9" style="74"/>
    <col min="9519" max="9520" width="8.6328125" style="74" customWidth="1"/>
    <col min="9521" max="9521" width="3.453125" style="74" customWidth="1"/>
    <col min="9522" max="9522" width="7.453125" style="74" customWidth="1"/>
    <col min="9523" max="9523" width="7.90625" style="74" customWidth="1"/>
    <col min="9524" max="9524" width="9" style="74"/>
    <col min="9525" max="9525" width="3.36328125" style="74" customWidth="1"/>
    <col min="9526" max="9526" width="9.453125" style="74" customWidth="1"/>
    <col min="9527" max="9740" width="9" style="74"/>
    <col min="9741" max="9741" width="3.36328125" style="74" customWidth="1"/>
    <col min="9742" max="9746" width="9.6328125" style="74" customWidth="1"/>
    <col min="9747" max="9747" width="3.36328125" style="74" customWidth="1"/>
    <col min="9748" max="9748" width="8.08984375" style="74" customWidth="1"/>
    <col min="9749" max="9749" width="3.36328125" style="74" customWidth="1"/>
    <col min="9750" max="9750" width="8.6328125" style="74" customWidth="1"/>
    <col min="9751" max="9751" width="3.36328125" style="74" customWidth="1"/>
    <col min="9752" max="9752" width="8.453125" style="74" customWidth="1"/>
    <col min="9753" max="9753" width="3.36328125" style="74" customWidth="1"/>
    <col min="9754" max="9754" width="9.08984375" style="74" customWidth="1"/>
    <col min="9755" max="9755" width="3.36328125" style="74" customWidth="1"/>
    <col min="9756" max="9756" width="8.90625" style="74" customWidth="1"/>
    <col min="9757" max="9757" width="3.36328125" style="74" customWidth="1"/>
    <col min="9758" max="9758" width="9" style="74"/>
    <col min="9759" max="9759" width="3.36328125" style="74" customWidth="1"/>
    <col min="9760" max="9760" width="9.90625" style="74" customWidth="1"/>
    <col min="9761" max="9761" width="3.36328125" style="74" customWidth="1"/>
    <col min="9762" max="9762" width="8.90625" style="74" customWidth="1"/>
    <col min="9763" max="9768" width="9.6328125" style="74" customWidth="1"/>
    <col min="9769" max="9774" width="9" style="74"/>
    <col min="9775" max="9776" width="8.6328125" style="74" customWidth="1"/>
    <col min="9777" max="9777" width="3.453125" style="74" customWidth="1"/>
    <col min="9778" max="9778" width="7.453125" style="74" customWidth="1"/>
    <col min="9779" max="9779" width="7.90625" style="74" customWidth="1"/>
    <col min="9780" max="9780" width="9" style="74"/>
    <col min="9781" max="9781" width="3.36328125" style="74" customWidth="1"/>
    <col min="9782" max="9782" width="9.453125" style="74" customWidth="1"/>
    <col min="9783" max="9996" width="9" style="74"/>
    <col min="9997" max="9997" width="3.36328125" style="74" customWidth="1"/>
    <col min="9998" max="10002" width="9.6328125" style="74" customWidth="1"/>
    <col min="10003" max="10003" width="3.36328125" style="74" customWidth="1"/>
    <col min="10004" max="10004" width="8.08984375" style="74" customWidth="1"/>
    <col min="10005" max="10005" width="3.36328125" style="74" customWidth="1"/>
    <col min="10006" max="10006" width="8.6328125" style="74" customWidth="1"/>
    <col min="10007" max="10007" width="3.36328125" style="74" customWidth="1"/>
    <col min="10008" max="10008" width="8.453125" style="74" customWidth="1"/>
    <col min="10009" max="10009" width="3.36328125" style="74" customWidth="1"/>
    <col min="10010" max="10010" width="9.08984375" style="74" customWidth="1"/>
    <col min="10011" max="10011" width="3.36328125" style="74" customWidth="1"/>
    <col min="10012" max="10012" width="8.90625" style="74" customWidth="1"/>
    <col min="10013" max="10013" width="3.36328125" style="74" customWidth="1"/>
    <col min="10014" max="10014" width="9" style="74"/>
    <col min="10015" max="10015" width="3.36328125" style="74" customWidth="1"/>
    <col min="10016" max="10016" width="9.90625" style="74" customWidth="1"/>
    <col min="10017" max="10017" width="3.36328125" style="74" customWidth="1"/>
    <col min="10018" max="10018" width="8.90625" style="74" customWidth="1"/>
    <col min="10019" max="10024" width="9.6328125" style="74" customWidth="1"/>
    <col min="10025" max="10030" width="9" style="74"/>
    <col min="10031" max="10032" width="8.6328125" style="74" customWidth="1"/>
    <col min="10033" max="10033" width="3.453125" style="74" customWidth="1"/>
    <col min="10034" max="10034" width="7.453125" style="74" customWidth="1"/>
    <col min="10035" max="10035" width="7.90625" style="74" customWidth="1"/>
    <col min="10036" max="10036" width="9" style="74"/>
    <col min="10037" max="10037" width="3.36328125" style="74" customWidth="1"/>
    <col min="10038" max="10038" width="9.453125" style="74" customWidth="1"/>
    <col min="10039" max="10252" width="9" style="74"/>
    <col min="10253" max="10253" width="3.36328125" style="74" customWidth="1"/>
    <col min="10254" max="10258" width="9.6328125" style="74" customWidth="1"/>
    <col min="10259" max="10259" width="3.36328125" style="74" customWidth="1"/>
    <col min="10260" max="10260" width="8.08984375" style="74" customWidth="1"/>
    <col min="10261" max="10261" width="3.36328125" style="74" customWidth="1"/>
    <col min="10262" max="10262" width="8.6328125" style="74" customWidth="1"/>
    <col min="10263" max="10263" width="3.36328125" style="74" customWidth="1"/>
    <col min="10264" max="10264" width="8.453125" style="74" customWidth="1"/>
    <col min="10265" max="10265" width="3.36328125" style="74" customWidth="1"/>
    <col min="10266" max="10266" width="9.08984375" style="74" customWidth="1"/>
    <col min="10267" max="10267" width="3.36328125" style="74" customWidth="1"/>
    <col min="10268" max="10268" width="8.90625" style="74" customWidth="1"/>
    <col min="10269" max="10269" width="3.36328125" style="74" customWidth="1"/>
    <col min="10270" max="10270" width="9" style="74"/>
    <col min="10271" max="10271" width="3.36328125" style="74" customWidth="1"/>
    <col min="10272" max="10272" width="9.90625" style="74" customWidth="1"/>
    <col min="10273" max="10273" width="3.36328125" style="74" customWidth="1"/>
    <col min="10274" max="10274" width="8.90625" style="74" customWidth="1"/>
    <col min="10275" max="10280" width="9.6328125" style="74" customWidth="1"/>
    <col min="10281" max="10286" width="9" style="74"/>
    <col min="10287" max="10288" width="8.6328125" style="74" customWidth="1"/>
    <col min="10289" max="10289" width="3.453125" style="74" customWidth="1"/>
    <col min="10290" max="10290" width="7.453125" style="74" customWidth="1"/>
    <col min="10291" max="10291" width="7.90625" style="74" customWidth="1"/>
    <col min="10292" max="10292" width="9" style="74"/>
    <col min="10293" max="10293" width="3.36328125" style="74" customWidth="1"/>
    <col min="10294" max="10294" width="9.453125" style="74" customWidth="1"/>
    <col min="10295" max="10508" width="9" style="74"/>
    <col min="10509" max="10509" width="3.36328125" style="74" customWidth="1"/>
    <col min="10510" max="10514" width="9.6328125" style="74" customWidth="1"/>
    <col min="10515" max="10515" width="3.36328125" style="74" customWidth="1"/>
    <col min="10516" max="10516" width="8.08984375" style="74" customWidth="1"/>
    <col min="10517" max="10517" width="3.36328125" style="74" customWidth="1"/>
    <col min="10518" max="10518" width="8.6328125" style="74" customWidth="1"/>
    <col min="10519" max="10519" width="3.36328125" style="74" customWidth="1"/>
    <col min="10520" max="10520" width="8.453125" style="74" customWidth="1"/>
    <col min="10521" max="10521" width="3.36328125" style="74" customWidth="1"/>
    <col min="10522" max="10522" width="9.08984375" style="74" customWidth="1"/>
    <col min="10523" max="10523" width="3.36328125" style="74" customWidth="1"/>
    <col min="10524" max="10524" width="8.90625" style="74" customWidth="1"/>
    <col min="10525" max="10525" width="3.36328125" style="74" customWidth="1"/>
    <col min="10526" max="10526" width="9" style="74"/>
    <col min="10527" max="10527" width="3.36328125" style="74" customWidth="1"/>
    <col min="10528" max="10528" width="9.90625" style="74" customWidth="1"/>
    <col min="10529" max="10529" width="3.36328125" style="74" customWidth="1"/>
    <col min="10530" max="10530" width="8.90625" style="74" customWidth="1"/>
    <col min="10531" max="10536" width="9.6328125" style="74" customWidth="1"/>
    <col min="10537" max="10542" width="9" style="74"/>
    <col min="10543" max="10544" width="8.6328125" style="74" customWidth="1"/>
    <col min="10545" max="10545" width="3.453125" style="74" customWidth="1"/>
    <col min="10546" max="10546" width="7.453125" style="74" customWidth="1"/>
    <col min="10547" max="10547" width="7.90625" style="74" customWidth="1"/>
    <col min="10548" max="10548" width="9" style="74"/>
    <col min="10549" max="10549" width="3.36328125" style="74" customWidth="1"/>
    <col min="10550" max="10550" width="9.453125" style="74" customWidth="1"/>
    <col min="10551" max="10764" width="9" style="74"/>
    <col min="10765" max="10765" width="3.36328125" style="74" customWidth="1"/>
    <col min="10766" max="10770" width="9.6328125" style="74" customWidth="1"/>
    <col min="10771" max="10771" width="3.36328125" style="74" customWidth="1"/>
    <col min="10772" max="10772" width="8.08984375" style="74" customWidth="1"/>
    <col min="10773" max="10773" width="3.36328125" style="74" customWidth="1"/>
    <col min="10774" max="10774" width="8.6328125" style="74" customWidth="1"/>
    <col min="10775" max="10775" width="3.36328125" style="74" customWidth="1"/>
    <col min="10776" max="10776" width="8.453125" style="74" customWidth="1"/>
    <col min="10777" max="10777" width="3.36328125" style="74" customWidth="1"/>
    <col min="10778" max="10778" width="9.08984375" style="74" customWidth="1"/>
    <col min="10779" max="10779" width="3.36328125" style="74" customWidth="1"/>
    <col min="10780" max="10780" width="8.90625" style="74" customWidth="1"/>
    <col min="10781" max="10781" width="3.36328125" style="74" customWidth="1"/>
    <col min="10782" max="10782" width="9" style="74"/>
    <col min="10783" max="10783" width="3.36328125" style="74" customWidth="1"/>
    <col min="10784" max="10784" width="9.90625" style="74" customWidth="1"/>
    <col min="10785" max="10785" width="3.36328125" style="74" customWidth="1"/>
    <col min="10786" max="10786" width="8.90625" style="74" customWidth="1"/>
    <col min="10787" max="10792" width="9.6328125" style="74" customWidth="1"/>
    <col min="10793" max="10798" width="9" style="74"/>
    <col min="10799" max="10800" width="8.6328125" style="74" customWidth="1"/>
    <col min="10801" max="10801" width="3.453125" style="74" customWidth="1"/>
    <col min="10802" max="10802" width="7.453125" style="74" customWidth="1"/>
    <col min="10803" max="10803" width="7.90625" style="74" customWidth="1"/>
    <col min="10804" max="10804" width="9" style="74"/>
    <col min="10805" max="10805" width="3.36328125" style="74" customWidth="1"/>
    <col min="10806" max="10806" width="9.453125" style="74" customWidth="1"/>
    <col min="10807" max="11020" width="9" style="74"/>
    <col min="11021" max="11021" width="3.36328125" style="74" customWidth="1"/>
    <col min="11022" max="11026" width="9.6328125" style="74" customWidth="1"/>
    <col min="11027" max="11027" width="3.36328125" style="74" customWidth="1"/>
    <col min="11028" max="11028" width="8.08984375" style="74" customWidth="1"/>
    <col min="11029" max="11029" width="3.36328125" style="74" customWidth="1"/>
    <col min="11030" max="11030" width="8.6328125" style="74" customWidth="1"/>
    <col min="11031" max="11031" width="3.36328125" style="74" customWidth="1"/>
    <col min="11032" max="11032" width="8.453125" style="74" customWidth="1"/>
    <col min="11033" max="11033" width="3.36328125" style="74" customWidth="1"/>
    <col min="11034" max="11034" width="9.08984375" style="74" customWidth="1"/>
    <col min="11035" max="11035" width="3.36328125" style="74" customWidth="1"/>
    <col min="11036" max="11036" width="8.90625" style="74" customWidth="1"/>
    <col min="11037" max="11037" width="3.36328125" style="74" customWidth="1"/>
    <col min="11038" max="11038" width="9" style="74"/>
    <col min="11039" max="11039" width="3.36328125" style="74" customWidth="1"/>
    <col min="11040" max="11040" width="9.90625" style="74" customWidth="1"/>
    <col min="11041" max="11041" width="3.36328125" style="74" customWidth="1"/>
    <col min="11042" max="11042" width="8.90625" style="74" customWidth="1"/>
    <col min="11043" max="11048" width="9.6328125" style="74" customWidth="1"/>
    <col min="11049" max="11054" width="9" style="74"/>
    <col min="11055" max="11056" width="8.6328125" style="74" customWidth="1"/>
    <col min="11057" max="11057" width="3.453125" style="74" customWidth="1"/>
    <col min="11058" max="11058" width="7.453125" style="74" customWidth="1"/>
    <col min="11059" max="11059" width="7.90625" style="74" customWidth="1"/>
    <col min="11060" max="11060" width="9" style="74"/>
    <col min="11061" max="11061" width="3.36328125" style="74" customWidth="1"/>
    <col min="11062" max="11062" width="9.453125" style="74" customWidth="1"/>
    <col min="11063" max="11276" width="9" style="74"/>
    <col min="11277" max="11277" width="3.36328125" style="74" customWidth="1"/>
    <col min="11278" max="11282" width="9.6328125" style="74" customWidth="1"/>
    <col min="11283" max="11283" width="3.36328125" style="74" customWidth="1"/>
    <col min="11284" max="11284" width="8.08984375" style="74" customWidth="1"/>
    <col min="11285" max="11285" width="3.36328125" style="74" customWidth="1"/>
    <col min="11286" max="11286" width="8.6328125" style="74" customWidth="1"/>
    <col min="11287" max="11287" width="3.36328125" style="74" customWidth="1"/>
    <col min="11288" max="11288" width="8.453125" style="74" customWidth="1"/>
    <col min="11289" max="11289" width="3.36328125" style="74" customWidth="1"/>
    <col min="11290" max="11290" width="9.08984375" style="74" customWidth="1"/>
    <col min="11291" max="11291" width="3.36328125" style="74" customWidth="1"/>
    <col min="11292" max="11292" width="8.90625" style="74" customWidth="1"/>
    <col min="11293" max="11293" width="3.36328125" style="74" customWidth="1"/>
    <col min="11294" max="11294" width="9" style="74"/>
    <col min="11295" max="11295" width="3.36328125" style="74" customWidth="1"/>
    <col min="11296" max="11296" width="9.90625" style="74" customWidth="1"/>
    <col min="11297" max="11297" width="3.36328125" style="74" customWidth="1"/>
    <col min="11298" max="11298" width="8.90625" style="74" customWidth="1"/>
    <col min="11299" max="11304" width="9.6328125" style="74" customWidth="1"/>
    <col min="11305" max="11310" width="9" style="74"/>
    <col min="11311" max="11312" width="8.6328125" style="74" customWidth="1"/>
    <col min="11313" max="11313" width="3.453125" style="74" customWidth="1"/>
    <col min="11314" max="11314" width="7.453125" style="74" customWidth="1"/>
    <col min="11315" max="11315" width="7.90625" style="74" customWidth="1"/>
    <col min="11316" max="11316" width="9" style="74"/>
    <col min="11317" max="11317" width="3.36328125" style="74" customWidth="1"/>
    <col min="11318" max="11318" width="9.453125" style="74" customWidth="1"/>
    <col min="11319" max="11532" width="9" style="74"/>
    <col min="11533" max="11533" width="3.36328125" style="74" customWidth="1"/>
    <col min="11534" max="11538" width="9.6328125" style="74" customWidth="1"/>
    <col min="11539" max="11539" width="3.36328125" style="74" customWidth="1"/>
    <col min="11540" max="11540" width="8.08984375" style="74" customWidth="1"/>
    <col min="11541" max="11541" width="3.36328125" style="74" customWidth="1"/>
    <col min="11542" max="11542" width="8.6328125" style="74" customWidth="1"/>
    <col min="11543" max="11543" width="3.36328125" style="74" customWidth="1"/>
    <col min="11544" max="11544" width="8.453125" style="74" customWidth="1"/>
    <col min="11545" max="11545" width="3.36328125" style="74" customWidth="1"/>
    <col min="11546" max="11546" width="9.08984375" style="74" customWidth="1"/>
    <col min="11547" max="11547" width="3.36328125" style="74" customWidth="1"/>
    <col min="11548" max="11548" width="8.90625" style="74" customWidth="1"/>
    <col min="11549" max="11549" width="3.36328125" style="74" customWidth="1"/>
    <col min="11550" max="11550" width="9" style="74"/>
    <col min="11551" max="11551" width="3.36328125" style="74" customWidth="1"/>
    <col min="11552" max="11552" width="9.90625" style="74" customWidth="1"/>
    <col min="11553" max="11553" width="3.36328125" style="74" customWidth="1"/>
    <col min="11554" max="11554" width="8.90625" style="74" customWidth="1"/>
    <col min="11555" max="11560" width="9.6328125" style="74" customWidth="1"/>
    <col min="11561" max="11566" width="9" style="74"/>
    <col min="11567" max="11568" width="8.6328125" style="74" customWidth="1"/>
    <col min="11569" max="11569" width="3.453125" style="74" customWidth="1"/>
    <col min="11570" max="11570" width="7.453125" style="74" customWidth="1"/>
    <col min="11571" max="11571" width="7.90625" style="74" customWidth="1"/>
    <col min="11572" max="11572" width="9" style="74"/>
    <col min="11573" max="11573" width="3.36328125" style="74" customWidth="1"/>
    <col min="11574" max="11574" width="9.453125" style="74" customWidth="1"/>
    <col min="11575" max="11788" width="9" style="74"/>
    <col min="11789" max="11789" width="3.36328125" style="74" customWidth="1"/>
    <col min="11790" max="11794" width="9.6328125" style="74" customWidth="1"/>
    <col min="11795" max="11795" width="3.36328125" style="74" customWidth="1"/>
    <col min="11796" max="11796" width="8.08984375" style="74" customWidth="1"/>
    <col min="11797" max="11797" width="3.36328125" style="74" customWidth="1"/>
    <col min="11798" max="11798" width="8.6328125" style="74" customWidth="1"/>
    <col min="11799" max="11799" width="3.36328125" style="74" customWidth="1"/>
    <col min="11800" max="11800" width="8.453125" style="74" customWidth="1"/>
    <col min="11801" max="11801" width="3.36328125" style="74" customWidth="1"/>
    <col min="11802" max="11802" width="9.08984375" style="74" customWidth="1"/>
    <col min="11803" max="11803" width="3.36328125" style="74" customWidth="1"/>
    <col min="11804" max="11804" width="8.90625" style="74" customWidth="1"/>
    <col min="11805" max="11805" width="3.36328125" style="74" customWidth="1"/>
    <col min="11806" max="11806" width="9" style="74"/>
    <col min="11807" max="11807" width="3.36328125" style="74" customWidth="1"/>
    <col min="11808" max="11808" width="9.90625" style="74" customWidth="1"/>
    <col min="11809" max="11809" width="3.36328125" style="74" customWidth="1"/>
    <col min="11810" max="11810" width="8.90625" style="74" customWidth="1"/>
    <col min="11811" max="11816" width="9.6328125" style="74" customWidth="1"/>
    <col min="11817" max="11822" width="9" style="74"/>
    <col min="11823" max="11824" width="8.6328125" style="74" customWidth="1"/>
    <col min="11825" max="11825" width="3.453125" style="74" customWidth="1"/>
    <col min="11826" max="11826" width="7.453125" style="74" customWidth="1"/>
    <col min="11827" max="11827" width="7.90625" style="74" customWidth="1"/>
    <col min="11828" max="11828" width="9" style="74"/>
    <col min="11829" max="11829" width="3.36328125" style="74" customWidth="1"/>
    <col min="11830" max="11830" width="9.453125" style="74" customWidth="1"/>
    <col min="11831" max="12044" width="9" style="74"/>
    <col min="12045" max="12045" width="3.36328125" style="74" customWidth="1"/>
    <col min="12046" max="12050" width="9.6328125" style="74" customWidth="1"/>
    <col min="12051" max="12051" width="3.36328125" style="74" customWidth="1"/>
    <col min="12052" max="12052" width="8.08984375" style="74" customWidth="1"/>
    <col min="12053" max="12053" width="3.36328125" style="74" customWidth="1"/>
    <col min="12054" max="12054" width="8.6328125" style="74" customWidth="1"/>
    <col min="12055" max="12055" width="3.36328125" style="74" customWidth="1"/>
    <col min="12056" max="12056" width="8.453125" style="74" customWidth="1"/>
    <col min="12057" max="12057" width="3.36328125" style="74" customWidth="1"/>
    <col min="12058" max="12058" width="9.08984375" style="74" customWidth="1"/>
    <col min="12059" max="12059" width="3.36328125" style="74" customWidth="1"/>
    <col min="12060" max="12060" width="8.90625" style="74" customWidth="1"/>
    <col min="12061" max="12061" width="3.36328125" style="74" customWidth="1"/>
    <col min="12062" max="12062" width="9" style="74"/>
    <col min="12063" max="12063" width="3.36328125" style="74" customWidth="1"/>
    <col min="12064" max="12064" width="9.90625" style="74" customWidth="1"/>
    <col min="12065" max="12065" width="3.36328125" style="74" customWidth="1"/>
    <col min="12066" max="12066" width="8.90625" style="74" customWidth="1"/>
    <col min="12067" max="12072" width="9.6328125" style="74" customWidth="1"/>
    <col min="12073" max="12078" width="9" style="74"/>
    <col min="12079" max="12080" width="8.6328125" style="74" customWidth="1"/>
    <col min="12081" max="12081" width="3.453125" style="74" customWidth="1"/>
    <col min="12082" max="12082" width="7.453125" style="74" customWidth="1"/>
    <col min="12083" max="12083" width="7.90625" style="74" customWidth="1"/>
    <col min="12084" max="12084" width="9" style="74"/>
    <col min="12085" max="12085" width="3.36328125" style="74" customWidth="1"/>
    <col min="12086" max="12086" width="9.453125" style="74" customWidth="1"/>
    <col min="12087" max="12300" width="9" style="74"/>
    <col min="12301" max="12301" width="3.36328125" style="74" customWidth="1"/>
    <col min="12302" max="12306" width="9.6328125" style="74" customWidth="1"/>
    <col min="12307" max="12307" width="3.36328125" style="74" customWidth="1"/>
    <col min="12308" max="12308" width="8.08984375" style="74" customWidth="1"/>
    <col min="12309" max="12309" width="3.36328125" style="74" customWidth="1"/>
    <col min="12310" max="12310" width="8.6328125" style="74" customWidth="1"/>
    <col min="12311" max="12311" width="3.36328125" style="74" customWidth="1"/>
    <col min="12312" max="12312" width="8.453125" style="74" customWidth="1"/>
    <col min="12313" max="12313" width="3.36328125" style="74" customWidth="1"/>
    <col min="12314" max="12314" width="9.08984375" style="74" customWidth="1"/>
    <col min="12315" max="12315" width="3.36328125" style="74" customWidth="1"/>
    <col min="12316" max="12316" width="8.90625" style="74" customWidth="1"/>
    <col min="12317" max="12317" width="3.36328125" style="74" customWidth="1"/>
    <col min="12318" max="12318" width="9" style="74"/>
    <col min="12319" max="12319" width="3.36328125" style="74" customWidth="1"/>
    <col min="12320" max="12320" width="9.90625" style="74" customWidth="1"/>
    <col min="12321" max="12321" width="3.36328125" style="74" customWidth="1"/>
    <col min="12322" max="12322" width="8.90625" style="74" customWidth="1"/>
    <col min="12323" max="12328" width="9.6328125" style="74" customWidth="1"/>
    <col min="12329" max="12334" width="9" style="74"/>
    <col min="12335" max="12336" width="8.6328125" style="74" customWidth="1"/>
    <col min="12337" max="12337" width="3.453125" style="74" customWidth="1"/>
    <col min="12338" max="12338" width="7.453125" style="74" customWidth="1"/>
    <col min="12339" max="12339" width="7.90625" style="74" customWidth="1"/>
    <col min="12340" max="12340" width="9" style="74"/>
    <col min="12341" max="12341" width="3.36328125" style="74" customWidth="1"/>
    <col min="12342" max="12342" width="9.453125" style="74" customWidth="1"/>
    <col min="12343" max="12556" width="9" style="74"/>
    <col min="12557" max="12557" width="3.36328125" style="74" customWidth="1"/>
    <col min="12558" max="12562" width="9.6328125" style="74" customWidth="1"/>
    <col min="12563" max="12563" width="3.36328125" style="74" customWidth="1"/>
    <col min="12564" max="12564" width="8.08984375" style="74" customWidth="1"/>
    <col min="12565" max="12565" width="3.36328125" style="74" customWidth="1"/>
    <col min="12566" max="12566" width="8.6328125" style="74" customWidth="1"/>
    <col min="12567" max="12567" width="3.36328125" style="74" customWidth="1"/>
    <col min="12568" max="12568" width="8.453125" style="74" customWidth="1"/>
    <col min="12569" max="12569" width="3.36328125" style="74" customWidth="1"/>
    <col min="12570" max="12570" width="9.08984375" style="74" customWidth="1"/>
    <col min="12571" max="12571" width="3.36328125" style="74" customWidth="1"/>
    <col min="12572" max="12572" width="8.90625" style="74" customWidth="1"/>
    <col min="12573" max="12573" width="3.36328125" style="74" customWidth="1"/>
    <col min="12574" max="12574" width="9" style="74"/>
    <col min="12575" max="12575" width="3.36328125" style="74" customWidth="1"/>
    <col min="12576" max="12576" width="9.90625" style="74" customWidth="1"/>
    <col min="12577" max="12577" width="3.36328125" style="74" customWidth="1"/>
    <col min="12578" max="12578" width="8.90625" style="74" customWidth="1"/>
    <col min="12579" max="12584" width="9.6328125" style="74" customWidth="1"/>
    <col min="12585" max="12590" width="9" style="74"/>
    <col min="12591" max="12592" width="8.6328125" style="74" customWidth="1"/>
    <col min="12593" max="12593" width="3.453125" style="74" customWidth="1"/>
    <col min="12594" max="12594" width="7.453125" style="74" customWidth="1"/>
    <col min="12595" max="12595" width="7.90625" style="74" customWidth="1"/>
    <col min="12596" max="12596" width="9" style="74"/>
    <col min="12597" max="12597" width="3.36328125" style="74" customWidth="1"/>
    <col min="12598" max="12598" width="9.453125" style="74" customWidth="1"/>
    <col min="12599" max="12812" width="9" style="74"/>
    <col min="12813" max="12813" width="3.36328125" style="74" customWidth="1"/>
    <col min="12814" max="12818" width="9.6328125" style="74" customWidth="1"/>
    <col min="12819" max="12819" width="3.36328125" style="74" customWidth="1"/>
    <col min="12820" max="12820" width="8.08984375" style="74" customWidth="1"/>
    <col min="12821" max="12821" width="3.36328125" style="74" customWidth="1"/>
    <col min="12822" max="12822" width="8.6328125" style="74" customWidth="1"/>
    <col min="12823" max="12823" width="3.36328125" style="74" customWidth="1"/>
    <col min="12824" max="12824" width="8.453125" style="74" customWidth="1"/>
    <col min="12825" max="12825" width="3.36328125" style="74" customWidth="1"/>
    <col min="12826" max="12826" width="9.08984375" style="74" customWidth="1"/>
    <col min="12827" max="12827" width="3.36328125" style="74" customWidth="1"/>
    <col min="12828" max="12828" width="8.90625" style="74" customWidth="1"/>
    <col min="12829" max="12829" width="3.36328125" style="74" customWidth="1"/>
    <col min="12830" max="12830" width="9" style="74"/>
    <col min="12831" max="12831" width="3.36328125" style="74" customWidth="1"/>
    <col min="12832" max="12832" width="9.90625" style="74" customWidth="1"/>
    <col min="12833" max="12833" width="3.36328125" style="74" customWidth="1"/>
    <col min="12834" max="12834" width="8.90625" style="74" customWidth="1"/>
    <col min="12835" max="12840" width="9.6328125" style="74" customWidth="1"/>
    <col min="12841" max="12846" width="9" style="74"/>
    <col min="12847" max="12848" width="8.6328125" style="74" customWidth="1"/>
    <col min="12849" max="12849" width="3.453125" style="74" customWidth="1"/>
    <col min="12850" max="12850" width="7.453125" style="74" customWidth="1"/>
    <col min="12851" max="12851" width="7.90625" style="74" customWidth="1"/>
    <col min="12852" max="12852" width="9" style="74"/>
    <col min="12853" max="12853" width="3.36328125" style="74" customWidth="1"/>
    <col min="12854" max="12854" width="9.453125" style="74" customWidth="1"/>
    <col min="12855" max="13068" width="9" style="74"/>
    <col min="13069" max="13069" width="3.36328125" style="74" customWidth="1"/>
    <col min="13070" max="13074" width="9.6328125" style="74" customWidth="1"/>
    <col min="13075" max="13075" width="3.36328125" style="74" customWidth="1"/>
    <col min="13076" max="13076" width="8.08984375" style="74" customWidth="1"/>
    <col min="13077" max="13077" width="3.36328125" style="74" customWidth="1"/>
    <col min="13078" max="13078" width="8.6328125" style="74" customWidth="1"/>
    <col min="13079" max="13079" width="3.36328125" style="74" customWidth="1"/>
    <col min="13080" max="13080" width="8.453125" style="74" customWidth="1"/>
    <col min="13081" max="13081" width="3.36328125" style="74" customWidth="1"/>
    <col min="13082" max="13082" width="9.08984375" style="74" customWidth="1"/>
    <col min="13083" max="13083" width="3.36328125" style="74" customWidth="1"/>
    <col min="13084" max="13084" width="8.90625" style="74" customWidth="1"/>
    <col min="13085" max="13085" width="3.36328125" style="74" customWidth="1"/>
    <col min="13086" max="13086" width="9" style="74"/>
    <col min="13087" max="13087" width="3.36328125" style="74" customWidth="1"/>
    <col min="13088" max="13088" width="9.90625" style="74" customWidth="1"/>
    <col min="13089" max="13089" width="3.36328125" style="74" customWidth="1"/>
    <col min="13090" max="13090" width="8.90625" style="74" customWidth="1"/>
    <col min="13091" max="13096" width="9.6328125" style="74" customWidth="1"/>
    <col min="13097" max="13102" width="9" style="74"/>
    <col min="13103" max="13104" width="8.6328125" style="74" customWidth="1"/>
    <col min="13105" max="13105" width="3.453125" style="74" customWidth="1"/>
    <col min="13106" max="13106" width="7.453125" style="74" customWidth="1"/>
    <col min="13107" max="13107" width="7.90625" style="74" customWidth="1"/>
    <col min="13108" max="13108" width="9" style="74"/>
    <col min="13109" max="13109" width="3.36328125" style="74" customWidth="1"/>
    <col min="13110" max="13110" width="9.453125" style="74" customWidth="1"/>
    <col min="13111" max="13324" width="9" style="74"/>
    <col min="13325" max="13325" width="3.36328125" style="74" customWidth="1"/>
    <col min="13326" max="13330" width="9.6328125" style="74" customWidth="1"/>
    <col min="13331" max="13331" width="3.36328125" style="74" customWidth="1"/>
    <col min="13332" max="13332" width="8.08984375" style="74" customWidth="1"/>
    <col min="13333" max="13333" width="3.36328125" style="74" customWidth="1"/>
    <col min="13334" max="13334" width="8.6328125" style="74" customWidth="1"/>
    <col min="13335" max="13335" width="3.36328125" style="74" customWidth="1"/>
    <col min="13336" max="13336" width="8.453125" style="74" customWidth="1"/>
    <col min="13337" max="13337" width="3.36328125" style="74" customWidth="1"/>
    <col min="13338" max="13338" width="9.08984375" style="74" customWidth="1"/>
    <col min="13339" max="13339" width="3.36328125" style="74" customWidth="1"/>
    <col min="13340" max="13340" width="8.90625" style="74" customWidth="1"/>
    <col min="13341" max="13341" width="3.36328125" style="74" customWidth="1"/>
    <col min="13342" max="13342" width="9" style="74"/>
    <col min="13343" max="13343" width="3.36328125" style="74" customWidth="1"/>
    <col min="13344" max="13344" width="9.90625" style="74" customWidth="1"/>
    <col min="13345" max="13345" width="3.36328125" style="74" customWidth="1"/>
    <col min="13346" max="13346" width="8.90625" style="74" customWidth="1"/>
    <col min="13347" max="13352" width="9.6328125" style="74" customWidth="1"/>
    <col min="13353" max="13358" width="9" style="74"/>
    <col min="13359" max="13360" width="8.6328125" style="74" customWidth="1"/>
    <col min="13361" max="13361" width="3.453125" style="74" customWidth="1"/>
    <col min="13362" max="13362" width="7.453125" style="74" customWidth="1"/>
    <col min="13363" max="13363" width="7.90625" style="74" customWidth="1"/>
    <col min="13364" max="13364" width="9" style="74"/>
    <col min="13365" max="13365" width="3.36328125" style="74" customWidth="1"/>
    <col min="13366" max="13366" width="9.453125" style="74" customWidth="1"/>
    <col min="13367" max="13580" width="9" style="74"/>
    <col min="13581" max="13581" width="3.36328125" style="74" customWidth="1"/>
    <col min="13582" max="13586" width="9.6328125" style="74" customWidth="1"/>
    <col min="13587" max="13587" width="3.36328125" style="74" customWidth="1"/>
    <col min="13588" max="13588" width="8.08984375" style="74" customWidth="1"/>
    <col min="13589" max="13589" width="3.36328125" style="74" customWidth="1"/>
    <col min="13590" max="13590" width="8.6328125" style="74" customWidth="1"/>
    <col min="13591" max="13591" width="3.36328125" style="74" customWidth="1"/>
    <col min="13592" max="13592" width="8.453125" style="74" customWidth="1"/>
    <col min="13593" max="13593" width="3.36328125" style="74" customWidth="1"/>
    <col min="13594" max="13594" width="9.08984375" style="74" customWidth="1"/>
    <col min="13595" max="13595" width="3.36328125" style="74" customWidth="1"/>
    <col min="13596" max="13596" width="8.90625" style="74" customWidth="1"/>
    <col min="13597" max="13597" width="3.36328125" style="74" customWidth="1"/>
    <col min="13598" max="13598" width="9" style="74"/>
    <col min="13599" max="13599" width="3.36328125" style="74" customWidth="1"/>
    <col min="13600" max="13600" width="9.90625" style="74" customWidth="1"/>
    <col min="13601" max="13601" width="3.36328125" style="74" customWidth="1"/>
    <col min="13602" max="13602" width="8.90625" style="74" customWidth="1"/>
    <col min="13603" max="13608" width="9.6328125" style="74" customWidth="1"/>
    <col min="13609" max="13614" width="9" style="74"/>
    <col min="13615" max="13616" width="8.6328125" style="74" customWidth="1"/>
    <col min="13617" max="13617" width="3.453125" style="74" customWidth="1"/>
    <col min="13618" max="13618" width="7.453125" style="74" customWidth="1"/>
    <col min="13619" max="13619" width="7.90625" style="74" customWidth="1"/>
    <col min="13620" max="13620" width="9" style="74"/>
    <col min="13621" max="13621" width="3.36328125" style="74" customWidth="1"/>
    <col min="13622" max="13622" width="9.453125" style="74" customWidth="1"/>
    <col min="13623" max="13836" width="9" style="74"/>
    <col min="13837" max="13837" width="3.36328125" style="74" customWidth="1"/>
    <col min="13838" max="13842" width="9.6328125" style="74" customWidth="1"/>
    <col min="13843" max="13843" width="3.36328125" style="74" customWidth="1"/>
    <col min="13844" max="13844" width="8.08984375" style="74" customWidth="1"/>
    <col min="13845" max="13845" width="3.36328125" style="74" customWidth="1"/>
    <col min="13846" max="13846" width="8.6328125" style="74" customWidth="1"/>
    <col min="13847" max="13847" width="3.36328125" style="74" customWidth="1"/>
    <col min="13848" max="13848" width="8.453125" style="74" customWidth="1"/>
    <col min="13849" max="13849" width="3.36328125" style="74" customWidth="1"/>
    <col min="13850" max="13850" width="9.08984375" style="74" customWidth="1"/>
    <col min="13851" max="13851" width="3.36328125" style="74" customWidth="1"/>
    <col min="13852" max="13852" width="8.90625" style="74" customWidth="1"/>
    <col min="13853" max="13853" width="3.36328125" style="74" customWidth="1"/>
    <col min="13854" max="13854" width="9" style="74"/>
    <col min="13855" max="13855" width="3.36328125" style="74" customWidth="1"/>
    <col min="13856" max="13856" width="9.90625" style="74" customWidth="1"/>
    <col min="13857" max="13857" width="3.36328125" style="74" customWidth="1"/>
    <col min="13858" max="13858" width="8.90625" style="74" customWidth="1"/>
    <col min="13859" max="13864" width="9.6328125" style="74" customWidth="1"/>
    <col min="13865" max="13870" width="9" style="74"/>
    <col min="13871" max="13872" width="8.6328125" style="74" customWidth="1"/>
    <col min="13873" max="13873" width="3.453125" style="74" customWidth="1"/>
    <col min="13874" max="13874" width="7.453125" style="74" customWidth="1"/>
    <col min="13875" max="13875" width="7.90625" style="74" customWidth="1"/>
    <col min="13876" max="13876" width="9" style="74"/>
    <col min="13877" max="13877" width="3.36328125" style="74" customWidth="1"/>
    <col min="13878" max="13878" width="9.453125" style="74" customWidth="1"/>
    <col min="13879" max="14092" width="9" style="74"/>
    <col min="14093" max="14093" width="3.36328125" style="74" customWidth="1"/>
    <col min="14094" max="14098" width="9.6328125" style="74" customWidth="1"/>
    <col min="14099" max="14099" width="3.36328125" style="74" customWidth="1"/>
    <col min="14100" max="14100" width="8.08984375" style="74" customWidth="1"/>
    <col min="14101" max="14101" width="3.36328125" style="74" customWidth="1"/>
    <col min="14102" max="14102" width="8.6328125" style="74" customWidth="1"/>
    <col min="14103" max="14103" width="3.36328125" style="74" customWidth="1"/>
    <col min="14104" max="14104" width="8.453125" style="74" customWidth="1"/>
    <col min="14105" max="14105" width="3.36328125" style="74" customWidth="1"/>
    <col min="14106" max="14106" width="9.08984375" style="74" customWidth="1"/>
    <col min="14107" max="14107" width="3.36328125" style="74" customWidth="1"/>
    <col min="14108" max="14108" width="8.90625" style="74" customWidth="1"/>
    <col min="14109" max="14109" width="3.36328125" style="74" customWidth="1"/>
    <col min="14110" max="14110" width="9" style="74"/>
    <col min="14111" max="14111" width="3.36328125" style="74" customWidth="1"/>
    <col min="14112" max="14112" width="9.90625" style="74" customWidth="1"/>
    <col min="14113" max="14113" width="3.36328125" style="74" customWidth="1"/>
    <col min="14114" max="14114" width="8.90625" style="74" customWidth="1"/>
    <col min="14115" max="14120" width="9.6328125" style="74" customWidth="1"/>
    <col min="14121" max="14126" width="9" style="74"/>
    <col min="14127" max="14128" width="8.6328125" style="74" customWidth="1"/>
    <col min="14129" max="14129" width="3.453125" style="74" customWidth="1"/>
    <col min="14130" max="14130" width="7.453125" style="74" customWidth="1"/>
    <col min="14131" max="14131" width="7.90625" style="74" customWidth="1"/>
    <col min="14132" max="14132" width="9" style="74"/>
    <col min="14133" max="14133" width="3.36328125" style="74" customWidth="1"/>
    <col min="14134" max="14134" width="9.453125" style="74" customWidth="1"/>
    <col min="14135" max="14348" width="9" style="74"/>
    <col min="14349" max="14349" width="3.36328125" style="74" customWidth="1"/>
    <col min="14350" max="14354" width="9.6328125" style="74" customWidth="1"/>
    <col min="14355" max="14355" width="3.36328125" style="74" customWidth="1"/>
    <col min="14356" max="14356" width="8.08984375" style="74" customWidth="1"/>
    <col min="14357" max="14357" width="3.36328125" style="74" customWidth="1"/>
    <col min="14358" max="14358" width="8.6328125" style="74" customWidth="1"/>
    <col min="14359" max="14359" width="3.36328125" style="74" customWidth="1"/>
    <col min="14360" max="14360" width="8.453125" style="74" customWidth="1"/>
    <col min="14361" max="14361" width="3.36328125" style="74" customWidth="1"/>
    <col min="14362" max="14362" width="9.08984375" style="74" customWidth="1"/>
    <col min="14363" max="14363" width="3.36328125" style="74" customWidth="1"/>
    <col min="14364" max="14364" width="8.90625" style="74" customWidth="1"/>
    <col min="14365" max="14365" width="3.36328125" style="74" customWidth="1"/>
    <col min="14366" max="14366" width="9" style="74"/>
    <col min="14367" max="14367" width="3.36328125" style="74" customWidth="1"/>
    <col min="14368" max="14368" width="9.90625" style="74" customWidth="1"/>
    <col min="14369" max="14369" width="3.36328125" style="74" customWidth="1"/>
    <col min="14370" max="14370" width="8.90625" style="74" customWidth="1"/>
    <col min="14371" max="14376" width="9.6328125" style="74" customWidth="1"/>
    <col min="14377" max="14382" width="9" style="74"/>
    <col min="14383" max="14384" width="8.6328125" style="74" customWidth="1"/>
    <col min="14385" max="14385" width="3.453125" style="74" customWidth="1"/>
    <col min="14386" max="14386" width="7.453125" style="74" customWidth="1"/>
    <col min="14387" max="14387" width="7.90625" style="74" customWidth="1"/>
    <col min="14388" max="14388" width="9" style="74"/>
    <col min="14389" max="14389" width="3.36328125" style="74" customWidth="1"/>
    <col min="14390" max="14390" width="9.453125" style="74" customWidth="1"/>
    <col min="14391" max="14604" width="9" style="74"/>
    <col min="14605" max="14605" width="3.36328125" style="74" customWidth="1"/>
    <col min="14606" max="14610" width="9.6328125" style="74" customWidth="1"/>
    <col min="14611" max="14611" width="3.36328125" style="74" customWidth="1"/>
    <col min="14612" max="14612" width="8.08984375" style="74" customWidth="1"/>
    <col min="14613" max="14613" width="3.36328125" style="74" customWidth="1"/>
    <col min="14614" max="14614" width="8.6328125" style="74" customWidth="1"/>
    <col min="14615" max="14615" width="3.36328125" style="74" customWidth="1"/>
    <col min="14616" max="14616" width="8.453125" style="74" customWidth="1"/>
    <col min="14617" max="14617" width="3.36328125" style="74" customWidth="1"/>
    <col min="14618" max="14618" width="9.08984375" style="74" customWidth="1"/>
    <col min="14619" max="14619" width="3.36328125" style="74" customWidth="1"/>
    <col min="14620" max="14620" width="8.90625" style="74" customWidth="1"/>
    <col min="14621" max="14621" width="3.36328125" style="74" customWidth="1"/>
    <col min="14622" max="14622" width="9" style="74"/>
    <col min="14623" max="14623" width="3.36328125" style="74" customWidth="1"/>
    <col min="14624" max="14624" width="9.90625" style="74" customWidth="1"/>
    <col min="14625" max="14625" width="3.36328125" style="74" customWidth="1"/>
    <col min="14626" max="14626" width="8.90625" style="74" customWidth="1"/>
    <col min="14627" max="14632" width="9.6328125" style="74" customWidth="1"/>
    <col min="14633" max="14638" width="9" style="74"/>
    <col min="14639" max="14640" width="8.6328125" style="74" customWidth="1"/>
    <col min="14641" max="14641" width="3.453125" style="74" customWidth="1"/>
    <col min="14642" max="14642" width="7.453125" style="74" customWidth="1"/>
    <col min="14643" max="14643" width="7.90625" style="74" customWidth="1"/>
    <col min="14644" max="14644" width="9" style="74"/>
    <col min="14645" max="14645" width="3.36328125" style="74" customWidth="1"/>
    <col min="14646" max="14646" width="9.453125" style="74" customWidth="1"/>
    <col min="14647" max="14860" width="9" style="74"/>
    <col min="14861" max="14861" width="3.36328125" style="74" customWidth="1"/>
    <col min="14862" max="14866" width="9.6328125" style="74" customWidth="1"/>
    <col min="14867" max="14867" width="3.36328125" style="74" customWidth="1"/>
    <col min="14868" max="14868" width="8.08984375" style="74" customWidth="1"/>
    <col min="14869" max="14869" width="3.36328125" style="74" customWidth="1"/>
    <col min="14870" max="14870" width="8.6328125" style="74" customWidth="1"/>
    <col min="14871" max="14871" width="3.36328125" style="74" customWidth="1"/>
    <col min="14872" max="14872" width="8.453125" style="74" customWidth="1"/>
    <col min="14873" max="14873" width="3.36328125" style="74" customWidth="1"/>
    <col min="14874" max="14874" width="9.08984375" style="74" customWidth="1"/>
    <col min="14875" max="14875" width="3.36328125" style="74" customWidth="1"/>
    <col min="14876" max="14876" width="8.90625" style="74" customWidth="1"/>
    <col min="14877" max="14877" width="3.36328125" style="74" customWidth="1"/>
    <col min="14878" max="14878" width="9" style="74"/>
    <col min="14879" max="14879" width="3.36328125" style="74" customWidth="1"/>
    <col min="14880" max="14880" width="9.90625" style="74" customWidth="1"/>
    <col min="14881" max="14881" width="3.36328125" style="74" customWidth="1"/>
    <col min="14882" max="14882" width="8.90625" style="74" customWidth="1"/>
    <col min="14883" max="14888" width="9.6328125" style="74" customWidth="1"/>
    <col min="14889" max="14894" width="9" style="74"/>
    <col min="14895" max="14896" width="8.6328125" style="74" customWidth="1"/>
    <col min="14897" max="14897" width="3.453125" style="74" customWidth="1"/>
    <col min="14898" max="14898" width="7.453125" style="74" customWidth="1"/>
    <col min="14899" max="14899" width="7.90625" style="74" customWidth="1"/>
    <col min="14900" max="14900" width="9" style="74"/>
    <col min="14901" max="14901" width="3.36328125" style="74" customWidth="1"/>
    <col min="14902" max="14902" width="9.453125" style="74" customWidth="1"/>
    <col min="14903" max="15116" width="9" style="74"/>
    <col min="15117" max="15117" width="3.36328125" style="74" customWidth="1"/>
    <col min="15118" max="15122" width="9.6328125" style="74" customWidth="1"/>
    <col min="15123" max="15123" width="3.36328125" style="74" customWidth="1"/>
    <col min="15124" max="15124" width="8.08984375" style="74" customWidth="1"/>
    <col min="15125" max="15125" width="3.36328125" style="74" customWidth="1"/>
    <col min="15126" max="15126" width="8.6328125" style="74" customWidth="1"/>
    <col min="15127" max="15127" width="3.36328125" style="74" customWidth="1"/>
    <col min="15128" max="15128" width="8.453125" style="74" customWidth="1"/>
    <col min="15129" max="15129" width="3.36328125" style="74" customWidth="1"/>
    <col min="15130" max="15130" width="9.08984375" style="74" customWidth="1"/>
    <col min="15131" max="15131" width="3.36328125" style="74" customWidth="1"/>
    <col min="15132" max="15132" width="8.90625" style="74" customWidth="1"/>
    <col min="15133" max="15133" width="3.36328125" style="74" customWidth="1"/>
    <col min="15134" max="15134" width="9" style="74"/>
    <col min="15135" max="15135" width="3.36328125" style="74" customWidth="1"/>
    <col min="15136" max="15136" width="9.90625" style="74" customWidth="1"/>
    <col min="15137" max="15137" width="3.36328125" style="74" customWidth="1"/>
    <col min="15138" max="15138" width="8.90625" style="74" customWidth="1"/>
    <col min="15139" max="15144" width="9.6328125" style="74" customWidth="1"/>
    <col min="15145" max="15150" width="9" style="74"/>
    <col min="15151" max="15152" width="8.6328125" style="74" customWidth="1"/>
    <col min="15153" max="15153" width="3.453125" style="74" customWidth="1"/>
    <col min="15154" max="15154" width="7.453125" style="74" customWidth="1"/>
    <col min="15155" max="15155" width="7.90625" style="74" customWidth="1"/>
    <col min="15156" max="15156" width="9" style="74"/>
    <col min="15157" max="15157" width="3.36328125" style="74" customWidth="1"/>
    <col min="15158" max="15158" width="9.453125" style="74" customWidth="1"/>
    <col min="15159" max="15372" width="9" style="74"/>
    <col min="15373" max="15373" width="3.36328125" style="74" customWidth="1"/>
    <col min="15374" max="15378" width="9.6328125" style="74" customWidth="1"/>
    <col min="15379" max="15379" width="3.36328125" style="74" customWidth="1"/>
    <col min="15380" max="15380" width="8.08984375" style="74" customWidth="1"/>
    <col min="15381" max="15381" width="3.36328125" style="74" customWidth="1"/>
    <col min="15382" max="15382" width="8.6328125" style="74" customWidth="1"/>
    <col min="15383" max="15383" width="3.36328125" style="74" customWidth="1"/>
    <col min="15384" max="15384" width="8.453125" style="74" customWidth="1"/>
    <col min="15385" max="15385" width="3.36328125" style="74" customWidth="1"/>
    <col min="15386" max="15386" width="9.08984375" style="74" customWidth="1"/>
    <col min="15387" max="15387" width="3.36328125" style="74" customWidth="1"/>
    <col min="15388" max="15388" width="8.90625" style="74" customWidth="1"/>
    <col min="15389" max="15389" width="3.36328125" style="74" customWidth="1"/>
    <col min="15390" max="15390" width="9" style="74"/>
    <col min="15391" max="15391" width="3.36328125" style="74" customWidth="1"/>
    <col min="15392" max="15392" width="9.90625" style="74" customWidth="1"/>
    <col min="15393" max="15393" width="3.36328125" style="74" customWidth="1"/>
    <col min="15394" max="15394" width="8.90625" style="74" customWidth="1"/>
    <col min="15395" max="15400" width="9.6328125" style="74" customWidth="1"/>
    <col min="15401" max="15406" width="9" style="74"/>
    <col min="15407" max="15408" width="8.6328125" style="74" customWidth="1"/>
    <col min="15409" max="15409" width="3.453125" style="74" customWidth="1"/>
    <col min="15410" max="15410" width="7.453125" style="74" customWidth="1"/>
    <col min="15411" max="15411" width="7.90625" style="74" customWidth="1"/>
    <col min="15412" max="15412" width="9" style="74"/>
    <col min="15413" max="15413" width="3.36328125" style="74" customWidth="1"/>
    <col min="15414" max="15414" width="9.453125" style="74" customWidth="1"/>
    <col min="15415" max="15628" width="9" style="74"/>
    <col min="15629" max="15629" width="3.36328125" style="74" customWidth="1"/>
    <col min="15630" max="15634" width="9.6328125" style="74" customWidth="1"/>
    <col min="15635" max="15635" width="3.36328125" style="74" customWidth="1"/>
    <col min="15636" max="15636" width="8.08984375" style="74" customWidth="1"/>
    <col min="15637" max="15637" width="3.36328125" style="74" customWidth="1"/>
    <col min="15638" max="15638" width="8.6328125" style="74" customWidth="1"/>
    <col min="15639" max="15639" width="3.36328125" style="74" customWidth="1"/>
    <col min="15640" max="15640" width="8.453125" style="74" customWidth="1"/>
    <col min="15641" max="15641" width="3.36328125" style="74" customWidth="1"/>
    <col min="15642" max="15642" width="9.08984375" style="74" customWidth="1"/>
    <col min="15643" max="15643" width="3.36328125" style="74" customWidth="1"/>
    <col min="15644" max="15644" width="8.90625" style="74" customWidth="1"/>
    <col min="15645" max="15645" width="3.36328125" style="74" customWidth="1"/>
    <col min="15646" max="15646" width="9" style="74"/>
    <col min="15647" max="15647" width="3.36328125" style="74" customWidth="1"/>
    <col min="15648" max="15648" width="9.90625" style="74" customWidth="1"/>
    <col min="15649" max="15649" width="3.36328125" style="74" customWidth="1"/>
    <col min="15650" max="15650" width="8.90625" style="74" customWidth="1"/>
    <col min="15651" max="15656" width="9.6328125" style="74" customWidth="1"/>
    <col min="15657" max="15662" width="9" style="74"/>
    <col min="15663" max="15664" width="8.6328125" style="74" customWidth="1"/>
    <col min="15665" max="15665" width="3.453125" style="74" customWidth="1"/>
    <col min="15666" max="15666" width="7.453125" style="74" customWidth="1"/>
    <col min="15667" max="15667" width="7.90625" style="74" customWidth="1"/>
    <col min="15668" max="15668" width="9" style="74"/>
    <col min="15669" max="15669" width="3.36328125" style="74" customWidth="1"/>
    <col min="15670" max="15670" width="9.453125" style="74" customWidth="1"/>
    <col min="15671" max="15884" width="9" style="74"/>
    <col min="15885" max="15885" width="3.36328125" style="74" customWidth="1"/>
    <col min="15886" max="15890" width="9.6328125" style="74" customWidth="1"/>
    <col min="15891" max="15891" width="3.36328125" style="74" customWidth="1"/>
    <col min="15892" max="15892" width="8.08984375" style="74" customWidth="1"/>
    <col min="15893" max="15893" width="3.36328125" style="74" customWidth="1"/>
    <col min="15894" max="15894" width="8.6328125" style="74" customWidth="1"/>
    <col min="15895" max="15895" width="3.36328125" style="74" customWidth="1"/>
    <col min="15896" max="15896" width="8.453125" style="74" customWidth="1"/>
    <col min="15897" max="15897" width="3.36328125" style="74" customWidth="1"/>
    <col min="15898" max="15898" width="9.08984375" style="74" customWidth="1"/>
    <col min="15899" max="15899" width="3.36328125" style="74" customWidth="1"/>
    <col min="15900" max="15900" width="8.90625" style="74" customWidth="1"/>
    <col min="15901" max="15901" width="3.36328125" style="74" customWidth="1"/>
    <col min="15902" max="15902" width="9" style="74"/>
    <col min="15903" max="15903" width="3.36328125" style="74" customWidth="1"/>
    <col min="15904" max="15904" width="9.90625" style="74" customWidth="1"/>
    <col min="15905" max="15905" width="3.36328125" style="74" customWidth="1"/>
    <col min="15906" max="15906" width="8.90625" style="74" customWidth="1"/>
    <col min="15907" max="15912" width="9.6328125" style="74" customWidth="1"/>
    <col min="15913" max="15918" width="9" style="74"/>
    <col min="15919" max="15920" width="8.6328125" style="74" customWidth="1"/>
    <col min="15921" max="15921" width="3.453125" style="74" customWidth="1"/>
    <col min="15922" max="15922" width="7.453125" style="74" customWidth="1"/>
    <col min="15923" max="15923" width="7.90625" style="74" customWidth="1"/>
    <col min="15924" max="15924" width="9" style="74"/>
    <col min="15925" max="15925" width="3.36328125" style="74" customWidth="1"/>
    <col min="15926" max="15926" width="9.453125" style="74" customWidth="1"/>
    <col min="15927" max="16140" width="9" style="74"/>
    <col min="16141" max="16141" width="3.36328125" style="74" customWidth="1"/>
    <col min="16142" max="16146" width="9.6328125" style="74" customWidth="1"/>
    <col min="16147" max="16147" width="3.36328125" style="74" customWidth="1"/>
    <col min="16148" max="16148" width="8.08984375" style="74" customWidth="1"/>
    <col min="16149" max="16149" width="3.36328125" style="74" customWidth="1"/>
    <col min="16150" max="16150" width="8.6328125" style="74" customWidth="1"/>
    <col min="16151" max="16151" width="3.36328125" style="74" customWidth="1"/>
    <col min="16152" max="16152" width="8.453125" style="74" customWidth="1"/>
    <col min="16153" max="16153" width="3.36328125" style="74" customWidth="1"/>
    <col min="16154" max="16154" width="9.08984375" style="74" customWidth="1"/>
    <col min="16155" max="16155" width="3.36328125" style="74" customWidth="1"/>
    <col min="16156" max="16156" width="8.90625" style="74" customWidth="1"/>
    <col min="16157" max="16157" width="3.36328125" style="74" customWidth="1"/>
    <col min="16158" max="16158" width="9" style="74"/>
    <col min="16159" max="16159" width="3.36328125" style="74" customWidth="1"/>
    <col min="16160" max="16160" width="9.90625" style="74" customWidth="1"/>
    <col min="16161" max="16161" width="3.36328125" style="74" customWidth="1"/>
    <col min="16162" max="16162" width="8.90625" style="74" customWidth="1"/>
    <col min="16163" max="16168" width="9.6328125" style="74" customWidth="1"/>
    <col min="16169" max="16174" width="9" style="74"/>
    <col min="16175" max="16176" width="8.6328125" style="74" customWidth="1"/>
    <col min="16177" max="16177" width="3.453125" style="74" customWidth="1"/>
    <col min="16178" max="16178" width="7.453125" style="74" customWidth="1"/>
    <col min="16179" max="16179" width="7.90625" style="74" customWidth="1"/>
    <col min="16180" max="16180" width="9" style="74"/>
    <col min="16181" max="16181" width="3.36328125" style="74" customWidth="1"/>
    <col min="16182" max="16182" width="9.453125" style="74" customWidth="1"/>
    <col min="16183" max="16384" width="9" style="74"/>
  </cols>
  <sheetData>
    <row r="1" spans="1:63" ht="12" customHeight="1">
      <c r="A1" s="155" t="s">
        <v>2856</v>
      </c>
      <c r="B1" s="156"/>
      <c r="D1" s="73"/>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c r="AH1" s="74" t="s">
        <v>1355</v>
      </c>
      <c r="AI1" s="2521" t="s">
        <v>2800</v>
      </c>
      <c r="AJ1" s="2521" t="s">
        <v>2800</v>
      </c>
      <c r="AK1" s="2521" t="s">
        <v>2800</v>
      </c>
      <c r="AL1" s="2521" t="s">
        <v>2800</v>
      </c>
      <c r="AM1" s="970">
        <v>44530</v>
      </c>
      <c r="AN1" s="970"/>
      <c r="AO1" s="2503" t="s">
        <v>2800</v>
      </c>
      <c r="AP1" s="2740"/>
      <c r="AQ1" s="2740"/>
      <c r="AR1" s="2740"/>
      <c r="BA1" s="2503" t="s">
        <v>2800</v>
      </c>
      <c r="BB1" s="2740"/>
      <c r="BC1" s="2740"/>
      <c r="BD1" s="2740"/>
      <c r="BF1" s="217" t="s">
        <v>379</v>
      </c>
    </row>
    <row r="2" spans="1:63" ht="12" customHeight="1">
      <c r="A2" s="159"/>
      <c r="B2" s="159"/>
      <c r="C2" s="160"/>
      <c r="D2" s="160"/>
      <c r="E2" s="160"/>
      <c r="F2" s="160"/>
      <c r="G2" s="3329"/>
      <c r="H2" s="3329"/>
      <c r="I2" s="3329"/>
      <c r="J2" s="3329"/>
      <c r="K2" s="3329"/>
      <c r="L2" s="3329"/>
      <c r="M2" s="3329"/>
      <c r="N2" s="3329"/>
      <c r="O2" s="3329"/>
      <c r="P2" s="3329"/>
      <c r="Q2" s="3329"/>
      <c r="R2" s="3329"/>
      <c r="S2" s="3329"/>
      <c r="T2" s="3329"/>
      <c r="U2" s="3329"/>
      <c r="V2" s="3329"/>
      <c r="W2" s="160"/>
      <c r="X2" s="160"/>
      <c r="Y2" s="160"/>
      <c r="Z2" s="160"/>
      <c r="AA2" s="160"/>
      <c r="AB2" s="160"/>
      <c r="AC2" s="89" t="s">
        <v>105</v>
      </c>
      <c r="AD2" s="82" t="s">
        <v>106</v>
      </c>
      <c r="AE2" s="82" t="s">
        <v>106</v>
      </c>
      <c r="AF2" s="82" t="s">
        <v>106</v>
      </c>
      <c r="AG2" s="82" t="s">
        <v>106</v>
      </c>
      <c r="AH2" s="82" t="s">
        <v>217</v>
      </c>
      <c r="AI2" s="82" t="s">
        <v>106</v>
      </c>
      <c r="AJ2" s="82" t="s">
        <v>1782</v>
      </c>
      <c r="AK2" s="82" t="s">
        <v>1782</v>
      </c>
      <c r="AL2" s="82" t="s">
        <v>1782</v>
      </c>
      <c r="AM2" s="2128" t="s">
        <v>2795</v>
      </c>
      <c r="AN2" s="109" t="s">
        <v>2822</v>
      </c>
      <c r="AO2" s="109"/>
      <c r="AP2" s="109"/>
      <c r="AQ2" s="109"/>
      <c r="AR2" s="109"/>
      <c r="AS2" s="82" t="s">
        <v>337</v>
      </c>
      <c r="AT2" s="82"/>
      <c r="AU2" s="82"/>
      <c r="AV2" s="82"/>
      <c r="AW2" s="82"/>
      <c r="AX2" s="82"/>
      <c r="AY2" s="82"/>
      <c r="AZ2" s="82"/>
      <c r="BA2" s="82"/>
      <c r="BB2" s="82"/>
      <c r="BC2" s="82"/>
      <c r="BD2" s="82"/>
      <c r="BF2" s="213" t="s">
        <v>106</v>
      </c>
      <c r="BG2" s="82" t="s">
        <v>107</v>
      </c>
      <c r="BH2" s="82" t="s">
        <v>107</v>
      </c>
      <c r="BK2" s="87">
        <f>SUM(BK9:BK65)</f>
        <v>5333911</v>
      </c>
    </row>
    <row r="3" spans="1:63" ht="45" customHeight="1">
      <c r="A3" s="3330" t="s">
        <v>108</v>
      </c>
      <c r="B3" s="3330"/>
      <c r="C3" s="659" t="s">
        <v>109</v>
      </c>
      <c r="D3" s="659" t="s">
        <v>110</v>
      </c>
      <c r="E3" s="659" t="s">
        <v>111</v>
      </c>
      <c r="F3" s="659" t="s">
        <v>112</v>
      </c>
      <c r="G3" s="3331" t="s">
        <v>113</v>
      </c>
      <c r="H3" s="3331"/>
      <c r="I3" s="3331" t="s">
        <v>114</v>
      </c>
      <c r="J3" s="3331"/>
      <c r="K3" s="3331" t="s">
        <v>115</v>
      </c>
      <c r="L3" s="3331"/>
      <c r="M3" s="3331" t="s">
        <v>116</v>
      </c>
      <c r="N3" s="3331"/>
      <c r="O3" s="3331" t="s">
        <v>117</v>
      </c>
      <c r="P3" s="3331"/>
      <c r="Q3" s="3331" t="s">
        <v>118</v>
      </c>
      <c r="R3" s="3331"/>
      <c r="S3" s="3331" t="s">
        <v>119</v>
      </c>
      <c r="T3" s="3331"/>
      <c r="U3" s="3331" t="s">
        <v>120</v>
      </c>
      <c r="V3" s="3331"/>
      <c r="W3" s="659" t="s">
        <v>121</v>
      </c>
      <c r="X3" s="659" t="s">
        <v>122</v>
      </c>
      <c r="Y3" s="659" t="s">
        <v>123</v>
      </c>
      <c r="Z3" s="659" t="s">
        <v>124</v>
      </c>
      <c r="AA3" s="659" t="s">
        <v>125</v>
      </c>
      <c r="AB3" s="79" t="s">
        <v>126</v>
      </c>
      <c r="AC3" s="659" t="s">
        <v>127</v>
      </c>
      <c r="AD3" s="161" t="s">
        <v>128</v>
      </c>
      <c r="AE3" s="659" t="s">
        <v>129</v>
      </c>
      <c r="AF3" s="659" t="s">
        <v>130</v>
      </c>
      <c r="AG3" s="79" t="s">
        <v>131</v>
      </c>
      <c r="AH3" s="950" t="s">
        <v>165</v>
      </c>
      <c r="AI3" s="958" t="s">
        <v>1356</v>
      </c>
      <c r="AJ3" s="1335" t="s">
        <v>1758</v>
      </c>
      <c r="AK3" s="1335" t="s">
        <v>1841</v>
      </c>
      <c r="AL3" s="1335" t="s">
        <v>2503</v>
      </c>
      <c r="AM3" s="1335" t="s">
        <v>2620</v>
      </c>
      <c r="AN3" s="1335" t="s">
        <v>2734</v>
      </c>
      <c r="AO3" s="1335" t="s">
        <v>2807</v>
      </c>
      <c r="AP3" s="1335" t="s">
        <v>2900</v>
      </c>
      <c r="AQ3" s="1335" t="s">
        <v>2978</v>
      </c>
      <c r="AR3" s="1335" t="s">
        <v>2978</v>
      </c>
      <c r="AS3" s="958" t="s">
        <v>844</v>
      </c>
      <c r="AT3" s="950" t="s">
        <v>2717</v>
      </c>
      <c r="AU3" s="958" t="s">
        <v>1357</v>
      </c>
      <c r="AV3" s="958" t="s">
        <v>1759</v>
      </c>
      <c r="AW3" s="958" t="s">
        <v>1840</v>
      </c>
      <c r="AX3" s="958" t="s">
        <v>2613</v>
      </c>
      <c r="AY3" s="950" t="s">
        <v>2603</v>
      </c>
      <c r="AZ3" s="950" t="s">
        <v>2733</v>
      </c>
      <c r="BA3" s="950" t="s">
        <v>2808</v>
      </c>
      <c r="BB3" s="950" t="s">
        <v>2897</v>
      </c>
      <c r="BC3" s="950" t="s">
        <v>2967</v>
      </c>
      <c r="BD3" s="3288"/>
      <c r="BF3" s="214" t="s">
        <v>124</v>
      </c>
      <c r="BG3" s="659" t="s">
        <v>165</v>
      </c>
      <c r="BH3" s="659" t="s">
        <v>2721</v>
      </c>
    </row>
    <row r="4" spans="1:63" ht="21" customHeight="1">
      <c r="A4" s="3332" t="s">
        <v>132</v>
      </c>
      <c r="B4" s="3333"/>
      <c r="C4" s="660">
        <v>7580</v>
      </c>
      <c r="D4" s="660">
        <v>9406</v>
      </c>
      <c r="E4" s="660">
        <v>11232</v>
      </c>
      <c r="F4" s="660">
        <v>13058</v>
      </c>
      <c r="G4" s="3334">
        <v>14885</v>
      </c>
      <c r="H4" s="3334"/>
      <c r="I4" s="3334">
        <v>17441</v>
      </c>
      <c r="J4" s="3334"/>
      <c r="K4" s="3334">
        <v>18537</v>
      </c>
      <c r="L4" s="3334"/>
      <c r="M4" s="3334">
        <v>20363</v>
      </c>
      <c r="N4" s="3334"/>
      <c r="O4" s="3334">
        <v>22190</v>
      </c>
      <c r="P4" s="3334"/>
      <c r="Q4" s="3334">
        <v>24016</v>
      </c>
      <c r="R4" s="3334"/>
      <c r="S4" s="3334">
        <v>25842</v>
      </c>
      <c r="T4" s="3334"/>
      <c r="U4" s="3334">
        <v>27668</v>
      </c>
      <c r="V4" s="3334"/>
      <c r="W4" s="660">
        <v>29495</v>
      </c>
      <c r="X4" s="660">
        <v>31321</v>
      </c>
      <c r="Y4" s="660">
        <v>33147</v>
      </c>
      <c r="Z4" s="660">
        <v>34973</v>
      </c>
      <c r="AA4" s="660">
        <v>36800</v>
      </c>
      <c r="AB4" s="162">
        <v>38626</v>
      </c>
      <c r="AC4" s="660">
        <v>40452</v>
      </c>
      <c r="AD4" s="163">
        <v>40817</v>
      </c>
      <c r="AE4" s="162">
        <v>41183</v>
      </c>
      <c r="AF4" s="164">
        <v>41548</v>
      </c>
      <c r="AG4" s="434">
        <v>41913</v>
      </c>
      <c r="AH4" s="951">
        <v>42278</v>
      </c>
      <c r="AI4" s="951">
        <v>42278</v>
      </c>
      <c r="AJ4" s="1336">
        <v>43009</v>
      </c>
      <c r="AK4" s="1820">
        <v>43374</v>
      </c>
      <c r="AL4" s="1820">
        <v>43739</v>
      </c>
      <c r="AM4" s="1820">
        <v>44105</v>
      </c>
      <c r="AN4" s="1820">
        <v>44470</v>
      </c>
      <c r="AO4" s="1820">
        <v>44835</v>
      </c>
      <c r="AP4" s="1820">
        <v>45200</v>
      </c>
      <c r="AQ4" s="1820">
        <v>45566</v>
      </c>
      <c r="AR4" s="1820">
        <v>45627</v>
      </c>
      <c r="AS4" s="957"/>
      <c r="AT4" s="2320"/>
      <c r="AU4" s="957"/>
      <c r="AV4" s="957"/>
      <c r="AW4" s="957"/>
      <c r="AX4" s="957"/>
      <c r="AY4" s="957"/>
      <c r="AZ4" s="957"/>
      <c r="BA4" s="957"/>
      <c r="BB4" s="2741"/>
      <c r="BC4" s="2741"/>
      <c r="BD4" s="957"/>
      <c r="BE4" s="165"/>
      <c r="BF4" s="215">
        <v>34700</v>
      </c>
      <c r="BG4" s="164">
        <v>41913</v>
      </c>
      <c r="BH4" s="164">
        <v>41913</v>
      </c>
      <c r="BK4" s="2986" t="s">
        <v>2962</v>
      </c>
    </row>
    <row r="5" spans="1:63" ht="12" customHeight="1">
      <c r="A5" s="3336" t="s">
        <v>133</v>
      </c>
      <c r="B5" s="3337"/>
      <c r="C5" s="658" t="s">
        <v>134</v>
      </c>
      <c r="D5" s="658" t="s">
        <v>134</v>
      </c>
      <c r="E5" s="658" t="s">
        <v>134</v>
      </c>
      <c r="F5" s="658" t="s">
        <v>134</v>
      </c>
      <c r="G5" s="3335" t="s">
        <v>134</v>
      </c>
      <c r="H5" s="3335"/>
      <c r="I5" s="3335" t="s">
        <v>134</v>
      </c>
      <c r="J5" s="3335"/>
      <c r="K5" s="3335" t="s">
        <v>134</v>
      </c>
      <c r="L5" s="3335"/>
      <c r="M5" s="3335" t="s">
        <v>134</v>
      </c>
      <c r="N5" s="3335"/>
      <c r="O5" s="3335" t="s">
        <v>134</v>
      </c>
      <c r="P5" s="3335"/>
      <c r="Q5" s="3335" t="s">
        <v>134</v>
      </c>
      <c r="R5" s="3335"/>
      <c r="S5" s="3335" t="s">
        <v>134</v>
      </c>
      <c r="T5" s="3335"/>
      <c r="U5" s="3335" t="s">
        <v>134</v>
      </c>
      <c r="V5" s="3335"/>
      <c r="W5" s="658" t="s">
        <v>134</v>
      </c>
      <c r="X5" s="658" t="s">
        <v>134</v>
      </c>
      <c r="Y5" s="658" t="s">
        <v>134</v>
      </c>
      <c r="Z5" s="658" t="s">
        <v>134</v>
      </c>
      <c r="AA5" s="658" t="s">
        <v>134</v>
      </c>
      <c r="AB5" s="166" t="s">
        <v>135</v>
      </c>
      <c r="AC5" s="658" t="s">
        <v>135</v>
      </c>
      <c r="AD5" s="167" t="s">
        <v>135</v>
      </c>
      <c r="AE5" s="658" t="s">
        <v>135</v>
      </c>
      <c r="AF5" s="658" t="s">
        <v>135</v>
      </c>
      <c r="AG5" s="166" t="s">
        <v>135</v>
      </c>
      <c r="AH5" s="168" t="s">
        <v>135</v>
      </c>
      <c r="AI5" s="168" t="s">
        <v>135</v>
      </c>
      <c r="AJ5" s="955" t="s">
        <v>135</v>
      </c>
      <c r="AK5" s="955" t="s">
        <v>135</v>
      </c>
      <c r="AL5" s="955" t="s">
        <v>135</v>
      </c>
      <c r="AM5" s="955" t="s">
        <v>135</v>
      </c>
      <c r="AN5" s="955" t="s">
        <v>135</v>
      </c>
      <c r="AO5" s="955" t="s">
        <v>135</v>
      </c>
      <c r="AP5" s="955" t="s">
        <v>135</v>
      </c>
      <c r="AQ5" s="955" t="s">
        <v>135</v>
      </c>
      <c r="AR5" s="955" t="s">
        <v>135</v>
      </c>
      <c r="AS5" s="168" t="s">
        <v>135</v>
      </c>
      <c r="AT5" s="2321" t="s">
        <v>2718</v>
      </c>
      <c r="AU5" s="168" t="s">
        <v>1358</v>
      </c>
      <c r="AV5" s="168" t="s">
        <v>1</v>
      </c>
      <c r="AW5" s="168" t="s">
        <v>1</v>
      </c>
      <c r="AX5" s="168" t="s">
        <v>1</v>
      </c>
      <c r="AY5" s="168" t="s">
        <v>1</v>
      </c>
      <c r="AZ5" s="168" t="s">
        <v>1</v>
      </c>
      <c r="BA5" s="168" t="s">
        <v>1</v>
      </c>
      <c r="BB5" s="168" t="s">
        <v>1</v>
      </c>
      <c r="BC5" s="168" t="s">
        <v>1</v>
      </c>
      <c r="BD5" s="168" t="s">
        <v>1</v>
      </c>
      <c r="BE5" s="165"/>
      <c r="BF5" s="216" t="s">
        <v>135</v>
      </c>
      <c r="BG5" s="658" t="s">
        <v>135</v>
      </c>
      <c r="BH5" s="658" t="s">
        <v>135</v>
      </c>
      <c r="BK5" s="2979">
        <v>45627</v>
      </c>
    </row>
    <row r="6" spans="1:63" ht="9" customHeight="1">
      <c r="A6" s="169"/>
      <c r="B6" s="170"/>
      <c r="C6" s="171"/>
      <c r="D6" s="171"/>
      <c r="E6" s="171"/>
      <c r="F6" s="171"/>
      <c r="G6" s="171"/>
      <c r="H6" s="171"/>
      <c r="I6" s="171"/>
      <c r="J6" s="171"/>
      <c r="K6" s="171"/>
      <c r="L6" s="171"/>
      <c r="M6" s="171"/>
      <c r="N6" s="171"/>
      <c r="O6" s="171"/>
      <c r="P6" s="172"/>
      <c r="Q6" s="172"/>
      <c r="R6" s="172"/>
      <c r="S6" s="172"/>
      <c r="T6" s="172"/>
      <c r="U6" s="172"/>
      <c r="V6" s="172"/>
      <c r="W6" s="172"/>
      <c r="X6" s="171"/>
      <c r="Y6" s="171"/>
      <c r="Z6" s="171"/>
      <c r="AB6" s="171"/>
      <c r="AC6" s="86"/>
      <c r="AH6" s="86"/>
      <c r="AI6" s="86"/>
      <c r="AJ6" s="100"/>
      <c r="AK6" s="100"/>
      <c r="AL6" s="100"/>
      <c r="AM6" s="100"/>
      <c r="AN6" s="100"/>
      <c r="AO6" s="100"/>
      <c r="AP6" s="2742"/>
      <c r="AQ6" s="2742"/>
      <c r="AR6" s="2742"/>
      <c r="AS6" s="86" t="s">
        <v>337</v>
      </c>
      <c r="AT6" s="2322"/>
      <c r="AU6" s="86"/>
      <c r="AV6" s="86"/>
      <c r="AW6" s="86"/>
      <c r="AX6" s="86"/>
      <c r="AY6" s="86"/>
      <c r="AZ6" s="86"/>
      <c r="BA6" s="76"/>
      <c r="BB6" s="76"/>
      <c r="BC6" s="76"/>
      <c r="BD6" s="86"/>
      <c r="BF6" s="173"/>
      <c r="BG6" s="174"/>
      <c r="BH6" s="174"/>
    </row>
    <row r="7" spans="1:63" ht="12" customHeight="1">
      <c r="A7" s="175" t="s">
        <v>136</v>
      </c>
      <c r="B7" s="176" t="s">
        <v>3</v>
      </c>
      <c r="C7" s="177">
        <v>2302783</v>
      </c>
      <c r="D7" s="177">
        <v>2455668</v>
      </c>
      <c r="E7" s="177">
        <v>2647326</v>
      </c>
      <c r="F7" s="177">
        <v>2924276</v>
      </c>
      <c r="G7" s="177"/>
      <c r="H7" s="177">
        <v>3222490</v>
      </c>
      <c r="I7" s="177"/>
      <c r="J7" s="177">
        <v>3059083</v>
      </c>
      <c r="K7" s="177"/>
      <c r="L7" s="177">
        <v>3311526</v>
      </c>
      <c r="M7" s="177"/>
      <c r="N7" s="177">
        <v>3622519</v>
      </c>
      <c r="O7" s="177"/>
      <c r="P7" s="177">
        <v>3908127</v>
      </c>
      <c r="Q7" s="177"/>
      <c r="R7" s="177">
        <v>4309944</v>
      </c>
      <c r="S7" s="177"/>
      <c r="T7" s="177">
        <v>4667928</v>
      </c>
      <c r="U7" s="177"/>
      <c r="V7" s="177">
        <v>4992140</v>
      </c>
      <c r="W7" s="177">
        <v>5144892</v>
      </c>
      <c r="X7" s="177">
        <v>5278050</v>
      </c>
      <c r="Y7" s="177">
        <v>5405040</v>
      </c>
      <c r="Z7" s="177">
        <v>5401877</v>
      </c>
      <c r="AA7" s="177">
        <v>5550574</v>
      </c>
      <c r="AB7" s="177">
        <v>5590601</v>
      </c>
      <c r="AC7" s="178">
        <v>5588133</v>
      </c>
      <c r="AD7" s="179">
        <f>AD8+AD18+AD22+AD28+AD34+AD41+AD46+AD54+AD60+AD63</f>
        <v>5582038</v>
      </c>
      <c r="AE7" s="179">
        <f>AE8+AE18+AE22+AE28+AE34+AE41+AE46+AE54+AE60+AE63</f>
        <v>5571096</v>
      </c>
      <c r="AF7" s="179">
        <f>AF8+AF18+AF22+AF28+AF34+AF41+AF46+AF54+AF60+AF63</f>
        <v>5556788</v>
      </c>
      <c r="AG7" s="179">
        <f>AG8+AG18+AG22+AG28+AG34+AG41+AG46+AG54+AG60+AG63</f>
        <v>5541205</v>
      </c>
      <c r="AH7" s="178">
        <f t="shared" ref="AH7:AR7" si="0">AH8+AH18+AH22+AH28+AH34+AH41+AH46+AH54+AH60+AH63</f>
        <v>5534800</v>
      </c>
      <c r="AI7" s="1330">
        <f t="shared" si="0"/>
        <v>5525807</v>
      </c>
      <c r="AJ7" s="1330">
        <f t="shared" si="0"/>
        <v>5513472</v>
      </c>
      <c r="AK7" s="1330">
        <f t="shared" si="0"/>
        <v>5499121</v>
      </c>
      <c r="AL7" s="1330">
        <f t="shared" si="0"/>
        <v>5484485</v>
      </c>
      <c r="AM7" s="2399">
        <f t="shared" si="0"/>
        <v>5465002</v>
      </c>
      <c r="AN7" s="1330">
        <f t="shared" si="0"/>
        <v>5432577</v>
      </c>
      <c r="AO7" s="1330">
        <f t="shared" si="0"/>
        <v>5403819</v>
      </c>
      <c r="AP7" s="1330">
        <f t="shared" ref="AP7" si="1">AP8+AP18+AP22+AP28+AP34+AP41+AP46+AP54+AP60+AP63</f>
        <v>5369834</v>
      </c>
      <c r="AQ7" s="1330">
        <v>5336665</v>
      </c>
      <c r="AR7" s="1330">
        <f t="shared" si="0"/>
        <v>5333911</v>
      </c>
      <c r="AS7" s="234">
        <f t="shared" ref="AS7:AS38" si="2">AH7-AC7</f>
        <v>-53333</v>
      </c>
      <c r="AT7" s="2136">
        <f t="shared" ref="AT7:AT38" si="3">AM7-AH7</f>
        <v>-69798</v>
      </c>
      <c r="AU7" s="234">
        <f t="shared" ref="AU7:AU38" si="4">AI7-AH7</f>
        <v>-8993</v>
      </c>
      <c r="AV7" s="234">
        <f t="shared" ref="AV7:AV38" si="5">AJ7-AI7</f>
        <v>-12335</v>
      </c>
      <c r="AW7" s="234">
        <f t="shared" ref="AW7:AW38" si="6">AK7-AJ7</f>
        <v>-14351</v>
      </c>
      <c r="AX7" s="234">
        <f t="shared" ref="AX7:AX38" si="7">AL7-AK7</f>
        <v>-14636</v>
      </c>
      <c r="AY7" s="234">
        <f t="shared" ref="AY7:AY38" si="8">AM7-AL7</f>
        <v>-19483</v>
      </c>
      <c r="AZ7" s="234">
        <f t="shared" ref="AZ7:AZ38" si="9">AN7-AM7</f>
        <v>-32425</v>
      </c>
      <c r="BA7" s="234">
        <f t="shared" ref="BA7:BA38" si="10">AO7-AN7</f>
        <v>-28758</v>
      </c>
      <c r="BB7" s="234">
        <f t="shared" ref="BB7:BB38" si="11">AR7-AO7</f>
        <v>-69908</v>
      </c>
      <c r="BC7" s="234">
        <f t="shared" ref="BC7:BC38" si="12">AR7-AP7</f>
        <v>-35923</v>
      </c>
      <c r="BD7" s="234">
        <f>AR7-AQ7</f>
        <v>-2754</v>
      </c>
      <c r="BE7" s="180"/>
      <c r="BF7" s="181">
        <f>BF8+BF18+BF22+BF28+BF34+BF41+BF46+BF54+BF60+BF63</f>
        <v>5526689</v>
      </c>
      <c r="BG7" s="174">
        <f t="shared" ref="BG7:BG38" si="13">AH7-BF7</f>
        <v>8111</v>
      </c>
      <c r="BH7" s="2469">
        <f t="shared" ref="BH7:BH38" si="14">AM7-BF7</f>
        <v>-61687</v>
      </c>
      <c r="BJ7" s="2973" t="s">
        <v>2952</v>
      </c>
      <c r="BK7" s="2980">
        <f>SUM(BK9:BK65)</f>
        <v>5333911</v>
      </c>
    </row>
    <row r="8" spans="1:63" ht="20.25" customHeight="1">
      <c r="A8" s="182">
        <v>100</v>
      </c>
      <c r="B8" s="176" t="s">
        <v>4</v>
      </c>
      <c r="C8" s="177">
        <v>746534</v>
      </c>
      <c r="D8" s="177">
        <v>818602</v>
      </c>
      <c r="E8" s="177">
        <v>915216</v>
      </c>
      <c r="F8" s="177">
        <v>1058033</v>
      </c>
      <c r="G8" s="177"/>
      <c r="H8" s="177">
        <v>1134436</v>
      </c>
      <c r="I8" s="177"/>
      <c r="J8" s="177">
        <v>693971</v>
      </c>
      <c r="K8" s="177"/>
      <c r="L8" s="177">
        <v>820956</v>
      </c>
      <c r="M8" s="177"/>
      <c r="N8" s="177">
        <v>986311</v>
      </c>
      <c r="O8" s="177"/>
      <c r="P8" s="177">
        <v>1113937</v>
      </c>
      <c r="Q8" s="177"/>
      <c r="R8" s="177">
        <v>1216614</v>
      </c>
      <c r="S8" s="177"/>
      <c r="T8" s="177">
        <v>1288901</v>
      </c>
      <c r="U8" s="177"/>
      <c r="V8" s="177">
        <v>1360565</v>
      </c>
      <c r="W8" s="183">
        <v>1367390</v>
      </c>
      <c r="X8" s="184">
        <v>1410834</v>
      </c>
      <c r="Y8" s="184">
        <v>1477410</v>
      </c>
      <c r="Z8" s="184">
        <v>1423792</v>
      </c>
      <c r="AA8" s="184">
        <v>1493398</v>
      </c>
      <c r="AB8" s="184">
        <v>1525393</v>
      </c>
      <c r="AC8" s="178">
        <v>1544200</v>
      </c>
      <c r="AD8" s="179">
        <f>SUM(AD9:AD17)</f>
        <v>1544496</v>
      </c>
      <c r="AE8" s="179">
        <f>SUM(AE9:AE17)</f>
        <v>1542128</v>
      </c>
      <c r="AF8" s="179">
        <f>SUM(AF9:AF17)</f>
        <v>1539751</v>
      </c>
      <c r="AG8" s="179">
        <f>SUM(AG9:AG17)</f>
        <v>1537864</v>
      </c>
      <c r="AH8" s="178">
        <f t="shared" ref="AH8:AR8" si="15">SUM(AH9:AH17)</f>
        <v>1537272</v>
      </c>
      <c r="AI8" s="1331">
        <f t="shared" si="15"/>
        <v>1537471</v>
      </c>
      <c r="AJ8" s="1331">
        <f t="shared" si="15"/>
        <v>1535561</v>
      </c>
      <c r="AK8" s="1331">
        <f t="shared" si="15"/>
        <v>1532517</v>
      </c>
      <c r="AL8" s="1331">
        <f t="shared" si="15"/>
        <v>1529756</v>
      </c>
      <c r="AM8" s="2399">
        <f t="shared" si="15"/>
        <v>1525152</v>
      </c>
      <c r="AN8" s="1331">
        <f t="shared" si="15"/>
        <v>1517073</v>
      </c>
      <c r="AO8" s="1331">
        <f t="shared" si="15"/>
        <v>1510171</v>
      </c>
      <c r="AP8" s="1331">
        <f t="shared" ref="AP8" si="16">SUM(AP9:AP17)</f>
        <v>1499887</v>
      </c>
      <c r="AQ8" s="1331">
        <v>1492282</v>
      </c>
      <c r="AR8" s="1331">
        <f t="shared" si="15"/>
        <v>1492017</v>
      </c>
      <c r="AS8" s="234">
        <f t="shared" si="2"/>
        <v>-6928</v>
      </c>
      <c r="AT8" s="2136">
        <f t="shared" si="3"/>
        <v>-12120</v>
      </c>
      <c r="AU8" s="234">
        <f t="shared" si="4"/>
        <v>199</v>
      </c>
      <c r="AV8" s="234">
        <f t="shared" si="5"/>
        <v>-1910</v>
      </c>
      <c r="AW8" s="234">
        <f t="shared" si="6"/>
        <v>-3044</v>
      </c>
      <c r="AX8" s="234">
        <f t="shared" si="7"/>
        <v>-2761</v>
      </c>
      <c r="AY8" s="234">
        <f t="shared" si="8"/>
        <v>-4604</v>
      </c>
      <c r="AZ8" s="234">
        <f t="shared" si="9"/>
        <v>-8079</v>
      </c>
      <c r="BA8" s="234">
        <f t="shared" si="10"/>
        <v>-6902</v>
      </c>
      <c r="BB8" s="234">
        <f t="shared" si="11"/>
        <v>-18154</v>
      </c>
      <c r="BC8" s="234">
        <f t="shared" si="12"/>
        <v>-7870</v>
      </c>
      <c r="BD8" s="234">
        <f t="shared" ref="BD8:BD67" si="17">AR8-AQ8</f>
        <v>-265</v>
      </c>
      <c r="BE8" s="180"/>
      <c r="BF8" s="181">
        <f>SUM(BF9:BF17)</f>
        <v>1520365</v>
      </c>
      <c r="BG8" s="174">
        <f t="shared" si="13"/>
        <v>16907</v>
      </c>
      <c r="BH8" s="174">
        <f t="shared" si="14"/>
        <v>4787</v>
      </c>
      <c r="BJ8" s="2975" t="s">
        <v>4</v>
      </c>
      <c r="BK8" s="2981">
        <f>SUM(BK9:BK17)</f>
        <v>1492017</v>
      </c>
    </row>
    <row r="9" spans="1:63" ht="12.75" customHeight="1">
      <c r="A9" s="182">
        <v>101</v>
      </c>
      <c r="B9" s="2275" t="s">
        <v>69</v>
      </c>
      <c r="C9" s="185">
        <v>42024</v>
      </c>
      <c r="D9" s="185">
        <v>52430</v>
      </c>
      <c r="E9" s="185">
        <v>60044</v>
      </c>
      <c r="F9" s="185">
        <v>73157</v>
      </c>
      <c r="G9" s="185"/>
      <c r="H9" s="185">
        <v>87093</v>
      </c>
      <c r="I9" s="185"/>
      <c r="J9" s="185">
        <v>69974</v>
      </c>
      <c r="K9" s="185"/>
      <c r="L9" s="185">
        <v>83842</v>
      </c>
      <c r="M9" s="185"/>
      <c r="N9" s="185">
        <v>108342</v>
      </c>
      <c r="O9" s="185"/>
      <c r="P9" s="185">
        <v>134197</v>
      </c>
      <c r="Q9" s="185"/>
      <c r="R9" s="185">
        <v>155732</v>
      </c>
      <c r="S9" s="185"/>
      <c r="T9" s="185">
        <v>170932</v>
      </c>
      <c r="U9" s="185"/>
      <c r="V9" s="185">
        <v>183872</v>
      </c>
      <c r="W9" s="183">
        <v>183284</v>
      </c>
      <c r="X9" s="184">
        <v>184734</v>
      </c>
      <c r="Y9" s="184">
        <v>190354</v>
      </c>
      <c r="Z9" s="184">
        <v>157599</v>
      </c>
      <c r="AA9" s="183">
        <v>191309</v>
      </c>
      <c r="AB9" s="184">
        <v>206037</v>
      </c>
      <c r="AC9" s="178">
        <v>210408</v>
      </c>
      <c r="AD9" s="186">
        <v>211091</v>
      </c>
      <c r="AE9" s="186">
        <v>211816</v>
      </c>
      <c r="AF9" s="186">
        <v>212743</v>
      </c>
      <c r="AG9" s="186">
        <v>213358</v>
      </c>
      <c r="AH9" s="435">
        <v>213634</v>
      </c>
      <c r="AI9" s="1332">
        <v>213937</v>
      </c>
      <c r="AJ9" s="956">
        <v>214112</v>
      </c>
      <c r="AK9" s="956">
        <v>213878</v>
      </c>
      <c r="AL9" s="956">
        <v>214167</v>
      </c>
      <c r="AM9" s="2400">
        <v>213562</v>
      </c>
      <c r="AN9" s="1331">
        <v>212599</v>
      </c>
      <c r="AO9" s="956">
        <v>211923</v>
      </c>
      <c r="AP9" s="956">
        <v>210670</v>
      </c>
      <c r="AQ9" s="956">
        <v>210191</v>
      </c>
      <c r="AR9" s="956">
        <f>BK9</f>
        <v>210244</v>
      </c>
      <c r="AS9" s="234">
        <f t="shared" si="2"/>
        <v>3226</v>
      </c>
      <c r="AT9" s="2136">
        <f t="shared" si="3"/>
        <v>-72</v>
      </c>
      <c r="AU9" s="234">
        <f t="shared" si="4"/>
        <v>303</v>
      </c>
      <c r="AV9" s="234">
        <f t="shared" si="5"/>
        <v>175</v>
      </c>
      <c r="AW9" s="234">
        <f t="shared" si="6"/>
        <v>-234</v>
      </c>
      <c r="AX9" s="2136">
        <f t="shared" si="7"/>
        <v>289</v>
      </c>
      <c r="AY9" s="2215">
        <f t="shared" si="8"/>
        <v>-605</v>
      </c>
      <c r="AZ9" s="2215">
        <f t="shared" si="9"/>
        <v>-963</v>
      </c>
      <c r="BA9" s="234">
        <f t="shared" si="10"/>
        <v>-676</v>
      </c>
      <c r="BB9" s="234">
        <f t="shared" si="11"/>
        <v>-1679</v>
      </c>
      <c r="BC9" s="234">
        <f t="shared" si="12"/>
        <v>-426</v>
      </c>
      <c r="BD9" s="234">
        <f t="shared" si="17"/>
        <v>53</v>
      </c>
      <c r="BE9" s="180"/>
      <c r="BF9" s="181">
        <v>191716</v>
      </c>
      <c r="BG9" s="174">
        <f t="shared" si="13"/>
        <v>21918</v>
      </c>
      <c r="BH9" s="174">
        <f t="shared" si="14"/>
        <v>21846</v>
      </c>
      <c r="BI9" s="74" t="s">
        <v>2773</v>
      </c>
      <c r="BJ9" s="2972" t="s">
        <v>69</v>
      </c>
      <c r="BK9" s="2982">
        <v>210244</v>
      </c>
    </row>
    <row r="10" spans="1:63" ht="12.75" customHeight="1">
      <c r="A10" s="182">
        <v>102</v>
      </c>
      <c r="B10" s="2275" t="s">
        <v>70</v>
      </c>
      <c r="C10" s="185" t="s">
        <v>137</v>
      </c>
      <c r="D10" s="185" t="s">
        <v>137</v>
      </c>
      <c r="E10" s="185">
        <v>86334</v>
      </c>
      <c r="F10" s="185">
        <v>128594</v>
      </c>
      <c r="G10" s="185"/>
      <c r="H10" s="185">
        <v>155933</v>
      </c>
      <c r="I10" s="185"/>
      <c r="J10" s="185">
        <v>97746</v>
      </c>
      <c r="K10" s="185"/>
      <c r="L10" s="185">
        <v>114691</v>
      </c>
      <c r="M10" s="185"/>
      <c r="N10" s="185">
        <v>138577</v>
      </c>
      <c r="O10" s="185"/>
      <c r="P10" s="185">
        <v>155775</v>
      </c>
      <c r="Q10" s="185"/>
      <c r="R10" s="185">
        <v>169432</v>
      </c>
      <c r="S10" s="185"/>
      <c r="T10" s="185">
        <v>171281</v>
      </c>
      <c r="U10" s="185"/>
      <c r="V10" s="185">
        <v>157891</v>
      </c>
      <c r="W10" s="183">
        <v>142313</v>
      </c>
      <c r="X10" s="184">
        <v>133745</v>
      </c>
      <c r="Y10" s="184">
        <v>129578</v>
      </c>
      <c r="Z10" s="184">
        <v>97473</v>
      </c>
      <c r="AA10" s="183">
        <v>120518</v>
      </c>
      <c r="AB10" s="184">
        <v>128050</v>
      </c>
      <c r="AC10" s="178">
        <v>133451</v>
      </c>
      <c r="AD10" s="186">
        <v>134190</v>
      </c>
      <c r="AE10" s="186">
        <v>134531</v>
      </c>
      <c r="AF10" s="186">
        <v>134707</v>
      </c>
      <c r="AG10" s="186">
        <v>135888</v>
      </c>
      <c r="AH10" s="435">
        <v>136088</v>
      </c>
      <c r="AI10" s="1332">
        <v>136723</v>
      </c>
      <c r="AJ10" s="956">
        <v>137097</v>
      </c>
      <c r="AK10" s="956">
        <v>137178</v>
      </c>
      <c r="AL10" s="956">
        <v>137122</v>
      </c>
      <c r="AM10" s="2400">
        <v>136747</v>
      </c>
      <c r="AN10" s="1331">
        <v>136534</v>
      </c>
      <c r="AO10" s="956">
        <v>136476</v>
      </c>
      <c r="AP10" s="956">
        <v>136029</v>
      </c>
      <c r="AQ10" s="956">
        <v>135956</v>
      </c>
      <c r="AR10" s="956">
        <f>BK10</f>
        <v>136029</v>
      </c>
      <c r="AS10" s="234">
        <f t="shared" si="2"/>
        <v>2637</v>
      </c>
      <c r="AT10" s="2136">
        <f t="shared" si="3"/>
        <v>659</v>
      </c>
      <c r="AU10" s="234">
        <f t="shared" si="4"/>
        <v>635</v>
      </c>
      <c r="AV10" s="234">
        <f t="shared" si="5"/>
        <v>374</v>
      </c>
      <c r="AW10" s="234">
        <f t="shared" si="6"/>
        <v>81</v>
      </c>
      <c r="AX10" s="234">
        <f t="shared" si="7"/>
        <v>-56</v>
      </c>
      <c r="AY10" s="234">
        <f t="shared" si="8"/>
        <v>-375</v>
      </c>
      <c r="AZ10" s="234">
        <f t="shared" si="9"/>
        <v>-213</v>
      </c>
      <c r="BA10" s="234">
        <f t="shared" si="10"/>
        <v>-58</v>
      </c>
      <c r="BB10" s="234">
        <f t="shared" si="11"/>
        <v>-447</v>
      </c>
      <c r="BC10" s="234">
        <f t="shared" si="12"/>
        <v>0</v>
      </c>
      <c r="BD10" s="234">
        <f t="shared" si="17"/>
        <v>73</v>
      </c>
      <c r="BE10" s="180"/>
      <c r="BF10" s="181">
        <v>124538</v>
      </c>
      <c r="BG10" s="174">
        <f t="shared" si="13"/>
        <v>11550</v>
      </c>
      <c r="BH10" s="174">
        <f t="shared" si="14"/>
        <v>12209</v>
      </c>
      <c r="BJ10" s="2972" t="s">
        <v>70</v>
      </c>
      <c r="BK10" s="2982">
        <v>136029</v>
      </c>
    </row>
    <row r="11" spans="1:63" ht="12.75" customHeight="1">
      <c r="A11" s="182">
        <v>110</v>
      </c>
      <c r="B11" s="2275" t="s">
        <v>138</v>
      </c>
      <c r="C11" s="185" t="s">
        <v>139</v>
      </c>
      <c r="D11" s="185" t="s">
        <v>139</v>
      </c>
      <c r="E11" s="185" t="s">
        <v>139</v>
      </c>
      <c r="F11" s="185" t="s">
        <v>139</v>
      </c>
      <c r="G11" s="185"/>
      <c r="H11" s="185">
        <v>237609</v>
      </c>
      <c r="I11" s="185"/>
      <c r="J11" s="185">
        <v>90943</v>
      </c>
      <c r="K11" s="185"/>
      <c r="L11" s="185">
        <v>122953</v>
      </c>
      <c r="M11" s="185"/>
      <c r="N11" s="185">
        <v>156099</v>
      </c>
      <c r="O11" s="185"/>
      <c r="P11" s="185">
        <v>178732</v>
      </c>
      <c r="Q11" s="185"/>
      <c r="R11" s="185">
        <v>171835</v>
      </c>
      <c r="S11" s="185"/>
      <c r="T11" s="185">
        <v>148288</v>
      </c>
      <c r="U11" s="185"/>
      <c r="V11" s="185">
        <v>130491</v>
      </c>
      <c r="W11" s="185">
        <v>115329</v>
      </c>
      <c r="X11" s="184">
        <v>119163</v>
      </c>
      <c r="Y11" s="184">
        <v>116279</v>
      </c>
      <c r="Z11" s="184">
        <v>103711</v>
      </c>
      <c r="AA11" s="183">
        <v>107982</v>
      </c>
      <c r="AB11" s="184">
        <v>116591</v>
      </c>
      <c r="AC11" s="178">
        <v>126393</v>
      </c>
      <c r="AD11" s="186">
        <v>127506</v>
      </c>
      <c r="AE11" s="186">
        <v>127891</v>
      </c>
      <c r="AF11" s="186">
        <v>129330</v>
      </c>
      <c r="AG11" s="186">
        <v>130187</v>
      </c>
      <c r="AH11" s="435">
        <v>135153</v>
      </c>
      <c r="AI11" s="1332">
        <v>138469</v>
      </c>
      <c r="AJ11" s="956">
        <v>140996</v>
      </c>
      <c r="AK11" s="956">
        <v>143392</v>
      </c>
      <c r="AL11" s="956">
        <v>145559</v>
      </c>
      <c r="AM11" s="2400">
        <v>147518</v>
      </c>
      <c r="AN11" s="1331">
        <v>147627</v>
      </c>
      <c r="AO11" s="956">
        <v>148010</v>
      </c>
      <c r="AP11" s="956">
        <v>148936</v>
      </c>
      <c r="AQ11" s="956">
        <v>149596</v>
      </c>
      <c r="AR11" s="956">
        <f>BK16</f>
        <v>149879</v>
      </c>
      <c r="AS11" s="234">
        <f t="shared" si="2"/>
        <v>8760</v>
      </c>
      <c r="AT11" s="2136">
        <f t="shared" si="3"/>
        <v>12365</v>
      </c>
      <c r="AU11" s="234">
        <f t="shared" si="4"/>
        <v>3316</v>
      </c>
      <c r="AV11" s="234">
        <f t="shared" si="5"/>
        <v>2527</v>
      </c>
      <c r="AW11" s="234">
        <f t="shared" si="6"/>
        <v>2396</v>
      </c>
      <c r="AX11" s="2136">
        <f t="shared" si="7"/>
        <v>2167</v>
      </c>
      <c r="AY11" s="2136">
        <f t="shared" si="8"/>
        <v>1959</v>
      </c>
      <c r="AZ11" s="2215">
        <f t="shared" si="9"/>
        <v>109</v>
      </c>
      <c r="BA11" s="234">
        <f t="shared" si="10"/>
        <v>383</v>
      </c>
      <c r="BB11" s="234">
        <f t="shared" si="11"/>
        <v>1869</v>
      </c>
      <c r="BC11" s="234">
        <f t="shared" si="12"/>
        <v>943</v>
      </c>
      <c r="BD11" s="234">
        <f t="shared" si="17"/>
        <v>283</v>
      </c>
      <c r="BE11" s="180"/>
      <c r="BF11" s="181">
        <v>111195</v>
      </c>
      <c r="BG11" s="174">
        <f t="shared" si="13"/>
        <v>23958</v>
      </c>
      <c r="BH11" s="174">
        <f t="shared" si="14"/>
        <v>36323</v>
      </c>
      <c r="BJ11" s="2972" t="s">
        <v>72</v>
      </c>
      <c r="BK11" s="2982">
        <v>110253</v>
      </c>
    </row>
    <row r="12" spans="1:63" ht="12.75" customHeight="1">
      <c r="A12" s="2276">
        <v>105</v>
      </c>
      <c r="B12" s="2275" t="s">
        <v>72</v>
      </c>
      <c r="C12" s="185" t="s">
        <v>139</v>
      </c>
      <c r="D12" s="185" t="s">
        <v>139</v>
      </c>
      <c r="E12" s="185" t="s">
        <v>139</v>
      </c>
      <c r="F12" s="185" t="s">
        <v>139</v>
      </c>
      <c r="G12" s="185"/>
      <c r="H12" s="185" t="s">
        <v>139</v>
      </c>
      <c r="I12" s="185"/>
      <c r="J12" s="185" t="s">
        <v>139</v>
      </c>
      <c r="K12" s="185"/>
      <c r="L12" s="185" t="s">
        <v>139</v>
      </c>
      <c r="M12" s="185"/>
      <c r="N12" s="185" t="s">
        <v>139</v>
      </c>
      <c r="O12" s="185"/>
      <c r="P12" s="185" t="s">
        <v>139</v>
      </c>
      <c r="Q12" s="185"/>
      <c r="R12" s="185" t="s">
        <v>139</v>
      </c>
      <c r="S12" s="185"/>
      <c r="T12" s="185">
        <v>188419</v>
      </c>
      <c r="U12" s="185"/>
      <c r="V12" s="185">
        <v>165868</v>
      </c>
      <c r="W12" s="183">
        <v>142418</v>
      </c>
      <c r="X12" s="184">
        <v>130429</v>
      </c>
      <c r="Y12" s="184">
        <v>123919</v>
      </c>
      <c r="Z12" s="184">
        <v>98856</v>
      </c>
      <c r="AA12" s="183">
        <v>106897</v>
      </c>
      <c r="AB12" s="184">
        <v>106985</v>
      </c>
      <c r="AC12" s="178">
        <v>108304</v>
      </c>
      <c r="AD12" s="186">
        <v>107935</v>
      </c>
      <c r="AE12" s="186">
        <v>107100</v>
      </c>
      <c r="AF12" s="186">
        <v>106736</v>
      </c>
      <c r="AG12" s="186">
        <v>106453</v>
      </c>
      <c r="AH12" s="435">
        <v>106956</v>
      </c>
      <c r="AI12" s="1332">
        <v>107560</v>
      </c>
      <c r="AJ12" s="956">
        <v>107956</v>
      </c>
      <c r="AK12" s="956">
        <v>108540</v>
      </c>
      <c r="AL12" s="956">
        <v>109105</v>
      </c>
      <c r="AM12" s="2400">
        <v>109144</v>
      </c>
      <c r="AN12" s="1331">
        <v>108853</v>
      </c>
      <c r="AO12" s="956">
        <v>109895</v>
      </c>
      <c r="AP12" s="956">
        <v>109686</v>
      </c>
      <c r="AQ12" s="956">
        <v>110077</v>
      </c>
      <c r="AR12" s="956">
        <f>BK11</f>
        <v>110253</v>
      </c>
      <c r="AS12" s="234">
        <f t="shared" si="2"/>
        <v>-1348</v>
      </c>
      <c r="AT12" s="2136">
        <f t="shared" si="3"/>
        <v>2188</v>
      </c>
      <c r="AU12" s="234">
        <f t="shared" si="4"/>
        <v>604</v>
      </c>
      <c r="AV12" s="234">
        <f t="shared" si="5"/>
        <v>396</v>
      </c>
      <c r="AW12" s="234">
        <f t="shared" si="6"/>
        <v>584</v>
      </c>
      <c r="AX12" s="2136">
        <f t="shared" si="7"/>
        <v>565</v>
      </c>
      <c r="AY12" s="2215">
        <f t="shared" si="8"/>
        <v>39</v>
      </c>
      <c r="AZ12" s="2215">
        <f t="shared" si="9"/>
        <v>-291</v>
      </c>
      <c r="BA12" s="234">
        <f t="shared" si="10"/>
        <v>1042</v>
      </c>
      <c r="BB12" s="234">
        <f t="shared" si="11"/>
        <v>358</v>
      </c>
      <c r="BC12" s="234">
        <f t="shared" si="12"/>
        <v>567</v>
      </c>
      <c r="BD12" s="234">
        <f t="shared" si="17"/>
        <v>176</v>
      </c>
      <c r="BE12" s="180"/>
      <c r="BF12" s="181">
        <v>117558</v>
      </c>
      <c r="BG12" s="174">
        <f t="shared" si="13"/>
        <v>-10602</v>
      </c>
      <c r="BH12" s="174">
        <f t="shared" si="14"/>
        <v>-8414</v>
      </c>
      <c r="BI12" s="74" t="s">
        <v>2772</v>
      </c>
      <c r="BJ12" s="2972" t="s">
        <v>74</v>
      </c>
      <c r="BK12" s="2982">
        <v>92498</v>
      </c>
    </row>
    <row r="13" spans="1:63" ht="12.75" customHeight="1">
      <c r="A13" s="2276">
        <v>109</v>
      </c>
      <c r="B13" s="2275" t="s">
        <v>73</v>
      </c>
      <c r="C13" s="185" t="s">
        <v>139</v>
      </c>
      <c r="D13" s="185" t="s">
        <v>139</v>
      </c>
      <c r="E13" s="185" t="s">
        <v>139</v>
      </c>
      <c r="F13" s="185" t="s">
        <v>139</v>
      </c>
      <c r="G13" s="185"/>
      <c r="H13" s="185" t="s">
        <v>139</v>
      </c>
      <c r="I13" s="185"/>
      <c r="J13" s="185" t="s">
        <v>139</v>
      </c>
      <c r="K13" s="185"/>
      <c r="L13" s="185" t="s">
        <v>139</v>
      </c>
      <c r="M13" s="185"/>
      <c r="N13" s="185" t="s">
        <v>139</v>
      </c>
      <c r="O13" s="185"/>
      <c r="P13" s="185" t="s">
        <v>139</v>
      </c>
      <c r="Q13" s="185"/>
      <c r="R13" s="185" t="s">
        <v>139</v>
      </c>
      <c r="S13" s="185"/>
      <c r="T13" s="185">
        <v>80923</v>
      </c>
      <c r="U13" s="185"/>
      <c r="V13" s="185">
        <v>135691</v>
      </c>
      <c r="W13" s="183">
        <v>164714</v>
      </c>
      <c r="X13" s="184">
        <v>177221</v>
      </c>
      <c r="Y13" s="184">
        <v>198443</v>
      </c>
      <c r="Z13" s="184">
        <v>230473</v>
      </c>
      <c r="AA13" s="183">
        <v>225184</v>
      </c>
      <c r="AB13" s="184">
        <v>225945</v>
      </c>
      <c r="AC13" s="178">
        <v>226836</v>
      </c>
      <c r="AD13" s="186">
        <v>226480</v>
      </c>
      <c r="AE13" s="186">
        <v>225800</v>
      </c>
      <c r="AF13" s="186">
        <v>224348</v>
      </c>
      <c r="AG13" s="186">
        <v>222695</v>
      </c>
      <c r="AH13" s="435">
        <v>219805</v>
      </c>
      <c r="AI13" s="1332">
        <v>217805</v>
      </c>
      <c r="AJ13" s="956">
        <v>216075</v>
      </c>
      <c r="AK13" s="956">
        <v>213866</v>
      </c>
      <c r="AL13" s="956">
        <v>211984</v>
      </c>
      <c r="AM13" s="2400">
        <v>210492</v>
      </c>
      <c r="AN13" s="1331">
        <v>209357</v>
      </c>
      <c r="AO13" s="956">
        <v>208030</v>
      </c>
      <c r="AP13" s="956">
        <v>205978</v>
      </c>
      <c r="AQ13" s="956">
        <v>204110</v>
      </c>
      <c r="AR13" s="956">
        <f>BK15</f>
        <v>203880</v>
      </c>
      <c r="AS13" s="234">
        <f t="shared" si="2"/>
        <v>-7031</v>
      </c>
      <c r="AT13" s="2136">
        <f t="shared" si="3"/>
        <v>-9313</v>
      </c>
      <c r="AU13" s="234">
        <f t="shared" si="4"/>
        <v>-2000</v>
      </c>
      <c r="AV13" s="234">
        <f t="shared" si="5"/>
        <v>-1730</v>
      </c>
      <c r="AW13" s="234">
        <f t="shared" si="6"/>
        <v>-2209</v>
      </c>
      <c r="AX13" s="234">
        <f t="shared" si="7"/>
        <v>-1882</v>
      </c>
      <c r="AY13" s="234">
        <f t="shared" si="8"/>
        <v>-1492</v>
      </c>
      <c r="AZ13" s="234">
        <f t="shared" si="9"/>
        <v>-1135</v>
      </c>
      <c r="BA13" s="234">
        <f t="shared" si="10"/>
        <v>-1327</v>
      </c>
      <c r="BB13" s="234">
        <f t="shared" si="11"/>
        <v>-4150</v>
      </c>
      <c r="BC13" s="234">
        <f t="shared" si="12"/>
        <v>-2098</v>
      </c>
      <c r="BD13" s="234">
        <f t="shared" si="17"/>
        <v>-230</v>
      </c>
      <c r="BE13" s="180"/>
      <c r="BF13" s="181">
        <v>217166</v>
      </c>
      <c r="BG13" s="174">
        <f t="shared" si="13"/>
        <v>2639</v>
      </c>
      <c r="BH13" s="2469">
        <f t="shared" si="14"/>
        <v>-6674</v>
      </c>
      <c r="BJ13" s="2972" t="s">
        <v>75</v>
      </c>
      <c r="BK13" s="2982">
        <v>153303</v>
      </c>
    </row>
    <row r="14" spans="1:63" ht="12.75" customHeight="1">
      <c r="A14" s="2276">
        <v>106</v>
      </c>
      <c r="B14" s="2275" t="s">
        <v>74</v>
      </c>
      <c r="C14" s="185" t="s">
        <v>139</v>
      </c>
      <c r="D14" s="185" t="s">
        <v>139</v>
      </c>
      <c r="E14" s="185" t="s">
        <v>139</v>
      </c>
      <c r="F14" s="185" t="s">
        <v>139</v>
      </c>
      <c r="G14" s="185"/>
      <c r="H14" s="185">
        <v>202985</v>
      </c>
      <c r="I14" s="185"/>
      <c r="J14" s="185">
        <v>150204</v>
      </c>
      <c r="K14" s="185"/>
      <c r="L14" s="185">
        <v>167109</v>
      </c>
      <c r="M14" s="185"/>
      <c r="N14" s="185">
        <v>189806</v>
      </c>
      <c r="O14" s="185"/>
      <c r="P14" s="185">
        <v>202338</v>
      </c>
      <c r="Q14" s="185"/>
      <c r="R14" s="185">
        <v>214345</v>
      </c>
      <c r="S14" s="185"/>
      <c r="T14" s="185">
        <v>210072</v>
      </c>
      <c r="U14" s="185"/>
      <c r="V14" s="185">
        <v>185974</v>
      </c>
      <c r="W14" s="183">
        <v>163949</v>
      </c>
      <c r="X14" s="184">
        <v>148590</v>
      </c>
      <c r="Y14" s="184">
        <v>136884</v>
      </c>
      <c r="Z14" s="184">
        <v>96807</v>
      </c>
      <c r="AA14" s="183">
        <v>105464</v>
      </c>
      <c r="AB14" s="184">
        <v>103791</v>
      </c>
      <c r="AC14" s="178">
        <v>101624</v>
      </c>
      <c r="AD14" s="186">
        <v>101027</v>
      </c>
      <c r="AE14" s="186">
        <v>99977</v>
      </c>
      <c r="AF14" s="186">
        <v>98745</v>
      </c>
      <c r="AG14" s="186">
        <v>98391</v>
      </c>
      <c r="AH14" s="435">
        <v>97912</v>
      </c>
      <c r="AI14" s="1332">
        <v>97327</v>
      </c>
      <c r="AJ14" s="956">
        <v>96726</v>
      </c>
      <c r="AK14" s="956">
        <v>96069</v>
      </c>
      <c r="AL14" s="956">
        <v>95618</v>
      </c>
      <c r="AM14" s="2400">
        <v>94791</v>
      </c>
      <c r="AN14" s="1331">
        <v>94250</v>
      </c>
      <c r="AO14" s="956">
        <v>93842</v>
      </c>
      <c r="AP14" s="956">
        <v>93181</v>
      </c>
      <c r="AQ14" s="956">
        <v>92516</v>
      </c>
      <c r="AR14" s="956">
        <f>BK12</f>
        <v>92498</v>
      </c>
      <c r="AS14" s="234">
        <f t="shared" si="2"/>
        <v>-3712</v>
      </c>
      <c r="AT14" s="2136">
        <f t="shared" si="3"/>
        <v>-3121</v>
      </c>
      <c r="AU14" s="234">
        <f t="shared" si="4"/>
        <v>-585</v>
      </c>
      <c r="AV14" s="234">
        <f t="shared" si="5"/>
        <v>-601</v>
      </c>
      <c r="AW14" s="234">
        <f t="shared" si="6"/>
        <v>-657</v>
      </c>
      <c r="AX14" s="234">
        <f t="shared" si="7"/>
        <v>-451</v>
      </c>
      <c r="AY14" s="234">
        <f t="shared" si="8"/>
        <v>-827</v>
      </c>
      <c r="AZ14" s="234">
        <f t="shared" si="9"/>
        <v>-541</v>
      </c>
      <c r="BA14" s="234">
        <f t="shared" si="10"/>
        <v>-408</v>
      </c>
      <c r="BB14" s="234">
        <f t="shared" si="11"/>
        <v>-1344</v>
      </c>
      <c r="BC14" s="234">
        <f t="shared" si="12"/>
        <v>-683</v>
      </c>
      <c r="BD14" s="234">
        <f t="shared" si="17"/>
        <v>-18</v>
      </c>
      <c r="BE14" s="180"/>
      <c r="BF14" s="181">
        <v>129978</v>
      </c>
      <c r="BG14" s="174">
        <f t="shared" si="13"/>
        <v>-32066</v>
      </c>
      <c r="BH14" s="174">
        <f t="shared" si="14"/>
        <v>-35187</v>
      </c>
      <c r="BJ14" s="2972" t="s">
        <v>76</v>
      </c>
      <c r="BK14" s="2982">
        <v>206181</v>
      </c>
    </row>
    <row r="15" spans="1:63" ht="12.75" customHeight="1">
      <c r="A15" s="2276">
        <v>107</v>
      </c>
      <c r="B15" s="2275" t="s">
        <v>75</v>
      </c>
      <c r="C15" s="185" t="s">
        <v>139</v>
      </c>
      <c r="D15" s="185" t="s">
        <v>139</v>
      </c>
      <c r="E15" s="185" t="s">
        <v>139</v>
      </c>
      <c r="F15" s="185" t="s">
        <v>139</v>
      </c>
      <c r="G15" s="185"/>
      <c r="H15" s="185" t="s">
        <v>139</v>
      </c>
      <c r="I15" s="185"/>
      <c r="J15" s="185" t="s">
        <v>139</v>
      </c>
      <c r="K15" s="185"/>
      <c r="L15" s="185" t="s">
        <v>139</v>
      </c>
      <c r="M15" s="185"/>
      <c r="N15" s="185" t="s">
        <v>139</v>
      </c>
      <c r="O15" s="185"/>
      <c r="P15" s="185" t="s">
        <v>139</v>
      </c>
      <c r="Q15" s="185"/>
      <c r="R15" s="185" t="s">
        <v>139</v>
      </c>
      <c r="S15" s="185"/>
      <c r="T15" s="185" t="s">
        <v>139</v>
      </c>
      <c r="U15" s="185"/>
      <c r="V15" s="185">
        <v>127187</v>
      </c>
      <c r="W15" s="183">
        <v>155683</v>
      </c>
      <c r="X15" s="184">
        <v>181966</v>
      </c>
      <c r="Y15" s="184">
        <v>188119</v>
      </c>
      <c r="Z15" s="184">
        <v>176507</v>
      </c>
      <c r="AA15" s="183">
        <v>174056</v>
      </c>
      <c r="AB15" s="184">
        <v>171628</v>
      </c>
      <c r="AC15" s="178">
        <v>167475</v>
      </c>
      <c r="AD15" s="186">
        <v>166746</v>
      </c>
      <c r="AE15" s="186">
        <v>165323</v>
      </c>
      <c r="AF15" s="186">
        <v>164269</v>
      </c>
      <c r="AG15" s="186">
        <v>164189</v>
      </c>
      <c r="AH15" s="435">
        <v>162468</v>
      </c>
      <c r="AI15" s="1332">
        <v>161412</v>
      </c>
      <c r="AJ15" s="956">
        <v>160643</v>
      </c>
      <c r="AK15" s="956">
        <v>159796</v>
      </c>
      <c r="AL15" s="956">
        <v>159088</v>
      </c>
      <c r="AM15" s="2400">
        <v>158719</v>
      </c>
      <c r="AN15" s="1331">
        <v>157962</v>
      </c>
      <c r="AO15" s="956">
        <v>156592</v>
      </c>
      <c r="AP15" s="956">
        <v>154929</v>
      </c>
      <c r="AQ15" s="956">
        <v>153535</v>
      </c>
      <c r="AR15" s="956">
        <f>BK13</f>
        <v>153303</v>
      </c>
      <c r="AS15" s="234">
        <f t="shared" si="2"/>
        <v>-5007</v>
      </c>
      <c r="AT15" s="2136">
        <f t="shared" si="3"/>
        <v>-3749</v>
      </c>
      <c r="AU15" s="234">
        <f t="shared" si="4"/>
        <v>-1056</v>
      </c>
      <c r="AV15" s="234">
        <f t="shared" si="5"/>
        <v>-769</v>
      </c>
      <c r="AW15" s="234">
        <f t="shared" si="6"/>
        <v>-847</v>
      </c>
      <c r="AX15" s="234">
        <f t="shared" si="7"/>
        <v>-708</v>
      </c>
      <c r="AY15" s="234">
        <f t="shared" si="8"/>
        <v>-369</v>
      </c>
      <c r="AZ15" s="234">
        <f t="shared" si="9"/>
        <v>-757</v>
      </c>
      <c r="BA15" s="234">
        <f t="shared" si="10"/>
        <v>-1370</v>
      </c>
      <c r="BB15" s="234">
        <f t="shared" si="11"/>
        <v>-3289</v>
      </c>
      <c r="BC15" s="234">
        <f t="shared" si="12"/>
        <v>-1626</v>
      </c>
      <c r="BD15" s="234">
        <f t="shared" si="17"/>
        <v>-232</v>
      </c>
      <c r="BE15" s="180"/>
      <c r="BF15" s="181">
        <v>188949</v>
      </c>
      <c r="BG15" s="174">
        <f t="shared" si="13"/>
        <v>-26481</v>
      </c>
      <c r="BH15" s="174">
        <f t="shared" si="14"/>
        <v>-30230</v>
      </c>
      <c r="BJ15" s="2972" t="s">
        <v>73</v>
      </c>
      <c r="BK15" s="2982">
        <v>203880</v>
      </c>
    </row>
    <row r="16" spans="1:63" ht="12.75" customHeight="1">
      <c r="A16" s="2276">
        <v>108</v>
      </c>
      <c r="B16" s="2275" t="s">
        <v>76</v>
      </c>
      <c r="C16" s="185" t="s">
        <v>139</v>
      </c>
      <c r="D16" s="185" t="s">
        <v>139</v>
      </c>
      <c r="E16" s="185" t="s">
        <v>139</v>
      </c>
      <c r="F16" s="185" t="s">
        <v>139</v>
      </c>
      <c r="G16" s="185" t="s">
        <v>140</v>
      </c>
      <c r="H16" s="185">
        <v>64473</v>
      </c>
      <c r="I16" s="185" t="s">
        <v>140</v>
      </c>
      <c r="J16" s="185">
        <v>79368</v>
      </c>
      <c r="K16" s="185" t="s">
        <v>140</v>
      </c>
      <c r="L16" s="185">
        <v>87335</v>
      </c>
      <c r="M16" s="185" t="s">
        <v>140</v>
      </c>
      <c r="N16" s="185">
        <v>94626</v>
      </c>
      <c r="O16" s="185" t="s">
        <v>140</v>
      </c>
      <c r="P16" s="185">
        <v>110328</v>
      </c>
      <c r="Q16" s="185" t="s">
        <v>140</v>
      </c>
      <c r="R16" s="185">
        <v>147085</v>
      </c>
      <c r="S16" s="185" t="s">
        <v>140</v>
      </c>
      <c r="T16" s="185">
        <v>206627</v>
      </c>
      <c r="U16" s="185" t="s">
        <v>140</v>
      </c>
      <c r="V16" s="185">
        <v>273591</v>
      </c>
      <c r="W16" s="185">
        <v>212758</v>
      </c>
      <c r="X16" s="184">
        <v>224212</v>
      </c>
      <c r="Y16" s="184">
        <v>235254</v>
      </c>
      <c r="Z16" s="184">
        <v>240203</v>
      </c>
      <c r="AA16" s="183">
        <v>226230</v>
      </c>
      <c r="AB16" s="184">
        <v>222729</v>
      </c>
      <c r="AC16" s="178">
        <v>220411</v>
      </c>
      <c r="AD16" s="186">
        <v>220289</v>
      </c>
      <c r="AE16" s="186">
        <v>220212</v>
      </c>
      <c r="AF16" s="186">
        <v>220173</v>
      </c>
      <c r="AG16" s="186">
        <v>219384</v>
      </c>
      <c r="AH16" s="435">
        <v>219474</v>
      </c>
      <c r="AI16" s="1332">
        <v>219262</v>
      </c>
      <c r="AJ16" s="956">
        <v>218564</v>
      </c>
      <c r="AK16" s="956">
        <v>217609</v>
      </c>
      <c r="AL16" s="956">
        <v>216630</v>
      </c>
      <c r="AM16" s="2400">
        <v>215302</v>
      </c>
      <c r="AN16" s="1331">
        <v>213132</v>
      </c>
      <c r="AO16" s="956">
        <v>210717</v>
      </c>
      <c r="AP16" s="956">
        <v>208205</v>
      </c>
      <c r="AQ16" s="956">
        <v>206384</v>
      </c>
      <c r="AR16" s="956">
        <f>BK14</f>
        <v>206181</v>
      </c>
      <c r="AS16" s="234">
        <f t="shared" si="2"/>
        <v>-937</v>
      </c>
      <c r="AT16" s="2136">
        <f t="shared" si="3"/>
        <v>-4172</v>
      </c>
      <c r="AU16" s="234">
        <f t="shared" si="4"/>
        <v>-212</v>
      </c>
      <c r="AV16" s="234">
        <f t="shared" si="5"/>
        <v>-698</v>
      </c>
      <c r="AW16" s="234">
        <f t="shared" si="6"/>
        <v>-955</v>
      </c>
      <c r="AX16" s="234">
        <f t="shared" si="7"/>
        <v>-979</v>
      </c>
      <c r="AY16" s="234">
        <f t="shared" si="8"/>
        <v>-1328</v>
      </c>
      <c r="AZ16" s="234">
        <f t="shared" si="9"/>
        <v>-2170</v>
      </c>
      <c r="BA16" s="234">
        <f t="shared" si="10"/>
        <v>-2415</v>
      </c>
      <c r="BB16" s="234">
        <f t="shared" si="11"/>
        <v>-4536</v>
      </c>
      <c r="BC16" s="234">
        <f t="shared" si="12"/>
        <v>-2024</v>
      </c>
      <c r="BD16" s="234">
        <f t="shared" si="17"/>
        <v>-203</v>
      </c>
      <c r="BE16" s="180"/>
      <c r="BF16" s="181">
        <v>237735</v>
      </c>
      <c r="BG16" s="174">
        <f t="shared" si="13"/>
        <v>-18261</v>
      </c>
      <c r="BH16" s="174">
        <f t="shared" si="14"/>
        <v>-22433</v>
      </c>
      <c r="BJ16" s="2972" t="s">
        <v>71</v>
      </c>
      <c r="BK16" s="2982">
        <v>149879</v>
      </c>
    </row>
    <row r="17" spans="1:63" ht="12.75" customHeight="1">
      <c r="A17" s="2276">
        <v>111</v>
      </c>
      <c r="B17" s="2275" t="s">
        <v>141</v>
      </c>
      <c r="C17" s="185" t="s">
        <v>142</v>
      </c>
      <c r="D17" s="185" t="s">
        <v>142</v>
      </c>
      <c r="E17" s="185" t="s">
        <v>142</v>
      </c>
      <c r="F17" s="185" t="s">
        <v>142</v>
      </c>
      <c r="G17" s="185"/>
      <c r="H17" s="185" t="s">
        <v>142</v>
      </c>
      <c r="I17" s="185"/>
      <c r="J17" s="185" t="s">
        <v>142</v>
      </c>
      <c r="K17" s="185"/>
      <c r="L17" s="185" t="s">
        <v>142</v>
      </c>
      <c r="M17" s="185"/>
      <c r="N17" s="185" t="s">
        <v>142</v>
      </c>
      <c r="O17" s="185"/>
      <c r="P17" s="185" t="s">
        <v>142</v>
      </c>
      <c r="Q17" s="185"/>
      <c r="R17" s="185" t="s">
        <v>142</v>
      </c>
      <c r="S17" s="185"/>
      <c r="T17" s="185" t="s">
        <v>142</v>
      </c>
      <c r="U17" s="185"/>
      <c r="V17" s="185" t="s">
        <v>142</v>
      </c>
      <c r="W17" s="185">
        <v>86942</v>
      </c>
      <c r="X17" s="184">
        <v>110774</v>
      </c>
      <c r="Y17" s="184">
        <v>158580</v>
      </c>
      <c r="Z17" s="184">
        <v>222163</v>
      </c>
      <c r="AA17" s="183">
        <v>235758</v>
      </c>
      <c r="AB17" s="184">
        <v>243637</v>
      </c>
      <c r="AC17" s="178">
        <v>249298</v>
      </c>
      <c r="AD17" s="186">
        <v>249232</v>
      </c>
      <c r="AE17" s="186">
        <v>249478</v>
      </c>
      <c r="AF17" s="186">
        <v>248700</v>
      </c>
      <c r="AG17" s="186">
        <v>247319</v>
      </c>
      <c r="AH17" s="435">
        <v>245782</v>
      </c>
      <c r="AI17" s="1332">
        <v>244976</v>
      </c>
      <c r="AJ17" s="956">
        <v>243392</v>
      </c>
      <c r="AK17" s="956">
        <v>242189</v>
      </c>
      <c r="AL17" s="956">
        <v>240483</v>
      </c>
      <c r="AM17" s="2400">
        <v>238877</v>
      </c>
      <c r="AN17" s="1331">
        <v>236759</v>
      </c>
      <c r="AO17" s="956">
        <v>234686</v>
      </c>
      <c r="AP17" s="956">
        <v>232273</v>
      </c>
      <c r="AQ17" s="956">
        <v>229917</v>
      </c>
      <c r="AR17" s="956">
        <f>BK17</f>
        <v>229750</v>
      </c>
      <c r="AS17" s="234">
        <f t="shared" si="2"/>
        <v>-3516</v>
      </c>
      <c r="AT17" s="2136">
        <f t="shared" si="3"/>
        <v>-6905</v>
      </c>
      <c r="AU17" s="234">
        <f t="shared" si="4"/>
        <v>-806</v>
      </c>
      <c r="AV17" s="234">
        <f t="shared" si="5"/>
        <v>-1584</v>
      </c>
      <c r="AW17" s="234">
        <f t="shared" si="6"/>
        <v>-1203</v>
      </c>
      <c r="AX17" s="234">
        <f t="shared" si="7"/>
        <v>-1706</v>
      </c>
      <c r="AY17" s="234">
        <f t="shared" si="8"/>
        <v>-1606</v>
      </c>
      <c r="AZ17" s="234">
        <f t="shared" si="9"/>
        <v>-2118</v>
      </c>
      <c r="BA17" s="234">
        <f t="shared" si="10"/>
        <v>-2073</v>
      </c>
      <c r="BB17" s="234">
        <f t="shared" si="11"/>
        <v>-4936</v>
      </c>
      <c r="BC17" s="234">
        <f t="shared" si="12"/>
        <v>-2523</v>
      </c>
      <c r="BD17" s="234">
        <f t="shared" si="17"/>
        <v>-167</v>
      </c>
      <c r="BE17" s="180"/>
      <c r="BF17" s="181">
        <v>201530</v>
      </c>
      <c r="BG17" s="174">
        <f t="shared" si="13"/>
        <v>44252</v>
      </c>
      <c r="BH17" s="174">
        <f t="shared" si="14"/>
        <v>37347</v>
      </c>
      <c r="BJ17" s="2972" t="s">
        <v>77</v>
      </c>
      <c r="BK17" s="2982">
        <v>229750</v>
      </c>
    </row>
    <row r="18" spans="1:63" ht="20.25" customHeight="1">
      <c r="A18" s="175"/>
      <c r="B18" s="187" t="s">
        <v>14</v>
      </c>
      <c r="C18" s="183">
        <v>149803</v>
      </c>
      <c r="D18" s="183">
        <v>198802</v>
      </c>
      <c r="E18" s="183">
        <v>248207</v>
      </c>
      <c r="F18" s="183">
        <v>339054</v>
      </c>
      <c r="G18" s="183"/>
      <c r="H18" s="183">
        <v>483423</v>
      </c>
      <c r="I18" s="183"/>
      <c r="J18" s="183">
        <v>414026</v>
      </c>
      <c r="K18" s="183"/>
      <c r="L18" s="183">
        <v>490534</v>
      </c>
      <c r="M18" s="183"/>
      <c r="N18" s="183">
        <v>596652</v>
      </c>
      <c r="O18" s="183"/>
      <c r="P18" s="183">
        <v>725613</v>
      </c>
      <c r="Q18" s="183"/>
      <c r="R18" s="183">
        <v>901058</v>
      </c>
      <c r="S18" s="183"/>
      <c r="T18" s="183">
        <v>1001677</v>
      </c>
      <c r="U18" s="183"/>
      <c r="V18" s="183">
        <v>1022616</v>
      </c>
      <c r="W18" s="183">
        <v>1015724</v>
      </c>
      <c r="X18" s="183">
        <v>1017509</v>
      </c>
      <c r="Y18" s="183">
        <v>1013432</v>
      </c>
      <c r="Z18" s="184">
        <v>954007</v>
      </c>
      <c r="AA18" s="183">
        <v>988126</v>
      </c>
      <c r="AB18" s="183">
        <v>1018574</v>
      </c>
      <c r="AC18" s="178">
        <v>1029626</v>
      </c>
      <c r="AD18" s="179">
        <f>SUM(AD19:AD21)</f>
        <v>1029378</v>
      </c>
      <c r="AE18" s="179">
        <f>SUM(AE19:AE21)</f>
        <v>1029324</v>
      </c>
      <c r="AF18" s="179">
        <f>SUM(AF19:AF21)</f>
        <v>1029733</v>
      </c>
      <c r="AG18" s="179">
        <f>SUM(AG19:AG21)</f>
        <v>1029517</v>
      </c>
      <c r="AH18" s="178">
        <f t="shared" ref="AH18:AR18" si="18">SUM(AH19:AH21)</f>
        <v>1035763</v>
      </c>
      <c r="AI18" s="1331">
        <f t="shared" si="18"/>
        <v>1036771</v>
      </c>
      <c r="AJ18" s="1331">
        <f t="shared" si="18"/>
        <v>1036857</v>
      </c>
      <c r="AK18" s="1331">
        <f t="shared" si="18"/>
        <v>1037742</v>
      </c>
      <c r="AL18" s="1331">
        <f t="shared" si="18"/>
        <v>1038274</v>
      </c>
      <c r="AM18" s="2399">
        <f t="shared" si="18"/>
        <v>1039102</v>
      </c>
      <c r="AN18" s="1331">
        <f t="shared" si="18"/>
        <v>1036128</v>
      </c>
      <c r="AO18" s="1331">
        <f t="shared" si="18"/>
        <v>1033854</v>
      </c>
      <c r="AP18" s="1331">
        <f t="shared" si="18"/>
        <v>1031704</v>
      </c>
      <c r="AQ18" s="1331">
        <v>1029364</v>
      </c>
      <c r="AR18" s="1331">
        <f t="shared" si="18"/>
        <v>1029167</v>
      </c>
      <c r="AS18" s="234">
        <f t="shared" si="2"/>
        <v>6137</v>
      </c>
      <c r="AT18" s="2136">
        <f t="shared" si="3"/>
        <v>3339</v>
      </c>
      <c r="AU18" s="234">
        <f t="shared" si="4"/>
        <v>1008</v>
      </c>
      <c r="AV18" s="234">
        <f t="shared" si="5"/>
        <v>86</v>
      </c>
      <c r="AW18" s="234">
        <f t="shared" si="6"/>
        <v>885</v>
      </c>
      <c r="AX18" s="234">
        <f t="shared" si="7"/>
        <v>532</v>
      </c>
      <c r="AY18" s="234">
        <f t="shared" si="8"/>
        <v>828</v>
      </c>
      <c r="AZ18" s="234">
        <f t="shared" si="9"/>
        <v>-2974</v>
      </c>
      <c r="BA18" s="234">
        <f t="shared" si="10"/>
        <v>-2274</v>
      </c>
      <c r="BB18" s="234">
        <f t="shared" si="11"/>
        <v>-4687</v>
      </c>
      <c r="BC18" s="234">
        <f t="shared" si="12"/>
        <v>-2537</v>
      </c>
      <c r="BD18" s="234">
        <f t="shared" si="17"/>
        <v>-197</v>
      </c>
      <c r="BE18" s="180"/>
      <c r="BF18" s="181">
        <f>SUM(BF19:BF21)</f>
        <v>1003756</v>
      </c>
      <c r="BG18" s="174">
        <f t="shared" si="13"/>
        <v>32007</v>
      </c>
      <c r="BH18" s="174">
        <f t="shared" si="14"/>
        <v>35346</v>
      </c>
      <c r="BJ18" s="2971" t="s">
        <v>416</v>
      </c>
      <c r="BK18" s="2982">
        <v>519300</v>
      </c>
    </row>
    <row r="19" spans="1:63" ht="12.75" customHeight="1">
      <c r="A19" s="182">
        <v>202</v>
      </c>
      <c r="B19" s="176" t="s">
        <v>15</v>
      </c>
      <c r="C19" s="177">
        <v>78261</v>
      </c>
      <c r="D19" s="177">
        <v>99481</v>
      </c>
      <c r="E19" s="177">
        <v>120902</v>
      </c>
      <c r="F19" s="177">
        <v>173051</v>
      </c>
      <c r="G19" s="177"/>
      <c r="H19" s="177">
        <v>274231</v>
      </c>
      <c r="I19" s="177"/>
      <c r="J19" s="177">
        <v>232941</v>
      </c>
      <c r="K19" s="177"/>
      <c r="L19" s="177">
        <v>278973</v>
      </c>
      <c r="M19" s="177"/>
      <c r="N19" s="177">
        <v>335165</v>
      </c>
      <c r="O19" s="177"/>
      <c r="P19" s="177">
        <v>405534</v>
      </c>
      <c r="Q19" s="177"/>
      <c r="R19" s="177">
        <v>500472</v>
      </c>
      <c r="S19" s="177"/>
      <c r="T19" s="177">
        <v>553696</v>
      </c>
      <c r="U19" s="177"/>
      <c r="V19" s="177">
        <v>545783</v>
      </c>
      <c r="W19" s="177">
        <v>523650</v>
      </c>
      <c r="X19" s="177">
        <v>509115</v>
      </c>
      <c r="Y19" s="177">
        <v>498999</v>
      </c>
      <c r="Z19" s="184">
        <v>488586</v>
      </c>
      <c r="AA19" s="188">
        <v>466187</v>
      </c>
      <c r="AB19" s="177">
        <v>462647</v>
      </c>
      <c r="AC19" s="178">
        <v>453748</v>
      </c>
      <c r="AD19" s="186">
        <v>452020</v>
      </c>
      <c r="AE19" s="186">
        <v>450264</v>
      </c>
      <c r="AF19" s="186">
        <v>449258</v>
      </c>
      <c r="AG19" s="186">
        <v>447466</v>
      </c>
      <c r="AH19" s="435">
        <v>452563</v>
      </c>
      <c r="AI19" s="1332">
        <v>453373</v>
      </c>
      <c r="AJ19" s="956">
        <v>454331</v>
      </c>
      <c r="AK19" s="956">
        <v>456069</v>
      </c>
      <c r="AL19" s="956">
        <v>458138</v>
      </c>
      <c r="AM19" s="2400">
        <v>459593</v>
      </c>
      <c r="AN19" s="1331">
        <v>457638</v>
      </c>
      <c r="AO19" s="956">
        <v>455551</v>
      </c>
      <c r="AP19" s="956">
        <v>454676</v>
      </c>
      <c r="AQ19" s="956">
        <v>454123</v>
      </c>
      <c r="AR19" s="956">
        <f>BK19</f>
        <v>454167</v>
      </c>
      <c r="AS19" s="234">
        <f t="shared" si="2"/>
        <v>-1185</v>
      </c>
      <c r="AT19" s="2136">
        <f t="shared" si="3"/>
        <v>7030</v>
      </c>
      <c r="AU19" s="234">
        <f t="shared" si="4"/>
        <v>810</v>
      </c>
      <c r="AV19" s="234">
        <f t="shared" si="5"/>
        <v>958</v>
      </c>
      <c r="AW19" s="234">
        <f t="shared" si="6"/>
        <v>1738</v>
      </c>
      <c r="AX19" s="2136">
        <f t="shared" si="7"/>
        <v>2069</v>
      </c>
      <c r="AY19" s="2215">
        <f t="shared" si="8"/>
        <v>1455</v>
      </c>
      <c r="AZ19" s="2215">
        <f t="shared" si="9"/>
        <v>-1955</v>
      </c>
      <c r="BA19" s="234">
        <f t="shared" si="10"/>
        <v>-2087</v>
      </c>
      <c r="BB19" s="234">
        <f t="shared" si="11"/>
        <v>-1384</v>
      </c>
      <c r="BC19" s="234">
        <f t="shared" si="12"/>
        <v>-509</v>
      </c>
      <c r="BD19" s="234">
        <f t="shared" si="17"/>
        <v>44</v>
      </c>
      <c r="BE19" s="180"/>
      <c r="BF19" s="181">
        <v>492793</v>
      </c>
      <c r="BG19" s="174">
        <f t="shared" si="13"/>
        <v>-40230</v>
      </c>
      <c r="BH19" s="174">
        <f t="shared" si="14"/>
        <v>-33200</v>
      </c>
      <c r="BJ19" s="2971" t="s">
        <v>15</v>
      </c>
      <c r="BK19" s="2982">
        <v>454167</v>
      </c>
    </row>
    <row r="20" spans="1:63" ht="12.75" customHeight="1">
      <c r="A20" s="182">
        <v>204</v>
      </c>
      <c r="B20" s="176" t="s">
        <v>16</v>
      </c>
      <c r="C20" s="177">
        <v>60391</v>
      </c>
      <c r="D20" s="177">
        <v>80220</v>
      </c>
      <c r="E20" s="177">
        <v>98901</v>
      </c>
      <c r="F20" s="177">
        <v>130436</v>
      </c>
      <c r="G20" s="177"/>
      <c r="H20" s="177">
        <v>170055</v>
      </c>
      <c r="I20" s="177"/>
      <c r="J20" s="177">
        <v>144052</v>
      </c>
      <c r="K20" s="177"/>
      <c r="L20" s="177">
        <v>168610</v>
      </c>
      <c r="M20" s="177"/>
      <c r="N20" s="177">
        <v>210527</v>
      </c>
      <c r="O20" s="177"/>
      <c r="P20" s="177">
        <v>263029</v>
      </c>
      <c r="Q20" s="177"/>
      <c r="R20" s="177">
        <v>337391</v>
      </c>
      <c r="S20" s="177"/>
      <c r="T20" s="177">
        <v>377043</v>
      </c>
      <c r="U20" s="177"/>
      <c r="V20" s="177">
        <v>400622</v>
      </c>
      <c r="W20" s="177">
        <v>410329</v>
      </c>
      <c r="X20" s="177">
        <v>421267</v>
      </c>
      <c r="Y20" s="177">
        <v>426909</v>
      </c>
      <c r="Z20" s="184">
        <v>390389</v>
      </c>
      <c r="AA20" s="188">
        <v>438105</v>
      </c>
      <c r="AB20" s="177">
        <v>465337</v>
      </c>
      <c r="AC20" s="178">
        <v>482640</v>
      </c>
      <c r="AD20" s="186">
        <v>483598</v>
      </c>
      <c r="AE20" s="186">
        <v>484702</v>
      </c>
      <c r="AF20" s="186">
        <v>486071</v>
      </c>
      <c r="AG20" s="186">
        <v>487409</v>
      </c>
      <c r="AH20" s="435">
        <v>487850</v>
      </c>
      <c r="AI20" s="1332">
        <v>488528</v>
      </c>
      <c r="AJ20" s="956">
        <v>487709</v>
      </c>
      <c r="AK20" s="956">
        <v>487093</v>
      </c>
      <c r="AL20" s="1470">
        <v>486023</v>
      </c>
      <c r="AM20" s="2400">
        <v>485587</v>
      </c>
      <c r="AN20" s="1331">
        <v>484738</v>
      </c>
      <c r="AO20" s="956">
        <v>484489</v>
      </c>
      <c r="AP20" s="956">
        <v>483757</v>
      </c>
      <c r="AQ20" s="956">
        <v>482716</v>
      </c>
      <c r="AR20" s="956">
        <f>BK21</f>
        <v>482499</v>
      </c>
      <c r="AS20" s="234">
        <f t="shared" si="2"/>
        <v>5210</v>
      </c>
      <c r="AT20" s="2136">
        <f t="shared" si="3"/>
        <v>-2263</v>
      </c>
      <c r="AU20" s="234">
        <f t="shared" si="4"/>
        <v>678</v>
      </c>
      <c r="AV20" s="234">
        <f t="shared" si="5"/>
        <v>-819</v>
      </c>
      <c r="AW20" s="234">
        <f t="shared" si="6"/>
        <v>-616</v>
      </c>
      <c r="AX20" s="234">
        <f t="shared" si="7"/>
        <v>-1070</v>
      </c>
      <c r="AY20" s="234">
        <f t="shared" si="8"/>
        <v>-436</v>
      </c>
      <c r="AZ20" s="234">
        <f t="shared" si="9"/>
        <v>-849</v>
      </c>
      <c r="BA20" s="234">
        <f t="shared" si="10"/>
        <v>-249</v>
      </c>
      <c r="BB20" s="234">
        <f t="shared" si="11"/>
        <v>-1990</v>
      </c>
      <c r="BC20" s="234">
        <f t="shared" si="12"/>
        <v>-1258</v>
      </c>
      <c r="BD20" s="234">
        <f t="shared" si="17"/>
        <v>-217</v>
      </c>
      <c r="BE20" s="180"/>
      <c r="BF20" s="181">
        <v>424101</v>
      </c>
      <c r="BG20" s="174">
        <f t="shared" si="13"/>
        <v>63749</v>
      </c>
      <c r="BH20" s="174">
        <f t="shared" si="14"/>
        <v>61486</v>
      </c>
      <c r="BJ20" s="2971" t="s">
        <v>24</v>
      </c>
      <c r="BK20" s="2982">
        <v>306521</v>
      </c>
    </row>
    <row r="21" spans="1:63" ht="12.75" customHeight="1">
      <c r="A21" s="182">
        <v>206</v>
      </c>
      <c r="B21" s="176" t="s">
        <v>17</v>
      </c>
      <c r="C21" s="177">
        <v>11151</v>
      </c>
      <c r="D21" s="177">
        <v>19101</v>
      </c>
      <c r="E21" s="177">
        <v>28404</v>
      </c>
      <c r="F21" s="177">
        <v>35567</v>
      </c>
      <c r="G21" s="177"/>
      <c r="H21" s="177">
        <v>39137</v>
      </c>
      <c r="I21" s="177"/>
      <c r="J21" s="177">
        <v>37033</v>
      </c>
      <c r="K21" s="177"/>
      <c r="L21" s="177">
        <v>42951</v>
      </c>
      <c r="M21" s="177"/>
      <c r="N21" s="177">
        <v>50960</v>
      </c>
      <c r="O21" s="177"/>
      <c r="P21" s="177">
        <v>57050</v>
      </c>
      <c r="Q21" s="177"/>
      <c r="R21" s="177">
        <v>63195</v>
      </c>
      <c r="S21" s="177"/>
      <c r="T21" s="177">
        <v>70938</v>
      </c>
      <c r="U21" s="177"/>
      <c r="V21" s="177">
        <v>76211</v>
      </c>
      <c r="W21" s="177">
        <v>81745</v>
      </c>
      <c r="X21" s="177">
        <v>87127</v>
      </c>
      <c r="Y21" s="177">
        <v>87524</v>
      </c>
      <c r="Z21" s="184">
        <v>75032</v>
      </c>
      <c r="AA21" s="188">
        <v>83834</v>
      </c>
      <c r="AB21" s="177">
        <v>90590</v>
      </c>
      <c r="AC21" s="178">
        <v>93238</v>
      </c>
      <c r="AD21" s="186">
        <v>93760</v>
      </c>
      <c r="AE21" s="186">
        <v>94358</v>
      </c>
      <c r="AF21" s="186">
        <v>94404</v>
      </c>
      <c r="AG21" s="186">
        <v>94642</v>
      </c>
      <c r="AH21" s="435">
        <v>95350</v>
      </c>
      <c r="AI21" s="1332">
        <v>94870</v>
      </c>
      <c r="AJ21" s="956">
        <v>94817</v>
      </c>
      <c r="AK21" s="956">
        <v>94580</v>
      </c>
      <c r="AL21" s="956">
        <v>94113</v>
      </c>
      <c r="AM21" s="2400">
        <v>93922</v>
      </c>
      <c r="AN21" s="1331">
        <v>93752</v>
      </c>
      <c r="AO21" s="956">
        <v>93814</v>
      </c>
      <c r="AP21" s="956">
        <v>93271</v>
      </c>
      <c r="AQ21" s="956">
        <v>92525</v>
      </c>
      <c r="AR21" s="956">
        <f>BK23</f>
        <v>92501</v>
      </c>
      <c r="AS21" s="234">
        <f t="shared" si="2"/>
        <v>2112</v>
      </c>
      <c r="AT21" s="2136">
        <f t="shared" si="3"/>
        <v>-1428</v>
      </c>
      <c r="AU21" s="234">
        <f t="shared" si="4"/>
        <v>-480</v>
      </c>
      <c r="AV21" s="234">
        <f t="shared" si="5"/>
        <v>-53</v>
      </c>
      <c r="AW21" s="234">
        <f t="shared" si="6"/>
        <v>-237</v>
      </c>
      <c r="AX21" s="234">
        <f t="shared" si="7"/>
        <v>-467</v>
      </c>
      <c r="AY21" s="234">
        <f t="shared" si="8"/>
        <v>-191</v>
      </c>
      <c r="AZ21" s="234">
        <f t="shared" si="9"/>
        <v>-170</v>
      </c>
      <c r="BA21" s="234">
        <f t="shared" si="10"/>
        <v>62</v>
      </c>
      <c r="BB21" s="234">
        <f t="shared" si="11"/>
        <v>-1313</v>
      </c>
      <c r="BC21" s="234">
        <f t="shared" si="12"/>
        <v>-770</v>
      </c>
      <c r="BD21" s="234">
        <f t="shared" si="17"/>
        <v>-24</v>
      </c>
      <c r="BE21" s="180"/>
      <c r="BF21" s="181">
        <v>86862</v>
      </c>
      <c r="BG21" s="174">
        <f t="shared" si="13"/>
        <v>8488</v>
      </c>
      <c r="BH21" s="174">
        <f t="shared" si="14"/>
        <v>7060</v>
      </c>
      <c r="BJ21" s="2971" t="s">
        <v>16</v>
      </c>
      <c r="BK21" s="2982">
        <v>482499</v>
      </c>
    </row>
    <row r="22" spans="1:63" ht="20.25" customHeight="1">
      <c r="A22" s="175"/>
      <c r="B22" s="187" t="s">
        <v>18</v>
      </c>
      <c r="C22" s="183">
        <v>77452</v>
      </c>
      <c r="D22" s="183">
        <v>84554</v>
      </c>
      <c r="E22" s="183">
        <v>93997</v>
      </c>
      <c r="F22" s="183">
        <v>106638</v>
      </c>
      <c r="G22" s="183"/>
      <c r="H22" s="183">
        <v>124850</v>
      </c>
      <c r="I22" s="183"/>
      <c r="J22" s="183">
        <v>175551</v>
      </c>
      <c r="K22" s="183"/>
      <c r="L22" s="183">
        <v>181756</v>
      </c>
      <c r="M22" s="183"/>
      <c r="N22" s="183">
        <v>200501</v>
      </c>
      <c r="O22" s="183"/>
      <c r="P22" s="183">
        <v>234568</v>
      </c>
      <c r="Q22" s="183"/>
      <c r="R22" s="183">
        <v>313451</v>
      </c>
      <c r="S22" s="183"/>
      <c r="T22" s="183">
        <v>408191</v>
      </c>
      <c r="U22" s="183"/>
      <c r="V22" s="183">
        <v>493576</v>
      </c>
      <c r="W22" s="183">
        <v>539745</v>
      </c>
      <c r="X22" s="183">
        <v>568526</v>
      </c>
      <c r="Y22" s="183">
        <v>615367</v>
      </c>
      <c r="Z22" s="184">
        <v>658923</v>
      </c>
      <c r="AA22" s="183">
        <v>699789</v>
      </c>
      <c r="AB22" s="183">
        <v>713373</v>
      </c>
      <c r="AC22" s="178">
        <v>724205</v>
      </c>
      <c r="AD22" s="179">
        <f>SUM(AD23:AD27)</f>
        <v>726260</v>
      </c>
      <c r="AE22" s="179">
        <f>SUM(AE23:AE27)</f>
        <v>727488</v>
      </c>
      <c r="AF22" s="179">
        <f>SUM(AF23:AF27)</f>
        <v>727284</v>
      </c>
      <c r="AG22" s="179">
        <f>SUM(AG23:AG27)</f>
        <v>726539</v>
      </c>
      <c r="AH22" s="178">
        <f t="shared" ref="AH22:AR22" si="19">SUM(AH23:AH27)</f>
        <v>721690</v>
      </c>
      <c r="AI22" s="1331">
        <f t="shared" si="19"/>
        <v>721448</v>
      </c>
      <c r="AJ22" s="1331">
        <f t="shared" si="19"/>
        <v>720764</v>
      </c>
      <c r="AK22" s="1331">
        <f t="shared" si="19"/>
        <v>719841</v>
      </c>
      <c r="AL22" s="1331">
        <f t="shared" si="19"/>
        <v>718732</v>
      </c>
      <c r="AM22" s="2399">
        <f t="shared" si="19"/>
        <v>715809</v>
      </c>
      <c r="AN22" s="1331">
        <f t="shared" si="19"/>
        <v>711969</v>
      </c>
      <c r="AO22" s="1331">
        <f t="shared" si="19"/>
        <v>708052</v>
      </c>
      <c r="AP22" s="1331">
        <f t="shared" si="19"/>
        <v>702574</v>
      </c>
      <c r="AQ22" s="1331">
        <v>697539</v>
      </c>
      <c r="AR22" s="1331">
        <f t="shared" si="19"/>
        <v>697023</v>
      </c>
      <c r="AS22" s="234">
        <f t="shared" si="2"/>
        <v>-2515</v>
      </c>
      <c r="AT22" s="2136">
        <f t="shared" si="3"/>
        <v>-5881</v>
      </c>
      <c r="AU22" s="234">
        <f t="shared" si="4"/>
        <v>-242</v>
      </c>
      <c r="AV22" s="234">
        <f t="shared" si="5"/>
        <v>-684</v>
      </c>
      <c r="AW22" s="234">
        <f t="shared" si="6"/>
        <v>-923</v>
      </c>
      <c r="AX22" s="234">
        <f t="shared" si="7"/>
        <v>-1109</v>
      </c>
      <c r="AY22" s="234">
        <f t="shared" si="8"/>
        <v>-2923</v>
      </c>
      <c r="AZ22" s="234">
        <f t="shared" si="9"/>
        <v>-3840</v>
      </c>
      <c r="BA22" s="234">
        <f t="shared" si="10"/>
        <v>-3917</v>
      </c>
      <c r="BB22" s="234">
        <f t="shared" si="11"/>
        <v>-11029</v>
      </c>
      <c r="BC22" s="234">
        <f t="shared" si="12"/>
        <v>-5551</v>
      </c>
      <c r="BD22" s="234">
        <f t="shared" si="17"/>
        <v>-516</v>
      </c>
      <c r="BE22" s="180"/>
      <c r="BF22" s="181">
        <f>SUM(BF23:BF27)</f>
        <v>657760</v>
      </c>
      <c r="BG22" s="174">
        <f t="shared" si="13"/>
        <v>63930</v>
      </c>
      <c r="BH22" s="174">
        <f t="shared" si="14"/>
        <v>58049</v>
      </c>
      <c r="BJ22" s="2971" t="s">
        <v>78</v>
      </c>
      <c r="BK22" s="2982">
        <v>39232</v>
      </c>
    </row>
    <row r="23" spans="1:63" ht="12.75" customHeight="1">
      <c r="A23" s="182">
        <v>207</v>
      </c>
      <c r="B23" s="176" t="s">
        <v>19</v>
      </c>
      <c r="C23" s="177">
        <v>18013</v>
      </c>
      <c r="D23" s="177">
        <v>20262</v>
      </c>
      <c r="E23" s="177">
        <v>24038</v>
      </c>
      <c r="F23" s="177">
        <v>31487</v>
      </c>
      <c r="G23" s="177"/>
      <c r="H23" s="177">
        <v>40018</v>
      </c>
      <c r="I23" s="177"/>
      <c r="J23" s="177">
        <v>56677</v>
      </c>
      <c r="K23" s="177"/>
      <c r="L23" s="177">
        <v>59838</v>
      </c>
      <c r="M23" s="177"/>
      <c r="N23" s="177">
        <v>68982</v>
      </c>
      <c r="O23" s="177"/>
      <c r="P23" s="177">
        <v>86455</v>
      </c>
      <c r="Q23" s="177"/>
      <c r="R23" s="177">
        <v>121380</v>
      </c>
      <c r="S23" s="177"/>
      <c r="T23" s="177">
        <v>153763</v>
      </c>
      <c r="U23" s="177"/>
      <c r="V23" s="177">
        <v>171978</v>
      </c>
      <c r="W23" s="177">
        <v>178228</v>
      </c>
      <c r="X23" s="177">
        <v>182731</v>
      </c>
      <c r="Y23" s="177">
        <v>186134</v>
      </c>
      <c r="Z23" s="184">
        <v>188431</v>
      </c>
      <c r="AA23" s="188">
        <v>192159</v>
      </c>
      <c r="AB23" s="177">
        <v>192250</v>
      </c>
      <c r="AC23" s="178">
        <v>196127</v>
      </c>
      <c r="AD23" s="186">
        <v>197094</v>
      </c>
      <c r="AE23" s="186">
        <v>197395</v>
      </c>
      <c r="AF23" s="186">
        <v>197638</v>
      </c>
      <c r="AG23" s="186">
        <v>197580</v>
      </c>
      <c r="AH23" s="435">
        <v>196883</v>
      </c>
      <c r="AI23" s="1332">
        <v>196854</v>
      </c>
      <c r="AJ23" s="956">
        <v>196792</v>
      </c>
      <c r="AK23" s="956">
        <v>197564</v>
      </c>
      <c r="AL23" s="956">
        <v>198011</v>
      </c>
      <c r="AM23" s="2400">
        <v>198138</v>
      </c>
      <c r="AN23" s="1331">
        <v>197653</v>
      </c>
      <c r="AO23" s="956">
        <v>197267</v>
      </c>
      <c r="AP23" s="956">
        <v>196250</v>
      </c>
      <c r="AQ23" s="956">
        <v>195005</v>
      </c>
      <c r="AR23" s="956">
        <f>BK24</f>
        <v>194907</v>
      </c>
      <c r="AS23" s="234">
        <f t="shared" si="2"/>
        <v>756</v>
      </c>
      <c r="AT23" s="2136">
        <f t="shared" si="3"/>
        <v>1255</v>
      </c>
      <c r="AU23" s="234">
        <f t="shared" si="4"/>
        <v>-29</v>
      </c>
      <c r="AV23" s="234">
        <f t="shared" si="5"/>
        <v>-62</v>
      </c>
      <c r="AW23" s="234">
        <f t="shared" si="6"/>
        <v>772</v>
      </c>
      <c r="AX23" s="2136">
        <f t="shared" si="7"/>
        <v>447</v>
      </c>
      <c r="AY23" s="2215">
        <f t="shared" si="8"/>
        <v>127</v>
      </c>
      <c r="AZ23" s="2215">
        <f t="shared" si="9"/>
        <v>-485</v>
      </c>
      <c r="BA23" s="234">
        <f t="shared" si="10"/>
        <v>-386</v>
      </c>
      <c r="BB23" s="234">
        <f t="shared" si="11"/>
        <v>-2360</v>
      </c>
      <c r="BC23" s="234">
        <f t="shared" si="12"/>
        <v>-1343</v>
      </c>
      <c r="BD23" s="234">
        <f t="shared" si="17"/>
        <v>-98</v>
      </c>
      <c r="BE23" s="180"/>
      <c r="BF23" s="181">
        <v>189767</v>
      </c>
      <c r="BG23" s="174">
        <f t="shared" si="13"/>
        <v>7116</v>
      </c>
      <c r="BH23" s="174">
        <f t="shared" si="14"/>
        <v>8371</v>
      </c>
      <c r="BJ23" s="2971" t="s">
        <v>17</v>
      </c>
      <c r="BK23" s="2982">
        <v>92501</v>
      </c>
    </row>
    <row r="24" spans="1:63" ht="12.75" customHeight="1">
      <c r="A24" s="182">
        <v>214</v>
      </c>
      <c r="B24" s="176" t="s">
        <v>20</v>
      </c>
      <c r="C24" s="177">
        <v>16831</v>
      </c>
      <c r="D24" s="177">
        <v>19516</v>
      </c>
      <c r="E24" s="177">
        <v>22831</v>
      </c>
      <c r="F24" s="177">
        <v>26544</v>
      </c>
      <c r="G24" s="177"/>
      <c r="H24" s="177">
        <v>31739</v>
      </c>
      <c r="I24" s="177"/>
      <c r="J24" s="177">
        <v>46900</v>
      </c>
      <c r="K24" s="177"/>
      <c r="L24" s="177">
        <v>48405</v>
      </c>
      <c r="M24" s="177"/>
      <c r="N24" s="177">
        <v>55084</v>
      </c>
      <c r="O24" s="177"/>
      <c r="P24" s="177">
        <v>66491</v>
      </c>
      <c r="Q24" s="177"/>
      <c r="R24" s="177">
        <v>91486</v>
      </c>
      <c r="S24" s="177"/>
      <c r="T24" s="177">
        <v>127179</v>
      </c>
      <c r="U24" s="177"/>
      <c r="V24" s="177">
        <v>162624</v>
      </c>
      <c r="W24" s="177">
        <v>183628</v>
      </c>
      <c r="X24" s="177">
        <v>194273</v>
      </c>
      <c r="Y24" s="177">
        <v>201862</v>
      </c>
      <c r="Z24" s="184">
        <v>202544</v>
      </c>
      <c r="AA24" s="188">
        <v>213037</v>
      </c>
      <c r="AB24" s="177">
        <v>219862</v>
      </c>
      <c r="AC24" s="178">
        <v>225700</v>
      </c>
      <c r="AD24" s="186">
        <v>226875</v>
      </c>
      <c r="AE24" s="186">
        <v>228235</v>
      </c>
      <c r="AF24" s="186">
        <v>228159</v>
      </c>
      <c r="AG24" s="186">
        <v>227915</v>
      </c>
      <c r="AH24" s="435">
        <v>224903</v>
      </c>
      <c r="AI24" s="1332">
        <v>225641</v>
      </c>
      <c r="AJ24" s="956">
        <v>226221</v>
      </c>
      <c r="AK24" s="956">
        <v>226366</v>
      </c>
      <c r="AL24" s="956">
        <v>226657</v>
      </c>
      <c r="AM24" s="2400">
        <v>226432</v>
      </c>
      <c r="AN24" s="1331">
        <v>225253</v>
      </c>
      <c r="AO24" s="956">
        <v>224126</v>
      </c>
      <c r="AP24" s="956">
        <v>222296</v>
      </c>
      <c r="AQ24" s="956">
        <v>220927</v>
      </c>
      <c r="AR24" s="956">
        <f>BK30</f>
        <v>220713</v>
      </c>
      <c r="AS24" s="234">
        <f t="shared" si="2"/>
        <v>-797</v>
      </c>
      <c r="AT24" s="2136">
        <f t="shared" si="3"/>
        <v>1529</v>
      </c>
      <c r="AU24" s="234">
        <f t="shared" si="4"/>
        <v>738</v>
      </c>
      <c r="AV24" s="234">
        <f t="shared" si="5"/>
        <v>580</v>
      </c>
      <c r="AW24" s="234">
        <f t="shared" si="6"/>
        <v>145</v>
      </c>
      <c r="AX24" s="234">
        <f t="shared" si="7"/>
        <v>291</v>
      </c>
      <c r="AY24" s="234">
        <f t="shared" si="8"/>
        <v>-225</v>
      </c>
      <c r="AZ24" s="234">
        <f t="shared" si="9"/>
        <v>-1179</v>
      </c>
      <c r="BA24" s="234">
        <f t="shared" si="10"/>
        <v>-1127</v>
      </c>
      <c r="BB24" s="234">
        <f t="shared" si="11"/>
        <v>-3413</v>
      </c>
      <c r="BC24" s="234">
        <f t="shared" si="12"/>
        <v>-1583</v>
      </c>
      <c r="BD24" s="234">
        <f t="shared" si="17"/>
        <v>-214</v>
      </c>
      <c r="BE24" s="180"/>
      <c r="BF24" s="181">
        <v>206641</v>
      </c>
      <c r="BG24" s="174">
        <f t="shared" si="13"/>
        <v>18262</v>
      </c>
      <c r="BH24" s="174">
        <f t="shared" si="14"/>
        <v>19791</v>
      </c>
      <c r="BJ24" s="2971" t="s">
        <v>19</v>
      </c>
      <c r="BK24" s="2982">
        <v>194907</v>
      </c>
    </row>
    <row r="25" spans="1:63" ht="12.75" customHeight="1">
      <c r="A25" s="182">
        <v>217</v>
      </c>
      <c r="B25" s="176" t="s">
        <v>21</v>
      </c>
      <c r="C25" s="177">
        <v>13951</v>
      </c>
      <c r="D25" s="177">
        <v>16047</v>
      </c>
      <c r="E25" s="177">
        <v>17039</v>
      </c>
      <c r="F25" s="177">
        <v>18889</v>
      </c>
      <c r="G25" s="177"/>
      <c r="H25" s="177">
        <v>22411</v>
      </c>
      <c r="I25" s="177"/>
      <c r="J25" s="177">
        <v>31048</v>
      </c>
      <c r="K25" s="177"/>
      <c r="L25" s="177">
        <v>32555</v>
      </c>
      <c r="M25" s="177"/>
      <c r="N25" s="177">
        <v>35158</v>
      </c>
      <c r="O25" s="177"/>
      <c r="P25" s="177">
        <v>41916</v>
      </c>
      <c r="Q25" s="177"/>
      <c r="R25" s="177">
        <v>61282</v>
      </c>
      <c r="S25" s="177"/>
      <c r="T25" s="177">
        <v>87127</v>
      </c>
      <c r="U25" s="177"/>
      <c r="V25" s="177">
        <v>115773</v>
      </c>
      <c r="W25" s="177">
        <v>129834</v>
      </c>
      <c r="X25" s="177">
        <v>136376</v>
      </c>
      <c r="Y25" s="177">
        <v>141253</v>
      </c>
      <c r="Z25" s="184">
        <v>144539</v>
      </c>
      <c r="AA25" s="188">
        <v>153762</v>
      </c>
      <c r="AB25" s="177">
        <v>157668</v>
      </c>
      <c r="AC25" s="178">
        <v>156423</v>
      </c>
      <c r="AD25" s="186">
        <v>156007</v>
      </c>
      <c r="AE25" s="186">
        <v>156095</v>
      </c>
      <c r="AF25" s="186">
        <v>156056</v>
      </c>
      <c r="AG25" s="186">
        <v>155881</v>
      </c>
      <c r="AH25" s="435">
        <v>156375</v>
      </c>
      <c r="AI25" s="1332">
        <v>155805</v>
      </c>
      <c r="AJ25" s="956">
        <v>155140</v>
      </c>
      <c r="AK25" s="956">
        <v>154217</v>
      </c>
      <c r="AL25" s="956">
        <v>153467</v>
      </c>
      <c r="AM25" s="2400">
        <v>152321</v>
      </c>
      <c r="AN25" s="1331">
        <v>151796</v>
      </c>
      <c r="AO25" s="956">
        <v>151091</v>
      </c>
      <c r="AP25" s="956">
        <v>150085</v>
      </c>
      <c r="AQ25" s="956">
        <v>148952</v>
      </c>
      <c r="AR25" s="956">
        <f>BK33</f>
        <v>148873</v>
      </c>
      <c r="AS25" s="234">
        <f t="shared" si="2"/>
        <v>-48</v>
      </c>
      <c r="AT25" s="2136">
        <f t="shared" si="3"/>
        <v>-4054</v>
      </c>
      <c r="AU25" s="234">
        <f t="shared" si="4"/>
        <v>-570</v>
      </c>
      <c r="AV25" s="234">
        <f t="shared" si="5"/>
        <v>-665</v>
      </c>
      <c r="AW25" s="234">
        <f t="shared" si="6"/>
        <v>-923</v>
      </c>
      <c r="AX25" s="234">
        <f t="shared" si="7"/>
        <v>-750</v>
      </c>
      <c r="AY25" s="234">
        <f t="shared" si="8"/>
        <v>-1146</v>
      </c>
      <c r="AZ25" s="234">
        <f t="shared" si="9"/>
        <v>-525</v>
      </c>
      <c r="BA25" s="234">
        <f t="shared" si="10"/>
        <v>-705</v>
      </c>
      <c r="BB25" s="234">
        <f t="shared" si="11"/>
        <v>-2218</v>
      </c>
      <c r="BC25" s="234">
        <f t="shared" si="12"/>
        <v>-1212</v>
      </c>
      <c r="BD25" s="234">
        <f t="shared" si="17"/>
        <v>-79</v>
      </c>
      <c r="BE25" s="180"/>
      <c r="BF25" s="181">
        <v>143588</v>
      </c>
      <c r="BG25" s="174">
        <f t="shared" si="13"/>
        <v>12787</v>
      </c>
      <c r="BH25" s="174">
        <f t="shared" si="14"/>
        <v>8733</v>
      </c>
      <c r="BJ25" s="2971" t="s">
        <v>42</v>
      </c>
      <c r="BK25" s="2982">
        <v>26530</v>
      </c>
    </row>
    <row r="26" spans="1:63" ht="12.75" customHeight="1">
      <c r="A26" s="182">
        <v>219</v>
      </c>
      <c r="B26" s="176" t="s">
        <v>22</v>
      </c>
      <c r="C26" s="177">
        <v>22008</v>
      </c>
      <c r="D26" s="177">
        <v>22238</v>
      </c>
      <c r="E26" s="177">
        <v>23513</v>
      </c>
      <c r="F26" s="177">
        <v>23212</v>
      </c>
      <c r="G26" s="177"/>
      <c r="H26" s="177">
        <v>24282</v>
      </c>
      <c r="I26" s="177"/>
      <c r="J26" s="177">
        <v>33145</v>
      </c>
      <c r="K26" s="177"/>
      <c r="L26" s="177">
        <v>33211</v>
      </c>
      <c r="M26" s="177"/>
      <c r="N26" s="177">
        <v>33667</v>
      </c>
      <c r="O26" s="177"/>
      <c r="P26" s="177">
        <v>32528</v>
      </c>
      <c r="Q26" s="177"/>
      <c r="R26" s="177">
        <v>32265</v>
      </c>
      <c r="S26" s="177"/>
      <c r="T26" s="177">
        <v>33090</v>
      </c>
      <c r="U26" s="177"/>
      <c r="V26" s="177">
        <v>35261</v>
      </c>
      <c r="W26" s="177">
        <v>36529</v>
      </c>
      <c r="X26" s="177">
        <v>40716</v>
      </c>
      <c r="Y26" s="177">
        <v>64560</v>
      </c>
      <c r="Z26" s="184">
        <v>96279</v>
      </c>
      <c r="AA26" s="188">
        <v>111737</v>
      </c>
      <c r="AB26" s="177">
        <v>113572</v>
      </c>
      <c r="AC26" s="178">
        <v>114216</v>
      </c>
      <c r="AD26" s="186">
        <v>114644</v>
      </c>
      <c r="AE26" s="186">
        <v>114364</v>
      </c>
      <c r="AF26" s="186">
        <v>114368</v>
      </c>
      <c r="AG26" s="186">
        <v>114142</v>
      </c>
      <c r="AH26" s="435">
        <v>112691</v>
      </c>
      <c r="AI26" s="1332">
        <v>112283</v>
      </c>
      <c r="AJ26" s="956">
        <v>112009</v>
      </c>
      <c r="AK26" s="956">
        <v>111273</v>
      </c>
      <c r="AL26" s="956">
        <v>110501</v>
      </c>
      <c r="AM26" s="2400">
        <v>109238</v>
      </c>
      <c r="AN26" s="1331">
        <v>108023</v>
      </c>
      <c r="AO26" s="956">
        <v>106819</v>
      </c>
      <c r="AP26" s="956">
        <v>105588</v>
      </c>
      <c r="AQ26" s="956">
        <v>104799</v>
      </c>
      <c r="AR26" s="956">
        <f>BK35</f>
        <v>104713</v>
      </c>
      <c r="AS26" s="234">
        <f t="shared" si="2"/>
        <v>-1525</v>
      </c>
      <c r="AT26" s="2136">
        <f t="shared" si="3"/>
        <v>-3453</v>
      </c>
      <c r="AU26" s="234">
        <f t="shared" si="4"/>
        <v>-408</v>
      </c>
      <c r="AV26" s="234">
        <f t="shared" si="5"/>
        <v>-274</v>
      </c>
      <c r="AW26" s="234">
        <f t="shared" si="6"/>
        <v>-736</v>
      </c>
      <c r="AX26" s="234">
        <f t="shared" si="7"/>
        <v>-772</v>
      </c>
      <c r="AY26" s="234">
        <f t="shared" si="8"/>
        <v>-1263</v>
      </c>
      <c r="AZ26" s="234">
        <f t="shared" si="9"/>
        <v>-1215</v>
      </c>
      <c r="BA26" s="234">
        <f t="shared" si="10"/>
        <v>-1204</v>
      </c>
      <c r="BB26" s="234">
        <f t="shared" si="11"/>
        <v>-2106</v>
      </c>
      <c r="BC26" s="234">
        <f t="shared" si="12"/>
        <v>-875</v>
      </c>
      <c r="BD26" s="234">
        <f t="shared" si="17"/>
        <v>-86</v>
      </c>
      <c r="BE26" s="180"/>
      <c r="BF26" s="181">
        <v>91109</v>
      </c>
      <c r="BG26" s="174">
        <f t="shared" si="13"/>
        <v>21582</v>
      </c>
      <c r="BH26" s="174">
        <f t="shared" si="14"/>
        <v>18129</v>
      </c>
      <c r="BJ26" s="2971" t="s">
        <v>79</v>
      </c>
      <c r="BK26" s="2982">
        <v>72778</v>
      </c>
    </row>
    <row r="27" spans="1:63" ht="12.75" customHeight="1">
      <c r="A27" s="182">
        <v>301</v>
      </c>
      <c r="B27" s="176" t="s">
        <v>23</v>
      </c>
      <c r="C27" s="177">
        <v>6649</v>
      </c>
      <c r="D27" s="177">
        <v>6491</v>
      </c>
      <c r="E27" s="177">
        <v>6576</v>
      </c>
      <c r="F27" s="177">
        <v>6506</v>
      </c>
      <c r="G27" s="177"/>
      <c r="H27" s="177">
        <v>6400</v>
      </c>
      <c r="I27" s="177"/>
      <c r="J27" s="177">
        <v>7781</v>
      </c>
      <c r="K27" s="177"/>
      <c r="L27" s="177">
        <v>7747</v>
      </c>
      <c r="M27" s="177"/>
      <c r="N27" s="177">
        <v>7610</v>
      </c>
      <c r="O27" s="177"/>
      <c r="P27" s="177">
        <v>7178</v>
      </c>
      <c r="Q27" s="177"/>
      <c r="R27" s="177">
        <v>7038</v>
      </c>
      <c r="S27" s="177"/>
      <c r="T27" s="177">
        <v>7032</v>
      </c>
      <c r="U27" s="177"/>
      <c r="V27" s="177">
        <v>7940</v>
      </c>
      <c r="W27" s="177">
        <v>11526</v>
      </c>
      <c r="X27" s="177">
        <v>14430</v>
      </c>
      <c r="Y27" s="177">
        <v>21558</v>
      </c>
      <c r="Z27" s="184">
        <v>27130</v>
      </c>
      <c r="AA27" s="188">
        <v>29094</v>
      </c>
      <c r="AB27" s="177">
        <v>30021</v>
      </c>
      <c r="AC27" s="178">
        <v>31739</v>
      </c>
      <c r="AD27" s="186">
        <v>31640</v>
      </c>
      <c r="AE27" s="186">
        <v>31399</v>
      </c>
      <c r="AF27" s="186">
        <v>31063</v>
      </c>
      <c r="AG27" s="186">
        <v>31021</v>
      </c>
      <c r="AH27" s="435">
        <v>30838</v>
      </c>
      <c r="AI27" s="1332">
        <v>30865</v>
      </c>
      <c r="AJ27" s="956">
        <v>30602</v>
      </c>
      <c r="AK27" s="956">
        <v>30421</v>
      </c>
      <c r="AL27" s="956">
        <v>30096</v>
      </c>
      <c r="AM27" s="2400">
        <v>29680</v>
      </c>
      <c r="AN27" s="1331">
        <v>29244</v>
      </c>
      <c r="AO27" s="956">
        <v>28749</v>
      </c>
      <c r="AP27" s="956">
        <v>28355</v>
      </c>
      <c r="AQ27" s="956">
        <v>27856</v>
      </c>
      <c r="AR27" s="956">
        <f>BK47</f>
        <v>27817</v>
      </c>
      <c r="AS27" s="234">
        <f t="shared" si="2"/>
        <v>-901</v>
      </c>
      <c r="AT27" s="2136">
        <f t="shared" si="3"/>
        <v>-1158</v>
      </c>
      <c r="AU27" s="234">
        <f t="shared" si="4"/>
        <v>27</v>
      </c>
      <c r="AV27" s="234">
        <f t="shared" si="5"/>
        <v>-263</v>
      </c>
      <c r="AW27" s="234">
        <f t="shared" si="6"/>
        <v>-181</v>
      </c>
      <c r="AX27" s="234">
        <f t="shared" si="7"/>
        <v>-325</v>
      </c>
      <c r="AY27" s="234">
        <f t="shared" si="8"/>
        <v>-416</v>
      </c>
      <c r="AZ27" s="234">
        <f t="shared" si="9"/>
        <v>-436</v>
      </c>
      <c r="BA27" s="234">
        <f t="shared" si="10"/>
        <v>-495</v>
      </c>
      <c r="BB27" s="234">
        <f t="shared" si="11"/>
        <v>-932</v>
      </c>
      <c r="BC27" s="234">
        <f t="shared" si="12"/>
        <v>-538</v>
      </c>
      <c r="BD27" s="234">
        <f t="shared" si="17"/>
        <v>-39</v>
      </c>
      <c r="BE27" s="180"/>
      <c r="BF27" s="181">
        <v>26655</v>
      </c>
      <c r="BG27" s="174">
        <f t="shared" si="13"/>
        <v>4183</v>
      </c>
      <c r="BH27" s="174">
        <f t="shared" si="14"/>
        <v>3025</v>
      </c>
      <c r="BJ27" s="2971" t="s">
        <v>25</v>
      </c>
      <c r="BK27" s="2982">
        <v>254835</v>
      </c>
    </row>
    <row r="28" spans="1:63" ht="20.25" customHeight="1">
      <c r="A28" s="175"/>
      <c r="B28" s="187" t="s">
        <v>7</v>
      </c>
      <c r="C28" s="183">
        <v>168570</v>
      </c>
      <c r="D28" s="183">
        <v>182433</v>
      </c>
      <c r="E28" s="183">
        <v>190212</v>
      </c>
      <c r="F28" s="183">
        <v>203985</v>
      </c>
      <c r="G28" s="183"/>
      <c r="H28" s="183">
        <v>225060</v>
      </c>
      <c r="I28" s="183"/>
      <c r="J28" s="183">
        <v>267575</v>
      </c>
      <c r="K28" s="183"/>
      <c r="L28" s="183">
        <v>285721</v>
      </c>
      <c r="M28" s="183"/>
      <c r="N28" s="183">
        <v>298858</v>
      </c>
      <c r="O28" s="183"/>
      <c r="P28" s="183">
        <v>313039</v>
      </c>
      <c r="Q28" s="183"/>
      <c r="R28" s="183">
        <v>364824</v>
      </c>
      <c r="S28" s="183"/>
      <c r="T28" s="183">
        <v>450061</v>
      </c>
      <c r="U28" s="183"/>
      <c r="V28" s="183">
        <v>538741</v>
      </c>
      <c r="W28" s="183">
        <v>606701</v>
      </c>
      <c r="X28" s="183">
        <v>641444</v>
      </c>
      <c r="Y28" s="183">
        <v>665214</v>
      </c>
      <c r="Z28" s="184">
        <v>710765</v>
      </c>
      <c r="AA28" s="183">
        <v>721127</v>
      </c>
      <c r="AB28" s="183">
        <v>718429</v>
      </c>
      <c r="AC28" s="178">
        <v>716006</v>
      </c>
      <c r="AD28" s="179">
        <f>SUM(AD29:AD33)</f>
        <v>716586</v>
      </c>
      <c r="AE28" s="179">
        <f>SUM(AE29:AE33)</f>
        <v>716451</v>
      </c>
      <c r="AF28" s="179">
        <f>SUM(AF29:AF33)</f>
        <v>715647</v>
      </c>
      <c r="AG28" s="179">
        <f>SUM(AG29:AG33)</f>
        <v>714587</v>
      </c>
      <c r="AH28" s="178">
        <f t="shared" ref="AH28:AR28" si="20">SUM(AH29:AH33)</f>
        <v>716633</v>
      </c>
      <c r="AI28" s="1331">
        <f t="shared" si="20"/>
        <v>716193</v>
      </c>
      <c r="AJ28" s="1331">
        <f t="shared" si="20"/>
        <v>716619</v>
      </c>
      <c r="AK28" s="1331">
        <f t="shared" si="20"/>
        <v>717027</v>
      </c>
      <c r="AL28" s="1331">
        <f t="shared" si="20"/>
        <v>716763</v>
      </c>
      <c r="AM28" s="2399">
        <f t="shared" si="20"/>
        <v>716073</v>
      </c>
      <c r="AN28" s="1331">
        <f t="shared" si="20"/>
        <v>714287</v>
      </c>
      <c r="AO28" s="1331">
        <f t="shared" si="20"/>
        <v>712440</v>
      </c>
      <c r="AP28" s="1331">
        <f t="shared" si="20"/>
        <v>711496</v>
      </c>
      <c r="AQ28" s="1331">
        <v>709400</v>
      </c>
      <c r="AR28" s="1331">
        <f t="shared" si="20"/>
        <v>709274</v>
      </c>
      <c r="AS28" s="234">
        <f t="shared" si="2"/>
        <v>627</v>
      </c>
      <c r="AT28" s="2136">
        <f t="shared" si="3"/>
        <v>-560</v>
      </c>
      <c r="AU28" s="234">
        <f t="shared" si="4"/>
        <v>-440</v>
      </c>
      <c r="AV28" s="234">
        <f t="shared" si="5"/>
        <v>426</v>
      </c>
      <c r="AW28" s="234">
        <f t="shared" si="6"/>
        <v>408</v>
      </c>
      <c r="AX28" s="234">
        <f t="shared" si="7"/>
        <v>-264</v>
      </c>
      <c r="AY28" s="234">
        <f t="shared" si="8"/>
        <v>-690</v>
      </c>
      <c r="AZ28" s="234">
        <f t="shared" si="9"/>
        <v>-1786</v>
      </c>
      <c r="BA28" s="234">
        <f t="shared" si="10"/>
        <v>-1847</v>
      </c>
      <c r="BB28" s="234">
        <f t="shared" si="11"/>
        <v>-3166</v>
      </c>
      <c r="BC28" s="234">
        <f t="shared" si="12"/>
        <v>-2222</v>
      </c>
      <c r="BD28" s="234">
        <f t="shared" si="17"/>
        <v>-126</v>
      </c>
      <c r="BE28" s="180"/>
      <c r="BF28" s="181">
        <f>SUM(BF29:BF33)</f>
        <v>696884</v>
      </c>
      <c r="BG28" s="174">
        <f t="shared" si="13"/>
        <v>19749</v>
      </c>
      <c r="BH28" s="174">
        <f t="shared" si="14"/>
        <v>19189</v>
      </c>
      <c r="BJ28" s="2971" t="s">
        <v>43</v>
      </c>
      <c r="BK28" s="2982">
        <v>43281</v>
      </c>
    </row>
    <row r="29" spans="1:63" ht="12.75" customHeight="1">
      <c r="A29" s="182">
        <v>203</v>
      </c>
      <c r="B29" s="176" t="s">
        <v>24</v>
      </c>
      <c r="C29" s="177">
        <v>58103</v>
      </c>
      <c r="D29" s="177">
        <v>63682</v>
      </c>
      <c r="E29" s="177">
        <v>66890</v>
      </c>
      <c r="F29" s="177">
        <v>72417</v>
      </c>
      <c r="G29" s="177"/>
      <c r="H29" s="177">
        <v>84857</v>
      </c>
      <c r="I29" s="177"/>
      <c r="J29" s="177">
        <v>101611</v>
      </c>
      <c r="K29" s="177"/>
      <c r="L29" s="177">
        <v>112041</v>
      </c>
      <c r="M29" s="177"/>
      <c r="N29" s="177">
        <v>120233</v>
      </c>
      <c r="O29" s="177"/>
      <c r="P29" s="177">
        <v>129820</v>
      </c>
      <c r="Q29" s="177"/>
      <c r="R29" s="177">
        <v>159351</v>
      </c>
      <c r="S29" s="177"/>
      <c r="T29" s="177">
        <v>206561</v>
      </c>
      <c r="U29" s="177"/>
      <c r="V29" s="177">
        <v>234945</v>
      </c>
      <c r="W29" s="177">
        <v>254869</v>
      </c>
      <c r="X29" s="177">
        <v>263363</v>
      </c>
      <c r="Y29" s="177">
        <v>270722</v>
      </c>
      <c r="Z29" s="184">
        <v>287606</v>
      </c>
      <c r="AA29" s="188">
        <v>293117</v>
      </c>
      <c r="AB29" s="177">
        <v>291027</v>
      </c>
      <c r="AC29" s="178">
        <v>290959</v>
      </c>
      <c r="AD29" s="186">
        <v>290856</v>
      </c>
      <c r="AE29" s="186">
        <v>290657</v>
      </c>
      <c r="AF29" s="186">
        <v>290909</v>
      </c>
      <c r="AG29" s="186">
        <v>291357</v>
      </c>
      <c r="AH29" s="435">
        <v>293409</v>
      </c>
      <c r="AI29" s="1332">
        <v>294478</v>
      </c>
      <c r="AJ29" s="956">
        <v>297443</v>
      </c>
      <c r="AK29" s="956">
        <v>300222</v>
      </c>
      <c r="AL29" s="956">
        <v>302163</v>
      </c>
      <c r="AM29" s="2400">
        <v>303601</v>
      </c>
      <c r="AN29" s="1331">
        <v>303823</v>
      </c>
      <c r="AO29" s="956">
        <v>304564</v>
      </c>
      <c r="AP29" s="956">
        <v>305880</v>
      </c>
      <c r="AQ29" s="956">
        <v>306453</v>
      </c>
      <c r="AR29" s="956">
        <f>BK20</f>
        <v>306521</v>
      </c>
      <c r="AS29" s="234">
        <f t="shared" si="2"/>
        <v>2450</v>
      </c>
      <c r="AT29" s="2136">
        <f t="shared" si="3"/>
        <v>10192</v>
      </c>
      <c r="AU29" s="234">
        <f t="shared" si="4"/>
        <v>1069</v>
      </c>
      <c r="AV29" s="234">
        <f t="shared" si="5"/>
        <v>2965</v>
      </c>
      <c r="AW29" s="234">
        <f t="shared" si="6"/>
        <v>2779</v>
      </c>
      <c r="AX29" s="2136">
        <f t="shared" si="7"/>
        <v>1941</v>
      </c>
      <c r="AY29" s="2136">
        <f t="shared" si="8"/>
        <v>1438</v>
      </c>
      <c r="AZ29" s="2136">
        <f t="shared" si="9"/>
        <v>222</v>
      </c>
      <c r="BA29" s="234">
        <f t="shared" si="10"/>
        <v>741</v>
      </c>
      <c r="BB29" s="234">
        <f t="shared" si="11"/>
        <v>1957</v>
      </c>
      <c r="BC29" s="234">
        <f t="shared" si="12"/>
        <v>641</v>
      </c>
      <c r="BD29" s="234">
        <f t="shared" si="17"/>
        <v>68</v>
      </c>
      <c r="BE29" s="180"/>
      <c r="BF29" s="181">
        <v>283668</v>
      </c>
      <c r="BG29" s="174">
        <f t="shared" si="13"/>
        <v>9741</v>
      </c>
      <c r="BH29" s="174">
        <f t="shared" si="14"/>
        <v>19933</v>
      </c>
      <c r="BJ29" s="2971" t="s">
        <v>80</v>
      </c>
      <c r="BK29" s="2982">
        <v>36423</v>
      </c>
    </row>
    <row r="30" spans="1:63" ht="12.75" customHeight="1">
      <c r="A30" s="182">
        <v>210</v>
      </c>
      <c r="B30" s="176" t="s">
        <v>25</v>
      </c>
      <c r="C30" s="177">
        <v>61707</v>
      </c>
      <c r="D30" s="177">
        <v>67991</v>
      </c>
      <c r="E30" s="177">
        <v>71553</v>
      </c>
      <c r="F30" s="177">
        <v>74773</v>
      </c>
      <c r="G30" s="177"/>
      <c r="H30" s="177">
        <v>78251</v>
      </c>
      <c r="I30" s="177"/>
      <c r="J30" s="177">
        <v>93071</v>
      </c>
      <c r="K30" s="177"/>
      <c r="L30" s="177">
        <v>97208</v>
      </c>
      <c r="M30" s="177"/>
      <c r="N30" s="177">
        <v>100003</v>
      </c>
      <c r="O30" s="177"/>
      <c r="P30" s="177">
        <v>101894</v>
      </c>
      <c r="Q30" s="177"/>
      <c r="R30" s="177">
        <v>114279</v>
      </c>
      <c r="S30" s="177"/>
      <c r="T30" s="177">
        <v>140344</v>
      </c>
      <c r="U30" s="177"/>
      <c r="V30" s="177">
        <v>183280</v>
      </c>
      <c r="W30" s="177">
        <v>212233</v>
      </c>
      <c r="X30" s="177">
        <v>227311</v>
      </c>
      <c r="Y30" s="177">
        <v>239803</v>
      </c>
      <c r="Z30" s="184">
        <v>260567</v>
      </c>
      <c r="AA30" s="188">
        <v>266170</v>
      </c>
      <c r="AB30" s="177">
        <v>267100</v>
      </c>
      <c r="AC30" s="178">
        <v>266937</v>
      </c>
      <c r="AD30" s="186">
        <v>267935</v>
      </c>
      <c r="AE30" s="186">
        <v>268390</v>
      </c>
      <c r="AF30" s="186">
        <v>268053</v>
      </c>
      <c r="AG30" s="186">
        <v>267043</v>
      </c>
      <c r="AH30" s="435">
        <v>267435</v>
      </c>
      <c r="AI30" s="1332">
        <v>266412</v>
      </c>
      <c r="AJ30" s="956">
        <v>264991</v>
      </c>
      <c r="AK30" s="956">
        <v>263600</v>
      </c>
      <c r="AL30" s="956">
        <v>262178</v>
      </c>
      <c r="AM30" s="2400">
        <v>260878</v>
      </c>
      <c r="AN30" s="1331">
        <v>259603</v>
      </c>
      <c r="AO30" s="956">
        <v>257948</v>
      </c>
      <c r="AP30" s="956">
        <v>256483</v>
      </c>
      <c r="AQ30" s="956">
        <v>254947</v>
      </c>
      <c r="AR30" s="956">
        <f>BK27</f>
        <v>254835</v>
      </c>
      <c r="AS30" s="234">
        <f t="shared" si="2"/>
        <v>498</v>
      </c>
      <c r="AT30" s="2136">
        <f t="shared" si="3"/>
        <v>-6557</v>
      </c>
      <c r="AU30" s="234">
        <f t="shared" si="4"/>
        <v>-1023</v>
      </c>
      <c r="AV30" s="234">
        <f t="shared" si="5"/>
        <v>-1421</v>
      </c>
      <c r="AW30" s="234">
        <f t="shared" si="6"/>
        <v>-1391</v>
      </c>
      <c r="AX30" s="234">
        <f t="shared" si="7"/>
        <v>-1422</v>
      </c>
      <c r="AY30" s="234">
        <f t="shared" si="8"/>
        <v>-1300</v>
      </c>
      <c r="AZ30" s="234">
        <f t="shared" si="9"/>
        <v>-1275</v>
      </c>
      <c r="BA30" s="234">
        <f t="shared" si="10"/>
        <v>-1655</v>
      </c>
      <c r="BB30" s="234">
        <f t="shared" si="11"/>
        <v>-3113</v>
      </c>
      <c r="BC30" s="234">
        <f t="shared" si="12"/>
        <v>-1648</v>
      </c>
      <c r="BD30" s="234">
        <f t="shared" si="17"/>
        <v>-112</v>
      </c>
      <c r="BE30" s="180"/>
      <c r="BF30" s="181">
        <v>252599</v>
      </c>
      <c r="BG30" s="174">
        <f t="shared" si="13"/>
        <v>14836</v>
      </c>
      <c r="BH30" s="174">
        <f t="shared" si="14"/>
        <v>8279</v>
      </c>
      <c r="BJ30" s="2971" t="s">
        <v>20</v>
      </c>
      <c r="BK30" s="2982">
        <v>220713</v>
      </c>
    </row>
    <row r="31" spans="1:63" ht="12.75" customHeight="1">
      <c r="A31" s="182">
        <v>216</v>
      </c>
      <c r="B31" s="176" t="s">
        <v>26</v>
      </c>
      <c r="C31" s="177">
        <v>30097</v>
      </c>
      <c r="D31" s="177">
        <v>31641</v>
      </c>
      <c r="E31" s="177">
        <v>31904</v>
      </c>
      <c r="F31" s="177">
        <v>36304</v>
      </c>
      <c r="G31" s="177"/>
      <c r="H31" s="177">
        <v>40722</v>
      </c>
      <c r="I31" s="177"/>
      <c r="J31" s="177">
        <v>46659</v>
      </c>
      <c r="K31" s="177"/>
      <c r="L31" s="177">
        <v>49771</v>
      </c>
      <c r="M31" s="177"/>
      <c r="N31" s="177">
        <v>51131</v>
      </c>
      <c r="O31" s="177"/>
      <c r="P31" s="177">
        <v>53565</v>
      </c>
      <c r="Q31" s="177"/>
      <c r="R31" s="177">
        <v>61000</v>
      </c>
      <c r="S31" s="177"/>
      <c r="T31" s="177">
        <v>68900</v>
      </c>
      <c r="U31" s="177"/>
      <c r="V31" s="177">
        <v>77080</v>
      </c>
      <c r="W31" s="177">
        <v>85463</v>
      </c>
      <c r="X31" s="177">
        <v>91434</v>
      </c>
      <c r="Y31" s="177">
        <v>93273</v>
      </c>
      <c r="Z31" s="184">
        <v>97632</v>
      </c>
      <c r="AA31" s="188">
        <v>96020</v>
      </c>
      <c r="AB31" s="177">
        <v>94813</v>
      </c>
      <c r="AC31" s="178">
        <v>93901</v>
      </c>
      <c r="AD31" s="186">
        <v>93293</v>
      </c>
      <c r="AE31" s="186">
        <v>92677</v>
      </c>
      <c r="AF31" s="186">
        <v>91965</v>
      </c>
      <c r="AG31" s="186">
        <v>91528</v>
      </c>
      <c r="AH31" s="435">
        <v>91030</v>
      </c>
      <c r="AI31" s="1332">
        <v>90644</v>
      </c>
      <c r="AJ31" s="956">
        <v>89817</v>
      </c>
      <c r="AK31" s="956">
        <v>89090</v>
      </c>
      <c r="AL31" s="956">
        <v>88402</v>
      </c>
      <c r="AM31" s="2400">
        <v>87722</v>
      </c>
      <c r="AN31" s="1331">
        <v>86984</v>
      </c>
      <c r="AO31" s="956">
        <v>86185</v>
      </c>
      <c r="AP31" s="956">
        <v>85368</v>
      </c>
      <c r="AQ31" s="956">
        <v>84369</v>
      </c>
      <c r="AR31" s="956">
        <f>BK32</f>
        <v>84356</v>
      </c>
      <c r="AS31" s="234">
        <f t="shared" si="2"/>
        <v>-2871</v>
      </c>
      <c r="AT31" s="2136">
        <f t="shared" si="3"/>
        <v>-3308</v>
      </c>
      <c r="AU31" s="234">
        <f t="shared" si="4"/>
        <v>-386</v>
      </c>
      <c r="AV31" s="234">
        <f t="shared" si="5"/>
        <v>-827</v>
      </c>
      <c r="AW31" s="234">
        <f t="shared" si="6"/>
        <v>-727</v>
      </c>
      <c r="AX31" s="234">
        <f t="shared" si="7"/>
        <v>-688</v>
      </c>
      <c r="AY31" s="234">
        <f t="shared" si="8"/>
        <v>-680</v>
      </c>
      <c r="AZ31" s="234">
        <f t="shared" si="9"/>
        <v>-738</v>
      </c>
      <c r="BA31" s="234">
        <f t="shared" si="10"/>
        <v>-799</v>
      </c>
      <c r="BB31" s="234">
        <f t="shared" si="11"/>
        <v>-1829</v>
      </c>
      <c r="BC31" s="234">
        <f t="shared" si="12"/>
        <v>-1012</v>
      </c>
      <c r="BD31" s="234">
        <f t="shared" si="17"/>
        <v>-13</v>
      </c>
      <c r="BE31" s="180"/>
      <c r="BF31" s="181">
        <v>96309</v>
      </c>
      <c r="BG31" s="174">
        <f t="shared" si="13"/>
        <v>-5279</v>
      </c>
      <c r="BH31" s="174">
        <f t="shared" si="14"/>
        <v>-8587</v>
      </c>
      <c r="BJ31" s="2971" t="s">
        <v>81</v>
      </c>
      <c r="BK31" s="2982">
        <v>71824</v>
      </c>
    </row>
    <row r="32" spans="1:63" ht="12.75" customHeight="1">
      <c r="A32" s="182">
        <v>381</v>
      </c>
      <c r="B32" s="176" t="s">
        <v>27</v>
      </c>
      <c r="C32" s="177">
        <v>13730</v>
      </c>
      <c r="D32" s="177">
        <v>13876</v>
      </c>
      <c r="E32" s="177">
        <v>14418</v>
      </c>
      <c r="F32" s="177">
        <v>14719</v>
      </c>
      <c r="G32" s="177"/>
      <c r="H32" s="177">
        <v>15152</v>
      </c>
      <c r="I32" s="177"/>
      <c r="J32" s="177">
        <v>18153</v>
      </c>
      <c r="K32" s="177"/>
      <c r="L32" s="177">
        <v>18240</v>
      </c>
      <c r="M32" s="177"/>
      <c r="N32" s="177">
        <v>18639</v>
      </c>
      <c r="O32" s="177"/>
      <c r="P32" s="177">
        <v>18525</v>
      </c>
      <c r="Q32" s="177"/>
      <c r="R32" s="177">
        <v>19099</v>
      </c>
      <c r="S32" s="177"/>
      <c r="T32" s="177">
        <v>21140</v>
      </c>
      <c r="U32" s="177"/>
      <c r="V32" s="177">
        <v>23425</v>
      </c>
      <c r="W32" s="177">
        <v>27609</v>
      </c>
      <c r="X32" s="177">
        <v>29579</v>
      </c>
      <c r="Y32" s="177">
        <v>30603</v>
      </c>
      <c r="Z32" s="184">
        <v>31377</v>
      </c>
      <c r="AA32" s="188">
        <v>32054</v>
      </c>
      <c r="AB32" s="177">
        <v>31944</v>
      </c>
      <c r="AC32" s="178">
        <v>31026</v>
      </c>
      <c r="AD32" s="186">
        <v>31013</v>
      </c>
      <c r="AE32" s="186">
        <v>30940</v>
      </c>
      <c r="AF32" s="186">
        <v>30929</v>
      </c>
      <c r="AG32" s="186">
        <v>30853</v>
      </c>
      <c r="AH32" s="435">
        <v>31020</v>
      </c>
      <c r="AI32" s="1332">
        <v>30878</v>
      </c>
      <c r="AJ32" s="956">
        <v>30686</v>
      </c>
      <c r="AK32" s="956">
        <v>30521</v>
      </c>
      <c r="AL32" s="956">
        <v>30410</v>
      </c>
      <c r="AM32" s="2400">
        <v>30268</v>
      </c>
      <c r="AN32" s="1331">
        <v>30117</v>
      </c>
      <c r="AO32" s="956">
        <v>30004</v>
      </c>
      <c r="AP32" s="956">
        <v>29950</v>
      </c>
      <c r="AQ32" s="956">
        <v>29912</v>
      </c>
      <c r="AR32" s="956">
        <f>BK51</f>
        <v>29900</v>
      </c>
      <c r="AS32" s="234">
        <f t="shared" si="2"/>
        <v>-6</v>
      </c>
      <c r="AT32" s="2136">
        <f t="shared" si="3"/>
        <v>-752</v>
      </c>
      <c r="AU32" s="234">
        <f t="shared" si="4"/>
        <v>-142</v>
      </c>
      <c r="AV32" s="234">
        <f t="shared" si="5"/>
        <v>-192</v>
      </c>
      <c r="AW32" s="234">
        <f t="shared" si="6"/>
        <v>-165</v>
      </c>
      <c r="AX32" s="234">
        <f t="shared" si="7"/>
        <v>-111</v>
      </c>
      <c r="AY32" s="234">
        <f t="shared" si="8"/>
        <v>-142</v>
      </c>
      <c r="AZ32" s="234">
        <f t="shared" si="9"/>
        <v>-151</v>
      </c>
      <c r="BA32" s="234">
        <f t="shared" si="10"/>
        <v>-113</v>
      </c>
      <c r="BB32" s="234">
        <f t="shared" si="11"/>
        <v>-104</v>
      </c>
      <c r="BC32" s="234">
        <f t="shared" si="12"/>
        <v>-50</v>
      </c>
      <c r="BD32" s="234">
        <f t="shared" si="17"/>
        <v>-12</v>
      </c>
      <c r="BE32" s="180"/>
      <c r="BF32" s="181">
        <v>31496</v>
      </c>
      <c r="BG32" s="174">
        <f t="shared" si="13"/>
        <v>-476</v>
      </c>
      <c r="BH32" s="174">
        <f t="shared" si="14"/>
        <v>-1228</v>
      </c>
      <c r="BJ32" s="2971" t="s">
        <v>26</v>
      </c>
      <c r="BK32" s="2982">
        <v>84356</v>
      </c>
    </row>
    <row r="33" spans="1:63" ht="12.75" customHeight="1">
      <c r="A33" s="182">
        <v>382</v>
      </c>
      <c r="B33" s="176" t="s">
        <v>28</v>
      </c>
      <c r="C33" s="177">
        <v>4933</v>
      </c>
      <c r="D33" s="177">
        <v>5243</v>
      </c>
      <c r="E33" s="177">
        <v>5447</v>
      </c>
      <c r="F33" s="177">
        <v>5772</v>
      </c>
      <c r="G33" s="177"/>
      <c r="H33" s="177">
        <v>6078</v>
      </c>
      <c r="I33" s="177"/>
      <c r="J33" s="177">
        <v>8081</v>
      </c>
      <c r="K33" s="177"/>
      <c r="L33" s="177">
        <v>8461</v>
      </c>
      <c r="M33" s="177"/>
      <c r="N33" s="177">
        <v>8852</v>
      </c>
      <c r="O33" s="177"/>
      <c r="P33" s="177">
        <v>9235</v>
      </c>
      <c r="Q33" s="177"/>
      <c r="R33" s="177">
        <v>11095</v>
      </c>
      <c r="S33" s="177"/>
      <c r="T33" s="177">
        <v>13116</v>
      </c>
      <c r="U33" s="177"/>
      <c r="V33" s="177">
        <v>20011</v>
      </c>
      <c r="W33" s="177">
        <v>26527</v>
      </c>
      <c r="X33" s="177">
        <v>29757</v>
      </c>
      <c r="Y33" s="177">
        <v>30813</v>
      </c>
      <c r="Z33" s="184">
        <v>33583</v>
      </c>
      <c r="AA33" s="188">
        <v>33766</v>
      </c>
      <c r="AB33" s="177">
        <v>33545</v>
      </c>
      <c r="AC33" s="178">
        <v>33183</v>
      </c>
      <c r="AD33" s="186">
        <v>33489</v>
      </c>
      <c r="AE33" s="186">
        <v>33787</v>
      </c>
      <c r="AF33" s="186">
        <v>33791</v>
      </c>
      <c r="AG33" s="186">
        <v>33806</v>
      </c>
      <c r="AH33" s="435">
        <v>33739</v>
      </c>
      <c r="AI33" s="1332">
        <v>33781</v>
      </c>
      <c r="AJ33" s="956">
        <v>33682</v>
      </c>
      <c r="AK33" s="956">
        <v>33594</v>
      </c>
      <c r="AL33" s="956">
        <v>33610</v>
      </c>
      <c r="AM33" s="2400">
        <v>33604</v>
      </c>
      <c r="AN33" s="1331">
        <v>33760</v>
      </c>
      <c r="AO33" s="956">
        <v>33739</v>
      </c>
      <c r="AP33" s="956">
        <v>33815</v>
      </c>
      <c r="AQ33" s="956">
        <v>33719</v>
      </c>
      <c r="AR33" s="956">
        <f>BK52</f>
        <v>33662</v>
      </c>
      <c r="AS33" s="234">
        <f t="shared" si="2"/>
        <v>556</v>
      </c>
      <c r="AT33" s="2136">
        <f t="shared" si="3"/>
        <v>-135</v>
      </c>
      <c r="AU33" s="234">
        <f t="shared" si="4"/>
        <v>42</v>
      </c>
      <c r="AV33" s="234">
        <f t="shared" si="5"/>
        <v>-99</v>
      </c>
      <c r="AW33" s="234">
        <f t="shared" si="6"/>
        <v>-88</v>
      </c>
      <c r="AX33" s="2136">
        <f t="shared" si="7"/>
        <v>16</v>
      </c>
      <c r="AY33" s="2215">
        <f t="shared" si="8"/>
        <v>-6</v>
      </c>
      <c r="AZ33" s="2215">
        <f t="shared" si="9"/>
        <v>156</v>
      </c>
      <c r="BA33" s="234">
        <f t="shared" si="10"/>
        <v>-21</v>
      </c>
      <c r="BB33" s="234">
        <f t="shared" si="11"/>
        <v>-77</v>
      </c>
      <c r="BC33" s="234">
        <f t="shared" si="12"/>
        <v>-153</v>
      </c>
      <c r="BD33" s="234">
        <f t="shared" si="17"/>
        <v>-57</v>
      </c>
      <c r="BE33" s="180"/>
      <c r="BF33" s="181">
        <v>32812</v>
      </c>
      <c r="BG33" s="174">
        <f t="shared" si="13"/>
        <v>927</v>
      </c>
      <c r="BH33" s="174">
        <f t="shared" si="14"/>
        <v>792</v>
      </c>
      <c r="BJ33" s="2971" t="s">
        <v>21</v>
      </c>
      <c r="BK33" s="2982">
        <v>148873</v>
      </c>
    </row>
    <row r="34" spans="1:63" ht="20.25" customHeight="1">
      <c r="A34" s="175"/>
      <c r="B34" s="189" t="s">
        <v>29</v>
      </c>
      <c r="C34" s="183">
        <v>164372</v>
      </c>
      <c r="D34" s="183">
        <v>168383</v>
      </c>
      <c r="E34" s="183">
        <v>174941</v>
      </c>
      <c r="F34" s="183">
        <v>180611</v>
      </c>
      <c r="G34" s="183"/>
      <c r="H34" s="183">
        <v>185090</v>
      </c>
      <c r="I34" s="183"/>
      <c r="J34" s="183">
        <v>227028</v>
      </c>
      <c r="K34" s="183"/>
      <c r="L34" s="183">
        <v>237124</v>
      </c>
      <c r="M34" s="183"/>
      <c r="N34" s="183">
        <v>246112</v>
      </c>
      <c r="O34" s="183"/>
      <c r="P34" s="183">
        <v>246644</v>
      </c>
      <c r="Q34" s="183"/>
      <c r="R34" s="183">
        <v>240051</v>
      </c>
      <c r="S34" s="183"/>
      <c r="T34" s="183">
        <v>239443</v>
      </c>
      <c r="U34" s="183"/>
      <c r="V34" s="183">
        <v>259327</v>
      </c>
      <c r="W34" s="183">
        <v>279672</v>
      </c>
      <c r="X34" s="183">
        <v>289898</v>
      </c>
      <c r="Y34" s="183">
        <v>292471</v>
      </c>
      <c r="Z34" s="184">
        <v>298004</v>
      </c>
      <c r="AA34" s="183">
        <v>298390</v>
      </c>
      <c r="AB34" s="183">
        <v>291745</v>
      </c>
      <c r="AC34" s="178">
        <v>284769</v>
      </c>
      <c r="AD34" s="179">
        <f>SUM(AD35:AD40)</f>
        <v>282942</v>
      </c>
      <c r="AE34" s="179">
        <f>SUM(AE35:AE40)</f>
        <v>281009</v>
      </c>
      <c r="AF34" s="179">
        <f>SUM(AF35:AF40)</f>
        <v>278449</v>
      </c>
      <c r="AG34" s="179">
        <f>SUM(AG35:AG40)</f>
        <v>275971</v>
      </c>
      <c r="AH34" s="178">
        <f t="shared" ref="AH34:AR34" si="21">SUM(AH35:AH40)</f>
        <v>272447</v>
      </c>
      <c r="AI34" s="1331">
        <f t="shared" si="21"/>
        <v>271221</v>
      </c>
      <c r="AJ34" s="1331">
        <f t="shared" si="21"/>
        <v>269613</v>
      </c>
      <c r="AK34" s="1331">
        <f t="shared" si="21"/>
        <v>268123</v>
      </c>
      <c r="AL34" s="1331">
        <f t="shared" si="21"/>
        <v>266277</v>
      </c>
      <c r="AM34" s="2399">
        <f t="shared" si="21"/>
        <v>264135</v>
      </c>
      <c r="AN34" s="1331">
        <f t="shared" si="21"/>
        <v>260742</v>
      </c>
      <c r="AO34" s="1331">
        <f t="shared" si="21"/>
        <v>258193</v>
      </c>
      <c r="AP34" s="1331">
        <f t="shared" si="21"/>
        <v>255530</v>
      </c>
      <c r="AQ34" s="1331">
        <v>252739</v>
      </c>
      <c r="AR34" s="1331">
        <f t="shared" si="21"/>
        <v>252470</v>
      </c>
      <c r="AS34" s="234">
        <f t="shared" si="2"/>
        <v>-12322</v>
      </c>
      <c r="AT34" s="2136">
        <f t="shared" si="3"/>
        <v>-8312</v>
      </c>
      <c r="AU34" s="234">
        <f t="shared" si="4"/>
        <v>-1226</v>
      </c>
      <c r="AV34" s="234">
        <f t="shared" si="5"/>
        <v>-1608</v>
      </c>
      <c r="AW34" s="234">
        <f t="shared" si="6"/>
        <v>-1490</v>
      </c>
      <c r="AX34" s="234">
        <f t="shared" si="7"/>
        <v>-1846</v>
      </c>
      <c r="AY34" s="234">
        <f t="shared" si="8"/>
        <v>-2142</v>
      </c>
      <c r="AZ34" s="234">
        <f t="shared" si="9"/>
        <v>-3393</v>
      </c>
      <c r="BA34" s="234">
        <f t="shared" si="10"/>
        <v>-2549</v>
      </c>
      <c r="BB34" s="234">
        <f t="shared" si="11"/>
        <v>-5723</v>
      </c>
      <c r="BC34" s="234">
        <f t="shared" si="12"/>
        <v>-3060</v>
      </c>
      <c r="BD34" s="234">
        <f t="shared" si="17"/>
        <v>-269</v>
      </c>
      <c r="BE34" s="180"/>
      <c r="BF34" s="181">
        <f>SUM(BF35:BF40)</f>
        <v>296522</v>
      </c>
      <c r="BG34" s="174">
        <f t="shared" si="13"/>
        <v>-24075</v>
      </c>
      <c r="BH34" s="174">
        <f t="shared" si="14"/>
        <v>-32387</v>
      </c>
      <c r="BJ34" s="2971" t="s">
        <v>32</v>
      </c>
      <c r="BK34" s="2982">
        <v>46198</v>
      </c>
    </row>
    <row r="35" spans="1:63" ht="12.75" customHeight="1">
      <c r="A35" s="175">
        <v>213</v>
      </c>
      <c r="B35" s="189" t="s">
        <v>143</v>
      </c>
      <c r="C35" s="183">
        <v>20987</v>
      </c>
      <c r="D35" s="183">
        <v>22392</v>
      </c>
      <c r="E35" s="183">
        <v>25656</v>
      </c>
      <c r="F35" s="183">
        <v>29737</v>
      </c>
      <c r="G35" s="183"/>
      <c r="H35" s="183">
        <v>32083</v>
      </c>
      <c r="I35" s="183"/>
      <c r="J35" s="183">
        <v>37160</v>
      </c>
      <c r="K35" s="183"/>
      <c r="L35" s="183">
        <v>42516</v>
      </c>
      <c r="M35" s="183"/>
      <c r="N35" s="183">
        <v>48012</v>
      </c>
      <c r="O35" s="183"/>
      <c r="P35" s="183">
        <v>51173</v>
      </c>
      <c r="Q35" s="183"/>
      <c r="R35" s="183">
        <v>48481</v>
      </c>
      <c r="S35" s="183"/>
      <c r="T35" s="183">
        <v>45964</v>
      </c>
      <c r="U35" s="183"/>
      <c r="V35" s="183">
        <v>46182</v>
      </c>
      <c r="W35" s="183">
        <v>46380</v>
      </c>
      <c r="X35" s="177">
        <v>46889</v>
      </c>
      <c r="Y35" s="177">
        <v>46220</v>
      </c>
      <c r="Z35" s="177">
        <v>46339</v>
      </c>
      <c r="AA35" s="188">
        <v>45718</v>
      </c>
      <c r="AB35" s="177">
        <v>43953</v>
      </c>
      <c r="AC35" s="178">
        <v>42802</v>
      </c>
      <c r="AD35" s="186">
        <v>42420</v>
      </c>
      <c r="AE35" s="186">
        <v>42042</v>
      </c>
      <c r="AF35" s="186">
        <v>41661</v>
      </c>
      <c r="AG35" s="186">
        <v>41178</v>
      </c>
      <c r="AH35" s="435">
        <v>40866</v>
      </c>
      <c r="AI35" s="1333">
        <v>40455</v>
      </c>
      <c r="AJ35" s="1337">
        <v>39946</v>
      </c>
      <c r="AK35" s="1337">
        <v>39600</v>
      </c>
      <c r="AL35" s="1337">
        <v>39132</v>
      </c>
      <c r="AM35" s="2400">
        <v>38673</v>
      </c>
      <c r="AN35" s="1331">
        <v>38002</v>
      </c>
      <c r="AO35" s="1337">
        <v>37477</v>
      </c>
      <c r="AP35" s="1337">
        <v>36970</v>
      </c>
      <c r="AQ35" s="1337">
        <v>36463</v>
      </c>
      <c r="AR35" s="1337">
        <f>BK29</f>
        <v>36423</v>
      </c>
      <c r="AS35" s="234">
        <f t="shared" si="2"/>
        <v>-1936</v>
      </c>
      <c r="AT35" s="2136">
        <f t="shared" si="3"/>
        <v>-2193</v>
      </c>
      <c r="AU35" s="234">
        <f t="shared" si="4"/>
        <v>-411</v>
      </c>
      <c r="AV35" s="234">
        <f t="shared" si="5"/>
        <v>-509</v>
      </c>
      <c r="AW35" s="234">
        <f t="shared" si="6"/>
        <v>-346</v>
      </c>
      <c r="AX35" s="234">
        <f t="shared" si="7"/>
        <v>-468</v>
      </c>
      <c r="AY35" s="234">
        <f t="shared" si="8"/>
        <v>-459</v>
      </c>
      <c r="AZ35" s="234">
        <f t="shared" si="9"/>
        <v>-671</v>
      </c>
      <c r="BA35" s="234">
        <f t="shared" si="10"/>
        <v>-525</v>
      </c>
      <c r="BB35" s="234">
        <f t="shared" si="11"/>
        <v>-1054</v>
      </c>
      <c r="BC35" s="234">
        <f t="shared" si="12"/>
        <v>-547</v>
      </c>
      <c r="BD35" s="234">
        <f t="shared" si="17"/>
        <v>-40</v>
      </c>
      <c r="BE35" s="180"/>
      <c r="BF35" s="181">
        <v>46313</v>
      </c>
      <c r="BG35" s="174">
        <f t="shared" si="13"/>
        <v>-5447</v>
      </c>
      <c r="BH35" s="174">
        <f t="shared" si="14"/>
        <v>-7640</v>
      </c>
      <c r="BJ35" s="2971" t="s">
        <v>22</v>
      </c>
      <c r="BK35" s="2982">
        <v>104713</v>
      </c>
    </row>
    <row r="36" spans="1:63" ht="12.75" customHeight="1">
      <c r="A36" s="182">
        <v>215</v>
      </c>
      <c r="B36" s="176" t="s">
        <v>144</v>
      </c>
      <c r="C36" s="183">
        <v>33644</v>
      </c>
      <c r="D36" s="183">
        <v>35564</v>
      </c>
      <c r="E36" s="183">
        <v>37074</v>
      </c>
      <c r="F36" s="183">
        <v>37304</v>
      </c>
      <c r="G36" s="183"/>
      <c r="H36" s="183">
        <v>38160</v>
      </c>
      <c r="I36" s="183"/>
      <c r="J36" s="183">
        <v>47985</v>
      </c>
      <c r="K36" s="183"/>
      <c r="L36" s="183">
        <v>47951</v>
      </c>
      <c r="M36" s="183"/>
      <c r="N36" s="183">
        <v>48240</v>
      </c>
      <c r="O36" s="183"/>
      <c r="P36" s="183">
        <v>47062</v>
      </c>
      <c r="Q36" s="183"/>
      <c r="R36" s="183">
        <v>46688</v>
      </c>
      <c r="S36" s="183"/>
      <c r="T36" s="183">
        <v>49071</v>
      </c>
      <c r="U36" s="183"/>
      <c r="V36" s="183">
        <v>63746</v>
      </c>
      <c r="W36" s="183">
        <v>78297</v>
      </c>
      <c r="X36" s="177">
        <v>82636</v>
      </c>
      <c r="Y36" s="177">
        <v>84445</v>
      </c>
      <c r="Z36" s="177">
        <v>86562</v>
      </c>
      <c r="AA36" s="188">
        <v>86117</v>
      </c>
      <c r="AB36" s="183">
        <v>84361</v>
      </c>
      <c r="AC36" s="178">
        <v>81009</v>
      </c>
      <c r="AD36" s="186">
        <v>80396</v>
      </c>
      <c r="AE36" s="186">
        <v>79896</v>
      </c>
      <c r="AF36" s="186">
        <v>78984</v>
      </c>
      <c r="AG36" s="186">
        <v>78325</v>
      </c>
      <c r="AH36" s="435">
        <v>77178</v>
      </c>
      <c r="AI36" s="1332">
        <v>76940</v>
      </c>
      <c r="AJ36" s="956">
        <v>76610</v>
      </c>
      <c r="AK36" s="956">
        <v>76285</v>
      </c>
      <c r="AL36" s="956">
        <v>75761</v>
      </c>
      <c r="AM36" s="2400">
        <v>75294</v>
      </c>
      <c r="AN36" s="1331">
        <v>74407</v>
      </c>
      <c r="AO36" s="956">
        <v>73633</v>
      </c>
      <c r="AP36" s="956">
        <v>72844</v>
      </c>
      <c r="AQ36" s="956">
        <v>71915</v>
      </c>
      <c r="AR36" s="956">
        <f>BK31</f>
        <v>71824</v>
      </c>
      <c r="AS36" s="234">
        <f t="shared" si="2"/>
        <v>-3831</v>
      </c>
      <c r="AT36" s="2136">
        <f t="shared" si="3"/>
        <v>-1884</v>
      </c>
      <c r="AU36" s="234">
        <f t="shared" si="4"/>
        <v>-238</v>
      </c>
      <c r="AV36" s="234">
        <f t="shared" si="5"/>
        <v>-330</v>
      </c>
      <c r="AW36" s="234">
        <f t="shared" si="6"/>
        <v>-325</v>
      </c>
      <c r="AX36" s="234">
        <f t="shared" si="7"/>
        <v>-524</v>
      </c>
      <c r="AY36" s="234">
        <f t="shared" si="8"/>
        <v>-467</v>
      </c>
      <c r="AZ36" s="234">
        <f t="shared" si="9"/>
        <v>-887</v>
      </c>
      <c r="BA36" s="234">
        <f t="shared" si="10"/>
        <v>-774</v>
      </c>
      <c r="BB36" s="234">
        <f t="shared" si="11"/>
        <v>-1809</v>
      </c>
      <c r="BC36" s="234">
        <f t="shared" si="12"/>
        <v>-1020</v>
      </c>
      <c r="BD36" s="234">
        <f t="shared" si="17"/>
        <v>-91</v>
      </c>
      <c r="BE36" s="180"/>
      <c r="BF36" s="181">
        <v>85511</v>
      </c>
      <c r="BG36" s="174">
        <f t="shared" si="13"/>
        <v>-8333</v>
      </c>
      <c r="BH36" s="174">
        <f t="shared" si="14"/>
        <v>-10217</v>
      </c>
      <c r="BJ36" s="2971" t="s">
        <v>33</v>
      </c>
      <c r="BK36" s="2982">
        <v>40571</v>
      </c>
    </row>
    <row r="37" spans="1:63" ht="12.75" customHeight="1">
      <c r="A37" s="182">
        <v>218</v>
      </c>
      <c r="B37" s="176" t="s">
        <v>32</v>
      </c>
      <c r="C37" s="177">
        <v>24318</v>
      </c>
      <c r="D37" s="177">
        <v>24755</v>
      </c>
      <c r="E37" s="177">
        <v>25804</v>
      </c>
      <c r="F37" s="177">
        <v>26466</v>
      </c>
      <c r="G37" s="177"/>
      <c r="H37" s="177">
        <v>27809</v>
      </c>
      <c r="I37" s="177"/>
      <c r="J37" s="177">
        <v>34847</v>
      </c>
      <c r="K37" s="177"/>
      <c r="L37" s="177">
        <v>35744</v>
      </c>
      <c r="M37" s="177"/>
      <c r="N37" s="177">
        <v>36623</v>
      </c>
      <c r="O37" s="177"/>
      <c r="P37" s="177">
        <v>36343</v>
      </c>
      <c r="Q37" s="177"/>
      <c r="R37" s="177">
        <v>36695</v>
      </c>
      <c r="S37" s="177"/>
      <c r="T37" s="177">
        <v>37623</v>
      </c>
      <c r="U37" s="177"/>
      <c r="V37" s="177">
        <v>40576</v>
      </c>
      <c r="W37" s="177">
        <v>43574</v>
      </c>
      <c r="X37" s="177">
        <v>45686</v>
      </c>
      <c r="Y37" s="177">
        <v>46007</v>
      </c>
      <c r="Z37" s="184">
        <v>48214</v>
      </c>
      <c r="AA37" s="188">
        <v>49432</v>
      </c>
      <c r="AB37" s="177">
        <v>49761</v>
      </c>
      <c r="AC37" s="178">
        <v>49680</v>
      </c>
      <c r="AD37" s="186">
        <v>49768</v>
      </c>
      <c r="AE37" s="186">
        <v>49515</v>
      </c>
      <c r="AF37" s="186">
        <v>49294</v>
      </c>
      <c r="AG37" s="186">
        <v>49002</v>
      </c>
      <c r="AH37" s="435">
        <v>48580</v>
      </c>
      <c r="AI37" s="1332">
        <v>48294</v>
      </c>
      <c r="AJ37" s="956">
        <v>48255</v>
      </c>
      <c r="AK37" s="956">
        <v>48060</v>
      </c>
      <c r="AL37" s="956">
        <v>47838</v>
      </c>
      <c r="AM37" s="2400">
        <v>47562</v>
      </c>
      <c r="AN37" s="1331">
        <v>47256</v>
      </c>
      <c r="AO37" s="956">
        <v>46852</v>
      </c>
      <c r="AP37" s="956">
        <v>46591</v>
      </c>
      <c r="AQ37" s="956">
        <v>46196</v>
      </c>
      <c r="AR37" s="956">
        <f>BK34</f>
        <v>46198</v>
      </c>
      <c r="AS37" s="234">
        <f t="shared" si="2"/>
        <v>-1100</v>
      </c>
      <c r="AT37" s="2136">
        <f t="shared" si="3"/>
        <v>-1018</v>
      </c>
      <c r="AU37" s="234">
        <f t="shared" si="4"/>
        <v>-286</v>
      </c>
      <c r="AV37" s="234">
        <f t="shared" si="5"/>
        <v>-39</v>
      </c>
      <c r="AW37" s="234">
        <f t="shared" si="6"/>
        <v>-195</v>
      </c>
      <c r="AX37" s="234">
        <f t="shared" si="7"/>
        <v>-222</v>
      </c>
      <c r="AY37" s="234">
        <f t="shared" si="8"/>
        <v>-276</v>
      </c>
      <c r="AZ37" s="234">
        <f t="shared" si="9"/>
        <v>-306</v>
      </c>
      <c r="BA37" s="234">
        <f t="shared" si="10"/>
        <v>-404</v>
      </c>
      <c r="BB37" s="234">
        <f t="shared" si="11"/>
        <v>-654</v>
      </c>
      <c r="BC37" s="234">
        <f t="shared" si="12"/>
        <v>-393</v>
      </c>
      <c r="BD37" s="234">
        <f t="shared" si="17"/>
        <v>2</v>
      </c>
      <c r="BE37" s="180"/>
      <c r="BF37" s="181">
        <v>47889</v>
      </c>
      <c r="BG37" s="174">
        <f t="shared" si="13"/>
        <v>691</v>
      </c>
      <c r="BH37" s="2469">
        <f t="shared" si="14"/>
        <v>-327</v>
      </c>
      <c r="BJ37" s="2971" t="s">
        <v>2953</v>
      </c>
      <c r="BK37" s="2982">
        <v>37793</v>
      </c>
    </row>
    <row r="38" spans="1:63" ht="12.75" customHeight="1">
      <c r="A38" s="182">
        <v>220</v>
      </c>
      <c r="B38" s="176" t="s">
        <v>33</v>
      </c>
      <c r="C38" s="177">
        <v>38586</v>
      </c>
      <c r="D38" s="177">
        <v>38750</v>
      </c>
      <c r="E38" s="177">
        <v>39061</v>
      </c>
      <c r="F38" s="177">
        <v>39145</v>
      </c>
      <c r="G38" s="177"/>
      <c r="H38" s="177">
        <v>38642</v>
      </c>
      <c r="I38" s="177"/>
      <c r="J38" s="177">
        <v>48600</v>
      </c>
      <c r="K38" s="177"/>
      <c r="L38" s="177">
        <v>49474</v>
      </c>
      <c r="M38" s="177"/>
      <c r="N38" s="177">
        <v>49736</v>
      </c>
      <c r="O38" s="177"/>
      <c r="P38" s="177">
        <v>49234</v>
      </c>
      <c r="Q38" s="177"/>
      <c r="R38" s="177">
        <v>48219</v>
      </c>
      <c r="S38" s="177"/>
      <c r="T38" s="177">
        <v>48354</v>
      </c>
      <c r="U38" s="177"/>
      <c r="V38" s="177">
        <v>50161</v>
      </c>
      <c r="W38" s="177">
        <v>51051</v>
      </c>
      <c r="X38" s="177">
        <v>52107</v>
      </c>
      <c r="Y38" s="177">
        <v>51784</v>
      </c>
      <c r="Z38" s="184">
        <v>51706</v>
      </c>
      <c r="AA38" s="188">
        <v>51104</v>
      </c>
      <c r="AB38" s="177">
        <v>49396</v>
      </c>
      <c r="AC38" s="178">
        <v>47993</v>
      </c>
      <c r="AD38" s="186">
        <v>47459</v>
      </c>
      <c r="AE38" s="186">
        <v>46959</v>
      </c>
      <c r="AF38" s="186">
        <v>46345</v>
      </c>
      <c r="AG38" s="186">
        <v>45895</v>
      </c>
      <c r="AH38" s="435">
        <v>44313</v>
      </c>
      <c r="AI38" s="1332">
        <v>44051</v>
      </c>
      <c r="AJ38" s="956">
        <v>43686</v>
      </c>
      <c r="AK38" s="956">
        <v>43595</v>
      </c>
      <c r="AL38" s="956">
        <v>43221</v>
      </c>
      <c r="AM38" s="2400">
        <v>42700</v>
      </c>
      <c r="AN38" s="1331">
        <v>41986</v>
      </c>
      <c r="AO38" s="956">
        <v>41473</v>
      </c>
      <c r="AP38" s="956">
        <v>41063</v>
      </c>
      <c r="AQ38" s="956">
        <v>40666</v>
      </c>
      <c r="AR38" s="956">
        <f>BK36</f>
        <v>40571</v>
      </c>
      <c r="AS38" s="234">
        <f t="shared" si="2"/>
        <v>-3680</v>
      </c>
      <c r="AT38" s="2136">
        <f t="shared" si="3"/>
        <v>-1613</v>
      </c>
      <c r="AU38" s="234">
        <f t="shared" si="4"/>
        <v>-262</v>
      </c>
      <c r="AV38" s="234">
        <f t="shared" si="5"/>
        <v>-365</v>
      </c>
      <c r="AW38" s="234">
        <f t="shared" si="6"/>
        <v>-91</v>
      </c>
      <c r="AX38" s="234">
        <f t="shared" si="7"/>
        <v>-374</v>
      </c>
      <c r="AY38" s="234">
        <f t="shared" si="8"/>
        <v>-521</v>
      </c>
      <c r="AZ38" s="234">
        <f t="shared" si="9"/>
        <v>-714</v>
      </c>
      <c r="BA38" s="234">
        <f t="shared" si="10"/>
        <v>-513</v>
      </c>
      <c r="BB38" s="234">
        <f t="shared" si="11"/>
        <v>-902</v>
      </c>
      <c r="BC38" s="234">
        <f t="shared" si="12"/>
        <v>-492</v>
      </c>
      <c r="BD38" s="234">
        <f t="shared" si="17"/>
        <v>-95</v>
      </c>
      <c r="BE38" s="180"/>
      <c r="BF38" s="181">
        <v>51896</v>
      </c>
      <c r="BG38" s="174">
        <f t="shared" si="13"/>
        <v>-7583</v>
      </c>
      <c r="BH38" s="174">
        <f t="shared" si="14"/>
        <v>-9196</v>
      </c>
      <c r="BJ38" s="2971" t="s">
        <v>648</v>
      </c>
      <c r="BK38" s="2983">
        <v>20288</v>
      </c>
    </row>
    <row r="39" spans="1:63" ht="12.75" customHeight="1">
      <c r="A39" s="182">
        <v>228</v>
      </c>
      <c r="B39" s="176" t="s">
        <v>145</v>
      </c>
      <c r="C39" s="183">
        <v>26861</v>
      </c>
      <c r="D39" s="183">
        <v>27277</v>
      </c>
      <c r="E39" s="183">
        <v>27880</v>
      </c>
      <c r="F39" s="183">
        <v>28147</v>
      </c>
      <c r="G39" s="183"/>
      <c r="H39" s="183">
        <v>27877</v>
      </c>
      <c r="I39" s="183"/>
      <c r="J39" s="183">
        <v>34183</v>
      </c>
      <c r="K39" s="183"/>
      <c r="L39" s="183">
        <v>34828</v>
      </c>
      <c r="M39" s="183"/>
      <c r="N39" s="183">
        <v>35001</v>
      </c>
      <c r="O39" s="183"/>
      <c r="P39" s="183">
        <v>34170</v>
      </c>
      <c r="Q39" s="183"/>
      <c r="R39" s="183">
        <v>32823</v>
      </c>
      <c r="S39" s="183"/>
      <c r="T39" s="183">
        <v>32149</v>
      </c>
      <c r="U39" s="183"/>
      <c r="V39" s="183">
        <v>32410</v>
      </c>
      <c r="W39" s="183">
        <v>34275</v>
      </c>
      <c r="X39" s="177">
        <v>36401</v>
      </c>
      <c r="Y39" s="177">
        <v>38270</v>
      </c>
      <c r="Z39" s="177">
        <v>39743</v>
      </c>
      <c r="AA39" s="188">
        <v>40688</v>
      </c>
      <c r="AB39" s="183">
        <v>39970</v>
      </c>
      <c r="AC39" s="178">
        <v>40181</v>
      </c>
      <c r="AD39" s="186">
        <v>40170</v>
      </c>
      <c r="AE39" s="186">
        <v>40171</v>
      </c>
      <c r="AF39" s="186">
        <v>40055</v>
      </c>
      <c r="AG39" s="186">
        <v>39814</v>
      </c>
      <c r="AH39" s="435">
        <v>40310</v>
      </c>
      <c r="AI39" s="1332">
        <v>40603</v>
      </c>
      <c r="AJ39" s="956">
        <v>40620</v>
      </c>
      <c r="AK39" s="956">
        <v>40547</v>
      </c>
      <c r="AL39" s="956">
        <v>40665</v>
      </c>
      <c r="AM39" s="2400">
        <v>40645</v>
      </c>
      <c r="AN39" s="1331">
        <v>40253</v>
      </c>
      <c r="AO39" s="956">
        <v>40225</v>
      </c>
      <c r="AP39" s="956">
        <v>40025</v>
      </c>
      <c r="AQ39" s="956">
        <v>39827</v>
      </c>
      <c r="AR39" s="956">
        <f>BK44</f>
        <v>39826</v>
      </c>
      <c r="AS39" s="234">
        <f t="shared" ref="AS39:AS67" si="22">AH39-AC39</f>
        <v>129</v>
      </c>
      <c r="AT39" s="2136">
        <f t="shared" ref="AT39:AT67" si="23">AM39-AH39</f>
        <v>335</v>
      </c>
      <c r="AU39" s="234">
        <f t="shared" ref="AU39:AU67" si="24">AI39-AH39</f>
        <v>293</v>
      </c>
      <c r="AV39" s="234">
        <f t="shared" ref="AV39:AV67" si="25">AJ39-AI39</f>
        <v>17</v>
      </c>
      <c r="AW39" s="234">
        <f t="shared" ref="AW39:AW67" si="26">AK39-AJ39</f>
        <v>-73</v>
      </c>
      <c r="AX39" s="2136">
        <f t="shared" ref="AX39:AX67" si="27">AL39-AK39</f>
        <v>118</v>
      </c>
      <c r="AY39" s="2215">
        <f t="shared" ref="AY39:AY67" si="28">AM39-AL39</f>
        <v>-20</v>
      </c>
      <c r="AZ39" s="2215">
        <f t="shared" ref="AZ39:AZ67" si="29">AN39-AM39</f>
        <v>-392</v>
      </c>
      <c r="BA39" s="234">
        <f t="shared" ref="BA39:BA67" si="30">AO39-AN39</f>
        <v>-28</v>
      </c>
      <c r="BB39" s="234">
        <f t="shared" ref="BB39:BB67" si="31">AR39-AO39</f>
        <v>-399</v>
      </c>
      <c r="BC39" s="234">
        <f t="shared" ref="BC39:BC67" si="32">AR39-AP39</f>
        <v>-199</v>
      </c>
      <c r="BD39" s="234">
        <f t="shared" si="17"/>
        <v>-1</v>
      </c>
      <c r="BE39" s="180"/>
      <c r="BF39" s="181">
        <v>39496</v>
      </c>
      <c r="BG39" s="174">
        <f t="shared" ref="BG39:BG67" si="33">AH39-BF39</f>
        <v>814</v>
      </c>
      <c r="BH39" s="174">
        <f t="shared" ref="BH39:BH67" si="34">AM39-BF39</f>
        <v>1149</v>
      </c>
      <c r="BJ39" s="2971" t="s">
        <v>649</v>
      </c>
      <c r="BK39" s="2982">
        <v>58279</v>
      </c>
    </row>
    <row r="40" spans="1:63" ht="12.75" customHeight="1">
      <c r="A40" s="182">
        <v>365</v>
      </c>
      <c r="B40" s="176" t="s">
        <v>146</v>
      </c>
      <c r="C40" s="183">
        <v>19976</v>
      </c>
      <c r="D40" s="183">
        <v>19645</v>
      </c>
      <c r="E40" s="183">
        <v>19466</v>
      </c>
      <c r="F40" s="183">
        <v>19812</v>
      </c>
      <c r="G40" s="183"/>
      <c r="H40" s="183">
        <v>20519</v>
      </c>
      <c r="I40" s="183"/>
      <c r="J40" s="183">
        <v>24253</v>
      </c>
      <c r="K40" s="183"/>
      <c r="L40" s="183">
        <v>26611</v>
      </c>
      <c r="M40" s="183"/>
      <c r="N40" s="183">
        <v>28500</v>
      </c>
      <c r="O40" s="183"/>
      <c r="P40" s="183">
        <v>28662</v>
      </c>
      <c r="Q40" s="183"/>
      <c r="R40" s="183">
        <v>27145</v>
      </c>
      <c r="S40" s="183"/>
      <c r="T40" s="183">
        <v>26282</v>
      </c>
      <c r="U40" s="183"/>
      <c r="V40" s="183">
        <v>26252</v>
      </c>
      <c r="W40" s="183">
        <v>26095</v>
      </c>
      <c r="X40" s="177">
        <v>26179</v>
      </c>
      <c r="Y40" s="177">
        <v>25745</v>
      </c>
      <c r="Z40" s="177">
        <v>25440</v>
      </c>
      <c r="AA40" s="188">
        <v>25331</v>
      </c>
      <c r="AB40" s="183">
        <v>24304</v>
      </c>
      <c r="AC40" s="178">
        <v>23104</v>
      </c>
      <c r="AD40" s="186">
        <v>22729</v>
      </c>
      <c r="AE40" s="186">
        <v>22426</v>
      </c>
      <c r="AF40" s="186">
        <v>22110</v>
      </c>
      <c r="AG40" s="186">
        <v>21757</v>
      </c>
      <c r="AH40" s="435">
        <v>21200</v>
      </c>
      <c r="AI40" s="1332">
        <v>20878</v>
      </c>
      <c r="AJ40" s="956">
        <v>20496</v>
      </c>
      <c r="AK40" s="956">
        <v>20036</v>
      </c>
      <c r="AL40" s="956">
        <v>19660</v>
      </c>
      <c r="AM40" s="2400">
        <v>19261</v>
      </c>
      <c r="AN40" s="1331">
        <v>18838</v>
      </c>
      <c r="AO40" s="956">
        <v>18533</v>
      </c>
      <c r="AP40" s="956">
        <v>18037</v>
      </c>
      <c r="AQ40" s="956">
        <v>17672</v>
      </c>
      <c r="AR40" s="956">
        <f>BK49</f>
        <v>17628</v>
      </c>
      <c r="AS40" s="234">
        <f t="shared" si="22"/>
        <v>-1904</v>
      </c>
      <c r="AT40" s="2136">
        <f t="shared" si="23"/>
        <v>-1939</v>
      </c>
      <c r="AU40" s="234">
        <f t="shared" si="24"/>
        <v>-322</v>
      </c>
      <c r="AV40" s="234">
        <f t="shared" si="25"/>
        <v>-382</v>
      </c>
      <c r="AW40" s="234">
        <f t="shared" si="26"/>
        <v>-460</v>
      </c>
      <c r="AX40" s="234">
        <f t="shared" si="27"/>
        <v>-376</v>
      </c>
      <c r="AY40" s="234">
        <f t="shared" si="28"/>
        <v>-399</v>
      </c>
      <c r="AZ40" s="234">
        <f t="shared" si="29"/>
        <v>-423</v>
      </c>
      <c r="BA40" s="234">
        <f t="shared" si="30"/>
        <v>-305</v>
      </c>
      <c r="BB40" s="234">
        <f t="shared" si="31"/>
        <v>-905</v>
      </c>
      <c r="BC40" s="234">
        <f t="shared" si="32"/>
        <v>-409</v>
      </c>
      <c r="BD40" s="234">
        <f t="shared" si="17"/>
        <v>-44</v>
      </c>
      <c r="BE40" s="180"/>
      <c r="BF40" s="181">
        <v>25417</v>
      </c>
      <c r="BG40" s="174">
        <f t="shared" si="33"/>
        <v>-4217</v>
      </c>
      <c r="BH40" s="174">
        <f t="shared" si="34"/>
        <v>-6156</v>
      </c>
      <c r="BJ40" s="2971" t="s">
        <v>650</v>
      </c>
      <c r="BK40" s="2982">
        <v>41414</v>
      </c>
    </row>
    <row r="41" spans="1:63" ht="20.25" customHeight="1">
      <c r="A41" s="175"/>
      <c r="B41" s="189" t="s">
        <v>36</v>
      </c>
      <c r="C41" s="183">
        <v>246507</v>
      </c>
      <c r="D41" s="183">
        <v>258611</v>
      </c>
      <c r="E41" s="183">
        <v>270883</v>
      </c>
      <c r="F41" s="183">
        <v>282066</v>
      </c>
      <c r="G41" s="183"/>
      <c r="H41" s="183">
        <v>308755</v>
      </c>
      <c r="I41" s="183"/>
      <c r="J41" s="183">
        <v>356740</v>
      </c>
      <c r="K41" s="183"/>
      <c r="L41" s="183">
        <v>374521</v>
      </c>
      <c r="M41" s="183"/>
      <c r="N41" s="183">
        <v>396977</v>
      </c>
      <c r="O41" s="183"/>
      <c r="P41" s="183">
        <v>420478</v>
      </c>
      <c r="Q41" s="183"/>
      <c r="R41" s="183">
        <v>459172</v>
      </c>
      <c r="S41" s="183"/>
      <c r="T41" s="183">
        <v>493648</v>
      </c>
      <c r="U41" s="183"/>
      <c r="V41" s="183">
        <v>526395</v>
      </c>
      <c r="W41" s="183">
        <v>542545</v>
      </c>
      <c r="X41" s="183">
        <v>554508</v>
      </c>
      <c r="Y41" s="183">
        <v>558639</v>
      </c>
      <c r="Z41" s="184">
        <v>576597</v>
      </c>
      <c r="AA41" s="183">
        <v>582863</v>
      </c>
      <c r="AB41" s="183">
        <v>584128</v>
      </c>
      <c r="AC41" s="178">
        <v>581677</v>
      </c>
      <c r="AD41" s="179">
        <f>SUM(AD42:AD45)</f>
        <v>581442</v>
      </c>
      <c r="AE41" s="179">
        <f>SUM(AE42:AE45)</f>
        <v>580870</v>
      </c>
      <c r="AF41" s="179">
        <f>SUM(AF42:AF45)</f>
        <v>580002</v>
      </c>
      <c r="AG41" s="179">
        <f>SUM(AG42:AG45)</f>
        <v>578624</v>
      </c>
      <c r="AH41" s="178">
        <f t="shared" ref="AH41:AR41" si="35">SUM(AH42:AH45)</f>
        <v>579154</v>
      </c>
      <c r="AI41" s="1331">
        <f t="shared" si="35"/>
        <v>578013</v>
      </c>
      <c r="AJ41" s="1331">
        <f t="shared" si="35"/>
        <v>576501</v>
      </c>
      <c r="AK41" s="1331">
        <f t="shared" si="35"/>
        <v>574658</v>
      </c>
      <c r="AL41" s="1331">
        <f t="shared" si="35"/>
        <v>573638</v>
      </c>
      <c r="AM41" s="2399">
        <f t="shared" si="35"/>
        <v>571719</v>
      </c>
      <c r="AN41" s="1331">
        <f t="shared" si="35"/>
        <v>568018</v>
      </c>
      <c r="AO41" s="1331">
        <f t="shared" si="35"/>
        <v>565003</v>
      </c>
      <c r="AP41" s="1331">
        <f t="shared" si="35"/>
        <v>561805</v>
      </c>
      <c r="AQ41" s="1331">
        <v>558221</v>
      </c>
      <c r="AR41" s="1331">
        <f t="shared" si="35"/>
        <v>558006</v>
      </c>
      <c r="AS41" s="234">
        <f t="shared" si="22"/>
        <v>-2523</v>
      </c>
      <c r="AT41" s="2136">
        <f t="shared" si="23"/>
        <v>-7435</v>
      </c>
      <c r="AU41" s="234">
        <f t="shared" si="24"/>
        <v>-1141</v>
      </c>
      <c r="AV41" s="234">
        <f t="shared" si="25"/>
        <v>-1512</v>
      </c>
      <c r="AW41" s="234">
        <f t="shared" si="26"/>
        <v>-1843</v>
      </c>
      <c r="AX41" s="234">
        <f t="shared" si="27"/>
        <v>-1020</v>
      </c>
      <c r="AY41" s="234">
        <f t="shared" si="28"/>
        <v>-1919</v>
      </c>
      <c r="AZ41" s="234">
        <f t="shared" si="29"/>
        <v>-3701</v>
      </c>
      <c r="BA41" s="234">
        <f t="shared" si="30"/>
        <v>-3015</v>
      </c>
      <c r="BB41" s="234">
        <f t="shared" si="31"/>
        <v>-6997</v>
      </c>
      <c r="BC41" s="234">
        <f t="shared" si="32"/>
        <v>-3799</v>
      </c>
      <c r="BD41" s="234">
        <f t="shared" si="17"/>
        <v>-215</v>
      </c>
      <c r="BE41" s="180"/>
      <c r="BF41" s="181">
        <f>SUM(BF42:BF45)</f>
        <v>572691</v>
      </c>
      <c r="BG41" s="174">
        <f t="shared" si="33"/>
        <v>6463</v>
      </c>
      <c r="BH41" s="174">
        <f t="shared" si="34"/>
        <v>-972</v>
      </c>
      <c r="BJ41" s="2971" t="s">
        <v>651</v>
      </c>
      <c r="BK41" s="2982">
        <v>26931</v>
      </c>
    </row>
    <row r="42" spans="1:63" ht="12.75" customHeight="1">
      <c r="A42" s="175">
        <v>201</v>
      </c>
      <c r="B42" s="189" t="s">
        <v>147</v>
      </c>
      <c r="C42" s="183">
        <v>209050</v>
      </c>
      <c r="D42" s="183">
        <v>221240</v>
      </c>
      <c r="E42" s="183">
        <v>232805</v>
      </c>
      <c r="F42" s="183">
        <v>244556</v>
      </c>
      <c r="G42" s="183"/>
      <c r="H42" s="183">
        <v>270719</v>
      </c>
      <c r="I42" s="183"/>
      <c r="J42" s="183">
        <v>308321</v>
      </c>
      <c r="K42" s="183"/>
      <c r="L42" s="183">
        <v>325329</v>
      </c>
      <c r="M42" s="183"/>
      <c r="N42" s="183">
        <v>348365</v>
      </c>
      <c r="O42" s="183"/>
      <c r="P42" s="183">
        <v>372824</v>
      </c>
      <c r="Q42" s="183"/>
      <c r="R42" s="183">
        <v>412507</v>
      </c>
      <c r="S42" s="183"/>
      <c r="T42" s="183">
        <v>447666</v>
      </c>
      <c r="U42" s="183"/>
      <c r="V42" s="183">
        <v>479360</v>
      </c>
      <c r="W42" s="183">
        <v>494825</v>
      </c>
      <c r="X42" s="177">
        <v>506101</v>
      </c>
      <c r="Y42" s="177">
        <v>509129</v>
      </c>
      <c r="Z42" s="177">
        <v>527854</v>
      </c>
      <c r="AA42" s="188">
        <v>534969</v>
      </c>
      <c r="AB42" s="183">
        <v>536232</v>
      </c>
      <c r="AC42" s="178">
        <v>536270</v>
      </c>
      <c r="AD42" s="186">
        <v>536370</v>
      </c>
      <c r="AE42" s="186">
        <v>536300</v>
      </c>
      <c r="AF42" s="186">
        <v>535783</v>
      </c>
      <c r="AG42" s="186">
        <v>534794</v>
      </c>
      <c r="AH42" s="435">
        <v>535664</v>
      </c>
      <c r="AI42" s="1332">
        <v>534810</v>
      </c>
      <c r="AJ42" s="956">
        <v>533712</v>
      </c>
      <c r="AK42" s="956">
        <v>532376</v>
      </c>
      <c r="AL42" s="956">
        <v>531801</v>
      </c>
      <c r="AM42" s="2400">
        <v>530495</v>
      </c>
      <c r="AN42" s="1331">
        <v>527409</v>
      </c>
      <c r="AO42" s="956">
        <v>525044</v>
      </c>
      <c r="AP42" s="956">
        <v>522328</v>
      </c>
      <c r="AQ42" s="956">
        <v>519390</v>
      </c>
      <c r="AR42" s="956">
        <f>BK18</f>
        <v>519300</v>
      </c>
      <c r="AS42" s="234">
        <f t="shared" si="22"/>
        <v>-606</v>
      </c>
      <c r="AT42" s="2136">
        <f t="shared" si="23"/>
        <v>-5169</v>
      </c>
      <c r="AU42" s="234">
        <f t="shared" si="24"/>
        <v>-854</v>
      </c>
      <c r="AV42" s="234">
        <f t="shared" si="25"/>
        <v>-1098</v>
      </c>
      <c r="AW42" s="234">
        <f t="shared" si="26"/>
        <v>-1336</v>
      </c>
      <c r="AX42" s="234">
        <f t="shared" si="27"/>
        <v>-575</v>
      </c>
      <c r="AY42" s="234">
        <f t="shared" si="28"/>
        <v>-1306</v>
      </c>
      <c r="AZ42" s="234">
        <f t="shared" si="29"/>
        <v>-3086</v>
      </c>
      <c r="BA42" s="234">
        <f t="shared" si="30"/>
        <v>-2365</v>
      </c>
      <c r="BB42" s="234">
        <f t="shared" si="31"/>
        <v>-5744</v>
      </c>
      <c r="BC42" s="234">
        <f t="shared" si="32"/>
        <v>-3028</v>
      </c>
      <c r="BD42" s="234">
        <f t="shared" si="17"/>
        <v>-90</v>
      </c>
      <c r="BE42" s="180"/>
      <c r="BF42" s="181">
        <v>523107</v>
      </c>
      <c r="BG42" s="174">
        <f t="shared" si="33"/>
        <v>12557</v>
      </c>
      <c r="BH42" s="174">
        <f t="shared" si="34"/>
        <v>7388</v>
      </c>
      <c r="BJ42" s="2971" t="s">
        <v>652</v>
      </c>
      <c r="BK42" s="2983">
        <v>40205</v>
      </c>
    </row>
    <row r="43" spans="1:63" ht="12.75" customHeight="1">
      <c r="A43" s="182">
        <v>442</v>
      </c>
      <c r="B43" s="176" t="s">
        <v>38</v>
      </c>
      <c r="C43" s="177">
        <v>12281</v>
      </c>
      <c r="D43" s="177">
        <v>12244</v>
      </c>
      <c r="E43" s="177">
        <v>12411</v>
      </c>
      <c r="F43" s="177">
        <v>12163</v>
      </c>
      <c r="G43" s="177"/>
      <c r="H43" s="177">
        <v>12050</v>
      </c>
      <c r="I43" s="177"/>
      <c r="J43" s="177">
        <v>15582</v>
      </c>
      <c r="K43" s="177"/>
      <c r="L43" s="177">
        <v>15941</v>
      </c>
      <c r="M43" s="177"/>
      <c r="N43" s="177">
        <v>15751</v>
      </c>
      <c r="O43" s="177"/>
      <c r="P43" s="177">
        <v>15543</v>
      </c>
      <c r="Q43" s="177"/>
      <c r="R43" s="177">
        <v>15211</v>
      </c>
      <c r="S43" s="177"/>
      <c r="T43" s="177">
        <v>14686</v>
      </c>
      <c r="U43" s="177"/>
      <c r="V43" s="177">
        <v>14915</v>
      </c>
      <c r="W43" s="177">
        <v>15230</v>
      </c>
      <c r="X43" s="177">
        <v>15354</v>
      </c>
      <c r="Y43" s="177">
        <v>15105</v>
      </c>
      <c r="Z43" s="184">
        <v>15060</v>
      </c>
      <c r="AA43" s="188">
        <v>14812</v>
      </c>
      <c r="AB43" s="177">
        <v>14150</v>
      </c>
      <c r="AC43" s="178">
        <v>13288</v>
      </c>
      <c r="AD43" s="186">
        <v>13089</v>
      </c>
      <c r="AE43" s="186">
        <v>12883</v>
      </c>
      <c r="AF43" s="186">
        <v>12734</v>
      </c>
      <c r="AG43" s="186">
        <v>12545</v>
      </c>
      <c r="AH43" s="435">
        <v>12300</v>
      </c>
      <c r="AI43" s="1332">
        <v>12113</v>
      </c>
      <c r="AJ43" s="956">
        <v>11951</v>
      </c>
      <c r="AK43" s="956">
        <v>11689</v>
      </c>
      <c r="AL43" s="956">
        <v>11494</v>
      </c>
      <c r="AM43" s="2400">
        <v>11231</v>
      </c>
      <c r="AN43" s="1331">
        <v>10959</v>
      </c>
      <c r="AO43" s="956">
        <v>10692</v>
      </c>
      <c r="AP43" s="956">
        <v>10442</v>
      </c>
      <c r="AQ43" s="956">
        <v>10233</v>
      </c>
      <c r="AR43" s="956">
        <f>BK54</f>
        <v>10179</v>
      </c>
      <c r="AS43" s="234">
        <f t="shared" si="22"/>
        <v>-988</v>
      </c>
      <c r="AT43" s="2136">
        <f t="shared" si="23"/>
        <v>-1069</v>
      </c>
      <c r="AU43" s="234">
        <f t="shared" si="24"/>
        <v>-187</v>
      </c>
      <c r="AV43" s="234">
        <f t="shared" si="25"/>
        <v>-162</v>
      </c>
      <c r="AW43" s="234">
        <f t="shared" si="26"/>
        <v>-262</v>
      </c>
      <c r="AX43" s="234">
        <f t="shared" si="27"/>
        <v>-195</v>
      </c>
      <c r="AY43" s="234">
        <f t="shared" si="28"/>
        <v>-263</v>
      </c>
      <c r="AZ43" s="234">
        <f t="shared" si="29"/>
        <v>-272</v>
      </c>
      <c r="BA43" s="234">
        <f t="shared" si="30"/>
        <v>-267</v>
      </c>
      <c r="BB43" s="234">
        <f t="shared" si="31"/>
        <v>-513</v>
      </c>
      <c r="BC43" s="234">
        <f t="shared" si="32"/>
        <v>-263</v>
      </c>
      <c r="BD43" s="234">
        <f t="shared" si="17"/>
        <v>-54</v>
      </c>
      <c r="BE43" s="180"/>
      <c r="BF43" s="181">
        <v>15171</v>
      </c>
      <c r="BG43" s="174">
        <f t="shared" si="33"/>
        <v>-2871</v>
      </c>
      <c r="BH43" s="174">
        <f t="shared" si="34"/>
        <v>-3940</v>
      </c>
      <c r="BJ43" s="2971" t="s">
        <v>653</v>
      </c>
      <c r="BK43" s="2982">
        <v>31850</v>
      </c>
    </row>
    <row r="44" spans="1:63" ht="12.75" customHeight="1">
      <c r="A44" s="182">
        <v>443</v>
      </c>
      <c r="B44" s="176" t="s">
        <v>39</v>
      </c>
      <c r="C44" s="177">
        <v>11377</v>
      </c>
      <c r="D44" s="177">
        <v>11627</v>
      </c>
      <c r="E44" s="177">
        <v>12155</v>
      </c>
      <c r="F44" s="177">
        <v>12130</v>
      </c>
      <c r="G44" s="177"/>
      <c r="H44" s="177">
        <v>12340</v>
      </c>
      <c r="I44" s="177"/>
      <c r="J44" s="177">
        <v>16240</v>
      </c>
      <c r="K44" s="177"/>
      <c r="L44" s="177">
        <v>16385</v>
      </c>
      <c r="M44" s="177"/>
      <c r="N44" s="177">
        <v>16347</v>
      </c>
      <c r="O44" s="177"/>
      <c r="P44" s="177">
        <v>16312</v>
      </c>
      <c r="Q44" s="177"/>
      <c r="R44" s="177">
        <v>16322</v>
      </c>
      <c r="S44" s="177"/>
      <c r="T44" s="177">
        <v>16637</v>
      </c>
      <c r="U44" s="177"/>
      <c r="V44" s="177">
        <v>17603</v>
      </c>
      <c r="W44" s="177">
        <v>18089</v>
      </c>
      <c r="X44" s="177">
        <v>18787</v>
      </c>
      <c r="Y44" s="177">
        <v>19913</v>
      </c>
      <c r="Z44" s="184">
        <v>19854</v>
      </c>
      <c r="AA44" s="188">
        <v>19582</v>
      </c>
      <c r="AB44" s="177">
        <v>20669</v>
      </c>
      <c r="AC44" s="178">
        <v>19830</v>
      </c>
      <c r="AD44" s="186">
        <v>19852</v>
      </c>
      <c r="AE44" s="186">
        <v>19759</v>
      </c>
      <c r="AF44" s="186">
        <v>19687</v>
      </c>
      <c r="AG44" s="186">
        <v>19721</v>
      </c>
      <c r="AH44" s="435">
        <v>19738</v>
      </c>
      <c r="AI44" s="1332">
        <v>19721</v>
      </c>
      <c r="AJ44" s="956">
        <v>19689</v>
      </c>
      <c r="AK44" s="956">
        <v>19641</v>
      </c>
      <c r="AL44" s="956">
        <v>19544</v>
      </c>
      <c r="AM44" s="2400">
        <v>19377</v>
      </c>
      <c r="AN44" s="1331">
        <v>19224</v>
      </c>
      <c r="AO44" s="956">
        <v>19084</v>
      </c>
      <c r="AP44" s="956">
        <v>19093</v>
      </c>
      <c r="AQ44" s="956">
        <v>18923</v>
      </c>
      <c r="AR44" s="956">
        <f t="shared" ref="AR44:AR45" si="36">BK55</f>
        <v>18878</v>
      </c>
      <c r="AS44" s="234">
        <f t="shared" si="22"/>
        <v>-92</v>
      </c>
      <c r="AT44" s="2136">
        <f t="shared" si="23"/>
        <v>-361</v>
      </c>
      <c r="AU44" s="234">
        <f t="shared" si="24"/>
        <v>-17</v>
      </c>
      <c r="AV44" s="234">
        <f t="shared" si="25"/>
        <v>-32</v>
      </c>
      <c r="AW44" s="234">
        <f t="shared" si="26"/>
        <v>-48</v>
      </c>
      <c r="AX44" s="234">
        <f t="shared" si="27"/>
        <v>-97</v>
      </c>
      <c r="AY44" s="234">
        <f t="shared" si="28"/>
        <v>-167</v>
      </c>
      <c r="AZ44" s="234">
        <f t="shared" si="29"/>
        <v>-153</v>
      </c>
      <c r="BA44" s="234">
        <f t="shared" si="30"/>
        <v>-140</v>
      </c>
      <c r="BB44" s="234">
        <f t="shared" si="31"/>
        <v>-206</v>
      </c>
      <c r="BC44" s="234">
        <f t="shared" si="32"/>
        <v>-215</v>
      </c>
      <c r="BD44" s="234">
        <f t="shared" si="17"/>
        <v>-45</v>
      </c>
      <c r="BE44" s="180"/>
      <c r="BF44" s="181">
        <v>20076</v>
      </c>
      <c r="BG44" s="174">
        <f t="shared" si="33"/>
        <v>-338</v>
      </c>
      <c r="BH44" s="174">
        <f t="shared" si="34"/>
        <v>-699</v>
      </c>
      <c r="BJ44" s="2971" t="s">
        <v>654</v>
      </c>
      <c r="BK44" s="2982">
        <v>39826</v>
      </c>
    </row>
    <row r="45" spans="1:63" ht="12.75" customHeight="1">
      <c r="A45" s="182">
        <v>446</v>
      </c>
      <c r="B45" s="176" t="s">
        <v>148</v>
      </c>
      <c r="C45" s="183">
        <v>13799</v>
      </c>
      <c r="D45" s="183">
        <v>13500</v>
      </c>
      <c r="E45" s="183">
        <v>13512</v>
      </c>
      <c r="F45" s="183">
        <v>13217</v>
      </c>
      <c r="G45" s="183"/>
      <c r="H45" s="183">
        <v>13646</v>
      </c>
      <c r="I45" s="183"/>
      <c r="J45" s="183">
        <v>16597</v>
      </c>
      <c r="K45" s="183"/>
      <c r="L45" s="183">
        <v>16866</v>
      </c>
      <c r="M45" s="183"/>
      <c r="N45" s="183">
        <v>16514</v>
      </c>
      <c r="O45" s="183"/>
      <c r="P45" s="183">
        <v>15799</v>
      </c>
      <c r="Q45" s="183"/>
      <c r="R45" s="183">
        <v>15132</v>
      </c>
      <c r="S45" s="183"/>
      <c r="T45" s="183">
        <v>14659</v>
      </c>
      <c r="U45" s="183"/>
      <c r="V45" s="183">
        <v>14517</v>
      </c>
      <c r="W45" s="183">
        <v>14401</v>
      </c>
      <c r="X45" s="177">
        <v>14266</v>
      </c>
      <c r="Y45" s="177">
        <v>14492</v>
      </c>
      <c r="Z45" s="177">
        <v>13829</v>
      </c>
      <c r="AA45" s="188">
        <v>13500</v>
      </c>
      <c r="AB45" s="183">
        <v>13077</v>
      </c>
      <c r="AC45" s="178">
        <v>12289</v>
      </c>
      <c r="AD45" s="186">
        <v>12131</v>
      </c>
      <c r="AE45" s="186">
        <v>11928</v>
      </c>
      <c r="AF45" s="186">
        <v>11798</v>
      </c>
      <c r="AG45" s="186">
        <v>11564</v>
      </c>
      <c r="AH45" s="435">
        <v>11452</v>
      </c>
      <c r="AI45" s="1332">
        <v>11369</v>
      </c>
      <c r="AJ45" s="956">
        <v>11149</v>
      </c>
      <c r="AK45" s="956">
        <v>10952</v>
      </c>
      <c r="AL45" s="956">
        <v>10799</v>
      </c>
      <c r="AM45" s="2400">
        <v>10616</v>
      </c>
      <c r="AN45" s="1331">
        <v>10426</v>
      </c>
      <c r="AO45" s="956">
        <v>10183</v>
      </c>
      <c r="AP45" s="956">
        <v>9942</v>
      </c>
      <c r="AQ45" s="956">
        <v>9675</v>
      </c>
      <c r="AR45" s="956">
        <f t="shared" si="36"/>
        <v>9649</v>
      </c>
      <c r="AS45" s="234">
        <f t="shared" si="22"/>
        <v>-837</v>
      </c>
      <c r="AT45" s="2136">
        <f t="shared" si="23"/>
        <v>-836</v>
      </c>
      <c r="AU45" s="234">
        <f t="shared" si="24"/>
        <v>-83</v>
      </c>
      <c r="AV45" s="234">
        <f t="shared" si="25"/>
        <v>-220</v>
      </c>
      <c r="AW45" s="234">
        <f t="shared" si="26"/>
        <v>-197</v>
      </c>
      <c r="AX45" s="234">
        <f t="shared" si="27"/>
        <v>-153</v>
      </c>
      <c r="AY45" s="234">
        <f t="shared" si="28"/>
        <v>-183</v>
      </c>
      <c r="AZ45" s="234">
        <f t="shared" si="29"/>
        <v>-190</v>
      </c>
      <c r="BA45" s="234">
        <f t="shared" si="30"/>
        <v>-243</v>
      </c>
      <c r="BB45" s="234">
        <f t="shared" si="31"/>
        <v>-534</v>
      </c>
      <c r="BC45" s="234">
        <f t="shared" si="32"/>
        <v>-293</v>
      </c>
      <c r="BD45" s="234">
        <f t="shared" si="17"/>
        <v>-26</v>
      </c>
      <c r="BE45" s="180"/>
      <c r="BF45" s="181">
        <v>14337</v>
      </c>
      <c r="BG45" s="174">
        <f t="shared" si="33"/>
        <v>-2885</v>
      </c>
      <c r="BH45" s="174">
        <f t="shared" si="34"/>
        <v>-3721</v>
      </c>
      <c r="BJ45" s="2976" t="s">
        <v>655</v>
      </c>
      <c r="BK45" s="2982">
        <v>70871</v>
      </c>
    </row>
    <row r="46" spans="1:63" ht="20.25" customHeight="1">
      <c r="A46" s="175"/>
      <c r="B46" s="189" t="s">
        <v>41</v>
      </c>
      <c r="C46" s="183">
        <v>207976</v>
      </c>
      <c r="D46" s="183">
        <v>200611</v>
      </c>
      <c r="E46" s="183">
        <v>207724</v>
      </c>
      <c r="F46" s="183">
        <v>210596</v>
      </c>
      <c r="G46" s="183"/>
      <c r="H46" s="183">
        <v>222313</v>
      </c>
      <c r="I46" s="183"/>
      <c r="J46" s="183">
        <v>284785</v>
      </c>
      <c r="K46" s="183"/>
      <c r="L46" s="183">
        <v>283103</v>
      </c>
      <c r="M46" s="183"/>
      <c r="N46" s="183">
        <v>276572</v>
      </c>
      <c r="O46" s="183"/>
      <c r="P46" s="183">
        <v>268761</v>
      </c>
      <c r="Q46" s="183"/>
      <c r="R46" s="183">
        <v>268467</v>
      </c>
      <c r="S46" s="183"/>
      <c r="T46" s="183">
        <v>271984</v>
      </c>
      <c r="U46" s="183"/>
      <c r="V46" s="183">
        <v>286544</v>
      </c>
      <c r="W46" s="183">
        <v>292743</v>
      </c>
      <c r="X46" s="183">
        <v>297235</v>
      </c>
      <c r="Y46" s="183">
        <v>292586</v>
      </c>
      <c r="Z46" s="184">
        <v>292469</v>
      </c>
      <c r="AA46" s="183">
        <v>287780</v>
      </c>
      <c r="AB46" s="183">
        <v>280302</v>
      </c>
      <c r="AC46" s="178">
        <v>272476</v>
      </c>
      <c r="AD46" s="179">
        <f>SUM(AD47:AD53)</f>
        <v>270439</v>
      </c>
      <c r="AE46" s="179">
        <f>SUM(AE47:AE53)</f>
        <v>268281</v>
      </c>
      <c r="AF46" s="179">
        <f>SUM(AF47:AF53)</f>
        <v>265803</v>
      </c>
      <c r="AG46" s="179">
        <f>SUM(AG47:AG53)</f>
        <v>263148</v>
      </c>
      <c r="AH46" s="178">
        <f t="shared" ref="AH46:AR46" si="37">SUM(AH47:AH53)</f>
        <v>260312</v>
      </c>
      <c r="AI46" s="1331">
        <f t="shared" si="37"/>
        <v>257611</v>
      </c>
      <c r="AJ46" s="1331">
        <f t="shared" si="37"/>
        <v>255216</v>
      </c>
      <c r="AK46" s="1331">
        <f t="shared" si="37"/>
        <v>252236</v>
      </c>
      <c r="AL46" s="1331">
        <f t="shared" si="37"/>
        <v>249467</v>
      </c>
      <c r="AM46" s="2399">
        <f t="shared" si="37"/>
        <v>246601</v>
      </c>
      <c r="AN46" s="1331">
        <f t="shared" si="37"/>
        <v>243286</v>
      </c>
      <c r="AO46" s="1331">
        <f t="shared" si="37"/>
        <v>240168</v>
      </c>
      <c r="AP46" s="1331">
        <f t="shared" si="37"/>
        <v>236655</v>
      </c>
      <c r="AQ46" s="1331">
        <v>232847</v>
      </c>
      <c r="AR46" s="1331">
        <f t="shared" si="37"/>
        <v>232517</v>
      </c>
      <c r="AS46" s="234">
        <f t="shared" si="22"/>
        <v>-12164</v>
      </c>
      <c r="AT46" s="2136">
        <f t="shared" si="23"/>
        <v>-13711</v>
      </c>
      <c r="AU46" s="234">
        <f t="shared" si="24"/>
        <v>-2701</v>
      </c>
      <c r="AV46" s="234">
        <f t="shared" si="25"/>
        <v>-2395</v>
      </c>
      <c r="AW46" s="234">
        <f t="shared" si="26"/>
        <v>-2980</v>
      </c>
      <c r="AX46" s="234">
        <f t="shared" si="27"/>
        <v>-2769</v>
      </c>
      <c r="AY46" s="234">
        <f t="shared" si="28"/>
        <v>-2866</v>
      </c>
      <c r="AZ46" s="234">
        <f t="shared" si="29"/>
        <v>-3315</v>
      </c>
      <c r="BA46" s="234">
        <f t="shared" si="30"/>
        <v>-3118</v>
      </c>
      <c r="BB46" s="234">
        <f t="shared" si="31"/>
        <v>-7651</v>
      </c>
      <c r="BC46" s="234">
        <f t="shared" si="32"/>
        <v>-4138</v>
      </c>
      <c r="BD46" s="234">
        <f t="shared" si="17"/>
        <v>-330</v>
      </c>
      <c r="BE46" s="180"/>
      <c r="BF46" s="181">
        <f>SUM(BF47:BF53)</f>
        <v>290988</v>
      </c>
      <c r="BG46" s="174">
        <f t="shared" si="33"/>
        <v>-30676</v>
      </c>
      <c r="BH46" s="174">
        <f t="shared" si="34"/>
        <v>-44387</v>
      </c>
      <c r="BJ46" s="2977" t="s">
        <v>2954</v>
      </c>
      <c r="BK46" s="2981" t="s">
        <v>337</v>
      </c>
    </row>
    <row r="47" spans="1:63" ht="12.75" customHeight="1">
      <c r="A47" s="182">
        <v>208</v>
      </c>
      <c r="B47" s="176" t="s">
        <v>42</v>
      </c>
      <c r="C47" s="177">
        <v>25313</v>
      </c>
      <c r="D47" s="177">
        <v>18044</v>
      </c>
      <c r="E47" s="177">
        <v>19357</v>
      </c>
      <c r="F47" s="177">
        <v>21315</v>
      </c>
      <c r="G47" s="177"/>
      <c r="H47" s="177">
        <v>29844</v>
      </c>
      <c r="I47" s="177"/>
      <c r="J47" s="177">
        <v>34170</v>
      </c>
      <c r="K47" s="177"/>
      <c r="L47" s="177">
        <v>35894</v>
      </c>
      <c r="M47" s="177"/>
      <c r="N47" s="177">
        <v>35905</v>
      </c>
      <c r="O47" s="177"/>
      <c r="P47" s="177">
        <v>36521</v>
      </c>
      <c r="Q47" s="177"/>
      <c r="R47" s="177">
        <v>38921</v>
      </c>
      <c r="S47" s="177"/>
      <c r="T47" s="177">
        <v>40657</v>
      </c>
      <c r="U47" s="177"/>
      <c r="V47" s="177">
        <v>42008</v>
      </c>
      <c r="W47" s="177">
        <v>41498</v>
      </c>
      <c r="X47" s="177">
        <v>39868</v>
      </c>
      <c r="Y47" s="177">
        <v>36871</v>
      </c>
      <c r="Z47" s="184">
        <v>36103</v>
      </c>
      <c r="AA47" s="188">
        <v>34320</v>
      </c>
      <c r="AB47" s="177">
        <v>32475</v>
      </c>
      <c r="AC47" s="178">
        <v>31158</v>
      </c>
      <c r="AD47" s="186">
        <v>30871</v>
      </c>
      <c r="AE47" s="186">
        <v>30606</v>
      </c>
      <c r="AF47" s="186">
        <v>30390</v>
      </c>
      <c r="AG47" s="186">
        <v>30123</v>
      </c>
      <c r="AH47" s="435">
        <v>30129</v>
      </c>
      <c r="AI47" s="1332">
        <v>29848</v>
      </c>
      <c r="AJ47" s="956">
        <v>29701</v>
      </c>
      <c r="AK47" s="956">
        <v>29328</v>
      </c>
      <c r="AL47" s="956">
        <v>28832</v>
      </c>
      <c r="AM47" s="2400">
        <v>28355</v>
      </c>
      <c r="AN47" s="1331">
        <v>27971</v>
      </c>
      <c r="AO47" s="956">
        <v>27549</v>
      </c>
      <c r="AP47" s="956">
        <v>27031</v>
      </c>
      <c r="AQ47" s="956">
        <v>26573</v>
      </c>
      <c r="AR47" s="956">
        <f>BK25</f>
        <v>26530</v>
      </c>
      <c r="AS47" s="234">
        <f t="shared" si="22"/>
        <v>-1029</v>
      </c>
      <c r="AT47" s="2136">
        <f t="shared" si="23"/>
        <v>-1774</v>
      </c>
      <c r="AU47" s="234">
        <f t="shared" si="24"/>
        <v>-281</v>
      </c>
      <c r="AV47" s="234">
        <f t="shared" si="25"/>
        <v>-147</v>
      </c>
      <c r="AW47" s="234">
        <f t="shared" si="26"/>
        <v>-373</v>
      </c>
      <c r="AX47" s="234">
        <f t="shared" si="27"/>
        <v>-496</v>
      </c>
      <c r="AY47" s="234">
        <f t="shared" si="28"/>
        <v>-477</v>
      </c>
      <c r="AZ47" s="234">
        <f t="shared" si="29"/>
        <v>-384</v>
      </c>
      <c r="BA47" s="234">
        <f t="shared" si="30"/>
        <v>-422</v>
      </c>
      <c r="BB47" s="234">
        <f t="shared" si="31"/>
        <v>-1019</v>
      </c>
      <c r="BC47" s="234">
        <f t="shared" si="32"/>
        <v>-501</v>
      </c>
      <c r="BD47" s="234">
        <f t="shared" si="17"/>
        <v>-43</v>
      </c>
      <c r="BE47" s="180"/>
      <c r="BF47" s="181">
        <v>35769</v>
      </c>
      <c r="BG47" s="174">
        <f t="shared" si="33"/>
        <v>-5640</v>
      </c>
      <c r="BH47" s="174">
        <f t="shared" si="34"/>
        <v>-7414</v>
      </c>
      <c r="BJ47" s="2971" t="s">
        <v>23</v>
      </c>
      <c r="BK47" s="2982">
        <v>27817</v>
      </c>
    </row>
    <row r="48" spans="1:63" ht="12.75" customHeight="1">
      <c r="A48" s="182">
        <v>212</v>
      </c>
      <c r="B48" s="176" t="s">
        <v>43</v>
      </c>
      <c r="C48" s="177">
        <v>27211</v>
      </c>
      <c r="D48" s="177">
        <v>28248</v>
      </c>
      <c r="E48" s="177">
        <v>31305</v>
      </c>
      <c r="F48" s="177">
        <v>32542</v>
      </c>
      <c r="G48" s="177"/>
      <c r="H48" s="177">
        <v>34446</v>
      </c>
      <c r="I48" s="177"/>
      <c r="J48" s="177">
        <v>44162</v>
      </c>
      <c r="K48" s="177"/>
      <c r="L48" s="177">
        <v>42596</v>
      </c>
      <c r="M48" s="177"/>
      <c r="N48" s="177">
        <v>42116</v>
      </c>
      <c r="O48" s="177"/>
      <c r="P48" s="177">
        <v>42381</v>
      </c>
      <c r="Q48" s="177"/>
      <c r="R48" s="177">
        <v>44698</v>
      </c>
      <c r="S48" s="177"/>
      <c r="T48" s="177">
        <v>45942</v>
      </c>
      <c r="U48" s="177"/>
      <c r="V48" s="177">
        <v>49583</v>
      </c>
      <c r="W48" s="177">
        <v>51046</v>
      </c>
      <c r="X48" s="177">
        <v>52374</v>
      </c>
      <c r="Y48" s="177">
        <v>51131</v>
      </c>
      <c r="Z48" s="184">
        <v>51426</v>
      </c>
      <c r="AA48" s="188">
        <v>52077</v>
      </c>
      <c r="AB48" s="177">
        <v>51794</v>
      </c>
      <c r="AC48" s="178">
        <v>50523</v>
      </c>
      <c r="AD48" s="186">
        <v>50189</v>
      </c>
      <c r="AE48" s="186">
        <v>49809</v>
      </c>
      <c r="AF48" s="186">
        <v>49448</v>
      </c>
      <c r="AG48" s="186">
        <v>49109</v>
      </c>
      <c r="AH48" s="435">
        <v>48567</v>
      </c>
      <c r="AI48" s="1332">
        <v>48108</v>
      </c>
      <c r="AJ48" s="956">
        <v>47529</v>
      </c>
      <c r="AK48" s="956">
        <v>46883</v>
      </c>
      <c r="AL48" s="956">
        <v>46487</v>
      </c>
      <c r="AM48" s="2400">
        <v>45892</v>
      </c>
      <c r="AN48" s="1331">
        <v>45197</v>
      </c>
      <c r="AO48" s="956">
        <v>44569</v>
      </c>
      <c r="AP48" s="956">
        <v>43922</v>
      </c>
      <c r="AQ48" s="956">
        <v>43293</v>
      </c>
      <c r="AR48" s="956">
        <f>BK28</f>
        <v>43281</v>
      </c>
      <c r="AS48" s="234">
        <f t="shared" si="22"/>
        <v>-1956</v>
      </c>
      <c r="AT48" s="2136">
        <f t="shared" si="23"/>
        <v>-2675</v>
      </c>
      <c r="AU48" s="234">
        <f t="shared" si="24"/>
        <v>-459</v>
      </c>
      <c r="AV48" s="234">
        <f t="shared" si="25"/>
        <v>-579</v>
      </c>
      <c r="AW48" s="234">
        <f t="shared" si="26"/>
        <v>-646</v>
      </c>
      <c r="AX48" s="234">
        <f t="shared" si="27"/>
        <v>-396</v>
      </c>
      <c r="AY48" s="234">
        <f t="shared" si="28"/>
        <v>-595</v>
      </c>
      <c r="AZ48" s="234">
        <f t="shared" si="29"/>
        <v>-695</v>
      </c>
      <c r="BA48" s="234">
        <f t="shared" si="30"/>
        <v>-628</v>
      </c>
      <c r="BB48" s="234">
        <f t="shared" si="31"/>
        <v>-1288</v>
      </c>
      <c r="BC48" s="234">
        <f t="shared" si="32"/>
        <v>-641</v>
      </c>
      <c r="BD48" s="234">
        <f t="shared" si="17"/>
        <v>-12</v>
      </c>
      <c r="BE48" s="180"/>
      <c r="BF48" s="181">
        <v>51081</v>
      </c>
      <c r="BG48" s="174">
        <f t="shared" si="33"/>
        <v>-2514</v>
      </c>
      <c r="BH48" s="174">
        <f t="shared" si="34"/>
        <v>-5189</v>
      </c>
      <c r="BJ48" s="2977" t="s">
        <v>2955</v>
      </c>
      <c r="BK48" s="2981" t="s">
        <v>337</v>
      </c>
    </row>
    <row r="49" spans="1:63" ht="12.75" customHeight="1">
      <c r="A49" s="182">
        <v>227</v>
      </c>
      <c r="B49" s="176" t="s">
        <v>149</v>
      </c>
      <c r="C49" s="183">
        <v>47489</v>
      </c>
      <c r="D49" s="183">
        <v>47595</v>
      </c>
      <c r="E49" s="183">
        <v>48732</v>
      </c>
      <c r="F49" s="183">
        <v>48204</v>
      </c>
      <c r="G49" s="183"/>
      <c r="H49" s="183">
        <v>48492</v>
      </c>
      <c r="I49" s="183"/>
      <c r="J49" s="183">
        <v>59217</v>
      </c>
      <c r="K49" s="183"/>
      <c r="L49" s="183">
        <v>60289</v>
      </c>
      <c r="M49" s="183"/>
      <c r="N49" s="183">
        <v>58655</v>
      </c>
      <c r="O49" s="183"/>
      <c r="P49" s="183">
        <v>54590</v>
      </c>
      <c r="Q49" s="183"/>
      <c r="R49" s="183">
        <v>50889</v>
      </c>
      <c r="S49" s="183"/>
      <c r="T49" s="183">
        <v>48558</v>
      </c>
      <c r="U49" s="183"/>
      <c r="V49" s="183">
        <v>48791</v>
      </c>
      <c r="W49" s="183">
        <v>49084</v>
      </c>
      <c r="X49" s="177">
        <v>48980</v>
      </c>
      <c r="Y49" s="177">
        <v>48454</v>
      </c>
      <c r="Z49" s="177">
        <v>47685</v>
      </c>
      <c r="AA49" s="188">
        <v>45460</v>
      </c>
      <c r="AB49" s="177">
        <v>43302</v>
      </c>
      <c r="AC49" s="178">
        <v>40938</v>
      </c>
      <c r="AD49" s="186">
        <v>40363</v>
      </c>
      <c r="AE49" s="186">
        <v>39782</v>
      </c>
      <c r="AF49" s="186">
        <v>39190</v>
      </c>
      <c r="AG49" s="186">
        <v>38490</v>
      </c>
      <c r="AH49" s="435">
        <v>37773</v>
      </c>
      <c r="AI49" s="1332">
        <v>37121</v>
      </c>
      <c r="AJ49" s="956">
        <v>36569</v>
      </c>
      <c r="AK49" s="956">
        <v>35971</v>
      </c>
      <c r="AL49" s="956">
        <v>35366</v>
      </c>
      <c r="AM49" s="2400">
        <v>34819</v>
      </c>
      <c r="AN49" s="1331">
        <v>34150</v>
      </c>
      <c r="AO49" s="956">
        <v>33457</v>
      </c>
      <c r="AP49" s="956">
        <v>32682</v>
      </c>
      <c r="AQ49" s="956">
        <v>31983</v>
      </c>
      <c r="AR49" s="956">
        <f>BK43</f>
        <v>31850</v>
      </c>
      <c r="AS49" s="234">
        <f t="shared" si="22"/>
        <v>-3165</v>
      </c>
      <c r="AT49" s="2136">
        <f t="shared" si="23"/>
        <v>-2954</v>
      </c>
      <c r="AU49" s="234">
        <f t="shared" si="24"/>
        <v>-652</v>
      </c>
      <c r="AV49" s="234">
        <f t="shared" si="25"/>
        <v>-552</v>
      </c>
      <c r="AW49" s="234">
        <f t="shared" si="26"/>
        <v>-598</v>
      </c>
      <c r="AX49" s="234">
        <f t="shared" si="27"/>
        <v>-605</v>
      </c>
      <c r="AY49" s="234">
        <f t="shared" si="28"/>
        <v>-547</v>
      </c>
      <c r="AZ49" s="234">
        <f t="shared" si="29"/>
        <v>-669</v>
      </c>
      <c r="BA49" s="234">
        <f t="shared" si="30"/>
        <v>-693</v>
      </c>
      <c r="BB49" s="234">
        <f t="shared" si="31"/>
        <v>-1607</v>
      </c>
      <c r="BC49" s="234">
        <f t="shared" si="32"/>
        <v>-832</v>
      </c>
      <c r="BD49" s="234">
        <f t="shared" si="17"/>
        <v>-133</v>
      </c>
      <c r="BE49" s="180"/>
      <c r="BF49" s="181">
        <v>47653</v>
      </c>
      <c r="BG49" s="174">
        <f t="shared" si="33"/>
        <v>-9880</v>
      </c>
      <c r="BH49" s="174">
        <f t="shared" si="34"/>
        <v>-12834</v>
      </c>
      <c r="BJ49" s="2971" t="s">
        <v>656</v>
      </c>
      <c r="BK49" s="2982">
        <v>17628</v>
      </c>
    </row>
    <row r="50" spans="1:63" ht="12.75" customHeight="1">
      <c r="A50" s="182">
        <v>229</v>
      </c>
      <c r="B50" s="176" t="s">
        <v>150</v>
      </c>
      <c r="C50" s="183">
        <v>52127</v>
      </c>
      <c r="D50" s="183">
        <v>50832</v>
      </c>
      <c r="E50" s="183">
        <v>52142</v>
      </c>
      <c r="F50" s="183">
        <v>52893</v>
      </c>
      <c r="G50" s="183"/>
      <c r="H50" s="183">
        <v>54378</v>
      </c>
      <c r="I50" s="183"/>
      <c r="J50" s="183">
        <v>73379</v>
      </c>
      <c r="K50" s="183"/>
      <c r="L50" s="183">
        <v>72414</v>
      </c>
      <c r="M50" s="183"/>
      <c r="N50" s="183">
        <v>71619</v>
      </c>
      <c r="O50" s="183"/>
      <c r="P50" s="183">
        <v>70720</v>
      </c>
      <c r="Q50" s="183"/>
      <c r="R50" s="183">
        <v>71340</v>
      </c>
      <c r="S50" s="183"/>
      <c r="T50" s="183">
        <v>73058</v>
      </c>
      <c r="U50" s="183"/>
      <c r="V50" s="183">
        <v>78363</v>
      </c>
      <c r="W50" s="183">
        <v>81167</v>
      </c>
      <c r="X50" s="177">
        <v>82934</v>
      </c>
      <c r="Y50" s="177">
        <v>83045</v>
      </c>
      <c r="Z50" s="177">
        <v>83431</v>
      </c>
      <c r="AA50" s="188">
        <v>83207</v>
      </c>
      <c r="AB50" s="177">
        <v>81561</v>
      </c>
      <c r="AC50" s="178">
        <v>80518</v>
      </c>
      <c r="AD50" s="186">
        <v>80008</v>
      </c>
      <c r="AE50" s="186">
        <v>79519</v>
      </c>
      <c r="AF50" s="186">
        <v>78974</v>
      </c>
      <c r="AG50" s="186">
        <v>78436</v>
      </c>
      <c r="AH50" s="435">
        <v>77419</v>
      </c>
      <c r="AI50" s="1332">
        <v>76890</v>
      </c>
      <c r="AJ50" s="1470">
        <v>76282</v>
      </c>
      <c r="AK50" s="1337">
        <v>75585</v>
      </c>
      <c r="AL50" s="1337">
        <v>74926</v>
      </c>
      <c r="AM50" s="2400">
        <v>74316</v>
      </c>
      <c r="AN50" s="1331">
        <v>73491</v>
      </c>
      <c r="AO50" s="1337">
        <v>72867</v>
      </c>
      <c r="AP50" s="1337">
        <v>71939</v>
      </c>
      <c r="AQ50" s="1337">
        <v>70864</v>
      </c>
      <c r="AR50" s="1337">
        <f>BK45</f>
        <v>70871</v>
      </c>
      <c r="AS50" s="234">
        <f t="shared" si="22"/>
        <v>-3099</v>
      </c>
      <c r="AT50" s="2136">
        <f t="shared" si="23"/>
        <v>-3103</v>
      </c>
      <c r="AU50" s="234">
        <f t="shared" si="24"/>
        <v>-529</v>
      </c>
      <c r="AV50" s="234">
        <f t="shared" si="25"/>
        <v>-608</v>
      </c>
      <c r="AW50" s="234">
        <f t="shared" si="26"/>
        <v>-697</v>
      </c>
      <c r="AX50" s="234">
        <f t="shared" si="27"/>
        <v>-659</v>
      </c>
      <c r="AY50" s="234">
        <f t="shared" si="28"/>
        <v>-610</v>
      </c>
      <c r="AZ50" s="234">
        <f t="shared" si="29"/>
        <v>-825</v>
      </c>
      <c r="BA50" s="234">
        <f t="shared" si="30"/>
        <v>-624</v>
      </c>
      <c r="BB50" s="234">
        <f t="shared" si="31"/>
        <v>-1996</v>
      </c>
      <c r="BC50" s="234">
        <f t="shared" si="32"/>
        <v>-1068</v>
      </c>
      <c r="BD50" s="234">
        <f t="shared" si="17"/>
        <v>7</v>
      </c>
      <c r="BE50" s="180"/>
      <c r="BF50" s="181">
        <v>83008</v>
      </c>
      <c r="BG50" s="174">
        <f t="shared" si="33"/>
        <v>-5589</v>
      </c>
      <c r="BH50" s="174">
        <f t="shared" si="34"/>
        <v>-8692</v>
      </c>
      <c r="BJ50" s="2974" t="s">
        <v>2956</v>
      </c>
      <c r="BK50" s="2981" t="s">
        <v>337</v>
      </c>
    </row>
    <row r="51" spans="1:63" ht="12.75" customHeight="1">
      <c r="A51" s="182">
        <v>464</v>
      </c>
      <c r="B51" s="176" t="s">
        <v>46</v>
      </c>
      <c r="C51" s="177">
        <v>9271</v>
      </c>
      <c r="D51" s="177">
        <v>9156</v>
      </c>
      <c r="E51" s="177">
        <v>9392</v>
      </c>
      <c r="F51" s="177">
        <v>9414</v>
      </c>
      <c r="G51" s="177"/>
      <c r="H51" s="177">
        <v>9832</v>
      </c>
      <c r="I51" s="177"/>
      <c r="J51" s="177">
        <v>14154</v>
      </c>
      <c r="K51" s="177"/>
      <c r="L51" s="177">
        <v>13599</v>
      </c>
      <c r="M51" s="177"/>
      <c r="N51" s="177">
        <v>13613</v>
      </c>
      <c r="O51" s="177"/>
      <c r="P51" s="177">
        <v>14296</v>
      </c>
      <c r="Q51" s="177"/>
      <c r="R51" s="177">
        <v>16545</v>
      </c>
      <c r="S51" s="177"/>
      <c r="T51" s="177">
        <v>20457</v>
      </c>
      <c r="U51" s="177"/>
      <c r="V51" s="177">
        <v>24751</v>
      </c>
      <c r="W51" s="177">
        <v>26686</v>
      </c>
      <c r="X51" s="177">
        <v>29663</v>
      </c>
      <c r="Y51" s="177">
        <v>30477</v>
      </c>
      <c r="Z51" s="184">
        <v>31634</v>
      </c>
      <c r="AA51" s="188">
        <v>31960</v>
      </c>
      <c r="AB51" s="177">
        <v>32555</v>
      </c>
      <c r="AC51" s="178">
        <v>33438</v>
      </c>
      <c r="AD51" s="186">
        <v>33632</v>
      </c>
      <c r="AE51" s="186">
        <v>33800</v>
      </c>
      <c r="AF51" s="186">
        <v>33732</v>
      </c>
      <c r="AG51" s="186">
        <v>33603</v>
      </c>
      <c r="AH51" s="435">
        <v>33690</v>
      </c>
      <c r="AI51" s="1332">
        <v>33602</v>
      </c>
      <c r="AJ51" s="956">
        <v>33704</v>
      </c>
      <c r="AK51" s="956">
        <v>33660</v>
      </c>
      <c r="AL51" s="956">
        <v>33579</v>
      </c>
      <c r="AM51" s="2400">
        <v>33477</v>
      </c>
      <c r="AN51" s="1331">
        <v>33348</v>
      </c>
      <c r="AO51" s="956">
        <v>33187</v>
      </c>
      <c r="AP51" s="956">
        <v>33069</v>
      </c>
      <c r="AQ51" s="956">
        <v>32883</v>
      </c>
      <c r="AR51" s="956">
        <f>BK58</f>
        <v>32885</v>
      </c>
      <c r="AS51" s="234">
        <f t="shared" si="22"/>
        <v>252</v>
      </c>
      <c r="AT51" s="2136">
        <f t="shared" si="23"/>
        <v>-213</v>
      </c>
      <c r="AU51" s="234">
        <f t="shared" si="24"/>
        <v>-88</v>
      </c>
      <c r="AV51" s="234">
        <f t="shared" si="25"/>
        <v>102</v>
      </c>
      <c r="AW51" s="234">
        <f t="shared" si="26"/>
        <v>-44</v>
      </c>
      <c r="AX51" s="234">
        <f t="shared" si="27"/>
        <v>-81</v>
      </c>
      <c r="AY51" s="234">
        <f t="shared" si="28"/>
        <v>-102</v>
      </c>
      <c r="AZ51" s="234">
        <f t="shared" si="29"/>
        <v>-129</v>
      </c>
      <c r="BA51" s="234">
        <f t="shared" si="30"/>
        <v>-161</v>
      </c>
      <c r="BB51" s="234">
        <f t="shared" si="31"/>
        <v>-302</v>
      </c>
      <c r="BC51" s="234">
        <f t="shared" si="32"/>
        <v>-184</v>
      </c>
      <c r="BD51" s="234">
        <f t="shared" si="17"/>
        <v>2</v>
      </c>
      <c r="BE51" s="180"/>
      <c r="BF51" s="181">
        <v>31424</v>
      </c>
      <c r="BG51" s="174">
        <f t="shared" si="33"/>
        <v>2266</v>
      </c>
      <c r="BH51" s="174">
        <f t="shared" si="34"/>
        <v>2053</v>
      </c>
      <c r="BJ51" s="2976" t="s">
        <v>27</v>
      </c>
      <c r="BK51" s="2982">
        <v>29900</v>
      </c>
    </row>
    <row r="52" spans="1:63" ht="12.75" customHeight="1">
      <c r="A52" s="182">
        <v>481</v>
      </c>
      <c r="B52" s="176" t="s">
        <v>47</v>
      </c>
      <c r="C52" s="177">
        <v>14939</v>
      </c>
      <c r="D52" s="177">
        <v>15050</v>
      </c>
      <c r="E52" s="177">
        <v>15150</v>
      </c>
      <c r="F52" s="177">
        <v>15135</v>
      </c>
      <c r="G52" s="177"/>
      <c r="H52" s="177">
        <v>15442</v>
      </c>
      <c r="I52" s="177"/>
      <c r="J52" s="177">
        <v>20756</v>
      </c>
      <c r="K52" s="177"/>
      <c r="L52" s="177">
        <v>19959</v>
      </c>
      <c r="M52" s="177"/>
      <c r="N52" s="177">
        <v>19000</v>
      </c>
      <c r="O52" s="177"/>
      <c r="P52" s="177">
        <v>17798</v>
      </c>
      <c r="Q52" s="177"/>
      <c r="R52" s="177">
        <v>17153</v>
      </c>
      <c r="S52" s="177"/>
      <c r="T52" s="177">
        <v>16902</v>
      </c>
      <c r="U52" s="177"/>
      <c r="V52" s="177">
        <v>17448</v>
      </c>
      <c r="W52" s="177">
        <v>18388</v>
      </c>
      <c r="X52" s="177">
        <v>18900</v>
      </c>
      <c r="Y52" s="177">
        <v>18781</v>
      </c>
      <c r="Z52" s="184">
        <v>18849</v>
      </c>
      <c r="AA52" s="188">
        <v>18419</v>
      </c>
      <c r="AB52" s="177">
        <v>17603</v>
      </c>
      <c r="AC52" s="178">
        <v>16636</v>
      </c>
      <c r="AD52" s="186">
        <v>16338</v>
      </c>
      <c r="AE52" s="186">
        <v>16137</v>
      </c>
      <c r="AF52" s="186">
        <v>15806</v>
      </c>
      <c r="AG52" s="186">
        <v>15544</v>
      </c>
      <c r="AH52" s="435">
        <v>15224</v>
      </c>
      <c r="AI52" s="1333">
        <v>14943</v>
      </c>
      <c r="AJ52" s="956">
        <v>14645</v>
      </c>
      <c r="AK52" s="956">
        <v>14351</v>
      </c>
      <c r="AL52" s="956">
        <v>14118</v>
      </c>
      <c r="AM52" s="2400">
        <v>13879</v>
      </c>
      <c r="AN52" s="1331">
        <v>13644</v>
      </c>
      <c r="AO52" s="956">
        <v>13422</v>
      </c>
      <c r="AP52" s="956">
        <v>13256</v>
      </c>
      <c r="AQ52" s="956">
        <v>12933</v>
      </c>
      <c r="AR52" s="956">
        <f>BK60</f>
        <v>12826</v>
      </c>
      <c r="AS52" s="234">
        <f t="shared" si="22"/>
        <v>-1412</v>
      </c>
      <c r="AT52" s="2136">
        <f t="shared" si="23"/>
        <v>-1345</v>
      </c>
      <c r="AU52" s="234">
        <f t="shared" si="24"/>
        <v>-281</v>
      </c>
      <c r="AV52" s="234">
        <f t="shared" si="25"/>
        <v>-298</v>
      </c>
      <c r="AW52" s="234">
        <f t="shared" si="26"/>
        <v>-294</v>
      </c>
      <c r="AX52" s="234">
        <f t="shared" si="27"/>
        <v>-233</v>
      </c>
      <c r="AY52" s="234">
        <f t="shared" si="28"/>
        <v>-239</v>
      </c>
      <c r="AZ52" s="234">
        <f t="shared" si="29"/>
        <v>-235</v>
      </c>
      <c r="BA52" s="234">
        <f t="shared" si="30"/>
        <v>-222</v>
      </c>
      <c r="BB52" s="234">
        <f t="shared" si="31"/>
        <v>-596</v>
      </c>
      <c r="BC52" s="234">
        <f t="shared" si="32"/>
        <v>-430</v>
      </c>
      <c r="BD52" s="234">
        <f t="shared" si="17"/>
        <v>-107</v>
      </c>
      <c r="BE52" s="180"/>
      <c r="BF52" s="181">
        <v>18844</v>
      </c>
      <c r="BG52" s="174">
        <f t="shared" si="33"/>
        <v>-3620</v>
      </c>
      <c r="BH52" s="174">
        <f t="shared" si="34"/>
        <v>-4965</v>
      </c>
      <c r="BJ52" s="2971" t="s">
        <v>28</v>
      </c>
      <c r="BK52" s="2982">
        <v>33662</v>
      </c>
    </row>
    <row r="53" spans="1:63" ht="12.75" customHeight="1">
      <c r="A53" s="182">
        <v>501</v>
      </c>
      <c r="B53" s="176" t="s">
        <v>151</v>
      </c>
      <c r="C53" s="183">
        <v>31626</v>
      </c>
      <c r="D53" s="183">
        <v>31686</v>
      </c>
      <c r="E53" s="183">
        <v>31646</v>
      </c>
      <c r="F53" s="183">
        <v>31093</v>
      </c>
      <c r="G53" s="183"/>
      <c r="H53" s="183">
        <v>29879</v>
      </c>
      <c r="I53" s="183"/>
      <c r="J53" s="183">
        <v>38947</v>
      </c>
      <c r="K53" s="183"/>
      <c r="L53" s="183">
        <v>38352</v>
      </c>
      <c r="M53" s="183"/>
      <c r="N53" s="183">
        <v>35664</v>
      </c>
      <c r="O53" s="183"/>
      <c r="P53" s="183">
        <v>32455</v>
      </c>
      <c r="Q53" s="183"/>
      <c r="R53" s="183">
        <v>28921</v>
      </c>
      <c r="S53" s="183"/>
      <c r="T53" s="183">
        <v>26410</v>
      </c>
      <c r="U53" s="183"/>
      <c r="V53" s="183">
        <v>25600</v>
      </c>
      <c r="W53" s="183">
        <v>24874</v>
      </c>
      <c r="X53" s="177">
        <v>24516</v>
      </c>
      <c r="Y53" s="177">
        <v>23827</v>
      </c>
      <c r="Z53" s="177">
        <v>23341</v>
      </c>
      <c r="AA53" s="188">
        <v>22337</v>
      </c>
      <c r="AB53" s="177">
        <v>21012</v>
      </c>
      <c r="AC53" s="178">
        <v>19265</v>
      </c>
      <c r="AD53" s="186">
        <v>19038</v>
      </c>
      <c r="AE53" s="186">
        <v>18628</v>
      </c>
      <c r="AF53" s="186">
        <v>18263</v>
      </c>
      <c r="AG53" s="186">
        <v>17843</v>
      </c>
      <c r="AH53" s="435">
        <v>17510</v>
      </c>
      <c r="AI53" s="1332">
        <v>17099</v>
      </c>
      <c r="AJ53" s="956">
        <v>16786</v>
      </c>
      <c r="AK53" s="956">
        <v>16458</v>
      </c>
      <c r="AL53" s="956">
        <v>16159</v>
      </c>
      <c r="AM53" s="2400">
        <v>15863</v>
      </c>
      <c r="AN53" s="1331">
        <v>15485</v>
      </c>
      <c r="AO53" s="956">
        <v>15117</v>
      </c>
      <c r="AP53" s="956">
        <v>14756</v>
      </c>
      <c r="AQ53" s="956">
        <v>14318</v>
      </c>
      <c r="AR53" s="956">
        <f>BK62</f>
        <v>14274</v>
      </c>
      <c r="AS53" s="234">
        <f t="shared" si="22"/>
        <v>-1755</v>
      </c>
      <c r="AT53" s="2136">
        <f t="shared" si="23"/>
        <v>-1647</v>
      </c>
      <c r="AU53" s="234">
        <f t="shared" si="24"/>
        <v>-411</v>
      </c>
      <c r="AV53" s="234">
        <f t="shared" si="25"/>
        <v>-313</v>
      </c>
      <c r="AW53" s="234">
        <f t="shared" si="26"/>
        <v>-328</v>
      </c>
      <c r="AX53" s="234">
        <f t="shared" si="27"/>
        <v>-299</v>
      </c>
      <c r="AY53" s="234">
        <f t="shared" si="28"/>
        <v>-296</v>
      </c>
      <c r="AZ53" s="234">
        <f t="shared" si="29"/>
        <v>-378</v>
      </c>
      <c r="BA53" s="234">
        <f t="shared" si="30"/>
        <v>-368</v>
      </c>
      <c r="BB53" s="234">
        <f t="shared" si="31"/>
        <v>-843</v>
      </c>
      <c r="BC53" s="234">
        <f t="shared" si="32"/>
        <v>-482</v>
      </c>
      <c r="BD53" s="234">
        <f t="shared" si="17"/>
        <v>-44</v>
      </c>
      <c r="BE53" s="180"/>
      <c r="BF53" s="181">
        <v>23209</v>
      </c>
      <c r="BG53" s="174">
        <f t="shared" si="33"/>
        <v>-5699</v>
      </c>
      <c r="BH53" s="174">
        <f t="shared" si="34"/>
        <v>-7346</v>
      </c>
      <c r="BJ53" s="2974" t="s">
        <v>2957</v>
      </c>
      <c r="BK53" s="2981" t="s">
        <v>337</v>
      </c>
    </row>
    <row r="54" spans="1:63" ht="20.25" customHeight="1">
      <c r="A54" s="175"/>
      <c r="B54" s="190" t="s">
        <v>11</v>
      </c>
      <c r="C54" s="183">
        <v>234468</v>
      </c>
      <c r="D54" s="183">
        <v>232840</v>
      </c>
      <c r="E54" s="183">
        <v>235392</v>
      </c>
      <c r="F54" s="183">
        <v>234011</v>
      </c>
      <c r="G54" s="183"/>
      <c r="H54" s="183">
        <v>236378</v>
      </c>
      <c r="I54" s="183"/>
      <c r="J54" s="183">
        <v>266180</v>
      </c>
      <c r="K54" s="183"/>
      <c r="L54" s="183">
        <v>266849</v>
      </c>
      <c r="M54" s="183"/>
      <c r="N54" s="183">
        <v>264484</v>
      </c>
      <c r="O54" s="183"/>
      <c r="P54" s="183">
        <v>253020</v>
      </c>
      <c r="Q54" s="183"/>
      <c r="R54" s="183">
        <v>237611</v>
      </c>
      <c r="S54" s="183"/>
      <c r="T54" s="183">
        <v>222236</v>
      </c>
      <c r="U54" s="183"/>
      <c r="V54" s="183">
        <v>217816</v>
      </c>
      <c r="W54" s="183">
        <v>215485</v>
      </c>
      <c r="X54" s="183">
        <v>213805</v>
      </c>
      <c r="Y54" s="183">
        <v>208242</v>
      </c>
      <c r="Z54" s="184">
        <v>205842</v>
      </c>
      <c r="AA54" s="183">
        <v>200803</v>
      </c>
      <c r="AB54" s="183">
        <v>191211</v>
      </c>
      <c r="AC54" s="178">
        <v>180607</v>
      </c>
      <c r="AD54" s="179">
        <f>SUM(AD55:AD59)</f>
        <v>178494</v>
      </c>
      <c r="AE54" s="179">
        <f>SUM(AE55:AE59)</f>
        <v>176177</v>
      </c>
      <c r="AF54" s="179">
        <f>SUM(AF55:AF59)</f>
        <v>173744</v>
      </c>
      <c r="AG54" s="179">
        <f>SUM(AG55:AG59)</f>
        <v>171295</v>
      </c>
      <c r="AH54" s="178">
        <f t="shared" ref="AH54:AR54" si="38">SUM(AH55:AH59)</f>
        <v>170232</v>
      </c>
      <c r="AI54" s="1331">
        <f t="shared" si="38"/>
        <v>168124</v>
      </c>
      <c r="AJ54" s="1331">
        <f t="shared" si="38"/>
        <v>165797</v>
      </c>
      <c r="AK54" s="1331">
        <f t="shared" si="38"/>
        <v>163252</v>
      </c>
      <c r="AL54" s="1331">
        <f t="shared" si="38"/>
        <v>160494</v>
      </c>
      <c r="AM54" s="2399">
        <f t="shared" si="38"/>
        <v>157989</v>
      </c>
      <c r="AN54" s="1331">
        <f t="shared" si="38"/>
        <v>155285</v>
      </c>
      <c r="AO54" s="1331">
        <f t="shared" si="38"/>
        <v>152674</v>
      </c>
      <c r="AP54" s="1331">
        <f t="shared" si="38"/>
        <v>149768</v>
      </c>
      <c r="AQ54" s="1331">
        <v>146857</v>
      </c>
      <c r="AR54" s="1331">
        <f t="shared" si="38"/>
        <v>146514</v>
      </c>
      <c r="AS54" s="234">
        <f t="shared" si="22"/>
        <v>-10375</v>
      </c>
      <c r="AT54" s="2136">
        <f t="shared" si="23"/>
        <v>-12243</v>
      </c>
      <c r="AU54" s="234">
        <f t="shared" si="24"/>
        <v>-2108</v>
      </c>
      <c r="AV54" s="234">
        <f t="shared" si="25"/>
        <v>-2327</v>
      </c>
      <c r="AW54" s="234">
        <f t="shared" si="26"/>
        <v>-2545</v>
      </c>
      <c r="AX54" s="234">
        <f t="shared" si="27"/>
        <v>-2758</v>
      </c>
      <c r="AY54" s="234">
        <f t="shared" si="28"/>
        <v>-2505</v>
      </c>
      <c r="AZ54" s="234">
        <f t="shared" si="29"/>
        <v>-2704</v>
      </c>
      <c r="BA54" s="234">
        <f t="shared" si="30"/>
        <v>-2611</v>
      </c>
      <c r="BB54" s="234">
        <f t="shared" si="31"/>
        <v>-6160</v>
      </c>
      <c r="BC54" s="234">
        <f t="shared" si="32"/>
        <v>-3254</v>
      </c>
      <c r="BD54" s="234">
        <f t="shared" si="17"/>
        <v>-343</v>
      </c>
      <c r="BE54" s="180"/>
      <c r="BF54" s="181">
        <f>SUM(BF55:BF59)</f>
        <v>205877</v>
      </c>
      <c r="BG54" s="174">
        <f t="shared" si="33"/>
        <v>-35645</v>
      </c>
      <c r="BH54" s="174">
        <f t="shared" si="34"/>
        <v>-47888</v>
      </c>
      <c r="BJ54" s="2971" t="s">
        <v>38</v>
      </c>
      <c r="BK54" s="2982">
        <v>10179</v>
      </c>
    </row>
    <row r="55" spans="1:63" ht="12.75" customHeight="1">
      <c r="A55" s="175">
        <v>209</v>
      </c>
      <c r="B55" s="190" t="s">
        <v>152</v>
      </c>
      <c r="C55" s="183">
        <v>90750</v>
      </c>
      <c r="D55" s="183">
        <v>91246</v>
      </c>
      <c r="E55" s="183">
        <v>91800</v>
      </c>
      <c r="F55" s="183">
        <v>92006</v>
      </c>
      <c r="G55" s="183"/>
      <c r="H55" s="183">
        <v>91546</v>
      </c>
      <c r="I55" s="183"/>
      <c r="J55" s="183">
        <v>103154</v>
      </c>
      <c r="K55" s="183"/>
      <c r="L55" s="183">
        <v>102838</v>
      </c>
      <c r="M55" s="183"/>
      <c r="N55" s="183">
        <v>102557</v>
      </c>
      <c r="O55" s="183"/>
      <c r="P55" s="183">
        <v>99572</v>
      </c>
      <c r="Q55" s="183"/>
      <c r="R55" s="183">
        <v>96599</v>
      </c>
      <c r="S55" s="183"/>
      <c r="T55" s="183">
        <v>94732</v>
      </c>
      <c r="U55" s="183"/>
      <c r="V55" s="183">
        <v>95687</v>
      </c>
      <c r="W55" s="183">
        <v>96448</v>
      </c>
      <c r="X55" s="177">
        <v>96086</v>
      </c>
      <c r="Y55" s="177">
        <v>94163</v>
      </c>
      <c r="Z55" s="177">
        <v>93859</v>
      </c>
      <c r="AA55" s="188">
        <v>92752</v>
      </c>
      <c r="AB55" s="177">
        <v>89208</v>
      </c>
      <c r="AC55" s="178">
        <v>85592</v>
      </c>
      <c r="AD55" s="186">
        <v>84876</v>
      </c>
      <c r="AE55" s="186">
        <v>84116</v>
      </c>
      <c r="AF55" s="186">
        <v>83338</v>
      </c>
      <c r="AG55" s="186">
        <v>82462</v>
      </c>
      <c r="AH55" s="435">
        <v>82250</v>
      </c>
      <c r="AI55" s="1332">
        <v>81438</v>
      </c>
      <c r="AJ55" s="956">
        <v>80690</v>
      </c>
      <c r="AK55" s="956">
        <v>79571</v>
      </c>
      <c r="AL55" s="956">
        <v>78490</v>
      </c>
      <c r="AM55" s="2400">
        <v>77489</v>
      </c>
      <c r="AN55" s="1331">
        <v>76605</v>
      </c>
      <c r="AO55" s="956">
        <v>75500</v>
      </c>
      <c r="AP55" s="956">
        <v>74268</v>
      </c>
      <c r="AQ55" s="956">
        <v>72931</v>
      </c>
      <c r="AR55" s="956">
        <f>BK26</f>
        <v>72778</v>
      </c>
      <c r="AS55" s="234">
        <f t="shared" si="22"/>
        <v>-3342</v>
      </c>
      <c r="AT55" s="2136">
        <f t="shared" si="23"/>
        <v>-4761</v>
      </c>
      <c r="AU55" s="234">
        <f t="shared" si="24"/>
        <v>-812</v>
      </c>
      <c r="AV55" s="234">
        <f t="shared" si="25"/>
        <v>-748</v>
      </c>
      <c r="AW55" s="234">
        <f t="shared" si="26"/>
        <v>-1119</v>
      </c>
      <c r="AX55" s="234">
        <f t="shared" si="27"/>
        <v>-1081</v>
      </c>
      <c r="AY55" s="234">
        <f t="shared" si="28"/>
        <v>-1001</v>
      </c>
      <c r="AZ55" s="234">
        <f t="shared" si="29"/>
        <v>-884</v>
      </c>
      <c r="BA55" s="234">
        <f t="shared" si="30"/>
        <v>-1105</v>
      </c>
      <c r="BB55" s="234">
        <f t="shared" si="31"/>
        <v>-2722</v>
      </c>
      <c r="BC55" s="234">
        <f t="shared" si="32"/>
        <v>-1490</v>
      </c>
      <c r="BD55" s="234">
        <f t="shared" si="17"/>
        <v>-153</v>
      </c>
      <c r="BE55" s="180"/>
      <c r="BF55" s="181">
        <v>93844</v>
      </c>
      <c r="BG55" s="174">
        <f t="shared" si="33"/>
        <v>-11594</v>
      </c>
      <c r="BH55" s="174">
        <f t="shared" si="34"/>
        <v>-16355</v>
      </c>
      <c r="BJ55" s="2971" t="s">
        <v>39</v>
      </c>
      <c r="BK55" s="2982">
        <v>18878</v>
      </c>
    </row>
    <row r="56" spans="1:63" ht="12.75" customHeight="1">
      <c r="A56" s="182">
        <v>222</v>
      </c>
      <c r="B56" s="176" t="s">
        <v>153</v>
      </c>
      <c r="C56" s="183">
        <v>43271</v>
      </c>
      <c r="D56" s="183">
        <v>42465</v>
      </c>
      <c r="E56" s="183">
        <v>43449</v>
      </c>
      <c r="F56" s="183">
        <v>43190</v>
      </c>
      <c r="G56" s="183"/>
      <c r="H56" s="183">
        <v>45203</v>
      </c>
      <c r="I56" s="183"/>
      <c r="J56" s="183">
        <v>49057</v>
      </c>
      <c r="K56" s="183"/>
      <c r="L56" s="183">
        <v>49190</v>
      </c>
      <c r="M56" s="183"/>
      <c r="N56" s="183">
        <v>48578</v>
      </c>
      <c r="O56" s="183"/>
      <c r="P56" s="183">
        <v>44884</v>
      </c>
      <c r="Q56" s="183"/>
      <c r="R56" s="183">
        <v>40740</v>
      </c>
      <c r="S56" s="183"/>
      <c r="T56" s="183">
        <v>36716</v>
      </c>
      <c r="U56" s="183"/>
      <c r="V56" s="183">
        <v>34919</v>
      </c>
      <c r="W56" s="183">
        <v>33979</v>
      </c>
      <c r="X56" s="177">
        <v>33595</v>
      </c>
      <c r="Y56" s="177">
        <v>32092</v>
      </c>
      <c r="Z56" s="177">
        <v>31290</v>
      </c>
      <c r="AA56" s="188">
        <v>30110</v>
      </c>
      <c r="AB56" s="177">
        <v>28306</v>
      </c>
      <c r="AC56" s="178">
        <v>26501</v>
      </c>
      <c r="AD56" s="186">
        <v>26053</v>
      </c>
      <c r="AE56" s="186">
        <v>25499</v>
      </c>
      <c r="AF56" s="186">
        <v>24988</v>
      </c>
      <c r="AG56" s="186">
        <v>24567</v>
      </c>
      <c r="AH56" s="435">
        <v>24288</v>
      </c>
      <c r="AI56" s="1332">
        <v>23952</v>
      </c>
      <c r="AJ56" s="956">
        <v>23491</v>
      </c>
      <c r="AK56" s="956">
        <v>23008</v>
      </c>
      <c r="AL56" s="956">
        <v>22490</v>
      </c>
      <c r="AM56" s="2400">
        <v>22129</v>
      </c>
      <c r="AN56" s="1331">
        <v>21683</v>
      </c>
      <c r="AO56" s="956">
        <v>21289</v>
      </c>
      <c r="AP56" s="956">
        <v>20821</v>
      </c>
      <c r="AQ56" s="956">
        <v>20332</v>
      </c>
      <c r="AR56" s="956">
        <f>BK38</f>
        <v>20288</v>
      </c>
      <c r="AS56" s="234">
        <f t="shared" si="22"/>
        <v>-2213</v>
      </c>
      <c r="AT56" s="2136">
        <f t="shared" si="23"/>
        <v>-2159</v>
      </c>
      <c r="AU56" s="234">
        <f t="shared" si="24"/>
        <v>-336</v>
      </c>
      <c r="AV56" s="234">
        <f t="shared" si="25"/>
        <v>-461</v>
      </c>
      <c r="AW56" s="234">
        <f t="shared" si="26"/>
        <v>-483</v>
      </c>
      <c r="AX56" s="234">
        <f t="shared" si="27"/>
        <v>-518</v>
      </c>
      <c r="AY56" s="234">
        <f t="shared" si="28"/>
        <v>-361</v>
      </c>
      <c r="AZ56" s="234">
        <f t="shared" si="29"/>
        <v>-446</v>
      </c>
      <c r="BA56" s="234">
        <f t="shared" si="30"/>
        <v>-394</v>
      </c>
      <c r="BB56" s="234">
        <f t="shared" si="31"/>
        <v>-1001</v>
      </c>
      <c r="BC56" s="234">
        <f t="shared" si="32"/>
        <v>-533</v>
      </c>
      <c r="BD56" s="234">
        <f t="shared" si="17"/>
        <v>-44</v>
      </c>
      <c r="BE56" s="180"/>
      <c r="BF56" s="181">
        <v>31319</v>
      </c>
      <c r="BG56" s="174">
        <f t="shared" si="33"/>
        <v>-7031</v>
      </c>
      <c r="BH56" s="174">
        <f t="shared" si="34"/>
        <v>-9190</v>
      </c>
      <c r="BJ56" s="2971" t="s">
        <v>657</v>
      </c>
      <c r="BK56" s="2982">
        <v>9649</v>
      </c>
    </row>
    <row r="57" spans="1:63" ht="12.75" customHeight="1">
      <c r="A57" s="182">
        <v>225</v>
      </c>
      <c r="B57" s="176" t="s">
        <v>154</v>
      </c>
      <c r="C57" s="183">
        <v>41657</v>
      </c>
      <c r="D57" s="183">
        <v>41053</v>
      </c>
      <c r="E57" s="183">
        <v>42524</v>
      </c>
      <c r="F57" s="183">
        <v>42173</v>
      </c>
      <c r="G57" s="183"/>
      <c r="H57" s="183">
        <v>42442</v>
      </c>
      <c r="I57" s="183"/>
      <c r="J57" s="183">
        <v>49448</v>
      </c>
      <c r="K57" s="183"/>
      <c r="L57" s="183">
        <v>49619</v>
      </c>
      <c r="M57" s="183"/>
      <c r="N57" s="183">
        <v>49225</v>
      </c>
      <c r="O57" s="183"/>
      <c r="P57" s="183">
        <v>47118</v>
      </c>
      <c r="Q57" s="183"/>
      <c r="R57" s="183">
        <v>43637</v>
      </c>
      <c r="S57" s="183"/>
      <c r="T57" s="183">
        <v>39506</v>
      </c>
      <c r="U57" s="183"/>
      <c r="V57" s="183">
        <v>37763</v>
      </c>
      <c r="W57" s="183">
        <v>36850</v>
      </c>
      <c r="X57" s="177">
        <v>37149</v>
      </c>
      <c r="Y57" s="177">
        <v>36625</v>
      </c>
      <c r="Z57" s="177">
        <v>36766</v>
      </c>
      <c r="AA57" s="188">
        <v>36069</v>
      </c>
      <c r="AB57" s="177">
        <v>34791</v>
      </c>
      <c r="AC57" s="178">
        <v>32814</v>
      </c>
      <c r="AD57" s="186">
        <v>32491</v>
      </c>
      <c r="AE57" s="186">
        <v>32118</v>
      </c>
      <c r="AF57" s="186">
        <v>31622</v>
      </c>
      <c r="AG57" s="186">
        <v>31144</v>
      </c>
      <c r="AH57" s="435">
        <v>30805</v>
      </c>
      <c r="AI57" s="1332">
        <v>30551</v>
      </c>
      <c r="AJ57" s="956">
        <v>30162</v>
      </c>
      <c r="AK57" s="956">
        <v>29823</v>
      </c>
      <c r="AL57" s="956">
        <v>29411</v>
      </c>
      <c r="AM57" s="2400">
        <v>28989</v>
      </c>
      <c r="AN57" s="1331">
        <v>28417</v>
      </c>
      <c r="AO57" s="956">
        <v>27968</v>
      </c>
      <c r="AP57" s="956">
        <v>27474</v>
      </c>
      <c r="AQ57" s="956">
        <v>27002</v>
      </c>
      <c r="AR57" s="956">
        <f>BK41</f>
        <v>26931</v>
      </c>
      <c r="AS57" s="234">
        <f t="shared" si="22"/>
        <v>-2009</v>
      </c>
      <c r="AT57" s="2136">
        <f t="shared" si="23"/>
        <v>-1816</v>
      </c>
      <c r="AU57" s="234">
        <f t="shared" si="24"/>
        <v>-254</v>
      </c>
      <c r="AV57" s="234">
        <f t="shared" si="25"/>
        <v>-389</v>
      </c>
      <c r="AW57" s="234">
        <f t="shared" si="26"/>
        <v>-339</v>
      </c>
      <c r="AX57" s="234">
        <f t="shared" si="27"/>
        <v>-412</v>
      </c>
      <c r="AY57" s="234">
        <f t="shared" si="28"/>
        <v>-422</v>
      </c>
      <c r="AZ57" s="234">
        <f t="shared" si="29"/>
        <v>-572</v>
      </c>
      <c r="BA57" s="234">
        <f t="shared" si="30"/>
        <v>-449</v>
      </c>
      <c r="BB57" s="234">
        <f t="shared" si="31"/>
        <v>-1037</v>
      </c>
      <c r="BC57" s="234">
        <f t="shared" si="32"/>
        <v>-543</v>
      </c>
      <c r="BD57" s="234">
        <f t="shared" si="17"/>
        <v>-71</v>
      </c>
      <c r="BE57" s="180"/>
      <c r="BF57" s="181">
        <v>36479</v>
      </c>
      <c r="BG57" s="174">
        <f t="shared" si="33"/>
        <v>-5674</v>
      </c>
      <c r="BH57" s="174">
        <f t="shared" si="34"/>
        <v>-7490</v>
      </c>
      <c r="BJ57" s="2974" t="s">
        <v>2958</v>
      </c>
      <c r="BK57" s="2981" t="s">
        <v>337</v>
      </c>
    </row>
    <row r="58" spans="1:63" ht="12.75" customHeight="1">
      <c r="A58" s="182">
        <v>585</v>
      </c>
      <c r="B58" s="176" t="s">
        <v>155</v>
      </c>
      <c r="C58" s="183">
        <v>31838</v>
      </c>
      <c r="D58" s="183">
        <v>31607</v>
      </c>
      <c r="E58" s="183">
        <v>31646</v>
      </c>
      <c r="F58" s="183">
        <v>31292</v>
      </c>
      <c r="G58" s="183"/>
      <c r="H58" s="183">
        <v>31627</v>
      </c>
      <c r="I58" s="183"/>
      <c r="J58" s="183">
        <v>34890</v>
      </c>
      <c r="K58" s="183"/>
      <c r="L58" s="183">
        <v>35414</v>
      </c>
      <c r="M58" s="183"/>
      <c r="N58" s="183">
        <v>34855</v>
      </c>
      <c r="O58" s="183"/>
      <c r="P58" s="183">
        <v>33745</v>
      </c>
      <c r="Q58" s="183"/>
      <c r="R58" s="183">
        <v>31096</v>
      </c>
      <c r="S58" s="183"/>
      <c r="T58" s="183">
        <v>28321</v>
      </c>
      <c r="U58" s="183"/>
      <c r="V58" s="183">
        <v>27571</v>
      </c>
      <c r="W58" s="183">
        <v>26694</v>
      </c>
      <c r="X58" s="177">
        <v>25964</v>
      </c>
      <c r="Y58" s="177">
        <v>25136</v>
      </c>
      <c r="Z58" s="177">
        <v>24298</v>
      </c>
      <c r="AA58" s="188">
        <v>23271</v>
      </c>
      <c r="AB58" s="177">
        <v>21439</v>
      </c>
      <c r="AC58" s="178">
        <v>19696</v>
      </c>
      <c r="AD58" s="186">
        <v>19342</v>
      </c>
      <c r="AE58" s="186">
        <v>18961</v>
      </c>
      <c r="AF58" s="186">
        <v>18603</v>
      </c>
      <c r="AG58" s="186">
        <v>18220</v>
      </c>
      <c r="AH58" s="435">
        <v>18070</v>
      </c>
      <c r="AI58" s="1332">
        <v>17676</v>
      </c>
      <c r="AJ58" s="956">
        <v>17221</v>
      </c>
      <c r="AK58" s="956">
        <v>16899</v>
      </c>
      <c r="AL58" s="956">
        <v>16450</v>
      </c>
      <c r="AM58" s="2400">
        <v>16064</v>
      </c>
      <c r="AN58" s="1331">
        <v>15576</v>
      </c>
      <c r="AO58" s="956">
        <v>15171</v>
      </c>
      <c r="AP58" s="956">
        <v>14745</v>
      </c>
      <c r="AQ58" s="956">
        <v>14412</v>
      </c>
      <c r="AR58" s="956">
        <f>BK64</f>
        <v>14371</v>
      </c>
      <c r="AS58" s="234">
        <f t="shared" si="22"/>
        <v>-1626</v>
      </c>
      <c r="AT58" s="2136">
        <f t="shared" si="23"/>
        <v>-2006</v>
      </c>
      <c r="AU58" s="234">
        <f t="shared" si="24"/>
        <v>-394</v>
      </c>
      <c r="AV58" s="234">
        <f t="shared" si="25"/>
        <v>-455</v>
      </c>
      <c r="AW58" s="234">
        <f t="shared" si="26"/>
        <v>-322</v>
      </c>
      <c r="AX58" s="234">
        <f t="shared" si="27"/>
        <v>-449</v>
      </c>
      <c r="AY58" s="234">
        <f t="shared" si="28"/>
        <v>-386</v>
      </c>
      <c r="AZ58" s="234">
        <f t="shared" si="29"/>
        <v>-488</v>
      </c>
      <c r="BA58" s="234">
        <f t="shared" si="30"/>
        <v>-405</v>
      </c>
      <c r="BB58" s="234">
        <f t="shared" si="31"/>
        <v>-800</v>
      </c>
      <c r="BC58" s="234">
        <f t="shared" si="32"/>
        <v>-374</v>
      </c>
      <c r="BD58" s="234">
        <f t="shared" si="17"/>
        <v>-41</v>
      </c>
      <c r="BE58" s="180"/>
      <c r="BF58" s="181">
        <v>24496</v>
      </c>
      <c r="BG58" s="174">
        <f t="shared" si="33"/>
        <v>-6426</v>
      </c>
      <c r="BH58" s="174">
        <f t="shared" si="34"/>
        <v>-8432</v>
      </c>
      <c r="BJ58" s="2971" t="s">
        <v>46</v>
      </c>
      <c r="BK58" s="2982">
        <v>32885</v>
      </c>
    </row>
    <row r="59" spans="1:63" ht="12.75" customHeight="1">
      <c r="A59" s="182">
        <v>586</v>
      </c>
      <c r="B59" s="176" t="s">
        <v>156</v>
      </c>
      <c r="C59" s="183">
        <v>26952</v>
      </c>
      <c r="D59" s="183">
        <v>26469</v>
      </c>
      <c r="E59" s="183">
        <v>25973</v>
      </c>
      <c r="F59" s="183">
        <v>25350</v>
      </c>
      <c r="G59" s="183"/>
      <c r="H59" s="183">
        <v>25560</v>
      </c>
      <c r="I59" s="183"/>
      <c r="J59" s="183">
        <v>29631</v>
      </c>
      <c r="K59" s="183"/>
      <c r="L59" s="183">
        <v>29788</v>
      </c>
      <c r="M59" s="183"/>
      <c r="N59" s="183">
        <v>29269</v>
      </c>
      <c r="O59" s="183"/>
      <c r="P59" s="183">
        <v>27701</v>
      </c>
      <c r="Q59" s="183"/>
      <c r="R59" s="183">
        <v>25539</v>
      </c>
      <c r="S59" s="183"/>
      <c r="T59" s="183">
        <v>22961</v>
      </c>
      <c r="U59" s="183"/>
      <c r="V59" s="183">
        <v>21876</v>
      </c>
      <c r="W59" s="183">
        <v>21514</v>
      </c>
      <c r="X59" s="177">
        <v>21011</v>
      </c>
      <c r="Y59" s="177">
        <v>20226</v>
      </c>
      <c r="Z59" s="177">
        <v>19629</v>
      </c>
      <c r="AA59" s="188">
        <v>18601</v>
      </c>
      <c r="AB59" s="177">
        <v>17467</v>
      </c>
      <c r="AC59" s="178">
        <v>16004</v>
      </c>
      <c r="AD59" s="186">
        <v>15732</v>
      </c>
      <c r="AE59" s="186">
        <v>15483</v>
      </c>
      <c r="AF59" s="186">
        <v>15193</v>
      </c>
      <c r="AG59" s="186">
        <v>14902</v>
      </c>
      <c r="AH59" s="435">
        <v>14819</v>
      </c>
      <c r="AI59" s="1332">
        <v>14507</v>
      </c>
      <c r="AJ59" s="956">
        <v>14233</v>
      </c>
      <c r="AK59" s="956">
        <v>13951</v>
      </c>
      <c r="AL59" s="956">
        <v>13653</v>
      </c>
      <c r="AM59" s="2400">
        <v>13318</v>
      </c>
      <c r="AN59" s="1331">
        <v>13004</v>
      </c>
      <c r="AO59" s="956">
        <v>12746</v>
      </c>
      <c r="AP59" s="956">
        <v>12460</v>
      </c>
      <c r="AQ59" s="956">
        <v>12180</v>
      </c>
      <c r="AR59" s="956">
        <f>BK65</f>
        <v>12146</v>
      </c>
      <c r="AS59" s="234">
        <f t="shared" si="22"/>
        <v>-1185</v>
      </c>
      <c r="AT59" s="2136">
        <f t="shared" si="23"/>
        <v>-1501</v>
      </c>
      <c r="AU59" s="234">
        <f t="shared" si="24"/>
        <v>-312</v>
      </c>
      <c r="AV59" s="234">
        <f t="shared" si="25"/>
        <v>-274</v>
      </c>
      <c r="AW59" s="234">
        <f t="shared" si="26"/>
        <v>-282</v>
      </c>
      <c r="AX59" s="234">
        <f t="shared" si="27"/>
        <v>-298</v>
      </c>
      <c r="AY59" s="234">
        <f t="shared" si="28"/>
        <v>-335</v>
      </c>
      <c r="AZ59" s="234">
        <f t="shared" si="29"/>
        <v>-314</v>
      </c>
      <c r="BA59" s="234">
        <f t="shared" si="30"/>
        <v>-258</v>
      </c>
      <c r="BB59" s="234">
        <f t="shared" si="31"/>
        <v>-600</v>
      </c>
      <c r="BC59" s="234">
        <f t="shared" si="32"/>
        <v>-314</v>
      </c>
      <c r="BD59" s="234">
        <f t="shared" si="17"/>
        <v>-34</v>
      </c>
      <c r="BE59" s="180"/>
      <c r="BF59" s="181">
        <v>19739</v>
      </c>
      <c r="BG59" s="174">
        <f t="shared" si="33"/>
        <v>-4920</v>
      </c>
      <c r="BH59" s="174">
        <f t="shared" si="34"/>
        <v>-6421</v>
      </c>
      <c r="BJ59" s="2974" t="s">
        <v>2959</v>
      </c>
      <c r="BK59" s="2981" t="s">
        <v>337</v>
      </c>
    </row>
    <row r="60" spans="1:63" ht="20.25" customHeight="1">
      <c r="A60" s="175"/>
      <c r="B60" s="191" t="s">
        <v>12</v>
      </c>
      <c r="C60" s="183">
        <v>120884</v>
      </c>
      <c r="D60" s="183">
        <v>120546</v>
      </c>
      <c r="E60" s="183">
        <v>122255</v>
      </c>
      <c r="F60" s="183">
        <v>119242</v>
      </c>
      <c r="G60" s="183"/>
      <c r="H60" s="183">
        <v>117090</v>
      </c>
      <c r="I60" s="183"/>
      <c r="J60" s="183">
        <v>146337</v>
      </c>
      <c r="K60" s="183"/>
      <c r="L60" s="183">
        <v>144682</v>
      </c>
      <c r="M60" s="183"/>
      <c r="N60" s="183">
        <v>141144</v>
      </c>
      <c r="O60" s="183"/>
      <c r="P60" s="183">
        <v>133259</v>
      </c>
      <c r="Q60" s="183"/>
      <c r="R60" s="183">
        <v>123223</v>
      </c>
      <c r="S60" s="183"/>
      <c r="T60" s="183">
        <v>115869</v>
      </c>
      <c r="U60" s="183"/>
      <c r="V60" s="183">
        <v>114427</v>
      </c>
      <c r="W60" s="183">
        <v>114667</v>
      </c>
      <c r="X60" s="183">
        <v>115247</v>
      </c>
      <c r="Y60" s="183">
        <v>115461</v>
      </c>
      <c r="Z60" s="184">
        <v>118740</v>
      </c>
      <c r="AA60" s="183">
        <v>119187</v>
      </c>
      <c r="AB60" s="183">
        <v>116055</v>
      </c>
      <c r="AC60" s="178">
        <v>111020</v>
      </c>
      <c r="AD60" s="179">
        <f>AD61+AD62</f>
        <v>110185</v>
      </c>
      <c r="AE60" s="179">
        <f>AE61+AE62</f>
        <v>109173</v>
      </c>
      <c r="AF60" s="179">
        <f>AF61+AF62</f>
        <v>108034</v>
      </c>
      <c r="AG60" s="179">
        <f>AG61+AG62</f>
        <v>106812</v>
      </c>
      <c r="AH60" s="178">
        <f t="shared" ref="AH60:AR60" si="39">AH61+AH62</f>
        <v>106150</v>
      </c>
      <c r="AI60" s="1331">
        <f t="shared" si="39"/>
        <v>105236</v>
      </c>
      <c r="AJ60" s="1331">
        <f t="shared" si="39"/>
        <v>104219</v>
      </c>
      <c r="AK60" s="1331">
        <f t="shared" si="39"/>
        <v>103270</v>
      </c>
      <c r="AL60" s="1331">
        <f t="shared" si="39"/>
        <v>102246</v>
      </c>
      <c r="AM60" s="2399">
        <f t="shared" si="39"/>
        <v>101082</v>
      </c>
      <c r="AN60" s="1331">
        <f t="shared" si="39"/>
        <v>99744</v>
      </c>
      <c r="AO60" s="1331">
        <f t="shared" si="39"/>
        <v>98700</v>
      </c>
      <c r="AP60" s="1331">
        <f t="shared" si="39"/>
        <v>97547</v>
      </c>
      <c r="AQ60" s="1331">
        <v>96300</v>
      </c>
      <c r="AR60" s="1331">
        <f t="shared" si="39"/>
        <v>96072</v>
      </c>
      <c r="AS60" s="234">
        <f t="shared" si="22"/>
        <v>-4870</v>
      </c>
      <c r="AT60" s="2136">
        <f t="shared" si="23"/>
        <v>-5068</v>
      </c>
      <c r="AU60" s="234">
        <f t="shared" si="24"/>
        <v>-914</v>
      </c>
      <c r="AV60" s="234">
        <f t="shared" si="25"/>
        <v>-1017</v>
      </c>
      <c r="AW60" s="234">
        <f t="shared" si="26"/>
        <v>-949</v>
      </c>
      <c r="AX60" s="234">
        <f t="shared" si="27"/>
        <v>-1024</v>
      </c>
      <c r="AY60" s="234">
        <f t="shared" si="28"/>
        <v>-1164</v>
      </c>
      <c r="AZ60" s="234">
        <f t="shared" si="29"/>
        <v>-1338</v>
      </c>
      <c r="BA60" s="234">
        <f t="shared" si="30"/>
        <v>-1044</v>
      </c>
      <c r="BB60" s="234">
        <f t="shared" si="31"/>
        <v>-2628</v>
      </c>
      <c r="BC60" s="234">
        <f t="shared" si="32"/>
        <v>-1475</v>
      </c>
      <c r="BD60" s="234">
        <f t="shared" si="17"/>
        <v>-228</v>
      </c>
      <c r="BE60" s="180"/>
      <c r="BF60" s="181">
        <f>BF61+BF62</f>
        <v>118306</v>
      </c>
      <c r="BG60" s="174">
        <f t="shared" si="33"/>
        <v>-12156</v>
      </c>
      <c r="BH60" s="174">
        <f t="shared" si="34"/>
        <v>-17224</v>
      </c>
      <c r="BJ60" s="2976" t="s">
        <v>47</v>
      </c>
      <c r="BK60" s="2982">
        <v>12826</v>
      </c>
    </row>
    <row r="61" spans="1:63" ht="12.75" customHeight="1">
      <c r="A61" s="182">
        <v>221</v>
      </c>
      <c r="B61" s="176" t="s">
        <v>2494</v>
      </c>
      <c r="C61" s="183">
        <v>49523</v>
      </c>
      <c r="D61" s="183">
        <v>49046</v>
      </c>
      <c r="E61" s="183">
        <v>49969</v>
      </c>
      <c r="F61" s="183">
        <v>48748</v>
      </c>
      <c r="G61" s="183"/>
      <c r="H61" s="183">
        <v>46814</v>
      </c>
      <c r="I61" s="183"/>
      <c r="J61" s="183">
        <v>58355</v>
      </c>
      <c r="K61" s="183"/>
      <c r="L61" s="183">
        <v>57083</v>
      </c>
      <c r="M61" s="183"/>
      <c r="N61" s="183">
        <v>55181</v>
      </c>
      <c r="O61" s="183"/>
      <c r="P61" s="183">
        <v>51611</v>
      </c>
      <c r="Q61" s="183"/>
      <c r="R61" s="183">
        <v>47346</v>
      </c>
      <c r="S61" s="183"/>
      <c r="T61" s="183">
        <v>43428</v>
      </c>
      <c r="U61" s="183"/>
      <c r="V61" s="183">
        <v>42026</v>
      </c>
      <c r="W61" s="183">
        <v>41685</v>
      </c>
      <c r="X61" s="177">
        <v>41144</v>
      </c>
      <c r="Y61" s="177">
        <v>41802</v>
      </c>
      <c r="Z61" s="177">
        <v>44752</v>
      </c>
      <c r="AA61" s="188">
        <v>46325</v>
      </c>
      <c r="AB61" s="177">
        <v>45245</v>
      </c>
      <c r="AC61" s="178">
        <v>43263</v>
      </c>
      <c r="AD61" s="186">
        <v>42937</v>
      </c>
      <c r="AE61" s="186">
        <v>42648</v>
      </c>
      <c r="AF61" s="186">
        <v>42202</v>
      </c>
      <c r="AG61" s="186">
        <v>41729</v>
      </c>
      <c r="AH61" s="435">
        <v>41490</v>
      </c>
      <c r="AI61" s="1332">
        <v>41203</v>
      </c>
      <c r="AJ61" s="956">
        <v>40796</v>
      </c>
      <c r="AK61" s="956">
        <v>40452</v>
      </c>
      <c r="AL61" s="956">
        <v>40034</v>
      </c>
      <c r="AM61" s="2400">
        <v>39611</v>
      </c>
      <c r="AN61" s="1331">
        <v>39070</v>
      </c>
      <c r="AO61" s="956">
        <v>38677</v>
      </c>
      <c r="AP61" s="956">
        <v>38346</v>
      </c>
      <c r="AQ61" s="956">
        <v>37884</v>
      </c>
      <c r="AR61" s="956">
        <f>BK37</f>
        <v>37793</v>
      </c>
      <c r="AS61" s="234">
        <f t="shared" si="22"/>
        <v>-1773</v>
      </c>
      <c r="AT61" s="2136">
        <f t="shared" si="23"/>
        <v>-1879</v>
      </c>
      <c r="AU61" s="234">
        <f t="shared" si="24"/>
        <v>-287</v>
      </c>
      <c r="AV61" s="234">
        <f t="shared" si="25"/>
        <v>-407</v>
      </c>
      <c r="AW61" s="234">
        <f t="shared" si="26"/>
        <v>-344</v>
      </c>
      <c r="AX61" s="234">
        <f t="shared" si="27"/>
        <v>-418</v>
      </c>
      <c r="AY61" s="234">
        <f t="shared" si="28"/>
        <v>-423</v>
      </c>
      <c r="AZ61" s="234">
        <f t="shared" si="29"/>
        <v>-541</v>
      </c>
      <c r="BA61" s="234">
        <f t="shared" si="30"/>
        <v>-393</v>
      </c>
      <c r="BB61" s="234">
        <f t="shared" si="31"/>
        <v>-884</v>
      </c>
      <c r="BC61" s="234">
        <f t="shared" si="32"/>
        <v>-553</v>
      </c>
      <c r="BD61" s="234">
        <f t="shared" si="17"/>
        <v>-91</v>
      </c>
      <c r="BE61" s="180"/>
      <c r="BF61" s="181">
        <v>44076</v>
      </c>
      <c r="BG61" s="174">
        <f t="shared" si="33"/>
        <v>-2586</v>
      </c>
      <c r="BH61" s="174">
        <f t="shared" si="34"/>
        <v>-4465</v>
      </c>
      <c r="BJ61" s="2974" t="s">
        <v>2960</v>
      </c>
      <c r="BK61" s="2981" t="s">
        <v>337</v>
      </c>
    </row>
    <row r="62" spans="1:63" ht="12.75" customHeight="1">
      <c r="A62" s="182">
        <v>223</v>
      </c>
      <c r="B62" s="176" t="s">
        <v>157</v>
      </c>
      <c r="C62" s="183">
        <v>71361</v>
      </c>
      <c r="D62" s="183">
        <v>71500</v>
      </c>
      <c r="E62" s="183">
        <v>72286</v>
      </c>
      <c r="F62" s="183">
        <v>70494</v>
      </c>
      <c r="G62" s="183"/>
      <c r="H62" s="183">
        <v>70276</v>
      </c>
      <c r="I62" s="183"/>
      <c r="J62" s="183">
        <v>87982</v>
      </c>
      <c r="K62" s="183"/>
      <c r="L62" s="183">
        <v>87599</v>
      </c>
      <c r="M62" s="183"/>
      <c r="N62" s="183">
        <v>85963</v>
      </c>
      <c r="O62" s="183"/>
      <c r="P62" s="183">
        <v>81648</v>
      </c>
      <c r="Q62" s="183"/>
      <c r="R62" s="183">
        <v>75877</v>
      </c>
      <c r="S62" s="183"/>
      <c r="T62" s="183">
        <v>72441</v>
      </c>
      <c r="U62" s="183"/>
      <c r="V62" s="183">
        <v>72401</v>
      </c>
      <c r="W62" s="183">
        <v>72982</v>
      </c>
      <c r="X62" s="177">
        <v>74103</v>
      </c>
      <c r="Y62" s="177">
        <v>73659</v>
      </c>
      <c r="Z62" s="177">
        <v>73988</v>
      </c>
      <c r="AA62" s="188">
        <v>72862</v>
      </c>
      <c r="AB62" s="177">
        <v>70810</v>
      </c>
      <c r="AC62" s="178">
        <v>67757</v>
      </c>
      <c r="AD62" s="186">
        <v>67248</v>
      </c>
      <c r="AE62" s="186">
        <v>66525</v>
      </c>
      <c r="AF62" s="186">
        <v>65832</v>
      </c>
      <c r="AG62" s="186">
        <v>65083</v>
      </c>
      <c r="AH62" s="435">
        <v>64660</v>
      </c>
      <c r="AI62" s="1332">
        <v>64033</v>
      </c>
      <c r="AJ62" s="956">
        <v>63423</v>
      </c>
      <c r="AK62" s="956">
        <v>62818</v>
      </c>
      <c r="AL62" s="956">
        <v>62212</v>
      </c>
      <c r="AM62" s="2400">
        <v>61471</v>
      </c>
      <c r="AN62" s="1331">
        <v>60674</v>
      </c>
      <c r="AO62" s="956">
        <v>60023</v>
      </c>
      <c r="AP62" s="956">
        <v>59201</v>
      </c>
      <c r="AQ62" s="956">
        <v>58416</v>
      </c>
      <c r="AR62" s="956">
        <f>BK39</f>
        <v>58279</v>
      </c>
      <c r="AS62" s="234">
        <f t="shared" si="22"/>
        <v>-3097</v>
      </c>
      <c r="AT62" s="2136">
        <f t="shared" si="23"/>
        <v>-3189</v>
      </c>
      <c r="AU62" s="234">
        <f t="shared" si="24"/>
        <v>-627</v>
      </c>
      <c r="AV62" s="234">
        <f t="shared" si="25"/>
        <v>-610</v>
      </c>
      <c r="AW62" s="234">
        <f t="shared" si="26"/>
        <v>-605</v>
      </c>
      <c r="AX62" s="234">
        <f t="shared" si="27"/>
        <v>-606</v>
      </c>
      <c r="AY62" s="234">
        <f t="shared" si="28"/>
        <v>-741</v>
      </c>
      <c r="AZ62" s="234">
        <f t="shared" si="29"/>
        <v>-797</v>
      </c>
      <c r="BA62" s="234">
        <f t="shared" si="30"/>
        <v>-651</v>
      </c>
      <c r="BB62" s="234">
        <f t="shared" si="31"/>
        <v>-1744</v>
      </c>
      <c r="BC62" s="234">
        <f t="shared" si="32"/>
        <v>-922</v>
      </c>
      <c r="BD62" s="234">
        <f t="shared" si="17"/>
        <v>-137</v>
      </c>
      <c r="BE62" s="180"/>
      <c r="BF62" s="181">
        <v>74230</v>
      </c>
      <c r="BG62" s="174">
        <f t="shared" si="33"/>
        <v>-9570</v>
      </c>
      <c r="BH62" s="174">
        <f t="shared" si="34"/>
        <v>-12759</v>
      </c>
      <c r="BJ62" s="2971" t="s">
        <v>82</v>
      </c>
      <c r="BK62" s="2982">
        <v>14274</v>
      </c>
    </row>
    <row r="63" spans="1:63" ht="20.25" customHeight="1">
      <c r="A63" s="175"/>
      <c r="B63" s="192" t="s">
        <v>13</v>
      </c>
      <c r="C63" s="183">
        <v>186217</v>
      </c>
      <c r="D63" s="183">
        <v>190286</v>
      </c>
      <c r="E63" s="183">
        <v>188499</v>
      </c>
      <c r="F63" s="183">
        <v>190040</v>
      </c>
      <c r="G63" s="183"/>
      <c r="H63" s="183">
        <v>185095</v>
      </c>
      <c r="I63" s="183"/>
      <c r="J63" s="183">
        <v>226890</v>
      </c>
      <c r="K63" s="183"/>
      <c r="L63" s="183">
        <v>226280</v>
      </c>
      <c r="M63" s="183"/>
      <c r="N63" s="183">
        <v>214908</v>
      </c>
      <c r="O63" s="183"/>
      <c r="P63" s="183">
        <v>198808</v>
      </c>
      <c r="Q63" s="183"/>
      <c r="R63" s="183">
        <v>185473</v>
      </c>
      <c r="S63" s="183"/>
      <c r="T63" s="183">
        <v>175918</v>
      </c>
      <c r="U63" s="183"/>
      <c r="V63" s="183">
        <v>172133</v>
      </c>
      <c r="W63" s="183">
        <v>170220</v>
      </c>
      <c r="X63" s="183">
        <v>169044</v>
      </c>
      <c r="Y63" s="183">
        <v>166218</v>
      </c>
      <c r="Z63" s="184">
        <v>162738</v>
      </c>
      <c r="AA63" s="183">
        <v>159111</v>
      </c>
      <c r="AB63" s="183">
        <v>151391</v>
      </c>
      <c r="AC63" s="178">
        <v>143547</v>
      </c>
      <c r="AD63" s="179">
        <f>SUM(AD64:AD66)</f>
        <v>141816</v>
      </c>
      <c r="AE63" s="179">
        <f>SUM(AE64:AE66)</f>
        <v>140195</v>
      </c>
      <c r="AF63" s="179">
        <f>SUM(AF64:AF66)</f>
        <v>138341</v>
      </c>
      <c r="AG63" s="179">
        <f>SUM(AG64:AG66)</f>
        <v>136848</v>
      </c>
      <c r="AH63" s="178">
        <f t="shared" ref="AH63:AR63" si="40">SUM(AH64:AH66)</f>
        <v>135147</v>
      </c>
      <c r="AI63" s="1331">
        <f t="shared" si="40"/>
        <v>133719</v>
      </c>
      <c r="AJ63" s="1331">
        <f t="shared" si="40"/>
        <v>132325</v>
      </c>
      <c r="AK63" s="1331">
        <f t="shared" si="40"/>
        <v>130455</v>
      </c>
      <c r="AL63" s="1331">
        <f t="shared" si="40"/>
        <v>128838</v>
      </c>
      <c r="AM63" s="2399">
        <f t="shared" si="40"/>
        <v>127340</v>
      </c>
      <c r="AN63" s="1331">
        <f t="shared" si="40"/>
        <v>126045</v>
      </c>
      <c r="AO63" s="1331">
        <f t="shared" si="40"/>
        <v>124564</v>
      </c>
      <c r="AP63" s="1331">
        <f t="shared" si="40"/>
        <v>122868</v>
      </c>
      <c r="AQ63" s="1331">
        <v>121116</v>
      </c>
      <c r="AR63" s="1331">
        <f t="shared" si="40"/>
        <v>120851</v>
      </c>
      <c r="AS63" s="234">
        <f t="shared" si="22"/>
        <v>-8400</v>
      </c>
      <c r="AT63" s="2136">
        <f t="shared" si="23"/>
        <v>-7807</v>
      </c>
      <c r="AU63" s="234">
        <f t="shared" si="24"/>
        <v>-1428</v>
      </c>
      <c r="AV63" s="234">
        <f t="shared" si="25"/>
        <v>-1394</v>
      </c>
      <c r="AW63" s="234">
        <f t="shared" si="26"/>
        <v>-1870</v>
      </c>
      <c r="AX63" s="234">
        <f t="shared" si="27"/>
        <v>-1617</v>
      </c>
      <c r="AY63" s="234">
        <f t="shared" si="28"/>
        <v>-1498</v>
      </c>
      <c r="AZ63" s="234">
        <f t="shared" si="29"/>
        <v>-1295</v>
      </c>
      <c r="BA63" s="234">
        <f t="shared" si="30"/>
        <v>-1481</v>
      </c>
      <c r="BB63" s="234">
        <f t="shared" si="31"/>
        <v>-3713</v>
      </c>
      <c r="BC63" s="234">
        <f t="shared" si="32"/>
        <v>-2017</v>
      </c>
      <c r="BD63" s="234">
        <f t="shared" si="17"/>
        <v>-265</v>
      </c>
      <c r="BE63" s="180"/>
      <c r="BF63" s="181">
        <f>SUM(BF64:BF66)</f>
        <v>163540</v>
      </c>
      <c r="BG63" s="174">
        <f t="shared" si="33"/>
        <v>-28393</v>
      </c>
      <c r="BH63" s="174">
        <f t="shared" si="34"/>
        <v>-36200</v>
      </c>
      <c r="BJ63" s="2974" t="s">
        <v>2961</v>
      </c>
      <c r="BK63" s="2981" t="s">
        <v>337</v>
      </c>
    </row>
    <row r="64" spans="1:63" ht="12.75" customHeight="1">
      <c r="A64" s="175">
        <v>205</v>
      </c>
      <c r="B64" s="192" t="s">
        <v>158</v>
      </c>
      <c r="C64" s="183">
        <v>59029</v>
      </c>
      <c r="D64" s="183">
        <v>61093</v>
      </c>
      <c r="E64" s="183">
        <v>59592</v>
      </c>
      <c r="F64" s="183">
        <v>59815</v>
      </c>
      <c r="G64" s="183"/>
      <c r="H64" s="183">
        <v>56906</v>
      </c>
      <c r="I64" s="183"/>
      <c r="J64" s="183">
        <v>69463</v>
      </c>
      <c r="K64" s="183"/>
      <c r="L64" s="183">
        <v>69825</v>
      </c>
      <c r="M64" s="183"/>
      <c r="N64" s="183">
        <v>66148</v>
      </c>
      <c r="O64" s="183"/>
      <c r="P64" s="183">
        <v>62632</v>
      </c>
      <c r="Q64" s="183"/>
      <c r="R64" s="183">
        <v>58974</v>
      </c>
      <c r="S64" s="183"/>
      <c r="T64" s="183">
        <v>56171</v>
      </c>
      <c r="U64" s="183"/>
      <c r="V64" s="183">
        <v>55022</v>
      </c>
      <c r="W64" s="183">
        <v>54826</v>
      </c>
      <c r="X64" s="177">
        <v>55048</v>
      </c>
      <c r="Y64" s="177">
        <v>54049</v>
      </c>
      <c r="Z64" s="177">
        <v>52839</v>
      </c>
      <c r="AA64" s="188">
        <v>52248</v>
      </c>
      <c r="AB64" s="183">
        <v>50030</v>
      </c>
      <c r="AC64" s="178">
        <v>47254</v>
      </c>
      <c r="AD64" s="186">
        <v>46625</v>
      </c>
      <c r="AE64" s="186">
        <v>46087</v>
      </c>
      <c r="AF64" s="186">
        <v>45371</v>
      </c>
      <c r="AG64" s="186">
        <v>44849</v>
      </c>
      <c r="AH64" s="435">
        <v>44258</v>
      </c>
      <c r="AI64" s="1332">
        <v>43725</v>
      </c>
      <c r="AJ64" s="956">
        <v>43211</v>
      </c>
      <c r="AK64" s="956">
        <v>42507</v>
      </c>
      <c r="AL64" s="956">
        <v>41849</v>
      </c>
      <c r="AM64" s="2400">
        <v>41236</v>
      </c>
      <c r="AN64" s="1331">
        <v>40763</v>
      </c>
      <c r="AO64" s="956">
        <v>40325</v>
      </c>
      <c r="AP64" s="956">
        <v>39785</v>
      </c>
      <c r="AQ64" s="956">
        <v>39341</v>
      </c>
      <c r="AR64" s="956">
        <f>BK22</f>
        <v>39232</v>
      </c>
      <c r="AS64" s="234">
        <f t="shared" si="22"/>
        <v>-2996</v>
      </c>
      <c r="AT64" s="2136">
        <f t="shared" si="23"/>
        <v>-3022</v>
      </c>
      <c r="AU64" s="234">
        <f t="shared" si="24"/>
        <v>-533</v>
      </c>
      <c r="AV64" s="234">
        <f t="shared" si="25"/>
        <v>-514</v>
      </c>
      <c r="AW64" s="234">
        <f t="shared" si="26"/>
        <v>-704</v>
      </c>
      <c r="AX64" s="234">
        <f t="shared" si="27"/>
        <v>-658</v>
      </c>
      <c r="AY64" s="234">
        <f t="shared" si="28"/>
        <v>-613</v>
      </c>
      <c r="AZ64" s="234">
        <f t="shared" si="29"/>
        <v>-473</v>
      </c>
      <c r="BA64" s="234">
        <f t="shared" si="30"/>
        <v>-438</v>
      </c>
      <c r="BB64" s="234">
        <f t="shared" si="31"/>
        <v>-1093</v>
      </c>
      <c r="BC64" s="234">
        <f t="shared" si="32"/>
        <v>-553</v>
      </c>
      <c r="BD64" s="234">
        <f t="shared" si="17"/>
        <v>-109</v>
      </c>
      <c r="BE64" s="180"/>
      <c r="BF64" s="181">
        <v>53049</v>
      </c>
      <c r="BG64" s="174">
        <f t="shared" si="33"/>
        <v>-8791</v>
      </c>
      <c r="BH64" s="174">
        <f t="shared" si="34"/>
        <v>-11813</v>
      </c>
      <c r="BJ64" s="2971" t="s">
        <v>658</v>
      </c>
      <c r="BK64" s="2982">
        <v>14371</v>
      </c>
    </row>
    <row r="65" spans="1:63" ht="12.75" customHeight="1">
      <c r="A65" s="182">
        <v>224</v>
      </c>
      <c r="B65" s="176" t="s">
        <v>159</v>
      </c>
      <c r="C65" s="183">
        <v>57240</v>
      </c>
      <c r="D65" s="183">
        <v>58706</v>
      </c>
      <c r="E65" s="183">
        <v>59240</v>
      </c>
      <c r="F65" s="183">
        <v>60729</v>
      </c>
      <c r="G65" s="183"/>
      <c r="H65" s="183">
        <v>60263</v>
      </c>
      <c r="I65" s="183"/>
      <c r="J65" s="183">
        <v>72644</v>
      </c>
      <c r="K65" s="183"/>
      <c r="L65" s="183">
        <v>73581</v>
      </c>
      <c r="M65" s="183"/>
      <c r="N65" s="183">
        <v>70687</v>
      </c>
      <c r="O65" s="183"/>
      <c r="P65" s="183">
        <v>64789</v>
      </c>
      <c r="Q65" s="183"/>
      <c r="R65" s="183">
        <v>60194</v>
      </c>
      <c r="S65" s="183"/>
      <c r="T65" s="183">
        <v>58072</v>
      </c>
      <c r="U65" s="183"/>
      <c r="V65" s="183">
        <v>57813</v>
      </c>
      <c r="W65" s="183">
        <v>57744</v>
      </c>
      <c r="X65" s="177">
        <v>57690</v>
      </c>
      <c r="Y65" s="177">
        <v>57526</v>
      </c>
      <c r="Z65" s="177">
        <v>56664</v>
      </c>
      <c r="AA65" s="188">
        <v>54979</v>
      </c>
      <c r="AB65" s="177">
        <v>52283</v>
      </c>
      <c r="AC65" s="178">
        <v>49834</v>
      </c>
      <c r="AD65" s="186">
        <v>49337</v>
      </c>
      <c r="AE65" s="186">
        <v>48852</v>
      </c>
      <c r="AF65" s="186">
        <v>48272</v>
      </c>
      <c r="AG65" s="186">
        <v>47827</v>
      </c>
      <c r="AH65" s="435">
        <v>46912</v>
      </c>
      <c r="AI65" s="1332">
        <v>46388</v>
      </c>
      <c r="AJ65" s="956">
        <v>45820</v>
      </c>
      <c r="AK65" s="956">
        <v>45230</v>
      </c>
      <c r="AL65" s="956">
        <v>44690</v>
      </c>
      <c r="AM65" s="2400">
        <v>44137</v>
      </c>
      <c r="AN65" s="1331">
        <v>43643</v>
      </c>
      <c r="AO65" s="956">
        <v>42932</v>
      </c>
      <c r="AP65" s="956">
        <v>42206</v>
      </c>
      <c r="AQ65" s="956">
        <v>41522</v>
      </c>
      <c r="AR65" s="956">
        <f>BK40</f>
        <v>41414</v>
      </c>
      <c r="AS65" s="234">
        <f t="shared" si="22"/>
        <v>-2922</v>
      </c>
      <c r="AT65" s="2136">
        <f t="shared" si="23"/>
        <v>-2775</v>
      </c>
      <c r="AU65" s="234">
        <f t="shared" si="24"/>
        <v>-524</v>
      </c>
      <c r="AV65" s="234">
        <f t="shared" si="25"/>
        <v>-568</v>
      </c>
      <c r="AW65" s="234">
        <f t="shared" si="26"/>
        <v>-590</v>
      </c>
      <c r="AX65" s="234">
        <f t="shared" si="27"/>
        <v>-540</v>
      </c>
      <c r="AY65" s="234">
        <f t="shared" si="28"/>
        <v>-553</v>
      </c>
      <c r="AZ65" s="234">
        <f t="shared" si="29"/>
        <v>-494</v>
      </c>
      <c r="BA65" s="234">
        <f t="shared" si="30"/>
        <v>-711</v>
      </c>
      <c r="BB65" s="234">
        <f t="shared" si="31"/>
        <v>-1518</v>
      </c>
      <c r="BC65" s="234">
        <f t="shared" si="32"/>
        <v>-792</v>
      </c>
      <c r="BD65" s="234">
        <f t="shared" si="17"/>
        <v>-108</v>
      </c>
      <c r="BE65" s="180"/>
      <c r="BF65" s="181">
        <v>56845</v>
      </c>
      <c r="BG65" s="174">
        <f t="shared" si="33"/>
        <v>-9933</v>
      </c>
      <c r="BH65" s="174">
        <f t="shared" si="34"/>
        <v>-12708</v>
      </c>
      <c r="BJ65" s="2971" t="s">
        <v>659</v>
      </c>
      <c r="BK65" s="2982">
        <v>12146</v>
      </c>
    </row>
    <row r="66" spans="1:63" ht="12.75" customHeight="1">
      <c r="A66" s="182">
        <v>226</v>
      </c>
      <c r="B66" s="176" t="s">
        <v>160</v>
      </c>
      <c r="C66" s="183">
        <v>69948</v>
      </c>
      <c r="D66" s="183">
        <v>70487</v>
      </c>
      <c r="E66" s="183">
        <v>69667</v>
      </c>
      <c r="F66" s="183">
        <v>69496</v>
      </c>
      <c r="G66" s="183"/>
      <c r="H66" s="183">
        <v>67926</v>
      </c>
      <c r="I66" s="183"/>
      <c r="J66" s="183">
        <v>84783</v>
      </c>
      <c r="K66" s="183"/>
      <c r="L66" s="183">
        <v>82874</v>
      </c>
      <c r="M66" s="183"/>
      <c r="N66" s="183">
        <v>78073</v>
      </c>
      <c r="O66" s="183"/>
      <c r="P66" s="183">
        <v>71387</v>
      </c>
      <c r="Q66" s="183"/>
      <c r="R66" s="183">
        <v>66305</v>
      </c>
      <c r="S66" s="183"/>
      <c r="T66" s="183">
        <v>61675</v>
      </c>
      <c r="U66" s="183"/>
      <c r="V66" s="183">
        <v>59298</v>
      </c>
      <c r="W66" s="183">
        <v>57650</v>
      </c>
      <c r="X66" s="177">
        <v>56306</v>
      </c>
      <c r="Y66" s="177">
        <v>54643</v>
      </c>
      <c r="Z66" s="177">
        <v>53235</v>
      </c>
      <c r="AA66" s="188">
        <v>51884</v>
      </c>
      <c r="AB66" s="177">
        <v>49078</v>
      </c>
      <c r="AC66" s="178">
        <v>46459</v>
      </c>
      <c r="AD66" s="186">
        <v>45854</v>
      </c>
      <c r="AE66" s="186">
        <v>45256</v>
      </c>
      <c r="AF66" s="186">
        <v>44698</v>
      </c>
      <c r="AG66" s="186">
        <v>44172</v>
      </c>
      <c r="AH66" s="435">
        <v>43977</v>
      </c>
      <c r="AI66" s="1332">
        <v>43606</v>
      </c>
      <c r="AJ66" s="956">
        <v>43294</v>
      </c>
      <c r="AK66" s="956">
        <v>42718</v>
      </c>
      <c r="AL66" s="956">
        <v>42299</v>
      </c>
      <c r="AM66" s="2400">
        <v>41967</v>
      </c>
      <c r="AN66" s="1331">
        <v>41639</v>
      </c>
      <c r="AO66" s="956">
        <v>41307</v>
      </c>
      <c r="AP66" s="956">
        <v>40877</v>
      </c>
      <c r="AQ66" s="956">
        <v>40253</v>
      </c>
      <c r="AR66" s="956">
        <f>BK42</f>
        <v>40205</v>
      </c>
      <c r="AS66" s="234">
        <f t="shared" si="22"/>
        <v>-2482</v>
      </c>
      <c r="AT66" s="2136">
        <f t="shared" si="23"/>
        <v>-2010</v>
      </c>
      <c r="AU66" s="234">
        <f t="shared" si="24"/>
        <v>-371</v>
      </c>
      <c r="AV66" s="234">
        <f t="shared" si="25"/>
        <v>-312</v>
      </c>
      <c r="AW66" s="234">
        <f t="shared" si="26"/>
        <v>-576</v>
      </c>
      <c r="AX66" s="234">
        <f t="shared" si="27"/>
        <v>-419</v>
      </c>
      <c r="AY66" s="234">
        <f t="shared" si="28"/>
        <v>-332</v>
      </c>
      <c r="AZ66" s="234">
        <f t="shared" si="29"/>
        <v>-328</v>
      </c>
      <c r="BA66" s="234">
        <f t="shared" si="30"/>
        <v>-332</v>
      </c>
      <c r="BB66" s="234">
        <f t="shared" si="31"/>
        <v>-1102</v>
      </c>
      <c r="BC66" s="234">
        <f t="shared" si="32"/>
        <v>-672</v>
      </c>
      <c r="BD66" s="234">
        <f t="shared" si="17"/>
        <v>-48</v>
      </c>
      <c r="BE66" s="180"/>
      <c r="BF66" s="181">
        <v>53646</v>
      </c>
      <c r="BG66" s="174">
        <f t="shared" si="33"/>
        <v>-9669</v>
      </c>
      <c r="BH66" s="174">
        <f t="shared" si="34"/>
        <v>-11679</v>
      </c>
    </row>
    <row r="67" spans="1:63" ht="12" customHeight="1">
      <c r="A67" s="193"/>
      <c r="B67" s="194" t="s">
        <v>162</v>
      </c>
      <c r="C67" s="195">
        <f>C8+SUM(C19:C21)+SUM(C23:C25)+C29+C36+SUM(C64:C66)</f>
        <v>1223096</v>
      </c>
      <c r="D67" s="195">
        <f t="shared" ref="D67:AR67" si="41">D8+SUM(D19:D21)+SUM(D23:D25)+D29+D36+SUM(D64:D66)</f>
        <v>1362761</v>
      </c>
      <c r="E67" s="195">
        <f t="shared" si="41"/>
        <v>1519794</v>
      </c>
      <c r="F67" s="195">
        <f t="shared" si="41"/>
        <v>1773768</v>
      </c>
      <c r="G67" s="195" t="s">
        <v>161</v>
      </c>
      <c r="H67" s="195">
        <f t="shared" si="41"/>
        <v>2020139</v>
      </c>
      <c r="I67" s="195" t="s">
        <v>161</v>
      </c>
      <c r="J67" s="195">
        <f t="shared" si="41"/>
        <v>1619108</v>
      </c>
      <c r="K67" s="195" t="s">
        <v>161</v>
      </c>
      <c r="L67" s="195">
        <f t="shared" si="41"/>
        <v>1838560</v>
      </c>
      <c r="M67" s="195" t="s">
        <v>161</v>
      </c>
      <c r="N67" s="195">
        <f t="shared" si="41"/>
        <v>2125568</v>
      </c>
      <c r="O67" s="195" t="s">
        <v>161</v>
      </c>
      <c r="P67" s="195">
        <f t="shared" si="41"/>
        <v>2410102</v>
      </c>
      <c r="Q67" s="195" t="s">
        <v>161</v>
      </c>
      <c r="R67" s="195">
        <f t="shared" si="41"/>
        <v>2783332</v>
      </c>
      <c r="S67" s="195" t="s">
        <v>161</v>
      </c>
      <c r="T67" s="195">
        <f t="shared" si="41"/>
        <v>3090197</v>
      </c>
      <c r="U67" s="195" t="s">
        <v>161</v>
      </c>
      <c r="V67" s="195">
        <f t="shared" si="41"/>
        <v>3304380</v>
      </c>
      <c r="W67" s="195">
        <f t="shared" si="41"/>
        <v>3378190</v>
      </c>
      <c r="X67" s="195">
        <f t="shared" si="41"/>
        <v>3456766</v>
      </c>
      <c r="Y67" s="195">
        <f t="shared" si="41"/>
        <v>3541476</v>
      </c>
      <c r="Z67" s="195">
        <f t="shared" si="41"/>
        <v>3450219</v>
      </c>
      <c r="AA67" s="195">
        <f t="shared" si="41"/>
        <v>3578827</v>
      </c>
      <c r="AB67" s="195">
        <f t="shared" si="41"/>
        <v>3640526</v>
      </c>
      <c r="AC67" s="196">
        <f t="shared" si="41"/>
        <v>3667591</v>
      </c>
      <c r="AD67" s="195">
        <f t="shared" si="41"/>
        <v>3666918</v>
      </c>
      <c r="AE67" s="195">
        <f t="shared" si="41"/>
        <v>3663925</v>
      </c>
      <c r="AF67" s="195">
        <f t="shared" si="41"/>
        <v>3659571</v>
      </c>
      <c r="AG67" s="195">
        <f t="shared" si="41"/>
        <v>3655287</v>
      </c>
      <c r="AH67" s="196">
        <f t="shared" si="41"/>
        <v>3656930</v>
      </c>
      <c r="AI67" s="1334">
        <f t="shared" si="41"/>
        <v>3657679</v>
      </c>
      <c r="AJ67" s="1334">
        <f t="shared" si="41"/>
        <v>3656949</v>
      </c>
      <c r="AK67" s="1334">
        <f t="shared" si="41"/>
        <v>3655368</v>
      </c>
      <c r="AL67" s="1334">
        <f t="shared" si="41"/>
        <v>3652927</v>
      </c>
      <c r="AM67" s="2401">
        <f t="shared" si="41"/>
        <v>3647380</v>
      </c>
      <c r="AN67" s="1334">
        <f t="shared" si="41"/>
        <v>3632178</v>
      </c>
      <c r="AO67" s="1334">
        <f t="shared" si="41"/>
        <v>3619270</v>
      </c>
      <c r="AP67" s="1334">
        <v>3601814</v>
      </c>
      <c r="AQ67" s="1334">
        <v>3586014</v>
      </c>
      <c r="AR67" s="1334">
        <f t="shared" si="41"/>
        <v>3584873</v>
      </c>
      <c r="AS67" s="436">
        <f t="shared" si="22"/>
        <v>-10661</v>
      </c>
      <c r="AT67" s="2323">
        <f t="shared" si="23"/>
        <v>-9550</v>
      </c>
      <c r="AU67" s="436">
        <f t="shared" si="24"/>
        <v>749</v>
      </c>
      <c r="AV67" s="436">
        <f t="shared" si="25"/>
        <v>-730</v>
      </c>
      <c r="AW67" s="436">
        <f t="shared" si="26"/>
        <v>-1581</v>
      </c>
      <c r="AX67" s="436">
        <f t="shared" si="27"/>
        <v>-2441</v>
      </c>
      <c r="AY67" s="436">
        <f t="shared" si="28"/>
        <v>-5547</v>
      </c>
      <c r="AZ67" s="436">
        <f t="shared" si="29"/>
        <v>-15202</v>
      </c>
      <c r="BA67" s="436">
        <f t="shared" si="30"/>
        <v>-12908</v>
      </c>
      <c r="BB67" s="436">
        <f t="shared" si="31"/>
        <v>-34397</v>
      </c>
      <c r="BC67" s="436">
        <f t="shared" si="32"/>
        <v>-16941</v>
      </c>
      <c r="BD67" s="436">
        <f t="shared" si="17"/>
        <v>-1141</v>
      </c>
      <c r="BE67" s="180"/>
      <c r="BF67" s="197">
        <f>BF8+SUM(BF19:BF21)+SUM(BF23:BF25)+BF29+BF36+SUM(BF64:BF66)</f>
        <v>3596836</v>
      </c>
      <c r="BG67" s="231">
        <f t="shared" si="33"/>
        <v>60094</v>
      </c>
      <c r="BH67" s="231">
        <f t="shared" si="34"/>
        <v>50544</v>
      </c>
    </row>
    <row r="68" spans="1:63" ht="12" customHeight="1">
      <c r="A68" s="74" t="s">
        <v>361</v>
      </c>
      <c r="B68" s="171"/>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88"/>
      <c r="AB68" s="177"/>
      <c r="AC68" s="179"/>
      <c r="BF68" s="179"/>
    </row>
    <row r="69" spans="1:63" ht="12" customHeight="1">
      <c r="A69" s="74" t="s">
        <v>356</v>
      </c>
      <c r="X69" s="177"/>
      <c r="AB69" s="177"/>
    </row>
    <row r="70" spans="1:63" ht="18" customHeight="1">
      <c r="A70" s="74" t="s">
        <v>357</v>
      </c>
      <c r="X70" s="177"/>
      <c r="AB70" s="177"/>
    </row>
    <row r="71" spans="1:63" ht="12" customHeight="1">
      <c r="A71" s="74" t="s">
        <v>358</v>
      </c>
      <c r="X71" s="177"/>
      <c r="AA71" s="198"/>
      <c r="AB71" s="177"/>
    </row>
    <row r="72" spans="1:63" ht="12" customHeight="1">
      <c r="A72" s="74" t="s">
        <v>360</v>
      </c>
    </row>
    <row r="74" spans="1:63">
      <c r="C74" s="74" t="s">
        <v>359</v>
      </c>
    </row>
  </sheetData>
  <mergeCells count="35">
    <mergeCell ref="Q5:R5"/>
    <mergeCell ref="S5:T5"/>
    <mergeCell ref="U5:V5"/>
    <mergeCell ref="A5:B5"/>
    <mergeCell ref="G5:H5"/>
    <mergeCell ref="I5:J5"/>
    <mergeCell ref="K5:L5"/>
    <mergeCell ref="M5:N5"/>
    <mergeCell ref="O5:P5"/>
    <mergeCell ref="U3:V3"/>
    <mergeCell ref="A4:B4"/>
    <mergeCell ref="G4:H4"/>
    <mergeCell ref="I4:J4"/>
    <mergeCell ref="K4:L4"/>
    <mergeCell ref="M4:N4"/>
    <mergeCell ref="O4:P4"/>
    <mergeCell ref="Q4:R4"/>
    <mergeCell ref="S4:T4"/>
    <mergeCell ref="U4:V4"/>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s>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1</vt:i4>
      </vt:variant>
    </vt:vector>
  </HeadingPairs>
  <TitlesOfParts>
    <vt:vector size="62" baseType="lpstr">
      <vt:lpstr>目次</vt:lpstr>
      <vt:lpstr>０人口ﾄﾋﾟｯｸｽ</vt:lpstr>
      <vt:lpstr>1人口関連データ概要</vt:lpstr>
      <vt:lpstr>2都道府県人口推移</vt:lpstr>
      <vt:lpstr>2_2都道府県要因別増減</vt:lpstr>
      <vt:lpstr>2_3府県総世帯</vt:lpstr>
      <vt:lpstr>2_4府県一般世帯</vt:lpstr>
      <vt:lpstr>2_5県月次人口推移</vt:lpstr>
      <vt:lpstr>3市区町別人口推移</vt:lpstr>
      <vt:lpstr>3_2旧市区町別人口推移</vt:lpstr>
      <vt:lpstr>3_3旧市区町年齢3区分人口</vt:lpstr>
      <vt:lpstr>3_4旧市区町年齢3区分比率</vt:lpstr>
      <vt:lpstr>4市町別人口推移</vt:lpstr>
      <vt:lpstr>5地域別人口推移</vt:lpstr>
      <vt:lpstr>6市区町別世帯推移</vt:lpstr>
      <vt:lpstr>7要因別推計人口推移</vt:lpstr>
      <vt:lpstr>8住基人口県別転入超過</vt:lpstr>
      <vt:lpstr>8_2転入</vt:lpstr>
      <vt:lpstr>8_3転出</vt:lpstr>
      <vt:lpstr>8_4男性転出入</vt:lpstr>
      <vt:lpstr>8_5女性転出入</vt:lpstr>
      <vt:lpstr>9_1市区町転出入1</vt:lpstr>
      <vt:lpstr>9_2市区町転出入2</vt:lpstr>
      <vt:lpstr>9_2_2市区町転出入3</vt:lpstr>
      <vt:lpstr>9_3h24市町年齢</vt:lpstr>
      <vt:lpstr>9_4h25市町年齢</vt:lpstr>
      <vt:lpstr>9_5h26市町年齢</vt:lpstr>
      <vt:lpstr>9_6h27市町年齢</vt:lpstr>
      <vt:lpstr>9_7h28市町年齢</vt:lpstr>
      <vt:lpstr>9_8h29市町年齢</vt:lpstr>
      <vt:lpstr>9_9h30市町年齢</vt:lpstr>
      <vt:lpstr>9_92h30市町年齢2</vt:lpstr>
      <vt:lpstr>9_10R1市町年齢</vt:lpstr>
      <vt:lpstr>9_10R1市町年齢2</vt:lpstr>
      <vt:lpstr>9_11R2市町年齢</vt:lpstr>
      <vt:lpstr>9_11R2市町年齢2</vt:lpstr>
      <vt:lpstr>9_12R3市町年齢</vt:lpstr>
      <vt:lpstr>9_13R3市町年齢2</vt:lpstr>
      <vt:lpstr>9_14R4市町年齢</vt:lpstr>
      <vt:lpstr>9_15R4市町年齢2</vt:lpstr>
      <vt:lpstr>9_16R5市町年齢</vt:lpstr>
      <vt:lpstr>9_17R5市町年齢2</vt:lpstr>
      <vt:lpstr>10府県転入超過</vt:lpstr>
      <vt:lpstr>10_2府県転入</vt:lpstr>
      <vt:lpstr>10_3府県転出</vt:lpstr>
      <vt:lpstr>11自然増減</vt:lpstr>
      <vt:lpstr>11_2出生</vt:lpstr>
      <vt:lpstr>11_3死亡</vt:lpstr>
      <vt:lpstr>出生2</vt:lpstr>
      <vt:lpstr>死亡2</vt:lpstr>
      <vt:lpstr>婚姻離婚2</vt:lpstr>
      <vt:lpstr>11_4合計特殊出生率</vt:lpstr>
      <vt:lpstr>出生率2</vt:lpstr>
      <vt:lpstr>11_5市区町別合計特殊出生率</vt:lpstr>
      <vt:lpstr>12高齢者人口</vt:lpstr>
      <vt:lpstr>13昼夜間人口</vt:lpstr>
      <vt:lpstr>14総人口長期1</vt:lpstr>
      <vt:lpstr>14_2総人口長期2</vt:lpstr>
      <vt:lpstr>15県各歳人口</vt:lpstr>
      <vt:lpstr>16県5歳階級別人口</vt:lpstr>
      <vt:lpstr>17平均余命</vt:lpstr>
      <vt:lpstr>'1人口関連データ概要'!Print_Area</vt:lpstr>
    </vt:vector>
  </TitlesOfParts>
  <Company>兵庫県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芦谷　恒憲</cp:lastModifiedBy>
  <cp:lastPrinted>2024-06-28T02:54:04Z</cp:lastPrinted>
  <dcterms:created xsi:type="dcterms:W3CDTF">2014-08-26T00:16:07Z</dcterms:created>
  <dcterms:modified xsi:type="dcterms:W3CDTF">2025-01-06T00:23:37Z</dcterms:modified>
</cp:coreProperties>
</file>